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1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_rels/pivotTable9.xml.rels" ContentType="application/vnd.openxmlformats-package.relationships+xml"/>
  <Override PartName="/xl/pivotTables/_rels/pivotTable1.xml.rels" ContentType="application/vnd.openxmlformats-package.relationships+xml"/>
  <Override PartName="/xl/pivotTables/_rels/pivotTable2.xml.rels" ContentType="application/vnd.openxmlformats-package.relationships+xml"/>
  <Override PartName="/xl/pivotTables/_rels/pivotTable3.xml.rels" ContentType="application/vnd.openxmlformats-package.relationships+xml"/>
  <Override PartName="/xl/pivotTables/_rels/pivotTable4.xml.rels" ContentType="application/vnd.openxmlformats-package.relationships+xml"/>
  <Override PartName="/xl/pivotTables/_rels/pivotTable5.xml.rels" ContentType="application/vnd.openxmlformats-package.relationships+xml"/>
  <Override PartName="/xl/pivotTables/_rels/pivotTable6.xml.rels" ContentType="application/vnd.openxmlformats-package.relationships+xml"/>
  <Override PartName="/xl/pivotTables/_rels/pivotTable7.xml.rels" ContentType="application/vnd.openxmlformats-package.relationships+xml"/>
  <Override PartName="/xl/pivotTables/_rels/pivotTable8.xml.rels" ContentType="application/vnd.openxmlformats-package.relationships+xml"/>
  <Override PartName="/xl/pivotTables/_rels/pivotTable10.xml.rels" ContentType="application/vnd.openxmlformats-package.relationships+xml"/>
  <Override PartName="/xl/pivotTables/_rels/pivotTable11.xml.rels" ContentType="application/vnd.openxmlformats-package.relationships+xml"/>
  <Override PartName="/xl/pivotTables/_rels/pivotTable12.xml.rels" ContentType="application/vnd.openxmlformats-package.relationships+xml"/>
  <Override PartName="/xl/pivotTables/_rels/pivotTable13.xml.rels" ContentType="application/vnd.openxmlformats-package.relationships+xml"/>
  <Override PartName="/xl/pivotTables/_rels/pivotTable14.xml.rels" ContentType="application/vnd.openxmlformats-package.relationships+xml"/>
  <Override PartName="/xl/pivotCache/pivotCacheDefinition13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_rels/pivotCacheDefinition13.xml.rels" ContentType="application/vnd.openxmlformats-package.relationships+xml"/>
  <Override PartName="/xl/pivotCache/_rels/pivotCacheDefinition5.xml.rels" ContentType="application/vnd.openxmlformats-package.relationships+xml"/>
  <Override PartName="/xl/pivotCache/_rels/pivotCacheDefinition1.xml.rels" ContentType="application/vnd.openxmlformats-package.relationships+xml"/>
  <Override PartName="/xl/pivotCache/_rels/pivotCacheDefinition3.xml.rels" ContentType="application/vnd.openxmlformats-package.relationships+xml"/>
  <Override PartName="/xl/pivotCache/_rels/pivotCacheDefinition11.xml.rels" ContentType="application/vnd.openxmlformats-package.relationships+xml"/>
  <Override PartName="/xl/pivotCache/_rels/pivotCacheDefinition6.xml.rels" ContentType="application/vnd.openxmlformats-package.relationships+xml"/>
  <Override PartName="/xl/pivotCache/_rels/pivotCacheDefinition14.xml.rels" ContentType="application/vnd.openxmlformats-package.relationships+xml"/>
  <Override PartName="/xl/pivotCache/_rels/pivotCacheDefinition2.xml.rels" ContentType="application/vnd.openxmlformats-package.relationships+xml"/>
  <Override PartName="/xl/pivotCache/_rels/pivotCacheDefinition10.xml.rels" ContentType="application/vnd.openxmlformats-package.relationships+xml"/>
  <Override PartName="/xl/pivotCache/_rels/pivotCacheDefinition4.xml.rels" ContentType="application/vnd.openxmlformats-package.relationships+xml"/>
  <Override PartName="/xl/pivotCache/_rels/pivotCacheDefinition12.xml.rels" ContentType="application/vnd.openxmlformats-package.relationships+xml"/>
  <Override PartName="/xl/pivotCache/_rels/pivotCacheDefinition7.xml.rels" ContentType="application/vnd.openxmlformats-package.relationships+xml"/>
  <Override PartName="/xl/pivotCache/_rels/pivotCacheDefinition8.xml.rels" ContentType="application/vnd.openxmlformats-package.relationships+xml"/>
  <Override PartName="/xl/pivotCache/_rels/pivotCacheDefinition9.xml.rels" ContentType="application/vnd.openxmlformats-package.relationships+xml"/>
  <Override PartName="/xl/pivotCache/pivotCacheRecords1.xml" ContentType="application/vnd.openxmlformats-officedocument.spreadsheetml.pivotCacheRecords+xml"/>
  <Override PartName="/xl/pivotCache/pivotCacheRecords9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Records11.xml" ContentType="application/vnd.openxmlformats-officedocument.spreadsheetml.pivotCacheRecords+xml"/>
  <Override PartName="/xl/pivotCache/pivotCacheRecords12.xml" ContentType="application/vnd.openxmlformats-officedocument.spreadsheetml.pivotCacheRecords+xml"/>
  <Override PartName="/xl/pivotCache/pivotCacheRecords13.xml" ContentType="application/vnd.openxmlformats-officedocument.spreadsheetml.pivotCacheRecords+xml"/>
  <Override PartName="/xl/pivotCache/pivotCacheRecords14.xml" ContentType="application/vnd.openxmlformats-officedocument.spreadsheetml.pivotCacheRecord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2" activeTab="5"/>
  </bookViews>
  <sheets>
    <sheet name="PdE con CALENDARIO 2012" sheetId="1" state="hidden" r:id="rId2"/>
    <sheet name="Riepilogo PdE CAL. 2012" sheetId="2" state="hidden" r:id="rId3"/>
    <sheet name="PdE con CALENDARIO 2023" sheetId="3" state="visible" r:id="rId4"/>
    <sheet name="Riepilogo PdE CAL. 2023" sheetId="4" state="hidden" r:id="rId5"/>
    <sheet name="Calendario contratto 2012" sheetId="5" state="hidden" r:id="rId6"/>
    <sheet name="Esp. percorsi al 18-10-22" sheetId="6" state="visible" r:id="rId7"/>
    <sheet name="Proiez. Calendario 2023 - 2032" sheetId="7" state="visible" r:id="rId8"/>
  </sheets>
  <definedNames>
    <definedName function="false" hidden="false" localSheetId="4" name="_xlnm.Print_Area" vbProcedure="false">'Calendario contratto 2012'!$A$1:$D$50</definedName>
    <definedName function="false" hidden="true" localSheetId="4" name="_xlnm._FilterDatabase" vbProcedure="false">'Calendario contratto 2012'!$A$1:$C$50</definedName>
    <definedName function="false" hidden="true" localSheetId="5" name="_xlnm._FilterDatabase" vbProcedure="false">'Esp. percorsi al 18-10-22'!$A$1:$I$1052</definedName>
    <definedName function="false" hidden="false" localSheetId="0" name="_xlnm.Print_Area" vbProcedure="false">'PdE con CALENDARIO 2012'!$A$1:$M$3794</definedName>
    <definedName function="false" hidden="true" localSheetId="0" name="_xlnm._FilterDatabase" vbProcedure="false">'PdE con CALENDARIO 2012'!$A$1:$W$4129</definedName>
    <definedName function="false" hidden="false" localSheetId="2" name="_xlnm.Print_Area" vbProcedure="false">'PdE con CALENDARIO 2023'!$A$1:$N$3794</definedName>
    <definedName function="false" hidden="true" localSheetId="2" name="_xlnm._FilterDatabase" vbProcedure="false">'PdE con CALENDARIO 2023'!$A$1:$X$4129</definedName>
    <definedName function="false" hidden="false" localSheetId="6" name="_xlnm.Print_Area" vbProcedure="false">'Proiez. Calendario 2023 - 2032'!$A$440:$AW$489</definedName>
    <definedName function="false" hidden="true" localSheetId="6" name="_xlnm._FilterDatabase" vbProcedure="false">'Proiez. Calendario 2023 - 2032'!$A$2:$AW$367</definedName>
  </definedNames>
  <calcPr iterateCount="100" refMode="A1" iterate="false" iterateDelta="0.001"/>
  <pivotCaches>
    <pivotCache cacheId="1" r:id="rId10"/>
    <pivotCache cacheId="2" r:id="rId11"/>
    <pivotCache cacheId="3" r:id="rId12"/>
    <pivotCache cacheId="4" r:id="rId13"/>
    <pivotCache cacheId="5" r:id="rId14"/>
    <pivotCache cacheId="6" r:id="rId15"/>
    <pivotCache cacheId="7" r:id="rId16"/>
    <pivotCache cacheId="8" r:id="rId17"/>
    <pivotCache cacheId="9" r:id="rId18"/>
    <pivotCache cacheId="10" r:id="rId19"/>
    <pivotCache cacheId="11" r:id="rId20"/>
    <pivotCache cacheId="12" r:id="rId21"/>
    <pivotCache cacheId="13" r:id="rId22"/>
    <pivotCache cacheId="14" r:id="rId23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<sst xmlns="http://schemas.openxmlformats.org/spreadsheetml/2006/main" count="51212" uniqueCount="1598">
  <si>
    <t xml:space="preserve">Id. corsa (DATO INTERNO OPERATIVO)</t>
  </si>
  <si>
    <t xml:space="preserve">Codice linea</t>
  </si>
  <si>
    <t xml:space="preserve">Codice tipo</t>
  </si>
  <si>
    <t xml:space="preserve">Direzione</t>
  </si>
  <si>
    <t xml:space="preserve">Identificativo percorso</t>
  </si>
  <si>
    <t xml:space="preserve">Descrizione percorso</t>
  </si>
  <si>
    <t xml:space="preserve">Id. periodo</t>
  </si>
  <si>
    <t xml:space="preserve">Id. cadenza</t>
  </si>
  <si>
    <t xml:space="preserve">Tipo attività</t>
  </si>
  <si>
    <t xml:space="preserve">Cod. corsa</t>
  </si>
  <si>
    <t xml:space="preserve">Ora partenza</t>
  </si>
  <si>
    <t xml:space="preserve">Ora arrivo</t>
  </si>
  <si>
    <t xml:space="preserve">km corsa</t>
  </si>
  <si>
    <t xml:space="preserve">di cui km pagati da Enti</t>
  </si>
  <si>
    <t xml:space="preserve">di cui corse a chiamata</t>
  </si>
  <si>
    <t xml:space="preserve">Giorni di Esercizio</t>
  </si>
  <si>
    <t xml:space="preserve">Totale km</t>
  </si>
  <si>
    <t xml:space="preserve">di cui Totale km pagati da Enti</t>
  </si>
  <si>
    <t xml:space="preserve">di cui Totale km a Chiamata</t>
  </si>
  <si>
    <t xml:space="preserve">tempo di percorrenza</t>
  </si>
  <si>
    <t xml:space="preserve">Tempo di Percorrenza Totale</t>
  </si>
  <si>
    <t xml:space="preserve">Comune che contribuisce</t>
  </si>
  <si>
    <t xml:space="preserve">URBANO SAVONA</t>
  </si>
  <si>
    <t xml:space="preserve">Legino 167 - Piazzale Moroni - FF.SS. - Corso T. &amp; B. - Piazza Mameli - La Rusca</t>
  </si>
  <si>
    <t xml:space="preserve">ANN</t>
  </si>
  <si>
    <t xml:space="preserve">SET</t>
  </si>
  <si>
    <t xml:space="preserve">INV</t>
  </si>
  <si>
    <t xml:space="preserve">1-5</t>
  </si>
  <si>
    <t xml:space="preserve">EST</t>
  </si>
  <si>
    <t xml:space="preserve">FES</t>
  </si>
  <si>
    <t xml:space="preserve">SF</t>
  </si>
  <si>
    <t xml:space="preserve">Legino 167 - C.so Tardy &amp; Benech - La Rusca</t>
  </si>
  <si>
    <t xml:space="preserve">La Rusca - C.so Tardy &amp; Benech - Legino 167</t>
  </si>
  <si>
    <t xml:space="preserve">La Rusca - C. Tardy e Benech - FFSS - v. Stalingrado - Legino 167</t>
  </si>
  <si>
    <t xml:space="preserve">PIAZZA MAMELI - LAVAGNOLA - FF.SS. - CORSO TARDY &amp; BENECH - PIAZZA MAMELI</t>
  </si>
  <si>
    <t xml:space="preserve">SANTUARIO - LAVAGNOLA - PIAZZA MAMELI - STAZIONE FF.SS.</t>
  </si>
  <si>
    <t xml:space="preserve">SANTUARIO - LAVAGNOLA - PIAZZA MAMELI</t>
  </si>
  <si>
    <t xml:space="preserve">CIMAVALLE - LAVAGNOLA - PIAZZA MAMELI - STAZIONE FF.SS.</t>
  </si>
  <si>
    <t xml:space="preserve">STAZIONE FF.SS. - PIAZZA MAMELI - LAVAGNOLA - SANTUARIO</t>
  </si>
  <si>
    <t xml:space="preserve">STAZIONE FF.SS. - PIAZZA MAMELI - LAVAGNOLA - CIMAVALLE</t>
  </si>
  <si>
    <t xml:space="preserve">UNIVERSITA' - VIA ALLA ROCCA - FF.SS. - VIA ALESSANDRIA</t>
  </si>
  <si>
    <t xml:space="preserve">STAZIONE FF. SS. - V.BONINI UNIVERSITA'</t>
  </si>
  <si>
    <t xml:space="preserve">SCO</t>
  </si>
  <si>
    <t xml:space="preserve">LA RUSCA - FF.SS. - VIA SANT'ANTONIO - UNIVERSITA'</t>
  </si>
  <si>
    <t xml:space="preserve">VIA ALESSANDRIA - FF.SS. - VIA S.ANTONIO - UNIVERSITA</t>
  </si>
  <si>
    <t xml:space="preserve">STAZIONE FF.SS. - VIA ALESSANDRIA</t>
  </si>
  <si>
    <t xml:space="preserve">VIA ALLA ROCCA - STAZIONE FF.SS.</t>
  </si>
  <si>
    <t xml:space="preserve">VIA ALESSANDRIA - STAZIONE FF.SS.</t>
  </si>
  <si>
    <t xml:space="preserve">PIAZZA MAMELI - OSPEDALE - SAN BENEDETTO - OSPEDALE</t>
  </si>
  <si>
    <t xml:space="preserve">FONTANASSA - CORSO TARDY &amp; BENECH - PIAZZA MAMELI - OSPEDALE</t>
  </si>
  <si>
    <t xml:space="preserve">OSPEDALE - PIAZZA MAMELI</t>
  </si>
  <si>
    <t xml:space="preserve">OSPEDALE VALLORIA - STAZIONE FF.SS.</t>
  </si>
  <si>
    <t xml:space="preserve">LEGINO - S. BENEDETTO</t>
  </si>
  <si>
    <t xml:space="preserve">FONTANASSA - CORSO T. &amp; B. - PIAZZA MAMELI - OSPEDALE - SAN BENEDETTO - OSPEDALE</t>
  </si>
  <si>
    <t xml:space="preserve">OSPEDALE - PIAZZA MAMELI - FF.SS. - FONTANASSA</t>
  </si>
  <si>
    <t xml:space="preserve">SAN BENEDETTO - OSPEDALE</t>
  </si>
  <si>
    <t xml:space="preserve">STAZIONE FF.SS - FONTANASSA - CORSO T. &amp; B. - PIAZZA MAMELI - OSPEDALE - SAN BENEDETTO - OSPEDALE</t>
  </si>
  <si>
    <t xml:space="preserve">SUBURBANO SAVONA</t>
  </si>
  <si>
    <t xml:space="preserve">PORTO VADO - LEGINO</t>
  </si>
  <si>
    <t xml:space="preserve">PORTO VADO - ZINOLA - VIA NIZZA - PIAZZA MAMELI - VIA ALESSANDRIA</t>
  </si>
  <si>
    <t xml:space="preserve">VIA ALESSANDRIA - PIAZZA MAMELI - VIA NIZZA - ZINOLA - PORTO VADO</t>
  </si>
  <si>
    <t xml:space="preserve">PORTO VADO - ZINOLA - VIA NIZZA - P.ZZA MAMELI - STAZIONE FF.SS</t>
  </si>
  <si>
    <t xml:space="preserve">STAZIONE FF.SS - VIA XX SETTEMBRE - ZINOLA - P.VADO</t>
  </si>
  <si>
    <t xml:space="preserve">LUCETO - ALBISOLA CAPO - PIAZZA MAMELI - SAVONA FF.SS.</t>
  </si>
  <si>
    <t xml:space="preserve">SAVONA FF.SS. - VIA XX SETTEMBRE - ALBISOLA CAPO - LUCETO</t>
  </si>
  <si>
    <t xml:space="preserve">SAVONA FF.SS. - VIA XX SETTEMBRE - ALBISOLA CAPO - PACE - LUCETO</t>
  </si>
  <si>
    <t xml:space="preserve">QUILIANO - LEGINO</t>
  </si>
  <si>
    <t xml:space="preserve">QUILIANO -  ZINOLA - V.NIZZA - P.MAMELI - V.ALESSANDRIA</t>
  </si>
  <si>
    <t xml:space="preserve">SAVONA -  VADO - QUILIANO</t>
  </si>
  <si>
    <t xml:space="preserve">P.BRENNERO - P.MAMELI - STAZIONE FF.SS. - VADO - VALLEGGIA</t>
  </si>
  <si>
    <t xml:space="preserve">QUILIANO - SAVONA (T.&amp; B.-fino Via Alessandria)</t>
  </si>
  <si>
    <t xml:space="preserve">QUILIANO - VADO - ZINOLA - VIA STALINGRADO - FF.SS. - PIAZZA MAMELI</t>
  </si>
  <si>
    <t xml:space="preserve">QUILIANO - CIMITERO - ZINOLA - V.NIZZA - P.ZZA MAMELI</t>
  </si>
  <si>
    <t xml:space="preserve">PIAZZA MAMELI - FF.SS. - VIA STALINGRADO - ZINOLA - VADO - QUILIANO</t>
  </si>
  <si>
    <t xml:space="preserve">PIAZZA MAMELI - VIA XX SETTEMBRE - ZINOLA - CIMITERO - QUILIANO</t>
  </si>
  <si>
    <t xml:space="preserve">VALLEGGIA - VADO - LEGINO - C.SO T&amp;B - VIA ALESSANDRIA</t>
  </si>
  <si>
    <t xml:space="preserve">QUILIANO VIA PILALUNGA - VADO - ZINOLA - SAVONA PIAZZA MAMELI</t>
  </si>
  <si>
    <t xml:space="preserve">NSCO</t>
  </si>
  <si>
    <t xml:space="preserve">QUILIANO - VADO - ZINOLA - V.NIZZA - P.MAMELI </t>
  </si>
  <si>
    <t xml:space="preserve">VADO - M.C.T.C. - S. ERMETE</t>
  </si>
  <si>
    <t xml:space="preserve">P.ZZA MAMELI - VADO - SEGNO CUNIO - VADO</t>
  </si>
  <si>
    <t xml:space="preserve">VADO L. - CIMITERO - SEGNO CUNIO - CIMITERO - VADO L.</t>
  </si>
  <si>
    <t xml:space="preserve">VADO - M.C.T.C. - SEGNO - M.C.T.C. - S.GENESIO - VADO</t>
  </si>
  <si>
    <t xml:space="preserve">VADO - M.C.T.C - SEGNO CUNIO - M.C.T.C - VADO</t>
  </si>
  <si>
    <t xml:space="preserve">SAN GENESIO - SEGNO - S. ERMETE PONTE</t>
  </si>
  <si>
    <t xml:space="preserve">VADO - SEGNO CUNIO - SAN GENESIO</t>
  </si>
  <si>
    <t xml:space="preserve">VADO - SAN GENESIO - SEGNO CUNIO - M.C.T.C - VADO</t>
  </si>
  <si>
    <t xml:space="preserve">VADO - SEGNO CUNIO - SAN GENESIO - VADO</t>
  </si>
  <si>
    <t xml:space="preserve">VADO - SEGNO - CUNIO (Circolare)</t>
  </si>
  <si>
    <t xml:space="preserve">VADO - SEGNO - M.C.T.C. - VADO </t>
  </si>
  <si>
    <t xml:space="preserve">VADO - SAN GENESIO - SEGNO CUNIO - VADO</t>
  </si>
  <si>
    <t xml:space="preserve">S.ERMETE - SEGNO CUNIO - S.GENESIO - VADO</t>
  </si>
  <si>
    <t xml:space="preserve">SAVONA FF.SS. - M.C.T.C.</t>
  </si>
  <si>
    <t xml:space="preserve">VADO - CIMITERO - SEGNO - VADO</t>
  </si>
  <si>
    <t xml:space="preserve">VADO - S.ERMETE - CIMITERO - VADO</t>
  </si>
  <si>
    <t xml:space="preserve">VADO - SANT'ERMETE - VADO</t>
  </si>
  <si>
    <t xml:space="preserve">VADO - SAN GENESIO - M.C.T.C - CIMITERO - SEGNO CUNIO - CIMITERO - VADO</t>
  </si>
  <si>
    <t xml:space="preserve">VADO - SEGNO - M.C.T.C. - VADO</t>
  </si>
  <si>
    <t xml:space="preserve">QUILIANO - ROVIASCA - QUILIANO</t>
  </si>
  <si>
    <t xml:space="preserve">QUILIANO ORSO - VADO LIGURE</t>
  </si>
  <si>
    <t xml:space="preserve">CIANTAGALLETTO - LAVAGNOLA - PIAZZA MAMELI</t>
  </si>
  <si>
    <t xml:space="preserve">LAVAGNOLA - MARMORASSI - LAVAGNOLA - P.ZZA SAFFI</t>
  </si>
  <si>
    <t xml:space="preserve">LAVAGNOLA - MARMORASSI - LAVAGNOLA</t>
  </si>
  <si>
    <t xml:space="preserve">PIAZZA MAMELI - LAVAGNOLA - MARMORASSI</t>
  </si>
  <si>
    <t xml:space="preserve">MARMORASSI - LAVAGNOLA - PIAZZA MAMELI</t>
  </si>
  <si>
    <t xml:space="preserve">LAVAGNOLA - CIANTAGALLETTO - LAVAGNOLA - PIAZZA MAMELI - STAZIONE FF.SS.</t>
  </si>
  <si>
    <t xml:space="preserve">LAVAGNOAL - MARMORASSI - LAVAGNOLA - PIAZZA MAMELI - STAZIONE FF.SS.</t>
  </si>
  <si>
    <t xml:space="preserve">PIAZZA MAMELI - LAVAGNOLA - CIANTAGALLETTO</t>
  </si>
  <si>
    <t xml:space="preserve">LAVAGNOLA - CIANTAGALLETTO - LAVAGNOLA - PIAZZA MAMELI</t>
  </si>
  <si>
    <t xml:space="preserve">PIAZZA MAMELI - LAVAGNOLA - MARMORASSI - LAVAGNOLA</t>
  </si>
  <si>
    <t xml:space="preserve">PIAZZA MAMELI - LA RUSCA - LA RUSCA ALTA - LAVAGNOLA</t>
  </si>
  <si>
    <t xml:space="preserve">P.MAMELI - LA RUSCA - LA RUSCA ALTA -  P.MAMELI </t>
  </si>
  <si>
    <t xml:space="preserve">URBANO CELLE</t>
  </si>
  <si>
    <t xml:space="preserve">CELLE - PECORILE - CELLE</t>
  </si>
  <si>
    <t xml:space="preserve">VIA P.OLIVETTA - OSPEDALE - V.TURATI - PIAZZA MAMELI</t>
  </si>
  <si>
    <t xml:space="preserve">VIA TURATI - P.ZZA MAMELI</t>
  </si>
  <si>
    <t xml:space="preserve">PIAZZA MAMELI - LA RUSCA - VALLORIA - VIA OLIVETTA</t>
  </si>
  <si>
    <t xml:space="preserve">V. P. OLIVETTA - OSPEDALE - V. TURATI - LA RUSCA - OSPEDALE - V. P. OLIVETTA</t>
  </si>
  <si>
    <t xml:space="preserve">V. P. OLIVETTA - OSPEDALE - V.TURATI - LA RUSCA - OSPEDALE - CABUR - V. NEGRI - V. P. OLIVETTA</t>
  </si>
  <si>
    <t xml:space="preserve">SAVONA FF.SS. - PIAZZA MAMELI - OSPEDALE - VIA OLIVETTA - GRANA - INES NEGRI</t>
  </si>
  <si>
    <t xml:space="preserve">VIA INES NEGRI - OSPEDALE </t>
  </si>
  <si>
    <t xml:space="preserve">OSPEDALE VALLORIA - VIA TURATI - STAZIONE FF.SS.</t>
  </si>
  <si>
    <t xml:space="preserve">P.MAMELI - LA RUSCA - VALLORIA - VIA OLIVETTA - OSPEDALE - VIA TURATI - P.MAMELI</t>
  </si>
  <si>
    <t xml:space="preserve">P.MAMELI - LA RUSCA - VIA TURATI - OSPEDALE - CABUR - V. NEGRI - V. P. OLIVETTA - OSPEDALE - VIA TURATI - P.MAMELI</t>
  </si>
  <si>
    <t xml:space="preserve">P.MAMELI - LA RUSCA - P.MAMELI</t>
  </si>
  <si>
    <t xml:space="preserve">CL: Extraurbano di Levante da Albissola a Varazze</t>
  </si>
  <si>
    <t xml:space="preserve">PARETO - PONTINVREA - GIOVO - STELLA - SAVONA FF.SS</t>
  </si>
  <si>
    <t xml:space="preserve">PARETO - PONTINVREA - GIOVO</t>
  </si>
  <si>
    <t xml:space="preserve">SAVONA FF.SS - STELLA - GIOVO - PONTINVREA - PARETO</t>
  </si>
  <si>
    <t xml:space="preserve">GIOVO - PONTINVREA - PARETO</t>
  </si>
  <si>
    <t xml:space="preserve">PARETO - PONTINVREA - GIOVO - STELLA SAN GIOVANNI</t>
  </si>
  <si>
    <t xml:space="preserve">PARETO - PONTINVREA</t>
  </si>
  <si>
    <t xml:space="preserve">PONTINVREA - PARETO</t>
  </si>
  <si>
    <t xml:space="preserve">MADONNA DEL SALTO - GIOVO - PONTINVREA - PARETO</t>
  </si>
  <si>
    <t xml:space="preserve">STELLA S.GIOVANNI - MADONNA DEL SALTO</t>
  </si>
  <si>
    <t xml:space="preserve">ELLERA - ALBISOLA - SAVONA FF.SS.</t>
  </si>
  <si>
    <t xml:space="preserve">ALBISOLA SUPERIORE</t>
  </si>
  <si>
    <t xml:space="preserve">ALBISSOLA MARE - ELLERA</t>
  </si>
  <si>
    <t xml:space="preserve">SAVONA FF.SS - ALB.CAPO - ELLERA - STELLA S.BERNARDO</t>
  </si>
  <si>
    <t xml:space="preserve">STELLA S.BERNARDO - ELLERA - ALB.CAPO - SAVONA FF.SS</t>
  </si>
  <si>
    <t xml:space="preserve">13-5</t>
  </si>
  <si>
    <t xml:space="preserve">STELLA SAN BERNARDO - ELLERA - ALBISOLA CAPO</t>
  </si>
  <si>
    <t xml:space="preserve">STELLA SAN BERNARDO - GIOVO - SASSELLO</t>
  </si>
  <si>
    <t xml:space="preserve">ELLERA - ALBISOLA CAPO</t>
  </si>
  <si>
    <t xml:space="preserve">STELLA S. BERNARDO - SAVONA (fino ad Albisola Mare)</t>
  </si>
  <si>
    <t xml:space="preserve">ELLERA - ALBISSOLA MARE</t>
  </si>
  <si>
    <t xml:space="preserve">GIOVO - SASSELLO</t>
  </si>
  <si>
    <t xml:space="preserve">MARTINA - SASSELLO</t>
  </si>
  <si>
    <t xml:space="preserve">SASSELLO - GIOVO - STELLA - SAVONA FF.SS.</t>
  </si>
  <si>
    <t xml:space="preserve">SASSELLO - GIOVO - STELLA - ELLERA - SAVONA FF.SS.</t>
  </si>
  <si>
    <t xml:space="preserve">MARTINA - SASSELLO - GIOVO - STELLA - SAVONA FF.SS</t>
  </si>
  <si>
    <t xml:space="preserve">SAVONA FF.SS. - GIOVO - PONTINVREA - GIOVO - SASSELLO</t>
  </si>
  <si>
    <t xml:space="preserve">SASSELLO - GIOVO</t>
  </si>
  <si>
    <t xml:space="preserve">SASSELLO SCUOLE - SASSELLO</t>
  </si>
  <si>
    <t xml:space="preserve">SASSELLO - SASSELLO SCUOLE</t>
  </si>
  <si>
    <t xml:space="preserve">SAVONA FF.SS - STELLA - GIOVO - SASSELLO - MARTINA</t>
  </si>
  <si>
    <t xml:space="preserve">SAVONA FF.SS. - STELLA - GIOVO - SASSELLO</t>
  </si>
  <si>
    <t xml:space="preserve">STAZIONE FF.SS. - ELLERA - SASSELLO</t>
  </si>
  <si>
    <t xml:space="preserve">GIOVO - SASSELO - MARTINA</t>
  </si>
  <si>
    <t xml:space="preserve">MADONNA DEL SALTO - SASSELLO</t>
  </si>
  <si>
    <t xml:space="preserve">SASSELLO - MARTINA</t>
  </si>
  <si>
    <t xml:space="preserve">CELLE LIGURE - BRICCO DELLE FORCHE</t>
  </si>
  <si>
    <t xml:space="preserve">CELLE LIGURE - GAMERAGNA</t>
  </si>
  <si>
    <t xml:space="preserve">CELLE LIGURE - GAMERAGNA - STELLA SAN MARTINO - TEGLIA</t>
  </si>
  <si>
    <t xml:space="preserve">CELLE LIGURE - STELLA SAN MARTINO - TEGLIA</t>
  </si>
  <si>
    <t xml:space="preserve">SAVONA FF.SS - CELLE LIGURE - GAMERAGNA - STELLA S.MARTINO- TEGLIA</t>
  </si>
  <si>
    <t xml:space="preserve">BRICCO DELLE FORCHE - CELLE SCUOLE - CELLE</t>
  </si>
  <si>
    <t xml:space="preserve">TEGLIA - STELLA SAN MARTINO - GAMERAGNA - CELLE LIGURE</t>
  </si>
  <si>
    <t xml:space="preserve">TEGLIA - STELLA SAN MARTINO - CELLE LIGURE</t>
  </si>
  <si>
    <t xml:space="preserve">GAMERAGNA - CELLE LIGURE</t>
  </si>
  <si>
    <t xml:space="preserve">TEGLIA - STELLA S.MARTINO - CELLE L. - SAVONA FF.SS</t>
  </si>
  <si>
    <t xml:space="preserve">MADONNA DEL SALTO - TEGLIA</t>
  </si>
  <si>
    <t xml:space="preserve">CELLE - TERRENIN</t>
  </si>
  <si>
    <t xml:space="preserve">TERRENIN - CELLE</t>
  </si>
  <si>
    <t xml:space="preserve">SAVONA FF.SS. - CELLE LIGURE - STELLA SAN MARTINO - TEGLIA</t>
  </si>
  <si>
    <t xml:space="preserve">MADONNA DEL SALTO - TEGLIA - PERO</t>
  </si>
  <si>
    <t xml:space="preserve">ALBISSOLA M - V. NEGRI - P.SOLE - P.ORIZZONTE- ALBISSOLA M.</t>
  </si>
  <si>
    <t xml:space="preserve">ALBISSOLA MARINA</t>
  </si>
  <si>
    <t xml:space="preserve">ALBISSOLA MARINA - GRANA - VIA INES NEGRI - ALBISSOLA MARINA - S. BENEDETTO</t>
  </si>
  <si>
    <t xml:space="preserve">CELLE AURELIA - NATTA</t>
  </si>
  <si>
    <t xml:space="preserve">CASSISI - CELLE LIGURE</t>
  </si>
  <si>
    <t xml:space="preserve">CELLE LIGURE</t>
  </si>
  <si>
    <t xml:space="preserve">CELLE LIGURE - CASSISI</t>
  </si>
  <si>
    <t xml:space="preserve">CELLE LIGURE - NATTA</t>
  </si>
  <si>
    <t xml:space="preserve">NATTA - CELLE LIGURE</t>
  </si>
  <si>
    <t xml:space="preserve">URBANO VARAZZE</t>
  </si>
  <si>
    <t xml:space="preserve">VARAZZE FF.SS. - CASANOVA - FAIE - VARAZZE FF.SS.</t>
  </si>
  <si>
    <t xml:space="preserve">VARAZZE FF.SS. - PERO - ALPICELLA - PERO - VARAZZE COMUNE</t>
  </si>
  <si>
    <t xml:space="preserve">VARAZZE FF.SS. - CASANOVA - FAIE - VARAZZE COMUNE</t>
  </si>
  <si>
    <t xml:space="preserve">VARAZZE FF.SS. - MUGGINE - CAMPOMARZIO - VARAZZE COMUNE</t>
  </si>
  <si>
    <t xml:space="preserve">VARAZZE COMUNE - PERO - ALPICELLA - PERO - VARAZZE COMUNE</t>
  </si>
  <si>
    <t xml:space="preserve">VARAZZE COMUNE - MUGGINE - CAMPOMARZIO - VARAZZE FF.SS.</t>
  </si>
  <si>
    <t xml:space="preserve">VARAZZE FF.SS. - PERO - ALPICELLA - PERO - VARAZZE FF.SS.</t>
  </si>
  <si>
    <t xml:space="preserve">VARAZZE FF.SS. - MUGGINE - CAMPOMARZIO - VARAZZE FF.SS.</t>
  </si>
  <si>
    <t xml:space="preserve">VARAZZE FF.SS. - MUGGINE - CAMPOMARZIO - PERO - VARAZZE FF.SS.</t>
  </si>
  <si>
    <t xml:space="preserve">VARAZZE FF.SS. - PERO - ALPICELLA - CAMPOMARZIO - FAIE - VARAZZE FF.SS.</t>
  </si>
  <si>
    <t xml:space="preserve">VARAZZE FF.SS. - CASANOVA - FAIE - CAMPOMARZIO - ALPICELLA - VARAZZE FF.SS.</t>
  </si>
  <si>
    <t xml:space="preserve">VARAZZE FF.SS. - CASANOVA - FAIE - ALPICELLA - PERO - VARAZZE COMUNE</t>
  </si>
  <si>
    <t xml:space="preserve">VARAZZE COMUNE - PERO - ALPICELLA - PERO - VARAZZE FF.SS.</t>
  </si>
  <si>
    <t xml:space="preserve">VARAZZE</t>
  </si>
  <si>
    <t xml:space="preserve">VARAZZE FF.SS. - CASANOVA - FAIE - CAMPOMARZIO - TEGLIA - VARAZZE COMUNE</t>
  </si>
  <si>
    <t xml:space="preserve">VARAZZE COMUNE - FAIE - VARAZZE FF.SS.</t>
  </si>
  <si>
    <t xml:space="preserve">VARAZZE FF.SS. - CASANOVA - FAIE - ALPICELLA - PERO - VARAZZE FF.SS.</t>
  </si>
  <si>
    <t xml:space="preserve">VARAZZE FF.SS. - PERO - ALPICELLA - FAIE - CASANOVA - VARAZZE COMUNE</t>
  </si>
  <si>
    <t xml:space="preserve">VARAZZE FF.SS - CASANOVA - FAIE - CAMPOMARZIO - CASANOVA - VARAZZE FF.SS.</t>
  </si>
  <si>
    <t xml:space="preserve">PERO - ALPICELLA - PERO - VARAZZE COMUNE - VARAZZE FF.SS.</t>
  </si>
  <si>
    <t xml:space="preserve">VARAZZE COMUNE - PERO - CAMPOMARZIO - MUGGINE - VARAZZE COMUNE</t>
  </si>
  <si>
    <t xml:space="preserve">VARAZZE COMUNE - FAIE - CAMPOMARZIO - ALPICELLA - VARAZZE FF.SS.</t>
  </si>
  <si>
    <t xml:space="preserve">VARAZZE COMUNE - TEGLIA - VARAZZE FF.SS.</t>
  </si>
  <si>
    <t xml:space="preserve">VARAZZE FF.SS - VARAZZE COMUNE - TEGLIA - PERO</t>
  </si>
  <si>
    <t xml:space="preserve">VARAZZE FF.SS - TEGLIA - VARAZZE FF.SS</t>
  </si>
  <si>
    <t xml:space="preserve">PERO - TEGLIA - PERO</t>
  </si>
  <si>
    <t xml:space="preserve">VARAZZE FF.SS. - TEGLIA - VARAZZE FF.SS.</t>
  </si>
  <si>
    <t xml:space="preserve">VARAZZE COMUNE - CASTAGNABUONA - VARAZZE FF.SS.</t>
  </si>
  <si>
    <t xml:space="preserve">VARAZZE COMUNE - CANTALUPO - VARAZZE FF.SS.</t>
  </si>
  <si>
    <t xml:space="preserve">VARAZZE COMUNE - CANTALUPO - VARAZZE COMUNE</t>
  </si>
  <si>
    <t xml:space="preserve">VARAZZE COMUNE - CANTALUPO  - SANTA CATERINA - VARAZZE COMUNE</t>
  </si>
  <si>
    <t xml:space="preserve">VARAZZE COMUNE - CASTAGNABUONA - VARAZZE COMUNE</t>
  </si>
  <si>
    <t xml:space="preserve">VARAZZE COMUNE - CASTAGNABUONA - SANTA CATERINA - VARAZZE COMUNE</t>
  </si>
  <si>
    <t xml:space="preserve">VARAZZE COMUNE - CANTALUPO - CASTAGNABUONA - VARAZZE COMUNE</t>
  </si>
  <si>
    <t xml:space="preserve">VARAZZE COMUNE - CASTAGNABUONA - CANTALUPO - VARAZZE COMUNE</t>
  </si>
  <si>
    <t xml:space="preserve">VARAZZE COMUNE - CASTAGNABUONA - CANTALUPO - SANTA CATERINA - VARAZZE COMUNE</t>
  </si>
  <si>
    <t xml:space="preserve">SASSELLO - PIAMPALUDO - SASSELLO</t>
  </si>
  <si>
    <t xml:space="preserve">SASSELLO - MADDALENA - SASSELLO</t>
  </si>
  <si>
    <t xml:space="preserve">VARAZZE PORTO - CELLE - ALBISSOLA - VIA PALEOCAPA - P.ZZA BRENNERO</t>
  </si>
  <si>
    <t xml:space="preserve">SAVONA FF.SS - V. XX SETTEMBRE - CELLE - VARAZZE PIANI</t>
  </si>
  <si>
    <t xml:space="preserve">VARAZZE PAGA IL PROLUNGAMENTO AI PIANI IN PERIODO SCOLASTICO DA LUNEDI A VENERDI IN PERIODO SCOLASTICO</t>
  </si>
  <si>
    <t xml:space="preserve">SAVONA FF.SS. - VIA XX SETTEMBRE - ALBISOLA SUPERIORE - CELLE - VARAZZE COMUNE</t>
  </si>
  <si>
    <t xml:space="preserve">SAVONA FF.SS - V. XX SETTEMBRE - CELLE - VARAZZE LE ROI</t>
  </si>
  <si>
    <t xml:space="preserve">SAVONA FF.SS. - VIA XX SETTEMBRE - ALBISOLA SUPERIORE - CELLE - VARAZZE PIANI</t>
  </si>
  <si>
    <t xml:space="preserve">VARAZZE PIANI - CELLE - CORSO MAZZINI - SAVONA FF.SS</t>
  </si>
  <si>
    <t xml:space="preserve">VARAZZE COMUNE - CELLE LIGURE - ALBISOLA SUPERIORE - CORSO MAZZINI - SAVONA FF.SS.</t>
  </si>
  <si>
    <t xml:space="preserve">VARAZZE LE ROI - CELLE - CORSO MAZZINI - SAVONA FF.SS</t>
  </si>
  <si>
    <t xml:space="preserve">VARAZZE PIANI - CELLE LIGURE - ALBISOLA SUPERIORE - CORSO MAZZINI - SAVONA FF.SS.</t>
  </si>
  <si>
    <t xml:space="preserve">VARAZZE PIANI - CELLE LIGURE - VIA PALEOCAPA - SAVONA FF.SS.</t>
  </si>
  <si>
    <t xml:space="preserve">STAZIONE FF.SS - V.XX SETTEMBRE - TRIBUNALE</t>
  </si>
  <si>
    <t xml:space="preserve">SAVONA FF.SS (143) - V.XX SETTEMBRE - CELLE - VARAZZE LE ROI</t>
  </si>
  <si>
    <t xml:space="preserve">SAVONA FF.SS. (143) - V.XX SETTEMBRE - CELLE - VARAZZE PIANI</t>
  </si>
  <si>
    <t xml:space="preserve">VIA PIRANDELLO - STAZIONE FF.SS - V.XX SETTEMBRE - CELLE - VARAZZE PIANI</t>
  </si>
  <si>
    <t xml:space="preserve">P. BRENNERO - CELLE - VARAZZE PIANI</t>
  </si>
  <si>
    <t xml:space="preserve">VIA PIRANDELLO - SAVONA FF.SS. - VIA XX SETTEMBRE - ALBISOLA SUPERIORE - CELLE - VARAZZE PIANI</t>
  </si>
  <si>
    <t xml:space="preserve">VIA PIRANDELLO - SAVONA FF.SS. - VIA XX SETTEMBRE - ALBISOLA SUPERIORE - CELLE - VARAZZE LE ROI</t>
  </si>
  <si>
    <t xml:space="preserve">URBANO FINALE</t>
  </si>
  <si>
    <t xml:space="preserve">FINALMARINA - FINALBORGO - CALVISIO - FINALMARINA</t>
  </si>
  <si>
    <t xml:space="preserve">FINALBORGO - AQUILA - FINALMARINA</t>
  </si>
  <si>
    <t xml:space="preserve">FINALBORGO - AQUILA - FINALBORGO</t>
  </si>
  <si>
    <t xml:space="preserve">FINALBORGO - CALVISIO - FINALBORGO</t>
  </si>
  <si>
    <t xml:space="preserve">FINALE LIGURE</t>
  </si>
  <si>
    <t xml:space="preserve">INTEGRAZIONE ALLA QUOTA DELL'ACCORDO DI PROGRAMMA</t>
  </si>
  <si>
    <t xml:space="preserve">FINALBORGO - CALVISIO - FINALMARINA</t>
  </si>
  <si>
    <t xml:space="preserve">NSIN</t>
  </si>
  <si>
    <t xml:space="preserve">FINALBORGO - FINALMARINA</t>
  </si>
  <si>
    <t xml:space="preserve">FINALMARINA - FINALBORGO</t>
  </si>
  <si>
    <t xml:space="preserve">CALVISIO - SCUOLE AICARDI</t>
  </si>
  <si>
    <t xml:space="preserve">V. BRUNENGHI - FINALBORGO - CALVISIO</t>
  </si>
  <si>
    <t xml:space="preserve">FINALE FF.SS. - MONTICELLO - SAN BERNARDINO - FINALE FF.SS.</t>
  </si>
  <si>
    <t xml:space="preserve">FINALE FF.SS. - SAN BERNARDINO - MONTICELLO - FINALE FF.SS.</t>
  </si>
  <si>
    <t xml:space="preserve">FINALE FF.SS - VIA CAVIGLIA - OSPEDALE - MONTICELLO - OSPEDALE - FINALE FF.SS</t>
  </si>
  <si>
    <t xml:space="preserve">FINALE FF.SS. - EX OSPEDALE- FINALE FF.SS.</t>
  </si>
  <si>
    <t xml:space="preserve">FINALE FF.SS. - VIA CAVIGLIA - EX OSPEDALE - FINALE FF.SS.</t>
  </si>
  <si>
    <t xml:space="preserve">FINALBORGO - FINALMARINA - LE MANIE</t>
  </si>
  <si>
    <t xml:space="preserve">FINALMARINA - LE MANIE</t>
  </si>
  <si>
    <t xml:space="preserve">LE MANIE - FINALBORGO</t>
  </si>
  <si>
    <t xml:space="preserve">LE MANIE - FINALMARINA</t>
  </si>
  <si>
    <t xml:space="preserve">LE MANIE - CALVISIO - FINALBORGO</t>
  </si>
  <si>
    <t xml:space="preserve">CP: Extraurbano di Ponente da Bergeggi a Finale</t>
  </si>
  <si>
    <t xml:space="preserve">FINALMARINA - FEGLINO - FINALMARINA</t>
  </si>
  <si>
    <t xml:space="preserve">FINALMARINA - FEGLINO - ORCO - FINALBORGO</t>
  </si>
  <si>
    <t xml:space="preserve">FINALMARINA - FEGLINO - ORCO - FINALMARINA</t>
  </si>
  <si>
    <t xml:space="preserve">FEGLINO - FINALMARINA</t>
  </si>
  <si>
    <t xml:space="preserve">FINALMARINA - FEGLINO - FINALBORGO</t>
  </si>
  <si>
    <t xml:space="preserve">FINALMARINA - CALICE - CARBUTA - CALICE - FINALBORGO - FINALMARINA</t>
  </si>
  <si>
    <t xml:space="preserve">FINALMARINA - FINALBORGO CAP. DANTE - CALICE - CARBUTA - CALICE</t>
  </si>
  <si>
    <t xml:space="preserve">FINALMARINA - CALICE - CARBUTA - CALICE - FINALMARINA</t>
  </si>
  <si>
    <t xml:space="preserve">FINALMARINA - RIALTO - CARBUTA - FINALMARINA</t>
  </si>
  <si>
    <t xml:space="preserve">FINALMARINA - RIALTO - FINALMARINA</t>
  </si>
  <si>
    <t xml:space="preserve">FINALMARINA - CALICE</t>
  </si>
  <si>
    <t xml:space="preserve">FINALMARINA - CALICE - CARBUTA - CALICE</t>
  </si>
  <si>
    <t xml:space="preserve">CALICE - CARBUTA - CALICE</t>
  </si>
  <si>
    <t xml:space="preserve">CALICE LIGURE</t>
  </si>
  <si>
    <t xml:space="preserve">FINALMARINA - CALICE - RIALTO - CHEIRANO - VENE - BEREA - CARBUTA - FINALMARINA</t>
  </si>
  <si>
    <t xml:space="preserve">RIALTO</t>
  </si>
  <si>
    <t xml:space="preserve">CALICE - RIALTO - CHEIRANO - VENE - BEREA -  CALICE  - FINALMARINA</t>
  </si>
  <si>
    <t xml:space="preserve">CALICE - RIALTO - CHEIRANO - VENE - BEREA - CALICE - FINALMARINA</t>
  </si>
  <si>
    <t xml:space="preserve">FINALMARINA - CALICE - RIALTO - CHEIRANO - VENE - CALICE</t>
  </si>
  <si>
    <t xml:space="preserve">FINALMARINA - RIALTO - CHEIRANO - VENE - BEREA - CALICE - FINALMARINA</t>
  </si>
  <si>
    <t xml:space="preserve">FINALMARINA FINALBORGO - RIALTO - CHEIRANO - VENE - BEREA - CALICE - FINALMARINA</t>
  </si>
  <si>
    <t xml:space="preserve">FINALMARINA - OLLE INF. - FINALBORGO - FINALMARINA</t>
  </si>
  <si>
    <t xml:space="preserve">FINALMARINA - GORRA - CA DEL MORO - GORRA - FINALMARINA</t>
  </si>
  <si>
    <t xml:space="preserve">FINALMARINA - OLLE INF. - FINALMARINA</t>
  </si>
  <si>
    <t xml:space="preserve">FINALMARINA - COLLE DEL MELOGNO - FINALMARINA</t>
  </si>
  <si>
    <t xml:space="preserve">CANOVA - COLLE DEL MELOGNO - CANOVA</t>
  </si>
  <si>
    <t xml:space="preserve">FINALMARINA - CANOVA - FINALMARINA</t>
  </si>
  <si>
    <t xml:space="preserve">P.ZZA MAMELI - TORRE MARE - P.ZZA MAMELI - SAVONA FF.SS</t>
  </si>
  <si>
    <t xml:space="preserve">P.ZZA MAMELI - TORRE DEL MARE - LEGINO - P.ZZA MAMELI</t>
  </si>
  <si>
    <t xml:space="preserve">P.ZZA MAMELI - TORRE DEL MARE - VADO</t>
  </si>
  <si>
    <t xml:space="preserve">BERGEGGI</t>
  </si>
  <si>
    <t xml:space="preserve">VADO - BERGGEGI V. XXV APRILE - TORRE DEL MARE - NAVALLE - VADO</t>
  </si>
  <si>
    <t xml:space="preserve">VADO - BERGEGGI V.XXV APRILE - TORRE DEL MARE - P.ZZA MAMELI</t>
  </si>
  <si>
    <t xml:space="preserve">SAVONA FF.SS - V.XX SETTEMBRE - TORRE MARE - V.NIZZA - P.ZZA MAMELI</t>
  </si>
  <si>
    <t xml:space="preserve">P.ZZA MAMELI - TORRE MARE - NAVALLE - P.ZZA MAMELI - </t>
  </si>
  <si>
    <t xml:space="preserve">P.ZZA MAMELI - BERGEGGI V. XXV APRILE - TORRE MARE - NAVALLE - P.ZZA MAMELI</t>
  </si>
  <si>
    <t xml:space="preserve">SPOTORNO - VOZE - NOLI - SPOTORNO</t>
  </si>
  <si>
    <t xml:space="preserve">SPOTORNO - VOZE - NOLI - SPOTORNO CIRCONV.</t>
  </si>
  <si>
    <t xml:space="preserve">SAVONA P.ZZA MAMELI - FF.SS LEGINO  - TORRE DEL MARE -  VEZZI PORTIO - VEZZI S,F.</t>
  </si>
  <si>
    <t xml:space="preserve">SAVONA FF.SS - V.XX SETTEMBRE - SPOTORNO - VEZZI PORTIO</t>
  </si>
  <si>
    <t xml:space="preserve">SAVONA FF.SS - V.XX SETTEMBRE -  BERGEGGI  VEZZI PORTIO - VEZZI S.F.</t>
  </si>
  <si>
    <t xml:space="preserve">SPOTORNO - TORRE MARE - V.NIZZA - SAVONA FF.SS</t>
  </si>
  <si>
    <t xml:space="preserve">SPOTORNO - PORTIO - VEZZI PORTIO - VEZZI SAN FILIPPO</t>
  </si>
  <si>
    <t xml:space="preserve">VEZZI S.FILIPPO - PORTIO - SPOTORNO (via Aurelia)</t>
  </si>
  <si>
    <t xml:space="preserve">VEZZI SAN FILIPPO - VEZZI PORTIO - PORTIO - V.NIZZA - P.ZZA MAMELI - SAVONA FF.SS</t>
  </si>
  <si>
    <t xml:space="preserve">VEZZI SAN FILIPPO - VEZZI PORTIO - PORTIO - SPOTORNO</t>
  </si>
  <si>
    <t xml:space="preserve">SPOTORNO - VEZZI PORTIO - VEZZI SAN FILIPPO</t>
  </si>
  <si>
    <t xml:space="preserve">VEZZI SAN FILIPPO - SPOTORNO</t>
  </si>
  <si>
    <t xml:space="preserve">VEZZI SAN FILIPPO - VEZZI PORTIO - PORTIO - SPOTORNO - BERGEGGI - ZINOLA</t>
  </si>
  <si>
    <t xml:space="preserve">SPOTORNO - VADO - S.MICHELE - P.MAMELI</t>
  </si>
  <si>
    <t xml:space="preserve">VALBORMIDA</t>
  </si>
  <si>
    <t xml:space="preserve">CAIRO - BRAGNO - BORMIDA (dev. Chiesa Paese)</t>
  </si>
  <si>
    <t xml:space="preserve">BORMIDA - CAIRO</t>
  </si>
  <si>
    <t xml:space="preserve">BORMIDA - CARCARE</t>
  </si>
  <si>
    <t xml:space="preserve">CARCARE - BORMIDA</t>
  </si>
  <si>
    <t xml:space="preserve">CODEVILLA - BRESCA - BORMIDA (dev. Chiesa Paese)</t>
  </si>
  <si>
    <t xml:space="preserve">CARCARE - BORMIDA (dev.Chiesa Paese)</t>
  </si>
  <si>
    <t xml:space="preserve">CAIRO - BORMIDA (Dev. Chiesa)</t>
  </si>
  <si>
    <t xml:space="preserve">CAIRO - BUGLIO (Circolare)</t>
  </si>
  <si>
    <t xml:space="preserve">CARCARE - CIRCONVALLAZIONE - BUGLIO - CAIRO</t>
  </si>
  <si>
    <t xml:space="preserve">CAIRO - BUGLIO - PRIGIONI -BUGLIO - CAIRO (circolare)</t>
  </si>
  <si>
    <t xml:space="preserve">BRAGNO - MALLARE - CODEVILLA</t>
  </si>
  <si>
    <t xml:space="preserve">CAIRO - BRAGNO - MALLARE - EREMITA - CODEVILLA</t>
  </si>
  <si>
    <t xml:space="preserve">CODEVILLA - EREMITA - MALLARE - BRAGNO</t>
  </si>
  <si>
    <t xml:space="preserve">CAIRO - ALTARE FORTE - MALLARE - CODEVILLA</t>
  </si>
  <si>
    <t xml:space="preserve">CAIRO - IST.PATETTA - BRAGNO - MALLARE - EREMITA - CODEVILLA</t>
  </si>
  <si>
    <t xml:space="preserve">CAIRO - MALLARE  - CODEVILLA</t>
  </si>
  <si>
    <t xml:space="preserve">CODEVILLA - ALTARE</t>
  </si>
  <si>
    <t xml:space="preserve">CODEVILLA - ALTARE - CARCARE - CAIRO</t>
  </si>
  <si>
    <t xml:space="preserve">CODEVILLA - EREMITA - ALTARE - CARCARE - CAIRO </t>
  </si>
  <si>
    <t xml:space="preserve">CODEVILLA  - MALLARE  - VISPA</t>
  </si>
  <si>
    <t xml:space="preserve">BRAGNO - CARCARE -  MALLARE - EREMITA - CODEVILLA </t>
  </si>
  <si>
    <t xml:space="preserve">CAIRO - MALLARE -  EREMITA - CODEVILLA</t>
  </si>
  <si>
    <t xml:space="preserve">CODEVILLA - EREMITA - ALTARE</t>
  </si>
  <si>
    <t xml:space="preserve">VISPA - MALLARE - EREMITA - CODEVILLA</t>
  </si>
  <si>
    <t xml:space="preserve">BRAGNO - ALTARE Z.I. - MALLARE - CODEVILLA</t>
  </si>
  <si>
    <t xml:space="preserve">CODEVILLA - CAIRO MADD. (SI Eremita)</t>
  </si>
  <si>
    <t xml:space="preserve">MALLARE</t>
  </si>
  <si>
    <t xml:space="preserve">CAIRO PRIGIONI - CARCARE - MILLESIMO</t>
  </si>
  <si>
    <t xml:space="preserve">CAIRO - CARCARE - COSSERIA - MILLESIMO</t>
  </si>
  <si>
    <t xml:space="preserve">CAIRO - CARCARE - MILLESIMO</t>
  </si>
  <si>
    <t xml:space="preserve">CAIRO IST. TECN. - CARCARE - MILLESIMO</t>
  </si>
  <si>
    <t xml:space="preserve">CARCARE - MILLESIMO (NO COSSERIA)</t>
  </si>
  <si>
    <t xml:space="preserve">CARCARE - COSSERIA - MILLESIMO</t>
  </si>
  <si>
    <t xml:space="preserve">CAIRO (prigioni)- MILLESIMO</t>
  </si>
  <si>
    <t xml:space="preserve">MILLESIMO - COSSERIA - CARCARE - CAIRO I.TECN. - CAIRO</t>
  </si>
  <si>
    <t xml:space="preserve">MILLESIMO - ROTONDA CALIZZANO - COSSERIA - CARCARE - CAIRO</t>
  </si>
  <si>
    <t xml:space="preserve">MILLESIMO - COSSERIA - CARCARE - CAIRO</t>
  </si>
  <si>
    <t xml:space="preserve">MILLESIMO - CARCARE (NO COSSERIA)</t>
  </si>
  <si>
    <t xml:space="preserve">MILLESIMO - CARCARE - CAIRO</t>
  </si>
  <si>
    <t xml:space="preserve">MILLESIMO - COSSERIA - CARCARE</t>
  </si>
  <si>
    <t xml:space="preserve">MILLESIMO - CARCARE - CAIRO IST.TEC - CAIRO</t>
  </si>
  <si>
    <t xml:space="preserve">MILLESIMO- COSSERIA - CARCARE - CAIRO (Transito da Via Moneta)</t>
  </si>
  <si>
    <t xml:space="preserve">CAIRO IST. TECN.  - COSSERIA - MILLESIMO</t>
  </si>
  <si>
    <t xml:space="preserve">CAIRO - MILLESIMO</t>
  </si>
  <si>
    <t xml:space="preserve">CENGIO - CASE ROSSI - CARCARE</t>
  </si>
  <si>
    <t xml:space="preserve">CENGIO - CASE ROSSI - CAIRO M.TTE</t>
  </si>
  <si>
    <t xml:space="preserve">CAIRO - IST. TECN. - SAN GIUSEPPE - CASE ROSSI - CENGIO</t>
  </si>
  <si>
    <t xml:space="preserve">CAIRO -  SAN GIUSEPPE - CASE ROSSI - CENGIO</t>
  </si>
  <si>
    <t xml:space="preserve">ROCCHETTA DI CENGIO - CENGIO - CASE ROSSI - SAN GIUSEPPE  - CAIRO IST. PATETTA</t>
  </si>
  <si>
    <t xml:space="preserve">BIESTRO - PLODIO - CARCARE</t>
  </si>
  <si>
    <t xml:space="preserve">CARCARE - PALLARE - BIESTRO</t>
  </si>
  <si>
    <t xml:space="preserve">BIESTRO - PALLARE - CARCARE - CAIRO</t>
  </si>
  <si>
    <t xml:space="preserve">CARCARE - PLODIO - BIESTRO</t>
  </si>
  <si>
    <t xml:space="preserve">CALIZZANO - MILLESIMO</t>
  </si>
  <si>
    <t xml:space="preserve">MILLESIMO - CALIZZANO</t>
  </si>
  <si>
    <t xml:space="preserve">CALIZZANO - MELOGNO - PORTA TESTA - FINALMARINA</t>
  </si>
  <si>
    <t xml:space="preserve">BARDINETO - MILLESIMO</t>
  </si>
  <si>
    <t xml:space="preserve">FINALMARINA - MELOGNO - CALIZZANO DEPOSITO</t>
  </si>
  <si>
    <t xml:space="preserve">FINALMARINA - FINALBORGO - MELOGNO - CALIZZANO</t>
  </si>
  <si>
    <t xml:space="preserve">MILLESIMO - CALIZZANO DEPOSITO</t>
  </si>
  <si>
    <t xml:space="preserve">CALIZZANO DEPOSITO - MURIALDO VALLE</t>
  </si>
  <si>
    <t xml:space="preserve">CALIZZANO DEPOSITO - BARDINETO</t>
  </si>
  <si>
    <t xml:space="preserve">MURIALDO VALLE - CALIZZANO DEPOSITO</t>
  </si>
  <si>
    <t xml:space="preserve">CALIZZANO DEPOSITO - MILLESIMO</t>
  </si>
  <si>
    <t xml:space="preserve">MILLESIMO - BARDINETO</t>
  </si>
  <si>
    <t xml:space="preserve">CALIZZANO - MELOGNO - FINALMARINA</t>
  </si>
  <si>
    <t xml:space="preserve">CALIZZANO - MURIALDO - VALLE</t>
  </si>
  <si>
    <t xml:space="preserve">MILLESIMO - MURIALDO VALLE</t>
  </si>
  <si>
    <t xml:space="preserve">MURIALDO - VALLE - BARDINETO</t>
  </si>
  <si>
    <t xml:space="preserve">MURIALDO - VALLE - CALIZZANO</t>
  </si>
  <si>
    <t xml:space="preserve">MURIALDO VALLE - MILLESIMO</t>
  </si>
  <si>
    <t xml:space="preserve">MILLESIMO - PIANISOLO - ROCCAVIGNALE</t>
  </si>
  <si>
    <t xml:space="preserve">MILLESIMO - ROCCAVIGNALE</t>
  </si>
  <si>
    <t xml:space="preserve">CAMPONUOVO - MILLESIMO</t>
  </si>
  <si>
    <t xml:space="preserve">MILLESIMO - CAMPONUOVO</t>
  </si>
  <si>
    <t xml:space="preserve">CEVA - MILLESIMO</t>
  </si>
  <si>
    <t xml:space="preserve">MASSIMINO - MILLESIMO</t>
  </si>
  <si>
    <t xml:space="preserve">MILLESIMO - CEVA</t>
  </si>
  <si>
    <t xml:space="preserve">MILLESIMO - CEVA OSPEDALE - MASSIMO</t>
  </si>
  <si>
    <t xml:space="preserve">MASSIMINO - SCUOLE CEVA - MILLESIMO</t>
  </si>
  <si>
    <t xml:space="preserve">ROCCAVIGNALE - MILLESIMO</t>
  </si>
  <si>
    <t xml:space="preserve">MILLESIMO - CEVA OSPEDALE - MASSIMINO</t>
  </si>
  <si>
    <t xml:space="preserve">MILLESIMO - MONTALDO - ROCCHETTA - CENGIO B. - CENGIO FF.SS.</t>
  </si>
  <si>
    <t xml:space="preserve">MILLESIMO - PLODIO VERC.- CARCARE</t>
  </si>
  <si>
    <t xml:space="preserve">MILLESIMO - PLODIO - CARCARE</t>
  </si>
  <si>
    <t xml:space="preserve">CARCARE - PLODIO - COSSERIA - MILLESIMO </t>
  </si>
  <si>
    <t xml:space="preserve">CARCARE - PLODIO VERCIOGLIO</t>
  </si>
  <si>
    <t xml:space="preserve">PLODIO VERCIOGLIO - CARCARE</t>
  </si>
  <si>
    <t xml:space="preserve">MILLESIMO - OSIGLIA</t>
  </si>
  <si>
    <t xml:space="preserve">OSIGLIA - MILLESIMO</t>
  </si>
  <si>
    <t xml:space="preserve">CAIRO - PONTETTO - DEGO - GIUSVALLA - PONTINVREA</t>
  </si>
  <si>
    <t xml:space="preserve">CAIRO - PONTINVREA</t>
  </si>
  <si>
    <t xml:space="preserve">PONTINVREA - CAIRO</t>
  </si>
  <si>
    <t xml:space="preserve">CAIRO - PONTINVREA - PARETO</t>
  </si>
  <si>
    <t xml:space="preserve">CAIRO - PONTINVREA - GIOVO</t>
  </si>
  <si>
    <t xml:space="preserve">GIOVO - PONTINVREA - CAIRO</t>
  </si>
  <si>
    <t xml:space="preserve">SAVONA - MILLESIMO (DIRETTA)</t>
  </si>
  <si>
    <t xml:space="preserve">MILLESIMO - ROTONDA PER CALIZZANO - SAVONA</t>
  </si>
  <si>
    <t xml:space="preserve">MILLESIMO - COSSERIA - PLODIO - CARCARE - SAVONA</t>
  </si>
  <si>
    <t xml:space="preserve">MILLESIMO - SAVONA (per Millesimo)</t>
  </si>
  <si>
    <t xml:space="preserve">MILLESIMO - SAVONA (Via Autostrada)</t>
  </si>
  <si>
    <t xml:space="preserve">SAVONA - MILLESIMO (per Cosseria)</t>
  </si>
  <si>
    <t xml:space="preserve">SAVONA - MILLESIMO (Via Autosrada)</t>
  </si>
  <si>
    <t xml:space="preserve">CAIRO - BRAGNO - FERRANIA - VISPA</t>
  </si>
  <si>
    <t xml:space="preserve">CAIRO - BRAGNO - FERRANIA  - VISPA - CARCARE</t>
  </si>
  <si>
    <t xml:space="preserve">CAIRO - BRAGNO - PRASOTTANO - FERRANIA - VISPA</t>
  </si>
  <si>
    <t xml:space="preserve">CAIRO - CARCARE</t>
  </si>
  <si>
    <t xml:space="preserve">CAIRO - CARCARE - VISPA - FERRANIA - PRASOTTANO - FERRANIA</t>
  </si>
  <si>
    <t xml:space="preserve">VISPA - CARCARE - CAIRO</t>
  </si>
  <si>
    <t xml:space="preserve">CARCARE - CAIRO IST.PATETTA  - CAIRO</t>
  </si>
  <si>
    <t xml:space="preserve">CARCARE - VISPA - FERRANIA</t>
  </si>
  <si>
    <t xml:space="preserve">CARCARE - VISPA - FERRANIA - BRAGNO - CAIRO</t>
  </si>
  <si>
    <t xml:space="preserve">FERRANIA - BRAGNO- CAIRO</t>
  </si>
  <si>
    <t xml:space="preserve">FERRANIA - BRAGNO - CARCARE</t>
  </si>
  <si>
    <t xml:space="preserve">CARCARE - CAIRO</t>
  </si>
  <si>
    <t xml:space="preserve">FERRANIA - VISPA -CARCARE</t>
  </si>
  <si>
    <t xml:space="preserve">FERRANIA - VISPA - CARCARE - CAIRO</t>
  </si>
  <si>
    <t xml:space="preserve">VISPA - FERRANIA - BRAGNO - CAIRO</t>
  </si>
  <si>
    <t xml:space="preserve">CAIRO - BUGLIO - BRAGNO - PRASOTTANO - FERRANIA</t>
  </si>
  <si>
    <t xml:space="preserve">CAIRO - BRAGNO - PRASOTTANO - FERRANIA</t>
  </si>
  <si>
    <t xml:space="preserve">CAIRO - BRAGNO - PRASOTTANO -FERRANIA FF.SS.</t>
  </si>
  <si>
    <t xml:space="preserve">FERRANIA FF.SS. - VISPA - CARCARE - CAIRO IST. TECN. -  CAIRO </t>
  </si>
  <si>
    <t xml:space="preserve">CAIRO - BRAGNO - FERRANIA </t>
  </si>
  <si>
    <t xml:space="preserve">FERRANIA FF.SS - VISPA - CARCARE</t>
  </si>
  <si>
    <t xml:space="preserve">CAIRO - IST.PATETTA - CARCARE</t>
  </si>
  <si>
    <t xml:space="preserve">CARCARE - VISPA CAPOLINEA - FERRANIA - BRAGNO - CAIRO</t>
  </si>
  <si>
    <t xml:space="preserve">CAIRO - BUGLIO - IST. PATETTA</t>
  </si>
  <si>
    <t xml:space="preserve">SAVONA FF.SS. - ALTARE Z.I. - BRAGNO - CONTINENTAL - CAIRO</t>
  </si>
  <si>
    <t xml:space="preserve">CAIRO - CONTINENTAL - BRAGNO - ALTARE Z.I. - SAVONA FF.SS.</t>
  </si>
  <si>
    <t xml:space="preserve">CAIRO - CONTINENTAL - BRAGNO - ALTARE - SAVONA</t>
  </si>
  <si>
    <t xml:space="preserve">CADIBONA - ALTARE - ALTARE Z.I. - FERRANIA - PRASOTTANO - BRAGNO - CAIRO</t>
  </si>
  <si>
    <t xml:space="preserve">CONTINENTAL - BRAGNO - SAVONA DIRETTA</t>
  </si>
  <si>
    <t xml:space="preserve">ALTARE Z. I. - VISPA - FERRANIA - BRAGNO - CAIRO M.TTE</t>
  </si>
  <si>
    <t xml:space="preserve">CAIRO - BRAGNO - FERRANIA - VISPA - ALTARE Z.I.</t>
  </si>
  <si>
    <t xml:space="preserve">CONTINENTAL - BRAGNO - FERRANIA - ALTARE Z.I. - SAVONA FF.SS.</t>
  </si>
  <si>
    <t xml:space="preserve">SAVONA FF.SS - ALTARE Z.I. - FERRANIA - BRAGNO - CAIRO</t>
  </si>
  <si>
    <t xml:space="preserve">SAVONA  FF.SS. - ALTARE Z.I. - FERRANIA - BRAGNO - CONTINENTAL</t>
  </si>
  <si>
    <t xml:space="preserve">CONTINENTAL - CARCARE - ALTARE Z.I. - ALTARE</t>
  </si>
  <si>
    <t xml:space="preserve">ALTARE Z.I. - SAVONA FF.SS. (corsa Cabur)</t>
  </si>
  <si>
    <t xml:space="preserve">CAIRO - CARCARE - SAVONA FF.SS. (no Cadibona)</t>
  </si>
  <si>
    <t xml:space="preserve">CAIRO - IST. PATETTA - CARCARE - VISPA</t>
  </si>
  <si>
    <t xml:space="preserve">SAVONA - ALTARE Z.I. - CARCARE - CAIRO</t>
  </si>
  <si>
    <t xml:space="preserve">CAIRO - CARCARE - SAVONA FF.SS.</t>
  </si>
  <si>
    <t xml:space="preserve">CAIRO - SAVONA  (DIRETTA VISPA)</t>
  </si>
  <si>
    <t xml:space="preserve">CAIRO - SAVONA (DIRETTA)</t>
  </si>
  <si>
    <t xml:space="preserve">SAVONA FF.SS. - CAIRO (DIRETTA VISPA)</t>
  </si>
  <si>
    <t xml:space="preserve">SAVONA FF.SS. - CAIRO (DIRETTA)</t>
  </si>
  <si>
    <t xml:space="preserve">SAVONA - CARCARE- CAIRO</t>
  </si>
  <si>
    <t xml:space="preserve">CAIRO - CARCARE - SAVONA (corsa diretta)</t>
  </si>
  <si>
    <t xml:space="preserve">ALTARE - VISPA - CARCARE COLLEGIO</t>
  </si>
  <si>
    <t xml:space="preserve">IST. PATETTA - CARCARE - SAVONA FF.SS.</t>
  </si>
  <si>
    <t xml:space="preserve">A12: Radiali di Ponente da Andora a Pietra</t>
  </si>
  <si>
    <t xml:space="preserve">ALBENGA OSPEDALE - GIRO CITTA' - ALBENGA OSPEDALE</t>
  </si>
  <si>
    <t xml:space="preserve">ALBENGA</t>
  </si>
  <si>
    <t xml:space="preserve">ALBENGA FF.SS.- OSPEDALE ALBENGA</t>
  </si>
  <si>
    <t xml:space="preserve">VILLANOVA VIA G. DISEGNA - LUSIGNANO - ALBENGA FF.SS.</t>
  </si>
  <si>
    <t xml:space="preserve">ALBENGA FF.SS. - VADINO - LECA - VILLANOVA VIA G. DISEGNA - LUSIGNANO - ALBENGA</t>
  </si>
  <si>
    <t xml:space="preserve">ALBENGA FF.SS. - VADINO - LECA - VILLANOVA - LECA - ALBENGA FF.SS.</t>
  </si>
  <si>
    <t xml:space="preserve">ALBENGA FF.SS. - VADINO - LECA - VILLANOVA - LUSIGNANO - ALBENGA FF.SS.</t>
  </si>
  <si>
    <t xml:space="preserve">ALBENGA FF.SS. - Via 8 marzo - LUSIGNANO - VILLANOVA VIA G. DISEGNA</t>
  </si>
  <si>
    <t xml:space="preserve">ALBENGA FF.SS. - Via 8 marzo - LUSIGNANO - VILLANOVA VIA G. DISEGNA - CIMITERO - ALBENGA</t>
  </si>
  <si>
    <t xml:space="preserve">ALBENGA FF.SS. - Via 8 marzo - LUSIGNANO - VILLANOVA VIA G. DISEGNA - LECA - ALBENGA FF.SS.</t>
  </si>
  <si>
    <t xml:space="preserve">ALBENGA FF.SS. - Via 8 marzo - LUSIGNANO - VILLANOVA - LECA - ALBENGA FF.SS.</t>
  </si>
  <si>
    <t xml:space="preserve">LECA - COASCO - VILLANOVA</t>
  </si>
  <si>
    <t xml:space="preserve">VILLANOVA - LUSIGNANO - ALBENGA FF.SS.</t>
  </si>
  <si>
    <t xml:space="preserve">ALBENGA FF.SS. - Via 8 marzo - LUSIGNANO - VILLANOVA </t>
  </si>
  <si>
    <t xml:space="preserve">ALBENGA FF.SS. - LECA - BIVIO COASCO</t>
  </si>
  <si>
    <t xml:space="preserve">VILLANOVA VIA G. DISEGNA - LECA - ALBENGA FF.SS.</t>
  </si>
  <si>
    <t xml:space="preserve">VILLANOVA - LUSIGNANO - PONTELUNGO - ALBENGA FF.SS</t>
  </si>
  <si>
    <t xml:space="preserve">ALBENGA FF.SS. - LECA - VILLANOVA</t>
  </si>
  <si>
    <t xml:space="preserve">ALBENGA FF.SS. - VADINO - LECA - ONZO</t>
  </si>
  <si>
    <t xml:space="preserve">ONZO - LECA - ALBENGA FF.SS.</t>
  </si>
  <si>
    <t xml:space="preserve">VILLANOVA - ARNASCO - VENDONE - ONZO</t>
  </si>
  <si>
    <t xml:space="preserve">ALBENGA FF.SS. - VADINO - LECA - CENESI</t>
  </si>
  <si>
    <t xml:space="preserve">CENESI - LECA - ALBENGA FF.SS.</t>
  </si>
  <si>
    <t xml:space="preserve">CENESI - BASTIA - VILLANOVA- LUSIGNANO - ALBENGA FF.SS.</t>
  </si>
  <si>
    <t xml:space="preserve">ALBENGA FF.SS. - VADINO - LECA - CASTELVECCHIO - VECERSIO</t>
  </si>
  <si>
    <t xml:space="preserve">ALBENGA FF.SS. - VADINO - LECA - CERISOLA</t>
  </si>
  <si>
    <t xml:space="preserve">ALBENGA FF.SS. - VADINO - LECA - ERLI - GAZZO</t>
  </si>
  <si>
    <t xml:space="preserve">ALBENGA FF.SS. - VADINO - LECA - VECERSIO - GAZZO</t>
  </si>
  <si>
    <t xml:space="preserve">ALBENGA FF.SS. - VADINO - SALEA - VECERSIO - CERISOLA</t>
  </si>
  <si>
    <t xml:space="preserve">CERISOLA - ERLI - CISANO POLO 90</t>
  </si>
  <si>
    <t xml:space="preserve">CERISOLA - LECA - ALBENGA FF.SS.</t>
  </si>
  <si>
    <t xml:space="preserve">CERISOLA - LECA CENTRO</t>
  </si>
  <si>
    <t xml:space="preserve">CERISOLA - SALEA - ALBENGA FF.SS.</t>
  </si>
  <si>
    <t xml:space="preserve">CISANO POLO 90 - CASTELVECCHIO - VECERSIO</t>
  </si>
  <si>
    <t xml:space="preserve">CISANO POLO 90 - CERISOLA</t>
  </si>
  <si>
    <t xml:space="preserve">GAZZO - LECA - ALBENGA FF.SS.</t>
  </si>
  <si>
    <t xml:space="preserve">GAZZO - VECERSIO - SALEA - ALBENGA FF.SS.</t>
  </si>
  <si>
    <t xml:space="preserve">VECERSIO - CASTELVECCHIO - CISANO POLO 90</t>
  </si>
  <si>
    <t xml:space="preserve">VECERSIO - LECA - ALBENGA FF.SS.</t>
  </si>
  <si>
    <t xml:space="preserve">VECERSIO - SALEA - ALBENGA FF.SS.</t>
  </si>
  <si>
    <t xml:space="preserve">ALBENGA FF.SS. - SALEA - ZUCCARELLO</t>
  </si>
  <si>
    <t xml:space="preserve">CISANO POLO 90 - ZUCCARELLO</t>
  </si>
  <si>
    <t xml:space="preserve">ZUCCARELLO - CISANO POLO 90</t>
  </si>
  <si>
    <t xml:space="preserve">ZUCCARELLO - SALEA - ALBENGA FF.SS.</t>
  </si>
  <si>
    <t xml:space="preserve">ALBENGA FF.SS. - VADINO - SALEA - CAPRAUNA</t>
  </si>
  <si>
    <t xml:space="preserve">CAPRAUNA - LECA - ALBENGA FF.SS.</t>
  </si>
  <si>
    <t xml:space="preserve">CAPRAUNA - SALEA - ALBENGA FF.SS.</t>
  </si>
  <si>
    <t xml:space="preserve">ALBENGA CENTRO - LECA - BASTIA - ALTO</t>
  </si>
  <si>
    <t xml:space="preserve">ALBENGA FF.SS. - VADINO - LECA - CASANOVA</t>
  </si>
  <si>
    <t xml:space="preserve">ALBENGA FF.SS. - VADINO - LECA - VELLEGO</t>
  </si>
  <si>
    <t xml:space="preserve">ALBENGA FF.SS. - VADINO - LECA - VILLANOVA - LIGO - MARMOREO - CASANOVA - VELLEGO</t>
  </si>
  <si>
    <t xml:space="preserve">ALBENGA FF.SS. - Via 8 marzo - LUSIGNANO -  CASANOVA</t>
  </si>
  <si>
    <t xml:space="preserve">ALBENGA FF.SS. - Via 8 marzo - LUSIGNANO -  VELLEGO</t>
  </si>
  <si>
    <t xml:space="preserve">ALBENGA FF.SS. - Via 8 marzo - LUSIGNANO - VILLANOVA VIA G. DISEGNA - GARLENDA</t>
  </si>
  <si>
    <t xml:space="preserve">ALBENGA FF.SS. - Via 8 marzo - LUSIGNANO - GARLENDA</t>
  </si>
  <si>
    <t xml:space="preserve">BASTIA - CASANOVA</t>
  </si>
  <si>
    <t xml:space="preserve">BASTIA - CASANOVA - VELLEGO</t>
  </si>
  <si>
    <t xml:space="preserve">CASANOVA - LECA - ALBENGA FF.SS.</t>
  </si>
  <si>
    <t xml:space="preserve">CASANOVA - LIGO - ALBENGA FF.SS.</t>
  </si>
  <si>
    <t xml:space="preserve">CASANOVA - LIGO - VILLANOVA</t>
  </si>
  <si>
    <t xml:space="preserve">CASANOVA - LUSIGNANO - ALBENGA FF.SS.</t>
  </si>
  <si>
    <t xml:space="preserve">CASANOVA - VILLANOVA</t>
  </si>
  <si>
    <t xml:space="preserve">CASANOVA - VILLANOVA - BASTIA</t>
  </si>
  <si>
    <t xml:space="preserve">GARLENDA - LECA - ALBENGA FF.SS.</t>
  </si>
  <si>
    <t xml:space="preserve">GARLENDA - LUSIGNANO - ALBENGA FF.SS.</t>
  </si>
  <si>
    <t xml:space="preserve">VELLEGO - CASANOVA - VILLANOVA - BASTIA</t>
  </si>
  <si>
    <t xml:space="preserve">VELLEGO - LUSIGNANO - ALBENGA FF.SS.</t>
  </si>
  <si>
    <t xml:space="preserve">VILLANOVA - LIGO - CASANOVA</t>
  </si>
  <si>
    <t xml:space="preserve">GARELENDA - VILLANOVA - BIVIO COASCO</t>
  </si>
  <si>
    <t xml:space="preserve">VELLEGO - GARLENDA - VILLANOVA</t>
  </si>
  <si>
    <t xml:space="preserve">VILLANOVA - LECA - ALBENGA FF.SS.</t>
  </si>
  <si>
    <t xml:space="preserve">CASANOVA - LIGO - VILLANOVA - LUSIGNANO - ALBENGA FF.SS.</t>
  </si>
  <si>
    <t xml:space="preserve">VILLANOVA - CASANOVA</t>
  </si>
  <si>
    <t xml:space="preserve">ALBENGA FF.SS. - VADINO - LECA Cimitero</t>
  </si>
  <si>
    <t xml:space="preserve">CIMITERO LECA - ALBENGA FF.SS.</t>
  </si>
  <si>
    <t xml:space="preserve">BERGALLA - BALESTRINO - TOIRANO - BORGHETTO - LOANO</t>
  </si>
  <si>
    <t xml:space="preserve">BERGALLA - BALESTRINO - TOIRANO - BORGHETTO - PIETRA</t>
  </si>
  <si>
    <t xml:space="preserve">LOANO - BORGHETTO - LOANO - BOISSANO - TOIRANO - BALESTRINO - BERGALLA</t>
  </si>
  <si>
    <t xml:space="preserve">LOANO - BORGHETTO - TOIRANO - BALESTRINO - BERGALLA</t>
  </si>
  <si>
    <t xml:space="preserve">FINALBORGO - LOANO - BOISSANO - TOIRANO - BALESTRINO - BERGALLA</t>
  </si>
  <si>
    <t xml:space="preserve">LOANO - BOISSANO - TOIRANO - BALESTRINO - BERGALLA</t>
  </si>
  <si>
    <t xml:space="preserve">LOANO - LOSANO - BOISSANO - TOIRANO - BALESTRINO - BERGALLA</t>
  </si>
  <si>
    <t xml:space="preserve">BERGALLA - BALESTRINO - TOIRANO - BOISSANO - LOANO</t>
  </si>
  <si>
    <t xml:space="preserve">CALIZZANO - TOIRANO - FINALBORGO</t>
  </si>
  <si>
    <t xml:space="preserve">CALIZZANO - TOIRANO - FINALE</t>
  </si>
  <si>
    <t xml:space="preserve">FINALBORGO - TOIRANO - CALIZZANO  DEPOSITO</t>
  </si>
  <si>
    <t xml:space="preserve">FINALE - TOIRANO - CALIZZANO</t>
  </si>
  <si>
    <t xml:space="preserve">BERGALLA - BALESTRINO - TOIRANO - BORGHETTO </t>
  </si>
  <si>
    <t xml:space="preserve">BORGHETTO - TOIRANO - BALESTRINO - BERGALLA</t>
  </si>
  <si>
    <t xml:space="preserve">CALIZZANO DEPOSITO  - TOIRANO - FINALE</t>
  </si>
  <si>
    <t xml:space="preserve">FINALE - TOIRANO - CALIZZANO DEPOSITO</t>
  </si>
  <si>
    <t xml:space="preserve">TOIRANO - BORGHETTO - PIETRA S.CORONA</t>
  </si>
  <si>
    <t xml:space="preserve">FINALBORGO - LOANO OLIVETTE - BOISSANO - TOIRANO</t>
  </si>
  <si>
    <t xml:space="preserve">LOANO - BORGHETTO - GROTTE - BOISSANO - LOSANO - MORTEO - LOANO</t>
  </si>
  <si>
    <t xml:space="preserve">LOANO - BORGHETTO - GROTTE - BOISSANO - MORTEO - PIETRA</t>
  </si>
  <si>
    <t xml:space="preserve">LOANO - BORGHETTO - GROTTE - BORGHETTO - LOANO</t>
  </si>
  <si>
    <t xml:space="preserve">LOANO - BORGHETTO - TOIRANO - BOISSANO - MORTEO - LOANO</t>
  </si>
  <si>
    <t xml:space="preserve">LOANO - BORGHETTO - TOIRANO - LOSANO - MORTEO - LOANO</t>
  </si>
  <si>
    <t xml:space="preserve">LOANO - BORGHETTO - TOIRANO - LOSANO - MORTEO - LOANO OLIVETTE</t>
  </si>
  <si>
    <t xml:space="preserve">LOANO -  MORTEO - BOISSANO - TOIRANO - BORGHETTO - LOANO</t>
  </si>
  <si>
    <t xml:space="preserve">LOANO - MORTEO - LOSANO - BOISSANO - TOIRANO - BORGHETTO - LOANO</t>
  </si>
  <si>
    <t xml:space="preserve">PIETRA L. - BORGHETTO - TOIRANO - GROTTE - BOISSANO - MORTEO - LOANO</t>
  </si>
  <si>
    <t xml:space="preserve">LOANO - BOISSANO - TOIRANO GROTTE - BORGHETTO - LOANO</t>
  </si>
  <si>
    <t xml:space="preserve">LOANO - BORGHETTO - TOIRANO - BOISSANO - LOANO</t>
  </si>
  <si>
    <t xml:space="preserve">LOANO - BORGHETTO - GROTTE - BOISSANO - LOSANO - MORTEO - LOANO - PIETRA</t>
  </si>
  <si>
    <t xml:space="preserve">LOANO - BORGHETTO - GROTTE - BOISSANO - MORTEO - LOANO</t>
  </si>
  <si>
    <t xml:space="preserve">PIETRA L. - BORGHETTO - TOIRANO - GROTTE - BOISSANO - LOSANO - MORTEO - LOANO</t>
  </si>
  <si>
    <t xml:space="preserve">LOANO - BORGHETTO - TOIRANO - BOISSANO - MORTEO - LOANO OLIVETTE</t>
  </si>
  <si>
    <t xml:space="preserve">LOANO - VERZI</t>
  </si>
  <si>
    <t xml:space="preserve">VERZI - LOANO</t>
  </si>
  <si>
    <t xml:space="preserve">VERZI - LOANO -PIETRA</t>
  </si>
  <si>
    <t xml:space="preserve">LOANO</t>
  </si>
  <si>
    <t xml:space="preserve">VERZI / LOANO</t>
  </si>
  <si>
    <t xml:space="preserve">GIUSTENICE - LOANO</t>
  </si>
  <si>
    <t xml:space="preserve">GIUSTENICE - LOANO OLIVETTE - LOANO PIAZZA VALERGA</t>
  </si>
  <si>
    <t xml:space="preserve">LOANO - PIETRA L . - GIUSTENICE</t>
  </si>
  <si>
    <t xml:space="preserve">LOANO - P.ZZA A. MORO PIETRA L . - GIUSTENICE</t>
  </si>
  <si>
    <t xml:space="preserve">LOANO OLIVETTE - PIETRA - GIUSTENICE</t>
  </si>
  <si>
    <t xml:space="preserve">GIUSTENICE - LOANO OLIVETTE</t>
  </si>
  <si>
    <t xml:space="preserve">CA'DELMORO-VEREZZI-BORGIO-PIETRA VIA SOCCORSO-PIETRA S CORONA</t>
  </si>
  <si>
    <t xml:space="preserve">CA' DEL MORO - VEREZZI - BORGIO - PIETRA S.CORONA</t>
  </si>
  <si>
    <t xml:space="preserve">PIETRA L. - VEREZZI</t>
  </si>
  <si>
    <t xml:space="preserve">PIETRA S.CORONA - BORGIO - VEREZZI - CA' DEL MORO</t>
  </si>
  <si>
    <t xml:space="preserve">VEREZZI - BORGIO - PIETRA S.CORONA</t>
  </si>
  <si>
    <t xml:space="preserve">PIETRA L. - RANZI</t>
  </si>
  <si>
    <t xml:space="preserve">PIETRA MAREMOLA - PIETRA S.CORONA - RANZI </t>
  </si>
  <si>
    <t xml:space="preserve">RANZI - PIETRA L.</t>
  </si>
  <si>
    <t xml:space="preserve">RANZI - PIETRA S. CORONA</t>
  </si>
  <si>
    <t xml:space="preserve">FINALMARINA - BORGIO - PIETRA L.</t>
  </si>
  <si>
    <t xml:space="preserve">BORGIO-PIETRA VIA SOCCORSO-MAGLIOLO-ISALLO</t>
  </si>
  <si>
    <t xml:space="preserve">ISALLO - MAGLIOLO - PIETRA L. FF.SS. - BORGIO</t>
  </si>
  <si>
    <t xml:space="preserve">BORGIO - PIETRA L. - MAGLIOLO - CANOVA</t>
  </si>
  <si>
    <t xml:space="preserve">CANOVA - MAGLIOLO - PIETRA L.</t>
  </si>
  <si>
    <t xml:space="preserve">CANOVA - MAGLIOLO - PIETRA L. FF.SS. - BORGIO</t>
  </si>
  <si>
    <t xml:space="preserve">ISALLO - MAGLIOLO - PIETRA L.</t>
  </si>
  <si>
    <t xml:space="preserve">PIETRA S.CORONA - MAGLIOLO - SANTI</t>
  </si>
  <si>
    <t xml:space="preserve">PIETRA L. - MAGLIOLO - CANOVA</t>
  </si>
  <si>
    <t xml:space="preserve">PIETRA L. - MAGLIOLO - ISALLO</t>
  </si>
  <si>
    <t xml:space="preserve">SANTI - MAGLIOLO - PIETRA</t>
  </si>
  <si>
    <t xml:space="preserve">PIETRA S.CORONA - MAGLIOLO - CANOVA</t>
  </si>
  <si>
    <t xml:space="preserve">CANOVA - MAGLIOLO - PIETRA L. FF.SS.</t>
  </si>
  <si>
    <t xml:space="preserve">BORGIO - FINALBORGO - FINALMARINA</t>
  </si>
  <si>
    <t xml:space="preserve">ALBENGA FF.SS. - VADINO - LECA - MARTINETTO</t>
  </si>
  <si>
    <t xml:space="preserve">MARTINETTO - LECA - ALBENGA FF.SS.</t>
  </si>
  <si>
    <t xml:space="preserve">ALBENGA FF.SS. - VADINO - SALEA - MARTINETTO - LECA - ALBENGA</t>
  </si>
  <si>
    <t xml:space="preserve">ALBENGA FF.SS. - VADINO - SALEA - MARTINETTO - SALEA - ALBENGA</t>
  </si>
  <si>
    <t xml:space="preserve">ALBENGA VADINO - NUOVO OSPEDALE - LECA - CISANO POLO 90</t>
  </si>
  <si>
    <t xml:space="preserve">ALBENGA FF.SS. - VADINO - CAMPOCHIESA</t>
  </si>
  <si>
    <t xml:space="preserve">ALBENGA FF.SS. - VADINO - SALEA - BIVIO CISANO - LECA -  ALBENGA FF.SS.</t>
  </si>
  <si>
    <t xml:space="preserve">ALBENGA FF.SS. - CAMPOCHIESA</t>
  </si>
  <si>
    <t xml:space="preserve">CAMPOCHIESA - ALBENGA VADINO</t>
  </si>
  <si>
    <t xml:space="preserve">ALASSIO - MADONNA DELLA GUARDIA</t>
  </si>
  <si>
    <t xml:space="preserve">ALASSIO - MOGLIO</t>
  </si>
  <si>
    <t xml:space="preserve">ALASSIO - MOGLIO - CASO</t>
  </si>
  <si>
    <t xml:space="preserve">ALASSIO - MOGLIO - CROCETTA</t>
  </si>
  <si>
    <t xml:space="preserve">ALASSIO - TESTICO - GINESTRO</t>
  </si>
  <si>
    <t xml:space="preserve">CASO - MADONNA DELLA GUARDIA - ALASSIO</t>
  </si>
  <si>
    <t xml:space="preserve">CASO - MOGLIO - ALASSIO</t>
  </si>
  <si>
    <t xml:space="preserve">CROCETTA - MOGLIO - ALASSIO</t>
  </si>
  <si>
    <t xml:space="preserve">GINESTRO - TESTICO - ALASSIO</t>
  </si>
  <si>
    <t xml:space="preserve">MADONNA DELLA GUARDIA - ALASSIO</t>
  </si>
  <si>
    <t xml:space="preserve">MOGLIO - ALASSIO</t>
  </si>
  <si>
    <t xml:space="preserve">GINESTRO - TESTICO</t>
  </si>
  <si>
    <t xml:space="preserve">CROCETTA - TESTICO</t>
  </si>
  <si>
    <t xml:space="preserve">CROCETTA - SAN DAMIANO</t>
  </si>
  <si>
    <t xml:space="preserve">TESTICO - CROCETTA</t>
  </si>
  <si>
    <t xml:space="preserve">ANDORA - TESTICO</t>
  </si>
  <si>
    <t xml:space="preserve">ANDORA - TESTICO (Via Strada Piangrande)</t>
  </si>
  <si>
    <t xml:space="preserve">ANDORA - TESTICO - SAN DAMIANO</t>
  </si>
  <si>
    <t xml:space="preserve">SAN DAMIANO - TESTICO</t>
  </si>
  <si>
    <t xml:space="preserve">SAN DAMIANO - TESTICO - ANDORA</t>
  </si>
  <si>
    <t xml:space="preserve">TESTICO - ANDORA</t>
  </si>
  <si>
    <t xml:space="preserve">TESTICO - ANDORA (Via Strada Piangrande)</t>
  </si>
  <si>
    <t xml:space="preserve">TESTICO - SAN DAMIANO</t>
  </si>
  <si>
    <t xml:space="preserve">ANDORA - CIMITERO S. GIOVANNI - CIMITERO</t>
  </si>
  <si>
    <t xml:space="preserve">ANDORA</t>
  </si>
  <si>
    <t xml:space="preserve">CIMITERO S.BARTOLOMEO - S.GIOVANNI - ANDORA</t>
  </si>
  <si>
    <t xml:space="preserve">ANDORA - CONNA</t>
  </si>
  <si>
    <t xml:space="preserve">CONNA - ANDORA</t>
  </si>
  <si>
    <t xml:space="preserve">BORGHETTO PINELAND - CIMITERO RIVE</t>
  </si>
  <si>
    <t xml:space="preserve">BORGHETTO SANTO SPIRITO</t>
  </si>
  <si>
    <t xml:space="preserve">CIMITERO RIVE - BORGHETTO PINELAND</t>
  </si>
  <si>
    <t xml:space="preserve">CIMITERO BERBENA / LOANO</t>
  </si>
  <si>
    <t xml:space="preserve">LOANO / CIMITERO BERBENA</t>
  </si>
  <si>
    <t xml:space="preserve">GARLENDA - VILLANOVA</t>
  </si>
  <si>
    <t xml:space="preserve">VILLANOVA - COASCO - BASTIA</t>
  </si>
  <si>
    <t xml:space="preserve">VILLANOVA - ALASSIO</t>
  </si>
  <si>
    <t xml:space="preserve">VILLANOVA - COASCO - BASTIA - VILLANOVA</t>
  </si>
  <si>
    <t xml:space="preserve">ALASSIO - VILLANOVA</t>
  </si>
  <si>
    <t xml:space="preserve">VILLANOVA - BASTIA - ALASSIO</t>
  </si>
  <si>
    <t xml:space="preserve">ALASSIO - VIA PERA - VILLANOVA - COASCO - BASTIA</t>
  </si>
  <si>
    <t xml:space="preserve">ALASSIO</t>
  </si>
  <si>
    <t xml:space="preserve">ALASSIO - VILLANOVA VIA G. DISEGNA - GARLENDA</t>
  </si>
  <si>
    <t xml:space="preserve">GARLENDA - VILLANOVA - ALASSIO</t>
  </si>
  <si>
    <t xml:space="preserve">FENARINA - CIMITERO - SOLVA - S.ROCCO - FENARINA</t>
  </si>
  <si>
    <t xml:space="preserve">FENARINA - SOLVA - LORETO ALTA - FENARINA</t>
  </si>
  <si>
    <t xml:space="preserve">FENARINA - SOLVA - PARCO S.ROCCO - FENARINA</t>
  </si>
  <si>
    <t xml:space="preserve">FENARINA - SOLVA - S.ROCCO - VIA BORRI - FENARINA</t>
  </si>
  <si>
    <t xml:space="preserve">FENARINA - VIALE GIBB</t>
  </si>
  <si>
    <t xml:space="preserve">FENARINA - VIA BORRI - SOLVA - LORETO ALTA - FENARINA</t>
  </si>
  <si>
    <t xml:space="preserve">FENARINA - VIA BORRI - SOLVA - S.ROCCO - FENARINA</t>
  </si>
  <si>
    <t xml:space="preserve">LORETO ALTA - FENARINA</t>
  </si>
  <si>
    <t xml:space="preserve">V. GIBB - LORETO ALTA - S.ROCCO - FENARINA</t>
  </si>
  <si>
    <t xml:space="preserve">V.LE GIBB - SOLVA - LORETO ALTA - FENARINA</t>
  </si>
  <si>
    <t xml:space="preserve">FENARINA - VIA BORRI - SOLVA - VIALE GIBB</t>
  </si>
  <si>
    <t xml:space="preserve">V. GIBB - LORETO ALTA - FENARINA</t>
  </si>
  <si>
    <t xml:space="preserve">FENARINA - SOLVA - VIALE GIBB</t>
  </si>
  <si>
    <t xml:space="preserve">CERIALE - PEAGNA - Via Asti - CERIALE</t>
  </si>
  <si>
    <t xml:space="preserve">CERIALE - PEAGNA - CERIALE</t>
  </si>
  <si>
    <t xml:space="preserve">001/</t>
  </si>
  <si>
    <t xml:space="preserve">Legino 167 - FF.SS - La Rusca</t>
  </si>
  <si>
    <t xml:space="preserve">La Rusca - FF.SS - P.Moroni - Legino 167</t>
  </si>
  <si>
    <t xml:space="preserve">002/</t>
  </si>
  <si>
    <t xml:space="preserve">PIAZZA MAMELI - VIA COLLODI - FF.SS. - LAVAGNOLA - PIAZZA MAMELI</t>
  </si>
  <si>
    <t xml:space="preserve">004/</t>
  </si>
  <si>
    <t xml:space="preserve">VIA ALESSANDRIA - FF.SS. . VIA TISSONI - UNIVERSITA'</t>
  </si>
  <si>
    <t xml:space="preserve">VIA ALESSANDRIA - FF.SS. . VIA TISSONI - VIA CADORNA - UNIVERSITA'</t>
  </si>
  <si>
    <t xml:space="preserve">STAZIONE FF.SS. - VIA TISSONI - SCUOLA EDILE - UNIVERSITA'</t>
  </si>
  <si>
    <t xml:space="preserve">STAZIONE FS - VIA TISSONI - VIA  ALLA ROCCA</t>
  </si>
  <si>
    <t xml:space="preserve">005/</t>
  </si>
  <si>
    <t xml:space="preserve">VIA TURATI - SAVONA FF.SS.</t>
  </si>
  <si>
    <t xml:space="preserve">SAVONA FF.SS. - VIA TURATI</t>
  </si>
  <si>
    <t xml:space="preserve">006/</t>
  </si>
  <si>
    <t xml:space="preserve">LEGINO - VADO - SANT'ERMETE</t>
  </si>
  <si>
    <t xml:space="preserve">SANT'ERMETE - VADO - ZINOLA - VIA NIZZA - PIAZZA MAMELI - VIA ALESSANDRIA</t>
  </si>
  <si>
    <t xml:space="preserve">SANT'ERMETE - LEGINO</t>
  </si>
  <si>
    <t xml:space="preserve">VIA ALESSANDRIA - PIAZZA MAMELI - VIA NIZZA - ZINOLA - SANT'ERMETE</t>
  </si>
  <si>
    <t xml:space="preserve">VIA ALESSANDRIA - S. ERMETE - PORTO VADO</t>
  </si>
  <si>
    <t xml:space="preserve">LEGINO - VADO - SANT'ERMETE (IR M.C.T.C)</t>
  </si>
  <si>
    <t xml:space="preserve">SANT'ERMETE - LEGINO - CORSO T. &amp; B. - VIA ALESSANDRIA</t>
  </si>
  <si>
    <t xml:space="preserve">SANT'ERMETE - VADO - ZINOLA - VIA NIZZA - PIAZZA MAMELI - FF.SS.</t>
  </si>
  <si>
    <t xml:space="preserve">STAZIONE FF.SS. - VIA XX SETTEMBRE - ZINOLA - VADO - SANT'ERMETE</t>
  </si>
  <si>
    <t xml:space="preserve">SAVONA - SANT'ERMETE - Linea 6/ (IR M.C.T.C.)</t>
  </si>
  <si>
    <t xml:space="preserve">STAZIONE FF.SS. - VIA XX SETTEMBRE (TRIBUNALE)</t>
  </si>
  <si>
    <t xml:space="preserve">007/</t>
  </si>
  <si>
    <t xml:space="preserve">PACE - ALBISOLA CAPO - PIAZZA MAMELI - SAVONA FF.SS.</t>
  </si>
  <si>
    <t xml:space="preserve">SAVONA FF.SS. - VIA XX SETTEMBRE - ALBISOLA CAPO - PACE</t>
  </si>
  <si>
    <t xml:space="preserve">046/</t>
  </si>
  <si>
    <t xml:space="preserve">CENGIO - MILLESIMO</t>
  </si>
  <si>
    <t xml:space="preserve">MILLESIMO - CENGIO</t>
  </si>
  <si>
    <t xml:space="preserve">059/</t>
  </si>
  <si>
    <t xml:space="preserve">DEGO - CAIRO PRIGIONI</t>
  </si>
  <si>
    <t xml:space="preserve">CAIRO - DEGO</t>
  </si>
  <si>
    <t xml:space="preserve">CAIRO - TAGLIO</t>
  </si>
  <si>
    <t xml:space="preserve">TAGLIO - CAIRO (prigioni)</t>
  </si>
  <si>
    <t xml:space="preserve">DEGO - CAIRO</t>
  </si>
  <si>
    <t xml:space="preserve">DEGO - CIRCONVALLAZIONE - CAIRO</t>
  </si>
  <si>
    <t xml:space="preserve">TAGLIO - CAIRO</t>
  </si>
  <si>
    <t xml:space="preserve">CAIRO DEP. - PONTETTO - TAGLIO</t>
  </si>
  <si>
    <t xml:space="preserve">A03: Litoranea di Ponente Finale - Andora</t>
  </si>
  <si>
    <t xml:space="preserve">ALBENGA NUOVO OSPEDALE - ALBENGA - ANDORA</t>
  </si>
  <si>
    <t xml:space="preserve">ALASSIO - ALBENGA - LOANO - FINALPIA</t>
  </si>
  <si>
    <t xml:space="preserve">ALBENGA VADINO - FINALPIA</t>
  </si>
  <si>
    <t xml:space="preserve">ANDORA - ALBENGA - LOANO - FINALPIA</t>
  </si>
  <si>
    <t xml:space="preserve">ANDORA - ALBENGA - NUOVO OSPEDALE - LOANO - FINALPIA</t>
  </si>
  <si>
    <t xml:space="preserve">ANDORA - ALBENGA OSPEDALE - LOANO - FINALBORGO - FINALPIA</t>
  </si>
  <si>
    <t xml:space="preserve">ANDORA - ALBENGA VADINO - NUOVO OSPEDALE</t>
  </si>
  <si>
    <t xml:space="preserve">FINALPIA - FINALBORGO - LOANO - ALBENGA - ANDORA</t>
  </si>
  <si>
    <t xml:space="preserve">FINALPIA - LOANO - ALBENGA - ANDORA</t>
  </si>
  <si>
    <t xml:space="preserve">FINALPIA - LOANO - ALBENGA - NUOVO OSPEDALE - ANDORA</t>
  </si>
  <si>
    <t xml:space="preserve">FINALPIA - LOANO - ALBENGA VADINO</t>
  </si>
  <si>
    <t xml:space="preserve">ALASSIO - LOANO</t>
  </si>
  <si>
    <t xml:space="preserve">FINALPIA - FINALBORGO - LOANO - ALBENGA - ANDORA FF.SS.</t>
  </si>
  <si>
    <t xml:space="preserve">FINALPIA - LOANO - ALBENGA - ANDORA FF.SS.</t>
  </si>
  <si>
    <t xml:space="preserve">FINALPIA - LOANO - ALBENGA - NUOVO OSPEDALE - ANDORA FF.SS.</t>
  </si>
  <si>
    <t xml:space="preserve">ANDORA FF.SS. - ALBENGA - LOANO - FINALPIA</t>
  </si>
  <si>
    <t xml:space="preserve">ANDORA FF.SS. - ALBENGA VADINO - NUOVO OSPEDALE</t>
  </si>
  <si>
    <t xml:space="preserve">ALBENGA NUOVO OSPEDALE - ALBENGA - ANDORA FF.SS.</t>
  </si>
  <si>
    <t xml:space="preserve">ANDORA - ALBENGA - LOANO - FINALBORGO - FINALPIA</t>
  </si>
  <si>
    <t xml:space="preserve">LOANO OLIVETTE - ALBENGA VADINO</t>
  </si>
  <si>
    <t xml:space="preserve">ALBENGA VADINO - LOANO OLIVETTE</t>
  </si>
  <si>
    <t xml:space="preserve">FINALE - CAMPOCHIESA ITIS</t>
  </si>
  <si>
    <t xml:space="preserve">ALBENGA FF.SS. - ALASSIO CAMPO SPORTIVO </t>
  </si>
  <si>
    <t xml:space="preserve">ALBENGA FF.SS. - LOANO OLIVETTE</t>
  </si>
  <si>
    <t xml:space="preserve">ANDORA - ALBENGA - LOANO OLIVETTE</t>
  </si>
  <si>
    <t xml:space="preserve">ALBENGA VADINO - LOANO - FINALBORGO</t>
  </si>
  <si>
    <t xml:space="preserve">LOANO P. VALERGA - ALASSIO VIA NEGHELLI</t>
  </si>
  <si>
    <t xml:space="preserve">ALASSIO - ANDORA</t>
  </si>
  <si>
    <t xml:space="preserve">CERIALE - FINALBORGO - FINALPIA</t>
  </si>
  <si>
    <t xml:space="preserve">PIETRA VIA CRISPI - ALASSIO VIA NEGHELLI</t>
  </si>
  <si>
    <t xml:space="preserve">FINALPIA - FINALBORGO - PIETRA SANTA CORONA</t>
  </si>
  <si>
    <t xml:space="preserve">FINALPIA - FINALBORGO - LOANO OLIVETTE</t>
  </si>
  <si>
    <t xml:space="preserve">LOANO OLIVETTE - ALBENGA - ALASSIO</t>
  </si>
  <si>
    <t xml:space="preserve">ALASSIO VIA NEGHELLI - ALBENGA PONTELUNGO</t>
  </si>
  <si>
    <t xml:space="preserve">040/</t>
  </si>
  <si>
    <t xml:space="preserve">FINALBORGO - SPOTORNO - V.STALINGRADO - SAVONA FF.SS - P.ZZA MAMELI</t>
  </si>
  <si>
    <t xml:space="preserve">FINALBORGO - SPOTORNO - V.NIZZA - P.ZZA MAMELI - SAVONA FF.SS</t>
  </si>
  <si>
    <t xml:space="preserve">SAVONA FF.SS - LEGINO - SPOTORNO - FINALBORGO</t>
  </si>
  <si>
    <t xml:space="preserve">SAVONA FF.SS - LEGINO - SPOTORNO - FINALBORGO - FINALMARINA</t>
  </si>
  <si>
    <t xml:space="preserve">SAVONA FF.SS - LEGINO - SPOTORNO - FINALPIA</t>
  </si>
  <si>
    <t xml:space="preserve">P.ZZA MAMELI - STAZIONE FF.SS.</t>
  </si>
  <si>
    <t xml:space="preserve">V.NIZZA - P.ZZA MAMELI - SAVONA FF.SS</t>
  </si>
  <si>
    <t xml:space="preserve">FINALBORGO - SPOTORNO - V.STALINGRADO - SAVONA FF.SS. - P.MAMELI -  P.BRENNERO</t>
  </si>
  <si>
    <t xml:space="preserve">VIA NIZZA - P.MAMELI</t>
  </si>
  <si>
    <t xml:space="preserve">NOLI - ZINOLA - V.STALINGRADO - CORSO TARDY BENECH - V.ALESSANDRIA</t>
  </si>
  <si>
    <t xml:space="preserve">P.ZZA BRENNERO - STAZIONE FF.SS. - LEGINO - SPOTORNO - NOLI</t>
  </si>
  <si>
    <t xml:space="preserve">FINALBORGO - SPOTORNO - V.STALINGRADO - CORSO T&amp;B - P.ZZA MAMELI</t>
  </si>
  <si>
    <t xml:space="preserve">Dati</t>
  </si>
  <si>
    <t xml:space="preserve">Somma di Tempo di Percorrenza Totale</t>
  </si>
  <si>
    <t xml:space="preserve">Somma di Totale km</t>
  </si>
  <si>
    <t xml:space="preserve">Somma di di cui Totale km pagati da Enti</t>
  </si>
  <si>
    <t xml:space="preserve">Somma di di cui Totale km a Chiamata</t>
  </si>
  <si>
    <t xml:space="preserve">Totale</t>
  </si>
  <si>
    <t xml:space="preserve">A03: Litoranea di Ponente Finale - Andora Totale</t>
  </si>
  <si>
    <t xml:space="preserve">A12: Radiali di Ponente da Andora a Pietra Totale</t>
  </si>
  <si>
    <t xml:space="preserve">CL: Extraurbano di Levante da Albissola a Varazze Totale</t>
  </si>
  <si>
    <t xml:space="preserve">CP: Extraurbano di Ponente da Bergeggi a Finale Totale</t>
  </si>
  <si>
    <t xml:space="preserve">SUBURBANO SAVONA Totale</t>
  </si>
  <si>
    <t xml:space="preserve">URBANO CELLE Totale</t>
  </si>
  <si>
    <t xml:space="preserve">URBANO FINALE Totale</t>
  </si>
  <si>
    <t xml:space="preserve">URBANO SAVONA Totale</t>
  </si>
  <si>
    <t xml:space="preserve">URBANO VARAZZE Totale</t>
  </si>
  <si>
    <t xml:space="preserve">VALBORMIDA Totale</t>
  </si>
  <si>
    <t xml:space="preserve">Totale complessivo</t>
  </si>
  <si>
    <t xml:space="preserve">Id. esercizio</t>
  </si>
  <si>
    <t xml:space="preserve">CODIFICA</t>
  </si>
  <si>
    <t xml:space="preserve">PERIODO</t>
  </si>
  <si>
    <t xml:space="preserve">CADENZA</t>
  </si>
  <si>
    <t xml:space="preserve">GIORNI DI ESERCIZIO</t>
  </si>
  <si>
    <t xml:space="preserve">GIORNATE ANNUALI FERIALI DA LUNEDI A SABATO</t>
  </si>
  <si>
    <t xml:space="preserve">GIORNATE ANNUALI DA LUNEDI A VENERDI</t>
  </si>
  <si>
    <t xml:space="preserve">GIORNATE ANNUALI LUNEDI - MERCOLEDI - GIOVEDI - SABATO</t>
  </si>
  <si>
    <t xml:space="preserve">GIORNATE ANNUALI LUNEDI - GIOVEDI - SABATO</t>
  </si>
  <si>
    <t xml:space="preserve">GIORNATE ANNUALI LUNEDI - MERCOLEDI - VENERDI</t>
  </si>
  <si>
    <t xml:space="preserve">GIORNATE ANNUALI LUNEDI - MERCOLEDI - SABATO</t>
  </si>
  <si>
    <t xml:space="preserve">GIORNATE ANNUALI LUNEDI - VENERDI</t>
  </si>
  <si>
    <t xml:space="preserve">15</t>
  </si>
  <si>
    <t xml:space="preserve">GIORNATE ANNUALI MARTEDI - GIOVEDI - SABATO</t>
  </si>
  <si>
    <t xml:space="preserve">GIORNATE ANNUALI MARTEDI - GIOVEDI</t>
  </si>
  <si>
    <t xml:space="preserve">GIORNATE ANNUALI MARTEDI - VENERDI</t>
  </si>
  <si>
    <t xml:space="preserve">GIORNATE ANNUALI MARTEDI - SABATO</t>
  </si>
  <si>
    <t xml:space="preserve">GIORNATE ANNULI MERCOLEDI</t>
  </si>
  <si>
    <t xml:space="preserve">3</t>
  </si>
  <si>
    <t xml:space="preserve">GIORNATE ANNUALI GIOVEDI</t>
  </si>
  <si>
    <t xml:space="preserve">GIORNATE ANNUALI VENERDI</t>
  </si>
  <si>
    <t xml:space="preserve">GIORNATE ANNUALI SABATO</t>
  </si>
  <si>
    <t xml:space="preserve">GIORNATE INVERNALI FERIALI DA LUNEDI A SABATO</t>
  </si>
  <si>
    <t xml:space="preserve">GIORNATE INVERNALI DA LUNEDI A VENERDI</t>
  </si>
  <si>
    <t xml:space="preserve">GIORNATE INVERNALI LUNEDI - MERCOLEDI - GIOVEDI - SABATO</t>
  </si>
  <si>
    <t xml:space="preserve">GIORNATE INVERNALI LUNEDI - GIOVEDI - SABATO</t>
  </si>
  <si>
    <t xml:space="preserve">GIORNATE INVERNALI MARTEDI - VENERDI</t>
  </si>
  <si>
    <t xml:space="preserve">GIORNATE INVERNALI MARTEDI - SABATO</t>
  </si>
  <si>
    <t xml:space="preserve">GIORNATE INVERNALI SABATO</t>
  </si>
  <si>
    <t xml:space="preserve">GIORNATE ESTIVE FERIALI DA LUNEDI A SABATO</t>
  </si>
  <si>
    <t xml:space="preserve">GIORNATE ESTIVE DA LUNEDI A VENERDI</t>
  </si>
  <si>
    <t xml:space="preserve">GIORNATE ESTIVE LUNEDI - MERCOLEDI - GIOVEDI - SABATO</t>
  </si>
  <si>
    <t xml:space="preserve">GIORNATE ESTIVE LUNEDI - GIOVEDI - SABATO</t>
  </si>
  <si>
    <t xml:space="preserve">GIORNATE ESTIVE MARTEDI - VENERDI</t>
  </si>
  <si>
    <t xml:space="preserve">GIORNATE ESTIVE MARTEDI - SABATO</t>
  </si>
  <si>
    <t xml:space="preserve">GIORNATE ESTIVE MARTEDI </t>
  </si>
  <si>
    <t xml:space="preserve">GIORNATE ESTIVE SABATO</t>
  </si>
  <si>
    <t xml:space="preserve">GIORNATE ANNUALI FESTIVE</t>
  </si>
  <si>
    <t xml:space="preserve">GIORNATE INVERNALI FESTIVE</t>
  </si>
  <si>
    <t xml:space="preserve">GIORNATE ESTIVE FESTIVE</t>
  </si>
  <si>
    <t xml:space="preserve">GIORNATE SCOLASTICHE DA LUNEDI A SABATO</t>
  </si>
  <si>
    <t xml:space="preserve">GIORNATE SCOLASTICHE DA LUNEDI A VENERDI</t>
  </si>
  <si>
    <t xml:space="preserve">CORSE SCOLASTICHE LUNEDI - MARTEDI - GIOVEDI - SABATO</t>
  </si>
  <si>
    <t xml:space="preserve">CORSE SCOLASTICHE LUNEDI - MARTEDI - MERCOLEDI - GIOVEDI </t>
  </si>
  <si>
    <t xml:space="preserve">1346</t>
  </si>
  <si>
    <t xml:space="preserve">GIORNATE SCOLASTICHE LUNEDI - MERCOLEDI - GIOVEDI</t>
  </si>
  <si>
    <t xml:space="preserve">GIORNATE SCOLASTICHE MARTEDI - GIOVEDI</t>
  </si>
  <si>
    <t xml:space="preserve">GIORNATE SCOLASTICHE MARTEDI - MERCOLEDI - GIOVEDI</t>
  </si>
  <si>
    <t xml:space="preserve">234</t>
  </si>
  <si>
    <t xml:space="preserve">GIORNATE SCOLASTICHE SABATO</t>
  </si>
  <si>
    <t xml:space="preserve">GIORNATE SCOLASTICHE MARTEDI</t>
  </si>
  <si>
    <t xml:space="preserve">GIORNATE SCOLASTICHE DA LUNEDI A SABATO NO MARTEDI</t>
  </si>
  <si>
    <t xml:space="preserve">GIORNATE SCOLASTICHE MERCOLEDI</t>
  </si>
  <si>
    <t xml:space="preserve">GIORNATE SCOLASTICHE MERCOLEDI - VENERDI</t>
  </si>
  <si>
    <t xml:space="preserve">GIORNATE SCOLASTICHE VENERDI</t>
  </si>
  <si>
    <t xml:space="preserve">GIORNATE NON SCOLASTICHE DA LUNEDI A SABATO</t>
  </si>
  <si>
    <t xml:space="preserve">GIORNATE NON SCOLASTICHE INVERNALI DA LUNEDI A SABATO</t>
  </si>
  <si>
    <t xml:space="preserve">GIORNATE SUPERFESTIVE</t>
  </si>
  <si>
    <t xml:space="preserve">Descrizione linea</t>
  </si>
  <si>
    <t xml:space="preserve">Identificativo</t>
  </si>
  <si>
    <t xml:space="preserve">Desc percorso</t>
  </si>
  <si>
    <t xml:space="preserve">Loc partenza</t>
  </si>
  <si>
    <t xml:space="preserve">Partenza</t>
  </si>
  <si>
    <t xml:space="preserve">Loc arrivo</t>
  </si>
  <si>
    <t xml:space="preserve">Arrivo</t>
  </si>
  <si>
    <t xml:space="preserve">KM Effettivi</t>
  </si>
  <si>
    <t xml:space="preserve">QUILIANO - SAVONA</t>
  </si>
  <si>
    <t xml:space="preserve">Via S Lorenzo n50r Pzza Brennero SAVONA</t>
  </si>
  <si>
    <t xml:space="preserve">Piazza della Chiesa Valleggia QUILIANO</t>
  </si>
  <si>
    <t xml:space="preserve">Via Torcello n 27 QUILIANO</t>
  </si>
  <si>
    <t xml:space="preserve">Via Alessandria fr n8 - SAVONA</t>
  </si>
  <si>
    <t xml:space="preserve">VARAZZE - CANTALUPO - CASTAGNABUONA - VARAZZE</t>
  </si>
  <si>
    <t xml:space="preserve">Comune VARAZZE</t>
  </si>
  <si>
    <t xml:space="preserve">Stazione FF.SS. Capolinea VARAZZE</t>
  </si>
  <si>
    <t xml:space="preserve">FINALE LIGURE - FEGLINO - ORCO - FINALE LIGURE</t>
  </si>
  <si>
    <t xml:space="preserve">Stazione Pzza V.Veneto Capolinea FINALE</t>
  </si>
  <si>
    <t xml:space="preserve">Via Mura-Capolinea Finalborgo FINALE</t>
  </si>
  <si>
    <t xml:space="preserve">Piazza Libertà-ArrivoCapolinea MILLESIMO</t>
  </si>
  <si>
    <t xml:space="preserve">Piazza Calasanzio - Collegio CARCARE</t>
  </si>
  <si>
    <t xml:space="preserve">SAVONA - GIOVO LIGURE - PARETO</t>
  </si>
  <si>
    <t xml:space="preserve">Stazione Pzza A.Moro - Terminal SAVONA</t>
  </si>
  <si>
    <t xml:space="preserve">Piazza C.Battisti - Capolinea PARETO</t>
  </si>
  <si>
    <t xml:space="preserve">SP342 Via Roma n25 Capolinea  PONTINVREA</t>
  </si>
  <si>
    <t xml:space="preserve">SAVONA - ALBISOLA - ELLERA - STELLA SAN BERNARDO</t>
  </si>
  <si>
    <t xml:space="preserve">STELLA S.BERNARDO - ELLERA - LUCETO</t>
  </si>
  <si>
    <t xml:space="preserve">Capolinea San Bernardo STELLA</t>
  </si>
  <si>
    <t xml:space="preserve">Luceto - Capolinea 7 ALBISOLA S</t>
  </si>
  <si>
    <t xml:space="preserve">SP2 fr incrLocRossella Ellera ALBISOLA S</t>
  </si>
  <si>
    <t xml:space="preserve">C.so Mazzini n 98 ALBISOLA S</t>
  </si>
  <si>
    <t xml:space="preserve">SAVONA - ALBISOLA - CELLE LIGURE - STELLA SAN MARTINO</t>
  </si>
  <si>
    <t xml:space="preserve">Via Colla Capolinea Centro CELLE</t>
  </si>
  <si>
    <t xml:space="preserve">Loc Bricco Forche dir S.Martino STELLA</t>
  </si>
  <si>
    <t xml:space="preserve">Capolinea Gameragna STELLA</t>
  </si>
  <si>
    <t xml:space="preserve">Capolinea - Teglia STELLA</t>
  </si>
  <si>
    <t xml:space="preserve">VARAZZE - ALPICELLA - CAMPOMARZIO - FAIE - VARAZZE</t>
  </si>
  <si>
    <t xml:space="preserve">VARAZZE COMUNE - MUGGINE - CAMPOMARZIO - VARAZZE COMUNE</t>
  </si>
  <si>
    <t xml:space="preserve">Fronte Comune VARAZZE</t>
  </si>
  <si>
    <t xml:space="preserve">Fronte Carabinieri S.Giovanni STELLA</t>
  </si>
  <si>
    <t xml:space="preserve">Madonna del Salto dir Giovo STELLA</t>
  </si>
  <si>
    <t xml:space="preserve">C.Matteotti frn1-Capolinea20 ALBISSOLA M</t>
  </si>
  <si>
    <t xml:space="preserve">Capolinea Cassisi CELLE</t>
  </si>
  <si>
    <t xml:space="preserve">SAVONA FF.SS. - CIMAVALLE</t>
  </si>
  <si>
    <t xml:space="preserve">Santuario Capolinea 3 fr Scuola SAVONA</t>
  </si>
  <si>
    <t xml:space="preserve">Pzza Mameli corsia preferenziale SAVONA</t>
  </si>
  <si>
    <t xml:space="preserve">Cimavalle Capolinea SAVONA</t>
  </si>
  <si>
    <t xml:space="preserve">VIA ALESSANDRIA - PORTO VADO</t>
  </si>
  <si>
    <t xml:space="preserve">VIA NIZZA - PIAZZA MAMELI - PIAZZA BRENNERO</t>
  </si>
  <si>
    <t xml:space="preserve">Via Nizza fronte civ 50a - VV.FF. SAVONA</t>
  </si>
  <si>
    <t xml:space="preserve">SAVONA FF.SS. - SANT'ERMETE</t>
  </si>
  <si>
    <t xml:space="preserve">Sant'Ermete - Capolinea VADO</t>
  </si>
  <si>
    <t xml:space="preserve">VADO LIGURE - SEGNO - VADO LIGURE</t>
  </si>
  <si>
    <t xml:space="preserve">Via Ferraris n 5 - Capolinea 10 VADO</t>
  </si>
  <si>
    <t xml:space="preserve">VADO - S.ERMETE. - M.C.T.C. - VADO</t>
  </si>
  <si>
    <t xml:space="preserve">Via Aurelia n 128 Bivio Quiliano VADO</t>
  </si>
  <si>
    <t xml:space="preserve">CAPOLINEA SAVONA FF SS - LEGINO - M.C.T.C.</t>
  </si>
  <si>
    <t xml:space="preserve">Motorizzazione Civile VADO</t>
  </si>
  <si>
    <t xml:space="preserve">Via Roma dir Martina Capolinea SASSELLO</t>
  </si>
  <si>
    <t xml:space="preserve">Via Roma dir Savona Capolinea SASSELLO</t>
  </si>
  <si>
    <t xml:space="preserve">FINALE LIGURE - LE MANIE</t>
  </si>
  <si>
    <t xml:space="preserve">Capolinea - Manie FINALE</t>
  </si>
  <si>
    <t xml:space="preserve">FINALE LIGURE - RIALTO - CARBUTA - FINALE LIGURE</t>
  </si>
  <si>
    <t xml:space="preserve">Piazza Massa fronte Comune CALICE</t>
  </si>
  <si>
    <t xml:space="preserve">SAVONA - TORRE DEL MARE - SAVONA</t>
  </si>
  <si>
    <t xml:space="preserve">VADO - BERGEGGI - TORRE DEL MARE - BERGEGGI - VADO</t>
  </si>
  <si>
    <t xml:space="preserve">ANDORA - FINALE</t>
  </si>
  <si>
    <t xml:space="preserve">ANDORA PORTO - ANDORA FF.SS.</t>
  </si>
  <si>
    <t xml:space="preserve">Via Aurelia fronte Porto ANDORA</t>
  </si>
  <si>
    <t xml:space="preserve">Stazione FF.SS. - Via Merula ANDORA</t>
  </si>
  <si>
    <t xml:space="preserve">ALBENGA VILLAGGIO IRIS - ALASSIO - ANDORA</t>
  </si>
  <si>
    <t xml:space="preserve">Via Aurelia frornte civ 21 ALBENGA</t>
  </si>
  <si>
    <t xml:space="preserve"> Via Amerigo Vespucci  deposito ANDORA</t>
  </si>
  <si>
    <t xml:space="preserve">Stazione FF.SS. Capolinea ALBENGA</t>
  </si>
  <si>
    <t xml:space="preserve">Via Aurelia dir Sv Reg Olivette LOANO</t>
  </si>
  <si>
    <t xml:space="preserve">ALASSIO - ALBENGA - LOANO - FINALBORGO</t>
  </si>
  <si>
    <t xml:space="preserve">Via Mazzini fronte n115-Comune  ALASSIO</t>
  </si>
  <si>
    <t xml:space="preserve">Via Arnaldi incr Via Dante FINALE</t>
  </si>
  <si>
    <t xml:space="preserve">FINALBORGO - LOANO - ALBENGA VADINO</t>
  </si>
  <si>
    <t xml:space="preserve">Via Piave n 153 ALBENGA</t>
  </si>
  <si>
    <t xml:space="preserve">ALASSIO - ANDORA PORTO</t>
  </si>
  <si>
    <t xml:space="preserve">Via Mazzini n 115 - Comune ALASSIO</t>
  </si>
  <si>
    <t xml:space="preserve">ALBENGA PONTELUNGO - ALASSIO</t>
  </si>
  <si>
    <t xml:space="preserve">Via Pontelungo fronte civ104 ALBENGA</t>
  </si>
  <si>
    <t xml:space="preserve">Via Neghelli n71 ALASSIO</t>
  </si>
  <si>
    <t xml:space="preserve">Via Genova n8 Capolinea Finalpia FINALE</t>
  </si>
  <si>
    <t xml:space="preserve">Via al Piemonte Ospedale ALBENGA</t>
  </si>
  <si>
    <t xml:space="preserve">V.le Martiri della Foce Ospedale ALBENGA</t>
  </si>
  <si>
    <t xml:space="preserve">CAIRO - MALLARE</t>
  </si>
  <si>
    <t xml:space="preserve">Capolinea Codevilla MALLARE</t>
  </si>
  <si>
    <t xml:space="preserve">Cairo Reindustria dir Cairo-Bragno CAIRO</t>
  </si>
  <si>
    <t xml:space="preserve">VIA ALESSANDRIA - STAZIONE FF.SS. - LEGINO</t>
  </si>
  <si>
    <t xml:space="preserve">Capolinea Via Bonini Universita' SAVONA</t>
  </si>
  <si>
    <t xml:space="preserve">UNIVERSITA' - VIA ALLA ROCCA - FF.SS. -VIA ALESSANDRIA</t>
  </si>
  <si>
    <t xml:space="preserve">Via Bonini n 1 - Piscina SAVONA</t>
  </si>
  <si>
    <t xml:space="preserve">UNIVERSITA' - VIA ALLA ROCCA - STAZIONE FF. SS - P.ZZA MAMELI</t>
  </si>
  <si>
    <t xml:space="preserve">FONTANASSA - OSPEDALE VALLORIA - SAN BENEDETTO</t>
  </si>
  <si>
    <t xml:space="preserve">Via Comotto Capolinea Fontanassa SAVONA</t>
  </si>
  <si>
    <t xml:space="preserve">OspedaleValloria dirSV Capolinea5 SAVONA</t>
  </si>
  <si>
    <t xml:space="preserve">STAZIONE FF.SS - VIA TURATI</t>
  </si>
  <si>
    <t xml:space="preserve">Stazione Pzza A.Moro fr Terminal SAVONA</t>
  </si>
  <si>
    <t xml:space="preserve">Via Turati fronte civ 10 SAVONA</t>
  </si>
  <si>
    <t xml:space="preserve">SAVONA - CELLE LIGURE - VARAZZE</t>
  </si>
  <si>
    <t xml:space="preserve">Via Savona Cimitero VARAZZE</t>
  </si>
  <si>
    <t xml:space="preserve">Via Genova Le Roi - Capolinea  VARAZZE</t>
  </si>
  <si>
    <t xml:space="preserve">Via Genova Autogrill dir SV VARAZZE</t>
  </si>
  <si>
    <t xml:space="preserve">Via Pirandello n 5r SAVONA</t>
  </si>
  <si>
    <t xml:space="preserve">Piazza Massa Comune CALICE</t>
  </si>
  <si>
    <t xml:space="preserve">FINALMARINA - CALICE - FINALMARINA</t>
  </si>
  <si>
    <t xml:space="preserve">PZZA MAMELI - TORRE MARE - NAVALLE - FF.SS.</t>
  </si>
  <si>
    <t xml:space="preserve">P.ZZA MAMELI -  BERGEGGI V. XXV APRILE - TORRE DEL MARE - P.ZZA MAMELI</t>
  </si>
  <si>
    <t xml:space="preserve">LAIGUEGLIA - ANDORA PORTO</t>
  </si>
  <si>
    <t xml:space="preserve"> Via Roma fronte civ 1 FF.SS. LAIGUEGLIA</t>
  </si>
  <si>
    <t xml:space="preserve">Via Pontelungo n 54 Porta Mulino ALBENGA</t>
  </si>
  <si>
    <t xml:space="preserve">FINALBORGO - LOANO - ALBENGA - ALASSIO</t>
  </si>
  <si>
    <t xml:space="preserve">Via Diaz incr Via Paganini ALASSIO</t>
  </si>
  <si>
    <t xml:space="preserve">ANDORA FF.SS. - ANDORA PORTO</t>
  </si>
  <si>
    <t xml:space="preserve">Via Aurelia Porto dir Sv ANDORA</t>
  </si>
  <si>
    <t xml:space="preserve">CAMPOCHIESA ITIS - LOANO</t>
  </si>
  <si>
    <t xml:space="preserve">Reg Rapalline ITIS Campochiesa ALBENGA</t>
  </si>
  <si>
    <t xml:space="preserve">Via Aurelia fronte Piazza Valerga LOANO</t>
  </si>
  <si>
    <t xml:space="preserve">ALASSIO V.DIAZ - ALBENGA VADINO - LOANO - FINALPIA</t>
  </si>
  <si>
    <t xml:space="preserve">Via Diaz n 57 ALASSIO</t>
  </si>
  <si>
    <t xml:space="preserve">Via Amerigo Vespucci ANDORA</t>
  </si>
  <si>
    <t xml:space="preserve">ViaAurelia incr ViaLibertà dirSv CERIALE</t>
  </si>
  <si>
    <t xml:space="preserve">FINALPIA - FINALBORGO - LOANO - ALBENGA VADINO</t>
  </si>
  <si>
    <t xml:space="preserve">Via Aurelia n450 Reg Olivette LOANO</t>
  </si>
  <si>
    <t xml:space="preserve">VADO - SANT'ERMETE</t>
  </si>
  <si>
    <t xml:space="preserve">Via Aurelia n 80 VADO</t>
  </si>
  <si>
    <t xml:space="preserve">Corso Svizzera fronte civ 104 SAVONA</t>
  </si>
  <si>
    <t xml:space="preserve">Piazza del Popolo - Tribunale SAVONA</t>
  </si>
  <si>
    <t xml:space="preserve">Via Piave n 108 VADO</t>
  </si>
  <si>
    <t xml:space="preserve">VADO - SAN GENESIO - M.C.T.C. - CIMITERO - SEGNIO CUNIO - CIMITERO - SAN GENESIO - VADO</t>
  </si>
  <si>
    <t xml:space="preserve">QUILIANO - ROVIASCA - MONTAGNA - QUILIANO</t>
  </si>
  <si>
    <t xml:space="preserve">Quiliano Orso - Capolinea 11 QUILIANO</t>
  </si>
  <si>
    <t xml:space="preserve">VARAZZE - EX OSPEDALE</t>
  </si>
  <si>
    <t xml:space="preserve">VARAZZE FF.SS - OSPEDALE - VARAZZE FF.SS</t>
  </si>
  <si>
    <t xml:space="preserve">Piazza Mameli n 6 dir legino 167 SAVONA</t>
  </si>
  <si>
    <t xml:space="preserve">S. ERMETE - SEGNO CUNIO . M.C.T.C. - S. GENESIO - VADO</t>
  </si>
  <si>
    <t xml:space="preserve">Via Piave incr Via S.Ermete ponte VADO</t>
  </si>
  <si>
    <t xml:space="preserve">Via Piave Monumento Caduti  VADO</t>
  </si>
  <si>
    <t xml:space="preserve">VARAZZE FF.SS. - OSPEDALE - VARAZZE COMUNE</t>
  </si>
  <si>
    <t xml:space="preserve">SAVONA - GIOVO LIGURE - SASSELLO - MARTINA</t>
  </si>
  <si>
    <t xml:space="preserve">SP 334 fronte n 5 - Giovo PONTINVREA</t>
  </si>
  <si>
    <t xml:space="preserve">FINALE L. - GORRA - OLLE - COLLE DEL MELOGNO - FINALE L.</t>
  </si>
  <si>
    <t xml:space="preserve">SS490 - Capolinea Canova MAGLIOLO</t>
  </si>
  <si>
    <t xml:space="preserve">FINALBORGO - SAVONA</t>
  </si>
  <si>
    <t xml:space="preserve">SAVONA P.MAMELI - FINALPIA - FINALBORGO - DIRETTA</t>
  </si>
  <si>
    <t xml:space="preserve">Via Nizza n 67r  SAVONA</t>
  </si>
  <si>
    <t xml:space="preserve">FINALMARINA - SPOTORNO - VADO - VIA NIZZA - P. MAMELI - STAZIONE FF.SS.</t>
  </si>
  <si>
    <t xml:space="preserve">Piazza Vittoria - Capolinea CENGIO</t>
  </si>
  <si>
    <t xml:space="preserve">CIMITERO ALBENGA</t>
  </si>
  <si>
    <t xml:space="preserve">Cimitero Leca ALBENGA</t>
  </si>
  <si>
    <t xml:space="preserve">FINALE LIGURE - PIETRA LIGURE - MAGLIOLO - CANOVA - ISALLO</t>
  </si>
  <si>
    <t xml:space="preserve">Capolinea - Isallo MAGLIOLO</t>
  </si>
  <si>
    <t xml:space="preserve">Via Matteotti bivio Grotte BORGIO</t>
  </si>
  <si>
    <t xml:space="preserve">Via XXV Aprile n217 Santa Corona PIETRA</t>
  </si>
  <si>
    <t xml:space="preserve">SantuarioCosmaDamiano dirPietra MAGLIOLO</t>
  </si>
  <si>
    <t xml:space="preserve">La Rusca - Capolinea 1 SAVONA</t>
  </si>
  <si>
    <t xml:space="preserve">ITALGAS - UNIVERSITA' - VIA ALLA ROCCA - FF.SS. - VIA ALESSANDRIA</t>
  </si>
  <si>
    <t xml:space="preserve">Via Buozzi 78 SAVONA</t>
  </si>
  <si>
    <t xml:space="preserve">SAVONA FF.SS. - VIA XX SETTEMBRE - ALBISOLA SUPERIORE - CELLE - VARAZZE LE ROI</t>
  </si>
  <si>
    <t xml:space="preserve">VARAZZE LE ROI - CELLE LIGURE - ALBISOLA SUPERIORE - CORSO MAZZINI - SAVONA FF.SS.</t>
  </si>
  <si>
    <t xml:space="preserve">Via Rocca - Politecnico IPSIA SAVONA</t>
  </si>
  <si>
    <t xml:space="preserve">V.ALESSANDRIA - STAZIONE FF. SS. - V.BONINI UNIVERSITA'</t>
  </si>
  <si>
    <t xml:space="preserve">STAZIONE FS - UNIVERSITA'</t>
  </si>
  <si>
    <t xml:space="preserve">UNIVERSITA' -VIA CADORNA - VIA ALLA ROCCA - VIA ALESSANDRIA - Linea 4 - 4/</t>
  </si>
  <si>
    <t xml:space="preserve">Piazza San Benedetto n 5 ALBISSOLA M</t>
  </si>
  <si>
    <t xml:space="preserve">CALICE - RIALTO - CHEIRANO - VENE - BEREA -  CALICE </t>
  </si>
  <si>
    <t xml:space="preserve">037/</t>
  </si>
  <si>
    <t xml:space="preserve">CIMITERO DI BERGEGGI</t>
  </si>
  <si>
    <t xml:space="preserve">Via XXV Aprile n 28 BERGEGGI</t>
  </si>
  <si>
    <t xml:space="preserve">FINALPIA - FINALBORGO - LOANO - ALBENGA - ALASSIO</t>
  </si>
  <si>
    <t xml:space="preserve">ALASSIO VIA NEGHELLI - ALBENGA - PIETRA S.CORONA</t>
  </si>
  <si>
    <t xml:space="preserve">Via XXV Aprile n103 - Capolinea PIETRA</t>
  </si>
  <si>
    <t xml:space="preserve">FINALBORGO - LOANO OLIVETTE</t>
  </si>
  <si>
    <t xml:space="preserve">LOANO OLIVETTE - PIETRA FF.SS.</t>
  </si>
  <si>
    <t xml:space="preserve">Piazza Gramsci n 1 FF.SS. PIETRA</t>
  </si>
  <si>
    <t xml:space="preserve">FINALBORGO - LOANO - ALBENGA - ANDORA</t>
  </si>
  <si>
    <t xml:space="preserve">Deposito Cairo CAIRO</t>
  </si>
  <si>
    <t xml:space="preserve">Via G.Pascoli - Capolinea Vispa CARCARE</t>
  </si>
  <si>
    <t xml:space="preserve">FINALBOROGO - CALVISIO - AQUILA - FINALBORGO</t>
  </si>
  <si>
    <t xml:space="preserve">FINALMARINA - FINALBORGO - RIALTO - CHEIRANO - VENE - BEREA - CALICE - FINALMARINA</t>
  </si>
  <si>
    <t xml:space="preserve">P.ZZA MAMELI - BERGEGGI V. XXV APRILE - TORRE MARE - NAVALLE - P.ZZA MAMELI - SAVONA FF.SS.</t>
  </si>
  <si>
    <t xml:space="preserve">CERIALE - LOANO - FINALBORGO</t>
  </si>
  <si>
    <t xml:space="preserve">ANDORA FF.SS. - ALBENGA OSPEDALE - LOANO - FINALPIA</t>
  </si>
  <si>
    <t xml:space="preserve">LOANO OLIVETTE - CERIALE</t>
  </si>
  <si>
    <t xml:space="preserve">Via Aurelia fronte n 187 CERIALE</t>
  </si>
  <si>
    <t xml:space="preserve">SAVONA - PACE</t>
  </si>
  <si>
    <t xml:space="preserve">Pace - Capolinea 7/ ALBISOLA S</t>
  </si>
  <si>
    <t xml:space="preserve">Via Roma incr Via Boagni QUILIANO</t>
  </si>
  <si>
    <t xml:space="preserve">ALBISOLA - CELLE LIGURE - PECORILE - ALBISOLA</t>
  </si>
  <si>
    <t xml:space="preserve">ALBISSOLA - PECORILE - CELLE - ALBISSOLA</t>
  </si>
  <si>
    <t xml:space="preserve">CAIRO - BRAGNO - FERRANIA - CAIRO</t>
  </si>
  <si>
    <t xml:space="preserve">Vle Libertà 3M dirCarcare-Ferrania CAIRO</t>
  </si>
  <si>
    <t xml:space="preserve">LEGINO 167 - LA RUSCA</t>
  </si>
  <si>
    <t xml:space="preserve">Legino 167 Capolinea SAVONA</t>
  </si>
  <si>
    <t xml:space="preserve">Ospedale Valloria dir Albisola SAVONA</t>
  </si>
  <si>
    <t xml:space="preserve">VARAZZE LE ROI - VIA PALEOCAPA - SAVONA FF.SS.</t>
  </si>
  <si>
    <t xml:space="preserve">UNIVERSITA' - VIA ALLA ROCCA - STAZIONE FF.SS</t>
  </si>
  <si>
    <t xml:space="preserve">VARAZZE PORTO - VIA PALEOCAPA - P.MAMELI - STAZIONE FF.SS. - VIA ALLA ROCCA</t>
  </si>
  <si>
    <t xml:space="preserve">Via Rocca n 62 - Bocciodromo SAVONA</t>
  </si>
  <si>
    <t xml:space="preserve">CELLE FF.SS. - VIA PALEOCAPA - SAVONA FF.SS.</t>
  </si>
  <si>
    <t xml:space="preserve">ALBENGA PONTELUNGO - ALASSIO COMUNE</t>
  </si>
  <si>
    <t xml:space="preserve">Via L.Da Vinci n 1 ALASSIO</t>
  </si>
  <si>
    <t xml:space="preserve">Piazza Mameli n 2 SAVONA</t>
  </si>
  <si>
    <t xml:space="preserve">C.so Matteotti 22  VARAZZE</t>
  </si>
  <si>
    <t xml:space="preserve">VADO - BERGEGGI V.XXV APRILE - TORRE DEL MARE - P.ZZA MAMELI - STAZIONE FF.SS.</t>
  </si>
  <si>
    <t xml:space="preserve">P.ZZA MAMELI - TORRE MARE - P.ZZA MAMELI - FF.SS</t>
  </si>
  <si>
    <t xml:space="preserve">P.ZZA MAMELI - TORRE DEL MARE - VADO - SAVONA</t>
  </si>
  <si>
    <t xml:space="preserve">ANDORA FF.SS. - ALBENGA OSPEDALE - LOANO - FINALBORGO - FINALPIA</t>
  </si>
  <si>
    <t xml:space="preserve">ALBENGA VADINO - LOANO - PIETRA S.CORONA</t>
  </si>
  <si>
    <t xml:space="preserve">Loano Olivette - Albenga</t>
  </si>
  <si>
    <t xml:space="preserve">Piazza del Popolo fronte n 23 ALBENGA</t>
  </si>
  <si>
    <t xml:space="preserve">LOANO OLIVETTE - FINALMARINA</t>
  </si>
  <si>
    <t xml:space="preserve">Via Mazzini fronte FF.SS. FINALE</t>
  </si>
  <si>
    <t xml:space="preserve">FINALPIA - FINALBORGO - LOANO - CERIALE</t>
  </si>
  <si>
    <t xml:space="preserve">ALASSIO VIA NEGHELLI - ALBENGA VADINO - LOANO - FINALPIA</t>
  </si>
  <si>
    <t xml:space="preserve">Via Aurelia n 180 VADO</t>
  </si>
  <si>
    <t xml:space="preserve">VADO - SAN GENESIO - SEGNO CUNIO - S.GENESIO - VADO</t>
  </si>
  <si>
    <t xml:space="preserve">Via Ferraris fronte n 26 VADO</t>
  </si>
  <si>
    <t xml:space="preserve">SAVONA - FERRANIA -  BRAGNO</t>
  </si>
  <si>
    <t xml:space="preserve">Z.I. Cabur dir Carcare ALTARE</t>
  </si>
  <si>
    <t xml:space="preserve">VIA ALLA ROCCA - STAZIONE - PIAZZA MAMELI</t>
  </si>
  <si>
    <t xml:space="preserve">Scalo Parco Doria dir FF.SS. SAVONA</t>
  </si>
  <si>
    <t xml:space="preserve">STAZIONE FF.SS. - FONTANASSA</t>
  </si>
  <si>
    <t xml:space="preserve">VARAZZE LE ROI - CELLE - ALBISSOLA - VIA PALEOCAPA - P.ZZA BRENNERO - SAVONA FF.SS.</t>
  </si>
  <si>
    <t xml:space="preserve">CAMPOCHIESA ITIS - FINALE</t>
  </si>
  <si>
    <t xml:space="preserve">PIETRA V.CRISPI - LOANO - ALBENGA VADINO</t>
  </si>
  <si>
    <t xml:space="preserve">DEPOSITO PIETRA PIETRA</t>
  </si>
  <si>
    <t xml:space="preserve">Via San Calocero n 13 Vadino ALBENGA</t>
  </si>
  <si>
    <t xml:space="preserve">ALBENGA VADINO - LOANO - FINALBORGO - FINALPIA</t>
  </si>
  <si>
    <t xml:space="preserve">FINALBORGO - PIETRA SANTA CORONA</t>
  </si>
  <si>
    <t xml:space="preserve">Via XXV Aprile fronte civ 223 PIETRA</t>
  </si>
  <si>
    <t xml:space="preserve"> BRAGNO - MALLARE - EREMITA - CODEVILLA</t>
  </si>
  <si>
    <t xml:space="preserve">CONTINENTAL - BRAGNO - FERRANIA - VISPA</t>
  </si>
  <si>
    <t xml:space="preserve">Corso Marconi n 145 CAIRO</t>
  </si>
  <si>
    <t xml:space="preserve">ALTARE - VISPA - CARCARE - MILLESIMO</t>
  </si>
  <si>
    <t xml:space="preserve">Bivio Via Mallare dir Carcare ALTARE</t>
  </si>
  <si>
    <t xml:space="preserve">Corso Marconi n 162 CAIRO</t>
  </si>
  <si>
    <t xml:space="preserve">SCUOLE ALTARE - MALLARE - EREMITA - CODEVILLA</t>
  </si>
  <si>
    <t xml:space="preserve">Via Montenotte 2, ALTARE</t>
  </si>
  <si>
    <t xml:space="preserve">PIAZZA MAMELI - LAVAGNOLA - PIAZZA MAMELI</t>
  </si>
  <si>
    <t xml:space="preserve">Via Martiri fronte n51-centro VILLANOVA</t>
  </si>
  <si>
    <t xml:space="preserve">Via Martiri n 35-centro VILLANOVA</t>
  </si>
  <si>
    <t xml:space="preserve">FENARINA - SOLVA - FENARINA</t>
  </si>
  <si>
    <t xml:space="preserve">Fenarina Capolinea ALASSIO</t>
  </si>
  <si>
    <t xml:space="preserve">Via Aurelia fronte n 386 VADO</t>
  </si>
  <si>
    <t xml:space="preserve">Piazzale Amburgo SAVONA</t>
  </si>
  <si>
    <t xml:space="preserve">VADO - M.C.T.C - SEGNO CUNIO - VADO</t>
  </si>
  <si>
    <t xml:space="preserve">Capolinea Martina URBE</t>
  </si>
  <si>
    <t xml:space="preserve">SASSELLO - GIOVO - PONTINVREA - GIOVO - SAVONA FF.SS.</t>
  </si>
  <si>
    <t xml:space="preserve">STAZIONE FF.SS. - ELLERA - SASSELLO carico sino ad Albisola</t>
  </si>
  <si>
    <t xml:space="preserve">Via dei Perrando Scuole SASSELLO</t>
  </si>
  <si>
    <t xml:space="preserve">Via Aurelia fronte Hotel Monique NOLI</t>
  </si>
  <si>
    <t xml:space="preserve">Via Aurelia Hotel Monique NOLI</t>
  </si>
  <si>
    <t xml:space="preserve">V.le Libertà 3M dir Cairo-Ferrania CAIRO</t>
  </si>
  <si>
    <t xml:space="preserve">CARCARE - VISPA</t>
  </si>
  <si>
    <t xml:space="preserve">Cimitero - Capolinea Verzi LOANO</t>
  </si>
  <si>
    <t xml:space="preserve">Corso Italia n 3 Maremola PIETRA</t>
  </si>
  <si>
    <t xml:space="preserve">OSPEDALE - VIA TURATI - LA RUSCA - VIA TURATI - OSPEDALE</t>
  </si>
  <si>
    <t xml:space="preserve">V. P. OLIVETTA - OSPEDALE - V. TURATI - P.MAMELI - OSPEDALE - V. P. OLIVETTA</t>
  </si>
  <si>
    <t xml:space="preserve">Via Priv.Olivetta n32 Capolinea15 SAVONA</t>
  </si>
  <si>
    <t xml:space="preserve">Via Ines Negri - Capolinea ALBISSOLA M</t>
  </si>
  <si>
    <t xml:space="preserve">VARAZZE - EX OSPEDALE - VARAZZE</t>
  </si>
  <si>
    <t xml:space="preserve">VARAZZE COMUNE - OSPEDALE - VARAZZE FF.SS.</t>
  </si>
  <si>
    <t xml:space="preserve">ALBISSOLA - PECORILE - CELLE</t>
  </si>
  <si>
    <t xml:space="preserve">Piazza Durante dir Finale ORCO F</t>
  </si>
  <si>
    <t xml:space="preserve">CONTINENTAL - BRAGNO - FERRANIA - CARCARE - ALTARE  - SAVONA</t>
  </si>
  <si>
    <t xml:space="preserve">CONTINENTAL - BRAGNO - FERRANIA - ALTARE Z.I. - SAVONA</t>
  </si>
  <si>
    <t xml:space="preserve">PIETRA LIGURE - RANZI</t>
  </si>
  <si>
    <t xml:space="preserve">Chiesa Capolinea - Ranzi PIETRA</t>
  </si>
  <si>
    <t xml:space="preserve">CAIRO - SAN GIUSEPPE - ROCCHETTA DI CENGIO - CENGIO</t>
  </si>
  <si>
    <t xml:space="preserve">CENGIO FF.SS. - ROCCHETTA</t>
  </si>
  <si>
    <t xml:space="preserve">Rocchetta di Cengio Capolinea CENGIO</t>
  </si>
  <si>
    <t xml:space="preserve">ALBENGA - CENESI</t>
  </si>
  <si>
    <t xml:space="preserve">Capolinea Cenesi CISANO</t>
  </si>
  <si>
    <t xml:space="preserve">QUILIANO - C.SO VITTORIO VENETO - P.MAMELI</t>
  </si>
  <si>
    <t xml:space="preserve">Largo Giolitti CELLE</t>
  </si>
  <si>
    <t xml:space="preserve">ROCCHETTA - CENGIO FF.SS.</t>
  </si>
  <si>
    <t xml:space="preserve">CARCARE - BIESTRO</t>
  </si>
  <si>
    <t xml:space="preserve">Capolinea Biestro PALLARE</t>
  </si>
  <si>
    <t xml:space="preserve">ALBENGA - CISANO - MARTINETTO - ALBENGA</t>
  </si>
  <si>
    <t xml:space="preserve">CAMPOCHIESA - ALBENGA FF.SS.</t>
  </si>
  <si>
    <t xml:space="preserve">TEAT</t>
  </si>
  <si>
    <t xml:space="preserve">TEATROBUS</t>
  </si>
  <si>
    <t xml:space="preserve">P.BRENNERO - LA RUSCA - LAVAGNOLA - FF.SS. C,T.BENECH TEATRO CHIABRERA</t>
  </si>
  <si>
    <t xml:space="preserve">Piazza Diaz - Chiabrera SAVONA</t>
  </si>
  <si>
    <t xml:space="preserve">CHIABRERA - VIA NIZZA - ZINOLA - VALLEGGIA - LEGINO</t>
  </si>
  <si>
    <t xml:space="preserve">D1</t>
  </si>
  <si>
    <t xml:space="preserve">DEPOSITO SAVONA </t>
  </si>
  <si>
    <t xml:space="preserve">Madonna del Salto dir Albisola STELLA</t>
  </si>
  <si>
    <t xml:space="preserve">SPOTORNO - VADO - VIA STALINGRADO - CORSO TARDY BENECH - P.MAMELI - P.BRENNERO</t>
  </si>
  <si>
    <t xml:space="preserve">S.S.1 circonv. fronte PalaSport SPOTORNO</t>
  </si>
  <si>
    <t xml:space="preserve">CALICE - FINALMARINA</t>
  </si>
  <si>
    <t xml:space="preserve">FINALMARINA - RIALTO - CHEIRANO - CALICE - FINALMARINA</t>
  </si>
  <si>
    <t xml:space="preserve">PIETRA S.CORONA - LOANO - ALBENGA VADINO</t>
  </si>
  <si>
    <t xml:space="preserve">LOANO OLIVETTE - FINALBORGO</t>
  </si>
  <si>
    <t xml:space="preserve">Via Aurelia Piazza Valerga LOANO</t>
  </si>
  <si>
    <t xml:space="preserve">FINALMARINA - LOANO - ALBENGA VADINO</t>
  </si>
  <si>
    <t xml:space="preserve">Forte Via Gramsci fronte civ 71 ALTARE</t>
  </si>
  <si>
    <t xml:space="preserve">BRAGNO - SAVONA (DIRETTA)</t>
  </si>
  <si>
    <t xml:space="preserve">SAVONA FF.SS. - STELLA S.BERNARDO (no Ellera)</t>
  </si>
  <si>
    <t xml:space="preserve">S.S.1 circonv. Carabinieri SPOTORNO</t>
  </si>
  <si>
    <t xml:space="preserve">Via Verdi Carabinieri SPOTORNO</t>
  </si>
  <si>
    <t xml:space="preserve">PIAZZA MAMELI - NOLI</t>
  </si>
  <si>
    <t xml:space="preserve">FINALMARINA - SPOTORNO - VADO - VIA STALINGRADO - PIAZZA BRENNERO</t>
  </si>
  <si>
    <t xml:space="preserve">CAIRO - PONTETTO - DEGO - PIANA - DEGO - GIUSVALLA - PONTINVREA</t>
  </si>
  <si>
    <t xml:space="preserve">SP542 GIOVO dirAlbisola PONTINVREA</t>
  </si>
  <si>
    <t xml:space="preserve">VIA ALESSANDRIA - P.ZZA MAMELI - QUILIANO</t>
  </si>
  <si>
    <t xml:space="preserve">Via XXV Aprile incr Via SPietro QUILIANO</t>
  </si>
  <si>
    <t xml:space="preserve">TOVO S.GIACOMO - PIETRA VIA CRISPI</t>
  </si>
  <si>
    <t xml:space="preserve">Piazza Don Zunino Centro TOVO</t>
  </si>
  <si>
    <t xml:space="preserve">Via Piave n 57 Vadino ALBENGA</t>
  </si>
  <si>
    <t xml:space="preserve">Via BenesseaDepositoTPL dirCisano CISANO</t>
  </si>
  <si>
    <t xml:space="preserve">CISANO POLO 90 - NUOVO OSPEDALE - ALBENGA FF.SS.</t>
  </si>
  <si>
    <t xml:space="preserve">Via Benessea fr DepTPL dirAlbenga CISANO</t>
  </si>
  <si>
    <t xml:space="preserve">MARTINA - SASSELLO - GIOVO - MADONNA DEL SALTO</t>
  </si>
  <si>
    <t xml:space="preserve">SASSELLO - GIOVO - S.GIOVANNI - ELLERA - P.BRENNERO - SAVONA FF.SS.</t>
  </si>
  <si>
    <t xml:space="preserve">SASSELLO - GIOVO - STELLA S.GIOVANNI</t>
  </si>
  <si>
    <t xml:space="preserve">Carabinieri S.Giovanni STELLA</t>
  </si>
  <si>
    <t xml:space="preserve">FINALBORGO - VADO - LEGINO - STAZIONE FF.SS. - V. XX SETTEMBRE</t>
  </si>
  <si>
    <t xml:space="preserve">PIETRA LIGURE - BORGIO VEREZZI - CA DEL MORO</t>
  </si>
  <si>
    <t xml:space="preserve">Capolinea - Ca del Moro FINALE</t>
  </si>
  <si>
    <t xml:space="preserve">VEREZZI - BORGIO - VIA SOCCORSO - PIETRA S.CORONA</t>
  </si>
  <si>
    <t xml:space="preserve">Largo Oddone dir Borgio BORGIO</t>
  </si>
  <si>
    <t xml:space="preserve">ALBISOLA SUP. - S.BENEDETTO - TEATRO CHIABRERA</t>
  </si>
  <si>
    <t xml:space="preserve">Piazza Mameli n 1 ALBISOLA S</t>
  </si>
  <si>
    <t xml:space="preserve">CHIABRERA - P. BRENNERO - LAVAGNOLA - FF.SS. - CORSO MAZZINI</t>
  </si>
  <si>
    <t xml:space="preserve">Corso Mazzini n 25  - Piramidi SAVONA</t>
  </si>
  <si>
    <t xml:space="preserve">CAIRO - BRAGNO - FERRANIA - VISPA - ALTARE Z.I. - ALTARE</t>
  </si>
  <si>
    <t xml:space="preserve">Via N.le Piemonte civ 156b QUILIANO</t>
  </si>
  <si>
    <t xml:space="preserve">VISPA - ALTARE Z.I. - ALTARE CENTRO</t>
  </si>
  <si>
    <t xml:space="preserve">Piazza San Rocco n59 fr FF.SS. PIETRA</t>
  </si>
  <si>
    <t xml:space="preserve">SP582 Martinetto Centro dirCisano CISANO</t>
  </si>
  <si>
    <t xml:space="preserve">BIVIO CISANO - SALEA - ALBENGA</t>
  </si>
  <si>
    <t xml:space="preserve">Bivio Cisano dir Salea CISANO</t>
  </si>
  <si>
    <t xml:space="preserve">ALBENGA FFSS - PARCO LE CARAVELLE</t>
  </si>
  <si>
    <t xml:space="preserve">PARCO LE CARAVELLE - CERIALE</t>
  </si>
  <si>
    <t xml:space="preserve">Via Asti Parco Le Caravelle CERIALE</t>
  </si>
  <si>
    <t xml:space="preserve">Via Aurelia n 31 CERIALE</t>
  </si>
  <si>
    <t xml:space="preserve">CERIALE - PARCO LE CARAVELLE</t>
  </si>
  <si>
    <t xml:space="preserve">S.S.1 circonv. fr. Carabinieri SPOTORNO</t>
  </si>
  <si>
    <t xml:space="preserve">Largo Oddone dir Gorra BORGIO</t>
  </si>
  <si>
    <t xml:space="preserve">CENGIO - MILLESIMO - CARCARE - CAIRO</t>
  </si>
  <si>
    <t xml:space="preserve">Piazza XX Settembre - Prigioni CAIRO</t>
  </si>
  <si>
    <t xml:space="preserve">VIA ALESSANDRIA - PIAZZA MAMELI - VIA XX SETTEMBRE</t>
  </si>
  <si>
    <t xml:space="preserve">STAZIONE FF.SS. - S. ERMETE - PORTO VADO</t>
  </si>
  <si>
    <t xml:space="preserve">P.ZZA MAMELI - VADO - S.GENESIO - SEGNO CUNIO - VADO</t>
  </si>
  <si>
    <t xml:space="preserve">FINALMARINA - CALVISIO - FINALMARINA</t>
  </si>
  <si>
    <t xml:space="preserve"> CARCARE - SAN GIUSEPPE - CASE ROSSI - CENGIO BORMIDA - MILLESIMO</t>
  </si>
  <si>
    <t xml:space="preserve">Capolinea Loc Vercioglio PLODIO</t>
  </si>
  <si>
    <t xml:space="preserve">PARCO LE CARAVELLE - ALBENGA FFSS </t>
  </si>
  <si>
    <t xml:space="preserve">TEATRO CHIABRERA - VALLORIA - S. BENEDETTO</t>
  </si>
  <si>
    <t xml:space="preserve">Ferrania Stazione FF.SS dirCarcare CAIRO</t>
  </si>
  <si>
    <t xml:space="preserve">Via XXV Aprile - Istituto Patetta CAIRO</t>
  </si>
  <si>
    <t xml:space="preserve">VEREZZI - BORGIO</t>
  </si>
  <si>
    <t xml:space="preserve">FF.SS. Via XXV Aprile BORGIO</t>
  </si>
  <si>
    <t xml:space="preserve">Corso Italia n 46 Maremola PIETRA</t>
  </si>
  <si>
    <t xml:space="preserve">PIETRA FF.SS. - PIETRA MAREMOLA - TOVO S.GIACOMO</t>
  </si>
  <si>
    <t xml:space="preserve">Piazza Umberto l Centro TOVO</t>
  </si>
  <si>
    <t xml:space="preserve">SAN BENEDETTO - VALLORIA - TEATRO CHIABRERA</t>
  </si>
  <si>
    <t xml:space="preserve">DEPOSITO - VALLEGGIA - VADO - CORSO V. VENETO - TEATRO CHIABRERA</t>
  </si>
  <si>
    <t xml:space="preserve">GARLENDA - VILLANOVA - BIVIO COASCO</t>
  </si>
  <si>
    <t xml:space="preserve">P.zza Partigiani - Capolinea GARLENDA</t>
  </si>
  <si>
    <t xml:space="preserve">SP453 n 19 - Coasco VILLANOVA</t>
  </si>
  <si>
    <t xml:space="preserve">NITE</t>
  </si>
  <si>
    <t xml:space="preserve">TO NITE BUS NOLI - VARAZZE</t>
  </si>
  <si>
    <t xml:space="preserve">NOLI - VARAZZE COMUNE</t>
  </si>
  <si>
    <t xml:space="preserve">Via Aurelia fronte Corso Italia NOLI</t>
  </si>
  <si>
    <t xml:space="preserve">SAVONA DARSENA - NOLI</t>
  </si>
  <si>
    <t xml:space="preserve">Via Gramsci, civ. 10 SAVONA</t>
  </si>
  <si>
    <t xml:space="preserve">Via Aurelia Corso Italia Comune NOLI</t>
  </si>
  <si>
    <t xml:space="preserve">CONTINENTAL - CARCARE</t>
  </si>
  <si>
    <t xml:space="preserve">Via Paccini n 7 Bastia ALBENGA</t>
  </si>
  <si>
    <t xml:space="preserve">SAVONA OFFICINE - VARAZZE COMUNE</t>
  </si>
  <si>
    <t xml:space="preserve">Via Stalingrado"Officine"dirFF.SS SAVONA</t>
  </si>
  <si>
    <t xml:space="preserve">BASTIA - VILLANOVA - ALASSIO</t>
  </si>
  <si>
    <t xml:space="preserve">Via Paccini n 43 Bastia ALBENGA</t>
  </si>
  <si>
    <t xml:space="preserve">SAVONA - SPOTORNO - VEZZI</t>
  </si>
  <si>
    <t xml:space="preserve">Capolinea - S.Filippo VEZZI PORTIO</t>
  </si>
  <si>
    <t xml:space="preserve">SAVONA - MILLESIMO</t>
  </si>
  <si>
    <t xml:space="preserve">LOANO - BOISSANO - TOIRANO - BORGHETTO - LOANO</t>
  </si>
  <si>
    <t xml:space="preserve">BOISSANO - LOANO</t>
  </si>
  <si>
    <t xml:space="preserve">Via Cappella N. Centro BOISSANO</t>
  </si>
  <si>
    <t xml:space="preserve">BERG</t>
  </si>
  <si>
    <t xml:space="preserve">NAVETTA BERGEGGI</t>
  </si>
  <si>
    <t xml:space="preserve">B.BERGEGGI - NA' VALLE -P. TORRE D'ERE</t>
  </si>
  <si>
    <t xml:space="preserve">VIa Aurelia bivio Bergeggi BERGEGGI</t>
  </si>
  <si>
    <t xml:space="preserve">Via Torre d'Ere incr Via Pini BERGEGGI</t>
  </si>
  <si>
    <t xml:space="preserve">MILLESIMO - CALIZZANO - BARDINETO - FINALE</t>
  </si>
  <si>
    <t xml:space="preserve">Via Matteotti fronte n 59 CALIZZANO</t>
  </si>
  <si>
    <t xml:space="preserve">Piazza San Rocco dir Millesimo CALIZZANO</t>
  </si>
  <si>
    <t xml:space="preserve">SP51 Isolagrande dir Calizzano MURIALDO</t>
  </si>
  <si>
    <t xml:space="preserve">MILLESIMO - ROCCAVIGNALE - MASSIMINO</t>
  </si>
  <si>
    <t xml:space="preserve">Piazza Capolinea Camponuovo ROCCAVIGNALE</t>
  </si>
  <si>
    <t xml:space="preserve">ROCCAVIGNALE - PIANISSOLO - MILLESIMO</t>
  </si>
  <si>
    <t xml:space="preserve">Roccavignale Capolinea ROCCAVIGNALE</t>
  </si>
  <si>
    <t xml:space="preserve">ALBENGA - VILLANOVA - ALBENGA</t>
  </si>
  <si>
    <t xml:space="preserve">LECA - ALBENGA FF.SS.</t>
  </si>
  <si>
    <t xml:space="preserve">P. DonBertora Leca centro fr9500 ALBENGA</t>
  </si>
  <si>
    <t xml:space="preserve">Via Roma fronte Chiesa VILLANOVA</t>
  </si>
  <si>
    <t xml:space="preserve">TEATRO CHIABRERA - S, BENEDETTO - ALBISOLA SUP.</t>
  </si>
  <si>
    <t xml:space="preserve">STELLA S.GIOVANNI - GIOVO - SASSELLO</t>
  </si>
  <si>
    <t xml:space="preserve">Via N. Sauro n 23r SAVONA</t>
  </si>
  <si>
    <t xml:space="preserve">ALTARE - VISPA - CARCARE CHIESA - COSSERIA - MILLESIMO</t>
  </si>
  <si>
    <t xml:space="preserve">ALTARE Z.I. - ALTARE CENTRO</t>
  </si>
  <si>
    <t xml:space="preserve"> Via per Pineland 27 capolinea BORGHETTO</t>
  </si>
  <si>
    <t xml:space="preserve">Cimitero Rive Capolinea</t>
  </si>
  <si>
    <t xml:space="preserve">MILLESIMO - ROTONDA CALIZZANO - COSSERIA - CARCARE - CAIRO I.TECN. - CAIRO</t>
  </si>
  <si>
    <t xml:space="preserve">S.P.51 Loc Valle fronte c.sport MURIALDO</t>
  </si>
  <si>
    <t xml:space="preserve">Via Pio Bocca CEVA</t>
  </si>
  <si>
    <t xml:space="preserve">SP 542 n 59 - Pero VARAZZE</t>
  </si>
  <si>
    <t xml:space="preserve">Via Nizza fronte Chiesa Zinola SAVONA</t>
  </si>
  <si>
    <t xml:space="preserve">Piazza S.Rocco n18 CALIZZANO</t>
  </si>
  <si>
    <t xml:space="preserve">Villaggio Frascheri-Capolinea BARDINETO</t>
  </si>
  <si>
    <t xml:space="preserve">Piazza della Chiesa MASSIMINO</t>
  </si>
  <si>
    <t xml:space="preserve">GINESTRO - TESTICO - CASO - MOGLIO - ALASSIO</t>
  </si>
  <si>
    <t xml:space="preserve">Capolinea Ginestro TESTICO</t>
  </si>
  <si>
    <t xml:space="preserve">bivGarlenda dirTesticofr4066 STELLANELLO</t>
  </si>
  <si>
    <t xml:space="preserve">CIRCOLARE GOLFO DELL'ISOLA</t>
  </si>
  <si>
    <t xml:space="preserve">NOLI - SPOTORNO - BERGEGGI - AURELIA - SPOTORNO - NOLI</t>
  </si>
  <si>
    <t xml:space="preserve">NOLI - VOZE - MAGNONE - TOSSE - SPOTORNO - AURELIA - BERGEGGI - VIA DEI GINEPRI - SPOTORNO - SPOTORNO FF.SS. - TOSSE - MAGNONE - VOZE - NOLI</t>
  </si>
  <si>
    <t xml:space="preserve">NOLI - SPOTORNO - VIA DEI GINEPRI - BERGEGGI - AURELIA - SPOTORNO - SPOTORNO FF.SS. - TOSSE - MAGNONE - VOZE - NOLI</t>
  </si>
  <si>
    <t xml:space="preserve">ALBISSOLA M. - GRANA - VIA INES NEGRI - ALBISSOLA M.</t>
  </si>
  <si>
    <t xml:space="preserve">VARAZZE - TEGLIA - VARAZZE</t>
  </si>
  <si>
    <t xml:space="preserve">CAIRO - PIANA CRIXIA</t>
  </si>
  <si>
    <t xml:space="preserve">Cimitero - Capolinea DEGO</t>
  </si>
  <si>
    <t xml:space="preserve">SAVONA - CAIRO</t>
  </si>
  <si>
    <t xml:space="preserve">CAIRO - CADIBONA - SAVONA (DIRETTA VISPA)</t>
  </si>
  <si>
    <t xml:space="preserve">SAVONA - CARCARE- CAIRO (no Patetta)</t>
  </si>
  <si>
    <t xml:space="preserve">ALBENGA - CASTELVECCHIO - ERLI - CERISOLA - ALBENGA</t>
  </si>
  <si>
    <t xml:space="preserve">Capolinea - Cerisola GARESSIO</t>
  </si>
  <si>
    <t xml:space="preserve">ALBENGA - CASANOVA - VELLEGO</t>
  </si>
  <si>
    <t xml:space="preserve">Centro - Capolinea dir Albenga CASANOVA</t>
  </si>
  <si>
    <t xml:space="preserve">Vellego - Capolinea CASANOVA</t>
  </si>
  <si>
    <t xml:space="preserve">Via Matteotti n 1 ALBISSOLA M</t>
  </si>
  <si>
    <t xml:space="preserve">Via Turati n 15 SAVONA</t>
  </si>
  <si>
    <t xml:space="preserve">V.LE GIBB - SOLVA - S.ROCCO - VIA BORRI - FENARINA</t>
  </si>
  <si>
    <t xml:space="preserve">PIAZZA MAMELI - LA RUSCA - LA RUSCA ALTA - PIAZZA MAMELI</t>
  </si>
  <si>
    <t xml:space="preserve">Via S.Dalmazio - Capolinea 12 SAVONA</t>
  </si>
  <si>
    <t xml:space="preserve">P.ZZA SAFFI - LA RUSCA - LA RUSCA ALTA - P.ZZA MAMELI</t>
  </si>
  <si>
    <t xml:space="preserve">Pzza Saffi n 1 - Prefettura SAVONA</t>
  </si>
  <si>
    <t xml:space="preserve">P.BRENNERO - LA RUSCA - P.MAMELI - VALLORIA</t>
  </si>
  <si>
    <t xml:space="preserve">P.BRENNERO - LA RUSCA - P.MAMELI - OSPEDALE - VIA P.OLIVETTA</t>
  </si>
  <si>
    <t xml:space="preserve">GARLENDA - VILLANOVA VIA G. DISEGNA - ALASSIO</t>
  </si>
  <si>
    <t xml:space="preserve">Loreto Alta Capolinea ALASSIO</t>
  </si>
  <si>
    <t xml:space="preserve">VIALE GIBB - LORETO ALTA - S. ROCCO - VIA BORRI - FENARINA</t>
  </si>
  <si>
    <t xml:space="preserve">VIA P.OLIVETTA - OSPEDALE - V.TURATI - STAZIONE FF.SS.</t>
  </si>
  <si>
    <t xml:space="preserve">C.Bigliati-Pzza S.Benedetto ALBISSOLA M</t>
  </si>
  <si>
    <t xml:space="preserve">VARAZZE FF.SS. - OSPEDALE - COMUNE</t>
  </si>
  <si>
    <t xml:space="preserve">VARAZZE COMUNE - OSPEDALE - VARAZZE COMUNE</t>
  </si>
  <si>
    <t xml:space="preserve">MADONNA SALTO - PERO - TEGLIA</t>
  </si>
  <si>
    <t xml:space="preserve">Via M.Poggi n 1 CELLE</t>
  </si>
  <si>
    <t xml:space="preserve">Capolinea Natta CELLE</t>
  </si>
  <si>
    <t xml:space="preserve">GARLENDA - VILLANOVA - LUSIGNANO - CIRCONVALLAZIONE - PONTELUNGO - ALBENGA FF.SS</t>
  </si>
  <si>
    <t xml:space="preserve">CALIZZANO - BALESTRINO - TOIRANO - LOANO - FINALE LIGURE</t>
  </si>
  <si>
    <t xml:space="preserve">Capolinea - Bergalla BALESTRINO</t>
  </si>
  <si>
    <t xml:space="preserve">P.MAMELI-LAVAGNOLA-MARMORASSI-CIANTAGALLETTO-P.MAMELI</t>
  </si>
  <si>
    <t xml:space="preserve">FINALE L. - EX OSPEDALE - MONTICELLO - S.BERNARDINO - FINALE L.</t>
  </si>
  <si>
    <t xml:space="preserve">FINALE FF.SS. - OSPEDALE - MONTICELLO - OSPEDALE - FINALE FF.SS.</t>
  </si>
  <si>
    <t xml:space="preserve">Capolinea - Calvisio FINALE</t>
  </si>
  <si>
    <t xml:space="preserve">Piazza Serenita fronte civ167 FINALE</t>
  </si>
  <si>
    <t xml:space="preserve">ROCCHETTA DI CENGIO - CENGIO - CASE ROSSI - SAN GIUSEPPE - CARCARE COLLEGIO - CAIRO IST. PATETTA</t>
  </si>
  <si>
    <t xml:space="preserve">CIMITERO RIVE -  BORGHETTO PINELAND </t>
  </si>
  <si>
    <t xml:space="preserve">COSSERIA - MILLESIMO</t>
  </si>
  <si>
    <t xml:space="preserve">Via Cosseria fr cart.Spinetta COSSERIA</t>
  </si>
  <si>
    <t xml:space="preserve">ALBENGA FF.SS. - Via 8 marzo - LUSIGNANO - VILLANOVA - LUSIGNANO - ALBENGA FF.SS.</t>
  </si>
  <si>
    <t xml:space="preserve">Via Piemonte fr n8 Leca fr4142 ALBENGA</t>
  </si>
  <si>
    <t xml:space="preserve">ALBENGA - ONZO</t>
  </si>
  <si>
    <t xml:space="preserve">Loc Costa - Capolinea Onzo ONZO</t>
  </si>
  <si>
    <t xml:space="preserve">PIAZZA MAMELI - BOSCO DELLE NINFE - PIAZZA MAMELI</t>
  </si>
  <si>
    <t xml:space="preserve">Viale Generale Disegna  VILLANOVA</t>
  </si>
  <si>
    <t xml:space="preserve">VILLANOVA - BASTIA</t>
  </si>
  <si>
    <t xml:space="preserve">Via Paccini fr n95 Asilo Bastia ALBENGA</t>
  </si>
  <si>
    <t xml:space="preserve">ALBENGA CENTRO - LECA - ONZO</t>
  </si>
  <si>
    <t xml:space="preserve">PIAZZA MAMELI - V.TURATI - OSPEDALE - VIA P.OLIVETTA</t>
  </si>
  <si>
    <t xml:space="preserve">SP 542 fronte n 59 - Pero VARAZZE</t>
  </si>
  <si>
    <t xml:space="preserve">Via Pero n 37 VARAZZE</t>
  </si>
  <si>
    <t xml:space="preserve">CAIRO - BUGLIO - CARIO </t>
  </si>
  <si>
    <t xml:space="preserve">LOANO - CIMITERO BERBENA</t>
  </si>
  <si>
    <t xml:space="preserve">Cimitero Berbena LOANO</t>
  </si>
  <si>
    <t xml:space="preserve">Via Romana n 12 CERIALE</t>
  </si>
  <si>
    <t xml:space="preserve">Via Aurelia n 130 CERIALE</t>
  </si>
  <si>
    <t xml:space="preserve">VEZZI S.F. - SPOTORNO - VADO</t>
  </si>
  <si>
    <t xml:space="preserve">LOANO - PIETRA - GIUSTENICE</t>
  </si>
  <si>
    <t xml:space="preserve">Piazza Comune GIUSTENICE</t>
  </si>
  <si>
    <t xml:space="preserve">MARTINETTO - CISANO - SALEA - ALBENGA FF.SS.</t>
  </si>
  <si>
    <t xml:space="preserve">ALASSIO - VILLANOVA - GARLENDA</t>
  </si>
  <si>
    <t xml:space="preserve">VARAZZE COMUNE - NOLI</t>
  </si>
  <si>
    <t xml:space="preserve">VARAZZE COMUNE - NOLI (no c.so Ferrari)</t>
  </si>
  <si>
    <t xml:space="preserve">NOLI - SAVONA DARSENA</t>
  </si>
  <si>
    <t xml:space="preserve">Via Gramsci fronte civ 4 SAVONA</t>
  </si>
  <si>
    <t xml:space="preserve">Piazza Chiesa - Capolinea TESTICO</t>
  </si>
  <si>
    <t xml:space="preserve">Bivio Crocetta dir Alassio ALASSIO</t>
  </si>
  <si>
    <t xml:space="preserve">SP25Ponte Varatella dirBorghetto TOIRANO</t>
  </si>
  <si>
    <t xml:space="preserve">P.ROMA - VIA DEI GINEPRI - B.TORRE - AURELIA - B.TORRE - P.TORRE D'ERE - P. ROMA</t>
  </si>
  <si>
    <t xml:space="preserve">fronte Piazza Roma BERGEGGI</t>
  </si>
  <si>
    <t xml:space="preserve">Piazza Roma BERGEGGI</t>
  </si>
  <si>
    <t xml:space="preserve">B.TORRE - VIA DEI GINEPRI - P.ROMA - B.BERGEGGI - ROTONDA  AURELIA - B.BERGEGGI</t>
  </si>
  <si>
    <t xml:space="preserve">biv Torre Mare dir Torre Mare BERGEGGI</t>
  </si>
  <si>
    <t xml:space="preserve">P.TORRE D'ERE - VIA XXV APRILE - B. BERGEGGI - P.ROMA - P.TORRE D'ERE</t>
  </si>
  <si>
    <t xml:space="preserve">Via Torre d'Ere Capolinea BERGEGGI</t>
  </si>
  <si>
    <t xml:space="preserve">Via Millelire incr Via Ulivi BERGEGGI</t>
  </si>
  <si>
    <t xml:space="preserve">B.TORRE - VIA DEI GINEPRI - NA' VALLE - P.ROMA - B.BERGEGGI - ROTONDA  AURELIA - B.BERGEGGI</t>
  </si>
  <si>
    <t xml:space="preserve">Santuario Madonna della Guardia ALASSIO</t>
  </si>
  <si>
    <t xml:space="preserve">Capolinea Caso ALASSIO</t>
  </si>
  <si>
    <t xml:space="preserve">Cima Moglio fronte n159 fr4073 ALASSIO</t>
  </si>
  <si>
    <t xml:space="preserve">SPOTORNO - NAVALLE - BERGEGGI - AURELIA - SPOTORNO - SPOTORNO FF.SS. - TOSSE - MAGNONE - VOZE - NOLI</t>
  </si>
  <si>
    <t xml:space="preserve">NOLI - VOZE - MAGNONE - TOSSE - SPOTORNO - AURELIA - BERGEGGI - VIA DEI GINEPRI - SPOTORNO - NOLI</t>
  </si>
  <si>
    <t xml:space="preserve">NOLI - SPOTORNO - BERGEGGI - AURELIA - SPOTORNO</t>
  </si>
  <si>
    <t xml:space="preserve">Spotorno, Via Provinciale Rustia </t>
  </si>
  <si>
    <t xml:space="preserve">NOLI - VOZE - MONTE' - VOZE - NOLI</t>
  </si>
  <si>
    <t xml:space="preserve">MILLESIMO - ROCCHETTA - CENGIO B. - CENGIO FF.SS.</t>
  </si>
  <si>
    <t xml:space="preserve">MILLESIMO - CENGIO BORMIDA - CASE ROSSI - SAN GIUSEPPE - CARCARE</t>
  </si>
  <si>
    <t xml:space="preserve">Via Cavassa - Conna Capolinea ANDORA</t>
  </si>
  <si>
    <t xml:space="preserve">Taglio Capolinea PIANA CRIXIA</t>
  </si>
  <si>
    <t xml:space="preserve">SAVONA - MILLESIMO (no Cosseria)</t>
  </si>
  <si>
    <t xml:space="preserve">MILLESIMO - SAVONA (via Autostrada)</t>
  </si>
  <si>
    <t xml:space="preserve">Via Sanda fr incr Via Marucchi CELLE</t>
  </si>
  <si>
    <t xml:space="preserve">SPOTORNO - TORRE DEL MARE - NAVALLE - VADO</t>
  </si>
  <si>
    <t xml:space="preserve">Via Aurelia n 59 VADO</t>
  </si>
  <si>
    <t xml:space="preserve">MILLESIMO - SAVONA PIAZZA DEL POPOLO  (Via Autostrada)</t>
  </si>
  <si>
    <t xml:space="preserve">CAIRO IST.TECN. - CARCARE - COSSERIA - MILLESIMO</t>
  </si>
  <si>
    <t xml:space="preserve">SP453 n 16 - Coasco VILLANOVA</t>
  </si>
  <si>
    <t xml:space="preserve">Via Roma Chiesa VILLANOVA</t>
  </si>
  <si>
    <t xml:space="preserve">PARETO - PONTINVREA - GIOVO - STELLA - SAVONA FF.SS. (VIA AUTOSTRADA)</t>
  </si>
  <si>
    <t xml:space="preserve">Via Luigi Corsi fronte civ 15 SAVONA</t>
  </si>
  <si>
    <t xml:space="preserve">STELLA SAN GIOVANNI - GIOVO - PONTINVREA - PARETO</t>
  </si>
  <si>
    <t xml:space="preserve">Via Sanda incr Via Marucchi CELLE</t>
  </si>
  <si>
    <t xml:space="preserve">TOIRANO - BORGHETTO - LOANO</t>
  </si>
  <si>
    <t xml:space="preserve">LOANO - BORGHETTO - TOIRANO</t>
  </si>
  <si>
    <t xml:space="preserve">SP1 Ponte Varatella dirBardineto TOIRANO</t>
  </si>
  <si>
    <t xml:space="preserve">TOIRANO - BOISSANO - PIETRA S.CORONA</t>
  </si>
  <si>
    <t xml:space="preserve">PIETRA - GIUSTENICE</t>
  </si>
  <si>
    <t xml:space="preserve">B.BERGEGGI - VIA XXV APRILE - P.ROMA - NAVALLE - VIA DEI GINEPRI - B.TORRE</t>
  </si>
  <si>
    <t xml:space="preserve">B.BERGEGGI - VIA XXV APRILE - P.ROMA - VIA DEI GINEPRI - B.TORRE - ROTONTA  AURELIA - B.TORRE</t>
  </si>
  <si>
    <t xml:space="preserve">B.TORRE - VIA DEI GINEPRI - P.ROMA - B.BERGEGGI</t>
  </si>
  <si>
    <t xml:space="preserve">NOLI - VOZE - MONTE' - MAGNONE - SAN GIORGIO - MONTE' - VOZE - NOLI</t>
  </si>
  <si>
    <t xml:space="preserve">SPOTORNO FF.SS. - AURELIA - BERGEGGI - SPOTORNO FF.SS.</t>
  </si>
  <si>
    <t xml:space="preserve">Piazza Sbarbaro FF.SS. SPOTORNO</t>
  </si>
  <si>
    <t xml:space="preserve">NOLI - SPOTORNO - AURELIA - BERGEGGI - VIA DEI GINEPRI - SPOTORNO - NOLI</t>
  </si>
  <si>
    <t xml:space="preserve">NOLI - SPOTORNO - AURELIA - BERGEGGI - SPOTORNO</t>
  </si>
  <si>
    <t xml:space="preserve">NOLI - SPOTORNO FF.SS. - TOSSE - MAGNONE - VOZE - NOLI - SPOTORNO</t>
  </si>
  <si>
    <t xml:space="preserve">NAVETTA OSPEDALE ALBENGA</t>
  </si>
  <si>
    <t xml:space="preserve">Ospedale S.M.Misericordia ALBENGA</t>
  </si>
  <si>
    <t xml:space="preserve">Capolinea - Vecersio CASTELVECCHIO</t>
  </si>
  <si>
    <t xml:space="preserve">LOANO-BORGHETTO-TOIRANO-BOISSANO-GROTTE-BORGHETTO-LOANO</t>
  </si>
  <si>
    <t xml:space="preserve">P.ROMA - VIA DEI GINEPRI - B.TORRE - AURELIA - B.TORRE - P.TORRE D'ERE</t>
  </si>
  <si>
    <t xml:space="preserve">B.BERGEGGI - VIA XXV APRILE - P.ROMA - NAVALLE - B.TORRE</t>
  </si>
  <si>
    <t xml:space="preserve">B.BERGEGGI - VIA XXV APRILE - P.ROMA - B.TORRE</t>
  </si>
  <si>
    <t xml:space="preserve">CAIRO - ALTARE - SAVONA (DIRETTA)</t>
  </si>
  <si>
    <t xml:space="preserve">VELLEGO - CASANOVA - VILLANOVA - ALBENGA FF.SS.</t>
  </si>
  <si>
    <t xml:space="preserve">LOANO - BORGHETTO - LOANO - LOSANO - BOISSANO - TOIRANO - BALESTRINO - BERGALLA</t>
  </si>
  <si>
    <t xml:space="preserve">LOANO - BORGHETTO - LOANO - BOISSANO - TOIRANO</t>
  </si>
  <si>
    <t xml:space="preserve">SP1 n 29 TOIRANO</t>
  </si>
  <si>
    <t xml:space="preserve">Borghetto SS. - Croce Bianca BORGHETTO</t>
  </si>
  <si>
    <t xml:space="preserve">ALBENGA - LECA - CISANO - ZUCCARELLO</t>
  </si>
  <si>
    <t xml:space="preserve">SP582 n 29 dir Albenga ZUCCARELLO</t>
  </si>
  <si>
    <t xml:space="preserve">BASTIA - GARLENDA</t>
  </si>
  <si>
    <t xml:space="preserve">Via Paccini n 34 Bastia ALBENGA</t>
  </si>
  <si>
    <t xml:space="preserve">PIETRA - LOANO - BORGHETTO - TOIRANO - BALESTRINO - BERGALLA</t>
  </si>
  <si>
    <t xml:space="preserve">SPOTORNO - NOLI - VOZE - MONTE' - MAGNONE - MONTE' - VOZE - NOLI</t>
  </si>
  <si>
    <t xml:space="preserve">NOLI - VOZE - MAGNONE - TOSSE - SPOTORNO FF.SS. -NOLI</t>
  </si>
  <si>
    <t xml:space="preserve">SPOTORNO - NOLI - VOZE - MONTE' - VOZE - NOLI - SPOTORNO FF.SS.</t>
  </si>
  <si>
    <t xml:space="preserve">NOLI - SPOTORNO - AURELIA - BERGEGGI - VIA DEI GINEPRI - SPOTORNO - SPOTORNO FF.SS. - TOSSE - MAGNONE - VOZE - NOLI</t>
  </si>
  <si>
    <t xml:space="preserve">NOLI - SPOTORNO - VIA DEI GINEPRI - BERGEGGI - AURELIA - SPOTORNO FF.SS.</t>
  </si>
  <si>
    <t xml:space="preserve">SPOTORNO FF.SS. - AURELIA - BERGEGGI - VIA DEI GINEPRI - SPOTORNO FF.SS.</t>
  </si>
  <si>
    <t xml:space="preserve">NOLI - SPOTORNO - NAVALLE - BERGEGGI - AURELIA - SPOTORNO</t>
  </si>
  <si>
    <t xml:space="preserve">SPOTORNO - AURELIA - BERGEGGI - VIA DEI GINEPRI - SPOTORNO</t>
  </si>
  <si>
    <t xml:space="preserve">SPOTORNO - NOLI</t>
  </si>
  <si>
    <t xml:space="preserve">NOLI - SPOTORNO - BERGEGGI - AURELIA</t>
  </si>
  <si>
    <t xml:space="preserve">Via Aurelia fr bivio Bergeggi BERGEGGI</t>
  </si>
  <si>
    <t xml:space="preserve">SAVONA FF.SS. - CARCARE</t>
  </si>
  <si>
    <t xml:space="preserve">P.MAMELI - FF.SS. - VADO - XXV APRILE - P.ROMA - NAVALLE - TORRE DEL MARE - SPOTORNO</t>
  </si>
  <si>
    <t xml:space="preserve">V. I.NEGRI - VIA P.OLIVETTA</t>
  </si>
  <si>
    <t xml:space="preserve">ALBISSOLA M - P.SOLE - P.ORIZZONTE- ALBISSOLA M.</t>
  </si>
  <si>
    <t xml:space="preserve">Via Marmorassi fr n89 Capolinea12 SAVONA</t>
  </si>
  <si>
    <t xml:space="preserve">Via Ciangaletto fronte civ 24 SAVONA</t>
  </si>
  <si>
    <t xml:space="preserve">SP15 - Capolinea BORMIDA</t>
  </si>
  <si>
    <t xml:space="preserve">SGIA</t>
  </si>
  <si>
    <t xml:space="preserve">VARAZZE - SAN GIACOMO</t>
  </si>
  <si>
    <t xml:space="preserve">LAVAGNOLA - MARMORASSI - LAVAGNOLA - STAZIONE FF.SS.</t>
  </si>
  <si>
    <t xml:space="preserve">CAIRO - IST.TECN. - CARCARE</t>
  </si>
  <si>
    <t xml:space="preserve">CAPRAUNA - ALBENGA</t>
  </si>
  <si>
    <t xml:space="preserve">Capolinea - CAPRAUNA</t>
  </si>
  <si>
    <t xml:space="preserve">P.TORRE D'ERE - VIA XXV APRILE - B. BERGEGGI - AURELIA - B. TORRE - VIA DEI GINEPRI - P.TORRE D'ERE</t>
  </si>
  <si>
    <t xml:space="preserve">P.TORRE D'ERE - B. BERGEGGI - AURELIA - B.TORRE - AURELIA - B.BERGEGGI</t>
  </si>
  <si>
    <t xml:space="preserve">NOLI - VOZE - MAGNONE - TOSSE - SPOTORNO - VIA DEI GINEPRI - BERGEGGI - AURELIA - SPOTORNO - SPOTORNO FF.SS. - TOSSE - MAGNONE - VOZE - NOLI</t>
  </si>
  <si>
    <t xml:space="preserve">NOLI - VOZE - MAGNONE - TOSSE - SPOTORNO - BERGEGGI - AURELIA - SPOTORNO - SPOTORNO FF.SS. - TOSSE - MAGNONE - VOZE - NOLI</t>
  </si>
  <si>
    <t xml:space="preserve">BERGEGGI BIVIO - TORRE DEL MARE - AURELIA - SPOTORNO - SPOTORNO FF.SS. - TOSSE - MAGNONE - VOZE - NOLI</t>
  </si>
  <si>
    <t xml:space="preserve">SPOTORNO - NOLI - SPOTORNO FF.SS. - TOSSE - MAGNONE - VOZE - NOLI</t>
  </si>
  <si>
    <t xml:space="preserve">B.TORRE - P.ROMA - B.BERGEGGI</t>
  </si>
  <si>
    <t xml:space="preserve">NOLI - VOZE - PORTIO - MAGNONE - TOSSE - SPOTORNO FF.SS. - NOLI</t>
  </si>
  <si>
    <t xml:space="preserve">MAGNONE - VOZE - NOLI</t>
  </si>
  <si>
    <t xml:space="preserve">Magnone dir Vezzi VEZZI PORTIO</t>
  </si>
  <si>
    <t xml:space="preserve">NOLI - VOZE - MAGNONE - TOSSE - SPOTORNO - AURELIA - BERGEGGI - NAVALLE - SPOTORNO - SPOTORNO FF.SS. - TOSSE - MAGNONE - VOZE - NOLI</t>
  </si>
  <si>
    <t xml:space="preserve">NOLI - VOZE - MAGNONE - TOSSE - SPOTORNO - BERGEGGI - AURELIA - SPOTORNO - NOLI</t>
  </si>
  <si>
    <t xml:space="preserve">NOLI - VOZE - MAGNONE - TOSSE - SPOTORNO - AURELIA - BERGEGGI - VIA DEI GINEPRI - SPOTORNO - SPOTORNO FF.SS.</t>
  </si>
  <si>
    <t xml:space="preserve">NOLI - VOZE - MAGNONE - TOSSE - SPOTORNO - AURELIA - BERGEGGI - NAVALLE - SPOTORNO - SPOTORNO FF.SS.</t>
  </si>
  <si>
    <t xml:space="preserve">SP16 LocBorgo-Capolinea Osiglia OSIGLIA</t>
  </si>
  <si>
    <t xml:space="preserve">LOANO - BOISSANO - TOIRANO</t>
  </si>
  <si>
    <t xml:space="preserve">B.TORRE - VIA XXV APRILE - B.BERGEGGI - P.ROMA </t>
  </si>
  <si>
    <t xml:space="preserve">BIVIO COASCO - BASTIA - LECA - ALBENGA FF.SS.</t>
  </si>
  <si>
    <t xml:space="preserve">ALBENGA OSPEDALE - ALBENGA FF.SS.</t>
  </si>
  <si>
    <t xml:space="preserve">SP582 biv Cerri dir Cerisola ERLI</t>
  </si>
  <si>
    <t xml:space="preserve">ALBENGA FF.SS. - LECA - VECERSIO - CERISOLA</t>
  </si>
  <si>
    <t xml:space="preserve">Via Benessea Polo 90 dir Albenga ALBENGA</t>
  </si>
  <si>
    <t xml:space="preserve">BRAGNO - BORMIDA</t>
  </si>
  <si>
    <t xml:space="preserve">Cairo Reindustria dir Ferrania CAIRO</t>
  </si>
  <si>
    <t xml:space="preserve">VELLEGO - GARLENDA</t>
  </si>
  <si>
    <t xml:space="preserve">BERGALLA - BALESTRINO - TOIRANO - BORGHETTO - PIETRA FF.SS.</t>
  </si>
  <si>
    <t xml:space="preserve">V Divizia incr Santo SBartolomeo ANDORA</t>
  </si>
  <si>
    <t xml:space="preserve">Via Divizia incr Via Santo fr4019 ANDORA</t>
  </si>
  <si>
    <t xml:space="preserve">NOLI - VOZE - MONTE' - VOZE - NOLI - SPOTORNO</t>
  </si>
  <si>
    <t xml:space="preserve">SPOTORNO - NOLI - VOZE - MONTE' - VOZE - NOLI</t>
  </si>
  <si>
    <t xml:space="preserve">NOLI - VOZE - MONTE' - MAGNONE - MONTE' - VOZE - NOLI</t>
  </si>
  <si>
    <t xml:space="preserve">SPOTORNO - FF.SS. - TOSSE - MAGNONE - TOSSE - FF.SS. - SPOTORNO</t>
  </si>
  <si>
    <t xml:space="preserve">BERGEGGI BIVIO - TORRE DEL MARE - AURELIA - SPOTORNO FF.SS.</t>
  </si>
  <si>
    <t xml:space="preserve">SPOTORNO FF.SS. - TORRE DEL MARE - NAVALLE - BERGEGGI BIVIO - AURELIA - NOLI</t>
  </si>
  <si>
    <t xml:space="preserve">SPOTORNO FF.SS. - BERGEGGI - AURELIA - SPOTORNO - NOLI</t>
  </si>
  <si>
    <t xml:space="preserve">SPOTORNO - AURELIA - BERGEGGI - VIA DEI GINEPRI - SPOTORNO FF.SS.</t>
  </si>
  <si>
    <t xml:space="preserve">SPOTORNO FF.SS. - AURELIA - BERGEGGI - SPOTORNO - NOLI</t>
  </si>
  <si>
    <t xml:space="preserve">SPOTORNO FF.SS. - BERGEGGI - VIA DEI GINEPRI - AURELIA - SPOTORNO - NOLI</t>
  </si>
  <si>
    <t xml:space="preserve">NOLI - SPOTORNO - AURELIA - BERGEGGI - SPOTORNO - NOLI</t>
  </si>
  <si>
    <t xml:space="preserve">Bivio Via Mallare dir Mallare ALTARE</t>
  </si>
  <si>
    <t xml:space="preserve">CERISOLA - ERLI - CASTELVECCHIO - VECERSIO -SALEA - ALBENGA</t>
  </si>
  <si>
    <t xml:space="preserve">ALBENGA FF.SS. - VADINO - LECA - VILLANOVA - GARLENDA</t>
  </si>
  <si>
    <t xml:space="preserve">SAVONA - LUCETO</t>
  </si>
  <si>
    <t xml:space="preserve">ALBISOLA CAPO - PIAZZA BRENNERO</t>
  </si>
  <si>
    <t xml:space="preserve">LUCETO - ALBISSOLA MARE - VIA PALEOCAPA - P.ZZA BRENNERO</t>
  </si>
  <si>
    <t xml:space="preserve">SP542 Biv Sassello dirPareto PONTINVREA</t>
  </si>
  <si>
    <t xml:space="preserve">STELLA S.GIOVANNI - SAVONA FF.SS.</t>
  </si>
  <si>
    <t xml:space="preserve">STELLA SAN BERNARDO - MADONNA DEL SALTO - ELLERA - ALBISOLA CAPO - SAVONA FF.SS.</t>
  </si>
  <si>
    <t xml:space="preserve">Loc Bricco Forche dir Celle STELLA</t>
  </si>
  <si>
    <t xml:space="preserve">Piazza del Popolo n 21 ALBENGA</t>
  </si>
  <si>
    <t xml:space="preserve">Piazza Caduti - Centro ALTO</t>
  </si>
  <si>
    <t xml:space="preserve">S.ERMETE - VADO</t>
  </si>
  <si>
    <t xml:space="preserve">CALVISIO - FINALMARINA - FINALBORGO</t>
  </si>
  <si>
    <t xml:space="preserve">CALICE - FINALBORGO - FINALMARINA</t>
  </si>
  <si>
    <t xml:space="preserve">ALASSIO VIA NEGHELLI - LOANO P.ZZA VALLERGA</t>
  </si>
  <si>
    <t xml:space="preserve">ALASSIO - ALBENGA</t>
  </si>
  <si>
    <t xml:space="preserve">Via Pera fronte n104 fr4104 ALASSIO</t>
  </si>
  <si>
    <t xml:space="preserve">LAIGUEGLIA - ANDORA</t>
  </si>
  <si>
    <t xml:space="preserve">ANDORA PORTO - ALBENGA - LOANO - FINALPIA</t>
  </si>
  <si>
    <t xml:space="preserve">FINALMARINA - PIETRA - LOANO OLIVETTE</t>
  </si>
  <si>
    <t xml:space="preserve">ALASSIO CAMPO SPORTIVO - ALBENGA - LOANO OLIVETTE</t>
  </si>
  <si>
    <t xml:space="preserve">ALTARE - ALTARE Z. I. - VISPA - FERRANIA - BRAGNO - CAIRO M.TTE</t>
  </si>
  <si>
    <t xml:space="preserve">ALTARE - ALTARE Z.I. - FERRANIA - PRASOTTANO - BRAGNO - CAIRO</t>
  </si>
  <si>
    <t xml:space="preserve">TOVO S.GIACOMO - PIETRA MAREMOLA</t>
  </si>
  <si>
    <t xml:space="preserve">STAZIONE FF.SS. - VIA TISSONI - UNIVERSITA'</t>
  </si>
  <si>
    <t xml:space="preserve">MIOGLIA - PONTINVREA - GIOVO - SASSELLO</t>
  </si>
  <si>
    <t xml:space="preserve">Piazza Gen.Rolandi dir Albisola MIOGLIA</t>
  </si>
  <si>
    <t xml:space="preserve">SASSELLO - GIOVO - S.GIOVANNI - ELLERA - SAVONA FF.SS.</t>
  </si>
  <si>
    <t xml:space="preserve">SASSELLO - PONTINVREA - STELLA - ELLERA - SAVONA FF.SS.</t>
  </si>
  <si>
    <t xml:space="preserve">BORGIO - VEREZZI</t>
  </si>
  <si>
    <t xml:space="preserve">GARLENDA - BASTIA</t>
  </si>
  <si>
    <t xml:space="preserve">V.LE GIBB - SOLVA - S.ROCCO - FENARINA</t>
  </si>
  <si>
    <t xml:space="preserve">NOLI - VARAZZE COMUNE (no c.so Ferrari)</t>
  </si>
  <si>
    <t xml:space="preserve">VARAZZE - SAVONA OFFICINE (no c.so Ferrari)</t>
  </si>
  <si>
    <t xml:space="preserve">CENGIO -  CASE ROSSI - SAN GIUSEPPE - CAIRO</t>
  </si>
  <si>
    <t xml:space="preserve">BARDINETO - CALIZZANO DEPOSITO</t>
  </si>
  <si>
    <t xml:space="preserve">VIA OLIVETTA - OSPEDALE - VIA TURATI - LA RUSCA - PIAZZA MAMELI</t>
  </si>
  <si>
    <t xml:space="preserve">B.BERGEGGI - NA' VALLE - VIA TORRE D'ERE - B.TORRE</t>
  </si>
  <si>
    <t xml:space="preserve">P.TORRE D'ERE - NA VALLE - VIA XXV APRILE - B. BERGEGGI - P.ROMA</t>
  </si>
  <si>
    <t xml:space="preserve">P.ROMA - VIA DEI GINEPRI - B.TORRE - AURELIA - B. BERGEGGI</t>
  </si>
  <si>
    <t xml:space="preserve">Via Aurelia n 10 BERGEGGI</t>
  </si>
  <si>
    <t xml:space="preserve">B.TORRE - VIA DEI GINEPRI - P.ROMA - VIA XXV APRILE - B.BERGEGGI</t>
  </si>
  <si>
    <t xml:space="preserve">B.BERGEGGI - VIA XXV APRILE - P.ROMA - VIA DEI GINEPRI - B.TORRE</t>
  </si>
  <si>
    <t xml:space="preserve">SPOTORNO - NOLI - VOZE - MAGNONE - TOSSE - SPOTORNO FF.SS. - NOLI</t>
  </si>
  <si>
    <t xml:space="preserve">NOLI - VOZE - MONTE' - MAGNONE - PORTIO - MONTE' - VOZE - NOLI</t>
  </si>
  <si>
    <t xml:space="preserve">SPOTORNO FF.SS. - BERGEGGI - VIA DEI GINEPRI - AURELIA - SPOTORNO - SPOTORNO FF.SS. - TOSSE - MAGNONE - VOZE - NOLI</t>
  </si>
  <si>
    <t xml:space="preserve">NOLI - SPOTORNO - AURELIA - BERGEGGI - VIA DEI GINEPRI - SPOTORNO - SPOTORNO FF.SS. - TOSSE - SAN GIORGIO - MAGNONE - VOZE - NOLI</t>
  </si>
  <si>
    <t xml:space="preserve">NOLI - VOZE - PORTIO - MAGNONE - TOSSE - SPOTORNO - NOLI</t>
  </si>
  <si>
    <t xml:space="preserve">SPOTORNO FF.SS. - BERGEGGI - AURELIA - SPOTORNO FF.SS.</t>
  </si>
  <si>
    <t xml:space="preserve">NOLI - SPOTORNO - AURELIA - BERGEGGI - SPOTORNO FF.SS.</t>
  </si>
  <si>
    <t xml:space="preserve">SPOTORNO - AURELIA - BERGEGGI - SPOTORNO - NOLI</t>
  </si>
  <si>
    <t xml:space="preserve">ALBENGA FF.SS. - VADINO - LECA - VILLANOVA - LIGO - MARMOREO - CASANOVA</t>
  </si>
  <si>
    <t xml:space="preserve">PIETRA - LOANO - BOISSANO - TOIRANO - BALESTRINO - BERGALLA</t>
  </si>
  <si>
    <t xml:space="preserve">Via XXV Aprile Unità Spinale PIETRA</t>
  </si>
  <si>
    <t xml:space="preserve">FINALBORGO - PIETRA L. - BORGHETTO - BALESTRINO - BERGALLA</t>
  </si>
  <si>
    <t xml:space="preserve">Piazza Indipendenza n13 BORGHETTO</t>
  </si>
  <si>
    <t xml:space="preserve">FINALPIA - FINALBORGO - PIETRA L.</t>
  </si>
  <si>
    <t xml:space="preserve">CROCETTA - S.DAMIANO</t>
  </si>
  <si>
    <t xml:space="preserve">Centro SDamiano n6dirTestico STELLANELLO</t>
  </si>
  <si>
    <t xml:space="preserve">CAIRO - BUGLIO - IST.PATETTA</t>
  </si>
  <si>
    <t xml:space="preserve">DATA 2023</t>
  </si>
  <si>
    <t xml:space="preserve">GIORNO 2023</t>
  </si>
  <si>
    <t xml:space="preserve">PERIODO 1 2023</t>
  </si>
  <si>
    <t xml:space="preserve">PERIODO 2 2023</t>
  </si>
  <si>
    <t xml:space="preserve">DATA 2024</t>
  </si>
  <si>
    <t xml:space="preserve">GIORNO 2024</t>
  </si>
  <si>
    <t xml:space="preserve">PERIODO 1 2024</t>
  </si>
  <si>
    <t xml:space="preserve">PERIODO 2 2024</t>
  </si>
  <si>
    <t xml:space="preserve">DATA 2025</t>
  </si>
  <si>
    <t xml:space="preserve">GIORNO 2025</t>
  </si>
  <si>
    <t xml:space="preserve">PERIODO 1 2025</t>
  </si>
  <si>
    <t xml:space="preserve">PERIODO 2 2025</t>
  </si>
  <si>
    <t xml:space="preserve">DATA 2026</t>
  </si>
  <si>
    <t xml:space="preserve">GIORNO 2026</t>
  </si>
  <si>
    <t xml:space="preserve">PERIODO 1 2026</t>
  </si>
  <si>
    <t xml:space="preserve">PERIODO 2 2026</t>
  </si>
  <si>
    <t xml:space="preserve">DATA 2027</t>
  </si>
  <si>
    <t xml:space="preserve">GIORNO 2027</t>
  </si>
  <si>
    <t xml:space="preserve">PERIODO 1 2027</t>
  </si>
  <si>
    <t xml:space="preserve">PERIODO 2 2027</t>
  </si>
  <si>
    <t xml:space="preserve">DATA 2028</t>
  </si>
  <si>
    <t xml:space="preserve">GIORNO 2028</t>
  </si>
  <si>
    <t xml:space="preserve">PERIODO 1 2028</t>
  </si>
  <si>
    <t xml:space="preserve">PERIODO 2 2028</t>
  </si>
  <si>
    <t xml:space="preserve">DATA 2029</t>
  </si>
  <si>
    <t xml:space="preserve">GIORNO 2029</t>
  </si>
  <si>
    <t xml:space="preserve">PERIODO 1 2029</t>
  </si>
  <si>
    <t xml:space="preserve">PERIODO 2 2029</t>
  </si>
  <si>
    <t xml:space="preserve">DATA 2030</t>
  </si>
  <si>
    <t xml:space="preserve">GIORNO 2030</t>
  </si>
  <si>
    <t xml:space="preserve">PERIODO 1 2030</t>
  </si>
  <si>
    <t xml:space="preserve">PERIODO 2 2030</t>
  </si>
  <si>
    <t xml:space="preserve">DATA 2031</t>
  </si>
  <si>
    <t xml:space="preserve">GIORNO 2031</t>
  </si>
  <si>
    <t xml:space="preserve">PERIODO 1 2031</t>
  </si>
  <si>
    <t xml:space="preserve">PERIODO 2 2031</t>
  </si>
  <si>
    <t xml:space="preserve">DATA 2032</t>
  </si>
  <si>
    <t xml:space="preserve">GIORNO 2032</t>
  </si>
  <si>
    <t xml:space="preserve">PERIODO 1 2032</t>
  </si>
  <si>
    <t xml:space="preserve">PERIODO 2 2032</t>
  </si>
  <si>
    <t xml:space="preserve">SUPERFESTIVO</t>
  </si>
  <si>
    <t xml:space="preserve">INVERNALE</t>
  </si>
  <si>
    <t xml:space="preserve">LUNEDÌ</t>
  </si>
  <si>
    <t xml:space="preserve">NON SCOLASTICO</t>
  </si>
  <si>
    <t xml:space="preserve">MARTEDÌ</t>
  </si>
  <si>
    <t xml:space="preserve">GIOVEDÌ</t>
  </si>
  <si>
    <t xml:space="preserve">VENERDÌ</t>
  </si>
  <si>
    <t xml:space="preserve">SABATO</t>
  </si>
  <si>
    <t xml:space="preserve">FESTIVO</t>
  </si>
  <si>
    <t xml:space="preserve">MERCOLEDÌ</t>
  </si>
  <si>
    <t xml:space="preserve">SCOLASTICO</t>
  </si>
  <si>
    <t xml:space="preserve">ESTIVO</t>
  </si>
  <si>
    <t xml:space="preserve">Conteggio di GIORNO 2023</t>
  </si>
  <si>
    <t xml:space="preserve">Conteggio di GIORNO 2024</t>
  </si>
  <si>
    <t xml:space="preserve">Conteggio di GIORNO 2025</t>
  </si>
  <si>
    <t xml:space="preserve">Conteggio di GIORNO 2026</t>
  </si>
  <si>
    <t xml:space="preserve">Conteggio di GIORNO 2027</t>
  </si>
  <si>
    <t xml:space="preserve">Conteggio di GIORNO 2028</t>
  </si>
  <si>
    <t xml:space="preserve">Conteggio di GIORNO 2029</t>
  </si>
  <si>
    <t xml:space="preserve">Conteggio di GIORNO 2030</t>
  </si>
  <si>
    <t xml:space="preserve">Conteggio di GIORNO 2031</t>
  </si>
  <si>
    <t xml:space="preserve">Conteggio di GIORNO 2032</t>
  </si>
  <si>
    <t xml:space="preserve">NON SCOLASTICO Totale</t>
  </si>
  <si>
    <t xml:space="preserve">(vuoto)</t>
  </si>
  <si>
    <t xml:space="preserve">(vuoto) Totale</t>
  </si>
  <si>
    <t xml:space="preserve">ESTIVO Totale</t>
  </si>
  <si>
    <t xml:space="preserve">SCOLASTICO Totale</t>
  </si>
  <si>
    <t xml:space="preserve">INVERNALE Totale</t>
  </si>
  <si>
    <t xml:space="preserve">COPIA VALORI</t>
  </si>
  <si>
    <t xml:space="preserve">PROVA ANNO INVERNALE ED ESTIVO</t>
  </si>
  <si>
    <t xml:space="preserve">PROVA ANNO SCOLASTICO E NON SCOLASTICO</t>
  </si>
</sst>
</file>

<file path=xl/styles.xml><?xml version="1.0" encoding="utf-8"?>
<styleSheet xmlns="http://schemas.openxmlformats.org/spreadsheetml/2006/main">
  <numFmts count="14">
    <numFmt numFmtId="164" formatCode="General"/>
    <numFmt numFmtId="165" formatCode="_(* #,##0_);_(* \(#,##0\);_(* \-_);_(@_)"/>
    <numFmt numFmtId="166" formatCode="_-* #,##0.00_-;\-* #,##0.00_-;_-* \-??_-;_-@_-"/>
    <numFmt numFmtId="167" formatCode="_(\$* #,##0_);_(\$* \(#,##0\);_(\$* \-_);_(@_)"/>
    <numFmt numFmtId="168" formatCode="[$-F400]H:MM:SS\ AM/PM"/>
    <numFmt numFmtId="169" formatCode="[H]:MM:SS;@"/>
    <numFmt numFmtId="170" formatCode="0.00"/>
    <numFmt numFmtId="171" formatCode="0"/>
    <numFmt numFmtId="172" formatCode="#,##0.00"/>
    <numFmt numFmtId="173" formatCode="[$-410]H:MM:SS"/>
    <numFmt numFmtId="174" formatCode="[$-410]DD\-MMM"/>
    <numFmt numFmtId="175" formatCode="@"/>
    <numFmt numFmtId="176" formatCode="#,##0"/>
    <numFmt numFmtId="177" formatCode="DD/MM/YYYY"/>
  </numFmts>
  <fonts count="12">
    <font>
      <sz val="11"/>
      <color rgb="FF000000"/>
      <name val="Calibri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</font>
    <font>
      <b val="true"/>
      <sz val="9"/>
      <color rgb="FF000000"/>
      <name val="Calibri"/>
      <family val="2"/>
    </font>
    <font>
      <sz val="9"/>
      <color rgb="FF000000"/>
      <name val="Calibri"/>
      <family val="2"/>
    </font>
    <font>
      <b val="true"/>
      <sz val="10"/>
      <name val="Calibri"/>
      <family val="2"/>
    </font>
    <font>
      <sz val="10"/>
      <color rgb="FF000000"/>
      <name val="Calibri"/>
      <family val="2"/>
    </font>
    <font>
      <b val="true"/>
      <sz val="10"/>
      <color rgb="FF000000"/>
      <name val="Calibri"/>
      <family val="2"/>
    </font>
    <font>
      <b val="true"/>
      <sz val="11"/>
      <color rgb="FF000000"/>
      <name val="Calibri"/>
      <family val="2"/>
    </font>
    <font>
      <b val="true"/>
      <sz val="9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0000"/>
        <bgColor rgb="FF993300"/>
      </patternFill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CC"/>
        <bgColor rgb="FFCCFFFF"/>
      </patternFill>
    </fill>
  </fills>
  <borders count="20">
    <border diagonalUp="false" diagonalDown="false">
      <left/>
      <right/>
      <top/>
      <bottom/>
      <diagonal/>
    </border>
    <border diagonalUp="false" diagonalDown="false">
      <left style="thin">
        <color rgb="FF969696"/>
      </left>
      <right/>
      <top style="thin">
        <color rgb="FF969696"/>
      </top>
      <bottom/>
      <diagonal/>
    </border>
    <border diagonalUp="false" diagonalDown="false">
      <left style="thin">
        <color rgb="FFFFFFFF"/>
      </left>
      <right/>
      <top style="thin">
        <color rgb="FF969696"/>
      </top>
      <bottom/>
      <diagonal/>
    </border>
    <border diagonalUp="false" diagonalDown="false">
      <left style="thin">
        <color rgb="FFFFFFFF"/>
      </left>
      <right style="thin">
        <color rgb="FF969696"/>
      </right>
      <top style="thin">
        <color rgb="FF969696"/>
      </top>
      <bottom/>
      <diagonal/>
    </border>
    <border diagonalUp="false" diagonalDown="false">
      <left style="thin">
        <color rgb="FF969696"/>
      </left>
      <right style="thin">
        <color rgb="FF969696"/>
      </right>
      <top style="thin">
        <color rgb="FF969696"/>
      </top>
      <bottom/>
      <diagonal/>
    </border>
    <border diagonalUp="false" diagonalDown="false">
      <left/>
      <right/>
      <top style="thin">
        <color rgb="FF969696"/>
      </top>
      <bottom/>
      <diagonal/>
    </border>
    <border diagonalUp="false" diagonalDown="false">
      <left/>
      <right style="thin">
        <color rgb="FF969696"/>
      </right>
      <top style="thin">
        <color rgb="FF969696"/>
      </top>
      <bottom/>
      <diagonal/>
    </border>
    <border diagonalUp="false" diagonalDown="false">
      <left style="thin">
        <color rgb="FF969696"/>
      </left>
      <right/>
      <top style="thin">
        <color rgb="FFFFFFFF"/>
      </top>
      <bottom/>
      <diagonal/>
    </border>
    <border diagonalUp="false" diagonalDown="false">
      <left style="thin">
        <color rgb="FF969696"/>
      </left>
      <right/>
      <top/>
      <bottom/>
      <diagonal/>
    </border>
    <border diagonalUp="false" diagonalDown="false">
      <left/>
      <right style="thin">
        <color rgb="FF969696"/>
      </right>
      <top/>
      <bottom/>
      <diagonal/>
    </border>
    <border diagonalUp="false" diagonalDown="false">
      <left style="thin">
        <color rgb="FF969696"/>
      </left>
      <right style="thin">
        <color rgb="FF969696"/>
      </right>
      <top/>
      <bottom/>
      <diagonal/>
    </border>
    <border diagonalUp="false" diagonalDown="false">
      <left style="thin">
        <color rgb="FF969696"/>
      </left>
      <right/>
      <top style="thin">
        <color rgb="FF969696"/>
      </top>
      <bottom style="thin">
        <color rgb="FF969696"/>
      </bottom>
      <diagonal/>
    </border>
    <border diagonalUp="false" diagonalDown="false">
      <left style="thin">
        <color rgb="FFFFFFFF"/>
      </left>
      <right/>
      <top style="thin">
        <color rgb="FF969696"/>
      </top>
      <bottom style="thin">
        <color rgb="FF969696"/>
      </bottom>
      <diagonal/>
    </border>
    <border diagonalUp="false" diagonalDown="false">
      <left/>
      <right/>
      <top style="thin">
        <color rgb="FF969696"/>
      </top>
      <bottom style="thin">
        <color rgb="FF969696"/>
      </bottom>
      <diagonal/>
    </border>
    <border diagonalUp="false" diagonalDown="false">
      <left/>
      <right style="thin">
        <color rgb="FF969696"/>
      </right>
      <top style="thin">
        <color rgb="FF969696"/>
      </top>
      <bottom style="thin">
        <color rgb="FF969696"/>
      </bottom>
      <diagonal/>
    </border>
    <border diagonalUp="false" diagonalDown="false"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 style="hair"/>
      <diagonal/>
    </border>
    <border diagonalUp="false" diagonalDown="false">
      <left style="thin"/>
      <right style="thin"/>
      <top style="hair"/>
      <bottom style="hair"/>
      <diagonal/>
    </border>
    <border diagonalUp="false" diagonalDown="false">
      <left style="thin"/>
      <right style="thin"/>
      <top style="hair"/>
      <bottom style="thin"/>
      <diagonal/>
    </border>
  </borders>
  <cellStyleXfs count="2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false" applyProtection="false"/>
  </cellStyleXfs>
  <cellXfs count="11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8" fontId="5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70" fontId="5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71" fontId="5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72" fontId="5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9" fontId="5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9" fontId="5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6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6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6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1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0" fillId="0" borderId="5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0" fillId="0" borderId="6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4" borderId="1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0" fillId="4" borderId="5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0" fillId="4" borderId="6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0" fillId="4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8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72" fontId="0" fillId="0" borderId="9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11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0" fillId="0" borderId="13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0" fillId="0" borderId="14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7" fillId="4" borderId="1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5" fontId="7" fillId="4" borderId="1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6" fontId="7" fillId="4" borderId="1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2" fontId="7" fillId="5" borderId="1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5" fontId="7" fillId="5" borderId="1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6" fontId="7" fillId="5" borderId="1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2" fontId="7" fillId="6" borderId="1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5" fontId="7" fillId="6" borderId="1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6" fontId="7" fillId="6" borderId="1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2" fontId="7" fillId="0" borderId="1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5" fontId="7" fillId="0" borderId="1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6" fontId="7" fillId="0" borderId="1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4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4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1" fillId="4" borderId="1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2" fontId="11" fillId="5" borderId="1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2" fontId="11" fillId="6" borderId="1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2" fontId="11" fillId="0" borderId="16" xfId="0" applyFont="true" applyBorder="true" applyAlignment="true" applyProtection="false">
      <alignment horizontal="general" vertical="center" textRotation="0" wrapText="true" indent="0" shrinkToFit="false"/>
      <protection locked="true" hidden="false"/>
    </xf>
  </cellXfs>
  <cellStyles count="1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Migliaia (0)_AnagraficaLinee" xfId="20"/>
    <cellStyle name="Migliaia 2" xfId="21"/>
    <cellStyle name="Migliaia 3" xfId="22"/>
    <cellStyle name="Migliaia 4" xfId="23"/>
    <cellStyle name="Normale 2" xfId="24"/>
    <cellStyle name="Normale 3" xfId="25"/>
    <cellStyle name="Normale 3 2" xfId="26"/>
    <cellStyle name="Normale 3_contratto aggiornato 2013" xfId="27"/>
    <cellStyle name="Valuta (0)_AnagraficaLinee" xfId="28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11" Type="http://schemas.openxmlformats.org/officeDocument/2006/relationships/pivotCacheDefinition" Target="pivotCache/pivotCacheDefinition2.xml"/><Relationship Id="rId12" Type="http://schemas.openxmlformats.org/officeDocument/2006/relationships/pivotCacheDefinition" Target="pivotCache/pivotCacheDefinition3.xml"/><Relationship Id="rId13" Type="http://schemas.openxmlformats.org/officeDocument/2006/relationships/pivotCacheDefinition" Target="pivotCache/pivotCacheDefinition4.xml"/><Relationship Id="rId14" Type="http://schemas.openxmlformats.org/officeDocument/2006/relationships/pivotCacheDefinition" Target="pivotCache/pivotCacheDefinition5.xml"/><Relationship Id="rId15" Type="http://schemas.openxmlformats.org/officeDocument/2006/relationships/pivotCacheDefinition" Target="pivotCache/pivotCacheDefinition6.xml"/><Relationship Id="rId16" Type="http://schemas.openxmlformats.org/officeDocument/2006/relationships/pivotCacheDefinition" Target="pivotCache/pivotCacheDefinition7.xml"/><Relationship Id="rId17" Type="http://schemas.openxmlformats.org/officeDocument/2006/relationships/pivotCacheDefinition" Target="pivotCache/pivotCacheDefinition8.xml"/><Relationship Id="rId18" Type="http://schemas.openxmlformats.org/officeDocument/2006/relationships/pivotCacheDefinition" Target="pivotCache/pivotCacheDefinition9.xml"/><Relationship Id="rId19" Type="http://schemas.openxmlformats.org/officeDocument/2006/relationships/pivotCacheDefinition" Target="pivotCache/pivotCacheDefinition10.xml"/><Relationship Id="rId20" Type="http://schemas.openxmlformats.org/officeDocument/2006/relationships/pivotCacheDefinition" Target="pivotCache/pivotCacheDefinition11.xml"/><Relationship Id="rId21" Type="http://schemas.openxmlformats.org/officeDocument/2006/relationships/pivotCacheDefinition" Target="pivotCache/pivotCacheDefinition12.xml"/><Relationship Id="rId22" Type="http://schemas.openxmlformats.org/officeDocument/2006/relationships/pivotCacheDefinition" Target="pivotCache/pivotCacheDefinition13.xml"/><Relationship Id="rId23" Type="http://schemas.openxmlformats.org/officeDocument/2006/relationships/pivotCacheDefinition" Target="pivotCache/pivotCacheDefinition1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10.xml.rels><?xml version="1.0" encoding="UTF-8"?>
<Relationships xmlns="http://schemas.openxmlformats.org/package/2006/relationships"><Relationship Id="rId1" Type="http://schemas.openxmlformats.org/officeDocument/2006/relationships/pivotCacheRecords" Target="pivotCacheRecords10.xml"/>
</Relationships>
</file>

<file path=xl/pivotCache/_rels/pivotCacheDefinition11.xml.rels><?xml version="1.0" encoding="UTF-8"?>
<Relationships xmlns="http://schemas.openxmlformats.org/package/2006/relationships"><Relationship Id="rId1" Type="http://schemas.openxmlformats.org/officeDocument/2006/relationships/pivotCacheRecords" Target="pivotCacheRecords11.xml"/>
</Relationships>
</file>

<file path=xl/pivotCache/_rels/pivotCacheDefinition12.xml.rels><?xml version="1.0" encoding="UTF-8"?>
<Relationships xmlns="http://schemas.openxmlformats.org/package/2006/relationships"><Relationship Id="rId1" Type="http://schemas.openxmlformats.org/officeDocument/2006/relationships/pivotCacheRecords" Target="pivotCacheRecords12.xml"/>
</Relationships>
</file>

<file path=xl/pivotCache/_rels/pivotCacheDefinition13.xml.rels><?xml version="1.0" encoding="UTF-8"?>
<Relationships xmlns="http://schemas.openxmlformats.org/package/2006/relationships"><Relationship Id="rId1" Type="http://schemas.openxmlformats.org/officeDocument/2006/relationships/pivotCacheRecords" Target="pivotCacheRecords13.xml"/>
</Relationships>
</file>

<file path=xl/pivotCache/_rels/pivotCacheDefinition14.xml.rels><?xml version="1.0" encoding="UTF-8"?>
<Relationships xmlns="http://schemas.openxmlformats.org/package/2006/relationships"><Relationship Id="rId1" Type="http://schemas.openxmlformats.org/officeDocument/2006/relationships/pivotCacheRecords" Target="pivotCacheRecords14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_rels/pivotCacheDefinition4.xml.rels><?xml version="1.0" encoding="UTF-8"?>
<Relationships xmlns="http://schemas.openxmlformats.org/package/2006/relationships"><Relationship Id="rId1" Type="http://schemas.openxmlformats.org/officeDocument/2006/relationships/pivotCacheRecords" Target="pivotCacheRecords4.xml"/>
</Relationships>
</file>

<file path=xl/pivotCache/_rels/pivotCacheDefinition5.xml.rels><?xml version="1.0" encoding="UTF-8"?>
<Relationships xmlns="http://schemas.openxmlformats.org/package/2006/relationships"><Relationship Id="rId1" Type="http://schemas.openxmlformats.org/officeDocument/2006/relationships/pivotCacheRecords" Target="pivotCacheRecords5.xml"/>
</Relationships>
</file>

<file path=xl/pivotCache/_rels/pivotCacheDefinition6.xml.rels><?xml version="1.0" encoding="UTF-8"?>
<Relationships xmlns="http://schemas.openxmlformats.org/package/2006/relationships"><Relationship Id="rId1" Type="http://schemas.openxmlformats.org/officeDocument/2006/relationships/pivotCacheRecords" Target="pivotCacheRecords6.xml"/>
</Relationships>
</file>

<file path=xl/pivotCache/_rels/pivotCacheDefinition7.xml.rels><?xml version="1.0" encoding="UTF-8"?>
<Relationships xmlns="http://schemas.openxmlformats.org/package/2006/relationships"><Relationship Id="rId1" Type="http://schemas.openxmlformats.org/officeDocument/2006/relationships/pivotCacheRecords" Target="pivotCacheRecords7.xml"/>
</Relationships>
</file>

<file path=xl/pivotCache/_rels/pivotCacheDefinition8.xml.rels><?xml version="1.0" encoding="UTF-8"?>
<Relationships xmlns="http://schemas.openxmlformats.org/package/2006/relationships"><Relationship Id="rId1" Type="http://schemas.openxmlformats.org/officeDocument/2006/relationships/pivotCacheRecords" Target="pivotCacheRecords8.xml"/>
</Relationships>
</file>

<file path=xl/pivotCache/_rels/pivotCacheDefinition9.xml.rels><?xml version="1.0" encoding="UTF-8"?>
<Relationships xmlns="http://schemas.openxmlformats.org/package/2006/relationships"><Relationship Id="rId1" Type="http://schemas.openxmlformats.org/officeDocument/2006/relationships/pivotCacheRecords" Target="pivotCacheRecords9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4123" createdVersion="3">
  <cacheSource type="worksheet">
    <worksheetSource ref="B1:U4130" sheet="PdE con CALENDARIO 2012"/>
  </cacheSource>
  <cacheFields count="20">
    <cacheField name="Codice linea" numFmtId="0">
      <sharedItems containsBlank="1" containsMixedTypes="1" containsNumber="1" containsInteger="1" minValue="1" maxValue="100" count="86">
        <n v="1"/>
        <n v="2"/>
        <n v="3"/>
        <n v="4"/>
        <n v="5"/>
        <n v="6"/>
        <n v="7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5"/>
        <n v="46"/>
        <n v="47"/>
        <n v="48"/>
        <n v="49"/>
        <n v="50"/>
        <n v="53"/>
        <n v="54"/>
        <n v="55"/>
        <n v="57"/>
        <n v="58"/>
        <n v="59"/>
        <n v="60"/>
        <n v="61"/>
        <n v="70"/>
        <n v="72"/>
        <n v="73"/>
        <n v="74"/>
        <n v="75"/>
        <n v="76"/>
        <n v="77"/>
        <n v="78"/>
        <n v="80"/>
        <n v="81"/>
        <n v="82"/>
        <n v="83"/>
        <n v="84"/>
        <n v="85"/>
        <n v="86"/>
        <n v="91"/>
        <n v="92"/>
        <n v="93"/>
        <n v="94"/>
        <n v="95"/>
        <n v="96"/>
        <n v="97"/>
        <n v="99"/>
        <n v="100"/>
        <s v="001/"/>
        <s v="002/"/>
        <s v="004/"/>
        <s v="005/"/>
        <s v="006/"/>
        <s v="007/"/>
        <s v="040/"/>
        <s v="046/"/>
        <s v="059/"/>
        <m/>
      </sharedItems>
    </cacheField>
    <cacheField name="Codice tipo" numFmtId="0">
      <sharedItems containsBlank="1" count="11">
        <s v="A03: Litoranea di Ponente Finale - Andora"/>
        <s v="A12: Radiali di Ponente da Andora a Pietra"/>
        <s v="CL: Extraurbano di Levante da Albissola a Varazze"/>
        <s v="CP: Extraurbano di Ponente da Bergeggi a Finale"/>
        <s v="SUBURBANO SAVONA"/>
        <s v="URBANO CELLE"/>
        <s v="URBANO FINALE"/>
        <s v="URBANO SAVONA"/>
        <s v="URBANO VARAZZE"/>
        <s v="VALBORMIDA"/>
        <m/>
      </sharedItems>
    </cacheField>
    <cacheField name="Direzione" numFmtId="0">
      <sharedItems containsString="0" containsBlank="1" containsNumber="1" containsInteger="1" minValue="0" maxValue="2" count="4">
        <n v="0"/>
        <n v="1"/>
        <n v="2"/>
        <m/>
      </sharedItems>
    </cacheField>
    <cacheField name="Identificativo percorso" numFmtId="0">
      <sharedItems containsString="0" containsBlank="1" containsNumber="1" containsInteger="1" minValue="3" maxValue="3042" count="711">
        <n v="3"/>
        <n v="6"/>
        <n v="7"/>
        <n v="10"/>
        <n v="11"/>
        <n v="12"/>
        <n v="14"/>
        <n v="21"/>
        <n v="22"/>
        <n v="23"/>
        <n v="24"/>
        <n v="25"/>
        <n v="28"/>
        <n v="30"/>
        <n v="31"/>
        <n v="32"/>
        <n v="33"/>
        <n v="36"/>
        <n v="40"/>
        <n v="42"/>
        <n v="43"/>
        <n v="44"/>
        <n v="46"/>
        <n v="47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1"/>
        <n v="74"/>
        <n v="75"/>
        <n v="76"/>
        <n v="77"/>
        <n v="78"/>
        <n v="79"/>
        <n v="81"/>
        <n v="83"/>
        <n v="84"/>
        <n v="85"/>
        <n v="87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5"/>
        <n v="106"/>
        <n v="107"/>
        <n v="108"/>
        <n v="109"/>
        <n v="110"/>
        <n v="111"/>
        <n v="113"/>
        <n v="114"/>
        <n v="115"/>
        <n v="116"/>
        <n v="118"/>
        <n v="121"/>
        <n v="122"/>
        <n v="125"/>
        <n v="126"/>
        <n v="127"/>
        <n v="128"/>
        <n v="129"/>
        <n v="130"/>
        <n v="131"/>
        <n v="132"/>
        <n v="133"/>
        <n v="134"/>
        <n v="136"/>
        <n v="138"/>
        <n v="139"/>
        <n v="140"/>
        <n v="141"/>
        <n v="142"/>
        <n v="143"/>
        <n v="144"/>
        <n v="145"/>
        <n v="148"/>
        <n v="149"/>
        <n v="150"/>
        <n v="151"/>
        <n v="152"/>
        <n v="153"/>
        <n v="154"/>
        <n v="156"/>
        <n v="158"/>
        <n v="161"/>
        <n v="162"/>
        <n v="163"/>
        <n v="164"/>
        <n v="165"/>
        <n v="166"/>
        <n v="167"/>
        <n v="169"/>
        <n v="170"/>
        <n v="171"/>
        <n v="172"/>
        <n v="173"/>
        <n v="174"/>
        <n v="175"/>
        <n v="176"/>
        <n v="177"/>
        <n v="179"/>
        <n v="180"/>
        <n v="181"/>
        <n v="182"/>
        <n v="183"/>
        <n v="184"/>
        <n v="186"/>
        <n v="187"/>
        <n v="188"/>
        <n v="189"/>
        <n v="190"/>
        <n v="191"/>
        <n v="192"/>
        <n v="194"/>
        <n v="195"/>
        <n v="197"/>
        <n v="199"/>
        <n v="201"/>
        <n v="202"/>
        <n v="203"/>
        <n v="204"/>
        <n v="206"/>
        <n v="207"/>
        <n v="209"/>
        <n v="210"/>
        <n v="211"/>
        <n v="212"/>
        <n v="213"/>
        <n v="214"/>
        <n v="216"/>
        <n v="217"/>
        <n v="218"/>
        <n v="222"/>
        <n v="227"/>
        <n v="232"/>
        <n v="235"/>
        <n v="236"/>
        <n v="237"/>
        <n v="238"/>
        <n v="239"/>
        <n v="240"/>
        <n v="242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5"/>
        <n v="266"/>
        <n v="267"/>
        <n v="268"/>
        <n v="269"/>
        <n v="270"/>
        <n v="271"/>
        <n v="272"/>
        <n v="273"/>
        <n v="274"/>
        <n v="275"/>
        <n v="276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2"/>
        <n v="293"/>
        <n v="295"/>
        <n v="296"/>
        <n v="297"/>
        <n v="298"/>
        <n v="299"/>
        <n v="300"/>
        <n v="301"/>
        <n v="304"/>
        <n v="305"/>
        <n v="306"/>
        <n v="307"/>
        <n v="308"/>
        <n v="310"/>
        <n v="311"/>
        <n v="314"/>
        <n v="315"/>
        <n v="317"/>
        <n v="318"/>
        <n v="319"/>
        <n v="320"/>
        <n v="321"/>
        <n v="324"/>
        <n v="326"/>
        <n v="329"/>
        <n v="331"/>
        <n v="333"/>
        <n v="334"/>
        <n v="335"/>
        <n v="336"/>
        <n v="338"/>
        <n v="339"/>
        <n v="340"/>
        <n v="341"/>
        <n v="344"/>
        <n v="346"/>
        <n v="347"/>
        <n v="348"/>
        <n v="349"/>
        <n v="350"/>
        <n v="351"/>
        <n v="352"/>
        <n v="353"/>
        <n v="356"/>
        <n v="357"/>
        <n v="358"/>
        <n v="359"/>
        <n v="360"/>
        <n v="361"/>
        <n v="362"/>
        <n v="363"/>
        <n v="364"/>
        <n v="367"/>
        <n v="368"/>
        <n v="369"/>
        <n v="370"/>
        <n v="371"/>
        <n v="372"/>
        <n v="374"/>
        <n v="375"/>
        <n v="377"/>
        <n v="381"/>
        <n v="383"/>
        <n v="384"/>
        <n v="387"/>
        <n v="388"/>
        <n v="389"/>
        <n v="390"/>
        <n v="391"/>
        <n v="392"/>
        <n v="393"/>
        <n v="394"/>
        <n v="395"/>
        <n v="398"/>
        <n v="400"/>
        <n v="401"/>
        <n v="402"/>
        <n v="403"/>
        <n v="404"/>
        <n v="405"/>
        <n v="407"/>
        <n v="410"/>
        <n v="414"/>
        <n v="415"/>
        <n v="417"/>
        <n v="418"/>
        <n v="420"/>
        <n v="424"/>
        <n v="425"/>
        <n v="426"/>
        <n v="427"/>
        <n v="430"/>
        <n v="432"/>
        <n v="433"/>
        <n v="435"/>
        <n v="437"/>
        <n v="438"/>
        <n v="439"/>
        <n v="440"/>
        <n v="443"/>
        <n v="444"/>
        <n v="445"/>
        <n v="446"/>
        <n v="449"/>
        <n v="450"/>
        <n v="451"/>
        <n v="452"/>
        <n v="454"/>
        <n v="461"/>
        <n v="463"/>
        <n v="465"/>
        <n v="467"/>
        <n v="468"/>
        <n v="469"/>
        <n v="471"/>
        <n v="475"/>
        <n v="478"/>
        <n v="479"/>
        <n v="480"/>
        <n v="482"/>
        <n v="483"/>
        <n v="485"/>
        <n v="486"/>
        <n v="488"/>
        <n v="490"/>
        <n v="491"/>
        <n v="495"/>
        <n v="496"/>
        <n v="497"/>
        <n v="500"/>
        <n v="506"/>
        <n v="514"/>
        <n v="516"/>
        <n v="519"/>
        <n v="520"/>
        <n v="521"/>
        <n v="522"/>
        <n v="523"/>
        <n v="526"/>
        <n v="530"/>
        <n v="531"/>
        <n v="532"/>
        <n v="534"/>
        <n v="536"/>
        <n v="537"/>
        <n v="538"/>
        <n v="539"/>
        <n v="540"/>
        <n v="541"/>
        <n v="542"/>
        <n v="544"/>
        <n v="545"/>
        <n v="546"/>
        <n v="547"/>
        <n v="548"/>
        <n v="549"/>
        <n v="550"/>
        <n v="551"/>
        <n v="552"/>
        <n v="553"/>
        <n v="554"/>
        <n v="556"/>
        <n v="560"/>
        <n v="561"/>
        <n v="563"/>
        <n v="564"/>
        <n v="565"/>
        <n v="566"/>
        <n v="567"/>
        <n v="568"/>
        <n v="569"/>
        <n v="570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9"/>
        <n v="600"/>
        <n v="601"/>
        <n v="602"/>
        <n v="603"/>
        <n v="604"/>
        <n v="605"/>
        <n v="606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3"/>
        <n v="624"/>
        <n v="625"/>
        <n v="626"/>
        <n v="627"/>
        <n v="628"/>
        <n v="629"/>
        <n v="630"/>
        <n v="631"/>
        <n v="632"/>
        <n v="633"/>
        <n v="635"/>
        <n v="638"/>
        <n v="639"/>
        <n v="648"/>
        <n v="652"/>
        <n v="655"/>
        <n v="657"/>
        <n v="661"/>
        <n v="662"/>
        <n v="667"/>
        <n v="668"/>
        <n v="669"/>
        <n v="672"/>
        <n v="673"/>
        <n v="674"/>
        <n v="675"/>
        <n v="679"/>
        <n v="680"/>
        <n v="686"/>
        <n v="687"/>
        <n v="688"/>
        <n v="691"/>
        <n v="692"/>
        <n v="699"/>
        <n v="700"/>
        <n v="702"/>
        <n v="703"/>
        <n v="705"/>
        <n v="707"/>
        <n v="708"/>
        <n v="709"/>
        <n v="711"/>
        <n v="712"/>
        <n v="717"/>
        <n v="718"/>
        <n v="721"/>
        <n v="723"/>
        <n v="725"/>
        <n v="727"/>
        <n v="728"/>
        <n v="729"/>
        <n v="731"/>
        <n v="734"/>
        <n v="736"/>
        <n v="737"/>
        <n v="739"/>
        <n v="740"/>
        <n v="743"/>
        <n v="744"/>
        <n v="745"/>
        <n v="746"/>
        <n v="748"/>
        <n v="749"/>
        <n v="751"/>
        <n v="752"/>
        <n v="753"/>
        <n v="754"/>
        <n v="755"/>
        <n v="757"/>
        <n v="758"/>
        <n v="759"/>
        <n v="761"/>
        <n v="762"/>
        <n v="763"/>
        <n v="764"/>
        <n v="765"/>
        <n v="770"/>
        <n v="772"/>
        <n v="774"/>
        <n v="775"/>
        <n v="776"/>
        <n v="777"/>
        <n v="778"/>
        <n v="780"/>
        <n v="781"/>
        <n v="782"/>
        <n v="784"/>
        <n v="785"/>
        <n v="786"/>
        <n v="787"/>
        <n v="788"/>
        <n v="789"/>
        <n v="790"/>
        <n v="791"/>
        <n v="793"/>
        <n v="797"/>
        <n v="803"/>
        <n v="804"/>
        <n v="809"/>
        <n v="812"/>
        <n v="814"/>
        <n v="815"/>
        <n v="817"/>
        <n v="819"/>
        <n v="820"/>
        <n v="822"/>
        <n v="823"/>
        <n v="825"/>
        <n v="826"/>
        <n v="827"/>
        <n v="830"/>
        <n v="831"/>
        <n v="832"/>
        <n v="833"/>
        <n v="835"/>
        <n v="836"/>
        <n v="837"/>
        <n v="838"/>
        <n v="840"/>
        <n v="842"/>
        <n v="844"/>
        <n v="845"/>
        <n v="846"/>
        <n v="848"/>
        <n v="849"/>
        <n v="850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9"/>
        <n v="870"/>
        <n v="871"/>
        <n v="872"/>
        <n v="873"/>
        <n v="874"/>
        <n v="875"/>
        <n v="876"/>
        <n v="877"/>
        <n v="879"/>
        <n v="880"/>
        <n v="881"/>
        <n v="882"/>
        <n v="883"/>
        <n v="884"/>
        <n v="885"/>
        <n v="887"/>
        <n v="888"/>
        <n v="890"/>
        <n v="891"/>
        <n v="896"/>
        <n v="898"/>
        <n v="899"/>
        <n v="900"/>
        <n v="904"/>
        <n v="906"/>
        <n v="911"/>
        <n v="912"/>
        <n v="913"/>
        <n v="914"/>
        <n v="916"/>
        <n v="918"/>
        <n v="922"/>
        <n v="923"/>
        <n v="924"/>
        <n v="925"/>
        <n v="926"/>
        <n v="928"/>
        <n v="929"/>
        <n v="930"/>
        <n v="934"/>
        <n v="937"/>
        <n v="939"/>
        <n v="942"/>
        <n v="943"/>
        <n v="944"/>
        <n v="946"/>
        <n v="947"/>
        <n v="950"/>
        <n v="951"/>
        <n v="952"/>
        <n v="953"/>
        <n v="954"/>
        <n v="956"/>
        <n v="960"/>
        <n v="962"/>
        <n v="964"/>
        <n v="973"/>
        <n v="977"/>
        <n v="979"/>
        <n v="980"/>
        <n v="984"/>
        <n v="988"/>
        <n v="989"/>
        <n v="990"/>
        <n v="991"/>
        <n v="992"/>
        <n v="995"/>
        <n v="996"/>
        <n v="1011"/>
        <n v="1012"/>
        <n v="1018"/>
        <n v="1020"/>
        <n v="1021"/>
        <n v="1029"/>
        <n v="1030"/>
        <n v="1031"/>
        <n v="1032"/>
        <n v="1033"/>
        <n v="1070"/>
        <n v="1071"/>
        <n v="1074"/>
        <n v="1075"/>
        <n v="1076"/>
        <n v="1082"/>
        <n v="1083"/>
        <n v="1085"/>
        <n v="1086"/>
        <n v="1088"/>
        <n v="1109"/>
        <n v="1110"/>
        <n v="1111"/>
        <n v="1112"/>
        <n v="1113"/>
        <n v="1114"/>
        <n v="1115"/>
        <n v="2001"/>
        <n v="2003"/>
        <n v="2004"/>
        <n v="2005"/>
        <n v="2007"/>
        <n v="2009"/>
        <n v="2010"/>
        <n v="2011"/>
        <n v="2013"/>
        <n v="2014"/>
        <n v="2017"/>
        <n v="2023"/>
        <n v="2026"/>
        <n v="2030"/>
        <n v="2031"/>
        <n v="2047"/>
        <n v="2051"/>
        <n v="2052"/>
        <n v="2053"/>
        <n v="3008"/>
        <n v="3013"/>
        <n v="3014"/>
        <n v="3015"/>
        <n v="3016"/>
        <n v="3017"/>
        <n v="3018"/>
        <n v="3019"/>
        <n v="3020"/>
        <n v="3021"/>
        <n v="3024"/>
        <n v="3028"/>
        <n v="3034"/>
        <n v="3035"/>
        <n v="3036"/>
        <n v="3037"/>
        <n v="3039"/>
        <n v="3040"/>
        <n v="3042"/>
        <m/>
      </sharedItems>
    </cacheField>
    <cacheField name="Descrizione percorso" numFmtId="0">
      <sharedItems containsBlank="1" count="699">
        <s v="ALASSIO - ALBENGA - LOANO - FINALPIA"/>
        <s v="ALASSIO - ANDORA"/>
        <s v="ALASSIO - LOANO"/>
        <s v="ALASSIO - MADONNA DELLA GUARDIA"/>
        <s v="ALASSIO - MOGLIO"/>
        <s v="ALASSIO - MOGLIO - CASO"/>
        <s v="ALASSIO - MOGLIO - CROCETTA"/>
        <s v="ALASSIO - TESTICO - GINESTRO"/>
        <s v="ALASSIO - VIA PERA - VILLANOVA - COASCO - BASTIA"/>
        <s v="ALASSIO - VILLANOVA"/>
        <s v="ALASSIO - VILLANOVA VIA G. DISEGNA - GARLENDA"/>
        <s v="ALASSIO VIA NEGHELLI - ALBENGA PONTELUNGO"/>
        <s v="ALBENGA CENTRO - LECA - BASTIA - ALTO"/>
        <s v="ALBENGA FF.SS. - ALASSIO CAMPO SPORTIVO "/>
        <s v="ALBENGA FF.SS. - CAMPOCHIESA"/>
        <s v="ALBENGA FF.SS. - LECA - BIVIO COASCO"/>
        <s v="ALBENGA FF.SS. - LECA - VILLANOVA"/>
        <s v="ALBENGA FF.SS. - LOANO OLIVETTE"/>
        <s v="ALBENGA FF.SS. - SALEA - ZUCCARELLO"/>
        <s v="ALBENGA FF.SS. - VADINO - CAMPOCHIESA"/>
        <s v="ALBENGA FF.SS. - VADINO - LECA - CASANOVA"/>
        <s v="ALBENGA FF.SS. - VADINO - LECA - CASTELVECCHIO - VECERSIO"/>
        <s v="ALBENGA FF.SS. - VADINO - LECA - CENESI"/>
        <s v="ALBENGA FF.SS. - VADINO - LECA - CERISOLA"/>
        <s v="ALBENGA FF.SS. - VADINO - LECA - ERLI - GAZZO"/>
        <s v="ALBENGA FF.SS. - VADINO - LECA - MARTINETTO"/>
        <s v="ALBENGA FF.SS. - VADINO - LECA - ONZO"/>
        <s v="ALBENGA FF.SS. - VADINO - LECA - VECERSIO - GAZZO"/>
        <s v="ALBENGA FF.SS. - VADINO - LECA - VELLEGO"/>
        <s v="ALBENGA FF.SS. - VADINO - LECA - VILLANOVA - LECA - ALBENGA FF.SS."/>
        <s v="ALBENGA FF.SS. - VADINO - LECA - VILLANOVA - LIGO - MARMOREO - CASANOVA - VELLEGO"/>
        <s v="ALBENGA FF.SS. - VADINO - LECA - VILLANOVA - LUSIGNANO - ALBENGA FF.SS."/>
        <s v="ALBENGA FF.SS. - VADINO - LECA - VILLANOVA VIA G. DISEGNA - LUSIGNANO - ALBENGA"/>
        <s v="ALBENGA FF.SS. - VADINO - LECA Cimitero"/>
        <s v="ALBENGA FF.SS. - VADINO - SALEA - BIVIO CISANO - LECA -  ALBENGA FF.SS."/>
        <s v="ALBENGA FF.SS. - VADINO - SALEA - CAPRAUNA"/>
        <s v="ALBENGA FF.SS. - VADINO - SALEA - MARTINETTO - LECA - ALBENGA"/>
        <s v="ALBENGA FF.SS. - VADINO - SALEA - MARTINETTO - SALEA - ALBENGA"/>
        <s v="ALBENGA FF.SS. - VADINO - SALEA - VECERSIO - CERISOLA"/>
        <s v="ALBENGA FF.SS. - Via 8 marzo - LUSIGNANO -  CASANOVA"/>
        <s v="ALBENGA FF.SS. - Via 8 marzo - LUSIGNANO -  VELLEGO"/>
        <s v="ALBENGA FF.SS. - Via 8 marzo - LUSIGNANO - GARLENDA"/>
        <s v="ALBENGA FF.SS. - Via 8 marzo - LUSIGNANO - VILLANOVA "/>
        <s v="ALBENGA FF.SS. - Via 8 marzo - LUSIGNANO - VILLANOVA - LECA - ALBENGA FF.SS."/>
        <s v="ALBENGA FF.SS. - Via 8 marzo - LUSIGNANO - VILLANOVA VIA G. DISEGNA"/>
        <s v="ALBENGA FF.SS. - Via 8 marzo - LUSIGNANO - VILLANOVA VIA G. DISEGNA - CIMITERO - ALBENGA"/>
        <s v="ALBENGA FF.SS. - Via 8 marzo - LUSIGNANO - VILLANOVA VIA G. DISEGNA - GARLENDA"/>
        <s v="ALBENGA FF.SS. - Via 8 marzo - LUSIGNANO - VILLANOVA VIA G. DISEGNA - LECA - ALBENGA FF.SS."/>
        <s v="ALBENGA FF.SS.- OSPEDALE ALBENGA"/>
        <s v="ALBENGA NUOVO OSPEDALE - ALBENGA - ANDORA"/>
        <s v="ALBENGA NUOVO OSPEDALE - ALBENGA - ANDORA FF.SS."/>
        <s v="ALBENGA OSPEDALE - GIRO CITTA' - ALBENGA OSPEDALE"/>
        <s v="ALBENGA VADINO - FINALPIA"/>
        <s v="ALBENGA VADINO - LOANO - FINALBORGO"/>
        <s v="ALBENGA VADINO - LOANO OLIVETTE"/>
        <s v="ALBENGA VADINO - NUOVO OSPEDALE - LECA - CISANO POLO 90"/>
        <s v="ALBISSOLA M - V. NEGRI - P.SOLE - P.ORIZZONTE- ALBISSOLA M."/>
        <s v="ALBISSOLA MARE - ELLERA"/>
        <s v="ALBISSOLA MARINA - GRANA - VIA INES NEGRI - ALBISSOLA MARINA - S. BENEDETTO"/>
        <s v="ALTARE - VISPA - CARCARE COLLEGIO"/>
        <s v="ALTARE Z. I. - VISPA - FERRANIA - BRAGNO - CAIRO M.TTE"/>
        <s v="ALTARE Z.I. - SAVONA FF.SS. (corsa Cabur)"/>
        <s v="ANDORA - ALBENGA - LOANO - FINALBORGO - FINALPIA"/>
        <s v="ANDORA - ALBENGA - LOANO - FINALPIA"/>
        <s v="ANDORA - ALBENGA - LOANO OLIVETTE"/>
        <s v="ANDORA - ALBENGA - NUOVO OSPEDALE - LOANO - FINALPIA"/>
        <s v="ANDORA - ALBENGA OSPEDALE - LOANO - FINALBORGO - FINALPIA"/>
        <s v="ANDORA - ALBENGA VADINO - NUOVO OSPEDALE"/>
        <s v="ANDORA - CIMITERO S. GIOVANNI - CIMITERO"/>
        <s v="ANDORA - CONNA"/>
        <s v="ANDORA - TESTICO"/>
        <s v="ANDORA - TESTICO - SAN DAMIANO"/>
        <s v="ANDORA - TESTICO (Via Strada Piangrande)"/>
        <s v="ANDORA FF.SS. - ALBENGA - LOANO - FINALPIA"/>
        <s v="ANDORA FF.SS. - ALBENGA VADINO - NUOVO OSPEDALE"/>
        <s v="BARDINETO - MILLESIMO"/>
        <s v="BASTIA - CASANOVA"/>
        <s v="BASTIA - CASANOVA - VELLEGO"/>
        <s v="BERGALLA - BALESTRINO - TOIRANO - BOISSANO - LOANO"/>
        <s v="BERGALLA - BALESTRINO - TOIRANO - BORGHETTO "/>
        <s v="BERGALLA - BALESTRINO - TOIRANO - BORGHETTO - LOANO"/>
        <s v="BERGALLA - BALESTRINO - TOIRANO - BORGHETTO - PIETRA"/>
        <s v="BIESTRO - PALLARE - CARCARE - CAIRO"/>
        <s v="BIESTRO - PLODIO - CARCARE"/>
        <s v="BORGHETTO - TOIRANO - BALESTRINO - BERGALLA"/>
        <s v="BORGHETTO PINELAND - CIMITERO RIVE"/>
        <s v="BORGIO - FINALBORGO - FINALMARINA"/>
        <s v="BORGIO - PIETRA L. - MAGLIOLO - CANOVA"/>
        <s v="BORGIO-PIETRA VIA SOCCORSO-MAGLIOLO-ISALLO"/>
        <s v="BORMIDA - CAIRO"/>
        <s v="BORMIDA - CARCARE"/>
        <s v="BRAGNO - ALTARE Z.I. - MALLARE - CODEVILLA"/>
        <s v="BRAGNO - CARCARE -  MALLARE - EREMITA - CODEVILLA "/>
        <s v="BRAGNO - MALLARE - CODEVILLA"/>
        <s v="BRICCO DELLE FORCHE - CELLE SCUOLE - CELLE"/>
        <s v="CA' DEL MORO - VEREZZI - BORGIO - PIETRA S.CORONA"/>
        <s v="CA'DELMORO-VEREZZI-BORGIO-PIETRA VIA SOCCORSO-PIETRA S CORONA"/>
        <s v="CADIBONA - ALTARE - ALTARE Z.I. - FERRANIA - PRASOTTANO - BRAGNO - CAIRO"/>
        <s v="CAIRO -  SAN GIUSEPPE - CASE ROSSI - CENGIO"/>
        <s v="CAIRO - ALTARE FORTE - MALLARE - CODEVILLA"/>
        <s v="CAIRO - BORMIDA (Dev. Chiesa)"/>
        <s v="CAIRO - BRAGNO - BORMIDA (dev. Chiesa Paese)"/>
        <s v="CAIRO - BRAGNO - FERRANIA "/>
        <s v="CAIRO - BRAGNO - FERRANIA  - VISPA - CARCARE"/>
        <s v="CAIRO - BRAGNO - FERRANIA - VISPA"/>
        <s v="CAIRO - BRAGNO - FERRANIA - VISPA - ALTARE Z.I."/>
        <s v="CAIRO - BRAGNO - MALLARE - EREMITA - CODEVILLA"/>
        <s v="CAIRO - BRAGNO - PRASOTTANO - FERRANIA"/>
        <s v="CAIRO - BRAGNO - PRASOTTANO - FERRANIA - VISPA"/>
        <s v="CAIRO - BRAGNO - PRASOTTANO -FERRANIA FF.SS."/>
        <s v="CAIRO - BUGLIO - BRAGNO - PRASOTTANO - FERRANIA"/>
        <s v="CAIRO - BUGLIO - IST. PATETTA"/>
        <s v="CAIRO - BUGLIO - PRIGIONI -BUGLIO - CAIRO (circolare)"/>
        <s v="CAIRO - BUGLIO (Circolare)"/>
        <s v="CAIRO - CARCARE"/>
        <s v="CAIRO - CARCARE - COSSERIA - MILLESIMO"/>
        <s v="CAIRO - CARCARE - MILLESIMO"/>
        <s v="CAIRO - CARCARE - SAVONA (corsa diretta)"/>
        <s v="CAIRO - CARCARE - SAVONA FF.SS."/>
        <s v="CAIRO - CARCARE - SAVONA FF.SS. (no Cadibona)"/>
        <s v="CAIRO - CARCARE - VISPA - FERRANIA - PRASOTTANO - FERRANIA"/>
        <s v="CAIRO - CONTINENTAL - BRAGNO - ALTARE - SAVONA"/>
        <s v="CAIRO - CONTINENTAL - BRAGNO - ALTARE Z.I. - SAVONA FF.SS."/>
        <s v="CAIRO - DEGO"/>
        <s v="CAIRO - IST. PATETTA - CARCARE - VISPA"/>
        <s v="CAIRO - IST. TECN. - SAN GIUSEPPE - CASE ROSSI - CENGIO"/>
        <s v="CAIRO - IST.PATETTA - BRAGNO - MALLARE - EREMITA - CODEVILLA"/>
        <s v="CAIRO - IST.PATETTA - CARCARE"/>
        <s v="CAIRO - MALLARE  - CODEVILLA"/>
        <s v="CAIRO - MALLARE -  EREMITA - CODEVILLA"/>
        <s v="CAIRO - MILLESIMO"/>
        <s v="CAIRO - PONTETTO - DEGO - GIUSVALLA - PONTINVREA"/>
        <s v="CAIRO - PONTINVREA"/>
        <s v="CAIRO - PONTINVREA - GIOVO"/>
        <s v="CAIRO - PONTINVREA - PARETO"/>
        <s v="CAIRO - SAVONA  (DIRETTA VISPA)"/>
        <s v="CAIRO - SAVONA (DIRETTA)"/>
        <s v="CAIRO - TAGLIO"/>
        <s v="CAIRO (prigioni)- MILLESIMO"/>
        <s v="CAIRO DEP. - PONTETTO - TAGLIO"/>
        <s v="CAIRO IST. TECN.  - COSSERIA - MILLESIMO"/>
        <s v="CAIRO IST. TECN. - CARCARE - MILLESIMO"/>
        <s v="CAIRO PRIGIONI - CARCARE - MILLESIMO"/>
        <s v="CALICE - CARBUTA - CALICE"/>
        <s v="CALICE - RIALTO - CHEIRANO - VENE - BEREA -  CALICE  - FINALMARINA"/>
        <s v="CALICE - RIALTO - CHEIRANO - VENE - BEREA - CALICE - FINALMARINA"/>
        <s v="CALIZZANO - MELOGNO - FINALMARINA"/>
        <s v="CALIZZANO - MELOGNO - PORTA TESTA - FINALMARINA"/>
        <s v="CALIZZANO - MILLESIMO"/>
        <s v="CALIZZANO - MURIALDO - VALLE"/>
        <s v="CALIZZANO - TOIRANO - FINALBORGO"/>
        <s v="CALIZZANO - TOIRANO - FINALE"/>
        <s v="CALIZZANO DEPOSITO  - TOIRANO - FINALE"/>
        <s v="CALIZZANO DEPOSITO - BARDINETO"/>
        <s v="CALIZZANO DEPOSITO - MILLESIMO"/>
        <s v="CALIZZANO DEPOSITO - MURIALDO VALLE"/>
        <s v="CALVISIO - SCUOLE AICARDI"/>
        <s v="CAMPOCHIESA - ALBENGA VADINO"/>
        <s v="CAMPONUOVO - MILLESIMO"/>
        <s v="CANOVA - COLLE DEL MELOGNO - CANOVA"/>
        <s v="CANOVA - MAGLIOLO - PIETRA L."/>
        <s v="CANOVA - MAGLIOLO - PIETRA L. FF.SS."/>
        <s v="CANOVA - MAGLIOLO - PIETRA L. FF.SS. - BORGIO"/>
        <s v="CAPRAUNA - LECA - ALBENGA FF.SS."/>
        <s v="CAPRAUNA - SALEA - ALBENGA FF.SS."/>
        <s v="CARCARE - BORMIDA"/>
        <s v="CARCARE - BORMIDA (dev.Chiesa Paese)"/>
        <s v="CARCARE - CAIRO"/>
        <s v="CARCARE - CAIRO IST.PATETTA  - CAIRO"/>
        <s v="CARCARE - CIRCONVALLAZIONE - BUGLIO - CAIRO"/>
        <s v="CARCARE - COSSERIA - MILLESIMO"/>
        <s v="CARCARE - MILLESIMO (NO COSSERIA)"/>
        <s v="CARCARE - PALLARE - BIESTRO"/>
        <s v="CARCARE - PLODIO - BIESTRO"/>
        <s v="CARCARE - PLODIO - COSSERIA - MILLESIMO "/>
        <s v="CARCARE - PLODIO VERCIOGLIO"/>
        <s v="CARCARE - VISPA - FERRANIA"/>
        <s v="CARCARE - VISPA - FERRANIA - BRAGNO - CAIRO"/>
        <s v="CARCARE - VISPA CAPOLINEA - FERRANIA - BRAGNO - CAIRO"/>
        <s v="CASANOVA - LECA - ALBENGA FF.SS."/>
        <s v="CASANOVA - LIGO - ALBENGA FF.SS."/>
        <s v="CASANOVA - LIGO - VILLANOVA"/>
        <s v="CASANOVA - LIGO - VILLANOVA - LUSIGNANO - ALBENGA FF.SS."/>
        <s v="CASANOVA - LUSIGNANO - ALBENGA FF.SS."/>
        <s v="CASANOVA - VILLANOVA"/>
        <s v="CASANOVA - VILLANOVA - BASTIA"/>
        <s v="CASO - MADONNA DELLA GUARDIA - ALASSIO"/>
        <s v="CASO - MOGLIO - ALASSIO"/>
        <s v="CASSISI - CELLE LIGURE"/>
        <s v="CELLE - PECORILE - CELLE"/>
        <s v="CELLE - TERRENIN"/>
        <s v="CELLE AURELIA - NATTA"/>
        <s v="CELLE LIGURE - BRICCO DELLE FORCHE"/>
        <s v="CELLE LIGURE - CASSISI"/>
        <s v="CELLE LIGURE - GAMERAGNA"/>
        <s v="CELLE LIGURE - GAMERAGNA - STELLA SAN MARTINO - TEGLIA"/>
        <s v="CELLE LIGURE - NATTA"/>
        <s v="CELLE LIGURE - STELLA SAN MARTINO - TEGLIA"/>
        <s v="CENESI - BASTIA - VILLANOVA- LUSIGNANO - ALBENGA FF.SS."/>
        <s v="CENESI - LECA - ALBENGA FF.SS."/>
        <s v="CENGIO - CASE ROSSI - CAIRO M.TTE"/>
        <s v="CENGIO - CASE ROSSI - CARCARE"/>
        <s v="CENGIO - MILLESIMO"/>
        <s v="CERIALE - FINALBORGO - FINALPIA"/>
        <s v="CERIALE - PEAGNA - CERIALE"/>
        <s v="CERIALE - PEAGNA - Via Asti - CERIALE"/>
        <s v="CERISOLA - ERLI - CISANO POLO 90"/>
        <s v="CERISOLA - LECA - ALBENGA FF.SS."/>
        <s v="CERISOLA - LECA CENTRO"/>
        <s v="CERISOLA - SALEA - ALBENGA FF.SS."/>
        <s v="CEVA - MILLESIMO"/>
        <s v="CIANTAGALLETTO - LAVAGNOLA - PIAZZA MAMELI"/>
        <s v="CIMAVALLE - LAVAGNOLA - PIAZZA MAMELI - STAZIONE FF.SS."/>
        <s v="CIMITERO BERBENA / LOANO"/>
        <s v="CIMITERO LECA - ALBENGA FF.SS."/>
        <s v="CIMITERO RIVE - BORGHETTO PINELAND"/>
        <s v="CIMITERO S.BARTOLOMEO - S.GIOVANNI - ANDORA"/>
        <s v="CISANO POLO 90 - CASTELVECCHIO - VECERSIO"/>
        <s v="CISANO POLO 90 - CERISOLA"/>
        <s v="CISANO POLO 90 - ZUCCARELLO"/>
        <s v="CODEVILLA  - MALLARE  - VISPA"/>
        <s v="CODEVILLA - ALTARE"/>
        <s v="CODEVILLA - ALTARE - CARCARE - CAIRO"/>
        <s v="CODEVILLA - BRESCA - BORMIDA (dev. Chiesa Paese)"/>
        <s v="CODEVILLA - CAIRO MADD. (SI Eremita)"/>
        <s v="CODEVILLA - EREMITA - ALTARE"/>
        <s v="CODEVILLA - EREMITA - ALTARE - CARCARE - CAIRO "/>
        <s v="CODEVILLA - EREMITA - MALLARE - BRAGNO"/>
        <s v="CONNA - ANDORA"/>
        <s v="CONTINENTAL - BRAGNO - FERRANIA - ALTARE Z.I. - SAVONA FF.SS."/>
        <s v="CONTINENTAL - BRAGNO - SAVONA DIRETTA"/>
        <s v="CONTINENTAL - CARCARE - ALTARE Z.I. - ALTARE"/>
        <s v="CROCETTA - MOGLIO - ALASSIO"/>
        <s v="CROCETTA - SAN DAMIANO"/>
        <s v="CROCETTA - TESTICO"/>
        <s v="DEGO - CAIRO"/>
        <s v="DEGO - CAIRO PRIGIONI"/>
        <s v="DEGO - CIRCONVALLAZIONE - CAIRO"/>
        <s v="ELLERA - ALBISOLA - SAVONA FF.SS."/>
        <s v="ELLERA - ALBISOLA CAPO"/>
        <s v="ELLERA - ALBISSOLA MARE"/>
        <s v="FEGLINO - FINALMARINA"/>
        <s v="FENARINA - CIMITERO - SOLVA - S.ROCCO - FENARINA"/>
        <s v="FENARINA - SOLVA - LORETO ALTA - FENARINA"/>
        <s v="FENARINA - SOLVA - PARCO S.ROCCO - FENARINA"/>
        <s v="FENARINA - SOLVA - S.ROCCO - VIA BORRI - FENARINA"/>
        <s v="FENARINA - SOLVA - VIALE GIBB"/>
        <s v="FENARINA - VIA BORRI - SOLVA - LORETO ALTA - FENARINA"/>
        <s v="FENARINA - VIA BORRI - SOLVA - S.ROCCO - FENARINA"/>
        <s v="FENARINA - VIA BORRI - SOLVA - VIALE GIBB"/>
        <s v="FENARINA - VIALE GIBB"/>
        <s v="FERRANIA - BRAGNO - CARCARE"/>
        <s v="FERRANIA - BRAGNO- CAIRO"/>
        <s v="FERRANIA - VISPA - CARCARE - CAIRO"/>
        <s v="FERRANIA - VISPA -CARCARE"/>
        <s v="FERRANIA FF.SS - VISPA - CARCARE"/>
        <s v="FERRANIA FF.SS. - VISPA - CARCARE - CAIRO IST. TECN. -  CAIRO "/>
        <s v="FINALBORGO - AQUILA - FINALBORGO"/>
        <s v="FINALBORGO - AQUILA - FINALMARINA"/>
        <s v="FINALBORGO - CALVISIO - FINALBORGO"/>
        <s v="FINALBORGO - CALVISIO - FINALMARINA"/>
        <s v="FINALBORGO - FINALMARINA"/>
        <s v="FINALBORGO - FINALMARINA - LE MANIE"/>
        <s v="FINALBORGO - LOANO - BOISSANO - TOIRANO - BALESTRINO - BERGALLA"/>
        <s v="FINALBORGO - LOANO OLIVETTE - BOISSANO - TOIRANO"/>
        <s v="FINALBORGO - SPOTORNO - V.NIZZA - P.ZZA MAMELI - SAVONA FF.SS"/>
        <s v="FINALBORGO - SPOTORNO - V.STALINGRADO - CORSO T&amp;B - P.ZZA MAMELI"/>
        <s v="FINALBORGO - SPOTORNO - V.STALINGRADO - SAVONA FF.SS - P.ZZA MAMELI"/>
        <s v="FINALBORGO - SPOTORNO - V.STALINGRADO - SAVONA FF.SS. - P.MAMELI -  P.BRENNERO"/>
        <s v="FINALBORGO - TOIRANO - CALIZZANO  DEPOSITO"/>
        <s v="FINALE - CAMPOCHIESA ITIS"/>
        <s v="FINALE - TOIRANO - CALIZZANO"/>
        <s v="FINALE - TOIRANO - CALIZZANO DEPOSITO"/>
        <s v="FINALE FF.SS - VIA CAVIGLIA - OSPEDALE - MONTICELLO - OSPEDALE - FINALE FF.SS"/>
        <s v="FINALE FF.SS. - EX OSPEDALE- FINALE FF.SS."/>
        <s v="FINALE FF.SS. - MONTICELLO - SAN BERNARDINO - FINALE FF.SS."/>
        <s v="FINALE FF.SS. - SAN BERNARDINO - MONTICELLO - FINALE FF.SS."/>
        <s v="FINALE FF.SS. - VIA CAVIGLIA - EX OSPEDALE - FINALE FF.SS."/>
        <s v="FINALMARINA - BORGIO - PIETRA L."/>
        <s v="FINALMARINA - CALICE"/>
        <s v="FINALMARINA - CALICE - CARBUTA - CALICE"/>
        <s v="FINALMARINA - CALICE - CARBUTA - CALICE - FINALBORGO - FINALMARINA"/>
        <s v="FINALMARINA - CALICE - CARBUTA - CALICE - FINALMARINA"/>
        <s v="FINALMARINA - CALICE - RIALTO - CHEIRANO - VENE - BEREA - CARBUTA - FINALMARINA"/>
        <s v="FINALMARINA - CALICE - RIALTO - CHEIRANO - VENE - CALICE"/>
        <s v="FINALMARINA - CANOVA - FINALMARINA"/>
        <s v="FINALMARINA - COLLE DEL MELOGNO - FINALMARINA"/>
        <s v="FINALMARINA - FEGLINO - FINALBORGO"/>
        <s v="FINALMARINA - FEGLINO - FINALMARINA"/>
        <s v="FINALMARINA - FEGLINO - ORCO - FINALBORGO"/>
        <s v="FINALMARINA - FEGLINO - ORCO - FINALMARINA"/>
        <s v="FINALMARINA - FINALBORGO"/>
        <s v="FINALMARINA - FINALBORGO - CALVISIO - FINALMARINA"/>
        <s v="FINALMARINA - FINALBORGO - MELOGNO - CALIZZANO"/>
        <s v="FINALMARINA - FINALBORGO CAP. DANTE - CALICE - CARBUTA - CALICE"/>
        <s v="FINALMARINA - GORRA - CA DEL MORO - GORRA - FINALMARINA"/>
        <s v="FINALMARINA - LE MANIE"/>
        <s v="FINALMARINA - MELOGNO - CALIZZANO DEPOSITO"/>
        <s v="FINALMARINA - OLLE INF. - FINALBORGO - FINALMARINA"/>
        <s v="FINALMARINA - OLLE INF. - FINALMARINA"/>
        <s v="FINALMARINA - RIALTO - CARBUTA - FINALMARINA"/>
        <s v="FINALMARINA - RIALTO - CHEIRANO - VENE - BEREA - CALICE - FINALMARINA"/>
        <s v="FINALMARINA - RIALTO - FINALMARINA"/>
        <s v="FINALMARINA FINALBORGO - RIALTO - CHEIRANO - VENE - BEREA - CALICE - FINALMARINA"/>
        <s v="FINALPIA - FINALBORGO - LOANO - ALBENGA - ANDORA"/>
        <s v="FINALPIA - FINALBORGO - LOANO - ALBENGA - ANDORA FF.SS."/>
        <s v="FINALPIA - FINALBORGO - LOANO OLIVETTE"/>
        <s v="FINALPIA - FINALBORGO - PIETRA SANTA CORONA"/>
        <s v="FINALPIA - LOANO - ALBENGA - ANDORA"/>
        <s v="FINALPIA - LOANO - ALBENGA - ANDORA FF.SS."/>
        <s v="FINALPIA - LOANO - ALBENGA - NUOVO OSPEDALE - ANDORA"/>
        <s v="FINALPIA - LOANO - ALBENGA - NUOVO OSPEDALE - ANDORA FF.SS."/>
        <s v="FINALPIA - LOANO - ALBENGA VADINO"/>
        <s v="FONTANASSA - CORSO T. &amp; B. - PIAZZA MAMELI - OSPEDALE - SAN BENEDETTO - OSPEDALE"/>
        <s v="FONTANASSA - CORSO TARDY &amp; BENECH - PIAZZA MAMELI - OSPEDALE"/>
        <s v="GAMERAGNA - CELLE LIGURE"/>
        <s v="GARELENDA - VILLANOVA - BIVIO COASCO"/>
        <s v="GARLENDA - LECA - ALBENGA FF.SS."/>
        <s v="GARLENDA - LUSIGNANO - ALBENGA FF.SS."/>
        <s v="GARLENDA - VILLANOVA"/>
        <s v="GARLENDA - VILLANOVA - ALASSIO"/>
        <s v="GAZZO - LECA - ALBENGA FF.SS."/>
        <s v="GAZZO - VECERSIO - SALEA - ALBENGA FF.SS."/>
        <s v="GINESTRO - TESTICO"/>
        <s v="GINESTRO - TESTICO - ALASSIO"/>
        <s v="GIOVO - PONTINVREA - CAIRO"/>
        <s v="GIOVO - PONTINVREA - PARETO"/>
        <s v="GIOVO - SASSELLO"/>
        <s v="GIOVO - SASSELO - MARTINA"/>
        <s v="GIUSTENICE - LOANO"/>
        <s v="GIUSTENICE - LOANO OLIVETTE"/>
        <s v="GIUSTENICE - LOANO OLIVETTE - LOANO PIAZZA VALERGA"/>
        <s v="ISALLO - MAGLIOLO - PIETRA L."/>
        <s v="ISALLO - MAGLIOLO - PIETRA L. FF.SS. - BORGIO"/>
        <s v="IST. PATETTA - CARCARE - SAVONA FF.SS."/>
        <s v="La Rusca - C. Tardy e Benech - FFSS - v. Stalingrado - Legino 167"/>
        <s v="La Rusca - C.so Tardy &amp; Benech - Legino 167"/>
        <s v="La Rusca - FF.SS - P.Moroni - Legino 167"/>
        <s v="LA RUSCA - FF.SS. - VIA SANT'ANTONIO - UNIVERSITA'"/>
        <s v="LAVAGNOAL - MARMORASSI - LAVAGNOLA - PIAZZA MAMELI - STAZIONE FF.SS."/>
        <s v="LAVAGNOLA - CIANTAGALLETTO - LAVAGNOLA - PIAZZA MAMELI"/>
        <s v="LAVAGNOLA - CIANTAGALLETTO - LAVAGNOLA - PIAZZA MAMELI - STAZIONE FF.SS."/>
        <s v="LAVAGNOLA - MARMORASSI - LAVAGNOLA"/>
        <s v="LAVAGNOLA - MARMORASSI - LAVAGNOLA - P.ZZA SAFFI"/>
        <s v="LE MANIE - CALVISIO - FINALBORGO"/>
        <s v="LE MANIE - FINALBORGO"/>
        <s v="LE MANIE - FINALMARINA"/>
        <s v="LECA - COASCO - VILLANOVA"/>
        <s v="LEGINO - S. BENEDETTO"/>
        <s v="LEGINO - VADO - SANT'ERMETE"/>
        <s v="LEGINO - VADO - SANT'ERMETE (IR M.C.T.C)"/>
        <s v="Legino 167 - C.so Tardy &amp; Benech - La Rusca"/>
        <s v="Legino 167 - FF.SS - La Rusca"/>
        <s v="Legino 167 - Piazzale Moroni - FF.SS. - Corso T. &amp; B. - Piazza Mameli - La Rusca"/>
        <s v="LOANO -  MORTEO - BOISSANO - TOIRANO - BORGHETTO - LOANO"/>
        <s v="LOANO - BOISSANO - TOIRANO - BALESTRINO - BERGALLA"/>
        <s v="LOANO - BOISSANO - TOIRANO GROTTE - BORGHETTO - LOANO"/>
        <s v="LOANO - BORGHETTO - GROTTE - BOISSANO - LOSANO - MORTEO - LOANO"/>
        <s v="LOANO - BORGHETTO - GROTTE - BOISSANO - LOSANO - MORTEO - LOANO - PIETRA"/>
        <s v="LOANO - BORGHETTO - GROTTE - BOISSANO - MORTEO - LOANO"/>
        <s v="LOANO - BORGHETTO - GROTTE - BOISSANO - MORTEO - PIETRA"/>
        <s v="LOANO - BORGHETTO - GROTTE - BORGHETTO - LOANO"/>
        <s v="LOANO - BORGHETTO - LOANO - BOISSANO - TOIRANO - BALESTRINO - BERGALLA"/>
        <s v="LOANO - BORGHETTO - TOIRANO - BALESTRINO - BERGALLA"/>
        <s v="LOANO - BORGHETTO - TOIRANO - BOISSANO - LOANO"/>
        <s v="LOANO - BORGHETTO - TOIRANO - BOISSANO - MORTEO - LOANO"/>
        <s v="LOANO - BORGHETTO - TOIRANO - BOISSANO - MORTEO - LOANO OLIVETTE"/>
        <s v="LOANO - BORGHETTO - TOIRANO - LOSANO - MORTEO - LOANO"/>
        <s v="LOANO - BORGHETTO - TOIRANO - LOSANO - MORTEO - LOANO OLIVETTE"/>
        <s v="LOANO - LOSANO - BOISSANO - TOIRANO - BALESTRINO - BERGALLA"/>
        <s v="LOANO - MORTEO - LOSANO - BOISSANO - TOIRANO - BORGHETTO - LOANO"/>
        <s v="LOANO - P.ZZA A. MORO PIETRA L . - GIUSTENICE"/>
        <s v="LOANO - PIETRA L . - GIUSTENICE"/>
        <s v="LOANO - VERZI"/>
        <s v="LOANO / CIMITERO BERBENA"/>
        <s v="LOANO OLIVETTE - ALBENGA - ALASSIO"/>
        <s v="LOANO OLIVETTE - ALBENGA VADINO"/>
        <s v="LOANO OLIVETTE - PIETRA - GIUSTENICE"/>
        <s v="LOANO P. VALERGA - ALASSIO VIA NEGHELLI"/>
        <s v="LORETO ALTA - FENARINA"/>
        <s v="LUCETO - ALBISOLA CAPO - PIAZZA MAMELI - SAVONA FF.SS."/>
        <s v="MADONNA DEL SALTO - GIOVO - PONTINVREA - PARETO"/>
        <s v="MADONNA DEL SALTO - SASSELLO"/>
        <s v="MADONNA DEL SALTO - TEGLIA"/>
        <s v="MADONNA DEL SALTO - TEGLIA - PERO"/>
        <s v="MADONNA DELLA GUARDIA - ALASSIO"/>
        <s v="MARMORASSI - LAVAGNOLA - PIAZZA MAMELI"/>
        <s v="MARTINA - SASSELLO"/>
        <s v="MARTINA - SASSELLO - GIOVO - STELLA - SAVONA FF.SS"/>
        <s v="MARTINETTO - LECA - ALBENGA FF.SS."/>
        <s v="MASSIMINO - MILLESIMO"/>
        <s v="MASSIMINO - SCUOLE CEVA - MILLESIMO"/>
        <s v="MILLESIMO - BARDINETO"/>
        <s v="MILLESIMO - CALIZZANO"/>
        <s v="MILLESIMO - CALIZZANO DEPOSITO"/>
        <s v="MILLESIMO - CAMPONUOVO"/>
        <s v="MILLESIMO - CARCARE - CAIRO"/>
        <s v="MILLESIMO - CARCARE - CAIRO IST.TEC - CAIRO"/>
        <s v="MILLESIMO - CARCARE (NO COSSERIA)"/>
        <s v="MILLESIMO - CENGIO"/>
        <s v="MILLESIMO - CEVA"/>
        <s v="MILLESIMO - CEVA OSPEDALE - MASSIMINO"/>
        <s v="MILLESIMO - CEVA OSPEDALE - MASSIMO"/>
        <s v="MILLESIMO - COSSERIA - CARCARE"/>
        <s v="MILLESIMO - COSSERIA - CARCARE - CAIRO"/>
        <s v="MILLESIMO - COSSERIA - CARCARE - CAIRO I.TECN. - CAIRO"/>
        <s v="MILLESIMO - COSSERIA - PLODIO - CARCARE - SAVONA"/>
        <s v="MILLESIMO - MONTALDO - ROCCHETTA - CENGIO B. - CENGIO FF.SS."/>
        <s v="MILLESIMO - MURIALDO VALLE"/>
        <s v="MILLESIMO - OSIGLIA"/>
        <s v="MILLESIMO - PIANISOLO - ROCCAVIGNALE"/>
        <s v="MILLESIMO - PLODIO - CARCARE"/>
        <s v="MILLESIMO - PLODIO VERC.- CARCARE"/>
        <s v="MILLESIMO - ROCCAVIGNALE"/>
        <s v="MILLESIMO - ROTONDA CALIZZANO - COSSERIA - CARCARE - CAIRO"/>
        <s v="MILLESIMO - ROTONDA PER CALIZZANO - SAVONA"/>
        <s v="MILLESIMO - SAVONA (per Millesimo)"/>
        <s v="MILLESIMO - SAVONA (Via Autostrada)"/>
        <s v="MILLESIMO- COSSERIA - CARCARE - CAIRO (Transito da Via Moneta)"/>
        <s v="MOGLIO - ALASSIO"/>
        <s v="MURIALDO - VALLE - BARDINETO"/>
        <s v="MURIALDO - VALLE - CALIZZANO"/>
        <s v="MURIALDO VALLE - CALIZZANO DEPOSITO"/>
        <s v="MURIALDO VALLE - MILLESIMO"/>
        <s v="NATTA - CELLE LIGURE"/>
        <s v="NOLI - ZINOLA - V.STALINGRADO - CORSO TARDY BENECH - V.ALESSANDRIA"/>
        <s v="ONZO - LECA - ALBENGA FF.SS."/>
        <s v="OSIGLIA - MILLESIMO"/>
        <s v="OSPEDALE - PIAZZA MAMELI"/>
        <s v="OSPEDALE - PIAZZA MAMELI - FF.SS. - FONTANASSA"/>
        <s v="OSPEDALE VALLORIA - STAZIONE FF.SS."/>
        <s v="OSPEDALE VALLORIA - VIA TURATI - STAZIONE FF.SS."/>
        <s v="P. BRENNERO - CELLE - VARAZZE PIANI"/>
        <s v="P.BRENNERO - P.MAMELI - STAZIONE FF.SS. - VADO - VALLEGGIA"/>
        <s v="P.MAMELI - LA RUSCA - LA RUSCA ALTA -  P.MAMELI "/>
        <s v="P.MAMELI - LA RUSCA - P.MAMELI"/>
        <s v="P.MAMELI - LA RUSCA - VALLORIA - VIA OLIVETTA - OSPEDALE - VIA TURATI - P.MAMELI"/>
        <s v="P.MAMELI - LA RUSCA - VIA TURATI - OSPEDALE - CABUR - V. NEGRI - V. P. OLIVETTA - OSPEDALE - VIA TURATI - P.MAMELI"/>
        <s v="P.ZZA BRENNERO - STAZIONE FF.SS. - LEGINO - SPOTORNO - NOLI"/>
        <s v="P.ZZA MAMELI - BERGEGGI V. XXV APRILE - TORRE MARE - NAVALLE - P.ZZA MAMELI"/>
        <s v="P.ZZA MAMELI - STAZIONE FF.SS."/>
        <s v="P.ZZA MAMELI - TORRE DEL MARE - LEGINO - P.ZZA MAMELI"/>
        <s v="P.ZZA MAMELI - TORRE DEL MARE - VADO"/>
        <s v="P.ZZA MAMELI - TORRE MARE - NAVALLE - P.ZZA MAMELI - "/>
        <s v="P.ZZA MAMELI - TORRE MARE - P.ZZA MAMELI - SAVONA FF.SS"/>
        <s v="P.ZZA MAMELI - VADO - SEGNO CUNIO - VADO"/>
        <s v="PACE - ALBISOLA CAPO - PIAZZA MAMELI - SAVONA FF.SS."/>
        <s v="PARETO - PONTINVREA"/>
        <s v="PARETO - PONTINVREA - GIOVO"/>
        <s v="PARETO - PONTINVREA - GIOVO - STELLA - SAVONA FF.SS"/>
        <s v="PARETO - PONTINVREA - GIOVO - STELLA SAN GIOVANNI"/>
        <s v="PERO - ALPICELLA - PERO - VARAZZE COMUNE - VARAZZE FF.SS."/>
        <s v="PERO - TEGLIA - PERO"/>
        <s v="PIAZZA MAMELI - FF.SS. - VIA STALINGRADO - ZINOLA - VADO - QUILIANO"/>
        <s v="PIAZZA MAMELI - LA RUSCA - LA RUSCA ALTA - LAVAGNOLA"/>
        <s v="PIAZZA MAMELI - LA RUSCA - VALLORIA - VIA OLIVETTA"/>
        <s v="PIAZZA MAMELI - LAVAGNOLA - CIANTAGALLETTO"/>
        <s v="PIAZZA MAMELI - LAVAGNOLA - FF.SS. - CORSO TARDY &amp; BENECH - PIAZZA MAMELI"/>
        <s v="PIAZZA MAMELI - LAVAGNOLA - MARMORASSI"/>
        <s v="PIAZZA MAMELI - LAVAGNOLA - MARMORASSI - LAVAGNOLA"/>
        <s v="PIAZZA MAMELI - OSPEDALE - SAN BENEDETTO - OSPEDALE"/>
        <s v="PIAZZA MAMELI - VIA COLLODI - FF.SS. - LAVAGNOLA - PIAZZA MAMELI"/>
        <s v="PIAZZA MAMELI - VIA XX SETTEMBRE - ZINOLA - CIMITERO - QUILIANO"/>
        <s v="PIETRA L. - BORGHETTO - TOIRANO - GROTTE - BOISSANO - LOSANO - MORTEO - LOANO"/>
        <s v="PIETRA L. - BORGHETTO - TOIRANO - GROTTE - BOISSANO - MORTEO - LOANO"/>
        <s v="PIETRA L. - MAGLIOLO - CANOVA"/>
        <s v="PIETRA L. - MAGLIOLO - ISALLO"/>
        <s v="PIETRA L. - RANZI"/>
        <s v="PIETRA L. - VEREZZI"/>
        <s v="PIETRA MAREMOLA - PIETRA S.CORONA - RANZI "/>
        <s v="PIETRA S.CORONA - BORGIO - VEREZZI - CA' DEL MORO"/>
        <s v="PIETRA S.CORONA - MAGLIOLO - CANOVA"/>
        <s v="PIETRA S.CORONA - MAGLIOLO - SANTI"/>
        <s v="PIETRA VIA CRISPI - ALASSIO VIA NEGHELLI"/>
        <s v="PLODIO VERCIOGLIO - CARCARE"/>
        <s v="PONTINVREA - CAIRO"/>
        <s v="PONTINVREA - PARETO"/>
        <s v="PORTO VADO - LEGINO"/>
        <s v="PORTO VADO - ZINOLA - VIA NIZZA - P.ZZA MAMELI - STAZIONE FF.SS"/>
        <s v="PORTO VADO - ZINOLA - VIA NIZZA - PIAZZA MAMELI - VIA ALESSANDRIA"/>
        <s v="QUILIANO -  ZINOLA - V.NIZZA - P.MAMELI - V.ALESSANDRIA"/>
        <s v="QUILIANO - CIMITERO - ZINOLA - V.NIZZA - P.ZZA MAMELI"/>
        <s v="QUILIANO - LEGINO"/>
        <s v="QUILIANO - ROVIASCA - QUILIANO"/>
        <s v="QUILIANO - SAVONA (T.&amp; B.-fino Via Alessandria)"/>
        <s v="QUILIANO - VADO - ZINOLA - V.NIZZA - P.MAMELI "/>
        <s v="QUILIANO - VADO - ZINOLA - VIA STALINGRADO - FF.SS. - PIAZZA MAMELI"/>
        <s v="QUILIANO ORSO - VADO LIGURE"/>
        <s v="QUILIANO VIA PILALUNGA - VADO - ZINOLA - SAVONA PIAZZA MAMELI"/>
        <s v="RANZI - PIETRA L."/>
        <s v="RANZI - PIETRA S. CORONA"/>
        <s v="ROCCAVIGNALE - MILLESIMO"/>
        <s v="ROCCHETTA DI CENGIO - CENGIO - CASE ROSSI - SAN GIUSEPPE  - CAIRO IST. PATETTA"/>
        <s v="S.ERMETE - SEGNO CUNIO - S.GENESIO - VADO"/>
        <s v="SAN BENEDETTO - OSPEDALE"/>
        <s v="SAN DAMIANO - TESTICO"/>
        <s v="SAN DAMIANO - TESTICO - ANDORA"/>
        <s v="SAN GENESIO - SEGNO - S. ERMETE PONTE"/>
        <s v="SANT'ERMETE - LEGINO"/>
        <s v="SANT'ERMETE - LEGINO - CORSO T. &amp; B. - VIA ALESSANDRIA"/>
        <s v="SANT'ERMETE - VADO - ZINOLA - VIA NIZZA - PIAZZA MAMELI - FF.SS."/>
        <s v="SANT'ERMETE - VADO - ZINOLA - VIA NIZZA - PIAZZA MAMELI - VIA ALESSANDRIA"/>
        <s v="SANTI - MAGLIOLO - PIETRA"/>
        <s v="SANTUARIO - LAVAGNOLA - PIAZZA MAMELI"/>
        <s v="SANTUARIO - LAVAGNOLA - PIAZZA MAMELI - STAZIONE FF.SS."/>
        <s v="SASSELLO - GIOVO"/>
        <s v="SASSELLO - GIOVO - STELLA - ELLERA - SAVONA FF.SS."/>
        <s v="SASSELLO - GIOVO - STELLA - SAVONA FF.SS."/>
        <s v="SASSELLO - MADDALENA - SASSELLO"/>
        <s v="SASSELLO - MARTINA"/>
        <s v="SASSELLO - PIAMPALUDO - SASSELLO"/>
        <s v="SASSELLO - SASSELLO SCUOLE"/>
        <s v="SASSELLO SCUOLE - SASSELLO"/>
        <s v="SAVONA  FF.SS. - ALTARE Z.I. - FERRANIA - BRAGNO - CONTINENTAL"/>
        <s v="SAVONA -  VADO - QUILIANO"/>
        <s v="SAVONA - ALTARE Z.I. - CARCARE - CAIRO"/>
        <s v="SAVONA - CARCARE- CAIRO"/>
        <s v="SAVONA - MILLESIMO (DIRETTA)"/>
        <s v="SAVONA - MILLESIMO (per Cosseria)"/>
        <s v="SAVONA - MILLESIMO (Via Autosrada)"/>
        <s v="SAVONA - SANT'ERMETE - Linea 6/ (IR M.C.T.C.)"/>
        <s v="SAVONA FF.SS - ALB.CAPO - ELLERA - STELLA S.BERNARDO"/>
        <s v="SAVONA FF.SS - ALTARE Z.I. - FERRANIA - BRAGNO - CAIRO"/>
        <s v="SAVONA FF.SS - CELLE LIGURE - GAMERAGNA - STELLA S.MARTINO- TEGLIA"/>
        <s v="SAVONA FF.SS - LEGINO - SPOTORNO - FINALBORGO"/>
        <s v="SAVONA FF.SS - LEGINO - SPOTORNO - FINALBORGO - FINALMARINA"/>
        <s v="SAVONA FF.SS - LEGINO - SPOTORNO - FINALPIA"/>
        <s v="SAVONA FF.SS - STELLA - GIOVO - PONTINVREA - PARETO"/>
        <s v="SAVONA FF.SS - STELLA - GIOVO - SASSELLO - MARTINA"/>
        <s v="SAVONA FF.SS - V. XX SETTEMBRE - CELLE - VARAZZE LE ROI"/>
        <s v="SAVONA FF.SS - V. XX SETTEMBRE - CELLE - VARAZZE PIANI"/>
        <s v="SAVONA FF.SS - V.XX SETTEMBRE -  BERGEGGI  VEZZI PORTIO - VEZZI S.F."/>
        <s v="SAVONA FF.SS - V.XX SETTEMBRE - SPOTORNO - VEZZI PORTIO"/>
        <s v="SAVONA FF.SS - V.XX SETTEMBRE - TORRE MARE - V.NIZZA - P.ZZA MAMELI"/>
        <s v="SAVONA FF.SS (143) - V.XX SETTEMBRE - CELLE - VARAZZE LE ROI"/>
        <s v="SAVONA FF.SS. - ALTARE Z.I. - BRAGNO - CONTINENTAL - CAIRO"/>
        <s v="SAVONA FF.SS. - CAIRO (DIRETTA VISPA)"/>
        <s v="SAVONA FF.SS. - CAIRO (DIRETTA)"/>
        <s v="SAVONA FF.SS. - CELLE LIGURE - STELLA SAN MARTINO - TEGLIA"/>
        <s v="SAVONA FF.SS. - GIOVO - PONTINVREA - GIOVO - SASSELLO"/>
        <s v="SAVONA FF.SS. - M.C.T.C."/>
        <s v="SAVONA FF.SS. - PIAZZA MAMELI - OSPEDALE - VIA OLIVETTA - GRANA - INES NEGRI"/>
        <s v="SAVONA FF.SS. - STELLA - GIOVO - SASSELLO"/>
        <s v="SAVONA FF.SS. - VIA TURATI"/>
        <s v="SAVONA FF.SS. - VIA XX SETTEMBRE - ALBISOLA CAPO - LUCETO"/>
        <s v="SAVONA FF.SS. - VIA XX SETTEMBRE - ALBISOLA CAPO - PACE"/>
        <s v="SAVONA FF.SS. - VIA XX SETTEMBRE - ALBISOLA CAPO - PACE - LUCETO"/>
        <s v="SAVONA FF.SS. - VIA XX SETTEMBRE - ALBISOLA SUPERIORE - CELLE - VARAZZE COMUNE"/>
        <s v="SAVONA FF.SS. - VIA XX SETTEMBRE - ALBISOLA SUPERIORE - CELLE - VARAZZE PIANI"/>
        <s v="SAVONA FF.SS. (143) - V.XX SETTEMBRE - CELLE - VARAZZE PIANI"/>
        <s v="SAVONA P.ZZA MAMELI - FF.SS LEGINO  - TORRE DEL MARE -  VEZZI PORTIO - VEZZI S,F."/>
        <s v="SPOTORNO - PORTIO - VEZZI PORTIO - VEZZI SAN FILIPPO"/>
        <s v="SPOTORNO - TORRE MARE - V.NIZZA - SAVONA FF.SS"/>
        <s v="SPOTORNO - VADO - S.MICHELE - P.MAMELI"/>
        <s v="SPOTORNO - VEZZI PORTIO - VEZZI SAN FILIPPO"/>
        <s v="SPOTORNO - VOZE - NOLI - SPOTORNO"/>
        <s v="SPOTORNO - VOZE - NOLI - SPOTORNO CIRCONV."/>
        <s v="STAZIONE FF. SS. - V.BONINI UNIVERSITA'"/>
        <s v="STAZIONE FF.SS - FONTANASSA - CORSO T. &amp; B. - PIAZZA MAMELI - OSPEDALE - SAN BENEDETTO - OSPEDALE"/>
        <s v="STAZIONE FF.SS - V.XX SETTEMBRE - TRIBUNALE"/>
        <s v="STAZIONE FF.SS - VIA XX SETTEMBRE - ZINOLA - P.VADO"/>
        <s v="STAZIONE FF.SS. - ELLERA - SASSELLO"/>
        <s v="STAZIONE FF.SS. - PIAZZA MAMELI - LAVAGNOLA - CIMAVALLE"/>
        <s v="STAZIONE FF.SS. - PIAZZA MAMELI - LAVAGNOLA - SANTUARIO"/>
        <s v="STAZIONE FF.SS. - VIA ALESSANDRIA"/>
        <s v="STAZIONE FF.SS. - VIA TISSONI - SCUOLA EDILE - UNIVERSITA'"/>
        <s v="STAZIONE FF.SS. - VIA XX SETTEMBRE - ZINOLA - VADO - SANT'ERMETE"/>
        <s v="STAZIONE FF.SS. - VIA XX SETTEMBRE (TRIBUNALE)"/>
        <s v="STAZIONE FS - VIA TISSONI - VIA  ALLA ROCCA"/>
        <s v="STELLA S. BERNARDO - SAVONA (fino ad Albisola Mare)"/>
        <s v="STELLA S.BERNARDO - ELLERA - ALB.CAPO - SAVONA FF.SS"/>
        <s v="STELLA S.GIOVANNI - MADONNA DEL SALTO"/>
        <s v="STELLA SAN BERNARDO - ELLERA - ALBISOLA CAPO"/>
        <s v="STELLA SAN BERNARDO - GIOVO - SASSELLO"/>
        <s v="TAGLIO - CAIRO"/>
        <s v="TAGLIO - CAIRO (prigioni)"/>
        <s v="TEGLIA - STELLA S.MARTINO - CELLE L. - SAVONA FF.SS"/>
        <s v="TEGLIA - STELLA SAN MARTINO - CELLE LIGURE"/>
        <s v="TEGLIA - STELLA SAN MARTINO - GAMERAGNA - CELLE LIGURE"/>
        <s v="TERRENIN - CELLE"/>
        <s v="TESTICO - ANDORA"/>
        <s v="TESTICO - ANDORA (Via Strada Piangrande)"/>
        <s v="TESTICO - CROCETTA"/>
        <s v="TESTICO - SAN DAMIANO"/>
        <s v="TOIRANO - BORGHETTO - PIETRA S.CORONA"/>
        <s v="UNIVERSITA' - VIA ALLA ROCCA - FF.SS. - VIA ALESSANDRIA"/>
        <s v="V. BRUNENGHI - FINALBORGO - CALVISIO"/>
        <s v="V. GIBB - LORETO ALTA - FENARINA"/>
        <s v="V. GIBB - LORETO ALTA - S.ROCCO - FENARINA"/>
        <s v="V. P. OLIVETTA - OSPEDALE - V. TURATI - LA RUSCA - OSPEDALE - V. P. OLIVETTA"/>
        <s v="V. P. OLIVETTA - OSPEDALE - V.TURATI - LA RUSCA - OSPEDALE - CABUR - V. NEGRI - V. P. OLIVETTA"/>
        <s v="V.LE GIBB - SOLVA - LORETO ALTA - FENARINA"/>
        <s v="V.NIZZA - P.ZZA MAMELI - SAVONA FF.SS"/>
        <s v="VADO - BERGEGGI V.XXV APRILE - TORRE DEL MARE - P.ZZA MAMELI"/>
        <s v="VADO - BERGGEGI V. XXV APRILE - TORRE DEL MARE - NAVALLE - VADO"/>
        <s v="VADO - CIMITERO - SEGNO - VADO"/>
        <s v="VADO - M.C.T.C - SEGNO CUNIO - M.C.T.C - VADO"/>
        <s v="VADO - M.C.T.C. - S. ERMETE"/>
        <s v="VADO - M.C.T.C. - SEGNO - M.C.T.C. - S.GENESIO - VADO"/>
        <s v="VADO - S.ERMETE - CIMITERO - VADO"/>
        <s v="VADO - SAN GENESIO - M.C.T.C - CIMITERO - SEGNO CUNIO - CIMITERO - VADO"/>
        <s v="VADO - SAN GENESIO - SEGNO CUNIO - M.C.T.C - VADO"/>
        <s v="VADO - SAN GENESIO - SEGNO CUNIO - VADO"/>
        <s v="VADO - SANT'ERMETE - VADO"/>
        <s v="VADO - SEGNO - CUNIO (Circolare)"/>
        <s v="VADO - SEGNO - M.C.T.C. - VADO"/>
        <s v="VADO - SEGNO - M.C.T.C. - VADO "/>
        <s v="VADO - SEGNO CUNIO - SAN GENESIO"/>
        <s v="VADO - SEGNO CUNIO - SAN GENESIO - VADO"/>
        <s v="VADO L. - CIMITERO - SEGNO CUNIO - CIMITERO - VADO L."/>
        <s v="VALLEGGIA - VADO - LEGINO - C.SO T&amp;B - VIA ALESSANDRIA"/>
        <s v="VARAZZE COMUNE - CANTALUPO  - SANTA CATERINA - VARAZZE COMUNE"/>
        <s v="VARAZZE COMUNE - CANTALUPO - CASTAGNABUONA - VARAZZE COMUNE"/>
        <s v="VARAZZE COMUNE - CANTALUPO - VARAZZE COMUNE"/>
        <s v="VARAZZE COMUNE - CANTALUPO - VARAZZE FF.SS."/>
        <s v="VARAZZE COMUNE - CASTAGNABUONA - CANTALUPO - SANTA CATERINA - VARAZZE COMUNE"/>
        <s v="VARAZZE COMUNE - CASTAGNABUONA - CANTALUPO - VARAZZE COMUNE"/>
        <s v="VARAZZE COMUNE - CASTAGNABUONA - SANTA CATERINA - VARAZZE COMUNE"/>
        <s v="VARAZZE COMUNE - CASTAGNABUONA - VARAZZE COMUNE"/>
        <s v="VARAZZE COMUNE - CASTAGNABUONA - VARAZZE FF.SS."/>
        <s v="VARAZZE COMUNE - CELLE LIGURE - ALBISOLA SUPERIORE - CORSO MAZZINI - SAVONA FF.SS."/>
        <s v="VARAZZE COMUNE - FAIE - CAMPOMARZIO - ALPICELLA - VARAZZE FF.SS."/>
        <s v="VARAZZE COMUNE - FAIE - VARAZZE FF.SS."/>
        <s v="VARAZZE COMUNE - MUGGINE - CAMPOMARZIO - VARAZZE FF.SS."/>
        <s v="VARAZZE COMUNE - PERO - ALPICELLA - PERO - VARAZZE COMUNE"/>
        <s v="VARAZZE COMUNE - PERO - ALPICELLA - PERO - VARAZZE FF.SS."/>
        <s v="VARAZZE COMUNE - PERO - CAMPOMARZIO - MUGGINE - VARAZZE COMUNE"/>
        <s v="VARAZZE COMUNE - TEGLIA - VARAZZE FF.SS."/>
        <s v="VARAZZE FF.SS - CASANOVA - FAIE - CAMPOMARZIO - CASANOVA - VARAZZE FF.SS."/>
        <s v="VARAZZE FF.SS - TEGLIA - VARAZZE FF.SS"/>
        <s v="VARAZZE FF.SS - VARAZZE COMUNE - TEGLIA - PERO"/>
        <s v="VARAZZE FF.SS. - CASANOVA - FAIE - ALPICELLA - PERO - VARAZZE COMUNE"/>
        <s v="VARAZZE FF.SS. - CASANOVA - FAIE - ALPICELLA - PERO - VARAZZE FF.SS."/>
        <s v="VARAZZE FF.SS. - CASANOVA - FAIE - CAMPOMARZIO - ALPICELLA - VARAZZE FF.SS."/>
        <s v="VARAZZE FF.SS. - CASANOVA - FAIE - CAMPOMARZIO - TEGLIA - VARAZZE COMUNE"/>
        <s v="VARAZZE FF.SS. - CASANOVA - FAIE - VARAZZE COMUNE"/>
        <s v="VARAZZE FF.SS. - CASANOVA - FAIE - VARAZZE FF.SS."/>
        <s v="VARAZZE FF.SS. - MUGGINE - CAMPOMARZIO - PERO - VARAZZE FF.SS."/>
        <s v="VARAZZE FF.SS. - MUGGINE - CAMPOMARZIO - VARAZZE COMUNE"/>
        <s v="VARAZZE FF.SS. - MUGGINE - CAMPOMARZIO - VARAZZE FF.SS."/>
        <s v="VARAZZE FF.SS. - PERO - ALPICELLA - CAMPOMARZIO - FAIE - VARAZZE FF.SS."/>
        <s v="VARAZZE FF.SS. - PERO - ALPICELLA - FAIE - CASANOVA - VARAZZE COMUNE"/>
        <s v="VARAZZE FF.SS. - PERO - ALPICELLA - PERO - VARAZZE COMUNE"/>
        <s v="VARAZZE FF.SS. - PERO - ALPICELLA - PERO - VARAZZE FF.SS."/>
        <s v="VARAZZE FF.SS. - TEGLIA - VARAZZE FF.SS."/>
        <s v="VARAZZE LE ROI - CELLE - CORSO MAZZINI - SAVONA FF.SS"/>
        <s v="VARAZZE PIANI - CELLE - CORSO MAZZINI - SAVONA FF.SS"/>
        <s v="VARAZZE PIANI - CELLE LIGURE - ALBISOLA SUPERIORE - CORSO MAZZINI - SAVONA FF.SS."/>
        <s v="VARAZZE PIANI - CELLE LIGURE - VIA PALEOCAPA - SAVONA FF.SS."/>
        <s v="VARAZZE PORTO - CELLE - ALBISSOLA - VIA PALEOCAPA - P.ZZA BRENNERO"/>
        <s v="VECERSIO - CASTELVECCHIO - CISANO POLO 90"/>
        <s v="VECERSIO - LECA - ALBENGA FF.SS."/>
        <s v="VECERSIO - SALEA - ALBENGA FF.SS."/>
        <s v="VELLEGO - CASANOVA - VILLANOVA - BASTIA"/>
        <s v="VELLEGO - GARLENDA - VILLANOVA"/>
        <s v="VELLEGO - LUSIGNANO - ALBENGA FF.SS."/>
        <s v="VEREZZI - BORGIO - PIETRA S.CORONA"/>
        <s v="VERZI - LOANO"/>
        <s v="VERZI - LOANO -PIETRA"/>
        <s v="VERZI / LOANO"/>
        <s v="VEZZI S.FILIPPO - PORTIO - SPOTORNO (via Aurelia)"/>
        <s v="VEZZI SAN FILIPPO - SPOTORNO"/>
        <s v="VEZZI SAN FILIPPO - VEZZI PORTIO - PORTIO - SPOTORNO"/>
        <s v="VEZZI SAN FILIPPO - VEZZI PORTIO - PORTIO - SPOTORNO - BERGEGGI - ZINOLA"/>
        <s v="VEZZI SAN FILIPPO - VEZZI PORTIO - PORTIO - V.NIZZA - P.ZZA MAMELI - SAVONA FF.SS"/>
        <s v="VIA ALESSANDRIA - FF.SS. - VIA S.ANTONIO - UNIVERSITA"/>
        <s v="VIA ALESSANDRIA - FF.SS. . VIA TISSONI - UNIVERSITA'"/>
        <s v="VIA ALESSANDRIA - FF.SS. . VIA TISSONI - VIA CADORNA - UNIVERSITA'"/>
        <s v="VIA ALESSANDRIA - PIAZZA MAMELI - VIA NIZZA - ZINOLA - PORTO VADO"/>
        <s v="VIA ALESSANDRIA - PIAZZA MAMELI - VIA NIZZA - ZINOLA - SANT'ERMETE"/>
        <s v="VIA ALESSANDRIA - S. ERMETE - PORTO VADO"/>
        <s v="VIA ALESSANDRIA - STAZIONE FF.SS."/>
        <s v="VIA ALLA ROCCA - STAZIONE FF.SS."/>
        <s v="VIA INES NEGRI - OSPEDALE "/>
        <s v="VIA NIZZA - P.MAMELI"/>
        <s v="VIA P.OLIVETTA - OSPEDALE - V.TURATI - PIAZZA MAMELI"/>
        <s v="VIA PIRANDELLO - SAVONA FF.SS. - VIA XX SETTEMBRE - ALBISOLA SUPERIORE - CELLE - VARAZZE LE ROI"/>
        <s v="VIA PIRANDELLO - SAVONA FF.SS. - VIA XX SETTEMBRE - ALBISOLA SUPERIORE - CELLE - VARAZZE PIANI"/>
        <s v="VIA PIRANDELLO - STAZIONE FF.SS - V.XX SETTEMBRE - CELLE - VARAZZE PIANI"/>
        <s v="VIA TURATI - P.ZZA MAMELI"/>
        <s v="VIA TURATI - SAVONA FF.SS."/>
        <s v="VILLANOVA - ALASSIO"/>
        <s v="VILLANOVA - ARNASCO - VENDONE - ONZO"/>
        <s v="VILLANOVA - BASTIA - ALASSIO"/>
        <s v="VILLANOVA - CASANOVA"/>
        <s v="VILLANOVA - COASCO - BASTIA"/>
        <s v="VILLANOVA - COASCO - BASTIA - VILLANOVA"/>
        <s v="VILLANOVA - LECA - ALBENGA FF.SS."/>
        <s v="VILLANOVA - LIGO - CASANOVA"/>
        <s v="VILLANOVA - LUSIGNANO - ALBENGA FF.SS."/>
        <s v="VILLANOVA - LUSIGNANO - PONTELUNGO - ALBENGA FF.SS"/>
        <s v="VILLANOVA VIA G. DISEGNA - LECA - ALBENGA FF.SS."/>
        <s v="VILLANOVA VIA G. DISEGNA - LUSIGNANO - ALBENGA FF.SS."/>
        <s v="VISPA - CARCARE - CAIRO"/>
        <s v="VISPA - FERRANIA - BRAGNO - CAIRO"/>
        <s v="VISPA - MALLARE - EREMITA - CODEVILLA"/>
        <s v="ZUCCARELLO - CISANO POLO 90"/>
        <s v="ZUCCARELLO - SALEA - ALBENGA FF.SS."/>
        <m/>
      </sharedItems>
    </cacheField>
    <cacheField name="Id. periodo" numFmtId="0">
      <sharedItems containsBlank="1" count="7">
        <s v="ANN"/>
        <s v="EST"/>
        <s v="INV"/>
        <s v="NSCO"/>
        <s v="NSIN"/>
        <s v="SCO"/>
        <m/>
      </sharedItems>
    </cacheField>
    <cacheField name="Id. cadenza" numFmtId="0">
      <sharedItems containsBlank="1" containsMixedTypes="1" containsNumber="1" containsInteger="1" minValue="2" maxValue="1346" count="25">
        <n v="2"/>
        <n v="3"/>
        <n v="4"/>
        <n v="5"/>
        <n v="6"/>
        <n v="15"/>
        <n v="24"/>
        <n v="25"/>
        <n v="26"/>
        <n v="35"/>
        <n v="134"/>
        <n v="135"/>
        <n v="136"/>
        <n v="146"/>
        <n v="234"/>
        <n v="246"/>
        <n v="1234"/>
        <n v="1246"/>
        <n v="1346"/>
        <s v="1-5"/>
        <s v="13-5"/>
        <s v="FES"/>
        <s v="SET"/>
        <s v="SF"/>
        <m/>
      </sharedItems>
    </cacheField>
    <cacheField name="Tipo attività" numFmtId="0">
      <sharedItems containsString="0" containsBlank="1" containsNumber="1" containsInteger="1" minValue="1" maxValue="8" count="3">
        <n v="1"/>
        <n v="8"/>
        <m/>
      </sharedItems>
    </cacheField>
    <cacheField name="Cod. corsa" numFmtId="0">
      <sharedItems containsString="0" containsBlank="1" containsNumber="1" containsInteger="1" minValue="1" maxValue="18808" count="4121">
        <n v="1"/>
        <n v="15"/>
        <n v="16"/>
        <n v="17"/>
        <n v="18"/>
        <n v="19"/>
        <n v="20"/>
        <n v="21"/>
        <n v="23"/>
        <n v="26"/>
        <n v="27"/>
        <n v="32"/>
        <n v="35"/>
        <n v="36"/>
        <n v="40"/>
        <n v="41"/>
        <n v="42"/>
        <n v="43"/>
        <n v="45"/>
        <n v="46"/>
        <n v="47"/>
        <n v="52"/>
        <n v="53"/>
        <n v="54"/>
        <n v="55"/>
        <n v="56"/>
        <n v="57"/>
        <n v="58"/>
        <n v="59"/>
        <n v="60"/>
        <n v="65"/>
        <n v="68"/>
        <n v="69"/>
        <n v="70"/>
        <n v="71"/>
        <n v="72"/>
        <n v="73"/>
        <n v="74"/>
        <n v="75"/>
        <n v="76"/>
        <n v="81"/>
        <n v="82"/>
        <n v="83"/>
        <n v="84"/>
        <n v="85"/>
        <n v="86"/>
        <n v="87"/>
        <n v="88"/>
        <n v="102"/>
        <n v="103"/>
        <n v="104"/>
        <n v="105"/>
        <n v="115"/>
        <n v="120"/>
        <n v="121"/>
        <n v="123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6"/>
        <n v="157"/>
        <n v="169"/>
        <n v="170"/>
        <n v="171"/>
        <n v="172"/>
        <n v="173"/>
        <n v="174"/>
        <n v="175"/>
        <n v="176"/>
        <n v="177"/>
        <n v="178"/>
        <n v="179"/>
        <n v="180"/>
        <n v="182"/>
        <n v="183"/>
        <n v="184"/>
        <n v="185"/>
        <n v="186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4"/>
        <n v="215"/>
        <n v="216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5"/>
        <n v="248"/>
        <n v="251"/>
        <n v="252"/>
        <n v="255"/>
        <n v="256"/>
        <n v="259"/>
        <n v="260"/>
        <n v="261"/>
        <n v="262"/>
        <n v="263"/>
        <n v="264"/>
        <n v="267"/>
        <n v="270"/>
        <n v="271"/>
        <n v="276"/>
        <n v="279"/>
        <n v="280"/>
        <n v="281"/>
        <n v="282"/>
        <n v="283"/>
        <n v="284"/>
        <n v="290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5"/>
        <n v="326"/>
        <n v="327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2"/>
        <n v="464"/>
        <n v="465"/>
        <n v="466"/>
        <n v="468"/>
        <n v="469"/>
        <n v="471"/>
        <n v="497"/>
        <n v="507"/>
        <n v="509"/>
        <n v="510"/>
        <n v="511"/>
        <n v="512"/>
        <n v="513"/>
        <n v="515"/>
        <n v="516"/>
        <n v="517"/>
        <n v="519"/>
        <n v="520"/>
        <n v="521"/>
        <n v="522"/>
        <n v="523"/>
        <n v="525"/>
        <n v="527"/>
        <n v="528"/>
        <n v="529"/>
        <n v="530"/>
        <n v="532"/>
        <n v="533"/>
        <n v="534"/>
        <n v="535"/>
        <n v="537"/>
        <n v="538"/>
        <n v="539"/>
        <n v="540"/>
        <n v="541"/>
        <n v="542"/>
        <n v="544"/>
        <n v="545"/>
        <n v="546"/>
        <n v="547"/>
        <n v="548"/>
        <n v="549"/>
        <n v="551"/>
        <n v="552"/>
        <n v="553"/>
        <n v="554"/>
        <n v="555"/>
        <n v="557"/>
        <n v="559"/>
        <n v="560"/>
        <n v="561"/>
        <n v="562"/>
        <n v="564"/>
        <n v="565"/>
        <n v="567"/>
        <n v="568"/>
        <n v="569"/>
        <n v="570"/>
        <n v="571"/>
        <n v="572"/>
        <n v="573"/>
        <n v="574"/>
        <n v="575"/>
        <n v="576"/>
        <n v="577"/>
        <n v="579"/>
        <n v="580"/>
        <n v="581"/>
        <n v="583"/>
        <n v="584"/>
        <n v="585"/>
        <n v="586"/>
        <n v="588"/>
        <n v="589"/>
        <n v="590"/>
        <n v="591"/>
        <n v="592"/>
        <n v="593"/>
        <n v="599"/>
        <n v="600"/>
        <n v="601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8"/>
        <n v="619"/>
        <n v="621"/>
        <n v="623"/>
        <n v="624"/>
        <n v="625"/>
        <n v="626"/>
        <n v="627"/>
        <n v="628"/>
        <n v="629"/>
        <n v="631"/>
        <n v="632"/>
        <n v="633"/>
        <n v="635"/>
        <n v="636"/>
        <n v="637"/>
        <n v="638"/>
        <n v="639"/>
        <n v="640"/>
        <n v="646"/>
        <n v="647"/>
        <n v="648"/>
        <n v="650"/>
        <n v="651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8"/>
        <n v="699"/>
        <n v="700"/>
        <n v="701"/>
        <n v="702"/>
        <n v="703"/>
        <n v="704"/>
        <n v="705"/>
        <n v="706"/>
        <n v="707"/>
        <n v="708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4"/>
        <n v="745"/>
        <n v="746"/>
        <n v="747"/>
        <n v="748"/>
        <n v="749"/>
        <n v="750"/>
        <n v="751"/>
        <n v="752"/>
        <n v="753"/>
        <n v="754"/>
        <n v="756"/>
        <n v="757"/>
        <n v="758"/>
        <n v="759"/>
        <n v="760"/>
        <n v="761"/>
        <n v="762"/>
        <n v="763"/>
        <n v="764"/>
        <n v="765"/>
        <n v="766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7"/>
        <n v="828"/>
        <n v="829"/>
        <n v="830"/>
        <n v="831"/>
        <n v="832"/>
        <n v="833"/>
        <n v="834"/>
        <n v="835"/>
        <n v="837"/>
        <n v="841"/>
        <n v="842"/>
        <n v="843"/>
        <n v="844"/>
        <n v="845"/>
        <n v="846"/>
        <n v="847"/>
        <n v="849"/>
        <n v="850"/>
        <n v="851"/>
        <n v="852"/>
        <n v="853"/>
        <n v="854"/>
        <n v="855"/>
        <n v="856"/>
        <n v="857"/>
        <n v="858"/>
        <n v="859"/>
        <n v="860"/>
        <n v="863"/>
        <n v="864"/>
        <n v="865"/>
        <n v="867"/>
        <n v="870"/>
        <n v="872"/>
        <n v="873"/>
        <n v="874"/>
        <n v="875"/>
        <n v="879"/>
        <n v="881"/>
        <n v="882"/>
        <n v="883"/>
        <n v="885"/>
        <n v="886"/>
        <n v="887"/>
        <n v="888"/>
        <n v="889"/>
        <n v="890"/>
        <n v="891"/>
        <n v="892"/>
        <n v="895"/>
        <n v="896"/>
        <n v="897"/>
        <n v="898"/>
        <n v="899"/>
        <n v="900"/>
        <n v="901"/>
        <n v="902"/>
        <n v="904"/>
        <n v="906"/>
        <n v="907"/>
        <n v="908"/>
        <n v="909"/>
        <n v="910"/>
        <n v="911"/>
        <n v="912"/>
        <n v="914"/>
        <n v="915"/>
        <n v="916"/>
        <n v="917"/>
        <n v="920"/>
        <n v="921"/>
        <n v="923"/>
        <n v="924"/>
        <n v="925"/>
        <n v="926"/>
        <n v="927"/>
        <n v="928"/>
        <n v="930"/>
        <n v="931"/>
        <n v="933"/>
        <n v="934"/>
        <n v="936"/>
        <n v="937"/>
        <n v="940"/>
        <n v="942"/>
        <n v="943"/>
        <n v="945"/>
        <n v="946"/>
        <n v="948"/>
        <n v="949"/>
        <n v="951"/>
        <n v="953"/>
        <n v="954"/>
        <n v="955"/>
        <n v="956"/>
        <n v="957"/>
        <n v="959"/>
        <n v="960"/>
        <n v="962"/>
        <n v="964"/>
        <n v="966"/>
        <n v="967"/>
        <n v="969"/>
        <n v="970"/>
        <n v="972"/>
        <n v="973"/>
        <n v="975"/>
        <n v="976"/>
        <n v="978"/>
        <n v="979"/>
        <n v="980"/>
        <n v="981"/>
        <n v="982"/>
        <n v="983"/>
        <n v="986"/>
        <n v="987"/>
        <n v="988"/>
        <n v="1011"/>
        <n v="1012"/>
        <n v="1013"/>
        <n v="1014"/>
        <n v="1015"/>
        <n v="1016"/>
        <n v="1017"/>
        <n v="1018"/>
        <n v="1019"/>
        <n v="1020"/>
        <n v="1081"/>
        <n v="1082"/>
        <n v="1083"/>
        <n v="1084"/>
        <n v="1085"/>
        <n v="1086"/>
        <n v="1088"/>
        <n v="1089"/>
        <n v="1091"/>
        <n v="1093"/>
        <n v="1095"/>
        <n v="1096"/>
        <n v="1098"/>
        <n v="1099"/>
        <n v="1101"/>
        <n v="1102"/>
        <n v="1103"/>
        <n v="1105"/>
        <n v="1112"/>
        <n v="1113"/>
        <n v="1115"/>
        <n v="1117"/>
        <n v="1118"/>
        <n v="1119"/>
        <n v="1120"/>
        <n v="1123"/>
        <n v="1124"/>
        <n v="1125"/>
        <n v="1129"/>
        <n v="1132"/>
        <n v="1133"/>
        <n v="1141"/>
        <n v="1143"/>
        <n v="1146"/>
        <n v="1147"/>
        <n v="1149"/>
        <n v="1151"/>
        <n v="1152"/>
        <n v="1153"/>
        <n v="1154"/>
        <n v="1155"/>
        <n v="1156"/>
        <n v="1157"/>
        <n v="1158"/>
        <n v="1159"/>
        <n v="1161"/>
        <n v="1163"/>
        <n v="1167"/>
        <n v="1171"/>
        <n v="1172"/>
        <n v="1173"/>
        <n v="1174"/>
        <n v="1175"/>
        <n v="1176"/>
        <n v="1177"/>
        <n v="1179"/>
        <n v="1180"/>
        <n v="1184"/>
        <n v="1185"/>
        <n v="1186"/>
        <n v="1188"/>
        <n v="1189"/>
        <n v="1191"/>
        <n v="1192"/>
        <n v="1193"/>
        <n v="1195"/>
        <n v="1196"/>
        <n v="1197"/>
        <n v="1199"/>
        <n v="1201"/>
        <n v="1202"/>
        <n v="1203"/>
        <n v="1205"/>
        <n v="1206"/>
        <n v="1207"/>
        <n v="1208"/>
        <n v="1210"/>
        <n v="1211"/>
        <n v="1212"/>
        <n v="1213"/>
        <n v="1214"/>
        <n v="1216"/>
        <n v="1218"/>
        <n v="1220"/>
        <n v="1221"/>
        <n v="1222"/>
        <n v="1224"/>
        <n v="1225"/>
        <n v="1226"/>
        <n v="1227"/>
        <n v="1228"/>
        <n v="1229"/>
        <n v="1230"/>
        <n v="1232"/>
        <n v="1233"/>
        <n v="1234"/>
        <n v="1235"/>
        <n v="1238"/>
        <n v="1239"/>
        <n v="1240"/>
        <n v="1241"/>
        <n v="1242"/>
        <n v="1243"/>
        <n v="1244"/>
        <n v="1245"/>
        <n v="1246"/>
        <n v="1247"/>
        <n v="1248"/>
        <n v="1250"/>
        <n v="1251"/>
        <n v="1252"/>
        <n v="1253"/>
        <n v="1254"/>
        <n v="1255"/>
        <n v="1256"/>
        <n v="1258"/>
        <n v="1259"/>
        <n v="1260"/>
        <n v="1261"/>
        <n v="1263"/>
        <n v="1265"/>
        <n v="1266"/>
        <n v="1267"/>
        <n v="1268"/>
        <n v="1269"/>
        <n v="1270"/>
        <n v="1271"/>
        <n v="1272"/>
        <n v="1275"/>
        <n v="1276"/>
        <n v="1277"/>
        <n v="1278"/>
        <n v="1280"/>
        <n v="1282"/>
        <n v="1283"/>
        <n v="1284"/>
        <n v="1285"/>
        <n v="1286"/>
        <n v="1287"/>
        <n v="1288"/>
        <n v="1289"/>
        <n v="1290"/>
        <n v="1292"/>
        <n v="1293"/>
        <n v="1294"/>
        <n v="1295"/>
        <n v="1296"/>
        <n v="1297"/>
        <n v="1298"/>
        <n v="1299"/>
        <n v="1300"/>
        <n v="1301"/>
        <n v="1303"/>
        <n v="1304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9"/>
        <n v="1350"/>
        <n v="1352"/>
        <n v="1353"/>
        <n v="1354"/>
        <n v="1355"/>
        <n v="1356"/>
        <n v="1358"/>
        <n v="1359"/>
        <n v="1360"/>
        <n v="1361"/>
        <n v="1362"/>
        <n v="1363"/>
        <n v="1364"/>
        <n v="1365"/>
        <n v="1366"/>
        <n v="1369"/>
        <n v="1370"/>
        <n v="1371"/>
        <n v="1373"/>
        <n v="1375"/>
        <n v="1376"/>
        <n v="1377"/>
        <n v="1378"/>
        <n v="1379"/>
        <n v="1381"/>
        <n v="1382"/>
        <n v="1383"/>
        <n v="1384"/>
        <n v="1385"/>
        <n v="1386"/>
        <n v="1387"/>
        <n v="1388"/>
        <n v="1389"/>
        <n v="1390"/>
        <n v="1391"/>
        <n v="1392"/>
        <n v="1393"/>
        <n v="1394"/>
        <n v="1395"/>
        <n v="1396"/>
        <n v="1397"/>
        <n v="1398"/>
        <n v="1399"/>
        <n v="1401"/>
        <n v="1402"/>
        <n v="1403"/>
        <n v="1404"/>
        <n v="1405"/>
        <n v="1406"/>
        <n v="1407"/>
        <n v="1408"/>
        <n v="1409"/>
        <n v="1410"/>
        <n v="1411"/>
        <n v="1412"/>
        <n v="1414"/>
        <n v="1415"/>
        <n v="1416"/>
        <n v="1417"/>
        <n v="1418"/>
        <n v="1419"/>
        <n v="1420"/>
        <n v="1421"/>
        <n v="1422"/>
        <n v="1423"/>
        <n v="1424"/>
        <n v="1425"/>
        <n v="1426"/>
        <n v="1427"/>
        <n v="1428"/>
        <n v="1430"/>
        <n v="1434"/>
        <n v="1435"/>
        <n v="1437"/>
        <n v="1438"/>
        <n v="1439"/>
        <n v="1441"/>
        <n v="1442"/>
        <n v="1445"/>
        <n v="1446"/>
        <n v="1447"/>
        <n v="1449"/>
        <n v="1454"/>
        <n v="1455"/>
        <n v="1456"/>
        <n v="1457"/>
        <n v="1458"/>
        <n v="1459"/>
        <n v="1460"/>
        <n v="1461"/>
        <n v="1462"/>
        <n v="1463"/>
        <n v="1464"/>
        <n v="1465"/>
        <n v="1466"/>
        <n v="1468"/>
        <n v="1470"/>
        <n v="1471"/>
        <n v="1472"/>
        <n v="1473"/>
        <n v="1474"/>
        <n v="1475"/>
        <n v="1476"/>
        <n v="1477"/>
        <n v="1478"/>
        <n v="1479"/>
        <n v="1480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8"/>
        <n v="1499"/>
        <n v="1500"/>
        <n v="1501"/>
        <n v="1502"/>
        <n v="1504"/>
        <n v="1506"/>
        <n v="1507"/>
        <n v="1508"/>
        <n v="1509"/>
        <n v="1513"/>
        <n v="1514"/>
        <n v="1518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78"/>
        <n v="1579"/>
        <n v="1580"/>
        <n v="1581"/>
        <n v="1582"/>
        <n v="1583"/>
        <n v="1584"/>
        <n v="1585"/>
        <n v="1586"/>
        <n v="1587"/>
        <n v="1588"/>
        <n v="1589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2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5"/>
        <n v="1616"/>
        <n v="1617"/>
        <n v="1618"/>
        <n v="1619"/>
        <n v="1620"/>
        <n v="1621"/>
        <n v="1622"/>
        <n v="1623"/>
        <n v="1624"/>
        <n v="1625"/>
        <n v="1626"/>
        <n v="1627"/>
        <n v="1628"/>
        <n v="1629"/>
        <n v="1630"/>
        <n v="1631"/>
        <n v="1632"/>
        <n v="1633"/>
        <n v="1634"/>
        <n v="1635"/>
        <n v="1636"/>
        <n v="1637"/>
        <n v="1638"/>
        <n v="1640"/>
        <n v="1641"/>
        <n v="1642"/>
        <n v="1643"/>
        <n v="1644"/>
        <n v="1645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88"/>
        <n v="1689"/>
        <n v="1690"/>
        <n v="1691"/>
        <n v="1692"/>
        <n v="1693"/>
        <n v="1694"/>
        <n v="1695"/>
        <n v="1696"/>
        <n v="1697"/>
        <n v="1698"/>
        <n v="1699"/>
        <n v="1700"/>
        <n v="1701"/>
        <n v="1702"/>
        <n v="1703"/>
        <n v="1704"/>
        <n v="1705"/>
        <n v="1706"/>
        <n v="1707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3"/>
        <n v="1724"/>
        <n v="1725"/>
        <n v="1726"/>
        <n v="1727"/>
        <n v="1728"/>
        <n v="1729"/>
        <n v="1730"/>
        <n v="1731"/>
        <n v="1732"/>
        <n v="1733"/>
        <n v="1734"/>
        <n v="1735"/>
        <n v="1736"/>
        <n v="1738"/>
        <n v="1739"/>
        <n v="1740"/>
        <n v="1741"/>
        <n v="1742"/>
        <n v="1743"/>
        <n v="1744"/>
        <n v="1745"/>
        <n v="1747"/>
        <n v="1748"/>
        <n v="1749"/>
        <n v="1750"/>
        <n v="1751"/>
        <n v="1752"/>
        <n v="1753"/>
        <n v="1754"/>
        <n v="1755"/>
        <n v="1756"/>
        <n v="1757"/>
        <n v="1759"/>
        <n v="1760"/>
        <n v="1761"/>
        <n v="1762"/>
        <n v="1763"/>
        <n v="1764"/>
        <n v="1765"/>
        <n v="1766"/>
        <n v="1767"/>
        <n v="1768"/>
        <n v="1769"/>
        <n v="1770"/>
        <n v="1771"/>
        <n v="1772"/>
        <n v="1773"/>
        <n v="1774"/>
        <n v="1775"/>
        <n v="1776"/>
        <n v="1777"/>
        <n v="1778"/>
        <n v="1779"/>
        <n v="1780"/>
        <n v="1781"/>
        <n v="1782"/>
        <n v="1783"/>
        <n v="1784"/>
        <n v="1785"/>
        <n v="1786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1"/>
        <n v="1802"/>
        <n v="1803"/>
        <n v="1804"/>
        <n v="1805"/>
        <n v="1806"/>
        <n v="1807"/>
        <n v="1808"/>
        <n v="1809"/>
        <n v="1810"/>
        <n v="1811"/>
        <n v="1812"/>
        <n v="1813"/>
        <n v="1814"/>
        <n v="1815"/>
        <n v="1816"/>
        <n v="1817"/>
        <n v="1818"/>
        <n v="1819"/>
        <n v="1820"/>
        <n v="1821"/>
        <n v="1822"/>
        <n v="1823"/>
        <n v="1824"/>
        <n v="1825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839"/>
        <n v="1840"/>
        <n v="1841"/>
        <n v="1843"/>
        <n v="1844"/>
        <n v="1845"/>
        <n v="1846"/>
        <n v="1847"/>
        <n v="1849"/>
        <n v="1850"/>
        <n v="1851"/>
        <n v="1852"/>
        <n v="1853"/>
        <n v="1854"/>
        <n v="1855"/>
        <n v="1856"/>
        <n v="1857"/>
        <n v="1858"/>
        <n v="1859"/>
        <n v="1860"/>
        <n v="1861"/>
        <n v="1862"/>
        <n v="1863"/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92"/>
        <n v="1893"/>
        <n v="1894"/>
        <n v="1915"/>
        <n v="1916"/>
        <n v="1955"/>
        <n v="1956"/>
        <n v="1957"/>
        <n v="1962"/>
        <n v="1963"/>
        <n v="1964"/>
        <n v="1965"/>
        <n v="1967"/>
        <n v="1968"/>
        <n v="1970"/>
        <n v="1971"/>
        <n v="1975"/>
        <n v="1976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5"/>
        <n v="2046"/>
        <n v="2047"/>
        <n v="2048"/>
        <n v="2049"/>
        <n v="2050"/>
        <n v="2051"/>
        <n v="2052"/>
        <n v="2053"/>
        <n v="2054"/>
        <n v="2055"/>
        <n v="2056"/>
        <n v="2057"/>
        <n v="2058"/>
        <n v="2059"/>
        <n v="2060"/>
        <n v="2061"/>
        <n v="2062"/>
        <n v="2063"/>
        <n v="2064"/>
        <n v="2065"/>
        <n v="2066"/>
        <n v="2067"/>
        <n v="2068"/>
        <n v="2069"/>
        <n v="2070"/>
        <n v="2071"/>
        <n v="2072"/>
        <n v="2073"/>
        <n v="2074"/>
        <n v="2075"/>
        <n v="2076"/>
        <n v="2077"/>
        <n v="2078"/>
        <n v="2079"/>
        <n v="2080"/>
        <n v="2081"/>
        <n v="2082"/>
        <n v="2083"/>
        <n v="2084"/>
        <n v="2085"/>
        <n v="2086"/>
        <n v="2087"/>
        <n v="2088"/>
        <n v="2089"/>
        <n v="2090"/>
        <n v="2091"/>
        <n v="2092"/>
        <n v="2096"/>
        <n v="2097"/>
        <n v="2101"/>
        <n v="2102"/>
        <n v="2103"/>
        <n v="2104"/>
        <n v="2105"/>
        <n v="2106"/>
        <n v="2107"/>
        <n v="2108"/>
        <n v="2109"/>
        <n v="2110"/>
        <n v="2111"/>
        <n v="2112"/>
        <n v="2113"/>
        <n v="2114"/>
        <n v="2115"/>
        <n v="2116"/>
        <n v="2117"/>
        <n v="2118"/>
        <n v="2120"/>
        <n v="2126"/>
        <n v="2131"/>
        <n v="2132"/>
        <n v="2133"/>
        <n v="2134"/>
        <n v="2135"/>
        <n v="2136"/>
        <n v="2137"/>
        <n v="2138"/>
        <n v="2139"/>
        <n v="2140"/>
        <n v="2141"/>
        <n v="2142"/>
        <n v="2143"/>
        <n v="2144"/>
        <n v="2145"/>
        <n v="2146"/>
        <n v="2147"/>
        <n v="2148"/>
        <n v="2149"/>
        <n v="2150"/>
        <n v="2151"/>
        <n v="2152"/>
        <n v="2153"/>
        <n v="2154"/>
        <n v="2157"/>
        <n v="2158"/>
        <n v="2159"/>
        <n v="2161"/>
        <n v="2162"/>
        <n v="2163"/>
        <n v="2164"/>
        <n v="2165"/>
        <n v="2166"/>
        <n v="2168"/>
        <n v="2170"/>
        <n v="2171"/>
        <n v="2172"/>
        <n v="2173"/>
        <n v="2174"/>
        <n v="2175"/>
        <n v="2176"/>
        <n v="2177"/>
        <n v="2178"/>
        <n v="2179"/>
        <n v="2180"/>
        <n v="2181"/>
        <n v="2182"/>
        <n v="2183"/>
        <n v="2184"/>
        <n v="2185"/>
        <n v="2186"/>
        <n v="2187"/>
        <n v="2188"/>
        <n v="2189"/>
        <n v="2190"/>
        <n v="2191"/>
        <n v="2192"/>
        <n v="2193"/>
        <n v="2194"/>
        <n v="2195"/>
        <n v="2196"/>
        <n v="2197"/>
        <n v="2198"/>
        <n v="2199"/>
        <n v="2200"/>
        <n v="2201"/>
        <n v="2202"/>
        <n v="2203"/>
        <n v="2204"/>
        <n v="2205"/>
        <n v="2206"/>
        <n v="2207"/>
        <n v="2208"/>
        <n v="2210"/>
        <n v="2212"/>
        <n v="2214"/>
        <n v="2219"/>
        <n v="2221"/>
        <n v="2222"/>
        <n v="2224"/>
        <n v="2226"/>
        <n v="2227"/>
        <n v="2232"/>
        <n v="2234"/>
        <n v="2235"/>
        <n v="2236"/>
        <n v="2237"/>
        <n v="2238"/>
        <n v="2239"/>
        <n v="2240"/>
        <n v="2241"/>
        <n v="2242"/>
        <n v="2243"/>
        <n v="2245"/>
        <n v="2246"/>
        <n v="2247"/>
        <n v="2250"/>
        <n v="2251"/>
        <n v="2255"/>
        <n v="2256"/>
        <n v="2269"/>
        <n v="2270"/>
        <n v="2272"/>
        <n v="2273"/>
        <n v="2274"/>
        <n v="2276"/>
        <n v="2277"/>
        <n v="2278"/>
        <n v="2279"/>
        <n v="2280"/>
        <n v="2281"/>
        <n v="2283"/>
        <n v="2285"/>
        <n v="2286"/>
        <n v="2288"/>
        <n v="2290"/>
        <n v="2292"/>
        <n v="2295"/>
        <n v="2296"/>
        <n v="2297"/>
        <n v="2298"/>
        <n v="2299"/>
        <n v="2300"/>
        <n v="2302"/>
        <n v="2303"/>
        <n v="2305"/>
        <n v="2306"/>
        <n v="2307"/>
        <n v="2308"/>
        <n v="2309"/>
        <n v="2310"/>
        <n v="2312"/>
        <n v="2313"/>
        <n v="2314"/>
        <n v="2316"/>
        <n v="2319"/>
        <n v="2320"/>
        <n v="2321"/>
        <n v="2322"/>
        <n v="2323"/>
        <n v="2324"/>
        <n v="2325"/>
        <n v="2326"/>
        <n v="2327"/>
        <n v="2328"/>
        <n v="2329"/>
        <n v="2330"/>
        <n v="2331"/>
        <n v="2332"/>
        <n v="2333"/>
        <n v="2334"/>
        <n v="2335"/>
        <n v="2336"/>
        <n v="2337"/>
        <n v="2338"/>
        <n v="2339"/>
        <n v="2340"/>
        <n v="2342"/>
        <n v="2343"/>
        <n v="2345"/>
        <n v="2346"/>
        <n v="2347"/>
        <n v="2350"/>
        <n v="2353"/>
        <n v="2355"/>
        <n v="2356"/>
        <n v="2357"/>
        <n v="2358"/>
        <n v="2359"/>
        <n v="2360"/>
        <n v="2361"/>
        <n v="2362"/>
        <n v="2363"/>
        <n v="2364"/>
        <n v="2365"/>
        <n v="2366"/>
        <n v="2367"/>
        <n v="2371"/>
        <n v="2374"/>
        <n v="2375"/>
        <n v="2376"/>
        <n v="2377"/>
        <n v="2380"/>
        <n v="2383"/>
        <n v="2384"/>
        <n v="2385"/>
        <n v="2394"/>
        <n v="2400"/>
        <n v="2401"/>
        <n v="2410"/>
        <n v="2411"/>
        <n v="2412"/>
        <n v="2413"/>
        <n v="2414"/>
        <n v="2415"/>
        <n v="2416"/>
        <n v="2417"/>
        <n v="2418"/>
        <n v="2419"/>
        <n v="2420"/>
        <n v="2421"/>
        <n v="2422"/>
        <n v="2423"/>
        <n v="2425"/>
        <n v="2427"/>
        <n v="2428"/>
        <n v="2429"/>
        <n v="2430"/>
        <n v="2431"/>
        <n v="2432"/>
        <n v="2433"/>
        <n v="2434"/>
        <n v="2435"/>
        <n v="2436"/>
        <n v="2437"/>
        <n v="2438"/>
        <n v="2440"/>
        <n v="2441"/>
        <n v="2444"/>
        <n v="2446"/>
        <n v="2447"/>
        <n v="2449"/>
        <n v="2451"/>
        <n v="2452"/>
        <n v="2453"/>
        <n v="2455"/>
        <n v="2456"/>
        <n v="2458"/>
        <n v="2460"/>
        <n v="2461"/>
        <n v="2462"/>
        <n v="2464"/>
        <n v="2465"/>
        <n v="2466"/>
        <n v="2467"/>
        <n v="2470"/>
        <n v="2471"/>
        <n v="2473"/>
        <n v="2474"/>
        <n v="2479"/>
        <n v="2480"/>
        <n v="2481"/>
        <n v="2482"/>
        <n v="2488"/>
        <n v="2489"/>
        <n v="2491"/>
        <n v="2494"/>
        <n v="2495"/>
        <n v="2500"/>
        <n v="2501"/>
        <n v="2502"/>
        <n v="2503"/>
        <n v="2518"/>
        <n v="2519"/>
        <n v="2520"/>
        <n v="2521"/>
        <n v="2522"/>
        <n v="2523"/>
        <n v="2524"/>
        <n v="2533"/>
        <n v="2540"/>
        <n v="2546"/>
        <n v="2551"/>
        <n v="2552"/>
        <n v="2554"/>
        <n v="2555"/>
        <n v="2556"/>
        <n v="2558"/>
        <n v="2559"/>
        <n v="2560"/>
        <n v="2561"/>
        <n v="2562"/>
        <n v="2563"/>
        <n v="2566"/>
        <n v="2567"/>
        <n v="2568"/>
        <n v="2569"/>
        <n v="2570"/>
        <n v="2571"/>
        <n v="2572"/>
        <n v="2574"/>
        <n v="2575"/>
        <n v="2576"/>
        <n v="2583"/>
        <n v="2590"/>
        <n v="2591"/>
        <n v="2592"/>
        <n v="2593"/>
        <n v="2595"/>
        <n v="2596"/>
        <n v="2599"/>
        <n v="2604"/>
        <n v="2605"/>
        <n v="2609"/>
        <n v="2610"/>
        <n v="2613"/>
        <n v="2614"/>
        <n v="2615"/>
        <n v="2619"/>
        <n v="2633"/>
        <n v="2639"/>
        <n v="2641"/>
        <n v="2642"/>
        <n v="2643"/>
        <n v="2644"/>
        <n v="2645"/>
        <n v="2646"/>
        <n v="2662"/>
        <n v="2669"/>
        <n v="2671"/>
        <n v="2673"/>
        <n v="2678"/>
        <n v="2679"/>
        <n v="2686"/>
        <n v="2688"/>
        <n v="2689"/>
        <n v="2691"/>
        <n v="2692"/>
        <n v="2702"/>
        <n v="2704"/>
        <n v="2706"/>
        <n v="2707"/>
        <n v="2715"/>
        <n v="2716"/>
        <n v="2717"/>
        <n v="2718"/>
        <n v="2720"/>
        <n v="2721"/>
        <n v="2726"/>
        <n v="2730"/>
        <n v="2731"/>
        <n v="2732"/>
        <n v="2734"/>
        <n v="2735"/>
        <n v="2736"/>
        <n v="2737"/>
        <n v="2738"/>
        <n v="2741"/>
        <n v="2742"/>
        <n v="2743"/>
        <n v="2744"/>
        <n v="2745"/>
        <n v="2746"/>
        <n v="2747"/>
        <n v="2749"/>
        <n v="2752"/>
        <n v="2753"/>
        <n v="2757"/>
        <n v="2762"/>
        <n v="2763"/>
        <n v="2764"/>
        <n v="2779"/>
        <n v="2780"/>
        <n v="2784"/>
        <n v="2785"/>
        <n v="2786"/>
        <n v="2787"/>
        <n v="2788"/>
        <n v="2789"/>
        <n v="2793"/>
        <n v="2800"/>
        <n v="2821"/>
        <n v="2822"/>
        <n v="2823"/>
        <n v="2824"/>
        <n v="2825"/>
        <n v="2826"/>
        <n v="2827"/>
        <n v="2828"/>
        <n v="2829"/>
        <n v="2830"/>
        <n v="2831"/>
        <n v="2839"/>
        <n v="2840"/>
        <n v="2846"/>
        <n v="2848"/>
        <n v="2849"/>
        <n v="2850"/>
        <n v="2851"/>
        <n v="2852"/>
        <n v="2853"/>
        <n v="2854"/>
        <n v="2855"/>
        <n v="2856"/>
        <n v="2860"/>
        <n v="2866"/>
        <n v="2867"/>
        <n v="2870"/>
        <n v="2871"/>
        <n v="2876"/>
        <n v="2877"/>
        <n v="2878"/>
        <n v="2879"/>
        <n v="2880"/>
        <n v="2881"/>
        <n v="2882"/>
        <n v="2887"/>
        <n v="2901"/>
        <n v="2902"/>
        <n v="2906"/>
        <n v="2908"/>
        <n v="2912"/>
        <n v="2913"/>
        <n v="2914"/>
        <n v="2923"/>
        <n v="2924"/>
        <n v="2928"/>
        <n v="2929"/>
        <n v="2930"/>
        <n v="2947"/>
        <n v="2963"/>
        <n v="2964"/>
        <n v="2970"/>
        <n v="2973"/>
        <n v="2976"/>
        <n v="2977"/>
        <n v="2978"/>
        <n v="2979"/>
        <n v="2980"/>
        <n v="2982"/>
        <n v="2983"/>
        <n v="2984"/>
        <n v="2985"/>
        <n v="2986"/>
        <n v="2987"/>
        <n v="2988"/>
        <n v="2989"/>
        <n v="2990"/>
        <n v="2991"/>
        <n v="2992"/>
        <n v="2993"/>
        <n v="2994"/>
        <n v="2995"/>
        <n v="2996"/>
        <n v="3001"/>
        <n v="3003"/>
        <n v="3005"/>
        <n v="3006"/>
        <n v="3007"/>
        <n v="3010"/>
        <n v="3011"/>
        <n v="3012"/>
        <n v="3013"/>
        <n v="3014"/>
        <n v="3015"/>
        <n v="3016"/>
        <n v="3017"/>
        <n v="3018"/>
        <n v="3019"/>
        <n v="3020"/>
        <n v="3021"/>
        <n v="3023"/>
        <n v="3024"/>
        <n v="3026"/>
        <n v="3029"/>
        <n v="3030"/>
        <n v="3033"/>
        <n v="3034"/>
        <n v="3037"/>
        <n v="3038"/>
        <n v="3039"/>
        <n v="3040"/>
        <n v="3042"/>
        <n v="3043"/>
        <n v="3044"/>
        <n v="3045"/>
        <n v="3051"/>
        <n v="3052"/>
        <n v="3053"/>
        <n v="3054"/>
        <n v="3059"/>
        <n v="3060"/>
        <n v="3061"/>
        <n v="3062"/>
        <n v="3063"/>
        <n v="3065"/>
        <n v="3066"/>
        <n v="3068"/>
        <n v="3070"/>
        <n v="3071"/>
        <n v="3073"/>
        <n v="3075"/>
        <n v="3076"/>
        <n v="3082"/>
        <n v="3083"/>
        <n v="3084"/>
        <n v="3085"/>
        <n v="3086"/>
        <n v="3087"/>
        <n v="3088"/>
        <n v="3089"/>
        <n v="3090"/>
        <n v="3092"/>
        <n v="3093"/>
        <n v="3094"/>
        <n v="3095"/>
        <n v="3096"/>
        <n v="3097"/>
        <n v="3098"/>
        <n v="3099"/>
        <n v="3100"/>
        <n v="3101"/>
        <n v="3103"/>
        <n v="3105"/>
        <n v="3107"/>
        <n v="3109"/>
        <n v="3110"/>
        <n v="3111"/>
        <n v="3112"/>
        <n v="3114"/>
        <n v="3115"/>
        <n v="3116"/>
        <n v="3119"/>
        <n v="3120"/>
        <n v="3121"/>
        <n v="3122"/>
        <n v="3123"/>
        <n v="3124"/>
        <n v="3125"/>
        <n v="3127"/>
        <n v="3128"/>
        <n v="3129"/>
        <n v="3130"/>
        <n v="3131"/>
        <n v="3133"/>
        <n v="3136"/>
        <n v="3137"/>
        <n v="3148"/>
        <n v="3150"/>
        <n v="3151"/>
        <n v="3152"/>
        <n v="3153"/>
        <n v="3156"/>
        <n v="3157"/>
        <n v="3158"/>
        <n v="3159"/>
        <n v="3161"/>
        <n v="3163"/>
        <n v="3164"/>
        <n v="3165"/>
        <n v="3166"/>
        <n v="3168"/>
        <n v="3169"/>
        <n v="3170"/>
        <n v="3171"/>
        <n v="3172"/>
        <n v="3173"/>
        <n v="3174"/>
        <n v="3175"/>
        <n v="3177"/>
        <n v="3178"/>
        <n v="3179"/>
        <n v="3180"/>
        <n v="3184"/>
        <n v="3185"/>
        <n v="3187"/>
        <n v="3189"/>
        <n v="3190"/>
        <n v="3192"/>
        <n v="3193"/>
        <n v="3194"/>
        <n v="3195"/>
        <n v="3196"/>
        <n v="3198"/>
        <n v="3201"/>
        <n v="3202"/>
        <n v="3203"/>
        <n v="3204"/>
        <n v="3205"/>
        <n v="3206"/>
        <n v="3208"/>
        <n v="3209"/>
        <n v="3213"/>
        <n v="3216"/>
        <n v="3217"/>
        <n v="3237"/>
        <n v="3238"/>
        <n v="3239"/>
        <n v="3256"/>
        <n v="3257"/>
        <n v="3258"/>
        <n v="3262"/>
        <n v="3263"/>
        <n v="3264"/>
        <n v="3268"/>
        <n v="3269"/>
        <n v="3270"/>
        <n v="3274"/>
        <n v="3276"/>
        <n v="3278"/>
        <n v="3279"/>
        <n v="3280"/>
        <n v="3281"/>
        <n v="3282"/>
        <n v="3283"/>
        <n v="3284"/>
        <n v="3285"/>
        <n v="3286"/>
        <n v="3287"/>
        <n v="3293"/>
        <n v="3294"/>
        <n v="3295"/>
        <n v="3296"/>
        <n v="3314"/>
        <n v="3315"/>
        <n v="3317"/>
        <n v="3318"/>
        <n v="3440"/>
        <n v="3482"/>
        <n v="3495"/>
        <n v="3580"/>
        <n v="3582"/>
        <n v="3584"/>
        <n v="3588"/>
        <n v="3589"/>
        <n v="3594"/>
        <n v="3595"/>
        <n v="3596"/>
        <n v="3597"/>
        <n v="3598"/>
        <n v="3599"/>
        <n v="3600"/>
        <n v="3604"/>
        <n v="3605"/>
        <n v="3607"/>
        <n v="3609"/>
        <n v="3612"/>
        <n v="3613"/>
        <n v="3615"/>
        <n v="3616"/>
        <n v="3617"/>
        <n v="3619"/>
        <n v="3620"/>
        <n v="3621"/>
        <n v="3622"/>
        <n v="3623"/>
        <n v="3624"/>
        <n v="3625"/>
        <n v="3627"/>
        <n v="3628"/>
        <n v="3632"/>
        <n v="3633"/>
        <n v="3635"/>
        <n v="3636"/>
        <n v="3639"/>
        <n v="3640"/>
        <n v="3641"/>
        <n v="3642"/>
        <n v="3654"/>
        <n v="3655"/>
        <n v="3656"/>
        <n v="3658"/>
        <n v="3659"/>
        <n v="3660"/>
        <n v="3661"/>
        <n v="3664"/>
        <n v="3669"/>
        <n v="3670"/>
        <n v="3671"/>
        <n v="3673"/>
        <n v="3677"/>
        <n v="3678"/>
        <n v="3680"/>
        <n v="3681"/>
        <n v="3682"/>
        <n v="3683"/>
        <n v="3684"/>
        <n v="3685"/>
        <n v="3686"/>
        <n v="3687"/>
        <n v="3688"/>
        <n v="3689"/>
        <n v="3696"/>
        <n v="3697"/>
        <n v="3698"/>
        <n v="3699"/>
        <n v="3700"/>
        <n v="3701"/>
        <n v="3702"/>
        <n v="3703"/>
        <n v="3704"/>
        <n v="3705"/>
        <n v="3706"/>
        <n v="3707"/>
        <n v="3708"/>
        <n v="3709"/>
        <n v="3710"/>
        <n v="3712"/>
        <n v="3713"/>
        <n v="3714"/>
        <n v="3715"/>
        <n v="3718"/>
        <n v="3719"/>
        <n v="3720"/>
        <n v="3721"/>
        <n v="3722"/>
        <n v="3730"/>
        <n v="3731"/>
        <n v="3732"/>
        <n v="3733"/>
        <n v="3734"/>
        <n v="3735"/>
        <n v="3736"/>
        <n v="3737"/>
        <n v="3740"/>
        <n v="3742"/>
        <n v="3843"/>
        <n v="3848"/>
        <n v="3849"/>
        <n v="3850"/>
        <n v="3851"/>
        <n v="3852"/>
        <n v="3874"/>
        <n v="3897"/>
        <n v="3898"/>
        <n v="3899"/>
        <n v="3900"/>
        <n v="3901"/>
        <n v="3902"/>
        <n v="3938"/>
        <n v="3966"/>
        <n v="3967"/>
        <n v="3986"/>
        <n v="3990"/>
        <n v="4004"/>
        <n v="4006"/>
        <n v="4007"/>
        <n v="4014"/>
        <n v="4039"/>
        <n v="4041"/>
        <n v="4043"/>
        <n v="4044"/>
        <n v="4045"/>
        <n v="4046"/>
        <n v="4047"/>
        <n v="4051"/>
        <n v="4125"/>
        <n v="4129"/>
        <n v="4131"/>
        <n v="4136"/>
        <n v="4140"/>
        <n v="4142"/>
        <n v="4144"/>
        <n v="4146"/>
        <n v="4148"/>
        <n v="4157"/>
        <n v="4159"/>
        <n v="4160"/>
        <n v="4164"/>
        <n v="4165"/>
        <n v="4203"/>
        <n v="4204"/>
        <n v="4205"/>
        <n v="4210"/>
        <n v="4214"/>
        <n v="4245"/>
        <n v="4246"/>
        <n v="4248"/>
        <n v="4251"/>
        <n v="4256"/>
        <n v="4257"/>
        <n v="4260"/>
        <n v="4261"/>
        <n v="4262"/>
        <n v="4266"/>
        <n v="4268"/>
        <n v="4269"/>
        <n v="4270"/>
        <n v="4271"/>
        <n v="4272"/>
        <n v="4273"/>
        <n v="4274"/>
        <n v="4276"/>
        <n v="4278"/>
        <n v="4281"/>
        <n v="4283"/>
        <n v="4284"/>
        <n v="4285"/>
        <n v="4287"/>
        <n v="4290"/>
        <n v="4291"/>
        <n v="4292"/>
        <n v="4294"/>
        <n v="4295"/>
        <n v="4296"/>
        <n v="4297"/>
        <n v="4299"/>
        <n v="4307"/>
        <n v="4308"/>
        <n v="4310"/>
        <n v="4312"/>
        <n v="4313"/>
        <n v="4314"/>
        <n v="4315"/>
        <n v="4316"/>
        <n v="4317"/>
        <n v="4324"/>
        <n v="4326"/>
        <n v="4328"/>
        <n v="4336"/>
        <n v="4337"/>
        <n v="4338"/>
        <n v="4339"/>
        <n v="4340"/>
        <n v="4341"/>
        <n v="4342"/>
        <n v="4343"/>
        <n v="4344"/>
        <n v="4345"/>
        <n v="4346"/>
        <n v="4347"/>
        <n v="4348"/>
        <n v="4349"/>
        <n v="4351"/>
        <n v="4353"/>
        <n v="4355"/>
        <n v="4356"/>
        <n v="4357"/>
        <n v="4366"/>
        <n v="4367"/>
        <n v="4369"/>
        <n v="4372"/>
        <n v="4377"/>
        <n v="4378"/>
        <n v="4379"/>
        <n v="4380"/>
        <n v="4383"/>
        <n v="4384"/>
        <n v="4403"/>
        <n v="4404"/>
        <n v="4405"/>
        <n v="4406"/>
        <n v="4407"/>
        <n v="4408"/>
        <n v="4409"/>
        <n v="4410"/>
        <n v="4411"/>
        <n v="4412"/>
        <n v="4413"/>
        <n v="4414"/>
        <n v="4415"/>
        <n v="4416"/>
        <n v="4417"/>
        <n v="4418"/>
        <n v="4419"/>
        <n v="4420"/>
        <n v="4421"/>
        <n v="4422"/>
        <n v="4423"/>
        <n v="4424"/>
        <n v="4425"/>
        <n v="4426"/>
        <n v="4427"/>
        <n v="4428"/>
        <n v="4429"/>
        <n v="4430"/>
        <n v="4431"/>
        <n v="4432"/>
        <n v="4433"/>
        <n v="4434"/>
        <n v="4435"/>
        <n v="4436"/>
        <n v="4437"/>
        <n v="4438"/>
        <n v="4439"/>
        <n v="4440"/>
        <n v="4441"/>
        <n v="4443"/>
        <n v="4444"/>
        <n v="4445"/>
        <n v="4446"/>
        <n v="4447"/>
        <n v="4448"/>
        <n v="4449"/>
        <n v="4450"/>
        <n v="4451"/>
        <n v="4452"/>
        <n v="4453"/>
        <n v="4454"/>
        <n v="4455"/>
        <n v="4456"/>
        <n v="4457"/>
        <n v="4458"/>
        <n v="4460"/>
        <n v="4461"/>
        <n v="4462"/>
        <n v="4463"/>
        <n v="4464"/>
        <n v="4465"/>
        <n v="4466"/>
        <n v="4467"/>
        <n v="4468"/>
        <n v="4469"/>
        <n v="4470"/>
        <n v="4471"/>
        <n v="4472"/>
        <n v="4473"/>
        <n v="4474"/>
        <n v="4475"/>
        <n v="4476"/>
        <n v="4477"/>
        <n v="4478"/>
        <n v="4479"/>
        <n v="4480"/>
        <n v="4481"/>
        <n v="4482"/>
        <n v="4483"/>
        <n v="4484"/>
        <n v="4485"/>
        <n v="4486"/>
        <n v="4487"/>
        <n v="4488"/>
        <n v="4489"/>
        <n v="4490"/>
        <n v="4491"/>
        <n v="4492"/>
        <n v="4493"/>
        <n v="4494"/>
        <n v="4495"/>
        <n v="4496"/>
        <n v="4497"/>
        <n v="4498"/>
        <n v="4499"/>
        <n v="4500"/>
        <n v="4501"/>
        <n v="4502"/>
        <n v="4503"/>
        <n v="4504"/>
        <n v="4505"/>
        <n v="4506"/>
        <n v="4507"/>
        <n v="4508"/>
        <n v="4509"/>
        <n v="4510"/>
        <n v="4511"/>
        <n v="4512"/>
        <n v="4513"/>
        <n v="4514"/>
        <n v="4515"/>
        <n v="4516"/>
        <n v="4517"/>
        <n v="4518"/>
        <n v="4519"/>
        <n v="4520"/>
        <n v="4521"/>
        <n v="4522"/>
        <n v="4523"/>
        <n v="4524"/>
        <n v="4525"/>
        <n v="4526"/>
        <n v="4527"/>
        <n v="4528"/>
        <n v="4529"/>
        <n v="4530"/>
        <n v="4531"/>
        <n v="4535"/>
        <n v="4536"/>
        <n v="4537"/>
        <n v="4538"/>
        <n v="4539"/>
        <n v="4540"/>
        <n v="4541"/>
        <n v="4542"/>
        <n v="4543"/>
        <n v="4544"/>
        <n v="4545"/>
        <n v="4546"/>
        <n v="4547"/>
        <n v="4548"/>
        <n v="4549"/>
        <n v="4550"/>
        <n v="4551"/>
        <n v="4552"/>
        <n v="4553"/>
        <n v="4554"/>
        <n v="4555"/>
        <n v="4556"/>
        <n v="4557"/>
        <n v="4558"/>
        <n v="4559"/>
        <n v="4560"/>
        <n v="4561"/>
        <n v="4562"/>
        <n v="4563"/>
        <n v="4564"/>
        <n v="4566"/>
        <n v="4567"/>
        <n v="4568"/>
        <n v="4569"/>
        <n v="4570"/>
        <n v="4571"/>
        <n v="4572"/>
        <n v="4573"/>
        <n v="4574"/>
        <n v="4575"/>
        <n v="4576"/>
        <n v="4593"/>
        <n v="4594"/>
        <n v="4595"/>
        <n v="4596"/>
        <n v="4600"/>
        <n v="4601"/>
        <n v="4602"/>
        <n v="4603"/>
        <n v="4604"/>
        <n v="4605"/>
        <n v="4606"/>
        <n v="4607"/>
        <n v="4608"/>
        <n v="4609"/>
        <n v="4610"/>
        <n v="4613"/>
        <n v="4614"/>
        <n v="4615"/>
        <n v="4616"/>
        <n v="4618"/>
        <n v="4626"/>
        <n v="4628"/>
        <n v="4639"/>
        <n v="4640"/>
        <n v="4641"/>
        <n v="4642"/>
        <n v="4643"/>
        <n v="4644"/>
        <n v="4645"/>
        <n v="4655"/>
        <n v="4657"/>
        <n v="4674"/>
        <n v="4679"/>
        <n v="4680"/>
        <n v="4681"/>
        <n v="4699"/>
        <n v="4739"/>
        <n v="4742"/>
        <n v="4781"/>
        <n v="4822"/>
        <n v="5215"/>
        <n v="5217"/>
        <n v="5218"/>
        <n v="5219"/>
        <n v="5220"/>
        <n v="5221"/>
        <n v="5222"/>
        <n v="5223"/>
        <n v="5228"/>
        <n v="5241"/>
        <n v="5242"/>
        <n v="5245"/>
        <n v="5246"/>
        <n v="5248"/>
        <n v="5262"/>
        <n v="5266"/>
        <n v="5267"/>
        <n v="5268"/>
        <n v="5269"/>
        <n v="5270"/>
        <n v="5271"/>
        <n v="5272"/>
        <n v="5273"/>
        <n v="5274"/>
        <n v="5275"/>
        <n v="5276"/>
        <n v="5293"/>
        <n v="5302"/>
        <n v="5304"/>
        <n v="5308"/>
        <n v="5315"/>
        <n v="5317"/>
        <n v="5318"/>
        <n v="5338"/>
        <n v="5341"/>
        <n v="5344"/>
        <n v="5345"/>
        <n v="5388"/>
        <n v="5389"/>
        <n v="5390"/>
        <n v="5393"/>
        <n v="5432"/>
        <n v="5433"/>
        <n v="5434"/>
        <n v="5473"/>
        <n v="5478"/>
        <n v="5481"/>
        <n v="5483"/>
        <n v="5489"/>
        <n v="5570"/>
        <n v="5571"/>
        <n v="5572"/>
        <n v="5573"/>
        <n v="5574"/>
        <n v="5575"/>
        <n v="5576"/>
        <n v="5577"/>
        <n v="5578"/>
        <n v="5579"/>
        <n v="5580"/>
        <n v="5581"/>
        <n v="5582"/>
        <n v="5583"/>
        <n v="5584"/>
        <n v="5585"/>
        <n v="5586"/>
        <n v="5588"/>
        <n v="5589"/>
        <n v="5590"/>
        <n v="5591"/>
        <n v="5592"/>
        <n v="5593"/>
        <n v="5594"/>
        <n v="5595"/>
        <n v="5596"/>
        <n v="5597"/>
        <n v="5598"/>
        <n v="5599"/>
        <n v="5600"/>
        <n v="5601"/>
        <n v="5602"/>
        <n v="5603"/>
        <n v="5604"/>
        <n v="5605"/>
        <n v="5606"/>
        <n v="5607"/>
        <n v="5608"/>
        <n v="5609"/>
        <n v="5610"/>
        <n v="5611"/>
        <n v="5612"/>
        <n v="5613"/>
        <n v="5614"/>
        <n v="5615"/>
        <n v="5616"/>
        <n v="5617"/>
        <n v="5618"/>
        <n v="5619"/>
        <n v="5620"/>
        <n v="5621"/>
        <n v="5622"/>
        <n v="5623"/>
        <n v="5624"/>
        <n v="5625"/>
        <n v="5626"/>
        <n v="5627"/>
        <n v="5628"/>
        <n v="5629"/>
        <n v="5630"/>
        <n v="5631"/>
        <n v="5632"/>
        <n v="5633"/>
        <n v="5634"/>
        <n v="5635"/>
        <n v="5636"/>
        <n v="5637"/>
        <n v="5638"/>
        <n v="5640"/>
        <n v="5641"/>
        <n v="5642"/>
        <n v="5643"/>
        <n v="5645"/>
        <n v="5646"/>
        <n v="5647"/>
        <n v="5648"/>
        <n v="5650"/>
        <n v="5651"/>
        <n v="5652"/>
        <n v="5653"/>
        <n v="5654"/>
        <n v="5655"/>
        <n v="5656"/>
        <n v="5657"/>
        <n v="5658"/>
        <n v="5659"/>
        <n v="5660"/>
        <n v="5661"/>
        <n v="5662"/>
        <n v="5663"/>
        <n v="5664"/>
        <n v="5666"/>
        <n v="5667"/>
        <n v="5668"/>
        <n v="5669"/>
        <n v="5670"/>
        <n v="5671"/>
        <n v="5672"/>
        <n v="5673"/>
        <n v="5674"/>
        <n v="5676"/>
        <n v="5677"/>
        <n v="5678"/>
        <n v="5679"/>
        <n v="5680"/>
        <n v="5681"/>
        <n v="5682"/>
        <n v="5683"/>
        <n v="5684"/>
        <n v="5685"/>
        <n v="5686"/>
        <n v="5687"/>
        <n v="5689"/>
        <n v="5690"/>
        <n v="5691"/>
        <n v="5692"/>
        <n v="5693"/>
        <n v="5694"/>
        <n v="5695"/>
        <n v="5696"/>
        <n v="5697"/>
        <n v="5698"/>
        <n v="5699"/>
        <n v="5700"/>
        <n v="5701"/>
        <n v="5702"/>
        <n v="5703"/>
        <n v="5704"/>
        <n v="5705"/>
        <n v="5706"/>
        <n v="5707"/>
        <n v="5708"/>
        <n v="5709"/>
        <n v="5710"/>
        <n v="5711"/>
        <n v="5712"/>
        <n v="5713"/>
        <n v="5714"/>
        <n v="5715"/>
        <n v="5716"/>
        <n v="5717"/>
        <n v="5718"/>
        <n v="5719"/>
        <n v="5720"/>
        <n v="5721"/>
        <n v="5722"/>
        <n v="5723"/>
        <n v="5724"/>
        <n v="5725"/>
        <n v="5726"/>
        <n v="5727"/>
        <n v="5728"/>
        <n v="5729"/>
        <n v="5730"/>
        <n v="5731"/>
        <n v="5732"/>
        <n v="5733"/>
        <n v="5734"/>
        <n v="5735"/>
        <n v="5736"/>
        <n v="5737"/>
        <n v="5738"/>
        <n v="5739"/>
        <n v="5740"/>
        <n v="5741"/>
        <n v="5742"/>
        <n v="5743"/>
        <n v="5744"/>
        <n v="5745"/>
        <n v="5746"/>
        <n v="5747"/>
        <n v="5748"/>
        <n v="5749"/>
        <n v="5750"/>
        <n v="5751"/>
        <n v="5752"/>
        <n v="5753"/>
        <n v="5754"/>
        <n v="5755"/>
        <n v="5756"/>
        <n v="5757"/>
        <n v="5758"/>
        <n v="5759"/>
        <n v="5760"/>
        <n v="5761"/>
        <n v="5762"/>
        <n v="5763"/>
        <n v="5764"/>
        <n v="5765"/>
        <n v="5766"/>
        <n v="5767"/>
        <n v="5768"/>
        <n v="5769"/>
        <n v="5770"/>
        <n v="5771"/>
        <n v="5774"/>
        <n v="5775"/>
        <n v="5776"/>
        <n v="5777"/>
        <n v="5778"/>
        <n v="5779"/>
        <n v="5780"/>
        <n v="5781"/>
        <n v="5782"/>
        <n v="5783"/>
        <n v="5784"/>
        <n v="5785"/>
        <n v="5786"/>
        <n v="5787"/>
        <n v="5790"/>
        <n v="5799"/>
        <n v="5801"/>
        <n v="5803"/>
        <n v="5804"/>
        <n v="5805"/>
        <n v="5806"/>
        <n v="5807"/>
        <n v="5808"/>
        <n v="5809"/>
        <n v="5810"/>
        <n v="5812"/>
        <n v="5813"/>
        <n v="5814"/>
        <n v="5815"/>
        <n v="5816"/>
        <n v="5817"/>
        <n v="5818"/>
        <n v="5819"/>
        <n v="5820"/>
        <n v="5821"/>
        <n v="5822"/>
        <n v="5823"/>
        <n v="5832"/>
        <n v="5852"/>
        <n v="5857"/>
        <n v="5859"/>
        <n v="5860"/>
        <n v="5861"/>
        <n v="5863"/>
        <n v="5870"/>
        <n v="5889"/>
        <n v="5892"/>
        <n v="5940"/>
        <n v="5941"/>
        <n v="6018"/>
        <n v="6019"/>
        <n v="6020"/>
        <n v="6021"/>
        <n v="6022"/>
        <n v="6023"/>
        <n v="6030"/>
        <n v="6968"/>
        <n v="7243"/>
        <n v="7387"/>
        <n v="7762"/>
        <n v="7777"/>
        <n v="7779"/>
        <n v="7783"/>
        <n v="8081"/>
        <n v="8082"/>
        <n v="8135"/>
        <n v="8258"/>
        <n v="8261"/>
        <n v="9147"/>
        <n v="9148"/>
        <n v="9150"/>
        <n v="9152"/>
        <n v="9153"/>
        <n v="9154"/>
        <n v="9155"/>
        <n v="9156"/>
        <n v="9157"/>
        <n v="9158"/>
        <n v="9160"/>
        <n v="9162"/>
        <n v="9166"/>
        <n v="9167"/>
        <n v="9168"/>
        <n v="9170"/>
        <n v="9171"/>
        <n v="9172"/>
        <n v="9173"/>
        <n v="9174"/>
        <n v="9175"/>
        <n v="9176"/>
        <n v="9177"/>
        <n v="9183"/>
        <n v="9185"/>
        <n v="9199"/>
        <n v="10161"/>
        <n v="10194"/>
        <n v="10214"/>
        <n v="10215"/>
        <n v="10216"/>
        <n v="10217"/>
        <n v="10218"/>
        <n v="10219"/>
        <n v="11008"/>
        <n v="11023"/>
        <n v="11024"/>
        <n v="11025"/>
        <n v="11026"/>
        <n v="11027"/>
        <n v="11028"/>
        <n v="11029"/>
        <n v="11030"/>
        <n v="11031"/>
        <n v="11032"/>
        <n v="11041"/>
        <n v="11042"/>
        <n v="11043"/>
        <n v="11044"/>
        <n v="11045"/>
        <n v="11048"/>
        <n v="11051"/>
        <n v="11052"/>
        <n v="11058"/>
        <n v="11061"/>
        <n v="11063"/>
        <n v="11066"/>
        <n v="11069"/>
        <n v="11074"/>
        <n v="11078"/>
        <n v="11119"/>
        <n v="11120"/>
        <n v="11313"/>
        <n v="11334"/>
        <n v="11335"/>
        <n v="11370"/>
        <n v="11371"/>
        <n v="11372"/>
        <n v="11373"/>
        <n v="11374"/>
        <n v="11376"/>
        <n v="11377"/>
        <n v="11378"/>
        <n v="11379"/>
        <n v="11381"/>
        <n v="11383"/>
        <n v="11386"/>
        <n v="11387"/>
        <n v="11398"/>
        <n v="11413"/>
        <n v="11414"/>
        <n v="11439"/>
        <n v="11442"/>
        <n v="11457"/>
        <n v="11500"/>
        <n v="11501"/>
        <n v="11502"/>
        <n v="11503"/>
        <n v="11504"/>
        <n v="11505"/>
        <n v="11506"/>
        <n v="11507"/>
        <n v="11508"/>
        <n v="11509"/>
        <n v="11510"/>
        <n v="11511"/>
        <n v="11512"/>
        <n v="11513"/>
        <n v="11514"/>
        <n v="11515"/>
        <n v="11516"/>
        <n v="11555"/>
        <n v="11557"/>
        <n v="11561"/>
        <n v="11563"/>
        <n v="11566"/>
        <n v="11568"/>
        <n v="11571"/>
        <n v="11573"/>
        <n v="11576"/>
        <n v="11578"/>
        <n v="11581"/>
        <n v="11583"/>
        <n v="11586"/>
        <n v="11588"/>
        <n v="11591"/>
        <n v="11593"/>
        <n v="11664"/>
        <n v="11668"/>
        <n v="11670"/>
        <n v="11673"/>
        <n v="11676"/>
        <n v="11679"/>
        <n v="11682"/>
        <n v="11685"/>
        <n v="11693"/>
        <n v="11695"/>
        <n v="11697"/>
        <n v="11698"/>
        <n v="11699"/>
        <n v="11700"/>
        <n v="11701"/>
        <n v="11702"/>
        <n v="11703"/>
        <n v="11704"/>
        <n v="11705"/>
        <n v="11706"/>
        <n v="11707"/>
        <n v="11708"/>
        <n v="11713"/>
        <n v="11761"/>
        <n v="11763"/>
        <n v="11766"/>
        <n v="11768"/>
        <n v="11771"/>
        <n v="11773"/>
        <n v="11778"/>
        <n v="11781"/>
        <n v="11783"/>
        <n v="11786"/>
        <n v="11793"/>
        <n v="11805"/>
        <n v="11807"/>
        <n v="11811"/>
        <n v="11813"/>
        <n v="11815"/>
        <n v="11818"/>
        <n v="11820"/>
        <n v="11822"/>
        <n v="11824"/>
        <n v="11827"/>
        <n v="11829"/>
        <n v="11831"/>
        <n v="11833"/>
        <n v="11838"/>
        <n v="11840"/>
        <n v="11842"/>
        <n v="11845"/>
        <n v="11847"/>
        <n v="11849"/>
        <n v="11851"/>
        <n v="11854"/>
        <n v="11856"/>
        <n v="11858"/>
        <n v="11860"/>
        <n v="11863"/>
        <n v="11865"/>
        <n v="11867"/>
        <n v="11869"/>
        <n v="11874"/>
        <n v="11878"/>
        <n v="11881"/>
        <n v="11883"/>
        <n v="11896"/>
        <n v="11905"/>
        <n v="11910"/>
        <n v="11917"/>
        <n v="11926"/>
        <n v="11928"/>
        <n v="11931"/>
        <n v="11933"/>
        <n v="11935"/>
        <n v="11937"/>
        <n v="11940"/>
        <n v="11942"/>
        <n v="11944"/>
        <n v="11949"/>
        <n v="11951"/>
        <n v="11953"/>
        <n v="11955"/>
        <n v="11958"/>
        <n v="11960"/>
        <n v="11962"/>
        <n v="11964"/>
        <n v="11967"/>
        <n v="11969"/>
        <n v="11971"/>
        <n v="11973"/>
        <n v="11976"/>
        <n v="11978"/>
        <n v="11980"/>
        <n v="11982"/>
        <n v="11985"/>
        <n v="11987"/>
        <n v="11989"/>
        <n v="11994"/>
        <n v="11996"/>
        <n v="12005"/>
        <n v="12014"/>
        <n v="12027"/>
        <n v="12032"/>
        <n v="12054"/>
        <n v="12058"/>
        <n v="12077"/>
        <n v="12195"/>
        <n v="12196"/>
        <n v="12259"/>
        <n v="12262"/>
        <n v="12266"/>
        <n v="12374"/>
        <n v="12377"/>
        <n v="12414"/>
        <n v="12449"/>
        <n v="12668"/>
        <n v="12669"/>
        <n v="12671"/>
        <n v="12673"/>
        <n v="12674"/>
        <n v="12676"/>
        <n v="12678"/>
        <n v="12680"/>
        <n v="12682"/>
        <n v="12683"/>
        <n v="12685"/>
        <n v="12687"/>
        <n v="12688"/>
        <n v="12690"/>
        <n v="12692"/>
        <n v="12693"/>
        <n v="12695"/>
        <n v="12697"/>
        <n v="12698"/>
        <n v="12700"/>
        <n v="12702"/>
        <n v="12703"/>
        <n v="12705"/>
        <n v="12706"/>
        <n v="12708"/>
        <n v="12710"/>
        <n v="12712"/>
        <n v="12714"/>
        <n v="12716"/>
        <n v="12718"/>
        <n v="12720"/>
        <n v="12722"/>
        <n v="12725"/>
        <n v="12726"/>
        <n v="12728"/>
        <n v="12730"/>
        <n v="12732"/>
        <n v="12734"/>
        <n v="12736"/>
        <n v="12738"/>
        <n v="12739"/>
        <n v="12741"/>
        <n v="12742"/>
        <n v="12744"/>
        <n v="12745"/>
        <n v="12747"/>
        <n v="12748"/>
        <n v="12749"/>
        <n v="12751"/>
        <n v="12752"/>
        <n v="12754"/>
        <n v="12755"/>
        <n v="12757"/>
        <n v="12758"/>
        <n v="12760"/>
        <n v="12761"/>
        <n v="12763"/>
        <n v="12764"/>
        <n v="12766"/>
        <n v="12768"/>
        <n v="12769"/>
        <n v="12771"/>
        <n v="12773"/>
        <n v="12774"/>
        <n v="12776"/>
        <n v="12778"/>
        <n v="12779"/>
        <n v="12782"/>
        <n v="12783"/>
        <n v="12785"/>
        <n v="12787"/>
        <n v="12788"/>
        <n v="12792"/>
        <n v="12793"/>
        <n v="12795"/>
        <n v="12797"/>
        <n v="12798"/>
        <n v="12800"/>
        <n v="12802"/>
        <n v="12803"/>
        <n v="12805"/>
        <n v="12806"/>
        <n v="12807"/>
        <n v="12809"/>
        <n v="12811"/>
        <n v="12812"/>
        <n v="12814"/>
        <n v="12815"/>
        <n v="12817"/>
        <n v="12818"/>
        <n v="12820"/>
        <n v="12821"/>
        <n v="12823"/>
        <n v="12825"/>
        <n v="12826"/>
        <n v="12828"/>
        <n v="12830"/>
        <n v="12832"/>
        <n v="12834"/>
        <n v="12836"/>
        <n v="12839"/>
        <n v="12841"/>
        <n v="12843"/>
        <n v="12845"/>
        <n v="12847"/>
        <n v="12849"/>
        <n v="12851"/>
        <n v="12853"/>
        <n v="12855"/>
        <n v="12857"/>
        <n v="12858"/>
        <n v="12860"/>
        <n v="12861"/>
        <n v="12863"/>
        <n v="12864"/>
        <n v="12866"/>
        <n v="12867"/>
        <n v="12877"/>
        <n v="12878"/>
        <n v="12879"/>
        <n v="12916"/>
        <n v="12942"/>
        <n v="12943"/>
        <n v="12953"/>
        <n v="13007"/>
        <n v="13010"/>
        <n v="13041"/>
        <n v="13044"/>
        <n v="13053"/>
        <n v="13069"/>
        <n v="13079"/>
        <n v="13080"/>
        <n v="13081"/>
        <n v="13092"/>
        <n v="13125"/>
        <n v="13129"/>
        <n v="13174"/>
        <n v="13178"/>
        <n v="13325"/>
        <n v="13326"/>
        <n v="13354"/>
        <n v="13379"/>
        <n v="13384"/>
        <n v="13396"/>
        <n v="13400"/>
        <n v="13403"/>
        <n v="13406"/>
        <n v="13413"/>
        <n v="13414"/>
        <n v="13415"/>
        <n v="13416"/>
        <n v="13417"/>
        <n v="13419"/>
        <n v="13425"/>
        <n v="13426"/>
        <n v="13433"/>
        <n v="13439"/>
        <n v="13440"/>
        <n v="13474"/>
        <n v="13503"/>
        <n v="13511"/>
        <n v="13532"/>
        <n v="13634"/>
        <n v="13646"/>
        <n v="13707"/>
        <n v="13708"/>
        <n v="13709"/>
        <n v="13727"/>
        <n v="13732"/>
        <n v="13762"/>
        <n v="13763"/>
        <n v="13764"/>
        <n v="13765"/>
        <n v="13766"/>
        <n v="13778"/>
        <n v="13779"/>
        <n v="13783"/>
        <n v="13926"/>
        <n v="13927"/>
        <n v="13929"/>
        <n v="13936"/>
        <n v="13937"/>
        <n v="13963"/>
        <n v="13965"/>
        <n v="13972"/>
        <n v="13973"/>
        <n v="13975"/>
        <n v="13976"/>
        <n v="13978"/>
        <n v="13979"/>
        <n v="13981"/>
        <n v="13982"/>
        <n v="13983"/>
        <n v="13996"/>
        <n v="13997"/>
        <n v="13999"/>
        <n v="14003"/>
        <n v="14006"/>
        <n v="14008"/>
        <n v="14009"/>
        <n v="14017"/>
        <n v="14018"/>
        <n v="14034"/>
        <n v="14038"/>
        <n v="14039"/>
        <n v="14040"/>
        <n v="14041"/>
        <n v="14042"/>
        <n v="14043"/>
        <n v="14046"/>
        <n v="14049"/>
        <n v="14058"/>
        <n v="14073"/>
        <n v="14074"/>
        <n v="14095"/>
        <n v="14096"/>
        <n v="14102"/>
        <n v="14103"/>
        <n v="14107"/>
        <n v="14111"/>
        <n v="14112"/>
        <n v="14113"/>
        <n v="14119"/>
        <n v="15895"/>
        <n v="15900"/>
        <n v="15911"/>
        <n v="15912"/>
        <n v="15913"/>
        <n v="15914"/>
        <n v="15917"/>
        <n v="15918"/>
        <n v="15919"/>
        <n v="15926"/>
        <n v="15948"/>
        <n v="15949"/>
        <n v="15983"/>
        <n v="16026"/>
        <n v="16075"/>
        <n v="16076"/>
        <n v="16085"/>
        <n v="16147"/>
        <n v="16149"/>
        <n v="16151"/>
        <n v="16173"/>
        <n v="16271"/>
        <n v="16446"/>
        <n v="16501"/>
        <n v="16502"/>
        <n v="16503"/>
        <n v="16604"/>
        <n v="16651"/>
        <n v="16652"/>
        <n v="16653"/>
        <n v="16654"/>
        <n v="16655"/>
        <n v="16656"/>
        <n v="16657"/>
        <n v="16658"/>
        <n v="16659"/>
        <n v="16660"/>
        <n v="16661"/>
        <n v="16662"/>
        <n v="16663"/>
        <n v="16664"/>
        <n v="16665"/>
        <n v="16666"/>
        <n v="16667"/>
        <n v="16669"/>
        <n v="16670"/>
        <n v="16671"/>
        <n v="16672"/>
        <n v="16673"/>
        <n v="16674"/>
        <n v="16675"/>
        <n v="16676"/>
        <n v="16677"/>
        <n v="16678"/>
        <n v="16679"/>
        <n v="16680"/>
        <n v="16681"/>
        <n v="16682"/>
        <n v="16683"/>
        <n v="16684"/>
        <n v="16685"/>
        <n v="16689"/>
        <n v="16690"/>
        <n v="16691"/>
        <n v="16692"/>
        <n v="16693"/>
        <n v="16694"/>
        <n v="16695"/>
        <n v="16696"/>
        <n v="16697"/>
        <n v="16698"/>
        <n v="16699"/>
        <n v="16700"/>
        <n v="16701"/>
        <n v="16702"/>
        <n v="16703"/>
        <n v="16704"/>
        <n v="16705"/>
        <n v="16706"/>
        <n v="16708"/>
        <n v="16709"/>
        <n v="16710"/>
        <n v="16711"/>
        <n v="16713"/>
        <n v="16714"/>
        <n v="16715"/>
        <n v="16717"/>
        <n v="16719"/>
        <n v="16720"/>
        <n v="16722"/>
        <n v="16723"/>
        <n v="16724"/>
        <n v="16725"/>
        <n v="16726"/>
        <n v="16727"/>
        <n v="16728"/>
        <n v="16730"/>
        <n v="16746"/>
        <n v="16756"/>
        <n v="16757"/>
        <n v="16758"/>
        <n v="16768"/>
        <n v="16769"/>
        <n v="16772"/>
        <n v="16782"/>
        <n v="16789"/>
        <n v="16790"/>
        <n v="16791"/>
        <n v="16793"/>
        <n v="16794"/>
        <n v="16800"/>
        <n v="16801"/>
        <n v="16803"/>
        <n v="16818"/>
        <n v="16819"/>
        <n v="16820"/>
        <n v="16821"/>
        <n v="16822"/>
        <n v="16823"/>
        <n v="16832"/>
        <n v="16833"/>
        <n v="16838"/>
        <n v="16841"/>
        <n v="16842"/>
        <n v="16843"/>
        <n v="16844"/>
        <n v="16851"/>
        <n v="16852"/>
        <n v="16871"/>
        <n v="16872"/>
        <n v="16900"/>
        <n v="16901"/>
        <n v="16902"/>
        <n v="16903"/>
        <n v="16904"/>
        <n v="16905"/>
        <n v="16906"/>
        <n v="16907"/>
        <n v="16908"/>
        <n v="16909"/>
        <n v="16910"/>
        <n v="16911"/>
        <n v="16912"/>
        <n v="16914"/>
        <n v="16915"/>
        <n v="16916"/>
        <n v="16918"/>
        <n v="16919"/>
        <n v="16920"/>
        <n v="16921"/>
        <n v="16922"/>
        <n v="16923"/>
        <n v="16924"/>
        <n v="16925"/>
        <n v="16926"/>
        <n v="16927"/>
        <n v="16928"/>
        <n v="16929"/>
        <n v="16930"/>
        <n v="16931"/>
        <n v="16932"/>
        <n v="16933"/>
        <n v="16934"/>
        <n v="16935"/>
        <n v="16936"/>
        <n v="16937"/>
        <n v="16938"/>
        <n v="16939"/>
        <n v="16940"/>
        <n v="16941"/>
        <n v="16942"/>
        <n v="16943"/>
        <n v="16944"/>
        <n v="16951"/>
        <n v="16953"/>
        <n v="16954"/>
        <n v="16955"/>
        <n v="16956"/>
        <n v="16957"/>
        <n v="16958"/>
        <n v="16960"/>
        <n v="16962"/>
        <n v="16963"/>
        <n v="16964"/>
        <n v="16968"/>
        <n v="16969"/>
        <n v="16970"/>
        <n v="16979"/>
        <n v="16980"/>
        <n v="16983"/>
        <n v="16984"/>
        <n v="16985"/>
        <n v="16986"/>
        <n v="16987"/>
        <n v="16988"/>
        <n v="16989"/>
        <n v="16990"/>
        <n v="16991"/>
        <n v="16992"/>
        <n v="16993"/>
        <n v="16994"/>
        <n v="16995"/>
        <n v="16996"/>
        <n v="16997"/>
        <n v="16998"/>
        <n v="17003"/>
        <n v="17004"/>
        <n v="17005"/>
        <n v="17006"/>
        <n v="17010"/>
        <n v="17011"/>
        <n v="17012"/>
        <n v="17013"/>
        <n v="17014"/>
        <n v="17015"/>
        <n v="17016"/>
        <n v="17017"/>
        <n v="17018"/>
        <n v="17019"/>
        <n v="17020"/>
        <n v="17021"/>
        <n v="17022"/>
        <n v="17023"/>
        <n v="17024"/>
        <n v="17025"/>
        <n v="17026"/>
        <n v="17027"/>
        <n v="17028"/>
        <n v="17029"/>
        <n v="17030"/>
        <n v="17031"/>
        <n v="17032"/>
        <n v="17033"/>
        <n v="17034"/>
        <n v="17035"/>
        <n v="17036"/>
        <n v="17037"/>
        <n v="17042"/>
        <n v="17043"/>
        <n v="17044"/>
        <n v="17045"/>
        <n v="17050"/>
        <n v="17051"/>
        <n v="17052"/>
        <n v="17059"/>
        <n v="17062"/>
        <n v="17066"/>
        <n v="17067"/>
        <n v="17075"/>
        <n v="17076"/>
        <n v="17077"/>
        <n v="17078"/>
        <n v="17079"/>
        <n v="17080"/>
        <n v="17081"/>
        <n v="17082"/>
        <n v="17083"/>
        <n v="17084"/>
        <n v="17085"/>
        <n v="17086"/>
        <n v="17087"/>
        <n v="17088"/>
        <n v="17089"/>
        <n v="17090"/>
        <n v="17091"/>
        <n v="17092"/>
        <n v="17093"/>
        <n v="17094"/>
        <n v="17095"/>
        <n v="17096"/>
        <n v="17097"/>
        <n v="17098"/>
        <n v="17099"/>
        <n v="17100"/>
        <n v="17101"/>
        <n v="17102"/>
        <n v="17103"/>
        <n v="17104"/>
        <n v="17105"/>
        <n v="17106"/>
        <n v="17107"/>
        <n v="17109"/>
        <n v="17110"/>
        <n v="17111"/>
        <n v="17112"/>
        <n v="17113"/>
        <n v="17114"/>
        <n v="17115"/>
        <n v="17116"/>
        <n v="17117"/>
        <n v="17118"/>
        <n v="17119"/>
        <n v="17120"/>
        <n v="17121"/>
        <n v="17122"/>
        <n v="17123"/>
        <n v="17124"/>
        <n v="17125"/>
        <n v="17128"/>
        <n v="17129"/>
        <n v="17130"/>
        <n v="17131"/>
        <n v="17132"/>
        <n v="17133"/>
        <n v="17134"/>
        <n v="17135"/>
        <n v="17136"/>
        <n v="17137"/>
        <n v="17138"/>
        <n v="17139"/>
        <n v="17140"/>
        <n v="17141"/>
        <n v="17142"/>
        <n v="17143"/>
        <n v="17144"/>
        <n v="17145"/>
        <n v="17146"/>
        <n v="17147"/>
        <n v="17148"/>
        <n v="17149"/>
        <n v="17150"/>
        <n v="17151"/>
        <n v="17152"/>
        <n v="17153"/>
        <n v="17156"/>
        <n v="17157"/>
        <n v="17158"/>
        <n v="17159"/>
        <n v="17160"/>
        <n v="17162"/>
        <n v="17163"/>
        <n v="17164"/>
        <n v="17165"/>
        <n v="17172"/>
        <n v="17173"/>
        <n v="17174"/>
        <n v="17175"/>
        <n v="17176"/>
        <n v="17177"/>
        <n v="17178"/>
        <n v="17179"/>
        <n v="17180"/>
        <n v="17181"/>
        <n v="17182"/>
        <n v="17183"/>
        <n v="17184"/>
        <n v="17185"/>
        <n v="17186"/>
        <n v="17187"/>
        <n v="17188"/>
        <n v="17189"/>
        <n v="17190"/>
        <n v="17191"/>
        <n v="17192"/>
        <n v="17193"/>
        <n v="17194"/>
        <n v="17195"/>
        <n v="17196"/>
        <n v="17197"/>
        <n v="17199"/>
        <n v="17200"/>
        <n v="17201"/>
        <n v="17202"/>
        <n v="17204"/>
        <n v="17205"/>
        <n v="17206"/>
        <n v="17207"/>
        <n v="17208"/>
        <n v="17209"/>
        <n v="17210"/>
        <n v="17211"/>
        <n v="17212"/>
        <n v="17213"/>
        <n v="17214"/>
        <n v="17215"/>
        <n v="17216"/>
        <n v="17217"/>
        <n v="17218"/>
        <n v="17219"/>
        <n v="17220"/>
        <n v="17221"/>
        <n v="17222"/>
        <n v="17223"/>
        <n v="17224"/>
        <n v="17225"/>
        <n v="17226"/>
        <n v="17227"/>
        <n v="17228"/>
        <n v="17229"/>
        <n v="17230"/>
        <n v="17231"/>
        <n v="17232"/>
        <n v="17233"/>
        <n v="17234"/>
        <n v="17235"/>
        <n v="17236"/>
        <n v="17237"/>
        <n v="17238"/>
        <n v="17239"/>
        <n v="17240"/>
        <n v="17241"/>
        <n v="17242"/>
        <n v="17243"/>
        <n v="17244"/>
        <n v="17245"/>
        <n v="17247"/>
        <n v="17248"/>
        <n v="17249"/>
        <n v="17250"/>
        <n v="17251"/>
        <n v="17252"/>
        <n v="17253"/>
        <n v="17254"/>
        <n v="17255"/>
        <n v="17256"/>
        <n v="17257"/>
        <n v="17258"/>
        <n v="17259"/>
        <n v="17260"/>
        <n v="17261"/>
        <n v="17262"/>
        <n v="17263"/>
        <n v="17264"/>
        <n v="17265"/>
        <n v="17266"/>
        <n v="17267"/>
        <n v="17268"/>
        <n v="17269"/>
        <n v="17270"/>
        <n v="17271"/>
        <n v="17272"/>
        <n v="17273"/>
        <n v="17274"/>
        <n v="17275"/>
        <n v="17276"/>
        <n v="17278"/>
        <n v="17279"/>
        <n v="17280"/>
        <n v="17283"/>
        <n v="17284"/>
        <n v="17291"/>
        <n v="17292"/>
        <n v="17293"/>
        <n v="17294"/>
        <n v="17296"/>
        <n v="17297"/>
        <n v="17298"/>
        <n v="17299"/>
        <n v="17300"/>
        <n v="17301"/>
        <n v="17302"/>
        <n v="17303"/>
        <n v="17304"/>
        <n v="17305"/>
        <n v="17306"/>
        <n v="17307"/>
        <n v="17308"/>
        <n v="17309"/>
        <n v="17310"/>
        <n v="17311"/>
        <n v="17312"/>
        <n v="17313"/>
        <n v="17316"/>
        <n v="17317"/>
        <n v="17318"/>
        <n v="17319"/>
        <n v="17320"/>
        <n v="17321"/>
        <n v="17326"/>
        <n v="17329"/>
        <n v="17335"/>
        <n v="17346"/>
        <n v="17347"/>
        <n v="17352"/>
        <n v="17355"/>
        <n v="17359"/>
        <n v="17360"/>
        <n v="17363"/>
        <n v="17364"/>
        <n v="17365"/>
        <n v="17366"/>
        <n v="17367"/>
        <n v="17368"/>
        <n v="17369"/>
        <n v="17370"/>
        <n v="17391"/>
        <n v="17392"/>
        <n v="17393"/>
        <n v="17394"/>
        <n v="17395"/>
        <n v="17396"/>
        <n v="17397"/>
        <n v="17398"/>
        <n v="17438"/>
        <n v="17439"/>
        <n v="17441"/>
        <n v="17447"/>
        <n v="17487"/>
        <n v="17501"/>
        <n v="17523"/>
        <n v="17525"/>
        <n v="17540"/>
        <n v="17543"/>
        <n v="17547"/>
        <n v="17554"/>
        <n v="17555"/>
        <n v="17558"/>
        <n v="17560"/>
        <n v="17570"/>
        <n v="17575"/>
        <n v="17584"/>
        <n v="17605"/>
        <n v="17606"/>
        <n v="17607"/>
        <n v="17616"/>
        <n v="17637"/>
        <n v="17664"/>
        <n v="17669"/>
        <n v="17670"/>
        <n v="17671"/>
        <n v="17672"/>
        <n v="17673"/>
        <n v="17685"/>
        <n v="17686"/>
        <n v="17690"/>
        <n v="17696"/>
        <n v="17704"/>
        <n v="17709"/>
        <n v="17712"/>
        <n v="17713"/>
        <n v="17715"/>
        <n v="17725"/>
        <n v="17726"/>
        <n v="17731"/>
        <n v="17732"/>
        <n v="17734"/>
        <n v="17736"/>
        <n v="17750"/>
        <n v="17763"/>
        <n v="17764"/>
        <n v="17794"/>
        <n v="17801"/>
        <n v="17818"/>
        <n v="17826"/>
        <n v="17841"/>
        <n v="17842"/>
        <n v="17846"/>
        <n v="17881"/>
        <n v="17891"/>
        <n v="17895"/>
        <n v="17896"/>
        <n v="17899"/>
        <n v="17900"/>
        <n v="17902"/>
        <n v="17907"/>
        <n v="17922"/>
        <n v="17928"/>
        <n v="17929"/>
        <n v="17931"/>
        <n v="17933"/>
        <n v="17936"/>
        <n v="17938"/>
        <n v="17939"/>
        <n v="17949"/>
        <n v="17950"/>
        <n v="17951"/>
        <n v="17952"/>
        <n v="17955"/>
        <n v="17962"/>
        <n v="17963"/>
        <n v="17967"/>
        <n v="17969"/>
        <n v="17970"/>
        <n v="17971"/>
        <n v="17972"/>
        <n v="17973"/>
        <n v="17977"/>
        <n v="17978"/>
        <n v="17979"/>
        <n v="17980"/>
        <n v="17981"/>
        <n v="17986"/>
        <n v="17987"/>
        <n v="17988"/>
        <n v="17989"/>
        <n v="17990"/>
        <n v="17991"/>
        <n v="17997"/>
        <n v="17998"/>
        <n v="17999"/>
        <n v="18000"/>
        <n v="18005"/>
        <n v="18006"/>
        <n v="18016"/>
        <n v="18017"/>
        <n v="18018"/>
        <n v="18019"/>
        <n v="18020"/>
        <n v="18026"/>
        <n v="18027"/>
        <n v="18028"/>
        <n v="18029"/>
        <n v="18040"/>
        <n v="18041"/>
        <n v="18042"/>
        <n v="18046"/>
        <n v="18052"/>
        <n v="18053"/>
        <n v="18054"/>
        <n v="18055"/>
        <n v="18059"/>
        <n v="18063"/>
        <n v="18064"/>
        <n v="18065"/>
        <n v="18067"/>
        <n v="18068"/>
        <n v="18069"/>
        <n v="18070"/>
        <n v="18074"/>
        <n v="18075"/>
        <n v="18076"/>
        <n v="18079"/>
        <n v="18080"/>
        <n v="18081"/>
        <n v="18082"/>
        <n v="18083"/>
        <n v="18098"/>
        <n v="18099"/>
        <n v="18100"/>
        <n v="18101"/>
        <n v="18102"/>
        <n v="18103"/>
        <n v="18111"/>
        <n v="18112"/>
        <n v="18113"/>
        <n v="18114"/>
        <n v="18115"/>
        <n v="18116"/>
        <n v="18118"/>
        <n v="18119"/>
        <n v="18121"/>
        <n v="18122"/>
        <n v="18127"/>
        <n v="18128"/>
        <n v="18129"/>
        <n v="18130"/>
        <n v="18131"/>
        <n v="18132"/>
        <n v="18133"/>
        <n v="18134"/>
        <n v="18138"/>
        <n v="18139"/>
        <n v="18140"/>
        <n v="18144"/>
        <n v="18145"/>
        <n v="18146"/>
        <n v="18147"/>
        <n v="18148"/>
        <n v="18149"/>
        <n v="18150"/>
        <n v="18154"/>
        <n v="18155"/>
        <n v="18156"/>
        <n v="18157"/>
        <n v="18158"/>
        <n v="18215"/>
        <n v="18222"/>
        <n v="18305"/>
        <n v="18322"/>
        <n v="18323"/>
        <n v="18333"/>
        <n v="18335"/>
        <n v="18341"/>
        <n v="18342"/>
        <n v="18347"/>
        <n v="18348"/>
        <n v="18349"/>
        <n v="18350"/>
        <n v="18354"/>
        <n v="18357"/>
        <n v="18358"/>
        <n v="18359"/>
        <n v="18361"/>
        <n v="18365"/>
        <n v="18367"/>
        <n v="18369"/>
        <n v="18370"/>
        <n v="18372"/>
        <n v="18373"/>
        <n v="18375"/>
        <n v="18377"/>
        <n v="18378"/>
        <n v="18379"/>
        <n v="18380"/>
        <n v="18392"/>
        <n v="18396"/>
        <n v="18413"/>
        <n v="18414"/>
        <n v="18415"/>
        <n v="18416"/>
        <n v="18417"/>
        <n v="18418"/>
        <n v="18419"/>
        <n v="18420"/>
        <n v="18421"/>
        <n v="18422"/>
        <n v="18423"/>
        <n v="18425"/>
        <n v="18427"/>
        <n v="18429"/>
        <n v="18430"/>
        <n v="18431"/>
        <n v="18432"/>
        <n v="18433"/>
        <n v="18434"/>
        <n v="18436"/>
        <n v="18445"/>
        <n v="18448"/>
        <n v="18459"/>
        <n v="18482"/>
        <n v="18485"/>
        <n v="18492"/>
        <n v="18493"/>
        <n v="18497"/>
        <n v="18500"/>
        <n v="18501"/>
        <n v="18518"/>
        <n v="18525"/>
        <n v="18526"/>
        <n v="18527"/>
        <n v="18528"/>
        <n v="18530"/>
        <n v="18531"/>
        <n v="18532"/>
        <n v="18534"/>
        <n v="18535"/>
        <n v="18536"/>
        <n v="18537"/>
        <n v="18538"/>
        <n v="18539"/>
        <n v="18540"/>
        <n v="18542"/>
        <n v="18543"/>
        <n v="18544"/>
        <n v="18545"/>
        <n v="18546"/>
        <n v="18547"/>
        <n v="18549"/>
        <n v="18551"/>
        <n v="18552"/>
        <n v="18559"/>
        <n v="18561"/>
        <n v="18566"/>
        <n v="18567"/>
        <n v="18568"/>
        <n v="18571"/>
        <n v="18572"/>
        <n v="18575"/>
        <n v="18578"/>
        <n v="18670"/>
        <n v="18671"/>
        <n v="18672"/>
        <n v="18673"/>
        <n v="18674"/>
        <n v="18675"/>
        <n v="18676"/>
        <n v="18677"/>
        <n v="18678"/>
        <n v="18679"/>
        <n v="18680"/>
        <n v="18681"/>
        <n v="18682"/>
        <n v="18683"/>
        <n v="18684"/>
        <n v="18685"/>
        <n v="18769"/>
        <n v="18770"/>
        <n v="18777"/>
        <n v="18790"/>
        <n v="18793"/>
        <n v="18799"/>
        <n v="18800"/>
        <n v="18802"/>
        <n v="18803"/>
        <n v="18804"/>
        <n v="18805"/>
        <n v="18807"/>
        <n v="18808"/>
        <m/>
      </sharedItems>
    </cacheField>
    <cacheField name="Ora partenza" numFmtId="0">
      <sharedItems containsString="0" containsBlank="1" containsNumber="1" minValue="0.184027777777778" maxValue="1.06805555555556" count="734">
        <n v="0.184027777777778"/>
        <n v="0.197916666666667"/>
        <n v="0.201388888888889"/>
        <n v="0.208333333333333"/>
        <n v="0.211805555555556"/>
        <n v="0.2125"/>
        <n v="0.213194444444444"/>
        <n v="0.213888888888889"/>
        <n v="0.215277777777778"/>
        <n v="0.21875"/>
        <n v="0.220138888888889"/>
        <n v="0.220833333333333"/>
        <n v="0.221527777777778"/>
        <n v="0.222222222222222"/>
        <n v="0.223611111111111"/>
        <n v="0.225694444444444"/>
        <n v="0.227777777777778"/>
        <n v="0.229166666666667"/>
        <n v="0.231944444444444"/>
        <n v="0.232638888888889"/>
        <n v="0.233333333333333"/>
        <n v="0.234027777777778"/>
        <n v="0.236111111111111"/>
        <n v="0.238194444444444"/>
        <n v="0.238888888888889"/>
        <n v="0.239583333333333"/>
        <n v="0.240972222222222"/>
        <n v="0.241666666666667"/>
        <n v="0.243055555555556"/>
        <n v="0.245138888888889"/>
        <n v="0.246527777777778"/>
        <n v="0.247916666666667"/>
        <n v="0.248611111111111"/>
        <n v="0.25"/>
        <n v="0.251388888888889"/>
        <n v="0.253472222222222"/>
        <n v="0.254166666666667"/>
        <n v="0.254861111111111"/>
        <n v="0.255555555555556"/>
        <n v="0.256944444444444"/>
        <n v="0.258333333333333"/>
        <n v="0.259027777777778"/>
        <n v="0.260416666666667"/>
        <n v="0.261805555555556"/>
        <n v="0.2625"/>
        <n v="0.263194444444444"/>
        <n v="0.263888888888889"/>
        <n v="0.265277777777778"/>
        <n v="0.265972222222222"/>
        <n v="0.266666666666667"/>
        <n v="0.267361111111111"/>
        <n v="0.269444444444444"/>
        <n v="0.270833333333333"/>
        <n v="0.271527777777778"/>
        <n v="0.272222222222222"/>
        <n v="0.273611111111111"/>
        <n v="0.274305555555555"/>
        <n v="0.275"/>
        <n v="0.275694444444444"/>
        <n v="0.276388888888889"/>
        <n v="0.277083333333333"/>
        <n v="0.277777777777778"/>
        <n v="0.279166666666667"/>
        <n v="0.279861111111111"/>
        <n v="0.280555555555556"/>
        <n v="0.28125"/>
        <n v="0.281944444444444"/>
        <n v="0.283333333333333"/>
        <n v="0.284027777777778"/>
        <n v="0.284722222222222"/>
        <n v="0.286805555555556"/>
        <n v="0.288194444444444"/>
        <n v="0.288888888888889"/>
        <n v="0.289583333333333"/>
        <n v="0.290277777777778"/>
        <n v="0.290972222222222"/>
        <n v="0.291666666666667"/>
        <n v="0.293055555555556"/>
        <n v="0.294444444444444"/>
        <n v="0.295138888888889"/>
        <n v="0.295833333333333"/>
        <n v="0.296527777777778"/>
        <n v="0.297222222222222"/>
        <n v="0.297916666666667"/>
        <n v="0.298611111111111"/>
        <n v="0.3"/>
        <n v="0.300694444444444"/>
        <n v="0.301388888888889"/>
        <n v="0.302083333333333"/>
        <n v="0.302777777777778"/>
        <n v="0.303472222222222"/>
        <n v="0.304166666666667"/>
        <n v="0.304861111111111"/>
        <n v="0.305555555555555"/>
        <n v="0.306944444444444"/>
        <n v="0.308333333333333"/>
        <n v="0.309027777777778"/>
        <n v="0.309722222222222"/>
        <n v="0.310416666666667"/>
        <n v="0.311111111111111"/>
        <n v="0.311805555555556"/>
        <n v="0.3125"/>
        <n v="0.313194444444444"/>
        <n v="0.313888888888889"/>
        <n v="0.314583333333333"/>
        <n v="0.315972222222222"/>
        <n v="0.316666666666667"/>
        <n v="0.317361111111111"/>
        <n v="0.31875"/>
        <n v="0.319444444444444"/>
        <n v="0.320138888888889"/>
        <n v="0.320833333333333"/>
        <n v="0.321527777777778"/>
        <n v="0.322916666666667"/>
        <n v="0.323611111111111"/>
        <n v="0.325"/>
        <n v="0.326388888888889"/>
        <n v="0.327777777777778"/>
        <n v="0.329861111111111"/>
        <n v="0.330555555555556"/>
        <n v="0.33125"/>
        <n v="0.331944444444444"/>
        <n v="0.332638888888889"/>
        <n v="0.333333333333333"/>
        <n v="0.334027777777778"/>
        <n v="0.334722222222222"/>
        <n v="0.336805555555556"/>
        <n v="0.338194444444444"/>
        <n v="0.338888888888889"/>
        <n v="0.339583333333333"/>
        <n v="0.340277777777778"/>
        <n v="0.341666666666667"/>
        <n v="0.342361111111111"/>
        <n v="0.34375"/>
        <n v="0.344444444444444"/>
        <n v="0.345138888888889"/>
        <n v="0.345833333333333"/>
        <n v="0.346527777777778"/>
        <n v="0.347222222222222"/>
        <n v="0.347916666666667"/>
        <n v="0.348611111111111"/>
        <n v="0.350694444444444"/>
        <n v="0.352083333333333"/>
        <n v="0.352777777777778"/>
        <n v="0.354166666666667"/>
        <n v="0.354861111111111"/>
        <n v="0.355555555555556"/>
        <n v="0.35625"/>
        <n v="0.357638888888889"/>
        <n v="0.358333333333333"/>
        <n v="0.359027777777778"/>
        <n v="0.361111111111111"/>
        <n v="0.361805555555556"/>
        <n v="0.3625"/>
        <n v="0.363194444444444"/>
        <n v="0.363888888888889"/>
        <n v="0.364583333333333"/>
        <n v="0.365277777777778"/>
        <n v="0.365972222222222"/>
        <n v="0.366666666666667"/>
        <n v="0.368055555555556"/>
        <n v="0.370138888888889"/>
        <n v="0.371527777777778"/>
        <n v="0.372222222222222"/>
        <n v="0.372916666666667"/>
        <n v="0.373611111111111"/>
        <n v="0.375"/>
        <n v="0.375694444444444"/>
        <n v="0.376388888888889"/>
        <n v="0.377777777777778"/>
        <n v="0.378472222222222"/>
        <n v="0.379861111111111"/>
        <n v="0.380555555555556"/>
        <n v="0.38125"/>
        <n v="0.381944444444444"/>
        <n v="0.383333333333333"/>
        <n v="0.384027777777778"/>
        <n v="0.385416666666667"/>
        <n v="0.386111111111111"/>
        <n v="0.386805555555556"/>
        <n v="0.3875"/>
        <n v="0.388888888888889"/>
        <n v="0.391666666666667"/>
        <n v="0.392361111111111"/>
        <n v="0.393055555555556"/>
        <n v="0.39375"/>
        <n v="0.394444444444444"/>
        <n v="0.395138888888889"/>
        <n v="0.395833333333333"/>
        <n v="0.396527777777778"/>
        <n v="0.397222222222222"/>
        <n v="0.397916666666667"/>
        <n v="0.399305555555556"/>
        <n v="0.400694444444444"/>
        <n v="0.401388888888889"/>
        <n v="0.402777777777778"/>
        <n v="0.403472222222222"/>
        <n v="0.404166666666667"/>
        <n v="0.404861111111111"/>
        <n v="0.405555555555555"/>
        <n v="0.40625"/>
        <n v="0.406944444444444"/>
        <n v="0.407638888888889"/>
        <n v="0.408333333333333"/>
        <n v="0.409722222222222"/>
        <n v="0.411111111111111"/>
        <n v="0.411805555555556"/>
        <n v="0.413194444444444"/>
        <n v="0.414583333333333"/>
        <n v="0.415277777777778"/>
        <n v="0.416666666666667"/>
        <n v="0.418055555555556"/>
        <n v="0.420138888888889"/>
        <n v="0.420833333333333"/>
        <n v="0.421527777777778"/>
        <n v="0.422222222222222"/>
        <n v="0.422916666666667"/>
        <n v="0.423611111111111"/>
        <n v="0.425"/>
        <n v="0.425694444444444"/>
        <n v="0.427083333333333"/>
        <n v="0.427777777777778"/>
        <n v="0.429166666666667"/>
        <n v="0.430555555555556"/>
        <n v="0.43125"/>
        <n v="0.431944444444444"/>
        <n v="0.433333333333333"/>
        <n v="0.434027777777778"/>
        <n v="0.435416666666667"/>
        <n v="0.436111111111111"/>
        <n v="0.436805555555555"/>
        <n v="0.4375"/>
        <n v="0.438194444444444"/>
        <n v="0.438888888888889"/>
        <n v="0.439583333333333"/>
        <n v="0.440972222222222"/>
        <n v="0.442361111111111"/>
        <n v="0.443055555555556"/>
        <n v="0.444444444444444"/>
        <n v="0.445833333333333"/>
        <n v="0.446527777777778"/>
        <n v="0.447222222222222"/>
        <n v="0.447916666666667"/>
        <n v="0.448611111111111"/>
        <n v="0.449305555555556"/>
        <n v="0.45"/>
        <n v="0.450694444444444"/>
        <n v="0.451388888888889"/>
        <n v="0.452083333333333"/>
        <n v="0.452777777777778"/>
        <n v="0.454861111111111"/>
        <n v="0.45625"/>
        <n v="0.456944444444444"/>
        <n v="0.458333333333333"/>
        <n v="0.459722222222222"/>
        <n v="0.460416666666667"/>
        <n v="0.461805555555556"/>
        <n v="0.463194444444444"/>
        <n v="0.463888888888889"/>
        <n v="0.465277777777778"/>
        <n v="0.465972222222222"/>
        <n v="0.466666666666667"/>
        <n v="0.467361111111111"/>
        <n v="0.468055555555555"/>
        <n v="0.46875"/>
        <n v="0.469444444444444"/>
        <n v="0.470138888888889"/>
        <n v="0.470833333333333"/>
        <n v="0.472222222222222"/>
        <n v="0.472916666666667"/>
        <n v="0.474305555555556"/>
        <n v="0.475694444444444"/>
        <n v="0.477083333333333"/>
        <n v="0.477777777777778"/>
        <n v="0.479166666666667"/>
        <n v="0.480555555555556"/>
        <n v="0.481944444444444"/>
        <n v="0.482638888888889"/>
        <n v="0.483333333333333"/>
        <n v="0.484027777777778"/>
        <n v="0.484722222222222"/>
        <n v="0.486111111111111"/>
        <n v="0.486805555555556"/>
        <n v="0.4875"/>
        <n v="0.488194444444444"/>
        <n v="0.489583333333333"/>
        <n v="0.490277777777778"/>
        <n v="0.491666666666667"/>
        <n v="0.493055555555556"/>
        <n v="0.49375"/>
        <n v="0.494444444444444"/>
        <n v="0.495833333333333"/>
        <n v="0.496527777777778"/>
        <n v="0.497222222222222"/>
        <n v="0.497916666666667"/>
        <n v="0.498611111111111"/>
        <n v="0.5"/>
        <n v="0.500694444444444"/>
        <n v="0.501388888888889"/>
        <n v="0.502083333333333"/>
        <n v="0.503472222222222"/>
        <n v="0.504861111111111"/>
        <n v="0.505555555555556"/>
        <n v="0.506944444444444"/>
        <n v="0.508333333333333"/>
        <n v="0.509027777777778"/>
        <n v="0.510416666666667"/>
        <n v="0.511111111111111"/>
        <n v="0.511805555555555"/>
        <n v="0.5125"/>
        <n v="0.513194444444444"/>
        <n v="0.513888888888889"/>
        <n v="0.515277777777778"/>
        <n v="0.515972222222222"/>
        <n v="0.517361111111111"/>
        <n v="0.51875"/>
        <n v="0.519444444444444"/>
        <n v="0.520833333333333"/>
        <n v="0.522222222222222"/>
        <n v="0.524305555555556"/>
        <n v="0.525"/>
        <n v="0.525694444444444"/>
        <n v="0.526388888888889"/>
        <n v="0.527083333333333"/>
        <n v="0.527777777777778"/>
        <n v="0.528472222222222"/>
        <n v="0.529166666666667"/>
        <n v="0.529861111111111"/>
        <n v="0.53125"/>
        <n v="0.531944444444444"/>
        <n v="0.532638888888889"/>
        <n v="0.533333333333333"/>
        <n v="0.534027777777778"/>
        <n v="0.534722222222222"/>
        <n v="0.536805555555556"/>
        <n v="0.538194444444444"/>
        <n v="0.538888888888889"/>
        <n v="0.539583333333333"/>
        <n v="0.540277777777778"/>
        <n v="0.540972222222222"/>
        <n v="0.541666666666667"/>
        <n v="0.542361111111111"/>
        <n v="0.543055555555555"/>
        <n v="0.545138888888889"/>
        <n v="0.546527777777778"/>
        <n v="0.547222222222222"/>
        <n v="0.547916666666667"/>
        <n v="0.548611111111111"/>
        <n v="0.549305555555556"/>
        <n v="0.55"/>
        <n v="0.550694444444444"/>
        <n v="0.551388888888889"/>
        <n v="0.552083333333333"/>
        <n v="0.552777777777778"/>
        <n v="0.553472222222222"/>
        <n v="0.554166666666667"/>
        <n v="0.555555555555556"/>
        <n v="0.55625"/>
        <n v="0.556944444444444"/>
        <n v="0.557638888888889"/>
        <n v="0.558333333333333"/>
        <n v="0.559027777777778"/>
        <n v="0.559722222222222"/>
        <n v="0.560416666666667"/>
        <n v="0.561111111111111"/>
        <n v="0.5625"/>
        <n v="0.563888888888889"/>
        <n v="0.564583333333333"/>
        <n v="0.565972222222222"/>
        <n v="0.567361111111111"/>
        <n v="0.568055555555556"/>
        <n v="0.569444444444444"/>
        <n v="0.570138888888889"/>
        <n v="0.570833333333333"/>
        <n v="0.571527777777778"/>
        <n v="0.572222222222222"/>
        <n v="0.572916666666667"/>
        <n v="0.573611111111111"/>
        <n v="0.574305555555555"/>
        <n v="0.575"/>
        <n v="0.575694444444444"/>
        <n v="0.576388888888889"/>
        <n v="0.577777777777778"/>
        <n v="0.578472222222222"/>
        <n v="0.579166666666667"/>
        <n v="0.579861111111111"/>
        <n v="0.58125"/>
        <n v="0.581944444444444"/>
        <n v="0.583333333333333"/>
        <n v="0.584722222222222"/>
        <n v="0.586111111111111"/>
        <n v="0.586805555555556"/>
        <n v="0.5875"/>
        <n v="0.588194444444444"/>
        <n v="0.588888888888889"/>
        <n v="0.590277777777778"/>
        <n v="0.591666666666667"/>
        <n v="0.592361111111111"/>
        <n v="0.593055555555556"/>
        <n v="0.59375"/>
        <n v="0.594444444444444"/>
        <n v="0.595138888888889"/>
        <n v="0.595833333333333"/>
        <n v="0.597222222222222"/>
        <n v="0.598611111111111"/>
        <n v="0.599305555555556"/>
        <n v="0.6"/>
        <n v="0.600694444444444"/>
        <n v="0.602083333333333"/>
        <n v="0.602777777777778"/>
        <n v="0.603472222222222"/>
        <n v="0.604166666666667"/>
        <n v="0.605555555555555"/>
        <n v="0.60625"/>
        <n v="0.607638888888889"/>
        <n v="0.609027777777778"/>
        <n v="0.609722222222222"/>
        <n v="0.611111111111111"/>
        <n v="0.611805555555556"/>
        <n v="0.6125"/>
        <n v="0.613194444444444"/>
        <n v="0.614583333333333"/>
        <n v="0.615277777777778"/>
        <n v="0.616666666666667"/>
        <n v="0.617361111111111"/>
        <n v="0.618055555555556"/>
        <n v="0.61875"/>
        <n v="0.620138888888889"/>
        <n v="0.621527777777778"/>
        <n v="0.622916666666667"/>
        <n v="0.623611111111111"/>
        <n v="0.624305555555556"/>
        <n v="0.625"/>
        <n v="0.625694444444444"/>
        <n v="0.626388888888889"/>
        <n v="0.628472222222222"/>
        <n v="0.629166666666667"/>
        <n v="0.629861111111111"/>
        <n v="0.630555555555556"/>
        <n v="0.631944444444444"/>
        <n v="0.633333333333333"/>
        <n v="0.634027777777778"/>
        <n v="0.634722222222222"/>
        <n v="0.635416666666667"/>
        <n v="0.636111111111111"/>
        <n v="0.636805555555555"/>
        <n v="0.6375"/>
        <n v="0.638888888888889"/>
        <n v="0.639583333333333"/>
        <n v="0.642361111111111"/>
        <n v="0.64375"/>
        <n v="0.644444444444444"/>
        <n v="0.645833333333333"/>
        <n v="0.647222222222222"/>
        <n v="0.648611111111111"/>
        <n v="0.649305555555556"/>
        <n v="0.650694444444444"/>
        <n v="0.651388888888889"/>
        <n v="0.652777777777778"/>
        <n v="0.653472222222222"/>
        <n v="0.654166666666667"/>
        <n v="0.654861111111111"/>
        <n v="0.65625"/>
        <n v="0.656944444444444"/>
        <n v="0.657638888888889"/>
        <n v="0.658333333333333"/>
        <n v="0.659722222222222"/>
        <n v="0.660416666666667"/>
        <n v="0.661111111111111"/>
        <n v="0.663194444444444"/>
        <n v="0.663888888888889"/>
        <n v="0.664583333333333"/>
        <n v="0.665277777777778"/>
        <n v="0.666666666666667"/>
        <n v="0.668055555555556"/>
        <n v="0.66875"/>
        <n v="0.670138888888889"/>
        <n v="0.671527777777778"/>
        <n v="0.672222222222222"/>
        <n v="0.672916666666667"/>
        <n v="0.673611111111111"/>
        <n v="0.674305555555556"/>
        <n v="0.675"/>
        <n v="0.676388888888889"/>
        <n v="0.677083333333333"/>
        <n v="0.677777777777778"/>
        <n v="0.679166666666667"/>
        <n v="0.680555555555555"/>
        <n v="0.681944444444444"/>
        <n v="0.682638888888889"/>
        <n v="0.684027777777778"/>
        <n v="0.685416666666667"/>
        <n v="0.686111111111111"/>
        <n v="0.686805555555556"/>
        <n v="0.6875"/>
        <n v="0.688194444444444"/>
        <n v="0.688888888888889"/>
        <n v="0.690972222222222"/>
        <n v="0.691666666666667"/>
        <n v="0.692361111111111"/>
        <n v="0.694444444444444"/>
        <n v="0.695833333333333"/>
        <n v="0.696527777777778"/>
        <n v="0.697916666666667"/>
        <n v="0.698611111111111"/>
        <n v="0.7"/>
        <n v="0.700694444444444"/>
        <n v="0.701388888888889"/>
        <n v="0.702777777777778"/>
        <n v="0.703472222222222"/>
        <n v="0.704861111111111"/>
        <n v="0.70625"/>
        <n v="0.706944444444444"/>
        <n v="0.708333333333333"/>
        <n v="0.709027777777778"/>
        <n v="0.711805555555555"/>
        <n v="0.713194444444444"/>
        <n v="0.713888888888889"/>
        <n v="0.715277777777778"/>
        <n v="0.716666666666667"/>
        <n v="0.717361111111111"/>
        <n v="0.718055555555556"/>
        <n v="0.71875"/>
        <n v="0.719444444444444"/>
        <n v="0.720833333333333"/>
        <n v="0.722222222222222"/>
        <n v="0.722916666666667"/>
        <n v="0.723611111111111"/>
        <n v="0.725"/>
        <n v="0.725694444444444"/>
        <n v="0.727083333333333"/>
        <n v="0.727777777777778"/>
        <n v="0.729166666666667"/>
        <n v="0.730555555555556"/>
        <n v="0.73125"/>
        <n v="0.731944444444444"/>
        <n v="0.732638888888889"/>
        <n v="0.734027777777778"/>
        <n v="0.736111111111111"/>
        <n v="0.7375"/>
        <n v="0.738194444444444"/>
        <n v="0.738888888888889"/>
        <n v="0.739583333333333"/>
        <n v="0.740972222222222"/>
        <n v="0.741666666666667"/>
        <n v="0.743055555555555"/>
        <n v="0.744444444444444"/>
        <n v="0.745138888888889"/>
        <n v="0.746527777777778"/>
        <n v="0.747916666666667"/>
        <n v="0.748611111111111"/>
        <n v="0.75"/>
        <n v="0.751388888888889"/>
        <n v="0.752777777777778"/>
        <n v="0.753472222222222"/>
        <n v="0.754166666666667"/>
        <n v="0.754861111111111"/>
        <n v="0.755555555555556"/>
        <n v="0.756944444444444"/>
        <n v="0.757638888888889"/>
        <n v="0.758333333333333"/>
        <n v="0.759027777777778"/>
        <n v="0.759722222222222"/>
        <n v="0.760416666666667"/>
        <n v="0.761111111111111"/>
        <n v="0.761805555555556"/>
        <n v="0.7625"/>
        <n v="0.763888888888889"/>
        <n v="0.764583333333333"/>
        <n v="0.767361111111111"/>
        <n v="0.768055555555556"/>
        <n v="0.76875"/>
        <n v="0.769444444444444"/>
        <n v="0.770833333333333"/>
        <n v="0.772222222222222"/>
        <n v="0.772916666666667"/>
        <n v="0.774305555555555"/>
        <n v="0.775694444444444"/>
        <n v="0.777777777777778"/>
        <n v="0.778472222222222"/>
        <n v="0.78125"/>
        <n v="0.781944444444444"/>
        <n v="0.782638888888889"/>
        <n v="0.783333333333333"/>
        <n v="0.784722222222222"/>
        <n v="0.786111111111111"/>
        <n v="0.786805555555556"/>
        <n v="0.788194444444444"/>
        <n v="0.789583333333333"/>
        <n v="0.791666666666667"/>
        <n v="0.792361111111111"/>
        <n v="0.793055555555556"/>
        <n v="0.79375"/>
        <n v="0.795138888888889"/>
        <n v="0.796527777777778"/>
        <n v="0.797222222222222"/>
        <n v="0.798611111111111"/>
        <n v="0.799305555555556"/>
        <n v="0.8"/>
        <n v="0.800694444444444"/>
        <n v="0.801388888888889"/>
        <n v="0.802083333333333"/>
        <n v="0.802777777777778"/>
        <n v="0.804166666666667"/>
        <n v="0.805555555555555"/>
        <n v="0.809027777777778"/>
        <n v="0.809722222222222"/>
        <n v="0.810416666666667"/>
        <n v="0.8125"/>
        <n v="0.813194444444444"/>
        <n v="0.813888888888889"/>
        <n v="0.814583333333333"/>
        <n v="0.815972222222222"/>
        <n v="0.816666666666667"/>
        <n v="0.817361111111111"/>
        <n v="0.819444444444444"/>
        <n v="0.820138888888889"/>
        <n v="0.821527777777778"/>
        <n v="0.822222222222222"/>
        <n v="0.822916666666667"/>
        <n v="0.825"/>
        <n v="0.826388888888889"/>
        <n v="0.827777777777778"/>
        <n v="0.829861111111111"/>
        <n v="0.830555555555556"/>
        <n v="0.83125"/>
        <n v="0.833333333333333"/>
        <n v="0.834722222222222"/>
        <n v="0.836805555555555"/>
        <n v="0.838194444444444"/>
        <n v="0.838888888888889"/>
        <n v="0.839583333333333"/>
        <n v="0.840277777777778"/>
        <n v="0.843055555555556"/>
        <n v="0.84375"/>
        <n v="0.844444444444444"/>
        <n v="0.845833333333333"/>
        <n v="0.847222222222222"/>
        <n v="0.848611111111111"/>
        <n v="0.849305555555556"/>
        <n v="0.850694444444444"/>
        <n v="0.852083333333333"/>
        <n v="0.853472222222222"/>
        <n v="0.854166666666667"/>
        <n v="0.855555555555556"/>
        <n v="0.857638888888889"/>
        <n v="0.859027777777778"/>
        <n v="0.861111111111111"/>
        <n v="0.8625"/>
        <n v="0.864583333333333"/>
        <n v="0.868055555555555"/>
        <n v="0.869444444444444"/>
        <n v="0.871527777777778"/>
        <n v="0.875"/>
        <n v="0.876388888888889"/>
        <n v="0.878472222222222"/>
        <n v="0.879861111111111"/>
        <n v="0.881944444444444"/>
        <n v="0.883333333333333"/>
        <n v="0.884027777777778"/>
        <n v="0.885416666666667"/>
        <n v="0.8875"/>
        <n v="0.888194444444444"/>
        <n v="0.888888888888889"/>
        <n v="0.889583333333333"/>
        <n v="0.890277777777778"/>
        <n v="0.892361111111111"/>
        <n v="0.895833333333333"/>
        <n v="0.897222222222222"/>
        <n v="0.899305555555555"/>
        <n v="0.900694444444444"/>
        <n v="0.902777777777778"/>
        <n v="0.904166666666667"/>
        <n v="0.90625"/>
        <n v="0.909722222222222"/>
        <n v="0.911111111111111"/>
        <n v="0.913194444444444"/>
        <n v="0.915972222222222"/>
        <n v="0.916666666666667"/>
        <n v="0.918055555555556"/>
        <n v="0.920138888888889"/>
        <n v="0.921527777777778"/>
        <n v="0.923611111111111"/>
        <n v="0.925"/>
        <n v="0.927083333333333"/>
        <n v="0.927777777777778"/>
        <n v="0.929166666666667"/>
        <n v="0.930555555555555"/>
        <n v="0.933333333333333"/>
        <n v="0.934027777777778"/>
        <n v="0.934722222222222"/>
        <n v="0.9375"/>
        <n v="0.938194444444444"/>
        <n v="0.938888888888889"/>
        <n v="0.940972222222222"/>
        <n v="0.942361111111111"/>
        <n v="0.944444444444444"/>
        <n v="0.947916666666667"/>
        <n v="0.95"/>
        <n v="0.951388888888889"/>
        <n v="0.954861111111111"/>
        <n v="0.958333333333333"/>
        <n v="0.959722222222222"/>
        <n v="0.961805555555555"/>
        <n v="0.965277777777778"/>
        <n v="0.96875"/>
        <n v="0.970833333333333"/>
        <n v="0.971527777777778"/>
        <n v="0.972222222222222"/>
        <n v="0.975694444444444"/>
        <n v="0.976388888888889"/>
        <n v="0.979166666666667"/>
        <n v="0.980555555555556"/>
        <n v="0.989583333333333"/>
        <n v="0.993055555555555"/>
        <n v="0.996527777777778"/>
        <n v="1"/>
        <n v="1.00138888888889"/>
        <n v="1.00347222222222"/>
        <n v="1.00694444444444"/>
        <n v="1.01388888888889"/>
        <n v="1.01736111111111"/>
        <n v="1.02083333333333"/>
        <n v="1.02222222222222"/>
        <n v="1.02638888888889"/>
        <n v="1.02777777777778"/>
        <n v="1.03472222222222"/>
        <n v="1.03680555555556"/>
        <n v="1.04513888888889"/>
        <n v="1.04722222222222"/>
        <n v="1.05555555555556"/>
        <n v="1.05694444444444"/>
        <n v="1.06805555555556"/>
        <m/>
      </sharedItems>
    </cacheField>
    <cacheField name="Ora arrivo" numFmtId="0">
      <sharedItems containsString="0" containsBlank="1" containsNumber="1" minValue="0.208333333333333" maxValue="1.10972222222222" count="751">
        <n v="0.208333333333333"/>
        <n v="0.211805555555556"/>
        <n v="0.215277777777778"/>
        <n v="0.220833333333333"/>
        <n v="0.222222222222222"/>
        <n v="0.223611111111111"/>
        <n v="0.225694444444444"/>
        <n v="0.227777777777778"/>
        <n v="0.229166666666667"/>
        <n v="0.232638888888889"/>
        <n v="0.236111111111111"/>
        <n v="0.238888888888889"/>
        <n v="0.239583333333333"/>
        <n v="0.240972222222222"/>
        <n v="0.241666666666667"/>
        <n v="0.243055555555556"/>
        <n v="0.24375"/>
        <n v="0.245833333333333"/>
        <n v="0.246527777777778"/>
        <n v="0.247916666666667"/>
        <n v="0.248611111111111"/>
        <n v="0.25"/>
        <n v="0.253472222222222"/>
        <n v="0.255555555555556"/>
        <n v="0.256944444444444"/>
        <n v="0.259027777777778"/>
        <n v="0.260416666666667"/>
        <n v="0.261805555555556"/>
        <n v="0.2625"/>
        <n v="0.263888888888889"/>
        <n v="0.265972222222222"/>
        <n v="0.266666666666667"/>
        <n v="0.267361111111111"/>
        <n v="0.268055555555556"/>
        <n v="0.269444444444444"/>
        <n v="0.270833333333333"/>
        <n v="0.271527777777778"/>
        <n v="0.272222222222222"/>
        <n v="0.272916666666667"/>
        <n v="0.274305555555555"/>
        <n v="0.275694444444444"/>
        <n v="0.276388888888889"/>
        <n v="0.277777777777778"/>
        <n v="0.279861111111111"/>
        <n v="0.280555555555556"/>
        <n v="0.28125"/>
        <n v="0.281944444444444"/>
        <n v="0.283333333333333"/>
        <n v="0.284027777777778"/>
        <n v="0.284722222222222"/>
        <n v="0.286111111111111"/>
        <n v="0.286805555555556"/>
        <n v="0.288194444444444"/>
        <n v="0.289583333333333"/>
        <n v="0.290277777777778"/>
        <n v="0.291666666666667"/>
        <n v="0.29375"/>
        <n v="0.294444444444444"/>
        <n v="0.295138888888889"/>
        <n v="0.295833333333333"/>
        <n v="0.297222222222222"/>
        <n v="0.298611111111111"/>
        <n v="0.3"/>
        <n v="0.300694444444444"/>
        <n v="0.301388888888889"/>
        <n v="0.302083333333333"/>
        <n v="0.302777777777778"/>
        <n v="0.303472222222222"/>
        <n v="0.304166666666667"/>
        <n v="0.304861111111111"/>
        <n v="0.305555555555555"/>
        <n v="0.307638888888889"/>
        <n v="0.309027777777778"/>
        <n v="0.309722222222222"/>
        <n v="0.310416666666667"/>
        <n v="0.311111111111111"/>
        <n v="0.311805555555556"/>
        <n v="0.3125"/>
        <n v="0.313888888888889"/>
        <n v="0.314583333333333"/>
        <n v="0.315277777777778"/>
        <n v="0.315972222222222"/>
        <n v="0.316666666666667"/>
        <n v="0.318055555555556"/>
        <n v="0.31875"/>
        <n v="0.319444444444444"/>
        <n v="0.320138888888889"/>
        <n v="0.320833333333333"/>
        <n v="0.321527777777778"/>
        <n v="0.322222222222222"/>
        <n v="0.322916666666667"/>
        <n v="0.325"/>
        <n v="0.326388888888889"/>
        <n v="0.327777777777778"/>
        <n v="0.328472222222222"/>
        <n v="0.329861111111111"/>
        <n v="0.330555555555556"/>
        <n v="0.33125"/>
        <n v="0.331944444444444"/>
        <n v="0.332638888888889"/>
        <n v="0.333333333333333"/>
        <n v="0.334027777777778"/>
        <n v="0.334722222222222"/>
        <n v="0.335416666666667"/>
        <n v="0.336111111111111"/>
        <n v="0.336805555555556"/>
        <n v="0.338888888888889"/>
        <n v="0.339583333333333"/>
        <n v="0.340277777777778"/>
        <n v="0.340972222222222"/>
        <n v="0.341666666666667"/>
        <n v="0.342361111111111"/>
        <n v="0.34375"/>
        <n v="0.344444444444444"/>
        <n v="0.345138888888889"/>
        <n v="0.345833333333333"/>
        <n v="0.347222222222222"/>
        <n v="0.347916666666667"/>
        <n v="0.348611111111111"/>
        <n v="0.349305555555556"/>
        <n v="0.350694444444444"/>
        <n v="0.351388888888889"/>
        <n v="0.352083333333333"/>
        <n v="0.352777777777778"/>
        <n v="0.354166666666667"/>
        <n v="0.355555555555556"/>
        <n v="0.356944444444444"/>
        <n v="0.357638888888889"/>
        <n v="0.359722222222222"/>
        <n v="0.361111111111111"/>
        <n v="0.361805555555556"/>
        <n v="0.3625"/>
        <n v="0.363194444444444"/>
        <n v="0.363888888888889"/>
        <n v="0.364583333333333"/>
        <n v="0.365972222222222"/>
        <n v="0.366666666666667"/>
        <n v="0.368055555555556"/>
        <n v="0.370138888888889"/>
        <n v="0.371527777777778"/>
        <n v="0.372222222222222"/>
        <n v="0.372916666666667"/>
        <n v="0.373611111111111"/>
        <n v="0.374305555555555"/>
        <n v="0.375"/>
        <n v="0.375694444444444"/>
        <n v="0.377777777777778"/>
        <n v="0.378472222222222"/>
        <n v="0.379166666666667"/>
        <n v="0.379861111111111"/>
        <n v="0.380555555555556"/>
        <n v="0.38125"/>
        <n v="0.381944444444444"/>
        <n v="0.382638888888889"/>
        <n v="0.383333333333333"/>
        <n v="0.384027777777778"/>
        <n v="0.384722222222222"/>
        <n v="0.385416666666667"/>
        <n v="0.386111111111111"/>
        <n v="0.386805555555556"/>
        <n v="0.3875"/>
        <n v="0.388888888888889"/>
        <n v="0.389583333333333"/>
        <n v="0.390972222222222"/>
        <n v="0.391666666666667"/>
        <n v="0.392361111111111"/>
        <n v="0.393055555555556"/>
        <n v="0.394444444444444"/>
        <n v="0.395138888888889"/>
        <n v="0.395833333333333"/>
        <n v="0.397222222222222"/>
        <n v="0.397916666666667"/>
        <n v="0.398611111111111"/>
        <n v="0.399305555555556"/>
        <n v="0.401388888888889"/>
        <n v="0.402777777777778"/>
        <n v="0.403472222222222"/>
        <n v="0.404861111111111"/>
        <n v="0.405555555555555"/>
        <n v="0.40625"/>
        <n v="0.406944444444444"/>
        <n v="0.407638888888889"/>
        <n v="0.408333333333333"/>
        <n v="0.409722222222222"/>
        <n v="0.411111111111111"/>
        <n v="0.411805555555556"/>
        <n v="0.413194444444444"/>
        <n v="0.413888888888889"/>
        <n v="0.415277777777778"/>
        <n v="0.416666666666667"/>
        <n v="0.418055555555556"/>
        <n v="0.419444444444444"/>
        <n v="0.420138888888889"/>
        <n v="0.420833333333333"/>
        <n v="0.422222222222222"/>
        <n v="0.422916666666667"/>
        <n v="0.423611111111111"/>
        <n v="0.424305555555556"/>
        <n v="0.425"/>
        <n v="0.425694444444444"/>
        <n v="0.427083333333333"/>
        <n v="0.427777777777778"/>
        <n v="0.428472222222222"/>
        <n v="0.429166666666667"/>
        <n v="0.429861111111111"/>
        <n v="0.430555555555556"/>
        <n v="0.431944444444444"/>
        <n v="0.433333333333333"/>
        <n v="0.434027777777778"/>
        <n v="0.434722222222222"/>
        <n v="0.436111111111111"/>
        <n v="0.436805555555555"/>
        <n v="0.4375"/>
        <n v="0.438194444444444"/>
        <n v="0.439583333333333"/>
        <n v="0.440277777777778"/>
        <n v="0.440972222222222"/>
        <n v="0.442361111111111"/>
        <n v="0.443055555555556"/>
        <n v="0.444444444444444"/>
        <n v="0.445138888888889"/>
        <n v="0.446527777777778"/>
        <n v="0.447222222222222"/>
        <n v="0.447916666666667"/>
        <n v="0.449305555555556"/>
        <n v="0.45"/>
        <n v="0.450694444444444"/>
        <n v="0.451388888888889"/>
        <n v="0.452083333333333"/>
        <n v="0.452777777777778"/>
        <n v="0.453472222222222"/>
        <n v="0.454861111111111"/>
        <n v="0.455555555555556"/>
        <n v="0.45625"/>
        <n v="0.456944444444444"/>
        <n v="0.458333333333333"/>
        <n v="0.459027777777778"/>
        <n v="0.461805555555556"/>
        <n v="0.463194444444444"/>
        <n v="0.463888888888889"/>
        <n v="0.464583333333333"/>
        <n v="0.465277777777778"/>
        <n v="0.465972222222222"/>
        <n v="0.467361111111111"/>
        <n v="0.468055555555555"/>
        <n v="0.46875"/>
        <n v="0.469444444444444"/>
        <n v="0.470138888888889"/>
        <n v="0.470833333333333"/>
        <n v="0.472222222222222"/>
        <n v="0.472916666666667"/>
        <n v="0.473611111111111"/>
        <n v="0.474305555555556"/>
        <n v="0.475"/>
        <n v="0.475694444444444"/>
        <n v="0.476388888888889"/>
        <n v="0.477083333333333"/>
        <n v="0.477777777777778"/>
        <n v="0.479166666666667"/>
        <n v="0.481944444444444"/>
        <n v="0.482638888888889"/>
        <n v="0.483333333333333"/>
        <n v="0.484722222222222"/>
        <n v="0.486111111111111"/>
        <n v="0.486805555555556"/>
        <n v="0.4875"/>
        <n v="0.488194444444444"/>
        <n v="0.488888888888889"/>
        <n v="0.489583333333333"/>
        <n v="0.491666666666667"/>
        <n v="0.493055555555556"/>
        <n v="0.49375"/>
        <n v="0.494444444444444"/>
        <n v="0.495833333333333"/>
        <n v="0.496527777777778"/>
        <n v="0.497222222222222"/>
        <n v="0.497916666666667"/>
        <n v="0.498611111111111"/>
        <n v="0.5"/>
        <n v="0.501388888888889"/>
        <n v="0.502083333333333"/>
        <n v="0.502777777777778"/>
        <n v="0.503472222222222"/>
        <n v="0.505555555555556"/>
        <n v="0.506944444444444"/>
        <n v="0.507638888888889"/>
        <n v="0.508333333333333"/>
        <n v="0.509027777777778"/>
        <n v="0.509722222222222"/>
        <n v="0.510416666666667"/>
        <n v="0.511111111111111"/>
        <n v="0.5125"/>
        <n v="0.513194444444444"/>
        <n v="0.513888888888889"/>
        <n v="0.515277777777778"/>
        <n v="0.515972222222222"/>
        <n v="0.517361111111111"/>
        <n v="0.518055555555556"/>
        <n v="0.51875"/>
        <n v="0.519444444444444"/>
        <n v="0.520138888888889"/>
        <n v="0.520833333333333"/>
        <n v="0.522222222222222"/>
        <n v="0.523611111111111"/>
        <n v="0.524305555555556"/>
        <n v="0.525"/>
        <n v="0.526388888888889"/>
        <n v="0.527083333333333"/>
        <n v="0.527777777777778"/>
        <n v="0.528472222222222"/>
        <n v="0.529861111111111"/>
        <n v="0.53125"/>
        <n v="0.532638888888889"/>
        <n v="0.533333333333333"/>
        <n v="0.534027777777778"/>
        <n v="0.534722222222222"/>
        <n v="0.535416666666667"/>
        <n v="0.536805555555556"/>
        <n v="0.538194444444444"/>
        <n v="0.538888888888889"/>
        <n v="0.540277777777778"/>
        <n v="0.540972222222222"/>
        <n v="0.541666666666667"/>
        <n v="0.542361111111111"/>
        <n v="0.543055555555555"/>
        <n v="0.544444444444444"/>
        <n v="0.545138888888889"/>
        <n v="0.546527777777778"/>
        <n v="0.547222222222222"/>
        <n v="0.547916666666667"/>
        <n v="0.548611111111111"/>
        <n v="0.549305555555556"/>
        <n v="0.550694444444444"/>
        <n v="0.552083333333333"/>
        <n v="0.553472222222222"/>
        <n v="0.554166666666667"/>
        <n v="0.554861111111111"/>
        <n v="0.555555555555556"/>
        <n v="0.55625"/>
        <n v="0.557638888888889"/>
        <n v="0.558333333333333"/>
        <n v="0.559027777777778"/>
        <n v="0.559722222222222"/>
        <n v="0.560416666666667"/>
        <n v="0.561111111111111"/>
        <n v="0.5625"/>
        <n v="0.563888888888889"/>
        <n v="0.564583333333333"/>
        <n v="0.565277777777778"/>
        <n v="0.565972222222222"/>
        <n v="0.567361111111111"/>
        <n v="0.568055555555556"/>
        <n v="0.569444444444444"/>
        <n v="0.570138888888889"/>
        <n v="0.571527777777778"/>
        <n v="0.572222222222222"/>
        <n v="0.572916666666667"/>
        <n v="0.573611111111111"/>
        <n v="0.575"/>
        <n v="0.576388888888889"/>
        <n v="0.577777777777778"/>
        <n v="0.578472222222222"/>
        <n v="0.579861111111111"/>
        <n v="0.580555555555556"/>
        <n v="0.58125"/>
        <n v="0.581944444444444"/>
        <n v="0.583333333333333"/>
        <n v="0.585416666666667"/>
        <n v="0.586111111111111"/>
        <n v="0.586805555555556"/>
        <n v="0.5875"/>
        <n v="0.588194444444444"/>
        <n v="0.588888888888889"/>
        <n v="0.589583333333333"/>
        <n v="0.590277777777778"/>
        <n v="0.591666666666667"/>
        <n v="0.592361111111111"/>
        <n v="0.593055555555556"/>
        <n v="0.59375"/>
        <n v="0.595138888888889"/>
        <n v="0.595833333333333"/>
        <n v="0.596527777777778"/>
        <n v="0.597222222222222"/>
        <n v="0.598611111111111"/>
        <n v="0.599305555555556"/>
        <n v="0.6"/>
        <n v="0.600694444444444"/>
        <n v="0.602083333333333"/>
        <n v="0.602777777777778"/>
        <n v="0.603472222222222"/>
        <n v="0.604166666666667"/>
        <n v="0.605555555555555"/>
        <n v="0.60625"/>
        <n v="0.606944444444444"/>
        <n v="0.607638888888889"/>
        <n v="0.609027777777778"/>
        <n v="0.609722222222222"/>
        <n v="0.610416666666667"/>
        <n v="0.611111111111111"/>
        <n v="0.611805555555556"/>
        <n v="0.6125"/>
        <n v="0.613194444444444"/>
        <n v="0.614583333333333"/>
        <n v="0.616666666666667"/>
        <n v="0.617361111111111"/>
        <n v="0.618055555555556"/>
        <n v="0.61875"/>
        <n v="0.620138888888889"/>
        <n v="0.621527777777778"/>
        <n v="0.622916666666667"/>
        <n v="0.623611111111111"/>
        <n v="0.624305555555556"/>
        <n v="0.625"/>
        <n v="0.625694444444444"/>
        <n v="0.627083333333333"/>
        <n v="0.628472222222222"/>
        <n v="0.629166666666667"/>
        <n v="0.630555555555556"/>
        <n v="0.631944444444444"/>
        <n v="0.632638888888889"/>
        <n v="0.633333333333333"/>
        <n v="0.634027777777778"/>
        <n v="0.635416666666667"/>
        <n v="0.636111111111111"/>
        <n v="0.636805555555555"/>
        <n v="0.6375"/>
        <n v="0.638888888888889"/>
        <n v="0.639583333333333"/>
        <n v="0.640972222222222"/>
        <n v="0.641666666666667"/>
        <n v="0.642361111111111"/>
        <n v="0.64375"/>
        <n v="0.644444444444444"/>
        <n v="0.645833333333333"/>
        <n v="0.646527777777778"/>
        <n v="0.647222222222222"/>
        <n v="0.647916666666667"/>
        <n v="0.648611111111111"/>
        <n v="0.649305555555556"/>
        <n v="0.650694444444444"/>
        <n v="0.651388888888889"/>
        <n v="0.652777777777778"/>
        <n v="0.653472222222222"/>
        <n v="0.654166666666667"/>
        <n v="0.654861111111111"/>
        <n v="0.655555555555556"/>
        <n v="0.65625"/>
        <n v="0.657638888888889"/>
        <n v="0.658333333333333"/>
        <n v="0.659722222222222"/>
        <n v="0.661111111111111"/>
        <n v="0.6625"/>
        <n v="0.663194444444444"/>
        <n v="0.663888888888889"/>
        <n v="0.665277777777778"/>
        <n v="0.666666666666667"/>
        <n v="0.66875"/>
        <n v="0.669444444444444"/>
        <n v="0.670138888888889"/>
        <n v="0.671527777777778"/>
        <n v="0.672222222222222"/>
        <n v="0.672916666666667"/>
        <n v="0.673611111111111"/>
        <n v="0.674305555555556"/>
        <n v="0.677083333333333"/>
        <n v="0.677777777777778"/>
        <n v="0.679166666666667"/>
        <n v="0.680555555555555"/>
        <n v="0.68125"/>
        <n v="0.681944444444444"/>
        <n v="0.682638888888889"/>
        <n v="0.684027777777778"/>
        <n v="0.685416666666667"/>
        <n v="0.686111111111111"/>
        <n v="0.686805555555556"/>
        <n v="0.6875"/>
        <n v="0.688888888888889"/>
        <n v="0.689583333333333"/>
        <n v="0.690277777777778"/>
        <n v="0.690972222222222"/>
        <n v="0.691666666666667"/>
        <n v="0.693055555555556"/>
        <n v="0.694444444444444"/>
        <n v="0.695138888888889"/>
        <n v="0.695833333333333"/>
        <n v="0.696527777777778"/>
        <n v="0.697222222222222"/>
        <n v="0.697916666666667"/>
        <n v="0.699305555555556"/>
        <n v="0.7"/>
        <n v="0.700694444444444"/>
        <n v="0.701388888888889"/>
        <n v="0.702777777777778"/>
        <n v="0.703472222222222"/>
        <n v="0.704861111111111"/>
        <n v="0.706944444444444"/>
        <n v="0.708333333333333"/>
        <n v="0.709027777777778"/>
        <n v="0.711111111111111"/>
        <n v="0.711805555555555"/>
        <n v="0.713888888888889"/>
        <n v="0.715277777777778"/>
        <n v="0.715972222222222"/>
        <n v="0.716666666666667"/>
        <n v="0.717361111111111"/>
        <n v="0.71875"/>
        <n v="0.720833333333333"/>
        <n v="0.722222222222222"/>
        <n v="0.722916666666667"/>
        <n v="0.724305555555556"/>
        <n v="0.725"/>
        <n v="0.725694444444444"/>
        <n v="0.727083333333333"/>
        <n v="0.727777777777778"/>
        <n v="0.729166666666667"/>
        <n v="0.730555555555556"/>
        <n v="0.73125"/>
        <n v="0.732638888888889"/>
        <n v="0.734027777777778"/>
        <n v="0.734722222222222"/>
        <n v="0.735416666666667"/>
        <n v="0.736111111111111"/>
        <n v="0.736805555555556"/>
        <n v="0.738888888888889"/>
        <n v="0.739583333333333"/>
        <n v="0.740972222222222"/>
        <n v="0.741666666666667"/>
        <n v="0.743055555555555"/>
        <n v="0.744444444444444"/>
        <n v="0.745138888888889"/>
        <n v="0.745833333333333"/>
        <n v="0.746527777777778"/>
        <n v="0.747916666666667"/>
        <n v="0.748611111111111"/>
        <n v="0.75"/>
        <n v="0.750694444444444"/>
        <n v="0.752777777777778"/>
        <n v="0.753472222222222"/>
        <n v="0.754166666666667"/>
        <n v="0.755555555555556"/>
        <n v="0.756944444444444"/>
        <n v="0.757638888888889"/>
        <n v="0.759027777777778"/>
        <n v="0.760416666666667"/>
        <n v="0.761805555555556"/>
        <n v="0.7625"/>
        <n v="0.763888888888889"/>
        <n v="0.764583333333333"/>
        <n v="0.765277777777778"/>
        <n v="0.767361111111111"/>
        <n v="0.768055555555556"/>
        <n v="0.769444444444444"/>
        <n v="0.770833333333333"/>
        <n v="0.772222222222222"/>
        <n v="0.772916666666667"/>
        <n v="0.773611111111111"/>
        <n v="0.774305555555555"/>
        <n v="0.775694444444444"/>
        <n v="0.776388888888889"/>
        <n v="0.777777777777778"/>
        <n v="0.778472222222222"/>
        <n v="0.779166666666667"/>
        <n v="0.780555555555556"/>
        <n v="0.78125"/>
        <n v="0.783333333333333"/>
        <n v="0.784722222222222"/>
        <n v="0.785416666666667"/>
        <n v="0.786111111111111"/>
        <n v="0.786805555555556"/>
        <n v="0.788194444444444"/>
        <n v="0.788888888888889"/>
        <n v="0.789583333333333"/>
        <n v="0.790277777777778"/>
        <n v="0.790972222222222"/>
        <n v="0.791666666666667"/>
        <n v="0.792361111111111"/>
        <n v="0.793055555555556"/>
        <n v="0.79375"/>
        <n v="0.794444444444444"/>
        <n v="0.795138888888889"/>
        <n v="0.797222222222222"/>
        <n v="0.797916666666667"/>
        <n v="0.798611111111111"/>
        <n v="0.799305555555556"/>
        <n v="0.8"/>
        <n v="0.800694444444444"/>
        <n v="0.801388888888889"/>
        <n v="0.802083333333333"/>
        <n v="0.804166666666667"/>
        <n v="0.804861111111111"/>
        <n v="0.805555555555555"/>
        <n v="0.80625"/>
        <n v="0.807638888888889"/>
        <n v="0.809027777777778"/>
        <n v="0.810416666666667"/>
        <n v="0.811111111111111"/>
        <n v="0.8125"/>
        <n v="0.813194444444444"/>
        <n v="0.813888888888889"/>
        <n v="0.814583333333333"/>
        <n v="0.815972222222222"/>
        <n v="0.816666666666667"/>
        <n v="0.817361111111111"/>
        <n v="0.818055555555556"/>
        <n v="0.819444444444444"/>
        <n v="0.820138888888889"/>
        <n v="0.820833333333333"/>
        <n v="0.822916666666667"/>
        <n v="0.823611111111111"/>
        <n v="0.825"/>
        <n v="0.825694444444444"/>
        <n v="0.826388888888889"/>
        <n v="0.827777777777778"/>
        <n v="0.828472222222222"/>
        <n v="0.829861111111111"/>
        <n v="0.830555555555556"/>
        <n v="0.83125"/>
        <n v="0.831944444444444"/>
        <n v="0.833333333333333"/>
        <n v="0.834722222222222"/>
        <n v="0.836111111111111"/>
        <n v="0.836805555555555"/>
        <n v="0.838888888888889"/>
        <n v="0.839583333333333"/>
        <n v="0.840277777777778"/>
        <n v="0.841666666666667"/>
        <n v="0.843055555555556"/>
        <n v="0.84375"/>
        <n v="0.844444444444444"/>
        <n v="0.845833333333333"/>
        <n v="0.847222222222222"/>
        <n v="0.847916666666667"/>
        <n v="0.849305555555556"/>
        <n v="0.850694444444444"/>
        <n v="0.852083333333333"/>
        <n v="0.852777777777778"/>
        <n v="0.853472222222222"/>
        <n v="0.854166666666667"/>
        <n v="0.85625"/>
        <n v="0.857638888888889"/>
        <n v="0.861111111111111"/>
        <n v="0.8625"/>
        <n v="0.864583333333333"/>
        <n v="0.865277777777778"/>
        <n v="0.866666666666667"/>
        <n v="0.868055555555555"/>
        <n v="0.86875"/>
        <n v="0.870138888888889"/>
        <n v="0.871527777777778"/>
        <n v="0.872222222222222"/>
        <n v="0.873611111111111"/>
        <n v="0.875"/>
        <n v="0.878472222222222"/>
        <n v="0.880555555555556"/>
        <n v="0.881944444444444"/>
        <n v="0.884027777777778"/>
        <n v="0.885416666666667"/>
        <n v="0.8875"/>
        <n v="0.888888888888889"/>
        <n v="0.889583333333333"/>
        <n v="0.892361111111111"/>
        <n v="0.895833333333333"/>
        <n v="0.897222222222222"/>
        <n v="0.899305555555555"/>
        <n v="0.901388888888889"/>
        <n v="0.902777777777778"/>
        <n v="0.904861111111111"/>
        <n v="0.90625"/>
        <n v="0.908333333333333"/>
        <n v="0.909722222222222"/>
        <n v="0.913194444444444"/>
        <n v="0.915972222222222"/>
        <n v="0.916666666666667"/>
        <n v="0.91875"/>
        <n v="0.920138888888889"/>
        <n v="0.922222222222222"/>
        <n v="0.923611111111111"/>
        <n v="0.924305555555556"/>
        <n v="0.926388888888889"/>
        <n v="0.927083333333333"/>
        <n v="0.927777777777778"/>
        <n v="0.929166666666667"/>
        <n v="0.930555555555555"/>
        <n v="0.93125"/>
        <n v="0.934027777777778"/>
        <n v="0.934722222222222"/>
        <n v="0.9375"/>
        <n v="0.938194444444444"/>
        <n v="0.939583333333333"/>
        <n v="0.940972222222222"/>
        <n v="0.943055555555556"/>
        <n v="0.944444444444444"/>
        <n v="0.947916666666667"/>
        <n v="0.948611111111111"/>
        <n v="0.95"/>
        <n v="0.951388888888889"/>
        <n v="0.952083333333333"/>
        <n v="0.954861111111111"/>
        <n v="0.958333333333333"/>
        <n v="0.960416666666667"/>
        <n v="0.9625"/>
        <n v="0.963888888888889"/>
        <n v="0.965277777777778"/>
        <n v="0.969444444444444"/>
        <n v="0.970833333333333"/>
        <n v="0.971527777777778"/>
        <n v="0.972222222222222"/>
        <n v="0.972916666666667"/>
        <n v="0.975694444444444"/>
        <n v="0.976388888888889"/>
        <n v="0.979166666666667"/>
        <n v="0.982638888888889"/>
        <n v="0.984722222222222"/>
        <n v="0.986111111111111"/>
        <n v="0.989583333333333"/>
        <n v="0.990277777777778"/>
        <n v="0.993055555555555"/>
        <n v="0.996527777777778"/>
        <n v="0.998611111111111"/>
        <n v="1.00347222222222"/>
        <n v="1.00555555555556"/>
        <n v="1.00694444444444"/>
        <n v="1.01041666666667"/>
        <n v="1.01111111111111"/>
        <n v="1.0125"/>
        <n v="1.01388888888889"/>
        <n v="1.01736111111111"/>
        <n v="1.01805555555556"/>
        <n v="1.02083333333333"/>
        <n v="1.02430555555556"/>
        <n v="1.02638888888889"/>
        <n v="1.02777777777778"/>
        <n v="1.03472222222222"/>
        <n v="1.03680555555556"/>
        <n v="1.04166666666667"/>
        <n v="1.04513888888889"/>
        <n v="1.04722222222222"/>
        <n v="1.04861111111111"/>
        <n v="1.05277777777778"/>
        <n v="1.05555555555556"/>
        <n v="1.05902777777778"/>
        <n v="1.05972222222222"/>
        <n v="1.0625"/>
        <n v="1.06805555555556"/>
        <n v="1.07777777777778"/>
        <n v="1.08194444444444"/>
        <n v="1.08333333333333"/>
        <n v="1.0875"/>
        <n v="1.09861111111111"/>
        <n v="1.10972222222222"/>
        <m/>
      </sharedItems>
    </cacheField>
    <cacheField name="km corsa" numFmtId="0">
      <sharedItems containsString="0" containsBlank="1" containsNumber="1" minValue="0.612102877194118" maxValue="45.9054478238225" count="700">
        <n v="0.612102877194118"/>
        <n v="0.765"/>
        <n v="0.93"/>
        <n v="1.2934638825629"/>
        <n v="1.31320354312068"/>
        <n v="1.414"/>
        <n v="1.458276"/>
        <n v="1.46195057391292"/>
        <n v="1.492"/>
        <n v="1.526"/>
        <n v="1.64356846511305"/>
        <n v="1.81485926338748"/>
        <n v="1.88166446290224"/>
        <n v="1.89152826849457"/>
        <n v="2.005"/>
        <n v="2.03637297830051"/>
        <n v="2.20962815865787"/>
        <n v="2.3005338188292"/>
        <n v="2.36547038234175"/>
        <n v="2.36874835328709"/>
        <n v="2.41337142325926"/>
        <n v="2.50027319162761"/>
        <n v="2.571"/>
        <n v="2.61856503906301"/>
        <n v="2.70558907651139"/>
        <n v="2.71209338305634"/>
        <n v="2.74711774622214"/>
        <n v="2.97735331559948"/>
        <n v="3.15540968352687"/>
        <n v="3.23618156618862"/>
        <n v="3.26679220269152"/>
        <n v="3.351"/>
        <n v="3.41492010668845"/>
        <n v="3.56145129767067"/>
        <n v="3.58784638264058"/>
        <n v="3.76083549616034"/>
        <n v="3.78858907651139"/>
        <n v="3.84439127658549"/>
        <n v="3.85243033941817"/>
        <n v="3.86218114471676"/>
        <n v="3.908"/>
        <n v="3.95745129767067"/>
        <n v="3.99227319162761"/>
        <n v="3.99808813414938"/>
        <n v="4.14710033465736"/>
        <n v="4.21799940629018"/>
        <n v="4.25053948521894"/>
        <n v="4.25853231669879"/>
        <n v="4.329"/>
        <n v="4.36387868212108"/>
        <n v="4.384"/>
        <n v="4.43746147738118"/>
        <n v="4.44988006303989"/>
        <n v="4.46355521199874"/>
        <n v="4.46856360045652"/>
        <n v="4.47936552978366"/>
        <n v="4.56185948741001"/>
        <n v="4.56294039970666"/>
        <n v="4.61086991644747"/>
        <n v="4.61885785617643"/>
        <n v="4.76753146309325"/>
        <n v="4.78585785617643"/>
        <n v="4.81938228961074"/>
        <n v="4.88133059920377"/>
        <n v="4.88820157351762"/>
        <n v="4.90977137762012"/>
        <n v="4.9127012328072"/>
        <n v="4.95811175344803"/>
        <n v="4.99611630870017"/>
        <n v="5.05039430031764"/>
        <n v="5.15551160382117"/>
        <n v="5.16426532693328"/>
        <n v="5.16757811767593"/>
        <n v="5.19301654042604"/>
        <n v="5.19437832720705"/>
        <n v="5.20885378083268"/>
        <n v="5.28286109025521"/>
        <n v="5.28625305838873"/>
        <n v="5.3073290428854"/>
        <n v="5.30785948741001"/>
        <n v="5.33343334642126"/>
        <n v="5.34151333340788"/>
        <n v="5.37205741696906"/>
        <n v="5.38295800863838"/>
        <n v="5.39585250182921"/>
        <n v="5.4753818494827"/>
        <n v="5.53183396846857"/>
        <n v="5.53690175210186"/>
        <n v="5.573880537161"/>
        <n v="5.75185806052056"/>
        <n v="5.77040269188502"/>
        <n v="5.78541347849214"/>
        <n v="5.85584537578803"/>
        <n v="5.85743033941817"/>
        <n v="5.86439005881563"/>
        <n v="5.88900644048661"/>
        <n v="5.91528663868752"/>
        <n v="6.05036896492242"/>
        <n v="6.22329983082629"/>
        <n v="6.225649"/>
        <n v="6.23528909459092"/>
        <n v="6.23711218822463"/>
        <n v="6.25129793430748"/>
        <n v="6.33679364015119"/>
        <n v="6.34233375576239"/>
        <n v="6.35961843204455"/>
        <n v="6.36320621216047"/>
        <n v="6.41467992775089"/>
        <n v="6.41530251045093"/>
        <n v="6.41630358161855"/>
        <n v="6.47518219922569"/>
        <n v="6.49382586011989"/>
        <n v="6.56937565637041"/>
        <n v="6.577"/>
        <n v="6.69979283419272"/>
        <n v="6.75510688005783"/>
        <n v="6.77921813053185"/>
        <n v="6.7817914307353"/>
        <n v="6.82303278877728"/>
        <n v="6.84140660459356"/>
        <n v="6.89533931631137"/>
        <n v="6.97686947514928"/>
        <n v="6.98615906973012"/>
        <n v="7.03316876102558"/>
        <n v="7.03761630423882"/>
        <n v="7.05421115174449"/>
        <n v="7.12256982355977"/>
        <n v="7.12493985094246"/>
        <n v="7.1339912851805"/>
        <n v="7.13906308955067"/>
        <n v="7.25501958142602"/>
        <n v="7.28685864467281"/>
        <n v="7.33521171379858"/>
        <n v="7.34098852256043"/>
        <n v="7.3865150595178"/>
        <n v="7.39010506057465"/>
        <n v="7.43419789693386"/>
        <n v="7.49932119447581"/>
        <n v="7.59584484708254"/>
        <n v="7.60893764390947"/>
        <n v="7.70333627018291"/>
        <n v="7.70543271865933"/>
        <n v="7.71922932628667"/>
        <n v="7.75956881772039"/>
        <n v="7.76184305904996"/>
        <n v="7.79288070771123"/>
        <n v="7.84338228961074"/>
        <n v="7.87093985094246"/>
        <n v="7.90242239454059"/>
        <n v="8.01901939493149"/>
        <n v="8.04578663757307"/>
        <n v="8.05373757747863"/>
        <n v="8.08005630211347"/>
        <n v="8.08832019695351"/>
        <n v="8.09486615348576"/>
        <n v="8.14639675323065"/>
        <n v="8.18156855109191"/>
        <n v="8.22770234033217"/>
        <n v="8.2294123059136"/>
        <n v="8.25332104217052"/>
        <n v="8.29022564559862"/>
        <n v="8.29254962930875"/>
        <n v="8.32395190970641"/>
        <n v="8.33139274591089"/>
        <n v="8.35835249291072"/>
        <n v="8.39726318261561"/>
        <n v="8.40280371033954"/>
        <n v="8.45591963318089"/>
        <n v="8.52386236594898"/>
        <n v="8.52767292565969"/>
        <n v="8.52860242062357"/>
        <n v="8.5455145137272"/>
        <n v="8.56812268281495"/>
        <n v="8.57836255729525"/>
        <n v="8.58921996435587"/>
        <n v="8.61316026220583"/>
        <n v="8.61603023620918"/>
        <n v="8.62390592043917"/>
        <n v="8.67032119447581"/>
        <n v="8.68127275800533"/>
        <n v="8.70280506386652"/>
        <n v="8.72424668875215"/>
        <n v="8.74148311720767"/>
        <n v="8.75285456916376"/>
        <n v="8.7545150595178"/>
        <n v="8.76480506386652"/>
        <n v="8.83979292854188"/>
        <n v="8.8658024124196"/>
        <n v="8.87638228961073"/>
        <n v="8.89806947267523"/>
        <n v="8.94384235678183"/>
        <n v="8.9670907166102"/>
        <n v="8.97164885881717"/>
        <n v="9.00900478262015"/>
        <n v="9.06882352078463"/>
        <n v="9.07619101865489"/>
        <n v="9.13171408835487"/>
        <n v="9.13282384213189"/>
        <n v="9.13731509492491"/>
        <n v="9.17569246847495"/>
        <n v="9.19388744692534"/>
        <n v="9.22155920223686"/>
        <n v="9.25602930867474"/>
        <n v="9.26880639057187"/>
        <n v="9.30590949572554"/>
        <n v="9.34231546229709"/>
        <n v="9.38235940227649"/>
        <n v="9.4241357260584"/>
        <n v="9.44812310679162"/>
        <n v="9.5133641986595"/>
        <n v="9.52181986126042"/>
        <n v="9.60760494048856"/>
        <n v="9.63106947267523"/>
        <n v="9.66289953564511"/>
        <n v="9.67200850821086"/>
        <n v="9.68113392801357"/>
        <n v="9.72586040040087"/>
        <n v="9.77245575983922"/>
        <n v="9.78375234486689"/>
        <n v="9.82363490753917"/>
        <n v="9.87123646996562"/>
        <n v="9.90106034104702"/>
        <n v="9.90847068264567"/>
        <n v="9.97100487413415"/>
        <n v="9.98268371574511"/>
        <n v="9.98626850830059"/>
        <n v="9.99873843689208"/>
        <n v="10.0449005260213"/>
        <n v="10.0521382018215"/>
        <n v="10.0623975788925"/>
        <n v="10.1017311647099"/>
        <n v="10.1375042218682"/>
        <n v="10.1444902072596"/>
        <n v="10.1640272483264"/>
        <n v="10.1762316303083"/>
        <n v="10.1946696490138"/>
        <n v="10.2082746465902"/>
        <n v="10.2083882644432"/>
        <n v="10.2479059204392"/>
        <n v="10.2543297751804"/>
        <n v="10.2661591229551"/>
        <n v="10.322099805468"/>
        <n v="10.3365822609384"/>
        <n v="10.4243957212027"/>
        <n v="10.4285336968384"/>
        <n v="10.4557938510129"/>
        <n v="10.4567627789037"/>
        <n v="10.479851732831"/>
        <n v="10.5198250950116"/>
        <n v="10.5760365608885"/>
        <n v="10.5851558676451"/>
        <n v="10.6106628791942"/>
        <n v="10.6271929722344"/>
        <n v="10.6360047826201"/>
        <n v="10.6447582925733"/>
        <n v="10.7074525288181"/>
        <n v="10.7461764940514"/>
        <n v="10.8232445280386"/>
        <n v="10.906254508239"/>
        <n v="10.9332629761097"/>
        <n v="10.9353425706257"/>
        <n v="10.9529915881545"/>
        <n v="10.9996633393278"/>
        <n v="11.0126674913371"/>
        <n v="11.0677960111105"/>
        <n v="11.0746674913371"/>
        <n v="11.0807627477579"/>
        <n v="11.0926469271217"/>
        <n v="11.1128641058752"/>
        <n v="11.1430825915179"/>
        <n v="11.1600368049471"/>
        <n v="11.2749385369894"/>
        <n v="11.2780920909277"/>
        <n v="11.2927076934422"/>
        <n v="11.3068458543443"/>
        <n v="11.393060341047"/>
        <n v="11.393377854533"/>
        <n v="11.4007875678536"/>
        <n v="11.402099992417"/>
        <n v="11.4046505185785"/>
        <n v="11.4231809310379"/>
        <n v="11.4257075786259"/>
        <n v="11.4424661684069"/>
        <n v="11.4446993771878"/>
        <n v="11.4990302362092"/>
        <n v="11.575653937115"/>
        <n v="11.5918305645969"/>
        <n v="11.6845075398122"/>
        <n v="11.707168554877"/>
        <n v="11.8037753142551"/>
        <n v="11.8078375647592"/>
        <n v="11.8145145137272"/>
        <n v="11.8571693540389"/>
        <n v="11.9753789470729"/>
        <n v="12.0202914216187"/>
        <n v="12.1026844617679"/>
        <n v="12.109285847166"/>
        <n v="12.1363648837972"/>
        <n v="12.1685691175584"/>
        <n v="12.2307571306393"/>
        <n v="12.2571627917754"/>
        <n v="12.3643613293075"/>
        <n v="12.3653864370439"/>
        <n v="12.3680805388749"/>
        <n v="12.3696755551509"/>
        <n v="12.5331793604712"/>
        <n v="12.5477439488203"/>
        <n v="12.5563741056227"/>
        <n v="12.616420731478"/>
        <n v="12.6550993553215"/>
        <n v="12.6652079709561"/>
        <n v="12.6732173030313"/>
        <n v="12.6898145636373"/>
        <n v="12.6898427861141"/>
        <n v="12.7277927401572"/>
        <n v="12.7616722865404"/>
        <n v="12.8091402176495"/>
        <n v="12.8239761172672"/>
        <n v="12.8282209402205"/>
        <n v="12.8505414762939"/>
        <n v="12.9752315853003"/>
        <n v="13.01153980733"/>
        <n v="13.0359124850118"/>
        <n v="13.1028375647592"/>
        <n v="13.1236169936565"/>
        <n v="13.2033974853392"/>
        <n v="13.3136336537178"/>
        <n v="13.3296438181359"/>
        <n v="13.357361066145"/>
        <n v="13.3617830071791"/>
        <n v="13.3642753698757"/>
        <n v="13.5570964803192"/>
        <n v="13.6551186704109"/>
        <n v="13.6656009357685"/>
        <n v="13.817246621847"/>
        <n v="13.8177848566553"/>
        <n v="13.8449917639742"/>
        <n v="13.8541504611272"/>
        <n v="13.8563613293075"/>
        <n v="13.8797582925733"/>
        <n v="13.8896503425333"/>
        <n v="13.8979828088522"/>
        <n v="13.9073789470729"/>
        <n v="13.9137582925733"/>
        <n v="13.92253477272"/>
        <n v="13.9880760922269"/>
        <n v="14.0292297534659"/>
        <n v="14.1109989667882"/>
        <n v="14.14653980733"/>
        <n v="14.2162209402205"/>
        <n v="14.2300954151706"/>
        <n v="14.2609235152649"/>
        <n v="14.2796442800895"/>
        <n v="14.3745902732257"/>
        <n v="14.3982763492852"/>
        <n v="14.4227672429263"/>
        <n v="14.4417811910006"/>
        <n v="14.4657753955885"/>
        <n v="14.5228395738692"/>
        <n v="14.5497666671155"/>
        <n v="14.5634395052072"/>
        <n v="14.5745539162597"/>
        <n v="14.6059871458931"/>
        <n v="14.6229673790395"/>
        <n v="14.6345284705023"/>
        <n v="14.6388540705994"/>
        <n v="14.646588015336"/>
        <n v="14.6712115987872"/>
        <n v="14.6732115987872"/>
        <n v="14.683217126459"/>
        <n v="14.6918194455115"/>
        <n v="14.7180712474985"/>
        <n v="14.7685564927516"/>
        <n v="14.7870759131618"/>
        <n v="14.7926842035274"/>
        <n v="14.8119431103665"/>
        <n v="14.8225848398439"/>
        <n v="14.8631068800578"/>
        <n v="14.9243547218732"/>
        <n v="14.9641797868104"/>
        <n v="14.9743181462539"/>
        <n v="14.9947971498455"/>
        <n v="15.0069998323962"/>
        <n v="15.0259263352754"/>
        <n v="15.0653215754203"/>
        <n v="15.0894390091133"/>
        <n v="15.1092301595756"/>
        <n v="15.1255355914953"/>
        <n v="15.157763400838"/>
        <n v="15.1602994094655"/>
        <n v="15.1999767054432"/>
        <n v="15.2297788054612"/>
        <n v="15.2580822688475"/>
        <n v="15.2809447243916"/>
        <n v="15.2944523248073"/>
        <n v="15.3293974090386"/>
        <n v="15.3352955918298"/>
        <n v="15.5197513266786"/>
        <n v="15.5375168615425"/>
        <n v="15.6007753955885"/>
        <n v="15.6348679761346"/>
        <n v="15.6492994094655"/>
        <n v="15.681021611248"/>
        <n v="15.6953435520201"/>
        <n v="15.7159498279061"/>
        <n v="15.7566590787563"/>
        <n v="15.8219988145602"/>
        <n v="15.8305644166907"/>
        <n v="15.8320375713974"/>
        <n v="15.8455564927516"/>
        <n v="15.8728352411512"/>
        <n v="15.896083320934"/>
        <n v="15.9017168852958"/>
        <n v="16.0225858174331"/>
        <n v="16.0573101056234"/>
        <n v="16.0637664436498"/>
        <n v="16.0924869913114"/>
        <n v="16.2146674913371"/>
        <n v="16.3318194455115"/>
        <n v="16.3477666029743"/>
        <n v="16.4221158958291"/>
        <n v="16.4565661637058"/>
        <n v="16.4596876620015"/>
        <n v="16.4680355559305"/>
        <n v="16.5058718540206"/>
        <n v="16.5121252871921"/>
        <n v="16.5597067918246"/>
        <n v="16.5767922531748"/>
        <n v="16.6044680309515"/>
        <n v="16.7402800146026"/>
        <n v="16.7890725085066"/>
        <n v="16.8091413015953"/>
        <n v="16.8947802354622"/>
        <n v="16.964254001947"/>
        <n v="16.9915661637058"/>
        <n v="17.0321819668795"/>
        <n v="17.0339140471019"/>
        <n v="17.0653008719238"/>
        <n v="17.1073258250053"/>
        <n v="17.1117910529073"/>
        <n v="17.1864507401991"/>
        <n v="17.1953992377973"/>
        <n v="17.2008073609238"/>
        <n v="17.2247753955885"/>
        <n v="17.2719391420064"/>
        <n v="17.3104556545795"/>
        <n v="17.3541030277895"/>
        <n v="17.4062679652358"/>
        <n v="17.4590375713974"/>
        <n v="17.5132332324405"/>
        <n v="17.5702503582404"/>
        <n v="17.6589617931844"/>
        <n v="17.6682380870403"/>
        <n v="17.705580065017"/>
        <n v="17.7077407113668"/>
        <n v="17.8707092837035"/>
        <n v="17.8707092837036"/>
        <n v="17.8930552939493"/>
        <n v="17.9560191498247"/>
        <n v="17.971747436621"/>
        <n v="18.0259513944072"/>
        <n v="18.0708951741384"/>
        <n v="18.092223763419"/>
        <n v="18.1432496213385"/>
        <n v="18.1593578636494"/>
        <n v="18.1702063016309"/>
        <n v="18.1804479632662"/>
        <n v="18.2376735993385"/>
        <n v="18.2394493578377"/>
        <n v="18.3424448240291"/>
        <n v="18.344149175735"/>
        <n v="18.3512058961129"/>
        <n v="18.4160592916266"/>
        <n v="18.4315819099129"/>
        <n v="18.5046370254259"/>
        <n v="18.5424114852434"/>
        <n v="18.5544821090435"/>
        <n v="18.5783169339198"/>
        <n v="18.5998468382794"/>
        <n v="18.6422799793623"/>
        <n v="18.6836101690739"/>
        <n v="18.7047688240431"/>
        <n v="18.7200341480541"/>
        <n v="18.7498796381628"/>
        <n v="18.7681171816681"/>
        <n v="18.7933572284797"/>
        <n v="18.8163309328398"/>
        <n v="18.9407500277568"/>
        <n v="18.9902738069439"/>
        <n v="19.0332679652358"/>
        <n v="19.0739189212487"/>
        <n v="19.0774114852434"/>
        <n v="19.1512115551517"/>
        <n v="19.2061146877423"/>
        <n v="19.2300418248908"/>
        <n v="19.2796555840145"/>
        <n v="19.3248244931156"/>
        <n v="19.3464479632662"/>
        <n v="19.3769009315143"/>
        <n v="19.4589412449517"/>
        <n v="19.5400964450255"/>
        <n v="19.6020440006341"/>
        <n v="19.7165407768343"/>
        <n v="19.7417261849493"/>
        <n v="19.8319752204781"/>
        <n v="19.8536101690739"/>
        <n v="19.8592295458997"/>
        <n v="19.8898876487273"/>
        <n v="19.981797562306"/>
        <n v="19.9822679652358"/>
        <n v="20.0065716840934"/>
        <n v="20.0920582711199"/>
        <n v="20.1084377826858"/>
        <n v="20.1557404364101"/>
        <n v="20.2723613293075"/>
        <n v="20.3263579161424"/>
        <n v="20.4004055663844"/>
        <n v="20.4243753815228"/>
        <n v="20.4563432846707"/>
        <n v="20.4881114724931"/>
        <n v="20.510839574466"/>
        <n v="20.5459523770723"/>
        <n v="20.5572997520128"/>
        <n v="20.5644231590821"/>
        <n v="20.6074356107415"/>
        <n v="20.6300081470054"/>
        <n v="20.6539945721506"/>
        <n v="20.6733065302733"/>
        <n v="20.7143348151262"/>
        <n v="20.7257520926375"/>
        <n v="20.7368661265162"/>
        <n v="20.7397389945269"/>
        <n v="20.7712043361451"/>
        <n v="20.8484674429547"/>
        <n v="20.8496516699991"/>
        <n v="20.872231827544"/>
        <n v="20.8931001479009"/>
        <n v="21.0373284163848"/>
        <n v="21.0443959079207"/>
        <n v="21.0571955991915"/>
        <n v="21.1602878060255"/>
        <n v="21.3290998010365"/>
        <n v="21.7307807024532"/>
        <n v="21.7643613293075"/>
        <n v="21.9261305099487"/>
        <n v="22.0463552778845"/>
        <n v="22.1933647367937"/>
        <n v="22.2011676995118"/>
        <n v="22.2490220738701"/>
        <n v="22.3002516646299"/>
        <n v="22.4413341713399"/>
        <n v="22.4781433681942"/>
        <n v="22.5544979141326"/>
        <n v="22.7708159063805"/>
        <n v="22.783525015847"/>
        <n v="22.8053826623316"/>
        <n v="22.9942105283588"/>
        <n v="23.0365560232476"/>
        <n v="23.1463195777233"/>
        <n v="23.1524591484822"/>
        <n v="23.4635568299954"/>
        <n v="23.554773042216"/>
        <n v="23.7648896961573"/>
        <n v="23.7673293264658"/>
        <n v="23.8009332119712"/>
        <n v="23.8026940776181"/>
        <n v="23.880810105557"/>
        <n v="23.8833150016895"/>
        <n v="23.9708492917979"/>
        <n v="24.0145852934651"/>
        <n v="24.3331792185837"/>
        <n v="24.3542519177691"/>
        <n v="24.3609217389958"/>
        <n v="24.387551058312"/>
        <n v="24.4055001073772"/>
        <n v="24.4308004988824"/>
        <n v="24.5513642767623"/>
        <n v="24.6759734256243"/>
        <n v="24.7520339545497"/>
        <n v="24.8230376794213"/>
        <n v="24.8445220131213"/>
        <n v="24.8539337520537"/>
        <n v="25.0046284156507"/>
        <n v="25.0570542438686"/>
        <n v="25.0799628796708"/>
        <n v="25.1083940967545"/>
        <n v="25.2188693075454"/>
        <n v="25.2680019683602"/>
        <n v="25.3824490393862"/>
        <n v="25.4222047184528"/>
        <n v="25.553416060713"/>
        <n v="25.6299426491222"/>
        <n v="25.6973530609629"/>
        <n v="25.7222104179716"/>
        <n v="25.7671894639506"/>
        <n v="25.7767623898584"/>
        <n v="25.7988777187673"/>
        <n v="25.8333557207297"/>
        <n v="25.9013715387204"/>
        <n v="25.9241407013393"/>
        <n v="25.9712563846256"/>
        <n v="26.0747958435067"/>
        <n v="26.0788414938334"/>
        <n v="26.1418503458696"/>
        <n v="26.2474190894524"/>
        <n v="26.251331600508"/>
        <n v="26.351407010308"/>
        <n v="26.4745369213954"/>
        <n v="26.4985571548022"/>
        <n v="26.523929179005"/>
        <n v="26.6396940266181"/>
        <n v="26.7546456431427"/>
        <n v="26.8073555705501"/>
        <n v="26.8375904981872"/>
        <n v="26.8767777813274"/>
        <n v="26.9091585892327"/>
        <n v="27.0880315196158"/>
        <n v="27.1211211018628"/>
        <n v="27.2208074605992"/>
        <n v="27.2233336000772"/>
        <n v="27.2430236497128"/>
        <n v="27.3019933651758"/>
        <n v="27.6826036507538"/>
        <n v="27.7059098996959"/>
        <n v="27.7192116658592"/>
        <n v="27.7357319620144"/>
        <n v="27.834552649684"/>
        <n v="27.838531399491"/>
        <n v="27.9682149310176"/>
        <n v="28.6634578767904"/>
        <n v="28.7782866853918"/>
        <n v="29.0198016623995"/>
        <n v="29.0213109466334"/>
        <n v="29.0817236662052"/>
        <n v="29.3871444785078"/>
        <n v="29.7478833768284"/>
        <n v="29.8010853207657"/>
        <n v="29.90391017984"/>
        <n v="30.5131121475282"/>
        <n v="30.5284858098095"/>
        <n v="30.5475735825661"/>
        <n v="30.7319317705425"/>
        <n v="30.8728454664378"/>
        <n v="31.1022655032086"/>
        <n v="31.3962655032086"/>
        <n v="31.423551058312"/>
        <n v="31.5496272711474"/>
        <n v="31.7363533164716"/>
        <n v="31.9463530919277"/>
        <n v="32.0650395986223"/>
        <n v="32.0922871252428"/>
        <n v="32.1747439140988"/>
        <n v="32.3756872296094"/>
        <n v="32.6364056957983"/>
        <n v="32.8228717241882"/>
        <n v="33.2889106412228"/>
        <n v="33.400270008971"/>
        <n v="33.4867557721016"/>
        <n v="33.6394084174087"/>
        <n v="33.669031240699"/>
        <n v="33.6959562877445"/>
        <n v="34.2403602965216"/>
        <n v="34.3123199347994"/>
        <n v="34.5293201958619"/>
        <n v="34.8360605315643"/>
        <n v="34.8940682461086"/>
        <n v="34.9708417451052"/>
        <n v="34.9843477374728"/>
        <n v="35.723542418561"/>
        <n v="35.9272520447354"/>
        <n v="36.3608040594434"/>
        <n v="36.5249621011107"/>
        <n v="36.5823266926164"/>
        <n v="36.901823225042"/>
        <n v="37.1247103169748"/>
        <n v="37.1870625452783"/>
        <n v="37.5268040594434"/>
        <n v="37.6594031172714"/>
        <n v="38.2947103169748"/>
        <n v="38.5996239738981"/>
        <n v="39.0423577842075"/>
        <n v="39.1824067217671"/>
        <n v="39.2576346770742"/>
        <n v="39.5718487288444"/>
        <n v="39.6582831178421"/>
        <n v="40.0450192715815"/>
        <n v="40.1055074838824"/>
        <n v="40.376551788226"/>
        <n v="40.7972468419405"/>
        <n v="40.8282831178421"/>
        <n v="41.0645049114631"/>
        <n v="41.2150192715815"/>
        <n v="41.3477646039869"/>
        <n v="41.58111128647"/>
        <n v="42.0792373393979"/>
        <n v="42.4280516036763"/>
        <n v="42.8310788451096"/>
        <n v="44.3870427995375"/>
        <n v="45.9054478238225"/>
        <m/>
      </sharedItems>
    </cacheField>
    <cacheField name="di cui km pagati da Enti" numFmtId="0">
      <sharedItems containsString="0" containsBlank="1" containsNumber="1" minValue="0.25" maxValue="28.6634578767904" count="35">
        <n v="0.25"/>
        <n v="0.63"/>
        <n v="0.8"/>
        <n v="1.17"/>
        <n v="1.83"/>
        <n v="1.89"/>
        <n v="2.68"/>
        <n v="3.23"/>
        <n v="3.31"/>
        <n v="4.56294039970666"/>
        <n v="4.61086991644747"/>
        <n v="4.61885785617643"/>
        <n v="5.3073290428854"/>
        <n v="5.34151333340788"/>
        <n v="5.53690175210186"/>
        <n v="6.23711218822463"/>
        <n v="6.24"/>
        <n v="6.35961843204455"/>
        <n v="6.36320621216047"/>
        <n v="7.75956881772039"/>
        <n v="7.79288070771123"/>
        <n v="8.40280371033954"/>
        <n v="9.38235940227649"/>
        <n v="10.4567627789037"/>
        <n v="10.8232445280386"/>
        <n v="11.4424661684069"/>
        <n v="13.8177848566553"/>
        <n v="16.5121252871921"/>
        <n v="17.5132332324405"/>
        <n v="20.0920582711199"/>
        <n v="20.5459523770723"/>
        <n v="26.9091585892327"/>
        <n v="27.2233336000772"/>
        <n v="28.6634578767904"/>
        <m/>
      </sharedItems>
    </cacheField>
    <cacheField name="di cui corse a chiamata" numFmtId="0">
      <sharedItems containsString="0" containsBlank="1" containsNumber="1" minValue="5.38295800863838" maxValue="32.8228717241882" count="22">
        <n v="5.38295800863838"/>
        <n v="6.23528909459092"/>
        <n v="7.34098852256043"/>
        <n v="8.52767292565969"/>
        <n v="8.56812268281495"/>
        <n v="8.58921996435587"/>
        <n v="8.67032119447581"/>
        <n v="9.44812310679162"/>
        <n v="9.90847068264567"/>
        <n v="11.393377854533"/>
        <n v="11.4046505185785"/>
        <n v="12.2571627917754"/>
        <n v="13.5570964803192"/>
        <n v="15.9017168852958"/>
        <n v="16.5767922531748"/>
        <n v="16.964254001947"/>
        <n v="18.4160592916266"/>
        <n v="23.7648896961573"/>
        <n v="25.9241407013393"/>
        <n v="32.6364056957983"/>
        <n v="32.8228717241882"/>
        <m/>
      </sharedItems>
    </cacheField>
    <cacheField name="Giorni di Esercizio" numFmtId="0">
      <sharedItems containsString="0" containsBlank="1" containsNumber="1" containsInteger="1" minValue="5" maxValue="303" count="39">
        <n v="5"/>
        <n v="8"/>
        <n v="10"/>
        <n v="16"/>
        <n v="17"/>
        <n v="25"/>
        <n v="26"/>
        <n v="35"/>
        <n v="37"/>
        <n v="38"/>
        <n v="41"/>
        <n v="44"/>
        <n v="47"/>
        <n v="49"/>
        <n v="50"/>
        <n v="52"/>
        <n v="57"/>
        <n v="75"/>
        <n v="76"/>
        <n v="77"/>
        <n v="82"/>
        <n v="98"/>
        <n v="99"/>
        <n v="101"/>
        <n v="114"/>
        <n v="126"/>
        <n v="150"/>
        <n v="151"/>
        <n v="152"/>
        <n v="153"/>
        <n v="169"/>
        <n v="189"/>
        <n v="204"/>
        <n v="210"/>
        <n v="226"/>
        <n v="251"/>
        <n v="254"/>
        <n v="303"/>
        <m/>
      </sharedItems>
    </cacheField>
    <cacheField name="Totale km" numFmtId="0">
      <sharedItems containsString="0" containsBlank="1" containsNumber="1" minValue="7.65" maxValue="8179461.91853675" count="1381">
        <n v="7.65"/>
        <n v="16.4356846511305"/>
        <n v="16.755"/>
        <n v="18.942945382557"/>
        <n v="20.05"/>
        <n v="21.92"/>
        <n v="23.25"/>
        <n v="24.0969114480537"/>
        <n v="25.71"/>
        <n v="27.1209338305634"/>
        <n v="27.6591698423428"/>
        <n v="27.869402685805"/>
        <n v="34.41"/>
        <n v="35.6246992547123"/>
        <n v="35.955"/>
        <n v="37.8858907651139"/>
        <n v="38.0446882195473"/>
        <n v="39.2169114480537"/>
        <n v="39.3546992547123"/>
        <n v="39.78"/>
        <n v="41.147061529568"/>
        <n v="42.5053948521894"/>
        <n v="43.0801511810459"/>
        <n v="43.5140253193326"/>
        <n v="43.605"/>
        <n v="43.772575297589"/>
        <n v="43.84"/>
        <n v="46.1086991644747"/>
        <n v="46.1885785617643"/>
        <n v="46.7115773114855"/>
        <n v="48.1938228961074"/>
        <n v="48.8820157351762"/>
        <n v="51.239529602196"/>
        <n v="53.1800239131005"/>
        <n v="53.3343334642126"/>
        <n v="55.4038137387895"/>
        <n v="55.414488"/>
        <n v="56.2653500882046"/>
        <n v="59.0921204761424"/>
        <n v="59.8768947353645"/>
        <n v="62.0765505417631"/>
        <n v="62.2329983082629"/>
        <n v="62.3430456616898"/>
        <n v="64.2527073814695"/>
        <n v="66.9979283419272"/>
        <n v="69.6224405109322"/>
        <n v="71.2256982355977"/>
        <n v="72.8727695812985"/>
        <n v="73.4590972275575"/>
        <n v="76.0893764390947"/>
        <n v="77.584"/>
        <n v="81.8156855109191"/>
        <n v="82.294123059136"/>
        <n v="85.3730026672113"/>
        <n v="86.1238769779425"/>
        <n v="86.982"/>
        <n v="87.0280506386652"/>
        <n v="87.295187856987"/>
        <n v="87.545150595178"/>
        <n v="87.6480506386652"/>
        <n v="88.658024124196"/>
        <n v="89.670907166102"/>
        <n v="89.7164885881717"/>
        <n v="90.7619101865489"/>
        <n v="90.902239816331"/>
        <n v="93.4180508453695"/>
        <n v="93.4231546229709"/>
        <n v="93.6834025114439"/>
        <n v="94.372681696149"/>
        <n v="97.8465520709165"/>
        <n v="98.2363490753917"/>
        <n v="99.0106034104702"/>
        <n v="99.7100487413415"/>
        <n v="99.7937950115941"/>
        <n v="101.753894912713"/>
        <n v="103.269972860753"/>
        <n v="104.465500739505"/>
        <n v="104.567627789037"/>
        <n v="111.128641058752"/>
        <n v="111.430825915179"/>
        <n v="113.93060341047"/>
        <n v="115.687443789688"/>
        <n v="116.847897167145"/>
        <n v="117.076227764018"/>
        <n v="119.013470388091"/>
        <n v="123.174914370929"/>
        <n v="123.643613293075"/>
        <n v="126.352043947473"/>
        <n v="127.468389003648"/>
        <n v="127.616722865404"/>
        <n v="128.091402176495"/>
        <n v="129.752315853003"/>
        <n v="129.856281923128"/>
        <n v="133.692"/>
        <n v="136.509966825879"/>
        <n v="139.192656997455"/>
        <n v="141.02885591893"/>
        <n v="142.515571922774"/>
        <n v="142.850122803551"/>
        <n v="143.982763492852"/>
        <n v="144.596"/>
        <n v="145.497666671155"/>
        <n v="145.915594862702"/>
        <n v="147.180712474985"/>
        <n v="147.870759131618"/>
        <n v="150.894390091133"/>
        <n v="151.255355914953"/>
        <n v="153.442712382322"/>
        <n v="156.065978032737"/>
        <n v="156.953435520201"/>
        <n v="156.981327516043"/>
        <n v="157.748136355737"/>
        <n v="158.728352411512"/>
        <n v="164.186074663104"/>
        <n v="164.199"/>
        <n v="168.281441441808"/>
        <n v="175.77"/>
        <n v="178.063686596035"/>
        <n v="179.744"/>
        <n v="181.804020297217"/>
        <n v="181.804479632662"/>
        <n v="183.380292844965"/>
        <n v="183.44149175735"/>
        <n v="184.315819099129"/>
        <n v="185.424114852434"/>
        <n v="185.623551584874"/>
        <n v="186.836101690739"/>
        <n v="189.902738069439"/>
        <n v="191.007"/>
        <n v="192.015"/>
        <n v="193.248244931156"/>
        <n v="196.020440006341"/>
        <n v="197.006631978592"/>
        <n v="201.557404364101"/>
        <n v="204.677856833337"/>
        <n v="204.881114724931"/>
        <n v="206.233579874957"/>
        <n v="206.539945721506"/>
        <n v="208.931001479009"/>
        <n v="210.070092758489"/>
        <n v="211.807460412118"/>
        <n v="214.816"/>
        <n v="216.710886073031"/>
        <n v="217.086319240292"/>
        <n v="221.028053231385"/>
        <n v="221.443680468337"/>
        <n v="226.921691470296"/>
        <n v="227.559571922774"/>
        <n v="227.968"/>
        <n v="228.432877373123"/>
        <n v="231.795"/>
        <n v="233.43"/>
        <n v="237.343157326783"/>
        <n v="237.834104966488"/>
        <n v="239.765235655268"/>
        <n v="242.028348200339"/>
        <n v="242.736342051831"/>
        <n v="244.464673804388"/>
        <n v="245.488568881006"/>
        <n v="248.864608521174"/>
        <n v="249.888"/>
        <n v="250.607879059758"/>
        <n v="252.452213184759"/>
        <n v="254.186481822916"/>
        <n v="255.251609"/>
        <n v="259.712563846256"/>
        <n v="259.798048052409"/>
        <n v="261.394846275322"/>
        <n v="262.819585237506"/>
        <n v="263.274897802057"/>
        <n v="268.541797000531"/>
        <n v="269.657"/>
        <n v="270.107673014767"/>
        <n v="270.860396603299"/>
        <n v="271.402833410547"/>
        <n v="271.749293396315"/>
        <n v="275.614164"/>
        <n v="275.981110230041"/>
        <n v="276.308658469542"/>
        <n v="276.783302702871"/>
        <n v="277.338534013906"/>
        <n v="277.75869333721"/>
        <n v="278.38531399491"/>
        <n v="279.913816449196"/>
        <n v="280.584330095119"/>
        <n v="281.952302273192"/>
        <n v="284.77862959591"/>
        <n v="285.101010590395"/>
        <n v="285.75540212712"/>
        <n v="288.414"/>
        <n v="289.052528880298"/>
        <n v="292.495092048836"/>
        <n v="292.701586671577"/>
        <n v="294.363123635197"/>
        <n v="296.94"/>
        <n v="297.504120378579"/>
        <n v="300.916"/>
        <n v="302.84711744023"/>
        <n v="307.563592604265"/>
        <n v="310.698737756778"/>
        <n v="310.903737282563"/>
        <n v="312.564896715374"/>
        <n v="315.314536202708"/>
        <n v="315.382907540112"/>
        <n v="315.558289563072"/>
        <n v="316.488402377753"/>
        <n v="317.711190618177"/>
        <n v="318.686929701616"/>
        <n v="319.04180716351"/>
        <n v="319.326725768617"/>
        <n v="320.228505441237"/>
        <n v="323.733748"/>
        <n v="323.999318176164"/>
        <n v="324.235032918728"/>
        <n v="324.729551521634"/>
        <n v="329.614089323291"/>
        <n v="330.886723032344"/>
        <n v="331.889512292916"/>
        <n v="333.595730543448"/>
        <n v="334.760781707309"/>
        <n v="335.297590403483"/>
        <n v="338.080658512222"/>
        <n v="341.684533758351"/>
        <n v="342.004"/>
        <n v="346.409033232687"/>
        <n v="348.389227378021"/>
        <n v="348.684272765922"/>
        <n v="349.634589952047"/>
        <n v="351.994475350401"/>
        <n v="352.575562906957"/>
        <n v="354.728090357099"/>
        <n v="354.861993"/>
        <n v="356.174110753373"/>
        <n v="356.323982255526"/>
        <n v="357.498842745474"/>
        <n v="357.864314803802"/>
        <n v="358.201955336502"/>
        <n v="362.094141460198"/>
        <n v="363.280271625966"/>
        <n v="363.608040594434"/>
        <n v="363.93167387404"/>
        <n v="366.818979890713"/>
        <n v="371.231280656635"/>
        <n v="371.247103169748"/>
        <n v="374.454412413113"/>
        <n v="374.889"/>
        <n v="375.268040594434"/>
        <n v="378.916649522986"/>
        <n v="378.945"/>
        <n v="379.17251905625"/>
        <n v="381.431009117526"/>
        <n v="381.731403173142"/>
        <n v="382.923422810127"/>
        <n v="382.947103169748"/>
        <n v="383.034933954181"/>
        <n v="384.098783094926"/>
        <n v="386.864372487477"/>
        <n v="387.604"/>
        <n v="387.754514114747"/>
        <n v="388.912868960305"/>
        <n v="393.532176956944"/>
        <n v="394.983932048292"/>
        <n v="395.664757483292"/>
        <n v="397.681560083509"/>
        <n v="398.211066974617"/>
        <n v="401.399924966907"/>
        <n v="403.241202989766"/>
        <n v="403.615839070598"/>
        <n v="405.986479942907"/>
        <n v="406.926596104388"/>
        <n v="410.925964516111"/>
        <n v="412.921361783043"/>
        <n v="416.989008536438"/>
        <n v="417.289407364325"/>
        <n v="420.592650241583"/>
        <n v="421.031358392515"/>
        <n v="421.235988452755"/>
        <n v="423.74928012523"/>
        <n v="425.441564656779"/>
        <n v="425.95121557208"/>
        <n v="426.234705476878"/>
        <n v="426.43744812946"/>
        <n v="427.929439907507"/>
        <n v="429.188801361397"/>
        <n v="429.315257466995"/>
        <n v="429.661268504978"/>
        <n v="432.845499304733"/>
        <n v="433.70944570284"/>
        <n v="434.634329631357"/>
        <n v="434.942732190926"/>
        <n v="439.707820925406"/>
        <n v="439.99607159834"/>
        <n v="442.425054365848"/>
        <n v="443.438992134304"/>
        <n v="445.542379506377"/>
        <n v="446.639438146505"/>
        <n v="447.072790507812"/>
        <n v="447.073902262591"/>
        <n v="448.64357150372"/>
        <n v="450.438076488814"/>
        <n v="450.856702112742"/>
        <n v="452.545863321059"/>
        <n v="455.234783094926"/>
        <n v="455.529675110258"/>
        <n v="456.127198996"/>
        <n v="457.084105511095"/>
        <n v="459.063041916282"/>
        <n v="461.021725445819"/>
        <n v="461.571879059758"/>
        <n v="462.378"/>
        <n v="466.28871726373"/>
        <n v="466.525740658493"/>
        <n v="469.076501437075"/>
        <n v="470.43929940372"/>
        <n v="471.961932970054"/>
        <n v="472.181874601995"/>
        <n v="472.297780188462"/>
        <n v="473.938188053031"/>
        <n v="474.849132594453"/>
        <n v="474.889386516921"/>
        <n v="476.791039741201"/>
        <n v="477.136008360697"/>
        <n v="478.64400140909"/>
        <n v="480.851932317081"/>
        <n v="481.155073107531"/>
        <n v="481.313524051087"/>
        <n v="484.557369618832"/>
        <n v="485.800404039449"/>
        <n v="485.860154859092"/>
        <n v="487.09432728245"/>
        <n v="487.285369618832"/>
        <n v="487.882688918378"/>
        <n v="488.359699193704"/>
        <n v="488.966020658509"/>
        <n v="491.113723463923"/>
        <n v="491.302401553164"/>
        <n v="491.467850608474"/>
        <n v="491.562637465033"/>
        <n v="492.913519420858"/>
        <n v="493.930354436819"/>
        <n v="494.832547206304"/>
        <n v="494.908792382909"/>
        <n v="496.059888640392"/>
        <n v="498.001244929254"/>
        <n v="498.264537680837"/>
        <n v="499.007358392515"/>
        <n v="499.593888640392"/>
        <n v="499.595456905405"/>
        <n v="502.301456777998"/>
        <n v="503.255"/>
        <n v="503.868196926887"/>
        <n v="505.744740820845"/>
        <n v="505.953790507812"/>
        <n v="506.422655532241"/>
        <n v="510.829015192037"/>
        <n v="511.44319943442"/>
        <n v="512.685369184378"/>
        <n v="513.513272609349"/>
        <n v="514.573021041697"/>
        <n v="514.855137734445"/>
        <n v="517.342888063329"/>
        <n v="518.492253454976"/>
        <n v="519.285962431631"/>
        <n v="520.82696041072"/>
        <n v="521.488711427653"/>
        <n v="523.014470703072"/>
        <n v="525.290020564915"/>
        <n v="525.373524735851"/>
        <n v="525.628874527501"/>
        <n v="527.150219537147"/>
        <n v="527.513490777499"/>
        <n v="528.321964262597"/>
        <n v="528.529416912973"/>
        <n v="530.122821748718"/>
        <n v="532.511981350934"/>
        <n v="533.225148309381"/>
        <n v="535.233689636775"/>
        <n v="535.831785960659"/>
        <n v="536.587421249305"/>
        <n v="537.502277568797"/>
        <n v="539.620707075518"/>
        <n v="542.658707075518"/>
        <n v="543.751664502992"/>
        <n v="544.530341187885"/>
        <n v="548.970959942488"/>
        <n v="549.337024320703"/>
        <n v="549.902356806406"/>
        <n v="550.785273531771"/>
        <n v="552.614034556189"/>
        <n v="554.616667823125"/>
        <n v="557.286959639828"/>
        <n v="562.719776648302"/>
        <n v="564.953696816079"/>
        <n v="565.89473601787"/>
        <n v="570.144332259379"/>
        <n v="571.922748525245"/>
        <n v="572.482219865971"/>
        <n v="575.798676388464"/>
        <n v="576.091377559689"/>
        <n v="576.199662883411"/>
        <n v="577.837740646487"/>
        <n v="578.550957638316"/>
        <n v="579.349553154605"/>
        <n v="579.440294758931"/>
        <n v="580.197799616176"/>
        <n v="581.878131073262"/>
        <n v="584.130637465034"/>
        <n v="586.46078872824"/>
        <n v="588.359688911676"/>
        <n v="592.439137734444"/>
        <n v="592.455648435716"/>
        <n v="593.041826966082"/>
        <n v="593.318319336769"/>
        <n v="594.120473908066"/>
        <n v="594.359358415043"/>
        <n v="594.55583667506"/>
        <n v="594.681879306063"/>
        <n v="596.035478397511"/>
        <n v="598.845472981617"/>
        <n v="599.630030415661"/>
        <n v="600.015667290594"/>
        <n v="601.93400472998"/>
        <n v="606.252272609346"/>
        <n v="609.835884509114"/>
        <n v="611.236994446014"/>
        <n v="612.53206016093"/>
        <n v="612.70915129751"/>
        <n v="614.007553367478"/>
        <n v="617.021012425055"/>
        <n v="622.719705247791"/>
        <n v="623.242606340366"/>
        <n v="627.722047006215"/>
        <n v="629.339592011931"/>
        <n v="631.6034766222"/>
        <n v="633.339"/>
        <n v="633.433254034886"/>
        <n v="635.898677387367"/>
        <n v="637.316689636775"/>
        <n v="641.135909756107"/>
        <n v="645.419900164117"/>
        <n v="649.81648568107"/>
        <n v="651.725326744502"/>
        <n v="652.347864499705"/>
        <n v="655.444723463924"/>
        <n v="656.337402178072"/>
        <n v="656.702386388015"/>
        <n v="659.87035730914"/>
        <n v="663.213340189849"/>
        <n v="663.606958900101"/>
        <n v="666.016929769295"/>
        <n v="666.075291317774"/>
        <n v="666.846758097894"/>
        <n v="673.051463871178"/>
        <n v="674.712042435616"/>
        <n v="676.718988416404"/>
        <n v="679.102858204359"/>
        <n v="680.735439147141"/>
        <n v="681.062943573309"/>
        <n v="682.596599983155"/>
        <n v="689.526554301757"/>
        <n v="697.061747105248"/>
        <n v="697.20448568107"/>
        <n v="698.390475931178"/>
        <n v="699.427666121096"/>
        <n v="715.713324020494"/>
        <n v="716.043335460653"/>
        <n v="717.730751045988"/>
        <n v="720.415823978614"/>
        <n v="720.53078912399"/>
        <n v="722.261817811732"/>
        <n v="727.379956795799"/>
        <n v="728.109334150034"/>
        <n v="729.512008742869"/>
        <n v="729.952236351468"/>
        <n v="736.841644901461"/>
        <n v="737.681146944945"/>
        <n v="739.243488891466"/>
        <n v="742.541502564654"/>
        <n v="743.406156031436"/>
        <n v="744.744655132236"/>
        <n v="747.478694207736"/>
        <n v="747.817423671346"/>
        <n v="757.582777063166"/>
        <n v="757.876803645504"/>
        <n v="762.903003136934"/>
        <n v="763.974611166598"/>
        <n v="765.339704869922"/>
        <n v="768.927947484414"/>
        <n v="769.219578583425"/>
        <n v="776.066445537407"/>
        <n v="783.801963250241"/>
        <n v="784.650828473892"/>
        <n v="785.679968297931"/>
        <n v="786.527850757756"/>
        <n v="788.203696843576"/>
        <n v="789.088755873818"/>
        <n v="789.305764773514"/>
        <n v="792.720599983155"/>
        <n v="797.128665270007"/>
        <n v="805.281369184378"/>
        <n v="806.948583427987"/>
        <n v="807.027068987287"/>
        <n v="812.281573113344"/>
        <n v="818.181"/>
        <n v="818.972368261748"/>
        <n v="821.443204881937"/>
        <n v="822.74393835713"/>
        <n v="823.968937623083"/>
        <n v="824.549197548545"/>
        <n v="826.596332688568"/>
        <n v="827.801855710544"/>
        <n v="829.336700025584"/>
        <n v="830.749573226803"/>
        <n v="836.809323548193"/>
        <n v="837.433708394156"/>
        <n v="838.680219225043"/>
        <n v="838.930061107414"/>
        <n v="841.027331914539"/>
        <n v="842.863327050222"/>
        <n v="842.990425586339"/>
        <n v="843.162709549529"/>
        <n v="843.611935067762"/>
        <n v="848.304845696638"/>
        <n v="849.254611166598"/>
        <n v="850.083863354664"/>
        <n v="851.154"/>
        <n v="854.481054273511"/>
        <n v="855.741440512702"/>
        <n v="856.337848908386"/>
        <n v="856.477801110698"/>
        <n v="858.305336409071"/>
        <n v="859.322833980927"/>
        <n v="861.99319716509"/>
        <n v="862.395735544559"/>
        <n v="878.129677946473"/>
        <n v="885.638461107923"/>
        <n v="889.244197548545"/>
        <n v="895.809140190648"/>
        <n v="902.339389157544"/>
        <n v="902.413357445054"/>
        <n v="902.426141569652"/>
        <n v="906.397862461861"/>
        <n v="909.283054273512"/>
        <n v="913.287391593687"/>
        <n v="920.64"/>
        <n v="920.802516991074"/>
        <n v="921.296068029803"/>
        <n v="929.276882752582"/>
        <n v="929.537541928587"/>
        <n v="930.913708394156"/>
        <n v="933.119677946473"/>
        <n v="933.712995790885"/>
        <n v="934.916072829327"/>
        <n v="938.024271331231"/>
        <n v="940.621574582754"/>
        <n v="944.286608909769"/>
        <n v="944.850727684807"/>
        <n v="945.383294089842"/>
        <n v="948.359027165602"/>
        <n v="950.935858204359"/>
        <n v="953.386010166172"/>
        <n v="954.260433785954"/>
        <n v="954.524522760034"/>
        <n v="956.089134108642"/>
        <n v="957.635083164583"/>
        <n v="968.519271331231"/>
        <n v="969.39855892684"/>
        <n v="971.154506309739"/>
        <n v="971.547728791843"/>
        <n v="974.993741184466"/>
        <n v="978.44920850767"/>
        <n v="980.137756554446"/>
        <n v="980.446019572657"/>
        <n v="981.975706951342"/>
        <n v="985.66867898487"/>
        <n v="986.695972311031"/>
        <n v="987.494237961083"/>
        <n v="989.838037415531"/>
        <n v="994.440777909114"/>
        <n v="995.165141569652"/>
        <n v="1004.89087364201"/>
        <n v="1015.00240594118"/>
        <n v="1015.353"/>
        <n v="1019.30628803297"/>
        <n v="1023.49309154001"/>
        <n v="1031.26271146486"/>
        <n v="1034.27415773382"/>
        <n v="1039.05347323991"/>
        <n v="1039.54739516229"/>
        <n v="1041.20346822409"/>
        <n v="1045.51662004056"/>
        <n v="1045.51935496966"/>
        <n v="1046.47443114725"/>
        <n v="1048.09850269333"/>
        <n v="1053.46342152343"/>
        <n v="1054.16278912399"/>
        <n v="1056.9706116394"/>
        <n v="1057.60548021548"/>
        <n v="1068.8916114914"/>
        <n v="1068.97958710467"/>
        <n v="1070.22834759988"/>
        <n v="1070.86817892461"/>
        <n v="1071.85298512959"/>
        <n v="1074.00771775183"/>
        <n v="1079.11974319421"/>
        <n v="1080.10262547955"/>
        <n v="1085.35605503229"/>
        <n v="1086.44120769085"/>
        <n v="1087.10117343839"/>
        <n v="1087.1174539401"/>
        <n v="1087.21337851118"/>
        <n v="1095.33354921239"/>
        <n v="1109.1131896539"/>
        <n v="1113.536"/>
        <n v="1113.78549736645"/>
        <n v="1113.86470546031"/>
        <n v="1117.31650803614"/>
        <n v="1117.98917471194"/>
        <n v="1121.60946371459"/>
        <n v="1124.3207479757"/>
        <n v="1126.6299167145"/>
        <n v="1133.72359597746"/>
        <n v="1136.34858683392"/>
        <n v="1138.60484531346"/>
        <n v="1139.53315533658"/>
        <n v="1146.41047444999"/>
        <n v="1147.11332399375"/>
        <n v="1155.52459577053"/>
        <n v="1157.32834902832"/>
        <n v="1161.66182361872"/>
        <n v="1164.8505568054"/>
        <n v="1167.33620903245"/>
        <n v="1173.69745570991"/>
        <n v="1177.27769061258"/>
        <n v="1177.67282901016"/>
        <n v="1178.37847222558"/>
        <n v="1182.00136921142"/>
        <n v="1186.40646514903"/>
        <n v="1197.90042749555"/>
        <n v="1199.10774319421"/>
        <n v="1201.25032190028"/>
        <n v="1202.64597409833"/>
        <n v="1207.4386640661"/>
        <n v="1207.54701074454"/>
        <n v="1211.42070464726"/>
        <n v="1214.44625379496"/>
        <n v="1220.6490500774"/>
        <n v="1230.06037127782"/>
        <n v="1235.80999033193"/>
        <n v="1235.90112497622"/>
        <n v="1236.412878133"/>
        <n v="1236.91001616103"/>
        <n v="1240.56859577053"/>
        <n v="1248.75843526019"/>
        <n v="1254.02519348374"/>
        <n v="1256.57140140118"/>
        <n v="1268.15265503222"/>
        <n v="1268.1942582106"/>
        <n v="1269.08600558361"/>
        <n v="1275.09742297049"/>
        <n v="1276.67094239164"/>
        <n v="1283.15061813246"/>
        <n v="1287.10576563658"/>
        <n v="1290.33529195973"/>
        <n v="1292.04604445802"/>
        <n v="1293.02584826818"/>
        <n v="1296.23059706025"/>
        <n v="1298.10628216864"/>
        <n v="1303.78896012897"/>
        <n v="1307.38629"/>
        <n v="1307.422298989"/>
        <n v="1308.41097577608"/>
        <n v="1310.67000011645"/>
        <n v="1322.25524068269"/>
        <n v="1326.30770546031"/>
        <n v="1328.352"/>
        <n v="1328.77763515708"/>
        <n v="1329.26889583383"/>
        <n v="1336.26235917007"/>
        <n v="1337.55494173452"/>
        <n v="1344.5508276465"/>
        <n v="1346.61350345799"/>
        <n v="1346.87132001346"/>
        <n v="1350.50533200053"/>
        <n v="1351.12246016823"/>
        <n v="1354.35897795913"/>
        <n v="1377.92497204971"/>
        <n v="1379.56888783779"/>
        <n v="1381.17"/>
        <n v="1382.24342468523"/>
        <n v="1391.1135061205"/>
        <n v="1391.24157344342"/>
        <n v="1392.5556284363"/>
        <n v="1395.55470590573"/>
        <n v="1397.09358468358"/>
        <n v="1399.2762466401"/>
        <n v="1410.86593540933"/>
        <n v="1414.91314772701"/>
        <n v="1416.63722978507"/>
        <n v="1424.17620045441"/>
        <n v="1428.25209190051"/>
        <n v="1433.3674288023"/>
        <n v="1438.08921469889"/>
        <n v="1441.39900662468"/>
        <n v="1441.75073721927"/>
        <n v="1444.56203331725"/>
        <n v="1444.56723801568"/>
        <n v="1447.39673778357"/>
        <n v="1447.60363277353"/>
        <n v="1450.01221351826"/>
        <n v="1454.34717641292"/>
        <n v="1456.32678382661"/>
        <n v="1456.54471546064"/>
        <n v="1456.83843877284"/>
        <n v="1466.16599382438"/>
        <n v="1469.8171893228"/>
        <n v="1479.04317155874"/>
        <n v="1488.54847354058"/>
        <n v="1493.93241616436"/>
        <n v="1495.1857312554"/>
        <n v="1496.47090764037"/>
        <n v="1499.20324880564"/>
        <n v="1509.10816922494"/>
        <n v="1517.91281326169"/>
        <n v="1518.64261019553"/>
        <n v="1519.38668172413"/>
        <n v="1529.86729034752"/>
        <n v="1530.26947299625"/>
        <n v="1533.82203958626"/>
        <n v="1539.66898636059"/>
        <n v="1551.16816249874"/>
        <n v="1552.85234803363"/>
        <n v="1559.90924879687"/>
        <n v="1562.0482575374"/>
        <n v="1562.12001595781"/>
        <n v="1564.77239406078"/>
        <n v="1565.05756274232"/>
        <n v="1567.29187993935"/>
        <n v="1573.48401174909"/>
        <n v="1588.12990125417"/>
        <n v="1590.53520367795"/>
        <n v="1599.38273388317"/>
        <n v="1600.70691034733"/>
        <n v="1601.73467669179"/>
        <n v="1608.28142468523"/>
        <n v="1610.24093012318"/>
        <n v="1611.90585749785"/>
        <n v="1621.0381585202"/>
        <n v="1625.27073200565"/>
        <n v="1627.73339734163"/>
        <n v="1629.918218963"/>
        <n v="1629.95029089009"/>
        <n v="1631.03627661743"/>
        <n v="1644.45978824615"/>
        <n v="1654.28951357195"/>
        <n v="1659.50870285352"/>
        <n v="1674.25601757066"/>
        <n v="1675.85582235668"/>
        <n v="1676.14569244598"/>
        <n v="1681.64800138237"/>
        <n v="1688.88580275978"/>
        <n v="1701.58375076349"/>
        <n v="1702.70190391521"/>
        <n v="1708.95779079384"/>
        <n v="1709.48991286241"/>
        <n v="1728.17658424186"/>
        <n v="1730.73016839415"/>
        <n v="1737.64472746889"/>
        <n v="1739.25485759785"/>
        <n v="1742.87468922277"/>
        <n v="1744.86138489782"/>
        <n v="1748.43201564116"/>
        <n v="1750.78962451635"/>
        <n v="1752.98028398312"/>
        <n v="1754.33142622022"/>
        <n v="1763.75979079384"/>
        <n v="1776.91018782114"/>
        <n v="1781.16165222504"/>
        <n v="1784.24063660957"/>
        <n v="1787.7650257135"/>
        <n v="1789.58713368289"/>
        <n v="1791.14241032378"/>
        <n v="1798.02583354665"/>
        <n v="1798.3287544554"/>
        <n v="1799.85138489782"/>
        <n v="1827.58906341197"/>
        <n v="1827.70725712147"/>
        <n v="1828.00960805185"/>
        <n v="1833.26179637149"/>
        <n v="1833.96040310363"/>
        <n v="1842.77497368221"/>
        <n v="1845.41417208774"/>
        <n v="1849.12919317984"/>
        <n v="1863.08874434986"/>
        <n v="1864.04028081825"/>
        <n v="1877.84143149002"/>
        <n v="1885.65984874037"/>
        <n v="1886.371647"/>
        <n v="1889.7615645726"/>
        <n v="1890.76181109106"/>
        <n v="1901.79314241068"/>
        <n v="1903.81539051135"/>
        <n v="1908.74507900979"/>
        <n v="1909.84334862128"/>
        <n v="1930.48493648269"/>
        <n v="1936.85421896301"/>
        <n v="1944.13998523042"/>
        <n v="1945.63615156374"/>
        <n v="1948.22260782154"/>
        <n v="1951.39381109106"/>
        <n v="1955.80223628357"/>
        <n v="1957.50976332087"/>
        <n v="1961.88624708239"/>
        <n v="1961.98020636538"/>
        <n v="1970.21079130731"/>
        <n v="1976.14503784144"/>
        <n v="1984.0735887242"/>
        <n v="1988.96189002819"/>
        <n v="1990.52082388023"/>
        <n v="1991.32493648269"/>
        <n v="1992.831"/>
        <n v="1993.337979471"/>
        <n v="1998.87091000793"/>
        <n v="2007.75927995002"/>
        <n v="2010.2049039152"/>
        <n v="2021.05126988784"/>
        <n v="2030.16836943533"/>
        <n v="2036.24191785798"/>
        <n v="2041.39700320786"/>
        <n v="2045.5932157993"/>
        <n v="2046.79738465752"/>
        <n v="2051.25644004959"/>
        <n v="2061.28210205717"/>
        <n v="2065.15328742337"/>
        <n v="2066.38670248473"/>
        <n v="2069.51188916221"/>
        <n v="2070.1154101612"/>
        <n v="2072.56583138827"/>
        <n v="2080.5277861862"/>
        <n v="2080.84663704525"/>
        <n v="2082.34100212224"/>
        <n v="2090.27072570205"/>
        <n v="2097.94647572059"/>
        <n v="2109.10373129522"/>
        <n v="2109.246956135"/>
        <n v="2113.99145097023"/>
        <n v="2116.10848806756"/>
        <n v="2116.80619812823"/>
        <n v="2121.45683578091"/>
        <n v="2122.4358279284"/>
        <n v="2131.05013459075"/>
        <n v="2132.39774018436"/>
        <n v="2136.99386647107"/>
        <n v="2146.58597768447"/>
        <n v="2150.59879338655"/>
        <n v="2158.13865653861"/>
        <n v="2162.21778689644"/>
        <n v="2163.13611613385"/>
        <n v="2176.25061981343"/>
        <n v="2184.4040710305"/>
        <n v="2210.5124862221"/>
        <n v="2225.31640551732"/>
        <n v="2235.08139905743"/>
        <n v="2238.11406303389"/>
        <n v="2254.60110156113"/>
        <n v="2272.29432192617"/>
        <n v="2278.12394568238"/>
        <n v="2286.0139265813"/>
        <n v="2292.06023617707"/>
        <n v="2292.3387843751"/>
        <n v="2301.46345192888"/>
        <n v="2303.09880958721"/>
        <n v="2305.50810610457"/>
        <n v="2308.12622557595"/>
        <n v="2312.66017318079"/>
        <n v="2323.26335647736"/>
        <n v="2333.70146223379"/>
        <n v="2334.11088986542"/>
        <n v="2338.92648586486"/>
        <n v="2351.83844689214"/>
        <n v="2354.9722099714"/>
        <n v="2376.54483375205"/>
        <n v="2384.89477483557"/>
        <n v="2387.08328683877"/>
        <n v="2394.4339855458"/>
        <n v="2395.23807027292"/>
        <n v="2400.25385931189"/>
        <n v="2405.55282788971"/>
        <n v="2411.50884006263"/>
        <n v="2411.95606215614"/>
        <n v="2417.51244374706"/>
        <n v="2429.32129987835"/>
        <n v="2429.76287666424"/>
        <n v="2432.96268345026"/>
        <n v="2437.87335118464"/>
        <n v="2448.25705954038"/>
        <n v="2458.91056674252"/>
        <n v="2465.73236179233"/>
        <n v="2469.00804909392"/>
        <n v="2473.9663379313"/>
        <n v="2492.92791667992"/>
        <n v="2493.51192869182"/>
        <n v="2495.44212472911"/>
        <n v="2505.65361265202"/>
        <n v="2509.8430436532"/>
        <n v="2513.00323857647"/>
        <n v="2524.412002011"/>
        <n v="2525.84804490651"/>
        <n v="2527.36112276249"/>
        <n v="2530.65976671691"/>
        <n v="2532.58080535195"/>
        <n v="2544.37074433253"/>
        <n v="2544.51355968892"/>
        <n v="2546.04952423288"/>
        <n v="2546.26704202216"/>
        <n v="2554.23413920738"/>
        <n v="2558.86208190246"/>
        <n v="2571.82079069077"/>
        <n v="2576.80593986173"/>
        <n v="2583.88489647489"/>
        <n v="2589.29089765934"/>
        <n v="2594.48214749554"/>
        <n v="2596.14117289293"/>
        <n v="2599.24385486046"/>
        <n v="2602.53364919983"/>
        <n v="2610.65716157138"/>
        <n v="2613.04349389307"/>
        <n v="2616.61052595788"/>
        <n v="2618.85229123912"/>
        <n v="2624.64745750483"/>
        <n v="2636.94993435156"/>
        <n v="2640.47609884791"/>
        <n v="2643.4467466919"/>
        <n v="2648.66938451392"/>
        <n v="2652.61806303389"/>
        <n v="2655.73593435156"/>
        <n v="2657.57086461751"/>
        <n v="2667.42543603083"/>
        <n v="2687.57058473334"/>
        <n v="2689.54383375205"/>
        <n v="2696.11505022059"/>
        <n v="2709.98423410489"/>
        <n v="2725.80373346454"/>
        <n v="2729.7284491339"/>
        <n v="2743.67450194623"/>
        <n v="2750.08587865243"/>
        <n v="2752.49006648416"/>
        <n v="2768.60647376225"/>
        <n v="2775.12803690075"/>
        <n v="2777.57701293893"/>
        <n v="2780.23481794791"/>
        <n v="2781.27144968723"/>
        <n v="2784.25437870755"/>
        <n v="2794.13243827777"/>
        <n v="2797.21754279962"/>
        <n v="2799.45724785927"/>
        <n v="2801.4685347305"/>
        <n v="2804.57688052845"/>
        <n v="2808.00512220812"/>
        <n v="2808.44833634328"/>
        <n v="2812.96554279962"/>
        <n v="2819.69057720484"/>
        <n v="2828.22997970717"/>
        <n v="2830.72158507602"/>
        <n v="2834.0166613208"/>
        <n v="2842.85489888978"/>
        <n v="2859.6581456028"/>
        <n v="2859.73784148778"/>
        <n v="2862.5672801632"/>
        <n v="2865.29658838898"/>
        <n v="2867.21841369051"/>
        <n v="2867.8526022351"/>
        <n v="2883.77754881218"/>
        <n v="2890.65148938858"/>
        <n v="2897.2561103083"/>
        <n v="2905.48913821586"/>
        <n v="2909.54947171382"/>
        <n v="2916.82657193199"/>
        <n v="2930.61857798789"/>
        <n v="2957.71758838898"/>
        <n v="2962.74760387803"/>
        <n v="2963.71308452587"/>
        <n v="2963.76722875456"/>
        <n v="2986.32623040228"/>
        <n v="2990.98465039958"/>
        <n v="3002.26661684164"/>
        <n v="3005.8201157153"/>
        <n v="3006.26154938398"/>
        <n v="3017.09314682629"/>
        <n v="3025.83935801508"/>
        <n v="3034.83160996282"/>
        <n v="3036.05185784981"/>
        <n v="3037.77379990374"/>
        <n v="3043.60485938445"/>
        <n v="3045.79787515191"/>
        <n v="3054.31084850716"/>
        <n v="3071.66377922606"/>
        <n v="3082.63668048449"/>
        <n v="3088.42581148368"/>
        <n v="3088.98490365118"/>
        <n v="3093.10721791683"/>
        <n v="3104.78856434288"/>
        <n v="3105.11549389308"/>
        <n v="3107.06192187966"/>
        <n v="3108.9944876934"/>
        <n v="3127.5962410568"/>
        <n v="3131.98442506433"/>
        <n v="3145.82801947827"/>
        <n v="3149.48373115389"/>
        <n v="3159.84571014204"/>
        <n v="3161.96687818266"/>
        <n v="3166.72160360098"/>
        <n v="3168.39912200782"/>
        <n v="3173.13470410775"/>
        <n v="3176.4299381857"/>
        <n v="3178.96720070998"/>
        <n v="3183.77787450699"/>
        <n v="3207.30222789647"/>
        <n v="3211.4060049404"/>
        <n v="3215.03085239584"/>
        <n v="3215.09419463002"/>
        <n v="3218.81800543407"/>
        <n v="3219.08239174023"/>
        <n v="3219.88345599535"/>
        <n v="3222.70944913389"/>
        <n v="3225.36176264971"/>
        <n v="3256.09147769757"/>
        <n v="3256.78312791038"/>
        <n v="3264.39649783921"/>
        <n v="3288.81222875456"/>
        <n v="3289.78464542957"/>
        <n v="3313.40879889959"/>
        <n v="3314.05276882014"/>
        <n v="3318.75645121081"/>
        <n v="3327.56686347784"/>
        <n v="3332.89799181632"/>
        <n v="3336.83824987514"/>
        <n v="3337.54377891185"/>
        <n v="3338.17749739614"/>
        <n v="3341.72204708317"/>
        <n v="3345.74059835211"/>
        <n v="3352.69762760239"/>
        <n v="3353.54219136648"/>
        <n v="3355.62424987514"/>
        <n v="3357.47111257064"/>
        <n v="3361.07201891787"/>
        <n v="3367.19782408019"/>
        <n v="3377.56405461998"/>
        <n v="3402.83121656012"/>
        <n v="3416.30637670779"/>
        <n v="3419.43029128619"/>
        <n v="3421.69043111299"/>
        <n v="3427.43478627314"/>
        <n v="3429.07417843298"/>
        <n v="3436.10466505731"/>
        <n v="3454.43863305964"/>
        <n v="3454.83629770235"/>
        <n v="3467.7439112879"/>
        <n v="3468.26399902048"/>
        <n v="3484.20616157139"/>
        <n v="3486.30223597586"/>
        <n v="3511.00709914895"/>
        <n v="3515.37105243481"/>
        <n v="3521.33666811994"/>
        <n v="3540.4057845631"/>
        <n v="3547.27207212773"/>
        <n v="3577.77478212204"/>
        <n v="3579.49180233149"/>
        <n v="3579.79789765934"/>
        <n v="3579.80175524604"/>
        <n v="3592.53842325111"/>
        <n v="3608.02215857965"/>
        <n v="3613.96736367059"/>
        <n v="3620.1145779745"/>
        <n v="3624.88707894115"/>
        <n v="3628.53982096309"/>
        <n v="3658.21303298118"/>
        <n v="3667.11339191567"/>
        <n v="3669.1136116913"/>
        <n v="3670.36481213891"/>
        <n v="3682.47411129559"/>
        <n v="3682.97611129559"/>
        <n v="3687.64668082339"/>
        <n v="3711.55605420361"/>
        <n v="3712.96373508538"/>
        <n v="3713.92032590795"/>
        <n v="3746.7120904243"/>
        <n v="3747.52840327909"/>
        <n v="3753.39438417504"/>
        <n v="3776.64864542957"/>
        <n v="3781.3957154305"/>
        <n v="3804.58135400368"/>
        <n v="3804.59861361034"/>
        <n v="3815.19415306624"/>
        <n v="3845.02236419257"/>
        <n v="3847.67874966869"/>
        <n v="3855.67665204665"/>
        <n v="3860.20694710781"/>
        <n v="3866.78670282174"/>
        <n v="3881.1694859478"/>
        <n v="3893.71406731705"/>
        <n v="3894.80533043014"/>
        <n v="3899.07153978402"/>
        <n v="3903.60497413646"/>
        <n v="3924.35186200978"/>
        <n v="3925.75761953142"/>
        <n v="3931.49517034599"/>
        <n v="3937.29417236951"/>
        <n v="3939.53123155704"/>
        <n v="3942.49656162099"/>
        <n v="3949.88148295858"/>
        <n v="3976.45594907792"/>
        <n v="3977.23467968065"/>
        <n v="3979.80996824719"/>
        <n v="4000.62943805778"/>
        <n v="4039.21423481916"/>
        <n v="4048.72767264305"/>
        <n v="4099.28668082339"/>
        <n v="4113.46429123912"/>
        <n v="4130.59810709016"/>
        <n v="4131.38160316238"/>
        <n v="4167.72147576883"/>
        <n v="4186.62572641964"/>
        <n v="4186.78881156656"/>
        <n v="4195.03250448418"/>
        <n v="4196.02069520773"/>
        <n v="4205.06517196145"/>
        <n v="4205.56676264971"/>
        <n v="4208.56405378759"/>
        <n v="4211.08879108222"/>
        <n v="4215.86876264971"/>
        <n v="4218.52803613416"/>
        <n v="4240.58983910101"/>
        <n v="4248.3690965887"/>
        <n v="4283.39051885287"/>
        <n v="4286.40156162099"/>
        <n v="4295.05955427973"/>
        <n v="4306.08622799508"/>
        <n v="4311.71891079669"/>
        <n v="4353.9090883938"/>
        <n v="4355.50085278739"/>
        <n v="4355.87985997517"/>
        <n v="4370.09847460667"/>
        <n v="4375.81477906314"/>
        <n v="4375.85970087318"/>
        <n v="4395.82154134257"/>
        <n v="4416.08983662669"/>
        <n v="4434.61224086913"/>
        <n v="4435.57278339162"/>
        <n v="4445.98311443252"/>
        <n v="4451.62129198998"/>
        <n v="4480.48400168803"/>
        <n v="4482.1833136688"/>
        <n v="4503.52138465751"/>
        <n v="4506.960806606"/>
        <n v="4513.47310995027"/>
        <n v="4513.94653531932"/>
        <n v="4534.14647540355"/>
        <n v="4535.79468870874"/>
        <n v="4547.12094921605"/>
        <n v="4552.85567958845"/>
        <n v="4563.29243877982"/>
        <n v="4614.62297805474"/>
        <n v="4617.42129428877"/>
        <n v="4623.19892746079"/>
        <n v="4626.32705938814"/>
        <n v="4630.12625149066"/>
        <n v="4646.59456432443"/>
        <n v="4654.14528279609"/>
        <n v="4663.15755041387"/>
        <n v="4689.58615243755"/>
        <n v="4691.55412141063"/>
        <n v="4694.89697483482"/>
        <n v="4702.48465198362"/>
        <n v="4706.21978917886"/>
        <n v="4707.86760904738"/>
        <n v="4745.4864842866"/>
        <n v="4751.34954820814"/>
        <n v="4787.55364923342"/>
        <n v="4797.10738413341"/>
        <n v="4797.28286844399"/>
        <n v="4809.46907806881"/>
        <n v="4818.22021624463"/>
        <n v="4844.0591606841"/>
        <n v="4854.84350268223"/>
        <n v="4855.95843877982"/>
        <n v="4863.60213381009"/>
        <n v="4865.36496200389"/>
        <n v="4867.32123242589"/>
        <n v="4875.98788884702"/>
        <n v="4876.02355836735"/>
        <n v="4878.35313068654"/>
        <n v="4908.56745669424"/>
        <n v="4920.11304415916"/>
        <n v="4928.90104233451"/>
        <n v="4940.80971536935"/>
        <n v="4948.54129198999"/>
        <n v="4955.17327242227"/>
        <n v="4980.41592494821"/>
        <n v="4986.33954760286"/>
        <n v="4992.36179983055"/>
        <n v="5021.64949270744"/>
        <n v="5047.21788345414"/>
        <n v="5059.09084953893"/>
        <n v="5066.59020283397"/>
        <n v="5072.30484442459"/>
        <n v="5085.83097336498"/>
        <n v="5101.91583695174"/>
        <n v="5119.63795720739"/>
        <n v="5125.89188825207"/>
        <n v="5140.16896258994"/>
        <n v="5145.21005041459"/>
        <n v="5148.44454760286"/>
        <n v="5157.03404664515"/>
        <n v="5159.88223775521"/>
        <n v="5184.1526376098"/>
        <n v="5188.9999390986"/>
        <n v="5202.16377525201"/>
        <n v="5219.10694486332"/>
        <n v="5236.41697104253"/>
        <n v="5238.93018871354"/>
        <n v="5244.16813712313"/>
        <n v="5280.36943251258"/>
        <n v="5290.08838413341"/>
        <n v="5311.2322393124"/>
        <n v="5323.78585854684"/>
        <n v="5353.47614037321"/>
        <n v="5364.79075970015"/>
        <n v="5414.82491296216"/>
        <n v="5421.59575406664"/>
        <n v="5461.86327250538"/>
        <n v="5462.85469365618"/>
        <n v="5484.74251419351"/>
        <n v="5526.01510059957"/>
        <n v="5554.17030643797"/>
        <n v="5560.41538652221"/>
        <n v="5597.36316782211"/>
        <n v="5606.90501870405"/>
        <n v="5622.00807904018"/>
        <n v="5686.73950604543"/>
        <n v="5694.38724022935"/>
        <n v="5767.08019346645"/>
        <n v="5773.49140710499"/>
        <n v="5779.39743313836"/>
        <n v="5780.45568002875"/>
        <n v="5802.81710121097"/>
        <n v="5878.32818010642"/>
        <n v="5912.24803359622"/>
        <n v="5920.64922284273"/>
        <n v="5933.89418010643"/>
        <n v="5939.41933219213"/>
        <n v="5962.87955424686"/>
        <n v="5965.59966094292"/>
        <n v="5974.03423620477"/>
        <n v="5998.17077681313"/>
        <n v="6060.29248413961"/>
        <n v="6065.44226667089"/>
        <n v="6112.91723136004"/>
        <n v="6114.59135648795"/>
        <n v="6119.00488639618"/>
        <n v="6142.52548278017"/>
        <n v="6158.88644859115"/>
        <n v="6193.6693298317"/>
        <n v="6198.27201525522"/>
        <n v="6203.52275587157"/>
        <n v="6212.76052259197"/>
        <n v="6231.02021720188"/>
        <n v="6238.33737176548"/>
        <n v="6250.89246854264"/>
        <n v="6293.67491385197"/>
        <n v="6312.65103169552"/>
        <n v="6317.08563521527"/>
        <n v="6317.44445600973"/>
        <n v="6357.84819089024"/>
        <n v="6376.45196009997"/>
        <n v="6413.90743123896"/>
        <n v="6450.03561830169"/>
        <n v="6456.27481491087"/>
        <n v="6506.95931603616"/>
        <n v="6518.78535254103"/>
        <n v="6584.42655284332"/>
        <n v="6589.08423172751"/>
        <n v="6594.60148278017"/>
        <n v="6645.10876727025"/>
        <n v="6651.13784585535"/>
        <n v="6724.58951524849"/>
        <n v="6726.95381295208"/>
        <n v="6741.45368838264"/>
        <n v="6790.25063645499"/>
        <n v="6799.72425391599"/>
        <n v="6834.01286798218"/>
        <n v="6837.99893607791"/>
        <n v="6852.80033465913"/>
        <n v="6903.21783710992"/>
        <n v="6903.40807980164"/>
        <n v="6948.3335163392"/>
        <n v="6957.52212813066"/>
        <n v="6961.66872246561"/>
        <n v="6967.24579009272"/>
        <n v="6986.47271507068"/>
        <n v="6987.47138127224"/>
        <n v="7013.33483205016"/>
        <n v="7020.02194768542"/>
        <n v="7028.3548210576"/>
        <n v="7194.52792707439"/>
        <n v="7372.95330323086"/>
        <n v="7405.47487041398"/>
        <n v="7527.89016997575"/>
        <n v="7576.40240994216"/>
        <n v="7599.22875254025"/>
        <n v="7631.16828797471"/>
        <n v="7641.31740018626"/>
        <n v="7658.79114902958"/>
        <n v="7667.44096922409"/>
        <n v="7786.29797747176"/>
        <n v="7807.45840757703"/>
        <n v="7810.3590041271"/>
        <n v="7827.5067833811"/>
        <n v="7952.96798410408"/>
        <n v="8018.90175309482"/>
        <n v="8036.75054123852"/>
        <n v="8055.16406843594"/>
        <n v="8095.07390172571"/>
        <n v="8114.37368534964"/>
        <n v="8131.78992095072"/>
        <n v="8153.47505253751"/>
        <n v="8217.69969386443"/>
        <n v="8247.90466056156"/>
        <n v="8355.51657094692"/>
        <n v="8474.36912409833"/>
        <n v="8612.39230363465"/>
        <n v="8719.82086567371"/>
        <n v="8811.76227086018"/>
        <n v="9013.60866317901"/>
        <n v="9126.56181892029"/>
        <n v="9250.13120037228"/>
        <n v="9255.91479551753"/>
        <n v="9262.35762948554"/>
        <n v="9311.77532647438"/>
        <n v="9318.30228956067"/>
        <n v="9333.95269886485"/>
        <n v="9354.47217633065"/>
        <n v="9419.22781892029"/>
        <n v="9513.06844747221"/>
        <n v="9521.33597066854"/>
        <n v="9559.53706315766"/>
        <n v="9611.97228956068"/>
        <n v="9688.50561744842"/>
        <n v="9715.70699838256"/>
        <n v="9809.83323057165"/>
        <n v="9834.78408716354"/>
        <n v="9853.66630394563"/>
        <n v="9888.83092582689"/>
        <n v="9945.33013242902"/>
        <n v="9954.22906257837"/>
        <n v="10051.299837167"/>
        <n v="10120.2818127182"/>
        <n v="10209.8747551866"/>
        <n v="10240.1089573271"/>
        <n v="10247.8990625784"/>
        <n v="10344.969837167"/>
        <n v="10374.829169846"/>
        <n v="10436.858932904"/>
        <n v="10462.3840193462"/>
        <n v="10555.326341064"/>
        <n v="10561.8885721889"/>
        <n v="10596.1650487669"/>
        <n v="10600.2573644543"/>
        <n v="10824.233352824"/>
        <n v="11017.3236300114"/>
        <n v="11067.0635166365"/>
        <n v="11141.1477426839"/>
        <n v="11410.7991445332"/>
        <n v="11522.2674037794"/>
        <n v="11990.2701648399"/>
        <n v="12133.6408392892"/>
        <n v="12151.9687676164"/>
        <n v="12361.565793108"/>
        <n v="12599.0767198004"/>
        <n v="8179461.91853675"/>
        <m/>
      </sharedItems>
    </cacheField>
    <cacheField name="di cui Totale km pagati da Enti" numFmtId="0">
      <sharedItems containsString="0" containsBlank="1" containsNumber="1" minValue="0" maxValue="107361.049856374" count="66">
        <n v="0"/>
        <n v="11.7"/>
        <n v="13"/>
        <n v="46.1086991644747"/>
        <n v="46.1885785617643"/>
        <n v="54.99"/>
        <n v="60.84"/>
        <n v="62.0765505417631"/>
        <n v="62.3430456616898"/>
        <n v="62.75"/>
        <n v="75.03"/>
        <n v="75.75"/>
        <n v="95.16"/>
        <n v="99.7937950115941"/>
        <n v="101.753894912713"/>
        <n v="139.36"/>
        <n v="172.12"/>
        <n v="190.89"/>
        <n v="216.710886073031"/>
        <n v="217.086319240292"/>
        <n v="242.4"/>
        <n v="262.819585237506"/>
        <n v="263.274897802057"/>
        <n v="275.981110230041"/>
        <n v="277.75869333721"/>
        <n v="293.67"/>
        <n v="297.504120378579"/>
        <n v="355.68"/>
        <n v="384.3"/>
        <n v="429.315257466995"/>
        <n v="459.33"/>
        <n v="502.301456777998"/>
        <n v="511.44319943442"/>
        <n v="521.488711427653"/>
        <n v="554.49"/>
        <n v="572.67"/>
        <n v="611.236994446014"/>
        <n v="623.242606340366"/>
        <n v="672.68"/>
        <n v="743.406156031436"/>
        <n v="812.04"/>
        <n v="830.81"/>
        <n v="862.395735544559"/>
        <n v="978.69"/>
        <n v="1002.93"/>
        <n v="1046.47443114725"/>
        <n v="1202.64597409833"/>
        <n v="1399.2762466401"/>
        <n v="1441.75073721927"/>
        <n v="1739.25485759785"/>
        <n v="1890.72"/>
        <n v="2045.5932157993"/>
        <n v="2080.5277861862"/>
        <n v="2109.10373129522"/>
        <n v="2509.8430436532"/>
        <n v="2842.85489888978"/>
        <n v="3168.39912200782"/>
        <n v="3468.26399902048"/>
        <n v="4186.78881156656"/>
        <n v="4395.82154134257"/>
        <n v="5085.83097336498"/>
        <n v="5145.21005041459"/>
        <n v="5157.03404664515"/>
        <n v="7194.52792707439"/>
        <n v="107361.049856374"/>
        <m/>
      </sharedItems>
    </cacheField>
    <cacheField name="di cui Totale km a Chiamata" numFmtId="0">
      <sharedItems containsString="0" containsBlank="1" containsNumber="1" minValue="0" maxValue="84012.0901454832" count="31">
        <n v="0"/>
        <n v="279.913816449196"/>
        <n v="324.235032918728"/>
        <n v="357.21"/>
        <n v="381.731403173142"/>
        <n v="450.856702112742"/>
        <n v="592.455648435716"/>
        <n v="593.041826966082"/>
        <n v="954.260433785954"/>
        <n v="957.635083164583"/>
        <n v="1351.12246016823"/>
        <n v="1565.05756274232"/>
        <n v="1674.25601757066"/>
        <n v="2150.59879338655"/>
        <n v="2176.25061981343"/>
        <n v="2400.25385931189"/>
        <n v="2583.88489647489"/>
        <n v="2596.14117289293"/>
        <n v="2602.53364919983"/>
        <n v="2859.73784148778"/>
        <n v="2862.5672801632"/>
        <n v="3002.26661684164"/>
        <n v="3402.83121656012"/>
        <n v="3713.92032590795"/>
        <n v="4818.22021624463"/>
        <n v="5140.16896258994"/>
        <n v="6506.95931603616"/>
        <n v="9888.83092582689"/>
        <n v="9945.33013242902"/>
        <n v="84012.0901454832"/>
        <m/>
      </sharedItems>
    </cacheField>
    <cacheField name="tempo di percorrenza" numFmtId="0">
      <sharedItems containsString="0" containsBlank="1" containsNumber="1" minValue="0.00208333333333333" maxValue="0.0763888888888889" count="69">
        <n v="0.00208333333333333"/>
        <n v="0.00277777777777778"/>
        <n v="0.00347222222222222"/>
        <n v="0.00416666666666667"/>
        <n v="0.00486111111111111"/>
        <n v="0.00555555555555556"/>
        <n v="0.00694444444444444"/>
        <n v="0.00763888888888889"/>
        <n v="0.00833333333333333"/>
        <n v="0.00902777777777778"/>
        <n v="0.00972222222222222"/>
        <n v="0.0104166666666667"/>
        <n v="0.0111111111111111"/>
        <n v="0.0118055555555556"/>
        <n v="0.0125"/>
        <n v="0.0131944444444444"/>
        <n v="0.0138888888888889"/>
        <n v="0.0145833333333333"/>
        <n v="0.0152777777777778"/>
        <n v="0.0159722222222222"/>
        <n v="0.0166666666666667"/>
        <n v="0.0173611111111111"/>
        <n v="0.0180555555555556"/>
        <n v="0.01875"/>
        <n v="0.0194444444444444"/>
        <n v="0.0201388888888889"/>
        <n v="0.0208333333333333"/>
        <n v="0.0215277777777778"/>
        <n v="0.0222222222222222"/>
        <n v="0.0229166666666667"/>
        <n v="0.0243055555555556"/>
        <n v="0.025"/>
        <n v="0.0256944444444444"/>
        <n v="0.0263888888888889"/>
        <n v="0.0270833333333333"/>
        <n v="0.0277777777777778"/>
        <n v="0.0298611111111111"/>
        <n v="0.0305555555555556"/>
        <n v="0.03125"/>
        <n v="0.0319444444444444"/>
        <n v="0.0326388888888889"/>
        <n v="0.0333333333333333"/>
        <n v="0.0347222222222222"/>
        <n v="0.0361111111111111"/>
        <n v="0.0368055555555556"/>
        <n v="0.0375"/>
        <n v="0.0381944444444444"/>
        <n v="0.0388888888888889"/>
        <n v="0.0395833333333333"/>
        <n v="0.0402777777777778"/>
        <n v="0.0416666666666667"/>
        <n v="0.04375"/>
        <n v="0.0451388888888889"/>
        <n v="0.0472222222222222"/>
        <n v="0.0486111111111111"/>
        <n v="0.0506944444444444"/>
        <n v="0.0520833333333333"/>
        <n v="0.0541666666666667"/>
        <n v="0.0555555555555556"/>
        <n v="0.0576388888888889"/>
        <n v="0.0590277777777778"/>
        <n v="0.0611111111111111"/>
        <n v="0.0625"/>
        <n v="0.0645833333333333"/>
        <n v="0.0659722222222222"/>
        <n v="0.0680555555555555"/>
        <n v="0.0729166666666667"/>
        <n v="0.0763888888888889"/>
        <m/>
      </sharedItems>
    </cacheField>
    <cacheField name="Tempo di Percorrenza Totale" numFmtId="0">
      <sharedItems containsString="0" containsBlank="1" containsNumber="1" minValue="0.0208333333333333" maxValue="19.9895833333333" count="405">
        <n v="0.0208333333333333"/>
        <n v="0.0347222222222222"/>
        <n v="0.0381944444444444"/>
        <n v="0.0416666666666667"/>
        <n v="0.0451388888888889"/>
        <n v="0.0520833333333333"/>
        <n v="0.0555555555555556"/>
        <n v="0.0659722222222222"/>
        <n v="0.0666666666666667"/>
        <n v="0.0694444444444444"/>
        <n v="0.0770833333333333"/>
        <n v="0.0777777777777778"/>
        <n v="0.0833333333333333"/>
        <n v="0.0868055555555556"/>
        <n v="0.0972222222222222"/>
        <n v="0.104166666666667"/>
        <n v="0.111111111111111"/>
        <n v="0.118055555555556"/>
        <n v="0.11875"/>
        <n v="0.121527777777778"/>
        <n v="0.128472222222222"/>
        <n v="0.131944444444444"/>
        <n v="0.135416666666667"/>
        <n v="0.138888888888889"/>
        <n v="0.152777777777778"/>
        <n v="0.158333333333333"/>
        <n v="0.163194444444444"/>
        <n v="0.166666666666667"/>
        <n v="0.173611111111111"/>
        <n v="0.180555555555556"/>
        <n v="0.184027777777778"/>
        <n v="0.1875"/>
        <n v="0.195833333333333"/>
        <n v="0.197916666666667"/>
        <n v="0.208333333333333"/>
        <n v="0.215277777777778"/>
        <n v="0.216666666666667"/>
        <n v="0.222222222222222"/>
        <n v="0.229166666666667"/>
        <n v="0.243055555555556"/>
        <n v="0.25"/>
        <n v="0.256944444444444"/>
        <n v="0.260416666666667"/>
        <n v="0.263888888888889"/>
        <n v="0.270833333333333"/>
        <n v="0.277083333333333"/>
        <n v="0.277777777777778"/>
        <n v="0.288888888888889"/>
        <n v="0.295138888888889"/>
        <n v="0.305555555555555"/>
        <n v="0.3125"/>
        <n v="0.316666666666667"/>
        <n v="0.333333333333333"/>
        <n v="0.347222222222222"/>
        <n v="0.359027777777778"/>
        <n v="0.361111111111111"/>
        <n v="0.385416666666667"/>
        <n v="0.388888888888889"/>
        <n v="0.39375"/>
        <n v="0.395833333333333"/>
        <n v="0.398611111111111"/>
        <n v="0.402777777777778"/>
        <n v="0.427083333333333"/>
        <n v="0.427777777777778"/>
        <n v="0.433333333333333"/>
        <n v="0.435416666666667"/>
        <n v="0.436805555555556"/>
        <n v="0.442361111111111"/>
        <n v="0.451388888888889"/>
        <n v="0.455555555555556"/>
        <n v="0.475"/>
        <n v="0.486111111111111"/>
        <n v="0.505555555555556"/>
        <n v="0.513888888888889"/>
        <n v="0.514583333333333"/>
        <n v="0.520833333333333"/>
        <n v="0.522916666666667"/>
        <n v="0.525"/>
        <n v="0.527777777777778"/>
        <n v="0.534722222222222"/>
        <n v="0.541666666666667"/>
        <n v="0.544444444444444"/>
        <n v="0.554861111111111"/>
        <n v="0.569444444444444"/>
        <n v="0.576388888888889"/>
        <n v="0.577777777777778"/>
        <n v="0.590277777777778"/>
        <n v="0.59375"/>
        <n v="0.613888888888889"/>
        <n v="0.625"/>
        <n v="0.631944444444444"/>
        <n v="0.633333333333333"/>
        <n v="0.641666666666667"/>
        <n v="0.642361111111111"/>
        <n v="0.652777777777778"/>
        <n v="0.65625"/>
        <n v="0.672916666666667"/>
        <n v="0.686111111111111"/>
        <n v="0.705555555555556"/>
        <n v="0.711805555555556"/>
        <n v="0.7125"/>
        <n v="0.719444444444444"/>
        <n v="0.722222222222222"/>
        <n v="0.763888888888889"/>
        <n v="0.770833333333333"/>
        <n v="0.78125"/>
        <n v="0.791666666666667"/>
        <n v="0.794444444444444"/>
        <n v="0.802083333333333"/>
        <n v="0.815972222222222"/>
        <n v="0.816666666666667"/>
        <n v="0.825"/>
        <n v="0.830555555555555"/>
        <n v="0.83125"/>
        <n v="0.833333333333333"/>
        <n v="0.841666666666667"/>
        <n v="0.850694444444444"/>
        <n v="0.868055555555556"/>
        <n v="0.871527777777778"/>
        <n v="0.875"/>
        <n v="0.882638888888889"/>
        <n v="0.884722222222222"/>
        <n v="0.886111111111111"/>
        <n v="0.899305555555556"/>
        <n v="0.902777777777778"/>
        <n v="0.91875"/>
        <n v="0.923611111111111"/>
        <n v="0.947222222222222"/>
        <n v="0.975"/>
        <n v="0.979166666666667"/>
        <n v="0.986805555555556"/>
        <n v="0.989583333333333"/>
        <n v="0.996527777777778"/>
        <n v="1.01111111111111"/>
        <n v="1.02083333333333"/>
        <n v="1.02777777777778"/>
        <n v="1.04583333333333"/>
        <n v="1.05"/>
        <n v="1.05208333333333"/>
        <n v="1.05486111111111"/>
        <n v="1.05555555555556"/>
        <n v="1.06944444444444"/>
        <n v="1.08333333333333"/>
        <n v="1.08888888888889"/>
        <n v="1.10833333333333"/>
        <n v="1.11944444444444"/>
        <n v="1.13888888888889"/>
        <n v="1.14236111111111"/>
        <n v="1.14791666666667"/>
        <n v="1.15555555555556"/>
        <n v="1.15625"/>
        <n v="1.1875"/>
        <n v="1.19166666666667"/>
        <n v="1.21527777777778"/>
        <n v="1.22708333333333"/>
        <n v="1.23333333333333"/>
        <n v="1.2625"/>
        <n v="1.26388888888889"/>
        <n v="1.26666666666667"/>
        <n v="1.28125"/>
        <n v="1.28472222222222"/>
        <n v="1.30555555555556"/>
        <n v="1.3125"/>
        <n v="1.33680555555556"/>
        <n v="1.36111111111111"/>
        <n v="1.375"/>
        <n v="1.38541666666667"/>
        <n v="1.39444444444444"/>
        <n v="1.40277777777778"/>
        <n v="1.41319444444444"/>
        <n v="1.42361111111111"/>
        <n v="1.43611111111111"/>
        <n v="1.44375"/>
        <n v="1.44444444444444"/>
        <n v="1.45138888888889"/>
        <n v="1.46875"/>
        <n v="1.47291666666667"/>
        <n v="1.50416666666667"/>
        <n v="1.52777777777778"/>
        <n v="1.53402777777778"/>
        <n v="1.54166666666667"/>
        <n v="1.5625"/>
        <n v="1.56666666666667"/>
        <n v="1.58333333333333"/>
        <n v="1.58888888888889"/>
        <n v="1.60416666666667"/>
        <n v="1.625"/>
        <n v="1.63194444444444"/>
        <n v="1.68333333333333"/>
        <n v="1.70625"/>
        <n v="1.72986111111111"/>
        <n v="1.73333333333333"/>
        <n v="1.74166666666667"/>
        <n v="1.74305555555556"/>
        <n v="1.75"/>
        <n v="1.78125"/>
        <n v="1.79513888888889"/>
        <n v="1.79861111111111"/>
        <n v="1.80555555555556"/>
        <n v="1.8375"/>
        <n v="1.87152777777778"/>
        <n v="1.87777777777778"/>
        <n v="1.9"/>
        <n v="1.91388888888889"/>
        <n v="1.91736111111111"/>
        <n v="1.95833333333333"/>
        <n v="1.96875"/>
        <n v="1.97916666666667"/>
        <n v="1.98611111111111"/>
        <n v="2.02222222222222"/>
        <n v="2.05555555555556"/>
        <n v="2.05833333333333"/>
        <n v="2.08333333333333"/>
        <n v="2.09444444444444"/>
        <n v="2.10416666666667"/>
        <n v="2.11111111111111"/>
        <n v="2.125"/>
        <n v="2.13888888888889"/>
        <n v="2.16666666666667"/>
        <n v="2.17708333333333"/>
        <n v="2.1875"/>
        <n v="2.23125"/>
        <n v="2.275"/>
        <n v="2.27777777777778"/>
        <n v="2.29305555555556"/>
        <n v="2.31458333333333"/>
        <n v="2.33333333333333"/>
        <n v="2.34722222222222"/>
        <n v="2.35416666666667"/>
        <n v="2.375"/>
        <n v="2.40625"/>
        <n v="2.44027777777778"/>
        <n v="2.45486111111111"/>
        <n v="2.49375"/>
        <n v="2.52777777777778"/>
        <n v="2.54583333333333"/>
        <n v="2.5625"/>
        <n v="2.57291666666667"/>
        <n v="2.61458333333333"/>
        <n v="2.625"/>
        <n v="2.63611111111111"/>
        <n v="2.63888888888889"/>
        <n v="2.67361111111111"/>
        <n v="2.70902777777778"/>
        <n v="2.73541666666667"/>
        <n v="2.75"/>
        <n v="2.81666666666667"/>
        <n v="2.82222222222222"/>
        <n v="2.86458333333333"/>
        <n v="2.88888888888889"/>
        <n v="2.91666666666667"/>
        <n v="2.94097222222222"/>
        <n v="2.94583333333333"/>
        <n v="2.95555555555556"/>
        <n v="2.96319444444444"/>
        <n v="2.96875"/>
        <n v="2.99722222222222"/>
        <n v="3.01875"/>
        <n v="3.0625"/>
        <n v="3.06944444444444"/>
        <n v="3.0875"/>
        <n v="3.09375"/>
        <n v="3.1375"/>
        <n v="3.15"/>
        <n v="3.15625"/>
        <n v="3.16666666666667"/>
        <n v="3.17777777777778"/>
        <n v="3.20833333333333"/>
        <n v="3.28125"/>
        <n v="3.36458333333333"/>
        <n v="3.36666666666667"/>
        <n v="3.4125"/>
        <n v="3.48611111111111"/>
        <n v="3.50694444444444"/>
        <n v="3.5625"/>
        <n v="3.57708333333333"/>
        <n v="3.64583333333333"/>
        <n v="3.66041666666667"/>
        <n v="3.69444444444444"/>
        <n v="3.74305555555556"/>
        <n v="3.7875"/>
        <n v="3.79166666666667"/>
        <n v="3.83472222222222"/>
        <n v="3.90625"/>
        <n v="3.9375"/>
        <n v="3.97222222222222"/>
        <n v="4.00902777777778"/>
        <n v="4.06875"/>
        <n v="4.08333333333333"/>
        <n v="4.15625"/>
        <n v="4.20833333333333"/>
        <n v="4.22916666666667"/>
        <n v="4.27777777777778"/>
        <n v="4.35763888888889"/>
        <n v="4.375"/>
        <n v="4.40972222222222"/>
        <n v="4.41875"/>
        <n v="4.52083333333333"/>
        <n v="4.58611111111111"/>
        <n v="4.59375"/>
        <n v="4.62916666666667"/>
        <n v="4.69444444444444"/>
        <n v="4.70625"/>
        <n v="4.725"/>
        <n v="4.7625"/>
        <n v="4.8125"/>
        <n v="4.83958333333333"/>
        <n v="4.88055555555556"/>
        <n v="5.05"/>
        <n v="5.05486111111111"/>
        <n v="5.10416666666667"/>
        <n v="5.11527777777778"/>
        <n v="5.22916666666667"/>
        <n v="5.25"/>
        <n v="5.26041666666667"/>
        <n v="5.28125"/>
        <n v="5.40347222222222"/>
        <n v="5.46805555555556"/>
        <n v="5.47083333333333"/>
        <n v="5.66666666666667"/>
        <n v="5.68125"/>
        <n v="5.75208333333333"/>
        <n v="5.76736111111111"/>
        <n v="5.775"/>
        <n v="5.82083333333333"/>
        <n v="5.89166666666667"/>
        <n v="5.90625"/>
        <n v="6.0375"/>
        <n v="6.10069444444444"/>
        <n v="6.16875"/>
        <n v="6.17361111111111"/>
        <n v="6.25"/>
        <n v="6.3"/>
        <n v="6.3125"/>
        <n v="6.375"/>
        <n v="6.44930555555556"/>
        <n v="6.52291666666667"/>
        <n v="6.5625"/>
        <n v="6.62361111111111"/>
        <n v="6.73333333333333"/>
        <n v="6.79791666666667"/>
        <n v="6.97222222222222"/>
        <n v="7.21875"/>
        <n v="7.29166666666667"/>
        <n v="7.36458333333333"/>
        <n v="7.48125"/>
        <n v="7.49513888888889"/>
        <n v="7.66944444444444"/>
        <n v="7.84375"/>
        <n v="7.84722222222222"/>
        <n v="7.875"/>
        <n v="7.99583333333333"/>
        <n v="8.01805555555556"/>
        <n v="8.19236111111111"/>
        <n v="8.36666666666667"/>
        <n v="8.41666666666667"/>
        <n v="8.53125"/>
        <n v="8.71527777777778"/>
        <n v="9.04791666666667"/>
        <n v="9.06388888888889"/>
        <n v="9.1875"/>
        <n v="9.23819444444444"/>
        <n v="9.46875"/>
        <n v="9.58680555555556"/>
        <n v="9.84375"/>
        <n v="10.1"/>
        <n v="10.1097222222222"/>
        <n v="10.4583333333333"/>
        <n v="10.5"/>
        <n v="10.5208333333333"/>
        <n v="10.98125"/>
        <n v="11.15625"/>
        <n v="11.3298611111111"/>
        <n v="11.3625"/>
        <n v="11.55"/>
        <n v="11.5729166666667"/>
        <n v="11.7833333333333"/>
        <n v="11.8125"/>
        <n v="11.8527777777778"/>
        <n v="11.99375"/>
        <n v="12.2013888888889"/>
        <n v="12.2041666666667"/>
        <n v="12.625"/>
        <n v="12.7243055555556"/>
        <n v="13.0729166666667"/>
        <n v="13.25625"/>
        <n v="13.5958333333333"/>
        <n v="13.6770833333333"/>
        <n v="13.9444444444444"/>
        <n v="14.4673611111111"/>
        <n v="14.7291666666667"/>
        <n v="14.8159722222222"/>
        <n v="15.3388888888889"/>
        <n v="15.3604166666667"/>
        <n v="15.78125"/>
        <n v="16.2104166666667"/>
        <n v="16.4125"/>
        <n v="16.8333333333333"/>
        <n v="17.0819444444444"/>
        <n v="17.4645833333333"/>
        <n v="18.3020833333333"/>
        <n v="18.5166666666667"/>
        <n v="19.1736111111111"/>
        <n v="19.9895833333333"/>
        <m/>
      </sharedItems>
    </cacheField>
  </cacheFields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cordCount="365" createdVersion="3">
  <cacheSource type="worksheet">
    <worksheetSource ref="U1:X366" sheet="Proiez. Calendario 2023 - 2032"/>
  </cacheSource>
  <cacheFields count="4">
    <cacheField name="DATA 2027" numFmtId="0">
      <sharedItems containsSemiMixedTypes="0" containsNonDate="0" containsDate="1" containsString="0" minDate="2027-01-01T00:00:00" maxDate="2027-12-31T00:00:00" count="365">
        <d v="2027-01-01T00:00:00"/>
        <d v="2027-01-02T00:00:00"/>
        <d v="2027-01-03T00:00:00"/>
        <d v="2027-01-04T00:00:00"/>
        <d v="2027-01-05T00:00:00"/>
        <d v="2027-01-06T00:00:00"/>
        <d v="2027-01-07T00:00:00"/>
        <d v="2027-01-08T00:00:00"/>
        <d v="2027-01-09T00:00:00"/>
        <d v="2027-01-10T00:00:00"/>
        <d v="2027-01-11T00:00:00"/>
        <d v="2027-01-12T00:00:00"/>
        <d v="2027-01-13T00:00:00"/>
        <d v="2027-01-14T00:00:00"/>
        <d v="2027-01-15T00:00:00"/>
        <d v="2027-01-16T00:00:00"/>
        <d v="2027-01-17T00:00:00"/>
        <d v="2027-01-18T00:00:00"/>
        <d v="2027-01-19T00:00:00"/>
        <d v="2027-01-20T00:00:00"/>
        <d v="2027-01-21T00:00:00"/>
        <d v="2027-01-22T00:00:00"/>
        <d v="2027-01-23T00:00:00"/>
        <d v="2027-01-24T00:00:00"/>
        <d v="2027-01-25T00:00:00"/>
        <d v="2027-01-26T00:00:00"/>
        <d v="2027-01-27T00:00:00"/>
        <d v="2027-01-28T00:00:00"/>
        <d v="2027-01-29T00:00:00"/>
        <d v="2027-01-30T00:00:00"/>
        <d v="2027-01-31T00:00:00"/>
        <d v="2027-02-01T00:00:00"/>
        <d v="2027-02-02T00:00:00"/>
        <d v="2027-02-03T00:00:00"/>
        <d v="2027-02-04T00:00:00"/>
        <d v="2027-02-05T00:00:00"/>
        <d v="2027-02-06T00:00:00"/>
        <d v="2027-02-07T00:00:00"/>
        <d v="2027-02-08T00:00:00"/>
        <d v="2027-02-09T00:00:00"/>
        <d v="2027-02-10T00:00:00"/>
        <d v="2027-02-11T00:00:00"/>
        <d v="2027-02-12T00:00:00"/>
        <d v="2027-02-13T00:00:00"/>
        <d v="2027-02-14T00:00:00"/>
        <d v="2027-02-15T00:00:00"/>
        <d v="2027-02-16T00:00:00"/>
        <d v="2027-02-17T00:00:00"/>
        <d v="2027-02-18T00:00:00"/>
        <d v="2027-02-19T00:00:00"/>
        <d v="2027-02-20T00:00:00"/>
        <d v="2027-02-21T00:00:00"/>
        <d v="2027-02-22T00:00:00"/>
        <d v="2027-02-23T00:00:00"/>
        <d v="2027-02-24T00:00:00"/>
        <d v="2027-02-25T00:00:00"/>
        <d v="2027-02-26T00:00:00"/>
        <d v="2027-02-27T00:00:00"/>
        <d v="2027-02-28T00:00:00"/>
        <d v="2027-03-01T00:00:00"/>
        <d v="2027-03-02T00:00:00"/>
        <d v="2027-03-03T00:00:00"/>
        <d v="2027-03-04T00:00:00"/>
        <d v="2027-03-05T00:00:00"/>
        <d v="2027-03-06T00:00:00"/>
        <d v="2027-03-07T00:00:00"/>
        <d v="2027-03-08T00:00:00"/>
        <d v="2027-03-09T00:00:00"/>
        <d v="2027-03-10T00:00:00"/>
        <d v="2027-03-11T00:00:00"/>
        <d v="2027-03-12T00:00:00"/>
        <d v="2027-03-13T00:00:00"/>
        <d v="2027-03-14T00:00:00"/>
        <d v="2027-03-15T00:00:00"/>
        <d v="2027-03-16T00:00:00"/>
        <d v="2027-03-17T00:00:00"/>
        <d v="2027-03-18T00:00:00"/>
        <d v="2027-03-19T00:00:00"/>
        <d v="2027-03-20T00:00:00"/>
        <d v="2027-03-21T00:00:00"/>
        <d v="2027-03-22T00:00:00"/>
        <d v="2027-03-23T00:00:00"/>
        <d v="2027-03-24T00:00:00"/>
        <d v="2027-03-25T00:00:00"/>
        <d v="2027-03-26T00:00:00"/>
        <d v="2027-03-27T00:00:00"/>
        <d v="2027-03-28T00:00:00"/>
        <d v="2027-03-29T00:00:00"/>
        <d v="2027-03-30T00:00:00"/>
        <d v="2027-03-31T00:00:00"/>
        <d v="2027-04-01T00:00:00"/>
        <d v="2027-04-02T00:00:00"/>
        <d v="2027-04-03T00:00:00"/>
        <d v="2027-04-04T00:00:00"/>
        <d v="2027-04-05T00:00:00"/>
        <d v="2027-04-06T00:00:00"/>
        <d v="2027-04-07T00:00:00"/>
        <d v="2027-04-08T00:00:00"/>
        <d v="2027-04-09T00:00:00"/>
        <d v="2027-04-10T00:00:00"/>
        <d v="2027-04-11T00:00:00"/>
        <d v="2027-04-12T00:00:00"/>
        <d v="2027-04-13T00:00:00"/>
        <d v="2027-04-14T00:00:00"/>
        <d v="2027-04-15T00:00:00"/>
        <d v="2027-04-16T00:00:00"/>
        <d v="2027-04-17T00:00:00"/>
        <d v="2027-04-18T00:00:00"/>
        <d v="2027-04-19T00:00:00"/>
        <d v="2027-04-20T00:00:00"/>
        <d v="2027-04-21T00:00:00"/>
        <d v="2027-04-22T00:00:00"/>
        <d v="2027-04-23T00:00:00"/>
        <d v="2027-04-24T00:00:00"/>
        <d v="2027-04-25T00:00:00"/>
        <d v="2027-04-26T00:00:00"/>
        <d v="2027-04-27T00:00:00"/>
        <d v="2027-04-28T00:00:00"/>
        <d v="2027-04-29T00:00:00"/>
        <d v="2027-04-30T00:00:00"/>
        <d v="2027-05-01T00:00:00"/>
        <d v="2027-05-02T00:00:00"/>
        <d v="2027-05-03T00:00:00"/>
        <d v="2027-05-04T00:00:00"/>
        <d v="2027-05-05T00:00:00"/>
        <d v="2027-05-06T00:00:00"/>
        <d v="2027-05-07T00:00:00"/>
        <d v="2027-05-08T00:00:00"/>
        <d v="2027-05-09T00:00:00"/>
        <d v="2027-05-10T00:00:00"/>
        <d v="2027-05-11T00:00:00"/>
        <d v="2027-05-12T00:00:00"/>
        <d v="2027-05-13T00:00:00"/>
        <d v="2027-05-14T00:00:00"/>
        <d v="2027-05-15T00:00:00"/>
        <d v="2027-05-16T00:00:00"/>
        <d v="2027-05-17T00:00:00"/>
        <d v="2027-05-18T00:00:00"/>
        <d v="2027-05-19T00:00:00"/>
        <d v="2027-05-20T00:00:00"/>
        <d v="2027-05-21T00:00:00"/>
        <d v="2027-05-22T00:00:00"/>
        <d v="2027-05-23T00:00:00"/>
        <d v="2027-05-24T00:00:00"/>
        <d v="2027-05-25T00:00:00"/>
        <d v="2027-05-26T00:00:00"/>
        <d v="2027-05-27T00:00:00"/>
        <d v="2027-05-28T00:00:00"/>
        <d v="2027-05-29T00:00:00"/>
        <d v="2027-05-30T00:00:00"/>
        <d v="2027-05-31T00:00:00"/>
        <d v="2027-06-01T00:00:00"/>
        <d v="2027-06-02T00:00:00"/>
        <d v="2027-06-03T00:00:00"/>
        <d v="2027-06-04T00:00:00"/>
        <d v="2027-06-05T00:00:00"/>
        <d v="2027-06-06T00:00:00"/>
        <d v="2027-06-07T00:00:00"/>
        <d v="2027-06-08T00:00:00"/>
        <d v="2027-06-09T00:00:00"/>
        <d v="2027-06-10T00:00:00"/>
        <d v="2027-06-11T00:00:00"/>
        <d v="2027-06-12T00:00:00"/>
        <d v="2027-06-13T00:00:00"/>
        <d v="2027-06-14T00:00:00"/>
        <d v="2027-06-15T00:00:00"/>
        <d v="2027-06-16T00:00:00"/>
        <d v="2027-06-17T00:00:00"/>
        <d v="2027-06-18T00:00:00"/>
        <d v="2027-06-19T00:00:00"/>
        <d v="2027-06-20T00:00:00"/>
        <d v="2027-06-21T00:00:00"/>
        <d v="2027-06-22T00:00:00"/>
        <d v="2027-06-23T00:00:00"/>
        <d v="2027-06-24T00:00:00"/>
        <d v="2027-06-25T00:00:00"/>
        <d v="2027-06-26T00:00:00"/>
        <d v="2027-06-27T00:00:00"/>
        <d v="2027-06-28T00:00:00"/>
        <d v="2027-06-29T00:00:00"/>
        <d v="2027-06-30T00:00:00"/>
        <d v="2027-07-01T00:00:00"/>
        <d v="2027-07-02T00:00:00"/>
        <d v="2027-07-03T00:00:00"/>
        <d v="2027-07-04T00:00:00"/>
        <d v="2027-07-05T00:00:00"/>
        <d v="2027-07-06T00:00:00"/>
        <d v="2027-07-07T00:00:00"/>
        <d v="2027-07-08T00:00:00"/>
        <d v="2027-07-09T00:00:00"/>
        <d v="2027-07-10T00:00:00"/>
        <d v="2027-07-11T00:00:00"/>
        <d v="2027-07-12T00:00:00"/>
        <d v="2027-07-13T00:00:00"/>
        <d v="2027-07-14T00:00:00"/>
        <d v="2027-07-15T00:00:00"/>
        <d v="2027-07-16T00:00:00"/>
        <d v="2027-07-17T00:00:00"/>
        <d v="2027-07-18T00:00:00"/>
        <d v="2027-07-19T00:00:00"/>
        <d v="2027-07-20T00:00:00"/>
        <d v="2027-07-21T00:00:00"/>
        <d v="2027-07-22T00:00:00"/>
        <d v="2027-07-23T00:00:00"/>
        <d v="2027-07-24T00:00:00"/>
        <d v="2027-07-25T00:00:00"/>
        <d v="2027-07-26T00:00:00"/>
        <d v="2027-07-27T00:00:00"/>
        <d v="2027-07-28T00:00:00"/>
        <d v="2027-07-29T00:00:00"/>
        <d v="2027-07-30T00:00:00"/>
        <d v="2027-07-31T00:00:00"/>
        <d v="2027-08-01T00:00:00"/>
        <d v="2027-08-02T00:00:00"/>
        <d v="2027-08-03T00:00:00"/>
        <d v="2027-08-04T00:00:00"/>
        <d v="2027-08-05T00:00:00"/>
        <d v="2027-08-06T00:00:00"/>
        <d v="2027-08-07T00:00:00"/>
        <d v="2027-08-08T00:00:00"/>
        <d v="2027-08-09T00:00:00"/>
        <d v="2027-08-10T00:00:00"/>
        <d v="2027-08-11T00:00:00"/>
        <d v="2027-08-12T00:00:00"/>
        <d v="2027-08-13T00:00:00"/>
        <d v="2027-08-14T00:00:00"/>
        <d v="2027-08-15T00:00:00"/>
        <d v="2027-08-16T00:00:00"/>
        <d v="2027-08-17T00:00:00"/>
        <d v="2027-08-18T00:00:00"/>
        <d v="2027-08-19T00:00:00"/>
        <d v="2027-08-20T00:00:00"/>
        <d v="2027-08-21T00:00:00"/>
        <d v="2027-08-22T00:00:00"/>
        <d v="2027-08-23T00:00:00"/>
        <d v="2027-08-24T00:00:00"/>
        <d v="2027-08-25T00:00:00"/>
        <d v="2027-08-26T00:00:00"/>
        <d v="2027-08-27T00:00:00"/>
        <d v="2027-08-28T00:00:00"/>
        <d v="2027-08-29T00:00:00"/>
        <d v="2027-08-30T00:00:00"/>
        <d v="2027-08-31T00:00:00"/>
        <d v="2027-09-01T00:00:00"/>
        <d v="2027-09-02T00:00:00"/>
        <d v="2027-09-03T00:00:00"/>
        <d v="2027-09-04T00:00:00"/>
        <d v="2027-09-05T00:00:00"/>
        <d v="2027-09-06T00:00:00"/>
        <d v="2027-09-07T00:00:00"/>
        <d v="2027-09-08T00:00:00"/>
        <d v="2027-09-09T00:00:00"/>
        <d v="2027-09-10T00:00:00"/>
        <d v="2027-09-11T00:00:00"/>
        <d v="2027-09-12T00:00:00"/>
        <d v="2027-09-13T00:00:00"/>
        <d v="2027-09-14T00:00:00"/>
        <d v="2027-09-15T00:00:00"/>
        <d v="2027-09-16T00:00:00"/>
        <d v="2027-09-17T00:00:00"/>
        <d v="2027-09-18T00:00:00"/>
        <d v="2027-09-19T00:00:00"/>
        <d v="2027-09-20T00:00:00"/>
        <d v="2027-09-21T00:00:00"/>
        <d v="2027-09-22T00:00:00"/>
        <d v="2027-09-23T00:00:00"/>
        <d v="2027-09-24T00:00:00"/>
        <d v="2027-09-25T00:00:00"/>
        <d v="2027-09-26T00:00:00"/>
        <d v="2027-09-27T00:00:00"/>
        <d v="2027-09-28T00:00:00"/>
        <d v="2027-09-29T00:00:00"/>
        <d v="2027-09-30T00:00:00"/>
        <d v="2027-10-01T00:00:00"/>
        <d v="2027-10-02T00:00:00"/>
        <d v="2027-10-03T00:00:00"/>
        <d v="2027-10-04T00:00:00"/>
        <d v="2027-10-05T00:00:00"/>
        <d v="2027-10-06T00:00:00"/>
        <d v="2027-10-07T00:00:00"/>
        <d v="2027-10-08T00:00:00"/>
        <d v="2027-10-09T00:00:00"/>
        <d v="2027-10-10T00:00:00"/>
        <d v="2027-10-11T00:00:00"/>
        <d v="2027-10-12T00:00:00"/>
        <d v="2027-10-13T00:00:00"/>
        <d v="2027-10-14T00:00:00"/>
        <d v="2027-10-15T00:00:00"/>
        <d v="2027-10-16T00:00:00"/>
        <d v="2027-10-17T00:00:00"/>
        <d v="2027-10-18T00:00:00"/>
        <d v="2027-10-19T00:00:00"/>
        <d v="2027-10-20T00:00:00"/>
        <d v="2027-10-21T00:00:00"/>
        <d v="2027-10-22T00:00:00"/>
        <d v="2027-10-23T00:00:00"/>
        <d v="2027-10-24T00:00:00"/>
        <d v="2027-10-25T00:00:00"/>
        <d v="2027-10-26T00:00:00"/>
        <d v="2027-10-27T00:00:00"/>
        <d v="2027-10-28T00:00:00"/>
        <d v="2027-10-29T00:00:00"/>
        <d v="2027-10-30T00:00:00"/>
        <d v="2027-10-31T00:00:00"/>
        <d v="2027-11-01T00:00:00"/>
        <d v="2027-11-02T00:00:00"/>
        <d v="2027-11-03T00:00:00"/>
        <d v="2027-11-04T00:00:00"/>
        <d v="2027-11-05T00:00:00"/>
        <d v="2027-11-06T00:00:00"/>
        <d v="2027-11-07T00:00:00"/>
        <d v="2027-11-08T00:00:00"/>
        <d v="2027-11-09T00:00:00"/>
        <d v="2027-11-10T00:00:00"/>
        <d v="2027-11-11T00:00:00"/>
        <d v="2027-11-12T00:00:00"/>
        <d v="2027-11-13T00:00:00"/>
        <d v="2027-11-14T00:00:00"/>
        <d v="2027-11-15T00:00:00"/>
        <d v="2027-11-16T00:00:00"/>
        <d v="2027-11-17T00:00:00"/>
        <d v="2027-11-18T00:00:00"/>
        <d v="2027-11-19T00:00:00"/>
        <d v="2027-11-20T00:00:00"/>
        <d v="2027-11-21T00:00:00"/>
        <d v="2027-11-22T00:00:00"/>
        <d v="2027-11-23T00:00:00"/>
        <d v="2027-11-24T00:00:00"/>
        <d v="2027-11-25T00:00:00"/>
        <d v="2027-11-26T00:00:00"/>
        <d v="2027-11-27T00:00:00"/>
        <d v="2027-11-28T00:00:00"/>
        <d v="2027-11-29T00:00:00"/>
        <d v="2027-11-30T00:00:00"/>
        <d v="2027-12-01T00:00:00"/>
        <d v="2027-12-02T00:00:00"/>
        <d v="2027-12-03T00:00:00"/>
        <d v="2027-12-04T00:00:00"/>
        <d v="2027-12-05T00:00:00"/>
        <d v="2027-12-06T00:00:00"/>
        <d v="2027-12-07T00:00:00"/>
        <d v="2027-12-08T00:00:00"/>
        <d v="2027-12-09T00:00:00"/>
        <d v="2027-12-10T00:00:00"/>
        <d v="2027-12-11T00:00:00"/>
        <d v="2027-12-12T00:00:00"/>
        <d v="2027-12-13T00:00:00"/>
        <d v="2027-12-14T00:00:00"/>
        <d v="2027-12-15T00:00:00"/>
        <d v="2027-12-16T00:00:00"/>
        <d v="2027-12-17T00:00:00"/>
        <d v="2027-12-18T00:00:00"/>
        <d v="2027-12-19T00:00:00"/>
        <d v="2027-12-20T00:00:00"/>
        <d v="2027-12-21T00:00:00"/>
        <d v="2027-12-22T00:00:00"/>
        <d v="2027-12-23T00:00:00"/>
        <d v="2027-12-24T00:00:00"/>
        <d v="2027-12-25T00:00:00"/>
        <d v="2027-12-26T00:00:00"/>
        <d v="2027-12-27T00:00:00"/>
        <d v="2027-12-28T00:00:00"/>
        <d v="2027-12-29T00:00:00"/>
        <d v="2027-12-30T00:00:00"/>
        <d v="2027-12-31T00:00:00"/>
      </sharedItems>
    </cacheField>
    <cacheField name="GIORNO 2027" numFmtId="0">
      <sharedItems count="8">
        <s v="FESTIVO"/>
        <s v="GIOVEDÌ"/>
        <s v="LUNEDÌ"/>
        <s v="MARTEDÌ"/>
        <s v="MERCOLEDÌ"/>
        <s v="SABATO"/>
        <s v="SUPERFESTIVO"/>
        <s v="VENERDÌ"/>
      </sharedItems>
    </cacheField>
    <cacheField name="PERIODO 1 2027" numFmtId="0">
      <sharedItems count="2">
        <s v="ESTIVO"/>
        <s v="INVERNALE"/>
      </sharedItems>
    </cacheField>
    <cacheField name="PERIODO 2 2027" numFmtId="0">
      <sharedItems containsBlank="1" count="3">
        <s v="NON SCOLASTICO"/>
        <s v="SCOLASTICO"/>
        <m/>
      </sharedItems>
    </cacheField>
  </cacheFields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recordCount="365" createdVersion="3">
  <cacheSource type="worksheet">
    <worksheetSource ref="P1:S366" sheet="Proiez. Calendario 2023 - 2032"/>
  </cacheSource>
  <cacheFields count="4">
    <cacheField name="DATA 2026" numFmtId="0">
      <sharedItems containsSemiMixedTypes="0" containsNonDate="0" containsDate="1" containsString="0" minDate="2026-01-01T00:00:00" maxDate="2026-12-31T00:00:00" count="365">
        <d v="2026-01-01T00:00:00"/>
        <d v="2026-01-02T00:00:00"/>
        <d v="2026-01-03T00:00:00"/>
        <d v="2026-01-04T00:00:00"/>
        <d v="2026-01-05T00:00:00"/>
        <d v="2026-01-06T00:00:00"/>
        <d v="2026-01-07T00:00:00"/>
        <d v="2026-01-08T00:00:00"/>
        <d v="2026-01-09T00:00:00"/>
        <d v="2026-01-10T00:00:00"/>
        <d v="2026-01-11T00:00:00"/>
        <d v="2026-01-12T00:00:00"/>
        <d v="2026-01-13T00:00:00"/>
        <d v="2026-01-14T00:00:00"/>
        <d v="2026-01-15T00:00:00"/>
        <d v="2026-01-16T00:00:00"/>
        <d v="2026-01-17T00:00:00"/>
        <d v="2026-01-18T00:00:00"/>
        <d v="2026-01-19T00:00:00"/>
        <d v="2026-01-20T00:00:00"/>
        <d v="2026-01-21T00:00:00"/>
        <d v="2026-01-22T00:00:00"/>
        <d v="2026-01-23T00:00:00"/>
        <d v="2026-01-24T00:00:00"/>
        <d v="2026-01-25T00:00:00"/>
        <d v="2026-01-26T00:00:00"/>
        <d v="2026-01-27T00:00:00"/>
        <d v="2026-01-28T00:00:00"/>
        <d v="2026-01-29T00:00:00"/>
        <d v="2026-01-30T00:00:00"/>
        <d v="2026-01-31T00:00:00"/>
        <d v="2026-02-01T00:00:00"/>
        <d v="2026-02-02T00:00:00"/>
        <d v="2026-02-03T00:00:00"/>
        <d v="2026-02-04T00:00:00"/>
        <d v="2026-02-05T00:00:00"/>
        <d v="2026-02-06T00:00:00"/>
        <d v="2026-02-07T00:00:00"/>
        <d v="2026-02-08T00:00:00"/>
        <d v="2026-02-09T00:00:00"/>
        <d v="2026-02-10T00:00:00"/>
        <d v="2026-02-11T00:00:00"/>
        <d v="2026-02-12T00:00:00"/>
        <d v="2026-02-13T00:00:00"/>
        <d v="2026-02-14T00:00:00"/>
        <d v="2026-02-15T00:00:00"/>
        <d v="2026-02-16T00:00:00"/>
        <d v="2026-02-17T00:00:00"/>
        <d v="2026-02-18T00:00:00"/>
        <d v="2026-02-19T00:00:00"/>
        <d v="2026-02-20T00:00:00"/>
        <d v="2026-02-21T00:00:00"/>
        <d v="2026-02-22T00:00:00"/>
        <d v="2026-02-23T00:00:00"/>
        <d v="2026-02-24T00:00:00"/>
        <d v="2026-02-25T00:00:00"/>
        <d v="2026-02-26T00:00:00"/>
        <d v="2026-02-27T00:00:00"/>
        <d v="2026-02-28T00:00:00"/>
        <d v="2026-03-01T00:00:00"/>
        <d v="2026-03-02T00:00:00"/>
        <d v="2026-03-03T00:00:00"/>
        <d v="2026-03-04T00:00:00"/>
        <d v="2026-03-05T00:00:00"/>
        <d v="2026-03-06T00:00:00"/>
        <d v="2026-03-07T00:00:00"/>
        <d v="2026-03-08T00:00:00"/>
        <d v="2026-03-09T00:00:00"/>
        <d v="2026-03-10T00:00:00"/>
        <d v="2026-03-11T00:00:00"/>
        <d v="2026-03-12T00:00:00"/>
        <d v="2026-03-13T00:00:00"/>
        <d v="2026-03-14T00:00:00"/>
        <d v="2026-03-15T00:00:00"/>
        <d v="2026-03-16T00:00:00"/>
        <d v="2026-03-17T00:00:00"/>
        <d v="2026-03-18T00:00:00"/>
        <d v="2026-03-19T00:00:00"/>
        <d v="2026-03-20T00:00:00"/>
        <d v="2026-03-21T00:00:00"/>
        <d v="2026-03-22T00:00:00"/>
        <d v="2026-03-23T00:00:00"/>
        <d v="2026-03-24T00:00:00"/>
        <d v="2026-03-25T00:00:00"/>
        <d v="2026-03-26T00:00:00"/>
        <d v="2026-03-27T00:00:00"/>
        <d v="2026-03-28T00:00:00"/>
        <d v="2026-03-29T00:00:00"/>
        <d v="2026-03-30T00:00:00"/>
        <d v="2026-03-31T00:00:00"/>
        <d v="2026-04-01T00:00:00"/>
        <d v="2026-04-02T00:00:00"/>
        <d v="2026-04-03T00:00:00"/>
        <d v="2026-04-04T00:00:00"/>
        <d v="2026-04-05T00:00:00"/>
        <d v="2026-04-06T00:00:00"/>
        <d v="2026-04-07T00:00:00"/>
        <d v="2026-04-08T00:00:00"/>
        <d v="2026-04-09T00:00:00"/>
        <d v="2026-04-10T00:00:00"/>
        <d v="2026-04-11T00:00:00"/>
        <d v="2026-04-12T00:00:00"/>
        <d v="2026-04-13T00:00:00"/>
        <d v="2026-04-14T00:00:00"/>
        <d v="2026-04-15T00:00:00"/>
        <d v="2026-04-16T00:00:00"/>
        <d v="2026-04-17T00:00:00"/>
        <d v="2026-04-18T00:00:00"/>
        <d v="2026-04-19T00:00:00"/>
        <d v="2026-04-20T00:00:00"/>
        <d v="2026-04-21T00:00:00"/>
        <d v="2026-04-22T00:00:00"/>
        <d v="2026-04-23T00:00:00"/>
        <d v="2026-04-24T00:00:00"/>
        <d v="2026-04-25T00:00:00"/>
        <d v="2026-04-26T00:00:00"/>
        <d v="2026-04-27T00:00:00"/>
        <d v="2026-04-28T00:00:00"/>
        <d v="2026-04-29T00:00:00"/>
        <d v="2026-04-30T00:00:00"/>
        <d v="2026-05-01T00:00:00"/>
        <d v="2026-05-02T00:00:00"/>
        <d v="2026-05-03T00:00:00"/>
        <d v="2026-05-04T00:00:00"/>
        <d v="2026-05-05T00:00:00"/>
        <d v="2026-05-06T00:00:00"/>
        <d v="2026-05-07T00:00:00"/>
        <d v="2026-05-08T00:00:00"/>
        <d v="2026-05-09T00:00:00"/>
        <d v="2026-05-10T00:00:00"/>
        <d v="2026-05-11T00:00:00"/>
        <d v="2026-05-12T00:00:00"/>
        <d v="2026-05-13T00:00:00"/>
        <d v="2026-05-14T00:00:00"/>
        <d v="2026-05-15T00:00:00"/>
        <d v="2026-05-16T00:00:00"/>
        <d v="2026-05-17T00:00:00"/>
        <d v="2026-05-18T00:00:00"/>
        <d v="2026-05-19T00:00:00"/>
        <d v="2026-05-20T00:00:00"/>
        <d v="2026-05-21T00:00:00"/>
        <d v="2026-05-22T00:00:00"/>
        <d v="2026-05-23T00:00:00"/>
        <d v="2026-05-24T00:00:00"/>
        <d v="2026-05-25T00:00:00"/>
        <d v="2026-05-26T00:00:00"/>
        <d v="2026-05-27T00:00:00"/>
        <d v="2026-05-28T00:00:00"/>
        <d v="2026-05-29T00:00:00"/>
        <d v="2026-05-30T00:00:00"/>
        <d v="2026-05-31T00:00:00"/>
        <d v="2026-06-01T00:00:00"/>
        <d v="2026-06-02T00:00:00"/>
        <d v="2026-06-03T00:00:00"/>
        <d v="2026-06-04T00:00:00"/>
        <d v="2026-06-05T00:00:00"/>
        <d v="2026-06-06T00:00:00"/>
        <d v="2026-06-07T00:00:00"/>
        <d v="2026-06-08T00:00:00"/>
        <d v="2026-06-09T00:00:00"/>
        <d v="2026-06-10T00:00:00"/>
        <d v="2026-06-11T00:00:00"/>
        <d v="2026-06-12T00:00:00"/>
        <d v="2026-06-13T00:00:00"/>
        <d v="2026-06-14T00:00:00"/>
        <d v="2026-06-15T00:00:00"/>
        <d v="2026-06-16T00:00:00"/>
        <d v="2026-06-17T00:00:00"/>
        <d v="2026-06-18T00:00:00"/>
        <d v="2026-06-19T00:00:00"/>
        <d v="2026-06-20T00:00:00"/>
        <d v="2026-06-21T00:00:00"/>
        <d v="2026-06-22T00:00:00"/>
        <d v="2026-06-23T00:00:00"/>
        <d v="2026-06-24T00:00:00"/>
        <d v="2026-06-25T00:00:00"/>
        <d v="2026-06-26T00:00:00"/>
        <d v="2026-06-27T00:00:00"/>
        <d v="2026-06-28T00:00:00"/>
        <d v="2026-06-29T00:00:00"/>
        <d v="2026-06-30T00:00:00"/>
        <d v="2026-07-01T00:00:00"/>
        <d v="2026-07-02T00:00:00"/>
        <d v="2026-07-03T00:00:00"/>
        <d v="2026-07-04T00:00:00"/>
        <d v="2026-07-05T00:00:00"/>
        <d v="2026-07-06T00:00:00"/>
        <d v="2026-07-07T00:00:00"/>
        <d v="2026-07-08T00:00:00"/>
        <d v="2026-07-09T00:00:00"/>
        <d v="2026-07-10T00:00:00"/>
        <d v="2026-07-11T00:00:00"/>
        <d v="2026-07-12T00:00:00"/>
        <d v="2026-07-13T00:00:00"/>
        <d v="2026-07-14T00:00:00"/>
        <d v="2026-07-15T00:00:00"/>
        <d v="2026-07-16T00:00:00"/>
        <d v="2026-07-17T00:00:00"/>
        <d v="2026-07-18T00:00:00"/>
        <d v="2026-07-19T00:00:00"/>
        <d v="2026-07-20T00:00:00"/>
        <d v="2026-07-21T00:00:00"/>
        <d v="2026-07-22T00:00:00"/>
        <d v="2026-07-23T00:00:00"/>
        <d v="2026-07-24T00:00:00"/>
        <d v="2026-07-25T00:00:00"/>
        <d v="2026-07-26T00:00:00"/>
        <d v="2026-07-27T00:00:00"/>
        <d v="2026-07-28T00:00:00"/>
        <d v="2026-07-29T00:00:00"/>
        <d v="2026-07-30T00:00:00"/>
        <d v="2026-07-31T00:00:00"/>
        <d v="2026-08-01T00:00:00"/>
        <d v="2026-08-02T00:00:00"/>
        <d v="2026-08-03T00:00:00"/>
        <d v="2026-08-04T00:00:00"/>
        <d v="2026-08-05T00:00:00"/>
        <d v="2026-08-06T00:00:00"/>
        <d v="2026-08-07T00:00:00"/>
        <d v="2026-08-08T00:00:00"/>
        <d v="2026-08-09T00:00:00"/>
        <d v="2026-08-10T00:00:00"/>
        <d v="2026-08-11T00:00:00"/>
        <d v="2026-08-12T00:00:00"/>
        <d v="2026-08-13T00:00:00"/>
        <d v="2026-08-14T00:00:00"/>
        <d v="2026-08-15T00:00:00"/>
        <d v="2026-08-16T00:00:00"/>
        <d v="2026-08-17T00:00:00"/>
        <d v="2026-08-18T00:00:00"/>
        <d v="2026-08-19T00:00:00"/>
        <d v="2026-08-20T00:00:00"/>
        <d v="2026-08-21T00:00:00"/>
        <d v="2026-08-22T00:00:00"/>
        <d v="2026-08-23T00:00:00"/>
        <d v="2026-08-24T00:00:00"/>
        <d v="2026-08-25T00:00:00"/>
        <d v="2026-08-26T00:00:00"/>
        <d v="2026-08-27T00:00:00"/>
        <d v="2026-08-28T00:00:00"/>
        <d v="2026-08-29T00:00:00"/>
        <d v="2026-08-30T00:00:00"/>
        <d v="2026-08-31T00:00:00"/>
        <d v="2026-09-01T00:00:00"/>
        <d v="2026-09-02T00:00:00"/>
        <d v="2026-09-03T00:00:00"/>
        <d v="2026-09-04T00:00:00"/>
        <d v="2026-09-05T00:00:00"/>
        <d v="2026-09-06T00:00:00"/>
        <d v="2026-09-07T00:00:00"/>
        <d v="2026-09-08T00:00:00"/>
        <d v="2026-09-09T00:00:00"/>
        <d v="2026-09-10T00:00:00"/>
        <d v="2026-09-11T00:00:00"/>
        <d v="2026-09-12T00:00:00"/>
        <d v="2026-09-13T00:00:00"/>
        <d v="2026-09-14T00:00:00"/>
        <d v="2026-09-15T00:00:00"/>
        <d v="2026-09-16T00:00:00"/>
        <d v="2026-09-17T00:00:00"/>
        <d v="2026-09-18T00:00:00"/>
        <d v="2026-09-19T00:00:00"/>
        <d v="2026-09-20T00:00:00"/>
        <d v="2026-09-21T00:00:00"/>
        <d v="2026-09-22T00:00:00"/>
        <d v="2026-09-23T00:00:00"/>
        <d v="2026-09-24T00:00:00"/>
        <d v="2026-09-25T00:00:00"/>
        <d v="2026-09-26T00:00:00"/>
        <d v="2026-09-27T00:00:00"/>
        <d v="2026-09-28T00:00:00"/>
        <d v="2026-09-29T00:00:00"/>
        <d v="2026-09-30T00:00:00"/>
        <d v="2026-10-01T00:00:00"/>
        <d v="2026-10-02T00:00:00"/>
        <d v="2026-10-03T00:00:00"/>
        <d v="2026-10-04T00:00:00"/>
        <d v="2026-10-05T00:00:00"/>
        <d v="2026-10-06T00:00:00"/>
        <d v="2026-10-07T00:00:00"/>
        <d v="2026-10-08T00:00:00"/>
        <d v="2026-10-09T00:00:00"/>
        <d v="2026-10-10T00:00:00"/>
        <d v="2026-10-11T00:00:00"/>
        <d v="2026-10-12T00:00:00"/>
        <d v="2026-10-13T00:00:00"/>
        <d v="2026-10-14T00:00:00"/>
        <d v="2026-10-15T00:00:00"/>
        <d v="2026-10-16T00:00:00"/>
        <d v="2026-10-17T00:00:00"/>
        <d v="2026-10-18T00:00:00"/>
        <d v="2026-10-19T00:00:00"/>
        <d v="2026-10-20T00:00:00"/>
        <d v="2026-10-21T00:00:00"/>
        <d v="2026-10-22T00:00:00"/>
        <d v="2026-10-23T00:00:00"/>
        <d v="2026-10-24T00:00:00"/>
        <d v="2026-10-25T00:00:00"/>
        <d v="2026-10-26T00:00:00"/>
        <d v="2026-10-27T00:00:00"/>
        <d v="2026-10-28T00:00:00"/>
        <d v="2026-10-29T00:00:00"/>
        <d v="2026-10-30T00:00:00"/>
        <d v="2026-10-31T00:00:00"/>
        <d v="2026-11-01T00:00:00"/>
        <d v="2026-11-02T00:00:00"/>
        <d v="2026-11-03T00:00:00"/>
        <d v="2026-11-04T00:00:00"/>
        <d v="2026-11-05T00:00:00"/>
        <d v="2026-11-06T00:00:00"/>
        <d v="2026-11-07T00:00:00"/>
        <d v="2026-11-08T00:00:00"/>
        <d v="2026-11-09T00:00:00"/>
        <d v="2026-11-10T00:00:00"/>
        <d v="2026-11-11T00:00:00"/>
        <d v="2026-11-12T00:00:00"/>
        <d v="2026-11-13T00:00:00"/>
        <d v="2026-11-14T00:00:00"/>
        <d v="2026-11-15T00:00:00"/>
        <d v="2026-11-16T00:00:00"/>
        <d v="2026-11-17T00:00:00"/>
        <d v="2026-11-18T00:00:00"/>
        <d v="2026-11-19T00:00:00"/>
        <d v="2026-11-20T00:00:00"/>
        <d v="2026-11-21T00:00:00"/>
        <d v="2026-11-22T00:00:00"/>
        <d v="2026-11-23T00:00:00"/>
        <d v="2026-11-24T00:00:00"/>
        <d v="2026-11-25T00:00:00"/>
        <d v="2026-11-26T00:00:00"/>
        <d v="2026-11-27T00:00:00"/>
        <d v="2026-11-28T00:00:00"/>
        <d v="2026-11-29T00:00:00"/>
        <d v="2026-11-30T00:00:00"/>
        <d v="2026-12-01T00:00:00"/>
        <d v="2026-12-02T00:00:00"/>
        <d v="2026-12-03T00:00:00"/>
        <d v="2026-12-04T00:00:00"/>
        <d v="2026-12-05T00:00:00"/>
        <d v="2026-12-06T00:00:00"/>
        <d v="2026-12-07T00:00:00"/>
        <d v="2026-12-08T00:00:00"/>
        <d v="2026-12-09T00:00:00"/>
        <d v="2026-12-10T00:00:00"/>
        <d v="2026-12-11T00:00:00"/>
        <d v="2026-12-12T00:00:00"/>
        <d v="2026-12-13T00:00:00"/>
        <d v="2026-12-14T00:00:00"/>
        <d v="2026-12-15T00:00:00"/>
        <d v="2026-12-16T00:00:00"/>
        <d v="2026-12-17T00:00:00"/>
        <d v="2026-12-18T00:00:00"/>
        <d v="2026-12-19T00:00:00"/>
        <d v="2026-12-20T00:00:00"/>
        <d v="2026-12-21T00:00:00"/>
        <d v="2026-12-22T00:00:00"/>
        <d v="2026-12-23T00:00:00"/>
        <d v="2026-12-24T00:00:00"/>
        <d v="2026-12-25T00:00:00"/>
        <d v="2026-12-26T00:00:00"/>
        <d v="2026-12-27T00:00:00"/>
        <d v="2026-12-28T00:00:00"/>
        <d v="2026-12-29T00:00:00"/>
        <d v="2026-12-30T00:00:00"/>
        <d v="2026-12-31T00:00:00"/>
      </sharedItems>
    </cacheField>
    <cacheField name="GIORNO 2026" numFmtId="0">
      <sharedItems count="8">
        <s v="FESTIVO"/>
        <s v="GIOVEDÌ"/>
        <s v="LUNEDÌ"/>
        <s v="MARTEDÌ"/>
        <s v="MERCOLEDÌ"/>
        <s v="SABATO"/>
        <s v="SUPERFESTIVO"/>
        <s v="VENERDÌ"/>
      </sharedItems>
    </cacheField>
    <cacheField name="PERIODO 1 2026" numFmtId="0">
      <sharedItems count="2">
        <s v="ESTIVO"/>
        <s v="INVERNALE"/>
      </sharedItems>
    </cacheField>
    <cacheField name="PERIODO 2 2026" numFmtId="0">
      <sharedItems containsBlank="1" count="3">
        <s v="NON SCOLASTICO"/>
        <s v="SCOLASTICO"/>
        <m/>
      </sharedItems>
    </cacheField>
  </cacheFields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recordCount="365" createdVersion="3">
  <cacheSource type="worksheet">
    <worksheetSource ref="K1:N366" sheet="Proiez. Calendario 2023 - 2032"/>
  </cacheSource>
  <cacheFields count="4">
    <cacheField name="DATA 2025" numFmtId="0">
      <sharedItems containsSemiMixedTypes="0" containsNonDate="0" containsDate="1" containsString="0" minDate="2025-01-01T00:00:00" maxDate="2025-12-31T00:00:00" count="365">
        <d v="2025-01-01T00:00:00"/>
        <d v="2025-01-02T00:00:00"/>
        <d v="2025-01-03T00:00:00"/>
        <d v="2025-01-04T00:00:00"/>
        <d v="2025-01-05T00:00:00"/>
        <d v="2025-01-06T00:00:00"/>
        <d v="2025-01-07T00:00:00"/>
        <d v="2025-01-08T00:00:00"/>
        <d v="2025-01-09T00:00:00"/>
        <d v="2025-01-10T00:00:00"/>
        <d v="2025-01-11T00:00:00"/>
        <d v="2025-01-12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1T00:00:00"/>
        <d v="2025-02-02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6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2T00:00:00"/>
        <d v="2025-03-03T00:00:00"/>
        <d v="2025-03-04T00:00:00"/>
        <d v="2025-03-05T00:00:00"/>
        <d v="2025-03-06T00:00:00"/>
        <d v="2025-03-07T00:00:00"/>
        <d v="2025-03-08T00:00:00"/>
        <d v="2025-03-09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0T00:00:00"/>
        <d v="2025-03-31T00:00:00"/>
        <d v="2025-04-01T00:00:00"/>
        <d v="2025-04-02T00:00:00"/>
        <d v="2025-04-03T00:00:00"/>
        <d v="2025-04-04T00:00:00"/>
        <d v="2025-04-05T00:00:00"/>
        <d v="2025-04-06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0T00:00:00"/>
        <d v="2025-04-21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2T00:00:00"/>
        <d v="2025-05-03T00:00:00"/>
        <d v="2025-05-04T00:00:00"/>
        <d v="2025-05-05T00:00:00"/>
        <d v="2025-05-06T00:00:00"/>
        <d v="2025-05-07T00:00:00"/>
        <d v="2025-05-08T00:00:00"/>
        <d v="2025-05-09T00:00:00"/>
        <d v="2025-05-10T00:00:00"/>
        <d v="2025-05-11T00:00:00"/>
        <d v="2025-05-12T00:00:00"/>
        <d v="2025-05-13T00:00:00"/>
        <d v="2025-05-14T00:00:00"/>
        <d v="2025-05-15T00:00:00"/>
        <d v="2025-05-16T00:00:00"/>
        <d v="2025-05-17T00:00:00"/>
        <d v="2025-05-18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3T00:00:00"/>
        <d v="2025-06-14T00:00:00"/>
        <d v="2025-06-15T00:00:00"/>
        <d v="2025-06-16T00:00:00"/>
        <d v="2025-06-17T00:00:00"/>
        <d v="2025-06-18T00:00:00"/>
        <d v="2025-06-19T00:00:00"/>
        <d v="2025-06-20T00:00:00"/>
        <d v="2025-06-21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d v="2025-07-01T00:00:00"/>
        <d v="2025-07-02T00:00:00"/>
        <d v="2025-07-03T00:00:00"/>
        <d v="2025-07-04T00:00:00"/>
        <d v="2025-07-05T00:00:00"/>
        <d v="2025-07-06T00:00:00"/>
        <d v="2025-07-07T00:00:00"/>
        <d v="2025-07-08T00:00:00"/>
        <d v="2025-07-09T00:00:00"/>
        <d v="2025-07-10T00:00:00"/>
        <d v="2025-07-11T00:00:00"/>
        <d v="2025-07-12T00:00:00"/>
        <d v="2025-07-13T00:00:00"/>
        <d v="2025-07-14T00:00:00"/>
        <d v="2025-07-15T00:00:00"/>
        <d v="2025-07-16T00:00:00"/>
        <d v="2025-07-17T00:00:00"/>
        <d v="2025-07-18T00:00:00"/>
        <d v="2025-07-19T00:00:00"/>
        <d v="2025-07-20T00:00:00"/>
        <d v="2025-07-21T00:00:00"/>
        <d v="2025-07-22T00:00:00"/>
        <d v="2025-07-23T00:00:00"/>
        <d v="2025-07-24T00:00:00"/>
        <d v="2025-07-25T00:00:00"/>
        <d v="2025-07-26T00:00:00"/>
        <d v="2025-07-27T00:00:00"/>
        <d v="2025-07-28T00:00:00"/>
        <d v="2025-07-29T00:00:00"/>
        <d v="2025-07-30T00:00:00"/>
        <d v="2025-07-31T00:00:00"/>
        <d v="2025-08-01T00:00:00"/>
        <d v="2025-08-02T00:00:00"/>
        <d v="2025-08-03T00:00:00"/>
        <d v="2025-08-04T00:00:00"/>
        <d v="2025-08-05T00:00:00"/>
        <d v="2025-08-06T00:00:00"/>
        <d v="2025-08-07T00:00:00"/>
        <d v="2025-08-08T00:00:00"/>
        <d v="2025-08-09T00:00:00"/>
        <d v="2025-08-10T00:00:00"/>
        <d v="2025-08-11T00:00:00"/>
        <d v="2025-08-12T00:00:00"/>
        <d v="2025-08-13T00:00:00"/>
        <d v="2025-08-14T00:00:00"/>
        <d v="2025-08-15T00:00:00"/>
        <d v="2025-08-16T00:00:00"/>
        <d v="2025-08-17T00:00:00"/>
        <d v="2025-08-18T00:00:00"/>
        <d v="2025-08-19T00:00:00"/>
        <d v="2025-08-20T00:00:00"/>
        <d v="2025-08-21T00:00:00"/>
        <d v="2025-08-22T00:00:00"/>
        <d v="2025-08-23T00:00:00"/>
        <d v="2025-08-24T00:00:00"/>
        <d v="2025-08-25T00:00:00"/>
        <d v="2025-08-26T00:00:00"/>
        <d v="2025-08-27T00:00:00"/>
        <d v="2025-08-28T00:00:00"/>
        <d v="2025-08-29T00:00:00"/>
        <d v="2025-08-30T00:00:00"/>
        <d v="2025-08-31T00:00:00"/>
        <d v="2025-09-01T00:00:00"/>
        <d v="2025-09-02T00:00:00"/>
        <d v="2025-09-03T00:00:00"/>
        <d v="2025-09-04T00:00:00"/>
        <d v="2025-09-05T00:00:00"/>
        <d v="2025-09-06T00:00:00"/>
        <d v="2025-09-07T00:00:00"/>
        <d v="2025-09-08T00:00:00"/>
        <d v="2025-09-09T00:00:00"/>
        <d v="2025-09-10T00:00:00"/>
        <d v="2025-09-11T00:00:00"/>
        <d v="2025-09-12T00:00:00"/>
        <d v="2025-09-13T00:00:00"/>
        <d v="2025-09-14T00:00:00"/>
        <d v="2025-09-15T00:00:00"/>
        <d v="2025-09-16T00:00:00"/>
        <d v="2025-09-17T00:00:00"/>
        <d v="2025-09-18T00:00:00"/>
        <d v="2025-09-19T00:00:00"/>
        <d v="2025-09-20T00:00:00"/>
        <d v="2025-09-21T00:00:00"/>
        <d v="2025-09-22T00:00:00"/>
        <d v="2025-09-23T00:00:00"/>
        <d v="2025-09-24T00:00:00"/>
        <d v="2025-09-25T00:00:00"/>
        <d v="2025-09-26T00:00:00"/>
        <d v="2025-09-27T00:00:00"/>
        <d v="2025-09-28T00:00:00"/>
        <d v="2025-09-29T00:00:00"/>
        <d v="2025-09-30T00:00:00"/>
        <d v="2025-10-01T00:00:00"/>
        <d v="2025-10-02T00:00:00"/>
        <d v="2025-10-03T00:00:00"/>
        <d v="2025-10-04T00:00:00"/>
        <d v="2025-10-05T00:00:00"/>
        <d v="2025-10-06T00:00:00"/>
        <d v="2025-10-07T00:00:00"/>
        <d v="2025-10-08T00:00:00"/>
        <d v="2025-10-09T00:00:00"/>
        <d v="2025-10-10T00:00:00"/>
        <d v="2025-10-11T00:00:00"/>
        <d v="2025-10-12T00:00:00"/>
        <d v="2025-10-13T00:00:00"/>
        <d v="2025-10-14T00:00:00"/>
        <d v="2025-10-15T00:00:00"/>
        <d v="2025-10-16T00:00:00"/>
        <d v="2025-10-17T00:00:00"/>
        <d v="2025-10-18T00:00:00"/>
        <d v="2025-10-19T00:00:00"/>
        <d v="2025-10-20T00:00:00"/>
        <d v="2025-10-21T00:00:00"/>
        <d v="2025-10-22T00:00:00"/>
        <d v="2025-10-23T00:00:00"/>
        <d v="2025-10-24T00:00:00"/>
        <d v="2025-10-25T00:00:00"/>
        <d v="2025-10-26T00:00:00"/>
        <d v="2025-10-27T00:00:00"/>
        <d v="2025-10-28T00:00:00"/>
        <d v="2025-10-29T00:00:00"/>
        <d v="2025-10-30T00:00:00"/>
        <d v="2025-10-31T00:00:00"/>
        <d v="2025-11-01T00:00:00"/>
        <d v="2025-11-02T00:00:00"/>
        <d v="2025-11-03T00:00:00"/>
        <d v="2025-11-04T00:00:00"/>
        <d v="2025-11-05T00:00:00"/>
        <d v="2025-11-06T00:00:00"/>
        <d v="2025-11-07T00:00:00"/>
        <d v="2025-11-08T00:00:00"/>
        <d v="2025-11-09T00:00:00"/>
        <d v="2025-11-10T00:00:00"/>
        <d v="2025-11-11T00:00:00"/>
        <d v="2025-11-12T00:00:00"/>
        <d v="2025-11-13T00:00:00"/>
        <d v="2025-11-14T00:00:00"/>
        <d v="2025-11-15T00:00:00"/>
        <d v="2025-11-16T00:00:00"/>
        <d v="2025-11-17T00:00:00"/>
        <d v="2025-11-18T00:00:00"/>
        <d v="2025-11-19T00:00:00"/>
        <d v="2025-11-20T00:00:00"/>
        <d v="2025-11-21T00:00:00"/>
        <d v="2025-11-22T00:00:00"/>
        <d v="2025-11-23T00:00:00"/>
        <d v="2025-11-24T00:00:00"/>
        <d v="2025-11-25T00:00:00"/>
        <d v="2025-11-26T00:00:00"/>
        <d v="2025-11-27T00:00:00"/>
        <d v="2025-11-28T00:00:00"/>
        <d v="2025-11-29T00:00:00"/>
        <d v="2025-11-30T00:00:00"/>
        <d v="2025-12-01T00:00:00"/>
        <d v="2025-12-02T00:00:00"/>
        <d v="2025-12-03T00:00:00"/>
        <d v="2025-12-04T00:00:00"/>
        <d v="2025-12-05T00:00:00"/>
        <d v="2025-12-06T00:00:00"/>
        <d v="2025-12-07T00:00:00"/>
        <d v="2025-12-08T00:00:00"/>
        <d v="2025-12-09T00:00:00"/>
        <d v="2025-12-10T00:00:00"/>
        <d v="2025-12-11T00:00:00"/>
        <d v="2025-12-12T00:00:00"/>
        <d v="2025-12-13T00:00:00"/>
        <d v="2025-12-14T00:00:00"/>
        <d v="2025-12-15T00:00:00"/>
        <d v="2025-12-16T00:00:00"/>
        <d v="2025-12-17T00:00:00"/>
        <d v="2025-12-18T00:00:00"/>
        <d v="2025-12-19T00:00:00"/>
        <d v="2025-12-20T00:00:00"/>
        <d v="2025-12-21T00:00:00"/>
        <d v="2025-12-22T00:00:00"/>
        <d v="2025-12-23T00:00:00"/>
        <d v="2025-12-24T00:00:00"/>
        <d v="2025-12-25T00:00:00"/>
        <d v="2025-12-26T00:00:00"/>
        <d v="2025-12-27T00:00:00"/>
        <d v="2025-12-28T00:00:00"/>
        <d v="2025-12-29T00:00:00"/>
        <d v="2025-12-30T00:00:00"/>
        <d v="2025-12-31T00:00:00"/>
      </sharedItems>
    </cacheField>
    <cacheField name="GIORNO 2025" numFmtId="0">
      <sharedItems count="8">
        <s v="FESTIVO"/>
        <s v="GIOVEDÌ"/>
        <s v="LUNEDÌ"/>
        <s v="MARTEDÌ"/>
        <s v="MERCOLEDÌ"/>
        <s v="SABATO"/>
        <s v="SUPERFESTIVO"/>
        <s v="VENERDÌ"/>
      </sharedItems>
    </cacheField>
    <cacheField name="PERIODO 1 2025" numFmtId="0">
      <sharedItems count="2">
        <s v="ESTIVO"/>
        <s v="INVERNALE"/>
      </sharedItems>
    </cacheField>
    <cacheField name="PERIODO 2 2025" numFmtId="0">
      <sharedItems containsBlank="1" count="3">
        <s v="NON SCOLASTICO"/>
        <s v="SCOLASTICO"/>
        <m/>
      </sharedItems>
    </cacheField>
  </cacheFields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r:id="rId1" recordCount="366" createdVersion="3">
  <cacheSource type="worksheet">
    <worksheetSource ref="F1:I367" sheet="Proiez. Calendario 2023 - 2032"/>
  </cacheSource>
  <cacheFields count="4">
    <cacheField name="DATA 2024" numFmtId="0">
      <sharedItems containsSemiMixedTypes="0" containsNonDate="0" containsDate="1" containsString="0" minDate="2024-01-01T00:00:00" maxDate="2024-12-31T00:00:00" count="366">
        <d v="2024-01-01T00:00:00"/>
        <d v="2024-01-02T00:00:00"/>
        <d v="2024-01-03T00:00:00"/>
        <d v="2024-01-04T00:00:00"/>
        <d v="2024-01-05T00:00:00"/>
        <d v="2024-01-06T00:00:00"/>
        <d v="2024-01-07T00:00:00"/>
        <d v="2024-01-08T00:00:00"/>
        <d v="2024-01-09T00:00:00"/>
        <d v="2024-01-10T00:00:00"/>
        <d v="2024-01-11T00:00:00"/>
        <d v="2024-01-12T00:00:00"/>
        <d v="2024-01-13T00:00:00"/>
        <d v="2024-01-14T00:00:00"/>
        <d v="2024-01-15T00:00:00"/>
        <d v="2024-01-16T00:00:00"/>
        <d v="2024-01-17T00:00:00"/>
        <d v="2024-01-18T00:00:00"/>
        <d v="2024-01-19T00:00:00"/>
        <d v="2024-01-20T00:00:00"/>
        <d v="2024-01-21T00:00:00"/>
        <d v="2024-01-22T00:00:00"/>
        <d v="2024-01-23T00:00:00"/>
        <d v="2024-01-24T00:00:00"/>
        <d v="2024-01-25T00:00:00"/>
        <d v="2024-01-26T00:00:00"/>
        <d v="2024-01-27T00:00:00"/>
        <d v="2024-01-28T00:00:00"/>
        <d v="2024-01-29T00:00:00"/>
        <d v="2024-01-30T00:00:00"/>
        <d v="2024-01-31T00:00:00"/>
        <d v="2024-02-01T00:00:00"/>
        <d v="2024-02-02T00:00:00"/>
        <d v="2024-02-03T00:00:00"/>
        <d v="2024-02-04T00:00:00"/>
        <d v="2024-02-05T00:00:00"/>
        <d v="2024-02-06T00:00:00"/>
        <d v="2024-02-07T00:00:00"/>
        <d v="2024-02-08T00:00:00"/>
        <d v="2024-02-09T00:00:00"/>
        <d v="2024-02-10T00:00:00"/>
        <d v="2024-02-11T00:00:00"/>
        <d v="2024-02-12T00:00:00"/>
        <d v="2024-02-13T00:00:00"/>
        <d v="2024-02-14T00:00:00"/>
        <d v="2024-02-15T00:00:00"/>
        <d v="2024-02-16T00:00:00"/>
        <d v="2024-02-17T00:00:00"/>
        <d v="2024-02-18T00:00:00"/>
        <d v="2024-02-19T00:00:00"/>
        <d v="2024-02-20T00:00:00"/>
        <d v="2024-02-21T00:00:00"/>
        <d v="2024-02-22T00:00:00"/>
        <d v="2024-02-23T00:00:00"/>
        <d v="2024-02-24T00:00:00"/>
        <d v="2024-02-25T00:00:00"/>
        <d v="2024-02-26T00:00:00"/>
        <d v="2024-02-27T00:00:00"/>
        <d v="2024-02-28T00:00:00"/>
        <d v="2024-02-29T00:00:00"/>
        <d v="2024-03-01T00:00:00"/>
        <d v="2024-03-02T00:00:00"/>
        <d v="2024-03-03T00:00:00"/>
        <d v="2024-03-04T00:00:00"/>
        <d v="2024-03-05T00:00:00"/>
        <d v="2024-03-06T00:00:00"/>
        <d v="2024-03-07T00:00:00"/>
        <d v="2024-03-08T00:00:00"/>
        <d v="2024-03-09T00:00:00"/>
        <d v="2024-03-10T00:00:00"/>
        <d v="2024-03-11T00:00:00"/>
        <d v="2024-03-12T00:00:00"/>
        <d v="2024-03-13T00:00:00"/>
        <d v="2024-03-14T00:00:00"/>
        <d v="2024-03-15T00:00:00"/>
        <d v="2024-03-16T00:00:00"/>
        <d v="2024-03-17T00:00:00"/>
        <d v="2024-03-18T00:00:00"/>
        <d v="2024-03-19T00:00:00"/>
        <d v="2024-03-20T00:00:00"/>
        <d v="2024-03-21T00:00:00"/>
        <d v="2024-03-22T00:00:00"/>
        <d v="2024-03-23T00:00:00"/>
        <d v="2024-03-24T00:00:00"/>
        <d v="2024-03-25T00:00:00"/>
        <d v="2024-03-26T00:00:00"/>
        <d v="2024-03-27T00:00:00"/>
        <d v="2024-03-28T00:00:00"/>
        <d v="2024-03-29T00:00:00"/>
        <d v="2024-03-30T00:00:00"/>
        <d v="2024-03-31T00:00:00"/>
        <d v="2024-04-01T00:00:00"/>
        <d v="2024-04-02T00:00:00"/>
        <d v="2024-04-03T00:00:00"/>
        <d v="2024-04-04T00:00:00"/>
        <d v="2024-04-05T00:00:00"/>
        <d v="2024-04-06T00:00:00"/>
        <d v="2024-04-07T00:00:00"/>
        <d v="2024-04-08T00:00:00"/>
        <d v="2024-04-09T00:00:00"/>
        <d v="2024-04-10T00:00:00"/>
        <d v="2024-04-11T00:00:00"/>
        <d v="2024-04-12T00:00:00"/>
        <d v="2024-04-13T00:00:00"/>
        <d v="2024-04-14T00:00:00"/>
        <d v="2024-04-15T00:00:00"/>
        <d v="2024-04-16T00:00:00"/>
        <d v="2024-04-17T00:00:00"/>
        <d v="2024-04-18T00:00:00"/>
        <d v="2024-04-19T00:00:00"/>
        <d v="2024-04-20T00:00:00"/>
        <d v="2024-04-21T00:00:00"/>
        <d v="2024-04-22T00:00:00"/>
        <d v="2024-04-23T00:00:00"/>
        <d v="2024-04-24T00:00:00"/>
        <d v="2024-04-25T00:00:00"/>
        <d v="2024-04-26T00:00:00"/>
        <d v="2024-04-27T00:00:00"/>
        <d v="2024-04-28T00:00:00"/>
        <d v="2024-04-29T00:00:00"/>
        <d v="2024-04-30T00:00:00"/>
        <d v="2024-05-01T00:00:00"/>
        <d v="2024-05-02T00:00:00"/>
        <d v="2024-05-03T00:00:00"/>
        <d v="2024-05-04T00:00:00"/>
        <d v="2024-05-05T00:00:00"/>
        <d v="2024-05-06T00:00:00"/>
        <d v="2024-05-07T00:00:00"/>
        <d v="2024-05-08T00:00:00"/>
        <d v="2024-05-09T00:00:00"/>
        <d v="2024-05-10T00:00:00"/>
        <d v="2024-05-11T00:00:00"/>
        <d v="2024-05-12T00:00:00"/>
        <d v="2024-05-13T00:00:00"/>
        <d v="2024-05-14T00:00:00"/>
        <d v="2024-05-15T00:00:00"/>
        <d v="2024-05-16T00:00:00"/>
        <d v="2024-05-17T00:00:00"/>
        <d v="2024-05-18T00:00:00"/>
        <d v="2024-05-19T00:00:00"/>
        <d v="2024-05-20T00:00:00"/>
        <d v="2024-05-21T00:00:00"/>
        <d v="2024-05-22T00:00:00"/>
        <d v="2024-05-23T00:00:00"/>
        <d v="2024-05-24T00:00:00"/>
        <d v="2024-05-25T00:00:00"/>
        <d v="2024-05-26T00:00:00"/>
        <d v="2024-05-27T00:00:00"/>
        <d v="2024-05-28T00:00:00"/>
        <d v="2024-05-29T00:00:00"/>
        <d v="2024-05-30T00:00:00"/>
        <d v="2024-05-31T00:00:00"/>
        <d v="2024-06-01T00:00:00"/>
        <d v="2024-06-02T00:00:00"/>
        <d v="2024-06-03T00:00:00"/>
        <d v="2024-06-04T00:00:00"/>
        <d v="2024-06-05T00:00:00"/>
        <d v="2024-06-06T00:00:00"/>
        <d v="2024-06-07T00:00:00"/>
        <d v="2024-06-08T00:00:00"/>
        <d v="2024-06-09T00:00:00"/>
        <d v="2024-06-10T00:00:00"/>
        <d v="2024-06-11T00:00:00"/>
        <d v="2024-06-12T00:00:00"/>
        <d v="2024-06-13T00:00:00"/>
        <d v="2024-06-14T00:00:00"/>
        <d v="2024-06-15T00:00:00"/>
        <d v="2024-06-16T00:00:00"/>
        <d v="2024-06-17T00:00:00"/>
        <d v="2024-06-18T00:00:00"/>
        <d v="2024-06-19T00:00:00"/>
        <d v="2024-06-20T00:00:00"/>
        <d v="2024-06-21T00:00:00"/>
        <d v="2024-06-22T00:00:00"/>
        <d v="2024-06-23T00:00:00"/>
        <d v="2024-06-24T00:00:00"/>
        <d v="2024-06-25T00:00:00"/>
        <d v="2024-06-26T00:00:00"/>
        <d v="2024-06-27T00:00:00"/>
        <d v="2024-06-28T00:00:00"/>
        <d v="2024-06-29T00:00:00"/>
        <d v="2024-06-30T00:00:00"/>
        <d v="2024-07-01T00:00:00"/>
        <d v="2024-07-02T00:00:00"/>
        <d v="2024-07-03T00:00:00"/>
        <d v="2024-07-04T00:00:00"/>
        <d v="2024-07-05T00:00:00"/>
        <d v="2024-07-06T00:00:00"/>
        <d v="2024-07-07T00:00:00"/>
        <d v="2024-07-08T00:00:00"/>
        <d v="2024-07-09T00:00:00"/>
        <d v="2024-07-10T00:00:00"/>
        <d v="2024-07-11T00:00:00"/>
        <d v="2024-07-12T00:00:00"/>
        <d v="2024-07-13T00:00:00"/>
        <d v="2024-07-14T00:00:00"/>
        <d v="2024-07-15T00:00:00"/>
        <d v="2024-07-16T00:00:00"/>
        <d v="2024-07-17T00:00:00"/>
        <d v="2024-07-18T00:00:00"/>
        <d v="2024-07-19T00:00:00"/>
        <d v="2024-07-20T00:00:00"/>
        <d v="2024-07-21T00:00:00"/>
        <d v="2024-07-22T00:00:00"/>
        <d v="2024-07-23T00:00:00"/>
        <d v="2024-07-24T00:00:00"/>
        <d v="2024-07-25T00:00:00"/>
        <d v="2024-07-26T00:00:00"/>
        <d v="2024-07-27T00:00:00"/>
        <d v="2024-07-28T00:00:00"/>
        <d v="2024-07-29T00:00:00"/>
        <d v="2024-07-30T00:00:00"/>
        <d v="2024-07-31T00:00:00"/>
        <d v="2024-08-01T00:00:00"/>
        <d v="2024-08-02T00:00:00"/>
        <d v="2024-08-03T00:00:00"/>
        <d v="2024-08-04T00:00:00"/>
        <d v="2024-08-05T00:00:00"/>
        <d v="2024-08-06T00:00:00"/>
        <d v="2024-08-07T00:00:00"/>
        <d v="2024-08-08T00:00:00"/>
        <d v="2024-08-09T00:00:00"/>
        <d v="2024-08-10T00:00:00"/>
        <d v="2024-08-11T00:00:00"/>
        <d v="2024-08-12T00:00:00"/>
        <d v="2024-08-13T00:00:00"/>
        <d v="2024-08-14T00:00:00"/>
        <d v="2024-08-15T00:00:00"/>
        <d v="2024-08-16T00:00:00"/>
        <d v="2024-08-17T00:00:00"/>
        <d v="2024-08-18T00:00:00"/>
        <d v="2024-08-19T00:00:00"/>
        <d v="2024-08-20T00:00:00"/>
        <d v="2024-08-21T00:00:00"/>
        <d v="2024-08-22T00:00:00"/>
        <d v="2024-08-23T00:00:00"/>
        <d v="2024-08-24T00:00:00"/>
        <d v="2024-08-25T00:00:00"/>
        <d v="2024-08-26T00:00:00"/>
        <d v="2024-08-27T00:00:00"/>
        <d v="2024-08-28T00:00:00"/>
        <d v="2024-08-29T00:00:00"/>
        <d v="2024-08-30T00:00:00"/>
        <d v="2024-08-31T00:00:00"/>
        <d v="2024-09-01T00:00:00"/>
        <d v="2024-09-02T00:00:00"/>
        <d v="2024-09-03T00:00:00"/>
        <d v="2024-09-04T00:00:00"/>
        <d v="2024-09-05T00:00:00"/>
        <d v="2024-09-06T00:00:00"/>
        <d v="2024-09-07T00:00:00"/>
        <d v="2024-09-08T00:00:00"/>
        <d v="2024-09-09T00:00:00"/>
        <d v="2024-09-10T00:00:00"/>
        <d v="2024-09-11T00:00:00"/>
        <d v="2024-09-12T00:00:00"/>
        <d v="2024-09-13T00:00:00"/>
        <d v="2024-09-14T00:00:00"/>
        <d v="2024-09-15T00:00:00"/>
        <d v="2024-09-16T00:00:00"/>
        <d v="2024-09-17T00:00:00"/>
        <d v="2024-09-18T00:00:00"/>
        <d v="2024-09-19T00:00:00"/>
        <d v="2024-09-20T00:00:00"/>
        <d v="2024-09-21T00:00:00"/>
        <d v="2024-09-22T00:00:00"/>
        <d v="2024-09-23T00:00:00"/>
        <d v="2024-09-24T00:00:00"/>
        <d v="2024-09-25T00:00:00"/>
        <d v="2024-09-26T00:00:00"/>
        <d v="2024-09-27T00:00:00"/>
        <d v="2024-09-28T00:00:00"/>
        <d v="2024-09-29T00:00:00"/>
        <d v="2024-09-30T00:00:00"/>
        <d v="2024-10-01T00:00:00"/>
        <d v="2024-10-02T00:00:00"/>
        <d v="2024-10-03T00:00:00"/>
        <d v="2024-10-04T00:00:00"/>
        <d v="2024-10-05T00:00:00"/>
        <d v="2024-10-06T00:00:00"/>
        <d v="2024-10-07T00:00:00"/>
        <d v="2024-10-08T00:00:00"/>
        <d v="2024-10-09T00:00:00"/>
        <d v="2024-10-10T00:00:00"/>
        <d v="2024-10-11T00:00:00"/>
        <d v="2024-10-12T00:00:00"/>
        <d v="2024-10-13T00:00:00"/>
        <d v="2024-10-14T00:00:00"/>
        <d v="2024-10-15T00:00:00"/>
        <d v="2024-10-16T00:00:00"/>
        <d v="2024-10-17T00:00:00"/>
        <d v="2024-10-18T00:00:00"/>
        <d v="2024-10-19T00:00:00"/>
        <d v="2024-10-20T00:00:00"/>
        <d v="2024-10-21T00:00:00"/>
        <d v="2024-10-22T00:00:00"/>
        <d v="2024-10-23T00:00:00"/>
        <d v="2024-10-24T00:00:00"/>
        <d v="2024-10-25T00:00:00"/>
        <d v="2024-10-26T00:00:00"/>
        <d v="2024-10-27T00:00:00"/>
        <d v="2024-10-28T00:00:00"/>
        <d v="2024-10-29T00:00:00"/>
        <d v="2024-10-30T00:00:00"/>
        <d v="2024-10-31T00:00:00"/>
        <d v="2024-11-01T00:00:00"/>
        <d v="2024-11-02T00:00:00"/>
        <d v="2024-11-03T00:00:00"/>
        <d v="2024-11-04T00:00:00"/>
        <d v="2024-11-05T00:00:00"/>
        <d v="2024-11-06T00:00:00"/>
        <d v="2024-11-07T00:00:00"/>
        <d v="2024-11-08T00:00:00"/>
        <d v="2024-11-09T00:00:00"/>
        <d v="2024-11-10T00:00:00"/>
        <d v="2024-11-11T00:00:00"/>
        <d v="2024-11-12T00:00:00"/>
        <d v="2024-11-13T00:00:00"/>
        <d v="2024-11-14T00:00:00"/>
        <d v="2024-11-15T00:00:00"/>
        <d v="2024-11-16T00:00:00"/>
        <d v="2024-11-17T00:00:00"/>
        <d v="2024-11-18T00:00:00"/>
        <d v="2024-11-19T00:00:00"/>
        <d v="2024-11-20T00:00:00"/>
        <d v="2024-11-21T00:00:00"/>
        <d v="2024-11-22T00:00:00"/>
        <d v="2024-11-23T00:00:00"/>
        <d v="2024-11-24T00:00:00"/>
        <d v="2024-11-25T00:00:00"/>
        <d v="2024-11-26T00:00:00"/>
        <d v="2024-11-27T00:00:00"/>
        <d v="2024-11-28T00:00:00"/>
        <d v="2024-11-29T00:00:00"/>
        <d v="2024-11-30T00:00:00"/>
        <d v="2024-12-01T00:00:00"/>
        <d v="2024-12-02T00:00:00"/>
        <d v="2024-12-03T00:00:00"/>
        <d v="2024-12-04T00:00:00"/>
        <d v="2024-12-05T00:00:00"/>
        <d v="2024-12-06T00:00:00"/>
        <d v="2024-12-07T00:00:00"/>
        <d v="2024-12-08T00:00:00"/>
        <d v="2024-12-09T00:00:00"/>
        <d v="2024-12-10T00:00:00"/>
        <d v="2024-12-11T00:00:00"/>
        <d v="2024-12-12T00:00:00"/>
        <d v="2024-12-13T00:00:00"/>
        <d v="2024-12-14T00:00:00"/>
        <d v="2024-12-15T00:00:00"/>
        <d v="2024-12-16T00:00:00"/>
        <d v="2024-12-17T00:00:00"/>
        <d v="2024-12-18T00:00:00"/>
        <d v="2024-12-19T00:00:00"/>
        <d v="2024-12-20T00:00:00"/>
        <d v="2024-12-21T00:00:00"/>
        <d v="2024-12-22T00:00:00"/>
        <d v="2024-12-23T00:00:00"/>
        <d v="2024-12-24T00:00:00"/>
        <d v="2024-12-25T00:00:00"/>
        <d v="2024-12-26T00:00:00"/>
        <d v="2024-12-27T00:00:00"/>
        <d v="2024-12-28T00:00:00"/>
        <d v="2024-12-29T00:00:00"/>
        <d v="2024-12-30T00:00:00"/>
        <d v="2024-12-31T00:00:00"/>
      </sharedItems>
    </cacheField>
    <cacheField name="GIORNO 2024" numFmtId="0">
      <sharedItems count="8">
        <s v="FESTIVO"/>
        <s v="GIOVEDÌ"/>
        <s v="LUNEDÌ"/>
        <s v="MARTEDÌ"/>
        <s v="MERCOLEDÌ"/>
        <s v="SABATO"/>
        <s v="SUPERFESTIVO"/>
        <s v="VENERDÌ"/>
      </sharedItems>
    </cacheField>
    <cacheField name="PERIODO 1 2024" numFmtId="0">
      <sharedItems count="2">
        <s v="ESTIVO"/>
        <s v="INVERNALE"/>
      </sharedItems>
    </cacheField>
    <cacheField name="PERIODO 2 2024" numFmtId="0">
      <sharedItems containsBlank="1" count="3">
        <s v="NON SCOLASTICO"/>
        <s v="SCOLASTICO"/>
        <m/>
      </sharedItems>
    </cacheField>
  </cacheFields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r:id="rId1" recordCount="365" createdVersion="3">
  <cacheSource type="worksheet">
    <worksheetSource ref="A1:D366" sheet="Proiez. Calendario 2023 - 2032"/>
  </cacheSource>
  <cacheFields count="4">
    <cacheField name="DATA 2023" numFmtId="0">
      <sharedItems containsSemiMixedTypes="0" containsNonDate="0" containsDate="1" containsString="0" minDate="2023-01-01T00:00:00" maxDate="2023-12-31T00:00:00" count="365">
        <d v="2023-01-01T00:00:00"/>
        <d v="2023-01-02T00:00:00"/>
        <d v="2023-01-03T00:00:00"/>
        <d v="2023-01-04T00:00:00"/>
        <d v="2023-01-05T00:00:00"/>
        <d v="2023-01-06T00:00:00"/>
        <d v="2023-01-07T00:00:00"/>
        <d v="2023-01-08T00:00:00"/>
        <d v="2023-01-09T00:00:00"/>
        <d v="2023-01-10T00:00:00"/>
        <d v="2023-01-11T00:00:00"/>
        <d v="2023-01-12T00:00:00"/>
        <d v="2023-01-13T00:00:00"/>
        <d v="2023-01-14T00:00:00"/>
        <d v="2023-01-15T00:00:00"/>
        <d v="2023-01-16T00:00:00"/>
        <d v="2023-01-17T00:00:00"/>
        <d v="2023-01-18T00:00:00"/>
        <d v="2023-01-19T00:00:00"/>
        <d v="2023-01-20T00:00:00"/>
        <d v="2023-01-21T00:00:00"/>
        <d v="2023-01-22T00:00:00"/>
        <d v="2023-01-23T00:00:00"/>
        <d v="2023-01-24T00:00:00"/>
        <d v="2023-01-25T00:00:00"/>
        <d v="2023-01-26T00:00:00"/>
        <d v="2023-01-27T00:00:00"/>
        <d v="2023-01-28T00:00:00"/>
        <d v="2023-01-29T00:00:00"/>
        <d v="2023-01-30T00:00:00"/>
        <d v="2023-01-31T00:00:00"/>
        <d v="2023-02-01T00:00:00"/>
        <d v="2023-02-02T00:00:00"/>
        <d v="2023-02-03T00:00:00"/>
        <d v="2023-02-04T00:00:00"/>
        <d v="2023-02-05T00:00:00"/>
        <d v="2023-02-06T00:00:00"/>
        <d v="2023-02-07T00:00:00"/>
        <d v="2023-02-08T00:00:00"/>
        <d v="2023-02-09T00:00:00"/>
        <d v="2023-02-10T00:00:00"/>
        <d v="2023-02-11T00:00:00"/>
        <d v="2023-02-12T00:00:00"/>
        <d v="2023-02-13T00:00:00"/>
        <d v="2023-02-14T00:00:00"/>
        <d v="2023-02-15T00:00:00"/>
        <d v="2023-02-16T00:00:00"/>
        <d v="2023-02-17T00:00:00"/>
        <d v="2023-02-18T00:00:00"/>
        <d v="2023-02-19T00:00:00"/>
        <d v="2023-02-20T00:00:00"/>
        <d v="2023-02-21T00:00:00"/>
        <d v="2023-02-22T00:00:00"/>
        <d v="2023-02-23T00:00:00"/>
        <d v="2023-02-24T00:00:00"/>
        <d v="2023-02-25T00:00:00"/>
        <d v="2023-02-26T00:00:00"/>
        <d v="2023-02-27T00:00:00"/>
        <d v="2023-02-28T00:00:00"/>
        <d v="2023-03-01T00:00:00"/>
        <d v="2023-03-02T00:00:00"/>
        <d v="2023-03-03T00:00:00"/>
        <d v="2023-03-04T00:00:00"/>
        <d v="2023-03-05T00:00:00"/>
        <d v="2023-03-06T00:00:00"/>
        <d v="2023-03-07T00:00:00"/>
        <d v="2023-03-08T00:00:00"/>
        <d v="2023-03-09T00:00:00"/>
        <d v="2023-03-10T00:00:00"/>
        <d v="2023-03-11T00:00:00"/>
        <d v="2023-03-12T00:00:00"/>
        <d v="2023-03-13T00:00:00"/>
        <d v="2023-03-14T00:00:00"/>
        <d v="2023-03-15T00:00:00"/>
        <d v="2023-03-16T00:00:00"/>
        <d v="2023-03-17T00:00:00"/>
        <d v="2023-03-18T00:00:00"/>
        <d v="2023-03-19T00:00:00"/>
        <d v="2023-03-20T00:00:00"/>
        <d v="2023-03-21T00:00:00"/>
        <d v="2023-03-22T00:00:00"/>
        <d v="2023-03-23T00:00:00"/>
        <d v="2023-03-24T00:00:00"/>
        <d v="2023-03-25T00:00:00"/>
        <d v="2023-03-26T00:00:00"/>
        <d v="2023-03-27T00:00:00"/>
        <d v="2023-03-28T00:00:00"/>
        <d v="2023-03-29T00:00:00"/>
        <d v="2023-03-30T00:00:00"/>
        <d v="2023-03-31T00:00:00"/>
        <d v="2023-04-01T00:00:00"/>
        <d v="2023-04-02T00:00:00"/>
        <d v="2023-04-03T00:00:00"/>
        <d v="2023-04-04T00:00:00"/>
        <d v="2023-04-05T00:00:00"/>
        <d v="2023-04-06T00:00:00"/>
        <d v="2023-04-07T00:00:00"/>
        <d v="2023-04-08T00:00:00"/>
        <d v="2023-04-09T00:00:00"/>
        <d v="2023-04-10T00:00:00"/>
        <d v="2023-04-11T00:00:00"/>
        <d v="2023-04-12T00:00:00"/>
        <d v="2023-04-13T00:00:00"/>
        <d v="2023-04-14T00:00:00"/>
        <d v="2023-04-15T00:00:00"/>
        <d v="2023-04-16T00:00:00"/>
        <d v="2023-04-17T00:00:00"/>
        <d v="2023-04-18T00:00:00"/>
        <d v="2023-04-19T00:00:00"/>
        <d v="2023-04-20T00:00:00"/>
        <d v="2023-04-21T00:00:00"/>
        <d v="2023-04-22T00:00:00"/>
        <d v="2023-04-23T00:00:00"/>
        <d v="2023-04-24T00:00:00"/>
        <d v="2023-04-25T00:00:00"/>
        <d v="2023-04-26T00:00:00"/>
        <d v="2023-04-27T00:00:00"/>
        <d v="2023-04-28T00:00:00"/>
        <d v="2023-04-29T00:00:00"/>
        <d v="2023-04-30T00:00:00"/>
        <d v="2023-05-01T00:00:00"/>
        <d v="2023-05-02T00:00:00"/>
        <d v="2023-05-03T00:00:00"/>
        <d v="2023-05-04T00:00:00"/>
        <d v="2023-05-05T00:00:00"/>
        <d v="2023-05-06T00:00:00"/>
        <d v="2023-05-07T00:00:00"/>
        <d v="2023-05-08T00:00:00"/>
        <d v="2023-05-09T00:00:00"/>
        <d v="2023-05-10T00:00:00"/>
        <d v="2023-05-11T00:00:00"/>
        <d v="2023-05-12T00:00:00"/>
        <d v="2023-05-13T00:00:00"/>
        <d v="2023-05-14T00:00:00"/>
        <d v="2023-05-15T00:00:00"/>
        <d v="2023-05-16T00:00:00"/>
        <d v="2023-05-17T00:00:00"/>
        <d v="2023-05-18T00:00:00"/>
        <d v="2023-05-19T00:00:00"/>
        <d v="2023-05-20T00:00:00"/>
        <d v="2023-05-21T00:00:00"/>
        <d v="2023-05-22T00:00:00"/>
        <d v="2023-05-23T00:00:00"/>
        <d v="2023-05-24T00:00:00"/>
        <d v="2023-05-25T00:00:00"/>
        <d v="2023-05-26T00:00:00"/>
        <d v="2023-05-27T00:00:00"/>
        <d v="2023-05-28T00:00:00"/>
        <d v="2023-05-29T00:00:00"/>
        <d v="2023-05-30T00:00:00"/>
        <d v="2023-05-31T00:00:00"/>
        <d v="2023-06-01T00:00:00"/>
        <d v="2023-06-02T00:00:00"/>
        <d v="2023-06-03T00:00:00"/>
        <d v="2023-06-04T00:00:00"/>
        <d v="2023-06-05T00:00:00"/>
        <d v="2023-06-06T00:00:00"/>
        <d v="2023-06-07T00:00:00"/>
        <d v="2023-06-08T00:00:00"/>
        <d v="2023-06-09T00:00:00"/>
        <d v="2023-06-10T00:00:00"/>
        <d v="2023-06-11T00:00:00"/>
        <d v="2023-06-12T00:00:00"/>
        <d v="2023-06-13T00:00:00"/>
        <d v="2023-06-14T00:00:00"/>
        <d v="2023-06-15T00:00:00"/>
        <d v="2023-06-16T00:00:00"/>
        <d v="2023-06-17T00:00:00"/>
        <d v="2023-06-18T00:00:00"/>
        <d v="2023-06-19T00:00:00"/>
        <d v="2023-06-20T00:00:00"/>
        <d v="2023-06-21T00:00:00"/>
        <d v="2023-06-22T00:00:00"/>
        <d v="2023-06-23T00:00:00"/>
        <d v="2023-06-24T00:00:00"/>
        <d v="2023-06-25T00:00:00"/>
        <d v="2023-06-26T00:00:00"/>
        <d v="2023-06-27T00:00:00"/>
        <d v="2023-06-28T00:00:00"/>
        <d v="2023-06-29T00:00:00"/>
        <d v="2023-06-30T00:00:00"/>
        <d v="2023-07-01T00:00:00"/>
        <d v="2023-07-02T00:00:00"/>
        <d v="2023-07-03T00:00:00"/>
        <d v="2023-07-04T00:00:00"/>
        <d v="2023-07-05T00:00:00"/>
        <d v="2023-07-06T00:00:00"/>
        <d v="2023-07-07T00:00:00"/>
        <d v="2023-07-08T00:00:00"/>
        <d v="2023-07-09T00:00:00"/>
        <d v="2023-07-10T00:00:00"/>
        <d v="2023-07-11T00:00:00"/>
        <d v="2023-07-12T00:00:00"/>
        <d v="2023-07-13T00:00:00"/>
        <d v="2023-07-14T00:00:00"/>
        <d v="2023-07-15T00:00:00"/>
        <d v="2023-07-16T00:00:00"/>
        <d v="2023-07-17T00:00:00"/>
        <d v="2023-07-18T00:00:00"/>
        <d v="2023-07-19T00:00:00"/>
        <d v="2023-07-20T00:00:00"/>
        <d v="2023-07-21T00:00:00"/>
        <d v="2023-07-22T00:00:00"/>
        <d v="2023-07-23T00:00:00"/>
        <d v="2023-07-24T00:00:00"/>
        <d v="2023-07-25T00:00:00"/>
        <d v="2023-07-26T00:00:00"/>
        <d v="2023-07-27T00:00:00"/>
        <d v="2023-07-28T00:00:00"/>
        <d v="2023-07-29T00:00:00"/>
        <d v="2023-07-30T00:00:00"/>
        <d v="2023-07-31T00:00:00"/>
        <d v="2023-08-01T00:00:00"/>
        <d v="2023-08-02T00:00:00"/>
        <d v="2023-08-03T00:00:00"/>
        <d v="2023-08-04T00:00:00"/>
        <d v="2023-08-05T00:00:00"/>
        <d v="2023-08-06T00:00:00"/>
        <d v="2023-08-07T00:00:00"/>
        <d v="2023-08-08T00:00:00"/>
        <d v="2023-08-09T00:00:00"/>
        <d v="2023-08-10T00:00:00"/>
        <d v="2023-08-11T00:00:00"/>
        <d v="2023-08-12T00:00:00"/>
        <d v="2023-08-13T00:00:00"/>
        <d v="2023-08-14T00:00:00"/>
        <d v="2023-08-15T00:00:00"/>
        <d v="2023-08-16T00:00:00"/>
        <d v="2023-08-17T00:00:00"/>
        <d v="2023-08-18T00:00:00"/>
        <d v="2023-08-19T00:00:00"/>
        <d v="2023-08-20T00:00:00"/>
        <d v="2023-08-21T00:00:00"/>
        <d v="2023-08-22T00:00:00"/>
        <d v="2023-08-23T00:00:00"/>
        <d v="2023-08-24T00:00:00"/>
        <d v="2023-08-25T00:00:00"/>
        <d v="2023-08-26T00:00:00"/>
        <d v="2023-08-27T00:00:00"/>
        <d v="2023-08-28T00:00:00"/>
        <d v="2023-08-29T00:00:00"/>
        <d v="2023-08-30T00:00:00"/>
        <d v="2023-08-31T00:00:00"/>
        <d v="2023-09-01T00:00:00"/>
        <d v="2023-09-02T00:00:00"/>
        <d v="2023-09-03T00:00:00"/>
        <d v="2023-09-04T00:00:00"/>
        <d v="2023-09-05T00:00:00"/>
        <d v="2023-09-06T00:00:00"/>
        <d v="2023-09-07T00:00:00"/>
        <d v="2023-09-08T00:00:00"/>
        <d v="2023-09-09T00:00:00"/>
        <d v="2023-09-10T00:00:00"/>
        <d v="2023-09-11T00:00:00"/>
        <d v="2023-09-12T00:00:00"/>
        <d v="2023-09-13T00:00:00"/>
        <d v="2023-09-14T00:00:00"/>
        <d v="2023-09-15T00:00:00"/>
        <d v="2023-09-16T00:00:00"/>
        <d v="2023-09-17T00:00:00"/>
        <d v="2023-09-18T00:00:00"/>
        <d v="2023-09-19T00:00:00"/>
        <d v="2023-09-20T00:00:00"/>
        <d v="2023-09-21T00:00:00"/>
        <d v="2023-09-22T00:00:00"/>
        <d v="2023-09-23T00:00:00"/>
        <d v="2023-09-24T00:00:00"/>
        <d v="2023-09-25T00:00:00"/>
        <d v="2023-09-26T00:00:00"/>
        <d v="2023-09-27T00:00:00"/>
        <d v="2023-09-28T00:00:00"/>
        <d v="2023-09-29T00:00:00"/>
        <d v="2023-09-30T00:00:00"/>
        <d v="2023-10-01T00:00:00"/>
        <d v="2023-10-02T00:00:00"/>
        <d v="2023-10-03T00:00:00"/>
        <d v="2023-10-04T00:00:00"/>
        <d v="2023-10-05T00:00:00"/>
        <d v="2023-10-06T00:00:00"/>
        <d v="2023-10-07T00:00:00"/>
        <d v="2023-10-08T00:00:00"/>
        <d v="2023-10-09T00:00:00"/>
        <d v="2023-10-10T00:00:00"/>
        <d v="2023-10-11T00:00:00"/>
        <d v="2023-10-12T00:00:00"/>
        <d v="2023-10-13T00:00:00"/>
        <d v="2023-10-14T00:00:00"/>
        <d v="2023-10-15T00:00:00"/>
        <d v="2023-10-16T00:00:00"/>
        <d v="2023-10-17T00:00:00"/>
        <d v="2023-10-18T00:00:00"/>
        <d v="2023-10-19T00:00:00"/>
        <d v="2023-10-20T00:00:00"/>
        <d v="2023-10-21T00:00:00"/>
        <d v="2023-10-22T00:00:00"/>
        <d v="2023-10-23T00:00:00"/>
        <d v="2023-10-24T00:00:00"/>
        <d v="2023-10-25T00:00:00"/>
        <d v="2023-10-26T00:00:00"/>
        <d v="2023-10-27T00:00:00"/>
        <d v="2023-10-28T00:00:00"/>
        <d v="2023-10-29T00:00:00"/>
        <d v="2023-10-30T00:00:00"/>
        <d v="2023-10-31T00:00:00"/>
        <d v="2023-11-01T00:00:00"/>
        <d v="2023-11-02T00:00:00"/>
        <d v="2023-11-03T00:00:00"/>
        <d v="2023-11-04T00:00:00"/>
        <d v="2023-11-05T00:00:00"/>
        <d v="2023-11-06T00:00:00"/>
        <d v="2023-11-07T00:00:00"/>
        <d v="2023-11-08T00:00:00"/>
        <d v="2023-11-09T00:00:00"/>
        <d v="2023-11-10T00:00:00"/>
        <d v="2023-11-11T00:00:00"/>
        <d v="2023-11-12T00:00:00"/>
        <d v="2023-11-13T00:00:00"/>
        <d v="2023-11-14T00:00:00"/>
        <d v="2023-11-15T00:00:00"/>
        <d v="2023-11-16T00:00:00"/>
        <d v="2023-11-17T00:00:00"/>
        <d v="2023-11-18T00:00:00"/>
        <d v="2023-11-19T00:00:00"/>
        <d v="2023-11-20T00:00:00"/>
        <d v="2023-11-21T00:00:00"/>
        <d v="2023-11-22T00:00:00"/>
        <d v="2023-11-23T00:00:00"/>
        <d v="2023-11-24T00:00:00"/>
        <d v="2023-11-25T00:00:00"/>
        <d v="2023-11-26T00:00:00"/>
        <d v="2023-11-27T00:00:00"/>
        <d v="2023-11-28T00:00:00"/>
        <d v="2023-11-29T00:00:00"/>
        <d v="2023-11-30T00:00:00"/>
        <d v="2023-12-01T00:00:00"/>
        <d v="2023-12-02T00:00:00"/>
        <d v="2023-12-03T00:00:00"/>
        <d v="2023-12-04T00:00:00"/>
        <d v="2023-12-05T00:00:00"/>
        <d v="2023-12-06T00:00:00"/>
        <d v="2023-12-07T00:00:00"/>
        <d v="2023-12-08T00:00:00"/>
        <d v="2023-12-09T00:00:00"/>
        <d v="2023-12-10T00:00:00"/>
        <d v="2023-12-11T00:00:00"/>
        <d v="2023-12-12T00:00:00"/>
        <d v="2023-12-13T00:00:00"/>
        <d v="2023-12-14T00:00:00"/>
        <d v="2023-12-15T00:00:00"/>
        <d v="2023-12-16T00:00:00"/>
        <d v="2023-12-17T00:00:00"/>
        <d v="2023-12-18T00:00:00"/>
        <d v="2023-12-19T00:00:00"/>
        <d v="2023-12-20T00:00:00"/>
        <d v="2023-12-21T00:00:00"/>
        <d v="2023-12-22T00:00:00"/>
        <d v="2023-12-23T00:00:00"/>
        <d v="2023-12-24T00:00:00"/>
        <d v="2023-12-25T00:00:00"/>
        <d v="2023-12-26T00:00:00"/>
        <d v="2023-12-27T00:00:00"/>
        <d v="2023-12-28T00:00:00"/>
        <d v="2023-12-29T00:00:00"/>
        <d v="2023-12-30T00:00:00"/>
        <d v="2023-12-31T00:00:00"/>
      </sharedItems>
    </cacheField>
    <cacheField name="GIORNO 2023" numFmtId="0">
      <sharedItems count="8">
        <s v="FESTIVO"/>
        <s v="GIOVEDÌ"/>
        <s v="LUNEDÌ"/>
        <s v="MARTEDÌ"/>
        <s v="MERCOLEDÌ"/>
        <s v="SABATO"/>
        <s v="SUPERFESTIVO"/>
        <s v="VENERDÌ"/>
      </sharedItems>
    </cacheField>
    <cacheField name="PERIODO 1 2023" numFmtId="0">
      <sharedItems count="2">
        <s v="ESTIVO"/>
        <s v="INVERNALE"/>
      </sharedItems>
    </cacheField>
    <cacheField name="PERIODO 2 2023" numFmtId="0">
      <sharedItems containsBlank="1" count="3">
        <s v="NON SCOLASTICO"/>
        <s v="SCOLASTICO"/>
        <m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4123" createdVersion="3">
  <cacheSource type="worksheet">
    <worksheetSource ref="A1:V4130" sheet="PdE con CALENDARIO 2012"/>
  </cacheSource>
  <cacheFields count="22">
    <cacheField name="Id. corsa (DATO INTERNO OPERATIVO)" numFmtId="0">
      <sharedItems containsString="0" containsBlank="1" containsNumber="1" containsInteger="1" minValue="6317" maxValue="18808" count="4121">
        <n v="6317"/>
        <n v="6318"/>
        <n v="6319"/>
        <n v="6320"/>
        <n v="6321"/>
        <n v="6322"/>
        <n v="6323"/>
        <n v="6324"/>
        <n v="6325"/>
        <n v="6326"/>
        <n v="6327"/>
        <n v="6328"/>
        <n v="6329"/>
        <n v="6330"/>
        <n v="6331"/>
        <n v="6332"/>
        <n v="6333"/>
        <n v="6334"/>
        <n v="6335"/>
        <n v="6336"/>
        <n v="6337"/>
        <n v="6338"/>
        <n v="6339"/>
        <n v="6340"/>
        <n v="6341"/>
        <n v="6342"/>
        <n v="6343"/>
        <n v="6344"/>
        <n v="6345"/>
        <n v="6346"/>
        <n v="6347"/>
        <n v="6348"/>
        <n v="6361"/>
        <n v="6362"/>
        <n v="6363"/>
        <n v="6364"/>
        <n v="6365"/>
        <n v="6366"/>
        <n v="6367"/>
        <n v="6368"/>
        <n v="6369"/>
        <n v="6370"/>
        <n v="6371"/>
        <n v="6372"/>
        <n v="6373"/>
        <n v="6374"/>
        <n v="6375"/>
        <n v="6376"/>
        <n v="6377"/>
        <n v="6378"/>
        <n v="6379"/>
        <n v="6380"/>
        <n v="6381"/>
        <n v="6382"/>
        <n v="6383"/>
        <n v="6384"/>
        <n v="6408"/>
        <n v="6432"/>
        <n v="6437"/>
        <n v="6438"/>
        <n v="6439"/>
        <n v="6440"/>
        <n v="6441"/>
        <n v="6442"/>
        <n v="6443"/>
        <n v="6444"/>
        <n v="6445"/>
        <n v="6446"/>
        <n v="6447"/>
        <n v="6448"/>
        <n v="6449"/>
        <n v="6451"/>
        <n v="6452"/>
        <n v="6453"/>
        <n v="6454"/>
        <n v="6455"/>
        <n v="6456"/>
        <n v="6457"/>
        <n v="6458"/>
        <n v="6459"/>
        <n v="6460"/>
        <n v="6461"/>
        <n v="6462"/>
        <n v="6463"/>
        <n v="6468"/>
        <n v="6469"/>
        <n v="6478"/>
        <n v="6489"/>
        <n v="6491"/>
        <n v="6492"/>
        <n v="6493"/>
        <n v="6494"/>
        <n v="6495"/>
        <n v="6496"/>
        <n v="6497"/>
        <n v="6498"/>
        <n v="6499"/>
        <n v="6500"/>
        <n v="6501"/>
        <n v="6502"/>
        <n v="6503"/>
        <n v="6504"/>
        <n v="6505"/>
        <n v="6506"/>
        <n v="6507"/>
        <n v="6508"/>
        <n v="6509"/>
        <n v="6510"/>
        <n v="6511"/>
        <n v="6512"/>
        <n v="6513"/>
        <n v="6518"/>
        <n v="6537"/>
        <n v="6540"/>
        <n v="6541"/>
        <n v="6543"/>
        <n v="6544"/>
        <n v="6546"/>
        <n v="6547"/>
        <n v="6548"/>
        <n v="6549"/>
        <n v="6550"/>
        <n v="6551"/>
        <n v="6552"/>
        <n v="6553"/>
        <n v="6554"/>
        <n v="6555"/>
        <n v="6556"/>
        <n v="6557"/>
        <n v="6560"/>
        <n v="6561"/>
        <n v="6563"/>
        <n v="6564"/>
        <n v="6565"/>
        <n v="6566"/>
        <n v="6567"/>
        <n v="6568"/>
        <n v="6569"/>
        <n v="6570"/>
        <n v="6571"/>
        <n v="6572"/>
        <n v="6573"/>
        <n v="6574"/>
        <n v="6575"/>
        <n v="6576"/>
        <n v="6577"/>
        <n v="6578"/>
        <n v="6579"/>
        <n v="6582"/>
        <n v="6583"/>
        <n v="6584"/>
        <n v="6585"/>
        <n v="6586"/>
        <n v="6587"/>
        <n v="6588"/>
        <n v="6590"/>
        <n v="6591"/>
        <n v="6592"/>
        <n v="6593"/>
        <n v="6594"/>
        <n v="6595"/>
        <n v="6596"/>
        <n v="6597"/>
        <n v="6598"/>
        <n v="6599"/>
        <n v="6600"/>
        <n v="6602"/>
        <n v="6603"/>
        <n v="6604"/>
        <n v="6606"/>
        <n v="6607"/>
        <n v="6608"/>
        <n v="6609"/>
        <n v="6610"/>
        <n v="6611"/>
        <n v="6612"/>
        <n v="6613"/>
        <n v="6614"/>
        <n v="6615"/>
        <n v="6616"/>
        <n v="6617"/>
        <n v="6618"/>
        <n v="6619"/>
        <n v="6620"/>
        <n v="6621"/>
        <n v="6622"/>
        <n v="6623"/>
        <n v="6624"/>
        <n v="6625"/>
        <n v="6626"/>
        <n v="6627"/>
        <n v="6628"/>
        <n v="6629"/>
        <n v="6630"/>
        <n v="6631"/>
        <n v="6632"/>
        <n v="6633"/>
        <n v="6782"/>
        <n v="6864"/>
        <n v="6869"/>
        <n v="6870"/>
        <n v="6871"/>
        <n v="6884"/>
        <n v="6885"/>
        <n v="6900"/>
        <n v="6901"/>
        <n v="6902"/>
        <n v="6915"/>
        <n v="6916"/>
        <n v="6932"/>
        <n v="6937"/>
        <n v="6942"/>
        <n v="6949"/>
        <n v="6950"/>
        <n v="6951"/>
        <n v="6952"/>
        <n v="6953"/>
        <n v="6954"/>
        <n v="6961"/>
        <n v="6962"/>
        <n v="6963"/>
        <n v="6964"/>
        <n v="6965"/>
        <n v="6966"/>
        <n v="6967"/>
        <n v="6968"/>
        <n v="7000"/>
        <n v="7027"/>
        <n v="7028"/>
        <n v="7031"/>
        <n v="7057"/>
        <n v="7060"/>
        <n v="7064"/>
        <n v="7065"/>
        <n v="7137"/>
        <n v="7138"/>
        <n v="7139"/>
        <n v="7140"/>
        <n v="7141"/>
        <n v="7142"/>
        <n v="7143"/>
        <n v="7144"/>
        <n v="7145"/>
        <n v="7146"/>
        <n v="7147"/>
        <n v="7148"/>
        <n v="7149"/>
        <n v="7150"/>
        <n v="7152"/>
        <n v="7153"/>
        <n v="7154"/>
        <n v="7155"/>
        <n v="7156"/>
        <n v="7157"/>
        <n v="7158"/>
        <n v="7159"/>
        <n v="7160"/>
        <n v="7161"/>
        <n v="7162"/>
        <n v="7163"/>
        <n v="7164"/>
        <n v="7165"/>
        <n v="7166"/>
        <n v="7167"/>
        <n v="7168"/>
        <n v="7169"/>
        <n v="7170"/>
        <n v="7171"/>
        <n v="7172"/>
        <n v="7173"/>
        <n v="7174"/>
        <n v="7175"/>
        <n v="7176"/>
        <n v="7177"/>
        <n v="7178"/>
        <n v="7179"/>
        <n v="7180"/>
        <n v="7181"/>
        <n v="7182"/>
        <n v="7183"/>
        <n v="7184"/>
        <n v="7185"/>
        <n v="7186"/>
        <n v="7187"/>
        <n v="7188"/>
        <n v="7189"/>
        <n v="7190"/>
        <n v="7191"/>
        <n v="7192"/>
        <n v="7193"/>
        <n v="7194"/>
        <n v="7195"/>
        <n v="7196"/>
        <n v="7197"/>
        <n v="7198"/>
        <n v="7199"/>
        <n v="7200"/>
        <n v="7201"/>
        <n v="7202"/>
        <n v="7203"/>
        <n v="7204"/>
        <n v="7205"/>
        <n v="7206"/>
        <n v="7207"/>
        <n v="7208"/>
        <n v="7209"/>
        <n v="7210"/>
        <n v="7211"/>
        <n v="7212"/>
        <n v="7213"/>
        <n v="7214"/>
        <n v="7215"/>
        <n v="7216"/>
        <n v="7217"/>
        <n v="7218"/>
        <n v="7219"/>
        <n v="7220"/>
        <n v="7221"/>
        <n v="7222"/>
        <n v="7223"/>
        <n v="7229"/>
        <n v="7239"/>
        <n v="7243"/>
        <n v="7244"/>
        <n v="7246"/>
        <n v="7247"/>
        <n v="7248"/>
        <n v="7249"/>
        <n v="7250"/>
        <n v="7251"/>
        <n v="7252"/>
        <n v="7253"/>
        <n v="7254"/>
        <n v="7255"/>
        <n v="7256"/>
        <n v="7257"/>
        <n v="7258"/>
        <n v="7259"/>
        <n v="7260"/>
        <n v="7261"/>
        <n v="7262"/>
        <n v="7263"/>
        <n v="7264"/>
        <n v="7265"/>
        <n v="7266"/>
        <n v="7267"/>
        <n v="7268"/>
        <n v="7272"/>
        <n v="7273"/>
        <n v="7274"/>
        <n v="7277"/>
        <n v="7278"/>
        <n v="7279"/>
        <n v="7280"/>
        <n v="7281"/>
        <n v="7282"/>
        <n v="7285"/>
        <n v="7286"/>
        <n v="7287"/>
        <n v="7288"/>
        <n v="7289"/>
        <n v="7290"/>
        <n v="7291"/>
        <n v="7292"/>
        <n v="7293"/>
        <n v="7294"/>
        <n v="7295"/>
        <n v="7296"/>
        <n v="7297"/>
        <n v="7298"/>
        <n v="7299"/>
        <n v="7300"/>
        <n v="7301"/>
        <n v="7302"/>
        <n v="7303"/>
        <n v="7304"/>
        <n v="7305"/>
        <n v="7306"/>
        <n v="7308"/>
        <n v="7309"/>
        <n v="7310"/>
        <n v="7311"/>
        <n v="7312"/>
        <n v="7313"/>
        <n v="7314"/>
        <n v="7315"/>
        <n v="7316"/>
        <n v="7317"/>
        <n v="7318"/>
        <n v="7319"/>
        <n v="7320"/>
        <n v="7321"/>
        <n v="7322"/>
        <n v="7323"/>
        <n v="7326"/>
        <n v="7327"/>
        <n v="7328"/>
        <n v="7329"/>
        <n v="7330"/>
        <n v="7331"/>
        <n v="7332"/>
        <n v="7333"/>
        <n v="7335"/>
        <n v="7336"/>
        <n v="7337"/>
        <n v="7338"/>
        <n v="7339"/>
        <n v="7340"/>
        <n v="7341"/>
        <n v="7342"/>
        <n v="7343"/>
        <n v="7344"/>
        <n v="7345"/>
        <n v="7346"/>
        <n v="7347"/>
        <n v="7348"/>
        <n v="7349"/>
        <n v="7350"/>
        <n v="7351"/>
        <n v="7352"/>
        <n v="7353"/>
        <n v="7354"/>
        <n v="7355"/>
        <n v="7356"/>
        <n v="7357"/>
        <n v="7358"/>
        <n v="7359"/>
        <n v="7361"/>
        <n v="7362"/>
        <n v="7363"/>
        <n v="7364"/>
        <n v="7365"/>
        <n v="7366"/>
        <n v="7367"/>
        <n v="7368"/>
        <n v="7369"/>
        <n v="7370"/>
        <n v="7371"/>
        <n v="7372"/>
        <n v="7373"/>
        <n v="7374"/>
        <n v="7375"/>
        <n v="7376"/>
        <n v="7377"/>
        <n v="7378"/>
        <n v="7379"/>
        <n v="7380"/>
        <n v="7381"/>
        <n v="7382"/>
        <n v="7383"/>
        <n v="7384"/>
        <n v="7385"/>
        <n v="7386"/>
        <n v="7387"/>
        <n v="7388"/>
        <n v="7389"/>
        <n v="7390"/>
        <n v="7391"/>
        <n v="7392"/>
        <n v="7393"/>
        <n v="7394"/>
        <n v="7395"/>
        <n v="7396"/>
        <n v="7397"/>
        <n v="7398"/>
        <n v="7399"/>
        <n v="7400"/>
        <n v="7401"/>
        <n v="7402"/>
        <n v="7403"/>
        <n v="7404"/>
        <n v="7405"/>
        <n v="7406"/>
        <n v="7407"/>
        <n v="7408"/>
        <n v="7409"/>
        <n v="7410"/>
        <n v="7411"/>
        <n v="7412"/>
        <n v="7413"/>
        <n v="7414"/>
        <n v="7415"/>
        <n v="7416"/>
        <n v="7417"/>
        <n v="7418"/>
        <n v="7419"/>
        <n v="7420"/>
        <n v="7421"/>
        <n v="7422"/>
        <n v="7423"/>
        <n v="7424"/>
        <n v="7425"/>
        <n v="7426"/>
        <n v="7427"/>
        <n v="7428"/>
        <n v="7429"/>
        <n v="7430"/>
        <n v="7431"/>
        <n v="7432"/>
        <n v="7433"/>
        <n v="7434"/>
        <n v="7435"/>
        <n v="7436"/>
        <n v="7437"/>
        <n v="7438"/>
        <n v="7439"/>
        <n v="7440"/>
        <n v="7441"/>
        <n v="7442"/>
        <n v="7443"/>
        <n v="7444"/>
        <n v="7445"/>
        <n v="7453"/>
        <n v="7454"/>
        <n v="7455"/>
        <n v="7456"/>
        <n v="7457"/>
        <n v="7458"/>
        <n v="7459"/>
        <n v="7460"/>
        <n v="7461"/>
        <n v="7462"/>
        <n v="7463"/>
        <n v="7464"/>
        <n v="7465"/>
        <n v="7466"/>
        <n v="7467"/>
        <n v="7468"/>
        <n v="7469"/>
        <n v="7470"/>
        <n v="7471"/>
        <n v="7472"/>
        <n v="7473"/>
        <n v="7474"/>
        <n v="7475"/>
        <n v="7476"/>
        <n v="7477"/>
        <n v="7478"/>
        <n v="7479"/>
        <n v="7480"/>
        <n v="7484"/>
        <n v="7485"/>
        <n v="7486"/>
        <n v="7487"/>
        <n v="7488"/>
        <n v="7489"/>
        <n v="7490"/>
        <n v="7491"/>
        <n v="7496"/>
        <n v="7497"/>
        <n v="7498"/>
        <n v="7499"/>
        <n v="7500"/>
        <n v="7501"/>
        <n v="7502"/>
        <n v="7503"/>
        <n v="7504"/>
        <n v="7505"/>
        <n v="7508"/>
        <n v="7509"/>
        <n v="7513"/>
        <n v="7514"/>
        <n v="7515"/>
        <n v="7516"/>
        <n v="7517"/>
        <n v="7518"/>
        <n v="7519"/>
        <n v="7523"/>
        <n v="7524"/>
        <n v="7525"/>
        <n v="7526"/>
        <n v="7527"/>
        <n v="7528"/>
        <n v="7529"/>
        <n v="7531"/>
        <n v="7533"/>
        <n v="7534"/>
        <n v="7536"/>
        <n v="7537"/>
        <n v="7538"/>
        <n v="7539"/>
        <n v="7540"/>
        <n v="7541"/>
        <n v="7542"/>
        <n v="7543"/>
        <n v="7544"/>
        <n v="7545"/>
        <n v="7546"/>
        <n v="7547"/>
        <n v="7548"/>
        <n v="7549"/>
        <n v="7550"/>
        <n v="7551"/>
        <n v="7552"/>
        <n v="7553"/>
        <n v="7554"/>
        <n v="7555"/>
        <n v="7556"/>
        <n v="7557"/>
        <n v="7558"/>
        <n v="7559"/>
        <n v="7560"/>
        <n v="7561"/>
        <n v="7562"/>
        <n v="7563"/>
        <n v="7564"/>
        <n v="7565"/>
        <n v="7566"/>
        <n v="7567"/>
        <n v="7569"/>
        <n v="7570"/>
        <n v="7571"/>
        <n v="7572"/>
        <n v="7573"/>
        <n v="7574"/>
        <n v="7575"/>
        <n v="7576"/>
        <n v="7577"/>
        <n v="7578"/>
        <n v="7579"/>
        <n v="7580"/>
        <n v="7583"/>
        <n v="7585"/>
        <n v="7586"/>
        <n v="7587"/>
        <n v="7588"/>
        <n v="7589"/>
        <n v="7590"/>
        <n v="7591"/>
        <n v="7593"/>
        <n v="7594"/>
        <n v="7595"/>
        <n v="7596"/>
        <n v="7597"/>
        <n v="7598"/>
        <n v="7599"/>
        <n v="7600"/>
        <n v="7601"/>
        <n v="7602"/>
        <n v="7603"/>
        <n v="7604"/>
        <n v="7605"/>
        <n v="7606"/>
        <n v="7607"/>
        <n v="7738"/>
        <n v="7740"/>
        <n v="7741"/>
        <n v="7742"/>
        <n v="7743"/>
        <n v="7749"/>
        <n v="7750"/>
        <n v="7751"/>
        <n v="7792"/>
        <n v="7797"/>
        <n v="7798"/>
        <n v="7799"/>
        <n v="7800"/>
        <n v="7801"/>
        <n v="7802"/>
        <n v="7803"/>
        <n v="7804"/>
        <n v="7805"/>
        <n v="7806"/>
        <n v="7807"/>
        <n v="7808"/>
        <n v="7809"/>
        <n v="7810"/>
        <n v="7811"/>
        <n v="7814"/>
        <n v="7815"/>
        <n v="7816"/>
        <n v="7817"/>
        <n v="7818"/>
        <n v="7819"/>
        <n v="7820"/>
        <n v="7821"/>
        <n v="7823"/>
        <n v="7824"/>
        <n v="7825"/>
        <n v="7826"/>
        <n v="7827"/>
        <n v="7828"/>
        <n v="7829"/>
        <n v="7830"/>
        <n v="7831"/>
        <n v="7832"/>
        <n v="7834"/>
        <n v="7835"/>
        <n v="7836"/>
        <n v="7837"/>
        <n v="7838"/>
        <n v="7839"/>
        <n v="7840"/>
        <n v="7841"/>
        <n v="7843"/>
        <n v="7844"/>
        <n v="7845"/>
        <n v="7846"/>
        <n v="7847"/>
        <n v="7848"/>
        <n v="7850"/>
        <n v="7851"/>
        <n v="7852"/>
        <n v="7853"/>
        <n v="7854"/>
        <n v="7855"/>
        <n v="7856"/>
        <n v="7857"/>
        <n v="7858"/>
        <n v="7859"/>
        <n v="7860"/>
        <n v="7861"/>
        <n v="7862"/>
        <n v="7863"/>
        <n v="7864"/>
        <n v="7865"/>
        <n v="7866"/>
        <n v="7867"/>
        <n v="7868"/>
        <n v="7869"/>
        <n v="7870"/>
        <n v="7871"/>
        <n v="7872"/>
        <n v="7873"/>
        <n v="7874"/>
        <n v="7875"/>
        <n v="7876"/>
        <n v="7877"/>
        <n v="7878"/>
        <n v="7879"/>
        <n v="7880"/>
        <n v="7881"/>
        <n v="7882"/>
        <n v="7883"/>
        <n v="7884"/>
        <n v="7885"/>
        <n v="7886"/>
        <n v="7887"/>
        <n v="7888"/>
        <n v="7889"/>
        <n v="7890"/>
        <n v="7891"/>
        <n v="7892"/>
        <n v="7893"/>
        <n v="7894"/>
        <n v="7896"/>
        <n v="7899"/>
        <n v="7900"/>
        <n v="7909"/>
        <n v="7910"/>
        <n v="7911"/>
        <n v="7912"/>
        <n v="7913"/>
        <n v="7914"/>
        <n v="7916"/>
        <n v="7917"/>
        <n v="7918"/>
        <n v="7919"/>
        <n v="7922"/>
        <n v="7923"/>
        <n v="7924"/>
        <n v="7925"/>
        <n v="7926"/>
        <n v="7927"/>
        <n v="7928"/>
        <n v="7929"/>
        <n v="7930"/>
        <n v="7931"/>
        <n v="7932"/>
        <n v="7933"/>
        <n v="7934"/>
        <n v="7935"/>
        <n v="7936"/>
        <n v="7937"/>
        <n v="7938"/>
        <n v="7939"/>
        <n v="7940"/>
        <n v="7941"/>
        <n v="7942"/>
        <n v="7943"/>
        <n v="7944"/>
        <n v="7945"/>
        <n v="7947"/>
        <n v="7948"/>
        <n v="7949"/>
        <n v="7950"/>
        <n v="7951"/>
        <n v="7952"/>
        <n v="7953"/>
        <n v="7954"/>
        <n v="7960"/>
        <n v="7961"/>
        <n v="7962"/>
        <n v="7963"/>
        <n v="7965"/>
        <n v="7966"/>
        <n v="7967"/>
        <n v="7968"/>
        <n v="7970"/>
        <n v="7971"/>
        <n v="7972"/>
        <n v="7973"/>
        <n v="7975"/>
        <n v="7977"/>
        <n v="7978"/>
        <n v="7979"/>
        <n v="7980"/>
        <n v="7981"/>
        <n v="7982"/>
        <n v="7983"/>
        <n v="7984"/>
        <n v="7986"/>
        <n v="7987"/>
        <n v="7990"/>
        <n v="7994"/>
        <n v="7995"/>
        <n v="8110"/>
        <n v="8113"/>
        <n v="8116"/>
        <n v="8117"/>
        <n v="8126"/>
        <n v="8127"/>
        <n v="8128"/>
        <n v="8130"/>
        <n v="8131"/>
        <n v="8133"/>
        <n v="8135"/>
        <n v="8138"/>
        <n v="8258"/>
        <n v="8310"/>
        <n v="8311"/>
        <n v="8313"/>
        <n v="8318"/>
        <n v="8319"/>
        <n v="8324"/>
        <n v="8327"/>
        <n v="8329"/>
        <n v="8330"/>
        <n v="8333"/>
        <n v="8334"/>
        <n v="8335"/>
        <n v="8336"/>
        <n v="8372"/>
        <n v="8405"/>
        <n v="8406"/>
        <n v="8407"/>
        <n v="8434"/>
        <n v="8435"/>
        <n v="8436"/>
        <n v="8437"/>
        <n v="8438"/>
        <n v="8439"/>
        <n v="8442"/>
        <n v="8446"/>
        <n v="8447"/>
        <n v="8448"/>
        <n v="8449"/>
        <n v="8450"/>
        <n v="8451"/>
        <n v="8453"/>
        <n v="8455"/>
        <n v="8456"/>
        <n v="8457"/>
        <n v="8458"/>
        <n v="8459"/>
        <n v="8460"/>
        <n v="8461"/>
        <n v="8462"/>
        <n v="8463"/>
        <n v="8464"/>
        <n v="8465"/>
        <n v="8467"/>
        <n v="8469"/>
        <n v="8471"/>
        <n v="8473"/>
        <n v="8474"/>
        <n v="8475"/>
        <n v="8476"/>
        <n v="8477"/>
        <n v="8479"/>
        <n v="8481"/>
        <n v="8482"/>
        <n v="8483"/>
        <n v="8484"/>
        <n v="8485"/>
        <n v="8486"/>
        <n v="8487"/>
        <n v="8488"/>
        <n v="8489"/>
        <n v="8490"/>
        <n v="8491"/>
        <n v="8493"/>
        <n v="8495"/>
        <n v="8497"/>
        <n v="8499"/>
        <n v="8500"/>
        <n v="8501"/>
        <n v="8502"/>
        <n v="8503"/>
        <n v="8504"/>
        <n v="8505"/>
        <n v="8506"/>
        <n v="8507"/>
        <n v="8508"/>
        <n v="8509"/>
        <n v="8510"/>
        <n v="8511"/>
        <n v="8512"/>
        <n v="8513"/>
        <n v="8514"/>
        <n v="8515"/>
        <n v="8516"/>
        <n v="8517"/>
        <n v="8518"/>
        <n v="8519"/>
        <n v="8520"/>
        <n v="8521"/>
        <n v="8522"/>
        <n v="8523"/>
        <n v="8524"/>
        <n v="8525"/>
        <n v="8526"/>
        <n v="9040"/>
        <n v="9058"/>
        <n v="9059"/>
        <n v="9060"/>
        <n v="9061"/>
        <n v="9062"/>
        <n v="9063"/>
        <n v="9064"/>
        <n v="9065"/>
        <n v="9066"/>
        <n v="9067"/>
        <n v="9068"/>
        <n v="9069"/>
        <n v="9070"/>
        <n v="9071"/>
        <n v="9072"/>
        <n v="9073"/>
        <n v="9074"/>
        <n v="9075"/>
        <n v="9076"/>
        <n v="9077"/>
        <n v="9078"/>
        <n v="9079"/>
        <n v="9080"/>
        <n v="9081"/>
        <n v="9082"/>
        <n v="9083"/>
        <n v="9084"/>
        <n v="9085"/>
        <n v="9086"/>
        <n v="9087"/>
        <n v="9088"/>
        <n v="9089"/>
        <n v="9090"/>
        <n v="9091"/>
        <n v="9093"/>
        <n v="9094"/>
        <n v="9097"/>
        <n v="9098"/>
        <n v="9100"/>
        <n v="9301"/>
        <n v="9303"/>
        <n v="9310"/>
        <n v="9311"/>
        <n v="9313"/>
        <n v="9315"/>
        <n v="9319"/>
        <n v="9320"/>
        <n v="9321"/>
        <n v="9322"/>
        <n v="9324"/>
        <n v="9325"/>
        <n v="9326"/>
        <n v="9327"/>
        <n v="9328"/>
        <n v="9329"/>
        <n v="9331"/>
        <n v="9332"/>
        <n v="9333"/>
        <n v="9335"/>
        <n v="9336"/>
        <n v="9337"/>
        <n v="9339"/>
        <n v="9340"/>
        <n v="9341"/>
        <n v="9342"/>
        <n v="9343"/>
        <n v="9344"/>
        <n v="9345"/>
        <n v="9346"/>
        <n v="9347"/>
        <n v="9349"/>
        <n v="9353"/>
        <n v="9357"/>
        <n v="9361"/>
        <n v="9363"/>
        <n v="9367"/>
        <n v="9369"/>
        <n v="9370"/>
        <n v="9371"/>
        <n v="9372"/>
        <n v="9375"/>
        <n v="9378"/>
        <n v="9383"/>
        <n v="9384"/>
        <n v="9385"/>
        <n v="9386"/>
        <n v="9387"/>
        <n v="9388"/>
        <n v="9389"/>
        <n v="9390"/>
        <n v="9391"/>
        <n v="9392"/>
        <n v="9393"/>
        <n v="9394"/>
        <n v="9395"/>
        <n v="9396"/>
        <n v="9397"/>
        <n v="9398"/>
        <n v="9399"/>
        <n v="9400"/>
        <n v="9401"/>
        <n v="9404"/>
        <n v="9405"/>
        <n v="9406"/>
        <n v="9407"/>
        <n v="9408"/>
        <n v="9409"/>
        <n v="9410"/>
        <n v="9411"/>
        <n v="9412"/>
        <n v="9413"/>
        <n v="9414"/>
        <n v="9415"/>
        <n v="9416"/>
        <n v="9417"/>
        <n v="9422"/>
        <n v="9424"/>
        <n v="9425"/>
        <n v="9431"/>
        <n v="9444"/>
        <n v="9448"/>
        <n v="9449"/>
        <n v="9467"/>
        <n v="9471"/>
        <n v="9487"/>
        <n v="9495"/>
        <n v="9497"/>
        <n v="9500"/>
        <n v="9524"/>
        <n v="9527"/>
        <n v="9528"/>
        <n v="9538"/>
        <n v="9539"/>
        <n v="9540"/>
        <n v="9545"/>
        <n v="9547"/>
        <n v="9588"/>
        <n v="9590"/>
        <n v="9591"/>
        <n v="9593"/>
        <n v="9594"/>
        <n v="9598"/>
        <n v="9599"/>
        <n v="9600"/>
        <n v="9601"/>
        <n v="9604"/>
        <n v="9608"/>
        <n v="9609"/>
        <n v="9613"/>
        <n v="9615"/>
        <n v="9617"/>
        <n v="9622"/>
        <n v="9625"/>
        <n v="9626"/>
        <n v="9627"/>
        <n v="9629"/>
        <n v="9630"/>
        <n v="9632"/>
        <n v="9633"/>
        <n v="9634"/>
        <n v="9635"/>
        <n v="9636"/>
        <n v="9638"/>
        <n v="9639"/>
        <n v="9640"/>
        <n v="9641"/>
        <n v="9642"/>
        <n v="9643"/>
        <n v="9646"/>
        <n v="9647"/>
        <n v="9649"/>
        <n v="9650"/>
        <n v="9651"/>
        <n v="9652"/>
        <n v="9653"/>
        <n v="9654"/>
        <n v="9655"/>
        <n v="9656"/>
        <n v="9657"/>
        <n v="9658"/>
        <n v="9665"/>
        <n v="9666"/>
        <n v="9667"/>
        <n v="9676"/>
        <n v="9678"/>
        <n v="9681"/>
        <n v="9690"/>
        <n v="9701"/>
        <n v="9711"/>
        <n v="9750"/>
        <n v="9752"/>
        <n v="9755"/>
        <n v="9757"/>
        <n v="9761"/>
        <n v="9762"/>
        <n v="9764"/>
        <n v="9766"/>
        <n v="9767"/>
        <n v="9768"/>
        <n v="9770"/>
        <n v="9771"/>
        <n v="9774"/>
        <n v="9777"/>
        <n v="9778"/>
        <n v="9781"/>
        <n v="9782"/>
        <n v="9783"/>
        <n v="9784"/>
        <n v="9786"/>
        <n v="9787"/>
        <n v="9792"/>
        <n v="9819"/>
        <n v="9822"/>
        <n v="9823"/>
        <n v="9824"/>
        <n v="9825"/>
        <n v="9826"/>
        <n v="9827"/>
        <n v="9828"/>
        <n v="9829"/>
        <n v="9830"/>
        <n v="9831"/>
        <n v="9832"/>
        <n v="9833"/>
        <n v="9834"/>
        <n v="9835"/>
        <n v="9836"/>
        <n v="9837"/>
        <n v="9863"/>
        <n v="9865"/>
        <n v="9869"/>
        <n v="9870"/>
        <n v="9872"/>
        <n v="9874"/>
        <n v="9875"/>
        <n v="9876"/>
        <n v="9877"/>
        <n v="9878"/>
        <n v="9879"/>
        <n v="9880"/>
        <n v="9882"/>
        <n v="9883"/>
        <n v="9884"/>
        <n v="9885"/>
        <n v="9886"/>
        <n v="9887"/>
        <n v="9888"/>
        <n v="9889"/>
        <n v="9890"/>
        <n v="9893"/>
        <n v="9894"/>
        <n v="9895"/>
        <n v="9896"/>
        <n v="9897"/>
        <n v="9898"/>
        <n v="9901"/>
        <n v="9904"/>
        <n v="9929"/>
        <n v="9930"/>
        <n v="9931"/>
        <n v="9932"/>
        <n v="9938"/>
        <n v="9941"/>
        <n v="9942"/>
        <n v="9948"/>
        <n v="9951"/>
        <n v="9952"/>
        <n v="9955"/>
        <n v="9966"/>
        <n v="9967"/>
        <n v="9968"/>
        <n v="9969"/>
        <n v="9970"/>
        <n v="9971"/>
        <n v="9984"/>
        <n v="9985"/>
        <n v="9986"/>
        <n v="9987"/>
        <n v="9988"/>
        <n v="9989"/>
        <n v="9990"/>
        <n v="9991"/>
        <n v="9992"/>
        <n v="9993"/>
        <n v="9994"/>
        <n v="9995"/>
        <n v="9996"/>
        <n v="10019"/>
        <n v="10020"/>
        <n v="10022"/>
        <n v="10023"/>
        <n v="10026"/>
        <n v="10027"/>
        <n v="10028"/>
        <n v="10029"/>
        <n v="10030"/>
        <n v="10031"/>
        <n v="10032"/>
        <n v="10033"/>
        <n v="10034"/>
        <n v="10035"/>
        <n v="10036"/>
        <n v="10037"/>
        <n v="10041"/>
        <n v="10042"/>
        <n v="10047"/>
        <n v="10054"/>
        <n v="10059"/>
        <n v="10061"/>
        <n v="10062"/>
        <n v="10065"/>
        <n v="10066"/>
        <n v="10069"/>
        <n v="10070"/>
        <n v="10071"/>
        <n v="10072"/>
        <n v="10079"/>
        <n v="10080"/>
        <n v="10081"/>
        <n v="10083"/>
        <n v="10084"/>
        <n v="10085"/>
        <n v="10086"/>
        <n v="10089"/>
        <n v="10090"/>
        <n v="10091"/>
        <n v="10092"/>
        <n v="10093"/>
        <n v="10094"/>
        <n v="10095"/>
        <n v="10097"/>
        <n v="10099"/>
        <n v="10101"/>
        <n v="10103"/>
        <n v="10104"/>
        <n v="10105"/>
        <n v="10108"/>
        <n v="10110"/>
        <n v="10111"/>
        <n v="10113"/>
        <n v="10116"/>
        <n v="10118"/>
        <n v="10119"/>
        <n v="10120"/>
        <n v="10121"/>
        <n v="10124"/>
        <n v="10125"/>
        <n v="10126"/>
        <n v="10127"/>
        <n v="10129"/>
        <n v="10131"/>
        <n v="10133"/>
        <n v="10134"/>
        <n v="10135"/>
        <n v="10136"/>
        <n v="10139"/>
        <n v="10140"/>
        <n v="10141"/>
        <n v="10142"/>
        <n v="10145"/>
        <n v="10146"/>
        <n v="10147"/>
        <n v="10148"/>
        <n v="10149"/>
        <n v="10150"/>
        <n v="10151"/>
        <n v="10157"/>
        <n v="10158"/>
        <n v="10159"/>
        <n v="10160"/>
        <n v="10161"/>
        <n v="10165"/>
        <n v="10166"/>
        <n v="10167"/>
        <n v="10168"/>
        <n v="10169"/>
        <n v="10173"/>
        <n v="10174"/>
        <n v="10178"/>
        <n v="10181"/>
        <n v="10183"/>
        <n v="10184"/>
        <n v="10187"/>
        <n v="10188"/>
        <n v="10189"/>
        <n v="10190"/>
        <n v="10191"/>
        <n v="10193"/>
        <n v="10194"/>
        <n v="10195"/>
        <n v="10196"/>
        <n v="10197"/>
        <n v="10198"/>
        <n v="10199"/>
        <n v="10200"/>
        <n v="10204"/>
        <n v="10205"/>
        <n v="10209"/>
        <n v="10210"/>
        <n v="10214"/>
        <n v="10215"/>
        <n v="10216"/>
        <n v="10217"/>
        <n v="10218"/>
        <n v="10219"/>
        <n v="10224"/>
        <n v="10227"/>
        <n v="10231"/>
        <n v="10233"/>
        <n v="10236"/>
        <n v="10240"/>
        <n v="10241"/>
        <n v="10243"/>
        <n v="10244"/>
        <n v="10248"/>
        <n v="10289"/>
        <n v="10290"/>
        <n v="10292"/>
        <n v="10293"/>
        <n v="10295"/>
        <n v="10298"/>
        <n v="10305"/>
        <n v="10312"/>
        <n v="10313"/>
        <n v="10315"/>
        <n v="10316"/>
        <n v="10317"/>
        <n v="10318"/>
        <n v="10319"/>
        <n v="10324"/>
        <n v="10325"/>
        <n v="10327"/>
        <n v="10328"/>
        <n v="10329"/>
        <n v="10330"/>
        <n v="10331"/>
        <n v="10332"/>
        <n v="10333"/>
        <n v="10334"/>
        <n v="10336"/>
        <n v="10337"/>
        <n v="10338"/>
        <n v="10340"/>
        <n v="10341"/>
        <n v="10342"/>
        <n v="10343"/>
        <n v="10344"/>
        <n v="10345"/>
        <n v="10348"/>
        <n v="10352"/>
        <n v="10357"/>
        <n v="10372"/>
        <n v="10425"/>
        <n v="10428"/>
        <n v="10429"/>
        <n v="10430"/>
        <n v="10433"/>
        <n v="10434"/>
        <n v="10449"/>
        <n v="10450"/>
        <n v="10451"/>
        <n v="10452"/>
        <n v="10454"/>
        <n v="10455"/>
        <n v="10456"/>
        <n v="10457"/>
        <n v="10458"/>
        <n v="10459"/>
        <n v="10460"/>
        <n v="10461"/>
        <n v="10462"/>
        <n v="10463"/>
        <n v="10464"/>
        <n v="10465"/>
        <n v="10466"/>
        <n v="10467"/>
        <n v="10468"/>
        <n v="10469"/>
        <n v="10470"/>
        <n v="10472"/>
        <n v="10473"/>
        <n v="10474"/>
        <n v="10475"/>
        <n v="10476"/>
        <n v="10477"/>
        <n v="10478"/>
        <n v="10479"/>
        <n v="10480"/>
        <n v="10481"/>
        <n v="10483"/>
        <n v="10486"/>
        <n v="10487"/>
        <n v="10488"/>
        <n v="10489"/>
        <n v="10490"/>
        <n v="10491"/>
        <n v="10492"/>
        <n v="10493"/>
        <n v="10494"/>
        <n v="10495"/>
        <n v="10536"/>
        <n v="10537"/>
        <n v="10538"/>
        <n v="10539"/>
        <n v="10540"/>
        <n v="10541"/>
        <n v="10542"/>
        <n v="10543"/>
        <n v="10544"/>
        <n v="10546"/>
        <n v="10547"/>
        <n v="10548"/>
        <n v="10549"/>
        <n v="10550"/>
        <n v="10551"/>
        <n v="10552"/>
        <n v="10553"/>
        <n v="10554"/>
        <n v="10555"/>
        <n v="10556"/>
        <n v="10557"/>
        <n v="10558"/>
        <n v="10559"/>
        <n v="10560"/>
        <n v="10561"/>
        <n v="10562"/>
        <n v="10563"/>
        <n v="10564"/>
        <n v="10565"/>
        <n v="10566"/>
        <n v="10567"/>
        <n v="10568"/>
        <n v="10569"/>
        <n v="10570"/>
        <n v="10571"/>
        <n v="10572"/>
        <n v="10575"/>
        <n v="10576"/>
        <n v="10577"/>
        <n v="10578"/>
        <n v="10579"/>
        <n v="10580"/>
        <n v="10583"/>
        <n v="10584"/>
        <n v="10585"/>
        <n v="10586"/>
        <n v="10589"/>
        <n v="10590"/>
        <n v="10591"/>
        <n v="10592"/>
        <n v="10593"/>
        <n v="10594"/>
        <n v="10595"/>
        <n v="10596"/>
        <n v="10597"/>
        <n v="10598"/>
        <n v="10599"/>
        <n v="10601"/>
        <n v="10602"/>
        <n v="10603"/>
        <n v="10604"/>
        <n v="10605"/>
        <n v="10606"/>
        <n v="10610"/>
        <n v="10611"/>
        <n v="10612"/>
        <n v="10614"/>
        <n v="10615"/>
        <n v="10616"/>
        <n v="10618"/>
        <n v="10619"/>
        <n v="10620"/>
        <n v="10621"/>
        <n v="10622"/>
        <n v="10623"/>
        <n v="10626"/>
        <n v="10627"/>
        <n v="10628"/>
        <n v="10629"/>
        <n v="10630"/>
        <n v="10631"/>
        <n v="10632"/>
        <n v="10633"/>
        <n v="10634"/>
        <n v="10635"/>
        <n v="10637"/>
        <n v="10639"/>
        <n v="10640"/>
        <n v="10642"/>
        <n v="10643"/>
        <n v="10645"/>
        <n v="10646"/>
        <n v="10648"/>
        <n v="10651"/>
        <n v="10653"/>
        <n v="10654"/>
        <n v="10655"/>
        <n v="10656"/>
        <n v="10657"/>
        <n v="10658"/>
        <n v="10660"/>
        <n v="10662"/>
        <n v="10663"/>
        <n v="10665"/>
        <n v="10666"/>
        <n v="10667"/>
        <n v="10668"/>
        <n v="10673"/>
        <n v="10674"/>
        <n v="10675"/>
        <n v="10676"/>
        <n v="10677"/>
        <n v="10678"/>
        <n v="10679"/>
        <n v="10680"/>
        <n v="10681"/>
        <n v="10682"/>
        <n v="10683"/>
        <n v="10684"/>
        <n v="10685"/>
        <n v="10687"/>
        <n v="10688"/>
        <n v="10690"/>
        <n v="10694"/>
        <n v="10695"/>
        <n v="10696"/>
        <n v="10700"/>
        <n v="10702"/>
        <n v="10703"/>
        <n v="10704"/>
        <n v="10706"/>
        <n v="10708"/>
        <n v="10709"/>
        <n v="10713"/>
        <n v="10716"/>
        <n v="10717"/>
        <n v="10719"/>
        <n v="10720"/>
        <n v="10721"/>
        <n v="10722"/>
        <n v="10725"/>
        <n v="10726"/>
        <n v="10728"/>
        <n v="10729"/>
        <n v="10735"/>
        <n v="10737"/>
        <n v="10738"/>
        <n v="10739"/>
        <n v="10741"/>
        <n v="10742"/>
        <n v="10743"/>
        <n v="10745"/>
        <n v="10746"/>
        <n v="10748"/>
        <n v="10749"/>
        <n v="10750"/>
        <n v="10751"/>
        <n v="10752"/>
        <n v="10753"/>
        <n v="10755"/>
        <n v="10756"/>
        <n v="10758"/>
        <n v="10759"/>
        <n v="10760"/>
        <n v="10761"/>
        <n v="10762"/>
        <n v="10766"/>
        <n v="10772"/>
        <n v="10774"/>
        <n v="10781"/>
        <n v="10784"/>
        <n v="10785"/>
        <n v="10786"/>
        <n v="10787"/>
        <n v="10792"/>
        <n v="10794"/>
        <n v="10796"/>
        <n v="10798"/>
        <n v="10799"/>
        <n v="10801"/>
        <n v="10802"/>
        <n v="10808"/>
        <n v="10809"/>
        <n v="10812"/>
        <n v="10813"/>
        <n v="10814"/>
        <n v="10815"/>
        <n v="10816"/>
        <n v="10817"/>
        <n v="10818"/>
        <n v="10819"/>
        <n v="10820"/>
        <n v="10822"/>
        <n v="10824"/>
        <n v="10826"/>
        <n v="10836"/>
        <n v="10837"/>
        <n v="10838"/>
        <n v="10839"/>
        <n v="10840"/>
        <n v="10841"/>
        <n v="10842"/>
        <n v="10843"/>
        <n v="10844"/>
        <n v="10845"/>
        <n v="10846"/>
        <n v="10847"/>
        <n v="10848"/>
        <n v="10849"/>
        <n v="10850"/>
        <n v="10851"/>
        <n v="10852"/>
        <n v="10854"/>
        <n v="10855"/>
        <n v="10856"/>
        <n v="10857"/>
        <n v="10858"/>
        <n v="10859"/>
        <n v="10861"/>
        <n v="10862"/>
        <n v="10863"/>
        <n v="10864"/>
        <n v="10865"/>
        <n v="10871"/>
        <n v="10872"/>
        <n v="10873"/>
        <n v="10875"/>
        <n v="10877"/>
        <n v="10878"/>
        <n v="10879"/>
        <n v="10881"/>
        <n v="10882"/>
        <n v="10884"/>
        <n v="10885"/>
        <n v="10886"/>
        <n v="10887"/>
        <n v="10890"/>
        <n v="10891"/>
        <n v="10923"/>
        <n v="10926"/>
        <n v="10927"/>
        <n v="10932"/>
        <n v="10933"/>
        <n v="10934"/>
        <n v="10935"/>
        <n v="10936"/>
        <n v="10945"/>
        <n v="10946"/>
        <n v="10949"/>
        <n v="10950"/>
        <n v="10951"/>
        <n v="10955"/>
        <n v="10956"/>
        <n v="10957"/>
        <n v="10958"/>
        <n v="10961"/>
        <n v="10962"/>
        <n v="10963"/>
        <n v="10964"/>
        <n v="10965"/>
        <n v="10968"/>
        <n v="10971"/>
        <n v="10972"/>
        <n v="10978"/>
        <n v="10980"/>
        <n v="10981"/>
        <n v="10983"/>
        <n v="10984"/>
        <n v="10987"/>
        <n v="10988"/>
        <n v="10989"/>
        <n v="10991"/>
        <n v="10993"/>
        <n v="10994"/>
        <n v="10995"/>
        <n v="10998"/>
        <n v="10999"/>
        <n v="11000"/>
        <n v="11001"/>
        <n v="11002"/>
        <n v="11003"/>
        <n v="11004"/>
        <n v="11008"/>
        <n v="11023"/>
        <n v="11024"/>
        <n v="11025"/>
        <n v="11026"/>
        <n v="11027"/>
        <n v="11028"/>
        <n v="11029"/>
        <n v="11031"/>
        <n v="11032"/>
        <n v="11041"/>
        <n v="11042"/>
        <n v="11043"/>
        <n v="11044"/>
        <n v="11045"/>
        <n v="11048"/>
        <n v="11051"/>
        <n v="11052"/>
        <n v="11063"/>
        <n v="11066"/>
        <n v="11070"/>
        <n v="11074"/>
        <n v="11078"/>
        <n v="11081"/>
        <n v="11083"/>
        <n v="11084"/>
        <n v="11085"/>
        <n v="11088"/>
        <n v="11090"/>
        <n v="11091"/>
        <n v="11092"/>
        <n v="11093"/>
        <n v="11094"/>
        <n v="11104"/>
        <n v="11105"/>
        <n v="11109"/>
        <n v="11112"/>
        <n v="11114"/>
        <n v="11117"/>
        <n v="11119"/>
        <n v="11120"/>
        <n v="11121"/>
        <n v="11125"/>
        <n v="11126"/>
        <n v="11127"/>
        <n v="11130"/>
        <n v="11131"/>
        <n v="11132"/>
        <n v="11133"/>
        <n v="11136"/>
        <n v="11138"/>
        <n v="11139"/>
        <n v="11140"/>
        <n v="11144"/>
        <n v="11145"/>
        <n v="11190"/>
        <n v="11191"/>
        <n v="11202"/>
        <n v="11203"/>
        <n v="11206"/>
        <n v="11214"/>
        <n v="11215"/>
        <n v="11229"/>
        <n v="11231"/>
        <n v="11232"/>
        <n v="11234"/>
        <n v="11235"/>
        <n v="11236"/>
        <n v="11237"/>
        <n v="11238"/>
        <n v="11239"/>
        <n v="11240"/>
        <n v="11241"/>
        <n v="11242"/>
        <n v="11243"/>
        <n v="11244"/>
        <n v="11245"/>
        <n v="11246"/>
        <n v="11247"/>
        <n v="11248"/>
        <n v="11249"/>
        <n v="11250"/>
        <n v="11251"/>
        <n v="11253"/>
        <n v="11255"/>
        <n v="11256"/>
        <n v="11257"/>
        <n v="11258"/>
        <n v="11259"/>
        <n v="11260"/>
        <n v="11261"/>
        <n v="11263"/>
        <n v="11264"/>
        <n v="11265"/>
        <n v="11267"/>
        <n v="11268"/>
        <n v="11269"/>
        <n v="11270"/>
        <n v="11271"/>
        <n v="11272"/>
        <n v="11273"/>
        <n v="11274"/>
        <n v="11275"/>
        <n v="11277"/>
        <n v="11278"/>
        <n v="11279"/>
        <n v="11280"/>
        <n v="11281"/>
        <n v="11282"/>
        <n v="11283"/>
        <n v="11286"/>
        <n v="11287"/>
        <n v="11288"/>
        <n v="11289"/>
        <n v="11290"/>
        <n v="11291"/>
        <n v="11293"/>
        <n v="11294"/>
        <n v="11296"/>
        <n v="11297"/>
        <n v="11300"/>
        <n v="11301"/>
        <n v="11302"/>
        <n v="11303"/>
        <n v="11304"/>
        <n v="11305"/>
        <n v="11306"/>
        <n v="11307"/>
        <n v="11308"/>
        <n v="11309"/>
        <n v="11310"/>
        <n v="11311"/>
        <n v="11312"/>
        <n v="11313"/>
        <n v="11314"/>
        <n v="11315"/>
        <n v="11317"/>
        <n v="11318"/>
        <n v="11319"/>
        <n v="11322"/>
        <n v="11323"/>
        <n v="11324"/>
        <n v="11325"/>
        <n v="11336"/>
        <n v="11337"/>
        <n v="11344"/>
        <n v="11355"/>
        <n v="11361"/>
        <n v="11362"/>
        <n v="11364"/>
        <n v="11365"/>
        <n v="11368"/>
        <n v="11369"/>
        <n v="11370"/>
        <n v="11371"/>
        <n v="11372"/>
        <n v="11373"/>
        <n v="11374"/>
        <n v="11376"/>
        <n v="11377"/>
        <n v="11378"/>
        <n v="11379"/>
        <n v="11381"/>
        <n v="11383"/>
        <n v="11384"/>
        <n v="11385"/>
        <n v="11389"/>
        <n v="11391"/>
        <n v="11392"/>
        <n v="11393"/>
        <n v="11398"/>
        <n v="11405"/>
        <n v="11417"/>
        <n v="11437"/>
        <n v="11439"/>
        <n v="11448"/>
        <n v="11449"/>
        <n v="11450"/>
        <n v="11458"/>
        <n v="11459"/>
        <n v="11460"/>
        <n v="11461"/>
        <n v="11462"/>
        <n v="11463"/>
        <n v="11464"/>
        <n v="11465"/>
        <n v="11467"/>
        <n v="11468"/>
        <n v="11470"/>
        <n v="11471"/>
        <n v="11472"/>
        <n v="11473"/>
        <n v="11474"/>
        <n v="11478"/>
        <n v="11479"/>
        <n v="11480"/>
        <n v="11481"/>
        <n v="11482"/>
        <n v="11483"/>
        <n v="11484"/>
        <n v="11485"/>
        <n v="11486"/>
        <n v="11487"/>
        <n v="11488"/>
        <n v="11489"/>
        <n v="11490"/>
        <n v="11491"/>
        <n v="11492"/>
        <n v="11493"/>
        <n v="11494"/>
        <n v="11495"/>
        <n v="11496"/>
        <n v="11497"/>
        <n v="11498"/>
        <n v="11499"/>
        <n v="11550"/>
        <n v="11551"/>
        <n v="11552"/>
        <n v="11553"/>
        <n v="11603"/>
        <n v="11604"/>
        <n v="11605"/>
        <n v="11606"/>
        <n v="11607"/>
        <n v="11608"/>
        <n v="11609"/>
        <n v="11610"/>
        <n v="11611"/>
        <n v="11612"/>
        <n v="11613"/>
        <n v="11614"/>
        <n v="11615"/>
        <n v="11616"/>
        <n v="11617"/>
        <n v="11618"/>
        <n v="11619"/>
        <n v="11620"/>
        <n v="11621"/>
        <n v="11622"/>
        <n v="11623"/>
        <n v="11624"/>
        <n v="11625"/>
        <n v="11626"/>
        <n v="11627"/>
        <n v="11628"/>
        <n v="11629"/>
        <n v="11749"/>
        <n v="11756"/>
        <n v="11759"/>
        <n v="12036"/>
        <n v="12038"/>
        <n v="12039"/>
        <n v="12041"/>
        <n v="12042"/>
        <n v="12043"/>
        <n v="12046"/>
        <n v="12047"/>
        <n v="12049"/>
        <n v="12050"/>
        <n v="12055"/>
        <n v="12056"/>
        <n v="12058"/>
        <n v="12064"/>
        <n v="12067"/>
        <n v="12068"/>
        <n v="12077"/>
        <n v="12106"/>
        <n v="12107"/>
        <n v="12108"/>
        <n v="12111"/>
        <n v="12112"/>
        <n v="12115"/>
        <n v="12116"/>
        <n v="12117"/>
        <n v="12119"/>
        <n v="12122"/>
        <n v="12123"/>
        <n v="12124"/>
        <n v="12125"/>
        <n v="12127"/>
        <n v="12128"/>
        <n v="12129"/>
        <n v="12130"/>
        <n v="12131"/>
        <n v="12133"/>
        <n v="12134"/>
        <n v="12135"/>
        <n v="12136"/>
        <n v="12137"/>
        <n v="12138"/>
        <n v="12139"/>
        <n v="12140"/>
        <n v="12141"/>
        <n v="12142"/>
        <n v="12143"/>
        <n v="12144"/>
        <n v="12145"/>
        <n v="12146"/>
        <n v="12147"/>
        <n v="12148"/>
        <n v="12149"/>
        <n v="12152"/>
        <n v="12153"/>
        <n v="12156"/>
        <n v="12157"/>
        <n v="12159"/>
        <n v="12160"/>
        <n v="12161"/>
        <n v="12162"/>
        <n v="12163"/>
        <n v="12165"/>
        <n v="12166"/>
        <n v="12167"/>
        <n v="12168"/>
        <n v="12169"/>
        <n v="12170"/>
        <n v="12172"/>
        <n v="12173"/>
        <n v="12174"/>
        <n v="12175"/>
        <n v="12176"/>
        <n v="12178"/>
        <n v="12179"/>
        <n v="12180"/>
        <n v="12181"/>
        <n v="12182"/>
        <n v="12183"/>
        <n v="12184"/>
        <n v="12186"/>
        <n v="12187"/>
        <n v="12190"/>
        <n v="12259"/>
        <n v="12262"/>
        <n v="12266"/>
        <n v="12374"/>
        <n v="12376"/>
        <n v="12413"/>
        <n v="12414"/>
        <n v="12426"/>
        <n v="12427"/>
        <n v="12428"/>
        <n v="12430"/>
        <n v="12432"/>
        <n v="12433"/>
        <n v="12435"/>
        <n v="12437"/>
        <n v="12438"/>
        <n v="12439"/>
        <n v="12444"/>
        <n v="12445"/>
        <n v="12449"/>
        <n v="12451"/>
        <n v="12455"/>
        <n v="12456"/>
        <n v="12457"/>
        <n v="12458"/>
        <n v="12459"/>
        <n v="12461"/>
        <n v="12462"/>
        <n v="12463"/>
        <n v="12465"/>
        <n v="12466"/>
        <n v="12470"/>
        <n v="12471"/>
        <n v="12473"/>
        <n v="12474"/>
        <n v="12475"/>
        <n v="12476"/>
        <n v="12482"/>
        <n v="12483"/>
        <n v="12484"/>
        <n v="12485"/>
        <n v="12486"/>
        <n v="12487"/>
        <n v="12488"/>
        <n v="12493"/>
        <n v="12494"/>
        <n v="12495"/>
        <n v="12496"/>
        <n v="12498"/>
        <n v="12499"/>
        <n v="12500"/>
        <n v="12501"/>
        <n v="12503"/>
        <n v="12504"/>
        <n v="12505"/>
        <n v="12506"/>
        <n v="12507"/>
        <n v="12508"/>
        <n v="12509"/>
        <n v="12510"/>
        <n v="12511"/>
        <n v="12512"/>
        <n v="12513"/>
        <n v="12514"/>
        <n v="12515"/>
        <n v="12516"/>
        <n v="12517"/>
        <n v="12518"/>
        <n v="12519"/>
        <n v="12520"/>
        <n v="12521"/>
        <n v="12522"/>
        <n v="12523"/>
        <n v="12524"/>
        <n v="12525"/>
        <n v="12526"/>
        <n v="12527"/>
        <n v="12528"/>
        <n v="12529"/>
        <n v="12530"/>
        <n v="12531"/>
        <n v="12532"/>
        <n v="12533"/>
        <n v="12534"/>
        <n v="12535"/>
        <n v="12536"/>
        <n v="12537"/>
        <n v="12538"/>
        <n v="12539"/>
        <n v="12540"/>
        <n v="12541"/>
        <n v="12542"/>
        <n v="12544"/>
        <n v="12545"/>
        <n v="12547"/>
        <n v="12548"/>
        <n v="12549"/>
        <n v="12550"/>
        <n v="12551"/>
        <n v="12552"/>
        <n v="12553"/>
        <n v="12554"/>
        <n v="12559"/>
        <n v="12563"/>
        <n v="12565"/>
        <n v="12566"/>
        <n v="12567"/>
        <n v="12568"/>
        <n v="12569"/>
        <n v="12570"/>
        <n v="12571"/>
        <n v="12573"/>
        <n v="12575"/>
        <n v="12576"/>
        <n v="12577"/>
        <n v="12578"/>
        <n v="12579"/>
        <n v="12580"/>
        <n v="12581"/>
        <n v="12582"/>
        <n v="12583"/>
        <n v="12584"/>
        <n v="12585"/>
        <n v="12586"/>
        <n v="12587"/>
        <n v="12591"/>
        <n v="12592"/>
        <n v="12594"/>
        <n v="12595"/>
        <n v="12597"/>
        <n v="12598"/>
        <n v="12599"/>
        <n v="12601"/>
        <n v="12602"/>
        <n v="12603"/>
        <n v="12604"/>
        <n v="12605"/>
        <n v="12606"/>
        <n v="12607"/>
        <n v="12608"/>
        <n v="12609"/>
        <n v="12610"/>
        <n v="12611"/>
        <n v="12612"/>
        <n v="12613"/>
        <n v="12614"/>
        <n v="12616"/>
        <n v="12617"/>
        <n v="12618"/>
        <n v="12620"/>
        <n v="12621"/>
        <n v="12622"/>
        <n v="12623"/>
        <n v="12625"/>
        <n v="12626"/>
        <n v="12627"/>
        <n v="12628"/>
        <n v="12629"/>
        <n v="12630"/>
        <n v="12631"/>
        <n v="12632"/>
        <n v="12633"/>
        <n v="12634"/>
        <n v="12636"/>
        <n v="12637"/>
        <n v="12638"/>
        <n v="12639"/>
        <n v="12640"/>
        <n v="12641"/>
        <n v="12642"/>
        <n v="12643"/>
        <n v="12644"/>
        <n v="12645"/>
        <n v="12646"/>
        <n v="12647"/>
        <n v="12648"/>
        <n v="12649"/>
        <n v="12650"/>
        <n v="12651"/>
        <n v="12652"/>
        <n v="12653"/>
        <n v="12654"/>
        <n v="12655"/>
        <n v="12656"/>
        <n v="12657"/>
        <n v="12663"/>
        <n v="12664"/>
        <n v="12665"/>
        <n v="12666"/>
        <n v="12667"/>
        <n v="12668"/>
        <n v="12669"/>
        <n v="12671"/>
        <n v="12672"/>
        <n v="12673"/>
        <n v="12674"/>
        <n v="12676"/>
        <n v="12677"/>
        <n v="12678"/>
        <n v="12680"/>
        <n v="12681"/>
        <n v="12682"/>
        <n v="12683"/>
        <n v="12685"/>
        <n v="12686"/>
        <n v="12687"/>
        <n v="12688"/>
        <n v="12690"/>
        <n v="12691"/>
        <n v="12692"/>
        <n v="12693"/>
        <n v="12695"/>
        <n v="12696"/>
        <n v="12697"/>
        <n v="12698"/>
        <n v="12700"/>
        <n v="12701"/>
        <n v="12702"/>
        <n v="12703"/>
        <n v="12704"/>
        <n v="12705"/>
        <n v="12706"/>
        <n v="12707"/>
        <n v="12708"/>
        <n v="12710"/>
        <n v="12714"/>
        <n v="12716"/>
        <n v="12718"/>
        <n v="12720"/>
        <n v="12722"/>
        <n v="12725"/>
        <n v="12726"/>
        <n v="12728"/>
        <n v="12730"/>
        <n v="12732"/>
        <n v="12734"/>
        <n v="12736"/>
        <n v="12737"/>
        <n v="12738"/>
        <n v="12739"/>
        <n v="12740"/>
        <n v="12741"/>
        <n v="12742"/>
        <n v="12743"/>
        <n v="12744"/>
        <n v="12745"/>
        <n v="12746"/>
        <n v="12747"/>
        <n v="12748"/>
        <n v="12749"/>
        <n v="12750"/>
        <n v="12751"/>
        <n v="12752"/>
        <n v="12753"/>
        <n v="12754"/>
        <n v="12755"/>
        <n v="12756"/>
        <n v="12757"/>
        <n v="12758"/>
        <n v="12759"/>
        <n v="12760"/>
        <n v="12761"/>
        <n v="12762"/>
        <n v="12763"/>
        <n v="12764"/>
        <n v="12765"/>
        <n v="12766"/>
        <n v="12767"/>
        <n v="12768"/>
        <n v="12769"/>
        <n v="12771"/>
        <n v="12772"/>
        <n v="12773"/>
        <n v="12774"/>
        <n v="12776"/>
        <n v="12777"/>
        <n v="12778"/>
        <n v="12779"/>
        <n v="12781"/>
        <n v="12782"/>
        <n v="12783"/>
        <n v="12785"/>
        <n v="12786"/>
        <n v="12787"/>
        <n v="12788"/>
        <n v="12790"/>
        <n v="12791"/>
        <n v="12792"/>
        <n v="12793"/>
        <n v="12795"/>
        <n v="12796"/>
        <n v="12797"/>
        <n v="12798"/>
        <n v="12800"/>
        <n v="12801"/>
        <n v="12802"/>
        <n v="12803"/>
        <n v="12804"/>
        <n v="12805"/>
        <n v="12806"/>
        <n v="12807"/>
        <n v="12808"/>
        <n v="12809"/>
        <n v="12810"/>
        <n v="12811"/>
        <n v="12812"/>
        <n v="12813"/>
        <n v="12814"/>
        <n v="12815"/>
        <n v="12816"/>
        <n v="12817"/>
        <n v="12818"/>
        <n v="12819"/>
        <n v="12820"/>
        <n v="12821"/>
        <n v="12822"/>
        <n v="12823"/>
        <n v="12824"/>
        <n v="12825"/>
        <n v="12826"/>
        <n v="12828"/>
        <n v="12832"/>
        <n v="12834"/>
        <n v="12836"/>
        <n v="12839"/>
        <n v="12841"/>
        <n v="12843"/>
        <n v="12845"/>
        <n v="12847"/>
        <n v="12849"/>
        <n v="12851"/>
        <n v="12853"/>
        <n v="12855"/>
        <n v="12856"/>
        <n v="12857"/>
        <n v="12858"/>
        <n v="12859"/>
        <n v="12860"/>
        <n v="12861"/>
        <n v="12862"/>
        <n v="12863"/>
        <n v="12864"/>
        <n v="12865"/>
        <n v="12866"/>
        <n v="12867"/>
        <n v="12868"/>
        <n v="12869"/>
        <n v="12870"/>
        <n v="12871"/>
        <n v="12872"/>
        <n v="12873"/>
        <n v="12874"/>
        <n v="12875"/>
        <n v="12876"/>
        <n v="12877"/>
        <n v="12879"/>
        <n v="12881"/>
        <n v="12967"/>
        <n v="13005"/>
        <n v="13006"/>
        <n v="13007"/>
        <n v="13009"/>
        <n v="13010"/>
        <n v="13011"/>
        <n v="13012"/>
        <n v="13013"/>
        <n v="13014"/>
        <n v="13015"/>
        <n v="13016"/>
        <n v="13017"/>
        <n v="13018"/>
        <n v="13019"/>
        <n v="13020"/>
        <n v="13021"/>
        <n v="13022"/>
        <n v="13023"/>
        <n v="13024"/>
        <n v="13025"/>
        <n v="13026"/>
        <n v="13027"/>
        <n v="13028"/>
        <n v="13029"/>
        <n v="13030"/>
        <n v="13031"/>
        <n v="13032"/>
        <n v="13033"/>
        <n v="13034"/>
        <n v="13035"/>
        <n v="13036"/>
        <n v="13037"/>
        <n v="13038"/>
        <n v="13039"/>
        <n v="13040"/>
        <n v="13041"/>
        <n v="13043"/>
        <n v="13044"/>
        <n v="13045"/>
        <n v="13046"/>
        <n v="13047"/>
        <n v="13048"/>
        <n v="13049"/>
        <n v="13050"/>
        <n v="13051"/>
        <n v="13052"/>
        <n v="13053"/>
        <n v="13054"/>
        <n v="13055"/>
        <n v="13056"/>
        <n v="13057"/>
        <n v="13058"/>
        <n v="13059"/>
        <n v="13060"/>
        <n v="13061"/>
        <n v="13062"/>
        <n v="13063"/>
        <n v="13064"/>
        <n v="13065"/>
        <n v="13066"/>
        <n v="13067"/>
        <n v="13068"/>
        <n v="13069"/>
        <n v="13070"/>
        <n v="13071"/>
        <n v="13072"/>
        <n v="13073"/>
        <n v="13074"/>
        <n v="13075"/>
        <n v="13076"/>
        <n v="13077"/>
        <n v="13078"/>
        <n v="13079"/>
        <n v="13080"/>
        <n v="13081"/>
        <n v="13082"/>
        <n v="13083"/>
        <n v="13084"/>
        <n v="13085"/>
        <n v="13086"/>
        <n v="13087"/>
        <n v="13088"/>
        <n v="13089"/>
        <n v="13090"/>
        <n v="13091"/>
        <n v="13092"/>
        <n v="13093"/>
        <n v="13094"/>
        <n v="13095"/>
        <n v="13096"/>
        <n v="13097"/>
        <n v="13098"/>
        <n v="13099"/>
        <n v="13100"/>
        <n v="13101"/>
        <n v="13102"/>
        <n v="13103"/>
        <n v="13104"/>
        <n v="13105"/>
        <n v="13106"/>
        <n v="13107"/>
        <n v="13108"/>
        <n v="13109"/>
        <n v="13110"/>
        <n v="13111"/>
        <n v="13112"/>
        <n v="13113"/>
        <n v="13114"/>
        <n v="13115"/>
        <n v="13116"/>
        <n v="13117"/>
        <n v="13118"/>
        <n v="13119"/>
        <n v="13120"/>
        <n v="13121"/>
        <n v="13122"/>
        <n v="13123"/>
        <n v="13124"/>
        <n v="13125"/>
        <n v="13126"/>
        <n v="13128"/>
        <n v="13129"/>
        <n v="13137"/>
        <n v="13140"/>
        <n v="13153"/>
        <n v="13156"/>
        <n v="13159"/>
        <n v="13163"/>
        <n v="13172"/>
        <n v="13174"/>
        <n v="13175"/>
        <n v="13176"/>
        <n v="13178"/>
        <n v="13179"/>
        <n v="13192"/>
        <n v="13195"/>
        <n v="13207"/>
        <n v="13210"/>
        <n v="13211"/>
        <n v="13214"/>
        <n v="13215"/>
        <n v="13218"/>
        <n v="13221"/>
        <n v="13233"/>
        <n v="13235"/>
        <n v="13324"/>
        <n v="13325"/>
        <n v="13326"/>
        <n v="13327"/>
        <n v="13331"/>
        <n v="13332"/>
        <n v="13333"/>
        <n v="13334"/>
        <n v="13335"/>
        <n v="13336"/>
        <n v="13337"/>
        <n v="13338"/>
        <n v="13339"/>
        <n v="13340"/>
        <n v="13342"/>
        <n v="13344"/>
        <n v="13345"/>
        <n v="13346"/>
        <n v="13347"/>
        <n v="13348"/>
        <n v="13349"/>
        <n v="13350"/>
        <n v="13351"/>
        <n v="13352"/>
        <n v="13353"/>
        <n v="13354"/>
        <n v="13357"/>
        <n v="13358"/>
        <n v="13359"/>
        <n v="13360"/>
        <n v="13361"/>
        <n v="13362"/>
        <n v="13363"/>
        <n v="13364"/>
        <n v="13365"/>
        <n v="13366"/>
        <n v="13368"/>
        <n v="13370"/>
        <n v="13371"/>
        <n v="13372"/>
        <n v="13373"/>
        <n v="13374"/>
        <n v="13375"/>
        <n v="13376"/>
        <n v="13377"/>
        <n v="13378"/>
        <n v="13379"/>
        <n v="13380"/>
        <n v="13385"/>
        <n v="13388"/>
        <n v="13389"/>
        <n v="13390"/>
        <n v="13391"/>
        <n v="13395"/>
        <n v="13400"/>
        <n v="13401"/>
        <n v="13402"/>
        <n v="13403"/>
        <n v="13404"/>
        <n v="13408"/>
        <n v="13412"/>
        <n v="13413"/>
        <n v="13414"/>
        <n v="13415"/>
        <n v="13416"/>
        <n v="13417"/>
        <n v="13418"/>
        <n v="13419"/>
        <n v="13420"/>
        <n v="13421"/>
        <n v="13422"/>
        <n v="13423"/>
        <n v="13424"/>
        <n v="13425"/>
        <n v="13426"/>
        <n v="13427"/>
        <n v="13428"/>
        <n v="13429"/>
        <n v="13430"/>
        <n v="13431"/>
        <n v="13432"/>
        <n v="13433"/>
        <n v="13434"/>
        <n v="13435"/>
        <n v="13436"/>
        <n v="13437"/>
        <n v="13438"/>
        <n v="13439"/>
        <n v="13440"/>
        <n v="13443"/>
        <n v="13444"/>
        <n v="13449"/>
        <n v="13453"/>
        <n v="13457"/>
        <n v="13461"/>
        <n v="13464"/>
        <n v="13475"/>
        <n v="13476"/>
        <n v="13477"/>
        <n v="13478"/>
        <n v="13479"/>
        <n v="13480"/>
        <n v="13481"/>
        <n v="13482"/>
        <n v="13483"/>
        <n v="13485"/>
        <n v="13486"/>
        <n v="13490"/>
        <n v="13493"/>
        <n v="13499"/>
        <n v="13502"/>
        <n v="13514"/>
        <n v="13515"/>
        <n v="13516"/>
        <n v="13517"/>
        <n v="13518"/>
        <n v="13519"/>
        <n v="13520"/>
        <n v="13521"/>
        <n v="13522"/>
        <n v="13523"/>
        <n v="13524"/>
        <n v="13525"/>
        <n v="13527"/>
        <n v="13568"/>
        <n v="13569"/>
        <n v="13570"/>
        <n v="13571"/>
        <n v="13572"/>
        <n v="13573"/>
        <n v="13574"/>
        <n v="13575"/>
        <n v="13576"/>
        <n v="13577"/>
        <n v="13578"/>
        <n v="13579"/>
        <n v="13580"/>
        <n v="13581"/>
        <n v="13584"/>
        <n v="13620"/>
        <n v="13621"/>
        <n v="13622"/>
        <n v="13623"/>
        <n v="13624"/>
        <n v="13625"/>
        <n v="13626"/>
        <n v="13627"/>
        <n v="13629"/>
        <n v="13630"/>
        <n v="13631"/>
        <n v="13632"/>
        <n v="13633"/>
        <n v="13636"/>
        <n v="13638"/>
        <n v="13639"/>
        <n v="13642"/>
        <n v="13646"/>
        <n v="13707"/>
        <n v="13708"/>
        <n v="13709"/>
        <n v="13712"/>
        <n v="13716"/>
        <n v="13718"/>
        <n v="13725"/>
        <n v="13727"/>
        <n v="13732"/>
        <n v="13762"/>
        <n v="13763"/>
        <n v="13765"/>
        <n v="13766"/>
        <n v="13772"/>
        <n v="13776"/>
        <n v="13777"/>
        <n v="13778"/>
        <n v="13779"/>
        <n v="13783"/>
        <n v="13784"/>
        <n v="13785"/>
        <n v="13786"/>
        <n v="13789"/>
        <n v="13790"/>
        <n v="13791"/>
        <n v="13794"/>
        <n v="13796"/>
        <n v="13797"/>
        <n v="13798"/>
        <n v="13799"/>
        <n v="13800"/>
        <n v="13801"/>
        <n v="13802"/>
        <n v="13803"/>
        <n v="13804"/>
        <n v="13805"/>
        <n v="13806"/>
        <n v="13807"/>
        <n v="13808"/>
        <n v="13809"/>
        <n v="13810"/>
        <n v="13811"/>
        <n v="13812"/>
        <n v="13813"/>
        <n v="13814"/>
        <n v="13815"/>
        <n v="13816"/>
        <n v="13817"/>
        <n v="13818"/>
        <n v="13819"/>
        <n v="13820"/>
        <n v="13821"/>
        <n v="13822"/>
        <n v="13823"/>
        <n v="13824"/>
        <n v="13825"/>
        <n v="13826"/>
        <n v="13827"/>
        <n v="13828"/>
        <n v="13829"/>
        <n v="13830"/>
        <n v="13831"/>
        <n v="13832"/>
        <n v="13833"/>
        <n v="13834"/>
        <n v="13835"/>
        <n v="13836"/>
        <n v="13838"/>
        <n v="13839"/>
        <n v="13840"/>
        <n v="13841"/>
        <n v="13842"/>
        <n v="13843"/>
        <n v="13844"/>
        <n v="13845"/>
        <n v="13846"/>
        <n v="13847"/>
        <n v="13848"/>
        <n v="13849"/>
        <n v="13850"/>
        <n v="13851"/>
        <n v="13852"/>
        <n v="13853"/>
        <n v="13854"/>
        <n v="13855"/>
        <n v="13857"/>
        <n v="13858"/>
        <n v="13859"/>
        <n v="13861"/>
        <n v="13862"/>
        <n v="13863"/>
        <n v="13865"/>
        <n v="13866"/>
        <n v="13867"/>
        <n v="13868"/>
        <n v="13869"/>
        <n v="13870"/>
        <n v="13871"/>
        <n v="13872"/>
        <n v="13873"/>
        <n v="13874"/>
        <n v="13875"/>
        <n v="13876"/>
        <n v="13877"/>
        <n v="13878"/>
        <n v="13879"/>
        <n v="13880"/>
        <n v="13881"/>
        <n v="13882"/>
        <n v="13883"/>
        <n v="13884"/>
        <n v="13885"/>
        <n v="13886"/>
        <n v="13887"/>
        <n v="13888"/>
        <n v="13889"/>
        <n v="13890"/>
        <n v="13891"/>
        <n v="13892"/>
        <n v="13893"/>
        <n v="13894"/>
        <n v="13895"/>
        <n v="13896"/>
        <n v="13897"/>
        <n v="13898"/>
        <n v="13899"/>
        <n v="13901"/>
        <n v="13902"/>
        <n v="13903"/>
        <n v="13905"/>
        <n v="13906"/>
        <n v="13907"/>
        <n v="13908"/>
        <n v="13909"/>
        <n v="13910"/>
        <n v="13911"/>
        <n v="13912"/>
        <n v="13913"/>
        <n v="13914"/>
        <n v="13915"/>
        <n v="13916"/>
        <n v="13917"/>
        <n v="13918"/>
        <n v="13919"/>
        <n v="13920"/>
        <n v="13921"/>
        <n v="13922"/>
        <n v="13923"/>
        <n v="13924"/>
        <n v="13925"/>
        <n v="13926"/>
        <n v="13929"/>
        <n v="13934"/>
        <n v="13935"/>
        <n v="13936"/>
        <n v="13937"/>
        <n v="13942"/>
        <n v="13944"/>
        <n v="13946"/>
        <n v="13963"/>
        <n v="13967"/>
        <n v="13968"/>
        <n v="13971"/>
        <n v="13972"/>
        <n v="13973"/>
        <n v="13975"/>
        <n v="13976"/>
        <n v="13978"/>
        <n v="13979"/>
        <n v="13980"/>
        <n v="13981"/>
        <n v="13982"/>
        <n v="13983"/>
        <n v="13989"/>
        <n v="13993"/>
        <n v="14003"/>
        <n v="14004"/>
        <n v="14005"/>
        <n v="14006"/>
        <n v="14007"/>
        <n v="14008"/>
        <n v="14009"/>
        <n v="14010"/>
        <n v="14011"/>
        <n v="14012"/>
        <n v="14015"/>
        <n v="14016"/>
        <n v="14017"/>
        <n v="14018"/>
        <n v="14019"/>
        <n v="14021"/>
        <n v="14022"/>
        <n v="14026"/>
        <n v="14027"/>
        <n v="14028"/>
        <n v="14029"/>
        <n v="14030"/>
        <n v="14031"/>
        <n v="14032"/>
        <n v="14033"/>
        <n v="14034"/>
        <n v="14038"/>
        <n v="14039"/>
        <n v="14040"/>
        <n v="14041"/>
        <n v="14042"/>
        <n v="14043"/>
        <n v="14044"/>
        <n v="14045"/>
        <n v="14046"/>
        <n v="14049"/>
        <n v="14051"/>
        <n v="14052"/>
        <n v="14053"/>
        <n v="14054"/>
        <n v="14057"/>
        <n v="14058"/>
        <n v="14059"/>
        <n v="14060"/>
        <n v="14061"/>
        <n v="14064"/>
        <n v="14065"/>
        <n v="14066"/>
        <n v="14070"/>
        <n v="14072"/>
        <n v="14073"/>
        <n v="14074"/>
        <n v="14075"/>
        <n v="14076"/>
        <n v="14079"/>
        <n v="14085"/>
        <n v="14086"/>
        <n v="14087"/>
        <n v="14088"/>
        <n v="14089"/>
        <n v="14090"/>
        <n v="14091"/>
        <n v="14092"/>
        <n v="14093"/>
        <n v="14094"/>
        <n v="14095"/>
        <n v="14100"/>
        <n v="14101"/>
        <n v="14102"/>
        <n v="14103"/>
        <n v="14104"/>
        <n v="14106"/>
        <n v="14107"/>
        <n v="14110"/>
        <n v="14111"/>
        <n v="14113"/>
        <n v="14117"/>
        <n v="14119"/>
        <n v="14121"/>
        <n v="14122"/>
        <n v="14123"/>
        <n v="15895"/>
        <n v="15917"/>
        <n v="15918"/>
        <n v="15919"/>
        <n v="15926"/>
        <n v="15948"/>
        <n v="16020"/>
        <n v="16026"/>
        <n v="16173"/>
        <n v="16651"/>
        <n v="16652"/>
        <n v="16653"/>
        <n v="16654"/>
        <n v="16655"/>
        <n v="16656"/>
        <n v="16657"/>
        <n v="16658"/>
        <n v="16659"/>
        <n v="16660"/>
        <n v="16661"/>
        <n v="16662"/>
        <n v="16663"/>
        <n v="16664"/>
        <n v="16665"/>
        <n v="16666"/>
        <n v="16667"/>
        <n v="16669"/>
        <n v="16670"/>
        <n v="16671"/>
        <n v="16672"/>
        <n v="16673"/>
        <n v="16674"/>
        <n v="16675"/>
        <n v="16676"/>
        <n v="16677"/>
        <n v="16678"/>
        <n v="16679"/>
        <n v="16680"/>
        <n v="16681"/>
        <n v="16682"/>
        <n v="16683"/>
        <n v="16684"/>
        <n v="16685"/>
        <n v="16689"/>
        <n v="16690"/>
        <n v="16691"/>
        <n v="16692"/>
        <n v="16693"/>
        <n v="16694"/>
        <n v="16695"/>
        <n v="16696"/>
        <n v="16697"/>
        <n v="16698"/>
        <n v="16699"/>
        <n v="16700"/>
        <n v="16701"/>
        <n v="16702"/>
        <n v="16703"/>
        <n v="16704"/>
        <n v="16705"/>
        <n v="16706"/>
        <n v="16708"/>
        <n v="16709"/>
        <n v="16710"/>
        <n v="16711"/>
        <n v="16713"/>
        <n v="16714"/>
        <n v="16715"/>
        <n v="16717"/>
        <n v="16719"/>
        <n v="16720"/>
        <n v="16722"/>
        <n v="16723"/>
        <n v="16724"/>
        <n v="16725"/>
        <n v="16726"/>
        <n v="16727"/>
        <n v="16728"/>
        <n v="16730"/>
        <n v="16746"/>
        <n v="16756"/>
        <n v="16768"/>
        <n v="16772"/>
        <n v="16776"/>
        <n v="16778"/>
        <n v="16779"/>
        <n v="16780"/>
        <n v="16781"/>
        <n v="16782"/>
        <n v="16788"/>
        <n v="16789"/>
        <n v="16790"/>
        <n v="16791"/>
        <n v="16793"/>
        <n v="16794"/>
        <n v="16799"/>
        <n v="16800"/>
        <n v="16801"/>
        <n v="16803"/>
        <n v="16818"/>
        <n v="16819"/>
        <n v="16820"/>
        <n v="16821"/>
        <n v="16822"/>
        <n v="16823"/>
        <n v="16824"/>
        <n v="16825"/>
        <n v="16832"/>
        <n v="16833"/>
        <n v="16838"/>
        <n v="16841"/>
        <n v="16842"/>
        <n v="16843"/>
        <n v="16844"/>
        <n v="16850"/>
        <n v="16855"/>
        <n v="16871"/>
        <n v="16872"/>
        <n v="16900"/>
        <n v="16901"/>
        <n v="16902"/>
        <n v="16903"/>
        <n v="16904"/>
        <n v="16905"/>
        <n v="16906"/>
        <n v="16907"/>
        <n v="16908"/>
        <n v="16909"/>
        <n v="16910"/>
        <n v="16911"/>
        <n v="16912"/>
        <n v="16914"/>
        <n v="16915"/>
        <n v="16916"/>
        <n v="16918"/>
        <n v="16919"/>
        <n v="16920"/>
        <n v="16921"/>
        <n v="16922"/>
        <n v="16923"/>
        <n v="16924"/>
        <n v="16925"/>
        <n v="16926"/>
        <n v="16927"/>
        <n v="16928"/>
        <n v="16929"/>
        <n v="16930"/>
        <n v="16931"/>
        <n v="16932"/>
        <n v="16933"/>
        <n v="16934"/>
        <n v="16935"/>
        <n v="16936"/>
        <n v="16937"/>
        <n v="16938"/>
        <n v="16939"/>
        <n v="16940"/>
        <n v="16941"/>
        <n v="16942"/>
        <n v="16943"/>
        <n v="16944"/>
        <n v="16951"/>
        <n v="16952"/>
        <n v="16953"/>
        <n v="16954"/>
        <n v="16955"/>
        <n v="16956"/>
        <n v="16957"/>
        <n v="16958"/>
        <n v="16960"/>
        <n v="16962"/>
        <n v="16963"/>
        <n v="16964"/>
        <n v="16968"/>
        <n v="16979"/>
        <n v="16980"/>
        <n v="16983"/>
        <n v="16984"/>
        <n v="16985"/>
        <n v="16986"/>
        <n v="16987"/>
        <n v="16988"/>
        <n v="16989"/>
        <n v="16990"/>
        <n v="16991"/>
        <n v="16993"/>
        <n v="16994"/>
        <n v="16995"/>
        <n v="16996"/>
        <n v="16997"/>
        <n v="16998"/>
        <n v="17003"/>
        <n v="17004"/>
        <n v="17005"/>
        <n v="17006"/>
        <n v="17009"/>
        <n v="17010"/>
        <n v="17011"/>
        <n v="17012"/>
        <n v="17013"/>
        <n v="17014"/>
        <n v="17015"/>
        <n v="17016"/>
        <n v="17017"/>
        <n v="17018"/>
        <n v="17019"/>
        <n v="17020"/>
        <n v="17021"/>
        <n v="17022"/>
        <n v="17023"/>
        <n v="17024"/>
        <n v="17025"/>
        <n v="17026"/>
        <n v="17027"/>
        <n v="17028"/>
        <n v="17029"/>
        <n v="17030"/>
        <n v="17031"/>
        <n v="17032"/>
        <n v="17033"/>
        <n v="17034"/>
        <n v="17035"/>
        <n v="17036"/>
        <n v="17037"/>
        <n v="17042"/>
        <n v="17043"/>
        <n v="17044"/>
        <n v="17045"/>
        <n v="17047"/>
        <n v="17048"/>
        <n v="17049"/>
        <n v="17050"/>
        <n v="17051"/>
        <n v="17052"/>
        <n v="17055"/>
        <n v="17056"/>
        <n v="17057"/>
        <n v="17058"/>
        <n v="17059"/>
        <n v="17062"/>
        <n v="17063"/>
        <n v="17064"/>
        <n v="17066"/>
        <n v="17067"/>
        <n v="17075"/>
        <n v="17076"/>
        <n v="17077"/>
        <n v="17078"/>
        <n v="17079"/>
        <n v="17080"/>
        <n v="17081"/>
        <n v="17082"/>
        <n v="17083"/>
        <n v="17084"/>
        <n v="17085"/>
        <n v="17086"/>
        <n v="17087"/>
        <n v="17088"/>
        <n v="17089"/>
        <n v="17090"/>
        <n v="17091"/>
        <n v="17092"/>
        <n v="17094"/>
        <n v="17095"/>
        <n v="17096"/>
        <n v="17097"/>
        <n v="17098"/>
        <n v="17099"/>
        <n v="17100"/>
        <n v="17101"/>
        <n v="17102"/>
        <n v="17103"/>
        <n v="17104"/>
        <n v="17105"/>
        <n v="17106"/>
        <n v="17107"/>
        <n v="17109"/>
        <n v="17110"/>
        <n v="17111"/>
        <n v="17112"/>
        <n v="17113"/>
        <n v="17114"/>
        <n v="17115"/>
        <n v="17116"/>
        <n v="17117"/>
        <n v="17118"/>
        <n v="17119"/>
        <n v="17121"/>
        <n v="17122"/>
        <n v="17123"/>
        <n v="17124"/>
        <n v="17128"/>
        <n v="17129"/>
        <n v="17130"/>
        <n v="17131"/>
        <n v="17132"/>
        <n v="17133"/>
        <n v="17134"/>
        <n v="17135"/>
        <n v="17136"/>
        <n v="17137"/>
        <n v="17138"/>
        <n v="17139"/>
        <n v="17140"/>
        <n v="17141"/>
        <n v="17142"/>
        <n v="17143"/>
        <n v="17144"/>
        <n v="17145"/>
        <n v="17147"/>
        <n v="17148"/>
        <n v="17149"/>
        <n v="17150"/>
        <n v="17151"/>
        <n v="17152"/>
        <n v="17153"/>
        <n v="17156"/>
        <n v="17157"/>
        <n v="17158"/>
        <n v="17159"/>
        <n v="17160"/>
        <n v="17162"/>
        <n v="17163"/>
        <n v="17164"/>
        <n v="17165"/>
        <n v="17171"/>
        <n v="17172"/>
        <n v="17173"/>
        <n v="17174"/>
        <n v="17175"/>
        <n v="17176"/>
        <n v="17177"/>
        <n v="17178"/>
        <n v="17179"/>
        <n v="17180"/>
        <n v="17181"/>
        <n v="17182"/>
        <n v="17183"/>
        <n v="17184"/>
        <n v="17185"/>
        <n v="17186"/>
        <n v="17187"/>
        <n v="17188"/>
        <n v="17189"/>
        <n v="17190"/>
        <n v="17191"/>
        <n v="17192"/>
        <n v="17193"/>
        <n v="17194"/>
        <n v="17196"/>
        <n v="17197"/>
        <n v="17199"/>
        <n v="17200"/>
        <n v="17201"/>
        <n v="17202"/>
        <n v="17204"/>
        <n v="17205"/>
        <n v="17206"/>
        <n v="17207"/>
        <n v="17208"/>
        <n v="17209"/>
        <n v="17210"/>
        <n v="17211"/>
        <n v="17212"/>
        <n v="17213"/>
        <n v="17214"/>
        <n v="17215"/>
        <n v="17216"/>
        <n v="17217"/>
        <n v="17218"/>
        <n v="17220"/>
        <n v="17221"/>
        <n v="17222"/>
        <n v="17223"/>
        <n v="17224"/>
        <n v="17225"/>
        <n v="17226"/>
        <n v="17227"/>
        <n v="17229"/>
        <n v="17230"/>
        <n v="17231"/>
        <n v="17232"/>
        <n v="17233"/>
        <n v="17234"/>
        <n v="17235"/>
        <n v="17236"/>
        <n v="17237"/>
        <n v="17238"/>
        <n v="17239"/>
        <n v="17240"/>
        <n v="17241"/>
        <n v="17242"/>
        <n v="17243"/>
        <n v="17244"/>
        <n v="17245"/>
        <n v="17246"/>
        <n v="17247"/>
        <n v="17248"/>
        <n v="17249"/>
        <n v="17250"/>
        <n v="17251"/>
        <n v="17252"/>
        <n v="17253"/>
        <n v="17254"/>
        <n v="17255"/>
        <n v="17256"/>
        <n v="17257"/>
        <n v="17258"/>
        <n v="17259"/>
        <n v="17260"/>
        <n v="17261"/>
        <n v="17262"/>
        <n v="17263"/>
        <n v="17264"/>
        <n v="17265"/>
        <n v="17266"/>
        <n v="17267"/>
        <n v="17268"/>
        <n v="17269"/>
        <n v="17270"/>
        <n v="17272"/>
        <n v="17273"/>
        <n v="17274"/>
        <n v="17275"/>
        <n v="17278"/>
        <n v="17279"/>
        <n v="17280"/>
        <n v="17283"/>
        <n v="17284"/>
        <n v="17291"/>
        <n v="17292"/>
        <n v="17293"/>
        <n v="17294"/>
        <n v="17296"/>
        <n v="17297"/>
        <n v="17298"/>
        <n v="17299"/>
        <n v="17300"/>
        <n v="17301"/>
        <n v="17302"/>
        <n v="17303"/>
        <n v="17304"/>
        <n v="17305"/>
        <n v="17306"/>
        <n v="17307"/>
        <n v="17308"/>
        <n v="17309"/>
        <n v="17310"/>
        <n v="17311"/>
        <n v="17312"/>
        <n v="17313"/>
        <n v="17316"/>
        <n v="17317"/>
        <n v="17318"/>
        <n v="17319"/>
        <n v="17320"/>
        <n v="17321"/>
        <n v="17326"/>
        <n v="17329"/>
        <n v="17335"/>
        <n v="17346"/>
        <n v="17347"/>
        <n v="17352"/>
        <n v="17355"/>
        <n v="17360"/>
        <n v="17363"/>
        <n v="17364"/>
        <n v="17365"/>
        <n v="17366"/>
        <n v="17367"/>
        <n v="17368"/>
        <n v="17369"/>
        <n v="17370"/>
        <n v="17391"/>
        <n v="17392"/>
        <n v="17393"/>
        <n v="17394"/>
        <n v="17395"/>
        <n v="17396"/>
        <n v="17397"/>
        <n v="17398"/>
        <n v="17420"/>
        <n v="17438"/>
        <n v="17439"/>
        <n v="17441"/>
        <n v="17447"/>
        <n v="17475"/>
        <n v="17477"/>
        <n v="17478"/>
        <n v="17479"/>
        <n v="17480"/>
        <n v="17481"/>
        <n v="17482"/>
        <n v="17483"/>
        <n v="17484"/>
        <n v="17487"/>
        <n v="17488"/>
        <n v="17489"/>
        <n v="17490"/>
        <n v="17494"/>
        <n v="17495"/>
        <n v="17496"/>
        <n v="17497"/>
        <n v="17498"/>
        <n v="17500"/>
        <n v="17501"/>
        <n v="17503"/>
        <n v="17505"/>
        <n v="17506"/>
        <n v="17509"/>
        <n v="17511"/>
        <n v="17512"/>
        <n v="17514"/>
        <n v="17518"/>
        <n v="17526"/>
        <n v="17527"/>
        <n v="17528"/>
        <n v="17533"/>
        <n v="17534"/>
        <n v="17536"/>
        <n v="17537"/>
        <n v="17538"/>
        <n v="17539"/>
        <n v="17540"/>
        <n v="17541"/>
        <n v="17542"/>
        <n v="17543"/>
        <n v="17544"/>
        <n v="17545"/>
        <n v="17546"/>
        <n v="17547"/>
        <n v="17548"/>
        <n v="17549"/>
        <n v="17550"/>
        <n v="17551"/>
        <n v="17552"/>
        <n v="17553"/>
        <n v="17554"/>
        <n v="17555"/>
        <n v="17558"/>
        <n v="17559"/>
        <n v="17561"/>
        <n v="17564"/>
        <n v="17565"/>
        <n v="17566"/>
        <n v="17567"/>
        <n v="17568"/>
        <n v="17569"/>
        <n v="17570"/>
        <n v="17572"/>
        <n v="17574"/>
        <n v="17575"/>
        <n v="17576"/>
        <n v="17577"/>
        <n v="17578"/>
        <n v="17579"/>
        <n v="17580"/>
        <n v="17581"/>
        <n v="17582"/>
        <n v="17583"/>
        <n v="17585"/>
        <n v="17586"/>
        <n v="17587"/>
        <n v="17590"/>
        <n v="17591"/>
        <n v="17594"/>
        <n v="17595"/>
        <n v="17598"/>
        <n v="17602"/>
        <n v="17605"/>
        <n v="17606"/>
        <n v="17607"/>
        <n v="17609"/>
        <n v="17610"/>
        <n v="17611"/>
        <n v="17615"/>
        <n v="17616"/>
        <n v="17618"/>
        <n v="17623"/>
        <n v="17624"/>
        <n v="17626"/>
        <n v="17627"/>
        <n v="17629"/>
        <n v="17630"/>
        <n v="17636"/>
        <n v="17637"/>
        <n v="17638"/>
        <n v="17639"/>
        <n v="17640"/>
        <n v="17641"/>
        <n v="17642"/>
        <n v="17646"/>
        <n v="17647"/>
        <n v="17649"/>
        <n v="17650"/>
        <n v="17652"/>
        <n v="17654"/>
        <n v="17656"/>
        <n v="17659"/>
        <n v="17661"/>
        <n v="17664"/>
        <n v="17668"/>
        <n v="17669"/>
        <n v="17670"/>
        <n v="17671"/>
        <n v="17672"/>
        <n v="17673"/>
        <n v="17674"/>
        <n v="17676"/>
        <n v="17677"/>
        <n v="17678"/>
        <n v="17679"/>
        <n v="17683"/>
        <n v="17684"/>
        <n v="17685"/>
        <n v="17686"/>
        <n v="17690"/>
        <n v="17693"/>
        <n v="17694"/>
        <n v="17695"/>
        <n v="17696"/>
        <n v="17697"/>
        <n v="17698"/>
        <n v="17699"/>
        <n v="17703"/>
        <n v="17704"/>
        <n v="17705"/>
        <n v="17706"/>
        <n v="17707"/>
        <n v="17708"/>
        <n v="17712"/>
        <n v="17713"/>
        <n v="17714"/>
        <n v="17715"/>
        <n v="17722"/>
        <n v="17730"/>
        <n v="17731"/>
        <n v="17732"/>
        <n v="17733"/>
        <n v="17734"/>
        <n v="17736"/>
        <n v="17749"/>
        <n v="17750"/>
        <n v="17763"/>
        <n v="17764"/>
        <n v="17794"/>
        <n v="17801"/>
        <n v="17818"/>
        <n v="17841"/>
        <n v="17842"/>
        <n v="17846"/>
        <n v="17847"/>
        <n v="17848"/>
        <n v="17850"/>
        <n v="17851"/>
        <n v="17852"/>
        <n v="17853"/>
        <n v="17854"/>
        <n v="17855"/>
        <n v="17856"/>
        <n v="17857"/>
        <n v="17858"/>
        <n v="17859"/>
        <n v="17860"/>
        <n v="17861"/>
        <n v="17862"/>
        <n v="17863"/>
        <n v="17865"/>
        <n v="17866"/>
        <n v="17868"/>
        <n v="17870"/>
        <n v="17871"/>
        <n v="17872"/>
        <n v="17873"/>
        <n v="17874"/>
        <n v="17875"/>
        <n v="17878"/>
        <n v="17896"/>
        <n v="17898"/>
        <n v="17899"/>
        <n v="17900"/>
        <n v="17901"/>
        <n v="17902"/>
        <n v="17906"/>
        <n v="17907"/>
        <n v="17908"/>
        <n v="17910"/>
        <n v="17914"/>
        <n v="17915"/>
        <n v="17922"/>
        <n v="17927"/>
        <n v="17928"/>
        <n v="17929"/>
        <n v="17930"/>
        <n v="17931"/>
        <n v="17932"/>
        <n v="17933"/>
        <n v="17936"/>
        <n v="17937"/>
        <n v="17938"/>
        <n v="17939"/>
        <n v="17947"/>
        <n v="17949"/>
        <n v="17950"/>
        <n v="17951"/>
        <n v="17952"/>
        <n v="17953"/>
        <n v="17960"/>
        <n v="17963"/>
        <n v="17967"/>
        <n v="17969"/>
        <n v="17970"/>
        <n v="17971"/>
        <n v="17972"/>
        <n v="17973"/>
        <n v="17977"/>
        <n v="17978"/>
        <n v="17979"/>
        <n v="17980"/>
        <n v="17981"/>
        <n v="17986"/>
        <n v="17987"/>
        <n v="17988"/>
        <n v="17989"/>
        <n v="17990"/>
        <n v="17991"/>
        <n v="17997"/>
        <n v="17998"/>
        <n v="17999"/>
        <n v="18000"/>
        <n v="18005"/>
        <n v="18006"/>
        <n v="18015"/>
        <n v="18016"/>
        <n v="18017"/>
        <n v="18018"/>
        <n v="18019"/>
        <n v="18020"/>
        <n v="18026"/>
        <n v="18027"/>
        <n v="18028"/>
        <n v="18029"/>
        <n v="18040"/>
        <n v="18041"/>
        <n v="18042"/>
        <n v="18046"/>
        <n v="18053"/>
        <n v="18054"/>
        <n v="18059"/>
        <n v="18063"/>
        <n v="18064"/>
        <n v="18065"/>
        <n v="18067"/>
        <n v="18068"/>
        <n v="18069"/>
        <n v="18070"/>
        <n v="18079"/>
        <n v="18080"/>
        <n v="18081"/>
        <n v="18082"/>
        <n v="18083"/>
        <n v="18098"/>
        <n v="18099"/>
        <n v="18100"/>
        <n v="18101"/>
        <n v="18102"/>
        <n v="18103"/>
        <n v="18111"/>
        <n v="18112"/>
        <n v="18113"/>
        <n v="18119"/>
        <n v="18122"/>
        <n v="18128"/>
        <n v="18129"/>
        <n v="18130"/>
        <n v="18131"/>
        <n v="18138"/>
        <n v="18139"/>
        <n v="18145"/>
        <n v="18146"/>
        <n v="18149"/>
        <n v="18150"/>
        <n v="18158"/>
        <n v="18159"/>
        <n v="18160"/>
        <n v="18161"/>
        <n v="18162"/>
        <n v="18163"/>
        <n v="18164"/>
        <n v="18165"/>
        <n v="18166"/>
        <n v="18167"/>
        <n v="18168"/>
        <n v="18169"/>
        <n v="18170"/>
        <n v="18172"/>
        <n v="18173"/>
        <n v="18174"/>
        <n v="18175"/>
        <n v="18176"/>
        <n v="18177"/>
        <n v="18178"/>
        <n v="18179"/>
        <n v="18180"/>
        <n v="18181"/>
        <n v="18182"/>
        <n v="18183"/>
        <n v="18184"/>
        <n v="18185"/>
        <n v="18186"/>
        <n v="18187"/>
        <n v="18188"/>
        <n v="18189"/>
        <n v="18190"/>
        <n v="18191"/>
        <n v="18192"/>
        <n v="18193"/>
        <n v="18194"/>
        <n v="18195"/>
        <n v="18196"/>
        <n v="18197"/>
        <n v="18198"/>
        <n v="18199"/>
        <n v="18200"/>
        <n v="18201"/>
        <n v="18202"/>
        <n v="18203"/>
        <n v="18204"/>
        <n v="18205"/>
        <n v="18206"/>
        <n v="18207"/>
        <n v="18208"/>
        <n v="18209"/>
        <n v="18210"/>
        <n v="18211"/>
        <n v="18212"/>
        <n v="18213"/>
        <n v="18214"/>
        <n v="18215"/>
        <n v="18216"/>
        <n v="18217"/>
        <n v="18218"/>
        <n v="18219"/>
        <n v="18220"/>
        <n v="18221"/>
        <n v="18222"/>
        <n v="18223"/>
        <n v="18224"/>
        <n v="18225"/>
        <n v="18226"/>
        <n v="18227"/>
        <n v="18228"/>
        <n v="18229"/>
        <n v="18230"/>
        <n v="18231"/>
        <n v="18232"/>
        <n v="18233"/>
        <n v="18234"/>
        <n v="18235"/>
        <n v="18236"/>
        <n v="18237"/>
        <n v="18238"/>
        <n v="18239"/>
        <n v="18240"/>
        <n v="18241"/>
        <n v="18242"/>
        <n v="18243"/>
        <n v="18244"/>
        <n v="18245"/>
        <n v="18246"/>
        <n v="18247"/>
        <n v="18248"/>
        <n v="18249"/>
        <n v="18250"/>
        <n v="18251"/>
        <n v="18252"/>
        <n v="18253"/>
        <n v="18254"/>
        <n v="18255"/>
        <n v="18256"/>
        <n v="18257"/>
        <n v="18258"/>
        <n v="18259"/>
        <n v="18260"/>
        <n v="18261"/>
        <n v="18262"/>
        <n v="18263"/>
        <n v="18264"/>
        <n v="18265"/>
        <n v="18266"/>
        <n v="18267"/>
        <n v="18268"/>
        <n v="18269"/>
        <n v="18270"/>
        <n v="18271"/>
        <n v="18272"/>
        <n v="18273"/>
        <n v="18274"/>
        <n v="18275"/>
        <n v="18276"/>
        <n v="18277"/>
        <n v="18278"/>
        <n v="18279"/>
        <n v="18280"/>
        <n v="18281"/>
        <n v="18282"/>
        <n v="18283"/>
        <n v="18284"/>
        <n v="18285"/>
        <n v="18286"/>
        <n v="18287"/>
        <n v="18288"/>
        <n v="18289"/>
        <n v="18290"/>
        <n v="18291"/>
        <n v="18292"/>
        <n v="18293"/>
        <n v="18294"/>
        <n v="18295"/>
        <n v="18296"/>
        <n v="18297"/>
        <n v="18304"/>
        <n v="18305"/>
        <n v="18306"/>
        <n v="18308"/>
        <n v="18309"/>
        <n v="18310"/>
        <n v="18317"/>
        <n v="18318"/>
        <n v="18320"/>
        <n v="18321"/>
        <n v="18322"/>
        <n v="18323"/>
        <n v="18325"/>
        <n v="18326"/>
        <n v="18329"/>
        <n v="18330"/>
        <n v="18331"/>
        <n v="18332"/>
        <n v="18333"/>
        <n v="18336"/>
        <n v="18337"/>
        <n v="18340"/>
        <n v="18341"/>
        <n v="18342"/>
        <n v="18343"/>
        <n v="18344"/>
        <n v="18345"/>
        <n v="18346"/>
        <n v="18347"/>
        <n v="18348"/>
        <n v="18349"/>
        <n v="18350"/>
        <n v="18351"/>
        <n v="18354"/>
        <n v="18355"/>
        <n v="18357"/>
        <n v="18358"/>
        <n v="18359"/>
        <n v="18360"/>
        <n v="18361"/>
        <n v="18362"/>
        <n v="18363"/>
        <n v="18364"/>
        <n v="18365"/>
        <n v="18366"/>
        <n v="18367"/>
        <n v="18368"/>
        <n v="18369"/>
        <n v="18370"/>
        <n v="18371"/>
        <n v="18372"/>
        <n v="18373"/>
        <n v="18374"/>
        <n v="18375"/>
        <n v="18376"/>
        <n v="18377"/>
        <n v="18378"/>
        <n v="18379"/>
        <n v="18380"/>
        <n v="18382"/>
        <n v="18384"/>
        <n v="18389"/>
        <n v="18390"/>
        <n v="18391"/>
        <n v="18392"/>
        <n v="18393"/>
        <n v="18394"/>
        <n v="18396"/>
        <n v="18413"/>
        <n v="18414"/>
        <n v="18415"/>
        <n v="18416"/>
        <n v="18417"/>
        <n v="18418"/>
        <n v="18419"/>
        <n v="18420"/>
        <n v="18421"/>
        <n v="18422"/>
        <n v="18423"/>
        <n v="18425"/>
        <n v="18427"/>
        <n v="18428"/>
        <n v="18429"/>
        <n v="18430"/>
        <n v="18431"/>
        <n v="18432"/>
        <n v="18433"/>
        <n v="18434"/>
        <n v="18435"/>
        <n v="18436"/>
        <n v="18437"/>
        <n v="18438"/>
        <n v="18442"/>
        <n v="18443"/>
        <n v="18445"/>
        <n v="18448"/>
        <n v="18449"/>
        <n v="18459"/>
        <n v="18481"/>
        <n v="18482"/>
        <n v="18483"/>
        <n v="18484"/>
        <n v="18492"/>
        <n v="18493"/>
        <n v="18494"/>
        <n v="18495"/>
        <n v="18496"/>
        <n v="18497"/>
        <n v="18500"/>
        <n v="18501"/>
        <n v="18515"/>
        <n v="18516"/>
        <n v="18517"/>
        <n v="18518"/>
        <n v="18519"/>
        <n v="18520"/>
        <n v="18522"/>
        <n v="18523"/>
        <n v="18526"/>
        <n v="18527"/>
        <n v="18528"/>
        <n v="18530"/>
        <n v="18531"/>
        <n v="18532"/>
        <n v="18533"/>
        <n v="18534"/>
        <n v="18535"/>
        <n v="18536"/>
        <n v="18537"/>
        <n v="18538"/>
        <n v="18539"/>
        <n v="18540"/>
        <n v="18541"/>
        <n v="18542"/>
        <n v="18543"/>
        <n v="18544"/>
        <n v="18545"/>
        <n v="18546"/>
        <n v="18547"/>
        <n v="18548"/>
        <n v="18549"/>
        <n v="18551"/>
        <n v="18552"/>
        <n v="18553"/>
        <n v="18556"/>
        <n v="18559"/>
        <n v="18560"/>
        <n v="18561"/>
        <n v="18562"/>
        <n v="18563"/>
        <n v="18566"/>
        <n v="18567"/>
        <n v="18568"/>
        <n v="18570"/>
        <n v="18571"/>
        <n v="18572"/>
        <n v="18574"/>
        <n v="18575"/>
        <n v="18577"/>
        <n v="18578"/>
        <n v="18579"/>
        <n v="18580"/>
        <n v="18581"/>
        <n v="18582"/>
        <n v="18583"/>
        <n v="18584"/>
        <n v="18669"/>
        <n v="18670"/>
        <n v="18671"/>
        <n v="18672"/>
        <n v="18673"/>
        <n v="18674"/>
        <n v="18675"/>
        <n v="18676"/>
        <n v="18677"/>
        <n v="18678"/>
        <n v="18679"/>
        <n v="18680"/>
        <n v="18681"/>
        <n v="18682"/>
        <n v="18683"/>
        <n v="18684"/>
        <n v="18685"/>
        <n v="18686"/>
        <n v="18688"/>
        <n v="18689"/>
        <n v="18690"/>
        <n v="18719"/>
        <n v="18750"/>
        <n v="18751"/>
        <n v="18752"/>
        <n v="18753"/>
        <n v="18754"/>
        <n v="18755"/>
        <n v="18756"/>
        <n v="18757"/>
        <n v="18758"/>
        <n v="18759"/>
        <n v="18760"/>
        <n v="18761"/>
        <n v="18762"/>
        <n v="18763"/>
        <n v="18764"/>
        <n v="18765"/>
        <n v="18766"/>
        <n v="18767"/>
        <n v="18768"/>
        <n v="18769"/>
        <n v="18770"/>
        <n v="18771"/>
        <n v="18772"/>
        <n v="18773"/>
        <n v="18774"/>
        <n v="18775"/>
        <n v="18776"/>
        <n v="18777"/>
        <n v="18778"/>
        <n v="18779"/>
        <n v="18780"/>
        <n v="18781"/>
        <n v="18782"/>
        <n v="18783"/>
        <n v="18784"/>
        <n v="18785"/>
        <n v="18786"/>
        <n v="18787"/>
        <n v="18788"/>
        <n v="18789"/>
        <n v="18790"/>
        <n v="18791"/>
        <n v="18792"/>
        <n v="18793"/>
        <n v="18794"/>
        <n v="18795"/>
        <n v="18796"/>
        <n v="18797"/>
        <n v="18798"/>
        <n v="18799"/>
        <n v="18800"/>
        <n v="18801"/>
        <n v="18802"/>
        <n v="18803"/>
        <n v="18804"/>
        <n v="18805"/>
        <n v="18806"/>
        <n v="18807"/>
        <n v="18808"/>
        <m/>
      </sharedItems>
    </cacheField>
    <cacheField name="Codice linea" numFmtId="0">
      <sharedItems containsBlank="1" containsMixedTypes="1" containsNumber="1" containsInteger="1" minValue="1" maxValue="100" count="86">
        <n v="1"/>
        <n v="2"/>
        <n v="3"/>
        <n v="4"/>
        <n v="5"/>
        <n v="6"/>
        <n v="7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5"/>
        <n v="46"/>
        <n v="47"/>
        <n v="48"/>
        <n v="49"/>
        <n v="50"/>
        <n v="53"/>
        <n v="54"/>
        <n v="55"/>
        <n v="57"/>
        <n v="58"/>
        <n v="59"/>
        <n v="60"/>
        <n v="61"/>
        <n v="70"/>
        <n v="72"/>
        <n v="73"/>
        <n v="74"/>
        <n v="75"/>
        <n v="76"/>
        <n v="77"/>
        <n v="78"/>
        <n v="80"/>
        <n v="81"/>
        <n v="82"/>
        <n v="83"/>
        <n v="84"/>
        <n v="85"/>
        <n v="86"/>
        <n v="91"/>
        <n v="92"/>
        <n v="93"/>
        <n v="94"/>
        <n v="95"/>
        <n v="96"/>
        <n v="97"/>
        <n v="99"/>
        <n v="100"/>
        <s v="001/"/>
        <s v="002/"/>
        <s v="004/"/>
        <s v="005/"/>
        <s v="006/"/>
        <s v="007/"/>
        <s v="040/"/>
        <s v="046/"/>
        <s v="059/"/>
        <m/>
      </sharedItems>
    </cacheField>
    <cacheField name="Codice tipo" numFmtId="0">
      <sharedItems containsBlank="1" count="11">
        <s v="A03: Litoranea di Ponente Finale - Andora"/>
        <s v="A12: Radiali di Ponente da Andora a Pietra"/>
        <s v="CL: Extraurbano di Levante da Albissola a Varazze"/>
        <s v="CP: Extraurbano di Ponente da Bergeggi a Finale"/>
        <s v="SUBURBANO SAVONA"/>
        <s v="URBANO CELLE"/>
        <s v="URBANO FINALE"/>
        <s v="URBANO SAVONA"/>
        <s v="URBANO VARAZZE"/>
        <s v="VALBORMIDA"/>
        <m/>
      </sharedItems>
    </cacheField>
    <cacheField name="Direzione" numFmtId="0">
      <sharedItems containsString="0" containsBlank="1" containsNumber="1" containsInteger="1" minValue="0" maxValue="2" count="4">
        <n v="0"/>
        <n v="1"/>
        <n v="2"/>
        <m/>
      </sharedItems>
    </cacheField>
    <cacheField name="Identificativo percorso" numFmtId="0">
      <sharedItems containsString="0" containsBlank="1" containsNumber="1" containsInteger="1" minValue="3" maxValue="3042" count="711">
        <n v="3"/>
        <n v="6"/>
        <n v="7"/>
        <n v="10"/>
        <n v="11"/>
        <n v="12"/>
        <n v="14"/>
        <n v="21"/>
        <n v="22"/>
        <n v="23"/>
        <n v="24"/>
        <n v="25"/>
        <n v="28"/>
        <n v="30"/>
        <n v="31"/>
        <n v="32"/>
        <n v="33"/>
        <n v="36"/>
        <n v="40"/>
        <n v="42"/>
        <n v="43"/>
        <n v="44"/>
        <n v="46"/>
        <n v="47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1"/>
        <n v="74"/>
        <n v="75"/>
        <n v="76"/>
        <n v="77"/>
        <n v="78"/>
        <n v="79"/>
        <n v="81"/>
        <n v="83"/>
        <n v="84"/>
        <n v="85"/>
        <n v="87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5"/>
        <n v="106"/>
        <n v="107"/>
        <n v="108"/>
        <n v="109"/>
        <n v="110"/>
        <n v="111"/>
        <n v="113"/>
        <n v="114"/>
        <n v="115"/>
        <n v="116"/>
        <n v="118"/>
        <n v="121"/>
        <n v="122"/>
        <n v="125"/>
        <n v="126"/>
        <n v="127"/>
        <n v="128"/>
        <n v="129"/>
        <n v="130"/>
        <n v="131"/>
        <n v="132"/>
        <n v="133"/>
        <n v="134"/>
        <n v="136"/>
        <n v="138"/>
        <n v="139"/>
        <n v="140"/>
        <n v="141"/>
        <n v="142"/>
        <n v="143"/>
        <n v="144"/>
        <n v="145"/>
        <n v="148"/>
        <n v="149"/>
        <n v="150"/>
        <n v="151"/>
        <n v="152"/>
        <n v="153"/>
        <n v="154"/>
        <n v="156"/>
        <n v="158"/>
        <n v="161"/>
        <n v="162"/>
        <n v="163"/>
        <n v="164"/>
        <n v="165"/>
        <n v="166"/>
        <n v="167"/>
        <n v="169"/>
        <n v="170"/>
        <n v="171"/>
        <n v="172"/>
        <n v="173"/>
        <n v="174"/>
        <n v="175"/>
        <n v="176"/>
        <n v="177"/>
        <n v="179"/>
        <n v="180"/>
        <n v="181"/>
        <n v="182"/>
        <n v="183"/>
        <n v="184"/>
        <n v="186"/>
        <n v="187"/>
        <n v="188"/>
        <n v="189"/>
        <n v="190"/>
        <n v="191"/>
        <n v="192"/>
        <n v="194"/>
        <n v="195"/>
        <n v="197"/>
        <n v="199"/>
        <n v="201"/>
        <n v="202"/>
        <n v="203"/>
        <n v="204"/>
        <n v="206"/>
        <n v="207"/>
        <n v="209"/>
        <n v="210"/>
        <n v="211"/>
        <n v="212"/>
        <n v="213"/>
        <n v="214"/>
        <n v="216"/>
        <n v="217"/>
        <n v="218"/>
        <n v="222"/>
        <n v="227"/>
        <n v="232"/>
        <n v="235"/>
        <n v="236"/>
        <n v="237"/>
        <n v="238"/>
        <n v="239"/>
        <n v="240"/>
        <n v="242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5"/>
        <n v="266"/>
        <n v="267"/>
        <n v="268"/>
        <n v="269"/>
        <n v="270"/>
        <n v="271"/>
        <n v="272"/>
        <n v="273"/>
        <n v="274"/>
        <n v="275"/>
        <n v="276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2"/>
        <n v="293"/>
        <n v="295"/>
        <n v="296"/>
        <n v="297"/>
        <n v="298"/>
        <n v="299"/>
        <n v="300"/>
        <n v="301"/>
        <n v="304"/>
        <n v="305"/>
        <n v="306"/>
        <n v="307"/>
        <n v="308"/>
        <n v="310"/>
        <n v="311"/>
        <n v="314"/>
        <n v="315"/>
        <n v="317"/>
        <n v="318"/>
        <n v="319"/>
        <n v="320"/>
        <n v="321"/>
        <n v="324"/>
        <n v="326"/>
        <n v="329"/>
        <n v="331"/>
        <n v="333"/>
        <n v="334"/>
        <n v="335"/>
        <n v="336"/>
        <n v="338"/>
        <n v="339"/>
        <n v="340"/>
        <n v="341"/>
        <n v="344"/>
        <n v="346"/>
        <n v="347"/>
        <n v="348"/>
        <n v="349"/>
        <n v="350"/>
        <n v="351"/>
        <n v="352"/>
        <n v="353"/>
        <n v="356"/>
        <n v="357"/>
        <n v="358"/>
        <n v="359"/>
        <n v="360"/>
        <n v="361"/>
        <n v="362"/>
        <n v="363"/>
        <n v="364"/>
        <n v="367"/>
        <n v="368"/>
        <n v="369"/>
        <n v="370"/>
        <n v="371"/>
        <n v="372"/>
        <n v="374"/>
        <n v="375"/>
        <n v="377"/>
        <n v="381"/>
        <n v="383"/>
        <n v="384"/>
        <n v="387"/>
        <n v="388"/>
        <n v="389"/>
        <n v="390"/>
        <n v="391"/>
        <n v="392"/>
        <n v="393"/>
        <n v="394"/>
        <n v="395"/>
        <n v="398"/>
        <n v="400"/>
        <n v="401"/>
        <n v="402"/>
        <n v="403"/>
        <n v="404"/>
        <n v="405"/>
        <n v="407"/>
        <n v="410"/>
        <n v="414"/>
        <n v="415"/>
        <n v="417"/>
        <n v="418"/>
        <n v="420"/>
        <n v="424"/>
        <n v="425"/>
        <n v="426"/>
        <n v="427"/>
        <n v="430"/>
        <n v="432"/>
        <n v="433"/>
        <n v="435"/>
        <n v="437"/>
        <n v="438"/>
        <n v="439"/>
        <n v="440"/>
        <n v="443"/>
        <n v="444"/>
        <n v="445"/>
        <n v="446"/>
        <n v="449"/>
        <n v="450"/>
        <n v="451"/>
        <n v="452"/>
        <n v="454"/>
        <n v="461"/>
        <n v="463"/>
        <n v="465"/>
        <n v="467"/>
        <n v="468"/>
        <n v="469"/>
        <n v="471"/>
        <n v="475"/>
        <n v="478"/>
        <n v="479"/>
        <n v="480"/>
        <n v="482"/>
        <n v="483"/>
        <n v="485"/>
        <n v="486"/>
        <n v="488"/>
        <n v="490"/>
        <n v="491"/>
        <n v="495"/>
        <n v="496"/>
        <n v="497"/>
        <n v="500"/>
        <n v="506"/>
        <n v="514"/>
        <n v="516"/>
        <n v="519"/>
        <n v="520"/>
        <n v="521"/>
        <n v="522"/>
        <n v="523"/>
        <n v="526"/>
        <n v="530"/>
        <n v="531"/>
        <n v="532"/>
        <n v="534"/>
        <n v="536"/>
        <n v="537"/>
        <n v="538"/>
        <n v="539"/>
        <n v="540"/>
        <n v="541"/>
        <n v="542"/>
        <n v="544"/>
        <n v="545"/>
        <n v="546"/>
        <n v="547"/>
        <n v="548"/>
        <n v="549"/>
        <n v="550"/>
        <n v="551"/>
        <n v="552"/>
        <n v="553"/>
        <n v="554"/>
        <n v="556"/>
        <n v="560"/>
        <n v="561"/>
        <n v="563"/>
        <n v="564"/>
        <n v="565"/>
        <n v="566"/>
        <n v="567"/>
        <n v="568"/>
        <n v="569"/>
        <n v="570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9"/>
        <n v="600"/>
        <n v="601"/>
        <n v="602"/>
        <n v="603"/>
        <n v="604"/>
        <n v="605"/>
        <n v="606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3"/>
        <n v="624"/>
        <n v="625"/>
        <n v="626"/>
        <n v="627"/>
        <n v="628"/>
        <n v="629"/>
        <n v="630"/>
        <n v="631"/>
        <n v="632"/>
        <n v="633"/>
        <n v="635"/>
        <n v="638"/>
        <n v="639"/>
        <n v="648"/>
        <n v="652"/>
        <n v="655"/>
        <n v="657"/>
        <n v="661"/>
        <n v="662"/>
        <n v="667"/>
        <n v="668"/>
        <n v="669"/>
        <n v="672"/>
        <n v="673"/>
        <n v="674"/>
        <n v="675"/>
        <n v="679"/>
        <n v="680"/>
        <n v="686"/>
        <n v="687"/>
        <n v="688"/>
        <n v="691"/>
        <n v="692"/>
        <n v="699"/>
        <n v="700"/>
        <n v="702"/>
        <n v="703"/>
        <n v="705"/>
        <n v="707"/>
        <n v="708"/>
        <n v="709"/>
        <n v="711"/>
        <n v="712"/>
        <n v="717"/>
        <n v="718"/>
        <n v="721"/>
        <n v="723"/>
        <n v="725"/>
        <n v="727"/>
        <n v="728"/>
        <n v="729"/>
        <n v="731"/>
        <n v="734"/>
        <n v="736"/>
        <n v="737"/>
        <n v="739"/>
        <n v="740"/>
        <n v="743"/>
        <n v="744"/>
        <n v="745"/>
        <n v="746"/>
        <n v="748"/>
        <n v="749"/>
        <n v="751"/>
        <n v="752"/>
        <n v="753"/>
        <n v="754"/>
        <n v="755"/>
        <n v="757"/>
        <n v="758"/>
        <n v="759"/>
        <n v="761"/>
        <n v="762"/>
        <n v="763"/>
        <n v="764"/>
        <n v="765"/>
        <n v="770"/>
        <n v="772"/>
        <n v="774"/>
        <n v="775"/>
        <n v="776"/>
        <n v="777"/>
        <n v="778"/>
        <n v="780"/>
        <n v="781"/>
        <n v="782"/>
        <n v="784"/>
        <n v="785"/>
        <n v="786"/>
        <n v="787"/>
        <n v="788"/>
        <n v="789"/>
        <n v="790"/>
        <n v="791"/>
        <n v="793"/>
        <n v="797"/>
        <n v="803"/>
        <n v="804"/>
        <n v="809"/>
        <n v="812"/>
        <n v="814"/>
        <n v="815"/>
        <n v="817"/>
        <n v="819"/>
        <n v="820"/>
        <n v="822"/>
        <n v="823"/>
        <n v="825"/>
        <n v="826"/>
        <n v="827"/>
        <n v="830"/>
        <n v="831"/>
        <n v="832"/>
        <n v="833"/>
        <n v="835"/>
        <n v="836"/>
        <n v="837"/>
        <n v="838"/>
        <n v="840"/>
        <n v="842"/>
        <n v="844"/>
        <n v="845"/>
        <n v="846"/>
        <n v="848"/>
        <n v="849"/>
        <n v="850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9"/>
        <n v="870"/>
        <n v="871"/>
        <n v="872"/>
        <n v="873"/>
        <n v="874"/>
        <n v="875"/>
        <n v="876"/>
        <n v="877"/>
        <n v="879"/>
        <n v="880"/>
        <n v="881"/>
        <n v="882"/>
        <n v="883"/>
        <n v="884"/>
        <n v="885"/>
        <n v="887"/>
        <n v="888"/>
        <n v="890"/>
        <n v="891"/>
        <n v="896"/>
        <n v="898"/>
        <n v="899"/>
        <n v="900"/>
        <n v="904"/>
        <n v="906"/>
        <n v="911"/>
        <n v="912"/>
        <n v="913"/>
        <n v="914"/>
        <n v="916"/>
        <n v="918"/>
        <n v="922"/>
        <n v="923"/>
        <n v="924"/>
        <n v="925"/>
        <n v="926"/>
        <n v="928"/>
        <n v="929"/>
        <n v="930"/>
        <n v="934"/>
        <n v="937"/>
        <n v="939"/>
        <n v="942"/>
        <n v="943"/>
        <n v="944"/>
        <n v="946"/>
        <n v="947"/>
        <n v="950"/>
        <n v="951"/>
        <n v="952"/>
        <n v="953"/>
        <n v="954"/>
        <n v="956"/>
        <n v="960"/>
        <n v="962"/>
        <n v="964"/>
        <n v="973"/>
        <n v="977"/>
        <n v="979"/>
        <n v="980"/>
        <n v="984"/>
        <n v="988"/>
        <n v="989"/>
        <n v="990"/>
        <n v="991"/>
        <n v="992"/>
        <n v="995"/>
        <n v="996"/>
        <n v="1011"/>
        <n v="1012"/>
        <n v="1018"/>
        <n v="1020"/>
        <n v="1021"/>
        <n v="1029"/>
        <n v="1030"/>
        <n v="1031"/>
        <n v="1032"/>
        <n v="1033"/>
        <n v="1070"/>
        <n v="1071"/>
        <n v="1074"/>
        <n v="1075"/>
        <n v="1076"/>
        <n v="1082"/>
        <n v="1083"/>
        <n v="1085"/>
        <n v="1086"/>
        <n v="1088"/>
        <n v="1109"/>
        <n v="1110"/>
        <n v="1111"/>
        <n v="1112"/>
        <n v="1113"/>
        <n v="1114"/>
        <n v="1115"/>
        <n v="2001"/>
        <n v="2003"/>
        <n v="2004"/>
        <n v="2005"/>
        <n v="2007"/>
        <n v="2009"/>
        <n v="2010"/>
        <n v="2011"/>
        <n v="2013"/>
        <n v="2014"/>
        <n v="2017"/>
        <n v="2023"/>
        <n v="2026"/>
        <n v="2030"/>
        <n v="2031"/>
        <n v="2047"/>
        <n v="2051"/>
        <n v="2052"/>
        <n v="2053"/>
        <n v="3008"/>
        <n v="3013"/>
        <n v="3014"/>
        <n v="3015"/>
        <n v="3016"/>
        <n v="3017"/>
        <n v="3018"/>
        <n v="3019"/>
        <n v="3020"/>
        <n v="3021"/>
        <n v="3024"/>
        <n v="3028"/>
        <n v="3034"/>
        <n v="3035"/>
        <n v="3036"/>
        <n v="3037"/>
        <n v="3039"/>
        <n v="3040"/>
        <n v="3042"/>
        <m/>
      </sharedItems>
    </cacheField>
    <cacheField name="Descrizione percorso" numFmtId="0">
      <sharedItems containsBlank="1" count="699">
        <s v="ALASSIO - ALBENGA - LOANO - FINALPIA"/>
        <s v="ALASSIO - ANDORA"/>
        <s v="ALASSIO - LOANO"/>
        <s v="ALASSIO - MADONNA DELLA GUARDIA"/>
        <s v="ALASSIO - MOGLIO"/>
        <s v="ALASSIO - MOGLIO - CASO"/>
        <s v="ALASSIO - MOGLIO - CROCETTA"/>
        <s v="ALASSIO - TESTICO - GINESTRO"/>
        <s v="ALASSIO - VIA PERA - VILLANOVA - COASCO - BASTIA"/>
        <s v="ALASSIO - VILLANOVA"/>
        <s v="ALASSIO - VILLANOVA VIA G. DISEGNA - GARLENDA"/>
        <s v="ALASSIO VIA NEGHELLI - ALBENGA PONTELUNGO"/>
        <s v="ALBENGA CENTRO - LECA - BASTIA - ALTO"/>
        <s v="ALBENGA FF.SS. - ALASSIO CAMPO SPORTIVO "/>
        <s v="ALBENGA FF.SS. - CAMPOCHIESA"/>
        <s v="ALBENGA FF.SS. - LECA - BIVIO COASCO"/>
        <s v="ALBENGA FF.SS. - LECA - VILLANOVA"/>
        <s v="ALBENGA FF.SS. - LOANO OLIVETTE"/>
        <s v="ALBENGA FF.SS. - SALEA - ZUCCARELLO"/>
        <s v="ALBENGA FF.SS. - VADINO - CAMPOCHIESA"/>
        <s v="ALBENGA FF.SS. - VADINO - LECA - CASANOVA"/>
        <s v="ALBENGA FF.SS. - VADINO - LECA - CASTELVECCHIO - VECERSIO"/>
        <s v="ALBENGA FF.SS. - VADINO - LECA - CENESI"/>
        <s v="ALBENGA FF.SS. - VADINO - LECA - CERISOLA"/>
        <s v="ALBENGA FF.SS. - VADINO - LECA - ERLI - GAZZO"/>
        <s v="ALBENGA FF.SS. - VADINO - LECA - MARTINETTO"/>
        <s v="ALBENGA FF.SS. - VADINO - LECA - ONZO"/>
        <s v="ALBENGA FF.SS. - VADINO - LECA - VECERSIO - GAZZO"/>
        <s v="ALBENGA FF.SS. - VADINO - LECA - VELLEGO"/>
        <s v="ALBENGA FF.SS. - VADINO - LECA - VILLANOVA - LECA - ALBENGA FF.SS."/>
        <s v="ALBENGA FF.SS. - VADINO - LECA - VILLANOVA - LIGO - MARMOREO - CASANOVA - VELLEGO"/>
        <s v="ALBENGA FF.SS. - VADINO - LECA - VILLANOVA - LUSIGNANO - ALBENGA FF.SS."/>
        <s v="ALBENGA FF.SS. - VADINO - LECA - VILLANOVA VIA G. DISEGNA - LUSIGNANO - ALBENGA"/>
        <s v="ALBENGA FF.SS. - VADINO - LECA Cimitero"/>
        <s v="ALBENGA FF.SS. - VADINO - SALEA - BIVIO CISANO - LECA -  ALBENGA FF.SS."/>
        <s v="ALBENGA FF.SS. - VADINO - SALEA - CAPRAUNA"/>
        <s v="ALBENGA FF.SS. - VADINO - SALEA - MARTINETTO - LECA - ALBENGA"/>
        <s v="ALBENGA FF.SS. - VADINO - SALEA - MARTINETTO - SALEA - ALBENGA"/>
        <s v="ALBENGA FF.SS. - VADINO - SALEA - VECERSIO - CERISOLA"/>
        <s v="ALBENGA FF.SS. - Via 8 marzo - LUSIGNANO -  CASANOVA"/>
        <s v="ALBENGA FF.SS. - Via 8 marzo - LUSIGNANO -  VELLEGO"/>
        <s v="ALBENGA FF.SS. - Via 8 marzo - LUSIGNANO - GARLENDA"/>
        <s v="ALBENGA FF.SS. - Via 8 marzo - LUSIGNANO - VILLANOVA "/>
        <s v="ALBENGA FF.SS. - Via 8 marzo - LUSIGNANO - VILLANOVA - LECA - ALBENGA FF.SS."/>
        <s v="ALBENGA FF.SS. - Via 8 marzo - LUSIGNANO - VILLANOVA VIA G. DISEGNA"/>
        <s v="ALBENGA FF.SS. - Via 8 marzo - LUSIGNANO - VILLANOVA VIA G. DISEGNA - CIMITERO - ALBENGA"/>
        <s v="ALBENGA FF.SS. - Via 8 marzo - LUSIGNANO - VILLANOVA VIA G. DISEGNA - GARLENDA"/>
        <s v="ALBENGA FF.SS. - Via 8 marzo - LUSIGNANO - VILLANOVA VIA G. DISEGNA - LECA - ALBENGA FF.SS."/>
        <s v="ALBENGA FF.SS.- OSPEDALE ALBENGA"/>
        <s v="ALBENGA NUOVO OSPEDALE - ALBENGA - ANDORA"/>
        <s v="ALBENGA NUOVO OSPEDALE - ALBENGA - ANDORA FF.SS."/>
        <s v="ALBENGA OSPEDALE - GIRO CITTA' - ALBENGA OSPEDALE"/>
        <s v="ALBENGA VADINO - FINALPIA"/>
        <s v="ALBENGA VADINO - LOANO - FINALBORGO"/>
        <s v="ALBENGA VADINO - LOANO OLIVETTE"/>
        <s v="ALBENGA VADINO - NUOVO OSPEDALE - LECA - CISANO POLO 90"/>
        <s v="ALBISSOLA M - V. NEGRI - P.SOLE - P.ORIZZONTE- ALBISSOLA M."/>
        <s v="ALBISSOLA MARE - ELLERA"/>
        <s v="ALBISSOLA MARINA - GRANA - VIA INES NEGRI - ALBISSOLA MARINA - S. BENEDETTO"/>
        <s v="ALTARE - VISPA - CARCARE COLLEGIO"/>
        <s v="ALTARE Z. I. - VISPA - FERRANIA - BRAGNO - CAIRO M.TTE"/>
        <s v="ALTARE Z.I. - SAVONA FF.SS. (corsa Cabur)"/>
        <s v="ANDORA - ALBENGA - LOANO - FINALBORGO - FINALPIA"/>
        <s v="ANDORA - ALBENGA - LOANO - FINALPIA"/>
        <s v="ANDORA - ALBENGA - LOANO OLIVETTE"/>
        <s v="ANDORA - ALBENGA - NUOVO OSPEDALE - LOANO - FINALPIA"/>
        <s v="ANDORA - ALBENGA OSPEDALE - LOANO - FINALBORGO - FINALPIA"/>
        <s v="ANDORA - ALBENGA VADINO - NUOVO OSPEDALE"/>
        <s v="ANDORA - CIMITERO S. GIOVANNI - CIMITERO"/>
        <s v="ANDORA - CONNA"/>
        <s v="ANDORA - TESTICO"/>
        <s v="ANDORA - TESTICO - SAN DAMIANO"/>
        <s v="ANDORA - TESTICO (Via Strada Piangrande)"/>
        <s v="ANDORA FF.SS. - ALBENGA - LOANO - FINALPIA"/>
        <s v="ANDORA FF.SS. - ALBENGA VADINO - NUOVO OSPEDALE"/>
        <s v="BARDINETO - MILLESIMO"/>
        <s v="BASTIA - CASANOVA"/>
        <s v="BASTIA - CASANOVA - VELLEGO"/>
        <s v="BERGALLA - BALESTRINO - TOIRANO - BOISSANO - LOANO"/>
        <s v="BERGALLA - BALESTRINO - TOIRANO - BORGHETTO "/>
        <s v="BERGALLA - BALESTRINO - TOIRANO - BORGHETTO - LOANO"/>
        <s v="BERGALLA - BALESTRINO - TOIRANO - BORGHETTO - PIETRA"/>
        <s v="BIESTRO - PALLARE - CARCARE - CAIRO"/>
        <s v="BIESTRO - PLODIO - CARCARE"/>
        <s v="BORGHETTO - TOIRANO - BALESTRINO - BERGALLA"/>
        <s v="BORGHETTO PINELAND - CIMITERO RIVE"/>
        <s v="BORGIO - FINALBORGO - FINALMARINA"/>
        <s v="BORGIO - PIETRA L. - MAGLIOLO - CANOVA"/>
        <s v="BORGIO-PIETRA VIA SOCCORSO-MAGLIOLO-ISALLO"/>
        <s v="BORMIDA - CAIRO"/>
        <s v="BORMIDA - CARCARE"/>
        <s v="BRAGNO - ALTARE Z.I. - MALLARE - CODEVILLA"/>
        <s v="BRAGNO - CARCARE -  MALLARE - EREMITA - CODEVILLA "/>
        <s v="BRAGNO - MALLARE - CODEVILLA"/>
        <s v="BRICCO DELLE FORCHE - CELLE SCUOLE - CELLE"/>
        <s v="CA' DEL MORO - VEREZZI - BORGIO - PIETRA S.CORONA"/>
        <s v="CA'DELMORO-VEREZZI-BORGIO-PIETRA VIA SOCCORSO-PIETRA S CORONA"/>
        <s v="CADIBONA - ALTARE - ALTARE Z.I. - FERRANIA - PRASOTTANO - BRAGNO - CAIRO"/>
        <s v="CAIRO -  SAN GIUSEPPE - CASE ROSSI - CENGIO"/>
        <s v="CAIRO - ALTARE FORTE - MALLARE - CODEVILLA"/>
        <s v="CAIRO - BORMIDA (Dev. Chiesa)"/>
        <s v="CAIRO - BRAGNO - BORMIDA (dev. Chiesa Paese)"/>
        <s v="CAIRO - BRAGNO - FERRANIA "/>
        <s v="CAIRO - BRAGNO - FERRANIA  - VISPA - CARCARE"/>
        <s v="CAIRO - BRAGNO - FERRANIA - VISPA"/>
        <s v="CAIRO - BRAGNO - FERRANIA - VISPA - ALTARE Z.I."/>
        <s v="CAIRO - BRAGNO - MALLARE - EREMITA - CODEVILLA"/>
        <s v="CAIRO - BRAGNO - PRASOTTANO - FERRANIA"/>
        <s v="CAIRO - BRAGNO - PRASOTTANO - FERRANIA - VISPA"/>
        <s v="CAIRO - BRAGNO - PRASOTTANO -FERRANIA FF.SS."/>
        <s v="CAIRO - BUGLIO - BRAGNO - PRASOTTANO - FERRANIA"/>
        <s v="CAIRO - BUGLIO - IST. PATETTA"/>
        <s v="CAIRO - BUGLIO - PRIGIONI -BUGLIO - CAIRO (circolare)"/>
        <s v="CAIRO - BUGLIO (Circolare)"/>
        <s v="CAIRO - CARCARE"/>
        <s v="CAIRO - CARCARE - COSSERIA - MILLESIMO"/>
        <s v="CAIRO - CARCARE - MILLESIMO"/>
        <s v="CAIRO - CARCARE - SAVONA (corsa diretta)"/>
        <s v="CAIRO - CARCARE - SAVONA FF.SS."/>
        <s v="CAIRO - CARCARE - SAVONA FF.SS. (no Cadibona)"/>
        <s v="CAIRO - CARCARE - VISPA - FERRANIA - PRASOTTANO - FERRANIA"/>
        <s v="CAIRO - CONTINENTAL - BRAGNO - ALTARE - SAVONA"/>
        <s v="CAIRO - CONTINENTAL - BRAGNO - ALTARE Z.I. - SAVONA FF.SS."/>
        <s v="CAIRO - DEGO"/>
        <s v="CAIRO - IST. PATETTA - CARCARE - VISPA"/>
        <s v="CAIRO - IST. TECN. - SAN GIUSEPPE - CASE ROSSI - CENGIO"/>
        <s v="CAIRO - IST.PATETTA - BRAGNO - MALLARE - EREMITA - CODEVILLA"/>
        <s v="CAIRO - IST.PATETTA - CARCARE"/>
        <s v="CAIRO - MALLARE  - CODEVILLA"/>
        <s v="CAIRO - MALLARE -  EREMITA - CODEVILLA"/>
        <s v="CAIRO - MILLESIMO"/>
        <s v="CAIRO - PONTETTO - DEGO - GIUSVALLA - PONTINVREA"/>
        <s v="CAIRO - PONTINVREA"/>
        <s v="CAIRO - PONTINVREA - GIOVO"/>
        <s v="CAIRO - PONTINVREA - PARETO"/>
        <s v="CAIRO - SAVONA  (DIRETTA VISPA)"/>
        <s v="CAIRO - SAVONA (DIRETTA)"/>
        <s v="CAIRO - TAGLIO"/>
        <s v="CAIRO (prigioni)- MILLESIMO"/>
        <s v="CAIRO DEP. - PONTETTO - TAGLIO"/>
        <s v="CAIRO IST. TECN.  - COSSERIA - MILLESIMO"/>
        <s v="CAIRO IST. TECN. - CARCARE - MILLESIMO"/>
        <s v="CAIRO PRIGIONI - CARCARE - MILLESIMO"/>
        <s v="CALICE - CARBUTA - CALICE"/>
        <s v="CALICE - RIALTO - CHEIRANO - VENE - BEREA -  CALICE  - FINALMARINA"/>
        <s v="CALICE - RIALTO - CHEIRANO - VENE - BEREA - CALICE - FINALMARINA"/>
        <s v="CALIZZANO - MELOGNO - FINALMARINA"/>
        <s v="CALIZZANO - MELOGNO - PORTA TESTA - FINALMARINA"/>
        <s v="CALIZZANO - MILLESIMO"/>
        <s v="CALIZZANO - MURIALDO - VALLE"/>
        <s v="CALIZZANO - TOIRANO - FINALBORGO"/>
        <s v="CALIZZANO - TOIRANO - FINALE"/>
        <s v="CALIZZANO DEPOSITO  - TOIRANO - FINALE"/>
        <s v="CALIZZANO DEPOSITO - BARDINETO"/>
        <s v="CALIZZANO DEPOSITO - MILLESIMO"/>
        <s v="CALIZZANO DEPOSITO - MURIALDO VALLE"/>
        <s v="CALVISIO - SCUOLE AICARDI"/>
        <s v="CAMPOCHIESA - ALBENGA VADINO"/>
        <s v="CAMPONUOVO - MILLESIMO"/>
        <s v="CANOVA - COLLE DEL MELOGNO - CANOVA"/>
        <s v="CANOVA - MAGLIOLO - PIETRA L."/>
        <s v="CANOVA - MAGLIOLO - PIETRA L. FF.SS."/>
        <s v="CANOVA - MAGLIOLO - PIETRA L. FF.SS. - BORGIO"/>
        <s v="CAPRAUNA - LECA - ALBENGA FF.SS."/>
        <s v="CAPRAUNA - SALEA - ALBENGA FF.SS."/>
        <s v="CARCARE - BORMIDA"/>
        <s v="CARCARE - BORMIDA (dev.Chiesa Paese)"/>
        <s v="CARCARE - CAIRO"/>
        <s v="CARCARE - CAIRO IST.PATETTA  - CAIRO"/>
        <s v="CARCARE - CIRCONVALLAZIONE - BUGLIO - CAIRO"/>
        <s v="CARCARE - COSSERIA - MILLESIMO"/>
        <s v="CARCARE - MILLESIMO (NO COSSERIA)"/>
        <s v="CARCARE - PALLARE - BIESTRO"/>
        <s v="CARCARE - PLODIO - BIESTRO"/>
        <s v="CARCARE - PLODIO - COSSERIA - MILLESIMO "/>
        <s v="CARCARE - PLODIO VERCIOGLIO"/>
        <s v="CARCARE - VISPA - FERRANIA"/>
        <s v="CARCARE - VISPA - FERRANIA - BRAGNO - CAIRO"/>
        <s v="CARCARE - VISPA CAPOLINEA - FERRANIA - BRAGNO - CAIRO"/>
        <s v="CASANOVA - LECA - ALBENGA FF.SS."/>
        <s v="CASANOVA - LIGO - ALBENGA FF.SS."/>
        <s v="CASANOVA - LIGO - VILLANOVA"/>
        <s v="CASANOVA - LIGO - VILLANOVA - LUSIGNANO - ALBENGA FF.SS."/>
        <s v="CASANOVA - LUSIGNANO - ALBENGA FF.SS."/>
        <s v="CASANOVA - VILLANOVA"/>
        <s v="CASANOVA - VILLANOVA - BASTIA"/>
        <s v="CASO - MADONNA DELLA GUARDIA - ALASSIO"/>
        <s v="CASO - MOGLIO - ALASSIO"/>
        <s v="CASSISI - CELLE LIGURE"/>
        <s v="CELLE - PECORILE - CELLE"/>
        <s v="CELLE - TERRENIN"/>
        <s v="CELLE AURELIA - NATTA"/>
        <s v="CELLE LIGURE - BRICCO DELLE FORCHE"/>
        <s v="CELLE LIGURE - CASSISI"/>
        <s v="CELLE LIGURE - GAMERAGNA"/>
        <s v="CELLE LIGURE - GAMERAGNA - STELLA SAN MARTINO - TEGLIA"/>
        <s v="CELLE LIGURE - NATTA"/>
        <s v="CELLE LIGURE - STELLA SAN MARTINO - TEGLIA"/>
        <s v="CENESI - BASTIA - VILLANOVA- LUSIGNANO - ALBENGA FF.SS."/>
        <s v="CENESI - LECA - ALBENGA FF.SS."/>
        <s v="CENGIO - CASE ROSSI - CAIRO M.TTE"/>
        <s v="CENGIO - CASE ROSSI - CARCARE"/>
        <s v="CENGIO - MILLESIMO"/>
        <s v="CERIALE - FINALBORGO - FINALPIA"/>
        <s v="CERIALE - PEAGNA - CERIALE"/>
        <s v="CERIALE - PEAGNA - Via Asti - CERIALE"/>
        <s v="CERISOLA - ERLI - CISANO POLO 90"/>
        <s v="CERISOLA - LECA - ALBENGA FF.SS."/>
        <s v="CERISOLA - LECA CENTRO"/>
        <s v="CERISOLA - SALEA - ALBENGA FF.SS."/>
        <s v="CEVA - MILLESIMO"/>
        <s v="CIANTAGALLETTO - LAVAGNOLA - PIAZZA MAMELI"/>
        <s v="CIMAVALLE - LAVAGNOLA - PIAZZA MAMELI - STAZIONE FF.SS."/>
        <s v="CIMITERO BERBENA / LOANO"/>
        <s v="CIMITERO LECA - ALBENGA FF.SS."/>
        <s v="CIMITERO RIVE - BORGHETTO PINELAND"/>
        <s v="CIMITERO S.BARTOLOMEO - S.GIOVANNI - ANDORA"/>
        <s v="CISANO POLO 90 - CASTELVECCHIO - VECERSIO"/>
        <s v="CISANO POLO 90 - CERISOLA"/>
        <s v="CISANO POLO 90 - ZUCCARELLO"/>
        <s v="CODEVILLA  - MALLARE  - VISPA"/>
        <s v="CODEVILLA - ALTARE"/>
        <s v="CODEVILLA - ALTARE - CARCARE - CAIRO"/>
        <s v="CODEVILLA - BRESCA - BORMIDA (dev. Chiesa Paese)"/>
        <s v="CODEVILLA - CAIRO MADD. (SI Eremita)"/>
        <s v="CODEVILLA - EREMITA - ALTARE"/>
        <s v="CODEVILLA - EREMITA - ALTARE - CARCARE - CAIRO "/>
        <s v="CODEVILLA - EREMITA - MALLARE - BRAGNO"/>
        <s v="CONNA - ANDORA"/>
        <s v="CONTINENTAL - BRAGNO - FERRANIA - ALTARE Z.I. - SAVONA FF.SS."/>
        <s v="CONTINENTAL - BRAGNO - SAVONA DIRETTA"/>
        <s v="CONTINENTAL - CARCARE - ALTARE Z.I. - ALTARE"/>
        <s v="CROCETTA - MOGLIO - ALASSIO"/>
        <s v="CROCETTA - SAN DAMIANO"/>
        <s v="CROCETTA - TESTICO"/>
        <s v="DEGO - CAIRO"/>
        <s v="DEGO - CAIRO PRIGIONI"/>
        <s v="DEGO - CIRCONVALLAZIONE - CAIRO"/>
        <s v="ELLERA - ALBISOLA - SAVONA FF.SS."/>
        <s v="ELLERA - ALBISOLA CAPO"/>
        <s v="ELLERA - ALBISSOLA MARE"/>
        <s v="FEGLINO - FINALMARINA"/>
        <s v="FENARINA - CIMITERO - SOLVA - S.ROCCO - FENARINA"/>
        <s v="FENARINA - SOLVA - LORETO ALTA - FENARINA"/>
        <s v="FENARINA - SOLVA - PARCO S.ROCCO - FENARINA"/>
        <s v="FENARINA - SOLVA - S.ROCCO - VIA BORRI - FENARINA"/>
        <s v="FENARINA - SOLVA - VIALE GIBB"/>
        <s v="FENARINA - VIA BORRI - SOLVA - LORETO ALTA - FENARINA"/>
        <s v="FENARINA - VIA BORRI - SOLVA - S.ROCCO - FENARINA"/>
        <s v="FENARINA - VIA BORRI - SOLVA - VIALE GIBB"/>
        <s v="FENARINA - VIALE GIBB"/>
        <s v="FERRANIA - BRAGNO - CARCARE"/>
        <s v="FERRANIA - BRAGNO- CAIRO"/>
        <s v="FERRANIA - VISPA - CARCARE - CAIRO"/>
        <s v="FERRANIA - VISPA -CARCARE"/>
        <s v="FERRANIA FF.SS - VISPA - CARCARE"/>
        <s v="FERRANIA FF.SS. - VISPA - CARCARE - CAIRO IST. TECN. -  CAIRO "/>
        <s v="FINALBORGO - AQUILA - FINALBORGO"/>
        <s v="FINALBORGO - AQUILA - FINALMARINA"/>
        <s v="FINALBORGO - CALVISIO - FINALBORGO"/>
        <s v="FINALBORGO - CALVISIO - FINALMARINA"/>
        <s v="FINALBORGO - FINALMARINA"/>
        <s v="FINALBORGO - FINALMARINA - LE MANIE"/>
        <s v="FINALBORGO - LOANO - BOISSANO - TOIRANO - BALESTRINO - BERGALLA"/>
        <s v="FINALBORGO - LOANO OLIVETTE - BOISSANO - TOIRANO"/>
        <s v="FINALBORGO - SPOTORNO - V.NIZZA - P.ZZA MAMELI - SAVONA FF.SS"/>
        <s v="FINALBORGO - SPOTORNO - V.STALINGRADO - CORSO T&amp;B - P.ZZA MAMELI"/>
        <s v="FINALBORGO - SPOTORNO - V.STALINGRADO - SAVONA FF.SS - P.ZZA MAMELI"/>
        <s v="FINALBORGO - SPOTORNO - V.STALINGRADO - SAVONA FF.SS. - P.MAMELI -  P.BRENNERO"/>
        <s v="FINALBORGO - TOIRANO - CALIZZANO  DEPOSITO"/>
        <s v="FINALE - CAMPOCHIESA ITIS"/>
        <s v="FINALE - TOIRANO - CALIZZANO"/>
        <s v="FINALE - TOIRANO - CALIZZANO DEPOSITO"/>
        <s v="FINALE FF.SS - VIA CAVIGLIA - OSPEDALE - MONTICELLO - OSPEDALE - FINALE FF.SS"/>
        <s v="FINALE FF.SS. - EX OSPEDALE- FINALE FF.SS."/>
        <s v="FINALE FF.SS. - MONTICELLO - SAN BERNARDINO - FINALE FF.SS."/>
        <s v="FINALE FF.SS. - SAN BERNARDINO - MONTICELLO - FINALE FF.SS."/>
        <s v="FINALE FF.SS. - VIA CAVIGLIA - EX OSPEDALE - FINALE FF.SS."/>
        <s v="FINALMARINA - BORGIO - PIETRA L."/>
        <s v="FINALMARINA - CALICE"/>
        <s v="FINALMARINA - CALICE - CARBUTA - CALICE"/>
        <s v="FINALMARINA - CALICE - CARBUTA - CALICE - FINALBORGO - FINALMARINA"/>
        <s v="FINALMARINA - CALICE - CARBUTA - CALICE - FINALMARINA"/>
        <s v="FINALMARINA - CALICE - RIALTO - CHEIRANO - VENE - BEREA - CARBUTA - FINALMARINA"/>
        <s v="FINALMARINA - CALICE - RIALTO - CHEIRANO - VENE - CALICE"/>
        <s v="FINALMARINA - CANOVA - FINALMARINA"/>
        <s v="FINALMARINA - COLLE DEL MELOGNO - FINALMARINA"/>
        <s v="FINALMARINA - FEGLINO - FINALBORGO"/>
        <s v="FINALMARINA - FEGLINO - FINALMARINA"/>
        <s v="FINALMARINA - FEGLINO - ORCO - FINALBORGO"/>
        <s v="FINALMARINA - FEGLINO - ORCO - FINALMARINA"/>
        <s v="FINALMARINA - FINALBORGO"/>
        <s v="FINALMARINA - FINALBORGO - CALVISIO - FINALMARINA"/>
        <s v="FINALMARINA - FINALBORGO - MELOGNO - CALIZZANO"/>
        <s v="FINALMARINA - FINALBORGO CAP. DANTE - CALICE - CARBUTA - CALICE"/>
        <s v="FINALMARINA - GORRA - CA DEL MORO - GORRA - FINALMARINA"/>
        <s v="FINALMARINA - LE MANIE"/>
        <s v="FINALMARINA - MELOGNO - CALIZZANO DEPOSITO"/>
        <s v="FINALMARINA - OLLE INF. - FINALBORGO - FINALMARINA"/>
        <s v="FINALMARINA - OLLE INF. - FINALMARINA"/>
        <s v="FINALMARINA - RIALTO - CARBUTA - FINALMARINA"/>
        <s v="FINALMARINA - RIALTO - CHEIRANO - VENE - BEREA - CALICE - FINALMARINA"/>
        <s v="FINALMARINA - RIALTO - FINALMARINA"/>
        <s v="FINALMARINA FINALBORGO - RIALTO - CHEIRANO - VENE - BEREA - CALICE - FINALMARINA"/>
        <s v="FINALPIA - FINALBORGO - LOANO - ALBENGA - ANDORA"/>
        <s v="FINALPIA - FINALBORGO - LOANO - ALBENGA - ANDORA FF.SS."/>
        <s v="FINALPIA - FINALBORGO - LOANO OLIVETTE"/>
        <s v="FINALPIA - FINALBORGO - PIETRA SANTA CORONA"/>
        <s v="FINALPIA - LOANO - ALBENGA - ANDORA"/>
        <s v="FINALPIA - LOANO - ALBENGA - ANDORA FF.SS."/>
        <s v="FINALPIA - LOANO - ALBENGA - NUOVO OSPEDALE - ANDORA"/>
        <s v="FINALPIA - LOANO - ALBENGA - NUOVO OSPEDALE - ANDORA FF.SS."/>
        <s v="FINALPIA - LOANO - ALBENGA VADINO"/>
        <s v="FONTANASSA - CORSO T. &amp; B. - PIAZZA MAMELI - OSPEDALE - SAN BENEDETTO - OSPEDALE"/>
        <s v="FONTANASSA - CORSO TARDY &amp; BENECH - PIAZZA MAMELI - OSPEDALE"/>
        <s v="GAMERAGNA - CELLE LIGURE"/>
        <s v="GARELENDA - VILLANOVA - BIVIO COASCO"/>
        <s v="GARLENDA - LECA - ALBENGA FF.SS."/>
        <s v="GARLENDA - LUSIGNANO - ALBENGA FF.SS."/>
        <s v="GARLENDA - VILLANOVA"/>
        <s v="GARLENDA - VILLANOVA - ALASSIO"/>
        <s v="GAZZO - LECA - ALBENGA FF.SS."/>
        <s v="GAZZO - VECERSIO - SALEA - ALBENGA FF.SS."/>
        <s v="GINESTRO - TESTICO"/>
        <s v="GINESTRO - TESTICO - ALASSIO"/>
        <s v="GIOVO - PONTINVREA - CAIRO"/>
        <s v="GIOVO - PONTINVREA - PARETO"/>
        <s v="GIOVO - SASSELLO"/>
        <s v="GIOVO - SASSELO - MARTINA"/>
        <s v="GIUSTENICE - LOANO"/>
        <s v="GIUSTENICE - LOANO OLIVETTE"/>
        <s v="GIUSTENICE - LOANO OLIVETTE - LOANO PIAZZA VALERGA"/>
        <s v="ISALLO - MAGLIOLO - PIETRA L."/>
        <s v="ISALLO - MAGLIOLO - PIETRA L. FF.SS. - BORGIO"/>
        <s v="IST. PATETTA - CARCARE - SAVONA FF.SS."/>
        <s v="La Rusca - C. Tardy e Benech - FFSS - v. Stalingrado - Legino 167"/>
        <s v="La Rusca - C.so Tardy &amp; Benech - Legino 167"/>
        <s v="La Rusca - FF.SS - P.Moroni - Legino 167"/>
        <s v="LA RUSCA - FF.SS. - VIA SANT'ANTONIO - UNIVERSITA'"/>
        <s v="LAVAGNOAL - MARMORASSI - LAVAGNOLA - PIAZZA MAMELI - STAZIONE FF.SS."/>
        <s v="LAVAGNOLA - CIANTAGALLETTO - LAVAGNOLA - PIAZZA MAMELI"/>
        <s v="LAVAGNOLA - CIANTAGALLETTO - LAVAGNOLA - PIAZZA MAMELI - STAZIONE FF.SS."/>
        <s v="LAVAGNOLA - MARMORASSI - LAVAGNOLA"/>
        <s v="LAVAGNOLA - MARMORASSI - LAVAGNOLA - P.ZZA SAFFI"/>
        <s v="LE MANIE - CALVISIO - FINALBORGO"/>
        <s v="LE MANIE - FINALBORGO"/>
        <s v="LE MANIE - FINALMARINA"/>
        <s v="LECA - COASCO - VILLANOVA"/>
        <s v="LEGINO - S. BENEDETTO"/>
        <s v="LEGINO - VADO - SANT'ERMETE"/>
        <s v="LEGINO - VADO - SANT'ERMETE (IR M.C.T.C)"/>
        <s v="Legino 167 - C.so Tardy &amp; Benech - La Rusca"/>
        <s v="Legino 167 - FF.SS - La Rusca"/>
        <s v="Legino 167 - Piazzale Moroni - FF.SS. - Corso T. &amp; B. - Piazza Mameli - La Rusca"/>
        <s v="LOANO -  MORTEO - BOISSANO - TOIRANO - BORGHETTO - LOANO"/>
        <s v="LOANO - BOISSANO - TOIRANO - BALESTRINO - BERGALLA"/>
        <s v="LOANO - BOISSANO - TOIRANO GROTTE - BORGHETTO - LOANO"/>
        <s v="LOANO - BORGHETTO - GROTTE - BOISSANO - LOSANO - MORTEO - LOANO"/>
        <s v="LOANO - BORGHETTO - GROTTE - BOISSANO - LOSANO - MORTEO - LOANO - PIETRA"/>
        <s v="LOANO - BORGHETTO - GROTTE - BOISSANO - MORTEO - LOANO"/>
        <s v="LOANO - BORGHETTO - GROTTE - BOISSANO - MORTEO - PIETRA"/>
        <s v="LOANO - BORGHETTO - GROTTE - BORGHETTO - LOANO"/>
        <s v="LOANO - BORGHETTO - LOANO - BOISSANO - TOIRANO - BALESTRINO - BERGALLA"/>
        <s v="LOANO - BORGHETTO - TOIRANO - BALESTRINO - BERGALLA"/>
        <s v="LOANO - BORGHETTO - TOIRANO - BOISSANO - LOANO"/>
        <s v="LOANO - BORGHETTO - TOIRANO - BOISSANO - MORTEO - LOANO"/>
        <s v="LOANO - BORGHETTO - TOIRANO - BOISSANO - MORTEO - LOANO OLIVETTE"/>
        <s v="LOANO - BORGHETTO - TOIRANO - LOSANO - MORTEO - LOANO"/>
        <s v="LOANO - BORGHETTO - TOIRANO - LOSANO - MORTEO - LOANO OLIVETTE"/>
        <s v="LOANO - LOSANO - BOISSANO - TOIRANO - BALESTRINO - BERGALLA"/>
        <s v="LOANO - MORTEO - LOSANO - BOISSANO - TOIRANO - BORGHETTO - LOANO"/>
        <s v="LOANO - P.ZZA A. MORO PIETRA L . - GIUSTENICE"/>
        <s v="LOANO - PIETRA L . - GIUSTENICE"/>
        <s v="LOANO - VERZI"/>
        <s v="LOANO / CIMITERO BERBENA"/>
        <s v="LOANO OLIVETTE - ALBENGA - ALASSIO"/>
        <s v="LOANO OLIVETTE - ALBENGA VADINO"/>
        <s v="LOANO OLIVETTE - PIETRA - GIUSTENICE"/>
        <s v="LOANO P. VALERGA - ALASSIO VIA NEGHELLI"/>
        <s v="LORETO ALTA - FENARINA"/>
        <s v="LUCETO - ALBISOLA CAPO - PIAZZA MAMELI - SAVONA FF.SS."/>
        <s v="MADONNA DEL SALTO - GIOVO - PONTINVREA - PARETO"/>
        <s v="MADONNA DEL SALTO - SASSELLO"/>
        <s v="MADONNA DEL SALTO - TEGLIA"/>
        <s v="MADONNA DEL SALTO - TEGLIA - PERO"/>
        <s v="MADONNA DELLA GUARDIA - ALASSIO"/>
        <s v="MARMORASSI - LAVAGNOLA - PIAZZA MAMELI"/>
        <s v="MARTINA - SASSELLO"/>
        <s v="MARTINA - SASSELLO - GIOVO - STELLA - SAVONA FF.SS"/>
        <s v="MARTINETTO - LECA - ALBENGA FF.SS."/>
        <s v="MASSIMINO - MILLESIMO"/>
        <s v="MASSIMINO - SCUOLE CEVA - MILLESIMO"/>
        <s v="MILLESIMO - BARDINETO"/>
        <s v="MILLESIMO - CALIZZANO"/>
        <s v="MILLESIMO - CALIZZANO DEPOSITO"/>
        <s v="MILLESIMO - CAMPONUOVO"/>
        <s v="MILLESIMO - CARCARE - CAIRO"/>
        <s v="MILLESIMO - CARCARE - CAIRO IST.TEC - CAIRO"/>
        <s v="MILLESIMO - CARCARE (NO COSSERIA)"/>
        <s v="MILLESIMO - CENGIO"/>
        <s v="MILLESIMO - CEVA"/>
        <s v="MILLESIMO - CEVA OSPEDALE - MASSIMINO"/>
        <s v="MILLESIMO - CEVA OSPEDALE - MASSIMO"/>
        <s v="MILLESIMO - COSSERIA - CARCARE"/>
        <s v="MILLESIMO - COSSERIA - CARCARE - CAIRO"/>
        <s v="MILLESIMO - COSSERIA - CARCARE - CAIRO I.TECN. - CAIRO"/>
        <s v="MILLESIMO - COSSERIA - PLODIO - CARCARE - SAVONA"/>
        <s v="MILLESIMO - MONTALDO - ROCCHETTA - CENGIO B. - CENGIO FF.SS."/>
        <s v="MILLESIMO - MURIALDO VALLE"/>
        <s v="MILLESIMO - OSIGLIA"/>
        <s v="MILLESIMO - PIANISOLO - ROCCAVIGNALE"/>
        <s v="MILLESIMO - PLODIO - CARCARE"/>
        <s v="MILLESIMO - PLODIO VERC.- CARCARE"/>
        <s v="MILLESIMO - ROCCAVIGNALE"/>
        <s v="MILLESIMO - ROTONDA CALIZZANO - COSSERIA - CARCARE - CAIRO"/>
        <s v="MILLESIMO - ROTONDA PER CALIZZANO - SAVONA"/>
        <s v="MILLESIMO - SAVONA (per Millesimo)"/>
        <s v="MILLESIMO - SAVONA (Via Autostrada)"/>
        <s v="MILLESIMO- COSSERIA - CARCARE - CAIRO (Transito da Via Moneta)"/>
        <s v="MOGLIO - ALASSIO"/>
        <s v="MURIALDO - VALLE - BARDINETO"/>
        <s v="MURIALDO - VALLE - CALIZZANO"/>
        <s v="MURIALDO VALLE - CALIZZANO DEPOSITO"/>
        <s v="MURIALDO VALLE - MILLESIMO"/>
        <s v="NATTA - CELLE LIGURE"/>
        <s v="NOLI - ZINOLA - V.STALINGRADO - CORSO TARDY BENECH - V.ALESSANDRIA"/>
        <s v="ONZO - LECA - ALBENGA FF.SS."/>
        <s v="OSIGLIA - MILLESIMO"/>
        <s v="OSPEDALE - PIAZZA MAMELI"/>
        <s v="OSPEDALE - PIAZZA MAMELI - FF.SS. - FONTANASSA"/>
        <s v="OSPEDALE VALLORIA - STAZIONE FF.SS."/>
        <s v="OSPEDALE VALLORIA - VIA TURATI - STAZIONE FF.SS."/>
        <s v="P. BRENNERO - CELLE - VARAZZE PIANI"/>
        <s v="P.BRENNERO - P.MAMELI - STAZIONE FF.SS. - VADO - VALLEGGIA"/>
        <s v="P.MAMELI - LA RUSCA - LA RUSCA ALTA -  P.MAMELI "/>
        <s v="P.MAMELI - LA RUSCA - P.MAMELI"/>
        <s v="P.MAMELI - LA RUSCA - VALLORIA - VIA OLIVETTA - OSPEDALE - VIA TURATI - P.MAMELI"/>
        <s v="P.MAMELI - LA RUSCA - VIA TURATI - OSPEDALE - CABUR - V. NEGRI - V. P. OLIVETTA - OSPEDALE - VIA TURATI - P.MAMELI"/>
        <s v="P.ZZA BRENNERO - STAZIONE FF.SS. - LEGINO - SPOTORNO - NOLI"/>
        <s v="P.ZZA MAMELI - BERGEGGI V. XXV APRILE - TORRE MARE - NAVALLE - P.ZZA MAMELI"/>
        <s v="P.ZZA MAMELI - STAZIONE FF.SS."/>
        <s v="P.ZZA MAMELI - TORRE DEL MARE - LEGINO - P.ZZA MAMELI"/>
        <s v="P.ZZA MAMELI - TORRE DEL MARE - VADO"/>
        <s v="P.ZZA MAMELI - TORRE MARE - NAVALLE - P.ZZA MAMELI - "/>
        <s v="P.ZZA MAMELI - TORRE MARE - P.ZZA MAMELI - SAVONA FF.SS"/>
        <s v="P.ZZA MAMELI - VADO - SEGNO CUNIO - VADO"/>
        <s v="PACE - ALBISOLA CAPO - PIAZZA MAMELI - SAVONA FF.SS."/>
        <s v="PARETO - PONTINVREA"/>
        <s v="PARETO - PONTINVREA - GIOVO"/>
        <s v="PARETO - PONTINVREA - GIOVO - STELLA - SAVONA FF.SS"/>
        <s v="PARETO - PONTINVREA - GIOVO - STELLA SAN GIOVANNI"/>
        <s v="PERO - ALPICELLA - PERO - VARAZZE COMUNE - VARAZZE FF.SS."/>
        <s v="PERO - TEGLIA - PERO"/>
        <s v="PIAZZA MAMELI - FF.SS. - VIA STALINGRADO - ZINOLA - VADO - QUILIANO"/>
        <s v="PIAZZA MAMELI - LA RUSCA - LA RUSCA ALTA - LAVAGNOLA"/>
        <s v="PIAZZA MAMELI - LA RUSCA - VALLORIA - VIA OLIVETTA"/>
        <s v="PIAZZA MAMELI - LAVAGNOLA - CIANTAGALLETTO"/>
        <s v="PIAZZA MAMELI - LAVAGNOLA - FF.SS. - CORSO TARDY &amp; BENECH - PIAZZA MAMELI"/>
        <s v="PIAZZA MAMELI - LAVAGNOLA - MARMORASSI"/>
        <s v="PIAZZA MAMELI - LAVAGNOLA - MARMORASSI - LAVAGNOLA"/>
        <s v="PIAZZA MAMELI - OSPEDALE - SAN BENEDETTO - OSPEDALE"/>
        <s v="PIAZZA MAMELI - VIA COLLODI - FF.SS. - LAVAGNOLA - PIAZZA MAMELI"/>
        <s v="PIAZZA MAMELI - VIA XX SETTEMBRE - ZINOLA - CIMITERO - QUILIANO"/>
        <s v="PIETRA L. - BORGHETTO - TOIRANO - GROTTE - BOISSANO - LOSANO - MORTEO - LOANO"/>
        <s v="PIETRA L. - BORGHETTO - TOIRANO - GROTTE - BOISSANO - MORTEO - LOANO"/>
        <s v="PIETRA L. - MAGLIOLO - CANOVA"/>
        <s v="PIETRA L. - MAGLIOLO - ISALLO"/>
        <s v="PIETRA L. - RANZI"/>
        <s v="PIETRA L. - VEREZZI"/>
        <s v="PIETRA MAREMOLA - PIETRA S.CORONA - RANZI "/>
        <s v="PIETRA S.CORONA - BORGIO - VEREZZI - CA' DEL MORO"/>
        <s v="PIETRA S.CORONA - MAGLIOLO - CANOVA"/>
        <s v="PIETRA S.CORONA - MAGLIOLO - SANTI"/>
        <s v="PIETRA VIA CRISPI - ALASSIO VIA NEGHELLI"/>
        <s v="PLODIO VERCIOGLIO - CARCARE"/>
        <s v="PONTINVREA - CAIRO"/>
        <s v="PONTINVREA - PARETO"/>
        <s v="PORTO VADO - LEGINO"/>
        <s v="PORTO VADO - ZINOLA - VIA NIZZA - P.ZZA MAMELI - STAZIONE FF.SS"/>
        <s v="PORTO VADO - ZINOLA - VIA NIZZA - PIAZZA MAMELI - VIA ALESSANDRIA"/>
        <s v="QUILIANO -  ZINOLA - V.NIZZA - P.MAMELI - V.ALESSANDRIA"/>
        <s v="QUILIANO - CIMITERO - ZINOLA - V.NIZZA - P.ZZA MAMELI"/>
        <s v="QUILIANO - LEGINO"/>
        <s v="QUILIANO - ROVIASCA - QUILIANO"/>
        <s v="QUILIANO - SAVONA (T.&amp; B.-fino Via Alessandria)"/>
        <s v="QUILIANO - VADO - ZINOLA - V.NIZZA - P.MAMELI "/>
        <s v="QUILIANO - VADO - ZINOLA - VIA STALINGRADO - FF.SS. - PIAZZA MAMELI"/>
        <s v="QUILIANO ORSO - VADO LIGURE"/>
        <s v="QUILIANO VIA PILALUNGA - VADO - ZINOLA - SAVONA PIAZZA MAMELI"/>
        <s v="RANZI - PIETRA L."/>
        <s v="RANZI - PIETRA S. CORONA"/>
        <s v="ROCCAVIGNALE - MILLESIMO"/>
        <s v="ROCCHETTA DI CENGIO - CENGIO - CASE ROSSI - SAN GIUSEPPE  - CAIRO IST. PATETTA"/>
        <s v="S.ERMETE - SEGNO CUNIO - S.GENESIO - VADO"/>
        <s v="SAN BENEDETTO - OSPEDALE"/>
        <s v="SAN DAMIANO - TESTICO"/>
        <s v="SAN DAMIANO - TESTICO - ANDORA"/>
        <s v="SAN GENESIO - SEGNO - S. ERMETE PONTE"/>
        <s v="SANT'ERMETE - LEGINO"/>
        <s v="SANT'ERMETE - LEGINO - CORSO T. &amp; B. - VIA ALESSANDRIA"/>
        <s v="SANT'ERMETE - VADO - ZINOLA - VIA NIZZA - PIAZZA MAMELI - FF.SS."/>
        <s v="SANT'ERMETE - VADO - ZINOLA - VIA NIZZA - PIAZZA MAMELI - VIA ALESSANDRIA"/>
        <s v="SANTI - MAGLIOLO - PIETRA"/>
        <s v="SANTUARIO - LAVAGNOLA - PIAZZA MAMELI"/>
        <s v="SANTUARIO - LAVAGNOLA - PIAZZA MAMELI - STAZIONE FF.SS."/>
        <s v="SASSELLO - GIOVO"/>
        <s v="SASSELLO - GIOVO - STELLA - ELLERA - SAVONA FF.SS."/>
        <s v="SASSELLO - GIOVO - STELLA - SAVONA FF.SS."/>
        <s v="SASSELLO - MADDALENA - SASSELLO"/>
        <s v="SASSELLO - MARTINA"/>
        <s v="SASSELLO - PIAMPALUDO - SASSELLO"/>
        <s v="SASSELLO - SASSELLO SCUOLE"/>
        <s v="SASSELLO SCUOLE - SASSELLO"/>
        <s v="SAVONA  FF.SS. - ALTARE Z.I. - FERRANIA - BRAGNO - CONTINENTAL"/>
        <s v="SAVONA -  VADO - QUILIANO"/>
        <s v="SAVONA - ALTARE Z.I. - CARCARE - CAIRO"/>
        <s v="SAVONA - CARCARE- CAIRO"/>
        <s v="SAVONA - MILLESIMO (DIRETTA)"/>
        <s v="SAVONA - MILLESIMO (per Cosseria)"/>
        <s v="SAVONA - MILLESIMO (Via Autosrada)"/>
        <s v="SAVONA - SANT'ERMETE - Linea 6/ (IR M.C.T.C.)"/>
        <s v="SAVONA FF.SS - ALB.CAPO - ELLERA - STELLA S.BERNARDO"/>
        <s v="SAVONA FF.SS - ALTARE Z.I. - FERRANIA - BRAGNO - CAIRO"/>
        <s v="SAVONA FF.SS - CELLE LIGURE - GAMERAGNA - STELLA S.MARTINO- TEGLIA"/>
        <s v="SAVONA FF.SS - LEGINO - SPOTORNO - FINALBORGO"/>
        <s v="SAVONA FF.SS - LEGINO - SPOTORNO - FINALBORGO - FINALMARINA"/>
        <s v="SAVONA FF.SS - LEGINO - SPOTORNO - FINALPIA"/>
        <s v="SAVONA FF.SS - STELLA - GIOVO - PONTINVREA - PARETO"/>
        <s v="SAVONA FF.SS - STELLA - GIOVO - SASSELLO - MARTINA"/>
        <s v="SAVONA FF.SS - V. XX SETTEMBRE - CELLE - VARAZZE LE ROI"/>
        <s v="SAVONA FF.SS - V. XX SETTEMBRE - CELLE - VARAZZE PIANI"/>
        <s v="SAVONA FF.SS - V.XX SETTEMBRE -  BERGEGGI  VEZZI PORTIO - VEZZI S.F."/>
        <s v="SAVONA FF.SS - V.XX SETTEMBRE - SPOTORNO - VEZZI PORTIO"/>
        <s v="SAVONA FF.SS - V.XX SETTEMBRE - TORRE MARE - V.NIZZA - P.ZZA MAMELI"/>
        <s v="SAVONA FF.SS (143) - V.XX SETTEMBRE - CELLE - VARAZZE LE ROI"/>
        <s v="SAVONA FF.SS. - ALTARE Z.I. - BRAGNO - CONTINENTAL - CAIRO"/>
        <s v="SAVONA FF.SS. - CAIRO (DIRETTA VISPA)"/>
        <s v="SAVONA FF.SS. - CAIRO (DIRETTA)"/>
        <s v="SAVONA FF.SS. - CELLE LIGURE - STELLA SAN MARTINO - TEGLIA"/>
        <s v="SAVONA FF.SS. - GIOVO - PONTINVREA - GIOVO - SASSELLO"/>
        <s v="SAVONA FF.SS. - M.C.T.C."/>
        <s v="SAVONA FF.SS. - PIAZZA MAMELI - OSPEDALE - VIA OLIVETTA - GRANA - INES NEGRI"/>
        <s v="SAVONA FF.SS. - STELLA - GIOVO - SASSELLO"/>
        <s v="SAVONA FF.SS. - VIA TURATI"/>
        <s v="SAVONA FF.SS. - VIA XX SETTEMBRE - ALBISOLA CAPO - LUCETO"/>
        <s v="SAVONA FF.SS. - VIA XX SETTEMBRE - ALBISOLA CAPO - PACE"/>
        <s v="SAVONA FF.SS. - VIA XX SETTEMBRE - ALBISOLA CAPO - PACE - LUCETO"/>
        <s v="SAVONA FF.SS. - VIA XX SETTEMBRE - ALBISOLA SUPERIORE - CELLE - VARAZZE COMUNE"/>
        <s v="SAVONA FF.SS. - VIA XX SETTEMBRE - ALBISOLA SUPERIORE - CELLE - VARAZZE PIANI"/>
        <s v="SAVONA FF.SS. (143) - V.XX SETTEMBRE - CELLE - VARAZZE PIANI"/>
        <s v="SAVONA P.ZZA MAMELI - FF.SS LEGINO  - TORRE DEL MARE -  VEZZI PORTIO - VEZZI S,F."/>
        <s v="SPOTORNO - PORTIO - VEZZI PORTIO - VEZZI SAN FILIPPO"/>
        <s v="SPOTORNO - TORRE MARE - V.NIZZA - SAVONA FF.SS"/>
        <s v="SPOTORNO - VADO - S.MICHELE - P.MAMELI"/>
        <s v="SPOTORNO - VEZZI PORTIO - VEZZI SAN FILIPPO"/>
        <s v="SPOTORNO - VOZE - NOLI - SPOTORNO"/>
        <s v="SPOTORNO - VOZE - NOLI - SPOTORNO CIRCONV."/>
        <s v="STAZIONE FF. SS. - V.BONINI UNIVERSITA'"/>
        <s v="STAZIONE FF.SS - FONTANASSA - CORSO T. &amp; B. - PIAZZA MAMELI - OSPEDALE - SAN BENEDETTO - OSPEDALE"/>
        <s v="STAZIONE FF.SS - V.XX SETTEMBRE - TRIBUNALE"/>
        <s v="STAZIONE FF.SS - VIA XX SETTEMBRE - ZINOLA - P.VADO"/>
        <s v="STAZIONE FF.SS. - ELLERA - SASSELLO"/>
        <s v="STAZIONE FF.SS. - PIAZZA MAMELI - LAVAGNOLA - CIMAVALLE"/>
        <s v="STAZIONE FF.SS. - PIAZZA MAMELI - LAVAGNOLA - SANTUARIO"/>
        <s v="STAZIONE FF.SS. - VIA ALESSANDRIA"/>
        <s v="STAZIONE FF.SS. - VIA TISSONI - SCUOLA EDILE - UNIVERSITA'"/>
        <s v="STAZIONE FF.SS. - VIA XX SETTEMBRE - ZINOLA - VADO - SANT'ERMETE"/>
        <s v="STAZIONE FF.SS. - VIA XX SETTEMBRE (TRIBUNALE)"/>
        <s v="STAZIONE FS - VIA TISSONI - VIA  ALLA ROCCA"/>
        <s v="STELLA S. BERNARDO - SAVONA (fino ad Albisola Mare)"/>
        <s v="STELLA S.BERNARDO - ELLERA - ALB.CAPO - SAVONA FF.SS"/>
        <s v="STELLA S.GIOVANNI - MADONNA DEL SALTO"/>
        <s v="STELLA SAN BERNARDO - ELLERA - ALBISOLA CAPO"/>
        <s v="STELLA SAN BERNARDO - GIOVO - SASSELLO"/>
        <s v="TAGLIO - CAIRO"/>
        <s v="TAGLIO - CAIRO (prigioni)"/>
        <s v="TEGLIA - STELLA S.MARTINO - CELLE L. - SAVONA FF.SS"/>
        <s v="TEGLIA - STELLA SAN MARTINO - CELLE LIGURE"/>
        <s v="TEGLIA - STELLA SAN MARTINO - GAMERAGNA - CELLE LIGURE"/>
        <s v="TERRENIN - CELLE"/>
        <s v="TESTICO - ANDORA"/>
        <s v="TESTICO - ANDORA (Via Strada Piangrande)"/>
        <s v="TESTICO - CROCETTA"/>
        <s v="TESTICO - SAN DAMIANO"/>
        <s v="TOIRANO - BORGHETTO - PIETRA S.CORONA"/>
        <s v="UNIVERSITA' - VIA ALLA ROCCA - FF.SS. - VIA ALESSANDRIA"/>
        <s v="V. BRUNENGHI - FINALBORGO - CALVISIO"/>
        <s v="V. GIBB - LORETO ALTA - FENARINA"/>
        <s v="V. GIBB - LORETO ALTA - S.ROCCO - FENARINA"/>
        <s v="V. P. OLIVETTA - OSPEDALE - V. TURATI - LA RUSCA - OSPEDALE - V. P. OLIVETTA"/>
        <s v="V. P. OLIVETTA - OSPEDALE - V.TURATI - LA RUSCA - OSPEDALE - CABUR - V. NEGRI - V. P. OLIVETTA"/>
        <s v="V.LE GIBB - SOLVA - LORETO ALTA - FENARINA"/>
        <s v="V.NIZZA - P.ZZA MAMELI - SAVONA FF.SS"/>
        <s v="VADO - BERGEGGI V.XXV APRILE - TORRE DEL MARE - P.ZZA MAMELI"/>
        <s v="VADO - BERGGEGI V. XXV APRILE - TORRE DEL MARE - NAVALLE - VADO"/>
        <s v="VADO - CIMITERO - SEGNO - VADO"/>
        <s v="VADO - M.C.T.C - SEGNO CUNIO - M.C.T.C - VADO"/>
        <s v="VADO - M.C.T.C. - S. ERMETE"/>
        <s v="VADO - M.C.T.C. - SEGNO - M.C.T.C. - S.GENESIO - VADO"/>
        <s v="VADO - S.ERMETE - CIMITERO - VADO"/>
        <s v="VADO - SAN GENESIO - M.C.T.C - CIMITERO - SEGNO CUNIO - CIMITERO - VADO"/>
        <s v="VADO - SAN GENESIO - SEGNO CUNIO - M.C.T.C - VADO"/>
        <s v="VADO - SAN GENESIO - SEGNO CUNIO - VADO"/>
        <s v="VADO - SANT'ERMETE - VADO"/>
        <s v="VADO - SEGNO - CUNIO (Circolare)"/>
        <s v="VADO - SEGNO - M.C.T.C. - VADO"/>
        <s v="VADO - SEGNO - M.C.T.C. - VADO "/>
        <s v="VADO - SEGNO CUNIO - SAN GENESIO"/>
        <s v="VADO - SEGNO CUNIO - SAN GENESIO - VADO"/>
        <s v="VADO L. - CIMITERO - SEGNO CUNIO - CIMITERO - VADO L."/>
        <s v="VALLEGGIA - VADO - LEGINO - C.SO T&amp;B - VIA ALESSANDRIA"/>
        <s v="VARAZZE COMUNE - CANTALUPO  - SANTA CATERINA - VARAZZE COMUNE"/>
        <s v="VARAZZE COMUNE - CANTALUPO - CASTAGNABUONA - VARAZZE COMUNE"/>
        <s v="VARAZZE COMUNE - CANTALUPO - VARAZZE COMUNE"/>
        <s v="VARAZZE COMUNE - CANTALUPO - VARAZZE FF.SS."/>
        <s v="VARAZZE COMUNE - CASTAGNABUONA - CANTALUPO - SANTA CATERINA - VARAZZE COMUNE"/>
        <s v="VARAZZE COMUNE - CASTAGNABUONA - CANTALUPO - VARAZZE COMUNE"/>
        <s v="VARAZZE COMUNE - CASTAGNABUONA - SANTA CATERINA - VARAZZE COMUNE"/>
        <s v="VARAZZE COMUNE - CASTAGNABUONA - VARAZZE COMUNE"/>
        <s v="VARAZZE COMUNE - CASTAGNABUONA - VARAZZE FF.SS."/>
        <s v="VARAZZE COMUNE - CELLE LIGURE - ALBISOLA SUPERIORE - CORSO MAZZINI - SAVONA FF.SS."/>
        <s v="VARAZZE COMUNE - FAIE - CAMPOMARZIO - ALPICELLA - VARAZZE FF.SS."/>
        <s v="VARAZZE COMUNE - FAIE - VARAZZE FF.SS."/>
        <s v="VARAZZE COMUNE - MUGGINE - CAMPOMARZIO - VARAZZE FF.SS."/>
        <s v="VARAZZE COMUNE - PERO - ALPICELLA - PERO - VARAZZE COMUNE"/>
        <s v="VARAZZE COMUNE - PERO - ALPICELLA - PERO - VARAZZE FF.SS."/>
        <s v="VARAZZE COMUNE - PERO - CAMPOMARZIO - MUGGINE - VARAZZE COMUNE"/>
        <s v="VARAZZE COMUNE - TEGLIA - VARAZZE FF.SS."/>
        <s v="VARAZZE FF.SS - CASANOVA - FAIE - CAMPOMARZIO - CASANOVA - VARAZZE FF.SS."/>
        <s v="VARAZZE FF.SS - TEGLIA - VARAZZE FF.SS"/>
        <s v="VARAZZE FF.SS - VARAZZE COMUNE - TEGLIA - PERO"/>
        <s v="VARAZZE FF.SS. - CASANOVA - FAIE - ALPICELLA - PERO - VARAZZE COMUNE"/>
        <s v="VARAZZE FF.SS. - CASANOVA - FAIE - ALPICELLA - PERO - VARAZZE FF.SS."/>
        <s v="VARAZZE FF.SS. - CASANOVA - FAIE - CAMPOMARZIO - ALPICELLA - VARAZZE FF.SS."/>
        <s v="VARAZZE FF.SS. - CASANOVA - FAIE - CAMPOMARZIO - TEGLIA - VARAZZE COMUNE"/>
        <s v="VARAZZE FF.SS. - CASANOVA - FAIE - VARAZZE COMUNE"/>
        <s v="VARAZZE FF.SS. - CASANOVA - FAIE - VARAZZE FF.SS."/>
        <s v="VARAZZE FF.SS. - MUGGINE - CAMPOMARZIO - PERO - VARAZZE FF.SS."/>
        <s v="VARAZZE FF.SS. - MUGGINE - CAMPOMARZIO - VARAZZE COMUNE"/>
        <s v="VARAZZE FF.SS. - MUGGINE - CAMPOMARZIO - VARAZZE FF.SS."/>
        <s v="VARAZZE FF.SS. - PERO - ALPICELLA - CAMPOMARZIO - FAIE - VARAZZE FF.SS."/>
        <s v="VARAZZE FF.SS. - PERO - ALPICELLA - FAIE - CASANOVA - VARAZZE COMUNE"/>
        <s v="VARAZZE FF.SS. - PERO - ALPICELLA - PERO - VARAZZE COMUNE"/>
        <s v="VARAZZE FF.SS. - PERO - ALPICELLA - PERO - VARAZZE FF.SS."/>
        <s v="VARAZZE FF.SS. - TEGLIA - VARAZZE FF.SS."/>
        <s v="VARAZZE LE ROI - CELLE - CORSO MAZZINI - SAVONA FF.SS"/>
        <s v="VARAZZE PIANI - CELLE - CORSO MAZZINI - SAVONA FF.SS"/>
        <s v="VARAZZE PIANI - CELLE LIGURE - ALBISOLA SUPERIORE - CORSO MAZZINI - SAVONA FF.SS."/>
        <s v="VARAZZE PIANI - CELLE LIGURE - VIA PALEOCAPA - SAVONA FF.SS."/>
        <s v="VARAZZE PORTO - CELLE - ALBISSOLA - VIA PALEOCAPA - P.ZZA BRENNERO"/>
        <s v="VECERSIO - CASTELVECCHIO - CISANO POLO 90"/>
        <s v="VECERSIO - LECA - ALBENGA FF.SS."/>
        <s v="VECERSIO - SALEA - ALBENGA FF.SS."/>
        <s v="VELLEGO - CASANOVA - VILLANOVA - BASTIA"/>
        <s v="VELLEGO - GARLENDA - VILLANOVA"/>
        <s v="VELLEGO - LUSIGNANO - ALBENGA FF.SS."/>
        <s v="VEREZZI - BORGIO - PIETRA S.CORONA"/>
        <s v="VERZI - LOANO"/>
        <s v="VERZI - LOANO -PIETRA"/>
        <s v="VERZI / LOANO"/>
        <s v="VEZZI S.FILIPPO - PORTIO - SPOTORNO (via Aurelia)"/>
        <s v="VEZZI SAN FILIPPO - SPOTORNO"/>
        <s v="VEZZI SAN FILIPPO - VEZZI PORTIO - PORTIO - SPOTORNO"/>
        <s v="VEZZI SAN FILIPPO - VEZZI PORTIO - PORTIO - SPOTORNO - BERGEGGI - ZINOLA"/>
        <s v="VEZZI SAN FILIPPO - VEZZI PORTIO - PORTIO - V.NIZZA - P.ZZA MAMELI - SAVONA FF.SS"/>
        <s v="VIA ALESSANDRIA - FF.SS. - VIA S.ANTONIO - UNIVERSITA"/>
        <s v="VIA ALESSANDRIA - FF.SS. . VIA TISSONI - UNIVERSITA'"/>
        <s v="VIA ALESSANDRIA - FF.SS. . VIA TISSONI - VIA CADORNA - UNIVERSITA'"/>
        <s v="VIA ALESSANDRIA - PIAZZA MAMELI - VIA NIZZA - ZINOLA - PORTO VADO"/>
        <s v="VIA ALESSANDRIA - PIAZZA MAMELI - VIA NIZZA - ZINOLA - SANT'ERMETE"/>
        <s v="VIA ALESSANDRIA - S. ERMETE - PORTO VADO"/>
        <s v="VIA ALESSANDRIA - STAZIONE FF.SS."/>
        <s v="VIA ALLA ROCCA - STAZIONE FF.SS."/>
        <s v="VIA INES NEGRI - OSPEDALE "/>
        <s v="VIA NIZZA - P.MAMELI"/>
        <s v="VIA P.OLIVETTA - OSPEDALE - V.TURATI - PIAZZA MAMELI"/>
        <s v="VIA PIRANDELLO - SAVONA FF.SS. - VIA XX SETTEMBRE - ALBISOLA SUPERIORE - CELLE - VARAZZE LE ROI"/>
        <s v="VIA PIRANDELLO - SAVONA FF.SS. - VIA XX SETTEMBRE - ALBISOLA SUPERIORE - CELLE - VARAZZE PIANI"/>
        <s v="VIA PIRANDELLO - STAZIONE FF.SS - V.XX SETTEMBRE - CELLE - VARAZZE PIANI"/>
        <s v="VIA TURATI - P.ZZA MAMELI"/>
        <s v="VIA TURATI - SAVONA FF.SS."/>
        <s v="VILLANOVA - ALASSIO"/>
        <s v="VILLANOVA - ARNASCO - VENDONE - ONZO"/>
        <s v="VILLANOVA - BASTIA - ALASSIO"/>
        <s v="VILLANOVA - CASANOVA"/>
        <s v="VILLANOVA - COASCO - BASTIA"/>
        <s v="VILLANOVA - COASCO - BASTIA - VILLANOVA"/>
        <s v="VILLANOVA - LECA - ALBENGA FF.SS."/>
        <s v="VILLANOVA - LIGO - CASANOVA"/>
        <s v="VILLANOVA - LUSIGNANO - ALBENGA FF.SS."/>
        <s v="VILLANOVA - LUSIGNANO - PONTELUNGO - ALBENGA FF.SS"/>
        <s v="VILLANOVA VIA G. DISEGNA - LECA - ALBENGA FF.SS."/>
        <s v="VILLANOVA VIA G. DISEGNA - LUSIGNANO - ALBENGA FF.SS."/>
        <s v="VISPA - CARCARE - CAIRO"/>
        <s v="VISPA - FERRANIA - BRAGNO - CAIRO"/>
        <s v="VISPA - MALLARE - EREMITA - CODEVILLA"/>
        <s v="ZUCCARELLO - CISANO POLO 90"/>
        <s v="ZUCCARELLO - SALEA - ALBENGA FF.SS."/>
        <m/>
      </sharedItems>
    </cacheField>
    <cacheField name="Id. periodo" numFmtId="0">
      <sharedItems containsBlank="1" count="7">
        <s v="ANN"/>
        <s v="EST"/>
        <s v="INV"/>
        <s v="NSCO"/>
        <s v="NSIN"/>
        <s v="SCO"/>
        <m/>
      </sharedItems>
    </cacheField>
    <cacheField name="Id. cadenza" numFmtId="0">
      <sharedItems containsBlank="1" containsMixedTypes="1" containsNumber="1" containsInteger="1" minValue="2" maxValue="1346" count="25">
        <n v="2"/>
        <n v="3"/>
        <n v="4"/>
        <n v="5"/>
        <n v="6"/>
        <n v="15"/>
        <n v="24"/>
        <n v="25"/>
        <n v="26"/>
        <n v="35"/>
        <n v="134"/>
        <n v="135"/>
        <n v="136"/>
        <n v="146"/>
        <n v="234"/>
        <n v="246"/>
        <n v="1234"/>
        <n v="1246"/>
        <n v="1346"/>
        <s v="1-5"/>
        <s v="13-5"/>
        <s v="FES"/>
        <s v="SET"/>
        <s v="SF"/>
        <m/>
      </sharedItems>
    </cacheField>
    <cacheField name="Tipo attività" numFmtId="0">
      <sharedItems containsString="0" containsBlank="1" containsNumber="1" containsInteger="1" minValue="1" maxValue="8" count="3">
        <n v="1"/>
        <n v="8"/>
        <m/>
      </sharedItems>
    </cacheField>
    <cacheField name="Cod. corsa" numFmtId="0">
      <sharedItems containsString="0" containsBlank="1" containsNumber="1" containsInteger="1" minValue="1" maxValue="18808" count="4121">
        <n v="1"/>
        <n v="15"/>
        <n v="16"/>
        <n v="17"/>
        <n v="18"/>
        <n v="19"/>
        <n v="20"/>
        <n v="21"/>
        <n v="23"/>
        <n v="26"/>
        <n v="27"/>
        <n v="32"/>
        <n v="35"/>
        <n v="36"/>
        <n v="40"/>
        <n v="41"/>
        <n v="42"/>
        <n v="43"/>
        <n v="45"/>
        <n v="46"/>
        <n v="47"/>
        <n v="52"/>
        <n v="53"/>
        <n v="54"/>
        <n v="55"/>
        <n v="56"/>
        <n v="57"/>
        <n v="58"/>
        <n v="59"/>
        <n v="60"/>
        <n v="65"/>
        <n v="68"/>
        <n v="69"/>
        <n v="70"/>
        <n v="71"/>
        <n v="72"/>
        <n v="73"/>
        <n v="74"/>
        <n v="75"/>
        <n v="76"/>
        <n v="81"/>
        <n v="82"/>
        <n v="83"/>
        <n v="84"/>
        <n v="85"/>
        <n v="86"/>
        <n v="87"/>
        <n v="88"/>
        <n v="102"/>
        <n v="103"/>
        <n v="104"/>
        <n v="105"/>
        <n v="115"/>
        <n v="120"/>
        <n v="121"/>
        <n v="123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6"/>
        <n v="157"/>
        <n v="169"/>
        <n v="170"/>
        <n v="171"/>
        <n v="172"/>
        <n v="173"/>
        <n v="174"/>
        <n v="175"/>
        <n v="176"/>
        <n v="177"/>
        <n v="178"/>
        <n v="179"/>
        <n v="180"/>
        <n v="182"/>
        <n v="183"/>
        <n v="184"/>
        <n v="185"/>
        <n v="186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4"/>
        <n v="215"/>
        <n v="216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5"/>
        <n v="248"/>
        <n v="251"/>
        <n v="252"/>
        <n v="255"/>
        <n v="256"/>
        <n v="259"/>
        <n v="260"/>
        <n v="261"/>
        <n v="262"/>
        <n v="263"/>
        <n v="264"/>
        <n v="267"/>
        <n v="270"/>
        <n v="271"/>
        <n v="276"/>
        <n v="279"/>
        <n v="280"/>
        <n v="281"/>
        <n v="282"/>
        <n v="283"/>
        <n v="284"/>
        <n v="290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5"/>
        <n v="326"/>
        <n v="327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2"/>
        <n v="464"/>
        <n v="465"/>
        <n v="466"/>
        <n v="468"/>
        <n v="469"/>
        <n v="471"/>
        <n v="497"/>
        <n v="507"/>
        <n v="509"/>
        <n v="510"/>
        <n v="511"/>
        <n v="512"/>
        <n v="513"/>
        <n v="515"/>
        <n v="516"/>
        <n v="517"/>
        <n v="519"/>
        <n v="520"/>
        <n v="521"/>
        <n v="522"/>
        <n v="523"/>
        <n v="525"/>
        <n v="527"/>
        <n v="528"/>
        <n v="529"/>
        <n v="530"/>
        <n v="532"/>
        <n v="533"/>
        <n v="534"/>
        <n v="535"/>
        <n v="537"/>
        <n v="538"/>
        <n v="539"/>
        <n v="540"/>
        <n v="541"/>
        <n v="542"/>
        <n v="544"/>
        <n v="545"/>
        <n v="546"/>
        <n v="547"/>
        <n v="548"/>
        <n v="549"/>
        <n v="551"/>
        <n v="552"/>
        <n v="553"/>
        <n v="554"/>
        <n v="555"/>
        <n v="557"/>
        <n v="559"/>
        <n v="560"/>
        <n v="561"/>
        <n v="562"/>
        <n v="564"/>
        <n v="565"/>
        <n v="567"/>
        <n v="568"/>
        <n v="569"/>
        <n v="570"/>
        <n v="571"/>
        <n v="572"/>
        <n v="573"/>
        <n v="574"/>
        <n v="575"/>
        <n v="576"/>
        <n v="577"/>
        <n v="579"/>
        <n v="580"/>
        <n v="581"/>
        <n v="583"/>
        <n v="584"/>
        <n v="585"/>
        <n v="586"/>
        <n v="588"/>
        <n v="589"/>
        <n v="590"/>
        <n v="591"/>
        <n v="592"/>
        <n v="593"/>
        <n v="599"/>
        <n v="600"/>
        <n v="601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8"/>
        <n v="619"/>
        <n v="621"/>
        <n v="623"/>
        <n v="624"/>
        <n v="625"/>
        <n v="626"/>
        <n v="627"/>
        <n v="628"/>
        <n v="629"/>
        <n v="631"/>
        <n v="632"/>
        <n v="633"/>
        <n v="635"/>
        <n v="636"/>
        <n v="637"/>
        <n v="638"/>
        <n v="639"/>
        <n v="640"/>
        <n v="646"/>
        <n v="647"/>
        <n v="648"/>
        <n v="650"/>
        <n v="651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8"/>
        <n v="699"/>
        <n v="700"/>
        <n v="701"/>
        <n v="702"/>
        <n v="703"/>
        <n v="704"/>
        <n v="705"/>
        <n v="706"/>
        <n v="707"/>
        <n v="708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4"/>
        <n v="745"/>
        <n v="746"/>
        <n v="747"/>
        <n v="748"/>
        <n v="749"/>
        <n v="750"/>
        <n v="751"/>
        <n v="752"/>
        <n v="753"/>
        <n v="754"/>
        <n v="756"/>
        <n v="757"/>
        <n v="758"/>
        <n v="759"/>
        <n v="760"/>
        <n v="761"/>
        <n v="762"/>
        <n v="763"/>
        <n v="764"/>
        <n v="765"/>
        <n v="766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7"/>
        <n v="828"/>
        <n v="829"/>
        <n v="830"/>
        <n v="831"/>
        <n v="832"/>
        <n v="833"/>
        <n v="834"/>
        <n v="835"/>
        <n v="837"/>
        <n v="841"/>
        <n v="842"/>
        <n v="843"/>
        <n v="844"/>
        <n v="845"/>
        <n v="846"/>
        <n v="847"/>
        <n v="849"/>
        <n v="850"/>
        <n v="851"/>
        <n v="852"/>
        <n v="853"/>
        <n v="854"/>
        <n v="855"/>
        <n v="856"/>
        <n v="857"/>
        <n v="858"/>
        <n v="859"/>
        <n v="860"/>
        <n v="863"/>
        <n v="864"/>
        <n v="865"/>
        <n v="867"/>
        <n v="870"/>
        <n v="872"/>
        <n v="873"/>
        <n v="874"/>
        <n v="875"/>
        <n v="879"/>
        <n v="881"/>
        <n v="882"/>
        <n v="883"/>
        <n v="885"/>
        <n v="886"/>
        <n v="887"/>
        <n v="888"/>
        <n v="889"/>
        <n v="890"/>
        <n v="891"/>
        <n v="892"/>
        <n v="895"/>
        <n v="896"/>
        <n v="897"/>
        <n v="898"/>
        <n v="899"/>
        <n v="900"/>
        <n v="901"/>
        <n v="902"/>
        <n v="904"/>
        <n v="906"/>
        <n v="907"/>
        <n v="908"/>
        <n v="909"/>
        <n v="910"/>
        <n v="911"/>
        <n v="912"/>
        <n v="914"/>
        <n v="915"/>
        <n v="916"/>
        <n v="917"/>
        <n v="920"/>
        <n v="921"/>
        <n v="923"/>
        <n v="924"/>
        <n v="925"/>
        <n v="926"/>
        <n v="927"/>
        <n v="928"/>
        <n v="930"/>
        <n v="931"/>
        <n v="933"/>
        <n v="934"/>
        <n v="936"/>
        <n v="937"/>
        <n v="940"/>
        <n v="942"/>
        <n v="943"/>
        <n v="945"/>
        <n v="946"/>
        <n v="948"/>
        <n v="949"/>
        <n v="951"/>
        <n v="953"/>
        <n v="954"/>
        <n v="955"/>
        <n v="956"/>
        <n v="957"/>
        <n v="959"/>
        <n v="960"/>
        <n v="962"/>
        <n v="964"/>
        <n v="966"/>
        <n v="967"/>
        <n v="969"/>
        <n v="970"/>
        <n v="972"/>
        <n v="973"/>
        <n v="975"/>
        <n v="976"/>
        <n v="978"/>
        <n v="979"/>
        <n v="980"/>
        <n v="981"/>
        <n v="982"/>
        <n v="983"/>
        <n v="986"/>
        <n v="987"/>
        <n v="988"/>
        <n v="1011"/>
        <n v="1012"/>
        <n v="1013"/>
        <n v="1014"/>
        <n v="1015"/>
        <n v="1016"/>
        <n v="1017"/>
        <n v="1018"/>
        <n v="1019"/>
        <n v="1020"/>
        <n v="1081"/>
        <n v="1082"/>
        <n v="1083"/>
        <n v="1084"/>
        <n v="1085"/>
        <n v="1086"/>
        <n v="1088"/>
        <n v="1089"/>
        <n v="1091"/>
        <n v="1093"/>
        <n v="1095"/>
        <n v="1096"/>
        <n v="1098"/>
        <n v="1099"/>
        <n v="1101"/>
        <n v="1102"/>
        <n v="1103"/>
        <n v="1105"/>
        <n v="1112"/>
        <n v="1113"/>
        <n v="1115"/>
        <n v="1117"/>
        <n v="1118"/>
        <n v="1119"/>
        <n v="1120"/>
        <n v="1123"/>
        <n v="1124"/>
        <n v="1125"/>
        <n v="1129"/>
        <n v="1132"/>
        <n v="1133"/>
        <n v="1141"/>
        <n v="1143"/>
        <n v="1146"/>
        <n v="1147"/>
        <n v="1149"/>
        <n v="1151"/>
        <n v="1152"/>
        <n v="1153"/>
        <n v="1154"/>
        <n v="1155"/>
        <n v="1156"/>
        <n v="1157"/>
        <n v="1158"/>
        <n v="1159"/>
        <n v="1161"/>
        <n v="1163"/>
        <n v="1167"/>
        <n v="1171"/>
        <n v="1172"/>
        <n v="1173"/>
        <n v="1174"/>
        <n v="1175"/>
        <n v="1176"/>
        <n v="1177"/>
        <n v="1179"/>
        <n v="1180"/>
        <n v="1184"/>
        <n v="1185"/>
        <n v="1186"/>
        <n v="1188"/>
        <n v="1189"/>
        <n v="1191"/>
        <n v="1192"/>
        <n v="1193"/>
        <n v="1195"/>
        <n v="1196"/>
        <n v="1197"/>
        <n v="1199"/>
        <n v="1201"/>
        <n v="1202"/>
        <n v="1203"/>
        <n v="1205"/>
        <n v="1206"/>
        <n v="1207"/>
        <n v="1208"/>
        <n v="1210"/>
        <n v="1211"/>
        <n v="1212"/>
        <n v="1213"/>
        <n v="1214"/>
        <n v="1216"/>
        <n v="1218"/>
        <n v="1220"/>
        <n v="1221"/>
        <n v="1222"/>
        <n v="1224"/>
        <n v="1225"/>
        <n v="1226"/>
        <n v="1227"/>
        <n v="1228"/>
        <n v="1229"/>
        <n v="1230"/>
        <n v="1232"/>
        <n v="1233"/>
        <n v="1234"/>
        <n v="1235"/>
        <n v="1238"/>
        <n v="1239"/>
        <n v="1240"/>
        <n v="1241"/>
        <n v="1242"/>
        <n v="1243"/>
        <n v="1244"/>
        <n v="1245"/>
        <n v="1246"/>
        <n v="1247"/>
        <n v="1248"/>
        <n v="1250"/>
        <n v="1251"/>
        <n v="1252"/>
        <n v="1253"/>
        <n v="1254"/>
        <n v="1255"/>
        <n v="1256"/>
        <n v="1258"/>
        <n v="1259"/>
        <n v="1260"/>
        <n v="1261"/>
        <n v="1263"/>
        <n v="1265"/>
        <n v="1266"/>
        <n v="1267"/>
        <n v="1268"/>
        <n v="1269"/>
        <n v="1270"/>
        <n v="1271"/>
        <n v="1272"/>
        <n v="1275"/>
        <n v="1276"/>
        <n v="1277"/>
        <n v="1278"/>
        <n v="1280"/>
        <n v="1282"/>
        <n v="1283"/>
        <n v="1284"/>
        <n v="1285"/>
        <n v="1286"/>
        <n v="1287"/>
        <n v="1288"/>
        <n v="1289"/>
        <n v="1290"/>
        <n v="1292"/>
        <n v="1293"/>
        <n v="1294"/>
        <n v="1295"/>
        <n v="1296"/>
        <n v="1297"/>
        <n v="1298"/>
        <n v="1299"/>
        <n v="1300"/>
        <n v="1301"/>
        <n v="1303"/>
        <n v="1304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9"/>
        <n v="1350"/>
        <n v="1352"/>
        <n v="1353"/>
        <n v="1354"/>
        <n v="1355"/>
        <n v="1356"/>
        <n v="1358"/>
        <n v="1359"/>
        <n v="1360"/>
        <n v="1361"/>
        <n v="1362"/>
        <n v="1363"/>
        <n v="1364"/>
        <n v="1365"/>
        <n v="1366"/>
        <n v="1369"/>
        <n v="1370"/>
        <n v="1371"/>
        <n v="1373"/>
        <n v="1375"/>
        <n v="1376"/>
        <n v="1377"/>
        <n v="1378"/>
        <n v="1379"/>
        <n v="1381"/>
        <n v="1382"/>
        <n v="1383"/>
        <n v="1384"/>
        <n v="1385"/>
        <n v="1386"/>
        <n v="1387"/>
        <n v="1388"/>
        <n v="1389"/>
        <n v="1390"/>
        <n v="1391"/>
        <n v="1392"/>
        <n v="1393"/>
        <n v="1394"/>
        <n v="1395"/>
        <n v="1396"/>
        <n v="1397"/>
        <n v="1398"/>
        <n v="1399"/>
        <n v="1401"/>
        <n v="1402"/>
        <n v="1403"/>
        <n v="1404"/>
        <n v="1405"/>
        <n v="1406"/>
        <n v="1407"/>
        <n v="1408"/>
        <n v="1409"/>
        <n v="1410"/>
        <n v="1411"/>
        <n v="1412"/>
        <n v="1414"/>
        <n v="1415"/>
        <n v="1416"/>
        <n v="1417"/>
        <n v="1418"/>
        <n v="1419"/>
        <n v="1420"/>
        <n v="1421"/>
        <n v="1422"/>
        <n v="1423"/>
        <n v="1424"/>
        <n v="1425"/>
        <n v="1426"/>
        <n v="1427"/>
        <n v="1428"/>
        <n v="1430"/>
        <n v="1434"/>
        <n v="1435"/>
        <n v="1437"/>
        <n v="1438"/>
        <n v="1439"/>
        <n v="1441"/>
        <n v="1442"/>
        <n v="1445"/>
        <n v="1446"/>
        <n v="1447"/>
        <n v="1449"/>
        <n v="1454"/>
        <n v="1455"/>
        <n v="1456"/>
        <n v="1457"/>
        <n v="1458"/>
        <n v="1459"/>
        <n v="1460"/>
        <n v="1461"/>
        <n v="1462"/>
        <n v="1463"/>
        <n v="1464"/>
        <n v="1465"/>
        <n v="1466"/>
        <n v="1468"/>
        <n v="1470"/>
        <n v="1471"/>
        <n v="1472"/>
        <n v="1473"/>
        <n v="1474"/>
        <n v="1475"/>
        <n v="1476"/>
        <n v="1477"/>
        <n v="1478"/>
        <n v="1479"/>
        <n v="1480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8"/>
        <n v="1499"/>
        <n v="1500"/>
        <n v="1501"/>
        <n v="1502"/>
        <n v="1504"/>
        <n v="1506"/>
        <n v="1507"/>
        <n v="1508"/>
        <n v="1509"/>
        <n v="1513"/>
        <n v="1514"/>
        <n v="1518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78"/>
        <n v="1579"/>
        <n v="1580"/>
        <n v="1581"/>
        <n v="1582"/>
        <n v="1583"/>
        <n v="1584"/>
        <n v="1585"/>
        <n v="1586"/>
        <n v="1587"/>
        <n v="1588"/>
        <n v="1589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2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5"/>
        <n v="1616"/>
        <n v="1617"/>
        <n v="1618"/>
        <n v="1619"/>
        <n v="1620"/>
        <n v="1621"/>
        <n v="1622"/>
        <n v="1623"/>
        <n v="1624"/>
        <n v="1625"/>
        <n v="1626"/>
        <n v="1627"/>
        <n v="1628"/>
        <n v="1629"/>
        <n v="1630"/>
        <n v="1631"/>
        <n v="1632"/>
        <n v="1633"/>
        <n v="1634"/>
        <n v="1635"/>
        <n v="1636"/>
        <n v="1637"/>
        <n v="1638"/>
        <n v="1640"/>
        <n v="1641"/>
        <n v="1642"/>
        <n v="1643"/>
        <n v="1644"/>
        <n v="1645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88"/>
        <n v="1689"/>
        <n v="1690"/>
        <n v="1691"/>
        <n v="1692"/>
        <n v="1693"/>
        <n v="1694"/>
        <n v="1695"/>
        <n v="1696"/>
        <n v="1697"/>
        <n v="1698"/>
        <n v="1699"/>
        <n v="1700"/>
        <n v="1701"/>
        <n v="1702"/>
        <n v="1703"/>
        <n v="1704"/>
        <n v="1705"/>
        <n v="1706"/>
        <n v="1707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3"/>
        <n v="1724"/>
        <n v="1725"/>
        <n v="1726"/>
        <n v="1727"/>
        <n v="1728"/>
        <n v="1729"/>
        <n v="1730"/>
        <n v="1731"/>
        <n v="1732"/>
        <n v="1733"/>
        <n v="1734"/>
        <n v="1735"/>
        <n v="1736"/>
        <n v="1738"/>
        <n v="1739"/>
        <n v="1740"/>
        <n v="1741"/>
        <n v="1742"/>
        <n v="1743"/>
        <n v="1744"/>
        <n v="1745"/>
        <n v="1747"/>
        <n v="1748"/>
        <n v="1749"/>
        <n v="1750"/>
        <n v="1751"/>
        <n v="1752"/>
        <n v="1753"/>
        <n v="1754"/>
        <n v="1755"/>
        <n v="1756"/>
        <n v="1757"/>
        <n v="1759"/>
        <n v="1760"/>
        <n v="1761"/>
        <n v="1762"/>
        <n v="1763"/>
        <n v="1764"/>
        <n v="1765"/>
        <n v="1766"/>
        <n v="1767"/>
        <n v="1768"/>
        <n v="1769"/>
        <n v="1770"/>
        <n v="1771"/>
        <n v="1772"/>
        <n v="1773"/>
        <n v="1774"/>
        <n v="1775"/>
        <n v="1776"/>
        <n v="1777"/>
        <n v="1778"/>
        <n v="1779"/>
        <n v="1780"/>
        <n v="1781"/>
        <n v="1782"/>
        <n v="1783"/>
        <n v="1784"/>
        <n v="1785"/>
        <n v="1786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1"/>
        <n v="1802"/>
        <n v="1803"/>
        <n v="1804"/>
        <n v="1805"/>
        <n v="1806"/>
        <n v="1807"/>
        <n v="1808"/>
        <n v="1809"/>
        <n v="1810"/>
        <n v="1811"/>
        <n v="1812"/>
        <n v="1813"/>
        <n v="1814"/>
        <n v="1815"/>
        <n v="1816"/>
        <n v="1817"/>
        <n v="1818"/>
        <n v="1819"/>
        <n v="1820"/>
        <n v="1821"/>
        <n v="1822"/>
        <n v="1823"/>
        <n v="1824"/>
        <n v="1825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839"/>
        <n v="1840"/>
        <n v="1841"/>
        <n v="1843"/>
        <n v="1844"/>
        <n v="1845"/>
        <n v="1846"/>
        <n v="1847"/>
        <n v="1849"/>
        <n v="1850"/>
        <n v="1851"/>
        <n v="1852"/>
        <n v="1853"/>
        <n v="1854"/>
        <n v="1855"/>
        <n v="1856"/>
        <n v="1857"/>
        <n v="1858"/>
        <n v="1859"/>
        <n v="1860"/>
        <n v="1861"/>
        <n v="1862"/>
        <n v="1863"/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92"/>
        <n v="1893"/>
        <n v="1894"/>
        <n v="1915"/>
        <n v="1916"/>
        <n v="1955"/>
        <n v="1956"/>
        <n v="1957"/>
        <n v="1962"/>
        <n v="1963"/>
        <n v="1964"/>
        <n v="1965"/>
        <n v="1967"/>
        <n v="1968"/>
        <n v="1970"/>
        <n v="1971"/>
        <n v="1975"/>
        <n v="1976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5"/>
        <n v="2046"/>
        <n v="2047"/>
        <n v="2048"/>
        <n v="2049"/>
        <n v="2050"/>
        <n v="2051"/>
        <n v="2052"/>
        <n v="2053"/>
        <n v="2054"/>
        <n v="2055"/>
        <n v="2056"/>
        <n v="2057"/>
        <n v="2058"/>
        <n v="2059"/>
        <n v="2060"/>
        <n v="2061"/>
        <n v="2062"/>
        <n v="2063"/>
        <n v="2064"/>
        <n v="2065"/>
        <n v="2066"/>
        <n v="2067"/>
        <n v="2068"/>
        <n v="2069"/>
        <n v="2070"/>
        <n v="2071"/>
        <n v="2072"/>
        <n v="2073"/>
        <n v="2074"/>
        <n v="2075"/>
        <n v="2076"/>
        <n v="2077"/>
        <n v="2078"/>
        <n v="2079"/>
        <n v="2080"/>
        <n v="2081"/>
        <n v="2082"/>
        <n v="2083"/>
        <n v="2084"/>
        <n v="2085"/>
        <n v="2086"/>
        <n v="2087"/>
        <n v="2088"/>
        <n v="2089"/>
        <n v="2090"/>
        <n v="2091"/>
        <n v="2092"/>
        <n v="2096"/>
        <n v="2097"/>
        <n v="2101"/>
        <n v="2102"/>
        <n v="2103"/>
        <n v="2104"/>
        <n v="2105"/>
        <n v="2106"/>
        <n v="2107"/>
        <n v="2108"/>
        <n v="2109"/>
        <n v="2110"/>
        <n v="2111"/>
        <n v="2112"/>
        <n v="2113"/>
        <n v="2114"/>
        <n v="2115"/>
        <n v="2116"/>
        <n v="2117"/>
        <n v="2118"/>
        <n v="2120"/>
        <n v="2126"/>
        <n v="2131"/>
        <n v="2132"/>
        <n v="2133"/>
        <n v="2134"/>
        <n v="2135"/>
        <n v="2136"/>
        <n v="2137"/>
        <n v="2138"/>
        <n v="2139"/>
        <n v="2140"/>
        <n v="2141"/>
        <n v="2142"/>
        <n v="2143"/>
        <n v="2144"/>
        <n v="2145"/>
        <n v="2146"/>
        <n v="2147"/>
        <n v="2148"/>
        <n v="2149"/>
        <n v="2150"/>
        <n v="2151"/>
        <n v="2152"/>
        <n v="2153"/>
        <n v="2154"/>
        <n v="2157"/>
        <n v="2158"/>
        <n v="2159"/>
        <n v="2161"/>
        <n v="2162"/>
        <n v="2163"/>
        <n v="2164"/>
        <n v="2165"/>
        <n v="2166"/>
        <n v="2168"/>
        <n v="2170"/>
        <n v="2171"/>
        <n v="2172"/>
        <n v="2173"/>
        <n v="2174"/>
        <n v="2175"/>
        <n v="2176"/>
        <n v="2177"/>
        <n v="2178"/>
        <n v="2179"/>
        <n v="2180"/>
        <n v="2181"/>
        <n v="2182"/>
        <n v="2183"/>
        <n v="2184"/>
        <n v="2185"/>
        <n v="2186"/>
        <n v="2187"/>
        <n v="2188"/>
        <n v="2189"/>
        <n v="2190"/>
        <n v="2191"/>
        <n v="2192"/>
        <n v="2193"/>
        <n v="2194"/>
        <n v="2195"/>
        <n v="2196"/>
        <n v="2197"/>
        <n v="2198"/>
        <n v="2199"/>
        <n v="2200"/>
        <n v="2201"/>
        <n v="2202"/>
        <n v="2203"/>
        <n v="2204"/>
        <n v="2205"/>
        <n v="2206"/>
        <n v="2207"/>
        <n v="2208"/>
        <n v="2210"/>
        <n v="2212"/>
        <n v="2214"/>
        <n v="2219"/>
        <n v="2221"/>
        <n v="2222"/>
        <n v="2224"/>
        <n v="2226"/>
        <n v="2227"/>
        <n v="2232"/>
        <n v="2234"/>
        <n v="2235"/>
        <n v="2236"/>
        <n v="2237"/>
        <n v="2238"/>
        <n v="2239"/>
        <n v="2240"/>
        <n v="2241"/>
        <n v="2242"/>
        <n v="2243"/>
        <n v="2245"/>
        <n v="2246"/>
        <n v="2247"/>
        <n v="2250"/>
        <n v="2251"/>
        <n v="2255"/>
        <n v="2256"/>
        <n v="2269"/>
        <n v="2270"/>
        <n v="2272"/>
        <n v="2273"/>
        <n v="2274"/>
        <n v="2276"/>
        <n v="2277"/>
        <n v="2278"/>
        <n v="2279"/>
        <n v="2280"/>
        <n v="2281"/>
        <n v="2283"/>
        <n v="2285"/>
        <n v="2286"/>
        <n v="2288"/>
        <n v="2290"/>
        <n v="2292"/>
        <n v="2295"/>
        <n v="2296"/>
        <n v="2297"/>
        <n v="2298"/>
        <n v="2299"/>
        <n v="2300"/>
        <n v="2302"/>
        <n v="2303"/>
        <n v="2305"/>
        <n v="2306"/>
        <n v="2307"/>
        <n v="2308"/>
        <n v="2309"/>
        <n v="2310"/>
        <n v="2312"/>
        <n v="2313"/>
        <n v="2314"/>
        <n v="2316"/>
        <n v="2319"/>
        <n v="2320"/>
        <n v="2321"/>
        <n v="2322"/>
        <n v="2323"/>
        <n v="2324"/>
        <n v="2325"/>
        <n v="2326"/>
        <n v="2327"/>
        <n v="2328"/>
        <n v="2329"/>
        <n v="2330"/>
        <n v="2331"/>
        <n v="2332"/>
        <n v="2333"/>
        <n v="2334"/>
        <n v="2335"/>
        <n v="2336"/>
        <n v="2337"/>
        <n v="2338"/>
        <n v="2339"/>
        <n v="2340"/>
        <n v="2342"/>
        <n v="2343"/>
        <n v="2345"/>
        <n v="2346"/>
        <n v="2347"/>
        <n v="2350"/>
        <n v="2353"/>
        <n v="2355"/>
        <n v="2356"/>
        <n v="2357"/>
        <n v="2358"/>
        <n v="2359"/>
        <n v="2360"/>
        <n v="2361"/>
        <n v="2362"/>
        <n v="2363"/>
        <n v="2364"/>
        <n v="2365"/>
        <n v="2366"/>
        <n v="2367"/>
        <n v="2371"/>
        <n v="2374"/>
        <n v="2375"/>
        <n v="2376"/>
        <n v="2377"/>
        <n v="2380"/>
        <n v="2383"/>
        <n v="2384"/>
        <n v="2385"/>
        <n v="2394"/>
        <n v="2400"/>
        <n v="2401"/>
        <n v="2410"/>
        <n v="2411"/>
        <n v="2412"/>
        <n v="2413"/>
        <n v="2414"/>
        <n v="2415"/>
        <n v="2416"/>
        <n v="2417"/>
        <n v="2418"/>
        <n v="2419"/>
        <n v="2420"/>
        <n v="2421"/>
        <n v="2422"/>
        <n v="2423"/>
        <n v="2425"/>
        <n v="2427"/>
        <n v="2428"/>
        <n v="2429"/>
        <n v="2430"/>
        <n v="2431"/>
        <n v="2432"/>
        <n v="2433"/>
        <n v="2434"/>
        <n v="2435"/>
        <n v="2436"/>
        <n v="2437"/>
        <n v="2438"/>
        <n v="2440"/>
        <n v="2441"/>
        <n v="2444"/>
        <n v="2446"/>
        <n v="2447"/>
        <n v="2449"/>
        <n v="2451"/>
        <n v="2452"/>
        <n v="2453"/>
        <n v="2455"/>
        <n v="2456"/>
        <n v="2458"/>
        <n v="2460"/>
        <n v="2461"/>
        <n v="2462"/>
        <n v="2464"/>
        <n v="2465"/>
        <n v="2466"/>
        <n v="2467"/>
        <n v="2470"/>
        <n v="2471"/>
        <n v="2473"/>
        <n v="2474"/>
        <n v="2479"/>
        <n v="2480"/>
        <n v="2481"/>
        <n v="2482"/>
        <n v="2488"/>
        <n v="2489"/>
        <n v="2491"/>
        <n v="2494"/>
        <n v="2495"/>
        <n v="2500"/>
        <n v="2501"/>
        <n v="2502"/>
        <n v="2503"/>
        <n v="2518"/>
        <n v="2519"/>
        <n v="2520"/>
        <n v="2521"/>
        <n v="2522"/>
        <n v="2523"/>
        <n v="2524"/>
        <n v="2533"/>
        <n v="2540"/>
        <n v="2546"/>
        <n v="2551"/>
        <n v="2552"/>
        <n v="2554"/>
        <n v="2555"/>
        <n v="2556"/>
        <n v="2558"/>
        <n v="2559"/>
        <n v="2560"/>
        <n v="2561"/>
        <n v="2562"/>
        <n v="2563"/>
        <n v="2566"/>
        <n v="2567"/>
        <n v="2568"/>
        <n v="2569"/>
        <n v="2570"/>
        <n v="2571"/>
        <n v="2572"/>
        <n v="2574"/>
        <n v="2575"/>
        <n v="2576"/>
        <n v="2583"/>
        <n v="2590"/>
        <n v="2591"/>
        <n v="2592"/>
        <n v="2593"/>
        <n v="2595"/>
        <n v="2596"/>
        <n v="2599"/>
        <n v="2604"/>
        <n v="2605"/>
        <n v="2609"/>
        <n v="2610"/>
        <n v="2613"/>
        <n v="2614"/>
        <n v="2615"/>
        <n v="2619"/>
        <n v="2633"/>
        <n v="2639"/>
        <n v="2641"/>
        <n v="2642"/>
        <n v="2643"/>
        <n v="2644"/>
        <n v="2645"/>
        <n v="2646"/>
        <n v="2662"/>
        <n v="2669"/>
        <n v="2671"/>
        <n v="2673"/>
        <n v="2678"/>
        <n v="2679"/>
        <n v="2686"/>
        <n v="2688"/>
        <n v="2689"/>
        <n v="2691"/>
        <n v="2692"/>
        <n v="2702"/>
        <n v="2704"/>
        <n v="2706"/>
        <n v="2707"/>
        <n v="2715"/>
        <n v="2716"/>
        <n v="2717"/>
        <n v="2718"/>
        <n v="2720"/>
        <n v="2721"/>
        <n v="2726"/>
        <n v="2730"/>
        <n v="2731"/>
        <n v="2732"/>
        <n v="2734"/>
        <n v="2735"/>
        <n v="2736"/>
        <n v="2737"/>
        <n v="2738"/>
        <n v="2741"/>
        <n v="2742"/>
        <n v="2743"/>
        <n v="2744"/>
        <n v="2745"/>
        <n v="2746"/>
        <n v="2747"/>
        <n v="2749"/>
        <n v="2752"/>
        <n v="2753"/>
        <n v="2757"/>
        <n v="2762"/>
        <n v="2763"/>
        <n v="2764"/>
        <n v="2779"/>
        <n v="2780"/>
        <n v="2784"/>
        <n v="2785"/>
        <n v="2786"/>
        <n v="2787"/>
        <n v="2788"/>
        <n v="2789"/>
        <n v="2793"/>
        <n v="2800"/>
        <n v="2821"/>
        <n v="2822"/>
        <n v="2823"/>
        <n v="2824"/>
        <n v="2825"/>
        <n v="2826"/>
        <n v="2827"/>
        <n v="2828"/>
        <n v="2829"/>
        <n v="2830"/>
        <n v="2831"/>
        <n v="2839"/>
        <n v="2840"/>
        <n v="2846"/>
        <n v="2848"/>
        <n v="2849"/>
        <n v="2850"/>
        <n v="2851"/>
        <n v="2852"/>
        <n v="2853"/>
        <n v="2854"/>
        <n v="2855"/>
        <n v="2856"/>
        <n v="2860"/>
        <n v="2866"/>
        <n v="2867"/>
        <n v="2870"/>
        <n v="2871"/>
        <n v="2876"/>
        <n v="2877"/>
        <n v="2878"/>
        <n v="2879"/>
        <n v="2880"/>
        <n v="2881"/>
        <n v="2882"/>
        <n v="2887"/>
        <n v="2901"/>
        <n v="2902"/>
        <n v="2906"/>
        <n v="2908"/>
        <n v="2912"/>
        <n v="2913"/>
        <n v="2914"/>
        <n v="2923"/>
        <n v="2924"/>
        <n v="2928"/>
        <n v="2929"/>
        <n v="2930"/>
        <n v="2947"/>
        <n v="2963"/>
        <n v="2964"/>
        <n v="2970"/>
        <n v="2973"/>
        <n v="2976"/>
        <n v="2977"/>
        <n v="2978"/>
        <n v="2979"/>
        <n v="2980"/>
        <n v="2982"/>
        <n v="2983"/>
        <n v="2984"/>
        <n v="2985"/>
        <n v="2986"/>
        <n v="2987"/>
        <n v="2988"/>
        <n v="2989"/>
        <n v="2990"/>
        <n v="2991"/>
        <n v="2992"/>
        <n v="2993"/>
        <n v="2994"/>
        <n v="2995"/>
        <n v="2996"/>
        <n v="3001"/>
        <n v="3003"/>
        <n v="3005"/>
        <n v="3006"/>
        <n v="3007"/>
        <n v="3010"/>
        <n v="3011"/>
        <n v="3012"/>
        <n v="3013"/>
        <n v="3014"/>
        <n v="3015"/>
        <n v="3016"/>
        <n v="3017"/>
        <n v="3018"/>
        <n v="3019"/>
        <n v="3020"/>
        <n v="3021"/>
        <n v="3023"/>
        <n v="3024"/>
        <n v="3026"/>
        <n v="3029"/>
        <n v="3030"/>
        <n v="3033"/>
        <n v="3034"/>
        <n v="3037"/>
        <n v="3038"/>
        <n v="3039"/>
        <n v="3040"/>
        <n v="3042"/>
        <n v="3043"/>
        <n v="3044"/>
        <n v="3045"/>
        <n v="3051"/>
        <n v="3052"/>
        <n v="3053"/>
        <n v="3054"/>
        <n v="3059"/>
        <n v="3060"/>
        <n v="3061"/>
        <n v="3062"/>
        <n v="3063"/>
        <n v="3065"/>
        <n v="3066"/>
        <n v="3068"/>
        <n v="3070"/>
        <n v="3071"/>
        <n v="3073"/>
        <n v="3075"/>
        <n v="3076"/>
        <n v="3082"/>
        <n v="3083"/>
        <n v="3084"/>
        <n v="3085"/>
        <n v="3086"/>
        <n v="3087"/>
        <n v="3088"/>
        <n v="3089"/>
        <n v="3090"/>
        <n v="3092"/>
        <n v="3093"/>
        <n v="3094"/>
        <n v="3095"/>
        <n v="3096"/>
        <n v="3097"/>
        <n v="3098"/>
        <n v="3099"/>
        <n v="3100"/>
        <n v="3101"/>
        <n v="3103"/>
        <n v="3105"/>
        <n v="3107"/>
        <n v="3109"/>
        <n v="3110"/>
        <n v="3111"/>
        <n v="3112"/>
        <n v="3114"/>
        <n v="3115"/>
        <n v="3116"/>
        <n v="3119"/>
        <n v="3120"/>
        <n v="3121"/>
        <n v="3122"/>
        <n v="3123"/>
        <n v="3124"/>
        <n v="3125"/>
        <n v="3127"/>
        <n v="3128"/>
        <n v="3129"/>
        <n v="3130"/>
        <n v="3131"/>
        <n v="3133"/>
        <n v="3136"/>
        <n v="3137"/>
        <n v="3148"/>
        <n v="3150"/>
        <n v="3151"/>
        <n v="3152"/>
        <n v="3153"/>
        <n v="3156"/>
        <n v="3157"/>
        <n v="3158"/>
        <n v="3159"/>
        <n v="3161"/>
        <n v="3163"/>
        <n v="3164"/>
        <n v="3165"/>
        <n v="3166"/>
        <n v="3168"/>
        <n v="3169"/>
        <n v="3170"/>
        <n v="3171"/>
        <n v="3172"/>
        <n v="3173"/>
        <n v="3174"/>
        <n v="3175"/>
        <n v="3177"/>
        <n v="3178"/>
        <n v="3179"/>
        <n v="3180"/>
        <n v="3184"/>
        <n v="3185"/>
        <n v="3187"/>
        <n v="3189"/>
        <n v="3190"/>
        <n v="3192"/>
        <n v="3193"/>
        <n v="3194"/>
        <n v="3195"/>
        <n v="3196"/>
        <n v="3198"/>
        <n v="3201"/>
        <n v="3202"/>
        <n v="3203"/>
        <n v="3204"/>
        <n v="3205"/>
        <n v="3206"/>
        <n v="3208"/>
        <n v="3209"/>
        <n v="3213"/>
        <n v="3216"/>
        <n v="3217"/>
        <n v="3237"/>
        <n v="3238"/>
        <n v="3239"/>
        <n v="3256"/>
        <n v="3257"/>
        <n v="3258"/>
        <n v="3262"/>
        <n v="3263"/>
        <n v="3264"/>
        <n v="3268"/>
        <n v="3269"/>
        <n v="3270"/>
        <n v="3274"/>
        <n v="3276"/>
        <n v="3278"/>
        <n v="3279"/>
        <n v="3280"/>
        <n v="3281"/>
        <n v="3282"/>
        <n v="3283"/>
        <n v="3284"/>
        <n v="3285"/>
        <n v="3286"/>
        <n v="3287"/>
        <n v="3293"/>
        <n v="3294"/>
        <n v="3295"/>
        <n v="3296"/>
        <n v="3314"/>
        <n v="3315"/>
        <n v="3317"/>
        <n v="3318"/>
        <n v="3440"/>
        <n v="3482"/>
        <n v="3495"/>
        <n v="3580"/>
        <n v="3582"/>
        <n v="3584"/>
        <n v="3588"/>
        <n v="3589"/>
        <n v="3594"/>
        <n v="3595"/>
        <n v="3596"/>
        <n v="3597"/>
        <n v="3598"/>
        <n v="3599"/>
        <n v="3600"/>
        <n v="3604"/>
        <n v="3605"/>
        <n v="3607"/>
        <n v="3609"/>
        <n v="3612"/>
        <n v="3613"/>
        <n v="3615"/>
        <n v="3616"/>
        <n v="3617"/>
        <n v="3619"/>
        <n v="3620"/>
        <n v="3621"/>
        <n v="3622"/>
        <n v="3623"/>
        <n v="3624"/>
        <n v="3625"/>
        <n v="3627"/>
        <n v="3628"/>
        <n v="3632"/>
        <n v="3633"/>
        <n v="3635"/>
        <n v="3636"/>
        <n v="3639"/>
        <n v="3640"/>
        <n v="3641"/>
        <n v="3642"/>
        <n v="3654"/>
        <n v="3655"/>
        <n v="3656"/>
        <n v="3658"/>
        <n v="3659"/>
        <n v="3660"/>
        <n v="3661"/>
        <n v="3664"/>
        <n v="3669"/>
        <n v="3670"/>
        <n v="3671"/>
        <n v="3673"/>
        <n v="3677"/>
        <n v="3678"/>
        <n v="3680"/>
        <n v="3681"/>
        <n v="3682"/>
        <n v="3683"/>
        <n v="3684"/>
        <n v="3685"/>
        <n v="3686"/>
        <n v="3687"/>
        <n v="3688"/>
        <n v="3689"/>
        <n v="3696"/>
        <n v="3697"/>
        <n v="3698"/>
        <n v="3699"/>
        <n v="3700"/>
        <n v="3701"/>
        <n v="3702"/>
        <n v="3703"/>
        <n v="3704"/>
        <n v="3705"/>
        <n v="3706"/>
        <n v="3707"/>
        <n v="3708"/>
        <n v="3709"/>
        <n v="3710"/>
        <n v="3712"/>
        <n v="3713"/>
        <n v="3714"/>
        <n v="3715"/>
        <n v="3718"/>
        <n v="3719"/>
        <n v="3720"/>
        <n v="3721"/>
        <n v="3722"/>
        <n v="3730"/>
        <n v="3731"/>
        <n v="3732"/>
        <n v="3733"/>
        <n v="3734"/>
        <n v="3735"/>
        <n v="3736"/>
        <n v="3737"/>
        <n v="3740"/>
        <n v="3742"/>
        <n v="3843"/>
        <n v="3848"/>
        <n v="3849"/>
        <n v="3850"/>
        <n v="3851"/>
        <n v="3852"/>
        <n v="3874"/>
        <n v="3897"/>
        <n v="3898"/>
        <n v="3899"/>
        <n v="3900"/>
        <n v="3901"/>
        <n v="3902"/>
        <n v="3938"/>
        <n v="3966"/>
        <n v="3967"/>
        <n v="3986"/>
        <n v="3990"/>
        <n v="4004"/>
        <n v="4006"/>
        <n v="4007"/>
        <n v="4014"/>
        <n v="4039"/>
        <n v="4041"/>
        <n v="4043"/>
        <n v="4044"/>
        <n v="4045"/>
        <n v="4046"/>
        <n v="4047"/>
        <n v="4051"/>
        <n v="4125"/>
        <n v="4129"/>
        <n v="4131"/>
        <n v="4136"/>
        <n v="4140"/>
        <n v="4142"/>
        <n v="4144"/>
        <n v="4146"/>
        <n v="4148"/>
        <n v="4157"/>
        <n v="4159"/>
        <n v="4160"/>
        <n v="4164"/>
        <n v="4165"/>
        <n v="4203"/>
        <n v="4204"/>
        <n v="4205"/>
        <n v="4210"/>
        <n v="4214"/>
        <n v="4245"/>
        <n v="4246"/>
        <n v="4248"/>
        <n v="4251"/>
        <n v="4256"/>
        <n v="4257"/>
        <n v="4260"/>
        <n v="4261"/>
        <n v="4262"/>
        <n v="4266"/>
        <n v="4268"/>
        <n v="4269"/>
        <n v="4270"/>
        <n v="4271"/>
        <n v="4272"/>
        <n v="4273"/>
        <n v="4274"/>
        <n v="4276"/>
        <n v="4278"/>
        <n v="4281"/>
        <n v="4283"/>
        <n v="4284"/>
        <n v="4285"/>
        <n v="4287"/>
        <n v="4290"/>
        <n v="4291"/>
        <n v="4292"/>
        <n v="4294"/>
        <n v="4295"/>
        <n v="4296"/>
        <n v="4297"/>
        <n v="4299"/>
        <n v="4307"/>
        <n v="4308"/>
        <n v="4310"/>
        <n v="4312"/>
        <n v="4313"/>
        <n v="4314"/>
        <n v="4315"/>
        <n v="4316"/>
        <n v="4317"/>
        <n v="4324"/>
        <n v="4326"/>
        <n v="4328"/>
        <n v="4336"/>
        <n v="4337"/>
        <n v="4338"/>
        <n v="4339"/>
        <n v="4340"/>
        <n v="4341"/>
        <n v="4342"/>
        <n v="4343"/>
        <n v="4344"/>
        <n v="4345"/>
        <n v="4346"/>
        <n v="4347"/>
        <n v="4348"/>
        <n v="4349"/>
        <n v="4351"/>
        <n v="4353"/>
        <n v="4355"/>
        <n v="4356"/>
        <n v="4357"/>
        <n v="4366"/>
        <n v="4367"/>
        <n v="4369"/>
        <n v="4372"/>
        <n v="4377"/>
        <n v="4378"/>
        <n v="4379"/>
        <n v="4380"/>
        <n v="4383"/>
        <n v="4384"/>
        <n v="4403"/>
        <n v="4404"/>
        <n v="4405"/>
        <n v="4406"/>
        <n v="4407"/>
        <n v="4408"/>
        <n v="4409"/>
        <n v="4410"/>
        <n v="4411"/>
        <n v="4412"/>
        <n v="4413"/>
        <n v="4414"/>
        <n v="4415"/>
        <n v="4416"/>
        <n v="4417"/>
        <n v="4418"/>
        <n v="4419"/>
        <n v="4420"/>
        <n v="4421"/>
        <n v="4422"/>
        <n v="4423"/>
        <n v="4424"/>
        <n v="4425"/>
        <n v="4426"/>
        <n v="4427"/>
        <n v="4428"/>
        <n v="4429"/>
        <n v="4430"/>
        <n v="4431"/>
        <n v="4432"/>
        <n v="4433"/>
        <n v="4434"/>
        <n v="4435"/>
        <n v="4436"/>
        <n v="4437"/>
        <n v="4438"/>
        <n v="4439"/>
        <n v="4440"/>
        <n v="4441"/>
        <n v="4443"/>
        <n v="4444"/>
        <n v="4445"/>
        <n v="4446"/>
        <n v="4447"/>
        <n v="4448"/>
        <n v="4449"/>
        <n v="4450"/>
        <n v="4451"/>
        <n v="4452"/>
        <n v="4453"/>
        <n v="4454"/>
        <n v="4455"/>
        <n v="4456"/>
        <n v="4457"/>
        <n v="4458"/>
        <n v="4460"/>
        <n v="4461"/>
        <n v="4462"/>
        <n v="4463"/>
        <n v="4464"/>
        <n v="4465"/>
        <n v="4466"/>
        <n v="4467"/>
        <n v="4468"/>
        <n v="4469"/>
        <n v="4470"/>
        <n v="4471"/>
        <n v="4472"/>
        <n v="4473"/>
        <n v="4474"/>
        <n v="4475"/>
        <n v="4476"/>
        <n v="4477"/>
        <n v="4478"/>
        <n v="4479"/>
        <n v="4480"/>
        <n v="4481"/>
        <n v="4482"/>
        <n v="4483"/>
        <n v="4484"/>
        <n v="4485"/>
        <n v="4486"/>
        <n v="4487"/>
        <n v="4488"/>
        <n v="4489"/>
        <n v="4490"/>
        <n v="4491"/>
        <n v="4492"/>
        <n v="4493"/>
        <n v="4494"/>
        <n v="4495"/>
        <n v="4496"/>
        <n v="4497"/>
        <n v="4498"/>
        <n v="4499"/>
        <n v="4500"/>
        <n v="4501"/>
        <n v="4502"/>
        <n v="4503"/>
        <n v="4504"/>
        <n v="4505"/>
        <n v="4506"/>
        <n v="4507"/>
        <n v="4508"/>
        <n v="4509"/>
        <n v="4510"/>
        <n v="4511"/>
        <n v="4512"/>
        <n v="4513"/>
        <n v="4514"/>
        <n v="4515"/>
        <n v="4516"/>
        <n v="4517"/>
        <n v="4518"/>
        <n v="4519"/>
        <n v="4520"/>
        <n v="4521"/>
        <n v="4522"/>
        <n v="4523"/>
        <n v="4524"/>
        <n v="4525"/>
        <n v="4526"/>
        <n v="4527"/>
        <n v="4528"/>
        <n v="4529"/>
        <n v="4530"/>
        <n v="4531"/>
        <n v="4535"/>
        <n v="4536"/>
        <n v="4537"/>
        <n v="4538"/>
        <n v="4539"/>
        <n v="4540"/>
        <n v="4541"/>
        <n v="4542"/>
        <n v="4543"/>
        <n v="4544"/>
        <n v="4545"/>
        <n v="4546"/>
        <n v="4547"/>
        <n v="4548"/>
        <n v="4549"/>
        <n v="4550"/>
        <n v="4551"/>
        <n v="4552"/>
        <n v="4553"/>
        <n v="4554"/>
        <n v="4555"/>
        <n v="4556"/>
        <n v="4557"/>
        <n v="4558"/>
        <n v="4559"/>
        <n v="4560"/>
        <n v="4561"/>
        <n v="4562"/>
        <n v="4563"/>
        <n v="4564"/>
        <n v="4566"/>
        <n v="4567"/>
        <n v="4568"/>
        <n v="4569"/>
        <n v="4570"/>
        <n v="4571"/>
        <n v="4572"/>
        <n v="4573"/>
        <n v="4574"/>
        <n v="4575"/>
        <n v="4576"/>
        <n v="4593"/>
        <n v="4594"/>
        <n v="4595"/>
        <n v="4596"/>
        <n v="4600"/>
        <n v="4601"/>
        <n v="4602"/>
        <n v="4603"/>
        <n v="4604"/>
        <n v="4605"/>
        <n v="4606"/>
        <n v="4607"/>
        <n v="4608"/>
        <n v="4609"/>
        <n v="4610"/>
        <n v="4613"/>
        <n v="4614"/>
        <n v="4615"/>
        <n v="4616"/>
        <n v="4618"/>
        <n v="4626"/>
        <n v="4628"/>
        <n v="4639"/>
        <n v="4640"/>
        <n v="4641"/>
        <n v="4642"/>
        <n v="4643"/>
        <n v="4644"/>
        <n v="4645"/>
        <n v="4655"/>
        <n v="4657"/>
        <n v="4674"/>
        <n v="4679"/>
        <n v="4680"/>
        <n v="4681"/>
        <n v="4699"/>
        <n v="4739"/>
        <n v="4742"/>
        <n v="4781"/>
        <n v="4822"/>
        <n v="5215"/>
        <n v="5217"/>
        <n v="5218"/>
        <n v="5219"/>
        <n v="5220"/>
        <n v="5221"/>
        <n v="5222"/>
        <n v="5223"/>
        <n v="5228"/>
        <n v="5241"/>
        <n v="5242"/>
        <n v="5245"/>
        <n v="5246"/>
        <n v="5248"/>
        <n v="5262"/>
        <n v="5266"/>
        <n v="5267"/>
        <n v="5268"/>
        <n v="5269"/>
        <n v="5270"/>
        <n v="5271"/>
        <n v="5272"/>
        <n v="5273"/>
        <n v="5274"/>
        <n v="5275"/>
        <n v="5276"/>
        <n v="5293"/>
        <n v="5302"/>
        <n v="5304"/>
        <n v="5308"/>
        <n v="5315"/>
        <n v="5317"/>
        <n v="5318"/>
        <n v="5338"/>
        <n v="5341"/>
        <n v="5344"/>
        <n v="5345"/>
        <n v="5388"/>
        <n v="5389"/>
        <n v="5390"/>
        <n v="5393"/>
        <n v="5432"/>
        <n v="5433"/>
        <n v="5434"/>
        <n v="5473"/>
        <n v="5478"/>
        <n v="5481"/>
        <n v="5483"/>
        <n v="5489"/>
        <n v="5570"/>
        <n v="5571"/>
        <n v="5572"/>
        <n v="5573"/>
        <n v="5574"/>
        <n v="5575"/>
        <n v="5576"/>
        <n v="5577"/>
        <n v="5578"/>
        <n v="5579"/>
        <n v="5580"/>
        <n v="5581"/>
        <n v="5582"/>
        <n v="5583"/>
        <n v="5584"/>
        <n v="5585"/>
        <n v="5586"/>
        <n v="5588"/>
        <n v="5589"/>
        <n v="5590"/>
        <n v="5591"/>
        <n v="5592"/>
        <n v="5593"/>
        <n v="5594"/>
        <n v="5595"/>
        <n v="5596"/>
        <n v="5597"/>
        <n v="5598"/>
        <n v="5599"/>
        <n v="5600"/>
        <n v="5601"/>
        <n v="5602"/>
        <n v="5603"/>
        <n v="5604"/>
        <n v="5605"/>
        <n v="5606"/>
        <n v="5607"/>
        <n v="5608"/>
        <n v="5609"/>
        <n v="5610"/>
        <n v="5611"/>
        <n v="5612"/>
        <n v="5613"/>
        <n v="5614"/>
        <n v="5615"/>
        <n v="5616"/>
        <n v="5617"/>
        <n v="5618"/>
        <n v="5619"/>
        <n v="5620"/>
        <n v="5621"/>
        <n v="5622"/>
        <n v="5623"/>
        <n v="5624"/>
        <n v="5625"/>
        <n v="5626"/>
        <n v="5627"/>
        <n v="5628"/>
        <n v="5629"/>
        <n v="5630"/>
        <n v="5631"/>
        <n v="5632"/>
        <n v="5633"/>
        <n v="5634"/>
        <n v="5635"/>
        <n v="5636"/>
        <n v="5637"/>
        <n v="5638"/>
        <n v="5640"/>
        <n v="5641"/>
        <n v="5642"/>
        <n v="5643"/>
        <n v="5645"/>
        <n v="5646"/>
        <n v="5647"/>
        <n v="5648"/>
        <n v="5650"/>
        <n v="5651"/>
        <n v="5652"/>
        <n v="5653"/>
        <n v="5654"/>
        <n v="5655"/>
        <n v="5656"/>
        <n v="5657"/>
        <n v="5658"/>
        <n v="5659"/>
        <n v="5660"/>
        <n v="5661"/>
        <n v="5662"/>
        <n v="5663"/>
        <n v="5664"/>
        <n v="5666"/>
        <n v="5667"/>
        <n v="5668"/>
        <n v="5669"/>
        <n v="5670"/>
        <n v="5671"/>
        <n v="5672"/>
        <n v="5673"/>
        <n v="5674"/>
        <n v="5676"/>
        <n v="5677"/>
        <n v="5678"/>
        <n v="5679"/>
        <n v="5680"/>
        <n v="5681"/>
        <n v="5682"/>
        <n v="5683"/>
        <n v="5684"/>
        <n v="5685"/>
        <n v="5686"/>
        <n v="5687"/>
        <n v="5689"/>
        <n v="5690"/>
        <n v="5691"/>
        <n v="5692"/>
        <n v="5693"/>
        <n v="5694"/>
        <n v="5695"/>
        <n v="5696"/>
        <n v="5697"/>
        <n v="5698"/>
        <n v="5699"/>
        <n v="5700"/>
        <n v="5701"/>
        <n v="5702"/>
        <n v="5703"/>
        <n v="5704"/>
        <n v="5705"/>
        <n v="5706"/>
        <n v="5707"/>
        <n v="5708"/>
        <n v="5709"/>
        <n v="5710"/>
        <n v="5711"/>
        <n v="5712"/>
        <n v="5713"/>
        <n v="5714"/>
        <n v="5715"/>
        <n v="5716"/>
        <n v="5717"/>
        <n v="5718"/>
        <n v="5719"/>
        <n v="5720"/>
        <n v="5721"/>
        <n v="5722"/>
        <n v="5723"/>
        <n v="5724"/>
        <n v="5725"/>
        <n v="5726"/>
        <n v="5727"/>
        <n v="5728"/>
        <n v="5729"/>
        <n v="5730"/>
        <n v="5731"/>
        <n v="5732"/>
        <n v="5733"/>
        <n v="5734"/>
        <n v="5735"/>
        <n v="5736"/>
        <n v="5737"/>
        <n v="5738"/>
        <n v="5739"/>
        <n v="5740"/>
        <n v="5741"/>
        <n v="5742"/>
        <n v="5743"/>
        <n v="5744"/>
        <n v="5745"/>
        <n v="5746"/>
        <n v="5747"/>
        <n v="5748"/>
        <n v="5749"/>
        <n v="5750"/>
        <n v="5751"/>
        <n v="5752"/>
        <n v="5753"/>
        <n v="5754"/>
        <n v="5755"/>
        <n v="5756"/>
        <n v="5757"/>
        <n v="5758"/>
        <n v="5759"/>
        <n v="5760"/>
        <n v="5761"/>
        <n v="5762"/>
        <n v="5763"/>
        <n v="5764"/>
        <n v="5765"/>
        <n v="5766"/>
        <n v="5767"/>
        <n v="5768"/>
        <n v="5769"/>
        <n v="5770"/>
        <n v="5771"/>
        <n v="5774"/>
        <n v="5775"/>
        <n v="5776"/>
        <n v="5777"/>
        <n v="5778"/>
        <n v="5779"/>
        <n v="5780"/>
        <n v="5781"/>
        <n v="5782"/>
        <n v="5783"/>
        <n v="5784"/>
        <n v="5785"/>
        <n v="5786"/>
        <n v="5787"/>
        <n v="5790"/>
        <n v="5799"/>
        <n v="5801"/>
        <n v="5803"/>
        <n v="5804"/>
        <n v="5805"/>
        <n v="5806"/>
        <n v="5807"/>
        <n v="5808"/>
        <n v="5809"/>
        <n v="5810"/>
        <n v="5812"/>
        <n v="5813"/>
        <n v="5814"/>
        <n v="5815"/>
        <n v="5816"/>
        <n v="5817"/>
        <n v="5818"/>
        <n v="5819"/>
        <n v="5820"/>
        <n v="5821"/>
        <n v="5822"/>
        <n v="5823"/>
        <n v="5832"/>
        <n v="5852"/>
        <n v="5857"/>
        <n v="5859"/>
        <n v="5860"/>
        <n v="5861"/>
        <n v="5863"/>
        <n v="5870"/>
        <n v="5889"/>
        <n v="5892"/>
        <n v="5940"/>
        <n v="5941"/>
        <n v="6018"/>
        <n v="6019"/>
        <n v="6020"/>
        <n v="6021"/>
        <n v="6022"/>
        <n v="6023"/>
        <n v="6030"/>
        <n v="6968"/>
        <n v="7243"/>
        <n v="7387"/>
        <n v="7762"/>
        <n v="7777"/>
        <n v="7779"/>
        <n v="7783"/>
        <n v="8081"/>
        <n v="8082"/>
        <n v="8135"/>
        <n v="8258"/>
        <n v="8261"/>
        <n v="9147"/>
        <n v="9148"/>
        <n v="9150"/>
        <n v="9152"/>
        <n v="9153"/>
        <n v="9154"/>
        <n v="9155"/>
        <n v="9156"/>
        <n v="9157"/>
        <n v="9158"/>
        <n v="9160"/>
        <n v="9162"/>
        <n v="9166"/>
        <n v="9167"/>
        <n v="9168"/>
        <n v="9170"/>
        <n v="9171"/>
        <n v="9172"/>
        <n v="9173"/>
        <n v="9174"/>
        <n v="9175"/>
        <n v="9176"/>
        <n v="9177"/>
        <n v="9183"/>
        <n v="9185"/>
        <n v="9199"/>
        <n v="10161"/>
        <n v="10194"/>
        <n v="10214"/>
        <n v="10215"/>
        <n v="10216"/>
        <n v="10217"/>
        <n v="10218"/>
        <n v="10219"/>
        <n v="11008"/>
        <n v="11023"/>
        <n v="11024"/>
        <n v="11025"/>
        <n v="11026"/>
        <n v="11027"/>
        <n v="11028"/>
        <n v="11029"/>
        <n v="11030"/>
        <n v="11031"/>
        <n v="11032"/>
        <n v="11041"/>
        <n v="11042"/>
        <n v="11043"/>
        <n v="11044"/>
        <n v="11045"/>
        <n v="11048"/>
        <n v="11051"/>
        <n v="11052"/>
        <n v="11058"/>
        <n v="11061"/>
        <n v="11063"/>
        <n v="11066"/>
        <n v="11069"/>
        <n v="11074"/>
        <n v="11078"/>
        <n v="11119"/>
        <n v="11120"/>
        <n v="11313"/>
        <n v="11334"/>
        <n v="11335"/>
        <n v="11370"/>
        <n v="11371"/>
        <n v="11372"/>
        <n v="11373"/>
        <n v="11374"/>
        <n v="11376"/>
        <n v="11377"/>
        <n v="11378"/>
        <n v="11379"/>
        <n v="11381"/>
        <n v="11383"/>
        <n v="11386"/>
        <n v="11387"/>
        <n v="11398"/>
        <n v="11413"/>
        <n v="11414"/>
        <n v="11439"/>
        <n v="11442"/>
        <n v="11457"/>
        <n v="11500"/>
        <n v="11501"/>
        <n v="11502"/>
        <n v="11503"/>
        <n v="11504"/>
        <n v="11505"/>
        <n v="11506"/>
        <n v="11507"/>
        <n v="11508"/>
        <n v="11509"/>
        <n v="11510"/>
        <n v="11511"/>
        <n v="11512"/>
        <n v="11513"/>
        <n v="11514"/>
        <n v="11515"/>
        <n v="11516"/>
        <n v="11555"/>
        <n v="11557"/>
        <n v="11561"/>
        <n v="11563"/>
        <n v="11566"/>
        <n v="11568"/>
        <n v="11571"/>
        <n v="11573"/>
        <n v="11576"/>
        <n v="11578"/>
        <n v="11581"/>
        <n v="11583"/>
        <n v="11586"/>
        <n v="11588"/>
        <n v="11591"/>
        <n v="11593"/>
        <n v="11664"/>
        <n v="11668"/>
        <n v="11670"/>
        <n v="11673"/>
        <n v="11676"/>
        <n v="11679"/>
        <n v="11682"/>
        <n v="11685"/>
        <n v="11693"/>
        <n v="11695"/>
        <n v="11697"/>
        <n v="11698"/>
        <n v="11699"/>
        <n v="11700"/>
        <n v="11701"/>
        <n v="11702"/>
        <n v="11703"/>
        <n v="11704"/>
        <n v="11705"/>
        <n v="11706"/>
        <n v="11707"/>
        <n v="11708"/>
        <n v="11713"/>
        <n v="11761"/>
        <n v="11763"/>
        <n v="11766"/>
        <n v="11768"/>
        <n v="11771"/>
        <n v="11773"/>
        <n v="11778"/>
        <n v="11781"/>
        <n v="11783"/>
        <n v="11786"/>
        <n v="11793"/>
        <n v="11805"/>
        <n v="11807"/>
        <n v="11811"/>
        <n v="11813"/>
        <n v="11815"/>
        <n v="11818"/>
        <n v="11820"/>
        <n v="11822"/>
        <n v="11824"/>
        <n v="11827"/>
        <n v="11829"/>
        <n v="11831"/>
        <n v="11833"/>
        <n v="11838"/>
        <n v="11840"/>
        <n v="11842"/>
        <n v="11845"/>
        <n v="11847"/>
        <n v="11849"/>
        <n v="11851"/>
        <n v="11854"/>
        <n v="11856"/>
        <n v="11858"/>
        <n v="11860"/>
        <n v="11863"/>
        <n v="11865"/>
        <n v="11867"/>
        <n v="11869"/>
        <n v="11874"/>
        <n v="11878"/>
        <n v="11881"/>
        <n v="11883"/>
        <n v="11896"/>
        <n v="11905"/>
        <n v="11910"/>
        <n v="11917"/>
        <n v="11926"/>
        <n v="11928"/>
        <n v="11931"/>
        <n v="11933"/>
        <n v="11935"/>
        <n v="11937"/>
        <n v="11940"/>
        <n v="11942"/>
        <n v="11944"/>
        <n v="11949"/>
        <n v="11951"/>
        <n v="11953"/>
        <n v="11955"/>
        <n v="11958"/>
        <n v="11960"/>
        <n v="11962"/>
        <n v="11964"/>
        <n v="11967"/>
        <n v="11969"/>
        <n v="11971"/>
        <n v="11973"/>
        <n v="11976"/>
        <n v="11978"/>
        <n v="11980"/>
        <n v="11982"/>
        <n v="11985"/>
        <n v="11987"/>
        <n v="11989"/>
        <n v="11994"/>
        <n v="11996"/>
        <n v="12005"/>
        <n v="12014"/>
        <n v="12027"/>
        <n v="12032"/>
        <n v="12054"/>
        <n v="12058"/>
        <n v="12077"/>
        <n v="12195"/>
        <n v="12196"/>
        <n v="12259"/>
        <n v="12262"/>
        <n v="12266"/>
        <n v="12374"/>
        <n v="12377"/>
        <n v="12414"/>
        <n v="12449"/>
        <n v="12668"/>
        <n v="12669"/>
        <n v="12671"/>
        <n v="12673"/>
        <n v="12674"/>
        <n v="12676"/>
        <n v="12678"/>
        <n v="12680"/>
        <n v="12682"/>
        <n v="12683"/>
        <n v="12685"/>
        <n v="12687"/>
        <n v="12688"/>
        <n v="12690"/>
        <n v="12692"/>
        <n v="12693"/>
        <n v="12695"/>
        <n v="12697"/>
        <n v="12698"/>
        <n v="12700"/>
        <n v="12702"/>
        <n v="12703"/>
        <n v="12705"/>
        <n v="12706"/>
        <n v="12708"/>
        <n v="12710"/>
        <n v="12712"/>
        <n v="12714"/>
        <n v="12716"/>
        <n v="12718"/>
        <n v="12720"/>
        <n v="12722"/>
        <n v="12725"/>
        <n v="12726"/>
        <n v="12728"/>
        <n v="12730"/>
        <n v="12732"/>
        <n v="12734"/>
        <n v="12736"/>
        <n v="12738"/>
        <n v="12739"/>
        <n v="12741"/>
        <n v="12742"/>
        <n v="12744"/>
        <n v="12745"/>
        <n v="12747"/>
        <n v="12748"/>
        <n v="12749"/>
        <n v="12751"/>
        <n v="12752"/>
        <n v="12754"/>
        <n v="12755"/>
        <n v="12757"/>
        <n v="12758"/>
        <n v="12760"/>
        <n v="12761"/>
        <n v="12763"/>
        <n v="12764"/>
        <n v="12766"/>
        <n v="12768"/>
        <n v="12769"/>
        <n v="12771"/>
        <n v="12773"/>
        <n v="12774"/>
        <n v="12776"/>
        <n v="12778"/>
        <n v="12779"/>
        <n v="12782"/>
        <n v="12783"/>
        <n v="12785"/>
        <n v="12787"/>
        <n v="12788"/>
        <n v="12792"/>
        <n v="12793"/>
        <n v="12795"/>
        <n v="12797"/>
        <n v="12798"/>
        <n v="12800"/>
        <n v="12802"/>
        <n v="12803"/>
        <n v="12805"/>
        <n v="12806"/>
        <n v="12807"/>
        <n v="12809"/>
        <n v="12811"/>
        <n v="12812"/>
        <n v="12814"/>
        <n v="12815"/>
        <n v="12817"/>
        <n v="12818"/>
        <n v="12820"/>
        <n v="12821"/>
        <n v="12823"/>
        <n v="12825"/>
        <n v="12826"/>
        <n v="12828"/>
        <n v="12830"/>
        <n v="12832"/>
        <n v="12834"/>
        <n v="12836"/>
        <n v="12839"/>
        <n v="12841"/>
        <n v="12843"/>
        <n v="12845"/>
        <n v="12847"/>
        <n v="12849"/>
        <n v="12851"/>
        <n v="12853"/>
        <n v="12855"/>
        <n v="12857"/>
        <n v="12858"/>
        <n v="12860"/>
        <n v="12861"/>
        <n v="12863"/>
        <n v="12864"/>
        <n v="12866"/>
        <n v="12867"/>
        <n v="12877"/>
        <n v="12878"/>
        <n v="12879"/>
        <n v="12916"/>
        <n v="12942"/>
        <n v="12943"/>
        <n v="12953"/>
        <n v="13007"/>
        <n v="13010"/>
        <n v="13041"/>
        <n v="13044"/>
        <n v="13053"/>
        <n v="13069"/>
        <n v="13079"/>
        <n v="13080"/>
        <n v="13081"/>
        <n v="13092"/>
        <n v="13125"/>
        <n v="13129"/>
        <n v="13174"/>
        <n v="13178"/>
        <n v="13325"/>
        <n v="13326"/>
        <n v="13354"/>
        <n v="13379"/>
        <n v="13384"/>
        <n v="13396"/>
        <n v="13400"/>
        <n v="13403"/>
        <n v="13406"/>
        <n v="13413"/>
        <n v="13414"/>
        <n v="13415"/>
        <n v="13416"/>
        <n v="13417"/>
        <n v="13419"/>
        <n v="13425"/>
        <n v="13426"/>
        <n v="13433"/>
        <n v="13439"/>
        <n v="13440"/>
        <n v="13474"/>
        <n v="13503"/>
        <n v="13511"/>
        <n v="13532"/>
        <n v="13634"/>
        <n v="13646"/>
        <n v="13707"/>
        <n v="13708"/>
        <n v="13709"/>
        <n v="13727"/>
        <n v="13732"/>
        <n v="13762"/>
        <n v="13763"/>
        <n v="13764"/>
        <n v="13765"/>
        <n v="13766"/>
        <n v="13778"/>
        <n v="13779"/>
        <n v="13783"/>
        <n v="13926"/>
        <n v="13927"/>
        <n v="13929"/>
        <n v="13936"/>
        <n v="13937"/>
        <n v="13963"/>
        <n v="13965"/>
        <n v="13972"/>
        <n v="13973"/>
        <n v="13975"/>
        <n v="13976"/>
        <n v="13978"/>
        <n v="13979"/>
        <n v="13981"/>
        <n v="13982"/>
        <n v="13983"/>
        <n v="13996"/>
        <n v="13997"/>
        <n v="13999"/>
        <n v="14003"/>
        <n v="14006"/>
        <n v="14008"/>
        <n v="14009"/>
        <n v="14017"/>
        <n v="14018"/>
        <n v="14034"/>
        <n v="14038"/>
        <n v="14039"/>
        <n v="14040"/>
        <n v="14041"/>
        <n v="14042"/>
        <n v="14043"/>
        <n v="14046"/>
        <n v="14049"/>
        <n v="14058"/>
        <n v="14073"/>
        <n v="14074"/>
        <n v="14095"/>
        <n v="14096"/>
        <n v="14102"/>
        <n v="14103"/>
        <n v="14107"/>
        <n v="14111"/>
        <n v="14112"/>
        <n v="14113"/>
        <n v="14119"/>
        <n v="15895"/>
        <n v="15900"/>
        <n v="15911"/>
        <n v="15912"/>
        <n v="15913"/>
        <n v="15914"/>
        <n v="15917"/>
        <n v="15918"/>
        <n v="15919"/>
        <n v="15926"/>
        <n v="15948"/>
        <n v="15949"/>
        <n v="15983"/>
        <n v="16026"/>
        <n v="16075"/>
        <n v="16076"/>
        <n v="16085"/>
        <n v="16147"/>
        <n v="16149"/>
        <n v="16151"/>
        <n v="16173"/>
        <n v="16271"/>
        <n v="16446"/>
        <n v="16501"/>
        <n v="16502"/>
        <n v="16503"/>
        <n v="16604"/>
        <n v="16651"/>
        <n v="16652"/>
        <n v="16653"/>
        <n v="16654"/>
        <n v="16655"/>
        <n v="16656"/>
        <n v="16657"/>
        <n v="16658"/>
        <n v="16659"/>
        <n v="16660"/>
        <n v="16661"/>
        <n v="16662"/>
        <n v="16663"/>
        <n v="16664"/>
        <n v="16665"/>
        <n v="16666"/>
        <n v="16667"/>
        <n v="16669"/>
        <n v="16670"/>
        <n v="16671"/>
        <n v="16672"/>
        <n v="16673"/>
        <n v="16674"/>
        <n v="16675"/>
        <n v="16676"/>
        <n v="16677"/>
        <n v="16678"/>
        <n v="16679"/>
        <n v="16680"/>
        <n v="16681"/>
        <n v="16682"/>
        <n v="16683"/>
        <n v="16684"/>
        <n v="16685"/>
        <n v="16689"/>
        <n v="16690"/>
        <n v="16691"/>
        <n v="16692"/>
        <n v="16693"/>
        <n v="16694"/>
        <n v="16695"/>
        <n v="16696"/>
        <n v="16697"/>
        <n v="16698"/>
        <n v="16699"/>
        <n v="16700"/>
        <n v="16701"/>
        <n v="16702"/>
        <n v="16703"/>
        <n v="16704"/>
        <n v="16705"/>
        <n v="16706"/>
        <n v="16708"/>
        <n v="16709"/>
        <n v="16710"/>
        <n v="16711"/>
        <n v="16713"/>
        <n v="16714"/>
        <n v="16715"/>
        <n v="16717"/>
        <n v="16719"/>
        <n v="16720"/>
        <n v="16722"/>
        <n v="16723"/>
        <n v="16724"/>
        <n v="16725"/>
        <n v="16726"/>
        <n v="16727"/>
        <n v="16728"/>
        <n v="16730"/>
        <n v="16746"/>
        <n v="16756"/>
        <n v="16757"/>
        <n v="16758"/>
        <n v="16768"/>
        <n v="16769"/>
        <n v="16772"/>
        <n v="16782"/>
        <n v="16789"/>
        <n v="16790"/>
        <n v="16791"/>
        <n v="16793"/>
        <n v="16794"/>
        <n v="16800"/>
        <n v="16801"/>
        <n v="16803"/>
        <n v="16818"/>
        <n v="16819"/>
        <n v="16820"/>
        <n v="16821"/>
        <n v="16822"/>
        <n v="16823"/>
        <n v="16832"/>
        <n v="16833"/>
        <n v="16838"/>
        <n v="16841"/>
        <n v="16842"/>
        <n v="16843"/>
        <n v="16844"/>
        <n v="16851"/>
        <n v="16852"/>
        <n v="16871"/>
        <n v="16872"/>
        <n v="16900"/>
        <n v="16901"/>
        <n v="16902"/>
        <n v="16903"/>
        <n v="16904"/>
        <n v="16905"/>
        <n v="16906"/>
        <n v="16907"/>
        <n v="16908"/>
        <n v="16909"/>
        <n v="16910"/>
        <n v="16911"/>
        <n v="16912"/>
        <n v="16914"/>
        <n v="16915"/>
        <n v="16916"/>
        <n v="16918"/>
        <n v="16919"/>
        <n v="16920"/>
        <n v="16921"/>
        <n v="16922"/>
        <n v="16923"/>
        <n v="16924"/>
        <n v="16925"/>
        <n v="16926"/>
        <n v="16927"/>
        <n v="16928"/>
        <n v="16929"/>
        <n v="16930"/>
        <n v="16931"/>
        <n v="16932"/>
        <n v="16933"/>
        <n v="16934"/>
        <n v="16935"/>
        <n v="16936"/>
        <n v="16937"/>
        <n v="16938"/>
        <n v="16939"/>
        <n v="16940"/>
        <n v="16941"/>
        <n v="16942"/>
        <n v="16943"/>
        <n v="16944"/>
        <n v="16951"/>
        <n v="16953"/>
        <n v="16954"/>
        <n v="16955"/>
        <n v="16956"/>
        <n v="16957"/>
        <n v="16958"/>
        <n v="16960"/>
        <n v="16962"/>
        <n v="16963"/>
        <n v="16964"/>
        <n v="16968"/>
        <n v="16969"/>
        <n v="16970"/>
        <n v="16979"/>
        <n v="16980"/>
        <n v="16983"/>
        <n v="16984"/>
        <n v="16985"/>
        <n v="16986"/>
        <n v="16987"/>
        <n v="16988"/>
        <n v="16989"/>
        <n v="16990"/>
        <n v="16991"/>
        <n v="16992"/>
        <n v="16993"/>
        <n v="16994"/>
        <n v="16995"/>
        <n v="16996"/>
        <n v="16997"/>
        <n v="16998"/>
        <n v="17003"/>
        <n v="17004"/>
        <n v="17005"/>
        <n v="17006"/>
        <n v="17010"/>
        <n v="17011"/>
        <n v="17012"/>
        <n v="17013"/>
        <n v="17014"/>
        <n v="17015"/>
        <n v="17016"/>
        <n v="17017"/>
        <n v="17018"/>
        <n v="17019"/>
        <n v="17020"/>
        <n v="17021"/>
        <n v="17022"/>
        <n v="17023"/>
        <n v="17024"/>
        <n v="17025"/>
        <n v="17026"/>
        <n v="17027"/>
        <n v="17028"/>
        <n v="17029"/>
        <n v="17030"/>
        <n v="17031"/>
        <n v="17032"/>
        <n v="17033"/>
        <n v="17034"/>
        <n v="17035"/>
        <n v="17036"/>
        <n v="17037"/>
        <n v="17042"/>
        <n v="17043"/>
        <n v="17044"/>
        <n v="17045"/>
        <n v="17050"/>
        <n v="17051"/>
        <n v="17052"/>
        <n v="17059"/>
        <n v="17062"/>
        <n v="17066"/>
        <n v="17067"/>
        <n v="17075"/>
        <n v="17076"/>
        <n v="17077"/>
        <n v="17078"/>
        <n v="17079"/>
        <n v="17080"/>
        <n v="17081"/>
        <n v="17082"/>
        <n v="17083"/>
        <n v="17084"/>
        <n v="17085"/>
        <n v="17086"/>
        <n v="17087"/>
        <n v="17088"/>
        <n v="17089"/>
        <n v="17090"/>
        <n v="17091"/>
        <n v="17092"/>
        <n v="17093"/>
        <n v="17094"/>
        <n v="17095"/>
        <n v="17096"/>
        <n v="17097"/>
        <n v="17098"/>
        <n v="17099"/>
        <n v="17100"/>
        <n v="17101"/>
        <n v="17102"/>
        <n v="17103"/>
        <n v="17104"/>
        <n v="17105"/>
        <n v="17106"/>
        <n v="17107"/>
        <n v="17109"/>
        <n v="17110"/>
        <n v="17111"/>
        <n v="17112"/>
        <n v="17113"/>
        <n v="17114"/>
        <n v="17115"/>
        <n v="17116"/>
        <n v="17117"/>
        <n v="17118"/>
        <n v="17119"/>
        <n v="17120"/>
        <n v="17121"/>
        <n v="17122"/>
        <n v="17123"/>
        <n v="17124"/>
        <n v="17125"/>
        <n v="17128"/>
        <n v="17129"/>
        <n v="17130"/>
        <n v="17131"/>
        <n v="17132"/>
        <n v="17133"/>
        <n v="17134"/>
        <n v="17135"/>
        <n v="17136"/>
        <n v="17137"/>
        <n v="17138"/>
        <n v="17139"/>
        <n v="17140"/>
        <n v="17141"/>
        <n v="17142"/>
        <n v="17143"/>
        <n v="17144"/>
        <n v="17145"/>
        <n v="17146"/>
        <n v="17147"/>
        <n v="17148"/>
        <n v="17149"/>
        <n v="17150"/>
        <n v="17151"/>
        <n v="17152"/>
        <n v="17153"/>
        <n v="17156"/>
        <n v="17157"/>
        <n v="17158"/>
        <n v="17159"/>
        <n v="17160"/>
        <n v="17162"/>
        <n v="17163"/>
        <n v="17164"/>
        <n v="17165"/>
        <n v="17172"/>
        <n v="17173"/>
        <n v="17174"/>
        <n v="17175"/>
        <n v="17176"/>
        <n v="17177"/>
        <n v="17178"/>
        <n v="17179"/>
        <n v="17180"/>
        <n v="17181"/>
        <n v="17182"/>
        <n v="17183"/>
        <n v="17184"/>
        <n v="17185"/>
        <n v="17186"/>
        <n v="17187"/>
        <n v="17188"/>
        <n v="17189"/>
        <n v="17190"/>
        <n v="17191"/>
        <n v="17192"/>
        <n v="17193"/>
        <n v="17194"/>
        <n v="17195"/>
        <n v="17196"/>
        <n v="17197"/>
        <n v="17199"/>
        <n v="17200"/>
        <n v="17201"/>
        <n v="17202"/>
        <n v="17204"/>
        <n v="17205"/>
        <n v="17206"/>
        <n v="17207"/>
        <n v="17208"/>
        <n v="17209"/>
        <n v="17210"/>
        <n v="17211"/>
        <n v="17212"/>
        <n v="17213"/>
        <n v="17214"/>
        <n v="17215"/>
        <n v="17216"/>
        <n v="17217"/>
        <n v="17218"/>
        <n v="17219"/>
        <n v="17220"/>
        <n v="17221"/>
        <n v="17222"/>
        <n v="17223"/>
        <n v="17224"/>
        <n v="17225"/>
        <n v="17226"/>
        <n v="17227"/>
        <n v="17228"/>
        <n v="17229"/>
        <n v="17230"/>
        <n v="17231"/>
        <n v="17232"/>
        <n v="17233"/>
        <n v="17234"/>
        <n v="17235"/>
        <n v="17236"/>
        <n v="17237"/>
        <n v="17238"/>
        <n v="17239"/>
        <n v="17240"/>
        <n v="17241"/>
        <n v="17242"/>
        <n v="17243"/>
        <n v="17244"/>
        <n v="17245"/>
        <n v="17247"/>
        <n v="17248"/>
        <n v="17249"/>
        <n v="17250"/>
        <n v="17251"/>
        <n v="17252"/>
        <n v="17253"/>
        <n v="17254"/>
        <n v="17255"/>
        <n v="17256"/>
        <n v="17257"/>
        <n v="17258"/>
        <n v="17259"/>
        <n v="17260"/>
        <n v="17261"/>
        <n v="17262"/>
        <n v="17263"/>
        <n v="17264"/>
        <n v="17265"/>
        <n v="17266"/>
        <n v="17267"/>
        <n v="17268"/>
        <n v="17269"/>
        <n v="17270"/>
        <n v="17271"/>
        <n v="17272"/>
        <n v="17273"/>
        <n v="17274"/>
        <n v="17275"/>
        <n v="17276"/>
        <n v="17278"/>
        <n v="17279"/>
        <n v="17280"/>
        <n v="17283"/>
        <n v="17284"/>
        <n v="17291"/>
        <n v="17292"/>
        <n v="17293"/>
        <n v="17294"/>
        <n v="17296"/>
        <n v="17297"/>
        <n v="17298"/>
        <n v="17299"/>
        <n v="17300"/>
        <n v="17301"/>
        <n v="17302"/>
        <n v="17303"/>
        <n v="17304"/>
        <n v="17305"/>
        <n v="17306"/>
        <n v="17307"/>
        <n v="17308"/>
        <n v="17309"/>
        <n v="17310"/>
        <n v="17311"/>
        <n v="17312"/>
        <n v="17313"/>
        <n v="17316"/>
        <n v="17317"/>
        <n v="17318"/>
        <n v="17319"/>
        <n v="17320"/>
        <n v="17321"/>
        <n v="17326"/>
        <n v="17329"/>
        <n v="17335"/>
        <n v="17346"/>
        <n v="17347"/>
        <n v="17352"/>
        <n v="17355"/>
        <n v="17359"/>
        <n v="17360"/>
        <n v="17363"/>
        <n v="17364"/>
        <n v="17365"/>
        <n v="17366"/>
        <n v="17367"/>
        <n v="17368"/>
        <n v="17369"/>
        <n v="17370"/>
        <n v="17391"/>
        <n v="17392"/>
        <n v="17393"/>
        <n v="17394"/>
        <n v="17395"/>
        <n v="17396"/>
        <n v="17397"/>
        <n v="17398"/>
        <n v="17438"/>
        <n v="17439"/>
        <n v="17441"/>
        <n v="17447"/>
        <n v="17487"/>
        <n v="17501"/>
        <n v="17523"/>
        <n v="17525"/>
        <n v="17540"/>
        <n v="17543"/>
        <n v="17547"/>
        <n v="17554"/>
        <n v="17555"/>
        <n v="17558"/>
        <n v="17560"/>
        <n v="17570"/>
        <n v="17575"/>
        <n v="17584"/>
        <n v="17605"/>
        <n v="17606"/>
        <n v="17607"/>
        <n v="17616"/>
        <n v="17637"/>
        <n v="17664"/>
        <n v="17669"/>
        <n v="17670"/>
        <n v="17671"/>
        <n v="17672"/>
        <n v="17673"/>
        <n v="17685"/>
        <n v="17686"/>
        <n v="17690"/>
        <n v="17696"/>
        <n v="17704"/>
        <n v="17709"/>
        <n v="17712"/>
        <n v="17713"/>
        <n v="17715"/>
        <n v="17725"/>
        <n v="17726"/>
        <n v="17731"/>
        <n v="17732"/>
        <n v="17734"/>
        <n v="17736"/>
        <n v="17750"/>
        <n v="17763"/>
        <n v="17764"/>
        <n v="17794"/>
        <n v="17801"/>
        <n v="17818"/>
        <n v="17826"/>
        <n v="17841"/>
        <n v="17842"/>
        <n v="17846"/>
        <n v="17881"/>
        <n v="17891"/>
        <n v="17895"/>
        <n v="17896"/>
        <n v="17899"/>
        <n v="17900"/>
        <n v="17902"/>
        <n v="17907"/>
        <n v="17922"/>
        <n v="17928"/>
        <n v="17929"/>
        <n v="17931"/>
        <n v="17933"/>
        <n v="17936"/>
        <n v="17938"/>
        <n v="17939"/>
        <n v="17949"/>
        <n v="17950"/>
        <n v="17951"/>
        <n v="17952"/>
        <n v="17955"/>
        <n v="17962"/>
        <n v="17963"/>
        <n v="17967"/>
        <n v="17969"/>
        <n v="17970"/>
        <n v="17971"/>
        <n v="17972"/>
        <n v="17973"/>
        <n v="17977"/>
        <n v="17978"/>
        <n v="17979"/>
        <n v="17980"/>
        <n v="17981"/>
        <n v="17986"/>
        <n v="17987"/>
        <n v="17988"/>
        <n v="17989"/>
        <n v="17990"/>
        <n v="17991"/>
        <n v="17997"/>
        <n v="17998"/>
        <n v="17999"/>
        <n v="18000"/>
        <n v="18005"/>
        <n v="18006"/>
        <n v="18016"/>
        <n v="18017"/>
        <n v="18018"/>
        <n v="18019"/>
        <n v="18020"/>
        <n v="18026"/>
        <n v="18027"/>
        <n v="18028"/>
        <n v="18029"/>
        <n v="18040"/>
        <n v="18041"/>
        <n v="18042"/>
        <n v="18046"/>
        <n v="18052"/>
        <n v="18053"/>
        <n v="18054"/>
        <n v="18055"/>
        <n v="18059"/>
        <n v="18063"/>
        <n v="18064"/>
        <n v="18065"/>
        <n v="18067"/>
        <n v="18068"/>
        <n v="18069"/>
        <n v="18070"/>
        <n v="18074"/>
        <n v="18075"/>
        <n v="18076"/>
        <n v="18079"/>
        <n v="18080"/>
        <n v="18081"/>
        <n v="18082"/>
        <n v="18083"/>
        <n v="18098"/>
        <n v="18099"/>
        <n v="18100"/>
        <n v="18101"/>
        <n v="18102"/>
        <n v="18103"/>
        <n v="18111"/>
        <n v="18112"/>
        <n v="18113"/>
        <n v="18114"/>
        <n v="18115"/>
        <n v="18116"/>
        <n v="18118"/>
        <n v="18119"/>
        <n v="18121"/>
        <n v="18122"/>
        <n v="18127"/>
        <n v="18128"/>
        <n v="18129"/>
        <n v="18130"/>
        <n v="18131"/>
        <n v="18132"/>
        <n v="18133"/>
        <n v="18134"/>
        <n v="18138"/>
        <n v="18139"/>
        <n v="18140"/>
        <n v="18144"/>
        <n v="18145"/>
        <n v="18146"/>
        <n v="18147"/>
        <n v="18148"/>
        <n v="18149"/>
        <n v="18150"/>
        <n v="18154"/>
        <n v="18155"/>
        <n v="18156"/>
        <n v="18157"/>
        <n v="18158"/>
        <n v="18215"/>
        <n v="18222"/>
        <n v="18305"/>
        <n v="18322"/>
        <n v="18323"/>
        <n v="18333"/>
        <n v="18335"/>
        <n v="18341"/>
        <n v="18342"/>
        <n v="18347"/>
        <n v="18348"/>
        <n v="18349"/>
        <n v="18350"/>
        <n v="18354"/>
        <n v="18357"/>
        <n v="18358"/>
        <n v="18359"/>
        <n v="18361"/>
        <n v="18365"/>
        <n v="18367"/>
        <n v="18369"/>
        <n v="18370"/>
        <n v="18372"/>
        <n v="18373"/>
        <n v="18375"/>
        <n v="18377"/>
        <n v="18378"/>
        <n v="18379"/>
        <n v="18380"/>
        <n v="18392"/>
        <n v="18396"/>
        <n v="18413"/>
        <n v="18414"/>
        <n v="18415"/>
        <n v="18416"/>
        <n v="18417"/>
        <n v="18418"/>
        <n v="18419"/>
        <n v="18420"/>
        <n v="18421"/>
        <n v="18422"/>
        <n v="18423"/>
        <n v="18425"/>
        <n v="18427"/>
        <n v="18429"/>
        <n v="18430"/>
        <n v="18431"/>
        <n v="18432"/>
        <n v="18433"/>
        <n v="18434"/>
        <n v="18436"/>
        <n v="18445"/>
        <n v="18448"/>
        <n v="18459"/>
        <n v="18482"/>
        <n v="18485"/>
        <n v="18492"/>
        <n v="18493"/>
        <n v="18497"/>
        <n v="18500"/>
        <n v="18501"/>
        <n v="18518"/>
        <n v="18525"/>
        <n v="18526"/>
        <n v="18527"/>
        <n v="18528"/>
        <n v="18530"/>
        <n v="18531"/>
        <n v="18532"/>
        <n v="18534"/>
        <n v="18535"/>
        <n v="18536"/>
        <n v="18537"/>
        <n v="18538"/>
        <n v="18539"/>
        <n v="18540"/>
        <n v="18542"/>
        <n v="18543"/>
        <n v="18544"/>
        <n v="18545"/>
        <n v="18546"/>
        <n v="18547"/>
        <n v="18549"/>
        <n v="18551"/>
        <n v="18552"/>
        <n v="18559"/>
        <n v="18561"/>
        <n v="18566"/>
        <n v="18567"/>
        <n v="18568"/>
        <n v="18571"/>
        <n v="18572"/>
        <n v="18575"/>
        <n v="18578"/>
        <n v="18670"/>
        <n v="18671"/>
        <n v="18672"/>
        <n v="18673"/>
        <n v="18674"/>
        <n v="18675"/>
        <n v="18676"/>
        <n v="18677"/>
        <n v="18678"/>
        <n v="18679"/>
        <n v="18680"/>
        <n v="18681"/>
        <n v="18682"/>
        <n v="18683"/>
        <n v="18684"/>
        <n v="18685"/>
        <n v="18769"/>
        <n v="18770"/>
        <n v="18777"/>
        <n v="18790"/>
        <n v="18793"/>
        <n v="18799"/>
        <n v="18800"/>
        <n v="18802"/>
        <n v="18803"/>
        <n v="18804"/>
        <n v="18805"/>
        <n v="18807"/>
        <n v="18808"/>
        <m/>
      </sharedItems>
    </cacheField>
    <cacheField name="Ora partenza" numFmtId="0">
      <sharedItems containsString="0" containsBlank="1" containsNumber="1" minValue="0.184027777777778" maxValue="1.06805555555556" count="734">
        <n v="0.184027777777778"/>
        <n v="0.197916666666667"/>
        <n v="0.201388888888889"/>
        <n v="0.208333333333333"/>
        <n v="0.211805555555556"/>
        <n v="0.2125"/>
        <n v="0.213194444444444"/>
        <n v="0.213888888888889"/>
        <n v="0.215277777777778"/>
        <n v="0.21875"/>
        <n v="0.220138888888889"/>
        <n v="0.220833333333333"/>
        <n v="0.221527777777778"/>
        <n v="0.222222222222222"/>
        <n v="0.223611111111111"/>
        <n v="0.225694444444444"/>
        <n v="0.227777777777778"/>
        <n v="0.229166666666667"/>
        <n v="0.231944444444444"/>
        <n v="0.232638888888889"/>
        <n v="0.233333333333333"/>
        <n v="0.234027777777778"/>
        <n v="0.236111111111111"/>
        <n v="0.238194444444444"/>
        <n v="0.238888888888889"/>
        <n v="0.239583333333333"/>
        <n v="0.240972222222222"/>
        <n v="0.241666666666667"/>
        <n v="0.243055555555556"/>
        <n v="0.245138888888889"/>
        <n v="0.246527777777778"/>
        <n v="0.247916666666667"/>
        <n v="0.248611111111111"/>
        <n v="0.25"/>
        <n v="0.251388888888889"/>
        <n v="0.253472222222222"/>
        <n v="0.254166666666667"/>
        <n v="0.254861111111111"/>
        <n v="0.255555555555556"/>
        <n v="0.256944444444444"/>
        <n v="0.258333333333333"/>
        <n v="0.259027777777778"/>
        <n v="0.260416666666667"/>
        <n v="0.261805555555556"/>
        <n v="0.2625"/>
        <n v="0.263194444444444"/>
        <n v="0.263888888888889"/>
        <n v="0.265277777777778"/>
        <n v="0.265972222222222"/>
        <n v="0.266666666666667"/>
        <n v="0.267361111111111"/>
        <n v="0.269444444444444"/>
        <n v="0.270833333333333"/>
        <n v="0.271527777777778"/>
        <n v="0.272222222222222"/>
        <n v="0.273611111111111"/>
        <n v="0.274305555555555"/>
        <n v="0.275"/>
        <n v="0.275694444444444"/>
        <n v="0.276388888888889"/>
        <n v="0.277083333333333"/>
        <n v="0.277777777777778"/>
        <n v="0.279166666666667"/>
        <n v="0.279861111111111"/>
        <n v="0.280555555555556"/>
        <n v="0.28125"/>
        <n v="0.281944444444444"/>
        <n v="0.283333333333333"/>
        <n v="0.284027777777778"/>
        <n v="0.284722222222222"/>
        <n v="0.286805555555556"/>
        <n v="0.288194444444444"/>
        <n v="0.288888888888889"/>
        <n v="0.289583333333333"/>
        <n v="0.290277777777778"/>
        <n v="0.290972222222222"/>
        <n v="0.291666666666667"/>
        <n v="0.293055555555556"/>
        <n v="0.294444444444444"/>
        <n v="0.295138888888889"/>
        <n v="0.295833333333333"/>
        <n v="0.296527777777778"/>
        <n v="0.297222222222222"/>
        <n v="0.297916666666667"/>
        <n v="0.298611111111111"/>
        <n v="0.3"/>
        <n v="0.300694444444444"/>
        <n v="0.301388888888889"/>
        <n v="0.302083333333333"/>
        <n v="0.302777777777778"/>
        <n v="0.303472222222222"/>
        <n v="0.304166666666667"/>
        <n v="0.304861111111111"/>
        <n v="0.305555555555555"/>
        <n v="0.306944444444444"/>
        <n v="0.308333333333333"/>
        <n v="0.309027777777778"/>
        <n v="0.309722222222222"/>
        <n v="0.310416666666667"/>
        <n v="0.311111111111111"/>
        <n v="0.311805555555556"/>
        <n v="0.3125"/>
        <n v="0.313194444444444"/>
        <n v="0.313888888888889"/>
        <n v="0.314583333333333"/>
        <n v="0.315972222222222"/>
        <n v="0.316666666666667"/>
        <n v="0.317361111111111"/>
        <n v="0.31875"/>
        <n v="0.319444444444444"/>
        <n v="0.320138888888889"/>
        <n v="0.320833333333333"/>
        <n v="0.321527777777778"/>
        <n v="0.322916666666667"/>
        <n v="0.323611111111111"/>
        <n v="0.325"/>
        <n v="0.326388888888889"/>
        <n v="0.327777777777778"/>
        <n v="0.329861111111111"/>
        <n v="0.330555555555556"/>
        <n v="0.33125"/>
        <n v="0.331944444444444"/>
        <n v="0.332638888888889"/>
        <n v="0.333333333333333"/>
        <n v="0.334027777777778"/>
        <n v="0.334722222222222"/>
        <n v="0.336805555555556"/>
        <n v="0.338194444444444"/>
        <n v="0.338888888888889"/>
        <n v="0.339583333333333"/>
        <n v="0.340277777777778"/>
        <n v="0.341666666666667"/>
        <n v="0.342361111111111"/>
        <n v="0.34375"/>
        <n v="0.344444444444444"/>
        <n v="0.345138888888889"/>
        <n v="0.345833333333333"/>
        <n v="0.346527777777778"/>
        <n v="0.347222222222222"/>
        <n v="0.347916666666667"/>
        <n v="0.348611111111111"/>
        <n v="0.350694444444444"/>
        <n v="0.352083333333333"/>
        <n v="0.352777777777778"/>
        <n v="0.354166666666667"/>
        <n v="0.354861111111111"/>
        <n v="0.355555555555556"/>
        <n v="0.35625"/>
        <n v="0.357638888888889"/>
        <n v="0.358333333333333"/>
        <n v="0.359027777777778"/>
        <n v="0.361111111111111"/>
        <n v="0.361805555555556"/>
        <n v="0.3625"/>
        <n v="0.363194444444444"/>
        <n v="0.363888888888889"/>
        <n v="0.364583333333333"/>
        <n v="0.365277777777778"/>
        <n v="0.365972222222222"/>
        <n v="0.366666666666667"/>
        <n v="0.368055555555556"/>
        <n v="0.370138888888889"/>
        <n v="0.371527777777778"/>
        <n v="0.372222222222222"/>
        <n v="0.372916666666667"/>
        <n v="0.373611111111111"/>
        <n v="0.375"/>
        <n v="0.375694444444444"/>
        <n v="0.376388888888889"/>
        <n v="0.377777777777778"/>
        <n v="0.378472222222222"/>
        <n v="0.379861111111111"/>
        <n v="0.380555555555556"/>
        <n v="0.38125"/>
        <n v="0.381944444444444"/>
        <n v="0.383333333333333"/>
        <n v="0.384027777777778"/>
        <n v="0.385416666666667"/>
        <n v="0.386111111111111"/>
        <n v="0.386805555555556"/>
        <n v="0.3875"/>
        <n v="0.388888888888889"/>
        <n v="0.391666666666667"/>
        <n v="0.392361111111111"/>
        <n v="0.393055555555556"/>
        <n v="0.39375"/>
        <n v="0.394444444444444"/>
        <n v="0.395138888888889"/>
        <n v="0.395833333333333"/>
        <n v="0.396527777777778"/>
        <n v="0.397222222222222"/>
        <n v="0.397916666666667"/>
        <n v="0.399305555555556"/>
        <n v="0.400694444444444"/>
        <n v="0.401388888888889"/>
        <n v="0.402777777777778"/>
        <n v="0.403472222222222"/>
        <n v="0.404166666666667"/>
        <n v="0.404861111111111"/>
        <n v="0.405555555555555"/>
        <n v="0.40625"/>
        <n v="0.406944444444444"/>
        <n v="0.407638888888889"/>
        <n v="0.408333333333333"/>
        <n v="0.409722222222222"/>
        <n v="0.411111111111111"/>
        <n v="0.411805555555556"/>
        <n v="0.413194444444444"/>
        <n v="0.414583333333333"/>
        <n v="0.415277777777778"/>
        <n v="0.416666666666667"/>
        <n v="0.418055555555556"/>
        <n v="0.420138888888889"/>
        <n v="0.420833333333333"/>
        <n v="0.421527777777778"/>
        <n v="0.422222222222222"/>
        <n v="0.422916666666667"/>
        <n v="0.423611111111111"/>
        <n v="0.425"/>
        <n v="0.425694444444444"/>
        <n v="0.427083333333333"/>
        <n v="0.427777777777778"/>
        <n v="0.429166666666667"/>
        <n v="0.430555555555556"/>
        <n v="0.43125"/>
        <n v="0.431944444444444"/>
        <n v="0.433333333333333"/>
        <n v="0.434027777777778"/>
        <n v="0.435416666666667"/>
        <n v="0.436111111111111"/>
        <n v="0.436805555555555"/>
        <n v="0.4375"/>
        <n v="0.438194444444444"/>
        <n v="0.438888888888889"/>
        <n v="0.439583333333333"/>
        <n v="0.440972222222222"/>
        <n v="0.442361111111111"/>
        <n v="0.443055555555556"/>
        <n v="0.444444444444444"/>
        <n v="0.445833333333333"/>
        <n v="0.446527777777778"/>
        <n v="0.447222222222222"/>
        <n v="0.447916666666667"/>
        <n v="0.448611111111111"/>
        <n v="0.449305555555556"/>
        <n v="0.45"/>
        <n v="0.450694444444444"/>
        <n v="0.451388888888889"/>
        <n v="0.452083333333333"/>
        <n v="0.452777777777778"/>
        <n v="0.454861111111111"/>
        <n v="0.45625"/>
        <n v="0.456944444444444"/>
        <n v="0.458333333333333"/>
        <n v="0.459722222222222"/>
        <n v="0.460416666666667"/>
        <n v="0.461805555555556"/>
        <n v="0.463194444444444"/>
        <n v="0.463888888888889"/>
        <n v="0.465277777777778"/>
        <n v="0.465972222222222"/>
        <n v="0.466666666666667"/>
        <n v="0.467361111111111"/>
        <n v="0.468055555555555"/>
        <n v="0.46875"/>
        <n v="0.469444444444444"/>
        <n v="0.470138888888889"/>
        <n v="0.470833333333333"/>
        <n v="0.472222222222222"/>
        <n v="0.472916666666667"/>
        <n v="0.474305555555556"/>
        <n v="0.475694444444444"/>
        <n v="0.477083333333333"/>
        <n v="0.477777777777778"/>
        <n v="0.479166666666667"/>
        <n v="0.480555555555556"/>
        <n v="0.481944444444444"/>
        <n v="0.482638888888889"/>
        <n v="0.483333333333333"/>
        <n v="0.484027777777778"/>
        <n v="0.484722222222222"/>
        <n v="0.486111111111111"/>
        <n v="0.486805555555556"/>
        <n v="0.4875"/>
        <n v="0.488194444444444"/>
        <n v="0.489583333333333"/>
        <n v="0.490277777777778"/>
        <n v="0.491666666666667"/>
        <n v="0.493055555555556"/>
        <n v="0.49375"/>
        <n v="0.494444444444444"/>
        <n v="0.495833333333333"/>
        <n v="0.496527777777778"/>
        <n v="0.497222222222222"/>
        <n v="0.497916666666667"/>
        <n v="0.498611111111111"/>
        <n v="0.5"/>
        <n v="0.500694444444444"/>
        <n v="0.501388888888889"/>
        <n v="0.502083333333333"/>
        <n v="0.503472222222222"/>
        <n v="0.504861111111111"/>
        <n v="0.505555555555556"/>
        <n v="0.506944444444444"/>
        <n v="0.508333333333333"/>
        <n v="0.509027777777778"/>
        <n v="0.510416666666667"/>
        <n v="0.511111111111111"/>
        <n v="0.511805555555555"/>
        <n v="0.5125"/>
        <n v="0.513194444444444"/>
        <n v="0.513888888888889"/>
        <n v="0.515277777777778"/>
        <n v="0.515972222222222"/>
        <n v="0.517361111111111"/>
        <n v="0.51875"/>
        <n v="0.519444444444444"/>
        <n v="0.520833333333333"/>
        <n v="0.522222222222222"/>
        <n v="0.524305555555556"/>
        <n v="0.525"/>
        <n v="0.525694444444444"/>
        <n v="0.526388888888889"/>
        <n v="0.527083333333333"/>
        <n v="0.527777777777778"/>
        <n v="0.528472222222222"/>
        <n v="0.529166666666667"/>
        <n v="0.529861111111111"/>
        <n v="0.53125"/>
        <n v="0.531944444444444"/>
        <n v="0.532638888888889"/>
        <n v="0.533333333333333"/>
        <n v="0.534027777777778"/>
        <n v="0.534722222222222"/>
        <n v="0.536805555555556"/>
        <n v="0.538194444444444"/>
        <n v="0.538888888888889"/>
        <n v="0.539583333333333"/>
        <n v="0.540277777777778"/>
        <n v="0.540972222222222"/>
        <n v="0.541666666666667"/>
        <n v="0.542361111111111"/>
        <n v="0.543055555555555"/>
        <n v="0.545138888888889"/>
        <n v="0.546527777777778"/>
        <n v="0.547222222222222"/>
        <n v="0.547916666666667"/>
        <n v="0.548611111111111"/>
        <n v="0.549305555555556"/>
        <n v="0.55"/>
        <n v="0.550694444444444"/>
        <n v="0.551388888888889"/>
        <n v="0.552083333333333"/>
        <n v="0.552777777777778"/>
        <n v="0.553472222222222"/>
        <n v="0.554166666666667"/>
        <n v="0.555555555555556"/>
        <n v="0.55625"/>
        <n v="0.556944444444444"/>
        <n v="0.557638888888889"/>
        <n v="0.558333333333333"/>
        <n v="0.559027777777778"/>
        <n v="0.559722222222222"/>
        <n v="0.560416666666667"/>
        <n v="0.561111111111111"/>
        <n v="0.5625"/>
        <n v="0.563888888888889"/>
        <n v="0.564583333333333"/>
        <n v="0.565972222222222"/>
        <n v="0.567361111111111"/>
        <n v="0.568055555555556"/>
        <n v="0.569444444444444"/>
        <n v="0.570138888888889"/>
        <n v="0.570833333333333"/>
        <n v="0.571527777777778"/>
        <n v="0.572222222222222"/>
        <n v="0.572916666666667"/>
        <n v="0.573611111111111"/>
        <n v="0.574305555555555"/>
        <n v="0.575"/>
        <n v="0.575694444444444"/>
        <n v="0.576388888888889"/>
        <n v="0.577777777777778"/>
        <n v="0.578472222222222"/>
        <n v="0.579166666666667"/>
        <n v="0.579861111111111"/>
        <n v="0.58125"/>
        <n v="0.581944444444444"/>
        <n v="0.583333333333333"/>
        <n v="0.584722222222222"/>
        <n v="0.586111111111111"/>
        <n v="0.586805555555556"/>
        <n v="0.5875"/>
        <n v="0.588194444444444"/>
        <n v="0.588888888888889"/>
        <n v="0.590277777777778"/>
        <n v="0.591666666666667"/>
        <n v="0.592361111111111"/>
        <n v="0.593055555555556"/>
        <n v="0.59375"/>
        <n v="0.594444444444444"/>
        <n v="0.595138888888889"/>
        <n v="0.595833333333333"/>
        <n v="0.597222222222222"/>
        <n v="0.598611111111111"/>
        <n v="0.599305555555556"/>
        <n v="0.6"/>
        <n v="0.600694444444444"/>
        <n v="0.602083333333333"/>
        <n v="0.602777777777778"/>
        <n v="0.603472222222222"/>
        <n v="0.604166666666667"/>
        <n v="0.605555555555555"/>
        <n v="0.60625"/>
        <n v="0.607638888888889"/>
        <n v="0.609027777777778"/>
        <n v="0.609722222222222"/>
        <n v="0.611111111111111"/>
        <n v="0.611805555555556"/>
        <n v="0.6125"/>
        <n v="0.613194444444444"/>
        <n v="0.614583333333333"/>
        <n v="0.615277777777778"/>
        <n v="0.616666666666667"/>
        <n v="0.617361111111111"/>
        <n v="0.618055555555556"/>
        <n v="0.61875"/>
        <n v="0.620138888888889"/>
        <n v="0.621527777777778"/>
        <n v="0.622916666666667"/>
        <n v="0.623611111111111"/>
        <n v="0.624305555555556"/>
        <n v="0.625"/>
        <n v="0.625694444444444"/>
        <n v="0.626388888888889"/>
        <n v="0.628472222222222"/>
        <n v="0.629166666666667"/>
        <n v="0.629861111111111"/>
        <n v="0.630555555555556"/>
        <n v="0.631944444444444"/>
        <n v="0.633333333333333"/>
        <n v="0.634027777777778"/>
        <n v="0.634722222222222"/>
        <n v="0.635416666666667"/>
        <n v="0.636111111111111"/>
        <n v="0.636805555555555"/>
        <n v="0.6375"/>
        <n v="0.638888888888889"/>
        <n v="0.639583333333333"/>
        <n v="0.642361111111111"/>
        <n v="0.64375"/>
        <n v="0.644444444444444"/>
        <n v="0.645833333333333"/>
        <n v="0.647222222222222"/>
        <n v="0.648611111111111"/>
        <n v="0.649305555555556"/>
        <n v="0.650694444444444"/>
        <n v="0.651388888888889"/>
        <n v="0.652777777777778"/>
        <n v="0.653472222222222"/>
        <n v="0.654166666666667"/>
        <n v="0.654861111111111"/>
        <n v="0.65625"/>
        <n v="0.656944444444444"/>
        <n v="0.657638888888889"/>
        <n v="0.658333333333333"/>
        <n v="0.659722222222222"/>
        <n v="0.660416666666667"/>
        <n v="0.661111111111111"/>
        <n v="0.663194444444444"/>
        <n v="0.663888888888889"/>
        <n v="0.664583333333333"/>
        <n v="0.665277777777778"/>
        <n v="0.666666666666667"/>
        <n v="0.668055555555556"/>
        <n v="0.66875"/>
        <n v="0.670138888888889"/>
        <n v="0.671527777777778"/>
        <n v="0.672222222222222"/>
        <n v="0.672916666666667"/>
        <n v="0.673611111111111"/>
        <n v="0.674305555555556"/>
        <n v="0.675"/>
        <n v="0.676388888888889"/>
        <n v="0.677083333333333"/>
        <n v="0.677777777777778"/>
        <n v="0.679166666666667"/>
        <n v="0.680555555555555"/>
        <n v="0.681944444444444"/>
        <n v="0.682638888888889"/>
        <n v="0.684027777777778"/>
        <n v="0.685416666666667"/>
        <n v="0.686111111111111"/>
        <n v="0.686805555555556"/>
        <n v="0.6875"/>
        <n v="0.688194444444444"/>
        <n v="0.688888888888889"/>
        <n v="0.690972222222222"/>
        <n v="0.691666666666667"/>
        <n v="0.692361111111111"/>
        <n v="0.694444444444444"/>
        <n v="0.695833333333333"/>
        <n v="0.696527777777778"/>
        <n v="0.697916666666667"/>
        <n v="0.698611111111111"/>
        <n v="0.7"/>
        <n v="0.700694444444444"/>
        <n v="0.701388888888889"/>
        <n v="0.702777777777778"/>
        <n v="0.703472222222222"/>
        <n v="0.704861111111111"/>
        <n v="0.70625"/>
        <n v="0.706944444444444"/>
        <n v="0.708333333333333"/>
        <n v="0.709027777777778"/>
        <n v="0.711805555555555"/>
        <n v="0.713194444444444"/>
        <n v="0.713888888888889"/>
        <n v="0.715277777777778"/>
        <n v="0.716666666666667"/>
        <n v="0.717361111111111"/>
        <n v="0.718055555555556"/>
        <n v="0.71875"/>
        <n v="0.719444444444444"/>
        <n v="0.720833333333333"/>
        <n v="0.722222222222222"/>
        <n v="0.722916666666667"/>
        <n v="0.723611111111111"/>
        <n v="0.725"/>
        <n v="0.725694444444444"/>
        <n v="0.727083333333333"/>
        <n v="0.727777777777778"/>
        <n v="0.729166666666667"/>
        <n v="0.730555555555556"/>
        <n v="0.73125"/>
        <n v="0.731944444444444"/>
        <n v="0.732638888888889"/>
        <n v="0.734027777777778"/>
        <n v="0.736111111111111"/>
        <n v="0.7375"/>
        <n v="0.738194444444444"/>
        <n v="0.738888888888889"/>
        <n v="0.739583333333333"/>
        <n v="0.740972222222222"/>
        <n v="0.741666666666667"/>
        <n v="0.743055555555555"/>
        <n v="0.744444444444444"/>
        <n v="0.745138888888889"/>
        <n v="0.746527777777778"/>
        <n v="0.747916666666667"/>
        <n v="0.748611111111111"/>
        <n v="0.75"/>
        <n v="0.751388888888889"/>
        <n v="0.752777777777778"/>
        <n v="0.753472222222222"/>
        <n v="0.754166666666667"/>
        <n v="0.754861111111111"/>
        <n v="0.755555555555556"/>
        <n v="0.756944444444444"/>
        <n v="0.757638888888889"/>
        <n v="0.758333333333333"/>
        <n v="0.759027777777778"/>
        <n v="0.759722222222222"/>
        <n v="0.760416666666667"/>
        <n v="0.761111111111111"/>
        <n v="0.761805555555556"/>
        <n v="0.7625"/>
        <n v="0.763888888888889"/>
        <n v="0.764583333333333"/>
        <n v="0.767361111111111"/>
        <n v="0.768055555555556"/>
        <n v="0.76875"/>
        <n v="0.769444444444444"/>
        <n v="0.770833333333333"/>
        <n v="0.772222222222222"/>
        <n v="0.772916666666667"/>
        <n v="0.774305555555555"/>
        <n v="0.775694444444444"/>
        <n v="0.777777777777778"/>
        <n v="0.778472222222222"/>
        <n v="0.78125"/>
        <n v="0.781944444444444"/>
        <n v="0.782638888888889"/>
        <n v="0.783333333333333"/>
        <n v="0.784722222222222"/>
        <n v="0.786111111111111"/>
        <n v="0.786805555555556"/>
        <n v="0.788194444444444"/>
        <n v="0.789583333333333"/>
        <n v="0.791666666666667"/>
        <n v="0.792361111111111"/>
        <n v="0.793055555555556"/>
        <n v="0.79375"/>
        <n v="0.795138888888889"/>
        <n v="0.796527777777778"/>
        <n v="0.797222222222222"/>
        <n v="0.798611111111111"/>
        <n v="0.799305555555556"/>
        <n v="0.8"/>
        <n v="0.800694444444444"/>
        <n v="0.801388888888889"/>
        <n v="0.802083333333333"/>
        <n v="0.802777777777778"/>
        <n v="0.804166666666667"/>
        <n v="0.805555555555555"/>
        <n v="0.809027777777778"/>
        <n v="0.809722222222222"/>
        <n v="0.810416666666667"/>
        <n v="0.8125"/>
        <n v="0.813194444444444"/>
        <n v="0.813888888888889"/>
        <n v="0.814583333333333"/>
        <n v="0.815972222222222"/>
        <n v="0.816666666666667"/>
        <n v="0.817361111111111"/>
        <n v="0.819444444444444"/>
        <n v="0.820138888888889"/>
        <n v="0.821527777777778"/>
        <n v="0.822222222222222"/>
        <n v="0.822916666666667"/>
        <n v="0.825"/>
        <n v="0.826388888888889"/>
        <n v="0.827777777777778"/>
        <n v="0.829861111111111"/>
        <n v="0.830555555555556"/>
        <n v="0.83125"/>
        <n v="0.833333333333333"/>
        <n v="0.834722222222222"/>
        <n v="0.836805555555555"/>
        <n v="0.838194444444444"/>
        <n v="0.838888888888889"/>
        <n v="0.839583333333333"/>
        <n v="0.840277777777778"/>
        <n v="0.843055555555556"/>
        <n v="0.84375"/>
        <n v="0.844444444444444"/>
        <n v="0.845833333333333"/>
        <n v="0.847222222222222"/>
        <n v="0.848611111111111"/>
        <n v="0.849305555555556"/>
        <n v="0.850694444444444"/>
        <n v="0.852083333333333"/>
        <n v="0.853472222222222"/>
        <n v="0.854166666666667"/>
        <n v="0.855555555555556"/>
        <n v="0.857638888888889"/>
        <n v="0.859027777777778"/>
        <n v="0.861111111111111"/>
        <n v="0.8625"/>
        <n v="0.864583333333333"/>
        <n v="0.868055555555555"/>
        <n v="0.869444444444444"/>
        <n v="0.871527777777778"/>
        <n v="0.875"/>
        <n v="0.876388888888889"/>
        <n v="0.878472222222222"/>
        <n v="0.879861111111111"/>
        <n v="0.881944444444444"/>
        <n v="0.883333333333333"/>
        <n v="0.884027777777778"/>
        <n v="0.885416666666667"/>
        <n v="0.8875"/>
        <n v="0.888194444444444"/>
        <n v="0.888888888888889"/>
        <n v="0.889583333333333"/>
        <n v="0.890277777777778"/>
        <n v="0.892361111111111"/>
        <n v="0.895833333333333"/>
        <n v="0.897222222222222"/>
        <n v="0.899305555555555"/>
        <n v="0.900694444444444"/>
        <n v="0.902777777777778"/>
        <n v="0.904166666666667"/>
        <n v="0.90625"/>
        <n v="0.909722222222222"/>
        <n v="0.911111111111111"/>
        <n v="0.913194444444444"/>
        <n v="0.915972222222222"/>
        <n v="0.916666666666667"/>
        <n v="0.918055555555556"/>
        <n v="0.920138888888889"/>
        <n v="0.921527777777778"/>
        <n v="0.923611111111111"/>
        <n v="0.925"/>
        <n v="0.927083333333333"/>
        <n v="0.927777777777778"/>
        <n v="0.929166666666667"/>
        <n v="0.930555555555555"/>
        <n v="0.933333333333333"/>
        <n v="0.934027777777778"/>
        <n v="0.934722222222222"/>
        <n v="0.9375"/>
        <n v="0.938194444444444"/>
        <n v="0.938888888888889"/>
        <n v="0.940972222222222"/>
        <n v="0.942361111111111"/>
        <n v="0.944444444444444"/>
        <n v="0.947916666666667"/>
        <n v="0.95"/>
        <n v="0.951388888888889"/>
        <n v="0.954861111111111"/>
        <n v="0.958333333333333"/>
        <n v="0.959722222222222"/>
        <n v="0.961805555555555"/>
        <n v="0.965277777777778"/>
        <n v="0.96875"/>
        <n v="0.970833333333333"/>
        <n v="0.971527777777778"/>
        <n v="0.972222222222222"/>
        <n v="0.975694444444444"/>
        <n v="0.976388888888889"/>
        <n v="0.979166666666667"/>
        <n v="0.980555555555556"/>
        <n v="0.989583333333333"/>
        <n v="0.993055555555555"/>
        <n v="0.996527777777778"/>
        <n v="1"/>
        <n v="1.00138888888889"/>
        <n v="1.00347222222222"/>
        <n v="1.00694444444444"/>
        <n v="1.01388888888889"/>
        <n v="1.01736111111111"/>
        <n v="1.02083333333333"/>
        <n v="1.02222222222222"/>
        <n v="1.02638888888889"/>
        <n v="1.02777777777778"/>
        <n v="1.03472222222222"/>
        <n v="1.03680555555556"/>
        <n v="1.04513888888889"/>
        <n v="1.04722222222222"/>
        <n v="1.05555555555556"/>
        <n v="1.05694444444444"/>
        <n v="1.06805555555556"/>
        <m/>
      </sharedItems>
    </cacheField>
    <cacheField name="Ora arrivo" numFmtId="0">
      <sharedItems containsString="0" containsBlank="1" containsNumber="1" minValue="0.208333333333333" maxValue="1.10972222222222" count="751">
        <n v="0.208333333333333"/>
        <n v="0.211805555555556"/>
        <n v="0.215277777777778"/>
        <n v="0.220833333333333"/>
        <n v="0.222222222222222"/>
        <n v="0.223611111111111"/>
        <n v="0.225694444444444"/>
        <n v="0.227777777777778"/>
        <n v="0.229166666666667"/>
        <n v="0.232638888888889"/>
        <n v="0.236111111111111"/>
        <n v="0.238888888888889"/>
        <n v="0.239583333333333"/>
        <n v="0.240972222222222"/>
        <n v="0.241666666666667"/>
        <n v="0.243055555555556"/>
        <n v="0.24375"/>
        <n v="0.245833333333333"/>
        <n v="0.246527777777778"/>
        <n v="0.247916666666667"/>
        <n v="0.248611111111111"/>
        <n v="0.25"/>
        <n v="0.253472222222222"/>
        <n v="0.255555555555556"/>
        <n v="0.256944444444444"/>
        <n v="0.259027777777778"/>
        <n v="0.260416666666667"/>
        <n v="0.261805555555556"/>
        <n v="0.2625"/>
        <n v="0.263888888888889"/>
        <n v="0.265972222222222"/>
        <n v="0.266666666666667"/>
        <n v="0.267361111111111"/>
        <n v="0.268055555555556"/>
        <n v="0.269444444444444"/>
        <n v="0.270833333333333"/>
        <n v="0.271527777777778"/>
        <n v="0.272222222222222"/>
        <n v="0.272916666666667"/>
        <n v="0.274305555555555"/>
        <n v="0.275694444444444"/>
        <n v="0.276388888888889"/>
        <n v="0.277777777777778"/>
        <n v="0.279861111111111"/>
        <n v="0.280555555555556"/>
        <n v="0.28125"/>
        <n v="0.281944444444444"/>
        <n v="0.283333333333333"/>
        <n v="0.284027777777778"/>
        <n v="0.284722222222222"/>
        <n v="0.286111111111111"/>
        <n v="0.286805555555556"/>
        <n v="0.288194444444444"/>
        <n v="0.289583333333333"/>
        <n v="0.290277777777778"/>
        <n v="0.291666666666667"/>
        <n v="0.29375"/>
        <n v="0.294444444444444"/>
        <n v="0.295138888888889"/>
        <n v="0.295833333333333"/>
        <n v="0.297222222222222"/>
        <n v="0.298611111111111"/>
        <n v="0.3"/>
        <n v="0.300694444444444"/>
        <n v="0.301388888888889"/>
        <n v="0.302083333333333"/>
        <n v="0.302777777777778"/>
        <n v="0.303472222222222"/>
        <n v="0.304166666666667"/>
        <n v="0.304861111111111"/>
        <n v="0.305555555555555"/>
        <n v="0.307638888888889"/>
        <n v="0.309027777777778"/>
        <n v="0.309722222222222"/>
        <n v="0.310416666666667"/>
        <n v="0.311111111111111"/>
        <n v="0.311805555555556"/>
        <n v="0.3125"/>
        <n v="0.313888888888889"/>
        <n v="0.314583333333333"/>
        <n v="0.315277777777778"/>
        <n v="0.315972222222222"/>
        <n v="0.316666666666667"/>
        <n v="0.318055555555556"/>
        <n v="0.31875"/>
        <n v="0.319444444444444"/>
        <n v="0.320138888888889"/>
        <n v="0.320833333333333"/>
        <n v="0.321527777777778"/>
        <n v="0.322222222222222"/>
        <n v="0.322916666666667"/>
        <n v="0.325"/>
        <n v="0.326388888888889"/>
        <n v="0.327777777777778"/>
        <n v="0.328472222222222"/>
        <n v="0.329861111111111"/>
        <n v="0.330555555555556"/>
        <n v="0.33125"/>
        <n v="0.331944444444444"/>
        <n v="0.332638888888889"/>
        <n v="0.333333333333333"/>
        <n v="0.334027777777778"/>
        <n v="0.334722222222222"/>
        <n v="0.335416666666667"/>
        <n v="0.336111111111111"/>
        <n v="0.336805555555556"/>
        <n v="0.338888888888889"/>
        <n v="0.339583333333333"/>
        <n v="0.340277777777778"/>
        <n v="0.340972222222222"/>
        <n v="0.341666666666667"/>
        <n v="0.342361111111111"/>
        <n v="0.34375"/>
        <n v="0.344444444444444"/>
        <n v="0.345138888888889"/>
        <n v="0.345833333333333"/>
        <n v="0.347222222222222"/>
        <n v="0.347916666666667"/>
        <n v="0.348611111111111"/>
        <n v="0.349305555555556"/>
        <n v="0.350694444444444"/>
        <n v="0.351388888888889"/>
        <n v="0.352083333333333"/>
        <n v="0.352777777777778"/>
        <n v="0.354166666666667"/>
        <n v="0.355555555555556"/>
        <n v="0.356944444444444"/>
        <n v="0.357638888888889"/>
        <n v="0.359722222222222"/>
        <n v="0.361111111111111"/>
        <n v="0.361805555555556"/>
        <n v="0.3625"/>
        <n v="0.363194444444444"/>
        <n v="0.363888888888889"/>
        <n v="0.364583333333333"/>
        <n v="0.365972222222222"/>
        <n v="0.366666666666667"/>
        <n v="0.368055555555556"/>
        <n v="0.370138888888889"/>
        <n v="0.371527777777778"/>
        <n v="0.372222222222222"/>
        <n v="0.372916666666667"/>
        <n v="0.373611111111111"/>
        <n v="0.374305555555555"/>
        <n v="0.375"/>
        <n v="0.375694444444444"/>
        <n v="0.377777777777778"/>
        <n v="0.378472222222222"/>
        <n v="0.379166666666667"/>
        <n v="0.379861111111111"/>
        <n v="0.380555555555556"/>
        <n v="0.38125"/>
        <n v="0.381944444444444"/>
        <n v="0.382638888888889"/>
        <n v="0.383333333333333"/>
        <n v="0.384027777777778"/>
        <n v="0.384722222222222"/>
        <n v="0.385416666666667"/>
        <n v="0.386111111111111"/>
        <n v="0.386805555555556"/>
        <n v="0.3875"/>
        <n v="0.388888888888889"/>
        <n v="0.389583333333333"/>
        <n v="0.390972222222222"/>
        <n v="0.391666666666667"/>
        <n v="0.392361111111111"/>
        <n v="0.393055555555556"/>
        <n v="0.394444444444444"/>
        <n v="0.395138888888889"/>
        <n v="0.395833333333333"/>
        <n v="0.397222222222222"/>
        <n v="0.397916666666667"/>
        <n v="0.398611111111111"/>
        <n v="0.399305555555556"/>
        <n v="0.401388888888889"/>
        <n v="0.402777777777778"/>
        <n v="0.403472222222222"/>
        <n v="0.404861111111111"/>
        <n v="0.405555555555555"/>
        <n v="0.40625"/>
        <n v="0.406944444444444"/>
        <n v="0.407638888888889"/>
        <n v="0.408333333333333"/>
        <n v="0.409722222222222"/>
        <n v="0.411111111111111"/>
        <n v="0.411805555555556"/>
        <n v="0.413194444444444"/>
        <n v="0.413888888888889"/>
        <n v="0.415277777777778"/>
        <n v="0.416666666666667"/>
        <n v="0.418055555555556"/>
        <n v="0.419444444444444"/>
        <n v="0.420138888888889"/>
        <n v="0.420833333333333"/>
        <n v="0.422222222222222"/>
        <n v="0.422916666666667"/>
        <n v="0.423611111111111"/>
        <n v="0.424305555555556"/>
        <n v="0.425"/>
        <n v="0.425694444444444"/>
        <n v="0.427083333333333"/>
        <n v="0.427777777777778"/>
        <n v="0.428472222222222"/>
        <n v="0.429166666666667"/>
        <n v="0.429861111111111"/>
        <n v="0.430555555555556"/>
        <n v="0.431944444444444"/>
        <n v="0.433333333333333"/>
        <n v="0.434027777777778"/>
        <n v="0.434722222222222"/>
        <n v="0.436111111111111"/>
        <n v="0.436805555555555"/>
        <n v="0.4375"/>
        <n v="0.438194444444444"/>
        <n v="0.439583333333333"/>
        <n v="0.440277777777778"/>
        <n v="0.440972222222222"/>
        <n v="0.442361111111111"/>
        <n v="0.443055555555556"/>
        <n v="0.444444444444444"/>
        <n v="0.445138888888889"/>
        <n v="0.446527777777778"/>
        <n v="0.447222222222222"/>
        <n v="0.447916666666667"/>
        <n v="0.449305555555556"/>
        <n v="0.45"/>
        <n v="0.450694444444444"/>
        <n v="0.451388888888889"/>
        <n v="0.452083333333333"/>
        <n v="0.452777777777778"/>
        <n v="0.453472222222222"/>
        <n v="0.454861111111111"/>
        <n v="0.455555555555556"/>
        <n v="0.45625"/>
        <n v="0.456944444444444"/>
        <n v="0.458333333333333"/>
        <n v="0.459027777777778"/>
        <n v="0.461805555555556"/>
        <n v="0.463194444444444"/>
        <n v="0.463888888888889"/>
        <n v="0.464583333333333"/>
        <n v="0.465277777777778"/>
        <n v="0.465972222222222"/>
        <n v="0.467361111111111"/>
        <n v="0.468055555555555"/>
        <n v="0.46875"/>
        <n v="0.469444444444444"/>
        <n v="0.470138888888889"/>
        <n v="0.470833333333333"/>
        <n v="0.472222222222222"/>
        <n v="0.472916666666667"/>
        <n v="0.473611111111111"/>
        <n v="0.474305555555556"/>
        <n v="0.475"/>
        <n v="0.475694444444444"/>
        <n v="0.476388888888889"/>
        <n v="0.477083333333333"/>
        <n v="0.477777777777778"/>
        <n v="0.479166666666667"/>
        <n v="0.481944444444444"/>
        <n v="0.482638888888889"/>
        <n v="0.483333333333333"/>
        <n v="0.484722222222222"/>
        <n v="0.486111111111111"/>
        <n v="0.486805555555556"/>
        <n v="0.4875"/>
        <n v="0.488194444444444"/>
        <n v="0.488888888888889"/>
        <n v="0.489583333333333"/>
        <n v="0.491666666666667"/>
        <n v="0.493055555555556"/>
        <n v="0.49375"/>
        <n v="0.494444444444444"/>
        <n v="0.495833333333333"/>
        <n v="0.496527777777778"/>
        <n v="0.497222222222222"/>
        <n v="0.497916666666667"/>
        <n v="0.498611111111111"/>
        <n v="0.5"/>
        <n v="0.501388888888889"/>
        <n v="0.502083333333333"/>
        <n v="0.502777777777778"/>
        <n v="0.503472222222222"/>
        <n v="0.505555555555556"/>
        <n v="0.506944444444444"/>
        <n v="0.507638888888889"/>
        <n v="0.508333333333333"/>
        <n v="0.509027777777778"/>
        <n v="0.509722222222222"/>
        <n v="0.510416666666667"/>
        <n v="0.511111111111111"/>
        <n v="0.5125"/>
        <n v="0.513194444444444"/>
        <n v="0.513888888888889"/>
        <n v="0.515277777777778"/>
        <n v="0.515972222222222"/>
        <n v="0.517361111111111"/>
        <n v="0.518055555555556"/>
        <n v="0.51875"/>
        <n v="0.519444444444444"/>
        <n v="0.520138888888889"/>
        <n v="0.520833333333333"/>
        <n v="0.522222222222222"/>
        <n v="0.523611111111111"/>
        <n v="0.524305555555556"/>
        <n v="0.525"/>
        <n v="0.526388888888889"/>
        <n v="0.527083333333333"/>
        <n v="0.527777777777778"/>
        <n v="0.528472222222222"/>
        <n v="0.529861111111111"/>
        <n v="0.53125"/>
        <n v="0.532638888888889"/>
        <n v="0.533333333333333"/>
        <n v="0.534027777777778"/>
        <n v="0.534722222222222"/>
        <n v="0.535416666666667"/>
        <n v="0.536805555555556"/>
        <n v="0.538194444444444"/>
        <n v="0.538888888888889"/>
        <n v="0.540277777777778"/>
        <n v="0.540972222222222"/>
        <n v="0.541666666666667"/>
        <n v="0.542361111111111"/>
        <n v="0.543055555555555"/>
        <n v="0.544444444444444"/>
        <n v="0.545138888888889"/>
        <n v="0.546527777777778"/>
        <n v="0.547222222222222"/>
        <n v="0.547916666666667"/>
        <n v="0.548611111111111"/>
        <n v="0.549305555555556"/>
        <n v="0.550694444444444"/>
        <n v="0.552083333333333"/>
        <n v="0.553472222222222"/>
        <n v="0.554166666666667"/>
        <n v="0.554861111111111"/>
        <n v="0.555555555555556"/>
        <n v="0.55625"/>
        <n v="0.557638888888889"/>
        <n v="0.558333333333333"/>
        <n v="0.559027777777778"/>
        <n v="0.559722222222222"/>
        <n v="0.560416666666667"/>
        <n v="0.561111111111111"/>
        <n v="0.5625"/>
        <n v="0.563888888888889"/>
        <n v="0.564583333333333"/>
        <n v="0.565277777777778"/>
        <n v="0.565972222222222"/>
        <n v="0.567361111111111"/>
        <n v="0.568055555555556"/>
        <n v="0.569444444444444"/>
        <n v="0.570138888888889"/>
        <n v="0.571527777777778"/>
        <n v="0.572222222222222"/>
        <n v="0.572916666666667"/>
        <n v="0.573611111111111"/>
        <n v="0.575"/>
        <n v="0.576388888888889"/>
        <n v="0.577777777777778"/>
        <n v="0.578472222222222"/>
        <n v="0.579861111111111"/>
        <n v="0.580555555555556"/>
        <n v="0.58125"/>
        <n v="0.581944444444444"/>
        <n v="0.583333333333333"/>
        <n v="0.585416666666667"/>
        <n v="0.586111111111111"/>
        <n v="0.586805555555556"/>
        <n v="0.5875"/>
        <n v="0.588194444444444"/>
        <n v="0.588888888888889"/>
        <n v="0.589583333333333"/>
        <n v="0.590277777777778"/>
        <n v="0.591666666666667"/>
        <n v="0.592361111111111"/>
        <n v="0.593055555555556"/>
        <n v="0.59375"/>
        <n v="0.595138888888889"/>
        <n v="0.595833333333333"/>
        <n v="0.596527777777778"/>
        <n v="0.597222222222222"/>
        <n v="0.598611111111111"/>
        <n v="0.599305555555556"/>
        <n v="0.6"/>
        <n v="0.600694444444444"/>
        <n v="0.602083333333333"/>
        <n v="0.602777777777778"/>
        <n v="0.603472222222222"/>
        <n v="0.604166666666667"/>
        <n v="0.605555555555555"/>
        <n v="0.60625"/>
        <n v="0.606944444444444"/>
        <n v="0.607638888888889"/>
        <n v="0.609027777777778"/>
        <n v="0.609722222222222"/>
        <n v="0.610416666666667"/>
        <n v="0.611111111111111"/>
        <n v="0.611805555555556"/>
        <n v="0.6125"/>
        <n v="0.613194444444444"/>
        <n v="0.614583333333333"/>
        <n v="0.616666666666667"/>
        <n v="0.617361111111111"/>
        <n v="0.618055555555556"/>
        <n v="0.61875"/>
        <n v="0.620138888888889"/>
        <n v="0.621527777777778"/>
        <n v="0.622916666666667"/>
        <n v="0.623611111111111"/>
        <n v="0.624305555555556"/>
        <n v="0.625"/>
        <n v="0.625694444444444"/>
        <n v="0.627083333333333"/>
        <n v="0.628472222222222"/>
        <n v="0.629166666666667"/>
        <n v="0.630555555555556"/>
        <n v="0.631944444444444"/>
        <n v="0.632638888888889"/>
        <n v="0.633333333333333"/>
        <n v="0.634027777777778"/>
        <n v="0.635416666666667"/>
        <n v="0.636111111111111"/>
        <n v="0.636805555555555"/>
        <n v="0.6375"/>
        <n v="0.638888888888889"/>
        <n v="0.639583333333333"/>
        <n v="0.640972222222222"/>
        <n v="0.641666666666667"/>
        <n v="0.642361111111111"/>
        <n v="0.64375"/>
        <n v="0.644444444444444"/>
        <n v="0.645833333333333"/>
        <n v="0.646527777777778"/>
        <n v="0.647222222222222"/>
        <n v="0.647916666666667"/>
        <n v="0.648611111111111"/>
        <n v="0.649305555555556"/>
        <n v="0.650694444444444"/>
        <n v="0.651388888888889"/>
        <n v="0.652777777777778"/>
        <n v="0.653472222222222"/>
        <n v="0.654166666666667"/>
        <n v="0.654861111111111"/>
        <n v="0.655555555555556"/>
        <n v="0.65625"/>
        <n v="0.657638888888889"/>
        <n v="0.658333333333333"/>
        <n v="0.659722222222222"/>
        <n v="0.661111111111111"/>
        <n v="0.6625"/>
        <n v="0.663194444444444"/>
        <n v="0.663888888888889"/>
        <n v="0.665277777777778"/>
        <n v="0.666666666666667"/>
        <n v="0.66875"/>
        <n v="0.669444444444444"/>
        <n v="0.670138888888889"/>
        <n v="0.671527777777778"/>
        <n v="0.672222222222222"/>
        <n v="0.672916666666667"/>
        <n v="0.673611111111111"/>
        <n v="0.674305555555556"/>
        <n v="0.677083333333333"/>
        <n v="0.677777777777778"/>
        <n v="0.679166666666667"/>
        <n v="0.680555555555555"/>
        <n v="0.68125"/>
        <n v="0.681944444444444"/>
        <n v="0.682638888888889"/>
        <n v="0.684027777777778"/>
        <n v="0.685416666666667"/>
        <n v="0.686111111111111"/>
        <n v="0.686805555555556"/>
        <n v="0.6875"/>
        <n v="0.688888888888889"/>
        <n v="0.689583333333333"/>
        <n v="0.690277777777778"/>
        <n v="0.690972222222222"/>
        <n v="0.691666666666667"/>
        <n v="0.693055555555556"/>
        <n v="0.694444444444444"/>
        <n v="0.695138888888889"/>
        <n v="0.695833333333333"/>
        <n v="0.696527777777778"/>
        <n v="0.697222222222222"/>
        <n v="0.697916666666667"/>
        <n v="0.699305555555556"/>
        <n v="0.7"/>
        <n v="0.700694444444444"/>
        <n v="0.701388888888889"/>
        <n v="0.702777777777778"/>
        <n v="0.703472222222222"/>
        <n v="0.704861111111111"/>
        <n v="0.706944444444444"/>
        <n v="0.708333333333333"/>
        <n v="0.709027777777778"/>
        <n v="0.711111111111111"/>
        <n v="0.711805555555555"/>
        <n v="0.713888888888889"/>
        <n v="0.715277777777778"/>
        <n v="0.715972222222222"/>
        <n v="0.716666666666667"/>
        <n v="0.717361111111111"/>
        <n v="0.71875"/>
        <n v="0.720833333333333"/>
        <n v="0.722222222222222"/>
        <n v="0.722916666666667"/>
        <n v="0.724305555555556"/>
        <n v="0.725"/>
        <n v="0.725694444444444"/>
        <n v="0.727083333333333"/>
        <n v="0.727777777777778"/>
        <n v="0.729166666666667"/>
        <n v="0.730555555555556"/>
        <n v="0.73125"/>
        <n v="0.732638888888889"/>
        <n v="0.734027777777778"/>
        <n v="0.734722222222222"/>
        <n v="0.735416666666667"/>
        <n v="0.736111111111111"/>
        <n v="0.736805555555556"/>
        <n v="0.738888888888889"/>
        <n v="0.739583333333333"/>
        <n v="0.740972222222222"/>
        <n v="0.741666666666667"/>
        <n v="0.743055555555555"/>
        <n v="0.744444444444444"/>
        <n v="0.745138888888889"/>
        <n v="0.745833333333333"/>
        <n v="0.746527777777778"/>
        <n v="0.747916666666667"/>
        <n v="0.748611111111111"/>
        <n v="0.75"/>
        <n v="0.750694444444444"/>
        <n v="0.752777777777778"/>
        <n v="0.753472222222222"/>
        <n v="0.754166666666667"/>
        <n v="0.755555555555556"/>
        <n v="0.756944444444444"/>
        <n v="0.757638888888889"/>
        <n v="0.759027777777778"/>
        <n v="0.760416666666667"/>
        <n v="0.761805555555556"/>
        <n v="0.7625"/>
        <n v="0.763888888888889"/>
        <n v="0.764583333333333"/>
        <n v="0.765277777777778"/>
        <n v="0.767361111111111"/>
        <n v="0.768055555555556"/>
        <n v="0.769444444444444"/>
        <n v="0.770833333333333"/>
        <n v="0.772222222222222"/>
        <n v="0.772916666666667"/>
        <n v="0.773611111111111"/>
        <n v="0.774305555555555"/>
        <n v="0.775694444444444"/>
        <n v="0.776388888888889"/>
        <n v="0.777777777777778"/>
        <n v="0.778472222222222"/>
        <n v="0.779166666666667"/>
        <n v="0.780555555555556"/>
        <n v="0.78125"/>
        <n v="0.783333333333333"/>
        <n v="0.784722222222222"/>
        <n v="0.785416666666667"/>
        <n v="0.786111111111111"/>
        <n v="0.786805555555556"/>
        <n v="0.788194444444444"/>
        <n v="0.788888888888889"/>
        <n v="0.789583333333333"/>
        <n v="0.790277777777778"/>
        <n v="0.790972222222222"/>
        <n v="0.791666666666667"/>
        <n v="0.792361111111111"/>
        <n v="0.793055555555556"/>
        <n v="0.79375"/>
        <n v="0.794444444444444"/>
        <n v="0.795138888888889"/>
        <n v="0.797222222222222"/>
        <n v="0.797916666666667"/>
        <n v="0.798611111111111"/>
        <n v="0.799305555555556"/>
        <n v="0.8"/>
        <n v="0.800694444444444"/>
        <n v="0.801388888888889"/>
        <n v="0.802083333333333"/>
        <n v="0.804166666666667"/>
        <n v="0.804861111111111"/>
        <n v="0.805555555555555"/>
        <n v="0.80625"/>
        <n v="0.807638888888889"/>
        <n v="0.809027777777778"/>
        <n v="0.810416666666667"/>
        <n v="0.811111111111111"/>
        <n v="0.8125"/>
        <n v="0.813194444444444"/>
        <n v="0.813888888888889"/>
        <n v="0.814583333333333"/>
        <n v="0.815972222222222"/>
        <n v="0.816666666666667"/>
        <n v="0.817361111111111"/>
        <n v="0.818055555555556"/>
        <n v="0.819444444444444"/>
        <n v="0.820138888888889"/>
        <n v="0.820833333333333"/>
        <n v="0.822916666666667"/>
        <n v="0.823611111111111"/>
        <n v="0.825"/>
        <n v="0.825694444444444"/>
        <n v="0.826388888888889"/>
        <n v="0.827777777777778"/>
        <n v="0.828472222222222"/>
        <n v="0.829861111111111"/>
        <n v="0.830555555555556"/>
        <n v="0.83125"/>
        <n v="0.831944444444444"/>
        <n v="0.833333333333333"/>
        <n v="0.834722222222222"/>
        <n v="0.836111111111111"/>
        <n v="0.836805555555555"/>
        <n v="0.838888888888889"/>
        <n v="0.839583333333333"/>
        <n v="0.840277777777778"/>
        <n v="0.841666666666667"/>
        <n v="0.843055555555556"/>
        <n v="0.84375"/>
        <n v="0.844444444444444"/>
        <n v="0.845833333333333"/>
        <n v="0.847222222222222"/>
        <n v="0.847916666666667"/>
        <n v="0.849305555555556"/>
        <n v="0.850694444444444"/>
        <n v="0.852083333333333"/>
        <n v="0.852777777777778"/>
        <n v="0.853472222222222"/>
        <n v="0.854166666666667"/>
        <n v="0.85625"/>
        <n v="0.857638888888889"/>
        <n v="0.861111111111111"/>
        <n v="0.8625"/>
        <n v="0.864583333333333"/>
        <n v="0.865277777777778"/>
        <n v="0.866666666666667"/>
        <n v="0.868055555555555"/>
        <n v="0.86875"/>
        <n v="0.870138888888889"/>
        <n v="0.871527777777778"/>
        <n v="0.872222222222222"/>
        <n v="0.873611111111111"/>
        <n v="0.875"/>
        <n v="0.878472222222222"/>
        <n v="0.880555555555556"/>
        <n v="0.881944444444444"/>
        <n v="0.884027777777778"/>
        <n v="0.885416666666667"/>
        <n v="0.8875"/>
        <n v="0.888888888888889"/>
        <n v="0.889583333333333"/>
        <n v="0.892361111111111"/>
        <n v="0.895833333333333"/>
        <n v="0.897222222222222"/>
        <n v="0.899305555555555"/>
        <n v="0.901388888888889"/>
        <n v="0.902777777777778"/>
        <n v="0.904861111111111"/>
        <n v="0.90625"/>
        <n v="0.908333333333333"/>
        <n v="0.909722222222222"/>
        <n v="0.913194444444444"/>
        <n v="0.915972222222222"/>
        <n v="0.916666666666667"/>
        <n v="0.91875"/>
        <n v="0.920138888888889"/>
        <n v="0.922222222222222"/>
        <n v="0.923611111111111"/>
        <n v="0.924305555555556"/>
        <n v="0.926388888888889"/>
        <n v="0.927083333333333"/>
        <n v="0.927777777777778"/>
        <n v="0.929166666666667"/>
        <n v="0.930555555555555"/>
        <n v="0.93125"/>
        <n v="0.934027777777778"/>
        <n v="0.934722222222222"/>
        <n v="0.9375"/>
        <n v="0.938194444444444"/>
        <n v="0.939583333333333"/>
        <n v="0.940972222222222"/>
        <n v="0.943055555555556"/>
        <n v="0.944444444444444"/>
        <n v="0.947916666666667"/>
        <n v="0.948611111111111"/>
        <n v="0.95"/>
        <n v="0.951388888888889"/>
        <n v="0.952083333333333"/>
        <n v="0.954861111111111"/>
        <n v="0.958333333333333"/>
        <n v="0.960416666666667"/>
        <n v="0.9625"/>
        <n v="0.963888888888889"/>
        <n v="0.965277777777778"/>
        <n v="0.969444444444444"/>
        <n v="0.970833333333333"/>
        <n v="0.971527777777778"/>
        <n v="0.972222222222222"/>
        <n v="0.972916666666667"/>
        <n v="0.975694444444444"/>
        <n v="0.976388888888889"/>
        <n v="0.979166666666667"/>
        <n v="0.982638888888889"/>
        <n v="0.984722222222222"/>
        <n v="0.986111111111111"/>
        <n v="0.989583333333333"/>
        <n v="0.990277777777778"/>
        <n v="0.993055555555555"/>
        <n v="0.996527777777778"/>
        <n v="0.998611111111111"/>
        <n v="1.00347222222222"/>
        <n v="1.00555555555556"/>
        <n v="1.00694444444444"/>
        <n v="1.01041666666667"/>
        <n v="1.01111111111111"/>
        <n v="1.0125"/>
        <n v="1.01388888888889"/>
        <n v="1.01736111111111"/>
        <n v="1.01805555555556"/>
        <n v="1.02083333333333"/>
        <n v="1.02430555555556"/>
        <n v="1.02638888888889"/>
        <n v="1.02777777777778"/>
        <n v="1.03472222222222"/>
        <n v="1.03680555555556"/>
        <n v="1.04166666666667"/>
        <n v="1.04513888888889"/>
        <n v="1.04722222222222"/>
        <n v="1.04861111111111"/>
        <n v="1.05277777777778"/>
        <n v="1.05555555555556"/>
        <n v="1.05902777777778"/>
        <n v="1.05972222222222"/>
        <n v="1.0625"/>
        <n v="1.06805555555556"/>
        <n v="1.07777777777778"/>
        <n v="1.08194444444444"/>
        <n v="1.08333333333333"/>
        <n v="1.0875"/>
        <n v="1.09861111111111"/>
        <n v="1.10972222222222"/>
        <m/>
      </sharedItems>
    </cacheField>
    <cacheField name="km corsa" numFmtId="0">
      <sharedItems containsString="0" containsBlank="1" containsNumber="1" minValue="0.612102877194118" maxValue="45.9054478238225" count="700">
        <n v="0.612102877194118"/>
        <n v="0.765"/>
        <n v="0.93"/>
        <n v="1.2934638825629"/>
        <n v="1.31320354312068"/>
        <n v="1.414"/>
        <n v="1.458276"/>
        <n v="1.46195057391292"/>
        <n v="1.492"/>
        <n v="1.526"/>
        <n v="1.64356846511305"/>
        <n v="1.81485926338748"/>
        <n v="1.88166446290224"/>
        <n v="1.89152826849457"/>
        <n v="2.005"/>
        <n v="2.03637297830051"/>
        <n v="2.20962815865787"/>
        <n v="2.3005338188292"/>
        <n v="2.36547038234175"/>
        <n v="2.36874835328709"/>
        <n v="2.41337142325926"/>
        <n v="2.50027319162761"/>
        <n v="2.571"/>
        <n v="2.61856503906301"/>
        <n v="2.70558907651139"/>
        <n v="2.71209338305634"/>
        <n v="2.74711774622214"/>
        <n v="2.97735331559948"/>
        <n v="3.15540968352687"/>
        <n v="3.23618156618862"/>
        <n v="3.26679220269152"/>
        <n v="3.351"/>
        <n v="3.41492010668845"/>
        <n v="3.56145129767067"/>
        <n v="3.58784638264058"/>
        <n v="3.76083549616034"/>
        <n v="3.78858907651139"/>
        <n v="3.84439127658549"/>
        <n v="3.85243033941817"/>
        <n v="3.86218114471676"/>
        <n v="3.908"/>
        <n v="3.95745129767067"/>
        <n v="3.99227319162761"/>
        <n v="3.99808813414938"/>
        <n v="4.14710033465736"/>
        <n v="4.21799940629018"/>
        <n v="4.25053948521894"/>
        <n v="4.25853231669879"/>
        <n v="4.329"/>
        <n v="4.36387868212108"/>
        <n v="4.384"/>
        <n v="4.43746147738118"/>
        <n v="4.44988006303989"/>
        <n v="4.46355521199874"/>
        <n v="4.46856360045652"/>
        <n v="4.47936552978366"/>
        <n v="4.56185948741001"/>
        <n v="4.56294039970666"/>
        <n v="4.61086991644747"/>
        <n v="4.61885785617643"/>
        <n v="4.76753146309325"/>
        <n v="4.78585785617643"/>
        <n v="4.81938228961074"/>
        <n v="4.88133059920377"/>
        <n v="4.88820157351762"/>
        <n v="4.90977137762012"/>
        <n v="4.9127012328072"/>
        <n v="4.95811175344803"/>
        <n v="4.99611630870017"/>
        <n v="5.05039430031764"/>
        <n v="5.15551160382117"/>
        <n v="5.16426532693328"/>
        <n v="5.16757811767593"/>
        <n v="5.19301654042604"/>
        <n v="5.19437832720705"/>
        <n v="5.20885378083268"/>
        <n v="5.28286109025521"/>
        <n v="5.28625305838873"/>
        <n v="5.3073290428854"/>
        <n v="5.30785948741001"/>
        <n v="5.33343334642126"/>
        <n v="5.34151333340788"/>
        <n v="5.37205741696906"/>
        <n v="5.38295800863838"/>
        <n v="5.39585250182921"/>
        <n v="5.4753818494827"/>
        <n v="5.53183396846857"/>
        <n v="5.53690175210186"/>
        <n v="5.573880537161"/>
        <n v="5.75185806052056"/>
        <n v="5.77040269188502"/>
        <n v="5.78541347849214"/>
        <n v="5.85584537578803"/>
        <n v="5.85743033941817"/>
        <n v="5.86439005881563"/>
        <n v="5.88900644048661"/>
        <n v="5.91528663868752"/>
        <n v="6.05036896492242"/>
        <n v="6.22329983082629"/>
        <n v="6.225649"/>
        <n v="6.23528909459092"/>
        <n v="6.23711218822463"/>
        <n v="6.25129793430748"/>
        <n v="6.33679364015119"/>
        <n v="6.34233375576239"/>
        <n v="6.35961843204455"/>
        <n v="6.36320621216047"/>
        <n v="6.41467992775089"/>
        <n v="6.41530251045093"/>
        <n v="6.41630358161855"/>
        <n v="6.47518219922569"/>
        <n v="6.49382586011989"/>
        <n v="6.56937565637041"/>
        <n v="6.577"/>
        <n v="6.69979283419272"/>
        <n v="6.75510688005783"/>
        <n v="6.77921813053185"/>
        <n v="6.7817914307353"/>
        <n v="6.82303278877728"/>
        <n v="6.84140660459356"/>
        <n v="6.89533931631137"/>
        <n v="6.97686947514928"/>
        <n v="6.98615906973012"/>
        <n v="7.03316876102558"/>
        <n v="7.03761630423882"/>
        <n v="7.05421115174449"/>
        <n v="7.12256982355977"/>
        <n v="7.12493985094246"/>
        <n v="7.1339912851805"/>
        <n v="7.13906308955067"/>
        <n v="7.25501958142602"/>
        <n v="7.28685864467281"/>
        <n v="7.33521171379858"/>
        <n v="7.34098852256043"/>
        <n v="7.3865150595178"/>
        <n v="7.39010506057465"/>
        <n v="7.43419789693386"/>
        <n v="7.49932119447581"/>
        <n v="7.59584484708254"/>
        <n v="7.60893764390947"/>
        <n v="7.70333627018291"/>
        <n v="7.70543271865933"/>
        <n v="7.71922932628667"/>
        <n v="7.75956881772039"/>
        <n v="7.76184305904996"/>
        <n v="7.79288070771123"/>
        <n v="7.84338228961074"/>
        <n v="7.87093985094246"/>
        <n v="7.90242239454059"/>
        <n v="8.01901939493149"/>
        <n v="8.04578663757307"/>
        <n v="8.05373757747863"/>
        <n v="8.08005630211347"/>
        <n v="8.08832019695351"/>
        <n v="8.09486615348576"/>
        <n v="8.14639675323065"/>
        <n v="8.18156855109191"/>
        <n v="8.22770234033217"/>
        <n v="8.2294123059136"/>
        <n v="8.25332104217052"/>
        <n v="8.29022564559862"/>
        <n v="8.29254962930875"/>
        <n v="8.32395190970641"/>
        <n v="8.33139274591089"/>
        <n v="8.35835249291072"/>
        <n v="8.39726318261561"/>
        <n v="8.40280371033954"/>
        <n v="8.45591963318089"/>
        <n v="8.52386236594898"/>
        <n v="8.52767292565969"/>
        <n v="8.52860242062357"/>
        <n v="8.5455145137272"/>
        <n v="8.56812268281495"/>
        <n v="8.57836255729525"/>
        <n v="8.58921996435587"/>
        <n v="8.61316026220583"/>
        <n v="8.61603023620918"/>
        <n v="8.62390592043917"/>
        <n v="8.67032119447581"/>
        <n v="8.68127275800533"/>
        <n v="8.70280506386652"/>
        <n v="8.72424668875215"/>
        <n v="8.74148311720767"/>
        <n v="8.75285456916376"/>
        <n v="8.7545150595178"/>
        <n v="8.76480506386652"/>
        <n v="8.83979292854188"/>
        <n v="8.8658024124196"/>
        <n v="8.87638228961073"/>
        <n v="8.89806947267523"/>
        <n v="8.94384235678183"/>
        <n v="8.9670907166102"/>
        <n v="8.97164885881717"/>
        <n v="9.00900478262015"/>
        <n v="9.06882352078463"/>
        <n v="9.07619101865489"/>
        <n v="9.13171408835487"/>
        <n v="9.13282384213189"/>
        <n v="9.13731509492491"/>
        <n v="9.17569246847495"/>
        <n v="9.19388744692534"/>
        <n v="9.22155920223686"/>
        <n v="9.25602930867474"/>
        <n v="9.26880639057187"/>
        <n v="9.30590949572554"/>
        <n v="9.34231546229709"/>
        <n v="9.38235940227649"/>
        <n v="9.4241357260584"/>
        <n v="9.44812310679162"/>
        <n v="9.5133641986595"/>
        <n v="9.52181986126042"/>
        <n v="9.60760494048856"/>
        <n v="9.63106947267523"/>
        <n v="9.66289953564511"/>
        <n v="9.67200850821086"/>
        <n v="9.68113392801357"/>
        <n v="9.72586040040087"/>
        <n v="9.77245575983922"/>
        <n v="9.78375234486689"/>
        <n v="9.82363490753917"/>
        <n v="9.87123646996562"/>
        <n v="9.90106034104702"/>
        <n v="9.90847068264567"/>
        <n v="9.97100487413415"/>
        <n v="9.98268371574511"/>
        <n v="9.98626850830059"/>
        <n v="9.99873843689208"/>
        <n v="10.0449005260213"/>
        <n v="10.0521382018215"/>
        <n v="10.0623975788925"/>
        <n v="10.1017311647099"/>
        <n v="10.1375042218682"/>
        <n v="10.1444902072596"/>
        <n v="10.1640272483264"/>
        <n v="10.1762316303083"/>
        <n v="10.1946696490138"/>
        <n v="10.2082746465902"/>
        <n v="10.2083882644432"/>
        <n v="10.2479059204392"/>
        <n v="10.2543297751804"/>
        <n v="10.2661591229551"/>
        <n v="10.322099805468"/>
        <n v="10.3365822609384"/>
        <n v="10.4243957212027"/>
        <n v="10.4285336968384"/>
        <n v="10.4557938510129"/>
        <n v="10.4567627789037"/>
        <n v="10.479851732831"/>
        <n v="10.5198250950116"/>
        <n v="10.5760365608885"/>
        <n v="10.5851558676451"/>
        <n v="10.6106628791942"/>
        <n v="10.6271929722344"/>
        <n v="10.6360047826201"/>
        <n v="10.6447582925733"/>
        <n v="10.7074525288181"/>
        <n v="10.7461764940514"/>
        <n v="10.8232445280386"/>
        <n v="10.906254508239"/>
        <n v="10.9332629761097"/>
        <n v="10.9353425706257"/>
        <n v="10.9529915881545"/>
        <n v="10.9996633393278"/>
        <n v="11.0126674913371"/>
        <n v="11.0677960111105"/>
        <n v="11.0746674913371"/>
        <n v="11.0807627477579"/>
        <n v="11.0926469271217"/>
        <n v="11.1128641058752"/>
        <n v="11.1430825915179"/>
        <n v="11.1600368049471"/>
        <n v="11.2749385369894"/>
        <n v="11.2780920909277"/>
        <n v="11.2927076934422"/>
        <n v="11.3068458543443"/>
        <n v="11.393060341047"/>
        <n v="11.393377854533"/>
        <n v="11.4007875678536"/>
        <n v="11.402099992417"/>
        <n v="11.4046505185785"/>
        <n v="11.4231809310379"/>
        <n v="11.4257075786259"/>
        <n v="11.4424661684069"/>
        <n v="11.4446993771878"/>
        <n v="11.4990302362092"/>
        <n v="11.575653937115"/>
        <n v="11.5918305645969"/>
        <n v="11.6845075398122"/>
        <n v="11.707168554877"/>
        <n v="11.8037753142551"/>
        <n v="11.8078375647592"/>
        <n v="11.8145145137272"/>
        <n v="11.8571693540389"/>
        <n v="11.9753789470729"/>
        <n v="12.0202914216187"/>
        <n v="12.1026844617679"/>
        <n v="12.109285847166"/>
        <n v="12.1363648837972"/>
        <n v="12.1685691175584"/>
        <n v="12.2307571306393"/>
        <n v="12.2571627917754"/>
        <n v="12.3643613293075"/>
        <n v="12.3653864370439"/>
        <n v="12.3680805388749"/>
        <n v="12.3696755551509"/>
        <n v="12.5331793604712"/>
        <n v="12.5477439488203"/>
        <n v="12.5563741056227"/>
        <n v="12.616420731478"/>
        <n v="12.6550993553215"/>
        <n v="12.6652079709561"/>
        <n v="12.6732173030313"/>
        <n v="12.6898145636373"/>
        <n v="12.6898427861141"/>
        <n v="12.7277927401572"/>
        <n v="12.7616722865404"/>
        <n v="12.8091402176495"/>
        <n v="12.8239761172672"/>
        <n v="12.8282209402205"/>
        <n v="12.8505414762939"/>
        <n v="12.9752315853003"/>
        <n v="13.01153980733"/>
        <n v="13.0359124850118"/>
        <n v="13.1028375647592"/>
        <n v="13.1236169936565"/>
        <n v="13.2033974853392"/>
        <n v="13.3136336537178"/>
        <n v="13.3296438181359"/>
        <n v="13.357361066145"/>
        <n v="13.3617830071791"/>
        <n v="13.3642753698757"/>
        <n v="13.5570964803192"/>
        <n v="13.6551186704109"/>
        <n v="13.6656009357685"/>
        <n v="13.817246621847"/>
        <n v="13.8177848566553"/>
        <n v="13.8449917639742"/>
        <n v="13.8541504611272"/>
        <n v="13.8563613293075"/>
        <n v="13.8797582925733"/>
        <n v="13.8896503425333"/>
        <n v="13.8979828088522"/>
        <n v="13.9073789470729"/>
        <n v="13.9137582925733"/>
        <n v="13.92253477272"/>
        <n v="13.9880760922269"/>
        <n v="14.0292297534659"/>
        <n v="14.1109989667882"/>
        <n v="14.14653980733"/>
        <n v="14.2162209402205"/>
        <n v="14.2300954151706"/>
        <n v="14.2609235152649"/>
        <n v="14.2796442800895"/>
        <n v="14.3745902732257"/>
        <n v="14.3982763492852"/>
        <n v="14.4227672429263"/>
        <n v="14.4417811910006"/>
        <n v="14.4657753955885"/>
        <n v="14.5228395738692"/>
        <n v="14.5497666671155"/>
        <n v="14.5634395052072"/>
        <n v="14.5745539162597"/>
        <n v="14.6059871458931"/>
        <n v="14.6229673790395"/>
        <n v="14.6345284705023"/>
        <n v="14.6388540705994"/>
        <n v="14.646588015336"/>
        <n v="14.6712115987872"/>
        <n v="14.6732115987872"/>
        <n v="14.683217126459"/>
        <n v="14.6918194455115"/>
        <n v="14.7180712474985"/>
        <n v="14.7685564927516"/>
        <n v="14.7870759131618"/>
        <n v="14.7926842035274"/>
        <n v="14.8119431103665"/>
        <n v="14.8225848398439"/>
        <n v="14.8631068800578"/>
        <n v="14.9243547218732"/>
        <n v="14.9641797868104"/>
        <n v="14.9743181462539"/>
        <n v="14.9947971498455"/>
        <n v="15.0069998323962"/>
        <n v="15.0259263352754"/>
        <n v="15.0653215754203"/>
        <n v="15.0894390091133"/>
        <n v="15.1092301595756"/>
        <n v="15.1255355914953"/>
        <n v="15.157763400838"/>
        <n v="15.1602994094655"/>
        <n v="15.1999767054432"/>
        <n v="15.2297788054612"/>
        <n v="15.2580822688475"/>
        <n v="15.2809447243916"/>
        <n v="15.2944523248073"/>
        <n v="15.3293974090386"/>
        <n v="15.3352955918298"/>
        <n v="15.5197513266786"/>
        <n v="15.5375168615425"/>
        <n v="15.6007753955885"/>
        <n v="15.6348679761346"/>
        <n v="15.6492994094655"/>
        <n v="15.681021611248"/>
        <n v="15.6953435520201"/>
        <n v="15.7159498279061"/>
        <n v="15.7566590787563"/>
        <n v="15.8219988145602"/>
        <n v="15.8305644166907"/>
        <n v="15.8320375713974"/>
        <n v="15.8455564927516"/>
        <n v="15.8728352411512"/>
        <n v="15.896083320934"/>
        <n v="15.9017168852958"/>
        <n v="16.0225858174331"/>
        <n v="16.0573101056234"/>
        <n v="16.0637664436498"/>
        <n v="16.0924869913114"/>
        <n v="16.2146674913371"/>
        <n v="16.3318194455115"/>
        <n v="16.3477666029743"/>
        <n v="16.4221158958291"/>
        <n v="16.4565661637058"/>
        <n v="16.4596876620015"/>
        <n v="16.4680355559305"/>
        <n v="16.5058718540206"/>
        <n v="16.5121252871921"/>
        <n v="16.5597067918246"/>
        <n v="16.5767922531748"/>
        <n v="16.6044680309515"/>
        <n v="16.7402800146026"/>
        <n v="16.7890725085066"/>
        <n v="16.8091413015953"/>
        <n v="16.8947802354622"/>
        <n v="16.964254001947"/>
        <n v="16.9915661637058"/>
        <n v="17.0321819668795"/>
        <n v="17.0339140471019"/>
        <n v="17.0653008719238"/>
        <n v="17.1073258250053"/>
        <n v="17.1117910529073"/>
        <n v="17.1864507401991"/>
        <n v="17.1953992377973"/>
        <n v="17.2008073609238"/>
        <n v="17.2247753955885"/>
        <n v="17.2719391420064"/>
        <n v="17.3104556545795"/>
        <n v="17.3541030277895"/>
        <n v="17.4062679652358"/>
        <n v="17.4590375713974"/>
        <n v="17.5132332324405"/>
        <n v="17.5702503582404"/>
        <n v="17.6589617931844"/>
        <n v="17.6682380870403"/>
        <n v="17.705580065017"/>
        <n v="17.7077407113668"/>
        <n v="17.8707092837035"/>
        <n v="17.8707092837036"/>
        <n v="17.8930552939493"/>
        <n v="17.9560191498247"/>
        <n v="17.971747436621"/>
        <n v="18.0259513944072"/>
        <n v="18.0708951741384"/>
        <n v="18.092223763419"/>
        <n v="18.1432496213385"/>
        <n v="18.1593578636494"/>
        <n v="18.1702063016309"/>
        <n v="18.1804479632662"/>
        <n v="18.2376735993385"/>
        <n v="18.2394493578377"/>
        <n v="18.3424448240291"/>
        <n v="18.344149175735"/>
        <n v="18.3512058961129"/>
        <n v="18.4160592916266"/>
        <n v="18.4315819099129"/>
        <n v="18.5046370254259"/>
        <n v="18.5424114852434"/>
        <n v="18.5544821090435"/>
        <n v="18.5783169339198"/>
        <n v="18.5998468382794"/>
        <n v="18.6422799793623"/>
        <n v="18.6836101690739"/>
        <n v="18.7047688240431"/>
        <n v="18.7200341480541"/>
        <n v="18.7498796381628"/>
        <n v="18.7681171816681"/>
        <n v="18.7933572284797"/>
        <n v="18.8163309328398"/>
        <n v="18.9407500277568"/>
        <n v="18.9902738069439"/>
        <n v="19.0332679652358"/>
        <n v="19.0739189212487"/>
        <n v="19.0774114852434"/>
        <n v="19.1512115551517"/>
        <n v="19.2061146877423"/>
        <n v="19.2300418248908"/>
        <n v="19.2796555840145"/>
        <n v="19.3248244931156"/>
        <n v="19.3464479632662"/>
        <n v="19.3769009315143"/>
        <n v="19.4589412449517"/>
        <n v="19.5400964450255"/>
        <n v="19.6020440006341"/>
        <n v="19.7165407768343"/>
        <n v="19.7417261849493"/>
        <n v="19.8319752204781"/>
        <n v="19.8536101690739"/>
        <n v="19.8592295458997"/>
        <n v="19.8898876487273"/>
        <n v="19.981797562306"/>
        <n v="19.9822679652358"/>
        <n v="20.0065716840934"/>
        <n v="20.0920582711199"/>
        <n v="20.1084377826858"/>
        <n v="20.1557404364101"/>
        <n v="20.2723613293075"/>
        <n v="20.3263579161424"/>
        <n v="20.4004055663844"/>
        <n v="20.4243753815228"/>
        <n v="20.4563432846707"/>
        <n v="20.4881114724931"/>
        <n v="20.510839574466"/>
        <n v="20.5459523770723"/>
        <n v="20.5572997520128"/>
        <n v="20.5644231590821"/>
        <n v="20.6074356107415"/>
        <n v="20.6300081470054"/>
        <n v="20.6539945721506"/>
        <n v="20.6733065302733"/>
        <n v="20.7143348151262"/>
        <n v="20.7257520926375"/>
        <n v="20.7368661265162"/>
        <n v="20.7397389945269"/>
        <n v="20.7712043361451"/>
        <n v="20.8484674429547"/>
        <n v="20.8496516699991"/>
        <n v="20.872231827544"/>
        <n v="20.8931001479009"/>
        <n v="21.0373284163848"/>
        <n v="21.0443959079207"/>
        <n v="21.0571955991915"/>
        <n v="21.1602878060255"/>
        <n v="21.3290998010365"/>
        <n v="21.7307807024532"/>
        <n v="21.7643613293075"/>
        <n v="21.9261305099487"/>
        <n v="22.0463552778845"/>
        <n v="22.1933647367937"/>
        <n v="22.2011676995118"/>
        <n v="22.2490220738701"/>
        <n v="22.3002516646299"/>
        <n v="22.4413341713399"/>
        <n v="22.4781433681942"/>
        <n v="22.5544979141326"/>
        <n v="22.7708159063805"/>
        <n v="22.783525015847"/>
        <n v="22.8053826623316"/>
        <n v="22.9942105283588"/>
        <n v="23.0365560232476"/>
        <n v="23.1463195777233"/>
        <n v="23.1524591484822"/>
        <n v="23.4635568299954"/>
        <n v="23.554773042216"/>
        <n v="23.7648896961573"/>
        <n v="23.7673293264658"/>
        <n v="23.8009332119712"/>
        <n v="23.8026940776181"/>
        <n v="23.880810105557"/>
        <n v="23.8833150016895"/>
        <n v="23.9708492917979"/>
        <n v="24.0145852934651"/>
        <n v="24.3331792185837"/>
        <n v="24.3542519177691"/>
        <n v="24.3609217389958"/>
        <n v="24.387551058312"/>
        <n v="24.4055001073772"/>
        <n v="24.4308004988824"/>
        <n v="24.5513642767623"/>
        <n v="24.6759734256243"/>
        <n v="24.7520339545497"/>
        <n v="24.8230376794213"/>
        <n v="24.8445220131213"/>
        <n v="24.8539337520537"/>
        <n v="25.0046284156507"/>
        <n v="25.0570542438686"/>
        <n v="25.0799628796708"/>
        <n v="25.1083940967545"/>
        <n v="25.2188693075454"/>
        <n v="25.2680019683602"/>
        <n v="25.3824490393862"/>
        <n v="25.4222047184528"/>
        <n v="25.553416060713"/>
        <n v="25.6299426491222"/>
        <n v="25.6973530609629"/>
        <n v="25.7222104179716"/>
        <n v="25.7671894639506"/>
        <n v="25.7767623898584"/>
        <n v="25.7988777187673"/>
        <n v="25.8333557207297"/>
        <n v="25.9013715387204"/>
        <n v="25.9241407013393"/>
        <n v="25.9712563846256"/>
        <n v="26.0747958435067"/>
        <n v="26.0788414938334"/>
        <n v="26.1418503458696"/>
        <n v="26.2474190894524"/>
        <n v="26.251331600508"/>
        <n v="26.351407010308"/>
        <n v="26.4745369213954"/>
        <n v="26.4985571548022"/>
        <n v="26.523929179005"/>
        <n v="26.6396940266181"/>
        <n v="26.7546456431427"/>
        <n v="26.8073555705501"/>
        <n v="26.8375904981872"/>
        <n v="26.8767777813274"/>
        <n v="26.9091585892327"/>
        <n v="27.0880315196158"/>
        <n v="27.1211211018628"/>
        <n v="27.2208074605992"/>
        <n v="27.2233336000772"/>
        <n v="27.2430236497128"/>
        <n v="27.3019933651758"/>
        <n v="27.6826036507538"/>
        <n v="27.7059098996959"/>
        <n v="27.7192116658592"/>
        <n v="27.7357319620144"/>
        <n v="27.834552649684"/>
        <n v="27.838531399491"/>
        <n v="27.9682149310176"/>
        <n v="28.6634578767904"/>
        <n v="28.7782866853918"/>
        <n v="29.0198016623995"/>
        <n v="29.0213109466334"/>
        <n v="29.0817236662052"/>
        <n v="29.3871444785078"/>
        <n v="29.7478833768284"/>
        <n v="29.8010853207657"/>
        <n v="29.90391017984"/>
        <n v="30.5131121475282"/>
        <n v="30.5284858098095"/>
        <n v="30.5475735825661"/>
        <n v="30.7319317705425"/>
        <n v="30.8728454664378"/>
        <n v="31.1022655032086"/>
        <n v="31.3962655032086"/>
        <n v="31.423551058312"/>
        <n v="31.5496272711474"/>
        <n v="31.7363533164716"/>
        <n v="31.9463530919277"/>
        <n v="32.0650395986223"/>
        <n v="32.0922871252428"/>
        <n v="32.1747439140988"/>
        <n v="32.3756872296094"/>
        <n v="32.6364056957983"/>
        <n v="32.8228717241882"/>
        <n v="33.2889106412228"/>
        <n v="33.400270008971"/>
        <n v="33.4867557721016"/>
        <n v="33.6394084174087"/>
        <n v="33.669031240699"/>
        <n v="33.6959562877445"/>
        <n v="34.2403602965216"/>
        <n v="34.3123199347994"/>
        <n v="34.5293201958619"/>
        <n v="34.8360605315643"/>
        <n v="34.8940682461086"/>
        <n v="34.9708417451052"/>
        <n v="34.9843477374728"/>
        <n v="35.723542418561"/>
        <n v="35.9272520447354"/>
        <n v="36.3608040594434"/>
        <n v="36.5249621011107"/>
        <n v="36.5823266926164"/>
        <n v="36.901823225042"/>
        <n v="37.1247103169748"/>
        <n v="37.1870625452783"/>
        <n v="37.5268040594434"/>
        <n v="37.6594031172714"/>
        <n v="38.2947103169748"/>
        <n v="38.5996239738981"/>
        <n v="39.0423577842075"/>
        <n v="39.1824067217671"/>
        <n v="39.2576346770742"/>
        <n v="39.5718487288444"/>
        <n v="39.6582831178421"/>
        <n v="40.0450192715815"/>
        <n v="40.1055074838824"/>
        <n v="40.376551788226"/>
        <n v="40.7972468419405"/>
        <n v="40.8282831178421"/>
        <n v="41.0645049114631"/>
        <n v="41.2150192715815"/>
        <n v="41.3477646039869"/>
        <n v="41.58111128647"/>
        <n v="42.0792373393979"/>
        <n v="42.4280516036763"/>
        <n v="42.8310788451096"/>
        <n v="44.3870427995375"/>
        <n v="45.9054478238225"/>
        <m/>
      </sharedItems>
    </cacheField>
    <cacheField name="di cui km pagati da Enti" numFmtId="0">
      <sharedItems containsString="0" containsBlank="1" containsNumber="1" minValue="0.25" maxValue="28.6634578767904" count="35">
        <n v="0.25"/>
        <n v="0.63"/>
        <n v="0.8"/>
        <n v="1.17"/>
        <n v="1.83"/>
        <n v="1.89"/>
        <n v="2.68"/>
        <n v="3.23"/>
        <n v="3.31"/>
        <n v="4.56294039970666"/>
        <n v="4.61086991644747"/>
        <n v="4.61885785617643"/>
        <n v="5.3073290428854"/>
        <n v="5.34151333340788"/>
        <n v="5.53690175210186"/>
        <n v="6.23711218822463"/>
        <n v="6.24"/>
        <n v="6.35961843204455"/>
        <n v="6.36320621216047"/>
        <n v="7.75956881772039"/>
        <n v="7.79288070771123"/>
        <n v="8.40280371033954"/>
        <n v="9.38235940227649"/>
        <n v="10.4567627789037"/>
        <n v="10.8232445280386"/>
        <n v="11.4424661684069"/>
        <n v="13.8177848566553"/>
        <n v="16.5121252871921"/>
        <n v="17.5132332324405"/>
        <n v="20.0920582711199"/>
        <n v="20.5459523770723"/>
        <n v="26.9091585892327"/>
        <n v="27.2233336000772"/>
        <n v="28.6634578767904"/>
        <m/>
      </sharedItems>
    </cacheField>
    <cacheField name="di cui corse a chiamata" numFmtId="0">
      <sharedItems containsString="0" containsBlank="1" containsNumber="1" minValue="5.38295800863838" maxValue="32.8228717241882" count="22">
        <n v="5.38295800863838"/>
        <n v="6.23528909459092"/>
        <n v="7.34098852256043"/>
        <n v="8.52767292565969"/>
        <n v="8.56812268281495"/>
        <n v="8.58921996435587"/>
        <n v="8.67032119447581"/>
        <n v="9.44812310679162"/>
        <n v="9.90847068264567"/>
        <n v="11.393377854533"/>
        <n v="11.4046505185785"/>
        <n v="12.2571627917754"/>
        <n v="13.5570964803192"/>
        <n v="15.9017168852958"/>
        <n v="16.5767922531748"/>
        <n v="16.964254001947"/>
        <n v="18.4160592916266"/>
        <n v="23.7648896961573"/>
        <n v="25.9241407013393"/>
        <n v="32.6364056957983"/>
        <n v="32.8228717241882"/>
        <m/>
      </sharedItems>
    </cacheField>
    <cacheField name="Giorni di Esercizio" numFmtId="0">
      <sharedItems containsString="0" containsBlank="1" containsNumber="1" containsInteger="1" minValue="5" maxValue="303" count="39">
        <n v="5"/>
        <n v="8"/>
        <n v="10"/>
        <n v="16"/>
        <n v="17"/>
        <n v="25"/>
        <n v="26"/>
        <n v="35"/>
        <n v="37"/>
        <n v="38"/>
        <n v="41"/>
        <n v="44"/>
        <n v="47"/>
        <n v="49"/>
        <n v="50"/>
        <n v="52"/>
        <n v="57"/>
        <n v="75"/>
        <n v="76"/>
        <n v="77"/>
        <n v="82"/>
        <n v="98"/>
        <n v="99"/>
        <n v="101"/>
        <n v="114"/>
        <n v="126"/>
        <n v="150"/>
        <n v="151"/>
        <n v="152"/>
        <n v="153"/>
        <n v="169"/>
        <n v="189"/>
        <n v="204"/>
        <n v="210"/>
        <n v="226"/>
        <n v="251"/>
        <n v="254"/>
        <n v="303"/>
        <m/>
      </sharedItems>
    </cacheField>
    <cacheField name="Totale km" numFmtId="0">
      <sharedItems containsString="0" containsBlank="1" containsNumber="1" minValue="7.65" maxValue="8179461.91853675" count="1381">
        <n v="7.65"/>
        <n v="16.4356846511305"/>
        <n v="16.755"/>
        <n v="18.942945382557"/>
        <n v="20.05"/>
        <n v="21.92"/>
        <n v="23.25"/>
        <n v="24.0969114480537"/>
        <n v="25.71"/>
        <n v="27.1209338305634"/>
        <n v="27.6591698423428"/>
        <n v="27.869402685805"/>
        <n v="34.41"/>
        <n v="35.6246992547123"/>
        <n v="35.955"/>
        <n v="37.8858907651139"/>
        <n v="38.0446882195473"/>
        <n v="39.2169114480537"/>
        <n v="39.3546992547123"/>
        <n v="39.78"/>
        <n v="41.147061529568"/>
        <n v="42.5053948521894"/>
        <n v="43.0801511810459"/>
        <n v="43.5140253193326"/>
        <n v="43.605"/>
        <n v="43.772575297589"/>
        <n v="43.84"/>
        <n v="46.1086991644747"/>
        <n v="46.1885785617643"/>
        <n v="46.7115773114855"/>
        <n v="48.1938228961074"/>
        <n v="48.8820157351762"/>
        <n v="51.239529602196"/>
        <n v="53.1800239131005"/>
        <n v="53.3343334642126"/>
        <n v="55.4038137387895"/>
        <n v="55.414488"/>
        <n v="56.2653500882046"/>
        <n v="59.0921204761424"/>
        <n v="59.8768947353645"/>
        <n v="62.0765505417631"/>
        <n v="62.2329983082629"/>
        <n v="62.3430456616898"/>
        <n v="64.2527073814695"/>
        <n v="66.9979283419272"/>
        <n v="69.6224405109322"/>
        <n v="71.2256982355977"/>
        <n v="72.8727695812985"/>
        <n v="73.4590972275575"/>
        <n v="76.0893764390947"/>
        <n v="77.584"/>
        <n v="81.8156855109191"/>
        <n v="82.294123059136"/>
        <n v="85.3730026672113"/>
        <n v="86.1238769779425"/>
        <n v="86.982"/>
        <n v="87.0280506386652"/>
        <n v="87.295187856987"/>
        <n v="87.545150595178"/>
        <n v="87.6480506386652"/>
        <n v="88.658024124196"/>
        <n v="89.670907166102"/>
        <n v="89.7164885881717"/>
        <n v="90.7619101865489"/>
        <n v="90.902239816331"/>
        <n v="93.4180508453695"/>
        <n v="93.4231546229709"/>
        <n v="93.6834025114439"/>
        <n v="94.372681696149"/>
        <n v="97.8465520709165"/>
        <n v="98.2363490753917"/>
        <n v="99.0106034104702"/>
        <n v="99.7100487413415"/>
        <n v="99.7937950115941"/>
        <n v="101.753894912713"/>
        <n v="103.269972860753"/>
        <n v="104.465500739505"/>
        <n v="104.567627789037"/>
        <n v="111.128641058752"/>
        <n v="111.430825915179"/>
        <n v="113.93060341047"/>
        <n v="115.687443789688"/>
        <n v="116.847897167145"/>
        <n v="117.076227764018"/>
        <n v="119.013470388091"/>
        <n v="123.174914370929"/>
        <n v="123.643613293075"/>
        <n v="126.352043947473"/>
        <n v="127.468389003648"/>
        <n v="127.616722865404"/>
        <n v="128.091402176495"/>
        <n v="129.752315853003"/>
        <n v="129.856281923128"/>
        <n v="133.692"/>
        <n v="136.509966825879"/>
        <n v="139.192656997455"/>
        <n v="141.02885591893"/>
        <n v="142.515571922774"/>
        <n v="142.850122803551"/>
        <n v="143.982763492852"/>
        <n v="144.596"/>
        <n v="145.497666671155"/>
        <n v="145.915594862702"/>
        <n v="147.180712474985"/>
        <n v="147.870759131618"/>
        <n v="150.894390091133"/>
        <n v="151.255355914953"/>
        <n v="153.442712382322"/>
        <n v="156.065978032737"/>
        <n v="156.953435520201"/>
        <n v="156.981327516043"/>
        <n v="157.748136355737"/>
        <n v="158.728352411512"/>
        <n v="164.186074663104"/>
        <n v="164.199"/>
        <n v="168.281441441808"/>
        <n v="175.77"/>
        <n v="178.063686596035"/>
        <n v="179.744"/>
        <n v="181.804020297217"/>
        <n v="181.804479632662"/>
        <n v="183.380292844965"/>
        <n v="183.44149175735"/>
        <n v="184.315819099129"/>
        <n v="185.424114852434"/>
        <n v="185.623551584874"/>
        <n v="186.836101690739"/>
        <n v="189.902738069439"/>
        <n v="191.007"/>
        <n v="192.015"/>
        <n v="193.248244931156"/>
        <n v="196.020440006341"/>
        <n v="197.006631978592"/>
        <n v="201.557404364101"/>
        <n v="204.677856833337"/>
        <n v="204.881114724931"/>
        <n v="206.233579874957"/>
        <n v="206.539945721506"/>
        <n v="208.931001479009"/>
        <n v="210.070092758489"/>
        <n v="211.807460412118"/>
        <n v="214.816"/>
        <n v="216.710886073031"/>
        <n v="217.086319240292"/>
        <n v="221.028053231385"/>
        <n v="221.443680468337"/>
        <n v="226.921691470296"/>
        <n v="227.559571922774"/>
        <n v="227.968"/>
        <n v="228.432877373123"/>
        <n v="231.795"/>
        <n v="233.43"/>
        <n v="237.343157326783"/>
        <n v="237.834104966488"/>
        <n v="239.765235655268"/>
        <n v="242.028348200339"/>
        <n v="242.736342051831"/>
        <n v="244.464673804388"/>
        <n v="245.488568881006"/>
        <n v="248.864608521174"/>
        <n v="249.888"/>
        <n v="250.607879059758"/>
        <n v="252.452213184759"/>
        <n v="254.186481822916"/>
        <n v="255.251609"/>
        <n v="259.712563846256"/>
        <n v="259.798048052409"/>
        <n v="261.394846275322"/>
        <n v="262.819585237506"/>
        <n v="263.274897802057"/>
        <n v="268.541797000531"/>
        <n v="269.657"/>
        <n v="270.107673014767"/>
        <n v="270.860396603299"/>
        <n v="271.402833410547"/>
        <n v="271.749293396315"/>
        <n v="275.614164"/>
        <n v="275.981110230041"/>
        <n v="276.308658469542"/>
        <n v="276.783302702871"/>
        <n v="277.338534013906"/>
        <n v="277.75869333721"/>
        <n v="278.38531399491"/>
        <n v="279.913816449196"/>
        <n v="280.584330095119"/>
        <n v="281.952302273192"/>
        <n v="284.77862959591"/>
        <n v="285.101010590395"/>
        <n v="285.75540212712"/>
        <n v="288.414"/>
        <n v="289.052528880298"/>
        <n v="292.495092048836"/>
        <n v="292.701586671577"/>
        <n v="294.363123635197"/>
        <n v="296.94"/>
        <n v="297.504120378579"/>
        <n v="300.916"/>
        <n v="302.84711744023"/>
        <n v="307.563592604265"/>
        <n v="310.698737756778"/>
        <n v="310.903737282563"/>
        <n v="312.564896715374"/>
        <n v="315.314536202708"/>
        <n v="315.382907540112"/>
        <n v="315.558289563072"/>
        <n v="316.488402377753"/>
        <n v="317.711190618177"/>
        <n v="318.686929701616"/>
        <n v="319.04180716351"/>
        <n v="319.326725768617"/>
        <n v="320.228505441237"/>
        <n v="323.733748"/>
        <n v="323.999318176164"/>
        <n v="324.235032918728"/>
        <n v="324.729551521634"/>
        <n v="329.614089323291"/>
        <n v="330.886723032344"/>
        <n v="331.889512292916"/>
        <n v="333.595730543448"/>
        <n v="334.760781707309"/>
        <n v="335.297590403483"/>
        <n v="338.080658512222"/>
        <n v="341.684533758351"/>
        <n v="342.004"/>
        <n v="346.409033232687"/>
        <n v="348.389227378021"/>
        <n v="348.684272765922"/>
        <n v="349.634589952047"/>
        <n v="351.994475350401"/>
        <n v="352.575562906957"/>
        <n v="354.728090357099"/>
        <n v="354.861993"/>
        <n v="356.174110753373"/>
        <n v="356.323982255526"/>
        <n v="357.498842745474"/>
        <n v="357.864314803802"/>
        <n v="358.201955336502"/>
        <n v="362.094141460198"/>
        <n v="363.280271625966"/>
        <n v="363.608040594434"/>
        <n v="363.93167387404"/>
        <n v="366.818979890713"/>
        <n v="371.231280656635"/>
        <n v="371.247103169748"/>
        <n v="374.454412413113"/>
        <n v="374.889"/>
        <n v="375.268040594434"/>
        <n v="378.916649522986"/>
        <n v="378.945"/>
        <n v="379.17251905625"/>
        <n v="381.431009117526"/>
        <n v="381.731403173142"/>
        <n v="382.923422810127"/>
        <n v="382.947103169748"/>
        <n v="383.034933954181"/>
        <n v="384.098783094926"/>
        <n v="386.864372487477"/>
        <n v="387.604"/>
        <n v="387.754514114747"/>
        <n v="388.912868960305"/>
        <n v="393.532176956944"/>
        <n v="394.983932048292"/>
        <n v="395.664757483292"/>
        <n v="397.681560083509"/>
        <n v="398.211066974617"/>
        <n v="401.399924966907"/>
        <n v="403.241202989766"/>
        <n v="403.615839070598"/>
        <n v="405.986479942907"/>
        <n v="406.926596104388"/>
        <n v="410.925964516111"/>
        <n v="412.921361783043"/>
        <n v="416.989008536438"/>
        <n v="417.289407364325"/>
        <n v="420.592650241583"/>
        <n v="421.031358392515"/>
        <n v="421.235988452755"/>
        <n v="423.74928012523"/>
        <n v="425.441564656779"/>
        <n v="425.95121557208"/>
        <n v="426.234705476878"/>
        <n v="426.43744812946"/>
        <n v="427.929439907507"/>
        <n v="429.188801361397"/>
        <n v="429.315257466995"/>
        <n v="429.661268504978"/>
        <n v="432.845499304733"/>
        <n v="433.70944570284"/>
        <n v="434.634329631357"/>
        <n v="434.942732190926"/>
        <n v="439.707820925406"/>
        <n v="439.99607159834"/>
        <n v="442.425054365848"/>
        <n v="443.438992134304"/>
        <n v="445.542379506377"/>
        <n v="446.639438146505"/>
        <n v="447.072790507812"/>
        <n v="447.073902262591"/>
        <n v="448.64357150372"/>
        <n v="450.438076488814"/>
        <n v="450.856702112742"/>
        <n v="452.545863321059"/>
        <n v="455.234783094926"/>
        <n v="455.529675110258"/>
        <n v="456.127198996"/>
        <n v="457.084105511095"/>
        <n v="459.063041916282"/>
        <n v="461.021725445819"/>
        <n v="461.571879059758"/>
        <n v="462.378"/>
        <n v="466.28871726373"/>
        <n v="466.525740658493"/>
        <n v="469.076501437075"/>
        <n v="470.43929940372"/>
        <n v="471.961932970054"/>
        <n v="472.181874601995"/>
        <n v="472.297780188462"/>
        <n v="473.938188053031"/>
        <n v="474.849132594453"/>
        <n v="474.889386516921"/>
        <n v="476.791039741201"/>
        <n v="477.136008360697"/>
        <n v="478.64400140909"/>
        <n v="480.851932317081"/>
        <n v="481.155073107531"/>
        <n v="481.313524051087"/>
        <n v="484.557369618832"/>
        <n v="485.800404039449"/>
        <n v="485.860154859092"/>
        <n v="487.09432728245"/>
        <n v="487.285369618832"/>
        <n v="487.882688918378"/>
        <n v="488.359699193704"/>
        <n v="488.966020658509"/>
        <n v="491.113723463923"/>
        <n v="491.302401553164"/>
        <n v="491.467850608474"/>
        <n v="491.562637465033"/>
        <n v="492.913519420858"/>
        <n v="493.930354436819"/>
        <n v="494.832547206304"/>
        <n v="494.908792382909"/>
        <n v="496.059888640392"/>
        <n v="498.001244929254"/>
        <n v="498.264537680837"/>
        <n v="499.007358392515"/>
        <n v="499.593888640392"/>
        <n v="499.595456905405"/>
        <n v="502.301456777998"/>
        <n v="503.255"/>
        <n v="503.868196926887"/>
        <n v="505.744740820845"/>
        <n v="505.953790507812"/>
        <n v="506.422655532241"/>
        <n v="510.829015192037"/>
        <n v="511.44319943442"/>
        <n v="512.685369184378"/>
        <n v="513.513272609349"/>
        <n v="514.573021041697"/>
        <n v="514.855137734445"/>
        <n v="517.342888063329"/>
        <n v="518.492253454976"/>
        <n v="519.285962431631"/>
        <n v="520.82696041072"/>
        <n v="521.488711427653"/>
        <n v="523.014470703072"/>
        <n v="525.290020564915"/>
        <n v="525.373524735851"/>
        <n v="525.628874527501"/>
        <n v="527.150219537147"/>
        <n v="527.513490777499"/>
        <n v="528.321964262597"/>
        <n v="528.529416912973"/>
        <n v="530.122821748718"/>
        <n v="532.511981350934"/>
        <n v="533.225148309381"/>
        <n v="535.233689636775"/>
        <n v="535.831785960659"/>
        <n v="536.587421249305"/>
        <n v="537.502277568797"/>
        <n v="539.620707075518"/>
        <n v="542.658707075518"/>
        <n v="543.751664502992"/>
        <n v="544.530341187885"/>
        <n v="548.970959942488"/>
        <n v="549.337024320703"/>
        <n v="549.902356806406"/>
        <n v="550.785273531771"/>
        <n v="552.614034556189"/>
        <n v="554.616667823125"/>
        <n v="557.286959639828"/>
        <n v="562.719776648302"/>
        <n v="564.953696816079"/>
        <n v="565.89473601787"/>
        <n v="570.144332259379"/>
        <n v="571.922748525245"/>
        <n v="572.482219865971"/>
        <n v="575.798676388464"/>
        <n v="576.091377559689"/>
        <n v="576.199662883411"/>
        <n v="577.837740646487"/>
        <n v="578.550957638316"/>
        <n v="579.349553154605"/>
        <n v="579.440294758931"/>
        <n v="580.197799616176"/>
        <n v="581.878131073262"/>
        <n v="584.130637465034"/>
        <n v="586.46078872824"/>
        <n v="588.359688911676"/>
        <n v="592.439137734444"/>
        <n v="592.455648435716"/>
        <n v="593.041826966082"/>
        <n v="593.318319336769"/>
        <n v="594.120473908066"/>
        <n v="594.359358415043"/>
        <n v="594.55583667506"/>
        <n v="594.681879306063"/>
        <n v="596.035478397511"/>
        <n v="598.845472981617"/>
        <n v="599.630030415661"/>
        <n v="600.015667290594"/>
        <n v="601.93400472998"/>
        <n v="606.252272609346"/>
        <n v="609.835884509114"/>
        <n v="611.236994446014"/>
        <n v="612.53206016093"/>
        <n v="612.70915129751"/>
        <n v="614.007553367478"/>
        <n v="617.021012425055"/>
        <n v="622.719705247791"/>
        <n v="623.242606340366"/>
        <n v="627.722047006215"/>
        <n v="629.339592011931"/>
        <n v="631.6034766222"/>
        <n v="633.339"/>
        <n v="633.433254034886"/>
        <n v="635.898677387367"/>
        <n v="637.316689636775"/>
        <n v="641.135909756107"/>
        <n v="645.419900164117"/>
        <n v="649.81648568107"/>
        <n v="651.725326744502"/>
        <n v="652.347864499705"/>
        <n v="655.444723463924"/>
        <n v="656.337402178072"/>
        <n v="656.702386388015"/>
        <n v="659.87035730914"/>
        <n v="663.213340189849"/>
        <n v="663.606958900101"/>
        <n v="666.016929769295"/>
        <n v="666.075291317774"/>
        <n v="666.846758097894"/>
        <n v="673.051463871178"/>
        <n v="674.712042435616"/>
        <n v="676.718988416404"/>
        <n v="679.102858204359"/>
        <n v="680.735439147141"/>
        <n v="681.062943573309"/>
        <n v="682.596599983155"/>
        <n v="689.526554301757"/>
        <n v="697.061747105248"/>
        <n v="697.20448568107"/>
        <n v="698.390475931178"/>
        <n v="699.427666121096"/>
        <n v="715.713324020494"/>
        <n v="716.043335460653"/>
        <n v="717.730751045988"/>
        <n v="720.415823978614"/>
        <n v="720.53078912399"/>
        <n v="722.261817811732"/>
        <n v="727.379956795799"/>
        <n v="728.109334150034"/>
        <n v="729.512008742869"/>
        <n v="729.952236351468"/>
        <n v="736.841644901461"/>
        <n v="737.681146944945"/>
        <n v="739.243488891466"/>
        <n v="742.541502564654"/>
        <n v="743.406156031436"/>
        <n v="744.744655132236"/>
        <n v="747.478694207736"/>
        <n v="747.817423671346"/>
        <n v="757.582777063166"/>
        <n v="757.876803645504"/>
        <n v="762.903003136934"/>
        <n v="763.974611166598"/>
        <n v="765.339704869922"/>
        <n v="768.927947484414"/>
        <n v="769.219578583425"/>
        <n v="776.066445537407"/>
        <n v="783.801963250241"/>
        <n v="784.650828473892"/>
        <n v="785.679968297931"/>
        <n v="786.527850757756"/>
        <n v="788.203696843576"/>
        <n v="789.088755873818"/>
        <n v="789.305764773514"/>
        <n v="792.720599983155"/>
        <n v="797.128665270007"/>
        <n v="805.281369184378"/>
        <n v="806.948583427987"/>
        <n v="807.027068987287"/>
        <n v="812.281573113344"/>
        <n v="818.181"/>
        <n v="818.972368261748"/>
        <n v="821.443204881937"/>
        <n v="822.74393835713"/>
        <n v="823.968937623083"/>
        <n v="824.549197548545"/>
        <n v="826.596332688568"/>
        <n v="827.801855710544"/>
        <n v="829.336700025584"/>
        <n v="830.749573226803"/>
        <n v="836.809323548193"/>
        <n v="837.433708394156"/>
        <n v="838.680219225043"/>
        <n v="838.930061107414"/>
        <n v="841.027331914539"/>
        <n v="842.863327050222"/>
        <n v="842.990425586339"/>
        <n v="843.162709549529"/>
        <n v="843.611935067762"/>
        <n v="848.304845696638"/>
        <n v="849.254611166598"/>
        <n v="850.083863354664"/>
        <n v="851.154"/>
        <n v="854.481054273511"/>
        <n v="855.741440512702"/>
        <n v="856.337848908386"/>
        <n v="856.477801110698"/>
        <n v="858.305336409071"/>
        <n v="859.322833980927"/>
        <n v="861.99319716509"/>
        <n v="862.395735544559"/>
        <n v="878.129677946473"/>
        <n v="885.638461107923"/>
        <n v="889.244197548545"/>
        <n v="895.809140190648"/>
        <n v="902.339389157544"/>
        <n v="902.413357445054"/>
        <n v="902.426141569652"/>
        <n v="906.397862461861"/>
        <n v="909.283054273512"/>
        <n v="913.287391593687"/>
        <n v="920.64"/>
        <n v="920.802516991074"/>
        <n v="921.296068029803"/>
        <n v="929.276882752582"/>
        <n v="929.537541928587"/>
        <n v="930.913708394156"/>
        <n v="933.119677946473"/>
        <n v="933.712995790885"/>
        <n v="934.916072829327"/>
        <n v="938.024271331231"/>
        <n v="940.621574582754"/>
        <n v="944.286608909769"/>
        <n v="944.850727684807"/>
        <n v="945.383294089842"/>
        <n v="948.359027165602"/>
        <n v="950.935858204359"/>
        <n v="953.386010166172"/>
        <n v="954.260433785954"/>
        <n v="954.524522760034"/>
        <n v="956.089134108642"/>
        <n v="957.635083164583"/>
        <n v="968.519271331231"/>
        <n v="969.39855892684"/>
        <n v="971.154506309739"/>
        <n v="971.547728791843"/>
        <n v="974.993741184466"/>
        <n v="978.44920850767"/>
        <n v="980.137756554446"/>
        <n v="980.446019572657"/>
        <n v="981.975706951342"/>
        <n v="985.66867898487"/>
        <n v="986.695972311031"/>
        <n v="987.494237961083"/>
        <n v="989.838037415531"/>
        <n v="994.440777909114"/>
        <n v="995.165141569652"/>
        <n v="1004.89087364201"/>
        <n v="1015.00240594118"/>
        <n v="1015.353"/>
        <n v="1019.30628803297"/>
        <n v="1023.49309154001"/>
        <n v="1031.26271146486"/>
        <n v="1034.27415773382"/>
        <n v="1039.05347323991"/>
        <n v="1039.54739516229"/>
        <n v="1041.20346822409"/>
        <n v="1045.51662004056"/>
        <n v="1045.51935496966"/>
        <n v="1046.47443114725"/>
        <n v="1048.09850269333"/>
        <n v="1053.46342152343"/>
        <n v="1054.16278912399"/>
        <n v="1056.9706116394"/>
        <n v="1057.60548021548"/>
        <n v="1068.8916114914"/>
        <n v="1068.97958710467"/>
        <n v="1070.22834759988"/>
        <n v="1070.86817892461"/>
        <n v="1071.85298512959"/>
        <n v="1074.00771775183"/>
        <n v="1079.11974319421"/>
        <n v="1080.10262547955"/>
        <n v="1085.35605503229"/>
        <n v="1086.44120769085"/>
        <n v="1087.10117343839"/>
        <n v="1087.1174539401"/>
        <n v="1087.21337851118"/>
        <n v="1095.33354921239"/>
        <n v="1109.1131896539"/>
        <n v="1113.536"/>
        <n v="1113.78549736645"/>
        <n v="1113.86470546031"/>
        <n v="1117.31650803614"/>
        <n v="1117.98917471194"/>
        <n v="1121.60946371459"/>
        <n v="1124.3207479757"/>
        <n v="1126.6299167145"/>
        <n v="1133.72359597746"/>
        <n v="1136.34858683392"/>
        <n v="1138.60484531346"/>
        <n v="1139.53315533658"/>
        <n v="1146.41047444999"/>
        <n v="1147.11332399375"/>
        <n v="1155.52459577053"/>
        <n v="1157.32834902832"/>
        <n v="1161.66182361872"/>
        <n v="1164.8505568054"/>
        <n v="1167.33620903245"/>
        <n v="1173.69745570991"/>
        <n v="1177.27769061258"/>
        <n v="1177.67282901016"/>
        <n v="1178.37847222558"/>
        <n v="1182.00136921142"/>
        <n v="1186.40646514903"/>
        <n v="1197.90042749555"/>
        <n v="1199.10774319421"/>
        <n v="1201.25032190028"/>
        <n v="1202.64597409833"/>
        <n v="1207.4386640661"/>
        <n v="1207.54701074454"/>
        <n v="1211.42070464726"/>
        <n v="1214.44625379496"/>
        <n v="1220.6490500774"/>
        <n v="1230.06037127782"/>
        <n v="1235.80999033193"/>
        <n v="1235.90112497622"/>
        <n v="1236.412878133"/>
        <n v="1236.91001616103"/>
        <n v="1240.56859577053"/>
        <n v="1248.75843526019"/>
        <n v="1254.02519348374"/>
        <n v="1256.57140140118"/>
        <n v="1268.15265503222"/>
        <n v="1268.1942582106"/>
        <n v="1269.08600558361"/>
        <n v="1275.09742297049"/>
        <n v="1276.67094239164"/>
        <n v="1283.15061813246"/>
        <n v="1287.10576563658"/>
        <n v="1290.33529195973"/>
        <n v="1292.04604445802"/>
        <n v="1293.02584826818"/>
        <n v="1296.23059706025"/>
        <n v="1298.10628216864"/>
        <n v="1303.78896012897"/>
        <n v="1307.38629"/>
        <n v="1307.422298989"/>
        <n v="1308.41097577608"/>
        <n v="1310.67000011645"/>
        <n v="1322.25524068269"/>
        <n v="1326.30770546031"/>
        <n v="1328.352"/>
        <n v="1328.77763515708"/>
        <n v="1329.26889583383"/>
        <n v="1336.26235917007"/>
        <n v="1337.55494173452"/>
        <n v="1344.5508276465"/>
        <n v="1346.61350345799"/>
        <n v="1346.87132001346"/>
        <n v="1350.50533200053"/>
        <n v="1351.12246016823"/>
        <n v="1354.35897795913"/>
        <n v="1377.92497204971"/>
        <n v="1379.56888783779"/>
        <n v="1381.17"/>
        <n v="1382.24342468523"/>
        <n v="1391.1135061205"/>
        <n v="1391.24157344342"/>
        <n v="1392.5556284363"/>
        <n v="1395.55470590573"/>
        <n v="1397.09358468358"/>
        <n v="1399.2762466401"/>
        <n v="1410.86593540933"/>
        <n v="1414.91314772701"/>
        <n v="1416.63722978507"/>
        <n v="1424.17620045441"/>
        <n v="1428.25209190051"/>
        <n v="1433.3674288023"/>
        <n v="1438.08921469889"/>
        <n v="1441.39900662468"/>
        <n v="1441.75073721927"/>
        <n v="1444.56203331725"/>
        <n v="1444.56723801568"/>
        <n v="1447.39673778357"/>
        <n v="1447.60363277353"/>
        <n v="1450.01221351826"/>
        <n v="1454.34717641292"/>
        <n v="1456.32678382661"/>
        <n v="1456.54471546064"/>
        <n v="1456.83843877284"/>
        <n v="1466.16599382438"/>
        <n v="1469.8171893228"/>
        <n v="1479.04317155874"/>
        <n v="1488.54847354058"/>
        <n v="1493.93241616436"/>
        <n v="1495.1857312554"/>
        <n v="1496.47090764037"/>
        <n v="1499.20324880564"/>
        <n v="1509.10816922494"/>
        <n v="1517.91281326169"/>
        <n v="1518.64261019553"/>
        <n v="1519.38668172413"/>
        <n v="1529.86729034752"/>
        <n v="1530.26947299625"/>
        <n v="1533.82203958626"/>
        <n v="1539.66898636059"/>
        <n v="1551.16816249874"/>
        <n v="1552.85234803363"/>
        <n v="1559.90924879687"/>
        <n v="1562.0482575374"/>
        <n v="1562.12001595781"/>
        <n v="1564.77239406078"/>
        <n v="1565.05756274232"/>
        <n v="1567.29187993935"/>
        <n v="1573.48401174909"/>
        <n v="1588.12990125417"/>
        <n v="1590.53520367795"/>
        <n v="1599.38273388317"/>
        <n v="1600.70691034733"/>
        <n v="1601.73467669179"/>
        <n v="1608.28142468523"/>
        <n v="1610.24093012318"/>
        <n v="1611.90585749785"/>
        <n v="1621.0381585202"/>
        <n v="1625.27073200565"/>
        <n v="1627.73339734163"/>
        <n v="1629.918218963"/>
        <n v="1629.95029089009"/>
        <n v="1631.03627661743"/>
        <n v="1644.45978824615"/>
        <n v="1654.28951357195"/>
        <n v="1659.50870285352"/>
        <n v="1674.25601757066"/>
        <n v="1675.85582235668"/>
        <n v="1676.14569244598"/>
        <n v="1681.64800138237"/>
        <n v="1688.88580275978"/>
        <n v="1701.58375076349"/>
        <n v="1702.70190391521"/>
        <n v="1708.95779079384"/>
        <n v="1709.48991286241"/>
        <n v="1728.17658424186"/>
        <n v="1730.73016839415"/>
        <n v="1737.64472746889"/>
        <n v="1739.25485759785"/>
        <n v="1742.87468922277"/>
        <n v="1744.86138489782"/>
        <n v="1748.43201564116"/>
        <n v="1750.78962451635"/>
        <n v="1752.98028398312"/>
        <n v="1754.33142622022"/>
        <n v="1763.75979079384"/>
        <n v="1776.91018782114"/>
        <n v="1781.16165222504"/>
        <n v="1784.24063660957"/>
        <n v="1787.7650257135"/>
        <n v="1789.58713368289"/>
        <n v="1791.14241032378"/>
        <n v="1798.02583354665"/>
        <n v="1798.3287544554"/>
        <n v="1799.85138489782"/>
        <n v="1827.58906341197"/>
        <n v="1827.70725712147"/>
        <n v="1828.00960805185"/>
        <n v="1833.26179637149"/>
        <n v="1833.96040310363"/>
        <n v="1842.77497368221"/>
        <n v="1845.41417208774"/>
        <n v="1849.12919317984"/>
        <n v="1863.08874434986"/>
        <n v="1864.04028081825"/>
        <n v="1877.84143149002"/>
        <n v="1885.65984874037"/>
        <n v="1886.371647"/>
        <n v="1889.7615645726"/>
        <n v="1890.76181109106"/>
        <n v="1901.79314241068"/>
        <n v="1903.81539051135"/>
        <n v="1908.74507900979"/>
        <n v="1909.84334862128"/>
        <n v="1930.48493648269"/>
        <n v="1936.85421896301"/>
        <n v="1944.13998523042"/>
        <n v="1945.63615156374"/>
        <n v="1948.22260782154"/>
        <n v="1951.39381109106"/>
        <n v="1955.80223628357"/>
        <n v="1957.50976332087"/>
        <n v="1961.88624708239"/>
        <n v="1961.98020636538"/>
        <n v="1970.21079130731"/>
        <n v="1976.14503784144"/>
        <n v="1984.0735887242"/>
        <n v="1988.96189002819"/>
        <n v="1990.52082388023"/>
        <n v="1991.32493648269"/>
        <n v="1992.831"/>
        <n v="1993.337979471"/>
        <n v="1998.87091000793"/>
        <n v="2007.75927995002"/>
        <n v="2010.2049039152"/>
        <n v="2021.05126988784"/>
        <n v="2030.16836943533"/>
        <n v="2036.24191785798"/>
        <n v="2041.39700320786"/>
        <n v="2045.5932157993"/>
        <n v="2046.79738465752"/>
        <n v="2051.25644004959"/>
        <n v="2061.28210205717"/>
        <n v="2065.15328742337"/>
        <n v="2066.38670248473"/>
        <n v="2069.51188916221"/>
        <n v="2070.1154101612"/>
        <n v="2072.56583138827"/>
        <n v="2080.5277861862"/>
        <n v="2080.84663704525"/>
        <n v="2082.34100212224"/>
        <n v="2090.27072570205"/>
        <n v="2097.94647572059"/>
        <n v="2109.10373129522"/>
        <n v="2109.246956135"/>
        <n v="2113.99145097023"/>
        <n v="2116.10848806756"/>
        <n v="2116.80619812823"/>
        <n v="2121.45683578091"/>
        <n v="2122.4358279284"/>
        <n v="2131.05013459075"/>
        <n v="2132.39774018436"/>
        <n v="2136.99386647107"/>
        <n v="2146.58597768447"/>
        <n v="2150.59879338655"/>
        <n v="2158.13865653861"/>
        <n v="2162.21778689644"/>
        <n v="2163.13611613385"/>
        <n v="2176.25061981343"/>
        <n v="2184.4040710305"/>
        <n v="2210.5124862221"/>
        <n v="2225.31640551732"/>
        <n v="2235.08139905743"/>
        <n v="2238.11406303389"/>
        <n v="2254.60110156113"/>
        <n v="2272.29432192617"/>
        <n v="2278.12394568238"/>
        <n v="2286.0139265813"/>
        <n v="2292.06023617707"/>
        <n v="2292.3387843751"/>
        <n v="2301.46345192888"/>
        <n v="2303.09880958721"/>
        <n v="2305.50810610457"/>
        <n v="2308.12622557595"/>
        <n v="2312.66017318079"/>
        <n v="2323.26335647736"/>
        <n v="2333.70146223379"/>
        <n v="2334.11088986542"/>
        <n v="2338.92648586486"/>
        <n v="2351.83844689214"/>
        <n v="2354.9722099714"/>
        <n v="2376.54483375205"/>
        <n v="2384.89477483557"/>
        <n v="2387.08328683877"/>
        <n v="2394.4339855458"/>
        <n v="2395.23807027292"/>
        <n v="2400.25385931189"/>
        <n v="2405.55282788971"/>
        <n v="2411.50884006263"/>
        <n v="2411.95606215614"/>
        <n v="2417.51244374706"/>
        <n v="2429.32129987835"/>
        <n v="2429.76287666424"/>
        <n v="2432.96268345026"/>
        <n v="2437.87335118464"/>
        <n v="2448.25705954038"/>
        <n v="2458.91056674252"/>
        <n v="2465.73236179233"/>
        <n v="2469.00804909392"/>
        <n v="2473.9663379313"/>
        <n v="2492.92791667992"/>
        <n v="2493.51192869182"/>
        <n v="2495.44212472911"/>
        <n v="2505.65361265202"/>
        <n v="2509.8430436532"/>
        <n v="2513.00323857647"/>
        <n v="2524.412002011"/>
        <n v="2525.84804490651"/>
        <n v="2527.36112276249"/>
        <n v="2530.65976671691"/>
        <n v="2532.58080535195"/>
        <n v="2544.37074433253"/>
        <n v="2544.51355968892"/>
        <n v="2546.04952423288"/>
        <n v="2546.26704202216"/>
        <n v="2554.23413920738"/>
        <n v="2558.86208190246"/>
        <n v="2571.82079069077"/>
        <n v="2576.80593986173"/>
        <n v="2583.88489647489"/>
        <n v="2589.29089765934"/>
        <n v="2594.48214749554"/>
        <n v="2596.14117289293"/>
        <n v="2599.24385486046"/>
        <n v="2602.53364919983"/>
        <n v="2610.65716157138"/>
        <n v="2613.04349389307"/>
        <n v="2616.61052595788"/>
        <n v="2618.85229123912"/>
        <n v="2624.64745750483"/>
        <n v="2636.94993435156"/>
        <n v="2640.47609884791"/>
        <n v="2643.4467466919"/>
        <n v="2648.66938451392"/>
        <n v="2652.61806303389"/>
        <n v="2655.73593435156"/>
        <n v="2657.57086461751"/>
        <n v="2667.42543603083"/>
        <n v="2687.57058473334"/>
        <n v="2689.54383375205"/>
        <n v="2696.11505022059"/>
        <n v="2709.98423410489"/>
        <n v="2725.80373346454"/>
        <n v="2729.7284491339"/>
        <n v="2743.67450194623"/>
        <n v="2750.08587865243"/>
        <n v="2752.49006648416"/>
        <n v="2768.60647376225"/>
        <n v="2775.12803690075"/>
        <n v="2777.57701293893"/>
        <n v="2780.23481794791"/>
        <n v="2781.27144968723"/>
        <n v="2784.25437870755"/>
        <n v="2794.13243827777"/>
        <n v="2797.21754279962"/>
        <n v="2799.45724785927"/>
        <n v="2801.4685347305"/>
        <n v="2804.57688052845"/>
        <n v="2808.00512220812"/>
        <n v="2808.44833634328"/>
        <n v="2812.96554279962"/>
        <n v="2819.69057720484"/>
        <n v="2828.22997970717"/>
        <n v="2830.72158507602"/>
        <n v="2834.0166613208"/>
        <n v="2842.85489888978"/>
        <n v="2859.6581456028"/>
        <n v="2859.73784148778"/>
        <n v="2862.5672801632"/>
        <n v="2865.29658838898"/>
        <n v="2867.21841369051"/>
        <n v="2867.8526022351"/>
        <n v="2883.77754881218"/>
        <n v="2890.65148938858"/>
        <n v="2897.2561103083"/>
        <n v="2905.48913821586"/>
        <n v="2909.54947171382"/>
        <n v="2916.82657193199"/>
        <n v="2930.61857798789"/>
        <n v="2957.71758838898"/>
        <n v="2962.74760387803"/>
        <n v="2963.71308452587"/>
        <n v="2963.76722875456"/>
        <n v="2986.32623040228"/>
        <n v="2990.98465039958"/>
        <n v="3002.26661684164"/>
        <n v="3005.8201157153"/>
        <n v="3006.26154938398"/>
        <n v="3017.09314682629"/>
        <n v="3025.83935801508"/>
        <n v="3034.83160996282"/>
        <n v="3036.05185784981"/>
        <n v="3037.77379990374"/>
        <n v="3043.60485938445"/>
        <n v="3045.79787515191"/>
        <n v="3054.31084850716"/>
        <n v="3071.66377922606"/>
        <n v="3082.63668048449"/>
        <n v="3088.42581148368"/>
        <n v="3088.98490365118"/>
        <n v="3093.10721791683"/>
        <n v="3104.78856434288"/>
        <n v="3105.11549389308"/>
        <n v="3107.06192187966"/>
        <n v="3108.9944876934"/>
        <n v="3127.5962410568"/>
        <n v="3131.98442506433"/>
        <n v="3145.82801947827"/>
        <n v="3149.48373115389"/>
        <n v="3159.84571014204"/>
        <n v="3161.96687818266"/>
        <n v="3166.72160360098"/>
        <n v="3168.39912200782"/>
        <n v="3173.13470410775"/>
        <n v="3176.4299381857"/>
        <n v="3178.96720070998"/>
        <n v="3183.77787450699"/>
        <n v="3207.30222789647"/>
        <n v="3211.4060049404"/>
        <n v="3215.03085239584"/>
        <n v="3215.09419463002"/>
        <n v="3218.81800543407"/>
        <n v="3219.08239174023"/>
        <n v="3219.88345599535"/>
        <n v="3222.70944913389"/>
        <n v="3225.36176264971"/>
        <n v="3256.09147769757"/>
        <n v="3256.78312791038"/>
        <n v="3264.39649783921"/>
        <n v="3288.81222875456"/>
        <n v="3289.78464542957"/>
        <n v="3313.40879889959"/>
        <n v="3314.05276882014"/>
        <n v="3318.75645121081"/>
        <n v="3327.56686347784"/>
        <n v="3332.89799181632"/>
        <n v="3336.83824987514"/>
        <n v="3337.54377891185"/>
        <n v="3338.17749739614"/>
        <n v="3341.72204708317"/>
        <n v="3345.74059835211"/>
        <n v="3352.69762760239"/>
        <n v="3353.54219136648"/>
        <n v="3355.62424987514"/>
        <n v="3357.47111257064"/>
        <n v="3361.07201891787"/>
        <n v="3367.19782408019"/>
        <n v="3377.56405461998"/>
        <n v="3402.83121656012"/>
        <n v="3416.30637670779"/>
        <n v="3419.43029128619"/>
        <n v="3421.69043111299"/>
        <n v="3427.43478627314"/>
        <n v="3429.07417843298"/>
        <n v="3436.10466505731"/>
        <n v="3454.43863305964"/>
        <n v="3454.83629770235"/>
        <n v="3467.7439112879"/>
        <n v="3468.26399902048"/>
        <n v="3484.20616157139"/>
        <n v="3486.30223597586"/>
        <n v="3511.00709914895"/>
        <n v="3515.37105243481"/>
        <n v="3521.33666811994"/>
        <n v="3540.4057845631"/>
        <n v="3547.27207212773"/>
        <n v="3577.77478212204"/>
        <n v="3579.49180233149"/>
        <n v="3579.79789765934"/>
        <n v="3579.80175524604"/>
        <n v="3592.53842325111"/>
        <n v="3608.02215857965"/>
        <n v="3613.96736367059"/>
        <n v="3620.1145779745"/>
        <n v="3624.88707894115"/>
        <n v="3628.53982096309"/>
        <n v="3658.21303298118"/>
        <n v="3667.11339191567"/>
        <n v="3669.1136116913"/>
        <n v="3670.36481213891"/>
        <n v="3682.47411129559"/>
        <n v="3682.97611129559"/>
        <n v="3687.64668082339"/>
        <n v="3711.55605420361"/>
        <n v="3712.96373508538"/>
        <n v="3713.92032590795"/>
        <n v="3746.7120904243"/>
        <n v="3747.52840327909"/>
        <n v="3753.39438417504"/>
        <n v="3776.64864542957"/>
        <n v="3781.3957154305"/>
        <n v="3804.58135400368"/>
        <n v="3804.59861361034"/>
        <n v="3815.19415306624"/>
        <n v="3845.02236419257"/>
        <n v="3847.67874966869"/>
        <n v="3855.67665204665"/>
        <n v="3860.20694710781"/>
        <n v="3866.78670282174"/>
        <n v="3881.1694859478"/>
        <n v="3893.71406731705"/>
        <n v="3894.80533043014"/>
        <n v="3899.07153978402"/>
        <n v="3903.60497413646"/>
        <n v="3924.35186200978"/>
        <n v="3925.75761953142"/>
        <n v="3931.49517034599"/>
        <n v="3937.29417236951"/>
        <n v="3939.53123155704"/>
        <n v="3942.49656162099"/>
        <n v="3949.88148295858"/>
        <n v="3976.45594907792"/>
        <n v="3977.23467968065"/>
        <n v="3979.80996824719"/>
        <n v="4000.62943805778"/>
        <n v="4039.21423481916"/>
        <n v="4048.72767264305"/>
        <n v="4099.28668082339"/>
        <n v="4113.46429123912"/>
        <n v="4130.59810709016"/>
        <n v="4131.38160316238"/>
        <n v="4167.72147576883"/>
        <n v="4186.62572641964"/>
        <n v="4186.78881156656"/>
        <n v="4195.03250448418"/>
        <n v="4196.02069520773"/>
        <n v="4205.06517196145"/>
        <n v="4205.56676264971"/>
        <n v="4208.56405378759"/>
        <n v="4211.08879108222"/>
        <n v="4215.86876264971"/>
        <n v="4218.52803613416"/>
        <n v="4240.58983910101"/>
        <n v="4248.3690965887"/>
        <n v="4283.39051885287"/>
        <n v="4286.40156162099"/>
        <n v="4295.05955427973"/>
        <n v="4306.08622799508"/>
        <n v="4311.71891079669"/>
        <n v="4353.9090883938"/>
        <n v="4355.50085278739"/>
        <n v="4355.87985997517"/>
        <n v="4370.09847460667"/>
        <n v="4375.81477906314"/>
        <n v="4375.85970087318"/>
        <n v="4395.82154134257"/>
        <n v="4416.08983662669"/>
        <n v="4434.61224086913"/>
        <n v="4435.57278339162"/>
        <n v="4445.98311443252"/>
        <n v="4451.62129198998"/>
        <n v="4480.48400168803"/>
        <n v="4482.1833136688"/>
        <n v="4503.52138465751"/>
        <n v="4506.960806606"/>
        <n v="4513.47310995027"/>
        <n v="4513.94653531932"/>
        <n v="4534.14647540355"/>
        <n v="4535.79468870874"/>
        <n v="4547.12094921605"/>
        <n v="4552.85567958845"/>
        <n v="4563.29243877982"/>
        <n v="4614.62297805474"/>
        <n v="4617.42129428877"/>
        <n v="4623.19892746079"/>
        <n v="4626.32705938814"/>
        <n v="4630.12625149066"/>
        <n v="4646.59456432443"/>
        <n v="4654.14528279609"/>
        <n v="4663.15755041387"/>
        <n v="4689.58615243755"/>
        <n v="4691.55412141063"/>
        <n v="4694.89697483482"/>
        <n v="4702.48465198362"/>
        <n v="4706.21978917886"/>
        <n v="4707.86760904738"/>
        <n v="4745.4864842866"/>
        <n v="4751.34954820814"/>
        <n v="4787.55364923342"/>
        <n v="4797.10738413341"/>
        <n v="4797.28286844399"/>
        <n v="4809.46907806881"/>
        <n v="4818.22021624463"/>
        <n v="4844.0591606841"/>
        <n v="4854.84350268223"/>
        <n v="4855.95843877982"/>
        <n v="4863.60213381009"/>
        <n v="4865.36496200389"/>
        <n v="4867.32123242589"/>
        <n v="4875.98788884702"/>
        <n v="4876.02355836735"/>
        <n v="4878.35313068654"/>
        <n v="4908.56745669424"/>
        <n v="4920.11304415916"/>
        <n v="4928.90104233451"/>
        <n v="4940.80971536935"/>
        <n v="4948.54129198999"/>
        <n v="4955.17327242227"/>
        <n v="4980.41592494821"/>
        <n v="4986.33954760286"/>
        <n v="4992.36179983055"/>
        <n v="5021.64949270744"/>
        <n v="5047.21788345414"/>
        <n v="5059.09084953893"/>
        <n v="5066.59020283397"/>
        <n v="5072.30484442459"/>
        <n v="5085.83097336498"/>
        <n v="5101.91583695174"/>
        <n v="5119.63795720739"/>
        <n v="5125.89188825207"/>
        <n v="5140.16896258994"/>
        <n v="5145.21005041459"/>
        <n v="5148.44454760286"/>
        <n v="5157.03404664515"/>
        <n v="5159.88223775521"/>
        <n v="5184.1526376098"/>
        <n v="5188.9999390986"/>
        <n v="5202.16377525201"/>
        <n v="5219.10694486332"/>
        <n v="5236.41697104253"/>
        <n v="5238.93018871354"/>
        <n v="5244.16813712313"/>
        <n v="5280.36943251258"/>
        <n v="5290.08838413341"/>
        <n v="5311.2322393124"/>
        <n v="5323.78585854684"/>
        <n v="5353.47614037321"/>
        <n v="5364.79075970015"/>
        <n v="5414.82491296216"/>
        <n v="5421.59575406664"/>
        <n v="5461.86327250538"/>
        <n v="5462.85469365618"/>
        <n v="5484.74251419351"/>
        <n v="5526.01510059957"/>
        <n v="5554.17030643797"/>
        <n v="5560.41538652221"/>
        <n v="5597.36316782211"/>
        <n v="5606.90501870405"/>
        <n v="5622.00807904018"/>
        <n v="5686.73950604543"/>
        <n v="5694.38724022935"/>
        <n v="5767.08019346645"/>
        <n v="5773.49140710499"/>
        <n v="5779.39743313836"/>
        <n v="5780.45568002875"/>
        <n v="5802.81710121097"/>
        <n v="5878.32818010642"/>
        <n v="5912.24803359622"/>
        <n v="5920.64922284273"/>
        <n v="5933.89418010643"/>
        <n v="5939.41933219213"/>
        <n v="5962.87955424686"/>
        <n v="5965.59966094292"/>
        <n v="5974.03423620477"/>
        <n v="5998.17077681313"/>
        <n v="6060.29248413961"/>
        <n v="6065.44226667089"/>
        <n v="6112.91723136004"/>
        <n v="6114.59135648795"/>
        <n v="6119.00488639618"/>
        <n v="6142.52548278017"/>
        <n v="6158.88644859115"/>
        <n v="6193.6693298317"/>
        <n v="6198.27201525522"/>
        <n v="6203.52275587157"/>
        <n v="6212.76052259197"/>
        <n v="6231.02021720188"/>
        <n v="6238.33737176548"/>
        <n v="6250.89246854264"/>
        <n v="6293.67491385197"/>
        <n v="6312.65103169552"/>
        <n v="6317.08563521527"/>
        <n v="6317.44445600973"/>
        <n v="6357.84819089024"/>
        <n v="6376.45196009997"/>
        <n v="6413.90743123896"/>
        <n v="6450.03561830169"/>
        <n v="6456.27481491087"/>
        <n v="6506.95931603616"/>
        <n v="6518.78535254103"/>
        <n v="6584.42655284332"/>
        <n v="6589.08423172751"/>
        <n v="6594.60148278017"/>
        <n v="6645.10876727025"/>
        <n v="6651.13784585535"/>
        <n v="6724.58951524849"/>
        <n v="6726.95381295208"/>
        <n v="6741.45368838264"/>
        <n v="6790.25063645499"/>
        <n v="6799.72425391599"/>
        <n v="6834.01286798218"/>
        <n v="6837.99893607791"/>
        <n v="6852.80033465913"/>
        <n v="6903.21783710992"/>
        <n v="6903.40807980164"/>
        <n v="6948.3335163392"/>
        <n v="6957.52212813066"/>
        <n v="6961.66872246561"/>
        <n v="6967.24579009272"/>
        <n v="6986.47271507068"/>
        <n v="6987.47138127224"/>
        <n v="7013.33483205016"/>
        <n v="7020.02194768542"/>
        <n v="7028.3548210576"/>
        <n v="7194.52792707439"/>
        <n v="7372.95330323086"/>
        <n v="7405.47487041398"/>
        <n v="7527.89016997575"/>
        <n v="7576.40240994216"/>
        <n v="7599.22875254025"/>
        <n v="7631.16828797471"/>
        <n v="7641.31740018626"/>
        <n v="7658.79114902958"/>
        <n v="7667.44096922409"/>
        <n v="7786.29797747176"/>
        <n v="7807.45840757703"/>
        <n v="7810.3590041271"/>
        <n v="7827.5067833811"/>
        <n v="7952.96798410408"/>
        <n v="8018.90175309482"/>
        <n v="8036.75054123852"/>
        <n v="8055.16406843594"/>
        <n v="8095.07390172571"/>
        <n v="8114.37368534964"/>
        <n v="8131.78992095072"/>
        <n v="8153.47505253751"/>
        <n v="8217.69969386443"/>
        <n v="8247.90466056156"/>
        <n v="8355.51657094692"/>
        <n v="8474.36912409833"/>
        <n v="8612.39230363465"/>
        <n v="8719.82086567371"/>
        <n v="8811.76227086018"/>
        <n v="9013.60866317901"/>
        <n v="9126.56181892029"/>
        <n v="9250.13120037228"/>
        <n v="9255.91479551753"/>
        <n v="9262.35762948554"/>
        <n v="9311.77532647438"/>
        <n v="9318.30228956067"/>
        <n v="9333.95269886485"/>
        <n v="9354.47217633065"/>
        <n v="9419.22781892029"/>
        <n v="9513.06844747221"/>
        <n v="9521.33597066854"/>
        <n v="9559.53706315766"/>
        <n v="9611.97228956068"/>
        <n v="9688.50561744842"/>
        <n v="9715.70699838256"/>
        <n v="9809.83323057165"/>
        <n v="9834.78408716354"/>
        <n v="9853.66630394563"/>
        <n v="9888.83092582689"/>
        <n v="9945.33013242902"/>
        <n v="9954.22906257837"/>
        <n v="10051.299837167"/>
        <n v="10120.2818127182"/>
        <n v="10209.8747551866"/>
        <n v="10240.1089573271"/>
        <n v="10247.8990625784"/>
        <n v="10344.969837167"/>
        <n v="10374.829169846"/>
        <n v="10436.858932904"/>
        <n v="10462.3840193462"/>
        <n v="10555.326341064"/>
        <n v="10561.8885721889"/>
        <n v="10596.1650487669"/>
        <n v="10600.2573644543"/>
        <n v="10824.233352824"/>
        <n v="11017.3236300114"/>
        <n v="11067.0635166365"/>
        <n v="11141.1477426839"/>
        <n v="11410.7991445332"/>
        <n v="11522.2674037794"/>
        <n v="11990.2701648399"/>
        <n v="12133.6408392892"/>
        <n v="12151.9687676164"/>
        <n v="12361.565793108"/>
        <n v="12599.0767198004"/>
        <n v="8179461.91853675"/>
        <m/>
      </sharedItems>
    </cacheField>
    <cacheField name="di cui Totale km pagati da Enti" numFmtId="0">
      <sharedItems containsString="0" containsBlank="1" containsNumber="1" minValue="0" maxValue="107361.049856374" count="66">
        <n v="0"/>
        <n v="11.7"/>
        <n v="13"/>
        <n v="46.1086991644747"/>
        <n v="46.1885785617643"/>
        <n v="54.99"/>
        <n v="60.84"/>
        <n v="62.0765505417631"/>
        <n v="62.3430456616898"/>
        <n v="62.75"/>
        <n v="75.03"/>
        <n v="75.75"/>
        <n v="95.16"/>
        <n v="99.7937950115941"/>
        <n v="101.753894912713"/>
        <n v="139.36"/>
        <n v="172.12"/>
        <n v="190.89"/>
        <n v="216.710886073031"/>
        <n v="217.086319240292"/>
        <n v="242.4"/>
        <n v="262.819585237506"/>
        <n v="263.274897802057"/>
        <n v="275.981110230041"/>
        <n v="277.75869333721"/>
        <n v="293.67"/>
        <n v="297.504120378579"/>
        <n v="355.68"/>
        <n v="384.3"/>
        <n v="429.315257466995"/>
        <n v="459.33"/>
        <n v="502.301456777998"/>
        <n v="511.44319943442"/>
        <n v="521.488711427653"/>
        <n v="554.49"/>
        <n v="572.67"/>
        <n v="611.236994446014"/>
        <n v="623.242606340366"/>
        <n v="672.68"/>
        <n v="743.406156031436"/>
        <n v="812.04"/>
        <n v="830.81"/>
        <n v="862.395735544559"/>
        <n v="978.69"/>
        <n v="1002.93"/>
        <n v="1046.47443114725"/>
        <n v="1202.64597409833"/>
        <n v="1399.2762466401"/>
        <n v="1441.75073721927"/>
        <n v="1739.25485759785"/>
        <n v="1890.72"/>
        <n v="2045.5932157993"/>
        <n v="2080.5277861862"/>
        <n v="2109.10373129522"/>
        <n v="2509.8430436532"/>
        <n v="2842.85489888978"/>
        <n v="3168.39912200782"/>
        <n v="3468.26399902048"/>
        <n v="4186.78881156656"/>
        <n v="4395.82154134257"/>
        <n v="5085.83097336498"/>
        <n v="5145.21005041459"/>
        <n v="5157.03404664515"/>
        <n v="7194.52792707439"/>
        <n v="107361.049856374"/>
        <m/>
      </sharedItems>
    </cacheField>
    <cacheField name="di cui Totale km a Chiamata" numFmtId="0">
      <sharedItems containsString="0" containsBlank="1" containsNumber="1" minValue="0" maxValue="84012.0901454832" count="31">
        <n v="0"/>
        <n v="279.913816449196"/>
        <n v="324.235032918728"/>
        <n v="357.21"/>
        <n v="381.731403173142"/>
        <n v="450.856702112742"/>
        <n v="592.455648435716"/>
        <n v="593.041826966082"/>
        <n v="954.260433785954"/>
        <n v="957.635083164583"/>
        <n v="1351.12246016823"/>
        <n v="1565.05756274232"/>
        <n v="1674.25601757066"/>
        <n v="2150.59879338655"/>
        <n v="2176.25061981343"/>
        <n v="2400.25385931189"/>
        <n v="2583.88489647489"/>
        <n v="2596.14117289293"/>
        <n v="2602.53364919983"/>
        <n v="2859.73784148778"/>
        <n v="2862.5672801632"/>
        <n v="3002.26661684164"/>
        <n v="3402.83121656012"/>
        <n v="3713.92032590795"/>
        <n v="4818.22021624463"/>
        <n v="5140.16896258994"/>
        <n v="6506.95931603616"/>
        <n v="9888.83092582689"/>
        <n v="9945.33013242902"/>
        <n v="84012.0901454832"/>
        <m/>
      </sharedItems>
    </cacheField>
    <cacheField name="tempo di percorrenza" numFmtId="0">
      <sharedItems containsString="0" containsBlank="1" containsNumber="1" minValue="0.00208333333333333" maxValue="0.0763888888888889" count="69">
        <n v="0.00208333333333333"/>
        <n v="0.00277777777777778"/>
        <n v="0.00347222222222222"/>
        <n v="0.00416666666666667"/>
        <n v="0.00486111111111111"/>
        <n v="0.00555555555555556"/>
        <n v="0.00694444444444444"/>
        <n v="0.00763888888888889"/>
        <n v="0.00833333333333333"/>
        <n v="0.00902777777777778"/>
        <n v="0.00972222222222222"/>
        <n v="0.0104166666666667"/>
        <n v="0.0111111111111111"/>
        <n v="0.0118055555555556"/>
        <n v="0.0125"/>
        <n v="0.0131944444444444"/>
        <n v="0.0138888888888889"/>
        <n v="0.0145833333333333"/>
        <n v="0.0152777777777778"/>
        <n v="0.0159722222222222"/>
        <n v="0.0166666666666667"/>
        <n v="0.0173611111111111"/>
        <n v="0.0180555555555556"/>
        <n v="0.01875"/>
        <n v="0.0194444444444444"/>
        <n v="0.0201388888888889"/>
        <n v="0.0208333333333333"/>
        <n v="0.0215277777777778"/>
        <n v="0.0222222222222222"/>
        <n v="0.0229166666666667"/>
        <n v="0.0243055555555556"/>
        <n v="0.025"/>
        <n v="0.0256944444444444"/>
        <n v="0.0263888888888889"/>
        <n v="0.0270833333333333"/>
        <n v="0.0277777777777778"/>
        <n v="0.0298611111111111"/>
        <n v="0.0305555555555556"/>
        <n v="0.03125"/>
        <n v="0.0319444444444444"/>
        <n v="0.0326388888888889"/>
        <n v="0.0333333333333333"/>
        <n v="0.0347222222222222"/>
        <n v="0.0361111111111111"/>
        <n v="0.0368055555555556"/>
        <n v="0.0375"/>
        <n v="0.0381944444444444"/>
        <n v="0.0388888888888889"/>
        <n v="0.0395833333333333"/>
        <n v="0.0402777777777778"/>
        <n v="0.0416666666666667"/>
        <n v="0.04375"/>
        <n v="0.0451388888888889"/>
        <n v="0.0472222222222222"/>
        <n v="0.0486111111111111"/>
        <n v="0.0506944444444444"/>
        <n v="0.0520833333333333"/>
        <n v="0.0541666666666667"/>
        <n v="0.0555555555555556"/>
        <n v="0.0576388888888889"/>
        <n v="0.0590277777777778"/>
        <n v="0.0611111111111111"/>
        <n v="0.0625"/>
        <n v="0.0645833333333333"/>
        <n v="0.0659722222222222"/>
        <n v="0.0680555555555555"/>
        <n v="0.0729166666666667"/>
        <n v="0.0763888888888889"/>
        <m/>
      </sharedItems>
    </cacheField>
    <cacheField name="Tempo di Percorrenza Totale" numFmtId="0">
      <sharedItems containsString="0" containsBlank="1" containsNumber="1" minValue="0.0208333333333333" maxValue="19.9895833333333" count="405">
        <n v="0.0208333333333333"/>
        <n v="0.0347222222222222"/>
        <n v="0.0381944444444444"/>
        <n v="0.0416666666666667"/>
        <n v="0.0451388888888889"/>
        <n v="0.0520833333333333"/>
        <n v="0.0555555555555556"/>
        <n v="0.0659722222222222"/>
        <n v="0.0666666666666667"/>
        <n v="0.0694444444444444"/>
        <n v="0.0770833333333333"/>
        <n v="0.0777777777777778"/>
        <n v="0.0833333333333333"/>
        <n v="0.0868055555555556"/>
        <n v="0.0972222222222222"/>
        <n v="0.104166666666667"/>
        <n v="0.111111111111111"/>
        <n v="0.118055555555556"/>
        <n v="0.11875"/>
        <n v="0.121527777777778"/>
        <n v="0.128472222222222"/>
        <n v="0.131944444444444"/>
        <n v="0.135416666666667"/>
        <n v="0.138888888888889"/>
        <n v="0.152777777777778"/>
        <n v="0.158333333333333"/>
        <n v="0.163194444444444"/>
        <n v="0.166666666666667"/>
        <n v="0.173611111111111"/>
        <n v="0.180555555555556"/>
        <n v="0.184027777777778"/>
        <n v="0.1875"/>
        <n v="0.195833333333333"/>
        <n v="0.197916666666667"/>
        <n v="0.208333333333333"/>
        <n v="0.215277777777778"/>
        <n v="0.216666666666667"/>
        <n v="0.222222222222222"/>
        <n v="0.229166666666667"/>
        <n v="0.243055555555556"/>
        <n v="0.25"/>
        <n v="0.256944444444444"/>
        <n v="0.260416666666667"/>
        <n v="0.263888888888889"/>
        <n v="0.270833333333333"/>
        <n v="0.277083333333333"/>
        <n v="0.277777777777778"/>
        <n v="0.288888888888889"/>
        <n v="0.295138888888889"/>
        <n v="0.305555555555555"/>
        <n v="0.3125"/>
        <n v="0.316666666666667"/>
        <n v="0.333333333333333"/>
        <n v="0.347222222222222"/>
        <n v="0.359027777777778"/>
        <n v="0.361111111111111"/>
        <n v="0.385416666666667"/>
        <n v="0.388888888888889"/>
        <n v="0.39375"/>
        <n v="0.395833333333333"/>
        <n v="0.398611111111111"/>
        <n v="0.402777777777778"/>
        <n v="0.427083333333333"/>
        <n v="0.427777777777778"/>
        <n v="0.433333333333333"/>
        <n v="0.435416666666667"/>
        <n v="0.436805555555556"/>
        <n v="0.442361111111111"/>
        <n v="0.451388888888889"/>
        <n v="0.455555555555556"/>
        <n v="0.475"/>
        <n v="0.486111111111111"/>
        <n v="0.505555555555556"/>
        <n v="0.513888888888889"/>
        <n v="0.514583333333333"/>
        <n v="0.520833333333333"/>
        <n v="0.522916666666667"/>
        <n v="0.525"/>
        <n v="0.527777777777778"/>
        <n v="0.534722222222222"/>
        <n v="0.541666666666667"/>
        <n v="0.544444444444444"/>
        <n v="0.554861111111111"/>
        <n v="0.569444444444444"/>
        <n v="0.576388888888889"/>
        <n v="0.577777777777778"/>
        <n v="0.590277777777778"/>
        <n v="0.59375"/>
        <n v="0.613888888888889"/>
        <n v="0.625"/>
        <n v="0.631944444444444"/>
        <n v="0.633333333333333"/>
        <n v="0.641666666666667"/>
        <n v="0.642361111111111"/>
        <n v="0.652777777777778"/>
        <n v="0.65625"/>
        <n v="0.672916666666667"/>
        <n v="0.686111111111111"/>
        <n v="0.705555555555556"/>
        <n v="0.711805555555556"/>
        <n v="0.7125"/>
        <n v="0.719444444444444"/>
        <n v="0.722222222222222"/>
        <n v="0.763888888888889"/>
        <n v="0.770833333333333"/>
        <n v="0.78125"/>
        <n v="0.791666666666667"/>
        <n v="0.794444444444444"/>
        <n v="0.802083333333333"/>
        <n v="0.815972222222222"/>
        <n v="0.816666666666667"/>
        <n v="0.825"/>
        <n v="0.830555555555555"/>
        <n v="0.83125"/>
        <n v="0.833333333333333"/>
        <n v="0.841666666666667"/>
        <n v="0.850694444444444"/>
        <n v="0.868055555555556"/>
        <n v="0.871527777777778"/>
        <n v="0.875"/>
        <n v="0.882638888888889"/>
        <n v="0.884722222222222"/>
        <n v="0.886111111111111"/>
        <n v="0.899305555555556"/>
        <n v="0.902777777777778"/>
        <n v="0.91875"/>
        <n v="0.923611111111111"/>
        <n v="0.947222222222222"/>
        <n v="0.975"/>
        <n v="0.979166666666667"/>
        <n v="0.986805555555556"/>
        <n v="0.989583333333333"/>
        <n v="0.996527777777778"/>
        <n v="1.01111111111111"/>
        <n v="1.02083333333333"/>
        <n v="1.02777777777778"/>
        <n v="1.04583333333333"/>
        <n v="1.05"/>
        <n v="1.05208333333333"/>
        <n v="1.05486111111111"/>
        <n v="1.05555555555556"/>
        <n v="1.06944444444444"/>
        <n v="1.08333333333333"/>
        <n v="1.08888888888889"/>
        <n v="1.10833333333333"/>
        <n v="1.11944444444444"/>
        <n v="1.13888888888889"/>
        <n v="1.14236111111111"/>
        <n v="1.14791666666667"/>
        <n v="1.15555555555556"/>
        <n v="1.15625"/>
        <n v="1.1875"/>
        <n v="1.19166666666667"/>
        <n v="1.21527777777778"/>
        <n v="1.22708333333333"/>
        <n v="1.23333333333333"/>
        <n v="1.2625"/>
        <n v="1.26388888888889"/>
        <n v="1.26666666666667"/>
        <n v="1.28125"/>
        <n v="1.28472222222222"/>
        <n v="1.30555555555556"/>
        <n v="1.3125"/>
        <n v="1.33680555555556"/>
        <n v="1.36111111111111"/>
        <n v="1.375"/>
        <n v="1.38541666666667"/>
        <n v="1.39444444444444"/>
        <n v="1.40277777777778"/>
        <n v="1.41319444444444"/>
        <n v="1.42361111111111"/>
        <n v="1.43611111111111"/>
        <n v="1.44375"/>
        <n v="1.44444444444444"/>
        <n v="1.45138888888889"/>
        <n v="1.46875"/>
        <n v="1.47291666666667"/>
        <n v="1.50416666666667"/>
        <n v="1.52777777777778"/>
        <n v="1.53402777777778"/>
        <n v="1.54166666666667"/>
        <n v="1.5625"/>
        <n v="1.56666666666667"/>
        <n v="1.58333333333333"/>
        <n v="1.58888888888889"/>
        <n v="1.60416666666667"/>
        <n v="1.625"/>
        <n v="1.63194444444444"/>
        <n v="1.68333333333333"/>
        <n v="1.70625"/>
        <n v="1.72986111111111"/>
        <n v="1.73333333333333"/>
        <n v="1.74166666666667"/>
        <n v="1.74305555555556"/>
        <n v="1.75"/>
        <n v="1.78125"/>
        <n v="1.79513888888889"/>
        <n v="1.79861111111111"/>
        <n v="1.80555555555556"/>
        <n v="1.8375"/>
        <n v="1.87152777777778"/>
        <n v="1.87777777777778"/>
        <n v="1.9"/>
        <n v="1.91388888888889"/>
        <n v="1.91736111111111"/>
        <n v="1.95833333333333"/>
        <n v="1.96875"/>
        <n v="1.97916666666667"/>
        <n v="1.98611111111111"/>
        <n v="2.02222222222222"/>
        <n v="2.05555555555556"/>
        <n v="2.05833333333333"/>
        <n v="2.08333333333333"/>
        <n v="2.09444444444444"/>
        <n v="2.10416666666667"/>
        <n v="2.11111111111111"/>
        <n v="2.125"/>
        <n v="2.13888888888889"/>
        <n v="2.16666666666667"/>
        <n v="2.17708333333333"/>
        <n v="2.1875"/>
        <n v="2.23125"/>
        <n v="2.275"/>
        <n v="2.27777777777778"/>
        <n v="2.29305555555556"/>
        <n v="2.31458333333333"/>
        <n v="2.33333333333333"/>
        <n v="2.34722222222222"/>
        <n v="2.35416666666667"/>
        <n v="2.375"/>
        <n v="2.40625"/>
        <n v="2.44027777777778"/>
        <n v="2.45486111111111"/>
        <n v="2.49375"/>
        <n v="2.52777777777778"/>
        <n v="2.54583333333333"/>
        <n v="2.5625"/>
        <n v="2.57291666666667"/>
        <n v="2.61458333333333"/>
        <n v="2.625"/>
        <n v="2.63611111111111"/>
        <n v="2.63888888888889"/>
        <n v="2.67361111111111"/>
        <n v="2.70902777777778"/>
        <n v="2.73541666666667"/>
        <n v="2.75"/>
        <n v="2.81666666666667"/>
        <n v="2.82222222222222"/>
        <n v="2.86458333333333"/>
        <n v="2.88888888888889"/>
        <n v="2.91666666666667"/>
        <n v="2.94097222222222"/>
        <n v="2.94583333333333"/>
        <n v="2.95555555555556"/>
        <n v="2.96319444444444"/>
        <n v="2.96875"/>
        <n v="2.99722222222222"/>
        <n v="3.01875"/>
        <n v="3.0625"/>
        <n v="3.06944444444444"/>
        <n v="3.0875"/>
        <n v="3.09375"/>
        <n v="3.1375"/>
        <n v="3.15"/>
        <n v="3.15625"/>
        <n v="3.16666666666667"/>
        <n v="3.17777777777778"/>
        <n v="3.20833333333333"/>
        <n v="3.28125"/>
        <n v="3.36458333333333"/>
        <n v="3.36666666666667"/>
        <n v="3.4125"/>
        <n v="3.48611111111111"/>
        <n v="3.50694444444444"/>
        <n v="3.5625"/>
        <n v="3.57708333333333"/>
        <n v="3.64583333333333"/>
        <n v="3.66041666666667"/>
        <n v="3.69444444444444"/>
        <n v="3.74305555555556"/>
        <n v="3.7875"/>
        <n v="3.79166666666667"/>
        <n v="3.83472222222222"/>
        <n v="3.90625"/>
        <n v="3.9375"/>
        <n v="3.97222222222222"/>
        <n v="4.00902777777778"/>
        <n v="4.06875"/>
        <n v="4.08333333333333"/>
        <n v="4.15625"/>
        <n v="4.20833333333333"/>
        <n v="4.22916666666667"/>
        <n v="4.27777777777778"/>
        <n v="4.35763888888889"/>
        <n v="4.375"/>
        <n v="4.40972222222222"/>
        <n v="4.41875"/>
        <n v="4.52083333333333"/>
        <n v="4.58611111111111"/>
        <n v="4.59375"/>
        <n v="4.62916666666667"/>
        <n v="4.69444444444444"/>
        <n v="4.70625"/>
        <n v="4.725"/>
        <n v="4.7625"/>
        <n v="4.8125"/>
        <n v="4.83958333333333"/>
        <n v="4.88055555555556"/>
        <n v="5.05"/>
        <n v="5.05486111111111"/>
        <n v="5.10416666666667"/>
        <n v="5.11527777777778"/>
        <n v="5.22916666666667"/>
        <n v="5.25"/>
        <n v="5.26041666666667"/>
        <n v="5.28125"/>
        <n v="5.40347222222222"/>
        <n v="5.46805555555556"/>
        <n v="5.47083333333333"/>
        <n v="5.66666666666667"/>
        <n v="5.68125"/>
        <n v="5.75208333333333"/>
        <n v="5.76736111111111"/>
        <n v="5.775"/>
        <n v="5.82083333333333"/>
        <n v="5.89166666666667"/>
        <n v="5.90625"/>
        <n v="6.0375"/>
        <n v="6.10069444444444"/>
        <n v="6.16875"/>
        <n v="6.17361111111111"/>
        <n v="6.25"/>
        <n v="6.3"/>
        <n v="6.3125"/>
        <n v="6.375"/>
        <n v="6.44930555555556"/>
        <n v="6.52291666666667"/>
        <n v="6.5625"/>
        <n v="6.62361111111111"/>
        <n v="6.73333333333333"/>
        <n v="6.79791666666667"/>
        <n v="6.97222222222222"/>
        <n v="7.21875"/>
        <n v="7.29166666666667"/>
        <n v="7.36458333333333"/>
        <n v="7.48125"/>
        <n v="7.49513888888889"/>
        <n v="7.66944444444444"/>
        <n v="7.84375"/>
        <n v="7.84722222222222"/>
        <n v="7.875"/>
        <n v="7.99583333333333"/>
        <n v="8.01805555555556"/>
        <n v="8.19236111111111"/>
        <n v="8.36666666666667"/>
        <n v="8.41666666666667"/>
        <n v="8.53125"/>
        <n v="8.71527777777778"/>
        <n v="9.04791666666667"/>
        <n v="9.06388888888889"/>
        <n v="9.1875"/>
        <n v="9.23819444444444"/>
        <n v="9.46875"/>
        <n v="9.58680555555556"/>
        <n v="9.84375"/>
        <n v="10.1"/>
        <n v="10.1097222222222"/>
        <n v="10.4583333333333"/>
        <n v="10.5"/>
        <n v="10.5208333333333"/>
        <n v="10.98125"/>
        <n v="11.15625"/>
        <n v="11.3298611111111"/>
        <n v="11.3625"/>
        <n v="11.55"/>
        <n v="11.5729166666667"/>
        <n v="11.7833333333333"/>
        <n v="11.8125"/>
        <n v="11.8527777777778"/>
        <n v="11.99375"/>
        <n v="12.2013888888889"/>
        <n v="12.2041666666667"/>
        <n v="12.625"/>
        <n v="12.7243055555556"/>
        <n v="13.0729166666667"/>
        <n v="13.25625"/>
        <n v="13.5958333333333"/>
        <n v="13.6770833333333"/>
        <n v="13.9444444444444"/>
        <n v="14.4673611111111"/>
        <n v="14.7291666666667"/>
        <n v="14.8159722222222"/>
        <n v="15.3388888888889"/>
        <n v="15.3604166666667"/>
        <n v="15.78125"/>
        <n v="16.2104166666667"/>
        <n v="16.4125"/>
        <n v="16.8333333333333"/>
        <n v="17.0819444444444"/>
        <n v="17.4645833333333"/>
        <n v="18.3020833333333"/>
        <n v="18.5166666666667"/>
        <n v="19.1736111111111"/>
        <n v="19.9895833333333"/>
        <m/>
      </sharedItems>
    </cacheField>
    <cacheField name="Comune che contribuisce" numFmtId="0">
      <sharedItems containsBlank="1" count="15">
        <s v="ALASSIO"/>
        <s v="ALBENGA"/>
        <s v="ALBISOLA SUPERIORE"/>
        <s v="ALBISSOLA MARINA"/>
        <s v="ANDORA"/>
        <s v="BERGEGGI"/>
        <s v="BORGHETTO SANTO SPIRITO"/>
        <s v="CALICE LIGURE"/>
        <s v="CELLE LIGURE"/>
        <s v="FINALE LIGURE"/>
        <s v="LOANO"/>
        <s v="MALLARE"/>
        <s v="RIALTO"/>
        <s v="VARAZZE"/>
        <m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4123" createdVersion="3">
  <cacheSource type="worksheet">
    <worksheetSource ref="A1:W4130" sheet="PdE con CALENDARIO 2023"/>
  </cacheSource>
  <cacheFields count="23">
    <cacheField name="Id. corsa (DATO INTERNO OPERATIVO)" numFmtId="0">
      <sharedItems containsString="0" containsBlank="1" containsNumber="1" containsInteger="1" minValue="6317" maxValue="18808" count="4121">
        <n v="6317"/>
        <n v="6318"/>
        <n v="6319"/>
        <n v="6320"/>
        <n v="6321"/>
        <n v="6322"/>
        <n v="6323"/>
        <n v="6324"/>
        <n v="6325"/>
        <n v="6326"/>
        <n v="6327"/>
        <n v="6328"/>
        <n v="6329"/>
        <n v="6330"/>
        <n v="6331"/>
        <n v="6332"/>
        <n v="6333"/>
        <n v="6334"/>
        <n v="6335"/>
        <n v="6336"/>
        <n v="6337"/>
        <n v="6338"/>
        <n v="6339"/>
        <n v="6340"/>
        <n v="6341"/>
        <n v="6342"/>
        <n v="6343"/>
        <n v="6344"/>
        <n v="6345"/>
        <n v="6346"/>
        <n v="6347"/>
        <n v="6348"/>
        <n v="6361"/>
        <n v="6362"/>
        <n v="6363"/>
        <n v="6364"/>
        <n v="6365"/>
        <n v="6366"/>
        <n v="6367"/>
        <n v="6368"/>
        <n v="6369"/>
        <n v="6370"/>
        <n v="6371"/>
        <n v="6372"/>
        <n v="6373"/>
        <n v="6374"/>
        <n v="6375"/>
        <n v="6376"/>
        <n v="6377"/>
        <n v="6378"/>
        <n v="6379"/>
        <n v="6380"/>
        <n v="6381"/>
        <n v="6382"/>
        <n v="6383"/>
        <n v="6384"/>
        <n v="6408"/>
        <n v="6432"/>
        <n v="6437"/>
        <n v="6438"/>
        <n v="6439"/>
        <n v="6440"/>
        <n v="6441"/>
        <n v="6442"/>
        <n v="6443"/>
        <n v="6444"/>
        <n v="6445"/>
        <n v="6446"/>
        <n v="6447"/>
        <n v="6448"/>
        <n v="6449"/>
        <n v="6451"/>
        <n v="6452"/>
        <n v="6453"/>
        <n v="6454"/>
        <n v="6455"/>
        <n v="6456"/>
        <n v="6457"/>
        <n v="6458"/>
        <n v="6459"/>
        <n v="6460"/>
        <n v="6461"/>
        <n v="6462"/>
        <n v="6463"/>
        <n v="6468"/>
        <n v="6469"/>
        <n v="6478"/>
        <n v="6489"/>
        <n v="6491"/>
        <n v="6492"/>
        <n v="6493"/>
        <n v="6494"/>
        <n v="6495"/>
        <n v="6496"/>
        <n v="6497"/>
        <n v="6498"/>
        <n v="6499"/>
        <n v="6500"/>
        <n v="6501"/>
        <n v="6502"/>
        <n v="6503"/>
        <n v="6504"/>
        <n v="6505"/>
        <n v="6506"/>
        <n v="6507"/>
        <n v="6508"/>
        <n v="6509"/>
        <n v="6510"/>
        <n v="6511"/>
        <n v="6512"/>
        <n v="6513"/>
        <n v="6518"/>
        <n v="6537"/>
        <n v="6540"/>
        <n v="6541"/>
        <n v="6543"/>
        <n v="6544"/>
        <n v="6546"/>
        <n v="6547"/>
        <n v="6548"/>
        <n v="6549"/>
        <n v="6550"/>
        <n v="6551"/>
        <n v="6552"/>
        <n v="6553"/>
        <n v="6554"/>
        <n v="6555"/>
        <n v="6556"/>
        <n v="6557"/>
        <n v="6560"/>
        <n v="6561"/>
        <n v="6563"/>
        <n v="6564"/>
        <n v="6565"/>
        <n v="6566"/>
        <n v="6567"/>
        <n v="6568"/>
        <n v="6569"/>
        <n v="6570"/>
        <n v="6571"/>
        <n v="6572"/>
        <n v="6573"/>
        <n v="6574"/>
        <n v="6575"/>
        <n v="6576"/>
        <n v="6577"/>
        <n v="6578"/>
        <n v="6579"/>
        <n v="6582"/>
        <n v="6583"/>
        <n v="6584"/>
        <n v="6585"/>
        <n v="6586"/>
        <n v="6587"/>
        <n v="6588"/>
        <n v="6590"/>
        <n v="6591"/>
        <n v="6592"/>
        <n v="6593"/>
        <n v="6594"/>
        <n v="6595"/>
        <n v="6596"/>
        <n v="6597"/>
        <n v="6598"/>
        <n v="6599"/>
        <n v="6600"/>
        <n v="6602"/>
        <n v="6603"/>
        <n v="6604"/>
        <n v="6606"/>
        <n v="6607"/>
        <n v="6608"/>
        <n v="6609"/>
        <n v="6610"/>
        <n v="6611"/>
        <n v="6612"/>
        <n v="6613"/>
        <n v="6614"/>
        <n v="6615"/>
        <n v="6616"/>
        <n v="6617"/>
        <n v="6618"/>
        <n v="6619"/>
        <n v="6620"/>
        <n v="6621"/>
        <n v="6622"/>
        <n v="6623"/>
        <n v="6624"/>
        <n v="6625"/>
        <n v="6626"/>
        <n v="6627"/>
        <n v="6628"/>
        <n v="6629"/>
        <n v="6630"/>
        <n v="6631"/>
        <n v="6632"/>
        <n v="6633"/>
        <n v="6782"/>
        <n v="6864"/>
        <n v="6869"/>
        <n v="6870"/>
        <n v="6871"/>
        <n v="6884"/>
        <n v="6885"/>
        <n v="6900"/>
        <n v="6901"/>
        <n v="6902"/>
        <n v="6915"/>
        <n v="6916"/>
        <n v="6932"/>
        <n v="6937"/>
        <n v="6942"/>
        <n v="6949"/>
        <n v="6950"/>
        <n v="6951"/>
        <n v="6952"/>
        <n v="6953"/>
        <n v="6954"/>
        <n v="6961"/>
        <n v="6962"/>
        <n v="6963"/>
        <n v="6964"/>
        <n v="6965"/>
        <n v="6966"/>
        <n v="6967"/>
        <n v="6968"/>
        <n v="7000"/>
        <n v="7027"/>
        <n v="7028"/>
        <n v="7031"/>
        <n v="7057"/>
        <n v="7060"/>
        <n v="7064"/>
        <n v="7065"/>
        <n v="7137"/>
        <n v="7138"/>
        <n v="7139"/>
        <n v="7140"/>
        <n v="7141"/>
        <n v="7142"/>
        <n v="7143"/>
        <n v="7144"/>
        <n v="7145"/>
        <n v="7146"/>
        <n v="7147"/>
        <n v="7148"/>
        <n v="7149"/>
        <n v="7150"/>
        <n v="7152"/>
        <n v="7153"/>
        <n v="7154"/>
        <n v="7155"/>
        <n v="7156"/>
        <n v="7157"/>
        <n v="7158"/>
        <n v="7159"/>
        <n v="7160"/>
        <n v="7161"/>
        <n v="7162"/>
        <n v="7163"/>
        <n v="7164"/>
        <n v="7165"/>
        <n v="7166"/>
        <n v="7167"/>
        <n v="7168"/>
        <n v="7169"/>
        <n v="7170"/>
        <n v="7171"/>
        <n v="7172"/>
        <n v="7173"/>
        <n v="7174"/>
        <n v="7175"/>
        <n v="7176"/>
        <n v="7177"/>
        <n v="7178"/>
        <n v="7179"/>
        <n v="7180"/>
        <n v="7181"/>
        <n v="7182"/>
        <n v="7183"/>
        <n v="7184"/>
        <n v="7185"/>
        <n v="7186"/>
        <n v="7187"/>
        <n v="7188"/>
        <n v="7189"/>
        <n v="7190"/>
        <n v="7191"/>
        <n v="7192"/>
        <n v="7193"/>
        <n v="7194"/>
        <n v="7195"/>
        <n v="7196"/>
        <n v="7197"/>
        <n v="7198"/>
        <n v="7199"/>
        <n v="7200"/>
        <n v="7201"/>
        <n v="7202"/>
        <n v="7203"/>
        <n v="7204"/>
        <n v="7205"/>
        <n v="7206"/>
        <n v="7207"/>
        <n v="7208"/>
        <n v="7209"/>
        <n v="7210"/>
        <n v="7211"/>
        <n v="7212"/>
        <n v="7213"/>
        <n v="7214"/>
        <n v="7215"/>
        <n v="7216"/>
        <n v="7217"/>
        <n v="7218"/>
        <n v="7219"/>
        <n v="7220"/>
        <n v="7221"/>
        <n v="7222"/>
        <n v="7223"/>
        <n v="7229"/>
        <n v="7239"/>
        <n v="7243"/>
        <n v="7244"/>
        <n v="7246"/>
        <n v="7247"/>
        <n v="7248"/>
        <n v="7249"/>
        <n v="7250"/>
        <n v="7251"/>
        <n v="7252"/>
        <n v="7253"/>
        <n v="7254"/>
        <n v="7255"/>
        <n v="7256"/>
        <n v="7257"/>
        <n v="7258"/>
        <n v="7259"/>
        <n v="7260"/>
        <n v="7261"/>
        <n v="7262"/>
        <n v="7263"/>
        <n v="7264"/>
        <n v="7265"/>
        <n v="7266"/>
        <n v="7267"/>
        <n v="7268"/>
        <n v="7272"/>
        <n v="7273"/>
        <n v="7274"/>
        <n v="7277"/>
        <n v="7278"/>
        <n v="7279"/>
        <n v="7280"/>
        <n v="7281"/>
        <n v="7282"/>
        <n v="7285"/>
        <n v="7286"/>
        <n v="7287"/>
        <n v="7288"/>
        <n v="7289"/>
        <n v="7290"/>
        <n v="7291"/>
        <n v="7292"/>
        <n v="7293"/>
        <n v="7294"/>
        <n v="7295"/>
        <n v="7296"/>
        <n v="7297"/>
        <n v="7298"/>
        <n v="7299"/>
        <n v="7300"/>
        <n v="7301"/>
        <n v="7302"/>
        <n v="7303"/>
        <n v="7304"/>
        <n v="7305"/>
        <n v="7306"/>
        <n v="7308"/>
        <n v="7309"/>
        <n v="7310"/>
        <n v="7311"/>
        <n v="7312"/>
        <n v="7313"/>
        <n v="7314"/>
        <n v="7315"/>
        <n v="7316"/>
        <n v="7317"/>
        <n v="7318"/>
        <n v="7319"/>
        <n v="7320"/>
        <n v="7321"/>
        <n v="7322"/>
        <n v="7323"/>
        <n v="7326"/>
        <n v="7327"/>
        <n v="7328"/>
        <n v="7329"/>
        <n v="7330"/>
        <n v="7331"/>
        <n v="7332"/>
        <n v="7333"/>
        <n v="7335"/>
        <n v="7336"/>
        <n v="7337"/>
        <n v="7338"/>
        <n v="7339"/>
        <n v="7340"/>
        <n v="7341"/>
        <n v="7342"/>
        <n v="7343"/>
        <n v="7344"/>
        <n v="7345"/>
        <n v="7346"/>
        <n v="7347"/>
        <n v="7348"/>
        <n v="7349"/>
        <n v="7350"/>
        <n v="7351"/>
        <n v="7352"/>
        <n v="7353"/>
        <n v="7354"/>
        <n v="7355"/>
        <n v="7356"/>
        <n v="7357"/>
        <n v="7358"/>
        <n v="7359"/>
        <n v="7361"/>
        <n v="7362"/>
        <n v="7363"/>
        <n v="7364"/>
        <n v="7365"/>
        <n v="7366"/>
        <n v="7367"/>
        <n v="7368"/>
        <n v="7369"/>
        <n v="7370"/>
        <n v="7371"/>
        <n v="7372"/>
        <n v="7373"/>
        <n v="7374"/>
        <n v="7375"/>
        <n v="7376"/>
        <n v="7377"/>
        <n v="7378"/>
        <n v="7379"/>
        <n v="7380"/>
        <n v="7381"/>
        <n v="7382"/>
        <n v="7383"/>
        <n v="7384"/>
        <n v="7385"/>
        <n v="7386"/>
        <n v="7387"/>
        <n v="7388"/>
        <n v="7389"/>
        <n v="7390"/>
        <n v="7391"/>
        <n v="7392"/>
        <n v="7393"/>
        <n v="7394"/>
        <n v="7395"/>
        <n v="7396"/>
        <n v="7397"/>
        <n v="7398"/>
        <n v="7399"/>
        <n v="7400"/>
        <n v="7401"/>
        <n v="7402"/>
        <n v="7403"/>
        <n v="7404"/>
        <n v="7405"/>
        <n v="7406"/>
        <n v="7407"/>
        <n v="7408"/>
        <n v="7409"/>
        <n v="7410"/>
        <n v="7411"/>
        <n v="7412"/>
        <n v="7413"/>
        <n v="7414"/>
        <n v="7415"/>
        <n v="7416"/>
        <n v="7417"/>
        <n v="7418"/>
        <n v="7419"/>
        <n v="7420"/>
        <n v="7421"/>
        <n v="7422"/>
        <n v="7423"/>
        <n v="7424"/>
        <n v="7425"/>
        <n v="7426"/>
        <n v="7427"/>
        <n v="7428"/>
        <n v="7429"/>
        <n v="7430"/>
        <n v="7431"/>
        <n v="7432"/>
        <n v="7433"/>
        <n v="7434"/>
        <n v="7435"/>
        <n v="7436"/>
        <n v="7437"/>
        <n v="7438"/>
        <n v="7439"/>
        <n v="7440"/>
        <n v="7441"/>
        <n v="7442"/>
        <n v="7443"/>
        <n v="7444"/>
        <n v="7445"/>
        <n v="7453"/>
        <n v="7454"/>
        <n v="7455"/>
        <n v="7456"/>
        <n v="7457"/>
        <n v="7458"/>
        <n v="7459"/>
        <n v="7460"/>
        <n v="7461"/>
        <n v="7462"/>
        <n v="7463"/>
        <n v="7464"/>
        <n v="7465"/>
        <n v="7466"/>
        <n v="7467"/>
        <n v="7468"/>
        <n v="7469"/>
        <n v="7470"/>
        <n v="7471"/>
        <n v="7472"/>
        <n v="7473"/>
        <n v="7474"/>
        <n v="7475"/>
        <n v="7476"/>
        <n v="7477"/>
        <n v="7478"/>
        <n v="7479"/>
        <n v="7480"/>
        <n v="7484"/>
        <n v="7485"/>
        <n v="7486"/>
        <n v="7487"/>
        <n v="7488"/>
        <n v="7489"/>
        <n v="7490"/>
        <n v="7491"/>
        <n v="7496"/>
        <n v="7497"/>
        <n v="7498"/>
        <n v="7499"/>
        <n v="7500"/>
        <n v="7501"/>
        <n v="7502"/>
        <n v="7503"/>
        <n v="7504"/>
        <n v="7505"/>
        <n v="7508"/>
        <n v="7509"/>
        <n v="7513"/>
        <n v="7514"/>
        <n v="7515"/>
        <n v="7516"/>
        <n v="7517"/>
        <n v="7518"/>
        <n v="7519"/>
        <n v="7523"/>
        <n v="7524"/>
        <n v="7525"/>
        <n v="7526"/>
        <n v="7527"/>
        <n v="7528"/>
        <n v="7529"/>
        <n v="7531"/>
        <n v="7533"/>
        <n v="7534"/>
        <n v="7536"/>
        <n v="7537"/>
        <n v="7538"/>
        <n v="7539"/>
        <n v="7540"/>
        <n v="7541"/>
        <n v="7542"/>
        <n v="7543"/>
        <n v="7544"/>
        <n v="7545"/>
        <n v="7546"/>
        <n v="7547"/>
        <n v="7548"/>
        <n v="7549"/>
        <n v="7550"/>
        <n v="7551"/>
        <n v="7552"/>
        <n v="7553"/>
        <n v="7554"/>
        <n v="7555"/>
        <n v="7556"/>
        <n v="7557"/>
        <n v="7558"/>
        <n v="7559"/>
        <n v="7560"/>
        <n v="7561"/>
        <n v="7562"/>
        <n v="7563"/>
        <n v="7564"/>
        <n v="7565"/>
        <n v="7566"/>
        <n v="7567"/>
        <n v="7569"/>
        <n v="7570"/>
        <n v="7571"/>
        <n v="7572"/>
        <n v="7573"/>
        <n v="7574"/>
        <n v="7575"/>
        <n v="7576"/>
        <n v="7577"/>
        <n v="7578"/>
        <n v="7579"/>
        <n v="7580"/>
        <n v="7583"/>
        <n v="7585"/>
        <n v="7586"/>
        <n v="7587"/>
        <n v="7588"/>
        <n v="7589"/>
        <n v="7590"/>
        <n v="7591"/>
        <n v="7593"/>
        <n v="7594"/>
        <n v="7595"/>
        <n v="7596"/>
        <n v="7597"/>
        <n v="7598"/>
        <n v="7599"/>
        <n v="7600"/>
        <n v="7601"/>
        <n v="7602"/>
        <n v="7603"/>
        <n v="7604"/>
        <n v="7605"/>
        <n v="7606"/>
        <n v="7607"/>
        <n v="7738"/>
        <n v="7740"/>
        <n v="7741"/>
        <n v="7742"/>
        <n v="7743"/>
        <n v="7749"/>
        <n v="7750"/>
        <n v="7751"/>
        <n v="7792"/>
        <n v="7797"/>
        <n v="7798"/>
        <n v="7799"/>
        <n v="7800"/>
        <n v="7801"/>
        <n v="7802"/>
        <n v="7803"/>
        <n v="7804"/>
        <n v="7805"/>
        <n v="7806"/>
        <n v="7807"/>
        <n v="7808"/>
        <n v="7809"/>
        <n v="7810"/>
        <n v="7811"/>
        <n v="7814"/>
        <n v="7815"/>
        <n v="7816"/>
        <n v="7817"/>
        <n v="7818"/>
        <n v="7819"/>
        <n v="7820"/>
        <n v="7821"/>
        <n v="7823"/>
        <n v="7824"/>
        <n v="7825"/>
        <n v="7826"/>
        <n v="7827"/>
        <n v="7828"/>
        <n v="7829"/>
        <n v="7830"/>
        <n v="7831"/>
        <n v="7832"/>
        <n v="7834"/>
        <n v="7835"/>
        <n v="7836"/>
        <n v="7837"/>
        <n v="7838"/>
        <n v="7839"/>
        <n v="7840"/>
        <n v="7841"/>
        <n v="7843"/>
        <n v="7844"/>
        <n v="7845"/>
        <n v="7846"/>
        <n v="7847"/>
        <n v="7848"/>
        <n v="7850"/>
        <n v="7851"/>
        <n v="7852"/>
        <n v="7853"/>
        <n v="7854"/>
        <n v="7855"/>
        <n v="7856"/>
        <n v="7857"/>
        <n v="7858"/>
        <n v="7859"/>
        <n v="7860"/>
        <n v="7861"/>
        <n v="7862"/>
        <n v="7863"/>
        <n v="7864"/>
        <n v="7865"/>
        <n v="7866"/>
        <n v="7867"/>
        <n v="7868"/>
        <n v="7869"/>
        <n v="7870"/>
        <n v="7871"/>
        <n v="7872"/>
        <n v="7873"/>
        <n v="7874"/>
        <n v="7875"/>
        <n v="7876"/>
        <n v="7877"/>
        <n v="7878"/>
        <n v="7879"/>
        <n v="7880"/>
        <n v="7881"/>
        <n v="7882"/>
        <n v="7883"/>
        <n v="7884"/>
        <n v="7885"/>
        <n v="7886"/>
        <n v="7887"/>
        <n v="7888"/>
        <n v="7889"/>
        <n v="7890"/>
        <n v="7891"/>
        <n v="7892"/>
        <n v="7893"/>
        <n v="7894"/>
        <n v="7896"/>
        <n v="7899"/>
        <n v="7900"/>
        <n v="7909"/>
        <n v="7910"/>
        <n v="7911"/>
        <n v="7912"/>
        <n v="7913"/>
        <n v="7914"/>
        <n v="7916"/>
        <n v="7917"/>
        <n v="7918"/>
        <n v="7919"/>
        <n v="7922"/>
        <n v="7923"/>
        <n v="7924"/>
        <n v="7925"/>
        <n v="7926"/>
        <n v="7927"/>
        <n v="7928"/>
        <n v="7929"/>
        <n v="7930"/>
        <n v="7931"/>
        <n v="7932"/>
        <n v="7933"/>
        <n v="7934"/>
        <n v="7935"/>
        <n v="7936"/>
        <n v="7937"/>
        <n v="7938"/>
        <n v="7939"/>
        <n v="7940"/>
        <n v="7941"/>
        <n v="7942"/>
        <n v="7943"/>
        <n v="7944"/>
        <n v="7945"/>
        <n v="7947"/>
        <n v="7948"/>
        <n v="7949"/>
        <n v="7950"/>
        <n v="7951"/>
        <n v="7952"/>
        <n v="7953"/>
        <n v="7954"/>
        <n v="7960"/>
        <n v="7961"/>
        <n v="7962"/>
        <n v="7963"/>
        <n v="7965"/>
        <n v="7966"/>
        <n v="7967"/>
        <n v="7968"/>
        <n v="7970"/>
        <n v="7971"/>
        <n v="7972"/>
        <n v="7973"/>
        <n v="7975"/>
        <n v="7977"/>
        <n v="7978"/>
        <n v="7979"/>
        <n v="7980"/>
        <n v="7981"/>
        <n v="7982"/>
        <n v="7983"/>
        <n v="7984"/>
        <n v="7986"/>
        <n v="7987"/>
        <n v="7990"/>
        <n v="7994"/>
        <n v="7995"/>
        <n v="8110"/>
        <n v="8113"/>
        <n v="8116"/>
        <n v="8117"/>
        <n v="8126"/>
        <n v="8127"/>
        <n v="8128"/>
        <n v="8130"/>
        <n v="8131"/>
        <n v="8133"/>
        <n v="8135"/>
        <n v="8138"/>
        <n v="8258"/>
        <n v="8310"/>
        <n v="8311"/>
        <n v="8313"/>
        <n v="8318"/>
        <n v="8319"/>
        <n v="8324"/>
        <n v="8327"/>
        <n v="8329"/>
        <n v="8330"/>
        <n v="8333"/>
        <n v="8334"/>
        <n v="8335"/>
        <n v="8336"/>
        <n v="8372"/>
        <n v="8405"/>
        <n v="8406"/>
        <n v="8407"/>
        <n v="8434"/>
        <n v="8435"/>
        <n v="8436"/>
        <n v="8437"/>
        <n v="8438"/>
        <n v="8439"/>
        <n v="8442"/>
        <n v="8446"/>
        <n v="8447"/>
        <n v="8448"/>
        <n v="8449"/>
        <n v="8450"/>
        <n v="8451"/>
        <n v="8453"/>
        <n v="8455"/>
        <n v="8456"/>
        <n v="8457"/>
        <n v="8458"/>
        <n v="8459"/>
        <n v="8460"/>
        <n v="8461"/>
        <n v="8462"/>
        <n v="8463"/>
        <n v="8464"/>
        <n v="8465"/>
        <n v="8467"/>
        <n v="8469"/>
        <n v="8471"/>
        <n v="8473"/>
        <n v="8474"/>
        <n v="8475"/>
        <n v="8476"/>
        <n v="8477"/>
        <n v="8479"/>
        <n v="8481"/>
        <n v="8482"/>
        <n v="8483"/>
        <n v="8484"/>
        <n v="8485"/>
        <n v="8486"/>
        <n v="8487"/>
        <n v="8488"/>
        <n v="8489"/>
        <n v="8490"/>
        <n v="8491"/>
        <n v="8493"/>
        <n v="8495"/>
        <n v="8497"/>
        <n v="8499"/>
        <n v="8500"/>
        <n v="8501"/>
        <n v="8502"/>
        <n v="8503"/>
        <n v="8504"/>
        <n v="8505"/>
        <n v="8506"/>
        <n v="8507"/>
        <n v="8508"/>
        <n v="8509"/>
        <n v="8510"/>
        <n v="8511"/>
        <n v="8512"/>
        <n v="8513"/>
        <n v="8514"/>
        <n v="8515"/>
        <n v="8516"/>
        <n v="8517"/>
        <n v="8518"/>
        <n v="8519"/>
        <n v="8520"/>
        <n v="8521"/>
        <n v="8522"/>
        <n v="8523"/>
        <n v="8524"/>
        <n v="8525"/>
        <n v="8526"/>
        <n v="9040"/>
        <n v="9058"/>
        <n v="9059"/>
        <n v="9060"/>
        <n v="9061"/>
        <n v="9062"/>
        <n v="9063"/>
        <n v="9064"/>
        <n v="9065"/>
        <n v="9066"/>
        <n v="9067"/>
        <n v="9068"/>
        <n v="9069"/>
        <n v="9070"/>
        <n v="9071"/>
        <n v="9072"/>
        <n v="9073"/>
        <n v="9074"/>
        <n v="9075"/>
        <n v="9076"/>
        <n v="9077"/>
        <n v="9078"/>
        <n v="9079"/>
        <n v="9080"/>
        <n v="9081"/>
        <n v="9082"/>
        <n v="9083"/>
        <n v="9084"/>
        <n v="9085"/>
        <n v="9086"/>
        <n v="9087"/>
        <n v="9088"/>
        <n v="9089"/>
        <n v="9090"/>
        <n v="9091"/>
        <n v="9093"/>
        <n v="9094"/>
        <n v="9097"/>
        <n v="9098"/>
        <n v="9100"/>
        <n v="9301"/>
        <n v="9303"/>
        <n v="9310"/>
        <n v="9311"/>
        <n v="9313"/>
        <n v="9315"/>
        <n v="9319"/>
        <n v="9320"/>
        <n v="9321"/>
        <n v="9322"/>
        <n v="9324"/>
        <n v="9325"/>
        <n v="9326"/>
        <n v="9327"/>
        <n v="9328"/>
        <n v="9329"/>
        <n v="9331"/>
        <n v="9332"/>
        <n v="9333"/>
        <n v="9335"/>
        <n v="9336"/>
        <n v="9337"/>
        <n v="9339"/>
        <n v="9340"/>
        <n v="9341"/>
        <n v="9342"/>
        <n v="9343"/>
        <n v="9344"/>
        <n v="9345"/>
        <n v="9346"/>
        <n v="9347"/>
        <n v="9349"/>
        <n v="9353"/>
        <n v="9357"/>
        <n v="9361"/>
        <n v="9363"/>
        <n v="9367"/>
        <n v="9369"/>
        <n v="9370"/>
        <n v="9371"/>
        <n v="9372"/>
        <n v="9375"/>
        <n v="9378"/>
        <n v="9383"/>
        <n v="9384"/>
        <n v="9385"/>
        <n v="9386"/>
        <n v="9387"/>
        <n v="9388"/>
        <n v="9389"/>
        <n v="9390"/>
        <n v="9391"/>
        <n v="9392"/>
        <n v="9393"/>
        <n v="9394"/>
        <n v="9395"/>
        <n v="9396"/>
        <n v="9397"/>
        <n v="9398"/>
        <n v="9399"/>
        <n v="9400"/>
        <n v="9401"/>
        <n v="9404"/>
        <n v="9405"/>
        <n v="9406"/>
        <n v="9407"/>
        <n v="9408"/>
        <n v="9409"/>
        <n v="9410"/>
        <n v="9411"/>
        <n v="9412"/>
        <n v="9413"/>
        <n v="9414"/>
        <n v="9415"/>
        <n v="9416"/>
        <n v="9417"/>
        <n v="9422"/>
        <n v="9424"/>
        <n v="9425"/>
        <n v="9431"/>
        <n v="9444"/>
        <n v="9448"/>
        <n v="9449"/>
        <n v="9467"/>
        <n v="9471"/>
        <n v="9487"/>
        <n v="9495"/>
        <n v="9497"/>
        <n v="9500"/>
        <n v="9524"/>
        <n v="9527"/>
        <n v="9528"/>
        <n v="9538"/>
        <n v="9539"/>
        <n v="9540"/>
        <n v="9545"/>
        <n v="9547"/>
        <n v="9588"/>
        <n v="9590"/>
        <n v="9591"/>
        <n v="9593"/>
        <n v="9594"/>
        <n v="9598"/>
        <n v="9599"/>
        <n v="9600"/>
        <n v="9601"/>
        <n v="9604"/>
        <n v="9608"/>
        <n v="9609"/>
        <n v="9613"/>
        <n v="9615"/>
        <n v="9617"/>
        <n v="9622"/>
        <n v="9625"/>
        <n v="9626"/>
        <n v="9627"/>
        <n v="9629"/>
        <n v="9630"/>
        <n v="9632"/>
        <n v="9633"/>
        <n v="9634"/>
        <n v="9635"/>
        <n v="9636"/>
        <n v="9638"/>
        <n v="9639"/>
        <n v="9640"/>
        <n v="9641"/>
        <n v="9642"/>
        <n v="9643"/>
        <n v="9646"/>
        <n v="9647"/>
        <n v="9649"/>
        <n v="9650"/>
        <n v="9651"/>
        <n v="9652"/>
        <n v="9653"/>
        <n v="9654"/>
        <n v="9655"/>
        <n v="9656"/>
        <n v="9657"/>
        <n v="9658"/>
        <n v="9665"/>
        <n v="9666"/>
        <n v="9667"/>
        <n v="9676"/>
        <n v="9678"/>
        <n v="9681"/>
        <n v="9690"/>
        <n v="9701"/>
        <n v="9711"/>
        <n v="9750"/>
        <n v="9752"/>
        <n v="9755"/>
        <n v="9757"/>
        <n v="9761"/>
        <n v="9762"/>
        <n v="9764"/>
        <n v="9766"/>
        <n v="9767"/>
        <n v="9768"/>
        <n v="9770"/>
        <n v="9771"/>
        <n v="9774"/>
        <n v="9777"/>
        <n v="9778"/>
        <n v="9781"/>
        <n v="9782"/>
        <n v="9783"/>
        <n v="9784"/>
        <n v="9786"/>
        <n v="9787"/>
        <n v="9792"/>
        <n v="9819"/>
        <n v="9822"/>
        <n v="9823"/>
        <n v="9824"/>
        <n v="9825"/>
        <n v="9826"/>
        <n v="9827"/>
        <n v="9828"/>
        <n v="9829"/>
        <n v="9830"/>
        <n v="9831"/>
        <n v="9832"/>
        <n v="9833"/>
        <n v="9834"/>
        <n v="9835"/>
        <n v="9836"/>
        <n v="9837"/>
        <n v="9863"/>
        <n v="9865"/>
        <n v="9869"/>
        <n v="9870"/>
        <n v="9872"/>
        <n v="9874"/>
        <n v="9875"/>
        <n v="9876"/>
        <n v="9877"/>
        <n v="9878"/>
        <n v="9879"/>
        <n v="9880"/>
        <n v="9882"/>
        <n v="9883"/>
        <n v="9884"/>
        <n v="9885"/>
        <n v="9886"/>
        <n v="9887"/>
        <n v="9888"/>
        <n v="9889"/>
        <n v="9890"/>
        <n v="9893"/>
        <n v="9894"/>
        <n v="9895"/>
        <n v="9896"/>
        <n v="9897"/>
        <n v="9898"/>
        <n v="9901"/>
        <n v="9904"/>
        <n v="9929"/>
        <n v="9930"/>
        <n v="9931"/>
        <n v="9932"/>
        <n v="9938"/>
        <n v="9941"/>
        <n v="9942"/>
        <n v="9948"/>
        <n v="9951"/>
        <n v="9952"/>
        <n v="9955"/>
        <n v="9966"/>
        <n v="9967"/>
        <n v="9968"/>
        <n v="9969"/>
        <n v="9970"/>
        <n v="9971"/>
        <n v="9984"/>
        <n v="9985"/>
        <n v="9986"/>
        <n v="9987"/>
        <n v="9988"/>
        <n v="9989"/>
        <n v="9990"/>
        <n v="9991"/>
        <n v="9992"/>
        <n v="9993"/>
        <n v="9994"/>
        <n v="9995"/>
        <n v="9996"/>
        <n v="10019"/>
        <n v="10020"/>
        <n v="10022"/>
        <n v="10023"/>
        <n v="10026"/>
        <n v="10027"/>
        <n v="10028"/>
        <n v="10029"/>
        <n v="10030"/>
        <n v="10031"/>
        <n v="10032"/>
        <n v="10033"/>
        <n v="10034"/>
        <n v="10035"/>
        <n v="10036"/>
        <n v="10037"/>
        <n v="10041"/>
        <n v="10042"/>
        <n v="10047"/>
        <n v="10054"/>
        <n v="10059"/>
        <n v="10061"/>
        <n v="10062"/>
        <n v="10065"/>
        <n v="10066"/>
        <n v="10069"/>
        <n v="10070"/>
        <n v="10071"/>
        <n v="10072"/>
        <n v="10079"/>
        <n v="10080"/>
        <n v="10081"/>
        <n v="10083"/>
        <n v="10084"/>
        <n v="10085"/>
        <n v="10086"/>
        <n v="10089"/>
        <n v="10090"/>
        <n v="10091"/>
        <n v="10092"/>
        <n v="10093"/>
        <n v="10094"/>
        <n v="10095"/>
        <n v="10097"/>
        <n v="10099"/>
        <n v="10101"/>
        <n v="10103"/>
        <n v="10104"/>
        <n v="10105"/>
        <n v="10108"/>
        <n v="10110"/>
        <n v="10111"/>
        <n v="10113"/>
        <n v="10116"/>
        <n v="10118"/>
        <n v="10119"/>
        <n v="10120"/>
        <n v="10121"/>
        <n v="10124"/>
        <n v="10125"/>
        <n v="10126"/>
        <n v="10127"/>
        <n v="10129"/>
        <n v="10131"/>
        <n v="10133"/>
        <n v="10134"/>
        <n v="10135"/>
        <n v="10136"/>
        <n v="10139"/>
        <n v="10140"/>
        <n v="10141"/>
        <n v="10142"/>
        <n v="10145"/>
        <n v="10146"/>
        <n v="10147"/>
        <n v="10148"/>
        <n v="10149"/>
        <n v="10150"/>
        <n v="10151"/>
        <n v="10157"/>
        <n v="10158"/>
        <n v="10159"/>
        <n v="10160"/>
        <n v="10161"/>
        <n v="10165"/>
        <n v="10166"/>
        <n v="10167"/>
        <n v="10168"/>
        <n v="10169"/>
        <n v="10173"/>
        <n v="10174"/>
        <n v="10178"/>
        <n v="10181"/>
        <n v="10183"/>
        <n v="10184"/>
        <n v="10187"/>
        <n v="10188"/>
        <n v="10189"/>
        <n v="10190"/>
        <n v="10191"/>
        <n v="10193"/>
        <n v="10194"/>
        <n v="10195"/>
        <n v="10196"/>
        <n v="10197"/>
        <n v="10198"/>
        <n v="10199"/>
        <n v="10200"/>
        <n v="10204"/>
        <n v="10205"/>
        <n v="10209"/>
        <n v="10210"/>
        <n v="10214"/>
        <n v="10215"/>
        <n v="10216"/>
        <n v="10217"/>
        <n v="10218"/>
        <n v="10219"/>
        <n v="10224"/>
        <n v="10227"/>
        <n v="10231"/>
        <n v="10233"/>
        <n v="10236"/>
        <n v="10240"/>
        <n v="10241"/>
        <n v="10243"/>
        <n v="10244"/>
        <n v="10248"/>
        <n v="10289"/>
        <n v="10290"/>
        <n v="10292"/>
        <n v="10293"/>
        <n v="10295"/>
        <n v="10298"/>
        <n v="10305"/>
        <n v="10312"/>
        <n v="10313"/>
        <n v="10315"/>
        <n v="10316"/>
        <n v="10317"/>
        <n v="10318"/>
        <n v="10319"/>
        <n v="10324"/>
        <n v="10325"/>
        <n v="10327"/>
        <n v="10328"/>
        <n v="10329"/>
        <n v="10330"/>
        <n v="10331"/>
        <n v="10332"/>
        <n v="10333"/>
        <n v="10334"/>
        <n v="10336"/>
        <n v="10337"/>
        <n v="10338"/>
        <n v="10340"/>
        <n v="10341"/>
        <n v="10342"/>
        <n v="10343"/>
        <n v="10344"/>
        <n v="10345"/>
        <n v="10348"/>
        <n v="10352"/>
        <n v="10357"/>
        <n v="10372"/>
        <n v="10425"/>
        <n v="10428"/>
        <n v="10429"/>
        <n v="10430"/>
        <n v="10433"/>
        <n v="10434"/>
        <n v="10449"/>
        <n v="10450"/>
        <n v="10451"/>
        <n v="10452"/>
        <n v="10454"/>
        <n v="10455"/>
        <n v="10456"/>
        <n v="10457"/>
        <n v="10458"/>
        <n v="10459"/>
        <n v="10460"/>
        <n v="10461"/>
        <n v="10462"/>
        <n v="10463"/>
        <n v="10464"/>
        <n v="10465"/>
        <n v="10466"/>
        <n v="10467"/>
        <n v="10468"/>
        <n v="10469"/>
        <n v="10470"/>
        <n v="10472"/>
        <n v="10473"/>
        <n v="10474"/>
        <n v="10475"/>
        <n v="10476"/>
        <n v="10477"/>
        <n v="10478"/>
        <n v="10479"/>
        <n v="10480"/>
        <n v="10481"/>
        <n v="10483"/>
        <n v="10486"/>
        <n v="10487"/>
        <n v="10488"/>
        <n v="10489"/>
        <n v="10490"/>
        <n v="10491"/>
        <n v="10492"/>
        <n v="10493"/>
        <n v="10494"/>
        <n v="10495"/>
        <n v="10536"/>
        <n v="10537"/>
        <n v="10538"/>
        <n v="10539"/>
        <n v="10540"/>
        <n v="10541"/>
        <n v="10542"/>
        <n v="10543"/>
        <n v="10544"/>
        <n v="10546"/>
        <n v="10547"/>
        <n v="10548"/>
        <n v="10549"/>
        <n v="10550"/>
        <n v="10551"/>
        <n v="10552"/>
        <n v="10553"/>
        <n v="10554"/>
        <n v="10555"/>
        <n v="10556"/>
        <n v="10557"/>
        <n v="10558"/>
        <n v="10559"/>
        <n v="10560"/>
        <n v="10561"/>
        <n v="10562"/>
        <n v="10563"/>
        <n v="10564"/>
        <n v="10565"/>
        <n v="10566"/>
        <n v="10567"/>
        <n v="10568"/>
        <n v="10569"/>
        <n v="10570"/>
        <n v="10571"/>
        <n v="10572"/>
        <n v="10575"/>
        <n v="10576"/>
        <n v="10577"/>
        <n v="10578"/>
        <n v="10579"/>
        <n v="10580"/>
        <n v="10583"/>
        <n v="10584"/>
        <n v="10585"/>
        <n v="10586"/>
        <n v="10589"/>
        <n v="10590"/>
        <n v="10591"/>
        <n v="10592"/>
        <n v="10593"/>
        <n v="10594"/>
        <n v="10595"/>
        <n v="10596"/>
        <n v="10597"/>
        <n v="10598"/>
        <n v="10599"/>
        <n v="10601"/>
        <n v="10602"/>
        <n v="10603"/>
        <n v="10604"/>
        <n v="10605"/>
        <n v="10606"/>
        <n v="10610"/>
        <n v="10611"/>
        <n v="10612"/>
        <n v="10614"/>
        <n v="10615"/>
        <n v="10616"/>
        <n v="10618"/>
        <n v="10619"/>
        <n v="10620"/>
        <n v="10621"/>
        <n v="10622"/>
        <n v="10623"/>
        <n v="10626"/>
        <n v="10627"/>
        <n v="10628"/>
        <n v="10629"/>
        <n v="10630"/>
        <n v="10631"/>
        <n v="10632"/>
        <n v="10633"/>
        <n v="10634"/>
        <n v="10635"/>
        <n v="10637"/>
        <n v="10639"/>
        <n v="10640"/>
        <n v="10642"/>
        <n v="10643"/>
        <n v="10645"/>
        <n v="10646"/>
        <n v="10648"/>
        <n v="10651"/>
        <n v="10653"/>
        <n v="10654"/>
        <n v="10655"/>
        <n v="10656"/>
        <n v="10657"/>
        <n v="10658"/>
        <n v="10660"/>
        <n v="10662"/>
        <n v="10663"/>
        <n v="10665"/>
        <n v="10666"/>
        <n v="10667"/>
        <n v="10668"/>
        <n v="10673"/>
        <n v="10674"/>
        <n v="10675"/>
        <n v="10676"/>
        <n v="10677"/>
        <n v="10678"/>
        <n v="10679"/>
        <n v="10680"/>
        <n v="10681"/>
        <n v="10682"/>
        <n v="10683"/>
        <n v="10684"/>
        <n v="10685"/>
        <n v="10687"/>
        <n v="10688"/>
        <n v="10690"/>
        <n v="10694"/>
        <n v="10695"/>
        <n v="10696"/>
        <n v="10700"/>
        <n v="10702"/>
        <n v="10703"/>
        <n v="10704"/>
        <n v="10706"/>
        <n v="10708"/>
        <n v="10709"/>
        <n v="10713"/>
        <n v="10716"/>
        <n v="10717"/>
        <n v="10719"/>
        <n v="10720"/>
        <n v="10721"/>
        <n v="10722"/>
        <n v="10725"/>
        <n v="10726"/>
        <n v="10728"/>
        <n v="10729"/>
        <n v="10735"/>
        <n v="10737"/>
        <n v="10738"/>
        <n v="10739"/>
        <n v="10741"/>
        <n v="10742"/>
        <n v="10743"/>
        <n v="10745"/>
        <n v="10746"/>
        <n v="10748"/>
        <n v="10749"/>
        <n v="10750"/>
        <n v="10751"/>
        <n v="10752"/>
        <n v="10753"/>
        <n v="10755"/>
        <n v="10756"/>
        <n v="10758"/>
        <n v="10759"/>
        <n v="10760"/>
        <n v="10761"/>
        <n v="10762"/>
        <n v="10766"/>
        <n v="10772"/>
        <n v="10774"/>
        <n v="10781"/>
        <n v="10784"/>
        <n v="10785"/>
        <n v="10786"/>
        <n v="10787"/>
        <n v="10792"/>
        <n v="10794"/>
        <n v="10796"/>
        <n v="10798"/>
        <n v="10799"/>
        <n v="10801"/>
        <n v="10802"/>
        <n v="10808"/>
        <n v="10809"/>
        <n v="10812"/>
        <n v="10813"/>
        <n v="10814"/>
        <n v="10815"/>
        <n v="10816"/>
        <n v="10817"/>
        <n v="10818"/>
        <n v="10819"/>
        <n v="10820"/>
        <n v="10822"/>
        <n v="10824"/>
        <n v="10826"/>
        <n v="10836"/>
        <n v="10837"/>
        <n v="10838"/>
        <n v="10839"/>
        <n v="10840"/>
        <n v="10841"/>
        <n v="10842"/>
        <n v="10843"/>
        <n v="10844"/>
        <n v="10845"/>
        <n v="10846"/>
        <n v="10847"/>
        <n v="10848"/>
        <n v="10849"/>
        <n v="10850"/>
        <n v="10851"/>
        <n v="10852"/>
        <n v="10854"/>
        <n v="10855"/>
        <n v="10856"/>
        <n v="10857"/>
        <n v="10858"/>
        <n v="10859"/>
        <n v="10861"/>
        <n v="10862"/>
        <n v="10863"/>
        <n v="10864"/>
        <n v="10865"/>
        <n v="10871"/>
        <n v="10872"/>
        <n v="10873"/>
        <n v="10875"/>
        <n v="10877"/>
        <n v="10878"/>
        <n v="10879"/>
        <n v="10881"/>
        <n v="10882"/>
        <n v="10884"/>
        <n v="10885"/>
        <n v="10886"/>
        <n v="10887"/>
        <n v="10890"/>
        <n v="10891"/>
        <n v="10923"/>
        <n v="10926"/>
        <n v="10927"/>
        <n v="10932"/>
        <n v="10933"/>
        <n v="10934"/>
        <n v="10935"/>
        <n v="10936"/>
        <n v="10945"/>
        <n v="10946"/>
        <n v="10949"/>
        <n v="10950"/>
        <n v="10951"/>
        <n v="10955"/>
        <n v="10956"/>
        <n v="10957"/>
        <n v="10958"/>
        <n v="10961"/>
        <n v="10962"/>
        <n v="10963"/>
        <n v="10964"/>
        <n v="10965"/>
        <n v="10968"/>
        <n v="10971"/>
        <n v="10972"/>
        <n v="10978"/>
        <n v="10980"/>
        <n v="10981"/>
        <n v="10983"/>
        <n v="10984"/>
        <n v="10987"/>
        <n v="10988"/>
        <n v="10989"/>
        <n v="10991"/>
        <n v="10993"/>
        <n v="10994"/>
        <n v="10995"/>
        <n v="10998"/>
        <n v="10999"/>
        <n v="11000"/>
        <n v="11001"/>
        <n v="11002"/>
        <n v="11003"/>
        <n v="11004"/>
        <n v="11008"/>
        <n v="11023"/>
        <n v="11024"/>
        <n v="11025"/>
        <n v="11026"/>
        <n v="11027"/>
        <n v="11028"/>
        <n v="11029"/>
        <n v="11031"/>
        <n v="11032"/>
        <n v="11041"/>
        <n v="11042"/>
        <n v="11043"/>
        <n v="11044"/>
        <n v="11045"/>
        <n v="11048"/>
        <n v="11051"/>
        <n v="11052"/>
        <n v="11063"/>
        <n v="11066"/>
        <n v="11070"/>
        <n v="11074"/>
        <n v="11078"/>
        <n v="11081"/>
        <n v="11083"/>
        <n v="11084"/>
        <n v="11085"/>
        <n v="11088"/>
        <n v="11090"/>
        <n v="11091"/>
        <n v="11092"/>
        <n v="11093"/>
        <n v="11094"/>
        <n v="11104"/>
        <n v="11105"/>
        <n v="11109"/>
        <n v="11112"/>
        <n v="11114"/>
        <n v="11117"/>
        <n v="11119"/>
        <n v="11120"/>
        <n v="11121"/>
        <n v="11125"/>
        <n v="11126"/>
        <n v="11127"/>
        <n v="11130"/>
        <n v="11131"/>
        <n v="11132"/>
        <n v="11133"/>
        <n v="11136"/>
        <n v="11138"/>
        <n v="11139"/>
        <n v="11140"/>
        <n v="11144"/>
        <n v="11145"/>
        <n v="11190"/>
        <n v="11191"/>
        <n v="11202"/>
        <n v="11203"/>
        <n v="11206"/>
        <n v="11214"/>
        <n v="11215"/>
        <n v="11229"/>
        <n v="11231"/>
        <n v="11232"/>
        <n v="11234"/>
        <n v="11235"/>
        <n v="11236"/>
        <n v="11237"/>
        <n v="11238"/>
        <n v="11239"/>
        <n v="11240"/>
        <n v="11241"/>
        <n v="11242"/>
        <n v="11243"/>
        <n v="11244"/>
        <n v="11245"/>
        <n v="11246"/>
        <n v="11247"/>
        <n v="11248"/>
        <n v="11249"/>
        <n v="11250"/>
        <n v="11251"/>
        <n v="11253"/>
        <n v="11255"/>
        <n v="11256"/>
        <n v="11257"/>
        <n v="11258"/>
        <n v="11259"/>
        <n v="11260"/>
        <n v="11261"/>
        <n v="11263"/>
        <n v="11264"/>
        <n v="11265"/>
        <n v="11267"/>
        <n v="11268"/>
        <n v="11269"/>
        <n v="11270"/>
        <n v="11271"/>
        <n v="11272"/>
        <n v="11273"/>
        <n v="11274"/>
        <n v="11275"/>
        <n v="11277"/>
        <n v="11278"/>
        <n v="11279"/>
        <n v="11280"/>
        <n v="11281"/>
        <n v="11282"/>
        <n v="11283"/>
        <n v="11286"/>
        <n v="11287"/>
        <n v="11288"/>
        <n v="11289"/>
        <n v="11290"/>
        <n v="11291"/>
        <n v="11293"/>
        <n v="11294"/>
        <n v="11296"/>
        <n v="11297"/>
        <n v="11300"/>
        <n v="11301"/>
        <n v="11302"/>
        <n v="11303"/>
        <n v="11304"/>
        <n v="11305"/>
        <n v="11306"/>
        <n v="11307"/>
        <n v="11308"/>
        <n v="11309"/>
        <n v="11310"/>
        <n v="11311"/>
        <n v="11312"/>
        <n v="11313"/>
        <n v="11314"/>
        <n v="11315"/>
        <n v="11317"/>
        <n v="11318"/>
        <n v="11319"/>
        <n v="11322"/>
        <n v="11323"/>
        <n v="11324"/>
        <n v="11325"/>
        <n v="11336"/>
        <n v="11337"/>
        <n v="11344"/>
        <n v="11355"/>
        <n v="11361"/>
        <n v="11362"/>
        <n v="11364"/>
        <n v="11365"/>
        <n v="11368"/>
        <n v="11369"/>
        <n v="11370"/>
        <n v="11371"/>
        <n v="11372"/>
        <n v="11373"/>
        <n v="11374"/>
        <n v="11376"/>
        <n v="11377"/>
        <n v="11378"/>
        <n v="11379"/>
        <n v="11381"/>
        <n v="11383"/>
        <n v="11384"/>
        <n v="11385"/>
        <n v="11389"/>
        <n v="11391"/>
        <n v="11392"/>
        <n v="11393"/>
        <n v="11398"/>
        <n v="11405"/>
        <n v="11417"/>
        <n v="11437"/>
        <n v="11439"/>
        <n v="11448"/>
        <n v="11449"/>
        <n v="11450"/>
        <n v="11458"/>
        <n v="11459"/>
        <n v="11460"/>
        <n v="11461"/>
        <n v="11462"/>
        <n v="11463"/>
        <n v="11464"/>
        <n v="11465"/>
        <n v="11467"/>
        <n v="11468"/>
        <n v="11470"/>
        <n v="11471"/>
        <n v="11472"/>
        <n v="11473"/>
        <n v="11474"/>
        <n v="11478"/>
        <n v="11479"/>
        <n v="11480"/>
        <n v="11481"/>
        <n v="11482"/>
        <n v="11483"/>
        <n v="11484"/>
        <n v="11485"/>
        <n v="11486"/>
        <n v="11487"/>
        <n v="11488"/>
        <n v="11489"/>
        <n v="11490"/>
        <n v="11491"/>
        <n v="11492"/>
        <n v="11493"/>
        <n v="11494"/>
        <n v="11495"/>
        <n v="11496"/>
        <n v="11497"/>
        <n v="11498"/>
        <n v="11499"/>
        <n v="11550"/>
        <n v="11551"/>
        <n v="11552"/>
        <n v="11553"/>
        <n v="11603"/>
        <n v="11604"/>
        <n v="11605"/>
        <n v="11606"/>
        <n v="11607"/>
        <n v="11608"/>
        <n v="11609"/>
        <n v="11610"/>
        <n v="11611"/>
        <n v="11612"/>
        <n v="11613"/>
        <n v="11614"/>
        <n v="11615"/>
        <n v="11616"/>
        <n v="11617"/>
        <n v="11618"/>
        <n v="11619"/>
        <n v="11620"/>
        <n v="11621"/>
        <n v="11622"/>
        <n v="11623"/>
        <n v="11624"/>
        <n v="11625"/>
        <n v="11626"/>
        <n v="11627"/>
        <n v="11628"/>
        <n v="11629"/>
        <n v="11749"/>
        <n v="11756"/>
        <n v="11759"/>
        <n v="12036"/>
        <n v="12038"/>
        <n v="12039"/>
        <n v="12041"/>
        <n v="12042"/>
        <n v="12043"/>
        <n v="12046"/>
        <n v="12047"/>
        <n v="12049"/>
        <n v="12050"/>
        <n v="12055"/>
        <n v="12056"/>
        <n v="12058"/>
        <n v="12064"/>
        <n v="12067"/>
        <n v="12068"/>
        <n v="12077"/>
        <n v="12106"/>
        <n v="12107"/>
        <n v="12108"/>
        <n v="12111"/>
        <n v="12112"/>
        <n v="12115"/>
        <n v="12116"/>
        <n v="12117"/>
        <n v="12119"/>
        <n v="12122"/>
        <n v="12123"/>
        <n v="12124"/>
        <n v="12125"/>
        <n v="12127"/>
        <n v="12128"/>
        <n v="12129"/>
        <n v="12130"/>
        <n v="12131"/>
        <n v="12133"/>
        <n v="12134"/>
        <n v="12135"/>
        <n v="12136"/>
        <n v="12137"/>
        <n v="12138"/>
        <n v="12139"/>
        <n v="12140"/>
        <n v="12141"/>
        <n v="12142"/>
        <n v="12143"/>
        <n v="12144"/>
        <n v="12145"/>
        <n v="12146"/>
        <n v="12147"/>
        <n v="12148"/>
        <n v="12149"/>
        <n v="12152"/>
        <n v="12153"/>
        <n v="12156"/>
        <n v="12157"/>
        <n v="12159"/>
        <n v="12160"/>
        <n v="12161"/>
        <n v="12162"/>
        <n v="12163"/>
        <n v="12165"/>
        <n v="12166"/>
        <n v="12167"/>
        <n v="12168"/>
        <n v="12169"/>
        <n v="12170"/>
        <n v="12172"/>
        <n v="12173"/>
        <n v="12174"/>
        <n v="12175"/>
        <n v="12176"/>
        <n v="12178"/>
        <n v="12179"/>
        <n v="12180"/>
        <n v="12181"/>
        <n v="12182"/>
        <n v="12183"/>
        <n v="12184"/>
        <n v="12186"/>
        <n v="12187"/>
        <n v="12190"/>
        <n v="12259"/>
        <n v="12262"/>
        <n v="12266"/>
        <n v="12374"/>
        <n v="12376"/>
        <n v="12413"/>
        <n v="12414"/>
        <n v="12426"/>
        <n v="12427"/>
        <n v="12428"/>
        <n v="12430"/>
        <n v="12432"/>
        <n v="12433"/>
        <n v="12435"/>
        <n v="12437"/>
        <n v="12438"/>
        <n v="12439"/>
        <n v="12444"/>
        <n v="12445"/>
        <n v="12449"/>
        <n v="12451"/>
        <n v="12455"/>
        <n v="12456"/>
        <n v="12457"/>
        <n v="12458"/>
        <n v="12459"/>
        <n v="12461"/>
        <n v="12462"/>
        <n v="12463"/>
        <n v="12465"/>
        <n v="12466"/>
        <n v="12470"/>
        <n v="12471"/>
        <n v="12473"/>
        <n v="12474"/>
        <n v="12475"/>
        <n v="12476"/>
        <n v="12482"/>
        <n v="12483"/>
        <n v="12484"/>
        <n v="12485"/>
        <n v="12486"/>
        <n v="12487"/>
        <n v="12488"/>
        <n v="12493"/>
        <n v="12494"/>
        <n v="12495"/>
        <n v="12496"/>
        <n v="12498"/>
        <n v="12499"/>
        <n v="12500"/>
        <n v="12501"/>
        <n v="12503"/>
        <n v="12504"/>
        <n v="12505"/>
        <n v="12506"/>
        <n v="12507"/>
        <n v="12508"/>
        <n v="12509"/>
        <n v="12510"/>
        <n v="12511"/>
        <n v="12512"/>
        <n v="12513"/>
        <n v="12514"/>
        <n v="12515"/>
        <n v="12516"/>
        <n v="12517"/>
        <n v="12518"/>
        <n v="12519"/>
        <n v="12520"/>
        <n v="12521"/>
        <n v="12522"/>
        <n v="12523"/>
        <n v="12524"/>
        <n v="12525"/>
        <n v="12526"/>
        <n v="12527"/>
        <n v="12528"/>
        <n v="12529"/>
        <n v="12530"/>
        <n v="12531"/>
        <n v="12532"/>
        <n v="12533"/>
        <n v="12534"/>
        <n v="12535"/>
        <n v="12536"/>
        <n v="12537"/>
        <n v="12538"/>
        <n v="12539"/>
        <n v="12540"/>
        <n v="12541"/>
        <n v="12542"/>
        <n v="12544"/>
        <n v="12545"/>
        <n v="12547"/>
        <n v="12548"/>
        <n v="12549"/>
        <n v="12550"/>
        <n v="12551"/>
        <n v="12552"/>
        <n v="12553"/>
        <n v="12554"/>
        <n v="12559"/>
        <n v="12563"/>
        <n v="12565"/>
        <n v="12566"/>
        <n v="12567"/>
        <n v="12568"/>
        <n v="12569"/>
        <n v="12570"/>
        <n v="12571"/>
        <n v="12573"/>
        <n v="12575"/>
        <n v="12576"/>
        <n v="12577"/>
        <n v="12578"/>
        <n v="12579"/>
        <n v="12580"/>
        <n v="12581"/>
        <n v="12582"/>
        <n v="12583"/>
        <n v="12584"/>
        <n v="12585"/>
        <n v="12586"/>
        <n v="12587"/>
        <n v="12591"/>
        <n v="12592"/>
        <n v="12594"/>
        <n v="12595"/>
        <n v="12597"/>
        <n v="12598"/>
        <n v="12599"/>
        <n v="12601"/>
        <n v="12602"/>
        <n v="12603"/>
        <n v="12604"/>
        <n v="12605"/>
        <n v="12606"/>
        <n v="12607"/>
        <n v="12608"/>
        <n v="12609"/>
        <n v="12610"/>
        <n v="12611"/>
        <n v="12612"/>
        <n v="12613"/>
        <n v="12614"/>
        <n v="12616"/>
        <n v="12617"/>
        <n v="12618"/>
        <n v="12620"/>
        <n v="12621"/>
        <n v="12622"/>
        <n v="12623"/>
        <n v="12625"/>
        <n v="12626"/>
        <n v="12627"/>
        <n v="12628"/>
        <n v="12629"/>
        <n v="12630"/>
        <n v="12631"/>
        <n v="12632"/>
        <n v="12633"/>
        <n v="12634"/>
        <n v="12636"/>
        <n v="12637"/>
        <n v="12638"/>
        <n v="12639"/>
        <n v="12640"/>
        <n v="12641"/>
        <n v="12642"/>
        <n v="12643"/>
        <n v="12644"/>
        <n v="12645"/>
        <n v="12646"/>
        <n v="12647"/>
        <n v="12648"/>
        <n v="12649"/>
        <n v="12650"/>
        <n v="12651"/>
        <n v="12652"/>
        <n v="12653"/>
        <n v="12654"/>
        <n v="12655"/>
        <n v="12656"/>
        <n v="12657"/>
        <n v="12663"/>
        <n v="12664"/>
        <n v="12665"/>
        <n v="12666"/>
        <n v="12667"/>
        <n v="12668"/>
        <n v="12669"/>
        <n v="12671"/>
        <n v="12672"/>
        <n v="12673"/>
        <n v="12674"/>
        <n v="12676"/>
        <n v="12677"/>
        <n v="12678"/>
        <n v="12680"/>
        <n v="12681"/>
        <n v="12682"/>
        <n v="12683"/>
        <n v="12685"/>
        <n v="12686"/>
        <n v="12687"/>
        <n v="12688"/>
        <n v="12690"/>
        <n v="12691"/>
        <n v="12692"/>
        <n v="12693"/>
        <n v="12695"/>
        <n v="12696"/>
        <n v="12697"/>
        <n v="12698"/>
        <n v="12700"/>
        <n v="12701"/>
        <n v="12702"/>
        <n v="12703"/>
        <n v="12704"/>
        <n v="12705"/>
        <n v="12706"/>
        <n v="12707"/>
        <n v="12708"/>
        <n v="12710"/>
        <n v="12714"/>
        <n v="12716"/>
        <n v="12718"/>
        <n v="12720"/>
        <n v="12722"/>
        <n v="12725"/>
        <n v="12726"/>
        <n v="12728"/>
        <n v="12730"/>
        <n v="12732"/>
        <n v="12734"/>
        <n v="12736"/>
        <n v="12737"/>
        <n v="12738"/>
        <n v="12739"/>
        <n v="12740"/>
        <n v="12741"/>
        <n v="12742"/>
        <n v="12743"/>
        <n v="12744"/>
        <n v="12745"/>
        <n v="12746"/>
        <n v="12747"/>
        <n v="12748"/>
        <n v="12749"/>
        <n v="12750"/>
        <n v="12751"/>
        <n v="12752"/>
        <n v="12753"/>
        <n v="12754"/>
        <n v="12755"/>
        <n v="12756"/>
        <n v="12757"/>
        <n v="12758"/>
        <n v="12759"/>
        <n v="12760"/>
        <n v="12761"/>
        <n v="12762"/>
        <n v="12763"/>
        <n v="12764"/>
        <n v="12765"/>
        <n v="12766"/>
        <n v="12767"/>
        <n v="12768"/>
        <n v="12769"/>
        <n v="12771"/>
        <n v="12772"/>
        <n v="12773"/>
        <n v="12774"/>
        <n v="12776"/>
        <n v="12777"/>
        <n v="12778"/>
        <n v="12779"/>
        <n v="12781"/>
        <n v="12782"/>
        <n v="12783"/>
        <n v="12785"/>
        <n v="12786"/>
        <n v="12787"/>
        <n v="12788"/>
        <n v="12790"/>
        <n v="12791"/>
        <n v="12792"/>
        <n v="12793"/>
        <n v="12795"/>
        <n v="12796"/>
        <n v="12797"/>
        <n v="12798"/>
        <n v="12800"/>
        <n v="12801"/>
        <n v="12802"/>
        <n v="12803"/>
        <n v="12804"/>
        <n v="12805"/>
        <n v="12806"/>
        <n v="12807"/>
        <n v="12808"/>
        <n v="12809"/>
        <n v="12810"/>
        <n v="12811"/>
        <n v="12812"/>
        <n v="12813"/>
        <n v="12814"/>
        <n v="12815"/>
        <n v="12816"/>
        <n v="12817"/>
        <n v="12818"/>
        <n v="12819"/>
        <n v="12820"/>
        <n v="12821"/>
        <n v="12822"/>
        <n v="12823"/>
        <n v="12824"/>
        <n v="12825"/>
        <n v="12826"/>
        <n v="12828"/>
        <n v="12832"/>
        <n v="12834"/>
        <n v="12836"/>
        <n v="12839"/>
        <n v="12841"/>
        <n v="12843"/>
        <n v="12845"/>
        <n v="12847"/>
        <n v="12849"/>
        <n v="12851"/>
        <n v="12853"/>
        <n v="12855"/>
        <n v="12856"/>
        <n v="12857"/>
        <n v="12858"/>
        <n v="12859"/>
        <n v="12860"/>
        <n v="12861"/>
        <n v="12862"/>
        <n v="12863"/>
        <n v="12864"/>
        <n v="12865"/>
        <n v="12866"/>
        <n v="12867"/>
        <n v="12868"/>
        <n v="12869"/>
        <n v="12870"/>
        <n v="12871"/>
        <n v="12872"/>
        <n v="12873"/>
        <n v="12874"/>
        <n v="12875"/>
        <n v="12876"/>
        <n v="12877"/>
        <n v="12879"/>
        <n v="12881"/>
        <n v="12967"/>
        <n v="13005"/>
        <n v="13006"/>
        <n v="13007"/>
        <n v="13009"/>
        <n v="13010"/>
        <n v="13011"/>
        <n v="13012"/>
        <n v="13013"/>
        <n v="13014"/>
        <n v="13015"/>
        <n v="13016"/>
        <n v="13017"/>
        <n v="13018"/>
        <n v="13019"/>
        <n v="13020"/>
        <n v="13021"/>
        <n v="13022"/>
        <n v="13023"/>
        <n v="13024"/>
        <n v="13025"/>
        <n v="13026"/>
        <n v="13027"/>
        <n v="13028"/>
        <n v="13029"/>
        <n v="13030"/>
        <n v="13031"/>
        <n v="13032"/>
        <n v="13033"/>
        <n v="13034"/>
        <n v="13035"/>
        <n v="13036"/>
        <n v="13037"/>
        <n v="13038"/>
        <n v="13039"/>
        <n v="13040"/>
        <n v="13041"/>
        <n v="13043"/>
        <n v="13044"/>
        <n v="13045"/>
        <n v="13046"/>
        <n v="13047"/>
        <n v="13048"/>
        <n v="13049"/>
        <n v="13050"/>
        <n v="13051"/>
        <n v="13052"/>
        <n v="13053"/>
        <n v="13054"/>
        <n v="13055"/>
        <n v="13056"/>
        <n v="13057"/>
        <n v="13058"/>
        <n v="13059"/>
        <n v="13060"/>
        <n v="13061"/>
        <n v="13062"/>
        <n v="13063"/>
        <n v="13064"/>
        <n v="13065"/>
        <n v="13066"/>
        <n v="13067"/>
        <n v="13068"/>
        <n v="13069"/>
        <n v="13070"/>
        <n v="13071"/>
        <n v="13072"/>
        <n v="13073"/>
        <n v="13074"/>
        <n v="13075"/>
        <n v="13076"/>
        <n v="13077"/>
        <n v="13078"/>
        <n v="13079"/>
        <n v="13080"/>
        <n v="13081"/>
        <n v="13082"/>
        <n v="13083"/>
        <n v="13084"/>
        <n v="13085"/>
        <n v="13086"/>
        <n v="13087"/>
        <n v="13088"/>
        <n v="13089"/>
        <n v="13090"/>
        <n v="13091"/>
        <n v="13092"/>
        <n v="13093"/>
        <n v="13094"/>
        <n v="13095"/>
        <n v="13096"/>
        <n v="13097"/>
        <n v="13098"/>
        <n v="13099"/>
        <n v="13100"/>
        <n v="13101"/>
        <n v="13102"/>
        <n v="13103"/>
        <n v="13104"/>
        <n v="13105"/>
        <n v="13106"/>
        <n v="13107"/>
        <n v="13108"/>
        <n v="13109"/>
        <n v="13110"/>
        <n v="13111"/>
        <n v="13112"/>
        <n v="13113"/>
        <n v="13114"/>
        <n v="13115"/>
        <n v="13116"/>
        <n v="13117"/>
        <n v="13118"/>
        <n v="13119"/>
        <n v="13120"/>
        <n v="13121"/>
        <n v="13122"/>
        <n v="13123"/>
        <n v="13124"/>
        <n v="13125"/>
        <n v="13126"/>
        <n v="13128"/>
        <n v="13129"/>
        <n v="13137"/>
        <n v="13140"/>
        <n v="13153"/>
        <n v="13156"/>
        <n v="13159"/>
        <n v="13163"/>
        <n v="13172"/>
        <n v="13174"/>
        <n v="13175"/>
        <n v="13176"/>
        <n v="13178"/>
        <n v="13179"/>
        <n v="13192"/>
        <n v="13195"/>
        <n v="13207"/>
        <n v="13210"/>
        <n v="13211"/>
        <n v="13214"/>
        <n v="13215"/>
        <n v="13218"/>
        <n v="13221"/>
        <n v="13233"/>
        <n v="13235"/>
        <n v="13324"/>
        <n v="13325"/>
        <n v="13326"/>
        <n v="13327"/>
        <n v="13331"/>
        <n v="13332"/>
        <n v="13333"/>
        <n v="13334"/>
        <n v="13335"/>
        <n v="13336"/>
        <n v="13337"/>
        <n v="13338"/>
        <n v="13339"/>
        <n v="13340"/>
        <n v="13342"/>
        <n v="13344"/>
        <n v="13345"/>
        <n v="13346"/>
        <n v="13347"/>
        <n v="13348"/>
        <n v="13349"/>
        <n v="13350"/>
        <n v="13351"/>
        <n v="13352"/>
        <n v="13353"/>
        <n v="13354"/>
        <n v="13357"/>
        <n v="13358"/>
        <n v="13359"/>
        <n v="13360"/>
        <n v="13361"/>
        <n v="13362"/>
        <n v="13363"/>
        <n v="13364"/>
        <n v="13365"/>
        <n v="13366"/>
        <n v="13368"/>
        <n v="13370"/>
        <n v="13371"/>
        <n v="13372"/>
        <n v="13373"/>
        <n v="13374"/>
        <n v="13375"/>
        <n v="13376"/>
        <n v="13377"/>
        <n v="13378"/>
        <n v="13379"/>
        <n v="13380"/>
        <n v="13385"/>
        <n v="13388"/>
        <n v="13389"/>
        <n v="13390"/>
        <n v="13391"/>
        <n v="13395"/>
        <n v="13400"/>
        <n v="13401"/>
        <n v="13402"/>
        <n v="13403"/>
        <n v="13404"/>
        <n v="13408"/>
        <n v="13412"/>
        <n v="13413"/>
        <n v="13414"/>
        <n v="13415"/>
        <n v="13416"/>
        <n v="13417"/>
        <n v="13418"/>
        <n v="13419"/>
        <n v="13420"/>
        <n v="13421"/>
        <n v="13422"/>
        <n v="13423"/>
        <n v="13424"/>
        <n v="13425"/>
        <n v="13426"/>
        <n v="13427"/>
        <n v="13428"/>
        <n v="13429"/>
        <n v="13430"/>
        <n v="13431"/>
        <n v="13432"/>
        <n v="13433"/>
        <n v="13434"/>
        <n v="13435"/>
        <n v="13436"/>
        <n v="13437"/>
        <n v="13438"/>
        <n v="13439"/>
        <n v="13440"/>
        <n v="13443"/>
        <n v="13444"/>
        <n v="13449"/>
        <n v="13453"/>
        <n v="13457"/>
        <n v="13461"/>
        <n v="13464"/>
        <n v="13475"/>
        <n v="13476"/>
        <n v="13477"/>
        <n v="13478"/>
        <n v="13479"/>
        <n v="13480"/>
        <n v="13481"/>
        <n v="13482"/>
        <n v="13483"/>
        <n v="13485"/>
        <n v="13486"/>
        <n v="13490"/>
        <n v="13493"/>
        <n v="13499"/>
        <n v="13502"/>
        <n v="13514"/>
        <n v="13515"/>
        <n v="13516"/>
        <n v="13517"/>
        <n v="13518"/>
        <n v="13519"/>
        <n v="13520"/>
        <n v="13521"/>
        <n v="13522"/>
        <n v="13523"/>
        <n v="13524"/>
        <n v="13525"/>
        <n v="13527"/>
        <n v="13568"/>
        <n v="13569"/>
        <n v="13570"/>
        <n v="13571"/>
        <n v="13572"/>
        <n v="13573"/>
        <n v="13574"/>
        <n v="13575"/>
        <n v="13576"/>
        <n v="13577"/>
        <n v="13578"/>
        <n v="13579"/>
        <n v="13580"/>
        <n v="13581"/>
        <n v="13584"/>
        <n v="13620"/>
        <n v="13621"/>
        <n v="13622"/>
        <n v="13623"/>
        <n v="13624"/>
        <n v="13625"/>
        <n v="13626"/>
        <n v="13627"/>
        <n v="13629"/>
        <n v="13630"/>
        <n v="13631"/>
        <n v="13632"/>
        <n v="13633"/>
        <n v="13636"/>
        <n v="13638"/>
        <n v="13639"/>
        <n v="13642"/>
        <n v="13646"/>
        <n v="13707"/>
        <n v="13708"/>
        <n v="13709"/>
        <n v="13712"/>
        <n v="13716"/>
        <n v="13718"/>
        <n v="13725"/>
        <n v="13727"/>
        <n v="13732"/>
        <n v="13762"/>
        <n v="13763"/>
        <n v="13765"/>
        <n v="13766"/>
        <n v="13772"/>
        <n v="13776"/>
        <n v="13777"/>
        <n v="13778"/>
        <n v="13779"/>
        <n v="13783"/>
        <n v="13784"/>
        <n v="13785"/>
        <n v="13786"/>
        <n v="13789"/>
        <n v="13790"/>
        <n v="13791"/>
        <n v="13794"/>
        <n v="13796"/>
        <n v="13797"/>
        <n v="13798"/>
        <n v="13799"/>
        <n v="13800"/>
        <n v="13801"/>
        <n v="13802"/>
        <n v="13803"/>
        <n v="13804"/>
        <n v="13805"/>
        <n v="13806"/>
        <n v="13807"/>
        <n v="13808"/>
        <n v="13809"/>
        <n v="13810"/>
        <n v="13811"/>
        <n v="13812"/>
        <n v="13813"/>
        <n v="13814"/>
        <n v="13815"/>
        <n v="13816"/>
        <n v="13817"/>
        <n v="13818"/>
        <n v="13819"/>
        <n v="13820"/>
        <n v="13821"/>
        <n v="13822"/>
        <n v="13823"/>
        <n v="13824"/>
        <n v="13825"/>
        <n v="13826"/>
        <n v="13827"/>
        <n v="13828"/>
        <n v="13829"/>
        <n v="13830"/>
        <n v="13831"/>
        <n v="13832"/>
        <n v="13833"/>
        <n v="13834"/>
        <n v="13835"/>
        <n v="13836"/>
        <n v="13838"/>
        <n v="13839"/>
        <n v="13840"/>
        <n v="13841"/>
        <n v="13842"/>
        <n v="13843"/>
        <n v="13844"/>
        <n v="13845"/>
        <n v="13846"/>
        <n v="13847"/>
        <n v="13848"/>
        <n v="13849"/>
        <n v="13850"/>
        <n v="13851"/>
        <n v="13852"/>
        <n v="13853"/>
        <n v="13854"/>
        <n v="13855"/>
        <n v="13857"/>
        <n v="13858"/>
        <n v="13859"/>
        <n v="13861"/>
        <n v="13862"/>
        <n v="13863"/>
        <n v="13865"/>
        <n v="13866"/>
        <n v="13867"/>
        <n v="13868"/>
        <n v="13869"/>
        <n v="13870"/>
        <n v="13871"/>
        <n v="13872"/>
        <n v="13873"/>
        <n v="13874"/>
        <n v="13875"/>
        <n v="13876"/>
        <n v="13877"/>
        <n v="13878"/>
        <n v="13879"/>
        <n v="13880"/>
        <n v="13881"/>
        <n v="13882"/>
        <n v="13883"/>
        <n v="13884"/>
        <n v="13885"/>
        <n v="13886"/>
        <n v="13887"/>
        <n v="13888"/>
        <n v="13889"/>
        <n v="13890"/>
        <n v="13891"/>
        <n v="13892"/>
        <n v="13893"/>
        <n v="13894"/>
        <n v="13895"/>
        <n v="13896"/>
        <n v="13897"/>
        <n v="13898"/>
        <n v="13899"/>
        <n v="13901"/>
        <n v="13902"/>
        <n v="13903"/>
        <n v="13905"/>
        <n v="13906"/>
        <n v="13907"/>
        <n v="13908"/>
        <n v="13909"/>
        <n v="13910"/>
        <n v="13911"/>
        <n v="13912"/>
        <n v="13913"/>
        <n v="13914"/>
        <n v="13915"/>
        <n v="13916"/>
        <n v="13917"/>
        <n v="13918"/>
        <n v="13919"/>
        <n v="13920"/>
        <n v="13921"/>
        <n v="13922"/>
        <n v="13923"/>
        <n v="13924"/>
        <n v="13925"/>
        <n v="13926"/>
        <n v="13929"/>
        <n v="13934"/>
        <n v="13935"/>
        <n v="13936"/>
        <n v="13937"/>
        <n v="13942"/>
        <n v="13944"/>
        <n v="13946"/>
        <n v="13963"/>
        <n v="13967"/>
        <n v="13968"/>
        <n v="13971"/>
        <n v="13972"/>
        <n v="13973"/>
        <n v="13975"/>
        <n v="13976"/>
        <n v="13978"/>
        <n v="13979"/>
        <n v="13980"/>
        <n v="13981"/>
        <n v="13982"/>
        <n v="13983"/>
        <n v="13989"/>
        <n v="13993"/>
        <n v="14003"/>
        <n v="14004"/>
        <n v="14005"/>
        <n v="14006"/>
        <n v="14007"/>
        <n v="14008"/>
        <n v="14009"/>
        <n v="14010"/>
        <n v="14011"/>
        <n v="14012"/>
        <n v="14015"/>
        <n v="14016"/>
        <n v="14017"/>
        <n v="14018"/>
        <n v="14019"/>
        <n v="14021"/>
        <n v="14022"/>
        <n v="14026"/>
        <n v="14027"/>
        <n v="14028"/>
        <n v="14029"/>
        <n v="14030"/>
        <n v="14031"/>
        <n v="14032"/>
        <n v="14033"/>
        <n v="14034"/>
        <n v="14038"/>
        <n v="14039"/>
        <n v="14040"/>
        <n v="14041"/>
        <n v="14042"/>
        <n v="14043"/>
        <n v="14044"/>
        <n v="14045"/>
        <n v="14046"/>
        <n v="14049"/>
        <n v="14051"/>
        <n v="14052"/>
        <n v="14053"/>
        <n v="14054"/>
        <n v="14057"/>
        <n v="14058"/>
        <n v="14059"/>
        <n v="14060"/>
        <n v="14061"/>
        <n v="14064"/>
        <n v="14065"/>
        <n v="14066"/>
        <n v="14070"/>
        <n v="14072"/>
        <n v="14073"/>
        <n v="14074"/>
        <n v="14075"/>
        <n v="14076"/>
        <n v="14079"/>
        <n v="14085"/>
        <n v="14086"/>
        <n v="14087"/>
        <n v="14088"/>
        <n v="14089"/>
        <n v="14090"/>
        <n v="14091"/>
        <n v="14092"/>
        <n v="14093"/>
        <n v="14094"/>
        <n v="14095"/>
        <n v="14100"/>
        <n v="14101"/>
        <n v="14102"/>
        <n v="14103"/>
        <n v="14104"/>
        <n v="14106"/>
        <n v="14107"/>
        <n v="14110"/>
        <n v="14111"/>
        <n v="14113"/>
        <n v="14117"/>
        <n v="14119"/>
        <n v="14121"/>
        <n v="14122"/>
        <n v="14123"/>
        <n v="15895"/>
        <n v="15917"/>
        <n v="15918"/>
        <n v="15919"/>
        <n v="15926"/>
        <n v="15948"/>
        <n v="16020"/>
        <n v="16026"/>
        <n v="16173"/>
        <n v="16651"/>
        <n v="16652"/>
        <n v="16653"/>
        <n v="16654"/>
        <n v="16655"/>
        <n v="16656"/>
        <n v="16657"/>
        <n v="16658"/>
        <n v="16659"/>
        <n v="16660"/>
        <n v="16661"/>
        <n v="16662"/>
        <n v="16663"/>
        <n v="16664"/>
        <n v="16665"/>
        <n v="16666"/>
        <n v="16667"/>
        <n v="16669"/>
        <n v="16670"/>
        <n v="16671"/>
        <n v="16672"/>
        <n v="16673"/>
        <n v="16674"/>
        <n v="16675"/>
        <n v="16676"/>
        <n v="16677"/>
        <n v="16678"/>
        <n v="16679"/>
        <n v="16680"/>
        <n v="16681"/>
        <n v="16682"/>
        <n v="16683"/>
        <n v="16684"/>
        <n v="16685"/>
        <n v="16689"/>
        <n v="16690"/>
        <n v="16691"/>
        <n v="16692"/>
        <n v="16693"/>
        <n v="16694"/>
        <n v="16695"/>
        <n v="16696"/>
        <n v="16697"/>
        <n v="16698"/>
        <n v="16699"/>
        <n v="16700"/>
        <n v="16701"/>
        <n v="16702"/>
        <n v="16703"/>
        <n v="16704"/>
        <n v="16705"/>
        <n v="16706"/>
        <n v="16708"/>
        <n v="16709"/>
        <n v="16710"/>
        <n v="16711"/>
        <n v="16713"/>
        <n v="16714"/>
        <n v="16715"/>
        <n v="16717"/>
        <n v="16719"/>
        <n v="16720"/>
        <n v="16722"/>
        <n v="16723"/>
        <n v="16724"/>
        <n v="16725"/>
        <n v="16726"/>
        <n v="16727"/>
        <n v="16728"/>
        <n v="16730"/>
        <n v="16746"/>
        <n v="16756"/>
        <n v="16768"/>
        <n v="16772"/>
        <n v="16776"/>
        <n v="16778"/>
        <n v="16779"/>
        <n v="16780"/>
        <n v="16781"/>
        <n v="16782"/>
        <n v="16788"/>
        <n v="16789"/>
        <n v="16790"/>
        <n v="16791"/>
        <n v="16793"/>
        <n v="16794"/>
        <n v="16799"/>
        <n v="16800"/>
        <n v="16801"/>
        <n v="16803"/>
        <n v="16818"/>
        <n v="16819"/>
        <n v="16820"/>
        <n v="16821"/>
        <n v="16822"/>
        <n v="16823"/>
        <n v="16824"/>
        <n v="16825"/>
        <n v="16832"/>
        <n v="16833"/>
        <n v="16838"/>
        <n v="16841"/>
        <n v="16842"/>
        <n v="16843"/>
        <n v="16844"/>
        <n v="16850"/>
        <n v="16855"/>
        <n v="16871"/>
        <n v="16872"/>
        <n v="16900"/>
        <n v="16901"/>
        <n v="16902"/>
        <n v="16903"/>
        <n v="16904"/>
        <n v="16905"/>
        <n v="16906"/>
        <n v="16907"/>
        <n v="16908"/>
        <n v="16909"/>
        <n v="16910"/>
        <n v="16911"/>
        <n v="16912"/>
        <n v="16914"/>
        <n v="16915"/>
        <n v="16916"/>
        <n v="16918"/>
        <n v="16919"/>
        <n v="16920"/>
        <n v="16921"/>
        <n v="16922"/>
        <n v="16923"/>
        <n v="16924"/>
        <n v="16925"/>
        <n v="16926"/>
        <n v="16927"/>
        <n v="16928"/>
        <n v="16929"/>
        <n v="16930"/>
        <n v="16931"/>
        <n v="16932"/>
        <n v="16933"/>
        <n v="16934"/>
        <n v="16935"/>
        <n v="16936"/>
        <n v="16937"/>
        <n v="16938"/>
        <n v="16939"/>
        <n v="16940"/>
        <n v="16941"/>
        <n v="16942"/>
        <n v="16943"/>
        <n v="16944"/>
        <n v="16951"/>
        <n v="16952"/>
        <n v="16953"/>
        <n v="16954"/>
        <n v="16955"/>
        <n v="16956"/>
        <n v="16957"/>
        <n v="16958"/>
        <n v="16960"/>
        <n v="16962"/>
        <n v="16963"/>
        <n v="16964"/>
        <n v="16968"/>
        <n v="16979"/>
        <n v="16980"/>
        <n v="16983"/>
        <n v="16984"/>
        <n v="16985"/>
        <n v="16986"/>
        <n v="16987"/>
        <n v="16988"/>
        <n v="16989"/>
        <n v="16990"/>
        <n v="16991"/>
        <n v="16993"/>
        <n v="16994"/>
        <n v="16995"/>
        <n v="16996"/>
        <n v="16997"/>
        <n v="16998"/>
        <n v="17003"/>
        <n v="17004"/>
        <n v="17005"/>
        <n v="17006"/>
        <n v="17009"/>
        <n v="17010"/>
        <n v="17011"/>
        <n v="17012"/>
        <n v="17013"/>
        <n v="17014"/>
        <n v="17015"/>
        <n v="17016"/>
        <n v="17017"/>
        <n v="17018"/>
        <n v="17019"/>
        <n v="17020"/>
        <n v="17021"/>
        <n v="17022"/>
        <n v="17023"/>
        <n v="17024"/>
        <n v="17025"/>
        <n v="17026"/>
        <n v="17027"/>
        <n v="17028"/>
        <n v="17029"/>
        <n v="17030"/>
        <n v="17031"/>
        <n v="17032"/>
        <n v="17033"/>
        <n v="17034"/>
        <n v="17035"/>
        <n v="17036"/>
        <n v="17037"/>
        <n v="17042"/>
        <n v="17043"/>
        <n v="17044"/>
        <n v="17045"/>
        <n v="17047"/>
        <n v="17048"/>
        <n v="17049"/>
        <n v="17050"/>
        <n v="17051"/>
        <n v="17052"/>
        <n v="17055"/>
        <n v="17056"/>
        <n v="17057"/>
        <n v="17058"/>
        <n v="17059"/>
        <n v="17062"/>
        <n v="17063"/>
        <n v="17064"/>
        <n v="17066"/>
        <n v="17067"/>
        <n v="17075"/>
        <n v="17076"/>
        <n v="17077"/>
        <n v="17078"/>
        <n v="17079"/>
        <n v="17080"/>
        <n v="17081"/>
        <n v="17082"/>
        <n v="17083"/>
        <n v="17084"/>
        <n v="17085"/>
        <n v="17086"/>
        <n v="17087"/>
        <n v="17088"/>
        <n v="17089"/>
        <n v="17090"/>
        <n v="17091"/>
        <n v="17092"/>
        <n v="17094"/>
        <n v="17095"/>
        <n v="17096"/>
        <n v="17097"/>
        <n v="17098"/>
        <n v="17099"/>
        <n v="17100"/>
        <n v="17101"/>
        <n v="17102"/>
        <n v="17103"/>
        <n v="17104"/>
        <n v="17105"/>
        <n v="17106"/>
        <n v="17107"/>
        <n v="17109"/>
        <n v="17110"/>
        <n v="17111"/>
        <n v="17112"/>
        <n v="17113"/>
        <n v="17114"/>
        <n v="17115"/>
        <n v="17116"/>
        <n v="17117"/>
        <n v="17118"/>
        <n v="17119"/>
        <n v="17121"/>
        <n v="17122"/>
        <n v="17123"/>
        <n v="17124"/>
        <n v="17128"/>
        <n v="17129"/>
        <n v="17130"/>
        <n v="17131"/>
        <n v="17132"/>
        <n v="17133"/>
        <n v="17134"/>
        <n v="17135"/>
        <n v="17136"/>
        <n v="17137"/>
        <n v="17138"/>
        <n v="17139"/>
        <n v="17140"/>
        <n v="17141"/>
        <n v="17142"/>
        <n v="17143"/>
        <n v="17144"/>
        <n v="17145"/>
        <n v="17147"/>
        <n v="17148"/>
        <n v="17149"/>
        <n v="17150"/>
        <n v="17151"/>
        <n v="17152"/>
        <n v="17153"/>
        <n v="17156"/>
        <n v="17157"/>
        <n v="17158"/>
        <n v="17159"/>
        <n v="17160"/>
        <n v="17162"/>
        <n v="17163"/>
        <n v="17164"/>
        <n v="17165"/>
        <n v="17171"/>
        <n v="17172"/>
        <n v="17173"/>
        <n v="17174"/>
        <n v="17175"/>
        <n v="17176"/>
        <n v="17177"/>
        <n v="17178"/>
        <n v="17179"/>
        <n v="17180"/>
        <n v="17181"/>
        <n v="17182"/>
        <n v="17183"/>
        <n v="17184"/>
        <n v="17185"/>
        <n v="17186"/>
        <n v="17187"/>
        <n v="17188"/>
        <n v="17189"/>
        <n v="17190"/>
        <n v="17191"/>
        <n v="17192"/>
        <n v="17193"/>
        <n v="17194"/>
        <n v="17196"/>
        <n v="17197"/>
        <n v="17199"/>
        <n v="17200"/>
        <n v="17201"/>
        <n v="17202"/>
        <n v="17204"/>
        <n v="17205"/>
        <n v="17206"/>
        <n v="17207"/>
        <n v="17208"/>
        <n v="17209"/>
        <n v="17210"/>
        <n v="17211"/>
        <n v="17212"/>
        <n v="17213"/>
        <n v="17214"/>
        <n v="17215"/>
        <n v="17216"/>
        <n v="17217"/>
        <n v="17218"/>
        <n v="17220"/>
        <n v="17221"/>
        <n v="17222"/>
        <n v="17223"/>
        <n v="17224"/>
        <n v="17225"/>
        <n v="17226"/>
        <n v="17227"/>
        <n v="17229"/>
        <n v="17230"/>
        <n v="17231"/>
        <n v="17232"/>
        <n v="17233"/>
        <n v="17234"/>
        <n v="17235"/>
        <n v="17236"/>
        <n v="17237"/>
        <n v="17238"/>
        <n v="17239"/>
        <n v="17240"/>
        <n v="17241"/>
        <n v="17242"/>
        <n v="17243"/>
        <n v="17244"/>
        <n v="17245"/>
        <n v="17246"/>
        <n v="17247"/>
        <n v="17248"/>
        <n v="17249"/>
        <n v="17250"/>
        <n v="17251"/>
        <n v="17252"/>
        <n v="17253"/>
        <n v="17254"/>
        <n v="17255"/>
        <n v="17256"/>
        <n v="17257"/>
        <n v="17258"/>
        <n v="17259"/>
        <n v="17260"/>
        <n v="17261"/>
        <n v="17262"/>
        <n v="17263"/>
        <n v="17264"/>
        <n v="17265"/>
        <n v="17266"/>
        <n v="17267"/>
        <n v="17268"/>
        <n v="17269"/>
        <n v="17270"/>
        <n v="17272"/>
        <n v="17273"/>
        <n v="17274"/>
        <n v="17275"/>
        <n v="17278"/>
        <n v="17279"/>
        <n v="17280"/>
        <n v="17283"/>
        <n v="17284"/>
        <n v="17291"/>
        <n v="17292"/>
        <n v="17293"/>
        <n v="17294"/>
        <n v="17296"/>
        <n v="17297"/>
        <n v="17298"/>
        <n v="17299"/>
        <n v="17300"/>
        <n v="17301"/>
        <n v="17302"/>
        <n v="17303"/>
        <n v="17304"/>
        <n v="17305"/>
        <n v="17306"/>
        <n v="17307"/>
        <n v="17308"/>
        <n v="17309"/>
        <n v="17310"/>
        <n v="17311"/>
        <n v="17312"/>
        <n v="17313"/>
        <n v="17316"/>
        <n v="17317"/>
        <n v="17318"/>
        <n v="17319"/>
        <n v="17320"/>
        <n v="17321"/>
        <n v="17326"/>
        <n v="17329"/>
        <n v="17335"/>
        <n v="17346"/>
        <n v="17347"/>
        <n v="17352"/>
        <n v="17355"/>
        <n v="17360"/>
        <n v="17363"/>
        <n v="17364"/>
        <n v="17365"/>
        <n v="17366"/>
        <n v="17367"/>
        <n v="17368"/>
        <n v="17369"/>
        <n v="17370"/>
        <n v="17391"/>
        <n v="17392"/>
        <n v="17393"/>
        <n v="17394"/>
        <n v="17395"/>
        <n v="17396"/>
        <n v="17397"/>
        <n v="17398"/>
        <n v="17420"/>
        <n v="17438"/>
        <n v="17439"/>
        <n v="17441"/>
        <n v="17447"/>
        <n v="17475"/>
        <n v="17477"/>
        <n v="17478"/>
        <n v="17479"/>
        <n v="17480"/>
        <n v="17481"/>
        <n v="17482"/>
        <n v="17483"/>
        <n v="17484"/>
        <n v="17487"/>
        <n v="17488"/>
        <n v="17489"/>
        <n v="17490"/>
        <n v="17494"/>
        <n v="17495"/>
        <n v="17496"/>
        <n v="17497"/>
        <n v="17498"/>
        <n v="17500"/>
        <n v="17501"/>
        <n v="17503"/>
        <n v="17505"/>
        <n v="17506"/>
        <n v="17509"/>
        <n v="17511"/>
        <n v="17512"/>
        <n v="17514"/>
        <n v="17518"/>
        <n v="17526"/>
        <n v="17527"/>
        <n v="17528"/>
        <n v="17533"/>
        <n v="17534"/>
        <n v="17536"/>
        <n v="17537"/>
        <n v="17538"/>
        <n v="17539"/>
        <n v="17540"/>
        <n v="17541"/>
        <n v="17542"/>
        <n v="17543"/>
        <n v="17544"/>
        <n v="17545"/>
        <n v="17546"/>
        <n v="17547"/>
        <n v="17548"/>
        <n v="17549"/>
        <n v="17550"/>
        <n v="17551"/>
        <n v="17552"/>
        <n v="17553"/>
        <n v="17554"/>
        <n v="17555"/>
        <n v="17558"/>
        <n v="17559"/>
        <n v="17561"/>
        <n v="17564"/>
        <n v="17565"/>
        <n v="17566"/>
        <n v="17567"/>
        <n v="17568"/>
        <n v="17569"/>
        <n v="17570"/>
        <n v="17572"/>
        <n v="17574"/>
        <n v="17575"/>
        <n v="17576"/>
        <n v="17577"/>
        <n v="17578"/>
        <n v="17579"/>
        <n v="17580"/>
        <n v="17581"/>
        <n v="17582"/>
        <n v="17583"/>
        <n v="17585"/>
        <n v="17586"/>
        <n v="17587"/>
        <n v="17590"/>
        <n v="17591"/>
        <n v="17594"/>
        <n v="17595"/>
        <n v="17598"/>
        <n v="17602"/>
        <n v="17605"/>
        <n v="17606"/>
        <n v="17607"/>
        <n v="17609"/>
        <n v="17610"/>
        <n v="17611"/>
        <n v="17615"/>
        <n v="17616"/>
        <n v="17618"/>
        <n v="17623"/>
        <n v="17624"/>
        <n v="17626"/>
        <n v="17627"/>
        <n v="17629"/>
        <n v="17630"/>
        <n v="17636"/>
        <n v="17637"/>
        <n v="17638"/>
        <n v="17639"/>
        <n v="17640"/>
        <n v="17641"/>
        <n v="17642"/>
        <n v="17646"/>
        <n v="17647"/>
        <n v="17649"/>
        <n v="17650"/>
        <n v="17652"/>
        <n v="17654"/>
        <n v="17656"/>
        <n v="17659"/>
        <n v="17661"/>
        <n v="17664"/>
        <n v="17668"/>
        <n v="17669"/>
        <n v="17670"/>
        <n v="17671"/>
        <n v="17672"/>
        <n v="17673"/>
        <n v="17674"/>
        <n v="17676"/>
        <n v="17677"/>
        <n v="17678"/>
        <n v="17679"/>
        <n v="17683"/>
        <n v="17684"/>
        <n v="17685"/>
        <n v="17686"/>
        <n v="17690"/>
        <n v="17693"/>
        <n v="17694"/>
        <n v="17695"/>
        <n v="17696"/>
        <n v="17697"/>
        <n v="17698"/>
        <n v="17699"/>
        <n v="17703"/>
        <n v="17704"/>
        <n v="17705"/>
        <n v="17706"/>
        <n v="17707"/>
        <n v="17708"/>
        <n v="17712"/>
        <n v="17713"/>
        <n v="17714"/>
        <n v="17715"/>
        <n v="17722"/>
        <n v="17730"/>
        <n v="17731"/>
        <n v="17732"/>
        <n v="17733"/>
        <n v="17734"/>
        <n v="17736"/>
        <n v="17749"/>
        <n v="17750"/>
        <n v="17763"/>
        <n v="17764"/>
        <n v="17794"/>
        <n v="17801"/>
        <n v="17818"/>
        <n v="17841"/>
        <n v="17842"/>
        <n v="17846"/>
        <n v="17847"/>
        <n v="17848"/>
        <n v="17850"/>
        <n v="17851"/>
        <n v="17852"/>
        <n v="17853"/>
        <n v="17854"/>
        <n v="17855"/>
        <n v="17856"/>
        <n v="17857"/>
        <n v="17858"/>
        <n v="17859"/>
        <n v="17860"/>
        <n v="17861"/>
        <n v="17862"/>
        <n v="17863"/>
        <n v="17865"/>
        <n v="17866"/>
        <n v="17868"/>
        <n v="17870"/>
        <n v="17871"/>
        <n v="17872"/>
        <n v="17873"/>
        <n v="17874"/>
        <n v="17875"/>
        <n v="17878"/>
        <n v="17896"/>
        <n v="17898"/>
        <n v="17899"/>
        <n v="17900"/>
        <n v="17901"/>
        <n v="17902"/>
        <n v="17906"/>
        <n v="17907"/>
        <n v="17908"/>
        <n v="17910"/>
        <n v="17914"/>
        <n v="17915"/>
        <n v="17922"/>
        <n v="17927"/>
        <n v="17928"/>
        <n v="17929"/>
        <n v="17930"/>
        <n v="17931"/>
        <n v="17932"/>
        <n v="17933"/>
        <n v="17936"/>
        <n v="17937"/>
        <n v="17938"/>
        <n v="17939"/>
        <n v="17947"/>
        <n v="17949"/>
        <n v="17950"/>
        <n v="17951"/>
        <n v="17952"/>
        <n v="17953"/>
        <n v="17960"/>
        <n v="17963"/>
        <n v="17967"/>
        <n v="17969"/>
        <n v="17970"/>
        <n v="17971"/>
        <n v="17972"/>
        <n v="17973"/>
        <n v="17977"/>
        <n v="17978"/>
        <n v="17979"/>
        <n v="17980"/>
        <n v="17981"/>
        <n v="17986"/>
        <n v="17987"/>
        <n v="17988"/>
        <n v="17989"/>
        <n v="17990"/>
        <n v="17991"/>
        <n v="17997"/>
        <n v="17998"/>
        <n v="17999"/>
        <n v="18000"/>
        <n v="18005"/>
        <n v="18006"/>
        <n v="18015"/>
        <n v="18016"/>
        <n v="18017"/>
        <n v="18018"/>
        <n v="18019"/>
        <n v="18020"/>
        <n v="18026"/>
        <n v="18027"/>
        <n v="18028"/>
        <n v="18029"/>
        <n v="18040"/>
        <n v="18041"/>
        <n v="18042"/>
        <n v="18046"/>
        <n v="18053"/>
        <n v="18054"/>
        <n v="18059"/>
        <n v="18063"/>
        <n v="18064"/>
        <n v="18065"/>
        <n v="18067"/>
        <n v="18068"/>
        <n v="18069"/>
        <n v="18070"/>
        <n v="18079"/>
        <n v="18080"/>
        <n v="18081"/>
        <n v="18082"/>
        <n v="18083"/>
        <n v="18098"/>
        <n v="18099"/>
        <n v="18100"/>
        <n v="18101"/>
        <n v="18102"/>
        <n v="18103"/>
        <n v="18111"/>
        <n v="18112"/>
        <n v="18113"/>
        <n v="18119"/>
        <n v="18122"/>
        <n v="18128"/>
        <n v="18129"/>
        <n v="18130"/>
        <n v="18131"/>
        <n v="18138"/>
        <n v="18139"/>
        <n v="18145"/>
        <n v="18146"/>
        <n v="18149"/>
        <n v="18150"/>
        <n v="18158"/>
        <n v="18159"/>
        <n v="18160"/>
        <n v="18161"/>
        <n v="18162"/>
        <n v="18163"/>
        <n v="18164"/>
        <n v="18165"/>
        <n v="18166"/>
        <n v="18167"/>
        <n v="18168"/>
        <n v="18169"/>
        <n v="18170"/>
        <n v="18172"/>
        <n v="18173"/>
        <n v="18174"/>
        <n v="18175"/>
        <n v="18176"/>
        <n v="18177"/>
        <n v="18178"/>
        <n v="18179"/>
        <n v="18180"/>
        <n v="18181"/>
        <n v="18182"/>
        <n v="18183"/>
        <n v="18184"/>
        <n v="18185"/>
        <n v="18186"/>
        <n v="18187"/>
        <n v="18188"/>
        <n v="18189"/>
        <n v="18190"/>
        <n v="18191"/>
        <n v="18192"/>
        <n v="18193"/>
        <n v="18194"/>
        <n v="18195"/>
        <n v="18196"/>
        <n v="18197"/>
        <n v="18198"/>
        <n v="18199"/>
        <n v="18200"/>
        <n v="18201"/>
        <n v="18202"/>
        <n v="18203"/>
        <n v="18204"/>
        <n v="18205"/>
        <n v="18206"/>
        <n v="18207"/>
        <n v="18208"/>
        <n v="18209"/>
        <n v="18210"/>
        <n v="18211"/>
        <n v="18212"/>
        <n v="18213"/>
        <n v="18214"/>
        <n v="18215"/>
        <n v="18216"/>
        <n v="18217"/>
        <n v="18218"/>
        <n v="18219"/>
        <n v="18220"/>
        <n v="18221"/>
        <n v="18222"/>
        <n v="18223"/>
        <n v="18224"/>
        <n v="18225"/>
        <n v="18226"/>
        <n v="18227"/>
        <n v="18228"/>
        <n v="18229"/>
        <n v="18230"/>
        <n v="18231"/>
        <n v="18232"/>
        <n v="18233"/>
        <n v="18234"/>
        <n v="18235"/>
        <n v="18236"/>
        <n v="18237"/>
        <n v="18238"/>
        <n v="18239"/>
        <n v="18240"/>
        <n v="18241"/>
        <n v="18242"/>
        <n v="18243"/>
        <n v="18244"/>
        <n v="18245"/>
        <n v="18246"/>
        <n v="18247"/>
        <n v="18248"/>
        <n v="18249"/>
        <n v="18250"/>
        <n v="18251"/>
        <n v="18252"/>
        <n v="18253"/>
        <n v="18254"/>
        <n v="18255"/>
        <n v="18256"/>
        <n v="18257"/>
        <n v="18258"/>
        <n v="18259"/>
        <n v="18260"/>
        <n v="18261"/>
        <n v="18262"/>
        <n v="18263"/>
        <n v="18264"/>
        <n v="18265"/>
        <n v="18266"/>
        <n v="18267"/>
        <n v="18268"/>
        <n v="18269"/>
        <n v="18270"/>
        <n v="18271"/>
        <n v="18272"/>
        <n v="18273"/>
        <n v="18274"/>
        <n v="18275"/>
        <n v="18276"/>
        <n v="18277"/>
        <n v="18278"/>
        <n v="18279"/>
        <n v="18280"/>
        <n v="18281"/>
        <n v="18282"/>
        <n v="18283"/>
        <n v="18284"/>
        <n v="18285"/>
        <n v="18286"/>
        <n v="18287"/>
        <n v="18288"/>
        <n v="18289"/>
        <n v="18290"/>
        <n v="18291"/>
        <n v="18292"/>
        <n v="18293"/>
        <n v="18294"/>
        <n v="18295"/>
        <n v="18296"/>
        <n v="18297"/>
        <n v="18304"/>
        <n v="18305"/>
        <n v="18306"/>
        <n v="18308"/>
        <n v="18309"/>
        <n v="18310"/>
        <n v="18317"/>
        <n v="18318"/>
        <n v="18320"/>
        <n v="18321"/>
        <n v="18322"/>
        <n v="18323"/>
        <n v="18325"/>
        <n v="18326"/>
        <n v="18329"/>
        <n v="18330"/>
        <n v="18331"/>
        <n v="18332"/>
        <n v="18333"/>
        <n v="18336"/>
        <n v="18337"/>
        <n v="18340"/>
        <n v="18341"/>
        <n v="18342"/>
        <n v="18343"/>
        <n v="18344"/>
        <n v="18345"/>
        <n v="18346"/>
        <n v="18347"/>
        <n v="18348"/>
        <n v="18349"/>
        <n v="18350"/>
        <n v="18351"/>
        <n v="18354"/>
        <n v="18355"/>
        <n v="18357"/>
        <n v="18358"/>
        <n v="18359"/>
        <n v="18360"/>
        <n v="18361"/>
        <n v="18362"/>
        <n v="18363"/>
        <n v="18364"/>
        <n v="18365"/>
        <n v="18366"/>
        <n v="18367"/>
        <n v="18368"/>
        <n v="18369"/>
        <n v="18370"/>
        <n v="18371"/>
        <n v="18372"/>
        <n v="18373"/>
        <n v="18374"/>
        <n v="18375"/>
        <n v="18376"/>
        <n v="18377"/>
        <n v="18378"/>
        <n v="18379"/>
        <n v="18380"/>
        <n v="18382"/>
        <n v="18384"/>
        <n v="18389"/>
        <n v="18390"/>
        <n v="18391"/>
        <n v="18392"/>
        <n v="18393"/>
        <n v="18394"/>
        <n v="18396"/>
        <n v="18413"/>
        <n v="18414"/>
        <n v="18415"/>
        <n v="18416"/>
        <n v="18417"/>
        <n v="18418"/>
        <n v="18419"/>
        <n v="18420"/>
        <n v="18421"/>
        <n v="18422"/>
        <n v="18423"/>
        <n v="18425"/>
        <n v="18427"/>
        <n v="18428"/>
        <n v="18429"/>
        <n v="18430"/>
        <n v="18431"/>
        <n v="18432"/>
        <n v="18433"/>
        <n v="18434"/>
        <n v="18435"/>
        <n v="18436"/>
        <n v="18437"/>
        <n v="18438"/>
        <n v="18442"/>
        <n v="18443"/>
        <n v="18445"/>
        <n v="18448"/>
        <n v="18449"/>
        <n v="18459"/>
        <n v="18481"/>
        <n v="18482"/>
        <n v="18483"/>
        <n v="18484"/>
        <n v="18492"/>
        <n v="18493"/>
        <n v="18494"/>
        <n v="18495"/>
        <n v="18496"/>
        <n v="18497"/>
        <n v="18500"/>
        <n v="18501"/>
        <n v="18515"/>
        <n v="18516"/>
        <n v="18517"/>
        <n v="18518"/>
        <n v="18519"/>
        <n v="18520"/>
        <n v="18522"/>
        <n v="18523"/>
        <n v="18526"/>
        <n v="18527"/>
        <n v="18528"/>
        <n v="18530"/>
        <n v="18531"/>
        <n v="18532"/>
        <n v="18533"/>
        <n v="18534"/>
        <n v="18535"/>
        <n v="18536"/>
        <n v="18537"/>
        <n v="18538"/>
        <n v="18539"/>
        <n v="18540"/>
        <n v="18541"/>
        <n v="18542"/>
        <n v="18543"/>
        <n v="18544"/>
        <n v="18545"/>
        <n v="18546"/>
        <n v="18547"/>
        <n v="18548"/>
        <n v="18549"/>
        <n v="18551"/>
        <n v="18552"/>
        <n v="18553"/>
        <n v="18556"/>
        <n v="18559"/>
        <n v="18560"/>
        <n v="18561"/>
        <n v="18562"/>
        <n v="18563"/>
        <n v="18566"/>
        <n v="18567"/>
        <n v="18568"/>
        <n v="18570"/>
        <n v="18571"/>
        <n v="18572"/>
        <n v="18574"/>
        <n v="18575"/>
        <n v="18577"/>
        <n v="18578"/>
        <n v="18579"/>
        <n v="18580"/>
        <n v="18581"/>
        <n v="18582"/>
        <n v="18583"/>
        <n v="18584"/>
        <n v="18669"/>
        <n v="18670"/>
        <n v="18671"/>
        <n v="18672"/>
        <n v="18673"/>
        <n v="18674"/>
        <n v="18675"/>
        <n v="18676"/>
        <n v="18677"/>
        <n v="18678"/>
        <n v="18679"/>
        <n v="18680"/>
        <n v="18681"/>
        <n v="18682"/>
        <n v="18683"/>
        <n v="18684"/>
        <n v="18685"/>
        <n v="18686"/>
        <n v="18688"/>
        <n v="18689"/>
        <n v="18690"/>
        <n v="18719"/>
        <n v="18750"/>
        <n v="18751"/>
        <n v="18752"/>
        <n v="18753"/>
        <n v="18754"/>
        <n v="18755"/>
        <n v="18756"/>
        <n v="18757"/>
        <n v="18758"/>
        <n v="18759"/>
        <n v="18760"/>
        <n v="18761"/>
        <n v="18762"/>
        <n v="18763"/>
        <n v="18764"/>
        <n v="18765"/>
        <n v="18766"/>
        <n v="18767"/>
        <n v="18768"/>
        <n v="18769"/>
        <n v="18770"/>
        <n v="18771"/>
        <n v="18772"/>
        <n v="18773"/>
        <n v="18774"/>
        <n v="18775"/>
        <n v="18776"/>
        <n v="18777"/>
        <n v="18778"/>
        <n v="18779"/>
        <n v="18780"/>
        <n v="18781"/>
        <n v="18782"/>
        <n v="18783"/>
        <n v="18784"/>
        <n v="18785"/>
        <n v="18786"/>
        <n v="18787"/>
        <n v="18788"/>
        <n v="18789"/>
        <n v="18790"/>
        <n v="18791"/>
        <n v="18792"/>
        <n v="18793"/>
        <n v="18794"/>
        <n v="18795"/>
        <n v="18796"/>
        <n v="18797"/>
        <n v="18798"/>
        <n v="18799"/>
        <n v="18800"/>
        <n v="18801"/>
        <n v="18802"/>
        <n v="18803"/>
        <n v="18804"/>
        <n v="18805"/>
        <n v="18806"/>
        <n v="18807"/>
        <n v="18808"/>
        <m/>
      </sharedItems>
    </cacheField>
    <cacheField name="Codice linea" numFmtId="0">
      <sharedItems containsBlank="1" containsMixedTypes="1" containsNumber="1" containsInteger="1" minValue="1" maxValue="100" count="86">
        <n v="1"/>
        <n v="2"/>
        <n v="3"/>
        <n v="4"/>
        <n v="5"/>
        <n v="6"/>
        <n v="7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5"/>
        <n v="46"/>
        <n v="47"/>
        <n v="48"/>
        <n v="49"/>
        <n v="50"/>
        <n v="53"/>
        <n v="54"/>
        <n v="55"/>
        <n v="57"/>
        <n v="58"/>
        <n v="59"/>
        <n v="60"/>
        <n v="61"/>
        <n v="70"/>
        <n v="72"/>
        <n v="73"/>
        <n v="74"/>
        <n v="75"/>
        <n v="76"/>
        <n v="77"/>
        <n v="78"/>
        <n v="80"/>
        <n v="81"/>
        <n v="82"/>
        <n v="83"/>
        <n v="84"/>
        <n v="85"/>
        <n v="86"/>
        <n v="91"/>
        <n v="92"/>
        <n v="93"/>
        <n v="94"/>
        <n v="95"/>
        <n v="96"/>
        <n v="97"/>
        <n v="99"/>
        <n v="100"/>
        <s v="001/"/>
        <s v="002/"/>
        <s v="004/"/>
        <s v="005/"/>
        <s v="006/"/>
        <s v="007/"/>
        <s v="040/"/>
        <s v="046/"/>
        <s v="059/"/>
        <m/>
      </sharedItems>
    </cacheField>
    <cacheField name="Codice tipo" numFmtId="0">
      <sharedItems containsBlank="1" count="11">
        <s v="A03: Litoranea di Ponente Finale - Andora"/>
        <s v="A12: Radiali di Ponente da Andora a Pietra"/>
        <s v="CL: Extraurbano di Levante da Albissola a Varazze"/>
        <s v="CP: Extraurbano di Ponente da Bergeggi a Finale"/>
        <s v="SUBURBANO SAVONA"/>
        <s v="URBANO CELLE"/>
        <s v="URBANO FINALE"/>
        <s v="URBANO SAVONA"/>
        <s v="URBANO VARAZZE"/>
        <s v="VALBORMIDA"/>
        <m/>
      </sharedItems>
    </cacheField>
    <cacheField name="Direzione" numFmtId="0">
      <sharedItems containsString="0" containsBlank="1" containsNumber="1" containsInteger="1" minValue="0" maxValue="2" count="4">
        <n v="0"/>
        <n v="1"/>
        <n v="2"/>
        <m/>
      </sharedItems>
    </cacheField>
    <cacheField name="Identificativo percorso" numFmtId="0">
      <sharedItems containsString="0" containsBlank="1" containsNumber="1" containsInteger="1" minValue="3" maxValue="3042" count="711">
        <n v="3"/>
        <n v="6"/>
        <n v="7"/>
        <n v="10"/>
        <n v="11"/>
        <n v="12"/>
        <n v="14"/>
        <n v="21"/>
        <n v="22"/>
        <n v="23"/>
        <n v="24"/>
        <n v="25"/>
        <n v="28"/>
        <n v="30"/>
        <n v="31"/>
        <n v="32"/>
        <n v="33"/>
        <n v="36"/>
        <n v="40"/>
        <n v="42"/>
        <n v="43"/>
        <n v="44"/>
        <n v="46"/>
        <n v="47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1"/>
        <n v="74"/>
        <n v="75"/>
        <n v="76"/>
        <n v="77"/>
        <n v="78"/>
        <n v="79"/>
        <n v="81"/>
        <n v="83"/>
        <n v="84"/>
        <n v="85"/>
        <n v="87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5"/>
        <n v="106"/>
        <n v="107"/>
        <n v="108"/>
        <n v="109"/>
        <n v="110"/>
        <n v="111"/>
        <n v="113"/>
        <n v="114"/>
        <n v="115"/>
        <n v="116"/>
        <n v="118"/>
        <n v="121"/>
        <n v="122"/>
        <n v="125"/>
        <n v="126"/>
        <n v="127"/>
        <n v="128"/>
        <n v="129"/>
        <n v="130"/>
        <n v="131"/>
        <n v="132"/>
        <n v="133"/>
        <n v="134"/>
        <n v="136"/>
        <n v="138"/>
        <n v="139"/>
        <n v="140"/>
        <n v="141"/>
        <n v="142"/>
        <n v="143"/>
        <n v="144"/>
        <n v="145"/>
        <n v="148"/>
        <n v="149"/>
        <n v="150"/>
        <n v="151"/>
        <n v="152"/>
        <n v="153"/>
        <n v="154"/>
        <n v="156"/>
        <n v="158"/>
        <n v="161"/>
        <n v="162"/>
        <n v="163"/>
        <n v="164"/>
        <n v="165"/>
        <n v="166"/>
        <n v="167"/>
        <n v="169"/>
        <n v="170"/>
        <n v="171"/>
        <n v="172"/>
        <n v="173"/>
        <n v="174"/>
        <n v="175"/>
        <n v="176"/>
        <n v="177"/>
        <n v="179"/>
        <n v="180"/>
        <n v="181"/>
        <n v="182"/>
        <n v="183"/>
        <n v="184"/>
        <n v="186"/>
        <n v="187"/>
        <n v="188"/>
        <n v="189"/>
        <n v="190"/>
        <n v="191"/>
        <n v="192"/>
        <n v="194"/>
        <n v="195"/>
        <n v="197"/>
        <n v="199"/>
        <n v="201"/>
        <n v="202"/>
        <n v="203"/>
        <n v="204"/>
        <n v="206"/>
        <n v="207"/>
        <n v="209"/>
        <n v="210"/>
        <n v="211"/>
        <n v="212"/>
        <n v="213"/>
        <n v="214"/>
        <n v="216"/>
        <n v="217"/>
        <n v="218"/>
        <n v="222"/>
        <n v="227"/>
        <n v="232"/>
        <n v="235"/>
        <n v="236"/>
        <n v="237"/>
        <n v="238"/>
        <n v="239"/>
        <n v="240"/>
        <n v="242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5"/>
        <n v="266"/>
        <n v="267"/>
        <n v="268"/>
        <n v="269"/>
        <n v="270"/>
        <n v="271"/>
        <n v="272"/>
        <n v="273"/>
        <n v="274"/>
        <n v="275"/>
        <n v="276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2"/>
        <n v="293"/>
        <n v="295"/>
        <n v="296"/>
        <n v="297"/>
        <n v="298"/>
        <n v="299"/>
        <n v="300"/>
        <n v="301"/>
        <n v="304"/>
        <n v="305"/>
        <n v="306"/>
        <n v="307"/>
        <n v="308"/>
        <n v="310"/>
        <n v="311"/>
        <n v="314"/>
        <n v="315"/>
        <n v="317"/>
        <n v="318"/>
        <n v="319"/>
        <n v="320"/>
        <n v="321"/>
        <n v="324"/>
        <n v="326"/>
        <n v="329"/>
        <n v="331"/>
        <n v="333"/>
        <n v="334"/>
        <n v="335"/>
        <n v="336"/>
        <n v="338"/>
        <n v="339"/>
        <n v="340"/>
        <n v="341"/>
        <n v="344"/>
        <n v="346"/>
        <n v="347"/>
        <n v="348"/>
        <n v="349"/>
        <n v="350"/>
        <n v="351"/>
        <n v="352"/>
        <n v="353"/>
        <n v="356"/>
        <n v="357"/>
        <n v="358"/>
        <n v="359"/>
        <n v="360"/>
        <n v="361"/>
        <n v="362"/>
        <n v="363"/>
        <n v="364"/>
        <n v="367"/>
        <n v="368"/>
        <n v="369"/>
        <n v="370"/>
        <n v="371"/>
        <n v="372"/>
        <n v="374"/>
        <n v="375"/>
        <n v="377"/>
        <n v="381"/>
        <n v="383"/>
        <n v="384"/>
        <n v="387"/>
        <n v="388"/>
        <n v="389"/>
        <n v="390"/>
        <n v="391"/>
        <n v="392"/>
        <n v="393"/>
        <n v="394"/>
        <n v="395"/>
        <n v="398"/>
        <n v="400"/>
        <n v="401"/>
        <n v="402"/>
        <n v="403"/>
        <n v="404"/>
        <n v="405"/>
        <n v="407"/>
        <n v="410"/>
        <n v="414"/>
        <n v="415"/>
        <n v="417"/>
        <n v="418"/>
        <n v="420"/>
        <n v="424"/>
        <n v="425"/>
        <n v="426"/>
        <n v="427"/>
        <n v="430"/>
        <n v="432"/>
        <n v="433"/>
        <n v="435"/>
        <n v="437"/>
        <n v="438"/>
        <n v="439"/>
        <n v="440"/>
        <n v="443"/>
        <n v="444"/>
        <n v="445"/>
        <n v="446"/>
        <n v="449"/>
        <n v="450"/>
        <n v="451"/>
        <n v="452"/>
        <n v="454"/>
        <n v="461"/>
        <n v="463"/>
        <n v="465"/>
        <n v="467"/>
        <n v="468"/>
        <n v="469"/>
        <n v="471"/>
        <n v="475"/>
        <n v="478"/>
        <n v="479"/>
        <n v="480"/>
        <n v="482"/>
        <n v="483"/>
        <n v="485"/>
        <n v="486"/>
        <n v="488"/>
        <n v="490"/>
        <n v="491"/>
        <n v="495"/>
        <n v="496"/>
        <n v="497"/>
        <n v="500"/>
        <n v="506"/>
        <n v="514"/>
        <n v="516"/>
        <n v="519"/>
        <n v="520"/>
        <n v="521"/>
        <n v="522"/>
        <n v="523"/>
        <n v="526"/>
        <n v="530"/>
        <n v="531"/>
        <n v="532"/>
        <n v="534"/>
        <n v="536"/>
        <n v="537"/>
        <n v="538"/>
        <n v="539"/>
        <n v="540"/>
        <n v="541"/>
        <n v="542"/>
        <n v="544"/>
        <n v="545"/>
        <n v="546"/>
        <n v="547"/>
        <n v="548"/>
        <n v="549"/>
        <n v="550"/>
        <n v="551"/>
        <n v="552"/>
        <n v="553"/>
        <n v="554"/>
        <n v="556"/>
        <n v="560"/>
        <n v="561"/>
        <n v="563"/>
        <n v="564"/>
        <n v="565"/>
        <n v="566"/>
        <n v="567"/>
        <n v="568"/>
        <n v="569"/>
        <n v="570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9"/>
        <n v="600"/>
        <n v="601"/>
        <n v="602"/>
        <n v="603"/>
        <n v="604"/>
        <n v="605"/>
        <n v="606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3"/>
        <n v="624"/>
        <n v="625"/>
        <n v="626"/>
        <n v="627"/>
        <n v="628"/>
        <n v="629"/>
        <n v="630"/>
        <n v="631"/>
        <n v="632"/>
        <n v="633"/>
        <n v="635"/>
        <n v="638"/>
        <n v="639"/>
        <n v="648"/>
        <n v="652"/>
        <n v="655"/>
        <n v="657"/>
        <n v="661"/>
        <n v="662"/>
        <n v="667"/>
        <n v="668"/>
        <n v="669"/>
        <n v="672"/>
        <n v="673"/>
        <n v="674"/>
        <n v="675"/>
        <n v="679"/>
        <n v="680"/>
        <n v="686"/>
        <n v="687"/>
        <n v="688"/>
        <n v="691"/>
        <n v="692"/>
        <n v="699"/>
        <n v="700"/>
        <n v="702"/>
        <n v="703"/>
        <n v="705"/>
        <n v="707"/>
        <n v="708"/>
        <n v="709"/>
        <n v="711"/>
        <n v="712"/>
        <n v="717"/>
        <n v="718"/>
        <n v="721"/>
        <n v="723"/>
        <n v="725"/>
        <n v="727"/>
        <n v="728"/>
        <n v="729"/>
        <n v="731"/>
        <n v="734"/>
        <n v="736"/>
        <n v="737"/>
        <n v="739"/>
        <n v="740"/>
        <n v="743"/>
        <n v="744"/>
        <n v="745"/>
        <n v="746"/>
        <n v="748"/>
        <n v="749"/>
        <n v="751"/>
        <n v="752"/>
        <n v="753"/>
        <n v="754"/>
        <n v="755"/>
        <n v="757"/>
        <n v="758"/>
        <n v="759"/>
        <n v="761"/>
        <n v="762"/>
        <n v="763"/>
        <n v="764"/>
        <n v="765"/>
        <n v="770"/>
        <n v="772"/>
        <n v="774"/>
        <n v="775"/>
        <n v="776"/>
        <n v="777"/>
        <n v="778"/>
        <n v="780"/>
        <n v="781"/>
        <n v="782"/>
        <n v="784"/>
        <n v="785"/>
        <n v="786"/>
        <n v="787"/>
        <n v="788"/>
        <n v="789"/>
        <n v="790"/>
        <n v="791"/>
        <n v="793"/>
        <n v="797"/>
        <n v="803"/>
        <n v="804"/>
        <n v="809"/>
        <n v="812"/>
        <n v="814"/>
        <n v="815"/>
        <n v="817"/>
        <n v="819"/>
        <n v="820"/>
        <n v="822"/>
        <n v="823"/>
        <n v="825"/>
        <n v="826"/>
        <n v="827"/>
        <n v="830"/>
        <n v="831"/>
        <n v="832"/>
        <n v="833"/>
        <n v="835"/>
        <n v="836"/>
        <n v="837"/>
        <n v="838"/>
        <n v="840"/>
        <n v="842"/>
        <n v="844"/>
        <n v="845"/>
        <n v="846"/>
        <n v="848"/>
        <n v="849"/>
        <n v="850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9"/>
        <n v="870"/>
        <n v="871"/>
        <n v="872"/>
        <n v="873"/>
        <n v="874"/>
        <n v="875"/>
        <n v="876"/>
        <n v="877"/>
        <n v="879"/>
        <n v="880"/>
        <n v="881"/>
        <n v="882"/>
        <n v="883"/>
        <n v="884"/>
        <n v="885"/>
        <n v="887"/>
        <n v="888"/>
        <n v="890"/>
        <n v="891"/>
        <n v="896"/>
        <n v="898"/>
        <n v="899"/>
        <n v="900"/>
        <n v="904"/>
        <n v="906"/>
        <n v="911"/>
        <n v="912"/>
        <n v="913"/>
        <n v="914"/>
        <n v="916"/>
        <n v="918"/>
        <n v="922"/>
        <n v="923"/>
        <n v="924"/>
        <n v="925"/>
        <n v="926"/>
        <n v="928"/>
        <n v="929"/>
        <n v="930"/>
        <n v="934"/>
        <n v="937"/>
        <n v="939"/>
        <n v="942"/>
        <n v="943"/>
        <n v="944"/>
        <n v="946"/>
        <n v="947"/>
        <n v="950"/>
        <n v="951"/>
        <n v="952"/>
        <n v="953"/>
        <n v="954"/>
        <n v="956"/>
        <n v="960"/>
        <n v="962"/>
        <n v="964"/>
        <n v="973"/>
        <n v="977"/>
        <n v="979"/>
        <n v="980"/>
        <n v="984"/>
        <n v="988"/>
        <n v="989"/>
        <n v="990"/>
        <n v="991"/>
        <n v="992"/>
        <n v="995"/>
        <n v="996"/>
        <n v="1011"/>
        <n v="1012"/>
        <n v="1018"/>
        <n v="1020"/>
        <n v="1021"/>
        <n v="1029"/>
        <n v="1030"/>
        <n v="1031"/>
        <n v="1032"/>
        <n v="1033"/>
        <n v="1070"/>
        <n v="1071"/>
        <n v="1074"/>
        <n v="1075"/>
        <n v="1076"/>
        <n v="1082"/>
        <n v="1083"/>
        <n v="1085"/>
        <n v="1086"/>
        <n v="1088"/>
        <n v="1109"/>
        <n v="1110"/>
        <n v="1111"/>
        <n v="1112"/>
        <n v="1113"/>
        <n v="1114"/>
        <n v="1115"/>
        <n v="2001"/>
        <n v="2003"/>
        <n v="2004"/>
        <n v="2005"/>
        <n v="2007"/>
        <n v="2009"/>
        <n v="2010"/>
        <n v="2011"/>
        <n v="2013"/>
        <n v="2014"/>
        <n v="2017"/>
        <n v="2023"/>
        <n v="2026"/>
        <n v="2030"/>
        <n v="2031"/>
        <n v="2047"/>
        <n v="2051"/>
        <n v="2052"/>
        <n v="2053"/>
        <n v="3008"/>
        <n v="3013"/>
        <n v="3014"/>
        <n v="3015"/>
        <n v="3016"/>
        <n v="3017"/>
        <n v="3018"/>
        <n v="3019"/>
        <n v="3020"/>
        <n v="3021"/>
        <n v="3024"/>
        <n v="3028"/>
        <n v="3034"/>
        <n v="3035"/>
        <n v="3036"/>
        <n v="3037"/>
        <n v="3039"/>
        <n v="3040"/>
        <n v="3042"/>
        <m/>
      </sharedItems>
    </cacheField>
    <cacheField name="Descrizione percorso" numFmtId="0">
      <sharedItems containsBlank="1" count="699">
        <s v="ALASSIO - ALBENGA - LOANO - FINALPIA"/>
        <s v="ALASSIO - ANDORA"/>
        <s v="ALASSIO - LOANO"/>
        <s v="ALASSIO - MADONNA DELLA GUARDIA"/>
        <s v="ALASSIO - MOGLIO"/>
        <s v="ALASSIO - MOGLIO - CASO"/>
        <s v="ALASSIO - MOGLIO - CROCETTA"/>
        <s v="ALASSIO - TESTICO - GINESTRO"/>
        <s v="ALASSIO - VIA PERA - VILLANOVA - COASCO - BASTIA"/>
        <s v="ALASSIO - VILLANOVA"/>
        <s v="ALASSIO - VILLANOVA VIA G. DISEGNA - GARLENDA"/>
        <s v="ALASSIO VIA NEGHELLI - ALBENGA PONTELUNGO"/>
        <s v="ALBENGA CENTRO - LECA - BASTIA - ALTO"/>
        <s v="ALBENGA FF.SS. - ALASSIO CAMPO SPORTIVO "/>
        <s v="ALBENGA FF.SS. - CAMPOCHIESA"/>
        <s v="ALBENGA FF.SS. - LECA - BIVIO COASCO"/>
        <s v="ALBENGA FF.SS. - LECA - VILLANOVA"/>
        <s v="ALBENGA FF.SS. - LOANO OLIVETTE"/>
        <s v="ALBENGA FF.SS. - SALEA - ZUCCARELLO"/>
        <s v="ALBENGA FF.SS. - VADINO - CAMPOCHIESA"/>
        <s v="ALBENGA FF.SS. - VADINO - LECA - CASANOVA"/>
        <s v="ALBENGA FF.SS. - VADINO - LECA - CASTELVECCHIO - VECERSIO"/>
        <s v="ALBENGA FF.SS. - VADINO - LECA - CENESI"/>
        <s v="ALBENGA FF.SS. - VADINO - LECA - CERISOLA"/>
        <s v="ALBENGA FF.SS. - VADINO - LECA - ERLI - GAZZO"/>
        <s v="ALBENGA FF.SS. - VADINO - LECA - MARTINETTO"/>
        <s v="ALBENGA FF.SS. - VADINO - LECA - ONZO"/>
        <s v="ALBENGA FF.SS. - VADINO - LECA - VECERSIO - GAZZO"/>
        <s v="ALBENGA FF.SS. - VADINO - LECA - VELLEGO"/>
        <s v="ALBENGA FF.SS. - VADINO - LECA - VILLANOVA - LECA - ALBENGA FF.SS."/>
        <s v="ALBENGA FF.SS. - VADINO - LECA - VILLANOVA - LIGO - MARMOREO - CASANOVA - VELLEGO"/>
        <s v="ALBENGA FF.SS. - VADINO - LECA - VILLANOVA - LUSIGNANO - ALBENGA FF.SS."/>
        <s v="ALBENGA FF.SS. - VADINO - LECA - VILLANOVA VIA G. DISEGNA - LUSIGNANO - ALBENGA"/>
        <s v="ALBENGA FF.SS. - VADINO - LECA Cimitero"/>
        <s v="ALBENGA FF.SS. - VADINO - SALEA - BIVIO CISANO - LECA -  ALBENGA FF.SS."/>
        <s v="ALBENGA FF.SS. - VADINO - SALEA - CAPRAUNA"/>
        <s v="ALBENGA FF.SS. - VADINO - SALEA - MARTINETTO - LECA - ALBENGA"/>
        <s v="ALBENGA FF.SS. - VADINO - SALEA - MARTINETTO - SALEA - ALBENGA"/>
        <s v="ALBENGA FF.SS. - VADINO - SALEA - VECERSIO - CERISOLA"/>
        <s v="ALBENGA FF.SS. - Via 8 marzo - LUSIGNANO -  CASANOVA"/>
        <s v="ALBENGA FF.SS. - Via 8 marzo - LUSIGNANO -  VELLEGO"/>
        <s v="ALBENGA FF.SS. - Via 8 marzo - LUSIGNANO - GARLENDA"/>
        <s v="ALBENGA FF.SS. - Via 8 marzo - LUSIGNANO - VILLANOVA "/>
        <s v="ALBENGA FF.SS. - Via 8 marzo - LUSIGNANO - VILLANOVA - LECA - ALBENGA FF.SS."/>
        <s v="ALBENGA FF.SS. - Via 8 marzo - LUSIGNANO - VILLANOVA VIA G. DISEGNA"/>
        <s v="ALBENGA FF.SS. - Via 8 marzo - LUSIGNANO - VILLANOVA VIA G. DISEGNA - CIMITERO - ALBENGA"/>
        <s v="ALBENGA FF.SS. - Via 8 marzo - LUSIGNANO - VILLANOVA VIA G. DISEGNA - GARLENDA"/>
        <s v="ALBENGA FF.SS. - Via 8 marzo - LUSIGNANO - VILLANOVA VIA G. DISEGNA - LECA - ALBENGA FF.SS."/>
        <s v="ALBENGA FF.SS.- OSPEDALE ALBENGA"/>
        <s v="ALBENGA NUOVO OSPEDALE - ALBENGA - ANDORA"/>
        <s v="ALBENGA NUOVO OSPEDALE - ALBENGA - ANDORA FF.SS."/>
        <s v="ALBENGA OSPEDALE - GIRO CITTA' - ALBENGA OSPEDALE"/>
        <s v="ALBENGA VADINO - FINALPIA"/>
        <s v="ALBENGA VADINO - LOANO - FINALBORGO"/>
        <s v="ALBENGA VADINO - LOANO OLIVETTE"/>
        <s v="ALBENGA VADINO - NUOVO OSPEDALE - LECA - CISANO POLO 90"/>
        <s v="ALBISSOLA M - V. NEGRI - P.SOLE - P.ORIZZONTE- ALBISSOLA M."/>
        <s v="ALBISSOLA MARE - ELLERA"/>
        <s v="ALBISSOLA MARINA - GRANA - VIA INES NEGRI - ALBISSOLA MARINA - S. BENEDETTO"/>
        <s v="ALTARE - VISPA - CARCARE COLLEGIO"/>
        <s v="ALTARE Z. I. - VISPA - FERRANIA - BRAGNO - CAIRO M.TTE"/>
        <s v="ALTARE Z.I. - SAVONA FF.SS. (corsa Cabur)"/>
        <s v="ANDORA - ALBENGA - LOANO - FINALBORGO - FINALPIA"/>
        <s v="ANDORA - ALBENGA - LOANO - FINALPIA"/>
        <s v="ANDORA - ALBENGA - LOANO OLIVETTE"/>
        <s v="ANDORA - ALBENGA - NUOVO OSPEDALE - LOANO - FINALPIA"/>
        <s v="ANDORA - ALBENGA OSPEDALE - LOANO - FINALBORGO - FINALPIA"/>
        <s v="ANDORA - ALBENGA VADINO - NUOVO OSPEDALE"/>
        <s v="ANDORA - CIMITERO S. GIOVANNI - CIMITERO"/>
        <s v="ANDORA - CONNA"/>
        <s v="ANDORA - TESTICO"/>
        <s v="ANDORA - TESTICO - SAN DAMIANO"/>
        <s v="ANDORA - TESTICO (Via Strada Piangrande)"/>
        <s v="ANDORA FF.SS. - ALBENGA - LOANO - FINALPIA"/>
        <s v="ANDORA FF.SS. - ALBENGA VADINO - NUOVO OSPEDALE"/>
        <s v="BARDINETO - MILLESIMO"/>
        <s v="BASTIA - CASANOVA"/>
        <s v="BASTIA - CASANOVA - VELLEGO"/>
        <s v="BERGALLA - BALESTRINO - TOIRANO - BOISSANO - LOANO"/>
        <s v="BERGALLA - BALESTRINO - TOIRANO - BORGHETTO "/>
        <s v="BERGALLA - BALESTRINO - TOIRANO - BORGHETTO - LOANO"/>
        <s v="BERGALLA - BALESTRINO - TOIRANO - BORGHETTO - PIETRA"/>
        <s v="BIESTRO - PALLARE - CARCARE - CAIRO"/>
        <s v="BIESTRO - PLODIO - CARCARE"/>
        <s v="BORGHETTO - TOIRANO - BALESTRINO - BERGALLA"/>
        <s v="BORGHETTO PINELAND - CIMITERO RIVE"/>
        <s v="BORGIO - FINALBORGO - FINALMARINA"/>
        <s v="BORGIO - PIETRA L. - MAGLIOLO - CANOVA"/>
        <s v="BORGIO-PIETRA VIA SOCCORSO-MAGLIOLO-ISALLO"/>
        <s v="BORMIDA - CAIRO"/>
        <s v="BORMIDA - CARCARE"/>
        <s v="BRAGNO - ALTARE Z.I. - MALLARE - CODEVILLA"/>
        <s v="BRAGNO - CARCARE -  MALLARE - EREMITA - CODEVILLA "/>
        <s v="BRAGNO - MALLARE - CODEVILLA"/>
        <s v="BRICCO DELLE FORCHE - CELLE SCUOLE - CELLE"/>
        <s v="CA' DEL MORO - VEREZZI - BORGIO - PIETRA S.CORONA"/>
        <s v="CA'DELMORO-VEREZZI-BORGIO-PIETRA VIA SOCCORSO-PIETRA S CORONA"/>
        <s v="CADIBONA - ALTARE - ALTARE Z.I. - FERRANIA - PRASOTTANO - BRAGNO - CAIRO"/>
        <s v="CAIRO -  SAN GIUSEPPE - CASE ROSSI - CENGIO"/>
        <s v="CAIRO - ALTARE FORTE - MALLARE - CODEVILLA"/>
        <s v="CAIRO - BORMIDA (Dev. Chiesa)"/>
        <s v="CAIRO - BRAGNO - BORMIDA (dev. Chiesa Paese)"/>
        <s v="CAIRO - BRAGNO - FERRANIA "/>
        <s v="CAIRO - BRAGNO - FERRANIA  - VISPA - CARCARE"/>
        <s v="CAIRO - BRAGNO - FERRANIA - VISPA"/>
        <s v="CAIRO - BRAGNO - FERRANIA - VISPA - ALTARE Z.I."/>
        <s v="CAIRO - BRAGNO - MALLARE - EREMITA - CODEVILLA"/>
        <s v="CAIRO - BRAGNO - PRASOTTANO - FERRANIA"/>
        <s v="CAIRO - BRAGNO - PRASOTTANO - FERRANIA - VISPA"/>
        <s v="CAIRO - BRAGNO - PRASOTTANO -FERRANIA FF.SS."/>
        <s v="CAIRO - BUGLIO - BRAGNO - PRASOTTANO - FERRANIA"/>
        <s v="CAIRO - BUGLIO - IST. PATETTA"/>
        <s v="CAIRO - BUGLIO - PRIGIONI -BUGLIO - CAIRO (circolare)"/>
        <s v="CAIRO - BUGLIO (Circolare)"/>
        <s v="CAIRO - CARCARE"/>
        <s v="CAIRO - CARCARE - COSSERIA - MILLESIMO"/>
        <s v="CAIRO - CARCARE - MILLESIMO"/>
        <s v="CAIRO - CARCARE - SAVONA (corsa diretta)"/>
        <s v="CAIRO - CARCARE - SAVONA FF.SS."/>
        <s v="CAIRO - CARCARE - SAVONA FF.SS. (no Cadibona)"/>
        <s v="CAIRO - CARCARE - VISPA - FERRANIA - PRASOTTANO - FERRANIA"/>
        <s v="CAIRO - CONTINENTAL - BRAGNO - ALTARE - SAVONA"/>
        <s v="CAIRO - CONTINENTAL - BRAGNO - ALTARE Z.I. - SAVONA FF.SS."/>
        <s v="CAIRO - DEGO"/>
        <s v="CAIRO - IST. PATETTA - CARCARE - VISPA"/>
        <s v="CAIRO - IST. TECN. - SAN GIUSEPPE - CASE ROSSI - CENGIO"/>
        <s v="CAIRO - IST.PATETTA - BRAGNO - MALLARE - EREMITA - CODEVILLA"/>
        <s v="CAIRO - IST.PATETTA - CARCARE"/>
        <s v="CAIRO - MALLARE  - CODEVILLA"/>
        <s v="CAIRO - MALLARE -  EREMITA - CODEVILLA"/>
        <s v="CAIRO - MILLESIMO"/>
        <s v="CAIRO - PONTETTO - DEGO - GIUSVALLA - PONTINVREA"/>
        <s v="CAIRO - PONTINVREA"/>
        <s v="CAIRO - PONTINVREA - GIOVO"/>
        <s v="CAIRO - PONTINVREA - PARETO"/>
        <s v="CAIRO - SAVONA  (DIRETTA VISPA)"/>
        <s v="CAIRO - SAVONA (DIRETTA)"/>
        <s v="CAIRO - TAGLIO"/>
        <s v="CAIRO (prigioni)- MILLESIMO"/>
        <s v="CAIRO DEP. - PONTETTO - TAGLIO"/>
        <s v="CAIRO IST. TECN.  - COSSERIA - MILLESIMO"/>
        <s v="CAIRO IST. TECN. - CARCARE - MILLESIMO"/>
        <s v="CAIRO PRIGIONI - CARCARE - MILLESIMO"/>
        <s v="CALICE - CARBUTA - CALICE"/>
        <s v="CALICE - RIALTO - CHEIRANO - VENE - BEREA -  CALICE  - FINALMARINA"/>
        <s v="CALICE - RIALTO - CHEIRANO - VENE - BEREA - CALICE - FINALMARINA"/>
        <s v="CALIZZANO - MELOGNO - FINALMARINA"/>
        <s v="CALIZZANO - MELOGNO - PORTA TESTA - FINALMARINA"/>
        <s v="CALIZZANO - MILLESIMO"/>
        <s v="CALIZZANO - MURIALDO - VALLE"/>
        <s v="CALIZZANO - TOIRANO - FINALBORGO"/>
        <s v="CALIZZANO - TOIRANO - FINALE"/>
        <s v="CALIZZANO DEPOSITO  - TOIRANO - FINALE"/>
        <s v="CALIZZANO DEPOSITO - BARDINETO"/>
        <s v="CALIZZANO DEPOSITO - MILLESIMO"/>
        <s v="CALIZZANO DEPOSITO - MURIALDO VALLE"/>
        <s v="CALVISIO - SCUOLE AICARDI"/>
        <s v="CAMPOCHIESA - ALBENGA VADINO"/>
        <s v="CAMPONUOVO - MILLESIMO"/>
        <s v="CANOVA - COLLE DEL MELOGNO - CANOVA"/>
        <s v="CANOVA - MAGLIOLO - PIETRA L."/>
        <s v="CANOVA - MAGLIOLO - PIETRA L. FF.SS."/>
        <s v="CANOVA - MAGLIOLO - PIETRA L. FF.SS. - BORGIO"/>
        <s v="CAPRAUNA - LECA - ALBENGA FF.SS."/>
        <s v="CAPRAUNA - SALEA - ALBENGA FF.SS."/>
        <s v="CARCARE - BORMIDA"/>
        <s v="CARCARE - BORMIDA (dev.Chiesa Paese)"/>
        <s v="CARCARE - CAIRO"/>
        <s v="CARCARE - CAIRO IST.PATETTA  - CAIRO"/>
        <s v="CARCARE - CIRCONVALLAZIONE - BUGLIO - CAIRO"/>
        <s v="CARCARE - COSSERIA - MILLESIMO"/>
        <s v="CARCARE - MILLESIMO (NO COSSERIA)"/>
        <s v="CARCARE - PALLARE - BIESTRO"/>
        <s v="CARCARE - PLODIO - BIESTRO"/>
        <s v="CARCARE - PLODIO - COSSERIA - MILLESIMO "/>
        <s v="CARCARE - PLODIO VERCIOGLIO"/>
        <s v="CARCARE - VISPA - FERRANIA"/>
        <s v="CARCARE - VISPA - FERRANIA - BRAGNO - CAIRO"/>
        <s v="CARCARE - VISPA CAPOLINEA - FERRANIA - BRAGNO - CAIRO"/>
        <s v="CASANOVA - LECA - ALBENGA FF.SS."/>
        <s v="CASANOVA - LIGO - ALBENGA FF.SS."/>
        <s v="CASANOVA - LIGO - VILLANOVA"/>
        <s v="CASANOVA - LIGO - VILLANOVA - LUSIGNANO - ALBENGA FF.SS."/>
        <s v="CASANOVA - LUSIGNANO - ALBENGA FF.SS."/>
        <s v="CASANOVA - VILLANOVA"/>
        <s v="CASANOVA - VILLANOVA - BASTIA"/>
        <s v="CASO - MADONNA DELLA GUARDIA - ALASSIO"/>
        <s v="CASO - MOGLIO - ALASSIO"/>
        <s v="CASSISI - CELLE LIGURE"/>
        <s v="CELLE - PECORILE - CELLE"/>
        <s v="CELLE - TERRENIN"/>
        <s v="CELLE AURELIA - NATTA"/>
        <s v="CELLE LIGURE - BRICCO DELLE FORCHE"/>
        <s v="CELLE LIGURE - CASSISI"/>
        <s v="CELLE LIGURE - GAMERAGNA"/>
        <s v="CELLE LIGURE - GAMERAGNA - STELLA SAN MARTINO - TEGLIA"/>
        <s v="CELLE LIGURE - NATTA"/>
        <s v="CELLE LIGURE - STELLA SAN MARTINO - TEGLIA"/>
        <s v="CENESI - BASTIA - VILLANOVA- LUSIGNANO - ALBENGA FF.SS."/>
        <s v="CENESI - LECA - ALBENGA FF.SS."/>
        <s v="CENGIO - CASE ROSSI - CAIRO M.TTE"/>
        <s v="CENGIO - CASE ROSSI - CARCARE"/>
        <s v="CENGIO - MILLESIMO"/>
        <s v="CERIALE - FINALBORGO - FINALPIA"/>
        <s v="CERIALE - PEAGNA - CERIALE"/>
        <s v="CERIALE - PEAGNA - Via Asti - CERIALE"/>
        <s v="CERISOLA - ERLI - CISANO POLO 90"/>
        <s v="CERISOLA - LECA - ALBENGA FF.SS."/>
        <s v="CERISOLA - LECA CENTRO"/>
        <s v="CERISOLA - SALEA - ALBENGA FF.SS."/>
        <s v="CEVA - MILLESIMO"/>
        <s v="CIANTAGALLETTO - LAVAGNOLA - PIAZZA MAMELI"/>
        <s v="CIMAVALLE - LAVAGNOLA - PIAZZA MAMELI - STAZIONE FF.SS."/>
        <s v="CIMITERO BERBENA / LOANO"/>
        <s v="CIMITERO LECA - ALBENGA FF.SS."/>
        <s v="CIMITERO RIVE - BORGHETTO PINELAND"/>
        <s v="CIMITERO S.BARTOLOMEO - S.GIOVANNI - ANDORA"/>
        <s v="CISANO POLO 90 - CASTELVECCHIO - VECERSIO"/>
        <s v="CISANO POLO 90 - CERISOLA"/>
        <s v="CISANO POLO 90 - ZUCCARELLO"/>
        <s v="CODEVILLA  - MALLARE  - VISPA"/>
        <s v="CODEVILLA - ALTARE"/>
        <s v="CODEVILLA - ALTARE - CARCARE - CAIRO"/>
        <s v="CODEVILLA - BRESCA - BORMIDA (dev. Chiesa Paese)"/>
        <s v="CODEVILLA - CAIRO MADD. (SI Eremita)"/>
        <s v="CODEVILLA - EREMITA - ALTARE"/>
        <s v="CODEVILLA - EREMITA - ALTARE - CARCARE - CAIRO "/>
        <s v="CODEVILLA - EREMITA - MALLARE - BRAGNO"/>
        <s v="CONNA - ANDORA"/>
        <s v="CONTINENTAL - BRAGNO - FERRANIA - ALTARE Z.I. - SAVONA FF.SS."/>
        <s v="CONTINENTAL - BRAGNO - SAVONA DIRETTA"/>
        <s v="CONTINENTAL - CARCARE - ALTARE Z.I. - ALTARE"/>
        <s v="CROCETTA - MOGLIO - ALASSIO"/>
        <s v="CROCETTA - SAN DAMIANO"/>
        <s v="CROCETTA - TESTICO"/>
        <s v="DEGO - CAIRO"/>
        <s v="DEGO - CAIRO PRIGIONI"/>
        <s v="DEGO - CIRCONVALLAZIONE - CAIRO"/>
        <s v="ELLERA - ALBISOLA - SAVONA FF.SS."/>
        <s v="ELLERA - ALBISOLA CAPO"/>
        <s v="ELLERA - ALBISSOLA MARE"/>
        <s v="FEGLINO - FINALMARINA"/>
        <s v="FENARINA - CIMITERO - SOLVA - S.ROCCO - FENARINA"/>
        <s v="FENARINA - SOLVA - LORETO ALTA - FENARINA"/>
        <s v="FENARINA - SOLVA - PARCO S.ROCCO - FENARINA"/>
        <s v="FENARINA - SOLVA - S.ROCCO - VIA BORRI - FENARINA"/>
        <s v="FENARINA - SOLVA - VIALE GIBB"/>
        <s v="FENARINA - VIA BORRI - SOLVA - LORETO ALTA - FENARINA"/>
        <s v="FENARINA - VIA BORRI - SOLVA - S.ROCCO - FENARINA"/>
        <s v="FENARINA - VIA BORRI - SOLVA - VIALE GIBB"/>
        <s v="FENARINA - VIALE GIBB"/>
        <s v="FERRANIA - BRAGNO - CARCARE"/>
        <s v="FERRANIA - BRAGNO- CAIRO"/>
        <s v="FERRANIA - VISPA - CARCARE - CAIRO"/>
        <s v="FERRANIA - VISPA -CARCARE"/>
        <s v="FERRANIA FF.SS - VISPA - CARCARE"/>
        <s v="FERRANIA FF.SS. - VISPA - CARCARE - CAIRO IST. TECN. -  CAIRO "/>
        <s v="FINALBORGO - AQUILA - FINALBORGO"/>
        <s v="FINALBORGO - AQUILA - FINALMARINA"/>
        <s v="FINALBORGO - CALVISIO - FINALBORGO"/>
        <s v="FINALBORGO - CALVISIO - FINALMARINA"/>
        <s v="FINALBORGO - FINALMARINA"/>
        <s v="FINALBORGO - FINALMARINA - LE MANIE"/>
        <s v="FINALBORGO - LOANO - BOISSANO - TOIRANO - BALESTRINO - BERGALLA"/>
        <s v="FINALBORGO - LOANO OLIVETTE - BOISSANO - TOIRANO"/>
        <s v="FINALBORGO - SPOTORNO - V.NIZZA - P.ZZA MAMELI - SAVONA FF.SS"/>
        <s v="FINALBORGO - SPOTORNO - V.STALINGRADO - CORSO T&amp;B - P.ZZA MAMELI"/>
        <s v="FINALBORGO - SPOTORNO - V.STALINGRADO - SAVONA FF.SS - P.ZZA MAMELI"/>
        <s v="FINALBORGO - SPOTORNO - V.STALINGRADO - SAVONA FF.SS. - P.MAMELI -  P.BRENNERO"/>
        <s v="FINALBORGO - TOIRANO - CALIZZANO  DEPOSITO"/>
        <s v="FINALE - CAMPOCHIESA ITIS"/>
        <s v="FINALE - TOIRANO - CALIZZANO"/>
        <s v="FINALE - TOIRANO - CALIZZANO DEPOSITO"/>
        <s v="FINALE FF.SS - VIA CAVIGLIA - OSPEDALE - MONTICELLO - OSPEDALE - FINALE FF.SS"/>
        <s v="FINALE FF.SS. - EX OSPEDALE- FINALE FF.SS."/>
        <s v="FINALE FF.SS. - MONTICELLO - SAN BERNARDINO - FINALE FF.SS."/>
        <s v="FINALE FF.SS. - SAN BERNARDINO - MONTICELLO - FINALE FF.SS."/>
        <s v="FINALE FF.SS. - VIA CAVIGLIA - EX OSPEDALE - FINALE FF.SS."/>
        <s v="FINALMARINA - BORGIO - PIETRA L."/>
        <s v="FINALMARINA - CALICE"/>
        <s v="FINALMARINA - CALICE - CARBUTA - CALICE"/>
        <s v="FINALMARINA - CALICE - CARBUTA - CALICE - FINALBORGO - FINALMARINA"/>
        <s v="FINALMARINA - CALICE - CARBUTA - CALICE - FINALMARINA"/>
        <s v="FINALMARINA - CALICE - RIALTO - CHEIRANO - VENE - BEREA - CARBUTA - FINALMARINA"/>
        <s v="FINALMARINA - CALICE - RIALTO - CHEIRANO - VENE - CALICE"/>
        <s v="FINALMARINA - CANOVA - FINALMARINA"/>
        <s v="FINALMARINA - COLLE DEL MELOGNO - FINALMARINA"/>
        <s v="FINALMARINA - FEGLINO - FINALBORGO"/>
        <s v="FINALMARINA - FEGLINO - FINALMARINA"/>
        <s v="FINALMARINA - FEGLINO - ORCO - FINALBORGO"/>
        <s v="FINALMARINA - FEGLINO - ORCO - FINALMARINA"/>
        <s v="FINALMARINA - FINALBORGO"/>
        <s v="FINALMARINA - FINALBORGO - CALVISIO - FINALMARINA"/>
        <s v="FINALMARINA - FINALBORGO - MELOGNO - CALIZZANO"/>
        <s v="FINALMARINA - FINALBORGO CAP. DANTE - CALICE - CARBUTA - CALICE"/>
        <s v="FINALMARINA - GORRA - CA DEL MORO - GORRA - FINALMARINA"/>
        <s v="FINALMARINA - LE MANIE"/>
        <s v="FINALMARINA - MELOGNO - CALIZZANO DEPOSITO"/>
        <s v="FINALMARINA - OLLE INF. - FINALBORGO - FINALMARINA"/>
        <s v="FINALMARINA - OLLE INF. - FINALMARINA"/>
        <s v="FINALMARINA - RIALTO - CARBUTA - FINALMARINA"/>
        <s v="FINALMARINA - RIALTO - CHEIRANO - VENE - BEREA - CALICE - FINALMARINA"/>
        <s v="FINALMARINA - RIALTO - FINALMARINA"/>
        <s v="FINALMARINA FINALBORGO - RIALTO - CHEIRANO - VENE - BEREA - CALICE - FINALMARINA"/>
        <s v="FINALPIA - FINALBORGO - LOANO - ALBENGA - ANDORA"/>
        <s v="FINALPIA - FINALBORGO - LOANO - ALBENGA - ANDORA FF.SS."/>
        <s v="FINALPIA - FINALBORGO - LOANO OLIVETTE"/>
        <s v="FINALPIA - FINALBORGO - PIETRA SANTA CORONA"/>
        <s v="FINALPIA - LOANO - ALBENGA - ANDORA"/>
        <s v="FINALPIA - LOANO - ALBENGA - ANDORA FF.SS."/>
        <s v="FINALPIA - LOANO - ALBENGA - NUOVO OSPEDALE - ANDORA"/>
        <s v="FINALPIA - LOANO - ALBENGA - NUOVO OSPEDALE - ANDORA FF.SS."/>
        <s v="FINALPIA - LOANO - ALBENGA VADINO"/>
        <s v="FONTANASSA - CORSO T. &amp; B. - PIAZZA MAMELI - OSPEDALE - SAN BENEDETTO - OSPEDALE"/>
        <s v="FONTANASSA - CORSO TARDY &amp; BENECH - PIAZZA MAMELI - OSPEDALE"/>
        <s v="GAMERAGNA - CELLE LIGURE"/>
        <s v="GARELENDA - VILLANOVA - BIVIO COASCO"/>
        <s v="GARLENDA - LECA - ALBENGA FF.SS."/>
        <s v="GARLENDA - LUSIGNANO - ALBENGA FF.SS."/>
        <s v="GARLENDA - VILLANOVA"/>
        <s v="GARLENDA - VILLANOVA - ALASSIO"/>
        <s v="GAZZO - LECA - ALBENGA FF.SS."/>
        <s v="GAZZO - VECERSIO - SALEA - ALBENGA FF.SS."/>
        <s v="GINESTRO - TESTICO"/>
        <s v="GINESTRO - TESTICO - ALASSIO"/>
        <s v="GIOVO - PONTINVREA - CAIRO"/>
        <s v="GIOVO - PONTINVREA - PARETO"/>
        <s v="GIOVO - SASSELLO"/>
        <s v="GIOVO - SASSELO - MARTINA"/>
        <s v="GIUSTENICE - LOANO"/>
        <s v="GIUSTENICE - LOANO OLIVETTE"/>
        <s v="GIUSTENICE - LOANO OLIVETTE - LOANO PIAZZA VALERGA"/>
        <s v="ISALLO - MAGLIOLO - PIETRA L."/>
        <s v="ISALLO - MAGLIOLO - PIETRA L. FF.SS. - BORGIO"/>
        <s v="IST. PATETTA - CARCARE - SAVONA FF.SS."/>
        <s v="La Rusca - C. Tardy e Benech - FFSS - v. Stalingrado - Legino 167"/>
        <s v="La Rusca - C.so Tardy &amp; Benech - Legino 167"/>
        <s v="La Rusca - FF.SS - P.Moroni - Legino 167"/>
        <s v="LA RUSCA - FF.SS. - VIA SANT'ANTONIO - UNIVERSITA'"/>
        <s v="LAVAGNOAL - MARMORASSI - LAVAGNOLA - PIAZZA MAMELI - STAZIONE FF.SS."/>
        <s v="LAVAGNOLA - CIANTAGALLETTO - LAVAGNOLA - PIAZZA MAMELI"/>
        <s v="LAVAGNOLA - CIANTAGALLETTO - LAVAGNOLA - PIAZZA MAMELI - STAZIONE FF.SS."/>
        <s v="LAVAGNOLA - MARMORASSI - LAVAGNOLA"/>
        <s v="LAVAGNOLA - MARMORASSI - LAVAGNOLA - P.ZZA SAFFI"/>
        <s v="LE MANIE - CALVISIO - FINALBORGO"/>
        <s v="LE MANIE - FINALBORGO"/>
        <s v="LE MANIE - FINALMARINA"/>
        <s v="LECA - COASCO - VILLANOVA"/>
        <s v="LEGINO - S. BENEDETTO"/>
        <s v="LEGINO - VADO - SANT'ERMETE"/>
        <s v="LEGINO - VADO - SANT'ERMETE (IR M.C.T.C)"/>
        <s v="Legino 167 - C.so Tardy &amp; Benech - La Rusca"/>
        <s v="Legino 167 - FF.SS - La Rusca"/>
        <s v="Legino 167 - Piazzale Moroni - FF.SS. - Corso T. &amp; B. - Piazza Mameli - La Rusca"/>
        <s v="LOANO -  MORTEO - BOISSANO - TOIRANO - BORGHETTO - LOANO"/>
        <s v="LOANO - BOISSANO - TOIRANO - BALESTRINO - BERGALLA"/>
        <s v="LOANO - BOISSANO - TOIRANO GROTTE - BORGHETTO - LOANO"/>
        <s v="LOANO - BORGHETTO - GROTTE - BOISSANO - LOSANO - MORTEO - LOANO"/>
        <s v="LOANO - BORGHETTO - GROTTE - BOISSANO - LOSANO - MORTEO - LOANO - PIETRA"/>
        <s v="LOANO - BORGHETTO - GROTTE - BOISSANO - MORTEO - LOANO"/>
        <s v="LOANO - BORGHETTO - GROTTE - BOISSANO - MORTEO - PIETRA"/>
        <s v="LOANO - BORGHETTO - GROTTE - BORGHETTO - LOANO"/>
        <s v="LOANO - BORGHETTO - LOANO - BOISSANO - TOIRANO - BALESTRINO - BERGALLA"/>
        <s v="LOANO - BORGHETTO - TOIRANO - BALESTRINO - BERGALLA"/>
        <s v="LOANO - BORGHETTO - TOIRANO - BOISSANO - LOANO"/>
        <s v="LOANO - BORGHETTO - TOIRANO - BOISSANO - MORTEO - LOANO"/>
        <s v="LOANO - BORGHETTO - TOIRANO - BOISSANO - MORTEO - LOANO OLIVETTE"/>
        <s v="LOANO - BORGHETTO - TOIRANO - LOSANO - MORTEO - LOANO"/>
        <s v="LOANO - BORGHETTO - TOIRANO - LOSANO - MORTEO - LOANO OLIVETTE"/>
        <s v="LOANO - LOSANO - BOISSANO - TOIRANO - BALESTRINO - BERGALLA"/>
        <s v="LOANO - MORTEO - LOSANO - BOISSANO - TOIRANO - BORGHETTO - LOANO"/>
        <s v="LOANO - P.ZZA A. MORO PIETRA L . - GIUSTENICE"/>
        <s v="LOANO - PIETRA L . - GIUSTENICE"/>
        <s v="LOANO - VERZI"/>
        <s v="LOANO / CIMITERO BERBENA"/>
        <s v="LOANO OLIVETTE - ALBENGA - ALASSIO"/>
        <s v="LOANO OLIVETTE - ALBENGA VADINO"/>
        <s v="LOANO OLIVETTE - PIETRA - GIUSTENICE"/>
        <s v="LOANO P. VALERGA - ALASSIO VIA NEGHELLI"/>
        <s v="LORETO ALTA - FENARINA"/>
        <s v="LUCETO - ALBISOLA CAPO - PIAZZA MAMELI - SAVONA FF.SS."/>
        <s v="MADONNA DEL SALTO - GIOVO - PONTINVREA - PARETO"/>
        <s v="MADONNA DEL SALTO - SASSELLO"/>
        <s v="MADONNA DEL SALTO - TEGLIA"/>
        <s v="MADONNA DEL SALTO - TEGLIA - PERO"/>
        <s v="MADONNA DELLA GUARDIA - ALASSIO"/>
        <s v="MARMORASSI - LAVAGNOLA - PIAZZA MAMELI"/>
        <s v="MARTINA - SASSELLO"/>
        <s v="MARTINA - SASSELLO - GIOVO - STELLA - SAVONA FF.SS"/>
        <s v="MARTINETTO - LECA - ALBENGA FF.SS."/>
        <s v="MASSIMINO - MILLESIMO"/>
        <s v="MASSIMINO - SCUOLE CEVA - MILLESIMO"/>
        <s v="MILLESIMO - BARDINETO"/>
        <s v="MILLESIMO - CALIZZANO"/>
        <s v="MILLESIMO - CALIZZANO DEPOSITO"/>
        <s v="MILLESIMO - CAMPONUOVO"/>
        <s v="MILLESIMO - CARCARE - CAIRO"/>
        <s v="MILLESIMO - CARCARE - CAIRO IST.TEC - CAIRO"/>
        <s v="MILLESIMO - CARCARE (NO COSSERIA)"/>
        <s v="MILLESIMO - CENGIO"/>
        <s v="MILLESIMO - CEVA"/>
        <s v="MILLESIMO - CEVA OSPEDALE - MASSIMINO"/>
        <s v="MILLESIMO - CEVA OSPEDALE - MASSIMO"/>
        <s v="MILLESIMO - COSSERIA - CARCARE"/>
        <s v="MILLESIMO - COSSERIA - CARCARE - CAIRO"/>
        <s v="MILLESIMO - COSSERIA - CARCARE - CAIRO I.TECN. - CAIRO"/>
        <s v="MILLESIMO - COSSERIA - PLODIO - CARCARE - SAVONA"/>
        <s v="MILLESIMO - MONTALDO - ROCCHETTA - CENGIO B. - CENGIO FF.SS."/>
        <s v="MILLESIMO - MURIALDO VALLE"/>
        <s v="MILLESIMO - OSIGLIA"/>
        <s v="MILLESIMO - PIANISOLO - ROCCAVIGNALE"/>
        <s v="MILLESIMO - PLODIO - CARCARE"/>
        <s v="MILLESIMO - PLODIO VERC.- CARCARE"/>
        <s v="MILLESIMO - ROCCAVIGNALE"/>
        <s v="MILLESIMO - ROTONDA CALIZZANO - COSSERIA - CARCARE - CAIRO"/>
        <s v="MILLESIMO - ROTONDA PER CALIZZANO - SAVONA"/>
        <s v="MILLESIMO - SAVONA (per Millesimo)"/>
        <s v="MILLESIMO - SAVONA (Via Autostrada)"/>
        <s v="MILLESIMO- COSSERIA - CARCARE - CAIRO (Transito da Via Moneta)"/>
        <s v="MOGLIO - ALASSIO"/>
        <s v="MURIALDO - VALLE - BARDINETO"/>
        <s v="MURIALDO - VALLE - CALIZZANO"/>
        <s v="MURIALDO VALLE - CALIZZANO DEPOSITO"/>
        <s v="MURIALDO VALLE - MILLESIMO"/>
        <s v="NATTA - CELLE LIGURE"/>
        <s v="NOLI - ZINOLA - V.STALINGRADO - CORSO TARDY BENECH - V.ALESSANDRIA"/>
        <s v="ONZO - LECA - ALBENGA FF.SS."/>
        <s v="OSIGLIA - MILLESIMO"/>
        <s v="OSPEDALE - PIAZZA MAMELI"/>
        <s v="OSPEDALE - PIAZZA MAMELI - FF.SS. - FONTANASSA"/>
        <s v="OSPEDALE VALLORIA - STAZIONE FF.SS."/>
        <s v="OSPEDALE VALLORIA - VIA TURATI - STAZIONE FF.SS."/>
        <s v="P. BRENNERO - CELLE - VARAZZE PIANI"/>
        <s v="P.BRENNERO - P.MAMELI - STAZIONE FF.SS. - VADO - VALLEGGIA"/>
        <s v="P.MAMELI - LA RUSCA - LA RUSCA ALTA -  P.MAMELI "/>
        <s v="P.MAMELI - LA RUSCA - P.MAMELI"/>
        <s v="P.MAMELI - LA RUSCA - VALLORIA - VIA OLIVETTA - OSPEDALE - VIA TURATI - P.MAMELI"/>
        <s v="P.MAMELI - LA RUSCA - VIA TURATI - OSPEDALE - CABUR - V. NEGRI - V. P. OLIVETTA - OSPEDALE - VIA TURATI - P.MAMELI"/>
        <s v="P.ZZA BRENNERO - STAZIONE FF.SS. - LEGINO - SPOTORNO - NOLI"/>
        <s v="P.ZZA MAMELI - BERGEGGI V. XXV APRILE - TORRE MARE - NAVALLE - P.ZZA MAMELI"/>
        <s v="P.ZZA MAMELI - STAZIONE FF.SS."/>
        <s v="P.ZZA MAMELI - TORRE DEL MARE - LEGINO - P.ZZA MAMELI"/>
        <s v="P.ZZA MAMELI - TORRE DEL MARE - VADO"/>
        <s v="P.ZZA MAMELI - TORRE MARE - NAVALLE - P.ZZA MAMELI - "/>
        <s v="P.ZZA MAMELI - TORRE MARE - P.ZZA MAMELI - SAVONA FF.SS"/>
        <s v="P.ZZA MAMELI - VADO - SEGNO CUNIO - VADO"/>
        <s v="PACE - ALBISOLA CAPO - PIAZZA MAMELI - SAVONA FF.SS."/>
        <s v="PARETO - PONTINVREA"/>
        <s v="PARETO - PONTINVREA - GIOVO"/>
        <s v="PARETO - PONTINVREA - GIOVO - STELLA - SAVONA FF.SS"/>
        <s v="PARETO - PONTINVREA - GIOVO - STELLA SAN GIOVANNI"/>
        <s v="PERO - ALPICELLA - PERO - VARAZZE COMUNE - VARAZZE FF.SS."/>
        <s v="PERO - TEGLIA - PERO"/>
        <s v="PIAZZA MAMELI - FF.SS. - VIA STALINGRADO - ZINOLA - VADO - QUILIANO"/>
        <s v="PIAZZA MAMELI - LA RUSCA - LA RUSCA ALTA - LAVAGNOLA"/>
        <s v="PIAZZA MAMELI - LA RUSCA - VALLORIA - VIA OLIVETTA"/>
        <s v="PIAZZA MAMELI - LAVAGNOLA - CIANTAGALLETTO"/>
        <s v="PIAZZA MAMELI - LAVAGNOLA - FF.SS. - CORSO TARDY &amp; BENECH - PIAZZA MAMELI"/>
        <s v="PIAZZA MAMELI - LAVAGNOLA - MARMORASSI"/>
        <s v="PIAZZA MAMELI - LAVAGNOLA - MARMORASSI - LAVAGNOLA"/>
        <s v="PIAZZA MAMELI - OSPEDALE - SAN BENEDETTO - OSPEDALE"/>
        <s v="PIAZZA MAMELI - VIA COLLODI - FF.SS. - LAVAGNOLA - PIAZZA MAMELI"/>
        <s v="PIAZZA MAMELI - VIA XX SETTEMBRE - ZINOLA - CIMITERO - QUILIANO"/>
        <s v="PIETRA L. - BORGHETTO - TOIRANO - GROTTE - BOISSANO - LOSANO - MORTEO - LOANO"/>
        <s v="PIETRA L. - BORGHETTO - TOIRANO - GROTTE - BOISSANO - MORTEO - LOANO"/>
        <s v="PIETRA L. - MAGLIOLO - CANOVA"/>
        <s v="PIETRA L. - MAGLIOLO - ISALLO"/>
        <s v="PIETRA L. - RANZI"/>
        <s v="PIETRA L. - VEREZZI"/>
        <s v="PIETRA MAREMOLA - PIETRA S.CORONA - RANZI "/>
        <s v="PIETRA S.CORONA - BORGIO - VEREZZI - CA' DEL MORO"/>
        <s v="PIETRA S.CORONA - MAGLIOLO - CANOVA"/>
        <s v="PIETRA S.CORONA - MAGLIOLO - SANTI"/>
        <s v="PIETRA VIA CRISPI - ALASSIO VIA NEGHELLI"/>
        <s v="PLODIO VERCIOGLIO - CARCARE"/>
        <s v="PONTINVREA - CAIRO"/>
        <s v="PONTINVREA - PARETO"/>
        <s v="PORTO VADO - LEGINO"/>
        <s v="PORTO VADO - ZINOLA - VIA NIZZA - P.ZZA MAMELI - STAZIONE FF.SS"/>
        <s v="PORTO VADO - ZINOLA - VIA NIZZA - PIAZZA MAMELI - VIA ALESSANDRIA"/>
        <s v="QUILIANO -  ZINOLA - V.NIZZA - P.MAMELI - V.ALESSANDRIA"/>
        <s v="QUILIANO - CIMITERO - ZINOLA - V.NIZZA - P.ZZA MAMELI"/>
        <s v="QUILIANO - LEGINO"/>
        <s v="QUILIANO - ROVIASCA - QUILIANO"/>
        <s v="QUILIANO - SAVONA (T.&amp; B.-fino Via Alessandria)"/>
        <s v="QUILIANO - VADO - ZINOLA - V.NIZZA - P.MAMELI "/>
        <s v="QUILIANO - VADO - ZINOLA - VIA STALINGRADO - FF.SS. - PIAZZA MAMELI"/>
        <s v="QUILIANO ORSO - VADO LIGURE"/>
        <s v="QUILIANO VIA PILALUNGA - VADO - ZINOLA - SAVONA PIAZZA MAMELI"/>
        <s v="RANZI - PIETRA L."/>
        <s v="RANZI - PIETRA S. CORONA"/>
        <s v="ROCCAVIGNALE - MILLESIMO"/>
        <s v="ROCCHETTA DI CENGIO - CENGIO - CASE ROSSI - SAN GIUSEPPE  - CAIRO IST. PATETTA"/>
        <s v="S.ERMETE - SEGNO CUNIO - S.GENESIO - VADO"/>
        <s v="SAN BENEDETTO - OSPEDALE"/>
        <s v="SAN DAMIANO - TESTICO"/>
        <s v="SAN DAMIANO - TESTICO - ANDORA"/>
        <s v="SAN GENESIO - SEGNO - S. ERMETE PONTE"/>
        <s v="SANT'ERMETE - LEGINO"/>
        <s v="SANT'ERMETE - LEGINO - CORSO T. &amp; B. - VIA ALESSANDRIA"/>
        <s v="SANT'ERMETE - VADO - ZINOLA - VIA NIZZA - PIAZZA MAMELI - FF.SS."/>
        <s v="SANT'ERMETE - VADO - ZINOLA - VIA NIZZA - PIAZZA MAMELI - VIA ALESSANDRIA"/>
        <s v="SANTI - MAGLIOLO - PIETRA"/>
        <s v="SANTUARIO - LAVAGNOLA - PIAZZA MAMELI"/>
        <s v="SANTUARIO - LAVAGNOLA - PIAZZA MAMELI - STAZIONE FF.SS."/>
        <s v="SASSELLO - GIOVO"/>
        <s v="SASSELLO - GIOVO - STELLA - ELLERA - SAVONA FF.SS."/>
        <s v="SASSELLO - GIOVO - STELLA - SAVONA FF.SS."/>
        <s v="SASSELLO - MADDALENA - SASSELLO"/>
        <s v="SASSELLO - MARTINA"/>
        <s v="SASSELLO - PIAMPALUDO - SASSELLO"/>
        <s v="SASSELLO - SASSELLO SCUOLE"/>
        <s v="SASSELLO SCUOLE - SASSELLO"/>
        <s v="SAVONA  FF.SS. - ALTARE Z.I. - FERRANIA - BRAGNO - CONTINENTAL"/>
        <s v="SAVONA -  VADO - QUILIANO"/>
        <s v="SAVONA - ALTARE Z.I. - CARCARE - CAIRO"/>
        <s v="SAVONA - CARCARE- CAIRO"/>
        <s v="SAVONA - MILLESIMO (DIRETTA)"/>
        <s v="SAVONA - MILLESIMO (per Cosseria)"/>
        <s v="SAVONA - MILLESIMO (Via Autosrada)"/>
        <s v="SAVONA - SANT'ERMETE - Linea 6/ (IR M.C.T.C.)"/>
        <s v="SAVONA FF.SS - ALB.CAPO - ELLERA - STELLA S.BERNARDO"/>
        <s v="SAVONA FF.SS - ALTARE Z.I. - FERRANIA - BRAGNO - CAIRO"/>
        <s v="SAVONA FF.SS - CELLE LIGURE - GAMERAGNA - STELLA S.MARTINO- TEGLIA"/>
        <s v="SAVONA FF.SS - LEGINO - SPOTORNO - FINALBORGO"/>
        <s v="SAVONA FF.SS - LEGINO - SPOTORNO - FINALBORGO - FINALMARINA"/>
        <s v="SAVONA FF.SS - LEGINO - SPOTORNO - FINALPIA"/>
        <s v="SAVONA FF.SS - STELLA - GIOVO - PONTINVREA - PARETO"/>
        <s v="SAVONA FF.SS - STELLA - GIOVO - SASSELLO - MARTINA"/>
        <s v="SAVONA FF.SS - V. XX SETTEMBRE - CELLE - VARAZZE LE ROI"/>
        <s v="SAVONA FF.SS - V. XX SETTEMBRE - CELLE - VARAZZE PIANI"/>
        <s v="SAVONA FF.SS - V.XX SETTEMBRE -  BERGEGGI  VEZZI PORTIO - VEZZI S.F."/>
        <s v="SAVONA FF.SS - V.XX SETTEMBRE - SPOTORNO - VEZZI PORTIO"/>
        <s v="SAVONA FF.SS - V.XX SETTEMBRE - TORRE MARE - V.NIZZA - P.ZZA MAMELI"/>
        <s v="SAVONA FF.SS (143) - V.XX SETTEMBRE - CELLE - VARAZZE LE ROI"/>
        <s v="SAVONA FF.SS. - ALTARE Z.I. - BRAGNO - CONTINENTAL - CAIRO"/>
        <s v="SAVONA FF.SS. - CAIRO (DIRETTA VISPA)"/>
        <s v="SAVONA FF.SS. - CAIRO (DIRETTA)"/>
        <s v="SAVONA FF.SS. - CELLE LIGURE - STELLA SAN MARTINO - TEGLIA"/>
        <s v="SAVONA FF.SS. - GIOVO - PONTINVREA - GIOVO - SASSELLO"/>
        <s v="SAVONA FF.SS. - M.C.T.C."/>
        <s v="SAVONA FF.SS. - PIAZZA MAMELI - OSPEDALE - VIA OLIVETTA - GRANA - INES NEGRI"/>
        <s v="SAVONA FF.SS. - STELLA - GIOVO - SASSELLO"/>
        <s v="SAVONA FF.SS. - VIA TURATI"/>
        <s v="SAVONA FF.SS. - VIA XX SETTEMBRE - ALBISOLA CAPO - LUCETO"/>
        <s v="SAVONA FF.SS. - VIA XX SETTEMBRE - ALBISOLA CAPO - PACE"/>
        <s v="SAVONA FF.SS. - VIA XX SETTEMBRE - ALBISOLA CAPO - PACE - LUCETO"/>
        <s v="SAVONA FF.SS. - VIA XX SETTEMBRE - ALBISOLA SUPERIORE - CELLE - VARAZZE COMUNE"/>
        <s v="SAVONA FF.SS. - VIA XX SETTEMBRE - ALBISOLA SUPERIORE - CELLE - VARAZZE PIANI"/>
        <s v="SAVONA FF.SS. (143) - V.XX SETTEMBRE - CELLE - VARAZZE PIANI"/>
        <s v="SAVONA P.ZZA MAMELI - FF.SS LEGINO  - TORRE DEL MARE -  VEZZI PORTIO - VEZZI S,F."/>
        <s v="SPOTORNO - PORTIO - VEZZI PORTIO - VEZZI SAN FILIPPO"/>
        <s v="SPOTORNO - TORRE MARE - V.NIZZA - SAVONA FF.SS"/>
        <s v="SPOTORNO - VADO - S.MICHELE - P.MAMELI"/>
        <s v="SPOTORNO - VEZZI PORTIO - VEZZI SAN FILIPPO"/>
        <s v="SPOTORNO - VOZE - NOLI - SPOTORNO"/>
        <s v="SPOTORNO - VOZE - NOLI - SPOTORNO CIRCONV."/>
        <s v="STAZIONE FF. SS. - V.BONINI UNIVERSITA'"/>
        <s v="STAZIONE FF.SS - FONTANASSA - CORSO T. &amp; B. - PIAZZA MAMELI - OSPEDALE - SAN BENEDETTO - OSPEDALE"/>
        <s v="STAZIONE FF.SS - V.XX SETTEMBRE - TRIBUNALE"/>
        <s v="STAZIONE FF.SS - VIA XX SETTEMBRE - ZINOLA - P.VADO"/>
        <s v="STAZIONE FF.SS. - ELLERA - SASSELLO"/>
        <s v="STAZIONE FF.SS. - PIAZZA MAMELI - LAVAGNOLA - CIMAVALLE"/>
        <s v="STAZIONE FF.SS. - PIAZZA MAMELI - LAVAGNOLA - SANTUARIO"/>
        <s v="STAZIONE FF.SS. - VIA ALESSANDRIA"/>
        <s v="STAZIONE FF.SS. - VIA TISSONI - SCUOLA EDILE - UNIVERSITA'"/>
        <s v="STAZIONE FF.SS. - VIA XX SETTEMBRE - ZINOLA - VADO - SANT'ERMETE"/>
        <s v="STAZIONE FF.SS. - VIA XX SETTEMBRE (TRIBUNALE)"/>
        <s v="STAZIONE FS - VIA TISSONI - VIA  ALLA ROCCA"/>
        <s v="STELLA S. BERNARDO - SAVONA (fino ad Albisola Mare)"/>
        <s v="STELLA S.BERNARDO - ELLERA - ALB.CAPO - SAVONA FF.SS"/>
        <s v="STELLA S.GIOVANNI - MADONNA DEL SALTO"/>
        <s v="STELLA SAN BERNARDO - ELLERA - ALBISOLA CAPO"/>
        <s v="STELLA SAN BERNARDO - GIOVO - SASSELLO"/>
        <s v="TAGLIO - CAIRO"/>
        <s v="TAGLIO - CAIRO (prigioni)"/>
        <s v="TEGLIA - STELLA S.MARTINO - CELLE L. - SAVONA FF.SS"/>
        <s v="TEGLIA - STELLA SAN MARTINO - CELLE LIGURE"/>
        <s v="TEGLIA - STELLA SAN MARTINO - GAMERAGNA - CELLE LIGURE"/>
        <s v="TERRENIN - CELLE"/>
        <s v="TESTICO - ANDORA"/>
        <s v="TESTICO - ANDORA (Via Strada Piangrande)"/>
        <s v="TESTICO - CROCETTA"/>
        <s v="TESTICO - SAN DAMIANO"/>
        <s v="TOIRANO - BORGHETTO - PIETRA S.CORONA"/>
        <s v="UNIVERSITA' - VIA ALLA ROCCA - FF.SS. - VIA ALESSANDRIA"/>
        <s v="V. BRUNENGHI - FINALBORGO - CALVISIO"/>
        <s v="V. GIBB - LORETO ALTA - FENARINA"/>
        <s v="V. GIBB - LORETO ALTA - S.ROCCO - FENARINA"/>
        <s v="V. P. OLIVETTA - OSPEDALE - V. TURATI - LA RUSCA - OSPEDALE - V. P. OLIVETTA"/>
        <s v="V. P. OLIVETTA - OSPEDALE - V.TURATI - LA RUSCA - OSPEDALE - CABUR - V. NEGRI - V. P. OLIVETTA"/>
        <s v="V.LE GIBB - SOLVA - LORETO ALTA - FENARINA"/>
        <s v="V.NIZZA - P.ZZA MAMELI - SAVONA FF.SS"/>
        <s v="VADO - BERGEGGI V.XXV APRILE - TORRE DEL MARE - P.ZZA MAMELI"/>
        <s v="VADO - BERGGEGI V. XXV APRILE - TORRE DEL MARE - NAVALLE - VADO"/>
        <s v="VADO - CIMITERO - SEGNO - VADO"/>
        <s v="VADO - M.C.T.C - SEGNO CUNIO - M.C.T.C - VADO"/>
        <s v="VADO - M.C.T.C. - S. ERMETE"/>
        <s v="VADO - M.C.T.C. - SEGNO - M.C.T.C. - S.GENESIO - VADO"/>
        <s v="VADO - S.ERMETE - CIMITERO - VADO"/>
        <s v="VADO - SAN GENESIO - M.C.T.C - CIMITERO - SEGNO CUNIO - CIMITERO - VADO"/>
        <s v="VADO - SAN GENESIO - SEGNO CUNIO - M.C.T.C - VADO"/>
        <s v="VADO - SAN GENESIO - SEGNO CUNIO - VADO"/>
        <s v="VADO - SANT'ERMETE - VADO"/>
        <s v="VADO - SEGNO - CUNIO (Circolare)"/>
        <s v="VADO - SEGNO - M.C.T.C. - VADO"/>
        <s v="VADO - SEGNO - M.C.T.C. - VADO "/>
        <s v="VADO - SEGNO CUNIO - SAN GENESIO"/>
        <s v="VADO - SEGNO CUNIO - SAN GENESIO - VADO"/>
        <s v="VADO L. - CIMITERO - SEGNO CUNIO - CIMITERO - VADO L."/>
        <s v="VALLEGGIA - VADO - LEGINO - C.SO T&amp;B - VIA ALESSANDRIA"/>
        <s v="VARAZZE COMUNE - CANTALUPO  - SANTA CATERINA - VARAZZE COMUNE"/>
        <s v="VARAZZE COMUNE - CANTALUPO - CASTAGNABUONA - VARAZZE COMUNE"/>
        <s v="VARAZZE COMUNE - CANTALUPO - VARAZZE COMUNE"/>
        <s v="VARAZZE COMUNE - CANTALUPO - VARAZZE FF.SS."/>
        <s v="VARAZZE COMUNE - CASTAGNABUONA - CANTALUPO - SANTA CATERINA - VARAZZE COMUNE"/>
        <s v="VARAZZE COMUNE - CASTAGNABUONA - CANTALUPO - VARAZZE COMUNE"/>
        <s v="VARAZZE COMUNE - CASTAGNABUONA - SANTA CATERINA - VARAZZE COMUNE"/>
        <s v="VARAZZE COMUNE - CASTAGNABUONA - VARAZZE COMUNE"/>
        <s v="VARAZZE COMUNE - CASTAGNABUONA - VARAZZE FF.SS."/>
        <s v="VARAZZE COMUNE - CELLE LIGURE - ALBISOLA SUPERIORE - CORSO MAZZINI - SAVONA FF.SS."/>
        <s v="VARAZZE COMUNE - FAIE - CAMPOMARZIO - ALPICELLA - VARAZZE FF.SS."/>
        <s v="VARAZZE COMUNE - FAIE - VARAZZE FF.SS."/>
        <s v="VARAZZE COMUNE - MUGGINE - CAMPOMARZIO - VARAZZE FF.SS."/>
        <s v="VARAZZE COMUNE - PERO - ALPICELLA - PERO - VARAZZE COMUNE"/>
        <s v="VARAZZE COMUNE - PERO - ALPICELLA - PERO - VARAZZE FF.SS."/>
        <s v="VARAZZE COMUNE - PERO - CAMPOMARZIO - MUGGINE - VARAZZE COMUNE"/>
        <s v="VARAZZE COMUNE - TEGLIA - VARAZZE FF.SS."/>
        <s v="VARAZZE FF.SS - CASANOVA - FAIE - CAMPOMARZIO - CASANOVA - VARAZZE FF.SS."/>
        <s v="VARAZZE FF.SS - TEGLIA - VARAZZE FF.SS"/>
        <s v="VARAZZE FF.SS - VARAZZE COMUNE - TEGLIA - PERO"/>
        <s v="VARAZZE FF.SS. - CASANOVA - FAIE - ALPICELLA - PERO - VARAZZE COMUNE"/>
        <s v="VARAZZE FF.SS. - CASANOVA - FAIE - ALPICELLA - PERO - VARAZZE FF.SS."/>
        <s v="VARAZZE FF.SS. - CASANOVA - FAIE - CAMPOMARZIO - ALPICELLA - VARAZZE FF.SS."/>
        <s v="VARAZZE FF.SS. - CASANOVA - FAIE - CAMPOMARZIO - TEGLIA - VARAZZE COMUNE"/>
        <s v="VARAZZE FF.SS. - CASANOVA - FAIE - VARAZZE COMUNE"/>
        <s v="VARAZZE FF.SS. - CASANOVA - FAIE - VARAZZE FF.SS."/>
        <s v="VARAZZE FF.SS. - MUGGINE - CAMPOMARZIO - PERO - VARAZZE FF.SS."/>
        <s v="VARAZZE FF.SS. - MUGGINE - CAMPOMARZIO - VARAZZE COMUNE"/>
        <s v="VARAZZE FF.SS. - MUGGINE - CAMPOMARZIO - VARAZZE FF.SS."/>
        <s v="VARAZZE FF.SS. - PERO - ALPICELLA - CAMPOMARZIO - FAIE - VARAZZE FF.SS."/>
        <s v="VARAZZE FF.SS. - PERO - ALPICELLA - FAIE - CASANOVA - VARAZZE COMUNE"/>
        <s v="VARAZZE FF.SS. - PERO - ALPICELLA - PERO - VARAZZE COMUNE"/>
        <s v="VARAZZE FF.SS. - PERO - ALPICELLA - PERO - VARAZZE FF.SS."/>
        <s v="VARAZZE FF.SS. - TEGLIA - VARAZZE FF.SS."/>
        <s v="VARAZZE LE ROI - CELLE - CORSO MAZZINI - SAVONA FF.SS"/>
        <s v="VARAZZE PIANI - CELLE - CORSO MAZZINI - SAVONA FF.SS"/>
        <s v="VARAZZE PIANI - CELLE LIGURE - ALBISOLA SUPERIORE - CORSO MAZZINI - SAVONA FF.SS."/>
        <s v="VARAZZE PIANI - CELLE LIGURE - VIA PALEOCAPA - SAVONA FF.SS."/>
        <s v="VARAZZE PORTO - CELLE - ALBISSOLA - VIA PALEOCAPA - P.ZZA BRENNERO"/>
        <s v="VECERSIO - CASTELVECCHIO - CISANO POLO 90"/>
        <s v="VECERSIO - LECA - ALBENGA FF.SS."/>
        <s v="VECERSIO - SALEA - ALBENGA FF.SS."/>
        <s v="VELLEGO - CASANOVA - VILLANOVA - BASTIA"/>
        <s v="VELLEGO - GARLENDA - VILLANOVA"/>
        <s v="VELLEGO - LUSIGNANO - ALBENGA FF.SS."/>
        <s v="VEREZZI - BORGIO - PIETRA S.CORONA"/>
        <s v="VERZI - LOANO"/>
        <s v="VERZI - LOANO -PIETRA"/>
        <s v="VERZI / LOANO"/>
        <s v="VEZZI S.FILIPPO - PORTIO - SPOTORNO (via Aurelia)"/>
        <s v="VEZZI SAN FILIPPO - SPOTORNO"/>
        <s v="VEZZI SAN FILIPPO - VEZZI PORTIO - PORTIO - SPOTORNO"/>
        <s v="VEZZI SAN FILIPPO - VEZZI PORTIO - PORTIO - SPOTORNO - BERGEGGI - ZINOLA"/>
        <s v="VEZZI SAN FILIPPO - VEZZI PORTIO - PORTIO - V.NIZZA - P.ZZA MAMELI - SAVONA FF.SS"/>
        <s v="VIA ALESSANDRIA - FF.SS. - VIA S.ANTONIO - UNIVERSITA"/>
        <s v="VIA ALESSANDRIA - FF.SS. . VIA TISSONI - UNIVERSITA'"/>
        <s v="VIA ALESSANDRIA - FF.SS. . VIA TISSONI - VIA CADORNA - UNIVERSITA'"/>
        <s v="VIA ALESSANDRIA - PIAZZA MAMELI - VIA NIZZA - ZINOLA - PORTO VADO"/>
        <s v="VIA ALESSANDRIA - PIAZZA MAMELI - VIA NIZZA - ZINOLA - SANT'ERMETE"/>
        <s v="VIA ALESSANDRIA - S. ERMETE - PORTO VADO"/>
        <s v="VIA ALESSANDRIA - STAZIONE FF.SS."/>
        <s v="VIA ALLA ROCCA - STAZIONE FF.SS."/>
        <s v="VIA INES NEGRI - OSPEDALE "/>
        <s v="VIA NIZZA - P.MAMELI"/>
        <s v="VIA P.OLIVETTA - OSPEDALE - V.TURATI - PIAZZA MAMELI"/>
        <s v="VIA PIRANDELLO - SAVONA FF.SS. - VIA XX SETTEMBRE - ALBISOLA SUPERIORE - CELLE - VARAZZE LE ROI"/>
        <s v="VIA PIRANDELLO - SAVONA FF.SS. - VIA XX SETTEMBRE - ALBISOLA SUPERIORE - CELLE - VARAZZE PIANI"/>
        <s v="VIA PIRANDELLO - STAZIONE FF.SS - V.XX SETTEMBRE - CELLE - VARAZZE PIANI"/>
        <s v="VIA TURATI - P.ZZA MAMELI"/>
        <s v="VIA TURATI - SAVONA FF.SS."/>
        <s v="VILLANOVA - ALASSIO"/>
        <s v="VILLANOVA - ARNASCO - VENDONE - ONZO"/>
        <s v="VILLANOVA - BASTIA - ALASSIO"/>
        <s v="VILLANOVA - CASANOVA"/>
        <s v="VILLANOVA - COASCO - BASTIA"/>
        <s v="VILLANOVA - COASCO - BASTIA - VILLANOVA"/>
        <s v="VILLANOVA - LECA - ALBENGA FF.SS."/>
        <s v="VILLANOVA - LIGO - CASANOVA"/>
        <s v="VILLANOVA - LUSIGNANO - ALBENGA FF.SS."/>
        <s v="VILLANOVA - LUSIGNANO - PONTELUNGO - ALBENGA FF.SS"/>
        <s v="VILLANOVA VIA G. DISEGNA - LECA - ALBENGA FF.SS."/>
        <s v="VILLANOVA VIA G. DISEGNA - LUSIGNANO - ALBENGA FF.SS."/>
        <s v="VISPA - CARCARE - CAIRO"/>
        <s v="VISPA - FERRANIA - BRAGNO - CAIRO"/>
        <s v="VISPA - MALLARE - EREMITA - CODEVILLA"/>
        <s v="ZUCCARELLO - CISANO POLO 90"/>
        <s v="ZUCCARELLO - SALEA - ALBENGA FF.SS."/>
        <m/>
      </sharedItems>
    </cacheField>
    <cacheField name="Id. periodo" numFmtId="0">
      <sharedItems containsBlank="1" count="7">
        <s v="ANN"/>
        <s v="EST"/>
        <s v="INV"/>
        <s v="NSCO"/>
        <s v="NSIN"/>
        <s v="SCO"/>
        <m/>
      </sharedItems>
    </cacheField>
    <cacheField name="Id. cadenza" numFmtId="0">
      <sharedItems containsBlank="1" containsMixedTypes="1" containsNumber="1" containsInteger="1" minValue="2" maxValue="1346" count="25">
        <n v="2"/>
        <n v="3"/>
        <n v="4"/>
        <n v="5"/>
        <n v="6"/>
        <n v="15"/>
        <n v="24"/>
        <n v="25"/>
        <n v="26"/>
        <n v="35"/>
        <n v="134"/>
        <n v="135"/>
        <n v="136"/>
        <n v="146"/>
        <n v="234"/>
        <n v="246"/>
        <n v="1234"/>
        <n v="1246"/>
        <n v="1346"/>
        <s v="1-5"/>
        <s v="13-5"/>
        <s v="FES"/>
        <s v="SET"/>
        <s v="SF"/>
        <m/>
      </sharedItems>
    </cacheField>
    <cacheField name="Id. esercizio" numFmtId="0">
      <sharedItems containsString="0" containsBlank="1" count="1">
        <m/>
      </sharedItems>
    </cacheField>
    <cacheField name="Tipo attività" numFmtId="0">
      <sharedItems containsString="0" containsBlank="1" containsNumber="1" containsInteger="1" minValue="1" maxValue="8" count="3">
        <n v="1"/>
        <n v="8"/>
        <m/>
      </sharedItems>
    </cacheField>
    <cacheField name="Cod. corsa" numFmtId="0">
      <sharedItems containsString="0" containsBlank="1" containsNumber="1" containsInteger="1" minValue="1" maxValue="18808" count="4121">
        <n v="1"/>
        <n v="15"/>
        <n v="16"/>
        <n v="17"/>
        <n v="18"/>
        <n v="19"/>
        <n v="20"/>
        <n v="21"/>
        <n v="23"/>
        <n v="26"/>
        <n v="27"/>
        <n v="32"/>
        <n v="35"/>
        <n v="36"/>
        <n v="40"/>
        <n v="41"/>
        <n v="42"/>
        <n v="43"/>
        <n v="45"/>
        <n v="46"/>
        <n v="47"/>
        <n v="52"/>
        <n v="53"/>
        <n v="54"/>
        <n v="55"/>
        <n v="56"/>
        <n v="57"/>
        <n v="58"/>
        <n v="59"/>
        <n v="60"/>
        <n v="65"/>
        <n v="68"/>
        <n v="69"/>
        <n v="70"/>
        <n v="71"/>
        <n v="72"/>
        <n v="73"/>
        <n v="74"/>
        <n v="75"/>
        <n v="76"/>
        <n v="81"/>
        <n v="82"/>
        <n v="83"/>
        <n v="84"/>
        <n v="85"/>
        <n v="86"/>
        <n v="87"/>
        <n v="88"/>
        <n v="102"/>
        <n v="103"/>
        <n v="104"/>
        <n v="105"/>
        <n v="115"/>
        <n v="120"/>
        <n v="121"/>
        <n v="123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6"/>
        <n v="157"/>
        <n v="169"/>
        <n v="170"/>
        <n v="171"/>
        <n v="172"/>
        <n v="173"/>
        <n v="174"/>
        <n v="175"/>
        <n v="176"/>
        <n v="177"/>
        <n v="178"/>
        <n v="179"/>
        <n v="180"/>
        <n v="182"/>
        <n v="183"/>
        <n v="184"/>
        <n v="185"/>
        <n v="186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4"/>
        <n v="215"/>
        <n v="216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5"/>
        <n v="248"/>
        <n v="251"/>
        <n v="252"/>
        <n v="255"/>
        <n v="256"/>
        <n v="259"/>
        <n v="260"/>
        <n v="261"/>
        <n v="262"/>
        <n v="263"/>
        <n v="264"/>
        <n v="267"/>
        <n v="270"/>
        <n v="271"/>
        <n v="276"/>
        <n v="279"/>
        <n v="280"/>
        <n v="281"/>
        <n v="282"/>
        <n v="283"/>
        <n v="284"/>
        <n v="290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5"/>
        <n v="326"/>
        <n v="327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2"/>
        <n v="464"/>
        <n v="465"/>
        <n v="466"/>
        <n v="468"/>
        <n v="469"/>
        <n v="471"/>
        <n v="497"/>
        <n v="507"/>
        <n v="509"/>
        <n v="510"/>
        <n v="511"/>
        <n v="512"/>
        <n v="513"/>
        <n v="515"/>
        <n v="516"/>
        <n v="517"/>
        <n v="519"/>
        <n v="520"/>
        <n v="521"/>
        <n v="522"/>
        <n v="523"/>
        <n v="525"/>
        <n v="527"/>
        <n v="528"/>
        <n v="529"/>
        <n v="530"/>
        <n v="532"/>
        <n v="533"/>
        <n v="534"/>
        <n v="535"/>
        <n v="537"/>
        <n v="538"/>
        <n v="539"/>
        <n v="540"/>
        <n v="541"/>
        <n v="542"/>
        <n v="544"/>
        <n v="545"/>
        <n v="546"/>
        <n v="547"/>
        <n v="548"/>
        <n v="549"/>
        <n v="551"/>
        <n v="552"/>
        <n v="553"/>
        <n v="554"/>
        <n v="555"/>
        <n v="557"/>
        <n v="559"/>
        <n v="560"/>
        <n v="561"/>
        <n v="562"/>
        <n v="564"/>
        <n v="565"/>
        <n v="567"/>
        <n v="568"/>
        <n v="569"/>
        <n v="570"/>
        <n v="571"/>
        <n v="572"/>
        <n v="573"/>
        <n v="574"/>
        <n v="575"/>
        <n v="576"/>
        <n v="577"/>
        <n v="579"/>
        <n v="580"/>
        <n v="581"/>
        <n v="583"/>
        <n v="584"/>
        <n v="585"/>
        <n v="586"/>
        <n v="588"/>
        <n v="589"/>
        <n v="590"/>
        <n v="591"/>
        <n v="592"/>
        <n v="593"/>
        <n v="599"/>
        <n v="600"/>
        <n v="601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8"/>
        <n v="619"/>
        <n v="621"/>
        <n v="623"/>
        <n v="624"/>
        <n v="625"/>
        <n v="626"/>
        <n v="627"/>
        <n v="628"/>
        <n v="629"/>
        <n v="631"/>
        <n v="632"/>
        <n v="633"/>
        <n v="635"/>
        <n v="636"/>
        <n v="637"/>
        <n v="638"/>
        <n v="639"/>
        <n v="640"/>
        <n v="646"/>
        <n v="647"/>
        <n v="648"/>
        <n v="650"/>
        <n v="651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8"/>
        <n v="699"/>
        <n v="700"/>
        <n v="701"/>
        <n v="702"/>
        <n v="703"/>
        <n v="704"/>
        <n v="705"/>
        <n v="706"/>
        <n v="707"/>
        <n v="708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4"/>
        <n v="745"/>
        <n v="746"/>
        <n v="747"/>
        <n v="748"/>
        <n v="749"/>
        <n v="750"/>
        <n v="751"/>
        <n v="752"/>
        <n v="753"/>
        <n v="754"/>
        <n v="756"/>
        <n v="757"/>
        <n v="758"/>
        <n v="759"/>
        <n v="760"/>
        <n v="761"/>
        <n v="762"/>
        <n v="763"/>
        <n v="764"/>
        <n v="765"/>
        <n v="766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7"/>
        <n v="828"/>
        <n v="829"/>
        <n v="830"/>
        <n v="831"/>
        <n v="832"/>
        <n v="833"/>
        <n v="834"/>
        <n v="835"/>
        <n v="837"/>
        <n v="841"/>
        <n v="842"/>
        <n v="843"/>
        <n v="844"/>
        <n v="845"/>
        <n v="846"/>
        <n v="847"/>
        <n v="849"/>
        <n v="850"/>
        <n v="851"/>
        <n v="852"/>
        <n v="853"/>
        <n v="854"/>
        <n v="855"/>
        <n v="856"/>
        <n v="857"/>
        <n v="858"/>
        <n v="859"/>
        <n v="860"/>
        <n v="863"/>
        <n v="864"/>
        <n v="865"/>
        <n v="867"/>
        <n v="870"/>
        <n v="872"/>
        <n v="873"/>
        <n v="874"/>
        <n v="875"/>
        <n v="879"/>
        <n v="881"/>
        <n v="882"/>
        <n v="883"/>
        <n v="885"/>
        <n v="886"/>
        <n v="887"/>
        <n v="888"/>
        <n v="889"/>
        <n v="890"/>
        <n v="891"/>
        <n v="892"/>
        <n v="895"/>
        <n v="896"/>
        <n v="897"/>
        <n v="898"/>
        <n v="899"/>
        <n v="900"/>
        <n v="901"/>
        <n v="902"/>
        <n v="904"/>
        <n v="906"/>
        <n v="907"/>
        <n v="908"/>
        <n v="909"/>
        <n v="910"/>
        <n v="911"/>
        <n v="912"/>
        <n v="914"/>
        <n v="915"/>
        <n v="916"/>
        <n v="917"/>
        <n v="920"/>
        <n v="921"/>
        <n v="923"/>
        <n v="924"/>
        <n v="925"/>
        <n v="926"/>
        <n v="927"/>
        <n v="928"/>
        <n v="930"/>
        <n v="931"/>
        <n v="933"/>
        <n v="934"/>
        <n v="936"/>
        <n v="937"/>
        <n v="940"/>
        <n v="942"/>
        <n v="943"/>
        <n v="945"/>
        <n v="946"/>
        <n v="948"/>
        <n v="949"/>
        <n v="951"/>
        <n v="953"/>
        <n v="954"/>
        <n v="955"/>
        <n v="956"/>
        <n v="957"/>
        <n v="959"/>
        <n v="960"/>
        <n v="962"/>
        <n v="964"/>
        <n v="966"/>
        <n v="967"/>
        <n v="969"/>
        <n v="970"/>
        <n v="972"/>
        <n v="973"/>
        <n v="975"/>
        <n v="976"/>
        <n v="978"/>
        <n v="979"/>
        <n v="980"/>
        <n v="981"/>
        <n v="982"/>
        <n v="983"/>
        <n v="986"/>
        <n v="987"/>
        <n v="988"/>
        <n v="1011"/>
        <n v="1012"/>
        <n v="1013"/>
        <n v="1014"/>
        <n v="1015"/>
        <n v="1016"/>
        <n v="1017"/>
        <n v="1018"/>
        <n v="1019"/>
        <n v="1020"/>
        <n v="1081"/>
        <n v="1082"/>
        <n v="1083"/>
        <n v="1084"/>
        <n v="1085"/>
        <n v="1086"/>
        <n v="1088"/>
        <n v="1089"/>
        <n v="1091"/>
        <n v="1093"/>
        <n v="1095"/>
        <n v="1096"/>
        <n v="1098"/>
        <n v="1099"/>
        <n v="1101"/>
        <n v="1102"/>
        <n v="1103"/>
        <n v="1105"/>
        <n v="1112"/>
        <n v="1113"/>
        <n v="1115"/>
        <n v="1117"/>
        <n v="1118"/>
        <n v="1119"/>
        <n v="1120"/>
        <n v="1123"/>
        <n v="1124"/>
        <n v="1125"/>
        <n v="1129"/>
        <n v="1132"/>
        <n v="1133"/>
        <n v="1141"/>
        <n v="1143"/>
        <n v="1146"/>
        <n v="1147"/>
        <n v="1149"/>
        <n v="1151"/>
        <n v="1152"/>
        <n v="1153"/>
        <n v="1154"/>
        <n v="1155"/>
        <n v="1156"/>
        <n v="1157"/>
        <n v="1158"/>
        <n v="1159"/>
        <n v="1161"/>
        <n v="1163"/>
        <n v="1167"/>
        <n v="1171"/>
        <n v="1172"/>
        <n v="1173"/>
        <n v="1174"/>
        <n v="1175"/>
        <n v="1176"/>
        <n v="1177"/>
        <n v="1179"/>
        <n v="1180"/>
        <n v="1184"/>
        <n v="1185"/>
        <n v="1186"/>
        <n v="1188"/>
        <n v="1189"/>
        <n v="1191"/>
        <n v="1192"/>
        <n v="1193"/>
        <n v="1195"/>
        <n v="1196"/>
        <n v="1197"/>
        <n v="1199"/>
        <n v="1201"/>
        <n v="1202"/>
        <n v="1203"/>
        <n v="1205"/>
        <n v="1206"/>
        <n v="1207"/>
        <n v="1208"/>
        <n v="1210"/>
        <n v="1211"/>
        <n v="1212"/>
        <n v="1213"/>
        <n v="1214"/>
        <n v="1216"/>
        <n v="1218"/>
        <n v="1220"/>
        <n v="1221"/>
        <n v="1222"/>
        <n v="1224"/>
        <n v="1225"/>
        <n v="1226"/>
        <n v="1227"/>
        <n v="1228"/>
        <n v="1229"/>
        <n v="1230"/>
        <n v="1232"/>
        <n v="1233"/>
        <n v="1234"/>
        <n v="1235"/>
        <n v="1238"/>
        <n v="1239"/>
        <n v="1240"/>
        <n v="1241"/>
        <n v="1242"/>
        <n v="1243"/>
        <n v="1244"/>
        <n v="1245"/>
        <n v="1246"/>
        <n v="1247"/>
        <n v="1248"/>
        <n v="1250"/>
        <n v="1251"/>
        <n v="1252"/>
        <n v="1253"/>
        <n v="1254"/>
        <n v="1255"/>
        <n v="1256"/>
        <n v="1258"/>
        <n v="1259"/>
        <n v="1260"/>
        <n v="1261"/>
        <n v="1263"/>
        <n v="1265"/>
        <n v="1266"/>
        <n v="1267"/>
        <n v="1268"/>
        <n v="1269"/>
        <n v="1270"/>
        <n v="1271"/>
        <n v="1272"/>
        <n v="1275"/>
        <n v="1276"/>
        <n v="1277"/>
        <n v="1278"/>
        <n v="1280"/>
        <n v="1282"/>
        <n v="1283"/>
        <n v="1284"/>
        <n v="1285"/>
        <n v="1286"/>
        <n v="1287"/>
        <n v="1288"/>
        <n v="1289"/>
        <n v="1290"/>
        <n v="1292"/>
        <n v="1293"/>
        <n v="1294"/>
        <n v="1295"/>
        <n v="1296"/>
        <n v="1297"/>
        <n v="1298"/>
        <n v="1299"/>
        <n v="1300"/>
        <n v="1301"/>
        <n v="1303"/>
        <n v="1304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9"/>
        <n v="1350"/>
        <n v="1352"/>
        <n v="1353"/>
        <n v="1354"/>
        <n v="1355"/>
        <n v="1356"/>
        <n v="1358"/>
        <n v="1359"/>
        <n v="1360"/>
        <n v="1361"/>
        <n v="1362"/>
        <n v="1363"/>
        <n v="1364"/>
        <n v="1365"/>
        <n v="1366"/>
        <n v="1369"/>
        <n v="1370"/>
        <n v="1371"/>
        <n v="1373"/>
        <n v="1375"/>
        <n v="1376"/>
        <n v="1377"/>
        <n v="1378"/>
        <n v="1379"/>
        <n v="1381"/>
        <n v="1382"/>
        <n v="1383"/>
        <n v="1384"/>
        <n v="1385"/>
        <n v="1386"/>
        <n v="1387"/>
        <n v="1388"/>
        <n v="1389"/>
        <n v="1390"/>
        <n v="1391"/>
        <n v="1392"/>
        <n v="1393"/>
        <n v="1394"/>
        <n v="1395"/>
        <n v="1396"/>
        <n v="1397"/>
        <n v="1398"/>
        <n v="1399"/>
        <n v="1401"/>
        <n v="1402"/>
        <n v="1403"/>
        <n v="1404"/>
        <n v="1405"/>
        <n v="1406"/>
        <n v="1407"/>
        <n v="1408"/>
        <n v="1409"/>
        <n v="1410"/>
        <n v="1411"/>
        <n v="1412"/>
        <n v="1414"/>
        <n v="1415"/>
        <n v="1416"/>
        <n v="1417"/>
        <n v="1418"/>
        <n v="1419"/>
        <n v="1420"/>
        <n v="1421"/>
        <n v="1422"/>
        <n v="1423"/>
        <n v="1424"/>
        <n v="1425"/>
        <n v="1426"/>
        <n v="1427"/>
        <n v="1428"/>
        <n v="1430"/>
        <n v="1434"/>
        <n v="1435"/>
        <n v="1437"/>
        <n v="1438"/>
        <n v="1439"/>
        <n v="1441"/>
        <n v="1442"/>
        <n v="1445"/>
        <n v="1446"/>
        <n v="1447"/>
        <n v="1449"/>
        <n v="1454"/>
        <n v="1455"/>
        <n v="1456"/>
        <n v="1457"/>
        <n v="1458"/>
        <n v="1459"/>
        <n v="1460"/>
        <n v="1461"/>
        <n v="1462"/>
        <n v="1463"/>
        <n v="1464"/>
        <n v="1465"/>
        <n v="1466"/>
        <n v="1468"/>
        <n v="1470"/>
        <n v="1471"/>
        <n v="1472"/>
        <n v="1473"/>
        <n v="1474"/>
        <n v="1475"/>
        <n v="1476"/>
        <n v="1477"/>
        <n v="1478"/>
        <n v="1479"/>
        <n v="1480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8"/>
        <n v="1499"/>
        <n v="1500"/>
        <n v="1501"/>
        <n v="1502"/>
        <n v="1504"/>
        <n v="1506"/>
        <n v="1507"/>
        <n v="1508"/>
        <n v="1509"/>
        <n v="1513"/>
        <n v="1514"/>
        <n v="1518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78"/>
        <n v="1579"/>
        <n v="1580"/>
        <n v="1581"/>
        <n v="1582"/>
        <n v="1583"/>
        <n v="1584"/>
        <n v="1585"/>
        <n v="1586"/>
        <n v="1587"/>
        <n v="1588"/>
        <n v="1589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2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5"/>
        <n v="1616"/>
        <n v="1617"/>
        <n v="1618"/>
        <n v="1619"/>
        <n v="1620"/>
        <n v="1621"/>
        <n v="1622"/>
        <n v="1623"/>
        <n v="1624"/>
        <n v="1625"/>
        <n v="1626"/>
        <n v="1627"/>
        <n v="1628"/>
        <n v="1629"/>
        <n v="1630"/>
        <n v="1631"/>
        <n v="1632"/>
        <n v="1633"/>
        <n v="1634"/>
        <n v="1635"/>
        <n v="1636"/>
        <n v="1637"/>
        <n v="1638"/>
        <n v="1640"/>
        <n v="1641"/>
        <n v="1642"/>
        <n v="1643"/>
        <n v="1644"/>
        <n v="1645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88"/>
        <n v="1689"/>
        <n v="1690"/>
        <n v="1691"/>
        <n v="1692"/>
        <n v="1693"/>
        <n v="1694"/>
        <n v="1695"/>
        <n v="1696"/>
        <n v="1697"/>
        <n v="1698"/>
        <n v="1699"/>
        <n v="1700"/>
        <n v="1701"/>
        <n v="1702"/>
        <n v="1703"/>
        <n v="1704"/>
        <n v="1705"/>
        <n v="1706"/>
        <n v="1707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3"/>
        <n v="1724"/>
        <n v="1725"/>
        <n v="1726"/>
        <n v="1727"/>
        <n v="1728"/>
        <n v="1729"/>
        <n v="1730"/>
        <n v="1731"/>
        <n v="1732"/>
        <n v="1733"/>
        <n v="1734"/>
        <n v="1735"/>
        <n v="1736"/>
        <n v="1738"/>
        <n v="1739"/>
        <n v="1740"/>
        <n v="1741"/>
        <n v="1742"/>
        <n v="1743"/>
        <n v="1744"/>
        <n v="1745"/>
        <n v="1747"/>
        <n v="1748"/>
        <n v="1749"/>
        <n v="1750"/>
        <n v="1751"/>
        <n v="1752"/>
        <n v="1753"/>
        <n v="1754"/>
        <n v="1755"/>
        <n v="1756"/>
        <n v="1757"/>
        <n v="1759"/>
        <n v="1760"/>
        <n v="1761"/>
        <n v="1762"/>
        <n v="1763"/>
        <n v="1764"/>
        <n v="1765"/>
        <n v="1766"/>
        <n v="1767"/>
        <n v="1768"/>
        <n v="1769"/>
        <n v="1770"/>
        <n v="1771"/>
        <n v="1772"/>
        <n v="1773"/>
        <n v="1774"/>
        <n v="1775"/>
        <n v="1776"/>
        <n v="1777"/>
        <n v="1778"/>
        <n v="1779"/>
        <n v="1780"/>
        <n v="1781"/>
        <n v="1782"/>
        <n v="1783"/>
        <n v="1784"/>
        <n v="1785"/>
        <n v="1786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1"/>
        <n v="1802"/>
        <n v="1803"/>
        <n v="1804"/>
        <n v="1805"/>
        <n v="1806"/>
        <n v="1807"/>
        <n v="1808"/>
        <n v="1809"/>
        <n v="1810"/>
        <n v="1811"/>
        <n v="1812"/>
        <n v="1813"/>
        <n v="1814"/>
        <n v="1815"/>
        <n v="1816"/>
        <n v="1817"/>
        <n v="1818"/>
        <n v="1819"/>
        <n v="1820"/>
        <n v="1821"/>
        <n v="1822"/>
        <n v="1823"/>
        <n v="1824"/>
        <n v="1825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839"/>
        <n v="1840"/>
        <n v="1841"/>
        <n v="1843"/>
        <n v="1844"/>
        <n v="1845"/>
        <n v="1846"/>
        <n v="1847"/>
        <n v="1849"/>
        <n v="1850"/>
        <n v="1851"/>
        <n v="1852"/>
        <n v="1853"/>
        <n v="1854"/>
        <n v="1855"/>
        <n v="1856"/>
        <n v="1857"/>
        <n v="1858"/>
        <n v="1859"/>
        <n v="1860"/>
        <n v="1861"/>
        <n v="1862"/>
        <n v="1863"/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92"/>
        <n v="1893"/>
        <n v="1894"/>
        <n v="1915"/>
        <n v="1916"/>
        <n v="1955"/>
        <n v="1956"/>
        <n v="1957"/>
        <n v="1962"/>
        <n v="1963"/>
        <n v="1964"/>
        <n v="1965"/>
        <n v="1967"/>
        <n v="1968"/>
        <n v="1970"/>
        <n v="1971"/>
        <n v="1975"/>
        <n v="1976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5"/>
        <n v="2046"/>
        <n v="2047"/>
        <n v="2048"/>
        <n v="2049"/>
        <n v="2050"/>
        <n v="2051"/>
        <n v="2052"/>
        <n v="2053"/>
        <n v="2054"/>
        <n v="2055"/>
        <n v="2056"/>
        <n v="2057"/>
        <n v="2058"/>
        <n v="2059"/>
        <n v="2060"/>
        <n v="2061"/>
        <n v="2062"/>
        <n v="2063"/>
        <n v="2064"/>
        <n v="2065"/>
        <n v="2066"/>
        <n v="2067"/>
        <n v="2068"/>
        <n v="2069"/>
        <n v="2070"/>
        <n v="2071"/>
        <n v="2072"/>
        <n v="2073"/>
        <n v="2074"/>
        <n v="2075"/>
        <n v="2076"/>
        <n v="2077"/>
        <n v="2078"/>
        <n v="2079"/>
        <n v="2080"/>
        <n v="2081"/>
        <n v="2082"/>
        <n v="2083"/>
        <n v="2084"/>
        <n v="2085"/>
        <n v="2086"/>
        <n v="2087"/>
        <n v="2088"/>
        <n v="2089"/>
        <n v="2090"/>
        <n v="2091"/>
        <n v="2092"/>
        <n v="2096"/>
        <n v="2097"/>
        <n v="2101"/>
        <n v="2102"/>
        <n v="2103"/>
        <n v="2104"/>
        <n v="2105"/>
        <n v="2106"/>
        <n v="2107"/>
        <n v="2108"/>
        <n v="2109"/>
        <n v="2110"/>
        <n v="2111"/>
        <n v="2112"/>
        <n v="2113"/>
        <n v="2114"/>
        <n v="2115"/>
        <n v="2116"/>
        <n v="2117"/>
        <n v="2118"/>
        <n v="2120"/>
        <n v="2126"/>
        <n v="2131"/>
        <n v="2132"/>
        <n v="2133"/>
        <n v="2134"/>
        <n v="2135"/>
        <n v="2136"/>
        <n v="2137"/>
        <n v="2138"/>
        <n v="2139"/>
        <n v="2140"/>
        <n v="2141"/>
        <n v="2142"/>
        <n v="2143"/>
        <n v="2144"/>
        <n v="2145"/>
        <n v="2146"/>
        <n v="2147"/>
        <n v="2148"/>
        <n v="2149"/>
        <n v="2150"/>
        <n v="2151"/>
        <n v="2152"/>
        <n v="2153"/>
        <n v="2154"/>
        <n v="2157"/>
        <n v="2158"/>
        <n v="2159"/>
        <n v="2161"/>
        <n v="2162"/>
        <n v="2163"/>
        <n v="2164"/>
        <n v="2165"/>
        <n v="2166"/>
        <n v="2168"/>
        <n v="2170"/>
        <n v="2171"/>
        <n v="2172"/>
        <n v="2173"/>
        <n v="2174"/>
        <n v="2175"/>
        <n v="2176"/>
        <n v="2177"/>
        <n v="2178"/>
        <n v="2179"/>
        <n v="2180"/>
        <n v="2181"/>
        <n v="2182"/>
        <n v="2183"/>
        <n v="2184"/>
        <n v="2185"/>
        <n v="2186"/>
        <n v="2187"/>
        <n v="2188"/>
        <n v="2189"/>
        <n v="2190"/>
        <n v="2191"/>
        <n v="2192"/>
        <n v="2193"/>
        <n v="2194"/>
        <n v="2195"/>
        <n v="2196"/>
        <n v="2197"/>
        <n v="2198"/>
        <n v="2199"/>
        <n v="2200"/>
        <n v="2201"/>
        <n v="2202"/>
        <n v="2203"/>
        <n v="2204"/>
        <n v="2205"/>
        <n v="2206"/>
        <n v="2207"/>
        <n v="2208"/>
        <n v="2210"/>
        <n v="2212"/>
        <n v="2214"/>
        <n v="2219"/>
        <n v="2221"/>
        <n v="2222"/>
        <n v="2224"/>
        <n v="2226"/>
        <n v="2227"/>
        <n v="2232"/>
        <n v="2234"/>
        <n v="2235"/>
        <n v="2236"/>
        <n v="2237"/>
        <n v="2238"/>
        <n v="2239"/>
        <n v="2240"/>
        <n v="2241"/>
        <n v="2242"/>
        <n v="2243"/>
        <n v="2245"/>
        <n v="2246"/>
        <n v="2247"/>
        <n v="2250"/>
        <n v="2251"/>
        <n v="2255"/>
        <n v="2256"/>
        <n v="2269"/>
        <n v="2270"/>
        <n v="2272"/>
        <n v="2273"/>
        <n v="2274"/>
        <n v="2276"/>
        <n v="2277"/>
        <n v="2278"/>
        <n v="2279"/>
        <n v="2280"/>
        <n v="2281"/>
        <n v="2283"/>
        <n v="2285"/>
        <n v="2286"/>
        <n v="2288"/>
        <n v="2290"/>
        <n v="2292"/>
        <n v="2295"/>
        <n v="2296"/>
        <n v="2297"/>
        <n v="2298"/>
        <n v="2299"/>
        <n v="2300"/>
        <n v="2302"/>
        <n v="2303"/>
        <n v="2305"/>
        <n v="2306"/>
        <n v="2307"/>
        <n v="2308"/>
        <n v="2309"/>
        <n v="2310"/>
        <n v="2312"/>
        <n v="2313"/>
        <n v="2314"/>
        <n v="2316"/>
        <n v="2319"/>
        <n v="2320"/>
        <n v="2321"/>
        <n v="2322"/>
        <n v="2323"/>
        <n v="2324"/>
        <n v="2325"/>
        <n v="2326"/>
        <n v="2327"/>
        <n v="2328"/>
        <n v="2329"/>
        <n v="2330"/>
        <n v="2331"/>
        <n v="2332"/>
        <n v="2333"/>
        <n v="2334"/>
        <n v="2335"/>
        <n v="2336"/>
        <n v="2337"/>
        <n v="2338"/>
        <n v="2339"/>
        <n v="2340"/>
        <n v="2342"/>
        <n v="2343"/>
        <n v="2345"/>
        <n v="2346"/>
        <n v="2347"/>
        <n v="2350"/>
        <n v="2353"/>
        <n v="2355"/>
        <n v="2356"/>
        <n v="2357"/>
        <n v="2358"/>
        <n v="2359"/>
        <n v="2360"/>
        <n v="2361"/>
        <n v="2362"/>
        <n v="2363"/>
        <n v="2364"/>
        <n v="2365"/>
        <n v="2366"/>
        <n v="2367"/>
        <n v="2371"/>
        <n v="2374"/>
        <n v="2375"/>
        <n v="2376"/>
        <n v="2377"/>
        <n v="2380"/>
        <n v="2383"/>
        <n v="2384"/>
        <n v="2385"/>
        <n v="2394"/>
        <n v="2400"/>
        <n v="2401"/>
        <n v="2410"/>
        <n v="2411"/>
        <n v="2412"/>
        <n v="2413"/>
        <n v="2414"/>
        <n v="2415"/>
        <n v="2416"/>
        <n v="2417"/>
        <n v="2418"/>
        <n v="2419"/>
        <n v="2420"/>
        <n v="2421"/>
        <n v="2422"/>
        <n v="2423"/>
        <n v="2425"/>
        <n v="2427"/>
        <n v="2428"/>
        <n v="2429"/>
        <n v="2430"/>
        <n v="2431"/>
        <n v="2432"/>
        <n v="2433"/>
        <n v="2434"/>
        <n v="2435"/>
        <n v="2436"/>
        <n v="2437"/>
        <n v="2438"/>
        <n v="2440"/>
        <n v="2441"/>
        <n v="2444"/>
        <n v="2446"/>
        <n v="2447"/>
        <n v="2449"/>
        <n v="2451"/>
        <n v="2452"/>
        <n v="2453"/>
        <n v="2455"/>
        <n v="2456"/>
        <n v="2458"/>
        <n v="2460"/>
        <n v="2461"/>
        <n v="2462"/>
        <n v="2464"/>
        <n v="2465"/>
        <n v="2466"/>
        <n v="2467"/>
        <n v="2470"/>
        <n v="2471"/>
        <n v="2473"/>
        <n v="2474"/>
        <n v="2479"/>
        <n v="2480"/>
        <n v="2481"/>
        <n v="2482"/>
        <n v="2488"/>
        <n v="2489"/>
        <n v="2491"/>
        <n v="2494"/>
        <n v="2495"/>
        <n v="2500"/>
        <n v="2501"/>
        <n v="2502"/>
        <n v="2503"/>
        <n v="2518"/>
        <n v="2519"/>
        <n v="2520"/>
        <n v="2521"/>
        <n v="2522"/>
        <n v="2523"/>
        <n v="2524"/>
        <n v="2533"/>
        <n v="2540"/>
        <n v="2546"/>
        <n v="2551"/>
        <n v="2552"/>
        <n v="2554"/>
        <n v="2555"/>
        <n v="2556"/>
        <n v="2558"/>
        <n v="2559"/>
        <n v="2560"/>
        <n v="2561"/>
        <n v="2562"/>
        <n v="2563"/>
        <n v="2566"/>
        <n v="2567"/>
        <n v="2568"/>
        <n v="2569"/>
        <n v="2570"/>
        <n v="2571"/>
        <n v="2572"/>
        <n v="2574"/>
        <n v="2575"/>
        <n v="2576"/>
        <n v="2583"/>
        <n v="2590"/>
        <n v="2591"/>
        <n v="2592"/>
        <n v="2593"/>
        <n v="2595"/>
        <n v="2596"/>
        <n v="2599"/>
        <n v="2604"/>
        <n v="2605"/>
        <n v="2609"/>
        <n v="2610"/>
        <n v="2613"/>
        <n v="2614"/>
        <n v="2615"/>
        <n v="2619"/>
        <n v="2633"/>
        <n v="2639"/>
        <n v="2641"/>
        <n v="2642"/>
        <n v="2643"/>
        <n v="2644"/>
        <n v="2645"/>
        <n v="2646"/>
        <n v="2662"/>
        <n v="2669"/>
        <n v="2671"/>
        <n v="2673"/>
        <n v="2678"/>
        <n v="2679"/>
        <n v="2686"/>
        <n v="2688"/>
        <n v="2689"/>
        <n v="2691"/>
        <n v="2692"/>
        <n v="2702"/>
        <n v="2704"/>
        <n v="2706"/>
        <n v="2707"/>
        <n v="2715"/>
        <n v="2716"/>
        <n v="2717"/>
        <n v="2718"/>
        <n v="2720"/>
        <n v="2721"/>
        <n v="2726"/>
        <n v="2730"/>
        <n v="2731"/>
        <n v="2732"/>
        <n v="2734"/>
        <n v="2735"/>
        <n v="2736"/>
        <n v="2737"/>
        <n v="2738"/>
        <n v="2741"/>
        <n v="2742"/>
        <n v="2743"/>
        <n v="2744"/>
        <n v="2745"/>
        <n v="2746"/>
        <n v="2747"/>
        <n v="2749"/>
        <n v="2752"/>
        <n v="2753"/>
        <n v="2757"/>
        <n v="2762"/>
        <n v="2763"/>
        <n v="2764"/>
        <n v="2779"/>
        <n v="2780"/>
        <n v="2784"/>
        <n v="2785"/>
        <n v="2786"/>
        <n v="2787"/>
        <n v="2788"/>
        <n v="2789"/>
        <n v="2793"/>
        <n v="2800"/>
        <n v="2821"/>
        <n v="2822"/>
        <n v="2823"/>
        <n v="2824"/>
        <n v="2825"/>
        <n v="2826"/>
        <n v="2827"/>
        <n v="2828"/>
        <n v="2829"/>
        <n v="2830"/>
        <n v="2831"/>
        <n v="2839"/>
        <n v="2840"/>
        <n v="2846"/>
        <n v="2848"/>
        <n v="2849"/>
        <n v="2850"/>
        <n v="2851"/>
        <n v="2852"/>
        <n v="2853"/>
        <n v="2854"/>
        <n v="2855"/>
        <n v="2856"/>
        <n v="2860"/>
        <n v="2866"/>
        <n v="2867"/>
        <n v="2870"/>
        <n v="2871"/>
        <n v="2876"/>
        <n v="2877"/>
        <n v="2878"/>
        <n v="2879"/>
        <n v="2880"/>
        <n v="2881"/>
        <n v="2882"/>
        <n v="2887"/>
        <n v="2901"/>
        <n v="2902"/>
        <n v="2906"/>
        <n v="2908"/>
        <n v="2912"/>
        <n v="2913"/>
        <n v="2914"/>
        <n v="2923"/>
        <n v="2924"/>
        <n v="2928"/>
        <n v="2929"/>
        <n v="2930"/>
        <n v="2947"/>
        <n v="2963"/>
        <n v="2964"/>
        <n v="2970"/>
        <n v="2973"/>
        <n v="2976"/>
        <n v="2977"/>
        <n v="2978"/>
        <n v="2979"/>
        <n v="2980"/>
        <n v="2982"/>
        <n v="2983"/>
        <n v="2984"/>
        <n v="2985"/>
        <n v="2986"/>
        <n v="2987"/>
        <n v="2988"/>
        <n v="2989"/>
        <n v="2990"/>
        <n v="2991"/>
        <n v="2992"/>
        <n v="2993"/>
        <n v="2994"/>
        <n v="2995"/>
        <n v="2996"/>
        <n v="3001"/>
        <n v="3003"/>
        <n v="3005"/>
        <n v="3006"/>
        <n v="3007"/>
        <n v="3010"/>
        <n v="3011"/>
        <n v="3012"/>
        <n v="3013"/>
        <n v="3014"/>
        <n v="3015"/>
        <n v="3016"/>
        <n v="3017"/>
        <n v="3018"/>
        <n v="3019"/>
        <n v="3020"/>
        <n v="3021"/>
        <n v="3023"/>
        <n v="3024"/>
        <n v="3026"/>
        <n v="3029"/>
        <n v="3030"/>
        <n v="3033"/>
        <n v="3034"/>
        <n v="3037"/>
        <n v="3038"/>
        <n v="3039"/>
        <n v="3040"/>
        <n v="3042"/>
        <n v="3043"/>
        <n v="3044"/>
        <n v="3045"/>
        <n v="3051"/>
        <n v="3052"/>
        <n v="3053"/>
        <n v="3054"/>
        <n v="3059"/>
        <n v="3060"/>
        <n v="3061"/>
        <n v="3062"/>
        <n v="3063"/>
        <n v="3065"/>
        <n v="3066"/>
        <n v="3068"/>
        <n v="3070"/>
        <n v="3071"/>
        <n v="3073"/>
        <n v="3075"/>
        <n v="3076"/>
        <n v="3082"/>
        <n v="3083"/>
        <n v="3084"/>
        <n v="3085"/>
        <n v="3086"/>
        <n v="3087"/>
        <n v="3088"/>
        <n v="3089"/>
        <n v="3090"/>
        <n v="3092"/>
        <n v="3093"/>
        <n v="3094"/>
        <n v="3095"/>
        <n v="3096"/>
        <n v="3097"/>
        <n v="3098"/>
        <n v="3099"/>
        <n v="3100"/>
        <n v="3101"/>
        <n v="3103"/>
        <n v="3105"/>
        <n v="3107"/>
        <n v="3109"/>
        <n v="3110"/>
        <n v="3111"/>
        <n v="3112"/>
        <n v="3114"/>
        <n v="3115"/>
        <n v="3116"/>
        <n v="3119"/>
        <n v="3120"/>
        <n v="3121"/>
        <n v="3122"/>
        <n v="3123"/>
        <n v="3124"/>
        <n v="3125"/>
        <n v="3127"/>
        <n v="3128"/>
        <n v="3129"/>
        <n v="3130"/>
        <n v="3131"/>
        <n v="3133"/>
        <n v="3136"/>
        <n v="3137"/>
        <n v="3148"/>
        <n v="3150"/>
        <n v="3151"/>
        <n v="3152"/>
        <n v="3153"/>
        <n v="3156"/>
        <n v="3157"/>
        <n v="3158"/>
        <n v="3159"/>
        <n v="3161"/>
        <n v="3163"/>
        <n v="3164"/>
        <n v="3165"/>
        <n v="3166"/>
        <n v="3168"/>
        <n v="3169"/>
        <n v="3170"/>
        <n v="3171"/>
        <n v="3172"/>
        <n v="3173"/>
        <n v="3174"/>
        <n v="3175"/>
        <n v="3177"/>
        <n v="3178"/>
        <n v="3179"/>
        <n v="3180"/>
        <n v="3184"/>
        <n v="3185"/>
        <n v="3187"/>
        <n v="3189"/>
        <n v="3190"/>
        <n v="3192"/>
        <n v="3193"/>
        <n v="3194"/>
        <n v="3195"/>
        <n v="3196"/>
        <n v="3198"/>
        <n v="3201"/>
        <n v="3202"/>
        <n v="3203"/>
        <n v="3204"/>
        <n v="3205"/>
        <n v="3206"/>
        <n v="3208"/>
        <n v="3209"/>
        <n v="3213"/>
        <n v="3216"/>
        <n v="3217"/>
        <n v="3237"/>
        <n v="3238"/>
        <n v="3239"/>
        <n v="3256"/>
        <n v="3257"/>
        <n v="3258"/>
        <n v="3262"/>
        <n v="3263"/>
        <n v="3264"/>
        <n v="3268"/>
        <n v="3269"/>
        <n v="3270"/>
        <n v="3274"/>
        <n v="3276"/>
        <n v="3278"/>
        <n v="3279"/>
        <n v="3280"/>
        <n v="3281"/>
        <n v="3282"/>
        <n v="3283"/>
        <n v="3284"/>
        <n v="3285"/>
        <n v="3286"/>
        <n v="3287"/>
        <n v="3293"/>
        <n v="3294"/>
        <n v="3295"/>
        <n v="3296"/>
        <n v="3314"/>
        <n v="3315"/>
        <n v="3317"/>
        <n v="3318"/>
        <n v="3440"/>
        <n v="3482"/>
        <n v="3495"/>
        <n v="3580"/>
        <n v="3582"/>
        <n v="3584"/>
        <n v="3588"/>
        <n v="3589"/>
        <n v="3594"/>
        <n v="3595"/>
        <n v="3596"/>
        <n v="3597"/>
        <n v="3598"/>
        <n v="3599"/>
        <n v="3600"/>
        <n v="3604"/>
        <n v="3605"/>
        <n v="3607"/>
        <n v="3609"/>
        <n v="3612"/>
        <n v="3613"/>
        <n v="3615"/>
        <n v="3616"/>
        <n v="3617"/>
        <n v="3619"/>
        <n v="3620"/>
        <n v="3621"/>
        <n v="3622"/>
        <n v="3623"/>
        <n v="3624"/>
        <n v="3625"/>
        <n v="3627"/>
        <n v="3628"/>
        <n v="3632"/>
        <n v="3633"/>
        <n v="3635"/>
        <n v="3636"/>
        <n v="3639"/>
        <n v="3640"/>
        <n v="3641"/>
        <n v="3642"/>
        <n v="3654"/>
        <n v="3655"/>
        <n v="3656"/>
        <n v="3658"/>
        <n v="3659"/>
        <n v="3660"/>
        <n v="3661"/>
        <n v="3664"/>
        <n v="3669"/>
        <n v="3670"/>
        <n v="3671"/>
        <n v="3673"/>
        <n v="3677"/>
        <n v="3678"/>
        <n v="3680"/>
        <n v="3681"/>
        <n v="3682"/>
        <n v="3683"/>
        <n v="3684"/>
        <n v="3685"/>
        <n v="3686"/>
        <n v="3687"/>
        <n v="3688"/>
        <n v="3689"/>
        <n v="3696"/>
        <n v="3697"/>
        <n v="3698"/>
        <n v="3699"/>
        <n v="3700"/>
        <n v="3701"/>
        <n v="3702"/>
        <n v="3703"/>
        <n v="3704"/>
        <n v="3705"/>
        <n v="3706"/>
        <n v="3707"/>
        <n v="3708"/>
        <n v="3709"/>
        <n v="3710"/>
        <n v="3712"/>
        <n v="3713"/>
        <n v="3714"/>
        <n v="3715"/>
        <n v="3718"/>
        <n v="3719"/>
        <n v="3720"/>
        <n v="3721"/>
        <n v="3722"/>
        <n v="3730"/>
        <n v="3731"/>
        <n v="3732"/>
        <n v="3733"/>
        <n v="3734"/>
        <n v="3735"/>
        <n v="3736"/>
        <n v="3737"/>
        <n v="3740"/>
        <n v="3742"/>
        <n v="3843"/>
        <n v="3848"/>
        <n v="3849"/>
        <n v="3850"/>
        <n v="3851"/>
        <n v="3852"/>
        <n v="3874"/>
        <n v="3897"/>
        <n v="3898"/>
        <n v="3899"/>
        <n v="3900"/>
        <n v="3901"/>
        <n v="3902"/>
        <n v="3938"/>
        <n v="3966"/>
        <n v="3967"/>
        <n v="3986"/>
        <n v="3990"/>
        <n v="4004"/>
        <n v="4006"/>
        <n v="4007"/>
        <n v="4014"/>
        <n v="4039"/>
        <n v="4041"/>
        <n v="4043"/>
        <n v="4044"/>
        <n v="4045"/>
        <n v="4046"/>
        <n v="4047"/>
        <n v="4051"/>
        <n v="4125"/>
        <n v="4129"/>
        <n v="4131"/>
        <n v="4136"/>
        <n v="4140"/>
        <n v="4142"/>
        <n v="4144"/>
        <n v="4146"/>
        <n v="4148"/>
        <n v="4157"/>
        <n v="4159"/>
        <n v="4160"/>
        <n v="4164"/>
        <n v="4165"/>
        <n v="4203"/>
        <n v="4204"/>
        <n v="4205"/>
        <n v="4210"/>
        <n v="4214"/>
        <n v="4245"/>
        <n v="4246"/>
        <n v="4248"/>
        <n v="4251"/>
        <n v="4256"/>
        <n v="4257"/>
        <n v="4260"/>
        <n v="4261"/>
        <n v="4262"/>
        <n v="4266"/>
        <n v="4268"/>
        <n v="4269"/>
        <n v="4270"/>
        <n v="4271"/>
        <n v="4272"/>
        <n v="4273"/>
        <n v="4274"/>
        <n v="4276"/>
        <n v="4278"/>
        <n v="4281"/>
        <n v="4283"/>
        <n v="4284"/>
        <n v="4285"/>
        <n v="4287"/>
        <n v="4290"/>
        <n v="4291"/>
        <n v="4292"/>
        <n v="4294"/>
        <n v="4295"/>
        <n v="4296"/>
        <n v="4297"/>
        <n v="4299"/>
        <n v="4307"/>
        <n v="4308"/>
        <n v="4310"/>
        <n v="4312"/>
        <n v="4313"/>
        <n v="4314"/>
        <n v="4315"/>
        <n v="4316"/>
        <n v="4317"/>
        <n v="4324"/>
        <n v="4326"/>
        <n v="4328"/>
        <n v="4336"/>
        <n v="4337"/>
        <n v="4338"/>
        <n v="4339"/>
        <n v="4340"/>
        <n v="4341"/>
        <n v="4342"/>
        <n v="4343"/>
        <n v="4344"/>
        <n v="4345"/>
        <n v="4346"/>
        <n v="4347"/>
        <n v="4348"/>
        <n v="4349"/>
        <n v="4351"/>
        <n v="4353"/>
        <n v="4355"/>
        <n v="4356"/>
        <n v="4357"/>
        <n v="4366"/>
        <n v="4367"/>
        <n v="4369"/>
        <n v="4372"/>
        <n v="4377"/>
        <n v="4378"/>
        <n v="4379"/>
        <n v="4380"/>
        <n v="4383"/>
        <n v="4384"/>
        <n v="4403"/>
        <n v="4404"/>
        <n v="4405"/>
        <n v="4406"/>
        <n v="4407"/>
        <n v="4408"/>
        <n v="4409"/>
        <n v="4410"/>
        <n v="4411"/>
        <n v="4412"/>
        <n v="4413"/>
        <n v="4414"/>
        <n v="4415"/>
        <n v="4416"/>
        <n v="4417"/>
        <n v="4418"/>
        <n v="4419"/>
        <n v="4420"/>
        <n v="4421"/>
        <n v="4422"/>
        <n v="4423"/>
        <n v="4424"/>
        <n v="4425"/>
        <n v="4426"/>
        <n v="4427"/>
        <n v="4428"/>
        <n v="4429"/>
        <n v="4430"/>
        <n v="4431"/>
        <n v="4432"/>
        <n v="4433"/>
        <n v="4434"/>
        <n v="4435"/>
        <n v="4436"/>
        <n v="4437"/>
        <n v="4438"/>
        <n v="4439"/>
        <n v="4440"/>
        <n v="4441"/>
        <n v="4443"/>
        <n v="4444"/>
        <n v="4445"/>
        <n v="4446"/>
        <n v="4447"/>
        <n v="4448"/>
        <n v="4449"/>
        <n v="4450"/>
        <n v="4451"/>
        <n v="4452"/>
        <n v="4453"/>
        <n v="4454"/>
        <n v="4455"/>
        <n v="4456"/>
        <n v="4457"/>
        <n v="4458"/>
        <n v="4460"/>
        <n v="4461"/>
        <n v="4462"/>
        <n v="4463"/>
        <n v="4464"/>
        <n v="4465"/>
        <n v="4466"/>
        <n v="4467"/>
        <n v="4468"/>
        <n v="4469"/>
        <n v="4470"/>
        <n v="4471"/>
        <n v="4472"/>
        <n v="4473"/>
        <n v="4474"/>
        <n v="4475"/>
        <n v="4476"/>
        <n v="4477"/>
        <n v="4478"/>
        <n v="4479"/>
        <n v="4480"/>
        <n v="4481"/>
        <n v="4482"/>
        <n v="4483"/>
        <n v="4484"/>
        <n v="4485"/>
        <n v="4486"/>
        <n v="4487"/>
        <n v="4488"/>
        <n v="4489"/>
        <n v="4490"/>
        <n v="4491"/>
        <n v="4492"/>
        <n v="4493"/>
        <n v="4494"/>
        <n v="4495"/>
        <n v="4496"/>
        <n v="4497"/>
        <n v="4498"/>
        <n v="4499"/>
        <n v="4500"/>
        <n v="4501"/>
        <n v="4502"/>
        <n v="4503"/>
        <n v="4504"/>
        <n v="4505"/>
        <n v="4506"/>
        <n v="4507"/>
        <n v="4508"/>
        <n v="4509"/>
        <n v="4510"/>
        <n v="4511"/>
        <n v="4512"/>
        <n v="4513"/>
        <n v="4514"/>
        <n v="4515"/>
        <n v="4516"/>
        <n v="4517"/>
        <n v="4518"/>
        <n v="4519"/>
        <n v="4520"/>
        <n v="4521"/>
        <n v="4522"/>
        <n v="4523"/>
        <n v="4524"/>
        <n v="4525"/>
        <n v="4526"/>
        <n v="4527"/>
        <n v="4528"/>
        <n v="4529"/>
        <n v="4530"/>
        <n v="4531"/>
        <n v="4535"/>
        <n v="4536"/>
        <n v="4537"/>
        <n v="4538"/>
        <n v="4539"/>
        <n v="4540"/>
        <n v="4541"/>
        <n v="4542"/>
        <n v="4543"/>
        <n v="4544"/>
        <n v="4545"/>
        <n v="4546"/>
        <n v="4547"/>
        <n v="4548"/>
        <n v="4549"/>
        <n v="4550"/>
        <n v="4551"/>
        <n v="4552"/>
        <n v="4553"/>
        <n v="4554"/>
        <n v="4555"/>
        <n v="4556"/>
        <n v="4557"/>
        <n v="4558"/>
        <n v="4559"/>
        <n v="4560"/>
        <n v="4561"/>
        <n v="4562"/>
        <n v="4563"/>
        <n v="4564"/>
        <n v="4566"/>
        <n v="4567"/>
        <n v="4568"/>
        <n v="4569"/>
        <n v="4570"/>
        <n v="4571"/>
        <n v="4572"/>
        <n v="4573"/>
        <n v="4574"/>
        <n v="4575"/>
        <n v="4576"/>
        <n v="4593"/>
        <n v="4594"/>
        <n v="4595"/>
        <n v="4596"/>
        <n v="4600"/>
        <n v="4601"/>
        <n v="4602"/>
        <n v="4603"/>
        <n v="4604"/>
        <n v="4605"/>
        <n v="4606"/>
        <n v="4607"/>
        <n v="4608"/>
        <n v="4609"/>
        <n v="4610"/>
        <n v="4613"/>
        <n v="4614"/>
        <n v="4615"/>
        <n v="4616"/>
        <n v="4618"/>
        <n v="4626"/>
        <n v="4628"/>
        <n v="4639"/>
        <n v="4640"/>
        <n v="4641"/>
        <n v="4642"/>
        <n v="4643"/>
        <n v="4644"/>
        <n v="4645"/>
        <n v="4655"/>
        <n v="4657"/>
        <n v="4674"/>
        <n v="4679"/>
        <n v="4680"/>
        <n v="4681"/>
        <n v="4699"/>
        <n v="4739"/>
        <n v="4742"/>
        <n v="4781"/>
        <n v="4822"/>
        <n v="5215"/>
        <n v="5217"/>
        <n v="5218"/>
        <n v="5219"/>
        <n v="5220"/>
        <n v="5221"/>
        <n v="5222"/>
        <n v="5223"/>
        <n v="5228"/>
        <n v="5241"/>
        <n v="5242"/>
        <n v="5245"/>
        <n v="5246"/>
        <n v="5248"/>
        <n v="5262"/>
        <n v="5266"/>
        <n v="5267"/>
        <n v="5268"/>
        <n v="5269"/>
        <n v="5270"/>
        <n v="5271"/>
        <n v="5272"/>
        <n v="5273"/>
        <n v="5274"/>
        <n v="5275"/>
        <n v="5276"/>
        <n v="5293"/>
        <n v="5302"/>
        <n v="5304"/>
        <n v="5308"/>
        <n v="5315"/>
        <n v="5317"/>
        <n v="5318"/>
        <n v="5338"/>
        <n v="5341"/>
        <n v="5344"/>
        <n v="5345"/>
        <n v="5388"/>
        <n v="5389"/>
        <n v="5390"/>
        <n v="5393"/>
        <n v="5432"/>
        <n v="5433"/>
        <n v="5434"/>
        <n v="5473"/>
        <n v="5478"/>
        <n v="5481"/>
        <n v="5483"/>
        <n v="5489"/>
        <n v="5570"/>
        <n v="5571"/>
        <n v="5572"/>
        <n v="5573"/>
        <n v="5574"/>
        <n v="5575"/>
        <n v="5576"/>
        <n v="5577"/>
        <n v="5578"/>
        <n v="5579"/>
        <n v="5580"/>
        <n v="5581"/>
        <n v="5582"/>
        <n v="5583"/>
        <n v="5584"/>
        <n v="5585"/>
        <n v="5586"/>
        <n v="5588"/>
        <n v="5589"/>
        <n v="5590"/>
        <n v="5591"/>
        <n v="5592"/>
        <n v="5593"/>
        <n v="5594"/>
        <n v="5595"/>
        <n v="5596"/>
        <n v="5597"/>
        <n v="5598"/>
        <n v="5599"/>
        <n v="5600"/>
        <n v="5601"/>
        <n v="5602"/>
        <n v="5603"/>
        <n v="5604"/>
        <n v="5605"/>
        <n v="5606"/>
        <n v="5607"/>
        <n v="5608"/>
        <n v="5609"/>
        <n v="5610"/>
        <n v="5611"/>
        <n v="5612"/>
        <n v="5613"/>
        <n v="5614"/>
        <n v="5615"/>
        <n v="5616"/>
        <n v="5617"/>
        <n v="5618"/>
        <n v="5619"/>
        <n v="5620"/>
        <n v="5621"/>
        <n v="5622"/>
        <n v="5623"/>
        <n v="5624"/>
        <n v="5625"/>
        <n v="5626"/>
        <n v="5627"/>
        <n v="5628"/>
        <n v="5629"/>
        <n v="5630"/>
        <n v="5631"/>
        <n v="5632"/>
        <n v="5633"/>
        <n v="5634"/>
        <n v="5635"/>
        <n v="5636"/>
        <n v="5637"/>
        <n v="5638"/>
        <n v="5640"/>
        <n v="5641"/>
        <n v="5642"/>
        <n v="5643"/>
        <n v="5645"/>
        <n v="5646"/>
        <n v="5647"/>
        <n v="5648"/>
        <n v="5650"/>
        <n v="5651"/>
        <n v="5652"/>
        <n v="5653"/>
        <n v="5654"/>
        <n v="5655"/>
        <n v="5656"/>
        <n v="5657"/>
        <n v="5658"/>
        <n v="5659"/>
        <n v="5660"/>
        <n v="5661"/>
        <n v="5662"/>
        <n v="5663"/>
        <n v="5664"/>
        <n v="5666"/>
        <n v="5667"/>
        <n v="5668"/>
        <n v="5669"/>
        <n v="5670"/>
        <n v="5671"/>
        <n v="5672"/>
        <n v="5673"/>
        <n v="5674"/>
        <n v="5676"/>
        <n v="5677"/>
        <n v="5678"/>
        <n v="5679"/>
        <n v="5680"/>
        <n v="5681"/>
        <n v="5682"/>
        <n v="5683"/>
        <n v="5684"/>
        <n v="5685"/>
        <n v="5686"/>
        <n v="5687"/>
        <n v="5689"/>
        <n v="5690"/>
        <n v="5691"/>
        <n v="5692"/>
        <n v="5693"/>
        <n v="5694"/>
        <n v="5695"/>
        <n v="5696"/>
        <n v="5697"/>
        <n v="5698"/>
        <n v="5699"/>
        <n v="5700"/>
        <n v="5701"/>
        <n v="5702"/>
        <n v="5703"/>
        <n v="5704"/>
        <n v="5705"/>
        <n v="5706"/>
        <n v="5707"/>
        <n v="5708"/>
        <n v="5709"/>
        <n v="5710"/>
        <n v="5711"/>
        <n v="5712"/>
        <n v="5713"/>
        <n v="5714"/>
        <n v="5715"/>
        <n v="5716"/>
        <n v="5717"/>
        <n v="5718"/>
        <n v="5719"/>
        <n v="5720"/>
        <n v="5721"/>
        <n v="5722"/>
        <n v="5723"/>
        <n v="5724"/>
        <n v="5725"/>
        <n v="5726"/>
        <n v="5727"/>
        <n v="5728"/>
        <n v="5729"/>
        <n v="5730"/>
        <n v="5731"/>
        <n v="5732"/>
        <n v="5733"/>
        <n v="5734"/>
        <n v="5735"/>
        <n v="5736"/>
        <n v="5737"/>
        <n v="5738"/>
        <n v="5739"/>
        <n v="5740"/>
        <n v="5741"/>
        <n v="5742"/>
        <n v="5743"/>
        <n v="5744"/>
        <n v="5745"/>
        <n v="5746"/>
        <n v="5747"/>
        <n v="5748"/>
        <n v="5749"/>
        <n v="5750"/>
        <n v="5751"/>
        <n v="5752"/>
        <n v="5753"/>
        <n v="5754"/>
        <n v="5755"/>
        <n v="5756"/>
        <n v="5757"/>
        <n v="5758"/>
        <n v="5759"/>
        <n v="5760"/>
        <n v="5761"/>
        <n v="5762"/>
        <n v="5763"/>
        <n v="5764"/>
        <n v="5765"/>
        <n v="5766"/>
        <n v="5767"/>
        <n v="5768"/>
        <n v="5769"/>
        <n v="5770"/>
        <n v="5771"/>
        <n v="5774"/>
        <n v="5775"/>
        <n v="5776"/>
        <n v="5777"/>
        <n v="5778"/>
        <n v="5779"/>
        <n v="5780"/>
        <n v="5781"/>
        <n v="5782"/>
        <n v="5783"/>
        <n v="5784"/>
        <n v="5785"/>
        <n v="5786"/>
        <n v="5787"/>
        <n v="5790"/>
        <n v="5799"/>
        <n v="5801"/>
        <n v="5803"/>
        <n v="5804"/>
        <n v="5805"/>
        <n v="5806"/>
        <n v="5807"/>
        <n v="5808"/>
        <n v="5809"/>
        <n v="5810"/>
        <n v="5812"/>
        <n v="5813"/>
        <n v="5814"/>
        <n v="5815"/>
        <n v="5816"/>
        <n v="5817"/>
        <n v="5818"/>
        <n v="5819"/>
        <n v="5820"/>
        <n v="5821"/>
        <n v="5822"/>
        <n v="5823"/>
        <n v="5832"/>
        <n v="5852"/>
        <n v="5857"/>
        <n v="5859"/>
        <n v="5860"/>
        <n v="5861"/>
        <n v="5863"/>
        <n v="5870"/>
        <n v="5889"/>
        <n v="5892"/>
        <n v="5940"/>
        <n v="5941"/>
        <n v="6018"/>
        <n v="6019"/>
        <n v="6020"/>
        <n v="6021"/>
        <n v="6022"/>
        <n v="6023"/>
        <n v="6030"/>
        <n v="6968"/>
        <n v="7243"/>
        <n v="7387"/>
        <n v="7762"/>
        <n v="7777"/>
        <n v="7779"/>
        <n v="7783"/>
        <n v="8081"/>
        <n v="8082"/>
        <n v="8135"/>
        <n v="8258"/>
        <n v="8261"/>
        <n v="9147"/>
        <n v="9148"/>
        <n v="9150"/>
        <n v="9152"/>
        <n v="9153"/>
        <n v="9154"/>
        <n v="9155"/>
        <n v="9156"/>
        <n v="9157"/>
        <n v="9158"/>
        <n v="9160"/>
        <n v="9162"/>
        <n v="9166"/>
        <n v="9167"/>
        <n v="9168"/>
        <n v="9170"/>
        <n v="9171"/>
        <n v="9172"/>
        <n v="9173"/>
        <n v="9174"/>
        <n v="9175"/>
        <n v="9176"/>
        <n v="9177"/>
        <n v="9183"/>
        <n v="9185"/>
        <n v="9199"/>
        <n v="10161"/>
        <n v="10194"/>
        <n v="10214"/>
        <n v="10215"/>
        <n v="10216"/>
        <n v="10217"/>
        <n v="10218"/>
        <n v="10219"/>
        <n v="11008"/>
        <n v="11023"/>
        <n v="11024"/>
        <n v="11025"/>
        <n v="11026"/>
        <n v="11027"/>
        <n v="11028"/>
        <n v="11029"/>
        <n v="11030"/>
        <n v="11031"/>
        <n v="11032"/>
        <n v="11041"/>
        <n v="11042"/>
        <n v="11043"/>
        <n v="11044"/>
        <n v="11045"/>
        <n v="11048"/>
        <n v="11051"/>
        <n v="11052"/>
        <n v="11058"/>
        <n v="11061"/>
        <n v="11063"/>
        <n v="11066"/>
        <n v="11069"/>
        <n v="11074"/>
        <n v="11078"/>
        <n v="11119"/>
        <n v="11120"/>
        <n v="11313"/>
        <n v="11334"/>
        <n v="11335"/>
        <n v="11370"/>
        <n v="11371"/>
        <n v="11372"/>
        <n v="11373"/>
        <n v="11374"/>
        <n v="11376"/>
        <n v="11377"/>
        <n v="11378"/>
        <n v="11379"/>
        <n v="11381"/>
        <n v="11383"/>
        <n v="11386"/>
        <n v="11387"/>
        <n v="11398"/>
        <n v="11413"/>
        <n v="11414"/>
        <n v="11439"/>
        <n v="11442"/>
        <n v="11457"/>
        <n v="11500"/>
        <n v="11501"/>
        <n v="11502"/>
        <n v="11503"/>
        <n v="11504"/>
        <n v="11505"/>
        <n v="11506"/>
        <n v="11507"/>
        <n v="11508"/>
        <n v="11509"/>
        <n v="11510"/>
        <n v="11511"/>
        <n v="11512"/>
        <n v="11513"/>
        <n v="11514"/>
        <n v="11515"/>
        <n v="11516"/>
        <n v="11555"/>
        <n v="11557"/>
        <n v="11561"/>
        <n v="11563"/>
        <n v="11566"/>
        <n v="11568"/>
        <n v="11571"/>
        <n v="11573"/>
        <n v="11576"/>
        <n v="11578"/>
        <n v="11581"/>
        <n v="11583"/>
        <n v="11586"/>
        <n v="11588"/>
        <n v="11591"/>
        <n v="11593"/>
        <n v="11664"/>
        <n v="11668"/>
        <n v="11670"/>
        <n v="11673"/>
        <n v="11676"/>
        <n v="11679"/>
        <n v="11682"/>
        <n v="11685"/>
        <n v="11693"/>
        <n v="11695"/>
        <n v="11697"/>
        <n v="11698"/>
        <n v="11699"/>
        <n v="11700"/>
        <n v="11701"/>
        <n v="11702"/>
        <n v="11703"/>
        <n v="11704"/>
        <n v="11705"/>
        <n v="11706"/>
        <n v="11707"/>
        <n v="11708"/>
        <n v="11713"/>
        <n v="11761"/>
        <n v="11763"/>
        <n v="11766"/>
        <n v="11768"/>
        <n v="11771"/>
        <n v="11773"/>
        <n v="11778"/>
        <n v="11781"/>
        <n v="11783"/>
        <n v="11786"/>
        <n v="11793"/>
        <n v="11805"/>
        <n v="11807"/>
        <n v="11811"/>
        <n v="11813"/>
        <n v="11815"/>
        <n v="11818"/>
        <n v="11820"/>
        <n v="11822"/>
        <n v="11824"/>
        <n v="11827"/>
        <n v="11829"/>
        <n v="11831"/>
        <n v="11833"/>
        <n v="11838"/>
        <n v="11840"/>
        <n v="11842"/>
        <n v="11845"/>
        <n v="11847"/>
        <n v="11849"/>
        <n v="11851"/>
        <n v="11854"/>
        <n v="11856"/>
        <n v="11858"/>
        <n v="11860"/>
        <n v="11863"/>
        <n v="11865"/>
        <n v="11867"/>
        <n v="11869"/>
        <n v="11874"/>
        <n v="11878"/>
        <n v="11881"/>
        <n v="11883"/>
        <n v="11896"/>
        <n v="11905"/>
        <n v="11910"/>
        <n v="11917"/>
        <n v="11926"/>
        <n v="11928"/>
        <n v="11931"/>
        <n v="11933"/>
        <n v="11935"/>
        <n v="11937"/>
        <n v="11940"/>
        <n v="11942"/>
        <n v="11944"/>
        <n v="11949"/>
        <n v="11951"/>
        <n v="11953"/>
        <n v="11955"/>
        <n v="11958"/>
        <n v="11960"/>
        <n v="11962"/>
        <n v="11964"/>
        <n v="11967"/>
        <n v="11969"/>
        <n v="11971"/>
        <n v="11973"/>
        <n v="11976"/>
        <n v="11978"/>
        <n v="11980"/>
        <n v="11982"/>
        <n v="11985"/>
        <n v="11987"/>
        <n v="11989"/>
        <n v="11994"/>
        <n v="11996"/>
        <n v="12005"/>
        <n v="12014"/>
        <n v="12027"/>
        <n v="12032"/>
        <n v="12054"/>
        <n v="12058"/>
        <n v="12077"/>
        <n v="12195"/>
        <n v="12196"/>
        <n v="12259"/>
        <n v="12262"/>
        <n v="12266"/>
        <n v="12374"/>
        <n v="12377"/>
        <n v="12414"/>
        <n v="12449"/>
        <n v="12668"/>
        <n v="12669"/>
        <n v="12671"/>
        <n v="12673"/>
        <n v="12674"/>
        <n v="12676"/>
        <n v="12678"/>
        <n v="12680"/>
        <n v="12682"/>
        <n v="12683"/>
        <n v="12685"/>
        <n v="12687"/>
        <n v="12688"/>
        <n v="12690"/>
        <n v="12692"/>
        <n v="12693"/>
        <n v="12695"/>
        <n v="12697"/>
        <n v="12698"/>
        <n v="12700"/>
        <n v="12702"/>
        <n v="12703"/>
        <n v="12705"/>
        <n v="12706"/>
        <n v="12708"/>
        <n v="12710"/>
        <n v="12712"/>
        <n v="12714"/>
        <n v="12716"/>
        <n v="12718"/>
        <n v="12720"/>
        <n v="12722"/>
        <n v="12725"/>
        <n v="12726"/>
        <n v="12728"/>
        <n v="12730"/>
        <n v="12732"/>
        <n v="12734"/>
        <n v="12736"/>
        <n v="12738"/>
        <n v="12739"/>
        <n v="12741"/>
        <n v="12742"/>
        <n v="12744"/>
        <n v="12745"/>
        <n v="12747"/>
        <n v="12748"/>
        <n v="12749"/>
        <n v="12751"/>
        <n v="12752"/>
        <n v="12754"/>
        <n v="12755"/>
        <n v="12757"/>
        <n v="12758"/>
        <n v="12760"/>
        <n v="12761"/>
        <n v="12763"/>
        <n v="12764"/>
        <n v="12766"/>
        <n v="12768"/>
        <n v="12769"/>
        <n v="12771"/>
        <n v="12773"/>
        <n v="12774"/>
        <n v="12776"/>
        <n v="12778"/>
        <n v="12779"/>
        <n v="12782"/>
        <n v="12783"/>
        <n v="12785"/>
        <n v="12787"/>
        <n v="12788"/>
        <n v="12792"/>
        <n v="12793"/>
        <n v="12795"/>
        <n v="12797"/>
        <n v="12798"/>
        <n v="12800"/>
        <n v="12802"/>
        <n v="12803"/>
        <n v="12805"/>
        <n v="12806"/>
        <n v="12807"/>
        <n v="12809"/>
        <n v="12811"/>
        <n v="12812"/>
        <n v="12814"/>
        <n v="12815"/>
        <n v="12817"/>
        <n v="12818"/>
        <n v="12820"/>
        <n v="12821"/>
        <n v="12823"/>
        <n v="12825"/>
        <n v="12826"/>
        <n v="12828"/>
        <n v="12830"/>
        <n v="12832"/>
        <n v="12834"/>
        <n v="12836"/>
        <n v="12839"/>
        <n v="12841"/>
        <n v="12843"/>
        <n v="12845"/>
        <n v="12847"/>
        <n v="12849"/>
        <n v="12851"/>
        <n v="12853"/>
        <n v="12855"/>
        <n v="12857"/>
        <n v="12858"/>
        <n v="12860"/>
        <n v="12861"/>
        <n v="12863"/>
        <n v="12864"/>
        <n v="12866"/>
        <n v="12867"/>
        <n v="12877"/>
        <n v="12878"/>
        <n v="12879"/>
        <n v="12916"/>
        <n v="12942"/>
        <n v="12943"/>
        <n v="12953"/>
        <n v="13007"/>
        <n v="13010"/>
        <n v="13041"/>
        <n v="13044"/>
        <n v="13053"/>
        <n v="13069"/>
        <n v="13079"/>
        <n v="13080"/>
        <n v="13081"/>
        <n v="13092"/>
        <n v="13125"/>
        <n v="13129"/>
        <n v="13174"/>
        <n v="13178"/>
        <n v="13325"/>
        <n v="13326"/>
        <n v="13354"/>
        <n v="13379"/>
        <n v="13384"/>
        <n v="13396"/>
        <n v="13400"/>
        <n v="13403"/>
        <n v="13406"/>
        <n v="13413"/>
        <n v="13414"/>
        <n v="13415"/>
        <n v="13416"/>
        <n v="13417"/>
        <n v="13419"/>
        <n v="13425"/>
        <n v="13426"/>
        <n v="13433"/>
        <n v="13439"/>
        <n v="13440"/>
        <n v="13474"/>
        <n v="13503"/>
        <n v="13511"/>
        <n v="13532"/>
        <n v="13634"/>
        <n v="13646"/>
        <n v="13707"/>
        <n v="13708"/>
        <n v="13709"/>
        <n v="13727"/>
        <n v="13732"/>
        <n v="13762"/>
        <n v="13763"/>
        <n v="13764"/>
        <n v="13765"/>
        <n v="13766"/>
        <n v="13778"/>
        <n v="13779"/>
        <n v="13783"/>
        <n v="13926"/>
        <n v="13927"/>
        <n v="13929"/>
        <n v="13936"/>
        <n v="13937"/>
        <n v="13963"/>
        <n v="13965"/>
        <n v="13972"/>
        <n v="13973"/>
        <n v="13975"/>
        <n v="13976"/>
        <n v="13978"/>
        <n v="13979"/>
        <n v="13981"/>
        <n v="13982"/>
        <n v="13983"/>
        <n v="13996"/>
        <n v="13997"/>
        <n v="13999"/>
        <n v="14003"/>
        <n v="14006"/>
        <n v="14008"/>
        <n v="14009"/>
        <n v="14017"/>
        <n v="14018"/>
        <n v="14034"/>
        <n v="14038"/>
        <n v="14039"/>
        <n v="14040"/>
        <n v="14041"/>
        <n v="14042"/>
        <n v="14043"/>
        <n v="14046"/>
        <n v="14049"/>
        <n v="14058"/>
        <n v="14073"/>
        <n v="14074"/>
        <n v="14095"/>
        <n v="14096"/>
        <n v="14102"/>
        <n v="14103"/>
        <n v="14107"/>
        <n v="14111"/>
        <n v="14112"/>
        <n v="14113"/>
        <n v="14119"/>
        <n v="15895"/>
        <n v="15900"/>
        <n v="15911"/>
        <n v="15912"/>
        <n v="15913"/>
        <n v="15914"/>
        <n v="15917"/>
        <n v="15918"/>
        <n v="15919"/>
        <n v="15926"/>
        <n v="15948"/>
        <n v="15949"/>
        <n v="15983"/>
        <n v="16026"/>
        <n v="16075"/>
        <n v="16076"/>
        <n v="16085"/>
        <n v="16147"/>
        <n v="16149"/>
        <n v="16151"/>
        <n v="16173"/>
        <n v="16271"/>
        <n v="16446"/>
        <n v="16501"/>
        <n v="16502"/>
        <n v="16503"/>
        <n v="16604"/>
        <n v="16651"/>
        <n v="16652"/>
        <n v="16653"/>
        <n v="16654"/>
        <n v="16655"/>
        <n v="16656"/>
        <n v="16657"/>
        <n v="16658"/>
        <n v="16659"/>
        <n v="16660"/>
        <n v="16661"/>
        <n v="16662"/>
        <n v="16663"/>
        <n v="16664"/>
        <n v="16665"/>
        <n v="16666"/>
        <n v="16667"/>
        <n v="16669"/>
        <n v="16670"/>
        <n v="16671"/>
        <n v="16672"/>
        <n v="16673"/>
        <n v="16674"/>
        <n v="16675"/>
        <n v="16676"/>
        <n v="16677"/>
        <n v="16678"/>
        <n v="16679"/>
        <n v="16680"/>
        <n v="16681"/>
        <n v="16682"/>
        <n v="16683"/>
        <n v="16684"/>
        <n v="16685"/>
        <n v="16689"/>
        <n v="16690"/>
        <n v="16691"/>
        <n v="16692"/>
        <n v="16693"/>
        <n v="16694"/>
        <n v="16695"/>
        <n v="16696"/>
        <n v="16697"/>
        <n v="16698"/>
        <n v="16699"/>
        <n v="16700"/>
        <n v="16701"/>
        <n v="16702"/>
        <n v="16703"/>
        <n v="16704"/>
        <n v="16705"/>
        <n v="16706"/>
        <n v="16708"/>
        <n v="16709"/>
        <n v="16710"/>
        <n v="16711"/>
        <n v="16713"/>
        <n v="16714"/>
        <n v="16715"/>
        <n v="16717"/>
        <n v="16719"/>
        <n v="16720"/>
        <n v="16722"/>
        <n v="16723"/>
        <n v="16724"/>
        <n v="16725"/>
        <n v="16726"/>
        <n v="16727"/>
        <n v="16728"/>
        <n v="16730"/>
        <n v="16746"/>
        <n v="16756"/>
        <n v="16757"/>
        <n v="16758"/>
        <n v="16768"/>
        <n v="16769"/>
        <n v="16772"/>
        <n v="16782"/>
        <n v="16789"/>
        <n v="16790"/>
        <n v="16791"/>
        <n v="16793"/>
        <n v="16794"/>
        <n v="16800"/>
        <n v="16801"/>
        <n v="16803"/>
        <n v="16818"/>
        <n v="16819"/>
        <n v="16820"/>
        <n v="16821"/>
        <n v="16822"/>
        <n v="16823"/>
        <n v="16832"/>
        <n v="16833"/>
        <n v="16838"/>
        <n v="16841"/>
        <n v="16842"/>
        <n v="16843"/>
        <n v="16844"/>
        <n v="16851"/>
        <n v="16852"/>
        <n v="16871"/>
        <n v="16872"/>
        <n v="16900"/>
        <n v="16901"/>
        <n v="16902"/>
        <n v="16903"/>
        <n v="16904"/>
        <n v="16905"/>
        <n v="16906"/>
        <n v="16907"/>
        <n v="16908"/>
        <n v="16909"/>
        <n v="16910"/>
        <n v="16911"/>
        <n v="16912"/>
        <n v="16914"/>
        <n v="16915"/>
        <n v="16916"/>
        <n v="16918"/>
        <n v="16919"/>
        <n v="16920"/>
        <n v="16921"/>
        <n v="16922"/>
        <n v="16923"/>
        <n v="16924"/>
        <n v="16925"/>
        <n v="16926"/>
        <n v="16927"/>
        <n v="16928"/>
        <n v="16929"/>
        <n v="16930"/>
        <n v="16931"/>
        <n v="16932"/>
        <n v="16933"/>
        <n v="16934"/>
        <n v="16935"/>
        <n v="16936"/>
        <n v="16937"/>
        <n v="16938"/>
        <n v="16939"/>
        <n v="16940"/>
        <n v="16941"/>
        <n v="16942"/>
        <n v="16943"/>
        <n v="16944"/>
        <n v="16951"/>
        <n v="16953"/>
        <n v="16954"/>
        <n v="16955"/>
        <n v="16956"/>
        <n v="16957"/>
        <n v="16958"/>
        <n v="16960"/>
        <n v="16962"/>
        <n v="16963"/>
        <n v="16964"/>
        <n v="16968"/>
        <n v="16969"/>
        <n v="16970"/>
        <n v="16979"/>
        <n v="16980"/>
        <n v="16983"/>
        <n v="16984"/>
        <n v="16985"/>
        <n v="16986"/>
        <n v="16987"/>
        <n v="16988"/>
        <n v="16989"/>
        <n v="16990"/>
        <n v="16991"/>
        <n v="16992"/>
        <n v="16993"/>
        <n v="16994"/>
        <n v="16995"/>
        <n v="16996"/>
        <n v="16997"/>
        <n v="16998"/>
        <n v="17003"/>
        <n v="17004"/>
        <n v="17005"/>
        <n v="17006"/>
        <n v="17010"/>
        <n v="17011"/>
        <n v="17012"/>
        <n v="17013"/>
        <n v="17014"/>
        <n v="17015"/>
        <n v="17016"/>
        <n v="17017"/>
        <n v="17018"/>
        <n v="17019"/>
        <n v="17020"/>
        <n v="17021"/>
        <n v="17022"/>
        <n v="17023"/>
        <n v="17024"/>
        <n v="17025"/>
        <n v="17026"/>
        <n v="17027"/>
        <n v="17028"/>
        <n v="17029"/>
        <n v="17030"/>
        <n v="17031"/>
        <n v="17032"/>
        <n v="17033"/>
        <n v="17034"/>
        <n v="17035"/>
        <n v="17036"/>
        <n v="17037"/>
        <n v="17042"/>
        <n v="17043"/>
        <n v="17044"/>
        <n v="17045"/>
        <n v="17050"/>
        <n v="17051"/>
        <n v="17052"/>
        <n v="17059"/>
        <n v="17062"/>
        <n v="17066"/>
        <n v="17067"/>
        <n v="17075"/>
        <n v="17076"/>
        <n v="17077"/>
        <n v="17078"/>
        <n v="17079"/>
        <n v="17080"/>
        <n v="17081"/>
        <n v="17082"/>
        <n v="17083"/>
        <n v="17084"/>
        <n v="17085"/>
        <n v="17086"/>
        <n v="17087"/>
        <n v="17088"/>
        <n v="17089"/>
        <n v="17090"/>
        <n v="17091"/>
        <n v="17092"/>
        <n v="17093"/>
        <n v="17094"/>
        <n v="17095"/>
        <n v="17096"/>
        <n v="17097"/>
        <n v="17098"/>
        <n v="17099"/>
        <n v="17100"/>
        <n v="17101"/>
        <n v="17102"/>
        <n v="17103"/>
        <n v="17104"/>
        <n v="17105"/>
        <n v="17106"/>
        <n v="17107"/>
        <n v="17109"/>
        <n v="17110"/>
        <n v="17111"/>
        <n v="17112"/>
        <n v="17113"/>
        <n v="17114"/>
        <n v="17115"/>
        <n v="17116"/>
        <n v="17117"/>
        <n v="17118"/>
        <n v="17119"/>
        <n v="17120"/>
        <n v="17121"/>
        <n v="17122"/>
        <n v="17123"/>
        <n v="17124"/>
        <n v="17125"/>
        <n v="17128"/>
        <n v="17129"/>
        <n v="17130"/>
        <n v="17131"/>
        <n v="17132"/>
        <n v="17133"/>
        <n v="17134"/>
        <n v="17135"/>
        <n v="17136"/>
        <n v="17137"/>
        <n v="17138"/>
        <n v="17139"/>
        <n v="17140"/>
        <n v="17141"/>
        <n v="17142"/>
        <n v="17143"/>
        <n v="17144"/>
        <n v="17145"/>
        <n v="17146"/>
        <n v="17147"/>
        <n v="17148"/>
        <n v="17149"/>
        <n v="17150"/>
        <n v="17151"/>
        <n v="17152"/>
        <n v="17153"/>
        <n v="17156"/>
        <n v="17157"/>
        <n v="17158"/>
        <n v="17159"/>
        <n v="17160"/>
        <n v="17162"/>
        <n v="17163"/>
        <n v="17164"/>
        <n v="17165"/>
        <n v="17172"/>
        <n v="17173"/>
        <n v="17174"/>
        <n v="17175"/>
        <n v="17176"/>
        <n v="17177"/>
        <n v="17178"/>
        <n v="17179"/>
        <n v="17180"/>
        <n v="17181"/>
        <n v="17182"/>
        <n v="17183"/>
        <n v="17184"/>
        <n v="17185"/>
        <n v="17186"/>
        <n v="17187"/>
        <n v="17188"/>
        <n v="17189"/>
        <n v="17190"/>
        <n v="17191"/>
        <n v="17192"/>
        <n v="17193"/>
        <n v="17194"/>
        <n v="17195"/>
        <n v="17196"/>
        <n v="17197"/>
        <n v="17199"/>
        <n v="17200"/>
        <n v="17201"/>
        <n v="17202"/>
        <n v="17204"/>
        <n v="17205"/>
        <n v="17206"/>
        <n v="17207"/>
        <n v="17208"/>
        <n v="17209"/>
        <n v="17210"/>
        <n v="17211"/>
        <n v="17212"/>
        <n v="17213"/>
        <n v="17214"/>
        <n v="17215"/>
        <n v="17216"/>
        <n v="17217"/>
        <n v="17218"/>
        <n v="17219"/>
        <n v="17220"/>
        <n v="17221"/>
        <n v="17222"/>
        <n v="17223"/>
        <n v="17224"/>
        <n v="17225"/>
        <n v="17226"/>
        <n v="17227"/>
        <n v="17228"/>
        <n v="17229"/>
        <n v="17230"/>
        <n v="17231"/>
        <n v="17232"/>
        <n v="17233"/>
        <n v="17234"/>
        <n v="17235"/>
        <n v="17236"/>
        <n v="17237"/>
        <n v="17238"/>
        <n v="17239"/>
        <n v="17240"/>
        <n v="17241"/>
        <n v="17242"/>
        <n v="17243"/>
        <n v="17244"/>
        <n v="17245"/>
        <n v="17247"/>
        <n v="17248"/>
        <n v="17249"/>
        <n v="17250"/>
        <n v="17251"/>
        <n v="17252"/>
        <n v="17253"/>
        <n v="17254"/>
        <n v="17255"/>
        <n v="17256"/>
        <n v="17257"/>
        <n v="17258"/>
        <n v="17259"/>
        <n v="17260"/>
        <n v="17261"/>
        <n v="17262"/>
        <n v="17263"/>
        <n v="17264"/>
        <n v="17265"/>
        <n v="17266"/>
        <n v="17267"/>
        <n v="17268"/>
        <n v="17269"/>
        <n v="17270"/>
        <n v="17271"/>
        <n v="17272"/>
        <n v="17273"/>
        <n v="17274"/>
        <n v="17275"/>
        <n v="17276"/>
        <n v="17278"/>
        <n v="17279"/>
        <n v="17280"/>
        <n v="17283"/>
        <n v="17284"/>
        <n v="17291"/>
        <n v="17292"/>
        <n v="17293"/>
        <n v="17294"/>
        <n v="17296"/>
        <n v="17297"/>
        <n v="17298"/>
        <n v="17299"/>
        <n v="17300"/>
        <n v="17301"/>
        <n v="17302"/>
        <n v="17303"/>
        <n v="17304"/>
        <n v="17305"/>
        <n v="17306"/>
        <n v="17307"/>
        <n v="17308"/>
        <n v="17309"/>
        <n v="17310"/>
        <n v="17311"/>
        <n v="17312"/>
        <n v="17313"/>
        <n v="17316"/>
        <n v="17317"/>
        <n v="17318"/>
        <n v="17319"/>
        <n v="17320"/>
        <n v="17321"/>
        <n v="17326"/>
        <n v="17329"/>
        <n v="17335"/>
        <n v="17346"/>
        <n v="17347"/>
        <n v="17352"/>
        <n v="17355"/>
        <n v="17359"/>
        <n v="17360"/>
        <n v="17363"/>
        <n v="17364"/>
        <n v="17365"/>
        <n v="17366"/>
        <n v="17367"/>
        <n v="17368"/>
        <n v="17369"/>
        <n v="17370"/>
        <n v="17391"/>
        <n v="17392"/>
        <n v="17393"/>
        <n v="17394"/>
        <n v="17395"/>
        <n v="17396"/>
        <n v="17397"/>
        <n v="17398"/>
        <n v="17438"/>
        <n v="17439"/>
        <n v="17441"/>
        <n v="17447"/>
        <n v="17487"/>
        <n v="17501"/>
        <n v="17523"/>
        <n v="17525"/>
        <n v="17540"/>
        <n v="17543"/>
        <n v="17547"/>
        <n v="17554"/>
        <n v="17555"/>
        <n v="17558"/>
        <n v="17560"/>
        <n v="17570"/>
        <n v="17575"/>
        <n v="17584"/>
        <n v="17605"/>
        <n v="17606"/>
        <n v="17607"/>
        <n v="17616"/>
        <n v="17637"/>
        <n v="17664"/>
        <n v="17669"/>
        <n v="17670"/>
        <n v="17671"/>
        <n v="17672"/>
        <n v="17673"/>
        <n v="17685"/>
        <n v="17686"/>
        <n v="17690"/>
        <n v="17696"/>
        <n v="17704"/>
        <n v="17709"/>
        <n v="17712"/>
        <n v="17713"/>
        <n v="17715"/>
        <n v="17725"/>
        <n v="17726"/>
        <n v="17731"/>
        <n v="17732"/>
        <n v="17734"/>
        <n v="17736"/>
        <n v="17750"/>
        <n v="17763"/>
        <n v="17764"/>
        <n v="17794"/>
        <n v="17801"/>
        <n v="17818"/>
        <n v="17826"/>
        <n v="17841"/>
        <n v="17842"/>
        <n v="17846"/>
        <n v="17881"/>
        <n v="17891"/>
        <n v="17895"/>
        <n v="17896"/>
        <n v="17899"/>
        <n v="17900"/>
        <n v="17902"/>
        <n v="17907"/>
        <n v="17922"/>
        <n v="17928"/>
        <n v="17929"/>
        <n v="17931"/>
        <n v="17933"/>
        <n v="17936"/>
        <n v="17938"/>
        <n v="17939"/>
        <n v="17949"/>
        <n v="17950"/>
        <n v="17951"/>
        <n v="17952"/>
        <n v="17955"/>
        <n v="17962"/>
        <n v="17963"/>
        <n v="17967"/>
        <n v="17969"/>
        <n v="17970"/>
        <n v="17971"/>
        <n v="17972"/>
        <n v="17973"/>
        <n v="17977"/>
        <n v="17978"/>
        <n v="17979"/>
        <n v="17980"/>
        <n v="17981"/>
        <n v="17986"/>
        <n v="17987"/>
        <n v="17988"/>
        <n v="17989"/>
        <n v="17990"/>
        <n v="17991"/>
        <n v="17997"/>
        <n v="17998"/>
        <n v="17999"/>
        <n v="18000"/>
        <n v="18005"/>
        <n v="18006"/>
        <n v="18016"/>
        <n v="18017"/>
        <n v="18018"/>
        <n v="18019"/>
        <n v="18020"/>
        <n v="18026"/>
        <n v="18027"/>
        <n v="18028"/>
        <n v="18029"/>
        <n v="18040"/>
        <n v="18041"/>
        <n v="18042"/>
        <n v="18046"/>
        <n v="18052"/>
        <n v="18053"/>
        <n v="18054"/>
        <n v="18055"/>
        <n v="18059"/>
        <n v="18063"/>
        <n v="18064"/>
        <n v="18065"/>
        <n v="18067"/>
        <n v="18068"/>
        <n v="18069"/>
        <n v="18070"/>
        <n v="18074"/>
        <n v="18075"/>
        <n v="18076"/>
        <n v="18079"/>
        <n v="18080"/>
        <n v="18081"/>
        <n v="18082"/>
        <n v="18083"/>
        <n v="18098"/>
        <n v="18099"/>
        <n v="18100"/>
        <n v="18101"/>
        <n v="18102"/>
        <n v="18103"/>
        <n v="18111"/>
        <n v="18112"/>
        <n v="18113"/>
        <n v="18114"/>
        <n v="18115"/>
        <n v="18116"/>
        <n v="18118"/>
        <n v="18119"/>
        <n v="18121"/>
        <n v="18122"/>
        <n v="18127"/>
        <n v="18128"/>
        <n v="18129"/>
        <n v="18130"/>
        <n v="18131"/>
        <n v="18132"/>
        <n v="18133"/>
        <n v="18134"/>
        <n v="18138"/>
        <n v="18139"/>
        <n v="18140"/>
        <n v="18144"/>
        <n v="18145"/>
        <n v="18146"/>
        <n v="18147"/>
        <n v="18148"/>
        <n v="18149"/>
        <n v="18150"/>
        <n v="18154"/>
        <n v="18155"/>
        <n v="18156"/>
        <n v="18157"/>
        <n v="18158"/>
        <n v="18215"/>
        <n v="18222"/>
        <n v="18305"/>
        <n v="18322"/>
        <n v="18323"/>
        <n v="18333"/>
        <n v="18335"/>
        <n v="18341"/>
        <n v="18342"/>
        <n v="18347"/>
        <n v="18348"/>
        <n v="18349"/>
        <n v="18350"/>
        <n v="18354"/>
        <n v="18357"/>
        <n v="18358"/>
        <n v="18359"/>
        <n v="18361"/>
        <n v="18365"/>
        <n v="18367"/>
        <n v="18369"/>
        <n v="18370"/>
        <n v="18372"/>
        <n v="18373"/>
        <n v="18375"/>
        <n v="18377"/>
        <n v="18378"/>
        <n v="18379"/>
        <n v="18380"/>
        <n v="18392"/>
        <n v="18396"/>
        <n v="18413"/>
        <n v="18414"/>
        <n v="18415"/>
        <n v="18416"/>
        <n v="18417"/>
        <n v="18418"/>
        <n v="18419"/>
        <n v="18420"/>
        <n v="18421"/>
        <n v="18422"/>
        <n v="18423"/>
        <n v="18425"/>
        <n v="18427"/>
        <n v="18429"/>
        <n v="18430"/>
        <n v="18431"/>
        <n v="18432"/>
        <n v="18433"/>
        <n v="18434"/>
        <n v="18436"/>
        <n v="18445"/>
        <n v="18448"/>
        <n v="18459"/>
        <n v="18482"/>
        <n v="18485"/>
        <n v="18492"/>
        <n v="18493"/>
        <n v="18497"/>
        <n v="18500"/>
        <n v="18501"/>
        <n v="18518"/>
        <n v="18525"/>
        <n v="18526"/>
        <n v="18527"/>
        <n v="18528"/>
        <n v="18530"/>
        <n v="18531"/>
        <n v="18532"/>
        <n v="18534"/>
        <n v="18535"/>
        <n v="18536"/>
        <n v="18537"/>
        <n v="18538"/>
        <n v="18539"/>
        <n v="18540"/>
        <n v="18542"/>
        <n v="18543"/>
        <n v="18544"/>
        <n v="18545"/>
        <n v="18546"/>
        <n v="18547"/>
        <n v="18549"/>
        <n v="18551"/>
        <n v="18552"/>
        <n v="18559"/>
        <n v="18561"/>
        <n v="18566"/>
        <n v="18567"/>
        <n v="18568"/>
        <n v="18571"/>
        <n v="18572"/>
        <n v="18575"/>
        <n v="18578"/>
        <n v="18670"/>
        <n v="18671"/>
        <n v="18672"/>
        <n v="18673"/>
        <n v="18674"/>
        <n v="18675"/>
        <n v="18676"/>
        <n v="18677"/>
        <n v="18678"/>
        <n v="18679"/>
        <n v="18680"/>
        <n v="18681"/>
        <n v="18682"/>
        <n v="18683"/>
        <n v="18684"/>
        <n v="18685"/>
        <n v="18769"/>
        <n v="18770"/>
        <n v="18777"/>
        <n v="18790"/>
        <n v="18793"/>
        <n v="18799"/>
        <n v="18800"/>
        <n v="18802"/>
        <n v="18803"/>
        <n v="18804"/>
        <n v="18805"/>
        <n v="18807"/>
        <n v="18808"/>
        <m/>
      </sharedItems>
    </cacheField>
    <cacheField name="Ora partenza" numFmtId="0">
      <sharedItems containsString="0" containsBlank="1" containsNumber="1" minValue="0.184027777777778" maxValue="1.06805555555556" count="734">
        <n v="0.184027777777778"/>
        <n v="0.197916666666667"/>
        <n v="0.201388888888889"/>
        <n v="0.208333333333333"/>
        <n v="0.211805555555556"/>
        <n v="0.2125"/>
        <n v="0.213194444444444"/>
        <n v="0.213888888888889"/>
        <n v="0.215277777777778"/>
        <n v="0.21875"/>
        <n v="0.220138888888889"/>
        <n v="0.220833333333333"/>
        <n v="0.221527777777778"/>
        <n v="0.222222222222222"/>
        <n v="0.223611111111111"/>
        <n v="0.225694444444444"/>
        <n v="0.227777777777778"/>
        <n v="0.229166666666667"/>
        <n v="0.231944444444444"/>
        <n v="0.232638888888889"/>
        <n v="0.233333333333333"/>
        <n v="0.234027777777778"/>
        <n v="0.236111111111111"/>
        <n v="0.238194444444444"/>
        <n v="0.238888888888889"/>
        <n v="0.239583333333333"/>
        <n v="0.240972222222222"/>
        <n v="0.241666666666667"/>
        <n v="0.243055555555556"/>
        <n v="0.245138888888889"/>
        <n v="0.246527777777778"/>
        <n v="0.247916666666667"/>
        <n v="0.248611111111111"/>
        <n v="0.25"/>
        <n v="0.251388888888889"/>
        <n v="0.253472222222222"/>
        <n v="0.254166666666667"/>
        <n v="0.254861111111111"/>
        <n v="0.255555555555556"/>
        <n v="0.256944444444444"/>
        <n v="0.258333333333333"/>
        <n v="0.259027777777778"/>
        <n v="0.260416666666667"/>
        <n v="0.261805555555556"/>
        <n v="0.2625"/>
        <n v="0.263194444444444"/>
        <n v="0.263888888888889"/>
        <n v="0.265277777777778"/>
        <n v="0.265972222222222"/>
        <n v="0.266666666666667"/>
        <n v="0.267361111111111"/>
        <n v="0.269444444444444"/>
        <n v="0.270833333333333"/>
        <n v="0.271527777777778"/>
        <n v="0.272222222222222"/>
        <n v="0.273611111111111"/>
        <n v="0.274305555555555"/>
        <n v="0.275"/>
        <n v="0.275694444444444"/>
        <n v="0.276388888888889"/>
        <n v="0.277083333333333"/>
        <n v="0.277777777777778"/>
        <n v="0.279166666666667"/>
        <n v="0.279861111111111"/>
        <n v="0.280555555555556"/>
        <n v="0.28125"/>
        <n v="0.281944444444444"/>
        <n v="0.283333333333333"/>
        <n v="0.284027777777778"/>
        <n v="0.284722222222222"/>
        <n v="0.286805555555556"/>
        <n v="0.288194444444444"/>
        <n v="0.288888888888889"/>
        <n v="0.289583333333333"/>
        <n v="0.290277777777778"/>
        <n v="0.290972222222222"/>
        <n v="0.291666666666667"/>
        <n v="0.293055555555556"/>
        <n v="0.294444444444444"/>
        <n v="0.295138888888889"/>
        <n v="0.295833333333333"/>
        <n v="0.296527777777778"/>
        <n v="0.297222222222222"/>
        <n v="0.297916666666667"/>
        <n v="0.298611111111111"/>
        <n v="0.3"/>
        <n v="0.300694444444444"/>
        <n v="0.301388888888889"/>
        <n v="0.302083333333333"/>
        <n v="0.302777777777778"/>
        <n v="0.303472222222222"/>
        <n v="0.304166666666667"/>
        <n v="0.304861111111111"/>
        <n v="0.305555555555555"/>
        <n v="0.306944444444444"/>
        <n v="0.308333333333333"/>
        <n v="0.309027777777778"/>
        <n v="0.309722222222222"/>
        <n v="0.310416666666667"/>
        <n v="0.311111111111111"/>
        <n v="0.311805555555556"/>
        <n v="0.3125"/>
        <n v="0.313194444444444"/>
        <n v="0.313888888888889"/>
        <n v="0.314583333333333"/>
        <n v="0.315972222222222"/>
        <n v="0.316666666666667"/>
        <n v="0.317361111111111"/>
        <n v="0.31875"/>
        <n v="0.319444444444444"/>
        <n v="0.320138888888889"/>
        <n v="0.320833333333333"/>
        <n v="0.321527777777778"/>
        <n v="0.322916666666667"/>
        <n v="0.323611111111111"/>
        <n v="0.325"/>
        <n v="0.326388888888889"/>
        <n v="0.327777777777778"/>
        <n v="0.329861111111111"/>
        <n v="0.330555555555556"/>
        <n v="0.33125"/>
        <n v="0.331944444444444"/>
        <n v="0.332638888888889"/>
        <n v="0.333333333333333"/>
        <n v="0.334027777777778"/>
        <n v="0.334722222222222"/>
        <n v="0.336805555555556"/>
        <n v="0.338194444444444"/>
        <n v="0.338888888888889"/>
        <n v="0.339583333333333"/>
        <n v="0.340277777777778"/>
        <n v="0.341666666666667"/>
        <n v="0.342361111111111"/>
        <n v="0.34375"/>
        <n v="0.344444444444444"/>
        <n v="0.345138888888889"/>
        <n v="0.345833333333333"/>
        <n v="0.346527777777778"/>
        <n v="0.347222222222222"/>
        <n v="0.347916666666667"/>
        <n v="0.348611111111111"/>
        <n v="0.350694444444444"/>
        <n v="0.352083333333333"/>
        <n v="0.352777777777778"/>
        <n v="0.354166666666667"/>
        <n v="0.354861111111111"/>
        <n v="0.355555555555556"/>
        <n v="0.35625"/>
        <n v="0.357638888888889"/>
        <n v="0.358333333333333"/>
        <n v="0.359027777777778"/>
        <n v="0.361111111111111"/>
        <n v="0.361805555555556"/>
        <n v="0.3625"/>
        <n v="0.363194444444444"/>
        <n v="0.363888888888889"/>
        <n v="0.364583333333333"/>
        <n v="0.365277777777778"/>
        <n v="0.365972222222222"/>
        <n v="0.366666666666667"/>
        <n v="0.368055555555556"/>
        <n v="0.370138888888889"/>
        <n v="0.371527777777778"/>
        <n v="0.372222222222222"/>
        <n v="0.372916666666667"/>
        <n v="0.373611111111111"/>
        <n v="0.375"/>
        <n v="0.375694444444444"/>
        <n v="0.376388888888889"/>
        <n v="0.377777777777778"/>
        <n v="0.378472222222222"/>
        <n v="0.379861111111111"/>
        <n v="0.380555555555556"/>
        <n v="0.38125"/>
        <n v="0.381944444444444"/>
        <n v="0.383333333333333"/>
        <n v="0.384027777777778"/>
        <n v="0.385416666666667"/>
        <n v="0.386111111111111"/>
        <n v="0.386805555555556"/>
        <n v="0.3875"/>
        <n v="0.388888888888889"/>
        <n v="0.391666666666667"/>
        <n v="0.392361111111111"/>
        <n v="0.393055555555556"/>
        <n v="0.39375"/>
        <n v="0.394444444444444"/>
        <n v="0.395138888888889"/>
        <n v="0.395833333333333"/>
        <n v="0.396527777777778"/>
        <n v="0.397222222222222"/>
        <n v="0.397916666666667"/>
        <n v="0.399305555555556"/>
        <n v="0.400694444444444"/>
        <n v="0.401388888888889"/>
        <n v="0.402777777777778"/>
        <n v="0.403472222222222"/>
        <n v="0.404166666666667"/>
        <n v="0.404861111111111"/>
        <n v="0.405555555555555"/>
        <n v="0.40625"/>
        <n v="0.406944444444444"/>
        <n v="0.407638888888889"/>
        <n v="0.408333333333333"/>
        <n v="0.409722222222222"/>
        <n v="0.411111111111111"/>
        <n v="0.411805555555556"/>
        <n v="0.413194444444444"/>
        <n v="0.414583333333333"/>
        <n v="0.415277777777778"/>
        <n v="0.416666666666667"/>
        <n v="0.418055555555556"/>
        <n v="0.420138888888889"/>
        <n v="0.420833333333333"/>
        <n v="0.421527777777778"/>
        <n v="0.422222222222222"/>
        <n v="0.422916666666667"/>
        <n v="0.423611111111111"/>
        <n v="0.425"/>
        <n v="0.425694444444444"/>
        <n v="0.427083333333333"/>
        <n v="0.427777777777778"/>
        <n v="0.429166666666667"/>
        <n v="0.430555555555556"/>
        <n v="0.43125"/>
        <n v="0.431944444444444"/>
        <n v="0.433333333333333"/>
        <n v="0.434027777777778"/>
        <n v="0.435416666666667"/>
        <n v="0.436111111111111"/>
        <n v="0.436805555555555"/>
        <n v="0.4375"/>
        <n v="0.438194444444444"/>
        <n v="0.438888888888889"/>
        <n v="0.439583333333333"/>
        <n v="0.440972222222222"/>
        <n v="0.442361111111111"/>
        <n v="0.443055555555556"/>
        <n v="0.444444444444444"/>
        <n v="0.445833333333333"/>
        <n v="0.446527777777778"/>
        <n v="0.447222222222222"/>
        <n v="0.447916666666667"/>
        <n v="0.448611111111111"/>
        <n v="0.449305555555556"/>
        <n v="0.45"/>
        <n v="0.450694444444444"/>
        <n v="0.451388888888889"/>
        <n v="0.452083333333333"/>
        <n v="0.452777777777778"/>
        <n v="0.454861111111111"/>
        <n v="0.45625"/>
        <n v="0.456944444444444"/>
        <n v="0.458333333333333"/>
        <n v="0.459722222222222"/>
        <n v="0.460416666666667"/>
        <n v="0.461805555555556"/>
        <n v="0.463194444444444"/>
        <n v="0.463888888888889"/>
        <n v="0.465277777777778"/>
        <n v="0.465972222222222"/>
        <n v="0.466666666666667"/>
        <n v="0.467361111111111"/>
        <n v="0.468055555555555"/>
        <n v="0.46875"/>
        <n v="0.469444444444444"/>
        <n v="0.470138888888889"/>
        <n v="0.470833333333333"/>
        <n v="0.472222222222222"/>
        <n v="0.472916666666667"/>
        <n v="0.474305555555556"/>
        <n v="0.475694444444444"/>
        <n v="0.477083333333333"/>
        <n v="0.477777777777778"/>
        <n v="0.479166666666667"/>
        <n v="0.480555555555556"/>
        <n v="0.481944444444444"/>
        <n v="0.482638888888889"/>
        <n v="0.483333333333333"/>
        <n v="0.484027777777778"/>
        <n v="0.484722222222222"/>
        <n v="0.486111111111111"/>
        <n v="0.486805555555556"/>
        <n v="0.4875"/>
        <n v="0.488194444444444"/>
        <n v="0.489583333333333"/>
        <n v="0.490277777777778"/>
        <n v="0.491666666666667"/>
        <n v="0.493055555555556"/>
        <n v="0.49375"/>
        <n v="0.494444444444444"/>
        <n v="0.495833333333333"/>
        <n v="0.496527777777778"/>
        <n v="0.497222222222222"/>
        <n v="0.497916666666667"/>
        <n v="0.498611111111111"/>
        <n v="0.5"/>
        <n v="0.500694444444444"/>
        <n v="0.501388888888889"/>
        <n v="0.502083333333333"/>
        <n v="0.503472222222222"/>
        <n v="0.504861111111111"/>
        <n v="0.505555555555556"/>
        <n v="0.506944444444444"/>
        <n v="0.508333333333333"/>
        <n v="0.509027777777778"/>
        <n v="0.510416666666667"/>
        <n v="0.511111111111111"/>
        <n v="0.511805555555555"/>
        <n v="0.5125"/>
        <n v="0.513194444444444"/>
        <n v="0.513888888888889"/>
        <n v="0.515277777777778"/>
        <n v="0.515972222222222"/>
        <n v="0.517361111111111"/>
        <n v="0.51875"/>
        <n v="0.519444444444444"/>
        <n v="0.520833333333333"/>
        <n v="0.522222222222222"/>
        <n v="0.524305555555556"/>
        <n v="0.525"/>
        <n v="0.525694444444444"/>
        <n v="0.526388888888889"/>
        <n v="0.527083333333333"/>
        <n v="0.527777777777778"/>
        <n v="0.528472222222222"/>
        <n v="0.529166666666667"/>
        <n v="0.529861111111111"/>
        <n v="0.53125"/>
        <n v="0.531944444444444"/>
        <n v="0.532638888888889"/>
        <n v="0.533333333333333"/>
        <n v="0.534027777777778"/>
        <n v="0.534722222222222"/>
        <n v="0.536805555555556"/>
        <n v="0.538194444444444"/>
        <n v="0.538888888888889"/>
        <n v="0.539583333333333"/>
        <n v="0.540277777777778"/>
        <n v="0.540972222222222"/>
        <n v="0.541666666666667"/>
        <n v="0.542361111111111"/>
        <n v="0.543055555555555"/>
        <n v="0.545138888888889"/>
        <n v="0.546527777777778"/>
        <n v="0.547222222222222"/>
        <n v="0.547916666666667"/>
        <n v="0.548611111111111"/>
        <n v="0.549305555555556"/>
        <n v="0.55"/>
        <n v="0.550694444444444"/>
        <n v="0.551388888888889"/>
        <n v="0.552083333333333"/>
        <n v="0.552777777777778"/>
        <n v="0.553472222222222"/>
        <n v="0.554166666666667"/>
        <n v="0.555555555555556"/>
        <n v="0.55625"/>
        <n v="0.556944444444444"/>
        <n v="0.557638888888889"/>
        <n v="0.558333333333333"/>
        <n v="0.559027777777778"/>
        <n v="0.559722222222222"/>
        <n v="0.560416666666667"/>
        <n v="0.561111111111111"/>
        <n v="0.5625"/>
        <n v="0.563888888888889"/>
        <n v="0.564583333333333"/>
        <n v="0.565972222222222"/>
        <n v="0.567361111111111"/>
        <n v="0.568055555555556"/>
        <n v="0.569444444444444"/>
        <n v="0.570138888888889"/>
        <n v="0.570833333333333"/>
        <n v="0.571527777777778"/>
        <n v="0.572222222222222"/>
        <n v="0.572916666666667"/>
        <n v="0.573611111111111"/>
        <n v="0.574305555555555"/>
        <n v="0.575"/>
        <n v="0.575694444444444"/>
        <n v="0.576388888888889"/>
        <n v="0.577777777777778"/>
        <n v="0.578472222222222"/>
        <n v="0.579166666666667"/>
        <n v="0.579861111111111"/>
        <n v="0.58125"/>
        <n v="0.581944444444444"/>
        <n v="0.583333333333333"/>
        <n v="0.584722222222222"/>
        <n v="0.586111111111111"/>
        <n v="0.586805555555556"/>
        <n v="0.5875"/>
        <n v="0.588194444444444"/>
        <n v="0.588888888888889"/>
        <n v="0.590277777777778"/>
        <n v="0.591666666666667"/>
        <n v="0.592361111111111"/>
        <n v="0.593055555555556"/>
        <n v="0.59375"/>
        <n v="0.594444444444444"/>
        <n v="0.595138888888889"/>
        <n v="0.595833333333333"/>
        <n v="0.597222222222222"/>
        <n v="0.598611111111111"/>
        <n v="0.599305555555556"/>
        <n v="0.6"/>
        <n v="0.600694444444444"/>
        <n v="0.602083333333333"/>
        <n v="0.602777777777778"/>
        <n v="0.603472222222222"/>
        <n v="0.604166666666667"/>
        <n v="0.605555555555555"/>
        <n v="0.60625"/>
        <n v="0.607638888888889"/>
        <n v="0.609027777777778"/>
        <n v="0.609722222222222"/>
        <n v="0.611111111111111"/>
        <n v="0.611805555555556"/>
        <n v="0.6125"/>
        <n v="0.613194444444444"/>
        <n v="0.614583333333333"/>
        <n v="0.615277777777778"/>
        <n v="0.616666666666667"/>
        <n v="0.617361111111111"/>
        <n v="0.618055555555556"/>
        <n v="0.61875"/>
        <n v="0.620138888888889"/>
        <n v="0.621527777777778"/>
        <n v="0.622916666666667"/>
        <n v="0.623611111111111"/>
        <n v="0.624305555555556"/>
        <n v="0.625"/>
        <n v="0.625694444444444"/>
        <n v="0.626388888888889"/>
        <n v="0.628472222222222"/>
        <n v="0.629166666666667"/>
        <n v="0.629861111111111"/>
        <n v="0.630555555555556"/>
        <n v="0.631944444444444"/>
        <n v="0.633333333333333"/>
        <n v="0.634027777777778"/>
        <n v="0.634722222222222"/>
        <n v="0.635416666666667"/>
        <n v="0.636111111111111"/>
        <n v="0.636805555555555"/>
        <n v="0.6375"/>
        <n v="0.638888888888889"/>
        <n v="0.639583333333333"/>
        <n v="0.642361111111111"/>
        <n v="0.64375"/>
        <n v="0.644444444444444"/>
        <n v="0.645833333333333"/>
        <n v="0.647222222222222"/>
        <n v="0.648611111111111"/>
        <n v="0.649305555555556"/>
        <n v="0.650694444444444"/>
        <n v="0.651388888888889"/>
        <n v="0.652777777777778"/>
        <n v="0.653472222222222"/>
        <n v="0.654166666666667"/>
        <n v="0.654861111111111"/>
        <n v="0.65625"/>
        <n v="0.656944444444444"/>
        <n v="0.657638888888889"/>
        <n v="0.658333333333333"/>
        <n v="0.659722222222222"/>
        <n v="0.660416666666667"/>
        <n v="0.661111111111111"/>
        <n v="0.663194444444444"/>
        <n v="0.663888888888889"/>
        <n v="0.664583333333333"/>
        <n v="0.665277777777778"/>
        <n v="0.666666666666667"/>
        <n v="0.668055555555556"/>
        <n v="0.66875"/>
        <n v="0.670138888888889"/>
        <n v="0.671527777777778"/>
        <n v="0.672222222222222"/>
        <n v="0.672916666666667"/>
        <n v="0.673611111111111"/>
        <n v="0.674305555555556"/>
        <n v="0.675"/>
        <n v="0.676388888888889"/>
        <n v="0.677083333333333"/>
        <n v="0.677777777777778"/>
        <n v="0.679166666666667"/>
        <n v="0.680555555555555"/>
        <n v="0.681944444444444"/>
        <n v="0.682638888888889"/>
        <n v="0.684027777777778"/>
        <n v="0.685416666666667"/>
        <n v="0.686111111111111"/>
        <n v="0.686805555555556"/>
        <n v="0.6875"/>
        <n v="0.688194444444444"/>
        <n v="0.688888888888889"/>
        <n v="0.690972222222222"/>
        <n v="0.691666666666667"/>
        <n v="0.692361111111111"/>
        <n v="0.694444444444444"/>
        <n v="0.695833333333333"/>
        <n v="0.696527777777778"/>
        <n v="0.697916666666667"/>
        <n v="0.698611111111111"/>
        <n v="0.7"/>
        <n v="0.700694444444444"/>
        <n v="0.701388888888889"/>
        <n v="0.702777777777778"/>
        <n v="0.703472222222222"/>
        <n v="0.704861111111111"/>
        <n v="0.70625"/>
        <n v="0.706944444444444"/>
        <n v="0.708333333333333"/>
        <n v="0.709027777777778"/>
        <n v="0.711805555555555"/>
        <n v="0.713194444444444"/>
        <n v="0.713888888888889"/>
        <n v="0.715277777777778"/>
        <n v="0.716666666666667"/>
        <n v="0.717361111111111"/>
        <n v="0.718055555555556"/>
        <n v="0.71875"/>
        <n v="0.719444444444444"/>
        <n v="0.720833333333333"/>
        <n v="0.722222222222222"/>
        <n v="0.722916666666667"/>
        <n v="0.723611111111111"/>
        <n v="0.725"/>
        <n v="0.725694444444444"/>
        <n v="0.727083333333333"/>
        <n v="0.727777777777778"/>
        <n v="0.729166666666667"/>
        <n v="0.730555555555556"/>
        <n v="0.73125"/>
        <n v="0.731944444444444"/>
        <n v="0.732638888888889"/>
        <n v="0.734027777777778"/>
        <n v="0.736111111111111"/>
        <n v="0.7375"/>
        <n v="0.738194444444444"/>
        <n v="0.738888888888889"/>
        <n v="0.739583333333333"/>
        <n v="0.740972222222222"/>
        <n v="0.741666666666667"/>
        <n v="0.743055555555555"/>
        <n v="0.744444444444444"/>
        <n v="0.745138888888889"/>
        <n v="0.746527777777778"/>
        <n v="0.747916666666667"/>
        <n v="0.748611111111111"/>
        <n v="0.75"/>
        <n v="0.751388888888889"/>
        <n v="0.752777777777778"/>
        <n v="0.753472222222222"/>
        <n v="0.754166666666667"/>
        <n v="0.754861111111111"/>
        <n v="0.755555555555556"/>
        <n v="0.756944444444444"/>
        <n v="0.757638888888889"/>
        <n v="0.758333333333333"/>
        <n v="0.759027777777778"/>
        <n v="0.759722222222222"/>
        <n v="0.760416666666667"/>
        <n v="0.761111111111111"/>
        <n v="0.761805555555556"/>
        <n v="0.7625"/>
        <n v="0.763888888888889"/>
        <n v="0.764583333333333"/>
        <n v="0.767361111111111"/>
        <n v="0.768055555555556"/>
        <n v="0.76875"/>
        <n v="0.769444444444444"/>
        <n v="0.770833333333333"/>
        <n v="0.772222222222222"/>
        <n v="0.772916666666667"/>
        <n v="0.774305555555555"/>
        <n v="0.775694444444444"/>
        <n v="0.777777777777778"/>
        <n v="0.778472222222222"/>
        <n v="0.78125"/>
        <n v="0.781944444444444"/>
        <n v="0.782638888888889"/>
        <n v="0.783333333333333"/>
        <n v="0.784722222222222"/>
        <n v="0.786111111111111"/>
        <n v="0.786805555555556"/>
        <n v="0.788194444444444"/>
        <n v="0.789583333333333"/>
        <n v="0.791666666666667"/>
        <n v="0.792361111111111"/>
        <n v="0.793055555555556"/>
        <n v="0.79375"/>
        <n v="0.795138888888889"/>
        <n v="0.796527777777778"/>
        <n v="0.797222222222222"/>
        <n v="0.798611111111111"/>
        <n v="0.799305555555556"/>
        <n v="0.8"/>
        <n v="0.800694444444444"/>
        <n v="0.801388888888889"/>
        <n v="0.802083333333333"/>
        <n v="0.802777777777778"/>
        <n v="0.804166666666667"/>
        <n v="0.805555555555555"/>
        <n v="0.809027777777778"/>
        <n v="0.809722222222222"/>
        <n v="0.810416666666667"/>
        <n v="0.8125"/>
        <n v="0.813194444444444"/>
        <n v="0.813888888888889"/>
        <n v="0.814583333333333"/>
        <n v="0.815972222222222"/>
        <n v="0.816666666666667"/>
        <n v="0.817361111111111"/>
        <n v="0.819444444444444"/>
        <n v="0.820138888888889"/>
        <n v="0.821527777777778"/>
        <n v="0.822222222222222"/>
        <n v="0.822916666666667"/>
        <n v="0.825"/>
        <n v="0.826388888888889"/>
        <n v="0.827777777777778"/>
        <n v="0.829861111111111"/>
        <n v="0.830555555555556"/>
        <n v="0.83125"/>
        <n v="0.833333333333333"/>
        <n v="0.834722222222222"/>
        <n v="0.836805555555555"/>
        <n v="0.838194444444444"/>
        <n v="0.838888888888889"/>
        <n v="0.839583333333333"/>
        <n v="0.840277777777778"/>
        <n v="0.843055555555556"/>
        <n v="0.84375"/>
        <n v="0.844444444444444"/>
        <n v="0.845833333333333"/>
        <n v="0.847222222222222"/>
        <n v="0.848611111111111"/>
        <n v="0.849305555555556"/>
        <n v="0.850694444444444"/>
        <n v="0.852083333333333"/>
        <n v="0.853472222222222"/>
        <n v="0.854166666666667"/>
        <n v="0.855555555555556"/>
        <n v="0.857638888888889"/>
        <n v="0.859027777777778"/>
        <n v="0.861111111111111"/>
        <n v="0.8625"/>
        <n v="0.864583333333333"/>
        <n v="0.868055555555555"/>
        <n v="0.869444444444444"/>
        <n v="0.871527777777778"/>
        <n v="0.875"/>
        <n v="0.876388888888889"/>
        <n v="0.878472222222222"/>
        <n v="0.879861111111111"/>
        <n v="0.881944444444444"/>
        <n v="0.883333333333333"/>
        <n v="0.884027777777778"/>
        <n v="0.885416666666667"/>
        <n v="0.8875"/>
        <n v="0.888194444444444"/>
        <n v="0.888888888888889"/>
        <n v="0.889583333333333"/>
        <n v="0.890277777777778"/>
        <n v="0.892361111111111"/>
        <n v="0.895833333333333"/>
        <n v="0.897222222222222"/>
        <n v="0.899305555555555"/>
        <n v="0.900694444444444"/>
        <n v="0.902777777777778"/>
        <n v="0.904166666666667"/>
        <n v="0.90625"/>
        <n v="0.909722222222222"/>
        <n v="0.911111111111111"/>
        <n v="0.913194444444444"/>
        <n v="0.915972222222222"/>
        <n v="0.916666666666667"/>
        <n v="0.918055555555556"/>
        <n v="0.920138888888889"/>
        <n v="0.921527777777778"/>
        <n v="0.923611111111111"/>
        <n v="0.925"/>
        <n v="0.927083333333333"/>
        <n v="0.927777777777778"/>
        <n v="0.929166666666667"/>
        <n v="0.930555555555555"/>
        <n v="0.933333333333333"/>
        <n v="0.934027777777778"/>
        <n v="0.934722222222222"/>
        <n v="0.9375"/>
        <n v="0.938194444444444"/>
        <n v="0.938888888888889"/>
        <n v="0.940972222222222"/>
        <n v="0.942361111111111"/>
        <n v="0.944444444444444"/>
        <n v="0.947916666666667"/>
        <n v="0.95"/>
        <n v="0.951388888888889"/>
        <n v="0.954861111111111"/>
        <n v="0.958333333333333"/>
        <n v="0.959722222222222"/>
        <n v="0.961805555555555"/>
        <n v="0.965277777777778"/>
        <n v="0.96875"/>
        <n v="0.970833333333333"/>
        <n v="0.971527777777778"/>
        <n v="0.972222222222222"/>
        <n v="0.975694444444444"/>
        <n v="0.976388888888889"/>
        <n v="0.979166666666667"/>
        <n v="0.980555555555556"/>
        <n v="0.989583333333333"/>
        <n v="0.993055555555555"/>
        <n v="0.996527777777778"/>
        <n v="1"/>
        <n v="1.00138888888889"/>
        <n v="1.00347222222222"/>
        <n v="1.00694444444444"/>
        <n v="1.01388888888889"/>
        <n v="1.01736111111111"/>
        <n v="1.02083333333333"/>
        <n v="1.02222222222222"/>
        <n v="1.02638888888889"/>
        <n v="1.02777777777778"/>
        <n v="1.03472222222222"/>
        <n v="1.03680555555556"/>
        <n v="1.04513888888889"/>
        <n v="1.04722222222222"/>
        <n v="1.05555555555556"/>
        <n v="1.05694444444444"/>
        <n v="1.06805555555556"/>
        <m/>
      </sharedItems>
    </cacheField>
    <cacheField name="Ora arrivo" numFmtId="0">
      <sharedItems containsString="0" containsBlank="1" containsNumber="1" minValue="0.208333333333333" maxValue="1.10972222222222" count="751">
        <n v="0.208333333333333"/>
        <n v="0.211805555555556"/>
        <n v="0.215277777777778"/>
        <n v="0.220833333333333"/>
        <n v="0.222222222222222"/>
        <n v="0.223611111111111"/>
        <n v="0.225694444444444"/>
        <n v="0.227777777777778"/>
        <n v="0.229166666666667"/>
        <n v="0.232638888888889"/>
        <n v="0.236111111111111"/>
        <n v="0.238888888888889"/>
        <n v="0.239583333333333"/>
        <n v="0.240972222222222"/>
        <n v="0.241666666666667"/>
        <n v="0.243055555555556"/>
        <n v="0.24375"/>
        <n v="0.245833333333333"/>
        <n v="0.246527777777778"/>
        <n v="0.247916666666667"/>
        <n v="0.248611111111111"/>
        <n v="0.25"/>
        <n v="0.253472222222222"/>
        <n v="0.255555555555556"/>
        <n v="0.256944444444444"/>
        <n v="0.259027777777778"/>
        <n v="0.260416666666667"/>
        <n v="0.261805555555556"/>
        <n v="0.2625"/>
        <n v="0.263888888888889"/>
        <n v="0.265972222222222"/>
        <n v="0.266666666666667"/>
        <n v="0.267361111111111"/>
        <n v="0.268055555555556"/>
        <n v="0.269444444444444"/>
        <n v="0.270833333333333"/>
        <n v="0.271527777777778"/>
        <n v="0.272222222222222"/>
        <n v="0.272916666666667"/>
        <n v="0.274305555555555"/>
        <n v="0.275694444444444"/>
        <n v="0.276388888888889"/>
        <n v="0.277777777777778"/>
        <n v="0.279861111111111"/>
        <n v="0.280555555555556"/>
        <n v="0.28125"/>
        <n v="0.281944444444444"/>
        <n v="0.283333333333333"/>
        <n v="0.284027777777778"/>
        <n v="0.284722222222222"/>
        <n v="0.286111111111111"/>
        <n v="0.286805555555556"/>
        <n v="0.288194444444444"/>
        <n v="0.289583333333333"/>
        <n v="0.290277777777778"/>
        <n v="0.291666666666667"/>
        <n v="0.29375"/>
        <n v="0.294444444444444"/>
        <n v="0.295138888888889"/>
        <n v="0.295833333333333"/>
        <n v="0.297222222222222"/>
        <n v="0.298611111111111"/>
        <n v="0.3"/>
        <n v="0.300694444444444"/>
        <n v="0.301388888888889"/>
        <n v="0.302083333333333"/>
        <n v="0.302777777777778"/>
        <n v="0.303472222222222"/>
        <n v="0.304166666666667"/>
        <n v="0.304861111111111"/>
        <n v="0.305555555555555"/>
        <n v="0.307638888888889"/>
        <n v="0.309027777777778"/>
        <n v="0.309722222222222"/>
        <n v="0.310416666666667"/>
        <n v="0.311111111111111"/>
        <n v="0.311805555555556"/>
        <n v="0.3125"/>
        <n v="0.313888888888889"/>
        <n v="0.314583333333333"/>
        <n v="0.315277777777778"/>
        <n v="0.315972222222222"/>
        <n v="0.316666666666667"/>
        <n v="0.318055555555556"/>
        <n v="0.31875"/>
        <n v="0.319444444444444"/>
        <n v="0.320138888888889"/>
        <n v="0.320833333333333"/>
        <n v="0.321527777777778"/>
        <n v="0.322222222222222"/>
        <n v="0.322916666666667"/>
        <n v="0.325"/>
        <n v="0.326388888888889"/>
        <n v="0.327777777777778"/>
        <n v="0.328472222222222"/>
        <n v="0.329861111111111"/>
        <n v="0.330555555555556"/>
        <n v="0.33125"/>
        <n v="0.331944444444444"/>
        <n v="0.332638888888889"/>
        <n v="0.333333333333333"/>
        <n v="0.334027777777778"/>
        <n v="0.334722222222222"/>
        <n v="0.335416666666667"/>
        <n v="0.336111111111111"/>
        <n v="0.336805555555556"/>
        <n v="0.338888888888889"/>
        <n v="0.339583333333333"/>
        <n v="0.340277777777778"/>
        <n v="0.340972222222222"/>
        <n v="0.341666666666667"/>
        <n v="0.342361111111111"/>
        <n v="0.34375"/>
        <n v="0.344444444444444"/>
        <n v="0.345138888888889"/>
        <n v="0.345833333333333"/>
        <n v="0.347222222222222"/>
        <n v="0.347916666666667"/>
        <n v="0.348611111111111"/>
        <n v="0.349305555555556"/>
        <n v="0.350694444444444"/>
        <n v="0.351388888888889"/>
        <n v="0.352083333333333"/>
        <n v="0.352777777777778"/>
        <n v="0.354166666666667"/>
        <n v="0.355555555555556"/>
        <n v="0.356944444444444"/>
        <n v="0.357638888888889"/>
        <n v="0.359722222222222"/>
        <n v="0.361111111111111"/>
        <n v="0.361805555555556"/>
        <n v="0.3625"/>
        <n v="0.363194444444444"/>
        <n v="0.363888888888889"/>
        <n v="0.364583333333333"/>
        <n v="0.365972222222222"/>
        <n v="0.366666666666667"/>
        <n v="0.368055555555556"/>
        <n v="0.370138888888889"/>
        <n v="0.371527777777778"/>
        <n v="0.372222222222222"/>
        <n v="0.372916666666667"/>
        <n v="0.373611111111111"/>
        <n v="0.374305555555555"/>
        <n v="0.375"/>
        <n v="0.375694444444444"/>
        <n v="0.377777777777778"/>
        <n v="0.378472222222222"/>
        <n v="0.379166666666667"/>
        <n v="0.379861111111111"/>
        <n v="0.380555555555556"/>
        <n v="0.38125"/>
        <n v="0.381944444444444"/>
        <n v="0.382638888888889"/>
        <n v="0.383333333333333"/>
        <n v="0.384027777777778"/>
        <n v="0.384722222222222"/>
        <n v="0.385416666666667"/>
        <n v="0.386111111111111"/>
        <n v="0.386805555555556"/>
        <n v="0.3875"/>
        <n v="0.388888888888889"/>
        <n v="0.389583333333333"/>
        <n v="0.390972222222222"/>
        <n v="0.391666666666667"/>
        <n v="0.392361111111111"/>
        <n v="0.393055555555556"/>
        <n v="0.394444444444444"/>
        <n v="0.395138888888889"/>
        <n v="0.395833333333333"/>
        <n v="0.397222222222222"/>
        <n v="0.397916666666667"/>
        <n v="0.398611111111111"/>
        <n v="0.399305555555556"/>
        <n v="0.401388888888889"/>
        <n v="0.402777777777778"/>
        <n v="0.403472222222222"/>
        <n v="0.404861111111111"/>
        <n v="0.405555555555555"/>
        <n v="0.40625"/>
        <n v="0.406944444444444"/>
        <n v="0.407638888888889"/>
        <n v="0.408333333333333"/>
        <n v="0.409722222222222"/>
        <n v="0.411111111111111"/>
        <n v="0.411805555555556"/>
        <n v="0.413194444444444"/>
        <n v="0.413888888888889"/>
        <n v="0.415277777777778"/>
        <n v="0.416666666666667"/>
        <n v="0.418055555555556"/>
        <n v="0.419444444444444"/>
        <n v="0.420138888888889"/>
        <n v="0.420833333333333"/>
        <n v="0.422222222222222"/>
        <n v="0.422916666666667"/>
        <n v="0.423611111111111"/>
        <n v="0.424305555555556"/>
        <n v="0.425"/>
        <n v="0.425694444444444"/>
        <n v="0.427083333333333"/>
        <n v="0.427777777777778"/>
        <n v="0.428472222222222"/>
        <n v="0.429166666666667"/>
        <n v="0.429861111111111"/>
        <n v="0.430555555555556"/>
        <n v="0.431944444444444"/>
        <n v="0.433333333333333"/>
        <n v="0.434027777777778"/>
        <n v="0.434722222222222"/>
        <n v="0.436111111111111"/>
        <n v="0.436805555555555"/>
        <n v="0.4375"/>
        <n v="0.438194444444444"/>
        <n v="0.439583333333333"/>
        <n v="0.440277777777778"/>
        <n v="0.440972222222222"/>
        <n v="0.442361111111111"/>
        <n v="0.443055555555556"/>
        <n v="0.444444444444444"/>
        <n v="0.445138888888889"/>
        <n v="0.446527777777778"/>
        <n v="0.447222222222222"/>
        <n v="0.447916666666667"/>
        <n v="0.449305555555556"/>
        <n v="0.45"/>
        <n v="0.450694444444444"/>
        <n v="0.451388888888889"/>
        <n v="0.452083333333333"/>
        <n v="0.452777777777778"/>
        <n v="0.453472222222222"/>
        <n v="0.454861111111111"/>
        <n v="0.455555555555556"/>
        <n v="0.45625"/>
        <n v="0.456944444444444"/>
        <n v="0.458333333333333"/>
        <n v="0.459027777777778"/>
        <n v="0.461805555555556"/>
        <n v="0.463194444444444"/>
        <n v="0.463888888888889"/>
        <n v="0.464583333333333"/>
        <n v="0.465277777777778"/>
        <n v="0.465972222222222"/>
        <n v="0.467361111111111"/>
        <n v="0.468055555555555"/>
        <n v="0.46875"/>
        <n v="0.469444444444444"/>
        <n v="0.470138888888889"/>
        <n v="0.470833333333333"/>
        <n v="0.472222222222222"/>
        <n v="0.472916666666667"/>
        <n v="0.473611111111111"/>
        <n v="0.474305555555556"/>
        <n v="0.475"/>
        <n v="0.475694444444444"/>
        <n v="0.476388888888889"/>
        <n v="0.477083333333333"/>
        <n v="0.477777777777778"/>
        <n v="0.479166666666667"/>
        <n v="0.481944444444444"/>
        <n v="0.482638888888889"/>
        <n v="0.483333333333333"/>
        <n v="0.484722222222222"/>
        <n v="0.486111111111111"/>
        <n v="0.486805555555556"/>
        <n v="0.4875"/>
        <n v="0.488194444444444"/>
        <n v="0.488888888888889"/>
        <n v="0.489583333333333"/>
        <n v="0.491666666666667"/>
        <n v="0.493055555555556"/>
        <n v="0.49375"/>
        <n v="0.494444444444444"/>
        <n v="0.495833333333333"/>
        <n v="0.496527777777778"/>
        <n v="0.497222222222222"/>
        <n v="0.497916666666667"/>
        <n v="0.498611111111111"/>
        <n v="0.5"/>
        <n v="0.501388888888889"/>
        <n v="0.502083333333333"/>
        <n v="0.502777777777778"/>
        <n v="0.503472222222222"/>
        <n v="0.505555555555556"/>
        <n v="0.506944444444444"/>
        <n v="0.507638888888889"/>
        <n v="0.508333333333333"/>
        <n v="0.509027777777778"/>
        <n v="0.509722222222222"/>
        <n v="0.510416666666667"/>
        <n v="0.511111111111111"/>
        <n v="0.5125"/>
        <n v="0.513194444444444"/>
        <n v="0.513888888888889"/>
        <n v="0.515277777777778"/>
        <n v="0.515972222222222"/>
        <n v="0.517361111111111"/>
        <n v="0.518055555555556"/>
        <n v="0.51875"/>
        <n v="0.519444444444444"/>
        <n v="0.520138888888889"/>
        <n v="0.520833333333333"/>
        <n v="0.522222222222222"/>
        <n v="0.523611111111111"/>
        <n v="0.524305555555556"/>
        <n v="0.525"/>
        <n v="0.526388888888889"/>
        <n v="0.527083333333333"/>
        <n v="0.527777777777778"/>
        <n v="0.528472222222222"/>
        <n v="0.529861111111111"/>
        <n v="0.53125"/>
        <n v="0.532638888888889"/>
        <n v="0.533333333333333"/>
        <n v="0.534027777777778"/>
        <n v="0.534722222222222"/>
        <n v="0.535416666666667"/>
        <n v="0.536805555555556"/>
        <n v="0.538194444444444"/>
        <n v="0.538888888888889"/>
        <n v="0.540277777777778"/>
        <n v="0.540972222222222"/>
        <n v="0.541666666666667"/>
        <n v="0.542361111111111"/>
        <n v="0.543055555555555"/>
        <n v="0.544444444444444"/>
        <n v="0.545138888888889"/>
        <n v="0.546527777777778"/>
        <n v="0.547222222222222"/>
        <n v="0.547916666666667"/>
        <n v="0.548611111111111"/>
        <n v="0.549305555555556"/>
        <n v="0.550694444444444"/>
        <n v="0.552083333333333"/>
        <n v="0.553472222222222"/>
        <n v="0.554166666666667"/>
        <n v="0.554861111111111"/>
        <n v="0.555555555555556"/>
        <n v="0.55625"/>
        <n v="0.557638888888889"/>
        <n v="0.558333333333333"/>
        <n v="0.559027777777778"/>
        <n v="0.559722222222222"/>
        <n v="0.560416666666667"/>
        <n v="0.561111111111111"/>
        <n v="0.5625"/>
        <n v="0.563888888888889"/>
        <n v="0.564583333333333"/>
        <n v="0.565277777777778"/>
        <n v="0.565972222222222"/>
        <n v="0.567361111111111"/>
        <n v="0.568055555555556"/>
        <n v="0.569444444444444"/>
        <n v="0.570138888888889"/>
        <n v="0.571527777777778"/>
        <n v="0.572222222222222"/>
        <n v="0.572916666666667"/>
        <n v="0.573611111111111"/>
        <n v="0.575"/>
        <n v="0.576388888888889"/>
        <n v="0.577777777777778"/>
        <n v="0.578472222222222"/>
        <n v="0.579861111111111"/>
        <n v="0.580555555555556"/>
        <n v="0.58125"/>
        <n v="0.581944444444444"/>
        <n v="0.583333333333333"/>
        <n v="0.585416666666667"/>
        <n v="0.586111111111111"/>
        <n v="0.586805555555556"/>
        <n v="0.5875"/>
        <n v="0.588194444444444"/>
        <n v="0.588888888888889"/>
        <n v="0.589583333333333"/>
        <n v="0.590277777777778"/>
        <n v="0.591666666666667"/>
        <n v="0.592361111111111"/>
        <n v="0.593055555555556"/>
        <n v="0.59375"/>
        <n v="0.595138888888889"/>
        <n v="0.595833333333333"/>
        <n v="0.596527777777778"/>
        <n v="0.597222222222222"/>
        <n v="0.598611111111111"/>
        <n v="0.599305555555556"/>
        <n v="0.6"/>
        <n v="0.600694444444444"/>
        <n v="0.602083333333333"/>
        <n v="0.602777777777778"/>
        <n v="0.603472222222222"/>
        <n v="0.604166666666667"/>
        <n v="0.605555555555555"/>
        <n v="0.60625"/>
        <n v="0.606944444444444"/>
        <n v="0.607638888888889"/>
        <n v="0.609027777777778"/>
        <n v="0.609722222222222"/>
        <n v="0.610416666666667"/>
        <n v="0.611111111111111"/>
        <n v="0.611805555555556"/>
        <n v="0.6125"/>
        <n v="0.613194444444444"/>
        <n v="0.614583333333333"/>
        <n v="0.616666666666667"/>
        <n v="0.617361111111111"/>
        <n v="0.618055555555556"/>
        <n v="0.61875"/>
        <n v="0.620138888888889"/>
        <n v="0.621527777777778"/>
        <n v="0.622916666666667"/>
        <n v="0.623611111111111"/>
        <n v="0.624305555555556"/>
        <n v="0.625"/>
        <n v="0.625694444444444"/>
        <n v="0.627083333333333"/>
        <n v="0.628472222222222"/>
        <n v="0.629166666666667"/>
        <n v="0.630555555555556"/>
        <n v="0.631944444444444"/>
        <n v="0.632638888888889"/>
        <n v="0.633333333333333"/>
        <n v="0.634027777777778"/>
        <n v="0.635416666666667"/>
        <n v="0.636111111111111"/>
        <n v="0.636805555555555"/>
        <n v="0.6375"/>
        <n v="0.638888888888889"/>
        <n v="0.639583333333333"/>
        <n v="0.640972222222222"/>
        <n v="0.641666666666667"/>
        <n v="0.642361111111111"/>
        <n v="0.64375"/>
        <n v="0.644444444444444"/>
        <n v="0.645833333333333"/>
        <n v="0.646527777777778"/>
        <n v="0.647222222222222"/>
        <n v="0.647916666666667"/>
        <n v="0.648611111111111"/>
        <n v="0.649305555555556"/>
        <n v="0.650694444444444"/>
        <n v="0.651388888888889"/>
        <n v="0.652777777777778"/>
        <n v="0.653472222222222"/>
        <n v="0.654166666666667"/>
        <n v="0.654861111111111"/>
        <n v="0.655555555555556"/>
        <n v="0.65625"/>
        <n v="0.657638888888889"/>
        <n v="0.658333333333333"/>
        <n v="0.659722222222222"/>
        <n v="0.661111111111111"/>
        <n v="0.6625"/>
        <n v="0.663194444444444"/>
        <n v="0.663888888888889"/>
        <n v="0.665277777777778"/>
        <n v="0.666666666666667"/>
        <n v="0.66875"/>
        <n v="0.669444444444444"/>
        <n v="0.670138888888889"/>
        <n v="0.671527777777778"/>
        <n v="0.672222222222222"/>
        <n v="0.672916666666667"/>
        <n v="0.673611111111111"/>
        <n v="0.674305555555556"/>
        <n v="0.677083333333333"/>
        <n v="0.677777777777778"/>
        <n v="0.679166666666667"/>
        <n v="0.680555555555555"/>
        <n v="0.68125"/>
        <n v="0.681944444444444"/>
        <n v="0.682638888888889"/>
        <n v="0.684027777777778"/>
        <n v="0.685416666666667"/>
        <n v="0.686111111111111"/>
        <n v="0.686805555555556"/>
        <n v="0.6875"/>
        <n v="0.688888888888889"/>
        <n v="0.689583333333333"/>
        <n v="0.690277777777778"/>
        <n v="0.690972222222222"/>
        <n v="0.691666666666667"/>
        <n v="0.693055555555556"/>
        <n v="0.694444444444444"/>
        <n v="0.695138888888889"/>
        <n v="0.695833333333333"/>
        <n v="0.696527777777778"/>
        <n v="0.697222222222222"/>
        <n v="0.697916666666667"/>
        <n v="0.699305555555556"/>
        <n v="0.7"/>
        <n v="0.700694444444444"/>
        <n v="0.701388888888889"/>
        <n v="0.702777777777778"/>
        <n v="0.703472222222222"/>
        <n v="0.704861111111111"/>
        <n v="0.706944444444444"/>
        <n v="0.708333333333333"/>
        <n v="0.709027777777778"/>
        <n v="0.711111111111111"/>
        <n v="0.711805555555555"/>
        <n v="0.713888888888889"/>
        <n v="0.715277777777778"/>
        <n v="0.715972222222222"/>
        <n v="0.716666666666667"/>
        <n v="0.717361111111111"/>
        <n v="0.71875"/>
        <n v="0.720833333333333"/>
        <n v="0.722222222222222"/>
        <n v="0.722916666666667"/>
        <n v="0.724305555555556"/>
        <n v="0.725"/>
        <n v="0.725694444444444"/>
        <n v="0.727083333333333"/>
        <n v="0.727777777777778"/>
        <n v="0.729166666666667"/>
        <n v="0.730555555555556"/>
        <n v="0.73125"/>
        <n v="0.732638888888889"/>
        <n v="0.734027777777778"/>
        <n v="0.734722222222222"/>
        <n v="0.735416666666667"/>
        <n v="0.736111111111111"/>
        <n v="0.736805555555556"/>
        <n v="0.738888888888889"/>
        <n v="0.739583333333333"/>
        <n v="0.740972222222222"/>
        <n v="0.741666666666667"/>
        <n v="0.743055555555555"/>
        <n v="0.744444444444444"/>
        <n v="0.745138888888889"/>
        <n v="0.745833333333333"/>
        <n v="0.746527777777778"/>
        <n v="0.747916666666667"/>
        <n v="0.748611111111111"/>
        <n v="0.75"/>
        <n v="0.750694444444444"/>
        <n v="0.752777777777778"/>
        <n v="0.753472222222222"/>
        <n v="0.754166666666667"/>
        <n v="0.755555555555556"/>
        <n v="0.756944444444444"/>
        <n v="0.757638888888889"/>
        <n v="0.759027777777778"/>
        <n v="0.760416666666667"/>
        <n v="0.761805555555556"/>
        <n v="0.7625"/>
        <n v="0.763888888888889"/>
        <n v="0.764583333333333"/>
        <n v="0.765277777777778"/>
        <n v="0.767361111111111"/>
        <n v="0.768055555555556"/>
        <n v="0.769444444444444"/>
        <n v="0.770833333333333"/>
        <n v="0.772222222222222"/>
        <n v="0.772916666666667"/>
        <n v="0.773611111111111"/>
        <n v="0.774305555555555"/>
        <n v="0.775694444444444"/>
        <n v="0.776388888888889"/>
        <n v="0.777777777777778"/>
        <n v="0.778472222222222"/>
        <n v="0.779166666666667"/>
        <n v="0.780555555555556"/>
        <n v="0.78125"/>
        <n v="0.783333333333333"/>
        <n v="0.784722222222222"/>
        <n v="0.785416666666667"/>
        <n v="0.786111111111111"/>
        <n v="0.786805555555556"/>
        <n v="0.788194444444444"/>
        <n v="0.788888888888889"/>
        <n v="0.789583333333333"/>
        <n v="0.790277777777778"/>
        <n v="0.790972222222222"/>
        <n v="0.791666666666667"/>
        <n v="0.792361111111111"/>
        <n v="0.793055555555556"/>
        <n v="0.79375"/>
        <n v="0.794444444444444"/>
        <n v="0.795138888888889"/>
        <n v="0.797222222222222"/>
        <n v="0.797916666666667"/>
        <n v="0.798611111111111"/>
        <n v="0.799305555555556"/>
        <n v="0.8"/>
        <n v="0.800694444444444"/>
        <n v="0.801388888888889"/>
        <n v="0.802083333333333"/>
        <n v="0.804166666666667"/>
        <n v="0.804861111111111"/>
        <n v="0.805555555555555"/>
        <n v="0.80625"/>
        <n v="0.807638888888889"/>
        <n v="0.809027777777778"/>
        <n v="0.810416666666667"/>
        <n v="0.811111111111111"/>
        <n v="0.8125"/>
        <n v="0.813194444444444"/>
        <n v="0.813888888888889"/>
        <n v="0.814583333333333"/>
        <n v="0.815972222222222"/>
        <n v="0.816666666666667"/>
        <n v="0.817361111111111"/>
        <n v="0.818055555555556"/>
        <n v="0.819444444444444"/>
        <n v="0.820138888888889"/>
        <n v="0.820833333333333"/>
        <n v="0.822916666666667"/>
        <n v="0.823611111111111"/>
        <n v="0.825"/>
        <n v="0.825694444444444"/>
        <n v="0.826388888888889"/>
        <n v="0.827777777777778"/>
        <n v="0.828472222222222"/>
        <n v="0.829861111111111"/>
        <n v="0.830555555555556"/>
        <n v="0.83125"/>
        <n v="0.831944444444444"/>
        <n v="0.833333333333333"/>
        <n v="0.834722222222222"/>
        <n v="0.836111111111111"/>
        <n v="0.836805555555555"/>
        <n v="0.838888888888889"/>
        <n v="0.839583333333333"/>
        <n v="0.840277777777778"/>
        <n v="0.841666666666667"/>
        <n v="0.843055555555556"/>
        <n v="0.84375"/>
        <n v="0.844444444444444"/>
        <n v="0.845833333333333"/>
        <n v="0.847222222222222"/>
        <n v="0.847916666666667"/>
        <n v="0.849305555555556"/>
        <n v="0.850694444444444"/>
        <n v="0.852083333333333"/>
        <n v="0.852777777777778"/>
        <n v="0.853472222222222"/>
        <n v="0.854166666666667"/>
        <n v="0.85625"/>
        <n v="0.857638888888889"/>
        <n v="0.861111111111111"/>
        <n v="0.8625"/>
        <n v="0.864583333333333"/>
        <n v="0.865277777777778"/>
        <n v="0.866666666666667"/>
        <n v="0.868055555555555"/>
        <n v="0.86875"/>
        <n v="0.870138888888889"/>
        <n v="0.871527777777778"/>
        <n v="0.872222222222222"/>
        <n v="0.873611111111111"/>
        <n v="0.875"/>
        <n v="0.878472222222222"/>
        <n v="0.880555555555556"/>
        <n v="0.881944444444444"/>
        <n v="0.884027777777778"/>
        <n v="0.885416666666667"/>
        <n v="0.8875"/>
        <n v="0.888888888888889"/>
        <n v="0.889583333333333"/>
        <n v="0.892361111111111"/>
        <n v="0.895833333333333"/>
        <n v="0.897222222222222"/>
        <n v="0.899305555555555"/>
        <n v="0.901388888888889"/>
        <n v="0.902777777777778"/>
        <n v="0.904861111111111"/>
        <n v="0.90625"/>
        <n v="0.908333333333333"/>
        <n v="0.909722222222222"/>
        <n v="0.913194444444444"/>
        <n v="0.915972222222222"/>
        <n v="0.916666666666667"/>
        <n v="0.91875"/>
        <n v="0.920138888888889"/>
        <n v="0.922222222222222"/>
        <n v="0.923611111111111"/>
        <n v="0.924305555555556"/>
        <n v="0.926388888888889"/>
        <n v="0.927083333333333"/>
        <n v="0.927777777777778"/>
        <n v="0.929166666666667"/>
        <n v="0.930555555555555"/>
        <n v="0.93125"/>
        <n v="0.934027777777778"/>
        <n v="0.934722222222222"/>
        <n v="0.9375"/>
        <n v="0.938194444444444"/>
        <n v="0.939583333333333"/>
        <n v="0.940972222222222"/>
        <n v="0.943055555555556"/>
        <n v="0.944444444444444"/>
        <n v="0.947916666666667"/>
        <n v="0.948611111111111"/>
        <n v="0.95"/>
        <n v="0.951388888888889"/>
        <n v="0.952083333333333"/>
        <n v="0.954861111111111"/>
        <n v="0.958333333333333"/>
        <n v="0.960416666666667"/>
        <n v="0.9625"/>
        <n v="0.963888888888889"/>
        <n v="0.965277777777778"/>
        <n v="0.969444444444444"/>
        <n v="0.970833333333333"/>
        <n v="0.971527777777778"/>
        <n v="0.972222222222222"/>
        <n v="0.972916666666667"/>
        <n v="0.975694444444444"/>
        <n v="0.976388888888889"/>
        <n v="0.979166666666667"/>
        <n v="0.982638888888889"/>
        <n v="0.984722222222222"/>
        <n v="0.986111111111111"/>
        <n v="0.989583333333333"/>
        <n v="0.990277777777778"/>
        <n v="0.993055555555555"/>
        <n v="0.996527777777778"/>
        <n v="0.998611111111111"/>
        <n v="1.00347222222222"/>
        <n v="1.00555555555556"/>
        <n v="1.00694444444444"/>
        <n v="1.01041666666667"/>
        <n v="1.01111111111111"/>
        <n v="1.0125"/>
        <n v="1.01388888888889"/>
        <n v="1.01736111111111"/>
        <n v="1.01805555555556"/>
        <n v="1.02083333333333"/>
        <n v="1.02430555555556"/>
        <n v="1.02638888888889"/>
        <n v="1.02777777777778"/>
        <n v="1.03472222222222"/>
        <n v="1.03680555555556"/>
        <n v="1.04166666666667"/>
        <n v="1.04513888888889"/>
        <n v="1.04722222222222"/>
        <n v="1.04861111111111"/>
        <n v="1.05277777777778"/>
        <n v="1.05555555555556"/>
        <n v="1.05902777777778"/>
        <n v="1.05972222222222"/>
        <n v="1.0625"/>
        <n v="1.06805555555556"/>
        <n v="1.07777777777778"/>
        <n v="1.08194444444444"/>
        <n v="1.08333333333333"/>
        <n v="1.0875"/>
        <n v="1.09861111111111"/>
        <n v="1.10972222222222"/>
        <m/>
      </sharedItems>
    </cacheField>
    <cacheField name="km corsa" numFmtId="0">
      <sharedItems containsString="0" containsBlank="1" containsNumber="1" minValue="0.612102877194118" maxValue="45.9054478238225" count="700">
        <n v="0.612102877194118"/>
        <n v="0.765"/>
        <n v="0.93"/>
        <n v="1.2934638825629"/>
        <n v="1.31320354312068"/>
        <n v="1.414"/>
        <n v="1.458276"/>
        <n v="1.46195057391292"/>
        <n v="1.492"/>
        <n v="1.526"/>
        <n v="1.64356846511305"/>
        <n v="1.81485926338748"/>
        <n v="1.88166446290224"/>
        <n v="1.89152826849457"/>
        <n v="2.005"/>
        <n v="2.03637297830051"/>
        <n v="2.20962815865787"/>
        <n v="2.3005338188292"/>
        <n v="2.36547038234175"/>
        <n v="2.36874835328709"/>
        <n v="2.41337142325926"/>
        <n v="2.50027319162761"/>
        <n v="2.571"/>
        <n v="2.61856503906301"/>
        <n v="2.70558907651139"/>
        <n v="2.71209338305634"/>
        <n v="2.74711774622214"/>
        <n v="2.97735331559948"/>
        <n v="3.15540968352687"/>
        <n v="3.23618156618862"/>
        <n v="3.26679220269152"/>
        <n v="3.351"/>
        <n v="3.41492010668845"/>
        <n v="3.56145129767067"/>
        <n v="3.58784638264058"/>
        <n v="3.76083549616034"/>
        <n v="3.78858907651139"/>
        <n v="3.84439127658549"/>
        <n v="3.85243033941817"/>
        <n v="3.86218114471676"/>
        <n v="3.908"/>
        <n v="3.95745129767067"/>
        <n v="3.99227319162761"/>
        <n v="3.99808813414938"/>
        <n v="4.14710033465736"/>
        <n v="4.21799940629018"/>
        <n v="4.25053948521894"/>
        <n v="4.25853231669879"/>
        <n v="4.329"/>
        <n v="4.36387868212108"/>
        <n v="4.384"/>
        <n v="4.43746147738118"/>
        <n v="4.44988006303989"/>
        <n v="4.46355521199874"/>
        <n v="4.46856360045652"/>
        <n v="4.47936552978366"/>
        <n v="4.56185948741001"/>
        <n v="4.56294039970666"/>
        <n v="4.61086991644747"/>
        <n v="4.61885785617643"/>
        <n v="4.76753146309325"/>
        <n v="4.78585785617643"/>
        <n v="4.81938228961074"/>
        <n v="4.88133059920377"/>
        <n v="4.88820157351762"/>
        <n v="4.90977137762012"/>
        <n v="4.9127012328072"/>
        <n v="4.95811175344803"/>
        <n v="4.99611630870017"/>
        <n v="5.05039430031764"/>
        <n v="5.15551160382117"/>
        <n v="5.16426532693328"/>
        <n v="5.16757811767593"/>
        <n v="5.19301654042604"/>
        <n v="5.19437832720705"/>
        <n v="5.20885378083268"/>
        <n v="5.28286109025521"/>
        <n v="5.28625305838873"/>
        <n v="5.3073290428854"/>
        <n v="5.30785948741001"/>
        <n v="5.33343334642126"/>
        <n v="5.34151333340788"/>
        <n v="5.37205741696906"/>
        <n v="5.38295800863838"/>
        <n v="5.39585250182921"/>
        <n v="5.4753818494827"/>
        <n v="5.53183396846857"/>
        <n v="5.53690175210186"/>
        <n v="5.573880537161"/>
        <n v="5.75185806052056"/>
        <n v="5.77040269188502"/>
        <n v="5.78541347849214"/>
        <n v="5.85584537578803"/>
        <n v="5.85743033941817"/>
        <n v="5.86439005881563"/>
        <n v="5.88900644048661"/>
        <n v="5.91528663868752"/>
        <n v="6.05036896492242"/>
        <n v="6.22329983082629"/>
        <n v="6.225649"/>
        <n v="6.23528909459092"/>
        <n v="6.23711218822463"/>
        <n v="6.25129793430748"/>
        <n v="6.33679364015119"/>
        <n v="6.34233375576239"/>
        <n v="6.35961843204455"/>
        <n v="6.36320621216047"/>
        <n v="6.41467992775089"/>
        <n v="6.41530251045093"/>
        <n v="6.41630358161855"/>
        <n v="6.47518219922569"/>
        <n v="6.49382586011989"/>
        <n v="6.56937565637041"/>
        <n v="6.577"/>
        <n v="6.69979283419272"/>
        <n v="6.75510688005783"/>
        <n v="6.77921813053185"/>
        <n v="6.7817914307353"/>
        <n v="6.82303278877728"/>
        <n v="6.84140660459356"/>
        <n v="6.89533931631137"/>
        <n v="6.97686947514928"/>
        <n v="6.98615906973012"/>
        <n v="7.03316876102558"/>
        <n v="7.03761630423882"/>
        <n v="7.05421115174449"/>
        <n v="7.12256982355977"/>
        <n v="7.12493985094246"/>
        <n v="7.1339912851805"/>
        <n v="7.13906308955067"/>
        <n v="7.25501958142602"/>
        <n v="7.28685864467281"/>
        <n v="7.33521171379858"/>
        <n v="7.34098852256043"/>
        <n v="7.3865150595178"/>
        <n v="7.39010506057465"/>
        <n v="7.43419789693386"/>
        <n v="7.49932119447581"/>
        <n v="7.59584484708254"/>
        <n v="7.60893764390947"/>
        <n v="7.70333627018291"/>
        <n v="7.70543271865933"/>
        <n v="7.71922932628667"/>
        <n v="7.75956881772039"/>
        <n v="7.76184305904996"/>
        <n v="7.79288070771123"/>
        <n v="7.84338228961074"/>
        <n v="7.87093985094246"/>
        <n v="7.90242239454059"/>
        <n v="8.01901939493149"/>
        <n v="8.04578663757307"/>
        <n v="8.05373757747863"/>
        <n v="8.08005630211347"/>
        <n v="8.08832019695351"/>
        <n v="8.09486615348576"/>
        <n v="8.14639675323065"/>
        <n v="8.18156855109191"/>
        <n v="8.22770234033217"/>
        <n v="8.2294123059136"/>
        <n v="8.25332104217052"/>
        <n v="8.29022564559862"/>
        <n v="8.29254962930875"/>
        <n v="8.32395190970641"/>
        <n v="8.33139274591089"/>
        <n v="8.35835249291072"/>
        <n v="8.39726318261561"/>
        <n v="8.40280371033954"/>
        <n v="8.45591963318089"/>
        <n v="8.52386236594898"/>
        <n v="8.52767292565969"/>
        <n v="8.52860242062357"/>
        <n v="8.5455145137272"/>
        <n v="8.56812268281495"/>
        <n v="8.57836255729525"/>
        <n v="8.58921996435587"/>
        <n v="8.61316026220583"/>
        <n v="8.61603023620918"/>
        <n v="8.62390592043917"/>
        <n v="8.67032119447581"/>
        <n v="8.68127275800533"/>
        <n v="8.70280506386652"/>
        <n v="8.72424668875215"/>
        <n v="8.74148311720767"/>
        <n v="8.75285456916376"/>
        <n v="8.7545150595178"/>
        <n v="8.76480506386652"/>
        <n v="8.83979292854188"/>
        <n v="8.8658024124196"/>
        <n v="8.87638228961073"/>
        <n v="8.89806947267523"/>
        <n v="8.94384235678183"/>
        <n v="8.9670907166102"/>
        <n v="8.97164885881717"/>
        <n v="9.00900478262015"/>
        <n v="9.06882352078463"/>
        <n v="9.07619101865489"/>
        <n v="9.13171408835487"/>
        <n v="9.13282384213189"/>
        <n v="9.13731509492491"/>
        <n v="9.17569246847495"/>
        <n v="9.19388744692534"/>
        <n v="9.22155920223686"/>
        <n v="9.25602930867474"/>
        <n v="9.26880639057187"/>
        <n v="9.30590949572554"/>
        <n v="9.34231546229709"/>
        <n v="9.38235940227649"/>
        <n v="9.4241357260584"/>
        <n v="9.44812310679162"/>
        <n v="9.5133641986595"/>
        <n v="9.52181986126042"/>
        <n v="9.60760494048856"/>
        <n v="9.63106947267523"/>
        <n v="9.66289953564511"/>
        <n v="9.67200850821086"/>
        <n v="9.68113392801357"/>
        <n v="9.72586040040087"/>
        <n v="9.77245575983922"/>
        <n v="9.78375234486689"/>
        <n v="9.82363490753917"/>
        <n v="9.87123646996562"/>
        <n v="9.90106034104702"/>
        <n v="9.90847068264567"/>
        <n v="9.97100487413415"/>
        <n v="9.98268371574511"/>
        <n v="9.98626850830059"/>
        <n v="9.99873843689208"/>
        <n v="10.0449005260213"/>
        <n v="10.0521382018215"/>
        <n v="10.0623975788925"/>
        <n v="10.1017311647099"/>
        <n v="10.1375042218682"/>
        <n v="10.1444902072596"/>
        <n v="10.1640272483264"/>
        <n v="10.1762316303083"/>
        <n v="10.1946696490138"/>
        <n v="10.2082746465902"/>
        <n v="10.2083882644432"/>
        <n v="10.2479059204392"/>
        <n v="10.2543297751804"/>
        <n v="10.2661591229551"/>
        <n v="10.322099805468"/>
        <n v="10.3365822609384"/>
        <n v="10.4243957212027"/>
        <n v="10.4285336968384"/>
        <n v="10.4557938510129"/>
        <n v="10.4567627789037"/>
        <n v="10.479851732831"/>
        <n v="10.5198250950116"/>
        <n v="10.5760365608885"/>
        <n v="10.5851558676451"/>
        <n v="10.6106628791942"/>
        <n v="10.6271929722344"/>
        <n v="10.6360047826201"/>
        <n v="10.6447582925733"/>
        <n v="10.7074525288181"/>
        <n v="10.7461764940514"/>
        <n v="10.8232445280386"/>
        <n v="10.906254508239"/>
        <n v="10.9332629761097"/>
        <n v="10.9353425706257"/>
        <n v="10.9529915881545"/>
        <n v="10.9996633393278"/>
        <n v="11.0126674913371"/>
        <n v="11.0677960111105"/>
        <n v="11.0746674913371"/>
        <n v="11.0807627477579"/>
        <n v="11.0926469271217"/>
        <n v="11.1128641058752"/>
        <n v="11.1430825915179"/>
        <n v="11.1600368049471"/>
        <n v="11.2749385369894"/>
        <n v="11.2780920909277"/>
        <n v="11.2927076934422"/>
        <n v="11.3068458543443"/>
        <n v="11.393060341047"/>
        <n v="11.393377854533"/>
        <n v="11.4007875678536"/>
        <n v="11.402099992417"/>
        <n v="11.4046505185785"/>
        <n v="11.4231809310379"/>
        <n v="11.4257075786259"/>
        <n v="11.4424661684069"/>
        <n v="11.4446993771878"/>
        <n v="11.4990302362092"/>
        <n v="11.575653937115"/>
        <n v="11.5918305645969"/>
        <n v="11.6845075398122"/>
        <n v="11.707168554877"/>
        <n v="11.8037753142551"/>
        <n v="11.8078375647592"/>
        <n v="11.8145145137272"/>
        <n v="11.8571693540389"/>
        <n v="11.9753789470729"/>
        <n v="12.0202914216187"/>
        <n v="12.1026844617679"/>
        <n v="12.109285847166"/>
        <n v="12.1363648837972"/>
        <n v="12.1685691175584"/>
        <n v="12.2307571306393"/>
        <n v="12.2571627917754"/>
        <n v="12.3643613293075"/>
        <n v="12.3653864370439"/>
        <n v="12.3680805388749"/>
        <n v="12.3696755551509"/>
        <n v="12.5331793604712"/>
        <n v="12.5477439488203"/>
        <n v="12.5563741056227"/>
        <n v="12.616420731478"/>
        <n v="12.6550993553215"/>
        <n v="12.6652079709561"/>
        <n v="12.6732173030313"/>
        <n v="12.6898145636373"/>
        <n v="12.6898427861141"/>
        <n v="12.7277927401572"/>
        <n v="12.7616722865404"/>
        <n v="12.8091402176495"/>
        <n v="12.8239761172672"/>
        <n v="12.8282209402205"/>
        <n v="12.8505414762939"/>
        <n v="12.9752315853003"/>
        <n v="13.01153980733"/>
        <n v="13.0359124850118"/>
        <n v="13.1028375647592"/>
        <n v="13.1236169936565"/>
        <n v="13.2033974853392"/>
        <n v="13.3136336537178"/>
        <n v="13.3296438181359"/>
        <n v="13.357361066145"/>
        <n v="13.3617830071791"/>
        <n v="13.3642753698757"/>
        <n v="13.5570964803192"/>
        <n v="13.6551186704109"/>
        <n v="13.6656009357685"/>
        <n v="13.817246621847"/>
        <n v="13.8177848566553"/>
        <n v="13.8449917639742"/>
        <n v="13.8541504611272"/>
        <n v="13.8563613293075"/>
        <n v="13.8797582925733"/>
        <n v="13.8896503425333"/>
        <n v="13.8979828088522"/>
        <n v="13.9073789470729"/>
        <n v="13.9137582925733"/>
        <n v="13.92253477272"/>
        <n v="13.9880760922269"/>
        <n v="14.0292297534659"/>
        <n v="14.1109989667882"/>
        <n v="14.14653980733"/>
        <n v="14.2162209402205"/>
        <n v="14.2300954151706"/>
        <n v="14.2609235152649"/>
        <n v="14.2796442800895"/>
        <n v="14.3745902732257"/>
        <n v="14.3982763492852"/>
        <n v="14.4227672429263"/>
        <n v="14.4417811910006"/>
        <n v="14.4657753955885"/>
        <n v="14.5228395738692"/>
        <n v="14.5497666671155"/>
        <n v="14.5634395052072"/>
        <n v="14.5745539162597"/>
        <n v="14.6059871458931"/>
        <n v="14.6229673790395"/>
        <n v="14.6345284705023"/>
        <n v="14.6388540705994"/>
        <n v="14.646588015336"/>
        <n v="14.6712115987872"/>
        <n v="14.6732115987872"/>
        <n v="14.683217126459"/>
        <n v="14.6918194455115"/>
        <n v="14.7180712474985"/>
        <n v="14.7685564927516"/>
        <n v="14.7870759131618"/>
        <n v="14.7926842035274"/>
        <n v="14.8119431103665"/>
        <n v="14.8225848398439"/>
        <n v="14.8631068800578"/>
        <n v="14.9243547218732"/>
        <n v="14.9641797868104"/>
        <n v="14.9743181462539"/>
        <n v="14.9947971498455"/>
        <n v="15.0069998323962"/>
        <n v="15.0259263352754"/>
        <n v="15.0653215754203"/>
        <n v="15.0894390091133"/>
        <n v="15.1092301595756"/>
        <n v="15.1255355914953"/>
        <n v="15.157763400838"/>
        <n v="15.1602994094655"/>
        <n v="15.1999767054432"/>
        <n v="15.2297788054612"/>
        <n v="15.2580822688475"/>
        <n v="15.2809447243916"/>
        <n v="15.2944523248073"/>
        <n v="15.3293974090386"/>
        <n v="15.3352955918298"/>
        <n v="15.5197513266786"/>
        <n v="15.5375168615425"/>
        <n v="15.6007753955885"/>
        <n v="15.6348679761346"/>
        <n v="15.6492994094655"/>
        <n v="15.681021611248"/>
        <n v="15.6953435520201"/>
        <n v="15.7159498279061"/>
        <n v="15.7566590787563"/>
        <n v="15.8219988145602"/>
        <n v="15.8305644166907"/>
        <n v="15.8320375713974"/>
        <n v="15.8455564927516"/>
        <n v="15.8728352411512"/>
        <n v="15.896083320934"/>
        <n v="15.9017168852958"/>
        <n v="16.0225858174331"/>
        <n v="16.0573101056234"/>
        <n v="16.0637664436498"/>
        <n v="16.0924869913114"/>
        <n v="16.2146674913371"/>
        <n v="16.3318194455115"/>
        <n v="16.3477666029743"/>
        <n v="16.4221158958291"/>
        <n v="16.4565661637058"/>
        <n v="16.4596876620015"/>
        <n v="16.4680355559305"/>
        <n v="16.5058718540206"/>
        <n v="16.5121252871921"/>
        <n v="16.5597067918246"/>
        <n v="16.5767922531748"/>
        <n v="16.6044680309515"/>
        <n v="16.7402800146026"/>
        <n v="16.7890725085066"/>
        <n v="16.8091413015953"/>
        <n v="16.8947802354622"/>
        <n v="16.964254001947"/>
        <n v="16.9915661637058"/>
        <n v="17.0321819668795"/>
        <n v="17.0339140471019"/>
        <n v="17.0653008719238"/>
        <n v="17.1073258250053"/>
        <n v="17.1117910529073"/>
        <n v="17.1864507401991"/>
        <n v="17.1953992377973"/>
        <n v="17.2008073609238"/>
        <n v="17.2247753955885"/>
        <n v="17.2719391420064"/>
        <n v="17.3104556545795"/>
        <n v="17.3541030277895"/>
        <n v="17.4062679652358"/>
        <n v="17.4590375713974"/>
        <n v="17.5132332324405"/>
        <n v="17.5702503582404"/>
        <n v="17.6589617931844"/>
        <n v="17.6682380870403"/>
        <n v="17.705580065017"/>
        <n v="17.7077407113668"/>
        <n v="17.8707092837035"/>
        <n v="17.8707092837036"/>
        <n v="17.8930552939493"/>
        <n v="17.9560191498247"/>
        <n v="17.971747436621"/>
        <n v="18.0259513944072"/>
        <n v="18.0708951741384"/>
        <n v="18.092223763419"/>
        <n v="18.1432496213385"/>
        <n v="18.1593578636494"/>
        <n v="18.1702063016309"/>
        <n v="18.1804479632662"/>
        <n v="18.2376735993385"/>
        <n v="18.2394493578377"/>
        <n v="18.3424448240291"/>
        <n v="18.344149175735"/>
        <n v="18.3512058961129"/>
        <n v="18.4160592916266"/>
        <n v="18.4315819099129"/>
        <n v="18.5046370254259"/>
        <n v="18.5424114852434"/>
        <n v="18.5544821090435"/>
        <n v="18.5783169339198"/>
        <n v="18.5998468382794"/>
        <n v="18.6422799793623"/>
        <n v="18.6836101690739"/>
        <n v="18.7047688240431"/>
        <n v="18.7200341480541"/>
        <n v="18.7498796381628"/>
        <n v="18.7681171816681"/>
        <n v="18.7933572284797"/>
        <n v="18.8163309328398"/>
        <n v="18.9407500277568"/>
        <n v="18.9902738069439"/>
        <n v="19.0332679652358"/>
        <n v="19.0739189212487"/>
        <n v="19.0774114852434"/>
        <n v="19.1512115551517"/>
        <n v="19.2061146877423"/>
        <n v="19.2300418248908"/>
        <n v="19.2796555840145"/>
        <n v="19.3248244931156"/>
        <n v="19.3464479632662"/>
        <n v="19.3769009315143"/>
        <n v="19.4589412449517"/>
        <n v="19.5400964450255"/>
        <n v="19.6020440006341"/>
        <n v="19.7165407768343"/>
        <n v="19.7417261849493"/>
        <n v="19.8319752204781"/>
        <n v="19.8536101690739"/>
        <n v="19.8592295458997"/>
        <n v="19.8898876487273"/>
        <n v="19.981797562306"/>
        <n v="19.9822679652358"/>
        <n v="20.0065716840934"/>
        <n v="20.0920582711199"/>
        <n v="20.1084377826858"/>
        <n v="20.1557404364101"/>
        <n v="20.2723613293075"/>
        <n v="20.3263579161424"/>
        <n v="20.4004055663844"/>
        <n v="20.4243753815228"/>
        <n v="20.4563432846707"/>
        <n v="20.4881114724931"/>
        <n v="20.510839574466"/>
        <n v="20.5459523770723"/>
        <n v="20.5572997520128"/>
        <n v="20.5644231590821"/>
        <n v="20.6074356107415"/>
        <n v="20.6300081470054"/>
        <n v="20.6539945721506"/>
        <n v="20.6733065302733"/>
        <n v="20.7143348151262"/>
        <n v="20.7257520926375"/>
        <n v="20.7368661265162"/>
        <n v="20.7397389945269"/>
        <n v="20.7712043361451"/>
        <n v="20.8484674429547"/>
        <n v="20.8496516699991"/>
        <n v="20.872231827544"/>
        <n v="20.8931001479009"/>
        <n v="21.0373284163848"/>
        <n v="21.0443959079207"/>
        <n v="21.0571955991915"/>
        <n v="21.1602878060255"/>
        <n v="21.3290998010365"/>
        <n v="21.7307807024532"/>
        <n v="21.7643613293075"/>
        <n v="21.9261305099487"/>
        <n v="22.0463552778845"/>
        <n v="22.1933647367937"/>
        <n v="22.2011676995118"/>
        <n v="22.2490220738701"/>
        <n v="22.3002516646299"/>
        <n v="22.4413341713399"/>
        <n v="22.4781433681942"/>
        <n v="22.5544979141326"/>
        <n v="22.7708159063805"/>
        <n v="22.783525015847"/>
        <n v="22.8053826623316"/>
        <n v="22.9942105283588"/>
        <n v="23.0365560232476"/>
        <n v="23.1463195777233"/>
        <n v="23.1524591484822"/>
        <n v="23.4635568299954"/>
        <n v="23.554773042216"/>
        <n v="23.7648896961573"/>
        <n v="23.7673293264658"/>
        <n v="23.8009332119712"/>
        <n v="23.8026940776181"/>
        <n v="23.880810105557"/>
        <n v="23.8833150016895"/>
        <n v="23.9708492917979"/>
        <n v="24.0145852934651"/>
        <n v="24.3331792185837"/>
        <n v="24.3542519177691"/>
        <n v="24.3609217389958"/>
        <n v="24.387551058312"/>
        <n v="24.4055001073772"/>
        <n v="24.4308004988824"/>
        <n v="24.5513642767623"/>
        <n v="24.6759734256243"/>
        <n v="24.7520339545497"/>
        <n v="24.8230376794213"/>
        <n v="24.8445220131213"/>
        <n v="24.8539337520537"/>
        <n v="25.0046284156507"/>
        <n v="25.0570542438686"/>
        <n v="25.0799628796708"/>
        <n v="25.1083940967545"/>
        <n v="25.2188693075454"/>
        <n v="25.2680019683602"/>
        <n v="25.3824490393862"/>
        <n v="25.4222047184528"/>
        <n v="25.553416060713"/>
        <n v="25.6299426491222"/>
        <n v="25.6973530609629"/>
        <n v="25.7222104179716"/>
        <n v="25.7671894639506"/>
        <n v="25.7767623898584"/>
        <n v="25.7988777187673"/>
        <n v="25.8333557207297"/>
        <n v="25.9013715387204"/>
        <n v="25.9241407013393"/>
        <n v="25.9712563846256"/>
        <n v="26.0747958435067"/>
        <n v="26.0788414938334"/>
        <n v="26.1418503458696"/>
        <n v="26.2474190894524"/>
        <n v="26.251331600508"/>
        <n v="26.351407010308"/>
        <n v="26.4745369213954"/>
        <n v="26.4985571548022"/>
        <n v="26.523929179005"/>
        <n v="26.6396940266181"/>
        <n v="26.7546456431427"/>
        <n v="26.8073555705501"/>
        <n v="26.8375904981872"/>
        <n v="26.8767777813274"/>
        <n v="26.9091585892327"/>
        <n v="27.0880315196158"/>
        <n v="27.1211211018628"/>
        <n v="27.2208074605992"/>
        <n v="27.2233336000772"/>
        <n v="27.2430236497128"/>
        <n v="27.3019933651758"/>
        <n v="27.6826036507538"/>
        <n v="27.7059098996959"/>
        <n v="27.7192116658592"/>
        <n v="27.7357319620144"/>
        <n v="27.834552649684"/>
        <n v="27.838531399491"/>
        <n v="27.9682149310176"/>
        <n v="28.6634578767904"/>
        <n v="28.7782866853918"/>
        <n v="29.0198016623995"/>
        <n v="29.0213109466334"/>
        <n v="29.0817236662052"/>
        <n v="29.3871444785078"/>
        <n v="29.7478833768284"/>
        <n v="29.8010853207657"/>
        <n v="29.90391017984"/>
        <n v="30.5131121475282"/>
        <n v="30.5284858098095"/>
        <n v="30.5475735825661"/>
        <n v="30.7319317705425"/>
        <n v="30.8728454664378"/>
        <n v="31.1022655032086"/>
        <n v="31.3962655032086"/>
        <n v="31.423551058312"/>
        <n v="31.5496272711474"/>
        <n v="31.7363533164716"/>
        <n v="31.9463530919277"/>
        <n v="32.0650395986223"/>
        <n v="32.0922871252428"/>
        <n v="32.1747439140988"/>
        <n v="32.3756872296094"/>
        <n v="32.6364056957983"/>
        <n v="32.8228717241882"/>
        <n v="33.2889106412228"/>
        <n v="33.400270008971"/>
        <n v="33.4867557721016"/>
        <n v="33.6394084174087"/>
        <n v="33.669031240699"/>
        <n v="33.6959562877445"/>
        <n v="34.2403602965216"/>
        <n v="34.3123199347994"/>
        <n v="34.5293201958619"/>
        <n v="34.8360605315643"/>
        <n v="34.8940682461086"/>
        <n v="34.9708417451052"/>
        <n v="34.9843477374728"/>
        <n v="35.723542418561"/>
        <n v="35.9272520447354"/>
        <n v="36.3608040594434"/>
        <n v="36.5249621011107"/>
        <n v="36.5823266926164"/>
        <n v="36.901823225042"/>
        <n v="37.1247103169748"/>
        <n v="37.1870625452783"/>
        <n v="37.5268040594434"/>
        <n v="37.6594031172714"/>
        <n v="38.2947103169748"/>
        <n v="38.5996239738981"/>
        <n v="39.0423577842075"/>
        <n v="39.1824067217671"/>
        <n v="39.2576346770742"/>
        <n v="39.5718487288444"/>
        <n v="39.6582831178421"/>
        <n v="40.0450192715815"/>
        <n v="40.1055074838824"/>
        <n v="40.376551788226"/>
        <n v="40.7972468419405"/>
        <n v="40.8282831178421"/>
        <n v="41.0645049114631"/>
        <n v="41.2150192715815"/>
        <n v="41.3477646039869"/>
        <n v="41.58111128647"/>
        <n v="42.0792373393979"/>
        <n v="42.4280516036763"/>
        <n v="42.8310788451096"/>
        <n v="44.3870427995375"/>
        <n v="45.9054478238225"/>
        <m/>
      </sharedItems>
    </cacheField>
    <cacheField name="di cui km pagati da Enti" numFmtId="0">
      <sharedItems containsString="0" containsBlank="1" containsNumber="1" minValue="0.25" maxValue="28.6634578767904" count="35">
        <n v="0.25"/>
        <n v="0.63"/>
        <n v="0.8"/>
        <n v="1.17"/>
        <n v="1.83"/>
        <n v="1.89"/>
        <n v="2.68"/>
        <n v="3.23"/>
        <n v="3.31"/>
        <n v="4.56294039970666"/>
        <n v="4.61086991644747"/>
        <n v="4.61885785617643"/>
        <n v="5.3073290428854"/>
        <n v="5.34151333340788"/>
        <n v="5.53690175210186"/>
        <n v="6.23711218822463"/>
        <n v="6.24"/>
        <n v="6.35961843204455"/>
        <n v="6.36320621216047"/>
        <n v="7.75956881772039"/>
        <n v="7.79288070771123"/>
        <n v="8.40280371033954"/>
        <n v="9.38235940227649"/>
        <n v="10.4567627789037"/>
        <n v="10.8232445280386"/>
        <n v="11.4424661684069"/>
        <n v="13.8177848566553"/>
        <n v="16.5121252871921"/>
        <n v="17.5132332324405"/>
        <n v="20.0920582711199"/>
        <n v="20.5459523770723"/>
        <n v="26.9091585892327"/>
        <n v="27.2233336000772"/>
        <n v="28.6634578767904"/>
        <m/>
      </sharedItems>
    </cacheField>
    <cacheField name="di cui corse a chiamata" numFmtId="0">
      <sharedItems containsString="0" containsBlank="1" containsNumber="1" minValue="5.38295800863838" maxValue="32.8228717241882" count="22">
        <n v="5.38295800863838"/>
        <n v="6.23528909459092"/>
        <n v="7.34098852256043"/>
        <n v="8.52767292565969"/>
        <n v="8.56812268281495"/>
        <n v="8.58921996435587"/>
        <n v="8.67032119447581"/>
        <n v="9.44812310679162"/>
        <n v="9.90847068264567"/>
        <n v="11.393377854533"/>
        <n v="11.4046505185785"/>
        <n v="12.2571627917754"/>
        <n v="13.5570964803192"/>
        <n v="15.9017168852958"/>
        <n v="16.5767922531748"/>
        <n v="16.964254001947"/>
        <n v="18.4160592916266"/>
        <n v="23.7648896961573"/>
        <n v="25.9241407013393"/>
        <n v="32.6364056957983"/>
        <n v="32.8228717241882"/>
        <m/>
      </sharedItems>
    </cacheField>
    <cacheField name="Giorni di Esercizio" numFmtId="0">
      <sharedItems containsString="0" containsBlank="1" containsNumber="1" containsInteger="1" minValue="5" maxValue="302" count="41">
        <n v="5"/>
        <n v="11"/>
        <n v="12"/>
        <n v="22"/>
        <n v="27"/>
        <n v="34"/>
        <n v="35"/>
        <n v="36"/>
        <n v="41"/>
        <n v="45"/>
        <n v="46"/>
        <n v="49"/>
        <n v="51"/>
        <n v="52"/>
        <n v="56"/>
        <n v="58"/>
        <n v="67"/>
        <n v="70"/>
        <n v="76"/>
        <n v="79"/>
        <n v="94"/>
        <n v="98"/>
        <n v="101"/>
        <n v="105"/>
        <n v="106"/>
        <n v="119"/>
        <n v="138"/>
        <n v="139"/>
        <n v="149"/>
        <n v="152"/>
        <n v="153"/>
        <n v="159"/>
        <n v="173"/>
        <n v="174"/>
        <n v="194"/>
        <n v="204"/>
        <n v="208"/>
        <n v="235"/>
        <n v="250"/>
        <n v="302"/>
        <m/>
      </sharedItems>
    </cacheField>
    <cacheField name="Totale km" numFmtId="0">
      <sharedItems containsString="0" containsBlank="1" containsNumber="1" minValue="9.18" maxValue="8159324.07376888" count="1383">
        <n v="9.18"/>
        <n v="16.755"/>
        <n v="18.942945382557"/>
        <n v="19.7228215813566"/>
        <n v="21.92"/>
        <n v="24.06"/>
        <n v="24.0969114480537"/>
        <n v="25.11"/>
        <n v="27.6591698423428"/>
        <n v="27.869402685805"/>
        <n v="30.852"/>
        <n v="32.5451205966761"/>
        <n v="32.55"/>
        <n v="35.19"/>
        <n v="35.6246992547123"/>
        <n v="38.0446882195473"/>
        <n v="39.2169114480537"/>
        <n v="39.3546992547123"/>
        <n v="41.147061529568"/>
        <n v="43.0801511810459"/>
        <n v="43.5140253193326"/>
        <n v="43.772575297589"/>
        <n v="44.37"/>
        <n v="45.4630689181367"/>
        <n v="46.7115773114855"/>
        <n v="49.581384"/>
        <n v="51.0064738226273"/>
        <n v="51.239529602196"/>
        <n v="51.255"/>
        <n v="52.608"/>
        <n v="53.1800239131005"/>
        <n v="55.3304389973696"/>
        <n v="55.4038137387895"/>
        <n v="55.4262942741172"/>
        <n v="57.8325874753289"/>
        <n v="58.6584188822114"/>
        <n v="59.8768947353645"/>
        <n v="64.0012001570551"/>
        <n v="64.2527073814695"/>
        <n v="72.8727695812985"/>
        <n v="73.4590972275575"/>
        <n v="74.6795979699155"/>
        <n v="77.3648563712814"/>
        <n v="80.3975140103126"/>
        <n v="81.2516656546958"/>
        <n v="85.3552569949243"/>
        <n v="85.4708378827172"/>
        <n v="85.7216877848235"/>
        <n v="86.1238769779425"/>
        <n v="87.295187856987"/>
        <n v="88.508"/>
        <n v="90.902239816331"/>
        <n v="91.3072517269136"/>
        <n v="92.2028428805882"/>
        <n v="93.4180508453695"/>
        <n v="95.3269709765569"/>
        <n v="95.7308557025317"/>
        <n v="98.1788226131029"/>
        <n v="98.7529476709632"/>
        <n v="99.964"/>
        <n v="103.269972860753"/>
        <n v="104.433660766398"/>
        <n v="104.465500739505"/>
        <n v="105.054180714214"/>
        <n v="105.177660766398"/>
        <n v="105.893797754582"/>
        <n v="106.389628949035"/>
        <n v="107.605088599322"/>
        <n v="107.659786305806"/>
        <n v="108.914292223859"/>
        <n v="112.107785547565"/>
        <n v="117.88361889047"/>
        <n v="118.812724092564"/>
        <n v="119.013470388091"/>
        <n v="119.522203734096"/>
        <n v="119.65205848961"/>
        <n v="121.595570646961"/>
        <n v="124.756295620592"/>
        <n v="125.481153346844"/>
        <n v="126.07151901445"/>
        <n v="129.856281923128"/>
        <n v="133.354369270502"/>
        <n v="133.716991098215"/>
        <n v="136.509966825879"/>
        <n v="136.716724092564"/>
        <n v="136.78"/>
        <n v="137.216468140942"/>
        <n v="139.192656997455"/>
        <n v="139.91160550498"/>
        <n v="143.411979813866"/>
        <n v="145.015845114401"/>
        <n v="145.148511713008"/>
        <n v="148.37233595169"/>
        <n v="153.140067438485"/>
        <n v="153.709682611794"/>
        <n v="155.311151708341"/>
        <n v="155.702779023604"/>
        <n v="156.981327516043"/>
        <n v="157.748136355737"/>
        <n v="158.706139670235"/>
        <n v="160.665858604824"/>
        <n v="160.89"/>
        <n v="160.979813175525"/>
        <n v="172.257"/>
        <n v="172.779316191422"/>
        <n v="174.252"/>
        <n v="174.275097519524"/>
        <n v="174.597200005386"/>
        <n v="176.616854969982"/>
        <n v="177.444910957942"/>
        <n v="179.744"/>
        <n v="179.775"/>
        <n v="181.07326810936"/>
        <n v="181.506427097944"/>
        <n v="181.710256664775"/>
        <n v="181.804020297217"/>
        <n v="184.056888996883"/>
        <n v="185.623551584874"/>
        <n v="188.344122624241"/>
        <n v="190.474022893814"/>
        <n v="193.6141888964"/>
        <n v="194.358"/>
        <n v="195.085818800635"/>
        <n v="198.050716272562"/>
        <n v="200.633942936215"/>
        <n v="200.659699337796"/>
        <n v="212.100016156584"/>
        <n v="212.467461384116"/>
        <n v="216.824164934638"/>
        <n v="218.165375559194"/>
        <n v="218.55"/>
        <n v="220.12979010882"/>
        <n v="221.178982918955"/>
        <n v="222.508937822921"/>
        <n v="223.769251683382"/>
        <n v="224.203322028887"/>
        <n v="224.513797471281"/>
        <n v="226.875700179168"/>
        <n v="227.883285683327"/>
        <n v="227.968"/>
        <n v="231.03"/>
        <n v="231.551845114401"/>
        <n v="231.897893917387"/>
        <n v="235.224528007609"/>
        <n v="238.806147607205"/>
        <n v="240.578797503386"/>
        <n v="241.868885236921"/>
        <n v="245.857337669917"/>
        <n v="246.707507562973"/>
        <n v="246.99487436853"/>
        <n v="247.847934865807"/>
        <n v="250.717201774811"/>
        <n v="252.281748"/>
        <n v="252.917449286935"/>
        <n v="253.835468126263"/>
        <n v="254.272"/>
        <n v="255.251609"/>
        <n v="256.73240998295"/>
        <n v="256.860833363807"/>
        <n v="261.390616056366"/>
        <n v="263.998"/>
        <n v="267.430455153953"/>
        <n v="267.893755658233"/>
        <n v="269.657"/>
        <n v="269.690145153077"/>
        <n v="270.894296262384"/>
        <n v="274.316"/>
        <n v="275.981110230041"/>
        <n v="276.516824859408"/>
        <n v="277.75869333721"/>
        <n v="282.306433977348"/>
        <n v="284.786145509669"/>
        <n v="285.321665218819"/>
        <n v="285.506948208931"/>
        <n v="286.271792218009"/>
        <n v="289.77474590461"/>
        <n v="292.379871702112"/>
        <n v="292.701586671577"/>
        <n v="293.728"/>
        <n v="294.098129861884"/>
        <n v="298.335182808214"/>
        <n v="298.501084721825"/>
        <n v="299.52738896213"/>
        <n v="301.460609177204"/>
        <n v="302.84711744023"/>
        <n v="304.508486455048"/>
        <n v="306.313598781067"/>
        <n v="307.638522494179"/>
        <n v="308.60283263336"/>
        <n v="308.92828440198"/>
        <n v="311.655076615507"/>
        <n v="312.959445106094"/>
        <n v="316.488402377753"/>
        <n v="319.806028322372"/>
        <n v="320.652476363821"/>
        <n v="320.846370171177"/>
        <n v="322.89861340392"/>
        <n v="323.285071155338"/>
        <n v="323.999318176164"/>
        <n v="327.234390449561"/>
        <n v="327.509505425681"/>
        <n v="327.638211883749"/>
        <n v="328.163599118303"/>
        <n v="331.889512292916"/>
        <n v="332.967746953082"/>
        <n v="334.062376793892"/>
        <n v="334.739792682911"/>
        <n v="338.52029778738"/>
        <n v="338.839687480475"/>
        <n v="344.565151736591"/>
        <n v="345.846785876537"/>
        <n v="346.00577690453"/>
        <n v="346.865"/>
        <n v="348.023347922872"/>
        <n v="348.428801294933"/>
        <n v="348.99320331579"/>
        <n v="349.634589952047"/>
        <n v="357.340034210224"/>
        <n v="358.676707215372"/>
        <n v="360.658186578771"/>
        <n v="360.951390187925"/>
        <n v="361.087642"/>
        <n v="361.522117622557"/>
        <n v="362.575280189834"/>
        <n v="363.93167387404"/>
        <n v="365.952784785451"/>
        <n v="366.794810649085"/>
        <n v="367.352"/>
        <n v="367.885036756743"/>
        <n v="369.801108635097"/>
        <n v="372.260167391703"/>
        <n v="374.121755891302"/>
        <n v="381.023788069484"/>
        <n v="381.466"/>
        <n v="381.5"/>
        <n v="383.034933954181"/>
        <n v="389.043849725835"/>
        <n v="389.827431457792"/>
        <n v="390.601288173149"/>
        <n v="394.733223182469"/>
        <n v="395.735901749082"/>
        <n v="404.658429558658"/>
        <n v="405.197226044347"/>
        <n v="409.226376145123"/>
        <n v="413.109049766467"/>
        <n v="414.065659193939"/>
        <n v="417.118483"/>
        <n v="417.121378873831"/>
        <n v="417.165881956093"/>
        <n v="417.513256223852"/>
        <n v="417.764369337592"/>
        <n v="426.334816214752"/>
        <n v="426.491926896058"/>
        <n v="427.929439907507"/>
        <n v="428.417873452032"/>
        <n v="428.62609351333"/>
        <n v="429.825268200212"/>
        <n v="431.183478022164"/>
        <n v="436.329648713321"/>
        <n v="440.659"/>
        <n v="441.318383346749"/>
        <n v="442.191148782026"/>
        <n v="445.496523803698"/>
        <n v="446.658530028914"/>
        <n v="447.107937066759"/>
        <n v="447.715300924627"/>
        <n v="448.319907617733"/>
        <n v="448.886119890912"/>
        <n v="450.186897424898"/>
        <n v="450.321648713321"/>
        <n v="451.238470638252"/>
        <n v="452.545863321059"/>
        <n v="453.011751757901"/>
        <n v="453.312504595203"/>
        <n v="454.916172797423"/>
        <n v="456.274257879592"/>
        <n v="456.514511354663"/>
        <n v="458.340498883354"/>
        <n v="459.536523803698"/>
        <n v="460.847089131162"/>
        <n v="460.852"/>
        <n v="461.571879059758"/>
        <n v="464.034169985376"/>
        <n v="465.103124906026"/>
        <n v="466.646549533942"/>
        <n v="467.116779493761"/>
        <n v="468.072657671918"/>
        <n v="471.175"/>
        <n v="472.632147166881"/>
        <n v="477.305913742989"/>
        <n v="478.317226999895"/>
        <n v="478.69262044589"/>
        <n v="481.01108782957"/>
        <n v="481.854278446373"/>
        <n v="483.220779262832"/>
        <n v="484.972646525763"/>
        <n v="486.758263147552"/>
        <n v="487.041264591705"/>
        <n v="487.357083576525"/>
        <n v="488.219529193078"/>
        <n v="491.459184824505"/>
        <n v="491.846231011549"/>
        <n v="492.731862869746"/>
        <n v="494.384017225041"/>
        <n v="494.896508987693"/>
        <n v="495.639841796178"/>
        <n v="496.357676464141"/>
        <n v="499.729753700133"/>
        <n v="500.186543385472"/>
        <n v="502.409856131519"/>
        <n v="503.513819964309"/>
        <n v="504.762693704258"/>
        <n v="506.302138845598"/>
        <n v="507.006020798045"/>
        <n v="507.761873452033"/>
        <n v="508.358693704258"/>
        <n v="508.92160475453"/>
        <n v="509.798822141935"/>
        <n v="512.22093356429"/>
        <n v="512.707989855429"/>
        <n v="514.830172797422"/>
        <n v="515.08212359871"/>
        <n v="517.188364861207"/>
        <n v="519.262617284599"/>
        <n v="519.992393036046"/>
        <n v="520.043484956347"/>
        <n v="521.925389885269"/>
        <n v="522.522277391969"/>
        <n v="523.944770493134"/>
        <n v="526.419079081984"/>
        <n v="529.46230043422"/>
        <n v="529.964275505645"/>
        <n v="532.190163171547"/>
        <n v="532.346600974526"/>
        <n v="534.850433729738"/>
        <n v="535.305831368256"/>
        <n v="537.27429946041"/>
        <n v="537.590770653168"/>
        <n v="541.854296813231"/>
        <n v="541.917453195885"/>
        <n v="542.485573320237"/>
        <n v="545.429790285789"/>
        <n v="545.770778740758"/>
        <n v="548.087497543019"/>
        <n v="548.165092923158"/>
        <n v="548.83575639368"/>
        <n v="551.370624496211"/>
        <n v="552.93340539446"/>
        <n v="553.013566797753"/>
        <n v="556.655863022466"/>
        <n v="557.70477795033"/>
        <n v="558.602029415163"/>
        <n v="559.754179407686"/>
        <n v="560.009617025018"/>
        <n v="560.448173067416"/>
        <n v="561.412259764531"/>
        <n v="562.005853696819"/>
        <n v="562.231825527743"/>
        <n v="566.54661542312"/>
        <n v="568.262667796477"/>
        <n v="568.637813672536"/>
        <n v="571.354086019199"/>
        <n v="572.658709549529"/>
        <n v="574.064219748602"/>
        <n v="575.477737611843"/>
        <n v="575.882709549529"/>
        <n v="577.86893350551"/>
        <n v="578.550957638316"/>
        <n v="579.589737713861"/>
        <n v="579.723"/>
        <n v="580.911520029879"/>
        <n v="583.087939279057"/>
        <n v="585.900407553174"/>
        <n v="586.301917474335"/>
        <n v="586.552508987693"/>
        <n v="587.975244868356"/>
        <n v="589.513580402931"/>
        <n v="590.781178457102"/>
        <n v="592.086519337706"/>
        <n v="594.008761632113"/>
        <n v="594.378543385474"/>
        <n v="594.717613403919"/>
        <n v="596.179373041665"/>
        <n v="596.860652923814"/>
        <n v="598.681788717144"/>
        <n v="598.845472981617"/>
        <n v="600.015667290594"/>
        <n v="600.795078012883"/>
        <n v="601.10047354075"/>
        <n v="601.525775906968"/>
        <n v="602.867138845598"/>
        <n v="602.979913208584"/>
        <n v="606.492241176415"/>
        <n v="608.104798249878"/>
        <n v="610.149855510673"/>
        <n v="611.824843919776"/>
        <n v="612.379183955039"/>
        <n v="614.771395387822"/>
        <n v="614.984639446754"/>
        <n v="616.709379514878"/>
        <n v="616.888277391966"/>
        <n v="620.153963681208"/>
        <n v="620.181379514878"/>
        <n v="622.320389929011"/>
        <n v="623.278236654981"/>
        <n v="625.935135973905"/>
        <n v="628.618079952525"/>
        <n v="629.948331010688"/>
        <n v="631.090973957454"/>
        <n v="635.813432980177"/>
        <n v="637.34194501824"/>
        <n v="638.734714497552"/>
        <n v="641.365082145064"/>
        <n v="642.3214616365"/>
        <n v="642.684239369958"/>
        <n v="643.709531012734"/>
        <n v="644.546118140762"/>
        <n v="645.572670362203"/>
        <n v="651.632646826858"/>
        <n v="655.425910236471"/>
        <n v="658.183538805124"/>
        <n v="662.320712067119"/>
        <n v="663.37104285015"/>
        <n v="663.792563876892"/>
        <n v="666.470448719343"/>
        <n v="666.943753700134"/>
        <n v="668.057326566988"/>
        <n v="668.157338036"/>
        <n v="669.07999005614"/>
        <n v="676.815988035563"/>
        <n v="677.701437309108"/>
        <n v="679.212782865169"/>
        <n v="679.680843886393"/>
        <n v="680.989825637869"/>
        <n v="683.042866483925"/>
        <n v="687.040094937087"/>
        <n v="690.078927189201"/>
        <n v="692.551011482873"/>
        <n v="694.571978930228"/>
        <n v="694.761213286418"/>
        <n v="698.390475931178"/>
        <n v="700.603106186548"/>
        <n v="703.222039489197"/>
        <n v="706.220947428933"/>
        <n v="706.290459840905"/>
        <n v="712.021929139705"/>
        <n v="715.362002692701"/>
        <n v="717.448357895723"/>
        <n v="721.985803392925"/>
        <n v="724.310675553977"/>
        <n v="728.269698126117"/>
        <n v="736.841644901461"/>
        <n v="742.411104099779"/>
        <n v="746.586533631699"/>
        <n v="747.817423671346"/>
        <n v="748.917"/>
        <n v="755.082503871538"/>
        <n v="755.632170092156"/>
        <n v="760.502668054326"/>
        <n v="761.752646525763"/>
        <n v="763.335042850149"/>
        <n v="763.356316253711"/>
        <n v="764.11158474476"/>
        <n v="767.680835586944"/>
        <n v="769.829250905901"/>
        <n v="772.195051675782"/>
        <n v="775.568813786705"/>
        <n v="777.040869482913"/>
        <n v="789.388689149252"/>
        <n v="791.125116838867"/>
        <n v="797.423375554645"/>
        <n v="801.243062399204"/>
        <n v="801.688627538616"/>
        <n v="802.350389453884"/>
        <n v="806.627978930228"/>
        <n v="809.637064647348"/>
        <n v="810.879858938449"/>
        <n v="827.03916359409"/>
        <n v="836.300606310245"/>
        <n v="837.75"/>
        <n v="839.014972944133"/>
        <n v="839.72301715157"/>
        <n v="842.324695284414"/>
        <n v="843.886466692699"/>
        <n v="845.324127143063"/>
        <n v="845.416404911915"/>
        <n v="850.217575763699"/>
        <n v="850.496"/>
        <n v="852.125527839667"/>
        <n v="853.56428704092"/>
        <n v="853.648132354913"/>
        <n v="855.032043198207"/>
        <n v="856.152999144751"/>
        <n v="857.650402963384"/>
        <n v="858.212394582517"/>
        <n v="859.206399856902"/>
        <n v="859.4460677774"/>
        <n v="865.351882120086"/>
        <n v="869.34051621512"/>
        <n v="871.503727445973"/>
        <n v="873.718213954952"/>
        <n v="875.652356022827"/>
        <n v="884.380068892607"/>
        <n v="887.35116359409"/>
        <n v="889.777165145848"/>
        <n v="889.936606310245"/>
        <n v="890.180665972304"/>
        <n v="890.318432980177"/>
        <n v="901.175977969465"/>
        <n v="901.694024029169"/>
        <n v="901.851631238271"/>
        <n v="904.844972944133"/>
        <n v="909.168799771821"/>
        <n v="911.525090018554"/>
        <n v="913.266067777399"/>
        <n v="918.258179141049"/>
        <n v="918.659668130834"/>
        <n v="922.299579347156"/>
        <n v="925.916064465579"/>
        <n v="928.228080895522"/>
        <n v="928.376209063602"/>
        <n v="929.30997741112"/>
        <n v="930.606572949731"/>
        <n v="932.389290931634"/>
        <n v="937.201098179202"/>
        <n v="940.687222346459"/>
        <n v="947.245527839667"/>
        <n v="952.486802994773"/>
        <n v="952.933724425115"/>
        <n v="954.480837494937"/>
        <n v="956.736166765996"/>
        <n v="957.007276545063"/>
        <n v="957.884003113622"/>
        <n v="961.082606803441"/>
        <n v="961.873680168918"/>
        <n v="963.097548306122"/>
        <n v="963.303156521285"/>
        <n v="964.281332928853"/>
        <n v="976.4951123894"/>
        <n v="982.971177118743"/>
        <n v="984.351902849271"/>
        <n v="985.106062886114"/>
        <n v="985.510837494937"/>
        <n v="986.110773582399"/>
        <n v="986.571245212839"/>
        <n v="990.734086181841"/>
        <n v="991.109841636336"/>
        <n v="995.071444470057"/>
        <n v="997.333155792243"/>
        <n v="997.64682693358"/>
        <n v="999.784449566289"/>
        <n v="999.931766365505"/>
        <n v="1000.75509442422"/>
        <n v="1004.00642796561"/>
        <n v="1010.99241361059"/>
        <n v="1012.002"/>
        <n v="1012.31842069157"/>
        <n v="1012.62417914105"/>
        <n v="1013.41088463019"/>
        <n v="1015.57014785615"/>
        <n v="1016.73294611456"/>
        <n v="1023.34458849294"/>
        <n v="1025.51149029845"/>
        <n v="1027.06962640559"/>
        <n v="1039.82333888747"/>
        <n v="1041.44911068983"/>
        <n v="1047.4575316935"/>
        <n v="1049.04345966503"/>
        <n v="1049.04760246725"/>
        <n v="1050.11244610728"/>
        <n v="1052.65089949916"/>
        <n v="1056.55174578371"/>
        <n v="1057.78506876163"/>
        <n v="1060.07392057553"/>
        <n v="1061.65228501436"/>
        <n v="1063.86179979369"/>
        <n v="1065.03758250258"/>
        <n v="1075.55829189654"/>
        <n v="1076.15996232452"/>
        <n v="1077.14541038656"/>
        <n v="1078.19662841786"/>
        <n v="1079.66071270481"/>
        <n v="1083.52960755746"/>
        <n v="1083.55443036516"/>
        <n v="1086.38272191959"/>
        <n v="1094.23190284927"/>
        <n v="1095.30036239928"/>
        <n v="1095.45095866259"/>
        <n v="1096"/>
        <n v="1098.8692926123"/>
        <n v="1100.83467470376"/>
        <n v="1102.58993296829"/>
        <n v="1102.6590674227"/>
        <n v="1103.35838224734"/>
        <n v="1104.23695449016"/>
        <n v="1105.89341421938"/>
        <n v="1106.28729743242"/>
        <n v="1122.27638595178"/>
        <n v="1124.67659620146"/>
        <n v="1133.14905303633"/>
        <n v="1133.32559381148"/>
        <n v="1135.77231984042"/>
        <n v="1136.34148584712"/>
        <n v="1136.91855203678"/>
        <n v="1142.27419935294"/>
        <n v="1148.80051034659"/>
        <n v="1153.61348362618"/>
        <n v="1161.00616552882"/>
        <n v="1162.7249028619"/>
        <n v="1169.00945031399"/>
        <n v="1174.08733254454"/>
        <n v="1175.79695709984"/>
        <n v="1183.56334259469"/>
        <n v="1186.41862766158"/>
        <n v="1194.67779369278"/>
        <n v="1195.15029189654"/>
        <n v="1197.33752200813"/>
        <n v="1197.50608998548"/>
        <n v="1197.93168518474"/>
        <n v="1199.05177875585"/>
        <n v="1202.73823533794"/>
        <n v="1203.05328303826"/>
        <n v="1203.12289566849"/>
        <n v="1207.42261651311"/>
        <n v="1207.775906"/>
        <n v="1213.60235182932"/>
        <n v="1216.67697686451"/>
        <n v="1216.73819565743"/>
        <n v="1217.40382220927"/>
        <n v="1218.09001353884"/>
        <n v="1220.67890689366"/>
        <n v="1221.92413115568"/>
        <n v="1224.08063849568"/>
        <n v="1233.87597253898"/>
        <n v="1248.08080808301"/>
        <n v="1249.03275861727"/>
        <n v="1251.80188132795"/>
        <n v="1252.42430106652"/>
        <n v="1256.24193575691"/>
        <n v="1260.69417250027"/>
        <n v="1262.33295709984"/>
        <n v="1264.99513203002"/>
        <n v="1268.02533792986"/>
        <n v="1272.34834506524"/>
        <n v="1274.45887733586"/>
        <n v="1275.938"/>
        <n v="1280.57244437659"/>
        <n v="1286.07675964303"/>
        <n v="1290.44328028447"/>
        <n v="1294.76324103875"/>
        <n v="1307.29362102485"/>
        <n v="1313.33694804248"/>
        <n v="1315.66753756265"/>
        <n v="1316.34621239634"/>
        <n v="1317.89136200057"/>
        <n v="1319.20542119858"/>
        <n v="1323.968"/>
        <n v="1328.74233977203"/>
        <n v="1332.62247246473"/>
        <n v="1333.03986032806"/>
        <n v="1333.66421064481"/>
        <n v="1338.7804366745"/>
        <n v="1340.11336616912"/>
        <n v="1350.43460923948"/>
        <n v="1358.2482090636"/>
        <n v="1359.78288718532"/>
        <n v="1361.65347404042"/>
        <n v="1361.86598038154"/>
        <n v="1366.48252244726"/>
        <n v="1376.12366331019"/>
        <n v="1377.33908338486"/>
        <n v="1377.68156519782"/>
        <n v="1383.81763633409"/>
        <n v="1384.97823937283"/>
        <n v="1389.98513583721"/>
        <n v="1391.67069052172"/>
        <n v="1392.48271476714"/>
        <n v="1398.43953244545"/>
        <n v="1399.83770990936"/>
        <n v="1409.3266383089"/>
        <n v="1413.17931258791"/>
        <n v="1415.51900622788"/>
        <n v="1416.98642893518"/>
        <n v="1418.7511593278"/>
        <n v="1421.83670675677"/>
        <n v="1429.04968666945"/>
        <n v="1432.98392154645"/>
        <n v="1434.61108587041"/>
        <n v="1435.36562550293"/>
        <n v="1435.61796936388"/>
        <n v="1437.25767190121"/>
        <n v="1437.67851853189"/>
        <n v="1439.73618540644"/>
        <n v="1439.79450185416"/>
        <n v="1447.17176113954"/>
        <n v="1453.30914614438"/>
        <n v="1453.68504188874"/>
        <n v="1456.09590821604"/>
        <n v="1462.47546024418"/>
        <n v="1465.29293722887"/>
        <n v="1474.01603145731"/>
        <n v="1474.16184095954"/>
        <n v="1475.44821876788"/>
        <n v="1477.10580361826"/>
        <n v="1482.09813152135"/>
        <n v="1483.63577230777"/>
        <n v="1489.14650543553"/>
        <n v="1491.88820424235"/>
        <n v="1491.93572423598"/>
        <n v="1497.53048929961"/>
        <n v="1507.59608995597"/>
        <n v="1509.3871499286"/>
        <n v="1509.99404570308"/>
        <n v="1514.24384046533"/>
        <n v="1517.91281326169"/>
        <n v="1521.66781681804"/>
        <n v="1525.21907869593"/>
        <n v="1526.04907712817"/>
        <n v="1533.06994454087"/>
        <n v="1534.82913569641"/>
        <n v="1544.15258971812"/>
        <n v="1556.61243843151"/>
        <n v="1556.96450435399"/>
        <n v="1558.55782739329"/>
        <n v="1559.60812873385"/>
        <n v="1560.7311981755"/>
        <n v="1568.29099520866"/>
        <n v="1574.45131603529"/>
        <n v="1580.09537168334"/>
        <n v="1590.54252831808"/>
        <n v="1592.41106487321"/>
        <n v="1593.11626067499"/>
        <n v="1595.32974198698"/>
        <n v="1595.42404925707"/>
        <n v="1596.4484236334"/>
        <n v="1596.50598734724"/>
        <n v="1602.97356519782"/>
        <n v="1608.97721466216"/>
        <n v="1619.12888718532"/>
        <n v="1620.40473933317"/>
        <n v="1622.36133992466"/>
        <n v="1624.52564081113"/>
        <n v="1625.65331860879"/>
        <n v="1630.3754806081"/>
        <n v="1633.9659209069"/>
        <n v="1635.16850719427"/>
        <n v="1644.94140654307"/>
        <n v="1645.81200636809"/>
        <n v="1653.29021951683"/>
        <n v="1658.38627495483"/>
        <n v="1670.61385847751"/>
        <n v="1672.5969867344"/>
        <n v="1673.25747192048"/>
        <n v="1673.80390853655"/>
        <n v="1683.31192222262"/>
        <n v="1688.34418239011"/>
        <n v="1692.58915566197"/>
        <n v="1707.73667458084"/>
        <n v="1712.07887606777"/>
        <n v="1721.72265508451"/>
        <n v="1722.01816418448"/>
        <n v="1723.3880980041"/>
        <n v="1726.2329867344"/>
        <n v="1729.78174958233"/>
        <n v="1735.39189309427"/>
        <n v="1740.07417776992"/>
        <n v="1740.7947811484"/>
        <n v="1742.66161294928"/>
        <n v="1747.19487050463"/>
        <n v="1750.69732376626"/>
        <n v="1761.55667458084"/>
        <n v="1771.04579776232"/>
        <n v="1772.88772423598"/>
        <n v="1775.40332937175"/>
        <n v="1788.10034631873"/>
        <n v="1792.56125809056"/>
        <n v="1798.11856337854"/>
        <n v="1802.91362547859"/>
        <n v="1803.42045976807"/>
        <n v="1808.85233622523"/>
        <n v="1812.40919968564"/>
        <n v="1813.75489535651"/>
        <n v="1820.9833991861"/>
        <n v="1822.5659613821"/>
        <n v="1824.03311887674"/>
        <n v="1825.28258453076"/>
        <n v="1827.21142740657"/>
        <n v="1829.65432503371"/>
        <n v="1829.87838172655"/>
        <n v="1840.02882739328"/>
        <n v="1857.18718161257"/>
        <n v="1859.77229672009"/>
        <n v="1863.08874434986"/>
        <n v="1864.91502752883"/>
        <n v="1865.1816037659"/>
        <n v="1866.13514701773"/>
        <n v="1872.42130335068"/>
        <n v="1873.87040037818"/>
        <n v="1877.78985931735"/>
        <n v="1879.43654890954"/>
        <n v="1880.145998"/>
        <n v="1886.78202992535"/>
        <n v="1891.45449486698"/>
        <n v="1894.86754475073"/>
        <n v="1900.75524628407"/>
        <n v="1928.14520792125"/>
        <n v="1930.68636725585"/>
        <n v="1933.51004997806"/>
        <n v="1937.21566052032"/>
        <n v="1937.7236816488"/>
        <n v="1942.23183478189"/>
        <n v="1944.42783342444"/>
        <n v="1948.20302671568"/>
        <n v="1952.49320759764"/>
        <n v="1955.50502416616"/>
        <n v="1956.08433280156"/>
        <n v="1964.21283583402"/>
        <n v="1964.94290917586"/>
        <n v="1974.65887192979"/>
        <n v="1983.95144822386"/>
        <n v="1986.254"/>
        <n v="1987.14111379751"/>
        <n v="1990.11455621837"/>
        <n v="2013.50883046151"/>
        <n v="2023.8559582743"/>
        <n v="2028.3088212161"/>
        <n v="2037.52548070182"/>
        <n v="2040.04227777746"/>
        <n v="2045.15919000863"/>
        <n v="2045.8499649549"/>
        <n v="2057.3530764784"/>
        <n v="2071.96546027654"/>
        <n v="2083.46356691861"/>
        <n v="2086.0759724536"/>
        <n v="2086.90976375411"/>
        <n v="2107.01458149508"/>
        <n v="2108.92663544772"/>
        <n v="2109.8200390585"/>
        <n v="2124.01696582973"/>
        <n v="2125.36012388012"/>
        <n v="2132.9048893839"/>
        <n v="2136.4574933194"/>
        <n v="2141.65135148962"/>
        <n v="2145.95281076339"/>
        <n v="2146.21360290099"/>
        <n v="2151.01608671505"/>
        <n v="2153.23319838454"/>
        <n v="2155.89563653979"/>
        <n v="2155.9970530443"/>
        <n v="2156.28773009161"/>
        <n v="2175.16688753856"/>
        <n v="2175.70126596663"/>
        <n v="2184.24538080174"/>
        <n v="2192.46659342441"/>
        <n v="2201.9081440472"/>
        <n v="2204.85445953498"/>
        <n v="2207.76930557149"/>
        <n v="2219.09557240268"/>
        <n v="2230.72754797438"/>
        <n v="2255.82509312683"/>
        <n v="2257.78716101481"/>
        <n v="2264.79500073169"/>
        <n v="2284.18776496368"/>
        <n v="2292.42979948133"/>
        <n v="2297.89916846066"/>
        <n v="2298.92543563156"/>
        <n v="2308.5542032717"/>
        <n v="2312.0196389885"/>
        <n v="2313.41290007136"/>
        <n v="2326.11943406518"/>
        <n v="2326.40755359524"/>
        <n v="2327.5777972253"/>
        <n v="2331.20725653857"/>
        <n v="2341.84000371711"/>
        <n v="2344.07660383309"/>
        <n v="2345.9306732001"/>
        <n v="2368.70145146244"/>
        <n v="2369.35581590907"/>
        <n v="2375.19218502586"/>
        <n v="2377.02383498462"/>
        <n v="2380.91658525437"/>
        <n v="2382.31349213903"/>
        <n v="2383.95519870601"/>
        <n v="2386.53156315126"/>
        <n v="2389.68724353456"/>
        <n v="2391.41443312245"/>
        <n v="2395.74736751824"/>
        <n v="2397.1505099702"/>
        <n v="2400.25385931189"/>
        <n v="2412.54739389445"/>
        <n v="2421.74385726931"/>
        <n v="2422.11580961136"/>
        <n v="2429.09683132052"/>
        <n v="2429.82756454707"/>
        <n v="2436.17387198271"/>
        <n v="2440.17700323827"/>
        <n v="2451.03080928963"/>
        <n v="2455.08927493237"/>
        <n v="2457.33925304237"/>
        <n v="2467.25739440853"/>
        <n v="2472.15889732773"/>
        <n v="2485.28251638591"/>
        <n v="2487.35559123731"/>
        <n v="2497.39034847508"/>
        <n v="2504.1312385021"/>
        <n v="2514.29587198271"/>
        <n v="2516.08060926509"/>
        <n v="2516.25134427225"/>
        <n v="2519.47503440085"/>
        <n v="2524.22245285904"/>
        <n v="2526.35516894039"/>
        <n v="2526.41711144478"/>
        <n v="2535.97348114991"/>
        <n v="2537.64672052254"/>
        <n v="2540.19656287741"/>
        <n v="2560.76286848315"/>
        <n v="2562.4661580934"/>
        <n v="2564.30717729299"/>
        <n v="2565.74559123731"/>
        <n v="2575.35722354923"/>
        <n v="2580.74538314561"/>
        <n v="2587.57305021011"/>
        <n v="2588.8031031182"/>
        <n v="2590.66549230317"/>
        <n v="2593.94442923547"/>
        <n v="2594.09990692327"/>
        <n v="2602.04113133517"/>
        <n v="2603.97924572311"/>
        <n v="2604.41958797263"/>
        <n v="2606.7720278736"/>
        <n v="2622.73179783753"/>
        <n v="2628.24712928769"/>
        <n v="2630.26152336397"/>
        <n v="2634.72250000315"/>
        <n v="2639.64823251062"/>
        <n v="2639.92790139672"/>
        <n v="2643.86354797438"/>
        <n v="2645.94025219166"/>
        <n v="2646.97112928769"/>
        <n v="2651.98575176368"/>
        <n v="2662.5159737817"/>
        <n v="2677.36918014604"/>
        <n v="2677.44379581525"/>
        <n v="2680.09287186595"/>
        <n v="2680.66745146244"/>
        <n v="2683.01629119596"/>
        <n v="2684.44751879391"/>
        <n v="2685.04128097709"/>
        <n v="2687.21698074792"/>
        <n v="2694.59216645146"/>
        <n v="2701.04039174811"/>
        <n v="2707.32879783753"/>
        <n v="2712.8167387459"/>
        <n v="2720.27867522202"/>
        <n v="2720.71944435128"/>
        <n v="2724.08018268027"/>
        <n v="2725.80373346454"/>
        <n v="2733.41553841001"/>
        <n v="2733.83564265642"/>
        <n v="2741.00968763378"/>
        <n v="2753.16687283427"/>
        <n v="2759.46915866732"/>
        <n v="2768.66687283428"/>
        <n v="2771.05912547943"/>
        <n v="2773.88719884995"/>
        <n v="2774.84182771841"/>
        <n v="2777.91464827285"/>
        <n v="2779.03159475142"/>
        <n v="2784.91087907553"/>
        <n v="2785.93445619349"/>
        <n v="2795.32085121977"/>
        <n v="2799.1795299527"/>
        <n v="2810.38466770911"/>
        <n v="2814.21405256213"/>
        <n v="2821.37926961372"/>
        <n v="2824.76848408039"/>
        <n v="2833.4725394875"/>
        <n v="2842.44499463985"/>
        <n v="2844.13084851546"/>
        <n v="2859.61374262622"/>
        <n v="2864.16522465228"/>
        <n v="2904.50954397164"/>
        <n v="2906.87375546046"/>
        <n v="2920.94656947968"/>
        <n v="2939.5409463211"/>
        <n v="2945.29714971073"/>
        <n v="2946.56748027015"/>
        <n v="2948.71982797277"/>
        <n v="2951.24895730161"/>
        <n v="2964.85887189733"/>
        <n v="2965.66496348786"/>
        <n v="2973.93186756901"/>
        <n v="2973.94834850055"/>
        <n v="2976.32387317468"/>
        <n v="2981.11341392962"/>
        <n v="2986.32623040228"/>
        <n v="2988.04547156711"/>
        <n v="2992.35814615899"/>
        <n v="3010.14795114763"/>
        <n v="3011.28435798579"/>
        <n v="3013.63438755779"/>
        <n v="3014.1137222705"/>
        <n v="3014.63192095182"/>
        <n v="3015.85308950678"/>
        <n v="3033.55995885843"/>
        <n v="3034.0912209493"/>
        <n v="3035.74573695009"/>
        <n v="3043.31459958328"/>
        <n v="3049.17942254557"/>
        <n v="3055.0003902209"/>
        <n v="3061.5262750042"/>
        <n v="3067.82213540504"/>
        <n v="3074.03795959381"/>
        <n v="3075.66500419611"/>
        <n v="3078.79023400217"/>
        <n v="3079.16682771841"/>
        <n v="3082.89894327024"/>
        <n v="3083.8401642612"/>
        <n v="3085.34994207369"/>
        <n v="3091.63270608072"/>
        <n v="3094.86758797264"/>
        <n v="3096.80759210448"/>
        <n v="3102.79840905471"/>
        <n v="3117.27414125134"/>
        <n v="3121.6478428034"/>
        <n v="3128.70390862368"/>
        <n v="3129.95471107149"/>
        <n v="3132.46629726194"/>
        <n v="3138.78218449156"/>
        <n v="3138.97985054407"/>
        <n v="3139.62538084327"/>
        <n v="3145.21749764505"/>
        <n v="3149.4171764452"/>
        <n v="3157.94235922892"/>
        <n v="3185.91767287501"/>
        <n v="3196.71707202882"/>
        <n v="3204.42018951665"/>
        <n v="3208.95288754656"/>
        <n v="3212.07344435127"/>
        <n v="3214.71700435714"/>
        <n v="3217.77350302234"/>
        <n v="3245.34530120352"/>
        <n v="3247.179441314"/>
        <n v="3264.06783049533"/>
        <n v="3276.74975480193"/>
        <n v="3287.19788167332"/>
        <n v="3296.86899206449"/>
        <n v="3302.47345632896"/>
        <n v="3307.80345962266"/>
        <n v="3318.82121005103"/>
        <n v="3321.898328477"/>
        <n v="3325.8255823838"/>
        <n v="3342.47439535537"/>
        <n v="3344.5495823838"/>
        <n v="3346.39034982289"/>
        <n v="3349.97937199075"/>
        <n v="3351.31702608725"/>
        <n v="3356.08495997431"/>
        <n v="3378.02871420804"/>
        <n v="3383.59494208202"/>
        <n v="3389.35030208768"/>
        <n v="3393.81857988514"/>
        <n v="3405.0314381708"/>
        <n v="3410.39772341954"/>
        <n v="3425.02017032103"/>
        <n v="3435.64671144065"/>
        <n v="3436.39733407428"/>
        <n v="3443.03784549179"/>
        <n v="3443.43419770993"/>
        <n v="3447.73472571499"/>
        <n v="3448.20472571499"/>
        <n v="3452.5775696952"/>
        <n v="3456.29921191072"/>
        <n v="3456.93235798579"/>
        <n v="3472.70713133518"/>
        <n v="3474.96283959302"/>
        <n v="3476.28078782894"/>
        <n v="3528.72127702328"/>
        <n v="3529.2701629845"/>
        <n v="3533.41694100344"/>
        <n v="3535.56490357285"/>
        <n v="3540.35057022377"/>
        <n v="3562.07439919693"/>
        <n v="3565.08636065828"/>
        <n v="3565.96694455728"/>
        <n v="3567.98338314561"/>
        <n v="3568.99140943193"/>
        <n v="3571.99452577915"/>
        <n v="3573.14106098205"/>
        <n v="3593.4183501531"/>
        <n v="3598.32182640392"/>
        <n v="3602.40839112407"/>
        <n v="3614.18955448925"/>
        <n v="3616.56444201602"/>
        <n v="3642.89483866013"/>
        <n v="3655.01070745391"/>
        <n v="3657.00432584413"/>
        <n v="3669.98163171551"/>
        <n v="3674.19397439163"/>
        <n v="3688.40573472472"/>
        <n v="3701.66316311617"/>
        <n v="3723.70577579663"/>
        <n v="3734.34670398726"/>
        <n v="3735.16032274022"/>
        <n v="3740.25318329881"/>
        <n v="3765.2345099702"/>
        <n v="3781.73444295818"/>
        <n v="3792.02497989806"/>
        <n v="3795.39586809324"/>
        <n v="3832.33252140646"/>
        <n v="3837.9775696952"/>
        <n v="3840.80201201554"/>
        <n v="3849.08081877953"/>
        <n v="3854.0250305352"/>
        <n v="3860.06346167753"/>
        <n v="3867.29304847086"/>
        <n v="3868.02660057035"/>
        <n v="3868.36034573015"/>
        <n v="3880.86352584076"/>
        <n v="3886.68987277477"/>
        <n v="3888.7188026976"/>
        <n v="3902.0499872736"/>
        <n v="3918.51993876069"/>
        <n v="3929.48502181366"/>
        <n v="3936.84557047356"/>
        <n v="3941.54982774153"/>
        <n v="3963.33233208426"/>
        <n v="3970.27335533362"/>
        <n v="3985.32419202183"/>
        <n v="3987.42604057244"/>
        <n v="4005.37543268742"/>
        <n v="4010.34570490209"/>
        <n v="4021.27089743322"/>
        <n v="4059.1953315892"/>
        <n v="4078.21421153053"/>
        <n v="4115.60980962352"/>
        <n v="4131.38014826136"/>
        <n v="4131.81349529228"/>
        <n v="4172.80847979779"/>
        <n v="4172.9710267099"/>
        <n v="4181.18751272021"/>
        <n v="4191.68700435714"/>
        <n v="4194.67440344506"/>
        <n v="4197.19080827336"/>
        <n v="4201.95500435714"/>
        <n v="4204.60550136144"/>
        <n v="4219.66450020881"/>
        <n v="4226.52848630666"/>
        <n v="4246.66036592252"/>
        <n v="4272.25502181366"/>
        <n v="4272.40527136756"/>
        <n v="4294.38551853989"/>
        <n v="4297.48881538152"/>
        <n v="4331.42174882953"/>
        <n v="4341.12626251416"/>
        <n v="4343.75217873853"/>
        <n v="4355.67570736374"/>
        <n v="4357.4666990322"/>
        <n v="4361.41791968218"/>
        <n v="4365.90447947115"/>
        <n v="4390.64838973237"/>
        <n v="4391.16368381381"/>
        <n v="4395.62067365013"/>
        <n v="4401.51528271043"/>
        <n v="4406.22171496826"/>
        <n v="4420.93392932102"/>
        <n v="4431.30990283373"/>
        <n v="4433.98007829814"/>
        <n v="4436.92947254447"/>
        <n v="4463.20584534674"/>
        <n v="4465.69692577486"/>
        <n v="4467.39062946528"/>
        <n v="4482.37094649345"/>
        <n v="4488.65827777746"/>
        <n v="4493.02735454023"/>
        <n v="4511.63957843318"/>
        <n v="4519.18229561674"/>
        <n v="4522.54010983544"/>
        <n v="4532.11394938365"/>
        <n v="4537.82975325317"/>
        <n v="4546.41527136756"/>
        <n v="4553.57171890586"/>
        <n v="4558.79341278328"/>
        <n v="4599.39319924928"/>
        <n v="4606.48034014901"/>
        <n v="4607.94084519195"/>
        <n v="4614.84530676626"/>
        <n v="4631.2592687326"/>
        <n v="4637.67251370517"/>
        <n v="4639.30565346309"/>
        <n v="4655.28443593726"/>
        <n v="4674.12359745092"/>
        <n v="4686.22945289353"/>
        <n v="4686.96490065694"/>
        <n v="4691.95395062226"/>
        <n v="4692.33009218583"/>
        <n v="4701.54434576195"/>
        <n v="4709.63671281336"/>
        <n v="4725.48287893116"/>
        <n v="4735.6685265969"/>
        <n v="4736.59900255637"/>
        <n v="4776.69411029346"/>
        <n v="4781.27534656201"/>
        <n v="4793.12241264739"/>
        <n v="4793.59624282766"/>
        <n v="4801.52867193558"/>
        <n v="4802.31849935933"/>
        <n v="4828.29880861199"/>
        <n v="4830.96544172301"/>
        <n v="4838.8209168648"/>
        <n v="4849.30765189827"/>
        <n v="4851.25746598224"/>
        <n v="4853.68872445539"/>
        <n v="4858.22703461423"/>
        <n v="4859.93107137604"/>
        <n v="4870.55174176981"/>
        <n v="4904.97447947284"/>
        <n v="4909.87853475671"/>
        <n v="4932.20947254447"/>
        <n v="4943.77217785043"/>
        <n v="4969.88298143915"/>
        <n v="4972.66763441599"/>
        <n v="5020.42568759511"/>
        <n v="5055.56456440999"/>
        <n v="5083.97599478185"/>
        <n v="5114.62491238726"/>
        <n v="5123.20470858799"/>
        <n v="5131.45298143915"/>
        <n v="5201.88216946773"/>
        <n v="5240.55914118803"/>
        <n v="5272.62934656202"/>
        <n v="5284.73022978394"/>
        <n v="5306.2156081886"/>
        <n v="5335.80790228617"/>
        <n v="5347.08517963513"/>
        <n v="5380.69193205509"/>
        <n v="5396.95420367846"/>
        <n v="5403.70269877269"/>
        <n v="5431.55393205509"/>
        <n v="5443.83732111097"/>
        <n v="5458.0855179085"/>
        <n v="5490.38912374959"/>
        <n v="5507.77742700023"/>
        <n v="5535.37166492076"/>
        <n v="5542.0641806261"/>
        <n v="5547.25185056166"/>
        <n v="5551.965672667"/>
        <n v="5585.32239171946"/>
        <n v="5588.40038167862"/>
        <n v="5593.21930481323"/>
        <n v="5600.99389072243"/>
        <n v="5603.45359693114"/>
        <n v="5667.97138886377"/>
        <n v="5675.59388300087"/>
        <n v="5678.35680828456"/>
        <n v="5723.24920067574"/>
        <n v="5724.81660866401"/>
        <n v="5748.04692550121"/>
        <n v="5760.32351421711"/>
        <n v="5761.37826854351"/>
        <n v="5778.24671155198"/>
        <n v="5783.66588965581"/>
        <n v="5798.85375502171"/>
        <n v="5816.72797931918"/>
        <n v="5819.61765621171"/>
        <n v="5840.67443173262"/>
        <n v="5901.1091263977"/>
        <n v="5919.8172881915"/>
        <n v="6005.05277426756"/>
        <n v="6038.87796932628"/>
        <n v="6044.71944822333"/>
        <n v="6092.17306481474"/>
        <n v="6103.24525038702"/>
        <n v="6122.25312145087"/>
        <n v="6138.560090675"/>
        <n v="6169.06292611938"/>
        <n v="6177.81567197055"/>
        <n v="6210.45579404279"/>
        <n v="6215.41460373922"/>
        <n v="6221.51617652792"/>
        <n v="6227.16093137852"/>
        <n v="6230.26246039563"/>
        <n v="6272.90370951582"/>
        <n v="6296.23716777232"/>
        <n v="6296.59480433973"/>
        <n v="6318.81844349215"/>
        <n v="6355.40756419205"/>
        <n v="6402.11055768251"/>
        <n v="6415.96844081631"/>
        <n v="6433.36182033315"/>
        <n v="6505.41185792714"/>
        <n v="6514.01474147691"/>
        <n v="6517.89701107338"/>
        <n v="6541.11987267574"/>
        <n v="6542.05487888039"/>
        <n v="6562.69577214087"/>
        <n v="6572.53050878914"/>
        <n v="6572.83712145087"/>
        <n v="6702.3961505117"/>
        <n v="6704.75264525256"/>
        <n v="6719.20466630877"/>
        <n v="6735.91260104574"/>
        <n v="6777.28291974465"/>
        <n v="6778.55636286571"/>
        <n v="6811.45837006804"/>
        <n v="6880.62455478579"/>
        <n v="6944.25157956436"/>
        <n v="6985.1434593631"/>
        <n v="6990.18851247244"/>
        <n v="7170.58135466913"/>
        <n v="7178.67979190303"/>
        <n v="7340.052927436"/>
        <n v="7348.62012401228"/>
        <n v="7409.77664020396"/>
        <n v="7503.04564796263"/>
        <n v="7541.68747443206"/>
        <n v="7551.39778152651"/>
        <n v="7574.14878966058"/>
        <n v="7616.09853087871"/>
        <n v="7760.6006244108"/>
        <n v="7781.69121811308"/>
        <n v="7784.58224173724"/>
        <n v="7801.67342766037"/>
        <n v="7822.89400068736"/>
        <n v="7926.72056501463"/>
        <n v="7986.58827298193"/>
        <n v="8010.22661205951"/>
        <n v="8063.39518467786"/>
        <n v="8104.95233045254"/>
        <n v="8126.56589394828"/>
        <n v="8190.57857276257"/>
        <n v="8220.68385310096"/>
        <n v="8446.40090916731"/>
        <n v="8544.7889539692"/>
        <n v="8671.92845788487"/>
        <n v="8691.04257898833"/>
        <n v="8724.30692448908"/>
        <n v="8738.9596981404"/>
        <n v="8782.68054719397"/>
        <n v="8818.7989539692"/>
        <n v="8983.86077980218"/>
        <n v="8999.25692448908"/>
        <n v="9070.91163386605"/>
        <n v="9207.86557961527"/>
        <n v="9219.60271456247"/>
        <n v="9225.36722193496"/>
        <n v="9225.54414911244"/>
        <n v="9281.04339470383"/>
        <n v="9319.69653269289"/>
        <n v="9323.59933086422"/>
        <n v="9410.57952882165"/>
        <n v="9481.672181969"/>
        <n v="9489.91241961022"/>
        <n v="9527.98743588651"/>
        <n v="9587.35300785602"/>
        <n v="9594.64653269289"/>
        <n v="9683.64195878393"/>
        <n v="9685.52952882165"/>
        <n v="9771.56115232045"/>
        <n v="9777.45754334204"/>
        <n v="9856.19452013109"/>
        <n v="9888.62077475851"/>
        <n v="9912.50726070484"/>
        <n v="10086.8815427092"/>
        <n v="10176.1787988988"/>
        <n v="10340.5888095495"/>
        <n v="10427.8546991503"/>
        <n v="10430.9550578913"/>
        <n v="10520.4902805324"/>
        <n v="10561.1942070218"/>
        <n v="10565.2730167168"/>
        <n v="10787.7802385983"/>
        <n v="10788.5098104054"/>
        <n v="10980.9628259519"/>
        <n v="11030.5385545354"/>
        <n v="11373.139741416"/>
        <n v="11950.698316111"/>
        <n v="12093.5958200176"/>
        <n v="12111.8632601325"/>
        <n v="12320.768546266"/>
        <n v="12557.4956085139"/>
        <n v="8159324.07376888"/>
        <m/>
      </sharedItems>
    </cacheField>
    <cacheField name="di cui Totale km pagati da Enti" numFmtId="0">
      <sharedItems containsString="0" containsBlank="1" containsNumber="1" minValue="0" maxValue="105655.167272888" count="66">
        <n v="0"/>
        <n v="14.04"/>
        <n v="16.75"/>
        <n v="53.82"/>
        <n v="55.3304389973696"/>
        <n v="55.4262942741172"/>
        <n v="58.75"/>
        <n v="75.03"/>
        <n v="75.5"/>
        <n v="78.39"/>
        <n v="85.3552569949243"/>
        <n v="85.7216877848235"/>
        <n v="122.61"/>
        <n v="137.216468140942"/>
        <n v="139.91160550498"/>
        <n v="179.56"/>
        <n v="190.26"/>
        <n v="212.100016156584"/>
        <n v="212.467461384116"/>
        <n v="221.77"/>
        <n v="241.6"/>
        <n v="267.430455153953"/>
        <n v="267.893755658233"/>
        <n v="274.95"/>
        <n v="275.981110230041"/>
        <n v="277.75869333721"/>
        <n v="355.02"/>
        <n v="361.92"/>
        <n v="389.043849725835"/>
        <n v="430.05"/>
        <n v="492.731862869746"/>
        <n v="502.409856131519"/>
        <n v="542.485573320237"/>
        <n v="552.66"/>
        <n v="561.412259764531"/>
        <n v="570.78"/>
        <n v="629.8"/>
        <n v="629.948331010688"/>
        <n v="642.3214616365"/>
        <n v="703.222039489197"/>
        <n v="777.85"/>
        <n v="789.388689149252"/>
        <n v="809.36"/>
        <n v="957.884003113622"/>
        <n v="975.46"/>
        <n v="999.62"/>
        <n v="1100.83467470376"/>
        <n v="1361.65347404042"/>
        <n v="1750.69732376626"/>
        <n v="1802.91362547859"/>
        <n v="1872.42130335068"/>
        <n v="1884.48"/>
        <n v="1964.94290917586"/>
        <n v="1974.65887192979"/>
        <n v="2526.35516894039"/>
        <n v="2833.4725394875"/>
        <n v="3157.94235922892"/>
        <n v="3247.179441314"/>
        <n v="4115.60980962352"/>
        <n v="4172.9710267099"/>
        <n v="4655.28443593726"/>
        <n v="4709.63671281336"/>
        <n v="4828.29880861199"/>
        <n v="6735.91260104574"/>
        <n v="105655.167272888"/>
        <m/>
      </sharedItems>
    </cacheField>
    <cacheField name="di cui Totale km a Chiamata" numFmtId="0">
      <sharedItems containsString="0" containsBlank="1" containsNumber="1" minValue="0" maxValue="83038.446453094" count="31">
        <n v="0"/>
        <n v="326.97"/>
        <n v="360.658186578771"/>
        <n v="417.764369337592"/>
        <n v="491.846231011549"/>
        <n v="580.911520029879"/>
        <n v="763.356316253711"/>
        <n v="764.11158474476"/>
        <n v="925.916064465579"/>
        <n v="1233.87597253898"/>
        <n v="1264.99513203002"/>
        <n v="1465.29293722887"/>
        <n v="1624.52564081113"/>
        <n v="2013.50883046151"/>
        <n v="2037.52548070182"/>
        <n v="2400.25385931189"/>
        <n v="2575.35722354923"/>
        <n v="2587.57305021011"/>
        <n v="2593.94442923547"/>
        <n v="2677.44379581525"/>
        <n v="2680.09287186595"/>
        <n v="2992.35814615899"/>
        <n v="3185.91767287501"/>
        <n v="3701.66316311617"/>
        <n v="4802.31849935933"/>
        <n v="5123.20470858799"/>
        <n v="6092.17306481474"/>
        <n v="9856.19452013109"/>
        <n v="9912.50726070484"/>
        <n v="83038.446453094"/>
        <m/>
      </sharedItems>
    </cacheField>
    <cacheField name="tempo di percorrenza" numFmtId="0">
      <sharedItems containsString="0" containsBlank="1" containsNumber="1" minValue="0.00208333333333333" maxValue="0.0763888888888889" count="69">
        <n v="0.00208333333333333"/>
        <n v="0.00277777777777778"/>
        <n v="0.00347222222222222"/>
        <n v="0.00416666666666667"/>
        <n v="0.00486111111111111"/>
        <n v="0.00555555555555556"/>
        <n v="0.00694444444444444"/>
        <n v="0.00763888888888889"/>
        <n v="0.00833333333333333"/>
        <n v="0.00902777777777778"/>
        <n v="0.00972222222222222"/>
        <n v="0.0104166666666667"/>
        <n v="0.0111111111111111"/>
        <n v="0.0118055555555556"/>
        <n v="0.0125"/>
        <n v="0.0131944444444444"/>
        <n v="0.0138888888888889"/>
        <n v="0.0145833333333333"/>
        <n v="0.0152777777777778"/>
        <n v="0.0159722222222222"/>
        <n v="0.0166666666666667"/>
        <n v="0.0173611111111111"/>
        <n v="0.0180555555555556"/>
        <n v="0.01875"/>
        <n v="0.0194444444444444"/>
        <n v="0.0201388888888889"/>
        <n v="0.0208333333333333"/>
        <n v="0.0215277777777778"/>
        <n v="0.0222222222222222"/>
        <n v="0.0229166666666667"/>
        <n v="0.0243055555555556"/>
        <n v="0.025"/>
        <n v="0.0256944444444444"/>
        <n v="0.0263888888888889"/>
        <n v="0.0270833333333333"/>
        <n v="0.0277777777777778"/>
        <n v="0.0298611111111111"/>
        <n v="0.0305555555555556"/>
        <n v="0.03125"/>
        <n v="0.0319444444444444"/>
        <n v="0.0326388888888889"/>
        <n v="0.0333333333333333"/>
        <n v="0.0347222222222222"/>
        <n v="0.0361111111111111"/>
        <n v="0.0368055555555556"/>
        <n v="0.0375"/>
        <n v="0.0381944444444444"/>
        <n v="0.0388888888888889"/>
        <n v="0.0395833333333333"/>
        <n v="0.0402777777777778"/>
        <n v="0.0416666666666667"/>
        <n v="0.04375"/>
        <n v="0.0451388888888889"/>
        <n v="0.0472222222222222"/>
        <n v="0.0486111111111111"/>
        <n v="0.0506944444444444"/>
        <n v="0.0520833333333333"/>
        <n v="0.0541666666666667"/>
        <n v="0.0555555555555556"/>
        <n v="0.0576388888888889"/>
        <n v="0.0590277777777778"/>
        <n v="0.0611111111111111"/>
        <n v="0.0625"/>
        <n v="0.0645833333333333"/>
        <n v="0.0659722222222222"/>
        <n v="0.0680555555555555"/>
        <n v="0.0729166666666667"/>
        <n v="0.0763888888888889"/>
        <m/>
      </sharedItems>
    </cacheField>
    <cacheField name="Tempo di Percorrenza Totale" numFmtId="0">
      <sharedItems containsString="0" containsBlank="1" containsNumber="1" minValue="0.025" maxValue="19.9236111111111" count="417">
        <n v="0.025"/>
        <n v="0.0347222222222222"/>
        <n v="0.0381944444444444"/>
        <n v="0.0416666666666667"/>
        <n v="0.0451388888888889"/>
        <n v="0.05"/>
        <n v="0.0555555555555556"/>
        <n v="0.05625"/>
        <n v="0.0659722222222222"/>
        <n v="0.0666666666666667"/>
        <n v="0.0694444444444444"/>
        <n v="0.0729166666666667"/>
        <n v="0.0833333333333333"/>
        <n v="0.0868055555555556"/>
        <n v="0.0916666666666667"/>
        <n v="0.09375"/>
        <n v="0.0972222222222222"/>
        <n v="0.1"/>
        <n v="0.104166666666667"/>
        <n v="0.106944444444444"/>
        <n v="0.116666666666667"/>
        <n v="0.118055555555556"/>
        <n v="0.120833333333333"/>
        <n v="0.121527777777778"/>
        <n v="0.125"/>
        <n v="0.133333333333333"/>
        <n v="0.135416666666667"/>
        <n v="0.138888888888889"/>
        <n v="0.141666666666667"/>
        <n v="0.152777777777778"/>
        <n v="0.158333333333333"/>
        <n v="0.159722222222222"/>
        <n v="0.161111111111111"/>
        <n v="0.163194444444444"/>
        <n v="0.166666666666667"/>
        <n v="0.180555555555556"/>
        <n v="0.184027777777778"/>
        <n v="0.190972222222222"/>
        <n v="0.191666666666667"/>
        <n v="0.201388888888889"/>
        <n v="0.208333333333333"/>
        <n v="0.225"/>
        <n v="0.229166666666667"/>
        <n v="0.232638888888889"/>
        <n v="0.243055555555556"/>
        <n v="0.25"/>
        <n v="0.258333333333333"/>
        <n v="0.270833333333333"/>
        <n v="0.275"/>
        <n v="0.279166666666667"/>
        <n v="0.28125"/>
        <n v="0.281944444444444"/>
        <n v="0.291666666666667"/>
        <n v="0.305555555555555"/>
        <n v="0.31875"/>
        <n v="0.322222222222222"/>
        <n v="0.333333333333333"/>
        <n v="0.34375"/>
        <n v="0.351388888888889"/>
        <n v="0.354166666666667"/>
        <n v="0.360416666666667"/>
        <n v="0.364583333333333"/>
        <n v="0.366666666666667"/>
        <n v="0.372222222222222"/>
        <n v="0.375"/>
        <n v="0.381944444444444"/>
        <n v="0.398611111111111"/>
        <n v="0.4"/>
        <n v="0.402777777777778"/>
        <n v="0.413194444444444"/>
        <n v="0.416666666666667"/>
        <n v="0.427083333333333"/>
        <n v="0.433333333333333"/>
        <n v="0.441666666666667"/>
        <n v="0.443055555555556"/>
        <n v="0.455555555555556"/>
        <n v="0.465277777777778"/>
        <n v="0.466666666666667"/>
        <n v="0.469444444444444"/>
        <n v="0.472222222222222"/>
        <n v="0.480555555555556"/>
        <n v="0.483333333333333"/>
        <n v="0.486111111111111"/>
        <n v="0.489583333333333"/>
        <n v="0.5"/>
        <n v="0.523611111111111"/>
        <n v="0.525"/>
        <n v="0.541666666666667"/>
        <n v="0.543055555555555"/>
        <n v="0.544444444444444"/>
        <n v="0.558333333333333"/>
        <n v="0.5625"/>
        <n v="0.569444444444444"/>
        <n v="0.577777777777778"/>
        <n v="0.579166666666667"/>
        <n v="0.590277777777778"/>
        <n v="0.600694444444444"/>
        <n v="0.604166666666667"/>
        <n v="0.607638888888889"/>
        <n v="0.6125"/>
        <n v="0.638888888888889"/>
        <n v="0.644444444444444"/>
        <n v="0.65"/>
        <n v="0.651388888888889"/>
        <n v="0.652777777777778"/>
        <n v="0.680555555555556"/>
        <n v="0.684722222222222"/>
        <n v="0.691666666666667"/>
        <n v="0.694444444444444"/>
        <n v="0.697916666666667"/>
        <n v="0.708333333333333"/>
        <n v="0.711805555555556"/>
        <n v="0.725"/>
        <n v="0.729166666666667"/>
        <n v="0.744444444444444"/>
        <n v="0.75"/>
        <n v="0.763888888888889"/>
        <n v="0.790972222222222"/>
        <n v="0.798611111111111"/>
        <n v="0.805555555555555"/>
        <n v="0.808333333333333"/>
        <n v="0.815972222222222"/>
        <n v="0.816666666666667"/>
        <n v="0.826388888888889"/>
        <n v="0.838888888888889"/>
        <n v="0.841666666666667"/>
        <n v="0.84375"/>
        <n v="0.845833333333333"/>
        <n v="0.850694444444444"/>
        <n v="0.882638888888889"/>
        <n v="0.884027777777778"/>
        <n v="0.9"/>
        <n v="0.902777777777778"/>
        <n v="0.911805555555555"/>
        <n v="0.930555555555555"/>
        <n v="0.9375"/>
        <n v="0.938888888888889"/>
        <n v="0.958333333333333"/>
        <n v="0.961111111111111"/>
        <n v="0.972222222222222"/>
        <n v="0.975"/>
        <n v="0.979166666666667"/>
        <n v="0.996527777777778"/>
        <n v="1.00694444444444"/>
        <n v="1.01111111111111"/>
        <n v="1.04722222222222"/>
        <n v="1.04861111111111"/>
        <n v="1.05"/>
        <n v="1.07013888888889"/>
        <n v="1.08333333333333"/>
        <n v="1.09375"/>
        <n v="1.09722222222222"/>
        <n v="1.11805555555556"/>
        <n v="1.11944444444444"/>
        <n v="1.12777777777778"/>
        <n v="1.13888888888889"/>
        <n v="1.15555555555556"/>
        <n v="1.16319444444444"/>
        <n v="1.16666666666667"/>
        <n v="1.16805555555556"/>
        <n v="1.20138888888889"/>
        <n v="1.20555555555556"/>
        <n v="1.20833333333333"/>
        <n v="1.21527777777778"/>
        <n v="1.23958333333333"/>
        <n v="1.24861111111111"/>
        <n v="1.25625"/>
        <n v="1.25833333333333"/>
        <n v="1.27777777777778"/>
        <n v="1.28125"/>
        <n v="1.28888888888889"/>
        <n v="1.29861111111111"/>
        <n v="1.30277777777778"/>
        <n v="1.30555555555556"/>
        <n v="1.32152777777778"/>
        <n v="1.33680555555556"/>
        <n v="1.36111111111111"/>
        <n v="1.39583333333333"/>
        <n v="1.40277777777778"/>
        <n v="1.40555555555556"/>
        <n v="1.40972222222222"/>
        <n v="1.42361111111111"/>
        <n v="1.4375"/>
        <n v="1.44236111111111"/>
        <n v="1.44444444444444"/>
        <n v="1.45833333333333"/>
        <n v="1.46805555555556"/>
        <n v="1.48888888888889"/>
        <n v="1.50138888888889"/>
        <n v="1.53055555555556"/>
        <n v="1.53333333333333"/>
        <n v="1.53541666666667"/>
        <n v="1.56180555555556"/>
        <n v="1.5625"/>
        <n v="1.59722222222222"/>
        <n v="1.61111111111111"/>
        <n v="1.61666666666667"/>
        <n v="1.62847222222222"/>
        <n v="1.63194444444444"/>
        <n v="1.67777777777778"/>
        <n v="1.68194444444444"/>
        <n v="1.69305555555556"/>
        <n v="1.70138888888889"/>
        <n v="1.75"/>
        <n v="1.75694444444444"/>
        <n v="1.77222222222222"/>
        <n v="1.79513888888889"/>
        <n v="1.80208333333333"/>
        <n v="1.8125"/>
        <n v="1.86111111111111"/>
        <n v="1.88888888888889"/>
        <n v="1.91666666666667"/>
        <n v="1.93333333333333"/>
        <n v="1.94444444444444"/>
        <n v="1.95833333333333"/>
        <n v="2.01388888888889"/>
        <n v="2.04236111111111"/>
        <n v="2.04722222222222"/>
        <n v="2.06597222222222"/>
        <n v="2.06944444444444"/>
        <n v="2.09375"/>
        <n v="2.09444444444444"/>
        <n v="2.09722222222222"/>
        <n v="2.11111111111111"/>
        <n v="2.15555555555556"/>
        <n v="2.16666666666667"/>
        <n v="2.21527777777778"/>
        <n v="2.23333333333333"/>
        <n v="2.25694444444444"/>
        <n v="2.28263888888889"/>
        <n v="2.28472222222222"/>
        <n v="2.30694444444444"/>
        <n v="2.32638888888889"/>
        <n v="2.375"/>
        <n v="2.38194444444444"/>
        <n v="2.40277777777778"/>
        <n v="2.41666666666667"/>
        <n v="2.41944444444444"/>
        <n v="2.44791666666667"/>
        <n v="2.46597222222222"/>
        <n v="2.49166666666667"/>
        <n v="2.55902777777778"/>
        <n v="2.60555555555556"/>
        <n v="2.61111111111111"/>
        <n v="2.61805555555556"/>
        <n v="2.65138888888889"/>
        <n v="2.65625"/>
        <n v="2.67361111111111"/>
        <n v="2.69444444444444"/>
        <n v="2.69861111111111"/>
        <n v="2.72222222222222"/>
        <n v="2.72638888888889"/>
        <n v="2.76319444444444"/>
        <n v="2.77430555555556"/>
        <n v="2.77777777777778"/>
        <n v="2.79166666666667"/>
        <n v="2.82916666666667"/>
        <n v="2.88333333333333"/>
        <n v="2.89236111111111"/>
        <n v="2.93125"/>
        <n v="2.93611111111111"/>
        <n v="2.9375"/>
        <n v="2.95555555555556"/>
        <n v="3.00347222222222"/>
        <n v="3.02083333333333"/>
        <n v="3.02430555555556"/>
        <n v="3.0625"/>
        <n v="3.12361111111111"/>
        <n v="3.14166666666667"/>
        <n v="3.14583333333333"/>
        <n v="3.22222222222222"/>
        <n v="3.25694444444444"/>
        <n v="3.26388888888889"/>
        <n v="3.35555555555556"/>
        <n v="3.36805555555556"/>
        <n v="3.39652777777778"/>
        <n v="3.42361111111111"/>
        <n v="3.42708333333333"/>
        <n v="3.50277777777778"/>
        <n v="3.50694444444444"/>
        <n v="3.56527777777778"/>
        <n v="3.59027777777778"/>
        <n v="3.60416666666667"/>
        <n v="3.625"/>
        <n v="3.62916666666667"/>
        <n v="3.6375"/>
        <n v="3.64583333333333"/>
        <n v="3.71875"/>
        <n v="3.72222222222222"/>
        <n v="3.72430555555556"/>
        <n v="3.75347222222222"/>
        <n v="3.77222222222222"/>
        <n v="3.775"/>
        <n v="3.86180555555556"/>
        <n v="3.90694444444444"/>
        <n v="3.91666666666667"/>
        <n v="3.95486111111111"/>
        <n v="4.04166666666667"/>
        <n v="4.07986111111111"/>
        <n v="4.09444444444444"/>
        <n v="4.17638888888889"/>
        <n v="4.19444444444444"/>
        <n v="4.20486111111111"/>
        <n v="4.22916666666667"/>
        <n v="4.325"/>
        <n v="4.34027777777778"/>
        <n v="4.40416666666667"/>
        <n v="4.40625"/>
        <n v="4.41666666666667"/>
        <n v="4.44583333333333"/>
        <n v="4.51388888888889"/>
        <n v="4.56944444444444"/>
        <n v="4.61388888888889"/>
        <n v="4.6875"/>
        <n v="4.71527777777778"/>
        <n v="4.73263888888889"/>
        <n v="4.80555555555556"/>
        <n v="4.82361111111111"/>
        <n v="4.88541666666667"/>
        <n v="4.89583333333333"/>
        <n v="4.96875"/>
        <n v="5.03333333333333"/>
        <n v="5.03472222222222"/>
        <n v="5.05902777777778"/>
        <n v="5.11805555555556"/>
        <n v="5.22222222222222"/>
        <n v="5.24305555555556"/>
        <n v="5.27083333333333"/>
        <n v="5.28611111111111"/>
        <n v="5.38194444444444"/>
        <n v="5.38541666666667"/>
        <n v="5.40625"/>
        <n v="5.45277777777778"/>
        <n v="5.52638888888889"/>
        <n v="5.64652777777778"/>
        <n v="5.6625"/>
        <n v="5.66666666666667"/>
        <n v="5.71180555555556"/>
        <n v="5.72916666666667"/>
        <n v="5.76666666666667"/>
        <n v="5.87222222222222"/>
        <n v="6.00694444444444"/>
        <n v="6.03819444444444"/>
        <n v="6.04166666666667"/>
        <n v="6.0625"/>
        <n v="6.07638888888889"/>
        <n v="6.20138888888889"/>
        <n v="6.20833333333333"/>
        <n v="6.29166666666667"/>
        <n v="6.36458333333333"/>
        <n v="6.375"/>
        <n v="6.50138888888889"/>
        <n v="6.52777777777778"/>
        <n v="6.60763888888889"/>
        <n v="6.71111111111111"/>
        <n v="6.73611111111111"/>
        <n v="6.84791666666667"/>
        <n v="7.01736111111111"/>
        <n v="7.18055555555556"/>
        <n v="7.20833333333333"/>
        <n v="7.22222222222222"/>
        <n v="7.34027777777778"/>
        <n v="7.34375"/>
        <n v="7.50694444444444"/>
        <n v="7.67013888888889"/>
        <n v="7.80902777777778"/>
        <n v="7.83333333333333"/>
        <n v="7.96944444444444"/>
        <n v="8.15972222222222"/>
        <n v="8.38888888888889"/>
        <n v="8.40972222222222"/>
        <n v="8.48611111111111"/>
        <n v="8.64930555555556"/>
        <n v="8.97569444444444"/>
        <n v="9.01041666666667"/>
        <n v="9.01805555555556"/>
        <n v="9.4375"/>
        <n v="9.46527777777778"/>
        <n v="9.61111111111111"/>
        <n v="9.79166666666667"/>
        <n v="10.0666666666667"/>
        <n v="10.2118055555556"/>
        <n v="10.28125"/>
        <n v="10.4861111111111"/>
        <n v="10.5722222222222"/>
        <n v="10.6076388888889"/>
        <n v="10.8125"/>
        <n v="11.0972222222222"/>
        <n v="11.325"/>
        <n v="11.4236111111111"/>
        <n v="11.5347222222222"/>
        <n v="11.7444444444444"/>
        <n v="11.9131944444444"/>
        <n v="11.9541666666667"/>
        <n v="12.1638888888889"/>
        <n v="12.2395833333333"/>
        <n v="12.5833333333333"/>
        <n v="12.7291666666667"/>
        <n v="13.0555555555556"/>
        <n v="13.2125"/>
        <n v="13.5451388888889"/>
        <n v="13.6319444444444"/>
        <n v="13.8715277777778"/>
        <n v="14.3611111111111"/>
        <n v="14.6805555555556"/>
        <n v="15.1770833333333"/>
        <n v="15.3097222222222"/>
        <n v="15.7291666666667"/>
        <n v="15.9930555555556"/>
        <n v="16.3583333333333"/>
        <n v="16.7777777777778"/>
        <n v="17.1354166666667"/>
        <n v="17.4069444444444"/>
        <n v="17.9513888888889"/>
        <n v="18.4555555555556"/>
        <n v="19.9236111111111"/>
        <m/>
      </sharedItems>
    </cacheField>
    <cacheField name="Comune che contribuisce" numFmtId="0">
      <sharedItems containsBlank="1" count="15">
        <s v="ALASSIO"/>
        <s v="ALBENGA"/>
        <s v="ALBISOLA SUPERIORE"/>
        <s v="ALBISSOLA MARINA"/>
        <s v="ANDORA"/>
        <s v="BERGEGGI"/>
        <s v="BORGHETTO SANTO SPIRITO"/>
        <s v="CALICE LIGURE"/>
        <s v="CELLE LIGURE"/>
        <s v="FINALE LIGURE"/>
        <s v="LOANO"/>
        <s v="MALLARE"/>
        <s v="RIALTO"/>
        <s v="VARAZZE"/>
        <m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cordCount="4123" createdVersion="3">
  <cacheSource type="worksheet">
    <worksheetSource ref="B1:V4130" sheet="PdE con CALENDARIO 2023"/>
  </cacheSource>
  <cacheFields count="21">
    <cacheField name="Codice linea" numFmtId="0">
      <sharedItems containsBlank="1" containsMixedTypes="1" containsNumber="1" containsInteger="1" minValue="1" maxValue="100" count="86">
        <n v="1"/>
        <n v="2"/>
        <n v="3"/>
        <n v="4"/>
        <n v="5"/>
        <n v="6"/>
        <n v="7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5"/>
        <n v="46"/>
        <n v="47"/>
        <n v="48"/>
        <n v="49"/>
        <n v="50"/>
        <n v="53"/>
        <n v="54"/>
        <n v="55"/>
        <n v="57"/>
        <n v="58"/>
        <n v="59"/>
        <n v="60"/>
        <n v="61"/>
        <n v="70"/>
        <n v="72"/>
        <n v="73"/>
        <n v="74"/>
        <n v="75"/>
        <n v="76"/>
        <n v="77"/>
        <n v="78"/>
        <n v="80"/>
        <n v="81"/>
        <n v="82"/>
        <n v="83"/>
        <n v="84"/>
        <n v="85"/>
        <n v="86"/>
        <n v="91"/>
        <n v="92"/>
        <n v="93"/>
        <n v="94"/>
        <n v="95"/>
        <n v="96"/>
        <n v="97"/>
        <n v="99"/>
        <n v="100"/>
        <s v="001/"/>
        <s v="002/"/>
        <s v="004/"/>
        <s v="005/"/>
        <s v="006/"/>
        <s v="007/"/>
        <s v="040/"/>
        <s v="046/"/>
        <s v="059/"/>
        <m/>
      </sharedItems>
    </cacheField>
    <cacheField name="Codice tipo" numFmtId="0">
      <sharedItems containsBlank="1" count="11">
        <s v="A03: Litoranea di Ponente Finale - Andora"/>
        <s v="A12: Radiali di Ponente da Andora a Pietra"/>
        <s v="CL: Extraurbano di Levante da Albissola a Varazze"/>
        <s v="CP: Extraurbano di Ponente da Bergeggi a Finale"/>
        <s v="SUBURBANO SAVONA"/>
        <s v="URBANO CELLE"/>
        <s v="URBANO FINALE"/>
        <s v="URBANO SAVONA"/>
        <s v="URBANO VARAZZE"/>
        <s v="VALBORMIDA"/>
        <m/>
      </sharedItems>
    </cacheField>
    <cacheField name="Direzione" numFmtId="0">
      <sharedItems containsString="0" containsBlank="1" containsNumber="1" containsInteger="1" minValue="0" maxValue="2" count="4">
        <n v="0"/>
        <n v="1"/>
        <n v="2"/>
        <m/>
      </sharedItems>
    </cacheField>
    <cacheField name="Identificativo percorso" numFmtId="0">
      <sharedItems containsString="0" containsBlank="1" containsNumber="1" containsInteger="1" minValue="3" maxValue="3042" count="711">
        <n v="3"/>
        <n v="6"/>
        <n v="7"/>
        <n v="10"/>
        <n v="11"/>
        <n v="12"/>
        <n v="14"/>
        <n v="21"/>
        <n v="22"/>
        <n v="23"/>
        <n v="24"/>
        <n v="25"/>
        <n v="28"/>
        <n v="30"/>
        <n v="31"/>
        <n v="32"/>
        <n v="33"/>
        <n v="36"/>
        <n v="40"/>
        <n v="42"/>
        <n v="43"/>
        <n v="44"/>
        <n v="46"/>
        <n v="47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1"/>
        <n v="74"/>
        <n v="75"/>
        <n v="76"/>
        <n v="77"/>
        <n v="78"/>
        <n v="79"/>
        <n v="81"/>
        <n v="83"/>
        <n v="84"/>
        <n v="85"/>
        <n v="87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5"/>
        <n v="106"/>
        <n v="107"/>
        <n v="108"/>
        <n v="109"/>
        <n v="110"/>
        <n v="111"/>
        <n v="113"/>
        <n v="114"/>
        <n v="115"/>
        <n v="116"/>
        <n v="118"/>
        <n v="121"/>
        <n v="122"/>
        <n v="125"/>
        <n v="126"/>
        <n v="127"/>
        <n v="128"/>
        <n v="129"/>
        <n v="130"/>
        <n v="131"/>
        <n v="132"/>
        <n v="133"/>
        <n v="134"/>
        <n v="136"/>
        <n v="138"/>
        <n v="139"/>
        <n v="140"/>
        <n v="141"/>
        <n v="142"/>
        <n v="143"/>
        <n v="144"/>
        <n v="145"/>
        <n v="148"/>
        <n v="149"/>
        <n v="150"/>
        <n v="151"/>
        <n v="152"/>
        <n v="153"/>
        <n v="154"/>
        <n v="156"/>
        <n v="158"/>
        <n v="161"/>
        <n v="162"/>
        <n v="163"/>
        <n v="164"/>
        <n v="165"/>
        <n v="166"/>
        <n v="167"/>
        <n v="169"/>
        <n v="170"/>
        <n v="171"/>
        <n v="172"/>
        <n v="173"/>
        <n v="174"/>
        <n v="175"/>
        <n v="176"/>
        <n v="177"/>
        <n v="179"/>
        <n v="180"/>
        <n v="181"/>
        <n v="182"/>
        <n v="183"/>
        <n v="184"/>
        <n v="186"/>
        <n v="187"/>
        <n v="188"/>
        <n v="189"/>
        <n v="190"/>
        <n v="191"/>
        <n v="192"/>
        <n v="194"/>
        <n v="195"/>
        <n v="197"/>
        <n v="199"/>
        <n v="201"/>
        <n v="202"/>
        <n v="203"/>
        <n v="204"/>
        <n v="206"/>
        <n v="207"/>
        <n v="209"/>
        <n v="210"/>
        <n v="211"/>
        <n v="212"/>
        <n v="213"/>
        <n v="214"/>
        <n v="216"/>
        <n v="217"/>
        <n v="218"/>
        <n v="222"/>
        <n v="227"/>
        <n v="232"/>
        <n v="235"/>
        <n v="236"/>
        <n v="237"/>
        <n v="238"/>
        <n v="239"/>
        <n v="240"/>
        <n v="242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5"/>
        <n v="266"/>
        <n v="267"/>
        <n v="268"/>
        <n v="269"/>
        <n v="270"/>
        <n v="271"/>
        <n v="272"/>
        <n v="273"/>
        <n v="274"/>
        <n v="275"/>
        <n v="276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2"/>
        <n v="293"/>
        <n v="295"/>
        <n v="296"/>
        <n v="297"/>
        <n v="298"/>
        <n v="299"/>
        <n v="300"/>
        <n v="301"/>
        <n v="304"/>
        <n v="305"/>
        <n v="306"/>
        <n v="307"/>
        <n v="308"/>
        <n v="310"/>
        <n v="311"/>
        <n v="314"/>
        <n v="315"/>
        <n v="317"/>
        <n v="318"/>
        <n v="319"/>
        <n v="320"/>
        <n v="321"/>
        <n v="324"/>
        <n v="326"/>
        <n v="329"/>
        <n v="331"/>
        <n v="333"/>
        <n v="334"/>
        <n v="335"/>
        <n v="336"/>
        <n v="338"/>
        <n v="339"/>
        <n v="340"/>
        <n v="341"/>
        <n v="344"/>
        <n v="346"/>
        <n v="347"/>
        <n v="348"/>
        <n v="349"/>
        <n v="350"/>
        <n v="351"/>
        <n v="352"/>
        <n v="353"/>
        <n v="356"/>
        <n v="357"/>
        <n v="358"/>
        <n v="359"/>
        <n v="360"/>
        <n v="361"/>
        <n v="362"/>
        <n v="363"/>
        <n v="364"/>
        <n v="367"/>
        <n v="368"/>
        <n v="369"/>
        <n v="370"/>
        <n v="371"/>
        <n v="372"/>
        <n v="374"/>
        <n v="375"/>
        <n v="377"/>
        <n v="381"/>
        <n v="383"/>
        <n v="384"/>
        <n v="387"/>
        <n v="388"/>
        <n v="389"/>
        <n v="390"/>
        <n v="391"/>
        <n v="392"/>
        <n v="393"/>
        <n v="394"/>
        <n v="395"/>
        <n v="398"/>
        <n v="400"/>
        <n v="401"/>
        <n v="402"/>
        <n v="403"/>
        <n v="404"/>
        <n v="405"/>
        <n v="407"/>
        <n v="410"/>
        <n v="414"/>
        <n v="415"/>
        <n v="417"/>
        <n v="418"/>
        <n v="420"/>
        <n v="424"/>
        <n v="425"/>
        <n v="426"/>
        <n v="427"/>
        <n v="430"/>
        <n v="432"/>
        <n v="433"/>
        <n v="435"/>
        <n v="437"/>
        <n v="438"/>
        <n v="439"/>
        <n v="440"/>
        <n v="443"/>
        <n v="444"/>
        <n v="445"/>
        <n v="446"/>
        <n v="449"/>
        <n v="450"/>
        <n v="451"/>
        <n v="452"/>
        <n v="454"/>
        <n v="461"/>
        <n v="463"/>
        <n v="465"/>
        <n v="467"/>
        <n v="468"/>
        <n v="469"/>
        <n v="471"/>
        <n v="475"/>
        <n v="478"/>
        <n v="479"/>
        <n v="480"/>
        <n v="482"/>
        <n v="483"/>
        <n v="485"/>
        <n v="486"/>
        <n v="488"/>
        <n v="490"/>
        <n v="491"/>
        <n v="495"/>
        <n v="496"/>
        <n v="497"/>
        <n v="500"/>
        <n v="506"/>
        <n v="514"/>
        <n v="516"/>
        <n v="519"/>
        <n v="520"/>
        <n v="521"/>
        <n v="522"/>
        <n v="523"/>
        <n v="526"/>
        <n v="530"/>
        <n v="531"/>
        <n v="532"/>
        <n v="534"/>
        <n v="536"/>
        <n v="537"/>
        <n v="538"/>
        <n v="539"/>
        <n v="540"/>
        <n v="541"/>
        <n v="542"/>
        <n v="544"/>
        <n v="545"/>
        <n v="546"/>
        <n v="547"/>
        <n v="548"/>
        <n v="549"/>
        <n v="550"/>
        <n v="551"/>
        <n v="552"/>
        <n v="553"/>
        <n v="554"/>
        <n v="556"/>
        <n v="560"/>
        <n v="561"/>
        <n v="563"/>
        <n v="564"/>
        <n v="565"/>
        <n v="566"/>
        <n v="567"/>
        <n v="568"/>
        <n v="569"/>
        <n v="570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9"/>
        <n v="600"/>
        <n v="601"/>
        <n v="602"/>
        <n v="603"/>
        <n v="604"/>
        <n v="605"/>
        <n v="606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3"/>
        <n v="624"/>
        <n v="625"/>
        <n v="626"/>
        <n v="627"/>
        <n v="628"/>
        <n v="629"/>
        <n v="630"/>
        <n v="631"/>
        <n v="632"/>
        <n v="633"/>
        <n v="635"/>
        <n v="638"/>
        <n v="639"/>
        <n v="648"/>
        <n v="652"/>
        <n v="655"/>
        <n v="657"/>
        <n v="661"/>
        <n v="662"/>
        <n v="667"/>
        <n v="668"/>
        <n v="669"/>
        <n v="672"/>
        <n v="673"/>
        <n v="674"/>
        <n v="675"/>
        <n v="679"/>
        <n v="680"/>
        <n v="686"/>
        <n v="687"/>
        <n v="688"/>
        <n v="691"/>
        <n v="692"/>
        <n v="699"/>
        <n v="700"/>
        <n v="702"/>
        <n v="703"/>
        <n v="705"/>
        <n v="707"/>
        <n v="708"/>
        <n v="709"/>
        <n v="711"/>
        <n v="712"/>
        <n v="717"/>
        <n v="718"/>
        <n v="721"/>
        <n v="723"/>
        <n v="725"/>
        <n v="727"/>
        <n v="728"/>
        <n v="729"/>
        <n v="731"/>
        <n v="734"/>
        <n v="736"/>
        <n v="737"/>
        <n v="739"/>
        <n v="740"/>
        <n v="743"/>
        <n v="744"/>
        <n v="745"/>
        <n v="746"/>
        <n v="748"/>
        <n v="749"/>
        <n v="751"/>
        <n v="752"/>
        <n v="753"/>
        <n v="754"/>
        <n v="755"/>
        <n v="757"/>
        <n v="758"/>
        <n v="759"/>
        <n v="761"/>
        <n v="762"/>
        <n v="763"/>
        <n v="764"/>
        <n v="765"/>
        <n v="770"/>
        <n v="772"/>
        <n v="774"/>
        <n v="775"/>
        <n v="776"/>
        <n v="777"/>
        <n v="778"/>
        <n v="780"/>
        <n v="781"/>
        <n v="782"/>
        <n v="784"/>
        <n v="785"/>
        <n v="786"/>
        <n v="787"/>
        <n v="788"/>
        <n v="789"/>
        <n v="790"/>
        <n v="791"/>
        <n v="793"/>
        <n v="797"/>
        <n v="803"/>
        <n v="804"/>
        <n v="809"/>
        <n v="812"/>
        <n v="814"/>
        <n v="815"/>
        <n v="817"/>
        <n v="819"/>
        <n v="820"/>
        <n v="822"/>
        <n v="823"/>
        <n v="825"/>
        <n v="826"/>
        <n v="827"/>
        <n v="830"/>
        <n v="831"/>
        <n v="832"/>
        <n v="833"/>
        <n v="835"/>
        <n v="836"/>
        <n v="837"/>
        <n v="838"/>
        <n v="840"/>
        <n v="842"/>
        <n v="844"/>
        <n v="845"/>
        <n v="846"/>
        <n v="848"/>
        <n v="849"/>
        <n v="850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9"/>
        <n v="870"/>
        <n v="871"/>
        <n v="872"/>
        <n v="873"/>
        <n v="874"/>
        <n v="875"/>
        <n v="876"/>
        <n v="877"/>
        <n v="879"/>
        <n v="880"/>
        <n v="881"/>
        <n v="882"/>
        <n v="883"/>
        <n v="884"/>
        <n v="885"/>
        <n v="887"/>
        <n v="888"/>
        <n v="890"/>
        <n v="891"/>
        <n v="896"/>
        <n v="898"/>
        <n v="899"/>
        <n v="900"/>
        <n v="904"/>
        <n v="906"/>
        <n v="911"/>
        <n v="912"/>
        <n v="913"/>
        <n v="914"/>
        <n v="916"/>
        <n v="918"/>
        <n v="922"/>
        <n v="923"/>
        <n v="924"/>
        <n v="925"/>
        <n v="926"/>
        <n v="928"/>
        <n v="929"/>
        <n v="930"/>
        <n v="934"/>
        <n v="937"/>
        <n v="939"/>
        <n v="942"/>
        <n v="943"/>
        <n v="944"/>
        <n v="946"/>
        <n v="947"/>
        <n v="950"/>
        <n v="951"/>
        <n v="952"/>
        <n v="953"/>
        <n v="954"/>
        <n v="956"/>
        <n v="960"/>
        <n v="962"/>
        <n v="964"/>
        <n v="973"/>
        <n v="977"/>
        <n v="979"/>
        <n v="980"/>
        <n v="984"/>
        <n v="988"/>
        <n v="989"/>
        <n v="990"/>
        <n v="991"/>
        <n v="992"/>
        <n v="995"/>
        <n v="996"/>
        <n v="1011"/>
        <n v="1012"/>
        <n v="1018"/>
        <n v="1020"/>
        <n v="1021"/>
        <n v="1029"/>
        <n v="1030"/>
        <n v="1031"/>
        <n v="1032"/>
        <n v="1033"/>
        <n v="1070"/>
        <n v="1071"/>
        <n v="1074"/>
        <n v="1075"/>
        <n v="1076"/>
        <n v="1082"/>
        <n v="1083"/>
        <n v="1085"/>
        <n v="1086"/>
        <n v="1088"/>
        <n v="1109"/>
        <n v="1110"/>
        <n v="1111"/>
        <n v="1112"/>
        <n v="1113"/>
        <n v="1114"/>
        <n v="1115"/>
        <n v="2001"/>
        <n v="2003"/>
        <n v="2004"/>
        <n v="2005"/>
        <n v="2007"/>
        <n v="2009"/>
        <n v="2010"/>
        <n v="2011"/>
        <n v="2013"/>
        <n v="2014"/>
        <n v="2017"/>
        <n v="2023"/>
        <n v="2026"/>
        <n v="2030"/>
        <n v="2031"/>
        <n v="2047"/>
        <n v="2051"/>
        <n v="2052"/>
        <n v="2053"/>
        <n v="3008"/>
        <n v="3013"/>
        <n v="3014"/>
        <n v="3015"/>
        <n v="3016"/>
        <n v="3017"/>
        <n v="3018"/>
        <n v="3019"/>
        <n v="3020"/>
        <n v="3021"/>
        <n v="3024"/>
        <n v="3028"/>
        <n v="3034"/>
        <n v="3035"/>
        <n v="3036"/>
        <n v="3037"/>
        <n v="3039"/>
        <n v="3040"/>
        <n v="3042"/>
        <m/>
      </sharedItems>
    </cacheField>
    <cacheField name="Descrizione percorso" numFmtId="0">
      <sharedItems containsBlank="1" count="699">
        <s v="ALASSIO - ALBENGA - LOANO - FINALPIA"/>
        <s v="ALASSIO - ANDORA"/>
        <s v="ALASSIO - LOANO"/>
        <s v="ALASSIO - MADONNA DELLA GUARDIA"/>
        <s v="ALASSIO - MOGLIO"/>
        <s v="ALASSIO - MOGLIO - CASO"/>
        <s v="ALASSIO - MOGLIO - CROCETTA"/>
        <s v="ALASSIO - TESTICO - GINESTRO"/>
        <s v="ALASSIO - VIA PERA - VILLANOVA - COASCO - BASTIA"/>
        <s v="ALASSIO - VILLANOVA"/>
        <s v="ALASSIO - VILLANOVA VIA G. DISEGNA - GARLENDA"/>
        <s v="ALASSIO VIA NEGHELLI - ALBENGA PONTELUNGO"/>
        <s v="ALBENGA CENTRO - LECA - BASTIA - ALTO"/>
        <s v="ALBENGA FF.SS. - ALASSIO CAMPO SPORTIVO "/>
        <s v="ALBENGA FF.SS. - CAMPOCHIESA"/>
        <s v="ALBENGA FF.SS. - LECA - BIVIO COASCO"/>
        <s v="ALBENGA FF.SS. - LECA - VILLANOVA"/>
        <s v="ALBENGA FF.SS. - LOANO OLIVETTE"/>
        <s v="ALBENGA FF.SS. - SALEA - ZUCCARELLO"/>
        <s v="ALBENGA FF.SS. - VADINO - CAMPOCHIESA"/>
        <s v="ALBENGA FF.SS. - VADINO - LECA - CASANOVA"/>
        <s v="ALBENGA FF.SS. - VADINO - LECA - CASTELVECCHIO - VECERSIO"/>
        <s v="ALBENGA FF.SS. - VADINO - LECA - CENESI"/>
        <s v="ALBENGA FF.SS. - VADINO - LECA - CERISOLA"/>
        <s v="ALBENGA FF.SS. - VADINO - LECA - ERLI - GAZZO"/>
        <s v="ALBENGA FF.SS. - VADINO - LECA - MARTINETTO"/>
        <s v="ALBENGA FF.SS. - VADINO - LECA - ONZO"/>
        <s v="ALBENGA FF.SS. - VADINO - LECA - VECERSIO - GAZZO"/>
        <s v="ALBENGA FF.SS. - VADINO - LECA - VELLEGO"/>
        <s v="ALBENGA FF.SS. - VADINO - LECA - VILLANOVA - LECA - ALBENGA FF.SS."/>
        <s v="ALBENGA FF.SS. - VADINO - LECA - VILLANOVA - LIGO - MARMOREO - CASANOVA - VELLEGO"/>
        <s v="ALBENGA FF.SS. - VADINO - LECA - VILLANOVA - LUSIGNANO - ALBENGA FF.SS."/>
        <s v="ALBENGA FF.SS. - VADINO - LECA - VILLANOVA VIA G. DISEGNA - LUSIGNANO - ALBENGA"/>
        <s v="ALBENGA FF.SS. - VADINO - LECA Cimitero"/>
        <s v="ALBENGA FF.SS. - VADINO - SALEA - BIVIO CISANO - LECA -  ALBENGA FF.SS."/>
        <s v="ALBENGA FF.SS. - VADINO - SALEA - CAPRAUNA"/>
        <s v="ALBENGA FF.SS. - VADINO - SALEA - MARTINETTO - LECA - ALBENGA"/>
        <s v="ALBENGA FF.SS. - VADINO - SALEA - MARTINETTO - SALEA - ALBENGA"/>
        <s v="ALBENGA FF.SS. - VADINO - SALEA - VECERSIO - CERISOLA"/>
        <s v="ALBENGA FF.SS. - Via 8 marzo - LUSIGNANO -  CASANOVA"/>
        <s v="ALBENGA FF.SS. - Via 8 marzo - LUSIGNANO -  VELLEGO"/>
        <s v="ALBENGA FF.SS. - Via 8 marzo - LUSIGNANO - GARLENDA"/>
        <s v="ALBENGA FF.SS. - Via 8 marzo - LUSIGNANO - VILLANOVA "/>
        <s v="ALBENGA FF.SS. - Via 8 marzo - LUSIGNANO - VILLANOVA - LECA - ALBENGA FF.SS."/>
        <s v="ALBENGA FF.SS. - Via 8 marzo - LUSIGNANO - VILLANOVA VIA G. DISEGNA"/>
        <s v="ALBENGA FF.SS. - Via 8 marzo - LUSIGNANO - VILLANOVA VIA G. DISEGNA - CIMITERO - ALBENGA"/>
        <s v="ALBENGA FF.SS. - Via 8 marzo - LUSIGNANO - VILLANOVA VIA G. DISEGNA - GARLENDA"/>
        <s v="ALBENGA FF.SS. - Via 8 marzo - LUSIGNANO - VILLANOVA VIA G. DISEGNA - LECA - ALBENGA FF.SS."/>
        <s v="ALBENGA FF.SS.- OSPEDALE ALBENGA"/>
        <s v="ALBENGA NUOVO OSPEDALE - ALBENGA - ANDORA"/>
        <s v="ALBENGA NUOVO OSPEDALE - ALBENGA - ANDORA FF.SS."/>
        <s v="ALBENGA OSPEDALE - GIRO CITTA' - ALBENGA OSPEDALE"/>
        <s v="ALBENGA VADINO - FINALPIA"/>
        <s v="ALBENGA VADINO - LOANO - FINALBORGO"/>
        <s v="ALBENGA VADINO - LOANO OLIVETTE"/>
        <s v="ALBENGA VADINO - NUOVO OSPEDALE - LECA - CISANO POLO 90"/>
        <s v="ALBISSOLA M - V. NEGRI - P.SOLE - P.ORIZZONTE- ALBISSOLA M."/>
        <s v="ALBISSOLA MARE - ELLERA"/>
        <s v="ALBISSOLA MARINA - GRANA - VIA INES NEGRI - ALBISSOLA MARINA - S. BENEDETTO"/>
        <s v="ALTARE - VISPA - CARCARE COLLEGIO"/>
        <s v="ALTARE Z. I. - VISPA - FERRANIA - BRAGNO - CAIRO M.TTE"/>
        <s v="ALTARE Z.I. - SAVONA FF.SS. (corsa Cabur)"/>
        <s v="ANDORA - ALBENGA - LOANO - FINALBORGO - FINALPIA"/>
        <s v="ANDORA - ALBENGA - LOANO - FINALPIA"/>
        <s v="ANDORA - ALBENGA - LOANO OLIVETTE"/>
        <s v="ANDORA - ALBENGA - NUOVO OSPEDALE - LOANO - FINALPIA"/>
        <s v="ANDORA - ALBENGA OSPEDALE - LOANO - FINALBORGO - FINALPIA"/>
        <s v="ANDORA - ALBENGA VADINO - NUOVO OSPEDALE"/>
        <s v="ANDORA - CIMITERO S. GIOVANNI - CIMITERO"/>
        <s v="ANDORA - CONNA"/>
        <s v="ANDORA - TESTICO"/>
        <s v="ANDORA - TESTICO - SAN DAMIANO"/>
        <s v="ANDORA - TESTICO (Via Strada Piangrande)"/>
        <s v="ANDORA FF.SS. - ALBENGA - LOANO - FINALPIA"/>
        <s v="ANDORA FF.SS. - ALBENGA VADINO - NUOVO OSPEDALE"/>
        <s v="BARDINETO - MILLESIMO"/>
        <s v="BASTIA - CASANOVA"/>
        <s v="BASTIA - CASANOVA - VELLEGO"/>
        <s v="BERGALLA - BALESTRINO - TOIRANO - BOISSANO - LOANO"/>
        <s v="BERGALLA - BALESTRINO - TOIRANO - BORGHETTO "/>
        <s v="BERGALLA - BALESTRINO - TOIRANO - BORGHETTO - LOANO"/>
        <s v="BERGALLA - BALESTRINO - TOIRANO - BORGHETTO - PIETRA"/>
        <s v="BIESTRO - PALLARE - CARCARE - CAIRO"/>
        <s v="BIESTRO - PLODIO - CARCARE"/>
        <s v="BORGHETTO - TOIRANO - BALESTRINO - BERGALLA"/>
        <s v="BORGHETTO PINELAND - CIMITERO RIVE"/>
        <s v="BORGIO - FINALBORGO - FINALMARINA"/>
        <s v="BORGIO - PIETRA L. - MAGLIOLO - CANOVA"/>
        <s v="BORGIO-PIETRA VIA SOCCORSO-MAGLIOLO-ISALLO"/>
        <s v="BORMIDA - CAIRO"/>
        <s v="BORMIDA - CARCARE"/>
        <s v="BRAGNO - ALTARE Z.I. - MALLARE - CODEVILLA"/>
        <s v="BRAGNO - CARCARE -  MALLARE - EREMITA - CODEVILLA "/>
        <s v="BRAGNO - MALLARE - CODEVILLA"/>
        <s v="BRICCO DELLE FORCHE - CELLE SCUOLE - CELLE"/>
        <s v="CA' DEL MORO - VEREZZI - BORGIO - PIETRA S.CORONA"/>
        <s v="CA'DELMORO-VEREZZI-BORGIO-PIETRA VIA SOCCORSO-PIETRA S CORONA"/>
        <s v="CADIBONA - ALTARE - ALTARE Z.I. - FERRANIA - PRASOTTANO - BRAGNO - CAIRO"/>
        <s v="CAIRO -  SAN GIUSEPPE - CASE ROSSI - CENGIO"/>
        <s v="CAIRO - ALTARE FORTE - MALLARE - CODEVILLA"/>
        <s v="CAIRO - BORMIDA (Dev. Chiesa)"/>
        <s v="CAIRO - BRAGNO - BORMIDA (dev. Chiesa Paese)"/>
        <s v="CAIRO - BRAGNO - FERRANIA "/>
        <s v="CAIRO - BRAGNO - FERRANIA  - VISPA - CARCARE"/>
        <s v="CAIRO - BRAGNO - FERRANIA - VISPA"/>
        <s v="CAIRO - BRAGNO - FERRANIA - VISPA - ALTARE Z.I."/>
        <s v="CAIRO - BRAGNO - MALLARE - EREMITA - CODEVILLA"/>
        <s v="CAIRO - BRAGNO - PRASOTTANO - FERRANIA"/>
        <s v="CAIRO - BRAGNO - PRASOTTANO - FERRANIA - VISPA"/>
        <s v="CAIRO - BRAGNO - PRASOTTANO -FERRANIA FF.SS."/>
        <s v="CAIRO - BUGLIO - BRAGNO - PRASOTTANO - FERRANIA"/>
        <s v="CAIRO - BUGLIO - IST. PATETTA"/>
        <s v="CAIRO - BUGLIO - PRIGIONI -BUGLIO - CAIRO (circolare)"/>
        <s v="CAIRO - BUGLIO (Circolare)"/>
        <s v="CAIRO - CARCARE"/>
        <s v="CAIRO - CARCARE - COSSERIA - MILLESIMO"/>
        <s v="CAIRO - CARCARE - MILLESIMO"/>
        <s v="CAIRO - CARCARE - SAVONA (corsa diretta)"/>
        <s v="CAIRO - CARCARE - SAVONA FF.SS."/>
        <s v="CAIRO - CARCARE - SAVONA FF.SS. (no Cadibona)"/>
        <s v="CAIRO - CARCARE - VISPA - FERRANIA - PRASOTTANO - FERRANIA"/>
        <s v="CAIRO - CONTINENTAL - BRAGNO - ALTARE - SAVONA"/>
        <s v="CAIRO - CONTINENTAL - BRAGNO - ALTARE Z.I. - SAVONA FF.SS."/>
        <s v="CAIRO - DEGO"/>
        <s v="CAIRO - IST. PATETTA - CARCARE - VISPA"/>
        <s v="CAIRO - IST. TECN. - SAN GIUSEPPE - CASE ROSSI - CENGIO"/>
        <s v="CAIRO - IST.PATETTA - BRAGNO - MALLARE - EREMITA - CODEVILLA"/>
        <s v="CAIRO - IST.PATETTA - CARCARE"/>
        <s v="CAIRO - MALLARE  - CODEVILLA"/>
        <s v="CAIRO - MALLARE -  EREMITA - CODEVILLA"/>
        <s v="CAIRO - MILLESIMO"/>
        <s v="CAIRO - PONTETTO - DEGO - GIUSVALLA - PONTINVREA"/>
        <s v="CAIRO - PONTINVREA"/>
        <s v="CAIRO - PONTINVREA - GIOVO"/>
        <s v="CAIRO - PONTINVREA - PARETO"/>
        <s v="CAIRO - SAVONA  (DIRETTA VISPA)"/>
        <s v="CAIRO - SAVONA (DIRETTA)"/>
        <s v="CAIRO - TAGLIO"/>
        <s v="CAIRO (prigioni)- MILLESIMO"/>
        <s v="CAIRO DEP. - PONTETTO - TAGLIO"/>
        <s v="CAIRO IST. TECN.  - COSSERIA - MILLESIMO"/>
        <s v="CAIRO IST. TECN. - CARCARE - MILLESIMO"/>
        <s v="CAIRO PRIGIONI - CARCARE - MILLESIMO"/>
        <s v="CALICE - CARBUTA - CALICE"/>
        <s v="CALICE - RIALTO - CHEIRANO - VENE - BEREA -  CALICE  - FINALMARINA"/>
        <s v="CALICE - RIALTO - CHEIRANO - VENE - BEREA - CALICE - FINALMARINA"/>
        <s v="CALIZZANO - MELOGNO - FINALMARINA"/>
        <s v="CALIZZANO - MELOGNO - PORTA TESTA - FINALMARINA"/>
        <s v="CALIZZANO - MILLESIMO"/>
        <s v="CALIZZANO - MURIALDO - VALLE"/>
        <s v="CALIZZANO - TOIRANO - FINALBORGO"/>
        <s v="CALIZZANO - TOIRANO - FINALE"/>
        <s v="CALIZZANO DEPOSITO  - TOIRANO - FINALE"/>
        <s v="CALIZZANO DEPOSITO - BARDINETO"/>
        <s v="CALIZZANO DEPOSITO - MILLESIMO"/>
        <s v="CALIZZANO DEPOSITO - MURIALDO VALLE"/>
        <s v="CALVISIO - SCUOLE AICARDI"/>
        <s v="CAMPOCHIESA - ALBENGA VADINO"/>
        <s v="CAMPONUOVO - MILLESIMO"/>
        <s v="CANOVA - COLLE DEL MELOGNO - CANOVA"/>
        <s v="CANOVA - MAGLIOLO - PIETRA L."/>
        <s v="CANOVA - MAGLIOLO - PIETRA L. FF.SS."/>
        <s v="CANOVA - MAGLIOLO - PIETRA L. FF.SS. - BORGIO"/>
        <s v="CAPRAUNA - LECA - ALBENGA FF.SS."/>
        <s v="CAPRAUNA - SALEA - ALBENGA FF.SS."/>
        <s v="CARCARE - BORMIDA"/>
        <s v="CARCARE - BORMIDA (dev.Chiesa Paese)"/>
        <s v="CARCARE - CAIRO"/>
        <s v="CARCARE - CAIRO IST.PATETTA  - CAIRO"/>
        <s v="CARCARE - CIRCONVALLAZIONE - BUGLIO - CAIRO"/>
        <s v="CARCARE - COSSERIA - MILLESIMO"/>
        <s v="CARCARE - MILLESIMO (NO COSSERIA)"/>
        <s v="CARCARE - PALLARE - BIESTRO"/>
        <s v="CARCARE - PLODIO - BIESTRO"/>
        <s v="CARCARE - PLODIO - COSSERIA - MILLESIMO "/>
        <s v="CARCARE - PLODIO VERCIOGLIO"/>
        <s v="CARCARE - VISPA - FERRANIA"/>
        <s v="CARCARE - VISPA - FERRANIA - BRAGNO - CAIRO"/>
        <s v="CARCARE - VISPA CAPOLINEA - FERRANIA - BRAGNO - CAIRO"/>
        <s v="CASANOVA - LECA - ALBENGA FF.SS."/>
        <s v="CASANOVA - LIGO - ALBENGA FF.SS."/>
        <s v="CASANOVA - LIGO - VILLANOVA"/>
        <s v="CASANOVA - LIGO - VILLANOVA - LUSIGNANO - ALBENGA FF.SS."/>
        <s v="CASANOVA - LUSIGNANO - ALBENGA FF.SS."/>
        <s v="CASANOVA - VILLANOVA"/>
        <s v="CASANOVA - VILLANOVA - BASTIA"/>
        <s v="CASO - MADONNA DELLA GUARDIA - ALASSIO"/>
        <s v="CASO - MOGLIO - ALASSIO"/>
        <s v="CASSISI - CELLE LIGURE"/>
        <s v="CELLE - PECORILE - CELLE"/>
        <s v="CELLE - TERRENIN"/>
        <s v="CELLE AURELIA - NATTA"/>
        <s v="CELLE LIGURE - BRICCO DELLE FORCHE"/>
        <s v="CELLE LIGURE - CASSISI"/>
        <s v="CELLE LIGURE - GAMERAGNA"/>
        <s v="CELLE LIGURE - GAMERAGNA - STELLA SAN MARTINO - TEGLIA"/>
        <s v="CELLE LIGURE - NATTA"/>
        <s v="CELLE LIGURE - STELLA SAN MARTINO - TEGLIA"/>
        <s v="CENESI - BASTIA - VILLANOVA- LUSIGNANO - ALBENGA FF.SS."/>
        <s v="CENESI - LECA - ALBENGA FF.SS."/>
        <s v="CENGIO - CASE ROSSI - CAIRO M.TTE"/>
        <s v="CENGIO - CASE ROSSI - CARCARE"/>
        <s v="CENGIO - MILLESIMO"/>
        <s v="CERIALE - FINALBORGO - FINALPIA"/>
        <s v="CERIALE - PEAGNA - CERIALE"/>
        <s v="CERIALE - PEAGNA - Via Asti - CERIALE"/>
        <s v="CERISOLA - ERLI - CISANO POLO 90"/>
        <s v="CERISOLA - LECA - ALBENGA FF.SS."/>
        <s v="CERISOLA - LECA CENTRO"/>
        <s v="CERISOLA - SALEA - ALBENGA FF.SS."/>
        <s v="CEVA - MILLESIMO"/>
        <s v="CIANTAGALLETTO - LAVAGNOLA - PIAZZA MAMELI"/>
        <s v="CIMAVALLE - LAVAGNOLA - PIAZZA MAMELI - STAZIONE FF.SS."/>
        <s v="CIMITERO BERBENA / LOANO"/>
        <s v="CIMITERO LECA - ALBENGA FF.SS."/>
        <s v="CIMITERO RIVE - BORGHETTO PINELAND"/>
        <s v="CIMITERO S.BARTOLOMEO - S.GIOVANNI - ANDORA"/>
        <s v="CISANO POLO 90 - CASTELVECCHIO - VECERSIO"/>
        <s v="CISANO POLO 90 - CERISOLA"/>
        <s v="CISANO POLO 90 - ZUCCARELLO"/>
        <s v="CODEVILLA  - MALLARE  - VISPA"/>
        <s v="CODEVILLA - ALTARE"/>
        <s v="CODEVILLA - ALTARE - CARCARE - CAIRO"/>
        <s v="CODEVILLA - BRESCA - BORMIDA (dev. Chiesa Paese)"/>
        <s v="CODEVILLA - CAIRO MADD. (SI Eremita)"/>
        <s v="CODEVILLA - EREMITA - ALTARE"/>
        <s v="CODEVILLA - EREMITA - ALTARE - CARCARE - CAIRO "/>
        <s v="CODEVILLA - EREMITA - MALLARE - BRAGNO"/>
        <s v="CONNA - ANDORA"/>
        <s v="CONTINENTAL - BRAGNO - FERRANIA - ALTARE Z.I. - SAVONA FF.SS."/>
        <s v="CONTINENTAL - BRAGNO - SAVONA DIRETTA"/>
        <s v="CONTINENTAL - CARCARE - ALTARE Z.I. - ALTARE"/>
        <s v="CROCETTA - MOGLIO - ALASSIO"/>
        <s v="CROCETTA - SAN DAMIANO"/>
        <s v="CROCETTA - TESTICO"/>
        <s v="DEGO - CAIRO"/>
        <s v="DEGO - CAIRO PRIGIONI"/>
        <s v="DEGO - CIRCONVALLAZIONE - CAIRO"/>
        <s v="ELLERA - ALBISOLA - SAVONA FF.SS."/>
        <s v="ELLERA - ALBISOLA CAPO"/>
        <s v="ELLERA - ALBISSOLA MARE"/>
        <s v="FEGLINO - FINALMARINA"/>
        <s v="FENARINA - CIMITERO - SOLVA - S.ROCCO - FENARINA"/>
        <s v="FENARINA - SOLVA - LORETO ALTA - FENARINA"/>
        <s v="FENARINA - SOLVA - PARCO S.ROCCO - FENARINA"/>
        <s v="FENARINA - SOLVA - S.ROCCO - VIA BORRI - FENARINA"/>
        <s v="FENARINA - SOLVA - VIALE GIBB"/>
        <s v="FENARINA - VIA BORRI - SOLVA - LORETO ALTA - FENARINA"/>
        <s v="FENARINA - VIA BORRI - SOLVA - S.ROCCO - FENARINA"/>
        <s v="FENARINA - VIA BORRI - SOLVA - VIALE GIBB"/>
        <s v="FENARINA - VIALE GIBB"/>
        <s v="FERRANIA - BRAGNO - CARCARE"/>
        <s v="FERRANIA - BRAGNO- CAIRO"/>
        <s v="FERRANIA - VISPA - CARCARE - CAIRO"/>
        <s v="FERRANIA - VISPA -CARCARE"/>
        <s v="FERRANIA FF.SS - VISPA - CARCARE"/>
        <s v="FERRANIA FF.SS. - VISPA - CARCARE - CAIRO IST. TECN. -  CAIRO "/>
        <s v="FINALBORGO - AQUILA - FINALBORGO"/>
        <s v="FINALBORGO - AQUILA - FINALMARINA"/>
        <s v="FINALBORGO - CALVISIO - FINALBORGO"/>
        <s v="FINALBORGO - CALVISIO - FINALMARINA"/>
        <s v="FINALBORGO - FINALMARINA"/>
        <s v="FINALBORGO - FINALMARINA - LE MANIE"/>
        <s v="FINALBORGO - LOANO - BOISSANO - TOIRANO - BALESTRINO - BERGALLA"/>
        <s v="FINALBORGO - LOANO OLIVETTE - BOISSANO - TOIRANO"/>
        <s v="FINALBORGO - SPOTORNO - V.NIZZA - P.ZZA MAMELI - SAVONA FF.SS"/>
        <s v="FINALBORGO - SPOTORNO - V.STALINGRADO - CORSO T&amp;B - P.ZZA MAMELI"/>
        <s v="FINALBORGO - SPOTORNO - V.STALINGRADO - SAVONA FF.SS - P.ZZA MAMELI"/>
        <s v="FINALBORGO - SPOTORNO - V.STALINGRADO - SAVONA FF.SS. - P.MAMELI -  P.BRENNERO"/>
        <s v="FINALBORGO - TOIRANO - CALIZZANO  DEPOSITO"/>
        <s v="FINALE - CAMPOCHIESA ITIS"/>
        <s v="FINALE - TOIRANO - CALIZZANO"/>
        <s v="FINALE - TOIRANO - CALIZZANO DEPOSITO"/>
        <s v="FINALE FF.SS - VIA CAVIGLIA - OSPEDALE - MONTICELLO - OSPEDALE - FINALE FF.SS"/>
        <s v="FINALE FF.SS. - EX OSPEDALE- FINALE FF.SS."/>
        <s v="FINALE FF.SS. - MONTICELLO - SAN BERNARDINO - FINALE FF.SS."/>
        <s v="FINALE FF.SS. - SAN BERNARDINO - MONTICELLO - FINALE FF.SS."/>
        <s v="FINALE FF.SS. - VIA CAVIGLIA - EX OSPEDALE - FINALE FF.SS."/>
        <s v="FINALMARINA - BORGIO - PIETRA L."/>
        <s v="FINALMARINA - CALICE"/>
        <s v="FINALMARINA - CALICE - CARBUTA - CALICE"/>
        <s v="FINALMARINA - CALICE - CARBUTA - CALICE - FINALBORGO - FINALMARINA"/>
        <s v="FINALMARINA - CALICE - CARBUTA - CALICE - FINALMARINA"/>
        <s v="FINALMARINA - CALICE - RIALTO - CHEIRANO - VENE - BEREA - CARBUTA - FINALMARINA"/>
        <s v="FINALMARINA - CALICE - RIALTO - CHEIRANO - VENE - CALICE"/>
        <s v="FINALMARINA - CANOVA - FINALMARINA"/>
        <s v="FINALMARINA - COLLE DEL MELOGNO - FINALMARINA"/>
        <s v="FINALMARINA - FEGLINO - FINALBORGO"/>
        <s v="FINALMARINA - FEGLINO - FINALMARINA"/>
        <s v="FINALMARINA - FEGLINO - ORCO - FINALBORGO"/>
        <s v="FINALMARINA - FEGLINO - ORCO - FINALMARINA"/>
        <s v="FINALMARINA - FINALBORGO"/>
        <s v="FINALMARINA - FINALBORGO - CALVISIO - FINALMARINA"/>
        <s v="FINALMARINA - FINALBORGO - MELOGNO - CALIZZANO"/>
        <s v="FINALMARINA - FINALBORGO CAP. DANTE - CALICE - CARBUTA - CALICE"/>
        <s v="FINALMARINA - GORRA - CA DEL MORO - GORRA - FINALMARINA"/>
        <s v="FINALMARINA - LE MANIE"/>
        <s v="FINALMARINA - MELOGNO - CALIZZANO DEPOSITO"/>
        <s v="FINALMARINA - OLLE INF. - FINALBORGO - FINALMARINA"/>
        <s v="FINALMARINA - OLLE INF. - FINALMARINA"/>
        <s v="FINALMARINA - RIALTO - CARBUTA - FINALMARINA"/>
        <s v="FINALMARINA - RIALTO - CHEIRANO - VENE - BEREA - CALICE - FINALMARINA"/>
        <s v="FINALMARINA - RIALTO - FINALMARINA"/>
        <s v="FINALMARINA FINALBORGO - RIALTO - CHEIRANO - VENE - BEREA - CALICE - FINALMARINA"/>
        <s v="FINALPIA - FINALBORGO - LOANO - ALBENGA - ANDORA"/>
        <s v="FINALPIA - FINALBORGO - LOANO - ALBENGA - ANDORA FF.SS."/>
        <s v="FINALPIA - FINALBORGO - LOANO OLIVETTE"/>
        <s v="FINALPIA - FINALBORGO - PIETRA SANTA CORONA"/>
        <s v="FINALPIA - LOANO - ALBENGA - ANDORA"/>
        <s v="FINALPIA - LOANO - ALBENGA - ANDORA FF.SS."/>
        <s v="FINALPIA - LOANO - ALBENGA - NUOVO OSPEDALE - ANDORA"/>
        <s v="FINALPIA - LOANO - ALBENGA - NUOVO OSPEDALE - ANDORA FF.SS."/>
        <s v="FINALPIA - LOANO - ALBENGA VADINO"/>
        <s v="FONTANASSA - CORSO T. &amp; B. - PIAZZA MAMELI - OSPEDALE - SAN BENEDETTO - OSPEDALE"/>
        <s v="FONTANASSA - CORSO TARDY &amp; BENECH - PIAZZA MAMELI - OSPEDALE"/>
        <s v="GAMERAGNA - CELLE LIGURE"/>
        <s v="GARELENDA - VILLANOVA - BIVIO COASCO"/>
        <s v="GARLENDA - LECA - ALBENGA FF.SS."/>
        <s v="GARLENDA - LUSIGNANO - ALBENGA FF.SS."/>
        <s v="GARLENDA - VILLANOVA"/>
        <s v="GARLENDA - VILLANOVA - ALASSIO"/>
        <s v="GAZZO - LECA - ALBENGA FF.SS."/>
        <s v="GAZZO - VECERSIO - SALEA - ALBENGA FF.SS."/>
        <s v="GINESTRO - TESTICO"/>
        <s v="GINESTRO - TESTICO - ALASSIO"/>
        <s v="GIOVO - PONTINVREA - CAIRO"/>
        <s v="GIOVO - PONTINVREA - PARETO"/>
        <s v="GIOVO - SASSELLO"/>
        <s v="GIOVO - SASSELO - MARTINA"/>
        <s v="GIUSTENICE - LOANO"/>
        <s v="GIUSTENICE - LOANO OLIVETTE"/>
        <s v="GIUSTENICE - LOANO OLIVETTE - LOANO PIAZZA VALERGA"/>
        <s v="ISALLO - MAGLIOLO - PIETRA L."/>
        <s v="ISALLO - MAGLIOLO - PIETRA L. FF.SS. - BORGIO"/>
        <s v="IST. PATETTA - CARCARE - SAVONA FF.SS."/>
        <s v="La Rusca - C. Tardy e Benech - FFSS - v. Stalingrado - Legino 167"/>
        <s v="La Rusca - C.so Tardy &amp; Benech - Legino 167"/>
        <s v="La Rusca - FF.SS - P.Moroni - Legino 167"/>
        <s v="LA RUSCA - FF.SS. - VIA SANT'ANTONIO - UNIVERSITA'"/>
        <s v="LAVAGNOAL - MARMORASSI - LAVAGNOLA - PIAZZA MAMELI - STAZIONE FF.SS."/>
        <s v="LAVAGNOLA - CIANTAGALLETTO - LAVAGNOLA - PIAZZA MAMELI"/>
        <s v="LAVAGNOLA - CIANTAGALLETTO - LAVAGNOLA - PIAZZA MAMELI - STAZIONE FF.SS."/>
        <s v="LAVAGNOLA - MARMORASSI - LAVAGNOLA"/>
        <s v="LAVAGNOLA - MARMORASSI - LAVAGNOLA - P.ZZA SAFFI"/>
        <s v="LE MANIE - CALVISIO - FINALBORGO"/>
        <s v="LE MANIE - FINALBORGO"/>
        <s v="LE MANIE - FINALMARINA"/>
        <s v="LECA - COASCO - VILLANOVA"/>
        <s v="LEGINO - S. BENEDETTO"/>
        <s v="LEGINO - VADO - SANT'ERMETE"/>
        <s v="LEGINO - VADO - SANT'ERMETE (IR M.C.T.C)"/>
        <s v="Legino 167 - C.so Tardy &amp; Benech - La Rusca"/>
        <s v="Legino 167 - FF.SS - La Rusca"/>
        <s v="Legino 167 - Piazzale Moroni - FF.SS. - Corso T. &amp; B. - Piazza Mameli - La Rusca"/>
        <s v="LOANO -  MORTEO - BOISSANO - TOIRANO - BORGHETTO - LOANO"/>
        <s v="LOANO - BOISSANO - TOIRANO - BALESTRINO - BERGALLA"/>
        <s v="LOANO - BOISSANO - TOIRANO GROTTE - BORGHETTO - LOANO"/>
        <s v="LOANO - BORGHETTO - GROTTE - BOISSANO - LOSANO - MORTEO - LOANO"/>
        <s v="LOANO - BORGHETTO - GROTTE - BOISSANO - LOSANO - MORTEO - LOANO - PIETRA"/>
        <s v="LOANO - BORGHETTO - GROTTE - BOISSANO - MORTEO - LOANO"/>
        <s v="LOANO - BORGHETTO - GROTTE - BOISSANO - MORTEO - PIETRA"/>
        <s v="LOANO - BORGHETTO - GROTTE - BORGHETTO - LOANO"/>
        <s v="LOANO - BORGHETTO - LOANO - BOISSANO - TOIRANO - BALESTRINO - BERGALLA"/>
        <s v="LOANO - BORGHETTO - TOIRANO - BALESTRINO - BERGALLA"/>
        <s v="LOANO - BORGHETTO - TOIRANO - BOISSANO - LOANO"/>
        <s v="LOANO - BORGHETTO - TOIRANO - BOISSANO - MORTEO - LOANO"/>
        <s v="LOANO - BORGHETTO - TOIRANO - BOISSANO - MORTEO - LOANO OLIVETTE"/>
        <s v="LOANO - BORGHETTO - TOIRANO - LOSANO - MORTEO - LOANO"/>
        <s v="LOANO - BORGHETTO - TOIRANO - LOSANO - MORTEO - LOANO OLIVETTE"/>
        <s v="LOANO - LOSANO - BOISSANO - TOIRANO - BALESTRINO - BERGALLA"/>
        <s v="LOANO - MORTEO - LOSANO - BOISSANO - TOIRANO - BORGHETTO - LOANO"/>
        <s v="LOANO - P.ZZA A. MORO PIETRA L . - GIUSTENICE"/>
        <s v="LOANO - PIETRA L . - GIUSTENICE"/>
        <s v="LOANO - VERZI"/>
        <s v="LOANO / CIMITERO BERBENA"/>
        <s v="LOANO OLIVETTE - ALBENGA - ALASSIO"/>
        <s v="LOANO OLIVETTE - ALBENGA VADINO"/>
        <s v="LOANO OLIVETTE - PIETRA - GIUSTENICE"/>
        <s v="LOANO P. VALERGA - ALASSIO VIA NEGHELLI"/>
        <s v="LORETO ALTA - FENARINA"/>
        <s v="LUCETO - ALBISOLA CAPO - PIAZZA MAMELI - SAVONA FF.SS."/>
        <s v="MADONNA DEL SALTO - GIOVO - PONTINVREA - PARETO"/>
        <s v="MADONNA DEL SALTO - SASSELLO"/>
        <s v="MADONNA DEL SALTO - TEGLIA"/>
        <s v="MADONNA DEL SALTO - TEGLIA - PERO"/>
        <s v="MADONNA DELLA GUARDIA - ALASSIO"/>
        <s v="MARMORASSI - LAVAGNOLA - PIAZZA MAMELI"/>
        <s v="MARTINA - SASSELLO"/>
        <s v="MARTINA - SASSELLO - GIOVO - STELLA - SAVONA FF.SS"/>
        <s v="MARTINETTO - LECA - ALBENGA FF.SS."/>
        <s v="MASSIMINO - MILLESIMO"/>
        <s v="MASSIMINO - SCUOLE CEVA - MILLESIMO"/>
        <s v="MILLESIMO - BARDINETO"/>
        <s v="MILLESIMO - CALIZZANO"/>
        <s v="MILLESIMO - CALIZZANO DEPOSITO"/>
        <s v="MILLESIMO - CAMPONUOVO"/>
        <s v="MILLESIMO - CARCARE - CAIRO"/>
        <s v="MILLESIMO - CARCARE - CAIRO IST.TEC - CAIRO"/>
        <s v="MILLESIMO - CARCARE (NO COSSERIA)"/>
        <s v="MILLESIMO - CENGIO"/>
        <s v="MILLESIMO - CEVA"/>
        <s v="MILLESIMO - CEVA OSPEDALE - MASSIMINO"/>
        <s v="MILLESIMO - CEVA OSPEDALE - MASSIMO"/>
        <s v="MILLESIMO - COSSERIA - CARCARE"/>
        <s v="MILLESIMO - COSSERIA - CARCARE - CAIRO"/>
        <s v="MILLESIMO - COSSERIA - CARCARE - CAIRO I.TECN. - CAIRO"/>
        <s v="MILLESIMO - COSSERIA - PLODIO - CARCARE - SAVONA"/>
        <s v="MILLESIMO - MONTALDO - ROCCHETTA - CENGIO B. - CENGIO FF.SS."/>
        <s v="MILLESIMO - MURIALDO VALLE"/>
        <s v="MILLESIMO - OSIGLIA"/>
        <s v="MILLESIMO - PIANISOLO - ROCCAVIGNALE"/>
        <s v="MILLESIMO - PLODIO - CARCARE"/>
        <s v="MILLESIMO - PLODIO VERC.- CARCARE"/>
        <s v="MILLESIMO - ROCCAVIGNALE"/>
        <s v="MILLESIMO - ROTONDA CALIZZANO - COSSERIA - CARCARE - CAIRO"/>
        <s v="MILLESIMO - ROTONDA PER CALIZZANO - SAVONA"/>
        <s v="MILLESIMO - SAVONA (per Millesimo)"/>
        <s v="MILLESIMO - SAVONA (Via Autostrada)"/>
        <s v="MILLESIMO- COSSERIA - CARCARE - CAIRO (Transito da Via Moneta)"/>
        <s v="MOGLIO - ALASSIO"/>
        <s v="MURIALDO - VALLE - BARDINETO"/>
        <s v="MURIALDO - VALLE - CALIZZANO"/>
        <s v="MURIALDO VALLE - CALIZZANO DEPOSITO"/>
        <s v="MURIALDO VALLE - MILLESIMO"/>
        <s v="NATTA - CELLE LIGURE"/>
        <s v="NOLI - ZINOLA - V.STALINGRADO - CORSO TARDY BENECH - V.ALESSANDRIA"/>
        <s v="ONZO - LECA - ALBENGA FF.SS."/>
        <s v="OSIGLIA - MILLESIMO"/>
        <s v="OSPEDALE - PIAZZA MAMELI"/>
        <s v="OSPEDALE - PIAZZA MAMELI - FF.SS. - FONTANASSA"/>
        <s v="OSPEDALE VALLORIA - STAZIONE FF.SS."/>
        <s v="OSPEDALE VALLORIA - VIA TURATI - STAZIONE FF.SS."/>
        <s v="P. BRENNERO - CELLE - VARAZZE PIANI"/>
        <s v="P.BRENNERO - P.MAMELI - STAZIONE FF.SS. - VADO - VALLEGGIA"/>
        <s v="P.MAMELI - LA RUSCA - LA RUSCA ALTA -  P.MAMELI "/>
        <s v="P.MAMELI - LA RUSCA - P.MAMELI"/>
        <s v="P.MAMELI - LA RUSCA - VALLORIA - VIA OLIVETTA - OSPEDALE - VIA TURATI - P.MAMELI"/>
        <s v="P.MAMELI - LA RUSCA - VIA TURATI - OSPEDALE - CABUR - V. NEGRI - V. P. OLIVETTA - OSPEDALE - VIA TURATI - P.MAMELI"/>
        <s v="P.ZZA BRENNERO - STAZIONE FF.SS. - LEGINO - SPOTORNO - NOLI"/>
        <s v="P.ZZA MAMELI - BERGEGGI V. XXV APRILE - TORRE MARE - NAVALLE - P.ZZA MAMELI"/>
        <s v="P.ZZA MAMELI - STAZIONE FF.SS."/>
        <s v="P.ZZA MAMELI - TORRE DEL MARE - LEGINO - P.ZZA MAMELI"/>
        <s v="P.ZZA MAMELI - TORRE DEL MARE - VADO"/>
        <s v="P.ZZA MAMELI - TORRE MARE - NAVALLE - P.ZZA MAMELI - "/>
        <s v="P.ZZA MAMELI - TORRE MARE - P.ZZA MAMELI - SAVONA FF.SS"/>
        <s v="P.ZZA MAMELI - VADO - SEGNO CUNIO - VADO"/>
        <s v="PACE - ALBISOLA CAPO - PIAZZA MAMELI - SAVONA FF.SS."/>
        <s v="PARETO - PONTINVREA"/>
        <s v="PARETO - PONTINVREA - GIOVO"/>
        <s v="PARETO - PONTINVREA - GIOVO - STELLA - SAVONA FF.SS"/>
        <s v="PARETO - PONTINVREA - GIOVO - STELLA SAN GIOVANNI"/>
        <s v="PERO - ALPICELLA - PERO - VARAZZE COMUNE - VARAZZE FF.SS."/>
        <s v="PERO - TEGLIA - PERO"/>
        <s v="PIAZZA MAMELI - FF.SS. - VIA STALINGRADO - ZINOLA - VADO - QUILIANO"/>
        <s v="PIAZZA MAMELI - LA RUSCA - LA RUSCA ALTA - LAVAGNOLA"/>
        <s v="PIAZZA MAMELI - LA RUSCA - VALLORIA - VIA OLIVETTA"/>
        <s v="PIAZZA MAMELI - LAVAGNOLA - CIANTAGALLETTO"/>
        <s v="PIAZZA MAMELI - LAVAGNOLA - FF.SS. - CORSO TARDY &amp; BENECH - PIAZZA MAMELI"/>
        <s v="PIAZZA MAMELI - LAVAGNOLA - MARMORASSI"/>
        <s v="PIAZZA MAMELI - LAVAGNOLA - MARMORASSI - LAVAGNOLA"/>
        <s v="PIAZZA MAMELI - OSPEDALE - SAN BENEDETTO - OSPEDALE"/>
        <s v="PIAZZA MAMELI - VIA COLLODI - FF.SS. - LAVAGNOLA - PIAZZA MAMELI"/>
        <s v="PIAZZA MAMELI - VIA XX SETTEMBRE - ZINOLA - CIMITERO - QUILIANO"/>
        <s v="PIETRA L. - BORGHETTO - TOIRANO - GROTTE - BOISSANO - LOSANO - MORTEO - LOANO"/>
        <s v="PIETRA L. - BORGHETTO - TOIRANO - GROTTE - BOISSANO - MORTEO - LOANO"/>
        <s v="PIETRA L. - MAGLIOLO - CANOVA"/>
        <s v="PIETRA L. - MAGLIOLO - ISALLO"/>
        <s v="PIETRA L. - RANZI"/>
        <s v="PIETRA L. - VEREZZI"/>
        <s v="PIETRA MAREMOLA - PIETRA S.CORONA - RANZI "/>
        <s v="PIETRA S.CORONA - BORGIO - VEREZZI - CA' DEL MORO"/>
        <s v="PIETRA S.CORONA - MAGLIOLO - CANOVA"/>
        <s v="PIETRA S.CORONA - MAGLIOLO - SANTI"/>
        <s v="PIETRA VIA CRISPI - ALASSIO VIA NEGHELLI"/>
        <s v="PLODIO VERCIOGLIO - CARCARE"/>
        <s v="PONTINVREA - CAIRO"/>
        <s v="PONTINVREA - PARETO"/>
        <s v="PORTO VADO - LEGINO"/>
        <s v="PORTO VADO - ZINOLA - VIA NIZZA - P.ZZA MAMELI - STAZIONE FF.SS"/>
        <s v="PORTO VADO - ZINOLA - VIA NIZZA - PIAZZA MAMELI - VIA ALESSANDRIA"/>
        <s v="QUILIANO -  ZINOLA - V.NIZZA - P.MAMELI - V.ALESSANDRIA"/>
        <s v="QUILIANO - CIMITERO - ZINOLA - V.NIZZA - P.ZZA MAMELI"/>
        <s v="QUILIANO - LEGINO"/>
        <s v="QUILIANO - ROVIASCA - QUILIANO"/>
        <s v="QUILIANO - SAVONA (T.&amp; B.-fino Via Alessandria)"/>
        <s v="QUILIANO - VADO - ZINOLA - V.NIZZA - P.MAMELI "/>
        <s v="QUILIANO - VADO - ZINOLA - VIA STALINGRADO - FF.SS. - PIAZZA MAMELI"/>
        <s v="QUILIANO ORSO - VADO LIGURE"/>
        <s v="QUILIANO VIA PILALUNGA - VADO - ZINOLA - SAVONA PIAZZA MAMELI"/>
        <s v="RANZI - PIETRA L."/>
        <s v="RANZI - PIETRA S. CORONA"/>
        <s v="ROCCAVIGNALE - MILLESIMO"/>
        <s v="ROCCHETTA DI CENGIO - CENGIO - CASE ROSSI - SAN GIUSEPPE  - CAIRO IST. PATETTA"/>
        <s v="S.ERMETE - SEGNO CUNIO - S.GENESIO - VADO"/>
        <s v="SAN BENEDETTO - OSPEDALE"/>
        <s v="SAN DAMIANO - TESTICO"/>
        <s v="SAN DAMIANO - TESTICO - ANDORA"/>
        <s v="SAN GENESIO - SEGNO - S. ERMETE PONTE"/>
        <s v="SANT'ERMETE - LEGINO"/>
        <s v="SANT'ERMETE - LEGINO - CORSO T. &amp; B. - VIA ALESSANDRIA"/>
        <s v="SANT'ERMETE - VADO - ZINOLA - VIA NIZZA - PIAZZA MAMELI - FF.SS."/>
        <s v="SANT'ERMETE - VADO - ZINOLA - VIA NIZZA - PIAZZA MAMELI - VIA ALESSANDRIA"/>
        <s v="SANTI - MAGLIOLO - PIETRA"/>
        <s v="SANTUARIO - LAVAGNOLA - PIAZZA MAMELI"/>
        <s v="SANTUARIO - LAVAGNOLA - PIAZZA MAMELI - STAZIONE FF.SS."/>
        <s v="SASSELLO - GIOVO"/>
        <s v="SASSELLO - GIOVO - STELLA - ELLERA - SAVONA FF.SS."/>
        <s v="SASSELLO - GIOVO - STELLA - SAVONA FF.SS."/>
        <s v="SASSELLO - MADDALENA - SASSELLO"/>
        <s v="SASSELLO - MARTINA"/>
        <s v="SASSELLO - PIAMPALUDO - SASSELLO"/>
        <s v="SASSELLO - SASSELLO SCUOLE"/>
        <s v="SASSELLO SCUOLE - SASSELLO"/>
        <s v="SAVONA  FF.SS. - ALTARE Z.I. - FERRANIA - BRAGNO - CONTINENTAL"/>
        <s v="SAVONA -  VADO - QUILIANO"/>
        <s v="SAVONA - ALTARE Z.I. - CARCARE - CAIRO"/>
        <s v="SAVONA - CARCARE- CAIRO"/>
        <s v="SAVONA - MILLESIMO (DIRETTA)"/>
        <s v="SAVONA - MILLESIMO (per Cosseria)"/>
        <s v="SAVONA - MILLESIMO (Via Autosrada)"/>
        <s v="SAVONA - SANT'ERMETE - Linea 6/ (IR M.C.T.C.)"/>
        <s v="SAVONA FF.SS - ALB.CAPO - ELLERA - STELLA S.BERNARDO"/>
        <s v="SAVONA FF.SS - ALTARE Z.I. - FERRANIA - BRAGNO - CAIRO"/>
        <s v="SAVONA FF.SS - CELLE LIGURE - GAMERAGNA - STELLA S.MARTINO- TEGLIA"/>
        <s v="SAVONA FF.SS - LEGINO - SPOTORNO - FINALBORGO"/>
        <s v="SAVONA FF.SS - LEGINO - SPOTORNO - FINALBORGO - FINALMARINA"/>
        <s v="SAVONA FF.SS - LEGINO - SPOTORNO - FINALPIA"/>
        <s v="SAVONA FF.SS - STELLA - GIOVO - PONTINVREA - PARETO"/>
        <s v="SAVONA FF.SS - STELLA - GIOVO - SASSELLO - MARTINA"/>
        <s v="SAVONA FF.SS - V. XX SETTEMBRE - CELLE - VARAZZE LE ROI"/>
        <s v="SAVONA FF.SS - V. XX SETTEMBRE - CELLE - VARAZZE PIANI"/>
        <s v="SAVONA FF.SS - V.XX SETTEMBRE -  BERGEGGI  VEZZI PORTIO - VEZZI S.F."/>
        <s v="SAVONA FF.SS - V.XX SETTEMBRE - SPOTORNO - VEZZI PORTIO"/>
        <s v="SAVONA FF.SS - V.XX SETTEMBRE - TORRE MARE - V.NIZZA - P.ZZA MAMELI"/>
        <s v="SAVONA FF.SS (143) - V.XX SETTEMBRE - CELLE - VARAZZE LE ROI"/>
        <s v="SAVONA FF.SS. - ALTARE Z.I. - BRAGNO - CONTINENTAL - CAIRO"/>
        <s v="SAVONA FF.SS. - CAIRO (DIRETTA VISPA)"/>
        <s v="SAVONA FF.SS. - CAIRO (DIRETTA)"/>
        <s v="SAVONA FF.SS. - CELLE LIGURE - STELLA SAN MARTINO - TEGLIA"/>
        <s v="SAVONA FF.SS. - GIOVO - PONTINVREA - GIOVO - SASSELLO"/>
        <s v="SAVONA FF.SS. - M.C.T.C."/>
        <s v="SAVONA FF.SS. - PIAZZA MAMELI - OSPEDALE - VIA OLIVETTA - GRANA - INES NEGRI"/>
        <s v="SAVONA FF.SS. - STELLA - GIOVO - SASSELLO"/>
        <s v="SAVONA FF.SS. - VIA TURATI"/>
        <s v="SAVONA FF.SS. - VIA XX SETTEMBRE - ALBISOLA CAPO - LUCETO"/>
        <s v="SAVONA FF.SS. - VIA XX SETTEMBRE - ALBISOLA CAPO - PACE"/>
        <s v="SAVONA FF.SS. - VIA XX SETTEMBRE - ALBISOLA CAPO - PACE - LUCETO"/>
        <s v="SAVONA FF.SS. - VIA XX SETTEMBRE - ALBISOLA SUPERIORE - CELLE - VARAZZE COMUNE"/>
        <s v="SAVONA FF.SS. - VIA XX SETTEMBRE - ALBISOLA SUPERIORE - CELLE - VARAZZE PIANI"/>
        <s v="SAVONA FF.SS. (143) - V.XX SETTEMBRE - CELLE - VARAZZE PIANI"/>
        <s v="SAVONA P.ZZA MAMELI - FF.SS LEGINO  - TORRE DEL MARE -  VEZZI PORTIO - VEZZI S,F."/>
        <s v="SPOTORNO - PORTIO - VEZZI PORTIO - VEZZI SAN FILIPPO"/>
        <s v="SPOTORNO - TORRE MARE - V.NIZZA - SAVONA FF.SS"/>
        <s v="SPOTORNO - VADO - S.MICHELE - P.MAMELI"/>
        <s v="SPOTORNO - VEZZI PORTIO - VEZZI SAN FILIPPO"/>
        <s v="SPOTORNO - VOZE - NOLI - SPOTORNO"/>
        <s v="SPOTORNO - VOZE - NOLI - SPOTORNO CIRCONV."/>
        <s v="STAZIONE FF. SS. - V.BONINI UNIVERSITA'"/>
        <s v="STAZIONE FF.SS - FONTANASSA - CORSO T. &amp; B. - PIAZZA MAMELI - OSPEDALE - SAN BENEDETTO - OSPEDALE"/>
        <s v="STAZIONE FF.SS - V.XX SETTEMBRE - TRIBUNALE"/>
        <s v="STAZIONE FF.SS - VIA XX SETTEMBRE - ZINOLA - P.VADO"/>
        <s v="STAZIONE FF.SS. - ELLERA - SASSELLO"/>
        <s v="STAZIONE FF.SS. - PIAZZA MAMELI - LAVAGNOLA - CIMAVALLE"/>
        <s v="STAZIONE FF.SS. - PIAZZA MAMELI - LAVAGNOLA - SANTUARIO"/>
        <s v="STAZIONE FF.SS. - VIA ALESSANDRIA"/>
        <s v="STAZIONE FF.SS. - VIA TISSONI - SCUOLA EDILE - UNIVERSITA'"/>
        <s v="STAZIONE FF.SS. - VIA XX SETTEMBRE - ZINOLA - VADO - SANT'ERMETE"/>
        <s v="STAZIONE FF.SS. - VIA XX SETTEMBRE (TRIBUNALE)"/>
        <s v="STAZIONE FS - VIA TISSONI - VIA  ALLA ROCCA"/>
        <s v="STELLA S. BERNARDO - SAVONA (fino ad Albisola Mare)"/>
        <s v="STELLA S.BERNARDO - ELLERA - ALB.CAPO - SAVONA FF.SS"/>
        <s v="STELLA S.GIOVANNI - MADONNA DEL SALTO"/>
        <s v="STELLA SAN BERNARDO - ELLERA - ALBISOLA CAPO"/>
        <s v="STELLA SAN BERNARDO - GIOVO - SASSELLO"/>
        <s v="TAGLIO - CAIRO"/>
        <s v="TAGLIO - CAIRO (prigioni)"/>
        <s v="TEGLIA - STELLA S.MARTINO - CELLE L. - SAVONA FF.SS"/>
        <s v="TEGLIA - STELLA SAN MARTINO - CELLE LIGURE"/>
        <s v="TEGLIA - STELLA SAN MARTINO - GAMERAGNA - CELLE LIGURE"/>
        <s v="TERRENIN - CELLE"/>
        <s v="TESTICO - ANDORA"/>
        <s v="TESTICO - ANDORA (Via Strada Piangrande)"/>
        <s v="TESTICO - CROCETTA"/>
        <s v="TESTICO - SAN DAMIANO"/>
        <s v="TOIRANO - BORGHETTO - PIETRA S.CORONA"/>
        <s v="UNIVERSITA' - VIA ALLA ROCCA - FF.SS. - VIA ALESSANDRIA"/>
        <s v="V. BRUNENGHI - FINALBORGO - CALVISIO"/>
        <s v="V. GIBB - LORETO ALTA - FENARINA"/>
        <s v="V. GIBB - LORETO ALTA - S.ROCCO - FENARINA"/>
        <s v="V. P. OLIVETTA - OSPEDALE - V. TURATI - LA RUSCA - OSPEDALE - V. P. OLIVETTA"/>
        <s v="V. P. OLIVETTA - OSPEDALE - V.TURATI - LA RUSCA - OSPEDALE - CABUR - V. NEGRI - V. P. OLIVETTA"/>
        <s v="V.LE GIBB - SOLVA - LORETO ALTA - FENARINA"/>
        <s v="V.NIZZA - P.ZZA MAMELI - SAVONA FF.SS"/>
        <s v="VADO - BERGEGGI V.XXV APRILE - TORRE DEL MARE - P.ZZA MAMELI"/>
        <s v="VADO - BERGGEGI V. XXV APRILE - TORRE DEL MARE - NAVALLE - VADO"/>
        <s v="VADO - CIMITERO - SEGNO - VADO"/>
        <s v="VADO - M.C.T.C - SEGNO CUNIO - M.C.T.C - VADO"/>
        <s v="VADO - M.C.T.C. - S. ERMETE"/>
        <s v="VADO - M.C.T.C. - SEGNO - M.C.T.C. - S.GENESIO - VADO"/>
        <s v="VADO - S.ERMETE - CIMITERO - VADO"/>
        <s v="VADO - SAN GENESIO - M.C.T.C - CIMITERO - SEGNO CUNIO - CIMITERO - VADO"/>
        <s v="VADO - SAN GENESIO - SEGNO CUNIO - M.C.T.C - VADO"/>
        <s v="VADO - SAN GENESIO - SEGNO CUNIO - VADO"/>
        <s v="VADO - SANT'ERMETE - VADO"/>
        <s v="VADO - SEGNO - CUNIO (Circolare)"/>
        <s v="VADO - SEGNO - M.C.T.C. - VADO"/>
        <s v="VADO - SEGNO - M.C.T.C. - VADO "/>
        <s v="VADO - SEGNO CUNIO - SAN GENESIO"/>
        <s v="VADO - SEGNO CUNIO - SAN GENESIO - VADO"/>
        <s v="VADO L. - CIMITERO - SEGNO CUNIO - CIMITERO - VADO L."/>
        <s v="VALLEGGIA - VADO - LEGINO - C.SO T&amp;B - VIA ALESSANDRIA"/>
        <s v="VARAZZE COMUNE - CANTALUPO  - SANTA CATERINA - VARAZZE COMUNE"/>
        <s v="VARAZZE COMUNE - CANTALUPO - CASTAGNABUONA - VARAZZE COMUNE"/>
        <s v="VARAZZE COMUNE - CANTALUPO - VARAZZE COMUNE"/>
        <s v="VARAZZE COMUNE - CANTALUPO - VARAZZE FF.SS."/>
        <s v="VARAZZE COMUNE - CASTAGNABUONA - CANTALUPO - SANTA CATERINA - VARAZZE COMUNE"/>
        <s v="VARAZZE COMUNE - CASTAGNABUONA - CANTALUPO - VARAZZE COMUNE"/>
        <s v="VARAZZE COMUNE - CASTAGNABUONA - SANTA CATERINA - VARAZZE COMUNE"/>
        <s v="VARAZZE COMUNE - CASTAGNABUONA - VARAZZE COMUNE"/>
        <s v="VARAZZE COMUNE - CASTAGNABUONA - VARAZZE FF.SS."/>
        <s v="VARAZZE COMUNE - CELLE LIGURE - ALBISOLA SUPERIORE - CORSO MAZZINI - SAVONA FF.SS."/>
        <s v="VARAZZE COMUNE - FAIE - CAMPOMARZIO - ALPICELLA - VARAZZE FF.SS."/>
        <s v="VARAZZE COMUNE - FAIE - VARAZZE FF.SS."/>
        <s v="VARAZZE COMUNE - MUGGINE - CAMPOMARZIO - VARAZZE FF.SS."/>
        <s v="VARAZZE COMUNE - PERO - ALPICELLA - PERO - VARAZZE COMUNE"/>
        <s v="VARAZZE COMUNE - PERO - ALPICELLA - PERO - VARAZZE FF.SS."/>
        <s v="VARAZZE COMUNE - PERO - CAMPOMARZIO - MUGGINE - VARAZZE COMUNE"/>
        <s v="VARAZZE COMUNE - TEGLIA - VARAZZE FF.SS."/>
        <s v="VARAZZE FF.SS - CASANOVA - FAIE - CAMPOMARZIO - CASANOVA - VARAZZE FF.SS."/>
        <s v="VARAZZE FF.SS - TEGLIA - VARAZZE FF.SS"/>
        <s v="VARAZZE FF.SS - VARAZZE COMUNE - TEGLIA - PERO"/>
        <s v="VARAZZE FF.SS. - CASANOVA - FAIE - ALPICELLA - PERO - VARAZZE COMUNE"/>
        <s v="VARAZZE FF.SS. - CASANOVA - FAIE - ALPICELLA - PERO - VARAZZE FF.SS."/>
        <s v="VARAZZE FF.SS. - CASANOVA - FAIE - CAMPOMARZIO - ALPICELLA - VARAZZE FF.SS."/>
        <s v="VARAZZE FF.SS. - CASANOVA - FAIE - CAMPOMARZIO - TEGLIA - VARAZZE COMUNE"/>
        <s v="VARAZZE FF.SS. - CASANOVA - FAIE - VARAZZE COMUNE"/>
        <s v="VARAZZE FF.SS. - CASANOVA - FAIE - VARAZZE FF.SS."/>
        <s v="VARAZZE FF.SS. - MUGGINE - CAMPOMARZIO - PERO - VARAZZE FF.SS."/>
        <s v="VARAZZE FF.SS. - MUGGINE - CAMPOMARZIO - VARAZZE COMUNE"/>
        <s v="VARAZZE FF.SS. - MUGGINE - CAMPOMARZIO - VARAZZE FF.SS."/>
        <s v="VARAZZE FF.SS. - PERO - ALPICELLA - CAMPOMARZIO - FAIE - VARAZZE FF.SS."/>
        <s v="VARAZZE FF.SS. - PERO - ALPICELLA - FAIE - CASANOVA - VARAZZE COMUNE"/>
        <s v="VARAZZE FF.SS. - PERO - ALPICELLA - PERO - VARAZZE COMUNE"/>
        <s v="VARAZZE FF.SS. - PERO - ALPICELLA - PERO - VARAZZE FF.SS."/>
        <s v="VARAZZE FF.SS. - TEGLIA - VARAZZE FF.SS."/>
        <s v="VARAZZE LE ROI - CELLE - CORSO MAZZINI - SAVONA FF.SS"/>
        <s v="VARAZZE PIANI - CELLE - CORSO MAZZINI - SAVONA FF.SS"/>
        <s v="VARAZZE PIANI - CELLE LIGURE - ALBISOLA SUPERIORE - CORSO MAZZINI - SAVONA FF.SS."/>
        <s v="VARAZZE PIANI - CELLE LIGURE - VIA PALEOCAPA - SAVONA FF.SS."/>
        <s v="VARAZZE PORTO - CELLE - ALBISSOLA - VIA PALEOCAPA - P.ZZA BRENNERO"/>
        <s v="VECERSIO - CASTELVECCHIO - CISANO POLO 90"/>
        <s v="VECERSIO - LECA - ALBENGA FF.SS."/>
        <s v="VECERSIO - SALEA - ALBENGA FF.SS."/>
        <s v="VELLEGO - CASANOVA - VILLANOVA - BASTIA"/>
        <s v="VELLEGO - GARLENDA - VILLANOVA"/>
        <s v="VELLEGO - LUSIGNANO - ALBENGA FF.SS."/>
        <s v="VEREZZI - BORGIO - PIETRA S.CORONA"/>
        <s v="VERZI - LOANO"/>
        <s v="VERZI - LOANO -PIETRA"/>
        <s v="VERZI / LOANO"/>
        <s v="VEZZI S.FILIPPO - PORTIO - SPOTORNO (via Aurelia)"/>
        <s v="VEZZI SAN FILIPPO - SPOTORNO"/>
        <s v="VEZZI SAN FILIPPO - VEZZI PORTIO - PORTIO - SPOTORNO"/>
        <s v="VEZZI SAN FILIPPO - VEZZI PORTIO - PORTIO - SPOTORNO - BERGEGGI - ZINOLA"/>
        <s v="VEZZI SAN FILIPPO - VEZZI PORTIO - PORTIO - V.NIZZA - P.ZZA MAMELI - SAVONA FF.SS"/>
        <s v="VIA ALESSANDRIA - FF.SS. - VIA S.ANTONIO - UNIVERSITA"/>
        <s v="VIA ALESSANDRIA - FF.SS. . VIA TISSONI - UNIVERSITA'"/>
        <s v="VIA ALESSANDRIA - FF.SS. . VIA TISSONI - VIA CADORNA - UNIVERSITA'"/>
        <s v="VIA ALESSANDRIA - PIAZZA MAMELI - VIA NIZZA - ZINOLA - PORTO VADO"/>
        <s v="VIA ALESSANDRIA - PIAZZA MAMELI - VIA NIZZA - ZINOLA - SANT'ERMETE"/>
        <s v="VIA ALESSANDRIA - S. ERMETE - PORTO VADO"/>
        <s v="VIA ALESSANDRIA - STAZIONE FF.SS."/>
        <s v="VIA ALLA ROCCA - STAZIONE FF.SS."/>
        <s v="VIA INES NEGRI - OSPEDALE "/>
        <s v="VIA NIZZA - P.MAMELI"/>
        <s v="VIA P.OLIVETTA - OSPEDALE - V.TURATI - PIAZZA MAMELI"/>
        <s v="VIA PIRANDELLO - SAVONA FF.SS. - VIA XX SETTEMBRE - ALBISOLA SUPERIORE - CELLE - VARAZZE LE ROI"/>
        <s v="VIA PIRANDELLO - SAVONA FF.SS. - VIA XX SETTEMBRE - ALBISOLA SUPERIORE - CELLE - VARAZZE PIANI"/>
        <s v="VIA PIRANDELLO - STAZIONE FF.SS - V.XX SETTEMBRE - CELLE - VARAZZE PIANI"/>
        <s v="VIA TURATI - P.ZZA MAMELI"/>
        <s v="VIA TURATI - SAVONA FF.SS."/>
        <s v="VILLANOVA - ALASSIO"/>
        <s v="VILLANOVA - ARNASCO - VENDONE - ONZO"/>
        <s v="VILLANOVA - BASTIA - ALASSIO"/>
        <s v="VILLANOVA - CASANOVA"/>
        <s v="VILLANOVA - COASCO - BASTIA"/>
        <s v="VILLANOVA - COASCO - BASTIA - VILLANOVA"/>
        <s v="VILLANOVA - LECA - ALBENGA FF.SS."/>
        <s v="VILLANOVA - LIGO - CASANOVA"/>
        <s v="VILLANOVA - LUSIGNANO - ALBENGA FF.SS."/>
        <s v="VILLANOVA - LUSIGNANO - PONTELUNGO - ALBENGA FF.SS"/>
        <s v="VILLANOVA VIA G. DISEGNA - LECA - ALBENGA FF.SS."/>
        <s v="VILLANOVA VIA G. DISEGNA - LUSIGNANO - ALBENGA FF.SS."/>
        <s v="VISPA - CARCARE - CAIRO"/>
        <s v="VISPA - FERRANIA - BRAGNO - CAIRO"/>
        <s v="VISPA - MALLARE - EREMITA - CODEVILLA"/>
        <s v="ZUCCARELLO - CISANO POLO 90"/>
        <s v="ZUCCARELLO - SALEA - ALBENGA FF.SS."/>
        <m/>
      </sharedItems>
    </cacheField>
    <cacheField name="Id. periodo" numFmtId="0">
      <sharedItems containsBlank="1" count="7">
        <s v="ANN"/>
        <s v="EST"/>
        <s v="INV"/>
        <s v="NSCO"/>
        <s v="NSIN"/>
        <s v="SCO"/>
        <m/>
      </sharedItems>
    </cacheField>
    <cacheField name="Id. cadenza" numFmtId="0">
      <sharedItems containsBlank="1" containsMixedTypes="1" containsNumber="1" containsInteger="1" minValue="2" maxValue="1346" count="25">
        <n v="2"/>
        <n v="3"/>
        <n v="4"/>
        <n v="5"/>
        <n v="6"/>
        <n v="15"/>
        <n v="24"/>
        <n v="25"/>
        <n v="26"/>
        <n v="35"/>
        <n v="134"/>
        <n v="135"/>
        <n v="136"/>
        <n v="146"/>
        <n v="234"/>
        <n v="246"/>
        <n v="1234"/>
        <n v="1246"/>
        <n v="1346"/>
        <s v="1-5"/>
        <s v="13-5"/>
        <s v="FES"/>
        <s v="SET"/>
        <s v="SF"/>
        <m/>
      </sharedItems>
    </cacheField>
    <cacheField name="Id. esercizio" numFmtId="0">
      <sharedItems containsString="0" containsBlank="1" count="1">
        <m/>
      </sharedItems>
    </cacheField>
    <cacheField name="Tipo attività" numFmtId="0">
      <sharedItems containsString="0" containsBlank="1" containsNumber="1" containsInteger="1" minValue="1" maxValue="8" count="3">
        <n v="1"/>
        <n v="8"/>
        <m/>
      </sharedItems>
    </cacheField>
    <cacheField name="Cod. corsa" numFmtId="0">
      <sharedItems containsString="0" containsBlank="1" containsNumber="1" containsInteger="1" minValue="1" maxValue="18808" count="4121">
        <n v="1"/>
        <n v="15"/>
        <n v="16"/>
        <n v="17"/>
        <n v="18"/>
        <n v="19"/>
        <n v="20"/>
        <n v="21"/>
        <n v="23"/>
        <n v="26"/>
        <n v="27"/>
        <n v="32"/>
        <n v="35"/>
        <n v="36"/>
        <n v="40"/>
        <n v="41"/>
        <n v="42"/>
        <n v="43"/>
        <n v="45"/>
        <n v="46"/>
        <n v="47"/>
        <n v="52"/>
        <n v="53"/>
        <n v="54"/>
        <n v="55"/>
        <n v="56"/>
        <n v="57"/>
        <n v="58"/>
        <n v="59"/>
        <n v="60"/>
        <n v="65"/>
        <n v="68"/>
        <n v="69"/>
        <n v="70"/>
        <n v="71"/>
        <n v="72"/>
        <n v="73"/>
        <n v="74"/>
        <n v="75"/>
        <n v="76"/>
        <n v="81"/>
        <n v="82"/>
        <n v="83"/>
        <n v="84"/>
        <n v="85"/>
        <n v="86"/>
        <n v="87"/>
        <n v="88"/>
        <n v="102"/>
        <n v="103"/>
        <n v="104"/>
        <n v="105"/>
        <n v="115"/>
        <n v="120"/>
        <n v="121"/>
        <n v="123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6"/>
        <n v="157"/>
        <n v="169"/>
        <n v="170"/>
        <n v="171"/>
        <n v="172"/>
        <n v="173"/>
        <n v="174"/>
        <n v="175"/>
        <n v="176"/>
        <n v="177"/>
        <n v="178"/>
        <n v="179"/>
        <n v="180"/>
        <n v="182"/>
        <n v="183"/>
        <n v="184"/>
        <n v="185"/>
        <n v="186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4"/>
        <n v="215"/>
        <n v="216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5"/>
        <n v="248"/>
        <n v="251"/>
        <n v="252"/>
        <n v="255"/>
        <n v="256"/>
        <n v="259"/>
        <n v="260"/>
        <n v="261"/>
        <n v="262"/>
        <n v="263"/>
        <n v="264"/>
        <n v="267"/>
        <n v="270"/>
        <n v="271"/>
        <n v="276"/>
        <n v="279"/>
        <n v="280"/>
        <n v="281"/>
        <n v="282"/>
        <n v="283"/>
        <n v="284"/>
        <n v="290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5"/>
        <n v="326"/>
        <n v="327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2"/>
        <n v="464"/>
        <n v="465"/>
        <n v="466"/>
        <n v="468"/>
        <n v="469"/>
        <n v="471"/>
        <n v="497"/>
        <n v="507"/>
        <n v="509"/>
        <n v="510"/>
        <n v="511"/>
        <n v="512"/>
        <n v="513"/>
        <n v="515"/>
        <n v="516"/>
        <n v="517"/>
        <n v="519"/>
        <n v="520"/>
        <n v="521"/>
        <n v="522"/>
        <n v="523"/>
        <n v="525"/>
        <n v="527"/>
        <n v="528"/>
        <n v="529"/>
        <n v="530"/>
        <n v="532"/>
        <n v="533"/>
        <n v="534"/>
        <n v="535"/>
        <n v="537"/>
        <n v="538"/>
        <n v="539"/>
        <n v="540"/>
        <n v="541"/>
        <n v="542"/>
        <n v="544"/>
        <n v="545"/>
        <n v="546"/>
        <n v="547"/>
        <n v="548"/>
        <n v="549"/>
        <n v="551"/>
        <n v="552"/>
        <n v="553"/>
        <n v="554"/>
        <n v="555"/>
        <n v="557"/>
        <n v="559"/>
        <n v="560"/>
        <n v="561"/>
        <n v="562"/>
        <n v="564"/>
        <n v="565"/>
        <n v="567"/>
        <n v="568"/>
        <n v="569"/>
        <n v="570"/>
        <n v="571"/>
        <n v="572"/>
        <n v="573"/>
        <n v="574"/>
        <n v="575"/>
        <n v="576"/>
        <n v="577"/>
        <n v="579"/>
        <n v="580"/>
        <n v="581"/>
        <n v="583"/>
        <n v="584"/>
        <n v="585"/>
        <n v="586"/>
        <n v="588"/>
        <n v="589"/>
        <n v="590"/>
        <n v="591"/>
        <n v="592"/>
        <n v="593"/>
        <n v="599"/>
        <n v="600"/>
        <n v="601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8"/>
        <n v="619"/>
        <n v="621"/>
        <n v="623"/>
        <n v="624"/>
        <n v="625"/>
        <n v="626"/>
        <n v="627"/>
        <n v="628"/>
        <n v="629"/>
        <n v="631"/>
        <n v="632"/>
        <n v="633"/>
        <n v="635"/>
        <n v="636"/>
        <n v="637"/>
        <n v="638"/>
        <n v="639"/>
        <n v="640"/>
        <n v="646"/>
        <n v="647"/>
        <n v="648"/>
        <n v="650"/>
        <n v="651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8"/>
        <n v="699"/>
        <n v="700"/>
        <n v="701"/>
        <n v="702"/>
        <n v="703"/>
        <n v="704"/>
        <n v="705"/>
        <n v="706"/>
        <n v="707"/>
        <n v="708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4"/>
        <n v="745"/>
        <n v="746"/>
        <n v="747"/>
        <n v="748"/>
        <n v="749"/>
        <n v="750"/>
        <n v="751"/>
        <n v="752"/>
        <n v="753"/>
        <n v="754"/>
        <n v="756"/>
        <n v="757"/>
        <n v="758"/>
        <n v="759"/>
        <n v="760"/>
        <n v="761"/>
        <n v="762"/>
        <n v="763"/>
        <n v="764"/>
        <n v="765"/>
        <n v="766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7"/>
        <n v="828"/>
        <n v="829"/>
        <n v="830"/>
        <n v="831"/>
        <n v="832"/>
        <n v="833"/>
        <n v="834"/>
        <n v="835"/>
        <n v="837"/>
        <n v="841"/>
        <n v="842"/>
        <n v="843"/>
        <n v="844"/>
        <n v="845"/>
        <n v="846"/>
        <n v="847"/>
        <n v="849"/>
        <n v="850"/>
        <n v="851"/>
        <n v="852"/>
        <n v="853"/>
        <n v="854"/>
        <n v="855"/>
        <n v="856"/>
        <n v="857"/>
        <n v="858"/>
        <n v="859"/>
        <n v="860"/>
        <n v="863"/>
        <n v="864"/>
        <n v="865"/>
        <n v="867"/>
        <n v="870"/>
        <n v="872"/>
        <n v="873"/>
        <n v="874"/>
        <n v="875"/>
        <n v="879"/>
        <n v="881"/>
        <n v="882"/>
        <n v="883"/>
        <n v="885"/>
        <n v="886"/>
        <n v="887"/>
        <n v="888"/>
        <n v="889"/>
        <n v="890"/>
        <n v="891"/>
        <n v="892"/>
        <n v="895"/>
        <n v="896"/>
        <n v="897"/>
        <n v="898"/>
        <n v="899"/>
        <n v="900"/>
        <n v="901"/>
        <n v="902"/>
        <n v="904"/>
        <n v="906"/>
        <n v="907"/>
        <n v="908"/>
        <n v="909"/>
        <n v="910"/>
        <n v="911"/>
        <n v="912"/>
        <n v="914"/>
        <n v="915"/>
        <n v="916"/>
        <n v="917"/>
        <n v="920"/>
        <n v="921"/>
        <n v="923"/>
        <n v="924"/>
        <n v="925"/>
        <n v="926"/>
        <n v="927"/>
        <n v="928"/>
        <n v="930"/>
        <n v="931"/>
        <n v="933"/>
        <n v="934"/>
        <n v="936"/>
        <n v="937"/>
        <n v="940"/>
        <n v="942"/>
        <n v="943"/>
        <n v="945"/>
        <n v="946"/>
        <n v="948"/>
        <n v="949"/>
        <n v="951"/>
        <n v="953"/>
        <n v="954"/>
        <n v="955"/>
        <n v="956"/>
        <n v="957"/>
        <n v="959"/>
        <n v="960"/>
        <n v="962"/>
        <n v="964"/>
        <n v="966"/>
        <n v="967"/>
        <n v="969"/>
        <n v="970"/>
        <n v="972"/>
        <n v="973"/>
        <n v="975"/>
        <n v="976"/>
        <n v="978"/>
        <n v="979"/>
        <n v="980"/>
        <n v="981"/>
        <n v="982"/>
        <n v="983"/>
        <n v="986"/>
        <n v="987"/>
        <n v="988"/>
        <n v="1011"/>
        <n v="1012"/>
        <n v="1013"/>
        <n v="1014"/>
        <n v="1015"/>
        <n v="1016"/>
        <n v="1017"/>
        <n v="1018"/>
        <n v="1019"/>
        <n v="1020"/>
        <n v="1081"/>
        <n v="1082"/>
        <n v="1083"/>
        <n v="1084"/>
        <n v="1085"/>
        <n v="1086"/>
        <n v="1088"/>
        <n v="1089"/>
        <n v="1091"/>
        <n v="1093"/>
        <n v="1095"/>
        <n v="1096"/>
        <n v="1098"/>
        <n v="1099"/>
        <n v="1101"/>
        <n v="1102"/>
        <n v="1103"/>
        <n v="1105"/>
        <n v="1112"/>
        <n v="1113"/>
        <n v="1115"/>
        <n v="1117"/>
        <n v="1118"/>
        <n v="1119"/>
        <n v="1120"/>
        <n v="1123"/>
        <n v="1124"/>
        <n v="1125"/>
        <n v="1129"/>
        <n v="1132"/>
        <n v="1133"/>
        <n v="1141"/>
        <n v="1143"/>
        <n v="1146"/>
        <n v="1147"/>
        <n v="1149"/>
        <n v="1151"/>
        <n v="1152"/>
        <n v="1153"/>
        <n v="1154"/>
        <n v="1155"/>
        <n v="1156"/>
        <n v="1157"/>
        <n v="1158"/>
        <n v="1159"/>
        <n v="1161"/>
        <n v="1163"/>
        <n v="1167"/>
        <n v="1171"/>
        <n v="1172"/>
        <n v="1173"/>
        <n v="1174"/>
        <n v="1175"/>
        <n v="1176"/>
        <n v="1177"/>
        <n v="1179"/>
        <n v="1180"/>
        <n v="1184"/>
        <n v="1185"/>
        <n v="1186"/>
        <n v="1188"/>
        <n v="1189"/>
        <n v="1191"/>
        <n v="1192"/>
        <n v="1193"/>
        <n v="1195"/>
        <n v="1196"/>
        <n v="1197"/>
        <n v="1199"/>
        <n v="1201"/>
        <n v="1202"/>
        <n v="1203"/>
        <n v="1205"/>
        <n v="1206"/>
        <n v="1207"/>
        <n v="1208"/>
        <n v="1210"/>
        <n v="1211"/>
        <n v="1212"/>
        <n v="1213"/>
        <n v="1214"/>
        <n v="1216"/>
        <n v="1218"/>
        <n v="1220"/>
        <n v="1221"/>
        <n v="1222"/>
        <n v="1224"/>
        <n v="1225"/>
        <n v="1226"/>
        <n v="1227"/>
        <n v="1228"/>
        <n v="1229"/>
        <n v="1230"/>
        <n v="1232"/>
        <n v="1233"/>
        <n v="1234"/>
        <n v="1235"/>
        <n v="1238"/>
        <n v="1239"/>
        <n v="1240"/>
        <n v="1241"/>
        <n v="1242"/>
        <n v="1243"/>
        <n v="1244"/>
        <n v="1245"/>
        <n v="1246"/>
        <n v="1247"/>
        <n v="1248"/>
        <n v="1250"/>
        <n v="1251"/>
        <n v="1252"/>
        <n v="1253"/>
        <n v="1254"/>
        <n v="1255"/>
        <n v="1256"/>
        <n v="1258"/>
        <n v="1259"/>
        <n v="1260"/>
        <n v="1261"/>
        <n v="1263"/>
        <n v="1265"/>
        <n v="1266"/>
        <n v="1267"/>
        <n v="1268"/>
        <n v="1269"/>
        <n v="1270"/>
        <n v="1271"/>
        <n v="1272"/>
        <n v="1275"/>
        <n v="1276"/>
        <n v="1277"/>
        <n v="1278"/>
        <n v="1280"/>
        <n v="1282"/>
        <n v="1283"/>
        <n v="1284"/>
        <n v="1285"/>
        <n v="1286"/>
        <n v="1287"/>
        <n v="1288"/>
        <n v="1289"/>
        <n v="1290"/>
        <n v="1292"/>
        <n v="1293"/>
        <n v="1294"/>
        <n v="1295"/>
        <n v="1296"/>
        <n v="1297"/>
        <n v="1298"/>
        <n v="1299"/>
        <n v="1300"/>
        <n v="1301"/>
        <n v="1303"/>
        <n v="1304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9"/>
        <n v="1350"/>
        <n v="1352"/>
        <n v="1353"/>
        <n v="1354"/>
        <n v="1355"/>
        <n v="1356"/>
        <n v="1358"/>
        <n v="1359"/>
        <n v="1360"/>
        <n v="1361"/>
        <n v="1362"/>
        <n v="1363"/>
        <n v="1364"/>
        <n v="1365"/>
        <n v="1366"/>
        <n v="1369"/>
        <n v="1370"/>
        <n v="1371"/>
        <n v="1373"/>
        <n v="1375"/>
        <n v="1376"/>
        <n v="1377"/>
        <n v="1378"/>
        <n v="1379"/>
        <n v="1381"/>
        <n v="1382"/>
        <n v="1383"/>
        <n v="1384"/>
        <n v="1385"/>
        <n v="1386"/>
        <n v="1387"/>
        <n v="1388"/>
        <n v="1389"/>
        <n v="1390"/>
        <n v="1391"/>
        <n v="1392"/>
        <n v="1393"/>
        <n v="1394"/>
        <n v="1395"/>
        <n v="1396"/>
        <n v="1397"/>
        <n v="1398"/>
        <n v="1399"/>
        <n v="1401"/>
        <n v="1402"/>
        <n v="1403"/>
        <n v="1404"/>
        <n v="1405"/>
        <n v="1406"/>
        <n v="1407"/>
        <n v="1408"/>
        <n v="1409"/>
        <n v="1410"/>
        <n v="1411"/>
        <n v="1412"/>
        <n v="1414"/>
        <n v="1415"/>
        <n v="1416"/>
        <n v="1417"/>
        <n v="1418"/>
        <n v="1419"/>
        <n v="1420"/>
        <n v="1421"/>
        <n v="1422"/>
        <n v="1423"/>
        <n v="1424"/>
        <n v="1425"/>
        <n v="1426"/>
        <n v="1427"/>
        <n v="1428"/>
        <n v="1430"/>
        <n v="1434"/>
        <n v="1435"/>
        <n v="1437"/>
        <n v="1438"/>
        <n v="1439"/>
        <n v="1441"/>
        <n v="1442"/>
        <n v="1445"/>
        <n v="1446"/>
        <n v="1447"/>
        <n v="1449"/>
        <n v="1454"/>
        <n v="1455"/>
        <n v="1456"/>
        <n v="1457"/>
        <n v="1458"/>
        <n v="1459"/>
        <n v="1460"/>
        <n v="1461"/>
        <n v="1462"/>
        <n v="1463"/>
        <n v="1464"/>
        <n v="1465"/>
        <n v="1466"/>
        <n v="1468"/>
        <n v="1470"/>
        <n v="1471"/>
        <n v="1472"/>
        <n v="1473"/>
        <n v="1474"/>
        <n v="1475"/>
        <n v="1476"/>
        <n v="1477"/>
        <n v="1478"/>
        <n v="1479"/>
        <n v="1480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8"/>
        <n v="1499"/>
        <n v="1500"/>
        <n v="1501"/>
        <n v="1502"/>
        <n v="1504"/>
        <n v="1506"/>
        <n v="1507"/>
        <n v="1508"/>
        <n v="1509"/>
        <n v="1513"/>
        <n v="1514"/>
        <n v="1518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78"/>
        <n v="1579"/>
        <n v="1580"/>
        <n v="1581"/>
        <n v="1582"/>
        <n v="1583"/>
        <n v="1584"/>
        <n v="1585"/>
        <n v="1586"/>
        <n v="1587"/>
        <n v="1588"/>
        <n v="1589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2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5"/>
        <n v="1616"/>
        <n v="1617"/>
        <n v="1618"/>
        <n v="1619"/>
        <n v="1620"/>
        <n v="1621"/>
        <n v="1622"/>
        <n v="1623"/>
        <n v="1624"/>
        <n v="1625"/>
        <n v="1626"/>
        <n v="1627"/>
        <n v="1628"/>
        <n v="1629"/>
        <n v="1630"/>
        <n v="1631"/>
        <n v="1632"/>
        <n v="1633"/>
        <n v="1634"/>
        <n v="1635"/>
        <n v="1636"/>
        <n v="1637"/>
        <n v="1638"/>
        <n v="1640"/>
        <n v="1641"/>
        <n v="1642"/>
        <n v="1643"/>
        <n v="1644"/>
        <n v="1645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88"/>
        <n v="1689"/>
        <n v="1690"/>
        <n v="1691"/>
        <n v="1692"/>
        <n v="1693"/>
        <n v="1694"/>
        <n v="1695"/>
        <n v="1696"/>
        <n v="1697"/>
        <n v="1698"/>
        <n v="1699"/>
        <n v="1700"/>
        <n v="1701"/>
        <n v="1702"/>
        <n v="1703"/>
        <n v="1704"/>
        <n v="1705"/>
        <n v="1706"/>
        <n v="1707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3"/>
        <n v="1724"/>
        <n v="1725"/>
        <n v="1726"/>
        <n v="1727"/>
        <n v="1728"/>
        <n v="1729"/>
        <n v="1730"/>
        <n v="1731"/>
        <n v="1732"/>
        <n v="1733"/>
        <n v="1734"/>
        <n v="1735"/>
        <n v="1736"/>
        <n v="1738"/>
        <n v="1739"/>
        <n v="1740"/>
        <n v="1741"/>
        <n v="1742"/>
        <n v="1743"/>
        <n v="1744"/>
        <n v="1745"/>
        <n v="1747"/>
        <n v="1748"/>
        <n v="1749"/>
        <n v="1750"/>
        <n v="1751"/>
        <n v="1752"/>
        <n v="1753"/>
        <n v="1754"/>
        <n v="1755"/>
        <n v="1756"/>
        <n v="1757"/>
        <n v="1759"/>
        <n v="1760"/>
        <n v="1761"/>
        <n v="1762"/>
        <n v="1763"/>
        <n v="1764"/>
        <n v="1765"/>
        <n v="1766"/>
        <n v="1767"/>
        <n v="1768"/>
        <n v="1769"/>
        <n v="1770"/>
        <n v="1771"/>
        <n v="1772"/>
        <n v="1773"/>
        <n v="1774"/>
        <n v="1775"/>
        <n v="1776"/>
        <n v="1777"/>
        <n v="1778"/>
        <n v="1779"/>
        <n v="1780"/>
        <n v="1781"/>
        <n v="1782"/>
        <n v="1783"/>
        <n v="1784"/>
        <n v="1785"/>
        <n v="1786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1"/>
        <n v="1802"/>
        <n v="1803"/>
        <n v="1804"/>
        <n v="1805"/>
        <n v="1806"/>
        <n v="1807"/>
        <n v="1808"/>
        <n v="1809"/>
        <n v="1810"/>
        <n v="1811"/>
        <n v="1812"/>
        <n v="1813"/>
        <n v="1814"/>
        <n v="1815"/>
        <n v="1816"/>
        <n v="1817"/>
        <n v="1818"/>
        <n v="1819"/>
        <n v="1820"/>
        <n v="1821"/>
        <n v="1822"/>
        <n v="1823"/>
        <n v="1824"/>
        <n v="1825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839"/>
        <n v="1840"/>
        <n v="1841"/>
        <n v="1843"/>
        <n v="1844"/>
        <n v="1845"/>
        <n v="1846"/>
        <n v="1847"/>
        <n v="1849"/>
        <n v="1850"/>
        <n v="1851"/>
        <n v="1852"/>
        <n v="1853"/>
        <n v="1854"/>
        <n v="1855"/>
        <n v="1856"/>
        <n v="1857"/>
        <n v="1858"/>
        <n v="1859"/>
        <n v="1860"/>
        <n v="1861"/>
        <n v="1862"/>
        <n v="1863"/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92"/>
        <n v="1893"/>
        <n v="1894"/>
        <n v="1915"/>
        <n v="1916"/>
        <n v="1955"/>
        <n v="1956"/>
        <n v="1957"/>
        <n v="1962"/>
        <n v="1963"/>
        <n v="1964"/>
        <n v="1965"/>
        <n v="1967"/>
        <n v="1968"/>
        <n v="1970"/>
        <n v="1971"/>
        <n v="1975"/>
        <n v="1976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5"/>
        <n v="2046"/>
        <n v="2047"/>
        <n v="2048"/>
        <n v="2049"/>
        <n v="2050"/>
        <n v="2051"/>
        <n v="2052"/>
        <n v="2053"/>
        <n v="2054"/>
        <n v="2055"/>
        <n v="2056"/>
        <n v="2057"/>
        <n v="2058"/>
        <n v="2059"/>
        <n v="2060"/>
        <n v="2061"/>
        <n v="2062"/>
        <n v="2063"/>
        <n v="2064"/>
        <n v="2065"/>
        <n v="2066"/>
        <n v="2067"/>
        <n v="2068"/>
        <n v="2069"/>
        <n v="2070"/>
        <n v="2071"/>
        <n v="2072"/>
        <n v="2073"/>
        <n v="2074"/>
        <n v="2075"/>
        <n v="2076"/>
        <n v="2077"/>
        <n v="2078"/>
        <n v="2079"/>
        <n v="2080"/>
        <n v="2081"/>
        <n v="2082"/>
        <n v="2083"/>
        <n v="2084"/>
        <n v="2085"/>
        <n v="2086"/>
        <n v="2087"/>
        <n v="2088"/>
        <n v="2089"/>
        <n v="2090"/>
        <n v="2091"/>
        <n v="2092"/>
        <n v="2096"/>
        <n v="2097"/>
        <n v="2101"/>
        <n v="2102"/>
        <n v="2103"/>
        <n v="2104"/>
        <n v="2105"/>
        <n v="2106"/>
        <n v="2107"/>
        <n v="2108"/>
        <n v="2109"/>
        <n v="2110"/>
        <n v="2111"/>
        <n v="2112"/>
        <n v="2113"/>
        <n v="2114"/>
        <n v="2115"/>
        <n v="2116"/>
        <n v="2117"/>
        <n v="2118"/>
        <n v="2120"/>
        <n v="2126"/>
        <n v="2131"/>
        <n v="2132"/>
        <n v="2133"/>
        <n v="2134"/>
        <n v="2135"/>
        <n v="2136"/>
        <n v="2137"/>
        <n v="2138"/>
        <n v="2139"/>
        <n v="2140"/>
        <n v="2141"/>
        <n v="2142"/>
        <n v="2143"/>
        <n v="2144"/>
        <n v="2145"/>
        <n v="2146"/>
        <n v="2147"/>
        <n v="2148"/>
        <n v="2149"/>
        <n v="2150"/>
        <n v="2151"/>
        <n v="2152"/>
        <n v="2153"/>
        <n v="2154"/>
        <n v="2157"/>
        <n v="2158"/>
        <n v="2159"/>
        <n v="2161"/>
        <n v="2162"/>
        <n v="2163"/>
        <n v="2164"/>
        <n v="2165"/>
        <n v="2166"/>
        <n v="2168"/>
        <n v="2170"/>
        <n v="2171"/>
        <n v="2172"/>
        <n v="2173"/>
        <n v="2174"/>
        <n v="2175"/>
        <n v="2176"/>
        <n v="2177"/>
        <n v="2178"/>
        <n v="2179"/>
        <n v="2180"/>
        <n v="2181"/>
        <n v="2182"/>
        <n v="2183"/>
        <n v="2184"/>
        <n v="2185"/>
        <n v="2186"/>
        <n v="2187"/>
        <n v="2188"/>
        <n v="2189"/>
        <n v="2190"/>
        <n v="2191"/>
        <n v="2192"/>
        <n v="2193"/>
        <n v="2194"/>
        <n v="2195"/>
        <n v="2196"/>
        <n v="2197"/>
        <n v="2198"/>
        <n v="2199"/>
        <n v="2200"/>
        <n v="2201"/>
        <n v="2202"/>
        <n v="2203"/>
        <n v="2204"/>
        <n v="2205"/>
        <n v="2206"/>
        <n v="2207"/>
        <n v="2208"/>
        <n v="2210"/>
        <n v="2212"/>
        <n v="2214"/>
        <n v="2219"/>
        <n v="2221"/>
        <n v="2222"/>
        <n v="2224"/>
        <n v="2226"/>
        <n v="2227"/>
        <n v="2232"/>
        <n v="2234"/>
        <n v="2235"/>
        <n v="2236"/>
        <n v="2237"/>
        <n v="2238"/>
        <n v="2239"/>
        <n v="2240"/>
        <n v="2241"/>
        <n v="2242"/>
        <n v="2243"/>
        <n v="2245"/>
        <n v="2246"/>
        <n v="2247"/>
        <n v="2250"/>
        <n v="2251"/>
        <n v="2255"/>
        <n v="2256"/>
        <n v="2269"/>
        <n v="2270"/>
        <n v="2272"/>
        <n v="2273"/>
        <n v="2274"/>
        <n v="2276"/>
        <n v="2277"/>
        <n v="2278"/>
        <n v="2279"/>
        <n v="2280"/>
        <n v="2281"/>
        <n v="2283"/>
        <n v="2285"/>
        <n v="2286"/>
        <n v="2288"/>
        <n v="2290"/>
        <n v="2292"/>
        <n v="2295"/>
        <n v="2296"/>
        <n v="2297"/>
        <n v="2298"/>
        <n v="2299"/>
        <n v="2300"/>
        <n v="2302"/>
        <n v="2303"/>
        <n v="2305"/>
        <n v="2306"/>
        <n v="2307"/>
        <n v="2308"/>
        <n v="2309"/>
        <n v="2310"/>
        <n v="2312"/>
        <n v="2313"/>
        <n v="2314"/>
        <n v="2316"/>
        <n v="2319"/>
        <n v="2320"/>
        <n v="2321"/>
        <n v="2322"/>
        <n v="2323"/>
        <n v="2324"/>
        <n v="2325"/>
        <n v="2326"/>
        <n v="2327"/>
        <n v="2328"/>
        <n v="2329"/>
        <n v="2330"/>
        <n v="2331"/>
        <n v="2332"/>
        <n v="2333"/>
        <n v="2334"/>
        <n v="2335"/>
        <n v="2336"/>
        <n v="2337"/>
        <n v="2338"/>
        <n v="2339"/>
        <n v="2340"/>
        <n v="2342"/>
        <n v="2343"/>
        <n v="2345"/>
        <n v="2346"/>
        <n v="2347"/>
        <n v="2350"/>
        <n v="2353"/>
        <n v="2355"/>
        <n v="2356"/>
        <n v="2357"/>
        <n v="2358"/>
        <n v="2359"/>
        <n v="2360"/>
        <n v="2361"/>
        <n v="2362"/>
        <n v="2363"/>
        <n v="2364"/>
        <n v="2365"/>
        <n v="2366"/>
        <n v="2367"/>
        <n v="2371"/>
        <n v="2374"/>
        <n v="2375"/>
        <n v="2376"/>
        <n v="2377"/>
        <n v="2380"/>
        <n v="2383"/>
        <n v="2384"/>
        <n v="2385"/>
        <n v="2394"/>
        <n v="2400"/>
        <n v="2401"/>
        <n v="2410"/>
        <n v="2411"/>
        <n v="2412"/>
        <n v="2413"/>
        <n v="2414"/>
        <n v="2415"/>
        <n v="2416"/>
        <n v="2417"/>
        <n v="2418"/>
        <n v="2419"/>
        <n v="2420"/>
        <n v="2421"/>
        <n v="2422"/>
        <n v="2423"/>
        <n v="2425"/>
        <n v="2427"/>
        <n v="2428"/>
        <n v="2429"/>
        <n v="2430"/>
        <n v="2431"/>
        <n v="2432"/>
        <n v="2433"/>
        <n v="2434"/>
        <n v="2435"/>
        <n v="2436"/>
        <n v="2437"/>
        <n v="2438"/>
        <n v="2440"/>
        <n v="2441"/>
        <n v="2444"/>
        <n v="2446"/>
        <n v="2447"/>
        <n v="2449"/>
        <n v="2451"/>
        <n v="2452"/>
        <n v="2453"/>
        <n v="2455"/>
        <n v="2456"/>
        <n v="2458"/>
        <n v="2460"/>
        <n v="2461"/>
        <n v="2462"/>
        <n v="2464"/>
        <n v="2465"/>
        <n v="2466"/>
        <n v="2467"/>
        <n v="2470"/>
        <n v="2471"/>
        <n v="2473"/>
        <n v="2474"/>
        <n v="2479"/>
        <n v="2480"/>
        <n v="2481"/>
        <n v="2482"/>
        <n v="2488"/>
        <n v="2489"/>
        <n v="2491"/>
        <n v="2494"/>
        <n v="2495"/>
        <n v="2500"/>
        <n v="2501"/>
        <n v="2502"/>
        <n v="2503"/>
        <n v="2518"/>
        <n v="2519"/>
        <n v="2520"/>
        <n v="2521"/>
        <n v="2522"/>
        <n v="2523"/>
        <n v="2524"/>
        <n v="2533"/>
        <n v="2540"/>
        <n v="2546"/>
        <n v="2551"/>
        <n v="2552"/>
        <n v="2554"/>
        <n v="2555"/>
        <n v="2556"/>
        <n v="2558"/>
        <n v="2559"/>
        <n v="2560"/>
        <n v="2561"/>
        <n v="2562"/>
        <n v="2563"/>
        <n v="2566"/>
        <n v="2567"/>
        <n v="2568"/>
        <n v="2569"/>
        <n v="2570"/>
        <n v="2571"/>
        <n v="2572"/>
        <n v="2574"/>
        <n v="2575"/>
        <n v="2576"/>
        <n v="2583"/>
        <n v="2590"/>
        <n v="2591"/>
        <n v="2592"/>
        <n v="2593"/>
        <n v="2595"/>
        <n v="2596"/>
        <n v="2599"/>
        <n v="2604"/>
        <n v="2605"/>
        <n v="2609"/>
        <n v="2610"/>
        <n v="2613"/>
        <n v="2614"/>
        <n v="2615"/>
        <n v="2619"/>
        <n v="2633"/>
        <n v="2639"/>
        <n v="2641"/>
        <n v="2642"/>
        <n v="2643"/>
        <n v="2644"/>
        <n v="2645"/>
        <n v="2646"/>
        <n v="2662"/>
        <n v="2669"/>
        <n v="2671"/>
        <n v="2673"/>
        <n v="2678"/>
        <n v="2679"/>
        <n v="2686"/>
        <n v="2688"/>
        <n v="2689"/>
        <n v="2691"/>
        <n v="2692"/>
        <n v="2702"/>
        <n v="2704"/>
        <n v="2706"/>
        <n v="2707"/>
        <n v="2715"/>
        <n v="2716"/>
        <n v="2717"/>
        <n v="2718"/>
        <n v="2720"/>
        <n v="2721"/>
        <n v="2726"/>
        <n v="2730"/>
        <n v="2731"/>
        <n v="2732"/>
        <n v="2734"/>
        <n v="2735"/>
        <n v="2736"/>
        <n v="2737"/>
        <n v="2738"/>
        <n v="2741"/>
        <n v="2742"/>
        <n v="2743"/>
        <n v="2744"/>
        <n v="2745"/>
        <n v="2746"/>
        <n v="2747"/>
        <n v="2749"/>
        <n v="2752"/>
        <n v="2753"/>
        <n v="2757"/>
        <n v="2762"/>
        <n v="2763"/>
        <n v="2764"/>
        <n v="2779"/>
        <n v="2780"/>
        <n v="2784"/>
        <n v="2785"/>
        <n v="2786"/>
        <n v="2787"/>
        <n v="2788"/>
        <n v="2789"/>
        <n v="2793"/>
        <n v="2800"/>
        <n v="2821"/>
        <n v="2822"/>
        <n v="2823"/>
        <n v="2824"/>
        <n v="2825"/>
        <n v="2826"/>
        <n v="2827"/>
        <n v="2828"/>
        <n v="2829"/>
        <n v="2830"/>
        <n v="2831"/>
        <n v="2839"/>
        <n v="2840"/>
        <n v="2846"/>
        <n v="2848"/>
        <n v="2849"/>
        <n v="2850"/>
        <n v="2851"/>
        <n v="2852"/>
        <n v="2853"/>
        <n v="2854"/>
        <n v="2855"/>
        <n v="2856"/>
        <n v="2860"/>
        <n v="2866"/>
        <n v="2867"/>
        <n v="2870"/>
        <n v="2871"/>
        <n v="2876"/>
        <n v="2877"/>
        <n v="2878"/>
        <n v="2879"/>
        <n v="2880"/>
        <n v="2881"/>
        <n v="2882"/>
        <n v="2887"/>
        <n v="2901"/>
        <n v="2902"/>
        <n v="2906"/>
        <n v="2908"/>
        <n v="2912"/>
        <n v="2913"/>
        <n v="2914"/>
        <n v="2923"/>
        <n v="2924"/>
        <n v="2928"/>
        <n v="2929"/>
        <n v="2930"/>
        <n v="2947"/>
        <n v="2963"/>
        <n v="2964"/>
        <n v="2970"/>
        <n v="2973"/>
        <n v="2976"/>
        <n v="2977"/>
        <n v="2978"/>
        <n v="2979"/>
        <n v="2980"/>
        <n v="2982"/>
        <n v="2983"/>
        <n v="2984"/>
        <n v="2985"/>
        <n v="2986"/>
        <n v="2987"/>
        <n v="2988"/>
        <n v="2989"/>
        <n v="2990"/>
        <n v="2991"/>
        <n v="2992"/>
        <n v="2993"/>
        <n v="2994"/>
        <n v="2995"/>
        <n v="2996"/>
        <n v="3001"/>
        <n v="3003"/>
        <n v="3005"/>
        <n v="3006"/>
        <n v="3007"/>
        <n v="3010"/>
        <n v="3011"/>
        <n v="3012"/>
        <n v="3013"/>
        <n v="3014"/>
        <n v="3015"/>
        <n v="3016"/>
        <n v="3017"/>
        <n v="3018"/>
        <n v="3019"/>
        <n v="3020"/>
        <n v="3021"/>
        <n v="3023"/>
        <n v="3024"/>
        <n v="3026"/>
        <n v="3029"/>
        <n v="3030"/>
        <n v="3033"/>
        <n v="3034"/>
        <n v="3037"/>
        <n v="3038"/>
        <n v="3039"/>
        <n v="3040"/>
        <n v="3042"/>
        <n v="3043"/>
        <n v="3044"/>
        <n v="3045"/>
        <n v="3051"/>
        <n v="3052"/>
        <n v="3053"/>
        <n v="3054"/>
        <n v="3059"/>
        <n v="3060"/>
        <n v="3061"/>
        <n v="3062"/>
        <n v="3063"/>
        <n v="3065"/>
        <n v="3066"/>
        <n v="3068"/>
        <n v="3070"/>
        <n v="3071"/>
        <n v="3073"/>
        <n v="3075"/>
        <n v="3076"/>
        <n v="3082"/>
        <n v="3083"/>
        <n v="3084"/>
        <n v="3085"/>
        <n v="3086"/>
        <n v="3087"/>
        <n v="3088"/>
        <n v="3089"/>
        <n v="3090"/>
        <n v="3092"/>
        <n v="3093"/>
        <n v="3094"/>
        <n v="3095"/>
        <n v="3096"/>
        <n v="3097"/>
        <n v="3098"/>
        <n v="3099"/>
        <n v="3100"/>
        <n v="3101"/>
        <n v="3103"/>
        <n v="3105"/>
        <n v="3107"/>
        <n v="3109"/>
        <n v="3110"/>
        <n v="3111"/>
        <n v="3112"/>
        <n v="3114"/>
        <n v="3115"/>
        <n v="3116"/>
        <n v="3119"/>
        <n v="3120"/>
        <n v="3121"/>
        <n v="3122"/>
        <n v="3123"/>
        <n v="3124"/>
        <n v="3125"/>
        <n v="3127"/>
        <n v="3128"/>
        <n v="3129"/>
        <n v="3130"/>
        <n v="3131"/>
        <n v="3133"/>
        <n v="3136"/>
        <n v="3137"/>
        <n v="3148"/>
        <n v="3150"/>
        <n v="3151"/>
        <n v="3152"/>
        <n v="3153"/>
        <n v="3156"/>
        <n v="3157"/>
        <n v="3158"/>
        <n v="3159"/>
        <n v="3161"/>
        <n v="3163"/>
        <n v="3164"/>
        <n v="3165"/>
        <n v="3166"/>
        <n v="3168"/>
        <n v="3169"/>
        <n v="3170"/>
        <n v="3171"/>
        <n v="3172"/>
        <n v="3173"/>
        <n v="3174"/>
        <n v="3175"/>
        <n v="3177"/>
        <n v="3178"/>
        <n v="3179"/>
        <n v="3180"/>
        <n v="3184"/>
        <n v="3185"/>
        <n v="3187"/>
        <n v="3189"/>
        <n v="3190"/>
        <n v="3192"/>
        <n v="3193"/>
        <n v="3194"/>
        <n v="3195"/>
        <n v="3196"/>
        <n v="3198"/>
        <n v="3201"/>
        <n v="3202"/>
        <n v="3203"/>
        <n v="3204"/>
        <n v="3205"/>
        <n v="3206"/>
        <n v="3208"/>
        <n v="3209"/>
        <n v="3213"/>
        <n v="3216"/>
        <n v="3217"/>
        <n v="3237"/>
        <n v="3238"/>
        <n v="3239"/>
        <n v="3256"/>
        <n v="3257"/>
        <n v="3258"/>
        <n v="3262"/>
        <n v="3263"/>
        <n v="3264"/>
        <n v="3268"/>
        <n v="3269"/>
        <n v="3270"/>
        <n v="3274"/>
        <n v="3276"/>
        <n v="3278"/>
        <n v="3279"/>
        <n v="3280"/>
        <n v="3281"/>
        <n v="3282"/>
        <n v="3283"/>
        <n v="3284"/>
        <n v="3285"/>
        <n v="3286"/>
        <n v="3287"/>
        <n v="3293"/>
        <n v="3294"/>
        <n v="3295"/>
        <n v="3296"/>
        <n v="3314"/>
        <n v="3315"/>
        <n v="3317"/>
        <n v="3318"/>
        <n v="3440"/>
        <n v="3482"/>
        <n v="3495"/>
        <n v="3580"/>
        <n v="3582"/>
        <n v="3584"/>
        <n v="3588"/>
        <n v="3589"/>
        <n v="3594"/>
        <n v="3595"/>
        <n v="3596"/>
        <n v="3597"/>
        <n v="3598"/>
        <n v="3599"/>
        <n v="3600"/>
        <n v="3604"/>
        <n v="3605"/>
        <n v="3607"/>
        <n v="3609"/>
        <n v="3612"/>
        <n v="3613"/>
        <n v="3615"/>
        <n v="3616"/>
        <n v="3617"/>
        <n v="3619"/>
        <n v="3620"/>
        <n v="3621"/>
        <n v="3622"/>
        <n v="3623"/>
        <n v="3624"/>
        <n v="3625"/>
        <n v="3627"/>
        <n v="3628"/>
        <n v="3632"/>
        <n v="3633"/>
        <n v="3635"/>
        <n v="3636"/>
        <n v="3639"/>
        <n v="3640"/>
        <n v="3641"/>
        <n v="3642"/>
        <n v="3654"/>
        <n v="3655"/>
        <n v="3656"/>
        <n v="3658"/>
        <n v="3659"/>
        <n v="3660"/>
        <n v="3661"/>
        <n v="3664"/>
        <n v="3669"/>
        <n v="3670"/>
        <n v="3671"/>
        <n v="3673"/>
        <n v="3677"/>
        <n v="3678"/>
        <n v="3680"/>
        <n v="3681"/>
        <n v="3682"/>
        <n v="3683"/>
        <n v="3684"/>
        <n v="3685"/>
        <n v="3686"/>
        <n v="3687"/>
        <n v="3688"/>
        <n v="3689"/>
        <n v="3696"/>
        <n v="3697"/>
        <n v="3698"/>
        <n v="3699"/>
        <n v="3700"/>
        <n v="3701"/>
        <n v="3702"/>
        <n v="3703"/>
        <n v="3704"/>
        <n v="3705"/>
        <n v="3706"/>
        <n v="3707"/>
        <n v="3708"/>
        <n v="3709"/>
        <n v="3710"/>
        <n v="3712"/>
        <n v="3713"/>
        <n v="3714"/>
        <n v="3715"/>
        <n v="3718"/>
        <n v="3719"/>
        <n v="3720"/>
        <n v="3721"/>
        <n v="3722"/>
        <n v="3730"/>
        <n v="3731"/>
        <n v="3732"/>
        <n v="3733"/>
        <n v="3734"/>
        <n v="3735"/>
        <n v="3736"/>
        <n v="3737"/>
        <n v="3740"/>
        <n v="3742"/>
        <n v="3843"/>
        <n v="3848"/>
        <n v="3849"/>
        <n v="3850"/>
        <n v="3851"/>
        <n v="3852"/>
        <n v="3874"/>
        <n v="3897"/>
        <n v="3898"/>
        <n v="3899"/>
        <n v="3900"/>
        <n v="3901"/>
        <n v="3902"/>
        <n v="3938"/>
        <n v="3966"/>
        <n v="3967"/>
        <n v="3986"/>
        <n v="3990"/>
        <n v="4004"/>
        <n v="4006"/>
        <n v="4007"/>
        <n v="4014"/>
        <n v="4039"/>
        <n v="4041"/>
        <n v="4043"/>
        <n v="4044"/>
        <n v="4045"/>
        <n v="4046"/>
        <n v="4047"/>
        <n v="4051"/>
        <n v="4125"/>
        <n v="4129"/>
        <n v="4131"/>
        <n v="4136"/>
        <n v="4140"/>
        <n v="4142"/>
        <n v="4144"/>
        <n v="4146"/>
        <n v="4148"/>
        <n v="4157"/>
        <n v="4159"/>
        <n v="4160"/>
        <n v="4164"/>
        <n v="4165"/>
        <n v="4203"/>
        <n v="4204"/>
        <n v="4205"/>
        <n v="4210"/>
        <n v="4214"/>
        <n v="4245"/>
        <n v="4246"/>
        <n v="4248"/>
        <n v="4251"/>
        <n v="4256"/>
        <n v="4257"/>
        <n v="4260"/>
        <n v="4261"/>
        <n v="4262"/>
        <n v="4266"/>
        <n v="4268"/>
        <n v="4269"/>
        <n v="4270"/>
        <n v="4271"/>
        <n v="4272"/>
        <n v="4273"/>
        <n v="4274"/>
        <n v="4276"/>
        <n v="4278"/>
        <n v="4281"/>
        <n v="4283"/>
        <n v="4284"/>
        <n v="4285"/>
        <n v="4287"/>
        <n v="4290"/>
        <n v="4291"/>
        <n v="4292"/>
        <n v="4294"/>
        <n v="4295"/>
        <n v="4296"/>
        <n v="4297"/>
        <n v="4299"/>
        <n v="4307"/>
        <n v="4308"/>
        <n v="4310"/>
        <n v="4312"/>
        <n v="4313"/>
        <n v="4314"/>
        <n v="4315"/>
        <n v="4316"/>
        <n v="4317"/>
        <n v="4324"/>
        <n v="4326"/>
        <n v="4328"/>
        <n v="4336"/>
        <n v="4337"/>
        <n v="4338"/>
        <n v="4339"/>
        <n v="4340"/>
        <n v="4341"/>
        <n v="4342"/>
        <n v="4343"/>
        <n v="4344"/>
        <n v="4345"/>
        <n v="4346"/>
        <n v="4347"/>
        <n v="4348"/>
        <n v="4349"/>
        <n v="4351"/>
        <n v="4353"/>
        <n v="4355"/>
        <n v="4356"/>
        <n v="4357"/>
        <n v="4366"/>
        <n v="4367"/>
        <n v="4369"/>
        <n v="4372"/>
        <n v="4377"/>
        <n v="4378"/>
        <n v="4379"/>
        <n v="4380"/>
        <n v="4383"/>
        <n v="4384"/>
        <n v="4403"/>
        <n v="4404"/>
        <n v="4405"/>
        <n v="4406"/>
        <n v="4407"/>
        <n v="4408"/>
        <n v="4409"/>
        <n v="4410"/>
        <n v="4411"/>
        <n v="4412"/>
        <n v="4413"/>
        <n v="4414"/>
        <n v="4415"/>
        <n v="4416"/>
        <n v="4417"/>
        <n v="4418"/>
        <n v="4419"/>
        <n v="4420"/>
        <n v="4421"/>
        <n v="4422"/>
        <n v="4423"/>
        <n v="4424"/>
        <n v="4425"/>
        <n v="4426"/>
        <n v="4427"/>
        <n v="4428"/>
        <n v="4429"/>
        <n v="4430"/>
        <n v="4431"/>
        <n v="4432"/>
        <n v="4433"/>
        <n v="4434"/>
        <n v="4435"/>
        <n v="4436"/>
        <n v="4437"/>
        <n v="4438"/>
        <n v="4439"/>
        <n v="4440"/>
        <n v="4441"/>
        <n v="4443"/>
        <n v="4444"/>
        <n v="4445"/>
        <n v="4446"/>
        <n v="4447"/>
        <n v="4448"/>
        <n v="4449"/>
        <n v="4450"/>
        <n v="4451"/>
        <n v="4452"/>
        <n v="4453"/>
        <n v="4454"/>
        <n v="4455"/>
        <n v="4456"/>
        <n v="4457"/>
        <n v="4458"/>
        <n v="4460"/>
        <n v="4461"/>
        <n v="4462"/>
        <n v="4463"/>
        <n v="4464"/>
        <n v="4465"/>
        <n v="4466"/>
        <n v="4467"/>
        <n v="4468"/>
        <n v="4469"/>
        <n v="4470"/>
        <n v="4471"/>
        <n v="4472"/>
        <n v="4473"/>
        <n v="4474"/>
        <n v="4475"/>
        <n v="4476"/>
        <n v="4477"/>
        <n v="4478"/>
        <n v="4479"/>
        <n v="4480"/>
        <n v="4481"/>
        <n v="4482"/>
        <n v="4483"/>
        <n v="4484"/>
        <n v="4485"/>
        <n v="4486"/>
        <n v="4487"/>
        <n v="4488"/>
        <n v="4489"/>
        <n v="4490"/>
        <n v="4491"/>
        <n v="4492"/>
        <n v="4493"/>
        <n v="4494"/>
        <n v="4495"/>
        <n v="4496"/>
        <n v="4497"/>
        <n v="4498"/>
        <n v="4499"/>
        <n v="4500"/>
        <n v="4501"/>
        <n v="4502"/>
        <n v="4503"/>
        <n v="4504"/>
        <n v="4505"/>
        <n v="4506"/>
        <n v="4507"/>
        <n v="4508"/>
        <n v="4509"/>
        <n v="4510"/>
        <n v="4511"/>
        <n v="4512"/>
        <n v="4513"/>
        <n v="4514"/>
        <n v="4515"/>
        <n v="4516"/>
        <n v="4517"/>
        <n v="4518"/>
        <n v="4519"/>
        <n v="4520"/>
        <n v="4521"/>
        <n v="4522"/>
        <n v="4523"/>
        <n v="4524"/>
        <n v="4525"/>
        <n v="4526"/>
        <n v="4527"/>
        <n v="4528"/>
        <n v="4529"/>
        <n v="4530"/>
        <n v="4531"/>
        <n v="4535"/>
        <n v="4536"/>
        <n v="4537"/>
        <n v="4538"/>
        <n v="4539"/>
        <n v="4540"/>
        <n v="4541"/>
        <n v="4542"/>
        <n v="4543"/>
        <n v="4544"/>
        <n v="4545"/>
        <n v="4546"/>
        <n v="4547"/>
        <n v="4548"/>
        <n v="4549"/>
        <n v="4550"/>
        <n v="4551"/>
        <n v="4552"/>
        <n v="4553"/>
        <n v="4554"/>
        <n v="4555"/>
        <n v="4556"/>
        <n v="4557"/>
        <n v="4558"/>
        <n v="4559"/>
        <n v="4560"/>
        <n v="4561"/>
        <n v="4562"/>
        <n v="4563"/>
        <n v="4564"/>
        <n v="4566"/>
        <n v="4567"/>
        <n v="4568"/>
        <n v="4569"/>
        <n v="4570"/>
        <n v="4571"/>
        <n v="4572"/>
        <n v="4573"/>
        <n v="4574"/>
        <n v="4575"/>
        <n v="4576"/>
        <n v="4593"/>
        <n v="4594"/>
        <n v="4595"/>
        <n v="4596"/>
        <n v="4600"/>
        <n v="4601"/>
        <n v="4602"/>
        <n v="4603"/>
        <n v="4604"/>
        <n v="4605"/>
        <n v="4606"/>
        <n v="4607"/>
        <n v="4608"/>
        <n v="4609"/>
        <n v="4610"/>
        <n v="4613"/>
        <n v="4614"/>
        <n v="4615"/>
        <n v="4616"/>
        <n v="4618"/>
        <n v="4626"/>
        <n v="4628"/>
        <n v="4639"/>
        <n v="4640"/>
        <n v="4641"/>
        <n v="4642"/>
        <n v="4643"/>
        <n v="4644"/>
        <n v="4645"/>
        <n v="4655"/>
        <n v="4657"/>
        <n v="4674"/>
        <n v="4679"/>
        <n v="4680"/>
        <n v="4681"/>
        <n v="4699"/>
        <n v="4739"/>
        <n v="4742"/>
        <n v="4781"/>
        <n v="4822"/>
        <n v="5215"/>
        <n v="5217"/>
        <n v="5218"/>
        <n v="5219"/>
        <n v="5220"/>
        <n v="5221"/>
        <n v="5222"/>
        <n v="5223"/>
        <n v="5228"/>
        <n v="5241"/>
        <n v="5242"/>
        <n v="5245"/>
        <n v="5246"/>
        <n v="5248"/>
        <n v="5262"/>
        <n v="5266"/>
        <n v="5267"/>
        <n v="5268"/>
        <n v="5269"/>
        <n v="5270"/>
        <n v="5271"/>
        <n v="5272"/>
        <n v="5273"/>
        <n v="5274"/>
        <n v="5275"/>
        <n v="5276"/>
        <n v="5293"/>
        <n v="5302"/>
        <n v="5304"/>
        <n v="5308"/>
        <n v="5315"/>
        <n v="5317"/>
        <n v="5318"/>
        <n v="5338"/>
        <n v="5341"/>
        <n v="5344"/>
        <n v="5345"/>
        <n v="5388"/>
        <n v="5389"/>
        <n v="5390"/>
        <n v="5393"/>
        <n v="5432"/>
        <n v="5433"/>
        <n v="5434"/>
        <n v="5473"/>
        <n v="5478"/>
        <n v="5481"/>
        <n v="5483"/>
        <n v="5489"/>
        <n v="5570"/>
        <n v="5571"/>
        <n v="5572"/>
        <n v="5573"/>
        <n v="5574"/>
        <n v="5575"/>
        <n v="5576"/>
        <n v="5577"/>
        <n v="5578"/>
        <n v="5579"/>
        <n v="5580"/>
        <n v="5581"/>
        <n v="5582"/>
        <n v="5583"/>
        <n v="5584"/>
        <n v="5585"/>
        <n v="5586"/>
        <n v="5588"/>
        <n v="5589"/>
        <n v="5590"/>
        <n v="5591"/>
        <n v="5592"/>
        <n v="5593"/>
        <n v="5594"/>
        <n v="5595"/>
        <n v="5596"/>
        <n v="5597"/>
        <n v="5598"/>
        <n v="5599"/>
        <n v="5600"/>
        <n v="5601"/>
        <n v="5602"/>
        <n v="5603"/>
        <n v="5604"/>
        <n v="5605"/>
        <n v="5606"/>
        <n v="5607"/>
        <n v="5608"/>
        <n v="5609"/>
        <n v="5610"/>
        <n v="5611"/>
        <n v="5612"/>
        <n v="5613"/>
        <n v="5614"/>
        <n v="5615"/>
        <n v="5616"/>
        <n v="5617"/>
        <n v="5618"/>
        <n v="5619"/>
        <n v="5620"/>
        <n v="5621"/>
        <n v="5622"/>
        <n v="5623"/>
        <n v="5624"/>
        <n v="5625"/>
        <n v="5626"/>
        <n v="5627"/>
        <n v="5628"/>
        <n v="5629"/>
        <n v="5630"/>
        <n v="5631"/>
        <n v="5632"/>
        <n v="5633"/>
        <n v="5634"/>
        <n v="5635"/>
        <n v="5636"/>
        <n v="5637"/>
        <n v="5638"/>
        <n v="5640"/>
        <n v="5641"/>
        <n v="5642"/>
        <n v="5643"/>
        <n v="5645"/>
        <n v="5646"/>
        <n v="5647"/>
        <n v="5648"/>
        <n v="5650"/>
        <n v="5651"/>
        <n v="5652"/>
        <n v="5653"/>
        <n v="5654"/>
        <n v="5655"/>
        <n v="5656"/>
        <n v="5657"/>
        <n v="5658"/>
        <n v="5659"/>
        <n v="5660"/>
        <n v="5661"/>
        <n v="5662"/>
        <n v="5663"/>
        <n v="5664"/>
        <n v="5666"/>
        <n v="5667"/>
        <n v="5668"/>
        <n v="5669"/>
        <n v="5670"/>
        <n v="5671"/>
        <n v="5672"/>
        <n v="5673"/>
        <n v="5674"/>
        <n v="5676"/>
        <n v="5677"/>
        <n v="5678"/>
        <n v="5679"/>
        <n v="5680"/>
        <n v="5681"/>
        <n v="5682"/>
        <n v="5683"/>
        <n v="5684"/>
        <n v="5685"/>
        <n v="5686"/>
        <n v="5687"/>
        <n v="5689"/>
        <n v="5690"/>
        <n v="5691"/>
        <n v="5692"/>
        <n v="5693"/>
        <n v="5694"/>
        <n v="5695"/>
        <n v="5696"/>
        <n v="5697"/>
        <n v="5698"/>
        <n v="5699"/>
        <n v="5700"/>
        <n v="5701"/>
        <n v="5702"/>
        <n v="5703"/>
        <n v="5704"/>
        <n v="5705"/>
        <n v="5706"/>
        <n v="5707"/>
        <n v="5708"/>
        <n v="5709"/>
        <n v="5710"/>
        <n v="5711"/>
        <n v="5712"/>
        <n v="5713"/>
        <n v="5714"/>
        <n v="5715"/>
        <n v="5716"/>
        <n v="5717"/>
        <n v="5718"/>
        <n v="5719"/>
        <n v="5720"/>
        <n v="5721"/>
        <n v="5722"/>
        <n v="5723"/>
        <n v="5724"/>
        <n v="5725"/>
        <n v="5726"/>
        <n v="5727"/>
        <n v="5728"/>
        <n v="5729"/>
        <n v="5730"/>
        <n v="5731"/>
        <n v="5732"/>
        <n v="5733"/>
        <n v="5734"/>
        <n v="5735"/>
        <n v="5736"/>
        <n v="5737"/>
        <n v="5738"/>
        <n v="5739"/>
        <n v="5740"/>
        <n v="5741"/>
        <n v="5742"/>
        <n v="5743"/>
        <n v="5744"/>
        <n v="5745"/>
        <n v="5746"/>
        <n v="5747"/>
        <n v="5748"/>
        <n v="5749"/>
        <n v="5750"/>
        <n v="5751"/>
        <n v="5752"/>
        <n v="5753"/>
        <n v="5754"/>
        <n v="5755"/>
        <n v="5756"/>
        <n v="5757"/>
        <n v="5758"/>
        <n v="5759"/>
        <n v="5760"/>
        <n v="5761"/>
        <n v="5762"/>
        <n v="5763"/>
        <n v="5764"/>
        <n v="5765"/>
        <n v="5766"/>
        <n v="5767"/>
        <n v="5768"/>
        <n v="5769"/>
        <n v="5770"/>
        <n v="5771"/>
        <n v="5774"/>
        <n v="5775"/>
        <n v="5776"/>
        <n v="5777"/>
        <n v="5778"/>
        <n v="5779"/>
        <n v="5780"/>
        <n v="5781"/>
        <n v="5782"/>
        <n v="5783"/>
        <n v="5784"/>
        <n v="5785"/>
        <n v="5786"/>
        <n v="5787"/>
        <n v="5790"/>
        <n v="5799"/>
        <n v="5801"/>
        <n v="5803"/>
        <n v="5804"/>
        <n v="5805"/>
        <n v="5806"/>
        <n v="5807"/>
        <n v="5808"/>
        <n v="5809"/>
        <n v="5810"/>
        <n v="5812"/>
        <n v="5813"/>
        <n v="5814"/>
        <n v="5815"/>
        <n v="5816"/>
        <n v="5817"/>
        <n v="5818"/>
        <n v="5819"/>
        <n v="5820"/>
        <n v="5821"/>
        <n v="5822"/>
        <n v="5823"/>
        <n v="5832"/>
        <n v="5852"/>
        <n v="5857"/>
        <n v="5859"/>
        <n v="5860"/>
        <n v="5861"/>
        <n v="5863"/>
        <n v="5870"/>
        <n v="5889"/>
        <n v="5892"/>
        <n v="5940"/>
        <n v="5941"/>
        <n v="6018"/>
        <n v="6019"/>
        <n v="6020"/>
        <n v="6021"/>
        <n v="6022"/>
        <n v="6023"/>
        <n v="6030"/>
        <n v="6968"/>
        <n v="7243"/>
        <n v="7387"/>
        <n v="7762"/>
        <n v="7777"/>
        <n v="7779"/>
        <n v="7783"/>
        <n v="8081"/>
        <n v="8082"/>
        <n v="8135"/>
        <n v="8258"/>
        <n v="8261"/>
        <n v="9147"/>
        <n v="9148"/>
        <n v="9150"/>
        <n v="9152"/>
        <n v="9153"/>
        <n v="9154"/>
        <n v="9155"/>
        <n v="9156"/>
        <n v="9157"/>
        <n v="9158"/>
        <n v="9160"/>
        <n v="9162"/>
        <n v="9166"/>
        <n v="9167"/>
        <n v="9168"/>
        <n v="9170"/>
        <n v="9171"/>
        <n v="9172"/>
        <n v="9173"/>
        <n v="9174"/>
        <n v="9175"/>
        <n v="9176"/>
        <n v="9177"/>
        <n v="9183"/>
        <n v="9185"/>
        <n v="9199"/>
        <n v="10161"/>
        <n v="10194"/>
        <n v="10214"/>
        <n v="10215"/>
        <n v="10216"/>
        <n v="10217"/>
        <n v="10218"/>
        <n v="10219"/>
        <n v="11008"/>
        <n v="11023"/>
        <n v="11024"/>
        <n v="11025"/>
        <n v="11026"/>
        <n v="11027"/>
        <n v="11028"/>
        <n v="11029"/>
        <n v="11030"/>
        <n v="11031"/>
        <n v="11032"/>
        <n v="11041"/>
        <n v="11042"/>
        <n v="11043"/>
        <n v="11044"/>
        <n v="11045"/>
        <n v="11048"/>
        <n v="11051"/>
        <n v="11052"/>
        <n v="11058"/>
        <n v="11061"/>
        <n v="11063"/>
        <n v="11066"/>
        <n v="11069"/>
        <n v="11074"/>
        <n v="11078"/>
        <n v="11119"/>
        <n v="11120"/>
        <n v="11313"/>
        <n v="11334"/>
        <n v="11335"/>
        <n v="11370"/>
        <n v="11371"/>
        <n v="11372"/>
        <n v="11373"/>
        <n v="11374"/>
        <n v="11376"/>
        <n v="11377"/>
        <n v="11378"/>
        <n v="11379"/>
        <n v="11381"/>
        <n v="11383"/>
        <n v="11386"/>
        <n v="11387"/>
        <n v="11398"/>
        <n v="11413"/>
        <n v="11414"/>
        <n v="11439"/>
        <n v="11442"/>
        <n v="11457"/>
        <n v="11500"/>
        <n v="11501"/>
        <n v="11502"/>
        <n v="11503"/>
        <n v="11504"/>
        <n v="11505"/>
        <n v="11506"/>
        <n v="11507"/>
        <n v="11508"/>
        <n v="11509"/>
        <n v="11510"/>
        <n v="11511"/>
        <n v="11512"/>
        <n v="11513"/>
        <n v="11514"/>
        <n v="11515"/>
        <n v="11516"/>
        <n v="11555"/>
        <n v="11557"/>
        <n v="11561"/>
        <n v="11563"/>
        <n v="11566"/>
        <n v="11568"/>
        <n v="11571"/>
        <n v="11573"/>
        <n v="11576"/>
        <n v="11578"/>
        <n v="11581"/>
        <n v="11583"/>
        <n v="11586"/>
        <n v="11588"/>
        <n v="11591"/>
        <n v="11593"/>
        <n v="11664"/>
        <n v="11668"/>
        <n v="11670"/>
        <n v="11673"/>
        <n v="11676"/>
        <n v="11679"/>
        <n v="11682"/>
        <n v="11685"/>
        <n v="11693"/>
        <n v="11695"/>
        <n v="11697"/>
        <n v="11698"/>
        <n v="11699"/>
        <n v="11700"/>
        <n v="11701"/>
        <n v="11702"/>
        <n v="11703"/>
        <n v="11704"/>
        <n v="11705"/>
        <n v="11706"/>
        <n v="11707"/>
        <n v="11708"/>
        <n v="11713"/>
        <n v="11761"/>
        <n v="11763"/>
        <n v="11766"/>
        <n v="11768"/>
        <n v="11771"/>
        <n v="11773"/>
        <n v="11778"/>
        <n v="11781"/>
        <n v="11783"/>
        <n v="11786"/>
        <n v="11793"/>
        <n v="11805"/>
        <n v="11807"/>
        <n v="11811"/>
        <n v="11813"/>
        <n v="11815"/>
        <n v="11818"/>
        <n v="11820"/>
        <n v="11822"/>
        <n v="11824"/>
        <n v="11827"/>
        <n v="11829"/>
        <n v="11831"/>
        <n v="11833"/>
        <n v="11838"/>
        <n v="11840"/>
        <n v="11842"/>
        <n v="11845"/>
        <n v="11847"/>
        <n v="11849"/>
        <n v="11851"/>
        <n v="11854"/>
        <n v="11856"/>
        <n v="11858"/>
        <n v="11860"/>
        <n v="11863"/>
        <n v="11865"/>
        <n v="11867"/>
        <n v="11869"/>
        <n v="11874"/>
        <n v="11878"/>
        <n v="11881"/>
        <n v="11883"/>
        <n v="11896"/>
        <n v="11905"/>
        <n v="11910"/>
        <n v="11917"/>
        <n v="11926"/>
        <n v="11928"/>
        <n v="11931"/>
        <n v="11933"/>
        <n v="11935"/>
        <n v="11937"/>
        <n v="11940"/>
        <n v="11942"/>
        <n v="11944"/>
        <n v="11949"/>
        <n v="11951"/>
        <n v="11953"/>
        <n v="11955"/>
        <n v="11958"/>
        <n v="11960"/>
        <n v="11962"/>
        <n v="11964"/>
        <n v="11967"/>
        <n v="11969"/>
        <n v="11971"/>
        <n v="11973"/>
        <n v="11976"/>
        <n v="11978"/>
        <n v="11980"/>
        <n v="11982"/>
        <n v="11985"/>
        <n v="11987"/>
        <n v="11989"/>
        <n v="11994"/>
        <n v="11996"/>
        <n v="12005"/>
        <n v="12014"/>
        <n v="12027"/>
        <n v="12032"/>
        <n v="12054"/>
        <n v="12058"/>
        <n v="12077"/>
        <n v="12195"/>
        <n v="12196"/>
        <n v="12259"/>
        <n v="12262"/>
        <n v="12266"/>
        <n v="12374"/>
        <n v="12377"/>
        <n v="12414"/>
        <n v="12449"/>
        <n v="12668"/>
        <n v="12669"/>
        <n v="12671"/>
        <n v="12673"/>
        <n v="12674"/>
        <n v="12676"/>
        <n v="12678"/>
        <n v="12680"/>
        <n v="12682"/>
        <n v="12683"/>
        <n v="12685"/>
        <n v="12687"/>
        <n v="12688"/>
        <n v="12690"/>
        <n v="12692"/>
        <n v="12693"/>
        <n v="12695"/>
        <n v="12697"/>
        <n v="12698"/>
        <n v="12700"/>
        <n v="12702"/>
        <n v="12703"/>
        <n v="12705"/>
        <n v="12706"/>
        <n v="12708"/>
        <n v="12710"/>
        <n v="12712"/>
        <n v="12714"/>
        <n v="12716"/>
        <n v="12718"/>
        <n v="12720"/>
        <n v="12722"/>
        <n v="12725"/>
        <n v="12726"/>
        <n v="12728"/>
        <n v="12730"/>
        <n v="12732"/>
        <n v="12734"/>
        <n v="12736"/>
        <n v="12738"/>
        <n v="12739"/>
        <n v="12741"/>
        <n v="12742"/>
        <n v="12744"/>
        <n v="12745"/>
        <n v="12747"/>
        <n v="12748"/>
        <n v="12749"/>
        <n v="12751"/>
        <n v="12752"/>
        <n v="12754"/>
        <n v="12755"/>
        <n v="12757"/>
        <n v="12758"/>
        <n v="12760"/>
        <n v="12761"/>
        <n v="12763"/>
        <n v="12764"/>
        <n v="12766"/>
        <n v="12768"/>
        <n v="12769"/>
        <n v="12771"/>
        <n v="12773"/>
        <n v="12774"/>
        <n v="12776"/>
        <n v="12778"/>
        <n v="12779"/>
        <n v="12782"/>
        <n v="12783"/>
        <n v="12785"/>
        <n v="12787"/>
        <n v="12788"/>
        <n v="12792"/>
        <n v="12793"/>
        <n v="12795"/>
        <n v="12797"/>
        <n v="12798"/>
        <n v="12800"/>
        <n v="12802"/>
        <n v="12803"/>
        <n v="12805"/>
        <n v="12806"/>
        <n v="12807"/>
        <n v="12809"/>
        <n v="12811"/>
        <n v="12812"/>
        <n v="12814"/>
        <n v="12815"/>
        <n v="12817"/>
        <n v="12818"/>
        <n v="12820"/>
        <n v="12821"/>
        <n v="12823"/>
        <n v="12825"/>
        <n v="12826"/>
        <n v="12828"/>
        <n v="12830"/>
        <n v="12832"/>
        <n v="12834"/>
        <n v="12836"/>
        <n v="12839"/>
        <n v="12841"/>
        <n v="12843"/>
        <n v="12845"/>
        <n v="12847"/>
        <n v="12849"/>
        <n v="12851"/>
        <n v="12853"/>
        <n v="12855"/>
        <n v="12857"/>
        <n v="12858"/>
        <n v="12860"/>
        <n v="12861"/>
        <n v="12863"/>
        <n v="12864"/>
        <n v="12866"/>
        <n v="12867"/>
        <n v="12877"/>
        <n v="12878"/>
        <n v="12879"/>
        <n v="12916"/>
        <n v="12942"/>
        <n v="12943"/>
        <n v="12953"/>
        <n v="13007"/>
        <n v="13010"/>
        <n v="13041"/>
        <n v="13044"/>
        <n v="13053"/>
        <n v="13069"/>
        <n v="13079"/>
        <n v="13080"/>
        <n v="13081"/>
        <n v="13092"/>
        <n v="13125"/>
        <n v="13129"/>
        <n v="13174"/>
        <n v="13178"/>
        <n v="13325"/>
        <n v="13326"/>
        <n v="13354"/>
        <n v="13379"/>
        <n v="13384"/>
        <n v="13396"/>
        <n v="13400"/>
        <n v="13403"/>
        <n v="13406"/>
        <n v="13413"/>
        <n v="13414"/>
        <n v="13415"/>
        <n v="13416"/>
        <n v="13417"/>
        <n v="13419"/>
        <n v="13425"/>
        <n v="13426"/>
        <n v="13433"/>
        <n v="13439"/>
        <n v="13440"/>
        <n v="13474"/>
        <n v="13503"/>
        <n v="13511"/>
        <n v="13532"/>
        <n v="13634"/>
        <n v="13646"/>
        <n v="13707"/>
        <n v="13708"/>
        <n v="13709"/>
        <n v="13727"/>
        <n v="13732"/>
        <n v="13762"/>
        <n v="13763"/>
        <n v="13764"/>
        <n v="13765"/>
        <n v="13766"/>
        <n v="13778"/>
        <n v="13779"/>
        <n v="13783"/>
        <n v="13926"/>
        <n v="13927"/>
        <n v="13929"/>
        <n v="13936"/>
        <n v="13937"/>
        <n v="13963"/>
        <n v="13965"/>
        <n v="13972"/>
        <n v="13973"/>
        <n v="13975"/>
        <n v="13976"/>
        <n v="13978"/>
        <n v="13979"/>
        <n v="13981"/>
        <n v="13982"/>
        <n v="13983"/>
        <n v="13996"/>
        <n v="13997"/>
        <n v="13999"/>
        <n v="14003"/>
        <n v="14006"/>
        <n v="14008"/>
        <n v="14009"/>
        <n v="14017"/>
        <n v="14018"/>
        <n v="14034"/>
        <n v="14038"/>
        <n v="14039"/>
        <n v="14040"/>
        <n v="14041"/>
        <n v="14042"/>
        <n v="14043"/>
        <n v="14046"/>
        <n v="14049"/>
        <n v="14058"/>
        <n v="14073"/>
        <n v="14074"/>
        <n v="14095"/>
        <n v="14096"/>
        <n v="14102"/>
        <n v="14103"/>
        <n v="14107"/>
        <n v="14111"/>
        <n v="14112"/>
        <n v="14113"/>
        <n v="14119"/>
        <n v="15895"/>
        <n v="15900"/>
        <n v="15911"/>
        <n v="15912"/>
        <n v="15913"/>
        <n v="15914"/>
        <n v="15917"/>
        <n v="15918"/>
        <n v="15919"/>
        <n v="15926"/>
        <n v="15948"/>
        <n v="15949"/>
        <n v="15983"/>
        <n v="16026"/>
        <n v="16075"/>
        <n v="16076"/>
        <n v="16085"/>
        <n v="16147"/>
        <n v="16149"/>
        <n v="16151"/>
        <n v="16173"/>
        <n v="16271"/>
        <n v="16446"/>
        <n v="16501"/>
        <n v="16502"/>
        <n v="16503"/>
        <n v="16604"/>
        <n v="16651"/>
        <n v="16652"/>
        <n v="16653"/>
        <n v="16654"/>
        <n v="16655"/>
        <n v="16656"/>
        <n v="16657"/>
        <n v="16658"/>
        <n v="16659"/>
        <n v="16660"/>
        <n v="16661"/>
        <n v="16662"/>
        <n v="16663"/>
        <n v="16664"/>
        <n v="16665"/>
        <n v="16666"/>
        <n v="16667"/>
        <n v="16669"/>
        <n v="16670"/>
        <n v="16671"/>
        <n v="16672"/>
        <n v="16673"/>
        <n v="16674"/>
        <n v="16675"/>
        <n v="16676"/>
        <n v="16677"/>
        <n v="16678"/>
        <n v="16679"/>
        <n v="16680"/>
        <n v="16681"/>
        <n v="16682"/>
        <n v="16683"/>
        <n v="16684"/>
        <n v="16685"/>
        <n v="16689"/>
        <n v="16690"/>
        <n v="16691"/>
        <n v="16692"/>
        <n v="16693"/>
        <n v="16694"/>
        <n v="16695"/>
        <n v="16696"/>
        <n v="16697"/>
        <n v="16698"/>
        <n v="16699"/>
        <n v="16700"/>
        <n v="16701"/>
        <n v="16702"/>
        <n v="16703"/>
        <n v="16704"/>
        <n v="16705"/>
        <n v="16706"/>
        <n v="16708"/>
        <n v="16709"/>
        <n v="16710"/>
        <n v="16711"/>
        <n v="16713"/>
        <n v="16714"/>
        <n v="16715"/>
        <n v="16717"/>
        <n v="16719"/>
        <n v="16720"/>
        <n v="16722"/>
        <n v="16723"/>
        <n v="16724"/>
        <n v="16725"/>
        <n v="16726"/>
        <n v="16727"/>
        <n v="16728"/>
        <n v="16730"/>
        <n v="16746"/>
        <n v="16756"/>
        <n v="16757"/>
        <n v="16758"/>
        <n v="16768"/>
        <n v="16769"/>
        <n v="16772"/>
        <n v="16782"/>
        <n v="16789"/>
        <n v="16790"/>
        <n v="16791"/>
        <n v="16793"/>
        <n v="16794"/>
        <n v="16800"/>
        <n v="16801"/>
        <n v="16803"/>
        <n v="16818"/>
        <n v="16819"/>
        <n v="16820"/>
        <n v="16821"/>
        <n v="16822"/>
        <n v="16823"/>
        <n v="16832"/>
        <n v="16833"/>
        <n v="16838"/>
        <n v="16841"/>
        <n v="16842"/>
        <n v="16843"/>
        <n v="16844"/>
        <n v="16851"/>
        <n v="16852"/>
        <n v="16871"/>
        <n v="16872"/>
        <n v="16900"/>
        <n v="16901"/>
        <n v="16902"/>
        <n v="16903"/>
        <n v="16904"/>
        <n v="16905"/>
        <n v="16906"/>
        <n v="16907"/>
        <n v="16908"/>
        <n v="16909"/>
        <n v="16910"/>
        <n v="16911"/>
        <n v="16912"/>
        <n v="16914"/>
        <n v="16915"/>
        <n v="16916"/>
        <n v="16918"/>
        <n v="16919"/>
        <n v="16920"/>
        <n v="16921"/>
        <n v="16922"/>
        <n v="16923"/>
        <n v="16924"/>
        <n v="16925"/>
        <n v="16926"/>
        <n v="16927"/>
        <n v="16928"/>
        <n v="16929"/>
        <n v="16930"/>
        <n v="16931"/>
        <n v="16932"/>
        <n v="16933"/>
        <n v="16934"/>
        <n v="16935"/>
        <n v="16936"/>
        <n v="16937"/>
        <n v="16938"/>
        <n v="16939"/>
        <n v="16940"/>
        <n v="16941"/>
        <n v="16942"/>
        <n v="16943"/>
        <n v="16944"/>
        <n v="16951"/>
        <n v="16953"/>
        <n v="16954"/>
        <n v="16955"/>
        <n v="16956"/>
        <n v="16957"/>
        <n v="16958"/>
        <n v="16960"/>
        <n v="16962"/>
        <n v="16963"/>
        <n v="16964"/>
        <n v="16968"/>
        <n v="16969"/>
        <n v="16970"/>
        <n v="16979"/>
        <n v="16980"/>
        <n v="16983"/>
        <n v="16984"/>
        <n v="16985"/>
        <n v="16986"/>
        <n v="16987"/>
        <n v="16988"/>
        <n v="16989"/>
        <n v="16990"/>
        <n v="16991"/>
        <n v="16992"/>
        <n v="16993"/>
        <n v="16994"/>
        <n v="16995"/>
        <n v="16996"/>
        <n v="16997"/>
        <n v="16998"/>
        <n v="17003"/>
        <n v="17004"/>
        <n v="17005"/>
        <n v="17006"/>
        <n v="17010"/>
        <n v="17011"/>
        <n v="17012"/>
        <n v="17013"/>
        <n v="17014"/>
        <n v="17015"/>
        <n v="17016"/>
        <n v="17017"/>
        <n v="17018"/>
        <n v="17019"/>
        <n v="17020"/>
        <n v="17021"/>
        <n v="17022"/>
        <n v="17023"/>
        <n v="17024"/>
        <n v="17025"/>
        <n v="17026"/>
        <n v="17027"/>
        <n v="17028"/>
        <n v="17029"/>
        <n v="17030"/>
        <n v="17031"/>
        <n v="17032"/>
        <n v="17033"/>
        <n v="17034"/>
        <n v="17035"/>
        <n v="17036"/>
        <n v="17037"/>
        <n v="17042"/>
        <n v="17043"/>
        <n v="17044"/>
        <n v="17045"/>
        <n v="17050"/>
        <n v="17051"/>
        <n v="17052"/>
        <n v="17059"/>
        <n v="17062"/>
        <n v="17066"/>
        <n v="17067"/>
        <n v="17075"/>
        <n v="17076"/>
        <n v="17077"/>
        <n v="17078"/>
        <n v="17079"/>
        <n v="17080"/>
        <n v="17081"/>
        <n v="17082"/>
        <n v="17083"/>
        <n v="17084"/>
        <n v="17085"/>
        <n v="17086"/>
        <n v="17087"/>
        <n v="17088"/>
        <n v="17089"/>
        <n v="17090"/>
        <n v="17091"/>
        <n v="17092"/>
        <n v="17093"/>
        <n v="17094"/>
        <n v="17095"/>
        <n v="17096"/>
        <n v="17097"/>
        <n v="17098"/>
        <n v="17099"/>
        <n v="17100"/>
        <n v="17101"/>
        <n v="17102"/>
        <n v="17103"/>
        <n v="17104"/>
        <n v="17105"/>
        <n v="17106"/>
        <n v="17107"/>
        <n v="17109"/>
        <n v="17110"/>
        <n v="17111"/>
        <n v="17112"/>
        <n v="17113"/>
        <n v="17114"/>
        <n v="17115"/>
        <n v="17116"/>
        <n v="17117"/>
        <n v="17118"/>
        <n v="17119"/>
        <n v="17120"/>
        <n v="17121"/>
        <n v="17122"/>
        <n v="17123"/>
        <n v="17124"/>
        <n v="17125"/>
        <n v="17128"/>
        <n v="17129"/>
        <n v="17130"/>
        <n v="17131"/>
        <n v="17132"/>
        <n v="17133"/>
        <n v="17134"/>
        <n v="17135"/>
        <n v="17136"/>
        <n v="17137"/>
        <n v="17138"/>
        <n v="17139"/>
        <n v="17140"/>
        <n v="17141"/>
        <n v="17142"/>
        <n v="17143"/>
        <n v="17144"/>
        <n v="17145"/>
        <n v="17146"/>
        <n v="17147"/>
        <n v="17148"/>
        <n v="17149"/>
        <n v="17150"/>
        <n v="17151"/>
        <n v="17152"/>
        <n v="17153"/>
        <n v="17156"/>
        <n v="17157"/>
        <n v="17158"/>
        <n v="17159"/>
        <n v="17160"/>
        <n v="17162"/>
        <n v="17163"/>
        <n v="17164"/>
        <n v="17165"/>
        <n v="17172"/>
        <n v="17173"/>
        <n v="17174"/>
        <n v="17175"/>
        <n v="17176"/>
        <n v="17177"/>
        <n v="17178"/>
        <n v="17179"/>
        <n v="17180"/>
        <n v="17181"/>
        <n v="17182"/>
        <n v="17183"/>
        <n v="17184"/>
        <n v="17185"/>
        <n v="17186"/>
        <n v="17187"/>
        <n v="17188"/>
        <n v="17189"/>
        <n v="17190"/>
        <n v="17191"/>
        <n v="17192"/>
        <n v="17193"/>
        <n v="17194"/>
        <n v="17195"/>
        <n v="17196"/>
        <n v="17197"/>
        <n v="17199"/>
        <n v="17200"/>
        <n v="17201"/>
        <n v="17202"/>
        <n v="17204"/>
        <n v="17205"/>
        <n v="17206"/>
        <n v="17207"/>
        <n v="17208"/>
        <n v="17209"/>
        <n v="17210"/>
        <n v="17211"/>
        <n v="17212"/>
        <n v="17213"/>
        <n v="17214"/>
        <n v="17215"/>
        <n v="17216"/>
        <n v="17217"/>
        <n v="17218"/>
        <n v="17219"/>
        <n v="17220"/>
        <n v="17221"/>
        <n v="17222"/>
        <n v="17223"/>
        <n v="17224"/>
        <n v="17225"/>
        <n v="17226"/>
        <n v="17227"/>
        <n v="17228"/>
        <n v="17229"/>
        <n v="17230"/>
        <n v="17231"/>
        <n v="17232"/>
        <n v="17233"/>
        <n v="17234"/>
        <n v="17235"/>
        <n v="17236"/>
        <n v="17237"/>
        <n v="17238"/>
        <n v="17239"/>
        <n v="17240"/>
        <n v="17241"/>
        <n v="17242"/>
        <n v="17243"/>
        <n v="17244"/>
        <n v="17245"/>
        <n v="17247"/>
        <n v="17248"/>
        <n v="17249"/>
        <n v="17250"/>
        <n v="17251"/>
        <n v="17252"/>
        <n v="17253"/>
        <n v="17254"/>
        <n v="17255"/>
        <n v="17256"/>
        <n v="17257"/>
        <n v="17258"/>
        <n v="17259"/>
        <n v="17260"/>
        <n v="17261"/>
        <n v="17262"/>
        <n v="17263"/>
        <n v="17264"/>
        <n v="17265"/>
        <n v="17266"/>
        <n v="17267"/>
        <n v="17268"/>
        <n v="17269"/>
        <n v="17270"/>
        <n v="17271"/>
        <n v="17272"/>
        <n v="17273"/>
        <n v="17274"/>
        <n v="17275"/>
        <n v="17276"/>
        <n v="17278"/>
        <n v="17279"/>
        <n v="17280"/>
        <n v="17283"/>
        <n v="17284"/>
        <n v="17291"/>
        <n v="17292"/>
        <n v="17293"/>
        <n v="17294"/>
        <n v="17296"/>
        <n v="17297"/>
        <n v="17298"/>
        <n v="17299"/>
        <n v="17300"/>
        <n v="17301"/>
        <n v="17302"/>
        <n v="17303"/>
        <n v="17304"/>
        <n v="17305"/>
        <n v="17306"/>
        <n v="17307"/>
        <n v="17308"/>
        <n v="17309"/>
        <n v="17310"/>
        <n v="17311"/>
        <n v="17312"/>
        <n v="17313"/>
        <n v="17316"/>
        <n v="17317"/>
        <n v="17318"/>
        <n v="17319"/>
        <n v="17320"/>
        <n v="17321"/>
        <n v="17326"/>
        <n v="17329"/>
        <n v="17335"/>
        <n v="17346"/>
        <n v="17347"/>
        <n v="17352"/>
        <n v="17355"/>
        <n v="17359"/>
        <n v="17360"/>
        <n v="17363"/>
        <n v="17364"/>
        <n v="17365"/>
        <n v="17366"/>
        <n v="17367"/>
        <n v="17368"/>
        <n v="17369"/>
        <n v="17370"/>
        <n v="17391"/>
        <n v="17392"/>
        <n v="17393"/>
        <n v="17394"/>
        <n v="17395"/>
        <n v="17396"/>
        <n v="17397"/>
        <n v="17398"/>
        <n v="17438"/>
        <n v="17439"/>
        <n v="17441"/>
        <n v="17447"/>
        <n v="17487"/>
        <n v="17501"/>
        <n v="17523"/>
        <n v="17525"/>
        <n v="17540"/>
        <n v="17543"/>
        <n v="17547"/>
        <n v="17554"/>
        <n v="17555"/>
        <n v="17558"/>
        <n v="17560"/>
        <n v="17570"/>
        <n v="17575"/>
        <n v="17584"/>
        <n v="17605"/>
        <n v="17606"/>
        <n v="17607"/>
        <n v="17616"/>
        <n v="17637"/>
        <n v="17664"/>
        <n v="17669"/>
        <n v="17670"/>
        <n v="17671"/>
        <n v="17672"/>
        <n v="17673"/>
        <n v="17685"/>
        <n v="17686"/>
        <n v="17690"/>
        <n v="17696"/>
        <n v="17704"/>
        <n v="17709"/>
        <n v="17712"/>
        <n v="17713"/>
        <n v="17715"/>
        <n v="17725"/>
        <n v="17726"/>
        <n v="17731"/>
        <n v="17732"/>
        <n v="17734"/>
        <n v="17736"/>
        <n v="17750"/>
        <n v="17763"/>
        <n v="17764"/>
        <n v="17794"/>
        <n v="17801"/>
        <n v="17818"/>
        <n v="17826"/>
        <n v="17841"/>
        <n v="17842"/>
        <n v="17846"/>
        <n v="17881"/>
        <n v="17891"/>
        <n v="17895"/>
        <n v="17896"/>
        <n v="17899"/>
        <n v="17900"/>
        <n v="17902"/>
        <n v="17907"/>
        <n v="17922"/>
        <n v="17928"/>
        <n v="17929"/>
        <n v="17931"/>
        <n v="17933"/>
        <n v="17936"/>
        <n v="17938"/>
        <n v="17939"/>
        <n v="17949"/>
        <n v="17950"/>
        <n v="17951"/>
        <n v="17952"/>
        <n v="17955"/>
        <n v="17962"/>
        <n v="17963"/>
        <n v="17967"/>
        <n v="17969"/>
        <n v="17970"/>
        <n v="17971"/>
        <n v="17972"/>
        <n v="17973"/>
        <n v="17977"/>
        <n v="17978"/>
        <n v="17979"/>
        <n v="17980"/>
        <n v="17981"/>
        <n v="17986"/>
        <n v="17987"/>
        <n v="17988"/>
        <n v="17989"/>
        <n v="17990"/>
        <n v="17991"/>
        <n v="17997"/>
        <n v="17998"/>
        <n v="17999"/>
        <n v="18000"/>
        <n v="18005"/>
        <n v="18006"/>
        <n v="18016"/>
        <n v="18017"/>
        <n v="18018"/>
        <n v="18019"/>
        <n v="18020"/>
        <n v="18026"/>
        <n v="18027"/>
        <n v="18028"/>
        <n v="18029"/>
        <n v="18040"/>
        <n v="18041"/>
        <n v="18042"/>
        <n v="18046"/>
        <n v="18052"/>
        <n v="18053"/>
        <n v="18054"/>
        <n v="18055"/>
        <n v="18059"/>
        <n v="18063"/>
        <n v="18064"/>
        <n v="18065"/>
        <n v="18067"/>
        <n v="18068"/>
        <n v="18069"/>
        <n v="18070"/>
        <n v="18074"/>
        <n v="18075"/>
        <n v="18076"/>
        <n v="18079"/>
        <n v="18080"/>
        <n v="18081"/>
        <n v="18082"/>
        <n v="18083"/>
        <n v="18098"/>
        <n v="18099"/>
        <n v="18100"/>
        <n v="18101"/>
        <n v="18102"/>
        <n v="18103"/>
        <n v="18111"/>
        <n v="18112"/>
        <n v="18113"/>
        <n v="18114"/>
        <n v="18115"/>
        <n v="18116"/>
        <n v="18118"/>
        <n v="18119"/>
        <n v="18121"/>
        <n v="18122"/>
        <n v="18127"/>
        <n v="18128"/>
        <n v="18129"/>
        <n v="18130"/>
        <n v="18131"/>
        <n v="18132"/>
        <n v="18133"/>
        <n v="18134"/>
        <n v="18138"/>
        <n v="18139"/>
        <n v="18140"/>
        <n v="18144"/>
        <n v="18145"/>
        <n v="18146"/>
        <n v="18147"/>
        <n v="18148"/>
        <n v="18149"/>
        <n v="18150"/>
        <n v="18154"/>
        <n v="18155"/>
        <n v="18156"/>
        <n v="18157"/>
        <n v="18158"/>
        <n v="18215"/>
        <n v="18222"/>
        <n v="18305"/>
        <n v="18322"/>
        <n v="18323"/>
        <n v="18333"/>
        <n v="18335"/>
        <n v="18341"/>
        <n v="18342"/>
        <n v="18347"/>
        <n v="18348"/>
        <n v="18349"/>
        <n v="18350"/>
        <n v="18354"/>
        <n v="18357"/>
        <n v="18358"/>
        <n v="18359"/>
        <n v="18361"/>
        <n v="18365"/>
        <n v="18367"/>
        <n v="18369"/>
        <n v="18370"/>
        <n v="18372"/>
        <n v="18373"/>
        <n v="18375"/>
        <n v="18377"/>
        <n v="18378"/>
        <n v="18379"/>
        <n v="18380"/>
        <n v="18392"/>
        <n v="18396"/>
        <n v="18413"/>
        <n v="18414"/>
        <n v="18415"/>
        <n v="18416"/>
        <n v="18417"/>
        <n v="18418"/>
        <n v="18419"/>
        <n v="18420"/>
        <n v="18421"/>
        <n v="18422"/>
        <n v="18423"/>
        <n v="18425"/>
        <n v="18427"/>
        <n v="18429"/>
        <n v="18430"/>
        <n v="18431"/>
        <n v="18432"/>
        <n v="18433"/>
        <n v="18434"/>
        <n v="18436"/>
        <n v="18445"/>
        <n v="18448"/>
        <n v="18459"/>
        <n v="18482"/>
        <n v="18485"/>
        <n v="18492"/>
        <n v="18493"/>
        <n v="18497"/>
        <n v="18500"/>
        <n v="18501"/>
        <n v="18518"/>
        <n v="18525"/>
        <n v="18526"/>
        <n v="18527"/>
        <n v="18528"/>
        <n v="18530"/>
        <n v="18531"/>
        <n v="18532"/>
        <n v="18534"/>
        <n v="18535"/>
        <n v="18536"/>
        <n v="18537"/>
        <n v="18538"/>
        <n v="18539"/>
        <n v="18540"/>
        <n v="18542"/>
        <n v="18543"/>
        <n v="18544"/>
        <n v="18545"/>
        <n v="18546"/>
        <n v="18547"/>
        <n v="18549"/>
        <n v="18551"/>
        <n v="18552"/>
        <n v="18559"/>
        <n v="18561"/>
        <n v="18566"/>
        <n v="18567"/>
        <n v="18568"/>
        <n v="18571"/>
        <n v="18572"/>
        <n v="18575"/>
        <n v="18578"/>
        <n v="18670"/>
        <n v="18671"/>
        <n v="18672"/>
        <n v="18673"/>
        <n v="18674"/>
        <n v="18675"/>
        <n v="18676"/>
        <n v="18677"/>
        <n v="18678"/>
        <n v="18679"/>
        <n v="18680"/>
        <n v="18681"/>
        <n v="18682"/>
        <n v="18683"/>
        <n v="18684"/>
        <n v="18685"/>
        <n v="18769"/>
        <n v="18770"/>
        <n v="18777"/>
        <n v="18790"/>
        <n v="18793"/>
        <n v="18799"/>
        <n v="18800"/>
        <n v="18802"/>
        <n v="18803"/>
        <n v="18804"/>
        <n v="18805"/>
        <n v="18807"/>
        <n v="18808"/>
        <m/>
      </sharedItems>
    </cacheField>
    <cacheField name="Ora partenza" numFmtId="0">
      <sharedItems containsString="0" containsBlank="1" containsNumber="1" minValue="0.184027777777778" maxValue="1.06805555555556" count="734">
        <n v="0.184027777777778"/>
        <n v="0.197916666666667"/>
        <n v="0.201388888888889"/>
        <n v="0.208333333333333"/>
        <n v="0.211805555555556"/>
        <n v="0.2125"/>
        <n v="0.213194444444444"/>
        <n v="0.213888888888889"/>
        <n v="0.215277777777778"/>
        <n v="0.21875"/>
        <n v="0.220138888888889"/>
        <n v="0.220833333333333"/>
        <n v="0.221527777777778"/>
        <n v="0.222222222222222"/>
        <n v="0.223611111111111"/>
        <n v="0.225694444444444"/>
        <n v="0.227777777777778"/>
        <n v="0.229166666666667"/>
        <n v="0.231944444444444"/>
        <n v="0.232638888888889"/>
        <n v="0.233333333333333"/>
        <n v="0.234027777777778"/>
        <n v="0.236111111111111"/>
        <n v="0.238194444444444"/>
        <n v="0.238888888888889"/>
        <n v="0.239583333333333"/>
        <n v="0.240972222222222"/>
        <n v="0.241666666666667"/>
        <n v="0.243055555555556"/>
        <n v="0.245138888888889"/>
        <n v="0.246527777777778"/>
        <n v="0.247916666666667"/>
        <n v="0.248611111111111"/>
        <n v="0.25"/>
        <n v="0.251388888888889"/>
        <n v="0.253472222222222"/>
        <n v="0.254166666666667"/>
        <n v="0.254861111111111"/>
        <n v="0.255555555555556"/>
        <n v="0.256944444444444"/>
        <n v="0.258333333333333"/>
        <n v="0.259027777777778"/>
        <n v="0.260416666666667"/>
        <n v="0.261805555555556"/>
        <n v="0.2625"/>
        <n v="0.263194444444444"/>
        <n v="0.263888888888889"/>
        <n v="0.265277777777778"/>
        <n v="0.265972222222222"/>
        <n v="0.266666666666667"/>
        <n v="0.267361111111111"/>
        <n v="0.269444444444444"/>
        <n v="0.270833333333333"/>
        <n v="0.271527777777778"/>
        <n v="0.272222222222222"/>
        <n v="0.273611111111111"/>
        <n v="0.274305555555555"/>
        <n v="0.275"/>
        <n v="0.275694444444444"/>
        <n v="0.276388888888889"/>
        <n v="0.277083333333333"/>
        <n v="0.277777777777778"/>
        <n v="0.279166666666667"/>
        <n v="0.279861111111111"/>
        <n v="0.280555555555556"/>
        <n v="0.28125"/>
        <n v="0.281944444444444"/>
        <n v="0.283333333333333"/>
        <n v="0.284027777777778"/>
        <n v="0.284722222222222"/>
        <n v="0.286805555555556"/>
        <n v="0.288194444444444"/>
        <n v="0.288888888888889"/>
        <n v="0.289583333333333"/>
        <n v="0.290277777777778"/>
        <n v="0.290972222222222"/>
        <n v="0.291666666666667"/>
        <n v="0.293055555555556"/>
        <n v="0.294444444444444"/>
        <n v="0.295138888888889"/>
        <n v="0.295833333333333"/>
        <n v="0.296527777777778"/>
        <n v="0.297222222222222"/>
        <n v="0.297916666666667"/>
        <n v="0.298611111111111"/>
        <n v="0.3"/>
        <n v="0.300694444444444"/>
        <n v="0.301388888888889"/>
        <n v="0.302083333333333"/>
        <n v="0.302777777777778"/>
        <n v="0.303472222222222"/>
        <n v="0.304166666666667"/>
        <n v="0.304861111111111"/>
        <n v="0.305555555555555"/>
        <n v="0.306944444444444"/>
        <n v="0.308333333333333"/>
        <n v="0.309027777777778"/>
        <n v="0.309722222222222"/>
        <n v="0.310416666666667"/>
        <n v="0.311111111111111"/>
        <n v="0.311805555555556"/>
        <n v="0.3125"/>
        <n v="0.313194444444444"/>
        <n v="0.313888888888889"/>
        <n v="0.314583333333333"/>
        <n v="0.315972222222222"/>
        <n v="0.316666666666667"/>
        <n v="0.317361111111111"/>
        <n v="0.31875"/>
        <n v="0.319444444444444"/>
        <n v="0.320138888888889"/>
        <n v="0.320833333333333"/>
        <n v="0.321527777777778"/>
        <n v="0.322916666666667"/>
        <n v="0.323611111111111"/>
        <n v="0.325"/>
        <n v="0.326388888888889"/>
        <n v="0.327777777777778"/>
        <n v="0.329861111111111"/>
        <n v="0.330555555555556"/>
        <n v="0.33125"/>
        <n v="0.331944444444444"/>
        <n v="0.332638888888889"/>
        <n v="0.333333333333333"/>
        <n v="0.334027777777778"/>
        <n v="0.334722222222222"/>
        <n v="0.336805555555556"/>
        <n v="0.338194444444444"/>
        <n v="0.338888888888889"/>
        <n v="0.339583333333333"/>
        <n v="0.340277777777778"/>
        <n v="0.341666666666667"/>
        <n v="0.342361111111111"/>
        <n v="0.34375"/>
        <n v="0.344444444444444"/>
        <n v="0.345138888888889"/>
        <n v="0.345833333333333"/>
        <n v="0.346527777777778"/>
        <n v="0.347222222222222"/>
        <n v="0.347916666666667"/>
        <n v="0.348611111111111"/>
        <n v="0.350694444444444"/>
        <n v="0.352083333333333"/>
        <n v="0.352777777777778"/>
        <n v="0.354166666666667"/>
        <n v="0.354861111111111"/>
        <n v="0.355555555555556"/>
        <n v="0.35625"/>
        <n v="0.357638888888889"/>
        <n v="0.358333333333333"/>
        <n v="0.359027777777778"/>
        <n v="0.361111111111111"/>
        <n v="0.361805555555556"/>
        <n v="0.3625"/>
        <n v="0.363194444444444"/>
        <n v="0.363888888888889"/>
        <n v="0.364583333333333"/>
        <n v="0.365277777777778"/>
        <n v="0.365972222222222"/>
        <n v="0.366666666666667"/>
        <n v="0.368055555555556"/>
        <n v="0.370138888888889"/>
        <n v="0.371527777777778"/>
        <n v="0.372222222222222"/>
        <n v="0.372916666666667"/>
        <n v="0.373611111111111"/>
        <n v="0.375"/>
        <n v="0.375694444444444"/>
        <n v="0.376388888888889"/>
        <n v="0.377777777777778"/>
        <n v="0.378472222222222"/>
        <n v="0.379861111111111"/>
        <n v="0.380555555555556"/>
        <n v="0.38125"/>
        <n v="0.381944444444444"/>
        <n v="0.383333333333333"/>
        <n v="0.384027777777778"/>
        <n v="0.385416666666667"/>
        <n v="0.386111111111111"/>
        <n v="0.386805555555556"/>
        <n v="0.3875"/>
        <n v="0.388888888888889"/>
        <n v="0.391666666666667"/>
        <n v="0.392361111111111"/>
        <n v="0.393055555555556"/>
        <n v="0.39375"/>
        <n v="0.394444444444444"/>
        <n v="0.395138888888889"/>
        <n v="0.395833333333333"/>
        <n v="0.396527777777778"/>
        <n v="0.397222222222222"/>
        <n v="0.397916666666667"/>
        <n v="0.399305555555556"/>
        <n v="0.400694444444444"/>
        <n v="0.401388888888889"/>
        <n v="0.402777777777778"/>
        <n v="0.403472222222222"/>
        <n v="0.404166666666667"/>
        <n v="0.404861111111111"/>
        <n v="0.405555555555555"/>
        <n v="0.40625"/>
        <n v="0.406944444444444"/>
        <n v="0.407638888888889"/>
        <n v="0.408333333333333"/>
        <n v="0.409722222222222"/>
        <n v="0.411111111111111"/>
        <n v="0.411805555555556"/>
        <n v="0.413194444444444"/>
        <n v="0.414583333333333"/>
        <n v="0.415277777777778"/>
        <n v="0.416666666666667"/>
        <n v="0.418055555555556"/>
        <n v="0.420138888888889"/>
        <n v="0.420833333333333"/>
        <n v="0.421527777777778"/>
        <n v="0.422222222222222"/>
        <n v="0.422916666666667"/>
        <n v="0.423611111111111"/>
        <n v="0.425"/>
        <n v="0.425694444444444"/>
        <n v="0.427083333333333"/>
        <n v="0.427777777777778"/>
        <n v="0.429166666666667"/>
        <n v="0.430555555555556"/>
        <n v="0.43125"/>
        <n v="0.431944444444444"/>
        <n v="0.433333333333333"/>
        <n v="0.434027777777778"/>
        <n v="0.435416666666667"/>
        <n v="0.436111111111111"/>
        <n v="0.436805555555555"/>
        <n v="0.4375"/>
        <n v="0.438194444444444"/>
        <n v="0.438888888888889"/>
        <n v="0.439583333333333"/>
        <n v="0.440972222222222"/>
        <n v="0.442361111111111"/>
        <n v="0.443055555555556"/>
        <n v="0.444444444444444"/>
        <n v="0.445833333333333"/>
        <n v="0.446527777777778"/>
        <n v="0.447222222222222"/>
        <n v="0.447916666666667"/>
        <n v="0.448611111111111"/>
        <n v="0.449305555555556"/>
        <n v="0.45"/>
        <n v="0.450694444444444"/>
        <n v="0.451388888888889"/>
        <n v="0.452083333333333"/>
        <n v="0.452777777777778"/>
        <n v="0.454861111111111"/>
        <n v="0.45625"/>
        <n v="0.456944444444444"/>
        <n v="0.458333333333333"/>
        <n v="0.459722222222222"/>
        <n v="0.460416666666667"/>
        <n v="0.461805555555556"/>
        <n v="0.463194444444444"/>
        <n v="0.463888888888889"/>
        <n v="0.465277777777778"/>
        <n v="0.465972222222222"/>
        <n v="0.466666666666667"/>
        <n v="0.467361111111111"/>
        <n v="0.468055555555555"/>
        <n v="0.46875"/>
        <n v="0.469444444444444"/>
        <n v="0.470138888888889"/>
        <n v="0.470833333333333"/>
        <n v="0.472222222222222"/>
        <n v="0.472916666666667"/>
        <n v="0.474305555555556"/>
        <n v="0.475694444444444"/>
        <n v="0.477083333333333"/>
        <n v="0.477777777777778"/>
        <n v="0.479166666666667"/>
        <n v="0.480555555555556"/>
        <n v="0.481944444444444"/>
        <n v="0.482638888888889"/>
        <n v="0.483333333333333"/>
        <n v="0.484027777777778"/>
        <n v="0.484722222222222"/>
        <n v="0.486111111111111"/>
        <n v="0.486805555555556"/>
        <n v="0.4875"/>
        <n v="0.488194444444444"/>
        <n v="0.489583333333333"/>
        <n v="0.490277777777778"/>
        <n v="0.491666666666667"/>
        <n v="0.493055555555556"/>
        <n v="0.49375"/>
        <n v="0.494444444444444"/>
        <n v="0.495833333333333"/>
        <n v="0.496527777777778"/>
        <n v="0.497222222222222"/>
        <n v="0.497916666666667"/>
        <n v="0.498611111111111"/>
        <n v="0.5"/>
        <n v="0.500694444444444"/>
        <n v="0.501388888888889"/>
        <n v="0.502083333333333"/>
        <n v="0.503472222222222"/>
        <n v="0.504861111111111"/>
        <n v="0.505555555555556"/>
        <n v="0.506944444444444"/>
        <n v="0.508333333333333"/>
        <n v="0.509027777777778"/>
        <n v="0.510416666666667"/>
        <n v="0.511111111111111"/>
        <n v="0.511805555555555"/>
        <n v="0.5125"/>
        <n v="0.513194444444444"/>
        <n v="0.513888888888889"/>
        <n v="0.515277777777778"/>
        <n v="0.515972222222222"/>
        <n v="0.517361111111111"/>
        <n v="0.51875"/>
        <n v="0.519444444444444"/>
        <n v="0.520833333333333"/>
        <n v="0.522222222222222"/>
        <n v="0.524305555555556"/>
        <n v="0.525"/>
        <n v="0.525694444444444"/>
        <n v="0.526388888888889"/>
        <n v="0.527083333333333"/>
        <n v="0.527777777777778"/>
        <n v="0.528472222222222"/>
        <n v="0.529166666666667"/>
        <n v="0.529861111111111"/>
        <n v="0.53125"/>
        <n v="0.531944444444444"/>
        <n v="0.532638888888889"/>
        <n v="0.533333333333333"/>
        <n v="0.534027777777778"/>
        <n v="0.534722222222222"/>
        <n v="0.536805555555556"/>
        <n v="0.538194444444444"/>
        <n v="0.538888888888889"/>
        <n v="0.539583333333333"/>
        <n v="0.540277777777778"/>
        <n v="0.540972222222222"/>
        <n v="0.541666666666667"/>
        <n v="0.542361111111111"/>
        <n v="0.543055555555555"/>
        <n v="0.545138888888889"/>
        <n v="0.546527777777778"/>
        <n v="0.547222222222222"/>
        <n v="0.547916666666667"/>
        <n v="0.548611111111111"/>
        <n v="0.549305555555556"/>
        <n v="0.55"/>
        <n v="0.550694444444444"/>
        <n v="0.551388888888889"/>
        <n v="0.552083333333333"/>
        <n v="0.552777777777778"/>
        <n v="0.553472222222222"/>
        <n v="0.554166666666667"/>
        <n v="0.555555555555556"/>
        <n v="0.55625"/>
        <n v="0.556944444444444"/>
        <n v="0.557638888888889"/>
        <n v="0.558333333333333"/>
        <n v="0.559027777777778"/>
        <n v="0.559722222222222"/>
        <n v="0.560416666666667"/>
        <n v="0.561111111111111"/>
        <n v="0.5625"/>
        <n v="0.563888888888889"/>
        <n v="0.564583333333333"/>
        <n v="0.565972222222222"/>
        <n v="0.567361111111111"/>
        <n v="0.568055555555556"/>
        <n v="0.569444444444444"/>
        <n v="0.570138888888889"/>
        <n v="0.570833333333333"/>
        <n v="0.571527777777778"/>
        <n v="0.572222222222222"/>
        <n v="0.572916666666667"/>
        <n v="0.573611111111111"/>
        <n v="0.574305555555555"/>
        <n v="0.575"/>
        <n v="0.575694444444444"/>
        <n v="0.576388888888889"/>
        <n v="0.577777777777778"/>
        <n v="0.578472222222222"/>
        <n v="0.579166666666667"/>
        <n v="0.579861111111111"/>
        <n v="0.58125"/>
        <n v="0.581944444444444"/>
        <n v="0.583333333333333"/>
        <n v="0.584722222222222"/>
        <n v="0.586111111111111"/>
        <n v="0.586805555555556"/>
        <n v="0.5875"/>
        <n v="0.588194444444444"/>
        <n v="0.588888888888889"/>
        <n v="0.590277777777778"/>
        <n v="0.591666666666667"/>
        <n v="0.592361111111111"/>
        <n v="0.593055555555556"/>
        <n v="0.59375"/>
        <n v="0.594444444444444"/>
        <n v="0.595138888888889"/>
        <n v="0.595833333333333"/>
        <n v="0.597222222222222"/>
        <n v="0.598611111111111"/>
        <n v="0.599305555555556"/>
        <n v="0.6"/>
        <n v="0.600694444444444"/>
        <n v="0.602083333333333"/>
        <n v="0.602777777777778"/>
        <n v="0.603472222222222"/>
        <n v="0.604166666666667"/>
        <n v="0.605555555555555"/>
        <n v="0.60625"/>
        <n v="0.607638888888889"/>
        <n v="0.609027777777778"/>
        <n v="0.609722222222222"/>
        <n v="0.611111111111111"/>
        <n v="0.611805555555556"/>
        <n v="0.6125"/>
        <n v="0.613194444444444"/>
        <n v="0.614583333333333"/>
        <n v="0.615277777777778"/>
        <n v="0.616666666666667"/>
        <n v="0.617361111111111"/>
        <n v="0.618055555555556"/>
        <n v="0.61875"/>
        <n v="0.620138888888889"/>
        <n v="0.621527777777778"/>
        <n v="0.622916666666667"/>
        <n v="0.623611111111111"/>
        <n v="0.624305555555556"/>
        <n v="0.625"/>
        <n v="0.625694444444444"/>
        <n v="0.626388888888889"/>
        <n v="0.628472222222222"/>
        <n v="0.629166666666667"/>
        <n v="0.629861111111111"/>
        <n v="0.630555555555556"/>
        <n v="0.631944444444444"/>
        <n v="0.633333333333333"/>
        <n v="0.634027777777778"/>
        <n v="0.634722222222222"/>
        <n v="0.635416666666667"/>
        <n v="0.636111111111111"/>
        <n v="0.636805555555555"/>
        <n v="0.6375"/>
        <n v="0.638888888888889"/>
        <n v="0.639583333333333"/>
        <n v="0.642361111111111"/>
        <n v="0.64375"/>
        <n v="0.644444444444444"/>
        <n v="0.645833333333333"/>
        <n v="0.647222222222222"/>
        <n v="0.648611111111111"/>
        <n v="0.649305555555556"/>
        <n v="0.650694444444444"/>
        <n v="0.651388888888889"/>
        <n v="0.652777777777778"/>
        <n v="0.653472222222222"/>
        <n v="0.654166666666667"/>
        <n v="0.654861111111111"/>
        <n v="0.65625"/>
        <n v="0.656944444444444"/>
        <n v="0.657638888888889"/>
        <n v="0.658333333333333"/>
        <n v="0.659722222222222"/>
        <n v="0.660416666666667"/>
        <n v="0.661111111111111"/>
        <n v="0.663194444444444"/>
        <n v="0.663888888888889"/>
        <n v="0.664583333333333"/>
        <n v="0.665277777777778"/>
        <n v="0.666666666666667"/>
        <n v="0.668055555555556"/>
        <n v="0.66875"/>
        <n v="0.670138888888889"/>
        <n v="0.671527777777778"/>
        <n v="0.672222222222222"/>
        <n v="0.672916666666667"/>
        <n v="0.673611111111111"/>
        <n v="0.674305555555556"/>
        <n v="0.675"/>
        <n v="0.676388888888889"/>
        <n v="0.677083333333333"/>
        <n v="0.677777777777778"/>
        <n v="0.679166666666667"/>
        <n v="0.680555555555555"/>
        <n v="0.681944444444444"/>
        <n v="0.682638888888889"/>
        <n v="0.684027777777778"/>
        <n v="0.685416666666667"/>
        <n v="0.686111111111111"/>
        <n v="0.686805555555556"/>
        <n v="0.6875"/>
        <n v="0.688194444444444"/>
        <n v="0.688888888888889"/>
        <n v="0.690972222222222"/>
        <n v="0.691666666666667"/>
        <n v="0.692361111111111"/>
        <n v="0.694444444444444"/>
        <n v="0.695833333333333"/>
        <n v="0.696527777777778"/>
        <n v="0.697916666666667"/>
        <n v="0.698611111111111"/>
        <n v="0.7"/>
        <n v="0.700694444444444"/>
        <n v="0.701388888888889"/>
        <n v="0.702777777777778"/>
        <n v="0.703472222222222"/>
        <n v="0.704861111111111"/>
        <n v="0.70625"/>
        <n v="0.706944444444444"/>
        <n v="0.708333333333333"/>
        <n v="0.709027777777778"/>
        <n v="0.711805555555555"/>
        <n v="0.713194444444444"/>
        <n v="0.713888888888889"/>
        <n v="0.715277777777778"/>
        <n v="0.716666666666667"/>
        <n v="0.717361111111111"/>
        <n v="0.718055555555556"/>
        <n v="0.71875"/>
        <n v="0.719444444444444"/>
        <n v="0.720833333333333"/>
        <n v="0.722222222222222"/>
        <n v="0.722916666666667"/>
        <n v="0.723611111111111"/>
        <n v="0.725"/>
        <n v="0.725694444444444"/>
        <n v="0.727083333333333"/>
        <n v="0.727777777777778"/>
        <n v="0.729166666666667"/>
        <n v="0.730555555555556"/>
        <n v="0.73125"/>
        <n v="0.731944444444444"/>
        <n v="0.732638888888889"/>
        <n v="0.734027777777778"/>
        <n v="0.736111111111111"/>
        <n v="0.7375"/>
        <n v="0.738194444444444"/>
        <n v="0.738888888888889"/>
        <n v="0.739583333333333"/>
        <n v="0.740972222222222"/>
        <n v="0.741666666666667"/>
        <n v="0.743055555555555"/>
        <n v="0.744444444444444"/>
        <n v="0.745138888888889"/>
        <n v="0.746527777777778"/>
        <n v="0.747916666666667"/>
        <n v="0.748611111111111"/>
        <n v="0.75"/>
        <n v="0.751388888888889"/>
        <n v="0.752777777777778"/>
        <n v="0.753472222222222"/>
        <n v="0.754166666666667"/>
        <n v="0.754861111111111"/>
        <n v="0.755555555555556"/>
        <n v="0.756944444444444"/>
        <n v="0.757638888888889"/>
        <n v="0.758333333333333"/>
        <n v="0.759027777777778"/>
        <n v="0.759722222222222"/>
        <n v="0.760416666666667"/>
        <n v="0.761111111111111"/>
        <n v="0.761805555555556"/>
        <n v="0.7625"/>
        <n v="0.763888888888889"/>
        <n v="0.764583333333333"/>
        <n v="0.767361111111111"/>
        <n v="0.768055555555556"/>
        <n v="0.76875"/>
        <n v="0.769444444444444"/>
        <n v="0.770833333333333"/>
        <n v="0.772222222222222"/>
        <n v="0.772916666666667"/>
        <n v="0.774305555555555"/>
        <n v="0.775694444444444"/>
        <n v="0.777777777777778"/>
        <n v="0.778472222222222"/>
        <n v="0.78125"/>
        <n v="0.781944444444444"/>
        <n v="0.782638888888889"/>
        <n v="0.783333333333333"/>
        <n v="0.784722222222222"/>
        <n v="0.786111111111111"/>
        <n v="0.786805555555556"/>
        <n v="0.788194444444444"/>
        <n v="0.789583333333333"/>
        <n v="0.791666666666667"/>
        <n v="0.792361111111111"/>
        <n v="0.793055555555556"/>
        <n v="0.79375"/>
        <n v="0.795138888888889"/>
        <n v="0.796527777777778"/>
        <n v="0.797222222222222"/>
        <n v="0.798611111111111"/>
        <n v="0.799305555555556"/>
        <n v="0.8"/>
        <n v="0.800694444444444"/>
        <n v="0.801388888888889"/>
        <n v="0.802083333333333"/>
        <n v="0.802777777777778"/>
        <n v="0.804166666666667"/>
        <n v="0.805555555555555"/>
        <n v="0.809027777777778"/>
        <n v="0.809722222222222"/>
        <n v="0.810416666666667"/>
        <n v="0.8125"/>
        <n v="0.813194444444444"/>
        <n v="0.813888888888889"/>
        <n v="0.814583333333333"/>
        <n v="0.815972222222222"/>
        <n v="0.816666666666667"/>
        <n v="0.817361111111111"/>
        <n v="0.819444444444444"/>
        <n v="0.820138888888889"/>
        <n v="0.821527777777778"/>
        <n v="0.822222222222222"/>
        <n v="0.822916666666667"/>
        <n v="0.825"/>
        <n v="0.826388888888889"/>
        <n v="0.827777777777778"/>
        <n v="0.829861111111111"/>
        <n v="0.830555555555556"/>
        <n v="0.83125"/>
        <n v="0.833333333333333"/>
        <n v="0.834722222222222"/>
        <n v="0.836805555555555"/>
        <n v="0.838194444444444"/>
        <n v="0.838888888888889"/>
        <n v="0.839583333333333"/>
        <n v="0.840277777777778"/>
        <n v="0.843055555555556"/>
        <n v="0.84375"/>
        <n v="0.844444444444444"/>
        <n v="0.845833333333333"/>
        <n v="0.847222222222222"/>
        <n v="0.848611111111111"/>
        <n v="0.849305555555556"/>
        <n v="0.850694444444444"/>
        <n v="0.852083333333333"/>
        <n v="0.853472222222222"/>
        <n v="0.854166666666667"/>
        <n v="0.855555555555556"/>
        <n v="0.857638888888889"/>
        <n v="0.859027777777778"/>
        <n v="0.861111111111111"/>
        <n v="0.8625"/>
        <n v="0.864583333333333"/>
        <n v="0.868055555555555"/>
        <n v="0.869444444444444"/>
        <n v="0.871527777777778"/>
        <n v="0.875"/>
        <n v="0.876388888888889"/>
        <n v="0.878472222222222"/>
        <n v="0.879861111111111"/>
        <n v="0.881944444444444"/>
        <n v="0.883333333333333"/>
        <n v="0.884027777777778"/>
        <n v="0.885416666666667"/>
        <n v="0.8875"/>
        <n v="0.888194444444444"/>
        <n v="0.888888888888889"/>
        <n v="0.889583333333333"/>
        <n v="0.890277777777778"/>
        <n v="0.892361111111111"/>
        <n v="0.895833333333333"/>
        <n v="0.897222222222222"/>
        <n v="0.899305555555555"/>
        <n v="0.900694444444444"/>
        <n v="0.902777777777778"/>
        <n v="0.904166666666667"/>
        <n v="0.90625"/>
        <n v="0.909722222222222"/>
        <n v="0.911111111111111"/>
        <n v="0.913194444444444"/>
        <n v="0.915972222222222"/>
        <n v="0.916666666666667"/>
        <n v="0.918055555555556"/>
        <n v="0.920138888888889"/>
        <n v="0.921527777777778"/>
        <n v="0.923611111111111"/>
        <n v="0.925"/>
        <n v="0.927083333333333"/>
        <n v="0.927777777777778"/>
        <n v="0.929166666666667"/>
        <n v="0.930555555555555"/>
        <n v="0.933333333333333"/>
        <n v="0.934027777777778"/>
        <n v="0.934722222222222"/>
        <n v="0.9375"/>
        <n v="0.938194444444444"/>
        <n v="0.938888888888889"/>
        <n v="0.940972222222222"/>
        <n v="0.942361111111111"/>
        <n v="0.944444444444444"/>
        <n v="0.947916666666667"/>
        <n v="0.95"/>
        <n v="0.951388888888889"/>
        <n v="0.954861111111111"/>
        <n v="0.958333333333333"/>
        <n v="0.959722222222222"/>
        <n v="0.961805555555555"/>
        <n v="0.965277777777778"/>
        <n v="0.96875"/>
        <n v="0.970833333333333"/>
        <n v="0.971527777777778"/>
        <n v="0.972222222222222"/>
        <n v="0.975694444444444"/>
        <n v="0.976388888888889"/>
        <n v="0.979166666666667"/>
        <n v="0.980555555555556"/>
        <n v="0.989583333333333"/>
        <n v="0.993055555555555"/>
        <n v="0.996527777777778"/>
        <n v="1"/>
        <n v="1.00138888888889"/>
        <n v="1.00347222222222"/>
        <n v="1.00694444444444"/>
        <n v="1.01388888888889"/>
        <n v="1.01736111111111"/>
        <n v="1.02083333333333"/>
        <n v="1.02222222222222"/>
        <n v="1.02638888888889"/>
        <n v="1.02777777777778"/>
        <n v="1.03472222222222"/>
        <n v="1.03680555555556"/>
        <n v="1.04513888888889"/>
        <n v="1.04722222222222"/>
        <n v="1.05555555555556"/>
        <n v="1.05694444444444"/>
        <n v="1.06805555555556"/>
        <m/>
      </sharedItems>
    </cacheField>
    <cacheField name="Ora arrivo" numFmtId="0">
      <sharedItems containsString="0" containsBlank="1" containsNumber="1" minValue="0.208333333333333" maxValue="1.10972222222222" count="751">
        <n v="0.208333333333333"/>
        <n v="0.211805555555556"/>
        <n v="0.215277777777778"/>
        <n v="0.220833333333333"/>
        <n v="0.222222222222222"/>
        <n v="0.223611111111111"/>
        <n v="0.225694444444444"/>
        <n v="0.227777777777778"/>
        <n v="0.229166666666667"/>
        <n v="0.232638888888889"/>
        <n v="0.236111111111111"/>
        <n v="0.238888888888889"/>
        <n v="0.239583333333333"/>
        <n v="0.240972222222222"/>
        <n v="0.241666666666667"/>
        <n v="0.243055555555556"/>
        <n v="0.24375"/>
        <n v="0.245833333333333"/>
        <n v="0.246527777777778"/>
        <n v="0.247916666666667"/>
        <n v="0.248611111111111"/>
        <n v="0.25"/>
        <n v="0.253472222222222"/>
        <n v="0.255555555555556"/>
        <n v="0.256944444444444"/>
        <n v="0.259027777777778"/>
        <n v="0.260416666666667"/>
        <n v="0.261805555555556"/>
        <n v="0.2625"/>
        <n v="0.263888888888889"/>
        <n v="0.265972222222222"/>
        <n v="0.266666666666667"/>
        <n v="0.267361111111111"/>
        <n v="0.268055555555556"/>
        <n v="0.269444444444444"/>
        <n v="0.270833333333333"/>
        <n v="0.271527777777778"/>
        <n v="0.272222222222222"/>
        <n v="0.272916666666667"/>
        <n v="0.274305555555555"/>
        <n v="0.275694444444444"/>
        <n v="0.276388888888889"/>
        <n v="0.277777777777778"/>
        <n v="0.279861111111111"/>
        <n v="0.280555555555556"/>
        <n v="0.28125"/>
        <n v="0.281944444444444"/>
        <n v="0.283333333333333"/>
        <n v="0.284027777777778"/>
        <n v="0.284722222222222"/>
        <n v="0.286111111111111"/>
        <n v="0.286805555555556"/>
        <n v="0.288194444444444"/>
        <n v="0.289583333333333"/>
        <n v="0.290277777777778"/>
        <n v="0.291666666666667"/>
        <n v="0.29375"/>
        <n v="0.294444444444444"/>
        <n v="0.295138888888889"/>
        <n v="0.295833333333333"/>
        <n v="0.297222222222222"/>
        <n v="0.298611111111111"/>
        <n v="0.3"/>
        <n v="0.300694444444444"/>
        <n v="0.301388888888889"/>
        <n v="0.302083333333333"/>
        <n v="0.302777777777778"/>
        <n v="0.303472222222222"/>
        <n v="0.304166666666667"/>
        <n v="0.304861111111111"/>
        <n v="0.305555555555555"/>
        <n v="0.307638888888889"/>
        <n v="0.309027777777778"/>
        <n v="0.309722222222222"/>
        <n v="0.310416666666667"/>
        <n v="0.311111111111111"/>
        <n v="0.311805555555556"/>
        <n v="0.3125"/>
        <n v="0.313888888888889"/>
        <n v="0.314583333333333"/>
        <n v="0.315277777777778"/>
        <n v="0.315972222222222"/>
        <n v="0.316666666666667"/>
        <n v="0.318055555555556"/>
        <n v="0.31875"/>
        <n v="0.319444444444444"/>
        <n v="0.320138888888889"/>
        <n v="0.320833333333333"/>
        <n v="0.321527777777778"/>
        <n v="0.322222222222222"/>
        <n v="0.322916666666667"/>
        <n v="0.325"/>
        <n v="0.326388888888889"/>
        <n v="0.327777777777778"/>
        <n v="0.328472222222222"/>
        <n v="0.329861111111111"/>
        <n v="0.330555555555556"/>
        <n v="0.33125"/>
        <n v="0.331944444444444"/>
        <n v="0.332638888888889"/>
        <n v="0.333333333333333"/>
        <n v="0.334027777777778"/>
        <n v="0.334722222222222"/>
        <n v="0.335416666666667"/>
        <n v="0.336111111111111"/>
        <n v="0.336805555555556"/>
        <n v="0.338888888888889"/>
        <n v="0.339583333333333"/>
        <n v="0.340277777777778"/>
        <n v="0.340972222222222"/>
        <n v="0.341666666666667"/>
        <n v="0.342361111111111"/>
        <n v="0.34375"/>
        <n v="0.344444444444444"/>
        <n v="0.345138888888889"/>
        <n v="0.345833333333333"/>
        <n v="0.347222222222222"/>
        <n v="0.347916666666667"/>
        <n v="0.348611111111111"/>
        <n v="0.349305555555556"/>
        <n v="0.350694444444444"/>
        <n v="0.351388888888889"/>
        <n v="0.352083333333333"/>
        <n v="0.352777777777778"/>
        <n v="0.354166666666667"/>
        <n v="0.355555555555556"/>
        <n v="0.356944444444444"/>
        <n v="0.357638888888889"/>
        <n v="0.359722222222222"/>
        <n v="0.361111111111111"/>
        <n v="0.361805555555556"/>
        <n v="0.3625"/>
        <n v="0.363194444444444"/>
        <n v="0.363888888888889"/>
        <n v="0.364583333333333"/>
        <n v="0.365972222222222"/>
        <n v="0.366666666666667"/>
        <n v="0.368055555555556"/>
        <n v="0.370138888888889"/>
        <n v="0.371527777777778"/>
        <n v="0.372222222222222"/>
        <n v="0.372916666666667"/>
        <n v="0.373611111111111"/>
        <n v="0.374305555555555"/>
        <n v="0.375"/>
        <n v="0.375694444444444"/>
        <n v="0.377777777777778"/>
        <n v="0.378472222222222"/>
        <n v="0.379166666666667"/>
        <n v="0.379861111111111"/>
        <n v="0.380555555555556"/>
        <n v="0.38125"/>
        <n v="0.381944444444444"/>
        <n v="0.382638888888889"/>
        <n v="0.383333333333333"/>
        <n v="0.384027777777778"/>
        <n v="0.384722222222222"/>
        <n v="0.385416666666667"/>
        <n v="0.386111111111111"/>
        <n v="0.386805555555556"/>
        <n v="0.3875"/>
        <n v="0.388888888888889"/>
        <n v="0.389583333333333"/>
        <n v="0.390972222222222"/>
        <n v="0.391666666666667"/>
        <n v="0.392361111111111"/>
        <n v="0.393055555555556"/>
        <n v="0.394444444444444"/>
        <n v="0.395138888888889"/>
        <n v="0.395833333333333"/>
        <n v="0.397222222222222"/>
        <n v="0.397916666666667"/>
        <n v="0.398611111111111"/>
        <n v="0.399305555555556"/>
        <n v="0.401388888888889"/>
        <n v="0.402777777777778"/>
        <n v="0.403472222222222"/>
        <n v="0.404861111111111"/>
        <n v="0.405555555555555"/>
        <n v="0.40625"/>
        <n v="0.406944444444444"/>
        <n v="0.407638888888889"/>
        <n v="0.408333333333333"/>
        <n v="0.409722222222222"/>
        <n v="0.411111111111111"/>
        <n v="0.411805555555556"/>
        <n v="0.413194444444444"/>
        <n v="0.413888888888889"/>
        <n v="0.415277777777778"/>
        <n v="0.416666666666667"/>
        <n v="0.418055555555556"/>
        <n v="0.419444444444444"/>
        <n v="0.420138888888889"/>
        <n v="0.420833333333333"/>
        <n v="0.422222222222222"/>
        <n v="0.422916666666667"/>
        <n v="0.423611111111111"/>
        <n v="0.424305555555556"/>
        <n v="0.425"/>
        <n v="0.425694444444444"/>
        <n v="0.427083333333333"/>
        <n v="0.427777777777778"/>
        <n v="0.428472222222222"/>
        <n v="0.429166666666667"/>
        <n v="0.429861111111111"/>
        <n v="0.430555555555556"/>
        <n v="0.431944444444444"/>
        <n v="0.433333333333333"/>
        <n v="0.434027777777778"/>
        <n v="0.434722222222222"/>
        <n v="0.436111111111111"/>
        <n v="0.436805555555555"/>
        <n v="0.4375"/>
        <n v="0.438194444444444"/>
        <n v="0.439583333333333"/>
        <n v="0.440277777777778"/>
        <n v="0.440972222222222"/>
        <n v="0.442361111111111"/>
        <n v="0.443055555555556"/>
        <n v="0.444444444444444"/>
        <n v="0.445138888888889"/>
        <n v="0.446527777777778"/>
        <n v="0.447222222222222"/>
        <n v="0.447916666666667"/>
        <n v="0.449305555555556"/>
        <n v="0.45"/>
        <n v="0.450694444444444"/>
        <n v="0.451388888888889"/>
        <n v="0.452083333333333"/>
        <n v="0.452777777777778"/>
        <n v="0.453472222222222"/>
        <n v="0.454861111111111"/>
        <n v="0.455555555555556"/>
        <n v="0.45625"/>
        <n v="0.456944444444444"/>
        <n v="0.458333333333333"/>
        <n v="0.459027777777778"/>
        <n v="0.461805555555556"/>
        <n v="0.463194444444444"/>
        <n v="0.463888888888889"/>
        <n v="0.464583333333333"/>
        <n v="0.465277777777778"/>
        <n v="0.465972222222222"/>
        <n v="0.467361111111111"/>
        <n v="0.468055555555555"/>
        <n v="0.46875"/>
        <n v="0.469444444444444"/>
        <n v="0.470138888888889"/>
        <n v="0.470833333333333"/>
        <n v="0.472222222222222"/>
        <n v="0.472916666666667"/>
        <n v="0.473611111111111"/>
        <n v="0.474305555555556"/>
        <n v="0.475"/>
        <n v="0.475694444444444"/>
        <n v="0.476388888888889"/>
        <n v="0.477083333333333"/>
        <n v="0.477777777777778"/>
        <n v="0.479166666666667"/>
        <n v="0.481944444444444"/>
        <n v="0.482638888888889"/>
        <n v="0.483333333333333"/>
        <n v="0.484722222222222"/>
        <n v="0.486111111111111"/>
        <n v="0.486805555555556"/>
        <n v="0.4875"/>
        <n v="0.488194444444444"/>
        <n v="0.488888888888889"/>
        <n v="0.489583333333333"/>
        <n v="0.491666666666667"/>
        <n v="0.493055555555556"/>
        <n v="0.49375"/>
        <n v="0.494444444444444"/>
        <n v="0.495833333333333"/>
        <n v="0.496527777777778"/>
        <n v="0.497222222222222"/>
        <n v="0.497916666666667"/>
        <n v="0.498611111111111"/>
        <n v="0.5"/>
        <n v="0.501388888888889"/>
        <n v="0.502083333333333"/>
        <n v="0.502777777777778"/>
        <n v="0.503472222222222"/>
        <n v="0.505555555555556"/>
        <n v="0.506944444444444"/>
        <n v="0.507638888888889"/>
        <n v="0.508333333333333"/>
        <n v="0.509027777777778"/>
        <n v="0.509722222222222"/>
        <n v="0.510416666666667"/>
        <n v="0.511111111111111"/>
        <n v="0.5125"/>
        <n v="0.513194444444444"/>
        <n v="0.513888888888889"/>
        <n v="0.515277777777778"/>
        <n v="0.515972222222222"/>
        <n v="0.517361111111111"/>
        <n v="0.518055555555556"/>
        <n v="0.51875"/>
        <n v="0.519444444444444"/>
        <n v="0.520138888888889"/>
        <n v="0.520833333333333"/>
        <n v="0.522222222222222"/>
        <n v="0.523611111111111"/>
        <n v="0.524305555555556"/>
        <n v="0.525"/>
        <n v="0.526388888888889"/>
        <n v="0.527083333333333"/>
        <n v="0.527777777777778"/>
        <n v="0.528472222222222"/>
        <n v="0.529861111111111"/>
        <n v="0.53125"/>
        <n v="0.532638888888889"/>
        <n v="0.533333333333333"/>
        <n v="0.534027777777778"/>
        <n v="0.534722222222222"/>
        <n v="0.535416666666667"/>
        <n v="0.536805555555556"/>
        <n v="0.538194444444444"/>
        <n v="0.538888888888889"/>
        <n v="0.540277777777778"/>
        <n v="0.540972222222222"/>
        <n v="0.541666666666667"/>
        <n v="0.542361111111111"/>
        <n v="0.543055555555555"/>
        <n v="0.544444444444444"/>
        <n v="0.545138888888889"/>
        <n v="0.546527777777778"/>
        <n v="0.547222222222222"/>
        <n v="0.547916666666667"/>
        <n v="0.548611111111111"/>
        <n v="0.549305555555556"/>
        <n v="0.550694444444444"/>
        <n v="0.552083333333333"/>
        <n v="0.553472222222222"/>
        <n v="0.554166666666667"/>
        <n v="0.554861111111111"/>
        <n v="0.555555555555556"/>
        <n v="0.55625"/>
        <n v="0.557638888888889"/>
        <n v="0.558333333333333"/>
        <n v="0.559027777777778"/>
        <n v="0.559722222222222"/>
        <n v="0.560416666666667"/>
        <n v="0.561111111111111"/>
        <n v="0.5625"/>
        <n v="0.563888888888889"/>
        <n v="0.564583333333333"/>
        <n v="0.565277777777778"/>
        <n v="0.565972222222222"/>
        <n v="0.567361111111111"/>
        <n v="0.568055555555556"/>
        <n v="0.569444444444444"/>
        <n v="0.570138888888889"/>
        <n v="0.571527777777778"/>
        <n v="0.572222222222222"/>
        <n v="0.572916666666667"/>
        <n v="0.573611111111111"/>
        <n v="0.575"/>
        <n v="0.576388888888889"/>
        <n v="0.577777777777778"/>
        <n v="0.578472222222222"/>
        <n v="0.579861111111111"/>
        <n v="0.580555555555556"/>
        <n v="0.58125"/>
        <n v="0.581944444444444"/>
        <n v="0.583333333333333"/>
        <n v="0.585416666666667"/>
        <n v="0.586111111111111"/>
        <n v="0.586805555555556"/>
        <n v="0.5875"/>
        <n v="0.588194444444444"/>
        <n v="0.588888888888889"/>
        <n v="0.589583333333333"/>
        <n v="0.590277777777778"/>
        <n v="0.591666666666667"/>
        <n v="0.592361111111111"/>
        <n v="0.593055555555556"/>
        <n v="0.59375"/>
        <n v="0.595138888888889"/>
        <n v="0.595833333333333"/>
        <n v="0.596527777777778"/>
        <n v="0.597222222222222"/>
        <n v="0.598611111111111"/>
        <n v="0.599305555555556"/>
        <n v="0.6"/>
        <n v="0.600694444444444"/>
        <n v="0.602083333333333"/>
        <n v="0.602777777777778"/>
        <n v="0.603472222222222"/>
        <n v="0.604166666666667"/>
        <n v="0.605555555555555"/>
        <n v="0.60625"/>
        <n v="0.606944444444444"/>
        <n v="0.607638888888889"/>
        <n v="0.609027777777778"/>
        <n v="0.609722222222222"/>
        <n v="0.610416666666667"/>
        <n v="0.611111111111111"/>
        <n v="0.611805555555556"/>
        <n v="0.6125"/>
        <n v="0.613194444444444"/>
        <n v="0.614583333333333"/>
        <n v="0.616666666666667"/>
        <n v="0.617361111111111"/>
        <n v="0.618055555555556"/>
        <n v="0.61875"/>
        <n v="0.620138888888889"/>
        <n v="0.621527777777778"/>
        <n v="0.622916666666667"/>
        <n v="0.623611111111111"/>
        <n v="0.624305555555556"/>
        <n v="0.625"/>
        <n v="0.625694444444444"/>
        <n v="0.627083333333333"/>
        <n v="0.628472222222222"/>
        <n v="0.629166666666667"/>
        <n v="0.630555555555556"/>
        <n v="0.631944444444444"/>
        <n v="0.632638888888889"/>
        <n v="0.633333333333333"/>
        <n v="0.634027777777778"/>
        <n v="0.635416666666667"/>
        <n v="0.636111111111111"/>
        <n v="0.636805555555555"/>
        <n v="0.6375"/>
        <n v="0.638888888888889"/>
        <n v="0.639583333333333"/>
        <n v="0.640972222222222"/>
        <n v="0.641666666666667"/>
        <n v="0.642361111111111"/>
        <n v="0.64375"/>
        <n v="0.644444444444444"/>
        <n v="0.645833333333333"/>
        <n v="0.646527777777778"/>
        <n v="0.647222222222222"/>
        <n v="0.647916666666667"/>
        <n v="0.648611111111111"/>
        <n v="0.649305555555556"/>
        <n v="0.650694444444444"/>
        <n v="0.651388888888889"/>
        <n v="0.652777777777778"/>
        <n v="0.653472222222222"/>
        <n v="0.654166666666667"/>
        <n v="0.654861111111111"/>
        <n v="0.655555555555556"/>
        <n v="0.65625"/>
        <n v="0.657638888888889"/>
        <n v="0.658333333333333"/>
        <n v="0.659722222222222"/>
        <n v="0.661111111111111"/>
        <n v="0.6625"/>
        <n v="0.663194444444444"/>
        <n v="0.663888888888889"/>
        <n v="0.665277777777778"/>
        <n v="0.666666666666667"/>
        <n v="0.66875"/>
        <n v="0.669444444444444"/>
        <n v="0.670138888888889"/>
        <n v="0.671527777777778"/>
        <n v="0.672222222222222"/>
        <n v="0.672916666666667"/>
        <n v="0.673611111111111"/>
        <n v="0.674305555555556"/>
        <n v="0.677083333333333"/>
        <n v="0.677777777777778"/>
        <n v="0.679166666666667"/>
        <n v="0.680555555555555"/>
        <n v="0.68125"/>
        <n v="0.681944444444444"/>
        <n v="0.682638888888889"/>
        <n v="0.684027777777778"/>
        <n v="0.685416666666667"/>
        <n v="0.686111111111111"/>
        <n v="0.686805555555556"/>
        <n v="0.6875"/>
        <n v="0.688888888888889"/>
        <n v="0.689583333333333"/>
        <n v="0.690277777777778"/>
        <n v="0.690972222222222"/>
        <n v="0.691666666666667"/>
        <n v="0.693055555555556"/>
        <n v="0.694444444444444"/>
        <n v="0.695138888888889"/>
        <n v="0.695833333333333"/>
        <n v="0.696527777777778"/>
        <n v="0.697222222222222"/>
        <n v="0.697916666666667"/>
        <n v="0.699305555555556"/>
        <n v="0.7"/>
        <n v="0.700694444444444"/>
        <n v="0.701388888888889"/>
        <n v="0.702777777777778"/>
        <n v="0.703472222222222"/>
        <n v="0.704861111111111"/>
        <n v="0.706944444444444"/>
        <n v="0.708333333333333"/>
        <n v="0.709027777777778"/>
        <n v="0.711111111111111"/>
        <n v="0.711805555555555"/>
        <n v="0.713888888888889"/>
        <n v="0.715277777777778"/>
        <n v="0.715972222222222"/>
        <n v="0.716666666666667"/>
        <n v="0.717361111111111"/>
        <n v="0.71875"/>
        <n v="0.720833333333333"/>
        <n v="0.722222222222222"/>
        <n v="0.722916666666667"/>
        <n v="0.724305555555556"/>
        <n v="0.725"/>
        <n v="0.725694444444444"/>
        <n v="0.727083333333333"/>
        <n v="0.727777777777778"/>
        <n v="0.729166666666667"/>
        <n v="0.730555555555556"/>
        <n v="0.73125"/>
        <n v="0.732638888888889"/>
        <n v="0.734027777777778"/>
        <n v="0.734722222222222"/>
        <n v="0.735416666666667"/>
        <n v="0.736111111111111"/>
        <n v="0.736805555555556"/>
        <n v="0.738888888888889"/>
        <n v="0.739583333333333"/>
        <n v="0.740972222222222"/>
        <n v="0.741666666666667"/>
        <n v="0.743055555555555"/>
        <n v="0.744444444444444"/>
        <n v="0.745138888888889"/>
        <n v="0.745833333333333"/>
        <n v="0.746527777777778"/>
        <n v="0.747916666666667"/>
        <n v="0.748611111111111"/>
        <n v="0.75"/>
        <n v="0.750694444444444"/>
        <n v="0.752777777777778"/>
        <n v="0.753472222222222"/>
        <n v="0.754166666666667"/>
        <n v="0.755555555555556"/>
        <n v="0.756944444444444"/>
        <n v="0.757638888888889"/>
        <n v="0.759027777777778"/>
        <n v="0.760416666666667"/>
        <n v="0.761805555555556"/>
        <n v="0.7625"/>
        <n v="0.763888888888889"/>
        <n v="0.764583333333333"/>
        <n v="0.765277777777778"/>
        <n v="0.767361111111111"/>
        <n v="0.768055555555556"/>
        <n v="0.769444444444444"/>
        <n v="0.770833333333333"/>
        <n v="0.772222222222222"/>
        <n v="0.772916666666667"/>
        <n v="0.773611111111111"/>
        <n v="0.774305555555555"/>
        <n v="0.775694444444444"/>
        <n v="0.776388888888889"/>
        <n v="0.777777777777778"/>
        <n v="0.778472222222222"/>
        <n v="0.779166666666667"/>
        <n v="0.780555555555556"/>
        <n v="0.78125"/>
        <n v="0.783333333333333"/>
        <n v="0.784722222222222"/>
        <n v="0.785416666666667"/>
        <n v="0.786111111111111"/>
        <n v="0.786805555555556"/>
        <n v="0.788194444444444"/>
        <n v="0.788888888888889"/>
        <n v="0.789583333333333"/>
        <n v="0.790277777777778"/>
        <n v="0.790972222222222"/>
        <n v="0.791666666666667"/>
        <n v="0.792361111111111"/>
        <n v="0.793055555555556"/>
        <n v="0.79375"/>
        <n v="0.794444444444444"/>
        <n v="0.795138888888889"/>
        <n v="0.797222222222222"/>
        <n v="0.797916666666667"/>
        <n v="0.798611111111111"/>
        <n v="0.799305555555556"/>
        <n v="0.8"/>
        <n v="0.800694444444444"/>
        <n v="0.801388888888889"/>
        <n v="0.802083333333333"/>
        <n v="0.804166666666667"/>
        <n v="0.804861111111111"/>
        <n v="0.805555555555555"/>
        <n v="0.80625"/>
        <n v="0.807638888888889"/>
        <n v="0.809027777777778"/>
        <n v="0.810416666666667"/>
        <n v="0.811111111111111"/>
        <n v="0.8125"/>
        <n v="0.813194444444444"/>
        <n v="0.813888888888889"/>
        <n v="0.814583333333333"/>
        <n v="0.815972222222222"/>
        <n v="0.816666666666667"/>
        <n v="0.817361111111111"/>
        <n v="0.818055555555556"/>
        <n v="0.819444444444444"/>
        <n v="0.820138888888889"/>
        <n v="0.820833333333333"/>
        <n v="0.822916666666667"/>
        <n v="0.823611111111111"/>
        <n v="0.825"/>
        <n v="0.825694444444444"/>
        <n v="0.826388888888889"/>
        <n v="0.827777777777778"/>
        <n v="0.828472222222222"/>
        <n v="0.829861111111111"/>
        <n v="0.830555555555556"/>
        <n v="0.83125"/>
        <n v="0.831944444444444"/>
        <n v="0.833333333333333"/>
        <n v="0.834722222222222"/>
        <n v="0.836111111111111"/>
        <n v="0.836805555555555"/>
        <n v="0.838888888888889"/>
        <n v="0.839583333333333"/>
        <n v="0.840277777777778"/>
        <n v="0.841666666666667"/>
        <n v="0.843055555555556"/>
        <n v="0.84375"/>
        <n v="0.844444444444444"/>
        <n v="0.845833333333333"/>
        <n v="0.847222222222222"/>
        <n v="0.847916666666667"/>
        <n v="0.849305555555556"/>
        <n v="0.850694444444444"/>
        <n v="0.852083333333333"/>
        <n v="0.852777777777778"/>
        <n v="0.853472222222222"/>
        <n v="0.854166666666667"/>
        <n v="0.85625"/>
        <n v="0.857638888888889"/>
        <n v="0.861111111111111"/>
        <n v="0.8625"/>
        <n v="0.864583333333333"/>
        <n v="0.865277777777778"/>
        <n v="0.866666666666667"/>
        <n v="0.868055555555555"/>
        <n v="0.86875"/>
        <n v="0.870138888888889"/>
        <n v="0.871527777777778"/>
        <n v="0.872222222222222"/>
        <n v="0.873611111111111"/>
        <n v="0.875"/>
        <n v="0.878472222222222"/>
        <n v="0.880555555555556"/>
        <n v="0.881944444444444"/>
        <n v="0.884027777777778"/>
        <n v="0.885416666666667"/>
        <n v="0.8875"/>
        <n v="0.888888888888889"/>
        <n v="0.889583333333333"/>
        <n v="0.892361111111111"/>
        <n v="0.895833333333333"/>
        <n v="0.897222222222222"/>
        <n v="0.899305555555555"/>
        <n v="0.901388888888889"/>
        <n v="0.902777777777778"/>
        <n v="0.904861111111111"/>
        <n v="0.90625"/>
        <n v="0.908333333333333"/>
        <n v="0.909722222222222"/>
        <n v="0.913194444444444"/>
        <n v="0.915972222222222"/>
        <n v="0.916666666666667"/>
        <n v="0.91875"/>
        <n v="0.920138888888889"/>
        <n v="0.922222222222222"/>
        <n v="0.923611111111111"/>
        <n v="0.924305555555556"/>
        <n v="0.926388888888889"/>
        <n v="0.927083333333333"/>
        <n v="0.927777777777778"/>
        <n v="0.929166666666667"/>
        <n v="0.930555555555555"/>
        <n v="0.93125"/>
        <n v="0.934027777777778"/>
        <n v="0.934722222222222"/>
        <n v="0.9375"/>
        <n v="0.938194444444444"/>
        <n v="0.939583333333333"/>
        <n v="0.940972222222222"/>
        <n v="0.943055555555556"/>
        <n v="0.944444444444444"/>
        <n v="0.947916666666667"/>
        <n v="0.948611111111111"/>
        <n v="0.95"/>
        <n v="0.951388888888889"/>
        <n v="0.952083333333333"/>
        <n v="0.954861111111111"/>
        <n v="0.958333333333333"/>
        <n v="0.960416666666667"/>
        <n v="0.9625"/>
        <n v="0.963888888888889"/>
        <n v="0.965277777777778"/>
        <n v="0.969444444444444"/>
        <n v="0.970833333333333"/>
        <n v="0.971527777777778"/>
        <n v="0.972222222222222"/>
        <n v="0.972916666666667"/>
        <n v="0.975694444444444"/>
        <n v="0.976388888888889"/>
        <n v="0.979166666666667"/>
        <n v="0.982638888888889"/>
        <n v="0.984722222222222"/>
        <n v="0.986111111111111"/>
        <n v="0.989583333333333"/>
        <n v="0.990277777777778"/>
        <n v="0.993055555555555"/>
        <n v="0.996527777777778"/>
        <n v="0.998611111111111"/>
        <n v="1.00347222222222"/>
        <n v="1.00555555555556"/>
        <n v="1.00694444444444"/>
        <n v="1.01041666666667"/>
        <n v="1.01111111111111"/>
        <n v="1.0125"/>
        <n v="1.01388888888889"/>
        <n v="1.01736111111111"/>
        <n v="1.01805555555556"/>
        <n v="1.02083333333333"/>
        <n v="1.02430555555556"/>
        <n v="1.02638888888889"/>
        <n v="1.02777777777778"/>
        <n v="1.03472222222222"/>
        <n v="1.03680555555556"/>
        <n v="1.04166666666667"/>
        <n v="1.04513888888889"/>
        <n v="1.04722222222222"/>
        <n v="1.04861111111111"/>
        <n v="1.05277777777778"/>
        <n v="1.05555555555556"/>
        <n v="1.05902777777778"/>
        <n v="1.05972222222222"/>
        <n v="1.0625"/>
        <n v="1.06805555555556"/>
        <n v="1.07777777777778"/>
        <n v="1.08194444444444"/>
        <n v="1.08333333333333"/>
        <n v="1.0875"/>
        <n v="1.09861111111111"/>
        <n v="1.10972222222222"/>
        <m/>
      </sharedItems>
    </cacheField>
    <cacheField name="km corsa" numFmtId="0">
      <sharedItems containsString="0" containsBlank="1" containsNumber="1" minValue="0.612102877194118" maxValue="45.9054478238225" count="700">
        <n v="0.612102877194118"/>
        <n v="0.765"/>
        <n v="0.93"/>
        <n v="1.2934638825629"/>
        <n v="1.31320354312068"/>
        <n v="1.414"/>
        <n v="1.458276"/>
        <n v="1.46195057391292"/>
        <n v="1.492"/>
        <n v="1.526"/>
        <n v="1.64356846511305"/>
        <n v="1.81485926338748"/>
        <n v="1.88166446290224"/>
        <n v="1.89152826849457"/>
        <n v="2.005"/>
        <n v="2.03637297830051"/>
        <n v="2.20962815865787"/>
        <n v="2.3005338188292"/>
        <n v="2.36547038234175"/>
        <n v="2.36874835328709"/>
        <n v="2.41337142325926"/>
        <n v="2.50027319162761"/>
        <n v="2.571"/>
        <n v="2.61856503906301"/>
        <n v="2.70558907651139"/>
        <n v="2.71209338305634"/>
        <n v="2.74711774622214"/>
        <n v="2.97735331559948"/>
        <n v="3.15540968352687"/>
        <n v="3.23618156618862"/>
        <n v="3.26679220269152"/>
        <n v="3.351"/>
        <n v="3.41492010668845"/>
        <n v="3.56145129767067"/>
        <n v="3.58784638264058"/>
        <n v="3.76083549616034"/>
        <n v="3.78858907651139"/>
        <n v="3.84439127658549"/>
        <n v="3.85243033941817"/>
        <n v="3.86218114471676"/>
        <n v="3.908"/>
        <n v="3.95745129767067"/>
        <n v="3.99227319162761"/>
        <n v="3.99808813414938"/>
        <n v="4.14710033465736"/>
        <n v="4.21799940629018"/>
        <n v="4.25053948521894"/>
        <n v="4.25853231669879"/>
        <n v="4.329"/>
        <n v="4.36387868212108"/>
        <n v="4.384"/>
        <n v="4.43746147738118"/>
        <n v="4.44988006303989"/>
        <n v="4.46355521199874"/>
        <n v="4.46856360045652"/>
        <n v="4.47936552978366"/>
        <n v="4.56185948741001"/>
        <n v="4.56294039970666"/>
        <n v="4.61086991644747"/>
        <n v="4.61885785617643"/>
        <n v="4.76753146309325"/>
        <n v="4.78585785617643"/>
        <n v="4.81938228961074"/>
        <n v="4.88133059920377"/>
        <n v="4.88820157351762"/>
        <n v="4.90977137762012"/>
        <n v="4.9127012328072"/>
        <n v="4.95811175344803"/>
        <n v="4.99611630870017"/>
        <n v="5.05039430031764"/>
        <n v="5.15551160382117"/>
        <n v="5.16426532693328"/>
        <n v="5.16757811767593"/>
        <n v="5.19301654042604"/>
        <n v="5.19437832720705"/>
        <n v="5.20885378083268"/>
        <n v="5.28286109025521"/>
        <n v="5.28625305838873"/>
        <n v="5.3073290428854"/>
        <n v="5.30785948741001"/>
        <n v="5.33343334642126"/>
        <n v="5.34151333340788"/>
        <n v="5.37205741696906"/>
        <n v="5.38295800863838"/>
        <n v="5.39585250182921"/>
        <n v="5.4753818494827"/>
        <n v="5.53183396846857"/>
        <n v="5.53690175210186"/>
        <n v="5.573880537161"/>
        <n v="5.75185806052056"/>
        <n v="5.77040269188502"/>
        <n v="5.78541347849214"/>
        <n v="5.85584537578803"/>
        <n v="5.85743033941817"/>
        <n v="5.86439005881563"/>
        <n v="5.88900644048661"/>
        <n v="5.91528663868752"/>
        <n v="6.05036896492242"/>
        <n v="6.22329983082629"/>
        <n v="6.225649"/>
        <n v="6.23528909459092"/>
        <n v="6.23711218822463"/>
        <n v="6.25129793430748"/>
        <n v="6.33679364015119"/>
        <n v="6.34233375576239"/>
        <n v="6.35961843204455"/>
        <n v="6.36320621216047"/>
        <n v="6.41467992775089"/>
        <n v="6.41530251045093"/>
        <n v="6.41630358161855"/>
        <n v="6.47518219922569"/>
        <n v="6.49382586011989"/>
        <n v="6.56937565637041"/>
        <n v="6.577"/>
        <n v="6.69979283419272"/>
        <n v="6.75510688005783"/>
        <n v="6.77921813053185"/>
        <n v="6.7817914307353"/>
        <n v="6.82303278877728"/>
        <n v="6.84140660459356"/>
        <n v="6.89533931631137"/>
        <n v="6.97686947514928"/>
        <n v="6.98615906973012"/>
        <n v="7.03316876102558"/>
        <n v="7.03761630423882"/>
        <n v="7.05421115174449"/>
        <n v="7.12256982355977"/>
        <n v="7.12493985094246"/>
        <n v="7.1339912851805"/>
        <n v="7.13906308955067"/>
        <n v="7.25501958142602"/>
        <n v="7.28685864467281"/>
        <n v="7.33521171379858"/>
        <n v="7.34098852256043"/>
        <n v="7.3865150595178"/>
        <n v="7.39010506057465"/>
        <n v="7.43419789693386"/>
        <n v="7.49932119447581"/>
        <n v="7.59584484708254"/>
        <n v="7.60893764390947"/>
        <n v="7.70333627018291"/>
        <n v="7.70543271865933"/>
        <n v="7.71922932628667"/>
        <n v="7.75956881772039"/>
        <n v="7.76184305904996"/>
        <n v="7.79288070771123"/>
        <n v="7.84338228961074"/>
        <n v="7.87093985094246"/>
        <n v="7.90242239454059"/>
        <n v="8.01901939493149"/>
        <n v="8.04578663757307"/>
        <n v="8.05373757747863"/>
        <n v="8.08005630211347"/>
        <n v="8.08832019695351"/>
        <n v="8.09486615348576"/>
        <n v="8.14639675323065"/>
        <n v="8.18156855109191"/>
        <n v="8.22770234033217"/>
        <n v="8.2294123059136"/>
        <n v="8.25332104217052"/>
        <n v="8.29022564559862"/>
        <n v="8.29254962930875"/>
        <n v="8.32395190970641"/>
        <n v="8.33139274591089"/>
        <n v="8.35835249291072"/>
        <n v="8.39726318261561"/>
        <n v="8.40280371033954"/>
        <n v="8.45591963318089"/>
        <n v="8.52386236594898"/>
        <n v="8.52767292565969"/>
        <n v="8.52860242062357"/>
        <n v="8.5455145137272"/>
        <n v="8.56812268281495"/>
        <n v="8.57836255729525"/>
        <n v="8.58921996435587"/>
        <n v="8.61316026220583"/>
        <n v="8.61603023620918"/>
        <n v="8.62390592043917"/>
        <n v="8.67032119447581"/>
        <n v="8.68127275800533"/>
        <n v="8.70280506386652"/>
        <n v="8.72424668875215"/>
        <n v="8.74148311720767"/>
        <n v="8.75285456916376"/>
        <n v="8.7545150595178"/>
        <n v="8.76480506386652"/>
        <n v="8.83979292854188"/>
        <n v="8.8658024124196"/>
        <n v="8.87638228961073"/>
        <n v="8.89806947267523"/>
        <n v="8.94384235678183"/>
        <n v="8.9670907166102"/>
        <n v="8.97164885881717"/>
        <n v="9.00900478262015"/>
        <n v="9.06882352078463"/>
        <n v="9.07619101865489"/>
        <n v="9.13171408835487"/>
        <n v="9.13282384213189"/>
        <n v="9.13731509492491"/>
        <n v="9.17569246847495"/>
        <n v="9.19388744692534"/>
        <n v="9.22155920223686"/>
        <n v="9.25602930867474"/>
        <n v="9.26880639057187"/>
        <n v="9.30590949572554"/>
        <n v="9.34231546229709"/>
        <n v="9.38235940227649"/>
        <n v="9.4241357260584"/>
        <n v="9.44812310679162"/>
        <n v="9.5133641986595"/>
        <n v="9.52181986126042"/>
        <n v="9.60760494048856"/>
        <n v="9.63106947267523"/>
        <n v="9.66289953564511"/>
        <n v="9.67200850821086"/>
        <n v="9.68113392801357"/>
        <n v="9.72586040040087"/>
        <n v="9.77245575983922"/>
        <n v="9.78375234486689"/>
        <n v="9.82363490753917"/>
        <n v="9.87123646996562"/>
        <n v="9.90106034104702"/>
        <n v="9.90847068264567"/>
        <n v="9.97100487413415"/>
        <n v="9.98268371574511"/>
        <n v="9.98626850830059"/>
        <n v="9.99873843689208"/>
        <n v="10.0449005260213"/>
        <n v="10.0521382018215"/>
        <n v="10.0623975788925"/>
        <n v="10.1017311647099"/>
        <n v="10.1375042218682"/>
        <n v="10.1444902072596"/>
        <n v="10.1640272483264"/>
        <n v="10.1762316303083"/>
        <n v="10.1946696490138"/>
        <n v="10.2082746465902"/>
        <n v="10.2083882644432"/>
        <n v="10.2479059204392"/>
        <n v="10.2543297751804"/>
        <n v="10.2661591229551"/>
        <n v="10.322099805468"/>
        <n v="10.3365822609384"/>
        <n v="10.4243957212027"/>
        <n v="10.4285336968384"/>
        <n v="10.4557938510129"/>
        <n v="10.4567627789037"/>
        <n v="10.479851732831"/>
        <n v="10.5198250950116"/>
        <n v="10.5760365608885"/>
        <n v="10.5851558676451"/>
        <n v="10.6106628791942"/>
        <n v="10.6271929722344"/>
        <n v="10.6360047826201"/>
        <n v="10.6447582925733"/>
        <n v="10.7074525288181"/>
        <n v="10.7461764940514"/>
        <n v="10.8232445280386"/>
        <n v="10.906254508239"/>
        <n v="10.9332629761097"/>
        <n v="10.9353425706257"/>
        <n v="10.9529915881545"/>
        <n v="10.9996633393278"/>
        <n v="11.0126674913371"/>
        <n v="11.0677960111105"/>
        <n v="11.0746674913371"/>
        <n v="11.0807627477579"/>
        <n v="11.0926469271217"/>
        <n v="11.1128641058752"/>
        <n v="11.1430825915179"/>
        <n v="11.1600368049471"/>
        <n v="11.2749385369894"/>
        <n v="11.2780920909277"/>
        <n v="11.2927076934422"/>
        <n v="11.3068458543443"/>
        <n v="11.393060341047"/>
        <n v="11.393377854533"/>
        <n v="11.4007875678536"/>
        <n v="11.402099992417"/>
        <n v="11.4046505185785"/>
        <n v="11.4231809310379"/>
        <n v="11.4257075786259"/>
        <n v="11.4424661684069"/>
        <n v="11.4446993771878"/>
        <n v="11.4990302362092"/>
        <n v="11.575653937115"/>
        <n v="11.5918305645969"/>
        <n v="11.6845075398122"/>
        <n v="11.707168554877"/>
        <n v="11.8037753142551"/>
        <n v="11.8078375647592"/>
        <n v="11.8145145137272"/>
        <n v="11.8571693540389"/>
        <n v="11.9753789470729"/>
        <n v="12.0202914216187"/>
        <n v="12.1026844617679"/>
        <n v="12.109285847166"/>
        <n v="12.1363648837972"/>
        <n v="12.1685691175584"/>
        <n v="12.2307571306393"/>
        <n v="12.2571627917754"/>
        <n v="12.3643613293075"/>
        <n v="12.3653864370439"/>
        <n v="12.3680805388749"/>
        <n v="12.3696755551509"/>
        <n v="12.5331793604712"/>
        <n v="12.5477439488203"/>
        <n v="12.5563741056227"/>
        <n v="12.616420731478"/>
        <n v="12.6550993553215"/>
        <n v="12.6652079709561"/>
        <n v="12.6732173030313"/>
        <n v="12.6898145636373"/>
        <n v="12.6898427861141"/>
        <n v="12.7277927401572"/>
        <n v="12.7616722865404"/>
        <n v="12.8091402176495"/>
        <n v="12.8239761172672"/>
        <n v="12.8282209402205"/>
        <n v="12.8505414762939"/>
        <n v="12.9752315853003"/>
        <n v="13.01153980733"/>
        <n v="13.0359124850118"/>
        <n v="13.1028375647592"/>
        <n v="13.1236169936565"/>
        <n v="13.2033974853392"/>
        <n v="13.3136336537178"/>
        <n v="13.3296438181359"/>
        <n v="13.357361066145"/>
        <n v="13.3617830071791"/>
        <n v="13.3642753698757"/>
        <n v="13.5570964803192"/>
        <n v="13.6551186704109"/>
        <n v="13.6656009357685"/>
        <n v="13.817246621847"/>
        <n v="13.8177848566553"/>
        <n v="13.8449917639742"/>
        <n v="13.8541504611272"/>
        <n v="13.8563613293075"/>
        <n v="13.8797582925733"/>
        <n v="13.8896503425333"/>
        <n v="13.8979828088522"/>
        <n v="13.9073789470729"/>
        <n v="13.9137582925733"/>
        <n v="13.92253477272"/>
        <n v="13.9880760922269"/>
        <n v="14.0292297534659"/>
        <n v="14.1109989667882"/>
        <n v="14.14653980733"/>
        <n v="14.2162209402205"/>
        <n v="14.2300954151706"/>
        <n v="14.2609235152649"/>
        <n v="14.2796442800895"/>
        <n v="14.3745902732257"/>
        <n v="14.3982763492852"/>
        <n v="14.4227672429263"/>
        <n v="14.4417811910006"/>
        <n v="14.4657753955885"/>
        <n v="14.5228395738692"/>
        <n v="14.5497666671155"/>
        <n v="14.5634395052072"/>
        <n v="14.5745539162597"/>
        <n v="14.6059871458931"/>
        <n v="14.6229673790395"/>
        <n v="14.6345284705023"/>
        <n v="14.6388540705994"/>
        <n v="14.646588015336"/>
        <n v="14.6712115987872"/>
        <n v="14.6732115987872"/>
        <n v="14.683217126459"/>
        <n v="14.6918194455115"/>
        <n v="14.7180712474985"/>
        <n v="14.7685564927516"/>
        <n v="14.7870759131618"/>
        <n v="14.7926842035274"/>
        <n v="14.8119431103665"/>
        <n v="14.8225848398439"/>
        <n v="14.8631068800578"/>
        <n v="14.9243547218732"/>
        <n v="14.9641797868104"/>
        <n v="14.9743181462539"/>
        <n v="14.9947971498455"/>
        <n v="15.0069998323962"/>
        <n v="15.0259263352754"/>
        <n v="15.0653215754203"/>
        <n v="15.0894390091133"/>
        <n v="15.1092301595756"/>
        <n v="15.1255355914953"/>
        <n v="15.157763400838"/>
        <n v="15.1602994094655"/>
        <n v="15.1999767054432"/>
        <n v="15.2297788054612"/>
        <n v="15.2580822688475"/>
        <n v="15.2809447243916"/>
        <n v="15.2944523248073"/>
        <n v="15.3293974090386"/>
        <n v="15.3352955918298"/>
        <n v="15.5197513266786"/>
        <n v="15.5375168615425"/>
        <n v="15.6007753955885"/>
        <n v="15.6348679761346"/>
        <n v="15.6492994094655"/>
        <n v="15.681021611248"/>
        <n v="15.6953435520201"/>
        <n v="15.7159498279061"/>
        <n v="15.7566590787563"/>
        <n v="15.8219988145602"/>
        <n v="15.8305644166907"/>
        <n v="15.8320375713974"/>
        <n v="15.8455564927516"/>
        <n v="15.8728352411512"/>
        <n v="15.896083320934"/>
        <n v="15.9017168852958"/>
        <n v="16.0225858174331"/>
        <n v="16.0573101056234"/>
        <n v="16.0637664436498"/>
        <n v="16.0924869913114"/>
        <n v="16.2146674913371"/>
        <n v="16.3318194455115"/>
        <n v="16.3477666029743"/>
        <n v="16.4221158958291"/>
        <n v="16.4565661637058"/>
        <n v="16.4596876620015"/>
        <n v="16.4680355559305"/>
        <n v="16.5058718540206"/>
        <n v="16.5121252871921"/>
        <n v="16.5597067918246"/>
        <n v="16.5767922531748"/>
        <n v="16.6044680309515"/>
        <n v="16.7402800146026"/>
        <n v="16.7890725085066"/>
        <n v="16.8091413015953"/>
        <n v="16.8947802354622"/>
        <n v="16.964254001947"/>
        <n v="16.9915661637058"/>
        <n v="17.0321819668795"/>
        <n v="17.0339140471019"/>
        <n v="17.0653008719238"/>
        <n v="17.1073258250053"/>
        <n v="17.1117910529073"/>
        <n v="17.1864507401991"/>
        <n v="17.1953992377973"/>
        <n v="17.2008073609238"/>
        <n v="17.2247753955885"/>
        <n v="17.2719391420064"/>
        <n v="17.3104556545795"/>
        <n v="17.3541030277895"/>
        <n v="17.4062679652358"/>
        <n v="17.4590375713974"/>
        <n v="17.5132332324405"/>
        <n v="17.5702503582404"/>
        <n v="17.6589617931844"/>
        <n v="17.6682380870403"/>
        <n v="17.705580065017"/>
        <n v="17.7077407113668"/>
        <n v="17.8707092837035"/>
        <n v="17.8707092837036"/>
        <n v="17.8930552939493"/>
        <n v="17.9560191498247"/>
        <n v="17.971747436621"/>
        <n v="18.0259513944072"/>
        <n v="18.0708951741384"/>
        <n v="18.092223763419"/>
        <n v="18.1432496213385"/>
        <n v="18.1593578636494"/>
        <n v="18.1702063016309"/>
        <n v="18.1804479632662"/>
        <n v="18.2376735993385"/>
        <n v="18.2394493578377"/>
        <n v="18.3424448240291"/>
        <n v="18.344149175735"/>
        <n v="18.3512058961129"/>
        <n v="18.4160592916266"/>
        <n v="18.4315819099129"/>
        <n v="18.5046370254259"/>
        <n v="18.5424114852434"/>
        <n v="18.5544821090435"/>
        <n v="18.5783169339198"/>
        <n v="18.5998468382794"/>
        <n v="18.6422799793623"/>
        <n v="18.6836101690739"/>
        <n v="18.7047688240431"/>
        <n v="18.7200341480541"/>
        <n v="18.7498796381628"/>
        <n v="18.7681171816681"/>
        <n v="18.7933572284797"/>
        <n v="18.8163309328398"/>
        <n v="18.9407500277568"/>
        <n v="18.9902738069439"/>
        <n v="19.0332679652358"/>
        <n v="19.0739189212487"/>
        <n v="19.0774114852434"/>
        <n v="19.1512115551517"/>
        <n v="19.2061146877423"/>
        <n v="19.2300418248908"/>
        <n v="19.2796555840145"/>
        <n v="19.3248244931156"/>
        <n v="19.3464479632662"/>
        <n v="19.3769009315143"/>
        <n v="19.4589412449517"/>
        <n v="19.5400964450255"/>
        <n v="19.6020440006341"/>
        <n v="19.7165407768343"/>
        <n v="19.7417261849493"/>
        <n v="19.8319752204781"/>
        <n v="19.8536101690739"/>
        <n v="19.8592295458997"/>
        <n v="19.8898876487273"/>
        <n v="19.981797562306"/>
        <n v="19.9822679652358"/>
        <n v="20.0065716840934"/>
        <n v="20.0920582711199"/>
        <n v="20.1084377826858"/>
        <n v="20.1557404364101"/>
        <n v="20.2723613293075"/>
        <n v="20.3263579161424"/>
        <n v="20.4004055663844"/>
        <n v="20.4243753815228"/>
        <n v="20.4563432846707"/>
        <n v="20.4881114724931"/>
        <n v="20.510839574466"/>
        <n v="20.5459523770723"/>
        <n v="20.5572997520128"/>
        <n v="20.5644231590821"/>
        <n v="20.6074356107415"/>
        <n v="20.6300081470054"/>
        <n v="20.6539945721506"/>
        <n v="20.6733065302733"/>
        <n v="20.7143348151262"/>
        <n v="20.7257520926375"/>
        <n v="20.7368661265162"/>
        <n v="20.7397389945269"/>
        <n v="20.7712043361451"/>
        <n v="20.8484674429547"/>
        <n v="20.8496516699991"/>
        <n v="20.872231827544"/>
        <n v="20.8931001479009"/>
        <n v="21.0373284163848"/>
        <n v="21.0443959079207"/>
        <n v="21.0571955991915"/>
        <n v="21.1602878060255"/>
        <n v="21.3290998010365"/>
        <n v="21.7307807024532"/>
        <n v="21.7643613293075"/>
        <n v="21.9261305099487"/>
        <n v="22.0463552778845"/>
        <n v="22.1933647367937"/>
        <n v="22.2011676995118"/>
        <n v="22.2490220738701"/>
        <n v="22.3002516646299"/>
        <n v="22.4413341713399"/>
        <n v="22.4781433681942"/>
        <n v="22.5544979141326"/>
        <n v="22.7708159063805"/>
        <n v="22.783525015847"/>
        <n v="22.8053826623316"/>
        <n v="22.9942105283588"/>
        <n v="23.0365560232476"/>
        <n v="23.1463195777233"/>
        <n v="23.1524591484822"/>
        <n v="23.4635568299954"/>
        <n v="23.554773042216"/>
        <n v="23.7648896961573"/>
        <n v="23.7673293264658"/>
        <n v="23.8009332119712"/>
        <n v="23.8026940776181"/>
        <n v="23.880810105557"/>
        <n v="23.8833150016895"/>
        <n v="23.9708492917979"/>
        <n v="24.0145852934651"/>
        <n v="24.3331792185837"/>
        <n v="24.3542519177691"/>
        <n v="24.3609217389958"/>
        <n v="24.387551058312"/>
        <n v="24.4055001073772"/>
        <n v="24.4308004988824"/>
        <n v="24.5513642767623"/>
        <n v="24.6759734256243"/>
        <n v="24.7520339545497"/>
        <n v="24.8230376794213"/>
        <n v="24.8445220131213"/>
        <n v="24.8539337520537"/>
        <n v="25.0046284156507"/>
        <n v="25.0570542438686"/>
        <n v="25.0799628796708"/>
        <n v="25.1083940967545"/>
        <n v="25.2188693075454"/>
        <n v="25.2680019683602"/>
        <n v="25.3824490393862"/>
        <n v="25.4222047184528"/>
        <n v="25.553416060713"/>
        <n v="25.6299426491222"/>
        <n v="25.6973530609629"/>
        <n v="25.7222104179716"/>
        <n v="25.7671894639506"/>
        <n v="25.7767623898584"/>
        <n v="25.7988777187673"/>
        <n v="25.8333557207297"/>
        <n v="25.9013715387204"/>
        <n v="25.9241407013393"/>
        <n v="25.9712563846256"/>
        <n v="26.0747958435067"/>
        <n v="26.0788414938334"/>
        <n v="26.1418503458696"/>
        <n v="26.2474190894524"/>
        <n v="26.251331600508"/>
        <n v="26.351407010308"/>
        <n v="26.4745369213954"/>
        <n v="26.4985571548022"/>
        <n v="26.523929179005"/>
        <n v="26.6396940266181"/>
        <n v="26.7546456431427"/>
        <n v="26.8073555705501"/>
        <n v="26.8375904981872"/>
        <n v="26.8767777813274"/>
        <n v="26.9091585892327"/>
        <n v="27.0880315196158"/>
        <n v="27.1211211018628"/>
        <n v="27.2208074605992"/>
        <n v="27.2233336000772"/>
        <n v="27.2430236497128"/>
        <n v="27.3019933651758"/>
        <n v="27.6826036507538"/>
        <n v="27.7059098996959"/>
        <n v="27.7192116658592"/>
        <n v="27.7357319620144"/>
        <n v="27.834552649684"/>
        <n v="27.838531399491"/>
        <n v="27.9682149310176"/>
        <n v="28.6634578767904"/>
        <n v="28.7782866853918"/>
        <n v="29.0198016623995"/>
        <n v="29.0213109466334"/>
        <n v="29.0817236662052"/>
        <n v="29.3871444785078"/>
        <n v="29.7478833768284"/>
        <n v="29.8010853207657"/>
        <n v="29.90391017984"/>
        <n v="30.5131121475282"/>
        <n v="30.5284858098095"/>
        <n v="30.5475735825661"/>
        <n v="30.7319317705425"/>
        <n v="30.8728454664378"/>
        <n v="31.1022655032086"/>
        <n v="31.3962655032086"/>
        <n v="31.423551058312"/>
        <n v="31.5496272711474"/>
        <n v="31.7363533164716"/>
        <n v="31.9463530919277"/>
        <n v="32.0650395986223"/>
        <n v="32.0922871252428"/>
        <n v="32.1747439140988"/>
        <n v="32.3756872296094"/>
        <n v="32.6364056957983"/>
        <n v="32.8228717241882"/>
        <n v="33.2889106412228"/>
        <n v="33.400270008971"/>
        <n v="33.4867557721016"/>
        <n v="33.6394084174087"/>
        <n v="33.669031240699"/>
        <n v="33.6959562877445"/>
        <n v="34.2403602965216"/>
        <n v="34.3123199347994"/>
        <n v="34.5293201958619"/>
        <n v="34.8360605315643"/>
        <n v="34.8940682461086"/>
        <n v="34.9708417451052"/>
        <n v="34.9843477374728"/>
        <n v="35.723542418561"/>
        <n v="35.9272520447354"/>
        <n v="36.3608040594434"/>
        <n v="36.5249621011107"/>
        <n v="36.5823266926164"/>
        <n v="36.901823225042"/>
        <n v="37.1247103169748"/>
        <n v="37.1870625452783"/>
        <n v="37.5268040594434"/>
        <n v="37.6594031172714"/>
        <n v="38.2947103169748"/>
        <n v="38.5996239738981"/>
        <n v="39.0423577842075"/>
        <n v="39.1824067217671"/>
        <n v="39.2576346770742"/>
        <n v="39.5718487288444"/>
        <n v="39.6582831178421"/>
        <n v="40.0450192715815"/>
        <n v="40.1055074838824"/>
        <n v="40.376551788226"/>
        <n v="40.7972468419405"/>
        <n v="40.8282831178421"/>
        <n v="41.0645049114631"/>
        <n v="41.2150192715815"/>
        <n v="41.3477646039869"/>
        <n v="41.58111128647"/>
        <n v="42.0792373393979"/>
        <n v="42.4280516036763"/>
        <n v="42.8310788451096"/>
        <n v="44.3870427995375"/>
        <n v="45.9054478238225"/>
        <m/>
      </sharedItems>
    </cacheField>
    <cacheField name="di cui km pagati da Enti" numFmtId="0">
      <sharedItems containsString="0" containsBlank="1" containsNumber="1" minValue="0.25" maxValue="28.6634578767904" count="35">
        <n v="0.25"/>
        <n v="0.63"/>
        <n v="0.8"/>
        <n v="1.17"/>
        <n v="1.83"/>
        <n v="1.89"/>
        <n v="2.68"/>
        <n v="3.23"/>
        <n v="3.31"/>
        <n v="4.56294039970666"/>
        <n v="4.61086991644747"/>
        <n v="4.61885785617643"/>
        <n v="5.3073290428854"/>
        <n v="5.34151333340788"/>
        <n v="5.53690175210186"/>
        <n v="6.23711218822463"/>
        <n v="6.24"/>
        <n v="6.35961843204455"/>
        <n v="6.36320621216047"/>
        <n v="7.75956881772039"/>
        <n v="7.79288070771123"/>
        <n v="8.40280371033954"/>
        <n v="9.38235940227649"/>
        <n v="10.4567627789037"/>
        <n v="10.8232445280386"/>
        <n v="11.4424661684069"/>
        <n v="13.8177848566553"/>
        <n v="16.5121252871921"/>
        <n v="17.5132332324405"/>
        <n v="20.0920582711199"/>
        <n v="20.5459523770723"/>
        <n v="26.9091585892327"/>
        <n v="27.2233336000772"/>
        <n v="28.6634578767904"/>
        <m/>
      </sharedItems>
    </cacheField>
    <cacheField name="di cui corse a chiamata" numFmtId="0">
      <sharedItems containsString="0" containsBlank="1" containsNumber="1" minValue="5.38295800863838" maxValue="32.8228717241882" count="22">
        <n v="5.38295800863838"/>
        <n v="6.23528909459092"/>
        <n v="7.34098852256043"/>
        <n v="8.52767292565969"/>
        <n v="8.56812268281495"/>
        <n v="8.58921996435587"/>
        <n v="8.67032119447581"/>
        <n v="9.44812310679162"/>
        <n v="9.90847068264567"/>
        <n v="11.393377854533"/>
        <n v="11.4046505185785"/>
        <n v="12.2571627917754"/>
        <n v="13.5570964803192"/>
        <n v="15.9017168852958"/>
        <n v="16.5767922531748"/>
        <n v="16.964254001947"/>
        <n v="18.4160592916266"/>
        <n v="23.7648896961573"/>
        <n v="25.9241407013393"/>
        <n v="32.6364056957983"/>
        <n v="32.8228717241882"/>
        <m/>
      </sharedItems>
    </cacheField>
    <cacheField name="Giorni di Esercizio" numFmtId="0">
      <sharedItems containsString="0" containsBlank="1" containsNumber="1" containsInteger="1" minValue="5" maxValue="302" count="41">
        <n v="5"/>
        <n v="11"/>
        <n v="12"/>
        <n v="22"/>
        <n v="27"/>
        <n v="34"/>
        <n v="35"/>
        <n v="36"/>
        <n v="41"/>
        <n v="45"/>
        <n v="46"/>
        <n v="49"/>
        <n v="51"/>
        <n v="52"/>
        <n v="56"/>
        <n v="58"/>
        <n v="67"/>
        <n v="70"/>
        <n v="76"/>
        <n v="79"/>
        <n v="94"/>
        <n v="98"/>
        <n v="101"/>
        <n v="105"/>
        <n v="106"/>
        <n v="119"/>
        <n v="138"/>
        <n v="139"/>
        <n v="149"/>
        <n v="152"/>
        <n v="153"/>
        <n v="159"/>
        <n v="173"/>
        <n v="174"/>
        <n v="194"/>
        <n v="204"/>
        <n v="208"/>
        <n v="235"/>
        <n v="250"/>
        <n v="302"/>
        <m/>
      </sharedItems>
    </cacheField>
    <cacheField name="Totale km" numFmtId="0">
      <sharedItems containsString="0" containsBlank="1" containsNumber="1" minValue="9.18" maxValue="8159324.07376888" count="1383">
        <n v="9.18"/>
        <n v="16.755"/>
        <n v="18.942945382557"/>
        <n v="19.7228215813566"/>
        <n v="21.92"/>
        <n v="24.06"/>
        <n v="24.0969114480537"/>
        <n v="25.11"/>
        <n v="27.6591698423428"/>
        <n v="27.869402685805"/>
        <n v="30.852"/>
        <n v="32.5451205966761"/>
        <n v="32.55"/>
        <n v="35.19"/>
        <n v="35.6246992547123"/>
        <n v="38.0446882195473"/>
        <n v="39.2169114480537"/>
        <n v="39.3546992547123"/>
        <n v="41.147061529568"/>
        <n v="43.0801511810459"/>
        <n v="43.5140253193326"/>
        <n v="43.772575297589"/>
        <n v="44.37"/>
        <n v="45.4630689181367"/>
        <n v="46.7115773114855"/>
        <n v="49.581384"/>
        <n v="51.0064738226273"/>
        <n v="51.239529602196"/>
        <n v="51.255"/>
        <n v="52.608"/>
        <n v="53.1800239131005"/>
        <n v="55.3304389973696"/>
        <n v="55.4038137387895"/>
        <n v="55.4262942741172"/>
        <n v="57.8325874753289"/>
        <n v="58.6584188822114"/>
        <n v="59.8768947353645"/>
        <n v="64.0012001570551"/>
        <n v="64.2527073814695"/>
        <n v="72.8727695812985"/>
        <n v="73.4590972275575"/>
        <n v="74.6795979699155"/>
        <n v="77.3648563712814"/>
        <n v="80.3975140103126"/>
        <n v="81.2516656546958"/>
        <n v="85.3552569949243"/>
        <n v="85.4708378827172"/>
        <n v="85.7216877848235"/>
        <n v="86.1238769779425"/>
        <n v="87.295187856987"/>
        <n v="88.508"/>
        <n v="90.902239816331"/>
        <n v="91.3072517269136"/>
        <n v="92.2028428805882"/>
        <n v="93.4180508453695"/>
        <n v="95.3269709765569"/>
        <n v="95.7308557025317"/>
        <n v="98.1788226131029"/>
        <n v="98.7529476709632"/>
        <n v="99.964"/>
        <n v="103.269972860753"/>
        <n v="104.433660766398"/>
        <n v="104.465500739505"/>
        <n v="105.054180714214"/>
        <n v="105.177660766398"/>
        <n v="105.893797754582"/>
        <n v="106.389628949035"/>
        <n v="107.605088599322"/>
        <n v="107.659786305806"/>
        <n v="108.914292223859"/>
        <n v="112.107785547565"/>
        <n v="117.88361889047"/>
        <n v="118.812724092564"/>
        <n v="119.013470388091"/>
        <n v="119.522203734096"/>
        <n v="119.65205848961"/>
        <n v="121.595570646961"/>
        <n v="124.756295620592"/>
        <n v="125.481153346844"/>
        <n v="126.07151901445"/>
        <n v="129.856281923128"/>
        <n v="133.354369270502"/>
        <n v="133.716991098215"/>
        <n v="136.509966825879"/>
        <n v="136.716724092564"/>
        <n v="136.78"/>
        <n v="137.216468140942"/>
        <n v="139.192656997455"/>
        <n v="139.91160550498"/>
        <n v="143.411979813866"/>
        <n v="145.015845114401"/>
        <n v="145.148511713008"/>
        <n v="148.37233595169"/>
        <n v="153.140067438485"/>
        <n v="153.709682611794"/>
        <n v="155.311151708341"/>
        <n v="155.702779023604"/>
        <n v="156.981327516043"/>
        <n v="157.748136355737"/>
        <n v="158.706139670235"/>
        <n v="160.665858604824"/>
        <n v="160.89"/>
        <n v="160.979813175525"/>
        <n v="172.257"/>
        <n v="172.779316191422"/>
        <n v="174.252"/>
        <n v="174.275097519524"/>
        <n v="174.597200005386"/>
        <n v="176.616854969982"/>
        <n v="177.444910957942"/>
        <n v="179.744"/>
        <n v="179.775"/>
        <n v="181.07326810936"/>
        <n v="181.506427097944"/>
        <n v="181.710256664775"/>
        <n v="181.804020297217"/>
        <n v="184.056888996883"/>
        <n v="185.623551584874"/>
        <n v="188.344122624241"/>
        <n v="190.474022893814"/>
        <n v="193.6141888964"/>
        <n v="194.358"/>
        <n v="195.085818800635"/>
        <n v="198.050716272562"/>
        <n v="200.633942936215"/>
        <n v="200.659699337796"/>
        <n v="212.100016156584"/>
        <n v="212.467461384116"/>
        <n v="216.824164934638"/>
        <n v="218.165375559194"/>
        <n v="218.55"/>
        <n v="220.12979010882"/>
        <n v="221.178982918955"/>
        <n v="222.508937822921"/>
        <n v="223.769251683382"/>
        <n v="224.203322028887"/>
        <n v="224.513797471281"/>
        <n v="226.875700179168"/>
        <n v="227.883285683327"/>
        <n v="227.968"/>
        <n v="231.03"/>
        <n v="231.551845114401"/>
        <n v="231.897893917387"/>
        <n v="235.224528007609"/>
        <n v="238.806147607205"/>
        <n v="240.578797503386"/>
        <n v="241.868885236921"/>
        <n v="245.857337669917"/>
        <n v="246.707507562973"/>
        <n v="246.99487436853"/>
        <n v="247.847934865807"/>
        <n v="250.717201774811"/>
        <n v="252.281748"/>
        <n v="252.917449286935"/>
        <n v="253.835468126263"/>
        <n v="254.272"/>
        <n v="255.251609"/>
        <n v="256.73240998295"/>
        <n v="256.860833363807"/>
        <n v="261.390616056366"/>
        <n v="263.998"/>
        <n v="267.430455153953"/>
        <n v="267.893755658233"/>
        <n v="269.657"/>
        <n v="269.690145153077"/>
        <n v="270.894296262384"/>
        <n v="274.316"/>
        <n v="275.981110230041"/>
        <n v="276.516824859408"/>
        <n v="277.75869333721"/>
        <n v="282.306433977348"/>
        <n v="284.786145509669"/>
        <n v="285.321665218819"/>
        <n v="285.506948208931"/>
        <n v="286.271792218009"/>
        <n v="289.77474590461"/>
        <n v="292.379871702112"/>
        <n v="292.701586671577"/>
        <n v="293.728"/>
        <n v="294.098129861884"/>
        <n v="298.335182808214"/>
        <n v="298.501084721825"/>
        <n v="299.52738896213"/>
        <n v="301.460609177204"/>
        <n v="302.84711744023"/>
        <n v="304.508486455048"/>
        <n v="306.313598781067"/>
        <n v="307.638522494179"/>
        <n v="308.60283263336"/>
        <n v="308.92828440198"/>
        <n v="311.655076615507"/>
        <n v="312.959445106094"/>
        <n v="316.488402377753"/>
        <n v="319.806028322372"/>
        <n v="320.652476363821"/>
        <n v="320.846370171177"/>
        <n v="322.89861340392"/>
        <n v="323.285071155338"/>
        <n v="323.999318176164"/>
        <n v="327.234390449561"/>
        <n v="327.509505425681"/>
        <n v="327.638211883749"/>
        <n v="328.163599118303"/>
        <n v="331.889512292916"/>
        <n v="332.967746953082"/>
        <n v="334.062376793892"/>
        <n v="334.739792682911"/>
        <n v="338.52029778738"/>
        <n v="338.839687480475"/>
        <n v="344.565151736591"/>
        <n v="345.846785876537"/>
        <n v="346.00577690453"/>
        <n v="346.865"/>
        <n v="348.023347922872"/>
        <n v="348.428801294933"/>
        <n v="348.99320331579"/>
        <n v="349.634589952047"/>
        <n v="357.340034210224"/>
        <n v="358.676707215372"/>
        <n v="360.658186578771"/>
        <n v="360.951390187925"/>
        <n v="361.087642"/>
        <n v="361.522117622557"/>
        <n v="362.575280189834"/>
        <n v="363.93167387404"/>
        <n v="365.952784785451"/>
        <n v="366.794810649085"/>
        <n v="367.352"/>
        <n v="367.885036756743"/>
        <n v="369.801108635097"/>
        <n v="372.260167391703"/>
        <n v="374.121755891302"/>
        <n v="381.023788069484"/>
        <n v="381.466"/>
        <n v="381.5"/>
        <n v="383.034933954181"/>
        <n v="389.043849725835"/>
        <n v="389.827431457792"/>
        <n v="390.601288173149"/>
        <n v="394.733223182469"/>
        <n v="395.735901749082"/>
        <n v="404.658429558658"/>
        <n v="405.197226044347"/>
        <n v="409.226376145123"/>
        <n v="413.109049766467"/>
        <n v="414.065659193939"/>
        <n v="417.118483"/>
        <n v="417.121378873831"/>
        <n v="417.165881956093"/>
        <n v="417.513256223852"/>
        <n v="417.764369337592"/>
        <n v="426.334816214752"/>
        <n v="426.491926896058"/>
        <n v="427.929439907507"/>
        <n v="428.417873452032"/>
        <n v="428.62609351333"/>
        <n v="429.825268200212"/>
        <n v="431.183478022164"/>
        <n v="436.329648713321"/>
        <n v="440.659"/>
        <n v="441.318383346749"/>
        <n v="442.191148782026"/>
        <n v="445.496523803698"/>
        <n v="446.658530028914"/>
        <n v="447.107937066759"/>
        <n v="447.715300924627"/>
        <n v="448.319907617733"/>
        <n v="448.886119890912"/>
        <n v="450.186897424898"/>
        <n v="450.321648713321"/>
        <n v="451.238470638252"/>
        <n v="452.545863321059"/>
        <n v="453.011751757901"/>
        <n v="453.312504595203"/>
        <n v="454.916172797423"/>
        <n v="456.274257879592"/>
        <n v="456.514511354663"/>
        <n v="458.340498883354"/>
        <n v="459.536523803698"/>
        <n v="460.847089131162"/>
        <n v="460.852"/>
        <n v="461.571879059758"/>
        <n v="464.034169985376"/>
        <n v="465.103124906026"/>
        <n v="466.646549533942"/>
        <n v="467.116779493761"/>
        <n v="468.072657671918"/>
        <n v="471.175"/>
        <n v="472.632147166881"/>
        <n v="477.305913742989"/>
        <n v="478.317226999895"/>
        <n v="478.69262044589"/>
        <n v="481.01108782957"/>
        <n v="481.854278446373"/>
        <n v="483.220779262832"/>
        <n v="484.972646525763"/>
        <n v="486.758263147552"/>
        <n v="487.041264591705"/>
        <n v="487.357083576525"/>
        <n v="488.219529193078"/>
        <n v="491.459184824505"/>
        <n v="491.846231011549"/>
        <n v="492.731862869746"/>
        <n v="494.384017225041"/>
        <n v="494.896508987693"/>
        <n v="495.639841796178"/>
        <n v="496.357676464141"/>
        <n v="499.729753700133"/>
        <n v="500.186543385472"/>
        <n v="502.409856131519"/>
        <n v="503.513819964309"/>
        <n v="504.762693704258"/>
        <n v="506.302138845598"/>
        <n v="507.006020798045"/>
        <n v="507.761873452033"/>
        <n v="508.358693704258"/>
        <n v="508.92160475453"/>
        <n v="509.798822141935"/>
        <n v="512.22093356429"/>
        <n v="512.707989855429"/>
        <n v="514.830172797422"/>
        <n v="515.08212359871"/>
        <n v="517.188364861207"/>
        <n v="519.262617284599"/>
        <n v="519.992393036046"/>
        <n v="520.043484956347"/>
        <n v="521.925389885269"/>
        <n v="522.522277391969"/>
        <n v="523.944770493134"/>
        <n v="526.419079081984"/>
        <n v="529.46230043422"/>
        <n v="529.964275505645"/>
        <n v="532.190163171547"/>
        <n v="532.346600974526"/>
        <n v="534.850433729738"/>
        <n v="535.305831368256"/>
        <n v="537.27429946041"/>
        <n v="537.590770653168"/>
        <n v="541.854296813231"/>
        <n v="541.917453195885"/>
        <n v="542.485573320237"/>
        <n v="545.429790285789"/>
        <n v="545.770778740758"/>
        <n v="548.087497543019"/>
        <n v="548.165092923158"/>
        <n v="548.83575639368"/>
        <n v="551.370624496211"/>
        <n v="552.93340539446"/>
        <n v="553.013566797753"/>
        <n v="556.655863022466"/>
        <n v="557.70477795033"/>
        <n v="558.602029415163"/>
        <n v="559.754179407686"/>
        <n v="560.009617025018"/>
        <n v="560.448173067416"/>
        <n v="561.412259764531"/>
        <n v="562.005853696819"/>
        <n v="562.231825527743"/>
        <n v="566.54661542312"/>
        <n v="568.262667796477"/>
        <n v="568.637813672536"/>
        <n v="571.354086019199"/>
        <n v="572.658709549529"/>
        <n v="574.064219748602"/>
        <n v="575.477737611843"/>
        <n v="575.882709549529"/>
        <n v="577.86893350551"/>
        <n v="578.550957638316"/>
        <n v="579.589737713861"/>
        <n v="579.723"/>
        <n v="580.911520029879"/>
        <n v="583.087939279057"/>
        <n v="585.900407553174"/>
        <n v="586.301917474335"/>
        <n v="586.552508987693"/>
        <n v="587.975244868356"/>
        <n v="589.513580402931"/>
        <n v="590.781178457102"/>
        <n v="592.086519337706"/>
        <n v="594.008761632113"/>
        <n v="594.378543385474"/>
        <n v="594.717613403919"/>
        <n v="596.179373041665"/>
        <n v="596.860652923814"/>
        <n v="598.681788717144"/>
        <n v="598.845472981617"/>
        <n v="600.015667290594"/>
        <n v="600.795078012883"/>
        <n v="601.10047354075"/>
        <n v="601.525775906968"/>
        <n v="602.867138845598"/>
        <n v="602.979913208584"/>
        <n v="606.492241176415"/>
        <n v="608.104798249878"/>
        <n v="610.149855510673"/>
        <n v="611.824843919776"/>
        <n v="612.379183955039"/>
        <n v="614.771395387822"/>
        <n v="614.984639446754"/>
        <n v="616.709379514878"/>
        <n v="616.888277391966"/>
        <n v="620.153963681208"/>
        <n v="620.181379514878"/>
        <n v="622.320389929011"/>
        <n v="623.278236654981"/>
        <n v="625.935135973905"/>
        <n v="628.618079952525"/>
        <n v="629.948331010688"/>
        <n v="631.090973957454"/>
        <n v="635.813432980177"/>
        <n v="637.34194501824"/>
        <n v="638.734714497552"/>
        <n v="641.365082145064"/>
        <n v="642.3214616365"/>
        <n v="642.684239369958"/>
        <n v="643.709531012734"/>
        <n v="644.546118140762"/>
        <n v="645.572670362203"/>
        <n v="651.632646826858"/>
        <n v="655.425910236471"/>
        <n v="658.183538805124"/>
        <n v="662.320712067119"/>
        <n v="663.37104285015"/>
        <n v="663.792563876892"/>
        <n v="666.470448719343"/>
        <n v="666.943753700134"/>
        <n v="668.057326566988"/>
        <n v="668.157338036"/>
        <n v="669.07999005614"/>
        <n v="676.815988035563"/>
        <n v="677.701437309108"/>
        <n v="679.212782865169"/>
        <n v="679.680843886393"/>
        <n v="680.989825637869"/>
        <n v="683.042866483925"/>
        <n v="687.040094937087"/>
        <n v="690.078927189201"/>
        <n v="692.551011482873"/>
        <n v="694.571978930228"/>
        <n v="694.761213286418"/>
        <n v="698.390475931178"/>
        <n v="700.603106186548"/>
        <n v="703.222039489197"/>
        <n v="706.220947428933"/>
        <n v="706.290459840905"/>
        <n v="712.021929139705"/>
        <n v="715.362002692701"/>
        <n v="717.448357895723"/>
        <n v="721.985803392925"/>
        <n v="724.310675553977"/>
        <n v="728.269698126117"/>
        <n v="736.841644901461"/>
        <n v="742.411104099779"/>
        <n v="746.586533631699"/>
        <n v="747.817423671346"/>
        <n v="748.917"/>
        <n v="755.082503871538"/>
        <n v="755.632170092156"/>
        <n v="760.502668054326"/>
        <n v="761.752646525763"/>
        <n v="763.335042850149"/>
        <n v="763.356316253711"/>
        <n v="764.11158474476"/>
        <n v="767.680835586944"/>
        <n v="769.829250905901"/>
        <n v="772.195051675782"/>
        <n v="775.568813786705"/>
        <n v="777.040869482913"/>
        <n v="789.388689149252"/>
        <n v="791.125116838867"/>
        <n v="797.423375554645"/>
        <n v="801.243062399204"/>
        <n v="801.688627538616"/>
        <n v="802.350389453884"/>
        <n v="806.627978930228"/>
        <n v="809.637064647348"/>
        <n v="810.879858938449"/>
        <n v="827.03916359409"/>
        <n v="836.300606310245"/>
        <n v="837.75"/>
        <n v="839.014972944133"/>
        <n v="839.72301715157"/>
        <n v="842.324695284414"/>
        <n v="843.886466692699"/>
        <n v="845.324127143063"/>
        <n v="845.416404911915"/>
        <n v="850.217575763699"/>
        <n v="850.496"/>
        <n v="852.125527839667"/>
        <n v="853.56428704092"/>
        <n v="853.648132354913"/>
        <n v="855.032043198207"/>
        <n v="856.152999144751"/>
        <n v="857.650402963384"/>
        <n v="858.212394582517"/>
        <n v="859.206399856902"/>
        <n v="859.4460677774"/>
        <n v="865.351882120086"/>
        <n v="869.34051621512"/>
        <n v="871.503727445973"/>
        <n v="873.718213954952"/>
        <n v="875.652356022827"/>
        <n v="884.380068892607"/>
        <n v="887.35116359409"/>
        <n v="889.777165145848"/>
        <n v="889.936606310245"/>
        <n v="890.180665972304"/>
        <n v="890.318432980177"/>
        <n v="901.175977969465"/>
        <n v="901.694024029169"/>
        <n v="901.851631238271"/>
        <n v="904.844972944133"/>
        <n v="909.168799771821"/>
        <n v="911.525090018554"/>
        <n v="913.266067777399"/>
        <n v="918.258179141049"/>
        <n v="918.659668130834"/>
        <n v="922.299579347156"/>
        <n v="925.916064465579"/>
        <n v="928.228080895522"/>
        <n v="928.376209063602"/>
        <n v="929.30997741112"/>
        <n v="930.606572949731"/>
        <n v="932.389290931634"/>
        <n v="937.201098179202"/>
        <n v="940.687222346459"/>
        <n v="947.245527839667"/>
        <n v="952.486802994773"/>
        <n v="952.933724425115"/>
        <n v="954.480837494937"/>
        <n v="956.736166765996"/>
        <n v="957.007276545063"/>
        <n v="957.884003113622"/>
        <n v="961.082606803441"/>
        <n v="961.873680168918"/>
        <n v="963.097548306122"/>
        <n v="963.303156521285"/>
        <n v="964.281332928853"/>
        <n v="976.4951123894"/>
        <n v="982.971177118743"/>
        <n v="984.351902849271"/>
        <n v="985.106062886114"/>
        <n v="985.510837494937"/>
        <n v="986.110773582399"/>
        <n v="986.571245212839"/>
        <n v="990.734086181841"/>
        <n v="991.109841636336"/>
        <n v="995.071444470057"/>
        <n v="997.333155792243"/>
        <n v="997.64682693358"/>
        <n v="999.784449566289"/>
        <n v="999.931766365505"/>
        <n v="1000.75509442422"/>
        <n v="1004.00642796561"/>
        <n v="1010.99241361059"/>
        <n v="1012.002"/>
        <n v="1012.31842069157"/>
        <n v="1012.62417914105"/>
        <n v="1013.41088463019"/>
        <n v="1015.57014785615"/>
        <n v="1016.73294611456"/>
        <n v="1023.34458849294"/>
        <n v="1025.51149029845"/>
        <n v="1027.06962640559"/>
        <n v="1039.82333888747"/>
        <n v="1041.44911068983"/>
        <n v="1047.4575316935"/>
        <n v="1049.04345966503"/>
        <n v="1049.04760246725"/>
        <n v="1050.11244610728"/>
        <n v="1052.65089949916"/>
        <n v="1056.55174578371"/>
        <n v="1057.78506876163"/>
        <n v="1060.07392057553"/>
        <n v="1061.65228501436"/>
        <n v="1063.86179979369"/>
        <n v="1065.03758250258"/>
        <n v="1075.55829189654"/>
        <n v="1076.15996232452"/>
        <n v="1077.14541038656"/>
        <n v="1078.19662841786"/>
        <n v="1079.66071270481"/>
        <n v="1083.52960755746"/>
        <n v="1083.55443036516"/>
        <n v="1086.38272191959"/>
        <n v="1094.23190284927"/>
        <n v="1095.30036239928"/>
        <n v="1095.45095866259"/>
        <n v="1096"/>
        <n v="1098.8692926123"/>
        <n v="1100.83467470376"/>
        <n v="1102.58993296829"/>
        <n v="1102.6590674227"/>
        <n v="1103.35838224734"/>
        <n v="1104.23695449016"/>
        <n v="1105.89341421938"/>
        <n v="1106.28729743242"/>
        <n v="1122.27638595178"/>
        <n v="1124.67659620146"/>
        <n v="1133.14905303633"/>
        <n v="1133.32559381148"/>
        <n v="1135.77231984042"/>
        <n v="1136.34148584712"/>
        <n v="1136.91855203678"/>
        <n v="1142.27419935294"/>
        <n v="1148.80051034659"/>
        <n v="1153.61348362618"/>
        <n v="1161.00616552882"/>
        <n v="1162.7249028619"/>
        <n v="1169.00945031399"/>
        <n v="1174.08733254454"/>
        <n v="1175.79695709984"/>
        <n v="1183.56334259469"/>
        <n v="1186.41862766158"/>
        <n v="1194.67779369278"/>
        <n v="1195.15029189654"/>
        <n v="1197.33752200813"/>
        <n v="1197.50608998548"/>
        <n v="1197.93168518474"/>
        <n v="1199.05177875585"/>
        <n v="1202.73823533794"/>
        <n v="1203.05328303826"/>
        <n v="1203.12289566849"/>
        <n v="1207.42261651311"/>
        <n v="1207.775906"/>
        <n v="1213.60235182932"/>
        <n v="1216.67697686451"/>
        <n v="1216.73819565743"/>
        <n v="1217.40382220927"/>
        <n v="1218.09001353884"/>
        <n v="1220.67890689366"/>
        <n v="1221.92413115568"/>
        <n v="1224.08063849568"/>
        <n v="1233.87597253898"/>
        <n v="1248.08080808301"/>
        <n v="1249.03275861727"/>
        <n v="1251.80188132795"/>
        <n v="1252.42430106652"/>
        <n v="1256.24193575691"/>
        <n v="1260.69417250027"/>
        <n v="1262.33295709984"/>
        <n v="1264.99513203002"/>
        <n v="1268.02533792986"/>
        <n v="1272.34834506524"/>
        <n v="1274.45887733586"/>
        <n v="1275.938"/>
        <n v="1280.57244437659"/>
        <n v="1286.07675964303"/>
        <n v="1290.44328028447"/>
        <n v="1294.76324103875"/>
        <n v="1307.29362102485"/>
        <n v="1313.33694804248"/>
        <n v="1315.66753756265"/>
        <n v="1316.34621239634"/>
        <n v="1317.89136200057"/>
        <n v="1319.20542119858"/>
        <n v="1323.968"/>
        <n v="1328.74233977203"/>
        <n v="1332.62247246473"/>
        <n v="1333.03986032806"/>
        <n v="1333.66421064481"/>
        <n v="1338.7804366745"/>
        <n v="1340.11336616912"/>
        <n v="1350.43460923948"/>
        <n v="1358.2482090636"/>
        <n v="1359.78288718532"/>
        <n v="1361.65347404042"/>
        <n v="1361.86598038154"/>
        <n v="1366.48252244726"/>
        <n v="1376.12366331019"/>
        <n v="1377.33908338486"/>
        <n v="1377.68156519782"/>
        <n v="1383.81763633409"/>
        <n v="1384.97823937283"/>
        <n v="1389.98513583721"/>
        <n v="1391.67069052172"/>
        <n v="1392.48271476714"/>
        <n v="1398.43953244545"/>
        <n v="1399.83770990936"/>
        <n v="1409.3266383089"/>
        <n v="1413.17931258791"/>
        <n v="1415.51900622788"/>
        <n v="1416.98642893518"/>
        <n v="1418.7511593278"/>
        <n v="1421.83670675677"/>
        <n v="1429.04968666945"/>
        <n v="1432.98392154645"/>
        <n v="1434.61108587041"/>
        <n v="1435.36562550293"/>
        <n v="1435.61796936388"/>
        <n v="1437.25767190121"/>
        <n v="1437.67851853189"/>
        <n v="1439.73618540644"/>
        <n v="1439.79450185416"/>
        <n v="1447.17176113954"/>
        <n v="1453.30914614438"/>
        <n v="1453.68504188874"/>
        <n v="1456.09590821604"/>
        <n v="1462.47546024418"/>
        <n v="1465.29293722887"/>
        <n v="1474.01603145731"/>
        <n v="1474.16184095954"/>
        <n v="1475.44821876788"/>
        <n v="1477.10580361826"/>
        <n v="1482.09813152135"/>
        <n v="1483.63577230777"/>
        <n v="1489.14650543553"/>
        <n v="1491.88820424235"/>
        <n v="1491.93572423598"/>
        <n v="1497.53048929961"/>
        <n v="1507.59608995597"/>
        <n v="1509.3871499286"/>
        <n v="1509.99404570308"/>
        <n v="1514.24384046533"/>
        <n v="1517.91281326169"/>
        <n v="1521.66781681804"/>
        <n v="1525.21907869593"/>
        <n v="1526.04907712817"/>
        <n v="1533.06994454087"/>
        <n v="1534.82913569641"/>
        <n v="1544.15258971812"/>
        <n v="1556.61243843151"/>
        <n v="1556.96450435399"/>
        <n v="1558.55782739329"/>
        <n v="1559.60812873385"/>
        <n v="1560.7311981755"/>
        <n v="1568.29099520866"/>
        <n v="1574.45131603529"/>
        <n v="1580.09537168334"/>
        <n v="1590.54252831808"/>
        <n v="1592.41106487321"/>
        <n v="1593.11626067499"/>
        <n v="1595.32974198698"/>
        <n v="1595.42404925707"/>
        <n v="1596.4484236334"/>
        <n v="1596.50598734724"/>
        <n v="1602.97356519782"/>
        <n v="1608.97721466216"/>
        <n v="1619.12888718532"/>
        <n v="1620.40473933317"/>
        <n v="1622.36133992466"/>
        <n v="1624.52564081113"/>
        <n v="1625.65331860879"/>
        <n v="1630.3754806081"/>
        <n v="1633.9659209069"/>
        <n v="1635.16850719427"/>
        <n v="1644.94140654307"/>
        <n v="1645.81200636809"/>
        <n v="1653.29021951683"/>
        <n v="1658.38627495483"/>
        <n v="1670.61385847751"/>
        <n v="1672.5969867344"/>
        <n v="1673.25747192048"/>
        <n v="1673.80390853655"/>
        <n v="1683.31192222262"/>
        <n v="1688.34418239011"/>
        <n v="1692.58915566197"/>
        <n v="1707.73667458084"/>
        <n v="1712.07887606777"/>
        <n v="1721.72265508451"/>
        <n v="1722.01816418448"/>
        <n v="1723.3880980041"/>
        <n v="1726.2329867344"/>
        <n v="1729.78174958233"/>
        <n v="1735.39189309427"/>
        <n v="1740.07417776992"/>
        <n v="1740.7947811484"/>
        <n v="1742.66161294928"/>
        <n v="1747.19487050463"/>
        <n v="1750.69732376626"/>
        <n v="1761.55667458084"/>
        <n v="1771.04579776232"/>
        <n v="1772.88772423598"/>
        <n v="1775.40332937175"/>
        <n v="1788.10034631873"/>
        <n v="1792.56125809056"/>
        <n v="1798.11856337854"/>
        <n v="1802.91362547859"/>
        <n v="1803.42045976807"/>
        <n v="1808.85233622523"/>
        <n v="1812.40919968564"/>
        <n v="1813.75489535651"/>
        <n v="1820.9833991861"/>
        <n v="1822.5659613821"/>
        <n v="1824.03311887674"/>
        <n v="1825.28258453076"/>
        <n v="1827.21142740657"/>
        <n v="1829.65432503371"/>
        <n v="1829.87838172655"/>
        <n v="1840.02882739328"/>
        <n v="1857.18718161257"/>
        <n v="1859.77229672009"/>
        <n v="1863.08874434986"/>
        <n v="1864.91502752883"/>
        <n v="1865.1816037659"/>
        <n v="1866.13514701773"/>
        <n v="1872.42130335068"/>
        <n v="1873.87040037818"/>
        <n v="1877.78985931735"/>
        <n v="1879.43654890954"/>
        <n v="1880.145998"/>
        <n v="1886.78202992535"/>
        <n v="1891.45449486698"/>
        <n v="1894.86754475073"/>
        <n v="1900.75524628407"/>
        <n v="1928.14520792125"/>
        <n v="1930.68636725585"/>
        <n v="1933.51004997806"/>
        <n v="1937.21566052032"/>
        <n v="1937.7236816488"/>
        <n v="1942.23183478189"/>
        <n v="1944.42783342444"/>
        <n v="1948.20302671568"/>
        <n v="1952.49320759764"/>
        <n v="1955.50502416616"/>
        <n v="1956.08433280156"/>
        <n v="1964.21283583402"/>
        <n v="1964.94290917586"/>
        <n v="1974.65887192979"/>
        <n v="1983.95144822386"/>
        <n v="1986.254"/>
        <n v="1987.14111379751"/>
        <n v="1990.11455621837"/>
        <n v="2013.50883046151"/>
        <n v="2023.8559582743"/>
        <n v="2028.3088212161"/>
        <n v="2037.52548070182"/>
        <n v="2040.04227777746"/>
        <n v="2045.15919000863"/>
        <n v="2045.8499649549"/>
        <n v="2057.3530764784"/>
        <n v="2071.96546027654"/>
        <n v="2083.46356691861"/>
        <n v="2086.0759724536"/>
        <n v="2086.90976375411"/>
        <n v="2107.01458149508"/>
        <n v="2108.92663544772"/>
        <n v="2109.8200390585"/>
        <n v="2124.01696582973"/>
        <n v="2125.36012388012"/>
        <n v="2132.9048893839"/>
        <n v="2136.4574933194"/>
        <n v="2141.65135148962"/>
        <n v="2145.95281076339"/>
        <n v="2146.21360290099"/>
        <n v="2151.01608671505"/>
        <n v="2153.23319838454"/>
        <n v="2155.89563653979"/>
        <n v="2155.9970530443"/>
        <n v="2156.28773009161"/>
        <n v="2175.16688753856"/>
        <n v="2175.70126596663"/>
        <n v="2184.24538080174"/>
        <n v="2192.46659342441"/>
        <n v="2201.9081440472"/>
        <n v="2204.85445953498"/>
        <n v="2207.76930557149"/>
        <n v="2219.09557240268"/>
        <n v="2230.72754797438"/>
        <n v="2255.82509312683"/>
        <n v="2257.78716101481"/>
        <n v="2264.79500073169"/>
        <n v="2284.18776496368"/>
        <n v="2292.42979948133"/>
        <n v="2297.89916846066"/>
        <n v="2298.92543563156"/>
        <n v="2308.5542032717"/>
        <n v="2312.0196389885"/>
        <n v="2313.41290007136"/>
        <n v="2326.11943406518"/>
        <n v="2326.40755359524"/>
        <n v="2327.5777972253"/>
        <n v="2331.20725653857"/>
        <n v="2341.84000371711"/>
        <n v="2344.07660383309"/>
        <n v="2345.9306732001"/>
        <n v="2368.70145146244"/>
        <n v="2369.35581590907"/>
        <n v="2375.19218502586"/>
        <n v="2377.02383498462"/>
        <n v="2380.91658525437"/>
        <n v="2382.31349213903"/>
        <n v="2383.95519870601"/>
        <n v="2386.53156315126"/>
        <n v="2389.68724353456"/>
        <n v="2391.41443312245"/>
        <n v="2395.74736751824"/>
        <n v="2397.1505099702"/>
        <n v="2400.25385931189"/>
        <n v="2412.54739389445"/>
        <n v="2421.74385726931"/>
        <n v="2422.11580961136"/>
        <n v="2429.09683132052"/>
        <n v="2429.82756454707"/>
        <n v="2436.17387198271"/>
        <n v="2440.17700323827"/>
        <n v="2451.03080928963"/>
        <n v="2455.08927493237"/>
        <n v="2457.33925304237"/>
        <n v="2467.25739440853"/>
        <n v="2472.15889732773"/>
        <n v="2485.28251638591"/>
        <n v="2487.35559123731"/>
        <n v="2497.39034847508"/>
        <n v="2504.1312385021"/>
        <n v="2514.29587198271"/>
        <n v="2516.08060926509"/>
        <n v="2516.25134427225"/>
        <n v="2519.47503440085"/>
        <n v="2524.22245285904"/>
        <n v="2526.35516894039"/>
        <n v="2526.41711144478"/>
        <n v="2535.97348114991"/>
        <n v="2537.64672052254"/>
        <n v="2540.19656287741"/>
        <n v="2560.76286848315"/>
        <n v="2562.4661580934"/>
        <n v="2564.30717729299"/>
        <n v="2565.74559123731"/>
        <n v="2575.35722354923"/>
        <n v="2580.74538314561"/>
        <n v="2587.57305021011"/>
        <n v="2588.8031031182"/>
        <n v="2590.66549230317"/>
        <n v="2593.94442923547"/>
        <n v="2594.09990692327"/>
        <n v="2602.04113133517"/>
        <n v="2603.97924572311"/>
        <n v="2604.41958797263"/>
        <n v="2606.7720278736"/>
        <n v="2622.73179783753"/>
        <n v="2628.24712928769"/>
        <n v="2630.26152336397"/>
        <n v="2634.72250000315"/>
        <n v="2639.64823251062"/>
        <n v="2639.92790139672"/>
        <n v="2643.86354797438"/>
        <n v="2645.94025219166"/>
        <n v="2646.97112928769"/>
        <n v="2651.98575176368"/>
        <n v="2662.5159737817"/>
        <n v="2677.36918014604"/>
        <n v="2677.44379581525"/>
        <n v="2680.09287186595"/>
        <n v="2680.66745146244"/>
        <n v="2683.01629119596"/>
        <n v="2684.44751879391"/>
        <n v="2685.04128097709"/>
        <n v="2687.21698074792"/>
        <n v="2694.59216645146"/>
        <n v="2701.04039174811"/>
        <n v="2707.32879783753"/>
        <n v="2712.8167387459"/>
        <n v="2720.27867522202"/>
        <n v="2720.71944435128"/>
        <n v="2724.08018268027"/>
        <n v="2725.80373346454"/>
        <n v="2733.41553841001"/>
        <n v="2733.83564265642"/>
        <n v="2741.00968763378"/>
        <n v="2753.16687283427"/>
        <n v="2759.46915866732"/>
        <n v="2768.66687283428"/>
        <n v="2771.05912547943"/>
        <n v="2773.88719884995"/>
        <n v="2774.84182771841"/>
        <n v="2777.91464827285"/>
        <n v="2779.03159475142"/>
        <n v="2784.91087907553"/>
        <n v="2785.93445619349"/>
        <n v="2795.32085121977"/>
        <n v="2799.1795299527"/>
        <n v="2810.38466770911"/>
        <n v="2814.21405256213"/>
        <n v="2821.37926961372"/>
        <n v="2824.76848408039"/>
        <n v="2833.4725394875"/>
        <n v="2842.44499463985"/>
        <n v="2844.13084851546"/>
        <n v="2859.61374262622"/>
        <n v="2864.16522465228"/>
        <n v="2904.50954397164"/>
        <n v="2906.87375546046"/>
        <n v="2920.94656947968"/>
        <n v="2939.5409463211"/>
        <n v="2945.29714971073"/>
        <n v="2946.56748027015"/>
        <n v="2948.71982797277"/>
        <n v="2951.24895730161"/>
        <n v="2964.85887189733"/>
        <n v="2965.66496348786"/>
        <n v="2973.93186756901"/>
        <n v="2973.94834850055"/>
        <n v="2976.32387317468"/>
        <n v="2981.11341392962"/>
        <n v="2986.32623040228"/>
        <n v="2988.04547156711"/>
        <n v="2992.35814615899"/>
        <n v="3010.14795114763"/>
        <n v="3011.28435798579"/>
        <n v="3013.63438755779"/>
        <n v="3014.1137222705"/>
        <n v="3014.63192095182"/>
        <n v="3015.85308950678"/>
        <n v="3033.55995885843"/>
        <n v="3034.0912209493"/>
        <n v="3035.74573695009"/>
        <n v="3043.31459958328"/>
        <n v="3049.17942254557"/>
        <n v="3055.0003902209"/>
        <n v="3061.5262750042"/>
        <n v="3067.82213540504"/>
        <n v="3074.03795959381"/>
        <n v="3075.66500419611"/>
        <n v="3078.79023400217"/>
        <n v="3079.16682771841"/>
        <n v="3082.89894327024"/>
        <n v="3083.8401642612"/>
        <n v="3085.34994207369"/>
        <n v="3091.63270608072"/>
        <n v="3094.86758797264"/>
        <n v="3096.80759210448"/>
        <n v="3102.79840905471"/>
        <n v="3117.27414125134"/>
        <n v="3121.6478428034"/>
        <n v="3128.70390862368"/>
        <n v="3129.95471107149"/>
        <n v="3132.46629726194"/>
        <n v="3138.78218449156"/>
        <n v="3138.97985054407"/>
        <n v="3139.62538084327"/>
        <n v="3145.21749764505"/>
        <n v="3149.4171764452"/>
        <n v="3157.94235922892"/>
        <n v="3185.91767287501"/>
        <n v="3196.71707202882"/>
        <n v="3204.42018951665"/>
        <n v="3208.95288754656"/>
        <n v="3212.07344435127"/>
        <n v="3214.71700435714"/>
        <n v="3217.77350302234"/>
        <n v="3245.34530120352"/>
        <n v="3247.179441314"/>
        <n v="3264.06783049533"/>
        <n v="3276.74975480193"/>
        <n v="3287.19788167332"/>
        <n v="3296.86899206449"/>
        <n v="3302.47345632896"/>
        <n v="3307.80345962266"/>
        <n v="3318.82121005103"/>
        <n v="3321.898328477"/>
        <n v="3325.8255823838"/>
        <n v="3342.47439535537"/>
        <n v="3344.5495823838"/>
        <n v="3346.39034982289"/>
        <n v="3349.97937199075"/>
        <n v="3351.31702608725"/>
        <n v="3356.08495997431"/>
        <n v="3378.02871420804"/>
        <n v="3383.59494208202"/>
        <n v="3389.35030208768"/>
        <n v="3393.81857988514"/>
        <n v="3405.0314381708"/>
        <n v="3410.39772341954"/>
        <n v="3425.02017032103"/>
        <n v="3435.64671144065"/>
        <n v="3436.39733407428"/>
        <n v="3443.03784549179"/>
        <n v="3443.43419770993"/>
        <n v="3447.73472571499"/>
        <n v="3448.20472571499"/>
        <n v="3452.5775696952"/>
        <n v="3456.29921191072"/>
        <n v="3456.93235798579"/>
        <n v="3472.70713133518"/>
        <n v="3474.96283959302"/>
        <n v="3476.28078782894"/>
        <n v="3528.72127702328"/>
        <n v="3529.2701629845"/>
        <n v="3533.41694100344"/>
        <n v="3535.56490357285"/>
        <n v="3540.35057022377"/>
        <n v="3562.07439919693"/>
        <n v="3565.08636065828"/>
        <n v="3565.96694455728"/>
        <n v="3567.98338314561"/>
        <n v="3568.99140943193"/>
        <n v="3571.99452577915"/>
        <n v="3573.14106098205"/>
        <n v="3593.4183501531"/>
        <n v="3598.32182640392"/>
        <n v="3602.40839112407"/>
        <n v="3614.18955448925"/>
        <n v="3616.56444201602"/>
        <n v="3642.89483866013"/>
        <n v="3655.01070745391"/>
        <n v="3657.00432584413"/>
        <n v="3669.98163171551"/>
        <n v="3674.19397439163"/>
        <n v="3688.40573472472"/>
        <n v="3701.66316311617"/>
        <n v="3723.70577579663"/>
        <n v="3734.34670398726"/>
        <n v="3735.16032274022"/>
        <n v="3740.25318329881"/>
        <n v="3765.2345099702"/>
        <n v="3781.73444295818"/>
        <n v="3792.02497989806"/>
        <n v="3795.39586809324"/>
        <n v="3832.33252140646"/>
        <n v="3837.9775696952"/>
        <n v="3840.80201201554"/>
        <n v="3849.08081877953"/>
        <n v="3854.0250305352"/>
        <n v="3860.06346167753"/>
        <n v="3867.29304847086"/>
        <n v="3868.02660057035"/>
        <n v="3868.36034573015"/>
        <n v="3880.86352584076"/>
        <n v="3886.68987277477"/>
        <n v="3888.7188026976"/>
        <n v="3902.0499872736"/>
        <n v="3918.51993876069"/>
        <n v="3929.48502181366"/>
        <n v="3936.84557047356"/>
        <n v="3941.54982774153"/>
        <n v="3963.33233208426"/>
        <n v="3970.27335533362"/>
        <n v="3985.32419202183"/>
        <n v="3987.42604057244"/>
        <n v="4005.37543268742"/>
        <n v="4010.34570490209"/>
        <n v="4021.27089743322"/>
        <n v="4059.1953315892"/>
        <n v="4078.21421153053"/>
        <n v="4115.60980962352"/>
        <n v="4131.38014826136"/>
        <n v="4131.81349529228"/>
        <n v="4172.80847979779"/>
        <n v="4172.9710267099"/>
        <n v="4181.18751272021"/>
        <n v="4191.68700435714"/>
        <n v="4194.67440344506"/>
        <n v="4197.19080827336"/>
        <n v="4201.95500435714"/>
        <n v="4204.60550136144"/>
        <n v="4219.66450020881"/>
        <n v="4226.52848630666"/>
        <n v="4246.66036592252"/>
        <n v="4272.25502181366"/>
        <n v="4272.40527136756"/>
        <n v="4294.38551853989"/>
        <n v="4297.48881538152"/>
        <n v="4331.42174882953"/>
        <n v="4341.12626251416"/>
        <n v="4343.75217873853"/>
        <n v="4355.67570736374"/>
        <n v="4357.4666990322"/>
        <n v="4361.41791968218"/>
        <n v="4365.90447947115"/>
        <n v="4390.64838973237"/>
        <n v="4391.16368381381"/>
        <n v="4395.62067365013"/>
        <n v="4401.51528271043"/>
        <n v="4406.22171496826"/>
        <n v="4420.93392932102"/>
        <n v="4431.30990283373"/>
        <n v="4433.98007829814"/>
        <n v="4436.92947254447"/>
        <n v="4463.20584534674"/>
        <n v="4465.69692577486"/>
        <n v="4467.39062946528"/>
        <n v="4482.37094649345"/>
        <n v="4488.65827777746"/>
        <n v="4493.02735454023"/>
        <n v="4511.63957843318"/>
        <n v="4519.18229561674"/>
        <n v="4522.54010983544"/>
        <n v="4532.11394938365"/>
        <n v="4537.82975325317"/>
        <n v="4546.41527136756"/>
        <n v="4553.57171890586"/>
        <n v="4558.79341278328"/>
        <n v="4599.39319924928"/>
        <n v="4606.48034014901"/>
        <n v="4607.94084519195"/>
        <n v="4614.84530676626"/>
        <n v="4631.2592687326"/>
        <n v="4637.67251370517"/>
        <n v="4639.30565346309"/>
        <n v="4655.28443593726"/>
        <n v="4674.12359745092"/>
        <n v="4686.22945289353"/>
        <n v="4686.96490065694"/>
        <n v="4691.95395062226"/>
        <n v="4692.33009218583"/>
        <n v="4701.54434576195"/>
        <n v="4709.63671281336"/>
        <n v="4725.48287893116"/>
        <n v="4735.6685265969"/>
        <n v="4736.59900255637"/>
        <n v="4776.69411029346"/>
        <n v="4781.27534656201"/>
        <n v="4793.12241264739"/>
        <n v="4793.59624282766"/>
        <n v="4801.52867193558"/>
        <n v="4802.31849935933"/>
        <n v="4828.29880861199"/>
        <n v="4830.96544172301"/>
        <n v="4838.8209168648"/>
        <n v="4849.30765189827"/>
        <n v="4851.25746598224"/>
        <n v="4853.68872445539"/>
        <n v="4858.22703461423"/>
        <n v="4859.93107137604"/>
        <n v="4870.55174176981"/>
        <n v="4904.97447947284"/>
        <n v="4909.87853475671"/>
        <n v="4932.20947254447"/>
        <n v="4943.77217785043"/>
        <n v="4969.88298143915"/>
        <n v="4972.66763441599"/>
        <n v="5020.42568759511"/>
        <n v="5055.56456440999"/>
        <n v="5083.97599478185"/>
        <n v="5114.62491238726"/>
        <n v="5123.20470858799"/>
        <n v="5131.45298143915"/>
        <n v="5201.88216946773"/>
        <n v="5240.55914118803"/>
        <n v="5272.62934656202"/>
        <n v="5284.73022978394"/>
        <n v="5306.2156081886"/>
        <n v="5335.80790228617"/>
        <n v="5347.08517963513"/>
        <n v="5380.69193205509"/>
        <n v="5396.95420367846"/>
        <n v="5403.70269877269"/>
        <n v="5431.55393205509"/>
        <n v="5443.83732111097"/>
        <n v="5458.0855179085"/>
        <n v="5490.38912374959"/>
        <n v="5507.77742700023"/>
        <n v="5535.37166492076"/>
        <n v="5542.0641806261"/>
        <n v="5547.25185056166"/>
        <n v="5551.965672667"/>
        <n v="5585.32239171946"/>
        <n v="5588.40038167862"/>
        <n v="5593.21930481323"/>
        <n v="5600.99389072243"/>
        <n v="5603.45359693114"/>
        <n v="5667.97138886377"/>
        <n v="5675.59388300087"/>
        <n v="5678.35680828456"/>
        <n v="5723.24920067574"/>
        <n v="5724.81660866401"/>
        <n v="5748.04692550121"/>
        <n v="5760.32351421711"/>
        <n v="5761.37826854351"/>
        <n v="5778.24671155198"/>
        <n v="5783.66588965581"/>
        <n v="5798.85375502171"/>
        <n v="5816.72797931918"/>
        <n v="5819.61765621171"/>
        <n v="5840.67443173262"/>
        <n v="5901.1091263977"/>
        <n v="5919.8172881915"/>
        <n v="6005.05277426756"/>
        <n v="6038.87796932628"/>
        <n v="6044.71944822333"/>
        <n v="6092.17306481474"/>
        <n v="6103.24525038702"/>
        <n v="6122.25312145087"/>
        <n v="6138.560090675"/>
        <n v="6169.06292611938"/>
        <n v="6177.81567197055"/>
        <n v="6210.45579404279"/>
        <n v="6215.41460373922"/>
        <n v="6221.51617652792"/>
        <n v="6227.16093137852"/>
        <n v="6230.26246039563"/>
        <n v="6272.90370951582"/>
        <n v="6296.23716777232"/>
        <n v="6296.59480433973"/>
        <n v="6318.81844349215"/>
        <n v="6355.40756419205"/>
        <n v="6402.11055768251"/>
        <n v="6415.96844081631"/>
        <n v="6433.36182033315"/>
        <n v="6505.41185792714"/>
        <n v="6514.01474147691"/>
        <n v="6517.89701107338"/>
        <n v="6541.11987267574"/>
        <n v="6542.05487888039"/>
        <n v="6562.69577214087"/>
        <n v="6572.53050878914"/>
        <n v="6572.83712145087"/>
        <n v="6702.3961505117"/>
        <n v="6704.75264525256"/>
        <n v="6719.20466630877"/>
        <n v="6735.91260104574"/>
        <n v="6777.28291974465"/>
        <n v="6778.55636286571"/>
        <n v="6811.45837006804"/>
        <n v="6880.62455478579"/>
        <n v="6944.25157956436"/>
        <n v="6985.1434593631"/>
        <n v="6990.18851247244"/>
        <n v="7170.58135466913"/>
        <n v="7178.67979190303"/>
        <n v="7340.052927436"/>
        <n v="7348.62012401228"/>
        <n v="7409.77664020396"/>
        <n v="7503.04564796263"/>
        <n v="7541.68747443206"/>
        <n v="7551.39778152651"/>
        <n v="7574.14878966058"/>
        <n v="7616.09853087871"/>
        <n v="7760.6006244108"/>
        <n v="7781.69121811308"/>
        <n v="7784.58224173724"/>
        <n v="7801.67342766037"/>
        <n v="7822.89400068736"/>
        <n v="7926.72056501463"/>
        <n v="7986.58827298193"/>
        <n v="8010.22661205951"/>
        <n v="8063.39518467786"/>
        <n v="8104.95233045254"/>
        <n v="8126.56589394828"/>
        <n v="8190.57857276257"/>
        <n v="8220.68385310096"/>
        <n v="8446.40090916731"/>
        <n v="8544.7889539692"/>
        <n v="8671.92845788487"/>
        <n v="8691.04257898833"/>
        <n v="8724.30692448908"/>
        <n v="8738.9596981404"/>
        <n v="8782.68054719397"/>
        <n v="8818.7989539692"/>
        <n v="8983.86077980218"/>
        <n v="8999.25692448908"/>
        <n v="9070.91163386605"/>
        <n v="9207.86557961527"/>
        <n v="9219.60271456247"/>
        <n v="9225.36722193496"/>
        <n v="9225.54414911244"/>
        <n v="9281.04339470383"/>
        <n v="9319.69653269289"/>
        <n v="9323.59933086422"/>
        <n v="9410.57952882165"/>
        <n v="9481.672181969"/>
        <n v="9489.91241961022"/>
        <n v="9527.98743588651"/>
        <n v="9587.35300785602"/>
        <n v="9594.64653269289"/>
        <n v="9683.64195878393"/>
        <n v="9685.52952882165"/>
        <n v="9771.56115232045"/>
        <n v="9777.45754334204"/>
        <n v="9856.19452013109"/>
        <n v="9888.62077475851"/>
        <n v="9912.50726070484"/>
        <n v="10086.8815427092"/>
        <n v="10176.1787988988"/>
        <n v="10340.5888095495"/>
        <n v="10427.8546991503"/>
        <n v="10430.9550578913"/>
        <n v="10520.4902805324"/>
        <n v="10561.1942070218"/>
        <n v="10565.2730167168"/>
        <n v="10787.7802385983"/>
        <n v="10788.5098104054"/>
        <n v="10980.9628259519"/>
        <n v="11030.5385545354"/>
        <n v="11373.139741416"/>
        <n v="11950.698316111"/>
        <n v="12093.5958200176"/>
        <n v="12111.8632601325"/>
        <n v="12320.768546266"/>
        <n v="12557.4956085139"/>
        <n v="8159324.07376888"/>
        <m/>
      </sharedItems>
    </cacheField>
    <cacheField name="di cui Totale km pagati da Enti" numFmtId="0">
      <sharedItems containsString="0" containsBlank="1" containsNumber="1" minValue="0" maxValue="105655.167272888" count="66">
        <n v="0"/>
        <n v="14.04"/>
        <n v="16.75"/>
        <n v="53.82"/>
        <n v="55.3304389973696"/>
        <n v="55.4262942741172"/>
        <n v="58.75"/>
        <n v="75.03"/>
        <n v="75.5"/>
        <n v="78.39"/>
        <n v="85.3552569949243"/>
        <n v="85.7216877848235"/>
        <n v="122.61"/>
        <n v="137.216468140942"/>
        <n v="139.91160550498"/>
        <n v="179.56"/>
        <n v="190.26"/>
        <n v="212.100016156584"/>
        <n v="212.467461384116"/>
        <n v="221.77"/>
        <n v="241.6"/>
        <n v="267.430455153953"/>
        <n v="267.893755658233"/>
        <n v="274.95"/>
        <n v="275.981110230041"/>
        <n v="277.75869333721"/>
        <n v="355.02"/>
        <n v="361.92"/>
        <n v="389.043849725835"/>
        <n v="430.05"/>
        <n v="492.731862869746"/>
        <n v="502.409856131519"/>
        <n v="542.485573320237"/>
        <n v="552.66"/>
        <n v="561.412259764531"/>
        <n v="570.78"/>
        <n v="629.8"/>
        <n v="629.948331010688"/>
        <n v="642.3214616365"/>
        <n v="703.222039489197"/>
        <n v="777.85"/>
        <n v="789.388689149252"/>
        <n v="809.36"/>
        <n v="957.884003113622"/>
        <n v="975.46"/>
        <n v="999.62"/>
        <n v="1100.83467470376"/>
        <n v="1361.65347404042"/>
        <n v="1750.69732376626"/>
        <n v="1802.91362547859"/>
        <n v="1872.42130335068"/>
        <n v="1884.48"/>
        <n v="1964.94290917586"/>
        <n v="1974.65887192979"/>
        <n v="2526.35516894039"/>
        <n v="2833.4725394875"/>
        <n v="3157.94235922892"/>
        <n v="3247.179441314"/>
        <n v="4115.60980962352"/>
        <n v="4172.9710267099"/>
        <n v="4655.28443593726"/>
        <n v="4709.63671281336"/>
        <n v="4828.29880861199"/>
        <n v="6735.91260104574"/>
        <n v="105655.167272888"/>
        <m/>
      </sharedItems>
    </cacheField>
    <cacheField name="di cui Totale km a Chiamata" numFmtId="0">
      <sharedItems containsString="0" containsBlank="1" containsNumber="1" minValue="0" maxValue="83038.446453094" count="31">
        <n v="0"/>
        <n v="326.97"/>
        <n v="360.658186578771"/>
        <n v="417.764369337592"/>
        <n v="491.846231011549"/>
        <n v="580.911520029879"/>
        <n v="763.356316253711"/>
        <n v="764.11158474476"/>
        <n v="925.916064465579"/>
        <n v="1233.87597253898"/>
        <n v="1264.99513203002"/>
        <n v="1465.29293722887"/>
        <n v="1624.52564081113"/>
        <n v="2013.50883046151"/>
        <n v="2037.52548070182"/>
        <n v="2400.25385931189"/>
        <n v="2575.35722354923"/>
        <n v="2587.57305021011"/>
        <n v="2593.94442923547"/>
        <n v="2677.44379581525"/>
        <n v="2680.09287186595"/>
        <n v="2992.35814615899"/>
        <n v="3185.91767287501"/>
        <n v="3701.66316311617"/>
        <n v="4802.31849935933"/>
        <n v="5123.20470858799"/>
        <n v="6092.17306481474"/>
        <n v="9856.19452013109"/>
        <n v="9912.50726070484"/>
        <n v="83038.446453094"/>
        <m/>
      </sharedItems>
    </cacheField>
    <cacheField name="tempo di percorrenza" numFmtId="0">
      <sharedItems containsString="0" containsBlank="1" containsNumber="1" minValue="0.00208333333333333" maxValue="0.0763888888888889" count="69">
        <n v="0.00208333333333333"/>
        <n v="0.00277777777777778"/>
        <n v="0.00347222222222222"/>
        <n v="0.00416666666666667"/>
        <n v="0.00486111111111111"/>
        <n v="0.00555555555555556"/>
        <n v="0.00694444444444444"/>
        <n v="0.00763888888888889"/>
        <n v="0.00833333333333333"/>
        <n v="0.00902777777777778"/>
        <n v="0.00972222222222222"/>
        <n v="0.0104166666666667"/>
        <n v="0.0111111111111111"/>
        <n v="0.0118055555555556"/>
        <n v="0.0125"/>
        <n v="0.0131944444444444"/>
        <n v="0.0138888888888889"/>
        <n v="0.0145833333333333"/>
        <n v="0.0152777777777778"/>
        <n v="0.0159722222222222"/>
        <n v="0.0166666666666667"/>
        <n v="0.0173611111111111"/>
        <n v="0.0180555555555556"/>
        <n v="0.01875"/>
        <n v="0.0194444444444444"/>
        <n v="0.0201388888888889"/>
        <n v="0.0208333333333333"/>
        <n v="0.0215277777777778"/>
        <n v="0.0222222222222222"/>
        <n v="0.0229166666666667"/>
        <n v="0.0243055555555556"/>
        <n v="0.025"/>
        <n v="0.0256944444444444"/>
        <n v="0.0263888888888889"/>
        <n v="0.0270833333333333"/>
        <n v="0.0277777777777778"/>
        <n v="0.0298611111111111"/>
        <n v="0.0305555555555556"/>
        <n v="0.03125"/>
        <n v="0.0319444444444444"/>
        <n v="0.0326388888888889"/>
        <n v="0.0333333333333333"/>
        <n v="0.0347222222222222"/>
        <n v="0.0361111111111111"/>
        <n v="0.0368055555555556"/>
        <n v="0.0375"/>
        <n v="0.0381944444444444"/>
        <n v="0.0388888888888889"/>
        <n v="0.0395833333333333"/>
        <n v="0.0402777777777778"/>
        <n v="0.0416666666666667"/>
        <n v="0.04375"/>
        <n v="0.0451388888888889"/>
        <n v="0.0472222222222222"/>
        <n v="0.0486111111111111"/>
        <n v="0.0506944444444444"/>
        <n v="0.0520833333333333"/>
        <n v="0.0541666666666667"/>
        <n v="0.0555555555555556"/>
        <n v="0.0576388888888889"/>
        <n v="0.0590277777777778"/>
        <n v="0.0611111111111111"/>
        <n v="0.0625"/>
        <n v="0.0645833333333333"/>
        <n v="0.0659722222222222"/>
        <n v="0.0680555555555555"/>
        <n v="0.0729166666666667"/>
        <n v="0.0763888888888889"/>
        <m/>
      </sharedItems>
    </cacheField>
    <cacheField name="Tempo di Percorrenza Totale" numFmtId="0">
      <sharedItems containsString="0" containsBlank="1" containsNumber="1" minValue="0.025" maxValue="19.9236111111111" count="417">
        <n v="0.025"/>
        <n v="0.0347222222222222"/>
        <n v="0.0381944444444444"/>
        <n v="0.0416666666666667"/>
        <n v="0.0451388888888889"/>
        <n v="0.05"/>
        <n v="0.0555555555555556"/>
        <n v="0.05625"/>
        <n v="0.0659722222222222"/>
        <n v="0.0666666666666667"/>
        <n v="0.0694444444444444"/>
        <n v="0.0729166666666667"/>
        <n v="0.0833333333333333"/>
        <n v="0.0868055555555556"/>
        <n v="0.0916666666666667"/>
        <n v="0.09375"/>
        <n v="0.0972222222222222"/>
        <n v="0.1"/>
        <n v="0.104166666666667"/>
        <n v="0.106944444444444"/>
        <n v="0.116666666666667"/>
        <n v="0.118055555555556"/>
        <n v="0.120833333333333"/>
        <n v="0.121527777777778"/>
        <n v="0.125"/>
        <n v="0.133333333333333"/>
        <n v="0.135416666666667"/>
        <n v="0.138888888888889"/>
        <n v="0.141666666666667"/>
        <n v="0.152777777777778"/>
        <n v="0.158333333333333"/>
        <n v="0.159722222222222"/>
        <n v="0.161111111111111"/>
        <n v="0.163194444444444"/>
        <n v="0.166666666666667"/>
        <n v="0.180555555555556"/>
        <n v="0.184027777777778"/>
        <n v="0.190972222222222"/>
        <n v="0.191666666666667"/>
        <n v="0.201388888888889"/>
        <n v="0.208333333333333"/>
        <n v="0.225"/>
        <n v="0.229166666666667"/>
        <n v="0.232638888888889"/>
        <n v="0.243055555555556"/>
        <n v="0.25"/>
        <n v="0.258333333333333"/>
        <n v="0.270833333333333"/>
        <n v="0.275"/>
        <n v="0.279166666666667"/>
        <n v="0.28125"/>
        <n v="0.281944444444444"/>
        <n v="0.291666666666667"/>
        <n v="0.305555555555555"/>
        <n v="0.31875"/>
        <n v="0.322222222222222"/>
        <n v="0.333333333333333"/>
        <n v="0.34375"/>
        <n v="0.351388888888889"/>
        <n v="0.354166666666667"/>
        <n v="0.360416666666667"/>
        <n v="0.364583333333333"/>
        <n v="0.366666666666667"/>
        <n v="0.372222222222222"/>
        <n v="0.375"/>
        <n v="0.381944444444444"/>
        <n v="0.398611111111111"/>
        <n v="0.4"/>
        <n v="0.402777777777778"/>
        <n v="0.413194444444444"/>
        <n v="0.416666666666667"/>
        <n v="0.427083333333333"/>
        <n v="0.433333333333333"/>
        <n v="0.441666666666667"/>
        <n v="0.443055555555556"/>
        <n v="0.455555555555556"/>
        <n v="0.465277777777778"/>
        <n v="0.466666666666667"/>
        <n v="0.469444444444444"/>
        <n v="0.472222222222222"/>
        <n v="0.480555555555556"/>
        <n v="0.483333333333333"/>
        <n v="0.486111111111111"/>
        <n v="0.489583333333333"/>
        <n v="0.5"/>
        <n v="0.523611111111111"/>
        <n v="0.525"/>
        <n v="0.541666666666667"/>
        <n v="0.543055555555555"/>
        <n v="0.544444444444444"/>
        <n v="0.558333333333333"/>
        <n v="0.5625"/>
        <n v="0.569444444444444"/>
        <n v="0.577777777777778"/>
        <n v="0.579166666666667"/>
        <n v="0.590277777777778"/>
        <n v="0.600694444444444"/>
        <n v="0.604166666666667"/>
        <n v="0.607638888888889"/>
        <n v="0.6125"/>
        <n v="0.638888888888889"/>
        <n v="0.644444444444444"/>
        <n v="0.65"/>
        <n v="0.651388888888889"/>
        <n v="0.652777777777778"/>
        <n v="0.680555555555556"/>
        <n v="0.684722222222222"/>
        <n v="0.691666666666667"/>
        <n v="0.694444444444444"/>
        <n v="0.697916666666667"/>
        <n v="0.708333333333333"/>
        <n v="0.711805555555556"/>
        <n v="0.725"/>
        <n v="0.729166666666667"/>
        <n v="0.744444444444444"/>
        <n v="0.75"/>
        <n v="0.763888888888889"/>
        <n v="0.790972222222222"/>
        <n v="0.798611111111111"/>
        <n v="0.805555555555555"/>
        <n v="0.808333333333333"/>
        <n v="0.815972222222222"/>
        <n v="0.816666666666667"/>
        <n v="0.826388888888889"/>
        <n v="0.838888888888889"/>
        <n v="0.841666666666667"/>
        <n v="0.84375"/>
        <n v="0.845833333333333"/>
        <n v="0.850694444444444"/>
        <n v="0.882638888888889"/>
        <n v="0.884027777777778"/>
        <n v="0.9"/>
        <n v="0.902777777777778"/>
        <n v="0.911805555555555"/>
        <n v="0.930555555555555"/>
        <n v="0.9375"/>
        <n v="0.938888888888889"/>
        <n v="0.958333333333333"/>
        <n v="0.961111111111111"/>
        <n v="0.972222222222222"/>
        <n v="0.975"/>
        <n v="0.979166666666667"/>
        <n v="0.996527777777778"/>
        <n v="1.00694444444444"/>
        <n v="1.01111111111111"/>
        <n v="1.04722222222222"/>
        <n v="1.04861111111111"/>
        <n v="1.05"/>
        <n v="1.07013888888889"/>
        <n v="1.08333333333333"/>
        <n v="1.09375"/>
        <n v="1.09722222222222"/>
        <n v="1.11805555555556"/>
        <n v="1.11944444444444"/>
        <n v="1.12777777777778"/>
        <n v="1.13888888888889"/>
        <n v="1.15555555555556"/>
        <n v="1.16319444444444"/>
        <n v="1.16666666666667"/>
        <n v="1.16805555555556"/>
        <n v="1.20138888888889"/>
        <n v="1.20555555555556"/>
        <n v="1.20833333333333"/>
        <n v="1.21527777777778"/>
        <n v="1.23958333333333"/>
        <n v="1.24861111111111"/>
        <n v="1.25625"/>
        <n v="1.25833333333333"/>
        <n v="1.27777777777778"/>
        <n v="1.28125"/>
        <n v="1.28888888888889"/>
        <n v="1.29861111111111"/>
        <n v="1.30277777777778"/>
        <n v="1.30555555555556"/>
        <n v="1.32152777777778"/>
        <n v="1.33680555555556"/>
        <n v="1.36111111111111"/>
        <n v="1.39583333333333"/>
        <n v="1.40277777777778"/>
        <n v="1.40555555555556"/>
        <n v="1.40972222222222"/>
        <n v="1.42361111111111"/>
        <n v="1.4375"/>
        <n v="1.44236111111111"/>
        <n v="1.44444444444444"/>
        <n v="1.45833333333333"/>
        <n v="1.46805555555556"/>
        <n v="1.48888888888889"/>
        <n v="1.50138888888889"/>
        <n v="1.53055555555556"/>
        <n v="1.53333333333333"/>
        <n v="1.53541666666667"/>
        <n v="1.56180555555556"/>
        <n v="1.5625"/>
        <n v="1.59722222222222"/>
        <n v="1.61111111111111"/>
        <n v="1.61666666666667"/>
        <n v="1.62847222222222"/>
        <n v="1.63194444444444"/>
        <n v="1.67777777777778"/>
        <n v="1.68194444444444"/>
        <n v="1.69305555555556"/>
        <n v="1.70138888888889"/>
        <n v="1.75"/>
        <n v="1.75694444444444"/>
        <n v="1.77222222222222"/>
        <n v="1.79513888888889"/>
        <n v="1.80208333333333"/>
        <n v="1.8125"/>
        <n v="1.86111111111111"/>
        <n v="1.88888888888889"/>
        <n v="1.91666666666667"/>
        <n v="1.93333333333333"/>
        <n v="1.94444444444444"/>
        <n v="1.95833333333333"/>
        <n v="2.01388888888889"/>
        <n v="2.04236111111111"/>
        <n v="2.04722222222222"/>
        <n v="2.06597222222222"/>
        <n v="2.06944444444444"/>
        <n v="2.09375"/>
        <n v="2.09444444444444"/>
        <n v="2.09722222222222"/>
        <n v="2.11111111111111"/>
        <n v="2.15555555555556"/>
        <n v="2.16666666666667"/>
        <n v="2.21527777777778"/>
        <n v="2.23333333333333"/>
        <n v="2.25694444444444"/>
        <n v="2.28263888888889"/>
        <n v="2.28472222222222"/>
        <n v="2.30694444444444"/>
        <n v="2.32638888888889"/>
        <n v="2.375"/>
        <n v="2.38194444444444"/>
        <n v="2.40277777777778"/>
        <n v="2.41666666666667"/>
        <n v="2.41944444444444"/>
        <n v="2.44791666666667"/>
        <n v="2.46597222222222"/>
        <n v="2.49166666666667"/>
        <n v="2.55902777777778"/>
        <n v="2.60555555555556"/>
        <n v="2.61111111111111"/>
        <n v="2.61805555555556"/>
        <n v="2.65138888888889"/>
        <n v="2.65625"/>
        <n v="2.67361111111111"/>
        <n v="2.69444444444444"/>
        <n v="2.69861111111111"/>
        <n v="2.72222222222222"/>
        <n v="2.72638888888889"/>
        <n v="2.76319444444444"/>
        <n v="2.77430555555556"/>
        <n v="2.77777777777778"/>
        <n v="2.79166666666667"/>
        <n v="2.82916666666667"/>
        <n v="2.88333333333333"/>
        <n v="2.89236111111111"/>
        <n v="2.93125"/>
        <n v="2.93611111111111"/>
        <n v="2.9375"/>
        <n v="2.95555555555556"/>
        <n v="3.00347222222222"/>
        <n v="3.02083333333333"/>
        <n v="3.02430555555556"/>
        <n v="3.0625"/>
        <n v="3.12361111111111"/>
        <n v="3.14166666666667"/>
        <n v="3.14583333333333"/>
        <n v="3.22222222222222"/>
        <n v="3.25694444444444"/>
        <n v="3.26388888888889"/>
        <n v="3.35555555555556"/>
        <n v="3.36805555555556"/>
        <n v="3.39652777777778"/>
        <n v="3.42361111111111"/>
        <n v="3.42708333333333"/>
        <n v="3.50277777777778"/>
        <n v="3.50694444444444"/>
        <n v="3.56527777777778"/>
        <n v="3.59027777777778"/>
        <n v="3.60416666666667"/>
        <n v="3.625"/>
        <n v="3.62916666666667"/>
        <n v="3.6375"/>
        <n v="3.64583333333333"/>
        <n v="3.71875"/>
        <n v="3.72222222222222"/>
        <n v="3.72430555555556"/>
        <n v="3.75347222222222"/>
        <n v="3.77222222222222"/>
        <n v="3.775"/>
        <n v="3.86180555555556"/>
        <n v="3.90694444444444"/>
        <n v="3.91666666666667"/>
        <n v="3.95486111111111"/>
        <n v="4.04166666666667"/>
        <n v="4.07986111111111"/>
        <n v="4.09444444444444"/>
        <n v="4.17638888888889"/>
        <n v="4.19444444444444"/>
        <n v="4.20486111111111"/>
        <n v="4.22916666666667"/>
        <n v="4.325"/>
        <n v="4.34027777777778"/>
        <n v="4.40416666666667"/>
        <n v="4.40625"/>
        <n v="4.41666666666667"/>
        <n v="4.44583333333333"/>
        <n v="4.51388888888889"/>
        <n v="4.56944444444444"/>
        <n v="4.61388888888889"/>
        <n v="4.6875"/>
        <n v="4.71527777777778"/>
        <n v="4.73263888888889"/>
        <n v="4.80555555555556"/>
        <n v="4.82361111111111"/>
        <n v="4.88541666666667"/>
        <n v="4.89583333333333"/>
        <n v="4.96875"/>
        <n v="5.03333333333333"/>
        <n v="5.03472222222222"/>
        <n v="5.05902777777778"/>
        <n v="5.11805555555556"/>
        <n v="5.22222222222222"/>
        <n v="5.24305555555556"/>
        <n v="5.27083333333333"/>
        <n v="5.28611111111111"/>
        <n v="5.38194444444444"/>
        <n v="5.38541666666667"/>
        <n v="5.40625"/>
        <n v="5.45277777777778"/>
        <n v="5.52638888888889"/>
        <n v="5.64652777777778"/>
        <n v="5.6625"/>
        <n v="5.66666666666667"/>
        <n v="5.71180555555556"/>
        <n v="5.72916666666667"/>
        <n v="5.76666666666667"/>
        <n v="5.87222222222222"/>
        <n v="6.00694444444444"/>
        <n v="6.03819444444444"/>
        <n v="6.04166666666667"/>
        <n v="6.0625"/>
        <n v="6.07638888888889"/>
        <n v="6.20138888888889"/>
        <n v="6.20833333333333"/>
        <n v="6.29166666666667"/>
        <n v="6.36458333333333"/>
        <n v="6.375"/>
        <n v="6.50138888888889"/>
        <n v="6.52777777777778"/>
        <n v="6.60763888888889"/>
        <n v="6.71111111111111"/>
        <n v="6.73611111111111"/>
        <n v="6.84791666666667"/>
        <n v="7.01736111111111"/>
        <n v="7.18055555555556"/>
        <n v="7.20833333333333"/>
        <n v="7.22222222222222"/>
        <n v="7.34027777777778"/>
        <n v="7.34375"/>
        <n v="7.50694444444444"/>
        <n v="7.67013888888889"/>
        <n v="7.80902777777778"/>
        <n v="7.83333333333333"/>
        <n v="7.96944444444444"/>
        <n v="8.15972222222222"/>
        <n v="8.38888888888889"/>
        <n v="8.40972222222222"/>
        <n v="8.48611111111111"/>
        <n v="8.64930555555556"/>
        <n v="8.97569444444444"/>
        <n v="9.01041666666667"/>
        <n v="9.01805555555556"/>
        <n v="9.4375"/>
        <n v="9.46527777777778"/>
        <n v="9.61111111111111"/>
        <n v="9.79166666666667"/>
        <n v="10.0666666666667"/>
        <n v="10.2118055555556"/>
        <n v="10.28125"/>
        <n v="10.4861111111111"/>
        <n v="10.5722222222222"/>
        <n v="10.6076388888889"/>
        <n v="10.8125"/>
        <n v="11.0972222222222"/>
        <n v="11.325"/>
        <n v="11.4236111111111"/>
        <n v="11.5347222222222"/>
        <n v="11.7444444444444"/>
        <n v="11.9131944444444"/>
        <n v="11.9541666666667"/>
        <n v="12.1638888888889"/>
        <n v="12.2395833333333"/>
        <n v="12.5833333333333"/>
        <n v="12.7291666666667"/>
        <n v="13.0555555555556"/>
        <n v="13.2125"/>
        <n v="13.5451388888889"/>
        <n v="13.6319444444444"/>
        <n v="13.8715277777778"/>
        <n v="14.3611111111111"/>
        <n v="14.6805555555556"/>
        <n v="15.1770833333333"/>
        <n v="15.3097222222222"/>
        <n v="15.7291666666667"/>
        <n v="15.9930555555556"/>
        <n v="16.3583333333333"/>
        <n v="16.7777777777778"/>
        <n v="17.1354166666667"/>
        <n v="17.4069444444444"/>
        <n v="17.9513888888889"/>
        <n v="18.4555555555556"/>
        <n v="19.9236111111111"/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cordCount="366" createdVersion="3">
  <cacheSource type="worksheet">
    <worksheetSource ref="AT1:AW367" sheet="Proiez. Calendario 2023 - 2032"/>
  </cacheSource>
  <cacheFields count="4">
    <cacheField name="DATA 2032" numFmtId="0">
      <sharedItems containsSemiMixedTypes="0" containsNonDate="0" containsDate="1" containsString="0" minDate="2032-01-01T00:00:00" maxDate="2032-12-31T00:00:00" count="366">
        <d v="2032-01-01T00:00:00"/>
        <d v="2032-01-02T00:00:00"/>
        <d v="2032-01-03T00:00:00"/>
        <d v="2032-01-04T00:00:00"/>
        <d v="2032-01-05T00:00:00"/>
        <d v="2032-01-06T00:00:00"/>
        <d v="2032-01-07T00:00:00"/>
        <d v="2032-01-08T00:00:00"/>
        <d v="2032-01-09T00:00:00"/>
        <d v="2032-01-10T00:00:00"/>
        <d v="2032-01-11T00:00:00"/>
        <d v="2032-01-12T00:00:00"/>
        <d v="2032-01-13T00:00:00"/>
        <d v="2032-01-14T00:00:00"/>
        <d v="2032-01-15T00:00:00"/>
        <d v="2032-01-16T00:00:00"/>
        <d v="2032-01-17T00:00:00"/>
        <d v="2032-01-18T00:00:00"/>
        <d v="2032-01-19T00:00:00"/>
        <d v="2032-01-20T00:00:00"/>
        <d v="2032-01-21T00:00:00"/>
        <d v="2032-01-22T00:00:00"/>
        <d v="2032-01-23T00:00:00"/>
        <d v="2032-01-24T00:00:00"/>
        <d v="2032-01-25T00:00:00"/>
        <d v="2032-01-26T00:00:00"/>
        <d v="2032-01-27T00:00:00"/>
        <d v="2032-01-28T00:00:00"/>
        <d v="2032-01-29T00:00:00"/>
        <d v="2032-01-30T00:00:00"/>
        <d v="2032-01-31T00:00:00"/>
        <d v="2032-02-01T00:00:00"/>
        <d v="2032-02-02T00:00:00"/>
        <d v="2032-02-03T00:00:00"/>
        <d v="2032-02-04T00:00:00"/>
        <d v="2032-02-05T00:00:00"/>
        <d v="2032-02-06T00:00:00"/>
        <d v="2032-02-07T00:00:00"/>
        <d v="2032-02-08T00:00:00"/>
        <d v="2032-02-09T00:00:00"/>
        <d v="2032-02-10T00:00:00"/>
        <d v="2032-02-11T00:00:00"/>
        <d v="2032-02-12T00:00:00"/>
        <d v="2032-02-13T00:00:00"/>
        <d v="2032-02-14T00:00:00"/>
        <d v="2032-02-15T00:00:00"/>
        <d v="2032-02-16T00:00:00"/>
        <d v="2032-02-17T00:00:00"/>
        <d v="2032-02-18T00:00:00"/>
        <d v="2032-02-19T00:00:00"/>
        <d v="2032-02-20T00:00:00"/>
        <d v="2032-02-21T00:00:00"/>
        <d v="2032-02-22T00:00:00"/>
        <d v="2032-02-23T00:00:00"/>
        <d v="2032-02-24T00:00:00"/>
        <d v="2032-02-25T00:00:00"/>
        <d v="2032-02-26T00:00:00"/>
        <d v="2032-02-27T00:00:00"/>
        <d v="2032-02-28T00:00:00"/>
        <d v="2032-02-29T00:00:00"/>
        <d v="2032-03-01T00:00:00"/>
        <d v="2032-03-02T00:00:00"/>
        <d v="2032-03-03T00:00:00"/>
        <d v="2032-03-04T00:00:00"/>
        <d v="2032-03-05T00:00:00"/>
        <d v="2032-03-06T00:00:00"/>
        <d v="2032-03-07T00:00:00"/>
        <d v="2032-03-08T00:00:00"/>
        <d v="2032-03-09T00:00:00"/>
        <d v="2032-03-10T00:00:00"/>
        <d v="2032-03-11T00:00:00"/>
        <d v="2032-03-12T00:00:00"/>
        <d v="2032-03-13T00:00:00"/>
        <d v="2032-03-14T00:00:00"/>
        <d v="2032-03-15T00:00:00"/>
        <d v="2032-03-16T00:00:00"/>
        <d v="2032-03-17T00:00:00"/>
        <d v="2032-03-18T00:00:00"/>
        <d v="2032-03-19T00:00:00"/>
        <d v="2032-03-20T00:00:00"/>
        <d v="2032-03-21T00:00:00"/>
        <d v="2032-03-22T00:00:00"/>
        <d v="2032-03-23T00:00:00"/>
        <d v="2032-03-24T00:00:00"/>
        <d v="2032-03-25T00:00:00"/>
        <d v="2032-03-26T00:00:00"/>
        <d v="2032-03-27T00:00:00"/>
        <d v="2032-03-28T00:00:00"/>
        <d v="2032-03-29T00:00:00"/>
        <d v="2032-03-30T00:00:00"/>
        <d v="2032-03-31T00:00:00"/>
        <d v="2032-04-01T00:00:00"/>
        <d v="2032-04-02T00:00:00"/>
        <d v="2032-04-03T00:00:00"/>
        <d v="2032-04-04T00:00:00"/>
        <d v="2032-04-05T00:00:00"/>
        <d v="2032-04-06T00:00:00"/>
        <d v="2032-04-07T00:00:00"/>
        <d v="2032-04-08T00:00:00"/>
        <d v="2032-04-09T00:00:00"/>
        <d v="2032-04-10T00:00:00"/>
        <d v="2032-04-11T00:00:00"/>
        <d v="2032-04-12T00:00:00"/>
        <d v="2032-04-13T00:00:00"/>
        <d v="2032-04-14T00:00:00"/>
        <d v="2032-04-15T00:00:00"/>
        <d v="2032-04-16T00:00:00"/>
        <d v="2032-04-17T00:00:00"/>
        <d v="2032-04-18T00:00:00"/>
        <d v="2032-04-19T00:00:00"/>
        <d v="2032-04-20T00:00:00"/>
        <d v="2032-04-21T00:00:00"/>
        <d v="2032-04-22T00:00:00"/>
        <d v="2032-04-23T00:00:00"/>
        <d v="2032-04-24T00:00:00"/>
        <d v="2032-04-25T00:00:00"/>
        <d v="2032-04-26T00:00:00"/>
        <d v="2032-04-27T00:00:00"/>
        <d v="2032-04-28T00:00:00"/>
        <d v="2032-04-29T00:00:00"/>
        <d v="2032-04-30T00:00:00"/>
        <d v="2032-05-01T00:00:00"/>
        <d v="2032-05-02T00:00:00"/>
        <d v="2032-05-03T00:00:00"/>
        <d v="2032-05-04T00:00:00"/>
        <d v="2032-05-05T00:00:00"/>
        <d v="2032-05-06T00:00:00"/>
        <d v="2032-05-07T00:00:00"/>
        <d v="2032-05-08T00:00:00"/>
        <d v="2032-05-09T00:00:00"/>
        <d v="2032-05-10T00:00:00"/>
        <d v="2032-05-11T00:00:00"/>
        <d v="2032-05-12T00:00:00"/>
        <d v="2032-05-13T00:00:00"/>
        <d v="2032-05-14T00:00:00"/>
        <d v="2032-05-15T00:00:00"/>
        <d v="2032-05-16T00:00:00"/>
        <d v="2032-05-17T00:00:00"/>
        <d v="2032-05-18T00:00:00"/>
        <d v="2032-05-19T00:00:00"/>
        <d v="2032-05-20T00:00:00"/>
        <d v="2032-05-21T00:00:00"/>
        <d v="2032-05-22T00:00:00"/>
        <d v="2032-05-23T00:00:00"/>
        <d v="2032-05-24T00:00:00"/>
        <d v="2032-05-25T00:00:00"/>
        <d v="2032-05-26T00:00:00"/>
        <d v="2032-05-27T00:00:00"/>
        <d v="2032-05-28T00:00:00"/>
        <d v="2032-05-29T00:00:00"/>
        <d v="2032-05-30T00:00:00"/>
        <d v="2032-05-31T00:00:00"/>
        <d v="2032-06-01T00:00:00"/>
        <d v="2032-06-02T00:00:00"/>
        <d v="2032-06-03T00:00:00"/>
        <d v="2032-06-04T00:00:00"/>
        <d v="2032-06-05T00:00:00"/>
        <d v="2032-06-06T00:00:00"/>
        <d v="2032-06-07T00:00:00"/>
        <d v="2032-06-08T00:00:00"/>
        <d v="2032-06-09T00:00:00"/>
        <d v="2032-06-10T00:00:00"/>
        <d v="2032-06-11T00:00:00"/>
        <d v="2032-06-12T00:00:00"/>
        <d v="2032-06-13T00:00:00"/>
        <d v="2032-06-14T00:00:00"/>
        <d v="2032-06-15T00:00:00"/>
        <d v="2032-06-16T00:00:00"/>
        <d v="2032-06-17T00:00:00"/>
        <d v="2032-06-18T00:00:00"/>
        <d v="2032-06-19T00:00:00"/>
        <d v="2032-06-20T00:00:00"/>
        <d v="2032-06-21T00:00:00"/>
        <d v="2032-06-22T00:00:00"/>
        <d v="2032-06-23T00:00:00"/>
        <d v="2032-06-24T00:00:00"/>
        <d v="2032-06-25T00:00:00"/>
        <d v="2032-06-26T00:00:00"/>
        <d v="2032-06-27T00:00:00"/>
        <d v="2032-06-28T00:00:00"/>
        <d v="2032-06-29T00:00:00"/>
        <d v="2032-06-30T00:00:00"/>
        <d v="2032-07-01T00:00:00"/>
        <d v="2032-07-02T00:00:00"/>
        <d v="2032-07-03T00:00:00"/>
        <d v="2032-07-04T00:00:00"/>
        <d v="2032-07-05T00:00:00"/>
        <d v="2032-07-06T00:00:00"/>
        <d v="2032-07-07T00:00:00"/>
        <d v="2032-07-08T00:00:00"/>
        <d v="2032-07-09T00:00:00"/>
        <d v="2032-07-10T00:00:00"/>
        <d v="2032-07-11T00:00:00"/>
        <d v="2032-07-12T00:00:00"/>
        <d v="2032-07-13T00:00:00"/>
        <d v="2032-07-14T00:00:00"/>
        <d v="2032-07-15T00:00:00"/>
        <d v="2032-07-16T00:00:00"/>
        <d v="2032-07-17T00:00:00"/>
        <d v="2032-07-18T00:00:00"/>
        <d v="2032-07-19T00:00:00"/>
        <d v="2032-07-20T00:00:00"/>
        <d v="2032-07-21T00:00:00"/>
        <d v="2032-07-22T00:00:00"/>
        <d v="2032-07-23T00:00:00"/>
        <d v="2032-07-24T00:00:00"/>
        <d v="2032-07-25T00:00:00"/>
        <d v="2032-07-26T00:00:00"/>
        <d v="2032-07-27T00:00:00"/>
        <d v="2032-07-28T00:00:00"/>
        <d v="2032-07-29T00:00:00"/>
        <d v="2032-07-30T00:00:00"/>
        <d v="2032-07-31T00:00:00"/>
        <d v="2032-08-01T00:00:00"/>
        <d v="2032-08-02T00:00:00"/>
        <d v="2032-08-03T00:00:00"/>
        <d v="2032-08-04T00:00:00"/>
        <d v="2032-08-05T00:00:00"/>
        <d v="2032-08-06T00:00:00"/>
        <d v="2032-08-07T00:00:00"/>
        <d v="2032-08-08T00:00:00"/>
        <d v="2032-08-09T00:00:00"/>
        <d v="2032-08-10T00:00:00"/>
        <d v="2032-08-11T00:00:00"/>
        <d v="2032-08-12T00:00:00"/>
        <d v="2032-08-13T00:00:00"/>
        <d v="2032-08-14T00:00:00"/>
        <d v="2032-08-15T00:00:00"/>
        <d v="2032-08-16T00:00:00"/>
        <d v="2032-08-17T00:00:00"/>
        <d v="2032-08-18T00:00:00"/>
        <d v="2032-08-19T00:00:00"/>
        <d v="2032-08-20T00:00:00"/>
        <d v="2032-08-21T00:00:00"/>
        <d v="2032-08-22T00:00:00"/>
        <d v="2032-08-23T00:00:00"/>
        <d v="2032-08-24T00:00:00"/>
        <d v="2032-08-25T00:00:00"/>
        <d v="2032-08-26T00:00:00"/>
        <d v="2032-08-27T00:00:00"/>
        <d v="2032-08-28T00:00:00"/>
        <d v="2032-08-29T00:00:00"/>
        <d v="2032-08-30T00:00:00"/>
        <d v="2032-08-31T00:00:00"/>
        <d v="2032-09-01T00:00:00"/>
        <d v="2032-09-02T00:00:00"/>
        <d v="2032-09-03T00:00:00"/>
        <d v="2032-09-04T00:00:00"/>
        <d v="2032-09-05T00:00:00"/>
        <d v="2032-09-06T00:00:00"/>
        <d v="2032-09-07T00:00:00"/>
        <d v="2032-09-08T00:00:00"/>
        <d v="2032-09-09T00:00:00"/>
        <d v="2032-09-10T00:00:00"/>
        <d v="2032-09-11T00:00:00"/>
        <d v="2032-09-12T00:00:00"/>
        <d v="2032-09-13T00:00:00"/>
        <d v="2032-09-14T00:00:00"/>
        <d v="2032-09-15T00:00:00"/>
        <d v="2032-09-16T00:00:00"/>
        <d v="2032-09-17T00:00:00"/>
        <d v="2032-09-18T00:00:00"/>
        <d v="2032-09-19T00:00:00"/>
        <d v="2032-09-20T00:00:00"/>
        <d v="2032-09-21T00:00:00"/>
        <d v="2032-09-22T00:00:00"/>
        <d v="2032-09-23T00:00:00"/>
        <d v="2032-09-24T00:00:00"/>
        <d v="2032-09-25T00:00:00"/>
        <d v="2032-09-26T00:00:00"/>
        <d v="2032-09-27T00:00:00"/>
        <d v="2032-09-28T00:00:00"/>
        <d v="2032-09-29T00:00:00"/>
        <d v="2032-09-30T00:00:00"/>
        <d v="2032-10-01T00:00:00"/>
        <d v="2032-10-02T00:00:00"/>
        <d v="2032-10-03T00:00:00"/>
        <d v="2032-10-04T00:00:00"/>
        <d v="2032-10-05T00:00:00"/>
        <d v="2032-10-06T00:00:00"/>
        <d v="2032-10-07T00:00:00"/>
        <d v="2032-10-08T00:00:00"/>
        <d v="2032-10-09T00:00:00"/>
        <d v="2032-10-10T00:00:00"/>
        <d v="2032-10-11T00:00:00"/>
        <d v="2032-10-12T00:00:00"/>
        <d v="2032-10-13T00:00:00"/>
        <d v="2032-10-14T00:00:00"/>
        <d v="2032-10-15T00:00:00"/>
        <d v="2032-10-16T00:00:00"/>
        <d v="2032-10-17T00:00:00"/>
        <d v="2032-10-18T00:00:00"/>
        <d v="2032-10-19T00:00:00"/>
        <d v="2032-10-20T00:00:00"/>
        <d v="2032-10-21T00:00:00"/>
        <d v="2032-10-22T00:00:00"/>
        <d v="2032-10-23T00:00:00"/>
        <d v="2032-10-24T00:00:00"/>
        <d v="2032-10-25T00:00:00"/>
        <d v="2032-10-26T00:00:00"/>
        <d v="2032-10-27T00:00:00"/>
        <d v="2032-10-28T00:00:00"/>
        <d v="2032-10-29T00:00:00"/>
        <d v="2032-10-30T00:00:00"/>
        <d v="2032-10-31T00:00:00"/>
        <d v="2032-11-01T00:00:00"/>
        <d v="2032-11-02T00:00:00"/>
        <d v="2032-11-03T00:00:00"/>
        <d v="2032-11-04T00:00:00"/>
        <d v="2032-11-05T00:00:00"/>
        <d v="2032-11-06T00:00:00"/>
        <d v="2032-11-07T00:00:00"/>
        <d v="2032-11-08T00:00:00"/>
        <d v="2032-11-09T00:00:00"/>
        <d v="2032-11-10T00:00:00"/>
        <d v="2032-11-11T00:00:00"/>
        <d v="2032-11-12T00:00:00"/>
        <d v="2032-11-13T00:00:00"/>
        <d v="2032-11-14T00:00:00"/>
        <d v="2032-11-15T00:00:00"/>
        <d v="2032-11-16T00:00:00"/>
        <d v="2032-11-17T00:00:00"/>
        <d v="2032-11-18T00:00:00"/>
        <d v="2032-11-19T00:00:00"/>
        <d v="2032-11-20T00:00:00"/>
        <d v="2032-11-21T00:00:00"/>
        <d v="2032-11-22T00:00:00"/>
        <d v="2032-11-23T00:00:00"/>
        <d v="2032-11-24T00:00:00"/>
        <d v="2032-11-25T00:00:00"/>
        <d v="2032-11-26T00:00:00"/>
        <d v="2032-11-27T00:00:00"/>
        <d v="2032-11-28T00:00:00"/>
        <d v="2032-11-29T00:00:00"/>
        <d v="2032-11-30T00:00:00"/>
        <d v="2032-12-01T00:00:00"/>
        <d v="2032-12-02T00:00:00"/>
        <d v="2032-12-03T00:00:00"/>
        <d v="2032-12-04T00:00:00"/>
        <d v="2032-12-05T00:00:00"/>
        <d v="2032-12-06T00:00:00"/>
        <d v="2032-12-07T00:00:00"/>
        <d v="2032-12-08T00:00:00"/>
        <d v="2032-12-09T00:00:00"/>
        <d v="2032-12-10T00:00:00"/>
        <d v="2032-12-11T00:00:00"/>
        <d v="2032-12-12T00:00:00"/>
        <d v="2032-12-13T00:00:00"/>
        <d v="2032-12-14T00:00:00"/>
        <d v="2032-12-15T00:00:00"/>
        <d v="2032-12-16T00:00:00"/>
        <d v="2032-12-17T00:00:00"/>
        <d v="2032-12-18T00:00:00"/>
        <d v="2032-12-19T00:00:00"/>
        <d v="2032-12-20T00:00:00"/>
        <d v="2032-12-21T00:00:00"/>
        <d v="2032-12-22T00:00:00"/>
        <d v="2032-12-23T00:00:00"/>
        <d v="2032-12-24T00:00:00"/>
        <d v="2032-12-25T00:00:00"/>
        <d v="2032-12-26T00:00:00"/>
        <d v="2032-12-27T00:00:00"/>
        <d v="2032-12-28T00:00:00"/>
        <d v="2032-12-29T00:00:00"/>
        <d v="2032-12-30T00:00:00"/>
        <d v="2032-12-31T00:00:00"/>
      </sharedItems>
    </cacheField>
    <cacheField name="GIORNO 2032" numFmtId="0">
      <sharedItems count="8">
        <s v="FESTIVO"/>
        <s v="GIOVEDÌ"/>
        <s v="LUNEDÌ"/>
        <s v="MARTEDÌ"/>
        <s v="MERCOLEDÌ"/>
        <s v="SABATO"/>
        <s v="SUPERFESTIVO"/>
        <s v="VENERDÌ"/>
      </sharedItems>
    </cacheField>
    <cacheField name="PERIODO 1 2032" numFmtId="0">
      <sharedItems count="2">
        <s v="ESTIVO"/>
        <s v="INVERNALE"/>
      </sharedItems>
    </cacheField>
    <cacheField name="PERIODO 2 2032" numFmtId="0">
      <sharedItems containsBlank="1" count="3">
        <s v="NON SCOLASTICO"/>
        <s v="SCOLASTICO"/>
        <m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cordCount="365" createdVersion="3">
  <cacheSource type="worksheet">
    <worksheetSource ref="AO1:AR366" sheet="Proiez. Calendario 2023 - 2032"/>
  </cacheSource>
  <cacheFields count="4">
    <cacheField name="DATA 2031" numFmtId="0">
      <sharedItems containsSemiMixedTypes="0" containsNonDate="0" containsDate="1" containsString="0" minDate="2031-01-01T00:00:00" maxDate="2031-12-31T00:00:00" count="365">
        <d v="2031-01-01T00:00:00"/>
        <d v="2031-01-02T00:00:00"/>
        <d v="2031-01-03T00:00:00"/>
        <d v="2031-01-04T00:00:00"/>
        <d v="2031-01-05T00:00:00"/>
        <d v="2031-01-06T00:00:00"/>
        <d v="2031-01-07T00:00:00"/>
        <d v="2031-01-08T00:00:00"/>
        <d v="2031-01-09T00:00:00"/>
        <d v="2031-01-10T00:00:00"/>
        <d v="2031-01-11T00:00:00"/>
        <d v="2031-01-12T00:00:00"/>
        <d v="2031-01-13T00:00:00"/>
        <d v="2031-01-14T00:00:00"/>
        <d v="2031-01-15T00:00:00"/>
        <d v="2031-01-16T00:00:00"/>
        <d v="2031-01-17T00:00:00"/>
        <d v="2031-01-18T00:00:00"/>
        <d v="2031-01-19T00:00:00"/>
        <d v="2031-01-20T00:00:00"/>
        <d v="2031-01-21T00:00:00"/>
        <d v="2031-01-22T00:00:00"/>
        <d v="2031-01-23T00:00:00"/>
        <d v="2031-01-24T00:00:00"/>
        <d v="2031-01-25T00:00:00"/>
        <d v="2031-01-26T00:00:00"/>
        <d v="2031-01-27T00:00:00"/>
        <d v="2031-01-28T00:00:00"/>
        <d v="2031-01-29T00:00:00"/>
        <d v="2031-01-30T00:00:00"/>
        <d v="2031-01-31T00:00:00"/>
        <d v="2031-02-01T00:00:00"/>
        <d v="2031-02-02T00:00:00"/>
        <d v="2031-02-03T00:00:00"/>
        <d v="2031-02-04T00:00:00"/>
        <d v="2031-02-05T00:00:00"/>
        <d v="2031-02-06T00:00:00"/>
        <d v="2031-02-07T00:00:00"/>
        <d v="2031-02-08T00:00:00"/>
        <d v="2031-02-09T00:00:00"/>
        <d v="2031-02-10T00:00:00"/>
        <d v="2031-02-11T00:00:00"/>
        <d v="2031-02-12T00:00:00"/>
        <d v="2031-02-13T00:00:00"/>
        <d v="2031-02-14T00:00:00"/>
        <d v="2031-02-15T00:00:00"/>
        <d v="2031-02-16T00:00:00"/>
        <d v="2031-02-17T00:00:00"/>
        <d v="2031-02-18T00:00:00"/>
        <d v="2031-02-19T00:00:00"/>
        <d v="2031-02-20T00:00:00"/>
        <d v="2031-02-21T00:00:00"/>
        <d v="2031-02-22T00:00:00"/>
        <d v="2031-02-23T00:00:00"/>
        <d v="2031-02-24T00:00:00"/>
        <d v="2031-02-25T00:00:00"/>
        <d v="2031-02-26T00:00:00"/>
        <d v="2031-02-27T00:00:00"/>
        <d v="2031-02-28T00:00:00"/>
        <d v="2031-03-01T00:00:00"/>
        <d v="2031-03-02T00:00:00"/>
        <d v="2031-03-03T00:00:00"/>
        <d v="2031-03-04T00:00:00"/>
        <d v="2031-03-05T00:00:00"/>
        <d v="2031-03-06T00:00:00"/>
        <d v="2031-03-07T00:00:00"/>
        <d v="2031-03-08T00:00:00"/>
        <d v="2031-03-09T00:00:00"/>
        <d v="2031-03-10T00:00:00"/>
        <d v="2031-03-11T00:00:00"/>
        <d v="2031-03-12T00:00:00"/>
        <d v="2031-03-13T00:00:00"/>
        <d v="2031-03-14T00:00:00"/>
        <d v="2031-03-15T00:00:00"/>
        <d v="2031-03-16T00:00:00"/>
        <d v="2031-03-17T00:00:00"/>
        <d v="2031-03-18T00:00:00"/>
        <d v="2031-03-19T00:00:00"/>
        <d v="2031-03-20T00:00:00"/>
        <d v="2031-03-21T00:00:00"/>
        <d v="2031-03-22T00:00:00"/>
        <d v="2031-03-23T00:00:00"/>
        <d v="2031-03-24T00:00:00"/>
        <d v="2031-03-25T00:00:00"/>
        <d v="2031-03-26T00:00:00"/>
        <d v="2031-03-27T00:00:00"/>
        <d v="2031-03-28T00:00:00"/>
        <d v="2031-03-29T00:00:00"/>
        <d v="2031-03-30T00:00:00"/>
        <d v="2031-03-31T00:00:00"/>
        <d v="2031-04-01T00:00:00"/>
        <d v="2031-04-02T00:00:00"/>
        <d v="2031-04-03T00:00:00"/>
        <d v="2031-04-04T00:00:00"/>
        <d v="2031-04-05T00:00:00"/>
        <d v="2031-04-06T00:00:00"/>
        <d v="2031-04-07T00:00:00"/>
        <d v="2031-04-08T00:00:00"/>
        <d v="2031-04-09T00:00:00"/>
        <d v="2031-04-10T00:00:00"/>
        <d v="2031-04-11T00:00:00"/>
        <d v="2031-04-12T00:00:00"/>
        <d v="2031-04-13T00:00:00"/>
        <d v="2031-04-14T00:00:00"/>
        <d v="2031-04-15T00:00:00"/>
        <d v="2031-04-16T00:00:00"/>
        <d v="2031-04-17T00:00:00"/>
        <d v="2031-04-18T00:00:00"/>
        <d v="2031-04-19T00:00:00"/>
        <d v="2031-04-20T00:00:00"/>
        <d v="2031-04-21T00:00:00"/>
        <d v="2031-04-22T00:00:00"/>
        <d v="2031-04-23T00:00:00"/>
        <d v="2031-04-24T00:00:00"/>
        <d v="2031-04-25T00:00:00"/>
        <d v="2031-04-26T00:00:00"/>
        <d v="2031-04-27T00:00:00"/>
        <d v="2031-04-28T00:00:00"/>
        <d v="2031-04-29T00:00:00"/>
        <d v="2031-04-30T00:00:00"/>
        <d v="2031-05-01T00:00:00"/>
        <d v="2031-05-02T00:00:00"/>
        <d v="2031-05-03T00:00:00"/>
        <d v="2031-05-04T00:00:00"/>
        <d v="2031-05-05T00:00:00"/>
        <d v="2031-05-06T00:00:00"/>
        <d v="2031-05-07T00:00:00"/>
        <d v="2031-05-08T00:00:00"/>
        <d v="2031-05-09T00:00:00"/>
        <d v="2031-05-10T00:00:00"/>
        <d v="2031-05-11T00:00:00"/>
        <d v="2031-05-12T00:00:00"/>
        <d v="2031-05-13T00:00:00"/>
        <d v="2031-05-14T00:00:00"/>
        <d v="2031-05-15T00:00:00"/>
        <d v="2031-05-16T00:00:00"/>
        <d v="2031-05-17T00:00:00"/>
        <d v="2031-05-18T00:00:00"/>
        <d v="2031-05-19T00:00:00"/>
        <d v="2031-05-20T00:00:00"/>
        <d v="2031-05-21T00:00:00"/>
        <d v="2031-05-22T00:00:00"/>
        <d v="2031-05-23T00:00:00"/>
        <d v="2031-05-24T00:00:00"/>
        <d v="2031-05-25T00:00:00"/>
        <d v="2031-05-26T00:00:00"/>
        <d v="2031-05-27T00:00:00"/>
        <d v="2031-05-28T00:00:00"/>
        <d v="2031-05-29T00:00:00"/>
        <d v="2031-05-30T00:00:00"/>
        <d v="2031-05-31T00:00:00"/>
        <d v="2031-06-01T00:00:00"/>
        <d v="2031-06-02T00:00:00"/>
        <d v="2031-06-03T00:00:00"/>
        <d v="2031-06-04T00:00:00"/>
        <d v="2031-06-05T00:00:00"/>
        <d v="2031-06-06T00:00:00"/>
        <d v="2031-06-07T00:00:00"/>
        <d v="2031-06-08T00:00:00"/>
        <d v="2031-06-09T00:00:00"/>
        <d v="2031-06-10T00:00:00"/>
        <d v="2031-06-11T00:00:00"/>
        <d v="2031-06-12T00:00:00"/>
        <d v="2031-06-13T00:00:00"/>
        <d v="2031-06-14T00:00:00"/>
        <d v="2031-06-15T00:00:00"/>
        <d v="2031-06-16T00:00:00"/>
        <d v="2031-06-17T00:00:00"/>
        <d v="2031-06-18T00:00:00"/>
        <d v="2031-06-19T00:00:00"/>
        <d v="2031-06-20T00:00:00"/>
        <d v="2031-06-21T00:00:00"/>
        <d v="2031-06-22T00:00:00"/>
        <d v="2031-06-23T00:00:00"/>
        <d v="2031-06-24T00:00:00"/>
        <d v="2031-06-25T00:00:00"/>
        <d v="2031-06-26T00:00:00"/>
        <d v="2031-06-27T00:00:00"/>
        <d v="2031-06-28T00:00:00"/>
        <d v="2031-06-29T00:00:00"/>
        <d v="2031-06-30T00:00:00"/>
        <d v="2031-07-01T00:00:00"/>
        <d v="2031-07-02T00:00:00"/>
        <d v="2031-07-03T00:00:00"/>
        <d v="2031-07-04T00:00:00"/>
        <d v="2031-07-05T00:00:00"/>
        <d v="2031-07-06T00:00:00"/>
        <d v="2031-07-07T00:00:00"/>
        <d v="2031-07-08T00:00:00"/>
        <d v="2031-07-09T00:00:00"/>
        <d v="2031-07-10T00:00:00"/>
        <d v="2031-07-11T00:00:00"/>
        <d v="2031-07-12T00:00:00"/>
        <d v="2031-07-13T00:00:00"/>
        <d v="2031-07-14T00:00:00"/>
        <d v="2031-07-15T00:00:00"/>
        <d v="2031-07-16T00:00:00"/>
        <d v="2031-07-17T00:00:00"/>
        <d v="2031-07-18T00:00:00"/>
        <d v="2031-07-19T00:00:00"/>
        <d v="2031-07-20T00:00:00"/>
        <d v="2031-07-21T00:00:00"/>
        <d v="2031-07-22T00:00:00"/>
        <d v="2031-07-23T00:00:00"/>
        <d v="2031-07-24T00:00:00"/>
        <d v="2031-07-25T00:00:00"/>
        <d v="2031-07-26T00:00:00"/>
        <d v="2031-07-27T00:00:00"/>
        <d v="2031-07-28T00:00:00"/>
        <d v="2031-07-29T00:00:00"/>
        <d v="2031-07-30T00:00:00"/>
        <d v="2031-07-31T00:00:00"/>
        <d v="2031-08-01T00:00:00"/>
        <d v="2031-08-02T00:00:00"/>
        <d v="2031-08-03T00:00:00"/>
        <d v="2031-08-04T00:00:00"/>
        <d v="2031-08-05T00:00:00"/>
        <d v="2031-08-06T00:00:00"/>
        <d v="2031-08-07T00:00:00"/>
        <d v="2031-08-08T00:00:00"/>
        <d v="2031-08-09T00:00:00"/>
        <d v="2031-08-10T00:00:00"/>
        <d v="2031-08-11T00:00:00"/>
        <d v="2031-08-12T00:00:00"/>
        <d v="2031-08-13T00:00:00"/>
        <d v="2031-08-14T00:00:00"/>
        <d v="2031-08-15T00:00:00"/>
        <d v="2031-08-16T00:00:00"/>
        <d v="2031-08-17T00:00:00"/>
        <d v="2031-08-18T00:00:00"/>
        <d v="2031-08-19T00:00:00"/>
        <d v="2031-08-20T00:00:00"/>
        <d v="2031-08-21T00:00:00"/>
        <d v="2031-08-22T00:00:00"/>
        <d v="2031-08-23T00:00:00"/>
        <d v="2031-08-24T00:00:00"/>
        <d v="2031-08-25T00:00:00"/>
        <d v="2031-08-26T00:00:00"/>
        <d v="2031-08-27T00:00:00"/>
        <d v="2031-08-28T00:00:00"/>
        <d v="2031-08-29T00:00:00"/>
        <d v="2031-08-30T00:00:00"/>
        <d v="2031-08-31T00:00:00"/>
        <d v="2031-09-01T00:00:00"/>
        <d v="2031-09-02T00:00:00"/>
        <d v="2031-09-03T00:00:00"/>
        <d v="2031-09-04T00:00:00"/>
        <d v="2031-09-05T00:00:00"/>
        <d v="2031-09-06T00:00:00"/>
        <d v="2031-09-07T00:00:00"/>
        <d v="2031-09-08T00:00:00"/>
        <d v="2031-09-09T00:00:00"/>
        <d v="2031-09-10T00:00:00"/>
        <d v="2031-09-11T00:00:00"/>
        <d v="2031-09-12T00:00:00"/>
        <d v="2031-09-13T00:00:00"/>
        <d v="2031-09-14T00:00:00"/>
        <d v="2031-09-15T00:00:00"/>
        <d v="2031-09-16T00:00:00"/>
        <d v="2031-09-17T00:00:00"/>
        <d v="2031-09-18T00:00:00"/>
        <d v="2031-09-19T00:00:00"/>
        <d v="2031-09-20T00:00:00"/>
        <d v="2031-09-21T00:00:00"/>
        <d v="2031-09-22T00:00:00"/>
        <d v="2031-09-23T00:00:00"/>
        <d v="2031-09-24T00:00:00"/>
        <d v="2031-09-25T00:00:00"/>
        <d v="2031-09-26T00:00:00"/>
        <d v="2031-09-27T00:00:00"/>
        <d v="2031-09-28T00:00:00"/>
        <d v="2031-09-29T00:00:00"/>
        <d v="2031-09-30T00:00:00"/>
        <d v="2031-10-01T00:00:00"/>
        <d v="2031-10-02T00:00:00"/>
        <d v="2031-10-03T00:00:00"/>
        <d v="2031-10-04T00:00:00"/>
        <d v="2031-10-05T00:00:00"/>
        <d v="2031-10-06T00:00:00"/>
        <d v="2031-10-07T00:00:00"/>
        <d v="2031-10-08T00:00:00"/>
        <d v="2031-10-09T00:00:00"/>
        <d v="2031-10-10T00:00:00"/>
        <d v="2031-10-11T00:00:00"/>
        <d v="2031-10-12T00:00:00"/>
        <d v="2031-10-13T00:00:00"/>
        <d v="2031-10-14T00:00:00"/>
        <d v="2031-10-15T00:00:00"/>
        <d v="2031-10-16T00:00:00"/>
        <d v="2031-10-17T00:00:00"/>
        <d v="2031-10-18T00:00:00"/>
        <d v="2031-10-19T00:00:00"/>
        <d v="2031-10-20T00:00:00"/>
        <d v="2031-10-21T00:00:00"/>
        <d v="2031-10-22T00:00:00"/>
        <d v="2031-10-23T00:00:00"/>
        <d v="2031-10-24T00:00:00"/>
        <d v="2031-10-25T00:00:00"/>
        <d v="2031-10-26T00:00:00"/>
        <d v="2031-10-27T00:00:00"/>
        <d v="2031-10-28T00:00:00"/>
        <d v="2031-10-29T00:00:00"/>
        <d v="2031-10-30T00:00:00"/>
        <d v="2031-10-31T00:00:00"/>
        <d v="2031-11-01T00:00:00"/>
        <d v="2031-11-02T00:00:00"/>
        <d v="2031-11-03T00:00:00"/>
        <d v="2031-11-04T00:00:00"/>
        <d v="2031-11-05T00:00:00"/>
        <d v="2031-11-06T00:00:00"/>
        <d v="2031-11-07T00:00:00"/>
        <d v="2031-11-08T00:00:00"/>
        <d v="2031-11-09T00:00:00"/>
        <d v="2031-11-10T00:00:00"/>
        <d v="2031-11-11T00:00:00"/>
        <d v="2031-11-12T00:00:00"/>
        <d v="2031-11-13T00:00:00"/>
        <d v="2031-11-14T00:00:00"/>
        <d v="2031-11-15T00:00:00"/>
        <d v="2031-11-16T00:00:00"/>
        <d v="2031-11-17T00:00:00"/>
        <d v="2031-11-18T00:00:00"/>
        <d v="2031-11-19T00:00:00"/>
        <d v="2031-11-20T00:00:00"/>
        <d v="2031-11-21T00:00:00"/>
        <d v="2031-11-22T00:00:00"/>
        <d v="2031-11-23T00:00:00"/>
        <d v="2031-11-24T00:00:00"/>
        <d v="2031-11-25T00:00:00"/>
        <d v="2031-11-26T00:00:00"/>
        <d v="2031-11-27T00:00:00"/>
        <d v="2031-11-28T00:00:00"/>
        <d v="2031-11-29T00:00:00"/>
        <d v="2031-11-30T00:00:00"/>
        <d v="2031-12-01T00:00:00"/>
        <d v="2031-12-02T00:00:00"/>
        <d v="2031-12-03T00:00:00"/>
        <d v="2031-12-04T00:00:00"/>
        <d v="2031-12-05T00:00:00"/>
        <d v="2031-12-06T00:00:00"/>
        <d v="2031-12-07T00:00:00"/>
        <d v="2031-12-08T00:00:00"/>
        <d v="2031-12-09T00:00:00"/>
        <d v="2031-12-10T00:00:00"/>
        <d v="2031-12-11T00:00:00"/>
        <d v="2031-12-12T00:00:00"/>
        <d v="2031-12-13T00:00:00"/>
        <d v="2031-12-14T00:00:00"/>
        <d v="2031-12-15T00:00:00"/>
        <d v="2031-12-16T00:00:00"/>
        <d v="2031-12-17T00:00:00"/>
        <d v="2031-12-18T00:00:00"/>
        <d v="2031-12-19T00:00:00"/>
        <d v="2031-12-20T00:00:00"/>
        <d v="2031-12-21T00:00:00"/>
        <d v="2031-12-22T00:00:00"/>
        <d v="2031-12-23T00:00:00"/>
        <d v="2031-12-24T00:00:00"/>
        <d v="2031-12-25T00:00:00"/>
        <d v="2031-12-26T00:00:00"/>
        <d v="2031-12-27T00:00:00"/>
        <d v="2031-12-28T00:00:00"/>
        <d v="2031-12-29T00:00:00"/>
        <d v="2031-12-30T00:00:00"/>
        <d v="2031-12-31T00:00:00"/>
      </sharedItems>
    </cacheField>
    <cacheField name="GIORNO 2031" numFmtId="0">
      <sharedItems count="8">
        <s v="FESTIVO"/>
        <s v="GIOVEDÌ"/>
        <s v="LUNEDÌ"/>
        <s v="MARTEDÌ"/>
        <s v="MERCOLEDÌ"/>
        <s v="SABATO"/>
        <s v="SUPERFESTIVO"/>
        <s v="VENERDÌ"/>
      </sharedItems>
    </cacheField>
    <cacheField name="PERIODO 1 2031" numFmtId="0">
      <sharedItems count="2">
        <s v="ESTIVO"/>
        <s v="INVERNALE"/>
      </sharedItems>
    </cacheField>
    <cacheField name="PERIODO 2 2031" numFmtId="0">
      <sharedItems containsBlank="1" count="3">
        <s v="NON SCOLASTICO"/>
        <s v="SCOLASTICO"/>
        <m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cordCount="365" createdVersion="3">
  <cacheSource type="worksheet">
    <worksheetSource ref="AJ1:AM366" sheet="Proiez. Calendario 2023 - 2032"/>
  </cacheSource>
  <cacheFields count="4">
    <cacheField name="DATA 2030" numFmtId="0">
      <sharedItems containsSemiMixedTypes="0" containsNonDate="0" containsDate="1" containsString="0" minDate="2030-01-01T00:00:00" maxDate="2030-12-31T00:00:00" count="365">
        <d v="2030-01-01T00:00:00"/>
        <d v="2030-01-02T00:00:00"/>
        <d v="2030-01-03T00:00:00"/>
        <d v="2030-01-04T00:00:00"/>
        <d v="2030-01-05T00:00:00"/>
        <d v="2030-01-06T00:00:00"/>
        <d v="2030-01-07T00:00:00"/>
        <d v="2030-01-08T00:00:00"/>
        <d v="2030-01-09T00:00:00"/>
        <d v="2030-01-10T00:00:00"/>
        <d v="2030-01-11T00:00:00"/>
        <d v="2030-01-12T00:00:00"/>
        <d v="2030-01-13T00:00:00"/>
        <d v="2030-01-14T00:00:00"/>
        <d v="2030-01-15T00:00:00"/>
        <d v="2030-01-16T00:00:00"/>
        <d v="2030-01-17T00:00:00"/>
        <d v="2030-01-18T00:00:00"/>
        <d v="2030-01-19T00:00:00"/>
        <d v="2030-01-20T00:00:00"/>
        <d v="2030-01-21T00:00:00"/>
        <d v="2030-01-22T00:00:00"/>
        <d v="2030-01-23T00:00:00"/>
        <d v="2030-01-24T00:00:00"/>
        <d v="2030-01-25T00:00:00"/>
        <d v="2030-01-26T00:00:00"/>
        <d v="2030-01-27T00:00:00"/>
        <d v="2030-01-28T00:00:00"/>
        <d v="2030-01-29T00:00:00"/>
        <d v="2030-01-30T00:00:00"/>
        <d v="2030-01-31T00:00:00"/>
        <d v="2030-02-01T00:00:00"/>
        <d v="2030-02-02T00:00:00"/>
        <d v="2030-02-03T00:00:00"/>
        <d v="2030-02-04T00:00:00"/>
        <d v="2030-02-05T00:00:00"/>
        <d v="2030-02-06T00:00:00"/>
        <d v="2030-02-07T00:00:00"/>
        <d v="2030-02-08T00:00:00"/>
        <d v="2030-02-09T00:00:00"/>
        <d v="2030-02-10T00:00:00"/>
        <d v="2030-02-11T00:00:00"/>
        <d v="2030-02-12T00:00:00"/>
        <d v="2030-02-13T00:00:00"/>
        <d v="2030-02-14T00:00:00"/>
        <d v="2030-02-15T00:00:00"/>
        <d v="2030-02-16T00:00:00"/>
        <d v="2030-02-17T00:00:00"/>
        <d v="2030-02-18T00:00:00"/>
        <d v="2030-02-19T00:00:00"/>
        <d v="2030-02-20T00:00:00"/>
        <d v="2030-02-21T00:00:00"/>
        <d v="2030-02-22T00:00:00"/>
        <d v="2030-02-23T00:00:00"/>
        <d v="2030-02-24T00:00:00"/>
        <d v="2030-02-25T00:00:00"/>
        <d v="2030-02-26T00:00:00"/>
        <d v="2030-02-27T00:00:00"/>
        <d v="2030-02-28T00:00:00"/>
        <d v="2030-03-01T00:00:00"/>
        <d v="2030-03-02T00:00:00"/>
        <d v="2030-03-03T00:00:00"/>
        <d v="2030-03-04T00:00:00"/>
        <d v="2030-03-05T00:00:00"/>
        <d v="2030-03-06T00:00:00"/>
        <d v="2030-03-07T00:00:00"/>
        <d v="2030-03-08T00:00:00"/>
        <d v="2030-03-09T00:00:00"/>
        <d v="2030-03-10T00:00:00"/>
        <d v="2030-03-11T00:00:00"/>
        <d v="2030-03-12T00:00:00"/>
        <d v="2030-03-13T00:00:00"/>
        <d v="2030-03-14T00:00:00"/>
        <d v="2030-03-15T00:00:00"/>
        <d v="2030-03-16T00:00:00"/>
        <d v="2030-03-17T00:00:00"/>
        <d v="2030-03-18T00:00:00"/>
        <d v="2030-03-19T00:00:00"/>
        <d v="2030-03-20T00:00:00"/>
        <d v="2030-03-21T00:00:00"/>
        <d v="2030-03-22T00:00:00"/>
        <d v="2030-03-23T00:00:00"/>
        <d v="2030-03-24T00:00:00"/>
        <d v="2030-03-25T00:00:00"/>
        <d v="2030-03-26T00:00:00"/>
        <d v="2030-03-27T00:00:00"/>
        <d v="2030-03-28T00:00:00"/>
        <d v="2030-03-29T00:00:00"/>
        <d v="2030-03-30T00:00:00"/>
        <d v="2030-03-31T00:00:00"/>
        <d v="2030-04-01T00:00:00"/>
        <d v="2030-04-02T00:00:00"/>
        <d v="2030-04-03T00:00:00"/>
        <d v="2030-04-04T00:00:00"/>
        <d v="2030-04-05T00:00:00"/>
        <d v="2030-04-06T00:00:00"/>
        <d v="2030-04-07T00:00:00"/>
        <d v="2030-04-08T00:00:00"/>
        <d v="2030-04-09T00:00:00"/>
        <d v="2030-04-10T00:00:00"/>
        <d v="2030-04-11T00:00:00"/>
        <d v="2030-04-12T00:00:00"/>
        <d v="2030-04-13T00:00:00"/>
        <d v="2030-04-14T00:00:00"/>
        <d v="2030-04-15T00:00:00"/>
        <d v="2030-04-16T00:00:00"/>
        <d v="2030-04-17T00:00:00"/>
        <d v="2030-04-18T00:00:00"/>
        <d v="2030-04-19T00:00:00"/>
        <d v="2030-04-20T00:00:00"/>
        <d v="2030-04-21T00:00:00"/>
        <d v="2030-04-22T00:00:00"/>
        <d v="2030-04-23T00:00:00"/>
        <d v="2030-04-24T00:00:00"/>
        <d v="2030-04-25T00:00:00"/>
        <d v="2030-04-26T00:00:00"/>
        <d v="2030-04-27T00:00:00"/>
        <d v="2030-04-28T00:00:00"/>
        <d v="2030-04-29T00:00:00"/>
        <d v="2030-04-30T00:00:00"/>
        <d v="2030-05-01T00:00:00"/>
        <d v="2030-05-02T00:00:00"/>
        <d v="2030-05-03T00:00:00"/>
        <d v="2030-05-04T00:00:00"/>
        <d v="2030-05-05T00:00:00"/>
        <d v="2030-05-06T00:00:00"/>
        <d v="2030-05-07T00:00:00"/>
        <d v="2030-05-08T00:00:00"/>
        <d v="2030-05-09T00:00:00"/>
        <d v="2030-05-10T00:00:00"/>
        <d v="2030-05-11T00:00:00"/>
        <d v="2030-05-12T00:00:00"/>
        <d v="2030-05-13T00:00:00"/>
        <d v="2030-05-14T00:00:00"/>
        <d v="2030-05-15T00:00:00"/>
        <d v="2030-05-16T00:00:00"/>
        <d v="2030-05-17T00:00:00"/>
        <d v="2030-05-18T00:00:00"/>
        <d v="2030-05-19T00:00:00"/>
        <d v="2030-05-20T00:00:00"/>
        <d v="2030-05-21T00:00:00"/>
        <d v="2030-05-22T00:00:00"/>
        <d v="2030-05-23T00:00:00"/>
        <d v="2030-05-24T00:00:00"/>
        <d v="2030-05-25T00:00:00"/>
        <d v="2030-05-26T00:00:00"/>
        <d v="2030-05-27T00:00:00"/>
        <d v="2030-05-28T00:00:00"/>
        <d v="2030-05-29T00:00:00"/>
        <d v="2030-05-30T00:00:00"/>
        <d v="2030-05-31T00:00:00"/>
        <d v="2030-06-01T00:00:00"/>
        <d v="2030-06-02T00:00:00"/>
        <d v="2030-06-03T00:00:00"/>
        <d v="2030-06-04T00:00:00"/>
        <d v="2030-06-05T00:00:00"/>
        <d v="2030-06-06T00:00:00"/>
        <d v="2030-06-07T00:00:00"/>
        <d v="2030-06-08T00:00:00"/>
        <d v="2030-06-09T00:00:00"/>
        <d v="2030-06-10T00:00:00"/>
        <d v="2030-06-11T00:00:00"/>
        <d v="2030-06-12T00:00:00"/>
        <d v="2030-06-13T00:00:00"/>
        <d v="2030-06-14T00:00:00"/>
        <d v="2030-06-15T00:00:00"/>
        <d v="2030-06-16T00:00:00"/>
        <d v="2030-06-17T00:00:00"/>
        <d v="2030-06-18T00:00:00"/>
        <d v="2030-06-19T00:00:00"/>
        <d v="2030-06-20T00:00:00"/>
        <d v="2030-06-21T00:00:00"/>
        <d v="2030-06-22T00:00:00"/>
        <d v="2030-06-23T00:00:00"/>
        <d v="2030-06-24T00:00:00"/>
        <d v="2030-06-25T00:00:00"/>
        <d v="2030-06-26T00:00:00"/>
        <d v="2030-06-27T00:00:00"/>
        <d v="2030-06-28T00:00:00"/>
        <d v="2030-06-29T00:00:00"/>
        <d v="2030-06-30T00:00:00"/>
        <d v="2030-07-01T00:00:00"/>
        <d v="2030-07-02T00:00:00"/>
        <d v="2030-07-03T00:00:00"/>
        <d v="2030-07-04T00:00:00"/>
        <d v="2030-07-05T00:00:00"/>
        <d v="2030-07-06T00:00:00"/>
        <d v="2030-07-07T00:00:00"/>
        <d v="2030-07-08T00:00:00"/>
        <d v="2030-07-09T00:00:00"/>
        <d v="2030-07-10T00:00:00"/>
        <d v="2030-07-11T00:00:00"/>
        <d v="2030-07-12T00:00:00"/>
        <d v="2030-07-13T00:00:00"/>
        <d v="2030-07-14T00:00:00"/>
        <d v="2030-07-15T00:00:00"/>
        <d v="2030-07-16T00:00:00"/>
        <d v="2030-07-17T00:00:00"/>
        <d v="2030-07-18T00:00:00"/>
        <d v="2030-07-19T00:00:00"/>
        <d v="2030-07-20T00:00:00"/>
        <d v="2030-07-21T00:00:00"/>
        <d v="2030-07-22T00:00:00"/>
        <d v="2030-07-23T00:00:00"/>
        <d v="2030-07-24T00:00:00"/>
        <d v="2030-07-25T00:00:00"/>
        <d v="2030-07-26T00:00:00"/>
        <d v="2030-07-27T00:00:00"/>
        <d v="2030-07-28T00:00:00"/>
        <d v="2030-07-29T00:00:00"/>
        <d v="2030-07-30T00:00:00"/>
        <d v="2030-07-31T00:00:00"/>
        <d v="2030-08-01T00:00:00"/>
        <d v="2030-08-02T00:00:00"/>
        <d v="2030-08-03T00:00:00"/>
        <d v="2030-08-04T00:00:00"/>
        <d v="2030-08-05T00:00:00"/>
        <d v="2030-08-06T00:00:00"/>
        <d v="2030-08-07T00:00:00"/>
        <d v="2030-08-08T00:00:00"/>
        <d v="2030-08-09T00:00:00"/>
        <d v="2030-08-10T00:00:00"/>
        <d v="2030-08-11T00:00:00"/>
        <d v="2030-08-12T00:00:00"/>
        <d v="2030-08-13T00:00:00"/>
        <d v="2030-08-14T00:00:00"/>
        <d v="2030-08-15T00:00:00"/>
        <d v="2030-08-16T00:00:00"/>
        <d v="2030-08-17T00:00:00"/>
        <d v="2030-08-18T00:00:00"/>
        <d v="2030-08-19T00:00:00"/>
        <d v="2030-08-20T00:00:00"/>
        <d v="2030-08-21T00:00:00"/>
        <d v="2030-08-22T00:00:00"/>
        <d v="2030-08-23T00:00:00"/>
        <d v="2030-08-24T00:00:00"/>
        <d v="2030-08-25T00:00:00"/>
        <d v="2030-08-26T00:00:00"/>
        <d v="2030-08-27T00:00:00"/>
        <d v="2030-08-28T00:00:00"/>
        <d v="2030-08-29T00:00:00"/>
        <d v="2030-08-30T00:00:00"/>
        <d v="2030-08-31T00:00:00"/>
        <d v="2030-09-01T00:00:00"/>
        <d v="2030-09-02T00:00:00"/>
        <d v="2030-09-03T00:00:00"/>
        <d v="2030-09-04T00:00:00"/>
        <d v="2030-09-05T00:00:00"/>
        <d v="2030-09-06T00:00:00"/>
        <d v="2030-09-07T00:00:00"/>
        <d v="2030-09-08T00:00:00"/>
        <d v="2030-09-09T00:00:00"/>
        <d v="2030-09-10T00:00:00"/>
        <d v="2030-09-11T00:00:00"/>
        <d v="2030-09-12T00:00:00"/>
        <d v="2030-09-13T00:00:00"/>
        <d v="2030-09-14T00:00:00"/>
        <d v="2030-09-15T00:00:00"/>
        <d v="2030-09-16T00:00:00"/>
        <d v="2030-09-17T00:00:00"/>
        <d v="2030-09-18T00:00:00"/>
        <d v="2030-09-19T00:00:00"/>
        <d v="2030-09-20T00:00:00"/>
        <d v="2030-09-21T00:00:00"/>
        <d v="2030-09-22T00:00:00"/>
        <d v="2030-09-23T00:00:00"/>
        <d v="2030-09-24T00:00:00"/>
        <d v="2030-09-25T00:00:00"/>
        <d v="2030-09-26T00:00:00"/>
        <d v="2030-09-27T00:00:00"/>
        <d v="2030-09-28T00:00:00"/>
        <d v="2030-09-29T00:00:00"/>
        <d v="2030-09-30T00:00:00"/>
        <d v="2030-10-01T00:00:00"/>
        <d v="2030-10-02T00:00:00"/>
        <d v="2030-10-03T00:00:00"/>
        <d v="2030-10-04T00:00:00"/>
        <d v="2030-10-05T00:00:00"/>
        <d v="2030-10-06T00:00:00"/>
        <d v="2030-10-07T00:00:00"/>
        <d v="2030-10-08T00:00:00"/>
        <d v="2030-10-09T00:00:00"/>
        <d v="2030-10-10T00:00:00"/>
        <d v="2030-10-11T00:00:00"/>
        <d v="2030-10-12T00:00:00"/>
        <d v="2030-10-13T00:00:00"/>
        <d v="2030-10-14T00:00:00"/>
        <d v="2030-10-15T00:00:00"/>
        <d v="2030-10-16T00:00:00"/>
        <d v="2030-10-17T00:00:00"/>
        <d v="2030-10-18T00:00:00"/>
        <d v="2030-10-19T00:00:00"/>
        <d v="2030-10-20T00:00:00"/>
        <d v="2030-10-21T00:00:00"/>
        <d v="2030-10-22T00:00:00"/>
        <d v="2030-10-23T00:00:00"/>
        <d v="2030-10-24T00:00:00"/>
        <d v="2030-10-25T00:00:00"/>
        <d v="2030-10-26T00:00:00"/>
        <d v="2030-10-27T00:00:00"/>
        <d v="2030-10-28T00:00:00"/>
        <d v="2030-10-29T00:00:00"/>
        <d v="2030-10-30T00:00:00"/>
        <d v="2030-10-31T00:00:00"/>
        <d v="2030-11-01T00:00:00"/>
        <d v="2030-11-02T00:00:00"/>
        <d v="2030-11-03T00:00:00"/>
        <d v="2030-11-04T00:00:00"/>
        <d v="2030-11-05T00:00:00"/>
        <d v="2030-11-06T00:00:00"/>
        <d v="2030-11-07T00:00:00"/>
        <d v="2030-11-08T00:00:00"/>
        <d v="2030-11-09T00:00:00"/>
        <d v="2030-11-10T00:00:00"/>
        <d v="2030-11-11T00:00:00"/>
        <d v="2030-11-12T00:00:00"/>
        <d v="2030-11-13T00:00:00"/>
        <d v="2030-11-14T00:00:00"/>
        <d v="2030-11-15T00:00:00"/>
        <d v="2030-11-16T00:00:00"/>
        <d v="2030-11-17T00:00:00"/>
        <d v="2030-11-18T00:00:00"/>
        <d v="2030-11-19T00:00:00"/>
        <d v="2030-11-20T00:00:00"/>
        <d v="2030-11-21T00:00:00"/>
        <d v="2030-11-22T00:00:00"/>
        <d v="2030-11-23T00:00:00"/>
        <d v="2030-11-24T00:00:00"/>
        <d v="2030-11-25T00:00:00"/>
        <d v="2030-11-26T00:00:00"/>
        <d v="2030-11-27T00:00:00"/>
        <d v="2030-11-28T00:00:00"/>
        <d v="2030-11-29T00:00:00"/>
        <d v="2030-11-30T00:00:00"/>
        <d v="2030-12-01T00:00:00"/>
        <d v="2030-12-02T00:00:00"/>
        <d v="2030-12-03T00:00:00"/>
        <d v="2030-12-04T00:00:00"/>
        <d v="2030-12-05T00:00:00"/>
        <d v="2030-12-06T00:00:00"/>
        <d v="2030-12-07T00:00:00"/>
        <d v="2030-12-08T00:00:00"/>
        <d v="2030-12-09T00:00:00"/>
        <d v="2030-12-10T00:00:00"/>
        <d v="2030-12-11T00:00:00"/>
        <d v="2030-12-12T00:00:00"/>
        <d v="2030-12-13T00:00:00"/>
        <d v="2030-12-14T00:00:00"/>
        <d v="2030-12-15T00:00:00"/>
        <d v="2030-12-16T00:00:00"/>
        <d v="2030-12-17T00:00:00"/>
        <d v="2030-12-18T00:00:00"/>
        <d v="2030-12-19T00:00:00"/>
        <d v="2030-12-20T00:00:00"/>
        <d v="2030-12-21T00:00:00"/>
        <d v="2030-12-22T00:00:00"/>
        <d v="2030-12-23T00:00:00"/>
        <d v="2030-12-24T00:00:00"/>
        <d v="2030-12-25T00:00:00"/>
        <d v="2030-12-26T00:00:00"/>
        <d v="2030-12-27T00:00:00"/>
        <d v="2030-12-28T00:00:00"/>
        <d v="2030-12-29T00:00:00"/>
        <d v="2030-12-30T00:00:00"/>
        <d v="2030-12-31T00:00:00"/>
      </sharedItems>
    </cacheField>
    <cacheField name="GIORNO 2030" numFmtId="0">
      <sharedItems count="8">
        <s v="FESTIVO"/>
        <s v="GIOVEDÌ"/>
        <s v="LUNEDÌ"/>
        <s v="MARTEDÌ"/>
        <s v="MERCOLEDÌ"/>
        <s v="SABATO"/>
        <s v="SUPERFESTIVO"/>
        <s v="VENERDÌ"/>
      </sharedItems>
    </cacheField>
    <cacheField name="PERIODO 1 2030" numFmtId="0">
      <sharedItems count="2">
        <s v="ESTIVO"/>
        <s v="INVERNALE"/>
      </sharedItems>
    </cacheField>
    <cacheField name="PERIODO 2 2030" numFmtId="0">
      <sharedItems containsBlank="1" count="3">
        <s v="NON SCOLASTICO"/>
        <s v="SCOLASTICO"/>
        <m/>
      </sharedItems>
    </cacheField>
  </cacheFields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cordCount="365" createdVersion="3">
  <cacheSource type="worksheet">
    <worksheetSource ref="AE1:AH366" sheet="Proiez. Calendario 2023 - 2032"/>
  </cacheSource>
  <cacheFields count="4">
    <cacheField name="DATA 2029" numFmtId="0">
      <sharedItems containsSemiMixedTypes="0" containsNonDate="0" containsDate="1" containsString="0" minDate="2029-01-01T00:00:00" maxDate="2029-12-31T00:00:00" count="365">
        <d v="2029-01-01T00:00:00"/>
        <d v="2029-01-02T00:00:00"/>
        <d v="2029-01-03T00:00:00"/>
        <d v="2029-01-04T00:00:00"/>
        <d v="2029-01-05T00:00:00"/>
        <d v="2029-01-06T00:00:00"/>
        <d v="2029-01-07T00:00:00"/>
        <d v="2029-01-08T00:00:00"/>
        <d v="2029-01-09T00:00:00"/>
        <d v="2029-01-10T00:00:00"/>
        <d v="2029-01-11T00:00:00"/>
        <d v="2029-01-12T00:00:00"/>
        <d v="2029-01-13T00:00:00"/>
        <d v="2029-01-14T00:00:00"/>
        <d v="2029-01-15T00:00:00"/>
        <d v="2029-01-16T00:00:00"/>
        <d v="2029-01-17T00:00:00"/>
        <d v="2029-01-18T00:00:00"/>
        <d v="2029-01-19T00:00:00"/>
        <d v="2029-01-20T00:00:00"/>
        <d v="2029-01-21T00:00:00"/>
        <d v="2029-01-22T00:00:00"/>
        <d v="2029-01-23T00:00:00"/>
        <d v="2029-01-24T00:00:00"/>
        <d v="2029-01-25T00:00:00"/>
        <d v="2029-01-26T00:00:00"/>
        <d v="2029-01-27T00:00:00"/>
        <d v="2029-01-28T00:00:00"/>
        <d v="2029-01-29T00:00:00"/>
        <d v="2029-01-30T00:00:00"/>
        <d v="2029-01-31T00:00:00"/>
        <d v="2029-02-01T00:00:00"/>
        <d v="2029-02-02T00:00:00"/>
        <d v="2029-02-03T00:00:00"/>
        <d v="2029-02-04T00:00:00"/>
        <d v="2029-02-05T00:00:00"/>
        <d v="2029-02-06T00:00:00"/>
        <d v="2029-02-07T00:00:00"/>
        <d v="2029-02-08T00:00:00"/>
        <d v="2029-02-09T00:00:00"/>
        <d v="2029-02-10T00:00:00"/>
        <d v="2029-02-11T00:00:00"/>
        <d v="2029-02-12T00:00:00"/>
        <d v="2029-02-13T00:00:00"/>
        <d v="2029-02-14T00:00:00"/>
        <d v="2029-02-15T00:00:00"/>
        <d v="2029-02-16T00:00:00"/>
        <d v="2029-02-17T00:00:00"/>
        <d v="2029-02-18T00:00:00"/>
        <d v="2029-02-19T00:00:00"/>
        <d v="2029-02-20T00:00:00"/>
        <d v="2029-02-21T00:00:00"/>
        <d v="2029-02-22T00:00:00"/>
        <d v="2029-02-23T00:00:00"/>
        <d v="2029-02-24T00:00:00"/>
        <d v="2029-02-25T00:00:00"/>
        <d v="2029-02-26T00:00:00"/>
        <d v="2029-02-27T00:00:00"/>
        <d v="2029-02-28T00:00:00"/>
        <d v="2029-03-01T00:00:00"/>
        <d v="2029-03-02T00:00:00"/>
        <d v="2029-03-03T00:00:00"/>
        <d v="2029-03-04T00:00:00"/>
        <d v="2029-03-05T00:00:00"/>
        <d v="2029-03-06T00:00:00"/>
        <d v="2029-03-07T00:00:00"/>
        <d v="2029-03-08T00:00:00"/>
        <d v="2029-03-09T00:00:00"/>
        <d v="2029-03-10T00:00:00"/>
        <d v="2029-03-11T00:00:00"/>
        <d v="2029-03-12T00:00:00"/>
        <d v="2029-03-13T00:00:00"/>
        <d v="2029-03-14T00:00:00"/>
        <d v="2029-03-15T00:00:00"/>
        <d v="2029-03-16T00:00:00"/>
        <d v="2029-03-17T00:00:00"/>
        <d v="2029-03-18T00:00:00"/>
        <d v="2029-03-19T00:00:00"/>
        <d v="2029-03-20T00:00:00"/>
        <d v="2029-03-21T00:00:00"/>
        <d v="2029-03-22T00:00:00"/>
        <d v="2029-03-23T00:00:00"/>
        <d v="2029-03-24T00:00:00"/>
        <d v="2029-03-25T00:00:00"/>
        <d v="2029-03-26T00:00:00"/>
        <d v="2029-03-27T00:00:00"/>
        <d v="2029-03-28T00:00:00"/>
        <d v="2029-03-29T00:00:00"/>
        <d v="2029-03-30T00:00:00"/>
        <d v="2029-03-31T00:00:00"/>
        <d v="2029-04-01T00:00:00"/>
        <d v="2029-04-02T00:00:00"/>
        <d v="2029-04-03T00:00:00"/>
        <d v="2029-04-04T00:00:00"/>
        <d v="2029-04-05T00:00:00"/>
        <d v="2029-04-06T00:00:00"/>
        <d v="2029-04-07T00:00:00"/>
        <d v="2029-04-08T00:00:00"/>
        <d v="2029-04-09T00:00:00"/>
        <d v="2029-04-10T00:00:00"/>
        <d v="2029-04-11T00:00:00"/>
        <d v="2029-04-12T00:00:00"/>
        <d v="2029-04-13T00:00:00"/>
        <d v="2029-04-14T00:00:00"/>
        <d v="2029-04-15T00:00:00"/>
        <d v="2029-04-16T00:00:00"/>
        <d v="2029-04-17T00:00:00"/>
        <d v="2029-04-18T00:00:00"/>
        <d v="2029-04-19T00:00:00"/>
        <d v="2029-04-20T00:00:00"/>
        <d v="2029-04-21T00:00:00"/>
        <d v="2029-04-22T00:00:00"/>
        <d v="2029-04-23T00:00:00"/>
        <d v="2029-04-24T00:00:00"/>
        <d v="2029-04-25T00:00:00"/>
        <d v="2029-04-26T00:00:00"/>
        <d v="2029-04-27T00:00:00"/>
        <d v="2029-04-28T00:00:00"/>
        <d v="2029-04-29T00:00:00"/>
        <d v="2029-04-30T00:00:00"/>
        <d v="2029-05-01T00:00:00"/>
        <d v="2029-05-02T00:00:00"/>
        <d v="2029-05-03T00:00:00"/>
        <d v="2029-05-04T00:00:00"/>
        <d v="2029-05-05T00:00:00"/>
        <d v="2029-05-06T00:00:00"/>
        <d v="2029-05-07T00:00:00"/>
        <d v="2029-05-08T00:00:00"/>
        <d v="2029-05-09T00:00:00"/>
        <d v="2029-05-10T00:00:00"/>
        <d v="2029-05-11T00:00:00"/>
        <d v="2029-05-12T00:00:00"/>
        <d v="2029-05-13T00:00:00"/>
        <d v="2029-05-14T00:00:00"/>
        <d v="2029-05-15T00:00:00"/>
        <d v="2029-05-16T00:00:00"/>
        <d v="2029-05-17T00:00:00"/>
        <d v="2029-05-18T00:00:00"/>
        <d v="2029-05-19T00:00:00"/>
        <d v="2029-05-20T00:00:00"/>
        <d v="2029-05-21T00:00:00"/>
        <d v="2029-05-22T00:00:00"/>
        <d v="2029-05-23T00:00:00"/>
        <d v="2029-05-24T00:00:00"/>
        <d v="2029-05-25T00:00:00"/>
        <d v="2029-05-26T00:00:00"/>
        <d v="2029-05-27T00:00:00"/>
        <d v="2029-05-28T00:00:00"/>
        <d v="2029-05-29T00:00:00"/>
        <d v="2029-05-30T00:00:00"/>
        <d v="2029-05-31T00:00:00"/>
        <d v="2029-06-01T00:00:00"/>
        <d v="2029-06-02T00:00:00"/>
        <d v="2029-06-03T00:00:00"/>
        <d v="2029-06-04T00:00:00"/>
        <d v="2029-06-05T00:00:00"/>
        <d v="2029-06-06T00:00:00"/>
        <d v="2029-06-07T00:00:00"/>
        <d v="2029-06-08T00:00:00"/>
        <d v="2029-06-09T00:00:00"/>
        <d v="2029-06-10T00:00:00"/>
        <d v="2029-06-11T00:00:00"/>
        <d v="2029-06-12T00:00:00"/>
        <d v="2029-06-13T00:00:00"/>
        <d v="2029-06-14T00:00:00"/>
        <d v="2029-06-15T00:00:00"/>
        <d v="2029-06-16T00:00:00"/>
        <d v="2029-06-17T00:00:00"/>
        <d v="2029-06-18T00:00:00"/>
        <d v="2029-06-19T00:00:00"/>
        <d v="2029-06-20T00:00:00"/>
        <d v="2029-06-21T00:00:00"/>
        <d v="2029-06-22T00:00:00"/>
        <d v="2029-06-23T00:00:00"/>
        <d v="2029-06-24T00:00:00"/>
        <d v="2029-06-25T00:00:00"/>
        <d v="2029-06-26T00:00:00"/>
        <d v="2029-06-27T00:00:00"/>
        <d v="2029-06-28T00:00:00"/>
        <d v="2029-06-29T00:00:00"/>
        <d v="2029-06-30T00:00:00"/>
        <d v="2029-07-01T00:00:00"/>
        <d v="2029-07-02T00:00:00"/>
        <d v="2029-07-03T00:00:00"/>
        <d v="2029-07-04T00:00:00"/>
        <d v="2029-07-05T00:00:00"/>
        <d v="2029-07-06T00:00:00"/>
        <d v="2029-07-07T00:00:00"/>
        <d v="2029-07-08T00:00:00"/>
        <d v="2029-07-09T00:00:00"/>
        <d v="2029-07-10T00:00:00"/>
        <d v="2029-07-11T00:00:00"/>
        <d v="2029-07-12T00:00:00"/>
        <d v="2029-07-13T00:00:00"/>
        <d v="2029-07-14T00:00:00"/>
        <d v="2029-07-15T00:00:00"/>
        <d v="2029-07-16T00:00:00"/>
        <d v="2029-07-17T00:00:00"/>
        <d v="2029-07-18T00:00:00"/>
        <d v="2029-07-19T00:00:00"/>
        <d v="2029-07-20T00:00:00"/>
        <d v="2029-07-21T00:00:00"/>
        <d v="2029-07-22T00:00:00"/>
        <d v="2029-07-23T00:00:00"/>
        <d v="2029-07-24T00:00:00"/>
        <d v="2029-07-25T00:00:00"/>
        <d v="2029-07-26T00:00:00"/>
        <d v="2029-07-27T00:00:00"/>
        <d v="2029-07-28T00:00:00"/>
        <d v="2029-07-29T00:00:00"/>
        <d v="2029-07-30T00:00:00"/>
        <d v="2029-07-31T00:00:00"/>
        <d v="2029-08-01T00:00:00"/>
        <d v="2029-08-02T00:00:00"/>
        <d v="2029-08-03T00:00:00"/>
        <d v="2029-08-04T00:00:00"/>
        <d v="2029-08-05T00:00:00"/>
        <d v="2029-08-06T00:00:00"/>
        <d v="2029-08-07T00:00:00"/>
        <d v="2029-08-08T00:00:00"/>
        <d v="2029-08-09T00:00:00"/>
        <d v="2029-08-10T00:00:00"/>
        <d v="2029-08-11T00:00:00"/>
        <d v="2029-08-12T00:00:00"/>
        <d v="2029-08-13T00:00:00"/>
        <d v="2029-08-14T00:00:00"/>
        <d v="2029-08-15T00:00:00"/>
        <d v="2029-08-16T00:00:00"/>
        <d v="2029-08-17T00:00:00"/>
        <d v="2029-08-18T00:00:00"/>
        <d v="2029-08-19T00:00:00"/>
        <d v="2029-08-20T00:00:00"/>
        <d v="2029-08-21T00:00:00"/>
        <d v="2029-08-22T00:00:00"/>
        <d v="2029-08-23T00:00:00"/>
        <d v="2029-08-24T00:00:00"/>
        <d v="2029-08-25T00:00:00"/>
        <d v="2029-08-26T00:00:00"/>
        <d v="2029-08-27T00:00:00"/>
        <d v="2029-08-28T00:00:00"/>
        <d v="2029-08-29T00:00:00"/>
        <d v="2029-08-30T00:00:00"/>
        <d v="2029-08-31T00:00:00"/>
        <d v="2029-09-01T00:00:00"/>
        <d v="2029-09-02T00:00:00"/>
        <d v="2029-09-03T00:00:00"/>
        <d v="2029-09-04T00:00:00"/>
        <d v="2029-09-05T00:00:00"/>
        <d v="2029-09-06T00:00:00"/>
        <d v="2029-09-07T00:00:00"/>
        <d v="2029-09-08T00:00:00"/>
        <d v="2029-09-09T00:00:00"/>
        <d v="2029-09-10T00:00:00"/>
        <d v="2029-09-11T00:00:00"/>
        <d v="2029-09-12T00:00:00"/>
        <d v="2029-09-13T00:00:00"/>
        <d v="2029-09-14T00:00:00"/>
        <d v="2029-09-15T00:00:00"/>
        <d v="2029-09-16T00:00:00"/>
        <d v="2029-09-17T00:00:00"/>
        <d v="2029-09-18T00:00:00"/>
        <d v="2029-09-19T00:00:00"/>
        <d v="2029-09-20T00:00:00"/>
        <d v="2029-09-21T00:00:00"/>
        <d v="2029-09-22T00:00:00"/>
        <d v="2029-09-23T00:00:00"/>
        <d v="2029-09-24T00:00:00"/>
        <d v="2029-09-25T00:00:00"/>
        <d v="2029-09-26T00:00:00"/>
        <d v="2029-09-27T00:00:00"/>
        <d v="2029-09-28T00:00:00"/>
        <d v="2029-09-29T00:00:00"/>
        <d v="2029-09-30T00:00:00"/>
        <d v="2029-10-01T00:00:00"/>
        <d v="2029-10-02T00:00:00"/>
        <d v="2029-10-03T00:00:00"/>
        <d v="2029-10-04T00:00:00"/>
        <d v="2029-10-05T00:00:00"/>
        <d v="2029-10-06T00:00:00"/>
        <d v="2029-10-07T00:00:00"/>
        <d v="2029-10-08T00:00:00"/>
        <d v="2029-10-09T00:00:00"/>
        <d v="2029-10-10T00:00:00"/>
        <d v="2029-10-11T00:00:00"/>
        <d v="2029-10-12T00:00:00"/>
        <d v="2029-10-13T00:00:00"/>
        <d v="2029-10-14T00:00:00"/>
        <d v="2029-10-15T00:00:00"/>
        <d v="2029-10-16T00:00:00"/>
        <d v="2029-10-17T00:00:00"/>
        <d v="2029-10-18T00:00:00"/>
        <d v="2029-10-19T00:00:00"/>
        <d v="2029-10-20T00:00:00"/>
        <d v="2029-10-21T00:00:00"/>
        <d v="2029-10-22T00:00:00"/>
        <d v="2029-10-23T00:00:00"/>
        <d v="2029-10-24T00:00:00"/>
        <d v="2029-10-25T00:00:00"/>
        <d v="2029-10-26T00:00:00"/>
        <d v="2029-10-27T00:00:00"/>
        <d v="2029-10-28T00:00:00"/>
        <d v="2029-10-29T00:00:00"/>
        <d v="2029-10-30T00:00:00"/>
        <d v="2029-10-31T00:00:00"/>
        <d v="2029-11-01T00:00:00"/>
        <d v="2029-11-02T00:00:00"/>
        <d v="2029-11-03T00:00:00"/>
        <d v="2029-11-04T00:00:00"/>
        <d v="2029-11-05T00:00:00"/>
        <d v="2029-11-06T00:00:00"/>
        <d v="2029-11-07T00:00:00"/>
        <d v="2029-11-08T00:00:00"/>
        <d v="2029-11-09T00:00:00"/>
        <d v="2029-11-10T00:00:00"/>
        <d v="2029-11-11T00:00:00"/>
        <d v="2029-11-12T00:00:00"/>
        <d v="2029-11-13T00:00:00"/>
        <d v="2029-11-14T00:00:00"/>
        <d v="2029-11-15T00:00:00"/>
        <d v="2029-11-16T00:00:00"/>
        <d v="2029-11-17T00:00:00"/>
        <d v="2029-11-18T00:00:00"/>
        <d v="2029-11-19T00:00:00"/>
        <d v="2029-11-20T00:00:00"/>
        <d v="2029-11-21T00:00:00"/>
        <d v="2029-11-22T00:00:00"/>
        <d v="2029-11-23T00:00:00"/>
        <d v="2029-11-24T00:00:00"/>
        <d v="2029-11-25T00:00:00"/>
        <d v="2029-11-26T00:00:00"/>
        <d v="2029-11-27T00:00:00"/>
        <d v="2029-11-28T00:00:00"/>
        <d v="2029-11-29T00:00:00"/>
        <d v="2029-11-30T00:00:00"/>
        <d v="2029-12-01T00:00:00"/>
        <d v="2029-12-02T00:00:00"/>
        <d v="2029-12-03T00:00:00"/>
        <d v="2029-12-04T00:00:00"/>
        <d v="2029-12-05T00:00:00"/>
        <d v="2029-12-06T00:00:00"/>
        <d v="2029-12-07T00:00:00"/>
        <d v="2029-12-08T00:00:00"/>
        <d v="2029-12-09T00:00:00"/>
        <d v="2029-12-10T00:00:00"/>
        <d v="2029-12-11T00:00:00"/>
        <d v="2029-12-12T00:00:00"/>
        <d v="2029-12-13T00:00:00"/>
        <d v="2029-12-14T00:00:00"/>
        <d v="2029-12-15T00:00:00"/>
        <d v="2029-12-16T00:00:00"/>
        <d v="2029-12-17T00:00:00"/>
        <d v="2029-12-18T00:00:00"/>
        <d v="2029-12-19T00:00:00"/>
        <d v="2029-12-20T00:00:00"/>
        <d v="2029-12-21T00:00:00"/>
        <d v="2029-12-22T00:00:00"/>
        <d v="2029-12-23T00:00:00"/>
        <d v="2029-12-24T00:00:00"/>
        <d v="2029-12-25T00:00:00"/>
        <d v="2029-12-26T00:00:00"/>
        <d v="2029-12-27T00:00:00"/>
        <d v="2029-12-28T00:00:00"/>
        <d v="2029-12-29T00:00:00"/>
        <d v="2029-12-30T00:00:00"/>
        <d v="2029-12-31T00:00:00"/>
      </sharedItems>
    </cacheField>
    <cacheField name="GIORNO 2029" numFmtId="0">
      <sharedItems count="8">
        <s v="FESTIVO"/>
        <s v="GIOVEDÌ"/>
        <s v="LUNEDÌ"/>
        <s v="MARTEDÌ"/>
        <s v="MERCOLEDÌ"/>
        <s v="SABATO"/>
        <s v="SUPERFESTIVO"/>
        <s v="VENERDÌ"/>
      </sharedItems>
    </cacheField>
    <cacheField name="PERIODO 1 2029" numFmtId="0">
      <sharedItems count="2">
        <s v="ESTIVO"/>
        <s v="INVERNALE"/>
      </sharedItems>
    </cacheField>
    <cacheField name="PERIODO 2 2029" numFmtId="0">
      <sharedItems containsBlank="1" count="3">
        <s v="NON SCOLASTICO"/>
        <s v="SCOLASTICO"/>
        <m/>
      </sharedItems>
    </cacheField>
  </cacheFields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cordCount="366" createdVersion="3">
  <cacheSource type="worksheet">
    <worksheetSource ref="Z1:AC367" sheet="Proiez. Calendario 2023 - 2032"/>
  </cacheSource>
  <cacheFields count="4">
    <cacheField name="DATA 2028" numFmtId="0">
      <sharedItems containsSemiMixedTypes="0" containsNonDate="0" containsDate="1" containsString="0" minDate="2028-01-01T00:00:00" maxDate="2028-12-31T00:00:00" count="366">
        <d v="2028-01-01T00:00:00"/>
        <d v="2028-01-02T00:00:00"/>
        <d v="2028-01-03T00:00:00"/>
        <d v="2028-01-04T00:00:00"/>
        <d v="2028-01-05T00:00:00"/>
        <d v="2028-01-06T00:00:00"/>
        <d v="2028-01-07T00:00:00"/>
        <d v="2028-01-08T00:00:00"/>
        <d v="2028-01-09T00:00:00"/>
        <d v="2028-01-10T00:00:00"/>
        <d v="2028-01-11T00:00:00"/>
        <d v="2028-01-12T00:00:00"/>
        <d v="2028-01-13T00:00:00"/>
        <d v="2028-01-14T00:00:00"/>
        <d v="2028-01-15T00:00:00"/>
        <d v="2028-01-16T00:00:00"/>
        <d v="2028-01-17T00:00:00"/>
        <d v="2028-01-18T00:00:00"/>
        <d v="2028-01-19T00:00:00"/>
        <d v="2028-01-20T00:00:00"/>
        <d v="2028-01-21T00:00:00"/>
        <d v="2028-01-22T00:00:00"/>
        <d v="2028-01-23T00:00:00"/>
        <d v="2028-01-24T00:00:00"/>
        <d v="2028-01-25T00:00:00"/>
        <d v="2028-01-26T00:00:00"/>
        <d v="2028-01-27T00:00:00"/>
        <d v="2028-01-28T00:00:00"/>
        <d v="2028-01-29T00:00:00"/>
        <d v="2028-01-30T00:00:00"/>
        <d v="2028-01-31T00:00:00"/>
        <d v="2028-02-01T00:00:00"/>
        <d v="2028-02-02T00:00:00"/>
        <d v="2028-02-03T00:00:00"/>
        <d v="2028-02-04T00:00:00"/>
        <d v="2028-02-05T00:00:00"/>
        <d v="2028-02-06T00:00:00"/>
        <d v="2028-02-07T00:00:00"/>
        <d v="2028-02-08T00:00:00"/>
        <d v="2028-02-09T00:00:00"/>
        <d v="2028-02-10T00:00:00"/>
        <d v="2028-02-11T00:00:00"/>
        <d v="2028-02-12T00:00:00"/>
        <d v="2028-02-13T00:00:00"/>
        <d v="2028-02-14T00:00:00"/>
        <d v="2028-02-15T00:00:00"/>
        <d v="2028-02-16T00:00:00"/>
        <d v="2028-02-17T00:00:00"/>
        <d v="2028-02-18T00:00:00"/>
        <d v="2028-02-19T00:00:00"/>
        <d v="2028-02-20T00:00:00"/>
        <d v="2028-02-21T00:00:00"/>
        <d v="2028-02-22T00:00:00"/>
        <d v="2028-02-23T00:00:00"/>
        <d v="2028-02-24T00:00:00"/>
        <d v="2028-02-25T00:00:00"/>
        <d v="2028-02-26T00:00:00"/>
        <d v="2028-02-27T00:00:00"/>
        <d v="2028-02-28T00:00:00"/>
        <d v="2028-02-29T00:00:00"/>
        <d v="2028-03-01T00:00:00"/>
        <d v="2028-03-02T00:00:00"/>
        <d v="2028-03-03T00:00:00"/>
        <d v="2028-03-04T00:00:00"/>
        <d v="2028-03-05T00:00:00"/>
        <d v="2028-03-06T00:00:00"/>
        <d v="2028-03-07T00:00:00"/>
        <d v="2028-03-08T00:00:00"/>
        <d v="2028-03-09T00:00:00"/>
        <d v="2028-03-10T00:00:00"/>
        <d v="2028-03-11T00:00:00"/>
        <d v="2028-03-12T00:00:00"/>
        <d v="2028-03-13T00:00:00"/>
        <d v="2028-03-14T00:00:00"/>
        <d v="2028-03-15T00:00:00"/>
        <d v="2028-03-16T00:00:00"/>
        <d v="2028-03-17T00:00:00"/>
        <d v="2028-03-18T00:00:00"/>
        <d v="2028-03-19T00:00:00"/>
        <d v="2028-03-20T00:00:00"/>
        <d v="2028-03-21T00:00:00"/>
        <d v="2028-03-22T00:00:00"/>
        <d v="2028-03-23T00:00:00"/>
        <d v="2028-03-24T00:00:00"/>
        <d v="2028-03-25T00:00:00"/>
        <d v="2028-03-26T00:00:00"/>
        <d v="2028-03-27T00:00:00"/>
        <d v="2028-03-28T00:00:00"/>
        <d v="2028-03-29T00:00:00"/>
        <d v="2028-03-30T00:00:00"/>
        <d v="2028-03-31T00:00:00"/>
        <d v="2028-04-01T00:00:00"/>
        <d v="2028-04-02T00:00:00"/>
        <d v="2028-04-03T00:00:00"/>
        <d v="2028-04-04T00:00:00"/>
        <d v="2028-04-05T00:00:00"/>
        <d v="2028-04-06T00:00:00"/>
        <d v="2028-04-07T00:00:00"/>
        <d v="2028-04-08T00:00:00"/>
        <d v="2028-04-09T00:00:00"/>
        <d v="2028-04-10T00:00:00"/>
        <d v="2028-04-11T00:00:00"/>
        <d v="2028-04-12T00:00:00"/>
        <d v="2028-04-13T00:00:00"/>
        <d v="2028-04-14T00:00:00"/>
        <d v="2028-04-15T00:00:00"/>
        <d v="2028-04-16T00:00:00"/>
        <d v="2028-04-17T00:00:00"/>
        <d v="2028-04-18T00:00:00"/>
        <d v="2028-04-19T00:00:00"/>
        <d v="2028-04-20T00:00:00"/>
        <d v="2028-04-21T00:00:00"/>
        <d v="2028-04-22T00:00:00"/>
        <d v="2028-04-23T00:00:00"/>
        <d v="2028-04-24T00:00:00"/>
        <d v="2028-04-25T00:00:00"/>
        <d v="2028-04-26T00:00:00"/>
        <d v="2028-04-27T00:00:00"/>
        <d v="2028-04-28T00:00:00"/>
        <d v="2028-04-29T00:00:00"/>
        <d v="2028-04-30T00:00:00"/>
        <d v="2028-05-01T00:00:00"/>
        <d v="2028-05-02T00:00:00"/>
        <d v="2028-05-03T00:00:00"/>
        <d v="2028-05-04T00:00:00"/>
        <d v="2028-05-05T00:00:00"/>
        <d v="2028-05-06T00:00:00"/>
        <d v="2028-05-07T00:00:00"/>
        <d v="2028-05-08T00:00:00"/>
        <d v="2028-05-09T00:00:00"/>
        <d v="2028-05-10T00:00:00"/>
        <d v="2028-05-11T00:00:00"/>
        <d v="2028-05-12T00:00:00"/>
        <d v="2028-05-13T00:00:00"/>
        <d v="2028-05-14T00:00:00"/>
        <d v="2028-05-15T00:00:00"/>
        <d v="2028-05-16T00:00:00"/>
        <d v="2028-05-17T00:00:00"/>
        <d v="2028-05-18T00:00:00"/>
        <d v="2028-05-19T00:00:00"/>
        <d v="2028-05-20T00:00:00"/>
        <d v="2028-05-21T00:00:00"/>
        <d v="2028-05-22T00:00:00"/>
        <d v="2028-05-23T00:00:00"/>
        <d v="2028-05-24T00:00:00"/>
        <d v="2028-05-25T00:00:00"/>
        <d v="2028-05-26T00:00:00"/>
        <d v="2028-05-27T00:00:00"/>
        <d v="2028-05-28T00:00:00"/>
        <d v="2028-05-29T00:00:00"/>
        <d v="2028-05-30T00:00:00"/>
        <d v="2028-05-31T00:00:00"/>
        <d v="2028-06-01T00:00:00"/>
        <d v="2028-06-02T00:00:00"/>
        <d v="2028-06-03T00:00:00"/>
        <d v="2028-06-04T00:00:00"/>
        <d v="2028-06-05T00:00:00"/>
        <d v="2028-06-06T00:00:00"/>
        <d v="2028-06-07T00:00:00"/>
        <d v="2028-06-08T00:00:00"/>
        <d v="2028-06-09T00:00:00"/>
        <d v="2028-06-10T00:00:00"/>
        <d v="2028-06-11T00:00:00"/>
        <d v="2028-06-12T00:00:00"/>
        <d v="2028-06-13T00:00:00"/>
        <d v="2028-06-14T00:00:00"/>
        <d v="2028-06-15T00:00:00"/>
        <d v="2028-06-16T00:00:00"/>
        <d v="2028-06-17T00:00:00"/>
        <d v="2028-06-18T00:00:00"/>
        <d v="2028-06-19T00:00:00"/>
        <d v="2028-06-20T00:00:00"/>
        <d v="2028-06-21T00:00:00"/>
        <d v="2028-06-22T00:00:00"/>
        <d v="2028-06-23T00:00:00"/>
        <d v="2028-06-24T00:00:00"/>
        <d v="2028-06-25T00:00:00"/>
        <d v="2028-06-26T00:00:00"/>
        <d v="2028-06-27T00:00:00"/>
        <d v="2028-06-28T00:00:00"/>
        <d v="2028-06-29T00:00:00"/>
        <d v="2028-06-30T00:00:00"/>
        <d v="2028-07-01T00:00:00"/>
        <d v="2028-07-02T00:00:00"/>
        <d v="2028-07-03T00:00:00"/>
        <d v="2028-07-04T00:00:00"/>
        <d v="2028-07-05T00:00:00"/>
        <d v="2028-07-06T00:00:00"/>
        <d v="2028-07-07T00:00:00"/>
        <d v="2028-07-08T00:00:00"/>
        <d v="2028-07-09T00:00:00"/>
        <d v="2028-07-10T00:00:00"/>
        <d v="2028-07-11T00:00:00"/>
        <d v="2028-07-12T00:00:00"/>
        <d v="2028-07-13T00:00:00"/>
        <d v="2028-07-14T00:00:00"/>
        <d v="2028-07-15T00:00:00"/>
        <d v="2028-07-16T00:00:00"/>
        <d v="2028-07-17T00:00:00"/>
        <d v="2028-07-18T00:00:00"/>
        <d v="2028-07-19T00:00:00"/>
        <d v="2028-07-20T00:00:00"/>
        <d v="2028-07-21T00:00:00"/>
        <d v="2028-07-22T00:00:00"/>
        <d v="2028-07-23T00:00:00"/>
        <d v="2028-07-24T00:00:00"/>
        <d v="2028-07-25T00:00:00"/>
        <d v="2028-07-26T00:00:00"/>
        <d v="2028-07-27T00:00:00"/>
        <d v="2028-07-28T00:00:00"/>
        <d v="2028-07-29T00:00:00"/>
        <d v="2028-07-30T00:00:00"/>
        <d v="2028-07-31T00:00:00"/>
        <d v="2028-08-01T00:00:00"/>
        <d v="2028-08-02T00:00:00"/>
        <d v="2028-08-03T00:00:00"/>
        <d v="2028-08-04T00:00:00"/>
        <d v="2028-08-05T00:00:00"/>
        <d v="2028-08-06T00:00:00"/>
        <d v="2028-08-07T00:00:00"/>
        <d v="2028-08-08T00:00:00"/>
        <d v="2028-08-09T00:00:00"/>
        <d v="2028-08-10T00:00:00"/>
        <d v="2028-08-11T00:00:00"/>
        <d v="2028-08-12T00:00:00"/>
        <d v="2028-08-13T00:00:00"/>
        <d v="2028-08-14T00:00:00"/>
        <d v="2028-08-15T00:00:00"/>
        <d v="2028-08-16T00:00:00"/>
        <d v="2028-08-17T00:00:00"/>
        <d v="2028-08-18T00:00:00"/>
        <d v="2028-08-19T00:00:00"/>
        <d v="2028-08-20T00:00:00"/>
        <d v="2028-08-21T00:00:00"/>
        <d v="2028-08-22T00:00:00"/>
        <d v="2028-08-23T00:00:00"/>
        <d v="2028-08-24T00:00:00"/>
        <d v="2028-08-25T00:00:00"/>
        <d v="2028-08-26T00:00:00"/>
        <d v="2028-08-27T00:00:00"/>
        <d v="2028-08-28T00:00:00"/>
        <d v="2028-08-29T00:00:00"/>
        <d v="2028-08-30T00:00:00"/>
        <d v="2028-08-31T00:00:00"/>
        <d v="2028-09-01T00:00:00"/>
        <d v="2028-09-02T00:00:00"/>
        <d v="2028-09-03T00:00:00"/>
        <d v="2028-09-04T00:00:00"/>
        <d v="2028-09-05T00:00:00"/>
        <d v="2028-09-06T00:00:00"/>
        <d v="2028-09-07T00:00:00"/>
        <d v="2028-09-08T00:00:00"/>
        <d v="2028-09-09T00:00:00"/>
        <d v="2028-09-10T00:00:00"/>
        <d v="2028-09-11T00:00:00"/>
        <d v="2028-09-12T00:00:00"/>
        <d v="2028-09-13T00:00:00"/>
        <d v="2028-09-14T00:00:00"/>
        <d v="2028-09-15T00:00:00"/>
        <d v="2028-09-16T00:00:00"/>
        <d v="2028-09-17T00:00:00"/>
        <d v="2028-09-18T00:00:00"/>
        <d v="2028-09-19T00:00:00"/>
        <d v="2028-09-20T00:00:00"/>
        <d v="2028-09-21T00:00:00"/>
        <d v="2028-09-22T00:00:00"/>
        <d v="2028-09-23T00:00:00"/>
        <d v="2028-09-24T00:00:00"/>
        <d v="2028-09-25T00:00:00"/>
        <d v="2028-09-26T00:00:00"/>
        <d v="2028-09-27T00:00:00"/>
        <d v="2028-09-28T00:00:00"/>
        <d v="2028-09-29T00:00:00"/>
        <d v="2028-09-30T00:00:00"/>
        <d v="2028-10-01T00:00:00"/>
        <d v="2028-10-02T00:00:00"/>
        <d v="2028-10-03T00:00:00"/>
        <d v="2028-10-04T00:00:00"/>
        <d v="2028-10-05T00:00:00"/>
        <d v="2028-10-06T00:00:00"/>
        <d v="2028-10-07T00:00:00"/>
        <d v="2028-10-08T00:00:00"/>
        <d v="2028-10-09T00:00:00"/>
        <d v="2028-10-10T00:00:00"/>
        <d v="2028-10-11T00:00:00"/>
        <d v="2028-10-12T00:00:00"/>
        <d v="2028-10-13T00:00:00"/>
        <d v="2028-10-14T00:00:00"/>
        <d v="2028-10-15T00:00:00"/>
        <d v="2028-10-16T00:00:00"/>
        <d v="2028-10-17T00:00:00"/>
        <d v="2028-10-18T00:00:00"/>
        <d v="2028-10-19T00:00:00"/>
        <d v="2028-10-20T00:00:00"/>
        <d v="2028-10-21T00:00:00"/>
        <d v="2028-10-22T00:00:00"/>
        <d v="2028-10-23T00:00:00"/>
        <d v="2028-10-24T00:00:00"/>
        <d v="2028-10-25T00:00:00"/>
        <d v="2028-10-26T00:00:00"/>
        <d v="2028-10-27T00:00:00"/>
        <d v="2028-10-28T00:00:00"/>
        <d v="2028-10-29T00:00:00"/>
        <d v="2028-10-30T00:00:00"/>
        <d v="2028-10-31T00:00:00"/>
        <d v="2028-11-01T00:00:00"/>
        <d v="2028-11-02T00:00:00"/>
        <d v="2028-11-03T00:00:00"/>
        <d v="2028-11-04T00:00:00"/>
        <d v="2028-11-05T00:00:00"/>
        <d v="2028-11-06T00:00:00"/>
        <d v="2028-11-07T00:00:00"/>
        <d v="2028-11-08T00:00:00"/>
        <d v="2028-11-09T00:00:00"/>
        <d v="2028-11-10T00:00:00"/>
        <d v="2028-11-11T00:00:00"/>
        <d v="2028-11-12T00:00:00"/>
        <d v="2028-11-13T00:00:00"/>
        <d v="2028-11-14T00:00:00"/>
        <d v="2028-11-15T00:00:00"/>
        <d v="2028-11-16T00:00:00"/>
        <d v="2028-11-17T00:00:00"/>
        <d v="2028-11-18T00:00:00"/>
        <d v="2028-11-19T00:00:00"/>
        <d v="2028-11-20T00:00:00"/>
        <d v="2028-11-21T00:00:00"/>
        <d v="2028-11-22T00:00:00"/>
        <d v="2028-11-23T00:00:00"/>
        <d v="2028-11-24T00:00:00"/>
        <d v="2028-11-25T00:00:00"/>
        <d v="2028-11-26T00:00:00"/>
        <d v="2028-11-27T00:00:00"/>
        <d v="2028-11-28T00:00:00"/>
        <d v="2028-11-29T00:00:00"/>
        <d v="2028-11-30T00:00:00"/>
        <d v="2028-12-01T00:00:00"/>
        <d v="2028-12-02T00:00:00"/>
        <d v="2028-12-03T00:00:00"/>
        <d v="2028-12-04T00:00:00"/>
        <d v="2028-12-05T00:00:00"/>
        <d v="2028-12-06T00:00:00"/>
        <d v="2028-12-07T00:00:00"/>
        <d v="2028-12-08T00:00:00"/>
        <d v="2028-12-09T00:00:00"/>
        <d v="2028-12-10T00:00:00"/>
        <d v="2028-12-11T00:00:00"/>
        <d v="2028-12-12T00:00:00"/>
        <d v="2028-12-13T00:00:00"/>
        <d v="2028-12-14T00:00:00"/>
        <d v="2028-12-15T00:00:00"/>
        <d v="2028-12-16T00:00:00"/>
        <d v="2028-12-17T00:00:00"/>
        <d v="2028-12-18T00:00:00"/>
        <d v="2028-12-19T00:00:00"/>
        <d v="2028-12-20T00:00:00"/>
        <d v="2028-12-21T00:00:00"/>
        <d v="2028-12-22T00:00:00"/>
        <d v="2028-12-23T00:00:00"/>
        <d v="2028-12-24T00:00:00"/>
        <d v="2028-12-25T00:00:00"/>
        <d v="2028-12-26T00:00:00"/>
        <d v="2028-12-27T00:00:00"/>
        <d v="2028-12-28T00:00:00"/>
        <d v="2028-12-29T00:00:00"/>
        <d v="2028-12-30T00:00:00"/>
        <d v="2028-12-31T00:00:00"/>
      </sharedItems>
    </cacheField>
    <cacheField name="GIORNO 2028" numFmtId="0">
      <sharedItems count="8">
        <s v="FESTIVO"/>
        <s v="GIOVEDÌ"/>
        <s v="LUNEDÌ"/>
        <s v="MARTEDÌ"/>
        <s v="MERCOLEDÌ"/>
        <s v="SABATO"/>
        <s v="SUPERFESTIVO"/>
        <s v="VENERDÌ"/>
      </sharedItems>
    </cacheField>
    <cacheField name="PERIODO 1 2028" numFmtId="0">
      <sharedItems count="2">
        <s v="ESTIVO"/>
        <s v="INVERNALE"/>
      </sharedItems>
    </cacheField>
    <cacheField name="PERIODO 2 2028" numFmtId="0">
      <sharedItems containsBlank="1" count="3">
        <s v="NON SCOLASTICO"/>
        <s v="SCOLASTICO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23">
  <r>
    <x v="0"/>
    <x v="7"/>
    <x v="1"/>
    <x v="507"/>
    <x v="353"/>
    <x v="0"/>
    <x v="22"/>
    <x v="0"/>
    <x v="56"/>
    <x v="3"/>
    <x v="5"/>
    <x v="205"/>
    <x v="34"/>
    <x v="21"/>
    <x v="37"/>
    <x v="963"/>
    <x v="0"/>
    <x v="30"/>
    <x v="18"/>
    <x v="300"/>
  </r>
  <r>
    <x v="0"/>
    <x v="7"/>
    <x v="1"/>
    <x v="507"/>
    <x v="353"/>
    <x v="0"/>
    <x v="22"/>
    <x v="0"/>
    <x v="57"/>
    <x v="15"/>
    <x v="13"/>
    <x v="205"/>
    <x v="34"/>
    <x v="21"/>
    <x v="37"/>
    <x v="963"/>
    <x v="0"/>
    <x v="30"/>
    <x v="18"/>
    <x v="300"/>
  </r>
  <r>
    <x v="0"/>
    <x v="7"/>
    <x v="1"/>
    <x v="507"/>
    <x v="353"/>
    <x v="0"/>
    <x v="22"/>
    <x v="0"/>
    <x v="58"/>
    <x v="30"/>
    <x v="27"/>
    <x v="205"/>
    <x v="34"/>
    <x v="21"/>
    <x v="37"/>
    <x v="963"/>
    <x v="0"/>
    <x v="30"/>
    <x v="18"/>
    <x v="300"/>
  </r>
  <r>
    <x v="0"/>
    <x v="7"/>
    <x v="1"/>
    <x v="507"/>
    <x v="353"/>
    <x v="2"/>
    <x v="19"/>
    <x v="0"/>
    <x v="59"/>
    <x v="46"/>
    <x v="45"/>
    <x v="205"/>
    <x v="34"/>
    <x v="21"/>
    <x v="33"/>
    <x v="812"/>
    <x v="0"/>
    <x v="30"/>
    <x v="21"/>
    <x v="276"/>
  </r>
  <r>
    <x v="0"/>
    <x v="7"/>
    <x v="1"/>
    <x v="507"/>
    <x v="353"/>
    <x v="2"/>
    <x v="4"/>
    <x v="0"/>
    <x v="2960"/>
    <x v="50"/>
    <x v="49"/>
    <x v="205"/>
    <x v="34"/>
    <x v="21"/>
    <x v="10"/>
    <x v="254"/>
    <x v="0"/>
    <x v="30"/>
    <x v="21"/>
    <x v="99"/>
  </r>
  <r>
    <x v="0"/>
    <x v="7"/>
    <x v="1"/>
    <x v="507"/>
    <x v="353"/>
    <x v="1"/>
    <x v="22"/>
    <x v="0"/>
    <x v="3233"/>
    <x v="50"/>
    <x v="45"/>
    <x v="205"/>
    <x v="34"/>
    <x v="21"/>
    <x v="15"/>
    <x v="327"/>
    <x v="0"/>
    <x v="30"/>
    <x v="16"/>
    <x v="102"/>
  </r>
  <r>
    <x v="0"/>
    <x v="7"/>
    <x v="1"/>
    <x v="507"/>
    <x v="353"/>
    <x v="0"/>
    <x v="21"/>
    <x v="0"/>
    <x v="1426"/>
    <x v="52"/>
    <x v="52"/>
    <x v="205"/>
    <x v="34"/>
    <x v="21"/>
    <x v="16"/>
    <x v="374"/>
    <x v="0"/>
    <x v="30"/>
    <x v="21"/>
    <x v="131"/>
  </r>
  <r>
    <x v="0"/>
    <x v="7"/>
    <x v="1"/>
    <x v="507"/>
    <x v="353"/>
    <x v="2"/>
    <x v="23"/>
    <x v="0"/>
    <x v="2366"/>
    <x v="76"/>
    <x v="72"/>
    <x v="205"/>
    <x v="34"/>
    <x v="21"/>
    <x v="0"/>
    <x v="29"/>
    <x v="0"/>
    <x v="30"/>
    <x v="21"/>
    <x v="13"/>
  </r>
  <r>
    <x v="0"/>
    <x v="7"/>
    <x v="1"/>
    <x v="507"/>
    <x v="353"/>
    <x v="2"/>
    <x v="23"/>
    <x v="0"/>
    <x v="2367"/>
    <x v="123"/>
    <x v="120"/>
    <x v="205"/>
    <x v="34"/>
    <x v="21"/>
    <x v="0"/>
    <x v="29"/>
    <x v="0"/>
    <x v="30"/>
    <x v="21"/>
    <x v="13"/>
  </r>
  <r>
    <x v="0"/>
    <x v="7"/>
    <x v="1"/>
    <x v="507"/>
    <x v="353"/>
    <x v="2"/>
    <x v="23"/>
    <x v="0"/>
    <x v="2368"/>
    <x v="166"/>
    <x v="165"/>
    <x v="205"/>
    <x v="34"/>
    <x v="21"/>
    <x v="0"/>
    <x v="29"/>
    <x v="0"/>
    <x v="30"/>
    <x v="21"/>
    <x v="13"/>
  </r>
  <r>
    <x v="0"/>
    <x v="7"/>
    <x v="1"/>
    <x v="507"/>
    <x v="353"/>
    <x v="2"/>
    <x v="23"/>
    <x v="0"/>
    <x v="2369"/>
    <x v="210"/>
    <x v="208"/>
    <x v="205"/>
    <x v="34"/>
    <x v="21"/>
    <x v="0"/>
    <x v="29"/>
    <x v="0"/>
    <x v="30"/>
    <x v="21"/>
    <x v="13"/>
  </r>
  <r>
    <x v="0"/>
    <x v="7"/>
    <x v="1"/>
    <x v="507"/>
    <x v="353"/>
    <x v="2"/>
    <x v="23"/>
    <x v="0"/>
    <x v="2370"/>
    <x v="253"/>
    <x v="254"/>
    <x v="205"/>
    <x v="34"/>
    <x v="21"/>
    <x v="0"/>
    <x v="29"/>
    <x v="0"/>
    <x v="30"/>
    <x v="21"/>
    <x v="13"/>
  </r>
  <r>
    <x v="0"/>
    <x v="7"/>
    <x v="1"/>
    <x v="507"/>
    <x v="353"/>
    <x v="2"/>
    <x v="23"/>
    <x v="0"/>
    <x v="2371"/>
    <x v="296"/>
    <x v="296"/>
    <x v="205"/>
    <x v="34"/>
    <x v="21"/>
    <x v="0"/>
    <x v="29"/>
    <x v="0"/>
    <x v="30"/>
    <x v="21"/>
    <x v="13"/>
  </r>
  <r>
    <x v="0"/>
    <x v="7"/>
    <x v="1"/>
    <x v="507"/>
    <x v="353"/>
    <x v="2"/>
    <x v="23"/>
    <x v="0"/>
    <x v="2372"/>
    <x v="388"/>
    <x v="386"/>
    <x v="205"/>
    <x v="34"/>
    <x v="21"/>
    <x v="0"/>
    <x v="29"/>
    <x v="0"/>
    <x v="30"/>
    <x v="21"/>
    <x v="13"/>
  </r>
  <r>
    <x v="0"/>
    <x v="7"/>
    <x v="1"/>
    <x v="507"/>
    <x v="353"/>
    <x v="2"/>
    <x v="23"/>
    <x v="0"/>
    <x v="2373"/>
    <x v="432"/>
    <x v="430"/>
    <x v="205"/>
    <x v="34"/>
    <x v="21"/>
    <x v="0"/>
    <x v="29"/>
    <x v="0"/>
    <x v="30"/>
    <x v="21"/>
    <x v="13"/>
  </r>
  <r>
    <x v="0"/>
    <x v="7"/>
    <x v="1"/>
    <x v="507"/>
    <x v="353"/>
    <x v="2"/>
    <x v="23"/>
    <x v="0"/>
    <x v="2374"/>
    <x v="473"/>
    <x v="471"/>
    <x v="205"/>
    <x v="34"/>
    <x v="21"/>
    <x v="0"/>
    <x v="29"/>
    <x v="0"/>
    <x v="30"/>
    <x v="21"/>
    <x v="13"/>
  </r>
  <r>
    <x v="0"/>
    <x v="7"/>
    <x v="1"/>
    <x v="507"/>
    <x v="353"/>
    <x v="2"/>
    <x v="23"/>
    <x v="0"/>
    <x v="2375"/>
    <x v="513"/>
    <x v="511"/>
    <x v="205"/>
    <x v="34"/>
    <x v="21"/>
    <x v="0"/>
    <x v="29"/>
    <x v="0"/>
    <x v="30"/>
    <x v="21"/>
    <x v="13"/>
  </r>
  <r>
    <x v="0"/>
    <x v="7"/>
    <x v="1"/>
    <x v="507"/>
    <x v="353"/>
    <x v="2"/>
    <x v="23"/>
    <x v="0"/>
    <x v="2376"/>
    <x v="551"/>
    <x v="549"/>
    <x v="205"/>
    <x v="34"/>
    <x v="21"/>
    <x v="0"/>
    <x v="29"/>
    <x v="0"/>
    <x v="30"/>
    <x v="21"/>
    <x v="13"/>
  </r>
  <r>
    <x v="0"/>
    <x v="7"/>
    <x v="1"/>
    <x v="507"/>
    <x v="353"/>
    <x v="2"/>
    <x v="23"/>
    <x v="0"/>
    <x v="2377"/>
    <x v="589"/>
    <x v="593"/>
    <x v="205"/>
    <x v="34"/>
    <x v="21"/>
    <x v="0"/>
    <x v="29"/>
    <x v="0"/>
    <x v="30"/>
    <x v="21"/>
    <x v="13"/>
  </r>
  <r>
    <x v="0"/>
    <x v="7"/>
    <x v="1"/>
    <x v="507"/>
    <x v="353"/>
    <x v="0"/>
    <x v="22"/>
    <x v="0"/>
    <x v="85"/>
    <x v="626"/>
    <x v="633"/>
    <x v="205"/>
    <x v="34"/>
    <x v="21"/>
    <x v="37"/>
    <x v="963"/>
    <x v="0"/>
    <x v="30"/>
    <x v="21"/>
    <x v="314"/>
  </r>
  <r>
    <x v="0"/>
    <x v="7"/>
    <x v="1"/>
    <x v="507"/>
    <x v="353"/>
    <x v="0"/>
    <x v="21"/>
    <x v="0"/>
    <x v="1427"/>
    <x v="643"/>
    <x v="648"/>
    <x v="205"/>
    <x v="34"/>
    <x v="21"/>
    <x v="16"/>
    <x v="374"/>
    <x v="0"/>
    <x v="30"/>
    <x v="21"/>
    <x v="131"/>
  </r>
  <r>
    <x v="0"/>
    <x v="7"/>
    <x v="1"/>
    <x v="507"/>
    <x v="353"/>
    <x v="0"/>
    <x v="22"/>
    <x v="0"/>
    <x v="100"/>
    <x v="653"/>
    <x v="660"/>
    <x v="205"/>
    <x v="34"/>
    <x v="21"/>
    <x v="37"/>
    <x v="963"/>
    <x v="0"/>
    <x v="30"/>
    <x v="21"/>
    <x v="314"/>
  </r>
  <r>
    <x v="0"/>
    <x v="7"/>
    <x v="1"/>
    <x v="507"/>
    <x v="353"/>
    <x v="0"/>
    <x v="21"/>
    <x v="0"/>
    <x v="1428"/>
    <x v="667"/>
    <x v="670"/>
    <x v="205"/>
    <x v="34"/>
    <x v="21"/>
    <x v="16"/>
    <x v="374"/>
    <x v="0"/>
    <x v="30"/>
    <x v="21"/>
    <x v="131"/>
  </r>
  <r>
    <x v="0"/>
    <x v="7"/>
    <x v="1"/>
    <x v="507"/>
    <x v="353"/>
    <x v="0"/>
    <x v="22"/>
    <x v="0"/>
    <x v="99"/>
    <x v="678"/>
    <x v="684"/>
    <x v="205"/>
    <x v="34"/>
    <x v="21"/>
    <x v="37"/>
    <x v="963"/>
    <x v="0"/>
    <x v="30"/>
    <x v="21"/>
    <x v="314"/>
  </r>
  <r>
    <x v="0"/>
    <x v="7"/>
    <x v="1"/>
    <x v="507"/>
    <x v="353"/>
    <x v="1"/>
    <x v="21"/>
    <x v="0"/>
    <x v="3748"/>
    <x v="691"/>
    <x v="697"/>
    <x v="205"/>
    <x v="34"/>
    <x v="21"/>
    <x v="2"/>
    <x v="66"/>
    <x v="0"/>
    <x v="30"/>
    <x v="21"/>
    <x v="28"/>
  </r>
  <r>
    <x v="0"/>
    <x v="7"/>
    <x v="1"/>
    <x v="507"/>
    <x v="353"/>
    <x v="1"/>
    <x v="22"/>
    <x v="0"/>
    <x v="3520"/>
    <x v="701"/>
    <x v="708"/>
    <x v="205"/>
    <x v="34"/>
    <x v="21"/>
    <x v="15"/>
    <x v="327"/>
    <x v="0"/>
    <x v="30"/>
    <x v="21"/>
    <x v="124"/>
  </r>
  <r>
    <x v="0"/>
    <x v="7"/>
    <x v="1"/>
    <x v="507"/>
    <x v="353"/>
    <x v="1"/>
    <x v="21"/>
    <x v="0"/>
    <x v="3750"/>
    <x v="711"/>
    <x v="717"/>
    <x v="205"/>
    <x v="34"/>
    <x v="21"/>
    <x v="2"/>
    <x v="66"/>
    <x v="0"/>
    <x v="30"/>
    <x v="21"/>
    <x v="28"/>
  </r>
  <r>
    <x v="0"/>
    <x v="7"/>
    <x v="1"/>
    <x v="580"/>
    <x v="351"/>
    <x v="2"/>
    <x v="19"/>
    <x v="0"/>
    <x v="60"/>
    <x v="76"/>
    <x v="72"/>
    <x v="142"/>
    <x v="34"/>
    <x v="21"/>
    <x v="33"/>
    <x v="747"/>
    <x v="0"/>
    <x v="30"/>
    <x v="21"/>
    <x v="276"/>
  </r>
  <r>
    <x v="0"/>
    <x v="7"/>
    <x v="1"/>
    <x v="580"/>
    <x v="351"/>
    <x v="2"/>
    <x v="4"/>
    <x v="0"/>
    <x v="2962"/>
    <x v="93"/>
    <x v="90"/>
    <x v="142"/>
    <x v="34"/>
    <x v="21"/>
    <x v="10"/>
    <x v="205"/>
    <x v="0"/>
    <x v="30"/>
    <x v="21"/>
    <x v="99"/>
  </r>
  <r>
    <x v="0"/>
    <x v="7"/>
    <x v="1"/>
    <x v="580"/>
    <x v="351"/>
    <x v="1"/>
    <x v="22"/>
    <x v="0"/>
    <x v="3234"/>
    <x v="93"/>
    <x v="90"/>
    <x v="142"/>
    <x v="34"/>
    <x v="21"/>
    <x v="15"/>
    <x v="265"/>
    <x v="0"/>
    <x v="30"/>
    <x v="21"/>
    <x v="124"/>
  </r>
  <r>
    <x v="0"/>
    <x v="7"/>
    <x v="1"/>
    <x v="580"/>
    <x v="351"/>
    <x v="0"/>
    <x v="21"/>
    <x v="0"/>
    <x v="1432"/>
    <x v="101"/>
    <x v="95"/>
    <x v="142"/>
    <x v="34"/>
    <x v="21"/>
    <x v="16"/>
    <x v="291"/>
    <x v="0"/>
    <x v="30"/>
    <x v="21"/>
    <x v="131"/>
  </r>
  <r>
    <x v="0"/>
    <x v="7"/>
    <x v="1"/>
    <x v="580"/>
    <x v="351"/>
    <x v="1"/>
    <x v="22"/>
    <x v="0"/>
    <x v="72"/>
    <x v="109"/>
    <x v="105"/>
    <x v="142"/>
    <x v="34"/>
    <x v="21"/>
    <x v="15"/>
    <x v="265"/>
    <x v="0"/>
    <x v="30"/>
    <x v="21"/>
    <x v="124"/>
  </r>
  <r>
    <x v="0"/>
    <x v="7"/>
    <x v="1"/>
    <x v="580"/>
    <x v="351"/>
    <x v="2"/>
    <x v="4"/>
    <x v="0"/>
    <x v="3109"/>
    <x v="109"/>
    <x v="105"/>
    <x v="142"/>
    <x v="34"/>
    <x v="21"/>
    <x v="10"/>
    <x v="205"/>
    <x v="0"/>
    <x v="30"/>
    <x v="21"/>
    <x v="99"/>
  </r>
  <r>
    <x v="0"/>
    <x v="7"/>
    <x v="1"/>
    <x v="580"/>
    <x v="351"/>
    <x v="2"/>
    <x v="19"/>
    <x v="0"/>
    <x v="3110"/>
    <x v="113"/>
    <x v="110"/>
    <x v="142"/>
    <x v="34"/>
    <x v="21"/>
    <x v="33"/>
    <x v="747"/>
    <x v="0"/>
    <x v="30"/>
    <x v="23"/>
    <x v="284"/>
  </r>
  <r>
    <x v="0"/>
    <x v="7"/>
    <x v="1"/>
    <x v="580"/>
    <x v="351"/>
    <x v="2"/>
    <x v="19"/>
    <x v="0"/>
    <x v="3111"/>
    <x v="133"/>
    <x v="131"/>
    <x v="142"/>
    <x v="34"/>
    <x v="21"/>
    <x v="33"/>
    <x v="747"/>
    <x v="0"/>
    <x v="30"/>
    <x v="23"/>
    <x v="284"/>
  </r>
  <r>
    <x v="0"/>
    <x v="7"/>
    <x v="1"/>
    <x v="580"/>
    <x v="351"/>
    <x v="2"/>
    <x v="4"/>
    <x v="0"/>
    <x v="2964"/>
    <x v="138"/>
    <x v="134"/>
    <x v="142"/>
    <x v="34"/>
    <x v="21"/>
    <x v="10"/>
    <x v="205"/>
    <x v="0"/>
    <x v="30"/>
    <x v="21"/>
    <x v="99"/>
  </r>
  <r>
    <x v="0"/>
    <x v="7"/>
    <x v="1"/>
    <x v="580"/>
    <x v="351"/>
    <x v="1"/>
    <x v="22"/>
    <x v="0"/>
    <x v="61"/>
    <x v="138"/>
    <x v="134"/>
    <x v="142"/>
    <x v="34"/>
    <x v="21"/>
    <x v="15"/>
    <x v="265"/>
    <x v="0"/>
    <x v="30"/>
    <x v="21"/>
    <x v="124"/>
  </r>
  <r>
    <x v="0"/>
    <x v="7"/>
    <x v="1"/>
    <x v="580"/>
    <x v="351"/>
    <x v="0"/>
    <x v="21"/>
    <x v="0"/>
    <x v="1433"/>
    <x v="144"/>
    <x v="139"/>
    <x v="142"/>
    <x v="34"/>
    <x v="21"/>
    <x v="16"/>
    <x v="291"/>
    <x v="0"/>
    <x v="30"/>
    <x v="21"/>
    <x v="131"/>
  </r>
  <r>
    <x v="0"/>
    <x v="7"/>
    <x v="1"/>
    <x v="580"/>
    <x v="351"/>
    <x v="1"/>
    <x v="22"/>
    <x v="0"/>
    <x v="73"/>
    <x v="151"/>
    <x v="147"/>
    <x v="142"/>
    <x v="34"/>
    <x v="21"/>
    <x v="15"/>
    <x v="265"/>
    <x v="0"/>
    <x v="30"/>
    <x v="21"/>
    <x v="124"/>
  </r>
  <r>
    <x v="0"/>
    <x v="7"/>
    <x v="1"/>
    <x v="580"/>
    <x v="351"/>
    <x v="2"/>
    <x v="4"/>
    <x v="0"/>
    <x v="3112"/>
    <x v="151"/>
    <x v="147"/>
    <x v="142"/>
    <x v="34"/>
    <x v="21"/>
    <x v="10"/>
    <x v="205"/>
    <x v="0"/>
    <x v="30"/>
    <x v="21"/>
    <x v="99"/>
  </r>
  <r>
    <x v="0"/>
    <x v="7"/>
    <x v="1"/>
    <x v="580"/>
    <x v="351"/>
    <x v="2"/>
    <x v="19"/>
    <x v="0"/>
    <x v="3113"/>
    <x v="160"/>
    <x v="159"/>
    <x v="142"/>
    <x v="34"/>
    <x v="21"/>
    <x v="33"/>
    <x v="747"/>
    <x v="0"/>
    <x v="30"/>
    <x v="23"/>
    <x v="284"/>
  </r>
  <r>
    <x v="0"/>
    <x v="7"/>
    <x v="1"/>
    <x v="580"/>
    <x v="351"/>
    <x v="2"/>
    <x v="19"/>
    <x v="0"/>
    <x v="3114"/>
    <x v="181"/>
    <x v="181"/>
    <x v="142"/>
    <x v="34"/>
    <x v="21"/>
    <x v="33"/>
    <x v="747"/>
    <x v="0"/>
    <x v="30"/>
    <x v="23"/>
    <x v="284"/>
  </r>
  <r>
    <x v="0"/>
    <x v="7"/>
    <x v="1"/>
    <x v="580"/>
    <x v="351"/>
    <x v="2"/>
    <x v="4"/>
    <x v="0"/>
    <x v="2966"/>
    <x v="181"/>
    <x v="179"/>
    <x v="142"/>
    <x v="34"/>
    <x v="21"/>
    <x v="10"/>
    <x v="205"/>
    <x v="0"/>
    <x v="30"/>
    <x v="21"/>
    <x v="99"/>
  </r>
  <r>
    <x v="0"/>
    <x v="7"/>
    <x v="1"/>
    <x v="580"/>
    <x v="351"/>
    <x v="1"/>
    <x v="22"/>
    <x v="0"/>
    <x v="62"/>
    <x v="181"/>
    <x v="179"/>
    <x v="142"/>
    <x v="34"/>
    <x v="21"/>
    <x v="15"/>
    <x v="265"/>
    <x v="0"/>
    <x v="30"/>
    <x v="21"/>
    <x v="124"/>
  </r>
  <r>
    <x v="0"/>
    <x v="7"/>
    <x v="1"/>
    <x v="580"/>
    <x v="351"/>
    <x v="0"/>
    <x v="21"/>
    <x v="0"/>
    <x v="1434"/>
    <x v="188"/>
    <x v="186"/>
    <x v="142"/>
    <x v="34"/>
    <x v="21"/>
    <x v="16"/>
    <x v="291"/>
    <x v="0"/>
    <x v="30"/>
    <x v="21"/>
    <x v="131"/>
  </r>
  <r>
    <x v="0"/>
    <x v="7"/>
    <x v="1"/>
    <x v="580"/>
    <x v="351"/>
    <x v="1"/>
    <x v="22"/>
    <x v="0"/>
    <x v="74"/>
    <x v="195"/>
    <x v="192"/>
    <x v="142"/>
    <x v="34"/>
    <x v="21"/>
    <x v="15"/>
    <x v="265"/>
    <x v="0"/>
    <x v="30"/>
    <x v="21"/>
    <x v="124"/>
  </r>
  <r>
    <x v="0"/>
    <x v="7"/>
    <x v="1"/>
    <x v="580"/>
    <x v="351"/>
    <x v="2"/>
    <x v="4"/>
    <x v="0"/>
    <x v="3115"/>
    <x v="195"/>
    <x v="192"/>
    <x v="142"/>
    <x v="34"/>
    <x v="21"/>
    <x v="10"/>
    <x v="205"/>
    <x v="0"/>
    <x v="30"/>
    <x v="21"/>
    <x v="99"/>
  </r>
  <r>
    <x v="0"/>
    <x v="7"/>
    <x v="1"/>
    <x v="580"/>
    <x v="351"/>
    <x v="2"/>
    <x v="19"/>
    <x v="0"/>
    <x v="3116"/>
    <x v="207"/>
    <x v="206"/>
    <x v="142"/>
    <x v="34"/>
    <x v="21"/>
    <x v="33"/>
    <x v="747"/>
    <x v="0"/>
    <x v="30"/>
    <x v="23"/>
    <x v="284"/>
  </r>
  <r>
    <x v="0"/>
    <x v="7"/>
    <x v="1"/>
    <x v="580"/>
    <x v="351"/>
    <x v="2"/>
    <x v="4"/>
    <x v="0"/>
    <x v="2968"/>
    <x v="223"/>
    <x v="223"/>
    <x v="142"/>
    <x v="34"/>
    <x v="21"/>
    <x v="10"/>
    <x v="205"/>
    <x v="0"/>
    <x v="30"/>
    <x v="21"/>
    <x v="99"/>
  </r>
  <r>
    <x v="0"/>
    <x v="7"/>
    <x v="1"/>
    <x v="580"/>
    <x v="351"/>
    <x v="1"/>
    <x v="22"/>
    <x v="0"/>
    <x v="63"/>
    <x v="223"/>
    <x v="223"/>
    <x v="142"/>
    <x v="34"/>
    <x v="21"/>
    <x v="15"/>
    <x v="265"/>
    <x v="0"/>
    <x v="30"/>
    <x v="21"/>
    <x v="124"/>
  </r>
  <r>
    <x v="0"/>
    <x v="7"/>
    <x v="1"/>
    <x v="580"/>
    <x v="351"/>
    <x v="2"/>
    <x v="19"/>
    <x v="0"/>
    <x v="3118"/>
    <x v="227"/>
    <x v="229"/>
    <x v="142"/>
    <x v="34"/>
    <x v="21"/>
    <x v="33"/>
    <x v="747"/>
    <x v="0"/>
    <x v="30"/>
    <x v="23"/>
    <x v="284"/>
  </r>
  <r>
    <x v="0"/>
    <x v="7"/>
    <x v="1"/>
    <x v="580"/>
    <x v="351"/>
    <x v="0"/>
    <x v="21"/>
    <x v="0"/>
    <x v="1435"/>
    <x v="231"/>
    <x v="231"/>
    <x v="142"/>
    <x v="34"/>
    <x v="21"/>
    <x v="16"/>
    <x v="291"/>
    <x v="0"/>
    <x v="30"/>
    <x v="21"/>
    <x v="131"/>
  </r>
  <r>
    <x v="0"/>
    <x v="7"/>
    <x v="1"/>
    <x v="580"/>
    <x v="351"/>
    <x v="1"/>
    <x v="22"/>
    <x v="0"/>
    <x v="75"/>
    <x v="238"/>
    <x v="237"/>
    <x v="142"/>
    <x v="34"/>
    <x v="21"/>
    <x v="15"/>
    <x v="265"/>
    <x v="0"/>
    <x v="30"/>
    <x v="21"/>
    <x v="124"/>
  </r>
  <r>
    <x v="0"/>
    <x v="7"/>
    <x v="1"/>
    <x v="580"/>
    <x v="351"/>
    <x v="2"/>
    <x v="4"/>
    <x v="0"/>
    <x v="3117"/>
    <x v="238"/>
    <x v="237"/>
    <x v="142"/>
    <x v="34"/>
    <x v="21"/>
    <x v="10"/>
    <x v="205"/>
    <x v="0"/>
    <x v="30"/>
    <x v="21"/>
    <x v="99"/>
  </r>
  <r>
    <x v="0"/>
    <x v="7"/>
    <x v="1"/>
    <x v="580"/>
    <x v="351"/>
    <x v="2"/>
    <x v="19"/>
    <x v="0"/>
    <x v="3119"/>
    <x v="253"/>
    <x v="256"/>
    <x v="142"/>
    <x v="34"/>
    <x v="21"/>
    <x v="33"/>
    <x v="747"/>
    <x v="0"/>
    <x v="30"/>
    <x v="23"/>
    <x v="284"/>
  </r>
  <r>
    <x v="0"/>
    <x v="7"/>
    <x v="1"/>
    <x v="580"/>
    <x v="351"/>
    <x v="2"/>
    <x v="4"/>
    <x v="0"/>
    <x v="2970"/>
    <x v="268"/>
    <x v="268"/>
    <x v="142"/>
    <x v="34"/>
    <x v="21"/>
    <x v="10"/>
    <x v="205"/>
    <x v="0"/>
    <x v="30"/>
    <x v="21"/>
    <x v="99"/>
  </r>
  <r>
    <x v="0"/>
    <x v="7"/>
    <x v="1"/>
    <x v="580"/>
    <x v="351"/>
    <x v="1"/>
    <x v="22"/>
    <x v="0"/>
    <x v="64"/>
    <x v="268"/>
    <x v="268"/>
    <x v="142"/>
    <x v="34"/>
    <x v="21"/>
    <x v="15"/>
    <x v="265"/>
    <x v="0"/>
    <x v="30"/>
    <x v="21"/>
    <x v="124"/>
  </r>
  <r>
    <x v="0"/>
    <x v="7"/>
    <x v="1"/>
    <x v="580"/>
    <x v="351"/>
    <x v="0"/>
    <x v="21"/>
    <x v="0"/>
    <x v="1436"/>
    <x v="274"/>
    <x v="274"/>
    <x v="142"/>
    <x v="34"/>
    <x v="21"/>
    <x v="16"/>
    <x v="291"/>
    <x v="0"/>
    <x v="30"/>
    <x v="21"/>
    <x v="131"/>
  </r>
  <r>
    <x v="0"/>
    <x v="7"/>
    <x v="1"/>
    <x v="580"/>
    <x v="351"/>
    <x v="2"/>
    <x v="19"/>
    <x v="0"/>
    <x v="3121"/>
    <x v="274"/>
    <x v="276"/>
    <x v="142"/>
    <x v="34"/>
    <x v="21"/>
    <x v="33"/>
    <x v="747"/>
    <x v="0"/>
    <x v="30"/>
    <x v="23"/>
    <x v="284"/>
  </r>
  <r>
    <x v="0"/>
    <x v="7"/>
    <x v="1"/>
    <x v="580"/>
    <x v="351"/>
    <x v="1"/>
    <x v="22"/>
    <x v="0"/>
    <x v="76"/>
    <x v="281"/>
    <x v="282"/>
    <x v="142"/>
    <x v="34"/>
    <x v="21"/>
    <x v="15"/>
    <x v="265"/>
    <x v="0"/>
    <x v="30"/>
    <x v="21"/>
    <x v="124"/>
  </r>
  <r>
    <x v="0"/>
    <x v="7"/>
    <x v="1"/>
    <x v="580"/>
    <x v="351"/>
    <x v="2"/>
    <x v="4"/>
    <x v="0"/>
    <x v="3120"/>
    <x v="281"/>
    <x v="282"/>
    <x v="142"/>
    <x v="34"/>
    <x v="21"/>
    <x v="10"/>
    <x v="205"/>
    <x v="0"/>
    <x v="30"/>
    <x v="21"/>
    <x v="99"/>
  </r>
  <r>
    <x v="0"/>
    <x v="7"/>
    <x v="1"/>
    <x v="580"/>
    <x v="351"/>
    <x v="2"/>
    <x v="19"/>
    <x v="0"/>
    <x v="3122"/>
    <x v="300"/>
    <x v="302"/>
    <x v="142"/>
    <x v="34"/>
    <x v="21"/>
    <x v="33"/>
    <x v="747"/>
    <x v="0"/>
    <x v="30"/>
    <x v="23"/>
    <x v="284"/>
  </r>
  <r>
    <x v="0"/>
    <x v="7"/>
    <x v="1"/>
    <x v="580"/>
    <x v="351"/>
    <x v="2"/>
    <x v="4"/>
    <x v="0"/>
    <x v="2972"/>
    <x v="311"/>
    <x v="311"/>
    <x v="142"/>
    <x v="34"/>
    <x v="21"/>
    <x v="10"/>
    <x v="205"/>
    <x v="0"/>
    <x v="30"/>
    <x v="21"/>
    <x v="99"/>
  </r>
  <r>
    <x v="0"/>
    <x v="7"/>
    <x v="1"/>
    <x v="580"/>
    <x v="351"/>
    <x v="1"/>
    <x v="22"/>
    <x v="0"/>
    <x v="65"/>
    <x v="311"/>
    <x v="311"/>
    <x v="142"/>
    <x v="34"/>
    <x v="21"/>
    <x v="15"/>
    <x v="265"/>
    <x v="0"/>
    <x v="30"/>
    <x v="21"/>
    <x v="124"/>
  </r>
  <r>
    <x v="0"/>
    <x v="7"/>
    <x v="1"/>
    <x v="580"/>
    <x v="351"/>
    <x v="0"/>
    <x v="21"/>
    <x v="0"/>
    <x v="1437"/>
    <x v="317"/>
    <x v="318"/>
    <x v="142"/>
    <x v="34"/>
    <x v="21"/>
    <x v="16"/>
    <x v="291"/>
    <x v="0"/>
    <x v="30"/>
    <x v="21"/>
    <x v="131"/>
  </r>
  <r>
    <x v="0"/>
    <x v="7"/>
    <x v="1"/>
    <x v="580"/>
    <x v="351"/>
    <x v="2"/>
    <x v="19"/>
    <x v="0"/>
    <x v="3124"/>
    <x v="319"/>
    <x v="324"/>
    <x v="142"/>
    <x v="34"/>
    <x v="21"/>
    <x v="33"/>
    <x v="747"/>
    <x v="0"/>
    <x v="30"/>
    <x v="23"/>
    <x v="284"/>
  </r>
  <r>
    <x v="0"/>
    <x v="7"/>
    <x v="1"/>
    <x v="580"/>
    <x v="351"/>
    <x v="1"/>
    <x v="22"/>
    <x v="0"/>
    <x v="77"/>
    <x v="324"/>
    <x v="326"/>
    <x v="142"/>
    <x v="34"/>
    <x v="21"/>
    <x v="15"/>
    <x v="265"/>
    <x v="0"/>
    <x v="30"/>
    <x v="21"/>
    <x v="124"/>
  </r>
  <r>
    <x v="0"/>
    <x v="7"/>
    <x v="1"/>
    <x v="580"/>
    <x v="351"/>
    <x v="2"/>
    <x v="4"/>
    <x v="0"/>
    <x v="3123"/>
    <x v="324"/>
    <x v="326"/>
    <x v="142"/>
    <x v="34"/>
    <x v="21"/>
    <x v="10"/>
    <x v="205"/>
    <x v="0"/>
    <x v="30"/>
    <x v="21"/>
    <x v="99"/>
  </r>
  <r>
    <x v="0"/>
    <x v="7"/>
    <x v="1"/>
    <x v="580"/>
    <x v="351"/>
    <x v="2"/>
    <x v="19"/>
    <x v="0"/>
    <x v="3125"/>
    <x v="347"/>
    <x v="350"/>
    <x v="142"/>
    <x v="34"/>
    <x v="21"/>
    <x v="33"/>
    <x v="747"/>
    <x v="0"/>
    <x v="30"/>
    <x v="23"/>
    <x v="284"/>
  </r>
  <r>
    <x v="0"/>
    <x v="7"/>
    <x v="1"/>
    <x v="580"/>
    <x v="351"/>
    <x v="2"/>
    <x v="4"/>
    <x v="0"/>
    <x v="2974"/>
    <x v="356"/>
    <x v="356"/>
    <x v="142"/>
    <x v="34"/>
    <x v="21"/>
    <x v="10"/>
    <x v="205"/>
    <x v="0"/>
    <x v="30"/>
    <x v="21"/>
    <x v="99"/>
  </r>
  <r>
    <x v="0"/>
    <x v="7"/>
    <x v="1"/>
    <x v="580"/>
    <x v="351"/>
    <x v="1"/>
    <x v="22"/>
    <x v="0"/>
    <x v="66"/>
    <x v="356"/>
    <x v="356"/>
    <x v="142"/>
    <x v="34"/>
    <x v="21"/>
    <x v="15"/>
    <x v="265"/>
    <x v="0"/>
    <x v="30"/>
    <x v="21"/>
    <x v="124"/>
  </r>
  <r>
    <x v="0"/>
    <x v="7"/>
    <x v="1"/>
    <x v="580"/>
    <x v="351"/>
    <x v="0"/>
    <x v="21"/>
    <x v="0"/>
    <x v="1438"/>
    <x v="365"/>
    <x v="362"/>
    <x v="142"/>
    <x v="34"/>
    <x v="21"/>
    <x v="16"/>
    <x v="291"/>
    <x v="0"/>
    <x v="30"/>
    <x v="21"/>
    <x v="131"/>
  </r>
  <r>
    <x v="0"/>
    <x v="7"/>
    <x v="1"/>
    <x v="580"/>
    <x v="351"/>
    <x v="1"/>
    <x v="22"/>
    <x v="0"/>
    <x v="78"/>
    <x v="371"/>
    <x v="369"/>
    <x v="142"/>
    <x v="34"/>
    <x v="21"/>
    <x v="15"/>
    <x v="265"/>
    <x v="0"/>
    <x v="30"/>
    <x v="21"/>
    <x v="124"/>
  </r>
  <r>
    <x v="0"/>
    <x v="7"/>
    <x v="1"/>
    <x v="580"/>
    <x v="351"/>
    <x v="2"/>
    <x v="4"/>
    <x v="0"/>
    <x v="3126"/>
    <x v="371"/>
    <x v="369"/>
    <x v="142"/>
    <x v="34"/>
    <x v="21"/>
    <x v="10"/>
    <x v="205"/>
    <x v="0"/>
    <x v="30"/>
    <x v="21"/>
    <x v="99"/>
  </r>
  <r>
    <x v="0"/>
    <x v="7"/>
    <x v="1"/>
    <x v="580"/>
    <x v="351"/>
    <x v="2"/>
    <x v="19"/>
    <x v="0"/>
    <x v="3127"/>
    <x v="371"/>
    <x v="371"/>
    <x v="142"/>
    <x v="34"/>
    <x v="21"/>
    <x v="33"/>
    <x v="747"/>
    <x v="0"/>
    <x v="30"/>
    <x v="23"/>
    <x v="284"/>
  </r>
  <r>
    <x v="0"/>
    <x v="7"/>
    <x v="1"/>
    <x v="580"/>
    <x v="351"/>
    <x v="2"/>
    <x v="19"/>
    <x v="0"/>
    <x v="3128"/>
    <x v="399"/>
    <x v="400"/>
    <x v="142"/>
    <x v="34"/>
    <x v="21"/>
    <x v="33"/>
    <x v="747"/>
    <x v="0"/>
    <x v="30"/>
    <x v="23"/>
    <x v="284"/>
  </r>
  <r>
    <x v="0"/>
    <x v="7"/>
    <x v="1"/>
    <x v="580"/>
    <x v="351"/>
    <x v="2"/>
    <x v="4"/>
    <x v="0"/>
    <x v="2976"/>
    <x v="403"/>
    <x v="402"/>
    <x v="142"/>
    <x v="34"/>
    <x v="21"/>
    <x v="10"/>
    <x v="205"/>
    <x v="0"/>
    <x v="30"/>
    <x v="21"/>
    <x v="99"/>
  </r>
  <r>
    <x v="0"/>
    <x v="7"/>
    <x v="1"/>
    <x v="580"/>
    <x v="351"/>
    <x v="1"/>
    <x v="22"/>
    <x v="0"/>
    <x v="67"/>
    <x v="403"/>
    <x v="402"/>
    <x v="142"/>
    <x v="34"/>
    <x v="21"/>
    <x v="15"/>
    <x v="265"/>
    <x v="0"/>
    <x v="30"/>
    <x v="21"/>
    <x v="124"/>
  </r>
  <r>
    <x v="0"/>
    <x v="7"/>
    <x v="1"/>
    <x v="580"/>
    <x v="351"/>
    <x v="0"/>
    <x v="21"/>
    <x v="0"/>
    <x v="1439"/>
    <x v="411"/>
    <x v="408"/>
    <x v="142"/>
    <x v="34"/>
    <x v="21"/>
    <x v="16"/>
    <x v="291"/>
    <x v="0"/>
    <x v="30"/>
    <x v="21"/>
    <x v="131"/>
  </r>
  <r>
    <x v="0"/>
    <x v="7"/>
    <x v="1"/>
    <x v="580"/>
    <x v="351"/>
    <x v="1"/>
    <x v="22"/>
    <x v="0"/>
    <x v="79"/>
    <x v="417"/>
    <x v="415"/>
    <x v="142"/>
    <x v="34"/>
    <x v="21"/>
    <x v="15"/>
    <x v="265"/>
    <x v="0"/>
    <x v="30"/>
    <x v="21"/>
    <x v="124"/>
  </r>
  <r>
    <x v="0"/>
    <x v="7"/>
    <x v="1"/>
    <x v="580"/>
    <x v="351"/>
    <x v="2"/>
    <x v="4"/>
    <x v="0"/>
    <x v="3129"/>
    <x v="417"/>
    <x v="415"/>
    <x v="142"/>
    <x v="34"/>
    <x v="21"/>
    <x v="10"/>
    <x v="205"/>
    <x v="0"/>
    <x v="30"/>
    <x v="21"/>
    <x v="99"/>
  </r>
  <r>
    <x v="0"/>
    <x v="7"/>
    <x v="1"/>
    <x v="580"/>
    <x v="351"/>
    <x v="2"/>
    <x v="19"/>
    <x v="0"/>
    <x v="3130"/>
    <x v="421"/>
    <x v="420"/>
    <x v="142"/>
    <x v="34"/>
    <x v="21"/>
    <x v="33"/>
    <x v="747"/>
    <x v="0"/>
    <x v="30"/>
    <x v="23"/>
    <x v="284"/>
  </r>
  <r>
    <x v="0"/>
    <x v="7"/>
    <x v="1"/>
    <x v="580"/>
    <x v="351"/>
    <x v="1"/>
    <x v="22"/>
    <x v="0"/>
    <x v="68"/>
    <x v="447"/>
    <x v="446"/>
    <x v="142"/>
    <x v="34"/>
    <x v="21"/>
    <x v="15"/>
    <x v="265"/>
    <x v="0"/>
    <x v="30"/>
    <x v="21"/>
    <x v="124"/>
  </r>
  <r>
    <x v="0"/>
    <x v="7"/>
    <x v="1"/>
    <x v="580"/>
    <x v="351"/>
    <x v="2"/>
    <x v="4"/>
    <x v="0"/>
    <x v="3131"/>
    <x v="447"/>
    <x v="446"/>
    <x v="142"/>
    <x v="34"/>
    <x v="21"/>
    <x v="10"/>
    <x v="205"/>
    <x v="0"/>
    <x v="30"/>
    <x v="21"/>
    <x v="99"/>
  </r>
  <r>
    <x v="0"/>
    <x v="7"/>
    <x v="1"/>
    <x v="580"/>
    <x v="351"/>
    <x v="2"/>
    <x v="19"/>
    <x v="0"/>
    <x v="3132"/>
    <x v="447"/>
    <x v="447"/>
    <x v="142"/>
    <x v="34"/>
    <x v="21"/>
    <x v="33"/>
    <x v="747"/>
    <x v="0"/>
    <x v="30"/>
    <x v="23"/>
    <x v="284"/>
  </r>
  <r>
    <x v="0"/>
    <x v="7"/>
    <x v="1"/>
    <x v="580"/>
    <x v="351"/>
    <x v="0"/>
    <x v="21"/>
    <x v="0"/>
    <x v="1440"/>
    <x v="452"/>
    <x v="452"/>
    <x v="142"/>
    <x v="34"/>
    <x v="21"/>
    <x v="16"/>
    <x v="291"/>
    <x v="0"/>
    <x v="30"/>
    <x v="21"/>
    <x v="131"/>
  </r>
  <r>
    <x v="0"/>
    <x v="7"/>
    <x v="1"/>
    <x v="580"/>
    <x v="351"/>
    <x v="1"/>
    <x v="22"/>
    <x v="0"/>
    <x v="80"/>
    <x v="458"/>
    <x v="458"/>
    <x v="142"/>
    <x v="34"/>
    <x v="21"/>
    <x v="15"/>
    <x v="265"/>
    <x v="0"/>
    <x v="30"/>
    <x v="21"/>
    <x v="124"/>
  </r>
  <r>
    <x v="0"/>
    <x v="7"/>
    <x v="1"/>
    <x v="580"/>
    <x v="351"/>
    <x v="2"/>
    <x v="4"/>
    <x v="0"/>
    <x v="3133"/>
    <x v="458"/>
    <x v="458"/>
    <x v="142"/>
    <x v="34"/>
    <x v="21"/>
    <x v="10"/>
    <x v="205"/>
    <x v="0"/>
    <x v="30"/>
    <x v="21"/>
    <x v="99"/>
  </r>
  <r>
    <x v="0"/>
    <x v="7"/>
    <x v="1"/>
    <x v="580"/>
    <x v="351"/>
    <x v="2"/>
    <x v="19"/>
    <x v="0"/>
    <x v="3156"/>
    <x v="458"/>
    <x v="459"/>
    <x v="142"/>
    <x v="34"/>
    <x v="21"/>
    <x v="33"/>
    <x v="747"/>
    <x v="0"/>
    <x v="30"/>
    <x v="23"/>
    <x v="284"/>
  </r>
  <r>
    <x v="0"/>
    <x v="7"/>
    <x v="1"/>
    <x v="580"/>
    <x v="351"/>
    <x v="1"/>
    <x v="22"/>
    <x v="0"/>
    <x v="69"/>
    <x v="487"/>
    <x v="487"/>
    <x v="142"/>
    <x v="34"/>
    <x v="21"/>
    <x v="15"/>
    <x v="265"/>
    <x v="0"/>
    <x v="30"/>
    <x v="21"/>
    <x v="124"/>
  </r>
  <r>
    <x v="0"/>
    <x v="7"/>
    <x v="1"/>
    <x v="580"/>
    <x v="351"/>
    <x v="2"/>
    <x v="4"/>
    <x v="0"/>
    <x v="3157"/>
    <x v="487"/>
    <x v="487"/>
    <x v="142"/>
    <x v="34"/>
    <x v="21"/>
    <x v="10"/>
    <x v="205"/>
    <x v="0"/>
    <x v="30"/>
    <x v="21"/>
    <x v="99"/>
  </r>
  <r>
    <x v="0"/>
    <x v="7"/>
    <x v="1"/>
    <x v="580"/>
    <x v="351"/>
    <x v="2"/>
    <x v="19"/>
    <x v="0"/>
    <x v="3158"/>
    <x v="490"/>
    <x v="492"/>
    <x v="142"/>
    <x v="34"/>
    <x v="21"/>
    <x v="33"/>
    <x v="747"/>
    <x v="0"/>
    <x v="30"/>
    <x v="23"/>
    <x v="284"/>
  </r>
  <r>
    <x v="0"/>
    <x v="7"/>
    <x v="1"/>
    <x v="580"/>
    <x v="351"/>
    <x v="0"/>
    <x v="21"/>
    <x v="0"/>
    <x v="1441"/>
    <x v="494"/>
    <x v="494"/>
    <x v="142"/>
    <x v="34"/>
    <x v="21"/>
    <x v="16"/>
    <x v="291"/>
    <x v="0"/>
    <x v="30"/>
    <x v="21"/>
    <x v="131"/>
  </r>
  <r>
    <x v="0"/>
    <x v="7"/>
    <x v="1"/>
    <x v="580"/>
    <x v="351"/>
    <x v="1"/>
    <x v="22"/>
    <x v="0"/>
    <x v="81"/>
    <x v="500"/>
    <x v="499"/>
    <x v="142"/>
    <x v="34"/>
    <x v="21"/>
    <x v="15"/>
    <x v="265"/>
    <x v="0"/>
    <x v="30"/>
    <x v="21"/>
    <x v="124"/>
  </r>
  <r>
    <x v="0"/>
    <x v="7"/>
    <x v="1"/>
    <x v="580"/>
    <x v="351"/>
    <x v="2"/>
    <x v="4"/>
    <x v="0"/>
    <x v="3159"/>
    <x v="500"/>
    <x v="499"/>
    <x v="142"/>
    <x v="34"/>
    <x v="21"/>
    <x v="10"/>
    <x v="205"/>
    <x v="0"/>
    <x v="30"/>
    <x v="21"/>
    <x v="99"/>
  </r>
  <r>
    <x v="0"/>
    <x v="7"/>
    <x v="1"/>
    <x v="580"/>
    <x v="351"/>
    <x v="2"/>
    <x v="19"/>
    <x v="0"/>
    <x v="3160"/>
    <x v="503"/>
    <x v="503"/>
    <x v="142"/>
    <x v="34"/>
    <x v="21"/>
    <x v="33"/>
    <x v="747"/>
    <x v="0"/>
    <x v="30"/>
    <x v="23"/>
    <x v="284"/>
  </r>
  <r>
    <x v="0"/>
    <x v="7"/>
    <x v="1"/>
    <x v="580"/>
    <x v="351"/>
    <x v="1"/>
    <x v="22"/>
    <x v="0"/>
    <x v="70"/>
    <x v="525"/>
    <x v="524"/>
    <x v="142"/>
    <x v="34"/>
    <x v="21"/>
    <x v="15"/>
    <x v="265"/>
    <x v="0"/>
    <x v="30"/>
    <x v="21"/>
    <x v="124"/>
  </r>
  <r>
    <x v="0"/>
    <x v="7"/>
    <x v="1"/>
    <x v="580"/>
    <x v="351"/>
    <x v="2"/>
    <x v="4"/>
    <x v="0"/>
    <x v="3161"/>
    <x v="525"/>
    <x v="524"/>
    <x v="142"/>
    <x v="34"/>
    <x v="21"/>
    <x v="10"/>
    <x v="205"/>
    <x v="0"/>
    <x v="30"/>
    <x v="21"/>
    <x v="99"/>
  </r>
  <r>
    <x v="0"/>
    <x v="7"/>
    <x v="1"/>
    <x v="580"/>
    <x v="351"/>
    <x v="0"/>
    <x v="21"/>
    <x v="0"/>
    <x v="1442"/>
    <x v="532"/>
    <x v="531"/>
    <x v="142"/>
    <x v="34"/>
    <x v="21"/>
    <x v="16"/>
    <x v="291"/>
    <x v="0"/>
    <x v="30"/>
    <x v="21"/>
    <x v="131"/>
  </r>
  <r>
    <x v="0"/>
    <x v="7"/>
    <x v="1"/>
    <x v="580"/>
    <x v="351"/>
    <x v="2"/>
    <x v="19"/>
    <x v="0"/>
    <x v="3162"/>
    <x v="532"/>
    <x v="532"/>
    <x v="142"/>
    <x v="34"/>
    <x v="21"/>
    <x v="33"/>
    <x v="747"/>
    <x v="0"/>
    <x v="30"/>
    <x v="23"/>
    <x v="284"/>
  </r>
  <r>
    <x v="0"/>
    <x v="7"/>
    <x v="1"/>
    <x v="580"/>
    <x v="351"/>
    <x v="1"/>
    <x v="22"/>
    <x v="0"/>
    <x v="82"/>
    <x v="538"/>
    <x v="537"/>
    <x v="142"/>
    <x v="34"/>
    <x v="21"/>
    <x v="15"/>
    <x v="265"/>
    <x v="0"/>
    <x v="30"/>
    <x v="21"/>
    <x v="124"/>
  </r>
  <r>
    <x v="0"/>
    <x v="7"/>
    <x v="1"/>
    <x v="580"/>
    <x v="351"/>
    <x v="2"/>
    <x v="4"/>
    <x v="0"/>
    <x v="3163"/>
    <x v="538"/>
    <x v="537"/>
    <x v="142"/>
    <x v="34"/>
    <x v="21"/>
    <x v="10"/>
    <x v="205"/>
    <x v="0"/>
    <x v="30"/>
    <x v="21"/>
    <x v="99"/>
  </r>
  <r>
    <x v="0"/>
    <x v="7"/>
    <x v="1"/>
    <x v="580"/>
    <x v="351"/>
    <x v="2"/>
    <x v="19"/>
    <x v="0"/>
    <x v="3164"/>
    <x v="545"/>
    <x v="544"/>
    <x v="142"/>
    <x v="34"/>
    <x v="21"/>
    <x v="33"/>
    <x v="747"/>
    <x v="0"/>
    <x v="30"/>
    <x v="23"/>
    <x v="284"/>
  </r>
  <r>
    <x v="0"/>
    <x v="7"/>
    <x v="1"/>
    <x v="580"/>
    <x v="351"/>
    <x v="1"/>
    <x v="22"/>
    <x v="0"/>
    <x v="71"/>
    <x v="567"/>
    <x v="563"/>
    <x v="142"/>
    <x v="34"/>
    <x v="21"/>
    <x v="15"/>
    <x v="265"/>
    <x v="0"/>
    <x v="30"/>
    <x v="21"/>
    <x v="124"/>
  </r>
  <r>
    <x v="0"/>
    <x v="7"/>
    <x v="1"/>
    <x v="580"/>
    <x v="351"/>
    <x v="2"/>
    <x v="4"/>
    <x v="0"/>
    <x v="3165"/>
    <x v="567"/>
    <x v="563"/>
    <x v="142"/>
    <x v="34"/>
    <x v="21"/>
    <x v="10"/>
    <x v="205"/>
    <x v="0"/>
    <x v="30"/>
    <x v="21"/>
    <x v="99"/>
  </r>
  <r>
    <x v="0"/>
    <x v="7"/>
    <x v="1"/>
    <x v="580"/>
    <x v="351"/>
    <x v="0"/>
    <x v="21"/>
    <x v="0"/>
    <x v="1443"/>
    <x v="573"/>
    <x v="569"/>
    <x v="142"/>
    <x v="34"/>
    <x v="21"/>
    <x v="16"/>
    <x v="291"/>
    <x v="0"/>
    <x v="30"/>
    <x v="21"/>
    <x v="131"/>
  </r>
  <r>
    <x v="0"/>
    <x v="7"/>
    <x v="1"/>
    <x v="580"/>
    <x v="351"/>
    <x v="2"/>
    <x v="19"/>
    <x v="0"/>
    <x v="3166"/>
    <x v="576"/>
    <x v="576"/>
    <x v="142"/>
    <x v="34"/>
    <x v="21"/>
    <x v="33"/>
    <x v="747"/>
    <x v="0"/>
    <x v="30"/>
    <x v="23"/>
    <x v="284"/>
  </r>
  <r>
    <x v="0"/>
    <x v="7"/>
    <x v="1"/>
    <x v="580"/>
    <x v="351"/>
    <x v="1"/>
    <x v="22"/>
    <x v="0"/>
    <x v="83"/>
    <x v="578"/>
    <x v="579"/>
    <x v="142"/>
    <x v="34"/>
    <x v="21"/>
    <x v="15"/>
    <x v="265"/>
    <x v="0"/>
    <x v="30"/>
    <x v="21"/>
    <x v="124"/>
  </r>
  <r>
    <x v="0"/>
    <x v="7"/>
    <x v="1"/>
    <x v="580"/>
    <x v="351"/>
    <x v="2"/>
    <x v="4"/>
    <x v="0"/>
    <x v="3167"/>
    <x v="578"/>
    <x v="579"/>
    <x v="142"/>
    <x v="34"/>
    <x v="21"/>
    <x v="10"/>
    <x v="205"/>
    <x v="0"/>
    <x v="30"/>
    <x v="21"/>
    <x v="99"/>
  </r>
  <r>
    <x v="0"/>
    <x v="7"/>
    <x v="1"/>
    <x v="580"/>
    <x v="351"/>
    <x v="0"/>
    <x v="21"/>
    <x v="0"/>
    <x v="1444"/>
    <x v="608"/>
    <x v="614"/>
    <x v="142"/>
    <x v="34"/>
    <x v="21"/>
    <x v="16"/>
    <x v="291"/>
    <x v="0"/>
    <x v="30"/>
    <x v="21"/>
    <x v="131"/>
  </r>
  <r>
    <x v="0"/>
    <x v="7"/>
    <x v="1"/>
    <x v="580"/>
    <x v="351"/>
    <x v="0"/>
    <x v="22"/>
    <x v="0"/>
    <x v="84"/>
    <x v="608"/>
    <x v="614"/>
    <x v="142"/>
    <x v="34"/>
    <x v="21"/>
    <x v="37"/>
    <x v="878"/>
    <x v="0"/>
    <x v="30"/>
    <x v="21"/>
    <x v="314"/>
  </r>
  <r>
    <x v="0"/>
    <x v="7"/>
    <x v="2"/>
    <x v="581"/>
    <x v="336"/>
    <x v="2"/>
    <x v="19"/>
    <x v="0"/>
    <x v="103"/>
    <x v="96"/>
    <x v="92"/>
    <x v="129"/>
    <x v="34"/>
    <x v="21"/>
    <x v="33"/>
    <x v="721"/>
    <x v="0"/>
    <x v="30"/>
    <x v="21"/>
    <x v="276"/>
  </r>
  <r>
    <x v="0"/>
    <x v="7"/>
    <x v="2"/>
    <x v="581"/>
    <x v="336"/>
    <x v="2"/>
    <x v="4"/>
    <x v="0"/>
    <x v="129"/>
    <x v="113"/>
    <x v="108"/>
    <x v="129"/>
    <x v="34"/>
    <x v="21"/>
    <x v="10"/>
    <x v="192"/>
    <x v="0"/>
    <x v="30"/>
    <x v="21"/>
    <x v="99"/>
  </r>
  <r>
    <x v="0"/>
    <x v="7"/>
    <x v="2"/>
    <x v="581"/>
    <x v="336"/>
    <x v="1"/>
    <x v="22"/>
    <x v="0"/>
    <x v="3236"/>
    <x v="113"/>
    <x v="108"/>
    <x v="129"/>
    <x v="34"/>
    <x v="21"/>
    <x v="15"/>
    <x v="242"/>
    <x v="0"/>
    <x v="30"/>
    <x v="21"/>
    <x v="124"/>
  </r>
  <r>
    <x v="0"/>
    <x v="7"/>
    <x v="2"/>
    <x v="581"/>
    <x v="336"/>
    <x v="0"/>
    <x v="21"/>
    <x v="0"/>
    <x v="1445"/>
    <x v="118"/>
    <x v="116"/>
    <x v="129"/>
    <x v="34"/>
    <x v="21"/>
    <x v="16"/>
    <x v="269"/>
    <x v="0"/>
    <x v="30"/>
    <x v="21"/>
    <x v="131"/>
  </r>
  <r>
    <x v="0"/>
    <x v="7"/>
    <x v="2"/>
    <x v="581"/>
    <x v="336"/>
    <x v="1"/>
    <x v="22"/>
    <x v="0"/>
    <x v="115"/>
    <x v="126"/>
    <x v="124"/>
    <x v="129"/>
    <x v="34"/>
    <x v="21"/>
    <x v="15"/>
    <x v="242"/>
    <x v="0"/>
    <x v="30"/>
    <x v="21"/>
    <x v="124"/>
  </r>
  <r>
    <x v="0"/>
    <x v="7"/>
    <x v="2"/>
    <x v="581"/>
    <x v="336"/>
    <x v="2"/>
    <x v="4"/>
    <x v="0"/>
    <x v="3168"/>
    <x v="126"/>
    <x v="124"/>
    <x v="129"/>
    <x v="34"/>
    <x v="21"/>
    <x v="10"/>
    <x v="192"/>
    <x v="0"/>
    <x v="30"/>
    <x v="21"/>
    <x v="99"/>
  </r>
  <r>
    <x v="0"/>
    <x v="7"/>
    <x v="2"/>
    <x v="581"/>
    <x v="336"/>
    <x v="2"/>
    <x v="19"/>
    <x v="0"/>
    <x v="3169"/>
    <x v="131"/>
    <x v="129"/>
    <x v="129"/>
    <x v="34"/>
    <x v="21"/>
    <x v="33"/>
    <x v="721"/>
    <x v="0"/>
    <x v="30"/>
    <x v="24"/>
    <x v="288"/>
  </r>
  <r>
    <x v="0"/>
    <x v="7"/>
    <x v="2"/>
    <x v="581"/>
    <x v="336"/>
    <x v="2"/>
    <x v="19"/>
    <x v="0"/>
    <x v="3170"/>
    <x v="153"/>
    <x v="152"/>
    <x v="129"/>
    <x v="34"/>
    <x v="21"/>
    <x v="33"/>
    <x v="721"/>
    <x v="0"/>
    <x v="30"/>
    <x v="24"/>
    <x v="288"/>
  </r>
  <r>
    <x v="0"/>
    <x v="7"/>
    <x v="2"/>
    <x v="581"/>
    <x v="336"/>
    <x v="2"/>
    <x v="4"/>
    <x v="0"/>
    <x v="2980"/>
    <x v="156"/>
    <x v="152"/>
    <x v="129"/>
    <x v="34"/>
    <x v="21"/>
    <x v="10"/>
    <x v="192"/>
    <x v="0"/>
    <x v="30"/>
    <x v="21"/>
    <x v="99"/>
  </r>
  <r>
    <x v="0"/>
    <x v="7"/>
    <x v="2"/>
    <x v="581"/>
    <x v="336"/>
    <x v="1"/>
    <x v="22"/>
    <x v="0"/>
    <x v="104"/>
    <x v="156"/>
    <x v="152"/>
    <x v="129"/>
    <x v="34"/>
    <x v="21"/>
    <x v="15"/>
    <x v="242"/>
    <x v="0"/>
    <x v="30"/>
    <x v="21"/>
    <x v="124"/>
  </r>
  <r>
    <x v="0"/>
    <x v="7"/>
    <x v="2"/>
    <x v="581"/>
    <x v="336"/>
    <x v="0"/>
    <x v="21"/>
    <x v="0"/>
    <x v="1446"/>
    <x v="162"/>
    <x v="161"/>
    <x v="129"/>
    <x v="34"/>
    <x v="21"/>
    <x v="16"/>
    <x v="269"/>
    <x v="0"/>
    <x v="30"/>
    <x v="21"/>
    <x v="131"/>
  </r>
  <r>
    <x v="0"/>
    <x v="7"/>
    <x v="2"/>
    <x v="581"/>
    <x v="336"/>
    <x v="1"/>
    <x v="22"/>
    <x v="0"/>
    <x v="116"/>
    <x v="170"/>
    <x v="169"/>
    <x v="129"/>
    <x v="34"/>
    <x v="21"/>
    <x v="15"/>
    <x v="242"/>
    <x v="0"/>
    <x v="30"/>
    <x v="21"/>
    <x v="124"/>
  </r>
  <r>
    <x v="0"/>
    <x v="7"/>
    <x v="2"/>
    <x v="581"/>
    <x v="336"/>
    <x v="2"/>
    <x v="4"/>
    <x v="0"/>
    <x v="3171"/>
    <x v="170"/>
    <x v="169"/>
    <x v="129"/>
    <x v="34"/>
    <x v="21"/>
    <x v="10"/>
    <x v="192"/>
    <x v="0"/>
    <x v="30"/>
    <x v="21"/>
    <x v="99"/>
  </r>
  <r>
    <x v="0"/>
    <x v="7"/>
    <x v="2"/>
    <x v="581"/>
    <x v="336"/>
    <x v="2"/>
    <x v="19"/>
    <x v="0"/>
    <x v="3172"/>
    <x v="179"/>
    <x v="179"/>
    <x v="129"/>
    <x v="34"/>
    <x v="21"/>
    <x v="33"/>
    <x v="721"/>
    <x v="0"/>
    <x v="30"/>
    <x v="24"/>
    <x v="288"/>
  </r>
  <r>
    <x v="0"/>
    <x v="7"/>
    <x v="2"/>
    <x v="581"/>
    <x v="336"/>
    <x v="2"/>
    <x v="4"/>
    <x v="0"/>
    <x v="2982"/>
    <x v="200"/>
    <x v="196"/>
    <x v="129"/>
    <x v="34"/>
    <x v="21"/>
    <x v="10"/>
    <x v="192"/>
    <x v="0"/>
    <x v="30"/>
    <x v="21"/>
    <x v="99"/>
  </r>
  <r>
    <x v="0"/>
    <x v="7"/>
    <x v="2"/>
    <x v="581"/>
    <x v="336"/>
    <x v="1"/>
    <x v="22"/>
    <x v="0"/>
    <x v="105"/>
    <x v="200"/>
    <x v="196"/>
    <x v="129"/>
    <x v="34"/>
    <x v="21"/>
    <x v="15"/>
    <x v="242"/>
    <x v="0"/>
    <x v="30"/>
    <x v="21"/>
    <x v="124"/>
  </r>
  <r>
    <x v="0"/>
    <x v="7"/>
    <x v="2"/>
    <x v="581"/>
    <x v="336"/>
    <x v="2"/>
    <x v="19"/>
    <x v="0"/>
    <x v="3173"/>
    <x v="202"/>
    <x v="200"/>
    <x v="129"/>
    <x v="34"/>
    <x v="21"/>
    <x v="33"/>
    <x v="721"/>
    <x v="0"/>
    <x v="30"/>
    <x v="24"/>
    <x v="288"/>
  </r>
  <r>
    <x v="0"/>
    <x v="7"/>
    <x v="2"/>
    <x v="581"/>
    <x v="336"/>
    <x v="0"/>
    <x v="21"/>
    <x v="0"/>
    <x v="1447"/>
    <x v="207"/>
    <x v="205"/>
    <x v="129"/>
    <x v="34"/>
    <x v="21"/>
    <x v="16"/>
    <x v="269"/>
    <x v="0"/>
    <x v="30"/>
    <x v="21"/>
    <x v="131"/>
  </r>
  <r>
    <x v="0"/>
    <x v="7"/>
    <x v="2"/>
    <x v="581"/>
    <x v="336"/>
    <x v="1"/>
    <x v="22"/>
    <x v="0"/>
    <x v="117"/>
    <x v="212"/>
    <x v="212"/>
    <x v="129"/>
    <x v="34"/>
    <x v="21"/>
    <x v="15"/>
    <x v="242"/>
    <x v="0"/>
    <x v="30"/>
    <x v="21"/>
    <x v="124"/>
  </r>
  <r>
    <x v="0"/>
    <x v="7"/>
    <x v="2"/>
    <x v="581"/>
    <x v="336"/>
    <x v="2"/>
    <x v="4"/>
    <x v="0"/>
    <x v="3174"/>
    <x v="212"/>
    <x v="212"/>
    <x v="129"/>
    <x v="34"/>
    <x v="21"/>
    <x v="10"/>
    <x v="192"/>
    <x v="0"/>
    <x v="30"/>
    <x v="21"/>
    <x v="99"/>
  </r>
  <r>
    <x v="0"/>
    <x v="7"/>
    <x v="2"/>
    <x v="581"/>
    <x v="336"/>
    <x v="2"/>
    <x v="19"/>
    <x v="0"/>
    <x v="3175"/>
    <x v="225"/>
    <x v="227"/>
    <x v="129"/>
    <x v="34"/>
    <x v="21"/>
    <x v="33"/>
    <x v="721"/>
    <x v="0"/>
    <x v="30"/>
    <x v="24"/>
    <x v="288"/>
  </r>
  <r>
    <x v="0"/>
    <x v="7"/>
    <x v="2"/>
    <x v="581"/>
    <x v="336"/>
    <x v="2"/>
    <x v="4"/>
    <x v="0"/>
    <x v="2984"/>
    <x v="242"/>
    <x v="241"/>
    <x v="129"/>
    <x v="34"/>
    <x v="21"/>
    <x v="10"/>
    <x v="192"/>
    <x v="0"/>
    <x v="30"/>
    <x v="21"/>
    <x v="99"/>
  </r>
  <r>
    <x v="0"/>
    <x v="7"/>
    <x v="2"/>
    <x v="581"/>
    <x v="336"/>
    <x v="1"/>
    <x v="22"/>
    <x v="0"/>
    <x v="106"/>
    <x v="242"/>
    <x v="241"/>
    <x v="129"/>
    <x v="34"/>
    <x v="21"/>
    <x v="15"/>
    <x v="242"/>
    <x v="0"/>
    <x v="30"/>
    <x v="21"/>
    <x v="124"/>
  </r>
  <r>
    <x v="0"/>
    <x v="7"/>
    <x v="2"/>
    <x v="581"/>
    <x v="336"/>
    <x v="2"/>
    <x v="19"/>
    <x v="0"/>
    <x v="3177"/>
    <x v="249"/>
    <x v="249"/>
    <x v="129"/>
    <x v="34"/>
    <x v="21"/>
    <x v="33"/>
    <x v="721"/>
    <x v="0"/>
    <x v="30"/>
    <x v="24"/>
    <x v="288"/>
  </r>
  <r>
    <x v="0"/>
    <x v="7"/>
    <x v="2"/>
    <x v="581"/>
    <x v="336"/>
    <x v="0"/>
    <x v="21"/>
    <x v="0"/>
    <x v="1448"/>
    <x v="250"/>
    <x v="249"/>
    <x v="129"/>
    <x v="34"/>
    <x v="21"/>
    <x v="16"/>
    <x v="269"/>
    <x v="0"/>
    <x v="30"/>
    <x v="21"/>
    <x v="131"/>
  </r>
  <r>
    <x v="0"/>
    <x v="7"/>
    <x v="2"/>
    <x v="581"/>
    <x v="336"/>
    <x v="1"/>
    <x v="22"/>
    <x v="0"/>
    <x v="118"/>
    <x v="256"/>
    <x v="258"/>
    <x v="129"/>
    <x v="34"/>
    <x v="21"/>
    <x v="15"/>
    <x v="242"/>
    <x v="0"/>
    <x v="30"/>
    <x v="21"/>
    <x v="124"/>
  </r>
  <r>
    <x v="0"/>
    <x v="7"/>
    <x v="2"/>
    <x v="581"/>
    <x v="336"/>
    <x v="2"/>
    <x v="4"/>
    <x v="0"/>
    <x v="3176"/>
    <x v="256"/>
    <x v="258"/>
    <x v="129"/>
    <x v="34"/>
    <x v="21"/>
    <x v="10"/>
    <x v="192"/>
    <x v="0"/>
    <x v="30"/>
    <x v="21"/>
    <x v="99"/>
  </r>
  <r>
    <x v="0"/>
    <x v="7"/>
    <x v="2"/>
    <x v="581"/>
    <x v="336"/>
    <x v="2"/>
    <x v="19"/>
    <x v="0"/>
    <x v="3178"/>
    <x v="272"/>
    <x v="274"/>
    <x v="129"/>
    <x v="34"/>
    <x v="21"/>
    <x v="33"/>
    <x v="721"/>
    <x v="0"/>
    <x v="30"/>
    <x v="24"/>
    <x v="288"/>
  </r>
  <r>
    <x v="0"/>
    <x v="7"/>
    <x v="2"/>
    <x v="581"/>
    <x v="336"/>
    <x v="2"/>
    <x v="4"/>
    <x v="0"/>
    <x v="2986"/>
    <x v="285"/>
    <x v="284"/>
    <x v="129"/>
    <x v="34"/>
    <x v="21"/>
    <x v="10"/>
    <x v="192"/>
    <x v="0"/>
    <x v="30"/>
    <x v="21"/>
    <x v="99"/>
  </r>
  <r>
    <x v="0"/>
    <x v="7"/>
    <x v="2"/>
    <x v="581"/>
    <x v="336"/>
    <x v="1"/>
    <x v="22"/>
    <x v="0"/>
    <x v="107"/>
    <x v="285"/>
    <x v="284"/>
    <x v="129"/>
    <x v="34"/>
    <x v="21"/>
    <x v="15"/>
    <x v="242"/>
    <x v="0"/>
    <x v="30"/>
    <x v="21"/>
    <x v="124"/>
  </r>
  <r>
    <x v="0"/>
    <x v="7"/>
    <x v="2"/>
    <x v="581"/>
    <x v="336"/>
    <x v="0"/>
    <x v="21"/>
    <x v="0"/>
    <x v="1449"/>
    <x v="292"/>
    <x v="293"/>
    <x v="129"/>
    <x v="34"/>
    <x v="21"/>
    <x v="16"/>
    <x v="269"/>
    <x v="0"/>
    <x v="30"/>
    <x v="21"/>
    <x v="131"/>
  </r>
  <r>
    <x v="0"/>
    <x v="7"/>
    <x v="2"/>
    <x v="581"/>
    <x v="336"/>
    <x v="2"/>
    <x v="19"/>
    <x v="0"/>
    <x v="3180"/>
    <x v="294"/>
    <x v="296"/>
    <x v="129"/>
    <x v="34"/>
    <x v="21"/>
    <x v="33"/>
    <x v="721"/>
    <x v="0"/>
    <x v="30"/>
    <x v="24"/>
    <x v="288"/>
  </r>
  <r>
    <x v="0"/>
    <x v="7"/>
    <x v="2"/>
    <x v="581"/>
    <x v="336"/>
    <x v="1"/>
    <x v="22"/>
    <x v="0"/>
    <x v="119"/>
    <x v="300"/>
    <x v="301"/>
    <x v="129"/>
    <x v="34"/>
    <x v="21"/>
    <x v="15"/>
    <x v="242"/>
    <x v="0"/>
    <x v="30"/>
    <x v="21"/>
    <x v="124"/>
  </r>
  <r>
    <x v="0"/>
    <x v="7"/>
    <x v="2"/>
    <x v="581"/>
    <x v="336"/>
    <x v="2"/>
    <x v="4"/>
    <x v="0"/>
    <x v="3179"/>
    <x v="300"/>
    <x v="301"/>
    <x v="129"/>
    <x v="34"/>
    <x v="21"/>
    <x v="10"/>
    <x v="192"/>
    <x v="0"/>
    <x v="30"/>
    <x v="21"/>
    <x v="99"/>
  </r>
  <r>
    <x v="0"/>
    <x v="7"/>
    <x v="2"/>
    <x v="581"/>
    <x v="336"/>
    <x v="2"/>
    <x v="19"/>
    <x v="0"/>
    <x v="108"/>
    <x v="318"/>
    <x v="322"/>
    <x v="129"/>
    <x v="34"/>
    <x v="21"/>
    <x v="33"/>
    <x v="721"/>
    <x v="0"/>
    <x v="30"/>
    <x v="24"/>
    <x v="288"/>
  </r>
  <r>
    <x v="0"/>
    <x v="7"/>
    <x v="2"/>
    <x v="581"/>
    <x v="336"/>
    <x v="1"/>
    <x v="22"/>
    <x v="0"/>
    <x v="3237"/>
    <x v="328"/>
    <x v="330"/>
    <x v="129"/>
    <x v="34"/>
    <x v="21"/>
    <x v="15"/>
    <x v="242"/>
    <x v="0"/>
    <x v="30"/>
    <x v="21"/>
    <x v="124"/>
  </r>
  <r>
    <x v="0"/>
    <x v="7"/>
    <x v="2"/>
    <x v="581"/>
    <x v="336"/>
    <x v="2"/>
    <x v="4"/>
    <x v="0"/>
    <x v="2988"/>
    <x v="328"/>
    <x v="330"/>
    <x v="129"/>
    <x v="34"/>
    <x v="21"/>
    <x v="10"/>
    <x v="192"/>
    <x v="0"/>
    <x v="30"/>
    <x v="21"/>
    <x v="99"/>
  </r>
  <r>
    <x v="0"/>
    <x v="7"/>
    <x v="2"/>
    <x v="581"/>
    <x v="336"/>
    <x v="0"/>
    <x v="21"/>
    <x v="0"/>
    <x v="1450"/>
    <x v="335"/>
    <x v="337"/>
    <x v="129"/>
    <x v="34"/>
    <x v="21"/>
    <x v="16"/>
    <x v="269"/>
    <x v="0"/>
    <x v="30"/>
    <x v="21"/>
    <x v="131"/>
  </r>
  <r>
    <x v="0"/>
    <x v="7"/>
    <x v="2"/>
    <x v="581"/>
    <x v="336"/>
    <x v="2"/>
    <x v="19"/>
    <x v="0"/>
    <x v="3182"/>
    <x v="342"/>
    <x v="345"/>
    <x v="129"/>
    <x v="34"/>
    <x v="21"/>
    <x v="33"/>
    <x v="721"/>
    <x v="0"/>
    <x v="30"/>
    <x v="24"/>
    <x v="288"/>
  </r>
  <r>
    <x v="0"/>
    <x v="7"/>
    <x v="2"/>
    <x v="581"/>
    <x v="336"/>
    <x v="1"/>
    <x v="22"/>
    <x v="0"/>
    <x v="120"/>
    <x v="343"/>
    <x v="345"/>
    <x v="129"/>
    <x v="34"/>
    <x v="21"/>
    <x v="15"/>
    <x v="242"/>
    <x v="0"/>
    <x v="30"/>
    <x v="21"/>
    <x v="124"/>
  </r>
  <r>
    <x v="0"/>
    <x v="7"/>
    <x v="2"/>
    <x v="581"/>
    <x v="336"/>
    <x v="2"/>
    <x v="4"/>
    <x v="0"/>
    <x v="3181"/>
    <x v="343"/>
    <x v="345"/>
    <x v="129"/>
    <x v="34"/>
    <x v="21"/>
    <x v="10"/>
    <x v="192"/>
    <x v="0"/>
    <x v="30"/>
    <x v="21"/>
    <x v="99"/>
  </r>
  <r>
    <x v="0"/>
    <x v="7"/>
    <x v="2"/>
    <x v="581"/>
    <x v="336"/>
    <x v="2"/>
    <x v="19"/>
    <x v="0"/>
    <x v="3183"/>
    <x v="369"/>
    <x v="369"/>
    <x v="129"/>
    <x v="34"/>
    <x v="21"/>
    <x v="33"/>
    <x v="721"/>
    <x v="0"/>
    <x v="30"/>
    <x v="24"/>
    <x v="288"/>
  </r>
  <r>
    <x v="0"/>
    <x v="7"/>
    <x v="2"/>
    <x v="581"/>
    <x v="336"/>
    <x v="1"/>
    <x v="22"/>
    <x v="0"/>
    <x v="109"/>
    <x v="376"/>
    <x v="374"/>
    <x v="129"/>
    <x v="34"/>
    <x v="21"/>
    <x v="15"/>
    <x v="242"/>
    <x v="0"/>
    <x v="30"/>
    <x v="21"/>
    <x v="124"/>
  </r>
  <r>
    <x v="0"/>
    <x v="7"/>
    <x v="2"/>
    <x v="581"/>
    <x v="336"/>
    <x v="2"/>
    <x v="4"/>
    <x v="0"/>
    <x v="2990"/>
    <x v="376"/>
    <x v="374"/>
    <x v="129"/>
    <x v="34"/>
    <x v="21"/>
    <x v="10"/>
    <x v="192"/>
    <x v="0"/>
    <x v="30"/>
    <x v="21"/>
    <x v="99"/>
  </r>
  <r>
    <x v="0"/>
    <x v="7"/>
    <x v="2"/>
    <x v="581"/>
    <x v="336"/>
    <x v="0"/>
    <x v="21"/>
    <x v="0"/>
    <x v="1451"/>
    <x v="385"/>
    <x v="382"/>
    <x v="129"/>
    <x v="34"/>
    <x v="21"/>
    <x v="16"/>
    <x v="269"/>
    <x v="0"/>
    <x v="30"/>
    <x v="21"/>
    <x v="131"/>
  </r>
  <r>
    <x v="0"/>
    <x v="7"/>
    <x v="2"/>
    <x v="581"/>
    <x v="336"/>
    <x v="1"/>
    <x v="22"/>
    <x v="0"/>
    <x v="121"/>
    <x v="391"/>
    <x v="390"/>
    <x v="129"/>
    <x v="34"/>
    <x v="21"/>
    <x v="15"/>
    <x v="242"/>
    <x v="0"/>
    <x v="30"/>
    <x v="21"/>
    <x v="124"/>
  </r>
  <r>
    <x v="0"/>
    <x v="7"/>
    <x v="2"/>
    <x v="581"/>
    <x v="336"/>
    <x v="2"/>
    <x v="4"/>
    <x v="0"/>
    <x v="3184"/>
    <x v="391"/>
    <x v="390"/>
    <x v="129"/>
    <x v="34"/>
    <x v="21"/>
    <x v="10"/>
    <x v="192"/>
    <x v="0"/>
    <x v="30"/>
    <x v="21"/>
    <x v="99"/>
  </r>
  <r>
    <x v="0"/>
    <x v="7"/>
    <x v="2"/>
    <x v="581"/>
    <x v="336"/>
    <x v="2"/>
    <x v="19"/>
    <x v="0"/>
    <x v="3185"/>
    <x v="393"/>
    <x v="394"/>
    <x v="129"/>
    <x v="34"/>
    <x v="21"/>
    <x v="33"/>
    <x v="721"/>
    <x v="0"/>
    <x v="30"/>
    <x v="24"/>
    <x v="288"/>
  </r>
  <r>
    <x v="0"/>
    <x v="7"/>
    <x v="2"/>
    <x v="581"/>
    <x v="336"/>
    <x v="2"/>
    <x v="19"/>
    <x v="0"/>
    <x v="3186"/>
    <x v="419"/>
    <x v="418"/>
    <x v="129"/>
    <x v="34"/>
    <x v="21"/>
    <x v="33"/>
    <x v="721"/>
    <x v="0"/>
    <x v="30"/>
    <x v="24"/>
    <x v="288"/>
  </r>
  <r>
    <x v="0"/>
    <x v="7"/>
    <x v="2"/>
    <x v="581"/>
    <x v="336"/>
    <x v="1"/>
    <x v="22"/>
    <x v="0"/>
    <x v="110"/>
    <x v="421"/>
    <x v="418"/>
    <x v="129"/>
    <x v="34"/>
    <x v="21"/>
    <x v="15"/>
    <x v="242"/>
    <x v="0"/>
    <x v="30"/>
    <x v="21"/>
    <x v="124"/>
  </r>
  <r>
    <x v="0"/>
    <x v="7"/>
    <x v="2"/>
    <x v="581"/>
    <x v="336"/>
    <x v="2"/>
    <x v="4"/>
    <x v="0"/>
    <x v="2992"/>
    <x v="421"/>
    <x v="418"/>
    <x v="129"/>
    <x v="34"/>
    <x v="21"/>
    <x v="10"/>
    <x v="192"/>
    <x v="0"/>
    <x v="30"/>
    <x v="21"/>
    <x v="99"/>
  </r>
  <r>
    <x v="0"/>
    <x v="7"/>
    <x v="2"/>
    <x v="581"/>
    <x v="336"/>
    <x v="0"/>
    <x v="21"/>
    <x v="0"/>
    <x v="1452"/>
    <x v="428"/>
    <x v="426"/>
    <x v="129"/>
    <x v="34"/>
    <x v="21"/>
    <x v="16"/>
    <x v="269"/>
    <x v="0"/>
    <x v="30"/>
    <x v="21"/>
    <x v="131"/>
  </r>
  <r>
    <x v="0"/>
    <x v="7"/>
    <x v="2"/>
    <x v="581"/>
    <x v="336"/>
    <x v="1"/>
    <x v="22"/>
    <x v="0"/>
    <x v="122"/>
    <x v="435"/>
    <x v="433"/>
    <x v="129"/>
    <x v="34"/>
    <x v="21"/>
    <x v="15"/>
    <x v="242"/>
    <x v="0"/>
    <x v="30"/>
    <x v="21"/>
    <x v="124"/>
  </r>
  <r>
    <x v="0"/>
    <x v="7"/>
    <x v="2"/>
    <x v="581"/>
    <x v="336"/>
    <x v="2"/>
    <x v="4"/>
    <x v="0"/>
    <x v="3187"/>
    <x v="435"/>
    <x v="433"/>
    <x v="129"/>
    <x v="34"/>
    <x v="21"/>
    <x v="10"/>
    <x v="192"/>
    <x v="0"/>
    <x v="30"/>
    <x v="21"/>
    <x v="99"/>
  </r>
  <r>
    <x v="0"/>
    <x v="7"/>
    <x v="2"/>
    <x v="581"/>
    <x v="336"/>
    <x v="2"/>
    <x v="19"/>
    <x v="0"/>
    <x v="3188"/>
    <x v="440"/>
    <x v="441"/>
    <x v="129"/>
    <x v="34"/>
    <x v="21"/>
    <x v="33"/>
    <x v="721"/>
    <x v="0"/>
    <x v="30"/>
    <x v="24"/>
    <x v="288"/>
  </r>
  <r>
    <x v="0"/>
    <x v="7"/>
    <x v="2"/>
    <x v="581"/>
    <x v="336"/>
    <x v="1"/>
    <x v="22"/>
    <x v="0"/>
    <x v="111"/>
    <x v="462"/>
    <x v="462"/>
    <x v="129"/>
    <x v="34"/>
    <x v="21"/>
    <x v="15"/>
    <x v="242"/>
    <x v="0"/>
    <x v="30"/>
    <x v="21"/>
    <x v="124"/>
  </r>
  <r>
    <x v="0"/>
    <x v="7"/>
    <x v="2"/>
    <x v="581"/>
    <x v="336"/>
    <x v="2"/>
    <x v="4"/>
    <x v="0"/>
    <x v="3189"/>
    <x v="462"/>
    <x v="462"/>
    <x v="129"/>
    <x v="34"/>
    <x v="21"/>
    <x v="10"/>
    <x v="192"/>
    <x v="0"/>
    <x v="30"/>
    <x v="21"/>
    <x v="99"/>
  </r>
  <r>
    <x v="0"/>
    <x v="7"/>
    <x v="2"/>
    <x v="581"/>
    <x v="336"/>
    <x v="2"/>
    <x v="19"/>
    <x v="0"/>
    <x v="3190"/>
    <x v="464"/>
    <x v="464"/>
    <x v="129"/>
    <x v="34"/>
    <x v="21"/>
    <x v="33"/>
    <x v="721"/>
    <x v="0"/>
    <x v="30"/>
    <x v="24"/>
    <x v="288"/>
  </r>
  <r>
    <x v="0"/>
    <x v="7"/>
    <x v="2"/>
    <x v="581"/>
    <x v="336"/>
    <x v="0"/>
    <x v="21"/>
    <x v="0"/>
    <x v="1453"/>
    <x v="469"/>
    <x v="467"/>
    <x v="129"/>
    <x v="34"/>
    <x v="21"/>
    <x v="16"/>
    <x v="269"/>
    <x v="0"/>
    <x v="30"/>
    <x v="21"/>
    <x v="131"/>
  </r>
  <r>
    <x v="0"/>
    <x v="7"/>
    <x v="2"/>
    <x v="581"/>
    <x v="336"/>
    <x v="2"/>
    <x v="4"/>
    <x v="0"/>
    <x v="3191"/>
    <x v="476"/>
    <x v="475"/>
    <x v="129"/>
    <x v="34"/>
    <x v="21"/>
    <x v="10"/>
    <x v="192"/>
    <x v="0"/>
    <x v="30"/>
    <x v="21"/>
    <x v="99"/>
  </r>
  <r>
    <x v="0"/>
    <x v="7"/>
    <x v="2"/>
    <x v="581"/>
    <x v="336"/>
    <x v="1"/>
    <x v="22"/>
    <x v="0"/>
    <x v="123"/>
    <x v="476"/>
    <x v="475"/>
    <x v="129"/>
    <x v="34"/>
    <x v="21"/>
    <x v="15"/>
    <x v="242"/>
    <x v="0"/>
    <x v="30"/>
    <x v="21"/>
    <x v="124"/>
  </r>
  <r>
    <x v="0"/>
    <x v="7"/>
    <x v="2"/>
    <x v="581"/>
    <x v="336"/>
    <x v="2"/>
    <x v="19"/>
    <x v="0"/>
    <x v="3192"/>
    <x v="477"/>
    <x v="479"/>
    <x v="129"/>
    <x v="34"/>
    <x v="21"/>
    <x v="33"/>
    <x v="721"/>
    <x v="0"/>
    <x v="30"/>
    <x v="24"/>
    <x v="288"/>
  </r>
  <r>
    <x v="0"/>
    <x v="7"/>
    <x v="2"/>
    <x v="581"/>
    <x v="336"/>
    <x v="1"/>
    <x v="22"/>
    <x v="0"/>
    <x v="112"/>
    <x v="503"/>
    <x v="501"/>
    <x v="129"/>
    <x v="34"/>
    <x v="21"/>
    <x v="15"/>
    <x v="242"/>
    <x v="0"/>
    <x v="30"/>
    <x v="21"/>
    <x v="124"/>
  </r>
  <r>
    <x v="0"/>
    <x v="7"/>
    <x v="2"/>
    <x v="581"/>
    <x v="336"/>
    <x v="2"/>
    <x v="4"/>
    <x v="0"/>
    <x v="3193"/>
    <x v="503"/>
    <x v="501"/>
    <x v="129"/>
    <x v="34"/>
    <x v="21"/>
    <x v="10"/>
    <x v="192"/>
    <x v="0"/>
    <x v="30"/>
    <x v="21"/>
    <x v="99"/>
  </r>
  <r>
    <x v="0"/>
    <x v="7"/>
    <x v="2"/>
    <x v="581"/>
    <x v="336"/>
    <x v="2"/>
    <x v="19"/>
    <x v="0"/>
    <x v="3194"/>
    <x v="508"/>
    <x v="507"/>
    <x v="129"/>
    <x v="34"/>
    <x v="21"/>
    <x v="33"/>
    <x v="721"/>
    <x v="0"/>
    <x v="30"/>
    <x v="24"/>
    <x v="288"/>
  </r>
  <r>
    <x v="0"/>
    <x v="7"/>
    <x v="2"/>
    <x v="581"/>
    <x v="336"/>
    <x v="0"/>
    <x v="21"/>
    <x v="0"/>
    <x v="1454"/>
    <x v="510"/>
    <x v="507"/>
    <x v="129"/>
    <x v="34"/>
    <x v="21"/>
    <x v="16"/>
    <x v="269"/>
    <x v="0"/>
    <x v="30"/>
    <x v="21"/>
    <x v="131"/>
  </r>
  <r>
    <x v="0"/>
    <x v="7"/>
    <x v="2"/>
    <x v="581"/>
    <x v="336"/>
    <x v="1"/>
    <x v="22"/>
    <x v="0"/>
    <x v="124"/>
    <x v="515"/>
    <x v="514"/>
    <x v="129"/>
    <x v="34"/>
    <x v="21"/>
    <x v="15"/>
    <x v="242"/>
    <x v="0"/>
    <x v="30"/>
    <x v="21"/>
    <x v="124"/>
  </r>
  <r>
    <x v="0"/>
    <x v="7"/>
    <x v="2"/>
    <x v="581"/>
    <x v="336"/>
    <x v="2"/>
    <x v="4"/>
    <x v="0"/>
    <x v="3195"/>
    <x v="515"/>
    <x v="514"/>
    <x v="129"/>
    <x v="34"/>
    <x v="21"/>
    <x v="10"/>
    <x v="192"/>
    <x v="0"/>
    <x v="30"/>
    <x v="21"/>
    <x v="99"/>
  </r>
  <r>
    <x v="0"/>
    <x v="7"/>
    <x v="2"/>
    <x v="581"/>
    <x v="336"/>
    <x v="2"/>
    <x v="19"/>
    <x v="0"/>
    <x v="3196"/>
    <x v="519"/>
    <x v="521"/>
    <x v="129"/>
    <x v="34"/>
    <x v="21"/>
    <x v="33"/>
    <x v="721"/>
    <x v="0"/>
    <x v="30"/>
    <x v="24"/>
    <x v="288"/>
  </r>
  <r>
    <x v="0"/>
    <x v="7"/>
    <x v="2"/>
    <x v="581"/>
    <x v="336"/>
    <x v="1"/>
    <x v="22"/>
    <x v="0"/>
    <x v="113"/>
    <x v="542"/>
    <x v="540"/>
    <x v="129"/>
    <x v="34"/>
    <x v="21"/>
    <x v="15"/>
    <x v="242"/>
    <x v="0"/>
    <x v="30"/>
    <x v="21"/>
    <x v="124"/>
  </r>
  <r>
    <x v="0"/>
    <x v="7"/>
    <x v="2"/>
    <x v="581"/>
    <x v="336"/>
    <x v="2"/>
    <x v="4"/>
    <x v="0"/>
    <x v="3197"/>
    <x v="542"/>
    <x v="540"/>
    <x v="129"/>
    <x v="34"/>
    <x v="21"/>
    <x v="10"/>
    <x v="192"/>
    <x v="0"/>
    <x v="30"/>
    <x v="21"/>
    <x v="99"/>
  </r>
  <r>
    <x v="0"/>
    <x v="7"/>
    <x v="2"/>
    <x v="581"/>
    <x v="336"/>
    <x v="0"/>
    <x v="21"/>
    <x v="0"/>
    <x v="1455"/>
    <x v="548"/>
    <x v="546"/>
    <x v="129"/>
    <x v="34"/>
    <x v="21"/>
    <x v="16"/>
    <x v="269"/>
    <x v="0"/>
    <x v="30"/>
    <x v="21"/>
    <x v="131"/>
  </r>
  <r>
    <x v="0"/>
    <x v="7"/>
    <x v="2"/>
    <x v="581"/>
    <x v="336"/>
    <x v="2"/>
    <x v="19"/>
    <x v="0"/>
    <x v="3198"/>
    <x v="549"/>
    <x v="549"/>
    <x v="129"/>
    <x v="34"/>
    <x v="21"/>
    <x v="33"/>
    <x v="721"/>
    <x v="0"/>
    <x v="30"/>
    <x v="24"/>
    <x v="288"/>
  </r>
  <r>
    <x v="0"/>
    <x v="7"/>
    <x v="2"/>
    <x v="581"/>
    <x v="336"/>
    <x v="1"/>
    <x v="22"/>
    <x v="0"/>
    <x v="125"/>
    <x v="554"/>
    <x v="552"/>
    <x v="129"/>
    <x v="34"/>
    <x v="21"/>
    <x v="15"/>
    <x v="242"/>
    <x v="0"/>
    <x v="30"/>
    <x v="21"/>
    <x v="124"/>
  </r>
  <r>
    <x v="0"/>
    <x v="7"/>
    <x v="2"/>
    <x v="581"/>
    <x v="336"/>
    <x v="2"/>
    <x v="4"/>
    <x v="0"/>
    <x v="3199"/>
    <x v="554"/>
    <x v="552"/>
    <x v="129"/>
    <x v="34"/>
    <x v="21"/>
    <x v="10"/>
    <x v="192"/>
    <x v="0"/>
    <x v="30"/>
    <x v="21"/>
    <x v="99"/>
  </r>
  <r>
    <x v="0"/>
    <x v="7"/>
    <x v="2"/>
    <x v="581"/>
    <x v="336"/>
    <x v="2"/>
    <x v="19"/>
    <x v="0"/>
    <x v="3200"/>
    <x v="565"/>
    <x v="563"/>
    <x v="129"/>
    <x v="34"/>
    <x v="21"/>
    <x v="33"/>
    <x v="721"/>
    <x v="0"/>
    <x v="30"/>
    <x v="24"/>
    <x v="288"/>
  </r>
  <r>
    <x v="0"/>
    <x v="7"/>
    <x v="2"/>
    <x v="581"/>
    <x v="336"/>
    <x v="1"/>
    <x v="22"/>
    <x v="0"/>
    <x v="114"/>
    <x v="580"/>
    <x v="582"/>
    <x v="129"/>
    <x v="34"/>
    <x v="21"/>
    <x v="15"/>
    <x v="242"/>
    <x v="0"/>
    <x v="30"/>
    <x v="21"/>
    <x v="124"/>
  </r>
  <r>
    <x v="0"/>
    <x v="7"/>
    <x v="2"/>
    <x v="581"/>
    <x v="336"/>
    <x v="2"/>
    <x v="4"/>
    <x v="0"/>
    <x v="3201"/>
    <x v="580"/>
    <x v="582"/>
    <x v="129"/>
    <x v="34"/>
    <x v="21"/>
    <x v="10"/>
    <x v="192"/>
    <x v="0"/>
    <x v="30"/>
    <x v="21"/>
    <x v="99"/>
  </r>
  <r>
    <x v="0"/>
    <x v="7"/>
    <x v="2"/>
    <x v="581"/>
    <x v="336"/>
    <x v="0"/>
    <x v="21"/>
    <x v="0"/>
    <x v="1456"/>
    <x v="587"/>
    <x v="590"/>
    <x v="129"/>
    <x v="34"/>
    <x v="21"/>
    <x v="16"/>
    <x v="269"/>
    <x v="0"/>
    <x v="30"/>
    <x v="21"/>
    <x v="131"/>
  </r>
  <r>
    <x v="0"/>
    <x v="7"/>
    <x v="2"/>
    <x v="581"/>
    <x v="336"/>
    <x v="2"/>
    <x v="19"/>
    <x v="0"/>
    <x v="3203"/>
    <x v="591"/>
    <x v="596"/>
    <x v="129"/>
    <x v="34"/>
    <x v="21"/>
    <x v="33"/>
    <x v="721"/>
    <x v="0"/>
    <x v="30"/>
    <x v="24"/>
    <x v="288"/>
  </r>
  <r>
    <x v="0"/>
    <x v="7"/>
    <x v="2"/>
    <x v="581"/>
    <x v="336"/>
    <x v="1"/>
    <x v="22"/>
    <x v="0"/>
    <x v="126"/>
    <x v="593"/>
    <x v="596"/>
    <x v="129"/>
    <x v="34"/>
    <x v="21"/>
    <x v="15"/>
    <x v="242"/>
    <x v="0"/>
    <x v="30"/>
    <x v="21"/>
    <x v="124"/>
  </r>
  <r>
    <x v="0"/>
    <x v="7"/>
    <x v="2"/>
    <x v="581"/>
    <x v="336"/>
    <x v="2"/>
    <x v="4"/>
    <x v="0"/>
    <x v="3202"/>
    <x v="593"/>
    <x v="596"/>
    <x v="129"/>
    <x v="34"/>
    <x v="21"/>
    <x v="10"/>
    <x v="192"/>
    <x v="0"/>
    <x v="30"/>
    <x v="21"/>
    <x v="99"/>
  </r>
  <r>
    <x v="0"/>
    <x v="7"/>
    <x v="2"/>
    <x v="581"/>
    <x v="336"/>
    <x v="0"/>
    <x v="21"/>
    <x v="0"/>
    <x v="1457"/>
    <x v="623"/>
    <x v="630"/>
    <x v="129"/>
    <x v="34"/>
    <x v="21"/>
    <x v="16"/>
    <x v="269"/>
    <x v="0"/>
    <x v="30"/>
    <x v="21"/>
    <x v="131"/>
  </r>
  <r>
    <x v="0"/>
    <x v="7"/>
    <x v="2"/>
    <x v="581"/>
    <x v="336"/>
    <x v="0"/>
    <x v="22"/>
    <x v="0"/>
    <x v="127"/>
    <x v="623"/>
    <x v="630"/>
    <x v="129"/>
    <x v="34"/>
    <x v="21"/>
    <x v="37"/>
    <x v="857"/>
    <x v="0"/>
    <x v="30"/>
    <x v="21"/>
    <x v="314"/>
  </r>
  <r>
    <x v="0"/>
    <x v="7"/>
    <x v="2"/>
    <x v="584"/>
    <x v="335"/>
    <x v="0"/>
    <x v="22"/>
    <x v="0"/>
    <x v="101"/>
    <x v="14"/>
    <x v="12"/>
    <x v="184"/>
    <x v="34"/>
    <x v="21"/>
    <x v="37"/>
    <x v="934"/>
    <x v="0"/>
    <x v="30"/>
    <x v="19"/>
    <x v="306"/>
  </r>
  <r>
    <x v="0"/>
    <x v="7"/>
    <x v="2"/>
    <x v="584"/>
    <x v="335"/>
    <x v="0"/>
    <x v="22"/>
    <x v="0"/>
    <x v="102"/>
    <x v="26"/>
    <x v="24"/>
    <x v="184"/>
    <x v="34"/>
    <x v="21"/>
    <x v="37"/>
    <x v="934"/>
    <x v="0"/>
    <x v="30"/>
    <x v="19"/>
    <x v="306"/>
  </r>
  <r>
    <x v="0"/>
    <x v="7"/>
    <x v="2"/>
    <x v="584"/>
    <x v="335"/>
    <x v="0"/>
    <x v="22"/>
    <x v="0"/>
    <x v="144"/>
    <x v="43"/>
    <x v="42"/>
    <x v="184"/>
    <x v="34"/>
    <x v="21"/>
    <x v="37"/>
    <x v="934"/>
    <x v="0"/>
    <x v="30"/>
    <x v="19"/>
    <x v="306"/>
  </r>
  <r>
    <x v="0"/>
    <x v="7"/>
    <x v="2"/>
    <x v="584"/>
    <x v="335"/>
    <x v="0"/>
    <x v="21"/>
    <x v="0"/>
    <x v="1429"/>
    <x v="71"/>
    <x v="70"/>
    <x v="184"/>
    <x v="34"/>
    <x v="21"/>
    <x v="16"/>
    <x v="345"/>
    <x v="0"/>
    <x v="30"/>
    <x v="21"/>
    <x v="131"/>
  </r>
  <r>
    <x v="0"/>
    <x v="7"/>
    <x v="2"/>
    <x v="584"/>
    <x v="335"/>
    <x v="2"/>
    <x v="23"/>
    <x v="0"/>
    <x v="2378"/>
    <x v="96"/>
    <x v="92"/>
    <x v="184"/>
    <x v="34"/>
    <x v="21"/>
    <x v="0"/>
    <x v="25"/>
    <x v="0"/>
    <x v="30"/>
    <x v="21"/>
    <x v="13"/>
  </r>
  <r>
    <x v="0"/>
    <x v="7"/>
    <x v="2"/>
    <x v="584"/>
    <x v="335"/>
    <x v="2"/>
    <x v="23"/>
    <x v="0"/>
    <x v="2379"/>
    <x v="141"/>
    <x v="137"/>
    <x v="184"/>
    <x v="34"/>
    <x v="21"/>
    <x v="0"/>
    <x v="25"/>
    <x v="0"/>
    <x v="30"/>
    <x v="21"/>
    <x v="13"/>
  </r>
  <r>
    <x v="0"/>
    <x v="7"/>
    <x v="2"/>
    <x v="584"/>
    <x v="335"/>
    <x v="2"/>
    <x v="23"/>
    <x v="0"/>
    <x v="2380"/>
    <x v="183"/>
    <x v="183"/>
    <x v="184"/>
    <x v="34"/>
    <x v="21"/>
    <x v="0"/>
    <x v="25"/>
    <x v="0"/>
    <x v="30"/>
    <x v="21"/>
    <x v="13"/>
  </r>
  <r>
    <x v="0"/>
    <x v="7"/>
    <x v="2"/>
    <x v="584"/>
    <x v="335"/>
    <x v="2"/>
    <x v="23"/>
    <x v="0"/>
    <x v="2381"/>
    <x v="227"/>
    <x v="227"/>
    <x v="184"/>
    <x v="34"/>
    <x v="21"/>
    <x v="0"/>
    <x v="25"/>
    <x v="0"/>
    <x v="30"/>
    <x v="21"/>
    <x v="13"/>
  </r>
  <r>
    <x v="0"/>
    <x v="7"/>
    <x v="2"/>
    <x v="584"/>
    <x v="335"/>
    <x v="2"/>
    <x v="23"/>
    <x v="0"/>
    <x v="2382"/>
    <x v="271"/>
    <x v="270"/>
    <x v="184"/>
    <x v="34"/>
    <x v="21"/>
    <x v="0"/>
    <x v="25"/>
    <x v="0"/>
    <x v="30"/>
    <x v="21"/>
    <x v="13"/>
  </r>
  <r>
    <x v="0"/>
    <x v="7"/>
    <x v="2"/>
    <x v="584"/>
    <x v="335"/>
    <x v="2"/>
    <x v="23"/>
    <x v="0"/>
    <x v="2383"/>
    <x v="314"/>
    <x v="315"/>
    <x v="184"/>
    <x v="34"/>
    <x v="21"/>
    <x v="0"/>
    <x v="25"/>
    <x v="0"/>
    <x v="30"/>
    <x v="21"/>
    <x v="13"/>
  </r>
  <r>
    <x v="0"/>
    <x v="7"/>
    <x v="2"/>
    <x v="584"/>
    <x v="335"/>
    <x v="2"/>
    <x v="23"/>
    <x v="0"/>
    <x v="2384"/>
    <x v="407"/>
    <x v="405"/>
    <x v="184"/>
    <x v="34"/>
    <x v="21"/>
    <x v="0"/>
    <x v="25"/>
    <x v="0"/>
    <x v="30"/>
    <x v="21"/>
    <x v="13"/>
  </r>
  <r>
    <x v="0"/>
    <x v="7"/>
    <x v="2"/>
    <x v="584"/>
    <x v="335"/>
    <x v="2"/>
    <x v="23"/>
    <x v="0"/>
    <x v="2385"/>
    <x v="449"/>
    <x v="449"/>
    <x v="184"/>
    <x v="34"/>
    <x v="21"/>
    <x v="0"/>
    <x v="25"/>
    <x v="0"/>
    <x v="30"/>
    <x v="21"/>
    <x v="13"/>
  </r>
  <r>
    <x v="0"/>
    <x v="7"/>
    <x v="2"/>
    <x v="584"/>
    <x v="335"/>
    <x v="2"/>
    <x v="23"/>
    <x v="0"/>
    <x v="2386"/>
    <x v="490"/>
    <x v="491"/>
    <x v="184"/>
    <x v="34"/>
    <x v="21"/>
    <x v="0"/>
    <x v="25"/>
    <x v="0"/>
    <x v="30"/>
    <x v="21"/>
    <x v="13"/>
  </r>
  <r>
    <x v="0"/>
    <x v="7"/>
    <x v="2"/>
    <x v="584"/>
    <x v="335"/>
    <x v="2"/>
    <x v="23"/>
    <x v="0"/>
    <x v="2387"/>
    <x v="529"/>
    <x v="527"/>
    <x v="184"/>
    <x v="34"/>
    <x v="21"/>
    <x v="0"/>
    <x v="25"/>
    <x v="0"/>
    <x v="30"/>
    <x v="21"/>
    <x v="13"/>
  </r>
  <r>
    <x v="0"/>
    <x v="7"/>
    <x v="2"/>
    <x v="584"/>
    <x v="335"/>
    <x v="2"/>
    <x v="23"/>
    <x v="0"/>
    <x v="2388"/>
    <x v="569"/>
    <x v="565"/>
    <x v="184"/>
    <x v="34"/>
    <x v="21"/>
    <x v="0"/>
    <x v="25"/>
    <x v="0"/>
    <x v="30"/>
    <x v="21"/>
    <x v="13"/>
  </r>
  <r>
    <x v="0"/>
    <x v="7"/>
    <x v="2"/>
    <x v="584"/>
    <x v="335"/>
    <x v="2"/>
    <x v="23"/>
    <x v="0"/>
    <x v="2389"/>
    <x v="605"/>
    <x v="611"/>
    <x v="184"/>
    <x v="34"/>
    <x v="21"/>
    <x v="0"/>
    <x v="25"/>
    <x v="0"/>
    <x v="30"/>
    <x v="21"/>
    <x v="13"/>
  </r>
  <r>
    <x v="0"/>
    <x v="7"/>
    <x v="2"/>
    <x v="584"/>
    <x v="335"/>
    <x v="0"/>
    <x v="22"/>
    <x v="0"/>
    <x v="145"/>
    <x v="640"/>
    <x v="645"/>
    <x v="184"/>
    <x v="34"/>
    <x v="21"/>
    <x v="37"/>
    <x v="934"/>
    <x v="0"/>
    <x v="30"/>
    <x v="21"/>
    <x v="314"/>
  </r>
  <r>
    <x v="0"/>
    <x v="7"/>
    <x v="2"/>
    <x v="584"/>
    <x v="335"/>
    <x v="0"/>
    <x v="21"/>
    <x v="0"/>
    <x v="1430"/>
    <x v="652"/>
    <x v="658"/>
    <x v="184"/>
    <x v="34"/>
    <x v="21"/>
    <x v="16"/>
    <x v="345"/>
    <x v="0"/>
    <x v="30"/>
    <x v="21"/>
    <x v="131"/>
  </r>
  <r>
    <x v="0"/>
    <x v="7"/>
    <x v="2"/>
    <x v="584"/>
    <x v="335"/>
    <x v="0"/>
    <x v="22"/>
    <x v="0"/>
    <x v="146"/>
    <x v="666"/>
    <x v="669"/>
    <x v="184"/>
    <x v="34"/>
    <x v="21"/>
    <x v="37"/>
    <x v="934"/>
    <x v="0"/>
    <x v="30"/>
    <x v="21"/>
    <x v="314"/>
  </r>
  <r>
    <x v="0"/>
    <x v="7"/>
    <x v="2"/>
    <x v="584"/>
    <x v="335"/>
    <x v="0"/>
    <x v="21"/>
    <x v="0"/>
    <x v="1431"/>
    <x v="676"/>
    <x v="682"/>
    <x v="184"/>
    <x v="34"/>
    <x v="21"/>
    <x v="16"/>
    <x v="345"/>
    <x v="0"/>
    <x v="30"/>
    <x v="21"/>
    <x v="131"/>
  </r>
  <r>
    <x v="0"/>
    <x v="7"/>
    <x v="2"/>
    <x v="584"/>
    <x v="335"/>
    <x v="0"/>
    <x v="22"/>
    <x v="0"/>
    <x v="128"/>
    <x v="689"/>
    <x v="695"/>
    <x v="184"/>
    <x v="34"/>
    <x v="21"/>
    <x v="37"/>
    <x v="934"/>
    <x v="0"/>
    <x v="30"/>
    <x v="21"/>
    <x v="314"/>
  </r>
  <r>
    <x v="0"/>
    <x v="7"/>
    <x v="2"/>
    <x v="584"/>
    <x v="335"/>
    <x v="1"/>
    <x v="21"/>
    <x v="0"/>
    <x v="3749"/>
    <x v="700"/>
    <x v="706"/>
    <x v="184"/>
    <x v="34"/>
    <x v="21"/>
    <x v="2"/>
    <x v="58"/>
    <x v="0"/>
    <x v="30"/>
    <x v="21"/>
    <x v="28"/>
  </r>
  <r>
    <x v="0"/>
    <x v="7"/>
    <x v="2"/>
    <x v="584"/>
    <x v="335"/>
    <x v="1"/>
    <x v="22"/>
    <x v="0"/>
    <x v="3519"/>
    <x v="709"/>
    <x v="716"/>
    <x v="184"/>
    <x v="34"/>
    <x v="21"/>
    <x v="15"/>
    <x v="302"/>
    <x v="0"/>
    <x v="30"/>
    <x v="21"/>
    <x v="124"/>
  </r>
  <r>
    <x v="0"/>
    <x v="7"/>
    <x v="2"/>
    <x v="584"/>
    <x v="335"/>
    <x v="1"/>
    <x v="21"/>
    <x v="0"/>
    <x v="3751"/>
    <x v="715"/>
    <x v="725"/>
    <x v="184"/>
    <x v="34"/>
    <x v="21"/>
    <x v="2"/>
    <x v="58"/>
    <x v="0"/>
    <x v="30"/>
    <x v="21"/>
    <x v="28"/>
  </r>
  <r>
    <x v="1"/>
    <x v="7"/>
    <x v="0"/>
    <x v="338"/>
    <x v="457"/>
    <x v="0"/>
    <x v="22"/>
    <x v="0"/>
    <x v="148"/>
    <x v="52"/>
    <x v="52"/>
    <x v="163"/>
    <x v="34"/>
    <x v="21"/>
    <x v="37"/>
    <x v="906"/>
    <x v="0"/>
    <x v="30"/>
    <x v="21"/>
    <x v="314"/>
  </r>
  <r>
    <x v="1"/>
    <x v="7"/>
    <x v="0"/>
    <x v="338"/>
    <x v="457"/>
    <x v="0"/>
    <x v="22"/>
    <x v="0"/>
    <x v="156"/>
    <x v="76"/>
    <x v="72"/>
    <x v="163"/>
    <x v="34"/>
    <x v="21"/>
    <x v="37"/>
    <x v="906"/>
    <x v="0"/>
    <x v="30"/>
    <x v="21"/>
    <x v="314"/>
  </r>
  <r>
    <x v="1"/>
    <x v="7"/>
    <x v="0"/>
    <x v="338"/>
    <x v="457"/>
    <x v="0"/>
    <x v="21"/>
    <x v="0"/>
    <x v="1223"/>
    <x v="101"/>
    <x v="95"/>
    <x v="163"/>
    <x v="34"/>
    <x v="21"/>
    <x v="16"/>
    <x v="319"/>
    <x v="0"/>
    <x v="30"/>
    <x v="21"/>
    <x v="131"/>
  </r>
  <r>
    <x v="1"/>
    <x v="7"/>
    <x v="0"/>
    <x v="338"/>
    <x v="457"/>
    <x v="0"/>
    <x v="21"/>
    <x v="0"/>
    <x v="1235"/>
    <x v="123"/>
    <x v="120"/>
    <x v="163"/>
    <x v="34"/>
    <x v="21"/>
    <x v="16"/>
    <x v="319"/>
    <x v="0"/>
    <x v="30"/>
    <x v="21"/>
    <x v="131"/>
  </r>
  <r>
    <x v="1"/>
    <x v="7"/>
    <x v="0"/>
    <x v="338"/>
    <x v="457"/>
    <x v="0"/>
    <x v="22"/>
    <x v="0"/>
    <x v="157"/>
    <x v="123"/>
    <x v="124"/>
    <x v="163"/>
    <x v="34"/>
    <x v="21"/>
    <x v="37"/>
    <x v="906"/>
    <x v="0"/>
    <x v="30"/>
    <x v="26"/>
    <x v="333"/>
  </r>
  <r>
    <x v="1"/>
    <x v="7"/>
    <x v="0"/>
    <x v="338"/>
    <x v="457"/>
    <x v="0"/>
    <x v="21"/>
    <x v="0"/>
    <x v="1224"/>
    <x v="144"/>
    <x v="144"/>
    <x v="163"/>
    <x v="34"/>
    <x v="21"/>
    <x v="16"/>
    <x v="319"/>
    <x v="0"/>
    <x v="30"/>
    <x v="26"/>
    <x v="151"/>
  </r>
  <r>
    <x v="1"/>
    <x v="7"/>
    <x v="0"/>
    <x v="338"/>
    <x v="457"/>
    <x v="0"/>
    <x v="21"/>
    <x v="0"/>
    <x v="1236"/>
    <x v="170"/>
    <x v="173"/>
    <x v="163"/>
    <x v="34"/>
    <x v="21"/>
    <x v="16"/>
    <x v="319"/>
    <x v="0"/>
    <x v="30"/>
    <x v="26"/>
    <x v="151"/>
  </r>
  <r>
    <x v="1"/>
    <x v="7"/>
    <x v="0"/>
    <x v="338"/>
    <x v="457"/>
    <x v="0"/>
    <x v="22"/>
    <x v="0"/>
    <x v="158"/>
    <x v="170"/>
    <x v="173"/>
    <x v="163"/>
    <x v="34"/>
    <x v="21"/>
    <x v="37"/>
    <x v="906"/>
    <x v="0"/>
    <x v="30"/>
    <x v="26"/>
    <x v="333"/>
  </r>
  <r>
    <x v="1"/>
    <x v="7"/>
    <x v="0"/>
    <x v="338"/>
    <x v="457"/>
    <x v="0"/>
    <x v="21"/>
    <x v="0"/>
    <x v="1225"/>
    <x v="195"/>
    <x v="196"/>
    <x v="163"/>
    <x v="34"/>
    <x v="21"/>
    <x v="16"/>
    <x v="319"/>
    <x v="0"/>
    <x v="30"/>
    <x v="26"/>
    <x v="151"/>
  </r>
  <r>
    <x v="1"/>
    <x v="7"/>
    <x v="0"/>
    <x v="338"/>
    <x v="457"/>
    <x v="0"/>
    <x v="22"/>
    <x v="0"/>
    <x v="149"/>
    <x v="217"/>
    <x v="219"/>
    <x v="163"/>
    <x v="34"/>
    <x v="21"/>
    <x v="37"/>
    <x v="906"/>
    <x v="0"/>
    <x v="30"/>
    <x v="26"/>
    <x v="333"/>
  </r>
  <r>
    <x v="1"/>
    <x v="7"/>
    <x v="0"/>
    <x v="338"/>
    <x v="457"/>
    <x v="0"/>
    <x v="21"/>
    <x v="0"/>
    <x v="1237"/>
    <x v="220"/>
    <x v="223"/>
    <x v="163"/>
    <x v="34"/>
    <x v="21"/>
    <x v="16"/>
    <x v="319"/>
    <x v="0"/>
    <x v="30"/>
    <x v="26"/>
    <x v="151"/>
  </r>
  <r>
    <x v="1"/>
    <x v="7"/>
    <x v="0"/>
    <x v="338"/>
    <x v="457"/>
    <x v="0"/>
    <x v="21"/>
    <x v="0"/>
    <x v="1226"/>
    <x v="247"/>
    <x v="249"/>
    <x v="163"/>
    <x v="34"/>
    <x v="21"/>
    <x v="16"/>
    <x v="319"/>
    <x v="0"/>
    <x v="30"/>
    <x v="26"/>
    <x v="151"/>
  </r>
  <r>
    <x v="1"/>
    <x v="7"/>
    <x v="0"/>
    <x v="338"/>
    <x v="457"/>
    <x v="0"/>
    <x v="22"/>
    <x v="0"/>
    <x v="150"/>
    <x v="264"/>
    <x v="268"/>
    <x v="163"/>
    <x v="34"/>
    <x v="21"/>
    <x v="37"/>
    <x v="906"/>
    <x v="0"/>
    <x v="30"/>
    <x v="26"/>
    <x v="333"/>
  </r>
  <r>
    <x v="1"/>
    <x v="7"/>
    <x v="0"/>
    <x v="338"/>
    <x v="457"/>
    <x v="0"/>
    <x v="21"/>
    <x v="0"/>
    <x v="1238"/>
    <x v="271"/>
    <x v="274"/>
    <x v="163"/>
    <x v="34"/>
    <x v="21"/>
    <x v="16"/>
    <x v="319"/>
    <x v="0"/>
    <x v="30"/>
    <x v="26"/>
    <x v="151"/>
  </r>
  <r>
    <x v="1"/>
    <x v="7"/>
    <x v="0"/>
    <x v="338"/>
    <x v="457"/>
    <x v="0"/>
    <x v="21"/>
    <x v="0"/>
    <x v="1239"/>
    <x v="296"/>
    <x v="301"/>
    <x v="163"/>
    <x v="34"/>
    <x v="21"/>
    <x v="16"/>
    <x v="319"/>
    <x v="0"/>
    <x v="30"/>
    <x v="26"/>
    <x v="151"/>
  </r>
  <r>
    <x v="1"/>
    <x v="7"/>
    <x v="0"/>
    <x v="338"/>
    <x v="457"/>
    <x v="0"/>
    <x v="22"/>
    <x v="0"/>
    <x v="159"/>
    <x v="311"/>
    <x v="315"/>
    <x v="163"/>
    <x v="34"/>
    <x v="21"/>
    <x v="37"/>
    <x v="906"/>
    <x v="0"/>
    <x v="30"/>
    <x v="26"/>
    <x v="333"/>
  </r>
  <r>
    <x v="1"/>
    <x v="7"/>
    <x v="0"/>
    <x v="338"/>
    <x v="457"/>
    <x v="0"/>
    <x v="21"/>
    <x v="0"/>
    <x v="1227"/>
    <x v="319"/>
    <x v="326"/>
    <x v="163"/>
    <x v="34"/>
    <x v="21"/>
    <x v="16"/>
    <x v="319"/>
    <x v="0"/>
    <x v="30"/>
    <x v="26"/>
    <x v="151"/>
  </r>
  <r>
    <x v="1"/>
    <x v="7"/>
    <x v="0"/>
    <x v="338"/>
    <x v="457"/>
    <x v="0"/>
    <x v="21"/>
    <x v="0"/>
    <x v="1240"/>
    <x v="347"/>
    <x v="352"/>
    <x v="163"/>
    <x v="34"/>
    <x v="21"/>
    <x v="16"/>
    <x v="319"/>
    <x v="0"/>
    <x v="30"/>
    <x v="26"/>
    <x v="151"/>
  </r>
  <r>
    <x v="1"/>
    <x v="7"/>
    <x v="0"/>
    <x v="338"/>
    <x v="457"/>
    <x v="0"/>
    <x v="22"/>
    <x v="0"/>
    <x v="151"/>
    <x v="361"/>
    <x v="362"/>
    <x v="163"/>
    <x v="34"/>
    <x v="21"/>
    <x v="37"/>
    <x v="906"/>
    <x v="0"/>
    <x v="30"/>
    <x v="26"/>
    <x v="333"/>
  </r>
  <r>
    <x v="1"/>
    <x v="7"/>
    <x v="0"/>
    <x v="338"/>
    <x v="457"/>
    <x v="0"/>
    <x v="21"/>
    <x v="0"/>
    <x v="1228"/>
    <x v="376"/>
    <x v="378"/>
    <x v="163"/>
    <x v="34"/>
    <x v="21"/>
    <x v="16"/>
    <x v="319"/>
    <x v="0"/>
    <x v="30"/>
    <x v="26"/>
    <x v="151"/>
  </r>
  <r>
    <x v="1"/>
    <x v="7"/>
    <x v="0"/>
    <x v="338"/>
    <x v="457"/>
    <x v="0"/>
    <x v="21"/>
    <x v="0"/>
    <x v="1229"/>
    <x v="403"/>
    <x v="405"/>
    <x v="163"/>
    <x v="34"/>
    <x v="21"/>
    <x v="16"/>
    <x v="319"/>
    <x v="0"/>
    <x v="30"/>
    <x v="26"/>
    <x v="151"/>
  </r>
  <r>
    <x v="1"/>
    <x v="7"/>
    <x v="0"/>
    <x v="338"/>
    <x v="457"/>
    <x v="0"/>
    <x v="22"/>
    <x v="0"/>
    <x v="152"/>
    <x v="411"/>
    <x v="412"/>
    <x v="163"/>
    <x v="34"/>
    <x v="21"/>
    <x v="37"/>
    <x v="906"/>
    <x v="0"/>
    <x v="30"/>
    <x v="26"/>
    <x v="333"/>
  </r>
  <r>
    <x v="1"/>
    <x v="7"/>
    <x v="0"/>
    <x v="338"/>
    <x v="457"/>
    <x v="0"/>
    <x v="21"/>
    <x v="0"/>
    <x v="1241"/>
    <x v="428"/>
    <x v="430"/>
    <x v="163"/>
    <x v="34"/>
    <x v="21"/>
    <x v="16"/>
    <x v="319"/>
    <x v="0"/>
    <x v="30"/>
    <x v="26"/>
    <x v="151"/>
  </r>
  <r>
    <x v="1"/>
    <x v="7"/>
    <x v="0"/>
    <x v="338"/>
    <x v="457"/>
    <x v="0"/>
    <x v="21"/>
    <x v="0"/>
    <x v="1230"/>
    <x v="452"/>
    <x v="455"/>
    <x v="163"/>
    <x v="34"/>
    <x v="21"/>
    <x v="16"/>
    <x v="319"/>
    <x v="0"/>
    <x v="30"/>
    <x v="26"/>
    <x v="151"/>
  </r>
  <r>
    <x v="1"/>
    <x v="7"/>
    <x v="0"/>
    <x v="338"/>
    <x v="457"/>
    <x v="0"/>
    <x v="22"/>
    <x v="0"/>
    <x v="160"/>
    <x v="455"/>
    <x v="458"/>
    <x v="163"/>
    <x v="34"/>
    <x v="21"/>
    <x v="37"/>
    <x v="906"/>
    <x v="0"/>
    <x v="30"/>
    <x v="26"/>
    <x v="333"/>
  </r>
  <r>
    <x v="1"/>
    <x v="7"/>
    <x v="0"/>
    <x v="338"/>
    <x v="457"/>
    <x v="0"/>
    <x v="21"/>
    <x v="0"/>
    <x v="1242"/>
    <x v="476"/>
    <x v="479"/>
    <x v="163"/>
    <x v="34"/>
    <x v="21"/>
    <x v="16"/>
    <x v="319"/>
    <x v="0"/>
    <x v="30"/>
    <x v="26"/>
    <x v="151"/>
  </r>
  <r>
    <x v="1"/>
    <x v="7"/>
    <x v="0"/>
    <x v="338"/>
    <x v="457"/>
    <x v="0"/>
    <x v="21"/>
    <x v="0"/>
    <x v="1231"/>
    <x v="500"/>
    <x v="501"/>
    <x v="163"/>
    <x v="34"/>
    <x v="21"/>
    <x v="16"/>
    <x v="319"/>
    <x v="0"/>
    <x v="30"/>
    <x v="26"/>
    <x v="151"/>
  </r>
  <r>
    <x v="1"/>
    <x v="7"/>
    <x v="0"/>
    <x v="338"/>
    <x v="457"/>
    <x v="0"/>
    <x v="22"/>
    <x v="0"/>
    <x v="161"/>
    <x v="500"/>
    <x v="501"/>
    <x v="163"/>
    <x v="34"/>
    <x v="21"/>
    <x v="37"/>
    <x v="906"/>
    <x v="0"/>
    <x v="30"/>
    <x v="26"/>
    <x v="333"/>
  </r>
  <r>
    <x v="1"/>
    <x v="7"/>
    <x v="0"/>
    <x v="338"/>
    <x v="457"/>
    <x v="0"/>
    <x v="21"/>
    <x v="0"/>
    <x v="1243"/>
    <x v="522"/>
    <x v="524"/>
    <x v="163"/>
    <x v="34"/>
    <x v="21"/>
    <x v="16"/>
    <x v="319"/>
    <x v="0"/>
    <x v="30"/>
    <x v="26"/>
    <x v="151"/>
  </r>
  <r>
    <x v="1"/>
    <x v="7"/>
    <x v="0"/>
    <x v="338"/>
    <x v="457"/>
    <x v="0"/>
    <x v="22"/>
    <x v="0"/>
    <x v="153"/>
    <x v="542"/>
    <x v="543"/>
    <x v="163"/>
    <x v="34"/>
    <x v="21"/>
    <x v="37"/>
    <x v="906"/>
    <x v="0"/>
    <x v="30"/>
    <x v="26"/>
    <x v="333"/>
  </r>
  <r>
    <x v="1"/>
    <x v="7"/>
    <x v="0"/>
    <x v="338"/>
    <x v="457"/>
    <x v="0"/>
    <x v="21"/>
    <x v="0"/>
    <x v="1232"/>
    <x v="545"/>
    <x v="543"/>
    <x v="163"/>
    <x v="34"/>
    <x v="21"/>
    <x v="16"/>
    <x v="319"/>
    <x v="0"/>
    <x v="30"/>
    <x v="21"/>
    <x v="131"/>
  </r>
  <r>
    <x v="1"/>
    <x v="7"/>
    <x v="0"/>
    <x v="338"/>
    <x v="457"/>
    <x v="0"/>
    <x v="21"/>
    <x v="0"/>
    <x v="1244"/>
    <x v="567"/>
    <x v="563"/>
    <x v="163"/>
    <x v="34"/>
    <x v="21"/>
    <x v="16"/>
    <x v="319"/>
    <x v="0"/>
    <x v="30"/>
    <x v="21"/>
    <x v="131"/>
  </r>
  <r>
    <x v="1"/>
    <x v="7"/>
    <x v="0"/>
    <x v="338"/>
    <x v="457"/>
    <x v="0"/>
    <x v="22"/>
    <x v="0"/>
    <x v="154"/>
    <x v="584"/>
    <x v="587"/>
    <x v="163"/>
    <x v="34"/>
    <x v="21"/>
    <x v="37"/>
    <x v="906"/>
    <x v="0"/>
    <x v="30"/>
    <x v="21"/>
    <x v="314"/>
  </r>
  <r>
    <x v="1"/>
    <x v="7"/>
    <x v="0"/>
    <x v="338"/>
    <x v="457"/>
    <x v="0"/>
    <x v="21"/>
    <x v="0"/>
    <x v="1233"/>
    <x v="584"/>
    <x v="587"/>
    <x v="163"/>
    <x v="34"/>
    <x v="21"/>
    <x v="16"/>
    <x v="319"/>
    <x v="0"/>
    <x v="30"/>
    <x v="21"/>
    <x v="131"/>
  </r>
  <r>
    <x v="1"/>
    <x v="7"/>
    <x v="0"/>
    <x v="338"/>
    <x v="457"/>
    <x v="0"/>
    <x v="21"/>
    <x v="0"/>
    <x v="1245"/>
    <x v="604"/>
    <x v="607"/>
    <x v="163"/>
    <x v="34"/>
    <x v="21"/>
    <x v="16"/>
    <x v="319"/>
    <x v="0"/>
    <x v="30"/>
    <x v="21"/>
    <x v="131"/>
  </r>
  <r>
    <x v="1"/>
    <x v="7"/>
    <x v="0"/>
    <x v="338"/>
    <x v="457"/>
    <x v="0"/>
    <x v="21"/>
    <x v="0"/>
    <x v="155"/>
    <x v="621"/>
    <x v="627"/>
    <x v="163"/>
    <x v="34"/>
    <x v="21"/>
    <x v="16"/>
    <x v="319"/>
    <x v="0"/>
    <x v="30"/>
    <x v="21"/>
    <x v="131"/>
  </r>
  <r>
    <x v="1"/>
    <x v="7"/>
    <x v="0"/>
    <x v="338"/>
    <x v="457"/>
    <x v="0"/>
    <x v="22"/>
    <x v="0"/>
    <x v="1234"/>
    <x v="621"/>
    <x v="627"/>
    <x v="163"/>
    <x v="34"/>
    <x v="21"/>
    <x v="37"/>
    <x v="906"/>
    <x v="0"/>
    <x v="30"/>
    <x v="21"/>
    <x v="314"/>
  </r>
  <r>
    <x v="1"/>
    <x v="7"/>
    <x v="0"/>
    <x v="338"/>
    <x v="457"/>
    <x v="0"/>
    <x v="22"/>
    <x v="0"/>
    <x v="162"/>
    <x v="637"/>
    <x v="642"/>
    <x v="163"/>
    <x v="34"/>
    <x v="21"/>
    <x v="37"/>
    <x v="906"/>
    <x v="0"/>
    <x v="30"/>
    <x v="21"/>
    <x v="314"/>
  </r>
  <r>
    <x v="2"/>
    <x v="7"/>
    <x v="2"/>
    <x v="501"/>
    <x v="504"/>
    <x v="0"/>
    <x v="21"/>
    <x v="0"/>
    <x v="1246"/>
    <x v="35"/>
    <x v="35"/>
    <x v="147"/>
    <x v="34"/>
    <x v="21"/>
    <x v="16"/>
    <x v="298"/>
    <x v="0"/>
    <x v="30"/>
    <x v="21"/>
    <x v="131"/>
  </r>
  <r>
    <x v="2"/>
    <x v="7"/>
    <x v="2"/>
    <x v="501"/>
    <x v="504"/>
    <x v="0"/>
    <x v="22"/>
    <x v="0"/>
    <x v="178"/>
    <x v="116"/>
    <x v="112"/>
    <x v="147"/>
    <x v="34"/>
    <x v="21"/>
    <x v="37"/>
    <x v="882"/>
    <x v="0"/>
    <x v="30"/>
    <x v="21"/>
    <x v="314"/>
  </r>
  <r>
    <x v="2"/>
    <x v="7"/>
    <x v="2"/>
    <x v="501"/>
    <x v="504"/>
    <x v="0"/>
    <x v="22"/>
    <x v="0"/>
    <x v="179"/>
    <x v="352"/>
    <x v="352"/>
    <x v="147"/>
    <x v="34"/>
    <x v="21"/>
    <x v="37"/>
    <x v="882"/>
    <x v="0"/>
    <x v="30"/>
    <x v="21"/>
    <x v="314"/>
  </r>
  <r>
    <x v="2"/>
    <x v="7"/>
    <x v="2"/>
    <x v="501"/>
    <x v="504"/>
    <x v="0"/>
    <x v="21"/>
    <x v="0"/>
    <x v="1247"/>
    <x v="417"/>
    <x v="415"/>
    <x v="147"/>
    <x v="34"/>
    <x v="21"/>
    <x v="16"/>
    <x v="298"/>
    <x v="0"/>
    <x v="30"/>
    <x v="21"/>
    <x v="131"/>
  </r>
  <r>
    <x v="2"/>
    <x v="7"/>
    <x v="2"/>
    <x v="501"/>
    <x v="504"/>
    <x v="0"/>
    <x v="22"/>
    <x v="0"/>
    <x v="180"/>
    <x v="507"/>
    <x v="505"/>
    <x v="147"/>
    <x v="34"/>
    <x v="21"/>
    <x v="37"/>
    <x v="882"/>
    <x v="0"/>
    <x v="30"/>
    <x v="21"/>
    <x v="314"/>
  </r>
  <r>
    <x v="2"/>
    <x v="7"/>
    <x v="2"/>
    <x v="501"/>
    <x v="504"/>
    <x v="0"/>
    <x v="21"/>
    <x v="0"/>
    <x v="1248"/>
    <x v="576"/>
    <x v="574"/>
    <x v="147"/>
    <x v="34"/>
    <x v="21"/>
    <x v="16"/>
    <x v="298"/>
    <x v="0"/>
    <x v="30"/>
    <x v="21"/>
    <x v="131"/>
  </r>
  <r>
    <x v="2"/>
    <x v="7"/>
    <x v="2"/>
    <x v="501"/>
    <x v="504"/>
    <x v="2"/>
    <x v="23"/>
    <x v="0"/>
    <x v="2496"/>
    <x v="589"/>
    <x v="593"/>
    <x v="147"/>
    <x v="34"/>
    <x v="21"/>
    <x v="0"/>
    <x v="18"/>
    <x v="0"/>
    <x v="30"/>
    <x v="21"/>
    <x v="13"/>
  </r>
  <r>
    <x v="2"/>
    <x v="7"/>
    <x v="2"/>
    <x v="501"/>
    <x v="504"/>
    <x v="0"/>
    <x v="21"/>
    <x v="0"/>
    <x v="3754"/>
    <x v="680"/>
    <x v="686"/>
    <x v="147"/>
    <x v="34"/>
    <x v="21"/>
    <x v="16"/>
    <x v="298"/>
    <x v="0"/>
    <x v="30"/>
    <x v="21"/>
    <x v="131"/>
  </r>
  <r>
    <x v="2"/>
    <x v="7"/>
    <x v="2"/>
    <x v="502"/>
    <x v="503"/>
    <x v="2"/>
    <x v="23"/>
    <x v="0"/>
    <x v="2490"/>
    <x v="76"/>
    <x v="70"/>
    <x v="127"/>
    <x v="34"/>
    <x v="21"/>
    <x v="0"/>
    <x v="13"/>
    <x v="0"/>
    <x v="30"/>
    <x v="16"/>
    <x v="9"/>
  </r>
  <r>
    <x v="2"/>
    <x v="7"/>
    <x v="2"/>
    <x v="502"/>
    <x v="503"/>
    <x v="2"/>
    <x v="23"/>
    <x v="0"/>
    <x v="2491"/>
    <x v="166"/>
    <x v="161"/>
    <x v="127"/>
    <x v="34"/>
    <x v="21"/>
    <x v="0"/>
    <x v="13"/>
    <x v="0"/>
    <x v="30"/>
    <x v="16"/>
    <x v="9"/>
  </r>
  <r>
    <x v="2"/>
    <x v="7"/>
    <x v="2"/>
    <x v="502"/>
    <x v="503"/>
    <x v="2"/>
    <x v="23"/>
    <x v="0"/>
    <x v="2492"/>
    <x v="253"/>
    <x v="249"/>
    <x v="127"/>
    <x v="34"/>
    <x v="21"/>
    <x v="0"/>
    <x v="13"/>
    <x v="0"/>
    <x v="30"/>
    <x v="16"/>
    <x v="9"/>
  </r>
  <r>
    <x v="2"/>
    <x v="7"/>
    <x v="2"/>
    <x v="502"/>
    <x v="503"/>
    <x v="2"/>
    <x v="23"/>
    <x v="0"/>
    <x v="2493"/>
    <x v="340"/>
    <x v="337"/>
    <x v="127"/>
    <x v="34"/>
    <x v="21"/>
    <x v="0"/>
    <x v="13"/>
    <x v="0"/>
    <x v="30"/>
    <x v="16"/>
    <x v="9"/>
  </r>
  <r>
    <x v="2"/>
    <x v="7"/>
    <x v="2"/>
    <x v="502"/>
    <x v="503"/>
    <x v="2"/>
    <x v="23"/>
    <x v="0"/>
    <x v="2494"/>
    <x v="432"/>
    <x v="426"/>
    <x v="127"/>
    <x v="34"/>
    <x v="21"/>
    <x v="0"/>
    <x v="13"/>
    <x v="0"/>
    <x v="30"/>
    <x v="16"/>
    <x v="9"/>
  </r>
  <r>
    <x v="2"/>
    <x v="7"/>
    <x v="2"/>
    <x v="502"/>
    <x v="503"/>
    <x v="2"/>
    <x v="23"/>
    <x v="0"/>
    <x v="2495"/>
    <x v="513"/>
    <x v="507"/>
    <x v="127"/>
    <x v="34"/>
    <x v="21"/>
    <x v="0"/>
    <x v="13"/>
    <x v="0"/>
    <x v="30"/>
    <x v="16"/>
    <x v="9"/>
  </r>
  <r>
    <x v="2"/>
    <x v="7"/>
    <x v="2"/>
    <x v="503"/>
    <x v="212"/>
    <x v="0"/>
    <x v="22"/>
    <x v="0"/>
    <x v="1786"/>
    <x v="35"/>
    <x v="39"/>
    <x v="256"/>
    <x v="34"/>
    <x v="21"/>
    <x v="37"/>
    <x v="1026"/>
    <x v="0"/>
    <x v="30"/>
    <x v="26"/>
    <x v="333"/>
  </r>
  <r>
    <x v="2"/>
    <x v="7"/>
    <x v="2"/>
    <x v="503"/>
    <x v="212"/>
    <x v="0"/>
    <x v="22"/>
    <x v="0"/>
    <x v="1782"/>
    <x v="69"/>
    <x v="70"/>
    <x v="256"/>
    <x v="34"/>
    <x v="21"/>
    <x v="37"/>
    <x v="1026"/>
    <x v="0"/>
    <x v="30"/>
    <x v="26"/>
    <x v="333"/>
  </r>
  <r>
    <x v="2"/>
    <x v="7"/>
    <x v="2"/>
    <x v="503"/>
    <x v="212"/>
    <x v="0"/>
    <x v="21"/>
    <x v="0"/>
    <x v="1249"/>
    <x v="84"/>
    <x v="85"/>
    <x v="256"/>
    <x v="34"/>
    <x v="21"/>
    <x v="16"/>
    <x v="425"/>
    <x v="0"/>
    <x v="30"/>
    <x v="26"/>
    <x v="151"/>
  </r>
  <r>
    <x v="2"/>
    <x v="7"/>
    <x v="2"/>
    <x v="503"/>
    <x v="212"/>
    <x v="0"/>
    <x v="22"/>
    <x v="0"/>
    <x v="183"/>
    <x v="88"/>
    <x v="90"/>
    <x v="256"/>
    <x v="34"/>
    <x v="21"/>
    <x v="37"/>
    <x v="1026"/>
    <x v="0"/>
    <x v="30"/>
    <x v="26"/>
    <x v="333"/>
  </r>
  <r>
    <x v="2"/>
    <x v="7"/>
    <x v="2"/>
    <x v="503"/>
    <x v="212"/>
    <x v="0"/>
    <x v="22"/>
    <x v="0"/>
    <x v="184"/>
    <x v="138"/>
    <x v="137"/>
    <x v="256"/>
    <x v="34"/>
    <x v="21"/>
    <x v="37"/>
    <x v="1026"/>
    <x v="0"/>
    <x v="30"/>
    <x v="26"/>
    <x v="333"/>
  </r>
  <r>
    <x v="2"/>
    <x v="7"/>
    <x v="2"/>
    <x v="503"/>
    <x v="212"/>
    <x v="0"/>
    <x v="21"/>
    <x v="0"/>
    <x v="1250"/>
    <x v="138"/>
    <x v="137"/>
    <x v="256"/>
    <x v="34"/>
    <x v="21"/>
    <x v="16"/>
    <x v="425"/>
    <x v="0"/>
    <x v="30"/>
    <x v="26"/>
    <x v="151"/>
  </r>
  <r>
    <x v="2"/>
    <x v="7"/>
    <x v="2"/>
    <x v="503"/>
    <x v="212"/>
    <x v="0"/>
    <x v="22"/>
    <x v="0"/>
    <x v="185"/>
    <x v="162"/>
    <x v="165"/>
    <x v="256"/>
    <x v="34"/>
    <x v="21"/>
    <x v="37"/>
    <x v="1026"/>
    <x v="0"/>
    <x v="30"/>
    <x v="26"/>
    <x v="333"/>
  </r>
  <r>
    <x v="2"/>
    <x v="7"/>
    <x v="2"/>
    <x v="503"/>
    <x v="212"/>
    <x v="0"/>
    <x v="22"/>
    <x v="0"/>
    <x v="186"/>
    <x v="188"/>
    <x v="189"/>
    <x v="256"/>
    <x v="34"/>
    <x v="21"/>
    <x v="37"/>
    <x v="1026"/>
    <x v="0"/>
    <x v="30"/>
    <x v="26"/>
    <x v="333"/>
  </r>
  <r>
    <x v="2"/>
    <x v="7"/>
    <x v="2"/>
    <x v="503"/>
    <x v="212"/>
    <x v="0"/>
    <x v="21"/>
    <x v="0"/>
    <x v="1251"/>
    <x v="188"/>
    <x v="189"/>
    <x v="256"/>
    <x v="34"/>
    <x v="21"/>
    <x v="16"/>
    <x v="425"/>
    <x v="0"/>
    <x v="30"/>
    <x v="26"/>
    <x v="151"/>
  </r>
  <r>
    <x v="2"/>
    <x v="7"/>
    <x v="2"/>
    <x v="503"/>
    <x v="212"/>
    <x v="0"/>
    <x v="21"/>
    <x v="0"/>
    <x v="1252"/>
    <x v="235"/>
    <x v="237"/>
    <x v="256"/>
    <x v="34"/>
    <x v="21"/>
    <x v="16"/>
    <x v="425"/>
    <x v="0"/>
    <x v="30"/>
    <x v="26"/>
    <x v="151"/>
  </r>
  <r>
    <x v="2"/>
    <x v="7"/>
    <x v="2"/>
    <x v="503"/>
    <x v="212"/>
    <x v="0"/>
    <x v="22"/>
    <x v="0"/>
    <x v="187"/>
    <x v="253"/>
    <x v="258"/>
    <x v="256"/>
    <x v="34"/>
    <x v="21"/>
    <x v="37"/>
    <x v="1026"/>
    <x v="0"/>
    <x v="30"/>
    <x v="26"/>
    <x v="333"/>
  </r>
  <r>
    <x v="2"/>
    <x v="7"/>
    <x v="2"/>
    <x v="503"/>
    <x v="212"/>
    <x v="0"/>
    <x v="21"/>
    <x v="0"/>
    <x v="1253"/>
    <x v="281"/>
    <x v="284"/>
    <x v="256"/>
    <x v="34"/>
    <x v="21"/>
    <x v="16"/>
    <x v="425"/>
    <x v="0"/>
    <x v="30"/>
    <x v="26"/>
    <x v="151"/>
  </r>
  <r>
    <x v="2"/>
    <x v="7"/>
    <x v="2"/>
    <x v="503"/>
    <x v="212"/>
    <x v="0"/>
    <x v="22"/>
    <x v="0"/>
    <x v="188"/>
    <x v="300"/>
    <x v="304"/>
    <x v="256"/>
    <x v="34"/>
    <x v="21"/>
    <x v="37"/>
    <x v="1026"/>
    <x v="0"/>
    <x v="30"/>
    <x v="26"/>
    <x v="333"/>
  </r>
  <r>
    <x v="2"/>
    <x v="7"/>
    <x v="2"/>
    <x v="503"/>
    <x v="212"/>
    <x v="0"/>
    <x v="22"/>
    <x v="0"/>
    <x v="189"/>
    <x v="319"/>
    <x v="326"/>
    <x v="256"/>
    <x v="34"/>
    <x v="21"/>
    <x v="37"/>
    <x v="1026"/>
    <x v="0"/>
    <x v="30"/>
    <x v="26"/>
    <x v="333"/>
  </r>
  <r>
    <x v="2"/>
    <x v="7"/>
    <x v="2"/>
    <x v="503"/>
    <x v="212"/>
    <x v="0"/>
    <x v="21"/>
    <x v="0"/>
    <x v="1254"/>
    <x v="340"/>
    <x v="345"/>
    <x v="256"/>
    <x v="34"/>
    <x v="21"/>
    <x v="16"/>
    <x v="425"/>
    <x v="0"/>
    <x v="30"/>
    <x v="26"/>
    <x v="151"/>
  </r>
  <r>
    <x v="2"/>
    <x v="7"/>
    <x v="2"/>
    <x v="503"/>
    <x v="212"/>
    <x v="0"/>
    <x v="22"/>
    <x v="0"/>
    <x v="190"/>
    <x v="371"/>
    <x v="374"/>
    <x v="256"/>
    <x v="34"/>
    <x v="21"/>
    <x v="37"/>
    <x v="1026"/>
    <x v="0"/>
    <x v="30"/>
    <x v="26"/>
    <x v="333"/>
  </r>
  <r>
    <x v="2"/>
    <x v="7"/>
    <x v="2"/>
    <x v="503"/>
    <x v="212"/>
    <x v="0"/>
    <x v="22"/>
    <x v="0"/>
    <x v="191"/>
    <x v="395"/>
    <x v="398"/>
    <x v="256"/>
    <x v="34"/>
    <x v="21"/>
    <x v="37"/>
    <x v="1026"/>
    <x v="0"/>
    <x v="30"/>
    <x v="26"/>
    <x v="333"/>
  </r>
  <r>
    <x v="2"/>
    <x v="7"/>
    <x v="2"/>
    <x v="503"/>
    <x v="212"/>
    <x v="0"/>
    <x v="21"/>
    <x v="0"/>
    <x v="1255"/>
    <x v="395"/>
    <x v="398"/>
    <x v="256"/>
    <x v="34"/>
    <x v="21"/>
    <x v="16"/>
    <x v="425"/>
    <x v="0"/>
    <x v="30"/>
    <x v="26"/>
    <x v="151"/>
  </r>
  <r>
    <x v="2"/>
    <x v="7"/>
    <x v="2"/>
    <x v="503"/>
    <x v="212"/>
    <x v="0"/>
    <x v="22"/>
    <x v="0"/>
    <x v="192"/>
    <x v="421"/>
    <x v="422"/>
    <x v="256"/>
    <x v="34"/>
    <x v="21"/>
    <x v="37"/>
    <x v="1026"/>
    <x v="0"/>
    <x v="30"/>
    <x v="26"/>
    <x v="333"/>
  </r>
  <r>
    <x v="2"/>
    <x v="7"/>
    <x v="2"/>
    <x v="503"/>
    <x v="212"/>
    <x v="0"/>
    <x v="22"/>
    <x v="0"/>
    <x v="193"/>
    <x v="443"/>
    <x v="446"/>
    <x v="256"/>
    <x v="34"/>
    <x v="21"/>
    <x v="37"/>
    <x v="1026"/>
    <x v="0"/>
    <x v="30"/>
    <x v="26"/>
    <x v="333"/>
  </r>
  <r>
    <x v="2"/>
    <x v="7"/>
    <x v="2"/>
    <x v="503"/>
    <x v="212"/>
    <x v="0"/>
    <x v="22"/>
    <x v="0"/>
    <x v="194"/>
    <x v="462"/>
    <x v="464"/>
    <x v="256"/>
    <x v="34"/>
    <x v="21"/>
    <x v="37"/>
    <x v="1026"/>
    <x v="0"/>
    <x v="30"/>
    <x v="26"/>
    <x v="333"/>
  </r>
  <r>
    <x v="2"/>
    <x v="7"/>
    <x v="2"/>
    <x v="503"/>
    <x v="212"/>
    <x v="0"/>
    <x v="21"/>
    <x v="0"/>
    <x v="1256"/>
    <x v="462"/>
    <x v="464"/>
    <x v="256"/>
    <x v="34"/>
    <x v="21"/>
    <x v="16"/>
    <x v="425"/>
    <x v="0"/>
    <x v="30"/>
    <x v="26"/>
    <x v="151"/>
  </r>
  <r>
    <x v="2"/>
    <x v="7"/>
    <x v="2"/>
    <x v="503"/>
    <x v="212"/>
    <x v="0"/>
    <x v="21"/>
    <x v="0"/>
    <x v="1257"/>
    <x v="513"/>
    <x v="514"/>
    <x v="256"/>
    <x v="34"/>
    <x v="21"/>
    <x v="16"/>
    <x v="425"/>
    <x v="0"/>
    <x v="30"/>
    <x v="26"/>
    <x v="151"/>
  </r>
  <r>
    <x v="2"/>
    <x v="7"/>
    <x v="2"/>
    <x v="503"/>
    <x v="212"/>
    <x v="0"/>
    <x v="22"/>
    <x v="0"/>
    <x v="195"/>
    <x v="532"/>
    <x v="534"/>
    <x v="256"/>
    <x v="34"/>
    <x v="21"/>
    <x v="37"/>
    <x v="1026"/>
    <x v="0"/>
    <x v="30"/>
    <x v="26"/>
    <x v="333"/>
  </r>
  <r>
    <x v="2"/>
    <x v="7"/>
    <x v="2"/>
    <x v="503"/>
    <x v="212"/>
    <x v="0"/>
    <x v="21"/>
    <x v="0"/>
    <x v="1258"/>
    <x v="558"/>
    <x v="559"/>
    <x v="256"/>
    <x v="34"/>
    <x v="21"/>
    <x v="16"/>
    <x v="425"/>
    <x v="0"/>
    <x v="30"/>
    <x v="26"/>
    <x v="151"/>
  </r>
  <r>
    <x v="2"/>
    <x v="7"/>
    <x v="2"/>
    <x v="503"/>
    <x v="212"/>
    <x v="0"/>
    <x v="22"/>
    <x v="0"/>
    <x v="196"/>
    <x v="567"/>
    <x v="565"/>
    <x v="256"/>
    <x v="34"/>
    <x v="21"/>
    <x v="37"/>
    <x v="1026"/>
    <x v="0"/>
    <x v="30"/>
    <x v="26"/>
    <x v="333"/>
  </r>
  <r>
    <x v="2"/>
    <x v="7"/>
    <x v="2"/>
    <x v="503"/>
    <x v="212"/>
    <x v="0"/>
    <x v="22"/>
    <x v="0"/>
    <x v="197"/>
    <x v="596"/>
    <x v="604"/>
    <x v="256"/>
    <x v="34"/>
    <x v="21"/>
    <x v="37"/>
    <x v="1026"/>
    <x v="0"/>
    <x v="30"/>
    <x v="26"/>
    <x v="333"/>
  </r>
  <r>
    <x v="2"/>
    <x v="7"/>
    <x v="2"/>
    <x v="503"/>
    <x v="212"/>
    <x v="0"/>
    <x v="21"/>
    <x v="0"/>
    <x v="1259"/>
    <x v="612"/>
    <x v="621"/>
    <x v="256"/>
    <x v="34"/>
    <x v="21"/>
    <x v="16"/>
    <x v="425"/>
    <x v="0"/>
    <x v="30"/>
    <x v="26"/>
    <x v="151"/>
  </r>
  <r>
    <x v="2"/>
    <x v="7"/>
    <x v="2"/>
    <x v="503"/>
    <x v="212"/>
    <x v="0"/>
    <x v="22"/>
    <x v="0"/>
    <x v="198"/>
    <x v="632"/>
    <x v="640"/>
    <x v="256"/>
    <x v="34"/>
    <x v="21"/>
    <x v="37"/>
    <x v="1026"/>
    <x v="0"/>
    <x v="30"/>
    <x v="26"/>
    <x v="333"/>
  </r>
  <r>
    <x v="2"/>
    <x v="7"/>
    <x v="2"/>
    <x v="503"/>
    <x v="212"/>
    <x v="0"/>
    <x v="21"/>
    <x v="0"/>
    <x v="3752"/>
    <x v="650"/>
    <x v="658"/>
    <x v="256"/>
    <x v="34"/>
    <x v="21"/>
    <x v="16"/>
    <x v="425"/>
    <x v="0"/>
    <x v="30"/>
    <x v="26"/>
    <x v="151"/>
  </r>
  <r>
    <x v="2"/>
    <x v="7"/>
    <x v="2"/>
    <x v="503"/>
    <x v="212"/>
    <x v="0"/>
    <x v="22"/>
    <x v="0"/>
    <x v="3352"/>
    <x v="657"/>
    <x v="665"/>
    <x v="256"/>
    <x v="34"/>
    <x v="21"/>
    <x v="37"/>
    <x v="1026"/>
    <x v="0"/>
    <x v="30"/>
    <x v="26"/>
    <x v="333"/>
  </r>
  <r>
    <x v="2"/>
    <x v="7"/>
    <x v="2"/>
    <x v="503"/>
    <x v="212"/>
    <x v="0"/>
    <x v="22"/>
    <x v="0"/>
    <x v="200"/>
    <x v="682"/>
    <x v="691"/>
    <x v="256"/>
    <x v="34"/>
    <x v="21"/>
    <x v="37"/>
    <x v="1026"/>
    <x v="0"/>
    <x v="30"/>
    <x v="26"/>
    <x v="333"/>
  </r>
  <r>
    <x v="2"/>
    <x v="7"/>
    <x v="1"/>
    <x v="510"/>
    <x v="563"/>
    <x v="0"/>
    <x v="21"/>
    <x v="0"/>
    <x v="1324"/>
    <x v="22"/>
    <x v="22"/>
    <x v="176"/>
    <x v="34"/>
    <x v="21"/>
    <x v="16"/>
    <x v="334"/>
    <x v="0"/>
    <x v="30"/>
    <x v="21"/>
    <x v="131"/>
  </r>
  <r>
    <x v="2"/>
    <x v="7"/>
    <x v="1"/>
    <x v="510"/>
    <x v="563"/>
    <x v="2"/>
    <x v="23"/>
    <x v="0"/>
    <x v="2483"/>
    <x v="56"/>
    <x v="55"/>
    <x v="176"/>
    <x v="34"/>
    <x v="21"/>
    <x v="0"/>
    <x v="22"/>
    <x v="0"/>
    <x v="30"/>
    <x v="21"/>
    <x v="13"/>
  </r>
  <r>
    <x v="2"/>
    <x v="7"/>
    <x v="1"/>
    <x v="510"/>
    <x v="563"/>
    <x v="0"/>
    <x v="22"/>
    <x v="0"/>
    <x v="199"/>
    <x v="96"/>
    <x v="92"/>
    <x v="176"/>
    <x v="34"/>
    <x v="21"/>
    <x v="37"/>
    <x v="925"/>
    <x v="0"/>
    <x v="30"/>
    <x v="21"/>
    <x v="314"/>
  </r>
  <r>
    <x v="2"/>
    <x v="7"/>
    <x v="1"/>
    <x v="510"/>
    <x v="563"/>
    <x v="2"/>
    <x v="23"/>
    <x v="0"/>
    <x v="2484"/>
    <x v="141"/>
    <x v="137"/>
    <x v="176"/>
    <x v="34"/>
    <x v="21"/>
    <x v="0"/>
    <x v="22"/>
    <x v="0"/>
    <x v="30"/>
    <x v="21"/>
    <x v="13"/>
  </r>
  <r>
    <x v="2"/>
    <x v="7"/>
    <x v="1"/>
    <x v="510"/>
    <x v="563"/>
    <x v="2"/>
    <x v="23"/>
    <x v="0"/>
    <x v="2485"/>
    <x v="227"/>
    <x v="227"/>
    <x v="176"/>
    <x v="34"/>
    <x v="21"/>
    <x v="0"/>
    <x v="22"/>
    <x v="0"/>
    <x v="30"/>
    <x v="21"/>
    <x v="13"/>
  </r>
  <r>
    <x v="2"/>
    <x v="7"/>
    <x v="1"/>
    <x v="510"/>
    <x v="563"/>
    <x v="2"/>
    <x v="23"/>
    <x v="0"/>
    <x v="2486"/>
    <x v="319"/>
    <x v="322"/>
    <x v="176"/>
    <x v="34"/>
    <x v="21"/>
    <x v="0"/>
    <x v="22"/>
    <x v="0"/>
    <x v="30"/>
    <x v="21"/>
    <x v="13"/>
  </r>
  <r>
    <x v="2"/>
    <x v="7"/>
    <x v="1"/>
    <x v="510"/>
    <x v="563"/>
    <x v="0"/>
    <x v="22"/>
    <x v="0"/>
    <x v="181"/>
    <x v="324"/>
    <x v="326"/>
    <x v="176"/>
    <x v="34"/>
    <x v="21"/>
    <x v="37"/>
    <x v="925"/>
    <x v="0"/>
    <x v="30"/>
    <x v="21"/>
    <x v="314"/>
  </r>
  <r>
    <x v="2"/>
    <x v="7"/>
    <x v="1"/>
    <x v="510"/>
    <x v="563"/>
    <x v="0"/>
    <x v="21"/>
    <x v="0"/>
    <x v="1325"/>
    <x v="399"/>
    <x v="398"/>
    <x v="176"/>
    <x v="34"/>
    <x v="21"/>
    <x v="16"/>
    <x v="334"/>
    <x v="0"/>
    <x v="30"/>
    <x v="21"/>
    <x v="131"/>
  </r>
  <r>
    <x v="2"/>
    <x v="7"/>
    <x v="1"/>
    <x v="510"/>
    <x v="563"/>
    <x v="2"/>
    <x v="23"/>
    <x v="0"/>
    <x v="2487"/>
    <x v="414"/>
    <x v="412"/>
    <x v="176"/>
    <x v="34"/>
    <x v="21"/>
    <x v="0"/>
    <x v="22"/>
    <x v="0"/>
    <x v="30"/>
    <x v="21"/>
    <x v="13"/>
  </r>
  <r>
    <x v="2"/>
    <x v="7"/>
    <x v="1"/>
    <x v="510"/>
    <x v="563"/>
    <x v="0"/>
    <x v="22"/>
    <x v="0"/>
    <x v="201"/>
    <x v="490"/>
    <x v="491"/>
    <x v="176"/>
    <x v="34"/>
    <x v="21"/>
    <x v="37"/>
    <x v="925"/>
    <x v="0"/>
    <x v="30"/>
    <x v="21"/>
    <x v="314"/>
  </r>
  <r>
    <x v="2"/>
    <x v="7"/>
    <x v="1"/>
    <x v="510"/>
    <x v="563"/>
    <x v="2"/>
    <x v="23"/>
    <x v="0"/>
    <x v="2488"/>
    <x v="497"/>
    <x v="496"/>
    <x v="176"/>
    <x v="34"/>
    <x v="21"/>
    <x v="0"/>
    <x v="22"/>
    <x v="0"/>
    <x v="30"/>
    <x v="21"/>
    <x v="13"/>
  </r>
  <r>
    <x v="2"/>
    <x v="7"/>
    <x v="1"/>
    <x v="510"/>
    <x v="563"/>
    <x v="0"/>
    <x v="21"/>
    <x v="0"/>
    <x v="1326"/>
    <x v="558"/>
    <x v="556"/>
    <x v="176"/>
    <x v="34"/>
    <x v="21"/>
    <x v="16"/>
    <x v="334"/>
    <x v="0"/>
    <x v="30"/>
    <x v="21"/>
    <x v="131"/>
  </r>
  <r>
    <x v="2"/>
    <x v="7"/>
    <x v="1"/>
    <x v="510"/>
    <x v="563"/>
    <x v="2"/>
    <x v="23"/>
    <x v="0"/>
    <x v="2489"/>
    <x v="576"/>
    <x v="574"/>
    <x v="176"/>
    <x v="34"/>
    <x v="21"/>
    <x v="0"/>
    <x v="22"/>
    <x v="0"/>
    <x v="30"/>
    <x v="21"/>
    <x v="13"/>
  </r>
  <r>
    <x v="2"/>
    <x v="7"/>
    <x v="1"/>
    <x v="510"/>
    <x v="563"/>
    <x v="0"/>
    <x v="21"/>
    <x v="0"/>
    <x v="3753"/>
    <x v="671"/>
    <x v="674"/>
    <x v="176"/>
    <x v="34"/>
    <x v="21"/>
    <x v="16"/>
    <x v="334"/>
    <x v="0"/>
    <x v="30"/>
    <x v="21"/>
    <x v="131"/>
  </r>
  <r>
    <x v="2"/>
    <x v="7"/>
    <x v="1"/>
    <x v="511"/>
    <x v="562"/>
    <x v="0"/>
    <x v="22"/>
    <x v="0"/>
    <x v="182"/>
    <x v="19"/>
    <x v="22"/>
    <x v="284"/>
    <x v="34"/>
    <x v="21"/>
    <x v="37"/>
    <x v="1059"/>
    <x v="0"/>
    <x v="30"/>
    <x v="26"/>
    <x v="333"/>
  </r>
  <r>
    <x v="2"/>
    <x v="7"/>
    <x v="1"/>
    <x v="511"/>
    <x v="562"/>
    <x v="0"/>
    <x v="22"/>
    <x v="0"/>
    <x v="202"/>
    <x v="46"/>
    <x v="49"/>
    <x v="284"/>
    <x v="34"/>
    <x v="21"/>
    <x v="37"/>
    <x v="1059"/>
    <x v="0"/>
    <x v="30"/>
    <x v="26"/>
    <x v="333"/>
  </r>
  <r>
    <x v="2"/>
    <x v="7"/>
    <x v="1"/>
    <x v="511"/>
    <x v="562"/>
    <x v="0"/>
    <x v="22"/>
    <x v="0"/>
    <x v="203"/>
    <x v="61"/>
    <x v="61"/>
    <x v="284"/>
    <x v="34"/>
    <x v="21"/>
    <x v="37"/>
    <x v="1059"/>
    <x v="0"/>
    <x v="30"/>
    <x v="26"/>
    <x v="333"/>
  </r>
  <r>
    <x v="2"/>
    <x v="7"/>
    <x v="1"/>
    <x v="511"/>
    <x v="562"/>
    <x v="0"/>
    <x v="21"/>
    <x v="0"/>
    <x v="1327"/>
    <x v="61"/>
    <x v="61"/>
    <x v="284"/>
    <x v="34"/>
    <x v="21"/>
    <x v="16"/>
    <x v="443"/>
    <x v="0"/>
    <x v="30"/>
    <x v="26"/>
    <x v="151"/>
  </r>
  <r>
    <x v="2"/>
    <x v="7"/>
    <x v="1"/>
    <x v="511"/>
    <x v="562"/>
    <x v="0"/>
    <x v="22"/>
    <x v="0"/>
    <x v="204"/>
    <x v="116"/>
    <x v="116"/>
    <x v="284"/>
    <x v="34"/>
    <x v="21"/>
    <x v="37"/>
    <x v="1059"/>
    <x v="0"/>
    <x v="30"/>
    <x v="26"/>
    <x v="333"/>
  </r>
  <r>
    <x v="2"/>
    <x v="7"/>
    <x v="1"/>
    <x v="511"/>
    <x v="562"/>
    <x v="0"/>
    <x v="21"/>
    <x v="0"/>
    <x v="1328"/>
    <x v="116"/>
    <x v="116"/>
    <x v="284"/>
    <x v="34"/>
    <x v="21"/>
    <x v="16"/>
    <x v="443"/>
    <x v="0"/>
    <x v="30"/>
    <x v="26"/>
    <x v="151"/>
  </r>
  <r>
    <x v="2"/>
    <x v="7"/>
    <x v="1"/>
    <x v="511"/>
    <x v="562"/>
    <x v="0"/>
    <x v="22"/>
    <x v="0"/>
    <x v="205"/>
    <x v="141"/>
    <x v="139"/>
    <x v="284"/>
    <x v="34"/>
    <x v="21"/>
    <x v="37"/>
    <x v="1059"/>
    <x v="0"/>
    <x v="30"/>
    <x v="26"/>
    <x v="333"/>
  </r>
  <r>
    <x v="2"/>
    <x v="7"/>
    <x v="1"/>
    <x v="511"/>
    <x v="562"/>
    <x v="0"/>
    <x v="22"/>
    <x v="0"/>
    <x v="206"/>
    <x v="166"/>
    <x v="169"/>
    <x v="284"/>
    <x v="34"/>
    <x v="21"/>
    <x v="37"/>
    <x v="1059"/>
    <x v="0"/>
    <x v="30"/>
    <x v="26"/>
    <x v="333"/>
  </r>
  <r>
    <x v="2"/>
    <x v="7"/>
    <x v="1"/>
    <x v="511"/>
    <x v="562"/>
    <x v="0"/>
    <x v="21"/>
    <x v="0"/>
    <x v="1329"/>
    <x v="166"/>
    <x v="169"/>
    <x v="284"/>
    <x v="34"/>
    <x v="21"/>
    <x v="16"/>
    <x v="443"/>
    <x v="0"/>
    <x v="30"/>
    <x v="26"/>
    <x v="151"/>
  </r>
  <r>
    <x v="2"/>
    <x v="7"/>
    <x v="1"/>
    <x v="511"/>
    <x v="562"/>
    <x v="0"/>
    <x v="21"/>
    <x v="0"/>
    <x v="1330"/>
    <x v="212"/>
    <x v="216"/>
    <x v="284"/>
    <x v="34"/>
    <x v="21"/>
    <x v="16"/>
    <x v="443"/>
    <x v="0"/>
    <x v="30"/>
    <x v="26"/>
    <x v="151"/>
  </r>
  <r>
    <x v="2"/>
    <x v="7"/>
    <x v="1"/>
    <x v="511"/>
    <x v="562"/>
    <x v="0"/>
    <x v="22"/>
    <x v="0"/>
    <x v="207"/>
    <x v="231"/>
    <x v="235"/>
    <x v="284"/>
    <x v="34"/>
    <x v="21"/>
    <x v="37"/>
    <x v="1059"/>
    <x v="0"/>
    <x v="30"/>
    <x v="26"/>
    <x v="333"/>
  </r>
  <r>
    <x v="2"/>
    <x v="7"/>
    <x v="1"/>
    <x v="511"/>
    <x v="562"/>
    <x v="0"/>
    <x v="21"/>
    <x v="0"/>
    <x v="1331"/>
    <x v="259"/>
    <x v="263"/>
    <x v="284"/>
    <x v="34"/>
    <x v="21"/>
    <x v="16"/>
    <x v="443"/>
    <x v="0"/>
    <x v="30"/>
    <x v="26"/>
    <x v="151"/>
  </r>
  <r>
    <x v="2"/>
    <x v="7"/>
    <x v="1"/>
    <x v="511"/>
    <x v="562"/>
    <x v="0"/>
    <x v="22"/>
    <x v="0"/>
    <x v="208"/>
    <x v="277"/>
    <x v="282"/>
    <x v="284"/>
    <x v="34"/>
    <x v="21"/>
    <x v="37"/>
    <x v="1059"/>
    <x v="0"/>
    <x v="30"/>
    <x v="26"/>
    <x v="333"/>
  </r>
  <r>
    <x v="2"/>
    <x v="7"/>
    <x v="1"/>
    <x v="511"/>
    <x v="562"/>
    <x v="0"/>
    <x v="22"/>
    <x v="0"/>
    <x v="209"/>
    <x v="300"/>
    <x v="304"/>
    <x v="284"/>
    <x v="34"/>
    <x v="21"/>
    <x v="37"/>
    <x v="1059"/>
    <x v="0"/>
    <x v="30"/>
    <x v="26"/>
    <x v="333"/>
  </r>
  <r>
    <x v="2"/>
    <x v="7"/>
    <x v="1"/>
    <x v="511"/>
    <x v="562"/>
    <x v="0"/>
    <x v="21"/>
    <x v="0"/>
    <x v="1332"/>
    <x v="317"/>
    <x v="322"/>
    <x v="284"/>
    <x v="34"/>
    <x v="21"/>
    <x v="16"/>
    <x v="443"/>
    <x v="0"/>
    <x v="30"/>
    <x v="26"/>
    <x v="151"/>
  </r>
  <r>
    <x v="2"/>
    <x v="7"/>
    <x v="1"/>
    <x v="511"/>
    <x v="562"/>
    <x v="0"/>
    <x v="22"/>
    <x v="0"/>
    <x v="210"/>
    <x v="347"/>
    <x v="352"/>
    <x v="284"/>
    <x v="34"/>
    <x v="21"/>
    <x v="37"/>
    <x v="1059"/>
    <x v="0"/>
    <x v="30"/>
    <x v="26"/>
    <x v="333"/>
  </r>
  <r>
    <x v="2"/>
    <x v="7"/>
    <x v="1"/>
    <x v="511"/>
    <x v="562"/>
    <x v="0"/>
    <x v="22"/>
    <x v="0"/>
    <x v="211"/>
    <x v="371"/>
    <x v="374"/>
    <x v="284"/>
    <x v="34"/>
    <x v="21"/>
    <x v="37"/>
    <x v="1059"/>
    <x v="0"/>
    <x v="30"/>
    <x v="26"/>
    <x v="333"/>
  </r>
  <r>
    <x v="2"/>
    <x v="7"/>
    <x v="1"/>
    <x v="511"/>
    <x v="562"/>
    <x v="0"/>
    <x v="21"/>
    <x v="0"/>
    <x v="1333"/>
    <x v="371"/>
    <x v="374"/>
    <x v="284"/>
    <x v="34"/>
    <x v="21"/>
    <x v="16"/>
    <x v="443"/>
    <x v="0"/>
    <x v="30"/>
    <x v="26"/>
    <x v="151"/>
  </r>
  <r>
    <x v="2"/>
    <x v="7"/>
    <x v="1"/>
    <x v="511"/>
    <x v="562"/>
    <x v="0"/>
    <x v="22"/>
    <x v="0"/>
    <x v="212"/>
    <x v="399"/>
    <x v="402"/>
    <x v="284"/>
    <x v="34"/>
    <x v="21"/>
    <x v="37"/>
    <x v="1059"/>
    <x v="0"/>
    <x v="30"/>
    <x v="26"/>
    <x v="333"/>
  </r>
  <r>
    <x v="2"/>
    <x v="7"/>
    <x v="1"/>
    <x v="511"/>
    <x v="562"/>
    <x v="0"/>
    <x v="22"/>
    <x v="0"/>
    <x v="213"/>
    <x v="421"/>
    <x v="422"/>
    <x v="284"/>
    <x v="34"/>
    <x v="21"/>
    <x v="37"/>
    <x v="1059"/>
    <x v="0"/>
    <x v="30"/>
    <x v="26"/>
    <x v="333"/>
  </r>
  <r>
    <x v="2"/>
    <x v="7"/>
    <x v="1"/>
    <x v="511"/>
    <x v="562"/>
    <x v="0"/>
    <x v="22"/>
    <x v="0"/>
    <x v="214"/>
    <x v="443"/>
    <x v="446"/>
    <x v="284"/>
    <x v="34"/>
    <x v="21"/>
    <x v="37"/>
    <x v="1059"/>
    <x v="0"/>
    <x v="30"/>
    <x v="26"/>
    <x v="333"/>
  </r>
  <r>
    <x v="2"/>
    <x v="7"/>
    <x v="1"/>
    <x v="511"/>
    <x v="562"/>
    <x v="0"/>
    <x v="21"/>
    <x v="0"/>
    <x v="1334"/>
    <x v="443"/>
    <x v="446"/>
    <x v="284"/>
    <x v="34"/>
    <x v="21"/>
    <x v="16"/>
    <x v="443"/>
    <x v="0"/>
    <x v="30"/>
    <x v="26"/>
    <x v="151"/>
  </r>
  <r>
    <x v="2"/>
    <x v="7"/>
    <x v="1"/>
    <x v="511"/>
    <x v="562"/>
    <x v="0"/>
    <x v="21"/>
    <x v="0"/>
    <x v="1335"/>
    <x v="494"/>
    <x v="496"/>
    <x v="284"/>
    <x v="34"/>
    <x v="21"/>
    <x v="16"/>
    <x v="443"/>
    <x v="0"/>
    <x v="30"/>
    <x v="26"/>
    <x v="151"/>
  </r>
  <r>
    <x v="2"/>
    <x v="7"/>
    <x v="1"/>
    <x v="511"/>
    <x v="562"/>
    <x v="0"/>
    <x v="22"/>
    <x v="0"/>
    <x v="215"/>
    <x v="513"/>
    <x v="514"/>
    <x v="284"/>
    <x v="34"/>
    <x v="21"/>
    <x v="37"/>
    <x v="1059"/>
    <x v="0"/>
    <x v="30"/>
    <x v="26"/>
    <x v="333"/>
  </r>
  <r>
    <x v="2"/>
    <x v="7"/>
    <x v="1"/>
    <x v="511"/>
    <x v="562"/>
    <x v="0"/>
    <x v="21"/>
    <x v="0"/>
    <x v="1336"/>
    <x v="538"/>
    <x v="540"/>
    <x v="284"/>
    <x v="34"/>
    <x v="21"/>
    <x v="16"/>
    <x v="443"/>
    <x v="0"/>
    <x v="30"/>
    <x v="26"/>
    <x v="151"/>
  </r>
  <r>
    <x v="2"/>
    <x v="7"/>
    <x v="1"/>
    <x v="511"/>
    <x v="562"/>
    <x v="0"/>
    <x v="22"/>
    <x v="0"/>
    <x v="216"/>
    <x v="545"/>
    <x v="546"/>
    <x v="284"/>
    <x v="34"/>
    <x v="21"/>
    <x v="37"/>
    <x v="1059"/>
    <x v="0"/>
    <x v="30"/>
    <x v="26"/>
    <x v="333"/>
  </r>
  <r>
    <x v="2"/>
    <x v="7"/>
    <x v="1"/>
    <x v="511"/>
    <x v="562"/>
    <x v="0"/>
    <x v="22"/>
    <x v="0"/>
    <x v="217"/>
    <x v="578"/>
    <x v="582"/>
    <x v="284"/>
    <x v="34"/>
    <x v="21"/>
    <x v="37"/>
    <x v="1059"/>
    <x v="0"/>
    <x v="30"/>
    <x v="26"/>
    <x v="333"/>
  </r>
  <r>
    <x v="2"/>
    <x v="7"/>
    <x v="1"/>
    <x v="511"/>
    <x v="562"/>
    <x v="0"/>
    <x v="21"/>
    <x v="0"/>
    <x v="1337"/>
    <x v="593"/>
    <x v="600"/>
    <x v="284"/>
    <x v="34"/>
    <x v="21"/>
    <x v="16"/>
    <x v="443"/>
    <x v="0"/>
    <x v="30"/>
    <x v="26"/>
    <x v="151"/>
  </r>
  <r>
    <x v="2"/>
    <x v="7"/>
    <x v="1"/>
    <x v="511"/>
    <x v="562"/>
    <x v="0"/>
    <x v="22"/>
    <x v="0"/>
    <x v="218"/>
    <x v="615"/>
    <x v="624"/>
    <x v="284"/>
    <x v="34"/>
    <x v="21"/>
    <x v="37"/>
    <x v="1059"/>
    <x v="0"/>
    <x v="30"/>
    <x v="26"/>
    <x v="333"/>
  </r>
  <r>
    <x v="2"/>
    <x v="7"/>
    <x v="1"/>
    <x v="511"/>
    <x v="562"/>
    <x v="0"/>
    <x v="21"/>
    <x v="0"/>
    <x v="1338"/>
    <x v="637"/>
    <x v="645"/>
    <x v="284"/>
    <x v="34"/>
    <x v="21"/>
    <x v="16"/>
    <x v="443"/>
    <x v="0"/>
    <x v="30"/>
    <x v="26"/>
    <x v="151"/>
  </r>
  <r>
    <x v="2"/>
    <x v="7"/>
    <x v="1"/>
    <x v="511"/>
    <x v="562"/>
    <x v="0"/>
    <x v="22"/>
    <x v="0"/>
    <x v="219"/>
    <x v="643"/>
    <x v="651"/>
    <x v="284"/>
    <x v="34"/>
    <x v="21"/>
    <x v="37"/>
    <x v="1059"/>
    <x v="0"/>
    <x v="30"/>
    <x v="26"/>
    <x v="333"/>
  </r>
  <r>
    <x v="2"/>
    <x v="7"/>
    <x v="1"/>
    <x v="511"/>
    <x v="562"/>
    <x v="0"/>
    <x v="22"/>
    <x v="0"/>
    <x v="220"/>
    <x v="671"/>
    <x v="676"/>
    <x v="284"/>
    <x v="34"/>
    <x v="21"/>
    <x v="37"/>
    <x v="1059"/>
    <x v="0"/>
    <x v="30"/>
    <x v="26"/>
    <x v="333"/>
  </r>
  <r>
    <x v="3"/>
    <x v="7"/>
    <x v="2"/>
    <x v="152"/>
    <x v="585"/>
    <x v="0"/>
    <x v="22"/>
    <x v="0"/>
    <x v="221"/>
    <x v="84"/>
    <x v="77"/>
    <x v="99"/>
    <x v="34"/>
    <x v="21"/>
    <x v="37"/>
    <x v="797"/>
    <x v="0"/>
    <x v="30"/>
    <x v="16"/>
    <x v="290"/>
  </r>
  <r>
    <x v="3"/>
    <x v="7"/>
    <x v="2"/>
    <x v="152"/>
    <x v="585"/>
    <x v="2"/>
    <x v="19"/>
    <x v="0"/>
    <x v="233"/>
    <x v="101"/>
    <x v="92"/>
    <x v="99"/>
    <x v="34"/>
    <x v="21"/>
    <x v="33"/>
    <x v="669"/>
    <x v="0"/>
    <x v="30"/>
    <x v="16"/>
    <x v="250"/>
  </r>
  <r>
    <x v="3"/>
    <x v="7"/>
    <x v="2"/>
    <x v="152"/>
    <x v="585"/>
    <x v="0"/>
    <x v="22"/>
    <x v="0"/>
    <x v="241"/>
    <x v="116"/>
    <x v="108"/>
    <x v="99"/>
    <x v="34"/>
    <x v="21"/>
    <x v="37"/>
    <x v="797"/>
    <x v="0"/>
    <x v="30"/>
    <x v="16"/>
    <x v="290"/>
  </r>
  <r>
    <x v="3"/>
    <x v="7"/>
    <x v="2"/>
    <x v="152"/>
    <x v="585"/>
    <x v="2"/>
    <x v="19"/>
    <x v="0"/>
    <x v="222"/>
    <x v="130"/>
    <x v="124"/>
    <x v="99"/>
    <x v="34"/>
    <x v="21"/>
    <x v="33"/>
    <x v="669"/>
    <x v="0"/>
    <x v="30"/>
    <x v="16"/>
    <x v="250"/>
  </r>
  <r>
    <x v="3"/>
    <x v="7"/>
    <x v="2"/>
    <x v="152"/>
    <x v="585"/>
    <x v="0"/>
    <x v="21"/>
    <x v="0"/>
    <x v="1339"/>
    <x v="138"/>
    <x v="129"/>
    <x v="99"/>
    <x v="34"/>
    <x v="21"/>
    <x v="16"/>
    <x v="231"/>
    <x v="0"/>
    <x v="30"/>
    <x v="16"/>
    <x v="106"/>
  </r>
  <r>
    <x v="3"/>
    <x v="7"/>
    <x v="2"/>
    <x v="152"/>
    <x v="585"/>
    <x v="2"/>
    <x v="4"/>
    <x v="0"/>
    <x v="2994"/>
    <x v="138"/>
    <x v="129"/>
    <x v="99"/>
    <x v="34"/>
    <x v="21"/>
    <x v="10"/>
    <x v="164"/>
    <x v="0"/>
    <x v="30"/>
    <x v="16"/>
    <x v="83"/>
  </r>
  <r>
    <x v="3"/>
    <x v="7"/>
    <x v="2"/>
    <x v="152"/>
    <x v="585"/>
    <x v="1"/>
    <x v="22"/>
    <x v="0"/>
    <x v="2892"/>
    <x v="138"/>
    <x v="129"/>
    <x v="99"/>
    <x v="34"/>
    <x v="21"/>
    <x v="15"/>
    <x v="211"/>
    <x v="0"/>
    <x v="30"/>
    <x v="16"/>
    <x v="102"/>
  </r>
  <r>
    <x v="3"/>
    <x v="7"/>
    <x v="2"/>
    <x v="152"/>
    <x v="585"/>
    <x v="2"/>
    <x v="19"/>
    <x v="0"/>
    <x v="234"/>
    <x v="144"/>
    <x v="137"/>
    <x v="99"/>
    <x v="34"/>
    <x v="21"/>
    <x v="33"/>
    <x v="669"/>
    <x v="0"/>
    <x v="30"/>
    <x v="16"/>
    <x v="250"/>
  </r>
  <r>
    <x v="3"/>
    <x v="7"/>
    <x v="2"/>
    <x v="152"/>
    <x v="585"/>
    <x v="0"/>
    <x v="22"/>
    <x v="0"/>
    <x v="242"/>
    <x v="160"/>
    <x v="152"/>
    <x v="99"/>
    <x v="34"/>
    <x v="21"/>
    <x v="37"/>
    <x v="797"/>
    <x v="0"/>
    <x v="30"/>
    <x v="16"/>
    <x v="290"/>
  </r>
  <r>
    <x v="3"/>
    <x v="7"/>
    <x v="2"/>
    <x v="152"/>
    <x v="585"/>
    <x v="2"/>
    <x v="19"/>
    <x v="0"/>
    <x v="223"/>
    <x v="174"/>
    <x v="169"/>
    <x v="99"/>
    <x v="34"/>
    <x v="21"/>
    <x v="33"/>
    <x v="669"/>
    <x v="0"/>
    <x v="30"/>
    <x v="16"/>
    <x v="250"/>
  </r>
  <r>
    <x v="3"/>
    <x v="7"/>
    <x v="2"/>
    <x v="152"/>
    <x v="585"/>
    <x v="0"/>
    <x v="21"/>
    <x v="0"/>
    <x v="1340"/>
    <x v="181"/>
    <x v="175"/>
    <x v="99"/>
    <x v="34"/>
    <x v="21"/>
    <x v="16"/>
    <x v="231"/>
    <x v="0"/>
    <x v="30"/>
    <x v="16"/>
    <x v="106"/>
  </r>
  <r>
    <x v="3"/>
    <x v="7"/>
    <x v="2"/>
    <x v="152"/>
    <x v="585"/>
    <x v="2"/>
    <x v="4"/>
    <x v="0"/>
    <x v="2995"/>
    <x v="181"/>
    <x v="175"/>
    <x v="99"/>
    <x v="34"/>
    <x v="21"/>
    <x v="10"/>
    <x v="164"/>
    <x v="0"/>
    <x v="30"/>
    <x v="16"/>
    <x v="83"/>
  </r>
  <r>
    <x v="3"/>
    <x v="7"/>
    <x v="2"/>
    <x v="152"/>
    <x v="585"/>
    <x v="1"/>
    <x v="22"/>
    <x v="0"/>
    <x v="2893"/>
    <x v="181"/>
    <x v="175"/>
    <x v="99"/>
    <x v="34"/>
    <x v="21"/>
    <x v="15"/>
    <x v="211"/>
    <x v="0"/>
    <x v="30"/>
    <x v="16"/>
    <x v="102"/>
  </r>
  <r>
    <x v="3"/>
    <x v="7"/>
    <x v="2"/>
    <x v="152"/>
    <x v="585"/>
    <x v="2"/>
    <x v="19"/>
    <x v="0"/>
    <x v="235"/>
    <x v="188"/>
    <x v="183"/>
    <x v="99"/>
    <x v="34"/>
    <x v="21"/>
    <x v="33"/>
    <x v="669"/>
    <x v="0"/>
    <x v="30"/>
    <x v="16"/>
    <x v="250"/>
  </r>
  <r>
    <x v="3"/>
    <x v="7"/>
    <x v="2"/>
    <x v="152"/>
    <x v="585"/>
    <x v="2"/>
    <x v="4"/>
    <x v="0"/>
    <x v="243"/>
    <x v="204"/>
    <x v="196"/>
    <x v="99"/>
    <x v="34"/>
    <x v="21"/>
    <x v="10"/>
    <x v="164"/>
    <x v="0"/>
    <x v="30"/>
    <x v="16"/>
    <x v="83"/>
  </r>
  <r>
    <x v="3"/>
    <x v="7"/>
    <x v="2"/>
    <x v="152"/>
    <x v="585"/>
    <x v="1"/>
    <x v="22"/>
    <x v="0"/>
    <x v="3239"/>
    <x v="204"/>
    <x v="196"/>
    <x v="99"/>
    <x v="34"/>
    <x v="21"/>
    <x v="15"/>
    <x v="211"/>
    <x v="0"/>
    <x v="30"/>
    <x v="16"/>
    <x v="102"/>
  </r>
  <r>
    <x v="3"/>
    <x v="7"/>
    <x v="2"/>
    <x v="152"/>
    <x v="585"/>
    <x v="2"/>
    <x v="19"/>
    <x v="0"/>
    <x v="224"/>
    <x v="210"/>
    <x v="205"/>
    <x v="99"/>
    <x v="34"/>
    <x v="21"/>
    <x v="33"/>
    <x v="669"/>
    <x v="0"/>
    <x v="30"/>
    <x v="16"/>
    <x v="250"/>
  </r>
  <r>
    <x v="3"/>
    <x v="7"/>
    <x v="2"/>
    <x v="152"/>
    <x v="585"/>
    <x v="0"/>
    <x v="21"/>
    <x v="0"/>
    <x v="1341"/>
    <x v="223"/>
    <x v="219"/>
    <x v="99"/>
    <x v="34"/>
    <x v="21"/>
    <x v="16"/>
    <x v="231"/>
    <x v="0"/>
    <x v="30"/>
    <x v="16"/>
    <x v="106"/>
  </r>
  <r>
    <x v="3"/>
    <x v="7"/>
    <x v="2"/>
    <x v="152"/>
    <x v="585"/>
    <x v="2"/>
    <x v="4"/>
    <x v="0"/>
    <x v="2996"/>
    <x v="223"/>
    <x v="219"/>
    <x v="99"/>
    <x v="34"/>
    <x v="21"/>
    <x v="10"/>
    <x v="164"/>
    <x v="0"/>
    <x v="30"/>
    <x v="16"/>
    <x v="83"/>
  </r>
  <r>
    <x v="3"/>
    <x v="7"/>
    <x v="2"/>
    <x v="152"/>
    <x v="585"/>
    <x v="1"/>
    <x v="22"/>
    <x v="0"/>
    <x v="2894"/>
    <x v="223"/>
    <x v="219"/>
    <x v="99"/>
    <x v="34"/>
    <x v="21"/>
    <x v="15"/>
    <x v="211"/>
    <x v="0"/>
    <x v="30"/>
    <x v="16"/>
    <x v="102"/>
  </r>
  <r>
    <x v="3"/>
    <x v="7"/>
    <x v="2"/>
    <x v="152"/>
    <x v="585"/>
    <x v="2"/>
    <x v="19"/>
    <x v="0"/>
    <x v="236"/>
    <x v="231"/>
    <x v="227"/>
    <x v="99"/>
    <x v="34"/>
    <x v="21"/>
    <x v="33"/>
    <x v="669"/>
    <x v="0"/>
    <x v="30"/>
    <x v="16"/>
    <x v="250"/>
  </r>
  <r>
    <x v="3"/>
    <x v="7"/>
    <x v="2"/>
    <x v="152"/>
    <x v="585"/>
    <x v="2"/>
    <x v="4"/>
    <x v="0"/>
    <x v="244"/>
    <x v="247"/>
    <x v="241"/>
    <x v="99"/>
    <x v="34"/>
    <x v="21"/>
    <x v="10"/>
    <x v="164"/>
    <x v="0"/>
    <x v="30"/>
    <x v="16"/>
    <x v="83"/>
  </r>
  <r>
    <x v="3"/>
    <x v="7"/>
    <x v="2"/>
    <x v="152"/>
    <x v="585"/>
    <x v="1"/>
    <x v="22"/>
    <x v="0"/>
    <x v="3240"/>
    <x v="247"/>
    <x v="241"/>
    <x v="99"/>
    <x v="34"/>
    <x v="21"/>
    <x v="15"/>
    <x v="211"/>
    <x v="0"/>
    <x v="30"/>
    <x v="16"/>
    <x v="102"/>
  </r>
  <r>
    <x v="3"/>
    <x v="7"/>
    <x v="2"/>
    <x v="152"/>
    <x v="585"/>
    <x v="2"/>
    <x v="19"/>
    <x v="0"/>
    <x v="225"/>
    <x v="253"/>
    <x v="249"/>
    <x v="99"/>
    <x v="34"/>
    <x v="21"/>
    <x v="33"/>
    <x v="669"/>
    <x v="0"/>
    <x v="30"/>
    <x v="16"/>
    <x v="250"/>
  </r>
  <r>
    <x v="3"/>
    <x v="7"/>
    <x v="2"/>
    <x v="152"/>
    <x v="585"/>
    <x v="0"/>
    <x v="21"/>
    <x v="0"/>
    <x v="1746"/>
    <x v="268"/>
    <x v="263"/>
    <x v="99"/>
    <x v="34"/>
    <x v="21"/>
    <x v="16"/>
    <x v="231"/>
    <x v="0"/>
    <x v="30"/>
    <x v="16"/>
    <x v="106"/>
  </r>
  <r>
    <x v="3"/>
    <x v="7"/>
    <x v="2"/>
    <x v="152"/>
    <x v="585"/>
    <x v="2"/>
    <x v="4"/>
    <x v="0"/>
    <x v="2997"/>
    <x v="268"/>
    <x v="263"/>
    <x v="99"/>
    <x v="34"/>
    <x v="21"/>
    <x v="10"/>
    <x v="164"/>
    <x v="0"/>
    <x v="30"/>
    <x v="16"/>
    <x v="83"/>
  </r>
  <r>
    <x v="3"/>
    <x v="7"/>
    <x v="2"/>
    <x v="152"/>
    <x v="585"/>
    <x v="1"/>
    <x v="22"/>
    <x v="0"/>
    <x v="2895"/>
    <x v="268"/>
    <x v="263"/>
    <x v="99"/>
    <x v="34"/>
    <x v="21"/>
    <x v="15"/>
    <x v="211"/>
    <x v="0"/>
    <x v="30"/>
    <x v="16"/>
    <x v="102"/>
  </r>
  <r>
    <x v="3"/>
    <x v="7"/>
    <x v="2"/>
    <x v="152"/>
    <x v="585"/>
    <x v="2"/>
    <x v="19"/>
    <x v="0"/>
    <x v="237"/>
    <x v="274"/>
    <x v="270"/>
    <x v="99"/>
    <x v="34"/>
    <x v="21"/>
    <x v="33"/>
    <x v="669"/>
    <x v="0"/>
    <x v="30"/>
    <x v="16"/>
    <x v="250"/>
  </r>
  <r>
    <x v="3"/>
    <x v="7"/>
    <x v="2"/>
    <x v="152"/>
    <x v="585"/>
    <x v="2"/>
    <x v="4"/>
    <x v="0"/>
    <x v="3226"/>
    <x v="288"/>
    <x v="284"/>
    <x v="99"/>
    <x v="34"/>
    <x v="21"/>
    <x v="10"/>
    <x v="164"/>
    <x v="0"/>
    <x v="30"/>
    <x v="16"/>
    <x v="83"/>
  </r>
  <r>
    <x v="3"/>
    <x v="7"/>
    <x v="2"/>
    <x v="152"/>
    <x v="585"/>
    <x v="1"/>
    <x v="22"/>
    <x v="0"/>
    <x v="3241"/>
    <x v="288"/>
    <x v="284"/>
    <x v="99"/>
    <x v="34"/>
    <x v="21"/>
    <x v="15"/>
    <x v="211"/>
    <x v="0"/>
    <x v="30"/>
    <x v="16"/>
    <x v="102"/>
  </r>
  <r>
    <x v="3"/>
    <x v="7"/>
    <x v="2"/>
    <x v="152"/>
    <x v="585"/>
    <x v="2"/>
    <x v="19"/>
    <x v="0"/>
    <x v="226"/>
    <x v="296"/>
    <x v="293"/>
    <x v="99"/>
    <x v="34"/>
    <x v="21"/>
    <x v="33"/>
    <x v="669"/>
    <x v="0"/>
    <x v="30"/>
    <x v="16"/>
    <x v="250"/>
  </r>
  <r>
    <x v="3"/>
    <x v="7"/>
    <x v="2"/>
    <x v="152"/>
    <x v="585"/>
    <x v="0"/>
    <x v="21"/>
    <x v="0"/>
    <x v="1342"/>
    <x v="311"/>
    <x v="308"/>
    <x v="99"/>
    <x v="34"/>
    <x v="21"/>
    <x v="16"/>
    <x v="231"/>
    <x v="0"/>
    <x v="30"/>
    <x v="16"/>
    <x v="106"/>
  </r>
  <r>
    <x v="3"/>
    <x v="7"/>
    <x v="2"/>
    <x v="152"/>
    <x v="585"/>
    <x v="2"/>
    <x v="4"/>
    <x v="0"/>
    <x v="2998"/>
    <x v="311"/>
    <x v="308"/>
    <x v="99"/>
    <x v="34"/>
    <x v="21"/>
    <x v="10"/>
    <x v="164"/>
    <x v="0"/>
    <x v="30"/>
    <x v="16"/>
    <x v="83"/>
  </r>
  <r>
    <x v="3"/>
    <x v="7"/>
    <x v="2"/>
    <x v="152"/>
    <x v="585"/>
    <x v="1"/>
    <x v="22"/>
    <x v="0"/>
    <x v="2896"/>
    <x v="311"/>
    <x v="308"/>
    <x v="99"/>
    <x v="34"/>
    <x v="21"/>
    <x v="15"/>
    <x v="211"/>
    <x v="0"/>
    <x v="30"/>
    <x v="16"/>
    <x v="102"/>
  </r>
  <r>
    <x v="3"/>
    <x v="7"/>
    <x v="2"/>
    <x v="152"/>
    <x v="585"/>
    <x v="2"/>
    <x v="19"/>
    <x v="0"/>
    <x v="238"/>
    <x v="317"/>
    <x v="315"/>
    <x v="99"/>
    <x v="34"/>
    <x v="21"/>
    <x v="33"/>
    <x v="669"/>
    <x v="0"/>
    <x v="30"/>
    <x v="16"/>
    <x v="250"/>
  </r>
  <r>
    <x v="3"/>
    <x v="7"/>
    <x v="2"/>
    <x v="152"/>
    <x v="585"/>
    <x v="0"/>
    <x v="22"/>
    <x v="0"/>
    <x v="246"/>
    <x v="333"/>
    <x v="330"/>
    <x v="99"/>
    <x v="34"/>
    <x v="21"/>
    <x v="37"/>
    <x v="797"/>
    <x v="0"/>
    <x v="30"/>
    <x v="16"/>
    <x v="290"/>
  </r>
  <r>
    <x v="3"/>
    <x v="7"/>
    <x v="2"/>
    <x v="152"/>
    <x v="585"/>
    <x v="2"/>
    <x v="19"/>
    <x v="0"/>
    <x v="227"/>
    <x v="347"/>
    <x v="345"/>
    <x v="99"/>
    <x v="34"/>
    <x v="21"/>
    <x v="33"/>
    <x v="669"/>
    <x v="0"/>
    <x v="30"/>
    <x v="16"/>
    <x v="250"/>
  </r>
  <r>
    <x v="3"/>
    <x v="7"/>
    <x v="2"/>
    <x v="152"/>
    <x v="585"/>
    <x v="0"/>
    <x v="21"/>
    <x v="0"/>
    <x v="1343"/>
    <x v="356"/>
    <x v="352"/>
    <x v="99"/>
    <x v="34"/>
    <x v="21"/>
    <x v="16"/>
    <x v="231"/>
    <x v="0"/>
    <x v="30"/>
    <x v="16"/>
    <x v="106"/>
  </r>
  <r>
    <x v="3"/>
    <x v="7"/>
    <x v="2"/>
    <x v="152"/>
    <x v="585"/>
    <x v="2"/>
    <x v="4"/>
    <x v="0"/>
    <x v="2999"/>
    <x v="356"/>
    <x v="352"/>
    <x v="99"/>
    <x v="34"/>
    <x v="21"/>
    <x v="10"/>
    <x v="164"/>
    <x v="0"/>
    <x v="30"/>
    <x v="16"/>
    <x v="83"/>
  </r>
  <r>
    <x v="3"/>
    <x v="7"/>
    <x v="2"/>
    <x v="152"/>
    <x v="585"/>
    <x v="1"/>
    <x v="22"/>
    <x v="0"/>
    <x v="2897"/>
    <x v="356"/>
    <x v="352"/>
    <x v="99"/>
    <x v="34"/>
    <x v="21"/>
    <x v="15"/>
    <x v="211"/>
    <x v="0"/>
    <x v="30"/>
    <x v="16"/>
    <x v="102"/>
  </r>
  <r>
    <x v="3"/>
    <x v="7"/>
    <x v="2"/>
    <x v="152"/>
    <x v="585"/>
    <x v="2"/>
    <x v="19"/>
    <x v="0"/>
    <x v="239"/>
    <x v="365"/>
    <x v="359"/>
    <x v="99"/>
    <x v="34"/>
    <x v="21"/>
    <x v="33"/>
    <x v="669"/>
    <x v="0"/>
    <x v="30"/>
    <x v="16"/>
    <x v="250"/>
  </r>
  <r>
    <x v="3"/>
    <x v="7"/>
    <x v="2"/>
    <x v="152"/>
    <x v="585"/>
    <x v="0"/>
    <x v="22"/>
    <x v="0"/>
    <x v="247"/>
    <x v="381"/>
    <x v="374"/>
    <x v="99"/>
    <x v="34"/>
    <x v="21"/>
    <x v="37"/>
    <x v="797"/>
    <x v="0"/>
    <x v="30"/>
    <x v="16"/>
    <x v="290"/>
  </r>
  <r>
    <x v="3"/>
    <x v="7"/>
    <x v="2"/>
    <x v="152"/>
    <x v="585"/>
    <x v="2"/>
    <x v="19"/>
    <x v="0"/>
    <x v="228"/>
    <x v="395"/>
    <x v="390"/>
    <x v="99"/>
    <x v="34"/>
    <x v="21"/>
    <x v="33"/>
    <x v="669"/>
    <x v="0"/>
    <x v="30"/>
    <x v="16"/>
    <x v="250"/>
  </r>
  <r>
    <x v="3"/>
    <x v="7"/>
    <x v="2"/>
    <x v="152"/>
    <x v="585"/>
    <x v="0"/>
    <x v="21"/>
    <x v="0"/>
    <x v="1344"/>
    <x v="403"/>
    <x v="398"/>
    <x v="99"/>
    <x v="34"/>
    <x v="21"/>
    <x v="16"/>
    <x v="231"/>
    <x v="0"/>
    <x v="30"/>
    <x v="16"/>
    <x v="106"/>
  </r>
  <r>
    <x v="3"/>
    <x v="7"/>
    <x v="2"/>
    <x v="152"/>
    <x v="585"/>
    <x v="2"/>
    <x v="4"/>
    <x v="0"/>
    <x v="3000"/>
    <x v="403"/>
    <x v="398"/>
    <x v="99"/>
    <x v="34"/>
    <x v="21"/>
    <x v="10"/>
    <x v="164"/>
    <x v="0"/>
    <x v="30"/>
    <x v="16"/>
    <x v="83"/>
  </r>
  <r>
    <x v="3"/>
    <x v="7"/>
    <x v="2"/>
    <x v="152"/>
    <x v="585"/>
    <x v="1"/>
    <x v="22"/>
    <x v="0"/>
    <x v="2898"/>
    <x v="403"/>
    <x v="398"/>
    <x v="99"/>
    <x v="34"/>
    <x v="21"/>
    <x v="15"/>
    <x v="211"/>
    <x v="0"/>
    <x v="30"/>
    <x v="16"/>
    <x v="102"/>
  </r>
  <r>
    <x v="3"/>
    <x v="7"/>
    <x v="2"/>
    <x v="152"/>
    <x v="585"/>
    <x v="2"/>
    <x v="19"/>
    <x v="0"/>
    <x v="13"/>
    <x v="411"/>
    <x v="405"/>
    <x v="99"/>
    <x v="34"/>
    <x v="21"/>
    <x v="33"/>
    <x v="669"/>
    <x v="0"/>
    <x v="30"/>
    <x v="16"/>
    <x v="250"/>
  </r>
  <r>
    <x v="3"/>
    <x v="7"/>
    <x v="2"/>
    <x v="152"/>
    <x v="585"/>
    <x v="0"/>
    <x v="22"/>
    <x v="0"/>
    <x v="248"/>
    <x v="425"/>
    <x v="418"/>
    <x v="99"/>
    <x v="34"/>
    <x v="21"/>
    <x v="37"/>
    <x v="797"/>
    <x v="0"/>
    <x v="30"/>
    <x v="16"/>
    <x v="290"/>
  </r>
  <r>
    <x v="3"/>
    <x v="7"/>
    <x v="2"/>
    <x v="152"/>
    <x v="585"/>
    <x v="0"/>
    <x v="21"/>
    <x v="0"/>
    <x v="1345"/>
    <x v="447"/>
    <x v="441"/>
    <x v="99"/>
    <x v="34"/>
    <x v="21"/>
    <x v="16"/>
    <x v="231"/>
    <x v="0"/>
    <x v="30"/>
    <x v="16"/>
    <x v="106"/>
  </r>
  <r>
    <x v="3"/>
    <x v="7"/>
    <x v="2"/>
    <x v="152"/>
    <x v="585"/>
    <x v="0"/>
    <x v="22"/>
    <x v="0"/>
    <x v="1804"/>
    <x v="447"/>
    <x v="441"/>
    <x v="99"/>
    <x v="34"/>
    <x v="21"/>
    <x v="37"/>
    <x v="797"/>
    <x v="0"/>
    <x v="30"/>
    <x v="16"/>
    <x v="290"/>
  </r>
  <r>
    <x v="3"/>
    <x v="7"/>
    <x v="2"/>
    <x v="152"/>
    <x v="585"/>
    <x v="0"/>
    <x v="22"/>
    <x v="0"/>
    <x v="249"/>
    <x v="466"/>
    <x v="462"/>
    <x v="99"/>
    <x v="34"/>
    <x v="21"/>
    <x v="37"/>
    <x v="797"/>
    <x v="0"/>
    <x v="30"/>
    <x v="16"/>
    <x v="290"/>
  </r>
  <r>
    <x v="3"/>
    <x v="7"/>
    <x v="2"/>
    <x v="152"/>
    <x v="585"/>
    <x v="0"/>
    <x v="21"/>
    <x v="0"/>
    <x v="1346"/>
    <x v="487"/>
    <x v="482"/>
    <x v="99"/>
    <x v="34"/>
    <x v="21"/>
    <x v="16"/>
    <x v="231"/>
    <x v="0"/>
    <x v="30"/>
    <x v="16"/>
    <x v="106"/>
  </r>
  <r>
    <x v="3"/>
    <x v="7"/>
    <x v="2"/>
    <x v="152"/>
    <x v="585"/>
    <x v="0"/>
    <x v="22"/>
    <x v="0"/>
    <x v="1805"/>
    <x v="487"/>
    <x v="482"/>
    <x v="99"/>
    <x v="34"/>
    <x v="21"/>
    <x v="37"/>
    <x v="797"/>
    <x v="0"/>
    <x v="30"/>
    <x v="16"/>
    <x v="290"/>
  </r>
  <r>
    <x v="3"/>
    <x v="7"/>
    <x v="2"/>
    <x v="152"/>
    <x v="585"/>
    <x v="2"/>
    <x v="19"/>
    <x v="0"/>
    <x v="250"/>
    <x v="500"/>
    <x v="496"/>
    <x v="99"/>
    <x v="34"/>
    <x v="21"/>
    <x v="33"/>
    <x v="669"/>
    <x v="0"/>
    <x v="30"/>
    <x v="16"/>
    <x v="250"/>
  </r>
  <r>
    <x v="3"/>
    <x v="7"/>
    <x v="2"/>
    <x v="152"/>
    <x v="585"/>
    <x v="2"/>
    <x v="4"/>
    <x v="0"/>
    <x v="3227"/>
    <x v="507"/>
    <x v="501"/>
    <x v="99"/>
    <x v="34"/>
    <x v="21"/>
    <x v="10"/>
    <x v="164"/>
    <x v="0"/>
    <x v="30"/>
    <x v="16"/>
    <x v="83"/>
  </r>
  <r>
    <x v="3"/>
    <x v="7"/>
    <x v="2"/>
    <x v="152"/>
    <x v="585"/>
    <x v="1"/>
    <x v="22"/>
    <x v="0"/>
    <x v="3242"/>
    <x v="507"/>
    <x v="501"/>
    <x v="99"/>
    <x v="34"/>
    <x v="21"/>
    <x v="15"/>
    <x v="211"/>
    <x v="0"/>
    <x v="30"/>
    <x v="16"/>
    <x v="102"/>
  </r>
  <r>
    <x v="3"/>
    <x v="7"/>
    <x v="2"/>
    <x v="152"/>
    <x v="585"/>
    <x v="2"/>
    <x v="19"/>
    <x v="0"/>
    <x v="245"/>
    <x v="513"/>
    <x v="507"/>
    <x v="99"/>
    <x v="34"/>
    <x v="21"/>
    <x v="33"/>
    <x v="669"/>
    <x v="0"/>
    <x v="30"/>
    <x v="16"/>
    <x v="250"/>
  </r>
  <r>
    <x v="3"/>
    <x v="7"/>
    <x v="2"/>
    <x v="152"/>
    <x v="585"/>
    <x v="0"/>
    <x v="21"/>
    <x v="0"/>
    <x v="2900"/>
    <x v="525"/>
    <x v="521"/>
    <x v="99"/>
    <x v="34"/>
    <x v="21"/>
    <x v="16"/>
    <x v="231"/>
    <x v="0"/>
    <x v="30"/>
    <x v="16"/>
    <x v="106"/>
  </r>
  <r>
    <x v="3"/>
    <x v="7"/>
    <x v="2"/>
    <x v="152"/>
    <x v="585"/>
    <x v="0"/>
    <x v="22"/>
    <x v="0"/>
    <x v="1756"/>
    <x v="525"/>
    <x v="521"/>
    <x v="99"/>
    <x v="34"/>
    <x v="21"/>
    <x v="37"/>
    <x v="797"/>
    <x v="0"/>
    <x v="30"/>
    <x v="16"/>
    <x v="290"/>
  </r>
  <r>
    <x v="3"/>
    <x v="7"/>
    <x v="2"/>
    <x v="152"/>
    <x v="585"/>
    <x v="0"/>
    <x v="22"/>
    <x v="0"/>
    <x v="251"/>
    <x v="545"/>
    <x v="540"/>
    <x v="99"/>
    <x v="34"/>
    <x v="21"/>
    <x v="37"/>
    <x v="797"/>
    <x v="0"/>
    <x v="30"/>
    <x v="16"/>
    <x v="290"/>
  </r>
  <r>
    <x v="3"/>
    <x v="7"/>
    <x v="2"/>
    <x v="152"/>
    <x v="585"/>
    <x v="0"/>
    <x v="21"/>
    <x v="0"/>
    <x v="2132"/>
    <x v="567"/>
    <x v="559"/>
    <x v="99"/>
    <x v="34"/>
    <x v="21"/>
    <x v="16"/>
    <x v="231"/>
    <x v="0"/>
    <x v="30"/>
    <x v="16"/>
    <x v="106"/>
  </r>
  <r>
    <x v="3"/>
    <x v="7"/>
    <x v="2"/>
    <x v="152"/>
    <x v="585"/>
    <x v="0"/>
    <x v="22"/>
    <x v="0"/>
    <x v="1757"/>
    <x v="567"/>
    <x v="559"/>
    <x v="99"/>
    <x v="34"/>
    <x v="21"/>
    <x v="37"/>
    <x v="797"/>
    <x v="0"/>
    <x v="30"/>
    <x v="16"/>
    <x v="290"/>
  </r>
  <r>
    <x v="3"/>
    <x v="7"/>
    <x v="2"/>
    <x v="152"/>
    <x v="585"/>
    <x v="0"/>
    <x v="22"/>
    <x v="0"/>
    <x v="252"/>
    <x v="584"/>
    <x v="582"/>
    <x v="99"/>
    <x v="34"/>
    <x v="21"/>
    <x v="37"/>
    <x v="797"/>
    <x v="0"/>
    <x v="30"/>
    <x v="16"/>
    <x v="290"/>
  </r>
  <r>
    <x v="3"/>
    <x v="7"/>
    <x v="2"/>
    <x v="152"/>
    <x v="585"/>
    <x v="0"/>
    <x v="21"/>
    <x v="0"/>
    <x v="1347"/>
    <x v="596"/>
    <x v="596"/>
    <x v="99"/>
    <x v="34"/>
    <x v="21"/>
    <x v="16"/>
    <x v="231"/>
    <x v="0"/>
    <x v="30"/>
    <x v="16"/>
    <x v="106"/>
  </r>
  <r>
    <x v="3"/>
    <x v="7"/>
    <x v="2"/>
    <x v="152"/>
    <x v="585"/>
    <x v="2"/>
    <x v="4"/>
    <x v="0"/>
    <x v="3228"/>
    <x v="604"/>
    <x v="604"/>
    <x v="99"/>
    <x v="34"/>
    <x v="21"/>
    <x v="10"/>
    <x v="164"/>
    <x v="0"/>
    <x v="30"/>
    <x v="16"/>
    <x v="83"/>
  </r>
  <r>
    <x v="3"/>
    <x v="7"/>
    <x v="2"/>
    <x v="152"/>
    <x v="585"/>
    <x v="1"/>
    <x v="22"/>
    <x v="0"/>
    <x v="2899"/>
    <x v="604"/>
    <x v="604"/>
    <x v="99"/>
    <x v="34"/>
    <x v="21"/>
    <x v="15"/>
    <x v="211"/>
    <x v="0"/>
    <x v="30"/>
    <x v="16"/>
    <x v="102"/>
  </r>
  <r>
    <x v="3"/>
    <x v="7"/>
    <x v="2"/>
    <x v="152"/>
    <x v="585"/>
    <x v="2"/>
    <x v="19"/>
    <x v="0"/>
    <x v="240"/>
    <x v="608"/>
    <x v="611"/>
    <x v="99"/>
    <x v="34"/>
    <x v="21"/>
    <x v="33"/>
    <x v="669"/>
    <x v="0"/>
    <x v="30"/>
    <x v="16"/>
    <x v="250"/>
  </r>
  <r>
    <x v="3"/>
    <x v="7"/>
    <x v="1"/>
    <x v="175"/>
    <x v="557"/>
    <x v="5"/>
    <x v="19"/>
    <x v="0"/>
    <x v="4053"/>
    <x v="130"/>
    <x v="116"/>
    <x v="23"/>
    <x v="34"/>
    <x v="21"/>
    <x v="31"/>
    <x v="341"/>
    <x v="0"/>
    <x v="30"/>
    <x v="6"/>
    <x v="162"/>
  </r>
  <r>
    <x v="3"/>
    <x v="7"/>
    <x v="1"/>
    <x v="175"/>
    <x v="557"/>
    <x v="5"/>
    <x v="19"/>
    <x v="0"/>
    <x v="1749"/>
    <x v="148"/>
    <x v="134"/>
    <x v="23"/>
    <x v="34"/>
    <x v="21"/>
    <x v="31"/>
    <x v="341"/>
    <x v="0"/>
    <x v="30"/>
    <x v="6"/>
    <x v="162"/>
  </r>
  <r>
    <x v="3"/>
    <x v="7"/>
    <x v="1"/>
    <x v="175"/>
    <x v="557"/>
    <x v="5"/>
    <x v="19"/>
    <x v="0"/>
    <x v="4054"/>
    <x v="166"/>
    <x v="152"/>
    <x v="23"/>
    <x v="34"/>
    <x v="21"/>
    <x v="31"/>
    <x v="341"/>
    <x v="0"/>
    <x v="30"/>
    <x v="6"/>
    <x v="162"/>
  </r>
  <r>
    <x v="3"/>
    <x v="7"/>
    <x v="1"/>
    <x v="175"/>
    <x v="557"/>
    <x v="5"/>
    <x v="19"/>
    <x v="0"/>
    <x v="3272"/>
    <x v="188"/>
    <x v="175"/>
    <x v="23"/>
    <x v="34"/>
    <x v="21"/>
    <x v="31"/>
    <x v="341"/>
    <x v="0"/>
    <x v="30"/>
    <x v="6"/>
    <x v="162"/>
  </r>
  <r>
    <x v="3"/>
    <x v="7"/>
    <x v="1"/>
    <x v="176"/>
    <x v="338"/>
    <x v="0"/>
    <x v="19"/>
    <x v="0"/>
    <x v="11"/>
    <x v="65"/>
    <x v="61"/>
    <x v="130"/>
    <x v="34"/>
    <x v="21"/>
    <x v="36"/>
    <x v="790"/>
    <x v="0"/>
    <x v="30"/>
    <x v="21"/>
    <x v="295"/>
  </r>
  <r>
    <x v="3"/>
    <x v="7"/>
    <x v="1"/>
    <x v="177"/>
    <x v="665"/>
    <x v="2"/>
    <x v="19"/>
    <x v="0"/>
    <x v="254"/>
    <x v="84"/>
    <x v="77"/>
    <x v="113"/>
    <x v="34"/>
    <x v="21"/>
    <x v="33"/>
    <x v="688"/>
    <x v="0"/>
    <x v="30"/>
    <x v="16"/>
    <x v="250"/>
  </r>
  <r>
    <x v="3"/>
    <x v="7"/>
    <x v="1"/>
    <x v="177"/>
    <x v="665"/>
    <x v="2"/>
    <x v="4"/>
    <x v="0"/>
    <x v="3001"/>
    <x v="101"/>
    <x v="92"/>
    <x v="113"/>
    <x v="34"/>
    <x v="21"/>
    <x v="10"/>
    <x v="171"/>
    <x v="0"/>
    <x v="30"/>
    <x v="16"/>
    <x v="83"/>
  </r>
  <r>
    <x v="3"/>
    <x v="7"/>
    <x v="1"/>
    <x v="177"/>
    <x v="665"/>
    <x v="1"/>
    <x v="22"/>
    <x v="0"/>
    <x v="2877"/>
    <x v="101"/>
    <x v="92"/>
    <x v="113"/>
    <x v="34"/>
    <x v="21"/>
    <x v="15"/>
    <x v="223"/>
    <x v="0"/>
    <x v="30"/>
    <x v="16"/>
    <x v="102"/>
  </r>
  <r>
    <x v="3"/>
    <x v="7"/>
    <x v="1"/>
    <x v="177"/>
    <x v="665"/>
    <x v="0"/>
    <x v="22"/>
    <x v="0"/>
    <x v="253"/>
    <x v="116"/>
    <x v="108"/>
    <x v="113"/>
    <x v="34"/>
    <x v="21"/>
    <x v="37"/>
    <x v="820"/>
    <x v="0"/>
    <x v="30"/>
    <x v="16"/>
    <x v="290"/>
  </r>
  <r>
    <x v="3"/>
    <x v="7"/>
    <x v="1"/>
    <x v="177"/>
    <x v="665"/>
    <x v="0"/>
    <x v="21"/>
    <x v="0"/>
    <x v="1348"/>
    <x v="123"/>
    <x v="116"/>
    <x v="113"/>
    <x v="34"/>
    <x v="21"/>
    <x v="16"/>
    <x v="245"/>
    <x v="0"/>
    <x v="30"/>
    <x v="16"/>
    <x v="106"/>
  </r>
  <r>
    <x v="3"/>
    <x v="7"/>
    <x v="1"/>
    <x v="177"/>
    <x v="665"/>
    <x v="0"/>
    <x v="22"/>
    <x v="0"/>
    <x v="255"/>
    <x v="130"/>
    <x v="124"/>
    <x v="113"/>
    <x v="34"/>
    <x v="21"/>
    <x v="37"/>
    <x v="820"/>
    <x v="0"/>
    <x v="30"/>
    <x v="16"/>
    <x v="290"/>
  </r>
  <r>
    <x v="3"/>
    <x v="7"/>
    <x v="1"/>
    <x v="177"/>
    <x v="665"/>
    <x v="0"/>
    <x v="21"/>
    <x v="0"/>
    <x v="1349"/>
    <x v="151"/>
    <x v="144"/>
    <x v="113"/>
    <x v="34"/>
    <x v="21"/>
    <x v="16"/>
    <x v="245"/>
    <x v="0"/>
    <x v="30"/>
    <x v="16"/>
    <x v="106"/>
  </r>
  <r>
    <x v="3"/>
    <x v="7"/>
    <x v="1"/>
    <x v="177"/>
    <x v="665"/>
    <x v="2"/>
    <x v="4"/>
    <x v="0"/>
    <x v="3002"/>
    <x v="151"/>
    <x v="144"/>
    <x v="113"/>
    <x v="34"/>
    <x v="21"/>
    <x v="10"/>
    <x v="171"/>
    <x v="0"/>
    <x v="30"/>
    <x v="16"/>
    <x v="83"/>
  </r>
  <r>
    <x v="3"/>
    <x v="7"/>
    <x v="1"/>
    <x v="177"/>
    <x v="665"/>
    <x v="1"/>
    <x v="22"/>
    <x v="0"/>
    <x v="2878"/>
    <x v="151"/>
    <x v="144"/>
    <x v="113"/>
    <x v="34"/>
    <x v="21"/>
    <x v="15"/>
    <x v="223"/>
    <x v="0"/>
    <x v="30"/>
    <x v="16"/>
    <x v="102"/>
  </r>
  <r>
    <x v="3"/>
    <x v="7"/>
    <x v="1"/>
    <x v="177"/>
    <x v="665"/>
    <x v="2"/>
    <x v="19"/>
    <x v="0"/>
    <x v="262"/>
    <x v="160"/>
    <x v="152"/>
    <x v="113"/>
    <x v="34"/>
    <x v="21"/>
    <x v="33"/>
    <x v="688"/>
    <x v="0"/>
    <x v="30"/>
    <x v="16"/>
    <x v="250"/>
  </r>
  <r>
    <x v="3"/>
    <x v="7"/>
    <x v="1"/>
    <x v="177"/>
    <x v="665"/>
    <x v="0"/>
    <x v="22"/>
    <x v="0"/>
    <x v="256"/>
    <x v="174"/>
    <x v="169"/>
    <x v="113"/>
    <x v="34"/>
    <x v="21"/>
    <x v="37"/>
    <x v="820"/>
    <x v="0"/>
    <x v="30"/>
    <x v="16"/>
    <x v="290"/>
  </r>
  <r>
    <x v="3"/>
    <x v="7"/>
    <x v="1"/>
    <x v="177"/>
    <x v="665"/>
    <x v="0"/>
    <x v="21"/>
    <x v="0"/>
    <x v="1350"/>
    <x v="195"/>
    <x v="189"/>
    <x v="113"/>
    <x v="34"/>
    <x v="21"/>
    <x v="16"/>
    <x v="245"/>
    <x v="0"/>
    <x v="30"/>
    <x v="16"/>
    <x v="106"/>
  </r>
  <r>
    <x v="3"/>
    <x v="7"/>
    <x v="1"/>
    <x v="177"/>
    <x v="665"/>
    <x v="2"/>
    <x v="4"/>
    <x v="0"/>
    <x v="3003"/>
    <x v="195"/>
    <x v="189"/>
    <x v="113"/>
    <x v="34"/>
    <x v="21"/>
    <x v="10"/>
    <x v="171"/>
    <x v="0"/>
    <x v="30"/>
    <x v="16"/>
    <x v="83"/>
  </r>
  <r>
    <x v="3"/>
    <x v="7"/>
    <x v="1"/>
    <x v="177"/>
    <x v="665"/>
    <x v="1"/>
    <x v="22"/>
    <x v="0"/>
    <x v="2879"/>
    <x v="195"/>
    <x v="189"/>
    <x v="113"/>
    <x v="34"/>
    <x v="21"/>
    <x v="15"/>
    <x v="223"/>
    <x v="0"/>
    <x v="30"/>
    <x v="16"/>
    <x v="102"/>
  </r>
  <r>
    <x v="3"/>
    <x v="7"/>
    <x v="1"/>
    <x v="177"/>
    <x v="665"/>
    <x v="2"/>
    <x v="19"/>
    <x v="0"/>
    <x v="263"/>
    <x v="204"/>
    <x v="196"/>
    <x v="113"/>
    <x v="34"/>
    <x v="21"/>
    <x v="33"/>
    <x v="688"/>
    <x v="0"/>
    <x v="30"/>
    <x v="16"/>
    <x v="250"/>
  </r>
  <r>
    <x v="3"/>
    <x v="7"/>
    <x v="1"/>
    <x v="177"/>
    <x v="665"/>
    <x v="2"/>
    <x v="4"/>
    <x v="0"/>
    <x v="3004"/>
    <x v="217"/>
    <x v="212"/>
    <x v="113"/>
    <x v="34"/>
    <x v="21"/>
    <x v="10"/>
    <x v="171"/>
    <x v="0"/>
    <x v="30"/>
    <x v="16"/>
    <x v="83"/>
  </r>
  <r>
    <x v="3"/>
    <x v="7"/>
    <x v="1"/>
    <x v="177"/>
    <x v="665"/>
    <x v="1"/>
    <x v="22"/>
    <x v="0"/>
    <x v="2880"/>
    <x v="217"/>
    <x v="212"/>
    <x v="113"/>
    <x v="34"/>
    <x v="21"/>
    <x v="15"/>
    <x v="223"/>
    <x v="0"/>
    <x v="30"/>
    <x v="16"/>
    <x v="102"/>
  </r>
  <r>
    <x v="3"/>
    <x v="7"/>
    <x v="1"/>
    <x v="177"/>
    <x v="665"/>
    <x v="0"/>
    <x v="21"/>
    <x v="0"/>
    <x v="2133"/>
    <x v="238"/>
    <x v="235"/>
    <x v="113"/>
    <x v="34"/>
    <x v="21"/>
    <x v="16"/>
    <x v="245"/>
    <x v="0"/>
    <x v="30"/>
    <x v="16"/>
    <x v="106"/>
  </r>
  <r>
    <x v="3"/>
    <x v="7"/>
    <x v="1"/>
    <x v="177"/>
    <x v="665"/>
    <x v="2"/>
    <x v="4"/>
    <x v="0"/>
    <x v="3005"/>
    <x v="238"/>
    <x v="235"/>
    <x v="113"/>
    <x v="34"/>
    <x v="21"/>
    <x v="10"/>
    <x v="171"/>
    <x v="0"/>
    <x v="30"/>
    <x v="16"/>
    <x v="83"/>
  </r>
  <r>
    <x v="3"/>
    <x v="7"/>
    <x v="1"/>
    <x v="177"/>
    <x v="665"/>
    <x v="1"/>
    <x v="22"/>
    <x v="0"/>
    <x v="2881"/>
    <x v="238"/>
    <x v="235"/>
    <x v="113"/>
    <x v="34"/>
    <x v="21"/>
    <x v="15"/>
    <x v="223"/>
    <x v="0"/>
    <x v="30"/>
    <x v="16"/>
    <x v="102"/>
  </r>
  <r>
    <x v="3"/>
    <x v="7"/>
    <x v="1"/>
    <x v="177"/>
    <x v="665"/>
    <x v="2"/>
    <x v="19"/>
    <x v="0"/>
    <x v="264"/>
    <x v="247"/>
    <x v="241"/>
    <x v="113"/>
    <x v="34"/>
    <x v="21"/>
    <x v="33"/>
    <x v="688"/>
    <x v="0"/>
    <x v="30"/>
    <x v="16"/>
    <x v="250"/>
  </r>
  <r>
    <x v="3"/>
    <x v="7"/>
    <x v="1"/>
    <x v="177"/>
    <x v="665"/>
    <x v="2"/>
    <x v="4"/>
    <x v="0"/>
    <x v="3006"/>
    <x v="259"/>
    <x v="258"/>
    <x v="113"/>
    <x v="34"/>
    <x v="21"/>
    <x v="10"/>
    <x v="171"/>
    <x v="0"/>
    <x v="30"/>
    <x v="16"/>
    <x v="83"/>
  </r>
  <r>
    <x v="3"/>
    <x v="7"/>
    <x v="1"/>
    <x v="177"/>
    <x v="665"/>
    <x v="1"/>
    <x v="22"/>
    <x v="0"/>
    <x v="2882"/>
    <x v="259"/>
    <x v="258"/>
    <x v="113"/>
    <x v="34"/>
    <x v="21"/>
    <x v="15"/>
    <x v="223"/>
    <x v="0"/>
    <x v="30"/>
    <x v="16"/>
    <x v="102"/>
  </r>
  <r>
    <x v="3"/>
    <x v="7"/>
    <x v="1"/>
    <x v="177"/>
    <x v="665"/>
    <x v="0"/>
    <x v="21"/>
    <x v="0"/>
    <x v="1351"/>
    <x v="281"/>
    <x v="278"/>
    <x v="113"/>
    <x v="34"/>
    <x v="21"/>
    <x v="16"/>
    <x v="245"/>
    <x v="0"/>
    <x v="30"/>
    <x v="16"/>
    <x v="106"/>
  </r>
  <r>
    <x v="3"/>
    <x v="7"/>
    <x v="1"/>
    <x v="177"/>
    <x v="665"/>
    <x v="2"/>
    <x v="4"/>
    <x v="0"/>
    <x v="3007"/>
    <x v="281"/>
    <x v="278"/>
    <x v="113"/>
    <x v="34"/>
    <x v="21"/>
    <x v="10"/>
    <x v="171"/>
    <x v="0"/>
    <x v="30"/>
    <x v="16"/>
    <x v="83"/>
  </r>
  <r>
    <x v="3"/>
    <x v="7"/>
    <x v="1"/>
    <x v="177"/>
    <x v="665"/>
    <x v="1"/>
    <x v="22"/>
    <x v="0"/>
    <x v="2883"/>
    <x v="281"/>
    <x v="278"/>
    <x v="113"/>
    <x v="34"/>
    <x v="21"/>
    <x v="15"/>
    <x v="223"/>
    <x v="0"/>
    <x v="30"/>
    <x v="16"/>
    <x v="102"/>
  </r>
  <r>
    <x v="3"/>
    <x v="7"/>
    <x v="1"/>
    <x v="177"/>
    <x v="665"/>
    <x v="2"/>
    <x v="19"/>
    <x v="0"/>
    <x v="265"/>
    <x v="288"/>
    <x v="284"/>
    <x v="113"/>
    <x v="34"/>
    <x v="21"/>
    <x v="33"/>
    <x v="688"/>
    <x v="0"/>
    <x v="30"/>
    <x v="16"/>
    <x v="250"/>
  </r>
  <r>
    <x v="3"/>
    <x v="7"/>
    <x v="1"/>
    <x v="177"/>
    <x v="665"/>
    <x v="2"/>
    <x v="4"/>
    <x v="0"/>
    <x v="259"/>
    <x v="303"/>
    <x v="301"/>
    <x v="113"/>
    <x v="34"/>
    <x v="21"/>
    <x v="10"/>
    <x v="171"/>
    <x v="0"/>
    <x v="30"/>
    <x v="16"/>
    <x v="83"/>
  </r>
  <r>
    <x v="3"/>
    <x v="7"/>
    <x v="1"/>
    <x v="177"/>
    <x v="665"/>
    <x v="1"/>
    <x v="22"/>
    <x v="0"/>
    <x v="2884"/>
    <x v="303"/>
    <x v="301"/>
    <x v="113"/>
    <x v="34"/>
    <x v="21"/>
    <x v="15"/>
    <x v="223"/>
    <x v="0"/>
    <x v="30"/>
    <x v="16"/>
    <x v="102"/>
  </r>
  <r>
    <x v="3"/>
    <x v="7"/>
    <x v="1"/>
    <x v="177"/>
    <x v="665"/>
    <x v="0"/>
    <x v="21"/>
    <x v="0"/>
    <x v="1352"/>
    <x v="324"/>
    <x v="322"/>
    <x v="113"/>
    <x v="34"/>
    <x v="21"/>
    <x v="16"/>
    <x v="245"/>
    <x v="0"/>
    <x v="30"/>
    <x v="16"/>
    <x v="106"/>
  </r>
  <r>
    <x v="3"/>
    <x v="7"/>
    <x v="1"/>
    <x v="177"/>
    <x v="665"/>
    <x v="2"/>
    <x v="4"/>
    <x v="0"/>
    <x v="3009"/>
    <x v="324"/>
    <x v="322"/>
    <x v="113"/>
    <x v="34"/>
    <x v="21"/>
    <x v="10"/>
    <x v="171"/>
    <x v="0"/>
    <x v="30"/>
    <x v="16"/>
    <x v="83"/>
  </r>
  <r>
    <x v="3"/>
    <x v="7"/>
    <x v="1"/>
    <x v="177"/>
    <x v="665"/>
    <x v="1"/>
    <x v="22"/>
    <x v="0"/>
    <x v="2885"/>
    <x v="324"/>
    <x v="322"/>
    <x v="113"/>
    <x v="34"/>
    <x v="21"/>
    <x v="15"/>
    <x v="223"/>
    <x v="0"/>
    <x v="30"/>
    <x v="16"/>
    <x v="102"/>
  </r>
  <r>
    <x v="3"/>
    <x v="7"/>
    <x v="1"/>
    <x v="177"/>
    <x v="665"/>
    <x v="2"/>
    <x v="19"/>
    <x v="0"/>
    <x v="266"/>
    <x v="333"/>
    <x v="330"/>
    <x v="113"/>
    <x v="34"/>
    <x v="21"/>
    <x v="33"/>
    <x v="688"/>
    <x v="0"/>
    <x v="30"/>
    <x v="16"/>
    <x v="250"/>
  </r>
  <r>
    <x v="3"/>
    <x v="7"/>
    <x v="1"/>
    <x v="177"/>
    <x v="665"/>
    <x v="0"/>
    <x v="22"/>
    <x v="0"/>
    <x v="260"/>
    <x v="347"/>
    <x v="345"/>
    <x v="113"/>
    <x v="34"/>
    <x v="21"/>
    <x v="37"/>
    <x v="820"/>
    <x v="0"/>
    <x v="30"/>
    <x v="16"/>
    <x v="290"/>
  </r>
  <r>
    <x v="3"/>
    <x v="7"/>
    <x v="1"/>
    <x v="177"/>
    <x v="665"/>
    <x v="0"/>
    <x v="21"/>
    <x v="0"/>
    <x v="1353"/>
    <x v="371"/>
    <x v="366"/>
    <x v="113"/>
    <x v="34"/>
    <x v="21"/>
    <x v="16"/>
    <x v="245"/>
    <x v="0"/>
    <x v="30"/>
    <x v="16"/>
    <x v="106"/>
  </r>
  <r>
    <x v="3"/>
    <x v="7"/>
    <x v="1"/>
    <x v="177"/>
    <x v="665"/>
    <x v="2"/>
    <x v="4"/>
    <x v="0"/>
    <x v="3011"/>
    <x v="371"/>
    <x v="366"/>
    <x v="113"/>
    <x v="34"/>
    <x v="21"/>
    <x v="10"/>
    <x v="171"/>
    <x v="0"/>
    <x v="30"/>
    <x v="16"/>
    <x v="83"/>
  </r>
  <r>
    <x v="3"/>
    <x v="7"/>
    <x v="1"/>
    <x v="177"/>
    <x v="665"/>
    <x v="1"/>
    <x v="22"/>
    <x v="0"/>
    <x v="2886"/>
    <x v="371"/>
    <x v="366"/>
    <x v="113"/>
    <x v="34"/>
    <x v="21"/>
    <x v="15"/>
    <x v="223"/>
    <x v="0"/>
    <x v="30"/>
    <x v="16"/>
    <x v="102"/>
  </r>
  <r>
    <x v="3"/>
    <x v="7"/>
    <x v="1"/>
    <x v="177"/>
    <x v="665"/>
    <x v="2"/>
    <x v="19"/>
    <x v="0"/>
    <x v="267"/>
    <x v="381"/>
    <x v="374"/>
    <x v="113"/>
    <x v="34"/>
    <x v="21"/>
    <x v="33"/>
    <x v="688"/>
    <x v="0"/>
    <x v="30"/>
    <x v="16"/>
    <x v="250"/>
  </r>
  <r>
    <x v="3"/>
    <x v="7"/>
    <x v="1"/>
    <x v="177"/>
    <x v="665"/>
    <x v="0"/>
    <x v="22"/>
    <x v="0"/>
    <x v="12"/>
    <x v="395"/>
    <x v="390"/>
    <x v="113"/>
    <x v="34"/>
    <x v="21"/>
    <x v="37"/>
    <x v="820"/>
    <x v="0"/>
    <x v="30"/>
    <x v="16"/>
    <x v="290"/>
  </r>
  <r>
    <x v="3"/>
    <x v="7"/>
    <x v="1"/>
    <x v="177"/>
    <x v="665"/>
    <x v="0"/>
    <x v="21"/>
    <x v="0"/>
    <x v="1354"/>
    <x v="417"/>
    <x v="412"/>
    <x v="113"/>
    <x v="34"/>
    <x v="21"/>
    <x v="16"/>
    <x v="245"/>
    <x v="0"/>
    <x v="30"/>
    <x v="16"/>
    <x v="106"/>
  </r>
  <r>
    <x v="3"/>
    <x v="7"/>
    <x v="1"/>
    <x v="177"/>
    <x v="665"/>
    <x v="2"/>
    <x v="4"/>
    <x v="0"/>
    <x v="3013"/>
    <x v="417"/>
    <x v="412"/>
    <x v="113"/>
    <x v="34"/>
    <x v="21"/>
    <x v="10"/>
    <x v="171"/>
    <x v="0"/>
    <x v="30"/>
    <x v="16"/>
    <x v="83"/>
  </r>
  <r>
    <x v="3"/>
    <x v="7"/>
    <x v="1"/>
    <x v="177"/>
    <x v="665"/>
    <x v="1"/>
    <x v="22"/>
    <x v="0"/>
    <x v="2887"/>
    <x v="417"/>
    <x v="412"/>
    <x v="113"/>
    <x v="34"/>
    <x v="21"/>
    <x v="15"/>
    <x v="223"/>
    <x v="0"/>
    <x v="30"/>
    <x v="16"/>
    <x v="102"/>
  </r>
  <r>
    <x v="3"/>
    <x v="7"/>
    <x v="1"/>
    <x v="177"/>
    <x v="665"/>
    <x v="2"/>
    <x v="19"/>
    <x v="0"/>
    <x v="268"/>
    <x v="425"/>
    <x v="418"/>
    <x v="113"/>
    <x v="34"/>
    <x v="21"/>
    <x v="33"/>
    <x v="688"/>
    <x v="0"/>
    <x v="30"/>
    <x v="16"/>
    <x v="250"/>
  </r>
  <r>
    <x v="3"/>
    <x v="7"/>
    <x v="1"/>
    <x v="177"/>
    <x v="665"/>
    <x v="0"/>
    <x v="22"/>
    <x v="0"/>
    <x v="229"/>
    <x v="439"/>
    <x v="433"/>
    <x v="113"/>
    <x v="34"/>
    <x v="21"/>
    <x v="37"/>
    <x v="820"/>
    <x v="0"/>
    <x v="30"/>
    <x v="16"/>
    <x v="290"/>
  </r>
  <r>
    <x v="3"/>
    <x v="7"/>
    <x v="1"/>
    <x v="177"/>
    <x v="665"/>
    <x v="0"/>
    <x v="21"/>
    <x v="0"/>
    <x v="1355"/>
    <x v="458"/>
    <x v="455"/>
    <x v="113"/>
    <x v="34"/>
    <x v="21"/>
    <x v="16"/>
    <x v="245"/>
    <x v="0"/>
    <x v="30"/>
    <x v="16"/>
    <x v="106"/>
  </r>
  <r>
    <x v="3"/>
    <x v="7"/>
    <x v="1"/>
    <x v="177"/>
    <x v="665"/>
    <x v="0"/>
    <x v="22"/>
    <x v="0"/>
    <x v="269"/>
    <x v="458"/>
    <x v="455"/>
    <x v="113"/>
    <x v="34"/>
    <x v="21"/>
    <x v="37"/>
    <x v="820"/>
    <x v="0"/>
    <x v="30"/>
    <x v="16"/>
    <x v="290"/>
  </r>
  <r>
    <x v="3"/>
    <x v="7"/>
    <x v="1"/>
    <x v="177"/>
    <x v="665"/>
    <x v="0"/>
    <x v="22"/>
    <x v="0"/>
    <x v="230"/>
    <x v="480"/>
    <x v="475"/>
    <x v="113"/>
    <x v="34"/>
    <x v="21"/>
    <x v="37"/>
    <x v="820"/>
    <x v="0"/>
    <x v="30"/>
    <x v="16"/>
    <x v="290"/>
  </r>
  <r>
    <x v="3"/>
    <x v="7"/>
    <x v="1"/>
    <x v="177"/>
    <x v="665"/>
    <x v="0"/>
    <x v="21"/>
    <x v="0"/>
    <x v="1356"/>
    <x v="500"/>
    <x v="496"/>
    <x v="113"/>
    <x v="34"/>
    <x v="21"/>
    <x v="16"/>
    <x v="245"/>
    <x v="0"/>
    <x v="30"/>
    <x v="16"/>
    <x v="106"/>
  </r>
  <r>
    <x v="3"/>
    <x v="7"/>
    <x v="1"/>
    <x v="177"/>
    <x v="665"/>
    <x v="2"/>
    <x v="4"/>
    <x v="0"/>
    <x v="3008"/>
    <x v="500"/>
    <x v="496"/>
    <x v="113"/>
    <x v="34"/>
    <x v="21"/>
    <x v="10"/>
    <x v="171"/>
    <x v="0"/>
    <x v="30"/>
    <x v="16"/>
    <x v="83"/>
  </r>
  <r>
    <x v="3"/>
    <x v="7"/>
    <x v="1"/>
    <x v="177"/>
    <x v="665"/>
    <x v="1"/>
    <x v="22"/>
    <x v="0"/>
    <x v="2888"/>
    <x v="500"/>
    <x v="496"/>
    <x v="113"/>
    <x v="34"/>
    <x v="21"/>
    <x v="15"/>
    <x v="223"/>
    <x v="0"/>
    <x v="30"/>
    <x v="16"/>
    <x v="102"/>
  </r>
  <r>
    <x v="3"/>
    <x v="7"/>
    <x v="1"/>
    <x v="177"/>
    <x v="665"/>
    <x v="2"/>
    <x v="19"/>
    <x v="0"/>
    <x v="270"/>
    <x v="513"/>
    <x v="507"/>
    <x v="113"/>
    <x v="34"/>
    <x v="21"/>
    <x v="33"/>
    <x v="688"/>
    <x v="0"/>
    <x v="30"/>
    <x v="16"/>
    <x v="250"/>
  </r>
  <r>
    <x v="3"/>
    <x v="7"/>
    <x v="1"/>
    <x v="177"/>
    <x v="665"/>
    <x v="2"/>
    <x v="4"/>
    <x v="0"/>
    <x v="3010"/>
    <x v="518"/>
    <x v="514"/>
    <x v="113"/>
    <x v="34"/>
    <x v="21"/>
    <x v="10"/>
    <x v="171"/>
    <x v="0"/>
    <x v="30"/>
    <x v="16"/>
    <x v="83"/>
  </r>
  <r>
    <x v="3"/>
    <x v="7"/>
    <x v="1"/>
    <x v="177"/>
    <x v="665"/>
    <x v="1"/>
    <x v="22"/>
    <x v="0"/>
    <x v="2889"/>
    <x v="518"/>
    <x v="514"/>
    <x v="113"/>
    <x v="34"/>
    <x v="21"/>
    <x v="15"/>
    <x v="223"/>
    <x v="0"/>
    <x v="30"/>
    <x v="16"/>
    <x v="102"/>
  </r>
  <r>
    <x v="3"/>
    <x v="7"/>
    <x v="1"/>
    <x v="177"/>
    <x v="665"/>
    <x v="2"/>
    <x v="19"/>
    <x v="0"/>
    <x v="231"/>
    <x v="525"/>
    <x v="521"/>
    <x v="113"/>
    <x v="34"/>
    <x v="21"/>
    <x v="33"/>
    <x v="688"/>
    <x v="0"/>
    <x v="30"/>
    <x v="16"/>
    <x v="250"/>
  </r>
  <r>
    <x v="3"/>
    <x v="7"/>
    <x v="1"/>
    <x v="177"/>
    <x v="665"/>
    <x v="0"/>
    <x v="21"/>
    <x v="0"/>
    <x v="1357"/>
    <x v="538"/>
    <x v="534"/>
    <x v="113"/>
    <x v="34"/>
    <x v="21"/>
    <x v="16"/>
    <x v="245"/>
    <x v="0"/>
    <x v="30"/>
    <x v="16"/>
    <x v="106"/>
  </r>
  <r>
    <x v="3"/>
    <x v="7"/>
    <x v="1"/>
    <x v="177"/>
    <x v="665"/>
    <x v="2"/>
    <x v="4"/>
    <x v="0"/>
    <x v="3012"/>
    <x v="538"/>
    <x v="534"/>
    <x v="113"/>
    <x v="34"/>
    <x v="21"/>
    <x v="10"/>
    <x v="171"/>
    <x v="0"/>
    <x v="30"/>
    <x v="16"/>
    <x v="83"/>
  </r>
  <r>
    <x v="3"/>
    <x v="7"/>
    <x v="1"/>
    <x v="177"/>
    <x v="665"/>
    <x v="1"/>
    <x v="22"/>
    <x v="0"/>
    <x v="2890"/>
    <x v="538"/>
    <x v="534"/>
    <x v="113"/>
    <x v="34"/>
    <x v="21"/>
    <x v="15"/>
    <x v="223"/>
    <x v="0"/>
    <x v="30"/>
    <x v="16"/>
    <x v="102"/>
  </r>
  <r>
    <x v="3"/>
    <x v="7"/>
    <x v="1"/>
    <x v="177"/>
    <x v="665"/>
    <x v="0"/>
    <x v="22"/>
    <x v="0"/>
    <x v="271"/>
    <x v="558"/>
    <x v="552"/>
    <x v="113"/>
    <x v="34"/>
    <x v="21"/>
    <x v="37"/>
    <x v="820"/>
    <x v="0"/>
    <x v="30"/>
    <x v="16"/>
    <x v="290"/>
  </r>
  <r>
    <x v="3"/>
    <x v="7"/>
    <x v="1"/>
    <x v="177"/>
    <x v="665"/>
    <x v="2"/>
    <x v="4"/>
    <x v="0"/>
    <x v="232"/>
    <x v="578"/>
    <x v="574"/>
    <x v="113"/>
    <x v="34"/>
    <x v="21"/>
    <x v="10"/>
    <x v="171"/>
    <x v="0"/>
    <x v="30"/>
    <x v="16"/>
    <x v="83"/>
  </r>
  <r>
    <x v="3"/>
    <x v="7"/>
    <x v="1"/>
    <x v="177"/>
    <x v="665"/>
    <x v="0"/>
    <x v="21"/>
    <x v="0"/>
    <x v="3014"/>
    <x v="578"/>
    <x v="574"/>
    <x v="113"/>
    <x v="34"/>
    <x v="21"/>
    <x v="16"/>
    <x v="245"/>
    <x v="0"/>
    <x v="30"/>
    <x v="16"/>
    <x v="106"/>
  </r>
  <r>
    <x v="3"/>
    <x v="7"/>
    <x v="1"/>
    <x v="177"/>
    <x v="665"/>
    <x v="1"/>
    <x v="22"/>
    <x v="0"/>
    <x v="2891"/>
    <x v="578"/>
    <x v="574"/>
    <x v="113"/>
    <x v="34"/>
    <x v="21"/>
    <x v="15"/>
    <x v="223"/>
    <x v="0"/>
    <x v="30"/>
    <x v="16"/>
    <x v="102"/>
  </r>
  <r>
    <x v="3"/>
    <x v="7"/>
    <x v="1"/>
    <x v="177"/>
    <x v="665"/>
    <x v="0"/>
    <x v="22"/>
    <x v="0"/>
    <x v="261"/>
    <x v="596"/>
    <x v="596"/>
    <x v="113"/>
    <x v="34"/>
    <x v="21"/>
    <x v="37"/>
    <x v="820"/>
    <x v="0"/>
    <x v="30"/>
    <x v="16"/>
    <x v="290"/>
  </r>
  <r>
    <x v="3"/>
    <x v="7"/>
    <x v="1"/>
    <x v="177"/>
    <x v="665"/>
    <x v="0"/>
    <x v="21"/>
    <x v="0"/>
    <x v="1358"/>
    <x v="608"/>
    <x v="611"/>
    <x v="113"/>
    <x v="34"/>
    <x v="21"/>
    <x v="16"/>
    <x v="245"/>
    <x v="0"/>
    <x v="30"/>
    <x v="16"/>
    <x v="106"/>
  </r>
  <r>
    <x v="3"/>
    <x v="7"/>
    <x v="1"/>
    <x v="177"/>
    <x v="665"/>
    <x v="2"/>
    <x v="4"/>
    <x v="0"/>
    <x v="272"/>
    <x v="615"/>
    <x v="618"/>
    <x v="113"/>
    <x v="34"/>
    <x v="21"/>
    <x v="10"/>
    <x v="171"/>
    <x v="0"/>
    <x v="30"/>
    <x v="16"/>
    <x v="83"/>
  </r>
  <r>
    <x v="3"/>
    <x v="7"/>
    <x v="1"/>
    <x v="177"/>
    <x v="665"/>
    <x v="1"/>
    <x v="22"/>
    <x v="0"/>
    <x v="3243"/>
    <x v="615"/>
    <x v="618"/>
    <x v="113"/>
    <x v="34"/>
    <x v="21"/>
    <x v="15"/>
    <x v="223"/>
    <x v="0"/>
    <x v="30"/>
    <x v="16"/>
    <x v="102"/>
  </r>
  <r>
    <x v="3"/>
    <x v="7"/>
    <x v="1"/>
    <x v="177"/>
    <x v="665"/>
    <x v="2"/>
    <x v="19"/>
    <x v="0"/>
    <x v="2993"/>
    <x v="621"/>
    <x v="624"/>
    <x v="113"/>
    <x v="34"/>
    <x v="21"/>
    <x v="33"/>
    <x v="688"/>
    <x v="0"/>
    <x v="30"/>
    <x v="16"/>
    <x v="250"/>
  </r>
  <r>
    <x v="3"/>
    <x v="7"/>
    <x v="2"/>
    <x v="230"/>
    <x v="564"/>
    <x v="0"/>
    <x v="22"/>
    <x v="0"/>
    <x v="3271"/>
    <x v="49"/>
    <x v="35"/>
    <x v="15"/>
    <x v="34"/>
    <x v="21"/>
    <x v="37"/>
    <x v="428"/>
    <x v="0"/>
    <x v="30"/>
    <x v="3"/>
    <x v="156"/>
  </r>
  <r>
    <x v="3"/>
    <x v="7"/>
    <x v="2"/>
    <x v="505"/>
    <x v="672"/>
    <x v="5"/>
    <x v="19"/>
    <x v="0"/>
    <x v="1826"/>
    <x v="363"/>
    <x v="345"/>
    <x v="6"/>
    <x v="34"/>
    <x v="21"/>
    <x v="31"/>
    <x v="176"/>
    <x v="0"/>
    <x v="30"/>
    <x v="0"/>
    <x v="58"/>
  </r>
  <r>
    <x v="3"/>
    <x v="7"/>
    <x v="2"/>
    <x v="505"/>
    <x v="672"/>
    <x v="5"/>
    <x v="19"/>
    <x v="0"/>
    <x v="1792"/>
    <x v="365"/>
    <x v="347"/>
    <x v="6"/>
    <x v="34"/>
    <x v="21"/>
    <x v="31"/>
    <x v="176"/>
    <x v="0"/>
    <x v="30"/>
    <x v="0"/>
    <x v="58"/>
  </r>
  <r>
    <x v="3"/>
    <x v="7"/>
    <x v="2"/>
    <x v="505"/>
    <x v="672"/>
    <x v="5"/>
    <x v="19"/>
    <x v="0"/>
    <x v="2282"/>
    <x v="368"/>
    <x v="352"/>
    <x v="6"/>
    <x v="34"/>
    <x v="21"/>
    <x v="31"/>
    <x v="176"/>
    <x v="0"/>
    <x v="30"/>
    <x v="2"/>
    <x v="95"/>
  </r>
  <r>
    <x v="3"/>
    <x v="7"/>
    <x v="2"/>
    <x v="505"/>
    <x v="672"/>
    <x v="5"/>
    <x v="19"/>
    <x v="0"/>
    <x v="3894"/>
    <x v="378"/>
    <x v="359"/>
    <x v="6"/>
    <x v="34"/>
    <x v="21"/>
    <x v="31"/>
    <x v="176"/>
    <x v="0"/>
    <x v="30"/>
    <x v="0"/>
    <x v="58"/>
  </r>
  <r>
    <x v="3"/>
    <x v="7"/>
    <x v="2"/>
    <x v="505"/>
    <x v="672"/>
    <x v="5"/>
    <x v="19"/>
    <x v="0"/>
    <x v="4064"/>
    <x v="407"/>
    <x v="390"/>
    <x v="6"/>
    <x v="34"/>
    <x v="21"/>
    <x v="31"/>
    <x v="176"/>
    <x v="0"/>
    <x v="30"/>
    <x v="2"/>
    <x v="95"/>
  </r>
  <r>
    <x v="3"/>
    <x v="7"/>
    <x v="2"/>
    <x v="505"/>
    <x v="672"/>
    <x v="5"/>
    <x v="0"/>
    <x v="0"/>
    <x v="1824"/>
    <x v="497"/>
    <x v="482"/>
    <x v="6"/>
    <x v="34"/>
    <x v="21"/>
    <x v="9"/>
    <x v="36"/>
    <x v="0"/>
    <x v="30"/>
    <x v="2"/>
    <x v="21"/>
  </r>
  <r>
    <x v="3"/>
    <x v="7"/>
    <x v="1"/>
    <x v="513"/>
    <x v="671"/>
    <x v="5"/>
    <x v="19"/>
    <x v="0"/>
    <x v="1748"/>
    <x v="113"/>
    <x v="95"/>
    <x v="14"/>
    <x v="34"/>
    <x v="21"/>
    <x v="31"/>
    <x v="248"/>
    <x v="0"/>
    <x v="30"/>
    <x v="6"/>
    <x v="162"/>
  </r>
  <r>
    <x v="3"/>
    <x v="7"/>
    <x v="1"/>
    <x v="513"/>
    <x v="671"/>
    <x v="1"/>
    <x v="21"/>
    <x v="0"/>
    <x v="3771"/>
    <x v="691"/>
    <x v="691"/>
    <x v="14"/>
    <x v="34"/>
    <x v="21"/>
    <x v="2"/>
    <x v="4"/>
    <x v="0"/>
    <x v="30"/>
    <x v="6"/>
    <x v="9"/>
  </r>
  <r>
    <x v="3"/>
    <x v="7"/>
    <x v="1"/>
    <x v="513"/>
    <x v="671"/>
    <x v="2"/>
    <x v="22"/>
    <x v="0"/>
    <x v="1803"/>
    <x v="699"/>
    <x v="698"/>
    <x v="14"/>
    <x v="34"/>
    <x v="21"/>
    <x v="35"/>
    <x v="349"/>
    <x v="0"/>
    <x v="30"/>
    <x v="6"/>
    <x v="193"/>
  </r>
  <r>
    <x v="4"/>
    <x v="7"/>
    <x v="2"/>
    <x v="315"/>
    <x v="460"/>
    <x v="1"/>
    <x v="22"/>
    <x v="0"/>
    <x v="3539"/>
    <x v="703"/>
    <x v="705"/>
    <x v="80"/>
    <x v="34"/>
    <x v="21"/>
    <x v="15"/>
    <x v="180"/>
    <x v="0"/>
    <x v="30"/>
    <x v="10"/>
    <x v="72"/>
  </r>
  <r>
    <x v="4"/>
    <x v="7"/>
    <x v="2"/>
    <x v="315"/>
    <x v="460"/>
    <x v="1"/>
    <x v="21"/>
    <x v="0"/>
    <x v="3763"/>
    <x v="703"/>
    <x v="705"/>
    <x v="80"/>
    <x v="34"/>
    <x v="21"/>
    <x v="2"/>
    <x v="34"/>
    <x v="0"/>
    <x v="30"/>
    <x v="10"/>
    <x v="14"/>
  </r>
  <r>
    <x v="4"/>
    <x v="7"/>
    <x v="2"/>
    <x v="316"/>
    <x v="314"/>
    <x v="2"/>
    <x v="23"/>
    <x v="0"/>
    <x v="3265"/>
    <x v="307"/>
    <x v="304"/>
    <x v="62"/>
    <x v="34"/>
    <x v="21"/>
    <x v="0"/>
    <x v="7"/>
    <x v="0"/>
    <x v="30"/>
    <x v="15"/>
    <x v="7"/>
  </r>
  <r>
    <x v="4"/>
    <x v="7"/>
    <x v="2"/>
    <x v="316"/>
    <x v="314"/>
    <x v="1"/>
    <x v="22"/>
    <x v="0"/>
    <x v="3537"/>
    <x v="692"/>
    <x v="695"/>
    <x v="62"/>
    <x v="34"/>
    <x v="21"/>
    <x v="15"/>
    <x v="161"/>
    <x v="0"/>
    <x v="30"/>
    <x v="15"/>
    <x v="97"/>
  </r>
  <r>
    <x v="4"/>
    <x v="7"/>
    <x v="2"/>
    <x v="316"/>
    <x v="314"/>
    <x v="1"/>
    <x v="21"/>
    <x v="0"/>
    <x v="3761"/>
    <x v="692"/>
    <x v="695"/>
    <x v="62"/>
    <x v="34"/>
    <x v="21"/>
    <x v="2"/>
    <x v="30"/>
    <x v="0"/>
    <x v="30"/>
    <x v="15"/>
    <x v="21"/>
  </r>
  <r>
    <x v="4"/>
    <x v="7"/>
    <x v="1"/>
    <x v="317"/>
    <x v="428"/>
    <x v="1"/>
    <x v="22"/>
    <x v="0"/>
    <x v="3538"/>
    <x v="700"/>
    <x v="699"/>
    <x v="22"/>
    <x v="34"/>
    <x v="21"/>
    <x v="15"/>
    <x v="93"/>
    <x v="0"/>
    <x v="30"/>
    <x v="5"/>
    <x v="47"/>
  </r>
  <r>
    <x v="4"/>
    <x v="7"/>
    <x v="1"/>
    <x v="317"/>
    <x v="428"/>
    <x v="1"/>
    <x v="21"/>
    <x v="0"/>
    <x v="3762"/>
    <x v="700"/>
    <x v="699"/>
    <x v="22"/>
    <x v="34"/>
    <x v="21"/>
    <x v="2"/>
    <x v="8"/>
    <x v="0"/>
    <x v="30"/>
    <x v="5"/>
    <x v="6"/>
  </r>
  <r>
    <x v="4"/>
    <x v="7"/>
    <x v="1"/>
    <x v="318"/>
    <x v="430"/>
    <x v="0"/>
    <x v="22"/>
    <x v="0"/>
    <x v="319"/>
    <x v="24"/>
    <x v="19"/>
    <x v="31"/>
    <x v="34"/>
    <x v="21"/>
    <x v="37"/>
    <x v="582"/>
    <x v="0"/>
    <x v="30"/>
    <x v="9"/>
    <x v="244"/>
  </r>
  <r>
    <x v="4"/>
    <x v="7"/>
    <x v="1"/>
    <x v="318"/>
    <x v="430"/>
    <x v="2"/>
    <x v="23"/>
    <x v="0"/>
    <x v="2864"/>
    <x v="41"/>
    <x v="33"/>
    <x v="31"/>
    <x v="34"/>
    <x v="21"/>
    <x v="0"/>
    <x v="2"/>
    <x v="0"/>
    <x v="30"/>
    <x v="9"/>
    <x v="4"/>
  </r>
  <r>
    <x v="4"/>
    <x v="7"/>
    <x v="1"/>
    <x v="318"/>
    <x v="430"/>
    <x v="0"/>
    <x v="22"/>
    <x v="0"/>
    <x v="320"/>
    <x v="45"/>
    <x v="37"/>
    <x v="31"/>
    <x v="34"/>
    <x v="21"/>
    <x v="37"/>
    <x v="582"/>
    <x v="0"/>
    <x v="30"/>
    <x v="9"/>
    <x v="244"/>
  </r>
  <r>
    <x v="4"/>
    <x v="7"/>
    <x v="1"/>
    <x v="318"/>
    <x v="430"/>
    <x v="0"/>
    <x v="19"/>
    <x v="0"/>
    <x v="3908"/>
    <x v="60"/>
    <x v="50"/>
    <x v="31"/>
    <x v="34"/>
    <x v="21"/>
    <x v="36"/>
    <x v="525"/>
    <x v="0"/>
    <x v="30"/>
    <x v="9"/>
    <x v="224"/>
  </r>
  <r>
    <x v="4"/>
    <x v="7"/>
    <x v="1"/>
    <x v="318"/>
    <x v="430"/>
    <x v="0"/>
    <x v="4"/>
    <x v="0"/>
    <x v="3015"/>
    <x v="64"/>
    <x v="53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0"/>
    <x v="75"/>
    <x v="62"/>
    <x v="31"/>
    <x v="34"/>
    <x v="21"/>
    <x v="36"/>
    <x v="525"/>
    <x v="0"/>
    <x v="30"/>
    <x v="9"/>
    <x v="224"/>
  </r>
  <r>
    <x v="4"/>
    <x v="7"/>
    <x v="1"/>
    <x v="318"/>
    <x v="430"/>
    <x v="0"/>
    <x v="4"/>
    <x v="0"/>
    <x v="3954"/>
    <x v="78"/>
    <x v="67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21"/>
    <x v="87"/>
    <x v="74"/>
    <x v="31"/>
    <x v="34"/>
    <x v="21"/>
    <x v="36"/>
    <x v="525"/>
    <x v="0"/>
    <x v="30"/>
    <x v="9"/>
    <x v="224"/>
  </r>
  <r>
    <x v="4"/>
    <x v="7"/>
    <x v="1"/>
    <x v="318"/>
    <x v="430"/>
    <x v="0"/>
    <x v="4"/>
    <x v="0"/>
    <x v="3946"/>
    <x v="99"/>
    <x v="86"/>
    <x v="31"/>
    <x v="34"/>
    <x v="21"/>
    <x v="13"/>
    <x v="114"/>
    <x v="0"/>
    <x v="30"/>
    <x v="9"/>
    <x v="67"/>
  </r>
  <r>
    <x v="4"/>
    <x v="7"/>
    <x v="1"/>
    <x v="318"/>
    <x v="430"/>
    <x v="0"/>
    <x v="21"/>
    <x v="0"/>
    <x v="1294"/>
    <x v="99"/>
    <x v="86"/>
    <x v="31"/>
    <x v="34"/>
    <x v="21"/>
    <x v="16"/>
    <x v="128"/>
    <x v="0"/>
    <x v="30"/>
    <x v="9"/>
    <x v="74"/>
  </r>
  <r>
    <x v="4"/>
    <x v="7"/>
    <x v="1"/>
    <x v="318"/>
    <x v="430"/>
    <x v="0"/>
    <x v="19"/>
    <x v="0"/>
    <x v="3891"/>
    <x v="100"/>
    <x v="87"/>
    <x v="31"/>
    <x v="34"/>
    <x v="21"/>
    <x v="36"/>
    <x v="525"/>
    <x v="0"/>
    <x v="30"/>
    <x v="9"/>
    <x v="224"/>
  </r>
  <r>
    <x v="4"/>
    <x v="7"/>
    <x v="1"/>
    <x v="318"/>
    <x v="430"/>
    <x v="5"/>
    <x v="19"/>
    <x v="0"/>
    <x v="4065"/>
    <x v="100"/>
    <x v="87"/>
    <x v="31"/>
    <x v="34"/>
    <x v="21"/>
    <x v="31"/>
    <x v="434"/>
    <x v="0"/>
    <x v="30"/>
    <x v="9"/>
    <x v="189"/>
  </r>
  <r>
    <x v="4"/>
    <x v="7"/>
    <x v="1"/>
    <x v="318"/>
    <x v="430"/>
    <x v="0"/>
    <x v="19"/>
    <x v="0"/>
    <x v="3913"/>
    <x v="112"/>
    <x v="96"/>
    <x v="31"/>
    <x v="34"/>
    <x v="21"/>
    <x v="36"/>
    <x v="525"/>
    <x v="0"/>
    <x v="30"/>
    <x v="9"/>
    <x v="224"/>
  </r>
  <r>
    <x v="4"/>
    <x v="7"/>
    <x v="1"/>
    <x v="318"/>
    <x v="430"/>
    <x v="0"/>
    <x v="4"/>
    <x v="0"/>
    <x v="3958"/>
    <x v="115"/>
    <x v="101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04"/>
    <x v="121"/>
    <x v="109"/>
    <x v="31"/>
    <x v="34"/>
    <x v="21"/>
    <x v="36"/>
    <x v="525"/>
    <x v="0"/>
    <x v="30"/>
    <x v="9"/>
    <x v="224"/>
  </r>
  <r>
    <x v="4"/>
    <x v="7"/>
    <x v="1"/>
    <x v="318"/>
    <x v="430"/>
    <x v="0"/>
    <x v="21"/>
    <x v="0"/>
    <x v="1308"/>
    <x v="121"/>
    <x v="109"/>
    <x v="31"/>
    <x v="34"/>
    <x v="21"/>
    <x v="16"/>
    <x v="128"/>
    <x v="0"/>
    <x v="30"/>
    <x v="9"/>
    <x v="74"/>
  </r>
  <r>
    <x v="4"/>
    <x v="7"/>
    <x v="1"/>
    <x v="318"/>
    <x v="430"/>
    <x v="0"/>
    <x v="4"/>
    <x v="0"/>
    <x v="3955"/>
    <x v="131"/>
    <x v="120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19"/>
    <x v="132"/>
    <x v="121"/>
    <x v="31"/>
    <x v="34"/>
    <x v="21"/>
    <x v="36"/>
    <x v="525"/>
    <x v="0"/>
    <x v="30"/>
    <x v="9"/>
    <x v="224"/>
  </r>
  <r>
    <x v="4"/>
    <x v="7"/>
    <x v="1"/>
    <x v="318"/>
    <x v="430"/>
    <x v="0"/>
    <x v="19"/>
    <x v="0"/>
    <x v="3909"/>
    <x v="143"/>
    <x v="130"/>
    <x v="31"/>
    <x v="34"/>
    <x v="21"/>
    <x v="36"/>
    <x v="525"/>
    <x v="0"/>
    <x v="30"/>
    <x v="9"/>
    <x v="224"/>
  </r>
  <r>
    <x v="4"/>
    <x v="7"/>
    <x v="1"/>
    <x v="318"/>
    <x v="430"/>
    <x v="0"/>
    <x v="21"/>
    <x v="0"/>
    <x v="1295"/>
    <x v="143"/>
    <x v="130"/>
    <x v="31"/>
    <x v="34"/>
    <x v="21"/>
    <x v="16"/>
    <x v="128"/>
    <x v="0"/>
    <x v="30"/>
    <x v="9"/>
    <x v="74"/>
  </r>
  <r>
    <x v="4"/>
    <x v="7"/>
    <x v="1"/>
    <x v="318"/>
    <x v="430"/>
    <x v="0"/>
    <x v="4"/>
    <x v="0"/>
    <x v="3947"/>
    <x v="146"/>
    <x v="134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14"/>
    <x v="154"/>
    <x v="140"/>
    <x v="31"/>
    <x v="34"/>
    <x v="21"/>
    <x v="36"/>
    <x v="525"/>
    <x v="0"/>
    <x v="30"/>
    <x v="9"/>
    <x v="224"/>
  </r>
  <r>
    <x v="4"/>
    <x v="7"/>
    <x v="1"/>
    <x v="318"/>
    <x v="430"/>
    <x v="0"/>
    <x v="4"/>
    <x v="0"/>
    <x v="3959"/>
    <x v="163"/>
    <x v="151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05"/>
    <x v="165"/>
    <x v="153"/>
    <x v="31"/>
    <x v="34"/>
    <x v="21"/>
    <x v="36"/>
    <x v="525"/>
    <x v="0"/>
    <x v="30"/>
    <x v="9"/>
    <x v="224"/>
  </r>
  <r>
    <x v="4"/>
    <x v="7"/>
    <x v="1"/>
    <x v="318"/>
    <x v="430"/>
    <x v="0"/>
    <x v="21"/>
    <x v="0"/>
    <x v="1309"/>
    <x v="165"/>
    <x v="153"/>
    <x v="31"/>
    <x v="34"/>
    <x v="21"/>
    <x v="16"/>
    <x v="128"/>
    <x v="0"/>
    <x v="30"/>
    <x v="9"/>
    <x v="74"/>
  </r>
  <r>
    <x v="4"/>
    <x v="7"/>
    <x v="1"/>
    <x v="318"/>
    <x v="430"/>
    <x v="0"/>
    <x v="19"/>
    <x v="0"/>
    <x v="3920"/>
    <x v="176"/>
    <x v="166"/>
    <x v="31"/>
    <x v="34"/>
    <x v="21"/>
    <x v="36"/>
    <x v="525"/>
    <x v="0"/>
    <x v="30"/>
    <x v="9"/>
    <x v="224"/>
  </r>
  <r>
    <x v="4"/>
    <x v="7"/>
    <x v="1"/>
    <x v="318"/>
    <x v="430"/>
    <x v="0"/>
    <x v="4"/>
    <x v="0"/>
    <x v="3956"/>
    <x v="178"/>
    <x v="168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10"/>
    <x v="186"/>
    <x v="176"/>
    <x v="31"/>
    <x v="34"/>
    <x v="21"/>
    <x v="36"/>
    <x v="525"/>
    <x v="0"/>
    <x v="30"/>
    <x v="9"/>
    <x v="224"/>
  </r>
  <r>
    <x v="4"/>
    <x v="7"/>
    <x v="1"/>
    <x v="318"/>
    <x v="430"/>
    <x v="0"/>
    <x v="21"/>
    <x v="0"/>
    <x v="1296"/>
    <x v="186"/>
    <x v="176"/>
    <x v="31"/>
    <x v="34"/>
    <x v="21"/>
    <x v="16"/>
    <x v="128"/>
    <x v="0"/>
    <x v="30"/>
    <x v="9"/>
    <x v="74"/>
  </r>
  <r>
    <x v="4"/>
    <x v="7"/>
    <x v="1"/>
    <x v="318"/>
    <x v="430"/>
    <x v="0"/>
    <x v="4"/>
    <x v="0"/>
    <x v="3948"/>
    <x v="195"/>
    <x v="185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15"/>
    <x v="198"/>
    <x v="187"/>
    <x v="31"/>
    <x v="34"/>
    <x v="21"/>
    <x v="36"/>
    <x v="525"/>
    <x v="0"/>
    <x v="30"/>
    <x v="9"/>
    <x v="224"/>
  </r>
  <r>
    <x v="4"/>
    <x v="7"/>
    <x v="1"/>
    <x v="318"/>
    <x v="430"/>
    <x v="0"/>
    <x v="19"/>
    <x v="0"/>
    <x v="3906"/>
    <x v="209"/>
    <x v="197"/>
    <x v="31"/>
    <x v="34"/>
    <x v="21"/>
    <x v="36"/>
    <x v="525"/>
    <x v="0"/>
    <x v="30"/>
    <x v="9"/>
    <x v="224"/>
  </r>
  <r>
    <x v="4"/>
    <x v="7"/>
    <x v="1"/>
    <x v="318"/>
    <x v="430"/>
    <x v="0"/>
    <x v="21"/>
    <x v="0"/>
    <x v="1310"/>
    <x v="209"/>
    <x v="197"/>
    <x v="31"/>
    <x v="34"/>
    <x v="21"/>
    <x v="16"/>
    <x v="128"/>
    <x v="0"/>
    <x v="30"/>
    <x v="9"/>
    <x v="74"/>
  </r>
  <r>
    <x v="4"/>
    <x v="7"/>
    <x v="1"/>
    <x v="318"/>
    <x v="430"/>
    <x v="0"/>
    <x v="4"/>
    <x v="0"/>
    <x v="3960"/>
    <x v="210"/>
    <x v="199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21"/>
    <x v="219"/>
    <x v="209"/>
    <x v="31"/>
    <x v="34"/>
    <x v="21"/>
    <x v="36"/>
    <x v="525"/>
    <x v="0"/>
    <x v="30"/>
    <x v="9"/>
    <x v="224"/>
  </r>
  <r>
    <x v="4"/>
    <x v="7"/>
    <x v="1"/>
    <x v="318"/>
    <x v="430"/>
    <x v="0"/>
    <x v="4"/>
    <x v="0"/>
    <x v="3957"/>
    <x v="226"/>
    <x v="217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11"/>
    <x v="229"/>
    <x v="220"/>
    <x v="31"/>
    <x v="34"/>
    <x v="21"/>
    <x v="36"/>
    <x v="525"/>
    <x v="0"/>
    <x v="30"/>
    <x v="9"/>
    <x v="224"/>
  </r>
  <r>
    <x v="4"/>
    <x v="7"/>
    <x v="1"/>
    <x v="318"/>
    <x v="430"/>
    <x v="0"/>
    <x v="21"/>
    <x v="0"/>
    <x v="1297"/>
    <x v="229"/>
    <x v="220"/>
    <x v="31"/>
    <x v="34"/>
    <x v="21"/>
    <x v="16"/>
    <x v="128"/>
    <x v="0"/>
    <x v="30"/>
    <x v="9"/>
    <x v="74"/>
  </r>
  <r>
    <x v="4"/>
    <x v="7"/>
    <x v="1"/>
    <x v="318"/>
    <x v="430"/>
    <x v="0"/>
    <x v="19"/>
    <x v="0"/>
    <x v="3916"/>
    <x v="240"/>
    <x v="232"/>
    <x v="31"/>
    <x v="34"/>
    <x v="21"/>
    <x v="36"/>
    <x v="525"/>
    <x v="0"/>
    <x v="30"/>
    <x v="9"/>
    <x v="224"/>
  </r>
  <r>
    <x v="4"/>
    <x v="7"/>
    <x v="1"/>
    <x v="318"/>
    <x v="430"/>
    <x v="0"/>
    <x v="4"/>
    <x v="0"/>
    <x v="3949"/>
    <x v="241"/>
    <x v="233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07"/>
    <x v="252"/>
    <x v="242"/>
    <x v="31"/>
    <x v="34"/>
    <x v="21"/>
    <x v="36"/>
    <x v="525"/>
    <x v="0"/>
    <x v="30"/>
    <x v="9"/>
    <x v="224"/>
  </r>
  <r>
    <x v="4"/>
    <x v="7"/>
    <x v="1"/>
    <x v="318"/>
    <x v="430"/>
    <x v="0"/>
    <x v="21"/>
    <x v="0"/>
    <x v="1311"/>
    <x v="252"/>
    <x v="242"/>
    <x v="31"/>
    <x v="34"/>
    <x v="21"/>
    <x v="16"/>
    <x v="128"/>
    <x v="0"/>
    <x v="30"/>
    <x v="9"/>
    <x v="74"/>
  </r>
  <r>
    <x v="4"/>
    <x v="7"/>
    <x v="1"/>
    <x v="318"/>
    <x v="430"/>
    <x v="0"/>
    <x v="4"/>
    <x v="0"/>
    <x v="3961"/>
    <x v="258"/>
    <x v="250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22"/>
    <x v="262"/>
    <x v="255"/>
    <x v="31"/>
    <x v="34"/>
    <x v="21"/>
    <x v="36"/>
    <x v="525"/>
    <x v="0"/>
    <x v="30"/>
    <x v="9"/>
    <x v="224"/>
  </r>
  <r>
    <x v="4"/>
    <x v="7"/>
    <x v="1"/>
    <x v="318"/>
    <x v="430"/>
    <x v="0"/>
    <x v="22"/>
    <x v="0"/>
    <x v="3912"/>
    <x v="273"/>
    <x v="264"/>
    <x v="31"/>
    <x v="34"/>
    <x v="21"/>
    <x v="37"/>
    <x v="582"/>
    <x v="0"/>
    <x v="30"/>
    <x v="9"/>
    <x v="244"/>
  </r>
  <r>
    <x v="4"/>
    <x v="7"/>
    <x v="1"/>
    <x v="318"/>
    <x v="430"/>
    <x v="0"/>
    <x v="21"/>
    <x v="0"/>
    <x v="1298"/>
    <x v="273"/>
    <x v="264"/>
    <x v="31"/>
    <x v="34"/>
    <x v="21"/>
    <x v="16"/>
    <x v="128"/>
    <x v="0"/>
    <x v="30"/>
    <x v="9"/>
    <x v="74"/>
  </r>
  <r>
    <x v="4"/>
    <x v="7"/>
    <x v="1"/>
    <x v="318"/>
    <x v="430"/>
    <x v="0"/>
    <x v="19"/>
    <x v="0"/>
    <x v="3917"/>
    <x v="284"/>
    <x v="275"/>
    <x v="31"/>
    <x v="34"/>
    <x v="21"/>
    <x v="36"/>
    <x v="525"/>
    <x v="0"/>
    <x v="30"/>
    <x v="9"/>
    <x v="224"/>
  </r>
  <r>
    <x v="4"/>
    <x v="7"/>
    <x v="1"/>
    <x v="318"/>
    <x v="430"/>
    <x v="0"/>
    <x v="4"/>
    <x v="0"/>
    <x v="3964"/>
    <x v="290"/>
    <x v="282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01"/>
    <x v="295"/>
    <x v="285"/>
    <x v="31"/>
    <x v="34"/>
    <x v="21"/>
    <x v="36"/>
    <x v="525"/>
    <x v="0"/>
    <x v="30"/>
    <x v="9"/>
    <x v="224"/>
  </r>
  <r>
    <x v="4"/>
    <x v="7"/>
    <x v="1"/>
    <x v="318"/>
    <x v="430"/>
    <x v="0"/>
    <x v="21"/>
    <x v="0"/>
    <x v="1312"/>
    <x v="295"/>
    <x v="285"/>
    <x v="31"/>
    <x v="34"/>
    <x v="21"/>
    <x v="16"/>
    <x v="128"/>
    <x v="0"/>
    <x v="30"/>
    <x v="9"/>
    <x v="74"/>
  </r>
  <r>
    <x v="4"/>
    <x v="7"/>
    <x v="1"/>
    <x v="318"/>
    <x v="430"/>
    <x v="0"/>
    <x v="4"/>
    <x v="0"/>
    <x v="3962"/>
    <x v="304"/>
    <x v="296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23"/>
    <x v="305"/>
    <x v="297"/>
    <x v="31"/>
    <x v="34"/>
    <x v="21"/>
    <x v="36"/>
    <x v="525"/>
    <x v="0"/>
    <x v="30"/>
    <x v="9"/>
    <x v="224"/>
  </r>
  <r>
    <x v="4"/>
    <x v="7"/>
    <x v="1"/>
    <x v="318"/>
    <x v="430"/>
    <x v="0"/>
    <x v="19"/>
    <x v="0"/>
    <x v="3902"/>
    <x v="316"/>
    <x v="309"/>
    <x v="31"/>
    <x v="34"/>
    <x v="21"/>
    <x v="36"/>
    <x v="525"/>
    <x v="0"/>
    <x v="30"/>
    <x v="9"/>
    <x v="224"/>
  </r>
  <r>
    <x v="4"/>
    <x v="7"/>
    <x v="1"/>
    <x v="318"/>
    <x v="430"/>
    <x v="0"/>
    <x v="21"/>
    <x v="0"/>
    <x v="1299"/>
    <x v="316"/>
    <x v="309"/>
    <x v="31"/>
    <x v="34"/>
    <x v="21"/>
    <x v="16"/>
    <x v="128"/>
    <x v="0"/>
    <x v="30"/>
    <x v="9"/>
    <x v="74"/>
  </r>
  <r>
    <x v="4"/>
    <x v="7"/>
    <x v="1"/>
    <x v="318"/>
    <x v="430"/>
    <x v="0"/>
    <x v="4"/>
    <x v="0"/>
    <x v="3953"/>
    <x v="320"/>
    <x v="314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18"/>
    <x v="327"/>
    <x v="319"/>
    <x v="31"/>
    <x v="34"/>
    <x v="21"/>
    <x v="36"/>
    <x v="525"/>
    <x v="0"/>
    <x v="30"/>
    <x v="9"/>
    <x v="224"/>
  </r>
  <r>
    <x v="4"/>
    <x v="7"/>
    <x v="1"/>
    <x v="318"/>
    <x v="430"/>
    <x v="0"/>
    <x v="4"/>
    <x v="0"/>
    <x v="3965"/>
    <x v="336"/>
    <x v="329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30"/>
    <x v="338"/>
    <x v="331"/>
    <x v="31"/>
    <x v="34"/>
    <x v="21"/>
    <x v="36"/>
    <x v="525"/>
    <x v="0"/>
    <x v="30"/>
    <x v="9"/>
    <x v="224"/>
  </r>
  <r>
    <x v="4"/>
    <x v="7"/>
    <x v="1"/>
    <x v="318"/>
    <x v="430"/>
    <x v="0"/>
    <x v="21"/>
    <x v="0"/>
    <x v="1313"/>
    <x v="338"/>
    <x v="331"/>
    <x v="31"/>
    <x v="34"/>
    <x v="21"/>
    <x v="16"/>
    <x v="128"/>
    <x v="0"/>
    <x v="30"/>
    <x v="9"/>
    <x v="74"/>
  </r>
  <r>
    <x v="4"/>
    <x v="7"/>
    <x v="1"/>
    <x v="318"/>
    <x v="430"/>
    <x v="0"/>
    <x v="19"/>
    <x v="0"/>
    <x v="3924"/>
    <x v="350"/>
    <x v="342"/>
    <x v="31"/>
    <x v="34"/>
    <x v="21"/>
    <x v="36"/>
    <x v="525"/>
    <x v="0"/>
    <x v="30"/>
    <x v="9"/>
    <x v="224"/>
  </r>
  <r>
    <x v="4"/>
    <x v="7"/>
    <x v="1"/>
    <x v="318"/>
    <x v="430"/>
    <x v="0"/>
    <x v="4"/>
    <x v="0"/>
    <x v="3963"/>
    <x v="356"/>
    <x v="347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03"/>
    <x v="364"/>
    <x v="353"/>
    <x v="31"/>
    <x v="34"/>
    <x v="21"/>
    <x v="36"/>
    <x v="525"/>
    <x v="0"/>
    <x v="30"/>
    <x v="9"/>
    <x v="224"/>
  </r>
  <r>
    <x v="4"/>
    <x v="7"/>
    <x v="1"/>
    <x v="318"/>
    <x v="430"/>
    <x v="0"/>
    <x v="21"/>
    <x v="0"/>
    <x v="1300"/>
    <x v="364"/>
    <x v="353"/>
    <x v="31"/>
    <x v="34"/>
    <x v="21"/>
    <x v="16"/>
    <x v="128"/>
    <x v="0"/>
    <x v="30"/>
    <x v="9"/>
    <x v="74"/>
  </r>
  <r>
    <x v="4"/>
    <x v="7"/>
    <x v="1"/>
    <x v="318"/>
    <x v="430"/>
    <x v="0"/>
    <x v="4"/>
    <x v="0"/>
    <x v="3982"/>
    <x v="371"/>
    <x v="361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43"/>
    <x v="374"/>
    <x v="363"/>
    <x v="31"/>
    <x v="34"/>
    <x v="21"/>
    <x v="36"/>
    <x v="525"/>
    <x v="0"/>
    <x v="30"/>
    <x v="9"/>
    <x v="224"/>
  </r>
  <r>
    <x v="4"/>
    <x v="7"/>
    <x v="1"/>
    <x v="318"/>
    <x v="430"/>
    <x v="0"/>
    <x v="19"/>
    <x v="0"/>
    <x v="3931"/>
    <x v="390"/>
    <x v="379"/>
    <x v="31"/>
    <x v="34"/>
    <x v="21"/>
    <x v="36"/>
    <x v="525"/>
    <x v="0"/>
    <x v="30"/>
    <x v="9"/>
    <x v="224"/>
  </r>
  <r>
    <x v="4"/>
    <x v="7"/>
    <x v="1"/>
    <x v="318"/>
    <x v="430"/>
    <x v="0"/>
    <x v="4"/>
    <x v="0"/>
    <x v="3966"/>
    <x v="390"/>
    <x v="379"/>
    <x v="31"/>
    <x v="34"/>
    <x v="21"/>
    <x v="13"/>
    <x v="114"/>
    <x v="0"/>
    <x v="30"/>
    <x v="9"/>
    <x v="67"/>
  </r>
  <r>
    <x v="4"/>
    <x v="7"/>
    <x v="1"/>
    <x v="318"/>
    <x v="430"/>
    <x v="0"/>
    <x v="21"/>
    <x v="0"/>
    <x v="1314"/>
    <x v="398"/>
    <x v="387"/>
    <x v="31"/>
    <x v="34"/>
    <x v="21"/>
    <x v="16"/>
    <x v="128"/>
    <x v="0"/>
    <x v="30"/>
    <x v="9"/>
    <x v="74"/>
  </r>
  <r>
    <x v="4"/>
    <x v="7"/>
    <x v="1"/>
    <x v="318"/>
    <x v="430"/>
    <x v="0"/>
    <x v="4"/>
    <x v="0"/>
    <x v="3986"/>
    <x v="406"/>
    <x v="395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25"/>
    <x v="409"/>
    <x v="399"/>
    <x v="31"/>
    <x v="34"/>
    <x v="21"/>
    <x v="36"/>
    <x v="525"/>
    <x v="0"/>
    <x v="30"/>
    <x v="9"/>
    <x v="224"/>
  </r>
  <r>
    <x v="4"/>
    <x v="7"/>
    <x v="1"/>
    <x v="318"/>
    <x v="430"/>
    <x v="0"/>
    <x v="21"/>
    <x v="0"/>
    <x v="1301"/>
    <x v="409"/>
    <x v="399"/>
    <x v="31"/>
    <x v="34"/>
    <x v="21"/>
    <x v="16"/>
    <x v="128"/>
    <x v="0"/>
    <x v="30"/>
    <x v="9"/>
    <x v="74"/>
  </r>
  <r>
    <x v="4"/>
    <x v="7"/>
    <x v="1"/>
    <x v="318"/>
    <x v="430"/>
    <x v="0"/>
    <x v="22"/>
    <x v="0"/>
    <x v="3944"/>
    <x v="423"/>
    <x v="413"/>
    <x v="31"/>
    <x v="34"/>
    <x v="21"/>
    <x v="37"/>
    <x v="582"/>
    <x v="0"/>
    <x v="30"/>
    <x v="9"/>
    <x v="244"/>
  </r>
  <r>
    <x v="4"/>
    <x v="7"/>
    <x v="1"/>
    <x v="318"/>
    <x v="430"/>
    <x v="0"/>
    <x v="21"/>
    <x v="0"/>
    <x v="1315"/>
    <x v="430"/>
    <x v="419"/>
    <x v="31"/>
    <x v="34"/>
    <x v="21"/>
    <x v="16"/>
    <x v="128"/>
    <x v="0"/>
    <x v="30"/>
    <x v="9"/>
    <x v="74"/>
  </r>
  <r>
    <x v="4"/>
    <x v="7"/>
    <x v="1"/>
    <x v="318"/>
    <x v="430"/>
    <x v="0"/>
    <x v="4"/>
    <x v="0"/>
    <x v="3975"/>
    <x v="438"/>
    <x v="427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32"/>
    <x v="440"/>
    <x v="430"/>
    <x v="31"/>
    <x v="34"/>
    <x v="21"/>
    <x v="36"/>
    <x v="525"/>
    <x v="0"/>
    <x v="30"/>
    <x v="9"/>
    <x v="224"/>
  </r>
  <r>
    <x v="4"/>
    <x v="7"/>
    <x v="1"/>
    <x v="318"/>
    <x v="430"/>
    <x v="0"/>
    <x v="21"/>
    <x v="0"/>
    <x v="1302"/>
    <x v="451"/>
    <x v="442"/>
    <x v="31"/>
    <x v="34"/>
    <x v="21"/>
    <x v="16"/>
    <x v="128"/>
    <x v="0"/>
    <x v="30"/>
    <x v="9"/>
    <x v="74"/>
  </r>
  <r>
    <x v="4"/>
    <x v="7"/>
    <x v="1"/>
    <x v="318"/>
    <x v="430"/>
    <x v="0"/>
    <x v="22"/>
    <x v="0"/>
    <x v="3926"/>
    <x v="453"/>
    <x v="446"/>
    <x v="31"/>
    <x v="34"/>
    <x v="21"/>
    <x v="37"/>
    <x v="582"/>
    <x v="0"/>
    <x v="30"/>
    <x v="9"/>
    <x v="244"/>
  </r>
  <r>
    <x v="4"/>
    <x v="7"/>
    <x v="1"/>
    <x v="318"/>
    <x v="430"/>
    <x v="0"/>
    <x v="4"/>
    <x v="0"/>
    <x v="3983"/>
    <x v="468"/>
    <x v="458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45"/>
    <x v="470"/>
    <x v="461"/>
    <x v="31"/>
    <x v="34"/>
    <x v="21"/>
    <x v="36"/>
    <x v="525"/>
    <x v="0"/>
    <x v="30"/>
    <x v="9"/>
    <x v="224"/>
  </r>
  <r>
    <x v="4"/>
    <x v="7"/>
    <x v="1"/>
    <x v="318"/>
    <x v="430"/>
    <x v="0"/>
    <x v="21"/>
    <x v="0"/>
    <x v="1316"/>
    <x v="472"/>
    <x v="463"/>
    <x v="31"/>
    <x v="34"/>
    <x v="21"/>
    <x v="16"/>
    <x v="128"/>
    <x v="0"/>
    <x v="30"/>
    <x v="9"/>
    <x v="74"/>
  </r>
  <r>
    <x v="4"/>
    <x v="7"/>
    <x v="1"/>
    <x v="318"/>
    <x v="430"/>
    <x v="0"/>
    <x v="22"/>
    <x v="0"/>
    <x v="3933"/>
    <x v="485"/>
    <x v="474"/>
    <x v="31"/>
    <x v="34"/>
    <x v="21"/>
    <x v="37"/>
    <x v="582"/>
    <x v="0"/>
    <x v="30"/>
    <x v="9"/>
    <x v="244"/>
  </r>
  <r>
    <x v="4"/>
    <x v="7"/>
    <x v="1"/>
    <x v="318"/>
    <x v="430"/>
    <x v="0"/>
    <x v="21"/>
    <x v="0"/>
    <x v="1303"/>
    <x v="492"/>
    <x v="483"/>
    <x v="31"/>
    <x v="34"/>
    <x v="21"/>
    <x v="16"/>
    <x v="128"/>
    <x v="0"/>
    <x v="30"/>
    <x v="9"/>
    <x v="74"/>
  </r>
  <r>
    <x v="4"/>
    <x v="7"/>
    <x v="1"/>
    <x v="318"/>
    <x v="430"/>
    <x v="0"/>
    <x v="4"/>
    <x v="0"/>
    <x v="3987"/>
    <x v="498"/>
    <x v="490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27"/>
    <x v="500"/>
    <x v="493"/>
    <x v="31"/>
    <x v="34"/>
    <x v="21"/>
    <x v="36"/>
    <x v="525"/>
    <x v="0"/>
    <x v="30"/>
    <x v="9"/>
    <x v="224"/>
  </r>
  <r>
    <x v="4"/>
    <x v="7"/>
    <x v="1"/>
    <x v="318"/>
    <x v="430"/>
    <x v="0"/>
    <x v="21"/>
    <x v="0"/>
    <x v="1317"/>
    <x v="512"/>
    <x v="502"/>
    <x v="31"/>
    <x v="34"/>
    <x v="21"/>
    <x v="16"/>
    <x v="128"/>
    <x v="0"/>
    <x v="30"/>
    <x v="9"/>
    <x v="74"/>
  </r>
  <r>
    <x v="4"/>
    <x v="7"/>
    <x v="1"/>
    <x v="318"/>
    <x v="430"/>
    <x v="0"/>
    <x v="22"/>
    <x v="0"/>
    <x v="3934"/>
    <x v="513"/>
    <x v="504"/>
    <x v="31"/>
    <x v="34"/>
    <x v="21"/>
    <x v="37"/>
    <x v="582"/>
    <x v="0"/>
    <x v="30"/>
    <x v="9"/>
    <x v="244"/>
  </r>
  <r>
    <x v="4"/>
    <x v="7"/>
    <x v="1"/>
    <x v="318"/>
    <x v="430"/>
    <x v="0"/>
    <x v="4"/>
    <x v="0"/>
    <x v="3976"/>
    <x v="525"/>
    <x v="516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39"/>
    <x v="528"/>
    <x v="518"/>
    <x v="31"/>
    <x v="34"/>
    <x v="21"/>
    <x v="36"/>
    <x v="525"/>
    <x v="0"/>
    <x v="30"/>
    <x v="9"/>
    <x v="224"/>
  </r>
  <r>
    <x v="4"/>
    <x v="7"/>
    <x v="1"/>
    <x v="318"/>
    <x v="430"/>
    <x v="0"/>
    <x v="21"/>
    <x v="0"/>
    <x v="1304"/>
    <x v="531"/>
    <x v="522"/>
    <x v="31"/>
    <x v="34"/>
    <x v="21"/>
    <x v="16"/>
    <x v="128"/>
    <x v="0"/>
    <x v="30"/>
    <x v="9"/>
    <x v="74"/>
  </r>
  <r>
    <x v="4"/>
    <x v="7"/>
    <x v="1"/>
    <x v="318"/>
    <x v="430"/>
    <x v="0"/>
    <x v="22"/>
    <x v="0"/>
    <x v="3928"/>
    <x v="541"/>
    <x v="532"/>
    <x v="31"/>
    <x v="34"/>
    <x v="21"/>
    <x v="37"/>
    <x v="582"/>
    <x v="0"/>
    <x v="30"/>
    <x v="9"/>
    <x v="244"/>
  </r>
  <r>
    <x v="4"/>
    <x v="7"/>
    <x v="1"/>
    <x v="318"/>
    <x v="430"/>
    <x v="0"/>
    <x v="21"/>
    <x v="0"/>
    <x v="1318"/>
    <x v="550"/>
    <x v="541"/>
    <x v="31"/>
    <x v="34"/>
    <x v="21"/>
    <x v="16"/>
    <x v="128"/>
    <x v="0"/>
    <x v="30"/>
    <x v="9"/>
    <x v="74"/>
  </r>
  <r>
    <x v="4"/>
    <x v="7"/>
    <x v="1"/>
    <x v="318"/>
    <x v="430"/>
    <x v="0"/>
    <x v="4"/>
    <x v="0"/>
    <x v="3996"/>
    <x v="553"/>
    <x v="544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35"/>
    <x v="557"/>
    <x v="547"/>
    <x v="31"/>
    <x v="34"/>
    <x v="21"/>
    <x v="36"/>
    <x v="525"/>
    <x v="0"/>
    <x v="30"/>
    <x v="9"/>
    <x v="224"/>
  </r>
  <r>
    <x v="4"/>
    <x v="7"/>
    <x v="1"/>
    <x v="318"/>
    <x v="430"/>
    <x v="0"/>
    <x v="22"/>
    <x v="0"/>
    <x v="3940"/>
    <x v="572"/>
    <x v="560"/>
    <x v="31"/>
    <x v="34"/>
    <x v="21"/>
    <x v="37"/>
    <x v="582"/>
    <x v="0"/>
    <x v="30"/>
    <x v="9"/>
    <x v="244"/>
  </r>
  <r>
    <x v="4"/>
    <x v="7"/>
    <x v="1"/>
    <x v="318"/>
    <x v="430"/>
    <x v="0"/>
    <x v="21"/>
    <x v="0"/>
    <x v="1305"/>
    <x v="572"/>
    <x v="560"/>
    <x v="31"/>
    <x v="34"/>
    <x v="21"/>
    <x v="16"/>
    <x v="128"/>
    <x v="0"/>
    <x v="30"/>
    <x v="9"/>
    <x v="74"/>
  </r>
  <r>
    <x v="4"/>
    <x v="7"/>
    <x v="1"/>
    <x v="318"/>
    <x v="430"/>
    <x v="0"/>
    <x v="4"/>
    <x v="0"/>
    <x v="3990"/>
    <x v="583"/>
    <x v="575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29"/>
    <x v="585"/>
    <x v="579"/>
    <x v="31"/>
    <x v="34"/>
    <x v="21"/>
    <x v="36"/>
    <x v="525"/>
    <x v="0"/>
    <x v="30"/>
    <x v="9"/>
    <x v="224"/>
  </r>
  <r>
    <x v="4"/>
    <x v="7"/>
    <x v="1"/>
    <x v="318"/>
    <x v="430"/>
    <x v="0"/>
    <x v="22"/>
    <x v="0"/>
    <x v="3936"/>
    <x v="598"/>
    <x v="593"/>
    <x v="31"/>
    <x v="34"/>
    <x v="21"/>
    <x v="37"/>
    <x v="582"/>
    <x v="0"/>
    <x v="30"/>
    <x v="9"/>
    <x v="244"/>
  </r>
  <r>
    <x v="4"/>
    <x v="7"/>
    <x v="1"/>
    <x v="318"/>
    <x v="430"/>
    <x v="0"/>
    <x v="21"/>
    <x v="0"/>
    <x v="1319"/>
    <x v="600"/>
    <x v="594"/>
    <x v="31"/>
    <x v="34"/>
    <x v="21"/>
    <x v="16"/>
    <x v="128"/>
    <x v="0"/>
    <x v="30"/>
    <x v="9"/>
    <x v="74"/>
  </r>
  <r>
    <x v="4"/>
    <x v="7"/>
    <x v="1"/>
    <x v="318"/>
    <x v="430"/>
    <x v="0"/>
    <x v="4"/>
    <x v="0"/>
    <x v="3977"/>
    <x v="610"/>
    <x v="607"/>
    <x v="31"/>
    <x v="34"/>
    <x v="21"/>
    <x v="13"/>
    <x v="114"/>
    <x v="0"/>
    <x v="30"/>
    <x v="9"/>
    <x v="67"/>
  </r>
  <r>
    <x v="4"/>
    <x v="7"/>
    <x v="1"/>
    <x v="318"/>
    <x v="430"/>
    <x v="0"/>
    <x v="4"/>
    <x v="0"/>
    <x v="3991"/>
    <x v="624"/>
    <x v="623"/>
    <x v="31"/>
    <x v="34"/>
    <x v="21"/>
    <x v="13"/>
    <x v="114"/>
    <x v="0"/>
    <x v="30"/>
    <x v="9"/>
    <x v="67"/>
  </r>
  <r>
    <x v="4"/>
    <x v="7"/>
    <x v="1"/>
    <x v="318"/>
    <x v="430"/>
    <x v="0"/>
    <x v="19"/>
    <x v="0"/>
    <x v="3937"/>
    <x v="633"/>
    <x v="634"/>
    <x v="31"/>
    <x v="34"/>
    <x v="21"/>
    <x v="36"/>
    <x v="525"/>
    <x v="0"/>
    <x v="30"/>
    <x v="9"/>
    <x v="224"/>
  </r>
  <r>
    <x v="4"/>
    <x v="7"/>
    <x v="1"/>
    <x v="318"/>
    <x v="430"/>
    <x v="0"/>
    <x v="21"/>
    <x v="0"/>
    <x v="1320"/>
    <x v="633"/>
    <x v="634"/>
    <x v="31"/>
    <x v="34"/>
    <x v="21"/>
    <x v="16"/>
    <x v="128"/>
    <x v="0"/>
    <x v="30"/>
    <x v="9"/>
    <x v="74"/>
  </r>
  <r>
    <x v="4"/>
    <x v="7"/>
    <x v="1"/>
    <x v="318"/>
    <x v="430"/>
    <x v="0"/>
    <x v="4"/>
    <x v="0"/>
    <x v="3994"/>
    <x v="635"/>
    <x v="636"/>
    <x v="31"/>
    <x v="34"/>
    <x v="21"/>
    <x v="13"/>
    <x v="114"/>
    <x v="0"/>
    <x v="30"/>
    <x v="9"/>
    <x v="67"/>
  </r>
  <r>
    <x v="4"/>
    <x v="7"/>
    <x v="1"/>
    <x v="318"/>
    <x v="430"/>
    <x v="0"/>
    <x v="22"/>
    <x v="0"/>
    <x v="324"/>
    <x v="662"/>
    <x v="662"/>
    <x v="31"/>
    <x v="34"/>
    <x v="21"/>
    <x v="37"/>
    <x v="582"/>
    <x v="0"/>
    <x v="30"/>
    <x v="9"/>
    <x v="244"/>
  </r>
  <r>
    <x v="4"/>
    <x v="7"/>
    <x v="2"/>
    <x v="330"/>
    <x v="348"/>
    <x v="0"/>
    <x v="22"/>
    <x v="0"/>
    <x v="1747"/>
    <x v="12"/>
    <x v="10"/>
    <x v="112"/>
    <x v="34"/>
    <x v="21"/>
    <x v="37"/>
    <x v="818"/>
    <x v="0"/>
    <x v="30"/>
    <x v="17"/>
    <x v="296"/>
  </r>
  <r>
    <x v="4"/>
    <x v="7"/>
    <x v="2"/>
    <x v="330"/>
    <x v="348"/>
    <x v="0"/>
    <x v="21"/>
    <x v="0"/>
    <x v="1768"/>
    <x v="12"/>
    <x v="10"/>
    <x v="112"/>
    <x v="34"/>
    <x v="21"/>
    <x v="16"/>
    <x v="244"/>
    <x v="0"/>
    <x v="30"/>
    <x v="17"/>
    <x v="113"/>
  </r>
  <r>
    <x v="4"/>
    <x v="7"/>
    <x v="2"/>
    <x v="330"/>
    <x v="348"/>
    <x v="1"/>
    <x v="19"/>
    <x v="0"/>
    <x v="3345"/>
    <x v="51"/>
    <x v="48"/>
    <x v="112"/>
    <x v="34"/>
    <x v="21"/>
    <x v="11"/>
    <x v="190"/>
    <x v="0"/>
    <x v="30"/>
    <x v="17"/>
    <x v="92"/>
  </r>
  <r>
    <x v="4"/>
    <x v="7"/>
    <x v="2"/>
    <x v="330"/>
    <x v="348"/>
    <x v="2"/>
    <x v="19"/>
    <x v="0"/>
    <x v="3834"/>
    <x v="51"/>
    <x v="48"/>
    <x v="112"/>
    <x v="34"/>
    <x v="21"/>
    <x v="33"/>
    <x v="687"/>
    <x v="0"/>
    <x v="30"/>
    <x v="17"/>
    <x v="258"/>
  </r>
  <r>
    <x v="4"/>
    <x v="7"/>
    <x v="2"/>
    <x v="504"/>
    <x v="313"/>
    <x v="0"/>
    <x v="22"/>
    <x v="0"/>
    <x v="281"/>
    <x v="17"/>
    <x v="20"/>
    <x v="146"/>
    <x v="34"/>
    <x v="21"/>
    <x v="37"/>
    <x v="881"/>
    <x v="0"/>
    <x v="30"/>
    <x v="24"/>
    <x v="325"/>
  </r>
  <r>
    <x v="4"/>
    <x v="7"/>
    <x v="2"/>
    <x v="504"/>
    <x v="313"/>
    <x v="0"/>
    <x v="21"/>
    <x v="0"/>
    <x v="1260"/>
    <x v="17"/>
    <x v="20"/>
    <x v="146"/>
    <x v="34"/>
    <x v="21"/>
    <x v="16"/>
    <x v="296"/>
    <x v="0"/>
    <x v="30"/>
    <x v="24"/>
    <x v="144"/>
  </r>
  <r>
    <x v="4"/>
    <x v="7"/>
    <x v="2"/>
    <x v="504"/>
    <x v="313"/>
    <x v="2"/>
    <x v="23"/>
    <x v="0"/>
    <x v="2482"/>
    <x v="25"/>
    <x v="25"/>
    <x v="146"/>
    <x v="34"/>
    <x v="21"/>
    <x v="0"/>
    <x v="17"/>
    <x v="0"/>
    <x v="30"/>
    <x v="24"/>
    <x v="14"/>
  </r>
  <r>
    <x v="4"/>
    <x v="7"/>
    <x v="2"/>
    <x v="504"/>
    <x v="313"/>
    <x v="0"/>
    <x v="21"/>
    <x v="0"/>
    <x v="1261"/>
    <x v="33"/>
    <x v="34"/>
    <x v="146"/>
    <x v="34"/>
    <x v="21"/>
    <x v="16"/>
    <x v="296"/>
    <x v="0"/>
    <x v="30"/>
    <x v="24"/>
    <x v="144"/>
  </r>
  <r>
    <x v="4"/>
    <x v="7"/>
    <x v="2"/>
    <x v="504"/>
    <x v="313"/>
    <x v="2"/>
    <x v="23"/>
    <x v="0"/>
    <x v="3266"/>
    <x v="52"/>
    <x v="54"/>
    <x v="146"/>
    <x v="34"/>
    <x v="21"/>
    <x v="0"/>
    <x v="17"/>
    <x v="0"/>
    <x v="30"/>
    <x v="24"/>
    <x v="14"/>
  </r>
  <r>
    <x v="4"/>
    <x v="7"/>
    <x v="2"/>
    <x v="504"/>
    <x v="313"/>
    <x v="0"/>
    <x v="21"/>
    <x v="0"/>
    <x v="1275"/>
    <x v="56"/>
    <x v="56"/>
    <x v="146"/>
    <x v="34"/>
    <x v="21"/>
    <x v="16"/>
    <x v="296"/>
    <x v="0"/>
    <x v="30"/>
    <x v="24"/>
    <x v="144"/>
  </r>
  <r>
    <x v="4"/>
    <x v="7"/>
    <x v="2"/>
    <x v="504"/>
    <x v="313"/>
    <x v="0"/>
    <x v="21"/>
    <x v="0"/>
    <x v="1262"/>
    <x v="76"/>
    <x v="75"/>
    <x v="146"/>
    <x v="34"/>
    <x v="21"/>
    <x v="16"/>
    <x v="296"/>
    <x v="0"/>
    <x v="30"/>
    <x v="24"/>
    <x v="144"/>
  </r>
  <r>
    <x v="4"/>
    <x v="7"/>
    <x v="2"/>
    <x v="504"/>
    <x v="313"/>
    <x v="2"/>
    <x v="23"/>
    <x v="0"/>
    <x v="2390"/>
    <x v="89"/>
    <x v="89"/>
    <x v="146"/>
    <x v="34"/>
    <x v="21"/>
    <x v="0"/>
    <x v="17"/>
    <x v="0"/>
    <x v="30"/>
    <x v="24"/>
    <x v="14"/>
  </r>
  <r>
    <x v="4"/>
    <x v="7"/>
    <x v="2"/>
    <x v="504"/>
    <x v="313"/>
    <x v="0"/>
    <x v="21"/>
    <x v="0"/>
    <x v="1276"/>
    <x v="101"/>
    <x v="98"/>
    <x v="146"/>
    <x v="34"/>
    <x v="21"/>
    <x v="16"/>
    <x v="296"/>
    <x v="0"/>
    <x v="30"/>
    <x v="24"/>
    <x v="144"/>
  </r>
  <r>
    <x v="4"/>
    <x v="7"/>
    <x v="2"/>
    <x v="504"/>
    <x v="313"/>
    <x v="2"/>
    <x v="23"/>
    <x v="0"/>
    <x v="2391"/>
    <x v="134"/>
    <x v="133"/>
    <x v="146"/>
    <x v="34"/>
    <x v="21"/>
    <x v="0"/>
    <x v="17"/>
    <x v="0"/>
    <x v="30"/>
    <x v="24"/>
    <x v="14"/>
  </r>
  <r>
    <x v="4"/>
    <x v="7"/>
    <x v="2"/>
    <x v="504"/>
    <x v="313"/>
    <x v="2"/>
    <x v="23"/>
    <x v="0"/>
    <x v="2392"/>
    <x v="178"/>
    <x v="178"/>
    <x v="146"/>
    <x v="34"/>
    <x v="21"/>
    <x v="0"/>
    <x v="17"/>
    <x v="0"/>
    <x v="30"/>
    <x v="24"/>
    <x v="14"/>
  </r>
  <r>
    <x v="4"/>
    <x v="7"/>
    <x v="2"/>
    <x v="504"/>
    <x v="313"/>
    <x v="2"/>
    <x v="23"/>
    <x v="0"/>
    <x v="2393"/>
    <x v="221"/>
    <x v="222"/>
    <x v="146"/>
    <x v="34"/>
    <x v="21"/>
    <x v="0"/>
    <x v="17"/>
    <x v="0"/>
    <x v="30"/>
    <x v="24"/>
    <x v="14"/>
  </r>
  <r>
    <x v="4"/>
    <x v="7"/>
    <x v="2"/>
    <x v="504"/>
    <x v="313"/>
    <x v="2"/>
    <x v="23"/>
    <x v="0"/>
    <x v="2394"/>
    <x v="265"/>
    <x v="267"/>
    <x v="146"/>
    <x v="34"/>
    <x v="21"/>
    <x v="0"/>
    <x v="17"/>
    <x v="0"/>
    <x v="30"/>
    <x v="24"/>
    <x v="14"/>
  </r>
  <r>
    <x v="4"/>
    <x v="7"/>
    <x v="2"/>
    <x v="504"/>
    <x v="313"/>
    <x v="2"/>
    <x v="23"/>
    <x v="0"/>
    <x v="2395"/>
    <x v="365"/>
    <x v="365"/>
    <x v="146"/>
    <x v="34"/>
    <x v="21"/>
    <x v="0"/>
    <x v="17"/>
    <x v="0"/>
    <x v="30"/>
    <x v="24"/>
    <x v="14"/>
  </r>
  <r>
    <x v="4"/>
    <x v="7"/>
    <x v="2"/>
    <x v="504"/>
    <x v="313"/>
    <x v="2"/>
    <x v="23"/>
    <x v="0"/>
    <x v="2396"/>
    <x v="411"/>
    <x v="410"/>
    <x v="146"/>
    <x v="34"/>
    <x v="21"/>
    <x v="0"/>
    <x v="17"/>
    <x v="0"/>
    <x v="30"/>
    <x v="24"/>
    <x v="14"/>
  </r>
  <r>
    <x v="4"/>
    <x v="7"/>
    <x v="2"/>
    <x v="504"/>
    <x v="313"/>
    <x v="2"/>
    <x v="23"/>
    <x v="0"/>
    <x v="2397"/>
    <x v="452"/>
    <x v="454"/>
    <x v="146"/>
    <x v="34"/>
    <x v="21"/>
    <x v="0"/>
    <x v="17"/>
    <x v="0"/>
    <x v="30"/>
    <x v="24"/>
    <x v="14"/>
  </r>
  <r>
    <x v="4"/>
    <x v="7"/>
    <x v="2"/>
    <x v="504"/>
    <x v="313"/>
    <x v="2"/>
    <x v="23"/>
    <x v="0"/>
    <x v="2398"/>
    <x v="494"/>
    <x v="495"/>
    <x v="146"/>
    <x v="34"/>
    <x v="21"/>
    <x v="0"/>
    <x v="17"/>
    <x v="0"/>
    <x v="30"/>
    <x v="24"/>
    <x v="14"/>
  </r>
  <r>
    <x v="4"/>
    <x v="7"/>
    <x v="2"/>
    <x v="504"/>
    <x v="313"/>
    <x v="2"/>
    <x v="23"/>
    <x v="0"/>
    <x v="2399"/>
    <x v="532"/>
    <x v="533"/>
    <x v="146"/>
    <x v="34"/>
    <x v="21"/>
    <x v="0"/>
    <x v="17"/>
    <x v="0"/>
    <x v="30"/>
    <x v="24"/>
    <x v="14"/>
  </r>
  <r>
    <x v="4"/>
    <x v="7"/>
    <x v="2"/>
    <x v="504"/>
    <x v="313"/>
    <x v="2"/>
    <x v="23"/>
    <x v="0"/>
    <x v="2400"/>
    <x v="573"/>
    <x v="572"/>
    <x v="146"/>
    <x v="34"/>
    <x v="21"/>
    <x v="0"/>
    <x v="17"/>
    <x v="0"/>
    <x v="30"/>
    <x v="24"/>
    <x v="14"/>
  </r>
  <r>
    <x v="4"/>
    <x v="7"/>
    <x v="2"/>
    <x v="504"/>
    <x v="313"/>
    <x v="0"/>
    <x v="21"/>
    <x v="0"/>
    <x v="1290"/>
    <x v="669"/>
    <x v="673"/>
    <x v="146"/>
    <x v="34"/>
    <x v="21"/>
    <x v="16"/>
    <x v="296"/>
    <x v="0"/>
    <x v="30"/>
    <x v="24"/>
    <x v="144"/>
  </r>
  <r>
    <x v="4"/>
    <x v="7"/>
    <x v="1"/>
    <x v="508"/>
    <x v="429"/>
    <x v="0"/>
    <x v="21"/>
    <x v="0"/>
    <x v="1291"/>
    <x v="24"/>
    <x v="21"/>
    <x v="50"/>
    <x v="34"/>
    <x v="21"/>
    <x v="16"/>
    <x v="160"/>
    <x v="0"/>
    <x v="30"/>
    <x v="12"/>
    <x v="91"/>
  </r>
  <r>
    <x v="4"/>
    <x v="7"/>
    <x v="1"/>
    <x v="508"/>
    <x v="429"/>
    <x v="0"/>
    <x v="21"/>
    <x v="0"/>
    <x v="1292"/>
    <x v="45"/>
    <x v="39"/>
    <x v="50"/>
    <x v="34"/>
    <x v="21"/>
    <x v="16"/>
    <x v="160"/>
    <x v="0"/>
    <x v="30"/>
    <x v="12"/>
    <x v="91"/>
  </r>
  <r>
    <x v="4"/>
    <x v="7"/>
    <x v="1"/>
    <x v="508"/>
    <x v="429"/>
    <x v="0"/>
    <x v="21"/>
    <x v="0"/>
    <x v="1293"/>
    <x v="64"/>
    <x v="55"/>
    <x v="50"/>
    <x v="34"/>
    <x v="21"/>
    <x v="16"/>
    <x v="160"/>
    <x v="0"/>
    <x v="30"/>
    <x v="12"/>
    <x v="91"/>
  </r>
  <r>
    <x v="4"/>
    <x v="7"/>
    <x v="1"/>
    <x v="508"/>
    <x v="429"/>
    <x v="2"/>
    <x v="23"/>
    <x v="0"/>
    <x v="3264"/>
    <x v="76"/>
    <x v="66"/>
    <x v="50"/>
    <x v="34"/>
    <x v="21"/>
    <x v="0"/>
    <x v="5"/>
    <x v="0"/>
    <x v="30"/>
    <x v="12"/>
    <x v="6"/>
  </r>
  <r>
    <x v="4"/>
    <x v="7"/>
    <x v="1"/>
    <x v="508"/>
    <x v="429"/>
    <x v="0"/>
    <x v="21"/>
    <x v="0"/>
    <x v="1307"/>
    <x v="87"/>
    <x v="77"/>
    <x v="50"/>
    <x v="34"/>
    <x v="21"/>
    <x v="16"/>
    <x v="160"/>
    <x v="0"/>
    <x v="30"/>
    <x v="12"/>
    <x v="91"/>
  </r>
  <r>
    <x v="4"/>
    <x v="7"/>
    <x v="1"/>
    <x v="508"/>
    <x v="429"/>
    <x v="2"/>
    <x v="23"/>
    <x v="0"/>
    <x v="2401"/>
    <x v="123"/>
    <x v="113"/>
    <x v="50"/>
    <x v="34"/>
    <x v="21"/>
    <x v="0"/>
    <x v="5"/>
    <x v="0"/>
    <x v="30"/>
    <x v="12"/>
    <x v="6"/>
  </r>
  <r>
    <x v="4"/>
    <x v="7"/>
    <x v="1"/>
    <x v="508"/>
    <x v="429"/>
    <x v="2"/>
    <x v="23"/>
    <x v="0"/>
    <x v="2402"/>
    <x v="166"/>
    <x v="158"/>
    <x v="50"/>
    <x v="34"/>
    <x v="21"/>
    <x v="0"/>
    <x v="5"/>
    <x v="0"/>
    <x v="30"/>
    <x v="12"/>
    <x v="6"/>
  </r>
  <r>
    <x v="4"/>
    <x v="7"/>
    <x v="1"/>
    <x v="508"/>
    <x v="429"/>
    <x v="2"/>
    <x v="23"/>
    <x v="0"/>
    <x v="2403"/>
    <x v="210"/>
    <x v="201"/>
    <x v="50"/>
    <x v="34"/>
    <x v="21"/>
    <x v="0"/>
    <x v="5"/>
    <x v="0"/>
    <x v="30"/>
    <x v="12"/>
    <x v="6"/>
  </r>
  <r>
    <x v="4"/>
    <x v="7"/>
    <x v="1"/>
    <x v="508"/>
    <x v="429"/>
    <x v="0"/>
    <x v="4"/>
    <x v="0"/>
    <x v="3971"/>
    <x v="218"/>
    <x v="210"/>
    <x v="50"/>
    <x v="34"/>
    <x v="21"/>
    <x v="13"/>
    <x v="141"/>
    <x v="0"/>
    <x v="30"/>
    <x v="12"/>
    <x v="81"/>
  </r>
  <r>
    <x v="4"/>
    <x v="7"/>
    <x v="1"/>
    <x v="508"/>
    <x v="429"/>
    <x v="2"/>
    <x v="23"/>
    <x v="0"/>
    <x v="2404"/>
    <x v="253"/>
    <x v="246"/>
    <x v="50"/>
    <x v="34"/>
    <x v="21"/>
    <x v="0"/>
    <x v="5"/>
    <x v="0"/>
    <x v="30"/>
    <x v="12"/>
    <x v="6"/>
  </r>
  <r>
    <x v="4"/>
    <x v="7"/>
    <x v="1"/>
    <x v="508"/>
    <x v="429"/>
    <x v="2"/>
    <x v="23"/>
    <x v="0"/>
    <x v="2405"/>
    <x v="296"/>
    <x v="290"/>
    <x v="50"/>
    <x v="34"/>
    <x v="21"/>
    <x v="0"/>
    <x v="5"/>
    <x v="0"/>
    <x v="30"/>
    <x v="12"/>
    <x v="6"/>
  </r>
  <r>
    <x v="4"/>
    <x v="7"/>
    <x v="1"/>
    <x v="508"/>
    <x v="429"/>
    <x v="2"/>
    <x v="23"/>
    <x v="0"/>
    <x v="2406"/>
    <x v="319"/>
    <x v="316"/>
    <x v="50"/>
    <x v="34"/>
    <x v="21"/>
    <x v="0"/>
    <x v="5"/>
    <x v="0"/>
    <x v="30"/>
    <x v="12"/>
    <x v="6"/>
  </r>
  <r>
    <x v="4"/>
    <x v="7"/>
    <x v="1"/>
    <x v="508"/>
    <x v="429"/>
    <x v="0"/>
    <x v="19"/>
    <x v="0"/>
    <x v="322"/>
    <x v="397"/>
    <x v="389"/>
    <x v="50"/>
    <x v="34"/>
    <x v="21"/>
    <x v="36"/>
    <x v="613"/>
    <x v="0"/>
    <x v="30"/>
    <x v="12"/>
    <x v="247"/>
  </r>
  <r>
    <x v="4"/>
    <x v="7"/>
    <x v="1"/>
    <x v="508"/>
    <x v="429"/>
    <x v="2"/>
    <x v="23"/>
    <x v="0"/>
    <x v="2407"/>
    <x v="398"/>
    <x v="390"/>
    <x v="50"/>
    <x v="34"/>
    <x v="21"/>
    <x v="0"/>
    <x v="5"/>
    <x v="0"/>
    <x v="30"/>
    <x v="12"/>
    <x v="6"/>
  </r>
  <r>
    <x v="4"/>
    <x v="7"/>
    <x v="1"/>
    <x v="508"/>
    <x v="429"/>
    <x v="2"/>
    <x v="23"/>
    <x v="0"/>
    <x v="2408"/>
    <x v="442"/>
    <x v="433"/>
    <x v="50"/>
    <x v="34"/>
    <x v="21"/>
    <x v="0"/>
    <x v="5"/>
    <x v="0"/>
    <x v="30"/>
    <x v="12"/>
    <x v="6"/>
  </r>
  <r>
    <x v="4"/>
    <x v="7"/>
    <x v="1"/>
    <x v="508"/>
    <x v="429"/>
    <x v="2"/>
    <x v="23"/>
    <x v="0"/>
    <x v="2409"/>
    <x v="483"/>
    <x v="475"/>
    <x v="50"/>
    <x v="34"/>
    <x v="21"/>
    <x v="0"/>
    <x v="5"/>
    <x v="0"/>
    <x v="30"/>
    <x v="12"/>
    <x v="6"/>
  </r>
  <r>
    <x v="4"/>
    <x v="7"/>
    <x v="1"/>
    <x v="508"/>
    <x v="429"/>
    <x v="2"/>
    <x v="19"/>
    <x v="0"/>
    <x v="3938"/>
    <x v="492"/>
    <x v="486"/>
    <x v="50"/>
    <x v="34"/>
    <x v="21"/>
    <x v="33"/>
    <x v="544"/>
    <x v="0"/>
    <x v="30"/>
    <x v="12"/>
    <x v="226"/>
  </r>
  <r>
    <x v="4"/>
    <x v="7"/>
    <x v="1"/>
    <x v="508"/>
    <x v="429"/>
    <x v="1"/>
    <x v="22"/>
    <x v="0"/>
    <x v="4071"/>
    <x v="492"/>
    <x v="486"/>
    <x v="50"/>
    <x v="34"/>
    <x v="21"/>
    <x v="15"/>
    <x v="148"/>
    <x v="0"/>
    <x v="30"/>
    <x v="12"/>
    <x v="85"/>
  </r>
  <r>
    <x v="4"/>
    <x v="7"/>
    <x v="1"/>
    <x v="508"/>
    <x v="429"/>
    <x v="2"/>
    <x v="23"/>
    <x v="0"/>
    <x v="2410"/>
    <x v="521"/>
    <x v="514"/>
    <x v="50"/>
    <x v="34"/>
    <x v="21"/>
    <x v="0"/>
    <x v="5"/>
    <x v="0"/>
    <x v="30"/>
    <x v="12"/>
    <x v="6"/>
  </r>
  <r>
    <x v="4"/>
    <x v="7"/>
    <x v="1"/>
    <x v="508"/>
    <x v="429"/>
    <x v="2"/>
    <x v="4"/>
    <x v="0"/>
    <x v="3973"/>
    <x v="533"/>
    <x v="526"/>
    <x v="50"/>
    <x v="34"/>
    <x v="21"/>
    <x v="10"/>
    <x v="118"/>
    <x v="0"/>
    <x v="30"/>
    <x v="12"/>
    <x v="69"/>
  </r>
  <r>
    <x v="4"/>
    <x v="7"/>
    <x v="1"/>
    <x v="508"/>
    <x v="429"/>
    <x v="2"/>
    <x v="23"/>
    <x v="0"/>
    <x v="2411"/>
    <x v="562"/>
    <x v="552"/>
    <x v="50"/>
    <x v="34"/>
    <x v="21"/>
    <x v="0"/>
    <x v="5"/>
    <x v="0"/>
    <x v="30"/>
    <x v="12"/>
    <x v="6"/>
  </r>
  <r>
    <x v="4"/>
    <x v="7"/>
    <x v="1"/>
    <x v="508"/>
    <x v="429"/>
    <x v="2"/>
    <x v="23"/>
    <x v="0"/>
    <x v="2412"/>
    <x v="600"/>
    <x v="596"/>
    <x v="50"/>
    <x v="34"/>
    <x v="21"/>
    <x v="0"/>
    <x v="5"/>
    <x v="0"/>
    <x v="30"/>
    <x v="12"/>
    <x v="6"/>
  </r>
  <r>
    <x v="4"/>
    <x v="7"/>
    <x v="1"/>
    <x v="508"/>
    <x v="429"/>
    <x v="0"/>
    <x v="19"/>
    <x v="0"/>
    <x v="3942"/>
    <x v="613"/>
    <x v="612"/>
    <x v="50"/>
    <x v="34"/>
    <x v="21"/>
    <x v="36"/>
    <x v="613"/>
    <x v="0"/>
    <x v="30"/>
    <x v="12"/>
    <x v="247"/>
  </r>
  <r>
    <x v="4"/>
    <x v="7"/>
    <x v="1"/>
    <x v="508"/>
    <x v="429"/>
    <x v="0"/>
    <x v="21"/>
    <x v="0"/>
    <x v="1306"/>
    <x v="618"/>
    <x v="618"/>
    <x v="50"/>
    <x v="34"/>
    <x v="21"/>
    <x v="16"/>
    <x v="160"/>
    <x v="0"/>
    <x v="30"/>
    <x v="12"/>
    <x v="91"/>
  </r>
  <r>
    <x v="4"/>
    <x v="7"/>
    <x v="1"/>
    <x v="508"/>
    <x v="429"/>
    <x v="0"/>
    <x v="19"/>
    <x v="0"/>
    <x v="323"/>
    <x v="624"/>
    <x v="625"/>
    <x v="50"/>
    <x v="34"/>
    <x v="21"/>
    <x v="36"/>
    <x v="613"/>
    <x v="0"/>
    <x v="30"/>
    <x v="12"/>
    <x v="247"/>
  </r>
  <r>
    <x v="4"/>
    <x v="7"/>
    <x v="1"/>
    <x v="508"/>
    <x v="429"/>
    <x v="0"/>
    <x v="4"/>
    <x v="0"/>
    <x v="3978"/>
    <x v="647"/>
    <x v="649"/>
    <x v="50"/>
    <x v="34"/>
    <x v="21"/>
    <x v="13"/>
    <x v="141"/>
    <x v="0"/>
    <x v="30"/>
    <x v="12"/>
    <x v="81"/>
  </r>
  <r>
    <x v="4"/>
    <x v="7"/>
    <x v="1"/>
    <x v="508"/>
    <x v="429"/>
    <x v="0"/>
    <x v="21"/>
    <x v="0"/>
    <x v="1321"/>
    <x v="662"/>
    <x v="663"/>
    <x v="50"/>
    <x v="34"/>
    <x v="21"/>
    <x v="16"/>
    <x v="160"/>
    <x v="0"/>
    <x v="30"/>
    <x v="12"/>
    <x v="91"/>
  </r>
  <r>
    <x v="4"/>
    <x v="7"/>
    <x v="1"/>
    <x v="508"/>
    <x v="429"/>
    <x v="0"/>
    <x v="22"/>
    <x v="0"/>
    <x v="325"/>
    <x v="684"/>
    <x v="687"/>
    <x v="50"/>
    <x v="34"/>
    <x v="21"/>
    <x v="37"/>
    <x v="675"/>
    <x v="0"/>
    <x v="30"/>
    <x v="12"/>
    <x v="270"/>
  </r>
  <r>
    <x v="4"/>
    <x v="7"/>
    <x v="1"/>
    <x v="508"/>
    <x v="429"/>
    <x v="0"/>
    <x v="21"/>
    <x v="0"/>
    <x v="1322"/>
    <x v="684"/>
    <x v="687"/>
    <x v="50"/>
    <x v="34"/>
    <x v="21"/>
    <x v="16"/>
    <x v="160"/>
    <x v="0"/>
    <x v="30"/>
    <x v="12"/>
    <x v="91"/>
  </r>
  <r>
    <x v="4"/>
    <x v="7"/>
    <x v="1"/>
    <x v="508"/>
    <x v="429"/>
    <x v="1"/>
    <x v="22"/>
    <x v="0"/>
    <x v="3540"/>
    <x v="707"/>
    <x v="711"/>
    <x v="50"/>
    <x v="34"/>
    <x v="21"/>
    <x v="15"/>
    <x v="148"/>
    <x v="0"/>
    <x v="30"/>
    <x v="12"/>
    <x v="85"/>
  </r>
  <r>
    <x v="4"/>
    <x v="7"/>
    <x v="1"/>
    <x v="508"/>
    <x v="429"/>
    <x v="1"/>
    <x v="21"/>
    <x v="0"/>
    <x v="3764"/>
    <x v="707"/>
    <x v="711"/>
    <x v="50"/>
    <x v="34"/>
    <x v="21"/>
    <x v="2"/>
    <x v="26"/>
    <x v="0"/>
    <x v="30"/>
    <x v="12"/>
    <x v="16"/>
  </r>
  <r>
    <x v="4"/>
    <x v="7"/>
    <x v="2"/>
    <x v="509"/>
    <x v="494"/>
    <x v="0"/>
    <x v="21"/>
    <x v="0"/>
    <x v="1323"/>
    <x v="22"/>
    <x v="11"/>
    <x v="9"/>
    <x v="34"/>
    <x v="21"/>
    <x v="16"/>
    <x v="55"/>
    <x v="0"/>
    <x v="30"/>
    <x v="1"/>
    <x v="25"/>
  </r>
  <r>
    <x v="4"/>
    <x v="7"/>
    <x v="2"/>
    <x v="509"/>
    <x v="494"/>
    <x v="0"/>
    <x v="22"/>
    <x v="0"/>
    <x v="326"/>
    <x v="22"/>
    <x v="11"/>
    <x v="9"/>
    <x v="34"/>
    <x v="21"/>
    <x v="37"/>
    <x v="309"/>
    <x v="0"/>
    <x v="30"/>
    <x v="1"/>
    <x v="115"/>
  </r>
  <r>
    <x v="4"/>
    <x v="7"/>
    <x v="2"/>
    <x v="509"/>
    <x v="494"/>
    <x v="0"/>
    <x v="19"/>
    <x v="0"/>
    <x v="327"/>
    <x v="68"/>
    <x v="51"/>
    <x v="9"/>
    <x v="34"/>
    <x v="21"/>
    <x v="36"/>
    <x v="257"/>
    <x v="0"/>
    <x v="30"/>
    <x v="1"/>
    <x v="98"/>
  </r>
  <r>
    <x v="4"/>
    <x v="7"/>
    <x v="2"/>
    <x v="509"/>
    <x v="494"/>
    <x v="5"/>
    <x v="19"/>
    <x v="0"/>
    <x v="328"/>
    <x v="96"/>
    <x v="76"/>
    <x v="9"/>
    <x v="34"/>
    <x v="21"/>
    <x v="31"/>
    <x v="189"/>
    <x v="0"/>
    <x v="30"/>
    <x v="1"/>
    <x v="77"/>
  </r>
  <r>
    <x v="4"/>
    <x v="7"/>
    <x v="2"/>
    <x v="650"/>
    <x v="558"/>
    <x v="0"/>
    <x v="22"/>
    <x v="0"/>
    <x v="282"/>
    <x v="31"/>
    <x v="34"/>
    <x v="188"/>
    <x v="34"/>
    <x v="21"/>
    <x v="37"/>
    <x v="939"/>
    <x v="0"/>
    <x v="30"/>
    <x v="27"/>
    <x v="336"/>
  </r>
  <r>
    <x v="4"/>
    <x v="7"/>
    <x v="2"/>
    <x v="650"/>
    <x v="558"/>
    <x v="0"/>
    <x v="22"/>
    <x v="0"/>
    <x v="296"/>
    <x v="54"/>
    <x v="56"/>
    <x v="188"/>
    <x v="34"/>
    <x v="21"/>
    <x v="37"/>
    <x v="939"/>
    <x v="0"/>
    <x v="30"/>
    <x v="27"/>
    <x v="336"/>
  </r>
  <r>
    <x v="4"/>
    <x v="7"/>
    <x v="2"/>
    <x v="650"/>
    <x v="558"/>
    <x v="0"/>
    <x v="22"/>
    <x v="0"/>
    <x v="283"/>
    <x v="73"/>
    <x v="75"/>
    <x v="188"/>
    <x v="34"/>
    <x v="21"/>
    <x v="37"/>
    <x v="939"/>
    <x v="0"/>
    <x v="30"/>
    <x v="27"/>
    <x v="336"/>
  </r>
  <r>
    <x v="4"/>
    <x v="7"/>
    <x v="2"/>
    <x v="650"/>
    <x v="558"/>
    <x v="0"/>
    <x v="19"/>
    <x v="0"/>
    <x v="1"/>
    <x v="85"/>
    <x v="88"/>
    <x v="188"/>
    <x v="34"/>
    <x v="21"/>
    <x v="36"/>
    <x v="864"/>
    <x v="0"/>
    <x v="30"/>
    <x v="27"/>
    <x v="317"/>
  </r>
  <r>
    <x v="4"/>
    <x v="7"/>
    <x v="2"/>
    <x v="650"/>
    <x v="558"/>
    <x v="0"/>
    <x v="4"/>
    <x v="0"/>
    <x v="3016"/>
    <x v="90"/>
    <x v="91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297"/>
    <x v="98"/>
    <x v="98"/>
    <x v="188"/>
    <x v="34"/>
    <x v="21"/>
    <x v="36"/>
    <x v="864"/>
    <x v="0"/>
    <x v="30"/>
    <x v="27"/>
    <x v="317"/>
  </r>
  <r>
    <x v="4"/>
    <x v="7"/>
    <x v="2"/>
    <x v="650"/>
    <x v="558"/>
    <x v="0"/>
    <x v="4"/>
    <x v="0"/>
    <x v="3017"/>
    <x v="110"/>
    <x v="110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304"/>
    <x v="111"/>
    <x v="111"/>
    <x v="188"/>
    <x v="34"/>
    <x v="21"/>
    <x v="36"/>
    <x v="864"/>
    <x v="0"/>
    <x v="30"/>
    <x v="27"/>
    <x v="317"/>
  </r>
  <r>
    <x v="4"/>
    <x v="7"/>
    <x v="2"/>
    <x v="650"/>
    <x v="558"/>
    <x v="0"/>
    <x v="19"/>
    <x v="0"/>
    <x v="284"/>
    <x v="120"/>
    <x v="123"/>
    <x v="188"/>
    <x v="34"/>
    <x v="21"/>
    <x v="36"/>
    <x v="864"/>
    <x v="0"/>
    <x v="30"/>
    <x v="27"/>
    <x v="317"/>
  </r>
  <r>
    <x v="4"/>
    <x v="7"/>
    <x v="2"/>
    <x v="650"/>
    <x v="558"/>
    <x v="0"/>
    <x v="21"/>
    <x v="0"/>
    <x v="1263"/>
    <x v="120"/>
    <x v="123"/>
    <x v="188"/>
    <x v="34"/>
    <x v="21"/>
    <x v="16"/>
    <x v="352"/>
    <x v="0"/>
    <x v="30"/>
    <x v="27"/>
    <x v="154"/>
  </r>
  <r>
    <x v="4"/>
    <x v="7"/>
    <x v="2"/>
    <x v="650"/>
    <x v="558"/>
    <x v="0"/>
    <x v="4"/>
    <x v="0"/>
    <x v="3950"/>
    <x v="124"/>
    <x v="125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2"/>
    <x v="131"/>
    <x v="132"/>
    <x v="188"/>
    <x v="34"/>
    <x v="21"/>
    <x v="36"/>
    <x v="864"/>
    <x v="0"/>
    <x v="30"/>
    <x v="27"/>
    <x v="317"/>
  </r>
  <r>
    <x v="4"/>
    <x v="7"/>
    <x v="2"/>
    <x v="650"/>
    <x v="558"/>
    <x v="0"/>
    <x v="4"/>
    <x v="0"/>
    <x v="3018"/>
    <x v="141"/>
    <x v="140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298"/>
    <x v="142"/>
    <x v="142"/>
    <x v="188"/>
    <x v="34"/>
    <x v="21"/>
    <x v="36"/>
    <x v="864"/>
    <x v="0"/>
    <x v="30"/>
    <x v="27"/>
    <x v="317"/>
  </r>
  <r>
    <x v="4"/>
    <x v="7"/>
    <x v="2"/>
    <x v="650"/>
    <x v="558"/>
    <x v="0"/>
    <x v="21"/>
    <x v="0"/>
    <x v="1277"/>
    <x v="142"/>
    <x v="142"/>
    <x v="188"/>
    <x v="34"/>
    <x v="21"/>
    <x v="16"/>
    <x v="352"/>
    <x v="0"/>
    <x v="30"/>
    <x v="27"/>
    <x v="154"/>
  </r>
  <r>
    <x v="4"/>
    <x v="7"/>
    <x v="2"/>
    <x v="650"/>
    <x v="558"/>
    <x v="0"/>
    <x v="19"/>
    <x v="0"/>
    <x v="305"/>
    <x v="153"/>
    <x v="155"/>
    <x v="188"/>
    <x v="34"/>
    <x v="21"/>
    <x v="36"/>
    <x v="864"/>
    <x v="0"/>
    <x v="30"/>
    <x v="27"/>
    <x v="317"/>
  </r>
  <r>
    <x v="4"/>
    <x v="7"/>
    <x v="2"/>
    <x v="650"/>
    <x v="558"/>
    <x v="0"/>
    <x v="4"/>
    <x v="0"/>
    <x v="3019"/>
    <x v="156"/>
    <x v="158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285"/>
    <x v="164"/>
    <x v="167"/>
    <x v="188"/>
    <x v="34"/>
    <x v="21"/>
    <x v="36"/>
    <x v="864"/>
    <x v="0"/>
    <x v="30"/>
    <x v="27"/>
    <x v="317"/>
  </r>
  <r>
    <x v="4"/>
    <x v="7"/>
    <x v="2"/>
    <x v="650"/>
    <x v="558"/>
    <x v="0"/>
    <x v="21"/>
    <x v="0"/>
    <x v="1264"/>
    <x v="164"/>
    <x v="167"/>
    <x v="188"/>
    <x v="34"/>
    <x v="21"/>
    <x v="16"/>
    <x v="352"/>
    <x v="0"/>
    <x v="30"/>
    <x v="27"/>
    <x v="154"/>
  </r>
  <r>
    <x v="4"/>
    <x v="7"/>
    <x v="2"/>
    <x v="650"/>
    <x v="558"/>
    <x v="0"/>
    <x v="4"/>
    <x v="0"/>
    <x v="3951"/>
    <x v="173"/>
    <x v="175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3"/>
    <x v="175"/>
    <x v="177"/>
    <x v="188"/>
    <x v="34"/>
    <x v="21"/>
    <x v="36"/>
    <x v="864"/>
    <x v="0"/>
    <x v="30"/>
    <x v="27"/>
    <x v="317"/>
  </r>
  <r>
    <x v="4"/>
    <x v="7"/>
    <x v="2"/>
    <x v="650"/>
    <x v="558"/>
    <x v="0"/>
    <x v="19"/>
    <x v="0"/>
    <x v="299"/>
    <x v="185"/>
    <x v="188"/>
    <x v="188"/>
    <x v="34"/>
    <x v="21"/>
    <x v="36"/>
    <x v="864"/>
    <x v="0"/>
    <x v="30"/>
    <x v="27"/>
    <x v="317"/>
  </r>
  <r>
    <x v="4"/>
    <x v="7"/>
    <x v="2"/>
    <x v="650"/>
    <x v="558"/>
    <x v="0"/>
    <x v="21"/>
    <x v="0"/>
    <x v="1278"/>
    <x v="185"/>
    <x v="188"/>
    <x v="188"/>
    <x v="34"/>
    <x v="21"/>
    <x v="16"/>
    <x v="352"/>
    <x v="0"/>
    <x v="30"/>
    <x v="27"/>
    <x v="154"/>
  </r>
  <r>
    <x v="4"/>
    <x v="7"/>
    <x v="2"/>
    <x v="650"/>
    <x v="558"/>
    <x v="0"/>
    <x v="4"/>
    <x v="0"/>
    <x v="3020"/>
    <x v="187"/>
    <x v="189"/>
    <x v="188"/>
    <x v="34"/>
    <x v="21"/>
    <x v="13"/>
    <x v="289"/>
    <x v="0"/>
    <x v="30"/>
    <x v="27"/>
    <x v="139"/>
  </r>
  <r>
    <x v="4"/>
    <x v="7"/>
    <x v="2"/>
    <x v="650"/>
    <x v="558"/>
    <x v="0"/>
    <x v="4"/>
    <x v="0"/>
    <x v="3970"/>
    <x v="196"/>
    <x v="198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306"/>
    <x v="197"/>
    <x v="199"/>
    <x v="188"/>
    <x v="34"/>
    <x v="21"/>
    <x v="36"/>
    <x v="864"/>
    <x v="0"/>
    <x v="30"/>
    <x v="27"/>
    <x v="317"/>
  </r>
  <r>
    <x v="4"/>
    <x v="7"/>
    <x v="2"/>
    <x v="650"/>
    <x v="558"/>
    <x v="0"/>
    <x v="4"/>
    <x v="0"/>
    <x v="3021"/>
    <x v="206"/>
    <x v="207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286"/>
    <x v="208"/>
    <x v="210"/>
    <x v="188"/>
    <x v="34"/>
    <x v="21"/>
    <x v="36"/>
    <x v="864"/>
    <x v="0"/>
    <x v="30"/>
    <x v="27"/>
    <x v="317"/>
  </r>
  <r>
    <x v="4"/>
    <x v="7"/>
    <x v="2"/>
    <x v="650"/>
    <x v="558"/>
    <x v="0"/>
    <x v="21"/>
    <x v="0"/>
    <x v="1265"/>
    <x v="208"/>
    <x v="210"/>
    <x v="188"/>
    <x v="34"/>
    <x v="21"/>
    <x v="16"/>
    <x v="352"/>
    <x v="0"/>
    <x v="30"/>
    <x v="27"/>
    <x v="154"/>
  </r>
  <r>
    <x v="4"/>
    <x v="7"/>
    <x v="2"/>
    <x v="650"/>
    <x v="558"/>
    <x v="0"/>
    <x v="19"/>
    <x v="0"/>
    <x v="4"/>
    <x v="218"/>
    <x v="221"/>
    <x v="188"/>
    <x v="34"/>
    <x v="21"/>
    <x v="36"/>
    <x v="864"/>
    <x v="0"/>
    <x v="30"/>
    <x v="27"/>
    <x v="317"/>
  </r>
  <r>
    <x v="4"/>
    <x v="7"/>
    <x v="2"/>
    <x v="650"/>
    <x v="558"/>
    <x v="0"/>
    <x v="4"/>
    <x v="0"/>
    <x v="3952"/>
    <x v="219"/>
    <x v="222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300"/>
    <x v="228"/>
    <x v="234"/>
    <x v="188"/>
    <x v="34"/>
    <x v="21"/>
    <x v="36"/>
    <x v="864"/>
    <x v="0"/>
    <x v="30"/>
    <x v="27"/>
    <x v="317"/>
  </r>
  <r>
    <x v="4"/>
    <x v="7"/>
    <x v="2"/>
    <x v="650"/>
    <x v="558"/>
    <x v="0"/>
    <x v="21"/>
    <x v="0"/>
    <x v="1279"/>
    <x v="228"/>
    <x v="234"/>
    <x v="188"/>
    <x v="34"/>
    <x v="21"/>
    <x v="16"/>
    <x v="352"/>
    <x v="0"/>
    <x v="30"/>
    <x v="27"/>
    <x v="154"/>
  </r>
  <r>
    <x v="4"/>
    <x v="7"/>
    <x v="2"/>
    <x v="650"/>
    <x v="558"/>
    <x v="0"/>
    <x v="4"/>
    <x v="0"/>
    <x v="3022"/>
    <x v="236"/>
    <x v="239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307"/>
    <x v="239"/>
    <x v="243"/>
    <x v="188"/>
    <x v="34"/>
    <x v="21"/>
    <x v="36"/>
    <x v="864"/>
    <x v="0"/>
    <x v="30"/>
    <x v="27"/>
    <x v="317"/>
  </r>
  <r>
    <x v="4"/>
    <x v="7"/>
    <x v="2"/>
    <x v="650"/>
    <x v="558"/>
    <x v="0"/>
    <x v="22"/>
    <x v="0"/>
    <x v="287"/>
    <x v="251"/>
    <x v="257"/>
    <x v="188"/>
    <x v="34"/>
    <x v="21"/>
    <x v="37"/>
    <x v="939"/>
    <x v="0"/>
    <x v="30"/>
    <x v="27"/>
    <x v="336"/>
  </r>
  <r>
    <x v="4"/>
    <x v="7"/>
    <x v="2"/>
    <x v="650"/>
    <x v="558"/>
    <x v="0"/>
    <x v="21"/>
    <x v="0"/>
    <x v="1266"/>
    <x v="251"/>
    <x v="257"/>
    <x v="188"/>
    <x v="34"/>
    <x v="21"/>
    <x v="16"/>
    <x v="352"/>
    <x v="0"/>
    <x v="30"/>
    <x v="27"/>
    <x v="154"/>
  </r>
  <r>
    <x v="4"/>
    <x v="7"/>
    <x v="2"/>
    <x v="650"/>
    <x v="558"/>
    <x v="0"/>
    <x v="19"/>
    <x v="0"/>
    <x v="5"/>
    <x v="261"/>
    <x v="266"/>
    <x v="188"/>
    <x v="34"/>
    <x v="21"/>
    <x v="36"/>
    <x v="864"/>
    <x v="0"/>
    <x v="30"/>
    <x v="27"/>
    <x v="317"/>
  </r>
  <r>
    <x v="4"/>
    <x v="7"/>
    <x v="2"/>
    <x v="650"/>
    <x v="558"/>
    <x v="0"/>
    <x v="4"/>
    <x v="0"/>
    <x v="3967"/>
    <x v="269"/>
    <x v="272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301"/>
    <x v="272"/>
    <x v="277"/>
    <x v="188"/>
    <x v="34"/>
    <x v="21"/>
    <x v="36"/>
    <x v="864"/>
    <x v="0"/>
    <x v="30"/>
    <x v="27"/>
    <x v="317"/>
  </r>
  <r>
    <x v="4"/>
    <x v="7"/>
    <x v="2"/>
    <x v="650"/>
    <x v="558"/>
    <x v="0"/>
    <x v="21"/>
    <x v="0"/>
    <x v="1280"/>
    <x v="272"/>
    <x v="277"/>
    <x v="188"/>
    <x v="34"/>
    <x v="21"/>
    <x v="16"/>
    <x v="352"/>
    <x v="0"/>
    <x v="30"/>
    <x v="27"/>
    <x v="154"/>
  </r>
  <r>
    <x v="4"/>
    <x v="7"/>
    <x v="2"/>
    <x v="650"/>
    <x v="558"/>
    <x v="0"/>
    <x v="4"/>
    <x v="0"/>
    <x v="3023"/>
    <x v="282"/>
    <x v="286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308"/>
    <x v="283"/>
    <x v="287"/>
    <x v="188"/>
    <x v="34"/>
    <x v="21"/>
    <x v="36"/>
    <x v="864"/>
    <x v="0"/>
    <x v="30"/>
    <x v="27"/>
    <x v="317"/>
  </r>
  <r>
    <x v="4"/>
    <x v="7"/>
    <x v="2"/>
    <x v="650"/>
    <x v="558"/>
    <x v="0"/>
    <x v="19"/>
    <x v="0"/>
    <x v="288"/>
    <x v="294"/>
    <x v="299"/>
    <x v="188"/>
    <x v="34"/>
    <x v="21"/>
    <x v="36"/>
    <x v="864"/>
    <x v="0"/>
    <x v="30"/>
    <x v="27"/>
    <x v="317"/>
  </r>
  <r>
    <x v="4"/>
    <x v="7"/>
    <x v="2"/>
    <x v="650"/>
    <x v="558"/>
    <x v="0"/>
    <x v="21"/>
    <x v="0"/>
    <x v="1267"/>
    <x v="294"/>
    <x v="299"/>
    <x v="188"/>
    <x v="34"/>
    <x v="21"/>
    <x v="16"/>
    <x v="352"/>
    <x v="0"/>
    <x v="30"/>
    <x v="27"/>
    <x v="154"/>
  </r>
  <r>
    <x v="4"/>
    <x v="7"/>
    <x v="2"/>
    <x v="650"/>
    <x v="558"/>
    <x v="0"/>
    <x v="4"/>
    <x v="0"/>
    <x v="3024"/>
    <x v="300"/>
    <x v="305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6"/>
    <x v="304"/>
    <x v="310"/>
    <x v="188"/>
    <x v="34"/>
    <x v="21"/>
    <x v="36"/>
    <x v="864"/>
    <x v="0"/>
    <x v="30"/>
    <x v="27"/>
    <x v="317"/>
  </r>
  <r>
    <x v="4"/>
    <x v="7"/>
    <x v="2"/>
    <x v="650"/>
    <x v="558"/>
    <x v="0"/>
    <x v="4"/>
    <x v="0"/>
    <x v="3968"/>
    <x v="314"/>
    <x v="319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302"/>
    <x v="315"/>
    <x v="320"/>
    <x v="188"/>
    <x v="34"/>
    <x v="21"/>
    <x v="36"/>
    <x v="864"/>
    <x v="0"/>
    <x v="30"/>
    <x v="27"/>
    <x v="317"/>
  </r>
  <r>
    <x v="4"/>
    <x v="7"/>
    <x v="2"/>
    <x v="650"/>
    <x v="558"/>
    <x v="0"/>
    <x v="21"/>
    <x v="0"/>
    <x v="1281"/>
    <x v="315"/>
    <x v="320"/>
    <x v="188"/>
    <x v="34"/>
    <x v="21"/>
    <x v="16"/>
    <x v="352"/>
    <x v="0"/>
    <x v="30"/>
    <x v="27"/>
    <x v="154"/>
  </r>
  <r>
    <x v="4"/>
    <x v="7"/>
    <x v="2"/>
    <x v="650"/>
    <x v="558"/>
    <x v="0"/>
    <x v="19"/>
    <x v="0"/>
    <x v="309"/>
    <x v="326"/>
    <x v="332"/>
    <x v="188"/>
    <x v="34"/>
    <x v="21"/>
    <x v="36"/>
    <x v="864"/>
    <x v="0"/>
    <x v="30"/>
    <x v="27"/>
    <x v="317"/>
  </r>
  <r>
    <x v="4"/>
    <x v="7"/>
    <x v="2"/>
    <x v="650"/>
    <x v="558"/>
    <x v="0"/>
    <x v="4"/>
    <x v="0"/>
    <x v="3025"/>
    <x v="332"/>
    <x v="337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289"/>
    <x v="337"/>
    <x v="344"/>
    <x v="188"/>
    <x v="34"/>
    <x v="21"/>
    <x v="36"/>
    <x v="864"/>
    <x v="0"/>
    <x v="30"/>
    <x v="27"/>
    <x v="317"/>
  </r>
  <r>
    <x v="4"/>
    <x v="7"/>
    <x v="2"/>
    <x v="650"/>
    <x v="558"/>
    <x v="0"/>
    <x v="21"/>
    <x v="0"/>
    <x v="1268"/>
    <x v="337"/>
    <x v="344"/>
    <x v="188"/>
    <x v="34"/>
    <x v="21"/>
    <x v="16"/>
    <x v="352"/>
    <x v="0"/>
    <x v="30"/>
    <x v="27"/>
    <x v="154"/>
  </r>
  <r>
    <x v="4"/>
    <x v="7"/>
    <x v="2"/>
    <x v="650"/>
    <x v="558"/>
    <x v="0"/>
    <x v="4"/>
    <x v="0"/>
    <x v="3026"/>
    <x v="346"/>
    <x v="352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7"/>
    <x v="349"/>
    <x v="354"/>
    <x v="188"/>
    <x v="34"/>
    <x v="21"/>
    <x v="36"/>
    <x v="864"/>
    <x v="0"/>
    <x v="30"/>
    <x v="27"/>
    <x v="317"/>
  </r>
  <r>
    <x v="4"/>
    <x v="7"/>
    <x v="2"/>
    <x v="650"/>
    <x v="558"/>
    <x v="0"/>
    <x v="19"/>
    <x v="0"/>
    <x v="303"/>
    <x v="363"/>
    <x v="365"/>
    <x v="188"/>
    <x v="34"/>
    <x v="21"/>
    <x v="36"/>
    <x v="864"/>
    <x v="0"/>
    <x v="30"/>
    <x v="27"/>
    <x v="317"/>
  </r>
  <r>
    <x v="4"/>
    <x v="7"/>
    <x v="2"/>
    <x v="650"/>
    <x v="558"/>
    <x v="0"/>
    <x v="21"/>
    <x v="0"/>
    <x v="1282"/>
    <x v="363"/>
    <x v="365"/>
    <x v="188"/>
    <x v="34"/>
    <x v="21"/>
    <x v="16"/>
    <x v="352"/>
    <x v="0"/>
    <x v="30"/>
    <x v="27"/>
    <x v="154"/>
  </r>
  <r>
    <x v="4"/>
    <x v="7"/>
    <x v="2"/>
    <x v="650"/>
    <x v="558"/>
    <x v="0"/>
    <x v="4"/>
    <x v="0"/>
    <x v="3969"/>
    <x v="367"/>
    <x v="368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310"/>
    <x v="373"/>
    <x v="376"/>
    <x v="188"/>
    <x v="34"/>
    <x v="21"/>
    <x v="36"/>
    <x v="864"/>
    <x v="0"/>
    <x v="30"/>
    <x v="27"/>
    <x v="317"/>
  </r>
  <r>
    <x v="4"/>
    <x v="7"/>
    <x v="2"/>
    <x v="650"/>
    <x v="558"/>
    <x v="0"/>
    <x v="4"/>
    <x v="0"/>
    <x v="3985"/>
    <x v="383"/>
    <x v="385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290"/>
    <x v="386"/>
    <x v="388"/>
    <x v="188"/>
    <x v="34"/>
    <x v="21"/>
    <x v="36"/>
    <x v="864"/>
    <x v="0"/>
    <x v="30"/>
    <x v="27"/>
    <x v="317"/>
  </r>
  <r>
    <x v="4"/>
    <x v="7"/>
    <x v="2"/>
    <x v="650"/>
    <x v="558"/>
    <x v="0"/>
    <x v="21"/>
    <x v="0"/>
    <x v="1269"/>
    <x v="386"/>
    <x v="388"/>
    <x v="188"/>
    <x v="34"/>
    <x v="21"/>
    <x v="16"/>
    <x v="352"/>
    <x v="0"/>
    <x v="30"/>
    <x v="27"/>
    <x v="154"/>
  </r>
  <r>
    <x v="4"/>
    <x v="7"/>
    <x v="2"/>
    <x v="650"/>
    <x v="558"/>
    <x v="0"/>
    <x v="22"/>
    <x v="0"/>
    <x v="3997"/>
    <x v="401"/>
    <x v="403"/>
    <x v="188"/>
    <x v="34"/>
    <x v="21"/>
    <x v="37"/>
    <x v="939"/>
    <x v="0"/>
    <x v="30"/>
    <x v="27"/>
    <x v="336"/>
  </r>
  <r>
    <x v="4"/>
    <x v="7"/>
    <x v="2"/>
    <x v="650"/>
    <x v="558"/>
    <x v="0"/>
    <x v="21"/>
    <x v="0"/>
    <x v="1283"/>
    <x v="408"/>
    <x v="410"/>
    <x v="188"/>
    <x v="34"/>
    <x v="21"/>
    <x v="16"/>
    <x v="352"/>
    <x v="0"/>
    <x v="30"/>
    <x v="27"/>
    <x v="154"/>
  </r>
  <r>
    <x v="4"/>
    <x v="7"/>
    <x v="2"/>
    <x v="650"/>
    <x v="558"/>
    <x v="0"/>
    <x v="4"/>
    <x v="0"/>
    <x v="3974"/>
    <x v="415"/>
    <x v="417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311"/>
    <x v="418"/>
    <x v="420"/>
    <x v="188"/>
    <x v="34"/>
    <x v="21"/>
    <x v="36"/>
    <x v="864"/>
    <x v="0"/>
    <x v="30"/>
    <x v="27"/>
    <x v="317"/>
  </r>
  <r>
    <x v="4"/>
    <x v="7"/>
    <x v="2"/>
    <x v="650"/>
    <x v="558"/>
    <x v="0"/>
    <x v="21"/>
    <x v="0"/>
    <x v="1270"/>
    <x v="429"/>
    <x v="432"/>
    <x v="188"/>
    <x v="34"/>
    <x v="21"/>
    <x v="16"/>
    <x v="352"/>
    <x v="0"/>
    <x v="30"/>
    <x v="27"/>
    <x v="154"/>
  </r>
  <r>
    <x v="4"/>
    <x v="7"/>
    <x v="2"/>
    <x v="650"/>
    <x v="558"/>
    <x v="0"/>
    <x v="22"/>
    <x v="0"/>
    <x v="291"/>
    <x v="433"/>
    <x v="435"/>
    <x v="188"/>
    <x v="34"/>
    <x v="21"/>
    <x v="37"/>
    <x v="939"/>
    <x v="0"/>
    <x v="30"/>
    <x v="27"/>
    <x v="336"/>
  </r>
  <r>
    <x v="4"/>
    <x v="7"/>
    <x v="2"/>
    <x v="650"/>
    <x v="558"/>
    <x v="0"/>
    <x v="4"/>
    <x v="0"/>
    <x v="3984"/>
    <x v="448"/>
    <x v="450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8"/>
    <x v="449"/>
    <x v="453"/>
    <x v="188"/>
    <x v="34"/>
    <x v="21"/>
    <x v="36"/>
    <x v="864"/>
    <x v="0"/>
    <x v="30"/>
    <x v="27"/>
    <x v="317"/>
  </r>
  <r>
    <x v="4"/>
    <x v="7"/>
    <x v="2"/>
    <x v="650"/>
    <x v="558"/>
    <x v="0"/>
    <x v="21"/>
    <x v="0"/>
    <x v="1284"/>
    <x v="450"/>
    <x v="454"/>
    <x v="188"/>
    <x v="34"/>
    <x v="21"/>
    <x v="16"/>
    <x v="352"/>
    <x v="0"/>
    <x v="30"/>
    <x v="27"/>
    <x v="154"/>
  </r>
  <r>
    <x v="4"/>
    <x v="7"/>
    <x v="2"/>
    <x v="650"/>
    <x v="558"/>
    <x v="0"/>
    <x v="22"/>
    <x v="0"/>
    <x v="312"/>
    <x v="462"/>
    <x v="465"/>
    <x v="188"/>
    <x v="34"/>
    <x v="21"/>
    <x v="37"/>
    <x v="939"/>
    <x v="0"/>
    <x v="30"/>
    <x v="27"/>
    <x v="336"/>
  </r>
  <r>
    <x v="4"/>
    <x v="7"/>
    <x v="2"/>
    <x v="650"/>
    <x v="558"/>
    <x v="2"/>
    <x v="19"/>
    <x v="0"/>
    <x v="3998"/>
    <x v="471"/>
    <x v="473"/>
    <x v="188"/>
    <x v="34"/>
    <x v="21"/>
    <x v="33"/>
    <x v="794"/>
    <x v="0"/>
    <x v="30"/>
    <x v="27"/>
    <x v="297"/>
  </r>
  <r>
    <x v="4"/>
    <x v="7"/>
    <x v="2"/>
    <x v="650"/>
    <x v="558"/>
    <x v="0"/>
    <x v="21"/>
    <x v="0"/>
    <x v="1271"/>
    <x v="471"/>
    <x v="473"/>
    <x v="188"/>
    <x v="34"/>
    <x v="21"/>
    <x v="16"/>
    <x v="352"/>
    <x v="0"/>
    <x v="30"/>
    <x v="27"/>
    <x v="154"/>
  </r>
  <r>
    <x v="4"/>
    <x v="7"/>
    <x v="2"/>
    <x v="650"/>
    <x v="558"/>
    <x v="1"/>
    <x v="22"/>
    <x v="0"/>
    <x v="4072"/>
    <x v="471"/>
    <x v="473"/>
    <x v="188"/>
    <x v="34"/>
    <x v="21"/>
    <x v="15"/>
    <x v="308"/>
    <x v="0"/>
    <x v="30"/>
    <x v="27"/>
    <x v="145"/>
  </r>
  <r>
    <x v="4"/>
    <x v="7"/>
    <x v="2"/>
    <x v="650"/>
    <x v="558"/>
    <x v="0"/>
    <x v="4"/>
    <x v="0"/>
    <x v="3988"/>
    <x v="476"/>
    <x v="480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292"/>
    <x v="479"/>
    <x v="482"/>
    <x v="188"/>
    <x v="34"/>
    <x v="21"/>
    <x v="36"/>
    <x v="864"/>
    <x v="0"/>
    <x v="30"/>
    <x v="27"/>
    <x v="317"/>
  </r>
  <r>
    <x v="4"/>
    <x v="7"/>
    <x v="2"/>
    <x v="650"/>
    <x v="558"/>
    <x v="0"/>
    <x v="21"/>
    <x v="0"/>
    <x v="1285"/>
    <x v="491"/>
    <x v="495"/>
    <x v="188"/>
    <x v="34"/>
    <x v="21"/>
    <x v="16"/>
    <x v="352"/>
    <x v="0"/>
    <x v="30"/>
    <x v="27"/>
    <x v="154"/>
  </r>
  <r>
    <x v="4"/>
    <x v="7"/>
    <x v="2"/>
    <x v="650"/>
    <x v="558"/>
    <x v="0"/>
    <x v="22"/>
    <x v="0"/>
    <x v="313"/>
    <x v="493"/>
    <x v="496"/>
    <x v="188"/>
    <x v="34"/>
    <x v="21"/>
    <x v="37"/>
    <x v="939"/>
    <x v="0"/>
    <x v="30"/>
    <x v="27"/>
    <x v="336"/>
  </r>
  <r>
    <x v="4"/>
    <x v="7"/>
    <x v="2"/>
    <x v="650"/>
    <x v="558"/>
    <x v="0"/>
    <x v="4"/>
    <x v="0"/>
    <x v="3979"/>
    <x v="506"/>
    <x v="507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3941"/>
    <x v="509"/>
    <x v="510"/>
    <x v="188"/>
    <x v="34"/>
    <x v="21"/>
    <x v="36"/>
    <x v="864"/>
    <x v="0"/>
    <x v="30"/>
    <x v="27"/>
    <x v="317"/>
  </r>
  <r>
    <x v="4"/>
    <x v="7"/>
    <x v="2"/>
    <x v="650"/>
    <x v="558"/>
    <x v="0"/>
    <x v="21"/>
    <x v="0"/>
    <x v="1272"/>
    <x v="511"/>
    <x v="513"/>
    <x v="188"/>
    <x v="34"/>
    <x v="21"/>
    <x v="16"/>
    <x v="352"/>
    <x v="0"/>
    <x v="30"/>
    <x v="27"/>
    <x v="154"/>
  </r>
  <r>
    <x v="4"/>
    <x v="7"/>
    <x v="2"/>
    <x v="650"/>
    <x v="558"/>
    <x v="2"/>
    <x v="4"/>
    <x v="0"/>
    <x v="3972"/>
    <x v="514"/>
    <x v="515"/>
    <x v="188"/>
    <x v="34"/>
    <x v="21"/>
    <x v="10"/>
    <x v="240"/>
    <x v="0"/>
    <x v="30"/>
    <x v="27"/>
    <x v="120"/>
  </r>
  <r>
    <x v="4"/>
    <x v="7"/>
    <x v="2"/>
    <x v="650"/>
    <x v="558"/>
    <x v="0"/>
    <x v="22"/>
    <x v="0"/>
    <x v="293"/>
    <x v="520"/>
    <x v="523"/>
    <x v="188"/>
    <x v="34"/>
    <x v="21"/>
    <x v="37"/>
    <x v="939"/>
    <x v="0"/>
    <x v="30"/>
    <x v="27"/>
    <x v="336"/>
  </r>
  <r>
    <x v="4"/>
    <x v="7"/>
    <x v="2"/>
    <x v="650"/>
    <x v="558"/>
    <x v="0"/>
    <x v="21"/>
    <x v="0"/>
    <x v="1286"/>
    <x v="530"/>
    <x v="533"/>
    <x v="188"/>
    <x v="34"/>
    <x v="21"/>
    <x v="16"/>
    <x v="352"/>
    <x v="0"/>
    <x v="30"/>
    <x v="27"/>
    <x v="154"/>
  </r>
  <r>
    <x v="4"/>
    <x v="7"/>
    <x v="2"/>
    <x v="650"/>
    <x v="558"/>
    <x v="0"/>
    <x v="4"/>
    <x v="0"/>
    <x v="3992"/>
    <x v="534"/>
    <x v="536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314"/>
    <x v="537"/>
    <x v="539"/>
    <x v="188"/>
    <x v="34"/>
    <x v="21"/>
    <x v="36"/>
    <x v="864"/>
    <x v="0"/>
    <x v="30"/>
    <x v="27"/>
    <x v="317"/>
  </r>
  <r>
    <x v="4"/>
    <x v="7"/>
    <x v="2"/>
    <x v="650"/>
    <x v="558"/>
    <x v="0"/>
    <x v="22"/>
    <x v="0"/>
    <x v="9"/>
    <x v="549"/>
    <x v="551"/>
    <x v="188"/>
    <x v="34"/>
    <x v="21"/>
    <x v="37"/>
    <x v="939"/>
    <x v="0"/>
    <x v="30"/>
    <x v="27"/>
    <x v="336"/>
  </r>
  <r>
    <x v="4"/>
    <x v="7"/>
    <x v="2"/>
    <x v="650"/>
    <x v="558"/>
    <x v="0"/>
    <x v="21"/>
    <x v="0"/>
    <x v="1273"/>
    <x v="549"/>
    <x v="551"/>
    <x v="188"/>
    <x v="34"/>
    <x v="21"/>
    <x v="16"/>
    <x v="352"/>
    <x v="0"/>
    <x v="30"/>
    <x v="27"/>
    <x v="154"/>
  </r>
  <r>
    <x v="4"/>
    <x v="7"/>
    <x v="2"/>
    <x v="650"/>
    <x v="558"/>
    <x v="0"/>
    <x v="4"/>
    <x v="0"/>
    <x v="3989"/>
    <x v="565"/>
    <x v="564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294"/>
    <x v="568"/>
    <x v="567"/>
    <x v="188"/>
    <x v="34"/>
    <x v="21"/>
    <x v="36"/>
    <x v="864"/>
    <x v="0"/>
    <x v="30"/>
    <x v="27"/>
    <x v="317"/>
  </r>
  <r>
    <x v="4"/>
    <x v="7"/>
    <x v="2"/>
    <x v="650"/>
    <x v="558"/>
    <x v="0"/>
    <x v="21"/>
    <x v="0"/>
    <x v="1287"/>
    <x v="571"/>
    <x v="572"/>
    <x v="188"/>
    <x v="34"/>
    <x v="21"/>
    <x v="16"/>
    <x v="352"/>
    <x v="0"/>
    <x v="30"/>
    <x v="27"/>
    <x v="154"/>
  </r>
  <r>
    <x v="4"/>
    <x v="7"/>
    <x v="2"/>
    <x v="650"/>
    <x v="558"/>
    <x v="0"/>
    <x v="22"/>
    <x v="0"/>
    <x v="315"/>
    <x v="579"/>
    <x v="584"/>
    <x v="188"/>
    <x v="34"/>
    <x v="21"/>
    <x v="37"/>
    <x v="939"/>
    <x v="0"/>
    <x v="30"/>
    <x v="27"/>
    <x v="336"/>
  </r>
  <r>
    <x v="4"/>
    <x v="7"/>
    <x v="2"/>
    <x v="650"/>
    <x v="558"/>
    <x v="0"/>
    <x v="21"/>
    <x v="0"/>
    <x v="1274"/>
    <x v="588"/>
    <x v="595"/>
    <x v="188"/>
    <x v="34"/>
    <x v="21"/>
    <x v="16"/>
    <x v="352"/>
    <x v="0"/>
    <x v="30"/>
    <x v="27"/>
    <x v="154"/>
  </r>
  <r>
    <x v="4"/>
    <x v="7"/>
    <x v="2"/>
    <x v="650"/>
    <x v="558"/>
    <x v="0"/>
    <x v="4"/>
    <x v="0"/>
    <x v="3980"/>
    <x v="590"/>
    <x v="598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10"/>
    <x v="593"/>
    <x v="601"/>
    <x v="188"/>
    <x v="34"/>
    <x v="21"/>
    <x v="36"/>
    <x v="864"/>
    <x v="0"/>
    <x v="30"/>
    <x v="27"/>
    <x v="317"/>
  </r>
  <r>
    <x v="4"/>
    <x v="7"/>
    <x v="2"/>
    <x v="650"/>
    <x v="558"/>
    <x v="0"/>
    <x v="22"/>
    <x v="0"/>
    <x v="295"/>
    <x v="605"/>
    <x v="615"/>
    <x v="188"/>
    <x v="34"/>
    <x v="21"/>
    <x v="37"/>
    <x v="939"/>
    <x v="0"/>
    <x v="30"/>
    <x v="27"/>
    <x v="336"/>
  </r>
  <r>
    <x v="4"/>
    <x v="7"/>
    <x v="2"/>
    <x v="650"/>
    <x v="558"/>
    <x v="0"/>
    <x v="21"/>
    <x v="0"/>
    <x v="1288"/>
    <x v="607"/>
    <x v="617"/>
    <x v="188"/>
    <x v="34"/>
    <x v="21"/>
    <x v="16"/>
    <x v="352"/>
    <x v="0"/>
    <x v="30"/>
    <x v="27"/>
    <x v="154"/>
  </r>
  <r>
    <x v="4"/>
    <x v="7"/>
    <x v="2"/>
    <x v="650"/>
    <x v="558"/>
    <x v="0"/>
    <x v="19"/>
    <x v="0"/>
    <x v="316"/>
    <x v="617"/>
    <x v="626"/>
    <x v="188"/>
    <x v="34"/>
    <x v="21"/>
    <x v="36"/>
    <x v="864"/>
    <x v="0"/>
    <x v="30"/>
    <x v="27"/>
    <x v="317"/>
  </r>
  <r>
    <x v="4"/>
    <x v="7"/>
    <x v="2"/>
    <x v="650"/>
    <x v="558"/>
    <x v="0"/>
    <x v="4"/>
    <x v="0"/>
    <x v="3993"/>
    <x v="619"/>
    <x v="628"/>
    <x v="188"/>
    <x v="34"/>
    <x v="21"/>
    <x v="13"/>
    <x v="289"/>
    <x v="0"/>
    <x v="30"/>
    <x v="27"/>
    <x v="139"/>
  </r>
  <r>
    <x v="4"/>
    <x v="7"/>
    <x v="2"/>
    <x v="650"/>
    <x v="558"/>
    <x v="0"/>
    <x v="4"/>
    <x v="0"/>
    <x v="3981"/>
    <x v="631"/>
    <x v="640"/>
    <x v="188"/>
    <x v="34"/>
    <x v="21"/>
    <x v="13"/>
    <x v="289"/>
    <x v="0"/>
    <x v="30"/>
    <x v="27"/>
    <x v="139"/>
  </r>
  <r>
    <x v="4"/>
    <x v="7"/>
    <x v="2"/>
    <x v="650"/>
    <x v="558"/>
    <x v="0"/>
    <x v="19"/>
    <x v="0"/>
    <x v="317"/>
    <x v="641"/>
    <x v="650"/>
    <x v="188"/>
    <x v="34"/>
    <x v="21"/>
    <x v="36"/>
    <x v="864"/>
    <x v="0"/>
    <x v="30"/>
    <x v="27"/>
    <x v="317"/>
  </r>
  <r>
    <x v="4"/>
    <x v="7"/>
    <x v="2"/>
    <x v="650"/>
    <x v="558"/>
    <x v="0"/>
    <x v="21"/>
    <x v="0"/>
    <x v="1289"/>
    <x v="641"/>
    <x v="650"/>
    <x v="188"/>
    <x v="34"/>
    <x v="21"/>
    <x v="16"/>
    <x v="352"/>
    <x v="0"/>
    <x v="30"/>
    <x v="27"/>
    <x v="154"/>
  </r>
  <r>
    <x v="4"/>
    <x v="7"/>
    <x v="2"/>
    <x v="650"/>
    <x v="558"/>
    <x v="0"/>
    <x v="4"/>
    <x v="0"/>
    <x v="3995"/>
    <x v="642"/>
    <x v="651"/>
    <x v="188"/>
    <x v="34"/>
    <x v="21"/>
    <x v="13"/>
    <x v="289"/>
    <x v="0"/>
    <x v="30"/>
    <x v="27"/>
    <x v="139"/>
  </r>
  <r>
    <x v="4"/>
    <x v="7"/>
    <x v="2"/>
    <x v="650"/>
    <x v="558"/>
    <x v="0"/>
    <x v="22"/>
    <x v="0"/>
    <x v="318"/>
    <x v="668"/>
    <x v="673"/>
    <x v="188"/>
    <x v="34"/>
    <x v="21"/>
    <x v="37"/>
    <x v="939"/>
    <x v="0"/>
    <x v="30"/>
    <x v="27"/>
    <x v="336"/>
  </r>
  <r>
    <x v="5"/>
    <x v="4"/>
    <x v="2"/>
    <x v="256"/>
    <x v="477"/>
    <x v="1"/>
    <x v="22"/>
    <x v="0"/>
    <x v="3572"/>
    <x v="721"/>
    <x v="729"/>
    <x v="46"/>
    <x v="34"/>
    <x v="21"/>
    <x v="15"/>
    <x v="144"/>
    <x v="0"/>
    <x v="30"/>
    <x v="6"/>
    <x v="55"/>
  </r>
  <r>
    <x v="5"/>
    <x v="4"/>
    <x v="2"/>
    <x v="256"/>
    <x v="477"/>
    <x v="1"/>
    <x v="21"/>
    <x v="0"/>
    <x v="3760"/>
    <x v="722"/>
    <x v="731"/>
    <x v="46"/>
    <x v="34"/>
    <x v="21"/>
    <x v="2"/>
    <x v="21"/>
    <x v="0"/>
    <x v="30"/>
    <x v="6"/>
    <x v="9"/>
  </r>
  <r>
    <x v="5"/>
    <x v="4"/>
    <x v="2"/>
    <x v="257"/>
    <x v="479"/>
    <x v="0"/>
    <x v="22"/>
    <x v="0"/>
    <x v="329"/>
    <x v="8"/>
    <x v="8"/>
    <x v="158"/>
    <x v="34"/>
    <x v="21"/>
    <x v="37"/>
    <x v="901"/>
    <x v="0"/>
    <x v="30"/>
    <x v="16"/>
    <x v="290"/>
  </r>
  <r>
    <x v="5"/>
    <x v="4"/>
    <x v="2"/>
    <x v="257"/>
    <x v="479"/>
    <x v="0"/>
    <x v="21"/>
    <x v="0"/>
    <x v="1083"/>
    <x v="46"/>
    <x v="42"/>
    <x v="158"/>
    <x v="34"/>
    <x v="21"/>
    <x v="16"/>
    <x v="312"/>
    <x v="0"/>
    <x v="30"/>
    <x v="16"/>
    <x v="106"/>
  </r>
  <r>
    <x v="5"/>
    <x v="4"/>
    <x v="2"/>
    <x v="257"/>
    <x v="479"/>
    <x v="0"/>
    <x v="22"/>
    <x v="0"/>
    <x v="330"/>
    <x v="61"/>
    <x v="55"/>
    <x v="158"/>
    <x v="34"/>
    <x v="21"/>
    <x v="37"/>
    <x v="901"/>
    <x v="0"/>
    <x v="30"/>
    <x v="16"/>
    <x v="290"/>
  </r>
  <r>
    <x v="5"/>
    <x v="4"/>
    <x v="2"/>
    <x v="257"/>
    <x v="479"/>
    <x v="0"/>
    <x v="22"/>
    <x v="0"/>
    <x v="331"/>
    <x v="76"/>
    <x v="72"/>
    <x v="158"/>
    <x v="34"/>
    <x v="21"/>
    <x v="37"/>
    <x v="901"/>
    <x v="0"/>
    <x v="30"/>
    <x v="21"/>
    <x v="314"/>
  </r>
  <r>
    <x v="5"/>
    <x v="4"/>
    <x v="2"/>
    <x v="257"/>
    <x v="479"/>
    <x v="0"/>
    <x v="21"/>
    <x v="0"/>
    <x v="1084"/>
    <x v="79"/>
    <x v="77"/>
    <x v="158"/>
    <x v="34"/>
    <x v="21"/>
    <x v="16"/>
    <x v="312"/>
    <x v="0"/>
    <x v="30"/>
    <x v="21"/>
    <x v="131"/>
  </r>
  <r>
    <x v="5"/>
    <x v="4"/>
    <x v="2"/>
    <x v="257"/>
    <x v="479"/>
    <x v="1"/>
    <x v="19"/>
    <x v="0"/>
    <x v="3102"/>
    <x v="88"/>
    <x v="85"/>
    <x v="158"/>
    <x v="34"/>
    <x v="21"/>
    <x v="11"/>
    <x v="237"/>
    <x v="0"/>
    <x v="30"/>
    <x v="21"/>
    <x v="103"/>
  </r>
  <r>
    <x v="5"/>
    <x v="4"/>
    <x v="2"/>
    <x v="257"/>
    <x v="479"/>
    <x v="2"/>
    <x v="19"/>
    <x v="0"/>
    <x v="14"/>
    <x v="93"/>
    <x v="90"/>
    <x v="158"/>
    <x v="34"/>
    <x v="21"/>
    <x v="33"/>
    <x v="765"/>
    <x v="0"/>
    <x v="30"/>
    <x v="21"/>
    <x v="276"/>
  </r>
  <r>
    <x v="5"/>
    <x v="4"/>
    <x v="2"/>
    <x v="257"/>
    <x v="479"/>
    <x v="0"/>
    <x v="21"/>
    <x v="0"/>
    <x v="1097"/>
    <x v="96"/>
    <x v="92"/>
    <x v="158"/>
    <x v="34"/>
    <x v="21"/>
    <x v="16"/>
    <x v="312"/>
    <x v="0"/>
    <x v="30"/>
    <x v="21"/>
    <x v="131"/>
  </r>
  <r>
    <x v="5"/>
    <x v="4"/>
    <x v="2"/>
    <x v="257"/>
    <x v="479"/>
    <x v="2"/>
    <x v="19"/>
    <x v="0"/>
    <x v="332"/>
    <x v="96"/>
    <x v="92"/>
    <x v="158"/>
    <x v="34"/>
    <x v="21"/>
    <x v="33"/>
    <x v="765"/>
    <x v="0"/>
    <x v="30"/>
    <x v="21"/>
    <x v="276"/>
  </r>
  <r>
    <x v="5"/>
    <x v="4"/>
    <x v="2"/>
    <x v="257"/>
    <x v="479"/>
    <x v="0"/>
    <x v="4"/>
    <x v="0"/>
    <x v="3028"/>
    <x v="102"/>
    <x v="96"/>
    <x v="158"/>
    <x v="34"/>
    <x v="21"/>
    <x v="13"/>
    <x v="266"/>
    <x v="0"/>
    <x v="30"/>
    <x v="21"/>
    <x v="116"/>
  </r>
  <r>
    <x v="5"/>
    <x v="4"/>
    <x v="2"/>
    <x v="257"/>
    <x v="479"/>
    <x v="1"/>
    <x v="19"/>
    <x v="0"/>
    <x v="3103"/>
    <x v="105"/>
    <x v="100"/>
    <x v="158"/>
    <x v="34"/>
    <x v="21"/>
    <x v="11"/>
    <x v="237"/>
    <x v="0"/>
    <x v="30"/>
    <x v="21"/>
    <x v="103"/>
  </r>
  <r>
    <x v="5"/>
    <x v="4"/>
    <x v="2"/>
    <x v="257"/>
    <x v="479"/>
    <x v="2"/>
    <x v="23"/>
    <x v="0"/>
    <x v="2425"/>
    <x v="109"/>
    <x v="100"/>
    <x v="158"/>
    <x v="34"/>
    <x v="21"/>
    <x v="0"/>
    <x v="20"/>
    <x v="0"/>
    <x v="30"/>
    <x v="16"/>
    <x v="9"/>
  </r>
  <r>
    <x v="5"/>
    <x v="4"/>
    <x v="2"/>
    <x v="257"/>
    <x v="479"/>
    <x v="0"/>
    <x v="22"/>
    <x v="0"/>
    <x v="342"/>
    <x v="118"/>
    <x v="117"/>
    <x v="158"/>
    <x v="34"/>
    <x v="21"/>
    <x v="37"/>
    <x v="901"/>
    <x v="0"/>
    <x v="30"/>
    <x v="22"/>
    <x v="318"/>
  </r>
  <r>
    <x v="5"/>
    <x v="4"/>
    <x v="2"/>
    <x v="257"/>
    <x v="479"/>
    <x v="0"/>
    <x v="21"/>
    <x v="0"/>
    <x v="1085"/>
    <x v="126"/>
    <x v="124"/>
    <x v="158"/>
    <x v="34"/>
    <x v="21"/>
    <x v="16"/>
    <x v="312"/>
    <x v="0"/>
    <x v="30"/>
    <x v="21"/>
    <x v="131"/>
  </r>
  <r>
    <x v="5"/>
    <x v="4"/>
    <x v="2"/>
    <x v="257"/>
    <x v="479"/>
    <x v="0"/>
    <x v="19"/>
    <x v="0"/>
    <x v="15"/>
    <x v="133"/>
    <x v="130"/>
    <x v="158"/>
    <x v="34"/>
    <x v="21"/>
    <x v="36"/>
    <x v="841"/>
    <x v="0"/>
    <x v="30"/>
    <x v="22"/>
    <x v="298"/>
  </r>
  <r>
    <x v="5"/>
    <x v="4"/>
    <x v="2"/>
    <x v="257"/>
    <x v="479"/>
    <x v="2"/>
    <x v="23"/>
    <x v="0"/>
    <x v="2426"/>
    <x v="138"/>
    <x v="129"/>
    <x v="158"/>
    <x v="34"/>
    <x v="21"/>
    <x v="0"/>
    <x v="20"/>
    <x v="0"/>
    <x v="30"/>
    <x v="16"/>
    <x v="9"/>
  </r>
  <r>
    <x v="5"/>
    <x v="4"/>
    <x v="2"/>
    <x v="257"/>
    <x v="479"/>
    <x v="0"/>
    <x v="4"/>
    <x v="0"/>
    <x v="3030"/>
    <x v="139"/>
    <x v="135"/>
    <x v="158"/>
    <x v="34"/>
    <x v="21"/>
    <x v="13"/>
    <x v="266"/>
    <x v="0"/>
    <x v="30"/>
    <x v="22"/>
    <x v="121"/>
  </r>
  <r>
    <x v="5"/>
    <x v="4"/>
    <x v="2"/>
    <x v="257"/>
    <x v="479"/>
    <x v="0"/>
    <x v="21"/>
    <x v="0"/>
    <x v="1098"/>
    <x v="141"/>
    <x v="137"/>
    <x v="158"/>
    <x v="34"/>
    <x v="21"/>
    <x v="16"/>
    <x v="312"/>
    <x v="0"/>
    <x v="30"/>
    <x v="21"/>
    <x v="131"/>
  </r>
  <r>
    <x v="5"/>
    <x v="4"/>
    <x v="2"/>
    <x v="257"/>
    <x v="479"/>
    <x v="0"/>
    <x v="19"/>
    <x v="0"/>
    <x v="333"/>
    <x v="148"/>
    <x v="145"/>
    <x v="158"/>
    <x v="34"/>
    <x v="21"/>
    <x v="36"/>
    <x v="841"/>
    <x v="0"/>
    <x v="30"/>
    <x v="22"/>
    <x v="298"/>
  </r>
  <r>
    <x v="5"/>
    <x v="4"/>
    <x v="2"/>
    <x v="257"/>
    <x v="479"/>
    <x v="0"/>
    <x v="22"/>
    <x v="0"/>
    <x v="343"/>
    <x v="166"/>
    <x v="166"/>
    <x v="158"/>
    <x v="34"/>
    <x v="21"/>
    <x v="37"/>
    <x v="901"/>
    <x v="0"/>
    <x v="30"/>
    <x v="22"/>
    <x v="318"/>
  </r>
  <r>
    <x v="5"/>
    <x v="4"/>
    <x v="2"/>
    <x v="257"/>
    <x v="479"/>
    <x v="0"/>
    <x v="21"/>
    <x v="0"/>
    <x v="1086"/>
    <x v="170"/>
    <x v="169"/>
    <x v="158"/>
    <x v="34"/>
    <x v="21"/>
    <x v="16"/>
    <x v="312"/>
    <x v="0"/>
    <x v="30"/>
    <x v="21"/>
    <x v="131"/>
  </r>
  <r>
    <x v="5"/>
    <x v="4"/>
    <x v="2"/>
    <x v="257"/>
    <x v="479"/>
    <x v="2"/>
    <x v="23"/>
    <x v="0"/>
    <x v="2427"/>
    <x v="177"/>
    <x v="175"/>
    <x v="158"/>
    <x v="34"/>
    <x v="21"/>
    <x v="0"/>
    <x v="20"/>
    <x v="0"/>
    <x v="30"/>
    <x v="21"/>
    <x v="13"/>
  </r>
  <r>
    <x v="5"/>
    <x v="4"/>
    <x v="2"/>
    <x v="257"/>
    <x v="479"/>
    <x v="0"/>
    <x v="19"/>
    <x v="0"/>
    <x v="16"/>
    <x v="181"/>
    <x v="180"/>
    <x v="158"/>
    <x v="34"/>
    <x v="21"/>
    <x v="36"/>
    <x v="841"/>
    <x v="0"/>
    <x v="30"/>
    <x v="22"/>
    <x v="298"/>
  </r>
  <r>
    <x v="5"/>
    <x v="4"/>
    <x v="2"/>
    <x v="257"/>
    <x v="479"/>
    <x v="0"/>
    <x v="21"/>
    <x v="0"/>
    <x v="1099"/>
    <x v="183"/>
    <x v="183"/>
    <x v="158"/>
    <x v="34"/>
    <x v="21"/>
    <x v="16"/>
    <x v="312"/>
    <x v="0"/>
    <x v="30"/>
    <x v="21"/>
    <x v="131"/>
  </r>
  <r>
    <x v="5"/>
    <x v="4"/>
    <x v="2"/>
    <x v="257"/>
    <x v="479"/>
    <x v="0"/>
    <x v="4"/>
    <x v="0"/>
    <x v="3034"/>
    <x v="184"/>
    <x v="184"/>
    <x v="158"/>
    <x v="34"/>
    <x v="21"/>
    <x v="13"/>
    <x v="266"/>
    <x v="0"/>
    <x v="30"/>
    <x v="22"/>
    <x v="121"/>
  </r>
  <r>
    <x v="5"/>
    <x v="4"/>
    <x v="2"/>
    <x v="257"/>
    <x v="479"/>
    <x v="0"/>
    <x v="19"/>
    <x v="0"/>
    <x v="334"/>
    <x v="195"/>
    <x v="193"/>
    <x v="158"/>
    <x v="34"/>
    <x v="21"/>
    <x v="36"/>
    <x v="841"/>
    <x v="0"/>
    <x v="30"/>
    <x v="22"/>
    <x v="298"/>
  </r>
  <r>
    <x v="5"/>
    <x v="4"/>
    <x v="2"/>
    <x v="257"/>
    <x v="479"/>
    <x v="0"/>
    <x v="21"/>
    <x v="0"/>
    <x v="1087"/>
    <x v="212"/>
    <x v="212"/>
    <x v="158"/>
    <x v="34"/>
    <x v="21"/>
    <x v="16"/>
    <x v="312"/>
    <x v="0"/>
    <x v="30"/>
    <x v="21"/>
    <x v="131"/>
  </r>
  <r>
    <x v="5"/>
    <x v="4"/>
    <x v="2"/>
    <x v="257"/>
    <x v="479"/>
    <x v="0"/>
    <x v="22"/>
    <x v="0"/>
    <x v="344"/>
    <x v="212"/>
    <x v="213"/>
    <x v="158"/>
    <x v="34"/>
    <x v="21"/>
    <x v="37"/>
    <x v="901"/>
    <x v="0"/>
    <x v="30"/>
    <x v="22"/>
    <x v="318"/>
  </r>
  <r>
    <x v="5"/>
    <x v="4"/>
    <x v="2"/>
    <x v="257"/>
    <x v="479"/>
    <x v="2"/>
    <x v="23"/>
    <x v="0"/>
    <x v="2428"/>
    <x v="220"/>
    <x v="219"/>
    <x v="158"/>
    <x v="34"/>
    <x v="21"/>
    <x v="0"/>
    <x v="20"/>
    <x v="0"/>
    <x v="30"/>
    <x v="21"/>
    <x v="13"/>
  </r>
  <r>
    <x v="5"/>
    <x v="4"/>
    <x v="2"/>
    <x v="257"/>
    <x v="479"/>
    <x v="0"/>
    <x v="21"/>
    <x v="0"/>
    <x v="1100"/>
    <x v="227"/>
    <x v="227"/>
    <x v="158"/>
    <x v="34"/>
    <x v="21"/>
    <x v="16"/>
    <x v="312"/>
    <x v="0"/>
    <x v="30"/>
    <x v="21"/>
    <x v="131"/>
  </r>
  <r>
    <x v="5"/>
    <x v="4"/>
    <x v="2"/>
    <x v="257"/>
    <x v="479"/>
    <x v="0"/>
    <x v="19"/>
    <x v="0"/>
    <x v="17"/>
    <x v="227"/>
    <x v="228"/>
    <x v="158"/>
    <x v="34"/>
    <x v="21"/>
    <x v="36"/>
    <x v="841"/>
    <x v="0"/>
    <x v="30"/>
    <x v="22"/>
    <x v="298"/>
  </r>
  <r>
    <x v="5"/>
    <x v="4"/>
    <x v="2"/>
    <x v="257"/>
    <x v="479"/>
    <x v="0"/>
    <x v="4"/>
    <x v="0"/>
    <x v="3038"/>
    <x v="232"/>
    <x v="233"/>
    <x v="158"/>
    <x v="34"/>
    <x v="21"/>
    <x v="13"/>
    <x v="266"/>
    <x v="0"/>
    <x v="30"/>
    <x v="22"/>
    <x v="121"/>
  </r>
  <r>
    <x v="5"/>
    <x v="4"/>
    <x v="2"/>
    <x v="257"/>
    <x v="479"/>
    <x v="0"/>
    <x v="19"/>
    <x v="0"/>
    <x v="335"/>
    <x v="242"/>
    <x v="242"/>
    <x v="158"/>
    <x v="34"/>
    <x v="21"/>
    <x v="36"/>
    <x v="841"/>
    <x v="0"/>
    <x v="30"/>
    <x v="22"/>
    <x v="298"/>
  </r>
  <r>
    <x v="5"/>
    <x v="4"/>
    <x v="2"/>
    <x v="257"/>
    <x v="479"/>
    <x v="0"/>
    <x v="21"/>
    <x v="0"/>
    <x v="1088"/>
    <x v="256"/>
    <x v="258"/>
    <x v="158"/>
    <x v="34"/>
    <x v="21"/>
    <x v="16"/>
    <x v="312"/>
    <x v="0"/>
    <x v="30"/>
    <x v="21"/>
    <x v="131"/>
  </r>
  <r>
    <x v="5"/>
    <x v="4"/>
    <x v="2"/>
    <x v="257"/>
    <x v="479"/>
    <x v="0"/>
    <x v="22"/>
    <x v="0"/>
    <x v="345"/>
    <x v="259"/>
    <x v="261"/>
    <x v="158"/>
    <x v="34"/>
    <x v="21"/>
    <x v="37"/>
    <x v="901"/>
    <x v="0"/>
    <x v="30"/>
    <x v="22"/>
    <x v="318"/>
  </r>
  <r>
    <x v="5"/>
    <x v="4"/>
    <x v="2"/>
    <x v="257"/>
    <x v="479"/>
    <x v="2"/>
    <x v="23"/>
    <x v="0"/>
    <x v="2429"/>
    <x v="264"/>
    <x v="263"/>
    <x v="158"/>
    <x v="34"/>
    <x v="21"/>
    <x v="0"/>
    <x v="20"/>
    <x v="0"/>
    <x v="30"/>
    <x v="21"/>
    <x v="13"/>
  </r>
  <r>
    <x v="5"/>
    <x v="4"/>
    <x v="2"/>
    <x v="257"/>
    <x v="479"/>
    <x v="0"/>
    <x v="21"/>
    <x v="0"/>
    <x v="1101"/>
    <x v="271"/>
    <x v="270"/>
    <x v="158"/>
    <x v="34"/>
    <x v="21"/>
    <x v="16"/>
    <x v="312"/>
    <x v="0"/>
    <x v="30"/>
    <x v="21"/>
    <x v="131"/>
  </r>
  <r>
    <x v="5"/>
    <x v="4"/>
    <x v="2"/>
    <x v="257"/>
    <x v="479"/>
    <x v="0"/>
    <x v="19"/>
    <x v="0"/>
    <x v="336"/>
    <x v="274"/>
    <x v="275"/>
    <x v="158"/>
    <x v="34"/>
    <x v="21"/>
    <x v="36"/>
    <x v="841"/>
    <x v="0"/>
    <x v="30"/>
    <x v="22"/>
    <x v="298"/>
  </r>
  <r>
    <x v="5"/>
    <x v="4"/>
    <x v="2"/>
    <x v="257"/>
    <x v="479"/>
    <x v="0"/>
    <x v="4"/>
    <x v="0"/>
    <x v="3041"/>
    <x v="278"/>
    <x v="279"/>
    <x v="158"/>
    <x v="34"/>
    <x v="21"/>
    <x v="13"/>
    <x v="266"/>
    <x v="0"/>
    <x v="30"/>
    <x v="22"/>
    <x v="121"/>
  </r>
  <r>
    <x v="5"/>
    <x v="4"/>
    <x v="2"/>
    <x v="257"/>
    <x v="479"/>
    <x v="0"/>
    <x v="19"/>
    <x v="0"/>
    <x v="3268"/>
    <x v="288"/>
    <x v="290"/>
    <x v="158"/>
    <x v="34"/>
    <x v="21"/>
    <x v="36"/>
    <x v="841"/>
    <x v="0"/>
    <x v="30"/>
    <x v="22"/>
    <x v="298"/>
  </r>
  <r>
    <x v="5"/>
    <x v="4"/>
    <x v="2"/>
    <x v="257"/>
    <x v="479"/>
    <x v="0"/>
    <x v="21"/>
    <x v="0"/>
    <x v="1089"/>
    <x v="300"/>
    <x v="301"/>
    <x v="158"/>
    <x v="34"/>
    <x v="21"/>
    <x v="16"/>
    <x v="312"/>
    <x v="0"/>
    <x v="30"/>
    <x v="21"/>
    <x v="131"/>
  </r>
  <r>
    <x v="5"/>
    <x v="4"/>
    <x v="2"/>
    <x v="257"/>
    <x v="479"/>
    <x v="2"/>
    <x v="23"/>
    <x v="0"/>
    <x v="2430"/>
    <x v="306"/>
    <x v="308"/>
    <x v="158"/>
    <x v="34"/>
    <x v="21"/>
    <x v="0"/>
    <x v="20"/>
    <x v="0"/>
    <x v="30"/>
    <x v="21"/>
    <x v="13"/>
  </r>
  <r>
    <x v="5"/>
    <x v="4"/>
    <x v="2"/>
    <x v="257"/>
    <x v="479"/>
    <x v="0"/>
    <x v="22"/>
    <x v="0"/>
    <x v="18"/>
    <x v="306"/>
    <x v="309"/>
    <x v="158"/>
    <x v="34"/>
    <x v="21"/>
    <x v="37"/>
    <x v="901"/>
    <x v="0"/>
    <x v="30"/>
    <x v="22"/>
    <x v="318"/>
  </r>
  <r>
    <x v="5"/>
    <x v="4"/>
    <x v="2"/>
    <x v="257"/>
    <x v="479"/>
    <x v="0"/>
    <x v="21"/>
    <x v="0"/>
    <x v="1102"/>
    <x v="314"/>
    <x v="315"/>
    <x v="158"/>
    <x v="34"/>
    <x v="21"/>
    <x v="16"/>
    <x v="312"/>
    <x v="0"/>
    <x v="30"/>
    <x v="21"/>
    <x v="131"/>
  </r>
  <r>
    <x v="5"/>
    <x v="4"/>
    <x v="2"/>
    <x v="257"/>
    <x v="479"/>
    <x v="2"/>
    <x v="19"/>
    <x v="0"/>
    <x v="1759"/>
    <x v="319"/>
    <x v="323"/>
    <x v="158"/>
    <x v="34"/>
    <x v="21"/>
    <x v="33"/>
    <x v="765"/>
    <x v="0"/>
    <x v="30"/>
    <x v="22"/>
    <x v="281"/>
  </r>
  <r>
    <x v="5"/>
    <x v="4"/>
    <x v="2"/>
    <x v="257"/>
    <x v="479"/>
    <x v="1"/>
    <x v="19"/>
    <x v="0"/>
    <x v="4069"/>
    <x v="323"/>
    <x v="326"/>
    <x v="158"/>
    <x v="34"/>
    <x v="21"/>
    <x v="11"/>
    <x v="237"/>
    <x v="0"/>
    <x v="30"/>
    <x v="22"/>
    <x v="107"/>
  </r>
  <r>
    <x v="5"/>
    <x v="4"/>
    <x v="2"/>
    <x v="257"/>
    <x v="479"/>
    <x v="0"/>
    <x v="4"/>
    <x v="0"/>
    <x v="3045"/>
    <x v="325"/>
    <x v="327"/>
    <x v="158"/>
    <x v="34"/>
    <x v="21"/>
    <x v="13"/>
    <x v="266"/>
    <x v="0"/>
    <x v="30"/>
    <x v="22"/>
    <x v="121"/>
  </r>
  <r>
    <x v="5"/>
    <x v="4"/>
    <x v="2"/>
    <x v="257"/>
    <x v="479"/>
    <x v="1"/>
    <x v="19"/>
    <x v="0"/>
    <x v="4070"/>
    <x v="335"/>
    <x v="338"/>
    <x v="158"/>
    <x v="34"/>
    <x v="21"/>
    <x v="11"/>
    <x v="237"/>
    <x v="0"/>
    <x v="30"/>
    <x v="22"/>
    <x v="107"/>
  </r>
  <r>
    <x v="5"/>
    <x v="4"/>
    <x v="2"/>
    <x v="257"/>
    <x v="479"/>
    <x v="2"/>
    <x v="19"/>
    <x v="0"/>
    <x v="346"/>
    <x v="340"/>
    <x v="342"/>
    <x v="158"/>
    <x v="34"/>
    <x v="21"/>
    <x v="33"/>
    <x v="765"/>
    <x v="0"/>
    <x v="30"/>
    <x v="22"/>
    <x v="281"/>
  </r>
  <r>
    <x v="5"/>
    <x v="4"/>
    <x v="2"/>
    <x v="257"/>
    <x v="479"/>
    <x v="0"/>
    <x v="21"/>
    <x v="0"/>
    <x v="1090"/>
    <x v="343"/>
    <x v="345"/>
    <x v="158"/>
    <x v="34"/>
    <x v="21"/>
    <x v="16"/>
    <x v="312"/>
    <x v="0"/>
    <x v="30"/>
    <x v="21"/>
    <x v="131"/>
  </r>
  <r>
    <x v="5"/>
    <x v="4"/>
    <x v="2"/>
    <x v="257"/>
    <x v="479"/>
    <x v="2"/>
    <x v="23"/>
    <x v="0"/>
    <x v="2431"/>
    <x v="352"/>
    <x v="352"/>
    <x v="158"/>
    <x v="34"/>
    <x v="21"/>
    <x v="0"/>
    <x v="20"/>
    <x v="0"/>
    <x v="30"/>
    <x v="21"/>
    <x v="13"/>
  </r>
  <r>
    <x v="5"/>
    <x v="4"/>
    <x v="2"/>
    <x v="257"/>
    <x v="479"/>
    <x v="1"/>
    <x v="19"/>
    <x v="0"/>
    <x v="19"/>
    <x v="352"/>
    <x v="353"/>
    <x v="158"/>
    <x v="34"/>
    <x v="21"/>
    <x v="11"/>
    <x v="237"/>
    <x v="0"/>
    <x v="30"/>
    <x v="22"/>
    <x v="107"/>
  </r>
  <r>
    <x v="5"/>
    <x v="4"/>
    <x v="2"/>
    <x v="257"/>
    <x v="479"/>
    <x v="0"/>
    <x v="4"/>
    <x v="0"/>
    <x v="3049"/>
    <x v="356"/>
    <x v="357"/>
    <x v="158"/>
    <x v="34"/>
    <x v="21"/>
    <x v="13"/>
    <x v="266"/>
    <x v="0"/>
    <x v="30"/>
    <x v="22"/>
    <x v="121"/>
  </r>
  <r>
    <x v="5"/>
    <x v="4"/>
    <x v="2"/>
    <x v="257"/>
    <x v="479"/>
    <x v="2"/>
    <x v="19"/>
    <x v="0"/>
    <x v="3836"/>
    <x v="356"/>
    <x v="357"/>
    <x v="158"/>
    <x v="34"/>
    <x v="21"/>
    <x v="33"/>
    <x v="765"/>
    <x v="0"/>
    <x v="30"/>
    <x v="22"/>
    <x v="281"/>
  </r>
  <r>
    <x v="5"/>
    <x v="4"/>
    <x v="2"/>
    <x v="257"/>
    <x v="479"/>
    <x v="0"/>
    <x v="21"/>
    <x v="0"/>
    <x v="1103"/>
    <x v="361"/>
    <x v="359"/>
    <x v="158"/>
    <x v="34"/>
    <x v="21"/>
    <x v="16"/>
    <x v="312"/>
    <x v="0"/>
    <x v="30"/>
    <x v="21"/>
    <x v="131"/>
  </r>
  <r>
    <x v="5"/>
    <x v="4"/>
    <x v="2"/>
    <x v="257"/>
    <x v="479"/>
    <x v="0"/>
    <x v="19"/>
    <x v="0"/>
    <x v="337"/>
    <x v="371"/>
    <x v="370"/>
    <x v="158"/>
    <x v="34"/>
    <x v="21"/>
    <x v="36"/>
    <x v="841"/>
    <x v="0"/>
    <x v="30"/>
    <x v="22"/>
    <x v="298"/>
  </r>
  <r>
    <x v="5"/>
    <x v="4"/>
    <x v="2"/>
    <x v="257"/>
    <x v="479"/>
    <x v="0"/>
    <x v="4"/>
    <x v="0"/>
    <x v="3269"/>
    <x v="377"/>
    <x v="375"/>
    <x v="158"/>
    <x v="34"/>
    <x v="21"/>
    <x v="13"/>
    <x v="266"/>
    <x v="0"/>
    <x v="30"/>
    <x v="22"/>
    <x v="121"/>
  </r>
  <r>
    <x v="5"/>
    <x v="4"/>
    <x v="2"/>
    <x v="257"/>
    <x v="479"/>
    <x v="0"/>
    <x v="19"/>
    <x v="0"/>
    <x v="347"/>
    <x v="384"/>
    <x v="382"/>
    <x v="158"/>
    <x v="34"/>
    <x v="21"/>
    <x v="36"/>
    <x v="841"/>
    <x v="0"/>
    <x v="30"/>
    <x v="22"/>
    <x v="298"/>
  </r>
  <r>
    <x v="5"/>
    <x v="4"/>
    <x v="2"/>
    <x v="257"/>
    <x v="479"/>
    <x v="0"/>
    <x v="21"/>
    <x v="0"/>
    <x v="1091"/>
    <x v="391"/>
    <x v="390"/>
    <x v="158"/>
    <x v="34"/>
    <x v="21"/>
    <x v="16"/>
    <x v="312"/>
    <x v="0"/>
    <x v="30"/>
    <x v="21"/>
    <x v="131"/>
  </r>
  <r>
    <x v="5"/>
    <x v="4"/>
    <x v="2"/>
    <x v="257"/>
    <x v="479"/>
    <x v="2"/>
    <x v="23"/>
    <x v="0"/>
    <x v="2432"/>
    <x v="399"/>
    <x v="398"/>
    <x v="158"/>
    <x v="34"/>
    <x v="21"/>
    <x v="0"/>
    <x v="20"/>
    <x v="0"/>
    <x v="30"/>
    <x v="21"/>
    <x v="13"/>
  </r>
  <r>
    <x v="5"/>
    <x v="4"/>
    <x v="2"/>
    <x v="257"/>
    <x v="479"/>
    <x v="0"/>
    <x v="19"/>
    <x v="0"/>
    <x v="20"/>
    <x v="405"/>
    <x v="404"/>
    <x v="158"/>
    <x v="34"/>
    <x v="21"/>
    <x v="36"/>
    <x v="841"/>
    <x v="0"/>
    <x v="30"/>
    <x v="22"/>
    <x v="298"/>
  </r>
  <r>
    <x v="5"/>
    <x v="4"/>
    <x v="2"/>
    <x v="257"/>
    <x v="479"/>
    <x v="0"/>
    <x v="21"/>
    <x v="0"/>
    <x v="1104"/>
    <x v="407"/>
    <x v="405"/>
    <x v="158"/>
    <x v="34"/>
    <x v="21"/>
    <x v="16"/>
    <x v="312"/>
    <x v="0"/>
    <x v="30"/>
    <x v="21"/>
    <x v="131"/>
  </r>
  <r>
    <x v="5"/>
    <x v="4"/>
    <x v="2"/>
    <x v="257"/>
    <x v="479"/>
    <x v="0"/>
    <x v="4"/>
    <x v="0"/>
    <x v="3053"/>
    <x v="407"/>
    <x v="406"/>
    <x v="158"/>
    <x v="34"/>
    <x v="21"/>
    <x v="13"/>
    <x v="266"/>
    <x v="0"/>
    <x v="30"/>
    <x v="22"/>
    <x v="121"/>
  </r>
  <r>
    <x v="5"/>
    <x v="4"/>
    <x v="2"/>
    <x v="257"/>
    <x v="479"/>
    <x v="0"/>
    <x v="22"/>
    <x v="0"/>
    <x v="348"/>
    <x v="426"/>
    <x v="424"/>
    <x v="158"/>
    <x v="34"/>
    <x v="21"/>
    <x v="37"/>
    <x v="901"/>
    <x v="0"/>
    <x v="30"/>
    <x v="22"/>
    <x v="318"/>
  </r>
  <r>
    <x v="5"/>
    <x v="4"/>
    <x v="2"/>
    <x v="257"/>
    <x v="479"/>
    <x v="0"/>
    <x v="21"/>
    <x v="0"/>
    <x v="1092"/>
    <x v="435"/>
    <x v="433"/>
    <x v="158"/>
    <x v="34"/>
    <x v="21"/>
    <x v="16"/>
    <x v="312"/>
    <x v="0"/>
    <x v="30"/>
    <x v="21"/>
    <x v="131"/>
  </r>
  <r>
    <x v="5"/>
    <x v="4"/>
    <x v="2"/>
    <x v="257"/>
    <x v="479"/>
    <x v="2"/>
    <x v="23"/>
    <x v="0"/>
    <x v="2433"/>
    <x v="443"/>
    <x v="441"/>
    <x v="158"/>
    <x v="34"/>
    <x v="21"/>
    <x v="0"/>
    <x v="20"/>
    <x v="0"/>
    <x v="30"/>
    <x v="21"/>
    <x v="13"/>
  </r>
  <r>
    <x v="5"/>
    <x v="4"/>
    <x v="2"/>
    <x v="257"/>
    <x v="479"/>
    <x v="0"/>
    <x v="21"/>
    <x v="0"/>
    <x v="1105"/>
    <x v="449"/>
    <x v="449"/>
    <x v="158"/>
    <x v="34"/>
    <x v="21"/>
    <x v="16"/>
    <x v="312"/>
    <x v="0"/>
    <x v="30"/>
    <x v="21"/>
    <x v="131"/>
  </r>
  <r>
    <x v="5"/>
    <x v="4"/>
    <x v="2"/>
    <x v="257"/>
    <x v="479"/>
    <x v="0"/>
    <x v="22"/>
    <x v="0"/>
    <x v="338"/>
    <x v="452"/>
    <x v="453"/>
    <x v="158"/>
    <x v="34"/>
    <x v="21"/>
    <x v="37"/>
    <x v="901"/>
    <x v="0"/>
    <x v="30"/>
    <x v="22"/>
    <x v="318"/>
  </r>
  <r>
    <x v="5"/>
    <x v="4"/>
    <x v="2"/>
    <x v="257"/>
    <x v="479"/>
    <x v="0"/>
    <x v="22"/>
    <x v="0"/>
    <x v="349"/>
    <x v="470"/>
    <x v="469"/>
    <x v="158"/>
    <x v="34"/>
    <x v="21"/>
    <x v="37"/>
    <x v="901"/>
    <x v="0"/>
    <x v="30"/>
    <x v="22"/>
    <x v="318"/>
  </r>
  <r>
    <x v="5"/>
    <x v="4"/>
    <x v="2"/>
    <x v="257"/>
    <x v="479"/>
    <x v="0"/>
    <x v="21"/>
    <x v="0"/>
    <x v="1093"/>
    <x v="476"/>
    <x v="475"/>
    <x v="158"/>
    <x v="34"/>
    <x v="21"/>
    <x v="16"/>
    <x v="312"/>
    <x v="0"/>
    <x v="30"/>
    <x v="21"/>
    <x v="131"/>
  </r>
  <r>
    <x v="5"/>
    <x v="4"/>
    <x v="2"/>
    <x v="257"/>
    <x v="479"/>
    <x v="2"/>
    <x v="23"/>
    <x v="0"/>
    <x v="2434"/>
    <x v="484"/>
    <x v="482"/>
    <x v="158"/>
    <x v="34"/>
    <x v="21"/>
    <x v="0"/>
    <x v="20"/>
    <x v="0"/>
    <x v="30"/>
    <x v="21"/>
    <x v="13"/>
  </r>
  <r>
    <x v="5"/>
    <x v="4"/>
    <x v="2"/>
    <x v="257"/>
    <x v="479"/>
    <x v="0"/>
    <x v="21"/>
    <x v="0"/>
    <x v="1106"/>
    <x v="490"/>
    <x v="491"/>
    <x v="158"/>
    <x v="34"/>
    <x v="21"/>
    <x v="16"/>
    <x v="312"/>
    <x v="0"/>
    <x v="30"/>
    <x v="21"/>
    <x v="131"/>
  </r>
  <r>
    <x v="5"/>
    <x v="4"/>
    <x v="2"/>
    <x v="257"/>
    <x v="479"/>
    <x v="0"/>
    <x v="22"/>
    <x v="0"/>
    <x v="339"/>
    <x v="497"/>
    <x v="497"/>
    <x v="158"/>
    <x v="34"/>
    <x v="21"/>
    <x v="37"/>
    <x v="901"/>
    <x v="0"/>
    <x v="30"/>
    <x v="22"/>
    <x v="318"/>
  </r>
  <r>
    <x v="5"/>
    <x v="4"/>
    <x v="2"/>
    <x v="257"/>
    <x v="479"/>
    <x v="0"/>
    <x v="22"/>
    <x v="0"/>
    <x v="350"/>
    <x v="514"/>
    <x v="512"/>
    <x v="158"/>
    <x v="34"/>
    <x v="21"/>
    <x v="37"/>
    <x v="901"/>
    <x v="0"/>
    <x v="30"/>
    <x v="22"/>
    <x v="318"/>
  </r>
  <r>
    <x v="5"/>
    <x v="4"/>
    <x v="2"/>
    <x v="257"/>
    <x v="479"/>
    <x v="0"/>
    <x v="21"/>
    <x v="0"/>
    <x v="1094"/>
    <x v="515"/>
    <x v="514"/>
    <x v="158"/>
    <x v="34"/>
    <x v="21"/>
    <x v="16"/>
    <x v="312"/>
    <x v="0"/>
    <x v="30"/>
    <x v="21"/>
    <x v="131"/>
  </r>
  <r>
    <x v="5"/>
    <x v="4"/>
    <x v="2"/>
    <x v="257"/>
    <x v="479"/>
    <x v="2"/>
    <x v="23"/>
    <x v="0"/>
    <x v="2435"/>
    <x v="522"/>
    <x v="521"/>
    <x v="158"/>
    <x v="34"/>
    <x v="21"/>
    <x v="0"/>
    <x v="20"/>
    <x v="0"/>
    <x v="30"/>
    <x v="21"/>
    <x v="13"/>
  </r>
  <r>
    <x v="5"/>
    <x v="4"/>
    <x v="2"/>
    <x v="257"/>
    <x v="479"/>
    <x v="0"/>
    <x v="21"/>
    <x v="0"/>
    <x v="1107"/>
    <x v="529"/>
    <x v="527"/>
    <x v="158"/>
    <x v="34"/>
    <x v="21"/>
    <x v="16"/>
    <x v="312"/>
    <x v="0"/>
    <x v="30"/>
    <x v="21"/>
    <x v="131"/>
  </r>
  <r>
    <x v="5"/>
    <x v="4"/>
    <x v="2"/>
    <x v="257"/>
    <x v="479"/>
    <x v="0"/>
    <x v="22"/>
    <x v="0"/>
    <x v="340"/>
    <x v="538"/>
    <x v="538"/>
    <x v="158"/>
    <x v="34"/>
    <x v="21"/>
    <x v="37"/>
    <x v="901"/>
    <x v="0"/>
    <x v="30"/>
    <x v="22"/>
    <x v="318"/>
  </r>
  <r>
    <x v="5"/>
    <x v="4"/>
    <x v="2"/>
    <x v="257"/>
    <x v="479"/>
    <x v="0"/>
    <x v="21"/>
    <x v="0"/>
    <x v="1095"/>
    <x v="554"/>
    <x v="552"/>
    <x v="158"/>
    <x v="34"/>
    <x v="21"/>
    <x v="16"/>
    <x v="312"/>
    <x v="0"/>
    <x v="30"/>
    <x v="21"/>
    <x v="131"/>
  </r>
  <r>
    <x v="5"/>
    <x v="4"/>
    <x v="2"/>
    <x v="257"/>
    <x v="479"/>
    <x v="0"/>
    <x v="22"/>
    <x v="0"/>
    <x v="351"/>
    <x v="555"/>
    <x v="553"/>
    <x v="158"/>
    <x v="34"/>
    <x v="21"/>
    <x v="37"/>
    <x v="901"/>
    <x v="0"/>
    <x v="30"/>
    <x v="22"/>
    <x v="318"/>
  </r>
  <r>
    <x v="5"/>
    <x v="4"/>
    <x v="2"/>
    <x v="257"/>
    <x v="479"/>
    <x v="2"/>
    <x v="23"/>
    <x v="0"/>
    <x v="2436"/>
    <x v="563"/>
    <x v="559"/>
    <x v="158"/>
    <x v="34"/>
    <x v="21"/>
    <x v="0"/>
    <x v="20"/>
    <x v="0"/>
    <x v="30"/>
    <x v="21"/>
    <x v="13"/>
  </r>
  <r>
    <x v="5"/>
    <x v="4"/>
    <x v="2"/>
    <x v="257"/>
    <x v="479"/>
    <x v="0"/>
    <x v="21"/>
    <x v="0"/>
    <x v="1108"/>
    <x v="569"/>
    <x v="565"/>
    <x v="158"/>
    <x v="34"/>
    <x v="21"/>
    <x v="16"/>
    <x v="312"/>
    <x v="0"/>
    <x v="30"/>
    <x v="21"/>
    <x v="131"/>
  </r>
  <r>
    <x v="5"/>
    <x v="4"/>
    <x v="2"/>
    <x v="257"/>
    <x v="479"/>
    <x v="0"/>
    <x v="22"/>
    <x v="0"/>
    <x v="341"/>
    <x v="580"/>
    <x v="583"/>
    <x v="158"/>
    <x v="34"/>
    <x v="21"/>
    <x v="37"/>
    <x v="901"/>
    <x v="0"/>
    <x v="30"/>
    <x v="22"/>
    <x v="318"/>
  </r>
  <r>
    <x v="5"/>
    <x v="4"/>
    <x v="2"/>
    <x v="257"/>
    <x v="479"/>
    <x v="0"/>
    <x v="21"/>
    <x v="0"/>
    <x v="1096"/>
    <x v="593"/>
    <x v="596"/>
    <x v="158"/>
    <x v="34"/>
    <x v="21"/>
    <x v="16"/>
    <x v="312"/>
    <x v="0"/>
    <x v="30"/>
    <x v="21"/>
    <x v="131"/>
  </r>
  <r>
    <x v="5"/>
    <x v="4"/>
    <x v="2"/>
    <x v="257"/>
    <x v="479"/>
    <x v="0"/>
    <x v="22"/>
    <x v="0"/>
    <x v="21"/>
    <x v="597"/>
    <x v="602"/>
    <x v="158"/>
    <x v="34"/>
    <x v="21"/>
    <x v="37"/>
    <x v="901"/>
    <x v="0"/>
    <x v="30"/>
    <x v="22"/>
    <x v="318"/>
  </r>
  <r>
    <x v="5"/>
    <x v="4"/>
    <x v="2"/>
    <x v="257"/>
    <x v="479"/>
    <x v="2"/>
    <x v="23"/>
    <x v="0"/>
    <x v="2437"/>
    <x v="601"/>
    <x v="604"/>
    <x v="158"/>
    <x v="34"/>
    <x v="21"/>
    <x v="0"/>
    <x v="20"/>
    <x v="0"/>
    <x v="30"/>
    <x v="21"/>
    <x v="13"/>
  </r>
  <r>
    <x v="5"/>
    <x v="4"/>
    <x v="2"/>
    <x v="257"/>
    <x v="479"/>
    <x v="0"/>
    <x v="21"/>
    <x v="0"/>
    <x v="1109"/>
    <x v="612"/>
    <x v="618"/>
    <x v="158"/>
    <x v="34"/>
    <x v="21"/>
    <x v="16"/>
    <x v="312"/>
    <x v="0"/>
    <x v="30"/>
    <x v="21"/>
    <x v="131"/>
  </r>
  <r>
    <x v="5"/>
    <x v="4"/>
    <x v="2"/>
    <x v="257"/>
    <x v="479"/>
    <x v="0"/>
    <x v="22"/>
    <x v="0"/>
    <x v="352"/>
    <x v="621"/>
    <x v="628"/>
    <x v="158"/>
    <x v="34"/>
    <x v="21"/>
    <x v="37"/>
    <x v="901"/>
    <x v="0"/>
    <x v="30"/>
    <x v="22"/>
    <x v="318"/>
  </r>
  <r>
    <x v="5"/>
    <x v="4"/>
    <x v="2"/>
    <x v="257"/>
    <x v="479"/>
    <x v="0"/>
    <x v="21"/>
    <x v="0"/>
    <x v="3768"/>
    <x v="628"/>
    <x v="637"/>
    <x v="158"/>
    <x v="34"/>
    <x v="21"/>
    <x v="16"/>
    <x v="312"/>
    <x v="0"/>
    <x v="30"/>
    <x v="21"/>
    <x v="131"/>
  </r>
  <r>
    <x v="5"/>
    <x v="4"/>
    <x v="2"/>
    <x v="257"/>
    <x v="479"/>
    <x v="0"/>
    <x v="22"/>
    <x v="0"/>
    <x v="353"/>
    <x v="640"/>
    <x v="645"/>
    <x v="158"/>
    <x v="34"/>
    <x v="21"/>
    <x v="37"/>
    <x v="901"/>
    <x v="0"/>
    <x v="30"/>
    <x v="21"/>
    <x v="314"/>
  </r>
  <r>
    <x v="5"/>
    <x v="4"/>
    <x v="2"/>
    <x v="257"/>
    <x v="479"/>
    <x v="0"/>
    <x v="22"/>
    <x v="0"/>
    <x v="354"/>
    <x v="667"/>
    <x v="669"/>
    <x v="158"/>
    <x v="34"/>
    <x v="21"/>
    <x v="37"/>
    <x v="901"/>
    <x v="0"/>
    <x v="30"/>
    <x v="16"/>
    <x v="290"/>
  </r>
  <r>
    <x v="5"/>
    <x v="4"/>
    <x v="2"/>
    <x v="257"/>
    <x v="479"/>
    <x v="0"/>
    <x v="21"/>
    <x v="0"/>
    <x v="1110"/>
    <x v="671"/>
    <x v="672"/>
    <x v="158"/>
    <x v="34"/>
    <x v="21"/>
    <x v="16"/>
    <x v="312"/>
    <x v="0"/>
    <x v="30"/>
    <x v="16"/>
    <x v="106"/>
  </r>
  <r>
    <x v="5"/>
    <x v="4"/>
    <x v="2"/>
    <x v="257"/>
    <x v="479"/>
    <x v="1"/>
    <x v="21"/>
    <x v="0"/>
    <x v="3756"/>
    <x v="704"/>
    <x v="710"/>
    <x v="158"/>
    <x v="34"/>
    <x v="21"/>
    <x v="2"/>
    <x v="52"/>
    <x v="0"/>
    <x v="30"/>
    <x v="16"/>
    <x v="23"/>
  </r>
  <r>
    <x v="5"/>
    <x v="4"/>
    <x v="2"/>
    <x v="257"/>
    <x v="479"/>
    <x v="1"/>
    <x v="22"/>
    <x v="0"/>
    <x v="3570"/>
    <x v="709"/>
    <x v="714"/>
    <x v="158"/>
    <x v="34"/>
    <x v="21"/>
    <x v="15"/>
    <x v="282"/>
    <x v="0"/>
    <x v="30"/>
    <x v="16"/>
    <x v="102"/>
  </r>
  <r>
    <x v="5"/>
    <x v="4"/>
    <x v="2"/>
    <x v="257"/>
    <x v="479"/>
    <x v="1"/>
    <x v="21"/>
    <x v="0"/>
    <x v="3758"/>
    <x v="714"/>
    <x v="721"/>
    <x v="158"/>
    <x v="34"/>
    <x v="21"/>
    <x v="2"/>
    <x v="52"/>
    <x v="0"/>
    <x v="30"/>
    <x v="16"/>
    <x v="23"/>
  </r>
  <r>
    <x v="5"/>
    <x v="4"/>
    <x v="1"/>
    <x v="274"/>
    <x v="668"/>
    <x v="1"/>
    <x v="21"/>
    <x v="0"/>
    <x v="3759"/>
    <x v="719"/>
    <x v="728"/>
    <x v="180"/>
    <x v="34"/>
    <x v="21"/>
    <x v="2"/>
    <x v="56"/>
    <x v="0"/>
    <x v="30"/>
    <x v="16"/>
    <x v="23"/>
  </r>
  <r>
    <x v="5"/>
    <x v="4"/>
    <x v="1"/>
    <x v="274"/>
    <x v="668"/>
    <x v="0"/>
    <x v="22"/>
    <x v="0"/>
    <x v="355"/>
    <x v="1"/>
    <x v="1"/>
    <x v="180"/>
    <x v="34"/>
    <x v="21"/>
    <x v="37"/>
    <x v="930"/>
    <x v="0"/>
    <x v="30"/>
    <x v="16"/>
    <x v="290"/>
  </r>
  <r>
    <x v="5"/>
    <x v="4"/>
    <x v="1"/>
    <x v="274"/>
    <x v="668"/>
    <x v="0"/>
    <x v="21"/>
    <x v="0"/>
    <x v="1143"/>
    <x v="28"/>
    <x v="24"/>
    <x v="180"/>
    <x v="34"/>
    <x v="21"/>
    <x v="16"/>
    <x v="342"/>
    <x v="0"/>
    <x v="30"/>
    <x v="16"/>
    <x v="106"/>
  </r>
  <r>
    <x v="5"/>
    <x v="4"/>
    <x v="1"/>
    <x v="274"/>
    <x v="668"/>
    <x v="0"/>
    <x v="22"/>
    <x v="0"/>
    <x v="356"/>
    <x v="52"/>
    <x v="49"/>
    <x v="180"/>
    <x v="34"/>
    <x v="21"/>
    <x v="37"/>
    <x v="930"/>
    <x v="0"/>
    <x v="30"/>
    <x v="16"/>
    <x v="290"/>
  </r>
  <r>
    <x v="5"/>
    <x v="4"/>
    <x v="1"/>
    <x v="274"/>
    <x v="668"/>
    <x v="0"/>
    <x v="21"/>
    <x v="0"/>
    <x v="1144"/>
    <x v="61"/>
    <x v="55"/>
    <x v="180"/>
    <x v="34"/>
    <x v="21"/>
    <x v="16"/>
    <x v="342"/>
    <x v="0"/>
    <x v="30"/>
    <x v="16"/>
    <x v="106"/>
  </r>
  <r>
    <x v="5"/>
    <x v="4"/>
    <x v="1"/>
    <x v="274"/>
    <x v="668"/>
    <x v="0"/>
    <x v="22"/>
    <x v="0"/>
    <x v="357"/>
    <x v="76"/>
    <x v="72"/>
    <x v="180"/>
    <x v="34"/>
    <x v="21"/>
    <x v="37"/>
    <x v="930"/>
    <x v="0"/>
    <x v="30"/>
    <x v="21"/>
    <x v="314"/>
  </r>
  <r>
    <x v="5"/>
    <x v="4"/>
    <x v="1"/>
    <x v="274"/>
    <x v="668"/>
    <x v="2"/>
    <x v="23"/>
    <x v="0"/>
    <x v="2865"/>
    <x v="93"/>
    <x v="85"/>
    <x v="180"/>
    <x v="34"/>
    <x v="21"/>
    <x v="0"/>
    <x v="23"/>
    <x v="0"/>
    <x v="30"/>
    <x v="16"/>
    <x v="9"/>
  </r>
  <r>
    <x v="5"/>
    <x v="4"/>
    <x v="1"/>
    <x v="274"/>
    <x v="668"/>
    <x v="0"/>
    <x v="22"/>
    <x v="0"/>
    <x v="3100"/>
    <x v="96"/>
    <x v="92"/>
    <x v="180"/>
    <x v="34"/>
    <x v="21"/>
    <x v="37"/>
    <x v="930"/>
    <x v="0"/>
    <x v="30"/>
    <x v="21"/>
    <x v="314"/>
  </r>
  <r>
    <x v="5"/>
    <x v="4"/>
    <x v="1"/>
    <x v="274"/>
    <x v="668"/>
    <x v="0"/>
    <x v="21"/>
    <x v="0"/>
    <x v="1145"/>
    <x v="101"/>
    <x v="95"/>
    <x v="180"/>
    <x v="34"/>
    <x v="21"/>
    <x v="16"/>
    <x v="342"/>
    <x v="0"/>
    <x v="30"/>
    <x v="21"/>
    <x v="131"/>
  </r>
  <r>
    <x v="5"/>
    <x v="4"/>
    <x v="1"/>
    <x v="274"/>
    <x v="668"/>
    <x v="1"/>
    <x v="4"/>
    <x v="0"/>
    <x v="3101"/>
    <x v="113"/>
    <x v="108"/>
    <x v="180"/>
    <x v="34"/>
    <x v="21"/>
    <x v="1"/>
    <x v="45"/>
    <x v="0"/>
    <x v="30"/>
    <x v="21"/>
    <x v="23"/>
  </r>
  <r>
    <x v="5"/>
    <x v="4"/>
    <x v="1"/>
    <x v="274"/>
    <x v="668"/>
    <x v="2"/>
    <x v="22"/>
    <x v="0"/>
    <x v="3063"/>
    <x v="113"/>
    <x v="110"/>
    <x v="180"/>
    <x v="34"/>
    <x v="21"/>
    <x v="35"/>
    <x v="859"/>
    <x v="0"/>
    <x v="30"/>
    <x v="23"/>
    <x v="302"/>
  </r>
  <r>
    <x v="5"/>
    <x v="4"/>
    <x v="1"/>
    <x v="274"/>
    <x v="668"/>
    <x v="0"/>
    <x v="21"/>
    <x v="0"/>
    <x v="1158"/>
    <x v="116"/>
    <x v="112"/>
    <x v="180"/>
    <x v="34"/>
    <x v="21"/>
    <x v="16"/>
    <x v="342"/>
    <x v="0"/>
    <x v="30"/>
    <x v="21"/>
    <x v="131"/>
  </r>
  <r>
    <x v="5"/>
    <x v="4"/>
    <x v="1"/>
    <x v="274"/>
    <x v="668"/>
    <x v="2"/>
    <x v="19"/>
    <x v="0"/>
    <x v="358"/>
    <x v="116"/>
    <x v="114"/>
    <x v="180"/>
    <x v="34"/>
    <x v="21"/>
    <x v="33"/>
    <x v="785"/>
    <x v="0"/>
    <x v="30"/>
    <x v="23"/>
    <x v="284"/>
  </r>
  <r>
    <x v="5"/>
    <x v="4"/>
    <x v="1"/>
    <x v="274"/>
    <x v="668"/>
    <x v="1"/>
    <x v="19"/>
    <x v="0"/>
    <x v="4066"/>
    <x v="116"/>
    <x v="112"/>
    <x v="180"/>
    <x v="34"/>
    <x v="21"/>
    <x v="11"/>
    <x v="252"/>
    <x v="0"/>
    <x v="30"/>
    <x v="21"/>
    <x v="103"/>
  </r>
  <r>
    <x v="5"/>
    <x v="4"/>
    <x v="1"/>
    <x v="274"/>
    <x v="668"/>
    <x v="2"/>
    <x v="23"/>
    <x v="0"/>
    <x v="2413"/>
    <x v="123"/>
    <x v="116"/>
    <x v="180"/>
    <x v="34"/>
    <x v="21"/>
    <x v="0"/>
    <x v="23"/>
    <x v="0"/>
    <x v="30"/>
    <x v="16"/>
    <x v="9"/>
  </r>
  <r>
    <x v="5"/>
    <x v="4"/>
    <x v="1"/>
    <x v="274"/>
    <x v="668"/>
    <x v="1"/>
    <x v="19"/>
    <x v="0"/>
    <x v="4067"/>
    <x v="123"/>
    <x v="122"/>
    <x v="180"/>
    <x v="34"/>
    <x v="21"/>
    <x v="11"/>
    <x v="252"/>
    <x v="0"/>
    <x v="30"/>
    <x v="23"/>
    <x v="111"/>
  </r>
  <r>
    <x v="5"/>
    <x v="4"/>
    <x v="1"/>
    <x v="274"/>
    <x v="668"/>
    <x v="0"/>
    <x v="22"/>
    <x v="0"/>
    <x v="368"/>
    <x v="139"/>
    <x v="136"/>
    <x v="180"/>
    <x v="34"/>
    <x v="21"/>
    <x v="37"/>
    <x v="930"/>
    <x v="0"/>
    <x v="30"/>
    <x v="23"/>
    <x v="320"/>
  </r>
  <r>
    <x v="5"/>
    <x v="4"/>
    <x v="1"/>
    <x v="274"/>
    <x v="668"/>
    <x v="0"/>
    <x v="21"/>
    <x v="0"/>
    <x v="1146"/>
    <x v="144"/>
    <x v="139"/>
    <x v="180"/>
    <x v="34"/>
    <x v="21"/>
    <x v="16"/>
    <x v="342"/>
    <x v="0"/>
    <x v="30"/>
    <x v="21"/>
    <x v="131"/>
  </r>
  <r>
    <x v="5"/>
    <x v="4"/>
    <x v="1"/>
    <x v="274"/>
    <x v="668"/>
    <x v="2"/>
    <x v="23"/>
    <x v="0"/>
    <x v="2414"/>
    <x v="151"/>
    <x v="144"/>
    <x v="180"/>
    <x v="34"/>
    <x v="21"/>
    <x v="0"/>
    <x v="23"/>
    <x v="0"/>
    <x v="30"/>
    <x v="16"/>
    <x v="9"/>
  </r>
  <r>
    <x v="5"/>
    <x v="4"/>
    <x v="1"/>
    <x v="274"/>
    <x v="668"/>
    <x v="0"/>
    <x v="19"/>
    <x v="0"/>
    <x v="23"/>
    <x v="152"/>
    <x v="150"/>
    <x v="180"/>
    <x v="34"/>
    <x v="21"/>
    <x v="36"/>
    <x v="860"/>
    <x v="0"/>
    <x v="30"/>
    <x v="23"/>
    <x v="304"/>
  </r>
  <r>
    <x v="5"/>
    <x v="4"/>
    <x v="1"/>
    <x v="274"/>
    <x v="668"/>
    <x v="0"/>
    <x v="4"/>
    <x v="0"/>
    <x v="3067"/>
    <x v="158"/>
    <x v="156"/>
    <x v="180"/>
    <x v="34"/>
    <x v="21"/>
    <x v="13"/>
    <x v="281"/>
    <x v="0"/>
    <x v="30"/>
    <x v="23"/>
    <x v="125"/>
  </r>
  <r>
    <x v="5"/>
    <x v="4"/>
    <x v="1"/>
    <x v="274"/>
    <x v="668"/>
    <x v="0"/>
    <x v="21"/>
    <x v="0"/>
    <x v="1159"/>
    <x v="160"/>
    <x v="157"/>
    <x v="180"/>
    <x v="34"/>
    <x v="21"/>
    <x v="16"/>
    <x v="342"/>
    <x v="0"/>
    <x v="30"/>
    <x v="21"/>
    <x v="131"/>
  </r>
  <r>
    <x v="5"/>
    <x v="4"/>
    <x v="1"/>
    <x v="274"/>
    <x v="668"/>
    <x v="0"/>
    <x v="19"/>
    <x v="0"/>
    <x v="359"/>
    <x v="167"/>
    <x v="167"/>
    <x v="180"/>
    <x v="34"/>
    <x v="21"/>
    <x v="36"/>
    <x v="860"/>
    <x v="0"/>
    <x v="30"/>
    <x v="23"/>
    <x v="304"/>
  </r>
  <r>
    <x v="5"/>
    <x v="4"/>
    <x v="1"/>
    <x v="274"/>
    <x v="668"/>
    <x v="0"/>
    <x v="22"/>
    <x v="0"/>
    <x v="369"/>
    <x v="184"/>
    <x v="185"/>
    <x v="180"/>
    <x v="34"/>
    <x v="21"/>
    <x v="37"/>
    <x v="930"/>
    <x v="0"/>
    <x v="30"/>
    <x v="23"/>
    <x v="320"/>
  </r>
  <r>
    <x v="5"/>
    <x v="4"/>
    <x v="1"/>
    <x v="274"/>
    <x v="668"/>
    <x v="0"/>
    <x v="21"/>
    <x v="0"/>
    <x v="1147"/>
    <x v="188"/>
    <x v="186"/>
    <x v="180"/>
    <x v="34"/>
    <x v="21"/>
    <x v="16"/>
    <x v="342"/>
    <x v="0"/>
    <x v="30"/>
    <x v="21"/>
    <x v="131"/>
  </r>
  <r>
    <x v="5"/>
    <x v="4"/>
    <x v="1"/>
    <x v="274"/>
    <x v="668"/>
    <x v="2"/>
    <x v="23"/>
    <x v="0"/>
    <x v="2415"/>
    <x v="195"/>
    <x v="192"/>
    <x v="180"/>
    <x v="34"/>
    <x v="21"/>
    <x v="0"/>
    <x v="23"/>
    <x v="0"/>
    <x v="30"/>
    <x v="21"/>
    <x v="13"/>
  </r>
  <r>
    <x v="5"/>
    <x v="4"/>
    <x v="1"/>
    <x v="274"/>
    <x v="668"/>
    <x v="0"/>
    <x v="19"/>
    <x v="0"/>
    <x v="24"/>
    <x v="201"/>
    <x v="199"/>
    <x v="180"/>
    <x v="34"/>
    <x v="21"/>
    <x v="36"/>
    <x v="860"/>
    <x v="0"/>
    <x v="30"/>
    <x v="23"/>
    <x v="304"/>
  </r>
  <r>
    <x v="5"/>
    <x v="4"/>
    <x v="1"/>
    <x v="274"/>
    <x v="668"/>
    <x v="0"/>
    <x v="21"/>
    <x v="0"/>
    <x v="1160"/>
    <x v="204"/>
    <x v="200"/>
    <x v="180"/>
    <x v="34"/>
    <x v="21"/>
    <x v="16"/>
    <x v="342"/>
    <x v="0"/>
    <x v="30"/>
    <x v="21"/>
    <x v="131"/>
  </r>
  <r>
    <x v="5"/>
    <x v="4"/>
    <x v="1"/>
    <x v="274"/>
    <x v="668"/>
    <x v="0"/>
    <x v="4"/>
    <x v="0"/>
    <x v="3071"/>
    <x v="205"/>
    <x v="204"/>
    <x v="180"/>
    <x v="34"/>
    <x v="21"/>
    <x v="13"/>
    <x v="281"/>
    <x v="0"/>
    <x v="30"/>
    <x v="23"/>
    <x v="125"/>
  </r>
  <r>
    <x v="5"/>
    <x v="4"/>
    <x v="1"/>
    <x v="274"/>
    <x v="668"/>
    <x v="0"/>
    <x v="19"/>
    <x v="0"/>
    <x v="360"/>
    <x v="213"/>
    <x v="214"/>
    <x v="180"/>
    <x v="34"/>
    <x v="21"/>
    <x v="36"/>
    <x v="860"/>
    <x v="0"/>
    <x v="30"/>
    <x v="23"/>
    <x v="304"/>
  </r>
  <r>
    <x v="5"/>
    <x v="4"/>
    <x v="1"/>
    <x v="274"/>
    <x v="668"/>
    <x v="0"/>
    <x v="21"/>
    <x v="0"/>
    <x v="1148"/>
    <x v="231"/>
    <x v="231"/>
    <x v="180"/>
    <x v="34"/>
    <x v="21"/>
    <x v="16"/>
    <x v="342"/>
    <x v="0"/>
    <x v="30"/>
    <x v="21"/>
    <x v="131"/>
  </r>
  <r>
    <x v="5"/>
    <x v="4"/>
    <x v="1"/>
    <x v="274"/>
    <x v="668"/>
    <x v="0"/>
    <x v="22"/>
    <x v="0"/>
    <x v="25"/>
    <x v="232"/>
    <x v="234"/>
    <x v="180"/>
    <x v="34"/>
    <x v="21"/>
    <x v="37"/>
    <x v="930"/>
    <x v="0"/>
    <x v="30"/>
    <x v="23"/>
    <x v="320"/>
  </r>
  <r>
    <x v="5"/>
    <x v="4"/>
    <x v="1"/>
    <x v="274"/>
    <x v="668"/>
    <x v="2"/>
    <x v="23"/>
    <x v="0"/>
    <x v="2416"/>
    <x v="238"/>
    <x v="237"/>
    <x v="180"/>
    <x v="34"/>
    <x v="21"/>
    <x v="0"/>
    <x v="23"/>
    <x v="0"/>
    <x v="30"/>
    <x v="21"/>
    <x v="13"/>
  </r>
  <r>
    <x v="5"/>
    <x v="4"/>
    <x v="1"/>
    <x v="274"/>
    <x v="668"/>
    <x v="0"/>
    <x v="21"/>
    <x v="0"/>
    <x v="1161"/>
    <x v="247"/>
    <x v="245"/>
    <x v="180"/>
    <x v="34"/>
    <x v="21"/>
    <x v="16"/>
    <x v="342"/>
    <x v="0"/>
    <x v="30"/>
    <x v="21"/>
    <x v="131"/>
  </r>
  <r>
    <x v="5"/>
    <x v="4"/>
    <x v="1"/>
    <x v="274"/>
    <x v="668"/>
    <x v="0"/>
    <x v="19"/>
    <x v="0"/>
    <x v="361"/>
    <x v="248"/>
    <x v="248"/>
    <x v="180"/>
    <x v="34"/>
    <x v="21"/>
    <x v="36"/>
    <x v="860"/>
    <x v="0"/>
    <x v="30"/>
    <x v="23"/>
    <x v="304"/>
  </r>
  <r>
    <x v="5"/>
    <x v="4"/>
    <x v="1"/>
    <x v="274"/>
    <x v="668"/>
    <x v="0"/>
    <x v="4"/>
    <x v="0"/>
    <x v="3074"/>
    <x v="251"/>
    <x v="253"/>
    <x v="180"/>
    <x v="34"/>
    <x v="21"/>
    <x v="13"/>
    <x v="281"/>
    <x v="0"/>
    <x v="30"/>
    <x v="23"/>
    <x v="125"/>
  </r>
  <r>
    <x v="5"/>
    <x v="4"/>
    <x v="1"/>
    <x v="274"/>
    <x v="668"/>
    <x v="0"/>
    <x v="19"/>
    <x v="0"/>
    <x v="370"/>
    <x v="260"/>
    <x v="262"/>
    <x v="180"/>
    <x v="34"/>
    <x v="21"/>
    <x v="36"/>
    <x v="860"/>
    <x v="0"/>
    <x v="30"/>
    <x v="23"/>
    <x v="304"/>
  </r>
  <r>
    <x v="5"/>
    <x v="4"/>
    <x v="1"/>
    <x v="274"/>
    <x v="668"/>
    <x v="0"/>
    <x v="21"/>
    <x v="0"/>
    <x v="1149"/>
    <x v="274"/>
    <x v="274"/>
    <x v="180"/>
    <x v="34"/>
    <x v="21"/>
    <x v="16"/>
    <x v="342"/>
    <x v="0"/>
    <x v="30"/>
    <x v="21"/>
    <x v="131"/>
  </r>
  <r>
    <x v="5"/>
    <x v="4"/>
    <x v="1"/>
    <x v="274"/>
    <x v="668"/>
    <x v="0"/>
    <x v="22"/>
    <x v="0"/>
    <x v="26"/>
    <x v="278"/>
    <x v="280"/>
    <x v="180"/>
    <x v="34"/>
    <x v="21"/>
    <x v="37"/>
    <x v="930"/>
    <x v="0"/>
    <x v="30"/>
    <x v="23"/>
    <x v="320"/>
  </r>
  <r>
    <x v="5"/>
    <x v="4"/>
    <x v="1"/>
    <x v="274"/>
    <x v="668"/>
    <x v="2"/>
    <x v="23"/>
    <x v="0"/>
    <x v="2417"/>
    <x v="281"/>
    <x v="282"/>
    <x v="180"/>
    <x v="34"/>
    <x v="21"/>
    <x v="0"/>
    <x v="23"/>
    <x v="0"/>
    <x v="30"/>
    <x v="21"/>
    <x v="13"/>
  </r>
  <r>
    <x v="5"/>
    <x v="4"/>
    <x v="1"/>
    <x v="274"/>
    <x v="668"/>
    <x v="0"/>
    <x v="21"/>
    <x v="0"/>
    <x v="1162"/>
    <x v="288"/>
    <x v="289"/>
    <x v="180"/>
    <x v="34"/>
    <x v="21"/>
    <x v="16"/>
    <x v="342"/>
    <x v="0"/>
    <x v="30"/>
    <x v="21"/>
    <x v="131"/>
  </r>
  <r>
    <x v="5"/>
    <x v="4"/>
    <x v="1"/>
    <x v="274"/>
    <x v="668"/>
    <x v="0"/>
    <x v="19"/>
    <x v="0"/>
    <x v="362"/>
    <x v="293"/>
    <x v="295"/>
    <x v="180"/>
    <x v="34"/>
    <x v="21"/>
    <x v="36"/>
    <x v="860"/>
    <x v="0"/>
    <x v="30"/>
    <x v="23"/>
    <x v="304"/>
  </r>
  <r>
    <x v="5"/>
    <x v="4"/>
    <x v="1"/>
    <x v="274"/>
    <x v="668"/>
    <x v="0"/>
    <x v="4"/>
    <x v="0"/>
    <x v="3078"/>
    <x v="298"/>
    <x v="300"/>
    <x v="180"/>
    <x v="34"/>
    <x v="21"/>
    <x v="13"/>
    <x v="281"/>
    <x v="0"/>
    <x v="30"/>
    <x v="23"/>
    <x v="125"/>
  </r>
  <r>
    <x v="5"/>
    <x v="4"/>
    <x v="1"/>
    <x v="274"/>
    <x v="668"/>
    <x v="0"/>
    <x v="19"/>
    <x v="0"/>
    <x v="27"/>
    <x v="307"/>
    <x v="310"/>
    <x v="180"/>
    <x v="34"/>
    <x v="21"/>
    <x v="36"/>
    <x v="860"/>
    <x v="0"/>
    <x v="30"/>
    <x v="23"/>
    <x v="304"/>
  </r>
  <r>
    <x v="5"/>
    <x v="4"/>
    <x v="1"/>
    <x v="274"/>
    <x v="668"/>
    <x v="0"/>
    <x v="21"/>
    <x v="0"/>
    <x v="1150"/>
    <x v="317"/>
    <x v="318"/>
    <x v="180"/>
    <x v="34"/>
    <x v="21"/>
    <x v="16"/>
    <x v="342"/>
    <x v="0"/>
    <x v="30"/>
    <x v="21"/>
    <x v="131"/>
  </r>
  <r>
    <x v="5"/>
    <x v="4"/>
    <x v="1"/>
    <x v="274"/>
    <x v="668"/>
    <x v="2"/>
    <x v="23"/>
    <x v="0"/>
    <x v="2418"/>
    <x v="324"/>
    <x v="326"/>
    <x v="180"/>
    <x v="34"/>
    <x v="21"/>
    <x v="0"/>
    <x v="23"/>
    <x v="0"/>
    <x v="30"/>
    <x v="21"/>
    <x v="13"/>
  </r>
  <r>
    <x v="5"/>
    <x v="4"/>
    <x v="1"/>
    <x v="274"/>
    <x v="668"/>
    <x v="0"/>
    <x v="22"/>
    <x v="0"/>
    <x v="371"/>
    <x v="325"/>
    <x v="328"/>
    <x v="180"/>
    <x v="34"/>
    <x v="21"/>
    <x v="37"/>
    <x v="930"/>
    <x v="0"/>
    <x v="30"/>
    <x v="23"/>
    <x v="320"/>
  </r>
  <r>
    <x v="5"/>
    <x v="4"/>
    <x v="1"/>
    <x v="274"/>
    <x v="668"/>
    <x v="0"/>
    <x v="21"/>
    <x v="0"/>
    <x v="1163"/>
    <x v="333"/>
    <x v="333"/>
    <x v="180"/>
    <x v="34"/>
    <x v="21"/>
    <x v="16"/>
    <x v="342"/>
    <x v="0"/>
    <x v="30"/>
    <x v="21"/>
    <x v="131"/>
  </r>
  <r>
    <x v="5"/>
    <x v="4"/>
    <x v="1"/>
    <x v="274"/>
    <x v="668"/>
    <x v="2"/>
    <x v="19"/>
    <x v="0"/>
    <x v="1760"/>
    <x v="341"/>
    <x v="344"/>
    <x v="180"/>
    <x v="34"/>
    <x v="21"/>
    <x v="33"/>
    <x v="785"/>
    <x v="0"/>
    <x v="30"/>
    <x v="23"/>
    <x v="284"/>
  </r>
  <r>
    <x v="5"/>
    <x v="4"/>
    <x v="1"/>
    <x v="274"/>
    <x v="668"/>
    <x v="1"/>
    <x v="19"/>
    <x v="0"/>
    <x v="4068"/>
    <x v="343"/>
    <x v="346"/>
    <x v="180"/>
    <x v="34"/>
    <x v="21"/>
    <x v="11"/>
    <x v="252"/>
    <x v="0"/>
    <x v="30"/>
    <x v="23"/>
    <x v="111"/>
  </r>
  <r>
    <x v="5"/>
    <x v="4"/>
    <x v="1"/>
    <x v="274"/>
    <x v="668"/>
    <x v="0"/>
    <x v="4"/>
    <x v="0"/>
    <x v="3082"/>
    <x v="344"/>
    <x v="348"/>
    <x v="180"/>
    <x v="34"/>
    <x v="21"/>
    <x v="13"/>
    <x v="281"/>
    <x v="0"/>
    <x v="30"/>
    <x v="23"/>
    <x v="125"/>
  </r>
  <r>
    <x v="5"/>
    <x v="4"/>
    <x v="1"/>
    <x v="274"/>
    <x v="668"/>
    <x v="1"/>
    <x v="19"/>
    <x v="0"/>
    <x v="372"/>
    <x v="357"/>
    <x v="358"/>
    <x v="180"/>
    <x v="34"/>
    <x v="21"/>
    <x v="11"/>
    <x v="252"/>
    <x v="0"/>
    <x v="30"/>
    <x v="23"/>
    <x v="111"/>
  </r>
  <r>
    <x v="5"/>
    <x v="4"/>
    <x v="1"/>
    <x v="274"/>
    <x v="668"/>
    <x v="2"/>
    <x v="19"/>
    <x v="0"/>
    <x v="3893"/>
    <x v="362"/>
    <x v="361"/>
    <x v="180"/>
    <x v="34"/>
    <x v="21"/>
    <x v="33"/>
    <x v="785"/>
    <x v="0"/>
    <x v="30"/>
    <x v="23"/>
    <x v="284"/>
  </r>
  <r>
    <x v="5"/>
    <x v="4"/>
    <x v="1"/>
    <x v="274"/>
    <x v="668"/>
    <x v="0"/>
    <x v="21"/>
    <x v="0"/>
    <x v="1151"/>
    <x v="365"/>
    <x v="362"/>
    <x v="180"/>
    <x v="34"/>
    <x v="21"/>
    <x v="16"/>
    <x v="342"/>
    <x v="0"/>
    <x v="30"/>
    <x v="21"/>
    <x v="131"/>
  </r>
  <r>
    <x v="5"/>
    <x v="4"/>
    <x v="1"/>
    <x v="274"/>
    <x v="668"/>
    <x v="2"/>
    <x v="23"/>
    <x v="0"/>
    <x v="2419"/>
    <x v="371"/>
    <x v="369"/>
    <x v="180"/>
    <x v="34"/>
    <x v="21"/>
    <x v="0"/>
    <x v="23"/>
    <x v="0"/>
    <x v="30"/>
    <x v="21"/>
    <x v="13"/>
  </r>
  <r>
    <x v="5"/>
    <x v="4"/>
    <x v="1"/>
    <x v="274"/>
    <x v="668"/>
    <x v="1"/>
    <x v="19"/>
    <x v="0"/>
    <x v="28"/>
    <x v="372"/>
    <x v="372"/>
    <x v="180"/>
    <x v="34"/>
    <x v="21"/>
    <x v="11"/>
    <x v="252"/>
    <x v="0"/>
    <x v="30"/>
    <x v="23"/>
    <x v="111"/>
  </r>
  <r>
    <x v="5"/>
    <x v="4"/>
    <x v="1"/>
    <x v="274"/>
    <x v="668"/>
    <x v="0"/>
    <x v="4"/>
    <x v="0"/>
    <x v="3086"/>
    <x v="377"/>
    <x v="376"/>
    <x v="180"/>
    <x v="34"/>
    <x v="21"/>
    <x v="13"/>
    <x v="281"/>
    <x v="0"/>
    <x v="30"/>
    <x v="23"/>
    <x v="125"/>
  </r>
  <r>
    <x v="5"/>
    <x v="4"/>
    <x v="1"/>
    <x v="274"/>
    <x v="668"/>
    <x v="2"/>
    <x v="19"/>
    <x v="0"/>
    <x v="3837"/>
    <x v="377"/>
    <x v="376"/>
    <x v="180"/>
    <x v="34"/>
    <x v="21"/>
    <x v="33"/>
    <x v="785"/>
    <x v="0"/>
    <x v="30"/>
    <x v="23"/>
    <x v="284"/>
  </r>
  <r>
    <x v="5"/>
    <x v="4"/>
    <x v="1"/>
    <x v="274"/>
    <x v="668"/>
    <x v="0"/>
    <x v="21"/>
    <x v="0"/>
    <x v="1164"/>
    <x v="381"/>
    <x v="378"/>
    <x v="180"/>
    <x v="34"/>
    <x v="21"/>
    <x v="16"/>
    <x v="342"/>
    <x v="0"/>
    <x v="30"/>
    <x v="21"/>
    <x v="131"/>
  </r>
  <r>
    <x v="5"/>
    <x v="4"/>
    <x v="1"/>
    <x v="274"/>
    <x v="668"/>
    <x v="0"/>
    <x v="19"/>
    <x v="0"/>
    <x v="363"/>
    <x v="392"/>
    <x v="392"/>
    <x v="180"/>
    <x v="34"/>
    <x v="21"/>
    <x v="36"/>
    <x v="860"/>
    <x v="0"/>
    <x v="30"/>
    <x v="23"/>
    <x v="304"/>
  </r>
  <r>
    <x v="5"/>
    <x v="4"/>
    <x v="1"/>
    <x v="274"/>
    <x v="668"/>
    <x v="0"/>
    <x v="4"/>
    <x v="0"/>
    <x v="3267"/>
    <x v="396"/>
    <x v="397"/>
    <x v="180"/>
    <x v="34"/>
    <x v="21"/>
    <x v="13"/>
    <x v="281"/>
    <x v="0"/>
    <x v="30"/>
    <x v="23"/>
    <x v="125"/>
  </r>
  <r>
    <x v="5"/>
    <x v="4"/>
    <x v="1"/>
    <x v="274"/>
    <x v="668"/>
    <x v="0"/>
    <x v="21"/>
    <x v="0"/>
    <x v="1152"/>
    <x v="411"/>
    <x v="408"/>
    <x v="180"/>
    <x v="34"/>
    <x v="21"/>
    <x v="16"/>
    <x v="342"/>
    <x v="0"/>
    <x v="30"/>
    <x v="21"/>
    <x v="131"/>
  </r>
  <r>
    <x v="5"/>
    <x v="4"/>
    <x v="1"/>
    <x v="274"/>
    <x v="668"/>
    <x v="2"/>
    <x v="23"/>
    <x v="0"/>
    <x v="2420"/>
    <x v="417"/>
    <x v="415"/>
    <x v="180"/>
    <x v="34"/>
    <x v="21"/>
    <x v="0"/>
    <x v="23"/>
    <x v="0"/>
    <x v="30"/>
    <x v="21"/>
    <x v="13"/>
  </r>
  <r>
    <x v="5"/>
    <x v="4"/>
    <x v="1"/>
    <x v="274"/>
    <x v="668"/>
    <x v="0"/>
    <x v="19"/>
    <x v="0"/>
    <x v="29"/>
    <x v="424"/>
    <x v="423"/>
    <x v="180"/>
    <x v="34"/>
    <x v="21"/>
    <x v="36"/>
    <x v="860"/>
    <x v="0"/>
    <x v="30"/>
    <x v="23"/>
    <x v="304"/>
  </r>
  <r>
    <x v="5"/>
    <x v="4"/>
    <x v="1"/>
    <x v="274"/>
    <x v="668"/>
    <x v="0"/>
    <x v="21"/>
    <x v="0"/>
    <x v="1165"/>
    <x v="425"/>
    <x v="422"/>
    <x v="180"/>
    <x v="34"/>
    <x v="21"/>
    <x v="16"/>
    <x v="342"/>
    <x v="0"/>
    <x v="30"/>
    <x v="21"/>
    <x v="131"/>
  </r>
  <r>
    <x v="5"/>
    <x v="4"/>
    <x v="1"/>
    <x v="274"/>
    <x v="668"/>
    <x v="0"/>
    <x v="4"/>
    <x v="0"/>
    <x v="3090"/>
    <x v="426"/>
    <x v="425"/>
    <x v="180"/>
    <x v="34"/>
    <x v="21"/>
    <x v="13"/>
    <x v="281"/>
    <x v="0"/>
    <x v="30"/>
    <x v="23"/>
    <x v="125"/>
  </r>
  <r>
    <x v="5"/>
    <x v="4"/>
    <x v="1"/>
    <x v="274"/>
    <x v="668"/>
    <x v="0"/>
    <x v="22"/>
    <x v="0"/>
    <x v="374"/>
    <x v="445"/>
    <x v="445"/>
    <x v="180"/>
    <x v="34"/>
    <x v="21"/>
    <x v="37"/>
    <x v="930"/>
    <x v="0"/>
    <x v="30"/>
    <x v="23"/>
    <x v="320"/>
  </r>
  <r>
    <x v="5"/>
    <x v="4"/>
    <x v="1"/>
    <x v="274"/>
    <x v="668"/>
    <x v="0"/>
    <x v="21"/>
    <x v="0"/>
    <x v="1153"/>
    <x v="452"/>
    <x v="452"/>
    <x v="180"/>
    <x v="34"/>
    <x v="21"/>
    <x v="16"/>
    <x v="342"/>
    <x v="0"/>
    <x v="30"/>
    <x v="21"/>
    <x v="131"/>
  </r>
  <r>
    <x v="5"/>
    <x v="4"/>
    <x v="1"/>
    <x v="274"/>
    <x v="668"/>
    <x v="2"/>
    <x v="23"/>
    <x v="0"/>
    <x v="2421"/>
    <x v="458"/>
    <x v="458"/>
    <x v="180"/>
    <x v="34"/>
    <x v="21"/>
    <x v="0"/>
    <x v="23"/>
    <x v="0"/>
    <x v="30"/>
    <x v="21"/>
    <x v="13"/>
  </r>
  <r>
    <x v="5"/>
    <x v="4"/>
    <x v="1"/>
    <x v="274"/>
    <x v="668"/>
    <x v="0"/>
    <x v="21"/>
    <x v="0"/>
    <x v="1166"/>
    <x v="466"/>
    <x v="464"/>
    <x v="180"/>
    <x v="34"/>
    <x v="21"/>
    <x v="16"/>
    <x v="342"/>
    <x v="0"/>
    <x v="30"/>
    <x v="21"/>
    <x v="131"/>
  </r>
  <r>
    <x v="5"/>
    <x v="4"/>
    <x v="1"/>
    <x v="274"/>
    <x v="668"/>
    <x v="0"/>
    <x v="22"/>
    <x v="0"/>
    <x v="364"/>
    <x v="470"/>
    <x v="470"/>
    <x v="180"/>
    <x v="34"/>
    <x v="21"/>
    <x v="37"/>
    <x v="930"/>
    <x v="0"/>
    <x v="30"/>
    <x v="23"/>
    <x v="320"/>
  </r>
  <r>
    <x v="5"/>
    <x v="4"/>
    <x v="1"/>
    <x v="274"/>
    <x v="668"/>
    <x v="0"/>
    <x v="22"/>
    <x v="0"/>
    <x v="375"/>
    <x v="488"/>
    <x v="490"/>
    <x v="180"/>
    <x v="34"/>
    <x v="21"/>
    <x v="37"/>
    <x v="930"/>
    <x v="0"/>
    <x v="30"/>
    <x v="23"/>
    <x v="320"/>
  </r>
  <r>
    <x v="5"/>
    <x v="4"/>
    <x v="1"/>
    <x v="274"/>
    <x v="668"/>
    <x v="0"/>
    <x v="21"/>
    <x v="0"/>
    <x v="1154"/>
    <x v="494"/>
    <x v="494"/>
    <x v="180"/>
    <x v="34"/>
    <x v="21"/>
    <x v="16"/>
    <x v="342"/>
    <x v="0"/>
    <x v="30"/>
    <x v="21"/>
    <x v="131"/>
  </r>
  <r>
    <x v="5"/>
    <x v="4"/>
    <x v="1"/>
    <x v="274"/>
    <x v="668"/>
    <x v="2"/>
    <x v="23"/>
    <x v="0"/>
    <x v="2422"/>
    <x v="500"/>
    <x v="499"/>
    <x v="180"/>
    <x v="34"/>
    <x v="21"/>
    <x v="0"/>
    <x v="23"/>
    <x v="0"/>
    <x v="30"/>
    <x v="21"/>
    <x v="13"/>
  </r>
  <r>
    <x v="5"/>
    <x v="4"/>
    <x v="1"/>
    <x v="274"/>
    <x v="668"/>
    <x v="0"/>
    <x v="21"/>
    <x v="0"/>
    <x v="1167"/>
    <x v="507"/>
    <x v="505"/>
    <x v="180"/>
    <x v="34"/>
    <x v="21"/>
    <x v="16"/>
    <x v="342"/>
    <x v="0"/>
    <x v="30"/>
    <x v="21"/>
    <x v="131"/>
  </r>
  <r>
    <x v="5"/>
    <x v="4"/>
    <x v="1"/>
    <x v="274"/>
    <x v="668"/>
    <x v="0"/>
    <x v="22"/>
    <x v="0"/>
    <x v="365"/>
    <x v="514"/>
    <x v="513"/>
    <x v="180"/>
    <x v="34"/>
    <x v="21"/>
    <x v="37"/>
    <x v="930"/>
    <x v="0"/>
    <x v="30"/>
    <x v="23"/>
    <x v="320"/>
  </r>
  <r>
    <x v="5"/>
    <x v="4"/>
    <x v="1"/>
    <x v="274"/>
    <x v="668"/>
    <x v="0"/>
    <x v="22"/>
    <x v="0"/>
    <x v="376"/>
    <x v="530"/>
    <x v="530"/>
    <x v="180"/>
    <x v="34"/>
    <x v="21"/>
    <x v="37"/>
    <x v="930"/>
    <x v="0"/>
    <x v="30"/>
    <x v="23"/>
    <x v="320"/>
  </r>
  <r>
    <x v="5"/>
    <x v="4"/>
    <x v="1"/>
    <x v="274"/>
    <x v="668"/>
    <x v="0"/>
    <x v="21"/>
    <x v="0"/>
    <x v="1155"/>
    <x v="532"/>
    <x v="531"/>
    <x v="180"/>
    <x v="34"/>
    <x v="21"/>
    <x v="16"/>
    <x v="342"/>
    <x v="0"/>
    <x v="30"/>
    <x v="21"/>
    <x v="131"/>
  </r>
  <r>
    <x v="5"/>
    <x v="4"/>
    <x v="1"/>
    <x v="274"/>
    <x v="668"/>
    <x v="2"/>
    <x v="23"/>
    <x v="0"/>
    <x v="2423"/>
    <x v="538"/>
    <x v="537"/>
    <x v="180"/>
    <x v="34"/>
    <x v="21"/>
    <x v="0"/>
    <x v="23"/>
    <x v="0"/>
    <x v="30"/>
    <x v="21"/>
    <x v="13"/>
  </r>
  <r>
    <x v="5"/>
    <x v="4"/>
    <x v="1"/>
    <x v="274"/>
    <x v="668"/>
    <x v="0"/>
    <x v="21"/>
    <x v="0"/>
    <x v="1168"/>
    <x v="545"/>
    <x v="543"/>
    <x v="180"/>
    <x v="34"/>
    <x v="21"/>
    <x v="16"/>
    <x v="342"/>
    <x v="0"/>
    <x v="30"/>
    <x v="21"/>
    <x v="131"/>
  </r>
  <r>
    <x v="5"/>
    <x v="4"/>
    <x v="1"/>
    <x v="274"/>
    <x v="668"/>
    <x v="0"/>
    <x v="22"/>
    <x v="0"/>
    <x v="366"/>
    <x v="555"/>
    <x v="554"/>
    <x v="180"/>
    <x v="34"/>
    <x v="21"/>
    <x v="37"/>
    <x v="930"/>
    <x v="0"/>
    <x v="30"/>
    <x v="23"/>
    <x v="320"/>
  </r>
  <r>
    <x v="5"/>
    <x v="4"/>
    <x v="1"/>
    <x v="274"/>
    <x v="668"/>
    <x v="0"/>
    <x v="21"/>
    <x v="0"/>
    <x v="1156"/>
    <x v="573"/>
    <x v="569"/>
    <x v="180"/>
    <x v="34"/>
    <x v="21"/>
    <x v="16"/>
    <x v="342"/>
    <x v="0"/>
    <x v="30"/>
    <x v="21"/>
    <x v="131"/>
  </r>
  <r>
    <x v="5"/>
    <x v="4"/>
    <x v="1"/>
    <x v="274"/>
    <x v="668"/>
    <x v="0"/>
    <x v="22"/>
    <x v="0"/>
    <x v="377"/>
    <x v="574"/>
    <x v="573"/>
    <x v="180"/>
    <x v="34"/>
    <x v="21"/>
    <x v="37"/>
    <x v="930"/>
    <x v="0"/>
    <x v="30"/>
    <x v="23"/>
    <x v="320"/>
  </r>
  <r>
    <x v="5"/>
    <x v="4"/>
    <x v="1"/>
    <x v="274"/>
    <x v="668"/>
    <x v="2"/>
    <x v="23"/>
    <x v="0"/>
    <x v="2424"/>
    <x v="578"/>
    <x v="579"/>
    <x v="180"/>
    <x v="34"/>
    <x v="21"/>
    <x v="0"/>
    <x v="23"/>
    <x v="0"/>
    <x v="30"/>
    <x v="21"/>
    <x v="13"/>
  </r>
  <r>
    <x v="5"/>
    <x v="4"/>
    <x v="1"/>
    <x v="274"/>
    <x v="668"/>
    <x v="0"/>
    <x v="21"/>
    <x v="0"/>
    <x v="1169"/>
    <x v="584"/>
    <x v="587"/>
    <x v="180"/>
    <x v="34"/>
    <x v="21"/>
    <x v="16"/>
    <x v="342"/>
    <x v="0"/>
    <x v="30"/>
    <x v="21"/>
    <x v="131"/>
  </r>
  <r>
    <x v="5"/>
    <x v="4"/>
    <x v="1"/>
    <x v="274"/>
    <x v="668"/>
    <x v="0"/>
    <x v="22"/>
    <x v="0"/>
    <x v="367"/>
    <x v="597"/>
    <x v="603"/>
    <x v="180"/>
    <x v="34"/>
    <x v="21"/>
    <x v="37"/>
    <x v="930"/>
    <x v="0"/>
    <x v="30"/>
    <x v="23"/>
    <x v="320"/>
  </r>
  <r>
    <x v="5"/>
    <x v="4"/>
    <x v="1"/>
    <x v="274"/>
    <x v="668"/>
    <x v="0"/>
    <x v="21"/>
    <x v="0"/>
    <x v="1157"/>
    <x v="608"/>
    <x v="614"/>
    <x v="180"/>
    <x v="34"/>
    <x v="21"/>
    <x v="16"/>
    <x v="342"/>
    <x v="0"/>
    <x v="30"/>
    <x v="21"/>
    <x v="131"/>
  </r>
  <r>
    <x v="5"/>
    <x v="4"/>
    <x v="1"/>
    <x v="274"/>
    <x v="668"/>
    <x v="0"/>
    <x v="22"/>
    <x v="0"/>
    <x v="378"/>
    <x v="614"/>
    <x v="620"/>
    <x v="180"/>
    <x v="34"/>
    <x v="21"/>
    <x v="37"/>
    <x v="930"/>
    <x v="0"/>
    <x v="30"/>
    <x v="23"/>
    <x v="320"/>
  </r>
  <r>
    <x v="5"/>
    <x v="4"/>
    <x v="1"/>
    <x v="274"/>
    <x v="668"/>
    <x v="0"/>
    <x v="22"/>
    <x v="0"/>
    <x v="379"/>
    <x v="650"/>
    <x v="654"/>
    <x v="180"/>
    <x v="34"/>
    <x v="21"/>
    <x v="37"/>
    <x v="930"/>
    <x v="0"/>
    <x v="30"/>
    <x v="16"/>
    <x v="290"/>
  </r>
  <r>
    <x v="5"/>
    <x v="4"/>
    <x v="1"/>
    <x v="274"/>
    <x v="668"/>
    <x v="0"/>
    <x v="21"/>
    <x v="0"/>
    <x v="1170"/>
    <x v="653"/>
    <x v="658"/>
    <x v="180"/>
    <x v="34"/>
    <x v="21"/>
    <x v="16"/>
    <x v="342"/>
    <x v="0"/>
    <x v="30"/>
    <x v="16"/>
    <x v="106"/>
  </r>
  <r>
    <x v="5"/>
    <x v="4"/>
    <x v="1"/>
    <x v="274"/>
    <x v="668"/>
    <x v="1"/>
    <x v="22"/>
    <x v="0"/>
    <x v="3569"/>
    <x v="699"/>
    <x v="702"/>
    <x v="180"/>
    <x v="34"/>
    <x v="21"/>
    <x v="15"/>
    <x v="301"/>
    <x v="0"/>
    <x v="30"/>
    <x v="16"/>
    <x v="102"/>
  </r>
  <r>
    <x v="5"/>
    <x v="4"/>
    <x v="1"/>
    <x v="274"/>
    <x v="668"/>
    <x v="1"/>
    <x v="21"/>
    <x v="0"/>
    <x v="3757"/>
    <x v="711"/>
    <x v="716"/>
    <x v="180"/>
    <x v="34"/>
    <x v="21"/>
    <x v="2"/>
    <x v="56"/>
    <x v="0"/>
    <x v="30"/>
    <x v="16"/>
    <x v="23"/>
  </r>
  <r>
    <x v="5"/>
    <x v="4"/>
    <x v="2"/>
    <x v="482"/>
    <x v="478"/>
    <x v="0"/>
    <x v="21"/>
    <x v="0"/>
    <x v="1767"/>
    <x v="65"/>
    <x v="61"/>
    <x v="151"/>
    <x v="34"/>
    <x v="21"/>
    <x v="16"/>
    <x v="306"/>
    <x v="0"/>
    <x v="30"/>
    <x v="21"/>
    <x v="131"/>
  </r>
  <r>
    <x v="5"/>
    <x v="4"/>
    <x v="2"/>
    <x v="482"/>
    <x v="478"/>
    <x v="0"/>
    <x v="21"/>
    <x v="0"/>
    <x v="1693"/>
    <x v="113"/>
    <x v="108"/>
    <x v="151"/>
    <x v="34"/>
    <x v="21"/>
    <x v="16"/>
    <x v="306"/>
    <x v="0"/>
    <x v="30"/>
    <x v="21"/>
    <x v="131"/>
  </r>
  <r>
    <x v="5"/>
    <x v="4"/>
    <x v="2"/>
    <x v="482"/>
    <x v="478"/>
    <x v="0"/>
    <x v="21"/>
    <x v="0"/>
    <x v="1694"/>
    <x v="156"/>
    <x v="152"/>
    <x v="151"/>
    <x v="34"/>
    <x v="21"/>
    <x v="16"/>
    <x v="306"/>
    <x v="0"/>
    <x v="30"/>
    <x v="21"/>
    <x v="131"/>
  </r>
  <r>
    <x v="5"/>
    <x v="4"/>
    <x v="2"/>
    <x v="482"/>
    <x v="478"/>
    <x v="0"/>
    <x v="21"/>
    <x v="0"/>
    <x v="1695"/>
    <x v="200"/>
    <x v="196"/>
    <x v="151"/>
    <x v="34"/>
    <x v="21"/>
    <x v="16"/>
    <x v="306"/>
    <x v="0"/>
    <x v="30"/>
    <x v="21"/>
    <x v="131"/>
  </r>
  <r>
    <x v="5"/>
    <x v="4"/>
    <x v="2"/>
    <x v="482"/>
    <x v="478"/>
    <x v="0"/>
    <x v="21"/>
    <x v="0"/>
    <x v="1696"/>
    <x v="242"/>
    <x v="241"/>
    <x v="151"/>
    <x v="34"/>
    <x v="21"/>
    <x v="16"/>
    <x v="306"/>
    <x v="0"/>
    <x v="30"/>
    <x v="21"/>
    <x v="131"/>
  </r>
  <r>
    <x v="5"/>
    <x v="4"/>
    <x v="2"/>
    <x v="482"/>
    <x v="478"/>
    <x v="0"/>
    <x v="21"/>
    <x v="0"/>
    <x v="1697"/>
    <x v="285"/>
    <x v="284"/>
    <x v="151"/>
    <x v="34"/>
    <x v="21"/>
    <x v="16"/>
    <x v="306"/>
    <x v="0"/>
    <x v="30"/>
    <x v="21"/>
    <x v="131"/>
  </r>
  <r>
    <x v="5"/>
    <x v="4"/>
    <x v="2"/>
    <x v="482"/>
    <x v="478"/>
    <x v="0"/>
    <x v="21"/>
    <x v="0"/>
    <x v="1698"/>
    <x v="328"/>
    <x v="330"/>
    <x v="151"/>
    <x v="34"/>
    <x v="21"/>
    <x v="16"/>
    <x v="306"/>
    <x v="0"/>
    <x v="30"/>
    <x v="21"/>
    <x v="131"/>
  </r>
  <r>
    <x v="5"/>
    <x v="4"/>
    <x v="2"/>
    <x v="482"/>
    <x v="478"/>
    <x v="0"/>
    <x v="21"/>
    <x v="0"/>
    <x v="1699"/>
    <x v="376"/>
    <x v="374"/>
    <x v="151"/>
    <x v="34"/>
    <x v="21"/>
    <x v="16"/>
    <x v="306"/>
    <x v="0"/>
    <x v="30"/>
    <x v="21"/>
    <x v="131"/>
  </r>
  <r>
    <x v="5"/>
    <x v="4"/>
    <x v="2"/>
    <x v="482"/>
    <x v="478"/>
    <x v="0"/>
    <x v="21"/>
    <x v="0"/>
    <x v="1700"/>
    <x v="421"/>
    <x v="418"/>
    <x v="151"/>
    <x v="34"/>
    <x v="21"/>
    <x v="16"/>
    <x v="306"/>
    <x v="0"/>
    <x v="30"/>
    <x v="21"/>
    <x v="131"/>
  </r>
  <r>
    <x v="5"/>
    <x v="4"/>
    <x v="2"/>
    <x v="482"/>
    <x v="478"/>
    <x v="0"/>
    <x v="21"/>
    <x v="0"/>
    <x v="1701"/>
    <x v="462"/>
    <x v="462"/>
    <x v="151"/>
    <x v="34"/>
    <x v="21"/>
    <x v="16"/>
    <x v="306"/>
    <x v="0"/>
    <x v="30"/>
    <x v="21"/>
    <x v="131"/>
  </r>
  <r>
    <x v="5"/>
    <x v="4"/>
    <x v="2"/>
    <x v="482"/>
    <x v="478"/>
    <x v="0"/>
    <x v="21"/>
    <x v="0"/>
    <x v="1702"/>
    <x v="503"/>
    <x v="501"/>
    <x v="151"/>
    <x v="34"/>
    <x v="21"/>
    <x v="16"/>
    <x v="306"/>
    <x v="0"/>
    <x v="30"/>
    <x v="21"/>
    <x v="131"/>
  </r>
  <r>
    <x v="5"/>
    <x v="4"/>
    <x v="2"/>
    <x v="482"/>
    <x v="478"/>
    <x v="0"/>
    <x v="21"/>
    <x v="0"/>
    <x v="1703"/>
    <x v="542"/>
    <x v="540"/>
    <x v="151"/>
    <x v="34"/>
    <x v="21"/>
    <x v="16"/>
    <x v="306"/>
    <x v="0"/>
    <x v="30"/>
    <x v="21"/>
    <x v="131"/>
  </r>
  <r>
    <x v="5"/>
    <x v="4"/>
    <x v="2"/>
    <x v="482"/>
    <x v="478"/>
    <x v="0"/>
    <x v="21"/>
    <x v="0"/>
    <x v="1704"/>
    <x v="580"/>
    <x v="582"/>
    <x v="151"/>
    <x v="34"/>
    <x v="21"/>
    <x v="16"/>
    <x v="306"/>
    <x v="0"/>
    <x v="30"/>
    <x v="21"/>
    <x v="131"/>
  </r>
  <r>
    <x v="5"/>
    <x v="4"/>
    <x v="1"/>
    <x v="489"/>
    <x v="560"/>
    <x v="0"/>
    <x v="22"/>
    <x v="0"/>
    <x v="1692"/>
    <x v="42"/>
    <x v="39"/>
    <x v="185"/>
    <x v="34"/>
    <x v="21"/>
    <x v="37"/>
    <x v="935"/>
    <x v="0"/>
    <x v="30"/>
    <x v="16"/>
    <x v="290"/>
  </r>
  <r>
    <x v="5"/>
    <x v="4"/>
    <x v="1"/>
    <x v="489"/>
    <x v="560"/>
    <x v="0"/>
    <x v="21"/>
    <x v="0"/>
    <x v="1717"/>
    <x v="42"/>
    <x v="39"/>
    <x v="185"/>
    <x v="34"/>
    <x v="21"/>
    <x v="16"/>
    <x v="346"/>
    <x v="0"/>
    <x v="30"/>
    <x v="16"/>
    <x v="106"/>
  </r>
  <r>
    <x v="5"/>
    <x v="4"/>
    <x v="1"/>
    <x v="489"/>
    <x v="560"/>
    <x v="0"/>
    <x v="21"/>
    <x v="0"/>
    <x v="1718"/>
    <x v="84"/>
    <x v="81"/>
    <x v="185"/>
    <x v="34"/>
    <x v="21"/>
    <x v="16"/>
    <x v="346"/>
    <x v="0"/>
    <x v="30"/>
    <x v="21"/>
    <x v="131"/>
  </r>
  <r>
    <x v="5"/>
    <x v="4"/>
    <x v="1"/>
    <x v="489"/>
    <x v="560"/>
    <x v="0"/>
    <x v="21"/>
    <x v="0"/>
    <x v="1719"/>
    <x v="130"/>
    <x v="127"/>
    <x v="185"/>
    <x v="34"/>
    <x v="21"/>
    <x v="16"/>
    <x v="346"/>
    <x v="0"/>
    <x v="30"/>
    <x v="21"/>
    <x v="131"/>
  </r>
  <r>
    <x v="5"/>
    <x v="4"/>
    <x v="1"/>
    <x v="489"/>
    <x v="560"/>
    <x v="0"/>
    <x v="21"/>
    <x v="0"/>
    <x v="1720"/>
    <x v="174"/>
    <x v="173"/>
    <x v="185"/>
    <x v="34"/>
    <x v="21"/>
    <x v="16"/>
    <x v="346"/>
    <x v="0"/>
    <x v="30"/>
    <x v="21"/>
    <x v="131"/>
  </r>
  <r>
    <x v="5"/>
    <x v="4"/>
    <x v="1"/>
    <x v="489"/>
    <x v="560"/>
    <x v="0"/>
    <x v="21"/>
    <x v="0"/>
    <x v="1721"/>
    <x v="217"/>
    <x v="216"/>
    <x v="185"/>
    <x v="34"/>
    <x v="21"/>
    <x v="16"/>
    <x v="346"/>
    <x v="0"/>
    <x v="30"/>
    <x v="21"/>
    <x v="131"/>
  </r>
  <r>
    <x v="5"/>
    <x v="4"/>
    <x v="1"/>
    <x v="489"/>
    <x v="560"/>
    <x v="0"/>
    <x v="21"/>
    <x v="0"/>
    <x v="1722"/>
    <x v="259"/>
    <x v="260"/>
    <x v="185"/>
    <x v="34"/>
    <x v="21"/>
    <x v="16"/>
    <x v="346"/>
    <x v="0"/>
    <x v="30"/>
    <x v="21"/>
    <x v="131"/>
  </r>
  <r>
    <x v="5"/>
    <x v="4"/>
    <x v="1"/>
    <x v="489"/>
    <x v="560"/>
    <x v="0"/>
    <x v="21"/>
    <x v="0"/>
    <x v="1723"/>
    <x v="303"/>
    <x v="304"/>
    <x v="185"/>
    <x v="34"/>
    <x v="21"/>
    <x v="16"/>
    <x v="346"/>
    <x v="0"/>
    <x v="30"/>
    <x v="21"/>
    <x v="131"/>
  </r>
  <r>
    <x v="5"/>
    <x v="4"/>
    <x v="1"/>
    <x v="489"/>
    <x v="560"/>
    <x v="0"/>
    <x v="21"/>
    <x v="0"/>
    <x v="1724"/>
    <x v="347"/>
    <x v="349"/>
    <x v="185"/>
    <x v="34"/>
    <x v="21"/>
    <x v="16"/>
    <x v="346"/>
    <x v="0"/>
    <x v="30"/>
    <x v="21"/>
    <x v="131"/>
  </r>
  <r>
    <x v="5"/>
    <x v="4"/>
    <x v="1"/>
    <x v="489"/>
    <x v="560"/>
    <x v="0"/>
    <x v="21"/>
    <x v="0"/>
    <x v="1725"/>
    <x v="395"/>
    <x v="394"/>
    <x v="185"/>
    <x v="34"/>
    <x v="21"/>
    <x v="16"/>
    <x v="346"/>
    <x v="0"/>
    <x v="30"/>
    <x v="21"/>
    <x v="131"/>
  </r>
  <r>
    <x v="5"/>
    <x v="4"/>
    <x v="1"/>
    <x v="489"/>
    <x v="560"/>
    <x v="0"/>
    <x v="21"/>
    <x v="0"/>
    <x v="1726"/>
    <x v="439"/>
    <x v="438"/>
    <x v="185"/>
    <x v="34"/>
    <x v="21"/>
    <x v="16"/>
    <x v="346"/>
    <x v="0"/>
    <x v="30"/>
    <x v="21"/>
    <x v="131"/>
  </r>
  <r>
    <x v="5"/>
    <x v="4"/>
    <x v="1"/>
    <x v="489"/>
    <x v="560"/>
    <x v="0"/>
    <x v="21"/>
    <x v="0"/>
    <x v="1727"/>
    <x v="480"/>
    <x v="479"/>
    <x v="185"/>
    <x v="34"/>
    <x v="21"/>
    <x v="16"/>
    <x v="346"/>
    <x v="0"/>
    <x v="30"/>
    <x v="21"/>
    <x v="131"/>
  </r>
  <r>
    <x v="5"/>
    <x v="4"/>
    <x v="1"/>
    <x v="489"/>
    <x v="560"/>
    <x v="0"/>
    <x v="21"/>
    <x v="0"/>
    <x v="1728"/>
    <x v="518"/>
    <x v="517"/>
    <x v="185"/>
    <x v="34"/>
    <x v="21"/>
    <x v="16"/>
    <x v="346"/>
    <x v="0"/>
    <x v="30"/>
    <x v="21"/>
    <x v="131"/>
  </r>
  <r>
    <x v="5"/>
    <x v="4"/>
    <x v="1"/>
    <x v="489"/>
    <x v="560"/>
    <x v="0"/>
    <x v="21"/>
    <x v="0"/>
    <x v="1729"/>
    <x v="558"/>
    <x v="556"/>
    <x v="185"/>
    <x v="34"/>
    <x v="21"/>
    <x v="16"/>
    <x v="346"/>
    <x v="0"/>
    <x v="30"/>
    <x v="21"/>
    <x v="131"/>
  </r>
  <r>
    <x v="5"/>
    <x v="4"/>
    <x v="1"/>
    <x v="489"/>
    <x v="560"/>
    <x v="0"/>
    <x v="21"/>
    <x v="0"/>
    <x v="1730"/>
    <x v="596"/>
    <x v="600"/>
    <x v="185"/>
    <x v="34"/>
    <x v="21"/>
    <x v="16"/>
    <x v="346"/>
    <x v="0"/>
    <x v="30"/>
    <x v="21"/>
    <x v="131"/>
  </r>
  <r>
    <x v="5"/>
    <x v="4"/>
    <x v="1"/>
    <x v="489"/>
    <x v="560"/>
    <x v="1"/>
    <x v="21"/>
    <x v="0"/>
    <x v="3755"/>
    <x v="694"/>
    <x v="697"/>
    <x v="185"/>
    <x v="34"/>
    <x v="21"/>
    <x v="2"/>
    <x v="59"/>
    <x v="0"/>
    <x v="30"/>
    <x v="16"/>
    <x v="23"/>
  </r>
  <r>
    <x v="6"/>
    <x v="4"/>
    <x v="2"/>
    <x v="251"/>
    <x v="380"/>
    <x v="0"/>
    <x v="22"/>
    <x v="0"/>
    <x v="440"/>
    <x v="48"/>
    <x v="43"/>
    <x v="139"/>
    <x v="34"/>
    <x v="21"/>
    <x v="37"/>
    <x v="872"/>
    <x v="0"/>
    <x v="30"/>
    <x v="16"/>
    <x v="290"/>
  </r>
  <r>
    <x v="6"/>
    <x v="4"/>
    <x v="2"/>
    <x v="251"/>
    <x v="380"/>
    <x v="0"/>
    <x v="22"/>
    <x v="0"/>
    <x v="441"/>
    <x v="69"/>
    <x v="61"/>
    <x v="139"/>
    <x v="34"/>
    <x v="21"/>
    <x v="37"/>
    <x v="872"/>
    <x v="0"/>
    <x v="30"/>
    <x v="16"/>
    <x v="290"/>
  </r>
  <r>
    <x v="6"/>
    <x v="4"/>
    <x v="2"/>
    <x v="251"/>
    <x v="380"/>
    <x v="0"/>
    <x v="21"/>
    <x v="0"/>
    <x v="2866"/>
    <x v="76"/>
    <x v="70"/>
    <x v="139"/>
    <x v="34"/>
    <x v="21"/>
    <x v="16"/>
    <x v="287"/>
    <x v="0"/>
    <x v="30"/>
    <x v="16"/>
    <x v="106"/>
  </r>
  <r>
    <x v="6"/>
    <x v="4"/>
    <x v="2"/>
    <x v="251"/>
    <x v="380"/>
    <x v="0"/>
    <x v="22"/>
    <x v="0"/>
    <x v="442"/>
    <x v="84"/>
    <x v="77"/>
    <x v="139"/>
    <x v="34"/>
    <x v="21"/>
    <x v="37"/>
    <x v="872"/>
    <x v="0"/>
    <x v="30"/>
    <x v="16"/>
    <x v="290"/>
  </r>
  <r>
    <x v="6"/>
    <x v="4"/>
    <x v="2"/>
    <x v="251"/>
    <x v="380"/>
    <x v="5"/>
    <x v="19"/>
    <x v="0"/>
    <x v="3899"/>
    <x v="84"/>
    <x v="77"/>
    <x v="139"/>
    <x v="34"/>
    <x v="21"/>
    <x v="31"/>
    <x v="702"/>
    <x v="0"/>
    <x v="30"/>
    <x v="16"/>
    <x v="239"/>
  </r>
  <r>
    <x v="6"/>
    <x v="4"/>
    <x v="2"/>
    <x v="251"/>
    <x v="380"/>
    <x v="0"/>
    <x v="22"/>
    <x v="0"/>
    <x v="443"/>
    <x v="101"/>
    <x v="100"/>
    <x v="139"/>
    <x v="34"/>
    <x v="21"/>
    <x v="37"/>
    <x v="872"/>
    <x v="0"/>
    <x v="30"/>
    <x v="26"/>
    <x v="333"/>
  </r>
  <r>
    <x v="6"/>
    <x v="4"/>
    <x v="2"/>
    <x v="251"/>
    <x v="380"/>
    <x v="0"/>
    <x v="21"/>
    <x v="0"/>
    <x v="1055"/>
    <x v="123"/>
    <x v="116"/>
    <x v="139"/>
    <x v="34"/>
    <x v="21"/>
    <x v="16"/>
    <x v="287"/>
    <x v="0"/>
    <x v="30"/>
    <x v="16"/>
    <x v="106"/>
  </r>
  <r>
    <x v="6"/>
    <x v="4"/>
    <x v="2"/>
    <x v="251"/>
    <x v="380"/>
    <x v="2"/>
    <x v="23"/>
    <x v="0"/>
    <x v="2438"/>
    <x v="123"/>
    <x v="120"/>
    <x v="139"/>
    <x v="34"/>
    <x v="21"/>
    <x v="0"/>
    <x v="16"/>
    <x v="0"/>
    <x v="30"/>
    <x v="21"/>
    <x v="13"/>
  </r>
  <r>
    <x v="6"/>
    <x v="4"/>
    <x v="2"/>
    <x v="251"/>
    <x v="380"/>
    <x v="0"/>
    <x v="22"/>
    <x v="0"/>
    <x v="444"/>
    <x v="123"/>
    <x v="124"/>
    <x v="139"/>
    <x v="34"/>
    <x v="21"/>
    <x v="37"/>
    <x v="872"/>
    <x v="0"/>
    <x v="30"/>
    <x v="26"/>
    <x v="333"/>
  </r>
  <r>
    <x v="6"/>
    <x v="4"/>
    <x v="2"/>
    <x v="251"/>
    <x v="380"/>
    <x v="0"/>
    <x v="22"/>
    <x v="0"/>
    <x v="445"/>
    <x v="141"/>
    <x v="134"/>
    <x v="139"/>
    <x v="34"/>
    <x v="21"/>
    <x v="37"/>
    <x v="872"/>
    <x v="0"/>
    <x v="30"/>
    <x v="16"/>
    <x v="290"/>
  </r>
  <r>
    <x v="6"/>
    <x v="4"/>
    <x v="2"/>
    <x v="251"/>
    <x v="380"/>
    <x v="0"/>
    <x v="22"/>
    <x v="0"/>
    <x v="446"/>
    <x v="162"/>
    <x v="157"/>
    <x v="139"/>
    <x v="34"/>
    <x v="21"/>
    <x v="37"/>
    <x v="872"/>
    <x v="0"/>
    <x v="30"/>
    <x v="16"/>
    <x v="290"/>
  </r>
  <r>
    <x v="6"/>
    <x v="4"/>
    <x v="2"/>
    <x v="251"/>
    <x v="380"/>
    <x v="0"/>
    <x v="21"/>
    <x v="0"/>
    <x v="1056"/>
    <x v="166"/>
    <x v="161"/>
    <x v="139"/>
    <x v="34"/>
    <x v="21"/>
    <x v="16"/>
    <x v="287"/>
    <x v="0"/>
    <x v="30"/>
    <x v="16"/>
    <x v="106"/>
  </r>
  <r>
    <x v="6"/>
    <x v="4"/>
    <x v="2"/>
    <x v="251"/>
    <x v="380"/>
    <x v="2"/>
    <x v="23"/>
    <x v="0"/>
    <x v="2439"/>
    <x v="166"/>
    <x v="165"/>
    <x v="139"/>
    <x v="34"/>
    <x v="21"/>
    <x v="0"/>
    <x v="16"/>
    <x v="0"/>
    <x v="30"/>
    <x v="21"/>
    <x v="13"/>
  </r>
  <r>
    <x v="6"/>
    <x v="4"/>
    <x v="2"/>
    <x v="251"/>
    <x v="380"/>
    <x v="0"/>
    <x v="22"/>
    <x v="0"/>
    <x v="447"/>
    <x v="181"/>
    <x v="175"/>
    <x v="139"/>
    <x v="34"/>
    <x v="21"/>
    <x v="37"/>
    <x v="872"/>
    <x v="0"/>
    <x v="30"/>
    <x v="16"/>
    <x v="290"/>
  </r>
  <r>
    <x v="6"/>
    <x v="4"/>
    <x v="2"/>
    <x v="251"/>
    <x v="380"/>
    <x v="0"/>
    <x v="22"/>
    <x v="0"/>
    <x v="448"/>
    <x v="204"/>
    <x v="196"/>
    <x v="139"/>
    <x v="34"/>
    <x v="21"/>
    <x v="37"/>
    <x v="872"/>
    <x v="0"/>
    <x v="30"/>
    <x v="16"/>
    <x v="290"/>
  </r>
  <r>
    <x v="6"/>
    <x v="4"/>
    <x v="2"/>
    <x v="251"/>
    <x v="380"/>
    <x v="0"/>
    <x v="21"/>
    <x v="0"/>
    <x v="1057"/>
    <x v="210"/>
    <x v="205"/>
    <x v="139"/>
    <x v="34"/>
    <x v="21"/>
    <x v="16"/>
    <x v="287"/>
    <x v="0"/>
    <x v="30"/>
    <x v="16"/>
    <x v="106"/>
  </r>
  <r>
    <x v="6"/>
    <x v="4"/>
    <x v="2"/>
    <x v="251"/>
    <x v="380"/>
    <x v="2"/>
    <x v="23"/>
    <x v="0"/>
    <x v="2440"/>
    <x v="210"/>
    <x v="208"/>
    <x v="139"/>
    <x v="34"/>
    <x v="21"/>
    <x v="0"/>
    <x v="16"/>
    <x v="0"/>
    <x v="30"/>
    <x v="21"/>
    <x v="13"/>
  </r>
  <r>
    <x v="6"/>
    <x v="4"/>
    <x v="2"/>
    <x v="251"/>
    <x v="380"/>
    <x v="0"/>
    <x v="22"/>
    <x v="0"/>
    <x v="459"/>
    <x v="223"/>
    <x v="219"/>
    <x v="139"/>
    <x v="34"/>
    <x v="21"/>
    <x v="37"/>
    <x v="872"/>
    <x v="0"/>
    <x v="30"/>
    <x v="16"/>
    <x v="290"/>
  </r>
  <r>
    <x v="6"/>
    <x v="4"/>
    <x v="2"/>
    <x v="251"/>
    <x v="380"/>
    <x v="0"/>
    <x v="22"/>
    <x v="0"/>
    <x v="449"/>
    <x v="247"/>
    <x v="241"/>
    <x v="139"/>
    <x v="34"/>
    <x v="21"/>
    <x v="37"/>
    <x v="872"/>
    <x v="0"/>
    <x v="30"/>
    <x v="16"/>
    <x v="290"/>
  </r>
  <r>
    <x v="6"/>
    <x v="4"/>
    <x v="2"/>
    <x v="251"/>
    <x v="380"/>
    <x v="0"/>
    <x v="21"/>
    <x v="0"/>
    <x v="1058"/>
    <x v="253"/>
    <x v="249"/>
    <x v="139"/>
    <x v="34"/>
    <x v="21"/>
    <x v="16"/>
    <x v="287"/>
    <x v="0"/>
    <x v="30"/>
    <x v="16"/>
    <x v="106"/>
  </r>
  <r>
    <x v="6"/>
    <x v="4"/>
    <x v="2"/>
    <x v="251"/>
    <x v="380"/>
    <x v="2"/>
    <x v="23"/>
    <x v="0"/>
    <x v="2441"/>
    <x v="253"/>
    <x v="254"/>
    <x v="139"/>
    <x v="34"/>
    <x v="21"/>
    <x v="0"/>
    <x v="16"/>
    <x v="0"/>
    <x v="30"/>
    <x v="21"/>
    <x v="13"/>
  </r>
  <r>
    <x v="6"/>
    <x v="4"/>
    <x v="2"/>
    <x v="251"/>
    <x v="380"/>
    <x v="0"/>
    <x v="22"/>
    <x v="0"/>
    <x v="460"/>
    <x v="268"/>
    <x v="263"/>
    <x v="139"/>
    <x v="34"/>
    <x v="21"/>
    <x v="37"/>
    <x v="872"/>
    <x v="0"/>
    <x v="30"/>
    <x v="16"/>
    <x v="290"/>
  </r>
  <r>
    <x v="6"/>
    <x v="4"/>
    <x v="2"/>
    <x v="251"/>
    <x v="380"/>
    <x v="0"/>
    <x v="22"/>
    <x v="0"/>
    <x v="450"/>
    <x v="288"/>
    <x v="284"/>
    <x v="139"/>
    <x v="34"/>
    <x v="21"/>
    <x v="37"/>
    <x v="872"/>
    <x v="0"/>
    <x v="30"/>
    <x v="16"/>
    <x v="290"/>
  </r>
  <r>
    <x v="6"/>
    <x v="4"/>
    <x v="2"/>
    <x v="251"/>
    <x v="380"/>
    <x v="0"/>
    <x v="21"/>
    <x v="0"/>
    <x v="1059"/>
    <x v="296"/>
    <x v="293"/>
    <x v="139"/>
    <x v="34"/>
    <x v="21"/>
    <x v="16"/>
    <x v="287"/>
    <x v="0"/>
    <x v="30"/>
    <x v="16"/>
    <x v="106"/>
  </r>
  <r>
    <x v="6"/>
    <x v="4"/>
    <x v="2"/>
    <x v="251"/>
    <x v="380"/>
    <x v="2"/>
    <x v="23"/>
    <x v="0"/>
    <x v="2442"/>
    <x v="296"/>
    <x v="296"/>
    <x v="139"/>
    <x v="34"/>
    <x v="21"/>
    <x v="0"/>
    <x v="16"/>
    <x v="0"/>
    <x v="30"/>
    <x v="21"/>
    <x v="13"/>
  </r>
  <r>
    <x v="6"/>
    <x v="4"/>
    <x v="2"/>
    <x v="251"/>
    <x v="380"/>
    <x v="0"/>
    <x v="22"/>
    <x v="0"/>
    <x v="461"/>
    <x v="311"/>
    <x v="308"/>
    <x v="139"/>
    <x v="34"/>
    <x v="21"/>
    <x v="37"/>
    <x v="872"/>
    <x v="0"/>
    <x v="30"/>
    <x v="16"/>
    <x v="290"/>
  </r>
  <r>
    <x v="6"/>
    <x v="4"/>
    <x v="2"/>
    <x v="251"/>
    <x v="380"/>
    <x v="0"/>
    <x v="22"/>
    <x v="0"/>
    <x v="451"/>
    <x v="333"/>
    <x v="330"/>
    <x v="139"/>
    <x v="34"/>
    <x v="21"/>
    <x v="37"/>
    <x v="872"/>
    <x v="0"/>
    <x v="30"/>
    <x v="16"/>
    <x v="290"/>
  </r>
  <r>
    <x v="6"/>
    <x v="4"/>
    <x v="2"/>
    <x v="251"/>
    <x v="380"/>
    <x v="0"/>
    <x v="21"/>
    <x v="0"/>
    <x v="1060"/>
    <x v="340"/>
    <x v="337"/>
    <x v="139"/>
    <x v="34"/>
    <x v="21"/>
    <x v="16"/>
    <x v="287"/>
    <x v="0"/>
    <x v="30"/>
    <x v="16"/>
    <x v="106"/>
  </r>
  <r>
    <x v="6"/>
    <x v="4"/>
    <x v="2"/>
    <x v="251"/>
    <x v="380"/>
    <x v="2"/>
    <x v="23"/>
    <x v="0"/>
    <x v="2443"/>
    <x v="340"/>
    <x v="341"/>
    <x v="139"/>
    <x v="34"/>
    <x v="21"/>
    <x v="0"/>
    <x v="16"/>
    <x v="0"/>
    <x v="30"/>
    <x v="21"/>
    <x v="13"/>
  </r>
  <r>
    <x v="6"/>
    <x v="4"/>
    <x v="2"/>
    <x v="251"/>
    <x v="380"/>
    <x v="0"/>
    <x v="22"/>
    <x v="0"/>
    <x v="462"/>
    <x v="356"/>
    <x v="352"/>
    <x v="139"/>
    <x v="34"/>
    <x v="21"/>
    <x v="37"/>
    <x v="872"/>
    <x v="0"/>
    <x v="30"/>
    <x v="16"/>
    <x v="290"/>
  </r>
  <r>
    <x v="6"/>
    <x v="4"/>
    <x v="2"/>
    <x v="251"/>
    <x v="380"/>
    <x v="0"/>
    <x v="22"/>
    <x v="0"/>
    <x v="452"/>
    <x v="381"/>
    <x v="374"/>
    <x v="139"/>
    <x v="34"/>
    <x v="21"/>
    <x v="37"/>
    <x v="872"/>
    <x v="0"/>
    <x v="30"/>
    <x v="16"/>
    <x v="290"/>
  </r>
  <r>
    <x v="6"/>
    <x v="4"/>
    <x v="2"/>
    <x v="251"/>
    <x v="380"/>
    <x v="0"/>
    <x v="21"/>
    <x v="0"/>
    <x v="1061"/>
    <x v="388"/>
    <x v="382"/>
    <x v="139"/>
    <x v="34"/>
    <x v="21"/>
    <x v="16"/>
    <x v="287"/>
    <x v="0"/>
    <x v="30"/>
    <x v="16"/>
    <x v="106"/>
  </r>
  <r>
    <x v="6"/>
    <x v="4"/>
    <x v="2"/>
    <x v="251"/>
    <x v="380"/>
    <x v="0"/>
    <x v="22"/>
    <x v="0"/>
    <x v="463"/>
    <x v="403"/>
    <x v="398"/>
    <x v="139"/>
    <x v="34"/>
    <x v="21"/>
    <x v="37"/>
    <x v="872"/>
    <x v="0"/>
    <x v="30"/>
    <x v="16"/>
    <x v="290"/>
  </r>
  <r>
    <x v="6"/>
    <x v="4"/>
    <x v="2"/>
    <x v="251"/>
    <x v="380"/>
    <x v="1"/>
    <x v="22"/>
    <x v="0"/>
    <x v="4040"/>
    <x v="425"/>
    <x v="418"/>
    <x v="139"/>
    <x v="34"/>
    <x v="21"/>
    <x v="15"/>
    <x v="262"/>
    <x v="0"/>
    <x v="30"/>
    <x v="16"/>
    <x v="102"/>
  </r>
  <r>
    <x v="6"/>
    <x v="4"/>
    <x v="2"/>
    <x v="251"/>
    <x v="380"/>
    <x v="2"/>
    <x v="22"/>
    <x v="0"/>
    <x v="453"/>
    <x v="428"/>
    <x v="422"/>
    <x v="139"/>
    <x v="34"/>
    <x v="21"/>
    <x v="35"/>
    <x v="803"/>
    <x v="0"/>
    <x v="30"/>
    <x v="16"/>
    <x v="272"/>
  </r>
  <r>
    <x v="6"/>
    <x v="4"/>
    <x v="2"/>
    <x v="251"/>
    <x v="380"/>
    <x v="0"/>
    <x v="21"/>
    <x v="0"/>
    <x v="1062"/>
    <x v="432"/>
    <x v="426"/>
    <x v="139"/>
    <x v="34"/>
    <x v="21"/>
    <x v="16"/>
    <x v="287"/>
    <x v="0"/>
    <x v="30"/>
    <x v="16"/>
    <x v="106"/>
  </r>
  <r>
    <x v="6"/>
    <x v="4"/>
    <x v="2"/>
    <x v="251"/>
    <x v="380"/>
    <x v="2"/>
    <x v="23"/>
    <x v="0"/>
    <x v="2444"/>
    <x v="432"/>
    <x v="430"/>
    <x v="139"/>
    <x v="34"/>
    <x v="21"/>
    <x v="0"/>
    <x v="16"/>
    <x v="0"/>
    <x v="30"/>
    <x v="21"/>
    <x v="13"/>
  </r>
  <r>
    <x v="6"/>
    <x v="4"/>
    <x v="2"/>
    <x v="251"/>
    <x v="380"/>
    <x v="0"/>
    <x v="22"/>
    <x v="0"/>
    <x v="464"/>
    <x v="447"/>
    <x v="441"/>
    <x v="139"/>
    <x v="34"/>
    <x v="21"/>
    <x v="37"/>
    <x v="872"/>
    <x v="0"/>
    <x v="30"/>
    <x v="16"/>
    <x v="290"/>
  </r>
  <r>
    <x v="6"/>
    <x v="4"/>
    <x v="2"/>
    <x v="251"/>
    <x v="380"/>
    <x v="0"/>
    <x v="22"/>
    <x v="0"/>
    <x v="454"/>
    <x v="466"/>
    <x v="462"/>
    <x v="139"/>
    <x v="34"/>
    <x v="21"/>
    <x v="37"/>
    <x v="872"/>
    <x v="0"/>
    <x v="30"/>
    <x v="16"/>
    <x v="290"/>
  </r>
  <r>
    <x v="6"/>
    <x v="4"/>
    <x v="2"/>
    <x v="251"/>
    <x v="380"/>
    <x v="0"/>
    <x v="21"/>
    <x v="0"/>
    <x v="1063"/>
    <x v="473"/>
    <x v="467"/>
    <x v="139"/>
    <x v="34"/>
    <x v="21"/>
    <x v="16"/>
    <x v="287"/>
    <x v="0"/>
    <x v="30"/>
    <x v="16"/>
    <x v="106"/>
  </r>
  <r>
    <x v="6"/>
    <x v="4"/>
    <x v="2"/>
    <x v="251"/>
    <x v="380"/>
    <x v="2"/>
    <x v="23"/>
    <x v="0"/>
    <x v="2445"/>
    <x v="473"/>
    <x v="471"/>
    <x v="139"/>
    <x v="34"/>
    <x v="21"/>
    <x v="0"/>
    <x v="16"/>
    <x v="0"/>
    <x v="30"/>
    <x v="21"/>
    <x v="13"/>
  </r>
  <r>
    <x v="6"/>
    <x v="4"/>
    <x v="2"/>
    <x v="251"/>
    <x v="380"/>
    <x v="0"/>
    <x v="22"/>
    <x v="0"/>
    <x v="465"/>
    <x v="487"/>
    <x v="482"/>
    <x v="139"/>
    <x v="34"/>
    <x v="21"/>
    <x v="37"/>
    <x v="872"/>
    <x v="0"/>
    <x v="30"/>
    <x v="16"/>
    <x v="290"/>
  </r>
  <r>
    <x v="6"/>
    <x v="4"/>
    <x v="2"/>
    <x v="251"/>
    <x v="380"/>
    <x v="0"/>
    <x v="22"/>
    <x v="0"/>
    <x v="455"/>
    <x v="507"/>
    <x v="501"/>
    <x v="139"/>
    <x v="34"/>
    <x v="21"/>
    <x v="37"/>
    <x v="872"/>
    <x v="0"/>
    <x v="30"/>
    <x v="16"/>
    <x v="290"/>
  </r>
  <r>
    <x v="6"/>
    <x v="4"/>
    <x v="2"/>
    <x v="251"/>
    <x v="380"/>
    <x v="0"/>
    <x v="21"/>
    <x v="0"/>
    <x v="1064"/>
    <x v="513"/>
    <x v="507"/>
    <x v="139"/>
    <x v="34"/>
    <x v="21"/>
    <x v="16"/>
    <x v="287"/>
    <x v="0"/>
    <x v="30"/>
    <x v="16"/>
    <x v="106"/>
  </r>
  <r>
    <x v="6"/>
    <x v="4"/>
    <x v="2"/>
    <x v="251"/>
    <x v="380"/>
    <x v="2"/>
    <x v="23"/>
    <x v="0"/>
    <x v="2446"/>
    <x v="513"/>
    <x v="511"/>
    <x v="139"/>
    <x v="34"/>
    <x v="21"/>
    <x v="0"/>
    <x v="16"/>
    <x v="0"/>
    <x v="30"/>
    <x v="21"/>
    <x v="13"/>
  </r>
  <r>
    <x v="6"/>
    <x v="4"/>
    <x v="2"/>
    <x v="251"/>
    <x v="380"/>
    <x v="0"/>
    <x v="22"/>
    <x v="0"/>
    <x v="466"/>
    <x v="525"/>
    <x v="521"/>
    <x v="139"/>
    <x v="34"/>
    <x v="21"/>
    <x v="37"/>
    <x v="872"/>
    <x v="0"/>
    <x v="30"/>
    <x v="16"/>
    <x v="290"/>
  </r>
  <r>
    <x v="6"/>
    <x v="4"/>
    <x v="2"/>
    <x v="251"/>
    <x v="380"/>
    <x v="0"/>
    <x v="22"/>
    <x v="0"/>
    <x v="456"/>
    <x v="545"/>
    <x v="540"/>
    <x v="139"/>
    <x v="34"/>
    <x v="21"/>
    <x v="37"/>
    <x v="872"/>
    <x v="0"/>
    <x v="30"/>
    <x v="16"/>
    <x v="290"/>
  </r>
  <r>
    <x v="6"/>
    <x v="4"/>
    <x v="2"/>
    <x v="251"/>
    <x v="380"/>
    <x v="0"/>
    <x v="21"/>
    <x v="0"/>
    <x v="1065"/>
    <x v="551"/>
    <x v="546"/>
    <x v="139"/>
    <x v="34"/>
    <x v="21"/>
    <x v="16"/>
    <x v="287"/>
    <x v="0"/>
    <x v="30"/>
    <x v="16"/>
    <x v="106"/>
  </r>
  <r>
    <x v="6"/>
    <x v="4"/>
    <x v="2"/>
    <x v="251"/>
    <x v="380"/>
    <x v="2"/>
    <x v="23"/>
    <x v="0"/>
    <x v="2447"/>
    <x v="551"/>
    <x v="549"/>
    <x v="139"/>
    <x v="34"/>
    <x v="21"/>
    <x v="0"/>
    <x v="16"/>
    <x v="0"/>
    <x v="30"/>
    <x v="21"/>
    <x v="13"/>
  </r>
  <r>
    <x v="6"/>
    <x v="4"/>
    <x v="2"/>
    <x v="251"/>
    <x v="380"/>
    <x v="0"/>
    <x v="22"/>
    <x v="0"/>
    <x v="467"/>
    <x v="567"/>
    <x v="559"/>
    <x v="139"/>
    <x v="34"/>
    <x v="21"/>
    <x v="37"/>
    <x v="872"/>
    <x v="0"/>
    <x v="30"/>
    <x v="16"/>
    <x v="290"/>
  </r>
  <r>
    <x v="6"/>
    <x v="4"/>
    <x v="2"/>
    <x v="251"/>
    <x v="380"/>
    <x v="0"/>
    <x v="22"/>
    <x v="0"/>
    <x v="457"/>
    <x v="584"/>
    <x v="582"/>
    <x v="139"/>
    <x v="34"/>
    <x v="21"/>
    <x v="37"/>
    <x v="872"/>
    <x v="0"/>
    <x v="30"/>
    <x v="16"/>
    <x v="290"/>
  </r>
  <r>
    <x v="6"/>
    <x v="4"/>
    <x v="2"/>
    <x v="251"/>
    <x v="380"/>
    <x v="0"/>
    <x v="21"/>
    <x v="0"/>
    <x v="1066"/>
    <x v="589"/>
    <x v="590"/>
    <x v="139"/>
    <x v="34"/>
    <x v="21"/>
    <x v="16"/>
    <x v="287"/>
    <x v="0"/>
    <x v="30"/>
    <x v="16"/>
    <x v="106"/>
  </r>
  <r>
    <x v="6"/>
    <x v="4"/>
    <x v="2"/>
    <x v="251"/>
    <x v="380"/>
    <x v="2"/>
    <x v="23"/>
    <x v="0"/>
    <x v="2448"/>
    <x v="589"/>
    <x v="593"/>
    <x v="139"/>
    <x v="34"/>
    <x v="21"/>
    <x v="0"/>
    <x v="16"/>
    <x v="0"/>
    <x v="30"/>
    <x v="21"/>
    <x v="13"/>
  </r>
  <r>
    <x v="6"/>
    <x v="4"/>
    <x v="2"/>
    <x v="251"/>
    <x v="380"/>
    <x v="0"/>
    <x v="22"/>
    <x v="0"/>
    <x v="468"/>
    <x v="604"/>
    <x v="604"/>
    <x v="139"/>
    <x v="34"/>
    <x v="21"/>
    <x v="37"/>
    <x v="872"/>
    <x v="0"/>
    <x v="30"/>
    <x v="16"/>
    <x v="290"/>
  </r>
  <r>
    <x v="6"/>
    <x v="4"/>
    <x v="2"/>
    <x v="251"/>
    <x v="380"/>
    <x v="0"/>
    <x v="22"/>
    <x v="0"/>
    <x v="458"/>
    <x v="621"/>
    <x v="624"/>
    <x v="139"/>
    <x v="34"/>
    <x v="21"/>
    <x v="37"/>
    <x v="872"/>
    <x v="0"/>
    <x v="30"/>
    <x v="16"/>
    <x v="290"/>
  </r>
  <r>
    <x v="6"/>
    <x v="4"/>
    <x v="2"/>
    <x v="251"/>
    <x v="380"/>
    <x v="0"/>
    <x v="21"/>
    <x v="0"/>
    <x v="1067"/>
    <x v="626"/>
    <x v="630"/>
    <x v="139"/>
    <x v="34"/>
    <x v="21"/>
    <x v="16"/>
    <x v="287"/>
    <x v="0"/>
    <x v="30"/>
    <x v="16"/>
    <x v="106"/>
  </r>
  <r>
    <x v="6"/>
    <x v="4"/>
    <x v="2"/>
    <x v="251"/>
    <x v="380"/>
    <x v="2"/>
    <x v="23"/>
    <x v="0"/>
    <x v="2449"/>
    <x v="626"/>
    <x v="633"/>
    <x v="139"/>
    <x v="34"/>
    <x v="21"/>
    <x v="0"/>
    <x v="16"/>
    <x v="0"/>
    <x v="30"/>
    <x v="21"/>
    <x v="13"/>
  </r>
  <r>
    <x v="6"/>
    <x v="4"/>
    <x v="2"/>
    <x v="251"/>
    <x v="380"/>
    <x v="0"/>
    <x v="22"/>
    <x v="0"/>
    <x v="469"/>
    <x v="640"/>
    <x v="642"/>
    <x v="139"/>
    <x v="34"/>
    <x v="21"/>
    <x v="37"/>
    <x v="872"/>
    <x v="0"/>
    <x v="30"/>
    <x v="16"/>
    <x v="290"/>
  </r>
  <r>
    <x v="6"/>
    <x v="4"/>
    <x v="2"/>
    <x v="251"/>
    <x v="380"/>
    <x v="0"/>
    <x v="22"/>
    <x v="0"/>
    <x v="470"/>
    <x v="647"/>
    <x v="651"/>
    <x v="139"/>
    <x v="34"/>
    <x v="21"/>
    <x v="37"/>
    <x v="872"/>
    <x v="0"/>
    <x v="30"/>
    <x v="16"/>
    <x v="290"/>
  </r>
  <r>
    <x v="6"/>
    <x v="4"/>
    <x v="2"/>
    <x v="251"/>
    <x v="380"/>
    <x v="0"/>
    <x v="21"/>
    <x v="0"/>
    <x v="1068"/>
    <x v="650"/>
    <x v="654"/>
    <x v="139"/>
    <x v="34"/>
    <x v="21"/>
    <x v="16"/>
    <x v="287"/>
    <x v="0"/>
    <x v="30"/>
    <x v="16"/>
    <x v="106"/>
  </r>
  <r>
    <x v="6"/>
    <x v="4"/>
    <x v="2"/>
    <x v="251"/>
    <x v="380"/>
    <x v="0"/>
    <x v="22"/>
    <x v="0"/>
    <x v="471"/>
    <x v="667"/>
    <x v="669"/>
    <x v="139"/>
    <x v="34"/>
    <x v="21"/>
    <x v="37"/>
    <x v="872"/>
    <x v="0"/>
    <x v="30"/>
    <x v="16"/>
    <x v="290"/>
  </r>
  <r>
    <x v="6"/>
    <x v="4"/>
    <x v="2"/>
    <x v="251"/>
    <x v="380"/>
    <x v="0"/>
    <x v="21"/>
    <x v="0"/>
    <x v="1069"/>
    <x v="674"/>
    <x v="676"/>
    <x v="139"/>
    <x v="34"/>
    <x v="21"/>
    <x v="16"/>
    <x v="287"/>
    <x v="0"/>
    <x v="30"/>
    <x v="16"/>
    <x v="106"/>
  </r>
  <r>
    <x v="6"/>
    <x v="4"/>
    <x v="2"/>
    <x v="251"/>
    <x v="380"/>
    <x v="1"/>
    <x v="22"/>
    <x v="0"/>
    <x v="3546"/>
    <x v="691"/>
    <x v="695"/>
    <x v="139"/>
    <x v="34"/>
    <x v="21"/>
    <x v="15"/>
    <x v="262"/>
    <x v="0"/>
    <x v="30"/>
    <x v="16"/>
    <x v="102"/>
  </r>
  <r>
    <x v="6"/>
    <x v="4"/>
    <x v="2"/>
    <x v="251"/>
    <x v="380"/>
    <x v="1"/>
    <x v="21"/>
    <x v="0"/>
    <x v="3781"/>
    <x v="691"/>
    <x v="695"/>
    <x v="139"/>
    <x v="34"/>
    <x v="21"/>
    <x v="2"/>
    <x v="49"/>
    <x v="0"/>
    <x v="30"/>
    <x v="16"/>
    <x v="23"/>
  </r>
  <r>
    <x v="6"/>
    <x v="4"/>
    <x v="2"/>
    <x v="251"/>
    <x v="380"/>
    <x v="1"/>
    <x v="22"/>
    <x v="0"/>
    <x v="3548"/>
    <x v="708"/>
    <x v="713"/>
    <x v="139"/>
    <x v="34"/>
    <x v="21"/>
    <x v="15"/>
    <x v="262"/>
    <x v="0"/>
    <x v="30"/>
    <x v="16"/>
    <x v="102"/>
  </r>
  <r>
    <x v="6"/>
    <x v="4"/>
    <x v="1"/>
    <x v="269"/>
    <x v="544"/>
    <x v="0"/>
    <x v="22"/>
    <x v="0"/>
    <x v="472"/>
    <x v="52"/>
    <x v="49"/>
    <x v="195"/>
    <x v="34"/>
    <x v="21"/>
    <x v="37"/>
    <x v="945"/>
    <x v="0"/>
    <x v="30"/>
    <x v="16"/>
    <x v="290"/>
  </r>
  <r>
    <x v="6"/>
    <x v="4"/>
    <x v="1"/>
    <x v="269"/>
    <x v="544"/>
    <x v="0"/>
    <x v="21"/>
    <x v="0"/>
    <x v="1114"/>
    <x v="61"/>
    <x v="55"/>
    <x v="195"/>
    <x v="34"/>
    <x v="21"/>
    <x v="16"/>
    <x v="360"/>
    <x v="0"/>
    <x v="30"/>
    <x v="16"/>
    <x v="106"/>
  </r>
  <r>
    <x v="6"/>
    <x v="4"/>
    <x v="1"/>
    <x v="269"/>
    <x v="544"/>
    <x v="0"/>
    <x v="22"/>
    <x v="0"/>
    <x v="473"/>
    <x v="69"/>
    <x v="61"/>
    <x v="195"/>
    <x v="34"/>
    <x v="21"/>
    <x v="37"/>
    <x v="945"/>
    <x v="0"/>
    <x v="30"/>
    <x v="16"/>
    <x v="290"/>
  </r>
  <r>
    <x v="6"/>
    <x v="4"/>
    <x v="1"/>
    <x v="269"/>
    <x v="544"/>
    <x v="0"/>
    <x v="22"/>
    <x v="0"/>
    <x v="474"/>
    <x v="84"/>
    <x v="77"/>
    <x v="195"/>
    <x v="34"/>
    <x v="21"/>
    <x v="37"/>
    <x v="945"/>
    <x v="0"/>
    <x v="30"/>
    <x v="16"/>
    <x v="290"/>
  </r>
  <r>
    <x v="6"/>
    <x v="4"/>
    <x v="1"/>
    <x v="269"/>
    <x v="544"/>
    <x v="0"/>
    <x v="22"/>
    <x v="0"/>
    <x v="475"/>
    <x v="105"/>
    <x v="100"/>
    <x v="195"/>
    <x v="34"/>
    <x v="21"/>
    <x v="37"/>
    <x v="945"/>
    <x v="0"/>
    <x v="30"/>
    <x v="21"/>
    <x v="314"/>
  </r>
  <r>
    <x v="6"/>
    <x v="4"/>
    <x v="1"/>
    <x v="269"/>
    <x v="544"/>
    <x v="0"/>
    <x v="21"/>
    <x v="0"/>
    <x v="1115"/>
    <x v="109"/>
    <x v="100"/>
    <x v="195"/>
    <x v="34"/>
    <x v="21"/>
    <x v="16"/>
    <x v="360"/>
    <x v="0"/>
    <x v="30"/>
    <x v="16"/>
    <x v="106"/>
  </r>
  <r>
    <x v="6"/>
    <x v="4"/>
    <x v="1"/>
    <x v="269"/>
    <x v="544"/>
    <x v="0"/>
    <x v="22"/>
    <x v="0"/>
    <x v="476"/>
    <x v="123"/>
    <x v="120"/>
    <x v="195"/>
    <x v="34"/>
    <x v="21"/>
    <x v="37"/>
    <x v="945"/>
    <x v="0"/>
    <x v="30"/>
    <x v="21"/>
    <x v="314"/>
  </r>
  <r>
    <x v="6"/>
    <x v="4"/>
    <x v="1"/>
    <x v="269"/>
    <x v="544"/>
    <x v="0"/>
    <x v="22"/>
    <x v="0"/>
    <x v="477"/>
    <x v="144"/>
    <x v="139"/>
    <x v="195"/>
    <x v="34"/>
    <x v="21"/>
    <x v="37"/>
    <x v="945"/>
    <x v="0"/>
    <x v="30"/>
    <x v="21"/>
    <x v="314"/>
  </r>
  <r>
    <x v="6"/>
    <x v="4"/>
    <x v="1"/>
    <x v="269"/>
    <x v="544"/>
    <x v="0"/>
    <x v="21"/>
    <x v="0"/>
    <x v="1116"/>
    <x v="151"/>
    <x v="144"/>
    <x v="195"/>
    <x v="34"/>
    <x v="21"/>
    <x v="16"/>
    <x v="360"/>
    <x v="0"/>
    <x v="30"/>
    <x v="16"/>
    <x v="106"/>
  </r>
  <r>
    <x v="6"/>
    <x v="4"/>
    <x v="1"/>
    <x v="269"/>
    <x v="544"/>
    <x v="0"/>
    <x v="22"/>
    <x v="0"/>
    <x v="478"/>
    <x v="162"/>
    <x v="161"/>
    <x v="195"/>
    <x v="34"/>
    <x v="21"/>
    <x v="37"/>
    <x v="945"/>
    <x v="0"/>
    <x v="30"/>
    <x v="21"/>
    <x v="314"/>
  </r>
  <r>
    <x v="6"/>
    <x v="4"/>
    <x v="1"/>
    <x v="269"/>
    <x v="544"/>
    <x v="0"/>
    <x v="22"/>
    <x v="0"/>
    <x v="489"/>
    <x v="183"/>
    <x v="183"/>
    <x v="195"/>
    <x v="34"/>
    <x v="21"/>
    <x v="37"/>
    <x v="945"/>
    <x v="0"/>
    <x v="30"/>
    <x v="21"/>
    <x v="314"/>
  </r>
  <r>
    <x v="6"/>
    <x v="4"/>
    <x v="1"/>
    <x v="269"/>
    <x v="544"/>
    <x v="0"/>
    <x v="21"/>
    <x v="0"/>
    <x v="1117"/>
    <x v="195"/>
    <x v="189"/>
    <x v="195"/>
    <x v="34"/>
    <x v="21"/>
    <x v="16"/>
    <x v="360"/>
    <x v="0"/>
    <x v="30"/>
    <x v="16"/>
    <x v="106"/>
  </r>
  <r>
    <x v="6"/>
    <x v="4"/>
    <x v="1"/>
    <x v="269"/>
    <x v="544"/>
    <x v="0"/>
    <x v="22"/>
    <x v="0"/>
    <x v="479"/>
    <x v="207"/>
    <x v="205"/>
    <x v="195"/>
    <x v="34"/>
    <x v="21"/>
    <x v="37"/>
    <x v="945"/>
    <x v="0"/>
    <x v="30"/>
    <x v="21"/>
    <x v="314"/>
  </r>
  <r>
    <x v="6"/>
    <x v="4"/>
    <x v="1"/>
    <x v="269"/>
    <x v="544"/>
    <x v="0"/>
    <x v="22"/>
    <x v="0"/>
    <x v="490"/>
    <x v="227"/>
    <x v="227"/>
    <x v="195"/>
    <x v="34"/>
    <x v="21"/>
    <x v="37"/>
    <x v="945"/>
    <x v="0"/>
    <x v="30"/>
    <x v="21"/>
    <x v="314"/>
  </r>
  <r>
    <x v="6"/>
    <x v="4"/>
    <x v="1"/>
    <x v="269"/>
    <x v="544"/>
    <x v="0"/>
    <x v="21"/>
    <x v="0"/>
    <x v="1118"/>
    <x v="238"/>
    <x v="235"/>
    <x v="195"/>
    <x v="34"/>
    <x v="21"/>
    <x v="16"/>
    <x v="360"/>
    <x v="0"/>
    <x v="30"/>
    <x v="16"/>
    <x v="106"/>
  </r>
  <r>
    <x v="6"/>
    <x v="4"/>
    <x v="1"/>
    <x v="269"/>
    <x v="544"/>
    <x v="0"/>
    <x v="22"/>
    <x v="0"/>
    <x v="480"/>
    <x v="250"/>
    <x v="249"/>
    <x v="195"/>
    <x v="34"/>
    <x v="21"/>
    <x v="37"/>
    <x v="945"/>
    <x v="0"/>
    <x v="30"/>
    <x v="21"/>
    <x v="314"/>
  </r>
  <r>
    <x v="6"/>
    <x v="4"/>
    <x v="1"/>
    <x v="269"/>
    <x v="544"/>
    <x v="0"/>
    <x v="22"/>
    <x v="0"/>
    <x v="491"/>
    <x v="271"/>
    <x v="270"/>
    <x v="195"/>
    <x v="34"/>
    <x v="21"/>
    <x v="37"/>
    <x v="945"/>
    <x v="0"/>
    <x v="30"/>
    <x v="21"/>
    <x v="314"/>
  </r>
  <r>
    <x v="6"/>
    <x v="4"/>
    <x v="1"/>
    <x v="269"/>
    <x v="544"/>
    <x v="0"/>
    <x v="21"/>
    <x v="0"/>
    <x v="1119"/>
    <x v="281"/>
    <x v="278"/>
    <x v="195"/>
    <x v="34"/>
    <x v="21"/>
    <x v="16"/>
    <x v="360"/>
    <x v="0"/>
    <x v="30"/>
    <x v="16"/>
    <x v="106"/>
  </r>
  <r>
    <x v="6"/>
    <x v="4"/>
    <x v="1"/>
    <x v="269"/>
    <x v="544"/>
    <x v="0"/>
    <x v="22"/>
    <x v="0"/>
    <x v="481"/>
    <x v="292"/>
    <x v="293"/>
    <x v="195"/>
    <x v="34"/>
    <x v="21"/>
    <x v="37"/>
    <x v="945"/>
    <x v="0"/>
    <x v="30"/>
    <x v="21"/>
    <x v="314"/>
  </r>
  <r>
    <x v="6"/>
    <x v="4"/>
    <x v="1"/>
    <x v="269"/>
    <x v="544"/>
    <x v="0"/>
    <x v="22"/>
    <x v="0"/>
    <x v="492"/>
    <x v="314"/>
    <x v="315"/>
    <x v="195"/>
    <x v="34"/>
    <x v="21"/>
    <x v="37"/>
    <x v="945"/>
    <x v="0"/>
    <x v="30"/>
    <x v="21"/>
    <x v="314"/>
  </r>
  <r>
    <x v="6"/>
    <x v="4"/>
    <x v="1"/>
    <x v="269"/>
    <x v="544"/>
    <x v="0"/>
    <x v="21"/>
    <x v="0"/>
    <x v="1120"/>
    <x v="324"/>
    <x v="322"/>
    <x v="195"/>
    <x v="34"/>
    <x v="21"/>
    <x v="16"/>
    <x v="360"/>
    <x v="0"/>
    <x v="30"/>
    <x v="16"/>
    <x v="106"/>
  </r>
  <r>
    <x v="6"/>
    <x v="4"/>
    <x v="1"/>
    <x v="269"/>
    <x v="544"/>
    <x v="0"/>
    <x v="22"/>
    <x v="0"/>
    <x v="482"/>
    <x v="335"/>
    <x v="337"/>
    <x v="195"/>
    <x v="34"/>
    <x v="21"/>
    <x v="37"/>
    <x v="945"/>
    <x v="0"/>
    <x v="30"/>
    <x v="21"/>
    <x v="314"/>
  </r>
  <r>
    <x v="6"/>
    <x v="4"/>
    <x v="1"/>
    <x v="269"/>
    <x v="544"/>
    <x v="0"/>
    <x v="22"/>
    <x v="0"/>
    <x v="493"/>
    <x v="361"/>
    <x v="359"/>
    <x v="195"/>
    <x v="34"/>
    <x v="21"/>
    <x v="37"/>
    <x v="945"/>
    <x v="0"/>
    <x v="30"/>
    <x v="21"/>
    <x v="314"/>
  </r>
  <r>
    <x v="6"/>
    <x v="4"/>
    <x v="1"/>
    <x v="269"/>
    <x v="544"/>
    <x v="0"/>
    <x v="21"/>
    <x v="0"/>
    <x v="1121"/>
    <x v="371"/>
    <x v="366"/>
    <x v="195"/>
    <x v="34"/>
    <x v="21"/>
    <x v="16"/>
    <x v="360"/>
    <x v="0"/>
    <x v="30"/>
    <x v="16"/>
    <x v="106"/>
  </r>
  <r>
    <x v="6"/>
    <x v="4"/>
    <x v="1"/>
    <x v="269"/>
    <x v="544"/>
    <x v="0"/>
    <x v="22"/>
    <x v="0"/>
    <x v="483"/>
    <x v="385"/>
    <x v="382"/>
    <x v="195"/>
    <x v="34"/>
    <x v="21"/>
    <x v="37"/>
    <x v="945"/>
    <x v="0"/>
    <x v="30"/>
    <x v="21"/>
    <x v="314"/>
  </r>
  <r>
    <x v="6"/>
    <x v="4"/>
    <x v="1"/>
    <x v="269"/>
    <x v="544"/>
    <x v="1"/>
    <x v="22"/>
    <x v="0"/>
    <x v="4039"/>
    <x v="407"/>
    <x v="405"/>
    <x v="195"/>
    <x v="34"/>
    <x v="21"/>
    <x v="15"/>
    <x v="314"/>
    <x v="0"/>
    <x v="30"/>
    <x v="21"/>
    <x v="124"/>
  </r>
  <r>
    <x v="6"/>
    <x v="4"/>
    <x v="1"/>
    <x v="269"/>
    <x v="544"/>
    <x v="2"/>
    <x v="22"/>
    <x v="0"/>
    <x v="494"/>
    <x v="411"/>
    <x v="408"/>
    <x v="195"/>
    <x v="34"/>
    <x v="21"/>
    <x v="35"/>
    <x v="866"/>
    <x v="0"/>
    <x v="30"/>
    <x v="21"/>
    <x v="293"/>
  </r>
  <r>
    <x v="6"/>
    <x v="4"/>
    <x v="1"/>
    <x v="269"/>
    <x v="544"/>
    <x v="0"/>
    <x v="21"/>
    <x v="0"/>
    <x v="1122"/>
    <x v="417"/>
    <x v="412"/>
    <x v="195"/>
    <x v="34"/>
    <x v="21"/>
    <x v="16"/>
    <x v="360"/>
    <x v="0"/>
    <x v="30"/>
    <x v="16"/>
    <x v="106"/>
  </r>
  <r>
    <x v="6"/>
    <x v="4"/>
    <x v="1"/>
    <x v="269"/>
    <x v="544"/>
    <x v="0"/>
    <x v="22"/>
    <x v="0"/>
    <x v="484"/>
    <x v="428"/>
    <x v="426"/>
    <x v="195"/>
    <x v="34"/>
    <x v="21"/>
    <x v="37"/>
    <x v="945"/>
    <x v="0"/>
    <x v="30"/>
    <x v="21"/>
    <x v="314"/>
  </r>
  <r>
    <x v="6"/>
    <x v="4"/>
    <x v="1"/>
    <x v="269"/>
    <x v="544"/>
    <x v="0"/>
    <x v="22"/>
    <x v="0"/>
    <x v="495"/>
    <x v="449"/>
    <x v="449"/>
    <x v="195"/>
    <x v="34"/>
    <x v="21"/>
    <x v="37"/>
    <x v="945"/>
    <x v="0"/>
    <x v="30"/>
    <x v="21"/>
    <x v="314"/>
  </r>
  <r>
    <x v="6"/>
    <x v="4"/>
    <x v="1"/>
    <x v="269"/>
    <x v="544"/>
    <x v="0"/>
    <x v="21"/>
    <x v="0"/>
    <x v="1123"/>
    <x v="458"/>
    <x v="455"/>
    <x v="195"/>
    <x v="34"/>
    <x v="21"/>
    <x v="16"/>
    <x v="360"/>
    <x v="0"/>
    <x v="30"/>
    <x v="16"/>
    <x v="106"/>
  </r>
  <r>
    <x v="6"/>
    <x v="4"/>
    <x v="1"/>
    <x v="269"/>
    <x v="544"/>
    <x v="0"/>
    <x v="22"/>
    <x v="0"/>
    <x v="485"/>
    <x v="469"/>
    <x v="467"/>
    <x v="195"/>
    <x v="34"/>
    <x v="21"/>
    <x v="37"/>
    <x v="945"/>
    <x v="0"/>
    <x v="30"/>
    <x v="21"/>
    <x v="314"/>
  </r>
  <r>
    <x v="6"/>
    <x v="4"/>
    <x v="1"/>
    <x v="269"/>
    <x v="544"/>
    <x v="0"/>
    <x v="22"/>
    <x v="0"/>
    <x v="496"/>
    <x v="490"/>
    <x v="491"/>
    <x v="195"/>
    <x v="34"/>
    <x v="21"/>
    <x v="37"/>
    <x v="945"/>
    <x v="0"/>
    <x v="30"/>
    <x v="21"/>
    <x v="314"/>
  </r>
  <r>
    <x v="6"/>
    <x v="4"/>
    <x v="1"/>
    <x v="269"/>
    <x v="544"/>
    <x v="0"/>
    <x v="21"/>
    <x v="0"/>
    <x v="1124"/>
    <x v="500"/>
    <x v="496"/>
    <x v="195"/>
    <x v="34"/>
    <x v="21"/>
    <x v="16"/>
    <x v="360"/>
    <x v="0"/>
    <x v="30"/>
    <x v="16"/>
    <x v="106"/>
  </r>
  <r>
    <x v="6"/>
    <x v="4"/>
    <x v="1"/>
    <x v="269"/>
    <x v="544"/>
    <x v="0"/>
    <x v="22"/>
    <x v="0"/>
    <x v="486"/>
    <x v="510"/>
    <x v="507"/>
    <x v="195"/>
    <x v="34"/>
    <x v="21"/>
    <x v="37"/>
    <x v="945"/>
    <x v="0"/>
    <x v="30"/>
    <x v="21"/>
    <x v="314"/>
  </r>
  <r>
    <x v="6"/>
    <x v="4"/>
    <x v="1"/>
    <x v="269"/>
    <x v="544"/>
    <x v="0"/>
    <x v="22"/>
    <x v="0"/>
    <x v="497"/>
    <x v="529"/>
    <x v="527"/>
    <x v="195"/>
    <x v="34"/>
    <x v="21"/>
    <x v="37"/>
    <x v="945"/>
    <x v="0"/>
    <x v="30"/>
    <x v="21"/>
    <x v="314"/>
  </r>
  <r>
    <x v="6"/>
    <x v="4"/>
    <x v="1"/>
    <x v="269"/>
    <x v="544"/>
    <x v="0"/>
    <x v="21"/>
    <x v="0"/>
    <x v="1125"/>
    <x v="538"/>
    <x v="534"/>
    <x v="195"/>
    <x v="34"/>
    <x v="21"/>
    <x v="16"/>
    <x v="360"/>
    <x v="0"/>
    <x v="30"/>
    <x v="16"/>
    <x v="106"/>
  </r>
  <r>
    <x v="6"/>
    <x v="4"/>
    <x v="1"/>
    <x v="269"/>
    <x v="544"/>
    <x v="0"/>
    <x v="22"/>
    <x v="0"/>
    <x v="487"/>
    <x v="548"/>
    <x v="546"/>
    <x v="195"/>
    <x v="34"/>
    <x v="21"/>
    <x v="37"/>
    <x v="945"/>
    <x v="0"/>
    <x v="30"/>
    <x v="21"/>
    <x v="314"/>
  </r>
  <r>
    <x v="6"/>
    <x v="4"/>
    <x v="1"/>
    <x v="269"/>
    <x v="544"/>
    <x v="0"/>
    <x v="22"/>
    <x v="0"/>
    <x v="498"/>
    <x v="569"/>
    <x v="565"/>
    <x v="195"/>
    <x v="34"/>
    <x v="21"/>
    <x v="37"/>
    <x v="945"/>
    <x v="0"/>
    <x v="30"/>
    <x v="21"/>
    <x v="314"/>
  </r>
  <r>
    <x v="6"/>
    <x v="4"/>
    <x v="1"/>
    <x v="269"/>
    <x v="544"/>
    <x v="0"/>
    <x v="21"/>
    <x v="0"/>
    <x v="1126"/>
    <x v="578"/>
    <x v="574"/>
    <x v="195"/>
    <x v="34"/>
    <x v="21"/>
    <x v="16"/>
    <x v="360"/>
    <x v="0"/>
    <x v="30"/>
    <x v="16"/>
    <x v="106"/>
  </r>
  <r>
    <x v="6"/>
    <x v="4"/>
    <x v="1"/>
    <x v="269"/>
    <x v="544"/>
    <x v="0"/>
    <x v="22"/>
    <x v="0"/>
    <x v="488"/>
    <x v="587"/>
    <x v="590"/>
    <x v="195"/>
    <x v="34"/>
    <x v="21"/>
    <x v="37"/>
    <x v="945"/>
    <x v="0"/>
    <x v="30"/>
    <x v="21"/>
    <x v="314"/>
  </r>
  <r>
    <x v="6"/>
    <x v="4"/>
    <x v="1"/>
    <x v="269"/>
    <x v="544"/>
    <x v="0"/>
    <x v="22"/>
    <x v="0"/>
    <x v="499"/>
    <x v="608"/>
    <x v="611"/>
    <x v="195"/>
    <x v="34"/>
    <x v="21"/>
    <x v="37"/>
    <x v="945"/>
    <x v="0"/>
    <x v="30"/>
    <x v="16"/>
    <x v="290"/>
  </r>
  <r>
    <x v="6"/>
    <x v="4"/>
    <x v="1"/>
    <x v="269"/>
    <x v="544"/>
    <x v="0"/>
    <x v="21"/>
    <x v="0"/>
    <x v="1127"/>
    <x v="615"/>
    <x v="618"/>
    <x v="195"/>
    <x v="34"/>
    <x v="21"/>
    <x v="16"/>
    <x v="360"/>
    <x v="0"/>
    <x v="30"/>
    <x v="16"/>
    <x v="106"/>
  </r>
  <r>
    <x v="6"/>
    <x v="4"/>
    <x v="1"/>
    <x v="269"/>
    <x v="544"/>
    <x v="0"/>
    <x v="22"/>
    <x v="0"/>
    <x v="500"/>
    <x v="637"/>
    <x v="640"/>
    <x v="195"/>
    <x v="34"/>
    <x v="21"/>
    <x v="37"/>
    <x v="945"/>
    <x v="0"/>
    <x v="30"/>
    <x v="16"/>
    <x v="290"/>
  </r>
  <r>
    <x v="6"/>
    <x v="4"/>
    <x v="1"/>
    <x v="269"/>
    <x v="544"/>
    <x v="0"/>
    <x v="21"/>
    <x v="0"/>
    <x v="1128"/>
    <x v="643"/>
    <x v="645"/>
    <x v="195"/>
    <x v="34"/>
    <x v="21"/>
    <x v="16"/>
    <x v="360"/>
    <x v="0"/>
    <x v="30"/>
    <x v="16"/>
    <x v="106"/>
  </r>
  <r>
    <x v="6"/>
    <x v="4"/>
    <x v="1"/>
    <x v="269"/>
    <x v="544"/>
    <x v="0"/>
    <x v="22"/>
    <x v="0"/>
    <x v="501"/>
    <x v="657"/>
    <x v="661"/>
    <x v="195"/>
    <x v="34"/>
    <x v="21"/>
    <x v="37"/>
    <x v="945"/>
    <x v="0"/>
    <x v="30"/>
    <x v="16"/>
    <x v="290"/>
  </r>
  <r>
    <x v="6"/>
    <x v="4"/>
    <x v="1"/>
    <x v="269"/>
    <x v="544"/>
    <x v="0"/>
    <x v="21"/>
    <x v="0"/>
    <x v="1129"/>
    <x v="667"/>
    <x v="669"/>
    <x v="195"/>
    <x v="34"/>
    <x v="21"/>
    <x v="16"/>
    <x v="360"/>
    <x v="0"/>
    <x v="30"/>
    <x v="16"/>
    <x v="106"/>
  </r>
  <r>
    <x v="6"/>
    <x v="4"/>
    <x v="1"/>
    <x v="269"/>
    <x v="544"/>
    <x v="1"/>
    <x v="22"/>
    <x v="0"/>
    <x v="3545"/>
    <x v="682"/>
    <x v="686"/>
    <x v="195"/>
    <x v="34"/>
    <x v="21"/>
    <x v="15"/>
    <x v="314"/>
    <x v="0"/>
    <x v="30"/>
    <x v="16"/>
    <x v="102"/>
  </r>
  <r>
    <x v="6"/>
    <x v="4"/>
    <x v="1"/>
    <x v="269"/>
    <x v="544"/>
    <x v="1"/>
    <x v="21"/>
    <x v="0"/>
    <x v="3780"/>
    <x v="682"/>
    <x v="686"/>
    <x v="195"/>
    <x v="34"/>
    <x v="21"/>
    <x v="2"/>
    <x v="63"/>
    <x v="0"/>
    <x v="30"/>
    <x v="16"/>
    <x v="23"/>
  </r>
  <r>
    <x v="6"/>
    <x v="4"/>
    <x v="1"/>
    <x v="269"/>
    <x v="544"/>
    <x v="1"/>
    <x v="22"/>
    <x v="0"/>
    <x v="3547"/>
    <x v="701"/>
    <x v="706"/>
    <x v="195"/>
    <x v="34"/>
    <x v="21"/>
    <x v="15"/>
    <x v="314"/>
    <x v="0"/>
    <x v="30"/>
    <x v="16"/>
    <x v="102"/>
  </r>
  <r>
    <x v="6"/>
    <x v="4"/>
    <x v="1"/>
    <x v="271"/>
    <x v="546"/>
    <x v="0"/>
    <x v="22"/>
    <x v="0"/>
    <x v="1754"/>
    <x v="30"/>
    <x v="30"/>
    <x v="319"/>
    <x v="34"/>
    <x v="21"/>
    <x v="37"/>
    <x v="1100"/>
    <x v="0"/>
    <x v="30"/>
    <x v="24"/>
    <x v="325"/>
  </r>
  <r>
    <x v="6"/>
    <x v="4"/>
    <x v="1"/>
    <x v="271"/>
    <x v="546"/>
    <x v="2"/>
    <x v="23"/>
    <x v="0"/>
    <x v="2450"/>
    <x v="101"/>
    <x v="95"/>
    <x v="319"/>
    <x v="34"/>
    <x v="21"/>
    <x v="0"/>
    <x v="43"/>
    <x v="0"/>
    <x v="30"/>
    <x v="21"/>
    <x v="13"/>
  </r>
  <r>
    <x v="6"/>
    <x v="4"/>
    <x v="1"/>
    <x v="271"/>
    <x v="546"/>
    <x v="2"/>
    <x v="23"/>
    <x v="0"/>
    <x v="2451"/>
    <x v="144"/>
    <x v="139"/>
    <x v="319"/>
    <x v="34"/>
    <x v="21"/>
    <x v="0"/>
    <x v="43"/>
    <x v="0"/>
    <x v="30"/>
    <x v="21"/>
    <x v="13"/>
  </r>
  <r>
    <x v="6"/>
    <x v="4"/>
    <x v="1"/>
    <x v="271"/>
    <x v="546"/>
    <x v="2"/>
    <x v="23"/>
    <x v="0"/>
    <x v="2452"/>
    <x v="188"/>
    <x v="186"/>
    <x v="319"/>
    <x v="34"/>
    <x v="21"/>
    <x v="0"/>
    <x v="43"/>
    <x v="0"/>
    <x v="30"/>
    <x v="21"/>
    <x v="13"/>
  </r>
  <r>
    <x v="6"/>
    <x v="4"/>
    <x v="1"/>
    <x v="271"/>
    <x v="546"/>
    <x v="2"/>
    <x v="23"/>
    <x v="0"/>
    <x v="2453"/>
    <x v="231"/>
    <x v="231"/>
    <x v="319"/>
    <x v="34"/>
    <x v="21"/>
    <x v="0"/>
    <x v="43"/>
    <x v="0"/>
    <x v="30"/>
    <x v="21"/>
    <x v="13"/>
  </r>
  <r>
    <x v="6"/>
    <x v="4"/>
    <x v="1"/>
    <x v="271"/>
    <x v="546"/>
    <x v="2"/>
    <x v="23"/>
    <x v="0"/>
    <x v="2454"/>
    <x v="274"/>
    <x v="274"/>
    <x v="319"/>
    <x v="34"/>
    <x v="21"/>
    <x v="0"/>
    <x v="43"/>
    <x v="0"/>
    <x v="30"/>
    <x v="21"/>
    <x v="13"/>
  </r>
  <r>
    <x v="6"/>
    <x v="4"/>
    <x v="1"/>
    <x v="271"/>
    <x v="546"/>
    <x v="2"/>
    <x v="23"/>
    <x v="0"/>
    <x v="2455"/>
    <x v="317"/>
    <x v="318"/>
    <x v="319"/>
    <x v="34"/>
    <x v="21"/>
    <x v="0"/>
    <x v="43"/>
    <x v="0"/>
    <x v="30"/>
    <x v="21"/>
    <x v="13"/>
  </r>
  <r>
    <x v="6"/>
    <x v="4"/>
    <x v="1"/>
    <x v="271"/>
    <x v="546"/>
    <x v="2"/>
    <x v="23"/>
    <x v="0"/>
    <x v="2456"/>
    <x v="411"/>
    <x v="408"/>
    <x v="319"/>
    <x v="34"/>
    <x v="21"/>
    <x v="0"/>
    <x v="43"/>
    <x v="0"/>
    <x v="30"/>
    <x v="21"/>
    <x v="13"/>
  </r>
  <r>
    <x v="6"/>
    <x v="4"/>
    <x v="1"/>
    <x v="271"/>
    <x v="546"/>
    <x v="2"/>
    <x v="23"/>
    <x v="0"/>
    <x v="2457"/>
    <x v="452"/>
    <x v="452"/>
    <x v="319"/>
    <x v="34"/>
    <x v="21"/>
    <x v="0"/>
    <x v="43"/>
    <x v="0"/>
    <x v="30"/>
    <x v="21"/>
    <x v="13"/>
  </r>
  <r>
    <x v="6"/>
    <x v="4"/>
    <x v="1"/>
    <x v="271"/>
    <x v="546"/>
    <x v="2"/>
    <x v="23"/>
    <x v="0"/>
    <x v="2458"/>
    <x v="494"/>
    <x v="494"/>
    <x v="319"/>
    <x v="34"/>
    <x v="21"/>
    <x v="0"/>
    <x v="43"/>
    <x v="0"/>
    <x v="30"/>
    <x v="21"/>
    <x v="13"/>
  </r>
  <r>
    <x v="6"/>
    <x v="4"/>
    <x v="1"/>
    <x v="271"/>
    <x v="546"/>
    <x v="2"/>
    <x v="23"/>
    <x v="0"/>
    <x v="2459"/>
    <x v="532"/>
    <x v="531"/>
    <x v="319"/>
    <x v="34"/>
    <x v="21"/>
    <x v="0"/>
    <x v="43"/>
    <x v="0"/>
    <x v="30"/>
    <x v="21"/>
    <x v="13"/>
  </r>
  <r>
    <x v="6"/>
    <x v="4"/>
    <x v="1"/>
    <x v="271"/>
    <x v="546"/>
    <x v="2"/>
    <x v="23"/>
    <x v="0"/>
    <x v="2460"/>
    <x v="573"/>
    <x v="569"/>
    <x v="319"/>
    <x v="34"/>
    <x v="21"/>
    <x v="0"/>
    <x v="43"/>
    <x v="0"/>
    <x v="30"/>
    <x v="21"/>
    <x v="13"/>
  </r>
  <r>
    <x v="6"/>
    <x v="4"/>
    <x v="1"/>
    <x v="271"/>
    <x v="546"/>
    <x v="2"/>
    <x v="23"/>
    <x v="0"/>
    <x v="2461"/>
    <x v="608"/>
    <x v="614"/>
    <x v="319"/>
    <x v="34"/>
    <x v="21"/>
    <x v="0"/>
    <x v="43"/>
    <x v="0"/>
    <x v="30"/>
    <x v="21"/>
    <x v="13"/>
  </r>
  <r>
    <x v="6"/>
    <x v="4"/>
    <x v="1"/>
    <x v="271"/>
    <x v="546"/>
    <x v="0"/>
    <x v="22"/>
    <x v="0"/>
    <x v="610"/>
    <x v="623"/>
    <x v="633"/>
    <x v="319"/>
    <x v="34"/>
    <x v="21"/>
    <x v="37"/>
    <x v="1100"/>
    <x v="0"/>
    <x v="30"/>
    <x v="26"/>
    <x v="333"/>
  </r>
  <r>
    <x v="7"/>
    <x v="4"/>
    <x v="2"/>
    <x v="259"/>
    <x v="482"/>
    <x v="0"/>
    <x v="22"/>
    <x v="0"/>
    <x v="2135"/>
    <x v="640"/>
    <x v="641"/>
    <x v="173"/>
    <x v="34"/>
    <x v="21"/>
    <x v="37"/>
    <x v="923"/>
    <x v="0"/>
    <x v="30"/>
    <x v="13"/>
    <x v="275"/>
  </r>
  <r>
    <x v="7"/>
    <x v="4"/>
    <x v="2"/>
    <x v="260"/>
    <x v="480"/>
    <x v="0"/>
    <x v="22"/>
    <x v="0"/>
    <x v="608"/>
    <x v="652"/>
    <x v="660"/>
    <x v="307"/>
    <x v="34"/>
    <x v="21"/>
    <x v="37"/>
    <x v="1091"/>
    <x v="0"/>
    <x v="30"/>
    <x v="26"/>
    <x v="333"/>
  </r>
  <r>
    <x v="7"/>
    <x v="4"/>
    <x v="2"/>
    <x v="260"/>
    <x v="480"/>
    <x v="0"/>
    <x v="21"/>
    <x v="0"/>
    <x v="1112"/>
    <x v="655"/>
    <x v="661"/>
    <x v="307"/>
    <x v="34"/>
    <x v="21"/>
    <x v="16"/>
    <x v="464"/>
    <x v="0"/>
    <x v="30"/>
    <x v="21"/>
    <x v="131"/>
  </r>
  <r>
    <x v="7"/>
    <x v="4"/>
    <x v="2"/>
    <x v="260"/>
    <x v="480"/>
    <x v="0"/>
    <x v="22"/>
    <x v="0"/>
    <x v="609"/>
    <x v="676"/>
    <x v="682"/>
    <x v="307"/>
    <x v="34"/>
    <x v="21"/>
    <x v="37"/>
    <x v="1091"/>
    <x v="0"/>
    <x v="30"/>
    <x v="21"/>
    <x v="314"/>
  </r>
  <r>
    <x v="7"/>
    <x v="4"/>
    <x v="1"/>
    <x v="276"/>
    <x v="514"/>
    <x v="0"/>
    <x v="22"/>
    <x v="0"/>
    <x v="581"/>
    <x v="635"/>
    <x v="643"/>
    <x v="287"/>
    <x v="34"/>
    <x v="21"/>
    <x v="37"/>
    <x v="1064"/>
    <x v="0"/>
    <x v="30"/>
    <x v="26"/>
    <x v="333"/>
  </r>
  <r>
    <x v="7"/>
    <x v="4"/>
    <x v="1"/>
    <x v="276"/>
    <x v="514"/>
    <x v="0"/>
    <x v="21"/>
    <x v="0"/>
    <x v="3769"/>
    <x v="643"/>
    <x v="648"/>
    <x v="287"/>
    <x v="34"/>
    <x v="21"/>
    <x v="16"/>
    <x v="449"/>
    <x v="0"/>
    <x v="30"/>
    <x v="21"/>
    <x v="131"/>
  </r>
  <r>
    <x v="7"/>
    <x v="4"/>
    <x v="1"/>
    <x v="276"/>
    <x v="514"/>
    <x v="0"/>
    <x v="22"/>
    <x v="0"/>
    <x v="582"/>
    <x v="666"/>
    <x v="669"/>
    <x v="287"/>
    <x v="34"/>
    <x v="21"/>
    <x v="37"/>
    <x v="1064"/>
    <x v="0"/>
    <x v="30"/>
    <x v="21"/>
    <x v="314"/>
  </r>
  <r>
    <x v="7"/>
    <x v="4"/>
    <x v="1"/>
    <x v="276"/>
    <x v="514"/>
    <x v="0"/>
    <x v="21"/>
    <x v="0"/>
    <x v="1173"/>
    <x v="678"/>
    <x v="684"/>
    <x v="287"/>
    <x v="34"/>
    <x v="21"/>
    <x v="16"/>
    <x v="449"/>
    <x v="0"/>
    <x v="30"/>
    <x v="21"/>
    <x v="131"/>
  </r>
  <r>
    <x v="7"/>
    <x v="4"/>
    <x v="1"/>
    <x v="276"/>
    <x v="514"/>
    <x v="0"/>
    <x v="22"/>
    <x v="0"/>
    <x v="583"/>
    <x v="687"/>
    <x v="692"/>
    <x v="287"/>
    <x v="34"/>
    <x v="21"/>
    <x v="37"/>
    <x v="1064"/>
    <x v="0"/>
    <x v="30"/>
    <x v="21"/>
    <x v="314"/>
  </r>
  <r>
    <x v="7"/>
    <x v="4"/>
    <x v="1"/>
    <x v="470"/>
    <x v="433"/>
    <x v="5"/>
    <x v="19"/>
    <x v="0"/>
    <x v="3864"/>
    <x v="376"/>
    <x v="369"/>
    <x v="207"/>
    <x v="34"/>
    <x v="21"/>
    <x v="31"/>
    <x v="777"/>
    <x v="0"/>
    <x v="30"/>
    <x v="16"/>
    <x v="239"/>
  </r>
  <r>
    <x v="7"/>
    <x v="4"/>
    <x v="2"/>
    <x v="483"/>
    <x v="484"/>
    <x v="5"/>
    <x v="19"/>
    <x v="0"/>
    <x v="584"/>
    <x v="84"/>
    <x v="90"/>
    <x v="369"/>
    <x v="34"/>
    <x v="21"/>
    <x v="31"/>
    <x v="948"/>
    <x v="0"/>
    <x v="30"/>
    <x v="30"/>
    <x v="299"/>
  </r>
  <r>
    <x v="7"/>
    <x v="4"/>
    <x v="2"/>
    <x v="484"/>
    <x v="486"/>
    <x v="0"/>
    <x v="22"/>
    <x v="0"/>
    <x v="585"/>
    <x v="46"/>
    <x v="45"/>
    <x v="293"/>
    <x v="34"/>
    <x v="21"/>
    <x v="37"/>
    <x v="1075"/>
    <x v="0"/>
    <x v="30"/>
    <x v="21"/>
    <x v="314"/>
  </r>
  <r>
    <x v="7"/>
    <x v="4"/>
    <x v="2"/>
    <x v="484"/>
    <x v="486"/>
    <x v="2"/>
    <x v="22"/>
    <x v="0"/>
    <x v="586"/>
    <x v="65"/>
    <x v="65"/>
    <x v="293"/>
    <x v="34"/>
    <x v="21"/>
    <x v="35"/>
    <x v="986"/>
    <x v="0"/>
    <x v="30"/>
    <x v="26"/>
    <x v="312"/>
  </r>
  <r>
    <x v="7"/>
    <x v="4"/>
    <x v="2"/>
    <x v="484"/>
    <x v="486"/>
    <x v="1"/>
    <x v="22"/>
    <x v="0"/>
    <x v="4034"/>
    <x v="69"/>
    <x v="70"/>
    <x v="293"/>
    <x v="34"/>
    <x v="21"/>
    <x v="15"/>
    <x v="429"/>
    <x v="0"/>
    <x v="30"/>
    <x v="26"/>
    <x v="142"/>
  </r>
  <r>
    <x v="7"/>
    <x v="4"/>
    <x v="2"/>
    <x v="484"/>
    <x v="486"/>
    <x v="2"/>
    <x v="22"/>
    <x v="0"/>
    <x v="587"/>
    <x v="93"/>
    <x v="92"/>
    <x v="293"/>
    <x v="34"/>
    <x v="21"/>
    <x v="35"/>
    <x v="986"/>
    <x v="0"/>
    <x v="30"/>
    <x v="26"/>
    <x v="312"/>
  </r>
  <r>
    <x v="7"/>
    <x v="4"/>
    <x v="2"/>
    <x v="484"/>
    <x v="486"/>
    <x v="1"/>
    <x v="22"/>
    <x v="0"/>
    <x v="3347"/>
    <x v="96"/>
    <x v="95"/>
    <x v="293"/>
    <x v="34"/>
    <x v="21"/>
    <x v="15"/>
    <x v="429"/>
    <x v="0"/>
    <x v="30"/>
    <x v="26"/>
    <x v="142"/>
  </r>
  <r>
    <x v="7"/>
    <x v="4"/>
    <x v="2"/>
    <x v="484"/>
    <x v="486"/>
    <x v="2"/>
    <x v="23"/>
    <x v="0"/>
    <x v="2503"/>
    <x v="113"/>
    <x v="108"/>
    <x v="293"/>
    <x v="34"/>
    <x v="21"/>
    <x v="0"/>
    <x v="39"/>
    <x v="0"/>
    <x v="30"/>
    <x v="21"/>
    <x v="13"/>
  </r>
  <r>
    <x v="7"/>
    <x v="4"/>
    <x v="2"/>
    <x v="484"/>
    <x v="486"/>
    <x v="2"/>
    <x v="22"/>
    <x v="0"/>
    <x v="588"/>
    <x v="116"/>
    <x v="116"/>
    <x v="293"/>
    <x v="34"/>
    <x v="21"/>
    <x v="35"/>
    <x v="986"/>
    <x v="0"/>
    <x v="30"/>
    <x v="26"/>
    <x v="312"/>
  </r>
  <r>
    <x v="7"/>
    <x v="4"/>
    <x v="2"/>
    <x v="484"/>
    <x v="486"/>
    <x v="1"/>
    <x v="22"/>
    <x v="0"/>
    <x v="3348"/>
    <x v="123"/>
    <x v="124"/>
    <x v="293"/>
    <x v="34"/>
    <x v="21"/>
    <x v="15"/>
    <x v="429"/>
    <x v="0"/>
    <x v="30"/>
    <x v="26"/>
    <x v="142"/>
  </r>
  <r>
    <x v="7"/>
    <x v="4"/>
    <x v="2"/>
    <x v="484"/>
    <x v="486"/>
    <x v="0"/>
    <x v="22"/>
    <x v="0"/>
    <x v="589"/>
    <x v="148"/>
    <x v="147"/>
    <x v="293"/>
    <x v="34"/>
    <x v="21"/>
    <x v="37"/>
    <x v="1075"/>
    <x v="0"/>
    <x v="30"/>
    <x v="26"/>
    <x v="333"/>
  </r>
  <r>
    <x v="7"/>
    <x v="4"/>
    <x v="2"/>
    <x v="484"/>
    <x v="486"/>
    <x v="0"/>
    <x v="21"/>
    <x v="0"/>
    <x v="1180"/>
    <x v="148"/>
    <x v="144"/>
    <x v="293"/>
    <x v="34"/>
    <x v="21"/>
    <x v="16"/>
    <x v="458"/>
    <x v="0"/>
    <x v="30"/>
    <x v="21"/>
    <x v="131"/>
  </r>
  <r>
    <x v="7"/>
    <x v="4"/>
    <x v="2"/>
    <x v="484"/>
    <x v="486"/>
    <x v="0"/>
    <x v="22"/>
    <x v="0"/>
    <x v="590"/>
    <x v="174"/>
    <x v="175"/>
    <x v="293"/>
    <x v="34"/>
    <x v="21"/>
    <x v="37"/>
    <x v="1075"/>
    <x v="0"/>
    <x v="30"/>
    <x v="26"/>
    <x v="333"/>
  </r>
  <r>
    <x v="7"/>
    <x v="4"/>
    <x v="2"/>
    <x v="484"/>
    <x v="486"/>
    <x v="0"/>
    <x v="22"/>
    <x v="0"/>
    <x v="591"/>
    <x v="200"/>
    <x v="200"/>
    <x v="293"/>
    <x v="34"/>
    <x v="21"/>
    <x v="37"/>
    <x v="1075"/>
    <x v="0"/>
    <x v="30"/>
    <x v="26"/>
    <x v="333"/>
  </r>
  <r>
    <x v="7"/>
    <x v="4"/>
    <x v="2"/>
    <x v="484"/>
    <x v="486"/>
    <x v="2"/>
    <x v="23"/>
    <x v="0"/>
    <x v="2504"/>
    <x v="200"/>
    <x v="196"/>
    <x v="293"/>
    <x v="34"/>
    <x v="21"/>
    <x v="0"/>
    <x v="39"/>
    <x v="0"/>
    <x v="30"/>
    <x v="21"/>
    <x v="13"/>
  </r>
  <r>
    <x v="7"/>
    <x v="4"/>
    <x v="2"/>
    <x v="484"/>
    <x v="486"/>
    <x v="0"/>
    <x v="22"/>
    <x v="0"/>
    <x v="592"/>
    <x v="220"/>
    <x v="223"/>
    <x v="293"/>
    <x v="34"/>
    <x v="21"/>
    <x v="37"/>
    <x v="1075"/>
    <x v="0"/>
    <x v="30"/>
    <x v="26"/>
    <x v="333"/>
  </r>
  <r>
    <x v="7"/>
    <x v="4"/>
    <x v="2"/>
    <x v="484"/>
    <x v="486"/>
    <x v="0"/>
    <x v="22"/>
    <x v="0"/>
    <x v="593"/>
    <x v="250"/>
    <x v="254"/>
    <x v="293"/>
    <x v="34"/>
    <x v="21"/>
    <x v="37"/>
    <x v="1075"/>
    <x v="0"/>
    <x v="30"/>
    <x v="26"/>
    <x v="333"/>
  </r>
  <r>
    <x v="7"/>
    <x v="4"/>
    <x v="2"/>
    <x v="484"/>
    <x v="486"/>
    <x v="2"/>
    <x v="23"/>
    <x v="0"/>
    <x v="2505"/>
    <x v="285"/>
    <x v="284"/>
    <x v="293"/>
    <x v="34"/>
    <x v="21"/>
    <x v="0"/>
    <x v="39"/>
    <x v="0"/>
    <x v="30"/>
    <x v="21"/>
    <x v="13"/>
  </r>
  <r>
    <x v="7"/>
    <x v="4"/>
    <x v="2"/>
    <x v="484"/>
    <x v="486"/>
    <x v="0"/>
    <x v="22"/>
    <x v="0"/>
    <x v="50"/>
    <x v="300"/>
    <x v="304"/>
    <x v="293"/>
    <x v="34"/>
    <x v="21"/>
    <x v="37"/>
    <x v="1075"/>
    <x v="0"/>
    <x v="30"/>
    <x v="26"/>
    <x v="333"/>
  </r>
  <r>
    <x v="7"/>
    <x v="4"/>
    <x v="2"/>
    <x v="484"/>
    <x v="486"/>
    <x v="0"/>
    <x v="22"/>
    <x v="0"/>
    <x v="594"/>
    <x v="317"/>
    <x v="322"/>
    <x v="293"/>
    <x v="34"/>
    <x v="21"/>
    <x v="37"/>
    <x v="1075"/>
    <x v="0"/>
    <x v="30"/>
    <x v="26"/>
    <x v="333"/>
  </r>
  <r>
    <x v="7"/>
    <x v="4"/>
    <x v="2"/>
    <x v="484"/>
    <x v="486"/>
    <x v="0"/>
    <x v="21"/>
    <x v="0"/>
    <x v="1181"/>
    <x v="328"/>
    <x v="330"/>
    <x v="293"/>
    <x v="34"/>
    <x v="21"/>
    <x v="16"/>
    <x v="458"/>
    <x v="0"/>
    <x v="30"/>
    <x v="21"/>
    <x v="131"/>
  </r>
  <r>
    <x v="7"/>
    <x v="4"/>
    <x v="2"/>
    <x v="484"/>
    <x v="486"/>
    <x v="0"/>
    <x v="22"/>
    <x v="0"/>
    <x v="595"/>
    <x v="340"/>
    <x v="345"/>
    <x v="293"/>
    <x v="34"/>
    <x v="21"/>
    <x v="37"/>
    <x v="1075"/>
    <x v="0"/>
    <x v="30"/>
    <x v="26"/>
    <x v="333"/>
  </r>
  <r>
    <x v="7"/>
    <x v="4"/>
    <x v="2"/>
    <x v="484"/>
    <x v="486"/>
    <x v="0"/>
    <x v="22"/>
    <x v="0"/>
    <x v="49"/>
    <x v="352"/>
    <x v="356"/>
    <x v="293"/>
    <x v="34"/>
    <x v="21"/>
    <x v="37"/>
    <x v="1075"/>
    <x v="0"/>
    <x v="30"/>
    <x v="26"/>
    <x v="333"/>
  </r>
  <r>
    <x v="7"/>
    <x v="4"/>
    <x v="2"/>
    <x v="484"/>
    <x v="486"/>
    <x v="2"/>
    <x v="23"/>
    <x v="0"/>
    <x v="2506"/>
    <x v="376"/>
    <x v="374"/>
    <x v="293"/>
    <x v="34"/>
    <x v="21"/>
    <x v="0"/>
    <x v="39"/>
    <x v="0"/>
    <x v="30"/>
    <x v="21"/>
    <x v="13"/>
  </r>
  <r>
    <x v="7"/>
    <x v="4"/>
    <x v="2"/>
    <x v="484"/>
    <x v="486"/>
    <x v="1"/>
    <x v="22"/>
    <x v="0"/>
    <x v="4035"/>
    <x v="376"/>
    <x v="378"/>
    <x v="293"/>
    <x v="34"/>
    <x v="21"/>
    <x v="15"/>
    <x v="429"/>
    <x v="0"/>
    <x v="30"/>
    <x v="26"/>
    <x v="142"/>
  </r>
  <r>
    <x v="7"/>
    <x v="4"/>
    <x v="2"/>
    <x v="484"/>
    <x v="486"/>
    <x v="0"/>
    <x v="21"/>
    <x v="0"/>
    <x v="1182"/>
    <x v="381"/>
    <x v="378"/>
    <x v="293"/>
    <x v="34"/>
    <x v="21"/>
    <x v="16"/>
    <x v="458"/>
    <x v="0"/>
    <x v="30"/>
    <x v="21"/>
    <x v="131"/>
  </r>
  <r>
    <x v="7"/>
    <x v="4"/>
    <x v="2"/>
    <x v="484"/>
    <x v="486"/>
    <x v="2"/>
    <x v="22"/>
    <x v="0"/>
    <x v="596"/>
    <x v="385"/>
    <x v="386"/>
    <x v="293"/>
    <x v="34"/>
    <x v="21"/>
    <x v="35"/>
    <x v="986"/>
    <x v="0"/>
    <x v="30"/>
    <x v="26"/>
    <x v="312"/>
  </r>
  <r>
    <x v="7"/>
    <x v="4"/>
    <x v="2"/>
    <x v="484"/>
    <x v="486"/>
    <x v="1"/>
    <x v="22"/>
    <x v="0"/>
    <x v="4036"/>
    <x v="399"/>
    <x v="402"/>
    <x v="293"/>
    <x v="34"/>
    <x v="21"/>
    <x v="15"/>
    <x v="429"/>
    <x v="0"/>
    <x v="30"/>
    <x v="26"/>
    <x v="142"/>
  </r>
  <r>
    <x v="7"/>
    <x v="4"/>
    <x v="2"/>
    <x v="484"/>
    <x v="486"/>
    <x v="2"/>
    <x v="22"/>
    <x v="0"/>
    <x v="597"/>
    <x v="403"/>
    <x v="405"/>
    <x v="293"/>
    <x v="34"/>
    <x v="21"/>
    <x v="35"/>
    <x v="986"/>
    <x v="0"/>
    <x v="30"/>
    <x v="26"/>
    <x v="312"/>
  </r>
  <r>
    <x v="7"/>
    <x v="4"/>
    <x v="2"/>
    <x v="484"/>
    <x v="486"/>
    <x v="0"/>
    <x v="21"/>
    <x v="0"/>
    <x v="1183"/>
    <x v="425"/>
    <x v="422"/>
    <x v="293"/>
    <x v="34"/>
    <x v="21"/>
    <x v="16"/>
    <x v="458"/>
    <x v="0"/>
    <x v="30"/>
    <x v="21"/>
    <x v="131"/>
  </r>
  <r>
    <x v="7"/>
    <x v="4"/>
    <x v="2"/>
    <x v="484"/>
    <x v="486"/>
    <x v="1"/>
    <x v="22"/>
    <x v="0"/>
    <x v="4037"/>
    <x v="425"/>
    <x v="426"/>
    <x v="293"/>
    <x v="34"/>
    <x v="21"/>
    <x v="15"/>
    <x v="429"/>
    <x v="0"/>
    <x v="30"/>
    <x v="26"/>
    <x v="142"/>
  </r>
  <r>
    <x v="7"/>
    <x v="4"/>
    <x v="2"/>
    <x v="484"/>
    <x v="486"/>
    <x v="2"/>
    <x v="22"/>
    <x v="0"/>
    <x v="598"/>
    <x v="428"/>
    <x v="430"/>
    <x v="293"/>
    <x v="34"/>
    <x v="21"/>
    <x v="35"/>
    <x v="986"/>
    <x v="0"/>
    <x v="30"/>
    <x v="26"/>
    <x v="312"/>
  </r>
  <r>
    <x v="7"/>
    <x v="4"/>
    <x v="2"/>
    <x v="484"/>
    <x v="486"/>
    <x v="0"/>
    <x v="22"/>
    <x v="0"/>
    <x v="599"/>
    <x v="447"/>
    <x v="449"/>
    <x v="293"/>
    <x v="34"/>
    <x v="21"/>
    <x v="37"/>
    <x v="1075"/>
    <x v="0"/>
    <x v="30"/>
    <x v="26"/>
    <x v="333"/>
  </r>
  <r>
    <x v="7"/>
    <x v="4"/>
    <x v="2"/>
    <x v="484"/>
    <x v="486"/>
    <x v="2"/>
    <x v="23"/>
    <x v="0"/>
    <x v="2507"/>
    <x v="462"/>
    <x v="462"/>
    <x v="293"/>
    <x v="34"/>
    <x v="21"/>
    <x v="0"/>
    <x v="39"/>
    <x v="0"/>
    <x v="30"/>
    <x v="21"/>
    <x v="13"/>
  </r>
  <r>
    <x v="7"/>
    <x v="4"/>
    <x v="2"/>
    <x v="484"/>
    <x v="486"/>
    <x v="0"/>
    <x v="21"/>
    <x v="0"/>
    <x v="1184"/>
    <x v="466"/>
    <x v="464"/>
    <x v="293"/>
    <x v="34"/>
    <x v="21"/>
    <x v="16"/>
    <x v="458"/>
    <x v="0"/>
    <x v="30"/>
    <x v="21"/>
    <x v="131"/>
  </r>
  <r>
    <x v="7"/>
    <x v="4"/>
    <x v="2"/>
    <x v="484"/>
    <x v="486"/>
    <x v="0"/>
    <x v="22"/>
    <x v="0"/>
    <x v="600"/>
    <x v="490"/>
    <x v="494"/>
    <x v="293"/>
    <x v="34"/>
    <x v="21"/>
    <x v="37"/>
    <x v="1075"/>
    <x v="0"/>
    <x v="30"/>
    <x v="26"/>
    <x v="333"/>
  </r>
  <r>
    <x v="7"/>
    <x v="4"/>
    <x v="2"/>
    <x v="484"/>
    <x v="486"/>
    <x v="0"/>
    <x v="21"/>
    <x v="0"/>
    <x v="1185"/>
    <x v="507"/>
    <x v="505"/>
    <x v="293"/>
    <x v="34"/>
    <x v="21"/>
    <x v="16"/>
    <x v="458"/>
    <x v="0"/>
    <x v="30"/>
    <x v="21"/>
    <x v="131"/>
  </r>
  <r>
    <x v="7"/>
    <x v="4"/>
    <x v="2"/>
    <x v="484"/>
    <x v="486"/>
    <x v="0"/>
    <x v="22"/>
    <x v="0"/>
    <x v="1807"/>
    <x v="538"/>
    <x v="540"/>
    <x v="293"/>
    <x v="34"/>
    <x v="21"/>
    <x v="37"/>
    <x v="1075"/>
    <x v="0"/>
    <x v="30"/>
    <x v="26"/>
    <x v="333"/>
  </r>
  <r>
    <x v="7"/>
    <x v="4"/>
    <x v="2"/>
    <x v="484"/>
    <x v="486"/>
    <x v="0"/>
    <x v="21"/>
    <x v="0"/>
    <x v="1186"/>
    <x v="545"/>
    <x v="543"/>
    <x v="293"/>
    <x v="34"/>
    <x v="21"/>
    <x v="16"/>
    <x v="458"/>
    <x v="0"/>
    <x v="30"/>
    <x v="21"/>
    <x v="131"/>
  </r>
  <r>
    <x v="7"/>
    <x v="4"/>
    <x v="2"/>
    <x v="484"/>
    <x v="486"/>
    <x v="2"/>
    <x v="23"/>
    <x v="0"/>
    <x v="2508"/>
    <x v="551"/>
    <x v="549"/>
    <x v="293"/>
    <x v="34"/>
    <x v="21"/>
    <x v="0"/>
    <x v="39"/>
    <x v="0"/>
    <x v="30"/>
    <x v="21"/>
    <x v="13"/>
  </r>
  <r>
    <x v="7"/>
    <x v="4"/>
    <x v="2"/>
    <x v="484"/>
    <x v="486"/>
    <x v="0"/>
    <x v="22"/>
    <x v="0"/>
    <x v="601"/>
    <x v="563"/>
    <x v="563"/>
    <x v="293"/>
    <x v="34"/>
    <x v="21"/>
    <x v="37"/>
    <x v="1075"/>
    <x v="0"/>
    <x v="30"/>
    <x v="26"/>
    <x v="333"/>
  </r>
  <r>
    <x v="7"/>
    <x v="4"/>
    <x v="2"/>
    <x v="484"/>
    <x v="486"/>
    <x v="0"/>
    <x v="22"/>
    <x v="0"/>
    <x v="602"/>
    <x v="580"/>
    <x v="587"/>
    <x v="293"/>
    <x v="34"/>
    <x v="21"/>
    <x v="37"/>
    <x v="1075"/>
    <x v="0"/>
    <x v="30"/>
    <x v="26"/>
    <x v="333"/>
  </r>
  <r>
    <x v="7"/>
    <x v="4"/>
    <x v="2"/>
    <x v="484"/>
    <x v="486"/>
    <x v="0"/>
    <x v="21"/>
    <x v="0"/>
    <x v="1187"/>
    <x v="580"/>
    <x v="582"/>
    <x v="293"/>
    <x v="34"/>
    <x v="21"/>
    <x v="16"/>
    <x v="458"/>
    <x v="0"/>
    <x v="30"/>
    <x v="21"/>
    <x v="131"/>
  </r>
  <r>
    <x v="7"/>
    <x v="4"/>
    <x v="2"/>
    <x v="484"/>
    <x v="486"/>
    <x v="0"/>
    <x v="21"/>
    <x v="0"/>
    <x v="1188"/>
    <x v="604"/>
    <x v="607"/>
    <x v="293"/>
    <x v="34"/>
    <x v="21"/>
    <x v="16"/>
    <x v="458"/>
    <x v="0"/>
    <x v="30"/>
    <x v="21"/>
    <x v="131"/>
  </r>
  <r>
    <x v="7"/>
    <x v="4"/>
    <x v="2"/>
    <x v="484"/>
    <x v="486"/>
    <x v="0"/>
    <x v="22"/>
    <x v="0"/>
    <x v="603"/>
    <x v="605"/>
    <x v="614"/>
    <x v="293"/>
    <x v="34"/>
    <x v="21"/>
    <x v="37"/>
    <x v="1075"/>
    <x v="0"/>
    <x v="30"/>
    <x v="26"/>
    <x v="333"/>
  </r>
  <r>
    <x v="7"/>
    <x v="4"/>
    <x v="2"/>
    <x v="484"/>
    <x v="486"/>
    <x v="0"/>
    <x v="22"/>
    <x v="0"/>
    <x v="604"/>
    <x v="623"/>
    <x v="633"/>
    <x v="293"/>
    <x v="34"/>
    <x v="21"/>
    <x v="37"/>
    <x v="1075"/>
    <x v="0"/>
    <x v="30"/>
    <x v="26"/>
    <x v="333"/>
  </r>
  <r>
    <x v="7"/>
    <x v="4"/>
    <x v="2"/>
    <x v="484"/>
    <x v="486"/>
    <x v="0"/>
    <x v="21"/>
    <x v="0"/>
    <x v="1189"/>
    <x v="632"/>
    <x v="639"/>
    <x v="293"/>
    <x v="34"/>
    <x v="21"/>
    <x v="16"/>
    <x v="458"/>
    <x v="0"/>
    <x v="30"/>
    <x v="21"/>
    <x v="131"/>
  </r>
  <r>
    <x v="7"/>
    <x v="4"/>
    <x v="2"/>
    <x v="485"/>
    <x v="481"/>
    <x v="0"/>
    <x v="21"/>
    <x v="0"/>
    <x v="1190"/>
    <x v="188"/>
    <x v="186"/>
    <x v="231"/>
    <x v="34"/>
    <x v="21"/>
    <x v="16"/>
    <x v="400"/>
    <x v="0"/>
    <x v="30"/>
    <x v="21"/>
    <x v="131"/>
  </r>
  <r>
    <x v="7"/>
    <x v="4"/>
    <x v="2"/>
    <x v="485"/>
    <x v="481"/>
    <x v="0"/>
    <x v="21"/>
    <x v="0"/>
    <x v="1191"/>
    <x v="235"/>
    <x v="235"/>
    <x v="231"/>
    <x v="34"/>
    <x v="21"/>
    <x v="16"/>
    <x v="400"/>
    <x v="0"/>
    <x v="30"/>
    <x v="21"/>
    <x v="131"/>
  </r>
  <r>
    <x v="7"/>
    <x v="4"/>
    <x v="2"/>
    <x v="485"/>
    <x v="481"/>
    <x v="0"/>
    <x v="22"/>
    <x v="0"/>
    <x v="605"/>
    <x v="271"/>
    <x v="270"/>
    <x v="231"/>
    <x v="34"/>
    <x v="21"/>
    <x v="37"/>
    <x v="996"/>
    <x v="0"/>
    <x v="30"/>
    <x v="21"/>
    <x v="314"/>
  </r>
  <r>
    <x v="7"/>
    <x v="4"/>
    <x v="2"/>
    <x v="485"/>
    <x v="481"/>
    <x v="0"/>
    <x v="21"/>
    <x v="0"/>
    <x v="1192"/>
    <x v="277"/>
    <x v="278"/>
    <x v="231"/>
    <x v="34"/>
    <x v="21"/>
    <x v="16"/>
    <x v="400"/>
    <x v="0"/>
    <x v="30"/>
    <x v="21"/>
    <x v="131"/>
  </r>
  <r>
    <x v="7"/>
    <x v="4"/>
    <x v="2"/>
    <x v="485"/>
    <x v="481"/>
    <x v="1"/>
    <x v="22"/>
    <x v="0"/>
    <x v="4038"/>
    <x v="473"/>
    <x v="471"/>
    <x v="231"/>
    <x v="34"/>
    <x v="21"/>
    <x v="15"/>
    <x v="369"/>
    <x v="0"/>
    <x v="30"/>
    <x v="21"/>
    <x v="124"/>
  </r>
  <r>
    <x v="7"/>
    <x v="4"/>
    <x v="2"/>
    <x v="485"/>
    <x v="481"/>
    <x v="2"/>
    <x v="22"/>
    <x v="0"/>
    <x v="606"/>
    <x v="476"/>
    <x v="475"/>
    <x v="231"/>
    <x v="34"/>
    <x v="21"/>
    <x v="35"/>
    <x v="912"/>
    <x v="0"/>
    <x v="30"/>
    <x v="21"/>
    <x v="293"/>
  </r>
  <r>
    <x v="7"/>
    <x v="4"/>
    <x v="2"/>
    <x v="485"/>
    <x v="481"/>
    <x v="0"/>
    <x v="22"/>
    <x v="0"/>
    <x v="607"/>
    <x v="513"/>
    <x v="511"/>
    <x v="231"/>
    <x v="34"/>
    <x v="21"/>
    <x v="37"/>
    <x v="996"/>
    <x v="0"/>
    <x v="30"/>
    <x v="21"/>
    <x v="314"/>
  </r>
  <r>
    <x v="7"/>
    <x v="4"/>
    <x v="1"/>
    <x v="492"/>
    <x v="453"/>
    <x v="0"/>
    <x v="22"/>
    <x v="0"/>
    <x v="555"/>
    <x v="30"/>
    <x v="29"/>
    <x v="266"/>
    <x v="34"/>
    <x v="21"/>
    <x v="37"/>
    <x v="1044"/>
    <x v="0"/>
    <x v="30"/>
    <x v="21"/>
    <x v="314"/>
  </r>
  <r>
    <x v="7"/>
    <x v="4"/>
    <x v="1"/>
    <x v="492"/>
    <x v="453"/>
    <x v="2"/>
    <x v="22"/>
    <x v="0"/>
    <x v="556"/>
    <x v="46"/>
    <x v="45"/>
    <x v="266"/>
    <x v="34"/>
    <x v="21"/>
    <x v="35"/>
    <x v="951"/>
    <x v="0"/>
    <x v="30"/>
    <x v="21"/>
    <x v="293"/>
  </r>
  <r>
    <x v="7"/>
    <x v="4"/>
    <x v="1"/>
    <x v="492"/>
    <x v="453"/>
    <x v="1"/>
    <x v="22"/>
    <x v="0"/>
    <x v="4028"/>
    <x v="50"/>
    <x v="49"/>
    <x v="266"/>
    <x v="34"/>
    <x v="21"/>
    <x v="15"/>
    <x v="399"/>
    <x v="0"/>
    <x v="30"/>
    <x v="21"/>
    <x v="124"/>
  </r>
  <r>
    <x v="7"/>
    <x v="4"/>
    <x v="1"/>
    <x v="492"/>
    <x v="453"/>
    <x v="2"/>
    <x v="22"/>
    <x v="0"/>
    <x v="557"/>
    <x v="69"/>
    <x v="70"/>
    <x v="266"/>
    <x v="34"/>
    <x v="21"/>
    <x v="35"/>
    <x v="951"/>
    <x v="0"/>
    <x v="30"/>
    <x v="26"/>
    <x v="312"/>
  </r>
  <r>
    <x v="7"/>
    <x v="4"/>
    <x v="1"/>
    <x v="492"/>
    <x v="453"/>
    <x v="1"/>
    <x v="22"/>
    <x v="0"/>
    <x v="3346"/>
    <x v="71"/>
    <x v="72"/>
    <x v="266"/>
    <x v="34"/>
    <x v="21"/>
    <x v="15"/>
    <x v="399"/>
    <x v="0"/>
    <x v="30"/>
    <x v="26"/>
    <x v="142"/>
  </r>
  <r>
    <x v="7"/>
    <x v="4"/>
    <x v="1"/>
    <x v="492"/>
    <x v="453"/>
    <x v="2"/>
    <x v="23"/>
    <x v="0"/>
    <x v="2497"/>
    <x v="93"/>
    <x v="90"/>
    <x v="266"/>
    <x v="34"/>
    <x v="21"/>
    <x v="0"/>
    <x v="35"/>
    <x v="0"/>
    <x v="30"/>
    <x v="21"/>
    <x v="13"/>
  </r>
  <r>
    <x v="7"/>
    <x v="4"/>
    <x v="1"/>
    <x v="492"/>
    <x v="453"/>
    <x v="2"/>
    <x v="22"/>
    <x v="0"/>
    <x v="558"/>
    <x v="93"/>
    <x v="92"/>
    <x v="266"/>
    <x v="34"/>
    <x v="21"/>
    <x v="35"/>
    <x v="951"/>
    <x v="0"/>
    <x v="30"/>
    <x v="26"/>
    <x v="312"/>
  </r>
  <r>
    <x v="7"/>
    <x v="4"/>
    <x v="1"/>
    <x v="492"/>
    <x v="453"/>
    <x v="1"/>
    <x v="22"/>
    <x v="0"/>
    <x v="4029"/>
    <x v="101"/>
    <x v="100"/>
    <x v="266"/>
    <x v="34"/>
    <x v="21"/>
    <x v="15"/>
    <x v="399"/>
    <x v="0"/>
    <x v="30"/>
    <x v="26"/>
    <x v="142"/>
  </r>
  <r>
    <x v="7"/>
    <x v="4"/>
    <x v="1"/>
    <x v="492"/>
    <x v="453"/>
    <x v="0"/>
    <x v="22"/>
    <x v="0"/>
    <x v="559"/>
    <x v="126"/>
    <x v="127"/>
    <x v="266"/>
    <x v="34"/>
    <x v="21"/>
    <x v="37"/>
    <x v="1044"/>
    <x v="0"/>
    <x v="30"/>
    <x v="26"/>
    <x v="333"/>
  </r>
  <r>
    <x v="7"/>
    <x v="4"/>
    <x v="1"/>
    <x v="492"/>
    <x v="453"/>
    <x v="0"/>
    <x v="21"/>
    <x v="0"/>
    <x v="1193"/>
    <x v="130"/>
    <x v="127"/>
    <x v="266"/>
    <x v="34"/>
    <x v="21"/>
    <x v="16"/>
    <x v="433"/>
    <x v="0"/>
    <x v="30"/>
    <x v="21"/>
    <x v="131"/>
  </r>
  <r>
    <x v="7"/>
    <x v="4"/>
    <x v="1"/>
    <x v="492"/>
    <x v="453"/>
    <x v="0"/>
    <x v="22"/>
    <x v="0"/>
    <x v="560"/>
    <x v="151"/>
    <x v="152"/>
    <x v="266"/>
    <x v="34"/>
    <x v="21"/>
    <x v="37"/>
    <x v="1044"/>
    <x v="0"/>
    <x v="30"/>
    <x v="26"/>
    <x v="333"/>
  </r>
  <r>
    <x v="7"/>
    <x v="4"/>
    <x v="1"/>
    <x v="492"/>
    <x v="453"/>
    <x v="0"/>
    <x v="22"/>
    <x v="0"/>
    <x v="561"/>
    <x v="177"/>
    <x v="179"/>
    <x v="266"/>
    <x v="34"/>
    <x v="21"/>
    <x v="37"/>
    <x v="1044"/>
    <x v="0"/>
    <x v="30"/>
    <x v="26"/>
    <x v="333"/>
  </r>
  <r>
    <x v="7"/>
    <x v="4"/>
    <x v="1"/>
    <x v="492"/>
    <x v="453"/>
    <x v="2"/>
    <x v="23"/>
    <x v="0"/>
    <x v="2498"/>
    <x v="181"/>
    <x v="179"/>
    <x v="266"/>
    <x v="34"/>
    <x v="21"/>
    <x v="0"/>
    <x v="35"/>
    <x v="0"/>
    <x v="30"/>
    <x v="21"/>
    <x v="13"/>
  </r>
  <r>
    <x v="7"/>
    <x v="4"/>
    <x v="1"/>
    <x v="492"/>
    <x v="453"/>
    <x v="0"/>
    <x v="22"/>
    <x v="0"/>
    <x v="562"/>
    <x v="227"/>
    <x v="231"/>
    <x v="266"/>
    <x v="34"/>
    <x v="21"/>
    <x v="37"/>
    <x v="1044"/>
    <x v="0"/>
    <x v="30"/>
    <x v="26"/>
    <x v="333"/>
  </r>
  <r>
    <x v="7"/>
    <x v="4"/>
    <x v="1"/>
    <x v="492"/>
    <x v="453"/>
    <x v="0"/>
    <x v="22"/>
    <x v="0"/>
    <x v="563"/>
    <x v="250"/>
    <x v="254"/>
    <x v="266"/>
    <x v="34"/>
    <x v="21"/>
    <x v="37"/>
    <x v="1044"/>
    <x v="0"/>
    <x v="30"/>
    <x v="26"/>
    <x v="333"/>
  </r>
  <r>
    <x v="7"/>
    <x v="4"/>
    <x v="1"/>
    <x v="492"/>
    <x v="453"/>
    <x v="0"/>
    <x v="21"/>
    <x v="0"/>
    <x v="1194"/>
    <x v="259"/>
    <x v="260"/>
    <x v="266"/>
    <x v="34"/>
    <x v="21"/>
    <x v="16"/>
    <x v="433"/>
    <x v="0"/>
    <x v="30"/>
    <x v="21"/>
    <x v="131"/>
  </r>
  <r>
    <x v="7"/>
    <x v="4"/>
    <x v="1"/>
    <x v="492"/>
    <x v="453"/>
    <x v="2"/>
    <x v="23"/>
    <x v="0"/>
    <x v="2499"/>
    <x v="268"/>
    <x v="268"/>
    <x v="266"/>
    <x v="34"/>
    <x v="21"/>
    <x v="0"/>
    <x v="35"/>
    <x v="0"/>
    <x v="30"/>
    <x v="21"/>
    <x v="13"/>
  </r>
  <r>
    <x v="7"/>
    <x v="4"/>
    <x v="1"/>
    <x v="492"/>
    <x v="453"/>
    <x v="0"/>
    <x v="22"/>
    <x v="0"/>
    <x v="564"/>
    <x v="277"/>
    <x v="282"/>
    <x v="266"/>
    <x v="34"/>
    <x v="21"/>
    <x v="37"/>
    <x v="1044"/>
    <x v="0"/>
    <x v="30"/>
    <x v="26"/>
    <x v="333"/>
  </r>
  <r>
    <x v="7"/>
    <x v="4"/>
    <x v="1"/>
    <x v="492"/>
    <x v="453"/>
    <x v="0"/>
    <x v="22"/>
    <x v="0"/>
    <x v="565"/>
    <x v="296"/>
    <x v="301"/>
    <x v="266"/>
    <x v="34"/>
    <x v="21"/>
    <x v="37"/>
    <x v="1044"/>
    <x v="0"/>
    <x v="30"/>
    <x v="26"/>
    <x v="333"/>
  </r>
  <r>
    <x v="7"/>
    <x v="4"/>
    <x v="1"/>
    <x v="492"/>
    <x v="453"/>
    <x v="0"/>
    <x v="21"/>
    <x v="0"/>
    <x v="1195"/>
    <x v="311"/>
    <x v="311"/>
    <x v="266"/>
    <x v="34"/>
    <x v="21"/>
    <x v="16"/>
    <x v="433"/>
    <x v="0"/>
    <x v="30"/>
    <x v="21"/>
    <x v="131"/>
  </r>
  <r>
    <x v="7"/>
    <x v="4"/>
    <x v="1"/>
    <x v="492"/>
    <x v="453"/>
    <x v="0"/>
    <x v="22"/>
    <x v="0"/>
    <x v="566"/>
    <x v="317"/>
    <x v="322"/>
    <x v="266"/>
    <x v="34"/>
    <x v="21"/>
    <x v="37"/>
    <x v="1044"/>
    <x v="0"/>
    <x v="30"/>
    <x v="26"/>
    <x v="333"/>
  </r>
  <r>
    <x v="7"/>
    <x v="4"/>
    <x v="1"/>
    <x v="492"/>
    <x v="453"/>
    <x v="0"/>
    <x v="22"/>
    <x v="0"/>
    <x v="48"/>
    <x v="328"/>
    <x v="333"/>
    <x v="266"/>
    <x v="34"/>
    <x v="21"/>
    <x v="37"/>
    <x v="1044"/>
    <x v="0"/>
    <x v="30"/>
    <x v="26"/>
    <x v="333"/>
  </r>
  <r>
    <x v="7"/>
    <x v="4"/>
    <x v="1"/>
    <x v="492"/>
    <x v="453"/>
    <x v="1"/>
    <x v="22"/>
    <x v="0"/>
    <x v="4030"/>
    <x v="352"/>
    <x v="356"/>
    <x v="266"/>
    <x v="34"/>
    <x v="21"/>
    <x v="15"/>
    <x v="399"/>
    <x v="0"/>
    <x v="30"/>
    <x v="26"/>
    <x v="142"/>
  </r>
  <r>
    <x v="7"/>
    <x v="4"/>
    <x v="1"/>
    <x v="492"/>
    <x v="453"/>
    <x v="2"/>
    <x v="23"/>
    <x v="0"/>
    <x v="2500"/>
    <x v="356"/>
    <x v="356"/>
    <x v="266"/>
    <x v="34"/>
    <x v="21"/>
    <x v="0"/>
    <x v="35"/>
    <x v="0"/>
    <x v="30"/>
    <x v="21"/>
    <x v="13"/>
  </r>
  <r>
    <x v="7"/>
    <x v="4"/>
    <x v="1"/>
    <x v="492"/>
    <x v="453"/>
    <x v="0"/>
    <x v="21"/>
    <x v="0"/>
    <x v="1196"/>
    <x v="361"/>
    <x v="359"/>
    <x v="266"/>
    <x v="34"/>
    <x v="21"/>
    <x v="16"/>
    <x v="433"/>
    <x v="0"/>
    <x v="30"/>
    <x v="21"/>
    <x v="131"/>
  </r>
  <r>
    <x v="7"/>
    <x v="4"/>
    <x v="1"/>
    <x v="492"/>
    <x v="453"/>
    <x v="2"/>
    <x v="22"/>
    <x v="0"/>
    <x v="567"/>
    <x v="361"/>
    <x v="362"/>
    <x v="266"/>
    <x v="34"/>
    <x v="21"/>
    <x v="35"/>
    <x v="951"/>
    <x v="0"/>
    <x v="30"/>
    <x v="26"/>
    <x v="312"/>
  </r>
  <r>
    <x v="7"/>
    <x v="4"/>
    <x v="1"/>
    <x v="492"/>
    <x v="453"/>
    <x v="1"/>
    <x v="22"/>
    <x v="0"/>
    <x v="4031"/>
    <x v="376"/>
    <x v="378"/>
    <x v="266"/>
    <x v="34"/>
    <x v="21"/>
    <x v="15"/>
    <x v="399"/>
    <x v="0"/>
    <x v="30"/>
    <x v="26"/>
    <x v="142"/>
  </r>
  <r>
    <x v="7"/>
    <x v="4"/>
    <x v="1"/>
    <x v="492"/>
    <x v="453"/>
    <x v="2"/>
    <x v="22"/>
    <x v="0"/>
    <x v="568"/>
    <x v="381"/>
    <x v="382"/>
    <x v="266"/>
    <x v="34"/>
    <x v="21"/>
    <x v="35"/>
    <x v="951"/>
    <x v="0"/>
    <x v="30"/>
    <x v="26"/>
    <x v="312"/>
  </r>
  <r>
    <x v="7"/>
    <x v="4"/>
    <x v="1"/>
    <x v="492"/>
    <x v="453"/>
    <x v="1"/>
    <x v="22"/>
    <x v="0"/>
    <x v="4032"/>
    <x v="403"/>
    <x v="405"/>
    <x v="266"/>
    <x v="34"/>
    <x v="21"/>
    <x v="15"/>
    <x v="399"/>
    <x v="0"/>
    <x v="30"/>
    <x v="26"/>
    <x v="142"/>
  </r>
  <r>
    <x v="7"/>
    <x v="4"/>
    <x v="1"/>
    <x v="492"/>
    <x v="453"/>
    <x v="0"/>
    <x v="21"/>
    <x v="0"/>
    <x v="1197"/>
    <x v="407"/>
    <x v="405"/>
    <x v="266"/>
    <x v="34"/>
    <x v="21"/>
    <x v="16"/>
    <x v="433"/>
    <x v="0"/>
    <x v="30"/>
    <x v="21"/>
    <x v="131"/>
  </r>
  <r>
    <x v="7"/>
    <x v="4"/>
    <x v="1"/>
    <x v="492"/>
    <x v="453"/>
    <x v="2"/>
    <x v="22"/>
    <x v="0"/>
    <x v="569"/>
    <x v="407"/>
    <x v="408"/>
    <x v="266"/>
    <x v="34"/>
    <x v="21"/>
    <x v="35"/>
    <x v="951"/>
    <x v="0"/>
    <x v="30"/>
    <x v="26"/>
    <x v="312"/>
  </r>
  <r>
    <x v="7"/>
    <x v="4"/>
    <x v="1"/>
    <x v="492"/>
    <x v="453"/>
    <x v="2"/>
    <x v="23"/>
    <x v="0"/>
    <x v="2501"/>
    <x v="447"/>
    <x v="446"/>
    <x v="266"/>
    <x v="34"/>
    <x v="21"/>
    <x v="0"/>
    <x v="35"/>
    <x v="0"/>
    <x v="30"/>
    <x v="21"/>
    <x v="13"/>
  </r>
  <r>
    <x v="7"/>
    <x v="4"/>
    <x v="1"/>
    <x v="492"/>
    <x v="453"/>
    <x v="0"/>
    <x v="21"/>
    <x v="0"/>
    <x v="1198"/>
    <x v="449"/>
    <x v="449"/>
    <x v="266"/>
    <x v="34"/>
    <x v="21"/>
    <x v="16"/>
    <x v="433"/>
    <x v="0"/>
    <x v="30"/>
    <x v="21"/>
    <x v="131"/>
  </r>
  <r>
    <x v="7"/>
    <x v="4"/>
    <x v="1"/>
    <x v="492"/>
    <x v="453"/>
    <x v="1"/>
    <x v="22"/>
    <x v="0"/>
    <x v="4033"/>
    <x v="452"/>
    <x v="455"/>
    <x v="266"/>
    <x v="34"/>
    <x v="21"/>
    <x v="15"/>
    <x v="399"/>
    <x v="0"/>
    <x v="30"/>
    <x v="26"/>
    <x v="142"/>
  </r>
  <r>
    <x v="7"/>
    <x v="4"/>
    <x v="1"/>
    <x v="492"/>
    <x v="453"/>
    <x v="2"/>
    <x v="22"/>
    <x v="0"/>
    <x v="570"/>
    <x v="455"/>
    <x v="458"/>
    <x v="266"/>
    <x v="34"/>
    <x v="21"/>
    <x v="35"/>
    <x v="951"/>
    <x v="0"/>
    <x v="30"/>
    <x v="26"/>
    <x v="312"/>
  </r>
  <r>
    <x v="7"/>
    <x v="4"/>
    <x v="1"/>
    <x v="492"/>
    <x v="453"/>
    <x v="0"/>
    <x v="21"/>
    <x v="0"/>
    <x v="1199"/>
    <x v="490"/>
    <x v="491"/>
    <x v="266"/>
    <x v="34"/>
    <x v="21"/>
    <x v="16"/>
    <x v="433"/>
    <x v="0"/>
    <x v="30"/>
    <x v="21"/>
    <x v="131"/>
  </r>
  <r>
    <x v="7"/>
    <x v="4"/>
    <x v="1"/>
    <x v="492"/>
    <x v="453"/>
    <x v="0"/>
    <x v="22"/>
    <x v="0"/>
    <x v="571"/>
    <x v="494"/>
    <x v="496"/>
    <x v="266"/>
    <x v="34"/>
    <x v="21"/>
    <x v="37"/>
    <x v="1044"/>
    <x v="0"/>
    <x v="30"/>
    <x v="26"/>
    <x v="333"/>
  </r>
  <r>
    <x v="7"/>
    <x v="4"/>
    <x v="1"/>
    <x v="492"/>
    <x v="453"/>
    <x v="0"/>
    <x v="22"/>
    <x v="0"/>
    <x v="1806"/>
    <x v="518"/>
    <x v="521"/>
    <x v="266"/>
    <x v="34"/>
    <x v="21"/>
    <x v="37"/>
    <x v="1044"/>
    <x v="0"/>
    <x v="30"/>
    <x v="26"/>
    <x v="333"/>
  </r>
  <r>
    <x v="7"/>
    <x v="4"/>
    <x v="1"/>
    <x v="492"/>
    <x v="453"/>
    <x v="0"/>
    <x v="21"/>
    <x v="0"/>
    <x v="1200"/>
    <x v="529"/>
    <x v="527"/>
    <x v="266"/>
    <x v="34"/>
    <x v="21"/>
    <x v="16"/>
    <x v="433"/>
    <x v="0"/>
    <x v="30"/>
    <x v="21"/>
    <x v="131"/>
  </r>
  <r>
    <x v="7"/>
    <x v="4"/>
    <x v="1"/>
    <x v="492"/>
    <x v="453"/>
    <x v="2"/>
    <x v="23"/>
    <x v="0"/>
    <x v="2502"/>
    <x v="536"/>
    <x v="534"/>
    <x v="266"/>
    <x v="34"/>
    <x v="21"/>
    <x v="0"/>
    <x v="35"/>
    <x v="0"/>
    <x v="30"/>
    <x v="21"/>
    <x v="13"/>
  </r>
  <r>
    <x v="7"/>
    <x v="4"/>
    <x v="1"/>
    <x v="492"/>
    <x v="453"/>
    <x v="0"/>
    <x v="22"/>
    <x v="0"/>
    <x v="572"/>
    <x v="542"/>
    <x v="543"/>
    <x v="266"/>
    <x v="34"/>
    <x v="21"/>
    <x v="37"/>
    <x v="1044"/>
    <x v="0"/>
    <x v="30"/>
    <x v="26"/>
    <x v="333"/>
  </r>
  <r>
    <x v="7"/>
    <x v="4"/>
    <x v="1"/>
    <x v="492"/>
    <x v="453"/>
    <x v="0"/>
    <x v="22"/>
    <x v="0"/>
    <x v="573"/>
    <x v="563"/>
    <x v="563"/>
    <x v="266"/>
    <x v="34"/>
    <x v="21"/>
    <x v="37"/>
    <x v="1044"/>
    <x v="0"/>
    <x v="30"/>
    <x v="26"/>
    <x v="333"/>
  </r>
  <r>
    <x v="7"/>
    <x v="4"/>
    <x v="1"/>
    <x v="492"/>
    <x v="453"/>
    <x v="0"/>
    <x v="21"/>
    <x v="0"/>
    <x v="1201"/>
    <x v="567"/>
    <x v="563"/>
    <x v="266"/>
    <x v="34"/>
    <x v="21"/>
    <x v="16"/>
    <x v="433"/>
    <x v="0"/>
    <x v="30"/>
    <x v="21"/>
    <x v="131"/>
  </r>
  <r>
    <x v="7"/>
    <x v="4"/>
    <x v="1"/>
    <x v="492"/>
    <x v="453"/>
    <x v="0"/>
    <x v="22"/>
    <x v="0"/>
    <x v="574"/>
    <x v="587"/>
    <x v="593"/>
    <x v="266"/>
    <x v="34"/>
    <x v="21"/>
    <x v="37"/>
    <x v="1044"/>
    <x v="0"/>
    <x v="30"/>
    <x v="26"/>
    <x v="333"/>
  </r>
  <r>
    <x v="7"/>
    <x v="4"/>
    <x v="1"/>
    <x v="492"/>
    <x v="453"/>
    <x v="0"/>
    <x v="21"/>
    <x v="0"/>
    <x v="1202"/>
    <x v="587"/>
    <x v="590"/>
    <x v="266"/>
    <x v="34"/>
    <x v="21"/>
    <x v="16"/>
    <x v="433"/>
    <x v="0"/>
    <x v="30"/>
    <x v="21"/>
    <x v="131"/>
  </r>
  <r>
    <x v="7"/>
    <x v="4"/>
    <x v="1"/>
    <x v="492"/>
    <x v="453"/>
    <x v="0"/>
    <x v="22"/>
    <x v="0"/>
    <x v="575"/>
    <x v="605"/>
    <x v="614"/>
    <x v="266"/>
    <x v="34"/>
    <x v="21"/>
    <x v="37"/>
    <x v="1044"/>
    <x v="0"/>
    <x v="30"/>
    <x v="26"/>
    <x v="333"/>
  </r>
  <r>
    <x v="7"/>
    <x v="4"/>
    <x v="1"/>
    <x v="492"/>
    <x v="453"/>
    <x v="0"/>
    <x v="21"/>
    <x v="0"/>
    <x v="1203"/>
    <x v="619"/>
    <x v="624"/>
    <x v="266"/>
    <x v="34"/>
    <x v="21"/>
    <x v="16"/>
    <x v="433"/>
    <x v="0"/>
    <x v="30"/>
    <x v="21"/>
    <x v="131"/>
  </r>
  <r>
    <x v="7"/>
    <x v="4"/>
    <x v="1"/>
    <x v="492"/>
    <x v="453"/>
    <x v="0"/>
    <x v="22"/>
    <x v="0"/>
    <x v="576"/>
    <x v="626"/>
    <x v="633"/>
    <x v="266"/>
    <x v="34"/>
    <x v="21"/>
    <x v="37"/>
    <x v="1044"/>
    <x v="0"/>
    <x v="30"/>
    <x v="21"/>
    <x v="314"/>
  </r>
  <r>
    <x v="7"/>
    <x v="4"/>
    <x v="1"/>
    <x v="493"/>
    <x v="462"/>
    <x v="0"/>
    <x v="21"/>
    <x v="0"/>
    <x v="1204"/>
    <x v="170"/>
    <x v="169"/>
    <x v="203"/>
    <x v="34"/>
    <x v="21"/>
    <x v="16"/>
    <x v="371"/>
    <x v="0"/>
    <x v="30"/>
    <x v="21"/>
    <x v="131"/>
  </r>
  <r>
    <x v="7"/>
    <x v="4"/>
    <x v="1"/>
    <x v="493"/>
    <x v="462"/>
    <x v="0"/>
    <x v="22"/>
    <x v="0"/>
    <x v="577"/>
    <x v="204"/>
    <x v="200"/>
    <x v="203"/>
    <x v="34"/>
    <x v="21"/>
    <x v="37"/>
    <x v="959"/>
    <x v="0"/>
    <x v="30"/>
    <x v="21"/>
    <x v="314"/>
  </r>
  <r>
    <x v="7"/>
    <x v="4"/>
    <x v="1"/>
    <x v="493"/>
    <x v="462"/>
    <x v="0"/>
    <x v="21"/>
    <x v="0"/>
    <x v="1205"/>
    <x v="217"/>
    <x v="216"/>
    <x v="203"/>
    <x v="34"/>
    <x v="21"/>
    <x v="16"/>
    <x v="371"/>
    <x v="0"/>
    <x v="30"/>
    <x v="21"/>
    <x v="131"/>
  </r>
  <r>
    <x v="7"/>
    <x v="4"/>
    <x v="1"/>
    <x v="493"/>
    <x v="462"/>
    <x v="0"/>
    <x v="22"/>
    <x v="0"/>
    <x v="578"/>
    <x v="428"/>
    <x v="426"/>
    <x v="203"/>
    <x v="34"/>
    <x v="21"/>
    <x v="37"/>
    <x v="959"/>
    <x v="0"/>
    <x v="30"/>
    <x v="21"/>
    <x v="314"/>
  </r>
  <r>
    <x v="7"/>
    <x v="4"/>
    <x v="1"/>
    <x v="493"/>
    <x v="462"/>
    <x v="0"/>
    <x v="22"/>
    <x v="0"/>
    <x v="579"/>
    <x v="473"/>
    <x v="471"/>
    <x v="203"/>
    <x v="34"/>
    <x v="21"/>
    <x v="37"/>
    <x v="959"/>
    <x v="0"/>
    <x v="30"/>
    <x v="21"/>
    <x v="314"/>
  </r>
  <r>
    <x v="7"/>
    <x v="4"/>
    <x v="2"/>
    <x v="499"/>
    <x v="610"/>
    <x v="5"/>
    <x v="19"/>
    <x v="0"/>
    <x v="1611"/>
    <x v="93"/>
    <x v="92"/>
    <x v="183"/>
    <x v="34"/>
    <x v="21"/>
    <x v="31"/>
    <x v="754"/>
    <x v="0"/>
    <x v="30"/>
    <x v="26"/>
    <x v="284"/>
  </r>
  <r>
    <x v="7"/>
    <x v="4"/>
    <x v="2"/>
    <x v="534"/>
    <x v="488"/>
    <x v="5"/>
    <x v="4"/>
    <x v="0"/>
    <x v="4062"/>
    <x v="84"/>
    <x v="85"/>
    <x v="342"/>
    <x v="34"/>
    <x v="21"/>
    <x v="8"/>
    <x v="358"/>
    <x v="0"/>
    <x v="30"/>
    <x v="26"/>
    <x v="104"/>
  </r>
  <r>
    <x v="7"/>
    <x v="4"/>
    <x v="2"/>
    <x v="534"/>
    <x v="488"/>
    <x v="3"/>
    <x v="22"/>
    <x v="0"/>
    <x v="2131"/>
    <x v="84"/>
    <x v="85"/>
    <x v="342"/>
    <x v="34"/>
    <x v="21"/>
    <x v="19"/>
    <x v="601"/>
    <x v="0"/>
    <x v="30"/>
    <x v="26"/>
    <x v="185"/>
  </r>
  <r>
    <x v="7"/>
    <x v="4"/>
    <x v="2"/>
    <x v="534"/>
    <x v="488"/>
    <x v="0"/>
    <x v="21"/>
    <x v="0"/>
    <x v="1179"/>
    <x v="101"/>
    <x v="100"/>
    <x v="342"/>
    <x v="34"/>
    <x v="21"/>
    <x v="16"/>
    <x v="497"/>
    <x v="0"/>
    <x v="30"/>
    <x v="26"/>
    <x v="151"/>
  </r>
  <r>
    <x v="7"/>
    <x v="4"/>
    <x v="2"/>
    <x v="557"/>
    <x v="485"/>
    <x v="0"/>
    <x v="21"/>
    <x v="0"/>
    <x v="1222"/>
    <x v="689"/>
    <x v="693"/>
    <x v="283"/>
    <x v="34"/>
    <x v="21"/>
    <x v="16"/>
    <x v="442"/>
    <x v="0"/>
    <x v="30"/>
    <x v="17"/>
    <x v="113"/>
  </r>
  <r>
    <x v="7"/>
    <x v="4"/>
    <x v="2"/>
    <x v="557"/>
    <x v="485"/>
    <x v="0"/>
    <x v="22"/>
    <x v="0"/>
    <x v="580"/>
    <x v="697"/>
    <x v="700"/>
    <x v="283"/>
    <x v="34"/>
    <x v="21"/>
    <x v="37"/>
    <x v="1057"/>
    <x v="0"/>
    <x v="30"/>
    <x v="17"/>
    <x v="296"/>
  </r>
  <r>
    <x v="8"/>
    <x v="4"/>
    <x v="0"/>
    <x v="249"/>
    <x v="597"/>
    <x v="2"/>
    <x v="19"/>
    <x v="0"/>
    <x v="2848"/>
    <x v="76"/>
    <x v="62"/>
    <x v="67"/>
    <x v="34"/>
    <x v="21"/>
    <x v="33"/>
    <x v="589"/>
    <x v="0"/>
    <x v="30"/>
    <x v="8"/>
    <x v="194"/>
  </r>
  <r>
    <x v="8"/>
    <x v="4"/>
    <x v="0"/>
    <x v="278"/>
    <x v="445"/>
    <x v="0"/>
    <x v="22"/>
    <x v="0"/>
    <x v="4107"/>
    <x v="311"/>
    <x v="337"/>
    <x v="542"/>
    <x v="34"/>
    <x v="21"/>
    <x v="37"/>
    <x v="1280"/>
    <x v="0"/>
    <x v="30"/>
    <x v="50"/>
    <x v="382"/>
  </r>
  <r>
    <x v="8"/>
    <x v="4"/>
    <x v="0"/>
    <x v="279"/>
    <x v="609"/>
    <x v="0"/>
    <x v="15"/>
    <x v="0"/>
    <x v="611"/>
    <x v="455"/>
    <x v="479"/>
    <x v="482"/>
    <x v="34"/>
    <x v="21"/>
    <x v="26"/>
    <x v="958"/>
    <x v="0"/>
    <x v="30"/>
    <x v="50"/>
    <x v="331"/>
  </r>
  <r>
    <x v="8"/>
    <x v="4"/>
    <x v="0"/>
    <x v="280"/>
    <x v="598"/>
    <x v="1"/>
    <x v="22"/>
    <x v="0"/>
    <x v="612"/>
    <x v="76"/>
    <x v="95"/>
    <x v="504"/>
    <x v="34"/>
    <x v="21"/>
    <x v="15"/>
    <x v="585"/>
    <x v="0"/>
    <x v="30"/>
    <x v="46"/>
    <x v="208"/>
  </r>
  <r>
    <x v="8"/>
    <x v="4"/>
    <x v="0"/>
    <x v="281"/>
    <x v="596"/>
    <x v="0"/>
    <x v="22"/>
    <x v="0"/>
    <x v="613"/>
    <x v="133"/>
    <x v="147"/>
    <x v="460"/>
    <x v="34"/>
    <x v="21"/>
    <x v="37"/>
    <x v="1230"/>
    <x v="0"/>
    <x v="30"/>
    <x v="42"/>
    <x v="369"/>
  </r>
  <r>
    <x v="8"/>
    <x v="4"/>
    <x v="0"/>
    <x v="281"/>
    <x v="596"/>
    <x v="0"/>
    <x v="22"/>
    <x v="0"/>
    <x v="614"/>
    <x v="231"/>
    <x v="249"/>
    <x v="460"/>
    <x v="34"/>
    <x v="21"/>
    <x v="37"/>
    <x v="1230"/>
    <x v="0"/>
    <x v="30"/>
    <x v="42"/>
    <x v="369"/>
  </r>
  <r>
    <x v="8"/>
    <x v="4"/>
    <x v="0"/>
    <x v="281"/>
    <x v="596"/>
    <x v="0"/>
    <x v="22"/>
    <x v="0"/>
    <x v="615"/>
    <x v="268"/>
    <x v="284"/>
    <x v="460"/>
    <x v="34"/>
    <x v="21"/>
    <x v="37"/>
    <x v="1230"/>
    <x v="0"/>
    <x v="30"/>
    <x v="42"/>
    <x v="369"/>
  </r>
  <r>
    <x v="8"/>
    <x v="4"/>
    <x v="0"/>
    <x v="282"/>
    <x v="497"/>
    <x v="2"/>
    <x v="22"/>
    <x v="0"/>
    <x v="2850"/>
    <x v="63"/>
    <x v="62"/>
    <x v="255"/>
    <x v="34"/>
    <x v="21"/>
    <x v="35"/>
    <x v="938"/>
    <x v="0"/>
    <x v="30"/>
    <x v="25"/>
    <x v="309"/>
  </r>
  <r>
    <x v="8"/>
    <x v="4"/>
    <x v="0"/>
    <x v="283"/>
    <x v="607"/>
    <x v="2"/>
    <x v="22"/>
    <x v="0"/>
    <x v="2849"/>
    <x v="33"/>
    <x v="43"/>
    <x v="437"/>
    <x v="34"/>
    <x v="21"/>
    <x v="35"/>
    <x v="1134"/>
    <x v="0"/>
    <x v="30"/>
    <x v="36"/>
    <x v="346"/>
  </r>
  <r>
    <x v="8"/>
    <x v="4"/>
    <x v="0"/>
    <x v="284"/>
    <x v="601"/>
    <x v="0"/>
    <x v="22"/>
    <x v="0"/>
    <x v="616"/>
    <x v="368"/>
    <x v="390"/>
    <x v="484"/>
    <x v="34"/>
    <x v="21"/>
    <x v="37"/>
    <x v="1239"/>
    <x v="0"/>
    <x v="30"/>
    <x v="46"/>
    <x v="375"/>
  </r>
  <r>
    <x v="8"/>
    <x v="4"/>
    <x v="0"/>
    <x v="285"/>
    <x v="608"/>
    <x v="1"/>
    <x v="22"/>
    <x v="0"/>
    <x v="617"/>
    <x v="35"/>
    <x v="55"/>
    <x v="454"/>
    <x v="34"/>
    <x v="21"/>
    <x v="15"/>
    <x v="545"/>
    <x v="0"/>
    <x v="30"/>
    <x v="46"/>
    <x v="208"/>
  </r>
  <r>
    <x v="8"/>
    <x v="4"/>
    <x v="0"/>
    <x v="286"/>
    <x v="604"/>
    <x v="0"/>
    <x v="21"/>
    <x v="0"/>
    <x v="1174"/>
    <x v="114"/>
    <x v="126"/>
    <x v="412"/>
    <x v="34"/>
    <x v="21"/>
    <x v="16"/>
    <x v="541"/>
    <x v="0"/>
    <x v="30"/>
    <x v="41"/>
    <x v="202"/>
  </r>
  <r>
    <x v="8"/>
    <x v="4"/>
    <x v="0"/>
    <x v="286"/>
    <x v="604"/>
    <x v="0"/>
    <x v="21"/>
    <x v="0"/>
    <x v="1175"/>
    <x v="353"/>
    <x v="368"/>
    <x v="412"/>
    <x v="34"/>
    <x v="21"/>
    <x v="16"/>
    <x v="541"/>
    <x v="0"/>
    <x v="30"/>
    <x v="41"/>
    <x v="202"/>
  </r>
  <r>
    <x v="8"/>
    <x v="4"/>
    <x v="0"/>
    <x v="286"/>
    <x v="604"/>
    <x v="0"/>
    <x v="21"/>
    <x v="0"/>
    <x v="1176"/>
    <x v="422"/>
    <x v="437"/>
    <x v="412"/>
    <x v="34"/>
    <x v="21"/>
    <x v="16"/>
    <x v="541"/>
    <x v="0"/>
    <x v="30"/>
    <x v="41"/>
    <x v="202"/>
  </r>
  <r>
    <x v="8"/>
    <x v="4"/>
    <x v="0"/>
    <x v="286"/>
    <x v="604"/>
    <x v="0"/>
    <x v="11"/>
    <x v="0"/>
    <x v="2236"/>
    <x v="455"/>
    <x v="479"/>
    <x v="412"/>
    <x v="34"/>
    <x v="21"/>
    <x v="29"/>
    <x v="893"/>
    <x v="0"/>
    <x v="30"/>
    <x v="50"/>
    <x v="334"/>
  </r>
  <r>
    <x v="8"/>
    <x v="4"/>
    <x v="0"/>
    <x v="286"/>
    <x v="604"/>
    <x v="0"/>
    <x v="21"/>
    <x v="0"/>
    <x v="1177"/>
    <x v="523"/>
    <x v="536"/>
    <x v="412"/>
    <x v="34"/>
    <x v="21"/>
    <x v="16"/>
    <x v="541"/>
    <x v="0"/>
    <x v="30"/>
    <x v="41"/>
    <x v="202"/>
  </r>
  <r>
    <x v="8"/>
    <x v="4"/>
    <x v="0"/>
    <x v="286"/>
    <x v="604"/>
    <x v="0"/>
    <x v="22"/>
    <x v="0"/>
    <x v="618"/>
    <x v="578"/>
    <x v="596"/>
    <x v="412"/>
    <x v="34"/>
    <x v="21"/>
    <x v="37"/>
    <x v="1182"/>
    <x v="0"/>
    <x v="30"/>
    <x v="42"/>
    <x v="369"/>
  </r>
  <r>
    <x v="8"/>
    <x v="4"/>
    <x v="0"/>
    <x v="286"/>
    <x v="604"/>
    <x v="0"/>
    <x v="21"/>
    <x v="0"/>
    <x v="1178"/>
    <x v="602"/>
    <x v="620"/>
    <x v="412"/>
    <x v="34"/>
    <x v="21"/>
    <x v="16"/>
    <x v="541"/>
    <x v="0"/>
    <x v="30"/>
    <x v="41"/>
    <x v="202"/>
  </r>
  <r>
    <x v="8"/>
    <x v="4"/>
    <x v="0"/>
    <x v="286"/>
    <x v="604"/>
    <x v="0"/>
    <x v="22"/>
    <x v="0"/>
    <x v="619"/>
    <x v="615"/>
    <x v="637"/>
    <x v="412"/>
    <x v="34"/>
    <x v="21"/>
    <x v="37"/>
    <x v="1182"/>
    <x v="0"/>
    <x v="30"/>
    <x v="42"/>
    <x v="369"/>
  </r>
  <r>
    <x v="8"/>
    <x v="4"/>
    <x v="0"/>
    <x v="287"/>
    <x v="606"/>
    <x v="0"/>
    <x v="22"/>
    <x v="0"/>
    <x v="620"/>
    <x v="538"/>
    <x v="552"/>
    <x v="433"/>
    <x v="34"/>
    <x v="21"/>
    <x v="37"/>
    <x v="1210"/>
    <x v="0"/>
    <x v="30"/>
    <x v="42"/>
    <x v="369"/>
  </r>
  <r>
    <x v="8"/>
    <x v="4"/>
    <x v="0"/>
    <x v="288"/>
    <x v="602"/>
    <x v="0"/>
    <x v="22"/>
    <x v="0"/>
    <x v="2056"/>
    <x v="414"/>
    <x v="433"/>
    <x v="453"/>
    <x v="34"/>
    <x v="21"/>
    <x v="37"/>
    <x v="1227"/>
    <x v="0"/>
    <x v="30"/>
    <x v="46"/>
    <x v="375"/>
  </r>
  <r>
    <x v="8"/>
    <x v="4"/>
    <x v="0"/>
    <x v="327"/>
    <x v="493"/>
    <x v="2"/>
    <x v="22"/>
    <x v="0"/>
    <x v="3860"/>
    <x v="85"/>
    <x v="92"/>
    <x v="346"/>
    <x v="34"/>
    <x v="21"/>
    <x v="35"/>
    <x v="1063"/>
    <x v="0"/>
    <x v="30"/>
    <x v="33"/>
    <x v="338"/>
  </r>
  <r>
    <x v="8"/>
    <x v="4"/>
    <x v="0"/>
    <x v="488"/>
    <x v="540"/>
    <x v="3"/>
    <x v="22"/>
    <x v="0"/>
    <x v="2555"/>
    <x v="116"/>
    <x v="112"/>
    <x v="170"/>
    <x v="34"/>
    <x v="21"/>
    <x v="19"/>
    <x v="445"/>
    <x v="0"/>
    <x v="30"/>
    <x v="21"/>
    <x v="163"/>
  </r>
  <r>
    <x v="8"/>
    <x v="4"/>
    <x v="0"/>
    <x v="488"/>
    <x v="540"/>
    <x v="5"/>
    <x v="4"/>
    <x v="0"/>
    <x v="3108"/>
    <x v="116"/>
    <x v="112"/>
    <x v="170"/>
    <x v="34"/>
    <x v="21"/>
    <x v="8"/>
    <x v="204"/>
    <x v="0"/>
    <x v="30"/>
    <x v="21"/>
    <x v="93"/>
  </r>
  <r>
    <x v="8"/>
    <x v="4"/>
    <x v="0"/>
    <x v="488"/>
    <x v="540"/>
    <x v="5"/>
    <x v="19"/>
    <x v="0"/>
    <x v="2275"/>
    <x v="116"/>
    <x v="112"/>
    <x v="170"/>
    <x v="34"/>
    <x v="21"/>
    <x v="31"/>
    <x v="746"/>
    <x v="0"/>
    <x v="30"/>
    <x v="21"/>
    <x v="268"/>
  </r>
  <r>
    <x v="8"/>
    <x v="4"/>
    <x v="0"/>
    <x v="494"/>
    <x v="595"/>
    <x v="0"/>
    <x v="21"/>
    <x v="0"/>
    <x v="1206"/>
    <x v="201"/>
    <x v="215"/>
    <x v="445"/>
    <x v="34"/>
    <x v="21"/>
    <x v="16"/>
    <x v="575"/>
    <x v="0"/>
    <x v="30"/>
    <x v="41"/>
    <x v="202"/>
  </r>
  <r>
    <x v="8"/>
    <x v="4"/>
    <x v="0"/>
    <x v="496"/>
    <x v="599"/>
    <x v="0"/>
    <x v="21"/>
    <x v="0"/>
    <x v="1207"/>
    <x v="243"/>
    <x v="238"/>
    <x v="213"/>
    <x v="34"/>
    <x v="21"/>
    <x v="16"/>
    <x v="387"/>
    <x v="0"/>
    <x v="30"/>
    <x v="17"/>
    <x v="113"/>
  </r>
  <r>
    <x v="8"/>
    <x v="4"/>
    <x v="0"/>
    <x v="497"/>
    <x v="603"/>
    <x v="0"/>
    <x v="21"/>
    <x v="0"/>
    <x v="1208"/>
    <x v="66"/>
    <x v="57"/>
    <x v="159"/>
    <x v="34"/>
    <x v="21"/>
    <x v="16"/>
    <x v="313"/>
    <x v="0"/>
    <x v="30"/>
    <x v="14"/>
    <x v="100"/>
  </r>
  <r>
    <x v="8"/>
    <x v="4"/>
    <x v="0"/>
    <x v="497"/>
    <x v="603"/>
    <x v="0"/>
    <x v="21"/>
    <x v="0"/>
    <x v="1209"/>
    <x v="89"/>
    <x v="80"/>
    <x v="159"/>
    <x v="34"/>
    <x v="21"/>
    <x v="16"/>
    <x v="313"/>
    <x v="0"/>
    <x v="30"/>
    <x v="14"/>
    <x v="100"/>
  </r>
  <r>
    <x v="8"/>
    <x v="4"/>
    <x v="0"/>
    <x v="497"/>
    <x v="603"/>
    <x v="0"/>
    <x v="21"/>
    <x v="0"/>
    <x v="1210"/>
    <x v="157"/>
    <x v="146"/>
    <x v="159"/>
    <x v="34"/>
    <x v="21"/>
    <x v="16"/>
    <x v="313"/>
    <x v="0"/>
    <x v="30"/>
    <x v="14"/>
    <x v="100"/>
  </r>
  <r>
    <x v="8"/>
    <x v="4"/>
    <x v="0"/>
    <x v="497"/>
    <x v="603"/>
    <x v="0"/>
    <x v="21"/>
    <x v="0"/>
    <x v="1211"/>
    <x v="178"/>
    <x v="172"/>
    <x v="159"/>
    <x v="34"/>
    <x v="21"/>
    <x v="16"/>
    <x v="313"/>
    <x v="0"/>
    <x v="30"/>
    <x v="14"/>
    <x v="100"/>
  </r>
  <r>
    <x v="8"/>
    <x v="4"/>
    <x v="0"/>
    <x v="497"/>
    <x v="603"/>
    <x v="0"/>
    <x v="21"/>
    <x v="0"/>
    <x v="1212"/>
    <x v="265"/>
    <x v="259"/>
    <x v="159"/>
    <x v="34"/>
    <x v="21"/>
    <x v="16"/>
    <x v="313"/>
    <x v="0"/>
    <x v="30"/>
    <x v="14"/>
    <x v="100"/>
  </r>
  <r>
    <x v="8"/>
    <x v="4"/>
    <x v="0"/>
    <x v="497"/>
    <x v="603"/>
    <x v="0"/>
    <x v="21"/>
    <x v="0"/>
    <x v="1213"/>
    <x v="286"/>
    <x v="281"/>
    <x v="159"/>
    <x v="34"/>
    <x v="21"/>
    <x v="16"/>
    <x v="313"/>
    <x v="0"/>
    <x v="30"/>
    <x v="14"/>
    <x v="100"/>
  </r>
  <r>
    <x v="8"/>
    <x v="4"/>
    <x v="0"/>
    <x v="497"/>
    <x v="603"/>
    <x v="0"/>
    <x v="21"/>
    <x v="0"/>
    <x v="1214"/>
    <x v="307"/>
    <x v="303"/>
    <x v="159"/>
    <x v="34"/>
    <x v="21"/>
    <x v="16"/>
    <x v="313"/>
    <x v="0"/>
    <x v="30"/>
    <x v="14"/>
    <x v="100"/>
  </r>
  <r>
    <x v="8"/>
    <x v="4"/>
    <x v="0"/>
    <x v="497"/>
    <x v="603"/>
    <x v="0"/>
    <x v="21"/>
    <x v="0"/>
    <x v="1215"/>
    <x v="329"/>
    <x v="325"/>
    <x v="159"/>
    <x v="34"/>
    <x v="21"/>
    <x v="16"/>
    <x v="313"/>
    <x v="0"/>
    <x v="30"/>
    <x v="14"/>
    <x v="100"/>
  </r>
  <r>
    <x v="8"/>
    <x v="4"/>
    <x v="0"/>
    <x v="497"/>
    <x v="603"/>
    <x v="0"/>
    <x v="21"/>
    <x v="0"/>
    <x v="1216"/>
    <x v="400"/>
    <x v="393"/>
    <x v="159"/>
    <x v="34"/>
    <x v="21"/>
    <x v="16"/>
    <x v="313"/>
    <x v="0"/>
    <x v="30"/>
    <x v="14"/>
    <x v="100"/>
  </r>
  <r>
    <x v="8"/>
    <x v="4"/>
    <x v="0"/>
    <x v="497"/>
    <x v="603"/>
    <x v="0"/>
    <x v="21"/>
    <x v="0"/>
    <x v="1217"/>
    <x v="463"/>
    <x v="457"/>
    <x v="159"/>
    <x v="34"/>
    <x v="21"/>
    <x v="16"/>
    <x v="313"/>
    <x v="0"/>
    <x v="30"/>
    <x v="14"/>
    <x v="100"/>
  </r>
  <r>
    <x v="8"/>
    <x v="4"/>
    <x v="0"/>
    <x v="497"/>
    <x v="603"/>
    <x v="0"/>
    <x v="21"/>
    <x v="0"/>
    <x v="1218"/>
    <x v="485"/>
    <x v="478"/>
    <x v="159"/>
    <x v="34"/>
    <x v="21"/>
    <x v="16"/>
    <x v="313"/>
    <x v="0"/>
    <x v="30"/>
    <x v="14"/>
    <x v="100"/>
  </r>
  <r>
    <x v="8"/>
    <x v="4"/>
    <x v="0"/>
    <x v="497"/>
    <x v="603"/>
    <x v="0"/>
    <x v="21"/>
    <x v="0"/>
    <x v="1219"/>
    <x v="504"/>
    <x v="498"/>
    <x v="159"/>
    <x v="34"/>
    <x v="21"/>
    <x v="16"/>
    <x v="313"/>
    <x v="0"/>
    <x v="30"/>
    <x v="14"/>
    <x v="100"/>
  </r>
  <r>
    <x v="8"/>
    <x v="4"/>
    <x v="0"/>
    <x v="497"/>
    <x v="603"/>
    <x v="0"/>
    <x v="21"/>
    <x v="0"/>
    <x v="1220"/>
    <x v="564"/>
    <x v="555"/>
    <x v="159"/>
    <x v="34"/>
    <x v="21"/>
    <x v="16"/>
    <x v="313"/>
    <x v="0"/>
    <x v="30"/>
    <x v="14"/>
    <x v="100"/>
  </r>
  <r>
    <x v="8"/>
    <x v="4"/>
    <x v="0"/>
    <x v="497"/>
    <x v="603"/>
    <x v="0"/>
    <x v="21"/>
    <x v="0"/>
    <x v="1221"/>
    <x v="581"/>
    <x v="578"/>
    <x v="159"/>
    <x v="34"/>
    <x v="21"/>
    <x v="16"/>
    <x v="313"/>
    <x v="0"/>
    <x v="30"/>
    <x v="14"/>
    <x v="100"/>
  </r>
  <r>
    <x v="8"/>
    <x v="4"/>
    <x v="0"/>
    <x v="558"/>
    <x v="600"/>
    <x v="0"/>
    <x v="22"/>
    <x v="0"/>
    <x v="621"/>
    <x v="174"/>
    <x v="192"/>
    <x v="538"/>
    <x v="34"/>
    <x v="21"/>
    <x v="37"/>
    <x v="1274"/>
    <x v="0"/>
    <x v="30"/>
    <x v="46"/>
    <x v="375"/>
  </r>
  <r>
    <x v="8"/>
    <x v="4"/>
    <x v="0"/>
    <x v="698"/>
    <x v="604"/>
    <x v="0"/>
    <x v="22"/>
    <x v="1"/>
    <x v="2338"/>
    <x v="645"/>
    <x v="660"/>
    <x v="412"/>
    <x v="34"/>
    <x v="13"/>
    <x v="37"/>
    <x v="1182"/>
    <x v="0"/>
    <x v="24"/>
    <x v="42"/>
    <x v="369"/>
  </r>
  <r>
    <x v="8"/>
    <x v="4"/>
    <x v="0"/>
    <x v="699"/>
    <x v="605"/>
    <x v="0"/>
    <x v="22"/>
    <x v="1"/>
    <x v="2339"/>
    <x v="503"/>
    <x v="517"/>
    <x v="433"/>
    <x v="34"/>
    <x v="15"/>
    <x v="37"/>
    <x v="1210"/>
    <x v="0"/>
    <x v="25"/>
    <x v="42"/>
    <x v="369"/>
  </r>
  <r>
    <x v="9"/>
    <x v="4"/>
    <x v="0"/>
    <x v="261"/>
    <x v="483"/>
    <x v="0"/>
    <x v="22"/>
    <x v="0"/>
    <x v="623"/>
    <x v="50"/>
    <x v="58"/>
    <x v="416"/>
    <x v="34"/>
    <x v="21"/>
    <x v="37"/>
    <x v="1190"/>
    <x v="0"/>
    <x v="30"/>
    <x v="35"/>
    <x v="355"/>
  </r>
  <r>
    <x v="9"/>
    <x v="4"/>
    <x v="0"/>
    <x v="261"/>
    <x v="483"/>
    <x v="0"/>
    <x v="22"/>
    <x v="0"/>
    <x v="624"/>
    <x v="79"/>
    <x v="92"/>
    <x v="416"/>
    <x v="34"/>
    <x v="21"/>
    <x v="37"/>
    <x v="1190"/>
    <x v="0"/>
    <x v="30"/>
    <x v="38"/>
    <x v="362"/>
  </r>
  <r>
    <x v="9"/>
    <x v="4"/>
    <x v="0"/>
    <x v="261"/>
    <x v="483"/>
    <x v="0"/>
    <x v="22"/>
    <x v="0"/>
    <x v="625"/>
    <x v="300"/>
    <x v="315"/>
    <x v="416"/>
    <x v="34"/>
    <x v="21"/>
    <x v="37"/>
    <x v="1190"/>
    <x v="0"/>
    <x v="30"/>
    <x v="38"/>
    <x v="362"/>
  </r>
  <r>
    <x v="9"/>
    <x v="4"/>
    <x v="0"/>
    <x v="261"/>
    <x v="483"/>
    <x v="0"/>
    <x v="22"/>
    <x v="0"/>
    <x v="626"/>
    <x v="352"/>
    <x v="359"/>
    <x v="416"/>
    <x v="34"/>
    <x v="21"/>
    <x v="37"/>
    <x v="1190"/>
    <x v="0"/>
    <x v="30"/>
    <x v="30"/>
    <x v="344"/>
  </r>
  <r>
    <x v="9"/>
    <x v="4"/>
    <x v="0"/>
    <x v="261"/>
    <x v="483"/>
    <x v="0"/>
    <x v="22"/>
    <x v="0"/>
    <x v="627"/>
    <x v="385"/>
    <x v="394"/>
    <x v="416"/>
    <x v="34"/>
    <x v="21"/>
    <x v="37"/>
    <x v="1190"/>
    <x v="0"/>
    <x v="30"/>
    <x v="35"/>
    <x v="355"/>
  </r>
  <r>
    <x v="9"/>
    <x v="4"/>
    <x v="0"/>
    <x v="261"/>
    <x v="483"/>
    <x v="1"/>
    <x v="22"/>
    <x v="0"/>
    <x v="628"/>
    <x v="538"/>
    <x v="546"/>
    <x v="416"/>
    <x v="34"/>
    <x v="21"/>
    <x v="15"/>
    <x v="513"/>
    <x v="0"/>
    <x v="30"/>
    <x v="35"/>
    <x v="173"/>
  </r>
  <r>
    <x v="9"/>
    <x v="4"/>
    <x v="0"/>
    <x v="261"/>
    <x v="483"/>
    <x v="2"/>
    <x v="22"/>
    <x v="0"/>
    <x v="4055"/>
    <x v="542"/>
    <x v="549"/>
    <x v="416"/>
    <x v="34"/>
    <x v="21"/>
    <x v="35"/>
    <x v="1115"/>
    <x v="0"/>
    <x v="30"/>
    <x v="35"/>
    <x v="341"/>
  </r>
  <r>
    <x v="9"/>
    <x v="4"/>
    <x v="0"/>
    <x v="266"/>
    <x v="487"/>
    <x v="3"/>
    <x v="22"/>
    <x v="0"/>
    <x v="2255"/>
    <x v="116"/>
    <x v="105"/>
    <x v="40"/>
    <x v="34"/>
    <x v="21"/>
    <x v="19"/>
    <x v="196"/>
    <x v="0"/>
    <x v="30"/>
    <x v="11"/>
    <x v="108"/>
  </r>
  <r>
    <x v="9"/>
    <x v="4"/>
    <x v="0"/>
    <x v="266"/>
    <x v="487"/>
    <x v="5"/>
    <x v="4"/>
    <x v="0"/>
    <x v="3277"/>
    <x v="116"/>
    <x v="105"/>
    <x v="40"/>
    <x v="34"/>
    <x v="21"/>
    <x v="8"/>
    <x v="100"/>
    <x v="0"/>
    <x v="30"/>
    <x v="11"/>
    <x v="56"/>
  </r>
  <r>
    <x v="9"/>
    <x v="4"/>
    <x v="0"/>
    <x v="267"/>
    <x v="487"/>
    <x v="5"/>
    <x v="19"/>
    <x v="0"/>
    <x v="629"/>
    <x v="116"/>
    <x v="105"/>
    <x v="48"/>
    <x v="34"/>
    <x v="21"/>
    <x v="31"/>
    <x v="503"/>
    <x v="0"/>
    <x v="30"/>
    <x v="11"/>
    <x v="206"/>
  </r>
  <r>
    <x v="10"/>
    <x v="7"/>
    <x v="0"/>
    <x v="313"/>
    <x v="211"/>
    <x v="0"/>
    <x v="22"/>
    <x v="0"/>
    <x v="1791"/>
    <x v="138"/>
    <x v="123"/>
    <x v="28"/>
    <x v="34"/>
    <x v="21"/>
    <x v="37"/>
    <x v="563"/>
    <x v="0"/>
    <x v="30"/>
    <x v="5"/>
    <x v="188"/>
  </r>
  <r>
    <x v="10"/>
    <x v="7"/>
    <x v="0"/>
    <x v="319"/>
    <x v="343"/>
    <x v="0"/>
    <x v="22"/>
    <x v="0"/>
    <x v="1790"/>
    <x v="76"/>
    <x v="78"/>
    <x v="137"/>
    <x v="34"/>
    <x v="21"/>
    <x v="37"/>
    <x v="865"/>
    <x v="0"/>
    <x v="30"/>
    <x v="28"/>
    <x v="339"/>
  </r>
  <r>
    <x v="10"/>
    <x v="7"/>
    <x v="0"/>
    <x v="320"/>
    <x v="342"/>
    <x v="0"/>
    <x v="22"/>
    <x v="0"/>
    <x v="176"/>
    <x v="376"/>
    <x v="378"/>
    <x v="94"/>
    <x v="34"/>
    <x v="21"/>
    <x v="37"/>
    <x v="776"/>
    <x v="0"/>
    <x v="30"/>
    <x v="26"/>
    <x v="333"/>
  </r>
  <r>
    <x v="10"/>
    <x v="7"/>
    <x v="0"/>
    <x v="321"/>
    <x v="458"/>
    <x v="0"/>
    <x v="22"/>
    <x v="0"/>
    <x v="1784"/>
    <x v="288"/>
    <x v="284"/>
    <x v="73"/>
    <x v="34"/>
    <x v="21"/>
    <x v="37"/>
    <x v="738"/>
    <x v="0"/>
    <x v="30"/>
    <x v="16"/>
    <x v="290"/>
  </r>
  <r>
    <x v="10"/>
    <x v="7"/>
    <x v="0"/>
    <x v="322"/>
    <x v="386"/>
    <x v="0"/>
    <x v="22"/>
    <x v="0"/>
    <x v="1785"/>
    <x v="303"/>
    <x v="298"/>
    <x v="66"/>
    <x v="34"/>
    <x v="21"/>
    <x v="37"/>
    <x v="717"/>
    <x v="0"/>
    <x v="30"/>
    <x v="13"/>
    <x v="275"/>
  </r>
  <r>
    <x v="10"/>
    <x v="7"/>
    <x v="0"/>
    <x v="328"/>
    <x v="341"/>
    <x v="0"/>
    <x v="22"/>
    <x v="0"/>
    <x v="2341"/>
    <x v="515"/>
    <x v="511"/>
    <x v="79"/>
    <x v="34"/>
    <x v="21"/>
    <x v="37"/>
    <x v="744"/>
    <x v="0"/>
    <x v="30"/>
    <x v="16"/>
    <x v="290"/>
  </r>
  <r>
    <x v="10"/>
    <x v="7"/>
    <x v="0"/>
    <x v="329"/>
    <x v="339"/>
    <x v="2"/>
    <x v="22"/>
    <x v="1"/>
    <x v="3862"/>
    <x v="576"/>
    <x v="587"/>
    <x v="178"/>
    <x v="34"/>
    <x v="6"/>
    <x v="35"/>
    <x v="858"/>
    <x v="0"/>
    <x v="14"/>
    <x v="35"/>
    <x v="341"/>
  </r>
  <r>
    <x v="10"/>
    <x v="7"/>
    <x v="0"/>
    <x v="329"/>
    <x v="339"/>
    <x v="1"/>
    <x v="22"/>
    <x v="1"/>
    <x v="4106"/>
    <x v="589"/>
    <x v="604"/>
    <x v="178"/>
    <x v="34"/>
    <x v="6"/>
    <x v="15"/>
    <x v="300"/>
    <x v="0"/>
    <x v="5"/>
    <x v="35"/>
    <x v="173"/>
  </r>
  <r>
    <x v="10"/>
    <x v="7"/>
    <x v="0"/>
    <x v="332"/>
    <x v="456"/>
    <x v="0"/>
    <x v="22"/>
    <x v="0"/>
    <x v="177"/>
    <x v="130"/>
    <x v="116"/>
    <x v="34"/>
    <x v="34"/>
    <x v="21"/>
    <x v="37"/>
    <x v="609"/>
    <x v="0"/>
    <x v="30"/>
    <x v="6"/>
    <x v="214"/>
  </r>
  <r>
    <x v="10"/>
    <x v="7"/>
    <x v="0"/>
    <x v="559"/>
    <x v="340"/>
    <x v="0"/>
    <x v="22"/>
    <x v="0"/>
    <x v="3843"/>
    <x v="207"/>
    <x v="196"/>
    <x v="56"/>
    <x v="34"/>
    <x v="21"/>
    <x v="37"/>
    <x v="689"/>
    <x v="0"/>
    <x v="30"/>
    <x v="11"/>
    <x v="264"/>
  </r>
  <r>
    <x v="10"/>
    <x v="7"/>
    <x v="0"/>
    <x v="559"/>
    <x v="340"/>
    <x v="0"/>
    <x v="22"/>
    <x v="0"/>
    <x v="175"/>
    <x v="399"/>
    <x v="388"/>
    <x v="56"/>
    <x v="34"/>
    <x v="21"/>
    <x v="37"/>
    <x v="689"/>
    <x v="0"/>
    <x v="30"/>
    <x v="9"/>
    <x v="244"/>
  </r>
  <r>
    <x v="10"/>
    <x v="7"/>
    <x v="0"/>
    <x v="701"/>
    <x v="459"/>
    <x v="0"/>
    <x v="22"/>
    <x v="0"/>
    <x v="3844"/>
    <x v="181"/>
    <x v="186"/>
    <x v="150"/>
    <x v="34"/>
    <x v="21"/>
    <x v="37"/>
    <x v="894"/>
    <x v="0"/>
    <x v="30"/>
    <x v="30"/>
    <x v="344"/>
  </r>
  <r>
    <x v="10"/>
    <x v="7"/>
    <x v="0"/>
    <x v="701"/>
    <x v="459"/>
    <x v="0"/>
    <x v="22"/>
    <x v="0"/>
    <x v="2342"/>
    <x v="494"/>
    <x v="499"/>
    <x v="150"/>
    <x v="34"/>
    <x v="21"/>
    <x v="37"/>
    <x v="894"/>
    <x v="0"/>
    <x v="30"/>
    <x v="30"/>
    <x v="344"/>
  </r>
  <r>
    <x v="11"/>
    <x v="7"/>
    <x v="0"/>
    <x v="324"/>
    <x v="454"/>
    <x v="0"/>
    <x v="22"/>
    <x v="0"/>
    <x v="632"/>
    <x v="352"/>
    <x v="349"/>
    <x v="83"/>
    <x v="34"/>
    <x v="21"/>
    <x v="37"/>
    <x v="752"/>
    <x v="0"/>
    <x v="30"/>
    <x v="16"/>
    <x v="290"/>
  </r>
  <r>
    <x v="11"/>
    <x v="7"/>
    <x v="0"/>
    <x v="324"/>
    <x v="454"/>
    <x v="2"/>
    <x v="22"/>
    <x v="1"/>
    <x v="3861"/>
    <x v="563"/>
    <x v="556"/>
    <x v="83"/>
    <x v="34"/>
    <x v="0"/>
    <x v="35"/>
    <x v="684"/>
    <x v="0"/>
    <x v="10"/>
    <x v="16"/>
    <x v="272"/>
  </r>
  <r>
    <x v="11"/>
    <x v="7"/>
    <x v="0"/>
    <x v="324"/>
    <x v="454"/>
    <x v="1"/>
    <x v="22"/>
    <x v="1"/>
    <x v="4105"/>
    <x v="578"/>
    <x v="574"/>
    <x v="83"/>
    <x v="34"/>
    <x v="0"/>
    <x v="15"/>
    <x v="183"/>
    <x v="0"/>
    <x v="1"/>
    <x v="16"/>
    <x v="102"/>
  </r>
  <r>
    <x v="11"/>
    <x v="7"/>
    <x v="0"/>
    <x v="611"/>
    <x v="434"/>
    <x v="0"/>
    <x v="22"/>
    <x v="0"/>
    <x v="3840"/>
    <x v="113"/>
    <x v="103"/>
    <x v="90"/>
    <x v="34"/>
    <x v="21"/>
    <x v="37"/>
    <x v="771"/>
    <x v="0"/>
    <x v="30"/>
    <x v="14"/>
    <x v="280"/>
  </r>
  <r>
    <x v="11"/>
    <x v="7"/>
    <x v="0"/>
    <x v="611"/>
    <x v="434"/>
    <x v="0"/>
    <x v="22"/>
    <x v="0"/>
    <x v="1783"/>
    <x v="274"/>
    <x v="269"/>
    <x v="90"/>
    <x v="34"/>
    <x v="21"/>
    <x v="37"/>
    <x v="771"/>
    <x v="0"/>
    <x v="30"/>
    <x v="14"/>
    <x v="280"/>
  </r>
  <r>
    <x v="12"/>
    <x v="5"/>
    <x v="0"/>
    <x v="292"/>
    <x v="189"/>
    <x v="0"/>
    <x v="22"/>
    <x v="0"/>
    <x v="3892"/>
    <x v="217"/>
    <x v="208"/>
    <x v="76"/>
    <x v="34"/>
    <x v="21"/>
    <x v="37"/>
    <x v="742"/>
    <x v="0"/>
    <x v="30"/>
    <x v="11"/>
    <x v="264"/>
  </r>
  <r>
    <x v="12"/>
    <x v="5"/>
    <x v="0"/>
    <x v="292"/>
    <x v="189"/>
    <x v="0"/>
    <x v="22"/>
    <x v="0"/>
    <x v="719"/>
    <x v="281"/>
    <x v="274"/>
    <x v="76"/>
    <x v="34"/>
    <x v="21"/>
    <x v="37"/>
    <x v="742"/>
    <x v="0"/>
    <x v="30"/>
    <x v="11"/>
    <x v="264"/>
  </r>
  <r>
    <x v="13"/>
    <x v="7"/>
    <x v="0"/>
    <x v="405"/>
    <x v="675"/>
    <x v="0"/>
    <x v="22"/>
    <x v="0"/>
    <x v="3358"/>
    <x v="128"/>
    <x v="119"/>
    <x v="33"/>
    <x v="34"/>
    <x v="21"/>
    <x v="37"/>
    <x v="604"/>
    <x v="0"/>
    <x v="30"/>
    <x v="11"/>
    <x v="264"/>
  </r>
  <r>
    <x v="13"/>
    <x v="7"/>
    <x v="0"/>
    <x v="453"/>
    <x v="679"/>
    <x v="5"/>
    <x v="19"/>
    <x v="0"/>
    <x v="3845"/>
    <x v="107"/>
    <x v="90"/>
    <x v="20"/>
    <x v="34"/>
    <x v="21"/>
    <x v="31"/>
    <x v="304"/>
    <x v="0"/>
    <x v="30"/>
    <x v="5"/>
    <x v="137"/>
  </r>
  <r>
    <x v="13"/>
    <x v="7"/>
    <x v="0"/>
    <x v="530"/>
    <x v="455"/>
    <x v="0"/>
    <x v="22"/>
    <x v="0"/>
    <x v="1777"/>
    <x v="36"/>
    <x v="37"/>
    <x v="140"/>
    <x v="34"/>
    <x v="21"/>
    <x v="37"/>
    <x v="877"/>
    <x v="0"/>
    <x v="30"/>
    <x v="22"/>
    <x v="318"/>
  </r>
  <r>
    <x v="13"/>
    <x v="7"/>
    <x v="0"/>
    <x v="532"/>
    <x v="589"/>
    <x v="0"/>
    <x v="22"/>
    <x v="0"/>
    <x v="1779"/>
    <x v="99"/>
    <x v="106"/>
    <x v="273"/>
    <x v="34"/>
    <x v="21"/>
    <x v="37"/>
    <x v="1051"/>
    <x v="0"/>
    <x v="30"/>
    <x v="35"/>
    <x v="355"/>
  </r>
  <r>
    <x v="13"/>
    <x v="7"/>
    <x v="0"/>
    <x v="536"/>
    <x v="590"/>
    <x v="0"/>
    <x v="22"/>
    <x v="0"/>
    <x v="1778"/>
    <x v="54"/>
    <x v="75"/>
    <x v="518"/>
    <x v="34"/>
    <x v="21"/>
    <x v="37"/>
    <x v="1263"/>
    <x v="0"/>
    <x v="30"/>
    <x v="47"/>
    <x v="376"/>
  </r>
  <r>
    <x v="13"/>
    <x v="7"/>
    <x v="0"/>
    <x v="538"/>
    <x v="541"/>
    <x v="0"/>
    <x v="22"/>
    <x v="0"/>
    <x v="1780"/>
    <x v="605"/>
    <x v="616"/>
    <x v="278"/>
    <x v="34"/>
    <x v="21"/>
    <x v="37"/>
    <x v="1056"/>
    <x v="0"/>
    <x v="30"/>
    <x v="28"/>
    <x v="339"/>
  </r>
  <r>
    <x v="13"/>
    <x v="7"/>
    <x v="0"/>
    <x v="540"/>
    <x v="673"/>
    <x v="0"/>
    <x v="22"/>
    <x v="0"/>
    <x v="1781"/>
    <x v="625"/>
    <x v="621"/>
    <x v="43"/>
    <x v="34"/>
    <x v="21"/>
    <x v="37"/>
    <x v="644"/>
    <x v="0"/>
    <x v="30"/>
    <x v="5"/>
    <x v="188"/>
  </r>
  <r>
    <x v="13"/>
    <x v="7"/>
    <x v="0"/>
    <x v="549"/>
    <x v="431"/>
    <x v="0"/>
    <x v="22"/>
    <x v="0"/>
    <x v="2563"/>
    <x v="628"/>
    <x v="633"/>
    <x v="41"/>
    <x v="34"/>
    <x v="21"/>
    <x v="37"/>
    <x v="639"/>
    <x v="0"/>
    <x v="30"/>
    <x v="16"/>
    <x v="290"/>
  </r>
  <r>
    <x v="13"/>
    <x v="7"/>
    <x v="0"/>
    <x v="665"/>
    <x v="436"/>
    <x v="0"/>
    <x v="22"/>
    <x v="0"/>
    <x v="4091"/>
    <x v="152"/>
    <x v="162"/>
    <x v="277"/>
    <x v="34"/>
    <x v="21"/>
    <x v="37"/>
    <x v="1055"/>
    <x v="0"/>
    <x v="30"/>
    <x v="35"/>
    <x v="355"/>
  </r>
  <r>
    <x v="13"/>
    <x v="7"/>
    <x v="0"/>
    <x v="665"/>
    <x v="436"/>
    <x v="0"/>
    <x v="22"/>
    <x v="0"/>
    <x v="4092"/>
    <x v="189"/>
    <x v="197"/>
    <x v="277"/>
    <x v="34"/>
    <x v="21"/>
    <x v="37"/>
    <x v="1055"/>
    <x v="0"/>
    <x v="30"/>
    <x v="35"/>
    <x v="355"/>
  </r>
  <r>
    <x v="13"/>
    <x v="7"/>
    <x v="0"/>
    <x v="665"/>
    <x v="436"/>
    <x v="0"/>
    <x v="22"/>
    <x v="0"/>
    <x v="4093"/>
    <x v="224"/>
    <x v="236"/>
    <x v="277"/>
    <x v="34"/>
    <x v="21"/>
    <x v="37"/>
    <x v="1055"/>
    <x v="0"/>
    <x v="30"/>
    <x v="35"/>
    <x v="355"/>
  </r>
  <r>
    <x v="13"/>
    <x v="7"/>
    <x v="0"/>
    <x v="665"/>
    <x v="436"/>
    <x v="0"/>
    <x v="22"/>
    <x v="0"/>
    <x v="4094"/>
    <x v="260"/>
    <x v="271"/>
    <x v="277"/>
    <x v="34"/>
    <x v="21"/>
    <x v="37"/>
    <x v="1055"/>
    <x v="0"/>
    <x v="30"/>
    <x v="35"/>
    <x v="355"/>
  </r>
  <r>
    <x v="13"/>
    <x v="7"/>
    <x v="0"/>
    <x v="665"/>
    <x v="436"/>
    <x v="0"/>
    <x v="22"/>
    <x v="0"/>
    <x v="4095"/>
    <x v="297"/>
    <x v="309"/>
    <x v="277"/>
    <x v="34"/>
    <x v="21"/>
    <x v="37"/>
    <x v="1055"/>
    <x v="0"/>
    <x v="30"/>
    <x v="35"/>
    <x v="355"/>
  </r>
  <r>
    <x v="13"/>
    <x v="7"/>
    <x v="0"/>
    <x v="665"/>
    <x v="436"/>
    <x v="0"/>
    <x v="22"/>
    <x v="0"/>
    <x v="4096"/>
    <x v="386"/>
    <x v="395"/>
    <x v="277"/>
    <x v="34"/>
    <x v="21"/>
    <x v="37"/>
    <x v="1055"/>
    <x v="0"/>
    <x v="30"/>
    <x v="35"/>
    <x v="355"/>
  </r>
  <r>
    <x v="13"/>
    <x v="7"/>
    <x v="0"/>
    <x v="665"/>
    <x v="436"/>
    <x v="0"/>
    <x v="22"/>
    <x v="0"/>
    <x v="4097"/>
    <x v="426"/>
    <x v="434"/>
    <x v="277"/>
    <x v="34"/>
    <x v="21"/>
    <x v="37"/>
    <x v="1055"/>
    <x v="0"/>
    <x v="30"/>
    <x v="35"/>
    <x v="355"/>
  </r>
  <r>
    <x v="13"/>
    <x v="7"/>
    <x v="0"/>
    <x v="665"/>
    <x v="436"/>
    <x v="0"/>
    <x v="22"/>
    <x v="0"/>
    <x v="4098"/>
    <x v="459"/>
    <x v="468"/>
    <x v="277"/>
    <x v="34"/>
    <x v="21"/>
    <x v="37"/>
    <x v="1055"/>
    <x v="0"/>
    <x v="30"/>
    <x v="35"/>
    <x v="355"/>
  </r>
  <r>
    <x v="13"/>
    <x v="7"/>
    <x v="0"/>
    <x v="665"/>
    <x v="436"/>
    <x v="0"/>
    <x v="22"/>
    <x v="0"/>
    <x v="4099"/>
    <x v="495"/>
    <x v="502"/>
    <x v="277"/>
    <x v="34"/>
    <x v="21"/>
    <x v="37"/>
    <x v="1055"/>
    <x v="0"/>
    <x v="30"/>
    <x v="35"/>
    <x v="355"/>
  </r>
  <r>
    <x v="13"/>
    <x v="7"/>
    <x v="0"/>
    <x v="665"/>
    <x v="436"/>
    <x v="0"/>
    <x v="22"/>
    <x v="0"/>
    <x v="4100"/>
    <x v="526"/>
    <x v="535"/>
    <x v="277"/>
    <x v="34"/>
    <x v="21"/>
    <x v="37"/>
    <x v="1055"/>
    <x v="0"/>
    <x v="30"/>
    <x v="35"/>
    <x v="355"/>
  </r>
  <r>
    <x v="13"/>
    <x v="7"/>
    <x v="0"/>
    <x v="665"/>
    <x v="436"/>
    <x v="0"/>
    <x v="22"/>
    <x v="0"/>
    <x v="4101"/>
    <x v="559"/>
    <x v="566"/>
    <x v="277"/>
    <x v="34"/>
    <x v="21"/>
    <x v="37"/>
    <x v="1055"/>
    <x v="0"/>
    <x v="30"/>
    <x v="35"/>
    <x v="355"/>
  </r>
  <r>
    <x v="13"/>
    <x v="7"/>
    <x v="0"/>
    <x v="665"/>
    <x v="436"/>
    <x v="0"/>
    <x v="22"/>
    <x v="0"/>
    <x v="4102"/>
    <x v="590"/>
    <x v="605"/>
    <x v="277"/>
    <x v="34"/>
    <x v="21"/>
    <x v="37"/>
    <x v="1055"/>
    <x v="0"/>
    <x v="30"/>
    <x v="35"/>
    <x v="355"/>
  </r>
  <r>
    <x v="13"/>
    <x v="7"/>
    <x v="0"/>
    <x v="666"/>
    <x v="437"/>
    <x v="0"/>
    <x v="22"/>
    <x v="0"/>
    <x v="4103"/>
    <x v="341"/>
    <x v="364"/>
    <x v="523"/>
    <x v="34"/>
    <x v="21"/>
    <x v="37"/>
    <x v="1266"/>
    <x v="0"/>
    <x v="30"/>
    <x v="47"/>
    <x v="376"/>
  </r>
  <r>
    <x v="13"/>
    <x v="7"/>
    <x v="0"/>
    <x v="667"/>
    <x v="435"/>
    <x v="0"/>
    <x v="22"/>
    <x v="0"/>
    <x v="4104"/>
    <x v="616"/>
    <x v="612"/>
    <x v="37"/>
    <x v="34"/>
    <x v="21"/>
    <x v="37"/>
    <x v="630"/>
    <x v="0"/>
    <x v="30"/>
    <x v="7"/>
    <x v="225"/>
  </r>
  <r>
    <x v="14"/>
    <x v="2"/>
    <x v="2"/>
    <x v="167"/>
    <x v="449"/>
    <x v="2"/>
    <x v="22"/>
    <x v="0"/>
    <x v="3097"/>
    <x v="46"/>
    <x v="85"/>
    <x v="662"/>
    <x v="34"/>
    <x v="21"/>
    <x v="35"/>
    <x v="1330"/>
    <x v="0"/>
    <x v="30"/>
    <x v="58"/>
    <x v="388"/>
  </r>
  <r>
    <x v="14"/>
    <x v="2"/>
    <x v="2"/>
    <x v="167"/>
    <x v="449"/>
    <x v="1"/>
    <x v="22"/>
    <x v="0"/>
    <x v="2108"/>
    <x v="52"/>
    <x v="95"/>
    <x v="662"/>
    <x v="34"/>
    <x v="21"/>
    <x v="15"/>
    <x v="778"/>
    <x v="0"/>
    <x v="30"/>
    <x v="60"/>
    <x v="259"/>
  </r>
  <r>
    <x v="14"/>
    <x v="2"/>
    <x v="2"/>
    <x v="167"/>
    <x v="449"/>
    <x v="0"/>
    <x v="21"/>
    <x v="0"/>
    <x v="1364"/>
    <x v="101"/>
    <x v="139"/>
    <x v="662"/>
    <x v="34"/>
    <x v="21"/>
    <x v="16"/>
    <x v="810"/>
    <x v="0"/>
    <x v="30"/>
    <x v="60"/>
    <x v="269"/>
  </r>
  <r>
    <x v="14"/>
    <x v="2"/>
    <x v="2"/>
    <x v="167"/>
    <x v="449"/>
    <x v="1"/>
    <x v="22"/>
    <x v="0"/>
    <x v="3357"/>
    <x v="417"/>
    <x v="458"/>
    <x v="662"/>
    <x v="34"/>
    <x v="21"/>
    <x v="15"/>
    <x v="778"/>
    <x v="0"/>
    <x v="30"/>
    <x v="60"/>
    <x v="259"/>
  </r>
  <r>
    <x v="14"/>
    <x v="2"/>
    <x v="2"/>
    <x v="167"/>
    <x v="449"/>
    <x v="2"/>
    <x v="22"/>
    <x v="0"/>
    <x v="2012"/>
    <x v="458"/>
    <x v="496"/>
    <x v="662"/>
    <x v="34"/>
    <x v="21"/>
    <x v="35"/>
    <x v="1330"/>
    <x v="0"/>
    <x v="30"/>
    <x v="58"/>
    <x v="388"/>
  </r>
  <r>
    <x v="14"/>
    <x v="2"/>
    <x v="2"/>
    <x v="167"/>
    <x v="449"/>
    <x v="0"/>
    <x v="21"/>
    <x v="0"/>
    <x v="1365"/>
    <x v="532"/>
    <x v="569"/>
    <x v="662"/>
    <x v="34"/>
    <x v="21"/>
    <x v="16"/>
    <x v="810"/>
    <x v="0"/>
    <x v="30"/>
    <x v="60"/>
    <x v="269"/>
  </r>
  <r>
    <x v="14"/>
    <x v="2"/>
    <x v="2"/>
    <x v="168"/>
    <x v="448"/>
    <x v="1"/>
    <x v="22"/>
    <x v="0"/>
    <x v="3355"/>
    <x v="365"/>
    <x v="366"/>
    <x v="386"/>
    <x v="34"/>
    <x v="21"/>
    <x v="15"/>
    <x v="492"/>
    <x v="0"/>
    <x v="30"/>
    <x v="26"/>
    <x v="142"/>
  </r>
  <r>
    <x v="14"/>
    <x v="2"/>
    <x v="1"/>
    <x v="181"/>
    <x v="527"/>
    <x v="0"/>
    <x v="21"/>
    <x v="0"/>
    <x v="1371"/>
    <x v="162"/>
    <x v="205"/>
    <x v="668"/>
    <x v="34"/>
    <x v="21"/>
    <x v="16"/>
    <x v="827"/>
    <x v="0"/>
    <x v="30"/>
    <x v="60"/>
    <x v="269"/>
  </r>
  <r>
    <x v="14"/>
    <x v="2"/>
    <x v="1"/>
    <x v="181"/>
    <x v="527"/>
    <x v="0"/>
    <x v="22"/>
    <x v="0"/>
    <x v="645"/>
    <x v="288"/>
    <x v="330"/>
    <x v="668"/>
    <x v="34"/>
    <x v="21"/>
    <x v="37"/>
    <x v="1368"/>
    <x v="0"/>
    <x v="30"/>
    <x v="58"/>
    <x v="397"/>
  </r>
  <r>
    <x v="14"/>
    <x v="2"/>
    <x v="1"/>
    <x v="181"/>
    <x v="527"/>
    <x v="0"/>
    <x v="22"/>
    <x v="0"/>
    <x v="646"/>
    <x v="563"/>
    <x v="600"/>
    <x v="668"/>
    <x v="34"/>
    <x v="21"/>
    <x v="37"/>
    <x v="1368"/>
    <x v="0"/>
    <x v="30"/>
    <x v="58"/>
    <x v="397"/>
  </r>
  <r>
    <x v="14"/>
    <x v="2"/>
    <x v="1"/>
    <x v="181"/>
    <x v="527"/>
    <x v="0"/>
    <x v="21"/>
    <x v="0"/>
    <x v="1372"/>
    <x v="587"/>
    <x v="630"/>
    <x v="668"/>
    <x v="34"/>
    <x v="21"/>
    <x v="16"/>
    <x v="827"/>
    <x v="0"/>
    <x v="30"/>
    <x v="60"/>
    <x v="269"/>
  </r>
  <r>
    <x v="14"/>
    <x v="2"/>
    <x v="1"/>
    <x v="182"/>
    <x v="326"/>
    <x v="1"/>
    <x v="22"/>
    <x v="0"/>
    <x v="3356"/>
    <x v="388"/>
    <x v="390"/>
    <x v="378"/>
    <x v="34"/>
    <x v="21"/>
    <x v="15"/>
    <x v="489"/>
    <x v="0"/>
    <x v="30"/>
    <x v="26"/>
    <x v="142"/>
  </r>
  <r>
    <x v="14"/>
    <x v="2"/>
    <x v="2"/>
    <x v="555"/>
    <x v="450"/>
    <x v="2"/>
    <x v="22"/>
    <x v="0"/>
    <x v="716"/>
    <x v="356"/>
    <x v="366"/>
    <x v="529"/>
    <x v="34"/>
    <x v="21"/>
    <x v="35"/>
    <x v="1217"/>
    <x v="0"/>
    <x v="30"/>
    <x v="35"/>
    <x v="341"/>
  </r>
  <r>
    <x v="14"/>
    <x v="2"/>
    <x v="2"/>
    <x v="598"/>
    <x v="447"/>
    <x v="2"/>
    <x v="22"/>
    <x v="0"/>
    <x v="1816"/>
    <x v="425"/>
    <x v="422"/>
    <x v="281"/>
    <x v="34"/>
    <x v="21"/>
    <x v="35"/>
    <x v="971"/>
    <x v="0"/>
    <x v="30"/>
    <x v="21"/>
    <x v="293"/>
  </r>
  <r>
    <x v="14"/>
    <x v="2"/>
    <x v="1"/>
    <x v="600"/>
    <x v="476"/>
    <x v="2"/>
    <x v="22"/>
    <x v="0"/>
    <x v="1817"/>
    <x v="447"/>
    <x v="441"/>
    <x v="280"/>
    <x v="34"/>
    <x v="21"/>
    <x v="35"/>
    <x v="970"/>
    <x v="0"/>
    <x v="30"/>
    <x v="16"/>
    <x v="272"/>
  </r>
  <r>
    <x v="14"/>
    <x v="2"/>
    <x v="1"/>
    <x v="662"/>
    <x v="381"/>
    <x v="2"/>
    <x v="22"/>
    <x v="0"/>
    <x v="4087"/>
    <x v="397"/>
    <x v="405"/>
    <x v="498"/>
    <x v="34"/>
    <x v="21"/>
    <x v="35"/>
    <x v="1186"/>
    <x v="0"/>
    <x v="30"/>
    <x v="32"/>
    <x v="335"/>
  </r>
  <r>
    <x v="14"/>
    <x v="2"/>
    <x v="1"/>
    <x v="663"/>
    <x v="571"/>
    <x v="2"/>
    <x v="22"/>
    <x v="0"/>
    <x v="717"/>
    <x v="388"/>
    <x v="367"/>
    <x v="4"/>
    <x v="34"/>
    <x v="21"/>
    <x v="35"/>
    <x v="215"/>
    <x v="0"/>
    <x v="30"/>
    <x v="0"/>
    <x v="76"/>
  </r>
  <r>
    <x v="15"/>
    <x v="2"/>
    <x v="2"/>
    <x v="160"/>
    <x v="238"/>
    <x v="2"/>
    <x v="19"/>
    <x v="0"/>
    <x v="2136"/>
    <x v="138"/>
    <x v="137"/>
    <x v="309"/>
    <x v="4"/>
    <x v="21"/>
    <x v="33"/>
    <x v="936"/>
    <x v="28"/>
    <x v="30"/>
    <x v="26"/>
    <x v="294"/>
  </r>
  <r>
    <x v="15"/>
    <x v="2"/>
    <x v="2"/>
    <x v="160"/>
    <x v="238"/>
    <x v="2"/>
    <x v="22"/>
    <x v="0"/>
    <x v="633"/>
    <x v="285"/>
    <x v="284"/>
    <x v="309"/>
    <x v="4"/>
    <x v="21"/>
    <x v="35"/>
    <x v="1014"/>
    <x v="30"/>
    <x v="30"/>
    <x v="21"/>
    <x v="293"/>
  </r>
  <r>
    <x v="15"/>
    <x v="2"/>
    <x v="1"/>
    <x v="183"/>
    <x v="57"/>
    <x v="0"/>
    <x v="22"/>
    <x v="0"/>
    <x v="647"/>
    <x v="274"/>
    <x v="268"/>
    <x v="174"/>
    <x v="4"/>
    <x v="21"/>
    <x v="37"/>
    <x v="924"/>
    <x v="34"/>
    <x v="30"/>
    <x v="11"/>
    <x v="264"/>
  </r>
  <r>
    <x v="15"/>
    <x v="2"/>
    <x v="1"/>
    <x v="183"/>
    <x v="57"/>
    <x v="1"/>
    <x v="22"/>
    <x v="0"/>
    <x v="2109"/>
    <x v="469"/>
    <x v="462"/>
    <x v="174"/>
    <x v="4"/>
    <x v="21"/>
    <x v="15"/>
    <x v="295"/>
    <x v="12"/>
    <x v="30"/>
    <x v="11"/>
    <x v="80"/>
  </r>
  <r>
    <x v="15"/>
    <x v="2"/>
    <x v="1"/>
    <x v="184"/>
    <x v="521"/>
    <x v="0"/>
    <x v="22"/>
    <x v="0"/>
    <x v="648"/>
    <x v="28"/>
    <x v="42"/>
    <x v="548"/>
    <x v="34"/>
    <x v="21"/>
    <x v="37"/>
    <x v="1287"/>
    <x v="0"/>
    <x v="30"/>
    <x v="42"/>
    <x v="369"/>
  </r>
  <r>
    <x v="15"/>
    <x v="2"/>
    <x v="1"/>
    <x v="184"/>
    <x v="521"/>
    <x v="0"/>
    <x v="21"/>
    <x v="0"/>
    <x v="1373"/>
    <x v="113"/>
    <x v="127"/>
    <x v="548"/>
    <x v="34"/>
    <x v="21"/>
    <x v="16"/>
    <x v="657"/>
    <x v="0"/>
    <x v="30"/>
    <x v="42"/>
    <x v="207"/>
  </r>
  <r>
    <x v="15"/>
    <x v="2"/>
    <x v="1"/>
    <x v="184"/>
    <x v="521"/>
    <x v="0"/>
    <x v="22"/>
    <x v="0"/>
    <x v="649"/>
    <x v="118"/>
    <x v="137"/>
    <x v="548"/>
    <x v="34"/>
    <x v="21"/>
    <x v="37"/>
    <x v="1287"/>
    <x v="0"/>
    <x v="30"/>
    <x v="46"/>
    <x v="375"/>
  </r>
  <r>
    <x v="15"/>
    <x v="2"/>
    <x v="1"/>
    <x v="184"/>
    <x v="521"/>
    <x v="0"/>
    <x v="22"/>
    <x v="0"/>
    <x v="650"/>
    <x v="347"/>
    <x v="369"/>
    <x v="548"/>
    <x v="34"/>
    <x v="21"/>
    <x v="37"/>
    <x v="1287"/>
    <x v="0"/>
    <x v="30"/>
    <x v="46"/>
    <x v="375"/>
  </r>
  <r>
    <x v="15"/>
    <x v="2"/>
    <x v="1"/>
    <x v="184"/>
    <x v="521"/>
    <x v="5"/>
    <x v="19"/>
    <x v="0"/>
    <x v="1812"/>
    <x v="395"/>
    <x v="415"/>
    <x v="548"/>
    <x v="34"/>
    <x v="21"/>
    <x v="31"/>
    <x v="1126"/>
    <x v="0"/>
    <x v="30"/>
    <x v="46"/>
    <x v="342"/>
  </r>
  <r>
    <x v="15"/>
    <x v="2"/>
    <x v="1"/>
    <x v="184"/>
    <x v="521"/>
    <x v="0"/>
    <x v="22"/>
    <x v="0"/>
    <x v="1821"/>
    <x v="500"/>
    <x v="517"/>
    <x v="548"/>
    <x v="34"/>
    <x v="21"/>
    <x v="37"/>
    <x v="1287"/>
    <x v="0"/>
    <x v="30"/>
    <x v="46"/>
    <x v="375"/>
  </r>
  <r>
    <x v="15"/>
    <x v="2"/>
    <x v="1"/>
    <x v="184"/>
    <x v="521"/>
    <x v="0"/>
    <x v="21"/>
    <x v="0"/>
    <x v="1374"/>
    <x v="510"/>
    <x v="525"/>
    <x v="548"/>
    <x v="34"/>
    <x v="21"/>
    <x v="16"/>
    <x v="657"/>
    <x v="0"/>
    <x v="30"/>
    <x v="43"/>
    <x v="211"/>
  </r>
  <r>
    <x v="15"/>
    <x v="2"/>
    <x v="1"/>
    <x v="184"/>
    <x v="521"/>
    <x v="0"/>
    <x v="22"/>
    <x v="0"/>
    <x v="1814"/>
    <x v="573"/>
    <x v="593"/>
    <x v="548"/>
    <x v="34"/>
    <x v="21"/>
    <x v="37"/>
    <x v="1287"/>
    <x v="0"/>
    <x v="30"/>
    <x v="46"/>
    <x v="375"/>
  </r>
  <r>
    <x v="15"/>
    <x v="2"/>
    <x v="2"/>
    <x v="197"/>
    <x v="570"/>
    <x v="0"/>
    <x v="22"/>
    <x v="0"/>
    <x v="2137"/>
    <x v="61"/>
    <x v="81"/>
    <x v="532"/>
    <x v="34"/>
    <x v="21"/>
    <x v="37"/>
    <x v="1269"/>
    <x v="0"/>
    <x v="30"/>
    <x v="46"/>
    <x v="375"/>
  </r>
  <r>
    <x v="15"/>
    <x v="2"/>
    <x v="2"/>
    <x v="197"/>
    <x v="570"/>
    <x v="0"/>
    <x v="22"/>
    <x v="0"/>
    <x v="659"/>
    <x v="391"/>
    <x v="412"/>
    <x v="532"/>
    <x v="34"/>
    <x v="21"/>
    <x v="37"/>
    <x v="1269"/>
    <x v="0"/>
    <x v="30"/>
    <x v="46"/>
    <x v="375"/>
  </r>
  <r>
    <x v="15"/>
    <x v="2"/>
    <x v="2"/>
    <x v="197"/>
    <x v="570"/>
    <x v="5"/>
    <x v="19"/>
    <x v="0"/>
    <x v="1813"/>
    <x v="435"/>
    <x v="452"/>
    <x v="532"/>
    <x v="34"/>
    <x v="21"/>
    <x v="31"/>
    <x v="1105"/>
    <x v="0"/>
    <x v="30"/>
    <x v="42"/>
    <x v="337"/>
  </r>
  <r>
    <x v="15"/>
    <x v="2"/>
    <x v="2"/>
    <x v="197"/>
    <x v="570"/>
    <x v="3"/>
    <x v="22"/>
    <x v="0"/>
    <x v="2249"/>
    <x v="536"/>
    <x v="552"/>
    <x v="532"/>
    <x v="34"/>
    <x v="21"/>
    <x v="19"/>
    <x v="741"/>
    <x v="0"/>
    <x v="30"/>
    <x v="46"/>
    <x v="251"/>
  </r>
  <r>
    <x v="15"/>
    <x v="2"/>
    <x v="2"/>
    <x v="197"/>
    <x v="570"/>
    <x v="5"/>
    <x v="20"/>
    <x v="0"/>
    <x v="2274"/>
    <x v="536"/>
    <x v="549"/>
    <x v="532"/>
    <x v="34"/>
    <x v="21"/>
    <x v="31"/>
    <x v="1105"/>
    <x v="0"/>
    <x v="30"/>
    <x v="42"/>
    <x v="337"/>
  </r>
  <r>
    <x v="15"/>
    <x v="2"/>
    <x v="2"/>
    <x v="197"/>
    <x v="570"/>
    <x v="5"/>
    <x v="0"/>
    <x v="0"/>
    <x v="1822"/>
    <x v="578"/>
    <x v="600"/>
    <x v="532"/>
    <x v="34"/>
    <x v="21"/>
    <x v="9"/>
    <x v="496"/>
    <x v="0"/>
    <x v="30"/>
    <x v="46"/>
    <x v="174"/>
  </r>
  <r>
    <x v="15"/>
    <x v="2"/>
    <x v="2"/>
    <x v="197"/>
    <x v="570"/>
    <x v="1"/>
    <x v="22"/>
    <x v="0"/>
    <x v="3577"/>
    <x v="605"/>
    <x v="627"/>
    <x v="532"/>
    <x v="34"/>
    <x v="21"/>
    <x v="15"/>
    <x v="605"/>
    <x v="0"/>
    <x v="30"/>
    <x v="42"/>
    <x v="198"/>
  </r>
  <r>
    <x v="15"/>
    <x v="2"/>
    <x v="2"/>
    <x v="198"/>
    <x v="572"/>
    <x v="0"/>
    <x v="21"/>
    <x v="0"/>
    <x v="1377"/>
    <x v="148"/>
    <x v="149"/>
    <x v="404"/>
    <x v="34"/>
    <x v="21"/>
    <x v="16"/>
    <x v="537"/>
    <x v="0"/>
    <x v="30"/>
    <x v="28"/>
    <x v="158"/>
  </r>
  <r>
    <x v="15"/>
    <x v="2"/>
    <x v="2"/>
    <x v="198"/>
    <x v="572"/>
    <x v="0"/>
    <x v="21"/>
    <x v="0"/>
    <x v="1378"/>
    <x v="545"/>
    <x v="548"/>
    <x v="404"/>
    <x v="34"/>
    <x v="21"/>
    <x v="16"/>
    <x v="537"/>
    <x v="0"/>
    <x v="30"/>
    <x v="28"/>
    <x v="158"/>
  </r>
  <r>
    <x v="15"/>
    <x v="2"/>
    <x v="1"/>
    <x v="602"/>
    <x v="573"/>
    <x v="5"/>
    <x v="0"/>
    <x v="0"/>
    <x v="1825"/>
    <x v="536"/>
    <x v="540"/>
    <x v="384"/>
    <x v="34"/>
    <x v="21"/>
    <x v="9"/>
    <x v="396"/>
    <x v="0"/>
    <x v="30"/>
    <x v="30"/>
    <x v="126"/>
  </r>
  <r>
    <x v="15"/>
    <x v="2"/>
    <x v="1"/>
    <x v="602"/>
    <x v="573"/>
    <x v="2"/>
    <x v="22"/>
    <x v="0"/>
    <x v="3273"/>
    <x v="605"/>
    <x v="611"/>
    <x v="384"/>
    <x v="34"/>
    <x v="21"/>
    <x v="35"/>
    <x v="1090"/>
    <x v="0"/>
    <x v="30"/>
    <x v="21"/>
    <x v="293"/>
  </r>
  <r>
    <x v="15"/>
    <x v="2"/>
    <x v="2"/>
    <x v="603"/>
    <x v="239"/>
    <x v="1"/>
    <x v="22"/>
    <x v="0"/>
    <x v="2110"/>
    <x v="480"/>
    <x v="469"/>
    <x v="138"/>
    <x v="4"/>
    <x v="21"/>
    <x v="15"/>
    <x v="261"/>
    <x v="12"/>
    <x v="30"/>
    <x v="8"/>
    <x v="64"/>
  </r>
  <r>
    <x v="15"/>
    <x v="2"/>
    <x v="2"/>
    <x v="632"/>
    <x v="569"/>
    <x v="0"/>
    <x v="22"/>
    <x v="0"/>
    <x v="660"/>
    <x v="160"/>
    <x v="167"/>
    <x v="429"/>
    <x v="34"/>
    <x v="21"/>
    <x v="37"/>
    <x v="1205"/>
    <x v="0"/>
    <x v="30"/>
    <x v="33"/>
    <x v="351"/>
  </r>
  <r>
    <x v="15"/>
    <x v="2"/>
    <x v="2"/>
    <x v="638"/>
    <x v="240"/>
    <x v="2"/>
    <x v="4"/>
    <x v="0"/>
    <x v="4114"/>
    <x v="138"/>
    <x v="127"/>
    <x v="169"/>
    <x v="4"/>
    <x v="21"/>
    <x v="10"/>
    <x v="227"/>
    <x v="10"/>
    <x v="30"/>
    <x v="11"/>
    <x v="62"/>
  </r>
  <r>
    <x v="15"/>
    <x v="2"/>
    <x v="2"/>
    <x v="638"/>
    <x v="240"/>
    <x v="1"/>
    <x v="22"/>
    <x v="0"/>
    <x v="1800"/>
    <x v="138"/>
    <x v="127"/>
    <x v="169"/>
    <x v="4"/>
    <x v="21"/>
    <x v="15"/>
    <x v="293"/>
    <x v="12"/>
    <x v="30"/>
    <x v="11"/>
    <x v="80"/>
  </r>
  <r>
    <x v="15"/>
    <x v="2"/>
    <x v="2"/>
    <x v="638"/>
    <x v="240"/>
    <x v="1"/>
    <x v="22"/>
    <x v="0"/>
    <x v="3868"/>
    <x v="285"/>
    <x v="278"/>
    <x v="169"/>
    <x v="4"/>
    <x v="21"/>
    <x v="15"/>
    <x v="293"/>
    <x v="12"/>
    <x v="30"/>
    <x v="11"/>
    <x v="80"/>
  </r>
  <r>
    <x v="15"/>
    <x v="2"/>
    <x v="1"/>
    <x v="696"/>
    <x v="57"/>
    <x v="0"/>
    <x v="22"/>
    <x v="1"/>
    <x v="2336"/>
    <x v="242"/>
    <x v="235"/>
    <x v="174"/>
    <x v="4"/>
    <x v="5"/>
    <x v="37"/>
    <x v="924"/>
    <x v="34"/>
    <x v="18"/>
    <x v="11"/>
    <x v="264"/>
  </r>
  <r>
    <x v="15"/>
    <x v="2"/>
    <x v="2"/>
    <x v="697"/>
    <x v="240"/>
    <x v="0"/>
    <x v="22"/>
    <x v="1"/>
    <x v="2337"/>
    <x v="253"/>
    <x v="245"/>
    <x v="169"/>
    <x v="4"/>
    <x v="3"/>
    <x v="37"/>
    <x v="919"/>
    <x v="34"/>
    <x v="16"/>
    <x v="11"/>
    <x v="264"/>
  </r>
  <r>
    <x v="16"/>
    <x v="2"/>
    <x v="1"/>
    <x v="161"/>
    <x v="327"/>
    <x v="0"/>
    <x v="21"/>
    <x v="0"/>
    <x v="1359"/>
    <x v="126"/>
    <x v="116"/>
    <x v="122"/>
    <x v="34"/>
    <x v="21"/>
    <x v="16"/>
    <x v="264"/>
    <x v="0"/>
    <x v="30"/>
    <x v="11"/>
    <x v="87"/>
  </r>
  <r>
    <x v="16"/>
    <x v="2"/>
    <x v="1"/>
    <x v="161"/>
    <x v="327"/>
    <x v="0"/>
    <x v="22"/>
    <x v="0"/>
    <x v="634"/>
    <x v="324"/>
    <x v="318"/>
    <x v="122"/>
    <x v="34"/>
    <x v="21"/>
    <x v="37"/>
    <x v="847"/>
    <x v="0"/>
    <x v="30"/>
    <x v="11"/>
    <x v="264"/>
  </r>
  <r>
    <x v="16"/>
    <x v="2"/>
    <x v="1"/>
    <x v="161"/>
    <x v="327"/>
    <x v="1"/>
    <x v="22"/>
    <x v="0"/>
    <x v="3574"/>
    <x v="435"/>
    <x v="426"/>
    <x v="122"/>
    <x v="34"/>
    <x v="21"/>
    <x v="15"/>
    <x v="238"/>
    <x v="0"/>
    <x v="30"/>
    <x v="11"/>
    <x v="80"/>
  </r>
  <r>
    <x v="16"/>
    <x v="2"/>
    <x v="1"/>
    <x v="161"/>
    <x v="327"/>
    <x v="0"/>
    <x v="21"/>
    <x v="0"/>
    <x v="1360"/>
    <x v="554"/>
    <x v="546"/>
    <x v="122"/>
    <x v="34"/>
    <x v="21"/>
    <x v="16"/>
    <x v="264"/>
    <x v="0"/>
    <x v="30"/>
    <x v="11"/>
    <x v="87"/>
  </r>
  <r>
    <x v="16"/>
    <x v="2"/>
    <x v="1"/>
    <x v="161"/>
    <x v="327"/>
    <x v="0"/>
    <x v="22"/>
    <x v="0"/>
    <x v="635"/>
    <x v="593"/>
    <x v="590"/>
    <x v="122"/>
    <x v="34"/>
    <x v="21"/>
    <x v="37"/>
    <x v="847"/>
    <x v="0"/>
    <x v="30"/>
    <x v="11"/>
    <x v="264"/>
  </r>
  <r>
    <x v="16"/>
    <x v="2"/>
    <x v="1"/>
    <x v="161"/>
    <x v="327"/>
    <x v="0"/>
    <x v="21"/>
    <x v="0"/>
    <x v="1361"/>
    <x v="619"/>
    <x v="618"/>
    <x v="122"/>
    <x v="34"/>
    <x v="21"/>
    <x v="16"/>
    <x v="264"/>
    <x v="0"/>
    <x v="30"/>
    <x v="11"/>
    <x v="87"/>
  </r>
  <r>
    <x v="16"/>
    <x v="2"/>
    <x v="2"/>
    <x v="163"/>
    <x v="387"/>
    <x v="0"/>
    <x v="21"/>
    <x v="0"/>
    <x v="1362"/>
    <x v="238"/>
    <x v="249"/>
    <x v="458"/>
    <x v="34"/>
    <x v="21"/>
    <x v="16"/>
    <x v="584"/>
    <x v="0"/>
    <x v="30"/>
    <x v="35"/>
    <x v="183"/>
  </r>
  <r>
    <x v="16"/>
    <x v="2"/>
    <x v="2"/>
    <x v="163"/>
    <x v="387"/>
    <x v="2"/>
    <x v="22"/>
    <x v="0"/>
    <x v="1796"/>
    <x v="462"/>
    <x v="467"/>
    <x v="458"/>
    <x v="34"/>
    <x v="21"/>
    <x v="35"/>
    <x v="1154"/>
    <x v="0"/>
    <x v="30"/>
    <x v="30"/>
    <x v="328"/>
  </r>
  <r>
    <x v="16"/>
    <x v="2"/>
    <x v="2"/>
    <x v="163"/>
    <x v="387"/>
    <x v="1"/>
    <x v="22"/>
    <x v="0"/>
    <x v="3515"/>
    <x v="507"/>
    <x v="514"/>
    <x v="458"/>
    <x v="34"/>
    <x v="21"/>
    <x v="15"/>
    <x v="551"/>
    <x v="0"/>
    <x v="30"/>
    <x v="35"/>
    <x v="173"/>
  </r>
  <r>
    <x v="16"/>
    <x v="2"/>
    <x v="2"/>
    <x v="163"/>
    <x v="387"/>
    <x v="0"/>
    <x v="21"/>
    <x v="0"/>
    <x v="1363"/>
    <x v="518"/>
    <x v="527"/>
    <x v="458"/>
    <x v="34"/>
    <x v="21"/>
    <x v="16"/>
    <x v="584"/>
    <x v="0"/>
    <x v="30"/>
    <x v="35"/>
    <x v="183"/>
  </r>
  <r>
    <x v="16"/>
    <x v="2"/>
    <x v="2"/>
    <x v="163"/>
    <x v="387"/>
    <x v="2"/>
    <x v="22"/>
    <x v="0"/>
    <x v="3275"/>
    <x v="589"/>
    <x v="611"/>
    <x v="458"/>
    <x v="34"/>
    <x v="21"/>
    <x v="35"/>
    <x v="1154"/>
    <x v="0"/>
    <x v="30"/>
    <x v="42"/>
    <x v="357"/>
  </r>
  <r>
    <x v="16"/>
    <x v="2"/>
    <x v="2"/>
    <x v="164"/>
    <x v="507"/>
    <x v="2"/>
    <x v="22"/>
    <x v="0"/>
    <x v="636"/>
    <x v="335"/>
    <x v="362"/>
    <x v="620"/>
    <x v="34"/>
    <x v="21"/>
    <x v="35"/>
    <x v="1291"/>
    <x v="0"/>
    <x v="30"/>
    <x v="50"/>
    <x v="367"/>
  </r>
  <r>
    <x v="16"/>
    <x v="2"/>
    <x v="2"/>
    <x v="164"/>
    <x v="507"/>
    <x v="1"/>
    <x v="22"/>
    <x v="0"/>
    <x v="3513"/>
    <x v="381"/>
    <x v="408"/>
    <x v="620"/>
    <x v="34"/>
    <x v="21"/>
    <x v="15"/>
    <x v="698"/>
    <x v="0"/>
    <x v="30"/>
    <x v="52"/>
    <x v="227"/>
  </r>
  <r>
    <x v="16"/>
    <x v="2"/>
    <x v="2"/>
    <x v="164"/>
    <x v="507"/>
    <x v="0"/>
    <x v="21"/>
    <x v="0"/>
    <x v="1771"/>
    <x v="395"/>
    <x v="422"/>
    <x v="620"/>
    <x v="34"/>
    <x v="21"/>
    <x v="16"/>
    <x v="731"/>
    <x v="0"/>
    <x v="30"/>
    <x v="52"/>
    <x v="237"/>
  </r>
  <r>
    <x v="16"/>
    <x v="2"/>
    <x v="2"/>
    <x v="164"/>
    <x v="507"/>
    <x v="2"/>
    <x v="22"/>
    <x v="0"/>
    <x v="1819"/>
    <x v="455"/>
    <x v="479"/>
    <x v="620"/>
    <x v="34"/>
    <x v="21"/>
    <x v="35"/>
    <x v="1291"/>
    <x v="0"/>
    <x v="30"/>
    <x v="50"/>
    <x v="367"/>
  </r>
  <r>
    <x v="16"/>
    <x v="2"/>
    <x v="2"/>
    <x v="164"/>
    <x v="507"/>
    <x v="1"/>
    <x v="22"/>
    <x v="0"/>
    <x v="3575"/>
    <x v="469"/>
    <x v="496"/>
    <x v="620"/>
    <x v="34"/>
    <x v="21"/>
    <x v="15"/>
    <x v="698"/>
    <x v="0"/>
    <x v="30"/>
    <x v="52"/>
    <x v="227"/>
  </r>
  <r>
    <x v="16"/>
    <x v="2"/>
    <x v="2"/>
    <x v="164"/>
    <x v="507"/>
    <x v="2"/>
    <x v="22"/>
    <x v="0"/>
    <x v="1818"/>
    <x v="487"/>
    <x v="507"/>
    <x v="620"/>
    <x v="34"/>
    <x v="21"/>
    <x v="35"/>
    <x v="1291"/>
    <x v="0"/>
    <x v="30"/>
    <x v="50"/>
    <x v="367"/>
  </r>
  <r>
    <x v="16"/>
    <x v="2"/>
    <x v="2"/>
    <x v="165"/>
    <x v="506"/>
    <x v="0"/>
    <x v="22"/>
    <x v="0"/>
    <x v="651"/>
    <x v="28"/>
    <x v="49"/>
    <x v="640"/>
    <x v="34"/>
    <x v="21"/>
    <x v="37"/>
    <x v="1336"/>
    <x v="0"/>
    <x v="30"/>
    <x v="50"/>
    <x v="382"/>
  </r>
  <r>
    <x v="16"/>
    <x v="2"/>
    <x v="2"/>
    <x v="165"/>
    <x v="506"/>
    <x v="5"/>
    <x v="19"/>
    <x v="0"/>
    <x v="1799"/>
    <x v="50"/>
    <x v="85"/>
    <x v="640"/>
    <x v="34"/>
    <x v="21"/>
    <x v="31"/>
    <x v="1242"/>
    <x v="0"/>
    <x v="30"/>
    <x v="56"/>
    <x v="364"/>
  </r>
  <r>
    <x v="16"/>
    <x v="2"/>
    <x v="2"/>
    <x v="165"/>
    <x v="506"/>
    <x v="2"/>
    <x v="22"/>
    <x v="0"/>
    <x v="3274"/>
    <x v="626"/>
    <x v="654"/>
    <x v="640"/>
    <x v="34"/>
    <x v="21"/>
    <x v="35"/>
    <x v="1313"/>
    <x v="0"/>
    <x v="30"/>
    <x v="54"/>
    <x v="380"/>
  </r>
  <r>
    <x v="16"/>
    <x v="2"/>
    <x v="2"/>
    <x v="166"/>
    <x v="388"/>
    <x v="2"/>
    <x v="22"/>
    <x v="0"/>
    <x v="637"/>
    <x v="28"/>
    <x v="85"/>
    <x v="697"/>
    <x v="34"/>
    <x v="21"/>
    <x v="35"/>
    <x v="1371"/>
    <x v="0"/>
    <x v="30"/>
    <x v="67"/>
    <x v="402"/>
  </r>
  <r>
    <x v="16"/>
    <x v="2"/>
    <x v="2"/>
    <x v="166"/>
    <x v="388"/>
    <x v="1"/>
    <x v="22"/>
    <x v="0"/>
    <x v="2112"/>
    <x v="33"/>
    <x v="92"/>
    <x v="697"/>
    <x v="34"/>
    <x v="21"/>
    <x v="15"/>
    <x v="873"/>
    <x v="0"/>
    <x v="30"/>
    <x v="67"/>
    <x v="285"/>
  </r>
  <r>
    <x v="16"/>
    <x v="2"/>
    <x v="2"/>
    <x v="166"/>
    <x v="388"/>
    <x v="2"/>
    <x v="22"/>
    <x v="0"/>
    <x v="638"/>
    <x v="144"/>
    <x v="205"/>
    <x v="697"/>
    <x v="34"/>
    <x v="21"/>
    <x v="35"/>
    <x v="1371"/>
    <x v="0"/>
    <x v="30"/>
    <x v="67"/>
    <x v="402"/>
  </r>
  <r>
    <x v="16"/>
    <x v="2"/>
    <x v="2"/>
    <x v="166"/>
    <x v="388"/>
    <x v="1"/>
    <x v="22"/>
    <x v="0"/>
    <x v="2113"/>
    <x v="156"/>
    <x v="216"/>
    <x v="697"/>
    <x v="34"/>
    <x v="21"/>
    <x v="15"/>
    <x v="873"/>
    <x v="0"/>
    <x v="30"/>
    <x v="67"/>
    <x v="285"/>
  </r>
  <r>
    <x v="16"/>
    <x v="2"/>
    <x v="2"/>
    <x v="166"/>
    <x v="388"/>
    <x v="1"/>
    <x v="22"/>
    <x v="0"/>
    <x v="2114"/>
    <x v="596"/>
    <x v="651"/>
    <x v="697"/>
    <x v="34"/>
    <x v="21"/>
    <x v="15"/>
    <x v="873"/>
    <x v="0"/>
    <x v="30"/>
    <x v="67"/>
    <x v="285"/>
  </r>
  <r>
    <x v="16"/>
    <x v="2"/>
    <x v="1"/>
    <x v="169"/>
    <x v="539"/>
    <x v="2"/>
    <x v="22"/>
    <x v="0"/>
    <x v="1795"/>
    <x v="411"/>
    <x v="438"/>
    <x v="673"/>
    <x v="34"/>
    <x v="21"/>
    <x v="35"/>
    <x v="1337"/>
    <x v="0"/>
    <x v="30"/>
    <x v="52"/>
    <x v="372"/>
  </r>
  <r>
    <x v="16"/>
    <x v="2"/>
    <x v="2"/>
    <x v="170"/>
    <x v="505"/>
    <x v="0"/>
    <x v="21"/>
    <x v="0"/>
    <x v="1366"/>
    <x v="116"/>
    <x v="105"/>
    <x v="149"/>
    <x v="34"/>
    <x v="21"/>
    <x v="16"/>
    <x v="305"/>
    <x v="0"/>
    <x v="30"/>
    <x v="11"/>
    <x v="87"/>
  </r>
  <r>
    <x v="16"/>
    <x v="2"/>
    <x v="2"/>
    <x v="170"/>
    <x v="505"/>
    <x v="0"/>
    <x v="21"/>
    <x v="0"/>
    <x v="1367"/>
    <x v="188"/>
    <x v="179"/>
    <x v="149"/>
    <x v="34"/>
    <x v="21"/>
    <x v="16"/>
    <x v="305"/>
    <x v="0"/>
    <x v="30"/>
    <x v="11"/>
    <x v="87"/>
  </r>
  <r>
    <x v="16"/>
    <x v="2"/>
    <x v="2"/>
    <x v="170"/>
    <x v="505"/>
    <x v="0"/>
    <x v="22"/>
    <x v="0"/>
    <x v="639"/>
    <x v="314"/>
    <x v="308"/>
    <x v="149"/>
    <x v="34"/>
    <x v="21"/>
    <x v="37"/>
    <x v="892"/>
    <x v="0"/>
    <x v="30"/>
    <x v="11"/>
    <x v="264"/>
  </r>
  <r>
    <x v="16"/>
    <x v="2"/>
    <x v="2"/>
    <x v="170"/>
    <x v="505"/>
    <x v="1"/>
    <x v="22"/>
    <x v="0"/>
    <x v="3573"/>
    <x v="425"/>
    <x v="415"/>
    <x v="149"/>
    <x v="34"/>
    <x v="21"/>
    <x v="15"/>
    <x v="272"/>
    <x v="0"/>
    <x v="30"/>
    <x v="11"/>
    <x v="80"/>
  </r>
  <r>
    <x v="16"/>
    <x v="2"/>
    <x v="2"/>
    <x v="170"/>
    <x v="505"/>
    <x v="0"/>
    <x v="21"/>
    <x v="0"/>
    <x v="1368"/>
    <x v="545"/>
    <x v="537"/>
    <x v="149"/>
    <x v="34"/>
    <x v="21"/>
    <x v="16"/>
    <x v="305"/>
    <x v="0"/>
    <x v="30"/>
    <x v="11"/>
    <x v="87"/>
  </r>
  <r>
    <x v="16"/>
    <x v="2"/>
    <x v="2"/>
    <x v="170"/>
    <x v="505"/>
    <x v="0"/>
    <x v="22"/>
    <x v="0"/>
    <x v="640"/>
    <x v="584"/>
    <x v="579"/>
    <x v="149"/>
    <x v="34"/>
    <x v="21"/>
    <x v="37"/>
    <x v="892"/>
    <x v="0"/>
    <x v="30"/>
    <x v="11"/>
    <x v="264"/>
  </r>
  <r>
    <x v="16"/>
    <x v="2"/>
    <x v="2"/>
    <x v="170"/>
    <x v="505"/>
    <x v="0"/>
    <x v="21"/>
    <x v="0"/>
    <x v="1369"/>
    <x v="608"/>
    <x v="607"/>
    <x v="149"/>
    <x v="34"/>
    <x v="21"/>
    <x v="16"/>
    <x v="305"/>
    <x v="0"/>
    <x v="30"/>
    <x v="11"/>
    <x v="87"/>
  </r>
  <r>
    <x v="16"/>
    <x v="2"/>
    <x v="2"/>
    <x v="171"/>
    <x v="512"/>
    <x v="5"/>
    <x v="19"/>
    <x v="0"/>
    <x v="1797"/>
    <x v="488"/>
    <x v="471"/>
    <x v="18"/>
    <x v="34"/>
    <x v="21"/>
    <x v="31"/>
    <x v="297"/>
    <x v="0"/>
    <x v="30"/>
    <x v="0"/>
    <x v="58"/>
  </r>
  <r>
    <x v="16"/>
    <x v="2"/>
    <x v="1"/>
    <x v="173"/>
    <x v="511"/>
    <x v="5"/>
    <x v="19"/>
    <x v="0"/>
    <x v="1794"/>
    <x v="126"/>
    <x v="108"/>
    <x v="0"/>
    <x v="34"/>
    <x v="21"/>
    <x v="31"/>
    <x v="81"/>
    <x v="0"/>
    <x v="30"/>
    <x v="2"/>
    <x v="95"/>
  </r>
  <r>
    <x v="16"/>
    <x v="2"/>
    <x v="1"/>
    <x v="179"/>
    <x v="528"/>
    <x v="1"/>
    <x v="22"/>
    <x v="0"/>
    <x v="2111"/>
    <x v="39"/>
    <x v="100"/>
    <x v="698"/>
    <x v="34"/>
    <x v="21"/>
    <x v="15"/>
    <x v="883"/>
    <x v="0"/>
    <x v="30"/>
    <x v="67"/>
    <x v="285"/>
  </r>
  <r>
    <x v="16"/>
    <x v="2"/>
    <x v="1"/>
    <x v="179"/>
    <x v="528"/>
    <x v="2"/>
    <x v="22"/>
    <x v="0"/>
    <x v="642"/>
    <x v="52"/>
    <x v="112"/>
    <x v="698"/>
    <x v="34"/>
    <x v="21"/>
    <x v="35"/>
    <x v="1373"/>
    <x v="0"/>
    <x v="30"/>
    <x v="66"/>
    <x v="400"/>
  </r>
  <r>
    <x v="16"/>
    <x v="2"/>
    <x v="1"/>
    <x v="179"/>
    <x v="528"/>
    <x v="1"/>
    <x v="22"/>
    <x v="0"/>
    <x v="3514"/>
    <x v="435"/>
    <x v="491"/>
    <x v="698"/>
    <x v="34"/>
    <x v="21"/>
    <x v="15"/>
    <x v="883"/>
    <x v="0"/>
    <x v="30"/>
    <x v="66"/>
    <x v="281"/>
  </r>
  <r>
    <x v="16"/>
    <x v="2"/>
    <x v="1"/>
    <x v="179"/>
    <x v="528"/>
    <x v="0"/>
    <x v="21"/>
    <x v="0"/>
    <x v="1370"/>
    <x v="449"/>
    <x v="501"/>
    <x v="698"/>
    <x v="34"/>
    <x v="21"/>
    <x v="16"/>
    <x v="927"/>
    <x v="0"/>
    <x v="30"/>
    <x v="66"/>
    <x v="289"/>
  </r>
  <r>
    <x v="16"/>
    <x v="2"/>
    <x v="1"/>
    <x v="179"/>
    <x v="528"/>
    <x v="1"/>
    <x v="22"/>
    <x v="0"/>
    <x v="2248"/>
    <x v="518"/>
    <x v="574"/>
    <x v="698"/>
    <x v="34"/>
    <x v="21"/>
    <x v="15"/>
    <x v="883"/>
    <x v="0"/>
    <x v="30"/>
    <x v="67"/>
    <x v="285"/>
  </r>
  <r>
    <x v="16"/>
    <x v="2"/>
    <x v="1"/>
    <x v="180"/>
    <x v="542"/>
    <x v="1"/>
    <x v="22"/>
    <x v="0"/>
    <x v="643"/>
    <x v="352"/>
    <x v="378"/>
    <x v="626"/>
    <x v="34"/>
    <x v="21"/>
    <x v="15"/>
    <x v="707"/>
    <x v="0"/>
    <x v="30"/>
    <x v="50"/>
    <x v="218"/>
  </r>
  <r>
    <x v="16"/>
    <x v="2"/>
    <x v="1"/>
    <x v="180"/>
    <x v="542"/>
    <x v="2"/>
    <x v="22"/>
    <x v="0"/>
    <x v="3873"/>
    <x v="365"/>
    <x v="390"/>
    <x v="626"/>
    <x v="34"/>
    <x v="21"/>
    <x v="35"/>
    <x v="1299"/>
    <x v="0"/>
    <x v="30"/>
    <x v="50"/>
    <x v="367"/>
  </r>
  <r>
    <x v="16"/>
    <x v="2"/>
    <x v="1"/>
    <x v="180"/>
    <x v="542"/>
    <x v="2"/>
    <x v="22"/>
    <x v="0"/>
    <x v="644"/>
    <x v="449"/>
    <x v="467"/>
    <x v="626"/>
    <x v="34"/>
    <x v="21"/>
    <x v="35"/>
    <x v="1299"/>
    <x v="0"/>
    <x v="30"/>
    <x v="46"/>
    <x v="363"/>
  </r>
  <r>
    <x v="16"/>
    <x v="2"/>
    <x v="1"/>
    <x v="180"/>
    <x v="542"/>
    <x v="1"/>
    <x v="22"/>
    <x v="0"/>
    <x v="3521"/>
    <x v="608"/>
    <x v="637"/>
    <x v="626"/>
    <x v="34"/>
    <x v="21"/>
    <x v="15"/>
    <x v="707"/>
    <x v="0"/>
    <x v="30"/>
    <x v="50"/>
    <x v="218"/>
  </r>
  <r>
    <x v="16"/>
    <x v="2"/>
    <x v="1"/>
    <x v="506"/>
    <x v="561"/>
    <x v="5"/>
    <x v="19"/>
    <x v="0"/>
    <x v="1793"/>
    <x v="381"/>
    <x v="412"/>
    <x v="650"/>
    <x v="34"/>
    <x v="21"/>
    <x v="31"/>
    <x v="1256"/>
    <x v="0"/>
    <x v="30"/>
    <x v="54"/>
    <x v="360"/>
  </r>
  <r>
    <x v="16"/>
    <x v="2"/>
    <x v="1"/>
    <x v="506"/>
    <x v="561"/>
    <x v="2"/>
    <x v="22"/>
    <x v="0"/>
    <x v="1820"/>
    <x v="515"/>
    <x v="543"/>
    <x v="650"/>
    <x v="34"/>
    <x v="21"/>
    <x v="35"/>
    <x v="1321"/>
    <x v="0"/>
    <x v="30"/>
    <x v="54"/>
    <x v="380"/>
  </r>
  <r>
    <x v="16"/>
    <x v="2"/>
    <x v="1"/>
    <x v="553"/>
    <x v="328"/>
    <x v="0"/>
    <x v="21"/>
    <x v="0"/>
    <x v="1381"/>
    <x v="200"/>
    <x v="219"/>
    <x v="583"/>
    <x v="34"/>
    <x v="21"/>
    <x v="16"/>
    <x v="700"/>
    <x v="0"/>
    <x v="30"/>
    <x v="46"/>
    <x v="219"/>
  </r>
  <r>
    <x v="16"/>
    <x v="2"/>
    <x v="1"/>
    <x v="554"/>
    <x v="382"/>
    <x v="2"/>
    <x v="22"/>
    <x v="0"/>
    <x v="715"/>
    <x v="42"/>
    <x v="39"/>
    <x v="286"/>
    <x v="34"/>
    <x v="21"/>
    <x v="35"/>
    <x v="976"/>
    <x v="0"/>
    <x v="30"/>
    <x v="16"/>
    <x v="272"/>
  </r>
  <r>
    <x v="16"/>
    <x v="2"/>
    <x v="1"/>
    <x v="601"/>
    <x v="509"/>
    <x v="2"/>
    <x v="22"/>
    <x v="0"/>
    <x v="2325"/>
    <x v="439"/>
    <x v="441"/>
    <x v="461"/>
    <x v="34"/>
    <x v="21"/>
    <x v="35"/>
    <x v="1158"/>
    <x v="0"/>
    <x v="30"/>
    <x v="26"/>
    <x v="312"/>
  </r>
  <r>
    <x v="16"/>
    <x v="2"/>
    <x v="1"/>
    <x v="601"/>
    <x v="509"/>
    <x v="2"/>
    <x v="22"/>
    <x v="0"/>
    <x v="2326"/>
    <x v="563"/>
    <x v="574"/>
    <x v="461"/>
    <x v="34"/>
    <x v="21"/>
    <x v="35"/>
    <x v="1158"/>
    <x v="0"/>
    <x v="30"/>
    <x v="38"/>
    <x v="348"/>
  </r>
  <r>
    <x v="17"/>
    <x v="2"/>
    <x v="1"/>
    <x v="185"/>
    <x v="192"/>
    <x v="2"/>
    <x v="22"/>
    <x v="0"/>
    <x v="654"/>
    <x v="84"/>
    <x v="77"/>
    <x v="111"/>
    <x v="34"/>
    <x v="21"/>
    <x v="35"/>
    <x v="751"/>
    <x v="0"/>
    <x v="30"/>
    <x v="16"/>
    <x v="272"/>
  </r>
  <r>
    <x v="17"/>
    <x v="2"/>
    <x v="1"/>
    <x v="186"/>
    <x v="194"/>
    <x v="2"/>
    <x v="22"/>
    <x v="0"/>
    <x v="1787"/>
    <x v="192"/>
    <x v="183"/>
    <x v="97"/>
    <x v="34"/>
    <x v="21"/>
    <x v="35"/>
    <x v="724"/>
    <x v="0"/>
    <x v="30"/>
    <x v="11"/>
    <x v="238"/>
  </r>
  <r>
    <x v="17"/>
    <x v="2"/>
    <x v="1"/>
    <x v="186"/>
    <x v="194"/>
    <x v="0"/>
    <x v="22"/>
    <x v="0"/>
    <x v="655"/>
    <x v="256"/>
    <x v="249"/>
    <x v="97"/>
    <x v="34"/>
    <x v="21"/>
    <x v="37"/>
    <x v="788"/>
    <x v="0"/>
    <x v="30"/>
    <x v="11"/>
    <x v="264"/>
  </r>
  <r>
    <x v="17"/>
    <x v="2"/>
    <x v="1"/>
    <x v="187"/>
    <x v="195"/>
    <x v="1"/>
    <x v="22"/>
    <x v="0"/>
    <x v="2115"/>
    <x v="113"/>
    <x v="116"/>
    <x v="353"/>
    <x v="34"/>
    <x v="21"/>
    <x v="15"/>
    <x v="480"/>
    <x v="0"/>
    <x v="30"/>
    <x v="30"/>
    <x v="157"/>
  </r>
  <r>
    <x v="17"/>
    <x v="2"/>
    <x v="1"/>
    <x v="187"/>
    <x v="195"/>
    <x v="2"/>
    <x v="22"/>
    <x v="0"/>
    <x v="656"/>
    <x v="395"/>
    <x v="402"/>
    <x v="353"/>
    <x v="34"/>
    <x v="21"/>
    <x v="35"/>
    <x v="1071"/>
    <x v="0"/>
    <x v="30"/>
    <x v="30"/>
    <x v="328"/>
  </r>
  <r>
    <x v="17"/>
    <x v="2"/>
    <x v="1"/>
    <x v="187"/>
    <x v="195"/>
    <x v="0"/>
    <x v="22"/>
    <x v="0"/>
    <x v="657"/>
    <x v="515"/>
    <x v="521"/>
    <x v="353"/>
    <x v="34"/>
    <x v="21"/>
    <x v="37"/>
    <x v="1140"/>
    <x v="0"/>
    <x v="30"/>
    <x v="30"/>
    <x v="344"/>
  </r>
  <r>
    <x v="17"/>
    <x v="2"/>
    <x v="1"/>
    <x v="187"/>
    <x v="195"/>
    <x v="0"/>
    <x v="22"/>
    <x v="0"/>
    <x v="658"/>
    <x v="578"/>
    <x v="587"/>
    <x v="353"/>
    <x v="34"/>
    <x v="21"/>
    <x v="37"/>
    <x v="1140"/>
    <x v="0"/>
    <x v="30"/>
    <x v="30"/>
    <x v="344"/>
  </r>
  <r>
    <x v="17"/>
    <x v="2"/>
    <x v="1"/>
    <x v="188"/>
    <x v="197"/>
    <x v="0"/>
    <x v="21"/>
    <x v="0"/>
    <x v="1375"/>
    <x v="177"/>
    <x v="179"/>
    <x v="230"/>
    <x v="34"/>
    <x v="21"/>
    <x v="16"/>
    <x v="397"/>
    <x v="0"/>
    <x v="30"/>
    <x v="26"/>
    <x v="151"/>
  </r>
  <r>
    <x v="17"/>
    <x v="2"/>
    <x v="1"/>
    <x v="188"/>
    <x v="197"/>
    <x v="1"/>
    <x v="22"/>
    <x v="0"/>
    <x v="3828"/>
    <x v="319"/>
    <x v="326"/>
    <x v="230"/>
    <x v="34"/>
    <x v="21"/>
    <x v="15"/>
    <x v="366"/>
    <x v="0"/>
    <x v="30"/>
    <x v="26"/>
    <x v="142"/>
  </r>
  <r>
    <x v="17"/>
    <x v="2"/>
    <x v="1"/>
    <x v="188"/>
    <x v="197"/>
    <x v="0"/>
    <x v="21"/>
    <x v="0"/>
    <x v="1376"/>
    <x v="573"/>
    <x v="574"/>
    <x v="230"/>
    <x v="34"/>
    <x v="21"/>
    <x v="16"/>
    <x v="397"/>
    <x v="0"/>
    <x v="30"/>
    <x v="26"/>
    <x v="151"/>
  </r>
  <r>
    <x v="17"/>
    <x v="2"/>
    <x v="1"/>
    <x v="195"/>
    <x v="523"/>
    <x v="1"/>
    <x v="22"/>
    <x v="0"/>
    <x v="2116"/>
    <x v="368"/>
    <x v="394"/>
    <x v="569"/>
    <x v="34"/>
    <x v="21"/>
    <x v="15"/>
    <x v="653"/>
    <x v="0"/>
    <x v="30"/>
    <x v="50"/>
    <x v="218"/>
  </r>
  <r>
    <x v="17"/>
    <x v="2"/>
    <x v="2"/>
    <x v="199"/>
    <x v="94"/>
    <x v="2"/>
    <x v="22"/>
    <x v="0"/>
    <x v="661"/>
    <x v="101"/>
    <x v="92"/>
    <x v="120"/>
    <x v="34"/>
    <x v="21"/>
    <x v="35"/>
    <x v="766"/>
    <x v="0"/>
    <x v="30"/>
    <x v="16"/>
    <x v="272"/>
  </r>
  <r>
    <x v="17"/>
    <x v="2"/>
    <x v="2"/>
    <x v="200"/>
    <x v="578"/>
    <x v="2"/>
    <x v="22"/>
    <x v="0"/>
    <x v="3261"/>
    <x v="56"/>
    <x v="61"/>
    <x v="374"/>
    <x v="34"/>
    <x v="21"/>
    <x v="35"/>
    <x v="1084"/>
    <x v="0"/>
    <x v="30"/>
    <x v="30"/>
    <x v="328"/>
  </r>
  <r>
    <x v="17"/>
    <x v="2"/>
    <x v="2"/>
    <x v="200"/>
    <x v="578"/>
    <x v="1"/>
    <x v="22"/>
    <x v="0"/>
    <x v="662"/>
    <x v="65"/>
    <x v="70"/>
    <x v="374"/>
    <x v="34"/>
    <x v="21"/>
    <x v="15"/>
    <x v="488"/>
    <x v="0"/>
    <x v="30"/>
    <x v="30"/>
    <x v="157"/>
  </r>
  <r>
    <x v="17"/>
    <x v="2"/>
    <x v="2"/>
    <x v="200"/>
    <x v="578"/>
    <x v="1"/>
    <x v="22"/>
    <x v="0"/>
    <x v="2117"/>
    <x v="138"/>
    <x v="139"/>
    <x v="374"/>
    <x v="34"/>
    <x v="21"/>
    <x v="15"/>
    <x v="488"/>
    <x v="0"/>
    <x v="30"/>
    <x v="30"/>
    <x v="157"/>
  </r>
  <r>
    <x v="17"/>
    <x v="2"/>
    <x v="2"/>
    <x v="200"/>
    <x v="578"/>
    <x v="0"/>
    <x v="22"/>
    <x v="0"/>
    <x v="663"/>
    <x v="421"/>
    <x v="426"/>
    <x v="374"/>
    <x v="34"/>
    <x v="21"/>
    <x v="37"/>
    <x v="1152"/>
    <x v="0"/>
    <x v="30"/>
    <x v="30"/>
    <x v="344"/>
  </r>
  <r>
    <x v="17"/>
    <x v="2"/>
    <x v="2"/>
    <x v="200"/>
    <x v="578"/>
    <x v="0"/>
    <x v="22"/>
    <x v="0"/>
    <x v="664"/>
    <x v="538"/>
    <x v="543"/>
    <x v="374"/>
    <x v="34"/>
    <x v="21"/>
    <x v="37"/>
    <x v="1152"/>
    <x v="0"/>
    <x v="30"/>
    <x v="30"/>
    <x v="344"/>
  </r>
  <r>
    <x v="17"/>
    <x v="2"/>
    <x v="2"/>
    <x v="201"/>
    <x v="577"/>
    <x v="2"/>
    <x v="22"/>
    <x v="0"/>
    <x v="665"/>
    <x v="368"/>
    <x v="366"/>
    <x v="248"/>
    <x v="34"/>
    <x v="21"/>
    <x v="35"/>
    <x v="931"/>
    <x v="0"/>
    <x v="30"/>
    <x v="21"/>
    <x v="293"/>
  </r>
  <r>
    <x v="17"/>
    <x v="2"/>
    <x v="2"/>
    <x v="201"/>
    <x v="577"/>
    <x v="0"/>
    <x v="21"/>
    <x v="0"/>
    <x v="1379"/>
    <x v="589"/>
    <x v="596"/>
    <x v="248"/>
    <x v="34"/>
    <x v="21"/>
    <x v="16"/>
    <x v="419"/>
    <x v="0"/>
    <x v="30"/>
    <x v="26"/>
    <x v="151"/>
  </r>
  <r>
    <x v="17"/>
    <x v="2"/>
    <x v="2"/>
    <x v="202"/>
    <x v="315"/>
    <x v="2"/>
    <x v="22"/>
    <x v="0"/>
    <x v="666"/>
    <x v="207"/>
    <x v="196"/>
    <x v="110"/>
    <x v="34"/>
    <x v="21"/>
    <x v="35"/>
    <x v="748"/>
    <x v="0"/>
    <x v="30"/>
    <x v="11"/>
    <x v="238"/>
  </r>
  <r>
    <x v="17"/>
    <x v="2"/>
    <x v="2"/>
    <x v="202"/>
    <x v="315"/>
    <x v="0"/>
    <x v="22"/>
    <x v="0"/>
    <x v="2092"/>
    <x v="271"/>
    <x v="263"/>
    <x v="110"/>
    <x v="34"/>
    <x v="21"/>
    <x v="37"/>
    <x v="813"/>
    <x v="0"/>
    <x v="30"/>
    <x v="11"/>
    <x v="264"/>
  </r>
  <r>
    <x v="17"/>
    <x v="2"/>
    <x v="2"/>
    <x v="203"/>
    <x v="576"/>
    <x v="0"/>
    <x v="21"/>
    <x v="0"/>
    <x v="1380"/>
    <x v="200"/>
    <x v="216"/>
    <x v="467"/>
    <x v="34"/>
    <x v="21"/>
    <x v="16"/>
    <x v="588"/>
    <x v="0"/>
    <x v="30"/>
    <x v="42"/>
    <x v="207"/>
  </r>
  <r>
    <x v="17"/>
    <x v="2"/>
    <x v="2"/>
    <x v="203"/>
    <x v="576"/>
    <x v="1"/>
    <x v="22"/>
    <x v="0"/>
    <x v="2118"/>
    <x v="343"/>
    <x v="362"/>
    <x v="467"/>
    <x v="34"/>
    <x v="21"/>
    <x v="15"/>
    <x v="558"/>
    <x v="0"/>
    <x v="30"/>
    <x v="42"/>
    <x v="198"/>
  </r>
  <r>
    <x v="17"/>
    <x v="2"/>
    <x v="2"/>
    <x v="203"/>
    <x v="576"/>
    <x v="0"/>
    <x v="22"/>
    <x v="0"/>
    <x v="667"/>
    <x v="601"/>
    <x v="621"/>
    <x v="467"/>
    <x v="34"/>
    <x v="21"/>
    <x v="37"/>
    <x v="1233"/>
    <x v="0"/>
    <x v="30"/>
    <x v="42"/>
    <x v="369"/>
  </r>
  <r>
    <x v="17"/>
    <x v="2"/>
    <x v="2"/>
    <x v="227"/>
    <x v="383"/>
    <x v="2"/>
    <x v="22"/>
    <x v="0"/>
    <x v="3260"/>
    <x v="42"/>
    <x v="32"/>
    <x v="55"/>
    <x v="34"/>
    <x v="21"/>
    <x v="35"/>
    <x v="619"/>
    <x v="0"/>
    <x v="30"/>
    <x v="6"/>
    <x v="193"/>
  </r>
  <r>
    <x v="17"/>
    <x v="2"/>
    <x v="1"/>
    <x v="228"/>
    <x v="190"/>
    <x v="5"/>
    <x v="19"/>
    <x v="0"/>
    <x v="3262"/>
    <x v="388"/>
    <x v="369"/>
    <x v="7"/>
    <x v="34"/>
    <x v="21"/>
    <x v="31"/>
    <x v="178"/>
    <x v="0"/>
    <x v="30"/>
    <x v="2"/>
    <x v="95"/>
  </r>
  <r>
    <x v="17"/>
    <x v="2"/>
    <x v="2"/>
    <x v="229"/>
    <x v="579"/>
    <x v="5"/>
    <x v="19"/>
    <x v="0"/>
    <x v="3263"/>
    <x v="118"/>
    <x v="100"/>
    <x v="13"/>
    <x v="34"/>
    <x v="21"/>
    <x v="31"/>
    <x v="234"/>
    <x v="0"/>
    <x v="30"/>
    <x v="2"/>
    <x v="95"/>
  </r>
  <r>
    <x v="17"/>
    <x v="2"/>
    <x v="1"/>
    <x v="556"/>
    <x v="538"/>
    <x v="2"/>
    <x v="22"/>
    <x v="0"/>
    <x v="718"/>
    <x v="324"/>
    <x v="349"/>
    <x v="503"/>
    <x v="34"/>
    <x v="21"/>
    <x v="35"/>
    <x v="1197"/>
    <x v="0"/>
    <x v="30"/>
    <x v="46"/>
    <x v="363"/>
  </r>
  <r>
    <x v="17"/>
    <x v="2"/>
    <x v="2"/>
    <x v="668"/>
    <x v="384"/>
    <x v="1"/>
    <x v="22"/>
    <x v="0"/>
    <x v="3287"/>
    <x v="42"/>
    <x v="39"/>
    <x v="131"/>
    <x v="34"/>
    <x v="21"/>
    <x v="15"/>
    <x v="247"/>
    <x v="0"/>
    <x v="30"/>
    <x v="16"/>
    <x v="102"/>
  </r>
  <r>
    <x v="18"/>
    <x v="4"/>
    <x v="0"/>
    <x v="399"/>
    <x v="56"/>
    <x v="0"/>
    <x v="22"/>
    <x v="0"/>
    <x v="2857"/>
    <x v="160"/>
    <x v="173"/>
    <x v="377"/>
    <x v="7"/>
    <x v="21"/>
    <x v="37"/>
    <x v="1153"/>
    <x v="43"/>
    <x v="30"/>
    <x v="38"/>
    <x v="362"/>
  </r>
  <r>
    <x v="18"/>
    <x v="4"/>
    <x v="0"/>
    <x v="399"/>
    <x v="56"/>
    <x v="0"/>
    <x v="22"/>
    <x v="0"/>
    <x v="2858"/>
    <x v="200"/>
    <x v="212"/>
    <x v="377"/>
    <x v="7"/>
    <x v="21"/>
    <x v="37"/>
    <x v="1153"/>
    <x v="43"/>
    <x v="30"/>
    <x v="38"/>
    <x v="362"/>
  </r>
  <r>
    <x v="18"/>
    <x v="4"/>
    <x v="0"/>
    <x v="399"/>
    <x v="56"/>
    <x v="0"/>
    <x v="22"/>
    <x v="0"/>
    <x v="2859"/>
    <x v="238"/>
    <x v="254"/>
    <x v="377"/>
    <x v="7"/>
    <x v="21"/>
    <x v="37"/>
    <x v="1153"/>
    <x v="43"/>
    <x v="30"/>
    <x v="38"/>
    <x v="362"/>
  </r>
  <r>
    <x v="18"/>
    <x v="4"/>
    <x v="0"/>
    <x v="399"/>
    <x v="56"/>
    <x v="0"/>
    <x v="22"/>
    <x v="0"/>
    <x v="2860"/>
    <x v="428"/>
    <x v="441"/>
    <x v="377"/>
    <x v="7"/>
    <x v="21"/>
    <x v="37"/>
    <x v="1153"/>
    <x v="43"/>
    <x v="30"/>
    <x v="38"/>
    <x v="362"/>
  </r>
  <r>
    <x v="18"/>
    <x v="4"/>
    <x v="0"/>
    <x v="399"/>
    <x v="56"/>
    <x v="0"/>
    <x v="22"/>
    <x v="0"/>
    <x v="2861"/>
    <x v="484"/>
    <x v="496"/>
    <x v="377"/>
    <x v="7"/>
    <x v="21"/>
    <x v="37"/>
    <x v="1153"/>
    <x v="43"/>
    <x v="30"/>
    <x v="38"/>
    <x v="362"/>
  </r>
  <r>
    <x v="18"/>
    <x v="4"/>
    <x v="0"/>
    <x v="399"/>
    <x v="56"/>
    <x v="0"/>
    <x v="22"/>
    <x v="0"/>
    <x v="2862"/>
    <x v="542"/>
    <x v="552"/>
    <x v="377"/>
    <x v="7"/>
    <x v="21"/>
    <x v="37"/>
    <x v="1153"/>
    <x v="43"/>
    <x v="30"/>
    <x v="38"/>
    <x v="362"/>
  </r>
  <r>
    <x v="18"/>
    <x v="4"/>
    <x v="0"/>
    <x v="400"/>
    <x v="58"/>
    <x v="0"/>
    <x v="22"/>
    <x v="0"/>
    <x v="2055"/>
    <x v="303"/>
    <x v="297"/>
    <x v="115"/>
    <x v="2"/>
    <x v="21"/>
    <x v="37"/>
    <x v="830"/>
    <x v="20"/>
    <x v="30"/>
    <x v="12"/>
    <x v="270"/>
  </r>
  <r>
    <x v="18"/>
    <x v="4"/>
    <x v="0"/>
    <x v="400"/>
    <x v="58"/>
    <x v="0"/>
    <x v="22"/>
    <x v="0"/>
    <x v="1811"/>
    <x v="576"/>
    <x v="566"/>
    <x v="115"/>
    <x v="2"/>
    <x v="21"/>
    <x v="37"/>
    <x v="830"/>
    <x v="20"/>
    <x v="30"/>
    <x v="12"/>
    <x v="270"/>
  </r>
  <r>
    <x v="19"/>
    <x v="5"/>
    <x v="1"/>
    <x v="248"/>
    <x v="191"/>
    <x v="0"/>
    <x v="22"/>
    <x v="0"/>
    <x v="726"/>
    <x v="292"/>
    <x v="278"/>
    <x v="17"/>
    <x v="34"/>
    <x v="21"/>
    <x v="37"/>
    <x v="460"/>
    <x v="0"/>
    <x v="30"/>
    <x v="2"/>
    <x v="138"/>
  </r>
  <r>
    <x v="19"/>
    <x v="5"/>
    <x v="2"/>
    <x v="290"/>
    <x v="188"/>
    <x v="1"/>
    <x v="22"/>
    <x v="0"/>
    <x v="2122"/>
    <x v="170"/>
    <x v="157"/>
    <x v="11"/>
    <x v="0"/>
    <x v="21"/>
    <x v="15"/>
    <x v="68"/>
    <x v="2"/>
    <x v="30"/>
    <x v="6"/>
    <x v="55"/>
  </r>
  <r>
    <x v="19"/>
    <x v="5"/>
    <x v="2"/>
    <x v="290"/>
    <x v="188"/>
    <x v="2"/>
    <x v="22"/>
    <x v="0"/>
    <x v="720"/>
    <x v="183"/>
    <x v="173"/>
    <x v="11"/>
    <x v="0"/>
    <x v="21"/>
    <x v="35"/>
    <x v="303"/>
    <x v="9"/>
    <x v="30"/>
    <x v="6"/>
    <x v="193"/>
  </r>
  <r>
    <x v="19"/>
    <x v="5"/>
    <x v="2"/>
    <x v="290"/>
    <x v="188"/>
    <x v="1"/>
    <x v="22"/>
    <x v="0"/>
    <x v="2124"/>
    <x v="235"/>
    <x v="223"/>
    <x v="11"/>
    <x v="0"/>
    <x v="21"/>
    <x v="15"/>
    <x v="68"/>
    <x v="2"/>
    <x v="30"/>
    <x v="6"/>
    <x v="55"/>
  </r>
  <r>
    <x v="19"/>
    <x v="5"/>
    <x v="2"/>
    <x v="290"/>
    <x v="188"/>
    <x v="0"/>
    <x v="22"/>
    <x v="0"/>
    <x v="721"/>
    <x v="306"/>
    <x v="296"/>
    <x v="11"/>
    <x v="0"/>
    <x v="21"/>
    <x v="37"/>
    <x v="386"/>
    <x v="11"/>
    <x v="30"/>
    <x v="6"/>
    <x v="214"/>
  </r>
  <r>
    <x v="19"/>
    <x v="5"/>
    <x v="2"/>
    <x v="290"/>
    <x v="188"/>
    <x v="2"/>
    <x v="22"/>
    <x v="0"/>
    <x v="722"/>
    <x v="365"/>
    <x v="352"/>
    <x v="11"/>
    <x v="0"/>
    <x v="21"/>
    <x v="35"/>
    <x v="303"/>
    <x v="9"/>
    <x v="30"/>
    <x v="6"/>
    <x v="193"/>
  </r>
  <r>
    <x v="19"/>
    <x v="5"/>
    <x v="2"/>
    <x v="290"/>
    <x v="188"/>
    <x v="1"/>
    <x v="22"/>
    <x v="0"/>
    <x v="2126"/>
    <x v="507"/>
    <x v="496"/>
    <x v="11"/>
    <x v="0"/>
    <x v="21"/>
    <x v="15"/>
    <x v="68"/>
    <x v="2"/>
    <x v="30"/>
    <x v="6"/>
    <x v="55"/>
  </r>
  <r>
    <x v="19"/>
    <x v="5"/>
    <x v="2"/>
    <x v="290"/>
    <x v="188"/>
    <x v="0"/>
    <x v="22"/>
    <x v="0"/>
    <x v="723"/>
    <x v="569"/>
    <x v="556"/>
    <x v="11"/>
    <x v="0"/>
    <x v="21"/>
    <x v="37"/>
    <x v="386"/>
    <x v="11"/>
    <x v="30"/>
    <x v="6"/>
    <x v="214"/>
  </r>
  <r>
    <x v="19"/>
    <x v="5"/>
    <x v="1"/>
    <x v="293"/>
    <x v="193"/>
    <x v="1"/>
    <x v="22"/>
    <x v="0"/>
    <x v="2121"/>
    <x v="162"/>
    <x v="147"/>
    <x v="12"/>
    <x v="0"/>
    <x v="21"/>
    <x v="15"/>
    <x v="69"/>
    <x v="2"/>
    <x v="30"/>
    <x v="6"/>
    <x v="55"/>
  </r>
  <r>
    <x v="19"/>
    <x v="5"/>
    <x v="1"/>
    <x v="293"/>
    <x v="193"/>
    <x v="2"/>
    <x v="22"/>
    <x v="0"/>
    <x v="724"/>
    <x v="177"/>
    <x v="165"/>
    <x v="12"/>
    <x v="0"/>
    <x v="21"/>
    <x v="35"/>
    <x v="316"/>
    <x v="9"/>
    <x v="30"/>
    <x v="6"/>
    <x v="193"/>
  </r>
  <r>
    <x v="19"/>
    <x v="5"/>
    <x v="1"/>
    <x v="293"/>
    <x v="193"/>
    <x v="1"/>
    <x v="22"/>
    <x v="0"/>
    <x v="2123"/>
    <x v="227"/>
    <x v="216"/>
    <x v="12"/>
    <x v="0"/>
    <x v="21"/>
    <x v="15"/>
    <x v="69"/>
    <x v="2"/>
    <x v="30"/>
    <x v="6"/>
    <x v="55"/>
  </r>
  <r>
    <x v="19"/>
    <x v="5"/>
    <x v="1"/>
    <x v="293"/>
    <x v="193"/>
    <x v="0"/>
    <x v="22"/>
    <x v="0"/>
    <x v="2095"/>
    <x v="300"/>
    <x v="289"/>
    <x v="12"/>
    <x v="0"/>
    <x v="21"/>
    <x v="37"/>
    <x v="394"/>
    <x v="11"/>
    <x v="30"/>
    <x v="6"/>
    <x v="214"/>
  </r>
  <r>
    <x v="19"/>
    <x v="5"/>
    <x v="1"/>
    <x v="293"/>
    <x v="193"/>
    <x v="2"/>
    <x v="22"/>
    <x v="0"/>
    <x v="2097"/>
    <x v="356"/>
    <x v="345"/>
    <x v="12"/>
    <x v="0"/>
    <x v="21"/>
    <x v="35"/>
    <x v="316"/>
    <x v="9"/>
    <x v="30"/>
    <x v="6"/>
    <x v="193"/>
  </r>
  <r>
    <x v="19"/>
    <x v="5"/>
    <x v="1"/>
    <x v="293"/>
    <x v="193"/>
    <x v="1"/>
    <x v="22"/>
    <x v="0"/>
    <x v="2125"/>
    <x v="500"/>
    <x v="491"/>
    <x v="12"/>
    <x v="0"/>
    <x v="21"/>
    <x v="15"/>
    <x v="69"/>
    <x v="2"/>
    <x v="30"/>
    <x v="6"/>
    <x v="55"/>
  </r>
  <r>
    <x v="19"/>
    <x v="5"/>
    <x v="1"/>
    <x v="293"/>
    <x v="193"/>
    <x v="0"/>
    <x v="22"/>
    <x v="0"/>
    <x v="725"/>
    <x v="563"/>
    <x v="549"/>
    <x v="12"/>
    <x v="0"/>
    <x v="21"/>
    <x v="37"/>
    <x v="394"/>
    <x v="11"/>
    <x v="30"/>
    <x v="6"/>
    <x v="214"/>
  </r>
  <r>
    <x v="19"/>
    <x v="5"/>
    <x v="1"/>
    <x v="294"/>
    <x v="196"/>
    <x v="1"/>
    <x v="22"/>
    <x v="0"/>
    <x v="2119"/>
    <x v="101"/>
    <x v="81"/>
    <x v="26"/>
    <x v="34"/>
    <x v="21"/>
    <x v="15"/>
    <x v="98"/>
    <x v="0"/>
    <x v="30"/>
    <x v="2"/>
    <x v="29"/>
  </r>
  <r>
    <x v="19"/>
    <x v="5"/>
    <x v="1"/>
    <x v="294"/>
    <x v="196"/>
    <x v="2"/>
    <x v="22"/>
    <x v="0"/>
    <x v="2093"/>
    <x v="130"/>
    <x v="112"/>
    <x v="26"/>
    <x v="34"/>
    <x v="21"/>
    <x v="35"/>
    <x v="459"/>
    <x v="0"/>
    <x v="30"/>
    <x v="2"/>
    <x v="118"/>
  </r>
  <r>
    <x v="19"/>
    <x v="5"/>
    <x v="1"/>
    <x v="294"/>
    <x v="196"/>
    <x v="2"/>
    <x v="22"/>
    <x v="0"/>
    <x v="727"/>
    <x v="347"/>
    <x v="333"/>
    <x v="26"/>
    <x v="34"/>
    <x v="21"/>
    <x v="35"/>
    <x v="459"/>
    <x v="0"/>
    <x v="30"/>
    <x v="2"/>
    <x v="118"/>
  </r>
  <r>
    <x v="19"/>
    <x v="5"/>
    <x v="2"/>
    <x v="295"/>
    <x v="424"/>
    <x v="1"/>
    <x v="22"/>
    <x v="0"/>
    <x v="2120"/>
    <x v="105"/>
    <x v="85"/>
    <x v="19"/>
    <x v="34"/>
    <x v="21"/>
    <x v="15"/>
    <x v="85"/>
    <x v="0"/>
    <x v="30"/>
    <x v="2"/>
    <x v="29"/>
  </r>
  <r>
    <x v="19"/>
    <x v="5"/>
    <x v="2"/>
    <x v="295"/>
    <x v="424"/>
    <x v="2"/>
    <x v="22"/>
    <x v="0"/>
    <x v="728"/>
    <x v="133"/>
    <x v="116"/>
    <x v="19"/>
    <x v="34"/>
    <x v="21"/>
    <x v="35"/>
    <x v="415"/>
    <x v="0"/>
    <x v="30"/>
    <x v="2"/>
    <x v="118"/>
  </r>
  <r>
    <x v="19"/>
    <x v="5"/>
    <x v="2"/>
    <x v="295"/>
    <x v="424"/>
    <x v="0"/>
    <x v="22"/>
    <x v="0"/>
    <x v="2094"/>
    <x v="296"/>
    <x v="282"/>
    <x v="19"/>
    <x v="34"/>
    <x v="21"/>
    <x v="37"/>
    <x v="466"/>
    <x v="0"/>
    <x v="30"/>
    <x v="2"/>
    <x v="138"/>
  </r>
  <r>
    <x v="19"/>
    <x v="5"/>
    <x v="2"/>
    <x v="295"/>
    <x v="424"/>
    <x v="2"/>
    <x v="22"/>
    <x v="0"/>
    <x v="2096"/>
    <x v="352"/>
    <x v="337"/>
    <x v="19"/>
    <x v="34"/>
    <x v="21"/>
    <x v="35"/>
    <x v="415"/>
    <x v="0"/>
    <x v="30"/>
    <x v="2"/>
    <x v="118"/>
  </r>
  <r>
    <x v="20"/>
    <x v="8"/>
    <x v="0"/>
    <x v="189"/>
    <x v="636"/>
    <x v="2"/>
    <x v="22"/>
    <x v="0"/>
    <x v="2925"/>
    <x v="33"/>
    <x v="49"/>
    <x v="513"/>
    <x v="34"/>
    <x v="21"/>
    <x v="35"/>
    <x v="1203"/>
    <x v="0"/>
    <x v="30"/>
    <x v="42"/>
    <x v="357"/>
  </r>
  <r>
    <x v="20"/>
    <x v="8"/>
    <x v="0"/>
    <x v="189"/>
    <x v="636"/>
    <x v="1"/>
    <x v="22"/>
    <x v="0"/>
    <x v="3497"/>
    <x v="39"/>
    <x v="55"/>
    <x v="513"/>
    <x v="34"/>
    <x v="21"/>
    <x v="15"/>
    <x v="593"/>
    <x v="0"/>
    <x v="30"/>
    <x v="42"/>
    <x v="198"/>
  </r>
  <r>
    <x v="20"/>
    <x v="8"/>
    <x v="0"/>
    <x v="189"/>
    <x v="636"/>
    <x v="1"/>
    <x v="21"/>
    <x v="0"/>
    <x v="3821"/>
    <x v="235"/>
    <x v="254"/>
    <x v="513"/>
    <x v="34"/>
    <x v="21"/>
    <x v="2"/>
    <x v="133"/>
    <x v="0"/>
    <x v="30"/>
    <x v="42"/>
    <x v="53"/>
  </r>
  <r>
    <x v="20"/>
    <x v="8"/>
    <x v="0"/>
    <x v="189"/>
    <x v="636"/>
    <x v="1"/>
    <x v="22"/>
    <x v="0"/>
    <x v="3555"/>
    <x v="352"/>
    <x v="369"/>
    <x v="513"/>
    <x v="34"/>
    <x v="21"/>
    <x v="15"/>
    <x v="593"/>
    <x v="0"/>
    <x v="30"/>
    <x v="42"/>
    <x v="198"/>
  </r>
  <r>
    <x v="20"/>
    <x v="8"/>
    <x v="0"/>
    <x v="190"/>
    <x v="642"/>
    <x v="1"/>
    <x v="22"/>
    <x v="0"/>
    <x v="3500"/>
    <x v="166"/>
    <x v="183"/>
    <x v="464"/>
    <x v="34"/>
    <x v="21"/>
    <x v="15"/>
    <x v="555"/>
    <x v="0"/>
    <x v="30"/>
    <x v="42"/>
    <x v="198"/>
  </r>
  <r>
    <x v="20"/>
    <x v="8"/>
    <x v="0"/>
    <x v="190"/>
    <x v="642"/>
    <x v="1"/>
    <x v="22"/>
    <x v="0"/>
    <x v="3567"/>
    <x v="395"/>
    <x v="408"/>
    <x v="464"/>
    <x v="34"/>
    <x v="21"/>
    <x v="15"/>
    <x v="555"/>
    <x v="0"/>
    <x v="30"/>
    <x v="38"/>
    <x v="186"/>
  </r>
  <r>
    <x v="20"/>
    <x v="8"/>
    <x v="0"/>
    <x v="191"/>
    <x v="635"/>
    <x v="1"/>
    <x v="21"/>
    <x v="0"/>
    <x v="3817"/>
    <x v="101"/>
    <x v="112"/>
    <x v="488"/>
    <x v="34"/>
    <x v="21"/>
    <x v="2"/>
    <x v="127"/>
    <x v="0"/>
    <x v="30"/>
    <x v="38"/>
    <x v="50"/>
  </r>
  <r>
    <x v="20"/>
    <x v="8"/>
    <x v="0"/>
    <x v="191"/>
    <x v="635"/>
    <x v="1"/>
    <x v="22"/>
    <x v="0"/>
    <x v="3493"/>
    <x v="231"/>
    <x v="245"/>
    <x v="488"/>
    <x v="34"/>
    <x v="21"/>
    <x v="15"/>
    <x v="576"/>
    <x v="0"/>
    <x v="30"/>
    <x v="38"/>
    <x v="186"/>
  </r>
  <r>
    <x v="20"/>
    <x v="8"/>
    <x v="0"/>
    <x v="191"/>
    <x v="635"/>
    <x v="1"/>
    <x v="21"/>
    <x v="0"/>
    <x v="3810"/>
    <x v="411"/>
    <x v="422"/>
    <x v="488"/>
    <x v="34"/>
    <x v="21"/>
    <x v="2"/>
    <x v="127"/>
    <x v="0"/>
    <x v="30"/>
    <x v="38"/>
    <x v="50"/>
  </r>
  <r>
    <x v="20"/>
    <x v="8"/>
    <x v="0"/>
    <x v="191"/>
    <x v="635"/>
    <x v="1"/>
    <x v="22"/>
    <x v="0"/>
    <x v="3568"/>
    <x v="548"/>
    <x v="559"/>
    <x v="488"/>
    <x v="34"/>
    <x v="21"/>
    <x v="15"/>
    <x v="576"/>
    <x v="0"/>
    <x v="30"/>
    <x v="38"/>
    <x v="186"/>
  </r>
  <r>
    <x v="20"/>
    <x v="8"/>
    <x v="0"/>
    <x v="191"/>
    <x v="635"/>
    <x v="1"/>
    <x v="21"/>
    <x v="0"/>
    <x v="3814"/>
    <x v="551"/>
    <x v="563"/>
    <x v="488"/>
    <x v="34"/>
    <x v="21"/>
    <x v="2"/>
    <x v="127"/>
    <x v="0"/>
    <x v="30"/>
    <x v="38"/>
    <x v="50"/>
  </r>
  <r>
    <x v="20"/>
    <x v="8"/>
    <x v="0"/>
    <x v="192"/>
    <x v="638"/>
    <x v="1"/>
    <x v="22"/>
    <x v="0"/>
    <x v="3504"/>
    <x v="296"/>
    <x v="311"/>
    <x v="486"/>
    <x v="34"/>
    <x v="21"/>
    <x v="15"/>
    <x v="570"/>
    <x v="0"/>
    <x v="30"/>
    <x v="38"/>
    <x v="186"/>
  </r>
  <r>
    <x v="20"/>
    <x v="8"/>
    <x v="0"/>
    <x v="192"/>
    <x v="638"/>
    <x v="1"/>
    <x v="22"/>
    <x v="0"/>
    <x v="3556"/>
    <x v="395"/>
    <x v="408"/>
    <x v="486"/>
    <x v="34"/>
    <x v="21"/>
    <x v="15"/>
    <x v="570"/>
    <x v="0"/>
    <x v="30"/>
    <x v="38"/>
    <x v="186"/>
  </r>
  <r>
    <x v="20"/>
    <x v="8"/>
    <x v="0"/>
    <x v="193"/>
    <x v="624"/>
    <x v="1"/>
    <x v="22"/>
    <x v="0"/>
    <x v="3496"/>
    <x v="317"/>
    <x v="330"/>
    <x v="419"/>
    <x v="34"/>
    <x v="21"/>
    <x v="15"/>
    <x v="524"/>
    <x v="0"/>
    <x v="30"/>
    <x v="35"/>
    <x v="173"/>
  </r>
  <r>
    <x v="20"/>
    <x v="8"/>
    <x v="0"/>
    <x v="194"/>
    <x v="623"/>
    <x v="1"/>
    <x v="22"/>
    <x v="0"/>
    <x v="3557"/>
    <x v="513"/>
    <x v="524"/>
    <x v="465"/>
    <x v="34"/>
    <x v="21"/>
    <x v="15"/>
    <x v="556"/>
    <x v="0"/>
    <x v="30"/>
    <x v="38"/>
    <x v="186"/>
  </r>
  <r>
    <x v="20"/>
    <x v="8"/>
    <x v="0"/>
    <x v="196"/>
    <x v="643"/>
    <x v="1"/>
    <x v="22"/>
    <x v="0"/>
    <x v="3490"/>
    <x v="42"/>
    <x v="55"/>
    <x v="496"/>
    <x v="34"/>
    <x v="21"/>
    <x v="15"/>
    <x v="580"/>
    <x v="0"/>
    <x v="30"/>
    <x v="38"/>
    <x v="186"/>
  </r>
  <r>
    <x v="20"/>
    <x v="8"/>
    <x v="0"/>
    <x v="196"/>
    <x v="643"/>
    <x v="1"/>
    <x v="21"/>
    <x v="0"/>
    <x v="3820"/>
    <x v="183"/>
    <x v="200"/>
    <x v="496"/>
    <x v="34"/>
    <x v="21"/>
    <x v="2"/>
    <x v="130"/>
    <x v="0"/>
    <x v="30"/>
    <x v="42"/>
    <x v="53"/>
  </r>
  <r>
    <x v="20"/>
    <x v="8"/>
    <x v="0"/>
    <x v="196"/>
    <x v="643"/>
    <x v="1"/>
    <x v="21"/>
    <x v="0"/>
    <x v="3809"/>
    <x v="368"/>
    <x v="386"/>
    <x v="496"/>
    <x v="34"/>
    <x v="21"/>
    <x v="2"/>
    <x v="130"/>
    <x v="0"/>
    <x v="30"/>
    <x v="42"/>
    <x v="53"/>
  </r>
  <r>
    <x v="20"/>
    <x v="8"/>
    <x v="0"/>
    <x v="196"/>
    <x v="643"/>
    <x v="1"/>
    <x v="21"/>
    <x v="0"/>
    <x v="3813"/>
    <x v="513"/>
    <x v="527"/>
    <x v="496"/>
    <x v="34"/>
    <x v="21"/>
    <x v="2"/>
    <x v="130"/>
    <x v="0"/>
    <x v="30"/>
    <x v="42"/>
    <x v="53"/>
  </r>
  <r>
    <x v="20"/>
    <x v="8"/>
    <x v="0"/>
    <x v="196"/>
    <x v="643"/>
    <x v="1"/>
    <x v="22"/>
    <x v="0"/>
    <x v="3558"/>
    <x v="551"/>
    <x v="574"/>
    <x v="496"/>
    <x v="34"/>
    <x v="21"/>
    <x v="15"/>
    <x v="580"/>
    <x v="0"/>
    <x v="30"/>
    <x v="50"/>
    <x v="218"/>
  </r>
  <r>
    <x v="20"/>
    <x v="8"/>
    <x v="0"/>
    <x v="204"/>
    <x v="639"/>
    <x v="1"/>
    <x v="22"/>
    <x v="0"/>
    <x v="3559"/>
    <x v="589"/>
    <x v="611"/>
    <x v="508"/>
    <x v="34"/>
    <x v="21"/>
    <x v="15"/>
    <x v="587"/>
    <x v="0"/>
    <x v="30"/>
    <x v="42"/>
    <x v="198"/>
  </r>
  <r>
    <x v="20"/>
    <x v="8"/>
    <x v="0"/>
    <x v="205"/>
    <x v="637"/>
    <x v="2"/>
    <x v="22"/>
    <x v="0"/>
    <x v="2926"/>
    <x v="126"/>
    <x v="137"/>
    <x v="432"/>
    <x v="34"/>
    <x v="21"/>
    <x v="35"/>
    <x v="1132"/>
    <x v="0"/>
    <x v="30"/>
    <x v="38"/>
    <x v="348"/>
  </r>
  <r>
    <x v="20"/>
    <x v="8"/>
    <x v="0"/>
    <x v="206"/>
    <x v="640"/>
    <x v="2"/>
    <x v="22"/>
    <x v="0"/>
    <x v="2927"/>
    <x v="166"/>
    <x v="196"/>
    <x v="622"/>
    <x v="34"/>
    <x v="21"/>
    <x v="35"/>
    <x v="1295"/>
    <x v="0"/>
    <x v="30"/>
    <x v="54"/>
    <x v="380"/>
  </r>
  <r>
    <x v="20"/>
    <x v="8"/>
    <x v="0"/>
    <x v="207"/>
    <x v="633"/>
    <x v="2"/>
    <x v="22"/>
    <x v="0"/>
    <x v="2928"/>
    <x v="227"/>
    <x v="260"/>
    <x v="625"/>
    <x v="34"/>
    <x v="21"/>
    <x v="35"/>
    <x v="1297"/>
    <x v="0"/>
    <x v="30"/>
    <x v="54"/>
    <x v="380"/>
  </r>
  <r>
    <x v="20"/>
    <x v="8"/>
    <x v="0"/>
    <x v="207"/>
    <x v="633"/>
    <x v="2"/>
    <x v="22"/>
    <x v="0"/>
    <x v="2929"/>
    <x v="399"/>
    <x v="430"/>
    <x v="625"/>
    <x v="34"/>
    <x v="21"/>
    <x v="35"/>
    <x v="1297"/>
    <x v="0"/>
    <x v="30"/>
    <x v="54"/>
    <x v="380"/>
  </r>
  <r>
    <x v="20"/>
    <x v="8"/>
    <x v="0"/>
    <x v="208"/>
    <x v="631"/>
    <x v="2"/>
    <x v="21"/>
    <x v="0"/>
    <x v="2935"/>
    <x v="513"/>
    <x v="531"/>
    <x v="555"/>
    <x v="34"/>
    <x v="21"/>
    <x v="12"/>
    <x v="602"/>
    <x v="0"/>
    <x v="30"/>
    <x v="46"/>
    <x v="196"/>
  </r>
  <r>
    <x v="20"/>
    <x v="8"/>
    <x v="0"/>
    <x v="209"/>
    <x v="625"/>
    <x v="2"/>
    <x v="22"/>
    <x v="0"/>
    <x v="3259"/>
    <x v="324"/>
    <x v="341"/>
    <x v="449"/>
    <x v="28"/>
    <x v="21"/>
    <x v="35"/>
    <x v="1145"/>
    <x v="59"/>
    <x v="30"/>
    <x v="38"/>
    <x v="348"/>
  </r>
  <r>
    <x v="20"/>
    <x v="8"/>
    <x v="0"/>
    <x v="209"/>
    <x v="625"/>
    <x v="2"/>
    <x v="22"/>
    <x v="0"/>
    <x v="2931"/>
    <x v="536"/>
    <x v="546"/>
    <x v="449"/>
    <x v="34"/>
    <x v="21"/>
    <x v="35"/>
    <x v="1145"/>
    <x v="0"/>
    <x v="30"/>
    <x v="38"/>
    <x v="348"/>
  </r>
  <r>
    <x v="20"/>
    <x v="8"/>
    <x v="0"/>
    <x v="210"/>
    <x v="634"/>
    <x v="2"/>
    <x v="22"/>
    <x v="0"/>
    <x v="2932"/>
    <x v="567"/>
    <x v="587"/>
    <x v="512"/>
    <x v="34"/>
    <x v="21"/>
    <x v="35"/>
    <x v="1202"/>
    <x v="0"/>
    <x v="30"/>
    <x v="46"/>
    <x v="363"/>
  </r>
  <r>
    <x v="20"/>
    <x v="8"/>
    <x v="0"/>
    <x v="212"/>
    <x v="622"/>
    <x v="1"/>
    <x v="21"/>
    <x v="0"/>
    <x v="3824"/>
    <x v="324"/>
    <x v="341"/>
    <x v="470"/>
    <x v="34"/>
    <x v="21"/>
    <x v="2"/>
    <x v="122"/>
    <x v="0"/>
    <x v="30"/>
    <x v="38"/>
    <x v="50"/>
  </r>
  <r>
    <x v="20"/>
    <x v="8"/>
    <x v="0"/>
    <x v="213"/>
    <x v="632"/>
    <x v="2"/>
    <x v="21"/>
    <x v="0"/>
    <x v="2933"/>
    <x v="177"/>
    <x v="200"/>
    <x v="568"/>
    <x v="34"/>
    <x v="21"/>
    <x v="12"/>
    <x v="620"/>
    <x v="0"/>
    <x v="30"/>
    <x v="50"/>
    <x v="205"/>
  </r>
  <r>
    <x v="20"/>
    <x v="8"/>
    <x v="0"/>
    <x v="214"/>
    <x v="641"/>
    <x v="2"/>
    <x v="21"/>
    <x v="0"/>
    <x v="2934"/>
    <x v="365"/>
    <x v="386"/>
    <x v="553"/>
    <x v="34"/>
    <x v="21"/>
    <x v="12"/>
    <x v="600"/>
    <x v="0"/>
    <x v="30"/>
    <x v="46"/>
    <x v="196"/>
  </r>
  <r>
    <x v="20"/>
    <x v="8"/>
    <x v="0"/>
    <x v="224"/>
    <x v="628"/>
    <x v="2"/>
    <x v="22"/>
    <x v="0"/>
    <x v="3256"/>
    <x v="317"/>
    <x v="345"/>
    <x v="572"/>
    <x v="34"/>
    <x v="21"/>
    <x v="35"/>
    <x v="1258"/>
    <x v="0"/>
    <x v="30"/>
    <x v="50"/>
    <x v="367"/>
  </r>
  <r>
    <x v="20"/>
    <x v="8"/>
    <x v="0"/>
    <x v="225"/>
    <x v="451"/>
    <x v="2"/>
    <x v="22"/>
    <x v="0"/>
    <x v="3258"/>
    <x v="53"/>
    <x v="55"/>
    <x v="328"/>
    <x v="34"/>
    <x v="21"/>
    <x v="35"/>
    <x v="1041"/>
    <x v="0"/>
    <x v="30"/>
    <x v="25"/>
    <x v="309"/>
  </r>
  <r>
    <x v="20"/>
    <x v="8"/>
    <x v="0"/>
    <x v="345"/>
    <x v="626"/>
    <x v="1"/>
    <x v="22"/>
    <x v="0"/>
    <x v="3492"/>
    <x v="130"/>
    <x v="134"/>
    <x v="337"/>
    <x v="34"/>
    <x v="21"/>
    <x v="15"/>
    <x v="467"/>
    <x v="0"/>
    <x v="30"/>
    <x v="30"/>
    <x v="157"/>
  </r>
  <r>
    <x v="20"/>
    <x v="8"/>
    <x v="0"/>
    <x v="709"/>
    <x v="621"/>
    <x v="2"/>
    <x v="22"/>
    <x v="1"/>
    <x v="2930"/>
    <x v="458"/>
    <x v="494"/>
    <x v="599"/>
    <x v="34"/>
    <x v="18"/>
    <x v="35"/>
    <x v="1278"/>
    <x v="0"/>
    <x v="26"/>
    <x v="56"/>
    <x v="384"/>
  </r>
  <r>
    <x v="21"/>
    <x v="8"/>
    <x v="0"/>
    <x v="162"/>
    <x v="627"/>
    <x v="2"/>
    <x v="22"/>
    <x v="0"/>
    <x v="1789"/>
    <x v="281"/>
    <x v="296"/>
    <x v="428"/>
    <x v="34"/>
    <x v="21"/>
    <x v="35"/>
    <x v="1121"/>
    <x v="0"/>
    <x v="30"/>
    <x v="38"/>
    <x v="348"/>
  </r>
  <r>
    <x v="21"/>
    <x v="8"/>
    <x v="0"/>
    <x v="226"/>
    <x v="630"/>
    <x v="2"/>
    <x v="22"/>
    <x v="0"/>
    <x v="3257"/>
    <x v="33"/>
    <x v="36"/>
    <x v="304"/>
    <x v="34"/>
    <x v="21"/>
    <x v="35"/>
    <x v="1001"/>
    <x v="0"/>
    <x v="30"/>
    <x v="27"/>
    <x v="316"/>
  </r>
  <r>
    <x v="21"/>
    <x v="8"/>
    <x v="0"/>
    <x v="560"/>
    <x v="629"/>
    <x v="1"/>
    <x v="22"/>
    <x v="0"/>
    <x v="3502"/>
    <x v="238"/>
    <x v="258"/>
    <x v="472"/>
    <x v="34"/>
    <x v="21"/>
    <x v="15"/>
    <x v="564"/>
    <x v="0"/>
    <x v="30"/>
    <x v="42"/>
    <x v="198"/>
  </r>
  <r>
    <x v="21"/>
    <x v="8"/>
    <x v="0"/>
    <x v="702"/>
    <x v="452"/>
    <x v="2"/>
    <x v="22"/>
    <x v="1"/>
    <x v="2344"/>
    <x v="487"/>
    <x v="475"/>
    <x v="100"/>
    <x v="34"/>
    <x v="1"/>
    <x v="35"/>
    <x v="736"/>
    <x v="0"/>
    <x v="11"/>
    <x v="6"/>
    <x v="193"/>
  </r>
  <r>
    <x v="21"/>
    <x v="8"/>
    <x v="0"/>
    <x v="702"/>
    <x v="452"/>
    <x v="1"/>
    <x v="22"/>
    <x v="1"/>
    <x v="2343"/>
    <x v="576"/>
    <x v="563"/>
    <x v="100"/>
    <x v="34"/>
    <x v="1"/>
    <x v="15"/>
    <x v="213"/>
    <x v="0"/>
    <x v="2"/>
    <x v="6"/>
    <x v="55"/>
  </r>
  <r>
    <x v="21"/>
    <x v="8"/>
    <x v="0"/>
    <x v="702"/>
    <x v="452"/>
    <x v="2"/>
    <x v="22"/>
    <x v="1"/>
    <x v="2345"/>
    <x v="587"/>
    <x v="579"/>
    <x v="100"/>
    <x v="34"/>
    <x v="1"/>
    <x v="35"/>
    <x v="736"/>
    <x v="0"/>
    <x v="11"/>
    <x v="6"/>
    <x v="193"/>
  </r>
  <r>
    <x v="21"/>
    <x v="8"/>
    <x v="0"/>
    <x v="707"/>
    <x v="644"/>
    <x v="1"/>
    <x v="22"/>
    <x v="1"/>
    <x v="3825"/>
    <x v="469"/>
    <x v="487"/>
    <x v="472"/>
    <x v="34"/>
    <x v="16"/>
    <x v="15"/>
    <x v="564"/>
    <x v="0"/>
    <x v="9"/>
    <x v="42"/>
    <x v="198"/>
  </r>
  <r>
    <x v="22"/>
    <x v="8"/>
    <x v="0"/>
    <x v="340"/>
    <x v="619"/>
    <x v="1"/>
    <x v="22"/>
    <x v="0"/>
    <x v="3564"/>
    <x v="532"/>
    <x v="531"/>
    <x v="125"/>
    <x v="34"/>
    <x v="21"/>
    <x v="15"/>
    <x v="241"/>
    <x v="0"/>
    <x v="30"/>
    <x v="21"/>
    <x v="124"/>
  </r>
  <r>
    <x v="22"/>
    <x v="8"/>
    <x v="0"/>
    <x v="341"/>
    <x v="614"/>
    <x v="1"/>
    <x v="21"/>
    <x v="0"/>
    <x v="3819"/>
    <x v="174"/>
    <x v="165"/>
    <x v="64"/>
    <x v="34"/>
    <x v="21"/>
    <x v="2"/>
    <x v="31"/>
    <x v="0"/>
    <x v="30"/>
    <x v="11"/>
    <x v="15"/>
  </r>
  <r>
    <x v="22"/>
    <x v="8"/>
    <x v="0"/>
    <x v="341"/>
    <x v="614"/>
    <x v="1"/>
    <x v="22"/>
    <x v="0"/>
    <x v="3503"/>
    <x v="285"/>
    <x v="278"/>
    <x v="64"/>
    <x v="34"/>
    <x v="21"/>
    <x v="15"/>
    <x v="163"/>
    <x v="0"/>
    <x v="30"/>
    <x v="11"/>
    <x v="80"/>
  </r>
  <r>
    <x v="22"/>
    <x v="8"/>
    <x v="0"/>
    <x v="341"/>
    <x v="614"/>
    <x v="1"/>
    <x v="22"/>
    <x v="0"/>
    <x v="3561"/>
    <x v="385"/>
    <x v="374"/>
    <x v="64"/>
    <x v="34"/>
    <x v="21"/>
    <x v="15"/>
    <x v="163"/>
    <x v="0"/>
    <x v="30"/>
    <x v="11"/>
    <x v="80"/>
  </r>
  <r>
    <x v="22"/>
    <x v="8"/>
    <x v="0"/>
    <x v="342"/>
    <x v="613"/>
    <x v="2"/>
    <x v="22"/>
    <x v="0"/>
    <x v="2912"/>
    <x v="79"/>
    <x v="72"/>
    <x v="114"/>
    <x v="34"/>
    <x v="21"/>
    <x v="35"/>
    <x v="759"/>
    <x v="0"/>
    <x v="30"/>
    <x v="16"/>
    <x v="272"/>
  </r>
  <r>
    <x v="22"/>
    <x v="8"/>
    <x v="0"/>
    <x v="342"/>
    <x v="613"/>
    <x v="1"/>
    <x v="22"/>
    <x v="0"/>
    <x v="3491"/>
    <x v="116"/>
    <x v="108"/>
    <x v="114"/>
    <x v="34"/>
    <x v="21"/>
    <x v="15"/>
    <x v="225"/>
    <x v="0"/>
    <x v="30"/>
    <x v="16"/>
    <x v="102"/>
  </r>
  <r>
    <x v="22"/>
    <x v="8"/>
    <x v="0"/>
    <x v="342"/>
    <x v="613"/>
    <x v="1"/>
    <x v="22"/>
    <x v="0"/>
    <x v="3501"/>
    <x v="210"/>
    <x v="205"/>
    <x v="114"/>
    <x v="34"/>
    <x v="21"/>
    <x v="15"/>
    <x v="225"/>
    <x v="0"/>
    <x v="30"/>
    <x v="16"/>
    <x v="102"/>
  </r>
  <r>
    <x v="22"/>
    <x v="8"/>
    <x v="0"/>
    <x v="342"/>
    <x v="613"/>
    <x v="1"/>
    <x v="21"/>
    <x v="0"/>
    <x v="3822"/>
    <x v="285"/>
    <x v="282"/>
    <x v="114"/>
    <x v="34"/>
    <x v="21"/>
    <x v="2"/>
    <x v="44"/>
    <x v="0"/>
    <x v="30"/>
    <x v="16"/>
    <x v="23"/>
  </r>
  <r>
    <x v="22"/>
    <x v="8"/>
    <x v="0"/>
    <x v="342"/>
    <x v="613"/>
    <x v="1"/>
    <x v="22"/>
    <x v="0"/>
    <x v="3552"/>
    <x v="328"/>
    <x v="326"/>
    <x v="114"/>
    <x v="34"/>
    <x v="21"/>
    <x v="15"/>
    <x v="225"/>
    <x v="0"/>
    <x v="30"/>
    <x v="16"/>
    <x v="102"/>
  </r>
  <r>
    <x v="22"/>
    <x v="8"/>
    <x v="0"/>
    <x v="342"/>
    <x v="613"/>
    <x v="1"/>
    <x v="22"/>
    <x v="0"/>
    <x v="3553"/>
    <x v="432"/>
    <x v="426"/>
    <x v="114"/>
    <x v="34"/>
    <x v="21"/>
    <x v="15"/>
    <x v="225"/>
    <x v="0"/>
    <x v="30"/>
    <x v="16"/>
    <x v="102"/>
  </r>
  <r>
    <x v="22"/>
    <x v="8"/>
    <x v="0"/>
    <x v="342"/>
    <x v="613"/>
    <x v="1"/>
    <x v="21"/>
    <x v="0"/>
    <x v="3812"/>
    <x v="480"/>
    <x v="475"/>
    <x v="114"/>
    <x v="34"/>
    <x v="21"/>
    <x v="2"/>
    <x v="44"/>
    <x v="0"/>
    <x v="30"/>
    <x v="16"/>
    <x v="23"/>
  </r>
  <r>
    <x v="22"/>
    <x v="8"/>
    <x v="0"/>
    <x v="342"/>
    <x v="613"/>
    <x v="1"/>
    <x v="22"/>
    <x v="0"/>
    <x v="3563"/>
    <x v="518"/>
    <x v="514"/>
    <x v="114"/>
    <x v="34"/>
    <x v="21"/>
    <x v="15"/>
    <x v="225"/>
    <x v="0"/>
    <x v="30"/>
    <x v="16"/>
    <x v="102"/>
  </r>
  <r>
    <x v="22"/>
    <x v="8"/>
    <x v="0"/>
    <x v="342"/>
    <x v="613"/>
    <x v="1"/>
    <x v="21"/>
    <x v="0"/>
    <x v="3815"/>
    <x v="580"/>
    <x v="579"/>
    <x v="114"/>
    <x v="34"/>
    <x v="21"/>
    <x v="2"/>
    <x v="44"/>
    <x v="0"/>
    <x v="30"/>
    <x v="16"/>
    <x v="23"/>
  </r>
  <r>
    <x v="22"/>
    <x v="8"/>
    <x v="0"/>
    <x v="342"/>
    <x v="613"/>
    <x v="1"/>
    <x v="22"/>
    <x v="0"/>
    <x v="3566"/>
    <x v="605"/>
    <x v="607"/>
    <x v="114"/>
    <x v="34"/>
    <x v="21"/>
    <x v="15"/>
    <x v="225"/>
    <x v="0"/>
    <x v="30"/>
    <x v="16"/>
    <x v="102"/>
  </r>
  <r>
    <x v="22"/>
    <x v="8"/>
    <x v="0"/>
    <x v="343"/>
    <x v="611"/>
    <x v="2"/>
    <x v="22"/>
    <x v="0"/>
    <x v="2913"/>
    <x v="123"/>
    <x v="120"/>
    <x v="153"/>
    <x v="34"/>
    <x v="21"/>
    <x v="35"/>
    <x v="826"/>
    <x v="0"/>
    <x v="30"/>
    <x v="21"/>
    <x v="293"/>
  </r>
  <r>
    <x v="22"/>
    <x v="8"/>
    <x v="0"/>
    <x v="343"/>
    <x v="611"/>
    <x v="1"/>
    <x v="22"/>
    <x v="0"/>
    <x v="3499"/>
    <x v="133"/>
    <x v="134"/>
    <x v="153"/>
    <x v="34"/>
    <x v="21"/>
    <x v="15"/>
    <x v="274"/>
    <x v="0"/>
    <x v="30"/>
    <x v="26"/>
    <x v="142"/>
  </r>
  <r>
    <x v="22"/>
    <x v="8"/>
    <x v="0"/>
    <x v="343"/>
    <x v="611"/>
    <x v="1"/>
    <x v="22"/>
    <x v="0"/>
    <x v="3554"/>
    <x v="497"/>
    <x v="496"/>
    <x v="153"/>
    <x v="34"/>
    <x v="21"/>
    <x v="15"/>
    <x v="274"/>
    <x v="0"/>
    <x v="30"/>
    <x v="21"/>
    <x v="124"/>
  </r>
  <r>
    <x v="22"/>
    <x v="8"/>
    <x v="0"/>
    <x v="344"/>
    <x v="618"/>
    <x v="2"/>
    <x v="22"/>
    <x v="0"/>
    <x v="2911"/>
    <x v="79"/>
    <x v="81"/>
    <x v="187"/>
    <x v="34"/>
    <x v="21"/>
    <x v="35"/>
    <x v="861"/>
    <x v="0"/>
    <x v="30"/>
    <x v="26"/>
    <x v="312"/>
  </r>
  <r>
    <x v="22"/>
    <x v="8"/>
    <x v="0"/>
    <x v="344"/>
    <x v="618"/>
    <x v="1"/>
    <x v="22"/>
    <x v="0"/>
    <x v="3498"/>
    <x v="93"/>
    <x v="92"/>
    <x v="187"/>
    <x v="34"/>
    <x v="21"/>
    <x v="15"/>
    <x v="307"/>
    <x v="0"/>
    <x v="30"/>
    <x v="26"/>
    <x v="142"/>
  </r>
  <r>
    <x v="22"/>
    <x v="8"/>
    <x v="0"/>
    <x v="344"/>
    <x v="618"/>
    <x v="1"/>
    <x v="21"/>
    <x v="0"/>
    <x v="3818"/>
    <x v="133"/>
    <x v="134"/>
    <x v="187"/>
    <x v="34"/>
    <x v="21"/>
    <x v="2"/>
    <x v="60"/>
    <x v="0"/>
    <x v="30"/>
    <x v="26"/>
    <x v="34"/>
  </r>
  <r>
    <x v="22"/>
    <x v="8"/>
    <x v="0"/>
    <x v="344"/>
    <x v="618"/>
    <x v="1"/>
    <x v="22"/>
    <x v="0"/>
    <x v="3494"/>
    <x v="264"/>
    <x v="268"/>
    <x v="187"/>
    <x v="34"/>
    <x v="21"/>
    <x v="15"/>
    <x v="307"/>
    <x v="0"/>
    <x v="30"/>
    <x v="26"/>
    <x v="142"/>
  </r>
  <r>
    <x v="22"/>
    <x v="8"/>
    <x v="0"/>
    <x v="344"/>
    <x v="618"/>
    <x v="1"/>
    <x v="22"/>
    <x v="0"/>
    <x v="3495"/>
    <x v="296"/>
    <x v="301"/>
    <x v="187"/>
    <x v="34"/>
    <x v="21"/>
    <x v="15"/>
    <x v="307"/>
    <x v="0"/>
    <x v="30"/>
    <x v="26"/>
    <x v="142"/>
  </r>
  <r>
    <x v="22"/>
    <x v="8"/>
    <x v="0"/>
    <x v="344"/>
    <x v="618"/>
    <x v="1"/>
    <x v="21"/>
    <x v="0"/>
    <x v="3823"/>
    <x v="303"/>
    <x v="308"/>
    <x v="187"/>
    <x v="34"/>
    <x v="21"/>
    <x v="2"/>
    <x v="60"/>
    <x v="0"/>
    <x v="30"/>
    <x v="26"/>
    <x v="34"/>
  </r>
  <r>
    <x v="22"/>
    <x v="8"/>
    <x v="0"/>
    <x v="344"/>
    <x v="618"/>
    <x v="1"/>
    <x v="22"/>
    <x v="0"/>
    <x v="3560"/>
    <x v="356"/>
    <x v="359"/>
    <x v="187"/>
    <x v="34"/>
    <x v="21"/>
    <x v="15"/>
    <x v="307"/>
    <x v="0"/>
    <x v="30"/>
    <x v="26"/>
    <x v="142"/>
  </r>
  <r>
    <x v="22"/>
    <x v="8"/>
    <x v="0"/>
    <x v="344"/>
    <x v="618"/>
    <x v="1"/>
    <x v="21"/>
    <x v="0"/>
    <x v="3811"/>
    <x v="443"/>
    <x v="446"/>
    <x v="187"/>
    <x v="34"/>
    <x v="21"/>
    <x v="2"/>
    <x v="60"/>
    <x v="0"/>
    <x v="30"/>
    <x v="26"/>
    <x v="34"/>
  </r>
  <r>
    <x v="22"/>
    <x v="8"/>
    <x v="0"/>
    <x v="344"/>
    <x v="618"/>
    <x v="1"/>
    <x v="22"/>
    <x v="0"/>
    <x v="3565"/>
    <x v="587"/>
    <x v="593"/>
    <x v="187"/>
    <x v="34"/>
    <x v="21"/>
    <x v="15"/>
    <x v="307"/>
    <x v="0"/>
    <x v="30"/>
    <x v="26"/>
    <x v="142"/>
  </r>
  <r>
    <x v="22"/>
    <x v="8"/>
    <x v="0"/>
    <x v="344"/>
    <x v="618"/>
    <x v="1"/>
    <x v="21"/>
    <x v="0"/>
    <x v="3816"/>
    <x v="596"/>
    <x v="604"/>
    <x v="187"/>
    <x v="34"/>
    <x v="21"/>
    <x v="2"/>
    <x v="60"/>
    <x v="0"/>
    <x v="30"/>
    <x v="26"/>
    <x v="34"/>
  </r>
  <r>
    <x v="22"/>
    <x v="8"/>
    <x v="0"/>
    <x v="346"/>
    <x v="617"/>
    <x v="0"/>
    <x v="22"/>
    <x v="0"/>
    <x v="2910"/>
    <x v="166"/>
    <x v="170"/>
    <x v="239"/>
    <x v="34"/>
    <x v="21"/>
    <x v="37"/>
    <x v="1003"/>
    <x v="0"/>
    <x v="30"/>
    <x v="28"/>
    <x v="339"/>
  </r>
  <r>
    <x v="22"/>
    <x v="8"/>
    <x v="0"/>
    <x v="346"/>
    <x v="617"/>
    <x v="1"/>
    <x v="22"/>
    <x v="0"/>
    <x v="3562"/>
    <x v="439"/>
    <x v="443"/>
    <x v="239"/>
    <x v="34"/>
    <x v="21"/>
    <x v="15"/>
    <x v="375"/>
    <x v="0"/>
    <x v="30"/>
    <x v="28"/>
    <x v="149"/>
  </r>
  <r>
    <x v="22"/>
    <x v="8"/>
    <x v="0"/>
    <x v="561"/>
    <x v="612"/>
    <x v="2"/>
    <x v="21"/>
    <x v="0"/>
    <x v="2921"/>
    <x v="138"/>
    <x v="144"/>
    <x v="294"/>
    <x v="34"/>
    <x v="21"/>
    <x v="12"/>
    <x v="392"/>
    <x v="0"/>
    <x v="30"/>
    <x v="35"/>
    <x v="161"/>
  </r>
  <r>
    <x v="22"/>
    <x v="8"/>
    <x v="0"/>
    <x v="561"/>
    <x v="612"/>
    <x v="2"/>
    <x v="22"/>
    <x v="0"/>
    <x v="2914"/>
    <x v="212"/>
    <x v="223"/>
    <x v="294"/>
    <x v="34"/>
    <x v="21"/>
    <x v="35"/>
    <x v="988"/>
    <x v="0"/>
    <x v="30"/>
    <x v="35"/>
    <x v="341"/>
  </r>
  <r>
    <x v="22"/>
    <x v="8"/>
    <x v="0"/>
    <x v="561"/>
    <x v="612"/>
    <x v="2"/>
    <x v="22"/>
    <x v="0"/>
    <x v="2916"/>
    <x v="296"/>
    <x v="308"/>
    <x v="294"/>
    <x v="34"/>
    <x v="21"/>
    <x v="35"/>
    <x v="988"/>
    <x v="0"/>
    <x v="30"/>
    <x v="35"/>
    <x v="341"/>
  </r>
  <r>
    <x v="22"/>
    <x v="8"/>
    <x v="0"/>
    <x v="561"/>
    <x v="612"/>
    <x v="2"/>
    <x v="22"/>
    <x v="0"/>
    <x v="2917"/>
    <x v="391"/>
    <x v="402"/>
    <x v="294"/>
    <x v="34"/>
    <x v="21"/>
    <x v="35"/>
    <x v="988"/>
    <x v="0"/>
    <x v="30"/>
    <x v="35"/>
    <x v="341"/>
  </r>
  <r>
    <x v="22"/>
    <x v="8"/>
    <x v="0"/>
    <x v="561"/>
    <x v="612"/>
    <x v="2"/>
    <x v="21"/>
    <x v="0"/>
    <x v="2923"/>
    <x v="407"/>
    <x v="415"/>
    <x v="294"/>
    <x v="34"/>
    <x v="21"/>
    <x v="12"/>
    <x v="392"/>
    <x v="0"/>
    <x v="30"/>
    <x v="35"/>
    <x v="161"/>
  </r>
  <r>
    <x v="22"/>
    <x v="8"/>
    <x v="0"/>
    <x v="561"/>
    <x v="612"/>
    <x v="2"/>
    <x v="22"/>
    <x v="0"/>
    <x v="2920"/>
    <x v="601"/>
    <x v="614"/>
    <x v="294"/>
    <x v="34"/>
    <x v="21"/>
    <x v="35"/>
    <x v="988"/>
    <x v="0"/>
    <x v="30"/>
    <x v="35"/>
    <x v="341"/>
  </r>
  <r>
    <x v="22"/>
    <x v="8"/>
    <x v="0"/>
    <x v="562"/>
    <x v="616"/>
    <x v="2"/>
    <x v="22"/>
    <x v="0"/>
    <x v="2915"/>
    <x v="253"/>
    <x v="263"/>
    <x v="298"/>
    <x v="34"/>
    <x v="21"/>
    <x v="35"/>
    <x v="995"/>
    <x v="0"/>
    <x v="30"/>
    <x v="35"/>
    <x v="341"/>
  </r>
  <r>
    <x v="22"/>
    <x v="8"/>
    <x v="0"/>
    <x v="562"/>
    <x v="616"/>
    <x v="2"/>
    <x v="21"/>
    <x v="0"/>
    <x v="2922"/>
    <x v="256"/>
    <x v="268"/>
    <x v="298"/>
    <x v="34"/>
    <x v="21"/>
    <x v="12"/>
    <x v="395"/>
    <x v="0"/>
    <x v="30"/>
    <x v="35"/>
    <x v="161"/>
  </r>
  <r>
    <x v="22"/>
    <x v="8"/>
    <x v="0"/>
    <x v="562"/>
    <x v="616"/>
    <x v="2"/>
    <x v="22"/>
    <x v="0"/>
    <x v="2919"/>
    <x v="510"/>
    <x v="517"/>
    <x v="298"/>
    <x v="34"/>
    <x v="21"/>
    <x v="35"/>
    <x v="995"/>
    <x v="0"/>
    <x v="30"/>
    <x v="35"/>
    <x v="341"/>
  </r>
  <r>
    <x v="22"/>
    <x v="8"/>
    <x v="0"/>
    <x v="562"/>
    <x v="616"/>
    <x v="2"/>
    <x v="21"/>
    <x v="0"/>
    <x v="2924"/>
    <x v="548"/>
    <x v="556"/>
    <x v="298"/>
    <x v="34"/>
    <x v="21"/>
    <x v="12"/>
    <x v="395"/>
    <x v="0"/>
    <x v="30"/>
    <x v="35"/>
    <x v="161"/>
  </r>
  <r>
    <x v="22"/>
    <x v="8"/>
    <x v="0"/>
    <x v="703"/>
    <x v="615"/>
    <x v="2"/>
    <x v="22"/>
    <x v="1"/>
    <x v="2918"/>
    <x v="452"/>
    <x v="461"/>
    <x v="331"/>
    <x v="34"/>
    <x v="12"/>
    <x v="35"/>
    <x v="1048"/>
    <x v="0"/>
    <x v="22"/>
    <x v="34"/>
    <x v="340"/>
  </r>
  <r>
    <x v="23"/>
    <x v="2"/>
    <x v="0"/>
    <x v="174"/>
    <x v="510"/>
    <x v="2"/>
    <x v="22"/>
    <x v="0"/>
    <x v="652"/>
    <x v="65"/>
    <x v="105"/>
    <x v="675"/>
    <x v="34"/>
    <x v="21"/>
    <x v="35"/>
    <x v="1340"/>
    <x v="0"/>
    <x v="30"/>
    <x v="58"/>
    <x v="388"/>
  </r>
  <r>
    <x v="23"/>
    <x v="2"/>
    <x v="0"/>
    <x v="174"/>
    <x v="510"/>
    <x v="5"/>
    <x v="19"/>
    <x v="0"/>
    <x v="653"/>
    <x v="490"/>
    <x v="524"/>
    <x v="675"/>
    <x v="34"/>
    <x v="21"/>
    <x v="31"/>
    <x v="1303"/>
    <x v="0"/>
    <x v="30"/>
    <x v="58"/>
    <x v="368"/>
  </r>
  <r>
    <x v="24"/>
    <x v="2"/>
    <x v="0"/>
    <x v="172"/>
    <x v="508"/>
    <x v="5"/>
    <x v="19"/>
    <x v="0"/>
    <x v="1798"/>
    <x v="35"/>
    <x v="32"/>
    <x v="261"/>
    <x v="34"/>
    <x v="21"/>
    <x v="31"/>
    <x v="836"/>
    <x v="0"/>
    <x v="30"/>
    <x v="16"/>
    <x v="239"/>
  </r>
  <r>
    <x v="24"/>
    <x v="2"/>
    <x v="0"/>
    <x v="172"/>
    <x v="508"/>
    <x v="0"/>
    <x v="22"/>
    <x v="0"/>
    <x v="641"/>
    <x v="573"/>
    <x v="565"/>
    <x v="261"/>
    <x v="34"/>
    <x v="21"/>
    <x v="37"/>
    <x v="1033"/>
    <x v="0"/>
    <x v="30"/>
    <x v="16"/>
    <x v="290"/>
  </r>
  <r>
    <x v="25"/>
    <x v="2"/>
    <x v="2"/>
    <x v="265"/>
    <x v="649"/>
    <x v="5"/>
    <x v="19"/>
    <x v="0"/>
    <x v="2323"/>
    <x v="84"/>
    <x v="81"/>
    <x v="258"/>
    <x v="34"/>
    <x v="21"/>
    <x v="31"/>
    <x v="832"/>
    <x v="0"/>
    <x v="30"/>
    <x v="21"/>
    <x v="268"/>
  </r>
  <r>
    <x v="25"/>
    <x v="2"/>
    <x v="1"/>
    <x v="471"/>
    <x v="530"/>
    <x v="0"/>
    <x v="22"/>
    <x v="0"/>
    <x v="670"/>
    <x v="61"/>
    <x v="70"/>
    <x v="421"/>
    <x v="34"/>
    <x v="21"/>
    <x v="37"/>
    <x v="1199"/>
    <x v="0"/>
    <x v="30"/>
    <x v="35"/>
    <x v="355"/>
  </r>
  <r>
    <x v="25"/>
    <x v="2"/>
    <x v="1"/>
    <x v="471"/>
    <x v="530"/>
    <x v="2"/>
    <x v="22"/>
    <x v="0"/>
    <x v="33"/>
    <x v="88"/>
    <x v="95"/>
    <x v="421"/>
    <x v="34"/>
    <x v="21"/>
    <x v="35"/>
    <x v="1119"/>
    <x v="0"/>
    <x v="30"/>
    <x v="35"/>
    <x v="341"/>
  </r>
  <r>
    <x v="25"/>
    <x v="2"/>
    <x v="1"/>
    <x v="471"/>
    <x v="530"/>
    <x v="1"/>
    <x v="22"/>
    <x v="0"/>
    <x v="2254"/>
    <x v="109"/>
    <x v="116"/>
    <x v="421"/>
    <x v="34"/>
    <x v="21"/>
    <x v="15"/>
    <x v="527"/>
    <x v="0"/>
    <x v="30"/>
    <x v="35"/>
    <x v="173"/>
  </r>
  <r>
    <x v="25"/>
    <x v="2"/>
    <x v="1"/>
    <x v="471"/>
    <x v="530"/>
    <x v="0"/>
    <x v="21"/>
    <x v="0"/>
    <x v="1463"/>
    <x v="126"/>
    <x v="129"/>
    <x v="421"/>
    <x v="34"/>
    <x v="21"/>
    <x v="16"/>
    <x v="553"/>
    <x v="0"/>
    <x v="30"/>
    <x v="30"/>
    <x v="166"/>
  </r>
  <r>
    <x v="25"/>
    <x v="2"/>
    <x v="1"/>
    <x v="471"/>
    <x v="530"/>
    <x v="1"/>
    <x v="22"/>
    <x v="0"/>
    <x v="4075"/>
    <x v="148"/>
    <x v="157"/>
    <x v="421"/>
    <x v="34"/>
    <x v="21"/>
    <x v="15"/>
    <x v="527"/>
    <x v="0"/>
    <x v="30"/>
    <x v="35"/>
    <x v="173"/>
  </r>
  <r>
    <x v="25"/>
    <x v="2"/>
    <x v="1"/>
    <x v="471"/>
    <x v="530"/>
    <x v="0"/>
    <x v="21"/>
    <x v="0"/>
    <x v="1464"/>
    <x v="183"/>
    <x v="189"/>
    <x v="421"/>
    <x v="34"/>
    <x v="21"/>
    <x v="16"/>
    <x v="553"/>
    <x v="0"/>
    <x v="30"/>
    <x v="30"/>
    <x v="166"/>
  </r>
  <r>
    <x v="25"/>
    <x v="2"/>
    <x v="1"/>
    <x v="471"/>
    <x v="530"/>
    <x v="0"/>
    <x v="22"/>
    <x v="0"/>
    <x v="671"/>
    <x v="192"/>
    <x v="200"/>
    <x v="421"/>
    <x v="34"/>
    <x v="21"/>
    <x v="37"/>
    <x v="1199"/>
    <x v="0"/>
    <x v="30"/>
    <x v="35"/>
    <x v="355"/>
  </r>
  <r>
    <x v="25"/>
    <x v="2"/>
    <x v="1"/>
    <x v="471"/>
    <x v="530"/>
    <x v="0"/>
    <x v="22"/>
    <x v="0"/>
    <x v="672"/>
    <x v="235"/>
    <x v="245"/>
    <x v="421"/>
    <x v="34"/>
    <x v="21"/>
    <x v="37"/>
    <x v="1199"/>
    <x v="0"/>
    <x v="30"/>
    <x v="35"/>
    <x v="355"/>
  </r>
  <r>
    <x v="25"/>
    <x v="2"/>
    <x v="1"/>
    <x v="471"/>
    <x v="530"/>
    <x v="0"/>
    <x v="21"/>
    <x v="0"/>
    <x v="1465"/>
    <x v="242"/>
    <x v="249"/>
    <x v="421"/>
    <x v="34"/>
    <x v="21"/>
    <x v="16"/>
    <x v="553"/>
    <x v="0"/>
    <x v="30"/>
    <x v="30"/>
    <x v="166"/>
  </r>
  <r>
    <x v="25"/>
    <x v="2"/>
    <x v="1"/>
    <x v="471"/>
    <x v="530"/>
    <x v="0"/>
    <x v="22"/>
    <x v="0"/>
    <x v="39"/>
    <x v="277"/>
    <x v="289"/>
    <x v="421"/>
    <x v="34"/>
    <x v="21"/>
    <x v="37"/>
    <x v="1199"/>
    <x v="0"/>
    <x v="30"/>
    <x v="35"/>
    <x v="355"/>
  </r>
  <r>
    <x v="25"/>
    <x v="2"/>
    <x v="1"/>
    <x v="471"/>
    <x v="530"/>
    <x v="0"/>
    <x v="21"/>
    <x v="0"/>
    <x v="1466"/>
    <x v="300"/>
    <x v="308"/>
    <x v="421"/>
    <x v="34"/>
    <x v="21"/>
    <x v="16"/>
    <x v="553"/>
    <x v="0"/>
    <x v="30"/>
    <x v="30"/>
    <x v="166"/>
  </r>
  <r>
    <x v="25"/>
    <x v="2"/>
    <x v="1"/>
    <x v="471"/>
    <x v="530"/>
    <x v="2"/>
    <x v="22"/>
    <x v="0"/>
    <x v="684"/>
    <x v="300"/>
    <x v="311"/>
    <x v="421"/>
    <x v="34"/>
    <x v="21"/>
    <x v="35"/>
    <x v="1119"/>
    <x v="0"/>
    <x v="30"/>
    <x v="35"/>
    <x v="341"/>
  </r>
  <r>
    <x v="25"/>
    <x v="2"/>
    <x v="1"/>
    <x v="471"/>
    <x v="530"/>
    <x v="1"/>
    <x v="22"/>
    <x v="0"/>
    <x v="4043"/>
    <x v="319"/>
    <x v="333"/>
    <x v="421"/>
    <x v="34"/>
    <x v="21"/>
    <x v="15"/>
    <x v="527"/>
    <x v="0"/>
    <x v="30"/>
    <x v="35"/>
    <x v="173"/>
  </r>
  <r>
    <x v="25"/>
    <x v="2"/>
    <x v="1"/>
    <x v="471"/>
    <x v="530"/>
    <x v="0"/>
    <x v="22"/>
    <x v="0"/>
    <x v="674"/>
    <x v="347"/>
    <x v="359"/>
    <x v="421"/>
    <x v="5"/>
    <x v="21"/>
    <x v="37"/>
    <x v="1199"/>
    <x v="35"/>
    <x v="3"/>
    <x v="35"/>
    <x v="355"/>
  </r>
  <r>
    <x v="25"/>
    <x v="2"/>
    <x v="1"/>
    <x v="471"/>
    <x v="530"/>
    <x v="0"/>
    <x v="21"/>
    <x v="0"/>
    <x v="1467"/>
    <x v="361"/>
    <x v="366"/>
    <x v="421"/>
    <x v="34"/>
    <x v="21"/>
    <x v="16"/>
    <x v="553"/>
    <x v="0"/>
    <x v="30"/>
    <x v="30"/>
    <x v="166"/>
  </r>
  <r>
    <x v="25"/>
    <x v="2"/>
    <x v="1"/>
    <x v="471"/>
    <x v="530"/>
    <x v="1"/>
    <x v="22"/>
    <x v="0"/>
    <x v="4041"/>
    <x v="368"/>
    <x v="378"/>
    <x v="421"/>
    <x v="34"/>
    <x v="21"/>
    <x v="15"/>
    <x v="527"/>
    <x v="0"/>
    <x v="30"/>
    <x v="35"/>
    <x v="173"/>
  </r>
  <r>
    <x v="25"/>
    <x v="2"/>
    <x v="1"/>
    <x v="471"/>
    <x v="530"/>
    <x v="2"/>
    <x v="22"/>
    <x v="0"/>
    <x v="675"/>
    <x v="371"/>
    <x v="382"/>
    <x v="421"/>
    <x v="34"/>
    <x v="21"/>
    <x v="35"/>
    <x v="1119"/>
    <x v="0"/>
    <x v="30"/>
    <x v="35"/>
    <x v="341"/>
  </r>
  <r>
    <x v="25"/>
    <x v="2"/>
    <x v="1"/>
    <x v="471"/>
    <x v="530"/>
    <x v="0"/>
    <x v="22"/>
    <x v="0"/>
    <x v="676"/>
    <x v="417"/>
    <x v="426"/>
    <x v="421"/>
    <x v="34"/>
    <x v="21"/>
    <x v="37"/>
    <x v="1199"/>
    <x v="0"/>
    <x v="30"/>
    <x v="35"/>
    <x v="355"/>
  </r>
  <r>
    <x v="25"/>
    <x v="2"/>
    <x v="1"/>
    <x v="471"/>
    <x v="530"/>
    <x v="0"/>
    <x v="22"/>
    <x v="0"/>
    <x v="677"/>
    <x v="455"/>
    <x v="464"/>
    <x v="421"/>
    <x v="34"/>
    <x v="21"/>
    <x v="37"/>
    <x v="1199"/>
    <x v="0"/>
    <x v="30"/>
    <x v="35"/>
    <x v="355"/>
  </r>
  <r>
    <x v="25"/>
    <x v="2"/>
    <x v="1"/>
    <x v="471"/>
    <x v="530"/>
    <x v="0"/>
    <x v="22"/>
    <x v="0"/>
    <x v="678"/>
    <x v="497"/>
    <x v="505"/>
    <x v="421"/>
    <x v="34"/>
    <x v="21"/>
    <x v="37"/>
    <x v="1199"/>
    <x v="0"/>
    <x v="30"/>
    <x v="35"/>
    <x v="355"/>
  </r>
  <r>
    <x v="25"/>
    <x v="2"/>
    <x v="1"/>
    <x v="471"/>
    <x v="530"/>
    <x v="0"/>
    <x v="21"/>
    <x v="0"/>
    <x v="1468"/>
    <x v="529"/>
    <x v="534"/>
    <x v="421"/>
    <x v="34"/>
    <x v="21"/>
    <x v="16"/>
    <x v="553"/>
    <x v="0"/>
    <x v="30"/>
    <x v="30"/>
    <x v="166"/>
  </r>
  <r>
    <x v="25"/>
    <x v="2"/>
    <x v="1"/>
    <x v="471"/>
    <x v="530"/>
    <x v="0"/>
    <x v="22"/>
    <x v="0"/>
    <x v="43"/>
    <x v="536"/>
    <x v="543"/>
    <x v="421"/>
    <x v="34"/>
    <x v="21"/>
    <x v="37"/>
    <x v="1199"/>
    <x v="0"/>
    <x v="30"/>
    <x v="35"/>
    <x v="355"/>
  </r>
  <r>
    <x v="25"/>
    <x v="2"/>
    <x v="1"/>
    <x v="471"/>
    <x v="530"/>
    <x v="0"/>
    <x v="22"/>
    <x v="0"/>
    <x v="679"/>
    <x v="576"/>
    <x v="587"/>
    <x v="421"/>
    <x v="34"/>
    <x v="21"/>
    <x v="37"/>
    <x v="1199"/>
    <x v="0"/>
    <x v="30"/>
    <x v="35"/>
    <x v="355"/>
  </r>
  <r>
    <x v="25"/>
    <x v="2"/>
    <x v="1"/>
    <x v="471"/>
    <x v="530"/>
    <x v="0"/>
    <x v="21"/>
    <x v="0"/>
    <x v="1469"/>
    <x v="580"/>
    <x v="590"/>
    <x v="421"/>
    <x v="34"/>
    <x v="21"/>
    <x v="16"/>
    <x v="553"/>
    <x v="0"/>
    <x v="30"/>
    <x v="30"/>
    <x v="166"/>
  </r>
  <r>
    <x v="25"/>
    <x v="2"/>
    <x v="1"/>
    <x v="471"/>
    <x v="530"/>
    <x v="0"/>
    <x v="22"/>
    <x v="0"/>
    <x v="680"/>
    <x v="628"/>
    <x v="642"/>
    <x v="421"/>
    <x v="34"/>
    <x v="21"/>
    <x v="37"/>
    <x v="1199"/>
    <x v="0"/>
    <x v="30"/>
    <x v="35"/>
    <x v="355"/>
  </r>
  <r>
    <x v="25"/>
    <x v="2"/>
    <x v="1"/>
    <x v="471"/>
    <x v="530"/>
    <x v="0"/>
    <x v="21"/>
    <x v="0"/>
    <x v="1470"/>
    <x v="669"/>
    <x v="676"/>
    <x v="421"/>
    <x v="34"/>
    <x v="21"/>
    <x v="16"/>
    <x v="553"/>
    <x v="0"/>
    <x v="30"/>
    <x v="30"/>
    <x v="166"/>
  </r>
  <r>
    <x v="25"/>
    <x v="2"/>
    <x v="1"/>
    <x v="471"/>
    <x v="530"/>
    <x v="1"/>
    <x v="22"/>
    <x v="0"/>
    <x v="690"/>
    <x v="699"/>
    <x v="708"/>
    <x v="421"/>
    <x v="34"/>
    <x v="21"/>
    <x v="15"/>
    <x v="527"/>
    <x v="0"/>
    <x v="30"/>
    <x v="30"/>
    <x v="157"/>
  </r>
  <r>
    <x v="25"/>
    <x v="2"/>
    <x v="1"/>
    <x v="472"/>
    <x v="547"/>
    <x v="1"/>
    <x v="22"/>
    <x v="0"/>
    <x v="3549"/>
    <x v="718"/>
    <x v="730"/>
    <x v="387"/>
    <x v="34"/>
    <x v="21"/>
    <x v="15"/>
    <x v="493"/>
    <x v="0"/>
    <x v="30"/>
    <x v="29"/>
    <x v="152"/>
  </r>
  <r>
    <x v="25"/>
    <x v="2"/>
    <x v="1"/>
    <x v="472"/>
    <x v="547"/>
    <x v="1"/>
    <x v="21"/>
    <x v="0"/>
    <x v="3784"/>
    <x v="720"/>
    <x v="733"/>
    <x v="387"/>
    <x v="34"/>
    <x v="21"/>
    <x v="2"/>
    <x v="106"/>
    <x v="0"/>
    <x v="30"/>
    <x v="29"/>
    <x v="38"/>
  </r>
  <r>
    <x v="25"/>
    <x v="2"/>
    <x v="1"/>
    <x v="473"/>
    <x v="529"/>
    <x v="2"/>
    <x v="23"/>
    <x v="0"/>
    <x v="2462"/>
    <x v="50"/>
    <x v="52"/>
    <x v="361"/>
    <x v="34"/>
    <x v="21"/>
    <x v="0"/>
    <x v="47"/>
    <x v="0"/>
    <x v="30"/>
    <x v="26"/>
    <x v="15"/>
  </r>
  <r>
    <x v="25"/>
    <x v="2"/>
    <x v="1"/>
    <x v="473"/>
    <x v="529"/>
    <x v="1"/>
    <x v="22"/>
    <x v="0"/>
    <x v="4073"/>
    <x v="88"/>
    <x v="92"/>
    <x v="361"/>
    <x v="34"/>
    <x v="21"/>
    <x v="15"/>
    <x v="483"/>
    <x v="0"/>
    <x v="30"/>
    <x v="30"/>
    <x v="157"/>
  </r>
  <r>
    <x v="25"/>
    <x v="2"/>
    <x v="1"/>
    <x v="473"/>
    <x v="529"/>
    <x v="0"/>
    <x v="21"/>
    <x v="0"/>
    <x v="1471"/>
    <x v="96"/>
    <x v="95"/>
    <x v="361"/>
    <x v="34"/>
    <x v="21"/>
    <x v="16"/>
    <x v="512"/>
    <x v="0"/>
    <x v="30"/>
    <x v="26"/>
    <x v="151"/>
  </r>
  <r>
    <x v="25"/>
    <x v="2"/>
    <x v="1"/>
    <x v="473"/>
    <x v="529"/>
    <x v="2"/>
    <x v="23"/>
    <x v="0"/>
    <x v="2463"/>
    <x v="96"/>
    <x v="100"/>
    <x v="361"/>
    <x v="34"/>
    <x v="21"/>
    <x v="0"/>
    <x v="47"/>
    <x v="0"/>
    <x v="30"/>
    <x v="30"/>
    <x v="19"/>
  </r>
  <r>
    <x v="25"/>
    <x v="2"/>
    <x v="1"/>
    <x v="473"/>
    <x v="529"/>
    <x v="0"/>
    <x v="21"/>
    <x v="0"/>
    <x v="1472"/>
    <x v="156"/>
    <x v="157"/>
    <x v="361"/>
    <x v="34"/>
    <x v="21"/>
    <x v="16"/>
    <x v="512"/>
    <x v="0"/>
    <x v="30"/>
    <x v="26"/>
    <x v="151"/>
  </r>
  <r>
    <x v="25"/>
    <x v="2"/>
    <x v="1"/>
    <x v="473"/>
    <x v="529"/>
    <x v="2"/>
    <x v="23"/>
    <x v="0"/>
    <x v="2464"/>
    <x v="156"/>
    <x v="161"/>
    <x v="361"/>
    <x v="34"/>
    <x v="21"/>
    <x v="0"/>
    <x v="47"/>
    <x v="0"/>
    <x v="30"/>
    <x v="30"/>
    <x v="19"/>
  </r>
  <r>
    <x v="25"/>
    <x v="2"/>
    <x v="1"/>
    <x v="473"/>
    <x v="529"/>
    <x v="0"/>
    <x v="22"/>
    <x v="0"/>
    <x v="682"/>
    <x v="170"/>
    <x v="175"/>
    <x v="361"/>
    <x v="34"/>
    <x v="21"/>
    <x v="37"/>
    <x v="1146"/>
    <x v="0"/>
    <x v="30"/>
    <x v="30"/>
    <x v="344"/>
  </r>
  <r>
    <x v="25"/>
    <x v="2"/>
    <x v="1"/>
    <x v="473"/>
    <x v="529"/>
    <x v="0"/>
    <x v="21"/>
    <x v="0"/>
    <x v="1473"/>
    <x v="212"/>
    <x v="216"/>
    <x v="361"/>
    <x v="34"/>
    <x v="21"/>
    <x v="16"/>
    <x v="512"/>
    <x v="0"/>
    <x v="30"/>
    <x v="26"/>
    <x v="151"/>
  </r>
  <r>
    <x v="25"/>
    <x v="2"/>
    <x v="1"/>
    <x v="473"/>
    <x v="529"/>
    <x v="2"/>
    <x v="23"/>
    <x v="0"/>
    <x v="2465"/>
    <x v="212"/>
    <x v="219"/>
    <x v="361"/>
    <x v="34"/>
    <x v="21"/>
    <x v="0"/>
    <x v="47"/>
    <x v="0"/>
    <x v="30"/>
    <x v="30"/>
    <x v="19"/>
  </r>
  <r>
    <x v="25"/>
    <x v="2"/>
    <x v="1"/>
    <x v="473"/>
    <x v="529"/>
    <x v="1"/>
    <x v="22"/>
    <x v="0"/>
    <x v="4074"/>
    <x v="212"/>
    <x v="219"/>
    <x v="361"/>
    <x v="34"/>
    <x v="21"/>
    <x v="15"/>
    <x v="483"/>
    <x v="0"/>
    <x v="30"/>
    <x v="30"/>
    <x v="157"/>
  </r>
  <r>
    <x v="25"/>
    <x v="2"/>
    <x v="1"/>
    <x v="473"/>
    <x v="529"/>
    <x v="2"/>
    <x v="22"/>
    <x v="0"/>
    <x v="37"/>
    <x v="217"/>
    <x v="223"/>
    <x v="361"/>
    <x v="34"/>
    <x v="21"/>
    <x v="35"/>
    <x v="1076"/>
    <x v="0"/>
    <x v="30"/>
    <x v="30"/>
    <x v="328"/>
  </r>
  <r>
    <x v="25"/>
    <x v="2"/>
    <x v="1"/>
    <x v="473"/>
    <x v="529"/>
    <x v="0"/>
    <x v="22"/>
    <x v="0"/>
    <x v="683"/>
    <x v="256"/>
    <x v="263"/>
    <x v="361"/>
    <x v="34"/>
    <x v="21"/>
    <x v="37"/>
    <x v="1146"/>
    <x v="0"/>
    <x v="30"/>
    <x v="30"/>
    <x v="344"/>
  </r>
  <r>
    <x v="25"/>
    <x v="2"/>
    <x v="1"/>
    <x v="473"/>
    <x v="529"/>
    <x v="0"/>
    <x v="21"/>
    <x v="0"/>
    <x v="1474"/>
    <x v="271"/>
    <x v="274"/>
    <x v="361"/>
    <x v="34"/>
    <x v="21"/>
    <x v="16"/>
    <x v="512"/>
    <x v="0"/>
    <x v="30"/>
    <x v="26"/>
    <x v="151"/>
  </r>
  <r>
    <x v="25"/>
    <x v="2"/>
    <x v="1"/>
    <x v="473"/>
    <x v="529"/>
    <x v="2"/>
    <x v="23"/>
    <x v="0"/>
    <x v="2466"/>
    <x v="271"/>
    <x v="278"/>
    <x v="361"/>
    <x v="34"/>
    <x v="21"/>
    <x v="0"/>
    <x v="47"/>
    <x v="0"/>
    <x v="30"/>
    <x v="30"/>
    <x v="19"/>
  </r>
  <r>
    <x v="25"/>
    <x v="2"/>
    <x v="1"/>
    <x v="473"/>
    <x v="529"/>
    <x v="1"/>
    <x v="22"/>
    <x v="0"/>
    <x v="4042"/>
    <x v="300"/>
    <x v="308"/>
    <x v="361"/>
    <x v="34"/>
    <x v="21"/>
    <x v="15"/>
    <x v="483"/>
    <x v="0"/>
    <x v="30"/>
    <x v="30"/>
    <x v="157"/>
  </r>
  <r>
    <x v="25"/>
    <x v="2"/>
    <x v="1"/>
    <x v="473"/>
    <x v="529"/>
    <x v="2"/>
    <x v="22"/>
    <x v="0"/>
    <x v="673"/>
    <x v="319"/>
    <x v="326"/>
    <x v="361"/>
    <x v="34"/>
    <x v="21"/>
    <x v="35"/>
    <x v="1076"/>
    <x v="0"/>
    <x v="30"/>
    <x v="26"/>
    <x v="312"/>
  </r>
  <r>
    <x v="25"/>
    <x v="2"/>
    <x v="1"/>
    <x v="473"/>
    <x v="529"/>
    <x v="0"/>
    <x v="21"/>
    <x v="0"/>
    <x v="1475"/>
    <x v="328"/>
    <x v="333"/>
    <x v="361"/>
    <x v="34"/>
    <x v="21"/>
    <x v="16"/>
    <x v="512"/>
    <x v="0"/>
    <x v="30"/>
    <x v="26"/>
    <x v="151"/>
  </r>
  <r>
    <x v="25"/>
    <x v="2"/>
    <x v="1"/>
    <x v="473"/>
    <x v="529"/>
    <x v="2"/>
    <x v="22"/>
    <x v="0"/>
    <x v="2250"/>
    <x v="385"/>
    <x v="390"/>
    <x v="361"/>
    <x v="34"/>
    <x v="21"/>
    <x v="35"/>
    <x v="1076"/>
    <x v="0"/>
    <x v="30"/>
    <x v="30"/>
    <x v="328"/>
  </r>
  <r>
    <x v="25"/>
    <x v="2"/>
    <x v="1"/>
    <x v="473"/>
    <x v="529"/>
    <x v="0"/>
    <x v="21"/>
    <x v="0"/>
    <x v="1476"/>
    <x v="391"/>
    <x v="394"/>
    <x v="361"/>
    <x v="34"/>
    <x v="21"/>
    <x v="16"/>
    <x v="512"/>
    <x v="0"/>
    <x v="30"/>
    <x v="26"/>
    <x v="151"/>
  </r>
  <r>
    <x v="25"/>
    <x v="2"/>
    <x v="1"/>
    <x v="473"/>
    <x v="529"/>
    <x v="2"/>
    <x v="23"/>
    <x v="0"/>
    <x v="2467"/>
    <x v="391"/>
    <x v="398"/>
    <x v="361"/>
    <x v="34"/>
    <x v="21"/>
    <x v="0"/>
    <x v="47"/>
    <x v="0"/>
    <x v="30"/>
    <x v="30"/>
    <x v="19"/>
  </r>
  <r>
    <x v="25"/>
    <x v="2"/>
    <x v="1"/>
    <x v="473"/>
    <x v="529"/>
    <x v="1"/>
    <x v="22"/>
    <x v="0"/>
    <x v="4044"/>
    <x v="391"/>
    <x v="398"/>
    <x v="361"/>
    <x v="34"/>
    <x v="21"/>
    <x v="15"/>
    <x v="483"/>
    <x v="0"/>
    <x v="30"/>
    <x v="30"/>
    <x v="157"/>
  </r>
  <r>
    <x v="25"/>
    <x v="2"/>
    <x v="1"/>
    <x v="473"/>
    <x v="529"/>
    <x v="0"/>
    <x v="21"/>
    <x v="0"/>
    <x v="1477"/>
    <x v="421"/>
    <x v="422"/>
    <x v="361"/>
    <x v="34"/>
    <x v="21"/>
    <x v="16"/>
    <x v="512"/>
    <x v="0"/>
    <x v="30"/>
    <x v="26"/>
    <x v="151"/>
  </r>
  <r>
    <x v="25"/>
    <x v="2"/>
    <x v="1"/>
    <x v="473"/>
    <x v="529"/>
    <x v="0"/>
    <x v="22"/>
    <x v="0"/>
    <x v="685"/>
    <x v="435"/>
    <x v="441"/>
    <x v="361"/>
    <x v="34"/>
    <x v="21"/>
    <x v="37"/>
    <x v="1146"/>
    <x v="0"/>
    <x v="30"/>
    <x v="30"/>
    <x v="344"/>
  </r>
  <r>
    <x v="25"/>
    <x v="2"/>
    <x v="1"/>
    <x v="473"/>
    <x v="529"/>
    <x v="0"/>
    <x v="21"/>
    <x v="0"/>
    <x v="1478"/>
    <x v="449"/>
    <x v="452"/>
    <x v="361"/>
    <x v="34"/>
    <x v="21"/>
    <x v="16"/>
    <x v="512"/>
    <x v="0"/>
    <x v="30"/>
    <x v="26"/>
    <x v="151"/>
  </r>
  <r>
    <x v="25"/>
    <x v="2"/>
    <x v="1"/>
    <x v="473"/>
    <x v="529"/>
    <x v="2"/>
    <x v="23"/>
    <x v="0"/>
    <x v="2468"/>
    <x v="449"/>
    <x v="455"/>
    <x v="361"/>
    <x v="34"/>
    <x v="21"/>
    <x v="0"/>
    <x v="47"/>
    <x v="0"/>
    <x v="30"/>
    <x v="30"/>
    <x v="19"/>
  </r>
  <r>
    <x v="25"/>
    <x v="2"/>
    <x v="1"/>
    <x v="473"/>
    <x v="529"/>
    <x v="0"/>
    <x v="22"/>
    <x v="0"/>
    <x v="41"/>
    <x v="476"/>
    <x v="482"/>
    <x v="361"/>
    <x v="34"/>
    <x v="21"/>
    <x v="37"/>
    <x v="1146"/>
    <x v="0"/>
    <x v="30"/>
    <x v="30"/>
    <x v="344"/>
  </r>
  <r>
    <x v="25"/>
    <x v="2"/>
    <x v="1"/>
    <x v="473"/>
    <x v="529"/>
    <x v="0"/>
    <x v="21"/>
    <x v="0"/>
    <x v="1479"/>
    <x v="476"/>
    <x v="479"/>
    <x v="361"/>
    <x v="34"/>
    <x v="21"/>
    <x v="16"/>
    <x v="512"/>
    <x v="0"/>
    <x v="30"/>
    <x v="26"/>
    <x v="151"/>
  </r>
  <r>
    <x v="25"/>
    <x v="2"/>
    <x v="1"/>
    <x v="473"/>
    <x v="529"/>
    <x v="0"/>
    <x v="21"/>
    <x v="0"/>
    <x v="1480"/>
    <x v="503"/>
    <x v="505"/>
    <x v="361"/>
    <x v="34"/>
    <x v="21"/>
    <x v="16"/>
    <x v="512"/>
    <x v="0"/>
    <x v="30"/>
    <x v="26"/>
    <x v="151"/>
  </r>
  <r>
    <x v="25"/>
    <x v="2"/>
    <x v="1"/>
    <x v="473"/>
    <x v="529"/>
    <x v="2"/>
    <x v="23"/>
    <x v="0"/>
    <x v="2469"/>
    <x v="503"/>
    <x v="507"/>
    <x v="361"/>
    <x v="34"/>
    <x v="21"/>
    <x v="0"/>
    <x v="47"/>
    <x v="0"/>
    <x v="30"/>
    <x v="30"/>
    <x v="19"/>
  </r>
  <r>
    <x v="25"/>
    <x v="2"/>
    <x v="1"/>
    <x v="473"/>
    <x v="529"/>
    <x v="0"/>
    <x v="22"/>
    <x v="0"/>
    <x v="686"/>
    <x v="515"/>
    <x v="521"/>
    <x v="361"/>
    <x v="34"/>
    <x v="21"/>
    <x v="37"/>
    <x v="1146"/>
    <x v="0"/>
    <x v="30"/>
    <x v="30"/>
    <x v="344"/>
  </r>
  <r>
    <x v="25"/>
    <x v="2"/>
    <x v="1"/>
    <x v="473"/>
    <x v="529"/>
    <x v="0"/>
    <x v="22"/>
    <x v="0"/>
    <x v="687"/>
    <x v="554"/>
    <x v="559"/>
    <x v="361"/>
    <x v="34"/>
    <x v="21"/>
    <x v="37"/>
    <x v="1146"/>
    <x v="0"/>
    <x v="30"/>
    <x v="30"/>
    <x v="344"/>
  </r>
  <r>
    <x v="25"/>
    <x v="2"/>
    <x v="1"/>
    <x v="473"/>
    <x v="529"/>
    <x v="0"/>
    <x v="21"/>
    <x v="0"/>
    <x v="1481"/>
    <x v="554"/>
    <x v="556"/>
    <x v="361"/>
    <x v="34"/>
    <x v="21"/>
    <x v="16"/>
    <x v="512"/>
    <x v="0"/>
    <x v="30"/>
    <x v="26"/>
    <x v="151"/>
  </r>
  <r>
    <x v="25"/>
    <x v="2"/>
    <x v="1"/>
    <x v="473"/>
    <x v="529"/>
    <x v="2"/>
    <x v="23"/>
    <x v="0"/>
    <x v="2470"/>
    <x v="554"/>
    <x v="559"/>
    <x v="361"/>
    <x v="34"/>
    <x v="21"/>
    <x v="0"/>
    <x v="47"/>
    <x v="0"/>
    <x v="30"/>
    <x v="30"/>
    <x v="19"/>
  </r>
  <r>
    <x v="25"/>
    <x v="2"/>
    <x v="1"/>
    <x v="473"/>
    <x v="529"/>
    <x v="0"/>
    <x v="22"/>
    <x v="0"/>
    <x v="45"/>
    <x v="593"/>
    <x v="604"/>
    <x v="361"/>
    <x v="34"/>
    <x v="21"/>
    <x v="37"/>
    <x v="1146"/>
    <x v="0"/>
    <x v="30"/>
    <x v="30"/>
    <x v="344"/>
  </r>
  <r>
    <x v="25"/>
    <x v="2"/>
    <x v="1"/>
    <x v="473"/>
    <x v="529"/>
    <x v="2"/>
    <x v="23"/>
    <x v="0"/>
    <x v="2471"/>
    <x v="604"/>
    <x v="614"/>
    <x v="361"/>
    <x v="34"/>
    <x v="21"/>
    <x v="0"/>
    <x v="47"/>
    <x v="0"/>
    <x v="30"/>
    <x v="30"/>
    <x v="19"/>
  </r>
  <r>
    <x v="25"/>
    <x v="2"/>
    <x v="1"/>
    <x v="473"/>
    <x v="529"/>
    <x v="0"/>
    <x v="22"/>
    <x v="0"/>
    <x v="688"/>
    <x v="612"/>
    <x v="624"/>
    <x v="361"/>
    <x v="34"/>
    <x v="21"/>
    <x v="37"/>
    <x v="1146"/>
    <x v="0"/>
    <x v="30"/>
    <x v="30"/>
    <x v="344"/>
  </r>
  <r>
    <x v="25"/>
    <x v="2"/>
    <x v="1"/>
    <x v="473"/>
    <x v="529"/>
    <x v="0"/>
    <x v="21"/>
    <x v="0"/>
    <x v="1482"/>
    <x v="628"/>
    <x v="639"/>
    <x v="361"/>
    <x v="34"/>
    <x v="21"/>
    <x v="16"/>
    <x v="512"/>
    <x v="0"/>
    <x v="30"/>
    <x v="26"/>
    <x v="151"/>
  </r>
  <r>
    <x v="25"/>
    <x v="2"/>
    <x v="1"/>
    <x v="473"/>
    <x v="529"/>
    <x v="0"/>
    <x v="22"/>
    <x v="0"/>
    <x v="689"/>
    <x v="669"/>
    <x v="674"/>
    <x v="361"/>
    <x v="34"/>
    <x v="21"/>
    <x v="37"/>
    <x v="1146"/>
    <x v="0"/>
    <x v="30"/>
    <x v="26"/>
    <x v="333"/>
  </r>
  <r>
    <x v="25"/>
    <x v="2"/>
    <x v="1"/>
    <x v="474"/>
    <x v="548"/>
    <x v="2"/>
    <x v="22"/>
    <x v="0"/>
    <x v="2258"/>
    <x v="699"/>
    <x v="708"/>
    <x v="475"/>
    <x v="34"/>
    <x v="21"/>
    <x v="35"/>
    <x v="1168"/>
    <x v="0"/>
    <x v="30"/>
    <x v="30"/>
    <x v="328"/>
  </r>
  <r>
    <x v="25"/>
    <x v="2"/>
    <x v="1"/>
    <x v="474"/>
    <x v="548"/>
    <x v="1"/>
    <x v="21"/>
    <x v="0"/>
    <x v="3782"/>
    <x v="699"/>
    <x v="710"/>
    <x v="475"/>
    <x v="34"/>
    <x v="21"/>
    <x v="2"/>
    <x v="124"/>
    <x v="0"/>
    <x v="30"/>
    <x v="35"/>
    <x v="46"/>
  </r>
  <r>
    <x v="25"/>
    <x v="2"/>
    <x v="2"/>
    <x v="475"/>
    <x v="646"/>
    <x v="0"/>
    <x v="22"/>
    <x v="0"/>
    <x v="691"/>
    <x v="35"/>
    <x v="42"/>
    <x v="418"/>
    <x v="34"/>
    <x v="21"/>
    <x v="37"/>
    <x v="1196"/>
    <x v="0"/>
    <x v="30"/>
    <x v="30"/>
    <x v="344"/>
  </r>
  <r>
    <x v="25"/>
    <x v="2"/>
    <x v="2"/>
    <x v="475"/>
    <x v="646"/>
    <x v="0"/>
    <x v="22"/>
    <x v="0"/>
    <x v="32"/>
    <x v="61"/>
    <x v="65"/>
    <x v="418"/>
    <x v="34"/>
    <x v="21"/>
    <x v="37"/>
    <x v="1196"/>
    <x v="0"/>
    <x v="30"/>
    <x v="30"/>
    <x v="344"/>
  </r>
  <r>
    <x v="25"/>
    <x v="2"/>
    <x v="2"/>
    <x v="475"/>
    <x v="646"/>
    <x v="1"/>
    <x v="22"/>
    <x v="0"/>
    <x v="2107"/>
    <x v="79"/>
    <x v="85"/>
    <x v="418"/>
    <x v="34"/>
    <x v="21"/>
    <x v="15"/>
    <x v="523"/>
    <x v="0"/>
    <x v="30"/>
    <x v="30"/>
    <x v="157"/>
  </r>
  <r>
    <x v="25"/>
    <x v="2"/>
    <x v="2"/>
    <x v="475"/>
    <x v="646"/>
    <x v="0"/>
    <x v="21"/>
    <x v="0"/>
    <x v="1484"/>
    <x v="101"/>
    <x v="105"/>
    <x v="418"/>
    <x v="34"/>
    <x v="21"/>
    <x v="16"/>
    <x v="549"/>
    <x v="0"/>
    <x v="30"/>
    <x v="30"/>
    <x v="166"/>
  </r>
  <r>
    <x v="25"/>
    <x v="2"/>
    <x v="2"/>
    <x v="475"/>
    <x v="646"/>
    <x v="0"/>
    <x v="22"/>
    <x v="0"/>
    <x v="692"/>
    <x v="144"/>
    <x v="147"/>
    <x v="418"/>
    <x v="34"/>
    <x v="21"/>
    <x v="37"/>
    <x v="1196"/>
    <x v="0"/>
    <x v="30"/>
    <x v="30"/>
    <x v="344"/>
  </r>
  <r>
    <x v="25"/>
    <x v="2"/>
    <x v="2"/>
    <x v="475"/>
    <x v="646"/>
    <x v="0"/>
    <x v="21"/>
    <x v="0"/>
    <x v="1485"/>
    <x v="160"/>
    <x v="165"/>
    <x v="418"/>
    <x v="34"/>
    <x v="21"/>
    <x v="16"/>
    <x v="549"/>
    <x v="0"/>
    <x v="30"/>
    <x v="30"/>
    <x v="166"/>
  </r>
  <r>
    <x v="25"/>
    <x v="2"/>
    <x v="2"/>
    <x v="475"/>
    <x v="646"/>
    <x v="1"/>
    <x v="22"/>
    <x v="0"/>
    <x v="4077"/>
    <x v="188"/>
    <x v="192"/>
    <x v="418"/>
    <x v="34"/>
    <x v="21"/>
    <x v="15"/>
    <x v="523"/>
    <x v="0"/>
    <x v="30"/>
    <x v="30"/>
    <x v="157"/>
  </r>
  <r>
    <x v="25"/>
    <x v="2"/>
    <x v="2"/>
    <x v="475"/>
    <x v="646"/>
    <x v="2"/>
    <x v="22"/>
    <x v="0"/>
    <x v="36"/>
    <x v="192"/>
    <x v="196"/>
    <x v="418"/>
    <x v="34"/>
    <x v="21"/>
    <x v="35"/>
    <x v="1117"/>
    <x v="0"/>
    <x v="30"/>
    <x v="30"/>
    <x v="328"/>
  </r>
  <r>
    <x v="25"/>
    <x v="2"/>
    <x v="2"/>
    <x v="475"/>
    <x v="646"/>
    <x v="0"/>
    <x v="21"/>
    <x v="0"/>
    <x v="1486"/>
    <x v="217"/>
    <x v="223"/>
    <x v="418"/>
    <x v="34"/>
    <x v="21"/>
    <x v="16"/>
    <x v="549"/>
    <x v="0"/>
    <x v="30"/>
    <x v="30"/>
    <x v="166"/>
  </r>
  <r>
    <x v="25"/>
    <x v="2"/>
    <x v="2"/>
    <x v="475"/>
    <x v="646"/>
    <x v="0"/>
    <x v="22"/>
    <x v="0"/>
    <x v="693"/>
    <x v="231"/>
    <x v="237"/>
    <x v="418"/>
    <x v="34"/>
    <x v="21"/>
    <x v="37"/>
    <x v="1196"/>
    <x v="0"/>
    <x v="30"/>
    <x v="30"/>
    <x v="344"/>
  </r>
  <r>
    <x v="25"/>
    <x v="2"/>
    <x v="2"/>
    <x v="475"/>
    <x v="646"/>
    <x v="0"/>
    <x v="22"/>
    <x v="0"/>
    <x v="694"/>
    <x v="274"/>
    <x v="282"/>
    <x v="418"/>
    <x v="34"/>
    <x v="21"/>
    <x v="37"/>
    <x v="1196"/>
    <x v="0"/>
    <x v="30"/>
    <x v="30"/>
    <x v="344"/>
  </r>
  <r>
    <x v="25"/>
    <x v="2"/>
    <x v="2"/>
    <x v="475"/>
    <x v="646"/>
    <x v="0"/>
    <x v="21"/>
    <x v="0"/>
    <x v="1487"/>
    <x v="274"/>
    <x v="282"/>
    <x v="418"/>
    <x v="34"/>
    <x v="21"/>
    <x v="16"/>
    <x v="549"/>
    <x v="0"/>
    <x v="30"/>
    <x v="30"/>
    <x v="166"/>
  </r>
  <r>
    <x v="25"/>
    <x v="2"/>
    <x v="2"/>
    <x v="475"/>
    <x v="646"/>
    <x v="0"/>
    <x v="22"/>
    <x v="0"/>
    <x v="695"/>
    <x v="319"/>
    <x v="330"/>
    <x v="418"/>
    <x v="34"/>
    <x v="21"/>
    <x v="37"/>
    <x v="1196"/>
    <x v="0"/>
    <x v="30"/>
    <x v="30"/>
    <x v="344"/>
  </r>
  <r>
    <x v="25"/>
    <x v="2"/>
    <x v="2"/>
    <x v="475"/>
    <x v="646"/>
    <x v="0"/>
    <x v="21"/>
    <x v="0"/>
    <x v="1488"/>
    <x v="333"/>
    <x v="341"/>
    <x v="418"/>
    <x v="34"/>
    <x v="21"/>
    <x v="16"/>
    <x v="549"/>
    <x v="0"/>
    <x v="30"/>
    <x v="30"/>
    <x v="166"/>
  </r>
  <r>
    <x v="25"/>
    <x v="2"/>
    <x v="2"/>
    <x v="475"/>
    <x v="646"/>
    <x v="2"/>
    <x v="22"/>
    <x v="0"/>
    <x v="705"/>
    <x v="343"/>
    <x v="352"/>
    <x v="418"/>
    <x v="34"/>
    <x v="21"/>
    <x v="35"/>
    <x v="1117"/>
    <x v="0"/>
    <x v="30"/>
    <x v="30"/>
    <x v="328"/>
  </r>
  <r>
    <x v="25"/>
    <x v="2"/>
    <x v="2"/>
    <x v="475"/>
    <x v="646"/>
    <x v="1"/>
    <x v="22"/>
    <x v="0"/>
    <x v="4046"/>
    <x v="365"/>
    <x v="369"/>
    <x v="418"/>
    <x v="34"/>
    <x v="21"/>
    <x v="15"/>
    <x v="523"/>
    <x v="0"/>
    <x v="30"/>
    <x v="30"/>
    <x v="157"/>
  </r>
  <r>
    <x v="25"/>
    <x v="2"/>
    <x v="2"/>
    <x v="475"/>
    <x v="646"/>
    <x v="0"/>
    <x v="22"/>
    <x v="0"/>
    <x v="1745"/>
    <x v="391"/>
    <x v="398"/>
    <x v="418"/>
    <x v="34"/>
    <x v="21"/>
    <x v="37"/>
    <x v="1196"/>
    <x v="0"/>
    <x v="30"/>
    <x v="30"/>
    <x v="344"/>
  </r>
  <r>
    <x v="25"/>
    <x v="2"/>
    <x v="2"/>
    <x v="475"/>
    <x v="646"/>
    <x v="0"/>
    <x v="21"/>
    <x v="0"/>
    <x v="1489"/>
    <x v="395"/>
    <x v="402"/>
    <x v="418"/>
    <x v="34"/>
    <x v="21"/>
    <x v="16"/>
    <x v="549"/>
    <x v="0"/>
    <x v="30"/>
    <x v="30"/>
    <x v="166"/>
  </r>
  <r>
    <x v="25"/>
    <x v="2"/>
    <x v="2"/>
    <x v="475"/>
    <x v="646"/>
    <x v="0"/>
    <x v="22"/>
    <x v="0"/>
    <x v="697"/>
    <x v="411"/>
    <x v="415"/>
    <x v="418"/>
    <x v="34"/>
    <x v="21"/>
    <x v="37"/>
    <x v="1196"/>
    <x v="0"/>
    <x v="30"/>
    <x v="30"/>
    <x v="344"/>
  </r>
  <r>
    <x v="25"/>
    <x v="2"/>
    <x v="2"/>
    <x v="475"/>
    <x v="646"/>
    <x v="0"/>
    <x v="22"/>
    <x v="0"/>
    <x v="40"/>
    <x v="452"/>
    <x v="458"/>
    <x v="418"/>
    <x v="34"/>
    <x v="21"/>
    <x v="37"/>
    <x v="1196"/>
    <x v="0"/>
    <x v="30"/>
    <x v="30"/>
    <x v="344"/>
  </r>
  <r>
    <x v="25"/>
    <x v="2"/>
    <x v="2"/>
    <x v="475"/>
    <x v="646"/>
    <x v="0"/>
    <x v="22"/>
    <x v="0"/>
    <x v="698"/>
    <x v="494"/>
    <x v="499"/>
    <x v="418"/>
    <x v="34"/>
    <x v="21"/>
    <x v="37"/>
    <x v="1196"/>
    <x v="0"/>
    <x v="30"/>
    <x v="30"/>
    <x v="344"/>
  </r>
  <r>
    <x v="25"/>
    <x v="2"/>
    <x v="2"/>
    <x v="475"/>
    <x v="646"/>
    <x v="0"/>
    <x v="22"/>
    <x v="0"/>
    <x v="699"/>
    <x v="532"/>
    <x v="537"/>
    <x v="418"/>
    <x v="34"/>
    <x v="21"/>
    <x v="37"/>
    <x v="1196"/>
    <x v="0"/>
    <x v="30"/>
    <x v="30"/>
    <x v="344"/>
  </r>
  <r>
    <x v="25"/>
    <x v="2"/>
    <x v="2"/>
    <x v="475"/>
    <x v="646"/>
    <x v="0"/>
    <x v="21"/>
    <x v="0"/>
    <x v="1490"/>
    <x v="558"/>
    <x v="563"/>
    <x v="418"/>
    <x v="34"/>
    <x v="21"/>
    <x v="16"/>
    <x v="549"/>
    <x v="0"/>
    <x v="30"/>
    <x v="30"/>
    <x v="166"/>
  </r>
  <r>
    <x v="25"/>
    <x v="2"/>
    <x v="2"/>
    <x v="475"/>
    <x v="646"/>
    <x v="0"/>
    <x v="22"/>
    <x v="0"/>
    <x v="44"/>
    <x v="573"/>
    <x v="579"/>
    <x v="418"/>
    <x v="34"/>
    <x v="21"/>
    <x v="37"/>
    <x v="1196"/>
    <x v="0"/>
    <x v="30"/>
    <x v="30"/>
    <x v="344"/>
  </r>
  <r>
    <x v="25"/>
    <x v="2"/>
    <x v="2"/>
    <x v="475"/>
    <x v="646"/>
    <x v="0"/>
    <x v="22"/>
    <x v="0"/>
    <x v="700"/>
    <x v="608"/>
    <x v="621"/>
    <x v="418"/>
    <x v="34"/>
    <x v="21"/>
    <x v="37"/>
    <x v="1196"/>
    <x v="0"/>
    <x v="30"/>
    <x v="30"/>
    <x v="344"/>
  </r>
  <r>
    <x v="25"/>
    <x v="2"/>
    <x v="2"/>
    <x v="475"/>
    <x v="646"/>
    <x v="0"/>
    <x v="21"/>
    <x v="0"/>
    <x v="1491"/>
    <x v="608"/>
    <x v="621"/>
    <x v="418"/>
    <x v="34"/>
    <x v="21"/>
    <x v="16"/>
    <x v="549"/>
    <x v="0"/>
    <x v="30"/>
    <x v="30"/>
    <x v="166"/>
  </r>
  <r>
    <x v="25"/>
    <x v="2"/>
    <x v="2"/>
    <x v="475"/>
    <x v="646"/>
    <x v="0"/>
    <x v="22"/>
    <x v="0"/>
    <x v="701"/>
    <x v="653"/>
    <x v="663"/>
    <x v="418"/>
    <x v="34"/>
    <x v="21"/>
    <x v="37"/>
    <x v="1196"/>
    <x v="0"/>
    <x v="30"/>
    <x v="30"/>
    <x v="344"/>
  </r>
  <r>
    <x v="25"/>
    <x v="2"/>
    <x v="2"/>
    <x v="475"/>
    <x v="646"/>
    <x v="0"/>
    <x v="21"/>
    <x v="0"/>
    <x v="1492"/>
    <x v="684"/>
    <x v="695"/>
    <x v="418"/>
    <x v="34"/>
    <x v="21"/>
    <x v="16"/>
    <x v="549"/>
    <x v="0"/>
    <x v="30"/>
    <x v="30"/>
    <x v="166"/>
  </r>
  <r>
    <x v="25"/>
    <x v="2"/>
    <x v="2"/>
    <x v="475"/>
    <x v="646"/>
    <x v="1"/>
    <x v="22"/>
    <x v="0"/>
    <x v="2612"/>
    <x v="711"/>
    <x v="719"/>
    <x v="418"/>
    <x v="34"/>
    <x v="21"/>
    <x v="15"/>
    <x v="523"/>
    <x v="0"/>
    <x v="30"/>
    <x v="30"/>
    <x v="157"/>
  </r>
  <r>
    <x v="25"/>
    <x v="2"/>
    <x v="2"/>
    <x v="476"/>
    <x v="620"/>
    <x v="1"/>
    <x v="22"/>
    <x v="0"/>
    <x v="3550"/>
    <x v="724"/>
    <x v="735"/>
    <x v="385"/>
    <x v="34"/>
    <x v="21"/>
    <x v="15"/>
    <x v="491"/>
    <x v="0"/>
    <x v="30"/>
    <x v="23"/>
    <x v="128"/>
  </r>
  <r>
    <x v="25"/>
    <x v="2"/>
    <x v="2"/>
    <x v="476"/>
    <x v="620"/>
    <x v="1"/>
    <x v="21"/>
    <x v="0"/>
    <x v="3785"/>
    <x v="727"/>
    <x v="739"/>
    <x v="385"/>
    <x v="34"/>
    <x v="21"/>
    <x v="2"/>
    <x v="105"/>
    <x v="0"/>
    <x v="30"/>
    <x v="23"/>
    <x v="31"/>
  </r>
  <r>
    <x v="25"/>
    <x v="2"/>
    <x v="2"/>
    <x v="477"/>
    <x v="645"/>
    <x v="0"/>
    <x v="21"/>
    <x v="0"/>
    <x v="1493"/>
    <x v="71"/>
    <x v="72"/>
    <x v="370"/>
    <x v="34"/>
    <x v="21"/>
    <x v="16"/>
    <x v="514"/>
    <x v="0"/>
    <x v="30"/>
    <x v="26"/>
    <x v="151"/>
  </r>
  <r>
    <x v="25"/>
    <x v="2"/>
    <x v="2"/>
    <x v="477"/>
    <x v="645"/>
    <x v="2"/>
    <x v="23"/>
    <x v="0"/>
    <x v="2472"/>
    <x v="71"/>
    <x v="72"/>
    <x v="370"/>
    <x v="34"/>
    <x v="21"/>
    <x v="0"/>
    <x v="48"/>
    <x v="0"/>
    <x v="30"/>
    <x v="26"/>
    <x v="15"/>
  </r>
  <r>
    <x v="25"/>
    <x v="2"/>
    <x v="2"/>
    <x v="477"/>
    <x v="645"/>
    <x v="1"/>
    <x v="22"/>
    <x v="0"/>
    <x v="4076"/>
    <x v="126"/>
    <x v="127"/>
    <x v="370"/>
    <x v="34"/>
    <x v="21"/>
    <x v="15"/>
    <x v="485"/>
    <x v="0"/>
    <x v="30"/>
    <x v="26"/>
    <x v="142"/>
  </r>
  <r>
    <x v="25"/>
    <x v="2"/>
    <x v="2"/>
    <x v="477"/>
    <x v="645"/>
    <x v="0"/>
    <x v="21"/>
    <x v="0"/>
    <x v="1494"/>
    <x v="133"/>
    <x v="134"/>
    <x v="370"/>
    <x v="34"/>
    <x v="21"/>
    <x v="16"/>
    <x v="514"/>
    <x v="0"/>
    <x v="30"/>
    <x v="26"/>
    <x v="151"/>
  </r>
  <r>
    <x v="25"/>
    <x v="2"/>
    <x v="2"/>
    <x v="477"/>
    <x v="645"/>
    <x v="2"/>
    <x v="23"/>
    <x v="0"/>
    <x v="2473"/>
    <x v="133"/>
    <x v="134"/>
    <x v="370"/>
    <x v="34"/>
    <x v="21"/>
    <x v="0"/>
    <x v="48"/>
    <x v="0"/>
    <x v="30"/>
    <x v="26"/>
    <x v="15"/>
  </r>
  <r>
    <x v="25"/>
    <x v="2"/>
    <x v="2"/>
    <x v="477"/>
    <x v="645"/>
    <x v="0"/>
    <x v="22"/>
    <x v="0"/>
    <x v="702"/>
    <x v="170"/>
    <x v="173"/>
    <x v="370"/>
    <x v="34"/>
    <x v="21"/>
    <x v="37"/>
    <x v="1150"/>
    <x v="0"/>
    <x v="30"/>
    <x v="26"/>
    <x v="333"/>
  </r>
  <r>
    <x v="25"/>
    <x v="2"/>
    <x v="2"/>
    <x v="477"/>
    <x v="645"/>
    <x v="0"/>
    <x v="21"/>
    <x v="0"/>
    <x v="1495"/>
    <x v="192"/>
    <x v="192"/>
    <x v="370"/>
    <x v="34"/>
    <x v="21"/>
    <x v="16"/>
    <x v="514"/>
    <x v="0"/>
    <x v="30"/>
    <x v="26"/>
    <x v="151"/>
  </r>
  <r>
    <x v="25"/>
    <x v="2"/>
    <x v="2"/>
    <x v="477"/>
    <x v="645"/>
    <x v="2"/>
    <x v="23"/>
    <x v="0"/>
    <x v="2474"/>
    <x v="192"/>
    <x v="192"/>
    <x v="370"/>
    <x v="34"/>
    <x v="21"/>
    <x v="0"/>
    <x v="48"/>
    <x v="0"/>
    <x v="30"/>
    <x v="26"/>
    <x v="15"/>
  </r>
  <r>
    <x v="25"/>
    <x v="2"/>
    <x v="2"/>
    <x v="477"/>
    <x v="645"/>
    <x v="0"/>
    <x v="22"/>
    <x v="0"/>
    <x v="703"/>
    <x v="212"/>
    <x v="216"/>
    <x v="370"/>
    <x v="34"/>
    <x v="21"/>
    <x v="37"/>
    <x v="1150"/>
    <x v="0"/>
    <x v="30"/>
    <x v="26"/>
    <x v="333"/>
  </r>
  <r>
    <x v="25"/>
    <x v="2"/>
    <x v="2"/>
    <x v="477"/>
    <x v="645"/>
    <x v="0"/>
    <x v="21"/>
    <x v="0"/>
    <x v="1496"/>
    <x v="250"/>
    <x v="254"/>
    <x v="370"/>
    <x v="34"/>
    <x v="21"/>
    <x v="16"/>
    <x v="514"/>
    <x v="0"/>
    <x v="30"/>
    <x v="26"/>
    <x v="151"/>
  </r>
  <r>
    <x v="25"/>
    <x v="2"/>
    <x v="2"/>
    <x v="477"/>
    <x v="645"/>
    <x v="2"/>
    <x v="23"/>
    <x v="0"/>
    <x v="2475"/>
    <x v="250"/>
    <x v="254"/>
    <x v="370"/>
    <x v="34"/>
    <x v="21"/>
    <x v="0"/>
    <x v="48"/>
    <x v="0"/>
    <x v="30"/>
    <x v="26"/>
    <x v="15"/>
  </r>
  <r>
    <x v="25"/>
    <x v="2"/>
    <x v="2"/>
    <x v="477"/>
    <x v="645"/>
    <x v="0"/>
    <x v="22"/>
    <x v="0"/>
    <x v="38"/>
    <x v="256"/>
    <x v="260"/>
    <x v="370"/>
    <x v="34"/>
    <x v="21"/>
    <x v="37"/>
    <x v="1150"/>
    <x v="0"/>
    <x v="30"/>
    <x v="26"/>
    <x v="333"/>
  </r>
  <r>
    <x v="25"/>
    <x v="2"/>
    <x v="2"/>
    <x v="477"/>
    <x v="645"/>
    <x v="0"/>
    <x v="22"/>
    <x v="0"/>
    <x v="704"/>
    <x v="300"/>
    <x v="304"/>
    <x v="370"/>
    <x v="34"/>
    <x v="21"/>
    <x v="37"/>
    <x v="1150"/>
    <x v="0"/>
    <x v="30"/>
    <x v="26"/>
    <x v="333"/>
  </r>
  <r>
    <x v="25"/>
    <x v="2"/>
    <x v="2"/>
    <x v="477"/>
    <x v="645"/>
    <x v="2"/>
    <x v="23"/>
    <x v="0"/>
    <x v="2476"/>
    <x v="303"/>
    <x v="308"/>
    <x v="370"/>
    <x v="34"/>
    <x v="21"/>
    <x v="0"/>
    <x v="48"/>
    <x v="0"/>
    <x v="30"/>
    <x v="26"/>
    <x v="15"/>
  </r>
  <r>
    <x v="25"/>
    <x v="2"/>
    <x v="2"/>
    <x v="477"/>
    <x v="645"/>
    <x v="0"/>
    <x v="21"/>
    <x v="0"/>
    <x v="1497"/>
    <x v="306"/>
    <x v="311"/>
    <x v="370"/>
    <x v="34"/>
    <x v="21"/>
    <x v="16"/>
    <x v="514"/>
    <x v="0"/>
    <x v="30"/>
    <x v="26"/>
    <x v="151"/>
  </r>
  <r>
    <x v="25"/>
    <x v="2"/>
    <x v="2"/>
    <x v="477"/>
    <x v="645"/>
    <x v="1"/>
    <x v="22"/>
    <x v="0"/>
    <x v="4045"/>
    <x v="343"/>
    <x v="349"/>
    <x v="370"/>
    <x v="34"/>
    <x v="21"/>
    <x v="15"/>
    <x v="485"/>
    <x v="0"/>
    <x v="30"/>
    <x v="26"/>
    <x v="142"/>
  </r>
  <r>
    <x v="25"/>
    <x v="2"/>
    <x v="2"/>
    <x v="477"/>
    <x v="645"/>
    <x v="2"/>
    <x v="22"/>
    <x v="0"/>
    <x v="696"/>
    <x v="361"/>
    <x v="362"/>
    <x v="370"/>
    <x v="34"/>
    <x v="21"/>
    <x v="35"/>
    <x v="1082"/>
    <x v="0"/>
    <x v="30"/>
    <x v="26"/>
    <x v="312"/>
  </r>
  <r>
    <x v="25"/>
    <x v="2"/>
    <x v="2"/>
    <x v="477"/>
    <x v="645"/>
    <x v="0"/>
    <x v="21"/>
    <x v="0"/>
    <x v="1498"/>
    <x v="368"/>
    <x v="369"/>
    <x v="370"/>
    <x v="34"/>
    <x v="21"/>
    <x v="16"/>
    <x v="514"/>
    <x v="0"/>
    <x v="30"/>
    <x v="26"/>
    <x v="151"/>
  </r>
  <r>
    <x v="25"/>
    <x v="2"/>
    <x v="2"/>
    <x v="477"/>
    <x v="645"/>
    <x v="0"/>
    <x v="21"/>
    <x v="0"/>
    <x v="1499"/>
    <x v="428"/>
    <x v="430"/>
    <x v="370"/>
    <x v="34"/>
    <x v="21"/>
    <x v="16"/>
    <x v="514"/>
    <x v="0"/>
    <x v="30"/>
    <x v="26"/>
    <x v="151"/>
  </r>
  <r>
    <x v="25"/>
    <x v="2"/>
    <x v="2"/>
    <x v="477"/>
    <x v="645"/>
    <x v="2"/>
    <x v="23"/>
    <x v="0"/>
    <x v="2477"/>
    <x v="428"/>
    <x v="430"/>
    <x v="370"/>
    <x v="34"/>
    <x v="21"/>
    <x v="0"/>
    <x v="48"/>
    <x v="0"/>
    <x v="30"/>
    <x v="26"/>
    <x v="15"/>
  </r>
  <r>
    <x v="25"/>
    <x v="2"/>
    <x v="2"/>
    <x v="477"/>
    <x v="645"/>
    <x v="0"/>
    <x v="22"/>
    <x v="0"/>
    <x v="706"/>
    <x v="435"/>
    <x v="438"/>
    <x v="370"/>
    <x v="34"/>
    <x v="21"/>
    <x v="37"/>
    <x v="1150"/>
    <x v="0"/>
    <x v="30"/>
    <x v="26"/>
    <x v="333"/>
  </r>
  <r>
    <x v="25"/>
    <x v="2"/>
    <x v="2"/>
    <x v="477"/>
    <x v="645"/>
    <x v="0"/>
    <x v="21"/>
    <x v="0"/>
    <x v="1500"/>
    <x v="455"/>
    <x v="458"/>
    <x v="370"/>
    <x v="34"/>
    <x v="21"/>
    <x v="16"/>
    <x v="514"/>
    <x v="0"/>
    <x v="30"/>
    <x v="26"/>
    <x v="151"/>
  </r>
  <r>
    <x v="25"/>
    <x v="2"/>
    <x v="2"/>
    <x v="477"/>
    <x v="645"/>
    <x v="0"/>
    <x v="22"/>
    <x v="0"/>
    <x v="707"/>
    <x v="476"/>
    <x v="479"/>
    <x v="370"/>
    <x v="34"/>
    <x v="21"/>
    <x v="37"/>
    <x v="1150"/>
    <x v="0"/>
    <x v="30"/>
    <x v="26"/>
    <x v="333"/>
  </r>
  <r>
    <x v="25"/>
    <x v="2"/>
    <x v="2"/>
    <x v="477"/>
    <x v="645"/>
    <x v="0"/>
    <x v="21"/>
    <x v="0"/>
    <x v="1501"/>
    <x v="484"/>
    <x v="487"/>
    <x v="370"/>
    <x v="34"/>
    <x v="21"/>
    <x v="16"/>
    <x v="514"/>
    <x v="0"/>
    <x v="30"/>
    <x v="26"/>
    <x v="151"/>
  </r>
  <r>
    <x v="25"/>
    <x v="2"/>
    <x v="2"/>
    <x v="477"/>
    <x v="645"/>
    <x v="2"/>
    <x v="23"/>
    <x v="0"/>
    <x v="2478"/>
    <x v="484"/>
    <x v="487"/>
    <x v="370"/>
    <x v="34"/>
    <x v="21"/>
    <x v="0"/>
    <x v="48"/>
    <x v="0"/>
    <x v="30"/>
    <x v="26"/>
    <x v="15"/>
  </r>
  <r>
    <x v="25"/>
    <x v="2"/>
    <x v="2"/>
    <x v="477"/>
    <x v="645"/>
    <x v="0"/>
    <x v="21"/>
    <x v="0"/>
    <x v="1502"/>
    <x v="510"/>
    <x v="511"/>
    <x v="370"/>
    <x v="34"/>
    <x v="21"/>
    <x v="16"/>
    <x v="514"/>
    <x v="0"/>
    <x v="30"/>
    <x v="26"/>
    <x v="151"/>
  </r>
  <r>
    <x v="25"/>
    <x v="2"/>
    <x v="2"/>
    <x v="477"/>
    <x v="645"/>
    <x v="0"/>
    <x v="22"/>
    <x v="0"/>
    <x v="42"/>
    <x v="515"/>
    <x v="517"/>
    <x v="370"/>
    <x v="34"/>
    <x v="21"/>
    <x v="37"/>
    <x v="1150"/>
    <x v="0"/>
    <x v="30"/>
    <x v="26"/>
    <x v="333"/>
  </r>
  <r>
    <x v="25"/>
    <x v="2"/>
    <x v="2"/>
    <x v="477"/>
    <x v="645"/>
    <x v="0"/>
    <x v="21"/>
    <x v="0"/>
    <x v="1503"/>
    <x v="536"/>
    <x v="537"/>
    <x v="370"/>
    <x v="34"/>
    <x v="21"/>
    <x v="16"/>
    <x v="514"/>
    <x v="0"/>
    <x v="30"/>
    <x v="26"/>
    <x v="151"/>
  </r>
  <r>
    <x v="25"/>
    <x v="2"/>
    <x v="2"/>
    <x v="477"/>
    <x v="645"/>
    <x v="2"/>
    <x v="23"/>
    <x v="0"/>
    <x v="2479"/>
    <x v="536"/>
    <x v="537"/>
    <x v="370"/>
    <x v="34"/>
    <x v="21"/>
    <x v="0"/>
    <x v="48"/>
    <x v="0"/>
    <x v="30"/>
    <x v="26"/>
    <x v="15"/>
  </r>
  <r>
    <x v="25"/>
    <x v="2"/>
    <x v="2"/>
    <x v="477"/>
    <x v="645"/>
    <x v="0"/>
    <x v="22"/>
    <x v="0"/>
    <x v="708"/>
    <x v="554"/>
    <x v="556"/>
    <x v="370"/>
    <x v="34"/>
    <x v="21"/>
    <x v="37"/>
    <x v="1150"/>
    <x v="0"/>
    <x v="30"/>
    <x v="26"/>
    <x v="333"/>
  </r>
  <r>
    <x v="25"/>
    <x v="2"/>
    <x v="2"/>
    <x v="477"/>
    <x v="645"/>
    <x v="0"/>
    <x v="21"/>
    <x v="0"/>
    <x v="1504"/>
    <x v="584"/>
    <x v="590"/>
    <x v="370"/>
    <x v="34"/>
    <x v="21"/>
    <x v="16"/>
    <x v="514"/>
    <x v="0"/>
    <x v="30"/>
    <x v="26"/>
    <x v="151"/>
  </r>
  <r>
    <x v="25"/>
    <x v="2"/>
    <x v="2"/>
    <x v="477"/>
    <x v="645"/>
    <x v="2"/>
    <x v="23"/>
    <x v="0"/>
    <x v="2480"/>
    <x v="584"/>
    <x v="590"/>
    <x v="370"/>
    <x v="34"/>
    <x v="21"/>
    <x v="0"/>
    <x v="48"/>
    <x v="0"/>
    <x v="30"/>
    <x v="26"/>
    <x v="15"/>
  </r>
  <r>
    <x v="25"/>
    <x v="2"/>
    <x v="2"/>
    <x v="477"/>
    <x v="645"/>
    <x v="0"/>
    <x v="22"/>
    <x v="0"/>
    <x v="709"/>
    <x v="593"/>
    <x v="600"/>
    <x v="370"/>
    <x v="34"/>
    <x v="21"/>
    <x v="37"/>
    <x v="1150"/>
    <x v="0"/>
    <x v="30"/>
    <x v="26"/>
    <x v="333"/>
  </r>
  <r>
    <x v="25"/>
    <x v="2"/>
    <x v="2"/>
    <x v="477"/>
    <x v="645"/>
    <x v="0"/>
    <x v="22"/>
    <x v="0"/>
    <x v="46"/>
    <x v="619"/>
    <x v="627"/>
    <x v="370"/>
    <x v="34"/>
    <x v="21"/>
    <x v="37"/>
    <x v="1150"/>
    <x v="0"/>
    <x v="30"/>
    <x v="26"/>
    <x v="333"/>
  </r>
  <r>
    <x v="25"/>
    <x v="2"/>
    <x v="2"/>
    <x v="477"/>
    <x v="645"/>
    <x v="2"/>
    <x v="23"/>
    <x v="0"/>
    <x v="2481"/>
    <x v="626"/>
    <x v="637"/>
    <x v="370"/>
    <x v="34"/>
    <x v="21"/>
    <x v="0"/>
    <x v="48"/>
    <x v="0"/>
    <x v="30"/>
    <x v="26"/>
    <x v="15"/>
  </r>
  <r>
    <x v="25"/>
    <x v="2"/>
    <x v="2"/>
    <x v="477"/>
    <x v="645"/>
    <x v="0"/>
    <x v="22"/>
    <x v="0"/>
    <x v="710"/>
    <x v="632"/>
    <x v="640"/>
    <x v="370"/>
    <x v="34"/>
    <x v="21"/>
    <x v="37"/>
    <x v="1150"/>
    <x v="0"/>
    <x v="30"/>
    <x v="26"/>
    <x v="333"/>
  </r>
  <r>
    <x v="25"/>
    <x v="2"/>
    <x v="2"/>
    <x v="477"/>
    <x v="645"/>
    <x v="0"/>
    <x v="21"/>
    <x v="0"/>
    <x v="1505"/>
    <x v="655"/>
    <x v="663"/>
    <x v="370"/>
    <x v="34"/>
    <x v="21"/>
    <x v="16"/>
    <x v="514"/>
    <x v="0"/>
    <x v="30"/>
    <x v="26"/>
    <x v="151"/>
  </r>
  <r>
    <x v="25"/>
    <x v="2"/>
    <x v="2"/>
    <x v="477"/>
    <x v="645"/>
    <x v="0"/>
    <x v="22"/>
    <x v="0"/>
    <x v="711"/>
    <x v="687"/>
    <x v="695"/>
    <x v="370"/>
    <x v="34"/>
    <x v="21"/>
    <x v="37"/>
    <x v="1150"/>
    <x v="0"/>
    <x v="30"/>
    <x v="26"/>
    <x v="333"/>
  </r>
  <r>
    <x v="25"/>
    <x v="2"/>
    <x v="2"/>
    <x v="478"/>
    <x v="647"/>
    <x v="2"/>
    <x v="22"/>
    <x v="0"/>
    <x v="712"/>
    <x v="711"/>
    <x v="719"/>
    <x v="473"/>
    <x v="34"/>
    <x v="21"/>
    <x v="35"/>
    <x v="1165"/>
    <x v="0"/>
    <x v="30"/>
    <x v="30"/>
    <x v="328"/>
  </r>
  <r>
    <x v="25"/>
    <x v="2"/>
    <x v="2"/>
    <x v="478"/>
    <x v="647"/>
    <x v="1"/>
    <x v="21"/>
    <x v="0"/>
    <x v="3783"/>
    <x v="713"/>
    <x v="725"/>
    <x v="473"/>
    <x v="34"/>
    <x v="21"/>
    <x v="2"/>
    <x v="123"/>
    <x v="0"/>
    <x v="30"/>
    <x v="30"/>
    <x v="39"/>
  </r>
  <r>
    <x v="25"/>
    <x v="2"/>
    <x v="2"/>
    <x v="479"/>
    <x v="648"/>
    <x v="2"/>
    <x v="22"/>
    <x v="0"/>
    <x v="713"/>
    <x v="76"/>
    <x v="81"/>
    <x v="395"/>
    <x v="34"/>
    <x v="21"/>
    <x v="35"/>
    <x v="1095"/>
    <x v="0"/>
    <x v="30"/>
    <x v="30"/>
    <x v="328"/>
  </r>
  <r>
    <x v="25"/>
    <x v="2"/>
    <x v="2"/>
    <x v="479"/>
    <x v="648"/>
    <x v="5"/>
    <x v="19"/>
    <x v="0"/>
    <x v="1744"/>
    <x v="76"/>
    <x v="81"/>
    <x v="395"/>
    <x v="34"/>
    <x v="21"/>
    <x v="31"/>
    <x v="974"/>
    <x v="0"/>
    <x v="30"/>
    <x v="30"/>
    <x v="299"/>
  </r>
  <r>
    <x v="25"/>
    <x v="2"/>
    <x v="2"/>
    <x v="479"/>
    <x v="648"/>
    <x v="2"/>
    <x v="22"/>
    <x v="0"/>
    <x v="714"/>
    <x v="93"/>
    <x v="95"/>
    <x v="395"/>
    <x v="34"/>
    <x v="21"/>
    <x v="35"/>
    <x v="1095"/>
    <x v="0"/>
    <x v="30"/>
    <x v="30"/>
    <x v="328"/>
  </r>
  <r>
    <x v="25"/>
    <x v="2"/>
    <x v="2"/>
    <x v="479"/>
    <x v="648"/>
    <x v="1"/>
    <x v="22"/>
    <x v="0"/>
    <x v="2106"/>
    <x v="101"/>
    <x v="105"/>
    <x v="395"/>
    <x v="34"/>
    <x v="21"/>
    <x v="15"/>
    <x v="498"/>
    <x v="0"/>
    <x v="30"/>
    <x v="30"/>
    <x v="157"/>
  </r>
  <r>
    <x v="25"/>
    <x v="2"/>
    <x v="2"/>
    <x v="479"/>
    <x v="648"/>
    <x v="2"/>
    <x v="22"/>
    <x v="0"/>
    <x v="34"/>
    <x v="126"/>
    <x v="129"/>
    <x v="395"/>
    <x v="34"/>
    <x v="21"/>
    <x v="35"/>
    <x v="1095"/>
    <x v="0"/>
    <x v="30"/>
    <x v="30"/>
    <x v="328"/>
  </r>
  <r>
    <x v="25"/>
    <x v="2"/>
    <x v="1"/>
    <x v="512"/>
    <x v="559"/>
    <x v="2"/>
    <x v="22"/>
    <x v="0"/>
    <x v="631"/>
    <x v="718"/>
    <x v="721"/>
    <x v="1"/>
    <x v="34"/>
    <x v="21"/>
    <x v="35"/>
    <x v="129"/>
    <x v="0"/>
    <x v="30"/>
    <x v="2"/>
    <x v="118"/>
  </r>
  <r>
    <x v="25"/>
    <x v="2"/>
    <x v="1"/>
    <x v="512"/>
    <x v="559"/>
    <x v="1"/>
    <x v="22"/>
    <x v="0"/>
    <x v="3551"/>
    <x v="728"/>
    <x v="737"/>
    <x v="1"/>
    <x v="34"/>
    <x v="21"/>
    <x v="15"/>
    <x v="19"/>
    <x v="0"/>
    <x v="30"/>
    <x v="2"/>
    <x v="29"/>
  </r>
  <r>
    <x v="25"/>
    <x v="2"/>
    <x v="1"/>
    <x v="512"/>
    <x v="559"/>
    <x v="1"/>
    <x v="21"/>
    <x v="0"/>
    <x v="3786"/>
    <x v="730"/>
    <x v="740"/>
    <x v="1"/>
    <x v="34"/>
    <x v="21"/>
    <x v="2"/>
    <x v="0"/>
    <x v="0"/>
    <x v="30"/>
    <x v="2"/>
    <x v="1"/>
  </r>
  <r>
    <x v="25"/>
    <x v="2"/>
    <x v="1"/>
    <x v="512"/>
    <x v="559"/>
    <x v="0"/>
    <x v="21"/>
    <x v="0"/>
    <x v="1460"/>
    <x v="604"/>
    <x v="593"/>
    <x v="1"/>
    <x v="34"/>
    <x v="21"/>
    <x v="16"/>
    <x v="24"/>
    <x v="0"/>
    <x v="30"/>
    <x v="2"/>
    <x v="33"/>
  </r>
  <r>
    <x v="25"/>
    <x v="2"/>
    <x v="1"/>
    <x v="512"/>
    <x v="559"/>
    <x v="0"/>
    <x v="22"/>
    <x v="0"/>
    <x v="47"/>
    <x v="634"/>
    <x v="630"/>
    <x v="1"/>
    <x v="34"/>
    <x v="21"/>
    <x v="37"/>
    <x v="150"/>
    <x v="0"/>
    <x v="30"/>
    <x v="2"/>
    <x v="138"/>
  </r>
  <r>
    <x v="25"/>
    <x v="2"/>
    <x v="1"/>
    <x v="512"/>
    <x v="559"/>
    <x v="0"/>
    <x v="22"/>
    <x v="0"/>
    <x v="630"/>
    <x v="647"/>
    <x v="642"/>
    <x v="1"/>
    <x v="34"/>
    <x v="21"/>
    <x v="37"/>
    <x v="150"/>
    <x v="0"/>
    <x v="30"/>
    <x v="2"/>
    <x v="138"/>
  </r>
  <r>
    <x v="25"/>
    <x v="2"/>
    <x v="1"/>
    <x v="512"/>
    <x v="559"/>
    <x v="2"/>
    <x v="21"/>
    <x v="0"/>
    <x v="1461"/>
    <x v="699"/>
    <x v="697"/>
    <x v="1"/>
    <x v="34"/>
    <x v="21"/>
    <x v="12"/>
    <x v="14"/>
    <x v="0"/>
    <x v="30"/>
    <x v="2"/>
    <x v="26"/>
  </r>
  <r>
    <x v="25"/>
    <x v="2"/>
    <x v="1"/>
    <x v="588"/>
    <x v="534"/>
    <x v="0"/>
    <x v="22"/>
    <x v="0"/>
    <x v="681"/>
    <x v="126"/>
    <x v="129"/>
    <x v="391"/>
    <x v="34"/>
    <x v="21"/>
    <x v="37"/>
    <x v="1162"/>
    <x v="0"/>
    <x v="30"/>
    <x v="30"/>
    <x v="344"/>
  </r>
  <r>
    <x v="25"/>
    <x v="2"/>
    <x v="1"/>
    <x v="592"/>
    <x v="549"/>
    <x v="2"/>
    <x v="22"/>
    <x v="0"/>
    <x v="1755"/>
    <x v="105"/>
    <x v="112"/>
    <x v="439"/>
    <x v="34"/>
    <x v="21"/>
    <x v="35"/>
    <x v="1136"/>
    <x v="0"/>
    <x v="30"/>
    <x v="35"/>
    <x v="341"/>
  </r>
  <r>
    <x v="25"/>
    <x v="2"/>
    <x v="1"/>
    <x v="592"/>
    <x v="549"/>
    <x v="2"/>
    <x v="22"/>
    <x v="0"/>
    <x v="35"/>
    <x v="151"/>
    <x v="161"/>
    <x v="439"/>
    <x v="34"/>
    <x v="21"/>
    <x v="35"/>
    <x v="1136"/>
    <x v="0"/>
    <x v="30"/>
    <x v="35"/>
    <x v="341"/>
  </r>
  <r>
    <x v="25"/>
    <x v="2"/>
    <x v="1"/>
    <x v="639"/>
    <x v="678"/>
    <x v="0"/>
    <x v="22"/>
    <x v="0"/>
    <x v="668"/>
    <x v="9"/>
    <x v="18"/>
    <x v="434"/>
    <x v="34"/>
    <x v="21"/>
    <x v="37"/>
    <x v="1212"/>
    <x v="0"/>
    <x v="30"/>
    <x v="35"/>
    <x v="355"/>
  </r>
  <r>
    <x v="25"/>
    <x v="2"/>
    <x v="1"/>
    <x v="639"/>
    <x v="678"/>
    <x v="0"/>
    <x v="22"/>
    <x v="0"/>
    <x v="669"/>
    <x v="39"/>
    <x v="49"/>
    <x v="434"/>
    <x v="34"/>
    <x v="21"/>
    <x v="37"/>
    <x v="1212"/>
    <x v="0"/>
    <x v="30"/>
    <x v="35"/>
    <x v="355"/>
  </r>
  <r>
    <x v="25"/>
    <x v="2"/>
    <x v="1"/>
    <x v="639"/>
    <x v="678"/>
    <x v="5"/>
    <x v="19"/>
    <x v="0"/>
    <x v="1743"/>
    <x v="46"/>
    <x v="52"/>
    <x v="434"/>
    <x v="34"/>
    <x v="21"/>
    <x v="31"/>
    <x v="1018"/>
    <x v="0"/>
    <x v="30"/>
    <x v="30"/>
    <x v="299"/>
  </r>
  <r>
    <x v="25"/>
    <x v="2"/>
    <x v="1"/>
    <x v="639"/>
    <x v="678"/>
    <x v="0"/>
    <x v="21"/>
    <x v="0"/>
    <x v="1462"/>
    <x v="65"/>
    <x v="70"/>
    <x v="434"/>
    <x v="34"/>
    <x v="21"/>
    <x v="16"/>
    <x v="565"/>
    <x v="0"/>
    <x v="30"/>
    <x v="30"/>
    <x v="166"/>
  </r>
  <r>
    <x v="25"/>
    <x v="2"/>
    <x v="1"/>
    <x v="641"/>
    <x v="432"/>
    <x v="5"/>
    <x v="19"/>
    <x v="0"/>
    <x v="3900"/>
    <x v="391"/>
    <x v="402"/>
    <x v="444"/>
    <x v="34"/>
    <x v="21"/>
    <x v="31"/>
    <x v="1028"/>
    <x v="0"/>
    <x v="30"/>
    <x v="35"/>
    <x v="313"/>
  </r>
  <r>
    <x v="25"/>
    <x v="2"/>
    <x v="1"/>
    <x v="643"/>
    <x v="677"/>
    <x v="0"/>
    <x v="22"/>
    <x v="0"/>
    <x v="31"/>
    <x v="25"/>
    <x v="32"/>
    <x v="491"/>
    <x v="34"/>
    <x v="21"/>
    <x v="37"/>
    <x v="1244"/>
    <x v="0"/>
    <x v="30"/>
    <x v="35"/>
    <x v="355"/>
  </r>
  <r>
    <x v="25"/>
    <x v="2"/>
    <x v="1"/>
    <x v="644"/>
    <x v="676"/>
    <x v="0"/>
    <x v="21"/>
    <x v="0"/>
    <x v="1483"/>
    <x v="28"/>
    <x v="32"/>
    <x v="441"/>
    <x v="34"/>
    <x v="21"/>
    <x v="16"/>
    <x v="571"/>
    <x v="0"/>
    <x v="30"/>
    <x v="30"/>
    <x v="166"/>
  </r>
  <r>
    <x v="26"/>
    <x v="6"/>
    <x v="0"/>
    <x v="81"/>
    <x v="292"/>
    <x v="5"/>
    <x v="19"/>
    <x v="0"/>
    <x v="3313"/>
    <x v="395"/>
    <x v="402"/>
    <x v="243"/>
    <x v="34"/>
    <x v="21"/>
    <x v="31"/>
    <x v="814"/>
    <x v="0"/>
    <x v="30"/>
    <x v="30"/>
    <x v="299"/>
  </r>
  <r>
    <x v="26"/>
    <x v="6"/>
    <x v="0"/>
    <x v="291"/>
    <x v="258"/>
    <x v="0"/>
    <x v="21"/>
    <x v="0"/>
    <x v="1872"/>
    <x v="585"/>
    <x v="574"/>
    <x v="42"/>
    <x v="34"/>
    <x v="21"/>
    <x v="16"/>
    <x v="147"/>
    <x v="0"/>
    <x v="30"/>
    <x v="5"/>
    <x v="51"/>
  </r>
  <r>
    <x v="26"/>
    <x v="6"/>
    <x v="0"/>
    <x v="296"/>
    <x v="257"/>
    <x v="0"/>
    <x v="22"/>
    <x v="0"/>
    <x v="1850"/>
    <x v="118"/>
    <x v="102"/>
    <x v="21"/>
    <x v="34"/>
    <x v="21"/>
    <x v="37"/>
    <x v="482"/>
    <x v="0"/>
    <x v="30"/>
    <x v="4"/>
    <x v="176"/>
  </r>
  <r>
    <x v="26"/>
    <x v="6"/>
    <x v="0"/>
    <x v="296"/>
    <x v="257"/>
    <x v="0"/>
    <x v="21"/>
    <x v="0"/>
    <x v="1387"/>
    <x v="130"/>
    <x v="112"/>
    <x v="21"/>
    <x v="34"/>
    <x v="21"/>
    <x v="16"/>
    <x v="97"/>
    <x v="0"/>
    <x v="30"/>
    <x v="2"/>
    <x v="33"/>
  </r>
  <r>
    <x v="26"/>
    <x v="6"/>
    <x v="0"/>
    <x v="296"/>
    <x v="257"/>
    <x v="0"/>
    <x v="22"/>
    <x v="0"/>
    <x v="743"/>
    <x v="180"/>
    <x v="163"/>
    <x v="21"/>
    <x v="34"/>
    <x v="21"/>
    <x v="37"/>
    <x v="482"/>
    <x v="0"/>
    <x v="30"/>
    <x v="2"/>
    <x v="138"/>
  </r>
  <r>
    <x v="26"/>
    <x v="6"/>
    <x v="0"/>
    <x v="296"/>
    <x v="257"/>
    <x v="0"/>
    <x v="22"/>
    <x v="0"/>
    <x v="744"/>
    <x v="245"/>
    <x v="230"/>
    <x v="21"/>
    <x v="34"/>
    <x v="21"/>
    <x v="37"/>
    <x v="482"/>
    <x v="0"/>
    <x v="30"/>
    <x v="2"/>
    <x v="138"/>
  </r>
  <r>
    <x v="26"/>
    <x v="6"/>
    <x v="0"/>
    <x v="296"/>
    <x v="257"/>
    <x v="0"/>
    <x v="22"/>
    <x v="0"/>
    <x v="745"/>
    <x v="267"/>
    <x v="252"/>
    <x v="21"/>
    <x v="34"/>
    <x v="21"/>
    <x v="37"/>
    <x v="482"/>
    <x v="0"/>
    <x v="30"/>
    <x v="2"/>
    <x v="138"/>
  </r>
  <r>
    <x v="26"/>
    <x v="6"/>
    <x v="0"/>
    <x v="296"/>
    <x v="257"/>
    <x v="0"/>
    <x v="21"/>
    <x v="0"/>
    <x v="1388"/>
    <x v="292"/>
    <x v="278"/>
    <x v="21"/>
    <x v="34"/>
    <x v="21"/>
    <x v="16"/>
    <x v="97"/>
    <x v="0"/>
    <x v="30"/>
    <x v="2"/>
    <x v="33"/>
  </r>
  <r>
    <x v="26"/>
    <x v="6"/>
    <x v="0"/>
    <x v="296"/>
    <x v="257"/>
    <x v="0"/>
    <x v="22"/>
    <x v="0"/>
    <x v="1854"/>
    <x v="352"/>
    <x v="337"/>
    <x v="21"/>
    <x v="34"/>
    <x v="21"/>
    <x v="37"/>
    <x v="482"/>
    <x v="0"/>
    <x v="30"/>
    <x v="2"/>
    <x v="138"/>
  </r>
  <r>
    <x v="26"/>
    <x v="6"/>
    <x v="0"/>
    <x v="296"/>
    <x v="257"/>
    <x v="0"/>
    <x v="21"/>
    <x v="0"/>
    <x v="1389"/>
    <x v="409"/>
    <x v="392"/>
    <x v="21"/>
    <x v="34"/>
    <x v="21"/>
    <x v="16"/>
    <x v="97"/>
    <x v="0"/>
    <x v="30"/>
    <x v="2"/>
    <x v="33"/>
  </r>
  <r>
    <x v="26"/>
    <x v="6"/>
    <x v="0"/>
    <x v="296"/>
    <x v="257"/>
    <x v="0"/>
    <x v="22"/>
    <x v="0"/>
    <x v="746"/>
    <x v="486"/>
    <x v="470"/>
    <x v="21"/>
    <x v="34"/>
    <x v="21"/>
    <x v="37"/>
    <x v="482"/>
    <x v="0"/>
    <x v="30"/>
    <x v="2"/>
    <x v="138"/>
  </r>
  <r>
    <x v="26"/>
    <x v="6"/>
    <x v="0"/>
    <x v="298"/>
    <x v="259"/>
    <x v="1"/>
    <x v="22"/>
    <x v="0"/>
    <x v="3428"/>
    <x v="93"/>
    <x v="95"/>
    <x v="246"/>
    <x v="34"/>
    <x v="21"/>
    <x v="15"/>
    <x v="382"/>
    <x v="0"/>
    <x v="30"/>
    <x v="30"/>
    <x v="157"/>
  </r>
  <r>
    <x v="26"/>
    <x v="6"/>
    <x v="0"/>
    <x v="298"/>
    <x v="259"/>
    <x v="0"/>
    <x v="21"/>
    <x v="0"/>
    <x v="1390"/>
    <x v="96"/>
    <x v="100"/>
    <x v="246"/>
    <x v="34"/>
    <x v="21"/>
    <x v="16"/>
    <x v="417"/>
    <x v="0"/>
    <x v="30"/>
    <x v="30"/>
    <x v="166"/>
  </r>
  <r>
    <x v="26"/>
    <x v="6"/>
    <x v="0"/>
    <x v="298"/>
    <x v="259"/>
    <x v="0"/>
    <x v="22"/>
    <x v="0"/>
    <x v="758"/>
    <x v="113"/>
    <x v="120"/>
    <x v="246"/>
    <x v="34"/>
    <x v="21"/>
    <x v="37"/>
    <x v="1012"/>
    <x v="0"/>
    <x v="30"/>
    <x v="35"/>
    <x v="355"/>
  </r>
  <r>
    <x v="26"/>
    <x v="6"/>
    <x v="0"/>
    <x v="298"/>
    <x v="259"/>
    <x v="0"/>
    <x v="22"/>
    <x v="0"/>
    <x v="747"/>
    <x v="132"/>
    <x v="136"/>
    <x v="246"/>
    <x v="34"/>
    <x v="21"/>
    <x v="37"/>
    <x v="1012"/>
    <x v="0"/>
    <x v="30"/>
    <x v="30"/>
    <x v="344"/>
  </r>
  <r>
    <x v="26"/>
    <x v="6"/>
    <x v="0"/>
    <x v="298"/>
    <x v="259"/>
    <x v="0"/>
    <x v="21"/>
    <x v="0"/>
    <x v="1391"/>
    <x v="133"/>
    <x v="137"/>
    <x v="246"/>
    <x v="34"/>
    <x v="21"/>
    <x v="16"/>
    <x v="417"/>
    <x v="0"/>
    <x v="30"/>
    <x v="30"/>
    <x v="166"/>
  </r>
  <r>
    <x v="26"/>
    <x v="6"/>
    <x v="0"/>
    <x v="298"/>
    <x v="259"/>
    <x v="0"/>
    <x v="22"/>
    <x v="0"/>
    <x v="750"/>
    <x v="154"/>
    <x v="160"/>
    <x v="246"/>
    <x v="34"/>
    <x v="21"/>
    <x v="37"/>
    <x v="1012"/>
    <x v="0"/>
    <x v="30"/>
    <x v="30"/>
    <x v="344"/>
  </r>
  <r>
    <x v="26"/>
    <x v="6"/>
    <x v="0"/>
    <x v="298"/>
    <x v="259"/>
    <x v="2"/>
    <x v="22"/>
    <x v="0"/>
    <x v="748"/>
    <x v="176"/>
    <x v="182"/>
    <x v="246"/>
    <x v="34"/>
    <x v="21"/>
    <x v="35"/>
    <x v="929"/>
    <x v="0"/>
    <x v="30"/>
    <x v="30"/>
    <x v="328"/>
  </r>
  <r>
    <x v="26"/>
    <x v="6"/>
    <x v="0"/>
    <x v="298"/>
    <x v="259"/>
    <x v="0"/>
    <x v="21"/>
    <x v="0"/>
    <x v="1392"/>
    <x v="183"/>
    <x v="189"/>
    <x v="246"/>
    <x v="34"/>
    <x v="21"/>
    <x v="16"/>
    <x v="417"/>
    <x v="0"/>
    <x v="30"/>
    <x v="30"/>
    <x v="166"/>
  </r>
  <r>
    <x v="26"/>
    <x v="6"/>
    <x v="0"/>
    <x v="298"/>
    <x v="259"/>
    <x v="0"/>
    <x v="22"/>
    <x v="0"/>
    <x v="751"/>
    <x v="198"/>
    <x v="203"/>
    <x v="246"/>
    <x v="34"/>
    <x v="21"/>
    <x v="37"/>
    <x v="1012"/>
    <x v="0"/>
    <x v="30"/>
    <x v="30"/>
    <x v="344"/>
  </r>
  <r>
    <x v="26"/>
    <x v="6"/>
    <x v="0"/>
    <x v="298"/>
    <x v="259"/>
    <x v="0"/>
    <x v="21"/>
    <x v="0"/>
    <x v="1393"/>
    <x v="210"/>
    <x v="216"/>
    <x v="246"/>
    <x v="34"/>
    <x v="21"/>
    <x v="16"/>
    <x v="417"/>
    <x v="0"/>
    <x v="30"/>
    <x v="30"/>
    <x v="166"/>
  </r>
  <r>
    <x v="26"/>
    <x v="6"/>
    <x v="0"/>
    <x v="298"/>
    <x v="259"/>
    <x v="1"/>
    <x v="22"/>
    <x v="0"/>
    <x v="3105"/>
    <x v="219"/>
    <x v="225"/>
    <x v="246"/>
    <x v="34"/>
    <x v="21"/>
    <x v="15"/>
    <x v="382"/>
    <x v="0"/>
    <x v="30"/>
    <x v="30"/>
    <x v="157"/>
  </r>
  <r>
    <x v="26"/>
    <x v="6"/>
    <x v="0"/>
    <x v="298"/>
    <x v="259"/>
    <x v="0"/>
    <x v="22"/>
    <x v="0"/>
    <x v="752"/>
    <x v="240"/>
    <x v="248"/>
    <x v="246"/>
    <x v="34"/>
    <x v="21"/>
    <x v="37"/>
    <x v="1012"/>
    <x v="0"/>
    <x v="30"/>
    <x v="30"/>
    <x v="344"/>
  </r>
  <r>
    <x v="26"/>
    <x v="6"/>
    <x v="0"/>
    <x v="298"/>
    <x v="259"/>
    <x v="0"/>
    <x v="21"/>
    <x v="0"/>
    <x v="3671"/>
    <x v="242"/>
    <x v="249"/>
    <x v="246"/>
    <x v="34"/>
    <x v="21"/>
    <x v="16"/>
    <x v="417"/>
    <x v="0"/>
    <x v="30"/>
    <x v="30"/>
    <x v="166"/>
  </r>
  <r>
    <x v="26"/>
    <x v="6"/>
    <x v="0"/>
    <x v="298"/>
    <x v="259"/>
    <x v="0"/>
    <x v="22"/>
    <x v="0"/>
    <x v="749"/>
    <x v="262"/>
    <x v="269"/>
    <x v="246"/>
    <x v="34"/>
    <x v="21"/>
    <x v="37"/>
    <x v="1012"/>
    <x v="0"/>
    <x v="30"/>
    <x v="30"/>
    <x v="344"/>
  </r>
  <r>
    <x v="26"/>
    <x v="6"/>
    <x v="0"/>
    <x v="298"/>
    <x v="259"/>
    <x v="0"/>
    <x v="21"/>
    <x v="0"/>
    <x v="1394"/>
    <x v="268"/>
    <x v="274"/>
    <x v="246"/>
    <x v="34"/>
    <x v="21"/>
    <x v="16"/>
    <x v="417"/>
    <x v="0"/>
    <x v="30"/>
    <x v="30"/>
    <x v="166"/>
  </r>
  <r>
    <x v="26"/>
    <x v="6"/>
    <x v="0"/>
    <x v="298"/>
    <x v="259"/>
    <x v="0"/>
    <x v="22"/>
    <x v="0"/>
    <x v="753"/>
    <x v="284"/>
    <x v="291"/>
    <x v="246"/>
    <x v="34"/>
    <x v="21"/>
    <x v="37"/>
    <x v="1012"/>
    <x v="0"/>
    <x v="30"/>
    <x v="30"/>
    <x v="344"/>
  </r>
  <r>
    <x v="26"/>
    <x v="6"/>
    <x v="0"/>
    <x v="298"/>
    <x v="259"/>
    <x v="0"/>
    <x v="21"/>
    <x v="0"/>
    <x v="1395"/>
    <x v="306"/>
    <x v="315"/>
    <x v="246"/>
    <x v="34"/>
    <x v="21"/>
    <x v="16"/>
    <x v="417"/>
    <x v="0"/>
    <x v="30"/>
    <x v="30"/>
    <x v="166"/>
  </r>
  <r>
    <x v="26"/>
    <x v="6"/>
    <x v="0"/>
    <x v="298"/>
    <x v="259"/>
    <x v="0"/>
    <x v="22"/>
    <x v="0"/>
    <x v="1853"/>
    <x v="313"/>
    <x v="320"/>
    <x v="246"/>
    <x v="34"/>
    <x v="21"/>
    <x v="37"/>
    <x v="1012"/>
    <x v="0"/>
    <x v="30"/>
    <x v="30"/>
    <x v="344"/>
  </r>
  <r>
    <x v="26"/>
    <x v="6"/>
    <x v="0"/>
    <x v="298"/>
    <x v="259"/>
    <x v="0"/>
    <x v="22"/>
    <x v="0"/>
    <x v="1855"/>
    <x v="356"/>
    <x v="362"/>
    <x v="246"/>
    <x v="34"/>
    <x v="21"/>
    <x v="37"/>
    <x v="1012"/>
    <x v="0"/>
    <x v="30"/>
    <x v="30"/>
    <x v="344"/>
  </r>
  <r>
    <x v="26"/>
    <x v="6"/>
    <x v="0"/>
    <x v="298"/>
    <x v="259"/>
    <x v="1"/>
    <x v="22"/>
    <x v="0"/>
    <x v="3429"/>
    <x v="399"/>
    <x v="405"/>
    <x v="246"/>
    <x v="34"/>
    <x v="21"/>
    <x v="15"/>
    <x v="382"/>
    <x v="0"/>
    <x v="30"/>
    <x v="30"/>
    <x v="157"/>
  </r>
  <r>
    <x v="26"/>
    <x v="6"/>
    <x v="0"/>
    <x v="298"/>
    <x v="259"/>
    <x v="0"/>
    <x v="21"/>
    <x v="0"/>
    <x v="3690"/>
    <x v="413"/>
    <x v="415"/>
    <x v="246"/>
    <x v="34"/>
    <x v="21"/>
    <x v="16"/>
    <x v="417"/>
    <x v="0"/>
    <x v="30"/>
    <x v="28"/>
    <x v="158"/>
  </r>
  <r>
    <x v="26"/>
    <x v="6"/>
    <x v="0"/>
    <x v="298"/>
    <x v="259"/>
    <x v="0"/>
    <x v="22"/>
    <x v="0"/>
    <x v="1858"/>
    <x v="427"/>
    <x v="432"/>
    <x v="246"/>
    <x v="23"/>
    <x v="21"/>
    <x v="37"/>
    <x v="1012"/>
    <x v="56"/>
    <x v="30"/>
    <x v="30"/>
    <x v="344"/>
  </r>
  <r>
    <x v="26"/>
    <x v="6"/>
    <x v="0"/>
    <x v="298"/>
    <x v="259"/>
    <x v="0"/>
    <x v="21"/>
    <x v="0"/>
    <x v="1396"/>
    <x v="443"/>
    <x v="449"/>
    <x v="246"/>
    <x v="34"/>
    <x v="21"/>
    <x v="16"/>
    <x v="417"/>
    <x v="0"/>
    <x v="30"/>
    <x v="30"/>
    <x v="166"/>
  </r>
  <r>
    <x v="26"/>
    <x v="6"/>
    <x v="0"/>
    <x v="298"/>
    <x v="259"/>
    <x v="0"/>
    <x v="22"/>
    <x v="0"/>
    <x v="754"/>
    <x v="461"/>
    <x v="466"/>
    <x v="246"/>
    <x v="34"/>
    <x v="21"/>
    <x v="37"/>
    <x v="1012"/>
    <x v="0"/>
    <x v="30"/>
    <x v="30"/>
    <x v="344"/>
  </r>
  <r>
    <x v="26"/>
    <x v="6"/>
    <x v="0"/>
    <x v="298"/>
    <x v="259"/>
    <x v="0"/>
    <x v="21"/>
    <x v="0"/>
    <x v="1397"/>
    <x v="469"/>
    <x v="475"/>
    <x v="246"/>
    <x v="34"/>
    <x v="21"/>
    <x v="16"/>
    <x v="417"/>
    <x v="0"/>
    <x v="30"/>
    <x v="30"/>
    <x v="166"/>
  </r>
  <r>
    <x v="26"/>
    <x v="6"/>
    <x v="0"/>
    <x v="298"/>
    <x v="259"/>
    <x v="0"/>
    <x v="21"/>
    <x v="0"/>
    <x v="3692"/>
    <x v="484"/>
    <x v="491"/>
    <x v="246"/>
    <x v="34"/>
    <x v="21"/>
    <x v="16"/>
    <x v="417"/>
    <x v="0"/>
    <x v="30"/>
    <x v="30"/>
    <x v="166"/>
  </r>
  <r>
    <x v="26"/>
    <x v="6"/>
    <x v="0"/>
    <x v="298"/>
    <x v="259"/>
    <x v="0"/>
    <x v="22"/>
    <x v="0"/>
    <x v="755"/>
    <x v="502"/>
    <x v="506"/>
    <x v="246"/>
    <x v="34"/>
    <x v="21"/>
    <x v="37"/>
    <x v="1012"/>
    <x v="0"/>
    <x v="30"/>
    <x v="30"/>
    <x v="344"/>
  </r>
  <r>
    <x v="26"/>
    <x v="6"/>
    <x v="0"/>
    <x v="298"/>
    <x v="259"/>
    <x v="2"/>
    <x v="21"/>
    <x v="0"/>
    <x v="1868"/>
    <x v="522"/>
    <x v="527"/>
    <x v="246"/>
    <x v="34"/>
    <x v="21"/>
    <x v="12"/>
    <x v="336"/>
    <x v="0"/>
    <x v="30"/>
    <x v="30"/>
    <x v="147"/>
  </r>
  <r>
    <x v="26"/>
    <x v="6"/>
    <x v="0"/>
    <x v="298"/>
    <x v="259"/>
    <x v="0"/>
    <x v="22"/>
    <x v="0"/>
    <x v="756"/>
    <x v="540"/>
    <x v="545"/>
    <x v="246"/>
    <x v="34"/>
    <x v="21"/>
    <x v="37"/>
    <x v="1012"/>
    <x v="0"/>
    <x v="30"/>
    <x v="30"/>
    <x v="344"/>
  </r>
  <r>
    <x v="26"/>
    <x v="6"/>
    <x v="0"/>
    <x v="298"/>
    <x v="259"/>
    <x v="0"/>
    <x v="21"/>
    <x v="0"/>
    <x v="1871"/>
    <x v="567"/>
    <x v="567"/>
    <x v="246"/>
    <x v="34"/>
    <x v="21"/>
    <x v="16"/>
    <x v="417"/>
    <x v="0"/>
    <x v="30"/>
    <x v="28"/>
    <x v="158"/>
  </r>
  <r>
    <x v="26"/>
    <x v="6"/>
    <x v="0"/>
    <x v="298"/>
    <x v="259"/>
    <x v="0"/>
    <x v="22"/>
    <x v="0"/>
    <x v="3098"/>
    <x v="587"/>
    <x v="596"/>
    <x v="246"/>
    <x v="23"/>
    <x v="21"/>
    <x v="37"/>
    <x v="1012"/>
    <x v="56"/>
    <x v="30"/>
    <x v="30"/>
    <x v="344"/>
  </r>
  <r>
    <x v="26"/>
    <x v="6"/>
    <x v="0"/>
    <x v="298"/>
    <x v="259"/>
    <x v="2"/>
    <x v="21"/>
    <x v="0"/>
    <x v="1398"/>
    <x v="605"/>
    <x v="618"/>
    <x v="246"/>
    <x v="34"/>
    <x v="21"/>
    <x v="12"/>
    <x v="336"/>
    <x v="0"/>
    <x v="30"/>
    <x v="30"/>
    <x v="147"/>
  </r>
  <r>
    <x v="26"/>
    <x v="6"/>
    <x v="0"/>
    <x v="298"/>
    <x v="259"/>
    <x v="1"/>
    <x v="21"/>
    <x v="0"/>
    <x v="3697"/>
    <x v="617"/>
    <x v="629"/>
    <x v="246"/>
    <x v="34"/>
    <x v="21"/>
    <x v="2"/>
    <x v="77"/>
    <x v="0"/>
    <x v="30"/>
    <x v="30"/>
    <x v="39"/>
  </r>
  <r>
    <x v="26"/>
    <x v="6"/>
    <x v="0"/>
    <x v="299"/>
    <x v="260"/>
    <x v="0"/>
    <x v="22"/>
    <x v="0"/>
    <x v="759"/>
    <x v="50"/>
    <x v="52"/>
    <x v="198"/>
    <x v="34"/>
    <x v="21"/>
    <x v="37"/>
    <x v="947"/>
    <x v="0"/>
    <x v="30"/>
    <x v="26"/>
    <x v="333"/>
  </r>
  <r>
    <x v="26"/>
    <x v="6"/>
    <x v="0"/>
    <x v="299"/>
    <x v="260"/>
    <x v="5"/>
    <x v="4"/>
    <x v="0"/>
    <x v="1857"/>
    <x v="399"/>
    <x v="402"/>
    <x v="198"/>
    <x v="34"/>
    <x v="21"/>
    <x v="8"/>
    <x v="221"/>
    <x v="0"/>
    <x v="30"/>
    <x v="26"/>
    <x v="104"/>
  </r>
  <r>
    <x v="26"/>
    <x v="6"/>
    <x v="0"/>
    <x v="299"/>
    <x v="260"/>
    <x v="4"/>
    <x v="22"/>
    <x v="0"/>
    <x v="3312"/>
    <x v="399"/>
    <x v="402"/>
    <x v="198"/>
    <x v="34"/>
    <x v="21"/>
    <x v="5"/>
    <x v="149"/>
    <x v="0"/>
    <x v="30"/>
    <x v="26"/>
    <x v="75"/>
  </r>
  <r>
    <x v="26"/>
    <x v="6"/>
    <x v="0"/>
    <x v="299"/>
    <x v="260"/>
    <x v="0"/>
    <x v="21"/>
    <x v="0"/>
    <x v="1399"/>
    <x v="503"/>
    <x v="505"/>
    <x v="198"/>
    <x v="34"/>
    <x v="21"/>
    <x v="16"/>
    <x v="363"/>
    <x v="0"/>
    <x v="30"/>
    <x v="26"/>
    <x v="151"/>
  </r>
  <r>
    <x v="26"/>
    <x v="6"/>
    <x v="0"/>
    <x v="299"/>
    <x v="260"/>
    <x v="0"/>
    <x v="22"/>
    <x v="0"/>
    <x v="757"/>
    <x v="573"/>
    <x v="574"/>
    <x v="198"/>
    <x v="34"/>
    <x v="21"/>
    <x v="37"/>
    <x v="947"/>
    <x v="0"/>
    <x v="30"/>
    <x v="26"/>
    <x v="333"/>
  </r>
  <r>
    <x v="26"/>
    <x v="6"/>
    <x v="0"/>
    <x v="300"/>
    <x v="261"/>
    <x v="1"/>
    <x v="22"/>
    <x v="0"/>
    <x v="4004"/>
    <x v="524"/>
    <x v="509"/>
    <x v="8"/>
    <x v="34"/>
    <x v="21"/>
    <x v="15"/>
    <x v="50"/>
    <x v="0"/>
    <x v="30"/>
    <x v="2"/>
    <x v="29"/>
  </r>
  <r>
    <x v="26"/>
    <x v="6"/>
    <x v="0"/>
    <x v="616"/>
    <x v="291"/>
    <x v="1"/>
    <x v="21"/>
    <x v="0"/>
    <x v="3668"/>
    <x v="271"/>
    <x v="258"/>
    <x v="10"/>
    <x v="34"/>
    <x v="21"/>
    <x v="2"/>
    <x v="1"/>
    <x v="0"/>
    <x v="30"/>
    <x v="2"/>
    <x v="1"/>
  </r>
  <r>
    <x v="26"/>
    <x v="6"/>
    <x v="0"/>
    <x v="616"/>
    <x v="291"/>
    <x v="1"/>
    <x v="21"/>
    <x v="0"/>
    <x v="3676"/>
    <x v="333"/>
    <x v="318"/>
    <x v="10"/>
    <x v="34"/>
    <x v="21"/>
    <x v="2"/>
    <x v="1"/>
    <x v="0"/>
    <x v="30"/>
    <x v="2"/>
    <x v="1"/>
  </r>
  <r>
    <x v="26"/>
    <x v="6"/>
    <x v="0"/>
    <x v="616"/>
    <x v="291"/>
    <x v="0"/>
    <x v="22"/>
    <x v="0"/>
    <x v="2355"/>
    <x v="347"/>
    <x v="333"/>
    <x v="10"/>
    <x v="34"/>
    <x v="21"/>
    <x v="37"/>
    <x v="343"/>
    <x v="0"/>
    <x v="30"/>
    <x v="2"/>
    <x v="138"/>
  </r>
  <r>
    <x v="26"/>
    <x v="6"/>
    <x v="0"/>
    <x v="616"/>
    <x v="291"/>
    <x v="0"/>
    <x v="21"/>
    <x v="0"/>
    <x v="2874"/>
    <x v="407"/>
    <x v="388"/>
    <x v="10"/>
    <x v="34"/>
    <x v="21"/>
    <x v="16"/>
    <x v="67"/>
    <x v="0"/>
    <x v="30"/>
    <x v="0"/>
    <x v="18"/>
  </r>
  <r>
    <x v="26"/>
    <x v="6"/>
    <x v="0"/>
    <x v="616"/>
    <x v="291"/>
    <x v="1"/>
    <x v="21"/>
    <x v="0"/>
    <x v="3691"/>
    <x v="407"/>
    <x v="388"/>
    <x v="10"/>
    <x v="34"/>
    <x v="21"/>
    <x v="2"/>
    <x v="1"/>
    <x v="0"/>
    <x v="30"/>
    <x v="0"/>
    <x v="0"/>
  </r>
  <r>
    <x v="26"/>
    <x v="6"/>
    <x v="0"/>
    <x v="616"/>
    <x v="291"/>
    <x v="1"/>
    <x v="21"/>
    <x v="0"/>
    <x v="3695"/>
    <x v="558"/>
    <x v="543"/>
    <x v="10"/>
    <x v="34"/>
    <x v="21"/>
    <x v="2"/>
    <x v="1"/>
    <x v="0"/>
    <x v="30"/>
    <x v="2"/>
    <x v="1"/>
  </r>
  <r>
    <x v="26"/>
    <x v="6"/>
    <x v="0"/>
    <x v="683"/>
    <x v="156"/>
    <x v="5"/>
    <x v="19"/>
    <x v="0"/>
    <x v="1940"/>
    <x v="101"/>
    <x v="90"/>
    <x v="57"/>
    <x v="9"/>
    <x v="21"/>
    <x v="31"/>
    <x v="533"/>
    <x v="42"/>
    <x v="30"/>
    <x v="11"/>
    <x v="206"/>
  </r>
  <r>
    <x v="26"/>
    <x v="6"/>
    <x v="0"/>
    <x v="684"/>
    <x v="586"/>
    <x v="5"/>
    <x v="19"/>
    <x v="0"/>
    <x v="4063"/>
    <x v="395"/>
    <x v="387"/>
    <x v="87"/>
    <x v="14"/>
    <x v="21"/>
    <x v="31"/>
    <x v="592"/>
    <x v="45"/>
    <x v="30"/>
    <x v="13"/>
    <x v="221"/>
  </r>
  <r>
    <x v="27"/>
    <x v="6"/>
    <x v="0"/>
    <x v="302"/>
    <x v="275"/>
    <x v="0"/>
    <x v="22"/>
    <x v="0"/>
    <x v="1870"/>
    <x v="352"/>
    <x v="366"/>
    <x v="303"/>
    <x v="34"/>
    <x v="21"/>
    <x v="37"/>
    <x v="1087"/>
    <x v="0"/>
    <x v="30"/>
    <x v="38"/>
    <x v="362"/>
  </r>
  <r>
    <x v="27"/>
    <x v="6"/>
    <x v="0"/>
    <x v="309"/>
    <x v="276"/>
    <x v="0"/>
    <x v="22"/>
    <x v="0"/>
    <x v="1861"/>
    <x v="84"/>
    <x v="92"/>
    <x v="302"/>
    <x v="34"/>
    <x v="21"/>
    <x v="37"/>
    <x v="1086"/>
    <x v="0"/>
    <x v="30"/>
    <x v="35"/>
    <x v="355"/>
  </r>
  <r>
    <x v="27"/>
    <x v="6"/>
    <x v="0"/>
    <x v="422"/>
    <x v="273"/>
    <x v="1"/>
    <x v="22"/>
    <x v="0"/>
    <x v="3430"/>
    <x v="223"/>
    <x v="231"/>
    <x v="167"/>
    <x v="34"/>
    <x v="21"/>
    <x v="15"/>
    <x v="290"/>
    <x v="0"/>
    <x v="30"/>
    <x v="30"/>
    <x v="157"/>
  </r>
  <r>
    <x v="27"/>
    <x v="6"/>
    <x v="0"/>
    <x v="422"/>
    <x v="273"/>
    <x v="2"/>
    <x v="22"/>
    <x v="0"/>
    <x v="1941"/>
    <x v="274"/>
    <x v="278"/>
    <x v="167"/>
    <x v="34"/>
    <x v="21"/>
    <x v="35"/>
    <x v="849"/>
    <x v="0"/>
    <x v="30"/>
    <x v="26"/>
    <x v="312"/>
  </r>
  <r>
    <x v="27"/>
    <x v="6"/>
    <x v="0"/>
    <x v="422"/>
    <x v="273"/>
    <x v="1"/>
    <x v="22"/>
    <x v="0"/>
    <x v="3432"/>
    <x v="469"/>
    <x v="475"/>
    <x v="167"/>
    <x v="34"/>
    <x v="21"/>
    <x v="15"/>
    <x v="290"/>
    <x v="0"/>
    <x v="30"/>
    <x v="30"/>
    <x v="157"/>
  </r>
  <r>
    <x v="27"/>
    <x v="6"/>
    <x v="0"/>
    <x v="612"/>
    <x v="274"/>
    <x v="0"/>
    <x v="22"/>
    <x v="0"/>
    <x v="1862"/>
    <x v="123"/>
    <x v="112"/>
    <x v="30"/>
    <x v="34"/>
    <x v="21"/>
    <x v="37"/>
    <x v="577"/>
    <x v="0"/>
    <x v="30"/>
    <x v="11"/>
    <x v="264"/>
  </r>
  <r>
    <x v="27"/>
    <x v="6"/>
    <x v="0"/>
    <x v="612"/>
    <x v="274"/>
    <x v="0"/>
    <x v="22"/>
    <x v="0"/>
    <x v="1859"/>
    <x v="580"/>
    <x v="569"/>
    <x v="30"/>
    <x v="34"/>
    <x v="21"/>
    <x v="37"/>
    <x v="577"/>
    <x v="0"/>
    <x v="30"/>
    <x v="6"/>
    <x v="214"/>
  </r>
  <r>
    <x v="27"/>
    <x v="6"/>
    <x v="0"/>
    <x v="614"/>
    <x v="277"/>
    <x v="0"/>
    <x v="22"/>
    <x v="0"/>
    <x v="1865"/>
    <x v="144"/>
    <x v="134"/>
    <x v="49"/>
    <x v="34"/>
    <x v="21"/>
    <x v="37"/>
    <x v="673"/>
    <x v="0"/>
    <x v="30"/>
    <x v="11"/>
    <x v="264"/>
  </r>
  <r>
    <x v="27"/>
    <x v="6"/>
    <x v="0"/>
    <x v="614"/>
    <x v="277"/>
    <x v="0"/>
    <x v="22"/>
    <x v="0"/>
    <x v="1863"/>
    <x v="188"/>
    <x v="179"/>
    <x v="49"/>
    <x v="34"/>
    <x v="21"/>
    <x v="37"/>
    <x v="673"/>
    <x v="0"/>
    <x v="30"/>
    <x v="11"/>
    <x v="264"/>
  </r>
  <r>
    <x v="27"/>
    <x v="6"/>
    <x v="0"/>
    <x v="614"/>
    <x v="277"/>
    <x v="2"/>
    <x v="22"/>
    <x v="0"/>
    <x v="2052"/>
    <x v="227"/>
    <x v="223"/>
    <x v="49"/>
    <x v="34"/>
    <x v="21"/>
    <x v="35"/>
    <x v="611"/>
    <x v="0"/>
    <x v="30"/>
    <x v="16"/>
    <x v="272"/>
  </r>
  <r>
    <x v="27"/>
    <x v="6"/>
    <x v="0"/>
    <x v="614"/>
    <x v="277"/>
    <x v="1"/>
    <x v="22"/>
    <x v="0"/>
    <x v="3431"/>
    <x v="274"/>
    <x v="263"/>
    <x v="49"/>
    <x v="34"/>
    <x v="21"/>
    <x v="15"/>
    <x v="146"/>
    <x v="0"/>
    <x v="30"/>
    <x v="6"/>
    <x v="55"/>
  </r>
  <r>
    <x v="27"/>
    <x v="6"/>
    <x v="0"/>
    <x v="614"/>
    <x v="277"/>
    <x v="2"/>
    <x v="22"/>
    <x v="0"/>
    <x v="2901"/>
    <x v="311"/>
    <x v="308"/>
    <x v="49"/>
    <x v="34"/>
    <x v="21"/>
    <x v="35"/>
    <x v="611"/>
    <x v="0"/>
    <x v="30"/>
    <x v="16"/>
    <x v="272"/>
  </r>
  <r>
    <x v="27"/>
    <x v="6"/>
    <x v="0"/>
    <x v="614"/>
    <x v="277"/>
    <x v="1"/>
    <x v="22"/>
    <x v="0"/>
    <x v="1866"/>
    <x v="317"/>
    <x v="311"/>
    <x v="49"/>
    <x v="34"/>
    <x v="21"/>
    <x v="15"/>
    <x v="146"/>
    <x v="0"/>
    <x v="30"/>
    <x v="11"/>
    <x v="80"/>
  </r>
  <r>
    <x v="27"/>
    <x v="6"/>
    <x v="0"/>
    <x v="614"/>
    <x v="277"/>
    <x v="2"/>
    <x v="22"/>
    <x v="0"/>
    <x v="2042"/>
    <x v="473"/>
    <x v="464"/>
    <x v="49"/>
    <x v="34"/>
    <x v="21"/>
    <x v="35"/>
    <x v="611"/>
    <x v="0"/>
    <x v="30"/>
    <x v="11"/>
    <x v="238"/>
  </r>
  <r>
    <x v="27"/>
    <x v="6"/>
    <x v="0"/>
    <x v="614"/>
    <x v="277"/>
    <x v="0"/>
    <x v="22"/>
    <x v="0"/>
    <x v="1902"/>
    <x v="513"/>
    <x v="505"/>
    <x v="49"/>
    <x v="34"/>
    <x v="21"/>
    <x v="37"/>
    <x v="673"/>
    <x v="0"/>
    <x v="30"/>
    <x v="11"/>
    <x v="264"/>
  </r>
  <r>
    <x v="28"/>
    <x v="6"/>
    <x v="1"/>
    <x v="301"/>
    <x v="262"/>
    <x v="2"/>
    <x v="22"/>
    <x v="0"/>
    <x v="760"/>
    <x v="65"/>
    <x v="65"/>
    <x v="275"/>
    <x v="34"/>
    <x v="21"/>
    <x v="35"/>
    <x v="966"/>
    <x v="0"/>
    <x v="30"/>
    <x v="26"/>
    <x v="312"/>
  </r>
  <r>
    <x v="28"/>
    <x v="6"/>
    <x v="1"/>
    <x v="301"/>
    <x v="262"/>
    <x v="1"/>
    <x v="22"/>
    <x v="0"/>
    <x v="2143"/>
    <x v="324"/>
    <x v="330"/>
    <x v="275"/>
    <x v="34"/>
    <x v="21"/>
    <x v="15"/>
    <x v="409"/>
    <x v="0"/>
    <x v="30"/>
    <x v="26"/>
    <x v="142"/>
  </r>
  <r>
    <x v="28"/>
    <x v="6"/>
    <x v="1"/>
    <x v="301"/>
    <x v="262"/>
    <x v="2"/>
    <x v="22"/>
    <x v="0"/>
    <x v="2267"/>
    <x v="333"/>
    <x v="337"/>
    <x v="275"/>
    <x v="34"/>
    <x v="21"/>
    <x v="35"/>
    <x v="966"/>
    <x v="0"/>
    <x v="30"/>
    <x v="26"/>
    <x v="312"/>
  </r>
  <r>
    <x v="28"/>
    <x v="6"/>
    <x v="1"/>
    <x v="301"/>
    <x v="262"/>
    <x v="1"/>
    <x v="21"/>
    <x v="0"/>
    <x v="3693"/>
    <x v="507"/>
    <x v="507"/>
    <x v="275"/>
    <x v="34"/>
    <x v="21"/>
    <x v="2"/>
    <x v="80"/>
    <x v="0"/>
    <x v="30"/>
    <x v="26"/>
    <x v="34"/>
  </r>
  <r>
    <x v="28"/>
    <x v="6"/>
    <x v="1"/>
    <x v="307"/>
    <x v="296"/>
    <x v="1"/>
    <x v="21"/>
    <x v="0"/>
    <x v="3673"/>
    <x v="170"/>
    <x v="169"/>
    <x v="221"/>
    <x v="34"/>
    <x v="21"/>
    <x v="2"/>
    <x v="71"/>
    <x v="0"/>
    <x v="30"/>
    <x v="21"/>
    <x v="28"/>
  </r>
  <r>
    <x v="28"/>
    <x v="6"/>
    <x v="1"/>
    <x v="307"/>
    <x v="296"/>
    <x v="1"/>
    <x v="22"/>
    <x v="0"/>
    <x v="2139"/>
    <x v="183"/>
    <x v="183"/>
    <x v="221"/>
    <x v="34"/>
    <x v="21"/>
    <x v="15"/>
    <x v="359"/>
    <x v="0"/>
    <x v="30"/>
    <x v="21"/>
    <x v="124"/>
  </r>
  <r>
    <x v="28"/>
    <x v="6"/>
    <x v="1"/>
    <x v="307"/>
    <x v="296"/>
    <x v="1"/>
    <x v="21"/>
    <x v="0"/>
    <x v="3669"/>
    <x v="319"/>
    <x v="322"/>
    <x v="221"/>
    <x v="34"/>
    <x v="21"/>
    <x v="2"/>
    <x v="71"/>
    <x v="0"/>
    <x v="30"/>
    <x v="21"/>
    <x v="28"/>
  </r>
  <r>
    <x v="28"/>
    <x v="6"/>
    <x v="1"/>
    <x v="307"/>
    <x v="296"/>
    <x v="1"/>
    <x v="22"/>
    <x v="0"/>
    <x v="2172"/>
    <x v="525"/>
    <x v="524"/>
    <x v="221"/>
    <x v="34"/>
    <x v="21"/>
    <x v="15"/>
    <x v="359"/>
    <x v="0"/>
    <x v="30"/>
    <x v="21"/>
    <x v="124"/>
  </r>
  <r>
    <x v="28"/>
    <x v="6"/>
    <x v="2"/>
    <x v="311"/>
    <x v="345"/>
    <x v="1"/>
    <x v="21"/>
    <x v="0"/>
    <x v="3670"/>
    <x v="340"/>
    <x v="345"/>
    <x v="269"/>
    <x v="34"/>
    <x v="21"/>
    <x v="2"/>
    <x v="79"/>
    <x v="0"/>
    <x v="30"/>
    <x v="26"/>
    <x v="34"/>
  </r>
  <r>
    <x v="28"/>
    <x v="6"/>
    <x v="2"/>
    <x v="311"/>
    <x v="345"/>
    <x v="1"/>
    <x v="22"/>
    <x v="0"/>
    <x v="2144"/>
    <x v="347"/>
    <x v="352"/>
    <x v="269"/>
    <x v="34"/>
    <x v="21"/>
    <x v="15"/>
    <x v="403"/>
    <x v="0"/>
    <x v="30"/>
    <x v="26"/>
    <x v="142"/>
  </r>
  <r>
    <x v="28"/>
    <x v="6"/>
    <x v="2"/>
    <x v="500"/>
    <x v="346"/>
    <x v="1"/>
    <x v="21"/>
    <x v="0"/>
    <x v="3674"/>
    <x v="188"/>
    <x v="186"/>
    <x v="219"/>
    <x v="34"/>
    <x v="21"/>
    <x v="2"/>
    <x v="70"/>
    <x v="0"/>
    <x v="30"/>
    <x v="21"/>
    <x v="28"/>
  </r>
  <r>
    <x v="28"/>
    <x v="6"/>
    <x v="2"/>
    <x v="500"/>
    <x v="346"/>
    <x v="1"/>
    <x v="22"/>
    <x v="0"/>
    <x v="2265"/>
    <x v="204"/>
    <x v="200"/>
    <x v="219"/>
    <x v="34"/>
    <x v="21"/>
    <x v="15"/>
    <x v="354"/>
    <x v="0"/>
    <x v="30"/>
    <x v="21"/>
    <x v="124"/>
  </r>
  <r>
    <x v="28"/>
    <x v="6"/>
    <x v="2"/>
    <x v="500"/>
    <x v="346"/>
    <x v="2"/>
    <x v="22"/>
    <x v="0"/>
    <x v="761"/>
    <x v="356"/>
    <x v="356"/>
    <x v="219"/>
    <x v="34"/>
    <x v="21"/>
    <x v="35"/>
    <x v="897"/>
    <x v="0"/>
    <x v="30"/>
    <x v="21"/>
    <x v="293"/>
  </r>
  <r>
    <x v="28"/>
    <x v="6"/>
    <x v="2"/>
    <x v="500"/>
    <x v="346"/>
    <x v="1"/>
    <x v="21"/>
    <x v="0"/>
    <x v="3694"/>
    <x v="525"/>
    <x v="524"/>
    <x v="219"/>
    <x v="34"/>
    <x v="21"/>
    <x v="2"/>
    <x v="70"/>
    <x v="0"/>
    <x v="30"/>
    <x v="21"/>
    <x v="28"/>
  </r>
  <r>
    <x v="28"/>
    <x v="6"/>
    <x v="2"/>
    <x v="500"/>
    <x v="346"/>
    <x v="1"/>
    <x v="22"/>
    <x v="0"/>
    <x v="2266"/>
    <x v="542"/>
    <x v="540"/>
    <x v="219"/>
    <x v="34"/>
    <x v="21"/>
    <x v="15"/>
    <x v="354"/>
    <x v="0"/>
    <x v="30"/>
    <x v="21"/>
    <x v="124"/>
  </r>
  <r>
    <x v="28"/>
    <x v="6"/>
    <x v="2"/>
    <x v="634"/>
    <x v="344"/>
    <x v="2"/>
    <x v="22"/>
    <x v="0"/>
    <x v="1690"/>
    <x v="88"/>
    <x v="95"/>
    <x v="400"/>
    <x v="34"/>
    <x v="21"/>
    <x v="35"/>
    <x v="1104"/>
    <x v="0"/>
    <x v="30"/>
    <x v="35"/>
    <x v="341"/>
  </r>
  <r>
    <x v="29"/>
    <x v="3"/>
    <x v="0"/>
    <x v="303"/>
    <x v="288"/>
    <x v="5"/>
    <x v="19"/>
    <x v="0"/>
    <x v="3855"/>
    <x v="368"/>
    <x v="369"/>
    <x v="338"/>
    <x v="34"/>
    <x v="21"/>
    <x v="31"/>
    <x v="928"/>
    <x v="0"/>
    <x v="30"/>
    <x v="26"/>
    <x v="284"/>
  </r>
  <r>
    <x v="29"/>
    <x v="3"/>
    <x v="0"/>
    <x v="303"/>
    <x v="288"/>
    <x v="1"/>
    <x v="22"/>
    <x v="0"/>
    <x v="2610"/>
    <x v="417"/>
    <x v="418"/>
    <x v="338"/>
    <x v="34"/>
    <x v="21"/>
    <x v="15"/>
    <x v="468"/>
    <x v="0"/>
    <x v="30"/>
    <x v="26"/>
    <x v="142"/>
  </r>
  <r>
    <x v="29"/>
    <x v="3"/>
    <x v="0"/>
    <x v="303"/>
    <x v="288"/>
    <x v="5"/>
    <x v="4"/>
    <x v="0"/>
    <x v="2141"/>
    <x v="421"/>
    <x v="422"/>
    <x v="338"/>
    <x v="34"/>
    <x v="21"/>
    <x v="8"/>
    <x v="356"/>
    <x v="0"/>
    <x v="30"/>
    <x v="26"/>
    <x v="104"/>
  </r>
  <r>
    <x v="29"/>
    <x v="3"/>
    <x v="0"/>
    <x v="303"/>
    <x v="288"/>
    <x v="4"/>
    <x v="22"/>
    <x v="0"/>
    <x v="3314"/>
    <x v="421"/>
    <x v="422"/>
    <x v="338"/>
    <x v="34"/>
    <x v="21"/>
    <x v="5"/>
    <x v="224"/>
    <x v="0"/>
    <x v="30"/>
    <x v="26"/>
    <x v="75"/>
  </r>
  <r>
    <x v="29"/>
    <x v="3"/>
    <x v="0"/>
    <x v="304"/>
    <x v="289"/>
    <x v="0"/>
    <x v="22"/>
    <x v="0"/>
    <x v="762"/>
    <x v="71"/>
    <x v="90"/>
    <x v="514"/>
    <x v="34"/>
    <x v="21"/>
    <x v="37"/>
    <x v="1260"/>
    <x v="0"/>
    <x v="30"/>
    <x v="42"/>
    <x v="369"/>
  </r>
  <r>
    <x v="29"/>
    <x v="3"/>
    <x v="0"/>
    <x v="304"/>
    <x v="289"/>
    <x v="0"/>
    <x v="21"/>
    <x v="0"/>
    <x v="3675"/>
    <x v="227"/>
    <x v="245"/>
    <x v="514"/>
    <x v="34"/>
    <x v="21"/>
    <x v="16"/>
    <x v="627"/>
    <x v="0"/>
    <x v="30"/>
    <x v="42"/>
    <x v="207"/>
  </r>
  <r>
    <x v="29"/>
    <x v="3"/>
    <x v="0"/>
    <x v="304"/>
    <x v="289"/>
    <x v="1"/>
    <x v="22"/>
    <x v="0"/>
    <x v="763"/>
    <x v="548"/>
    <x v="563"/>
    <x v="514"/>
    <x v="34"/>
    <x v="21"/>
    <x v="15"/>
    <x v="595"/>
    <x v="0"/>
    <x v="30"/>
    <x v="42"/>
    <x v="198"/>
  </r>
  <r>
    <x v="29"/>
    <x v="3"/>
    <x v="0"/>
    <x v="305"/>
    <x v="290"/>
    <x v="0"/>
    <x v="22"/>
    <x v="0"/>
    <x v="764"/>
    <x v="227"/>
    <x v="249"/>
    <x v="543"/>
    <x v="34"/>
    <x v="21"/>
    <x v="37"/>
    <x v="1282"/>
    <x v="0"/>
    <x v="30"/>
    <x v="46"/>
    <x v="375"/>
  </r>
  <r>
    <x v="29"/>
    <x v="3"/>
    <x v="0"/>
    <x v="305"/>
    <x v="290"/>
    <x v="0"/>
    <x v="21"/>
    <x v="0"/>
    <x v="1458"/>
    <x v="340"/>
    <x v="362"/>
    <x v="543"/>
    <x v="34"/>
    <x v="21"/>
    <x v="16"/>
    <x v="652"/>
    <x v="0"/>
    <x v="30"/>
    <x v="46"/>
    <x v="219"/>
  </r>
  <r>
    <x v="29"/>
    <x v="3"/>
    <x v="0"/>
    <x v="305"/>
    <x v="290"/>
    <x v="5"/>
    <x v="4"/>
    <x v="0"/>
    <x v="2142"/>
    <x v="343"/>
    <x v="366"/>
    <x v="543"/>
    <x v="34"/>
    <x v="21"/>
    <x v="8"/>
    <x v="499"/>
    <x v="0"/>
    <x v="30"/>
    <x v="46"/>
    <x v="169"/>
  </r>
  <r>
    <x v="29"/>
    <x v="3"/>
    <x v="0"/>
    <x v="305"/>
    <x v="290"/>
    <x v="3"/>
    <x v="22"/>
    <x v="0"/>
    <x v="3854"/>
    <x v="343"/>
    <x v="366"/>
    <x v="543"/>
    <x v="34"/>
    <x v="21"/>
    <x v="19"/>
    <x v="757"/>
    <x v="0"/>
    <x v="30"/>
    <x v="46"/>
    <x v="251"/>
  </r>
  <r>
    <x v="29"/>
    <x v="3"/>
    <x v="0"/>
    <x v="305"/>
    <x v="290"/>
    <x v="5"/>
    <x v="19"/>
    <x v="0"/>
    <x v="3866"/>
    <x v="391"/>
    <x v="412"/>
    <x v="543"/>
    <x v="34"/>
    <x v="21"/>
    <x v="31"/>
    <x v="1118"/>
    <x v="0"/>
    <x v="30"/>
    <x v="46"/>
    <x v="342"/>
  </r>
  <r>
    <x v="29"/>
    <x v="3"/>
    <x v="0"/>
    <x v="305"/>
    <x v="290"/>
    <x v="2"/>
    <x v="22"/>
    <x v="0"/>
    <x v="2027"/>
    <x v="490"/>
    <x v="507"/>
    <x v="543"/>
    <x v="34"/>
    <x v="21"/>
    <x v="35"/>
    <x v="1231"/>
    <x v="0"/>
    <x v="30"/>
    <x v="46"/>
    <x v="363"/>
  </r>
  <r>
    <x v="29"/>
    <x v="3"/>
    <x v="0"/>
    <x v="305"/>
    <x v="290"/>
    <x v="0"/>
    <x v="21"/>
    <x v="0"/>
    <x v="1459"/>
    <x v="542"/>
    <x v="559"/>
    <x v="543"/>
    <x v="34"/>
    <x v="21"/>
    <x v="16"/>
    <x v="652"/>
    <x v="0"/>
    <x v="30"/>
    <x v="46"/>
    <x v="219"/>
  </r>
  <r>
    <x v="29"/>
    <x v="3"/>
    <x v="0"/>
    <x v="305"/>
    <x v="290"/>
    <x v="2"/>
    <x v="22"/>
    <x v="0"/>
    <x v="2873"/>
    <x v="587"/>
    <x v="611"/>
    <x v="543"/>
    <x v="34"/>
    <x v="21"/>
    <x v="35"/>
    <x v="1231"/>
    <x v="0"/>
    <x v="30"/>
    <x v="46"/>
    <x v="363"/>
  </r>
  <r>
    <x v="29"/>
    <x v="3"/>
    <x v="0"/>
    <x v="306"/>
    <x v="241"/>
    <x v="2"/>
    <x v="22"/>
    <x v="0"/>
    <x v="2281"/>
    <x v="61"/>
    <x v="52"/>
    <x v="108"/>
    <x v="34"/>
    <x v="21"/>
    <x v="35"/>
    <x v="745"/>
    <x v="0"/>
    <x v="30"/>
    <x v="11"/>
    <x v="238"/>
  </r>
  <r>
    <x v="29"/>
    <x v="3"/>
    <x v="0"/>
    <x v="306"/>
    <x v="241"/>
    <x v="1"/>
    <x v="22"/>
    <x v="0"/>
    <x v="4002"/>
    <x v="65"/>
    <x v="55"/>
    <x v="108"/>
    <x v="34"/>
    <x v="21"/>
    <x v="15"/>
    <x v="218"/>
    <x v="0"/>
    <x v="30"/>
    <x v="11"/>
    <x v="80"/>
  </r>
  <r>
    <x v="29"/>
    <x v="3"/>
    <x v="0"/>
    <x v="637"/>
    <x v="287"/>
    <x v="1"/>
    <x v="21"/>
    <x v="0"/>
    <x v="3696"/>
    <x v="589"/>
    <x v="593"/>
    <x v="301"/>
    <x v="34"/>
    <x v="21"/>
    <x v="2"/>
    <x v="86"/>
    <x v="0"/>
    <x v="30"/>
    <x v="21"/>
    <x v="28"/>
  </r>
  <r>
    <x v="30"/>
    <x v="3"/>
    <x v="0"/>
    <x v="218"/>
    <x v="281"/>
    <x v="5"/>
    <x v="19"/>
    <x v="0"/>
    <x v="769"/>
    <x v="71"/>
    <x v="95"/>
    <x v="603"/>
    <x v="34"/>
    <x v="21"/>
    <x v="31"/>
    <x v="1195"/>
    <x v="0"/>
    <x v="30"/>
    <x v="50"/>
    <x v="350"/>
  </r>
  <r>
    <x v="30"/>
    <x v="3"/>
    <x v="0"/>
    <x v="219"/>
    <x v="294"/>
    <x v="5"/>
    <x v="19"/>
    <x v="0"/>
    <x v="770"/>
    <x v="347"/>
    <x v="362"/>
    <x v="487"/>
    <x v="34"/>
    <x v="21"/>
    <x v="31"/>
    <x v="1069"/>
    <x v="0"/>
    <x v="30"/>
    <x v="38"/>
    <x v="326"/>
  </r>
  <r>
    <x v="30"/>
    <x v="3"/>
    <x v="0"/>
    <x v="220"/>
    <x v="282"/>
    <x v="3"/>
    <x v="22"/>
    <x v="0"/>
    <x v="3433"/>
    <x v="71"/>
    <x v="95"/>
    <x v="573"/>
    <x v="34"/>
    <x v="21"/>
    <x v="19"/>
    <x v="795"/>
    <x v="0"/>
    <x v="30"/>
    <x v="50"/>
    <x v="267"/>
  </r>
  <r>
    <x v="30"/>
    <x v="3"/>
    <x v="0"/>
    <x v="220"/>
    <x v="282"/>
    <x v="5"/>
    <x v="4"/>
    <x v="0"/>
    <x v="4080"/>
    <x v="71"/>
    <x v="95"/>
    <x v="573"/>
    <x v="34"/>
    <x v="21"/>
    <x v="8"/>
    <x v="538"/>
    <x v="0"/>
    <x v="30"/>
    <x v="50"/>
    <x v="180"/>
  </r>
  <r>
    <x v="30"/>
    <x v="3"/>
    <x v="0"/>
    <x v="220"/>
    <x v="282"/>
    <x v="1"/>
    <x v="22"/>
    <x v="0"/>
    <x v="3435"/>
    <x v="347"/>
    <x v="374"/>
    <x v="573"/>
    <x v="34"/>
    <x v="21"/>
    <x v="15"/>
    <x v="656"/>
    <x v="0"/>
    <x v="30"/>
    <x v="50"/>
    <x v="218"/>
  </r>
  <r>
    <x v="30"/>
    <x v="3"/>
    <x v="0"/>
    <x v="222"/>
    <x v="300"/>
    <x v="0"/>
    <x v="21"/>
    <x v="0"/>
    <x v="1382"/>
    <x v="368"/>
    <x v="405"/>
    <x v="645"/>
    <x v="34"/>
    <x v="21"/>
    <x v="16"/>
    <x v="781"/>
    <x v="0"/>
    <x v="30"/>
    <x v="56"/>
    <x v="255"/>
  </r>
  <r>
    <x v="30"/>
    <x v="3"/>
    <x v="0"/>
    <x v="222"/>
    <x v="300"/>
    <x v="0"/>
    <x v="22"/>
    <x v="0"/>
    <x v="772"/>
    <x v="532"/>
    <x v="563"/>
    <x v="645"/>
    <x v="34"/>
    <x v="21"/>
    <x v="37"/>
    <x v="1344"/>
    <x v="0"/>
    <x v="30"/>
    <x v="56"/>
    <x v="394"/>
  </r>
  <r>
    <x v="30"/>
    <x v="3"/>
    <x v="0"/>
    <x v="223"/>
    <x v="302"/>
    <x v="2"/>
    <x v="22"/>
    <x v="0"/>
    <x v="773"/>
    <x v="33"/>
    <x v="49"/>
    <x v="527"/>
    <x v="34"/>
    <x v="21"/>
    <x v="35"/>
    <x v="1216"/>
    <x v="0"/>
    <x v="30"/>
    <x v="42"/>
    <x v="357"/>
  </r>
  <r>
    <x v="30"/>
    <x v="3"/>
    <x v="0"/>
    <x v="223"/>
    <x v="302"/>
    <x v="0"/>
    <x v="21"/>
    <x v="0"/>
    <x v="1384"/>
    <x v="525"/>
    <x v="540"/>
    <x v="527"/>
    <x v="34"/>
    <x v="21"/>
    <x v="16"/>
    <x v="635"/>
    <x v="0"/>
    <x v="30"/>
    <x v="42"/>
    <x v="207"/>
  </r>
  <r>
    <x v="30"/>
    <x v="3"/>
    <x v="0"/>
    <x v="240"/>
    <x v="279"/>
    <x v="5"/>
    <x v="19"/>
    <x v="0"/>
    <x v="3302"/>
    <x v="403"/>
    <x v="394"/>
    <x v="106"/>
    <x v="18"/>
    <x v="21"/>
    <x v="31"/>
    <x v="641"/>
    <x v="46"/>
    <x v="30"/>
    <x v="11"/>
    <x v="206"/>
  </r>
  <r>
    <x v="30"/>
    <x v="3"/>
    <x v="0"/>
    <x v="240"/>
    <x v="279"/>
    <x v="1"/>
    <x v="22"/>
    <x v="0"/>
    <x v="3276"/>
    <x v="589"/>
    <x v="587"/>
    <x v="106"/>
    <x v="34"/>
    <x v="21"/>
    <x v="15"/>
    <x v="216"/>
    <x v="0"/>
    <x v="30"/>
    <x v="11"/>
    <x v="80"/>
  </r>
  <r>
    <x v="30"/>
    <x v="3"/>
    <x v="0"/>
    <x v="252"/>
    <x v="280"/>
    <x v="4"/>
    <x v="22"/>
    <x v="0"/>
    <x v="3321"/>
    <x v="347"/>
    <x v="362"/>
    <x v="440"/>
    <x v="34"/>
    <x v="21"/>
    <x v="5"/>
    <x v="285"/>
    <x v="0"/>
    <x v="30"/>
    <x v="38"/>
    <x v="105"/>
  </r>
  <r>
    <x v="30"/>
    <x v="3"/>
    <x v="0"/>
    <x v="252"/>
    <x v="280"/>
    <x v="5"/>
    <x v="4"/>
    <x v="0"/>
    <x v="3875"/>
    <x v="347"/>
    <x v="362"/>
    <x v="440"/>
    <x v="34"/>
    <x v="21"/>
    <x v="8"/>
    <x v="436"/>
    <x v="0"/>
    <x v="30"/>
    <x v="38"/>
    <x v="150"/>
  </r>
  <r>
    <x v="30"/>
    <x v="3"/>
    <x v="0"/>
    <x v="464"/>
    <x v="143"/>
    <x v="5"/>
    <x v="19"/>
    <x v="0"/>
    <x v="3303"/>
    <x v="414"/>
    <x v="412"/>
    <x v="257"/>
    <x v="24"/>
    <x v="21"/>
    <x v="31"/>
    <x v="829"/>
    <x v="51"/>
    <x v="30"/>
    <x v="21"/>
    <x v="268"/>
  </r>
  <r>
    <x v="30"/>
    <x v="3"/>
    <x v="0"/>
    <x v="589"/>
    <x v="283"/>
    <x v="0"/>
    <x v="21"/>
    <x v="0"/>
    <x v="1867"/>
    <x v="79"/>
    <x v="127"/>
    <x v="677"/>
    <x v="16"/>
    <x v="21"/>
    <x v="16"/>
    <x v="853"/>
    <x v="27"/>
    <x v="30"/>
    <x v="62"/>
    <x v="274"/>
  </r>
  <r>
    <x v="30"/>
    <x v="3"/>
    <x v="0"/>
    <x v="589"/>
    <x v="283"/>
    <x v="0"/>
    <x v="22"/>
    <x v="0"/>
    <x v="771"/>
    <x v="259"/>
    <x v="311"/>
    <x v="677"/>
    <x v="34"/>
    <x v="21"/>
    <x v="37"/>
    <x v="1372"/>
    <x v="0"/>
    <x v="30"/>
    <x v="64"/>
    <x v="403"/>
  </r>
  <r>
    <x v="30"/>
    <x v="3"/>
    <x v="0"/>
    <x v="589"/>
    <x v="283"/>
    <x v="0"/>
    <x v="21"/>
    <x v="0"/>
    <x v="1869"/>
    <x v="584"/>
    <x v="630"/>
    <x v="677"/>
    <x v="16"/>
    <x v="21"/>
    <x v="16"/>
    <x v="853"/>
    <x v="27"/>
    <x v="30"/>
    <x v="62"/>
    <x v="274"/>
  </r>
  <r>
    <x v="30"/>
    <x v="3"/>
    <x v="0"/>
    <x v="610"/>
    <x v="144"/>
    <x v="2"/>
    <x v="22"/>
    <x v="0"/>
    <x v="3322"/>
    <x v="361"/>
    <x v="378"/>
    <x v="549"/>
    <x v="34"/>
    <x v="21"/>
    <x v="35"/>
    <x v="1236"/>
    <x v="0"/>
    <x v="30"/>
    <x v="42"/>
    <x v="357"/>
  </r>
  <r>
    <x v="30"/>
    <x v="3"/>
    <x v="0"/>
    <x v="651"/>
    <x v="145"/>
    <x v="2"/>
    <x v="22"/>
    <x v="0"/>
    <x v="1851"/>
    <x v="65"/>
    <x v="85"/>
    <x v="521"/>
    <x v="30"/>
    <x v="21"/>
    <x v="35"/>
    <x v="1213"/>
    <x v="62"/>
    <x v="30"/>
    <x v="46"/>
    <x v="363"/>
  </r>
  <r>
    <x v="30"/>
    <x v="3"/>
    <x v="0"/>
    <x v="688"/>
    <x v="284"/>
    <x v="5"/>
    <x v="4"/>
    <x v="0"/>
    <x v="1864"/>
    <x v="317"/>
    <x v="337"/>
    <x v="511"/>
    <x v="29"/>
    <x v="21"/>
    <x v="8"/>
    <x v="478"/>
    <x v="39"/>
    <x v="30"/>
    <x v="42"/>
    <x v="160"/>
  </r>
  <r>
    <x v="30"/>
    <x v="3"/>
    <x v="0"/>
    <x v="688"/>
    <x v="284"/>
    <x v="4"/>
    <x v="22"/>
    <x v="0"/>
    <x v="3319"/>
    <x v="317"/>
    <x v="337"/>
    <x v="511"/>
    <x v="29"/>
    <x v="21"/>
    <x v="5"/>
    <x v="348"/>
    <x v="31"/>
    <x v="30"/>
    <x v="42"/>
    <x v="117"/>
  </r>
  <r>
    <x v="30"/>
    <x v="3"/>
    <x v="0"/>
    <x v="689"/>
    <x v="301"/>
    <x v="1"/>
    <x v="22"/>
    <x v="0"/>
    <x v="2138"/>
    <x v="39"/>
    <x v="70"/>
    <x v="615"/>
    <x v="34"/>
    <x v="21"/>
    <x v="15"/>
    <x v="695"/>
    <x v="0"/>
    <x v="30"/>
    <x v="54"/>
    <x v="234"/>
  </r>
  <r>
    <x v="30"/>
    <x v="3"/>
    <x v="0"/>
    <x v="689"/>
    <x v="301"/>
    <x v="1"/>
    <x v="22"/>
    <x v="0"/>
    <x v="3434"/>
    <x v="93"/>
    <x v="116"/>
    <x v="615"/>
    <x v="31"/>
    <x v="21"/>
    <x v="15"/>
    <x v="695"/>
    <x v="47"/>
    <x v="30"/>
    <x v="50"/>
    <x v="218"/>
  </r>
  <r>
    <x v="30"/>
    <x v="3"/>
    <x v="0"/>
    <x v="689"/>
    <x v="301"/>
    <x v="0"/>
    <x v="22"/>
    <x v="0"/>
    <x v="774"/>
    <x v="156"/>
    <x v="186"/>
    <x v="615"/>
    <x v="16"/>
    <x v="21"/>
    <x v="37"/>
    <x v="1325"/>
    <x v="50"/>
    <x v="30"/>
    <x v="54"/>
    <x v="390"/>
  </r>
  <r>
    <x v="30"/>
    <x v="3"/>
    <x v="0"/>
    <x v="689"/>
    <x v="301"/>
    <x v="0"/>
    <x v="21"/>
    <x v="0"/>
    <x v="1383"/>
    <x v="277"/>
    <x v="304"/>
    <x v="615"/>
    <x v="16"/>
    <x v="21"/>
    <x v="16"/>
    <x v="728"/>
    <x v="27"/>
    <x v="30"/>
    <x v="50"/>
    <x v="229"/>
  </r>
  <r>
    <x v="30"/>
    <x v="3"/>
    <x v="0"/>
    <x v="689"/>
    <x v="301"/>
    <x v="1"/>
    <x v="22"/>
    <x v="0"/>
    <x v="2140"/>
    <x v="314"/>
    <x v="349"/>
    <x v="615"/>
    <x v="31"/>
    <x v="21"/>
    <x v="15"/>
    <x v="695"/>
    <x v="47"/>
    <x v="30"/>
    <x v="54"/>
    <x v="234"/>
  </r>
  <r>
    <x v="30"/>
    <x v="3"/>
    <x v="0"/>
    <x v="689"/>
    <x v="301"/>
    <x v="5"/>
    <x v="19"/>
    <x v="0"/>
    <x v="3304"/>
    <x v="403"/>
    <x v="426"/>
    <x v="615"/>
    <x v="31"/>
    <x v="21"/>
    <x v="31"/>
    <x v="1206"/>
    <x v="60"/>
    <x v="30"/>
    <x v="50"/>
    <x v="350"/>
  </r>
  <r>
    <x v="30"/>
    <x v="3"/>
    <x v="0"/>
    <x v="689"/>
    <x v="301"/>
    <x v="0"/>
    <x v="22"/>
    <x v="0"/>
    <x v="4058"/>
    <x v="421"/>
    <x v="452"/>
    <x v="615"/>
    <x v="16"/>
    <x v="21"/>
    <x v="37"/>
    <x v="1325"/>
    <x v="50"/>
    <x v="30"/>
    <x v="54"/>
    <x v="390"/>
  </r>
  <r>
    <x v="30"/>
    <x v="3"/>
    <x v="0"/>
    <x v="689"/>
    <x v="301"/>
    <x v="0"/>
    <x v="22"/>
    <x v="0"/>
    <x v="775"/>
    <x v="589"/>
    <x v="618"/>
    <x v="615"/>
    <x v="16"/>
    <x v="21"/>
    <x v="37"/>
    <x v="1325"/>
    <x v="50"/>
    <x v="30"/>
    <x v="50"/>
    <x v="382"/>
  </r>
  <r>
    <x v="30"/>
    <x v="3"/>
    <x v="0"/>
    <x v="690"/>
    <x v="303"/>
    <x v="2"/>
    <x v="22"/>
    <x v="0"/>
    <x v="1852"/>
    <x v="109"/>
    <x v="132"/>
    <x v="629"/>
    <x v="33"/>
    <x v="21"/>
    <x v="35"/>
    <x v="1304"/>
    <x v="63"/>
    <x v="30"/>
    <x v="51"/>
    <x v="370"/>
  </r>
  <r>
    <x v="31"/>
    <x v="6"/>
    <x v="0"/>
    <x v="289"/>
    <x v="298"/>
    <x v="5"/>
    <x v="19"/>
    <x v="0"/>
    <x v="3318"/>
    <x v="376"/>
    <x v="382"/>
    <x v="360"/>
    <x v="34"/>
    <x v="21"/>
    <x v="31"/>
    <x v="946"/>
    <x v="0"/>
    <x v="30"/>
    <x v="30"/>
    <x v="299"/>
  </r>
  <r>
    <x v="31"/>
    <x v="6"/>
    <x v="0"/>
    <x v="297"/>
    <x v="295"/>
    <x v="2"/>
    <x v="22"/>
    <x v="0"/>
    <x v="1856"/>
    <x v="494"/>
    <x v="496"/>
    <x v="305"/>
    <x v="34"/>
    <x v="21"/>
    <x v="35"/>
    <x v="1007"/>
    <x v="0"/>
    <x v="30"/>
    <x v="26"/>
    <x v="312"/>
  </r>
  <r>
    <x v="31"/>
    <x v="6"/>
    <x v="0"/>
    <x v="297"/>
    <x v="295"/>
    <x v="1"/>
    <x v="22"/>
    <x v="0"/>
    <x v="2150"/>
    <x v="510"/>
    <x v="511"/>
    <x v="305"/>
    <x v="34"/>
    <x v="21"/>
    <x v="15"/>
    <x v="441"/>
    <x v="0"/>
    <x v="30"/>
    <x v="26"/>
    <x v="142"/>
  </r>
  <r>
    <x v="31"/>
    <x v="6"/>
    <x v="0"/>
    <x v="308"/>
    <x v="299"/>
    <x v="2"/>
    <x v="22"/>
    <x v="0"/>
    <x v="765"/>
    <x v="144"/>
    <x v="144"/>
    <x v="316"/>
    <x v="34"/>
    <x v="21"/>
    <x v="35"/>
    <x v="1020"/>
    <x v="0"/>
    <x v="30"/>
    <x v="26"/>
    <x v="312"/>
  </r>
  <r>
    <x v="31"/>
    <x v="6"/>
    <x v="0"/>
    <x v="308"/>
    <x v="299"/>
    <x v="1"/>
    <x v="21"/>
    <x v="0"/>
    <x v="3672"/>
    <x v="148"/>
    <x v="147"/>
    <x v="316"/>
    <x v="34"/>
    <x v="21"/>
    <x v="2"/>
    <x v="90"/>
    <x v="0"/>
    <x v="30"/>
    <x v="26"/>
    <x v="34"/>
  </r>
  <r>
    <x v="31"/>
    <x v="6"/>
    <x v="0"/>
    <x v="308"/>
    <x v="299"/>
    <x v="1"/>
    <x v="22"/>
    <x v="0"/>
    <x v="3344"/>
    <x v="156"/>
    <x v="157"/>
    <x v="316"/>
    <x v="34"/>
    <x v="21"/>
    <x v="15"/>
    <x v="450"/>
    <x v="0"/>
    <x v="30"/>
    <x v="26"/>
    <x v="142"/>
  </r>
  <r>
    <x v="31"/>
    <x v="6"/>
    <x v="0"/>
    <x v="308"/>
    <x v="299"/>
    <x v="1"/>
    <x v="22"/>
    <x v="0"/>
    <x v="2225"/>
    <x v="227"/>
    <x v="231"/>
    <x v="316"/>
    <x v="34"/>
    <x v="21"/>
    <x v="15"/>
    <x v="450"/>
    <x v="0"/>
    <x v="30"/>
    <x v="26"/>
    <x v="142"/>
  </r>
  <r>
    <x v="31"/>
    <x v="6"/>
    <x v="0"/>
    <x v="308"/>
    <x v="299"/>
    <x v="2"/>
    <x v="22"/>
    <x v="0"/>
    <x v="766"/>
    <x v="242"/>
    <x v="245"/>
    <x v="316"/>
    <x v="34"/>
    <x v="21"/>
    <x v="35"/>
    <x v="1020"/>
    <x v="0"/>
    <x v="30"/>
    <x v="26"/>
    <x v="312"/>
  </r>
  <r>
    <x v="31"/>
    <x v="6"/>
    <x v="0"/>
    <x v="308"/>
    <x v="299"/>
    <x v="0"/>
    <x v="22"/>
    <x v="0"/>
    <x v="767"/>
    <x v="303"/>
    <x v="308"/>
    <x v="316"/>
    <x v="34"/>
    <x v="21"/>
    <x v="37"/>
    <x v="1099"/>
    <x v="0"/>
    <x v="30"/>
    <x v="26"/>
    <x v="333"/>
  </r>
  <r>
    <x v="31"/>
    <x v="6"/>
    <x v="0"/>
    <x v="308"/>
    <x v="299"/>
    <x v="1"/>
    <x v="21"/>
    <x v="0"/>
    <x v="3689"/>
    <x v="385"/>
    <x v="386"/>
    <x v="316"/>
    <x v="34"/>
    <x v="21"/>
    <x v="2"/>
    <x v="90"/>
    <x v="0"/>
    <x v="30"/>
    <x v="26"/>
    <x v="34"/>
  </r>
  <r>
    <x v="31"/>
    <x v="6"/>
    <x v="0"/>
    <x v="308"/>
    <x v="299"/>
    <x v="1"/>
    <x v="22"/>
    <x v="0"/>
    <x v="3453"/>
    <x v="395"/>
    <x v="398"/>
    <x v="316"/>
    <x v="34"/>
    <x v="21"/>
    <x v="15"/>
    <x v="450"/>
    <x v="0"/>
    <x v="30"/>
    <x v="26"/>
    <x v="142"/>
  </r>
  <r>
    <x v="31"/>
    <x v="6"/>
    <x v="0"/>
    <x v="308"/>
    <x v="299"/>
    <x v="5"/>
    <x v="4"/>
    <x v="0"/>
    <x v="768"/>
    <x v="399"/>
    <x v="402"/>
    <x v="316"/>
    <x v="34"/>
    <x v="21"/>
    <x v="8"/>
    <x v="317"/>
    <x v="0"/>
    <x v="30"/>
    <x v="26"/>
    <x v="104"/>
  </r>
  <r>
    <x v="31"/>
    <x v="6"/>
    <x v="0"/>
    <x v="308"/>
    <x v="299"/>
    <x v="4"/>
    <x v="22"/>
    <x v="0"/>
    <x v="3315"/>
    <x v="399"/>
    <x v="402"/>
    <x v="316"/>
    <x v="34"/>
    <x v="21"/>
    <x v="5"/>
    <x v="210"/>
    <x v="0"/>
    <x v="30"/>
    <x v="26"/>
    <x v="75"/>
  </r>
  <r>
    <x v="31"/>
    <x v="6"/>
    <x v="0"/>
    <x v="308"/>
    <x v="299"/>
    <x v="1"/>
    <x v="22"/>
    <x v="0"/>
    <x v="2173"/>
    <x v="558"/>
    <x v="559"/>
    <x v="316"/>
    <x v="34"/>
    <x v="21"/>
    <x v="15"/>
    <x v="450"/>
    <x v="0"/>
    <x v="30"/>
    <x v="26"/>
    <x v="142"/>
  </r>
  <r>
    <x v="31"/>
    <x v="6"/>
    <x v="0"/>
    <x v="413"/>
    <x v="286"/>
    <x v="1"/>
    <x v="22"/>
    <x v="0"/>
    <x v="3445"/>
    <x v="253"/>
    <x v="293"/>
    <x v="659"/>
    <x v="34"/>
    <x v="21"/>
    <x v="15"/>
    <x v="772"/>
    <x v="0"/>
    <x v="30"/>
    <x v="58"/>
    <x v="249"/>
  </r>
  <r>
    <x v="31"/>
    <x v="6"/>
    <x v="0"/>
    <x v="691"/>
    <x v="159"/>
    <x v="0"/>
    <x v="22"/>
    <x v="1"/>
    <x v="2327"/>
    <x v="567"/>
    <x v="556"/>
    <x v="222"/>
    <x v="34"/>
    <x v="8"/>
    <x v="37"/>
    <x v="985"/>
    <x v="0"/>
    <x v="21"/>
    <x v="11"/>
    <x v="264"/>
  </r>
  <r>
    <x v="31"/>
    <x v="6"/>
    <x v="0"/>
    <x v="700"/>
    <x v="285"/>
    <x v="0"/>
    <x v="6"/>
    <x v="1"/>
    <x v="2340"/>
    <x v="391"/>
    <x v="408"/>
    <x v="562"/>
    <x v="34"/>
    <x v="17"/>
    <x v="23"/>
    <x v="886"/>
    <x v="0"/>
    <x v="15"/>
    <x v="42"/>
    <x v="273"/>
  </r>
  <r>
    <x v="32"/>
    <x v="3"/>
    <x v="0"/>
    <x v="231"/>
    <x v="444"/>
    <x v="0"/>
    <x v="21"/>
    <x v="0"/>
    <x v="1385"/>
    <x v="340"/>
    <x v="362"/>
    <x v="578"/>
    <x v="34"/>
    <x v="21"/>
    <x v="16"/>
    <x v="696"/>
    <x v="0"/>
    <x v="30"/>
    <x v="46"/>
    <x v="219"/>
  </r>
  <r>
    <x v="32"/>
    <x v="3"/>
    <x v="0"/>
    <x v="231"/>
    <x v="444"/>
    <x v="2"/>
    <x v="22"/>
    <x v="0"/>
    <x v="731"/>
    <x v="399"/>
    <x v="426"/>
    <x v="578"/>
    <x v="34"/>
    <x v="21"/>
    <x v="35"/>
    <x v="1265"/>
    <x v="0"/>
    <x v="30"/>
    <x v="52"/>
    <x v="372"/>
  </r>
  <r>
    <x v="32"/>
    <x v="3"/>
    <x v="0"/>
    <x v="231"/>
    <x v="444"/>
    <x v="1"/>
    <x v="22"/>
    <x v="0"/>
    <x v="3806"/>
    <x v="403"/>
    <x v="430"/>
    <x v="578"/>
    <x v="34"/>
    <x v="21"/>
    <x v="15"/>
    <x v="662"/>
    <x v="0"/>
    <x v="30"/>
    <x v="52"/>
    <x v="227"/>
  </r>
  <r>
    <x v="32"/>
    <x v="3"/>
    <x v="0"/>
    <x v="231"/>
    <x v="444"/>
    <x v="0"/>
    <x v="21"/>
    <x v="0"/>
    <x v="1386"/>
    <x v="522"/>
    <x v="537"/>
    <x v="578"/>
    <x v="34"/>
    <x v="21"/>
    <x v="16"/>
    <x v="696"/>
    <x v="0"/>
    <x v="30"/>
    <x v="42"/>
    <x v="207"/>
  </r>
  <r>
    <x v="32"/>
    <x v="3"/>
    <x v="0"/>
    <x v="232"/>
    <x v="441"/>
    <x v="0"/>
    <x v="22"/>
    <x v="0"/>
    <x v="732"/>
    <x v="604"/>
    <x v="630"/>
    <x v="570"/>
    <x v="34"/>
    <x v="21"/>
    <x v="37"/>
    <x v="1305"/>
    <x v="0"/>
    <x v="30"/>
    <x v="50"/>
    <x v="382"/>
  </r>
  <r>
    <x v="32"/>
    <x v="3"/>
    <x v="0"/>
    <x v="442"/>
    <x v="442"/>
    <x v="0"/>
    <x v="22"/>
    <x v="0"/>
    <x v="729"/>
    <x v="93"/>
    <x v="105"/>
    <x v="558"/>
    <x v="6"/>
    <x v="21"/>
    <x v="37"/>
    <x v="1301"/>
    <x v="40"/>
    <x v="30"/>
    <x v="38"/>
    <x v="362"/>
  </r>
  <r>
    <x v="32"/>
    <x v="3"/>
    <x v="0"/>
    <x v="443"/>
    <x v="594"/>
    <x v="0"/>
    <x v="22"/>
    <x v="0"/>
    <x v="3325"/>
    <x v="160"/>
    <x v="169"/>
    <x v="450"/>
    <x v="8"/>
    <x v="21"/>
    <x v="37"/>
    <x v="1225"/>
    <x v="44"/>
    <x v="30"/>
    <x v="35"/>
    <x v="355"/>
  </r>
  <r>
    <x v="32"/>
    <x v="3"/>
    <x v="0"/>
    <x v="443"/>
    <x v="594"/>
    <x v="0"/>
    <x v="22"/>
    <x v="0"/>
    <x v="730"/>
    <x v="195"/>
    <x v="205"/>
    <x v="450"/>
    <x v="8"/>
    <x v="21"/>
    <x v="37"/>
    <x v="1225"/>
    <x v="44"/>
    <x v="30"/>
    <x v="35"/>
    <x v="355"/>
  </r>
  <r>
    <x v="32"/>
    <x v="3"/>
    <x v="0"/>
    <x v="443"/>
    <x v="594"/>
    <x v="0"/>
    <x v="22"/>
    <x v="0"/>
    <x v="3326"/>
    <x v="231"/>
    <x v="241"/>
    <x v="450"/>
    <x v="8"/>
    <x v="21"/>
    <x v="37"/>
    <x v="1225"/>
    <x v="44"/>
    <x v="30"/>
    <x v="35"/>
    <x v="355"/>
  </r>
  <r>
    <x v="32"/>
    <x v="3"/>
    <x v="0"/>
    <x v="446"/>
    <x v="593"/>
    <x v="0"/>
    <x v="22"/>
    <x v="0"/>
    <x v="733"/>
    <x v="292"/>
    <x v="311"/>
    <x v="485"/>
    <x v="1"/>
    <x v="21"/>
    <x v="37"/>
    <x v="1240"/>
    <x v="17"/>
    <x v="30"/>
    <x v="42"/>
    <x v="369"/>
  </r>
  <r>
    <x v="32"/>
    <x v="3"/>
    <x v="0"/>
    <x v="481"/>
    <x v="533"/>
    <x v="0"/>
    <x v="22"/>
    <x v="0"/>
    <x v="741"/>
    <x v="46"/>
    <x v="70"/>
    <x v="582"/>
    <x v="34"/>
    <x v="21"/>
    <x v="37"/>
    <x v="1308"/>
    <x v="0"/>
    <x v="30"/>
    <x v="50"/>
    <x v="382"/>
  </r>
  <r>
    <x v="32"/>
    <x v="3"/>
    <x v="0"/>
    <x v="585"/>
    <x v="443"/>
    <x v="1"/>
    <x v="22"/>
    <x v="0"/>
    <x v="734"/>
    <x v="347"/>
    <x v="382"/>
    <x v="608"/>
    <x v="6"/>
    <x v="21"/>
    <x v="15"/>
    <x v="686"/>
    <x v="15"/>
    <x v="30"/>
    <x v="54"/>
    <x v="234"/>
  </r>
  <r>
    <x v="32"/>
    <x v="3"/>
    <x v="0"/>
    <x v="585"/>
    <x v="443"/>
    <x v="2"/>
    <x v="22"/>
    <x v="0"/>
    <x v="4051"/>
    <x v="347"/>
    <x v="378"/>
    <x v="608"/>
    <x v="6"/>
    <x v="21"/>
    <x v="35"/>
    <x v="1284"/>
    <x v="38"/>
    <x v="30"/>
    <x v="52"/>
    <x v="372"/>
  </r>
  <r>
    <x v="32"/>
    <x v="3"/>
    <x v="0"/>
    <x v="586"/>
    <x v="439"/>
    <x v="2"/>
    <x v="22"/>
    <x v="0"/>
    <x v="1823"/>
    <x v="548"/>
    <x v="569"/>
    <x v="624"/>
    <x v="8"/>
    <x v="21"/>
    <x v="35"/>
    <x v="1296"/>
    <x v="41"/>
    <x v="30"/>
    <x v="50"/>
    <x v="367"/>
  </r>
  <r>
    <x v="32"/>
    <x v="3"/>
    <x v="0"/>
    <x v="586"/>
    <x v="439"/>
    <x v="1"/>
    <x v="22"/>
    <x v="0"/>
    <x v="3805"/>
    <x v="558"/>
    <x v="590"/>
    <x v="624"/>
    <x v="8"/>
    <x v="21"/>
    <x v="15"/>
    <x v="703"/>
    <x v="16"/>
    <x v="30"/>
    <x v="54"/>
    <x v="234"/>
  </r>
  <r>
    <x v="33"/>
    <x v="3"/>
    <x v="0"/>
    <x v="244"/>
    <x v="555"/>
    <x v="1"/>
    <x v="22"/>
    <x v="0"/>
    <x v="742"/>
    <x v="96"/>
    <x v="95"/>
    <x v="349"/>
    <x v="34"/>
    <x v="21"/>
    <x v="15"/>
    <x v="476"/>
    <x v="0"/>
    <x v="30"/>
    <x v="26"/>
    <x v="142"/>
  </r>
  <r>
    <x v="33"/>
    <x v="3"/>
    <x v="0"/>
    <x v="658"/>
    <x v="556"/>
    <x v="2"/>
    <x v="22"/>
    <x v="0"/>
    <x v="3839"/>
    <x v="151"/>
    <x v="152"/>
    <x v="318"/>
    <x v="34"/>
    <x v="21"/>
    <x v="35"/>
    <x v="1023"/>
    <x v="0"/>
    <x v="30"/>
    <x v="26"/>
    <x v="312"/>
  </r>
  <r>
    <x v="34"/>
    <x v="3"/>
    <x v="1"/>
    <x v="233"/>
    <x v="550"/>
    <x v="5"/>
    <x v="0"/>
    <x v="0"/>
    <x v="1815"/>
    <x v="490"/>
    <x v="524"/>
    <x v="637"/>
    <x v="34"/>
    <x v="21"/>
    <x v="9"/>
    <x v="622"/>
    <x v="0"/>
    <x v="30"/>
    <x v="58"/>
    <x v="215"/>
  </r>
  <r>
    <x v="34"/>
    <x v="3"/>
    <x v="1"/>
    <x v="234"/>
    <x v="532"/>
    <x v="0"/>
    <x v="22"/>
    <x v="0"/>
    <x v="735"/>
    <x v="319"/>
    <x v="352"/>
    <x v="630"/>
    <x v="34"/>
    <x v="21"/>
    <x v="37"/>
    <x v="1331"/>
    <x v="0"/>
    <x v="30"/>
    <x v="52"/>
    <x v="387"/>
  </r>
  <r>
    <x v="34"/>
    <x v="3"/>
    <x v="1"/>
    <x v="234"/>
    <x v="532"/>
    <x v="1"/>
    <x v="22"/>
    <x v="0"/>
    <x v="736"/>
    <x v="548"/>
    <x v="574"/>
    <x v="630"/>
    <x v="34"/>
    <x v="21"/>
    <x v="15"/>
    <x v="720"/>
    <x v="0"/>
    <x v="30"/>
    <x v="52"/>
    <x v="227"/>
  </r>
  <r>
    <x v="34"/>
    <x v="3"/>
    <x v="1"/>
    <x v="235"/>
    <x v="531"/>
    <x v="2"/>
    <x v="22"/>
    <x v="0"/>
    <x v="1801"/>
    <x v="518"/>
    <x v="556"/>
    <x v="638"/>
    <x v="34"/>
    <x v="21"/>
    <x v="35"/>
    <x v="1312"/>
    <x v="0"/>
    <x v="30"/>
    <x v="60"/>
    <x v="391"/>
  </r>
  <r>
    <x v="34"/>
    <x v="3"/>
    <x v="2"/>
    <x v="242"/>
    <x v="552"/>
    <x v="1"/>
    <x v="22"/>
    <x v="0"/>
    <x v="3808"/>
    <x v="452"/>
    <x v="464"/>
    <x v="483"/>
    <x v="6"/>
    <x v="21"/>
    <x v="15"/>
    <x v="569"/>
    <x v="15"/>
    <x v="30"/>
    <x v="38"/>
    <x v="186"/>
  </r>
  <r>
    <x v="34"/>
    <x v="3"/>
    <x v="2"/>
    <x v="242"/>
    <x v="552"/>
    <x v="2"/>
    <x v="22"/>
    <x v="0"/>
    <x v="1810"/>
    <x v="487"/>
    <x v="499"/>
    <x v="483"/>
    <x v="6"/>
    <x v="21"/>
    <x v="35"/>
    <x v="1174"/>
    <x v="38"/>
    <x v="30"/>
    <x v="38"/>
    <x v="348"/>
  </r>
  <r>
    <x v="34"/>
    <x v="3"/>
    <x v="1"/>
    <x v="243"/>
    <x v="551"/>
    <x v="0"/>
    <x v="22"/>
    <x v="0"/>
    <x v="738"/>
    <x v="395"/>
    <x v="402"/>
    <x v="355"/>
    <x v="34"/>
    <x v="21"/>
    <x v="37"/>
    <x v="1142"/>
    <x v="0"/>
    <x v="30"/>
    <x v="30"/>
    <x v="344"/>
  </r>
  <r>
    <x v="34"/>
    <x v="3"/>
    <x v="1"/>
    <x v="243"/>
    <x v="551"/>
    <x v="2"/>
    <x v="22"/>
    <x v="0"/>
    <x v="1808"/>
    <x v="435"/>
    <x v="441"/>
    <x v="355"/>
    <x v="34"/>
    <x v="21"/>
    <x v="35"/>
    <x v="1073"/>
    <x v="0"/>
    <x v="30"/>
    <x v="30"/>
    <x v="328"/>
  </r>
  <r>
    <x v="34"/>
    <x v="3"/>
    <x v="2"/>
    <x v="245"/>
    <x v="660"/>
    <x v="0"/>
    <x v="22"/>
    <x v="0"/>
    <x v="4090"/>
    <x v="52"/>
    <x v="61"/>
    <x v="368"/>
    <x v="34"/>
    <x v="21"/>
    <x v="37"/>
    <x v="1149"/>
    <x v="0"/>
    <x v="30"/>
    <x v="35"/>
    <x v="355"/>
  </r>
  <r>
    <x v="34"/>
    <x v="3"/>
    <x v="2"/>
    <x v="245"/>
    <x v="660"/>
    <x v="2"/>
    <x v="22"/>
    <x v="0"/>
    <x v="740"/>
    <x v="109"/>
    <x v="116"/>
    <x v="368"/>
    <x v="34"/>
    <x v="21"/>
    <x v="35"/>
    <x v="1081"/>
    <x v="0"/>
    <x v="30"/>
    <x v="35"/>
    <x v="341"/>
  </r>
  <r>
    <x v="34"/>
    <x v="3"/>
    <x v="2"/>
    <x v="246"/>
    <x v="664"/>
    <x v="1"/>
    <x v="22"/>
    <x v="0"/>
    <x v="3804"/>
    <x v="144"/>
    <x v="175"/>
    <x v="632"/>
    <x v="34"/>
    <x v="21"/>
    <x v="15"/>
    <x v="722"/>
    <x v="0"/>
    <x v="30"/>
    <x v="54"/>
    <x v="234"/>
  </r>
  <r>
    <x v="34"/>
    <x v="3"/>
    <x v="2"/>
    <x v="246"/>
    <x v="664"/>
    <x v="1"/>
    <x v="22"/>
    <x v="0"/>
    <x v="739"/>
    <x v="589"/>
    <x v="621"/>
    <x v="632"/>
    <x v="34"/>
    <x v="21"/>
    <x v="15"/>
    <x v="722"/>
    <x v="0"/>
    <x v="30"/>
    <x v="52"/>
    <x v="227"/>
  </r>
  <r>
    <x v="34"/>
    <x v="3"/>
    <x v="2"/>
    <x v="247"/>
    <x v="662"/>
    <x v="1"/>
    <x v="22"/>
    <x v="0"/>
    <x v="3807"/>
    <x v="421"/>
    <x v="430"/>
    <x v="367"/>
    <x v="34"/>
    <x v="21"/>
    <x v="15"/>
    <x v="484"/>
    <x v="0"/>
    <x v="30"/>
    <x v="35"/>
    <x v="173"/>
  </r>
  <r>
    <x v="34"/>
    <x v="3"/>
    <x v="2"/>
    <x v="247"/>
    <x v="662"/>
    <x v="2"/>
    <x v="22"/>
    <x v="0"/>
    <x v="1809"/>
    <x v="458"/>
    <x v="467"/>
    <x v="367"/>
    <x v="34"/>
    <x v="21"/>
    <x v="35"/>
    <x v="1080"/>
    <x v="0"/>
    <x v="30"/>
    <x v="35"/>
    <x v="341"/>
  </r>
  <r>
    <x v="34"/>
    <x v="3"/>
    <x v="1"/>
    <x v="587"/>
    <x v="554"/>
    <x v="0"/>
    <x v="22"/>
    <x v="0"/>
    <x v="737"/>
    <x v="35"/>
    <x v="35"/>
    <x v="242"/>
    <x v="34"/>
    <x v="21"/>
    <x v="37"/>
    <x v="1006"/>
    <x v="0"/>
    <x v="30"/>
    <x v="21"/>
    <x v="314"/>
  </r>
  <r>
    <x v="34"/>
    <x v="3"/>
    <x v="1"/>
    <x v="587"/>
    <x v="554"/>
    <x v="2"/>
    <x v="22"/>
    <x v="0"/>
    <x v="3838"/>
    <x v="88"/>
    <x v="85"/>
    <x v="242"/>
    <x v="34"/>
    <x v="21"/>
    <x v="35"/>
    <x v="921"/>
    <x v="0"/>
    <x v="30"/>
    <x v="21"/>
    <x v="293"/>
  </r>
  <r>
    <x v="34"/>
    <x v="3"/>
    <x v="1"/>
    <x v="587"/>
    <x v="554"/>
    <x v="1"/>
    <x v="22"/>
    <x v="0"/>
    <x v="3803"/>
    <x v="126"/>
    <x v="124"/>
    <x v="242"/>
    <x v="34"/>
    <x v="21"/>
    <x v="15"/>
    <x v="379"/>
    <x v="0"/>
    <x v="30"/>
    <x v="21"/>
    <x v="124"/>
  </r>
  <r>
    <x v="34"/>
    <x v="3"/>
    <x v="2"/>
    <x v="642"/>
    <x v="661"/>
    <x v="0"/>
    <x v="22"/>
    <x v="0"/>
    <x v="2134"/>
    <x v="371"/>
    <x v="369"/>
    <x v="250"/>
    <x v="34"/>
    <x v="21"/>
    <x v="37"/>
    <x v="1017"/>
    <x v="0"/>
    <x v="30"/>
    <x v="21"/>
    <x v="314"/>
  </r>
  <r>
    <x v="34"/>
    <x v="3"/>
    <x v="2"/>
    <x v="657"/>
    <x v="663"/>
    <x v="2"/>
    <x v="22"/>
    <x v="0"/>
    <x v="1802"/>
    <x v="576"/>
    <x v="593"/>
    <x v="561"/>
    <x v="34"/>
    <x v="21"/>
    <x v="35"/>
    <x v="1247"/>
    <x v="0"/>
    <x v="30"/>
    <x v="42"/>
    <x v="357"/>
  </r>
  <r>
    <x v="34"/>
    <x v="3"/>
    <x v="2"/>
    <x v="659"/>
    <x v="553"/>
    <x v="2"/>
    <x v="22"/>
    <x v="0"/>
    <x v="4052"/>
    <x v="174"/>
    <x v="173"/>
    <x v="326"/>
    <x v="34"/>
    <x v="21"/>
    <x v="35"/>
    <x v="1039"/>
    <x v="0"/>
    <x v="30"/>
    <x v="21"/>
    <x v="293"/>
  </r>
  <r>
    <x v="36"/>
    <x v="9"/>
    <x v="1"/>
    <x v="350"/>
    <x v="101"/>
    <x v="0"/>
    <x v="22"/>
    <x v="0"/>
    <x v="2290"/>
    <x v="512"/>
    <x v="531"/>
    <x v="584"/>
    <x v="34"/>
    <x v="21"/>
    <x v="37"/>
    <x v="1309"/>
    <x v="0"/>
    <x v="30"/>
    <x v="48"/>
    <x v="379"/>
  </r>
  <r>
    <x v="36"/>
    <x v="9"/>
    <x v="2"/>
    <x v="352"/>
    <x v="89"/>
    <x v="0"/>
    <x v="22"/>
    <x v="0"/>
    <x v="778"/>
    <x v="76"/>
    <x v="85"/>
    <x v="525"/>
    <x v="34"/>
    <x v="21"/>
    <x v="37"/>
    <x v="1268"/>
    <x v="0"/>
    <x v="30"/>
    <x v="35"/>
    <x v="355"/>
  </r>
  <r>
    <x v="36"/>
    <x v="9"/>
    <x v="2"/>
    <x v="352"/>
    <x v="89"/>
    <x v="0"/>
    <x v="22"/>
    <x v="0"/>
    <x v="3324"/>
    <x v="223"/>
    <x v="235"/>
    <x v="525"/>
    <x v="34"/>
    <x v="21"/>
    <x v="37"/>
    <x v="1268"/>
    <x v="0"/>
    <x v="30"/>
    <x v="35"/>
    <x v="355"/>
  </r>
  <r>
    <x v="36"/>
    <x v="9"/>
    <x v="2"/>
    <x v="352"/>
    <x v="89"/>
    <x v="5"/>
    <x v="19"/>
    <x v="0"/>
    <x v="779"/>
    <x v="391"/>
    <x v="402"/>
    <x v="525"/>
    <x v="34"/>
    <x v="21"/>
    <x v="31"/>
    <x v="1102"/>
    <x v="0"/>
    <x v="30"/>
    <x v="35"/>
    <x v="313"/>
  </r>
  <r>
    <x v="36"/>
    <x v="9"/>
    <x v="2"/>
    <x v="352"/>
    <x v="89"/>
    <x v="0"/>
    <x v="22"/>
    <x v="0"/>
    <x v="780"/>
    <x v="435"/>
    <x v="446"/>
    <x v="525"/>
    <x v="34"/>
    <x v="21"/>
    <x v="37"/>
    <x v="1268"/>
    <x v="0"/>
    <x v="30"/>
    <x v="35"/>
    <x v="355"/>
  </r>
  <r>
    <x v="36"/>
    <x v="9"/>
    <x v="2"/>
    <x v="352"/>
    <x v="89"/>
    <x v="0"/>
    <x v="22"/>
    <x v="0"/>
    <x v="781"/>
    <x v="626"/>
    <x v="640"/>
    <x v="525"/>
    <x v="34"/>
    <x v="21"/>
    <x v="37"/>
    <x v="1268"/>
    <x v="0"/>
    <x v="30"/>
    <x v="35"/>
    <x v="355"/>
  </r>
  <r>
    <x v="36"/>
    <x v="9"/>
    <x v="2"/>
    <x v="353"/>
    <x v="90"/>
    <x v="0"/>
    <x v="22"/>
    <x v="0"/>
    <x v="782"/>
    <x v="340"/>
    <x v="341"/>
    <x v="344"/>
    <x v="34"/>
    <x v="21"/>
    <x v="37"/>
    <x v="1131"/>
    <x v="0"/>
    <x v="30"/>
    <x v="21"/>
    <x v="314"/>
  </r>
  <r>
    <x v="36"/>
    <x v="9"/>
    <x v="2"/>
    <x v="353"/>
    <x v="90"/>
    <x v="0"/>
    <x v="22"/>
    <x v="0"/>
    <x v="783"/>
    <x v="551"/>
    <x v="549"/>
    <x v="344"/>
    <x v="34"/>
    <x v="21"/>
    <x v="37"/>
    <x v="1131"/>
    <x v="0"/>
    <x v="30"/>
    <x v="21"/>
    <x v="314"/>
  </r>
  <r>
    <x v="36"/>
    <x v="9"/>
    <x v="1"/>
    <x v="380"/>
    <x v="165"/>
    <x v="0"/>
    <x v="22"/>
    <x v="0"/>
    <x v="873"/>
    <x v="50"/>
    <x v="49"/>
    <x v="334"/>
    <x v="34"/>
    <x v="21"/>
    <x v="37"/>
    <x v="1122"/>
    <x v="0"/>
    <x v="30"/>
    <x v="21"/>
    <x v="314"/>
  </r>
  <r>
    <x v="36"/>
    <x v="9"/>
    <x v="1"/>
    <x v="380"/>
    <x v="165"/>
    <x v="0"/>
    <x v="22"/>
    <x v="0"/>
    <x v="824"/>
    <x v="319"/>
    <x v="322"/>
    <x v="334"/>
    <x v="34"/>
    <x v="21"/>
    <x v="37"/>
    <x v="1122"/>
    <x v="0"/>
    <x v="30"/>
    <x v="21"/>
    <x v="314"/>
  </r>
  <r>
    <x v="36"/>
    <x v="9"/>
    <x v="1"/>
    <x v="380"/>
    <x v="165"/>
    <x v="0"/>
    <x v="22"/>
    <x v="0"/>
    <x v="874"/>
    <x v="417"/>
    <x v="415"/>
    <x v="334"/>
    <x v="34"/>
    <x v="21"/>
    <x v="37"/>
    <x v="1122"/>
    <x v="0"/>
    <x v="30"/>
    <x v="21"/>
    <x v="314"/>
  </r>
  <r>
    <x v="36"/>
    <x v="9"/>
    <x v="1"/>
    <x v="401"/>
    <x v="223"/>
    <x v="0"/>
    <x v="22"/>
    <x v="0"/>
    <x v="3323"/>
    <x v="212"/>
    <x v="205"/>
    <x v="63"/>
    <x v="34"/>
    <x v="21"/>
    <x v="37"/>
    <x v="716"/>
    <x v="0"/>
    <x v="30"/>
    <x v="11"/>
    <x v="264"/>
  </r>
  <r>
    <x v="36"/>
    <x v="9"/>
    <x v="1"/>
    <x v="402"/>
    <x v="166"/>
    <x v="0"/>
    <x v="22"/>
    <x v="0"/>
    <x v="875"/>
    <x v="608"/>
    <x v="618"/>
    <x v="396"/>
    <x v="34"/>
    <x v="21"/>
    <x v="37"/>
    <x v="1167"/>
    <x v="0"/>
    <x v="30"/>
    <x v="26"/>
    <x v="333"/>
  </r>
  <r>
    <x v="36"/>
    <x v="9"/>
    <x v="1"/>
    <x v="564"/>
    <x v="100"/>
    <x v="5"/>
    <x v="19"/>
    <x v="0"/>
    <x v="1034"/>
    <x v="347"/>
    <x v="369"/>
    <x v="566"/>
    <x v="34"/>
    <x v="21"/>
    <x v="31"/>
    <x v="1155"/>
    <x v="0"/>
    <x v="30"/>
    <x v="46"/>
    <x v="342"/>
  </r>
  <r>
    <x v="37"/>
    <x v="9"/>
    <x v="0"/>
    <x v="359"/>
    <x v="113"/>
    <x v="5"/>
    <x v="19"/>
    <x v="0"/>
    <x v="791"/>
    <x v="88"/>
    <x v="77"/>
    <x v="69"/>
    <x v="34"/>
    <x v="21"/>
    <x v="31"/>
    <x v="562"/>
    <x v="0"/>
    <x v="30"/>
    <x v="11"/>
    <x v="206"/>
  </r>
  <r>
    <x v="37"/>
    <x v="9"/>
    <x v="0"/>
    <x v="359"/>
    <x v="113"/>
    <x v="0"/>
    <x v="22"/>
    <x v="0"/>
    <x v="792"/>
    <x v="188"/>
    <x v="179"/>
    <x v="69"/>
    <x v="34"/>
    <x v="21"/>
    <x v="37"/>
    <x v="727"/>
    <x v="0"/>
    <x v="30"/>
    <x v="11"/>
    <x v="264"/>
  </r>
  <r>
    <x v="37"/>
    <x v="9"/>
    <x v="0"/>
    <x v="359"/>
    <x v="113"/>
    <x v="0"/>
    <x v="22"/>
    <x v="0"/>
    <x v="793"/>
    <x v="274"/>
    <x v="268"/>
    <x v="69"/>
    <x v="34"/>
    <x v="21"/>
    <x v="37"/>
    <x v="727"/>
    <x v="0"/>
    <x v="30"/>
    <x v="11"/>
    <x v="264"/>
  </r>
  <r>
    <x v="37"/>
    <x v="9"/>
    <x v="0"/>
    <x v="382"/>
    <x v="169"/>
    <x v="5"/>
    <x v="19"/>
    <x v="0"/>
    <x v="826"/>
    <x v="368"/>
    <x v="359"/>
    <x v="161"/>
    <x v="34"/>
    <x v="21"/>
    <x v="31"/>
    <x v="737"/>
    <x v="0"/>
    <x v="30"/>
    <x v="11"/>
    <x v="206"/>
  </r>
  <r>
    <x v="37"/>
    <x v="9"/>
    <x v="0"/>
    <x v="625"/>
    <x v="112"/>
    <x v="5"/>
    <x v="4"/>
    <x v="0"/>
    <x v="2297"/>
    <x v="69"/>
    <x v="70"/>
    <x v="175"/>
    <x v="34"/>
    <x v="21"/>
    <x v="8"/>
    <x v="207"/>
    <x v="0"/>
    <x v="30"/>
    <x v="26"/>
    <x v="104"/>
  </r>
  <r>
    <x v="37"/>
    <x v="9"/>
    <x v="0"/>
    <x v="625"/>
    <x v="112"/>
    <x v="3"/>
    <x v="22"/>
    <x v="0"/>
    <x v="4003"/>
    <x v="69"/>
    <x v="70"/>
    <x v="175"/>
    <x v="34"/>
    <x v="21"/>
    <x v="19"/>
    <x v="447"/>
    <x v="0"/>
    <x v="30"/>
    <x v="26"/>
    <x v="185"/>
  </r>
  <r>
    <x v="38"/>
    <x v="9"/>
    <x v="1"/>
    <x v="323"/>
    <x v="93"/>
    <x v="0"/>
    <x v="4"/>
    <x v="0"/>
    <x v="804"/>
    <x v="35"/>
    <x v="45"/>
    <x v="528"/>
    <x v="34"/>
    <x v="21"/>
    <x v="13"/>
    <x v="581"/>
    <x v="0"/>
    <x v="30"/>
    <x v="35"/>
    <x v="164"/>
  </r>
  <r>
    <x v="38"/>
    <x v="9"/>
    <x v="1"/>
    <x v="363"/>
    <x v="106"/>
    <x v="5"/>
    <x v="17"/>
    <x v="0"/>
    <x v="2292"/>
    <x v="510"/>
    <x v="527"/>
    <x v="601"/>
    <x v="34"/>
    <x v="21"/>
    <x v="27"/>
    <x v="1107"/>
    <x v="0"/>
    <x v="30"/>
    <x v="46"/>
    <x v="322"/>
  </r>
  <r>
    <x v="38"/>
    <x v="9"/>
    <x v="1"/>
    <x v="363"/>
    <x v="106"/>
    <x v="3"/>
    <x v="22"/>
    <x v="0"/>
    <x v="3801"/>
    <x v="510"/>
    <x v="527"/>
    <x v="601"/>
    <x v="34"/>
    <x v="21"/>
    <x v="19"/>
    <x v="823"/>
    <x v="0"/>
    <x v="30"/>
    <x v="46"/>
    <x v="251"/>
  </r>
  <r>
    <x v="38"/>
    <x v="9"/>
    <x v="2"/>
    <x v="366"/>
    <x v="227"/>
    <x v="0"/>
    <x v="22"/>
    <x v="0"/>
    <x v="805"/>
    <x v="343"/>
    <x v="359"/>
    <x v="580"/>
    <x v="34"/>
    <x v="21"/>
    <x v="37"/>
    <x v="1307"/>
    <x v="0"/>
    <x v="30"/>
    <x v="38"/>
    <x v="362"/>
  </r>
  <r>
    <x v="38"/>
    <x v="9"/>
    <x v="1"/>
    <x v="369"/>
    <x v="99"/>
    <x v="0"/>
    <x v="22"/>
    <x v="0"/>
    <x v="806"/>
    <x v="306"/>
    <x v="326"/>
    <x v="597"/>
    <x v="34"/>
    <x v="21"/>
    <x v="37"/>
    <x v="1317"/>
    <x v="0"/>
    <x v="30"/>
    <x v="42"/>
    <x v="369"/>
  </r>
  <r>
    <x v="38"/>
    <x v="9"/>
    <x v="1"/>
    <x v="370"/>
    <x v="126"/>
    <x v="5"/>
    <x v="9"/>
    <x v="0"/>
    <x v="2291"/>
    <x v="510"/>
    <x v="527"/>
    <x v="636"/>
    <x v="34"/>
    <x v="21"/>
    <x v="17"/>
    <x v="862"/>
    <x v="0"/>
    <x v="30"/>
    <x v="46"/>
    <x v="248"/>
  </r>
  <r>
    <x v="38"/>
    <x v="9"/>
    <x v="1"/>
    <x v="371"/>
    <x v="128"/>
    <x v="0"/>
    <x v="22"/>
    <x v="0"/>
    <x v="807"/>
    <x v="177"/>
    <x v="192"/>
    <x v="586"/>
    <x v="34"/>
    <x v="21"/>
    <x v="37"/>
    <x v="1311"/>
    <x v="0"/>
    <x v="30"/>
    <x v="42"/>
    <x v="369"/>
  </r>
  <r>
    <x v="38"/>
    <x v="9"/>
    <x v="2"/>
    <x v="396"/>
    <x v="221"/>
    <x v="0"/>
    <x v="22"/>
    <x v="0"/>
    <x v="870"/>
    <x v="425"/>
    <x v="418"/>
    <x v="228"/>
    <x v="34"/>
    <x v="21"/>
    <x v="37"/>
    <x v="994"/>
    <x v="0"/>
    <x v="30"/>
    <x v="16"/>
    <x v="290"/>
  </r>
  <r>
    <x v="38"/>
    <x v="9"/>
    <x v="2"/>
    <x v="397"/>
    <x v="222"/>
    <x v="5"/>
    <x v="19"/>
    <x v="0"/>
    <x v="871"/>
    <x v="403"/>
    <x v="412"/>
    <x v="567"/>
    <x v="34"/>
    <x v="21"/>
    <x v="31"/>
    <x v="1156"/>
    <x v="0"/>
    <x v="30"/>
    <x v="35"/>
    <x v="313"/>
  </r>
  <r>
    <x v="38"/>
    <x v="9"/>
    <x v="2"/>
    <x v="398"/>
    <x v="226"/>
    <x v="3"/>
    <x v="22"/>
    <x v="0"/>
    <x v="1610"/>
    <x v="71"/>
    <x v="85"/>
    <x v="589"/>
    <x v="34"/>
    <x v="21"/>
    <x v="19"/>
    <x v="811"/>
    <x v="0"/>
    <x v="30"/>
    <x v="38"/>
    <x v="230"/>
  </r>
  <r>
    <x v="38"/>
    <x v="9"/>
    <x v="2"/>
    <x v="398"/>
    <x v="226"/>
    <x v="5"/>
    <x v="4"/>
    <x v="0"/>
    <x v="2298"/>
    <x v="71"/>
    <x v="85"/>
    <x v="589"/>
    <x v="34"/>
    <x v="21"/>
    <x v="8"/>
    <x v="554"/>
    <x v="0"/>
    <x v="30"/>
    <x v="38"/>
    <x v="150"/>
  </r>
  <r>
    <x v="38"/>
    <x v="9"/>
    <x v="2"/>
    <x v="420"/>
    <x v="220"/>
    <x v="0"/>
    <x v="22"/>
    <x v="0"/>
    <x v="891"/>
    <x v="545"/>
    <x v="543"/>
    <x v="341"/>
    <x v="34"/>
    <x v="21"/>
    <x v="37"/>
    <x v="1129"/>
    <x v="0"/>
    <x v="30"/>
    <x v="21"/>
    <x v="314"/>
  </r>
  <r>
    <x v="38"/>
    <x v="9"/>
    <x v="2"/>
    <x v="420"/>
    <x v="220"/>
    <x v="0"/>
    <x v="22"/>
    <x v="0"/>
    <x v="892"/>
    <x v="601"/>
    <x v="604"/>
    <x v="341"/>
    <x v="34"/>
    <x v="21"/>
    <x v="37"/>
    <x v="1129"/>
    <x v="0"/>
    <x v="30"/>
    <x v="21"/>
    <x v="314"/>
  </r>
  <r>
    <x v="38"/>
    <x v="9"/>
    <x v="1"/>
    <x v="563"/>
    <x v="92"/>
    <x v="0"/>
    <x v="22"/>
    <x v="0"/>
    <x v="1033"/>
    <x v="389"/>
    <x v="402"/>
    <x v="550"/>
    <x v="34"/>
    <x v="21"/>
    <x v="37"/>
    <x v="1289"/>
    <x v="0"/>
    <x v="30"/>
    <x v="36"/>
    <x v="358"/>
  </r>
  <r>
    <x v="38"/>
    <x v="9"/>
    <x v="1"/>
    <x v="566"/>
    <x v="129"/>
    <x v="5"/>
    <x v="19"/>
    <x v="0"/>
    <x v="1036"/>
    <x v="347"/>
    <x v="382"/>
    <x v="631"/>
    <x v="34"/>
    <x v="21"/>
    <x v="31"/>
    <x v="1232"/>
    <x v="0"/>
    <x v="30"/>
    <x v="54"/>
    <x v="360"/>
  </r>
  <r>
    <x v="38"/>
    <x v="9"/>
    <x v="2"/>
    <x v="571"/>
    <x v="225"/>
    <x v="5"/>
    <x v="19"/>
    <x v="0"/>
    <x v="1042"/>
    <x v="61"/>
    <x v="58"/>
    <x v="314"/>
    <x v="34"/>
    <x v="21"/>
    <x v="31"/>
    <x v="887"/>
    <x v="0"/>
    <x v="30"/>
    <x v="21"/>
    <x v="268"/>
  </r>
  <r>
    <x v="38"/>
    <x v="9"/>
    <x v="1"/>
    <x v="579"/>
    <x v="695"/>
    <x v="0"/>
    <x v="22"/>
    <x v="0"/>
    <x v="1054"/>
    <x v="580"/>
    <x v="587"/>
    <x v="382"/>
    <x v="34"/>
    <x v="21"/>
    <x v="37"/>
    <x v="1159"/>
    <x v="0"/>
    <x v="30"/>
    <x v="26"/>
    <x v="333"/>
  </r>
  <r>
    <x v="38"/>
    <x v="9"/>
    <x v="1"/>
    <x v="656"/>
    <x v="91"/>
    <x v="0"/>
    <x v="19"/>
    <x v="0"/>
    <x v="3999"/>
    <x v="35"/>
    <x v="42"/>
    <x v="648"/>
    <x v="34"/>
    <x v="21"/>
    <x v="36"/>
    <x v="1323"/>
    <x v="0"/>
    <x v="30"/>
    <x v="30"/>
    <x v="330"/>
  </r>
  <r>
    <x v="38"/>
    <x v="9"/>
    <x v="2"/>
    <x v="687"/>
    <x v="224"/>
    <x v="5"/>
    <x v="19"/>
    <x v="0"/>
    <x v="872"/>
    <x v="93"/>
    <x v="112"/>
    <x v="619"/>
    <x v="32"/>
    <x v="21"/>
    <x v="31"/>
    <x v="1211"/>
    <x v="61"/>
    <x v="30"/>
    <x v="46"/>
    <x v="342"/>
  </r>
  <r>
    <x v="39"/>
    <x v="9"/>
    <x v="2"/>
    <x v="272"/>
    <x v="142"/>
    <x v="0"/>
    <x v="22"/>
    <x v="0"/>
    <x v="3320"/>
    <x v="684"/>
    <x v="691"/>
    <x v="348"/>
    <x v="34"/>
    <x v="21"/>
    <x v="37"/>
    <x v="1135"/>
    <x v="0"/>
    <x v="30"/>
    <x v="21"/>
    <x v="314"/>
  </r>
  <r>
    <x v="39"/>
    <x v="9"/>
    <x v="2"/>
    <x v="372"/>
    <x v="115"/>
    <x v="2"/>
    <x v="23"/>
    <x v="0"/>
    <x v="2516"/>
    <x v="188"/>
    <x v="192"/>
    <x v="443"/>
    <x v="34"/>
    <x v="21"/>
    <x v="0"/>
    <x v="54"/>
    <x v="0"/>
    <x v="30"/>
    <x v="30"/>
    <x v="19"/>
  </r>
  <r>
    <x v="39"/>
    <x v="9"/>
    <x v="2"/>
    <x v="372"/>
    <x v="115"/>
    <x v="0"/>
    <x v="22"/>
    <x v="0"/>
    <x v="808"/>
    <x v="200"/>
    <x v="208"/>
    <x v="443"/>
    <x v="34"/>
    <x v="21"/>
    <x v="37"/>
    <x v="1218"/>
    <x v="0"/>
    <x v="30"/>
    <x v="35"/>
    <x v="355"/>
  </r>
  <r>
    <x v="39"/>
    <x v="9"/>
    <x v="2"/>
    <x v="372"/>
    <x v="115"/>
    <x v="0"/>
    <x v="22"/>
    <x v="0"/>
    <x v="809"/>
    <x v="253"/>
    <x v="260"/>
    <x v="443"/>
    <x v="34"/>
    <x v="21"/>
    <x v="37"/>
    <x v="1218"/>
    <x v="0"/>
    <x v="30"/>
    <x v="30"/>
    <x v="344"/>
  </r>
  <r>
    <x v="39"/>
    <x v="9"/>
    <x v="2"/>
    <x v="372"/>
    <x v="115"/>
    <x v="3"/>
    <x v="22"/>
    <x v="0"/>
    <x v="2035"/>
    <x v="343"/>
    <x v="352"/>
    <x v="443"/>
    <x v="34"/>
    <x v="21"/>
    <x v="19"/>
    <x v="674"/>
    <x v="0"/>
    <x v="30"/>
    <x v="30"/>
    <x v="200"/>
  </r>
  <r>
    <x v="39"/>
    <x v="9"/>
    <x v="2"/>
    <x v="372"/>
    <x v="115"/>
    <x v="5"/>
    <x v="4"/>
    <x v="0"/>
    <x v="2307"/>
    <x v="343"/>
    <x v="352"/>
    <x v="443"/>
    <x v="34"/>
    <x v="21"/>
    <x v="8"/>
    <x v="437"/>
    <x v="0"/>
    <x v="30"/>
    <x v="30"/>
    <x v="123"/>
  </r>
  <r>
    <x v="39"/>
    <x v="9"/>
    <x v="2"/>
    <x v="373"/>
    <x v="116"/>
    <x v="0"/>
    <x v="21"/>
    <x v="0"/>
    <x v="1517"/>
    <x v="296"/>
    <x v="301"/>
    <x v="399"/>
    <x v="34"/>
    <x v="21"/>
    <x v="16"/>
    <x v="536"/>
    <x v="0"/>
    <x v="30"/>
    <x v="26"/>
    <x v="151"/>
  </r>
  <r>
    <x v="39"/>
    <x v="9"/>
    <x v="2"/>
    <x v="373"/>
    <x v="116"/>
    <x v="0"/>
    <x v="21"/>
    <x v="0"/>
    <x v="1519"/>
    <x v="558"/>
    <x v="559"/>
    <x v="399"/>
    <x v="34"/>
    <x v="21"/>
    <x v="16"/>
    <x v="536"/>
    <x v="0"/>
    <x v="30"/>
    <x v="26"/>
    <x v="151"/>
  </r>
  <r>
    <x v="39"/>
    <x v="9"/>
    <x v="2"/>
    <x v="373"/>
    <x v="116"/>
    <x v="0"/>
    <x v="21"/>
    <x v="0"/>
    <x v="1520"/>
    <x v="684"/>
    <x v="691"/>
    <x v="399"/>
    <x v="34"/>
    <x v="21"/>
    <x v="16"/>
    <x v="536"/>
    <x v="0"/>
    <x v="30"/>
    <x v="21"/>
    <x v="131"/>
  </r>
  <r>
    <x v="39"/>
    <x v="9"/>
    <x v="2"/>
    <x v="383"/>
    <x v="141"/>
    <x v="5"/>
    <x v="19"/>
    <x v="0"/>
    <x v="1775"/>
    <x v="352"/>
    <x v="356"/>
    <x v="389"/>
    <x v="34"/>
    <x v="21"/>
    <x v="31"/>
    <x v="969"/>
    <x v="0"/>
    <x v="30"/>
    <x v="26"/>
    <x v="284"/>
  </r>
  <r>
    <x v="39"/>
    <x v="9"/>
    <x v="2"/>
    <x v="383"/>
    <x v="141"/>
    <x v="5"/>
    <x v="1"/>
    <x v="0"/>
    <x v="2847"/>
    <x v="515"/>
    <x v="517"/>
    <x v="389"/>
    <x v="34"/>
    <x v="21"/>
    <x v="9"/>
    <x v="398"/>
    <x v="0"/>
    <x v="30"/>
    <x v="26"/>
    <x v="106"/>
  </r>
  <r>
    <x v="39"/>
    <x v="9"/>
    <x v="2"/>
    <x v="385"/>
    <x v="171"/>
    <x v="0"/>
    <x v="22"/>
    <x v="0"/>
    <x v="827"/>
    <x v="46"/>
    <x v="39"/>
    <x v="177"/>
    <x v="34"/>
    <x v="21"/>
    <x v="37"/>
    <x v="926"/>
    <x v="0"/>
    <x v="30"/>
    <x v="11"/>
    <x v="264"/>
  </r>
  <r>
    <x v="39"/>
    <x v="9"/>
    <x v="2"/>
    <x v="385"/>
    <x v="171"/>
    <x v="5"/>
    <x v="19"/>
    <x v="0"/>
    <x v="2822"/>
    <x v="105"/>
    <x v="92"/>
    <x v="177"/>
    <x v="34"/>
    <x v="21"/>
    <x v="31"/>
    <x v="750"/>
    <x v="0"/>
    <x v="30"/>
    <x v="11"/>
    <x v="206"/>
  </r>
  <r>
    <x v="39"/>
    <x v="9"/>
    <x v="2"/>
    <x v="385"/>
    <x v="171"/>
    <x v="0"/>
    <x v="21"/>
    <x v="0"/>
    <x v="1527"/>
    <x v="166"/>
    <x v="157"/>
    <x v="177"/>
    <x v="34"/>
    <x v="21"/>
    <x v="16"/>
    <x v="337"/>
    <x v="0"/>
    <x v="30"/>
    <x v="11"/>
    <x v="87"/>
  </r>
  <r>
    <x v="39"/>
    <x v="9"/>
    <x v="2"/>
    <x v="385"/>
    <x v="171"/>
    <x v="0"/>
    <x v="21"/>
    <x v="0"/>
    <x v="1711"/>
    <x v="518"/>
    <x v="511"/>
    <x v="177"/>
    <x v="34"/>
    <x v="21"/>
    <x v="16"/>
    <x v="337"/>
    <x v="0"/>
    <x v="30"/>
    <x v="11"/>
    <x v="87"/>
  </r>
  <r>
    <x v="39"/>
    <x v="9"/>
    <x v="2"/>
    <x v="386"/>
    <x v="170"/>
    <x v="5"/>
    <x v="19"/>
    <x v="0"/>
    <x v="3889"/>
    <x v="65"/>
    <x v="58"/>
    <x v="238"/>
    <x v="34"/>
    <x v="21"/>
    <x v="31"/>
    <x v="805"/>
    <x v="0"/>
    <x v="30"/>
    <x v="16"/>
    <x v="239"/>
  </r>
  <r>
    <x v="39"/>
    <x v="9"/>
    <x v="2"/>
    <x v="386"/>
    <x v="170"/>
    <x v="3"/>
    <x v="22"/>
    <x v="0"/>
    <x v="828"/>
    <x v="123"/>
    <x v="116"/>
    <x v="238"/>
    <x v="34"/>
    <x v="21"/>
    <x v="19"/>
    <x v="495"/>
    <x v="0"/>
    <x v="30"/>
    <x v="16"/>
    <x v="141"/>
  </r>
  <r>
    <x v="39"/>
    <x v="9"/>
    <x v="2"/>
    <x v="386"/>
    <x v="170"/>
    <x v="5"/>
    <x v="4"/>
    <x v="0"/>
    <x v="2903"/>
    <x v="123"/>
    <x v="116"/>
    <x v="238"/>
    <x v="34"/>
    <x v="21"/>
    <x v="8"/>
    <x v="249"/>
    <x v="0"/>
    <x v="30"/>
    <x v="16"/>
    <x v="73"/>
  </r>
  <r>
    <x v="39"/>
    <x v="9"/>
    <x v="2"/>
    <x v="386"/>
    <x v="170"/>
    <x v="5"/>
    <x v="19"/>
    <x v="0"/>
    <x v="2604"/>
    <x v="133"/>
    <x v="127"/>
    <x v="238"/>
    <x v="34"/>
    <x v="21"/>
    <x v="31"/>
    <x v="805"/>
    <x v="0"/>
    <x v="30"/>
    <x v="16"/>
    <x v="239"/>
  </r>
  <r>
    <x v="39"/>
    <x v="9"/>
    <x v="2"/>
    <x v="386"/>
    <x v="170"/>
    <x v="0"/>
    <x v="22"/>
    <x v="0"/>
    <x v="829"/>
    <x v="247"/>
    <x v="241"/>
    <x v="238"/>
    <x v="34"/>
    <x v="21"/>
    <x v="37"/>
    <x v="1002"/>
    <x v="0"/>
    <x v="30"/>
    <x v="16"/>
    <x v="290"/>
  </r>
  <r>
    <x v="39"/>
    <x v="9"/>
    <x v="2"/>
    <x v="386"/>
    <x v="170"/>
    <x v="2"/>
    <x v="23"/>
    <x v="0"/>
    <x v="2517"/>
    <x v="253"/>
    <x v="249"/>
    <x v="238"/>
    <x v="34"/>
    <x v="21"/>
    <x v="0"/>
    <x v="32"/>
    <x v="0"/>
    <x v="30"/>
    <x v="16"/>
    <x v="9"/>
  </r>
  <r>
    <x v="39"/>
    <x v="9"/>
    <x v="2"/>
    <x v="386"/>
    <x v="170"/>
    <x v="0"/>
    <x v="22"/>
    <x v="0"/>
    <x v="830"/>
    <x v="281"/>
    <x v="278"/>
    <x v="238"/>
    <x v="34"/>
    <x v="21"/>
    <x v="37"/>
    <x v="1002"/>
    <x v="0"/>
    <x v="30"/>
    <x v="16"/>
    <x v="290"/>
  </r>
  <r>
    <x v="39"/>
    <x v="9"/>
    <x v="2"/>
    <x v="386"/>
    <x v="170"/>
    <x v="0"/>
    <x v="22"/>
    <x v="0"/>
    <x v="831"/>
    <x v="306"/>
    <x v="304"/>
    <x v="238"/>
    <x v="34"/>
    <x v="21"/>
    <x v="37"/>
    <x v="1002"/>
    <x v="0"/>
    <x v="30"/>
    <x v="16"/>
    <x v="290"/>
  </r>
  <r>
    <x v="39"/>
    <x v="9"/>
    <x v="2"/>
    <x v="386"/>
    <x v="170"/>
    <x v="5"/>
    <x v="19"/>
    <x v="0"/>
    <x v="832"/>
    <x v="365"/>
    <x v="359"/>
    <x v="238"/>
    <x v="34"/>
    <x v="21"/>
    <x v="31"/>
    <x v="805"/>
    <x v="0"/>
    <x v="30"/>
    <x v="16"/>
    <x v="239"/>
  </r>
  <r>
    <x v="39"/>
    <x v="9"/>
    <x v="2"/>
    <x v="386"/>
    <x v="170"/>
    <x v="2"/>
    <x v="23"/>
    <x v="0"/>
    <x v="2518"/>
    <x v="417"/>
    <x v="412"/>
    <x v="238"/>
    <x v="34"/>
    <x v="21"/>
    <x v="0"/>
    <x v="32"/>
    <x v="0"/>
    <x v="30"/>
    <x v="16"/>
    <x v="9"/>
  </r>
  <r>
    <x v="39"/>
    <x v="9"/>
    <x v="2"/>
    <x v="386"/>
    <x v="170"/>
    <x v="0"/>
    <x v="21"/>
    <x v="0"/>
    <x v="1712"/>
    <x v="452"/>
    <x v="449"/>
    <x v="238"/>
    <x v="34"/>
    <x v="21"/>
    <x v="16"/>
    <x v="406"/>
    <x v="0"/>
    <x v="30"/>
    <x v="16"/>
    <x v="106"/>
  </r>
  <r>
    <x v="39"/>
    <x v="9"/>
    <x v="2"/>
    <x v="386"/>
    <x v="170"/>
    <x v="2"/>
    <x v="23"/>
    <x v="0"/>
    <x v="2519"/>
    <x v="494"/>
    <x v="491"/>
    <x v="238"/>
    <x v="34"/>
    <x v="21"/>
    <x v="0"/>
    <x v="32"/>
    <x v="0"/>
    <x v="30"/>
    <x v="16"/>
    <x v="9"/>
  </r>
  <r>
    <x v="39"/>
    <x v="9"/>
    <x v="2"/>
    <x v="386"/>
    <x v="170"/>
    <x v="5"/>
    <x v="3"/>
    <x v="0"/>
    <x v="4113"/>
    <x v="518"/>
    <x v="514"/>
    <x v="238"/>
    <x v="34"/>
    <x v="21"/>
    <x v="8"/>
    <x v="249"/>
    <x v="0"/>
    <x v="30"/>
    <x v="16"/>
    <x v="73"/>
  </r>
  <r>
    <x v="39"/>
    <x v="9"/>
    <x v="2"/>
    <x v="386"/>
    <x v="170"/>
    <x v="0"/>
    <x v="22"/>
    <x v="0"/>
    <x v="833"/>
    <x v="551"/>
    <x v="546"/>
    <x v="238"/>
    <x v="34"/>
    <x v="21"/>
    <x v="37"/>
    <x v="1002"/>
    <x v="0"/>
    <x v="30"/>
    <x v="16"/>
    <x v="290"/>
  </r>
  <r>
    <x v="39"/>
    <x v="9"/>
    <x v="2"/>
    <x v="386"/>
    <x v="170"/>
    <x v="0"/>
    <x v="21"/>
    <x v="0"/>
    <x v="2053"/>
    <x v="563"/>
    <x v="556"/>
    <x v="238"/>
    <x v="34"/>
    <x v="21"/>
    <x v="16"/>
    <x v="406"/>
    <x v="0"/>
    <x v="30"/>
    <x v="16"/>
    <x v="106"/>
  </r>
  <r>
    <x v="39"/>
    <x v="9"/>
    <x v="2"/>
    <x v="386"/>
    <x v="170"/>
    <x v="0"/>
    <x v="22"/>
    <x v="0"/>
    <x v="811"/>
    <x v="580"/>
    <x v="579"/>
    <x v="238"/>
    <x v="34"/>
    <x v="21"/>
    <x v="37"/>
    <x v="1002"/>
    <x v="0"/>
    <x v="30"/>
    <x v="16"/>
    <x v="290"/>
  </r>
  <r>
    <x v="39"/>
    <x v="9"/>
    <x v="2"/>
    <x v="386"/>
    <x v="170"/>
    <x v="2"/>
    <x v="23"/>
    <x v="0"/>
    <x v="2520"/>
    <x v="589"/>
    <x v="590"/>
    <x v="238"/>
    <x v="34"/>
    <x v="21"/>
    <x v="0"/>
    <x v="32"/>
    <x v="0"/>
    <x v="30"/>
    <x v="16"/>
    <x v="9"/>
  </r>
  <r>
    <x v="39"/>
    <x v="9"/>
    <x v="2"/>
    <x v="386"/>
    <x v="170"/>
    <x v="0"/>
    <x v="22"/>
    <x v="0"/>
    <x v="834"/>
    <x v="608"/>
    <x v="611"/>
    <x v="238"/>
    <x v="34"/>
    <x v="21"/>
    <x v="37"/>
    <x v="1002"/>
    <x v="0"/>
    <x v="30"/>
    <x v="16"/>
    <x v="290"/>
  </r>
  <r>
    <x v="39"/>
    <x v="9"/>
    <x v="2"/>
    <x v="386"/>
    <x v="170"/>
    <x v="0"/>
    <x v="21"/>
    <x v="0"/>
    <x v="1713"/>
    <x v="621"/>
    <x v="624"/>
    <x v="238"/>
    <x v="34"/>
    <x v="21"/>
    <x v="16"/>
    <x v="406"/>
    <x v="0"/>
    <x v="30"/>
    <x v="16"/>
    <x v="106"/>
  </r>
  <r>
    <x v="39"/>
    <x v="9"/>
    <x v="2"/>
    <x v="386"/>
    <x v="170"/>
    <x v="0"/>
    <x v="22"/>
    <x v="0"/>
    <x v="835"/>
    <x v="643"/>
    <x v="645"/>
    <x v="238"/>
    <x v="34"/>
    <x v="21"/>
    <x v="37"/>
    <x v="1002"/>
    <x v="0"/>
    <x v="30"/>
    <x v="16"/>
    <x v="290"/>
  </r>
  <r>
    <x v="39"/>
    <x v="9"/>
    <x v="2"/>
    <x v="394"/>
    <x v="138"/>
    <x v="0"/>
    <x v="22"/>
    <x v="0"/>
    <x v="2311"/>
    <x v="399"/>
    <x v="405"/>
    <x v="321"/>
    <x v="34"/>
    <x v="21"/>
    <x v="37"/>
    <x v="1109"/>
    <x v="0"/>
    <x v="30"/>
    <x v="30"/>
    <x v="344"/>
  </r>
  <r>
    <x v="39"/>
    <x v="9"/>
    <x v="1"/>
    <x v="423"/>
    <x v="405"/>
    <x v="0"/>
    <x v="22"/>
    <x v="0"/>
    <x v="896"/>
    <x v="421"/>
    <x v="430"/>
    <x v="489"/>
    <x v="34"/>
    <x v="21"/>
    <x v="37"/>
    <x v="1241"/>
    <x v="0"/>
    <x v="30"/>
    <x v="35"/>
    <x v="355"/>
  </r>
  <r>
    <x v="39"/>
    <x v="9"/>
    <x v="1"/>
    <x v="424"/>
    <x v="414"/>
    <x v="0"/>
    <x v="22"/>
    <x v="0"/>
    <x v="893"/>
    <x v="162"/>
    <x v="169"/>
    <x v="452"/>
    <x v="34"/>
    <x v="21"/>
    <x v="37"/>
    <x v="1226"/>
    <x v="0"/>
    <x v="30"/>
    <x v="30"/>
    <x v="344"/>
  </r>
  <r>
    <x v="39"/>
    <x v="9"/>
    <x v="1"/>
    <x v="425"/>
    <x v="404"/>
    <x v="2"/>
    <x v="23"/>
    <x v="0"/>
    <x v="2509"/>
    <x v="123"/>
    <x v="127"/>
    <x v="448"/>
    <x v="34"/>
    <x v="21"/>
    <x v="0"/>
    <x v="57"/>
    <x v="0"/>
    <x v="30"/>
    <x v="30"/>
    <x v="19"/>
  </r>
  <r>
    <x v="39"/>
    <x v="9"/>
    <x v="1"/>
    <x v="425"/>
    <x v="404"/>
    <x v="0"/>
    <x v="22"/>
    <x v="0"/>
    <x v="894"/>
    <x v="204"/>
    <x v="208"/>
    <x v="448"/>
    <x v="34"/>
    <x v="21"/>
    <x v="37"/>
    <x v="1223"/>
    <x v="0"/>
    <x v="30"/>
    <x v="30"/>
    <x v="344"/>
  </r>
  <r>
    <x v="39"/>
    <x v="9"/>
    <x v="1"/>
    <x v="425"/>
    <x v="404"/>
    <x v="0"/>
    <x v="21"/>
    <x v="0"/>
    <x v="1544"/>
    <x v="242"/>
    <x v="249"/>
    <x v="448"/>
    <x v="34"/>
    <x v="21"/>
    <x v="16"/>
    <x v="579"/>
    <x v="0"/>
    <x v="30"/>
    <x v="30"/>
    <x v="166"/>
  </r>
  <r>
    <x v="39"/>
    <x v="9"/>
    <x v="1"/>
    <x v="425"/>
    <x v="404"/>
    <x v="0"/>
    <x v="22"/>
    <x v="0"/>
    <x v="895"/>
    <x v="311"/>
    <x v="318"/>
    <x v="448"/>
    <x v="34"/>
    <x v="21"/>
    <x v="37"/>
    <x v="1223"/>
    <x v="0"/>
    <x v="30"/>
    <x v="30"/>
    <x v="344"/>
  </r>
  <r>
    <x v="39"/>
    <x v="9"/>
    <x v="1"/>
    <x v="425"/>
    <x v="404"/>
    <x v="0"/>
    <x v="22"/>
    <x v="0"/>
    <x v="898"/>
    <x v="621"/>
    <x v="633"/>
    <x v="448"/>
    <x v="34"/>
    <x v="21"/>
    <x v="37"/>
    <x v="1223"/>
    <x v="0"/>
    <x v="30"/>
    <x v="30"/>
    <x v="344"/>
  </r>
  <r>
    <x v="39"/>
    <x v="9"/>
    <x v="1"/>
    <x v="425"/>
    <x v="404"/>
    <x v="0"/>
    <x v="21"/>
    <x v="0"/>
    <x v="1545"/>
    <x v="632"/>
    <x v="642"/>
    <x v="448"/>
    <x v="34"/>
    <x v="21"/>
    <x v="16"/>
    <x v="579"/>
    <x v="0"/>
    <x v="30"/>
    <x v="30"/>
    <x v="166"/>
  </r>
  <r>
    <x v="39"/>
    <x v="9"/>
    <x v="1"/>
    <x v="426"/>
    <x v="398"/>
    <x v="5"/>
    <x v="19"/>
    <x v="0"/>
    <x v="1714"/>
    <x v="105"/>
    <x v="92"/>
    <x v="193"/>
    <x v="34"/>
    <x v="21"/>
    <x v="31"/>
    <x v="762"/>
    <x v="0"/>
    <x v="30"/>
    <x v="11"/>
    <x v="206"/>
  </r>
  <r>
    <x v="39"/>
    <x v="9"/>
    <x v="1"/>
    <x v="426"/>
    <x v="398"/>
    <x v="5"/>
    <x v="19"/>
    <x v="0"/>
    <x v="900"/>
    <x v="335"/>
    <x v="330"/>
    <x v="193"/>
    <x v="34"/>
    <x v="21"/>
    <x v="31"/>
    <x v="762"/>
    <x v="0"/>
    <x v="30"/>
    <x v="11"/>
    <x v="206"/>
  </r>
  <r>
    <x v="39"/>
    <x v="9"/>
    <x v="1"/>
    <x v="426"/>
    <x v="398"/>
    <x v="0"/>
    <x v="22"/>
    <x v="0"/>
    <x v="901"/>
    <x v="510"/>
    <x v="501"/>
    <x v="193"/>
    <x v="34"/>
    <x v="21"/>
    <x v="37"/>
    <x v="943"/>
    <x v="0"/>
    <x v="30"/>
    <x v="11"/>
    <x v="264"/>
  </r>
  <r>
    <x v="39"/>
    <x v="9"/>
    <x v="1"/>
    <x v="426"/>
    <x v="398"/>
    <x v="0"/>
    <x v="21"/>
    <x v="0"/>
    <x v="1715"/>
    <x v="510"/>
    <x v="501"/>
    <x v="193"/>
    <x v="34"/>
    <x v="21"/>
    <x v="16"/>
    <x v="357"/>
    <x v="0"/>
    <x v="30"/>
    <x v="11"/>
    <x v="87"/>
  </r>
  <r>
    <x v="39"/>
    <x v="9"/>
    <x v="1"/>
    <x v="426"/>
    <x v="398"/>
    <x v="0"/>
    <x v="21"/>
    <x v="0"/>
    <x v="1548"/>
    <x v="605"/>
    <x v="604"/>
    <x v="193"/>
    <x v="34"/>
    <x v="21"/>
    <x v="16"/>
    <x v="357"/>
    <x v="0"/>
    <x v="30"/>
    <x v="11"/>
    <x v="87"/>
  </r>
  <r>
    <x v="39"/>
    <x v="9"/>
    <x v="1"/>
    <x v="426"/>
    <x v="398"/>
    <x v="0"/>
    <x v="22"/>
    <x v="0"/>
    <x v="910"/>
    <x v="632"/>
    <x v="633"/>
    <x v="193"/>
    <x v="34"/>
    <x v="21"/>
    <x v="37"/>
    <x v="943"/>
    <x v="0"/>
    <x v="30"/>
    <x v="11"/>
    <x v="264"/>
  </r>
  <r>
    <x v="39"/>
    <x v="9"/>
    <x v="1"/>
    <x v="427"/>
    <x v="396"/>
    <x v="0"/>
    <x v="22"/>
    <x v="0"/>
    <x v="902"/>
    <x v="8"/>
    <x v="9"/>
    <x v="408"/>
    <x v="34"/>
    <x v="21"/>
    <x v="37"/>
    <x v="1179"/>
    <x v="0"/>
    <x v="30"/>
    <x v="21"/>
    <x v="314"/>
  </r>
  <r>
    <x v="39"/>
    <x v="9"/>
    <x v="1"/>
    <x v="427"/>
    <x v="396"/>
    <x v="0"/>
    <x v="21"/>
    <x v="0"/>
    <x v="1549"/>
    <x v="8"/>
    <x v="9"/>
    <x v="408"/>
    <x v="34"/>
    <x v="21"/>
    <x v="16"/>
    <x v="540"/>
    <x v="0"/>
    <x v="30"/>
    <x v="21"/>
    <x v="131"/>
  </r>
  <r>
    <x v="39"/>
    <x v="9"/>
    <x v="1"/>
    <x v="427"/>
    <x v="396"/>
    <x v="0"/>
    <x v="21"/>
    <x v="0"/>
    <x v="1550"/>
    <x v="343"/>
    <x v="345"/>
    <x v="408"/>
    <x v="34"/>
    <x v="21"/>
    <x v="16"/>
    <x v="540"/>
    <x v="0"/>
    <x v="30"/>
    <x v="21"/>
    <x v="131"/>
  </r>
  <r>
    <x v="39"/>
    <x v="9"/>
    <x v="1"/>
    <x v="427"/>
    <x v="396"/>
    <x v="0"/>
    <x v="22"/>
    <x v="0"/>
    <x v="1762"/>
    <x v="343"/>
    <x v="345"/>
    <x v="408"/>
    <x v="34"/>
    <x v="21"/>
    <x v="37"/>
    <x v="1179"/>
    <x v="0"/>
    <x v="30"/>
    <x v="21"/>
    <x v="314"/>
  </r>
  <r>
    <x v="39"/>
    <x v="9"/>
    <x v="1"/>
    <x v="427"/>
    <x v="396"/>
    <x v="0"/>
    <x v="22"/>
    <x v="0"/>
    <x v="904"/>
    <x v="657"/>
    <x v="663"/>
    <x v="408"/>
    <x v="34"/>
    <x v="21"/>
    <x v="37"/>
    <x v="1179"/>
    <x v="0"/>
    <x v="30"/>
    <x v="21"/>
    <x v="314"/>
  </r>
  <r>
    <x v="39"/>
    <x v="9"/>
    <x v="1"/>
    <x v="427"/>
    <x v="396"/>
    <x v="0"/>
    <x v="21"/>
    <x v="0"/>
    <x v="1551"/>
    <x v="657"/>
    <x v="663"/>
    <x v="408"/>
    <x v="34"/>
    <x v="21"/>
    <x v="16"/>
    <x v="540"/>
    <x v="0"/>
    <x v="30"/>
    <x v="21"/>
    <x v="131"/>
  </r>
  <r>
    <x v="39"/>
    <x v="9"/>
    <x v="1"/>
    <x v="430"/>
    <x v="403"/>
    <x v="0"/>
    <x v="22"/>
    <x v="0"/>
    <x v="905"/>
    <x v="28"/>
    <x v="24"/>
    <x v="253"/>
    <x v="34"/>
    <x v="21"/>
    <x v="37"/>
    <x v="1024"/>
    <x v="0"/>
    <x v="30"/>
    <x v="16"/>
    <x v="290"/>
  </r>
  <r>
    <x v="39"/>
    <x v="9"/>
    <x v="1"/>
    <x v="430"/>
    <x v="403"/>
    <x v="3"/>
    <x v="22"/>
    <x v="0"/>
    <x v="899"/>
    <x v="109"/>
    <x v="100"/>
    <x v="253"/>
    <x v="34"/>
    <x v="21"/>
    <x v="19"/>
    <x v="504"/>
    <x v="0"/>
    <x v="30"/>
    <x v="16"/>
    <x v="141"/>
  </r>
  <r>
    <x v="39"/>
    <x v="9"/>
    <x v="1"/>
    <x v="430"/>
    <x v="403"/>
    <x v="5"/>
    <x v="4"/>
    <x v="0"/>
    <x v="2289"/>
    <x v="109"/>
    <x v="100"/>
    <x v="253"/>
    <x v="34"/>
    <x v="21"/>
    <x v="8"/>
    <x v="260"/>
    <x v="0"/>
    <x v="30"/>
    <x v="16"/>
    <x v="73"/>
  </r>
  <r>
    <x v="39"/>
    <x v="9"/>
    <x v="1"/>
    <x v="430"/>
    <x v="403"/>
    <x v="5"/>
    <x v="19"/>
    <x v="0"/>
    <x v="3847"/>
    <x v="118"/>
    <x v="112"/>
    <x v="253"/>
    <x v="34"/>
    <x v="21"/>
    <x v="31"/>
    <x v="824"/>
    <x v="0"/>
    <x v="30"/>
    <x v="16"/>
    <x v="239"/>
  </r>
  <r>
    <x v="39"/>
    <x v="9"/>
    <x v="1"/>
    <x v="430"/>
    <x v="403"/>
    <x v="0"/>
    <x v="21"/>
    <x v="0"/>
    <x v="1546"/>
    <x v="144"/>
    <x v="137"/>
    <x v="253"/>
    <x v="34"/>
    <x v="21"/>
    <x v="16"/>
    <x v="422"/>
    <x v="0"/>
    <x v="30"/>
    <x v="16"/>
    <x v="106"/>
  </r>
  <r>
    <x v="39"/>
    <x v="9"/>
    <x v="1"/>
    <x v="430"/>
    <x v="403"/>
    <x v="0"/>
    <x v="22"/>
    <x v="0"/>
    <x v="906"/>
    <x v="227"/>
    <x v="223"/>
    <x v="253"/>
    <x v="34"/>
    <x v="21"/>
    <x v="37"/>
    <x v="1024"/>
    <x v="0"/>
    <x v="30"/>
    <x v="16"/>
    <x v="290"/>
  </r>
  <r>
    <x v="39"/>
    <x v="9"/>
    <x v="1"/>
    <x v="430"/>
    <x v="403"/>
    <x v="2"/>
    <x v="23"/>
    <x v="0"/>
    <x v="2510"/>
    <x v="227"/>
    <x v="223"/>
    <x v="253"/>
    <x v="34"/>
    <x v="21"/>
    <x v="0"/>
    <x v="33"/>
    <x v="0"/>
    <x v="30"/>
    <x v="16"/>
    <x v="9"/>
  </r>
  <r>
    <x v="39"/>
    <x v="9"/>
    <x v="1"/>
    <x v="430"/>
    <x v="403"/>
    <x v="0"/>
    <x v="22"/>
    <x v="0"/>
    <x v="907"/>
    <x v="259"/>
    <x v="258"/>
    <x v="253"/>
    <x v="34"/>
    <x v="21"/>
    <x v="37"/>
    <x v="1024"/>
    <x v="0"/>
    <x v="30"/>
    <x v="16"/>
    <x v="290"/>
  </r>
  <r>
    <x v="39"/>
    <x v="9"/>
    <x v="1"/>
    <x v="430"/>
    <x v="403"/>
    <x v="0"/>
    <x v="22"/>
    <x v="0"/>
    <x v="908"/>
    <x v="288"/>
    <x v="284"/>
    <x v="253"/>
    <x v="34"/>
    <x v="21"/>
    <x v="37"/>
    <x v="1024"/>
    <x v="0"/>
    <x v="30"/>
    <x v="16"/>
    <x v="290"/>
  </r>
  <r>
    <x v="39"/>
    <x v="9"/>
    <x v="1"/>
    <x v="430"/>
    <x v="403"/>
    <x v="2"/>
    <x v="23"/>
    <x v="0"/>
    <x v="2511"/>
    <x v="403"/>
    <x v="398"/>
    <x v="253"/>
    <x v="34"/>
    <x v="21"/>
    <x v="0"/>
    <x v="33"/>
    <x v="0"/>
    <x v="30"/>
    <x v="16"/>
    <x v="9"/>
  </r>
  <r>
    <x v="39"/>
    <x v="9"/>
    <x v="1"/>
    <x v="430"/>
    <x v="403"/>
    <x v="0"/>
    <x v="21"/>
    <x v="0"/>
    <x v="1547"/>
    <x v="425"/>
    <x v="418"/>
    <x v="253"/>
    <x v="34"/>
    <x v="21"/>
    <x v="16"/>
    <x v="422"/>
    <x v="0"/>
    <x v="30"/>
    <x v="16"/>
    <x v="106"/>
  </r>
  <r>
    <x v="39"/>
    <x v="9"/>
    <x v="1"/>
    <x v="430"/>
    <x v="403"/>
    <x v="2"/>
    <x v="23"/>
    <x v="0"/>
    <x v="2512"/>
    <x v="473"/>
    <x v="467"/>
    <x v="253"/>
    <x v="34"/>
    <x v="21"/>
    <x v="0"/>
    <x v="33"/>
    <x v="0"/>
    <x v="30"/>
    <x v="16"/>
    <x v="9"/>
  </r>
  <r>
    <x v="39"/>
    <x v="9"/>
    <x v="1"/>
    <x v="430"/>
    <x v="403"/>
    <x v="0"/>
    <x v="21"/>
    <x v="0"/>
    <x v="1716"/>
    <x v="542"/>
    <x v="537"/>
    <x v="253"/>
    <x v="34"/>
    <x v="21"/>
    <x v="16"/>
    <x v="422"/>
    <x v="0"/>
    <x v="30"/>
    <x v="16"/>
    <x v="106"/>
  </r>
  <r>
    <x v="39"/>
    <x v="9"/>
    <x v="1"/>
    <x v="430"/>
    <x v="403"/>
    <x v="0"/>
    <x v="22"/>
    <x v="0"/>
    <x v="897"/>
    <x v="554"/>
    <x v="549"/>
    <x v="253"/>
    <x v="34"/>
    <x v="21"/>
    <x v="37"/>
    <x v="1024"/>
    <x v="0"/>
    <x v="30"/>
    <x v="16"/>
    <x v="290"/>
  </r>
  <r>
    <x v="39"/>
    <x v="9"/>
    <x v="1"/>
    <x v="430"/>
    <x v="403"/>
    <x v="2"/>
    <x v="23"/>
    <x v="0"/>
    <x v="2902"/>
    <x v="573"/>
    <x v="565"/>
    <x v="253"/>
    <x v="34"/>
    <x v="21"/>
    <x v="0"/>
    <x v="33"/>
    <x v="0"/>
    <x v="30"/>
    <x v="16"/>
    <x v="9"/>
  </r>
  <r>
    <x v="39"/>
    <x v="9"/>
    <x v="1"/>
    <x v="430"/>
    <x v="403"/>
    <x v="0"/>
    <x v="22"/>
    <x v="0"/>
    <x v="909"/>
    <x v="596"/>
    <x v="596"/>
    <x v="253"/>
    <x v="34"/>
    <x v="21"/>
    <x v="37"/>
    <x v="1024"/>
    <x v="0"/>
    <x v="30"/>
    <x v="16"/>
    <x v="290"/>
  </r>
  <r>
    <x v="39"/>
    <x v="9"/>
    <x v="1"/>
    <x v="437"/>
    <x v="397"/>
    <x v="5"/>
    <x v="19"/>
    <x v="0"/>
    <x v="903"/>
    <x v="96"/>
    <x v="95"/>
    <x v="447"/>
    <x v="34"/>
    <x v="21"/>
    <x v="31"/>
    <x v="1030"/>
    <x v="0"/>
    <x v="30"/>
    <x v="26"/>
    <x v="284"/>
  </r>
  <r>
    <x v="39"/>
    <x v="9"/>
    <x v="1"/>
    <x v="574"/>
    <x v="418"/>
    <x v="5"/>
    <x v="19"/>
    <x v="0"/>
    <x v="1045"/>
    <x v="88"/>
    <x v="92"/>
    <x v="509"/>
    <x v="34"/>
    <x v="21"/>
    <x v="31"/>
    <x v="1089"/>
    <x v="0"/>
    <x v="30"/>
    <x v="30"/>
    <x v="299"/>
  </r>
  <r>
    <x v="39"/>
    <x v="9"/>
    <x v="2"/>
    <x v="624"/>
    <x v="140"/>
    <x v="5"/>
    <x v="19"/>
    <x v="0"/>
    <x v="2033"/>
    <x v="352"/>
    <x v="356"/>
    <x v="401"/>
    <x v="34"/>
    <x v="21"/>
    <x v="31"/>
    <x v="979"/>
    <x v="0"/>
    <x v="30"/>
    <x v="26"/>
    <x v="284"/>
  </r>
  <r>
    <x v="39"/>
    <x v="9"/>
    <x v="2"/>
    <x v="624"/>
    <x v="140"/>
    <x v="5"/>
    <x v="9"/>
    <x v="0"/>
    <x v="1774"/>
    <x v="515"/>
    <x v="517"/>
    <x v="401"/>
    <x v="34"/>
    <x v="21"/>
    <x v="17"/>
    <x v="632"/>
    <x v="0"/>
    <x v="30"/>
    <x v="26"/>
    <x v="181"/>
  </r>
  <r>
    <x v="39"/>
    <x v="9"/>
    <x v="2"/>
    <x v="633"/>
    <x v="130"/>
    <x v="0"/>
    <x v="21"/>
    <x v="0"/>
    <x v="1516"/>
    <x v="42"/>
    <x v="39"/>
    <x v="357"/>
    <x v="34"/>
    <x v="21"/>
    <x v="16"/>
    <x v="508"/>
    <x v="0"/>
    <x v="30"/>
    <x v="16"/>
    <x v="106"/>
  </r>
  <r>
    <x v="39"/>
    <x v="9"/>
    <x v="2"/>
    <x v="633"/>
    <x v="130"/>
    <x v="5"/>
    <x v="4"/>
    <x v="0"/>
    <x v="810"/>
    <x v="42"/>
    <x v="42"/>
    <x v="357"/>
    <x v="34"/>
    <x v="21"/>
    <x v="8"/>
    <x v="376"/>
    <x v="0"/>
    <x v="30"/>
    <x v="21"/>
    <x v="93"/>
  </r>
  <r>
    <x v="39"/>
    <x v="9"/>
    <x v="2"/>
    <x v="633"/>
    <x v="130"/>
    <x v="3"/>
    <x v="22"/>
    <x v="0"/>
    <x v="3869"/>
    <x v="42"/>
    <x v="42"/>
    <x v="357"/>
    <x v="34"/>
    <x v="21"/>
    <x v="19"/>
    <x v="615"/>
    <x v="0"/>
    <x v="30"/>
    <x v="21"/>
    <x v="163"/>
  </r>
  <r>
    <x v="39"/>
    <x v="9"/>
    <x v="2"/>
    <x v="633"/>
    <x v="130"/>
    <x v="0"/>
    <x v="21"/>
    <x v="0"/>
    <x v="1518"/>
    <x v="403"/>
    <x v="394"/>
    <x v="357"/>
    <x v="34"/>
    <x v="21"/>
    <x v="16"/>
    <x v="508"/>
    <x v="0"/>
    <x v="30"/>
    <x v="11"/>
    <x v="87"/>
  </r>
  <r>
    <x v="40"/>
    <x v="9"/>
    <x v="2"/>
    <x v="384"/>
    <x v="201"/>
    <x v="0"/>
    <x v="22"/>
    <x v="0"/>
    <x v="913"/>
    <x v="435"/>
    <x v="430"/>
    <x v="271"/>
    <x v="34"/>
    <x v="21"/>
    <x v="37"/>
    <x v="1049"/>
    <x v="0"/>
    <x v="30"/>
    <x v="16"/>
    <x v="290"/>
  </r>
  <r>
    <x v="40"/>
    <x v="9"/>
    <x v="2"/>
    <x v="395"/>
    <x v="200"/>
    <x v="0"/>
    <x v="22"/>
    <x v="0"/>
    <x v="869"/>
    <x v="324"/>
    <x v="322"/>
    <x v="379"/>
    <x v="34"/>
    <x v="21"/>
    <x v="37"/>
    <x v="1157"/>
    <x v="0"/>
    <x v="30"/>
    <x v="16"/>
    <x v="290"/>
  </r>
  <r>
    <x v="40"/>
    <x v="9"/>
    <x v="2"/>
    <x v="395"/>
    <x v="200"/>
    <x v="5"/>
    <x v="19"/>
    <x v="0"/>
    <x v="2959"/>
    <x v="395"/>
    <x v="394"/>
    <x v="379"/>
    <x v="34"/>
    <x v="21"/>
    <x v="31"/>
    <x v="962"/>
    <x v="0"/>
    <x v="30"/>
    <x v="21"/>
    <x v="268"/>
  </r>
  <r>
    <x v="40"/>
    <x v="9"/>
    <x v="1"/>
    <x v="519"/>
    <x v="125"/>
    <x v="5"/>
    <x v="19"/>
    <x v="0"/>
    <x v="995"/>
    <x v="347"/>
    <x v="374"/>
    <x v="551"/>
    <x v="34"/>
    <x v="21"/>
    <x v="31"/>
    <x v="1133"/>
    <x v="0"/>
    <x v="30"/>
    <x v="50"/>
    <x v="350"/>
  </r>
  <r>
    <x v="40"/>
    <x v="9"/>
    <x v="1"/>
    <x v="595"/>
    <x v="98"/>
    <x v="5"/>
    <x v="19"/>
    <x v="0"/>
    <x v="2957"/>
    <x v="42"/>
    <x v="39"/>
    <x v="376"/>
    <x v="34"/>
    <x v="21"/>
    <x v="31"/>
    <x v="956"/>
    <x v="0"/>
    <x v="30"/>
    <x v="16"/>
    <x v="239"/>
  </r>
  <r>
    <x v="40"/>
    <x v="9"/>
    <x v="2"/>
    <x v="629"/>
    <x v="492"/>
    <x v="5"/>
    <x v="19"/>
    <x v="0"/>
    <x v="996"/>
    <x v="79"/>
    <x v="77"/>
    <x v="462"/>
    <x v="34"/>
    <x v="21"/>
    <x v="31"/>
    <x v="1050"/>
    <x v="0"/>
    <x v="30"/>
    <x v="21"/>
    <x v="268"/>
  </r>
  <r>
    <x v="41"/>
    <x v="9"/>
    <x v="2"/>
    <x v="351"/>
    <x v="83"/>
    <x v="0"/>
    <x v="11"/>
    <x v="0"/>
    <x v="777"/>
    <x v="300"/>
    <x v="296"/>
    <x v="210"/>
    <x v="34"/>
    <x v="21"/>
    <x v="29"/>
    <x v="713"/>
    <x v="0"/>
    <x v="30"/>
    <x v="16"/>
    <x v="216"/>
  </r>
  <r>
    <x v="41"/>
    <x v="9"/>
    <x v="1"/>
    <x v="570"/>
    <x v="172"/>
    <x v="0"/>
    <x v="11"/>
    <x v="0"/>
    <x v="1742"/>
    <x v="285"/>
    <x v="282"/>
    <x v="217"/>
    <x v="34"/>
    <x v="21"/>
    <x v="29"/>
    <x v="719"/>
    <x v="0"/>
    <x v="30"/>
    <x v="16"/>
    <x v="216"/>
  </r>
  <r>
    <x v="41"/>
    <x v="9"/>
    <x v="2"/>
    <x v="704"/>
    <x v="82"/>
    <x v="0"/>
    <x v="1"/>
    <x v="0"/>
    <x v="2348"/>
    <x v="156"/>
    <x v="161"/>
    <x v="427"/>
    <x v="34"/>
    <x v="21"/>
    <x v="15"/>
    <x v="532"/>
    <x v="0"/>
    <x v="0"/>
    <x v="30"/>
    <x v="157"/>
  </r>
  <r>
    <x v="41"/>
    <x v="9"/>
    <x v="1"/>
    <x v="705"/>
    <x v="173"/>
    <x v="0"/>
    <x v="1"/>
    <x v="0"/>
    <x v="3827"/>
    <x v="141"/>
    <x v="134"/>
    <x v="208"/>
    <x v="34"/>
    <x v="21"/>
    <x v="15"/>
    <x v="335"/>
    <x v="0"/>
    <x v="0"/>
    <x v="16"/>
    <x v="102"/>
  </r>
  <r>
    <x v="41"/>
    <x v="9"/>
    <x v="2"/>
    <x v="704"/>
    <x v="82"/>
    <x v="0"/>
    <x v="5"/>
    <x v="1"/>
    <x v="2348"/>
    <x v="156"/>
    <x v="161"/>
    <x v="427"/>
    <x v="34"/>
    <x v="14"/>
    <x v="23"/>
    <x v="756"/>
    <x v="0"/>
    <x v="12"/>
    <x v="30"/>
    <x v="232"/>
  </r>
  <r>
    <x v="41"/>
    <x v="9"/>
    <x v="1"/>
    <x v="705"/>
    <x v="173"/>
    <x v="0"/>
    <x v="5"/>
    <x v="1"/>
    <x v="3827"/>
    <x v="141"/>
    <x v="134"/>
    <x v="208"/>
    <x v="34"/>
    <x v="7"/>
    <x v="23"/>
    <x v="561"/>
    <x v="0"/>
    <x v="8"/>
    <x v="16"/>
    <x v="168"/>
  </r>
  <r>
    <x v="42"/>
    <x v="9"/>
    <x v="2"/>
    <x v="312"/>
    <x v="148"/>
    <x v="5"/>
    <x v="19"/>
    <x v="0"/>
    <x v="3307"/>
    <x v="371"/>
    <x v="382"/>
    <x v="575"/>
    <x v="34"/>
    <x v="21"/>
    <x v="31"/>
    <x v="1163"/>
    <x v="0"/>
    <x v="30"/>
    <x v="35"/>
    <x v="313"/>
  </r>
  <r>
    <x v="42"/>
    <x v="9"/>
    <x v="2"/>
    <x v="312"/>
    <x v="148"/>
    <x v="0"/>
    <x v="21"/>
    <x v="0"/>
    <x v="3284"/>
    <x v="593"/>
    <x v="607"/>
    <x v="575"/>
    <x v="34"/>
    <x v="21"/>
    <x v="16"/>
    <x v="692"/>
    <x v="0"/>
    <x v="30"/>
    <x v="35"/>
    <x v="183"/>
  </r>
  <r>
    <x v="42"/>
    <x v="9"/>
    <x v="1"/>
    <x v="314"/>
    <x v="393"/>
    <x v="0"/>
    <x v="21"/>
    <x v="0"/>
    <x v="3292"/>
    <x v="177"/>
    <x v="186"/>
    <x v="579"/>
    <x v="34"/>
    <x v="21"/>
    <x v="16"/>
    <x v="697"/>
    <x v="0"/>
    <x v="30"/>
    <x v="35"/>
    <x v="183"/>
  </r>
  <r>
    <x v="42"/>
    <x v="9"/>
    <x v="1"/>
    <x v="314"/>
    <x v="393"/>
    <x v="5"/>
    <x v="19"/>
    <x v="0"/>
    <x v="3308"/>
    <x v="403"/>
    <x v="412"/>
    <x v="579"/>
    <x v="34"/>
    <x v="21"/>
    <x v="31"/>
    <x v="1171"/>
    <x v="0"/>
    <x v="30"/>
    <x v="35"/>
    <x v="313"/>
  </r>
  <r>
    <x v="42"/>
    <x v="9"/>
    <x v="1"/>
    <x v="314"/>
    <x v="393"/>
    <x v="0"/>
    <x v="21"/>
    <x v="0"/>
    <x v="1562"/>
    <x v="439"/>
    <x v="449"/>
    <x v="579"/>
    <x v="34"/>
    <x v="21"/>
    <x v="16"/>
    <x v="697"/>
    <x v="0"/>
    <x v="30"/>
    <x v="35"/>
    <x v="183"/>
  </r>
  <r>
    <x v="42"/>
    <x v="9"/>
    <x v="1"/>
    <x v="348"/>
    <x v="147"/>
    <x v="5"/>
    <x v="19"/>
    <x v="0"/>
    <x v="1038"/>
    <x v="71"/>
    <x v="95"/>
    <x v="606"/>
    <x v="34"/>
    <x v="21"/>
    <x v="31"/>
    <x v="1198"/>
    <x v="0"/>
    <x v="30"/>
    <x v="50"/>
    <x v="350"/>
  </r>
  <r>
    <x v="42"/>
    <x v="9"/>
    <x v="2"/>
    <x v="349"/>
    <x v="75"/>
    <x v="3"/>
    <x v="22"/>
    <x v="0"/>
    <x v="2230"/>
    <x v="39"/>
    <x v="58"/>
    <x v="649"/>
    <x v="34"/>
    <x v="21"/>
    <x v="19"/>
    <x v="898"/>
    <x v="0"/>
    <x v="30"/>
    <x v="46"/>
    <x v="251"/>
  </r>
  <r>
    <x v="42"/>
    <x v="9"/>
    <x v="2"/>
    <x v="349"/>
    <x v="75"/>
    <x v="5"/>
    <x v="4"/>
    <x v="0"/>
    <x v="2296"/>
    <x v="39"/>
    <x v="58"/>
    <x v="649"/>
    <x v="34"/>
    <x v="21"/>
    <x v="8"/>
    <x v="637"/>
    <x v="0"/>
    <x v="30"/>
    <x v="46"/>
    <x v="169"/>
  </r>
  <r>
    <x v="42"/>
    <x v="9"/>
    <x v="2"/>
    <x v="349"/>
    <x v="75"/>
    <x v="5"/>
    <x v="19"/>
    <x v="0"/>
    <x v="1776"/>
    <x v="52"/>
    <x v="72"/>
    <x v="649"/>
    <x v="34"/>
    <x v="21"/>
    <x v="31"/>
    <x v="1255"/>
    <x v="0"/>
    <x v="30"/>
    <x v="46"/>
    <x v="342"/>
  </r>
  <r>
    <x v="42"/>
    <x v="9"/>
    <x v="2"/>
    <x v="349"/>
    <x v="75"/>
    <x v="0"/>
    <x v="21"/>
    <x v="0"/>
    <x v="1506"/>
    <x v="105"/>
    <x v="124"/>
    <x v="649"/>
    <x v="34"/>
    <x v="21"/>
    <x v="16"/>
    <x v="786"/>
    <x v="0"/>
    <x v="30"/>
    <x v="46"/>
    <x v="219"/>
  </r>
  <r>
    <x v="42"/>
    <x v="9"/>
    <x v="2"/>
    <x v="349"/>
    <x v="75"/>
    <x v="5"/>
    <x v="19"/>
    <x v="0"/>
    <x v="1788"/>
    <x v="217"/>
    <x v="235"/>
    <x v="649"/>
    <x v="34"/>
    <x v="21"/>
    <x v="31"/>
    <x v="1255"/>
    <x v="0"/>
    <x v="30"/>
    <x v="42"/>
    <x v="337"/>
  </r>
  <r>
    <x v="42"/>
    <x v="9"/>
    <x v="2"/>
    <x v="349"/>
    <x v="75"/>
    <x v="3"/>
    <x v="22"/>
    <x v="0"/>
    <x v="3279"/>
    <x v="328"/>
    <x v="352"/>
    <x v="649"/>
    <x v="34"/>
    <x v="21"/>
    <x v="19"/>
    <x v="898"/>
    <x v="0"/>
    <x v="30"/>
    <x v="46"/>
    <x v="251"/>
  </r>
  <r>
    <x v="42"/>
    <x v="9"/>
    <x v="2"/>
    <x v="349"/>
    <x v="75"/>
    <x v="5"/>
    <x v="4"/>
    <x v="0"/>
    <x v="3301"/>
    <x v="328"/>
    <x v="352"/>
    <x v="649"/>
    <x v="34"/>
    <x v="21"/>
    <x v="8"/>
    <x v="637"/>
    <x v="0"/>
    <x v="30"/>
    <x v="46"/>
    <x v="169"/>
  </r>
  <r>
    <x v="42"/>
    <x v="9"/>
    <x v="2"/>
    <x v="349"/>
    <x v="75"/>
    <x v="0"/>
    <x v="21"/>
    <x v="0"/>
    <x v="1507"/>
    <x v="371"/>
    <x v="390"/>
    <x v="649"/>
    <x v="34"/>
    <x v="21"/>
    <x v="16"/>
    <x v="786"/>
    <x v="0"/>
    <x v="30"/>
    <x v="42"/>
    <x v="207"/>
  </r>
  <r>
    <x v="42"/>
    <x v="9"/>
    <x v="2"/>
    <x v="349"/>
    <x v="75"/>
    <x v="5"/>
    <x v="19"/>
    <x v="0"/>
    <x v="3310"/>
    <x v="421"/>
    <x v="441"/>
    <x v="649"/>
    <x v="34"/>
    <x v="21"/>
    <x v="31"/>
    <x v="1255"/>
    <x v="0"/>
    <x v="30"/>
    <x v="46"/>
    <x v="342"/>
  </r>
  <r>
    <x v="42"/>
    <x v="9"/>
    <x v="2"/>
    <x v="349"/>
    <x v="75"/>
    <x v="5"/>
    <x v="4"/>
    <x v="0"/>
    <x v="776"/>
    <x v="443"/>
    <x v="462"/>
    <x v="649"/>
    <x v="34"/>
    <x v="21"/>
    <x v="8"/>
    <x v="637"/>
    <x v="0"/>
    <x v="30"/>
    <x v="46"/>
    <x v="169"/>
  </r>
  <r>
    <x v="42"/>
    <x v="9"/>
    <x v="2"/>
    <x v="349"/>
    <x v="75"/>
    <x v="3"/>
    <x v="22"/>
    <x v="0"/>
    <x v="3309"/>
    <x v="443"/>
    <x v="462"/>
    <x v="649"/>
    <x v="34"/>
    <x v="21"/>
    <x v="19"/>
    <x v="898"/>
    <x v="0"/>
    <x v="30"/>
    <x v="46"/>
    <x v="251"/>
  </r>
  <r>
    <x v="42"/>
    <x v="9"/>
    <x v="2"/>
    <x v="349"/>
    <x v="75"/>
    <x v="0"/>
    <x v="22"/>
    <x v="0"/>
    <x v="3280"/>
    <x v="584"/>
    <x v="611"/>
    <x v="649"/>
    <x v="34"/>
    <x v="21"/>
    <x v="37"/>
    <x v="1348"/>
    <x v="0"/>
    <x v="30"/>
    <x v="50"/>
    <x v="382"/>
  </r>
  <r>
    <x v="42"/>
    <x v="9"/>
    <x v="2"/>
    <x v="349"/>
    <x v="75"/>
    <x v="0"/>
    <x v="21"/>
    <x v="0"/>
    <x v="3283"/>
    <x v="621"/>
    <x v="642"/>
    <x v="649"/>
    <x v="34"/>
    <x v="21"/>
    <x v="16"/>
    <x v="786"/>
    <x v="0"/>
    <x v="30"/>
    <x v="46"/>
    <x v="219"/>
  </r>
  <r>
    <x v="42"/>
    <x v="9"/>
    <x v="2"/>
    <x v="349"/>
    <x v="75"/>
    <x v="0"/>
    <x v="22"/>
    <x v="0"/>
    <x v="3278"/>
    <x v="626"/>
    <x v="648"/>
    <x v="649"/>
    <x v="34"/>
    <x v="21"/>
    <x v="37"/>
    <x v="1348"/>
    <x v="0"/>
    <x v="30"/>
    <x v="46"/>
    <x v="375"/>
  </r>
  <r>
    <x v="42"/>
    <x v="9"/>
    <x v="2"/>
    <x v="414"/>
    <x v="297"/>
    <x v="3"/>
    <x v="22"/>
    <x v="0"/>
    <x v="2226"/>
    <x v="352"/>
    <x v="369"/>
    <x v="614"/>
    <x v="34"/>
    <x v="21"/>
    <x v="19"/>
    <x v="835"/>
    <x v="0"/>
    <x v="30"/>
    <x v="42"/>
    <x v="242"/>
  </r>
  <r>
    <x v="42"/>
    <x v="9"/>
    <x v="2"/>
    <x v="414"/>
    <x v="297"/>
    <x v="5"/>
    <x v="4"/>
    <x v="0"/>
    <x v="2907"/>
    <x v="352"/>
    <x v="369"/>
    <x v="614"/>
    <x v="34"/>
    <x v="21"/>
    <x v="8"/>
    <x v="578"/>
    <x v="0"/>
    <x v="30"/>
    <x v="42"/>
    <x v="160"/>
  </r>
  <r>
    <x v="42"/>
    <x v="9"/>
    <x v="2"/>
    <x v="415"/>
    <x v="293"/>
    <x v="5"/>
    <x v="19"/>
    <x v="0"/>
    <x v="890"/>
    <x v="388"/>
    <x v="412"/>
    <x v="647"/>
    <x v="34"/>
    <x v="21"/>
    <x v="31"/>
    <x v="1254"/>
    <x v="0"/>
    <x v="30"/>
    <x v="50"/>
    <x v="350"/>
  </r>
  <r>
    <x v="42"/>
    <x v="9"/>
    <x v="1"/>
    <x v="416"/>
    <x v="394"/>
    <x v="5"/>
    <x v="19"/>
    <x v="0"/>
    <x v="1047"/>
    <x v="281"/>
    <x v="293"/>
    <x v="596"/>
    <x v="34"/>
    <x v="21"/>
    <x v="31"/>
    <x v="1189"/>
    <x v="0"/>
    <x v="30"/>
    <x v="35"/>
    <x v="313"/>
  </r>
  <r>
    <x v="42"/>
    <x v="9"/>
    <x v="2"/>
    <x v="417"/>
    <x v="155"/>
    <x v="5"/>
    <x v="19"/>
    <x v="0"/>
    <x v="1039"/>
    <x v="22"/>
    <x v="18"/>
    <x v="270"/>
    <x v="34"/>
    <x v="21"/>
    <x v="31"/>
    <x v="844"/>
    <x v="0"/>
    <x v="30"/>
    <x v="11"/>
    <x v="206"/>
  </r>
  <r>
    <x v="42"/>
    <x v="9"/>
    <x v="2"/>
    <x v="417"/>
    <x v="155"/>
    <x v="5"/>
    <x v="19"/>
    <x v="0"/>
    <x v="1040"/>
    <x v="46"/>
    <x v="42"/>
    <x v="270"/>
    <x v="34"/>
    <x v="21"/>
    <x v="31"/>
    <x v="844"/>
    <x v="0"/>
    <x v="30"/>
    <x v="16"/>
    <x v="239"/>
  </r>
  <r>
    <x v="42"/>
    <x v="9"/>
    <x v="2"/>
    <x v="417"/>
    <x v="155"/>
    <x v="3"/>
    <x v="22"/>
    <x v="0"/>
    <x v="2251"/>
    <x v="79"/>
    <x v="72"/>
    <x v="270"/>
    <x v="34"/>
    <x v="21"/>
    <x v="19"/>
    <x v="531"/>
    <x v="0"/>
    <x v="30"/>
    <x v="16"/>
    <x v="141"/>
  </r>
  <r>
    <x v="42"/>
    <x v="9"/>
    <x v="2"/>
    <x v="417"/>
    <x v="155"/>
    <x v="5"/>
    <x v="4"/>
    <x v="0"/>
    <x v="2905"/>
    <x v="79"/>
    <x v="72"/>
    <x v="270"/>
    <x v="34"/>
    <x v="21"/>
    <x v="8"/>
    <x v="271"/>
    <x v="0"/>
    <x v="30"/>
    <x v="16"/>
    <x v="73"/>
  </r>
  <r>
    <x v="42"/>
    <x v="9"/>
    <x v="2"/>
    <x v="417"/>
    <x v="155"/>
    <x v="3"/>
    <x v="22"/>
    <x v="0"/>
    <x v="2227"/>
    <x v="371"/>
    <x v="366"/>
    <x v="270"/>
    <x v="34"/>
    <x v="21"/>
    <x v="19"/>
    <x v="531"/>
    <x v="0"/>
    <x v="30"/>
    <x v="16"/>
    <x v="141"/>
  </r>
  <r>
    <x v="42"/>
    <x v="9"/>
    <x v="2"/>
    <x v="417"/>
    <x v="155"/>
    <x v="5"/>
    <x v="4"/>
    <x v="0"/>
    <x v="2908"/>
    <x v="371"/>
    <x v="366"/>
    <x v="270"/>
    <x v="34"/>
    <x v="21"/>
    <x v="8"/>
    <x v="271"/>
    <x v="0"/>
    <x v="30"/>
    <x v="16"/>
    <x v="73"/>
  </r>
  <r>
    <x v="42"/>
    <x v="9"/>
    <x v="2"/>
    <x v="417"/>
    <x v="155"/>
    <x v="5"/>
    <x v="19"/>
    <x v="0"/>
    <x v="3311"/>
    <x v="421"/>
    <x v="415"/>
    <x v="270"/>
    <x v="34"/>
    <x v="21"/>
    <x v="31"/>
    <x v="844"/>
    <x v="0"/>
    <x v="30"/>
    <x v="16"/>
    <x v="239"/>
  </r>
  <r>
    <x v="42"/>
    <x v="9"/>
    <x v="1"/>
    <x v="418"/>
    <x v="153"/>
    <x v="3"/>
    <x v="22"/>
    <x v="0"/>
    <x v="2127"/>
    <x v="30"/>
    <x v="24"/>
    <x v="168"/>
    <x v="34"/>
    <x v="21"/>
    <x v="19"/>
    <x v="444"/>
    <x v="0"/>
    <x v="30"/>
    <x v="11"/>
    <x v="108"/>
  </r>
  <r>
    <x v="42"/>
    <x v="9"/>
    <x v="1"/>
    <x v="418"/>
    <x v="153"/>
    <x v="5"/>
    <x v="4"/>
    <x v="0"/>
    <x v="2294"/>
    <x v="30"/>
    <x v="24"/>
    <x v="168"/>
    <x v="34"/>
    <x v="21"/>
    <x v="8"/>
    <x v="203"/>
    <x v="0"/>
    <x v="30"/>
    <x v="11"/>
    <x v="56"/>
  </r>
  <r>
    <x v="42"/>
    <x v="9"/>
    <x v="1"/>
    <x v="418"/>
    <x v="153"/>
    <x v="0"/>
    <x v="21"/>
    <x v="0"/>
    <x v="1525"/>
    <x v="93"/>
    <x v="81"/>
    <x v="168"/>
    <x v="34"/>
    <x v="21"/>
    <x v="16"/>
    <x v="328"/>
    <x v="0"/>
    <x v="30"/>
    <x v="11"/>
    <x v="87"/>
  </r>
  <r>
    <x v="42"/>
    <x v="9"/>
    <x v="1"/>
    <x v="419"/>
    <x v="422"/>
    <x v="0"/>
    <x v="21"/>
    <x v="0"/>
    <x v="1603"/>
    <x v="343"/>
    <x v="341"/>
    <x v="179"/>
    <x v="34"/>
    <x v="21"/>
    <x v="16"/>
    <x v="340"/>
    <x v="0"/>
    <x v="30"/>
    <x v="16"/>
    <x v="106"/>
  </r>
  <r>
    <x v="42"/>
    <x v="9"/>
    <x v="2"/>
    <x v="421"/>
    <x v="154"/>
    <x v="5"/>
    <x v="19"/>
    <x v="0"/>
    <x v="1041"/>
    <x v="311"/>
    <x v="322"/>
    <x v="588"/>
    <x v="34"/>
    <x v="21"/>
    <x v="31"/>
    <x v="1180"/>
    <x v="0"/>
    <x v="30"/>
    <x v="35"/>
    <x v="313"/>
  </r>
  <r>
    <x v="42"/>
    <x v="9"/>
    <x v="1"/>
    <x v="450"/>
    <x v="392"/>
    <x v="5"/>
    <x v="19"/>
    <x v="0"/>
    <x v="956"/>
    <x v="181"/>
    <x v="196"/>
    <x v="652"/>
    <x v="34"/>
    <x v="21"/>
    <x v="31"/>
    <x v="1259"/>
    <x v="0"/>
    <x v="30"/>
    <x v="42"/>
    <x v="337"/>
  </r>
  <r>
    <x v="42"/>
    <x v="9"/>
    <x v="1"/>
    <x v="450"/>
    <x v="392"/>
    <x v="3"/>
    <x v="22"/>
    <x v="0"/>
    <x v="1764"/>
    <x v="281"/>
    <x v="304"/>
    <x v="652"/>
    <x v="34"/>
    <x v="21"/>
    <x v="19"/>
    <x v="900"/>
    <x v="0"/>
    <x v="30"/>
    <x v="46"/>
    <x v="251"/>
  </r>
  <r>
    <x v="42"/>
    <x v="9"/>
    <x v="1"/>
    <x v="450"/>
    <x v="392"/>
    <x v="5"/>
    <x v="4"/>
    <x v="0"/>
    <x v="2304"/>
    <x v="281"/>
    <x v="304"/>
    <x v="652"/>
    <x v="34"/>
    <x v="21"/>
    <x v="8"/>
    <x v="638"/>
    <x v="0"/>
    <x v="30"/>
    <x v="46"/>
    <x v="169"/>
  </r>
  <r>
    <x v="42"/>
    <x v="9"/>
    <x v="1"/>
    <x v="450"/>
    <x v="392"/>
    <x v="0"/>
    <x v="21"/>
    <x v="0"/>
    <x v="3285"/>
    <x v="333"/>
    <x v="352"/>
    <x v="652"/>
    <x v="34"/>
    <x v="21"/>
    <x v="16"/>
    <x v="791"/>
    <x v="0"/>
    <x v="30"/>
    <x v="42"/>
    <x v="207"/>
  </r>
  <r>
    <x v="42"/>
    <x v="9"/>
    <x v="1"/>
    <x v="450"/>
    <x v="392"/>
    <x v="5"/>
    <x v="19"/>
    <x v="0"/>
    <x v="954"/>
    <x v="381"/>
    <x v="402"/>
    <x v="652"/>
    <x v="34"/>
    <x v="21"/>
    <x v="31"/>
    <x v="1259"/>
    <x v="0"/>
    <x v="30"/>
    <x v="46"/>
    <x v="342"/>
  </r>
  <r>
    <x v="42"/>
    <x v="9"/>
    <x v="1"/>
    <x v="450"/>
    <x v="392"/>
    <x v="3"/>
    <x v="22"/>
    <x v="0"/>
    <x v="1765"/>
    <x v="403"/>
    <x v="422"/>
    <x v="652"/>
    <x v="34"/>
    <x v="21"/>
    <x v="19"/>
    <x v="900"/>
    <x v="0"/>
    <x v="30"/>
    <x v="46"/>
    <x v="251"/>
  </r>
  <r>
    <x v="42"/>
    <x v="9"/>
    <x v="1"/>
    <x v="450"/>
    <x v="392"/>
    <x v="5"/>
    <x v="4"/>
    <x v="0"/>
    <x v="2312"/>
    <x v="403"/>
    <x v="422"/>
    <x v="652"/>
    <x v="34"/>
    <x v="21"/>
    <x v="8"/>
    <x v="638"/>
    <x v="0"/>
    <x v="30"/>
    <x v="46"/>
    <x v="169"/>
  </r>
  <r>
    <x v="42"/>
    <x v="9"/>
    <x v="1"/>
    <x v="450"/>
    <x v="392"/>
    <x v="0"/>
    <x v="22"/>
    <x v="0"/>
    <x v="955"/>
    <x v="542"/>
    <x v="559"/>
    <x v="652"/>
    <x v="34"/>
    <x v="21"/>
    <x v="37"/>
    <x v="1349"/>
    <x v="0"/>
    <x v="30"/>
    <x v="46"/>
    <x v="375"/>
  </r>
  <r>
    <x v="42"/>
    <x v="9"/>
    <x v="1"/>
    <x v="450"/>
    <x v="392"/>
    <x v="0"/>
    <x v="21"/>
    <x v="0"/>
    <x v="1602"/>
    <x v="587"/>
    <x v="611"/>
    <x v="652"/>
    <x v="34"/>
    <x v="21"/>
    <x v="16"/>
    <x v="791"/>
    <x v="0"/>
    <x v="30"/>
    <x v="46"/>
    <x v="219"/>
  </r>
  <r>
    <x v="42"/>
    <x v="9"/>
    <x v="1"/>
    <x v="568"/>
    <x v="146"/>
    <x v="3"/>
    <x v="22"/>
    <x v="0"/>
    <x v="2130"/>
    <x v="113"/>
    <x v="129"/>
    <x v="587"/>
    <x v="34"/>
    <x v="21"/>
    <x v="19"/>
    <x v="807"/>
    <x v="0"/>
    <x v="30"/>
    <x v="46"/>
    <x v="251"/>
  </r>
  <r>
    <x v="42"/>
    <x v="9"/>
    <x v="1"/>
    <x v="568"/>
    <x v="146"/>
    <x v="5"/>
    <x v="4"/>
    <x v="0"/>
    <x v="2906"/>
    <x v="113"/>
    <x v="129"/>
    <x v="587"/>
    <x v="34"/>
    <x v="21"/>
    <x v="8"/>
    <x v="552"/>
    <x v="0"/>
    <x v="30"/>
    <x v="46"/>
    <x v="169"/>
  </r>
  <r>
    <x v="42"/>
    <x v="9"/>
    <x v="2"/>
    <x v="569"/>
    <x v="149"/>
    <x v="0"/>
    <x v="21"/>
    <x v="0"/>
    <x v="1601"/>
    <x v="328"/>
    <x v="326"/>
    <x v="237"/>
    <x v="34"/>
    <x v="21"/>
    <x v="16"/>
    <x v="405"/>
    <x v="0"/>
    <x v="30"/>
    <x v="16"/>
    <x v="106"/>
  </r>
  <r>
    <x v="42"/>
    <x v="9"/>
    <x v="1"/>
    <x v="575"/>
    <x v="408"/>
    <x v="5"/>
    <x v="19"/>
    <x v="0"/>
    <x v="1046"/>
    <x v="19"/>
    <x v="18"/>
    <x v="414"/>
    <x v="34"/>
    <x v="21"/>
    <x v="31"/>
    <x v="990"/>
    <x v="0"/>
    <x v="30"/>
    <x v="16"/>
    <x v="239"/>
  </r>
  <r>
    <x v="42"/>
    <x v="9"/>
    <x v="1"/>
    <x v="575"/>
    <x v="408"/>
    <x v="5"/>
    <x v="19"/>
    <x v="0"/>
    <x v="2034"/>
    <x v="42"/>
    <x v="42"/>
    <x v="414"/>
    <x v="34"/>
    <x v="21"/>
    <x v="31"/>
    <x v="990"/>
    <x v="0"/>
    <x v="30"/>
    <x v="21"/>
    <x v="268"/>
  </r>
  <r>
    <x v="42"/>
    <x v="9"/>
    <x v="1"/>
    <x v="575"/>
    <x v="408"/>
    <x v="3"/>
    <x v="22"/>
    <x v="0"/>
    <x v="2128"/>
    <x v="79"/>
    <x v="72"/>
    <x v="414"/>
    <x v="34"/>
    <x v="21"/>
    <x v="19"/>
    <x v="650"/>
    <x v="0"/>
    <x v="30"/>
    <x v="16"/>
    <x v="141"/>
  </r>
  <r>
    <x v="42"/>
    <x v="9"/>
    <x v="1"/>
    <x v="575"/>
    <x v="408"/>
    <x v="5"/>
    <x v="4"/>
    <x v="0"/>
    <x v="2299"/>
    <x v="79"/>
    <x v="72"/>
    <x v="414"/>
    <x v="34"/>
    <x v="21"/>
    <x v="8"/>
    <x v="413"/>
    <x v="0"/>
    <x v="30"/>
    <x v="16"/>
    <x v="73"/>
  </r>
  <r>
    <x v="42"/>
    <x v="9"/>
    <x v="1"/>
    <x v="575"/>
    <x v="408"/>
    <x v="0"/>
    <x v="22"/>
    <x v="0"/>
    <x v="1048"/>
    <x v="589"/>
    <x v="593"/>
    <x v="414"/>
    <x v="34"/>
    <x v="21"/>
    <x v="37"/>
    <x v="1187"/>
    <x v="0"/>
    <x v="30"/>
    <x v="21"/>
    <x v="314"/>
  </r>
  <r>
    <x v="42"/>
    <x v="9"/>
    <x v="1"/>
    <x v="576"/>
    <x v="420"/>
    <x v="5"/>
    <x v="19"/>
    <x v="0"/>
    <x v="1050"/>
    <x v="30"/>
    <x v="35"/>
    <x v="392"/>
    <x v="34"/>
    <x v="21"/>
    <x v="31"/>
    <x v="972"/>
    <x v="0"/>
    <x v="30"/>
    <x v="30"/>
    <x v="299"/>
  </r>
  <r>
    <x v="42"/>
    <x v="9"/>
    <x v="1"/>
    <x v="576"/>
    <x v="420"/>
    <x v="0"/>
    <x v="22"/>
    <x v="0"/>
    <x v="1049"/>
    <x v="605"/>
    <x v="618"/>
    <x v="392"/>
    <x v="34"/>
    <x v="21"/>
    <x v="37"/>
    <x v="1164"/>
    <x v="0"/>
    <x v="30"/>
    <x v="30"/>
    <x v="344"/>
  </r>
  <r>
    <x v="42"/>
    <x v="9"/>
    <x v="1"/>
    <x v="577"/>
    <x v="421"/>
    <x v="5"/>
    <x v="19"/>
    <x v="0"/>
    <x v="1051"/>
    <x v="61"/>
    <x v="52"/>
    <x v="141"/>
    <x v="34"/>
    <x v="21"/>
    <x v="31"/>
    <x v="711"/>
    <x v="0"/>
    <x v="30"/>
    <x v="11"/>
    <x v="206"/>
  </r>
  <r>
    <x v="42"/>
    <x v="9"/>
    <x v="1"/>
    <x v="577"/>
    <x v="421"/>
    <x v="3"/>
    <x v="22"/>
    <x v="0"/>
    <x v="2129"/>
    <x v="96"/>
    <x v="90"/>
    <x v="141"/>
    <x v="34"/>
    <x v="21"/>
    <x v="19"/>
    <x v="412"/>
    <x v="0"/>
    <x v="30"/>
    <x v="16"/>
    <x v="141"/>
  </r>
  <r>
    <x v="42"/>
    <x v="9"/>
    <x v="1"/>
    <x v="577"/>
    <x v="421"/>
    <x v="5"/>
    <x v="4"/>
    <x v="0"/>
    <x v="2904"/>
    <x v="96"/>
    <x v="90"/>
    <x v="141"/>
    <x v="34"/>
    <x v="21"/>
    <x v="8"/>
    <x v="187"/>
    <x v="0"/>
    <x v="30"/>
    <x v="16"/>
    <x v="73"/>
  </r>
  <r>
    <x v="42"/>
    <x v="9"/>
    <x v="1"/>
    <x v="577"/>
    <x v="421"/>
    <x v="3"/>
    <x v="22"/>
    <x v="0"/>
    <x v="2228"/>
    <x v="388"/>
    <x v="382"/>
    <x v="141"/>
    <x v="34"/>
    <x v="21"/>
    <x v="19"/>
    <x v="412"/>
    <x v="0"/>
    <x v="30"/>
    <x v="16"/>
    <x v="141"/>
  </r>
  <r>
    <x v="42"/>
    <x v="9"/>
    <x v="1"/>
    <x v="577"/>
    <x v="421"/>
    <x v="5"/>
    <x v="4"/>
    <x v="0"/>
    <x v="2909"/>
    <x v="388"/>
    <x v="382"/>
    <x v="141"/>
    <x v="34"/>
    <x v="21"/>
    <x v="8"/>
    <x v="187"/>
    <x v="0"/>
    <x v="30"/>
    <x v="16"/>
    <x v="73"/>
  </r>
  <r>
    <x v="42"/>
    <x v="9"/>
    <x v="2"/>
    <x v="578"/>
    <x v="423"/>
    <x v="5"/>
    <x v="19"/>
    <x v="0"/>
    <x v="1052"/>
    <x v="30"/>
    <x v="26"/>
    <x v="394"/>
    <x v="34"/>
    <x v="21"/>
    <x v="31"/>
    <x v="973"/>
    <x v="0"/>
    <x v="30"/>
    <x v="16"/>
    <x v="239"/>
  </r>
  <r>
    <x v="42"/>
    <x v="9"/>
    <x v="2"/>
    <x v="578"/>
    <x v="423"/>
    <x v="5"/>
    <x v="19"/>
    <x v="0"/>
    <x v="1053"/>
    <x v="61"/>
    <x v="55"/>
    <x v="394"/>
    <x v="34"/>
    <x v="21"/>
    <x v="31"/>
    <x v="973"/>
    <x v="0"/>
    <x v="30"/>
    <x v="16"/>
    <x v="239"/>
  </r>
  <r>
    <x v="42"/>
    <x v="9"/>
    <x v="2"/>
    <x v="578"/>
    <x v="423"/>
    <x v="3"/>
    <x v="22"/>
    <x v="0"/>
    <x v="2231"/>
    <x v="96"/>
    <x v="92"/>
    <x v="394"/>
    <x v="34"/>
    <x v="21"/>
    <x v="19"/>
    <x v="634"/>
    <x v="0"/>
    <x v="30"/>
    <x v="21"/>
    <x v="163"/>
  </r>
  <r>
    <x v="42"/>
    <x v="9"/>
    <x v="2"/>
    <x v="578"/>
    <x v="423"/>
    <x v="5"/>
    <x v="4"/>
    <x v="0"/>
    <x v="2324"/>
    <x v="96"/>
    <x v="92"/>
    <x v="394"/>
    <x v="34"/>
    <x v="21"/>
    <x v="8"/>
    <x v="393"/>
    <x v="0"/>
    <x v="30"/>
    <x v="21"/>
    <x v="93"/>
  </r>
  <r>
    <x v="43"/>
    <x v="9"/>
    <x v="1"/>
    <x v="368"/>
    <x v="410"/>
    <x v="0"/>
    <x v="22"/>
    <x v="0"/>
    <x v="843"/>
    <x v="56"/>
    <x v="52"/>
    <x v="214"/>
    <x v="34"/>
    <x v="21"/>
    <x v="37"/>
    <x v="978"/>
    <x v="0"/>
    <x v="30"/>
    <x v="16"/>
    <x v="290"/>
  </r>
  <r>
    <x v="43"/>
    <x v="9"/>
    <x v="1"/>
    <x v="368"/>
    <x v="410"/>
    <x v="5"/>
    <x v="19"/>
    <x v="0"/>
    <x v="3298"/>
    <x v="417"/>
    <x v="412"/>
    <x v="214"/>
    <x v="34"/>
    <x v="21"/>
    <x v="31"/>
    <x v="787"/>
    <x v="0"/>
    <x v="30"/>
    <x v="16"/>
    <x v="239"/>
  </r>
  <r>
    <x v="43"/>
    <x v="9"/>
    <x v="1"/>
    <x v="368"/>
    <x v="410"/>
    <x v="5"/>
    <x v="4"/>
    <x v="0"/>
    <x v="3297"/>
    <x v="425"/>
    <x v="418"/>
    <x v="214"/>
    <x v="34"/>
    <x v="21"/>
    <x v="8"/>
    <x v="235"/>
    <x v="0"/>
    <x v="30"/>
    <x v="16"/>
    <x v="73"/>
  </r>
  <r>
    <x v="43"/>
    <x v="9"/>
    <x v="1"/>
    <x v="368"/>
    <x v="410"/>
    <x v="3"/>
    <x v="22"/>
    <x v="0"/>
    <x v="3460"/>
    <x v="425"/>
    <x v="418"/>
    <x v="214"/>
    <x v="34"/>
    <x v="21"/>
    <x v="19"/>
    <x v="479"/>
    <x v="0"/>
    <x v="30"/>
    <x v="16"/>
    <x v="141"/>
  </r>
  <r>
    <x v="43"/>
    <x v="9"/>
    <x v="1"/>
    <x v="391"/>
    <x v="413"/>
    <x v="5"/>
    <x v="4"/>
    <x v="0"/>
    <x v="3245"/>
    <x v="144"/>
    <x v="129"/>
    <x v="51"/>
    <x v="34"/>
    <x v="21"/>
    <x v="8"/>
    <x v="113"/>
    <x v="0"/>
    <x v="30"/>
    <x v="6"/>
    <x v="41"/>
  </r>
  <r>
    <x v="43"/>
    <x v="9"/>
    <x v="1"/>
    <x v="391"/>
    <x v="413"/>
    <x v="3"/>
    <x v="22"/>
    <x v="0"/>
    <x v="3870"/>
    <x v="144"/>
    <x v="129"/>
    <x v="51"/>
    <x v="34"/>
    <x v="21"/>
    <x v="19"/>
    <x v="222"/>
    <x v="0"/>
    <x v="30"/>
    <x v="6"/>
    <x v="79"/>
  </r>
  <r>
    <x v="43"/>
    <x v="9"/>
    <x v="1"/>
    <x v="391"/>
    <x v="413"/>
    <x v="0"/>
    <x v="22"/>
    <x v="0"/>
    <x v="844"/>
    <x v="220"/>
    <x v="208"/>
    <x v="51"/>
    <x v="34"/>
    <x v="21"/>
    <x v="37"/>
    <x v="680"/>
    <x v="0"/>
    <x v="30"/>
    <x v="6"/>
    <x v="214"/>
  </r>
  <r>
    <x v="43"/>
    <x v="9"/>
    <x v="1"/>
    <x v="391"/>
    <x v="413"/>
    <x v="0"/>
    <x v="22"/>
    <x v="0"/>
    <x v="845"/>
    <x v="340"/>
    <x v="330"/>
    <x v="51"/>
    <x v="34"/>
    <x v="21"/>
    <x v="37"/>
    <x v="680"/>
    <x v="0"/>
    <x v="30"/>
    <x v="6"/>
    <x v="214"/>
  </r>
  <r>
    <x v="43"/>
    <x v="9"/>
    <x v="1"/>
    <x v="391"/>
    <x v="413"/>
    <x v="5"/>
    <x v="19"/>
    <x v="0"/>
    <x v="846"/>
    <x v="381"/>
    <x v="366"/>
    <x v="51"/>
    <x v="34"/>
    <x v="21"/>
    <x v="31"/>
    <x v="515"/>
    <x v="0"/>
    <x v="30"/>
    <x v="6"/>
    <x v="162"/>
  </r>
  <r>
    <x v="43"/>
    <x v="9"/>
    <x v="1"/>
    <x v="391"/>
    <x v="413"/>
    <x v="5"/>
    <x v="19"/>
    <x v="0"/>
    <x v="3300"/>
    <x v="403"/>
    <x v="390"/>
    <x v="51"/>
    <x v="34"/>
    <x v="21"/>
    <x v="31"/>
    <x v="515"/>
    <x v="0"/>
    <x v="30"/>
    <x v="6"/>
    <x v="162"/>
  </r>
  <r>
    <x v="43"/>
    <x v="9"/>
    <x v="1"/>
    <x v="391"/>
    <x v="413"/>
    <x v="3"/>
    <x v="22"/>
    <x v="0"/>
    <x v="847"/>
    <x v="411"/>
    <x v="398"/>
    <x v="51"/>
    <x v="34"/>
    <x v="21"/>
    <x v="19"/>
    <x v="222"/>
    <x v="0"/>
    <x v="30"/>
    <x v="6"/>
    <x v="79"/>
  </r>
  <r>
    <x v="43"/>
    <x v="9"/>
    <x v="1"/>
    <x v="391"/>
    <x v="413"/>
    <x v="5"/>
    <x v="4"/>
    <x v="0"/>
    <x v="3299"/>
    <x v="411"/>
    <x v="398"/>
    <x v="51"/>
    <x v="34"/>
    <x v="21"/>
    <x v="8"/>
    <x v="113"/>
    <x v="0"/>
    <x v="30"/>
    <x v="6"/>
    <x v="41"/>
  </r>
  <r>
    <x v="43"/>
    <x v="9"/>
    <x v="1"/>
    <x v="391"/>
    <x v="413"/>
    <x v="0"/>
    <x v="22"/>
    <x v="0"/>
    <x v="848"/>
    <x v="542"/>
    <x v="531"/>
    <x v="51"/>
    <x v="34"/>
    <x v="21"/>
    <x v="37"/>
    <x v="680"/>
    <x v="0"/>
    <x v="30"/>
    <x v="6"/>
    <x v="214"/>
  </r>
  <r>
    <x v="43"/>
    <x v="9"/>
    <x v="1"/>
    <x v="391"/>
    <x v="413"/>
    <x v="0"/>
    <x v="22"/>
    <x v="0"/>
    <x v="849"/>
    <x v="604"/>
    <x v="596"/>
    <x v="51"/>
    <x v="34"/>
    <x v="21"/>
    <x v="37"/>
    <x v="680"/>
    <x v="0"/>
    <x v="30"/>
    <x v="6"/>
    <x v="214"/>
  </r>
  <r>
    <x v="43"/>
    <x v="9"/>
    <x v="2"/>
    <x v="428"/>
    <x v="158"/>
    <x v="0"/>
    <x v="8"/>
    <x v="0"/>
    <x v="2268"/>
    <x v="205"/>
    <x v="192"/>
    <x v="72"/>
    <x v="34"/>
    <x v="21"/>
    <x v="21"/>
    <x v="353"/>
    <x v="0"/>
    <x v="30"/>
    <x v="9"/>
    <x v="121"/>
  </r>
  <r>
    <x v="43"/>
    <x v="9"/>
    <x v="2"/>
    <x v="428"/>
    <x v="158"/>
    <x v="0"/>
    <x v="8"/>
    <x v="0"/>
    <x v="2269"/>
    <x v="315"/>
    <x v="308"/>
    <x v="72"/>
    <x v="34"/>
    <x v="21"/>
    <x v="21"/>
    <x v="353"/>
    <x v="0"/>
    <x v="30"/>
    <x v="9"/>
    <x v="121"/>
  </r>
  <r>
    <x v="43"/>
    <x v="9"/>
    <x v="1"/>
    <x v="429"/>
    <x v="395"/>
    <x v="0"/>
    <x v="8"/>
    <x v="0"/>
    <x v="1772"/>
    <x v="195"/>
    <x v="184"/>
    <x v="85"/>
    <x v="34"/>
    <x v="21"/>
    <x v="21"/>
    <x v="378"/>
    <x v="0"/>
    <x v="30"/>
    <x v="8"/>
    <x v="110"/>
  </r>
  <r>
    <x v="43"/>
    <x v="9"/>
    <x v="1"/>
    <x v="429"/>
    <x v="395"/>
    <x v="0"/>
    <x v="8"/>
    <x v="0"/>
    <x v="2036"/>
    <x v="306"/>
    <x v="298"/>
    <x v="85"/>
    <x v="34"/>
    <x v="21"/>
    <x v="21"/>
    <x v="378"/>
    <x v="0"/>
    <x v="30"/>
    <x v="8"/>
    <x v="110"/>
  </r>
  <r>
    <x v="43"/>
    <x v="9"/>
    <x v="2"/>
    <x v="431"/>
    <x v="210"/>
    <x v="5"/>
    <x v="19"/>
    <x v="0"/>
    <x v="2270"/>
    <x v="109"/>
    <x v="124"/>
    <x v="516"/>
    <x v="34"/>
    <x v="21"/>
    <x v="31"/>
    <x v="1096"/>
    <x v="0"/>
    <x v="30"/>
    <x v="42"/>
    <x v="337"/>
  </r>
  <r>
    <x v="43"/>
    <x v="9"/>
    <x v="2"/>
    <x v="432"/>
    <x v="390"/>
    <x v="5"/>
    <x v="4"/>
    <x v="0"/>
    <x v="2306"/>
    <x v="328"/>
    <x v="345"/>
    <x v="653"/>
    <x v="34"/>
    <x v="21"/>
    <x v="8"/>
    <x v="643"/>
    <x v="0"/>
    <x v="30"/>
    <x v="38"/>
    <x v="150"/>
  </r>
  <r>
    <x v="43"/>
    <x v="9"/>
    <x v="2"/>
    <x v="432"/>
    <x v="390"/>
    <x v="3"/>
    <x v="22"/>
    <x v="0"/>
    <x v="2271"/>
    <x v="328"/>
    <x v="345"/>
    <x v="653"/>
    <x v="34"/>
    <x v="21"/>
    <x v="19"/>
    <x v="905"/>
    <x v="0"/>
    <x v="30"/>
    <x v="38"/>
    <x v="230"/>
  </r>
  <r>
    <x v="43"/>
    <x v="9"/>
    <x v="1"/>
    <x v="433"/>
    <x v="400"/>
    <x v="5"/>
    <x v="19"/>
    <x v="0"/>
    <x v="911"/>
    <x v="84"/>
    <x v="85"/>
    <x v="524"/>
    <x v="34"/>
    <x v="21"/>
    <x v="31"/>
    <x v="1101"/>
    <x v="0"/>
    <x v="30"/>
    <x v="26"/>
    <x v="284"/>
  </r>
  <r>
    <x v="43"/>
    <x v="9"/>
    <x v="1"/>
    <x v="434"/>
    <x v="402"/>
    <x v="3"/>
    <x v="22"/>
    <x v="0"/>
    <x v="2252"/>
    <x v="288"/>
    <x v="304"/>
    <x v="654"/>
    <x v="34"/>
    <x v="21"/>
    <x v="19"/>
    <x v="908"/>
    <x v="0"/>
    <x v="30"/>
    <x v="38"/>
    <x v="230"/>
  </r>
  <r>
    <x v="43"/>
    <x v="9"/>
    <x v="1"/>
    <x v="434"/>
    <x v="402"/>
    <x v="5"/>
    <x v="4"/>
    <x v="0"/>
    <x v="2305"/>
    <x v="288"/>
    <x v="304"/>
    <x v="654"/>
    <x v="34"/>
    <x v="21"/>
    <x v="8"/>
    <x v="645"/>
    <x v="0"/>
    <x v="30"/>
    <x v="38"/>
    <x v="150"/>
  </r>
  <r>
    <x v="43"/>
    <x v="9"/>
    <x v="1"/>
    <x v="434"/>
    <x v="402"/>
    <x v="5"/>
    <x v="19"/>
    <x v="0"/>
    <x v="912"/>
    <x v="303"/>
    <x v="318"/>
    <x v="654"/>
    <x v="34"/>
    <x v="21"/>
    <x v="31"/>
    <x v="1264"/>
    <x v="0"/>
    <x v="30"/>
    <x v="38"/>
    <x v="326"/>
  </r>
  <r>
    <x v="43"/>
    <x v="9"/>
    <x v="2"/>
    <x v="435"/>
    <x v="391"/>
    <x v="5"/>
    <x v="19"/>
    <x v="0"/>
    <x v="2272"/>
    <x v="340"/>
    <x v="359"/>
    <x v="669"/>
    <x v="34"/>
    <x v="21"/>
    <x v="31"/>
    <x v="1288"/>
    <x v="0"/>
    <x v="30"/>
    <x v="42"/>
    <x v="337"/>
  </r>
  <r>
    <x v="43"/>
    <x v="9"/>
    <x v="2"/>
    <x v="445"/>
    <x v="491"/>
    <x v="0"/>
    <x v="22"/>
    <x v="0"/>
    <x v="952"/>
    <x v="71"/>
    <x v="58"/>
    <x v="44"/>
    <x v="34"/>
    <x v="21"/>
    <x v="37"/>
    <x v="655"/>
    <x v="0"/>
    <x v="30"/>
    <x v="6"/>
    <x v="214"/>
  </r>
  <r>
    <x v="43"/>
    <x v="9"/>
    <x v="2"/>
    <x v="445"/>
    <x v="491"/>
    <x v="5"/>
    <x v="4"/>
    <x v="0"/>
    <x v="3246"/>
    <x v="151"/>
    <x v="137"/>
    <x v="44"/>
    <x v="34"/>
    <x v="21"/>
    <x v="8"/>
    <x v="107"/>
    <x v="0"/>
    <x v="30"/>
    <x v="6"/>
    <x v="41"/>
  </r>
  <r>
    <x v="43"/>
    <x v="9"/>
    <x v="2"/>
    <x v="445"/>
    <x v="491"/>
    <x v="3"/>
    <x v="22"/>
    <x v="0"/>
    <x v="3871"/>
    <x v="151"/>
    <x v="137"/>
    <x v="44"/>
    <x v="34"/>
    <x v="21"/>
    <x v="19"/>
    <x v="209"/>
    <x v="0"/>
    <x v="30"/>
    <x v="6"/>
    <x v="79"/>
  </r>
  <r>
    <x v="43"/>
    <x v="9"/>
    <x v="2"/>
    <x v="445"/>
    <x v="491"/>
    <x v="0"/>
    <x v="22"/>
    <x v="0"/>
    <x v="938"/>
    <x v="227"/>
    <x v="216"/>
    <x v="44"/>
    <x v="34"/>
    <x v="21"/>
    <x v="37"/>
    <x v="655"/>
    <x v="0"/>
    <x v="30"/>
    <x v="6"/>
    <x v="214"/>
  </r>
  <r>
    <x v="43"/>
    <x v="9"/>
    <x v="2"/>
    <x v="445"/>
    <x v="491"/>
    <x v="0"/>
    <x v="22"/>
    <x v="0"/>
    <x v="939"/>
    <x v="347"/>
    <x v="337"/>
    <x v="44"/>
    <x v="34"/>
    <x v="21"/>
    <x v="37"/>
    <x v="655"/>
    <x v="0"/>
    <x v="30"/>
    <x v="6"/>
    <x v="214"/>
  </r>
  <r>
    <x v="43"/>
    <x v="9"/>
    <x v="2"/>
    <x v="445"/>
    <x v="491"/>
    <x v="5"/>
    <x v="19"/>
    <x v="0"/>
    <x v="940"/>
    <x v="388"/>
    <x v="374"/>
    <x v="44"/>
    <x v="34"/>
    <x v="21"/>
    <x v="31"/>
    <x v="490"/>
    <x v="0"/>
    <x v="30"/>
    <x v="6"/>
    <x v="162"/>
  </r>
  <r>
    <x v="43"/>
    <x v="9"/>
    <x v="2"/>
    <x v="445"/>
    <x v="491"/>
    <x v="5"/>
    <x v="19"/>
    <x v="0"/>
    <x v="3296"/>
    <x v="411"/>
    <x v="398"/>
    <x v="44"/>
    <x v="34"/>
    <x v="21"/>
    <x v="31"/>
    <x v="490"/>
    <x v="0"/>
    <x v="30"/>
    <x v="6"/>
    <x v="162"/>
  </r>
  <r>
    <x v="43"/>
    <x v="9"/>
    <x v="2"/>
    <x v="445"/>
    <x v="491"/>
    <x v="3"/>
    <x v="22"/>
    <x v="0"/>
    <x v="953"/>
    <x v="417"/>
    <x v="405"/>
    <x v="44"/>
    <x v="34"/>
    <x v="21"/>
    <x v="19"/>
    <x v="209"/>
    <x v="0"/>
    <x v="30"/>
    <x v="6"/>
    <x v="79"/>
  </r>
  <r>
    <x v="43"/>
    <x v="9"/>
    <x v="2"/>
    <x v="445"/>
    <x v="491"/>
    <x v="5"/>
    <x v="4"/>
    <x v="0"/>
    <x v="3293"/>
    <x v="417"/>
    <x v="405"/>
    <x v="44"/>
    <x v="34"/>
    <x v="21"/>
    <x v="8"/>
    <x v="107"/>
    <x v="0"/>
    <x v="30"/>
    <x v="6"/>
    <x v="41"/>
  </r>
  <r>
    <x v="43"/>
    <x v="9"/>
    <x v="2"/>
    <x v="445"/>
    <x v="491"/>
    <x v="5"/>
    <x v="19"/>
    <x v="0"/>
    <x v="3294"/>
    <x v="432"/>
    <x v="418"/>
    <x v="44"/>
    <x v="34"/>
    <x v="21"/>
    <x v="31"/>
    <x v="490"/>
    <x v="0"/>
    <x v="30"/>
    <x v="6"/>
    <x v="162"/>
  </r>
  <r>
    <x v="43"/>
    <x v="9"/>
    <x v="2"/>
    <x v="445"/>
    <x v="491"/>
    <x v="5"/>
    <x v="4"/>
    <x v="0"/>
    <x v="3295"/>
    <x v="439"/>
    <x v="426"/>
    <x v="44"/>
    <x v="34"/>
    <x v="21"/>
    <x v="8"/>
    <x v="107"/>
    <x v="0"/>
    <x v="30"/>
    <x v="6"/>
    <x v="41"/>
  </r>
  <r>
    <x v="43"/>
    <x v="9"/>
    <x v="2"/>
    <x v="445"/>
    <x v="491"/>
    <x v="3"/>
    <x v="22"/>
    <x v="0"/>
    <x v="3461"/>
    <x v="439"/>
    <x v="426"/>
    <x v="44"/>
    <x v="34"/>
    <x v="21"/>
    <x v="19"/>
    <x v="209"/>
    <x v="0"/>
    <x v="30"/>
    <x v="6"/>
    <x v="79"/>
  </r>
  <r>
    <x v="43"/>
    <x v="9"/>
    <x v="2"/>
    <x v="445"/>
    <x v="491"/>
    <x v="0"/>
    <x v="22"/>
    <x v="0"/>
    <x v="941"/>
    <x v="548"/>
    <x v="537"/>
    <x v="44"/>
    <x v="34"/>
    <x v="21"/>
    <x v="37"/>
    <x v="655"/>
    <x v="0"/>
    <x v="30"/>
    <x v="6"/>
    <x v="214"/>
  </r>
  <r>
    <x v="43"/>
    <x v="9"/>
    <x v="2"/>
    <x v="445"/>
    <x v="491"/>
    <x v="0"/>
    <x v="22"/>
    <x v="0"/>
    <x v="942"/>
    <x v="608"/>
    <x v="604"/>
    <x v="44"/>
    <x v="34"/>
    <x v="21"/>
    <x v="37"/>
    <x v="655"/>
    <x v="0"/>
    <x v="30"/>
    <x v="6"/>
    <x v="214"/>
  </r>
  <r>
    <x v="43"/>
    <x v="9"/>
    <x v="1"/>
    <x v="706"/>
    <x v="401"/>
    <x v="0"/>
    <x v="22"/>
    <x v="1"/>
    <x v="2346"/>
    <x v="144"/>
    <x v="157"/>
    <x v="654"/>
    <x v="34"/>
    <x v="20"/>
    <x v="37"/>
    <x v="1353"/>
    <x v="0"/>
    <x v="28"/>
    <x v="38"/>
    <x v="362"/>
  </r>
  <r>
    <x v="43"/>
    <x v="9"/>
    <x v="2"/>
    <x v="708"/>
    <x v="390"/>
    <x v="0"/>
    <x v="22"/>
    <x v="1"/>
    <x v="2347"/>
    <x v="177"/>
    <x v="189"/>
    <x v="653"/>
    <x v="34"/>
    <x v="19"/>
    <x v="37"/>
    <x v="1352"/>
    <x v="0"/>
    <x v="27"/>
    <x v="38"/>
    <x v="362"/>
  </r>
  <r>
    <x v="44"/>
    <x v="9"/>
    <x v="0"/>
    <x v="438"/>
    <x v="407"/>
    <x v="0"/>
    <x v="22"/>
    <x v="0"/>
    <x v="914"/>
    <x v="277"/>
    <x v="274"/>
    <x v="227"/>
    <x v="34"/>
    <x v="21"/>
    <x v="37"/>
    <x v="993"/>
    <x v="0"/>
    <x v="30"/>
    <x v="16"/>
    <x v="290"/>
  </r>
  <r>
    <x v="45"/>
    <x v="9"/>
    <x v="1"/>
    <x v="364"/>
    <x v="412"/>
    <x v="5"/>
    <x v="19"/>
    <x v="0"/>
    <x v="2062"/>
    <x v="84"/>
    <x v="81"/>
    <x v="311"/>
    <x v="34"/>
    <x v="21"/>
    <x v="31"/>
    <x v="885"/>
    <x v="0"/>
    <x v="30"/>
    <x v="21"/>
    <x v="268"/>
  </r>
  <r>
    <x v="45"/>
    <x v="9"/>
    <x v="1"/>
    <x v="367"/>
    <x v="411"/>
    <x v="3"/>
    <x v="22"/>
    <x v="0"/>
    <x v="2063"/>
    <x v="93"/>
    <x v="81"/>
    <x v="247"/>
    <x v="34"/>
    <x v="21"/>
    <x v="19"/>
    <x v="500"/>
    <x v="0"/>
    <x v="30"/>
    <x v="11"/>
    <x v="108"/>
  </r>
  <r>
    <x v="45"/>
    <x v="9"/>
    <x v="1"/>
    <x v="367"/>
    <x v="411"/>
    <x v="5"/>
    <x v="4"/>
    <x v="0"/>
    <x v="2300"/>
    <x v="93"/>
    <x v="81"/>
    <x v="247"/>
    <x v="34"/>
    <x v="21"/>
    <x v="8"/>
    <x v="258"/>
    <x v="0"/>
    <x v="30"/>
    <x v="11"/>
    <x v="56"/>
  </r>
  <r>
    <x v="45"/>
    <x v="9"/>
    <x v="2"/>
    <x v="387"/>
    <x v="174"/>
    <x v="0"/>
    <x v="22"/>
    <x v="0"/>
    <x v="836"/>
    <x v="522"/>
    <x v="517"/>
    <x v="288"/>
    <x v="34"/>
    <x v="21"/>
    <x v="37"/>
    <x v="1065"/>
    <x v="0"/>
    <x v="30"/>
    <x v="16"/>
    <x v="290"/>
  </r>
  <r>
    <x v="45"/>
    <x v="9"/>
    <x v="2"/>
    <x v="388"/>
    <x v="175"/>
    <x v="3"/>
    <x v="22"/>
    <x v="0"/>
    <x v="3872"/>
    <x v="365"/>
    <x v="356"/>
    <x v="104"/>
    <x v="34"/>
    <x v="21"/>
    <x v="19"/>
    <x v="332"/>
    <x v="0"/>
    <x v="30"/>
    <x v="11"/>
    <x v="108"/>
  </r>
  <r>
    <x v="45"/>
    <x v="9"/>
    <x v="2"/>
    <x v="388"/>
    <x v="175"/>
    <x v="5"/>
    <x v="22"/>
    <x v="0"/>
    <x v="2845"/>
    <x v="368"/>
    <x v="359"/>
    <x v="104"/>
    <x v="34"/>
    <x v="21"/>
    <x v="34"/>
    <x v="701"/>
    <x v="0"/>
    <x v="30"/>
    <x v="11"/>
    <x v="228"/>
  </r>
  <r>
    <x v="45"/>
    <x v="9"/>
    <x v="1"/>
    <x v="448"/>
    <x v="474"/>
    <x v="0"/>
    <x v="22"/>
    <x v="0"/>
    <x v="947"/>
    <x v="381"/>
    <x v="369"/>
    <x v="109"/>
    <x v="34"/>
    <x v="21"/>
    <x v="37"/>
    <x v="806"/>
    <x v="0"/>
    <x v="30"/>
    <x v="11"/>
    <x v="264"/>
  </r>
  <r>
    <x v="46"/>
    <x v="9"/>
    <x v="1"/>
    <x v="439"/>
    <x v="409"/>
    <x v="0"/>
    <x v="22"/>
    <x v="0"/>
    <x v="915"/>
    <x v="42"/>
    <x v="42"/>
    <x v="415"/>
    <x v="34"/>
    <x v="21"/>
    <x v="37"/>
    <x v="1188"/>
    <x v="0"/>
    <x v="30"/>
    <x v="21"/>
    <x v="314"/>
  </r>
  <r>
    <x v="46"/>
    <x v="9"/>
    <x v="1"/>
    <x v="439"/>
    <x v="409"/>
    <x v="0"/>
    <x v="22"/>
    <x v="0"/>
    <x v="916"/>
    <x v="188"/>
    <x v="186"/>
    <x v="415"/>
    <x v="34"/>
    <x v="21"/>
    <x v="37"/>
    <x v="1188"/>
    <x v="0"/>
    <x v="30"/>
    <x v="21"/>
    <x v="314"/>
  </r>
  <r>
    <x v="46"/>
    <x v="9"/>
    <x v="1"/>
    <x v="439"/>
    <x v="409"/>
    <x v="3"/>
    <x v="22"/>
    <x v="0"/>
    <x v="3289"/>
    <x v="371"/>
    <x v="369"/>
    <x v="415"/>
    <x v="34"/>
    <x v="21"/>
    <x v="19"/>
    <x v="651"/>
    <x v="0"/>
    <x v="30"/>
    <x v="21"/>
    <x v="163"/>
  </r>
  <r>
    <x v="46"/>
    <x v="9"/>
    <x v="1"/>
    <x v="439"/>
    <x v="409"/>
    <x v="5"/>
    <x v="4"/>
    <x v="0"/>
    <x v="3317"/>
    <x v="371"/>
    <x v="369"/>
    <x v="415"/>
    <x v="34"/>
    <x v="21"/>
    <x v="8"/>
    <x v="414"/>
    <x v="0"/>
    <x v="30"/>
    <x v="21"/>
    <x v="93"/>
  </r>
  <r>
    <x v="46"/>
    <x v="9"/>
    <x v="1"/>
    <x v="439"/>
    <x v="409"/>
    <x v="5"/>
    <x v="19"/>
    <x v="0"/>
    <x v="917"/>
    <x v="381"/>
    <x v="378"/>
    <x v="415"/>
    <x v="34"/>
    <x v="21"/>
    <x v="31"/>
    <x v="991"/>
    <x v="0"/>
    <x v="30"/>
    <x v="21"/>
    <x v="268"/>
  </r>
  <r>
    <x v="46"/>
    <x v="9"/>
    <x v="1"/>
    <x v="439"/>
    <x v="409"/>
    <x v="0"/>
    <x v="22"/>
    <x v="0"/>
    <x v="918"/>
    <x v="554"/>
    <x v="552"/>
    <x v="415"/>
    <x v="34"/>
    <x v="21"/>
    <x v="37"/>
    <x v="1188"/>
    <x v="0"/>
    <x v="30"/>
    <x v="21"/>
    <x v="314"/>
  </r>
  <r>
    <x v="46"/>
    <x v="9"/>
    <x v="2"/>
    <x v="447"/>
    <x v="427"/>
    <x v="0"/>
    <x v="22"/>
    <x v="0"/>
    <x v="943"/>
    <x v="61"/>
    <x v="58"/>
    <x v="402"/>
    <x v="34"/>
    <x v="21"/>
    <x v="37"/>
    <x v="1177"/>
    <x v="0"/>
    <x v="30"/>
    <x v="21"/>
    <x v="314"/>
  </r>
  <r>
    <x v="46"/>
    <x v="9"/>
    <x v="2"/>
    <x v="447"/>
    <x v="427"/>
    <x v="0"/>
    <x v="22"/>
    <x v="0"/>
    <x v="944"/>
    <x v="207"/>
    <x v="205"/>
    <x v="402"/>
    <x v="34"/>
    <x v="21"/>
    <x v="37"/>
    <x v="1177"/>
    <x v="0"/>
    <x v="30"/>
    <x v="21"/>
    <x v="314"/>
  </r>
  <r>
    <x v="46"/>
    <x v="9"/>
    <x v="2"/>
    <x v="447"/>
    <x v="427"/>
    <x v="3"/>
    <x v="22"/>
    <x v="0"/>
    <x v="3290"/>
    <x v="391"/>
    <x v="390"/>
    <x v="402"/>
    <x v="34"/>
    <x v="21"/>
    <x v="19"/>
    <x v="642"/>
    <x v="0"/>
    <x v="30"/>
    <x v="21"/>
    <x v="163"/>
  </r>
  <r>
    <x v="46"/>
    <x v="9"/>
    <x v="2"/>
    <x v="447"/>
    <x v="427"/>
    <x v="5"/>
    <x v="4"/>
    <x v="0"/>
    <x v="3316"/>
    <x v="391"/>
    <x v="390"/>
    <x v="402"/>
    <x v="34"/>
    <x v="21"/>
    <x v="8"/>
    <x v="404"/>
    <x v="0"/>
    <x v="30"/>
    <x v="21"/>
    <x v="93"/>
  </r>
  <r>
    <x v="46"/>
    <x v="9"/>
    <x v="2"/>
    <x v="447"/>
    <x v="427"/>
    <x v="5"/>
    <x v="19"/>
    <x v="0"/>
    <x v="945"/>
    <x v="399"/>
    <x v="398"/>
    <x v="402"/>
    <x v="34"/>
    <x v="21"/>
    <x v="31"/>
    <x v="981"/>
    <x v="0"/>
    <x v="30"/>
    <x v="21"/>
    <x v="268"/>
  </r>
  <r>
    <x v="46"/>
    <x v="9"/>
    <x v="2"/>
    <x v="447"/>
    <x v="427"/>
    <x v="0"/>
    <x v="22"/>
    <x v="0"/>
    <x v="946"/>
    <x v="573"/>
    <x v="569"/>
    <x v="402"/>
    <x v="34"/>
    <x v="21"/>
    <x v="37"/>
    <x v="1177"/>
    <x v="0"/>
    <x v="30"/>
    <x v="21"/>
    <x v="314"/>
  </r>
  <r>
    <x v="47"/>
    <x v="9"/>
    <x v="1"/>
    <x v="159"/>
    <x v="131"/>
    <x v="5"/>
    <x v="19"/>
    <x v="0"/>
    <x v="1608"/>
    <x v="347"/>
    <x v="374"/>
    <x v="612"/>
    <x v="34"/>
    <x v="21"/>
    <x v="31"/>
    <x v="1204"/>
    <x v="0"/>
    <x v="30"/>
    <x v="50"/>
    <x v="350"/>
  </r>
  <r>
    <x v="47"/>
    <x v="9"/>
    <x v="1"/>
    <x v="374"/>
    <x v="132"/>
    <x v="0"/>
    <x v="22"/>
    <x v="0"/>
    <x v="812"/>
    <x v="35"/>
    <x v="45"/>
    <x v="554"/>
    <x v="34"/>
    <x v="21"/>
    <x v="37"/>
    <x v="1294"/>
    <x v="0"/>
    <x v="30"/>
    <x v="35"/>
    <x v="355"/>
  </r>
  <r>
    <x v="47"/>
    <x v="9"/>
    <x v="1"/>
    <x v="374"/>
    <x v="132"/>
    <x v="5"/>
    <x v="19"/>
    <x v="0"/>
    <x v="813"/>
    <x v="151"/>
    <x v="161"/>
    <x v="554"/>
    <x v="34"/>
    <x v="21"/>
    <x v="31"/>
    <x v="1137"/>
    <x v="0"/>
    <x v="30"/>
    <x v="35"/>
    <x v="313"/>
  </r>
  <r>
    <x v="47"/>
    <x v="9"/>
    <x v="1"/>
    <x v="374"/>
    <x v="132"/>
    <x v="0"/>
    <x v="22"/>
    <x v="0"/>
    <x v="814"/>
    <x v="259"/>
    <x v="270"/>
    <x v="554"/>
    <x v="34"/>
    <x v="21"/>
    <x v="37"/>
    <x v="1294"/>
    <x v="0"/>
    <x v="30"/>
    <x v="35"/>
    <x v="355"/>
  </r>
  <r>
    <x v="47"/>
    <x v="9"/>
    <x v="1"/>
    <x v="374"/>
    <x v="132"/>
    <x v="3"/>
    <x v="22"/>
    <x v="0"/>
    <x v="1604"/>
    <x v="407"/>
    <x v="415"/>
    <x v="554"/>
    <x v="34"/>
    <x v="21"/>
    <x v="19"/>
    <x v="774"/>
    <x v="0"/>
    <x v="30"/>
    <x v="35"/>
    <x v="217"/>
  </r>
  <r>
    <x v="47"/>
    <x v="9"/>
    <x v="1"/>
    <x v="374"/>
    <x v="132"/>
    <x v="5"/>
    <x v="4"/>
    <x v="0"/>
    <x v="2313"/>
    <x v="407"/>
    <x v="415"/>
    <x v="554"/>
    <x v="34"/>
    <x v="21"/>
    <x v="8"/>
    <x v="519"/>
    <x v="0"/>
    <x v="30"/>
    <x v="35"/>
    <x v="135"/>
  </r>
  <r>
    <x v="47"/>
    <x v="9"/>
    <x v="2"/>
    <x v="449"/>
    <x v="475"/>
    <x v="0"/>
    <x v="22"/>
    <x v="0"/>
    <x v="948"/>
    <x v="76"/>
    <x v="85"/>
    <x v="547"/>
    <x v="34"/>
    <x v="21"/>
    <x v="37"/>
    <x v="1286"/>
    <x v="0"/>
    <x v="30"/>
    <x v="35"/>
    <x v="355"/>
  </r>
  <r>
    <x v="47"/>
    <x v="9"/>
    <x v="2"/>
    <x v="449"/>
    <x v="475"/>
    <x v="5"/>
    <x v="19"/>
    <x v="0"/>
    <x v="949"/>
    <x v="181"/>
    <x v="189"/>
    <x v="547"/>
    <x v="34"/>
    <x v="21"/>
    <x v="31"/>
    <x v="1125"/>
    <x v="0"/>
    <x v="30"/>
    <x v="35"/>
    <x v="313"/>
  </r>
  <r>
    <x v="47"/>
    <x v="9"/>
    <x v="2"/>
    <x v="449"/>
    <x v="475"/>
    <x v="0"/>
    <x v="22"/>
    <x v="0"/>
    <x v="950"/>
    <x v="288"/>
    <x v="301"/>
    <x v="547"/>
    <x v="34"/>
    <x v="21"/>
    <x v="37"/>
    <x v="1286"/>
    <x v="0"/>
    <x v="30"/>
    <x v="35"/>
    <x v="355"/>
  </r>
  <r>
    <x v="47"/>
    <x v="9"/>
    <x v="2"/>
    <x v="449"/>
    <x v="475"/>
    <x v="5"/>
    <x v="19"/>
    <x v="0"/>
    <x v="951"/>
    <x v="407"/>
    <x v="415"/>
    <x v="547"/>
    <x v="34"/>
    <x v="21"/>
    <x v="31"/>
    <x v="1125"/>
    <x v="0"/>
    <x v="30"/>
    <x v="35"/>
    <x v="313"/>
  </r>
  <r>
    <x v="47"/>
    <x v="9"/>
    <x v="2"/>
    <x v="449"/>
    <x v="475"/>
    <x v="3"/>
    <x v="22"/>
    <x v="0"/>
    <x v="1607"/>
    <x v="435"/>
    <x v="446"/>
    <x v="547"/>
    <x v="34"/>
    <x v="21"/>
    <x v="19"/>
    <x v="764"/>
    <x v="0"/>
    <x v="30"/>
    <x v="35"/>
    <x v="217"/>
  </r>
  <r>
    <x v="47"/>
    <x v="9"/>
    <x v="2"/>
    <x v="449"/>
    <x v="475"/>
    <x v="5"/>
    <x v="4"/>
    <x v="0"/>
    <x v="2314"/>
    <x v="435"/>
    <x v="446"/>
    <x v="547"/>
    <x v="34"/>
    <x v="21"/>
    <x v="8"/>
    <x v="505"/>
    <x v="0"/>
    <x v="30"/>
    <x v="35"/>
    <x v="135"/>
  </r>
  <r>
    <x v="47"/>
    <x v="9"/>
    <x v="1"/>
    <x v="535"/>
    <x v="134"/>
    <x v="5"/>
    <x v="9"/>
    <x v="0"/>
    <x v="1609"/>
    <x v="510"/>
    <x v="540"/>
    <x v="672"/>
    <x v="34"/>
    <x v="21"/>
    <x v="17"/>
    <x v="944"/>
    <x v="0"/>
    <x v="30"/>
    <x v="56"/>
    <x v="283"/>
  </r>
  <r>
    <x v="47"/>
    <x v="9"/>
    <x v="1"/>
    <x v="567"/>
    <x v="133"/>
    <x v="3"/>
    <x v="22"/>
    <x v="0"/>
    <x v="1605"/>
    <x v="144"/>
    <x v="157"/>
    <x v="604"/>
    <x v="34"/>
    <x v="21"/>
    <x v="19"/>
    <x v="825"/>
    <x v="0"/>
    <x v="30"/>
    <x v="38"/>
    <x v="230"/>
  </r>
  <r>
    <x v="47"/>
    <x v="9"/>
    <x v="1"/>
    <x v="567"/>
    <x v="133"/>
    <x v="5"/>
    <x v="4"/>
    <x v="0"/>
    <x v="2302"/>
    <x v="144"/>
    <x v="157"/>
    <x v="604"/>
    <x v="34"/>
    <x v="21"/>
    <x v="8"/>
    <x v="567"/>
    <x v="0"/>
    <x v="30"/>
    <x v="38"/>
    <x v="150"/>
  </r>
  <r>
    <x v="47"/>
    <x v="9"/>
    <x v="1"/>
    <x v="567"/>
    <x v="133"/>
    <x v="0"/>
    <x v="22"/>
    <x v="0"/>
    <x v="1037"/>
    <x v="532"/>
    <x v="543"/>
    <x v="604"/>
    <x v="34"/>
    <x v="21"/>
    <x v="37"/>
    <x v="1318"/>
    <x v="0"/>
    <x v="30"/>
    <x v="38"/>
    <x v="362"/>
  </r>
  <r>
    <x v="47"/>
    <x v="9"/>
    <x v="2"/>
    <x v="573"/>
    <x v="325"/>
    <x v="3"/>
    <x v="22"/>
    <x v="0"/>
    <x v="1606"/>
    <x v="177"/>
    <x v="189"/>
    <x v="594"/>
    <x v="34"/>
    <x v="21"/>
    <x v="19"/>
    <x v="816"/>
    <x v="0"/>
    <x v="30"/>
    <x v="38"/>
    <x v="230"/>
  </r>
  <r>
    <x v="47"/>
    <x v="9"/>
    <x v="2"/>
    <x v="573"/>
    <x v="325"/>
    <x v="5"/>
    <x v="4"/>
    <x v="0"/>
    <x v="2303"/>
    <x v="177"/>
    <x v="189"/>
    <x v="594"/>
    <x v="34"/>
    <x v="21"/>
    <x v="8"/>
    <x v="560"/>
    <x v="0"/>
    <x v="30"/>
    <x v="38"/>
    <x v="150"/>
  </r>
  <r>
    <x v="47"/>
    <x v="9"/>
    <x v="2"/>
    <x v="573"/>
    <x v="325"/>
    <x v="0"/>
    <x v="22"/>
    <x v="0"/>
    <x v="1044"/>
    <x v="563"/>
    <x v="574"/>
    <x v="594"/>
    <x v="34"/>
    <x v="21"/>
    <x v="37"/>
    <x v="1315"/>
    <x v="0"/>
    <x v="30"/>
    <x v="38"/>
    <x v="362"/>
  </r>
  <r>
    <x v="48"/>
    <x v="9"/>
    <x v="2"/>
    <x v="333"/>
    <x v="517"/>
    <x v="0"/>
    <x v="22"/>
    <x v="0"/>
    <x v="1030"/>
    <x v="558"/>
    <x v="574"/>
    <x v="635"/>
    <x v="34"/>
    <x v="21"/>
    <x v="37"/>
    <x v="1333"/>
    <x v="0"/>
    <x v="30"/>
    <x v="42"/>
    <x v="369"/>
  </r>
  <r>
    <x v="48"/>
    <x v="9"/>
    <x v="1"/>
    <x v="436"/>
    <x v="415"/>
    <x v="0"/>
    <x v="22"/>
    <x v="0"/>
    <x v="3888"/>
    <x v="79"/>
    <x v="105"/>
    <x v="660"/>
    <x v="34"/>
    <x v="21"/>
    <x v="37"/>
    <x v="1357"/>
    <x v="0"/>
    <x v="30"/>
    <x v="50"/>
    <x v="382"/>
  </r>
  <r>
    <x v="48"/>
    <x v="9"/>
    <x v="1"/>
    <x v="436"/>
    <x v="415"/>
    <x v="0"/>
    <x v="22"/>
    <x v="0"/>
    <x v="999"/>
    <x v="381"/>
    <x v="405"/>
    <x v="660"/>
    <x v="34"/>
    <x v="21"/>
    <x v="37"/>
    <x v="1357"/>
    <x v="0"/>
    <x v="30"/>
    <x v="50"/>
    <x v="382"/>
  </r>
  <r>
    <x v="48"/>
    <x v="9"/>
    <x v="1"/>
    <x v="440"/>
    <x v="406"/>
    <x v="0"/>
    <x v="22"/>
    <x v="0"/>
    <x v="1000"/>
    <x v="466"/>
    <x v="494"/>
    <x v="667"/>
    <x v="34"/>
    <x v="21"/>
    <x v="37"/>
    <x v="1367"/>
    <x v="0"/>
    <x v="30"/>
    <x v="52"/>
    <x v="387"/>
  </r>
  <r>
    <x v="48"/>
    <x v="9"/>
    <x v="1"/>
    <x v="521"/>
    <x v="416"/>
    <x v="0"/>
    <x v="21"/>
    <x v="0"/>
    <x v="1582"/>
    <x v="76"/>
    <x v="100"/>
    <x v="657"/>
    <x v="34"/>
    <x v="21"/>
    <x v="16"/>
    <x v="802"/>
    <x v="0"/>
    <x v="30"/>
    <x v="50"/>
    <x v="229"/>
  </r>
  <r>
    <x v="48"/>
    <x v="9"/>
    <x v="1"/>
    <x v="521"/>
    <x v="416"/>
    <x v="0"/>
    <x v="21"/>
    <x v="0"/>
    <x v="1583"/>
    <x v="204"/>
    <x v="227"/>
    <x v="657"/>
    <x v="34"/>
    <x v="21"/>
    <x v="16"/>
    <x v="802"/>
    <x v="0"/>
    <x v="30"/>
    <x v="50"/>
    <x v="229"/>
  </r>
  <r>
    <x v="48"/>
    <x v="9"/>
    <x v="1"/>
    <x v="522"/>
    <x v="417"/>
    <x v="0"/>
    <x v="22"/>
    <x v="0"/>
    <x v="1001"/>
    <x v="79"/>
    <x v="92"/>
    <x v="671"/>
    <x v="34"/>
    <x v="21"/>
    <x v="37"/>
    <x v="1370"/>
    <x v="0"/>
    <x v="30"/>
    <x v="38"/>
    <x v="362"/>
  </r>
  <r>
    <x v="48"/>
    <x v="9"/>
    <x v="1"/>
    <x v="522"/>
    <x v="417"/>
    <x v="5"/>
    <x v="19"/>
    <x v="0"/>
    <x v="4078"/>
    <x v="79"/>
    <x v="92"/>
    <x v="671"/>
    <x v="34"/>
    <x v="21"/>
    <x v="31"/>
    <x v="1293"/>
    <x v="0"/>
    <x v="30"/>
    <x v="38"/>
    <x v="326"/>
  </r>
  <r>
    <x v="48"/>
    <x v="9"/>
    <x v="2"/>
    <x v="528"/>
    <x v="518"/>
    <x v="0"/>
    <x v="21"/>
    <x v="0"/>
    <x v="1599"/>
    <x v="133"/>
    <x v="157"/>
    <x v="656"/>
    <x v="34"/>
    <x v="21"/>
    <x v="16"/>
    <x v="801"/>
    <x v="0"/>
    <x v="30"/>
    <x v="50"/>
    <x v="229"/>
  </r>
  <r>
    <x v="48"/>
    <x v="9"/>
    <x v="2"/>
    <x v="528"/>
    <x v="518"/>
    <x v="0"/>
    <x v="22"/>
    <x v="0"/>
    <x v="1026"/>
    <x v="138"/>
    <x v="161"/>
    <x v="656"/>
    <x v="34"/>
    <x v="21"/>
    <x v="37"/>
    <x v="1356"/>
    <x v="0"/>
    <x v="30"/>
    <x v="50"/>
    <x v="382"/>
  </r>
  <r>
    <x v="48"/>
    <x v="9"/>
    <x v="2"/>
    <x v="528"/>
    <x v="518"/>
    <x v="0"/>
    <x v="21"/>
    <x v="0"/>
    <x v="1600"/>
    <x v="253"/>
    <x v="278"/>
    <x v="656"/>
    <x v="34"/>
    <x v="21"/>
    <x v="16"/>
    <x v="801"/>
    <x v="0"/>
    <x v="30"/>
    <x v="50"/>
    <x v="229"/>
  </r>
  <r>
    <x v="48"/>
    <x v="9"/>
    <x v="2"/>
    <x v="528"/>
    <x v="518"/>
    <x v="0"/>
    <x v="22"/>
    <x v="0"/>
    <x v="1027"/>
    <x v="356"/>
    <x v="382"/>
    <x v="656"/>
    <x v="34"/>
    <x v="21"/>
    <x v="37"/>
    <x v="1356"/>
    <x v="0"/>
    <x v="30"/>
    <x v="50"/>
    <x v="382"/>
  </r>
  <r>
    <x v="48"/>
    <x v="9"/>
    <x v="2"/>
    <x v="528"/>
    <x v="518"/>
    <x v="3"/>
    <x v="22"/>
    <x v="0"/>
    <x v="4047"/>
    <x v="403"/>
    <x v="426"/>
    <x v="656"/>
    <x v="34"/>
    <x v="21"/>
    <x v="19"/>
    <x v="917"/>
    <x v="0"/>
    <x v="30"/>
    <x v="50"/>
    <x v="267"/>
  </r>
  <r>
    <x v="48"/>
    <x v="9"/>
    <x v="2"/>
    <x v="528"/>
    <x v="518"/>
    <x v="5"/>
    <x v="4"/>
    <x v="0"/>
    <x v="4049"/>
    <x v="403"/>
    <x v="426"/>
    <x v="656"/>
    <x v="34"/>
    <x v="21"/>
    <x v="8"/>
    <x v="648"/>
    <x v="0"/>
    <x v="30"/>
    <x v="50"/>
    <x v="180"/>
  </r>
  <r>
    <x v="48"/>
    <x v="9"/>
    <x v="2"/>
    <x v="528"/>
    <x v="518"/>
    <x v="5"/>
    <x v="19"/>
    <x v="0"/>
    <x v="1028"/>
    <x v="411"/>
    <x v="433"/>
    <x v="656"/>
    <x v="34"/>
    <x v="21"/>
    <x v="31"/>
    <x v="1270"/>
    <x v="0"/>
    <x v="30"/>
    <x v="50"/>
    <x v="350"/>
  </r>
  <r>
    <x v="48"/>
    <x v="9"/>
    <x v="2"/>
    <x v="528"/>
    <x v="518"/>
    <x v="0"/>
    <x v="22"/>
    <x v="0"/>
    <x v="1029"/>
    <x v="428"/>
    <x v="452"/>
    <x v="656"/>
    <x v="34"/>
    <x v="21"/>
    <x v="37"/>
    <x v="1356"/>
    <x v="0"/>
    <x v="30"/>
    <x v="50"/>
    <x v="382"/>
  </r>
  <r>
    <x v="48"/>
    <x v="9"/>
    <x v="2"/>
    <x v="529"/>
    <x v="519"/>
    <x v="0"/>
    <x v="22"/>
    <x v="0"/>
    <x v="1031"/>
    <x v="376"/>
    <x v="382"/>
    <x v="663"/>
    <x v="34"/>
    <x v="21"/>
    <x v="37"/>
    <x v="1363"/>
    <x v="0"/>
    <x v="30"/>
    <x v="30"/>
    <x v="344"/>
  </r>
  <r>
    <x v="48"/>
    <x v="9"/>
    <x v="2"/>
    <x v="529"/>
    <x v="519"/>
    <x v="0"/>
    <x v="22"/>
    <x v="0"/>
    <x v="1032"/>
    <x v="515"/>
    <x v="524"/>
    <x v="663"/>
    <x v="34"/>
    <x v="21"/>
    <x v="37"/>
    <x v="1363"/>
    <x v="0"/>
    <x v="30"/>
    <x v="35"/>
    <x v="355"/>
  </r>
  <r>
    <x v="49"/>
    <x v="9"/>
    <x v="0"/>
    <x v="355"/>
    <x v="104"/>
    <x v="0"/>
    <x v="22"/>
    <x v="0"/>
    <x v="785"/>
    <x v="223"/>
    <x v="223"/>
    <x v="264"/>
    <x v="34"/>
    <x v="21"/>
    <x v="37"/>
    <x v="1042"/>
    <x v="0"/>
    <x v="30"/>
    <x v="21"/>
    <x v="314"/>
  </r>
  <r>
    <x v="49"/>
    <x v="9"/>
    <x v="0"/>
    <x v="357"/>
    <x v="103"/>
    <x v="0"/>
    <x v="22"/>
    <x v="0"/>
    <x v="786"/>
    <x v="328"/>
    <x v="333"/>
    <x v="350"/>
    <x v="34"/>
    <x v="21"/>
    <x v="37"/>
    <x v="1138"/>
    <x v="0"/>
    <x v="30"/>
    <x v="26"/>
    <x v="333"/>
  </r>
  <r>
    <x v="49"/>
    <x v="9"/>
    <x v="0"/>
    <x v="357"/>
    <x v="103"/>
    <x v="0"/>
    <x v="22"/>
    <x v="0"/>
    <x v="787"/>
    <x v="532"/>
    <x v="534"/>
    <x v="350"/>
    <x v="34"/>
    <x v="21"/>
    <x v="37"/>
    <x v="1138"/>
    <x v="0"/>
    <x v="30"/>
    <x v="26"/>
    <x v="333"/>
  </r>
  <r>
    <x v="49"/>
    <x v="9"/>
    <x v="0"/>
    <x v="357"/>
    <x v="103"/>
    <x v="0"/>
    <x v="22"/>
    <x v="0"/>
    <x v="788"/>
    <x v="589"/>
    <x v="596"/>
    <x v="350"/>
    <x v="34"/>
    <x v="21"/>
    <x v="37"/>
    <x v="1138"/>
    <x v="0"/>
    <x v="30"/>
    <x v="26"/>
    <x v="333"/>
  </r>
  <r>
    <x v="49"/>
    <x v="9"/>
    <x v="0"/>
    <x v="358"/>
    <x v="108"/>
    <x v="0"/>
    <x v="22"/>
    <x v="0"/>
    <x v="790"/>
    <x v="439"/>
    <x v="438"/>
    <x v="324"/>
    <x v="34"/>
    <x v="21"/>
    <x v="37"/>
    <x v="1111"/>
    <x v="0"/>
    <x v="30"/>
    <x v="21"/>
    <x v="314"/>
  </r>
  <r>
    <x v="49"/>
    <x v="9"/>
    <x v="0"/>
    <x v="360"/>
    <x v="114"/>
    <x v="0"/>
    <x v="22"/>
    <x v="0"/>
    <x v="794"/>
    <x v="39"/>
    <x v="32"/>
    <x v="121"/>
    <x v="34"/>
    <x v="21"/>
    <x v="37"/>
    <x v="845"/>
    <x v="0"/>
    <x v="30"/>
    <x v="11"/>
    <x v="264"/>
  </r>
  <r>
    <x v="49"/>
    <x v="9"/>
    <x v="0"/>
    <x v="360"/>
    <x v="114"/>
    <x v="0"/>
    <x v="22"/>
    <x v="0"/>
    <x v="795"/>
    <x v="101"/>
    <x v="90"/>
    <x v="121"/>
    <x v="34"/>
    <x v="21"/>
    <x v="37"/>
    <x v="845"/>
    <x v="0"/>
    <x v="30"/>
    <x v="11"/>
    <x v="264"/>
  </r>
  <r>
    <x v="49"/>
    <x v="9"/>
    <x v="0"/>
    <x v="360"/>
    <x v="114"/>
    <x v="0"/>
    <x v="22"/>
    <x v="0"/>
    <x v="796"/>
    <x v="148"/>
    <x v="137"/>
    <x v="121"/>
    <x v="34"/>
    <x v="21"/>
    <x v="37"/>
    <x v="845"/>
    <x v="0"/>
    <x v="30"/>
    <x v="11"/>
    <x v="264"/>
  </r>
  <r>
    <x v="49"/>
    <x v="9"/>
    <x v="0"/>
    <x v="360"/>
    <x v="114"/>
    <x v="0"/>
    <x v="21"/>
    <x v="0"/>
    <x v="1509"/>
    <x v="151"/>
    <x v="139"/>
    <x v="121"/>
    <x v="34"/>
    <x v="21"/>
    <x v="16"/>
    <x v="263"/>
    <x v="0"/>
    <x v="30"/>
    <x v="11"/>
    <x v="87"/>
  </r>
  <r>
    <x v="49"/>
    <x v="9"/>
    <x v="0"/>
    <x v="360"/>
    <x v="114"/>
    <x v="0"/>
    <x v="21"/>
    <x v="0"/>
    <x v="1511"/>
    <x v="271"/>
    <x v="263"/>
    <x v="121"/>
    <x v="34"/>
    <x v="21"/>
    <x v="16"/>
    <x v="263"/>
    <x v="0"/>
    <x v="30"/>
    <x v="11"/>
    <x v="87"/>
  </r>
  <r>
    <x v="49"/>
    <x v="9"/>
    <x v="0"/>
    <x v="360"/>
    <x v="114"/>
    <x v="0"/>
    <x v="22"/>
    <x v="0"/>
    <x v="1705"/>
    <x v="277"/>
    <x v="268"/>
    <x v="121"/>
    <x v="34"/>
    <x v="21"/>
    <x v="37"/>
    <x v="845"/>
    <x v="0"/>
    <x v="30"/>
    <x v="6"/>
    <x v="214"/>
  </r>
  <r>
    <x v="49"/>
    <x v="9"/>
    <x v="0"/>
    <x v="360"/>
    <x v="114"/>
    <x v="0"/>
    <x v="22"/>
    <x v="0"/>
    <x v="4111"/>
    <x v="487"/>
    <x v="479"/>
    <x v="121"/>
    <x v="34"/>
    <x v="21"/>
    <x v="37"/>
    <x v="845"/>
    <x v="0"/>
    <x v="30"/>
    <x v="11"/>
    <x v="264"/>
  </r>
  <r>
    <x v="49"/>
    <x v="9"/>
    <x v="0"/>
    <x v="362"/>
    <x v="120"/>
    <x v="3"/>
    <x v="22"/>
    <x v="0"/>
    <x v="2050"/>
    <x v="356"/>
    <x v="352"/>
    <x v="426"/>
    <x v="34"/>
    <x v="21"/>
    <x v="19"/>
    <x v="659"/>
    <x v="0"/>
    <x v="30"/>
    <x v="16"/>
    <x v="141"/>
  </r>
  <r>
    <x v="49"/>
    <x v="9"/>
    <x v="0"/>
    <x v="362"/>
    <x v="120"/>
    <x v="5"/>
    <x v="4"/>
    <x v="0"/>
    <x v="2308"/>
    <x v="356"/>
    <x v="352"/>
    <x v="426"/>
    <x v="34"/>
    <x v="21"/>
    <x v="8"/>
    <x v="426"/>
    <x v="0"/>
    <x v="30"/>
    <x v="16"/>
    <x v="73"/>
  </r>
  <r>
    <x v="49"/>
    <x v="9"/>
    <x v="0"/>
    <x v="376"/>
    <x v="693"/>
    <x v="0"/>
    <x v="22"/>
    <x v="0"/>
    <x v="2856"/>
    <x v="689"/>
    <x v="695"/>
    <x v="236"/>
    <x v="34"/>
    <x v="21"/>
    <x v="37"/>
    <x v="1000"/>
    <x v="0"/>
    <x v="30"/>
    <x v="21"/>
    <x v="314"/>
  </r>
  <r>
    <x v="49"/>
    <x v="9"/>
    <x v="0"/>
    <x v="381"/>
    <x v="168"/>
    <x v="0"/>
    <x v="21"/>
    <x v="0"/>
    <x v="1707"/>
    <x v="162"/>
    <x v="157"/>
    <x v="165"/>
    <x v="34"/>
    <x v="21"/>
    <x v="16"/>
    <x v="322"/>
    <x v="0"/>
    <x v="30"/>
    <x v="16"/>
    <x v="106"/>
  </r>
  <r>
    <x v="49"/>
    <x v="9"/>
    <x v="0"/>
    <x v="381"/>
    <x v="168"/>
    <x v="0"/>
    <x v="22"/>
    <x v="0"/>
    <x v="825"/>
    <x v="166"/>
    <x v="161"/>
    <x v="165"/>
    <x v="34"/>
    <x v="21"/>
    <x v="37"/>
    <x v="911"/>
    <x v="0"/>
    <x v="30"/>
    <x v="16"/>
    <x v="290"/>
  </r>
  <r>
    <x v="49"/>
    <x v="9"/>
    <x v="0"/>
    <x v="381"/>
    <x v="168"/>
    <x v="0"/>
    <x v="21"/>
    <x v="0"/>
    <x v="1709"/>
    <x v="281"/>
    <x v="278"/>
    <x v="165"/>
    <x v="34"/>
    <x v="21"/>
    <x v="16"/>
    <x v="322"/>
    <x v="0"/>
    <x v="30"/>
    <x v="16"/>
    <x v="106"/>
  </r>
  <r>
    <x v="49"/>
    <x v="9"/>
    <x v="0"/>
    <x v="381"/>
    <x v="168"/>
    <x v="0"/>
    <x v="22"/>
    <x v="0"/>
    <x v="1710"/>
    <x v="455"/>
    <x v="452"/>
    <x v="165"/>
    <x v="34"/>
    <x v="21"/>
    <x v="37"/>
    <x v="911"/>
    <x v="0"/>
    <x v="30"/>
    <x v="16"/>
    <x v="290"/>
  </r>
  <r>
    <x v="49"/>
    <x v="9"/>
    <x v="0"/>
    <x v="381"/>
    <x v="168"/>
    <x v="5"/>
    <x v="3"/>
    <x v="0"/>
    <x v="2011"/>
    <x v="513"/>
    <x v="505"/>
    <x v="165"/>
    <x v="34"/>
    <x v="21"/>
    <x v="8"/>
    <x v="199"/>
    <x v="0"/>
    <x v="30"/>
    <x v="11"/>
    <x v="56"/>
  </r>
  <r>
    <x v="49"/>
    <x v="9"/>
    <x v="0"/>
    <x v="389"/>
    <x v="176"/>
    <x v="0"/>
    <x v="22"/>
    <x v="0"/>
    <x v="837"/>
    <x v="368"/>
    <x v="356"/>
    <x v="70"/>
    <x v="34"/>
    <x v="21"/>
    <x v="37"/>
    <x v="734"/>
    <x v="0"/>
    <x v="30"/>
    <x v="6"/>
    <x v="214"/>
  </r>
  <r>
    <x v="49"/>
    <x v="9"/>
    <x v="0"/>
    <x v="389"/>
    <x v="176"/>
    <x v="0"/>
    <x v="22"/>
    <x v="0"/>
    <x v="2029"/>
    <x v="391"/>
    <x v="378"/>
    <x v="70"/>
    <x v="34"/>
    <x v="21"/>
    <x v="37"/>
    <x v="734"/>
    <x v="0"/>
    <x v="30"/>
    <x v="6"/>
    <x v="214"/>
  </r>
  <r>
    <x v="49"/>
    <x v="9"/>
    <x v="0"/>
    <x v="389"/>
    <x v="176"/>
    <x v="0"/>
    <x v="22"/>
    <x v="0"/>
    <x v="838"/>
    <x v="510"/>
    <x v="499"/>
    <x v="70"/>
    <x v="34"/>
    <x v="21"/>
    <x v="37"/>
    <x v="734"/>
    <x v="0"/>
    <x v="30"/>
    <x v="6"/>
    <x v="214"/>
  </r>
  <r>
    <x v="49"/>
    <x v="9"/>
    <x v="0"/>
    <x v="390"/>
    <x v="177"/>
    <x v="0"/>
    <x v="22"/>
    <x v="0"/>
    <x v="840"/>
    <x v="166"/>
    <x v="169"/>
    <x v="339"/>
    <x v="34"/>
    <x v="21"/>
    <x v="37"/>
    <x v="1127"/>
    <x v="0"/>
    <x v="30"/>
    <x v="26"/>
    <x v="333"/>
  </r>
  <r>
    <x v="49"/>
    <x v="9"/>
    <x v="0"/>
    <x v="390"/>
    <x v="177"/>
    <x v="0"/>
    <x v="22"/>
    <x v="0"/>
    <x v="841"/>
    <x v="306"/>
    <x v="311"/>
    <x v="339"/>
    <x v="34"/>
    <x v="21"/>
    <x v="37"/>
    <x v="1127"/>
    <x v="0"/>
    <x v="30"/>
    <x v="26"/>
    <x v="333"/>
  </r>
  <r>
    <x v="49"/>
    <x v="9"/>
    <x v="0"/>
    <x v="406"/>
    <x v="252"/>
    <x v="0"/>
    <x v="22"/>
    <x v="0"/>
    <x v="882"/>
    <x v="376"/>
    <x v="369"/>
    <x v="181"/>
    <x v="34"/>
    <x v="21"/>
    <x v="37"/>
    <x v="932"/>
    <x v="0"/>
    <x v="30"/>
    <x v="16"/>
    <x v="290"/>
  </r>
  <r>
    <x v="49"/>
    <x v="9"/>
    <x v="0"/>
    <x v="406"/>
    <x v="252"/>
    <x v="0"/>
    <x v="22"/>
    <x v="0"/>
    <x v="883"/>
    <x v="518"/>
    <x v="514"/>
    <x v="181"/>
    <x v="34"/>
    <x v="21"/>
    <x v="37"/>
    <x v="932"/>
    <x v="0"/>
    <x v="30"/>
    <x v="16"/>
    <x v="290"/>
  </r>
  <r>
    <x v="49"/>
    <x v="9"/>
    <x v="0"/>
    <x v="407"/>
    <x v="251"/>
    <x v="0"/>
    <x v="22"/>
    <x v="0"/>
    <x v="884"/>
    <x v="399"/>
    <x v="398"/>
    <x v="204"/>
    <x v="34"/>
    <x v="21"/>
    <x v="37"/>
    <x v="961"/>
    <x v="0"/>
    <x v="30"/>
    <x v="21"/>
    <x v="314"/>
  </r>
  <r>
    <x v="49"/>
    <x v="9"/>
    <x v="0"/>
    <x v="408"/>
    <x v="167"/>
    <x v="0"/>
    <x v="21"/>
    <x v="0"/>
    <x v="1706"/>
    <x v="93"/>
    <x v="81"/>
    <x v="118"/>
    <x v="34"/>
    <x v="21"/>
    <x v="16"/>
    <x v="259"/>
    <x v="0"/>
    <x v="30"/>
    <x v="11"/>
    <x v="87"/>
  </r>
  <r>
    <x v="49"/>
    <x v="9"/>
    <x v="0"/>
    <x v="408"/>
    <x v="167"/>
    <x v="3"/>
    <x v="22"/>
    <x v="0"/>
    <x v="2037"/>
    <x v="123"/>
    <x v="112"/>
    <x v="118"/>
    <x v="34"/>
    <x v="21"/>
    <x v="19"/>
    <x v="367"/>
    <x v="0"/>
    <x v="30"/>
    <x v="11"/>
    <x v="108"/>
  </r>
  <r>
    <x v="49"/>
    <x v="9"/>
    <x v="0"/>
    <x v="408"/>
    <x v="167"/>
    <x v="5"/>
    <x v="4"/>
    <x v="0"/>
    <x v="2938"/>
    <x v="123"/>
    <x v="112"/>
    <x v="118"/>
    <x v="34"/>
    <x v="21"/>
    <x v="8"/>
    <x v="162"/>
    <x v="0"/>
    <x v="30"/>
    <x v="11"/>
    <x v="56"/>
  </r>
  <r>
    <x v="49"/>
    <x v="9"/>
    <x v="0"/>
    <x v="408"/>
    <x v="167"/>
    <x v="0"/>
    <x v="21"/>
    <x v="0"/>
    <x v="1708"/>
    <x v="217"/>
    <x v="208"/>
    <x v="118"/>
    <x v="34"/>
    <x v="21"/>
    <x v="16"/>
    <x v="259"/>
    <x v="0"/>
    <x v="30"/>
    <x v="11"/>
    <x v="87"/>
  </r>
  <r>
    <x v="49"/>
    <x v="9"/>
    <x v="0"/>
    <x v="408"/>
    <x v="167"/>
    <x v="3"/>
    <x v="22"/>
    <x v="0"/>
    <x v="2044"/>
    <x v="395"/>
    <x v="386"/>
    <x v="118"/>
    <x v="34"/>
    <x v="21"/>
    <x v="19"/>
    <x v="367"/>
    <x v="0"/>
    <x v="30"/>
    <x v="11"/>
    <x v="108"/>
  </r>
  <r>
    <x v="49"/>
    <x v="9"/>
    <x v="0"/>
    <x v="408"/>
    <x v="167"/>
    <x v="5"/>
    <x v="4"/>
    <x v="0"/>
    <x v="2310"/>
    <x v="395"/>
    <x v="386"/>
    <x v="118"/>
    <x v="34"/>
    <x v="21"/>
    <x v="8"/>
    <x v="162"/>
    <x v="0"/>
    <x v="30"/>
    <x v="11"/>
    <x v="56"/>
  </r>
  <r>
    <x v="49"/>
    <x v="9"/>
    <x v="0"/>
    <x v="409"/>
    <x v="254"/>
    <x v="0"/>
    <x v="22"/>
    <x v="0"/>
    <x v="885"/>
    <x v="144"/>
    <x v="129"/>
    <x v="77"/>
    <x v="34"/>
    <x v="21"/>
    <x v="37"/>
    <x v="743"/>
    <x v="0"/>
    <x v="30"/>
    <x v="6"/>
    <x v="214"/>
  </r>
  <r>
    <x v="49"/>
    <x v="9"/>
    <x v="0"/>
    <x v="409"/>
    <x v="254"/>
    <x v="0"/>
    <x v="22"/>
    <x v="0"/>
    <x v="886"/>
    <x v="299"/>
    <x v="284"/>
    <x v="77"/>
    <x v="34"/>
    <x v="21"/>
    <x v="37"/>
    <x v="743"/>
    <x v="0"/>
    <x v="30"/>
    <x v="4"/>
    <x v="176"/>
  </r>
  <r>
    <x v="49"/>
    <x v="9"/>
    <x v="0"/>
    <x v="410"/>
    <x v="253"/>
    <x v="0"/>
    <x v="22"/>
    <x v="0"/>
    <x v="2562"/>
    <x v="395"/>
    <x v="398"/>
    <x v="296"/>
    <x v="34"/>
    <x v="21"/>
    <x v="37"/>
    <x v="1078"/>
    <x v="0"/>
    <x v="30"/>
    <x v="26"/>
    <x v="333"/>
  </r>
  <r>
    <x v="49"/>
    <x v="9"/>
    <x v="0"/>
    <x v="452"/>
    <x v="694"/>
    <x v="0"/>
    <x v="22"/>
    <x v="0"/>
    <x v="963"/>
    <x v="259"/>
    <x v="260"/>
    <x v="254"/>
    <x v="34"/>
    <x v="21"/>
    <x v="37"/>
    <x v="1025"/>
    <x v="0"/>
    <x v="30"/>
    <x v="21"/>
    <x v="314"/>
  </r>
  <r>
    <x v="49"/>
    <x v="9"/>
    <x v="0"/>
    <x v="452"/>
    <x v="694"/>
    <x v="0"/>
    <x v="22"/>
    <x v="0"/>
    <x v="964"/>
    <x v="458"/>
    <x v="455"/>
    <x v="254"/>
    <x v="34"/>
    <x v="21"/>
    <x v="37"/>
    <x v="1025"/>
    <x v="0"/>
    <x v="30"/>
    <x v="16"/>
    <x v="290"/>
  </r>
  <r>
    <x v="49"/>
    <x v="9"/>
    <x v="0"/>
    <x v="452"/>
    <x v="694"/>
    <x v="0"/>
    <x v="22"/>
    <x v="0"/>
    <x v="965"/>
    <x v="615"/>
    <x v="621"/>
    <x v="254"/>
    <x v="34"/>
    <x v="21"/>
    <x v="37"/>
    <x v="1025"/>
    <x v="0"/>
    <x v="30"/>
    <x v="21"/>
    <x v="314"/>
  </r>
  <r>
    <x v="49"/>
    <x v="9"/>
    <x v="0"/>
    <x v="565"/>
    <x v="110"/>
    <x v="5"/>
    <x v="19"/>
    <x v="0"/>
    <x v="1035"/>
    <x v="355"/>
    <x v="358"/>
    <x v="381"/>
    <x v="34"/>
    <x v="21"/>
    <x v="31"/>
    <x v="964"/>
    <x v="0"/>
    <x v="30"/>
    <x v="26"/>
    <x v="284"/>
  </r>
  <r>
    <x v="49"/>
    <x v="9"/>
    <x v="0"/>
    <x v="617"/>
    <x v="107"/>
    <x v="0"/>
    <x v="22"/>
    <x v="0"/>
    <x v="789"/>
    <x v="133"/>
    <x v="124"/>
    <x v="262"/>
    <x v="34"/>
    <x v="21"/>
    <x v="37"/>
    <x v="1035"/>
    <x v="0"/>
    <x v="30"/>
    <x v="11"/>
    <x v="264"/>
  </r>
  <r>
    <x v="49"/>
    <x v="9"/>
    <x v="0"/>
    <x v="619"/>
    <x v="109"/>
    <x v="0"/>
    <x v="22"/>
    <x v="0"/>
    <x v="4110"/>
    <x v="96"/>
    <x v="90"/>
    <x v="220"/>
    <x v="34"/>
    <x v="21"/>
    <x v="37"/>
    <x v="984"/>
    <x v="0"/>
    <x v="30"/>
    <x v="16"/>
    <x v="290"/>
  </r>
  <r>
    <x v="49"/>
    <x v="9"/>
    <x v="0"/>
    <x v="620"/>
    <x v="256"/>
    <x v="5"/>
    <x v="19"/>
    <x v="0"/>
    <x v="887"/>
    <x v="113"/>
    <x v="116"/>
    <x v="375"/>
    <x v="34"/>
    <x v="21"/>
    <x v="31"/>
    <x v="955"/>
    <x v="0"/>
    <x v="30"/>
    <x v="30"/>
    <x v="299"/>
  </r>
  <r>
    <x v="49"/>
    <x v="9"/>
    <x v="0"/>
    <x v="621"/>
    <x v="102"/>
    <x v="0"/>
    <x v="22"/>
    <x v="0"/>
    <x v="784"/>
    <x v="281"/>
    <x v="278"/>
    <x v="190"/>
    <x v="34"/>
    <x v="21"/>
    <x v="37"/>
    <x v="941"/>
    <x v="0"/>
    <x v="30"/>
    <x v="16"/>
    <x v="290"/>
  </r>
  <r>
    <x v="49"/>
    <x v="9"/>
    <x v="0"/>
    <x v="626"/>
    <x v="255"/>
    <x v="3"/>
    <x v="22"/>
    <x v="0"/>
    <x v="2040"/>
    <x v="116"/>
    <x v="100"/>
    <x v="107"/>
    <x v="34"/>
    <x v="21"/>
    <x v="19"/>
    <x v="339"/>
    <x v="0"/>
    <x v="30"/>
    <x v="6"/>
    <x v="79"/>
  </r>
  <r>
    <x v="49"/>
    <x v="9"/>
    <x v="0"/>
    <x v="626"/>
    <x v="255"/>
    <x v="5"/>
    <x v="4"/>
    <x v="0"/>
    <x v="2301"/>
    <x v="116"/>
    <x v="100"/>
    <x v="107"/>
    <x v="34"/>
    <x v="21"/>
    <x v="8"/>
    <x v="152"/>
    <x v="0"/>
    <x v="30"/>
    <x v="6"/>
    <x v="41"/>
  </r>
  <r>
    <x v="49"/>
    <x v="9"/>
    <x v="0"/>
    <x v="631"/>
    <x v="127"/>
    <x v="0"/>
    <x v="21"/>
    <x v="0"/>
    <x v="1508"/>
    <x v="71"/>
    <x v="65"/>
    <x v="171"/>
    <x v="34"/>
    <x v="21"/>
    <x v="16"/>
    <x v="329"/>
    <x v="0"/>
    <x v="30"/>
    <x v="16"/>
    <x v="106"/>
  </r>
  <r>
    <x v="49"/>
    <x v="9"/>
    <x v="0"/>
    <x v="631"/>
    <x v="127"/>
    <x v="0"/>
    <x v="21"/>
    <x v="0"/>
    <x v="1510"/>
    <x v="204"/>
    <x v="196"/>
    <x v="171"/>
    <x v="34"/>
    <x v="21"/>
    <x v="16"/>
    <x v="329"/>
    <x v="0"/>
    <x v="30"/>
    <x v="16"/>
    <x v="106"/>
  </r>
  <r>
    <x v="49"/>
    <x v="9"/>
    <x v="0"/>
    <x v="631"/>
    <x v="127"/>
    <x v="0"/>
    <x v="22"/>
    <x v="0"/>
    <x v="797"/>
    <x v="368"/>
    <x v="362"/>
    <x v="171"/>
    <x v="34"/>
    <x v="21"/>
    <x v="37"/>
    <x v="920"/>
    <x v="0"/>
    <x v="30"/>
    <x v="16"/>
    <x v="290"/>
  </r>
  <r>
    <x v="49"/>
    <x v="9"/>
    <x v="0"/>
    <x v="631"/>
    <x v="127"/>
    <x v="5"/>
    <x v="1"/>
    <x v="0"/>
    <x v="2846"/>
    <x v="513"/>
    <x v="507"/>
    <x v="171"/>
    <x v="34"/>
    <x v="21"/>
    <x v="9"/>
    <x v="214"/>
    <x v="0"/>
    <x v="30"/>
    <x v="16"/>
    <x v="78"/>
  </r>
  <r>
    <x v="49"/>
    <x v="9"/>
    <x v="0"/>
    <x v="636"/>
    <x v="178"/>
    <x v="0"/>
    <x v="22"/>
    <x v="0"/>
    <x v="839"/>
    <x v="123"/>
    <x v="127"/>
    <x v="343"/>
    <x v="34"/>
    <x v="21"/>
    <x v="37"/>
    <x v="1130"/>
    <x v="0"/>
    <x v="30"/>
    <x v="30"/>
    <x v="344"/>
  </r>
  <r>
    <x v="49"/>
    <x v="9"/>
    <x v="0"/>
    <x v="636"/>
    <x v="178"/>
    <x v="0"/>
    <x v="22"/>
    <x v="0"/>
    <x v="842"/>
    <x v="569"/>
    <x v="574"/>
    <x v="343"/>
    <x v="34"/>
    <x v="21"/>
    <x v="37"/>
    <x v="1130"/>
    <x v="0"/>
    <x v="30"/>
    <x v="30"/>
    <x v="344"/>
  </r>
  <r>
    <x v="37"/>
    <x v="9"/>
    <x v="0"/>
    <x v="671"/>
    <x v="111"/>
    <x v="5"/>
    <x v="19"/>
    <x v="0"/>
    <x v="4119"/>
    <x v="61"/>
    <x v="52"/>
    <x v="39"/>
    <x v="34"/>
    <x v="21"/>
    <x v="31"/>
    <x v="473"/>
    <x v="0"/>
    <x v="30"/>
    <x v="11"/>
    <x v="206"/>
  </r>
  <r>
    <x v="50"/>
    <x v="9"/>
    <x v="1"/>
    <x v="105"/>
    <x v="535"/>
    <x v="0"/>
    <x v="21"/>
    <x v="0"/>
    <x v="1584"/>
    <x v="2"/>
    <x v="18"/>
    <x v="666"/>
    <x v="34"/>
    <x v="21"/>
    <x v="16"/>
    <x v="821"/>
    <x v="0"/>
    <x v="30"/>
    <x v="52"/>
    <x v="237"/>
  </r>
  <r>
    <x v="50"/>
    <x v="9"/>
    <x v="1"/>
    <x v="105"/>
    <x v="535"/>
    <x v="0"/>
    <x v="21"/>
    <x v="0"/>
    <x v="1585"/>
    <x v="333"/>
    <x v="362"/>
    <x v="666"/>
    <x v="34"/>
    <x v="21"/>
    <x v="16"/>
    <x v="821"/>
    <x v="0"/>
    <x v="30"/>
    <x v="52"/>
    <x v="237"/>
  </r>
  <r>
    <x v="50"/>
    <x v="9"/>
    <x v="1"/>
    <x v="105"/>
    <x v="535"/>
    <x v="0"/>
    <x v="21"/>
    <x v="0"/>
    <x v="1586"/>
    <x v="650"/>
    <x v="670"/>
    <x v="666"/>
    <x v="34"/>
    <x v="21"/>
    <x v="16"/>
    <x v="821"/>
    <x v="0"/>
    <x v="30"/>
    <x v="52"/>
    <x v="237"/>
  </r>
  <r>
    <x v="50"/>
    <x v="9"/>
    <x v="1"/>
    <x v="105"/>
    <x v="535"/>
    <x v="0"/>
    <x v="22"/>
    <x v="0"/>
    <x v="1004"/>
    <x v="650"/>
    <x v="670"/>
    <x v="666"/>
    <x v="34"/>
    <x v="21"/>
    <x v="37"/>
    <x v="1366"/>
    <x v="0"/>
    <x v="30"/>
    <x v="52"/>
    <x v="387"/>
  </r>
  <r>
    <x v="50"/>
    <x v="9"/>
    <x v="2"/>
    <x v="121"/>
    <x v="122"/>
    <x v="0"/>
    <x v="21"/>
    <x v="0"/>
    <x v="1580"/>
    <x v="385"/>
    <x v="408"/>
    <x v="665"/>
    <x v="34"/>
    <x v="21"/>
    <x v="16"/>
    <x v="817"/>
    <x v="0"/>
    <x v="30"/>
    <x v="50"/>
    <x v="229"/>
  </r>
  <r>
    <x v="50"/>
    <x v="9"/>
    <x v="2"/>
    <x v="121"/>
    <x v="122"/>
    <x v="0"/>
    <x v="21"/>
    <x v="0"/>
    <x v="1581"/>
    <x v="676"/>
    <x v="697"/>
    <x v="665"/>
    <x v="34"/>
    <x v="21"/>
    <x v="16"/>
    <x v="817"/>
    <x v="0"/>
    <x v="30"/>
    <x v="50"/>
    <x v="229"/>
  </r>
  <r>
    <x v="50"/>
    <x v="9"/>
    <x v="2"/>
    <x v="123"/>
    <x v="121"/>
    <x v="0"/>
    <x v="21"/>
    <x v="0"/>
    <x v="1579"/>
    <x v="30"/>
    <x v="52"/>
    <x v="651"/>
    <x v="34"/>
    <x v="21"/>
    <x v="16"/>
    <x v="789"/>
    <x v="0"/>
    <x v="30"/>
    <x v="50"/>
    <x v="229"/>
  </r>
  <r>
    <x v="50"/>
    <x v="9"/>
    <x v="1"/>
    <x v="336"/>
    <x v="97"/>
    <x v="5"/>
    <x v="19"/>
    <x v="0"/>
    <x v="3255"/>
    <x v="76"/>
    <x v="95"/>
    <x v="602"/>
    <x v="34"/>
    <x v="21"/>
    <x v="31"/>
    <x v="1194"/>
    <x v="0"/>
    <x v="30"/>
    <x v="46"/>
    <x v="342"/>
  </r>
  <r>
    <x v="50"/>
    <x v="9"/>
    <x v="2"/>
    <x v="337"/>
    <x v="230"/>
    <x v="5"/>
    <x v="19"/>
    <x v="0"/>
    <x v="1939"/>
    <x v="35"/>
    <x v="39"/>
    <x v="585"/>
    <x v="34"/>
    <x v="21"/>
    <x v="31"/>
    <x v="1176"/>
    <x v="0"/>
    <x v="30"/>
    <x v="26"/>
    <x v="284"/>
  </r>
  <r>
    <x v="50"/>
    <x v="9"/>
    <x v="1"/>
    <x v="347"/>
    <x v="60"/>
    <x v="0"/>
    <x v="22"/>
    <x v="0"/>
    <x v="1732"/>
    <x v="35"/>
    <x v="35"/>
    <x v="383"/>
    <x v="34"/>
    <x v="21"/>
    <x v="37"/>
    <x v="1160"/>
    <x v="0"/>
    <x v="30"/>
    <x v="21"/>
    <x v="314"/>
  </r>
  <r>
    <x v="50"/>
    <x v="9"/>
    <x v="1"/>
    <x v="347"/>
    <x v="60"/>
    <x v="0"/>
    <x v="21"/>
    <x v="0"/>
    <x v="1733"/>
    <x v="35"/>
    <x v="35"/>
    <x v="383"/>
    <x v="34"/>
    <x v="21"/>
    <x v="16"/>
    <x v="529"/>
    <x v="0"/>
    <x v="30"/>
    <x v="21"/>
    <x v="131"/>
  </r>
  <r>
    <x v="50"/>
    <x v="9"/>
    <x v="1"/>
    <x v="347"/>
    <x v="60"/>
    <x v="0"/>
    <x v="21"/>
    <x v="0"/>
    <x v="1734"/>
    <x v="391"/>
    <x v="390"/>
    <x v="383"/>
    <x v="34"/>
    <x v="21"/>
    <x v="16"/>
    <x v="529"/>
    <x v="0"/>
    <x v="30"/>
    <x v="21"/>
    <x v="131"/>
  </r>
  <r>
    <x v="50"/>
    <x v="9"/>
    <x v="1"/>
    <x v="347"/>
    <x v="60"/>
    <x v="0"/>
    <x v="22"/>
    <x v="0"/>
    <x v="1731"/>
    <x v="391"/>
    <x v="390"/>
    <x v="383"/>
    <x v="34"/>
    <x v="21"/>
    <x v="37"/>
    <x v="1160"/>
    <x v="0"/>
    <x v="30"/>
    <x v="21"/>
    <x v="314"/>
  </r>
  <r>
    <x v="50"/>
    <x v="9"/>
    <x v="1"/>
    <x v="347"/>
    <x v="60"/>
    <x v="0"/>
    <x v="21"/>
    <x v="0"/>
    <x v="1735"/>
    <x v="680"/>
    <x v="686"/>
    <x v="383"/>
    <x v="34"/>
    <x v="21"/>
    <x v="16"/>
    <x v="529"/>
    <x v="0"/>
    <x v="30"/>
    <x v="21"/>
    <x v="131"/>
  </r>
  <r>
    <x v="50"/>
    <x v="9"/>
    <x v="2"/>
    <x v="356"/>
    <x v="105"/>
    <x v="0"/>
    <x v="22"/>
    <x v="0"/>
    <x v="1736"/>
    <x v="13"/>
    <x v="15"/>
    <x v="398"/>
    <x v="34"/>
    <x v="21"/>
    <x v="37"/>
    <x v="1175"/>
    <x v="0"/>
    <x v="30"/>
    <x v="26"/>
    <x v="333"/>
  </r>
  <r>
    <x v="50"/>
    <x v="9"/>
    <x v="2"/>
    <x v="356"/>
    <x v="105"/>
    <x v="0"/>
    <x v="21"/>
    <x v="0"/>
    <x v="1739"/>
    <x v="13"/>
    <x v="15"/>
    <x v="398"/>
    <x v="34"/>
    <x v="21"/>
    <x v="16"/>
    <x v="535"/>
    <x v="0"/>
    <x v="30"/>
    <x v="26"/>
    <x v="151"/>
  </r>
  <r>
    <x v="50"/>
    <x v="9"/>
    <x v="2"/>
    <x v="356"/>
    <x v="105"/>
    <x v="0"/>
    <x v="22"/>
    <x v="0"/>
    <x v="1737"/>
    <x v="356"/>
    <x v="359"/>
    <x v="398"/>
    <x v="34"/>
    <x v="21"/>
    <x v="37"/>
    <x v="1175"/>
    <x v="0"/>
    <x v="30"/>
    <x v="26"/>
    <x v="333"/>
  </r>
  <r>
    <x v="50"/>
    <x v="9"/>
    <x v="2"/>
    <x v="356"/>
    <x v="105"/>
    <x v="0"/>
    <x v="21"/>
    <x v="0"/>
    <x v="1740"/>
    <x v="356"/>
    <x v="359"/>
    <x v="398"/>
    <x v="34"/>
    <x v="21"/>
    <x v="16"/>
    <x v="535"/>
    <x v="0"/>
    <x v="30"/>
    <x v="26"/>
    <x v="151"/>
  </r>
  <r>
    <x v="50"/>
    <x v="9"/>
    <x v="2"/>
    <x v="356"/>
    <x v="105"/>
    <x v="0"/>
    <x v="22"/>
    <x v="0"/>
    <x v="1738"/>
    <x v="663"/>
    <x v="669"/>
    <x v="398"/>
    <x v="34"/>
    <x v="21"/>
    <x v="37"/>
    <x v="1175"/>
    <x v="0"/>
    <x v="30"/>
    <x v="26"/>
    <x v="333"/>
  </r>
  <r>
    <x v="50"/>
    <x v="9"/>
    <x v="2"/>
    <x v="356"/>
    <x v="105"/>
    <x v="0"/>
    <x v="21"/>
    <x v="0"/>
    <x v="1741"/>
    <x v="663"/>
    <x v="669"/>
    <x v="398"/>
    <x v="34"/>
    <x v="21"/>
    <x v="16"/>
    <x v="535"/>
    <x v="0"/>
    <x v="30"/>
    <x v="26"/>
    <x v="151"/>
  </r>
  <r>
    <x v="50"/>
    <x v="9"/>
    <x v="2"/>
    <x v="520"/>
    <x v="229"/>
    <x v="0"/>
    <x v="22"/>
    <x v="0"/>
    <x v="997"/>
    <x v="391"/>
    <x v="408"/>
    <x v="639"/>
    <x v="34"/>
    <x v="21"/>
    <x v="37"/>
    <x v="1335"/>
    <x v="0"/>
    <x v="30"/>
    <x v="42"/>
    <x v="369"/>
  </r>
  <r>
    <x v="50"/>
    <x v="9"/>
    <x v="2"/>
    <x v="520"/>
    <x v="229"/>
    <x v="0"/>
    <x v="22"/>
    <x v="0"/>
    <x v="998"/>
    <x v="680"/>
    <x v="698"/>
    <x v="639"/>
    <x v="34"/>
    <x v="21"/>
    <x v="37"/>
    <x v="1335"/>
    <x v="0"/>
    <x v="30"/>
    <x v="46"/>
    <x v="375"/>
  </r>
  <r>
    <x v="50"/>
    <x v="9"/>
    <x v="1"/>
    <x v="523"/>
    <x v="522"/>
    <x v="5"/>
    <x v="4"/>
    <x v="0"/>
    <x v="1002"/>
    <x v="61"/>
    <x v="92"/>
    <x v="680"/>
    <x v="34"/>
    <x v="21"/>
    <x v="8"/>
    <x v="706"/>
    <x v="0"/>
    <x v="30"/>
    <x v="54"/>
    <x v="197"/>
  </r>
  <r>
    <x v="50"/>
    <x v="9"/>
    <x v="1"/>
    <x v="523"/>
    <x v="522"/>
    <x v="3"/>
    <x v="22"/>
    <x v="0"/>
    <x v="3254"/>
    <x v="61"/>
    <x v="92"/>
    <x v="680"/>
    <x v="34"/>
    <x v="21"/>
    <x v="19"/>
    <x v="987"/>
    <x v="0"/>
    <x v="30"/>
    <x v="54"/>
    <x v="279"/>
  </r>
  <r>
    <x v="50"/>
    <x v="9"/>
    <x v="1"/>
    <x v="524"/>
    <x v="513"/>
    <x v="0"/>
    <x v="22"/>
    <x v="0"/>
    <x v="1003"/>
    <x v="2"/>
    <x v="11"/>
    <x v="641"/>
    <x v="34"/>
    <x v="21"/>
    <x v="37"/>
    <x v="1338"/>
    <x v="0"/>
    <x v="30"/>
    <x v="45"/>
    <x v="373"/>
  </r>
  <r>
    <x v="50"/>
    <x v="9"/>
    <x v="2"/>
    <x v="572"/>
    <x v="231"/>
    <x v="0"/>
    <x v="22"/>
    <x v="0"/>
    <x v="1043"/>
    <x v="24"/>
    <x v="24"/>
    <x v="251"/>
    <x v="34"/>
    <x v="21"/>
    <x v="37"/>
    <x v="1019"/>
    <x v="0"/>
    <x v="30"/>
    <x v="22"/>
    <x v="318"/>
  </r>
  <r>
    <x v="50"/>
    <x v="9"/>
    <x v="2"/>
    <x v="622"/>
    <x v="61"/>
    <x v="0"/>
    <x v="19"/>
    <x v="0"/>
    <x v="2028"/>
    <x v="494"/>
    <x v="494"/>
    <x v="493"/>
    <x v="34"/>
    <x v="21"/>
    <x v="36"/>
    <x v="1191"/>
    <x v="0"/>
    <x v="30"/>
    <x v="21"/>
    <x v="295"/>
  </r>
  <r>
    <x v="51"/>
    <x v="9"/>
    <x v="1"/>
    <x v="354"/>
    <x v="119"/>
    <x v="5"/>
    <x v="19"/>
    <x v="0"/>
    <x v="970"/>
    <x v="65"/>
    <x v="90"/>
    <x v="643"/>
    <x v="34"/>
    <x v="21"/>
    <x v="31"/>
    <x v="1246"/>
    <x v="0"/>
    <x v="30"/>
    <x v="50"/>
    <x v="350"/>
  </r>
  <r>
    <x v="51"/>
    <x v="9"/>
    <x v="1"/>
    <x v="375"/>
    <x v="124"/>
    <x v="0"/>
    <x v="22"/>
    <x v="0"/>
    <x v="2855"/>
    <x v="678"/>
    <x v="684"/>
    <x v="291"/>
    <x v="34"/>
    <x v="21"/>
    <x v="37"/>
    <x v="1068"/>
    <x v="0"/>
    <x v="30"/>
    <x v="21"/>
    <x v="314"/>
  </r>
  <r>
    <x v="51"/>
    <x v="9"/>
    <x v="2"/>
    <x v="514"/>
    <x v="515"/>
    <x v="0"/>
    <x v="22"/>
    <x v="0"/>
    <x v="1024"/>
    <x v="669"/>
    <x v="691"/>
    <x v="661"/>
    <x v="34"/>
    <x v="21"/>
    <x v="37"/>
    <x v="1361"/>
    <x v="0"/>
    <x v="30"/>
    <x v="52"/>
    <x v="387"/>
  </r>
  <r>
    <x v="51"/>
    <x v="9"/>
    <x v="1"/>
    <x v="516"/>
    <x v="118"/>
    <x v="0"/>
    <x v="22"/>
    <x v="0"/>
    <x v="966"/>
    <x v="0"/>
    <x v="6"/>
    <x v="644"/>
    <x v="34"/>
    <x v="21"/>
    <x v="37"/>
    <x v="1343"/>
    <x v="0"/>
    <x v="30"/>
    <x v="50"/>
    <x v="382"/>
  </r>
  <r>
    <x v="51"/>
    <x v="9"/>
    <x v="1"/>
    <x v="516"/>
    <x v="118"/>
    <x v="0"/>
    <x v="22"/>
    <x v="0"/>
    <x v="967"/>
    <x v="8"/>
    <x v="24"/>
    <x v="644"/>
    <x v="34"/>
    <x v="21"/>
    <x v="37"/>
    <x v="1343"/>
    <x v="0"/>
    <x v="30"/>
    <x v="50"/>
    <x v="382"/>
  </r>
  <r>
    <x v="51"/>
    <x v="9"/>
    <x v="1"/>
    <x v="516"/>
    <x v="118"/>
    <x v="5"/>
    <x v="19"/>
    <x v="0"/>
    <x v="3895"/>
    <x v="28"/>
    <x v="49"/>
    <x v="644"/>
    <x v="34"/>
    <x v="21"/>
    <x v="31"/>
    <x v="1249"/>
    <x v="0"/>
    <x v="30"/>
    <x v="50"/>
    <x v="350"/>
  </r>
  <r>
    <x v="51"/>
    <x v="9"/>
    <x v="1"/>
    <x v="516"/>
    <x v="118"/>
    <x v="5"/>
    <x v="4"/>
    <x v="0"/>
    <x v="968"/>
    <x v="30"/>
    <x v="52"/>
    <x v="644"/>
    <x v="34"/>
    <x v="21"/>
    <x v="8"/>
    <x v="629"/>
    <x v="0"/>
    <x v="30"/>
    <x v="50"/>
    <x v="180"/>
  </r>
  <r>
    <x v="51"/>
    <x v="9"/>
    <x v="1"/>
    <x v="516"/>
    <x v="118"/>
    <x v="3"/>
    <x v="22"/>
    <x v="0"/>
    <x v="3898"/>
    <x v="30"/>
    <x v="52"/>
    <x v="644"/>
    <x v="34"/>
    <x v="21"/>
    <x v="19"/>
    <x v="890"/>
    <x v="0"/>
    <x v="30"/>
    <x v="50"/>
    <x v="267"/>
  </r>
  <r>
    <x v="51"/>
    <x v="9"/>
    <x v="1"/>
    <x v="516"/>
    <x v="118"/>
    <x v="0"/>
    <x v="22"/>
    <x v="0"/>
    <x v="969"/>
    <x v="42"/>
    <x v="65"/>
    <x v="644"/>
    <x v="34"/>
    <x v="21"/>
    <x v="37"/>
    <x v="1343"/>
    <x v="0"/>
    <x v="30"/>
    <x v="50"/>
    <x v="382"/>
  </r>
  <r>
    <x v="51"/>
    <x v="9"/>
    <x v="1"/>
    <x v="516"/>
    <x v="118"/>
    <x v="5"/>
    <x v="4"/>
    <x v="0"/>
    <x v="2939"/>
    <x v="65"/>
    <x v="90"/>
    <x v="644"/>
    <x v="34"/>
    <x v="21"/>
    <x v="8"/>
    <x v="629"/>
    <x v="0"/>
    <x v="30"/>
    <x v="50"/>
    <x v="180"/>
  </r>
  <r>
    <x v="51"/>
    <x v="9"/>
    <x v="1"/>
    <x v="516"/>
    <x v="118"/>
    <x v="3"/>
    <x v="22"/>
    <x v="0"/>
    <x v="2940"/>
    <x v="65"/>
    <x v="90"/>
    <x v="644"/>
    <x v="34"/>
    <x v="21"/>
    <x v="19"/>
    <x v="890"/>
    <x v="0"/>
    <x v="30"/>
    <x v="50"/>
    <x v="267"/>
  </r>
  <r>
    <x v="51"/>
    <x v="9"/>
    <x v="1"/>
    <x v="516"/>
    <x v="118"/>
    <x v="5"/>
    <x v="19"/>
    <x v="0"/>
    <x v="2091"/>
    <x v="69"/>
    <x v="92"/>
    <x v="644"/>
    <x v="34"/>
    <x v="21"/>
    <x v="31"/>
    <x v="1249"/>
    <x v="0"/>
    <x v="30"/>
    <x v="50"/>
    <x v="350"/>
  </r>
  <r>
    <x v="51"/>
    <x v="9"/>
    <x v="1"/>
    <x v="516"/>
    <x v="118"/>
    <x v="0"/>
    <x v="22"/>
    <x v="0"/>
    <x v="971"/>
    <x v="101"/>
    <x v="124"/>
    <x v="644"/>
    <x v="34"/>
    <x v="21"/>
    <x v="37"/>
    <x v="1343"/>
    <x v="0"/>
    <x v="30"/>
    <x v="50"/>
    <x v="382"/>
  </r>
  <r>
    <x v="51"/>
    <x v="9"/>
    <x v="1"/>
    <x v="516"/>
    <x v="118"/>
    <x v="0"/>
    <x v="21"/>
    <x v="0"/>
    <x v="1567"/>
    <x v="116"/>
    <x v="137"/>
    <x v="644"/>
    <x v="34"/>
    <x v="21"/>
    <x v="16"/>
    <x v="780"/>
    <x v="0"/>
    <x v="30"/>
    <x v="50"/>
    <x v="229"/>
  </r>
  <r>
    <x v="51"/>
    <x v="9"/>
    <x v="1"/>
    <x v="516"/>
    <x v="118"/>
    <x v="0"/>
    <x v="22"/>
    <x v="0"/>
    <x v="972"/>
    <x v="118"/>
    <x v="139"/>
    <x v="644"/>
    <x v="34"/>
    <x v="21"/>
    <x v="37"/>
    <x v="1343"/>
    <x v="0"/>
    <x v="30"/>
    <x v="50"/>
    <x v="382"/>
  </r>
  <r>
    <x v="51"/>
    <x v="9"/>
    <x v="1"/>
    <x v="516"/>
    <x v="118"/>
    <x v="2"/>
    <x v="23"/>
    <x v="0"/>
    <x v="2356"/>
    <x v="123"/>
    <x v="144"/>
    <x v="644"/>
    <x v="34"/>
    <x v="21"/>
    <x v="0"/>
    <x v="110"/>
    <x v="0"/>
    <x v="30"/>
    <x v="50"/>
    <x v="34"/>
  </r>
  <r>
    <x v="51"/>
    <x v="9"/>
    <x v="1"/>
    <x v="516"/>
    <x v="118"/>
    <x v="0"/>
    <x v="22"/>
    <x v="0"/>
    <x v="973"/>
    <x v="133"/>
    <x v="157"/>
    <x v="644"/>
    <x v="34"/>
    <x v="21"/>
    <x v="37"/>
    <x v="1343"/>
    <x v="0"/>
    <x v="30"/>
    <x v="50"/>
    <x v="382"/>
  </r>
  <r>
    <x v="51"/>
    <x v="9"/>
    <x v="1"/>
    <x v="516"/>
    <x v="118"/>
    <x v="0"/>
    <x v="21"/>
    <x v="0"/>
    <x v="1568"/>
    <x v="160"/>
    <x v="183"/>
    <x v="644"/>
    <x v="34"/>
    <x v="21"/>
    <x v="16"/>
    <x v="780"/>
    <x v="0"/>
    <x v="30"/>
    <x v="50"/>
    <x v="229"/>
  </r>
  <r>
    <x v="51"/>
    <x v="9"/>
    <x v="1"/>
    <x v="516"/>
    <x v="118"/>
    <x v="0"/>
    <x v="22"/>
    <x v="0"/>
    <x v="974"/>
    <x v="170"/>
    <x v="192"/>
    <x v="644"/>
    <x v="34"/>
    <x v="21"/>
    <x v="37"/>
    <x v="1343"/>
    <x v="0"/>
    <x v="30"/>
    <x v="50"/>
    <x v="382"/>
  </r>
  <r>
    <x v="51"/>
    <x v="9"/>
    <x v="1"/>
    <x v="516"/>
    <x v="118"/>
    <x v="0"/>
    <x v="22"/>
    <x v="0"/>
    <x v="975"/>
    <x v="188"/>
    <x v="212"/>
    <x v="644"/>
    <x v="34"/>
    <x v="21"/>
    <x v="37"/>
    <x v="1343"/>
    <x v="0"/>
    <x v="30"/>
    <x v="50"/>
    <x v="382"/>
  </r>
  <r>
    <x v="51"/>
    <x v="9"/>
    <x v="1"/>
    <x v="516"/>
    <x v="118"/>
    <x v="0"/>
    <x v="22"/>
    <x v="0"/>
    <x v="976"/>
    <x v="207"/>
    <x v="231"/>
    <x v="644"/>
    <x v="34"/>
    <x v="21"/>
    <x v="37"/>
    <x v="1343"/>
    <x v="0"/>
    <x v="30"/>
    <x v="50"/>
    <x v="382"/>
  </r>
  <r>
    <x v="51"/>
    <x v="9"/>
    <x v="1"/>
    <x v="516"/>
    <x v="118"/>
    <x v="0"/>
    <x v="22"/>
    <x v="0"/>
    <x v="977"/>
    <x v="227"/>
    <x v="254"/>
    <x v="644"/>
    <x v="34"/>
    <x v="21"/>
    <x v="37"/>
    <x v="1343"/>
    <x v="0"/>
    <x v="30"/>
    <x v="50"/>
    <x v="382"/>
  </r>
  <r>
    <x v="51"/>
    <x v="9"/>
    <x v="1"/>
    <x v="516"/>
    <x v="118"/>
    <x v="2"/>
    <x v="23"/>
    <x v="0"/>
    <x v="2357"/>
    <x v="231"/>
    <x v="258"/>
    <x v="644"/>
    <x v="34"/>
    <x v="21"/>
    <x v="0"/>
    <x v="110"/>
    <x v="0"/>
    <x v="30"/>
    <x v="50"/>
    <x v="34"/>
  </r>
  <r>
    <x v="51"/>
    <x v="9"/>
    <x v="1"/>
    <x v="516"/>
    <x v="118"/>
    <x v="0"/>
    <x v="21"/>
    <x v="0"/>
    <x v="1569"/>
    <x v="250"/>
    <x v="274"/>
    <x v="644"/>
    <x v="34"/>
    <x v="21"/>
    <x v="16"/>
    <x v="780"/>
    <x v="0"/>
    <x v="30"/>
    <x v="50"/>
    <x v="229"/>
  </r>
  <r>
    <x v="51"/>
    <x v="9"/>
    <x v="1"/>
    <x v="516"/>
    <x v="118"/>
    <x v="0"/>
    <x v="22"/>
    <x v="0"/>
    <x v="51"/>
    <x v="259"/>
    <x v="284"/>
    <x v="644"/>
    <x v="34"/>
    <x v="21"/>
    <x v="37"/>
    <x v="1343"/>
    <x v="0"/>
    <x v="30"/>
    <x v="50"/>
    <x v="382"/>
  </r>
  <r>
    <x v="51"/>
    <x v="9"/>
    <x v="1"/>
    <x v="516"/>
    <x v="118"/>
    <x v="0"/>
    <x v="22"/>
    <x v="0"/>
    <x v="978"/>
    <x v="292"/>
    <x v="318"/>
    <x v="644"/>
    <x v="34"/>
    <x v="21"/>
    <x v="37"/>
    <x v="1343"/>
    <x v="0"/>
    <x v="30"/>
    <x v="50"/>
    <x v="382"/>
  </r>
  <r>
    <x v="51"/>
    <x v="9"/>
    <x v="1"/>
    <x v="516"/>
    <x v="118"/>
    <x v="0"/>
    <x v="21"/>
    <x v="0"/>
    <x v="1570"/>
    <x v="303"/>
    <x v="330"/>
    <x v="644"/>
    <x v="34"/>
    <x v="21"/>
    <x v="16"/>
    <x v="780"/>
    <x v="0"/>
    <x v="30"/>
    <x v="50"/>
    <x v="229"/>
  </r>
  <r>
    <x v="51"/>
    <x v="9"/>
    <x v="1"/>
    <x v="516"/>
    <x v="118"/>
    <x v="0"/>
    <x v="22"/>
    <x v="0"/>
    <x v="979"/>
    <x v="317"/>
    <x v="345"/>
    <x v="644"/>
    <x v="34"/>
    <x v="21"/>
    <x v="37"/>
    <x v="1343"/>
    <x v="0"/>
    <x v="30"/>
    <x v="50"/>
    <x v="382"/>
  </r>
  <r>
    <x v="51"/>
    <x v="9"/>
    <x v="1"/>
    <x v="516"/>
    <x v="118"/>
    <x v="0"/>
    <x v="22"/>
    <x v="0"/>
    <x v="980"/>
    <x v="340"/>
    <x v="366"/>
    <x v="644"/>
    <x v="34"/>
    <x v="21"/>
    <x v="37"/>
    <x v="1343"/>
    <x v="0"/>
    <x v="30"/>
    <x v="50"/>
    <x v="382"/>
  </r>
  <r>
    <x v="51"/>
    <x v="9"/>
    <x v="1"/>
    <x v="516"/>
    <x v="118"/>
    <x v="0"/>
    <x v="21"/>
    <x v="0"/>
    <x v="1571"/>
    <x v="347"/>
    <x v="374"/>
    <x v="644"/>
    <x v="34"/>
    <x v="21"/>
    <x v="16"/>
    <x v="780"/>
    <x v="0"/>
    <x v="30"/>
    <x v="50"/>
    <x v="229"/>
  </r>
  <r>
    <x v="51"/>
    <x v="9"/>
    <x v="1"/>
    <x v="516"/>
    <x v="118"/>
    <x v="0"/>
    <x v="22"/>
    <x v="0"/>
    <x v="981"/>
    <x v="352"/>
    <x v="378"/>
    <x v="644"/>
    <x v="34"/>
    <x v="21"/>
    <x v="37"/>
    <x v="1343"/>
    <x v="0"/>
    <x v="30"/>
    <x v="50"/>
    <x v="382"/>
  </r>
  <r>
    <x v="51"/>
    <x v="9"/>
    <x v="1"/>
    <x v="516"/>
    <x v="118"/>
    <x v="0"/>
    <x v="21"/>
    <x v="0"/>
    <x v="982"/>
    <x v="395"/>
    <x v="418"/>
    <x v="644"/>
    <x v="34"/>
    <x v="21"/>
    <x v="16"/>
    <x v="780"/>
    <x v="0"/>
    <x v="30"/>
    <x v="50"/>
    <x v="229"/>
  </r>
  <r>
    <x v="51"/>
    <x v="9"/>
    <x v="1"/>
    <x v="516"/>
    <x v="118"/>
    <x v="0"/>
    <x v="22"/>
    <x v="0"/>
    <x v="1572"/>
    <x v="399"/>
    <x v="422"/>
    <x v="644"/>
    <x v="34"/>
    <x v="21"/>
    <x v="37"/>
    <x v="1343"/>
    <x v="0"/>
    <x v="30"/>
    <x v="50"/>
    <x v="382"/>
  </r>
  <r>
    <x v="51"/>
    <x v="9"/>
    <x v="1"/>
    <x v="516"/>
    <x v="118"/>
    <x v="2"/>
    <x v="23"/>
    <x v="0"/>
    <x v="2358"/>
    <x v="411"/>
    <x v="433"/>
    <x v="644"/>
    <x v="34"/>
    <x v="21"/>
    <x v="0"/>
    <x v="110"/>
    <x v="0"/>
    <x v="30"/>
    <x v="50"/>
    <x v="34"/>
  </r>
  <r>
    <x v="51"/>
    <x v="9"/>
    <x v="1"/>
    <x v="516"/>
    <x v="118"/>
    <x v="0"/>
    <x v="22"/>
    <x v="0"/>
    <x v="983"/>
    <x v="421"/>
    <x v="446"/>
    <x v="644"/>
    <x v="34"/>
    <x v="21"/>
    <x v="37"/>
    <x v="1343"/>
    <x v="0"/>
    <x v="30"/>
    <x v="50"/>
    <x v="382"/>
  </r>
  <r>
    <x v="51"/>
    <x v="9"/>
    <x v="1"/>
    <x v="516"/>
    <x v="118"/>
    <x v="0"/>
    <x v="22"/>
    <x v="0"/>
    <x v="984"/>
    <x v="439"/>
    <x v="462"/>
    <x v="644"/>
    <x v="34"/>
    <x v="21"/>
    <x v="37"/>
    <x v="1343"/>
    <x v="0"/>
    <x v="30"/>
    <x v="50"/>
    <x v="382"/>
  </r>
  <r>
    <x v="51"/>
    <x v="9"/>
    <x v="1"/>
    <x v="516"/>
    <x v="118"/>
    <x v="0"/>
    <x v="21"/>
    <x v="0"/>
    <x v="1573"/>
    <x v="439"/>
    <x v="462"/>
    <x v="644"/>
    <x v="34"/>
    <x v="21"/>
    <x v="16"/>
    <x v="780"/>
    <x v="0"/>
    <x v="30"/>
    <x v="50"/>
    <x v="229"/>
  </r>
  <r>
    <x v="51"/>
    <x v="9"/>
    <x v="1"/>
    <x v="516"/>
    <x v="118"/>
    <x v="0"/>
    <x v="22"/>
    <x v="0"/>
    <x v="985"/>
    <x v="473"/>
    <x v="496"/>
    <x v="644"/>
    <x v="34"/>
    <x v="21"/>
    <x v="37"/>
    <x v="1343"/>
    <x v="0"/>
    <x v="30"/>
    <x v="50"/>
    <x v="382"/>
  </r>
  <r>
    <x v="51"/>
    <x v="9"/>
    <x v="1"/>
    <x v="516"/>
    <x v="118"/>
    <x v="0"/>
    <x v="21"/>
    <x v="0"/>
    <x v="1574"/>
    <x v="484"/>
    <x v="505"/>
    <x v="644"/>
    <x v="34"/>
    <x v="21"/>
    <x v="16"/>
    <x v="780"/>
    <x v="0"/>
    <x v="30"/>
    <x v="50"/>
    <x v="229"/>
  </r>
  <r>
    <x v="51"/>
    <x v="9"/>
    <x v="1"/>
    <x v="516"/>
    <x v="118"/>
    <x v="0"/>
    <x v="21"/>
    <x v="0"/>
    <x v="1575"/>
    <x v="510"/>
    <x v="531"/>
    <x v="644"/>
    <x v="34"/>
    <x v="21"/>
    <x v="16"/>
    <x v="780"/>
    <x v="0"/>
    <x v="30"/>
    <x v="50"/>
    <x v="229"/>
  </r>
  <r>
    <x v="51"/>
    <x v="9"/>
    <x v="1"/>
    <x v="516"/>
    <x v="118"/>
    <x v="0"/>
    <x v="22"/>
    <x v="0"/>
    <x v="986"/>
    <x v="510"/>
    <x v="531"/>
    <x v="644"/>
    <x v="34"/>
    <x v="21"/>
    <x v="37"/>
    <x v="1343"/>
    <x v="0"/>
    <x v="30"/>
    <x v="50"/>
    <x v="382"/>
  </r>
  <r>
    <x v="51"/>
    <x v="9"/>
    <x v="1"/>
    <x v="516"/>
    <x v="118"/>
    <x v="2"/>
    <x v="23"/>
    <x v="0"/>
    <x v="2359"/>
    <x v="513"/>
    <x v="534"/>
    <x v="644"/>
    <x v="34"/>
    <x v="21"/>
    <x v="0"/>
    <x v="110"/>
    <x v="0"/>
    <x v="30"/>
    <x v="50"/>
    <x v="34"/>
  </r>
  <r>
    <x v="51"/>
    <x v="9"/>
    <x v="1"/>
    <x v="516"/>
    <x v="118"/>
    <x v="0"/>
    <x v="22"/>
    <x v="0"/>
    <x v="987"/>
    <x v="536"/>
    <x v="556"/>
    <x v="644"/>
    <x v="34"/>
    <x v="21"/>
    <x v="37"/>
    <x v="1343"/>
    <x v="0"/>
    <x v="30"/>
    <x v="50"/>
    <x v="382"/>
  </r>
  <r>
    <x v="51"/>
    <x v="9"/>
    <x v="1"/>
    <x v="516"/>
    <x v="118"/>
    <x v="0"/>
    <x v="21"/>
    <x v="0"/>
    <x v="1576"/>
    <x v="545"/>
    <x v="565"/>
    <x v="644"/>
    <x v="34"/>
    <x v="21"/>
    <x v="16"/>
    <x v="780"/>
    <x v="0"/>
    <x v="30"/>
    <x v="50"/>
    <x v="229"/>
  </r>
  <r>
    <x v="51"/>
    <x v="9"/>
    <x v="1"/>
    <x v="516"/>
    <x v="118"/>
    <x v="0"/>
    <x v="22"/>
    <x v="0"/>
    <x v="988"/>
    <x v="558"/>
    <x v="582"/>
    <x v="644"/>
    <x v="34"/>
    <x v="21"/>
    <x v="37"/>
    <x v="1343"/>
    <x v="0"/>
    <x v="30"/>
    <x v="50"/>
    <x v="382"/>
  </r>
  <r>
    <x v="51"/>
    <x v="9"/>
    <x v="1"/>
    <x v="516"/>
    <x v="118"/>
    <x v="0"/>
    <x v="22"/>
    <x v="0"/>
    <x v="989"/>
    <x v="576"/>
    <x v="600"/>
    <x v="644"/>
    <x v="34"/>
    <x v="21"/>
    <x v="37"/>
    <x v="1343"/>
    <x v="0"/>
    <x v="30"/>
    <x v="50"/>
    <x v="382"/>
  </r>
  <r>
    <x v="51"/>
    <x v="9"/>
    <x v="1"/>
    <x v="516"/>
    <x v="118"/>
    <x v="0"/>
    <x v="21"/>
    <x v="0"/>
    <x v="1577"/>
    <x v="587"/>
    <x v="614"/>
    <x v="644"/>
    <x v="34"/>
    <x v="21"/>
    <x v="16"/>
    <x v="780"/>
    <x v="0"/>
    <x v="30"/>
    <x v="50"/>
    <x v="229"/>
  </r>
  <r>
    <x v="51"/>
    <x v="9"/>
    <x v="1"/>
    <x v="516"/>
    <x v="118"/>
    <x v="0"/>
    <x v="22"/>
    <x v="0"/>
    <x v="990"/>
    <x v="596"/>
    <x v="624"/>
    <x v="644"/>
    <x v="34"/>
    <x v="21"/>
    <x v="37"/>
    <x v="1343"/>
    <x v="0"/>
    <x v="30"/>
    <x v="50"/>
    <x v="382"/>
  </r>
  <r>
    <x v="51"/>
    <x v="9"/>
    <x v="1"/>
    <x v="516"/>
    <x v="118"/>
    <x v="5"/>
    <x v="19"/>
    <x v="0"/>
    <x v="3253"/>
    <x v="612"/>
    <x v="639"/>
    <x v="644"/>
    <x v="34"/>
    <x v="21"/>
    <x v="31"/>
    <x v="1249"/>
    <x v="0"/>
    <x v="30"/>
    <x v="50"/>
    <x v="350"/>
  </r>
  <r>
    <x v="51"/>
    <x v="9"/>
    <x v="1"/>
    <x v="516"/>
    <x v="118"/>
    <x v="2"/>
    <x v="23"/>
    <x v="0"/>
    <x v="2360"/>
    <x v="619"/>
    <x v="642"/>
    <x v="644"/>
    <x v="34"/>
    <x v="21"/>
    <x v="0"/>
    <x v="110"/>
    <x v="0"/>
    <x v="30"/>
    <x v="50"/>
    <x v="34"/>
  </r>
  <r>
    <x v="51"/>
    <x v="9"/>
    <x v="1"/>
    <x v="516"/>
    <x v="118"/>
    <x v="0"/>
    <x v="22"/>
    <x v="0"/>
    <x v="991"/>
    <x v="632"/>
    <x v="654"/>
    <x v="644"/>
    <x v="34"/>
    <x v="21"/>
    <x v="37"/>
    <x v="1343"/>
    <x v="0"/>
    <x v="30"/>
    <x v="50"/>
    <x v="382"/>
  </r>
  <r>
    <x v="51"/>
    <x v="9"/>
    <x v="1"/>
    <x v="516"/>
    <x v="118"/>
    <x v="0"/>
    <x v="21"/>
    <x v="0"/>
    <x v="1578"/>
    <x v="632"/>
    <x v="654"/>
    <x v="644"/>
    <x v="34"/>
    <x v="21"/>
    <x v="16"/>
    <x v="780"/>
    <x v="0"/>
    <x v="30"/>
    <x v="50"/>
    <x v="229"/>
  </r>
  <r>
    <x v="51"/>
    <x v="9"/>
    <x v="1"/>
    <x v="516"/>
    <x v="118"/>
    <x v="0"/>
    <x v="22"/>
    <x v="0"/>
    <x v="992"/>
    <x v="660"/>
    <x v="679"/>
    <x v="644"/>
    <x v="34"/>
    <x v="21"/>
    <x v="37"/>
    <x v="1343"/>
    <x v="0"/>
    <x v="30"/>
    <x v="50"/>
    <x v="382"/>
  </r>
  <r>
    <x v="51"/>
    <x v="9"/>
    <x v="1"/>
    <x v="517"/>
    <x v="135"/>
    <x v="0"/>
    <x v="22"/>
    <x v="0"/>
    <x v="2031"/>
    <x v="52"/>
    <x v="65"/>
    <x v="618"/>
    <x v="34"/>
    <x v="21"/>
    <x v="37"/>
    <x v="1327"/>
    <x v="0"/>
    <x v="30"/>
    <x v="38"/>
    <x v="362"/>
  </r>
  <r>
    <x v="51"/>
    <x v="9"/>
    <x v="1"/>
    <x v="518"/>
    <x v="136"/>
    <x v="5"/>
    <x v="4"/>
    <x v="0"/>
    <x v="2556"/>
    <x v="84"/>
    <x v="92"/>
    <x v="610"/>
    <x v="34"/>
    <x v="21"/>
    <x v="8"/>
    <x v="574"/>
    <x v="0"/>
    <x v="30"/>
    <x v="35"/>
    <x v="135"/>
  </r>
  <r>
    <x v="51"/>
    <x v="9"/>
    <x v="1"/>
    <x v="518"/>
    <x v="136"/>
    <x v="3"/>
    <x v="22"/>
    <x v="0"/>
    <x v="3874"/>
    <x v="84"/>
    <x v="92"/>
    <x v="610"/>
    <x v="34"/>
    <x v="21"/>
    <x v="19"/>
    <x v="831"/>
    <x v="0"/>
    <x v="30"/>
    <x v="35"/>
    <x v="217"/>
  </r>
  <r>
    <x v="51"/>
    <x v="9"/>
    <x v="2"/>
    <x v="525"/>
    <x v="536"/>
    <x v="0"/>
    <x v="22"/>
    <x v="0"/>
    <x v="993"/>
    <x v="61"/>
    <x v="70"/>
    <x v="617"/>
    <x v="34"/>
    <x v="21"/>
    <x v="37"/>
    <x v="1326"/>
    <x v="0"/>
    <x v="30"/>
    <x v="35"/>
    <x v="355"/>
  </r>
  <r>
    <x v="51"/>
    <x v="9"/>
    <x v="2"/>
    <x v="525"/>
    <x v="536"/>
    <x v="0"/>
    <x v="22"/>
    <x v="0"/>
    <x v="2102"/>
    <x v="126"/>
    <x v="137"/>
    <x v="617"/>
    <x v="34"/>
    <x v="21"/>
    <x v="37"/>
    <x v="1326"/>
    <x v="0"/>
    <x v="30"/>
    <x v="38"/>
    <x v="362"/>
  </r>
  <r>
    <x v="51"/>
    <x v="9"/>
    <x v="2"/>
    <x v="525"/>
    <x v="536"/>
    <x v="0"/>
    <x v="22"/>
    <x v="0"/>
    <x v="2099"/>
    <x v="340"/>
    <x v="356"/>
    <x v="617"/>
    <x v="34"/>
    <x v="21"/>
    <x v="37"/>
    <x v="1326"/>
    <x v="0"/>
    <x v="30"/>
    <x v="38"/>
    <x v="362"/>
  </r>
  <r>
    <x v="51"/>
    <x v="9"/>
    <x v="2"/>
    <x v="525"/>
    <x v="536"/>
    <x v="0"/>
    <x v="22"/>
    <x v="0"/>
    <x v="2101"/>
    <x v="395"/>
    <x v="408"/>
    <x v="617"/>
    <x v="34"/>
    <x v="21"/>
    <x v="37"/>
    <x v="1326"/>
    <x v="0"/>
    <x v="30"/>
    <x v="38"/>
    <x v="362"/>
  </r>
  <r>
    <x v="51"/>
    <x v="9"/>
    <x v="2"/>
    <x v="525"/>
    <x v="536"/>
    <x v="5"/>
    <x v="19"/>
    <x v="0"/>
    <x v="3235"/>
    <x v="476"/>
    <x v="491"/>
    <x v="617"/>
    <x v="34"/>
    <x v="21"/>
    <x v="31"/>
    <x v="1209"/>
    <x v="0"/>
    <x v="30"/>
    <x v="38"/>
    <x v="326"/>
  </r>
  <r>
    <x v="51"/>
    <x v="9"/>
    <x v="2"/>
    <x v="526"/>
    <x v="537"/>
    <x v="0"/>
    <x v="22"/>
    <x v="0"/>
    <x v="2098"/>
    <x v="518"/>
    <x v="531"/>
    <x v="609"/>
    <x v="34"/>
    <x v="21"/>
    <x v="37"/>
    <x v="1320"/>
    <x v="0"/>
    <x v="30"/>
    <x v="38"/>
    <x v="362"/>
  </r>
  <r>
    <x v="51"/>
    <x v="9"/>
    <x v="2"/>
    <x v="527"/>
    <x v="516"/>
    <x v="0"/>
    <x v="22"/>
    <x v="0"/>
    <x v="1006"/>
    <x v="22"/>
    <x v="42"/>
    <x v="646"/>
    <x v="34"/>
    <x v="21"/>
    <x v="37"/>
    <x v="1345"/>
    <x v="0"/>
    <x v="30"/>
    <x v="50"/>
    <x v="382"/>
  </r>
  <r>
    <x v="51"/>
    <x v="9"/>
    <x v="2"/>
    <x v="527"/>
    <x v="516"/>
    <x v="5"/>
    <x v="19"/>
    <x v="0"/>
    <x v="1007"/>
    <x v="69"/>
    <x v="92"/>
    <x v="646"/>
    <x v="34"/>
    <x v="21"/>
    <x v="31"/>
    <x v="1251"/>
    <x v="0"/>
    <x v="30"/>
    <x v="50"/>
    <x v="350"/>
  </r>
  <r>
    <x v="51"/>
    <x v="9"/>
    <x v="2"/>
    <x v="527"/>
    <x v="516"/>
    <x v="5"/>
    <x v="19"/>
    <x v="0"/>
    <x v="3896"/>
    <x v="69"/>
    <x v="92"/>
    <x v="646"/>
    <x v="34"/>
    <x v="21"/>
    <x v="31"/>
    <x v="1251"/>
    <x v="0"/>
    <x v="30"/>
    <x v="50"/>
    <x v="350"/>
  </r>
  <r>
    <x v="51"/>
    <x v="9"/>
    <x v="2"/>
    <x v="527"/>
    <x v="516"/>
    <x v="5"/>
    <x v="4"/>
    <x v="0"/>
    <x v="1008"/>
    <x v="71"/>
    <x v="95"/>
    <x v="646"/>
    <x v="34"/>
    <x v="21"/>
    <x v="8"/>
    <x v="631"/>
    <x v="0"/>
    <x v="30"/>
    <x v="50"/>
    <x v="180"/>
  </r>
  <r>
    <x v="51"/>
    <x v="9"/>
    <x v="2"/>
    <x v="527"/>
    <x v="516"/>
    <x v="3"/>
    <x v="22"/>
    <x v="0"/>
    <x v="3897"/>
    <x v="71"/>
    <x v="95"/>
    <x v="646"/>
    <x v="34"/>
    <x v="21"/>
    <x v="19"/>
    <x v="891"/>
    <x v="0"/>
    <x v="30"/>
    <x v="50"/>
    <x v="267"/>
  </r>
  <r>
    <x v="51"/>
    <x v="9"/>
    <x v="2"/>
    <x v="527"/>
    <x v="516"/>
    <x v="0"/>
    <x v="22"/>
    <x v="0"/>
    <x v="1009"/>
    <x v="105"/>
    <x v="127"/>
    <x v="646"/>
    <x v="34"/>
    <x v="21"/>
    <x v="37"/>
    <x v="1345"/>
    <x v="0"/>
    <x v="30"/>
    <x v="50"/>
    <x v="382"/>
  </r>
  <r>
    <x v="51"/>
    <x v="9"/>
    <x v="2"/>
    <x v="527"/>
    <x v="516"/>
    <x v="0"/>
    <x v="22"/>
    <x v="0"/>
    <x v="1010"/>
    <x v="160"/>
    <x v="183"/>
    <x v="646"/>
    <x v="34"/>
    <x v="21"/>
    <x v="37"/>
    <x v="1345"/>
    <x v="0"/>
    <x v="30"/>
    <x v="50"/>
    <x v="382"/>
  </r>
  <r>
    <x v="51"/>
    <x v="9"/>
    <x v="2"/>
    <x v="527"/>
    <x v="516"/>
    <x v="0"/>
    <x v="21"/>
    <x v="0"/>
    <x v="1587"/>
    <x v="166"/>
    <x v="189"/>
    <x v="646"/>
    <x v="34"/>
    <x v="21"/>
    <x v="16"/>
    <x v="783"/>
    <x v="0"/>
    <x v="30"/>
    <x v="50"/>
    <x v="229"/>
  </r>
  <r>
    <x v="51"/>
    <x v="9"/>
    <x v="2"/>
    <x v="527"/>
    <x v="516"/>
    <x v="2"/>
    <x v="23"/>
    <x v="0"/>
    <x v="2361"/>
    <x v="166"/>
    <x v="189"/>
    <x v="646"/>
    <x v="34"/>
    <x v="21"/>
    <x v="0"/>
    <x v="111"/>
    <x v="0"/>
    <x v="30"/>
    <x v="50"/>
    <x v="34"/>
  </r>
  <r>
    <x v="51"/>
    <x v="9"/>
    <x v="2"/>
    <x v="527"/>
    <x v="516"/>
    <x v="0"/>
    <x v="22"/>
    <x v="0"/>
    <x v="1011"/>
    <x v="183"/>
    <x v="208"/>
    <x v="646"/>
    <x v="34"/>
    <x v="21"/>
    <x v="37"/>
    <x v="1345"/>
    <x v="0"/>
    <x v="30"/>
    <x v="50"/>
    <x v="382"/>
  </r>
  <r>
    <x v="51"/>
    <x v="9"/>
    <x v="2"/>
    <x v="527"/>
    <x v="516"/>
    <x v="0"/>
    <x v="21"/>
    <x v="0"/>
    <x v="1588"/>
    <x v="210"/>
    <x v="235"/>
    <x v="646"/>
    <x v="34"/>
    <x v="21"/>
    <x v="16"/>
    <x v="783"/>
    <x v="0"/>
    <x v="30"/>
    <x v="50"/>
    <x v="229"/>
  </r>
  <r>
    <x v="51"/>
    <x v="9"/>
    <x v="2"/>
    <x v="527"/>
    <x v="516"/>
    <x v="0"/>
    <x v="22"/>
    <x v="0"/>
    <x v="1012"/>
    <x v="217"/>
    <x v="241"/>
    <x v="646"/>
    <x v="34"/>
    <x v="21"/>
    <x v="37"/>
    <x v="1345"/>
    <x v="0"/>
    <x v="30"/>
    <x v="50"/>
    <x v="382"/>
  </r>
  <r>
    <x v="51"/>
    <x v="9"/>
    <x v="2"/>
    <x v="527"/>
    <x v="516"/>
    <x v="0"/>
    <x v="22"/>
    <x v="0"/>
    <x v="1013"/>
    <x v="235"/>
    <x v="260"/>
    <x v="646"/>
    <x v="34"/>
    <x v="21"/>
    <x v="37"/>
    <x v="1345"/>
    <x v="0"/>
    <x v="30"/>
    <x v="50"/>
    <x v="382"/>
  </r>
  <r>
    <x v="51"/>
    <x v="9"/>
    <x v="2"/>
    <x v="527"/>
    <x v="516"/>
    <x v="0"/>
    <x v="22"/>
    <x v="0"/>
    <x v="1014"/>
    <x v="253"/>
    <x v="278"/>
    <x v="646"/>
    <x v="34"/>
    <x v="21"/>
    <x v="37"/>
    <x v="1345"/>
    <x v="0"/>
    <x v="30"/>
    <x v="50"/>
    <x v="382"/>
  </r>
  <r>
    <x v="51"/>
    <x v="9"/>
    <x v="2"/>
    <x v="527"/>
    <x v="516"/>
    <x v="2"/>
    <x v="23"/>
    <x v="0"/>
    <x v="2362"/>
    <x v="274"/>
    <x v="301"/>
    <x v="646"/>
    <x v="34"/>
    <x v="21"/>
    <x v="0"/>
    <x v="111"/>
    <x v="0"/>
    <x v="30"/>
    <x v="50"/>
    <x v="34"/>
  </r>
  <r>
    <x v="51"/>
    <x v="9"/>
    <x v="2"/>
    <x v="527"/>
    <x v="516"/>
    <x v="0"/>
    <x v="22"/>
    <x v="0"/>
    <x v="1015"/>
    <x v="277"/>
    <x v="304"/>
    <x v="646"/>
    <x v="34"/>
    <x v="21"/>
    <x v="37"/>
    <x v="1345"/>
    <x v="0"/>
    <x v="30"/>
    <x v="50"/>
    <x v="382"/>
  </r>
  <r>
    <x v="51"/>
    <x v="9"/>
    <x v="2"/>
    <x v="527"/>
    <x v="516"/>
    <x v="0"/>
    <x v="21"/>
    <x v="0"/>
    <x v="1589"/>
    <x v="300"/>
    <x v="326"/>
    <x v="646"/>
    <x v="34"/>
    <x v="21"/>
    <x v="16"/>
    <x v="783"/>
    <x v="0"/>
    <x v="30"/>
    <x v="50"/>
    <x v="229"/>
  </r>
  <r>
    <x v="51"/>
    <x v="9"/>
    <x v="2"/>
    <x v="527"/>
    <x v="516"/>
    <x v="0"/>
    <x v="22"/>
    <x v="0"/>
    <x v="1016"/>
    <x v="306"/>
    <x v="333"/>
    <x v="646"/>
    <x v="34"/>
    <x v="21"/>
    <x v="37"/>
    <x v="1345"/>
    <x v="0"/>
    <x v="30"/>
    <x v="50"/>
    <x v="382"/>
  </r>
  <r>
    <x v="51"/>
    <x v="9"/>
    <x v="2"/>
    <x v="527"/>
    <x v="516"/>
    <x v="5"/>
    <x v="4"/>
    <x v="0"/>
    <x v="2955"/>
    <x v="333"/>
    <x v="359"/>
    <x v="646"/>
    <x v="34"/>
    <x v="21"/>
    <x v="8"/>
    <x v="631"/>
    <x v="0"/>
    <x v="30"/>
    <x v="50"/>
    <x v="180"/>
  </r>
  <r>
    <x v="51"/>
    <x v="9"/>
    <x v="2"/>
    <x v="527"/>
    <x v="516"/>
    <x v="3"/>
    <x v="22"/>
    <x v="0"/>
    <x v="2956"/>
    <x v="333"/>
    <x v="359"/>
    <x v="646"/>
    <x v="34"/>
    <x v="21"/>
    <x v="19"/>
    <x v="891"/>
    <x v="0"/>
    <x v="30"/>
    <x v="50"/>
    <x v="267"/>
  </r>
  <r>
    <x v="51"/>
    <x v="9"/>
    <x v="2"/>
    <x v="527"/>
    <x v="516"/>
    <x v="5"/>
    <x v="19"/>
    <x v="0"/>
    <x v="1017"/>
    <x v="333"/>
    <x v="362"/>
    <x v="646"/>
    <x v="34"/>
    <x v="21"/>
    <x v="31"/>
    <x v="1251"/>
    <x v="0"/>
    <x v="30"/>
    <x v="52"/>
    <x v="356"/>
  </r>
  <r>
    <x v="51"/>
    <x v="9"/>
    <x v="2"/>
    <x v="527"/>
    <x v="516"/>
    <x v="0"/>
    <x v="21"/>
    <x v="0"/>
    <x v="1590"/>
    <x v="368"/>
    <x v="394"/>
    <x v="646"/>
    <x v="34"/>
    <x v="21"/>
    <x v="16"/>
    <x v="783"/>
    <x v="0"/>
    <x v="30"/>
    <x v="50"/>
    <x v="229"/>
  </r>
  <r>
    <x v="51"/>
    <x v="9"/>
    <x v="2"/>
    <x v="527"/>
    <x v="516"/>
    <x v="0"/>
    <x v="22"/>
    <x v="0"/>
    <x v="2103"/>
    <x v="368"/>
    <x v="394"/>
    <x v="646"/>
    <x v="34"/>
    <x v="21"/>
    <x v="37"/>
    <x v="1345"/>
    <x v="0"/>
    <x v="30"/>
    <x v="50"/>
    <x v="382"/>
  </r>
  <r>
    <x v="51"/>
    <x v="9"/>
    <x v="2"/>
    <x v="527"/>
    <x v="516"/>
    <x v="5"/>
    <x v="19"/>
    <x v="0"/>
    <x v="1937"/>
    <x v="381"/>
    <x v="405"/>
    <x v="646"/>
    <x v="34"/>
    <x v="21"/>
    <x v="31"/>
    <x v="1251"/>
    <x v="0"/>
    <x v="30"/>
    <x v="50"/>
    <x v="350"/>
  </r>
  <r>
    <x v="51"/>
    <x v="9"/>
    <x v="2"/>
    <x v="527"/>
    <x v="516"/>
    <x v="0"/>
    <x v="21"/>
    <x v="0"/>
    <x v="1591"/>
    <x v="411"/>
    <x v="433"/>
    <x v="646"/>
    <x v="34"/>
    <x v="21"/>
    <x v="16"/>
    <x v="783"/>
    <x v="0"/>
    <x v="30"/>
    <x v="50"/>
    <x v="229"/>
  </r>
  <r>
    <x v="51"/>
    <x v="9"/>
    <x v="2"/>
    <x v="527"/>
    <x v="516"/>
    <x v="0"/>
    <x v="21"/>
    <x v="0"/>
    <x v="1592"/>
    <x v="452"/>
    <x v="475"/>
    <x v="646"/>
    <x v="34"/>
    <x v="21"/>
    <x v="16"/>
    <x v="783"/>
    <x v="0"/>
    <x v="30"/>
    <x v="50"/>
    <x v="229"/>
  </r>
  <r>
    <x v="51"/>
    <x v="9"/>
    <x v="2"/>
    <x v="527"/>
    <x v="516"/>
    <x v="0"/>
    <x v="22"/>
    <x v="0"/>
    <x v="1018"/>
    <x v="462"/>
    <x v="487"/>
    <x v="646"/>
    <x v="34"/>
    <x v="21"/>
    <x v="37"/>
    <x v="1345"/>
    <x v="0"/>
    <x v="30"/>
    <x v="50"/>
    <x v="382"/>
  </r>
  <r>
    <x v="51"/>
    <x v="9"/>
    <x v="2"/>
    <x v="527"/>
    <x v="516"/>
    <x v="2"/>
    <x v="23"/>
    <x v="0"/>
    <x v="2363"/>
    <x v="462"/>
    <x v="487"/>
    <x v="646"/>
    <x v="34"/>
    <x v="21"/>
    <x v="0"/>
    <x v="111"/>
    <x v="0"/>
    <x v="30"/>
    <x v="50"/>
    <x v="34"/>
  </r>
  <r>
    <x v="51"/>
    <x v="9"/>
    <x v="2"/>
    <x v="527"/>
    <x v="516"/>
    <x v="0"/>
    <x v="22"/>
    <x v="0"/>
    <x v="1593"/>
    <x v="494"/>
    <x v="514"/>
    <x v="646"/>
    <x v="34"/>
    <x v="21"/>
    <x v="37"/>
    <x v="1345"/>
    <x v="0"/>
    <x v="30"/>
    <x v="50"/>
    <x v="382"/>
  </r>
  <r>
    <x v="51"/>
    <x v="9"/>
    <x v="2"/>
    <x v="527"/>
    <x v="516"/>
    <x v="0"/>
    <x v="21"/>
    <x v="0"/>
    <x v="2104"/>
    <x v="494"/>
    <x v="514"/>
    <x v="646"/>
    <x v="34"/>
    <x v="21"/>
    <x v="16"/>
    <x v="783"/>
    <x v="0"/>
    <x v="30"/>
    <x v="50"/>
    <x v="229"/>
  </r>
  <r>
    <x v="51"/>
    <x v="9"/>
    <x v="2"/>
    <x v="527"/>
    <x v="516"/>
    <x v="0"/>
    <x v="22"/>
    <x v="0"/>
    <x v="1019"/>
    <x v="522"/>
    <x v="543"/>
    <x v="646"/>
    <x v="34"/>
    <x v="21"/>
    <x v="37"/>
    <x v="1345"/>
    <x v="0"/>
    <x v="30"/>
    <x v="50"/>
    <x v="382"/>
  </r>
  <r>
    <x v="51"/>
    <x v="9"/>
    <x v="2"/>
    <x v="527"/>
    <x v="516"/>
    <x v="0"/>
    <x v="21"/>
    <x v="0"/>
    <x v="1594"/>
    <x v="532"/>
    <x v="552"/>
    <x v="646"/>
    <x v="34"/>
    <x v="21"/>
    <x v="16"/>
    <x v="783"/>
    <x v="0"/>
    <x v="30"/>
    <x v="50"/>
    <x v="229"/>
  </r>
  <r>
    <x v="51"/>
    <x v="9"/>
    <x v="2"/>
    <x v="527"/>
    <x v="516"/>
    <x v="0"/>
    <x v="22"/>
    <x v="0"/>
    <x v="52"/>
    <x v="542"/>
    <x v="563"/>
    <x v="646"/>
    <x v="34"/>
    <x v="21"/>
    <x v="37"/>
    <x v="1345"/>
    <x v="0"/>
    <x v="30"/>
    <x v="50"/>
    <x v="382"/>
  </r>
  <r>
    <x v="51"/>
    <x v="9"/>
    <x v="2"/>
    <x v="527"/>
    <x v="516"/>
    <x v="0"/>
    <x v="21"/>
    <x v="0"/>
    <x v="1595"/>
    <x v="554"/>
    <x v="579"/>
    <x v="646"/>
    <x v="34"/>
    <x v="21"/>
    <x v="16"/>
    <x v="783"/>
    <x v="0"/>
    <x v="30"/>
    <x v="50"/>
    <x v="229"/>
  </r>
  <r>
    <x v="51"/>
    <x v="9"/>
    <x v="2"/>
    <x v="527"/>
    <x v="516"/>
    <x v="0"/>
    <x v="22"/>
    <x v="0"/>
    <x v="1005"/>
    <x v="554"/>
    <x v="579"/>
    <x v="646"/>
    <x v="34"/>
    <x v="21"/>
    <x v="37"/>
    <x v="1345"/>
    <x v="0"/>
    <x v="30"/>
    <x v="50"/>
    <x v="382"/>
  </r>
  <r>
    <x v="51"/>
    <x v="9"/>
    <x v="2"/>
    <x v="527"/>
    <x v="516"/>
    <x v="2"/>
    <x v="23"/>
    <x v="0"/>
    <x v="2364"/>
    <x v="563"/>
    <x v="587"/>
    <x v="646"/>
    <x v="34"/>
    <x v="21"/>
    <x v="0"/>
    <x v="111"/>
    <x v="0"/>
    <x v="30"/>
    <x v="50"/>
    <x v="34"/>
  </r>
  <r>
    <x v="51"/>
    <x v="9"/>
    <x v="2"/>
    <x v="527"/>
    <x v="516"/>
    <x v="0"/>
    <x v="22"/>
    <x v="0"/>
    <x v="1020"/>
    <x v="584"/>
    <x v="611"/>
    <x v="646"/>
    <x v="34"/>
    <x v="21"/>
    <x v="37"/>
    <x v="1345"/>
    <x v="0"/>
    <x v="30"/>
    <x v="50"/>
    <x v="382"/>
  </r>
  <r>
    <x v="51"/>
    <x v="9"/>
    <x v="2"/>
    <x v="527"/>
    <x v="516"/>
    <x v="0"/>
    <x v="21"/>
    <x v="0"/>
    <x v="1596"/>
    <x v="589"/>
    <x v="618"/>
    <x v="646"/>
    <x v="34"/>
    <x v="21"/>
    <x v="16"/>
    <x v="783"/>
    <x v="0"/>
    <x v="30"/>
    <x v="50"/>
    <x v="229"/>
  </r>
  <r>
    <x v="51"/>
    <x v="9"/>
    <x v="2"/>
    <x v="527"/>
    <x v="516"/>
    <x v="0"/>
    <x v="22"/>
    <x v="0"/>
    <x v="1021"/>
    <x v="601"/>
    <x v="627"/>
    <x v="646"/>
    <x v="34"/>
    <x v="21"/>
    <x v="37"/>
    <x v="1345"/>
    <x v="0"/>
    <x v="30"/>
    <x v="50"/>
    <x v="382"/>
  </r>
  <r>
    <x v="51"/>
    <x v="9"/>
    <x v="2"/>
    <x v="527"/>
    <x v="516"/>
    <x v="0"/>
    <x v="22"/>
    <x v="0"/>
    <x v="1022"/>
    <x v="619"/>
    <x v="642"/>
    <x v="646"/>
    <x v="34"/>
    <x v="21"/>
    <x v="37"/>
    <x v="1345"/>
    <x v="0"/>
    <x v="30"/>
    <x v="50"/>
    <x v="382"/>
  </r>
  <r>
    <x v="51"/>
    <x v="9"/>
    <x v="2"/>
    <x v="527"/>
    <x v="516"/>
    <x v="0"/>
    <x v="22"/>
    <x v="0"/>
    <x v="1023"/>
    <x v="634"/>
    <x v="656"/>
    <x v="646"/>
    <x v="34"/>
    <x v="21"/>
    <x v="37"/>
    <x v="1345"/>
    <x v="0"/>
    <x v="30"/>
    <x v="50"/>
    <x v="382"/>
  </r>
  <r>
    <x v="51"/>
    <x v="9"/>
    <x v="2"/>
    <x v="527"/>
    <x v="516"/>
    <x v="0"/>
    <x v="21"/>
    <x v="0"/>
    <x v="1597"/>
    <x v="634"/>
    <x v="656"/>
    <x v="646"/>
    <x v="34"/>
    <x v="21"/>
    <x v="16"/>
    <x v="783"/>
    <x v="0"/>
    <x v="30"/>
    <x v="50"/>
    <x v="229"/>
  </r>
  <r>
    <x v="51"/>
    <x v="9"/>
    <x v="2"/>
    <x v="527"/>
    <x v="516"/>
    <x v="2"/>
    <x v="23"/>
    <x v="0"/>
    <x v="2365"/>
    <x v="649"/>
    <x v="667"/>
    <x v="646"/>
    <x v="34"/>
    <x v="21"/>
    <x v="0"/>
    <x v="111"/>
    <x v="0"/>
    <x v="30"/>
    <x v="50"/>
    <x v="34"/>
  </r>
  <r>
    <x v="51"/>
    <x v="9"/>
    <x v="2"/>
    <x v="527"/>
    <x v="516"/>
    <x v="0"/>
    <x v="21"/>
    <x v="0"/>
    <x v="1598"/>
    <x v="669"/>
    <x v="689"/>
    <x v="646"/>
    <x v="34"/>
    <x v="21"/>
    <x v="16"/>
    <x v="783"/>
    <x v="0"/>
    <x v="30"/>
    <x v="50"/>
    <x v="229"/>
  </r>
  <r>
    <x v="51"/>
    <x v="9"/>
    <x v="2"/>
    <x v="527"/>
    <x v="516"/>
    <x v="0"/>
    <x v="22"/>
    <x v="0"/>
    <x v="1025"/>
    <x v="696"/>
    <x v="713"/>
    <x v="646"/>
    <x v="34"/>
    <x v="21"/>
    <x v="37"/>
    <x v="1345"/>
    <x v="0"/>
    <x v="30"/>
    <x v="50"/>
    <x v="382"/>
  </r>
  <r>
    <x v="51"/>
    <x v="9"/>
    <x v="2"/>
    <x v="527"/>
    <x v="516"/>
    <x v="0"/>
    <x v="22"/>
    <x v="0"/>
    <x v="2264"/>
    <x v="705"/>
    <x v="722"/>
    <x v="646"/>
    <x v="34"/>
    <x v="21"/>
    <x v="37"/>
    <x v="1345"/>
    <x v="0"/>
    <x v="30"/>
    <x v="50"/>
    <x v="382"/>
  </r>
  <r>
    <x v="51"/>
    <x v="9"/>
    <x v="1"/>
    <x v="599"/>
    <x v="117"/>
    <x v="0"/>
    <x v="22"/>
    <x v="0"/>
    <x v="994"/>
    <x v="113"/>
    <x v="124"/>
    <x v="633"/>
    <x v="34"/>
    <x v="21"/>
    <x v="37"/>
    <x v="1332"/>
    <x v="0"/>
    <x v="30"/>
    <x v="38"/>
    <x v="362"/>
  </r>
  <r>
    <x v="51"/>
    <x v="9"/>
    <x v="2"/>
    <x v="649"/>
    <x v="59"/>
    <x v="5"/>
    <x v="19"/>
    <x v="0"/>
    <x v="3890"/>
    <x v="39"/>
    <x v="29"/>
    <x v="559"/>
    <x v="34"/>
    <x v="21"/>
    <x v="31"/>
    <x v="1143"/>
    <x v="0"/>
    <x v="30"/>
    <x v="6"/>
    <x v="162"/>
  </r>
  <r>
    <x v="51"/>
    <x v="9"/>
    <x v="1"/>
    <x v="664"/>
    <x v="334"/>
    <x v="5"/>
    <x v="19"/>
    <x v="0"/>
    <x v="4089"/>
    <x v="71"/>
    <x v="92"/>
    <x v="634"/>
    <x v="34"/>
    <x v="21"/>
    <x v="31"/>
    <x v="1234"/>
    <x v="0"/>
    <x v="30"/>
    <x v="46"/>
    <x v="342"/>
  </r>
  <r>
    <x v="52"/>
    <x v="1"/>
    <x v="0"/>
    <x v="45"/>
    <x v="51"/>
    <x v="0"/>
    <x v="22"/>
    <x v="0"/>
    <x v="1624"/>
    <x v="123"/>
    <x v="120"/>
    <x v="206"/>
    <x v="34"/>
    <x v="21"/>
    <x v="37"/>
    <x v="965"/>
    <x v="0"/>
    <x v="30"/>
    <x v="21"/>
    <x v="314"/>
  </r>
  <r>
    <x v="52"/>
    <x v="1"/>
    <x v="0"/>
    <x v="45"/>
    <x v="51"/>
    <x v="0"/>
    <x v="22"/>
    <x v="0"/>
    <x v="1626"/>
    <x v="144"/>
    <x v="139"/>
    <x v="206"/>
    <x v="34"/>
    <x v="21"/>
    <x v="37"/>
    <x v="965"/>
    <x v="0"/>
    <x v="30"/>
    <x v="21"/>
    <x v="314"/>
  </r>
  <r>
    <x v="52"/>
    <x v="1"/>
    <x v="0"/>
    <x v="45"/>
    <x v="51"/>
    <x v="0"/>
    <x v="22"/>
    <x v="0"/>
    <x v="1625"/>
    <x v="166"/>
    <x v="165"/>
    <x v="206"/>
    <x v="22"/>
    <x v="21"/>
    <x v="37"/>
    <x v="965"/>
    <x v="55"/>
    <x v="30"/>
    <x v="21"/>
    <x v="314"/>
  </r>
  <r>
    <x v="52"/>
    <x v="1"/>
    <x v="0"/>
    <x v="45"/>
    <x v="51"/>
    <x v="0"/>
    <x v="22"/>
    <x v="0"/>
    <x v="1627"/>
    <x v="188"/>
    <x v="186"/>
    <x v="206"/>
    <x v="22"/>
    <x v="21"/>
    <x v="37"/>
    <x v="965"/>
    <x v="55"/>
    <x v="30"/>
    <x v="21"/>
    <x v="314"/>
  </r>
  <r>
    <x v="52"/>
    <x v="1"/>
    <x v="0"/>
    <x v="45"/>
    <x v="51"/>
    <x v="0"/>
    <x v="22"/>
    <x v="0"/>
    <x v="1948"/>
    <x v="340"/>
    <x v="341"/>
    <x v="206"/>
    <x v="34"/>
    <x v="21"/>
    <x v="37"/>
    <x v="965"/>
    <x v="0"/>
    <x v="30"/>
    <x v="21"/>
    <x v="314"/>
  </r>
  <r>
    <x v="52"/>
    <x v="1"/>
    <x v="0"/>
    <x v="45"/>
    <x v="51"/>
    <x v="1"/>
    <x v="22"/>
    <x v="0"/>
    <x v="4048"/>
    <x v="513"/>
    <x v="511"/>
    <x v="206"/>
    <x v="34"/>
    <x v="21"/>
    <x v="15"/>
    <x v="331"/>
    <x v="0"/>
    <x v="30"/>
    <x v="21"/>
    <x v="124"/>
  </r>
  <r>
    <x v="52"/>
    <x v="1"/>
    <x v="0"/>
    <x v="45"/>
    <x v="51"/>
    <x v="2"/>
    <x v="22"/>
    <x v="0"/>
    <x v="3099"/>
    <x v="532"/>
    <x v="531"/>
    <x v="206"/>
    <x v="34"/>
    <x v="21"/>
    <x v="35"/>
    <x v="880"/>
    <x v="0"/>
    <x v="30"/>
    <x v="21"/>
    <x v="293"/>
  </r>
  <r>
    <x v="52"/>
    <x v="1"/>
    <x v="0"/>
    <x v="591"/>
    <x v="48"/>
    <x v="0"/>
    <x v="22"/>
    <x v="0"/>
    <x v="1751"/>
    <x v="116"/>
    <x v="98"/>
    <x v="35"/>
    <x v="34"/>
    <x v="21"/>
    <x v="37"/>
    <x v="624"/>
    <x v="0"/>
    <x v="30"/>
    <x v="5"/>
    <x v="188"/>
  </r>
  <r>
    <x v="53"/>
    <x v="1"/>
    <x v="0"/>
    <x v="12"/>
    <x v="692"/>
    <x v="0"/>
    <x v="21"/>
    <x v="0"/>
    <x v="1890"/>
    <x v="554"/>
    <x v="552"/>
    <x v="186"/>
    <x v="34"/>
    <x v="21"/>
    <x v="16"/>
    <x v="350"/>
    <x v="0"/>
    <x v="30"/>
    <x v="21"/>
    <x v="131"/>
  </r>
  <r>
    <x v="53"/>
    <x v="1"/>
    <x v="0"/>
    <x v="18"/>
    <x v="32"/>
    <x v="0"/>
    <x v="22"/>
    <x v="0"/>
    <x v="1947"/>
    <x v="261"/>
    <x v="284"/>
    <x v="534"/>
    <x v="34"/>
    <x v="21"/>
    <x v="37"/>
    <x v="1272"/>
    <x v="0"/>
    <x v="30"/>
    <x v="49"/>
    <x v="381"/>
  </r>
  <r>
    <x v="53"/>
    <x v="1"/>
    <x v="0"/>
    <x v="27"/>
    <x v="29"/>
    <x v="1"/>
    <x v="21"/>
    <x v="0"/>
    <x v="2247"/>
    <x v="552"/>
    <x v="565"/>
    <x v="519"/>
    <x v="34"/>
    <x v="21"/>
    <x v="2"/>
    <x v="135"/>
    <x v="0"/>
    <x v="30"/>
    <x v="41"/>
    <x v="52"/>
  </r>
  <r>
    <x v="53"/>
    <x v="1"/>
    <x v="0"/>
    <x v="29"/>
    <x v="31"/>
    <x v="1"/>
    <x v="22"/>
    <x v="0"/>
    <x v="1953"/>
    <x v="125"/>
    <x v="137"/>
    <x v="501"/>
    <x v="34"/>
    <x v="21"/>
    <x v="15"/>
    <x v="583"/>
    <x v="0"/>
    <x v="30"/>
    <x v="41"/>
    <x v="191"/>
  </r>
  <r>
    <x v="53"/>
    <x v="1"/>
    <x v="0"/>
    <x v="29"/>
    <x v="31"/>
    <x v="0"/>
    <x v="22"/>
    <x v="0"/>
    <x v="2083"/>
    <x v="298"/>
    <x v="315"/>
    <x v="501"/>
    <x v="34"/>
    <x v="21"/>
    <x v="37"/>
    <x v="1250"/>
    <x v="0"/>
    <x v="30"/>
    <x v="41"/>
    <x v="365"/>
  </r>
  <r>
    <x v="53"/>
    <x v="1"/>
    <x v="0"/>
    <x v="29"/>
    <x v="31"/>
    <x v="1"/>
    <x v="21"/>
    <x v="0"/>
    <x v="2240"/>
    <x v="403"/>
    <x v="417"/>
    <x v="501"/>
    <x v="34"/>
    <x v="21"/>
    <x v="2"/>
    <x v="131"/>
    <x v="0"/>
    <x v="30"/>
    <x v="41"/>
    <x v="52"/>
  </r>
  <r>
    <x v="53"/>
    <x v="1"/>
    <x v="0"/>
    <x v="29"/>
    <x v="31"/>
    <x v="2"/>
    <x v="21"/>
    <x v="0"/>
    <x v="1998"/>
    <x v="407"/>
    <x v="421"/>
    <x v="501"/>
    <x v="34"/>
    <x v="21"/>
    <x v="12"/>
    <x v="546"/>
    <x v="0"/>
    <x v="30"/>
    <x v="41"/>
    <x v="182"/>
  </r>
  <r>
    <x v="53"/>
    <x v="1"/>
    <x v="0"/>
    <x v="29"/>
    <x v="31"/>
    <x v="0"/>
    <x v="21"/>
    <x v="0"/>
    <x v="1916"/>
    <x v="474"/>
    <x v="491"/>
    <x v="501"/>
    <x v="34"/>
    <x v="21"/>
    <x v="16"/>
    <x v="616"/>
    <x v="0"/>
    <x v="30"/>
    <x v="41"/>
    <x v="202"/>
  </r>
  <r>
    <x v="53"/>
    <x v="1"/>
    <x v="0"/>
    <x v="29"/>
    <x v="31"/>
    <x v="1"/>
    <x v="22"/>
    <x v="0"/>
    <x v="2203"/>
    <x v="474"/>
    <x v="491"/>
    <x v="501"/>
    <x v="34"/>
    <x v="21"/>
    <x v="15"/>
    <x v="583"/>
    <x v="0"/>
    <x v="30"/>
    <x v="41"/>
    <x v="191"/>
  </r>
  <r>
    <x v="53"/>
    <x v="1"/>
    <x v="0"/>
    <x v="29"/>
    <x v="31"/>
    <x v="2"/>
    <x v="22"/>
    <x v="0"/>
    <x v="1974"/>
    <x v="496"/>
    <x v="507"/>
    <x v="501"/>
    <x v="34"/>
    <x v="21"/>
    <x v="35"/>
    <x v="1193"/>
    <x v="0"/>
    <x v="30"/>
    <x v="41"/>
    <x v="354"/>
  </r>
  <r>
    <x v="53"/>
    <x v="1"/>
    <x v="0"/>
    <x v="39"/>
    <x v="44"/>
    <x v="1"/>
    <x v="22"/>
    <x v="0"/>
    <x v="2191"/>
    <x v="69"/>
    <x v="65"/>
    <x v="233"/>
    <x v="34"/>
    <x v="21"/>
    <x v="15"/>
    <x v="372"/>
    <x v="0"/>
    <x v="30"/>
    <x v="21"/>
    <x v="124"/>
  </r>
  <r>
    <x v="53"/>
    <x v="1"/>
    <x v="0"/>
    <x v="39"/>
    <x v="44"/>
    <x v="0"/>
    <x v="21"/>
    <x v="0"/>
    <x v="1889"/>
    <x v="538"/>
    <x v="537"/>
    <x v="233"/>
    <x v="34"/>
    <x v="21"/>
    <x v="16"/>
    <x v="402"/>
    <x v="0"/>
    <x v="30"/>
    <x v="21"/>
    <x v="131"/>
  </r>
  <r>
    <x v="53"/>
    <x v="1"/>
    <x v="0"/>
    <x v="40"/>
    <x v="45"/>
    <x v="0"/>
    <x v="21"/>
    <x v="0"/>
    <x v="1882"/>
    <x v="165"/>
    <x v="182"/>
    <x v="530"/>
    <x v="34"/>
    <x v="21"/>
    <x v="16"/>
    <x v="636"/>
    <x v="0"/>
    <x v="30"/>
    <x v="42"/>
    <x v="207"/>
  </r>
  <r>
    <x v="53"/>
    <x v="1"/>
    <x v="0"/>
    <x v="42"/>
    <x v="47"/>
    <x v="0"/>
    <x v="21"/>
    <x v="0"/>
    <x v="1915"/>
    <x v="425"/>
    <x v="441"/>
    <x v="507"/>
    <x v="34"/>
    <x v="21"/>
    <x v="16"/>
    <x v="621"/>
    <x v="0"/>
    <x v="30"/>
    <x v="42"/>
    <x v="207"/>
  </r>
  <r>
    <x v="53"/>
    <x v="1"/>
    <x v="0"/>
    <x v="42"/>
    <x v="47"/>
    <x v="1"/>
    <x v="22"/>
    <x v="0"/>
    <x v="2185"/>
    <x v="458"/>
    <x v="475"/>
    <x v="507"/>
    <x v="34"/>
    <x v="21"/>
    <x v="15"/>
    <x v="586"/>
    <x v="0"/>
    <x v="30"/>
    <x v="42"/>
    <x v="198"/>
  </r>
  <r>
    <x v="53"/>
    <x v="1"/>
    <x v="0"/>
    <x v="42"/>
    <x v="47"/>
    <x v="2"/>
    <x v="22"/>
    <x v="0"/>
    <x v="1623"/>
    <x v="461"/>
    <x v="477"/>
    <x v="507"/>
    <x v="34"/>
    <x v="21"/>
    <x v="35"/>
    <x v="1200"/>
    <x v="0"/>
    <x v="30"/>
    <x v="42"/>
    <x v="357"/>
  </r>
  <r>
    <x v="53"/>
    <x v="1"/>
    <x v="0"/>
    <x v="44"/>
    <x v="43"/>
    <x v="1"/>
    <x v="22"/>
    <x v="0"/>
    <x v="2184"/>
    <x v="432"/>
    <x v="441"/>
    <x v="479"/>
    <x v="34"/>
    <x v="21"/>
    <x v="15"/>
    <x v="566"/>
    <x v="0"/>
    <x v="30"/>
    <x v="35"/>
    <x v="173"/>
  </r>
  <r>
    <x v="53"/>
    <x v="1"/>
    <x v="0"/>
    <x v="104"/>
    <x v="347"/>
    <x v="2"/>
    <x v="22"/>
    <x v="0"/>
    <x v="1659"/>
    <x v="96"/>
    <x v="81"/>
    <x v="92"/>
    <x v="34"/>
    <x v="21"/>
    <x v="35"/>
    <x v="715"/>
    <x v="0"/>
    <x v="30"/>
    <x v="6"/>
    <x v="193"/>
  </r>
  <r>
    <x v="53"/>
    <x v="1"/>
    <x v="0"/>
    <x v="158"/>
    <x v="689"/>
    <x v="5"/>
    <x v="4"/>
    <x v="0"/>
    <x v="4082"/>
    <x v="144"/>
    <x v="137"/>
    <x v="132"/>
    <x v="34"/>
    <x v="21"/>
    <x v="8"/>
    <x v="174"/>
    <x v="0"/>
    <x v="30"/>
    <x v="16"/>
    <x v="73"/>
  </r>
  <r>
    <x v="53"/>
    <x v="1"/>
    <x v="0"/>
    <x v="158"/>
    <x v="689"/>
    <x v="4"/>
    <x v="22"/>
    <x v="0"/>
    <x v="4083"/>
    <x v="144"/>
    <x v="137"/>
    <x v="132"/>
    <x v="34"/>
    <x v="21"/>
    <x v="5"/>
    <x v="121"/>
    <x v="0"/>
    <x v="30"/>
    <x v="16"/>
    <x v="53"/>
  </r>
  <r>
    <x v="53"/>
    <x v="1"/>
    <x v="0"/>
    <x v="158"/>
    <x v="689"/>
    <x v="1"/>
    <x v="22"/>
    <x v="0"/>
    <x v="2190"/>
    <x v="192"/>
    <x v="186"/>
    <x v="132"/>
    <x v="34"/>
    <x v="21"/>
    <x v="15"/>
    <x v="250"/>
    <x v="0"/>
    <x v="30"/>
    <x v="16"/>
    <x v="102"/>
  </r>
  <r>
    <x v="53"/>
    <x v="1"/>
    <x v="0"/>
    <x v="495"/>
    <x v="42"/>
    <x v="5"/>
    <x v="4"/>
    <x v="0"/>
    <x v="3865"/>
    <x v="391"/>
    <x v="386"/>
    <x v="215"/>
    <x v="34"/>
    <x v="21"/>
    <x v="8"/>
    <x v="236"/>
    <x v="0"/>
    <x v="30"/>
    <x v="16"/>
    <x v="73"/>
  </r>
  <r>
    <x v="53"/>
    <x v="1"/>
    <x v="0"/>
    <x v="495"/>
    <x v="42"/>
    <x v="4"/>
    <x v="22"/>
    <x v="0"/>
    <x v="3878"/>
    <x v="391"/>
    <x v="386"/>
    <x v="215"/>
    <x v="34"/>
    <x v="21"/>
    <x v="5"/>
    <x v="155"/>
    <x v="0"/>
    <x v="30"/>
    <x v="16"/>
    <x v="53"/>
  </r>
  <r>
    <x v="53"/>
    <x v="1"/>
    <x v="0"/>
    <x v="545"/>
    <x v="15"/>
    <x v="2"/>
    <x v="21"/>
    <x v="0"/>
    <x v="1924"/>
    <x v="548"/>
    <x v="546"/>
    <x v="194"/>
    <x v="34"/>
    <x v="21"/>
    <x v="12"/>
    <x v="280"/>
    <x v="0"/>
    <x v="30"/>
    <x v="21"/>
    <x v="109"/>
  </r>
  <r>
    <x v="53"/>
    <x v="1"/>
    <x v="0"/>
    <x v="594"/>
    <x v="691"/>
    <x v="1"/>
    <x v="22"/>
    <x v="0"/>
    <x v="2200"/>
    <x v="113"/>
    <x v="108"/>
    <x v="216"/>
    <x v="34"/>
    <x v="21"/>
    <x v="15"/>
    <x v="351"/>
    <x v="0"/>
    <x v="30"/>
    <x v="21"/>
    <x v="124"/>
  </r>
  <r>
    <x v="53"/>
    <x v="1"/>
    <x v="0"/>
    <x v="630"/>
    <x v="690"/>
    <x v="2"/>
    <x v="22"/>
    <x v="0"/>
    <x v="1995"/>
    <x v="105"/>
    <x v="95"/>
    <x v="224"/>
    <x v="34"/>
    <x v="21"/>
    <x v="35"/>
    <x v="903"/>
    <x v="0"/>
    <x v="30"/>
    <x v="16"/>
    <x v="272"/>
  </r>
  <r>
    <x v="53"/>
    <x v="1"/>
    <x v="0"/>
    <x v="653"/>
    <x v="16"/>
    <x v="4"/>
    <x v="22"/>
    <x v="0"/>
    <x v="3832"/>
    <x v="111"/>
    <x v="108"/>
    <x v="272"/>
    <x v="34"/>
    <x v="21"/>
    <x v="5"/>
    <x v="185"/>
    <x v="0"/>
    <x v="30"/>
    <x v="24"/>
    <x v="71"/>
  </r>
  <r>
    <x v="53"/>
    <x v="1"/>
    <x v="0"/>
    <x v="653"/>
    <x v="16"/>
    <x v="5"/>
    <x v="4"/>
    <x v="0"/>
    <x v="4112"/>
    <x v="125"/>
    <x v="124"/>
    <x v="272"/>
    <x v="34"/>
    <x v="21"/>
    <x v="8"/>
    <x v="273"/>
    <x v="0"/>
    <x v="30"/>
    <x v="24"/>
    <x v="101"/>
  </r>
  <r>
    <x v="53"/>
    <x v="1"/>
    <x v="0"/>
    <x v="653"/>
    <x v="16"/>
    <x v="1"/>
    <x v="22"/>
    <x v="0"/>
    <x v="4007"/>
    <x v="389"/>
    <x v="390"/>
    <x v="272"/>
    <x v="34"/>
    <x v="21"/>
    <x v="15"/>
    <x v="407"/>
    <x v="0"/>
    <x v="30"/>
    <x v="24"/>
    <x v="133"/>
  </r>
  <r>
    <x v="53"/>
    <x v="1"/>
    <x v="0"/>
    <x v="654"/>
    <x v="689"/>
    <x v="1"/>
    <x v="22"/>
    <x v="0"/>
    <x v="4008"/>
    <x v="417"/>
    <x v="412"/>
    <x v="162"/>
    <x v="34"/>
    <x v="21"/>
    <x v="15"/>
    <x v="286"/>
    <x v="0"/>
    <x v="30"/>
    <x v="16"/>
    <x v="102"/>
  </r>
  <r>
    <x v="54"/>
    <x v="1"/>
    <x v="2"/>
    <x v="24"/>
    <x v="26"/>
    <x v="1"/>
    <x v="22"/>
    <x v="0"/>
    <x v="2205"/>
    <x v="317"/>
    <x v="354"/>
    <x v="628"/>
    <x v="34"/>
    <x v="21"/>
    <x v="15"/>
    <x v="710"/>
    <x v="0"/>
    <x v="30"/>
    <x v="55"/>
    <x v="240"/>
  </r>
  <r>
    <x v="54"/>
    <x v="1"/>
    <x v="2"/>
    <x v="24"/>
    <x v="26"/>
    <x v="2"/>
    <x v="22"/>
    <x v="0"/>
    <x v="2067"/>
    <x v="352"/>
    <x v="388"/>
    <x v="628"/>
    <x v="34"/>
    <x v="21"/>
    <x v="35"/>
    <x v="1302"/>
    <x v="0"/>
    <x v="30"/>
    <x v="55"/>
    <x v="383"/>
  </r>
  <r>
    <x v="54"/>
    <x v="1"/>
    <x v="2"/>
    <x v="24"/>
    <x v="26"/>
    <x v="0"/>
    <x v="22"/>
    <x v="0"/>
    <x v="2068"/>
    <x v="580"/>
    <x v="617"/>
    <x v="628"/>
    <x v="34"/>
    <x v="21"/>
    <x v="37"/>
    <x v="1329"/>
    <x v="0"/>
    <x v="30"/>
    <x v="55"/>
    <x v="393"/>
  </r>
  <r>
    <x v="54"/>
    <x v="1"/>
    <x v="1"/>
    <x v="125"/>
    <x v="426"/>
    <x v="0"/>
    <x v="22"/>
    <x v="0"/>
    <x v="2065"/>
    <x v="52"/>
    <x v="81"/>
    <x v="592"/>
    <x v="34"/>
    <x v="21"/>
    <x v="37"/>
    <x v="1314"/>
    <x v="0"/>
    <x v="30"/>
    <x v="52"/>
    <x v="387"/>
  </r>
  <r>
    <x v="54"/>
    <x v="1"/>
    <x v="1"/>
    <x v="125"/>
    <x v="426"/>
    <x v="1"/>
    <x v="22"/>
    <x v="0"/>
    <x v="2204"/>
    <x v="391"/>
    <x v="418"/>
    <x v="592"/>
    <x v="34"/>
    <x v="21"/>
    <x v="15"/>
    <x v="678"/>
    <x v="0"/>
    <x v="30"/>
    <x v="52"/>
    <x v="227"/>
  </r>
  <r>
    <x v="54"/>
    <x v="1"/>
    <x v="1"/>
    <x v="125"/>
    <x v="426"/>
    <x v="2"/>
    <x v="22"/>
    <x v="0"/>
    <x v="2066"/>
    <x v="409"/>
    <x v="436"/>
    <x v="592"/>
    <x v="34"/>
    <x v="21"/>
    <x v="35"/>
    <x v="1276"/>
    <x v="0"/>
    <x v="30"/>
    <x v="52"/>
    <x v="372"/>
  </r>
  <r>
    <x v="54"/>
    <x v="1"/>
    <x v="2"/>
    <x v="660"/>
    <x v="682"/>
    <x v="5"/>
    <x v="19"/>
    <x v="0"/>
    <x v="4081"/>
    <x v="411"/>
    <x v="426"/>
    <x v="517"/>
    <x v="34"/>
    <x v="21"/>
    <x v="31"/>
    <x v="1097"/>
    <x v="0"/>
    <x v="30"/>
    <x v="42"/>
    <x v="337"/>
  </r>
  <r>
    <x v="55"/>
    <x v="1"/>
    <x v="1"/>
    <x v="21"/>
    <x v="22"/>
    <x v="0"/>
    <x v="12"/>
    <x v="0"/>
    <x v="2023"/>
    <x v="210"/>
    <x v="210"/>
    <x v="300"/>
    <x v="34"/>
    <x v="21"/>
    <x v="28"/>
    <x v="793"/>
    <x v="0"/>
    <x v="30"/>
    <x v="24"/>
    <x v="253"/>
  </r>
  <r>
    <x v="55"/>
    <x v="1"/>
    <x v="1"/>
    <x v="21"/>
    <x v="22"/>
    <x v="0"/>
    <x v="22"/>
    <x v="0"/>
    <x v="1621"/>
    <x v="343"/>
    <x v="347"/>
    <x v="300"/>
    <x v="34"/>
    <x v="21"/>
    <x v="37"/>
    <x v="1085"/>
    <x v="0"/>
    <x v="30"/>
    <x v="24"/>
    <x v="325"/>
  </r>
  <r>
    <x v="55"/>
    <x v="1"/>
    <x v="2"/>
    <x v="70"/>
    <x v="199"/>
    <x v="1"/>
    <x v="22"/>
    <x v="0"/>
    <x v="2198"/>
    <x v="94"/>
    <x v="92"/>
    <x v="225"/>
    <x v="34"/>
    <x v="21"/>
    <x v="15"/>
    <x v="362"/>
    <x v="0"/>
    <x v="30"/>
    <x v="24"/>
    <x v="133"/>
  </r>
  <r>
    <x v="55"/>
    <x v="1"/>
    <x v="2"/>
    <x v="70"/>
    <x v="199"/>
    <x v="0"/>
    <x v="12"/>
    <x v="0"/>
    <x v="1639"/>
    <x v="231"/>
    <x v="234"/>
    <x v="225"/>
    <x v="34"/>
    <x v="21"/>
    <x v="28"/>
    <x v="723"/>
    <x v="0"/>
    <x v="30"/>
    <x v="24"/>
    <x v="253"/>
  </r>
  <r>
    <x v="55"/>
    <x v="1"/>
    <x v="2"/>
    <x v="70"/>
    <x v="199"/>
    <x v="0"/>
    <x v="22"/>
    <x v="0"/>
    <x v="1983"/>
    <x v="368"/>
    <x v="369"/>
    <x v="225"/>
    <x v="34"/>
    <x v="21"/>
    <x v="37"/>
    <x v="989"/>
    <x v="0"/>
    <x v="30"/>
    <x v="26"/>
    <x v="333"/>
  </r>
  <r>
    <x v="55"/>
    <x v="1"/>
    <x v="2"/>
    <x v="590"/>
    <x v="198"/>
    <x v="2"/>
    <x v="22"/>
    <x v="0"/>
    <x v="1750"/>
    <x v="62"/>
    <x v="72"/>
    <x v="510"/>
    <x v="34"/>
    <x v="21"/>
    <x v="35"/>
    <x v="1201"/>
    <x v="0"/>
    <x v="30"/>
    <x v="36"/>
    <x v="346"/>
  </r>
  <r>
    <x v="55"/>
    <x v="1"/>
    <x v="1"/>
    <x v="692"/>
    <x v="22"/>
    <x v="0"/>
    <x v="22"/>
    <x v="1"/>
    <x v="2328"/>
    <x v="573"/>
    <x v="572"/>
    <x v="300"/>
    <x v="34"/>
    <x v="11"/>
    <x v="37"/>
    <x v="1085"/>
    <x v="0"/>
    <x v="23"/>
    <x v="24"/>
    <x v="325"/>
  </r>
  <r>
    <x v="56"/>
    <x v="1"/>
    <x v="0"/>
    <x v="20"/>
    <x v="21"/>
    <x v="1"/>
    <x v="22"/>
    <x v="0"/>
    <x v="2196"/>
    <x v="347"/>
    <x v="372"/>
    <x v="563"/>
    <x v="34"/>
    <x v="21"/>
    <x v="15"/>
    <x v="649"/>
    <x v="0"/>
    <x v="30"/>
    <x v="49"/>
    <x v="213"/>
  </r>
  <r>
    <x v="56"/>
    <x v="1"/>
    <x v="0"/>
    <x v="20"/>
    <x v="21"/>
    <x v="2"/>
    <x v="22"/>
    <x v="0"/>
    <x v="1986"/>
    <x v="554"/>
    <x v="577"/>
    <x v="563"/>
    <x v="34"/>
    <x v="21"/>
    <x v="35"/>
    <x v="1252"/>
    <x v="0"/>
    <x v="30"/>
    <x v="49"/>
    <x v="366"/>
  </r>
  <r>
    <x v="56"/>
    <x v="1"/>
    <x v="0"/>
    <x v="20"/>
    <x v="21"/>
    <x v="1"/>
    <x v="22"/>
    <x v="0"/>
    <x v="2176"/>
    <x v="563"/>
    <x v="585"/>
    <x v="563"/>
    <x v="34"/>
    <x v="21"/>
    <x v="15"/>
    <x v="649"/>
    <x v="0"/>
    <x v="30"/>
    <x v="49"/>
    <x v="213"/>
  </r>
  <r>
    <x v="56"/>
    <x v="1"/>
    <x v="0"/>
    <x v="22"/>
    <x v="23"/>
    <x v="1"/>
    <x v="22"/>
    <x v="0"/>
    <x v="2188"/>
    <x v="317"/>
    <x v="347"/>
    <x v="613"/>
    <x v="34"/>
    <x v="21"/>
    <x v="15"/>
    <x v="693"/>
    <x v="0"/>
    <x v="30"/>
    <x v="51"/>
    <x v="222"/>
  </r>
  <r>
    <x v="56"/>
    <x v="1"/>
    <x v="0"/>
    <x v="22"/>
    <x v="23"/>
    <x v="0"/>
    <x v="22"/>
    <x v="0"/>
    <x v="1981"/>
    <x v="580"/>
    <x v="609"/>
    <x v="613"/>
    <x v="34"/>
    <x v="21"/>
    <x v="37"/>
    <x v="1324"/>
    <x v="0"/>
    <x v="30"/>
    <x v="51"/>
    <x v="385"/>
  </r>
  <r>
    <x v="56"/>
    <x v="1"/>
    <x v="0"/>
    <x v="23"/>
    <x v="24"/>
    <x v="2"/>
    <x v="22"/>
    <x v="0"/>
    <x v="1962"/>
    <x v="356"/>
    <x v="376"/>
    <x v="571"/>
    <x v="34"/>
    <x v="21"/>
    <x v="35"/>
    <x v="1257"/>
    <x v="0"/>
    <x v="30"/>
    <x v="44"/>
    <x v="361"/>
  </r>
  <r>
    <x v="56"/>
    <x v="1"/>
    <x v="0"/>
    <x v="25"/>
    <x v="27"/>
    <x v="0"/>
    <x v="22"/>
    <x v="0"/>
    <x v="1997"/>
    <x v="205"/>
    <x v="245"/>
    <x v="664"/>
    <x v="34"/>
    <x v="21"/>
    <x v="37"/>
    <x v="1364"/>
    <x v="0"/>
    <x v="30"/>
    <x v="59"/>
    <x v="399"/>
  </r>
  <r>
    <x v="56"/>
    <x v="1"/>
    <x v="0"/>
    <x v="36"/>
    <x v="38"/>
    <x v="2"/>
    <x v="22"/>
    <x v="0"/>
    <x v="1972"/>
    <x v="395"/>
    <x v="448"/>
    <x v="679"/>
    <x v="34"/>
    <x v="21"/>
    <x v="35"/>
    <x v="1347"/>
    <x v="0"/>
    <x v="30"/>
    <x v="65"/>
    <x v="398"/>
  </r>
  <r>
    <x v="56"/>
    <x v="1"/>
    <x v="0"/>
    <x v="73"/>
    <x v="206"/>
    <x v="0"/>
    <x v="22"/>
    <x v="0"/>
    <x v="1640"/>
    <x v="620"/>
    <x v="635"/>
    <x v="474"/>
    <x v="34"/>
    <x v="21"/>
    <x v="37"/>
    <x v="1237"/>
    <x v="0"/>
    <x v="30"/>
    <x v="35"/>
    <x v="355"/>
  </r>
  <r>
    <x v="56"/>
    <x v="1"/>
    <x v="0"/>
    <x v="74"/>
    <x v="207"/>
    <x v="1"/>
    <x v="22"/>
    <x v="0"/>
    <x v="2178"/>
    <x v="61"/>
    <x v="81"/>
    <x v="577"/>
    <x v="34"/>
    <x v="21"/>
    <x v="15"/>
    <x v="661"/>
    <x v="0"/>
    <x v="30"/>
    <x v="46"/>
    <x v="208"/>
  </r>
  <r>
    <x v="56"/>
    <x v="1"/>
    <x v="0"/>
    <x v="74"/>
    <x v="207"/>
    <x v="2"/>
    <x v="22"/>
    <x v="0"/>
    <x v="1973"/>
    <x v="465"/>
    <x v="485"/>
    <x v="577"/>
    <x v="34"/>
    <x v="21"/>
    <x v="35"/>
    <x v="1262"/>
    <x v="0"/>
    <x v="30"/>
    <x v="46"/>
    <x v="363"/>
  </r>
  <r>
    <x v="56"/>
    <x v="1"/>
    <x v="0"/>
    <x v="75"/>
    <x v="208"/>
    <x v="2"/>
    <x v="22"/>
    <x v="0"/>
    <x v="1994"/>
    <x v="61"/>
    <x v="72"/>
    <x v="537"/>
    <x v="34"/>
    <x v="21"/>
    <x v="35"/>
    <x v="1222"/>
    <x v="0"/>
    <x v="30"/>
    <x v="38"/>
    <x v="348"/>
  </r>
  <r>
    <x v="56"/>
    <x v="1"/>
    <x v="0"/>
    <x v="76"/>
    <x v="209"/>
    <x v="1"/>
    <x v="22"/>
    <x v="0"/>
    <x v="2189"/>
    <x v="367"/>
    <x v="392"/>
    <x v="598"/>
    <x v="34"/>
    <x v="21"/>
    <x v="15"/>
    <x v="682"/>
    <x v="0"/>
    <x v="30"/>
    <x v="50"/>
    <x v="218"/>
  </r>
  <r>
    <x v="56"/>
    <x v="1"/>
    <x v="0"/>
    <x v="79"/>
    <x v="217"/>
    <x v="0"/>
    <x v="22"/>
    <x v="0"/>
    <x v="1641"/>
    <x v="35"/>
    <x v="42"/>
    <x v="393"/>
    <x v="34"/>
    <x v="21"/>
    <x v="37"/>
    <x v="1166"/>
    <x v="0"/>
    <x v="30"/>
    <x v="30"/>
    <x v="344"/>
  </r>
  <r>
    <x v="56"/>
    <x v="1"/>
    <x v="0"/>
    <x v="80"/>
    <x v="218"/>
    <x v="0"/>
    <x v="22"/>
    <x v="0"/>
    <x v="2235"/>
    <x v="33"/>
    <x v="42"/>
    <x v="471"/>
    <x v="34"/>
    <x v="21"/>
    <x v="37"/>
    <x v="1235"/>
    <x v="0"/>
    <x v="30"/>
    <x v="35"/>
    <x v="355"/>
  </r>
  <r>
    <x v="56"/>
    <x v="1"/>
    <x v="0"/>
    <x v="98"/>
    <x v="321"/>
    <x v="0"/>
    <x v="22"/>
    <x v="0"/>
    <x v="1656"/>
    <x v="264"/>
    <x v="278"/>
    <x v="546"/>
    <x v="34"/>
    <x v="21"/>
    <x v="37"/>
    <x v="1285"/>
    <x v="0"/>
    <x v="30"/>
    <x v="38"/>
    <x v="362"/>
  </r>
  <r>
    <x v="56"/>
    <x v="1"/>
    <x v="0"/>
    <x v="99"/>
    <x v="322"/>
    <x v="2"/>
    <x v="22"/>
    <x v="0"/>
    <x v="1657"/>
    <x v="397"/>
    <x v="436"/>
    <x v="655"/>
    <x v="34"/>
    <x v="21"/>
    <x v="35"/>
    <x v="1328"/>
    <x v="0"/>
    <x v="30"/>
    <x v="58"/>
    <x v="388"/>
  </r>
  <r>
    <x v="56"/>
    <x v="1"/>
    <x v="0"/>
    <x v="146"/>
    <x v="650"/>
    <x v="2"/>
    <x v="22"/>
    <x v="0"/>
    <x v="1685"/>
    <x v="592"/>
    <x v="603"/>
    <x v="388"/>
    <x v="34"/>
    <x v="21"/>
    <x v="35"/>
    <x v="1092"/>
    <x v="0"/>
    <x v="30"/>
    <x v="30"/>
    <x v="328"/>
  </r>
  <r>
    <x v="56"/>
    <x v="1"/>
    <x v="0"/>
    <x v="146"/>
    <x v="650"/>
    <x v="1"/>
    <x v="22"/>
    <x v="0"/>
    <x v="2177"/>
    <x v="599"/>
    <x v="609"/>
    <x v="388"/>
    <x v="34"/>
    <x v="21"/>
    <x v="15"/>
    <x v="494"/>
    <x v="0"/>
    <x v="30"/>
    <x v="30"/>
    <x v="157"/>
  </r>
  <r>
    <x v="56"/>
    <x v="1"/>
    <x v="0"/>
    <x v="147"/>
    <x v="651"/>
    <x v="1"/>
    <x v="22"/>
    <x v="0"/>
    <x v="2197"/>
    <x v="394"/>
    <x v="410"/>
    <x v="541"/>
    <x v="34"/>
    <x v="21"/>
    <x v="15"/>
    <x v="612"/>
    <x v="0"/>
    <x v="30"/>
    <x v="42"/>
    <x v="198"/>
  </r>
  <r>
    <x v="56"/>
    <x v="1"/>
    <x v="0"/>
    <x v="148"/>
    <x v="652"/>
    <x v="0"/>
    <x v="22"/>
    <x v="0"/>
    <x v="1686"/>
    <x v="61"/>
    <x v="81"/>
    <x v="552"/>
    <x v="34"/>
    <x v="21"/>
    <x v="37"/>
    <x v="1290"/>
    <x v="0"/>
    <x v="30"/>
    <x v="46"/>
    <x v="375"/>
  </r>
  <r>
    <x v="56"/>
    <x v="1"/>
    <x v="0"/>
    <x v="546"/>
    <x v="18"/>
    <x v="0"/>
    <x v="21"/>
    <x v="0"/>
    <x v="1913"/>
    <x v="573"/>
    <x v="580"/>
    <x v="442"/>
    <x v="34"/>
    <x v="21"/>
    <x v="16"/>
    <x v="572"/>
    <x v="0"/>
    <x v="30"/>
    <x v="33"/>
    <x v="177"/>
  </r>
  <r>
    <x v="56"/>
    <x v="1"/>
    <x v="0"/>
    <x v="548"/>
    <x v="219"/>
    <x v="0"/>
    <x v="21"/>
    <x v="0"/>
    <x v="3642"/>
    <x v="361"/>
    <x v="352"/>
    <x v="136"/>
    <x v="34"/>
    <x v="21"/>
    <x v="16"/>
    <x v="277"/>
    <x v="0"/>
    <x v="30"/>
    <x v="11"/>
    <x v="87"/>
  </r>
  <r>
    <x v="56"/>
    <x v="1"/>
    <x v="0"/>
    <x v="551"/>
    <x v="696"/>
    <x v="0"/>
    <x v="21"/>
    <x v="0"/>
    <x v="1914"/>
    <x v="595"/>
    <x v="589"/>
    <x v="135"/>
    <x v="34"/>
    <x v="21"/>
    <x v="16"/>
    <x v="276"/>
    <x v="0"/>
    <x v="30"/>
    <x v="7"/>
    <x v="65"/>
  </r>
  <r>
    <x v="56"/>
    <x v="1"/>
    <x v="0"/>
    <x v="552"/>
    <x v="697"/>
    <x v="0"/>
    <x v="21"/>
    <x v="0"/>
    <x v="3643"/>
    <x v="371"/>
    <x v="374"/>
    <x v="358"/>
    <x v="34"/>
    <x v="21"/>
    <x v="16"/>
    <x v="510"/>
    <x v="0"/>
    <x v="30"/>
    <x v="26"/>
    <x v="151"/>
  </r>
  <r>
    <x v="57"/>
    <x v="1"/>
    <x v="2"/>
    <x v="31"/>
    <x v="35"/>
    <x v="0"/>
    <x v="22"/>
    <x v="0"/>
    <x v="2085"/>
    <x v="174"/>
    <x v="218"/>
    <x v="693"/>
    <x v="34"/>
    <x v="21"/>
    <x v="37"/>
    <x v="1378"/>
    <x v="0"/>
    <x v="30"/>
    <x v="61"/>
    <x v="401"/>
  </r>
  <r>
    <x v="57"/>
    <x v="1"/>
    <x v="2"/>
    <x v="31"/>
    <x v="35"/>
    <x v="1"/>
    <x v="22"/>
    <x v="0"/>
    <x v="2201"/>
    <x v="333"/>
    <x v="380"/>
    <x v="693"/>
    <x v="34"/>
    <x v="21"/>
    <x v="15"/>
    <x v="856"/>
    <x v="0"/>
    <x v="30"/>
    <x v="61"/>
    <x v="266"/>
  </r>
  <r>
    <x v="57"/>
    <x v="1"/>
    <x v="2"/>
    <x v="31"/>
    <x v="35"/>
    <x v="2"/>
    <x v="22"/>
    <x v="0"/>
    <x v="2087"/>
    <x v="347"/>
    <x v="396"/>
    <x v="693"/>
    <x v="34"/>
    <x v="21"/>
    <x v="35"/>
    <x v="1362"/>
    <x v="0"/>
    <x v="30"/>
    <x v="61"/>
    <x v="392"/>
  </r>
  <r>
    <x v="57"/>
    <x v="1"/>
    <x v="2"/>
    <x v="31"/>
    <x v="35"/>
    <x v="0"/>
    <x v="22"/>
    <x v="0"/>
    <x v="2090"/>
    <x v="573"/>
    <x v="617"/>
    <x v="693"/>
    <x v="34"/>
    <x v="21"/>
    <x v="37"/>
    <x v="1378"/>
    <x v="0"/>
    <x v="30"/>
    <x v="61"/>
    <x v="401"/>
  </r>
  <r>
    <x v="57"/>
    <x v="1"/>
    <x v="1"/>
    <x v="60"/>
    <x v="163"/>
    <x v="0"/>
    <x v="22"/>
    <x v="0"/>
    <x v="2084"/>
    <x v="46"/>
    <x v="81"/>
    <x v="683"/>
    <x v="34"/>
    <x v="21"/>
    <x v="37"/>
    <x v="1374"/>
    <x v="0"/>
    <x v="30"/>
    <x v="56"/>
    <x v="394"/>
  </r>
  <r>
    <x v="57"/>
    <x v="1"/>
    <x v="1"/>
    <x v="61"/>
    <x v="164"/>
    <x v="0"/>
    <x v="22"/>
    <x v="0"/>
    <x v="2086"/>
    <x v="237"/>
    <x v="277"/>
    <x v="688"/>
    <x v="34"/>
    <x v="21"/>
    <x v="37"/>
    <x v="1377"/>
    <x v="0"/>
    <x v="30"/>
    <x v="58"/>
    <x v="397"/>
  </r>
  <r>
    <x v="57"/>
    <x v="1"/>
    <x v="1"/>
    <x v="61"/>
    <x v="164"/>
    <x v="1"/>
    <x v="22"/>
    <x v="0"/>
    <x v="2202"/>
    <x v="402"/>
    <x v="440"/>
    <x v="688"/>
    <x v="34"/>
    <x v="21"/>
    <x v="15"/>
    <x v="848"/>
    <x v="0"/>
    <x v="30"/>
    <x v="58"/>
    <x v="249"/>
  </r>
  <r>
    <x v="57"/>
    <x v="1"/>
    <x v="1"/>
    <x v="61"/>
    <x v="164"/>
    <x v="2"/>
    <x v="22"/>
    <x v="0"/>
    <x v="2089"/>
    <x v="416"/>
    <x v="454"/>
    <x v="688"/>
    <x v="34"/>
    <x v="21"/>
    <x v="35"/>
    <x v="1358"/>
    <x v="0"/>
    <x v="30"/>
    <x v="58"/>
    <x v="388"/>
  </r>
  <r>
    <x v="57"/>
    <x v="1"/>
    <x v="2"/>
    <x v="647"/>
    <x v="12"/>
    <x v="5"/>
    <x v="19"/>
    <x v="0"/>
    <x v="3887"/>
    <x v="399"/>
    <x v="420"/>
    <x v="658"/>
    <x v="34"/>
    <x v="21"/>
    <x v="31"/>
    <x v="1273"/>
    <x v="0"/>
    <x v="30"/>
    <x v="48"/>
    <x v="345"/>
  </r>
  <r>
    <x v="58"/>
    <x v="1"/>
    <x v="1"/>
    <x v="19"/>
    <x v="20"/>
    <x v="5"/>
    <x v="4"/>
    <x v="0"/>
    <x v="1958"/>
    <x v="395"/>
    <x v="410"/>
    <x v="502"/>
    <x v="34"/>
    <x v="21"/>
    <x v="8"/>
    <x v="472"/>
    <x v="0"/>
    <x v="30"/>
    <x v="41"/>
    <x v="155"/>
  </r>
  <r>
    <x v="58"/>
    <x v="1"/>
    <x v="1"/>
    <x v="19"/>
    <x v="20"/>
    <x v="4"/>
    <x v="22"/>
    <x v="0"/>
    <x v="3328"/>
    <x v="395"/>
    <x v="410"/>
    <x v="502"/>
    <x v="34"/>
    <x v="21"/>
    <x v="5"/>
    <x v="338"/>
    <x v="0"/>
    <x v="30"/>
    <x v="41"/>
    <x v="114"/>
  </r>
  <r>
    <x v="58"/>
    <x v="1"/>
    <x v="1"/>
    <x v="26"/>
    <x v="28"/>
    <x v="2"/>
    <x v="22"/>
    <x v="0"/>
    <x v="1951"/>
    <x v="352"/>
    <x v="384"/>
    <x v="605"/>
    <x v="34"/>
    <x v="21"/>
    <x v="35"/>
    <x v="1281"/>
    <x v="0"/>
    <x v="30"/>
    <x v="53"/>
    <x v="378"/>
  </r>
  <r>
    <x v="58"/>
    <x v="1"/>
    <x v="1"/>
    <x v="28"/>
    <x v="30"/>
    <x v="0"/>
    <x v="22"/>
    <x v="0"/>
    <x v="1984"/>
    <x v="538"/>
    <x v="580"/>
    <x v="642"/>
    <x v="34"/>
    <x v="21"/>
    <x v="37"/>
    <x v="1341"/>
    <x v="0"/>
    <x v="30"/>
    <x v="61"/>
    <x v="401"/>
  </r>
  <r>
    <x v="58"/>
    <x v="1"/>
    <x v="1"/>
    <x v="37"/>
    <x v="39"/>
    <x v="0"/>
    <x v="22"/>
    <x v="0"/>
    <x v="1965"/>
    <x v="238"/>
    <x v="249"/>
    <x v="455"/>
    <x v="34"/>
    <x v="21"/>
    <x v="37"/>
    <x v="1228"/>
    <x v="0"/>
    <x v="30"/>
    <x v="35"/>
    <x v="355"/>
  </r>
  <r>
    <x v="58"/>
    <x v="1"/>
    <x v="1"/>
    <x v="37"/>
    <x v="39"/>
    <x v="1"/>
    <x v="22"/>
    <x v="0"/>
    <x v="2199"/>
    <x v="303"/>
    <x v="315"/>
    <x v="455"/>
    <x v="34"/>
    <x v="21"/>
    <x v="15"/>
    <x v="547"/>
    <x v="0"/>
    <x v="30"/>
    <x v="35"/>
    <x v="173"/>
  </r>
  <r>
    <x v="58"/>
    <x v="1"/>
    <x v="1"/>
    <x v="37"/>
    <x v="39"/>
    <x v="0"/>
    <x v="22"/>
    <x v="0"/>
    <x v="1970"/>
    <x v="589"/>
    <x v="604"/>
    <x v="455"/>
    <x v="34"/>
    <x v="21"/>
    <x v="37"/>
    <x v="1228"/>
    <x v="0"/>
    <x v="30"/>
    <x v="35"/>
    <x v="355"/>
  </r>
  <r>
    <x v="58"/>
    <x v="1"/>
    <x v="1"/>
    <x v="38"/>
    <x v="40"/>
    <x v="0"/>
    <x v="21"/>
    <x v="0"/>
    <x v="1885"/>
    <x v="268"/>
    <x v="293"/>
    <x v="574"/>
    <x v="34"/>
    <x v="21"/>
    <x v="16"/>
    <x v="690"/>
    <x v="0"/>
    <x v="30"/>
    <x v="50"/>
    <x v="229"/>
  </r>
  <r>
    <x v="58"/>
    <x v="1"/>
    <x v="1"/>
    <x v="38"/>
    <x v="40"/>
    <x v="1"/>
    <x v="22"/>
    <x v="0"/>
    <x v="2183"/>
    <x v="340"/>
    <x v="366"/>
    <x v="574"/>
    <x v="34"/>
    <x v="21"/>
    <x v="15"/>
    <x v="658"/>
    <x v="0"/>
    <x v="30"/>
    <x v="50"/>
    <x v="218"/>
  </r>
  <r>
    <x v="58"/>
    <x v="1"/>
    <x v="1"/>
    <x v="38"/>
    <x v="40"/>
    <x v="0"/>
    <x v="21"/>
    <x v="0"/>
    <x v="1891"/>
    <x v="576"/>
    <x v="600"/>
    <x v="574"/>
    <x v="34"/>
    <x v="21"/>
    <x v="16"/>
    <x v="690"/>
    <x v="0"/>
    <x v="30"/>
    <x v="50"/>
    <x v="229"/>
  </r>
  <r>
    <x v="58"/>
    <x v="1"/>
    <x v="1"/>
    <x v="41"/>
    <x v="46"/>
    <x v="2"/>
    <x v="22"/>
    <x v="0"/>
    <x v="1987"/>
    <x v="69"/>
    <x v="72"/>
    <x v="356"/>
    <x v="34"/>
    <x v="21"/>
    <x v="35"/>
    <x v="1074"/>
    <x v="0"/>
    <x v="30"/>
    <x v="30"/>
    <x v="328"/>
  </r>
  <r>
    <x v="58"/>
    <x v="1"/>
    <x v="1"/>
    <x v="41"/>
    <x v="46"/>
    <x v="0"/>
    <x v="22"/>
    <x v="0"/>
    <x v="2069"/>
    <x v="160"/>
    <x v="165"/>
    <x v="356"/>
    <x v="34"/>
    <x v="21"/>
    <x v="37"/>
    <x v="1144"/>
    <x v="0"/>
    <x v="30"/>
    <x v="30"/>
    <x v="344"/>
  </r>
  <r>
    <x v="58"/>
    <x v="1"/>
    <x v="1"/>
    <x v="43"/>
    <x v="41"/>
    <x v="2"/>
    <x v="22"/>
    <x v="0"/>
    <x v="1969"/>
    <x v="344"/>
    <x v="346"/>
    <x v="325"/>
    <x v="34"/>
    <x v="21"/>
    <x v="35"/>
    <x v="1032"/>
    <x v="0"/>
    <x v="30"/>
    <x v="21"/>
    <x v="293"/>
  </r>
  <r>
    <x v="58"/>
    <x v="1"/>
    <x v="1"/>
    <x v="43"/>
    <x v="41"/>
    <x v="5"/>
    <x v="19"/>
    <x v="0"/>
    <x v="3329"/>
    <x v="371"/>
    <x v="374"/>
    <x v="325"/>
    <x v="34"/>
    <x v="21"/>
    <x v="31"/>
    <x v="902"/>
    <x v="0"/>
    <x v="30"/>
    <x v="26"/>
    <x v="284"/>
  </r>
  <r>
    <x v="58"/>
    <x v="1"/>
    <x v="1"/>
    <x v="43"/>
    <x v="41"/>
    <x v="0"/>
    <x v="22"/>
    <x v="0"/>
    <x v="1982"/>
    <x v="538"/>
    <x v="540"/>
    <x v="325"/>
    <x v="34"/>
    <x v="21"/>
    <x v="37"/>
    <x v="1114"/>
    <x v="0"/>
    <x v="30"/>
    <x v="26"/>
    <x v="333"/>
  </r>
  <r>
    <x v="58"/>
    <x v="1"/>
    <x v="1"/>
    <x v="50"/>
    <x v="76"/>
    <x v="2"/>
    <x v="22"/>
    <x v="0"/>
    <x v="1956"/>
    <x v="319"/>
    <x v="322"/>
    <x v="308"/>
    <x v="34"/>
    <x v="21"/>
    <x v="35"/>
    <x v="1011"/>
    <x v="0"/>
    <x v="30"/>
    <x v="21"/>
    <x v="293"/>
  </r>
  <r>
    <x v="58"/>
    <x v="1"/>
    <x v="1"/>
    <x v="51"/>
    <x v="77"/>
    <x v="0"/>
    <x v="22"/>
    <x v="0"/>
    <x v="1949"/>
    <x v="28"/>
    <x v="39"/>
    <x v="492"/>
    <x v="34"/>
    <x v="21"/>
    <x v="37"/>
    <x v="1245"/>
    <x v="0"/>
    <x v="30"/>
    <x v="38"/>
    <x v="362"/>
  </r>
  <r>
    <x v="58"/>
    <x v="1"/>
    <x v="2"/>
    <x v="62"/>
    <x v="179"/>
    <x v="1"/>
    <x v="22"/>
    <x v="0"/>
    <x v="4006"/>
    <x v="268"/>
    <x v="278"/>
    <x v="446"/>
    <x v="34"/>
    <x v="21"/>
    <x v="15"/>
    <x v="539"/>
    <x v="0"/>
    <x v="30"/>
    <x v="35"/>
    <x v="173"/>
  </r>
  <r>
    <x v="58"/>
    <x v="1"/>
    <x v="2"/>
    <x v="62"/>
    <x v="179"/>
    <x v="2"/>
    <x v="22"/>
    <x v="0"/>
    <x v="1966"/>
    <x v="306"/>
    <x v="318"/>
    <x v="446"/>
    <x v="34"/>
    <x v="21"/>
    <x v="35"/>
    <x v="1141"/>
    <x v="0"/>
    <x v="30"/>
    <x v="35"/>
    <x v="341"/>
  </r>
  <r>
    <x v="58"/>
    <x v="1"/>
    <x v="2"/>
    <x v="62"/>
    <x v="179"/>
    <x v="2"/>
    <x v="22"/>
    <x v="0"/>
    <x v="3251"/>
    <x v="340"/>
    <x v="352"/>
    <x v="446"/>
    <x v="34"/>
    <x v="21"/>
    <x v="35"/>
    <x v="1141"/>
    <x v="0"/>
    <x v="30"/>
    <x v="35"/>
    <x v="341"/>
  </r>
  <r>
    <x v="58"/>
    <x v="1"/>
    <x v="2"/>
    <x v="63"/>
    <x v="180"/>
    <x v="1"/>
    <x v="22"/>
    <x v="0"/>
    <x v="2187"/>
    <x v="403"/>
    <x v="426"/>
    <x v="545"/>
    <x v="34"/>
    <x v="21"/>
    <x v="15"/>
    <x v="625"/>
    <x v="0"/>
    <x v="30"/>
    <x v="50"/>
    <x v="218"/>
  </r>
  <r>
    <x v="58"/>
    <x v="1"/>
    <x v="2"/>
    <x v="64"/>
    <x v="181"/>
    <x v="2"/>
    <x v="22"/>
    <x v="0"/>
    <x v="1943"/>
    <x v="56"/>
    <x v="65"/>
    <x v="345"/>
    <x v="34"/>
    <x v="21"/>
    <x v="35"/>
    <x v="1061"/>
    <x v="0"/>
    <x v="30"/>
    <x v="35"/>
    <x v="341"/>
  </r>
  <r>
    <x v="58"/>
    <x v="1"/>
    <x v="2"/>
    <x v="64"/>
    <x v="181"/>
    <x v="1"/>
    <x v="22"/>
    <x v="0"/>
    <x v="4001"/>
    <x v="61"/>
    <x v="70"/>
    <x v="345"/>
    <x v="34"/>
    <x v="21"/>
    <x v="15"/>
    <x v="470"/>
    <x v="0"/>
    <x v="30"/>
    <x v="35"/>
    <x v="173"/>
  </r>
  <r>
    <x v="58"/>
    <x v="1"/>
    <x v="2"/>
    <x v="65"/>
    <x v="183"/>
    <x v="1"/>
    <x v="22"/>
    <x v="0"/>
    <x v="1957"/>
    <x v="352"/>
    <x v="362"/>
    <x v="423"/>
    <x v="34"/>
    <x v="21"/>
    <x v="15"/>
    <x v="528"/>
    <x v="0"/>
    <x v="30"/>
    <x v="35"/>
    <x v="173"/>
  </r>
  <r>
    <x v="58"/>
    <x v="1"/>
    <x v="2"/>
    <x v="66"/>
    <x v="184"/>
    <x v="2"/>
    <x v="22"/>
    <x v="0"/>
    <x v="1959"/>
    <x v="403"/>
    <x v="396"/>
    <x v="197"/>
    <x v="34"/>
    <x v="21"/>
    <x v="35"/>
    <x v="869"/>
    <x v="0"/>
    <x v="30"/>
    <x v="14"/>
    <x v="262"/>
  </r>
  <r>
    <x v="58"/>
    <x v="1"/>
    <x v="2"/>
    <x v="67"/>
    <x v="185"/>
    <x v="2"/>
    <x v="22"/>
    <x v="0"/>
    <x v="1971"/>
    <x v="615"/>
    <x v="621"/>
    <x v="306"/>
    <x v="34"/>
    <x v="21"/>
    <x v="35"/>
    <x v="1008"/>
    <x v="0"/>
    <x v="30"/>
    <x v="21"/>
    <x v="293"/>
  </r>
  <r>
    <x v="58"/>
    <x v="1"/>
    <x v="2"/>
    <x v="95"/>
    <x v="317"/>
    <x v="0"/>
    <x v="22"/>
    <x v="0"/>
    <x v="1653"/>
    <x v="183"/>
    <x v="186"/>
    <x v="313"/>
    <x v="34"/>
    <x v="21"/>
    <x v="37"/>
    <x v="1094"/>
    <x v="0"/>
    <x v="30"/>
    <x v="26"/>
    <x v="333"/>
  </r>
  <r>
    <x v="58"/>
    <x v="1"/>
    <x v="2"/>
    <x v="95"/>
    <x v="317"/>
    <x v="0"/>
    <x v="22"/>
    <x v="0"/>
    <x v="1654"/>
    <x v="558"/>
    <x v="559"/>
    <x v="313"/>
    <x v="34"/>
    <x v="21"/>
    <x v="37"/>
    <x v="1094"/>
    <x v="0"/>
    <x v="30"/>
    <x v="26"/>
    <x v="333"/>
  </r>
  <r>
    <x v="58"/>
    <x v="1"/>
    <x v="2"/>
    <x v="96"/>
    <x v="318"/>
    <x v="2"/>
    <x v="22"/>
    <x v="0"/>
    <x v="1655"/>
    <x v="366"/>
    <x v="364"/>
    <x v="289"/>
    <x v="34"/>
    <x v="21"/>
    <x v="35"/>
    <x v="980"/>
    <x v="0"/>
    <x v="30"/>
    <x v="21"/>
    <x v="293"/>
  </r>
  <r>
    <x v="58"/>
    <x v="1"/>
    <x v="2"/>
    <x v="149"/>
    <x v="653"/>
    <x v="2"/>
    <x v="22"/>
    <x v="0"/>
    <x v="1952"/>
    <x v="407"/>
    <x v="418"/>
    <x v="490"/>
    <x v="34"/>
    <x v="21"/>
    <x v="35"/>
    <x v="1178"/>
    <x v="0"/>
    <x v="30"/>
    <x v="38"/>
    <x v="348"/>
  </r>
  <r>
    <x v="58"/>
    <x v="1"/>
    <x v="2"/>
    <x v="149"/>
    <x v="653"/>
    <x v="0"/>
    <x v="22"/>
    <x v="0"/>
    <x v="1985"/>
    <x v="595"/>
    <x v="613"/>
    <x v="490"/>
    <x v="34"/>
    <x v="21"/>
    <x v="37"/>
    <x v="1243"/>
    <x v="0"/>
    <x v="30"/>
    <x v="38"/>
    <x v="362"/>
  </r>
  <r>
    <x v="58"/>
    <x v="1"/>
    <x v="2"/>
    <x v="149"/>
    <x v="653"/>
    <x v="0"/>
    <x v="21"/>
    <x v="0"/>
    <x v="1892"/>
    <x v="612"/>
    <x v="630"/>
    <x v="490"/>
    <x v="34"/>
    <x v="21"/>
    <x v="16"/>
    <x v="610"/>
    <x v="0"/>
    <x v="30"/>
    <x v="38"/>
    <x v="195"/>
  </r>
  <r>
    <x v="58"/>
    <x v="1"/>
    <x v="2"/>
    <x v="150"/>
    <x v="655"/>
    <x v="0"/>
    <x v="22"/>
    <x v="0"/>
    <x v="1950"/>
    <x v="56"/>
    <x v="81"/>
    <x v="556"/>
    <x v="34"/>
    <x v="21"/>
    <x v="37"/>
    <x v="1298"/>
    <x v="0"/>
    <x v="30"/>
    <x v="50"/>
    <x v="382"/>
  </r>
  <r>
    <x v="58"/>
    <x v="1"/>
    <x v="2"/>
    <x v="150"/>
    <x v="655"/>
    <x v="0"/>
    <x v="21"/>
    <x v="0"/>
    <x v="1886"/>
    <x v="356"/>
    <x v="382"/>
    <x v="556"/>
    <x v="34"/>
    <x v="21"/>
    <x v="16"/>
    <x v="672"/>
    <x v="0"/>
    <x v="30"/>
    <x v="50"/>
    <x v="229"/>
  </r>
  <r>
    <x v="58"/>
    <x v="1"/>
    <x v="1"/>
    <x v="157"/>
    <x v="688"/>
    <x v="0"/>
    <x v="22"/>
    <x v="0"/>
    <x v="55"/>
    <x v="371"/>
    <x v="382"/>
    <x v="336"/>
    <x v="34"/>
    <x v="21"/>
    <x v="37"/>
    <x v="1124"/>
    <x v="0"/>
    <x v="30"/>
    <x v="35"/>
    <x v="355"/>
  </r>
  <r>
    <x v="58"/>
    <x v="1"/>
    <x v="1"/>
    <x v="255"/>
    <x v="39"/>
    <x v="5"/>
    <x v="19"/>
    <x v="0"/>
    <x v="3330"/>
    <x v="395"/>
    <x v="410"/>
    <x v="456"/>
    <x v="34"/>
    <x v="21"/>
    <x v="31"/>
    <x v="1047"/>
    <x v="0"/>
    <x v="30"/>
    <x v="41"/>
    <x v="332"/>
  </r>
  <r>
    <x v="58"/>
    <x v="1"/>
    <x v="2"/>
    <x v="325"/>
    <x v="316"/>
    <x v="5"/>
    <x v="19"/>
    <x v="0"/>
    <x v="3831"/>
    <x v="395"/>
    <x v="386"/>
    <x v="96"/>
    <x v="34"/>
    <x v="21"/>
    <x v="31"/>
    <x v="617"/>
    <x v="0"/>
    <x v="30"/>
    <x v="11"/>
    <x v="206"/>
  </r>
  <r>
    <x v="58"/>
    <x v="1"/>
    <x v="2"/>
    <x v="460"/>
    <x v="654"/>
    <x v="1"/>
    <x v="22"/>
    <x v="0"/>
    <x v="3342"/>
    <x v="388"/>
    <x v="398"/>
    <x v="406"/>
    <x v="34"/>
    <x v="21"/>
    <x v="15"/>
    <x v="506"/>
    <x v="0"/>
    <x v="30"/>
    <x v="35"/>
    <x v="173"/>
  </r>
  <r>
    <x v="58"/>
    <x v="1"/>
    <x v="2"/>
    <x v="462"/>
    <x v="687"/>
    <x v="1"/>
    <x v="22"/>
    <x v="0"/>
    <x v="3343"/>
    <x v="417"/>
    <x v="412"/>
    <x v="312"/>
    <x v="34"/>
    <x v="21"/>
    <x v="15"/>
    <x v="446"/>
    <x v="0"/>
    <x v="30"/>
    <x v="16"/>
    <x v="102"/>
  </r>
  <r>
    <x v="58"/>
    <x v="1"/>
    <x v="2"/>
    <x v="498"/>
    <x v="182"/>
    <x v="2"/>
    <x v="22"/>
    <x v="0"/>
    <x v="1752"/>
    <x v="430"/>
    <x v="454"/>
    <x v="540"/>
    <x v="34"/>
    <x v="21"/>
    <x v="35"/>
    <x v="1224"/>
    <x v="0"/>
    <x v="30"/>
    <x v="50"/>
    <x v="367"/>
  </r>
  <r>
    <x v="58"/>
    <x v="1"/>
    <x v="1"/>
    <x v="606"/>
    <x v="684"/>
    <x v="2"/>
    <x v="22"/>
    <x v="0"/>
    <x v="1942"/>
    <x v="42"/>
    <x v="39"/>
    <x v="196"/>
    <x v="34"/>
    <x v="21"/>
    <x v="35"/>
    <x v="868"/>
    <x v="0"/>
    <x v="30"/>
    <x v="16"/>
    <x v="272"/>
  </r>
  <r>
    <x v="58"/>
    <x v="1"/>
    <x v="1"/>
    <x v="606"/>
    <x v="684"/>
    <x v="1"/>
    <x v="22"/>
    <x v="0"/>
    <x v="4000"/>
    <x v="46"/>
    <x v="42"/>
    <x v="196"/>
    <x v="34"/>
    <x v="21"/>
    <x v="15"/>
    <x v="318"/>
    <x v="0"/>
    <x v="30"/>
    <x v="16"/>
    <x v="102"/>
  </r>
  <r>
    <x v="59"/>
    <x v="1"/>
    <x v="1"/>
    <x v="30"/>
    <x v="33"/>
    <x v="0"/>
    <x v="21"/>
    <x v="0"/>
    <x v="1881"/>
    <x v="144"/>
    <x v="136"/>
    <x v="102"/>
    <x v="34"/>
    <x v="21"/>
    <x v="16"/>
    <x v="233"/>
    <x v="0"/>
    <x v="30"/>
    <x v="14"/>
    <x v="100"/>
  </r>
  <r>
    <x v="59"/>
    <x v="1"/>
    <x v="1"/>
    <x v="30"/>
    <x v="33"/>
    <x v="0"/>
    <x v="3"/>
    <x v="0"/>
    <x v="2008"/>
    <x v="466"/>
    <x v="460"/>
    <x v="102"/>
    <x v="34"/>
    <x v="21"/>
    <x v="14"/>
    <x v="201"/>
    <x v="0"/>
    <x v="30"/>
    <x v="14"/>
    <x v="89"/>
  </r>
  <r>
    <x v="59"/>
    <x v="1"/>
    <x v="2"/>
    <x v="77"/>
    <x v="214"/>
    <x v="0"/>
    <x v="3"/>
    <x v="0"/>
    <x v="1938"/>
    <x v="515"/>
    <x v="509"/>
    <x v="65"/>
    <x v="34"/>
    <x v="21"/>
    <x v="14"/>
    <x v="158"/>
    <x v="0"/>
    <x v="30"/>
    <x v="14"/>
    <x v="89"/>
  </r>
  <r>
    <x v="60"/>
    <x v="1"/>
    <x v="2"/>
    <x v="53"/>
    <x v="80"/>
    <x v="1"/>
    <x v="22"/>
    <x v="0"/>
    <x v="1628"/>
    <x v="61"/>
    <x v="65"/>
    <x v="320"/>
    <x v="34"/>
    <x v="21"/>
    <x v="15"/>
    <x v="453"/>
    <x v="0"/>
    <x v="30"/>
    <x v="30"/>
    <x v="157"/>
  </r>
  <r>
    <x v="60"/>
    <x v="1"/>
    <x v="2"/>
    <x v="53"/>
    <x v="80"/>
    <x v="1"/>
    <x v="21"/>
    <x v="0"/>
    <x v="3608"/>
    <x v="253"/>
    <x v="260"/>
    <x v="320"/>
    <x v="34"/>
    <x v="21"/>
    <x v="2"/>
    <x v="91"/>
    <x v="0"/>
    <x v="30"/>
    <x v="30"/>
    <x v="39"/>
  </r>
  <r>
    <x v="60"/>
    <x v="1"/>
    <x v="2"/>
    <x v="53"/>
    <x v="80"/>
    <x v="0"/>
    <x v="22"/>
    <x v="0"/>
    <x v="1629"/>
    <x v="256"/>
    <x v="263"/>
    <x v="320"/>
    <x v="34"/>
    <x v="21"/>
    <x v="37"/>
    <x v="1106"/>
    <x v="0"/>
    <x v="30"/>
    <x v="30"/>
    <x v="344"/>
  </r>
  <r>
    <x v="60"/>
    <x v="1"/>
    <x v="2"/>
    <x v="53"/>
    <x v="80"/>
    <x v="1"/>
    <x v="21"/>
    <x v="0"/>
    <x v="3611"/>
    <x v="365"/>
    <x v="369"/>
    <x v="320"/>
    <x v="34"/>
    <x v="21"/>
    <x v="2"/>
    <x v="91"/>
    <x v="0"/>
    <x v="30"/>
    <x v="30"/>
    <x v="39"/>
  </r>
  <r>
    <x v="60"/>
    <x v="1"/>
    <x v="2"/>
    <x v="53"/>
    <x v="80"/>
    <x v="2"/>
    <x v="21"/>
    <x v="0"/>
    <x v="1991"/>
    <x v="385"/>
    <x v="390"/>
    <x v="320"/>
    <x v="34"/>
    <x v="21"/>
    <x v="12"/>
    <x v="423"/>
    <x v="0"/>
    <x v="30"/>
    <x v="30"/>
    <x v="147"/>
  </r>
  <r>
    <x v="60"/>
    <x v="1"/>
    <x v="2"/>
    <x v="53"/>
    <x v="80"/>
    <x v="2"/>
    <x v="22"/>
    <x v="0"/>
    <x v="2003"/>
    <x v="395"/>
    <x v="402"/>
    <x v="320"/>
    <x v="34"/>
    <x v="21"/>
    <x v="35"/>
    <x v="1027"/>
    <x v="0"/>
    <x v="30"/>
    <x v="30"/>
    <x v="328"/>
  </r>
  <r>
    <x v="60"/>
    <x v="1"/>
    <x v="2"/>
    <x v="54"/>
    <x v="81"/>
    <x v="1"/>
    <x v="22"/>
    <x v="0"/>
    <x v="3443"/>
    <x v="365"/>
    <x v="374"/>
    <x v="424"/>
    <x v="34"/>
    <x v="21"/>
    <x v="15"/>
    <x v="530"/>
    <x v="0"/>
    <x v="30"/>
    <x v="35"/>
    <x v="173"/>
  </r>
  <r>
    <x v="60"/>
    <x v="1"/>
    <x v="1"/>
    <x v="109"/>
    <x v="362"/>
    <x v="0"/>
    <x v="21"/>
    <x v="0"/>
    <x v="1660"/>
    <x v="573"/>
    <x v="590"/>
    <x v="469"/>
    <x v="34"/>
    <x v="21"/>
    <x v="16"/>
    <x v="591"/>
    <x v="0"/>
    <x v="30"/>
    <x v="42"/>
    <x v="207"/>
  </r>
  <r>
    <x v="60"/>
    <x v="1"/>
    <x v="1"/>
    <x v="110"/>
    <x v="363"/>
    <x v="1"/>
    <x v="21"/>
    <x v="0"/>
    <x v="3607"/>
    <x v="223"/>
    <x v="231"/>
    <x v="315"/>
    <x v="34"/>
    <x v="21"/>
    <x v="2"/>
    <x v="89"/>
    <x v="0"/>
    <x v="30"/>
    <x v="30"/>
    <x v="39"/>
  </r>
  <r>
    <x v="60"/>
    <x v="1"/>
    <x v="1"/>
    <x v="110"/>
    <x v="363"/>
    <x v="0"/>
    <x v="22"/>
    <x v="0"/>
    <x v="1661"/>
    <x v="231"/>
    <x v="237"/>
    <x v="315"/>
    <x v="34"/>
    <x v="21"/>
    <x v="37"/>
    <x v="1098"/>
    <x v="0"/>
    <x v="30"/>
    <x v="30"/>
    <x v="344"/>
  </r>
  <r>
    <x v="60"/>
    <x v="1"/>
    <x v="1"/>
    <x v="110"/>
    <x v="363"/>
    <x v="1"/>
    <x v="21"/>
    <x v="0"/>
    <x v="3610"/>
    <x v="333"/>
    <x v="341"/>
    <x v="315"/>
    <x v="34"/>
    <x v="21"/>
    <x v="2"/>
    <x v="89"/>
    <x v="0"/>
    <x v="30"/>
    <x v="30"/>
    <x v="39"/>
  </r>
  <r>
    <x v="60"/>
    <x v="1"/>
    <x v="1"/>
    <x v="110"/>
    <x v="363"/>
    <x v="1"/>
    <x v="22"/>
    <x v="0"/>
    <x v="3442"/>
    <x v="335"/>
    <x v="345"/>
    <x v="315"/>
    <x v="34"/>
    <x v="21"/>
    <x v="15"/>
    <x v="448"/>
    <x v="0"/>
    <x v="30"/>
    <x v="30"/>
    <x v="157"/>
  </r>
  <r>
    <x v="60"/>
    <x v="1"/>
    <x v="1"/>
    <x v="110"/>
    <x v="363"/>
    <x v="4"/>
    <x v="22"/>
    <x v="0"/>
    <x v="3281"/>
    <x v="371"/>
    <x v="374"/>
    <x v="315"/>
    <x v="34"/>
    <x v="21"/>
    <x v="5"/>
    <x v="208"/>
    <x v="0"/>
    <x v="30"/>
    <x v="26"/>
    <x v="75"/>
  </r>
  <r>
    <x v="60"/>
    <x v="1"/>
    <x v="1"/>
    <x v="110"/>
    <x v="363"/>
    <x v="5"/>
    <x v="4"/>
    <x v="0"/>
    <x v="3282"/>
    <x v="371"/>
    <x v="374"/>
    <x v="315"/>
    <x v="34"/>
    <x v="21"/>
    <x v="8"/>
    <x v="315"/>
    <x v="0"/>
    <x v="30"/>
    <x v="26"/>
    <x v="104"/>
  </r>
  <r>
    <x v="60"/>
    <x v="1"/>
    <x v="1"/>
    <x v="110"/>
    <x v="363"/>
    <x v="5"/>
    <x v="19"/>
    <x v="0"/>
    <x v="1652"/>
    <x v="371"/>
    <x v="374"/>
    <x v="315"/>
    <x v="34"/>
    <x v="21"/>
    <x v="31"/>
    <x v="889"/>
    <x v="0"/>
    <x v="30"/>
    <x v="26"/>
    <x v="284"/>
  </r>
  <r>
    <x v="60"/>
    <x v="1"/>
    <x v="1"/>
    <x v="155"/>
    <x v="263"/>
    <x v="5"/>
    <x v="19"/>
    <x v="0"/>
    <x v="2851"/>
    <x v="388"/>
    <x v="412"/>
    <x v="560"/>
    <x v="34"/>
    <x v="21"/>
    <x v="31"/>
    <x v="1147"/>
    <x v="0"/>
    <x v="30"/>
    <x v="50"/>
    <x v="350"/>
  </r>
  <r>
    <x v="60"/>
    <x v="1"/>
    <x v="1"/>
    <x v="262"/>
    <x v="355"/>
    <x v="0"/>
    <x v="18"/>
    <x v="0"/>
    <x v="2105"/>
    <x v="578"/>
    <x v="590"/>
    <x v="329"/>
    <x v="34"/>
    <x v="21"/>
    <x v="32"/>
    <x v="942"/>
    <x v="0"/>
    <x v="30"/>
    <x v="35"/>
    <x v="319"/>
  </r>
  <r>
    <x v="60"/>
    <x v="1"/>
    <x v="1"/>
    <x v="263"/>
    <x v="369"/>
    <x v="0"/>
    <x v="7"/>
    <x v="0"/>
    <x v="2239"/>
    <x v="578"/>
    <x v="590"/>
    <x v="366"/>
    <x v="34"/>
    <x v="21"/>
    <x v="22"/>
    <x v="709"/>
    <x v="0"/>
    <x v="30"/>
    <x v="35"/>
    <x v="245"/>
  </r>
  <r>
    <x v="60"/>
    <x v="1"/>
    <x v="2"/>
    <x v="331"/>
    <x v="78"/>
    <x v="2"/>
    <x v="22"/>
    <x v="0"/>
    <x v="3867"/>
    <x v="56"/>
    <x v="65"/>
    <x v="327"/>
    <x v="34"/>
    <x v="21"/>
    <x v="35"/>
    <x v="1040"/>
    <x v="0"/>
    <x v="30"/>
    <x v="35"/>
    <x v="341"/>
  </r>
  <r>
    <x v="60"/>
    <x v="1"/>
    <x v="2"/>
    <x v="378"/>
    <x v="150"/>
    <x v="5"/>
    <x v="19"/>
    <x v="0"/>
    <x v="822"/>
    <x v="42"/>
    <x v="90"/>
    <x v="696"/>
    <x v="34"/>
    <x v="21"/>
    <x v="31"/>
    <x v="1322"/>
    <x v="0"/>
    <x v="30"/>
    <x v="62"/>
    <x v="377"/>
  </r>
  <r>
    <x v="60"/>
    <x v="1"/>
    <x v="2"/>
    <x v="379"/>
    <x v="151"/>
    <x v="0"/>
    <x v="21"/>
    <x v="0"/>
    <x v="1526"/>
    <x v="210"/>
    <x v="249"/>
    <x v="687"/>
    <x v="34"/>
    <x v="21"/>
    <x v="16"/>
    <x v="870"/>
    <x v="0"/>
    <x v="30"/>
    <x v="58"/>
    <x v="265"/>
  </r>
  <r>
    <x v="60"/>
    <x v="1"/>
    <x v="2"/>
    <x v="379"/>
    <x v="151"/>
    <x v="3"/>
    <x v="22"/>
    <x v="0"/>
    <x v="2229"/>
    <x v="403"/>
    <x v="441"/>
    <x v="687"/>
    <x v="34"/>
    <x v="21"/>
    <x v="19"/>
    <x v="1004"/>
    <x v="0"/>
    <x v="30"/>
    <x v="58"/>
    <x v="292"/>
  </r>
  <r>
    <x v="60"/>
    <x v="1"/>
    <x v="2"/>
    <x v="379"/>
    <x v="151"/>
    <x v="5"/>
    <x v="4"/>
    <x v="0"/>
    <x v="2937"/>
    <x v="403"/>
    <x v="441"/>
    <x v="687"/>
    <x v="34"/>
    <x v="21"/>
    <x v="8"/>
    <x v="718"/>
    <x v="0"/>
    <x v="30"/>
    <x v="58"/>
    <x v="210"/>
  </r>
  <r>
    <x v="60"/>
    <x v="1"/>
    <x v="2"/>
    <x v="379"/>
    <x v="151"/>
    <x v="5"/>
    <x v="19"/>
    <x v="0"/>
    <x v="823"/>
    <x v="435"/>
    <x v="471"/>
    <x v="687"/>
    <x v="34"/>
    <x v="21"/>
    <x v="31"/>
    <x v="1310"/>
    <x v="0"/>
    <x v="30"/>
    <x v="58"/>
    <x v="368"/>
  </r>
  <r>
    <x v="60"/>
    <x v="1"/>
    <x v="2"/>
    <x v="379"/>
    <x v="151"/>
    <x v="0"/>
    <x v="21"/>
    <x v="0"/>
    <x v="2054"/>
    <x v="473"/>
    <x v="507"/>
    <x v="687"/>
    <x v="34"/>
    <x v="21"/>
    <x v="16"/>
    <x v="870"/>
    <x v="0"/>
    <x v="30"/>
    <x v="58"/>
    <x v="265"/>
  </r>
  <r>
    <x v="60"/>
    <x v="1"/>
    <x v="1"/>
    <x v="411"/>
    <x v="269"/>
    <x v="5"/>
    <x v="19"/>
    <x v="0"/>
    <x v="888"/>
    <x v="361"/>
    <x v="405"/>
    <x v="695"/>
    <x v="34"/>
    <x v="21"/>
    <x v="31"/>
    <x v="1319"/>
    <x v="0"/>
    <x v="30"/>
    <x v="60"/>
    <x v="371"/>
  </r>
  <r>
    <x v="60"/>
    <x v="1"/>
    <x v="1"/>
    <x v="412"/>
    <x v="271"/>
    <x v="0"/>
    <x v="21"/>
    <x v="0"/>
    <x v="1542"/>
    <x v="271"/>
    <x v="311"/>
    <x v="686"/>
    <x v="34"/>
    <x v="21"/>
    <x v="16"/>
    <x v="867"/>
    <x v="0"/>
    <x v="30"/>
    <x v="58"/>
    <x v="265"/>
  </r>
  <r>
    <x v="60"/>
    <x v="1"/>
    <x v="1"/>
    <x v="412"/>
    <x v="271"/>
    <x v="0"/>
    <x v="22"/>
    <x v="0"/>
    <x v="889"/>
    <x v="542"/>
    <x v="579"/>
    <x v="686"/>
    <x v="34"/>
    <x v="21"/>
    <x v="37"/>
    <x v="1376"/>
    <x v="0"/>
    <x v="30"/>
    <x v="58"/>
    <x v="397"/>
  </r>
  <r>
    <x v="60"/>
    <x v="1"/>
    <x v="1"/>
    <x v="412"/>
    <x v="271"/>
    <x v="0"/>
    <x v="21"/>
    <x v="0"/>
    <x v="1543"/>
    <x v="542"/>
    <x v="579"/>
    <x v="686"/>
    <x v="34"/>
    <x v="21"/>
    <x v="16"/>
    <x v="867"/>
    <x v="0"/>
    <x v="30"/>
    <x v="58"/>
    <x v="265"/>
  </r>
  <r>
    <x v="60"/>
    <x v="1"/>
    <x v="2"/>
    <x v="541"/>
    <x v="79"/>
    <x v="0"/>
    <x v="21"/>
    <x v="0"/>
    <x v="2285"/>
    <x v="604"/>
    <x v="611"/>
    <x v="241"/>
    <x v="34"/>
    <x v="21"/>
    <x v="16"/>
    <x v="408"/>
    <x v="0"/>
    <x v="30"/>
    <x v="26"/>
    <x v="151"/>
  </r>
  <r>
    <x v="60"/>
    <x v="1"/>
    <x v="2"/>
    <x v="541"/>
    <x v="79"/>
    <x v="0"/>
    <x v="22"/>
    <x v="0"/>
    <x v="2156"/>
    <x v="604"/>
    <x v="611"/>
    <x v="241"/>
    <x v="34"/>
    <x v="21"/>
    <x v="37"/>
    <x v="1005"/>
    <x v="0"/>
    <x v="30"/>
    <x v="26"/>
    <x v="333"/>
  </r>
  <r>
    <x v="60"/>
    <x v="1"/>
    <x v="1"/>
    <x v="547"/>
    <x v="84"/>
    <x v="2"/>
    <x v="22"/>
    <x v="0"/>
    <x v="3830"/>
    <x v="33"/>
    <x v="39"/>
    <x v="232"/>
    <x v="34"/>
    <x v="21"/>
    <x v="35"/>
    <x v="914"/>
    <x v="0"/>
    <x v="30"/>
    <x v="30"/>
    <x v="328"/>
  </r>
  <r>
    <x v="60"/>
    <x v="1"/>
    <x v="1"/>
    <x v="547"/>
    <x v="84"/>
    <x v="1"/>
    <x v="22"/>
    <x v="0"/>
    <x v="1967"/>
    <x v="35"/>
    <x v="42"/>
    <x v="232"/>
    <x v="34"/>
    <x v="21"/>
    <x v="15"/>
    <x v="370"/>
    <x v="0"/>
    <x v="30"/>
    <x v="30"/>
    <x v="157"/>
  </r>
  <r>
    <x v="60"/>
    <x v="1"/>
    <x v="1"/>
    <x v="547"/>
    <x v="84"/>
    <x v="2"/>
    <x v="21"/>
    <x v="0"/>
    <x v="1990"/>
    <x v="361"/>
    <x v="362"/>
    <x v="232"/>
    <x v="34"/>
    <x v="21"/>
    <x v="12"/>
    <x v="320"/>
    <x v="0"/>
    <x v="30"/>
    <x v="26"/>
    <x v="129"/>
  </r>
  <r>
    <x v="60"/>
    <x v="1"/>
    <x v="2"/>
    <x v="628"/>
    <x v="152"/>
    <x v="5"/>
    <x v="4"/>
    <x v="0"/>
    <x v="2232"/>
    <x v="42"/>
    <x v="81"/>
    <x v="692"/>
    <x v="34"/>
    <x v="21"/>
    <x v="8"/>
    <x v="726"/>
    <x v="0"/>
    <x v="30"/>
    <x v="58"/>
    <x v="210"/>
  </r>
  <r>
    <x v="60"/>
    <x v="1"/>
    <x v="2"/>
    <x v="628"/>
    <x v="152"/>
    <x v="3"/>
    <x v="22"/>
    <x v="0"/>
    <x v="3857"/>
    <x v="42"/>
    <x v="81"/>
    <x v="692"/>
    <x v="34"/>
    <x v="21"/>
    <x v="19"/>
    <x v="1016"/>
    <x v="0"/>
    <x v="30"/>
    <x v="58"/>
    <x v="292"/>
  </r>
  <r>
    <x v="60"/>
    <x v="1"/>
    <x v="1"/>
    <x v="635"/>
    <x v="272"/>
    <x v="3"/>
    <x v="22"/>
    <x v="0"/>
    <x v="2224"/>
    <x v="231"/>
    <x v="270"/>
    <x v="690"/>
    <x v="34"/>
    <x v="21"/>
    <x v="19"/>
    <x v="1010"/>
    <x v="0"/>
    <x v="30"/>
    <x v="58"/>
    <x v="292"/>
  </r>
  <r>
    <x v="60"/>
    <x v="1"/>
    <x v="1"/>
    <x v="635"/>
    <x v="272"/>
    <x v="5"/>
    <x v="4"/>
    <x v="0"/>
    <x v="2936"/>
    <x v="231"/>
    <x v="270"/>
    <x v="690"/>
    <x v="34"/>
    <x v="21"/>
    <x v="8"/>
    <x v="725"/>
    <x v="0"/>
    <x v="30"/>
    <x v="58"/>
    <x v="210"/>
  </r>
  <r>
    <x v="61"/>
    <x v="1"/>
    <x v="0"/>
    <x v="71"/>
    <x v="584"/>
    <x v="2"/>
    <x v="22"/>
    <x v="0"/>
    <x v="2025"/>
    <x v="385"/>
    <x v="374"/>
    <x v="157"/>
    <x v="34"/>
    <x v="21"/>
    <x v="35"/>
    <x v="833"/>
    <x v="0"/>
    <x v="30"/>
    <x v="11"/>
    <x v="238"/>
  </r>
  <r>
    <x v="61"/>
    <x v="1"/>
    <x v="0"/>
    <x v="93"/>
    <x v="264"/>
    <x v="2"/>
    <x v="22"/>
    <x v="0"/>
    <x v="2024"/>
    <x v="356"/>
    <x v="362"/>
    <x v="481"/>
    <x v="34"/>
    <x v="21"/>
    <x v="35"/>
    <x v="1172"/>
    <x v="0"/>
    <x v="30"/>
    <x v="30"/>
    <x v="328"/>
  </r>
  <r>
    <x v="61"/>
    <x v="1"/>
    <x v="0"/>
    <x v="106"/>
    <x v="357"/>
    <x v="1"/>
    <x v="7"/>
    <x v="0"/>
    <x v="2284"/>
    <x v="162"/>
    <x v="179"/>
    <x v="431"/>
    <x v="34"/>
    <x v="21"/>
    <x v="4"/>
    <x v="188"/>
    <x v="0"/>
    <x v="30"/>
    <x v="42"/>
    <x v="86"/>
  </r>
  <r>
    <x v="61"/>
    <x v="1"/>
    <x v="0"/>
    <x v="107"/>
    <x v="360"/>
    <x v="1"/>
    <x v="18"/>
    <x v="0"/>
    <x v="2293"/>
    <x v="281"/>
    <x v="301"/>
    <x v="494"/>
    <x v="34"/>
    <x v="21"/>
    <x v="7"/>
    <x v="452"/>
    <x v="0"/>
    <x v="30"/>
    <x v="42"/>
    <x v="153"/>
  </r>
  <r>
    <x v="61"/>
    <x v="1"/>
    <x v="0"/>
    <x v="108"/>
    <x v="361"/>
    <x v="1"/>
    <x v="21"/>
    <x v="0"/>
    <x v="3605"/>
    <x v="166"/>
    <x v="175"/>
    <x v="371"/>
    <x v="34"/>
    <x v="21"/>
    <x v="2"/>
    <x v="103"/>
    <x v="0"/>
    <x v="30"/>
    <x v="35"/>
    <x v="46"/>
  </r>
  <r>
    <x v="61"/>
    <x v="1"/>
    <x v="0"/>
    <x v="108"/>
    <x v="361"/>
    <x v="0"/>
    <x v="21"/>
    <x v="0"/>
    <x v="1993"/>
    <x v="503"/>
    <x v="517"/>
    <x v="371"/>
    <x v="34"/>
    <x v="21"/>
    <x v="16"/>
    <x v="516"/>
    <x v="0"/>
    <x v="30"/>
    <x v="42"/>
    <x v="207"/>
  </r>
  <r>
    <x v="61"/>
    <x v="1"/>
    <x v="0"/>
    <x v="108"/>
    <x v="361"/>
    <x v="1"/>
    <x v="22"/>
    <x v="0"/>
    <x v="2155"/>
    <x v="503"/>
    <x v="511"/>
    <x v="371"/>
    <x v="34"/>
    <x v="21"/>
    <x v="15"/>
    <x v="486"/>
    <x v="0"/>
    <x v="30"/>
    <x v="35"/>
    <x v="173"/>
  </r>
  <r>
    <x v="61"/>
    <x v="1"/>
    <x v="0"/>
    <x v="111"/>
    <x v="365"/>
    <x v="1"/>
    <x v="21"/>
    <x v="0"/>
    <x v="3606"/>
    <x v="195"/>
    <x v="205"/>
    <x v="359"/>
    <x v="34"/>
    <x v="21"/>
    <x v="2"/>
    <x v="101"/>
    <x v="0"/>
    <x v="30"/>
    <x v="35"/>
    <x v="46"/>
  </r>
  <r>
    <x v="61"/>
    <x v="1"/>
    <x v="0"/>
    <x v="111"/>
    <x v="365"/>
    <x v="2"/>
    <x v="18"/>
    <x v="0"/>
    <x v="2005"/>
    <x v="452"/>
    <x v="462"/>
    <x v="359"/>
    <x v="34"/>
    <x v="21"/>
    <x v="30"/>
    <x v="896"/>
    <x v="0"/>
    <x v="30"/>
    <x v="35"/>
    <x v="301"/>
  </r>
  <r>
    <x v="61"/>
    <x v="1"/>
    <x v="0"/>
    <x v="111"/>
    <x v="365"/>
    <x v="0"/>
    <x v="21"/>
    <x v="0"/>
    <x v="3655"/>
    <x v="545"/>
    <x v="552"/>
    <x v="359"/>
    <x v="34"/>
    <x v="21"/>
    <x v="16"/>
    <x v="511"/>
    <x v="0"/>
    <x v="30"/>
    <x v="35"/>
    <x v="183"/>
  </r>
  <r>
    <x v="61"/>
    <x v="1"/>
    <x v="0"/>
    <x v="112"/>
    <x v="367"/>
    <x v="2"/>
    <x v="7"/>
    <x v="0"/>
    <x v="2257"/>
    <x v="452"/>
    <x v="462"/>
    <x v="407"/>
    <x v="34"/>
    <x v="21"/>
    <x v="20"/>
    <x v="667"/>
    <x v="0"/>
    <x v="30"/>
    <x v="35"/>
    <x v="223"/>
  </r>
  <r>
    <x v="61"/>
    <x v="1"/>
    <x v="0"/>
    <x v="113"/>
    <x v="368"/>
    <x v="2"/>
    <x v="7"/>
    <x v="0"/>
    <x v="2286"/>
    <x v="296"/>
    <x v="311"/>
    <x v="420"/>
    <x v="34"/>
    <x v="21"/>
    <x v="20"/>
    <x v="681"/>
    <x v="0"/>
    <x v="30"/>
    <x v="38"/>
    <x v="236"/>
  </r>
  <r>
    <x v="61"/>
    <x v="1"/>
    <x v="0"/>
    <x v="115"/>
    <x v="354"/>
    <x v="0"/>
    <x v="22"/>
    <x v="0"/>
    <x v="1663"/>
    <x v="88"/>
    <x v="95"/>
    <x v="365"/>
    <x v="34"/>
    <x v="21"/>
    <x v="37"/>
    <x v="1148"/>
    <x v="0"/>
    <x v="30"/>
    <x v="35"/>
    <x v="355"/>
  </r>
  <r>
    <x v="61"/>
    <x v="1"/>
    <x v="0"/>
    <x v="115"/>
    <x v="354"/>
    <x v="2"/>
    <x v="18"/>
    <x v="0"/>
    <x v="2256"/>
    <x v="123"/>
    <x v="134"/>
    <x v="365"/>
    <x v="34"/>
    <x v="21"/>
    <x v="30"/>
    <x v="899"/>
    <x v="0"/>
    <x v="30"/>
    <x v="38"/>
    <x v="315"/>
  </r>
  <r>
    <x v="61"/>
    <x v="1"/>
    <x v="0"/>
    <x v="115"/>
    <x v="354"/>
    <x v="0"/>
    <x v="18"/>
    <x v="0"/>
    <x v="1664"/>
    <x v="200"/>
    <x v="212"/>
    <x v="365"/>
    <x v="34"/>
    <x v="21"/>
    <x v="32"/>
    <x v="983"/>
    <x v="0"/>
    <x v="30"/>
    <x v="38"/>
    <x v="334"/>
  </r>
  <r>
    <x v="61"/>
    <x v="1"/>
    <x v="0"/>
    <x v="115"/>
    <x v="354"/>
    <x v="0"/>
    <x v="22"/>
    <x v="0"/>
    <x v="3341"/>
    <x v="551"/>
    <x v="559"/>
    <x v="365"/>
    <x v="34"/>
    <x v="21"/>
    <x v="37"/>
    <x v="1148"/>
    <x v="0"/>
    <x v="30"/>
    <x v="35"/>
    <x v="355"/>
  </r>
  <r>
    <x v="61"/>
    <x v="1"/>
    <x v="0"/>
    <x v="116"/>
    <x v="370"/>
    <x v="2"/>
    <x v="7"/>
    <x v="0"/>
    <x v="1968"/>
    <x v="123"/>
    <x v="134"/>
    <x v="405"/>
    <x v="34"/>
    <x v="21"/>
    <x v="20"/>
    <x v="664"/>
    <x v="0"/>
    <x v="30"/>
    <x v="38"/>
    <x v="236"/>
  </r>
  <r>
    <x v="61"/>
    <x v="1"/>
    <x v="0"/>
    <x v="116"/>
    <x v="370"/>
    <x v="0"/>
    <x v="7"/>
    <x v="0"/>
    <x v="2237"/>
    <x v="200"/>
    <x v="212"/>
    <x v="405"/>
    <x v="34"/>
    <x v="21"/>
    <x v="22"/>
    <x v="732"/>
    <x v="0"/>
    <x v="30"/>
    <x v="38"/>
    <x v="261"/>
  </r>
  <r>
    <x v="61"/>
    <x v="1"/>
    <x v="0"/>
    <x v="129"/>
    <x v="464"/>
    <x v="1"/>
    <x v="18"/>
    <x v="0"/>
    <x v="2154"/>
    <x v="395"/>
    <x v="412"/>
    <x v="499"/>
    <x v="34"/>
    <x v="21"/>
    <x v="7"/>
    <x v="457"/>
    <x v="0"/>
    <x v="30"/>
    <x v="42"/>
    <x v="153"/>
  </r>
  <r>
    <x v="61"/>
    <x v="1"/>
    <x v="0"/>
    <x v="254"/>
    <x v="356"/>
    <x v="2"/>
    <x v="22"/>
    <x v="0"/>
    <x v="3331"/>
    <x v="510"/>
    <x v="517"/>
    <x v="390"/>
    <x v="34"/>
    <x v="21"/>
    <x v="35"/>
    <x v="1093"/>
    <x v="0"/>
    <x v="30"/>
    <x v="35"/>
    <x v="341"/>
  </r>
  <r>
    <x v="61"/>
    <x v="1"/>
    <x v="0"/>
    <x v="335"/>
    <x v="364"/>
    <x v="2"/>
    <x v="22"/>
    <x v="0"/>
    <x v="3327"/>
    <x v="503"/>
    <x v="507"/>
    <x v="310"/>
    <x v="34"/>
    <x v="21"/>
    <x v="35"/>
    <x v="1015"/>
    <x v="0"/>
    <x v="30"/>
    <x v="30"/>
    <x v="328"/>
  </r>
  <r>
    <x v="61"/>
    <x v="1"/>
    <x v="0"/>
    <x v="465"/>
    <x v="358"/>
    <x v="1"/>
    <x v="7"/>
    <x v="0"/>
    <x v="2159"/>
    <x v="281"/>
    <x v="301"/>
    <x v="520"/>
    <x v="34"/>
    <x v="21"/>
    <x v="4"/>
    <x v="226"/>
    <x v="0"/>
    <x v="30"/>
    <x v="42"/>
    <x v="86"/>
  </r>
  <r>
    <x v="61"/>
    <x v="1"/>
    <x v="0"/>
    <x v="466"/>
    <x v="359"/>
    <x v="1"/>
    <x v="18"/>
    <x v="0"/>
    <x v="2283"/>
    <x v="162"/>
    <x v="179"/>
    <x v="403"/>
    <x v="34"/>
    <x v="21"/>
    <x v="7"/>
    <x v="385"/>
    <x v="0"/>
    <x v="30"/>
    <x v="42"/>
    <x v="153"/>
  </r>
  <r>
    <x v="61"/>
    <x v="1"/>
    <x v="0"/>
    <x v="466"/>
    <x v="359"/>
    <x v="1"/>
    <x v="21"/>
    <x v="0"/>
    <x v="3609"/>
    <x v="277"/>
    <x v="293"/>
    <x v="403"/>
    <x v="34"/>
    <x v="21"/>
    <x v="2"/>
    <x v="109"/>
    <x v="0"/>
    <x v="30"/>
    <x v="38"/>
    <x v="50"/>
  </r>
  <r>
    <x v="61"/>
    <x v="1"/>
    <x v="0"/>
    <x v="466"/>
    <x v="359"/>
    <x v="1"/>
    <x v="21"/>
    <x v="0"/>
    <x v="2234"/>
    <x v="391"/>
    <x v="408"/>
    <x v="403"/>
    <x v="34"/>
    <x v="21"/>
    <x v="2"/>
    <x v="109"/>
    <x v="0"/>
    <x v="30"/>
    <x v="42"/>
    <x v="53"/>
  </r>
  <r>
    <x v="61"/>
    <x v="1"/>
    <x v="0"/>
    <x v="466"/>
    <x v="359"/>
    <x v="2"/>
    <x v="21"/>
    <x v="0"/>
    <x v="1992"/>
    <x v="421"/>
    <x v="438"/>
    <x v="403"/>
    <x v="34"/>
    <x v="21"/>
    <x v="12"/>
    <x v="475"/>
    <x v="0"/>
    <x v="30"/>
    <x v="42"/>
    <x v="187"/>
  </r>
  <r>
    <x v="61"/>
    <x v="1"/>
    <x v="0"/>
    <x v="466"/>
    <x v="359"/>
    <x v="2"/>
    <x v="22"/>
    <x v="0"/>
    <x v="2004"/>
    <x v="421"/>
    <x v="433"/>
    <x v="403"/>
    <x v="34"/>
    <x v="21"/>
    <x v="35"/>
    <x v="1108"/>
    <x v="0"/>
    <x v="30"/>
    <x v="38"/>
    <x v="348"/>
  </r>
  <r>
    <x v="61"/>
    <x v="1"/>
    <x v="0"/>
    <x v="467"/>
    <x v="463"/>
    <x v="1"/>
    <x v="7"/>
    <x v="0"/>
    <x v="2238"/>
    <x v="395"/>
    <x v="412"/>
    <x v="531"/>
    <x v="34"/>
    <x v="21"/>
    <x v="4"/>
    <x v="229"/>
    <x v="0"/>
    <x v="30"/>
    <x v="42"/>
    <x v="86"/>
  </r>
  <r>
    <x v="61"/>
    <x v="1"/>
    <x v="0"/>
    <x v="615"/>
    <x v="366"/>
    <x v="2"/>
    <x v="18"/>
    <x v="0"/>
    <x v="1662"/>
    <x v="296"/>
    <x v="311"/>
    <x v="380"/>
    <x v="34"/>
    <x v="21"/>
    <x v="30"/>
    <x v="909"/>
    <x v="0"/>
    <x v="30"/>
    <x v="38"/>
    <x v="315"/>
  </r>
  <r>
    <x v="62"/>
    <x v="1"/>
    <x v="2"/>
    <x v="85"/>
    <x v="373"/>
    <x v="1"/>
    <x v="22"/>
    <x v="0"/>
    <x v="3336"/>
    <x v="96"/>
    <x v="87"/>
    <x v="58"/>
    <x v="34"/>
    <x v="21"/>
    <x v="15"/>
    <x v="154"/>
    <x v="0"/>
    <x v="30"/>
    <x v="13"/>
    <x v="88"/>
  </r>
  <r>
    <x v="62"/>
    <x v="1"/>
    <x v="2"/>
    <x v="85"/>
    <x v="373"/>
    <x v="2"/>
    <x v="22"/>
    <x v="0"/>
    <x v="2951"/>
    <x v="112"/>
    <x v="97"/>
    <x v="58"/>
    <x v="34"/>
    <x v="21"/>
    <x v="35"/>
    <x v="628"/>
    <x v="0"/>
    <x v="30"/>
    <x v="10"/>
    <x v="231"/>
  </r>
  <r>
    <x v="62"/>
    <x v="1"/>
    <x v="2"/>
    <x v="85"/>
    <x v="373"/>
    <x v="0"/>
    <x v="22"/>
    <x v="0"/>
    <x v="2947"/>
    <x v="231"/>
    <x v="224"/>
    <x v="58"/>
    <x v="34"/>
    <x v="21"/>
    <x v="37"/>
    <x v="694"/>
    <x v="0"/>
    <x v="30"/>
    <x v="13"/>
    <x v="275"/>
  </r>
  <r>
    <x v="62"/>
    <x v="1"/>
    <x v="2"/>
    <x v="85"/>
    <x v="373"/>
    <x v="1"/>
    <x v="22"/>
    <x v="0"/>
    <x v="3440"/>
    <x v="371"/>
    <x v="364"/>
    <x v="58"/>
    <x v="34"/>
    <x v="21"/>
    <x v="15"/>
    <x v="154"/>
    <x v="0"/>
    <x v="30"/>
    <x v="13"/>
    <x v="88"/>
  </r>
  <r>
    <x v="62"/>
    <x v="1"/>
    <x v="2"/>
    <x v="85"/>
    <x v="373"/>
    <x v="2"/>
    <x v="22"/>
    <x v="0"/>
    <x v="2949"/>
    <x v="432"/>
    <x v="424"/>
    <x v="58"/>
    <x v="34"/>
    <x v="21"/>
    <x v="35"/>
    <x v="628"/>
    <x v="0"/>
    <x v="30"/>
    <x v="13"/>
    <x v="254"/>
  </r>
  <r>
    <x v="62"/>
    <x v="1"/>
    <x v="2"/>
    <x v="85"/>
    <x v="373"/>
    <x v="2"/>
    <x v="22"/>
    <x v="0"/>
    <x v="2948"/>
    <x v="576"/>
    <x v="567"/>
    <x v="58"/>
    <x v="34"/>
    <x v="21"/>
    <x v="35"/>
    <x v="628"/>
    <x v="0"/>
    <x v="30"/>
    <x v="13"/>
    <x v="254"/>
  </r>
  <r>
    <x v="62"/>
    <x v="1"/>
    <x v="2"/>
    <x v="85"/>
    <x v="373"/>
    <x v="1"/>
    <x v="22"/>
    <x v="0"/>
    <x v="2950"/>
    <x v="580"/>
    <x v="576"/>
    <x v="58"/>
    <x v="34"/>
    <x v="21"/>
    <x v="15"/>
    <x v="154"/>
    <x v="0"/>
    <x v="30"/>
    <x v="13"/>
    <x v="88"/>
  </r>
  <r>
    <x v="62"/>
    <x v="1"/>
    <x v="1"/>
    <x v="153"/>
    <x v="657"/>
    <x v="1"/>
    <x v="22"/>
    <x v="0"/>
    <x v="3441"/>
    <x v="386"/>
    <x v="377"/>
    <x v="61"/>
    <x v="34"/>
    <x v="21"/>
    <x v="15"/>
    <x v="159"/>
    <x v="0"/>
    <x v="30"/>
    <x v="13"/>
    <x v="88"/>
  </r>
  <r>
    <x v="62"/>
    <x v="1"/>
    <x v="1"/>
    <x v="153"/>
    <x v="657"/>
    <x v="2"/>
    <x v="22"/>
    <x v="0"/>
    <x v="2047"/>
    <x v="445"/>
    <x v="437"/>
    <x v="61"/>
    <x v="34"/>
    <x v="21"/>
    <x v="35"/>
    <x v="640"/>
    <x v="0"/>
    <x v="30"/>
    <x v="13"/>
    <x v="254"/>
  </r>
  <r>
    <x v="62"/>
    <x v="1"/>
    <x v="1"/>
    <x v="153"/>
    <x v="657"/>
    <x v="2"/>
    <x v="22"/>
    <x v="0"/>
    <x v="1687"/>
    <x v="585"/>
    <x v="581"/>
    <x v="61"/>
    <x v="34"/>
    <x v="21"/>
    <x v="35"/>
    <x v="640"/>
    <x v="0"/>
    <x v="30"/>
    <x v="13"/>
    <x v="254"/>
  </r>
  <r>
    <x v="62"/>
    <x v="1"/>
    <x v="1"/>
    <x v="153"/>
    <x v="657"/>
    <x v="1"/>
    <x v="22"/>
    <x v="0"/>
    <x v="2152"/>
    <x v="591"/>
    <x v="589"/>
    <x v="61"/>
    <x v="34"/>
    <x v="21"/>
    <x v="15"/>
    <x v="159"/>
    <x v="0"/>
    <x v="30"/>
    <x v="13"/>
    <x v="88"/>
  </r>
  <r>
    <x v="62"/>
    <x v="1"/>
    <x v="1"/>
    <x v="154"/>
    <x v="658"/>
    <x v="1"/>
    <x v="22"/>
    <x v="0"/>
    <x v="3337"/>
    <x v="111"/>
    <x v="105"/>
    <x v="164"/>
    <x v="34"/>
    <x v="21"/>
    <x v="15"/>
    <x v="288"/>
    <x v="0"/>
    <x v="30"/>
    <x v="19"/>
    <x v="112"/>
  </r>
  <r>
    <x v="62"/>
    <x v="1"/>
    <x v="1"/>
    <x v="154"/>
    <x v="658"/>
    <x v="2"/>
    <x v="22"/>
    <x v="0"/>
    <x v="1688"/>
    <x v="120"/>
    <x v="116"/>
    <x v="164"/>
    <x v="34"/>
    <x v="21"/>
    <x v="35"/>
    <x v="842"/>
    <x v="0"/>
    <x v="30"/>
    <x v="19"/>
    <x v="286"/>
  </r>
  <r>
    <x v="62"/>
    <x v="1"/>
    <x v="1"/>
    <x v="154"/>
    <x v="658"/>
    <x v="0"/>
    <x v="22"/>
    <x v="0"/>
    <x v="1689"/>
    <x v="244"/>
    <x v="241"/>
    <x v="164"/>
    <x v="34"/>
    <x v="21"/>
    <x v="37"/>
    <x v="910"/>
    <x v="0"/>
    <x v="30"/>
    <x v="19"/>
    <x v="306"/>
  </r>
  <r>
    <x v="62"/>
    <x v="1"/>
    <x v="2"/>
    <x v="681"/>
    <x v="373"/>
    <x v="0"/>
    <x v="21"/>
    <x v="0"/>
    <x v="1883"/>
    <x v="219"/>
    <x v="212"/>
    <x v="58"/>
    <x v="10"/>
    <x v="21"/>
    <x v="16"/>
    <x v="168"/>
    <x v="21"/>
    <x v="30"/>
    <x v="13"/>
    <x v="96"/>
  </r>
  <r>
    <x v="62"/>
    <x v="1"/>
    <x v="2"/>
    <x v="681"/>
    <x v="373"/>
    <x v="2"/>
    <x v="21"/>
    <x v="0"/>
    <x v="1873"/>
    <x v="576"/>
    <x v="567"/>
    <x v="58"/>
    <x v="10"/>
    <x v="21"/>
    <x v="12"/>
    <x v="142"/>
    <x v="18"/>
    <x v="30"/>
    <x v="13"/>
    <x v="82"/>
  </r>
  <r>
    <x v="62"/>
    <x v="1"/>
    <x v="2"/>
    <x v="681"/>
    <x v="373"/>
    <x v="1"/>
    <x v="21"/>
    <x v="0"/>
    <x v="3711"/>
    <x v="578"/>
    <x v="571"/>
    <x v="58"/>
    <x v="10"/>
    <x v="21"/>
    <x v="2"/>
    <x v="27"/>
    <x v="3"/>
    <x v="30"/>
    <x v="13"/>
    <x v="17"/>
  </r>
  <r>
    <x v="62"/>
    <x v="1"/>
    <x v="1"/>
    <x v="682"/>
    <x v="659"/>
    <x v="0"/>
    <x v="21"/>
    <x v="0"/>
    <x v="1884"/>
    <x v="231"/>
    <x v="224"/>
    <x v="59"/>
    <x v="11"/>
    <x v="21"/>
    <x v="16"/>
    <x v="169"/>
    <x v="22"/>
    <x v="30"/>
    <x v="13"/>
    <x v="96"/>
  </r>
  <r>
    <x v="62"/>
    <x v="1"/>
    <x v="1"/>
    <x v="682"/>
    <x v="659"/>
    <x v="2"/>
    <x v="21"/>
    <x v="0"/>
    <x v="1874"/>
    <x v="585"/>
    <x v="581"/>
    <x v="59"/>
    <x v="11"/>
    <x v="21"/>
    <x v="12"/>
    <x v="143"/>
    <x v="19"/>
    <x v="30"/>
    <x v="13"/>
    <x v="82"/>
  </r>
  <r>
    <x v="62"/>
    <x v="1"/>
    <x v="1"/>
    <x v="682"/>
    <x v="659"/>
    <x v="1"/>
    <x v="21"/>
    <x v="0"/>
    <x v="3712"/>
    <x v="588"/>
    <x v="586"/>
    <x v="59"/>
    <x v="11"/>
    <x v="21"/>
    <x v="2"/>
    <x v="28"/>
    <x v="4"/>
    <x v="30"/>
    <x v="13"/>
    <x v="17"/>
  </r>
  <r>
    <x v="63"/>
    <x v="1"/>
    <x v="2"/>
    <x v="89"/>
    <x v="329"/>
    <x v="1"/>
    <x v="22"/>
    <x v="0"/>
    <x v="3335"/>
    <x v="71"/>
    <x v="72"/>
    <x v="290"/>
    <x v="34"/>
    <x v="21"/>
    <x v="15"/>
    <x v="427"/>
    <x v="0"/>
    <x v="30"/>
    <x v="26"/>
    <x v="142"/>
  </r>
  <r>
    <x v="63"/>
    <x v="1"/>
    <x v="2"/>
    <x v="89"/>
    <x v="329"/>
    <x v="0"/>
    <x v="22"/>
    <x v="0"/>
    <x v="2941"/>
    <x v="210"/>
    <x v="212"/>
    <x v="290"/>
    <x v="34"/>
    <x v="21"/>
    <x v="37"/>
    <x v="1066"/>
    <x v="0"/>
    <x v="30"/>
    <x v="26"/>
    <x v="333"/>
  </r>
  <r>
    <x v="63"/>
    <x v="1"/>
    <x v="2"/>
    <x v="89"/>
    <x v="329"/>
    <x v="1"/>
    <x v="22"/>
    <x v="0"/>
    <x v="2944"/>
    <x v="347"/>
    <x v="352"/>
    <x v="290"/>
    <x v="34"/>
    <x v="21"/>
    <x v="15"/>
    <x v="427"/>
    <x v="0"/>
    <x v="30"/>
    <x v="26"/>
    <x v="142"/>
  </r>
  <r>
    <x v="63"/>
    <x v="1"/>
    <x v="2"/>
    <x v="89"/>
    <x v="329"/>
    <x v="2"/>
    <x v="22"/>
    <x v="0"/>
    <x v="2943"/>
    <x v="411"/>
    <x v="412"/>
    <x v="290"/>
    <x v="34"/>
    <x v="21"/>
    <x v="35"/>
    <x v="982"/>
    <x v="0"/>
    <x v="30"/>
    <x v="26"/>
    <x v="312"/>
  </r>
  <r>
    <x v="63"/>
    <x v="1"/>
    <x v="2"/>
    <x v="89"/>
    <x v="329"/>
    <x v="2"/>
    <x v="22"/>
    <x v="0"/>
    <x v="2942"/>
    <x v="554"/>
    <x v="556"/>
    <x v="290"/>
    <x v="34"/>
    <x v="21"/>
    <x v="35"/>
    <x v="982"/>
    <x v="0"/>
    <x v="30"/>
    <x v="26"/>
    <x v="312"/>
  </r>
  <r>
    <x v="63"/>
    <x v="1"/>
    <x v="2"/>
    <x v="89"/>
    <x v="329"/>
    <x v="1"/>
    <x v="22"/>
    <x v="0"/>
    <x v="2945"/>
    <x v="563"/>
    <x v="563"/>
    <x v="290"/>
    <x v="34"/>
    <x v="21"/>
    <x v="15"/>
    <x v="427"/>
    <x v="0"/>
    <x v="30"/>
    <x v="26"/>
    <x v="142"/>
  </r>
  <r>
    <x v="63"/>
    <x v="1"/>
    <x v="2"/>
    <x v="94"/>
    <x v="331"/>
    <x v="2"/>
    <x v="22"/>
    <x v="0"/>
    <x v="2946"/>
    <x v="84"/>
    <x v="88"/>
    <x v="363"/>
    <x v="34"/>
    <x v="21"/>
    <x v="35"/>
    <x v="1079"/>
    <x v="0"/>
    <x v="30"/>
    <x v="29"/>
    <x v="321"/>
  </r>
  <r>
    <x v="63"/>
    <x v="1"/>
    <x v="1"/>
    <x v="117"/>
    <x v="372"/>
    <x v="1"/>
    <x v="22"/>
    <x v="0"/>
    <x v="3334"/>
    <x v="56"/>
    <x v="52"/>
    <x v="202"/>
    <x v="34"/>
    <x v="21"/>
    <x v="15"/>
    <x v="325"/>
    <x v="0"/>
    <x v="30"/>
    <x v="16"/>
    <x v="102"/>
  </r>
  <r>
    <x v="63"/>
    <x v="1"/>
    <x v="1"/>
    <x v="117"/>
    <x v="372"/>
    <x v="2"/>
    <x v="22"/>
    <x v="0"/>
    <x v="1665"/>
    <x v="69"/>
    <x v="61"/>
    <x v="202"/>
    <x v="34"/>
    <x v="21"/>
    <x v="35"/>
    <x v="875"/>
    <x v="0"/>
    <x v="30"/>
    <x v="16"/>
    <x v="272"/>
  </r>
  <r>
    <x v="63"/>
    <x v="1"/>
    <x v="1"/>
    <x v="117"/>
    <x v="372"/>
    <x v="0"/>
    <x v="22"/>
    <x v="0"/>
    <x v="1666"/>
    <x v="195"/>
    <x v="189"/>
    <x v="202"/>
    <x v="34"/>
    <x v="21"/>
    <x v="37"/>
    <x v="957"/>
    <x v="0"/>
    <x v="30"/>
    <x v="16"/>
    <x v="290"/>
  </r>
  <r>
    <x v="63"/>
    <x v="1"/>
    <x v="1"/>
    <x v="118"/>
    <x v="371"/>
    <x v="1"/>
    <x v="22"/>
    <x v="0"/>
    <x v="2149"/>
    <x v="333"/>
    <x v="330"/>
    <x v="211"/>
    <x v="34"/>
    <x v="21"/>
    <x v="15"/>
    <x v="347"/>
    <x v="0"/>
    <x v="30"/>
    <x v="16"/>
    <x v="102"/>
  </r>
  <r>
    <x v="63"/>
    <x v="1"/>
    <x v="1"/>
    <x v="118"/>
    <x v="371"/>
    <x v="2"/>
    <x v="22"/>
    <x v="0"/>
    <x v="1667"/>
    <x v="542"/>
    <x v="537"/>
    <x v="211"/>
    <x v="34"/>
    <x v="21"/>
    <x v="35"/>
    <x v="888"/>
    <x v="0"/>
    <x v="30"/>
    <x v="16"/>
    <x v="272"/>
  </r>
  <r>
    <x v="63"/>
    <x v="1"/>
    <x v="1"/>
    <x v="118"/>
    <x v="371"/>
    <x v="1"/>
    <x v="22"/>
    <x v="0"/>
    <x v="2151"/>
    <x v="548"/>
    <x v="543"/>
    <x v="211"/>
    <x v="34"/>
    <x v="21"/>
    <x v="15"/>
    <x v="347"/>
    <x v="0"/>
    <x v="30"/>
    <x v="16"/>
    <x v="102"/>
  </r>
  <r>
    <x v="63"/>
    <x v="1"/>
    <x v="1"/>
    <x v="537"/>
    <x v="377"/>
    <x v="2"/>
    <x v="22"/>
    <x v="0"/>
    <x v="1860"/>
    <x v="340"/>
    <x v="345"/>
    <x v="240"/>
    <x v="34"/>
    <x v="21"/>
    <x v="35"/>
    <x v="918"/>
    <x v="0"/>
    <x v="30"/>
    <x v="26"/>
    <x v="312"/>
  </r>
  <r>
    <x v="63"/>
    <x v="1"/>
    <x v="1"/>
    <x v="537"/>
    <x v="377"/>
    <x v="2"/>
    <x v="22"/>
    <x v="0"/>
    <x v="2046"/>
    <x v="388"/>
    <x v="390"/>
    <x v="240"/>
    <x v="34"/>
    <x v="21"/>
    <x v="35"/>
    <x v="918"/>
    <x v="0"/>
    <x v="30"/>
    <x v="26"/>
    <x v="312"/>
  </r>
  <r>
    <x v="63"/>
    <x v="1"/>
    <x v="2"/>
    <x v="618"/>
    <x v="330"/>
    <x v="2"/>
    <x v="22"/>
    <x v="0"/>
    <x v="2045"/>
    <x v="365"/>
    <x v="366"/>
    <x v="323"/>
    <x v="34"/>
    <x v="21"/>
    <x v="35"/>
    <x v="1029"/>
    <x v="0"/>
    <x v="30"/>
    <x v="26"/>
    <x v="312"/>
  </r>
  <r>
    <x v="64"/>
    <x v="1"/>
    <x v="2"/>
    <x v="52"/>
    <x v="96"/>
    <x v="2"/>
    <x v="4"/>
    <x v="0"/>
    <x v="2554"/>
    <x v="188"/>
    <x v="192"/>
    <x v="347"/>
    <x v="34"/>
    <x v="21"/>
    <x v="10"/>
    <x v="401"/>
    <x v="0"/>
    <x v="30"/>
    <x v="30"/>
    <x v="132"/>
  </r>
  <r>
    <x v="64"/>
    <x v="1"/>
    <x v="2"/>
    <x v="52"/>
    <x v="96"/>
    <x v="2"/>
    <x v="4"/>
    <x v="0"/>
    <x v="2553"/>
    <x v="285"/>
    <x v="293"/>
    <x v="347"/>
    <x v="34"/>
    <x v="21"/>
    <x v="10"/>
    <x v="401"/>
    <x v="0"/>
    <x v="30"/>
    <x v="30"/>
    <x v="132"/>
  </r>
  <r>
    <x v="64"/>
    <x v="1"/>
    <x v="2"/>
    <x v="57"/>
    <x v="95"/>
    <x v="1"/>
    <x v="22"/>
    <x v="0"/>
    <x v="2163"/>
    <x v="188"/>
    <x v="192"/>
    <x v="340"/>
    <x v="34"/>
    <x v="21"/>
    <x v="15"/>
    <x v="469"/>
    <x v="0"/>
    <x v="30"/>
    <x v="30"/>
    <x v="157"/>
  </r>
  <r>
    <x v="64"/>
    <x v="1"/>
    <x v="2"/>
    <x v="57"/>
    <x v="95"/>
    <x v="2"/>
    <x v="19"/>
    <x v="0"/>
    <x v="1631"/>
    <x v="188"/>
    <x v="192"/>
    <x v="340"/>
    <x v="34"/>
    <x v="21"/>
    <x v="33"/>
    <x v="977"/>
    <x v="0"/>
    <x v="30"/>
    <x v="30"/>
    <x v="310"/>
  </r>
  <r>
    <x v="64"/>
    <x v="1"/>
    <x v="2"/>
    <x v="57"/>
    <x v="95"/>
    <x v="1"/>
    <x v="22"/>
    <x v="0"/>
    <x v="3459"/>
    <x v="277"/>
    <x v="284"/>
    <x v="340"/>
    <x v="34"/>
    <x v="21"/>
    <x v="15"/>
    <x v="469"/>
    <x v="0"/>
    <x v="30"/>
    <x v="30"/>
    <x v="157"/>
  </r>
  <r>
    <x v="64"/>
    <x v="1"/>
    <x v="2"/>
    <x v="57"/>
    <x v="95"/>
    <x v="2"/>
    <x v="19"/>
    <x v="0"/>
    <x v="1632"/>
    <x v="285"/>
    <x v="293"/>
    <x v="340"/>
    <x v="34"/>
    <x v="21"/>
    <x v="33"/>
    <x v="977"/>
    <x v="0"/>
    <x v="30"/>
    <x v="30"/>
    <x v="310"/>
  </r>
  <r>
    <x v="64"/>
    <x v="1"/>
    <x v="2"/>
    <x v="57"/>
    <x v="95"/>
    <x v="2"/>
    <x v="22"/>
    <x v="0"/>
    <x v="2026"/>
    <x v="421"/>
    <x v="426"/>
    <x v="340"/>
    <x v="34"/>
    <x v="21"/>
    <x v="35"/>
    <x v="1060"/>
    <x v="0"/>
    <x v="30"/>
    <x v="30"/>
    <x v="328"/>
  </r>
  <r>
    <x v="64"/>
    <x v="1"/>
    <x v="2"/>
    <x v="57"/>
    <x v="95"/>
    <x v="1"/>
    <x v="22"/>
    <x v="0"/>
    <x v="2146"/>
    <x v="432"/>
    <x v="438"/>
    <x v="340"/>
    <x v="34"/>
    <x v="21"/>
    <x v="15"/>
    <x v="469"/>
    <x v="0"/>
    <x v="30"/>
    <x v="30"/>
    <x v="157"/>
  </r>
  <r>
    <x v="64"/>
    <x v="1"/>
    <x v="2"/>
    <x v="57"/>
    <x v="95"/>
    <x v="0"/>
    <x v="22"/>
    <x v="0"/>
    <x v="1633"/>
    <x v="578"/>
    <x v="587"/>
    <x v="340"/>
    <x v="34"/>
    <x v="21"/>
    <x v="37"/>
    <x v="1128"/>
    <x v="0"/>
    <x v="30"/>
    <x v="30"/>
    <x v="344"/>
  </r>
  <r>
    <x v="64"/>
    <x v="1"/>
    <x v="1"/>
    <x v="133"/>
    <x v="468"/>
    <x v="1"/>
    <x v="22"/>
    <x v="0"/>
    <x v="2166"/>
    <x v="303"/>
    <x v="304"/>
    <x v="156"/>
    <x v="34"/>
    <x v="21"/>
    <x v="15"/>
    <x v="278"/>
    <x v="0"/>
    <x v="30"/>
    <x v="21"/>
    <x v="124"/>
  </r>
  <r>
    <x v="64"/>
    <x v="1"/>
    <x v="1"/>
    <x v="133"/>
    <x v="468"/>
    <x v="1"/>
    <x v="21"/>
    <x v="0"/>
    <x v="3683"/>
    <x v="381"/>
    <x v="378"/>
    <x v="156"/>
    <x v="34"/>
    <x v="21"/>
    <x v="2"/>
    <x v="51"/>
    <x v="0"/>
    <x v="30"/>
    <x v="21"/>
    <x v="28"/>
  </r>
  <r>
    <x v="64"/>
    <x v="1"/>
    <x v="1"/>
    <x v="133"/>
    <x v="468"/>
    <x v="1"/>
    <x v="21"/>
    <x v="0"/>
    <x v="3706"/>
    <x v="601"/>
    <x v="604"/>
    <x v="156"/>
    <x v="34"/>
    <x v="21"/>
    <x v="2"/>
    <x v="51"/>
    <x v="0"/>
    <x v="30"/>
    <x v="21"/>
    <x v="28"/>
  </r>
  <r>
    <x v="64"/>
    <x v="1"/>
    <x v="1"/>
    <x v="135"/>
    <x v="470"/>
    <x v="1"/>
    <x v="22"/>
    <x v="0"/>
    <x v="2162"/>
    <x v="160"/>
    <x v="165"/>
    <x v="295"/>
    <x v="34"/>
    <x v="21"/>
    <x v="15"/>
    <x v="432"/>
    <x v="0"/>
    <x v="30"/>
    <x v="30"/>
    <x v="157"/>
  </r>
  <r>
    <x v="64"/>
    <x v="1"/>
    <x v="1"/>
    <x v="135"/>
    <x v="470"/>
    <x v="2"/>
    <x v="22"/>
    <x v="0"/>
    <x v="1677"/>
    <x v="162"/>
    <x v="169"/>
    <x v="295"/>
    <x v="34"/>
    <x v="21"/>
    <x v="35"/>
    <x v="992"/>
    <x v="0"/>
    <x v="30"/>
    <x v="30"/>
    <x v="328"/>
  </r>
  <r>
    <x v="64"/>
    <x v="1"/>
    <x v="1"/>
    <x v="135"/>
    <x v="470"/>
    <x v="1"/>
    <x v="22"/>
    <x v="0"/>
    <x v="3458"/>
    <x v="253"/>
    <x v="260"/>
    <x v="295"/>
    <x v="34"/>
    <x v="21"/>
    <x v="15"/>
    <x v="432"/>
    <x v="0"/>
    <x v="30"/>
    <x v="30"/>
    <x v="157"/>
  </r>
  <r>
    <x v="64"/>
    <x v="1"/>
    <x v="1"/>
    <x v="135"/>
    <x v="470"/>
    <x v="2"/>
    <x v="22"/>
    <x v="0"/>
    <x v="1678"/>
    <x v="259"/>
    <x v="268"/>
    <x v="295"/>
    <x v="34"/>
    <x v="21"/>
    <x v="35"/>
    <x v="992"/>
    <x v="0"/>
    <x v="30"/>
    <x v="30"/>
    <x v="328"/>
  </r>
  <r>
    <x v="64"/>
    <x v="1"/>
    <x v="1"/>
    <x v="135"/>
    <x v="470"/>
    <x v="2"/>
    <x v="22"/>
    <x v="0"/>
    <x v="1679"/>
    <x v="395"/>
    <x v="402"/>
    <x v="295"/>
    <x v="34"/>
    <x v="21"/>
    <x v="35"/>
    <x v="992"/>
    <x v="0"/>
    <x v="30"/>
    <x v="30"/>
    <x v="328"/>
  </r>
  <r>
    <x v="64"/>
    <x v="1"/>
    <x v="1"/>
    <x v="135"/>
    <x v="470"/>
    <x v="1"/>
    <x v="22"/>
    <x v="0"/>
    <x v="2145"/>
    <x v="403"/>
    <x v="408"/>
    <x v="295"/>
    <x v="34"/>
    <x v="21"/>
    <x v="15"/>
    <x v="432"/>
    <x v="0"/>
    <x v="30"/>
    <x v="30"/>
    <x v="157"/>
  </r>
  <r>
    <x v="64"/>
    <x v="1"/>
    <x v="1"/>
    <x v="135"/>
    <x v="470"/>
    <x v="0"/>
    <x v="22"/>
    <x v="0"/>
    <x v="1680"/>
    <x v="554"/>
    <x v="559"/>
    <x v="295"/>
    <x v="34"/>
    <x v="21"/>
    <x v="37"/>
    <x v="1077"/>
    <x v="0"/>
    <x v="30"/>
    <x v="30"/>
    <x v="344"/>
  </r>
  <r>
    <x v="64"/>
    <x v="1"/>
    <x v="2"/>
    <x v="151"/>
    <x v="656"/>
    <x v="1"/>
    <x v="22"/>
    <x v="0"/>
    <x v="2167"/>
    <x v="319"/>
    <x v="322"/>
    <x v="223"/>
    <x v="34"/>
    <x v="21"/>
    <x v="15"/>
    <x v="361"/>
    <x v="0"/>
    <x v="30"/>
    <x v="21"/>
    <x v="124"/>
  </r>
  <r>
    <x v="64"/>
    <x v="1"/>
    <x v="2"/>
    <x v="151"/>
    <x v="656"/>
    <x v="1"/>
    <x v="21"/>
    <x v="0"/>
    <x v="3684"/>
    <x v="407"/>
    <x v="405"/>
    <x v="223"/>
    <x v="34"/>
    <x v="21"/>
    <x v="2"/>
    <x v="72"/>
    <x v="0"/>
    <x v="30"/>
    <x v="21"/>
    <x v="28"/>
  </r>
  <r>
    <x v="64"/>
    <x v="1"/>
    <x v="2"/>
    <x v="151"/>
    <x v="656"/>
    <x v="1"/>
    <x v="21"/>
    <x v="0"/>
    <x v="3707"/>
    <x v="615"/>
    <x v="621"/>
    <x v="223"/>
    <x v="34"/>
    <x v="21"/>
    <x v="2"/>
    <x v="72"/>
    <x v="0"/>
    <x v="30"/>
    <x v="21"/>
    <x v="28"/>
  </r>
  <r>
    <x v="65"/>
    <x v="1"/>
    <x v="1"/>
    <x v="132"/>
    <x v="467"/>
    <x v="1"/>
    <x v="22"/>
    <x v="0"/>
    <x v="2168"/>
    <x v="133"/>
    <x v="124"/>
    <x v="74"/>
    <x v="34"/>
    <x v="21"/>
    <x v="15"/>
    <x v="172"/>
    <x v="0"/>
    <x v="30"/>
    <x v="11"/>
    <x v="80"/>
  </r>
  <r>
    <x v="65"/>
    <x v="1"/>
    <x v="1"/>
    <x v="132"/>
    <x v="467"/>
    <x v="2"/>
    <x v="22"/>
    <x v="0"/>
    <x v="1673"/>
    <x v="151"/>
    <x v="139"/>
    <x v="74"/>
    <x v="34"/>
    <x v="21"/>
    <x v="35"/>
    <x v="668"/>
    <x v="0"/>
    <x v="30"/>
    <x v="11"/>
    <x v="238"/>
  </r>
  <r>
    <x v="65"/>
    <x v="1"/>
    <x v="1"/>
    <x v="132"/>
    <x v="467"/>
    <x v="2"/>
    <x v="22"/>
    <x v="0"/>
    <x v="1674"/>
    <x v="288"/>
    <x v="282"/>
    <x v="74"/>
    <x v="34"/>
    <x v="21"/>
    <x v="35"/>
    <x v="668"/>
    <x v="0"/>
    <x v="30"/>
    <x v="11"/>
    <x v="238"/>
  </r>
  <r>
    <x v="65"/>
    <x v="1"/>
    <x v="1"/>
    <x v="132"/>
    <x v="467"/>
    <x v="1"/>
    <x v="22"/>
    <x v="0"/>
    <x v="2170"/>
    <x v="296"/>
    <x v="289"/>
    <x v="74"/>
    <x v="34"/>
    <x v="21"/>
    <x v="15"/>
    <x v="172"/>
    <x v="0"/>
    <x v="30"/>
    <x v="11"/>
    <x v="80"/>
  </r>
  <r>
    <x v="65"/>
    <x v="1"/>
    <x v="1"/>
    <x v="132"/>
    <x v="467"/>
    <x v="1"/>
    <x v="22"/>
    <x v="0"/>
    <x v="3451"/>
    <x v="411"/>
    <x v="402"/>
    <x v="74"/>
    <x v="34"/>
    <x v="21"/>
    <x v="15"/>
    <x v="172"/>
    <x v="0"/>
    <x v="30"/>
    <x v="11"/>
    <x v="80"/>
  </r>
  <r>
    <x v="65"/>
    <x v="1"/>
    <x v="1"/>
    <x v="132"/>
    <x v="467"/>
    <x v="2"/>
    <x v="22"/>
    <x v="0"/>
    <x v="1675"/>
    <x v="447"/>
    <x v="438"/>
    <x v="74"/>
    <x v="34"/>
    <x v="21"/>
    <x v="35"/>
    <x v="668"/>
    <x v="0"/>
    <x v="30"/>
    <x v="11"/>
    <x v="238"/>
  </r>
  <r>
    <x v="65"/>
    <x v="1"/>
    <x v="1"/>
    <x v="134"/>
    <x v="469"/>
    <x v="0"/>
    <x v="22"/>
    <x v="0"/>
    <x v="1676"/>
    <x v="536"/>
    <x v="527"/>
    <x v="124"/>
    <x v="34"/>
    <x v="21"/>
    <x v="37"/>
    <x v="851"/>
    <x v="0"/>
    <x v="30"/>
    <x v="11"/>
    <x v="264"/>
  </r>
  <r>
    <x v="65"/>
    <x v="1"/>
    <x v="2"/>
    <x v="136"/>
    <x v="489"/>
    <x v="1"/>
    <x v="22"/>
    <x v="0"/>
    <x v="2169"/>
    <x v="144"/>
    <x v="134"/>
    <x v="75"/>
    <x v="34"/>
    <x v="21"/>
    <x v="15"/>
    <x v="173"/>
    <x v="0"/>
    <x v="30"/>
    <x v="11"/>
    <x v="80"/>
  </r>
  <r>
    <x v="65"/>
    <x v="1"/>
    <x v="2"/>
    <x v="136"/>
    <x v="489"/>
    <x v="2"/>
    <x v="22"/>
    <x v="0"/>
    <x v="1681"/>
    <x v="162"/>
    <x v="152"/>
    <x v="75"/>
    <x v="34"/>
    <x v="21"/>
    <x v="35"/>
    <x v="670"/>
    <x v="0"/>
    <x v="30"/>
    <x v="11"/>
    <x v="238"/>
  </r>
  <r>
    <x v="65"/>
    <x v="1"/>
    <x v="2"/>
    <x v="136"/>
    <x v="489"/>
    <x v="2"/>
    <x v="22"/>
    <x v="0"/>
    <x v="1682"/>
    <x v="300"/>
    <x v="293"/>
    <x v="75"/>
    <x v="34"/>
    <x v="21"/>
    <x v="35"/>
    <x v="670"/>
    <x v="0"/>
    <x v="30"/>
    <x v="11"/>
    <x v="238"/>
  </r>
  <r>
    <x v="65"/>
    <x v="1"/>
    <x v="2"/>
    <x v="136"/>
    <x v="489"/>
    <x v="1"/>
    <x v="22"/>
    <x v="0"/>
    <x v="2171"/>
    <x v="311"/>
    <x v="304"/>
    <x v="75"/>
    <x v="34"/>
    <x v="21"/>
    <x v="15"/>
    <x v="173"/>
    <x v="0"/>
    <x v="30"/>
    <x v="11"/>
    <x v="80"/>
  </r>
  <r>
    <x v="65"/>
    <x v="1"/>
    <x v="2"/>
    <x v="136"/>
    <x v="489"/>
    <x v="1"/>
    <x v="22"/>
    <x v="0"/>
    <x v="3452"/>
    <x v="425"/>
    <x v="415"/>
    <x v="75"/>
    <x v="34"/>
    <x v="21"/>
    <x v="15"/>
    <x v="173"/>
    <x v="0"/>
    <x v="30"/>
    <x v="11"/>
    <x v="80"/>
  </r>
  <r>
    <x v="65"/>
    <x v="1"/>
    <x v="2"/>
    <x v="136"/>
    <x v="489"/>
    <x v="2"/>
    <x v="22"/>
    <x v="0"/>
    <x v="1683"/>
    <x v="455"/>
    <x v="449"/>
    <x v="75"/>
    <x v="34"/>
    <x v="21"/>
    <x v="35"/>
    <x v="670"/>
    <x v="0"/>
    <x v="30"/>
    <x v="11"/>
    <x v="238"/>
  </r>
  <r>
    <x v="65"/>
    <x v="1"/>
    <x v="2"/>
    <x v="140"/>
    <x v="490"/>
    <x v="0"/>
    <x v="22"/>
    <x v="0"/>
    <x v="1684"/>
    <x v="545"/>
    <x v="537"/>
    <x v="82"/>
    <x v="34"/>
    <x v="21"/>
    <x v="37"/>
    <x v="749"/>
    <x v="0"/>
    <x v="30"/>
    <x v="11"/>
    <x v="264"/>
  </r>
  <r>
    <x v="66"/>
    <x v="1"/>
    <x v="1"/>
    <x v="7"/>
    <x v="278"/>
    <x v="2"/>
    <x v="22"/>
    <x v="0"/>
    <x v="2043"/>
    <x v="513"/>
    <x v="508"/>
    <x v="116"/>
    <x v="34"/>
    <x v="21"/>
    <x v="35"/>
    <x v="761"/>
    <x v="0"/>
    <x v="30"/>
    <x v="17"/>
    <x v="277"/>
  </r>
  <r>
    <x v="66"/>
    <x v="1"/>
    <x v="1"/>
    <x v="46"/>
    <x v="88"/>
    <x v="1"/>
    <x v="4"/>
    <x v="0"/>
    <x v="2174"/>
    <x v="317"/>
    <x v="337"/>
    <x v="468"/>
    <x v="34"/>
    <x v="21"/>
    <x v="1"/>
    <x v="102"/>
    <x v="0"/>
    <x v="30"/>
    <x v="42"/>
    <x v="46"/>
  </r>
  <r>
    <x v="66"/>
    <x v="1"/>
    <x v="1"/>
    <x v="46"/>
    <x v="88"/>
    <x v="2"/>
    <x v="4"/>
    <x v="0"/>
    <x v="2260"/>
    <x v="388"/>
    <x v="405"/>
    <x v="468"/>
    <x v="34"/>
    <x v="21"/>
    <x v="10"/>
    <x v="481"/>
    <x v="0"/>
    <x v="30"/>
    <x v="42"/>
    <x v="170"/>
  </r>
  <r>
    <x v="66"/>
    <x v="1"/>
    <x v="2"/>
    <x v="55"/>
    <x v="333"/>
    <x v="2"/>
    <x v="4"/>
    <x v="0"/>
    <x v="2261"/>
    <x v="65"/>
    <x v="81"/>
    <x v="459"/>
    <x v="34"/>
    <x v="21"/>
    <x v="10"/>
    <x v="474"/>
    <x v="0"/>
    <x v="30"/>
    <x v="42"/>
    <x v="170"/>
  </r>
  <r>
    <x v="66"/>
    <x v="1"/>
    <x v="1"/>
    <x v="56"/>
    <x v="87"/>
    <x v="1"/>
    <x v="19"/>
    <x v="0"/>
    <x v="2157"/>
    <x v="317"/>
    <x v="337"/>
    <x v="495"/>
    <x v="34"/>
    <x v="21"/>
    <x v="11"/>
    <x v="522"/>
    <x v="0"/>
    <x v="30"/>
    <x v="42"/>
    <x v="178"/>
  </r>
  <r>
    <x v="66"/>
    <x v="1"/>
    <x v="1"/>
    <x v="56"/>
    <x v="87"/>
    <x v="2"/>
    <x v="19"/>
    <x v="0"/>
    <x v="1630"/>
    <x v="388"/>
    <x v="405"/>
    <x v="495"/>
    <x v="34"/>
    <x v="21"/>
    <x v="33"/>
    <x v="1116"/>
    <x v="0"/>
    <x v="30"/>
    <x v="42"/>
    <x v="343"/>
  </r>
  <r>
    <x v="66"/>
    <x v="1"/>
    <x v="2"/>
    <x v="58"/>
    <x v="160"/>
    <x v="1"/>
    <x v="19"/>
    <x v="0"/>
    <x v="2165"/>
    <x v="76"/>
    <x v="90"/>
    <x v="372"/>
    <x v="34"/>
    <x v="21"/>
    <x v="11"/>
    <x v="440"/>
    <x v="0"/>
    <x v="30"/>
    <x v="38"/>
    <x v="165"/>
  </r>
  <r>
    <x v="66"/>
    <x v="1"/>
    <x v="2"/>
    <x v="59"/>
    <x v="162"/>
    <x v="2"/>
    <x v="19"/>
    <x v="0"/>
    <x v="1636"/>
    <x v="65"/>
    <x v="81"/>
    <x v="438"/>
    <x v="34"/>
    <x v="21"/>
    <x v="33"/>
    <x v="1070"/>
    <x v="0"/>
    <x v="30"/>
    <x v="42"/>
    <x v="343"/>
  </r>
  <r>
    <x v="66"/>
    <x v="1"/>
    <x v="2"/>
    <x v="103"/>
    <x v="332"/>
    <x v="1"/>
    <x v="4"/>
    <x v="0"/>
    <x v="2161"/>
    <x v="76"/>
    <x v="90"/>
    <x v="362"/>
    <x v="34"/>
    <x v="21"/>
    <x v="1"/>
    <x v="82"/>
    <x v="0"/>
    <x v="30"/>
    <x v="38"/>
    <x v="40"/>
  </r>
  <r>
    <x v="66"/>
    <x v="1"/>
    <x v="2"/>
    <x v="103"/>
    <x v="332"/>
    <x v="1"/>
    <x v="4"/>
    <x v="0"/>
    <x v="2175"/>
    <x v="365"/>
    <x v="378"/>
    <x v="362"/>
    <x v="34"/>
    <x v="21"/>
    <x v="1"/>
    <x v="82"/>
    <x v="0"/>
    <x v="30"/>
    <x v="38"/>
    <x v="40"/>
  </r>
  <r>
    <x v="66"/>
    <x v="1"/>
    <x v="2"/>
    <x v="103"/>
    <x v="332"/>
    <x v="2"/>
    <x v="4"/>
    <x v="0"/>
    <x v="2262"/>
    <x v="425"/>
    <x v="438"/>
    <x v="362"/>
    <x v="34"/>
    <x v="21"/>
    <x v="10"/>
    <x v="418"/>
    <x v="0"/>
    <x v="30"/>
    <x v="38"/>
    <x v="159"/>
  </r>
  <r>
    <x v="66"/>
    <x v="1"/>
    <x v="1"/>
    <x v="128"/>
    <x v="472"/>
    <x v="1"/>
    <x v="22"/>
    <x v="0"/>
    <x v="1671"/>
    <x v="133"/>
    <x v="134"/>
    <x v="285"/>
    <x v="34"/>
    <x v="21"/>
    <x v="15"/>
    <x v="421"/>
    <x v="0"/>
    <x v="30"/>
    <x v="26"/>
    <x v="142"/>
  </r>
  <r>
    <x v="66"/>
    <x v="1"/>
    <x v="1"/>
    <x v="128"/>
    <x v="472"/>
    <x v="2"/>
    <x v="22"/>
    <x v="0"/>
    <x v="4056"/>
    <x v="141"/>
    <x v="139"/>
    <x v="285"/>
    <x v="34"/>
    <x v="21"/>
    <x v="35"/>
    <x v="975"/>
    <x v="0"/>
    <x v="30"/>
    <x v="26"/>
    <x v="312"/>
  </r>
  <r>
    <x v="66"/>
    <x v="1"/>
    <x v="1"/>
    <x v="130"/>
    <x v="465"/>
    <x v="2"/>
    <x v="19"/>
    <x v="0"/>
    <x v="1672"/>
    <x v="33"/>
    <x v="45"/>
    <x v="411"/>
    <x v="34"/>
    <x v="21"/>
    <x v="33"/>
    <x v="1038"/>
    <x v="0"/>
    <x v="30"/>
    <x v="38"/>
    <x v="337"/>
  </r>
  <r>
    <x v="66"/>
    <x v="1"/>
    <x v="1"/>
    <x v="130"/>
    <x v="465"/>
    <x v="1"/>
    <x v="19"/>
    <x v="0"/>
    <x v="2164"/>
    <x v="42"/>
    <x v="55"/>
    <x v="411"/>
    <x v="34"/>
    <x v="21"/>
    <x v="11"/>
    <x v="463"/>
    <x v="0"/>
    <x v="30"/>
    <x v="38"/>
    <x v="165"/>
  </r>
  <r>
    <x v="66"/>
    <x v="1"/>
    <x v="1"/>
    <x v="130"/>
    <x v="465"/>
    <x v="1"/>
    <x v="22"/>
    <x v="0"/>
    <x v="2147"/>
    <x v="604"/>
    <x v="621"/>
    <x v="411"/>
    <x v="34"/>
    <x v="21"/>
    <x v="15"/>
    <x v="509"/>
    <x v="0"/>
    <x v="30"/>
    <x v="38"/>
    <x v="186"/>
  </r>
  <r>
    <x v="66"/>
    <x v="1"/>
    <x v="1"/>
    <x v="131"/>
    <x v="466"/>
    <x v="2"/>
    <x v="4"/>
    <x v="0"/>
    <x v="2259"/>
    <x v="33"/>
    <x v="45"/>
    <x v="364"/>
    <x v="34"/>
    <x v="21"/>
    <x v="10"/>
    <x v="420"/>
    <x v="0"/>
    <x v="30"/>
    <x v="38"/>
    <x v="159"/>
  </r>
  <r>
    <x v="66"/>
    <x v="1"/>
    <x v="1"/>
    <x v="131"/>
    <x v="466"/>
    <x v="1"/>
    <x v="4"/>
    <x v="0"/>
    <x v="2160"/>
    <x v="42"/>
    <x v="55"/>
    <x v="364"/>
    <x v="34"/>
    <x v="21"/>
    <x v="1"/>
    <x v="83"/>
    <x v="0"/>
    <x v="30"/>
    <x v="38"/>
    <x v="40"/>
  </r>
  <r>
    <x v="66"/>
    <x v="1"/>
    <x v="2"/>
    <x v="139"/>
    <x v="502"/>
    <x v="1"/>
    <x v="22"/>
    <x v="0"/>
    <x v="3436"/>
    <x v="160"/>
    <x v="161"/>
    <x v="252"/>
    <x v="34"/>
    <x v="21"/>
    <x v="15"/>
    <x v="388"/>
    <x v="0"/>
    <x v="30"/>
    <x v="26"/>
    <x v="142"/>
  </r>
  <r>
    <x v="66"/>
    <x v="1"/>
    <x v="2"/>
    <x v="139"/>
    <x v="502"/>
    <x v="2"/>
    <x v="22"/>
    <x v="0"/>
    <x v="4057"/>
    <x v="162"/>
    <x v="165"/>
    <x v="252"/>
    <x v="34"/>
    <x v="21"/>
    <x v="35"/>
    <x v="937"/>
    <x v="0"/>
    <x v="30"/>
    <x v="26"/>
    <x v="312"/>
  </r>
  <r>
    <x v="66"/>
    <x v="1"/>
    <x v="1"/>
    <x v="221"/>
    <x v="471"/>
    <x v="2"/>
    <x v="22"/>
    <x v="0"/>
    <x v="2041"/>
    <x v="535"/>
    <x v="546"/>
    <x v="422"/>
    <x v="34"/>
    <x v="21"/>
    <x v="35"/>
    <x v="1120"/>
    <x v="0"/>
    <x v="30"/>
    <x v="39"/>
    <x v="352"/>
  </r>
  <r>
    <x v="66"/>
    <x v="1"/>
    <x v="2"/>
    <x v="441"/>
    <x v="161"/>
    <x v="1"/>
    <x v="19"/>
    <x v="0"/>
    <x v="2158"/>
    <x v="365"/>
    <x v="378"/>
    <x v="409"/>
    <x v="34"/>
    <x v="21"/>
    <x v="11"/>
    <x v="461"/>
    <x v="0"/>
    <x v="30"/>
    <x v="38"/>
    <x v="165"/>
  </r>
  <r>
    <x v="66"/>
    <x v="1"/>
    <x v="2"/>
    <x v="441"/>
    <x v="161"/>
    <x v="2"/>
    <x v="19"/>
    <x v="0"/>
    <x v="1634"/>
    <x v="425"/>
    <x v="438"/>
    <x v="409"/>
    <x v="34"/>
    <x v="21"/>
    <x v="33"/>
    <x v="1034"/>
    <x v="0"/>
    <x v="30"/>
    <x v="38"/>
    <x v="337"/>
  </r>
  <r>
    <x v="66"/>
    <x v="1"/>
    <x v="2"/>
    <x v="441"/>
    <x v="161"/>
    <x v="2"/>
    <x v="22"/>
    <x v="0"/>
    <x v="1635"/>
    <x v="584"/>
    <x v="600"/>
    <x v="409"/>
    <x v="34"/>
    <x v="21"/>
    <x v="35"/>
    <x v="1112"/>
    <x v="0"/>
    <x v="30"/>
    <x v="38"/>
    <x v="348"/>
  </r>
  <r>
    <x v="66"/>
    <x v="1"/>
    <x v="2"/>
    <x v="441"/>
    <x v="161"/>
    <x v="1"/>
    <x v="22"/>
    <x v="0"/>
    <x v="2148"/>
    <x v="628"/>
    <x v="645"/>
    <x v="409"/>
    <x v="34"/>
    <x v="21"/>
    <x v="15"/>
    <x v="507"/>
    <x v="0"/>
    <x v="30"/>
    <x v="38"/>
    <x v="186"/>
  </r>
  <r>
    <x v="66"/>
    <x v="1"/>
    <x v="2"/>
    <x v="627"/>
    <x v="86"/>
    <x v="2"/>
    <x v="22"/>
    <x v="0"/>
    <x v="2051"/>
    <x v="105"/>
    <x v="92"/>
    <x v="103"/>
    <x v="34"/>
    <x v="21"/>
    <x v="35"/>
    <x v="740"/>
    <x v="0"/>
    <x v="30"/>
    <x v="11"/>
    <x v="238"/>
  </r>
  <r>
    <x v="67"/>
    <x v="1"/>
    <x v="0"/>
    <x v="32"/>
    <x v="25"/>
    <x v="1"/>
    <x v="22"/>
    <x v="0"/>
    <x v="2611"/>
    <x v="170"/>
    <x v="171"/>
    <x v="317"/>
    <x v="34"/>
    <x v="21"/>
    <x v="15"/>
    <x v="451"/>
    <x v="0"/>
    <x v="30"/>
    <x v="24"/>
    <x v="133"/>
  </r>
  <r>
    <x v="67"/>
    <x v="1"/>
    <x v="0"/>
    <x v="32"/>
    <x v="25"/>
    <x v="2"/>
    <x v="22"/>
    <x v="0"/>
    <x v="2318"/>
    <x v="170"/>
    <x v="171"/>
    <x v="317"/>
    <x v="34"/>
    <x v="21"/>
    <x v="35"/>
    <x v="1021"/>
    <x v="0"/>
    <x v="30"/>
    <x v="24"/>
    <x v="307"/>
  </r>
  <r>
    <x v="67"/>
    <x v="1"/>
    <x v="0"/>
    <x v="32"/>
    <x v="25"/>
    <x v="2"/>
    <x v="22"/>
    <x v="0"/>
    <x v="2319"/>
    <x v="296"/>
    <x v="299"/>
    <x v="317"/>
    <x v="34"/>
    <x v="21"/>
    <x v="35"/>
    <x v="1021"/>
    <x v="0"/>
    <x v="30"/>
    <x v="24"/>
    <x v="307"/>
  </r>
  <r>
    <x v="67"/>
    <x v="1"/>
    <x v="0"/>
    <x v="32"/>
    <x v="25"/>
    <x v="1"/>
    <x v="22"/>
    <x v="0"/>
    <x v="2594"/>
    <x v="469"/>
    <x v="470"/>
    <x v="317"/>
    <x v="34"/>
    <x v="21"/>
    <x v="15"/>
    <x v="451"/>
    <x v="0"/>
    <x v="30"/>
    <x v="24"/>
    <x v="133"/>
  </r>
  <r>
    <x v="67"/>
    <x v="1"/>
    <x v="0"/>
    <x v="32"/>
    <x v="25"/>
    <x v="2"/>
    <x v="22"/>
    <x v="0"/>
    <x v="2320"/>
    <x v="480"/>
    <x v="481"/>
    <x v="317"/>
    <x v="34"/>
    <x v="21"/>
    <x v="35"/>
    <x v="1021"/>
    <x v="0"/>
    <x v="30"/>
    <x v="24"/>
    <x v="307"/>
  </r>
  <r>
    <x v="67"/>
    <x v="1"/>
    <x v="0"/>
    <x v="33"/>
    <x v="389"/>
    <x v="0"/>
    <x v="22"/>
    <x v="0"/>
    <x v="2321"/>
    <x v="192"/>
    <x v="186"/>
    <x v="244"/>
    <x v="34"/>
    <x v="21"/>
    <x v="37"/>
    <x v="1009"/>
    <x v="0"/>
    <x v="30"/>
    <x v="16"/>
    <x v="290"/>
  </r>
  <r>
    <x v="67"/>
    <x v="1"/>
    <x v="0"/>
    <x v="33"/>
    <x v="389"/>
    <x v="0"/>
    <x v="22"/>
    <x v="0"/>
    <x v="2322"/>
    <x v="542"/>
    <x v="537"/>
    <x v="244"/>
    <x v="34"/>
    <x v="21"/>
    <x v="37"/>
    <x v="1009"/>
    <x v="0"/>
    <x v="30"/>
    <x v="16"/>
    <x v="290"/>
  </r>
  <r>
    <x v="67"/>
    <x v="1"/>
    <x v="0"/>
    <x v="34"/>
    <x v="36"/>
    <x v="1"/>
    <x v="22"/>
    <x v="0"/>
    <x v="2206"/>
    <x v="252"/>
    <x v="271"/>
    <x v="576"/>
    <x v="34"/>
    <x v="21"/>
    <x v="15"/>
    <x v="660"/>
    <x v="0"/>
    <x v="30"/>
    <x v="44"/>
    <x v="203"/>
  </r>
  <r>
    <x v="67"/>
    <x v="1"/>
    <x v="0"/>
    <x v="35"/>
    <x v="37"/>
    <x v="0"/>
    <x v="22"/>
    <x v="0"/>
    <x v="1622"/>
    <x v="513"/>
    <x v="533"/>
    <x v="595"/>
    <x v="34"/>
    <x v="21"/>
    <x v="37"/>
    <x v="1316"/>
    <x v="0"/>
    <x v="30"/>
    <x v="49"/>
    <x v="381"/>
  </r>
  <r>
    <x v="67"/>
    <x v="1"/>
    <x v="0"/>
    <x v="78"/>
    <x v="55"/>
    <x v="5"/>
    <x v="19"/>
    <x v="0"/>
    <x v="2854"/>
    <x v="376"/>
    <x v="365"/>
    <x v="89"/>
    <x v="34"/>
    <x v="21"/>
    <x v="31"/>
    <x v="608"/>
    <x v="0"/>
    <x v="30"/>
    <x v="9"/>
    <x v="189"/>
  </r>
  <r>
    <x v="67"/>
    <x v="1"/>
    <x v="0"/>
    <x v="458"/>
    <x v="19"/>
    <x v="5"/>
    <x v="19"/>
    <x v="0"/>
    <x v="1996"/>
    <x v="113"/>
    <x v="105"/>
    <x v="119"/>
    <x v="34"/>
    <x v="21"/>
    <x v="31"/>
    <x v="665"/>
    <x v="0"/>
    <x v="30"/>
    <x v="16"/>
    <x v="239"/>
  </r>
  <r>
    <x v="67"/>
    <x v="1"/>
    <x v="0"/>
    <x v="459"/>
    <x v="34"/>
    <x v="2"/>
    <x v="22"/>
    <x v="0"/>
    <x v="2059"/>
    <x v="227"/>
    <x v="237"/>
    <x v="477"/>
    <x v="34"/>
    <x v="21"/>
    <x v="35"/>
    <x v="1169"/>
    <x v="0"/>
    <x v="30"/>
    <x v="35"/>
    <x v="341"/>
  </r>
  <r>
    <x v="67"/>
    <x v="1"/>
    <x v="0"/>
    <x v="640"/>
    <x v="14"/>
    <x v="5"/>
    <x v="19"/>
    <x v="0"/>
    <x v="2263"/>
    <x v="118"/>
    <x v="108"/>
    <x v="52"/>
    <x v="34"/>
    <x v="21"/>
    <x v="31"/>
    <x v="517"/>
    <x v="0"/>
    <x v="30"/>
    <x v="11"/>
    <x v="206"/>
  </r>
  <r>
    <x v="67"/>
    <x v="1"/>
    <x v="0"/>
    <x v="648"/>
    <x v="157"/>
    <x v="5"/>
    <x v="3"/>
    <x v="0"/>
    <x v="4084"/>
    <x v="340"/>
    <x v="333"/>
    <x v="45"/>
    <x v="34"/>
    <x v="21"/>
    <x v="8"/>
    <x v="108"/>
    <x v="0"/>
    <x v="30"/>
    <x v="11"/>
    <x v="56"/>
  </r>
  <r>
    <x v="67"/>
    <x v="1"/>
    <x v="0"/>
    <x v="648"/>
    <x v="157"/>
    <x v="5"/>
    <x v="16"/>
    <x v="0"/>
    <x v="2317"/>
    <x v="388"/>
    <x v="370"/>
    <x v="45"/>
    <x v="34"/>
    <x v="21"/>
    <x v="28"/>
    <x v="438"/>
    <x v="0"/>
    <x v="30"/>
    <x v="3"/>
    <x v="91"/>
  </r>
  <r>
    <x v="67"/>
    <x v="1"/>
    <x v="0"/>
    <x v="648"/>
    <x v="157"/>
    <x v="5"/>
    <x v="14"/>
    <x v="0"/>
    <x v="4086"/>
    <x v="484"/>
    <x v="468"/>
    <x v="45"/>
    <x v="34"/>
    <x v="21"/>
    <x v="24"/>
    <x v="323"/>
    <x v="0"/>
    <x v="30"/>
    <x v="3"/>
    <x v="70"/>
  </r>
  <r>
    <x v="68"/>
    <x v="1"/>
    <x v="1"/>
    <x v="13"/>
    <x v="3"/>
    <x v="1"/>
    <x v="22"/>
    <x v="0"/>
    <x v="2179"/>
    <x v="381"/>
    <x v="386"/>
    <x v="192"/>
    <x v="34"/>
    <x v="21"/>
    <x v="15"/>
    <x v="311"/>
    <x v="0"/>
    <x v="30"/>
    <x v="30"/>
    <x v="157"/>
  </r>
  <r>
    <x v="68"/>
    <x v="1"/>
    <x v="1"/>
    <x v="13"/>
    <x v="3"/>
    <x v="1"/>
    <x v="21"/>
    <x v="0"/>
    <x v="2241"/>
    <x v="388"/>
    <x v="394"/>
    <x v="192"/>
    <x v="34"/>
    <x v="21"/>
    <x v="2"/>
    <x v="62"/>
    <x v="0"/>
    <x v="30"/>
    <x v="30"/>
    <x v="39"/>
  </r>
  <r>
    <x v="68"/>
    <x v="1"/>
    <x v="1"/>
    <x v="13"/>
    <x v="3"/>
    <x v="1"/>
    <x v="21"/>
    <x v="0"/>
    <x v="2243"/>
    <x v="532"/>
    <x v="537"/>
    <x v="192"/>
    <x v="34"/>
    <x v="21"/>
    <x v="2"/>
    <x v="62"/>
    <x v="0"/>
    <x v="30"/>
    <x v="30"/>
    <x v="39"/>
  </r>
  <r>
    <x v="68"/>
    <x v="1"/>
    <x v="1"/>
    <x v="14"/>
    <x v="4"/>
    <x v="2"/>
    <x v="22"/>
    <x v="0"/>
    <x v="3883"/>
    <x v="56"/>
    <x v="52"/>
    <x v="47"/>
    <x v="34"/>
    <x v="21"/>
    <x v="35"/>
    <x v="598"/>
    <x v="0"/>
    <x v="30"/>
    <x v="16"/>
    <x v="272"/>
  </r>
  <r>
    <x v="68"/>
    <x v="1"/>
    <x v="1"/>
    <x v="14"/>
    <x v="4"/>
    <x v="1"/>
    <x v="22"/>
    <x v="0"/>
    <x v="1612"/>
    <x v="65"/>
    <x v="58"/>
    <x v="47"/>
    <x v="34"/>
    <x v="21"/>
    <x v="15"/>
    <x v="145"/>
    <x v="0"/>
    <x v="30"/>
    <x v="16"/>
    <x v="102"/>
  </r>
  <r>
    <x v="68"/>
    <x v="1"/>
    <x v="1"/>
    <x v="14"/>
    <x v="4"/>
    <x v="1"/>
    <x v="22"/>
    <x v="0"/>
    <x v="2192"/>
    <x v="123"/>
    <x v="116"/>
    <x v="47"/>
    <x v="34"/>
    <x v="21"/>
    <x v="15"/>
    <x v="145"/>
    <x v="0"/>
    <x v="30"/>
    <x v="16"/>
    <x v="102"/>
  </r>
  <r>
    <x v="68"/>
    <x v="1"/>
    <x v="1"/>
    <x v="14"/>
    <x v="4"/>
    <x v="2"/>
    <x v="22"/>
    <x v="0"/>
    <x v="1613"/>
    <x v="144"/>
    <x v="137"/>
    <x v="47"/>
    <x v="34"/>
    <x v="21"/>
    <x v="35"/>
    <x v="598"/>
    <x v="0"/>
    <x v="30"/>
    <x v="16"/>
    <x v="272"/>
  </r>
  <r>
    <x v="68"/>
    <x v="1"/>
    <x v="1"/>
    <x v="14"/>
    <x v="4"/>
    <x v="0"/>
    <x v="21"/>
    <x v="0"/>
    <x v="1999"/>
    <x v="144"/>
    <x v="137"/>
    <x v="47"/>
    <x v="34"/>
    <x v="21"/>
    <x v="16"/>
    <x v="156"/>
    <x v="0"/>
    <x v="30"/>
    <x v="16"/>
    <x v="106"/>
  </r>
  <r>
    <x v="68"/>
    <x v="1"/>
    <x v="1"/>
    <x v="14"/>
    <x v="4"/>
    <x v="1"/>
    <x v="22"/>
    <x v="0"/>
    <x v="2194"/>
    <x v="166"/>
    <x v="161"/>
    <x v="47"/>
    <x v="34"/>
    <x v="21"/>
    <x v="15"/>
    <x v="145"/>
    <x v="0"/>
    <x v="30"/>
    <x v="16"/>
    <x v="102"/>
  </r>
  <r>
    <x v="68"/>
    <x v="1"/>
    <x v="1"/>
    <x v="14"/>
    <x v="4"/>
    <x v="0"/>
    <x v="21"/>
    <x v="0"/>
    <x v="2001"/>
    <x v="231"/>
    <x v="227"/>
    <x v="47"/>
    <x v="34"/>
    <x v="21"/>
    <x v="16"/>
    <x v="156"/>
    <x v="0"/>
    <x v="30"/>
    <x v="16"/>
    <x v="106"/>
  </r>
  <r>
    <x v="68"/>
    <x v="1"/>
    <x v="1"/>
    <x v="14"/>
    <x v="4"/>
    <x v="0"/>
    <x v="22"/>
    <x v="0"/>
    <x v="1614"/>
    <x v="242"/>
    <x v="237"/>
    <x v="47"/>
    <x v="34"/>
    <x v="21"/>
    <x v="37"/>
    <x v="663"/>
    <x v="0"/>
    <x v="30"/>
    <x v="16"/>
    <x v="290"/>
  </r>
  <r>
    <x v="68"/>
    <x v="1"/>
    <x v="1"/>
    <x v="14"/>
    <x v="4"/>
    <x v="0"/>
    <x v="21"/>
    <x v="0"/>
    <x v="1903"/>
    <x v="340"/>
    <x v="337"/>
    <x v="47"/>
    <x v="34"/>
    <x v="21"/>
    <x v="16"/>
    <x v="156"/>
    <x v="0"/>
    <x v="30"/>
    <x v="16"/>
    <x v="106"/>
  </r>
  <r>
    <x v="68"/>
    <x v="1"/>
    <x v="1"/>
    <x v="14"/>
    <x v="4"/>
    <x v="1"/>
    <x v="22"/>
    <x v="0"/>
    <x v="3437"/>
    <x v="626"/>
    <x v="630"/>
    <x v="47"/>
    <x v="34"/>
    <x v="21"/>
    <x v="15"/>
    <x v="145"/>
    <x v="0"/>
    <x v="30"/>
    <x v="16"/>
    <x v="102"/>
  </r>
  <r>
    <x v="68"/>
    <x v="1"/>
    <x v="1"/>
    <x v="15"/>
    <x v="5"/>
    <x v="0"/>
    <x v="22"/>
    <x v="0"/>
    <x v="1615"/>
    <x v="306"/>
    <x v="315"/>
    <x v="235"/>
    <x v="34"/>
    <x v="21"/>
    <x v="37"/>
    <x v="999"/>
    <x v="0"/>
    <x v="30"/>
    <x v="30"/>
    <x v="344"/>
  </r>
  <r>
    <x v="68"/>
    <x v="1"/>
    <x v="1"/>
    <x v="15"/>
    <x v="5"/>
    <x v="2"/>
    <x v="22"/>
    <x v="0"/>
    <x v="1616"/>
    <x v="513"/>
    <x v="517"/>
    <x v="235"/>
    <x v="34"/>
    <x v="21"/>
    <x v="35"/>
    <x v="916"/>
    <x v="0"/>
    <x v="30"/>
    <x v="30"/>
    <x v="328"/>
  </r>
  <r>
    <x v="68"/>
    <x v="1"/>
    <x v="1"/>
    <x v="15"/>
    <x v="5"/>
    <x v="1"/>
    <x v="22"/>
    <x v="0"/>
    <x v="2181"/>
    <x v="532"/>
    <x v="537"/>
    <x v="235"/>
    <x v="34"/>
    <x v="21"/>
    <x v="15"/>
    <x v="373"/>
    <x v="0"/>
    <x v="30"/>
    <x v="30"/>
    <x v="157"/>
  </r>
  <r>
    <x v="68"/>
    <x v="1"/>
    <x v="1"/>
    <x v="16"/>
    <x v="6"/>
    <x v="2"/>
    <x v="21"/>
    <x v="0"/>
    <x v="1905"/>
    <x v="388"/>
    <x v="386"/>
    <x v="98"/>
    <x v="34"/>
    <x v="21"/>
    <x v="12"/>
    <x v="191"/>
    <x v="0"/>
    <x v="30"/>
    <x v="21"/>
    <x v="109"/>
  </r>
  <r>
    <x v="68"/>
    <x v="1"/>
    <x v="1"/>
    <x v="16"/>
    <x v="6"/>
    <x v="2"/>
    <x v="22"/>
    <x v="0"/>
    <x v="1617"/>
    <x v="403"/>
    <x v="402"/>
    <x v="98"/>
    <x v="34"/>
    <x v="21"/>
    <x v="35"/>
    <x v="733"/>
    <x v="0"/>
    <x v="30"/>
    <x v="21"/>
    <x v="293"/>
  </r>
  <r>
    <x v="68"/>
    <x v="1"/>
    <x v="1"/>
    <x v="16"/>
    <x v="6"/>
    <x v="0"/>
    <x v="22"/>
    <x v="0"/>
    <x v="1618"/>
    <x v="473"/>
    <x v="471"/>
    <x v="98"/>
    <x v="34"/>
    <x v="21"/>
    <x v="37"/>
    <x v="796"/>
    <x v="0"/>
    <x v="30"/>
    <x v="21"/>
    <x v="314"/>
  </r>
  <r>
    <x v="68"/>
    <x v="1"/>
    <x v="1"/>
    <x v="16"/>
    <x v="6"/>
    <x v="0"/>
    <x v="21"/>
    <x v="0"/>
    <x v="1907"/>
    <x v="473"/>
    <x v="471"/>
    <x v="98"/>
    <x v="34"/>
    <x v="21"/>
    <x v="16"/>
    <x v="230"/>
    <x v="0"/>
    <x v="30"/>
    <x v="21"/>
    <x v="131"/>
  </r>
  <r>
    <x v="68"/>
    <x v="1"/>
    <x v="1"/>
    <x v="16"/>
    <x v="6"/>
    <x v="2"/>
    <x v="21"/>
    <x v="0"/>
    <x v="1909"/>
    <x v="513"/>
    <x v="511"/>
    <x v="98"/>
    <x v="34"/>
    <x v="21"/>
    <x v="12"/>
    <x v="191"/>
    <x v="0"/>
    <x v="30"/>
    <x v="21"/>
    <x v="109"/>
  </r>
  <r>
    <x v="68"/>
    <x v="1"/>
    <x v="1"/>
    <x v="16"/>
    <x v="6"/>
    <x v="2"/>
    <x v="22"/>
    <x v="0"/>
    <x v="1619"/>
    <x v="558"/>
    <x v="556"/>
    <x v="98"/>
    <x v="34"/>
    <x v="21"/>
    <x v="35"/>
    <x v="733"/>
    <x v="0"/>
    <x v="30"/>
    <x v="21"/>
    <x v="293"/>
  </r>
  <r>
    <x v="68"/>
    <x v="1"/>
    <x v="1"/>
    <x v="16"/>
    <x v="6"/>
    <x v="0"/>
    <x v="22"/>
    <x v="0"/>
    <x v="1620"/>
    <x v="589"/>
    <x v="593"/>
    <x v="98"/>
    <x v="34"/>
    <x v="21"/>
    <x v="37"/>
    <x v="796"/>
    <x v="0"/>
    <x v="30"/>
    <x v="21"/>
    <x v="314"/>
  </r>
  <r>
    <x v="68"/>
    <x v="1"/>
    <x v="1"/>
    <x v="16"/>
    <x v="6"/>
    <x v="1"/>
    <x v="21"/>
    <x v="0"/>
    <x v="2245"/>
    <x v="589"/>
    <x v="593"/>
    <x v="98"/>
    <x v="34"/>
    <x v="21"/>
    <x v="2"/>
    <x v="41"/>
    <x v="0"/>
    <x v="30"/>
    <x v="21"/>
    <x v="28"/>
  </r>
  <r>
    <x v="68"/>
    <x v="1"/>
    <x v="1"/>
    <x v="16"/>
    <x v="6"/>
    <x v="2"/>
    <x v="21"/>
    <x v="0"/>
    <x v="1911"/>
    <x v="601"/>
    <x v="604"/>
    <x v="98"/>
    <x v="34"/>
    <x v="21"/>
    <x v="12"/>
    <x v="191"/>
    <x v="0"/>
    <x v="30"/>
    <x v="21"/>
    <x v="109"/>
  </r>
  <r>
    <x v="68"/>
    <x v="1"/>
    <x v="1"/>
    <x v="17"/>
    <x v="7"/>
    <x v="1"/>
    <x v="22"/>
    <x v="0"/>
    <x v="2207"/>
    <x v="340"/>
    <x v="366"/>
    <x v="535"/>
    <x v="34"/>
    <x v="21"/>
    <x v="15"/>
    <x v="606"/>
    <x v="0"/>
    <x v="30"/>
    <x v="50"/>
    <x v="218"/>
  </r>
  <r>
    <x v="68"/>
    <x v="1"/>
    <x v="1"/>
    <x v="17"/>
    <x v="7"/>
    <x v="2"/>
    <x v="22"/>
    <x v="0"/>
    <x v="2081"/>
    <x v="347"/>
    <x v="374"/>
    <x v="535"/>
    <x v="34"/>
    <x v="21"/>
    <x v="35"/>
    <x v="1220"/>
    <x v="0"/>
    <x v="30"/>
    <x v="50"/>
    <x v="367"/>
  </r>
  <r>
    <x v="68"/>
    <x v="1"/>
    <x v="2"/>
    <x v="68"/>
    <x v="186"/>
    <x v="1"/>
    <x v="22"/>
    <x v="0"/>
    <x v="2182"/>
    <x v="554"/>
    <x v="569"/>
    <x v="352"/>
    <x v="34"/>
    <x v="21"/>
    <x v="15"/>
    <x v="477"/>
    <x v="0"/>
    <x v="30"/>
    <x v="42"/>
    <x v="198"/>
  </r>
  <r>
    <x v="68"/>
    <x v="1"/>
    <x v="2"/>
    <x v="69"/>
    <x v="187"/>
    <x v="0"/>
    <x v="22"/>
    <x v="0"/>
    <x v="1637"/>
    <x v="333"/>
    <x v="341"/>
    <x v="267"/>
    <x v="34"/>
    <x v="21"/>
    <x v="37"/>
    <x v="1045"/>
    <x v="0"/>
    <x v="30"/>
    <x v="30"/>
    <x v="344"/>
  </r>
  <r>
    <x v="68"/>
    <x v="1"/>
    <x v="2"/>
    <x v="69"/>
    <x v="187"/>
    <x v="2"/>
    <x v="22"/>
    <x v="0"/>
    <x v="1638"/>
    <x v="536"/>
    <x v="540"/>
    <x v="267"/>
    <x v="34"/>
    <x v="21"/>
    <x v="35"/>
    <x v="952"/>
    <x v="0"/>
    <x v="30"/>
    <x v="30"/>
    <x v="328"/>
  </r>
  <r>
    <x v="68"/>
    <x v="1"/>
    <x v="2"/>
    <x v="83"/>
    <x v="232"/>
    <x v="2"/>
    <x v="22"/>
    <x v="0"/>
    <x v="1642"/>
    <x v="421"/>
    <x v="418"/>
    <x v="126"/>
    <x v="34"/>
    <x v="21"/>
    <x v="35"/>
    <x v="779"/>
    <x v="0"/>
    <x v="30"/>
    <x v="21"/>
    <x v="293"/>
  </r>
  <r>
    <x v="68"/>
    <x v="1"/>
    <x v="2"/>
    <x v="83"/>
    <x v="232"/>
    <x v="2"/>
    <x v="21"/>
    <x v="0"/>
    <x v="1906"/>
    <x v="449"/>
    <x v="449"/>
    <x v="126"/>
    <x v="34"/>
    <x v="21"/>
    <x v="12"/>
    <x v="219"/>
    <x v="0"/>
    <x v="30"/>
    <x v="21"/>
    <x v="109"/>
  </r>
  <r>
    <x v="68"/>
    <x v="1"/>
    <x v="2"/>
    <x v="83"/>
    <x v="232"/>
    <x v="0"/>
    <x v="21"/>
    <x v="0"/>
    <x v="1908"/>
    <x v="490"/>
    <x v="491"/>
    <x v="126"/>
    <x v="34"/>
    <x v="21"/>
    <x v="16"/>
    <x v="268"/>
    <x v="0"/>
    <x v="30"/>
    <x v="21"/>
    <x v="131"/>
  </r>
  <r>
    <x v="68"/>
    <x v="1"/>
    <x v="2"/>
    <x v="83"/>
    <x v="232"/>
    <x v="0"/>
    <x v="22"/>
    <x v="0"/>
    <x v="1975"/>
    <x v="490"/>
    <x v="491"/>
    <x v="126"/>
    <x v="34"/>
    <x v="21"/>
    <x v="37"/>
    <x v="855"/>
    <x v="0"/>
    <x v="30"/>
    <x v="21"/>
    <x v="314"/>
  </r>
  <r>
    <x v="68"/>
    <x v="1"/>
    <x v="2"/>
    <x v="83"/>
    <x v="232"/>
    <x v="2"/>
    <x v="21"/>
    <x v="0"/>
    <x v="1910"/>
    <x v="567"/>
    <x v="563"/>
    <x v="126"/>
    <x v="34"/>
    <x v="21"/>
    <x v="12"/>
    <x v="219"/>
    <x v="0"/>
    <x v="30"/>
    <x v="21"/>
    <x v="109"/>
  </r>
  <r>
    <x v="68"/>
    <x v="1"/>
    <x v="2"/>
    <x v="83"/>
    <x v="232"/>
    <x v="2"/>
    <x v="22"/>
    <x v="0"/>
    <x v="1643"/>
    <x v="576"/>
    <x v="574"/>
    <x v="126"/>
    <x v="34"/>
    <x v="21"/>
    <x v="35"/>
    <x v="779"/>
    <x v="0"/>
    <x v="30"/>
    <x v="21"/>
    <x v="293"/>
  </r>
  <r>
    <x v="68"/>
    <x v="1"/>
    <x v="2"/>
    <x v="83"/>
    <x v="232"/>
    <x v="0"/>
    <x v="22"/>
    <x v="0"/>
    <x v="1977"/>
    <x v="605"/>
    <x v="611"/>
    <x v="126"/>
    <x v="34"/>
    <x v="21"/>
    <x v="37"/>
    <x v="855"/>
    <x v="0"/>
    <x v="30"/>
    <x v="21"/>
    <x v="314"/>
  </r>
  <r>
    <x v="68"/>
    <x v="1"/>
    <x v="2"/>
    <x v="83"/>
    <x v="232"/>
    <x v="1"/>
    <x v="21"/>
    <x v="0"/>
    <x v="2246"/>
    <x v="605"/>
    <x v="611"/>
    <x v="126"/>
    <x v="34"/>
    <x v="21"/>
    <x v="2"/>
    <x v="46"/>
    <x v="0"/>
    <x v="30"/>
    <x v="21"/>
    <x v="28"/>
  </r>
  <r>
    <x v="68"/>
    <x v="1"/>
    <x v="2"/>
    <x v="83"/>
    <x v="232"/>
    <x v="2"/>
    <x v="21"/>
    <x v="0"/>
    <x v="1912"/>
    <x v="615"/>
    <x v="621"/>
    <x v="126"/>
    <x v="34"/>
    <x v="21"/>
    <x v="12"/>
    <x v="219"/>
    <x v="0"/>
    <x v="30"/>
    <x v="21"/>
    <x v="109"/>
  </r>
  <r>
    <x v="68"/>
    <x v="1"/>
    <x v="2"/>
    <x v="101"/>
    <x v="324"/>
    <x v="0"/>
    <x v="22"/>
    <x v="0"/>
    <x v="1658"/>
    <x v="69"/>
    <x v="92"/>
    <x v="533"/>
    <x v="34"/>
    <x v="21"/>
    <x v="37"/>
    <x v="1271"/>
    <x v="0"/>
    <x v="30"/>
    <x v="50"/>
    <x v="382"/>
  </r>
  <r>
    <x v="68"/>
    <x v="1"/>
    <x v="2"/>
    <x v="120"/>
    <x v="385"/>
    <x v="1"/>
    <x v="22"/>
    <x v="0"/>
    <x v="2180"/>
    <x v="407"/>
    <x v="412"/>
    <x v="191"/>
    <x v="34"/>
    <x v="21"/>
    <x v="15"/>
    <x v="310"/>
    <x v="0"/>
    <x v="30"/>
    <x v="30"/>
    <x v="157"/>
  </r>
  <r>
    <x v="68"/>
    <x v="1"/>
    <x v="2"/>
    <x v="120"/>
    <x v="385"/>
    <x v="1"/>
    <x v="21"/>
    <x v="0"/>
    <x v="2242"/>
    <x v="414"/>
    <x v="418"/>
    <x v="191"/>
    <x v="34"/>
    <x v="21"/>
    <x v="2"/>
    <x v="61"/>
    <x v="0"/>
    <x v="30"/>
    <x v="30"/>
    <x v="39"/>
  </r>
  <r>
    <x v="68"/>
    <x v="1"/>
    <x v="2"/>
    <x v="120"/>
    <x v="385"/>
    <x v="1"/>
    <x v="21"/>
    <x v="0"/>
    <x v="2244"/>
    <x v="563"/>
    <x v="565"/>
    <x v="191"/>
    <x v="34"/>
    <x v="21"/>
    <x v="2"/>
    <x v="61"/>
    <x v="0"/>
    <x v="30"/>
    <x v="30"/>
    <x v="39"/>
  </r>
  <r>
    <x v="68"/>
    <x v="1"/>
    <x v="2"/>
    <x v="122"/>
    <x v="419"/>
    <x v="2"/>
    <x v="22"/>
    <x v="0"/>
    <x v="3884"/>
    <x v="71"/>
    <x v="65"/>
    <x v="71"/>
    <x v="34"/>
    <x v="21"/>
    <x v="35"/>
    <x v="666"/>
    <x v="0"/>
    <x v="30"/>
    <x v="16"/>
    <x v="272"/>
  </r>
  <r>
    <x v="68"/>
    <x v="1"/>
    <x v="2"/>
    <x v="122"/>
    <x v="419"/>
    <x v="1"/>
    <x v="22"/>
    <x v="0"/>
    <x v="1668"/>
    <x v="79"/>
    <x v="72"/>
    <x v="71"/>
    <x v="34"/>
    <x v="21"/>
    <x v="15"/>
    <x v="170"/>
    <x v="0"/>
    <x v="30"/>
    <x v="16"/>
    <x v="102"/>
  </r>
  <r>
    <x v="68"/>
    <x v="1"/>
    <x v="2"/>
    <x v="122"/>
    <x v="419"/>
    <x v="1"/>
    <x v="22"/>
    <x v="0"/>
    <x v="2193"/>
    <x v="141"/>
    <x v="134"/>
    <x v="71"/>
    <x v="34"/>
    <x v="21"/>
    <x v="15"/>
    <x v="170"/>
    <x v="0"/>
    <x v="30"/>
    <x v="16"/>
    <x v="102"/>
  </r>
  <r>
    <x v="68"/>
    <x v="1"/>
    <x v="2"/>
    <x v="122"/>
    <x v="419"/>
    <x v="2"/>
    <x v="22"/>
    <x v="0"/>
    <x v="1669"/>
    <x v="162"/>
    <x v="157"/>
    <x v="71"/>
    <x v="34"/>
    <x v="21"/>
    <x v="35"/>
    <x v="666"/>
    <x v="0"/>
    <x v="30"/>
    <x v="16"/>
    <x v="272"/>
  </r>
  <r>
    <x v="68"/>
    <x v="1"/>
    <x v="2"/>
    <x v="122"/>
    <x v="419"/>
    <x v="0"/>
    <x v="21"/>
    <x v="0"/>
    <x v="2000"/>
    <x v="162"/>
    <x v="157"/>
    <x v="71"/>
    <x v="34"/>
    <x v="21"/>
    <x v="16"/>
    <x v="193"/>
    <x v="0"/>
    <x v="30"/>
    <x v="16"/>
    <x v="106"/>
  </r>
  <r>
    <x v="68"/>
    <x v="1"/>
    <x v="2"/>
    <x v="122"/>
    <x v="419"/>
    <x v="1"/>
    <x v="22"/>
    <x v="0"/>
    <x v="2195"/>
    <x v="183"/>
    <x v="179"/>
    <x v="71"/>
    <x v="34"/>
    <x v="21"/>
    <x v="15"/>
    <x v="170"/>
    <x v="0"/>
    <x v="30"/>
    <x v="16"/>
    <x v="102"/>
  </r>
  <r>
    <x v="68"/>
    <x v="1"/>
    <x v="2"/>
    <x v="122"/>
    <x v="419"/>
    <x v="0"/>
    <x v="21"/>
    <x v="0"/>
    <x v="2002"/>
    <x v="253"/>
    <x v="249"/>
    <x v="71"/>
    <x v="34"/>
    <x v="21"/>
    <x v="16"/>
    <x v="193"/>
    <x v="0"/>
    <x v="30"/>
    <x v="16"/>
    <x v="106"/>
  </r>
  <r>
    <x v="68"/>
    <x v="1"/>
    <x v="2"/>
    <x v="122"/>
    <x v="419"/>
    <x v="0"/>
    <x v="22"/>
    <x v="0"/>
    <x v="1670"/>
    <x v="256"/>
    <x v="254"/>
    <x v="71"/>
    <x v="34"/>
    <x v="21"/>
    <x v="37"/>
    <x v="735"/>
    <x v="0"/>
    <x v="30"/>
    <x v="16"/>
    <x v="290"/>
  </r>
  <r>
    <x v="68"/>
    <x v="1"/>
    <x v="2"/>
    <x v="122"/>
    <x v="419"/>
    <x v="0"/>
    <x v="21"/>
    <x v="0"/>
    <x v="1904"/>
    <x v="365"/>
    <x v="359"/>
    <x v="71"/>
    <x v="34"/>
    <x v="21"/>
    <x v="16"/>
    <x v="193"/>
    <x v="0"/>
    <x v="30"/>
    <x v="16"/>
    <x v="106"/>
  </r>
  <r>
    <x v="68"/>
    <x v="1"/>
    <x v="2"/>
    <x v="122"/>
    <x v="419"/>
    <x v="1"/>
    <x v="22"/>
    <x v="0"/>
    <x v="3438"/>
    <x v="637"/>
    <x v="640"/>
    <x v="71"/>
    <x v="34"/>
    <x v="21"/>
    <x v="15"/>
    <x v="170"/>
    <x v="0"/>
    <x v="30"/>
    <x v="16"/>
    <x v="102"/>
  </r>
  <r>
    <x v="68"/>
    <x v="1"/>
    <x v="2"/>
    <x v="550"/>
    <x v="323"/>
    <x v="1"/>
    <x v="22"/>
    <x v="0"/>
    <x v="2208"/>
    <x v="388"/>
    <x v="374"/>
    <x v="29"/>
    <x v="34"/>
    <x v="21"/>
    <x v="15"/>
    <x v="115"/>
    <x v="0"/>
    <x v="30"/>
    <x v="6"/>
    <x v="55"/>
  </r>
  <r>
    <x v="68"/>
    <x v="1"/>
    <x v="2"/>
    <x v="550"/>
    <x v="323"/>
    <x v="2"/>
    <x v="22"/>
    <x v="0"/>
    <x v="2082"/>
    <x v="395"/>
    <x v="382"/>
    <x v="29"/>
    <x v="34"/>
    <x v="21"/>
    <x v="35"/>
    <x v="502"/>
    <x v="0"/>
    <x v="30"/>
    <x v="6"/>
    <x v="193"/>
  </r>
  <r>
    <x v="68"/>
    <x v="1"/>
    <x v="1"/>
    <x v="694"/>
    <x v="234"/>
    <x v="1"/>
    <x v="22"/>
    <x v="1"/>
    <x v="2330"/>
    <x v="414"/>
    <x v="412"/>
    <x v="279"/>
    <x v="34"/>
    <x v="10"/>
    <x v="15"/>
    <x v="411"/>
    <x v="0"/>
    <x v="7"/>
    <x v="21"/>
    <x v="124"/>
  </r>
  <r>
    <x v="68"/>
    <x v="1"/>
    <x v="1"/>
    <x v="694"/>
    <x v="234"/>
    <x v="2"/>
    <x v="22"/>
    <x v="1"/>
    <x v="2331"/>
    <x v="421"/>
    <x v="418"/>
    <x v="279"/>
    <x v="34"/>
    <x v="10"/>
    <x v="35"/>
    <x v="968"/>
    <x v="0"/>
    <x v="20"/>
    <x v="21"/>
    <x v="293"/>
  </r>
  <r>
    <x v="68"/>
    <x v="1"/>
    <x v="1"/>
    <x v="670"/>
    <x v="233"/>
    <x v="1"/>
    <x v="22"/>
    <x v="1"/>
    <x v="4118"/>
    <x v="558"/>
    <x v="549"/>
    <x v="133"/>
    <x v="34"/>
    <x v="2"/>
    <x v="15"/>
    <x v="251"/>
    <x v="0"/>
    <x v="4"/>
    <x v="11"/>
    <x v="80"/>
  </r>
  <r>
    <x v="68"/>
    <x v="1"/>
    <x v="1"/>
    <x v="694"/>
    <x v="234"/>
    <x v="2"/>
    <x v="22"/>
    <x v="1"/>
    <x v="2332"/>
    <x v="576"/>
    <x v="574"/>
    <x v="279"/>
    <x v="34"/>
    <x v="10"/>
    <x v="35"/>
    <x v="968"/>
    <x v="0"/>
    <x v="20"/>
    <x v="21"/>
    <x v="293"/>
  </r>
  <r>
    <x v="68"/>
    <x v="1"/>
    <x v="2"/>
    <x v="695"/>
    <x v="582"/>
    <x v="1"/>
    <x v="22"/>
    <x v="1"/>
    <x v="2333"/>
    <x v="395"/>
    <x v="394"/>
    <x v="276"/>
    <x v="34"/>
    <x v="9"/>
    <x v="15"/>
    <x v="410"/>
    <x v="0"/>
    <x v="6"/>
    <x v="21"/>
    <x v="124"/>
  </r>
  <r>
    <x v="68"/>
    <x v="1"/>
    <x v="2"/>
    <x v="695"/>
    <x v="582"/>
    <x v="2"/>
    <x v="22"/>
    <x v="1"/>
    <x v="2334"/>
    <x v="403"/>
    <x v="402"/>
    <x v="276"/>
    <x v="34"/>
    <x v="9"/>
    <x v="35"/>
    <x v="967"/>
    <x v="0"/>
    <x v="19"/>
    <x v="21"/>
    <x v="293"/>
  </r>
  <r>
    <x v="68"/>
    <x v="1"/>
    <x v="2"/>
    <x v="695"/>
    <x v="582"/>
    <x v="1"/>
    <x v="22"/>
    <x v="1"/>
    <x v="3826"/>
    <x v="542"/>
    <x v="540"/>
    <x v="276"/>
    <x v="34"/>
    <x v="9"/>
    <x v="15"/>
    <x v="410"/>
    <x v="0"/>
    <x v="6"/>
    <x v="21"/>
    <x v="124"/>
  </r>
  <r>
    <x v="68"/>
    <x v="1"/>
    <x v="2"/>
    <x v="695"/>
    <x v="582"/>
    <x v="2"/>
    <x v="22"/>
    <x v="1"/>
    <x v="2335"/>
    <x v="589"/>
    <x v="593"/>
    <x v="276"/>
    <x v="34"/>
    <x v="9"/>
    <x v="35"/>
    <x v="967"/>
    <x v="0"/>
    <x v="19"/>
    <x v="21"/>
    <x v="293"/>
  </r>
  <r>
    <x v="69"/>
    <x v="1"/>
    <x v="2"/>
    <x v="47"/>
    <x v="70"/>
    <x v="1"/>
    <x v="22"/>
    <x v="0"/>
    <x v="2212"/>
    <x v="148"/>
    <x v="161"/>
    <x v="515"/>
    <x v="34"/>
    <x v="21"/>
    <x v="15"/>
    <x v="596"/>
    <x v="0"/>
    <x v="30"/>
    <x v="38"/>
    <x v="186"/>
  </r>
  <r>
    <x v="69"/>
    <x v="1"/>
    <x v="2"/>
    <x v="47"/>
    <x v="70"/>
    <x v="2"/>
    <x v="22"/>
    <x v="0"/>
    <x v="2071"/>
    <x v="174"/>
    <x v="186"/>
    <x v="515"/>
    <x v="34"/>
    <x v="21"/>
    <x v="35"/>
    <x v="1207"/>
    <x v="0"/>
    <x v="30"/>
    <x v="38"/>
    <x v="348"/>
  </r>
  <r>
    <x v="69"/>
    <x v="1"/>
    <x v="2"/>
    <x v="47"/>
    <x v="70"/>
    <x v="0"/>
    <x v="22"/>
    <x v="0"/>
    <x v="2073"/>
    <x v="274"/>
    <x v="289"/>
    <x v="515"/>
    <x v="34"/>
    <x v="21"/>
    <x v="37"/>
    <x v="1261"/>
    <x v="0"/>
    <x v="30"/>
    <x v="38"/>
    <x v="362"/>
  </r>
  <r>
    <x v="69"/>
    <x v="1"/>
    <x v="2"/>
    <x v="47"/>
    <x v="70"/>
    <x v="2"/>
    <x v="22"/>
    <x v="0"/>
    <x v="2076"/>
    <x v="407"/>
    <x v="418"/>
    <x v="515"/>
    <x v="34"/>
    <x v="21"/>
    <x v="35"/>
    <x v="1207"/>
    <x v="0"/>
    <x v="30"/>
    <x v="38"/>
    <x v="348"/>
  </r>
  <r>
    <x v="69"/>
    <x v="1"/>
    <x v="2"/>
    <x v="47"/>
    <x v="70"/>
    <x v="1"/>
    <x v="22"/>
    <x v="0"/>
    <x v="2218"/>
    <x v="513"/>
    <x v="524"/>
    <x v="515"/>
    <x v="34"/>
    <x v="21"/>
    <x v="15"/>
    <x v="596"/>
    <x v="0"/>
    <x v="30"/>
    <x v="38"/>
    <x v="186"/>
  </r>
  <r>
    <x v="69"/>
    <x v="1"/>
    <x v="2"/>
    <x v="48"/>
    <x v="72"/>
    <x v="2"/>
    <x v="22"/>
    <x v="0"/>
    <x v="2058"/>
    <x v="347"/>
    <x v="362"/>
    <x v="564"/>
    <x v="34"/>
    <x v="21"/>
    <x v="35"/>
    <x v="1253"/>
    <x v="0"/>
    <x v="30"/>
    <x v="38"/>
    <x v="348"/>
  </r>
  <r>
    <x v="69"/>
    <x v="1"/>
    <x v="2"/>
    <x v="49"/>
    <x v="71"/>
    <x v="0"/>
    <x v="21"/>
    <x v="0"/>
    <x v="2015"/>
    <x v="452"/>
    <x v="471"/>
    <x v="593"/>
    <x v="34"/>
    <x v="21"/>
    <x v="16"/>
    <x v="714"/>
    <x v="0"/>
    <x v="30"/>
    <x v="46"/>
    <x v="219"/>
  </r>
  <r>
    <x v="69"/>
    <x v="1"/>
    <x v="2"/>
    <x v="49"/>
    <x v="71"/>
    <x v="2"/>
    <x v="22"/>
    <x v="0"/>
    <x v="2077"/>
    <x v="513"/>
    <x v="531"/>
    <x v="593"/>
    <x v="34"/>
    <x v="21"/>
    <x v="35"/>
    <x v="1277"/>
    <x v="0"/>
    <x v="30"/>
    <x v="46"/>
    <x v="363"/>
  </r>
  <r>
    <x v="69"/>
    <x v="1"/>
    <x v="2"/>
    <x v="49"/>
    <x v="71"/>
    <x v="0"/>
    <x v="21"/>
    <x v="0"/>
    <x v="2017"/>
    <x v="589"/>
    <x v="614"/>
    <x v="593"/>
    <x v="34"/>
    <x v="21"/>
    <x v="16"/>
    <x v="714"/>
    <x v="0"/>
    <x v="30"/>
    <x v="46"/>
    <x v="219"/>
  </r>
  <r>
    <x v="69"/>
    <x v="1"/>
    <x v="2"/>
    <x v="49"/>
    <x v="71"/>
    <x v="2"/>
    <x v="22"/>
    <x v="0"/>
    <x v="2079"/>
    <x v="589"/>
    <x v="614"/>
    <x v="593"/>
    <x v="34"/>
    <x v="21"/>
    <x v="35"/>
    <x v="1277"/>
    <x v="0"/>
    <x v="30"/>
    <x v="46"/>
    <x v="363"/>
  </r>
  <r>
    <x v="69"/>
    <x v="1"/>
    <x v="2"/>
    <x v="49"/>
    <x v="71"/>
    <x v="1"/>
    <x v="22"/>
    <x v="0"/>
    <x v="2220"/>
    <x v="604"/>
    <x v="627"/>
    <x v="593"/>
    <x v="34"/>
    <x v="21"/>
    <x v="15"/>
    <x v="679"/>
    <x v="0"/>
    <x v="30"/>
    <x v="46"/>
    <x v="208"/>
  </r>
  <r>
    <x v="69"/>
    <x v="1"/>
    <x v="1"/>
    <x v="137"/>
    <x v="495"/>
    <x v="0"/>
    <x v="21"/>
    <x v="0"/>
    <x v="2018"/>
    <x v="623"/>
    <x v="621"/>
    <x v="68"/>
    <x v="34"/>
    <x v="21"/>
    <x v="16"/>
    <x v="186"/>
    <x v="0"/>
    <x v="30"/>
    <x v="6"/>
    <x v="59"/>
  </r>
  <r>
    <x v="69"/>
    <x v="1"/>
    <x v="1"/>
    <x v="137"/>
    <x v="495"/>
    <x v="2"/>
    <x v="22"/>
    <x v="0"/>
    <x v="2080"/>
    <x v="623"/>
    <x v="621"/>
    <x v="68"/>
    <x v="34"/>
    <x v="21"/>
    <x v="35"/>
    <x v="654"/>
    <x v="0"/>
    <x v="30"/>
    <x v="6"/>
    <x v="193"/>
  </r>
  <r>
    <x v="69"/>
    <x v="1"/>
    <x v="1"/>
    <x v="137"/>
    <x v="495"/>
    <x v="1"/>
    <x v="22"/>
    <x v="0"/>
    <x v="2221"/>
    <x v="634"/>
    <x v="633"/>
    <x v="68"/>
    <x v="34"/>
    <x v="21"/>
    <x v="15"/>
    <x v="166"/>
    <x v="0"/>
    <x v="30"/>
    <x v="6"/>
    <x v="55"/>
  </r>
  <r>
    <x v="69"/>
    <x v="1"/>
    <x v="1"/>
    <x v="138"/>
    <x v="496"/>
    <x v="0"/>
    <x v="21"/>
    <x v="0"/>
    <x v="2014"/>
    <x v="333"/>
    <x v="356"/>
    <x v="590"/>
    <x v="34"/>
    <x v="21"/>
    <x v="16"/>
    <x v="712"/>
    <x v="0"/>
    <x v="30"/>
    <x v="46"/>
    <x v="219"/>
  </r>
  <r>
    <x v="69"/>
    <x v="1"/>
    <x v="1"/>
    <x v="138"/>
    <x v="496"/>
    <x v="1"/>
    <x v="22"/>
    <x v="0"/>
    <x v="2215"/>
    <x v="333"/>
    <x v="356"/>
    <x v="590"/>
    <x v="34"/>
    <x v="21"/>
    <x v="15"/>
    <x v="676"/>
    <x v="0"/>
    <x v="30"/>
    <x v="46"/>
    <x v="208"/>
  </r>
  <r>
    <x v="69"/>
    <x v="1"/>
    <x v="1"/>
    <x v="138"/>
    <x v="496"/>
    <x v="2"/>
    <x v="22"/>
    <x v="0"/>
    <x v="2075"/>
    <x v="340"/>
    <x v="362"/>
    <x v="590"/>
    <x v="34"/>
    <x v="21"/>
    <x v="35"/>
    <x v="1275"/>
    <x v="0"/>
    <x v="30"/>
    <x v="46"/>
    <x v="363"/>
  </r>
  <r>
    <x v="69"/>
    <x v="1"/>
    <x v="1"/>
    <x v="138"/>
    <x v="496"/>
    <x v="0"/>
    <x v="21"/>
    <x v="0"/>
    <x v="2016"/>
    <x v="507"/>
    <x v="524"/>
    <x v="590"/>
    <x v="34"/>
    <x v="21"/>
    <x v="16"/>
    <x v="712"/>
    <x v="0"/>
    <x v="30"/>
    <x v="46"/>
    <x v="219"/>
  </r>
  <r>
    <x v="69"/>
    <x v="1"/>
    <x v="1"/>
    <x v="138"/>
    <x v="496"/>
    <x v="2"/>
    <x v="22"/>
    <x v="0"/>
    <x v="2078"/>
    <x v="554"/>
    <x v="574"/>
    <x v="590"/>
    <x v="34"/>
    <x v="21"/>
    <x v="35"/>
    <x v="1275"/>
    <x v="0"/>
    <x v="30"/>
    <x v="46"/>
    <x v="363"/>
  </r>
  <r>
    <x v="69"/>
    <x v="1"/>
    <x v="1"/>
    <x v="138"/>
    <x v="496"/>
    <x v="1"/>
    <x v="22"/>
    <x v="0"/>
    <x v="2219"/>
    <x v="569"/>
    <x v="590"/>
    <x v="590"/>
    <x v="34"/>
    <x v="21"/>
    <x v="15"/>
    <x v="676"/>
    <x v="0"/>
    <x v="30"/>
    <x v="46"/>
    <x v="208"/>
  </r>
  <r>
    <x v="69"/>
    <x v="1"/>
    <x v="1"/>
    <x v="141"/>
    <x v="580"/>
    <x v="2"/>
    <x v="22"/>
    <x v="0"/>
    <x v="2070"/>
    <x v="39"/>
    <x v="52"/>
    <x v="522"/>
    <x v="34"/>
    <x v="21"/>
    <x v="35"/>
    <x v="1214"/>
    <x v="0"/>
    <x v="30"/>
    <x v="38"/>
    <x v="348"/>
  </r>
  <r>
    <x v="69"/>
    <x v="1"/>
    <x v="1"/>
    <x v="141"/>
    <x v="580"/>
    <x v="1"/>
    <x v="22"/>
    <x v="0"/>
    <x v="2209"/>
    <x v="65"/>
    <x v="77"/>
    <x v="522"/>
    <x v="34"/>
    <x v="21"/>
    <x v="15"/>
    <x v="599"/>
    <x v="0"/>
    <x v="30"/>
    <x v="38"/>
    <x v="186"/>
  </r>
  <r>
    <x v="69"/>
    <x v="1"/>
    <x v="1"/>
    <x v="141"/>
    <x v="580"/>
    <x v="1"/>
    <x v="22"/>
    <x v="0"/>
    <x v="2213"/>
    <x v="181"/>
    <x v="192"/>
    <x v="522"/>
    <x v="34"/>
    <x v="21"/>
    <x v="15"/>
    <x v="599"/>
    <x v="0"/>
    <x v="30"/>
    <x v="38"/>
    <x v="186"/>
  </r>
  <r>
    <x v="69"/>
    <x v="1"/>
    <x v="1"/>
    <x v="141"/>
    <x v="580"/>
    <x v="2"/>
    <x v="22"/>
    <x v="0"/>
    <x v="2072"/>
    <x v="210"/>
    <x v="223"/>
    <x v="522"/>
    <x v="34"/>
    <x v="21"/>
    <x v="35"/>
    <x v="1214"/>
    <x v="0"/>
    <x v="30"/>
    <x v="38"/>
    <x v="348"/>
  </r>
  <r>
    <x v="69"/>
    <x v="1"/>
    <x v="1"/>
    <x v="141"/>
    <x v="580"/>
    <x v="2"/>
    <x v="22"/>
    <x v="0"/>
    <x v="2852"/>
    <x v="439"/>
    <x v="452"/>
    <x v="522"/>
    <x v="34"/>
    <x v="21"/>
    <x v="35"/>
    <x v="1214"/>
    <x v="0"/>
    <x v="30"/>
    <x v="38"/>
    <x v="348"/>
  </r>
  <r>
    <x v="69"/>
    <x v="1"/>
    <x v="1"/>
    <x v="142"/>
    <x v="581"/>
    <x v="2"/>
    <x v="22"/>
    <x v="0"/>
    <x v="2057"/>
    <x v="84"/>
    <x v="105"/>
    <x v="581"/>
    <x v="34"/>
    <x v="21"/>
    <x v="35"/>
    <x v="1267"/>
    <x v="0"/>
    <x v="30"/>
    <x v="46"/>
    <x v="363"/>
  </r>
  <r>
    <x v="69"/>
    <x v="1"/>
    <x v="2"/>
    <x v="143"/>
    <x v="583"/>
    <x v="0"/>
    <x v="21"/>
    <x v="0"/>
    <x v="2013"/>
    <x v="324"/>
    <x v="315"/>
    <x v="84"/>
    <x v="34"/>
    <x v="21"/>
    <x v="16"/>
    <x v="198"/>
    <x v="0"/>
    <x v="30"/>
    <x v="6"/>
    <x v="59"/>
  </r>
  <r>
    <x v="69"/>
    <x v="1"/>
    <x v="2"/>
    <x v="143"/>
    <x v="583"/>
    <x v="1"/>
    <x v="22"/>
    <x v="0"/>
    <x v="2214"/>
    <x v="324"/>
    <x v="315"/>
    <x v="84"/>
    <x v="34"/>
    <x v="21"/>
    <x v="15"/>
    <x v="184"/>
    <x v="0"/>
    <x v="30"/>
    <x v="6"/>
    <x v="55"/>
  </r>
  <r>
    <x v="69"/>
    <x v="1"/>
    <x v="2"/>
    <x v="143"/>
    <x v="583"/>
    <x v="2"/>
    <x v="22"/>
    <x v="0"/>
    <x v="2074"/>
    <x v="333"/>
    <x v="322"/>
    <x v="84"/>
    <x v="34"/>
    <x v="21"/>
    <x v="35"/>
    <x v="685"/>
    <x v="0"/>
    <x v="30"/>
    <x v="6"/>
    <x v="193"/>
  </r>
  <r>
    <x v="69"/>
    <x v="1"/>
    <x v="2"/>
    <x v="675"/>
    <x v="68"/>
    <x v="1"/>
    <x v="0"/>
    <x v="0"/>
    <x v="2222"/>
    <x v="212"/>
    <x v="202"/>
    <x v="143"/>
    <x v="19"/>
    <x v="21"/>
    <x v="1"/>
    <x v="40"/>
    <x v="7"/>
    <x v="30"/>
    <x v="8"/>
    <x v="8"/>
  </r>
  <r>
    <x v="69"/>
    <x v="1"/>
    <x v="1"/>
    <x v="677"/>
    <x v="216"/>
    <x v="1"/>
    <x v="0"/>
    <x v="0"/>
    <x v="2223"/>
    <x v="242"/>
    <x v="233"/>
    <x v="145"/>
    <x v="20"/>
    <x v="21"/>
    <x v="1"/>
    <x v="42"/>
    <x v="8"/>
    <x v="30"/>
    <x v="8"/>
    <x v="8"/>
  </r>
  <r>
    <x v="70"/>
    <x v="1"/>
    <x v="1"/>
    <x v="674"/>
    <x v="69"/>
    <x v="1"/>
    <x v="13"/>
    <x v="0"/>
    <x v="2210"/>
    <x v="105"/>
    <x v="100"/>
    <x v="282"/>
    <x v="25"/>
    <x v="21"/>
    <x v="6"/>
    <x v="195"/>
    <x v="26"/>
    <x v="30"/>
    <x v="21"/>
    <x v="68"/>
  </r>
  <r>
    <x v="70"/>
    <x v="1"/>
    <x v="1"/>
    <x v="674"/>
    <x v="69"/>
    <x v="2"/>
    <x v="13"/>
    <x v="0"/>
    <x v="2350"/>
    <x v="126"/>
    <x v="124"/>
    <x v="282"/>
    <x v="25"/>
    <x v="21"/>
    <x v="25"/>
    <x v="704"/>
    <x v="48"/>
    <x v="30"/>
    <x v="21"/>
    <x v="220"/>
  </r>
  <r>
    <x v="70"/>
    <x v="1"/>
    <x v="1"/>
    <x v="674"/>
    <x v="69"/>
    <x v="2"/>
    <x v="13"/>
    <x v="0"/>
    <x v="2060"/>
    <x v="285"/>
    <x v="284"/>
    <x v="282"/>
    <x v="25"/>
    <x v="21"/>
    <x v="25"/>
    <x v="704"/>
    <x v="48"/>
    <x v="30"/>
    <x v="21"/>
    <x v="220"/>
  </r>
  <r>
    <x v="70"/>
    <x v="1"/>
    <x v="1"/>
    <x v="674"/>
    <x v="69"/>
    <x v="1"/>
    <x v="13"/>
    <x v="0"/>
    <x v="2216"/>
    <x v="376"/>
    <x v="374"/>
    <x v="282"/>
    <x v="25"/>
    <x v="21"/>
    <x v="6"/>
    <x v="195"/>
    <x v="26"/>
    <x v="30"/>
    <x v="21"/>
    <x v="68"/>
  </r>
  <r>
    <x v="70"/>
    <x v="1"/>
    <x v="1"/>
    <x v="674"/>
    <x v="69"/>
    <x v="0"/>
    <x v="13"/>
    <x v="0"/>
    <x v="2352"/>
    <x v="473"/>
    <x v="471"/>
    <x v="282"/>
    <x v="25"/>
    <x v="21"/>
    <x v="28"/>
    <x v="768"/>
    <x v="49"/>
    <x v="30"/>
    <x v="21"/>
    <x v="241"/>
  </r>
  <r>
    <x v="70"/>
    <x v="1"/>
    <x v="2"/>
    <x v="678"/>
    <x v="228"/>
    <x v="1"/>
    <x v="13"/>
    <x v="0"/>
    <x v="2211"/>
    <x v="123"/>
    <x v="127"/>
    <x v="425"/>
    <x v="27"/>
    <x v="21"/>
    <x v="6"/>
    <x v="284"/>
    <x v="29"/>
    <x v="30"/>
    <x v="30"/>
    <x v="90"/>
  </r>
  <r>
    <x v="70"/>
    <x v="1"/>
    <x v="2"/>
    <x v="678"/>
    <x v="228"/>
    <x v="2"/>
    <x v="13"/>
    <x v="0"/>
    <x v="2351"/>
    <x v="144"/>
    <x v="147"/>
    <x v="425"/>
    <x v="27"/>
    <x v="21"/>
    <x v="25"/>
    <x v="838"/>
    <x v="52"/>
    <x v="30"/>
    <x v="30"/>
    <x v="258"/>
  </r>
  <r>
    <x v="70"/>
    <x v="1"/>
    <x v="2"/>
    <x v="678"/>
    <x v="228"/>
    <x v="2"/>
    <x v="13"/>
    <x v="0"/>
    <x v="2061"/>
    <x v="303"/>
    <x v="311"/>
    <x v="425"/>
    <x v="27"/>
    <x v="21"/>
    <x v="25"/>
    <x v="838"/>
    <x v="52"/>
    <x v="30"/>
    <x v="30"/>
    <x v="258"/>
  </r>
  <r>
    <x v="70"/>
    <x v="1"/>
    <x v="2"/>
    <x v="678"/>
    <x v="228"/>
    <x v="1"/>
    <x v="13"/>
    <x v="0"/>
    <x v="2217"/>
    <x v="395"/>
    <x v="402"/>
    <x v="425"/>
    <x v="27"/>
    <x v="21"/>
    <x v="6"/>
    <x v="284"/>
    <x v="29"/>
    <x v="30"/>
    <x v="30"/>
    <x v="90"/>
  </r>
  <r>
    <x v="70"/>
    <x v="1"/>
    <x v="2"/>
    <x v="678"/>
    <x v="228"/>
    <x v="0"/>
    <x v="13"/>
    <x v="0"/>
    <x v="2353"/>
    <x v="490"/>
    <x v="496"/>
    <x v="425"/>
    <x v="27"/>
    <x v="21"/>
    <x v="28"/>
    <x v="904"/>
    <x v="54"/>
    <x v="30"/>
    <x v="30"/>
    <x v="278"/>
  </r>
  <r>
    <x v="71"/>
    <x v="1"/>
    <x v="1"/>
    <x v="685"/>
    <x v="85"/>
    <x v="0"/>
    <x v="2"/>
    <x v="0"/>
    <x v="2952"/>
    <x v="210"/>
    <x v="200"/>
    <x v="78"/>
    <x v="12"/>
    <x v="21"/>
    <x v="15"/>
    <x v="177"/>
    <x v="23"/>
    <x v="30"/>
    <x v="11"/>
    <x v="80"/>
  </r>
  <r>
    <x v="71"/>
    <x v="1"/>
    <x v="2"/>
    <x v="686"/>
    <x v="215"/>
    <x v="0"/>
    <x v="2"/>
    <x v="0"/>
    <x v="2953"/>
    <x v="253"/>
    <x v="245"/>
    <x v="81"/>
    <x v="13"/>
    <x v="21"/>
    <x v="15"/>
    <x v="181"/>
    <x v="24"/>
    <x v="30"/>
    <x v="11"/>
    <x v="80"/>
  </r>
  <r>
    <x v="72"/>
    <x v="1"/>
    <x v="2"/>
    <x v="676"/>
    <x v="213"/>
    <x v="0"/>
    <x v="8"/>
    <x v="0"/>
    <x v="2021"/>
    <x v="220"/>
    <x v="216"/>
    <x v="105"/>
    <x v="17"/>
    <x v="21"/>
    <x v="21"/>
    <x v="430"/>
    <x v="37"/>
    <x v="30"/>
    <x v="16"/>
    <x v="164"/>
  </r>
  <r>
    <x v="72"/>
    <x v="1"/>
    <x v="2"/>
    <x v="676"/>
    <x v="213"/>
    <x v="1"/>
    <x v="8"/>
    <x v="0"/>
    <x v="2153"/>
    <x v="469"/>
    <x v="464"/>
    <x v="105"/>
    <x v="17"/>
    <x v="21"/>
    <x v="3"/>
    <x v="74"/>
    <x v="14"/>
    <x v="30"/>
    <x v="16"/>
    <x v="37"/>
  </r>
  <r>
    <x v="72"/>
    <x v="1"/>
    <x v="2"/>
    <x v="676"/>
    <x v="213"/>
    <x v="2"/>
    <x v="8"/>
    <x v="0"/>
    <x v="2049"/>
    <x v="497"/>
    <x v="494"/>
    <x v="105"/>
    <x v="17"/>
    <x v="21"/>
    <x v="20"/>
    <x v="364"/>
    <x v="33"/>
    <x v="30"/>
    <x v="16"/>
    <x v="146"/>
  </r>
  <r>
    <x v="72"/>
    <x v="1"/>
    <x v="1"/>
    <x v="680"/>
    <x v="374"/>
    <x v="0"/>
    <x v="8"/>
    <x v="0"/>
    <x v="2020"/>
    <x v="166"/>
    <x v="161"/>
    <x v="101"/>
    <x v="15"/>
    <x v="21"/>
    <x v="21"/>
    <x v="424"/>
    <x v="36"/>
    <x v="30"/>
    <x v="16"/>
    <x v="164"/>
  </r>
  <r>
    <x v="72"/>
    <x v="1"/>
    <x v="1"/>
    <x v="680"/>
    <x v="374"/>
    <x v="1"/>
    <x v="8"/>
    <x v="0"/>
    <x v="3444"/>
    <x v="432"/>
    <x v="426"/>
    <x v="101"/>
    <x v="15"/>
    <x v="21"/>
    <x v="3"/>
    <x v="73"/>
    <x v="13"/>
    <x v="30"/>
    <x v="16"/>
    <x v="37"/>
  </r>
  <r>
    <x v="72"/>
    <x v="1"/>
    <x v="1"/>
    <x v="680"/>
    <x v="374"/>
    <x v="2"/>
    <x v="8"/>
    <x v="0"/>
    <x v="2048"/>
    <x v="454"/>
    <x v="451"/>
    <x v="101"/>
    <x v="15"/>
    <x v="21"/>
    <x v="20"/>
    <x v="355"/>
    <x v="32"/>
    <x v="30"/>
    <x v="16"/>
    <x v="146"/>
  </r>
  <r>
    <x v="73"/>
    <x v="1"/>
    <x v="1"/>
    <x v="97"/>
    <x v="319"/>
    <x v="2"/>
    <x v="22"/>
    <x v="0"/>
    <x v="1988"/>
    <x v="96"/>
    <x v="79"/>
    <x v="54"/>
    <x v="34"/>
    <x v="21"/>
    <x v="35"/>
    <x v="618"/>
    <x v="0"/>
    <x v="30"/>
    <x v="5"/>
    <x v="167"/>
  </r>
  <r>
    <x v="73"/>
    <x v="1"/>
    <x v="2"/>
    <x v="156"/>
    <x v="685"/>
    <x v="4"/>
    <x v="22"/>
    <x v="0"/>
    <x v="1691"/>
    <x v="376"/>
    <x v="359"/>
    <x v="32"/>
    <x v="34"/>
    <x v="21"/>
    <x v="5"/>
    <x v="53"/>
    <x v="0"/>
    <x v="30"/>
    <x v="2"/>
    <x v="13"/>
  </r>
  <r>
    <x v="73"/>
    <x v="1"/>
    <x v="2"/>
    <x v="156"/>
    <x v="685"/>
    <x v="5"/>
    <x v="4"/>
    <x v="0"/>
    <x v="3851"/>
    <x v="376"/>
    <x v="359"/>
    <x v="32"/>
    <x v="34"/>
    <x v="21"/>
    <x v="8"/>
    <x v="87"/>
    <x v="0"/>
    <x v="30"/>
    <x v="2"/>
    <x v="20"/>
  </r>
  <r>
    <x v="73"/>
    <x v="1"/>
    <x v="2"/>
    <x v="156"/>
    <x v="685"/>
    <x v="5"/>
    <x v="19"/>
    <x v="0"/>
    <x v="3852"/>
    <x v="403"/>
    <x v="386"/>
    <x v="32"/>
    <x v="34"/>
    <x v="21"/>
    <x v="31"/>
    <x v="439"/>
    <x v="0"/>
    <x v="30"/>
    <x v="2"/>
    <x v="95"/>
  </r>
  <r>
    <x v="73"/>
    <x v="1"/>
    <x v="1"/>
    <x v="469"/>
    <x v="681"/>
    <x v="5"/>
    <x v="19"/>
    <x v="0"/>
    <x v="1944"/>
    <x v="109"/>
    <x v="95"/>
    <x v="200"/>
    <x v="34"/>
    <x v="21"/>
    <x v="31"/>
    <x v="767"/>
    <x v="0"/>
    <x v="30"/>
    <x v="11"/>
    <x v="206"/>
  </r>
  <r>
    <x v="73"/>
    <x v="1"/>
    <x v="1"/>
    <x v="539"/>
    <x v="686"/>
    <x v="5"/>
    <x v="19"/>
    <x v="0"/>
    <x v="1960"/>
    <x v="359"/>
    <x v="352"/>
    <x v="245"/>
    <x v="34"/>
    <x v="21"/>
    <x v="31"/>
    <x v="815"/>
    <x v="0"/>
    <x v="30"/>
    <x v="13"/>
    <x v="221"/>
  </r>
  <r>
    <x v="73"/>
    <x v="1"/>
    <x v="1"/>
    <x v="539"/>
    <x v="686"/>
    <x v="4"/>
    <x v="22"/>
    <x v="0"/>
    <x v="4088"/>
    <x v="362"/>
    <x v="354"/>
    <x v="245"/>
    <x v="34"/>
    <x v="21"/>
    <x v="5"/>
    <x v="167"/>
    <x v="0"/>
    <x v="30"/>
    <x v="13"/>
    <x v="48"/>
  </r>
  <r>
    <x v="73"/>
    <x v="1"/>
    <x v="1"/>
    <x v="539"/>
    <x v="686"/>
    <x v="5"/>
    <x v="4"/>
    <x v="0"/>
    <x v="3877"/>
    <x v="362"/>
    <x v="354"/>
    <x v="245"/>
    <x v="34"/>
    <x v="21"/>
    <x v="8"/>
    <x v="256"/>
    <x v="0"/>
    <x v="30"/>
    <x v="13"/>
    <x v="66"/>
  </r>
  <r>
    <x v="73"/>
    <x v="1"/>
    <x v="2"/>
    <x v="597"/>
    <x v="9"/>
    <x v="5"/>
    <x v="4"/>
    <x v="0"/>
    <x v="2010"/>
    <x v="365"/>
    <x v="356"/>
    <x v="166"/>
    <x v="34"/>
    <x v="21"/>
    <x v="8"/>
    <x v="200"/>
    <x v="0"/>
    <x v="30"/>
    <x v="11"/>
    <x v="56"/>
  </r>
  <r>
    <x v="73"/>
    <x v="1"/>
    <x v="2"/>
    <x v="597"/>
    <x v="9"/>
    <x v="4"/>
    <x v="22"/>
    <x v="0"/>
    <x v="3849"/>
    <x v="365"/>
    <x v="356"/>
    <x v="166"/>
    <x v="34"/>
    <x v="21"/>
    <x v="5"/>
    <x v="139"/>
    <x v="0"/>
    <x v="30"/>
    <x v="11"/>
    <x v="42"/>
  </r>
  <r>
    <x v="73"/>
    <x v="1"/>
    <x v="2"/>
    <x v="597"/>
    <x v="9"/>
    <x v="5"/>
    <x v="19"/>
    <x v="0"/>
    <x v="3850"/>
    <x v="391"/>
    <x v="382"/>
    <x v="166"/>
    <x v="34"/>
    <x v="21"/>
    <x v="31"/>
    <x v="739"/>
    <x v="0"/>
    <x v="30"/>
    <x v="11"/>
    <x v="206"/>
  </r>
  <r>
    <x v="73"/>
    <x v="1"/>
    <x v="2"/>
    <x v="604"/>
    <x v="9"/>
    <x v="5"/>
    <x v="19"/>
    <x v="0"/>
    <x v="53"/>
    <x v="345"/>
    <x v="339"/>
    <x v="209"/>
    <x v="34"/>
    <x v="21"/>
    <x v="31"/>
    <x v="782"/>
    <x v="0"/>
    <x v="30"/>
    <x v="11"/>
    <x v="206"/>
  </r>
  <r>
    <x v="73"/>
    <x v="1"/>
    <x v="2"/>
    <x v="604"/>
    <x v="9"/>
    <x v="5"/>
    <x v="4"/>
    <x v="0"/>
    <x v="3876"/>
    <x v="348"/>
    <x v="342"/>
    <x v="209"/>
    <x v="34"/>
    <x v="21"/>
    <x v="8"/>
    <x v="228"/>
    <x v="0"/>
    <x v="30"/>
    <x v="11"/>
    <x v="56"/>
  </r>
  <r>
    <x v="73"/>
    <x v="1"/>
    <x v="2"/>
    <x v="604"/>
    <x v="9"/>
    <x v="4"/>
    <x v="22"/>
    <x v="0"/>
    <x v="4079"/>
    <x v="348"/>
    <x v="342"/>
    <x v="209"/>
    <x v="34"/>
    <x v="21"/>
    <x v="5"/>
    <x v="153"/>
    <x v="0"/>
    <x v="30"/>
    <x v="11"/>
    <x v="42"/>
  </r>
  <r>
    <x v="73"/>
    <x v="1"/>
    <x v="1"/>
    <x v="607"/>
    <x v="681"/>
    <x v="2"/>
    <x v="22"/>
    <x v="0"/>
    <x v="1961"/>
    <x v="371"/>
    <x v="362"/>
    <x v="160"/>
    <x v="34"/>
    <x v="21"/>
    <x v="35"/>
    <x v="839"/>
    <x v="0"/>
    <x v="30"/>
    <x v="11"/>
    <x v="238"/>
  </r>
  <r>
    <x v="73"/>
    <x v="1"/>
    <x v="1"/>
    <x v="608"/>
    <x v="683"/>
    <x v="2"/>
    <x v="22"/>
    <x v="0"/>
    <x v="1989"/>
    <x v="104"/>
    <x v="95"/>
    <x v="332"/>
    <x v="34"/>
    <x v="21"/>
    <x v="35"/>
    <x v="1052"/>
    <x v="0"/>
    <x v="30"/>
    <x v="18"/>
    <x v="282"/>
  </r>
  <r>
    <x v="73"/>
    <x v="1"/>
    <x v="2"/>
    <x v="655"/>
    <x v="8"/>
    <x v="5"/>
    <x v="6"/>
    <x v="0"/>
    <x v="3853"/>
    <x v="525"/>
    <x v="521"/>
    <x v="299"/>
    <x v="34"/>
    <x v="21"/>
    <x v="18"/>
    <x v="548"/>
    <x v="0"/>
    <x v="30"/>
    <x v="16"/>
    <x v="140"/>
  </r>
  <r>
    <x v="73"/>
    <x v="1"/>
    <x v="2"/>
    <x v="672"/>
    <x v="9"/>
    <x v="2"/>
    <x v="22"/>
    <x v="0"/>
    <x v="54"/>
    <x v="558"/>
    <x v="549"/>
    <x v="166"/>
    <x v="21"/>
    <x v="21"/>
    <x v="35"/>
    <x v="843"/>
    <x v="53"/>
    <x v="30"/>
    <x v="11"/>
    <x v="238"/>
  </r>
  <r>
    <x v="73"/>
    <x v="1"/>
    <x v="2"/>
    <x v="672"/>
    <x v="9"/>
    <x v="0"/>
    <x v="22"/>
    <x v="0"/>
    <x v="1976"/>
    <x v="628"/>
    <x v="630"/>
    <x v="166"/>
    <x v="34"/>
    <x v="21"/>
    <x v="37"/>
    <x v="913"/>
    <x v="0"/>
    <x v="30"/>
    <x v="11"/>
    <x v="264"/>
  </r>
  <r>
    <x v="73"/>
    <x v="1"/>
    <x v="2"/>
    <x v="673"/>
    <x v="10"/>
    <x v="2"/>
    <x v="22"/>
    <x v="0"/>
    <x v="1945"/>
    <x v="126"/>
    <x v="124"/>
    <x v="351"/>
    <x v="34"/>
    <x v="21"/>
    <x v="35"/>
    <x v="1067"/>
    <x v="0"/>
    <x v="30"/>
    <x v="21"/>
    <x v="293"/>
  </r>
  <r>
    <x v="73"/>
    <x v="1"/>
    <x v="1"/>
    <x v="679"/>
    <x v="320"/>
    <x v="2"/>
    <x v="22"/>
    <x v="0"/>
    <x v="2009"/>
    <x v="39"/>
    <x v="39"/>
    <x v="335"/>
    <x v="26"/>
    <x v="21"/>
    <x v="35"/>
    <x v="1058"/>
    <x v="57"/>
    <x v="30"/>
    <x v="21"/>
    <x v="293"/>
  </r>
  <r>
    <x v="73"/>
    <x v="1"/>
    <x v="1"/>
    <x v="679"/>
    <x v="320"/>
    <x v="0"/>
    <x v="22"/>
    <x v="0"/>
    <x v="1946"/>
    <x v="144"/>
    <x v="139"/>
    <x v="335"/>
    <x v="26"/>
    <x v="21"/>
    <x v="37"/>
    <x v="1123"/>
    <x v="58"/>
    <x v="30"/>
    <x v="21"/>
    <x v="314"/>
  </r>
  <r>
    <x v="74"/>
    <x v="1"/>
    <x v="0"/>
    <x v="84"/>
    <x v="242"/>
    <x v="0"/>
    <x v="22"/>
    <x v="0"/>
    <x v="1955"/>
    <x v="210"/>
    <x v="227"/>
    <x v="410"/>
    <x v="34"/>
    <x v="21"/>
    <x v="37"/>
    <x v="1181"/>
    <x v="0"/>
    <x v="30"/>
    <x v="42"/>
    <x v="369"/>
  </r>
  <r>
    <x v="74"/>
    <x v="1"/>
    <x v="0"/>
    <x v="84"/>
    <x v="242"/>
    <x v="1"/>
    <x v="21"/>
    <x v="0"/>
    <x v="3614"/>
    <x v="210"/>
    <x v="227"/>
    <x v="410"/>
    <x v="34"/>
    <x v="21"/>
    <x v="2"/>
    <x v="112"/>
    <x v="0"/>
    <x v="30"/>
    <x v="42"/>
    <x v="53"/>
  </r>
  <r>
    <x v="74"/>
    <x v="1"/>
    <x v="0"/>
    <x v="84"/>
    <x v="242"/>
    <x v="0"/>
    <x v="22"/>
    <x v="0"/>
    <x v="1644"/>
    <x v="388"/>
    <x v="405"/>
    <x v="410"/>
    <x v="34"/>
    <x v="21"/>
    <x v="37"/>
    <x v="1181"/>
    <x v="0"/>
    <x v="30"/>
    <x v="42"/>
    <x v="369"/>
  </r>
  <r>
    <x v="74"/>
    <x v="1"/>
    <x v="0"/>
    <x v="86"/>
    <x v="243"/>
    <x v="5"/>
    <x v="22"/>
    <x v="0"/>
    <x v="1645"/>
    <x v="296"/>
    <x v="315"/>
    <x v="333"/>
    <x v="34"/>
    <x v="21"/>
    <x v="34"/>
    <x v="998"/>
    <x v="0"/>
    <x v="30"/>
    <x v="42"/>
    <x v="349"/>
  </r>
  <r>
    <x v="74"/>
    <x v="1"/>
    <x v="0"/>
    <x v="87"/>
    <x v="244"/>
    <x v="2"/>
    <x v="22"/>
    <x v="0"/>
    <x v="3885"/>
    <x v="69"/>
    <x v="85"/>
    <x v="373"/>
    <x v="34"/>
    <x v="21"/>
    <x v="35"/>
    <x v="1083"/>
    <x v="0"/>
    <x v="30"/>
    <x v="42"/>
    <x v="357"/>
  </r>
  <r>
    <x v="74"/>
    <x v="1"/>
    <x v="0"/>
    <x v="87"/>
    <x v="244"/>
    <x v="1"/>
    <x v="22"/>
    <x v="0"/>
    <x v="2287"/>
    <x v="76"/>
    <x v="92"/>
    <x v="373"/>
    <x v="34"/>
    <x v="21"/>
    <x v="15"/>
    <x v="487"/>
    <x v="0"/>
    <x v="30"/>
    <x v="42"/>
    <x v="198"/>
  </r>
  <r>
    <x v="74"/>
    <x v="1"/>
    <x v="0"/>
    <x v="87"/>
    <x v="244"/>
    <x v="0"/>
    <x v="22"/>
    <x v="0"/>
    <x v="1646"/>
    <x v="123"/>
    <x v="137"/>
    <x v="373"/>
    <x v="34"/>
    <x v="21"/>
    <x v="37"/>
    <x v="1151"/>
    <x v="0"/>
    <x v="30"/>
    <x v="42"/>
    <x v="369"/>
  </r>
  <r>
    <x v="74"/>
    <x v="1"/>
    <x v="0"/>
    <x v="87"/>
    <x v="244"/>
    <x v="0"/>
    <x v="21"/>
    <x v="0"/>
    <x v="1894"/>
    <x v="123"/>
    <x v="137"/>
    <x v="373"/>
    <x v="34"/>
    <x v="21"/>
    <x v="16"/>
    <x v="518"/>
    <x v="0"/>
    <x v="30"/>
    <x v="42"/>
    <x v="207"/>
  </r>
  <r>
    <x v="74"/>
    <x v="1"/>
    <x v="0"/>
    <x v="87"/>
    <x v="244"/>
    <x v="0"/>
    <x v="21"/>
    <x v="0"/>
    <x v="1899"/>
    <x v="296"/>
    <x v="315"/>
    <x v="373"/>
    <x v="34"/>
    <x v="21"/>
    <x v="16"/>
    <x v="518"/>
    <x v="0"/>
    <x v="30"/>
    <x v="42"/>
    <x v="207"/>
  </r>
  <r>
    <x v="74"/>
    <x v="1"/>
    <x v="0"/>
    <x v="87"/>
    <x v="244"/>
    <x v="3"/>
    <x v="22"/>
    <x v="0"/>
    <x v="2288"/>
    <x v="296"/>
    <x v="315"/>
    <x v="373"/>
    <x v="34"/>
    <x v="21"/>
    <x v="19"/>
    <x v="623"/>
    <x v="0"/>
    <x v="30"/>
    <x v="42"/>
    <x v="242"/>
  </r>
  <r>
    <x v="74"/>
    <x v="1"/>
    <x v="0"/>
    <x v="87"/>
    <x v="244"/>
    <x v="1"/>
    <x v="22"/>
    <x v="0"/>
    <x v="1647"/>
    <x v="340"/>
    <x v="359"/>
    <x v="373"/>
    <x v="34"/>
    <x v="21"/>
    <x v="15"/>
    <x v="487"/>
    <x v="0"/>
    <x v="30"/>
    <x v="42"/>
    <x v="198"/>
  </r>
  <r>
    <x v="74"/>
    <x v="1"/>
    <x v="0"/>
    <x v="87"/>
    <x v="244"/>
    <x v="2"/>
    <x v="22"/>
    <x v="0"/>
    <x v="3829"/>
    <x v="343"/>
    <x v="362"/>
    <x v="373"/>
    <x v="34"/>
    <x v="21"/>
    <x v="35"/>
    <x v="1083"/>
    <x v="0"/>
    <x v="30"/>
    <x v="42"/>
    <x v="357"/>
  </r>
  <r>
    <x v="74"/>
    <x v="1"/>
    <x v="0"/>
    <x v="87"/>
    <x v="244"/>
    <x v="0"/>
    <x v="21"/>
    <x v="0"/>
    <x v="1917"/>
    <x v="343"/>
    <x v="362"/>
    <x v="373"/>
    <x v="34"/>
    <x v="21"/>
    <x v="16"/>
    <x v="518"/>
    <x v="0"/>
    <x v="30"/>
    <x v="42"/>
    <x v="207"/>
  </r>
  <r>
    <x v="74"/>
    <x v="1"/>
    <x v="0"/>
    <x v="87"/>
    <x v="244"/>
    <x v="0"/>
    <x v="21"/>
    <x v="0"/>
    <x v="1918"/>
    <x v="388"/>
    <x v="405"/>
    <x v="373"/>
    <x v="34"/>
    <x v="21"/>
    <x v="16"/>
    <x v="518"/>
    <x v="0"/>
    <x v="30"/>
    <x v="42"/>
    <x v="207"/>
  </r>
  <r>
    <x v="74"/>
    <x v="1"/>
    <x v="0"/>
    <x v="87"/>
    <x v="244"/>
    <x v="0"/>
    <x v="22"/>
    <x v="0"/>
    <x v="1648"/>
    <x v="513"/>
    <x v="527"/>
    <x v="373"/>
    <x v="34"/>
    <x v="21"/>
    <x v="37"/>
    <x v="1151"/>
    <x v="0"/>
    <x v="30"/>
    <x v="42"/>
    <x v="369"/>
  </r>
  <r>
    <x v="74"/>
    <x v="1"/>
    <x v="0"/>
    <x v="87"/>
    <x v="244"/>
    <x v="0"/>
    <x v="21"/>
    <x v="0"/>
    <x v="1921"/>
    <x v="513"/>
    <x v="527"/>
    <x v="373"/>
    <x v="34"/>
    <x v="21"/>
    <x v="16"/>
    <x v="518"/>
    <x v="0"/>
    <x v="30"/>
    <x v="42"/>
    <x v="207"/>
  </r>
  <r>
    <x v="74"/>
    <x v="1"/>
    <x v="0"/>
    <x v="87"/>
    <x v="244"/>
    <x v="0"/>
    <x v="22"/>
    <x v="0"/>
    <x v="1649"/>
    <x v="551"/>
    <x v="565"/>
    <x v="373"/>
    <x v="34"/>
    <x v="21"/>
    <x v="37"/>
    <x v="1151"/>
    <x v="0"/>
    <x v="30"/>
    <x v="42"/>
    <x v="369"/>
  </r>
  <r>
    <x v="74"/>
    <x v="1"/>
    <x v="0"/>
    <x v="87"/>
    <x v="244"/>
    <x v="0"/>
    <x v="21"/>
    <x v="0"/>
    <x v="1922"/>
    <x v="551"/>
    <x v="565"/>
    <x v="373"/>
    <x v="34"/>
    <x v="21"/>
    <x v="16"/>
    <x v="518"/>
    <x v="0"/>
    <x v="30"/>
    <x v="42"/>
    <x v="207"/>
  </r>
  <r>
    <x v="74"/>
    <x v="1"/>
    <x v="0"/>
    <x v="87"/>
    <x v="244"/>
    <x v="2"/>
    <x v="22"/>
    <x v="0"/>
    <x v="2006"/>
    <x v="584"/>
    <x v="604"/>
    <x v="373"/>
    <x v="34"/>
    <x v="21"/>
    <x v="35"/>
    <x v="1083"/>
    <x v="0"/>
    <x v="30"/>
    <x v="42"/>
    <x v="357"/>
  </r>
  <r>
    <x v="74"/>
    <x v="1"/>
    <x v="0"/>
    <x v="87"/>
    <x v="244"/>
    <x v="1"/>
    <x v="22"/>
    <x v="0"/>
    <x v="2186"/>
    <x v="589"/>
    <x v="611"/>
    <x v="373"/>
    <x v="34"/>
    <x v="21"/>
    <x v="15"/>
    <x v="487"/>
    <x v="0"/>
    <x v="30"/>
    <x v="42"/>
    <x v="198"/>
  </r>
  <r>
    <x v="74"/>
    <x v="1"/>
    <x v="0"/>
    <x v="87"/>
    <x v="244"/>
    <x v="1"/>
    <x v="21"/>
    <x v="0"/>
    <x v="3630"/>
    <x v="589"/>
    <x v="611"/>
    <x v="373"/>
    <x v="34"/>
    <x v="21"/>
    <x v="2"/>
    <x v="104"/>
    <x v="0"/>
    <x v="30"/>
    <x v="42"/>
    <x v="53"/>
  </r>
  <r>
    <x v="74"/>
    <x v="1"/>
    <x v="0"/>
    <x v="88"/>
    <x v="245"/>
    <x v="0"/>
    <x v="22"/>
    <x v="0"/>
    <x v="1650"/>
    <x v="253"/>
    <x v="270"/>
    <x v="413"/>
    <x v="34"/>
    <x v="21"/>
    <x v="37"/>
    <x v="1184"/>
    <x v="0"/>
    <x v="30"/>
    <x v="42"/>
    <x v="369"/>
  </r>
  <r>
    <x v="74"/>
    <x v="1"/>
    <x v="0"/>
    <x v="88"/>
    <x v="245"/>
    <x v="0"/>
    <x v="21"/>
    <x v="0"/>
    <x v="1898"/>
    <x v="253"/>
    <x v="270"/>
    <x v="413"/>
    <x v="34"/>
    <x v="21"/>
    <x v="16"/>
    <x v="543"/>
    <x v="0"/>
    <x v="30"/>
    <x v="42"/>
    <x v="207"/>
  </r>
  <r>
    <x v="74"/>
    <x v="1"/>
    <x v="0"/>
    <x v="90"/>
    <x v="250"/>
    <x v="2"/>
    <x v="21"/>
    <x v="0"/>
    <x v="1896"/>
    <x v="210"/>
    <x v="193"/>
    <x v="25"/>
    <x v="34"/>
    <x v="21"/>
    <x v="12"/>
    <x v="88"/>
    <x v="0"/>
    <x v="30"/>
    <x v="3"/>
    <x v="32"/>
  </r>
  <r>
    <x v="74"/>
    <x v="1"/>
    <x v="0"/>
    <x v="90"/>
    <x v="250"/>
    <x v="2"/>
    <x v="21"/>
    <x v="0"/>
    <x v="1923"/>
    <x v="584"/>
    <x v="570"/>
    <x v="25"/>
    <x v="34"/>
    <x v="21"/>
    <x v="12"/>
    <x v="88"/>
    <x v="0"/>
    <x v="30"/>
    <x v="3"/>
    <x v="32"/>
  </r>
  <r>
    <x v="74"/>
    <x v="1"/>
    <x v="0"/>
    <x v="90"/>
    <x v="250"/>
    <x v="2"/>
    <x v="22"/>
    <x v="0"/>
    <x v="2007"/>
    <x v="615"/>
    <x v="608"/>
    <x v="25"/>
    <x v="34"/>
    <x v="21"/>
    <x v="35"/>
    <x v="456"/>
    <x v="0"/>
    <x v="30"/>
    <x v="3"/>
    <x v="136"/>
  </r>
  <r>
    <x v="74"/>
    <x v="1"/>
    <x v="0"/>
    <x v="90"/>
    <x v="250"/>
    <x v="1"/>
    <x v="22"/>
    <x v="0"/>
    <x v="3439"/>
    <x v="621"/>
    <x v="615"/>
    <x v="25"/>
    <x v="34"/>
    <x v="21"/>
    <x v="15"/>
    <x v="96"/>
    <x v="0"/>
    <x v="30"/>
    <x v="3"/>
    <x v="36"/>
  </r>
  <r>
    <x v="74"/>
    <x v="1"/>
    <x v="0"/>
    <x v="90"/>
    <x v="250"/>
    <x v="1"/>
    <x v="21"/>
    <x v="0"/>
    <x v="3631"/>
    <x v="621"/>
    <x v="615"/>
    <x v="25"/>
    <x v="34"/>
    <x v="21"/>
    <x v="2"/>
    <x v="9"/>
    <x v="0"/>
    <x v="30"/>
    <x v="3"/>
    <x v="3"/>
  </r>
  <r>
    <x v="74"/>
    <x v="1"/>
    <x v="0"/>
    <x v="91"/>
    <x v="247"/>
    <x v="2"/>
    <x v="22"/>
    <x v="0"/>
    <x v="1651"/>
    <x v="166"/>
    <x v="179"/>
    <x v="354"/>
    <x v="34"/>
    <x v="21"/>
    <x v="35"/>
    <x v="1072"/>
    <x v="0"/>
    <x v="30"/>
    <x v="38"/>
    <x v="348"/>
  </r>
  <r>
    <x v="74"/>
    <x v="1"/>
    <x v="0"/>
    <x v="91"/>
    <x v="247"/>
    <x v="2"/>
    <x v="21"/>
    <x v="0"/>
    <x v="1895"/>
    <x v="166"/>
    <x v="179"/>
    <x v="354"/>
    <x v="34"/>
    <x v="21"/>
    <x v="12"/>
    <x v="454"/>
    <x v="0"/>
    <x v="30"/>
    <x v="38"/>
    <x v="175"/>
  </r>
  <r>
    <x v="74"/>
    <x v="1"/>
    <x v="0"/>
    <x v="91"/>
    <x v="247"/>
    <x v="1"/>
    <x v="21"/>
    <x v="0"/>
    <x v="3615"/>
    <x v="166"/>
    <x v="183"/>
    <x v="354"/>
    <x v="34"/>
    <x v="21"/>
    <x v="2"/>
    <x v="99"/>
    <x v="0"/>
    <x v="30"/>
    <x v="42"/>
    <x v="53"/>
  </r>
  <r>
    <x v="74"/>
    <x v="1"/>
    <x v="0"/>
    <x v="92"/>
    <x v="248"/>
    <x v="1"/>
    <x v="22"/>
    <x v="0"/>
    <x v="3333"/>
    <x v="166"/>
    <x v="183"/>
    <x v="397"/>
    <x v="34"/>
    <x v="21"/>
    <x v="15"/>
    <x v="501"/>
    <x v="0"/>
    <x v="30"/>
    <x v="42"/>
    <x v="198"/>
  </r>
  <r>
    <x v="74"/>
    <x v="1"/>
    <x v="0"/>
    <x v="92"/>
    <x v="248"/>
    <x v="0"/>
    <x v="22"/>
    <x v="0"/>
    <x v="1978"/>
    <x v="432"/>
    <x v="449"/>
    <x v="397"/>
    <x v="34"/>
    <x v="21"/>
    <x v="37"/>
    <x v="1173"/>
    <x v="0"/>
    <x v="30"/>
    <x v="42"/>
    <x v="369"/>
  </r>
  <r>
    <x v="74"/>
    <x v="1"/>
    <x v="0"/>
    <x v="119"/>
    <x v="379"/>
    <x v="2"/>
    <x v="22"/>
    <x v="0"/>
    <x v="1954"/>
    <x v="65"/>
    <x v="49"/>
    <x v="16"/>
    <x v="34"/>
    <x v="21"/>
    <x v="35"/>
    <x v="389"/>
    <x v="0"/>
    <x v="30"/>
    <x v="2"/>
    <x v="118"/>
  </r>
  <r>
    <x v="74"/>
    <x v="1"/>
    <x v="0"/>
    <x v="144"/>
    <x v="588"/>
    <x v="2"/>
    <x v="21"/>
    <x v="0"/>
    <x v="1897"/>
    <x v="231"/>
    <x v="227"/>
    <x v="95"/>
    <x v="34"/>
    <x v="21"/>
    <x v="12"/>
    <x v="179"/>
    <x v="0"/>
    <x v="30"/>
    <x v="16"/>
    <x v="94"/>
  </r>
  <r>
    <x v="74"/>
    <x v="1"/>
    <x v="0"/>
    <x v="145"/>
    <x v="591"/>
    <x v="2"/>
    <x v="21"/>
    <x v="0"/>
    <x v="1893"/>
    <x v="93"/>
    <x v="100"/>
    <x v="292"/>
    <x v="34"/>
    <x v="21"/>
    <x v="12"/>
    <x v="390"/>
    <x v="0"/>
    <x v="30"/>
    <x v="35"/>
    <x v="161"/>
  </r>
  <r>
    <x v="74"/>
    <x v="1"/>
    <x v="0"/>
    <x v="463"/>
    <x v="249"/>
    <x v="0"/>
    <x v="21"/>
    <x v="0"/>
    <x v="1919"/>
    <x v="432"/>
    <x v="433"/>
    <x v="212"/>
    <x v="34"/>
    <x v="21"/>
    <x v="16"/>
    <x v="384"/>
    <x v="0"/>
    <x v="30"/>
    <x v="26"/>
    <x v="151"/>
  </r>
  <r>
    <x v="74"/>
    <x v="1"/>
    <x v="0"/>
    <x v="468"/>
    <x v="587"/>
    <x v="0"/>
    <x v="21"/>
    <x v="0"/>
    <x v="1920"/>
    <x v="494"/>
    <x v="491"/>
    <x v="60"/>
    <x v="34"/>
    <x v="21"/>
    <x v="16"/>
    <x v="175"/>
    <x v="0"/>
    <x v="30"/>
    <x v="16"/>
    <x v="106"/>
  </r>
  <r>
    <x v="74"/>
    <x v="1"/>
    <x v="0"/>
    <x v="468"/>
    <x v="587"/>
    <x v="0"/>
    <x v="22"/>
    <x v="0"/>
    <x v="1980"/>
    <x v="494"/>
    <x v="491"/>
    <x v="60"/>
    <x v="34"/>
    <x v="21"/>
    <x v="37"/>
    <x v="705"/>
    <x v="0"/>
    <x v="30"/>
    <x v="16"/>
    <x v="290"/>
  </r>
  <r>
    <x v="74"/>
    <x v="1"/>
    <x v="0"/>
    <x v="596"/>
    <x v="246"/>
    <x v="0"/>
    <x v="22"/>
    <x v="0"/>
    <x v="1979"/>
    <x v="473"/>
    <x v="475"/>
    <x v="189"/>
    <x v="34"/>
    <x v="21"/>
    <x v="37"/>
    <x v="940"/>
    <x v="0"/>
    <x v="30"/>
    <x v="26"/>
    <x v="333"/>
  </r>
  <r>
    <x v="75"/>
    <x v="1"/>
    <x v="0"/>
    <x v="72"/>
    <x v="205"/>
    <x v="1"/>
    <x v="22"/>
    <x v="0"/>
    <x v="1964"/>
    <x v="151"/>
    <x v="152"/>
    <x v="172"/>
    <x v="34"/>
    <x v="21"/>
    <x v="15"/>
    <x v="294"/>
    <x v="0"/>
    <x v="30"/>
    <x v="26"/>
    <x v="142"/>
  </r>
  <r>
    <x v="75"/>
    <x v="1"/>
    <x v="0"/>
    <x v="693"/>
    <x v="204"/>
    <x v="2"/>
    <x v="22"/>
    <x v="1"/>
    <x v="3858"/>
    <x v="174"/>
    <x v="175"/>
    <x v="172"/>
    <x v="34"/>
    <x v="4"/>
    <x v="35"/>
    <x v="854"/>
    <x v="0"/>
    <x v="13"/>
    <x v="26"/>
    <x v="312"/>
  </r>
  <r>
    <x v="75"/>
    <x v="1"/>
    <x v="0"/>
    <x v="693"/>
    <x v="204"/>
    <x v="0"/>
    <x v="22"/>
    <x v="1"/>
    <x v="2329"/>
    <x v="274"/>
    <x v="278"/>
    <x v="172"/>
    <x v="34"/>
    <x v="4"/>
    <x v="37"/>
    <x v="922"/>
    <x v="0"/>
    <x v="17"/>
    <x v="26"/>
    <x v="333"/>
  </r>
  <r>
    <x v="76"/>
    <x v="7"/>
    <x v="1"/>
    <x v="582"/>
    <x v="352"/>
    <x v="2"/>
    <x v="19"/>
    <x v="0"/>
    <x v="143"/>
    <x v="65"/>
    <x v="61"/>
    <x v="148"/>
    <x v="34"/>
    <x v="21"/>
    <x v="33"/>
    <x v="755"/>
    <x v="0"/>
    <x v="30"/>
    <x v="21"/>
    <x v="276"/>
  </r>
  <r>
    <x v="76"/>
    <x v="7"/>
    <x v="1"/>
    <x v="582"/>
    <x v="352"/>
    <x v="0"/>
    <x v="21"/>
    <x v="0"/>
    <x v="1400"/>
    <x v="76"/>
    <x v="72"/>
    <x v="148"/>
    <x v="34"/>
    <x v="21"/>
    <x v="16"/>
    <x v="299"/>
    <x v="0"/>
    <x v="30"/>
    <x v="21"/>
    <x v="131"/>
  </r>
  <r>
    <x v="76"/>
    <x v="7"/>
    <x v="1"/>
    <x v="582"/>
    <x v="352"/>
    <x v="2"/>
    <x v="4"/>
    <x v="0"/>
    <x v="2961"/>
    <x v="76"/>
    <x v="72"/>
    <x v="148"/>
    <x v="34"/>
    <x v="21"/>
    <x v="10"/>
    <x v="212"/>
    <x v="0"/>
    <x v="30"/>
    <x v="21"/>
    <x v="99"/>
  </r>
  <r>
    <x v="76"/>
    <x v="7"/>
    <x v="1"/>
    <x v="582"/>
    <x v="352"/>
    <x v="1"/>
    <x v="22"/>
    <x v="0"/>
    <x v="147"/>
    <x v="76"/>
    <x v="72"/>
    <x v="148"/>
    <x v="34"/>
    <x v="21"/>
    <x v="15"/>
    <x v="270"/>
    <x v="0"/>
    <x v="30"/>
    <x v="21"/>
    <x v="124"/>
  </r>
  <r>
    <x v="76"/>
    <x v="7"/>
    <x v="1"/>
    <x v="582"/>
    <x v="352"/>
    <x v="2"/>
    <x v="19"/>
    <x v="0"/>
    <x v="3134"/>
    <x v="96"/>
    <x v="93"/>
    <x v="148"/>
    <x v="34"/>
    <x v="21"/>
    <x v="33"/>
    <x v="755"/>
    <x v="0"/>
    <x v="30"/>
    <x v="23"/>
    <x v="284"/>
  </r>
  <r>
    <x v="76"/>
    <x v="7"/>
    <x v="1"/>
    <x v="582"/>
    <x v="352"/>
    <x v="2"/>
    <x v="19"/>
    <x v="0"/>
    <x v="3135"/>
    <x v="118"/>
    <x v="118"/>
    <x v="148"/>
    <x v="34"/>
    <x v="21"/>
    <x v="33"/>
    <x v="755"/>
    <x v="0"/>
    <x v="30"/>
    <x v="23"/>
    <x v="284"/>
  </r>
  <r>
    <x v="76"/>
    <x v="7"/>
    <x v="1"/>
    <x v="582"/>
    <x v="352"/>
    <x v="0"/>
    <x v="21"/>
    <x v="0"/>
    <x v="1401"/>
    <x v="123"/>
    <x v="120"/>
    <x v="148"/>
    <x v="34"/>
    <x v="21"/>
    <x v="16"/>
    <x v="299"/>
    <x v="0"/>
    <x v="30"/>
    <x v="21"/>
    <x v="131"/>
  </r>
  <r>
    <x v="76"/>
    <x v="7"/>
    <x v="1"/>
    <x v="582"/>
    <x v="352"/>
    <x v="2"/>
    <x v="4"/>
    <x v="0"/>
    <x v="2963"/>
    <x v="123"/>
    <x v="120"/>
    <x v="148"/>
    <x v="34"/>
    <x v="21"/>
    <x v="10"/>
    <x v="212"/>
    <x v="0"/>
    <x v="30"/>
    <x v="21"/>
    <x v="99"/>
  </r>
  <r>
    <x v="76"/>
    <x v="7"/>
    <x v="1"/>
    <x v="582"/>
    <x v="352"/>
    <x v="1"/>
    <x v="22"/>
    <x v="0"/>
    <x v="87"/>
    <x v="123"/>
    <x v="120"/>
    <x v="148"/>
    <x v="34"/>
    <x v="21"/>
    <x v="15"/>
    <x v="270"/>
    <x v="0"/>
    <x v="30"/>
    <x v="21"/>
    <x v="124"/>
  </r>
  <r>
    <x v="76"/>
    <x v="7"/>
    <x v="1"/>
    <x v="582"/>
    <x v="352"/>
    <x v="2"/>
    <x v="19"/>
    <x v="0"/>
    <x v="3136"/>
    <x v="144"/>
    <x v="141"/>
    <x v="148"/>
    <x v="34"/>
    <x v="21"/>
    <x v="33"/>
    <x v="755"/>
    <x v="0"/>
    <x v="30"/>
    <x v="23"/>
    <x v="284"/>
  </r>
  <r>
    <x v="76"/>
    <x v="7"/>
    <x v="1"/>
    <x v="582"/>
    <x v="352"/>
    <x v="0"/>
    <x v="21"/>
    <x v="0"/>
    <x v="1402"/>
    <x v="166"/>
    <x v="165"/>
    <x v="148"/>
    <x v="34"/>
    <x v="21"/>
    <x v="16"/>
    <x v="299"/>
    <x v="0"/>
    <x v="30"/>
    <x v="21"/>
    <x v="131"/>
  </r>
  <r>
    <x v="76"/>
    <x v="7"/>
    <x v="1"/>
    <x v="582"/>
    <x v="352"/>
    <x v="2"/>
    <x v="4"/>
    <x v="0"/>
    <x v="2965"/>
    <x v="166"/>
    <x v="165"/>
    <x v="148"/>
    <x v="34"/>
    <x v="21"/>
    <x v="10"/>
    <x v="212"/>
    <x v="0"/>
    <x v="30"/>
    <x v="21"/>
    <x v="99"/>
  </r>
  <r>
    <x v="76"/>
    <x v="7"/>
    <x v="1"/>
    <x v="582"/>
    <x v="352"/>
    <x v="1"/>
    <x v="22"/>
    <x v="0"/>
    <x v="88"/>
    <x v="166"/>
    <x v="165"/>
    <x v="148"/>
    <x v="34"/>
    <x v="21"/>
    <x v="15"/>
    <x v="270"/>
    <x v="0"/>
    <x v="30"/>
    <x v="21"/>
    <x v="124"/>
  </r>
  <r>
    <x v="76"/>
    <x v="7"/>
    <x v="1"/>
    <x v="582"/>
    <x v="352"/>
    <x v="2"/>
    <x v="19"/>
    <x v="0"/>
    <x v="3137"/>
    <x v="170"/>
    <x v="170"/>
    <x v="148"/>
    <x v="34"/>
    <x v="21"/>
    <x v="33"/>
    <x v="755"/>
    <x v="0"/>
    <x v="30"/>
    <x v="23"/>
    <x v="284"/>
  </r>
  <r>
    <x v="76"/>
    <x v="7"/>
    <x v="1"/>
    <x v="582"/>
    <x v="352"/>
    <x v="2"/>
    <x v="19"/>
    <x v="0"/>
    <x v="3138"/>
    <x v="192"/>
    <x v="190"/>
    <x v="148"/>
    <x v="34"/>
    <x v="21"/>
    <x v="33"/>
    <x v="755"/>
    <x v="0"/>
    <x v="30"/>
    <x v="23"/>
    <x v="284"/>
  </r>
  <r>
    <x v="76"/>
    <x v="7"/>
    <x v="1"/>
    <x v="582"/>
    <x v="352"/>
    <x v="0"/>
    <x v="21"/>
    <x v="0"/>
    <x v="1403"/>
    <x v="210"/>
    <x v="208"/>
    <x v="148"/>
    <x v="34"/>
    <x v="21"/>
    <x v="16"/>
    <x v="299"/>
    <x v="0"/>
    <x v="30"/>
    <x v="21"/>
    <x v="131"/>
  </r>
  <r>
    <x v="76"/>
    <x v="7"/>
    <x v="1"/>
    <x v="582"/>
    <x v="352"/>
    <x v="2"/>
    <x v="4"/>
    <x v="0"/>
    <x v="2967"/>
    <x v="210"/>
    <x v="208"/>
    <x v="148"/>
    <x v="34"/>
    <x v="21"/>
    <x v="10"/>
    <x v="212"/>
    <x v="0"/>
    <x v="30"/>
    <x v="21"/>
    <x v="99"/>
  </r>
  <r>
    <x v="76"/>
    <x v="7"/>
    <x v="1"/>
    <x v="582"/>
    <x v="352"/>
    <x v="1"/>
    <x v="22"/>
    <x v="0"/>
    <x v="89"/>
    <x v="210"/>
    <x v="208"/>
    <x v="148"/>
    <x v="34"/>
    <x v="21"/>
    <x v="15"/>
    <x v="270"/>
    <x v="0"/>
    <x v="30"/>
    <x v="21"/>
    <x v="124"/>
  </r>
  <r>
    <x v="76"/>
    <x v="7"/>
    <x v="1"/>
    <x v="582"/>
    <x v="352"/>
    <x v="2"/>
    <x v="19"/>
    <x v="0"/>
    <x v="3139"/>
    <x v="217"/>
    <x v="217"/>
    <x v="148"/>
    <x v="34"/>
    <x v="21"/>
    <x v="33"/>
    <x v="755"/>
    <x v="0"/>
    <x v="30"/>
    <x v="23"/>
    <x v="284"/>
  </r>
  <r>
    <x v="76"/>
    <x v="7"/>
    <x v="1"/>
    <x v="582"/>
    <x v="352"/>
    <x v="2"/>
    <x v="19"/>
    <x v="0"/>
    <x v="3140"/>
    <x v="238"/>
    <x v="238"/>
    <x v="148"/>
    <x v="34"/>
    <x v="21"/>
    <x v="33"/>
    <x v="755"/>
    <x v="0"/>
    <x v="30"/>
    <x v="23"/>
    <x v="284"/>
  </r>
  <r>
    <x v="76"/>
    <x v="7"/>
    <x v="1"/>
    <x v="582"/>
    <x v="352"/>
    <x v="0"/>
    <x v="21"/>
    <x v="0"/>
    <x v="1404"/>
    <x v="253"/>
    <x v="254"/>
    <x v="148"/>
    <x v="34"/>
    <x v="21"/>
    <x v="16"/>
    <x v="299"/>
    <x v="0"/>
    <x v="30"/>
    <x v="21"/>
    <x v="131"/>
  </r>
  <r>
    <x v="76"/>
    <x v="7"/>
    <x v="1"/>
    <x v="582"/>
    <x v="352"/>
    <x v="2"/>
    <x v="4"/>
    <x v="0"/>
    <x v="2969"/>
    <x v="253"/>
    <x v="254"/>
    <x v="148"/>
    <x v="34"/>
    <x v="21"/>
    <x v="10"/>
    <x v="212"/>
    <x v="0"/>
    <x v="30"/>
    <x v="21"/>
    <x v="99"/>
  </r>
  <r>
    <x v="76"/>
    <x v="7"/>
    <x v="1"/>
    <x v="582"/>
    <x v="352"/>
    <x v="1"/>
    <x v="22"/>
    <x v="0"/>
    <x v="90"/>
    <x v="253"/>
    <x v="254"/>
    <x v="148"/>
    <x v="34"/>
    <x v="21"/>
    <x v="15"/>
    <x v="270"/>
    <x v="0"/>
    <x v="30"/>
    <x v="21"/>
    <x v="124"/>
  </r>
  <r>
    <x v="76"/>
    <x v="7"/>
    <x v="1"/>
    <x v="582"/>
    <x v="352"/>
    <x v="2"/>
    <x v="19"/>
    <x v="0"/>
    <x v="3141"/>
    <x v="264"/>
    <x v="265"/>
    <x v="148"/>
    <x v="34"/>
    <x v="21"/>
    <x v="33"/>
    <x v="755"/>
    <x v="0"/>
    <x v="30"/>
    <x v="23"/>
    <x v="284"/>
  </r>
  <r>
    <x v="76"/>
    <x v="7"/>
    <x v="1"/>
    <x v="582"/>
    <x v="352"/>
    <x v="2"/>
    <x v="19"/>
    <x v="0"/>
    <x v="3142"/>
    <x v="285"/>
    <x v="286"/>
    <x v="148"/>
    <x v="34"/>
    <x v="21"/>
    <x v="33"/>
    <x v="755"/>
    <x v="0"/>
    <x v="30"/>
    <x v="23"/>
    <x v="284"/>
  </r>
  <r>
    <x v="76"/>
    <x v="7"/>
    <x v="1"/>
    <x v="582"/>
    <x v="352"/>
    <x v="0"/>
    <x v="21"/>
    <x v="0"/>
    <x v="1405"/>
    <x v="296"/>
    <x v="296"/>
    <x v="148"/>
    <x v="34"/>
    <x v="21"/>
    <x v="16"/>
    <x v="299"/>
    <x v="0"/>
    <x v="30"/>
    <x v="21"/>
    <x v="131"/>
  </r>
  <r>
    <x v="76"/>
    <x v="7"/>
    <x v="1"/>
    <x v="582"/>
    <x v="352"/>
    <x v="2"/>
    <x v="4"/>
    <x v="0"/>
    <x v="2971"/>
    <x v="296"/>
    <x v="296"/>
    <x v="148"/>
    <x v="34"/>
    <x v="21"/>
    <x v="10"/>
    <x v="212"/>
    <x v="0"/>
    <x v="30"/>
    <x v="21"/>
    <x v="99"/>
  </r>
  <r>
    <x v="76"/>
    <x v="7"/>
    <x v="1"/>
    <x v="582"/>
    <x v="352"/>
    <x v="1"/>
    <x v="22"/>
    <x v="0"/>
    <x v="91"/>
    <x v="296"/>
    <x v="296"/>
    <x v="148"/>
    <x v="34"/>
    <x v="21"/>
    <x v="15"/>
    <x v="270"/>
    <x v="0"/>
    <x v="30"/>
    <x v="21"/>
    <x v="124"/>
  </r>
  <r>
    <x v="76"/>
    <x v="7"/>
    <x v="1"/>
    <x v="582"/>
    <x v="352"/>
    <x v="2"/>
    <x v="19"/>
    <x v="0"/>
    <x v="3143"/>
    <x v="311"/>
    <x v="312"/>
    <x v="148"/>
    <x v="34"/>
    <x v="21"/>
    <x v="33"/>
    <x v="755"/>
    <x v="0"/>
    <x v="30"/>
    <x v="23"/>
    <x v="284"/>
  </r>
  <r>
    <x v="76"/>
    <x v="7"/>
    <x v="1"/>
    <x v="582"/>
    <x v="352"/>
    <x v="2"/>
    <x v="19"/>
    <x v="0"/>
    <x v="3144"/>
    <x v="333"/>
    <x v="334"/>
    <x v="148"/>
    <x v="34"/>
    <x v="21"/>
    <x v="33"/>
    <x v="755"/>
    <x v="0"/>
    <x v="30"/>
    <x v="23"/>
    <x v="284"/>
  </r>
  <r>
    <x v="76"/>
    <x v="7"/>
    <x v="1"/>
    <x v="582"/>
    <x v="352"/>
    <x v="0"/>
    <x v="21"/>
    <x v="0"/>
    <x v="1406"/>
    <x v="340"/>
    <x v="341"/>
    <x v="148"/>
    <x v="34"/>
    <x v="21"/>
    <x v="16"/>
    <x v="299"/>
    <x v="0"/>
    <x v="30"/>
    <x v="21"/>
    <x v="131"/>
  </r>
  <r>
    <x v="76"/>
    <x v="7"/>
    <x v="1"/>
    <x v="582"/>
    <x v="352"/>
    <x v="2"/>
    <x v="4"/>
    <x v="0"/>
    <x v="2973"/>
    <x v="340"/>
    <x v="341"/>
    <x v="148"/>
    <x v="34"/>
    <x v="21"/>
    <x v="10"/>
    <x v="212"/>
    <x v="0"/>
    <x v="30"/>
    <x v="21"/>
    <x v="99"/>
  </r>
  <r>
    <x v="76"/>
    <x v="7"/>
    <x v="1"/>
    <x v="582"/>
    <x v="352"/>
    <x v="1"/>
    <x v="22"/>
    <x v="0"/>
    <x v="92"/>
    <x v="340"/>
    <x v="341"/>
    <x v="148"/>
    <x v="34"/>
    <x v="21"/>
    <x v="15"/>
    <x v="270"/>
    <x v="0"/>
    <x v="30"/>
    <x v="21"/>
    <x v="124"/>
  </r>
  <r>
    <x v="76"/>
    <x v="7"/>
    <x v="1"/>
    <x v="582"/>
    <x v="352"/>
    <x v="2"/>
    <x v="19"/>
    <x v="0"/>
    <x v="3145"/>
    <x v="361"/>
    <x v="360"/>
    <x v="148"/>
    <x v="34"/>
    <x v="21"/>
    <x v="33"/>
    <x v="755"/>
    <x v="0"/>
    <x v="30"/>
    <x v="23"/>
    <x v="284"/>
  </r>
  <r>
    <x v="76"/>
    <x v="7"/>
    <x v="1"/>
    <x v="582"/>
    <x v="352"/>
    <x v="2"/>
    <x v="19"/>
    <x v="0"/>
    <x v="3146"/>
    <x v="385"/>
    <x v="383"/>
    <x v="148"/>
    <x v="34"/>
    <x v="21"/>
    <x v="33"/>
    <x v="755"/>
    <x v="0"/>
    <x v="30"/>
    <x v="23"/>
    <x v="284"/>
  </r>
  <r>
    <x v="76"/>
    <x v="7"/>
    <x v="1"/>
    <x v="582"/>
    <x v="352"/>
    <x v="0"/>
    <x v="21"/>
    <x v="0"/>
    <x v="1407"/>
    <x v="388"/>
    <x v="386"/>
    <x v="148"/>
    <x v="34"/>
    <x v="21"/>
    <x v="16"/>
    <x v="299"/>
    <x v="0"/>
    <x v="30"/>
    <x v="21"/>
    <x v="131"/>
  </r>
  <r>
    <x v="76"/>
    <x v="7"/>
    <x v="1"/>
    <x v="582"/>
    <x v="352"/>
    <x v="2"/>
    <x v="4"/>
    <x v="0"/>
    <x v="2975"/>
    <x v="388"/>
    <x v="386"/>
    <x v="148"/>
    <x v="34"/>
    <x v="21"/>
    <x v="10"/>
    <x v="212"/>
    <x v="0"/>
    <x v="30"/>
    <x v="21"/>
    <x v="99"/>
  </r>
  <r>
    <x v="76"/>
    <x v="7"/>
    <x v="1"/>
    <x v="582"/>
    <x v="352"/>
    <x v="1"/>
    <x v="22"/>
    <x v="0"/>
    <x v="93"/>
    <x v="388"/>
    <x v="386"/>
    <x v="148"/>
    <x v="34"/>
    <x v="21"/>
    <x v="15"/>
    <x v="270"/>
    <x v="0"/>
    <x v="30"/>
    <x v="21"/>
    <x v="124"/>
  </r>
  <r>
    <x v="76"/>
    <x v="7"/>
    <x v="1"/>
    <x v="582"/>
    <x v="352"/>
    <x v="2"/>
    <x v="19"/>
    <x v="0"/>
    <x v="3147"/>
    <x v="411"/>
    <x v="409"/>
    <x v="148"/>
    <x v="34"/>
    <x v="21"/>
    <x v="33"/>
    <x v="755"/>
    <x v="0"/>
    <x v="30"/>
    <x v="23"/>
    <x v="284"/>
  </r>
  <r>
    <x v="76"/>
    <x v="7"/>
    <x v="1"/>
    <x v="582"/>
    <x v="352"/>
    <x v="0"/>
    <x v="21"/>
    <x v="0"/>
    <x v="1408"/>
    <x v="432"/>
    <x v="430"/>
    <x v="148"/>
    <x v="34"/>
    <x v="21"/>
    <x v="16"/>
    <x v="299"/>
    <x v="0"/>
    <x v="30"/>
    <x v="21"/>
    <x v="131"/>
  </r>
  <r>
    <x v="76"/>
    <x v="7"/>
    <x v="1"/>
    <x v="582"/>
    <x v="352"/>
    <x v="1"/>
    <x v="22"/>
    <x v="0"/>
    <x v="94"/>
    <x v="432"/>
    <x v="430"/>
    <x v="148"/>
    <x v="34"/>
    <x v="21"/>
    <x v="15"/>
    <x v="270"/>
    <x v="0"/>
    <x v="30"/>
    <x v="21"/>
    <x v="124"/>
  </r>
  <r>
    <x v="76"/>
    <x v="7"/>
    <x v="1"/>
    <x v="582"/>
    <x v="352"/>
    <x v="2"/>
    <x v="4"/>
    <x v="0"/>
    <x v="3148"/>
    <x v="432"/>
    <x v="430"/>
    <x v="148"/>
    <x v="34"/>
    <x v="21"/>
    <x v="10"/>
    <x v="212"/>
    <x v="0"/>
    <x v="30"/>
    <x v="21"/>
    <x v="99"/>
  </r>
  <r>
    <x v="76"/>
    <x v="7"/>
    <x v="1"/>
    <x v="582"/>
    <x v="352"/>
    <x v="2"/>
    <x v="19"/>
    <x v="0"/>
    <x v="3149"/>
    <x v="432"/>
    <x v="431"/>
    <x v="148"/>
    <x v="34"/>
    <x v="21"/>
    <x v="33"/>
    <x v="755"/>
    <x v="0"/>
    <x v="30"/>
    <x v="23"/>
    <x v="284"/>
  </r>
  <r>
    <x v="76"/>
    <x v="7"/>
    <x v="1"/>
    <x v="582"/>
    <x v="352"/>
    <x v="0"/>
    <x v="21"/>
    <x v="0"/>
    <x v="1409"/>
    <x v="473"/>
    <x v="471"/>
    <x v="148"/>
    <x v="34"/>
    <x v="21"/>
    <x v="16"/>
    <x v="299"/>
    <x v="0"/>
    <x v="30"/>
    <x v="21"/>
    <x v="131"/>
  </r>
  <r>
    <x v="76"/>
    <x v="7"/>
    <x v="1"/>
    <x v="582"/>
    <x v="352"/>
    <x v="1"/>
    <x v="22"/>
    <x v="0"/>
    <x v="95"/>
    <x v="473"/>
    <x v="471"/>
    <x v="148"/>
    <x v="34"/>
    <x v="21"/>
    <x v="15"/>
    <x v="270"/>
    <x v="0"/>
    <x v="30"/>
    <x v="21"/>
    <x v="124"/>
  </r>
  <r>
    <x v="76"/>
    <x v="7"/>
    <x v="1"/>
    <x v="582"/>
    <x v="352"/>
    <x v="2"/>
    <x v="4"/>
    <x v="0"/>
    <x v="3150"/>
    <x v="473"/>
    <x v="471"/>
    <x v="148"/>
    <x v="34"/>
    <x v="21"/>
    <x v="10"/>
    <x v="212"/>
    <x v="0"/>
    <x v="30"/>
    <x v="21"/>
    <x v="99"/>
  </r>
  <r>
    <x v="76"/>
    <x v="7"/>
    <x v="1"/>
    <x v="582"/>
    <x v="352"/>
    <x v="2"/>
    <x v="19"/>
    <x v="0"/>
    <x v="3151"/>
    <x v="473"/>
    <x v="472"/>
    <x v="148"/>
    <x v="34"/>
    <x v="21"/>
    <x v="33"/>
    <x v="755"/>
    <x v="0"/>
    <x v="30"/>
    <x v="23"/>
    <x v="284"/>
  </r>
  <r>
    <x v="76"/>
    <x v="7"/>
    <x v="1"/>
    <x v="582"/>
    <x v="352"/>
    <x v="0"/>
    <x v="21"/>
    <x v="0"/>
    <x v="1410"/>
    <x v="513"/>
    <x v="511"/>
    <x v="148"/>
    <x v="34"/>
    <x v="21"/>
    <x v="16"/>
    <x v="299"/>
    <x v="0"/>
    <x v="30"/>
    <x v="21"/>
    <x v="131"/>
  </r>
  <r>
    <x v="76"/>
    <x v="7"/>
    <x v="1"/>
    <x v="582"/>
    <x v="352"/>
    <x v="1"/>
    <x v="22"/>
    <x v="0"/>
    <x v="96"/>
    <x v="513"/>
    <x v="511"/>
    <x v="148"/>
    <x v="34"/>
    <x v="21"/>
    <x v="15"/>
    <x v="270"/>
    <x v="0"/>
    <x v="30"/>
    <x v="21"/>
    <x v="124"/>
  </r>
  <r>
    <x v="76"/>
    <x v="7"/>
    <x v="1"/>
    <x v="582"/>
    <x v="352"/>
    <x v="2"/>
    <x v="4"/>
    <x v="0"/>
    <x v="3152"/>
    <x v="513"/>
    <x v="511"/>
    <x v="148"/>
    <x v="34"/>
    <x v="21"/>
    <x v="10"/>
    <x v="212"/>
    <x v="0"/>
    <x v="30"/>
    <x v="21"/>
    <x v="99"/>
  </r>
  <r>
    <x v="76"/>
    <x v="7"/>
    <x v="1"/>
    <x v="582"/>
    <x v="352"/>
    <x v="2"/>
    <x v="19"/>
    <x v="0"/>
    <x v="3153"/>
    <x v="515"/>
    <x v="515"/>
    <x v="148"/>
    <x v="34"/>
    <x v="21"/>
    <x v="33"/>
    <x v="755"/>
    <x v="0"/>
    <x v="30"/>
    <x v="23"/>
    <x v="284"/>
  </r>
  <r>
    <x v="76"/>
    <x v="7"/>
    <x v="1"/>
    <x v="582"/>
    <x v="352"/>
    <x v="0"/>
    <x v="21"/>
    <x v="0"/>
    <x v="1411"/>
    <x v="551"/>
    <x v="549"/>
    <x v="148"/>
    <x v="34"/>
    <x v="21"/>
    <x v="16"/>
    <x v="299"/>
    <x v="0"/>
    <x v="30"/>
    <x v="21"/>
    <x v="131"/>
  </r>
  <r>
    <x v="76"/>
    <x v="7"/>
    <x v="1"/>
    <x v="582"/>
    <x v="352"/>
    <x v="1"/>
    <x v="22"/>
    <x v="0"/>
    <x v="97"/>
    <x v="551"/>
    <x v="549"/>
    <x v="148"/>
    <x v="34"/>
    <x v="21"/>
    <x v="15"/>
    <x v="270"/>
    <x v="0"/>
    <x v="30"/>
    <x v="21"/>
    <x v="124"/>
  </r>
  <r>
    <x v="76"/>
    <x v="7"/>
    <x v="1"/>
    <x v="582"/>
    <x v="352"/>
    <x v="2"/>
    <x v="4"/>
    <x v="0"/>
    <x v="3154"/>
    <x v="551"/>
    <x v="549"/>
    <x v="148"/>
    <x v="34"/>
    <x v="21"/>
    <x v="10"/>
    <x v="212"/>
    <x v="0"/>
    <x v="30"/>
    <x v="21"/>
    <x v="99"/>
  </r>
  <r>
    <x v="76"/>
    <x v="7"/>
    <x v="1"/>
    <x v="582"/>
    <x v="352"/>
    <x v="2"/>
    <x v="19"/>
    <x v="0"/>
    <x v="3155"/>
    <x v="558"/>
    <x v="557"/>
    <x v="148"/>
    <x v="34"/>
    <x v="21"/>
    <x v="33"/>
    <x v="755"/>
    <x v="0"/>
    <x v="30"/>
    <x v="23"/>
    <x v="284"/>
  </r>
  <r>
    <x v="76"/>
    <x v="7"/>
    <x v="1"/>
    <x v="582"/>
    <x v="352"/>
    <x v="0"/>
    <x v="22"/>
    <x v="0"/>
    <x v="98"/>
    <x v="589"/>
    <x v="593"/>
    <x v="148"/>
    <x v="34"/>
    <x v="21"/>
    <x v="37"/>
    <x v="884"/>
    <x v="0"/>
    <x v="30"/>
    <x v="21"/>
    <x v="314"/>
  </r>
  <r>
    <x v="76"/>
    <x v="7"/>
    <x v="1"/>
    <x v="582"/>
    <x v="352"/>
    <x v="0"/>
    <x v="21"/>
    <x v="0"/>
    <x v="1412"/>
    <x v="589"/>
    <x v="593"/>
    <x v="148"/>
    <x v="34"/>
    <x v="21"/>
    <x v="16"/>
    <x v="299"/>
    <x v="0"/>
    <x v="30"/>
    <x v="21"/>
    <x v="131"/>
  </r>
  <r>
    <x v="76"/>
    <x v="7"/>
    <x v="2"/>
    <x v="583"/>
    <x v="337"/>
    <x v="1"/>
    <x v="4"/>
    <x v="0"/>
    <x v="3238"/>
    <x v="65"/>
    <x v="65"/>
    <x v="134"/>
    <x v="34"/>
    <x v="21"/>
    <x v="1"/>
    <x v="38"/>
    <x v="0"/>
    <x v="30"/>
    <x v="26"/>
    <x v="27"/>
  </r>
  <r>
    <x v="76"/>
    <x v="7"/>
    <x v="2"/>
    <x v="583"/>
    <x v="337"/>
    <x v="2"/>
    <x v="4"/>
    <x v="0"/>
    <x v="2977"/>
    <x v="69"/>
    <x v="65"/>
    <x v="134"/>
    <x v="34"/>
    <x v="21"/>
    <x v="10"/>
    <x v="197"/>
    <x v="0"/>
    <x v="30"/>
    <x v="21"/>
    <x v="99"/>
  </r>
  <r>
    <x v="76"/>
    <x v="7"/>
    <x v="2"/>
    <x v="583"/>
    <x v="337"/>
    <x v="2"/>
    <x v="19"/>
    <x v="0"/>
    <x v="86"/>
    <x v="84"/>
    <x v="81"/>
    <x v="134"/>
    <x v="34"/>
    <x v="21"/>
    <x v="33"/>
    <x v="730"/>
    <x v="0"/>
    <x v="30"/>
    <x v="21"/>
    <x v="276"/>
  </r>
  <r>
    <x v="76"/>
    <x v="7"/>
    <x v="2"/>
    <x v="583"/>
    <x v="337"/>
    <x v="0"/>
    <x v="21"/>
    <x v="0"/>
    <x v="1413"/>
    <x v="96"/>
    <x v="92"/>
    <x v="134"/>
    <x v="34"/>
    <x v="21"/>
    <x v="16"/>
    <x v="275"/>
    <x v="0"/>
    <x v="30"/>
    <x v="21"/>
    <x v="131"/>
  </r>
  <r>
    <x v="76"/>
    <x v="7"/>
    <x v="2"/>
    <x v="583"/>
    <x v="337"/>
    <x v="2"/>
    <x v="4"/>
    <x v="0"/>
    <x v="2978"/>
    <x v="96"/>
    <x v="92"/>
    <x v="134"/>
    <x v="34"/>
    <x v="21"/>
    <x v="10"/>
    <x v="197"/>
    <x v="0"/>
    <x v="30"/>
    <x v="21"/>
    <x v="99"/>
  </r>
  <r>
    <x v="76"/>
    <x v="7"/>
    <x v="2"/>
    <x v="583"/>
    <x v="337"/>
    <x v="1"/>
    <x v="22"/>
    <x v="0"/>
    <x v="131"/>
    <x v="96"/>
    <x v="92"/>
    <x v="134"/>
    <x v="34"/>
    <x v="21"/>
    <x v="15"/>
    <x v="255"/>
    <x v="0"/>
    <x v="30"/>
    <x v="21"/>
    <x v="124"/>
  </r>
  <r>
    <x v="76"/>
    <x v="7"/>
    <x v="2"/>
    <x v="583"/>
    <x v="337"/>
    <x v="2"/>
    <x v="19"/>
    <x v="0"/>
    <x v="3204"/>
    <x v="117"/>
    <x v="116"/>
    <x v="134"/>
    <x v="34"/>
    <x v="21"/>
    <x v="33"/>
    <x v="730"/>
    <x v="0"/>
    <x v="30"/>
    <x v="24"/>
    <x v="288"/>
  </r>
  <r>
    <x v="76"/>
    <x v="7"/>
    <x v="2"/>
    <x v="583"/>
    <x v="337"/>
    <x v="2"/>
    <x v="19"/>
    <x v="0"/>
    <x v="3205"/>
    <x v="140"/>
    <x v="137"/>
    <x v="134"/>
    <x v="34"/>
    <x v="21"/>
    <x v="33"/>
    <x v="730"/>
    <x v="0"/>
    <x v="30"/>
    <x v="24"/>
    <x v="288"/>
  </r>
  <r>
    <x v="76"/>
    <x v="7"/>
    <x v="2"/>
    <x v="583"/>
    <x v="337"/>
    <x v="0"/>
    <x v="21"/>
    <x v="0"/>
    <x v="1414"/>
    <x v="141"/>
    <x v="137"/>
    <x v="134"/>
    <x v="34"/>
    <x v="21"/>
    <x v="16"/>
    <x v="275"/>
    <x v="0"/>
    <x v="30"/>
    <x v="21"/>
    <x v="131"/>
  </r>
  <r>
    <x v="76"/>
    <x v="7"/>
    <x v="2"/>
    <x v="583"/>
    <x v="337"/>
    <x v="2"/>
    <x v="4"/>
    <x v="0"/>
    <x v="2979"/>
    <x v="141"/>
    <x v="137"/>
    <x v="134"/>
    <x v="34"/>
    <x v="21"/>
    <x v="10"/>
    <x v="197"/>
    <x v="0"/>
    <x v="30"/>
    <x v="21"/>
    <x v="99"/>
  </r>
  <r>
    <x v="76"/>
    <x v="7"/>
    <x v="2"/>
    <x v="583"/>
    <x v="337"/>
    <x v="1"/>
    <x v="22"/>
    <x v="0"/>
    <x v="130"/>
    <x v="141"/>
    <x v="137"/>
    <x v="134"/>
    <x v="34"/>
    <x v="21"/>
    <x v="15"/>
    <x v="255"/>
    <x v="0"/>
    <x v="30"/>
    <x v="21"/>
    <x v="124"/>
  </r>
  <r>
    <x v="76"/>
    <x v="7"/>
    <x v="2"/>
    <x v="583"/>
    <x v="337"/>
    <x v="2"/>
    <x v="19"/>
    <x v="0"/>
    <x v="3206"/>
    <x v="164"/>
    <x v="165"/>
    <x v="134"/>
    <x v="34"/>
    <x v="21"/>
    <x v="33"/>
    <x v="730"/>
    <x v="0"/>
    <x v="30"/>
    <x v="24"/>
    <x v="288"/>
  </r>
  <r>
    <x v="76"/>
    <x v="7"/>
    <x v="2"/>
    <x v="583"/>
    <x v="337"/>
    <x v="0"/>
    <x v="21"/>
    <x v="0"/>
    <x v="1415"/>
    <x v="183"/>
    <x v="183"/>
    <x v="134"/>
    <x v="34"/>
    <x v="21"/>
    <x v="16"/>
    <x v="275"/>
    <x v="0"/>
    <x v="30"/>
    <x v="21"/>
    <x v="131"/>
  </r>
  <r>
    <x v="76"/>
    <x v="7"/>
    <x v="2"/>
    <x v="583"/>
    <x v="337"/>
    <x v="2"/>
    <x v="4"/>
    <x v="0"/>
    <x v="2981"/>
    <x v="183"/>
    <x v="183"/>
    <x v="134"/>
    <x v="34"/>
    <x v="21"/>
    <x v="10"/>
    <x v="197"/>
    <x v="0"/>
    <x v="30"/>
    <x v="21"/>
    <x v="99"/>
  </r>
  <r>
    <x v="76"/>
    <x v="7"/>
    <x v="2"/>
    <x v="583"/>
    <x v="337"/>
    <x v="1"/>
    <x v="22"/>
    <x v="0"/>
    <x v="132"/>
    <x v="183"/>
    <x v="183"/>
    <x v="134"/>
    <x v="34"/>
    <x v="21"/>
    <x v="15"/>
    <x v="255"/>
    <x v="0"/>
    <x v="30"/>
    <x v="21"/>
    <x v="124"/>
  </r>
  <r>
    <x v="76"/>
    <x v="7"/>
    <x v="2"/>
    <x v="583"/>
    <x v="337"/>
    <x v="2"/>
    <x v="19"/>
    <x v="0"/>
    <x v="3207"/>
    <x v="190"/>
    <x v="189"/>
    <x v="134"/>
    <x v="34"/>
    <x v="21"/>
    <x v="33"/>
    <x v="730"/>
    <x v="0"/>
    <x v="30"/>
    <x v="24"/>
    <x v="288"/>
  </r>
  <r>
    <x v="76"/>
    <x v="7"/>
    <x v="2"/>
    <x v="583"/>
    <x v="337"/>
    <x v="2"/>
    <x v="19"/>
    <x v="0"/>
    <x v="3208"/>
    <x v="211"/>
    <x v="212"/>
    <x v="134"/>
    <x v="34"/>
    <x v="21"/>
    <x v="33"/>
    <x v="730"/>
    <x v="0"/>
    <x v="30"/>
    <x v="24"/>
    <x v="288"/>
  </r>
  <r>
    <x v="76"/>
    <x v="7"/>
    <x v="2"/>
    <x v="583"/>
    <x v="337"/>
    <x v="0"/>
    <x v="21"/>
    <x v="0"/>
    <x v="1416"/>
    <x v="227"/>
    <x v="227"/>
    <x v="134"/>
    <x v="34"/>
    <x v="21"/>
    <x v="16"/>
    <x v="275"/>
    <x v="0"/>
    <x v="30"/>
    <x v="21"/>
    <x v="131"/>
  </r>
  <r>
    <x v="76"/>
    <x v="7"/>
    <x v="2"/>
    <x v="583"/>
    <x v="337"/>
    <x v="2"/>
    <x v="4"/>
    <x v="0"/>
    <x v="2983"/>
    <x v="227"/>
    <x v="227"/>
    <x v="134"/>
    <x v="34"/>
    <x v="21"/>
    <x v="10"/>
    <x v="197"/>
    <x v="0"/>
    <x v="30"/>
    <x v="21"/>
    <x v="99"/>
  </r>
  <r>
    <x v="76"/>
    <x v="7"/>
    <x v="2"/>
    <x v="583"/>
    <x v="337"/>
    <x v="1"/>
    <x v="22"/>
    <x v="0"/>
    <x v="133"/>
    <x v="227"/>
    <x v="227"/>
    <x v="134"/>
    <x v="34"/>
    <x v="21"/>
    <x v="15"/>
    <x v="255"/>
    <x v="0"/>
    <x v="30"/>
    <x v="21"/>
    <x v="124"/>
  </r>
  <r>
    <x v="76"/>
    <x v="7"/>
    <x v="2"/>
    <x v="583"/>
    <x v="337"/>
    <x v="2"/>
    <x v="19"/>
    <x v="0"/>
    <x v="3209"/>
    <x v="236"/>
    <x v="237"/>
    <x v="134"/>
    <x v="34"/>
    <x v="21"/>
    <x v="33"/>
    <x v="730"/>
    <x v="0"/>
    <x v="30"/>
    <x v="24"/>
    <x v="288"/>
  </r>
  <r>
    <x v="76"/>
    <x v="7"/>
    <x v="2"/>
    <x v="583"/>
    <x v="337"/>
    <x v="2"/>
    <x v="19"/>
    <x v="0"/>
    <x v="3210"/>
    <x v="257"/>
    <x v="260"/>
    <x v="134"/>
    <x v="34"/>
    <x v="21"/>
    <x v="33"/>
    <x v="730"/>
    <x v="0"/>
    <x v="30"/>
    <x v="24"/>
    <x v="288"/>
  </r>
  <r>
    <x v="76"/>
    <x v="7"/>
    <x v="2"/>
    <x v="583"/>
    <x v="337"/>
    <x v="0"/>
    <x v="21"/>
    <x v="0"/>
    <x v="1417"/>
    <x v="271"/>
    <x v="270"/>
    <x v="134"/>
    <x v="34"/>
    <x v="21"/>
    <x v="16"/>
    <x v="275"/>
    <x v="0"/>
    <x v="30"/>
    <x v="21"/>
    <x v="131"/>
  </r>
  <r>
    <x v="76"/>
    <x v="7"/>
    <x v="2"/>
    <x v="583"/>
    <x v="337"/>
    <x v="2"/>
    <x v="4"/>
    <x v="0"/>
    <x v="2985"/>
    <x v="271"/>
    <x v="270"/>
    <x v="134"/>
    <x v="34"/>
    <x v="21"/>
    <x v="10"/>
    <x v="197"/>
    <x v="0"/>
    <x v="30"/>
    <x v="21"/>
    <x v="99"/>
  </r>
  <r>
    <x v="76"/>
    <x v="7"/>
    <x v="2"/>
    <x v="583"/>
    <x v="337"/>
    <x v="1"/>
    <x v="22"/>
    <x v="0"/>
    <x v="134"/>
    <x v="271"/>
    <x v="270"/>
    <x v="134"/>
    <x v="34"/>
    <x v="21"/>
    <x v="15"/>
    <x v="255"/>
    <x v="0"/>
    <x v="30"/>
    <x v="21"/>
    <x v="124"/>
  </r>
  <r>
    <x v="76"/>
    <x v="7"/>
    <x v="2"/>
    <x v="583"/>
    <x v="337"/>
    <x v="2"/>
    <x v="19"/>
    <x v="0"/>
    <x v="3211"/>
    <x v="283"/>
    <x v="284"/>
    <x v="134"/>
    <x v="34"/>
    <x v="21"/>
    <x v="33"/>
    <x v="730"/>
    <x v="0"/>
    <x v="30"/>
    <x v="24"/>
    <x v="288"/>
  </r>
  <r>
    <x v="76"/>
    <x v="7"/>
    <x v="2"/>
    <x v="583"/>
    <x v="337"/>
    <x v="2"/>
    <x v="19"/>
    <x v="0"/>
    <x v="3212"/>
    <x v="304"/>
    <x v="308"/>
    <x v="134"/>
    <x v="34"/>
    <x v="21"/>
    <x v="33"/>
    <x v="730"/>
    <x v="0"/>
    <x v="30"/>
    <x v="24"/>
    <x v="288"/>
  </r>
  <r>
    <x v="76"/>
    <x v="7"/>
    <x v="2"/>
    <x v="583"/>
    <x v="337"/>
    <x v="0"/>
    <x v="21"/>
    <x v="0"/>
    <x v="1418"/>
    <x v="314"/>
    <x v="315"/>
    <x v="134"/>
    <x v="34"/>
    <x v="21"/>
    <x v="16"/>
    <x v="275"/>
    <x v="0"/>
    <x v="30"/>
    <x v="21"/>
    <x v="131"/>
  </r>
  <r>
    <x v="76"/>
    <x v="7"/>
    <x v="2"/>
    <x v="583"/>
    <x v="337"/>
    <x v="2"/>
    <x v="4"/>
    <x v="0"/>
    <x v="2987"/>
    <x v="314"/>
    <x v="315"/>
    <x v="134"/>
    <x v="34"/>
    <x v="21"/>
    <x v="10"/>
    <x v="197"/>
    <x v="0"/>
    <x v="30"/>
    <x v="21"/>
    <x v="99"/>
  </r>
  <r>
    <x v="76"/>
    <x v="7"/>
    <x v="2"/>
    <x v="583"/>
    <x v="337"/>
    <x v="1"/>
    <x v="22"/>
    <x v="0"/>
    <x v="135"/>
    <x v="314"/>
    <x v="315"/>
    <x v="134"/>
    <x v="34"/>
    <x v="21"/>
    <x v="15"/>
    <x v="255"/>
    <x v="0"/>
    <x v="30"/>
    <x v="21"/>
    <x v="124"/>
  </r>
  <r>
    <x v="76"/>
    <x v="7"/>
    <x v="2"/>
    <x v="583"/>
    <x v="337"/>
    <x v="2"/>
    <x v="19"/>
    <x v="0"/>
    <x v="3213"/>
    <x v="330"/>
    <x v="333"/>
    <x v="134"/>
    <x v="34"/>
    <x v="21"/>
    <x v="33"/>
    <x v="730"/>
    <x v="0"/>
    <x v="30"/>
    <x v="24"/>
    <x v="288"/>
  </r>
  <r>
    <x v="76"/>
    <x v="7"/>
    <x v="2"/>
    <x v="583"/>
    <x v="337"/>
    <x v="2"/>
    <x v="19"/>
    <x v="0"/>
    <x v="3214"/>
    <x v="354"/>
    <x v="356"/>
    <x v="134"/>
    <x v="34"/>
    <x v="21"/>
    <x v="33"/>
    <x v="730"/>
    <x v="0"/>
    <x v="30"/>
    <x v="24"/>
    <x v="288"/>
  </r>
  <r>
    <x v="76"/>
    <x v="7"/>
    <x v="2"/>
    <x v="583"/>
    <x v="337"/>
    <x v="0"/>
    <x v="21"/>
    <x v="0"/>
    <x v="1419"/>
    <x v="361"/>
    <x v="359"/>
    <x v="134"/>
    <x v="34"/>
    <x v="21"/>
    <x v="16"/>
    <x v="275"/>
    <x v="0"/>
    <x v="30"/>
    <x v="21"/>
    <x v="131"/>
  </r>
  <r>
    <x v="76"/>
    <x v="7"/>
    <x v="2"/>
    <x v="583"/>
    <x v="337"/>
    <x v="2"/>
    <x v="4"/>
    <x v="0"/>
    <x v="2989"/>
    <x v="361"/>
    <x v="359"/>
    <x v="134"/>
    <x v="34"/>
    <x v="21"/>
    <x v="10"/>
    <x v="197"/>
    <x v="0"/>
    <x v="30"/>
    <x v="21"/>
    <x v="99"/>
  </r>
  <r>
    <x v="76"/>
    <x v="7"/>
    <x v="2"/>
    <x v="583"/>
    <x v="337"/>
    <x v="1"/>
    <x v="22"/>
    <x v="0"/>
    <x v="136"/>
    <x v="361"/>
    <x v="359"/>
    <x v="134"/>
    <x v="34"/>
    <x v="21"/>
    <x v="15"/>
    <x v="255"/>
    <x v="0"/>
    <x v="30"/>
    <x v="21"/>
    <x v="124"/>
  </r>
  <r>
    <x v="76"/>
    <x v="7"/>
    <x v="2"/>
    <x v="583"/>
    <x v="337"/>
    <x v="2"/>
    <x v="19"/>
    <x v="0"/>
    <x v="3215"/>
    <x v="382"/>
    <x v="382"/>
    <x v="134"/>
    <x v="34"/>
    <x v="21"/>
    <x v="33"/>
    <x v="730"/>
    <x v="0"/>
    <x v="30"/>
    <x v="24"/>
    <x v="288"/>
  </r>
  <r>
    <x v="76"/>
    <x v="7"/>
    <x v="2"/>
    <x v="583"/>
    <x v="337"/>
    <x v="2"/>
    <x v="19"/>
    <x v="0"/>
    <x v="3216"/>
    <x v="404"/>
    <x v="405"/>
    <x v="134"/>
    <x v="34"/>
    <x v="21"/>
    <x v="33"/>
    <x v="730"/>
    <x v="0"/>
    <x v="30"/>
    <x v="24"/>
    <x v="288"/>
  </r>
  <r>
    <x v="76"/>
    <x v="7"/>
    <x v="2"/>
    <x v="583"/>
    <x v="337"/>
    <x v="0"/>
    <x v="21"/>
    <x v="0"/>
    <x v="1420"/>
    <x v="407"/>
    <x v="405"/>
    <x v="134"/>
    <x v="34"/>
    <x v="21"/>
    <x v="16"/>
    <x v="275"/>
    <x v="0"/>
    <x v="30"/>
    <x v="21"/>
    <x v="131"/>
  </r>
  <r>
    <x v="76"/>
    <x v="7"/>
    <x v="2"/>
    <x v="583"/>
    <x v="337"/>
    <x v="2"/>
    <x v="4"/>
    <x v="0"/>
    <x v="2991"/>
    <x v="407"/>
    <x v="405"/>
    <x v="134"/>
    <x v="34"/>
    <x v="21"/>
    <x v="10"/>
    <x v="197"/>
    <x v="0"/>
    <x v="30"/>
    <x v="21"/>
    <x v="99"/>
  </r>
  <r>
    <x v="76"/>
    <x v="7"/>
    <x v="2"/>
    <x v="583"/>
    <x v="337"/>
    <x v="1"/>
    <x v="22"/>
    <x v="0"/>
    <x v="137"/>
    <x v="407"/>
    <x v="405"/>
    <x v="134"/>
    <x v="34"/>
    <x v="21"/>
    <x v="15"/>
    <x v="255"/>
    <x v="0"/>
    <x v="30"/>
    <x v="21"/>
    <x v="124"/>
  </r>
  <r>
    <x v="76"/>
    <x v="7"/>
    <x v="2"/>
    <x v="583"/>
    <x v="337"/>
    <x v="2"/>
    <x v="19"/>
    <x v="0"/>
    <x v="3217"/>
    <x v="429"/>
    <x v="430"/>
    <x v="134"/>
    <x v="34"/>
    <x v="21"/>
    <x v="33"/>
    <x v="730"/>
    <x v="0"/>
    <x v="30"/>
    <x v="24"/>
    <x v="288"/>
  </r>
  <r>
    <x v="76"/>
    <x v="7"/>
    <x v="2"/>
    <x v="583"/>
    <x v="337"/>
    <x v="0"/>
    <x v="21"/>
    <x v="0"/>
    <x v="1421"/>
    <x v="449"/>
    <x v="449"/>
    <x v="134"/>
    <x v="34"/>
    <x v="21"/>
    <x v="16"/>
    <x v="275"/>
    <x v="0"/>
    <x v="30"/>
    <x v="21"/>
    <x v="131"/>
  </r>
  <r>
    <x v="76"/>
    <x v="7"/>
    <x v="2"/>
    <x v="583"/>
    <x v="337"/>
    <x v="1"/>
    <x v="22"/>
    <x v="0"/>
    <x v="138"/>
    <x v="449"/>
    <x v="449"/>
    <x v="134"/>
    <x v="34"/>
    <x v="21"/>
    <x v="15"/>
    <x v="255"/>
    <x v="0"/>
    <x v="30"/>
    <x v="21"/>
    <x v="124"/>
  </r>
  <r>
    <x v="76"/>
    <x v="7"/>
    <x v="2"/>
    <x v="583"/>
    <x v="337"/>
    <x v="2"/>
    <x v="4"/>
    <x v="0"/>
    <x v="3218"/>
    <x v="449"/>
    <x v="449"/>
    <x v="134"/>
    <x v="34"/>
    <x v="21"/>
    <x v="10"/>
    <x v="197"/>
    <x v="0"/>
    <x v="30"/>
    <x v="21"/>
    <x v="99"/>
  </r>
  <r>
    <x v="76"/>
    <x v="7"/>
    <x v="2"/>
    <x v="583"/>
    <x v="337"/>
    <x v="2"/>
    <x v="19"/>
    <x v="0"/>
    <x v="3219"/>
    <x v="450"/>
    <x v="452"/>
    <x v="134"/>
    <x v="34"/>
    <x v="21"/>
    <x v="33"/>
    <x v="730"/>
    <x v="0"/>
    <x v="30"/>
    <x v="24"/>
    <x v="288"/>
  </r>
  <r>
    <x v="76"/>
    <x v="7"/>
    <x v="2"/>
    <x v="583"/>
    <x v="337"/>
    <x v="0"/>
    <x v="21"/>
    <x v="0"/>
    <x v="1422"/>
    <x v="490"/>
    <x v="491"/>
    <x v="134"/>
    <x v="34"/>
    <x v="21"/>
    <x v="16"/>
    <x v="275"/>
    <x v="0"/>
    <x v="30"/>
    <x v="21"/>
    <x v="131"/>
  </r>
  <r>
    <x v="76"/>
    <x v="7"/>
    <x v="2"/>
    <x v="583"/>
    <x v="337"/>
    <x v="1"/>
    <x v="22"/>
    <x v="0"/>
    <x v="139"/>
    <x v="490"/>
    <x v="491"/>
    <x v="134"/>
    <x v="34"/>
    <x v="21"/>
    <x v="15"/>
    <x v="255"/>
    <x v="0"/>
    <x v="30"/>
    <x v="21"/>
    <x v="124"/>
  </r>
  <r>
    <x v="76"/>
    <x v="7"/>
    <x v="2"/>
    <x v="583"/>
    <x v="337"/>
    <x v="2"/>
    <x v="4"/>
    <x v="0"/>
    <x v="3220"/>
    <x v="490"/>
    <x v="491"/>
    <x v="134"/>
    <x v="34"/>
    <x v="21"/>
    <x v="10"/>
    <x v="197"/>
    <x v="0"/>
    <x v="30"/>
    <x v="21"/>
    <x v="99"/>
  </r>
  <r>
    <x v="76"/>
    <x v="7"/>
    <x v="2"/>
    <x v="583"/>
    <x v="337"/>
    <x v="2"/>
    <x v="19"/>
    <x v="0"/>
    <x v="3221"/>
    <x v="491"/>
    <x v="494"/>
    <x v="134"/>
    <x v="34"/>
    <x v="21"/>
    <x v="33"/>
    <x v="730"/>
    <x v="0"/>
    <x v="30"/>
    <x v="24"/>
    <x v="288"/>
  </r>
  <r>
    <x v="76"/>
    <x v="7"/>
    <x v="2"/>
    <x v="583"/>
    <x v="337"/>
    <x v="0"/>
    <x v="21"/>
    <x v="0"/>
    <x v="1423"/>
    <x v="529"/>
    <x v="527"/>
    <x v="134"/>
    <x v="34"/>
    <x v="21"/>
    <x v="16"/>
    <x v="275"/>
    <x v="0"/>
    <x v="30"/>
    <x v="21"/>
    <x v="131"/>
  </r>
  <r>
    <x v="76"/>
    <x v="7"/>
    <x v="2"/>
    <x v="583"/>
    <x v="337"/>
    <x v="1"/>
    <x v="22"/>
    <x v="0"/>
    <x v="140"/>
    <x v="529"/>
    <x v="527"/>
    <x v="134"/>
    <x v="34"/>
    <x v="21"/>
    <x v="15"/>
    <x v="255"/>
    <x v="0"/>
    <x v="30"/>
    <x v="21"/>
    <x v="124"/>
  </r>
  <r>
    <x v="76"/>
    <x v="7"/>
    <x v="2"/>
    <x v="583"/>
    <x v="337"/>
    <x v="2"/>
    <x v="4"/>
    <x v="0"/>
    <x v="3222"/>
    <x v="529"/>
    <x v="527"/>
    <x v="134"/>
    <x v="34"/>
    <x v="21"/>
    <x v="10"/>
    <x v="197"/>
    <x v="0"/>
    <x v="30"/>
    <x v="21"/>
    <x v="99"/>
  </r>
  <r>
    <x v="76"/>
    <x v="7"/>
    <x v="2"/>
    <x v="583"/>
    <x v="337"/>
    <x v="2"/>
    <x v="19"/>
    <x v="0"/>
    <x v="3223"/>
    <x v="533"/>
    <x v="534"/>
    <x v="134"/>
    <x v="34"/>
    <x v="21"/>
    <x v="33"/>
    <x v="730"/>
    <x v="0"/>
    <x v="30"/>
    <x v="24"/>
    <x v="288"/>
  </r>
  <r>
    <x v="76"/>
    <x v="7"/>
    <x v="2"/>
    <x v="583"/>
    <x v="337"/>
    <x v="0"/>
    <x v="21"/>
    <x v="0"/>
    <x v="1424"/>
    <x v="569"/>
    <x v="565"/>
    <x v="134"/>
    <x v="34"/>
    <x v="21"/>
    <x v="16"/>
    <x v="275"/>
    <x v="0"/>
    <x v="30"/>
    <x v="21"/>
    <x v="131"/>
  </r>
  <r>
    <x v="76"/>
    <x v="7"/>
    <x v="2"/>
    <x v="583"/>
    <x v="337"/>
    <x v="1"/>
    <x v="22"/>
    <x v="0"/>
    <x v="141"/>
    <x v="569"/>
    <x v="565"/>
    <x v="134"/>
    <x v="34"/>
    <x v="21"/>
    <x v="15"/>
    <x v="255"/>
    <x v="0"/>
    <x v="30"/>
    <x v="21"/>
    <x v="124"/>
  </r>
  <r>
    <x v="76"/>
    <x v="7"/>
    <x v="2"/>
    <x v="583"/>
    <x v="337"/>
    <x v="2"/>
    <x v="4"/>
    <x v="0"/>
    <x v="3224"/>
    <x v="569"/>
    <x v="565"/>
    <x v="134"/>
    <x v="34"/>
    <x v="21"/>
    <x v="10"/>
    <x v="197"/>
    <x v="0"/>
    <x v="30"/>
    <x v="21"/>
    <x v="99"/>
  </r>
  <r>
    <x v="76"/>
    <x v="7"/>
    <x v="2"/>
    <x v="583"/>
    <x v="337"/>
    <x v="2"/>
    <x v="19"/>
    <x v="0"/>
    <x v="3225"/>
    <x v="577"/>
    <x v="579"/>
    <x v="134"/>
    <x v="34"/>
    <x v="21"/>
    <x v="33"/>
    <x v="730"/>
    <x v="0"/>
    <x v="30"/>
    <x v="24"/>
    <x v="288"/>
  </r>
  <r>
    <x v="76"/>
    <x v="7"/>
    <x v="2"/>
    <x v="583"/>
    <x v="337"/>
    <x v="0"/>
    <x v="22"/>
    <x v="0"/>
    <x v="142"/>
    <x v="605"/>
    <x v="611"/>
    <x v="134"/>
    <x v="34"/>
    <x v="21"/>
    <x v="37"/>
    <x v="863"/>
    <x v="0"/>
    <x v="30"/>
    <x v="21"/>
    <x v="314"/>
  </r>
  <r>
    <x v="76"/>
    <x v="7"/>
    <x v="2"/>
    <x v="583"/>
    <x v="337"/>
    <x v="0"/>
    <x v="21"/>
    <x v="0"/>
    <x v="1425"/>
    <x v="605"/>
    <x v="611"/>
    <x v="134"/>
    <x v="34"/>
    <x v="21"/>
    <x v="16"/>
    <x v="275"/>
    <x v="0"/>
    <x v="30"/>
    <x v="21"/>
    <x v="131"/>
  </r>
  <r>
    <x v="77"/>
    <x v="7"/>
    <x v="0"/>
    <x v="339"/>
    <x v="461"/>
    <x v="0"/>
    <x v="22"/>
    <x v="0"/>
    <x v="169"/>
    <x v="101"/>
    <x v="93"/>
    <x v="91"/>
    <x v="34"/>
    <x v="21"/>
    <x v="37"/>
    <x v="773"/>
    <x v="0"/>
    <x v="30"/>
    <x v="18"/>
    <x v="300"/>
  </r>
  <r>
    <x v="77"/>
    <x v="7"/>
    <x v="0"/>
    <x v="339"/>
    <x v="461"/>
    <x v="0"/>
    <x v="22"/>
    <x v="0"/>
    <x v="163"/>
    <x v="148"/>
    <x v="141"/>
    <x v="91"/>
    <x v="34"/>
    <x v="21"/>
    <x v="37"/>
    <x v="773"/>
    <x v="0"/>
    <x v="30"/>
    <x v="18"/>
    <x v="300"/>
  </r>
  <r>
    <x v="77"/>
    <x v="7"/>
    <x v="0"/>
    <x v="339"/>
    <x v="461"/>
    <x v="0"/>
    <x v="22"/>
    <x v="0"/>
    <x v="164"/>
    <x v="195"/>
    <x v="190"/>
    <x v="91"/>
    <x v="34"/>
    <x v="21"/>
    <x v="37"/>
    <x v="773"/>
    <x v="0"/>
    <x v="30"/>
    <x v="18"/>
    <x v="300"/>
  </r>
  <r>
    <x v="77"/>
    <x v="7"/>
    <x v="0"/>
    <x v="339"/>
    <x v="461"/>
    <x v="0"/>
    <x v="22"/>
    <x v="0"/>
    <x v="165"/>
    <x v="242"/>
    <x v="238"/>
    <x v="91"/>
    <x v="34"/>
    <x v="21"/>
    <x v="37"/>
    <x v="773"/>
    <x v="0"/>
    <x v="30"/>
    <x v="18"/>
    <x v="300"/>
  </r>
  <r>
    <x v="77"/>
    <x v="7"/>
    <x v="0"/>
    <x v="339"/>
    <x v="461"/>
    <x v="0"/>
    <x v="22"/>
    <x v="0"/>
    <x v="166"/>
    <x v="288"/>
    <x v="286"/>
    <x v="91"/>
    <x v="34"/>
    <x v="21"/>
    <x v="37"/>
    <x v="773"/>
    <x v="0"/>
    <x v="30"/>
    <x v="18"/>
    <x v="300"/>
  </r>
  <r>
    <x v="77"/>
    <x v="7"/>
    <x v="0"/>
    <x v="339"/>
    <x v="461"/>
    <x v="0"/>
    <x v="22"/>
    <x v="0"/>
    <x v="167"/>
    <x v="335"/>
    <x v="334"/>
    <x v="91"/>
    <x v="34"/>
    <x v="21"/>
    <x v="37"/>
    <x v="773"/>
    <x v="0"/>
    <x v="30"/>
    <x v="18"/>
    <x v="300"/>
  </r>
  <r>
    <x v="77"/>
    <x v="7"/>
    <x v="0"/>
    <x v="339"/>
    <x v="461"/>
    <x v="0"/>
    <x v="22"/>
    <x v="0"/>
    <x v="168"/>
    <x v="388"/>
    <x v="383"/>
    <x v="91"/>
    <x v="34"/>
    <x v="21"/>
    <x v="37"/>
    <x v="773"/>
    <x v="0"/>
    <x v="30"/>
    <x v="18"/>
    <x v="300"/>
  </r>
  <r>
    <x v="77"/>
    <x v="7"/>
    <x v="0"/>
    <x v="339"/>
    <x v="461"/>
    <x v="0"/>
    <x v="22"/>
    <x v="0"/>
    <x v="170"/>
    <x v="435"/>
    <x v="431"/>
    <x v="91"/>
    <x v="34"/>
    <x v="21"/>
    <x v="37"/>
    <x v="773"/>
    <x v="0"/>
    <x v="30"/>
    <x v="18"/>
    <x v="300"/>
  </r>
  <r>
    <x v="77"/>
    <x v="7"/>
    <x v="0"/>
    <x v="339"/>
    <x v="461"/>
    <x v="0"/>
    <x v="22"/>
    <x v="0"/>
    <x v="171"/>
    <x v="480"/>
    <x v="476"/>
    <x v="91"/>
    <x v="34"/>
    <x v="21"/>
    <x v="37"/>
    <x v="773"/>
    <x v="0"/>
    <x v="30"/>
    <x v="18"/>
    <x v="300"/>
  </r>
  <r>
    <x v="77"/>
    <x v="7"/>
    <x v="0"/>
    <x v="339"/>
    <x v="461"/>
    <x v="0"/>
    <x v="22"/>
    <x v="0"/>
    <x v="172"/>
    <x v="522"/>
    <x v="518"/>
    <x v="91"/>
    <x v="34"/>
    <x v="21"/>
    <x v="37"/>
    <x v="773"/>
    <x v="0"/>
    <x v="30"/>
    <x v="18"/>
    <x v="300"/>
  </r>
  <r>
    <x v="77"/>
    <x v="7"/>
    <x v="0"/>
    <x v="339"/>
    <x v="461"/>
    <x v="0"/>
    <x v="22"/>
    <x v="0"/>
    <x v="173"/>
    <x v="567"/>
    <x v="561"/>
    <x v="91"/>
    <x v="34"/>
    <x v="21"/>
    <x v="37"/>
    <x v="773"/>
    <x v="0"/>
    <x v="30"/>
    <x v="18"/>
    <x v="300"/>
  </r>
  <r>
    <x v="77"/>
    <x v="7"/>
    <x v="0"/>
    <x v="339"/>
    <x v="461"/>
    <x v="0"/>
    <x v="22"/>
    <x v="0"/>
    <x v="174"/>
    <x v="604"/>
    <x v="606"/>
    <x v="91"/>
    <x v="34"/>
    <x v="21"/>
    <x v="37"/>
    <x v="773"/>
    <x v="0"/>
    <x v="30"/>
    <x v="18"/>
    <x v="300"/>
  </r>
  <r>
    <x v="78"/>
    <x v="7"/>
    <x v="1"/>
    <x v="178"/>
    <x v="666"/>
    <x v="2"/>
    <x v="19"/>
    <x v="0"/>
    <x v="273"/>
    <x v="144"/>
    <x v="137"/>
    <x v="93"/>
    <x v="34"/>
    <x v="21"/>
    <x v="33"/>
    <x v="647"/>
    <x v="0"/>
    <x v="30"/>
    <x v="16"/>
    <x v="250"/>
  </r>
  <r>
    <x v="78"/>
    <x v="7"/>
    <x v="1"/>
    <x v="178"/>
    <x v="666"/>
    <x v="2"/>
    <x v="19"/>
    <x v="0"/>
    <x v="274"/>
    <x v="188"/>
    <x v="183"/>
    <x v="93"/>
    <x v="34"/>
    <x v="21"/>
    <x v="33"/>
    <x v="647"/>
    <x v="0"/>
    <x v="30"/>
    <x v="16"/>
    <x v="250"/>
  </r>
  <r>
    <x v="78"/>
    <x v="7"/>
    <x v="1"/>
    <x v="178"/>
    <x v="666"/>
    <x v="2"/>
    <x v="19"/>
    <x v="0"/>
    <x v="275"/>
    <x v="223"/>
    <x v="219"/>
    <x v="93"/>
    <x v="34"/>
    <x v="21"/>
    <x v="33"/>
    <x v="647"/>
    <x v="0"/>
    <x v="30"/>
    <x v="16"/>
    <x v="250"/>
  </r>
  <r>
    <x v="78"/>
    <x v="7"/>
    <x v="1"/>
    <x v="178"/>
    <x v="666"/>
    <x v="2"/>
    <x v="19"/>
    <x v="0"/>
    <x v="276"/>
    <x v="268"/>
    <x v="263"/>
    <x v="93"/>
    <x v="34"/>
    <x v="21"/>
    <x v="33"/>
    <x v="647"/>
    <x v="0"/>
    <x v="30"/>
    <x v="16"/>
    <x v="250"/>
  </r>
  <r>
    <x v="78"/>
    <x v="7"/>
    <x v="1"/>
    <x v="178"/>
    <x v="666"/>
    <x v="2"/>
    <x v="19"/>
    <x v="0"/>
    <x v="277"/>
    <x v="311"/>
    <x v="308"/>
    <x v="93"/>
    <x v="34"/>
    <x v="21"/>
    <x v="33"/>
    <x v="647"/>
    <x v="0"/>
    <x v="30"/>
    <x v="16"/>
    <x v="250"/>
  </r>
  <r>
    <x v="78"/>
    <x v="7"/>
    <x v="1"/>
    <x v="178"/>
    <x v="666"/>
    <x v="2"/>
    <x v="19"/>
    <x v="0"/>
    <x v="278"/>
    <x v="365"/>
    <x v="359"/>
    <x v="93"/>
    <x v="34"/>
    <x v="21"/>
    <x v="33"/>
    <x v="647"/>
    <x v="0"/>
    <x v="30"/>
    <x v="16"/>
    <x v="250"/>
  </r>
  <r>
    <x v="78"/>
    <x v="7"/>
    <x v="1"/>
    <x v="178"/>
    <x v="666"/>
    <x v="2"/>
    <x v="19"/>
    <x v="0"/>
    <x v="279"/>
    <x v="411"/>
    <x v="405"/>
    <x v="93"/>
    <x v="34"/>
    <x v="21"/>
    <x v="33"/>
    <x v="647"/>
    <x v="0"/>
    <x v="30"/>
    <x v="16"/>
    <x v="250"/>
  </r>
  <r>
    <x v="78"/>
    <x v="7"/>
    <x v="1"/>
    <x v="178"/>
    <x v="666"/>
    <x v="2"/>
    <x v="19"/>
    <x v="0"/>
    <x v="280"/>
    <x v="500"/>
    <x v="496"/>
    <x v="93"/>
    <x v="34"/>
    <x v="21"/>
    <x v="33"/>
    <x v="647"/>
    <x v="0"/>
    <x v="30"/>
    <x v="16"/>
    <x v="250"/>
  </r>
  <r>
    <x v="78"/>
    <x v="7"/>
    <x v="1"/>
    <x v="178"/>
    <x v="666"/>
    <x v="2"/>
    <x v="19"/>
    <x v="0"/>
    <x v="257"/>
    <x v="538"/>
    <x v="534"/>
    <x v="93"/>
    <x v="34"/>
    <x v="21"/>
    <x v="33"/>
    <x v="647"/>
    <x v="0"/>
    <x v="30"/>
    <x v="16"/>
    <x v="250"/>
  </r>
  <r>
    <x v="78"/>
    <x v="7"/>
    <x v="1"/>
    <x v="178"/>
    <x v="666"/>
    <x v="2"/>
    <x v="19"/>
    <x v="0"/>
    <x v="258"/>
    <x v="578"/>
    <x v="574"/>
    <x v="93"/>
    <x v="34"/>
    <x v="21"/>
    <x v="33"/>
    <x v="647"/>
    <x v="0"/>
    <x v="30"/>
    <x v="16"/>
    <x v="250"/>
  </r>
  <r>
    <x v="78"/>
    <x v="7"/>
    <x v="1"/>
    <x v="211"/>
    <x v="667"/>
    <x v="2"/>
    <x v="19"/>
    <x v="0"/>
    <x v="2253"/>
    <x v="101"/>
    <x v="92"/>
    <x v="117"/>
    <x v="34"/>
    <x v="21"/>
    <x v="33"/>
    <x v="699"/>
    <x v="0"/>
    <x v="30"/>
    <x v="16"/>
    <x v="250"/>
  </r>
  <r>
    <x v="78"/>
    <x v="7"/>
    <x v="1"/>
    <x v="217"/>
    <x v="565"/>
    <x v="5"/>
    <x v="19"/>
    <x v="0"/>
    <x v="2354"/>
    <x v="121"/>
    <x v="106"/>
    <x v="38"/>
    <x v="34"/>
    <x v="21"/>
    <x v="31"/>
    <x v="471"/>
    <x v="0"/>
    <x v="30"/>
    <x v="6"/>
    <x v="162"/>
  </r>
  <r>
    <x v="78"/>
    <x v="7"/>
    <x v="1"/>
    <x v="515"/>
    <x v="568"/>
    <x v="5"/>
    <x v="19"/>
    <x v="0"/>
    <x v="2279"/>
    <x v="101"/>
    <x v="79"/>
    <x v="3"/>
    <x v="34"/>
    <x v="21"/>
    <x v="31"/>
    <x v="157"/>
    <x v="0"/>
    <x v="30"/>
    <x v="0"/>
    <x v="58"/>
  </r>
  <r>
    <x v="78"/>
    <x v="7"/>
    <x v="1"/>
    <x v="515"/>
    <x v="568"/>
    <x v="5"/>
    <x v="19"/>
    <x v="0"/>
    <x v="2559"/>
    <x v="105"/>
    <x v="83"/>
    <x v="3"/>
    <x v="34"/>
    <x v="21"/>
    <x v="31"/>
    <x v="157"/>
    <x v="0"/>
    <x v="30"/>
    <x v="0"/>
    <x v="58"/>
  </r>
  <r>
    <x v="78"/>
    <x v="7"/>
    <x v="1"/>
    <x v="515"/>
    <x v="568"/>
    <x v="5"/>
    <x v="19"/>
    <x v="0"/>
    <x v="4116"/>
    <x v="105"/>
    <x v="83"/>
    <x v="3"/>
    <x v="34"/>
    <x v="21"/>
    <x v="31"/>
    <x v="157"/>
    <x v="0"/>
    <x v="30"/>
    <x v="0"/>
    <x v="58"/>
  </r>
  <r>
    <x v="78"/>
    <x v="7"/>
    <x v="1"/>
    <x v="515"/>
    <x v="568"/>
    <x v="5"/>
    <x v="19"/>
    <x v="0"/>
    <x v="2278"/>
    <x v="109"/>
    <x v="88"/>
    <x v="3"/>
    <x v="34"/>
    <x v="21"/>
    <x v="31"/>
    <x v="157"/>
    <x v="0"/>
    <x v="30"/>
    <x v="0"/>
    <x v="58"/>
  </r>
  <r>
    <x v="78"/>
    <x v="7"/>
    <x v="1"/>
    <x v="515"/>
    <x v="568"/>
    <x v="5"/>
    <x v="19"/>
    <x v="0"/>
    <x v="4117"/>
    <x v="109"/>
    <x v="88"/>
    <x v="3"/>
    <x v="34"/>
    <x v="21"/>
    <x v="31"/>
    <x v="157"/>
    <x v="0"/>
    <x v="30"/>
    <x v="0"/>
    <x v="58"/>
  </r>
  <r>
    <x v="78"/>
    <x v="7"/>
    <x v="1"/>
    <x v="515"/>
    <x v="568"/>
    <x v="5"/>
    <x v="19"/>
    <x v="0"/>
    <x v="2280"/>
    <x v="109"/>
    <x v="88"/>
    <x v="3"/>
    <x v="34"/>
    <x v="21"/>
    <x v="31"/>
    <x v="157"/>
    <x v="0"/>
    <x v="30"/>
    <x v="0"/>
    <x v="58"/>
  </r>
  <r>
    <x v="79"/>
    <x v="7"/>
    <x v="2"/>
    <x v="609"/>
    <x v="680"/>
    <x v="5"/>
    <x v="19"/>
    <x v="0"/>
    <x v="2276"/>
    <x v="385"/>
    <x v="378"/>
    <x v="53"/>
    <x v="34"/>
    <x v="21"/>
    <x v="31"/>
    <x v="521"/>
    <x v="0"/>
    <x v="30"/>
    <x v="16"/>
    <x v="239"/>
  </r>
  <r>
    <x v="79"/>
    <x v="7"/>
    <x v="1"/>
    <x v="613"/>
    <x v="543"/>
    <x v="5"/>
    <x v="19"/>
    <x v="0"/>
    <x v="2032"/>
    <x v="105"/>
    <x v="92"/>
    <x v="27"/>
    <x v="34"/>
    <x v="21"/>
    <x v="31"/>
    <x v="391"/>
    <x v="0"/>
    <x v="30"/>
    <x v="11"/>
    <x v="206"/>
  </r>
  <r>
    <x v="80"/>
    <x v="4"/>
    <x v="1"/>
    <x v="250"/>
    <x v="349"/>
    <x v="0"/>
    <x v="22"/>
    <x v="0"/>
    <x v="384"/>
    <x v="52"/>
    <x v="44"/>
    <x v="123"/>
    <x v="34"/>
    <x v="21"/>
    <x v="37"/>
    <x v="850"/>
    <x v="0"/>
    <x v="30"/>
    <x v="10"/>
    <x v="252"/>
  </r>
  <r>
    <x v="80"/>
    <x v="4"/>
    <x v="1"/>
    <x v="250"/>
    <x v="349"/>
    <x v="1"/>
    <x v="4"/>
    <x v="0"/>
    <x v="3291"/>
    <x v="74"/>
    <x v="62"/>
    <x v="123"/>
    <x v="34"/>
    <x v="21"/>
    <x v="1"/>
    <x v="37"/>
    <x v="0"/>
    <x v="30"/>
    <x v="10"/>
    <x v="11"/>
  </r>
  <r>
    <x v="80"/>
    <x v="4"/>
    <x v="1"/>
    <x v="250"/>
    <x v="349"/>
    <x v="5"/>
    <x v="19"/>
    <x v="0"/>
    <x v="3229"/>
    <x v="76"/>
    <x v="64"/>
    <x v="123"/>
    <x v="34"/>
    <x v="21"/>
    <x v="31"/>
    <x v="677"/>
    <x v="0"/>
    <x v="30"/>
    <x v="10"/>
    <x v="199"/>
  </r>
  <r>
    <x v="80"/>
    <x v="4"/>
    <x v="1"/>
    <x v="250"/>
    <x v="349"/>
    <x v="0"/>
    <x v="22"/>
    <x v="0"/>
    <x v="1753"/>
    <x v="96"/>
    <x v="84"/>
    <x v="123"/>
    <x v="34"/>
    <x v="21"/>
    <x v="37"/>
    <x v="850"/>
    <x v="0"/>
    <x v="30"/>
    <x v="10"/>
    <x v="252"/>
  </r>
  <r>
    <x v="80"/>
    <x v="4"/>
    <x v="2"/>
    <x v="258"/>
    <x v="501"/>
    <x v="2"/>
    <x v="19"/>
    <x v="0"/>
    <x v="3835"/>
    <x v="87"/>
    <x v="90"/>
    <x v="268"/>
    <x v="34"/>
    <x v="21"/>
    <x v="33"/>
    <x v="876"/>
    <x v="0"/>
    <x v="30"/>
    <x v="27"/>
    <x v="297"/>
  </r>
  <r>
    <x v="80"/>
    <x v="4"/>
    <x v="2"/>
    <x v="258"/>
    <x v="501"/>
    <x v="0"/>
    <x v="4"/>
    <x v="0"/>
    <x v="3027"/>
    <x v="88"/>
    <x v="90"/>
    <x v="268"/>
    <x v="34"/>
    <x v="21"/>
    <x v="13"/>
    <x v="383"/>
    <x v="0"/>
    <x v="30"/>
    <x v="26"/>
    <x v="134"/>
  </r>
  <r>
    <x v="80"/>
    <x v="4"/>
    <x v="2"/>
    <x v="258"/>
    <x v="501"/>
    <x v="1"/>
    <x v="19"/>
    <x v="0"/>
    <x v="2273"/>
    <x v="92"/>
    <x v="92"/>
    <x v="268"/>
    <x v="34"/>
    <x v="21"/>
    <x v="11"/>
    <x v="333"/>
    <x v="0"/>
    <x v="30"/>
    <x v="27"/>
    <x v="127"/>
  </r>
  <r>
    <x v="80"/>
    <x v="4"/>
    <x v="2"/>
    <x v="258"/>
    <x v="501"/>
    <x v="2"/>
    <x v="19"/>
    <x v="0"/>
    <x v="394"/>
    <x v="129"/>
    <x v="129"/>
    <x v="268"/>
    <x v="34"/>
    <x v="21"/>
    <x v="33"/>
    <x v="876"/>
    <x v="0"/>
    <x v="30"/>
    <x v="27"/>
    <x v="297"/>
  </r>
  <r>
    <x v="80"/>
    <x v="4"/>
    <x v="2"/>
    <x v="258"/>
    <x v="501"/>
    <x v="0"/>
    <x v="21"/>
    <x v="0"/>
    <x v="1111"/>
    <x v="642"/>
    <x v="651"/>
    <x v="268"/>
    <x v="34"/>
    <x v="21"/>
    <x v="16"/>
    <x v="435"/>
    <x v="0"/>
    <x v="30"/>
    <x v="27"/>
    <x v="154"/>
  </r>
  <r>
    <x v="80"/>
    <x v="4"/>
    <x v="2"/>
    <x v="258"/>
    <x v="501"/>
    <x v="1"/>
    <x v="21"/>
    <x v="0"/>
    <x v="3770"/>
    <x v="677"/>
    <x v="686"/>
    <x v="268"/>
    <x v="34"/>
    <x v="21"/>
    <x v="2"/>
    <x v="78"/>
    <x v="0"/>
    <x v="30"/>
    <x v="27"/>
    <x v="35"/>
  </r>
  <r>
    <x v="80"/>
    <x v="4"/>
    <x v="2"/>
    <x v="258"/>
    <x v="501"/>
    <x v="0"/>
    <x v="22"/>
    <x v="0"/>
    <x v="383"/>
    <x v="688"/>
    <x v="695"/>
    <x v="268"/>
    <x v="34"/>
    <x v="21"/>
    <x v="37"/>
    <x v="1046"/>
    <x v="0"/>
    <x v="30"/>
    <x v="22"/>
    <x v="318"/>
  </r>
  <r>
    <x v="80"/>
    <x v="4"/>
    <x v="2"/>
    <x v="268"/>
    <x v="498"/>
    <x v="2"/>
    <x v="21"/>
    <x v="0"/>
    <x v="1113"/>
    <x v="677"/>
    <x v="680"/>
    <x v="128"/>
    <x v="34"/>
    <x v="21"/>
    <x v="12"/>
    <x v="220"/>
    <x v="0"/>
    <x v="30"/>
    <x v="13"/>
    <x v="82"/>
  </r>
  <r>
    <x v="80"/>
    <x v="4"/>
    <x v="1"/>
    <x v="275"/>
    <x v="669"/>
    <x v="0"/>
    <x v="22"/>
    <x v="0"/>
    <x v="380"/>
    <x v="17"/>
    <x v="17"/>
    <x v="263"/>
    <x v="34"/>
    <x v="21"/>
    <x v="37"/>
    <x v="1036"/>
    <x v="0"/>
    <x v="30"/>
    <x v="20"/>
    <x v="308"/>
  </r>
  <r>
    <x v="80"/>
    <x v="4"/>
    <x v="1"/>
    <x v="275"/>
    <x v="669"/>
    <x v="2"/>
    <x v="19"/>
    <x v="0"/>
    <x v="3833"/>
    <x v="105"/>
    <x v="104"/>
    <x v="263"/>
    <x v="34"/>
    <x v="21"/>
    <x v="33"/>
    <x v="874"/>
    <x v="0"/>
    <x v="30"/>
    <x v="25"/>
    <x v="291"/>
  </r>
  <r>
    <x v="80"/>
    <x v="4"/>
    <x v="1"/>
    <x v="275"/>
    <x v="669"/>
    <x v="1"/>
    <x v="19"/>
    <x v="0"/>
    <x v="22"/>
    <x v="109"/>
    <x v="107"/>
    <x v="263"/>
    <x v="34"/>
    <x v="21"/>
    <x v="11"/>
    <x v="326"/>
    <x v="0"/>
    <x v="30"/>
    <x v="25"/>
    <x v="122"/>
  </r>
  <r>
    <x v="80"/>
    <x v="4"/>
    <x v="1"/>
    <x v="275"/>
    <x v="669"/>
    <x v="0"/>
    <x v="4"/>
    <x v="0"/>
    <x v="3064"/>
    <x v="119"/>
    <x v="123"/>
    <x v="263"/>
    <x v="34"/>
    <x v="21"/>
    <x v="13"/>
    <x v="380"/>
    <x v="0"/>
    <x v="30"/>
    <x v="28"/>
    <x v="143"/>
  </r>
  <r>
    <x v="80"/>
    <x v="4"/>
    <x v="1"/>
    <x v="275"/>
    <x v="669"/>
    <x v="2"/>
    <x v="19"/>
    <x v="0"/>
    <x v="3842"/>
    <x v="377"/>
    <x v="381"/>
    <x v="263"/>
    <x v="34"/>
    <x v="21"/>
    <x v="33"/>
    <x v="874"/>
    <x v="0"/>
    <x v="30"/>
    <x v="29"/>
    <x v="305"/>
  </r>
  <r>
    <x v="80"/>
    <x v="4"/>
    <x v="1"/>
    <x v="275"/>
    <x v="669"/>
    <x v="0"/>
    <x v="19"/>
    <x v="0"/>
    <x v="373"/>
    <x v="403"/>
    <x v="407"/>
    <x v="263"/>
    <x v="34"/>
    <x v="21"/>
    <x v="36"/>
    <x v="954"/>
    <x v="0"/>
    <x v="30"/>
    <x v="29"/>
    <x v="324"/>
  </r>
  <r>
    <x v="80"/>
    <x v="4"/>
    <x v="1"/>
    <x v="275"/>
    <x v="669"/>
    <x v="0"/>
    <x v="21"/>
    <x v="0"/>
    <x v="1171"/>
    <x v="626"/>
    <x v="636"/>
    <x v="263"/>
    <x v="34"/>
    <x v="21"/>
    <x v="16"/>
    <x v="431"/>
    <x v="0"/>
    <x v="30"/>
    <x v="25"/>
    <x v="148"/>
  </r>
  <r>
    <x v="80"/>
    <x v="4"/>
    <x v="1"/>
    <x v="275"/>
    <x v="669"/>
    <x v="0"/>
    <x v="21"/>
    <x v="0"/>
    <x v="1172"/>
    <x v="667"/>
    <x v="671"/>
    <x v="263"/>
    <x v="34"/>
    <x v="21"/>
    <x v="16"/>
    <x v="431"/>
    <x v="0"/>
    <x v="30"/>
    <x v="25"/>
    <x v="148"/>
  </r>
  <r>
    <x v="80"/>
    <x v="4"/>
    <x v="1"/>
    <x v="275"/>
    <x v="669"/>
    <x v="0"/>
    <x v="22"/>
    <x v="0"/>
    <x v="381"/>
    <x v="674"/>
    <x v="678"/>
    <x v="263"/>
    <x v="34"/>
    <x v="21"/>
    <x v="37"/>
    <x v="1036"/>
    <x v="0"/>
    <x v="30"/>
    <x v="20"/>
    <x v="308"/>
  </r>
  <r>
    <x v="80"/>
    <x v="4"/>
    <x v="1"/>
    <x v="277"/>
    <x v="670"/>
    <x v="1"/>
    <x v="22"/>
    <x v="0"/>
    <x v="3571"/>
    <x v="713"/>
    <x v="726"/>
    <x v="417"/>
    <x v="34"/>
    <x v="21"/>
    <x v="15"/>
    <x v="520"/>
    <x v="0"/>
    <x v="30"/>
    <x v="35"/>
    <x v="173"/>
  </r>
  <r>
    <x v="80"/>
    <x v="4"/>
    <x v="1"/>
    <x v="310"/>
    <x v="350"/>
    <x v="2"/>
    <x v="4"/>
    <x v="0"/>
    <x v="3859"/>
    <x v="74"/>
    <x v="62"/>
    <x v="154"/>
    <x v="34"/>
    <x v="21"/>
    <x v="10"/>
    <x v="217"/>
    <x v="0"/>
    <x v="30"/>
    <x v="10"/>
    <x v="60"/>
  </r>
  <r>
    <x v="80"/>
    <x v="4"/>
    <x v="1"/>
    <x v="310"/>
    <x v="350"/>
    <x v="1"/>
    <x v="19"/>
    <x v="0"/>
    <x v="3286"/>
    <x v="79"/>
    <x v="69"/>
    <x v="154"/>
    <x v="34"/>
    <x v="21"/>
    <x v="11"/>
    <x v="232"/>
    <x v="0"/>
    <x v="30"/>
    <x v="10"/>
    <x v="63"/>
  </r>
  <r>
    <x v="80"/>
    <x v="4"/>
    <x v="2"/>
    <x v="486"/>
    <x v="499"/>
    <x v="5"/>
    <x v="19"/>
    <x v="0"/>
    <x v="622"/>
    <x v="87"/>
    <x v="90"/>
    <x v="274"/>
    <x v="34"/>
    <x v="21"/>
    <x v="31"/>
    <x v="852"/>
    <x v="0"/>
    <x v="30"/>
    <x v="27"/>
    <x v="287"/>
  </r>
  <r>
    <x v="80"/>
    <x v="4"/>
    <x v="2"/>
    <x v="487"/>
    <x v="500"/>
    <x v="0"/>
    <x v="22"/>
    <x v="0"/>
    <x v="382"/>
    <x v="33"/>
    <x v="31"/>
    <x v="260"/>
    <x v="34"/>
    <x v="21"/>
    <x v="37"/>
    <x v="1031"/>
    <x v="0"/>
    <x v="30"/>
    <x v="20"/>
    <x v="308"/>
  </r>
  <r>
    <x v="80"/>
    <x v="4"/>
    <x v="2"/>
    <x v="487"/>
    <x v="500"/>
    <x v="0"/>
    <x v="22"/>
    <x v="0"/>
    <x v="385"/>
    <x v="64"/>
    <x v="65"/>
    <x v="260"/>
    <x v="34"/>
    <x v="21"/>
    <x v="37"/>
    <x v="1031"/>
    <x v="0"/>
    <x v="30"/>
    <x v="27"/>
    <x v="336"/>
  </r>
  <r>
    <x v="80"/>
    <x v="4"/>
    <x v="2"/>
    <x v="487"/>
    <x v="500"/>
    <x v="0"/>
    <x v="22"/>
    <x v="0"/>
    <x v="386"/>
    <x v="108"/>
    <x v="108"/>
    <x v="260"/>
    <x v="34"/>
    <x v="21"/>
    <x v="37"/>
    <x v="1031"/>
    <x v="0"/>
    <x v="30"/>
    <x v="27"/>
    <x v="336"/>
  </r>
  <r>
    <x v="80"/>
    <x v="4"/>
    <x v="2"/>
    <x v="487"/>
    <x v="500"/>
    <x v="0"/>
    <x v="19"/>
    <x v="0"/>
    <x v="387"/>
    <x v="122"/>
    <x v="124"/>
    <x v="260"/>
    <x v="34"/>
    <x v="21"/>
    <x v="36"/>
    <x v="949"/>
    <x v="0"/>
    <x v="30"/>
    <x v="27"/>
    <x v="317"/>
  </r>
  <r>
    <x v="80"/>
    <x v="4"/>
    <x v="2"/>
    <x v="487"/>
    <x v="500"/>
    <x v="0"/>
    <x v="4"/>
    <x v="0"/>
    <x v="3029"/>
    <x v="124"/>
    <x v="125"/>
    <x v="260"/>
    <x v="34"/>
    <x v="21"/>
    <x v="13"/>
    <x v="377"/>
    <x v="0"/>
    <x v="30"/>
    <x v="27"/>
    <x v="139"/>
  </r>
  <r>
    <x v="80"/>
    <x v="4"/>
    <x v="2"/>
    <x v="487"/>
    <x v="500"/>
    <x v="1"/>
    <x v="19"/>
    <x v="0"/>
    <x v="3104"/>
    <x v="137"/>
    <x v="137"/>
    <x v="260"/>
    <x v="34"/>
    <x v="21"/>
    <x v="11"/>
    <x v="324"/>
    <x v="0"/>
    <x v="30"/>
    <x v="27"/>
    <x v="127"/>
  </r>
  <r>
    <x v="80"/>
    <x v="4"/>
    <x v="2"/>
    <x v="487"/>
    <x v="500"/>
    <x v="0"/>
    <x v="4"/>
    <x v="0"/>
    <x v="3031"/>
    <x v="143"/>
    <x v="143"/>
    <x v="260"/>
    <x v="34"/>
    <x v="21"/>
    <x v="13"/>
    <x v="377"/>
    <x v="0"/>
    <x v="30"/>
    <x v="27"/>
    <x v="139"/>
  </r>
  <r>
    <x v="80"/>
    <x v="4"/>
    <x v="2"/>
    <x v="487"/>
    <x v="500"/>
    <x v="0"/>
    <x v="4"/>
    <x v="0"/>
    <x v="3032"/>
    <x v="152"/>
    <x v="154"/>
    <x v="260"/>
    <x v="34"/>
    <x v="21"/>
    <x v="13"/>
    <x v="377"/>
    <x v="0"/>
    <x v="30"/>
    <x v="27"/>
    <x v="139"/>
  </r>
  <r>
    <x v="80"/>
    <x v="4"/>
    <x v="2"/>
    <x v="487"/>
    <x v="500"/>
    <x v="0"/>
    <x v="19"/>
    <x v="0"/>
    <x v="404"/>
    <x v="155"/>
    <x v="157"/>
    <x v="260"/>
    <x v="34"/>
    <x v="21"/>
    <x v="36"/>
    <x v="949"/>
    <x v="0"/>
    <x v="30"/>
    <x v="27"/>
    <x v="317"/>
  </r>
  <r>
    <x v="80"/>
    <x v="4"/>
    <x v="2"/>
    <x v="487"/>
    <x v="500"/>
    <x v="0"/>
    <x v="19"/>
    <x v="0"/>
    <x v="388"/>
    <x v="169"/>
    <x v="173"/>
    <x v="260"/>
    <x v="34"/>
    <x v="21"/>
    <x v="36"/>
    <x v="949"/>
    <x v="0"/>
    <x v="30"/>
    <x v="27"/>
    <x v="317"/>
  </r>
  <r>
    <x v="80"/>
    <x v="4"/>
    <x v="2"/>
    <x v="487"/>
    <x v="500"/>
    <x v="0"/>
    <x v="4"/>
    <x v="0"/>
    <x v="3033"/>
    <x v="171"/>
    <x v="174"/>
    <x v="260"/>
    <x v="34"/>
    <x v="21"/>
    <x v="13"/>
    <x v="377"/>
    <x v="0"/>
    <x v="30"/>
    <x v="27"/>
    <x v="139"/>
  </r>
  <r>
    <x v="80"/>
    <x v="4"/>
    <x v="2"/>
    <x v="487"/>
    <x v="500"/>
    <x v="0"/>
    <x v="19"/>
    <x v="0"/>
    <x v="395"/>
    <x v="182"/>
    <x v="186"/>
    <x v="260"/>
    <x v="34"/>
    <x v="21"/>
    <x v="36"/>
    <x v="949"/>
    <x v="0"/>
    <x v="30"/>
    <x v="27"/>
    <x v="317"/>
  </r>
  <r>
    <x v="80"/>
    <x v="4"/>
    <x v="2"/>
    <x v="487"/>
    <x v="500"/>
    <x v="0"/>
    <x v="4"/>
    <x v="0"/>
    <x v="3035"/>
    <x v="191"/>
    <x v="191"/>
    <x v="260"/>
    <x v="34"/>
    <x v="21"/>
    <x v="13"/>
    <x v="377"/>
    <x v="0"/>
    <x v="30"/>
    <x v="27"/>
    <x v="139"/>
  </r>
  <r>
    <x v="80"/>
    <x v="4"/>
    <x v="2"/>
    <x v="487"/>
    <x v="500"/>
    <x v="0"/>
    <x v="19"/>
    <x v="0"/>
    <x v="405"/>
    <x v="199"/>
    <x v="200"/>
    <x v="260"/>
    <x v="34"/>
    <x v="21"/>
    <x v="36"/>
    <x v="949"/>
    <x v="0"/>
    <x v="30"/>
    <x v="27"/>
    <x v="317"/>
  </r>
  <r>
    <x v="80"/>
    <x v="4"/>
    <x v="2"/>
    <x v="487"/>
    <x v="500"/>
    <x v="0"/>
    <x v="4"/>
    <x v="0"/>
    <x v="3036"/>
    <x v="201"/>
    <x v="202"/>
    <x v="260"/>
    <x v="34"/>
    <x v="21"/>
    <x v="13"/>
    <x v="377"/>
    <x v="0"/>
    <x v="30"/>
    <x v="27"/>
    <x v="139"/>
  </r>
  <r>
    <x v="80"/>
    <x v="4"/>
    <x v="2"/>
    <x v="487"/>
    <x v="500"/>
    <x v="0"/>
    <x v="19"/>
    <x v="0"/>
    <x v="389"/>
    <x v="216"/>
    <x v="219"/>
    <x v="260"/>
    <x v="34"/>
    <x v="21"/>
    <x v="36"/>
    <x v="949"/>
    <x v="0"/>
    <x v="30"/>
    <x v="27"/>
    <x v="317"/>
  </r>
  <r>
    <x v="80"/>
    <x v="4"/>
    <x v="2"/>
    <x v="487"/>
    <x v="500"/>
    <x v="0"/>
    <x v="4"/>
    <x v="0"/>
    <x v="3037"/>
    <x v="218"/>
    <x v="221"/>
    <x v="260"/>
    <x v="34"/>
    <x v="21"/>
    <x v="13"/>
    <x v="377"/>
    <x v="0"/>
    <x v="30"/>
    <x v="27"/>
    <x v="139"/>
  </r>
  <r>
    <x v="80"/>
    <x v="4"/>
    <x v="2"/>
    <x v="487"/>
    <x v="500"/>
    <x v="0"/>
    <x v="19"/>
    <x v="0"/>
    <x v="396"/>
    <x v="230"/>
    <x v="235"/>
    <x v="260"/>
    <x v="34"/>
    <x v="21"/>
    <x v="36"/>
    <x v="949"/>
    <x v="0"/>
    <x v="30"/>
    <x v="27"/>
    <x v="317"/>
  </r>
  <r>
    <x v="80"/>
    <x v="4"/>
    <x v="2"/>
    <x v="487"/>
    <x v="500"/>
    <x v="0"/>
    <x v="4"/>
    <x v="0"/>
    <x v="3039"/>
    <x v="237"/>
    <x v="240"/>
    <x v="260"/>
    <x v="34"/>
    <x v="21"/>
    <x v="13"/>
    <x v="377"/>
    <x v="0"/>
    <x v="30"/>
    <x v="27"/>
    <x v="139"/>
  </r>
  <r>
    <x v="80"/>
    <x v="4"/>
    <x v="2"/>
    <x v="487"/>
    <x v="500"/>
    <x v="0"/>
    <x v="19"/>
    <x v="0"/>
    <x v="406"/>
    <x v="246"/>
    <x v="249"/>
    <x v="260"/>
    <x v="34"/>
    <x v="21"/>
    <x v="36"/>
    <x v="949"/>
    <x v="0"/>
    <x v="30"/>
    <x v="27"/>
    <x v="317"/>
  </r>
  <r>
    <x v="80"/>
    <x v="4"/>
    <x v="2"/>
    <x v="487"/>
    <x v="500"/>
    <x v="0"/>
    <x v="4"/>
    <x v="0"/>
    <x v="3040"/>
    <x v="248"/>
    <x v="251"/>
    <x v="260"/>
    <x v="34"/>
    <x v="21"/>
    <x v="13"/>
    <x v="377"/>
    <x v="0"/>
    <x v="30"/>
    <x v="27"/>
    <x v="139"/>
  </r>
  <r>
    <x v="80"/>
    <x v="4"/>
    <x v="2"/>
    <x v="487"/>
    <x v="500"/>
    <x v="0"/>
    <x v="19"/>
    <x v="0"/>
    <x v="390"/>
    <x v="263"/>
    <x v="268"/>
    <x v="260"/>
    <x v="34"/>
    <x v="21"/>
    <x v="36"/>
    <x v="949"/>
    <x v="0"/>
    <x v="30"/>
    <x v="27"/>
    <x v="317"/>
  </r>
  <r>
    <x v="80"/>
    <x v="4"/>
    <x v="2"/>
    <x v="487"/>
    <x v="500"/>
    <x v="0"/>
    <x v="4"/>
    <x v="0"/>
    <x v="3042"/>
    <x v="266"/>
    <x v="269"/>
    <x v="260"/>
    <x v="34"/>
    <x v="21"/>
    <x v="13"/>
    <x v="377"/>
    <x v="0"/>
    <x v="30"/>
    <x v="27"/>
    <x v="139"/>
  </r>
  <r>
    <x v="80"/>
    <x v="4"/>
    <x v="2"/>
    <x v="487"/>
    <x v="500"/>
    <x v="0"/>
    <x v="19"/>
    <x v="0"/>
    <x v="407"/>
    <x v="276"/>
    <x v="282"/>
    <x v="260"/>
    <x v="34"/>
    <x v="21"/>
    <x v="36"/>
    <x v="949"/>
    <x v="0"/>
    <x v="30"/>
    <x v="27"/>
    <x v="317"/>
  </r>
  <r>
    <x v="80"/>
    <x v="4"/>
    <x v="2"/>
    <x v="487"/>
    <x v="500"/>
    <x v="0"/>
    <x v="4"/>
    <x v="0"/>
    <x v="3043"/>
    <x v="284"/>
    <x v="288"/>
    <x v="260"/>
    <x v="34"/>
    <x v="21"/>
    <x v="13"/>
    <x v="377"/>
    <x v="0"/>
    <x v="30"/>
    <x v="27"/>
    <x v="139"/>
  </r>
  <r>
    <x v="80"/>
    <x v="4"/>
    <x v="2"/>
    <x v="487"/>
    <x v="500"/>
    <x v="0"/>
    <x v="19"/>
    <x v="0"/>
    <x v="391"/>
    <x v="291"/>
    <x v="296"/>
    <x v="260"/>
    <x v="34"/>
    <x v="21"/>
    <x v="36"/>
    <x v="949"/>
    <x v="0"/>
    <x v="30"/>
    <x v="27"/>
    <x v="317"/>
  </r>
  <r>
    <x v="80"/>
    <x v="4"/>
    <x v="2"/>
    <x v="487"/>
    <x v="500"/>
    <x v="0"/>
    <x v="4"/>
    <x v="0"/>
    <x v="3044"/>
    <x v="293"/>
    <x v="298"/>
    <x v="260"/>
    <x v="34"/>
    <x v="21"/>
    <x v="13"/>
    <x v="377"/>
    <x v="0"/>
    <x v="30"/>
    <x v="27"/>
    <x v="139"/>
  </r>
  <r>
    <x v="80"/>
    <x v="4"/>
    <x v="2"/>
    <x v="487"/>
    <x v="500"/>
    <x v="0"/>
    <x v="19"/>
    <x v="0"/>
    <x v="397"/>
    <x v="310"/>
    <x v="315"/>
    <x v="260"/>
    <x v="34"/>
    <x v="21"/>
    <x v="36"/>
    <x v="949"/>
    <x v="0"/>
    <x v="30"/>
    <x v="27"/>
    <x v="317"/>
  </r>
  <r>
    <x v="80"/>
    <x v="4"/>
    <x v="2"/>
    <x v="487"/>
    <x v="500"/>
    <x v="0"/>
    <x v="4"/>
    <x v="0"/>
    <x v="3046"/>
    <x v="312"/>
    <x v="317"/>
    <x v="260"/>
    <x v="34"/>
    <x v="21"/>
    <x v="13"/>
    <x v="377"/>
    <x v="0"/>
    <x v="30"/>
    <x v="27"/>
    <x v="139"/>
  </r>
  <r>
    <x v="80"/>
    <x v="4"/>
    <x v="2"/>
    <x v="487"/>
    <x v="500"/>
    <x v="0"/>
    <x v="19"/>
    <x v="0"/>
    <x v="408"/>
    <x v="323"/>
    <x v="330"/>
    <x v="260"/>
    <x v="34"/>
    <x v="21"/>
    <x v="36"/>
    <x v="949"/>
    <x v="0"/>
    <x v="30"/>
    <x v="27"/>
    <x v="317"/>
  </r>
  <r>
    <x v="80"/>
    <x v="4"/>
    <x v="2"/>
    <x v="487"/>
    <x v="500"/>
    <x v="0"/>
    <x v="4"/>
    <x v="0"/>
    <x v="3047"/>
    <x v="331"/>
    <x v="336"/>
    <x v="260"/>
    <x v="34"/>
    <x v="21"/>
    <x v="13"/>
    <x v="377"/>
    <x v="0"/>
    <x v="30"/>
    <x v="27"/>
    <x v="139"/>
  </r>
  <r>
    <x v="80"/>
    <x v="4"/>
    <x v="2"/>
    <x v="487"/>
    <x v="500"/>
    <x v="0"/>
    <x v="19"/>
    <x v="0"/>
    <x v="392"/>
    <x v="339"/>
    <x v="345"/>
    <x v="260"/>
    <x v="34"/>
    <x v="21"/>
    <x v="36"/>
    <x v="949"/>
    <x v="0"/>
    <x v="30"/>
    <x v="27"/>
    <x v="317"/>
  </r>
  <r>
    <x v="80"/>
    <x v="4"/>
    <x v="2"/>
    <x v="487"/>
    <x v="500"/>
    <x v="0"/>
    <x v="4"/>
    <x v="0"/>
    <x v="3048"/>
    <x v="341"/>
    <x v="346"/>
    <x v="260"/>
    <x v="34"/>
    <x v="21"/>
    <x v="13"/>
    <x v="377"/>
    <x v="0"/>
    <x v="30"/>
    <x v="27"/>
    <x v="139"/>
  </r>
  <r>
    <x v="80"/>
    <x v="4"/>
    <x v="2"/>
    <x v="487"/>
    <x v="500"/>
    <x v="0"/>
    <x v="19"/>
    <x v="0"/>
    <x v="398"/>
    <x v="360"/>
    <x v="362"/>
    <x v="260"/>
    <x v="34"/>
    <x v="21"/>
    <x v="36"/>
    <x v="949"/>
    <x v="0"/>
    <x v="30"/>
    <x v="27"/>
    <x v="317"/>
  </r>
  <r>
    <x v="80"/>
    <x v="4"/>
    <x v="2"/>
    <x v="487"/>
    <x v="500"/>
    <x v="0"/>
    <x v="4"/>
    <x v="0"/>
    <x v="3050"/>
    <x v="363"/>
    <x v="365"/>
    <x v="260"/>
    <x v="34"/>
    <x v="21"/>
    <x v="13"/>
    <x v="377"/>
    <x v="0"/>
    <x v="30"/>
    <x v="27"/>
    <x v="139"/>
  </r>
  <r>
    <x v="80"/>
    <x v="4"/>
    <x v="2"/>
    <x v="487"/>
    <x v="500"/>
    <x v="0"/>
    <x v="19"/>
    <x v="0"/>
    <x v="409"/>
    <x v="375"/>
    <x v="378"/>
    <x v="260"/>
    <x v="34"/>
    <x v="21"/>
    <x v="36"/>
    <x v="949"/>
    <x v="0"/>
    <x v="30"/>
    <x v="27"/>
    <x v="317"/>
  </r>
  <r>
    <x v="80"/>
    <x v="4"/>
    <x v="2"/>
    <x v="487"/>
    <x v="500"/>
    <x v="0"/>
    <x v="4"/>
    <x v="0"/>
    <x v="3051"/>
    <x v="383"/>
    <x v="385"/>
    <x v="260"/>
    <x v="34"/>
    <x v="21"/>
    <x v="13"/>
    <x v="377"/>
    <x v="0"/>
    <x v="30"/>
    <x v="27"/>
    <x v="139"/>
  </r>
  <r>
    <x v="80"/>
    <x v="4"/>
    <x v="2"/>
    <x v="487"/>
    <x v="500"/>
    <x v="0"/>
    <x v="19"/>
    <x v="0"/>
    <x v="393"/>
    <x v="390"/>
    <x v="394"/>
    <x v="260"/>
    <x v="34"/>
    <x v="21"/>
    <x v="36"/>
    <x v="949"/>
    <x v="0"/>
    <x v="30"/>
    <x v="27"/>
    <x v="317"/>
  </r>
  <r>
    <x v="80"/>
    <x v="4"/>
    <x v="2"/>
    <x v="487"/>
    <x v="500"/>
    <x v="0"/>
    <x v="4"/>
    <x v="0"/>
    <x v="3052"/>
    <x v="392"/>
    <x v="395"/>
    <x v="260"/>
    <x v="34"/>
    <x v="21"/>
    <x v="13"/>
    <x v="377"/>
    <x v="0"/>
    <x v="30"/>
    <x v="27"/>
    <x v="139"/>
  </r>
  <r>
    <x v="80"/>
    <x v="4"/>
    <x v="2"/>
    <x v="487"/>
    <x v="500"/>
    <x v="0"/>
    <x v="19"/>
    <x v="0"/>
    <x v="399"/>
    <x v="410"/>
    <x v="412"/>
    <x v="260"/>
    <x v="34"/>
    <x v="21"/>
    <x v="36"/>
    <x v="949"/>
    <x v="0"/>
    <x v="30"/>
    <x v="27"/>
    <x v="317"/>
  </r>
  <r>
    <x v="80"/>
    <x v="4"/>
    <x v="2"/>
    <x v="487"/>
    <x v="500"/>
    <x v="0"/>
    <x v="4"/>
    <x v="0"/>
    <x v="3054"/>
    <x v="412"/>
    <x v="414"/>
    <x v="260"/>
    <x v="34"/>
    <x v="21"/>
    <x v="13"/>
    <x v="377"/>
    <x v="0"/>
    <x v="30"/>
    <x v="27"/>
    <x v="139"/>
  </r>
  <r>
    <x v="80"/>
    <x v="4"/>
    <x v="2"/>
    <x v="487"/>
    <x v="500"/>
    <x v="0"/>
    <x v="19"/>
    <x v="0"/>
    <x v="410"/>
    <x v="427"/>
    <x v="429"/>
    <x v="260"/>
    <x v="34"/>
    <x v="21"/>
    <x v="36"/>
    <x v="949"/>
    <x v="0"/>
    <x v="30"/>
    <x v="27"/>
    <x v="317"/>
  </r>
  <r>
    <x v="80"/>
    <x v="4"/>
    <x v="2"/>
    <x v="487"/>
    <x v="500"/>
    <x v="0"/>
    <x v="4"/>
    <x v="0"/>
    <x v="3055"/>
    <x v="431"/>
    <x v="433"/>
    <x v="260"/>
    <x v="34"/>
    <x v="21"/>
    <x v="13"/>
    <x v="377"/>
    <x v="0"/>
    <x v="30"/>
    <x v="27"/>
    <x v="139"/>
  </r>
  <r>
    <x v="80"/>
    <x v="4"/>
    <x v="2"/>
    <x v="487"/>
    <x v="500"/>
    <x v="0"/>
    <x v="19"/>
    <x v="0"/>
    <x v="400"/>
    <x v="436"/>
    <x v="439"/>
    <x v="260"/>
    <x v="34"/>
    <x v="21"/>
    <x v="36"/>
    <x v="949"/>
    <x v="0"/>
    <x v="30"/>
    <x v="27"/>
    <x v="317"/>
  </r>
  <r>
    <x v="80"/>
    <x v="4"/>
    <x v="2"/>
    <x v="487"/>
    <x v="500"/>
    <x v="0"/>
    <x v="4"/>
    <x v="0"/>
    <x v="3056"/>
    <x v="440"/>
    <x v="444"/>
    <x v="260"/>
    <x v="34"/>
    <x v="21"/>
    <x v="13"/>
    <x v="377"/>
    <x v="0"/>
    <x v="30"/>
    <x v="27"/>
    <x v="139"/>
  </r>
  <r>
    <x v="80"/>
    <x v="4"/>
    <x v="2"/>
    <x v="487"/>
    <x v="500"/>
    <x v="0"/>
    <x v="22"/>
    <x v="0"/>
    <x v="3057"/>
    <x v="456"/>
    <x v="460"/>
    <x v="260"/>
    <x v="34"/>
    <x v="21"/>
    <x v="37"/>
    <x v="1031"/>
    <x v="0"/>
    <x v="30"/>
    <x v="27"/>
    <x v="336"/>
  </r>
  <r>
    <x v="80"/>
    <x v="4"/>
    <x v="2"/>
    <x v="487"/>
    <x v="500"/>
    <x v="0"/>
    <x v="22"/>
    <x v="0"/>
    <x v="3058"/>
    <x v="475"/>
    <x v="478"/>
    <x v="260"/>
    <x v="34"/>
    <x v="21"/>
    <x v="37"/>
    <x v="1031"/>
    <x v="0"/>
    <x v="30"/>
    <x v="27"/>
    <x v="336"/>
  </r>
  <r>
    <x v="80"/>
    <x v="4"/>
    <x v="2"/>
    <x v="487"/>
    <x v="500"/>
    <x v="0"/>
    <x v="22"/>
    <x v="0"/>
    <x v="401"/>
    <x v="485"/>
    <x v="488"/>
    <x v="260"/>
    <x v="34"/>
    <x v="21"/>
    <x v="37"/>
    <x v="1031"/>
    <x v="0"/>
    <x v="30"/>
    <x v="27"/>
    <x v="336"/>
  </r>
  <r>
    <x v="80"/>
    <x v="4"/>
    <x v="2"/>
    <x v="487"/>
    <x v="500"/>
    <x v="0"/>
    <x v="22"/>
    <x v="0"/>
    <x v="411"/>
    <x v="501"/>
    <x v="504"/>
    <x v="260"/>
    <x v="34"/>
    <x v="21"/>
    <x v="37"/>
    <x v="1031"/>
    <x v="0"/>
    <x v="30"/>
    <x v="27"/>
    <x v="336"/>
  </r>
  <r>
    <x v="80"/>
    <x v="4"/>
    <x v="2"/>
    <x v="487"/>
    <x v="500"/>
    <x v="0"/>
    <x v="22"/>
    <x v="0"/>
    <x v="402"/>
    <x v="517"/>
    <x v="520"/>
    <x v="260"/>
    <x v="34"/>
    <x v="21"/>
    <x v="37"/>
    <x v="1031"/>
    <x v="0"/>
    <x v="30"/>
    <x v="27"/>
    <x v="336"/>
  </r>
  <r>
    <x v="80"/>
    <x v="4"/>
    <x v="2"/>
    <x v="487"/>
    <x v="500"/>
    <x v="0"/>
    <x v="22"/>
    <x v="0"/>
    <x v="3059"/>
    <x v="526"/>
    <x v="528"/>
    <x v="260"/>
    <x v="34"/>
    <x v="21"/>
    <x v="37"/>
    <x v="1031"/>
    <x v="0"/>
    <x v="30"/>
    <x v="27"/>
    <x v="336"/>
  </r>
  <r>
    <x v="80"/>
    <x v="4"/>
    <x v="2"/>
    <x v="487"/>
    <x v="500"/>
    <x v="0"/>
    <x v="22"/>
    <x v="0"/>
    <x v="412"/>
    <x v="543"/>
    <x v="545"/>
    <x v="260"/>
    <x v="34"/>
    <x v="21"/>
    <x v="37"/>
    <x v="1031"/>
    <x v="0"/>
    <x v="30"/>
    <x v="27"/>
    <x v="336"/>
  </r>
  <r>
    <x v="80"/>
    <x v="4"/>
    <x v="2"/>
    <x v="487"/>
    <x v="500"/>
    <x v="0"/>
    <x v="22"/>
    <x v="0"/>
    <x v="403"/>
    <x v="561"/>
    <x v="562"/>
    <x v="260"/>
    <x v="34"/>
    <x v="21"/>
    <x v="37"/>
    <x v="1031"/>
    <x v="0"/>
    <x v="30"/>
    <x v="27"/>
    <x v="336"/>
  </r>
  <r>
    <x v="80"/>
    <x v="4"/>
    <x v="2"/>
    <x v="487"/>
    <x v="500"/>
    <x v="0"/>
    <x v="22"/>
    <x v="0"/>
    <x v="3060"/>
    <x v="570"/>
    <x v="571"/>
    <x v="260"/>
    <x v="34"/>
    <x v="21"/>
    <x v="37"/>
    <x v="1031"/>
    <x v="0"/>
    <x v="30"/>
    <x v="27"/>
    <x v="336"/>
  </r>
  <r>
    <x v="80"/>
    <x v="4"/>
    <x v="2"/>
    <x v="487"/>
    <x v="500"/>
    <x v="0"/>
    <x v="22"/>
    <x v="0"/>
    <x v="3061"/>
    <x v="585"/>
    <x v="592"/>
    <x v="260"/>
    <x v="34"/>
    <x v="21"/>
    <x v="37"/>
    <x v="1031"/>
    <x v="0"/>
    <x v="30"/>
    <x v="27"/>
    <x v="336"/>
  </r>
  <r>
    <x v="80"/>
    <x v="4"/>
    <x v="2"/>
    <x v="487"/>
    <x v="500"/>
    <x v="0"/>
    <x v="22"/>
    <x v="0"/>
    <x v="1758"/>
    <x v="603"/>
    <x v="610"/>
    <x v="260"/>
    <x v="34"/>
    <x v="21"/>
    <x v="37"/>
    <x v="1031"/>
    <x v="0"/>
    <x v="30"/>
    <x v="27"/>
    <x v="336"/>
  </r>
  <r>
    <x v="80"/>
    <x v="4"/>
    <x v="2"/>
    <x v="487"/>
    <x v="500"/>
    <x v="0"/>
    <x v="22"/>
    <x v="0"/>
    <x v="3062"/>
    <x v="609"/>
    <x v="619"/>
    <x v="260"/>
    <x v="34"/>
    <x v="21"/>
    <x v="37"/>
    <x v="1031"/>
    <x v="0"/>
    <x v="30"/>
    <x v="27"/>
    <x v="336"/>
  </r>
  <r>
    <x v="80"/>
    <x v="4"/>
    <x v="2"/>
    <x v="487"/>
    <x v="500"/>
    <x v="0"/>
    <x v="22"/>
    <x v="0"/>
    <x v="413"/>
    <x v="625"/>
    <x v="635"/>
    <x v="260"/>
    <x v="34"/>
    <x v="21"/>
    <x v="37"/>
    <x v="1031"/>
    <x v="0"/>
    <x v="30"/>
    <x v="27"/>
    <x v="336"/>
  </r>
  <r>
    <x v="80"/>
    <x v="4"/>
    <x v="1"/>
    <x v="490"/>
    <x v="566"/>
    <x v="0"/>
    <x v="4"/>
    <x v="0"/>
    <x v="3065"/>
    <x v="130"/>
    <x v="130"/>
    <x v="265"/>
    <x v="34"/>
    <x v="21"/>
    <x v="13"/>
    <x v="381"/>
    <x v="0"/>
    <x v="30"/>
    <x v="27"/>
    <x v="139"/>
  </r>
  <r>
    <x v="80"/>
    <x v="4"/>
    <x v="1"/>
    <x v="490"/>
    <x v="566"/>
    <x v="0"/>
    <x v="19"/>
    <x v="0"/>
    <x v="414"/>
    <x v="132"/>
    <x v="133"/>
    <x v="265"/>
    <x v="34"/>
    <x v="21"/>
    <x v="36"/>
    <x v="960"/>
    <x v="0"/>
    <x v="30"/>
    <x v="27"/>
    <x v="317"/>
  </r>
  <r>
    <x v="80"/>
    <x v="4"/>
    <x v="1"/>
    <x v="490"/>
    <x v="566"/>
    <x v="0"/>
    <x v="19"/>
    <x v="0"/>
    <x v="424"/>
    <x v="147"/>
    <x v="146"/>
    <x v="265"/>
    <x v="34"/>
    <x v="21"/>
    <x v="36"/>
    <x v="960"/>
    <x v="0"/>
    <x v="30"/>
    <x v="27"/>
    <x v="317"/>
  </r>
  <r>
    <x v="80"/>
    <x v="4"/>
    <x v="1"/>
    <x v="490"/>
    <x v="566"/>
    <x v="0"/>
    <x v="4"/>
    <x v="0"/>
    <x v="3066"/>
    <x v="149"/>
    <x v="149"/>
    <x v="265"/>
    <x v="34"/>
    <x v="21"/>
    <x v="13"/>
    <x v="381"/>
    <x v="0"/>
    <x v="30"/>
    <x v="27"/>
    <x v="139"/>
  </r>
  <r>
    <x v="80"/>
    <x v="4"/>
    <x v="1"/>
    <x v="490"/>
    <x v="566"/>
    <x v="0"/>
    <x v="19"/>
    <x v="0"/>
    <x v="430"/>
    <x v="161"/>
    <x v="164"/>
    <x v="265"/>
    <x v="34"/>
    <x v="21"/>
    <x v="36"/>
    <x v="960"/>
    <x v="0"/>
    <x v="30"/>
    <x v="27"/>
    <x v="317"/>
  </r>
  <r>
    <x v="80"/>
    <x v="4"/>
    <x v="1"/>
    <x v="490"/>
    <x v="566"/>
    <x v="0"/>
    <x v="4"/>
    <x v="0"/>
    <x v="3068"/>
    <x v="168"/>
    <x v="171"/>
    <x v="265"/>
    <x v="34"/>
    <x v="21"/>
    <x v="13"/>
    <x v="381"/>
    <x v="0"/>
    <x v="30"/>
    <x v="27"/>
    <x v="139"/>
  </r>
  <r>
    <x v="80"/>
    <x v="4"/>
    <x v="1"/>
    <x v="490"/>
    <x v="566"/>
    <x v="0"/>
    <x v="19"/>
    <x v="0"/>
    <x v="415"/>
    <x v="176"/>
    <x v="178"/>
    <x v="265"/>
    <x v="34"/>
    <x v="21"/>
    <x v="36"/>
    <x v="960"/>
    <x v="0"/>
    <x v="30"/>
    <x v="27"/>
    <x v="317"/>
  </r>
  <r>
    <x v="80"/>
    <x v="4"/>
    <x v="1"/>
    <x v="490"/>
    <x v="566"/>
    <x v="0"/>
    <x v="4"/>
    <x v="0"/>
    <x v="3069"/>
    <x v="177"/>
    <x v="180"/>
    <x v="265"/>
    <x v="34"/>
    <x v="21"/>
    <x v="13"/>
    <x v="381"/>
    <x v="0"/>
    <x v="30"/>
    <x v="27"/>
    <x v="139"/>
  </r>
  <r>
    <x v="80"/>
    <x v="4"/>
    <x v="1"/>
    <x v="490"/>
    <x v="566"/>
    <x v="0"/>
    <x v="19"/>
    <x v="0"/>
    <x v="425"/>
    <x v="194"/>
    <x v="195"/>
    <x v="265"/>
    <x v="34"/>
    <x v="21"/>
    <x v="36"/>
    <x v="960"/>
    <x v="0"/>
    <x v="30"/>
    <x v="27"/>
    <x v="317"/>
  </r>
  <r>
    <x v="80"/>
    <x v="4"/>
    <x v="1"/>
    <x v="490"/>
    <x v="566"/>
    <x v="0"/>
    <x v="4"/>
    <x v="0"/>
    <x v="3070"/>
    <x v="196"/>
    <x v="198"/>
    <x v="265"/>
    <x v="34"/>
    <x v="21"/>
    <x v="13"/>
    <x v="381"/>
    <x v="0"/>
    <x v="30"/>
    <x v="27"/>
    <x v="139"/>
  </r>
  <r>
    <x v="80"/>
    <x v="4"/>
    <x v="1"/>
    <x v="490"/>
    <x v="566"/>
    <x v="0"/>
    <x v="19"/>
    <x v="0"/>
    <x v="431"/>
    <x v="209"/>
    <x v="211"/>
    <x v="265"/>
    <x v="34"/>
    <x v="21"/>
    <x v="36"/>
    <x v="960"/>
    <x v="0"/>
    <x v="30"/>
    <x v="27"/>
    <x v="317"/>
  </r>
  <r>
    <x v="80"/>
    <x v="4"/>
    <x v="1"/>
    <x v="490"/>
    <x v="566"/>
    <x v="0"/>
    <x v="4"/>
    <x v="0"/>
    <x v="3072"/>
    <x v="214"/>
    <x v="218"/>
    <x v="265"/>
    <x v="34"/>
    <x v="21"/>
    <x v="13"/>
    <x v="381"/>
    <x v="0"/>
    <x v="30"/>
    <x v="27"/>
    <x v="139"/>
  </r>
  <r>
    <x v="80"/>
    <x v="4"/>
    <x v="1"/>
    <x v="490"/>
    <x v="566"/>
    <x v="0"/>
    <x v="19"/>
    <x v="0"/>
    <x v="416"/>
    <x v="222"/>
    <x v="226"/>
    <x v="265"/>
    <x v="34"/>
    <x v="21"/>
    <x v="36"/>
    <x v="960"/>
    <x v="0"/>
    <x v="30"/>
    <x v="27"/>
    <x v="317"/>
  </r>
  <r>
    <x v="80"/>
    <x v="4"/>
    <x v="1"/>
    <x v="490"/>
    <x v="566"/>
    <x v="0"/>
    <x v="4"/>
    <x v="0"/>
    <x v="3073"/>
    <x v="223"/>
    <x v="228"/>
    <x v="265"/>
    <x v="34"/>
    <x v="21"/>
    <x v="13"/>
    <x v="381"/>
    <x v="0"/>
    <x v="30"/>
    <x v="27"/>
    <x v="139"/>
  </r>
  <r>
    <x v="80"/>
    <x v="4"/>
    <x v="1"/>
    <x v="490"/>
    <x v="566"/>
    <x v="0"/>
    <x v="19"/>
    <x v="0"/>
    <x v="426"/>
    <x v="240"/>
    <x v="244"/>
    <x v="265"/>
    <x v="34"/>
    <x v="21"/>
    <x v="36"/>
    <x v="960"/>
    <x v="0"/>
    <x v="30"/>
    <x v="27"/>
    <x v="317"/>
  </r>
  <r>
    <x v="80"/>
    <x v="4"/>
    <x v="1"/>
    <x v="490"/>
    <x v="566"/>
    <x v="0"/>
    <x v="4"/>
    <x v="0"/>
    <x v="3075"/>
    <x v="243"/>
    <x v="247"/>
    <x v="265"/>
    <x v="34"/>
    <x v="21"/>
    <x v="13"/>
    <x v="381"/>
    <x v="0"/>
    <x v="30"/>
    <x v="27"/>
    <x v="139"/>
  </r>
  <r>
    <x v="80"/>
    <x v="4"/>
    <x v="1"/>
    <x v="490"/>
    <x v="566"/>
    <x v="0"/>
    <x v="19"/>
    <x v="0"/>
    <x v="432"/>
    <x v="255"/>
    <x v="259"/>
    <x v="265"/>
    <x v="34"/>
    <x v="21"/>
    <x v="36"/>
    <x v="960"/>
    <x v="0"/>
    <x v="30"/>
    <x v="27"/>
    <x v="317"/>
  </r>
  <r>
    <x v="80"/>
    <x v="4"/>
    <x v="1"/>
    <x v="490"/>
    <x v="566"/>
    <x v="0"/>
    <x v="4"/>
    <x v="0"/>
    <x v="3076"/>
    <x v="261"/>
    <x v="266"/>
    <x v="265"/>
    <x v="34"/>
    <x v="21"/>
    <x v="13"/>
    <x v="381"/>
    <x v="0"/>
    <x v="30"/>
    <x v="27"/>
    <x v="139"/>
  </r>
  <r>
    <x v="80"/>
    <x v="4"/>
    <x v="1"/>
    <x v="490"/>
    <x v="566"/>
    <x v="0"/>
    <x v="19"/>
    <x v="0"/>
    <x v="417"/>
    <x v="270"/>
    <x v="273"/>
    <x v="265"/>
    <x v="34"/>
    <x v="21"/>
    <x v="36"/>
    <x v="960"/>
    <x v="0"/>
    <x v="30"/>
    <x v="27"/>
    <x v="317"/>
  </r>
  <r>
    <x v="80"/>
    <x v="4"/>
    <x v="1"/>
    <x v="490"/>
    <x v="566"/>
    <x v="0"/>
    <x v="4"/>
    <x v="0"/>
    <x v="3077"/>
    <x v="271"/>
    <x v="275"/>
    <x v="265"/>
    <x v="34"/>
    <x v="21"/>
    <x v="13"/>
    <x v="381"/>
    <x v="0"/>
    <x v="30"/>
    <x v="27"/>
    <x v="139"/>
  </r>
  <r>
    <x v="80"/>
    <x v="4"/>
    <x v="1"/>
    <x v="490"/>
    <x v="566"/>
    <x v="0"/>
    <x v="19"/>
    <x v="0"/>
    <x v="427"/>
    <x v="287"/>
    <x v="292"/>
    <x v="265"/>
    <x v="34"/>
    <x v="21"/>
    <x v="36"/>
    <x v="960"/>
    <x v="0"/>
    <x v="30"/>
    <x v="27"/>
    <x v="317"/>
  </r>
  <r>
    <x v="80"/>
    <x v="4"/>
    <x v="1"/>
    <x v="490"/>
    <x v="566"/>
    <x v="0"/>
    <x v="4"/>
    <x v="0"/>
    <x v="3079"/>
    <x v="289"/>
    <x v="294"/>
    <x v="265"/>
    <x v="34"/>
    <x v="21"/>
    <x v="13"/>
    <x v="381"/>
    <x v="0"/>
    <x v="30"/>
    <x v="27"/>
    <x v="139"/>
  </r>
  <r>
    <x v="80"/>
    <x v="4"/>
    <x v="1"/>
    <x v="490"/>
    <x v="566"/>
    <x v="0"/>
    <x v="19"/>
    <x v="0"/>
    <x v="418"/>
    <x v="302"/>
    <x v="307"/>
    <x v="265"/>
    <x v="34"/>
    <x v="21"/>
    <x v="36"/>
    <x v="960"/>
    <x v="0"/>
    <x v="30"/>
    <x v="27"/>
    <x v="317"/>
  </r>
  <r>
    <x v="80"/>
    <x v="4"/>
    <x v="1"/>
    <x v="490"/>
    <x v="566"/>
    <x v="0"/>
    <x v="4"/>
    <x v="0"/>
    <x v="3080"/>
    <x v="308"/>
    <x v="313"/>
    <x v="265"/>
    <x v="34"/>
    <x v="21"/>
    <x v="13"/>
    <x v="381"/>
    <x v="0"/>
    <x v="30"/>
    <x v="27"/>
    <x v="139"/>
  </r>
  <r>
    <x v="80"/>
    <x v="4"/>
    <x v="1"/>
    <x v="490"/>
    <x v="566"/>
    <x v="0"/>
    <x v="19"/>
    <x v="0"/>
    <x v="428"/>
    <x v="316"/>
    <x v="321"/>
    <x v="265"/>
    <x v="34"/>
    <x v="21"/>
    <x v="36"/>
    <x v="960"/>
    <x v="0"/>
    <x v="30"/>
    <x v="27"/>
    <x v="317"/>
  </r>
  <r>
    <x v="80"/>
    <x v="4"/>
    <x v="1"/>
    <x v="490"/>
    <x v="566"/>
    <x v="0"/>
    <x v="4"/>
    <x v="0"/>
    <x v="3081"/>
    <x v="317"/>
    <x v="323"/>
    <x v="265"/>
    <x v="34"/>
    <x v="21"/>
    <x v="13"/>
    <x v="381"/>
    <x v="0"/>
    <x v="30"/>
    <x v="27"/>
    <x v="139"/>
  </r>
  <r>
    <x v="80"/>
    <x v="4"/>
    <x v="1"/>
    <x v="490"/>
    <x v="566"/>
    <x v="0"/>
    <x v="19"/>
    <x v="0"/>
    <x v="433"/>
    <x v="334"/>
    <x v="340"/>
    <x v="265"/>
    <x v="34"/>
    <x v="21"/>
    <x v="36"/>
    <x v="960"/>
    <x v="0"/>
    <x v="30"/>
    <x v="27"/>
    <x v="317"/>
  </r>
  <r>
    <x v="80"/>
    <x v="4"/>
    <x v="1"/>
    <x v="490"/>
    <x v="566"/>
    <x v="0"/>
    <x v="4"/>
    <x v="0"/>
    <x v="3083"/>
    <x v="336"/>
    <x v="343"/>
    <x v="265"/>
    <x v="34"/>
    <x v="21"/>
    <x v="13"/>
    <x v="381"/>
    <x v="0"/>
    <x v="30"/>
    <x v="27"/>
    <x v="139"/>
  </r>
  <r>
    <x v="80"/>
    <x v="4"/>
    <x v="1"/>
    <x v="490"/>
    <x v="566"/>
    <x v="0"/>
    <x v="19"/>
    <x v="0"/>
    <x v="419"/>
    <x v="350"/>
    <x v="355"/>
    <x v="265"/>
    <x v="34"/>
    <x v="21"/>
    <x v="36"/>
    <x v="960"/>
    <x v="0"/>
    <x v="30"/>
    <x v="27"/>
    <x v="317"/>
  </r>
  <r>
    <x v="80"/>
    <x v="4"/>
    <x v="1"/>
    <x v="490"/>
    <x v="566"/>
    <x v="0"/>
    <x v="4"/>
    <x v="0"/>
    <x v="3084"/>
    <x v="358"/>
    <x v="361"/>
    <x v="265"/>
    <x v="34"/>
    <x v="21"/>
    <x v="13"/>
    <x v="381"/>
    <x v="0"/>
    <x v="30"/>
    <x v="27"/>
    <x v="139"/>
  </r>
  <r>
    <x v="80"/>
    <x v="4"/>
    <x v="1"/>
    <x v="490"/>
    <x v="566"/>
    <x v="0"/>
    <x v="19"/>
    <x v="0"/>
    <x v="429"/>
    <x v="367"/>
    <x v="368"/>
    <x v="265"/>
    <x v="34"/>
    <x v="21"/>
    <x v="36"/>
    <x v="960"/>
    <x v="0"/>
    <x v="30"/>
    <x v="27"/>
    <x v="317"/>
  </r>
  <r>
    <x v="80"/>
    <x v="4"/>
    <x v="1"/>
    <x v="490"/>
    <x v="566"/>
    <x v="0"/>
    <x v="4"/>
    <x v="0"/>
    <x v="3085"/>
    <x v="368"/>
    <x v="370"/>
    <x v="265"/>
    <x v="34"/>
    <x v="21"/>
    <x v="13"/>
    <x v="381"/>
    <x v="0"/>
    <x v="30"/>
    <x v="27"/>
    <x v="139"/>
  </r>
  <r>
    <x v="80"/>
    <x v="4"/>
    <x v="1"/>
    <x v="490"/>
    <x v="566"/>
    <x v="1"/>
    <x v="19"/>
    <x v="0"/>
    <x v="434"/>
    <x v="387"/>
    <x v="389"/>
    <x v="265"/>
    <x v="34"/>
    <x v="21"/>
    <x v="11"/>
    <x v="330"/>
    <x v="0"/>
    <x v="30"/>
    <x v="27"/>
    <x v="127"/>
  </r>
  <r>
    <x v="80"/>
    <x v="4"/>
    <x v="1"/>
    <x v="490"/>
    <x v="566"/>
    <x v="0"/>
    <x v="4"/>
    <x v="0"/>
    <x v="3087"/>
    <x v="389"/>
    <x v="391"/>
    <x v="265"/>
    <x v="34"/>
    <x v="21"/>
    <x v="13"/>
    <x v="381"/>
    <x v="0"/>
    <x v="30"/>
    <x v="26"/>
    <x v="134"/>
  </r>
  <r>
    <x v="80"/>
    <x v="4"/>
    <x v="1"/>
    <x v="490"/>
    <x v="566"/>
    <x v="0"/>
    <x v="4"/>
    <x v="0"/>
    <x v="3088"/>
    <x v="409"/>
    <x v="411"/>
    <x v="265"/>
    <x v="34"/>
    <x v="21"/>
    <x v="13"/>
    <x v="381"/>
    <x v="0"/>
    <x v="30"/>
    <x v="27"/>
    <x v="139"/>
  </r>
  <r>
    <x v="80"/>
    <x v="4"/>
    <x v="1"/>
    <x v="490"/>
    <x v="566"/>
    <x v="0"/>
    <x v="19"/>
    <x v="0"/>
    <x v="420"/>
    <x v="414"/>
    <x v="416"/>
    <x v="265"/>
    <x v="34"/>
    <x v="21"/>
    <x v="36"/>
    <x v="960"/>
    <x v="0"/>
    <x v="30"/>
    <x v="27"/>
    <x v="317"/>
  </r>
  <r>
    <x v="80"/>
    <x v="4"/>
    <x v="1"/>
    <x v="490"/>
    <x v="566"/>
    <x v="0"/>
    <x v="4"/>
    <x v="0"/>
    <x v="3089"/>
    <x v="418"/>
    <x v="420"/>
    <x v="265"/>
    <x v="34"/>
    <x v="21"/>
    <x v="13"/>
    <x v="381"/>
    <x v="0"/>
    <x v="30"/>
    <x v="27"/>
    <x v="139"/>
  </r>
  <r>
    <x v="80"/>
    <x v="4"/>
    <x v="1"/>
    <x v="490"/>
    <x v="566"/>
    <x v="0"/>
    <x v="22"/>
    <x v="0"/>
    <x v="3091"/>
    <x v="436"/>
    <x v="439"/>
    <x v="265"/>
    <x v="34"/>
    <x v="21"/>
    <x v="37"/>
    <x v="1043"/>
    <x v="0"/>
    <x v="30"/>
    <x v="27"/>
    <x v="336"/>
  </r>
  <r>
    <x v="80"/>
    <x v="4"/>
    <x v="1"/>
    <x v="490"/>
    <x v="566"/>
    <x v="0"/>
    <x v="22"/>
    <x v="0"/>
    <x v="3092"/>
    <x v="453"/>
    <x v="456"/>
    <x v="265"/>
    <x v="34"/>
    <x v="21"/>
    <x v="37"/>
    <x v="1043"/>
    <x v="0"/>
    <x v="30"/>
    <x v="27"/>
    <x v="336"/>
  </r>
  <r>
    <x v="80"/>
    <x v="4"/>
    <x v="1"/>
    <x v="490"/>
    <x v="566"/>
    <x v="0"/>
    <x v="22"/>
    <x v="0"/>
    <x v="435"/>
    <x v="462"/>
    <x v="465"/>
    <x v="265"/>
    <x v="34"/>
    <x v="21"/>
    <x v="37"/>
    <x v="1043"/>
    <x v="0"/>
    <x v="30"/>
    <x v="27"/>
    <x v="336"/>
  </r>
  <r>
    <x v="80"/>
    <x v="4"/>
    <x v="1"/>
    <x v="490"/>
    <x v="566"/>
    <x v="0"/>
    <x v="22"/>
    <x v="0"/>
    <x v="421"/>
    <x v="481"/>
    <x v="484"/>
    <x v="265"/>
    <x v="34"/>
    <x v="21"/>
    <x v="37"/>
    <x v="1043"/>
    <x v="0"/>
    <x v="30"/>
    <x v="27"/>
    <x v="336"/>
  </r>
  <r>
    <x v="80"/>
    <x v="4"/>
    <x v="1"/>
    <x v="490"/>
    <x v="566"/>
    <x v="0"/>
    <x v="22"/>
    <x v="0"/>
    <x v="3093"/>
    <x v="499"/>
    <x v="500"/>
    <x v="265"/>
    <x v="34"/>
    <x v="21"/>
    <x v="37"/>
    <x v="1043"/>
    <x v="0"/>
    <x v="30"/>
    <x v="27"/>
    <x v="336"/>
  </r>
  <r>
    <x v="80"/>
    <x v="4"/>
    <x v="1"/>
    <x v="490"/>
    <x v="566"/>
    <x v="0"/>
    <x v="22"/>
    <x v="0"/>
    <x v="436"/>
    <x v="507"/>
    <x v="508"/>
    <x v="265"/>
    <x v="34"/>
    <x v="21"/>
    <x v="37"/>
    <x v="1043"/>
    <x v="0"/>
    <x v="30"/>
    <x v="27"/>
    <x v="336"/>
  </r>
  <r>
    <x v="80"/>
    <x v="4"/>
    <x v="1"/>
    <x v="490"/>
    <x v="566"/>
    <x v="0"/>
    <x v="22"/>
    <x v="0"/>
    <x v="422"/>
    <x v="523"/>
    <x v="525"/>
    <x v="265"/>
    <x v="34"/>
    <x v="21"/>
    <x v="37"/>
    <x v="1043"/>
    <x v="0"/>
    <x v="30"/>
    <x v="27"/>
    <x v="336"/>
  </r>
  <r>
    <x v="80"/>
    <x v="4"/>
    <x v="1"/>
    <x v="490"/>
    <x v="566"/>
    <x v="0"/>
    <x v="22"/>
    <x v="0"/>
    <x v="3094"/>
    <x v="539"/>
    <x v="542"/>
    <x v="265"/>
    <x v="34"/>
    <x v="21"/>
    <x v="37"/>
    <x v="1043"/>
    <x v="0"/>
    <x v="30"/>
    <x v="27"/>
    <x v="336"/>
  </r>
  <r>
    <x v="80"/>
    <x v="4"/>
    <x v="1"/>
    <x v="490"/>
    <x v="566"/>
    <x v="0"/>
    <x v="22"/>
    <x v="0"/>
    <x v="437"/>
    <x v="548"/>
    <x v="550"/>
    <x v="265"/>
    <x v="34"/>
    <x v="21"/>
    <x v="37"/>
    <x v="1043"/>
    <x v="0"/>
    <x v="30"/>
    <x v="27"/>
    <x v="336"/>
  </r>
  <r>
    <x v="80"/>
    <x v="4"/>
    <x v="1"/>
    <x v="490"/>
    <x v="566"/>
    <x v="0"/>
    <x v="22"/>
    <x v="0"/>
    <x v="423"/>
    <x v="568"/>
    <x v="567"/>
    <x v="265"/>
    <x v="34"/>
    <x v="21"/>
    <x v="37"/>
    <x v="1043"/>
    <x v="0"/>
    <x v="30"/>
    <x v="27"/>
    <x v="336"/>
  </r>
  <r>
    <x v="80"/>
    <x v="4"/>
    <x v="1"/>
    <x v="490"/>
    <x v="566"/>
    <x v="0"/>
    <x v="22"/>
    <x v="0"/>
    <x v="438"/>
    <x v="582"/>
    <x v="588"/>
    <x v="265"/>
    <x v="34"/>
    <x v="21"/>
    <x v="37"/>
    <x v="1043"/>
    <x v="0"/>
    <x v="30"/>
    <x v="27"/>
    <x v="336"/>
  </r>
  <r>
    <x v="80"/>
    <x v="4"/>
    <x v="1"/>
    <x v="490"/>
    <x v="566"/>
    <x v="0"/>
    <x v="22"/>
    <x v="0"/>
    <x v="3095"/>
    <x v="589"/>
    <x v="597"/>
    <x v="265"/>
    <x v="34"/>
    <x v="21"/>
    <x v="37"/>
    <x v="1043"/>
    <x v="0"/>
    <x v="30"/>
    <x v="27"/>
    <x v="336"/>
  </r>
  <r>
    <x v="80"/>
    <x v="4"/>
    <x v="1"/>
    <x v="490"/>
    <x v="566"/>
    <x v="0"/>
    <x v="22"/>
    <x v="0"/>
    <x v="3096"/>
    <x v="606"/>
    <x v="616"/>
    <x v="265"/>
    <x v="34"/>
    <x v="21"/>
    <x v="37"/>
    <x v="1043"/>
    <x v="0"/>
    <x v="30"/>
    <x v="27"/>
    <x v="336"/>
  </r>
  <r>
    <x v="80"/>
    <x v="4"/>
    <x v="1"/>
    <x v="490"/>
    <x v="566"/>
    <x v="0"/>
    <x v="22"/>
    <x v="0"/>
    <x v="30"/>
    <x v="622"/>
    <x v="632"/>
    <x v="265"/>
    <x v="34"/>
    <x v="21"/>
    <x v="37"/>
    <x v="1043"/>
    <x v="0"/>
    <x v="30"/>
    <x v="27"/>
    <x v="336"/>
  </r>
  <r>
    <x v="80"/>
    <x v="4"/>
    <x v="1"/>
    <x v="491"/>
    <x v="520"/>
    <x v="0"/>
    <x v="19"/>
    <x v="0"/>
    <x v="439"/>
    <x v="101"/>
    <x v="99"/>
    <x v="297"/>
    <x v="34"/>
    <x v="21"/>
    <x v="36"/>
    <x v="997"/>
    <x v="0"/>
    <x v="30"/>
    <x v="25"/>
    <x v="311"/>
  </r>
  <r>
    <x v="80"/>
    <x v="4"/>
    <x v="1"/>
    <x v="491"/>
    <x v="520"/>
    <x v="0"/>
    <x v="4"/>
    <x v="0"/>
    <x v="3270"/>
    <x v="103"/>
    <x v="101"/>
    <x v="297"/>
    <x v="34"/>
    <x v="21"/>
    <x v="13"/>
    <x v="416"/>
    <x v="0"/>
    <x v="30"/>
    <x v="25"/>
    <x v="130"/>
  </r>
  <r>
    <x v="80"/>
    <x v="4"/>
    <x v="1"/>
    <x v="593"/>
    <x v="567"/>
    <x v="2"/>
    <x v="19"/>
    <x v="0"/>
    <x v="3306"/>
    <x v="634"/>
    <x v="631"/>
    <x v="5"/>
    <x v="34"/>
    <x v="21"/>
    <x v="33"/>
    <x v="194"/>
    <x v="0"/>
    <x v="30"/>
    <x v="3"/>
    <x v="119"/>
  </r>
  <r>
    <x v="81"/>
    <x v="4"/>
    <x v="2"/>
    <x v="253"/>
    <x v="446"/>
    <x v="0"/>
    <x v="22"/>
    <x v="0"/>
    <x v="528"/>
    <x v="76"/>
    <x v="70"/>
    <x v="144"/>
    <x v="34"/>
    <x v="21"/>
    <x v="37"/>
    <x v="879"/>
    <x v="0"/>
    <x v="30"/>
    <x v="16"/>
    <x v="290"/>
  </r>
  <r>
    <x v="81"/>
    <x v="4"/>
    <x v="2"/>
    <x v="253"/>
    <x v="446"/>
    <x v="2"/>
    <x v="22"/>
    <x v="0"/>
    <x v="529"/>
    <x v="84"/>
    <x v="77"/>
    <x v="144"/>
    <x v="34"/>
    <x v="21"/>
    <x v="35"/>
    <x v="808"/>
    <x v="0"/>
    <x v="30"/>
    <x v="16"/>
    <x v="272"/>
  </r>
  <r>
    <x v="81"/>
    <x v="4"/>
    <x v="2"/>
    <x v="253"/>
    <x v="446"/>
    <x v="1"/>
    <x v="22"/>
    <x v="0"/>
    <x v="4061"/>
    <x v="93"/>
    <x v="92"/>
    <x v="144"/>
    <x v="34"/>
    <x v="21"/>
    <x v="15"/>
    <x v="267"/>
    <x v="0"/>
    <x v="30"/>
    <x v="26"/>
    <x v="142"/>
  </r>
  <r>
    <x v="81"/>
    <x v="4"/>
    <x v="2"/>
    <x v="253"/>
    <x v="446"/>
    <x v="0"/>
    <x v="21"/>
    <x v="0"/>
    <x v="1070"/>
    <x v="101"/>
    <x v="92"/>
    <x v="144"/>
    <x v="34"/>
    <x v="21"/>
    <x v="16"/>
    <x v="292"/>
    <x v="0"/>
    <x v="30"/>
    <x v="16"/>
    <x v="106"/>
  </r>
  <r>
    <x v="81"/>
    <x v="4"/>
    <x v="2"/>
    <x v="253"/>
    <x v="446"/>
    <x v="0"/>
    <x v="22"/>
    <x v="0"/>
    <x v="530"/>
    <x v="109"/>
    <x v="108"/>
    <x v="144"/>
    <x v="34"/>
    <x v="21"/>
    <x v="37"/>
    <x v="879"/>
    <x v="0"/>
    <x v="30"/>
    <x v="26"/>
    <x v="333"/>
  </r>
  <r>
    <x v="81"/>
    <x v="4"/>
    <x v="2"/>
    <x v="253"/>
    <x v="446"/>
    <x v="0"/>
    <x v="22"/>
    <x v="0"/>
    <x v="531"/>
    <x v="133"/>
    <x v="129"/>
    <x v="144"/>
    <x v="34"/>
    <x v="21"/>
    <x v="37"/>
    <x v="879"/>
    <x v="0"/>
    <x v="30"/>
    <x v="21"/>
    <x v="314"/>
  </r>
  <r>
    <x v="81"/>
    <x v="4"/>
    <x v="2"/>
    <x v="253"/>
    <x v="446"/>
    <x v="0"/>
    <x v="21"/>
    <x v="0"/>
    <x v="1071"/>
    <x v="144"/>
    <x v="137"/>
    <x v="144"/>
    <x v="34"/>
    <x v="21"/>
    <x v="16"/>
    <x v="292"/>
    <x v="0"/>
    <x v="30"/>
    <x v="16"/>
    <x v="106"/>
  </r>
  <r>
    <x v="81"/>
    <x v="4"/>
    <x v="2"/>
    <x v="253"/>
    <x v="446"/>
    <x v="0"/>
    <x v="22"/>
    <x v="0"/>
    <x v="532"/>
    <x v="151"/>
    <x v="144"/>
    <x v="144"/>
    <x v="34"/>
    <x v="21"/>
    <x v="37"/>
    <x v="879"/>
    <x v="0"/>
    <x v="30"/>
    <x v="16"/>
    <x v="290"/>
  </r>
  <r>
    <x v="81"/>
    <x v="4"/>
    <x v="2"/>
    <x v="253"/>
    <x v="446"/>
    <x v="0"/>
    <x v="22"/>
    <x v="0"/>
    <x v="533"/>
    <x v="170"/>
    <x v="165"/>
    <x v="144"/>
    <x v="34"/>
    <x v="21"/>
    <x v="37"/>
    <x v="879"/>
    <x v="0"/>
    <x v="30"/>
    <x v="16"/>
    <x v="290"/>
  </r>
  <r>
    <x v="81"/>
    <x v="4"/>
    <x v="2"/>
    <x v="253"/>
    <x v="446"/>
    <x v="0"/>
    <x v="21"/>
    <x v="0"/>
    <x v="1072"/>
    <x v="188"/>
    <x v="183"/>
    <x v="144"/>
    <x v="34"/>
    <x v="21"/>
    <x v="16"/>
    <x v="292"/>
    <x v="0"/>
    <x v="30"/>
    <x v="16"/>
    <x v="106"/>
  </r>
  <r>
    <x v="81"/>
    <x v="4"/>
    <x v="2"/>
    <x v="253"/>
    <x v="446"/>
    <x v="0"/>
    <x v="22"/>
    <x v="0"/>
    <x v="544"/>
    <x v="192"/>
    <x v="186"/>
    <x v="144"/>
    <x v="34"/>
    <x v="21"/>
    <x v="37"/>
    <x v="879"/>
    <x v="0"/>
    <x v="30"/>
    <x v="16"/>
    <x v="290"/>
  </r>
  <r>
    <x v="81"/>
    <x v="4"/>
    <x v="2"/>
    <x v="253"/>
    <x v="446"/>
    <x v="0"/>
    <x v="22"/>
    <x v="0"/>
    <x v="534"/>
    <x v="212"/>
    <x v="208"/>
    <x v="144"/>
    <x v="34"/>
    <x v="21"/>
    <x v="37"/>
    <x v="879"/>
    <x v="0"/>
    <x v="30"/>
    <x v="16"/>
    <x v="290"/>
  </r>
  <r>
    <x v="81"/>
    <x v="4"/>
    <x v="2"/>
    <x v="253"/>
    <x v="446"/>
    <x v="0"/>
    <x v="21"/>
    <x v="0"/>
    <x v="1073"/>
    <x v="231"/>
    <x v="227"/>
    <x v="144"/>
    <x v="34"/>
    <x v="21"/>
    <x v="16"/>
    <x v="292"/>
    <x v="0"/>
    <x v="30"/>
    <x v="16"/>
    <x v="106"/>
  </r>
  <r>
    <x v="81"/>
    <x v="4"/>
    <x v="2"/>
    <x v="253"/>
    <x v="446"/>
    <x v="0"/>
    <x v="22"/>
    <x v="0"/>
    <x v="545"/>
    <x v="235"/>
    <x v="231"/>
    <x v="144"/>
    <x v="34"/>
    <x v="21"/>
    <x v="37"/>
    <x v="879"/>
    <x v="0"/>
    <x v="30"/>
    <x v="16"/>
    <x v="290"/>
  </r>
  <r>
    <x v="81"/>
    <x v="4"/>
    <x v="2"/>
    <x v="253"/>
    <x v="446"/>
    <x v="0"/>
    <x v="22"/>
    <x v="0"/>
    <x v="535"/>
    <x v="256"/>
    <x v="254"/>
    <x v="144"/>
    <x v="34"/>
    <x v="21"/>
    <x v="37"/>
    <x v="879"/>
    <x v="0"/>
    <x v="30"/>
    <x v="16"/>
    <x v="290"/>
  </r>
  <r>
    <x v="81"/>
    <x v="4"/>
    <x v="2"/>
    <x v="253"/>
    <x v="446"/>
    <x v="0"/>
    <x v="21"/>
    <x v="0"/>
    <x v="1074"/>
    <x v="274"/>
    <x v="270"/>
    <x v="144"/>
    <x v="34"/>
    <x v="21"/>
    <x v="16"/>
    <x v="292"/>
    <x v="0"/>
    <x v="30"/>
    <x v="16"/>
    <x v="106"/>
  </r>
  <r>
    <x v="81"/>
    <x v="4"/>
    <x v="2"/>
    <x v="253"/>
    <x v="446"/>
    <x v="0"/>
    <x v="22"/>
    <x v="0"/>
    <x v="546"/>
    <x v="277"/>
    <x v="274"/>
    <x v="144"/>
    <x v="34"/>
    <x v="21"/>
    <x v="37"/>
    <x v="879"/>
    <x v="0"/>
    <x v="30"/>
    <x v="16"/>
    <x v="290"/>
  </r>
  <r>
    <x v="81"/>
    <x v="4"/>
    <x v="2"/>
    <x v="253"/>
    <x v="446"/>
    <x v="0"/>
    <x v="22"/>
    <x v="0"/>
    <x v="536"/>
    <x v="300"/>
    <x v="296"/>
    <x v="144"/>
    <x v="34"/>
    <x v="21"/>
    <x v="37"/>
    <x v="879"/>
    <x v="0"/>
    <x v="30"/>
    <x v="16"/>
    <x v="290"/>
  </r>
  <r>
    <x v="81"/>
    <x v="4"/>
    <x v="2"/>
    <x v="253"/>
    <x v="446"/>
    <x v="0"/>
    <x v="21"/>
    <x v="0"/>
    <x v="1075"/>
    <x v="317"/>
    <x v="315"/>
    <x v="144"/>
    <x v="34"/>
    <x v="21"/>
    <x v="16"/>
    <x v="292"/>
    <x v="0"/>
    <x v="30"/>
    <x v="16"/>
    <x v="106"/>
  </r>
  <r>
    <x v="81"/>
    <x v="4"/>
    <x v="2"/>
    <x v="253"/>
    <x v="446"/>
    <x v="0"/>
    <x v="22"/>
    <x v="0"/>
    <x v="547"/>
    <x v="319"/>
    <x v="318"/>
    <x v="144"/>
    <x v="34"/>
    <x v="21"/>
    <x v="37"/>
    <x v="879"/>
    <x v="0"/>
    <x v="30"/>
    <x v="16"/>
    <x v="290"/>
  </r>
  <r>
    <x v="81"/>
    <x v="4"/>
    <x v="2"/>
    <x v="253"/>
    <x v="446"/>
    <x v="0"/>
    <x v="22"/>
    <x v="0"/>
    <x v="537"/>
    <x v="343"/>
    <x v="341"/>
    <x v="144"/>
    <x v="34"/>
    <x v="21"/>
    <x v="37"/>
    <x v="879"/>
    <x v="0"/>
    <x v="30"/>
    <x v="16"/>
    <x v="290"/>
  </r>
  <r>
    <x v="81"/>
    <x v="4"/>
    <x v="2"/>
    <x v="253"/>
    <x v="446"/>
    <x v="0"/>
    <x v="21"/>
    <x v="0"/>
    <x v="1076"/>
    <x v="365"/>
    <x v="359"/>
    <x v="144"/>
    <x v="34"/>
    <x v="21"/>
    <x v="16"/>
    <x v="292"/>
    <x v="0"/>
    <x v="30"/>
    <x v="16"/>
    <x v="106"/>
  </r>
  <r>
    <x v="81"/>
    <x v="4"/>
    <x v="2"/>
    <x v="253"/>
    <x v="446"/>
    <x v="0"/>
    <x v="22"/>
    <x v="0"/>
    <x v="548"/>
    <x v="368"/>
    <x v="362"/>
    <x v="144"/>
    <x v="34"/>
    <x v="21"/>
    <x v="37"/>
    <x v="879"/>
    <x v="0"/>
    <x v="30"/>
    <x v="16"/>
    <x v="290"/>
  </r>
  <r>
    <x v="81"/>
    <x v="4"/>
    <x v="2"/>
    <x v="253"/>
    <x v="446"/>
    <x v="0"/>
    <x v="22"/>
    <x v="0"/>
    <x v="538"/>
    <x v="391"/>
    <x v="386"/>
    <x v="144"/>
    <x v="34"/>
    <x v="21"/>
    <x v="37"/>
    <x v="879"/>
    <x v="0"/>
    <x v="30"/>
    <x v="16"/>
    <x v="290"/>
  </r>
  <r>
    <x v="81"/>
    <x v="4"/>
    <x v="2"/>
    <x v="253"/>
    <x v="446"/>
    <x v="0"/>
    <x v="21"/>
    <x v="0"/>
    <x v="1077"/>
    <x v="411"/>
    <x v="405"/>
    <x v="144"/>
    <x v="34"/>
    <x v="21"/>
    <x v="16"/>
    <x v="292"/>
    <x v="0"/>
    <x v="30"/>
    <x v="16"/>
    <x v="106"/>
  </r>
  <r>
    <x v="81"/>
    <x v="4"/>
    <x v="2"/>
    <x v="253"/>
    <x v="446"/>
    <x v="0"/>
    <x v="22"/>
    <x v="0"/>
    <x v="549"/>
    <x v="414"/>
    <x v="408"/>
    <x v="144"/>
    <x v="34"/>
    <x v="21"/>
    <x v="37"/>
    <x v="879"/>
    <x v="0"/>
    <x v="30"/>
    <x v="16"/>
    <x v="290"/>
  </r>
  <r>
    <x v="81"/>
    <x v="4"/>
    <x v="2"/>
    <x v="253"/>
    <x v="446"/>
    <x v="0"/>
    <x v="22"/>
    <x v="0"/>
    <x v="539"/>
    <x v="435"/>
    <x v="430"/>
    <x v="144"/>
    <x v="34"/>
    <x v="21"/>
    <x v="37"/>
    <x v="879"/>
    <x v="0"/>
    <x v="30"/>
    <x v="16"/>
    <x v="290"/>
  </r>
  <r>
    <x v="81"/>
    <x v="4"/>
    <x v="2"/>
    <x v="253"/>
    <x v="446"/>
    <x v="0"/>
    <x v="21"/>
    <x v="0"/>
    <x v="1078"/>
    <x v="452"/>
    <x v="449"/>
    <x v="144"/>
    <x v="34"/>
    <x v="21"/>
    <x v="16"/>
    <x v="292"/>
    <x v="0"/>
    <x v="30"/>
    <x v="16"/>
    <x v="106"/>
  </r>
  <r>
    <x v="81"/>
    <x v="4"/>
    <x v="2"/>
    <x v="253"/>
    <x v="446"/>
    <x v="0"/>
    <x v="22"/>
    <x v="0"/>
    <x v="550"/>
    <x v="455"/>
    <x v="452"/>
    <x v="144"/>
    <x v="34"/>
    <x v="21"/>
    <x v="37"/>
    <x v="879"/>
    <x v="0"/>
    <x v="30"/>
    <x v="16"/>
    <x v="290"/>
  </r>
  <r>
    <x v="81"/>
    <x v="4"/>
    <x v="2"/>
    <x v="253"/>
    <x v="446"/>
    <x v="0"/>
    <x v="22"/>
    <x v="0"/>
    <x v="540"/>
    <x v="476"/>
    <x v="471"/>
    <x v="144"/>
    <x v="34"/>
    <x v="21"/>
    <x v="37"/>
    <x v="879"/>
    <x v="0"/>
    <x v="30"/>
    <x v="16"/>
    <x v="290"/>
  </r>
  <r>
    <x v="81"/>
    <x v="4"/>
    <x v="2"/>
    <x v="253"/>
    <x v="446"/>
    <x v="0"/>
    <x v="21"/>
    <x v="0"/>
    <x v="1079"/>
    <x v="494"/>
    <x v="491"/>
    <x v="144"/>
    <x v="34"/>
    <x v="21"/>
    <x v="16"/>
    <x v="292"/>
    <x v="0"/>
    <x v="30"/>
    <x v="16"/>
    <x v="106"/>
  </r>
  <r>
    <x v="81"/>
    <x v="4"/>
    <x v="2"/>
    <x v="253"/>
    <x v="446"/>
    <x v="0"/>
    <x v="22"/>
    <x v="0"/>
    <x v="551"/>
    <x v="497"/>
    <x v="494"/>
    <x v="144"/>
    <x v="34"/>
    <x v="21"/>
    <x v="37"/>
    <x v="879"/>
    <x v="0"/>
    <x v="30"/>
    <x v="16"/>
    <x v="290"/>
  </r>
  <r>
    <x v="81"/>
    <x v="4"/>
    <x v="2"/>
    <x v="253"/>
    <x v="446"/>
    <x v="0"/>
    <x v="22"/>
    <x v="0"/>
    <x v="541"/>
    <x v="515"/>
    <x v="511"/>
    <x v="144"/>
    <x v="34"/>
    <x v="21"/>
    <x v="37"/>
    <x v="879"/>
    <x v="0"/>
    <x v="30"/>
    <x v="16"/>
    <x v="290"/>
  </r>
  <r>
    <x v="81"/>
    <x v="4"/>
    <x v="2"/>
    <x v="253"/>
    <x v="446"/>
    <x v="0"/>
    <x v="21"/>
    <x v="0"/>
    <x v="1080"/>
    <x v="532"/>
    <x v="527"/>
    <x v="144"/>
    <x v="34"/>
    <x v="21"/>
    <x v="16"/>
    <x v="292"/>
    <x v="0"/>
    <x v="30"/>
    <x v="16"/>
    <x v="106"/>
  </r>
  <r>
    <x v="81"/>
    <x v="4"/>
    <x v="2"/>
    <x v="253"/>
    <x v="446"/>
    <x v="0"/>
    <x v="22"/>
    <x v="0"/>
    <x v="552"/>
    <x v="536"/>
    <x v="531"/>
    <x v="144"/>
    <x v="34"/>
    <x v="21"/>
    <x v="37"/>
    <x v="879"/>
    <x v="0"/>
    <x v="30"/>
    <x v="16"/>
    <x v="290"/>
  </r>
  <r>
    <x v="81"/>
    <x v="4"/>
    <x v="2"/>
    <x v="253"/>
    <x v="446"/>
    <x v="0"/>
    <x v="22"/>
    <x v="0"/>
    <x v="542"/>
    <x v="554"/>
    <x v="549"/>
    <x v="144"/>
    <x v="34"/>
    <x v="21"/>
    <x v="37"/>
    <x v="879"/>
    <x v="0"/>
    <x v="30"/>
    <x v="16"/>
    <x v="290"/>
  </r>
  <r>
    <x v="81"/>
    <x v="4"/>
    <x v="2"/>
    <x v="253"/>
    <x v="446"/>
    <x v="0"/>
    <x v="21"/>
    <x v="0"/>
    <x v="1081"/>
    <x v="573"/>
    <x v="565"/>
    <x v="144"/>
    <x v="34"/>
    <x v="21"/>
    <x v="16"/>
    <x v="292"/>
    <x v="0"/>
    <x v="30"/>
    <x v="16"/>
    <x v="106"/>
  </r>
  <r>
    <x v="81"/>
    <x v="4"/>
    <x v="2"/>
    <x v="253"/>
    <x v="446"/>
    <x v="0"/>
    <x v="22"/>
    <x v="0"/>
    <x v="553"/>
    <x v="576"/>
    <x v="569"/>
    <x v="144"/>
    <x v="34"/>
    <x v="21"/>
    <x v="37"/>
    <x v="879"/>
    <x v="0"/>
    <x v="30"/>
    <x v="16"/>
    <x v="290"/>
  </r>
  <r>
    <x v="81"/>
    <x v="4"/>
    <x v="2"/>
    <x v="253"/>
    <x v="446"/>
    <x v="0"/>
    <x v="22"/>
    <x v="0"/>
    <x v="543"/>
    <x v="593"/>
    <x v="593"/>
    <x v="144"/>
    <x v="34"/>
    <x v="21"/>
    <x v="37"/>
    <x v="879"/>
    <x v="0"/>
    <x v="30"/>
    <x v="16"/>
    <x v="290"/>
  </r>
  <r>
    <x v="81"/>
    <x v="4"/>
    <x v="2"/>
    <x v="253"/>
    <x v="446"/>
    <x v="0"/>
    <x v="21"/>
    <x v="0"/>
    <x v="1082"/>
    <x v="608"/>
    <x v="611"/>
    <x v="144"/>
    <x v="34"/>
    <x v="21"/>
    <x v="16"/>
    <x v="292"/>
    <x v="0"/>
    <x v="30"/>
    <x v="16"/>
    <x v="106"/>
  </r>
  <r>
    <x v="81"/>
    <x v="4"/>
    <x v="2"/>
    <x v="253"/>
    <x v="446"/>
    <x v="0"/>
    <x v="22"/>
    <x v="0"/>
    <x v="554"/>
    <x v="612"/>
    <x v="614"/>
    <x v="144"/>
    <x v="34"/>
    <x v="21"/>
    <x v="37"/>
    <x v="879"/>
    <x v="0"/>
    <x v="30"/>
    <x v="16"/>
    <x v="290"/>
  </r>
  <r>
    <x v="81"/>
    <x v="4"/>
    <x v="1"/>
    <x v="270"/>
    <x v="545"/>
    <x v="0"/>
    <x v="22"/>
    <x v="0"/>
    <x v="502"/>
    <x v="61"/>
    <x v="55"/>
    <x v="199"/>
    <x v="34"/>
    <x v="21"/>
    <x v="37"/>
    <x v="950"/>
    <x v="0"/>
    <x v="30"/>
    <x v="16"/>
    <x v="290"/>
  </r>
  <r>
    <x v="81"/>
    <x v="4"/>
    <x v="1"/>
    <x v="270"/>
    <x v="545"/>
    <x v="2"/>
    <x v="22"/>
    <x v="0"/>
    <x v="503"/>
    <x v="69"/>
    <x v="61"/>
    <x v="199"/>
    <x v="34"/>
    <x v="21"/>
    <x v="35"/>
    <x v="871"/>
    <x v="0"/>
    <x v="30"/>
    <x v="16"/>
    <x v="272"/>
  </r>
  <r>
    <x v="81"/>
    <x v="4"/>
    <x v="1"/>
    <x v="270"/>
    <x v="545"/>
    <x v="1"/>
    <x v="22"/>
    <x v="0"/>
    <x v="4060"/>
    <x v="76"/>
    <x v="70"/>
    <x v="199"/>
    <x v="34"/>
    <x v="21"/>
    <x v="15"/>
    <x v="321"/>
    <x v="0"/>
    <x v="30"/>
    <x v="16"/>
    <x v="102"/>
  </r>
  <r>
    <x v="81"/>
    <x v="4"/>
    <x v="1"/>
    <x v="270"/>
    <x v="545"/>
    <x v="0"/>
    <x v="21"/>
    <x v="0"/>
    <x v="1130"/>
    <x v="84"/>
    <x v="77"/>
    <x v="199"/>
    <x v="34"/>
    <x v="21"/>
    <x v="16"/>
    <x v="365"/>
    <x v="0"/>
    <x v="30"/>
    <x v="16"/>
    <x v="106"/>
  </r>
  <r>
    <x v="81"/>
    <x v="4"/>
    <x v="1"/>
    <x v="270"/>
    <x v="545"/>
    <x v="0"/>
    <x v="22"/>
    <x v="0"/>
    <x v="504"/>
    <x v="93"/>
    <x v="85"/>
    <x v="199"/>
    <x v="34"/>
    <x v="21"/>
    <x v="37"/>
    <x v="950"/>
    <x v="0"/>
    <x v="30"/>
    <x v="16"/>
    <x v="290"/>
  </r>
  <r>
    <x v="81"/>
    <x v="4"/>
    <x v="1"/>
    <x v="270"/>
    <x v="545"/>
    <x v="0"/>
    <x v="22"/>
    <x v="0"/>
    <x v="505"/>
    <x v="116"/>
    <x v="112"/>
    <x v="199"/>
    <x v="34"/>
    <x v="21"/>
    <x v="37"/>
    <x v="950"/>
    <x v="0"/>
    <x v="30"/>
    <x v="21"/>
    <x v="314"/>
  </r>
  <r>
    <x v="81"/>
    <x v="4"/>
    <x v="1"/>
    <x v="270"/>
    <x v="545"/>
    <x v="0"/>
    <x v="21"/>
    <x v="0"/>
    <x v="1131"/>
    <x v="130"/>
    <x v="124"/>
    <x v="199"/>
    <x v="34"/>
    <x v="21"/>
    <x v="16"/>
    <x v="365"/>
    <x v="0"/>
    <x v="30"/>
    <x v="16"/>
    <x v="106"/>
  </r>
  <r>
    <x v="81"/>
    <x v="4"/>
    <x v="1"/>
    <x v="270"/>
    <x v="545"/>
    <x v="0"/>
    <x v="22"/>
    <x v="0"/>
    <x v="506"/>
    <x v="133"/>
    <x v="129"/>
    <x v="199"/>
    <x v="34"/>
    <x v="21"/>
    <x v="37"/>
    <x v="950"/>
    <x v="0"/>
    <x v="30"/>
    <x v="21"/>
    <x v="314"/>
  </r>
  <r>
    <x v="81"/>
    <x v="4"/>
    <x v="1"/>
    <x v="270"/>
    <x v="545"/>
    <x v="0"/>
    <x v="22"/>
    <x v="0"/>
    <x v="507"/>
    <x v="151"/>
    <x v="147"/>
    <x v="199"/>
    <x v="34"/>
    <x v="21"/>
    <x v="37"/>
    <x v="950"/>
    <x v="0"/>
    <x v="30"/>
    <x v="21"/>
    <x v="314"/>
  </r>
  <r>
    <x v="81"/>
    <x v="4"/>
    <x v="1"/>
    <x v="270"/>
    <x v="545"/>
    <x v="0"/>
    <x v="22"/>
    <x v="0"/>
    <x v="518"/>
    <x v="174"/>
    <x v="173"/>
    <x v="199"/>
    <x v="34"/>
    <x v="21"/>
    <x v="37"/>
    <x v="950"/>
    <x v="0"/>
    <x v="30"/>
    <x v="21"/>
    <x v="314"/>
  </r>
  <r>
    <x v="81"/>
    <x v="4"/>
    <x v="1"/>
    <x v="270"/>
    <x v="545"/>
    <x v="0"/>
    <x v="21"/>
    <x v="0"/>
    <x v="1132"/>
    <x v="174"/>
    <x v="169"/>
    <x v="199"/>
    <x v="34"/>
    <x v="21"/>
    <x v="16"/>
    <x v="365"/>
    <x v="0"/>
    <x v="30"/>
    <x v="16"/>
    <x v="106"/>
  </r>
  <r>
    <x v="81"/>
    <x v="4"/>
    <x v="1"/>
    <x v="270"/>
    <x v="545"/>
    <x v="0"/>
    <x v="22"/>
    <x v="0"/>
    <x v="508"/>
    <x v="195"/>
    <x v="192"/>
    <x v="199"/>
    <x v="34"/>
    <x v="21"/>
    <x v="37"/>
    <x v="950"/>
    <x v="0"/>
    <x v="30"/>
    <x v="21"/>
    <x v="314"/>
  </r>
  <r>
    <x v="81"/>
    <x v="4"/>
    <x v="1"/>
    <x v="270"/>
    <x v="545"/>
    <x v="0"/>
    <x v="22"/>
    <x v="0"/>
    <x v="519"/>
    <x v="217"/>
    <x v="216"/>
    <x v="199"/>
    <x v="34"/>
    <x v="21"/>
    <x v="37"/>
    <x v="950"/>
    <x v="0"/>
    <x v="30"/>
    <x v="21"/>
    <x v="314"/>
  </r>
  <r>
    <x v="81"/>
    <x v="4"/>
    <x v="1"/>
    <x v="270"/>
    <x v="545"/>
    <x v="0"/>
    <x v="21"/>
    <x v="0"/>
    <x v="1133"/>
    <x v="217"/>
    <x v="212"/>
    <x v="199"/>
    <x v="34"/>
    <x v="21"/>
    <x v="16"/>
    <x v="365"/>
    <x v="0"/>
    <x v="30"/>
    <x v="16"/>
    <x v="106"/>
  </r>
  <r>
    <x v="81"/>
    <x v="4"/>
    <x v="1"/>
    <x v="270"/>
    <x v="545"/>
    <x v="0"/>
    <x v="22"/>
    <x v="0"/>
    <x v="509"/>
    <x v="238"/>
    <x v="237"/>
    <x v="199"/>
    <x v="34"/>
    <x v="21"/>
    <x v="37"/>
    <x v="950"/>
    <x v="0"/>
    <x v="30"/>
    <x v="21"/>
    <x v="314"/>
  </r>
  <r>
    <x v="81"/>
    <x v="4"/>
    <x v="1"/>
    <x v="270"/>
    <x v="545"/>
    <x v="0"/>
    <x v="22"/>
    <x v="0"/>
    <x v="520"/>
    <x v="259"/>
    <x v="260"/>
    <x v="199"/>
    <x v="34"/>
    <x v="21"/>
    <x v="37"/>
    <x v="950"/>
    <x v="0"/>
    <x v="30"/>
    <x v="21"/>
    <x v="314"/>
  </r>
  <r>
    <x v="81"/>
    <x v="4"/>
    <x v="1"/>
    <x v="270"/>
    <x v="545"/>
    <x v="0"/>
    <x v="21"/>
    <x v="0"/>
    <x v="1134"/>
    <x v="259"/>
    <x v="258"/>
    <x v="199"/>
    <x v="34"/>
    <x v="21"/>
    <x v="16"/>
    <x v="365"/>
    <x v="0"/>
    <x v="30"/>
    <x v="16"/>
    <x v="106"/>
  </r>
  <r>
    <x v="81"/>
    <x v="4"/>
    <x v="1"/>
    <x v="270"/>
    <x v="545"/>
    <x v="0"/>
    <x v="22"/>
    <x v="0"/>
    <x v="510"/>
    <x v="281"/>
    <x v="282"/>
    <x v="199"/>
    <x v="34"/>
    <x v="21"/>
    <x v="37"/>
    <x v="950"/>
    <x v="0"/>
    <x v="30"/>
    <x v="21"/>
    <x v="314"/>
  </r>
  <r>
    <x v="81"/>
    <x v="4"/>
    <x v="1"/>
    <x v="270"/>
    <x v="545"/>
    <x v="0"/>
    <x v="22"/>
    <x v="0"/>
    <x v="521"/>
    <x v="303"/>
    <x v="304"/>
    <x v="199"/>
    <x v="34"/>
    <x v="21"/>
    <x v="37"/>
    <x v="950"/>
    <x v="0"/>
    <x v="30"/>
    <x v="21"/>
    <x v="314"/>
  </r>
  <r>
    <x v="81"/>
    <x v="4"/>
    <x v="1"/>
    <x v="270"/>
    <x v="545"/>
    <x v="0"/>
    <x v="21"/>
    <x v="0"/>
    <x v="1135"/>
    <x v="303"/>
    <x v="301"/>
    <x v="199"/>
    <x v="34"/>
    <x v="21"/>
    <x v="16"/>
    <x v="365"/>
    <x v="0"/>
    <x v="30"/>
    <x v="16"/>
    <x v="106"/>
  </r>
  <r>
    <x v="81"/>
    <x v="4"/>
    <x v="1"/>
    <x v="270"/>
    <x v="545"/>
    <x v="0"/>
    <x v="22"/>
    <x v="0"/>
    <x v="511"/>
    <x v="324"/>
    <x v="326"/>
    <x v="199"/>
    <x v="34"/>
    <x v="21"/>
    <x v="37"/>
    <x v="950"/>
    <x v="0"/>
    <x v="30"/>
    <x v="21"/>
    <x v="314"/>
  </r>
  <r>
    <x v="81"/>
    <x v="4"/>
    <x v="1"/>
    <x v="270"/>
    <x v="545"/>
    <x v="0"/>
    <x v="21"/>
    <x v="0"/>
    <x v="1136"/>
    <x v="347"/>
    <x v="345"/>
    <x v="199"/>
    <x v="34"/>
    <x v="21"/>
    <x v="16"/>
    <x v="365"/>
    <x v="0"/>
    <x v="30"/>
    <x v="16"/>
    <x v="106"/>
  </r>
  <r>
    <x v="81"/>
    <x v="4"/>
    <x v="1"/>
    <x v="270"/>
    <x v="545"/>
    <x v="0"/>
    <x v="22"/>
    <x v="0"/>
    <x v="2064"/>
    <x v="347"/>
    <x v="349"/>
    <x v="199"/>
    <x v="34"/>
    <x v="21"/>
    <x v="37"/>
    <x v="950"/>
    <x v="0"/>
    <x v="30"/>
    <x v="21"/>
    <x v="314"/>
  </r>
  <r>
    <x v="81"/>
    <x v="4"/>
    <x v="1"/>
    <x v="270"/>
    <x v="545"/>
    <x v="0"/>
    <x v="22"/>
    <x v="0"/>
    <x v="512"/>
    <x v="371"/>
    <x v="369"/>
    <x v="199"/>
    <x v="34"/>
    <x v="21"/>
    <x v="37"/>
    <x v="950"/>
    <x v="0"/>
    <x v="30"/>
    <x v="21"/>
    <x v="314"/>
  </r>
  <r>
    <x v="81"/>
    <x v="4"/>
    <x v="1"/>
    <x v="270"/>
    <x v="545"/>
    <x v="0"/>
    <x v="22"/>
    <x v="0"/>
    <x v="522"/>
    <x v="395"/>
    <x v="394"/>
    <x v="199"/>
    <x v="34"/>
    <x v="21"/>
    <x v="37"/>
    <x v="950"/>
    <x v="0"/>
    <x v="30"/>
    <x v="21"/>
    <x v="314"/>
  </r>
  <r>
    <x v="81"/>
    <x v="4"/>
    <x v="1"/>
    <x v="270"/>
    <x v="545"/>
    <x v="0"/>
    <x v="21"/>
    <x v="0"/>
    <x v="1137"/>
    <x v="395"/>
    <x v="390"/>
    <x v="199"/>
    <x v="34"/>
    <x v="21"/>
    <x v="16"/>
    <x v="365"/>
    <x v="0"/>
    <x v="30"/>
    <x v="16"/>
    <x v="106"/>
  </r>
  <r>
    <x v="81"/>
    <x v="4"/>
    <x v="1"/>
    <x v="270"/>
    <x v="545"/>
    <x v="0"/>
    <x v="22"/>
    <x v="0"/>
    <x v="513"/>
    <x v="417"/>
    <x v="415"/>
    <x v="199"/>
    <x v="34"/>
    <x v="21"/>
    <x v="37"/>
    <x v="950"/>
    <x v="0"/>
    <x v="30"/>
    <x v="21"/>
    <x v="314"/>
  </r>
  <r>
    <x v="81"/>
    <x v="4"/>
    <x v="1"/>
    <x v="270"/>
    <x v="545"/>
    <x v="0"/>
    <x v="22"/>
    <x v="0"/>
    <x v="523"/>
    <x v="439"/>
    <x v="438"/>
    <x v="199"/>
    <x v="34"/>
    <x v="21"/>
    <x v="37"/>
    <x v="950"/>
    <x v="0"/>
    <x v="30"/>
    <x v="21"/>
    <x v="314"/>
  </r>
  <r>
    <x v="81"/>
    <x v="4"/>
    <x v="1"/>
    <x v="270"/>
    <x v="545"/>
    <x v="0"/>
    <x v="21"/>
    <x v="0"/>
    <x v="1138"/>
    <x v="439"/>
    <x v="433"/>
    <x v="199"/>
    <x v="34"/>
    <x v="21"/>
    <x v="16"/>
    <x v="365"/>
    <x v="0"/>
    <x v="30"/>
    <x v="16"/>
    <x v="106"/>
  </r>
  <r>
    <x v="81"/>
    <x v="4"/>
    <x v="1"/>
    <x v="270"/>
    <x v="545"/>
    <x v="0"/>
    <x v="22"/>
    <x v="0"/>
    <x v="514"/>
    <x v="458"/>
    <x v="458"/>
    <x v="199"/>
    <x v="34"/>
    <x v="21"/>
    <x v="37"/>
    <x v="950"/>
    <x v="0"/>
    <x v="30"/>
    <x v="21"/>
    <x v="314"/>
  </r>
  <r>
    <x v="81"/>
    <x v="4"/>
    <x v="1"/>
    <x v="270"/>
    <x v="545"/>
    <x v="0"/>
    <x v="22"/>
    <x v="0"/>
    <x v="524"/>
    <x v="480"/>
    <x v="479"/>
    <x v="199"/>
    <x v="34"/>
    <x v="21"/>
    <x v="37"/>
    <x v="950"/>
    <x v="0"/>
    <x v="30"/>
    <x v="21"/>
    <x v="314"/>
  </r>
  <r>
    <x v="81"/>
    <x v="4"/>
    <x v="1"/>
    <x v="270"/>
    <x v="545"/>
    <x v="0"/>
    <x v="21"/>
    <x v="0"/>
    <x v="1139"/>
    <x v="480"/>
    <x v="475"/>
    <x v="199"/>
    <x v="34"/>
    <x v="21"/>
    <x v="16"/>
    <x v="365"/>
    <x v="0"/>
    <x v="30"/>
    <x v="16"/>
    <x v="106"/>
  </r>
  <r>
    <x v="81"/>
    <x v="4"/>
    <x v="1"/>
    <x v="270"/>
    <x v="545"/>
    <x v="0"/>
    <x v="22"/>
    <x v="0"/>
    <x v="515"/>
    <x v="500"/>
    <x v="499"/>
    <x v="199"/>
    <x v="34"/>
    <x v="21"/>
    <x v="37"/>
    <x v="950"/>
    <x v="0"/>
    <x v="30"/>
    <x v="21"/>
    <x v="314"/>
  </r>
  <r>
    <x v="81"/>
    <x v="4"/>
    <x v="1"/>
    <x v="270"/>
    <x v="545"/>
    <x v="0"/>
    <x v="22"/>
    <x v="0"/>
    <x v="525"/>
    <x v="518"/>
    <x v="517"/>
    <x v="199"/>
    <x v="34"/>
    <x v="21"/>
    <x v="37"/>
    <x v="950"/>
    <x v="0"/>
    <x v="30"/>
    <x v="21"/>
    <x v="314"/>
  </r>
  <r>
    <x v="81"/>
    <x v="4"/>
    <x v="1"/>
    <x v="270"/>
    <x v="545"/>
    <x v="0"/>
    <x v="21"/>
    <x v="0"/>
    <x v="1140"/>
    <x v="518"/>
    <x v="514"/>
    <x v="199"/>
    <x v="34"/>
    <x v="21"/>
    <x v="16"/>
    <x v="365"/>
    <x v="0"/>
    <x v="30"/>
    <x v="16"/>
    <x v="106"/>
  </r>
  <r>
    <x v="81"/>
    <x v="4"/>
    <x v="1"/>
    <x v="270"/>
    <x v="545"/>
    <x v="0"/>
    <x v="22"/>
    <x v="0"/>
    <x v="516"/>
    <x v="538"/>
    <x v="537"/>
    <x v="199"/>
    <x v="34"/>
    <x v="21"/>
    <x v="37"/>
    <x v="950"/>
    <x v="0"/>
    <x v="30"/>
    <x v="21"/>
    <x v="314"/>
  </r>
  <r>
    <x v="81"/>
    <x v="4"/>
    <x v="1"/>
    <x v="270"/>
    <x v="545"/>
    <x v="0"/>
    <x v="22"/>
    <x v="0"/>
    <x v="526"/>
    <x v="558"/>
    <x v="556"/>
    <x v="199"/>
    <x v="34"/>
    <x v="21"/>
    <x v="37"/>
    <x v="950"/>
    <x v="0"/>
    <x v="30"/>
    <x v="21"/>
    <x v="314"/>
  </r>
  <r>
    <x v="81"/>
    <x v="4"/>
    <x v="1"/>
    <x v="270"/>
    <x v="545"/>
    <x v="0"/>
    <x v="21"/>
    <x v="0"/>
    <x v="1141"/>
    <x v="558"/>
    <x v="552"/>
    <x v="199"/>
    <x v="34"/>
    <x v="21"/>
    <x v="16"/>
    <x v="365"/>
    <x v="0"/>
    <x v="30"/>
    <x v="16"/>
    <x v="106"/>
  </r>
  <r>
    <x v="81"/>
    <x v="4"/>
    <x v="1"/>
    <x v="270"/>
    <x v="545"/>
    <x v="0"/>
    <x v="22"/>
    <x v="0"/>
    <x v="517"/>
    <x v="578"/>
    <x v="579"/>
    <x v="199"/>
    <x v="34"/>
    <x v="21"/>
    <x v="37"/>
    <x v="950"/>
    <x v="0"/>
    <x v="30"/>
    <x v="21"/>
    <x v="314"/>
  </r>
  <r>
    <x v="81"/>
    <x v="4"/>
    <x v="1"/>
    <x v="270"/>
    <x v="545"/>
    <x v="0"/>
    <x v="22"/>
    <x v="0"/>
    <x v="527"/>
    <x v="596"/>
    <x v="600"/>
    <x v="199"/>
    <x v="34"/>
    <x v="21"/>
    <x v="37"/>
    <x v="950"/>
    <x v="0"/>
    <x v="30"/>
    <x v="21"/>
    <x v="314"/>
  </r>
  <r>
    <x v="81"/>
    <x v="4"/>
    <x v="1"/>
    <x v="270"/>
    <x v="545"/>
    <x v="0"/>
    <x v="21"/>
    <x v="0"/>
    <x v="1142"/>
    <x v="596"/>
    <x v="596"/>
    <x v="199"/>
    <x v="34"/>
    <x v="21"/>
    <x v="16"/>
    <x v="365"/>
    <x v="0"/>
    <x v="30"/>
    <x v="16"/>
    <x v="106"/>
  </r>
  <r>
    <x v="83"/>
    <x v="9"/>
    <x v="2"/>
    <x v="393"/>
    <x v="202"/>
    <x v="0"/>
    <x v="21"/>
    <x v="0"/>
    <x v="850"/>
    <x v="3"/>
    <x v="2"/>
    <x v="86"/>
    <x v="34"/>
    <x v="21"/>
    <x v="16"/>
    <x v="202"/>
    <x v="0"/>
    <x v="30"/>
    <x v="6"/>
    <x v="59"/>
  </r>
  <r>
    <x v="83"/>
    <x v="9"/>
    <x v="2"/>
    <x v="393"/>
    <x v="202"/>
    <x v="0"/>
    <x v="22"/>
    <x v="0"/>
    <x v="1761"/>
    <x v="3"/>
    <x v="2"/>
    <x v="86"/>
    <x v="34"/>
    <x v="21"/>
    <x v="37"/>
    <x v="758"/>
    <x v="0"/>
    <x v="30"/>
    <x v="6"/>
    <x v="214"/>
  </r>
  <r>
    <x v="83"/>
    <x v="9"/>
    <x v="2"/>
    <x v="393"/>
    <x v="202"/>
    <x v="0"/>
    <x v="22"/>
    <x v="0"/>
    <x v="851"/>
    <x v="22"/>
    <x v="15"/>
    <x v="86"/>
    <x v="34"/>
    <x v="21"/>
    <x v="37"/>
    <x v="758"/>
    <x v="0"/>
    <x v="30"/>
    <x v="6"/>
    <x v="214"/>
  </r>
  <r>
    <x v="83"/>
    <x v="9"/>
    <x v="2"/>
    <x v="393"/>
    <x v="202"/>
    <x v="0"/>
    <x v="21"/>
    <x v="0"/>
    <x v="1528"/>
    <x v="69"/>
    <x v="55"/>
    <x v="86"/>
    <x v="34"/>
    <x v="21"/>
    <x v="16"/>
    <x v="202"/>
    <x v="0"/>
    <x v="30"/>
    <x v="6"/>
    <x v="59"/>
  </r>
  <r>
    <x v="83"/>
    <x v="9"/>
    <x v="2"/>
    <x v="393"/>
    <x v="202"/>
    <x v="0"/>
    <x v="22"/>
    <x v="0"/>
    <x v="852"/>
    <x v="71"/>
    <x v="58"/>
    <x v="86"/>
    <x v="34"/>
    <x v="21"/>
    <x v="37"/>
    <x v="758"/>
    <x v="0"/>
    <x v="30"/>
    <x v="6"/>
    <x v="214"/>
  </r>
  <r>
    <x v="83"/>
    <x v="9"/>
    <x v="2"/>
    <x v="393"/>
    <x v="202"/>
    <x v="5"/>
    <x v="19"/>
    <x v="0"/>
    <x v="853"/>
    <x v="71"/>
    <x v="58"/>
    <x v="86"/>
    <x v="34"/>
    <x v="21"/>
    <x v="31"/>
    <x v="590"/>
    <x v="0"/>
    <x v="30"/>
    <x v="6"/>
    <x v="162"/>
  </r>
  <r>
    <x v="83"/>
    <x v="9"/>
    <x v="2"/>
    <x v="393"/>
    <x v="202"/>
    <x v="5"/>
    <x v="19"/>
    <x v="0"/>
    <x v="4109"/>
    <x v="96"/>
    <x v="81"/>
    <x v="86"/>
    <x v="34"/>
    <x v="21"/>
    <x v="31"/>
    <x v="590"/>
    <x v="0"/>
    <x v="30"/>
    <x v="6"/>
    <x v="162"/>
  </r>
  <r>
    <x v="83"/>
    <x v="9"/>
    <x v="2"/>
    <x v="393"/>
    <x v="202"/>
    <x v="3"/>
    <x v="22"/>
    <x v="0"/>
    <x v="1770"/>
    <x v="101"/>
    <x v="85"/>
    <x v="86"/>
    <x v="34"/>
    <x v="21"/>
    <x v="19"/>
    <x v="279"/>
    <x v="0"/>
    <x v="30"/>
    <x v="6"/>
    <x v="79"/>
  </r>
  <r>
    <x v="83"/>
    <x v="9"/>
    <x v="2"/>
    <x v="393"/>
    <x v="202"/>
    <x v="5"/>
    <x v="4"/>
    <x v="0"/>
    <x v="2295"/>
    <x v="101"/>
    <x v="85"/>
    <x v="86"/>
    <x v="34"/>
    <x v="21"/>
    <x v="8"/>
    <x v="134"/>
    <x v="0"/>
    <x v="30"/>
    <x v="6"/>
    <x v="41"/>
  </r>
  <r>
    <x v="83"/>
    <x v="9"/>
    <x v="2"/>
    <x v="393"/>
    <x v="202"/>
    <x v="0"/>
    <x v="21"/>
    <x v="0"/>
    <x v="1529"/>
    <x v="118"/>
    <x v="105"/>
    <x v="86"/>
    <x v="34"/>
    <x v="21"/>
    <x v="16"/>
    <x v="202"/>
    <x v="0"/>
    <x v="30"/>
    <x v="6"/>
    <x v="59"/>
  </r>
  <r>
    <x v="83"/>
    <x v="9"/>
    <x v="2"/>
    <x v="393"/>
    <x v="202"/>
    <x v="0"/>
    <x v="22"/>
    <x v="0"/>
    <x v="855"/>
    <x v="156"/>
    <x v="139"/>
    <x v="86"/>
    <x v="34"/>
    <x v="21"/>
    <x v="37"/>
    <x v="758"/>
    <x v="0"/>
    <x v="30"/>
    <x v="6"/>
    <x v="214"/>
  </r>
  <r>
    <x v="83"/>
    <x v="9"/>
    <x v="2"/>
    <x v="393"/>
    <x v="202"/>
    <x v="0"/>
    <x v="21"/>
    <x v="0"/>
    <x v="1530"/>
    <x v="192"/>
    <x v="179"/>
    <x v="86"/>
    <x v="34"/>
    <x v="21"/>
    <x v="16"/>
    <x v="202"/>
    <x v="0"/>
    <x v="30"/>
    <x v="6"/>
    <x v="59"/>
  </r>
  <r>
    <x v="83"/>
    <x v="9"/>
    <x v="2"/>
    <x v="393"/>
    <x v="202"/>
    <x v="0"/>
    <x v="22"/>
    <x v="0"/>
    <x v="856"/>
    <x v="195"/>
    <x v="183"/>
    <x v="86"/>
    <x v="34"/>
    <x v="21"/>
    <x v="37"/>
    <x v="758"/>
    <x v="0"/>
    <x v="30"/>
    <x v="6"/>
    <x v="214"/>
  </r>
  <r>
    <x v="83"/>
    <x v="9"/>
    <x v="2"/>
    <x v="393"/>
    <x v="202"/>
    <x v="0"/>
    <x v="21"/>
    <x v="0"/>
    <x v="1531"/>
    <x v="235"/>
    <x v="223"/>
    <x v="86"/>
    <x v="34"/>
    <x v="21"/>
    <x v="16"/>
    <x v="202"/>
    <x v="0"/>
    <x v="30"/>
    <x v="6"/>
    <x v="59"/>
  </r>
  <r>
    <x v="83"/>
    <x v="9"/>
    <x v="2"/>
    <x v="393"/>
    <x v="202"/>
    <x v="0"/>
    <x v="22"/>
    <x v="0"/>
    <x v="3244"/>
    <x v="242"/>
    <x v="231"/>
    <x v="86"/>
    <x v="34"/>
    <x v="21"/>
    <x v="37"/>
    <x v="758"/>
    <x v="0"/>
    <x v="30"/>
    <x v="6"/>
    <x v="214"/>
  </r>
  <r>
    <x v="83"/>
    <x v="9"/>
    <x v="2"/>
    <x v="393"/>
    <x v="202"/>
    <x v="2"/>
    <x v="23"/>
    <x v="0"/>
    <x v="2521"/>
    <x v="274"/>
    <x v="263"/>
    <x v="86"/>
    <x v="34"/>
    <x v="21"/>
    <x v="0"/>
    <x v="10"/>
    <x v="0"/>
    <x v="30"/>
    <x v="6"/>
    <x v="1"/>
  </r>
  <r>
    <x v="83"/>
    <x v="9"/>
    <x v="2"/>
    <x v="393"/>
    <x v="202"/>
    <x v="0"/>
    <x v="22"/>
    <x v="0"/>
    <x v="857"/>
    <x v="300"/>
    <x v="289"/>
    <x v="86"/>
    <x v="34"/>
    <x v="21"/>
    <x v="37"/>
    <x v="758"/>
    <x v="0"/>
    <x v="30"/>
    <x v="6"/>
    <x v="214"/>
  </r>
  <r>
    <x v="83"/>
    <x v="9"/>
    <x v="2"/>
    <x v="393"/>
    <x v="202"/>
    <x v="0"/>
    <x v="22"/>
    <x v="0"/>
    <x v="858"/>
    <x v="328"/>
    <x v="318"/>
    <x v="86"/>
    <x v="34"/>
    <x v="21"/>
    <x v="37"/>
    <x v="758"/>
    <x v="0"/>
    <x v="30"/>
    <x v="6"/>
    <x v="214"/>
  </r>
  <r>
    <x v="83"/>
    <x v="9"/>
    <x v="2"/>
    <x v="393"/>
    <x v="202"/>
    <x v="0"/>
    <x v="21"/>
    <x v="0"/>
    <x v="1532"/>
    <x v="335"/>
    <x v="326"/>
    <x v="86"/>
    <x v="34"/>
    <x v="21"/>
    <x v="16"/>
    <x v="202"/>
    <x v="0"/>
    <x v="30"/>
    <x v="6"/>
    <x v="59"/>
  </r>
  <r>
    <x v="83"/>
    <x v="9"/>
    <x v="2"/>
    <x v="393"/>
    <x v="202"/>
    <x v="0"/>
    <x v="22"/>
    <x v="0"/>
    <x v="859"/>
    <x v="365"/>
    <x v="352"/>
    <x v="86"/>
    <x v="34"/>
    <x v="21"/>
    <x v="37"/>
    <x v="758"/>
    <x v="0"/>
    <x v="30"/>
    <x v="6"/>
    <x v="214"/>
  </r>
  <r>
    <x v="83"/>
    <x v="9"/>
    <x v="2"/>
    <x v="393"/>
    <x v="202"/>
    <x v="3"/>
    <x v="22"/>
    <x v="0"/>
    <x v="2039"/>
    <x v="381"/>
    <x v="366"/>
    <x v="86"/>
    <x v="34"/>
    <x v="21"/>
    <x v="19"/>
    <x v="279"/>
    <x v="0"/>
    <x v="30"/>
    <x v="6"/>
    <x v="79"/>
  </r>
  <r>
    <x v="83"/>
    <x v="9"/>
    <x v="2"/>
    <x v="393"/>
    <x v="202"/>
    <x v="5"/>
    <x v="4"/>
    <x v="0"/>
    <x v="2316"/>
    <x v="381"/>
    <x v="366"/>
    <x v="86"/>
    <x v="34"/>
    <x v="21"/>
    <x v="8"/>
    <x v="134"/>
    <x v="0"/>
    <x v="30"/>
    <x v="6"/>
    <x v="41"/>
  </r>
  <r>
    <x v="83"/>
    <x v="9"/>
    <x v="2"/>
    <x v="393"/>
    <x v="202"/>
    <x v="5"/>
    <x v="19"/>
    <x v="0"/>
    <x v="860"/>
    <x v="388"/>
    <x v="374"/>
    <x v="86"/>
    <x v="34"/>
    <x v="21"/>
    <x v="31"/>
    <x v="590"/>
    <x v="0"/>
    <x v="30"/>
    <x v="6"/>
    <x v="162"/>
  </r>
  <r>
    <x v="83"/>
    <x v="9"/>
    <x v="2"/>
    <x v="393"/>
    <x v="202"/>
    <x v="2"/>
    <x v="23"/>
    <x v="0"/>
    <x v="2522"/>
    <x v="395"/>
    <x v="382"/>
    <x v="86"/>
    <x v="34"/>
    <x v="21"/>
    <x v="0"/>
    <x v="10"/>
    <x v="0"/>
    <x v="30"/>
    <x v="6"/>
    <x v="1"/>
  </r>
  <r>
    <x v="83"/>
    <x v="9"/>
    <x v="2"/>
    <x v="393"/>
    <x v="202"/>
    <x v="0"/>
    <x v="22"/>
    <x v="0"/>
    <x v="861"/>
    <x v="411"/>
    <x v="398"/>
    <x v="86"/>
    <x v="34"/>
    <x v="21"/>
    <x v="37"/>
    <x v="758"/>
    <x v="0"/>
    <x v="30"/>
    <x v="6"/>
    <x v="214"/>
  </r>
  <r>
    <x v="83"/>
    <x v="9"/>
    <x v="2"/>
    <x v="393"/>
    <x v="202"/>
    <x v="0"/>
    <x v="21"/>
    <x v="0"/>
    <x v="1533"/>
    <x v="420"/>
    <x v="405"/>
    <x v="86"/>
    <x v="34"/>
    <x v="21"/>
    <x v="16"/>
    <x v="202"/>
    <x v="0"/>
    <x v="30"/>
    <x v="4"/>
    <x v="45"/>
  </r>
  <r>
    <x v="83"/>
    <x v="9"/>
    <x v="2"/>
    <x v="393"/>
    <x v="202"/>
    <x v="0"/>
    <x v="22"/>
    <x v="0"/>
    <x v="862"/>
    <x v="458"/>
    <x v="449"/>
    <x v="86"/>
    <x v="34"/>
    <x v="21"/>
    <x v="37"/>
    <x v="758"/>
    <x v="0"/>
    <x v="30"/>
    <x v="6"/>
    <x v="214"/>
  </r>
  <r>
    <x v="83"/>
    <x v="9"/>
    <x v="2"/>
    <x v="393"/>
    <x v="202"/>
    <x v="0"/>
    <x v="22"/>
    <x v="0"/>
    <x v="863"/>
    <x v="480"/>
    <x v="467"/>
    <x v="86"/>
    <x v="34"/>
    <x v="21"/>
    <x v="37"/>
    <x v="758"/>
    <x v="0"/>
    <x v="30"/>
    <x v="6"/>
    <x v="214"/>
  </r>
  <r>
    <x v="83"/>
    <x v="9"/>
    <x v="2"/>
    <x v="393"/>
    <x v="202"/>
    <x v="2"/>
    <x v="23"/>
    <x v="0"/>
    <x v="2523"/>
    <x v="513"/>
    <x v="501"/>
    <x v="86"/>
    <x v="34"/>
    <x v="21"/>
    <x v="0"/>
    <x v="10"/>
    <x v="0"/>
    <x v="30"/>
    <x v="6"/>
    <x v="1"/>
  </r>
  <r>
    <x v="83"/>
    <x v="9"/>
    <x v="2"/>
    <x v="393"/>
    <x v="202"/>
    <x v="0"/>
    <x v="21"/>
    <x v="0"/>
    <x v="1534"/>
    <x v="536"/>
    <x v="524"/>
    <x v="86"/>
    <x v="34"/>
    <x v="21"/>
    <x v="16"/>
    <x v="202"/>
    <x v="0"/>
    <x v="30"/>
    <x v="6"/>
    <x v="59"/>
  </r>
  <r>
    <x v="83"/>
    <x v="9"/>
    <x v="2"/>
    <x v="393"/>
    <x v="202"/>
    <x v="0"/>
    <x v="22"/>
    <x v="0"/>
    <x v="864"/>
    <x v="548"/>
    <x v="537"/>
    <x v="86"/>
    <x v="34"/>
    <x v="21"/>
    <x v="37"/>
    <x v="758"/>
    <x v="0"/>
    <x v="30"/>
    <x v="6"/>
    <x v="214"/>
  </r>
  <r>
    <x v="83"/>
    <x v="9"/>
    <x v="2"/>
    <x v="393"/>
    <x v="202"/>
    <x v="0"/>
    <x v="21"/>
    <x v="0"/>
    <x v="1535"/>
    <x v="580"/>
    <x v="569"/>
    <x v="86"/>
    <x v="34"/>
    <x v="21"/>
    <x v="16"/>
    <x v="202"/>
    <x v="0"/>
    <x v="30"/>
    <x v="6"/>
    <x v="59"/>
  </r>
  <r>
    <x v="83"/>
    <x v="9"/>
    <x v="2"/>
    <x v="393"/>
    <x v="202"/>
    <x v="0"/>
    <x v="22"/>
    <x v="0"/>
    <x v="865"/>
    <x v="596"/>
    <x v="590"/>
    <x v="86"/>
    <x v="34"/>
    <x v="21"/>
    <x v="37"/>
    <x v="758"/>
    <x v="0"/>
    <x v="30"/>
    <x v="6"/>
    <x v="214"/>
  </r>
  <r>
    <x v="83"/>
    <x v="9"/>
    <x v="2"/>
    <x v="393"/>
    <x v="202"/>
    <x v="0"/>
    <x v="22"/>
    <x v="0"/>
    <x v="866"/>
    <x v="626"/>
    <x v="624"/>
    <x v="86"/>
    <x v="34"/>
    <x v="21"/>
    <x v="37"/>
    <x v="758"/>
    <x v="0"/>
    <x v="30"/>
    <x v="6"/>
    <x v="214"/>
  </r>
  <r>
    <x v="83"/>
    <x v="9"/>
    <x v="2"/>
    <x v="393"/>
    <x v="202"/>
    <x v="0"/>
    <x v="22"/>
    <x v="0"/>
    <x v="867"/>
    <x v="653"/>
    <x v="654"/>
    <x v="86"/>
    <x v="34"/>
    <x v="21"/>
    <x v="37"/>
    <x v="758"/>
    <x v="0"/>
    <x v="30"/>
    <x v="6"/>
    <x v="214"/>
  </r>
  <r>
    <x v="83"/>
    <x v="9"/>
    <x v="2"/>
    <x v="393"/>
    <x v="202"/>
    <x v="0"/>
    <x v="21"/>
    <x v="0"/>
    <x v="1536"/>
    <x v="653"/>
    <x v="654"/>
    <x v="86"/>
    <x v="34"/>
    <x v="21"/>
    <x v="16"/>
    <x v="202"/>
    <x v="0"/>
    <x v="30"/>
    <x v="6"/>
    <x v="59"/>
  </r>
  <r>
    <x v="83"/>
    <x v="9"/>
    <x v="2"/>
    <x v="393"/>
    <x v="202"/>
    <x v="0"/>
    <x v="22"/>
    <x v="0"/>
    <x v="868"/>
    <x v="698"/>
    <x v="697"/>
    <x v="86"/>
    <x v="34"/>
    <x v="21"/>
    <x v="37"/>
    <x v="758"/>
    <x v="0"/>
    <x v="30"/>
    <x v="4"/>
    <x v="176"/>
  </r>
  <r>
    <x v="83"/>
    <x v="9"/>
    <x v="2"/>
    <x v="393"/>
    <x v="202"/>
    <x v="0"/>
    <x v="21"/>
    <x v="0"/>
    <x v="1537"/>
    <x v="699"/>
    <x v="698"/>
    <x v="86"/>
    <x v="34"/>
    <x v="21"/>
    <x v="16"/>
    <x v="202"/>
    <x v="0"/>
    <x v="30"/>
    <x v="6"/>
    <x v="59"/>
  </r>
  <r>
    <x v="83"/>
    <x v="9"/>
    <x v="1"/>
    <x v="444"/>
    <x v="399"/>
    <x v="0"/>
    <x v="22"/>
    <x v="0"/>
    <x v="919"/>
    <x v="2"/>
    <x v="0"/>
    <x v="88"/>
    <x v="34"/>
    <x v="21"/>
    <x v="37"/>
    <x v="760"/>
    <x v="0"/>
    <x v="30"/>
    <x v="6"/>
    <x v="214"/>
  </r>
  <r>
    <x v="83"/>
    <x v="9"/>
    <x v="1"/>
    <x v="444"/>
    <x v="399"/>
    <x v="0"/>
    <x v="21"/>
    <x v="0"/>
    <x v="1552"/>
    <x v="2"/>
    <x v="0"/>
    <x v="88"/>
    <x v="34"/>
    <x v="21"/>
    <x v="16"/>
    <x v="206"/>
    <x v="0"/>
    <x v="30"/>
    <x v="6"/>
    <x v="59"/>
  </r>
  <r>
    <x v="83"/>
    <x v="9"/>
    <x v="1"/>
    <x v="444"/>
    <x v="399"/>
    <x v="0"/>
    <x v="22"/>
    <x v="0"/>
    <x v="920"/>
    <x v="15"/>
    <x v="9"/>
    <x v="88"/>
    <x v="34"/>
    <x v="21"/>
    <x v="37"/>
    <x v="760"/>
    <x v="0"/>
    <x v="30"/>
    <x v="6"/>
    <x v="214"/>
  </r>
  <r>
    <x v="83"/>
    <x v="9"/>
    <x v="1"/>
    <x v="444"/>
    <x v="399"/>
    <x v="0"/>
    <x v="21"/>
    <x v="0"/>
    <x v="1553"/>
    <x v="56"/>
    <x v="45"/>
    <x v="88"/>
    <x v="34"/>
    <x v="21"/>
    <x v="16"/>
    <x v="206"/>
    <x v="0"/>
    <x v="30"/>
    <x v="6"/>
    <x v="59"/>
  </r>
  <r>
    <x v="83"/>
    <x v="9"/>
    <x v="1"/>
    <x v="444"/>
    <x v="399"/>
    <x v="5"/>
    <x v="4"/>
    <x v="0"/>
    <x v="921"/>
    <x v="61"/>
    <x v="49"/>
    <x v="88"/>
    <x v="34"/>
    <x v="21"/>
    <x v="8"/>
    <x v="136"/>
    <x v="0"/>
    <x v="30"/>
    <x v="6"/>
    <x v="41"/>
  </r>
  <r>
    <x v="83"/>
    <x v="9"/>
    <x v="1"/>
    <x v="444"/>
    <x v="399"/>
    <x v="3"/>
    <x v="22"/>
    <x v="0"/>
    <x v="3354"/>
    <x v="61"/>
    <x v="49"/>
    <x v="88"/>
    <x v="34"/>
    <x v="21"/>
    <x v="19"/>
    <x v="283"/>
    <x v="0"/>
    <x v="30"/>
    <x v="6"/>
    <x v="79"/>
  </r>
  <r>
    <x v="83"/>
    <x v="9"/>
    <x v="1"/>
    <x v="444"/>
    <x v="399"/>
    <x v="5"/>
    <x v="19"/>
    <x v="0"/>
    <x v="2958"/>
    <x v="65"/>
    <x v="52"/>
    <x v="88"/>
    <x v="34"/>
    <x v="21"/>
    <x v="31"/>
    <x v="594"/>
    <x v="0"/>
    <x v="30"/>
    <x v="6"/>
    <x v="162"/>
  </r>
  <r>
    <x v="83"/>
    <x v="9"/>
    <x v="1"/>
    <x v="444"/>
    <x v="399"/>
    <x v="5"/>
    <x v="19"/>
    <x v="0"/>
    <x v="1769"/>
    <x v="88"/>
    <x v="72"/>
    <x v="88"/>
    <x v="34"/>
    <x v="21"/>
    <x v="31"/>
    <x v="594"/>
    <x v="0"/>
    <x v="30"/>
    <x v="6"/>
    <x v="162"/>
  </r>
  <r>
    <x v="83"/>
    <x v="9"/>
    <x v="1"/>
    <x v="444"/>
    <x v="399"/>
    <x v="3"/>
    <x v="22"/>
    <x v="0"/>
    <x v="1766"/>
    <x v="93"/>
    <x v="77"/>
    <x v="88"/>
    <x v="34"/>
    <x v="21"/>
    <x v="19"/>
    <x v="283"/>
    <x v="0"/>
    <x v="30"/>
    <x v="6"/>
    <x v="79"/>
  </r>
  <r>
    <x v="83"/>
    <x v="9"/>
    <x v="1"/>
    <x v="444"/>
    <x v="399"/>
    <x v="5"/>
    <x v="4"/>
    <x v="0"/>
    <x v="2315"/>
    <x v="93"/>
    <x v="77"/>
    <x v="88"/>
    <x v="34"/>
    <x v="21"/>
    <x v="8"/>
    <x v="136"/>
    <x v="0"/>
    <x v="30"/>
    <x v="6"/>
    <x v="41"/>
  </r>
  <r>
    <x v="83"/>
    <x v="9"/>
    <x v="1"/>
    <x v="444"/>
    <x v="399"/>
    <x v="0"/>
    <x v="21"/>
    <x v="0"/>
    <x v="1554"/>
    <x v="113"/>
    <x v="95"/>
    <x v="88"/>
    <x v="34"/>
    <x v="21"/>
    <x v="16"/>
    <x v="206"/>
    <x v="0"/>
    <x v="30"/>
    <x v="6"/>
    <x v="59"/>
  </r>
  <r>
    <x v="83"/>
    <x v="9"/>
    <x v="1"/>
    <x v="444"/>
    <x v="399"/>
    <x v="5"/>
    <x v="4"/>
    <x v="0"/>
    <x v="922"/>
    <x v="138"/>
    <x v="124"/>
    <x v="88"/>
    <x v="34"/>
    <x v="21"/>
    <x v="8"/>
    <x v="136"/>
    <x v="0"/>
    <x v="30"/>
    <x v="6"/>
    <x v="41"/>
  </r>
  <r>
    <x v="83"/>
    <x v="9"/>
    <x v="1"/>
    <x v="444"/>
    <x v="399"/>
    <x v="3"/>
    <x v="22"/>
    <x v="0"/>
    <x v="2853"/>
    <x v="138"/>
    <x v="124"/>
    <x v="88"/>
    <x v="34"/>
    <x v="21"/>
    <x v="19"/>
    <x v="283"/>
    <x v="0"/>
    <x v="30"/>
    <x v="6"/>
    <x v="79"/>
  </r>
  <r>
    <x v="83"/>
    <x v="9"/>
    <x v="1"/>
    <x v="444"/>
    <x v="399"/>
    <x v="5"/>
    <x v="19"/>
    <x v="0"/>
    <x v="854"/>
    <x v="148"/>
    <x v="134"/>
    <x v="88"/>
    <x v="34"/>
    <x v="21"/>
    <x v="31"/>
    <x v="594"/>
    <x v="0"/>
    <x v="30"/>
    <x v="6"/>
    <x v="162"/>
  </r>
  <r>
    <x v="83"/>
    <x v="9"/>
    <x v="1"/>
    <x v="444"/>
    <x v="399"/>
    <x v="0"/>
    <x v="21"/>
    <x v="0"/>
    <x v="1555"/>
    <x v="177"/>
    <x v="165"/>
    <x v="88"/>
    <x v="34"/>
    <x v="21"/>
    <x v="16"/>
    <x v="206"/>
    <x v="0"/>
    <x v="30"/>
    <x v="6"/>
    <x v="59"/>
  </r>
  <r>
    <x v="83"/>
    <x v="9"/>
    <x v="1"/>
    <x v="444"/>
    <x v="399"/>
    <x v="0"/>
    <x v="22"/>
    <x v="0"/>
    <x v="923"/>
    <x v="181"/>
    <x v="169"/>
    <x v="88"/>
    <x v="34"/>
    <x v="21"/>
    <x v="37"/>
    <x v="760"/>
    <x v="0"/>
    <x v="30"/>
    <x v="6"/>
    <x v="214"/>
  </r>
  <r>
    <x v="83"/>
    <x v="9"/>
    <x v="1"/>
    <x v="444"/>
    <x v="399"/>
    <x v="0"/>
    <x v="21"/>
    <x v="0"/>
    <x v="1556"/>
    <x v="227"/>
    <x v="216"/>
    <x v="88"/>
    <x v="34"/>
    <x v="21"/>
    <x v="16"/>
    <x v="206"/>
    <x v="0"/>
    <x v="30"/>
    <x v="6"/>
    <x v="59"/>
  </r>
  <r>
    <x v="83"/>
    <x v="9"/>
    <x v="1"/>
    <x v="444"/>
    <x v="399"/>
    <x v="0"/>
    <x v="22"/>
    <x v="0"/>
    <x v="924"/>
    <x v="235"/>
    <x v="223"/>
    <x v="88"/>
    <x v="34"/>
    <x v="21"/>
    <x v="37"/>
    <x v="760"/>
    <x v="0"/>
    <x v="30"/>
    <x v="6"/>
    <x v="214"/>
  </r>
  <r>
    <x v="83"/>
    <x v="9"/>
    <x v="1"/>
    <x v="444"/>
    <x v="399"/>
    <x v="2"/>
    <x v="23"/>
    <x v="0"/>
    <x v="2513"/>
    <x v="268"/>
    <x v="258"/>
    <x v="88"/>
    <x v="34"/>
    <x v="21"/>
    <x v="0"/>
    <x v="11"/>
    <x v="0"/>
    <x v="30"/>
    <x v="6"/>
    <x v="1"/>
  </r>
  <r>
    <x v="83"/>
    <x v="9"/>
    <x v="1"/>
    <x v="444"/>
    <x v="399"/>
    <x v="0"/>
    <x v="22"/>
    <x v="0"/>
    <x v="925"/>
    <x v="317"/>
    <x v="308"/>
    <x v="88"/>
    <x v="34"/>
    <x v="21"/>
    <x v="37"/>
    <x v="760"/>
    <x v="0"/>
    <x v="30"/>
    <x v="6"/>
    <x v="214"/>
  </r>
  <r>
    <x v="83"/>
    <x v="9"/>
    <x v="1"/>
    <x v="444"/>
    <x v="399"/>
    <x v="0"/>
    <x v="22"/>
    <x v="0"/>
    <x v="926"/>
    <x v="319"/>
    <x v="311"/>
    <x v="88"/>
    <x v="34"/>
    <x v="21"/>
    <x v="37"/>
    <x v="760"/>
    <x v="0"/>
    <x v="30"/>
    <x v="6"/>
    <x v="214"/>
  </r>
  <r>
    <x v="83"/>
    <x v="9"/>
    <x v="1"/>
    <x v="444"/>
    <x v="399"/>
    <x v="0"/>
    <x v="21"/>
    <x v="0"/>
    <x v="1557"/>
    <x v="328"/>
    <x v="318"/>
    <x v="88"/>
    <x v="34"/>
    <x v="21"/>
    <x v="16"/>
    <x v="206"/>
    <x v="0"/>
    <x v="30"/>
    <x v="6"/>
    <x v="59"/>
  </r>
  <r>
    <x v="83"/>
    <x v="9"/>
    <x v="1"/>
    <x v="444"/>
    <x v="399"/>
    <x v="0"/>
    <x v="22"/>
    <x v="0"/>
    <x v="927"/>
    <x v="356"/>
    <x v="345"/>
    <x v="88"/>
    <x v="34"/>
    <x v="21"/>
    <x v="37"/>
    <x v="760"/>
    <x v="0"/>
    <x v="30"/>
    <x v="6"/>
    <x v="214"/>
  </r>
  <r>
    <x v="83"/>
    <x v="9"/>
    <x v="1"/>
    <x v="444"/>
    <x v="399"/>
    <x v="3"/>
    <x v="22"/>
    <x v="0"/>
    <x v="2038"/>
    <x v="371"/>
    <x v="359"/>
    <x v="88"/>
    <x v="34"/>
    <x v="21"/>
    <x v="19"/>
    <x v="283"/>
    <x v="0"/>
    <x v="30"/>
    <x v="6"/>
    <x v="79"/>
  </r>
  <r>
    <x v="83"/>
    <x v="9"/>
    <x v="1"/>
    <x v="444"/>
    <x v="399"/>
    <x v="5"/>
    <x v="4"/>
    <x v="0"/>
    <x v="2309"/>
    <x v="371"/>
    <x v="359"/>
    <x v="88"/>
    <x v="34"/>
    <x v="21"/>
    <x v="8"/>
    <x v="136"/>
    <x v="0"/>
    <x v="30"/>
    <x v="6"/>
    <x v="41"/>
  </r>
  <r>
    <x v="83"/>
    <x v="9"/>
    <x v="1"/>
    <x v="444"/>
    <x v="399"/>
    <x v="5"/>
    <x v="19"/>
    <x v="0"/>
    <x v="928"/>
    <x v="381"/>
    <x v="366"/>
    <x v="88"/>
    <x v="34"/>
    <x v="21"/>
    <x v="31"/>
    <x v="594"/>
    <x v="0"/>
    <x v="30"/>
    <x v="6"/>
    <x v="162"/>
  </r>
  <r>
    <x v="83"/>
    <x v="9"/>
    <x v="1"/>
    <x v="444"/>
    <x v="399"/>
    <x v="2"/>
    <x v="23"/>
    <x v="0"/>
    <x v="2514"/>
    <x v="388"/>
    <x v="374"/>
    <x v="88"/>
    <x v="34"/>
    <x v="21"/>
    <x v="0"/>
    <x v="11"/>
    <x v="0"/>
    <x v="30"/>
    <x v="6"/>
    <x v="1"/>
  </r>
  <r>
    <x v="83"/>
    <x v="9"/>
    <x v="1"/>
    <x v="444"/>
    <x v="399"/>
    <x v="0"/>
    <x v="22"/>
    <x v="0"/>
    <x v="929"/>
    <x v="403"/>
    <x v="390"/>
    <x v="88"/>
    <x v="34"/>
    <x v="21"/>
    <x v="37"/>
    <x v="760"/>
    <x v="0"/>
    <x v="30"/>
    <x v="6"/>
    <x v="214"/>
  </r>
  <r>
    <x v="83"/>
    <x v="9"/>
    <x v="1"/>
    <x v="444"/>
    <x v="399"/>
    <x v="0"/>
    <x v="21"/>
    <x v="0"/>
    <x v="1558"/>
    <x v="414"/>
    <x v="401"/>
    <x v="88"/>
    <x v="34"/>
    <x v="21"/>
    <x v="16"/>
    <x v="206"/>
    <x v="0"/>
    <x v="30"/>
    <x v="5"/>
    <x v="51"/>
  </r>
  <r>
    <x v="83"/>
    <x v="9"/>
    <x v="1"/>
    <x v="444"/>
    <x v="399"/>
    <x v="0"/>
    <x v="22"/>
    <x v="0"/>
    <x v="930"/>
    <x v="425"/>
    <x v="412"/>
    <x v="88"/>
    <x v="34"/>
    <x v="21"/>
    <x v="37"/>
    <x v="760"/>
    <x v="0"/>
    <x v="30"/>
    <x v="6"/>
    <x v="214"/>
  </r>
  <r>
    <x v="83"/>
    <x v="9"/>
    <x v="1"/>
    <x v="444"/>
    <x v="399"/>
    <x v="0"/>
    <x v="22"/>
    <x v="0"/>
    <x v="931"/>
    <x v="452"/>
    <x v="441"/>
    <x v="88"/>
    <x v="34"/>
    <x v="21"/>
    <x v="37"/>
    <x v="760"/>
    <x v="0"/>
    <x v="30"/>
    <x v="6"/>
    <x v="214"/>
  </r>
  <r>
    <x v="83"/>
    <x v="9"/>
    <x v="1"/>
    <x v="444"/>
    <x v="399"/>
    <x v="0"/>
    <x v="22"/>
    <x v="0"/>
    <x v="932"/>
    <x v="469"/>
    <x v="458"/>
    <x v="88"/>
    <x v="34"/>
    <x v="21"/>
    <x v="37"/>
    <x v="760"/>
    <x v="0"/>
    <x v="30"/>
    <x v="6"/>
    <x v="214"/>
  </r>
  <r>
    <x v="83"/>
    <x v="9"/>
    <x v="1"/>
    <x v="444"/>
    <x v="399"/>
    <x v="2"/>
    <x v="23"/>
    <x v="0"/>
    <x v="2515"/>
    <x v="507"/>
    <x v="496"/>
    <x v="88"/>
    <x v="34"/>
    <x v="21"/>
    <x v="0"/>
    <x v="11"/>
    <x v="0"/>
    <x v="30"/>
    <x v="6"/>
    <x v="1"/>
  </r>
  <r>
    <x v="83"/>
    <x v="9"/>
    <x v="1"/>
    <x v="444"/>
    <x v="399"/>
    <x v="0"/>
    <x v="21"/>
    <x v="0"/>
    <x v="1559"/>
    <x v="529"/>
    <x v="517"/>
    <x v="88"/>
    <x v="34"/>
    <x v="21"/>
    <x v="16"/>
    <x v="206"/>
    <x v="0"/>
    <x v="30"/>
    <x v="6"/>
    <x v="59"/>
  </r>
  <r>
    <x v="83"/>
    <x v="9"/>
    <x v="1"/>
    <x v="444"/>
    <x v="399"/>
    <x v="5"/>
    <x v="1"/>
    <x v="0"/>
    <x v="2030"/>
    <x v="536"/>
    <x v="524"/>
    <x v="88"/>
    <x v="34"/>
    <x v="21"/>
    <x v="9"/>
    <x v="140"/>
    <x v="0"/>
    <x v="30"/>
    <x v="6"/>
    <x v="43"/>
  </r>
  <r>
    <x v="83"/>
    <x v="9"/>
    <x v="1"/>
    <x v="444"/>
    <x v="399"/>
    <x v="0"/>
    <x v="22"/>
    <x v="0"/>
    <x v="933"/>
    <x v="542"/>
    <x v="531"/>
    <x v="88"/>
    <x v="34"/>
    <x v="21"/>
    <x v="37"/>
    <x v="760"/>
    <x v="0"/>
    <x v="30"/>
    <x v="6"/>
    <x v="214"/>
  </r>
  <r>
    <x v="83"/>
    <x v="9"/>
    <x v="1"/>
    <x v="444"/>
    <x v="399"/>
    <x v="0"/>
    <x v="21"/>
    <x v="0"/>
    <x v="1560"/>
    <x v="576"/>
    <x v="563"/>
    <x v="88"/>
    <x v="34"/>
    <x v="21"/>
    <x v="16"/>
    <x v="206"/>
    <x v="0"/>
    <x v="30"/>
    <x v="6"/>
    <x v="59"/>
  </r>
  <r>
    <x v="83"/>
    <x v="9"/>
    <x v="1"/>
    <x v="444"/>
    <x v="399"/>
    <x v="0"/>
    <x v="22"/>
    <x v="0"/>
    <x v="934"/>
    <x v="589"/>
    <x v="582"/>
    <x v="88"/>
    <x v="34"/>
    <x v="21"/>
    <x v="37"/>
    <x v="760"/>
    <x v="0"/>
    <x v="30"/>
    <x v="6"/>
    <x v="214"/>
  </r>
  <r>
    <x v="83"/>
    <x v="9"/>
    <x v="1"/>
    <x v="444"/>
    <x v="399"/>
    <x v="0"/>
    <x v="22"/>
    <x v="0"/>
    <x v="935"/>
    <x v="621"/>
    <x v="618"/>
    <x v="88"/>
    <x v="34"/>
    <x v="21"/>
    <x v="37"/>
    <x v="760"/>
    <x v="0"/>
    <x v="30"/>
    <x v="6"/>
    <x v="214"/>
  </r>
  <r>
    <x v="83"/>
    <x v="9"/>
    <x v="1"/>
    <x v="444"/>
    <x v="399"/>
    <x v="0"/>
    <x v="22"/>
    <x v="0"/>
    <x v="936"/>
    <x v="650"/>
    <x v="651"/>
    <x v="88"/>
    <x v="34"/>
    <x v="21"/>
    <x v="37"/>
    <x v="760"/>
    <x v="0"/>
    <x v="30"/>
    <x v="6"/>
    <x v="214"/>
  </r>
  <r>
    <x v="83"/>
    <x v="9"/>
    <x v="1"/>
    <x v="444"/>
    <x v="399"/>
    <x v="0"/>
    <x v="21"/>
    <x v="0"/>
    <x v="1763"/>
    <x v="650"/>
    <x v="651"/>
    <x v="88"/>
    <x v="34"/>
    <x v="21"/>
    <x v="16"/>
    <x v="206"/>
    <x v="0"/>
    <x v="30"/>
    <x v="6"/>
    <x v="59"/>
  </r>
  <r>
    <x v="83"/>
    <x v="9"/>
    <x v="1"/>
    <x v="444"/>
    <x v="399"/>
    <x v="0"/>
    <x v="21"/>
    <x v="0"/>
    <x v="1561"/>
    <x v="696"/>
    <x v="695"/>
    <x v="88"/>
    <x v="34"/>
    <x v="21"/>
    <x v="16"/>
    <x v="206"/>
    <x v="0"/>
    <x v="30"/>
    <x v="6"/>
    <x v="59"/>
  </r>
  <r>
    <x v="83"/>
    <x v="9"/>
    <x v="1"/>
    <x v="444"/>
    <x v="399"/>
    <x v="0"/>
    <x v="22"/>
    <x v="0"/>
    <x v="937"/>
    <x v="696"/>
    <x v="694"/>
    <x v="88"/>
    <x v="34"/>
    <x v="21"/>
    <x v="37"/>
    <x v="760"/>
    <x v="0"/>
    <x v="30"/>
    <x v="5"/>
    <x v="188"/>
  </r>
  <r>
    <x v="84"/>
    <x v="9"/>
    <x v="1"/>
    <x v="361"/>
    <x v="236"/>
    <x v="0"/>
    <x v="22"/>
    <x v="0"/>
    <x v="2954"/>
    <x v="679"/>
    <x v="679"/>
    <x v="152"/>
    <x v="34"/>
    <x v="21"/>
    <x v="37"/>
    <x v="895"/>
    <x v="0"/>
    <x v="30"/>
    <x v="9"/>
    <x v="244"/>
  </r>
  <r>
    <x v="84"/>
    <x v="9"/>
    <x v="2"/>
    <x v="365"/>
    <x v="123"/>
    <x v="0"/>
    <x v="22"/>
    <x v="0"/>
    <x v="798"/>
    <x v="2"/>
    <x v="1"/>
    <x v="201"/>
    <x v="34"/>
    <x v="21"/>
    <x v="37"/>
    <x v="953"/>
    <x v="0"/>
    <x v="30"/>
    <x v="11"/>
    <x v="264"/>
  </r>
  <r>
    <x v="84"/>
    <x v="9"/>
    <x v="2"/>
    <x v="365"/>
    <x v="123"/>
    <x v="0"/>
    <x v="21"/>
    <x v="0"/>
    <x v="1512"/>
    <x v="2"/>
    <x v="1"/>
    <x v="201"/>
    <x v="34"/>
    <x v="21"/>
    <x v="16"/>
    <x v="368"/>
    <x v="0"/>
    <x v="30"/>
    <x v="11"/>
    <x v="87"/>
  </r>
  <r>
    <x v="84"/>
    <x v="9"/>
    <x v="2"/>
    <x v="365"/>
    <x v="123"/>
    <x v="0"/>
    <x v="22"/>
    <x v="0"/>
    <x v="799"/>
    <x v="19"/>
    <x v="15"/>
    <x v="201"/>
    <x v="34"/>
    <x v="21"/>
    <x v="37"/>
    <x v="953"/>
    <x v="0"/>
    <x v="30"/>
    <x v="11"/>
    <x v="264"/>
  </r>
  <r>
    <x v="84"/>
    <x v="9"/>
    <x v="2"/>
    <x v="365"/>
    <x v="123"/>
    <x v="0"/>
    <x v="21"/>
    <x v="0"/>
    <x v="1513"/>
    <x v="19"/>
    <x v="15"/>
    <x v="201"/>
    <x v="34"/>
    <x v="21"/>
    <x v="16"/>
    <x v="368"/>
    <x v="0"/>
    <x v="30"/>
    <x v="11"/>
    <x v="87"/>
  </r>
  <r>
    <x v="84"/>
    <x v="9"/>
    <x v="2"/>
    <x v="365"/>
    <x v="123"/>
    <x v="0"/>
    <x v="22"/>
    <x v="0"/>
    <x v="800"/>
    <x v="109"/>
    <x v="95"/>
    <x v="201"/>
    <x v="34"/>
    <x v="21"/>
    <x v="37"/>
    <x v="953"/>
    <x v="0"/>
    <x v="30"/>
    <x v="11"/>
    <x v="264"/>
  </r>
  <r>
    <x v="84"/>
    <x v="9"/>
    <x v="2"/>
    <x v="365"/>
    <x v="123"/>
    <x v="0"/>
    <x v="21"/>
    <x v="0"/>
    <x v="1514"/>
    <x v="365"/>
    <x v="356"/>
    <x v="201"/>
    <x v="34"/>
    <x v="21"/>
    <x v="16"/>
    <x v="368"/>
    <x v="0"/>
    <x v="30"/>
    <x v="11"/>
    <x v="87"/>
  </r>
  <r>
    <x v="84"/>
    <x v="9"/>
    <x v="2"/>
    <x v="365"/>
    <x v="123"/>
    <x v="5"/>
    <x v="19"/>
    <x v="0"/>
    <x v="2100"/>
    <x v="385"/>
    <x v="374"/>
    <x v="201"/>
    <x v="34"/>
    <x v="21"/>
    <x v="31"/>
    <x v="769"/>
    <x v="0"/>
    <x v="30"/>
    <x v="11"/>
    <x v="206"/>
  </r>
  <r>
    <x v="84"/>
    <x v="9"/>
    <x v="2"/>
    <x v="365"/>
    <x v="123"/>
    <x v="0"/>
    <x v="22"/>
    <x v="0"/>
    <x v="2233"/>
    <x v="500"/>
    <x v="494"/>
    <x v="201"/>
    <x v="34"/>
    <x v="21"/>
    <x v="37"/>
    <x v="953"/>
    <x v="0"/>
    <x v="30"/>
    <x v="11"/>
    <x v="264"/>
  </r>
  <r>
    <x v="84"/>
    <x v="9"/>
    <x v="2"/>
    <x v="365"/>
    <x v="123"/>
    <x v="0"/>
    <x v="22"/>
    <x v="0"/>
    <x v="801"/>
    <x v="563"/>
    <x v="552"/>
    <x v="201"/>
    <x v="34"/>
    <x v="21"/>
    <x v="37"/>
    <x v="953"/>
    <x v="0"/>
    <x v="30"/>
    <x v="11"/>
    <x v="264"/>
  </r>
  <r>
    <x v="84"/>
    <x v="9"/>
    <x v="2"/>
    <x v="365"/>
    <x v="123"/>
    <x v="0"/>
    <x v="22"/>
    <x v="0"/>
    <x v="802"/>
    <x v="596"/>
    <x v="593"/>
    <x v="201"/>
    <x v="34"/>
    <x v="21"/>
    <x v="37"/>
    <x v="953"/>
    <x v="0"/>
    <x v="30"/>
    <x v="11"/>
    <x v="264"/>
  </r>
  <r>
    <x v="84"/>
    <x v="9"/>
    <x v="2"/>
    <x v="365"/>
    <x v="123"/>
    <x v="0"/>
    <x v="22"/>
    <x v="0"/>
    <x v="803"/>
    <x v="669"/>
    <x v="669"/>
    <x v="201"/>
    <x v="34"/>
    <x v="21"/>
    <x v="37"/>
    <x v="953"/>
    <x v="0"/>
    <x v="30"/>
    <x v="11"/>
    <x v="264"/>
  </r>
  <r>
    <x v="84"/>
    <x v="9"/>
    <x v="2"/>
    <x v="365"/>
    <x v="123"/>
    <x v="0"/>
    <x v="21"/>
    <x v="0"/>
    <x v="1515"/>
    <x v="669"/>
    <x v="669"/>
    <x v="201"/>
    <x v="34"/>
    <x v="21"/>
    <x v="16"/>
    <x v="368"/>
    <x v="0"/>
    <x v="30"/>
    <x v="11"/>
    <x v="87"/>
  </r>
  <r>
    <x v="84"/>
    <x v="9"/>
    <x v="2"/>
    <x v="377"/>
    <x v="137"/>
    <x v="0"/>
    <x v="22"/>
    <x v="0"/>
    <x v="815"/>
    <x v="52"/>
    <x v="55"/>
    <x v="500"/>
    <x v="34"/>
    <x v="21"/>
    <x v="37"/>
    <x v="1248"/>
    <x v="0"/>
    <x v="30"/>
    <x v="26"/>
    <x v="333"/>
  </r>
  <r>
    <x v="84"/>
    <x v="9"/>
    <x v="2"/>
    <x v="377"/>
    <x v="137"/>
    <x v="0"/>
    <x v="21"/>
    <x v="0"/>
    <x v="1521"/>
    <x v="52"/>
    <x v="55"/>
    <x v="500"/>
    <x v="34"/>
    <x v="21"/>
    <x v="16"/>
    <x v="614"/>
    <x v="0"/>
    <x v="30"/>
    <x v="26"/>
    <x v="151"/>
  </r>
  <r>
    <x v="84"/>
    <x v="9"/>
    <x v="2"/>
    <x v="377"/>
    <x v="137"/>
    <x v="0"/>
    <x v="22"/>
    <x v="0"/>
    <x v="816"/>
    <x v="231"/>
    <x v="235"/>
    <x v="500"/>
    <x v="34"/>
    <x v="21"/>
    <x v="37"/>
    <x v="1248"/>
    <x v="0"/>
    <x v="30"/>
    <x v="26"/>
    <x v="333"/>
  </r>
  <r>
    <x v="84"/>
    <x v="9"/>
    <x v="2"/>
    <x v="377"/>
    <x v="137"/>
    <x v="0"/>
    <x v="21"/>
    <x v="0"/>
    <x v="1522"/>
    <x v="296"/>
    <x v="301"/>
    <x v="500"/>
    <x v="34"/>
    <x v="21"/>
    <x v="16"/>
    <x v="614"/>
    <x v="0"/>
    <x v="30"/>
    <x v="26"/>
    <x v="151"/>
  </r>
  <r>
    <x v="84"/>
    <x v="9"/>
    <x v="2"/>
    <x v="377"/>
    <x v="137"/>
    <x v="0"/>
    <x v="22"/>
    <x v="0"/>
    <x v="817"/>
    <x v="306"/>
    <x v="311"/>
    <x v="500"/>
    <x v="34"/>
    <x v="21"/>
    <x v="37"/>
    <x v="1248"/>
    <x v="0"/>
    <x v="30"/>
    <x v="26"/>
    <x v="333"/>
  </r>
  <r>
    <x v="84"/>
    <x v="9"/>
    <x v="2"/>
    <x v="377"/>
    <x v="137"/>
    <x v="0"/>
    <x v="22"/>
    <x v="0"/>
    <x v="818"/>
    <x v="365"/>
    <x v="362"/>
    <x v="500"/>
    <x v="34"/>
    <x v="21"/>
    <x v="37"/>
    <x v="1248"/>
    <x v="0"/>
    <x v="30"/>
    <x v="21"/>
    <x v="314"/>
  </r>
  <r>
    <x v="84"/>
    <x v="9"/>
    <x v="2"/>
    <x v="377"/>
    <x v="137"/>
    <x v="0"/>
    <x v="22"/>
    <x v="0"/>
    <x v="819"/>
    <x v="411"/>
    <x v="412"/>
    <x v="500"/>
    <x v="34"/>
    <x v="21"/>
    <x v="37"/>
    <x v="1248"/>
    <x v="0"/>
    <x v="30"/>
    <x v="26"/>
    <x v="333"/>
  </r>
  <r>
    <x v="84"/>
    <x v="9"/>
    <x v="2"/>
    <x v="377"/>
    <x v="137"/>
    <x v="0"/>
    <x v="21"/>
    <x v="0"/>
    <x v="1523"/>
    <x v="414"/>
    <x v="415"/>
    <x v="500"/>
    <x v="34"/>
    <x v="21"/>
    <x v="16"/>
    <x v="614"/>
    <x v="0"/>
    <x v="30"/>
    <x v="26"/>
    <x v="151"/>
  </r>
  <r>
    <x v="84"/>
    <x v="9"/>
    <x v="2"/>
    <x v="377"/>
    <x v="137"/>
    <x v="0"/>
    <x v="22"/>
    <x v="0"/>
    <x v="820"/>
    <x v="532"/>
    <x v="534"/>
    <x v="500"/>
    <x v="34"/>
    <x v="21"/>
    <x v="37"/>
    <x v="1248"/>
    <x v="0"/>
    <x v="30"/>
    <x v="26"/>
    <x v="333"/>
  </r>
  <r>
    <x v="84"/>
    <x v="9"/>
    <x v="2"/>
    <x v="377"/>
    <x v="137"/>
    <x v="0"/>
    <x v="22"/>
    <x v="0"/>
    <x v="821"/>
    <x v="634"/>
    <x v="642"/>
    <x v="500"/>
    <x v="34"/>
    <x v="21"/>
    <x v="37"/>
    <x v="1248"/>
    <x v="0"/>
    <x v="30"/>
    <x v="26"/>
    <x v="333"/>
  </r>
  <r>
    <x v="84"/>
    <x v="9"/>
    <x v="2"/>
    <x v="377"/>
    <x v="137"/>
    <x v="0"/>
    <x v="21"/>
    <x v="0"/>
    <x v="1524"/>
    <x v="634"/>
    <x v="642"/>
    <x v="500"/>
    <x v="34"/>
    <x v="21"/>
    <x v="16"/>
    <x v="614"/>
    <x v="0"/>
    <x v="30"/>
    <x v="26"/>
    <x v="151"/>
  </r>
  <r>
    <x v="84"/>
    <x v="9"/>
    <x v="1"/>
    <x v="392"/>
    <x v="575"/>
    <x v="0"/>
    <x v="22"/>
    <x v="0"/>
    <x v="1773"/>
    <x v="385"/>
    <x v="378"/>
    <x v="457"/>
    <x v="34"/>
    <x v="21"/>
    <x v="37"/>
    <x v="1229"/>
    <x v="0"/>
    <x v="30"/>
    <x v="16"/>
    <x v="290"/>
  </r>
  <r>
    <x v="84"/>
    <x v="9"/>
    <x v="1"/>
    <x v="403"/>
    <x v="235"/>
    <x v="0"/>
    <x v="22"/>
    <x v="0"/>
    <x v="876"/>
    <x v="4"/>
    <x v="4"/>
    <x v="182"/>
    <x v="34"/>
    <x v="21"/>
    <x v="37"/>
    <x v="933"/>
    <x v="0"/>
    <x v="30"/>
    <x v="11"/>
    <x v="264"/>
  </r>
  <r>
    <x v="84"/>
    <x v="9"/>
    <x v="1"/>
    <x v="403"/>
    <x v="235"/>
    <x v="0"/>
    <x v="21"/>
    <x v="0"/>
    <x v="1538"/>
    <x v="4"/>
    <x v="4"/>
    <x v="182"/>
    <x v="34"/>
    <x v="21"/>
    <x v="16"/>
    <x v="344"/>
    <x v="0"/>
    <x v="30"/>
    <x v="11"/>
    <x v="87"/>
  </r>
  <r>
    <x v="84"/>
    <x v="9"/>
    <x v="1"/>
    <x v="403"/>
    <x v="235"/>
    <x v="0"/>
    <x v="22"/>
    <x v="0"/>
    <x v="877"/>
    <x v="34"/>
    <x v="26"/>
    <x v="182"/>
    <x v="34"/>
    <x v="21"/>
    <x v="37"/>
    <x v="933"/>
    <x v="0"/>
    <x v="30"/>
    <x v="9"/>
    <x v="244"/>
  </r>
  <r>
    <x v="84"/>
    <x v="9"/>
    <x v="1"/>
    <x v="403"/>
    <x v="235"/>
    <x v="0"/>
    <x v="21"/>
    <x v="0"/>
    <x v="1539"/>
    <x v="34"/>
    <x v="26"/>
    <x v="182"/>
    <x v="34"/>
    <x v="21"/>
    <x v="16"/>
    <x v="344"/>
    <x v="0"/>
    <x v="30"/>
    <x v="9"/>
    <x v="74"/>
  </r>
  <r>
    <x v="84"/>
    <x v="9"/>
    <x v="1"/>
    <x v="403"/>
    <x v="235"/>
    <x v="0"/>
    <x v="22"/>
    <x v="0"/>
    <x v="878"/>
    <x v="138"/>
    <x v="127"/>
    <x v="182"/>
    <x v="34"/>
    <x v="21"/>
    <x v="37"/>
    <x v="933"/>
    <x v="0"/>
    <x v="30"/>
    <x v="11"/>
    <x v="264"/>
  </r>
  <r>
    <x v="84"/>
    <x v="9"/>
    <x v="1"/>
    <x v="403"/>
    <x v="235"/>
    <x v="0"/>
    <x v="21"/>
    <x v="0"/>
    <x v="1540"/>
    <x v="389"/>
    <x v="382"/>
    <x v="182"/>
    <x v="34"/>
    <x v="21"/>
    <x v="16"/>
    <x v="344"/>
    <x v="0"/>
    <x v="30"/>
    <x v="14"/>
    <x v="100"/>
  </r>
  <r>
    <x v="84"/>
    <x v="9"/>
    <x v="1"/>
    <x v="403"/>
    <x v="235"/>
    <x v="0"/>
    <x v="22"/>
    <x v="0"/>
    <x v="879"/>
    <x v="576"/>
    <x v="565"/>
    <x v="182"/>
    <x v="34"/>
    <x v="21"/>
    <x v="37"/>
    <x v="933"/>
    <x v="0"/>
    <x v="30"/>
    <x v="11"/>
    <x v="264"/>
  </r>
  <r>
    <x v="84"/>
    <x v="9"/>
    <x v="1"/>
    <x v="403"/>
    <x v="235"/>
    <x v="0"/>
    <x v="22"/>
    <x v="0"/>
    <x v="880"/>
    <x v="605"/>
    <x v="604"/>
    <x v="182"/>
    <x v="34"/>
    <x v="21"/>
    <x v="37"/>
    <x v="933"/>
    <x v="0"/>
    <x v="30"/>
    <x v="11"/>
    <x v="264"/>
  </r>
  <r>
    <x v="84"/>
    <x v="9"/>
    <x v="1"/>
    <x v="403"/>
    <x v="235"/>
    <x v="0"/>
    <x v="21"/>
    <x v="0"/>
    <x v="1541"/>
    <x v="679"/>
    <x v="679"/>
    <x v="182"/>
    <x v="34"/>
    <x v="21"/>
    <x v="16"/>
    <x v="344"/>
    <x v="0"/>
    <x v="30"/>
    <x v="9"/>
    <x v="74"/>
  </r>
  <r>
    <x v="84"/>
    <x v="9"/>
    <x v="1"/>
    <x v="404"/>
    <x v="237"/>
    <x v="0"/>
    <x v="22"/>
    <x v="0"/>
    <x v="881"/>
    <x v="518"/>
    <x v="514"/>
    <x v="322"/>
    <x v="34"/>
    <x v="21"/>
    <x v="37"/>
    <x v="1110"/>
    <x v="0"/>
    <x v="30"/>
    <x v="16"/>
    <x v="290"/>
  </r>
  <r>
    <x v="84"/>
    <x v="9"/>
    <x v="1"/>
    <x v="451"/>
    <x v="574"/>
    <x v="0"/>
    <x v="22"/>
    <x v="0"/>
    <x v="957"/>
    <x v="76"/>
    <x v="77"/>
    <x v="476"/>
    <x v="34"/>
    <x v="21"/>
    <x v="37"/>
    <x v="1238"/>
    <x v="0"/>
    <x v="30"/>
    <x v="26"/>
    <x v="333"/>
  </r>
  <r>
    <x v="84"/>
    <x v="9"/>
    <x v="1"/>
    <x v="451"/>
    <x v="574"/>
    <x v="0"/>
    <x v="21"/>
    <x v="0"/>
    <x v="1563"/>
    <x v="76"/>
    <x v="77"/>
    <x v="476"/>
    <x v="34"/>
    <x v="21"/>
    <x v="16"/>
    <x v="597"/>
    <x v="0"/>
    <x v="30"/>
    <x v="26"/>
    <x v="151"/>
  </r>
  <r>
    <x v="84"/>
    <x v="9"/>
    <x v="1"/>
    <x v="451"/>
    <x v="574"/>
    <x v="0"/>
    <x v="22"/>
    <x v="0"/>
    <x v="958"/>
    <x v="253"/>
    <x v="258"/>
    <x v="476"/>
    <x v="34"/>
    <x v="21"/>
    <x v="37"/>
    <x v="1238"/>
    <x v="0"/>
    <x v="30"/>
    <x v="26"/>
    <x v="333"/>
  </r>
  <r>
    <x v="84"/>
    <x v="9"/>
    <x v="1"/>
    <x v="451"/>
    <x v="574"/>
    <x v="0"/>
    <x v="21"/>
    <x v="0"/>
    <x v="1564"/>
    <x v="317"/>
    <x v="322"/>
    <x v="476"/>
    <x v="34"/>
    <x v="21"/>
    <x v="16"/>
    <x v="597"/>
    <x v="0"/>
    <x v="30"/>
    <x v="26"/>
    <x v="151"/>
  </r>
  <r>
    <x v="84"/>
    <x v="9"/>
    <x v="1"/>
    <x v="451"/>
    <x v="574"/>
    <x v="0"/>
    <x v="22"/>
    <x v="0"/>
    <x v="959"/>
    <x v="333"/>
    <x v="337"/>
    <x v="476"/>
    <x v="34"/>
    <x v="21"/>
    <x v="37"/>
    <x v="1238"/>
    <x v="0"/>
    <x v="30"/>
    <x v="26"/>
    <x v="333"/>
  </r>
  <r>
    <x v="84"/>
    <x v="9"/>
    <x v="1"/>
    <x v="451"/>
    <x v="574"/>
    <x v="0"/>
    <x v="22"/>
    <x v="0"/>
    <x v="960"/>
    <x v="439"/>
    <x v="441"/>
    <x v="476"/>
    <x v="34"/>
    <x v="21"/>
    <x v="37"/>
    <x v="1238"/>
    <x v="0"/>
    <x v="30"/>
    <x v="26"/>
    <x v="333"/>
  </r>
  <r>
    <x v="84"/>
    <x v="9"/>
    <x v="1"/>
    <x v="451"/>
    <x v="574"/>
    <x v="0"/>
    <x v="21"/>
    <x v="0"/>
    <x v="1565"/>
    <x v="439"/>
    <x v="441"/>
    <x v="476"/>
    <x v="34"/>
    <x v="21"/>
    <x v="16"/>
    <x v="597"/>
    <x v="0"/>
    <x v="30"/>
    <x v="26"/>
    <x v="151"/>
  </r>
  <r>
    <x v="84"/>
    <x v="9"/>
    <x v="1"/>
    <x v="451"/>
    <x v="574"/>
    <x v="0"/>
    <x v="22"/>
    <x v="0"/>
    <x v="961"/>
    <x v="551"/>
    <x v="552"/>
    <x v="476"/>
    <x v="34"/>
    <x v="21"/>
    <x v="37"/>
    <x v="1238"/>
    <x v="0"/>
    <x v="30"/>
    <x v="26"/>
    <x v="333"/>
  </r>
  <r>
    <x v="84"/>
    <x v="9"/>
    <x v="1"/>
    <x v="451"/>
    <x v="574"/>
    <x v="0"/>
    <x v="22"/>
    <x v="0"/>
    <x v="962"/>
    <x v="650"/>
    <x v="658"/>
    <x v="476"/>
    <x v="34"/>
    <x v="21"/>
    <x v="37"/>
    <x v="1238"/>
    <x v="0"/>
    <x v="30"/>
    <x v="26"/>
    <x v="333"/>
  </r>
  <r>
    <x v="84"/>
    <x v="9"/>
    <x v="1"/>
    <x v="451"/>
    <x v="574"/>
    <x v="0"/>
    <x v="21"/>
    <x v="0"/>
    <x v="1566"/>
    <x v="650"/>
    <x v="658"/>
    <x v="476"/>
    <x v="34"/>
    <x v="21"/>
    <x v="16"/>
    <x v="597"/>
    <x v="0"/>
    <x v="30"/>
    <x v="26"/>
    <x v="151"/>
  </r>
  <r>
    <x v="84"/>
    <x v="9"/>
    <x v="2"/>
    <x v="623"/>
    <x v="139"/>
    <x v="5"/>
    <x v="9"/>
    <x v="0"/>
    <x v="2277"/>
    <x v="510"/>
    <x v="517"/>
    <x v="544"/>
    <x v="34"/>
    <x v="21"/>
    <x v="17"/>
    <x v="753"/>
    <x v="0"/>
    <x v="30"/>
    <x v="35"/>
    <x v="212"/>
  </r>
  <r>
    <x v="35"/>
    <x v="0"/>
    <x v="1"/>
    <x v="0"/>
    <x v="49"/>
    <x v="1"/>
    <x v="22"/>
    <x v="0"/>
    <x v="4011"/>
    <x v="8"/>
    <x v="15"/>
    <x v="480"/>
    <x v="34"/>
    <x v="21"/>
    <x v="15"/>
    <x v="568"/>
    <x v="0"/>
    <x v="30"/>
    <x v="35"/>
    <x v="173"/>
  </r>
  <r>
    <x v="35"/>
    <x v="0"/>
    <x v="1"/>
    <x v="0"/>
    <x v="49"/>
    <x v="2"/>
    <x v="22"/>
    <x v="0"/>
    <x v="1836"/>
    <x v="19"/>
    <x v="26"/>
    <x v="480"/>
    <x v="34"/>
    <x v="21"/>
    <x v="35"/>
    <x v="1170"/>
    <x v="0"/>
    <x v="30"/>
    <x v="35"/>
    <x v="341"/>
  </r>
  <r>
    <x v="35"/>
    <x v="0"/>
    <x v="1"/>
    <x v="0"/>
    <x v="49"/>
    <x v="1"/>
    <x v="21"/>
    <x v="0"/>
    <x v="3612"/>
    <x v="22"/>
    <x v="29"/>
    <x v="480"/>
    <x v="34"/>
    <x v="21"/>
    <x v="2"/>
    <x v="126"/>
    <x v="0"/>
    <x v="30"/>
    <x v="35"/>
    <x v="46"/>
  </r>
  <r>
    <x v="35"/>
    <x v="0"/>
    <x v="1"/>
    <x v="0"/>
    <x v="49"/>
    <x v="1"/>
    <x v="22"/>
    <x v="0"/>
    <x v="2579"/>
    <x v="25"/>
    <x v="32"/>
    <x v="480"/>
    <x v="34"/>
    <x v="21"/>
    <x v="15"/>
    <x v="568"/>
    <x v="0"/>
    <x v="30"/>
    <x v="35"/>
    <x v="173"/>
  </r>
  <r>
    <x v="35"/>
    <x v="0"/>
    <x v="1"/>
    <x v="0"/>
    <x v="49"/>
    <x v="2"/>
    <x v="21"/>
    <x v="0"/>
    <x v="1876"/>
    <x v="28"/>
    <x v="35"/>
    <x v="480"/>
    <x v="34"/>
    <x v="21"/>
    <x v="12"/>
    <x v="534"/>
    <x v="0"/>
    <x v="30"/>
    <x v="35"/>
    <x v="161"/>
  </r>
  <r>
    <x v="35"/>
    <x v="0"/>
    <x v="1"/>
    <x v="0"/>
    <x v="49"/>
    <x v="2"/>
    <x v="22"/>
    <x v="0"/>
    <x v="2580"/>
    <x v="39"/>
    <x v="49"/>
    <x v="480"/>
    <x v="34"/>
    <x v="21"/>
    <x v="35"/>
    <x v="1170"/>
    <x v="0"/>
    <x v="30"/>
    <x v="35"/>
    <x v="341"/>
  </r>
  <r>
    <x v="35"/>
    <x v="0"/>
    <x v="1"/>
    <x v="0"/>
    <x v="49"/>
    <x v="1"/>
    <x v="22"/>
    <x v="0"/>
    <x v="3339"/>
    <x v="46"/>
    <x v="55"/>
    <x v="480"/>
    <x v="34"/>
    <x v="21"/>
    <x v="15"/>
    <x v="568"/>
    <x v="0"/>
    <x v="30"/>
    <x v="35"/>
    <x v="173"/>
  </r>
  <r>
    <x v="35"/>
    <x v="0"/>
    <x v="1"/>
    <x v="0"/>
    <x v="49"/>
    <x v="1"/>
    <x v="21"/>
    <x v="0"/>
    <x v="3600"/>
    <x v="46"/>
    <x v="55"/>
    <x v="480"/>
    <x v="34"/>
    <x v="21"/>
    <x v="2"/>
    <x v="126"/>
    <x v="0"/>
    <x v="30"/>
    <x v="35"/>
    <x v="46"/>
  </r>
  <r>
    <x v="35"/>
    <x v="0"/>
    <x v="1"/>
    <x v="0"/>
    <x v="49"/>
    <x v="2"/>
    <x v="23"/>
    <x v="0"/>
    <x v="2549"/>
    <x v="69"/>
    <x v="77"/>
    <x v="480"/>
    <x v="34"/>
    <x v="21"/>
    <x v="0"/>
    <x v="65"/>
    <x v="0"/>
    <x v="30"/>
    <x v="35"/>
    <x v="23"/>
  </r>
  <r>
    <x v="35"/>
    <x v="0"/>
    <x v="1"/>
    <x v="0"/>
    <x v="49"/>
    <x v="1"/>
    <x v="21"/>
    <x v="0"/>
    <x v="3616"/>
    <x v="69"/>
    <x v="77"/>
    <x v="480"/>
    <x v="34"/>
    <x v="21"/>
    <x v="2"/>
    <x v="126"/>
    <x v="0"/>
    <x v="30"/>
    <x v="35"/>
    <x v="46"/>
  </r>
  <r>
    <x v="35"/>
    <x v="0"/>
    <x v="1"/>
    <x v="0"/>
    <x v="49"/>
    <x v="2"/>
    <x v="21"/>
    <x v="0"/>
    <x v="2816"/>
    <x v="123"/>
    <x v="129"/>
    <x v="480"/>
    <x v="34"/>
    <x v="21"/>
    <x v="12"/>
    <x v="534"/>
    <x v="0"/>
    <x v="30"/>
    <x v="35"/>
    <x v="161"/>
  </r>
  <r>
    <x v="35"/>
    <x v="0"/>
    <x v="1"/>
    <x v="0"/>
    <x v="49"/>
    <x v="1"/>
    <x v="22"/>
    <x v="0"/>
    <x v="2581"/>
    <x v="123"/>
    <x v="129"/>
    <x v="480"/>
    <x v="34"/>
    <x v="21"/>
    <x v="15"/>
    <x v="568"/>
    <x v="0"/>
    <x v="30"/>
    <x v="35"/>
    <x v="173"/>
  </r>
  <r>
    <x v="35"/>
    <x v="0"/>
    <x v="1"/>
    <x v="0"/>
    <x v="49"/>
    <x v="2"/>
    <x v="23"/>
    <x v="0"/>
    <x v="2550"/>
    <x v="421"/>
    <x v="430"/>
    <x v="480"/>
    <x v="34"/>
    <x v="21"/>
    <x v="0"/>
    <x v="65"/>
    <x v="0"/>
    <x v="30"/>
    <x v="35"/>
    <x v="23"/>
  </r>
  <r>
    <x v="35"/>
    <x v="0"/>
    <x v="1"/>
    <x v="0"/>
    <x v="49"/>
    <x v="1"/>
    <x v="22"/>
    <x v="0"/>
    <x v="2582"/>
    <x v="490"/>
    <x v="499"/>
    <x v="480"/>
    <x v="34"/>
    <x v="21"/>
    <x v="15"/>
    <x v="568"/>
    <x v="0"/>
    <x v="30"/>
    <x v="35"/>
    <x v="173"/>
  </r>
  <r>
    <x v="35"/>
    <x v="0"/>
    <x v="1"/>
    <x v="0"/>
    <x v="49"/>
    <x v="1"/>
    <x v="22"/>
    <x v="0"/>
    <x v="3422"/>
    <x v="711"/>
    <x v="721"/>
    <x v="480"/>
    <x v="34"/>
    <x v="21"/>
    <x v="15"/>
    <x v="568"/>
    <x v="0"/>
    <x v="30"/>
    <x v="35"/>
    <x v="173"/>
  </r>
  <r>
    <x v="35"/>
    <x v="0"/>
    <x v="2"/>
    <x v="1"/>
    <x v="0"/>
    <x v="1"/>
    <x v="22"/>
    <x v="0"/>
    <x v="2565"/>
    <x v="23"/>
    <x v="43"/>
    <x v="611"/>
    <x v="34"/>
    <x v="21"/>
    <x v="15"/>
    <x v="691"/>
    <x v="0"/>
    <x v="30"/>
    <x v="50"/>
    <x v="218"/>
  </r>
  <r>
    <x v="35"/>
    <x v="0"/>
    <x v="2"/>
    <x v="2"/>
    <x v="52"/>
    <x v="1"/>
    <x v="22"/>
    <x v="0"/>
    <x v="2564"/>
    <x v="6"/>
    <x v="16"/>
    <x v="526"/>
    <x v="34"/>
    <x v="21"/>
    <x v="15"/>
    <x v="603"/>
    <x v="0"/>
    <x v="30"/>
    <x v="37"/>
    <x v="184"/>
  </r>
  <r>
    <x v="35"/>
    <x v="0"/>
    <x v="2"/>
    <x v="2"/>
    <x v="52"/>
    <x v="2"/>
    <x v="22"/>
    <x v="0"/>
    <x v="2687"/>
    <x v="18"/>
    <x v="28"/>
    <x v="526"/>
    <x v="34"/>
    <x v="21"/>
    <x v="35"/>
    <x v="1215"/>
    <x v="0"/>
    <x v="30"/>
    <x v="37"/>
    <x v="347"/>
  </r>
  <r>
    <x v="35"/>
    <x v="0"/>
    <x v="2"/>
    <x v="2"/>
    <x v="52"/>
    <x v="0"/>
    <x v="21"/>
    <x v="0"/>
    <x v="2601"/>
    <x v="29"/>
    <x v="40"/>
    <x v="526"/>
    <x v="34"/>
    <x v="21"/>
    <x v="16"/>
    <x v="633"/>
    <x v="0"/>
    <x v="30"/>
    <x v="37"/>
    <x v="192"/>
  </r>
  <r>
    <x v="35"/>
    <x v="0"/>
    <x v="2"/>
    <x v="2"/>
    <x v="52"/>
    <x v="0"/>
    <x v="21"/>
    <x v="0"/>
    <x v="2602"/>
    <x v="55"/>
    <x v="68"/>
    <x v="526"/>
    <x v="34"/>
    <x v="21"/>
    <x v="16"/>
    <x v="633"/>
    <x v="0"/>
    <x v="30"/>
    <x v="37"/>
    <x v="192"/>
  </r>
  <r>
    <x v="35"/>
    <x v="0"/>
    <x v="2"/>
    <x v="2"/>
    <x v="52"/>
    <x v="2"/>
    <x v="22"/>
    <x v="0"/>
    <x v="2686"/>
    <x v="55"/>
    <x v="68"/>
    <x v="526"/>
    <x v="34"/>
    <x v="21"/>
    <x v="35"/>
    <x v="1215"/>
    <x v="0"/>
    <x v="30"/>
    <x v="37"/>
    <x v="347"/>
  </r>
  <r>
    <x v="35"/>
    <x v="0"/>
    <x v="2"/>
    <x v="2"/>
    <x v="52"/>
    <x v="1"/>
    <x v="21"/>
    <x v="0"/>
    <x v="2603"/>
    <x v="91"/>
    <x v="102"/>
    <x v="526"/>
    <x v="34"/>
    <x v="21"/>
    <x v="2"/>
    <x v="137"/>
    <x v="0"/>
    <x v="30"/>
    <x v="37"/>
    <x v="49"/>
  </r>
  <r>
    <x v="35"/>
    <x v="0"/>
    <x v="2"/>
    <x v="2"/>
    <x v="52"/>
    <x v="2"/>
    <x v="23"/>
    <x v="0"/>
    <x v="2557"/>
    <x v="92"/>
    <x v="103"/>
    <x v="526"/>
    <x v="34"/>
    <x v="21"/>
    <x v="0"/>
    <x v="75"/>
    <x v="0"/>
    <x v="30"/>
    <x v="37"/>
    <x v="24"/>
  </r>
  <r>
    <x v="35"/>
    <x v="0"/>
    <x v="2"/>
    <x v="2"/>
    <x v="52"/>
    <x v="1"/>
    <x v="22"/>
    <x v="0"/>
    <x v="4009"/>
    <x v="95"/>
    <x v="106"/>
    <x v="526"/>
    <x v="34"/>
    <x v="21"/>
    <x v="15"/>
    <x v="603"/>
    <x v="0"/>
    <x v="30"/>
    <x v="37"/>
    <x v="184"/>
  </r>
  <r>
    <x v="35"/>
    <x v="0"/>
    <x v="2"/>
    <x v="2"/>
    <x v="52"/>
    <x v="5"/>
    <x v="19"/>
    <x v="0"/>
    <x v="4085"/>
    <x v="360"/>
    <x v="372"/>
    <x v="526"/>
    <x v="34"/>
    <x v="21"/>
    <x v="31"/>
    <x v="1103"/>
    <x v="0"/>
    <x v="30"/>
    <x v="37"/>
    <x v="323"/>
  </r>
  <r>
    <x v="35"/>
    <x v="0"/>
    <x v="2"/>
    <x v="2"/>
    <x v="52"/>
    <x v="2"/>
    <x v="22"/>
    <x v="0"/>
    <x v="3856"/>
    <x v="380"/>
    <x v="392"/>
    <x v="526"/>
    <x v="34"/>
    <x v="21"/>
    <x v="35"/>
    <x v="1215"/>
    <x v="0"/>
    <x v="30"/>
    <x v="37"/>
    <x v="347"/>
  </r>
  <r>
    <x v="35"/>
    <x v="0"/>
    <x v="2"/>
    <x v="2"/>
    <x v="52"/>
    <x v="1"/>
    <x v="22"/>
    <x v="0"/>
    <x v="3373"/>
    <x v="479"/>
    <x v="493"/>
    <x v="526"/>
    <x v="34"/>
    <x v="21"/>
    <x v="15"/>
    <x v="603"/>
    <x v="0"/>
    <x v="30"/>
    <x v="37"/>
    <x v="184"/>
  </r>
  <r>
    <x v="35"/>
    <x v="0"/>
    <x v="2"/>
    <x v="2"/>
    <x v="52"/>
    <x v="1"/>
    <x v="21"/>
    <x v="0"/>
    <x v="3658"/>
    <x v="479"/>
    <x v="493"/>
    <x v="526"/>
    <x v="34"/>
    <x v="21"/>
    <x v="2"/>
    <x v="137"/>
    <x v="0"/>
    <x v="30"/>
    <x v="37"/>
    <x v="49"/>
  </r>
  <r>
    <x v="35"/>
    <x v="0"/>
    <x v="2"/>
    <x v="3"/>
    <x v="63"/>
    <x v="1"/>
    <x v="22"/>
    <x v="0"/>
    <x v="2578"/>
    <x v="720"/>
    <x v="743"/>
    <x v="670"/>
    <x v="34"/>
    <x v="21"/>
    <x v="15"/>
    <x v="799"/>
    <x v="0"/>
    <x v="30"/>
    <x v="57"/>
    <x v="246"/>
  </r>
  <r>
    <x v="35"/>
    <x v="0"/>
    <x v="2"/>
    <x v="3"/>
    <x v="63"/>
    <x v="1"/>
    <x v="22"/>
    <x v="0"/>
    <x v="4005"/>
    <x v="725"/>
    <x v="745"/>
    <x v="670"/>
    <x v="34"/>
    <x v="21"/>
    <x v="15"/>
    <x v="799"/>
    <x v="0"/>
    <x v="30"/>
    <x v="57"/>
    <x v="246"/>
  </r>
  <r>
    <x v="35"/>
    <x v="0"/>
    <x v="2"/>
    <x v="3"/>
    <x v="63"/>
    <x v="1"/>
    <x v="21"/>
    <x v="0"/>
    <x v="3701"/>
    <x v="730"/>
    <x v="749"/>
    <x v="670"/>
    <x v="34"/>
    <x v="21"/>
    <x v="2"/>
    <x v="239"/>
    <x v="0"/>
    <x v="30"/>
    <x v="57"/>
    <x v="80"/>
  </r>
  <r>
    <x v="35"/>
    <x v="0"/>
    <x v="2"/>
    <x v="3"/>
    <x v="63"/>
    <x v="2"/>
    <x v="22"/>
    <x v="0"/>
    <x v="2566"/>
    <x v="17"/>
    <x v="47"/>
    <x v="670"/>
    <x v="34"/>
    <x v="21"/>
    <x v="35"/>
    <x v="1334"/>
    <x v="0"/>
    <x v="30"/>
    <x v="57"/>
    <x v="386"/>
  </r>
  <r>
    <x v="35"/>
    <x v="0"/>
    <x v="2"/>
    <x v="3"/>
    <x v="63"/>
    <x v="2"/>
    <x v="23"/>
    <x v="0"/>
    <x v="2539"/>
    <x v="33"/>
    <x v="68"/>
    <x v="670"/>
    <x v="34"/>
    <x v="21"/>
    <x v="0"/>
    <x v="119"/>
    <x v="0"/>
    <x v="30"/>
    <x v="57"/>
    <x v="44"/>
  </r>
  <r>
    <x v="35"/>
    <x v="0"/>
    <x v="2"/>
    <x v="3"/>
    <x v="63"/>
    <x v="1"/>
    <x v="22"/>
    <x v="0"/>
    <x v="4012"/>
    <x v="35"/>
    <x v="71"/>
    <x v="670"/>
    <x v="34"/>
    <x v="21"/>
    <x v="15"/>
    <x v="799"/>
    <x v="0"/>
    <x v="30"/>
    <x v="57"/>
    <x v="246"/>
  </r>
  <r>
    <x v="35"/>
    <x v="0"/>
    <x v="2"/>
    <x v="3"/>
    <x v="63"/>
    <x v="1"/>
    <x v="21"/>
    <x v="0"/>
    <x v="3580"/>
    <x v="46"/>
    <x v="83"/>
    <x v="670"/>
    <x v="34"/>
    <x v="21"/>
    <x v="2"/>
    <x v="239"/>
    <x v="0"/>
    <x v="30"/>
    <x v="57"/>
    <x v="80"/>
  </r>
  <r>
    <x v="35"/>
    <x v="0"/>
    <x v="2"/>
    <x v="3"/>
    <x v="63"/>
    <x v="2"/>
    <x v="21"/>
    <x v="0"/>
    <x v="1877"/>
    <x v="52"/>
    <x v="91"/>
    <x v="670"/>
    <x v="34"/>
    <x v="21"/>
    <x v="12"/>
    <x v="763"/>
    <x v="0"/>
    <x v="30"/>
    <x v="57"/>
    <x v="235"/>
  </r>
  <r>
    <x v="35"/>
    <x v="0"/>
    <x v="2"/>
    <x v="3"/>
    <x v="63"/>
    <x v="1"/>
    <x v="21"/>
    <x v="0"/>
    <x v="3601"/>
    <x v="76"/>
    <x v="115"/>
    <x v="670"/>
    <x v="34"/>
    <x v="21"/>
    <x v="2"/>
    <x v="239"/>
    <x v="0"/>
    <x v="30"/>
    <x v="57"/>
    <x v="80"/>
  </r>
  <r>
    <x v="35"/>
    <x v="0"/>
    <x v="2"/>
    <x v="3"/>
    <x v="63"/>
    <x v="1"/>
    <x v="22"/>
    <x v="0"/>
    <x v="3338"/>
    <x v="76"/>
    <x v="115"/>
    <x v="670"/>
    <x v="34"/>
    <x v="21"/>
    <x v="15"/>
    <x v="799"/>
    <x v="0"/>
    <x v="30"/>
    <x v="57"/>
    <x v="246"/>
  </r>
  <r>
    <x v="35"/>
    <x v="0"/>
    <x v="2"/>
    <x v="3"/>
    <x v="63"/>
    <x v="1"/>
    <x v="21"/>
    <x v="0"/>
    <x v="3617"/>
    <x v="101"/>
    <x v="136"/>
    <x v="670"/>
    <x v="34"/>
    <x v="21"/>
    <x v="2"/>
    <x v="239"/>
    <x v="0"/>
    <x v="30"/>
    <x v="57"/>
    <x v="80"/>
  </r>
  <r>
    <x v="35"/>
    <x v="0"/>
    <x v="2"/>
    <x v="3"/>
    <x v="63"/>
    <x v="2"/>
    <x v="22"/>
    <x v="0"/>
    <x v="2569"/>
    <x v="101"/>
    <x v="136"/>
    <x v="670"/>
    <x v="34"/>
    <x v="21"/>
    <x v="35"/>
    <x v="1334"/>
    <x v="0"/>
    <x v="30"/>
    <x v="57"/>
    <x v="386"/>
  </r>
  <r>
    <x v="35"/>
    <x v="0"/>
    <x v="2"/>
    <x v="3"/>
    <x v="63"/>
    <x v="2"/>
    <x v="23"/>
    <x v="0"/>
    <x v="2546"/>
    <x v="101"/>
    <x v="136"/>
    <x v="670"/>
    <x v="34"/>
    <x v="21"/>
    <x v="0"/>
    <x v="119"/>
    <x v="0"/>
    <x v="30"/>
    <x v="57"/>
    <x v="44"/>
  </r>
  <r>
    <x v="35"/>
    <x v="0"/>
    <x v="2"/>
    <x v="3"/>
    <x v="63"/>
    <x v="2"/>
    <x v="21"/>
    <x v="0"/>
    <x v="1879"/>
    <x v="123"/>
    <x v="160"/>
    <x v="670"/>
    <x v="34"/>
    <x v="21"/>
    <x v="12"/>
    <x v="763"/>
    <x v="0"/>
    <x v="30"/>
    <x v="57"/>
    <x v="235"/>
  </r>
  <r>
    <x v="35"/>
    <x v="0"/>
    <x v="2"/>
    <x v="3"/>
    <x v="63"/>
    <x v="0"/>
    <x v="22"/>
    <x v="0"/>
    <x v="2570"/>
    <x v="123"/>
    <x v="160"/>
    <x v="670"/>
    <x v="34"/>
    <x v="21"/>
    <x v="37"/>
    <x v="1369"/>
    <x v="0"/>
    <x v="30"/>
    <x v="57"/>
    <x v="396"/>
  </r>
  <r>
    <x v="35"/>
    <x v="0"/>
    <x v="2"/>
    <x v="3"/>
    <x v="63"/>
    <x v="1"/>
    <x v="21"/>
    <x v="0"/>
    <x v="3584"/>
    <x v="130"/>
    <x v="167"/>
    <x v="670"/>
    <x v="34"/>
    <x v="21"/>
    <x v="2"/>
    <x v="239"/>
    <x v="0"/>
    <x v="30"/>
    <x v="57"/>
    <x v="80"/>
  </r>
  <r>
    <x v="35"/>
    <x v="0"/>
    <x v="2"/>
    <x v="3"/>
    <x v="63"/>
    <x v="1"/>
    <x v="22"/>
    <x v="0"/>
    <x v="2571"/>
    <x v="144"/>
    <x v="182"/>
    <x v="670"/>
    <x v="34"/>
    <x v="21"/>
    <x v="15"/>
    <x v="799"/>
    <x v="0"/>
    <x v="30"/>
    <x v="57"/>
    <x v="246"/>
  </r>
  <r>
    <x v="35"/>
    <x v="0"/>
    <x v="2"/>
    <x v="3"/>
    <x v="63"/>
    <x v="2"/>
    <x v="23"/>
    <x v="0"/>
    <x v="2527"/>
    <x v="144"/>
    <x v="182"/>
    <x v="670"/>
    <x v="34"/>
    <x v="21"/>
    <x v="0"/>
    <x v="119"/>
    <x v="0"/>
    <x v="30"/>
    <x v="57"/>
    <x v="44"/>
  </r>
  <r>
    <x v="35"/>
    <x v="0"/>
    <x v="2"/>
    <x v="3"/>
    <x v="63"/>
    <x v="2"/>
    <x v="22"/>
    <x v="0"/>
    <x v="3252"/>
    <x v="151"/>
    <x v="188"/>
    <x v="670"/>
    <x v="34"/>
    <x v="21"/>
    <x v="35"/>
    <x v="1334"/>
    <x v="0"/>
    <x v="30"/>
    <x v="57"/>
    <x v="386"/>
  </r>
  <r>
    <x v="35"/>
    <x v="0"/>
    <x v="2"/>
    <x v="3"/>
    <x v="63"/>
    <x v="1"/>
    <x v="22"/>
    <x v="0"/>
    <x v="3359"/>
    <x v="160"/>
    <x v="194"/>
    <x v="670"/>
    <x v="34"/>
    <x v="21"/>
    <x v="15"/>
    <x v="799"/>
    <x v="0"/>
    <x v="30"/>
    <x v="57"/>
    <x v="246"/>
  </r>
  <r>
    <x v="35"/>
    <x v="0"/>
    <x v="2"/>
    <x v="3"/>
    <x v="63"/>
    <x v="2"/>
    <x v="22"/>
    <x v="0"/>
    <x v="1828"/>
    <x v="166"/>
    <x v="203"/>
    <x v="670"/>
    <x v="34"/>
    <x v="21"/>
    <x v="35"/>
    <x v="1334"/>
    <x v="0"/>
    <x v="30"/>
    <x v="57"/>
    <x v="386"/>
  </r>
  <r>
    <x v="35"/>
    <x v="0"/>
    <x v="2"/>
    <x v="3"/>
    <x v="63"/>
    <x v="2"/>
    <x v="21"/>
    <x v="0"/>
    <x v="2743"/>
    <x v="166"/>
    <x v="203"/>
    <x v="670"/>
    <x v="34"/>
    <x v="21"/>
    <x v="12"/>
    <x v="763"/>
    <x v="0"/>
    <x v="30"/>
    <x v="57"/>
    <x v="235"/>
  </r>
  <r>
    <x v="35"/>
    <x v="0"/>
    <x v="2"/>
    <x v="3"/>
    <x v="63"/>
    <x v="1"/>
    <x v="21"/>
    <x v="0"/>
    <x v="3621"/>
    <x v="181"/>
    <x v="218"/>
    <x v="670"/>
    <x v="34"/>
    <x v="21"/>
    <x v="2"/>
    <x v="239"/>
    <x v="0"/>
    <x v="30"/>
    <x v="57"/>
    <x v="80"/>
  </r>
  <r>
    <x v="35"/>
    <x v="0"/>
    <x v="2"/>
    <x v="3"/>
    <x v="63"/>
    <x v="2"/>
    <x v="21"/>
    <x v="0"/>
    <x v="2745"/>
    <x v="188"/>
    <x v="225"/>
    <x v="670"/>
    <x v="34"/>
    <x v="21"/>
    <x v="12"/>
    <x v="763"/>
    <x v="0"/>
    <x v="30"/>
    <x v="57"/>
    <x v="235"/>
  </r>
  <r>
    <x v="35"/>
    <x v="0"/>
    <x v="2"/>
    <x v="3"/>
    <x v="63"/>
    <x v="2"/>
    <x v="23"/>
    <x v="0"/>
    <x v="2538"/>
    <x v="188"/>
    <x v="225"/>
    <x v="670"/>
    <x v="34"/>
    <x v="21"/>
    <x v="0"/>
    <x v="119"/>
    <x v="0"/>
    <x v="30"/>
    <x v="57"/>
    <x v="44"/>
  </r>
  <r>
    <x v="35"/>
    <x v="0"/>
    <x v="2"/>
    <x v="3"/>
    <x v="63"/>
    <x v="1"/>
    <x v="22"/>
    <x v="0"/>
    <x v="3361"/>
    <x v="204"/>
    <x v="239"/>
    <x v="670"/>
    <x v="34"/>
    <x v="21"/>
    <x v="15"/>
    <x v="799"/>
    <x v="0"/>
    <x v="30"/>
    <x v="57"/>
    <x v="246"/>
  </r>
  <r>
    <x v="35"/>
    <x v="0"/>
    <x v="2"/>
    <x v="3"/>
    <x v="63"/>
    <x v="2"/>
    <x v="22"/>
    <x v="0"/>
    <x v="2691"/>
    <x v="210"/>
    <x v="248"/>
    <x v="670"/>
    <x v="34"/>
    <x v="21"/>
    <x v="35"/>
    <x v="1334"/>
    <x v="0"/>
    <x v="30"/>
    <x v="57"/>
    <x v="386"/>
  </r>
  <r>
    <x v="35"/>
    <x v="0"/>
    <x v="2"/>
    <x v="3"/>
    <x v="63"/>
    <x v="1"/>
    <x v="21"/>
    <x v="0"/>
    <x v="3636"/>
    <x v="223"/>
    <x v="262"/>
    <x v="670"/>
    <x v="34"/>
    <x v="21"/>
    <x v="2"/>
    <x v="239"/>
    <x v="0"/>
    <x v="30"/>
    <x v="57"/>
    <x v="80"/>
  </r>
  <r>
    <x v="35"/>
    <x v="0"/>
    <x v="2"/>
    <x v="3"/>
    <x v="63"/>
    <x v="2"/>
    <x v="21"/>
    <x v="0"/>
    <x v="2747"/>
    <x v="231"/>
    <x v="269"/>
    <x v="670"/>
    <x v="34"/>
    <x v="21"/>
    <x v="12"/>
    <x v="763"/>
    <x v="0"/>
    <x v="30"/>
    <x v="57"/>
    <x v="235"/>
  </r>
  <r>
    <x v="35"/>
    <x v="0"/>
    <x v="2"/>
    <x v="3"/>
    <x v="63"/>
    <x v="2"/>
    <x v="22"/>
    <x v="0"/>
    <x v="2692"/>
    <x v="231"/>
    <x v="269"/>
    <x v="670"/>
    <x v="34"/>
    <x v="21"/>
    <x v="35"/>
    <x v="1334"/>
    <x v="0"/>
    <x v="30"/>
    <x v="57"/>
    <x v="386"/>
  </r>
  <r>
    <x v="35"/>
    <x v="0"/>
    <x v="2"/>
    <x v="3"/>
    <x v="63"/>
    <x v="2"/>
    <x v="23"/>
    <x v="0"/>
    <x v="2540"/>
    <x v="231"/>
    <x v="269"/>
    <x v="670"/>
    <x v="34"/>
    <x v="21"/>
    <x v="0"/>
    <x v="119"/>
    <x v="0"/>
    <x v="30"/>
    <x v="57"/>
    <x v="44"/>
  </r>
  <r>
    <x v="35"/>
    <x v="0"/>
    <x v="2"/>
    <x v="3"/>
    <x v="63"/>
    <x v="1"/>
    <x v="22"/>
    <x v="0"/>
    <x v="3363"/>
    <x v="247"/>
    <x v="283"/>
    <x v="670"/>
    <x v="34"/>
    <x v="21"/>
    <x v="15"/>
    <x v="799"/>
    <x v="0"/>
    <x v="30"/>
    <x v="57"/>
    <x v="246"/>
  </r>
  <r>
    <x v="35"/>
    <x v="0"/>
    <x v="2"/>
    <x v="3"/>
    <x v="63"/>
    <x v="2"/>
    <x v="21"/>
    <x v="0"/>
    <x v="2748"/>
    <x v="253"/>
    <x v="291"/>
    <x v="670"/>
    <x v="34"/>
    <x v="21"/>
    <x v="12"/>
    <x v="763"/>
    <x v="0"/>
    <x v="30"/>
    <x v="57"/>
    <x v="235"/>
  </r>
  <r>
    <x v="35"/>
    <x v="0"/>
    <x v="2"/>
    <x v="3"/>
    <x v="63"/>
    <x v="1"/>
    <x v="21"/>
    <x v="0"/>
    <x v="3619"/>
    <x v="268"/>
    <x v="306"/>
    <x v="670"/>
    <x v="34"/>
    <x v="21"/>
    <x v="2"/>
    <x v="239"/>
    <x v="0"/>
    <x v="30"/>
    <x v="57"/>
    <x v="80"/>
  </r>
  <r>
    <x v="35"/>
    <x v="0"/>
    <x v="2"/>
    <x v="3"/>
    <x v="63"/>
    <x v="1"/>
    <x v="22"/>
    <x v="0"/>
    <x v="3364"/>
    <x v="268"/>
    <x v="306"/>
    <x v="670"/>
    <x v="34"/>
    <x v="21"/>
    <x v="15"/>
    <x v="799"/>
    <x v="0"/>
    <x v="30"/>
    <x v="57"/>
    <x v="246"/>
  </r>
  <r>
    <x v="35"/>
    <x v="0"/>
    <x v="2"/>
    <x v="3"/>
    <x v="63"/>
    <x v="2"/>
    <x v="22"/>
    <x v="0"/>
    <x v="1830"/>
    <x v="274"/>
    <x v="313"/>
    <x v="670"/>
    <x v="34"/>
    <x v="21"/>
    <x v="35"/>
    <x v="1334"/>
    <x v="0"/>
    <x v="30"/>
    <x v="57"/>
    <x v="386"/>
  </r>
  <r>
    <x v="35"/>
    <x v="0"/>
    <x v="2"/>
    <x v="3"/>
    <x v="63"/>
    <x v="2"/>
    <x v="21"/>
    <x v="0"/>
    <x v="2749"/>
    <x v="274"/>
    <x v="313"/>
    <x v="670"/>
    <x v="34"/>
    <x v="21"/>
    <x v="12"/>
    <x v="763"/>
    <x v="0"/>
    <x v="30"/>
    <x v="57"/>
    <x v="235"/>
  </r>
  <r>
    <x v="35"/>
    <x v="0"/>
    <x v="2"/>
    <x v="3"/>
    <x v="63"/>
    <x v="2"/>
    <x v="23"/>
    <x v="0"/>
    <x v="2548"/>
    <x v="274"/>
    <x v="313"/>
    <x v="670"/>
    <x v="34"/>
    <x v="21"/>
    <x v="0"/>
    <x v="119"/>
    <x v="0"/>
    <x v="30"/>
    <x v="57"/>
    <x v="44"/>
  </r>
  <r>
    <x v="35"/>
    <x v="0"/>
    <x v="2"/>
    <x v="3"/>
    <x v="63"/>
    <x v="1"/>
    <x v="21"/>
    <x v="0"/>
    <x v="3596"/>
    <x v="288"/>
    <x v="328"/>
    <x v="670"/>
    <x v="34"/>
    <x v="21"/>
    <x v="2"/>
    <x v="239"/>
    <x v="0"/>
    <x v="30"/>
    <x v="57"/>
    <x v="80"/>
  </r>
  <r>
    <x v="35"/>
    <x v="0"/>
    <x v="2"/>
    <x v="3"/>
    <x v="63"/>
    <x v="1"/>
    <x v="22"/>
    <x v="0"/>
    <x v="3365"/>
    <x v="288"/>
    <x v="328"/>
    <x v="670"/>
    <x v="34"/>
    <x v="21"/>
    <x v="15"/>
    <x v="799"/>
    <x v="0"/>
    <x v="30"/>
    <x v="57"/>
    <x v="246"/>
  </r>
  <r>
    <x v="35"/>
    <x v="0"/>
    <x v="2"/>
    <x v="3"/>
    <x v="63"/>
    <x v="2"/>
    <x v="22"/>
    <x v="0"/>
    <x v="1831"/>
    <x v="296"/>
    <x v="335"/>
    <x v="670"/>
    <x v="34"/>
    <x v="21"/>
    <x v="35"/>
    <x v="1334"/>
    <x v="0"/>
    <x v="30"/>
    <x v="57"/>
    <x v="386"/>
  </r>
  <r>
    <x v="35"/>
    <x v="0"/>
    <x v="2"/>
    <x v="3"/>
    <x v="63"/>
    <x v="2"/>
    <x v="21"/>
    <x v="0"/>
    <x v="2750"/>
    <x v="296"/>
    <x v="335"/>
    <x v="670"/>
    <x v="34"/>
    <x v="21"/>
    <x v="12"/>
    <x v="763"/>
    <x v="0"/>
    <x v="30"/>
    <x v="57"/>
    <x v="235"/>
  </r>
  <r>
    <x v="35"/>
    <x v="0"/>
    <x v="2"/>
    <x v="3"/>
    <x v="63"/>
    <x v="2"/>
    <x v="21"/>
    <x v="0"/>
    <x v="2751"/>
    <x v="317"/>
    <x v="358"/>
    <x v="670"/>
    <x v="34"/>
    <x v="21"/>
    <x v="12"/>
    <x v="763"/>
    <x v="0"/>
    <x v="30"/>
    <x v="57"/>
    <x v="235"/>
  </r>
  <r>
    <x v="35"/>
    <x v="0"/>
    <x v="2"/>
    <x v="3"/>
    <x v="63"/>
    <x v="2"/>
    <x v="22"/>
    <x v="0"/>
    <x v="1833"/>
    <x v="328"/>
    <x v="367"/>
    <x v="670"/>
    <x v="34"/>
    <x v="21"/>
    <x v="35"/>
    <x v="1334"/>
    <x v="0"/>
    <x v="30"/>
    <x v="57"/>
    <x v="386"/>
  </r>
  <r>
    <x v="35"/>
    <x v="0"/>
    <x v="2"/>
    <x v="3"/>
    <x v="63"/>
    <x v="1"/>
    <x v="21"/>
    <x v="0"/>
    <x v="3623"/>
    <x v="333"/>
    <x v="372"/>
    <x v="670"/>
    <x v="34"/>
    <x v="21"/>
    <x v="2"/>
    <x v="239"/>
    <x v="0"/>
    <x v="30"/>
    <x v="57"/>
    <x v="80"/>
  </r>
  <r>
    <x v="35"/>
    <x v="0"/>
    <x v="2"/>
    <x v="3"/>
    <x v="63"/>
    <x v="1"/>
    <x v="22"/>
    <x v="0"/>
    <x v="3367"/>
    <x v="333"/>
    <x v="372"/>
    <x v="670"/>
    <x v="34"/>
    <x v="21"/>
    <x v="15"/>
    <x v="799"/>
    <x v="0"/>
    <x v="30"/>
    <x v="57"/>
    <x v="246"/>
  </r>
  <r>
    <x v="35"/>
    <x v="0"/>
    <x v="2"/>
    <x v="3"/>
    <x v="63"/>
    <x v="2"/>
    <x v="21"/>
    <x v="0"/>
    <x v="1932"/>
    <x v="340"/>
    <x v="380"/>
    <x v="670"/>
    <x v="34"/>
    <x v="21"/>
    <x v="12"/>
    <x v="763"/>
    <x v="0"/>
    <x v="30"/>
    <x v="57"/>
    <x v="235"/>
  </r>
  <r>
    <x v="35"/>
    <x v="0"/>
    <x v="2"/>
    <x v="3"/>
    <x v="63"/>
    <x v="2"/>
    <x v="22"/>
    <x v="0"/>
    <x v="1834"/>
    <x v="347"/>
    <x v="388"/>
    <x v="670"/>
    <x v="34"/>
    <x v="21"/>
    <x v="35"/>
    <x v="1334"/>
    <x v="0"/>
    <x v="30"/>
    <x v="57"/>
    <x v="386"/>
  </r>
  <r>
    <x v="35"/>
    <x v="0"/>
    <x v="2"/>
    <x v="3"/>
    <x v="63"/>
    <x v="1"/>
    <x v="21"/>
    <x v="0"/>
    <x v="3627"/>
    <x v="356"/>
    <x v="396"/>
    <x v="670"/>
    <x v="34"/>
    <x v="21"/>
    <x v="2"/>
    <x v="239"/>
    <x v="0"/>
    <x v="30"/>
    <x v="57"/>
    <x v="80"/>
  </r>
  <r>
    <x v="35"/>
    <x v="0"/>
    <x v="2"/>
    <x v="3"/>
    <x v="63"/>
    <x v="2"/>
    <x v="22"/>
    <x v="0"/>
    <x v="2693"/>
    <x v="368"/>
    <x v="407"/>
    <x v="670"/>
    <x v="34"/>
    <x v="21"/>
    <x v="35"/>
    <x v="1334"/>
    <x v="0"/>
    <x v="30"/>
    <x v="57"/>
    <x v="386"/>
  </r>
  <r>
    <x v="35"/>
    <x v="0"/>
    <x v="2"/>
    <x v="3"/>
    <x v="63"/>
    <x v="1"/>
    <x v="21"/>
    <x v="0"/>
    <x v="3638"/>
    <x v="381"/>
    <x v="417"/>
    <x v="670"/>
    <x v="34"/>
    <x v="21"/>
    <x v="2"/>
    <x v="239"/>
    <x v="0"/>
    <x v="30"/>
    <x v="57"/>
    <x v="80"/>
  </r>
  <r>
    <x v="35"/>
    <x v="0"/>
    <x v="2"/>
    <x v="3"/>
    <x v="63"/>
    <x v="1"/>
    <x v="22"/>
    <x v="0"/>
    <x v="3369"/>
    <x v="381"/>
    <x v="417"/>
    <x v="670"/>
    <x v="34"/>
    <x v="21"/>
    <x v="15"/>
    <x v="799"/>
    <x v="0"/>
    <x v="30"/>
    <x v="57"/>
    <x v="246"/>
  </r>
  <r>
    <x v="35"/>
    <x v="0"/>
    <x v="2"/>
    <x v="3"/>
    <x v="63"/>
    <x v="2"/>
    <x v="21"/>
    <x v="0"/>
    <x v="2758"/>
    <x v="388"/>
    <x v="425"/>
    <x v="670"/>
    <x v="34"/>
    <x v="21"/>
    <x v="12"/>
    <x v="763"/>
    <x v="0"/>
    <x v="30"/>
    <x v="57"/>
    <x v="235"/>
  </r>
  <r>
    <x v="35"/>
    <x v="0"/>
    <x v="2"/>
    <x v="3"/>
    <x v="63"/>
    <x v="2"/>
    <x v="22"/>
    <x v="0"/>
    <x v="2694"/>
    <x v="391"/>
    <x v="428"/>
    <x v="670"/>
    <x v="34"/>
    <x v="21"/>
    <x v="35"/>
    <x v="1334"/>
    <x v="0"/>
    <x v="30"/>
    <x v="57"/>
    <x v="386"/>
  </r>
  <r>
    <x v="35"/>
    <x v="0"/>
    <x v="2"/>
    <x v="3"/>
    <x v="63"/>
    <x v="2"/>
    <x v="21"/>
    <x v="0"/>
    <x v="2760"/>
    <x v="411"/>
    <x v="448"/>
    <x v="670"/>
    <x v="34"/>
    <x v="21"/>
    <x v="12"/>
    <x v="763"/>
    <x v="0"/>
    <x v="30"/>
    <x v="57"/>
    <x v="235"/>
  </r>
  <r>
    <x v="35"/>
    <x v="0"/>
    <x v="2"/>
    <x v="3"/>
    <x v="63"/>
    <x v="2"/>
    <x v="22"/>
    <x v="0"/>
    <x v="2695"/>
    <x v="411"/>
    <x v="448"/>
    <x v="670"/>
    <x v="34"/>
    <x v="21"/>
    <x v="35"/>
    <x v="1334"/>
    <x v="0"/>
    <x v="30"/>
    <x v="57"/>
    <x v="386"/>
  </r>
  <r>
    <x v="35"/>
    <x v="0"/>
    <x v="2"/>
    <x v="3"/>
    <x v="63"/>
    <x v="2"/>
    <x v="23"/>
    <x v="0"/>
    <x v="2552"/>
    <x v="411"/>
    <x v="448"/>
    <x v="670"/>
    <x v="34"/>
    <x v="21"/>
    <x v="0"/>
    <x v="119"/>
    <x v="0"/>
    <x v="30"/>
    <x v="57"/>
    <x v="44"/>
  </r>
  <r>
    <x v="35"/>
    <x v="0"/>
    <x v="2"/>
    <x v="3"/>
    <x v="63"/>
    <x v="1"/>
    <x v="22"/>
    <x v="0"/>
    <x v="3371"/>
    <x v="425"/>
    <x v="460"/>
    <x v="670"/>
    <x v="34"/>
    <x v="21"/>
    <x v="15"/>
    <x v="799"/>
    <x v="0"/>
    <x v="30"/>
    <x v="57"/>
    <x v="246"/>
  </r>
  <r>
    <x v="35"/>
    <x v="0"/>
    <x v="2"/>
    <x v="3"/>
    <x v="63"/>
    <x v="2"/>
    <x v="21"/>
    <x v="0"/>
    <x v="2762"/>
    <x v="432"/>
    <x v="466"/>
    <x v="670"/>
    <x v="34"/>
    <x v="21"/>
    <x v="12"/>
    <x v="763"/>
    <x v="0"/>
    <x v="30"/>
    <x v="57"/>
    <x v="235"/>
  </r>
  <r>
    <x v="35"/>
    <x v="0"/>
    <x v="2"/>
    <x v="3"/>
    <x v="63"/>
    <x v="1"/>
    <x v="21"/>
    <x v="0"/>
    <x v="3598"/>
    <x v="447"/>
    <x v="481"/>
    <x v="670"/>
    <x v="34"/>
    <x v="21"/>
    <x v="2"/>
    <x v="239"/>
    <x v="0"/>
    <x v="30"/>
    <x v="57"/>
    <x v="80"/>
  </r>
  <r>
    <x v="35"/>
    <x v="0"/>
    <x v="2"/>
    <x v="3"/>
    <x v="63"/>
    <x v="2"/>
    <x v="21"/>
    <x v="0"/>
    <x v="2764"/>
    <x v="452"/>
    <x v="489"/>
    <x v="670"/>
    <x v="34"/>
    <x v="21"/>
    <x v="12"/>
    <x v="763"/>
    <x v="0"/>
    <x v="30"/>
    <x v="57"/>
    <x v="235"/>
  </r>
  <r>
    <x v="35"/>
    <x v="0"/>
    <x v="2"/>
    <x v="3"/>
    <x v="63"/>
    <x v="2"/>
    <x v="23"/>
    <x v="0"/>
    <x v="2543"/>
    <x v="452"/>
    <x v="489"/>
    <x v="670"/>
    <x v="34"/>
    <x v="21"/>
    <x v="0"/>
    <x v="119"/>
    <x v="0"/>
    <x v="30"/>
    <x v="57"/>
    <x v="44"/>
  </r>
  <r>
    <x v="35"/>
    <x v="0"/>
    <x v="2"/>
    <x v="3"/>
    <x v="63"/>
    <x v="2"/>
    <x v="22"/>
    <x v="0"/>
    <x v="2697"/>
    <x v="455"/>
    <x v="493"/>
    <x v="670"/>
    <x v="34"/>
    <x v="21"/>
    <x v="35"/>
    <x v="1334"/>
    <x v="0"/>
    <x v="30"/>
    <x v="57"/>
    <x v="386"/>
  </r>
  <r>
    <x v="35"/>
    <x v="0"/>
    <x v="2"/>
    <x v="3"/>
    <x v="63"/>
    <x v="1"/>
    <x v="22"/>
    <x v="0"/>
    <x v="3374"/>
    <x v="466"/>
    <x v="500"/>
    <x v="670"/>
    <x v="34"/>
    <x v="21"/>
    <x v="15"/>
    <x v="799"/>
    <x v="0"/>
    <x v="30"/>
    <x v="57"/>
    <x v="246"/>
  </r>
  <r>
    <x v="35"/>
    <x v="0"/>
    <x v="2"/>
    <x v="3"/>
    <x v="63"/>
    <x v="2"/>
    <x v="21"/>
    <x v="0"/>
    <x v="2765"/>
    <x v="473"/>
    <x v="506"/>
    <x v="670"/>
    <x v="34"/>
    <x v="21"/>
    <x v="12"/>
    <x v="763"/>
    <x v="0"/>
    <x v="30"/>
    <x v="57"/>
    <x v="235"/>
  </r>
  <r>
    <x v="35"/>
    <x v="0"/>
    <x v="2"/>
    <x v="3"/>
    <x v="63"/>
    <x v="2"/>
    <x v="22"/>
    <x v="0"/>
    <x v="2698"/>
    <x v="473"/>
    <x v="506"/>
    <x v="670"/>
    <x v="34"/>
    <x v="21"/>
    <x v="35"/>
    <x v="1334"/>
    <x v="0"/>
    <x v="30"/>
    <x v="57"/>
    <x v="386"/>
  </r>
  <r>
    <x v="35"/>
    <x v="0"/>
    <x v="2"/>
    <x v="3"/>
    <x v="63"/>
    <x v="2"/>
    <x v="21"/>
    <x v="0"/>
    <x v="2766"/>
    <x v="494"/>
    <x v="526"/>
    <x v="670"/>
    <x v="34"/>
    <x v="21"/>
    <x v="12"/>
    <x v="763"/>
    <x v="0"/>
    <x v="30"/>
    <x v="57"/>
    <x v="235"/>
  </r>
  <r>
    <x v="35"/>
    <x v="0"/>
    <x v="2"/>
    <x v="3"/>
    <x v="63"/>
    <x v="2"/>
    <x v="23"/>
    <x v="0"/>
    <x v="2525"/>
    <x v="494"/>
    <x v="526"/>
    <x v="670"/>
    <x v="34"/>
    <x v="21"/>
    <x v="0"/>
    <x v="119"/>
    <x v="0"/>
    <x v="30"/>
    <x v="57"/>
    <x v="44"/>
  </r>
  <r>
    <x v="35"/>
    <x v="0"/>
    <x v="2"/>
    <x v="3"/>
    <x v="63"/>
    <x v="1"/>
    <x v="21"/>
    <x v="0"/>
    <x v="3629"/>
    <x v="500"/>
    <x v="533"/>
    <x v="670"/>
    <x v="34"/>
    <x v="21"/>
    <x v="2"/>
    <x v="239"/>
    <x v="0"/>
    <x v="30"/>
    <x v="57"/>
    <x v="80"/>
  </r>
  <r>
    <x v="35"/>
    <x v="0"/>
    <x v="2"/>
    <x v="3"/>
    <x v="63"/>
    <x v="1"/>
    <x v="22"/>
    <x v="0"/>
    <x v="2573"/>
    <x v="500"/>
    <x v="533"/>
    <x v="670"/>
    <x v="34"/>
    <x v="21"/>
    <x v="15"/>
    <x v="799"/>
    <x v="0"/>
    <x v="30"/>
    <x v="57"/>
    <x v="246"/>
  </r>
  <r>
    <x v="35"/>
    <x v="0"/>
    <x v="2"/>
    <x v="3"/>
    <x v="63"/>
    <x v="1"/>
    <x v="22"/>
    <x v="0"/>
    <x v="4050"/>
    <x v="513"/>
    <x v="545"/>
    <x v="670"/>
    <x v="34"/>
    <x v="21"/>
    <x v="15"/>
    <x v="799"/>
    <x v="0"/>
    <x v="30"/>
    <x v="57"/>
    <x v="246"/>
  </r>
  <r>
    <x v="35"/>
    <x v="0"/>
    <x v="2"/>
    <x v="3"/>
    <x v="63"/>
    <x v="0"/>
    <x v="21"/>
    <x v="0"/>
    <x v="2597"/>
    <x v="513"/>
    <x v="545"/>
    <x v="670"/>
    <x v="34"/>
    <x v="21"/>
    <x v="16"/>
    <x v="837"/>
    <x v="0"/>
    <x v="30"/>
    <x v="57"/>
    <x v="260"/>
  </r>
  <r>
    <x v="35"/>
    <x v="0"/>
    <x v="2"/>
    <x v="3"/>
    <x v="63"/>
    <x v="1"/>
    <x v="21"/>
    <x v="0"/>
    <x v="3652"/>
    <x v="525"/>
    <x v="558"/>
    <x v="670"/>
    <x v="34"/>
    <x v="21"/>
    <x v="2"/>
    <x v="239"/>
    <x v="0"/>
    <x v="30"/>
    <x v="57"/>
    <x v="80"/>
  </r>
  <r>
    <x v="35"/>
    <x v="0"/>
    <x v="2"/>
    <x v="3"/>
    <x v="63"/>
    <x v="1"/>
    <x v="22"/>
    <x v="0"/>
    <x v="3376"/>
    <x v="525"/>
    <x v="558"/>
    <x v="670"/>
    <x v="34"/>
    <x v="21"/>
    <x v="15"/>
    <x v="799"/>
    <x v="0"/>
    <x v="30"/>
    <x v="57"/>
    <x v="246"/>
  </r>
  <r>
    <x v="35"/>
    <x v="0"/>
    <x v="2"/>
    <x v="3"/>
    <x v="63"/>
    <x v="2"/>
    <x v="21"/>
    <x v="0"/>
    <x v="1900"/>
    <x v="532"/>
    <x v="564"/>
    <x v="670"/>
    <x v="34"/>
    <x v="21"/>
    <x v="12"/>
    <x v="763"/>
    <x v="0"/>
    <x v="30"/>
    <x v="57"/>
    <x v="235"/>
  </r>
  <r>
    <x v="35"/>
    <x v="0"/>
    <x v="2"/>
    <x v="3"/>
    <x v="63"/>
    <x v="2"/>
    <x v="23"/>
    <x v="0"/>
    <x v="2530"/>
    <x v="532"/>
    <x v="564"/>
    <x v="670"/>
    <x v="34"/>
    <x v="21"/>
    <x v="0"/>
    <x v="119"/>
    <x v="0"/>
    <x v="30"/>
    <x v="57"/>
    <x v="44"/>
  </r>
  <r>
    <x v="35"/>
    <x v="0"/>
    <x v="2"/>
    <x v="3"/>
    <x v="63"/>
    <x v="1"/>
    <x v="21"/>
    <x v="0"/>
    <x v="3646"/>
    <x v="538"/>
    <x v="572"/>
    <x v="670"/>
    <x v="34"/>
    <x v="21"/>
    <x v="2"/>
    <x v="239"/>
    <x v="0"/>
    <x v="30"/>
    <x v="57"/>
    <x v="80"/>
  </r>
  <r>
    <x v="35"/>
    <x v="0"/>
    <x v="2"/>
    <x v="3"/>
    <x v="63"/>
    <x v="1"/>
    <x v="22"/>
    <x v="0"/>
    <x v="3377"/>
    <x v="538"/>
    <x v="572"/>
    <x v="670"/>
    <x v="34"/>
    <x v="21"/>
    <x v="15"/>
    <x v="799"/>
    <x v="0"/>
    <x v="30"/>
    <x v="57"/>
    <x v="246"/>
  </r>
  <r>
    <x v="35"/>
    <x v="0"/>
    <x v="2"/>
    <x v="3"/>
    <x v="63"/>
    <x v="2"/>
    <x v="22"/>
    <x v="0"/>
    <x v="2575"/>
    <x v="551"/>
    <x v="588"/>
    <x v="670"/>
    <x v="34"/>
    <x v="21"/>
    <x v="35"/>
    <x v="1334"/>
    <x v="0"/>
    <x v="30"/>
    <x v="57"/>
    <x v="386"/>
  </r>
  <r>
    <x v="35"/>
    <x v="0"/>
    <x v="2"/>
    <x v="3"/>
    <x v="63"/>
    <x v="2"/>
    <x v="21"/>
    <x v="0"/>
    <x v="2598"/>
    <x v="551"/>
    <x v="588"/>
    <x v="670"/>
    <x v="34"/>
    <x v="21"/>
    <x v="12"/>
    <x v="763"/>
    <x v="0"/>
    <x v="30"/>
    <x v="57"/>
    <x v="235"/>
  </r>
  <r>
    <x v="35"/>
    <x v="0"/>
    <x v="2"/>
    <x v="3"/>
    <x v="63"/>
    <x v="1"/>
    <x v="21"/>
    <x v="0"/>
    <x v="3626"/>
    <x v="558"/>
    <x v="595"/>
    <x v="670"/>
    <x v="34"/>
    <x v="21"/>
    <x v="2"/>
    <x v="239"/>
    <x v="0"/>
    <x v="30"/>
    <x v="57"/>
    <x v="80"/>
  </r>
  <r>
    <x v="35"/>
    <x v="0"/>
    <x v="2"/>
    <x v="3"/>
    <x v="63"/>
    <x v="1"/>
    <x v="22"/>
    <x v="0"/>
    <x v="3378"/>
    <x v="558"/>
    <x v="595"/>
    <x v="670"/>
    <x v="34"/>
    <x v="21"/>
    <x v="15"/>
    <x v="799"/>
    <x v="0"/>
    <x v="30"/>
    <x v="57"/>
    <x v="246"/>
  </r>
  <r>
    <x v="35"/>
    <x v="0"/>
    <x v="2"/>
    <x v="3"/>
    <x v="63"/>
    <x v="2"/>
    <x v="21"/>
    <x v="0"/>
    <x v="1927"/>
    <x v="573"/>
    <x v="609"/>
    <x v="670"/>
    <x v="34"/>
    <x v="21"/>
    <x v="12"/>
    <x v="763"/>
    <x v="0"/>
    <x v="30"/>
    <x v="57"/>
    <x v="235"/>
  </r>
  <r>
    <x v="35"/>
    <x v="0"/>
    <x v="2"/>
    <x v="3"/>
    <x v="63"/>
    <x v="1"/>
    <x v="21"/>
    <x v="0"/>
    <x v="4026"/>
    <x v="573"/>
    <x v="609"/>
    <x v="670"/>
    <x v="34"/>
    <x v="21"/>
    <x v="2"/>
    <x v="239"/>
    <x v="0"/>
    <x v="30"/>
    <x v="57"/>
    <x v="80"/>
  </r>
  <r>
    <x v="35"/>
    <x v="0"/>
    <x v="2"/>
    <x v="3"/>
    <x v="63"/>
    <x v="1"/>
    <x v="22"/>
    <x v="0"/>
    <x v="2576"/>
    <x v="573"/>
    <x v="609"/>
    <x v="670"/>
    <x v="34"/>
    <x v="21"/>
    <x v="15"/>
    <x v="799"/>
    <x v="0"/>
    <x v="30"/>
    <x v="57"/>
    <x v="246"/>
  </r>
  <r>
    <x v="35"/>
    <x v="0"/>
    <x v="2"/>
    <x v="3"/>
    <x v="63"/>
    <x v="2"/>
    <x v="23"/>
    <x v="0"/>
    <x v="2532"/>
    <x v="573"/>
    <x v="609"/>
    <x v="670"/>
    <x v="34"/>
    <x v="21"/>
    <x v="0"/>
    <x v="119"/>
    <x v="0"/>
    <x v="30"/>
    <x v="57"/>
    <x v="44"/>
  </r>
  <r>
    <x v="35"/>
    <x v="0"/>
    <x v="2"/>
    <x v="3"/>
    <x v="63"/>
    <x v="1"/>
    <x v="22"/>
    <x v="0"/>
    <x v="3379"/>
    <x v="584"/>
    <x v="622"/>
    <x v="670"/>
    <x v="34"/>
    <x v="21"/>
    <x v="15"/>
    <x v="799"/>
    <x v="0"/>
    <x v="30"/>
    <x v="57"/>
    <x v="246"/>
  </r>
  <r>
    <x v="35"/>
    <x v="0"/>
    <x v="2"/>
    <x v="3"/>
    <x v="63"/>
    <x v="1"/>
    <x v="21"/>
    <x v="0"/>
    <x v="3800"/>
    <x v="589"/>
    <x v="629"/>
    <x v="670"/>
    <x v="34"/>
    <x v="21"/>
    <x v="2"/>
    <x v="239"/>
    <x v="0"/>
    <x v="30"/>
    <x v="57"/>
    <x v="80"/>
  </r>
  <r>
    <x v="35"/>
    <x v="0"/>
    <x v="2"/>
    <x v="3"/>
    <x v="63"/>
    <x v="2"/>
    <x v="22"/>
    <x v="0"/>
    <x v="2577"/>
    <x v="589"/>
    <x v="629"/>
    <x v="670"/>
    <x v="34"/>
    <x v="21"/>
    <x v="35"/>
    <x v="1334"/>
    <x v="0"/>
    <x v="30"/>
    <x v="57"/>
    <x v="386"/>
  </r>
  <r>
    <x v="35"/>
    <x v="0"/>
    <x v="2"/>
    <x v="3"/>
    <x v="63"/>
    <x v="2"/>
    <x v="21"/>
    <x v="0"/>
    <x v="2599"/>
    <x v="589"/>
    <x v="629"/>
    <x v="670"/>
    <x v="34"/>
    <x v="21"/>
    <x v="12"/>
    <x v="763"/>
    <x v="0"/>
    <x v="30"/>
    <x v="57"/>
    <x v="235"/>
  </r>
  <r>
    <x v="35"/>
    <x v="0"/>
    <x v="2"/>
    <x v="3"/>
    <x v="63"/>
    <x v="1"/>
    <x v="21"/>
    <x v="0"/>
    <x v="3648"/>
    <x v="608"/>
    <x v="644"/>
    <x v="670"/>
    <x v="34"/>
    <x v="21"/>
    <x v="2"/>
    <x v="239"/>
    <x v="0"/>
    <x v="30"/>
    <x v="57"/>
    <x v="80"/>
  </r>
  <r>
    <x v="35"/>
    <x v="0"/>
    <x v="2"/>
    <x v="3"/>
    <x v="63"/>
    <x v="1"/>
    <x v="22"/>
    <x v="0"/>
    <x v="3381"/>
    <x v="608"/>
    <x v="644"/>
    <x v="670"/>
    <x v="34"/>
    <x v="21"/>
    <x v="15"/>
    <x v="799"/>
    <x v="0"/>
    <x v="30"/>
    <x v="57"/>
    <x v="246"/>
  </r>
  <r>
    <x v="35"/>
    <x v="0"/>
    <x v="2"/>
    <x v="3"/>
    <x v="63"/>
    <x v="2"/>
    <x v="23"/>
    <x v="0"/>
    <x v="2545"/>
    <x v="608"/>
    <x v="644"/>
    <x v="670"/>
    <x v="34"/>
    <x v="21"/>
    <x v="0"/>
    <x v="119"/>
    <x v="0"/>
    <x v="30"/>
    <x v="57"/>
    <x v="44"/>
  </r>
  <r>
    <x v="35"/>
    <x v="0"/>
    <x v="2"/>
    <x v="3"/>
    <x v="63"/>
    <x v="1"/>
    <x v="22"/>
    <x v="0"/>
    <x v="3382"/>
    <x v="621"/>
    <x v="653"/>
    <x v="670"/>
    <x v="34"/>
    <x v="21"/>
    <x v="15"/>
    <x v="799"/>
    <x v="0"/>
    <x v="30"/>
    <x v="57"/>
    <x v="246"/>
  </r>
  <r>
    <x v="35"/>
    <x v="0"/>
    <x v="2"/>
    <x v="3"/>
    <x v="63"/>
    <x v="2"/>
    <x v="22"/>
    <x v="0"/>
    <x v="2702"/>
    <x v="626"/>
    <x v="657"/>
    <x v="670"/>
    <x v="34"/>
    <x v="21"/>
    <x v="35"/>
    <x v="1334"/>
    <x v="0"/>
    <x v="30"/>
    <x v="57"/>
    <x v="386"/>
  </r>
  <r>
    <x v="35"/>
    <x v="0"/>
    <x v="2"/>
    <x v="3"/>
    <x v="63"/>
    <x v="2"/>
    <x v="23"/>
    <x v="0"/>
    <x v="2531"/>
    <x v="643"/>
    <x v="668"/>
    <x v="670"/>
    <x v="34"/>
    <x v="21"/>
    <x v="0"/>
    <x v="119"/>
    <x v="0"/>
    <x v="30"/>
    <x v="57"/>
    <x v="44"/>
  </r>
  <r>
    <x v="35"/>
    <x v="0"/>
    <x v="2"/>
    <x v="3"/>
    <x v="63"/>
    <x v="1"/>
    <x v="21"/>
    <x v="0"/>
    <x v="3590"/>
    <x v="650"/>
    <x v="675"/>
    <x v="670"/>
    <x v="34"/>
    <x v="21"/>
    <x v="2"/>
    <x v="239"/>
    <x v="0"/>
    <x v="30"/>
    <x v="57"/>
    <x v="80"/>
  </r>
  <r>
    <x v="35"/>
    <x v="0"/>
    <x v="2"/>
    <x v="3"/>
    <x v="63"/>
    <x v="1"/>
    <x v="22"/>
    <x v="0"/>
    <x v="3384"/>
    <x v="650"/>
    <x v="675"/>
    <x v="670"/>
    <x v="34"/>
    <x v="21"/>
    <x v="15"/>
    <x v="799"/>
    <x v="0"/>
    <x v="30"/>
    <x v="57"/>
    <x v="246"/>
  </r>
  <r>
    <x v="35"/>
    <x v="0"/>
    <x v="2"/>
    <x v="3"/>
    <x v="63"/>
    <x v="2"/>
    <x v="21"/>
    <x v="0"/>
    <x v="1935"/>
    <x v="653"/>
    <x v="681"/>
    <x v="670"/>
    <x v="34"/>
    <x v="21"/>
    <x v="12"/>
    <x v="763"/>
    <x v="0"/>
    <x v="30"/>
    <x v="57"/>
    <x v="235"/>
  </r>
  <r>
    <x v="35"/>
    <x v="0"/>
    <x v="2"/>
    <x v="3"/>
    <x v="63"/>
    <x v="2"/>
    <x v="22"/>
    <x v="0"/>
    <x v="2817"/>
    <x v="660"/>
    <x v="688"/>
    <x v="670"/>
    <x v="34"/>
    <x v="21"/>
    <x v="35"/>
    <x v="1334"/>
    <x v="0"/>
    <x v="30"/>
    <x v="57"/>
    <x v="386"/>
  </r>
  <r>
    <x v="35"/>
    <x v="0"/>
    <x v="2"/>
    <x v="3"/>
    <x v="63"/>
    <x v="1"/>
    <x v="21"/>
    <x v="0"/>
    <x v="3633"/>
    <x v="663"/>
    <x v="690"/>
    <x v="670"/>
    <x v="34"/>
    <x v="21"/>
    <x v="2"/>
    <x v="239"/>
    <x v="0"/>
    <x v="30"/>
    <x v="57"/>
    <x v="80"/>
  </r>
  <r>
    <x v="35"/>
    <x v="0"/>
    <x v="2"/>
    <x v="3"/>
    <x v="63"/>
    <x v="1"/>
    <x v="22"/>
    <x v="0"/>
    <x v="3385"/>
    <x v="663"/>
    <x v="690"/>
    <x v="670"/>
    <x v="34"/>
    <x v="21"/>
    <x v="15"/>
    <x v="799"/>
    <x v="0"/>
    <x v="30"/>
    <x v="57"/>
    <x v="246"/>
  </r>
  <r>
    <x v="35"/>
    <x v="0"/>
    <x v="2"/>
    <x v="3"/>
    <x v="63"/>
    <x v="1"/>
    <x v="21"/>
    <x v="0"/>
    <x v="3662"/>
    <x v="674"/>
    <x v="701"/>
    <x v="670"/>
    <x v="34"/>
    <x v="21"/>
    <x v="2"/>
    <x v="239"/>
    <x v="0"/>
    <x v="30"/>
    <x v="57"/>
    <x v="80"/>
  </r>
  <r>
    <x v="35"/>
    <x v="0"/>
    <x v="2"/>
    <x v="3"/>
    <x v="63"/>
    <x v="2"/>
    <x v="23"/>
    <x v="0"/>
    <x v="2533"/>
    <x v="678"/>
    <x v="704"/>
    <x v="670"/>
    <x v="34"/>
    <x v="21"/>
    <x v="0"/>
    <x v="119"/>
    <x v="0"/>
    <x v="30"/>
    <x v="57"/>
    <x v="44"/>
  </r>
  <r>
    <x v="35"/>
    <x v="0"/>
    <x v="2"/>
    <x v="3"/>
    <x v="63"/>
    <x v="1"/>
    <x v="21"/>
    <x v="0"/>
    <x v="3699"/>
    <x v="687"/>
    <x v="712"/>
    <x v="670"/>
    <x v="34"/>
    <x v="21"/>
    <x v="2"/>
    <x v="239"/>
    <x v="0"/>
    <x v="30"/>
    <x v="57"/>
    <x v="80"/>
  </r>
  <r>
    <x v="35"/>
    <x v="0"/>
    <x v="2"/>
    <x v="3"/>
    <x v="63"/>
    <x v="1"/>
    <x v="22"/>
    <x v="0"/>
    <x v="3388"/>
    <x v="687"/>
    <x v="712"/>
    <x v="670"/>
    <x v="34"/>
    <x v="21"/>
    <x v="15"/>
    <x v="799"/>
    <x v="0"/>
    <x v="30"/>
    <x v="57"/>
    <x v="246"/>
  </r>
  <r>
    <x v="35"/>
    <x v="0"/>
    <x v="2"/>
    <x v="3"/>
    <x v="63"/>
    <x v="1"/>
    <x v="21"/>
    <x v="0"/>
    <x v="3587"/>
    <x v="699"/>
    <x v="720"/>
    <x v="670"/>
    <x v="34"/>
    <x v="21"/>
    <x v="2"/>
    <x v="239"/>
    <x v="0"/>
    <x v="30"/>
    <x v="57"/>
    <x v="80"/>
  </r>
  <r>
    <x v="35"/>
    <x v="0"/>
    <x v="2"/>
    <x v="3"/>
    <x v="63"/>
    <x v="1"/>
    <x v="22"/>
    <x v="0"/>
    <x v="3389"/>
    <x v="699"/>
    <x v="720"/>
    <x v="670"/>
    <x v="34"/>
    <x v="21"/>
    <x v="15"/>
    <x v="799"/>
    <x v="0"/>
    <x v="30"/>
    <x v="57"/>
    <x v="246"/>
  </r>
  <r>
    <x v="35"/>
    <x v="0"/>
    <x v="2"/>
    <x v="3"/>
    <x v="63"/>
    <x v="2"/>
    <x v="22"/>
    <x v="0"/>
    <x v="2703"/>
    <x v="701"/>
    <x v="724"/>
    <x v="670"/>
    <x v="34"/>
    <x v="21"/>
    <x v="35"/>
    <x v="1334"/>
    <x v="0"/>
    <x v="30"/>
    <x v="57"/>
    <x v="386"/>
  </r>
  <r>
    <x v="35"/>
    <x v="0"/>
    <x v="2"/>
    <x v="3"/>
    <x v="63"/>
    <x v="1"/>
    <x v="21"/>
    <x v="0"/>
    <x v="3715"/>
    <x v="708"/>
    <x v="730"/>
    <x v="670"/>
    <x v="34"/>
    <x v="21"/>
    <x v="2"/>
    <x v="239"/>
    <x v="0"/>
    <x v="30"/>
    <x v="57"/>
    <x v="80"/>
  </r>
  <r>
    <x v="35"/>
    <x v="0"/>
    <x v="2"/>
    <x v="3"/>
    <x v="63"/>
    <x v="1"/>
    <x v="22"/>
    <x v="0"/>
    <x v="3391"/>
    <x v="708"/>
    <x v="730"/>
    <x v="670"/>
    <x v="34"/>
    <x v="21"/>
    <x v="15"/>
    <x v="799"/>
    <x v="0"/>
    <x v="30"/>
    <x v="57"/>
    <x v="246"/>
  </r>
  <r>
    <x v="35"/>
    <x v="0"/>
    <x v="2"/>
    <x v="3"/>
    <x v="63"/>
    <x v="1"/>
    <x v="21"/>
    <x v="0"/>
    <x v="3592"/>
    <x v="714"/>
    <x v="736"/>
    <x v="670"/>
    <x v="34"/>
    <x v="21"/>
    <x v="2"/>
    <x v="239"/>
    <x v="0"/>
    <x v="30"/>
    <x v="57"/>
    <x v="80"/>
  </r>
  <r>
    <x v="35"/>
    <x v="0"/>
    <x v="2"/>
    <x v="3"/>
    <x v="63"/>
    <x v="1"/>
    <x v="22"/>
    <x v="0"/>
    <x v="3392"/>
    <x v="714"/>
    <x v="736"/>
    <x v="670"/>
    <x v="34"/>
    <x v="21"/>
    <x v="15"/>
    <x v="799"/>
    <x v="0"/>
    <x v="30"/>
    <x v="57"/>
    <x v="246"/>
  </r>
  <r>
    <x v="35"/>
    <x v="0"/>
    <x v="2"/>
    <x v="4"/>
    <x v="65"/>
    <x v="1"/>
    <x v="22"/>
    <x v="0"/>
    <x v="2567"/>
    <x v="52"/>
    <x v="94"/>
    <x v="682"/>
    <x v="34"/>
    <x v="21"/>
    <x v="15"/>
    <x v="828"/>
    <x v="0"/>
    <x v="30"/>
    <x v="59"/>
    <x v="256"/>
  </r>
  <r>
    <x v="35"/>
    <x v="0"/>
    <x v="2"/>
    <x v="4"/>
    <x v="65"/>
    <x v="2"/>
    <x v="22"/>
    <x v="0"/>
    <x v="1829"/>
    <x v="253"/>
    <x v="295"/>
    <x v="682"/>
    <x v="34"/>
    <x v="21"/>
    <x v="35"/>
    <x v="1351"/>
    <x v="0"/>
    <x v="30"/>
    <x v="59"/>
    <x v="389"/>
  </r>
  <r>
    <x v="35"/>
    <x v="0"/>
    <x v="2"/>
    <x v="5"/>
    <x v="66"/>
    <x v="2"/>
    <x v="22"/>
    <x v="0"/>
    <x v="2689"/>
    <x v="42"/>
    <x v="91"/>
    <x v="694"/>
    <x v="34"/>
    <x v="21"/>
    <x v="35"/>
    <x v="1365"/>
    <x v="0"/>
    <x v="30"/>
    <x v="63"/>
    <x v="395"/>
  </r>
  <r>
    <x v="35"/>
    <x v="0"/>
    <x v="2"/>
    <x v="6"/>
    <x v="67"/>
    <x v="1"/>
    <x v="21"/>
    <x v="0"/>
    <x v="3657"/>
    <x v="716"/>
    <x v="731"/>
    <x v="466"/>
    <x v="34"/>
    <x v="21"/>
    <x v="2"/>
    <x v="120"/>
    <x v="0"/>
    <x v="30"/>
    <x v="35"/>
    <x v="46"/>
  </r>
  <r>
    <x v="35"/>
    <x v="0"/>
    <x v="2"/>
    <x v="6"/>
    <x v="67"/>
    <x v="1"/>
    <x v="22"/>
    <x v="0"/>
    <x v="3288"/>
    <x v="719"/>
    <x v="732"/>
    <x v="466"/>
    <x v="34"/>
    <x v="21"/>
    <x v="15"/>
    <x v="557"/>
    <x v="0"/>
    <x v="30"/>
    <x v="35"/>
    <x v="173"/>
  </r>
  <r>
    <x v="35"/>
    <x v="0"/>
    <x v="2"/>
    <x v="6"/>
    <x v="67"/>
    <x v="1"/>
    <x v="21"/>
    <x v="0"/>
    <x v="3635"/>
    <x v="720"/>
    <x v="734"/>
    <x v="466"/>
    <x v="34"/>
    <x v="21"/>
    <x v="2"/>
    <x v="120"/>
    <x v="0"/>
    <x v="30"/>
    <x v="35"/>
    <x v="46"/>
  </r>
  <r>
    <x v="35"/>
    <x v="0"/>
    <x v="2"/>
    <x v="6"/>
    <x v="67"/>
    <x v="1"/>
    <x v="21"/>
    <x v="0"/>
    <x v="3664"/>
    <x v="726"/>
    <x v="742"/>
    <x v="466"/>
    <x v="34"/>
    <x v="21"/>
    <x v="2"/>
    <x v="120"/>
    <x v="0"/>
    <x v="30"/>
    <x v="35"/>
    <x v="46"/>
  </r>
  <r>
    <x v="35"/>
    <x v="0"/>
    <x v="2"/>
    <x v="6"/>
    <x v="67"/>
    <x v="1"/>
    <x v="22"/>
    <x v="0"/>
    <x v="3393"/>
    <x v="726"/>
    <x v="742"/>
    <x v="466"/>
    <x v="34"/>
    <x v="21"/>
    <x v="15"/>
    <x v="557"/>
    <x v="0"/>
    <x v="30"/>
    <x v="35"/>
    <x v="173"/>
  </r>
  <r>
    <x v="35"/>
    <x v="0"/>
    <x v="2"/>
    <x v="6"/>
    <x v="67"/>
    <x v="1"/>
    <x v="22"/>
    <x v="0"/>
    <x v="3394"/>
    <x v="730"/>
    <x v="746"/>
    <x v="466"/>
    <x v="34"/>
    <x v="21"/>
    <x v="15"/>
    <x v="557"/>
    <x v="0"/>
    <x v="30"/>
    <x v="35"/>
    <x v="173"/>
  </r>
  <r>
    <x v="35"/>
    <x v="0"/>
    <x v="2"/>
    <x v="6"/>
    <x v="67"/>
    <x v="5"/>
    <x v="19"/>
    <x v="0"/>
    <x v="3305"/>
    <x v="200"/>
    <x v="208"/>
    <x v="466"/>
    <x v="34"/>
    <x v="21"/>
    <x v="31"/>
    <x v="1054"/>
    <x v="0"/>
    <x v="30"/>
    <x v="35"/>
    <x v="313"/>
  </r>
  <r>
    <x v="35"/>
    <x v="0"/>
    <x v="2"/>
    <x v="6"/>
    <x v="67"/>
    <x v="1"/>
    <x v="22"/>
    <x v="0"/>
    <x v="2572"/>
    <x v="235"/>
    <x v="245"/>
    <x v="466"/>
    <x v="34"/>
    <x v="21"/>
    <x v="15"/>
    <x v="557"/>
    <x v="0"/>
    <x v="30"/>
    <x v="35"/>
    <x v="173"/>
  </r>
  <r>
    <x v="35"/>
    <x v="0"/>
    <x v="2"/>
    <x v="6"/>
    <x v="67"/>
    <x v="2"/>
    <x v="23"/>
    <x v="0"/>
    <x v="2560"/>
    <x v="340"/>
    <x v="352"/>
    <x v="466"/>
    <x v="34"/>
    <x v="21"/>
    <x v="0"/>
    <x v="64"/>
    <x v="0"/>
    <x v="30"/>
    <x v="35"/>
    <x v="23"/>
  </r>
  <r>
    <x v="35"/>
    <x v="0"/>
    <x v="2"/>
    <x v="6"/>
    <x v="67"/>
    <x v="2"/>
    <x v="22"/>
    <x v="0"/>
    <x v="2704"/>
    <x v="619"/>
    <x v="633"/>
    <x v="466"/>
    <x v="34"/>
    <x v="21"/>
    <x v="35"/>
    <x v="1161"/>
    <x v="0"/>
    <x v="30"/>
    <x v="35"/>
    <x v="341"/>
  </r>
  <r>
    <x v="35"/>
    <x v="0"/>
    <x v="2"/>
    <x v="6"/>
    <x v="67"/>
    <x v="1"/>
    <x v="21"/>
    <x v="0"/>
    <x v="3654"/>
    <x v="653"/>
    <x v="665"/>
    <x v="466"/>
    <x v="34"/>
    <x v="21"/>
    <x v="2"/>
    <x v="120"/>
    <x v="0"/>
    <x v="30"/>
    <x v="35"/>
    <x v="46"/>
  </r>
  <r>
    <x v="35"/>
    <x v="0"/>
    <x v="2"/>
    <x v="6"/>
    <x v="67"/>
    <x v="2"/>
    <x v="21"/>
    <x v="0"/>
    <x v="1928"/>
    <x v="667"/>
    <x v="676"/>
    <x v="466"/>
    <x v="34"/>
    <x v="21"/>
    <x v="12"/>
    <x v="526"/>
    <x v="0"/>
    <x v="30"/>
    <x v="35"/>
    <x v="161"/>
  </r>
  <r>
    <x v="35"/>
    <x v="0"/>
    <x v="2"/>
    <x v="6"/>
    <x v="67"/>
    <x v="1"/>
    <x v="22"/>
    <x v="0"/>
    <x v="3387"/>
    <x v="680"/>
    <x v="692"/>
    <x v="466"/>
    <x v="34"/>
    <x v="21"/>
    <x v="15"/>
    <x v="557"/>
    <x v="0"/>
    <x v="30"/>
    <x v="35"/>
    <x v="173"/>
  </r>
  <r>
    <x v="35"/>
    <x v="0"/>
    <x v="2"/>
    <x v="6"/>
    <x v="67"/>
    <x v="1"/>
    <x v="21"/>
    <x v="0"/>
    <x v="4027"/>
    <x v="682"/>
    <x v="695"/>
    <x v="466"/>
    <x v="34"/>
    <x v="21"/>
    <x v="2"/>
    <x v="120"/>
    <x v="0"/>
    <x v="30"/>
    <x v="35"/>
    <x v="46"/>
  </r>
  <r>
    <x v="35"/>
    <x v="0"/>
    <x v="2"/>
    <x v="6"/>
    <x v="67"/>
    <x v="2"/>
    <x v="21"/>
    <x v="0"/>
    <x v="1931"/>
    <x v="691"/>
    <x v="702"/>
    <x v="466"/>
    <x v="34"/>
    <x v="21"/>
    <x v="12"/>
    <x v="526"/>
    <x v="0"/>
    <x v="30"/>
    <x v="35"/>
    <x v="161"/>
  </r>
  <r>
    <x v="35"/>
    <x v="0"/>
    <x v="2"/>
    <x v="6"/>
    <x v="67"/>
    <x v="1"/>
    <x v="22"/>
    <x v="0"/>
    <x v="3390"/>
    <x v="703"/>
    <x v="714"/>
    <x v="466"/>
    <x v="34"/>
    <x v="21"/>
    <x v="15"/>
    <x v="557"/>
    <x v="0"/>
    <x v="30"/>
    <x v="35"/>
    <x v="173"/>
  </r>
  <r>
    <x v="35"/>
    <x v="0"/>
    <x v="2"/>
    <x v="6"/>
    <x v="67"/>
    <x v="1"/>
    <x v="21"/>
    <x v="0"/>
    <x v="3650"/>
    <x v="703"/>
    <x v="714"/>
    <x v="466"/>
    <x v="34"/>
    <x v="21"/>
    <x v="2"/>
    <x v="120"/>
    <x v="0"/>
    <x v="30"/>
    <x v="35"/>
    <x v="46"/>
  </r>
  <r>
    <x v="35"/>
    <x v="0"/>
    <x v="1"/>
    <x v="8"/>
    <x v="304"/>
    <x v="2"/>
    <x v="22"/>
    <x v="0"/>
    <x v="1841"/>
    <x v="315"/>
    <x v="362"/>
    <x v="684"/>
    <x v="34"/>
    <x v="21"/>
    <x v="35"/>
    <x v="1354"/>
    <x v="0"/>
    <x v="30"/>
    <x v="61"/>
    <x v="392"/>
  </r>
  <r>
    <x v="35"/>
    <x v="0"/>
    <x v="1"/>
    <x v="8"/>
    <x v="304"/>
    <x v="2"/>
    <x v="22"/>
    <x v="0"/>
    <x v="3848"/>
    <x v="342"/>
    <x v="390"/>
    <x v="684"/>
    <x v="34"/>
    <x v="21"/>
    <x v="35"/>
    <x v="1354"/>
    <x v="0"/>
    <x v="30"/>
    <x v="61"/>
    <x v="392"/>
  </r>
  <r>
    <x v="35"/>
    <x v="0"/>
    <x v="1"/>
    <x v="8"/>
    <x v="304"/>
    <x v="2"/>
    <x v="22"/>
    <x v="0"/>
    <x v="1843"/>
    <x v="382"/>
    <x v="426"/>
    <x v="684"/>
    <x v="34"/>
    <x v="21"/>
    <x v="35"/>
    <x v="1354"/>
    <x v="0"/>
    <x v="30"/>
    <x v="61"/>
    <x v="392"/>
  </r>
  <r>
    <x v="35"/>
    <x v="0"/>
    <x v="1"/>
    <x v="8"/>
    <x v="304"/>
    <x v="2"/>
    <x v="22"/>
    <x v="0"/>
    <x v="1844"/>
    <x v="401"/>
    <x v="446"/>
    <x v="684"/>
    <x v="34"/>
    <x v="21"/>
    <x v="35"/>
    <x v="1354"/>
    <x v="0"/>
    <x v="30"/>
    <x v="61"/>
    <x v="392"/>
  </r>
  <r>
    <x v="35"/>
    <x v="0"/>
    <x v="1"/>
    <x v="9"/>
    <x v="308"/>
    <x v="1"/>
    <x v="21"/>
    <x v="0"/>
    <x v="3700"/>
    <x v="717"/>
    <x v="739"/>
    <x v="674"/>
    <x v="34"/>
    <x v="21"/>
    <x v="2"/>
    <x v="243"/>
    <x v="0"/>
    <x v="30"/>
    <x v="57"/>
    <x v="80"/>
  </r>
  <r>
    <x v="35"/>
    <x v="0"/>
    <x v="1"/>
    <x v="9"/>
    <x v="308"/>
    <x v="1"/>
    <x v="22"/>
    <x v="0"/>
    <x v="3425"/>
    <x v="717"/>
    <x v="739"/>
    <x v="674"/>
    <x v="34"/>
    <x v="21"/>
    <x v="15"/>
    <x v="804"/>
    <x v="0"/>
    <x v="30"/>
    <x v="57"/>
    <x v="246"/>
  </r>
  <r>
    <x v="35"/>
    <x v="0"/>
    <x v="1"/>
    <x v="9"/>
    <x v="308"/>
    <x v="2"/>
    <x v="22"/>
    <x v="0"/>
    <x v="1837"/>
    <x v="40"/>
    <x v="77"/>
    <x v="674"/>
    <x v="34"/>
    <x v="21"/>
    <x v="35"/>
    <x v="1339"/>
    <x v="0"/>
    <x v="30"/>
    <x v="57"/>
    <x v="386"/>
  </r>
  <r>
    <x v="35"/>
    <x v="0"/>
    <x v="1"/>
    <x v="9"/>
    <x v="308"/>
    <x v="0"/>
    <x v="21"/>
    <x v="0"/>
    <x v="2605"/>
    <x v="58"/>
    <x v="95"/>
    <x v="674"/>
    <x v="34"/>
    <x v="21"/>
    <x v="16"/>
    <x v="846"/>
    <x v="0"/>
    <x v="30"/>
    <x v="57"/>
    <x v="260"/>
  </r>
  <r>
    <x v="35"/>
    <x v="0"/>
    <x v="1"/>
    <x v="9"/>
    <x v="308"/>
    <x v="2"/>
    <x v="22"/>
    <x v="0"/>
    <x v="1838"/>
    <x v="73"/>
    <x v="112"/>
    <x v="674"/>
    <x v="34"/>
    <x v="21"/>
    <x v="35"/>
    <x v="1339"/>
    <x v="0"/>
    <x v="30"/>
    <x v="57"/>
    <x v="386"/>
  </r>
  <r>
    <x v="35"/>
    <x v="0"/>
    <x v="1"/>
    <x v="9"/>
    <x v="308"/>
    <x v="1"/>
    <x v="22"/>
    <x v="0"/>
    <x v="2876"/>
    <x v="77"/>
    <x v="116"/>
    <x v="674"/>
    <x v="34"/>
    <x v="21"/>
    <x v="15"/>
    <x v="804"/>
    <x v="0"/>
    <x v="30"/>
    <x v="57"/>
    <x v="246"/>
  </r>
  <r>
    <x v="35"/>
    <x v="0"/>
    <x v="1"/>
    <x v="9"/>
    <x v="308"/>
    <x v="2"/>
    <x v="22"/>
    <x v="0"/>
    <x v="2585"/>
    <x v="81"/>
    <x v="120"/>
    <x v="674"/>
    <x v="34"/>
    <x v="21"/>
    <x v="35"/>
    <x v="1339"/>
    <x v="0"/>
    <x v="30"/>
    <x v="57"/>
    <x v="386"/>
  </r>
  <r>
    <x v="35"/>
    <x v="0"/>
    <x v="1"/>
    <x v="9"/>
    <x v="308"/>
    <x v="2"/>
    <x v="23"/>
    <x v="0"/>
    <x v="2526"/>
    <x v="81"/>
    <x v="120"/>
    <x v="674"/>
    <x v="34"/>
    <x v="21"/>
    <x v="0"/>
    <x v="125"/>
    <x v="0"/>
    <x v="30"/>
    <x v="57"/>
    <x v="44"/>
  </r>
  <r>
    <x v="35"/>
    <x v="0"/>
    <x v="1"/>
    <x v="9"/>
    <x v="308"/>
    <x v="0"/>
    <x v="21"/>
    <x v="0"/>
    <x v="2607"/>
    <x v="107"/>
    <x v="139"/>
    <x v="674"/>
    <x v="34"/>
    <x v="21"/>
    <x v="16"/>
    <x v="846"/>
    <x v="0"/>
    <x v="30"/>
    <x v="57"/>
    <x v="260"/>
  </r>
  <r>
    <x v="35"/>
    <x v="0"/>
    <x v="1"/>
    <x v="9"/>
    <x v="308"/>
    <x v="2"/>
    <x v="22"/>
    <x v="0"/>
    <x v="2587"/>
    <x v="125"/>
    <x v="161"/>
    <x v="674"/>
    <x v="34"/>
    <x v="21"/>
    <x v="35"/>
    <x v="1339"/>
    <x v="0"/>
    <x v="30"/>
    <x v="57"/>
    <x v="386"/>
  </r>
  <r>
    <x v="35"/>
    <x v="0"/>
    <x v="1"/>
    <x v="9"/>
    <x v="308"/>
    <x v="1"/>
    <x v="22"/>
    <x v="0"/>
    <x v="3332"/>
    <x v="127"/>
    <x v="165"/>
    <x v="674"/>
    <x v="34"/>
    <x v="21"/>
    <x v="15"/>
    <x v="804"/>
    <x v="0"/>
    <x v="30"/>
    <x v="57"/>
    <x v="246"/>
  </r>
  <r>
    <x v="35"/>
    <x v="0"/>
    <x v="1"/>
    <x v="9"/>
    <x v="308"/>
    <x v="2"/>
    <x v="23"/>
    <x v="0"/>
    <x v="2536"/>
    <x v="127"/>
    <x v="165"/>
    <x v="674"/>
    <x v="34"/>
    <x v="21"/>
    <x v="0"/>
    <x v="125"/>
    <x v="0"/>
    <x v="30"/>
    <x v="57"/>
    <x v="44"/>
  </r>
  <r>
    <x v="35"/>
    <x v="0"/>
    <x v="1"/>
    <x v="9"/>
    <x v="308"/>
    <x v="2"/>
    <x v="22"/>
    <x v="0"/>
    <x v="2588"/>
    <x v="135"/>
    <x v="173"/>
    <x v="674"/>
    <x v="34"/>
    <x v="21"/>
    <x v="35"/>
    <x v="1339"/>
    <x v="0"/>
    <x v="30"/>
    <x v="57"/>
    <x v="386"/>
  </r>
  <r>
    <x v="35"/>
    <x v="0"/>
    <x v="1"/>
    <x v="9"/>
    <x v="308"/>
    <x v="1"/>
    <x v="21"/>
    <x v="0"/>
    <x v="3613"/>
    <x v="146"/>
    <x v="183"/>
    <x v="674"/>
    <x v="34"/>
    <x v="21"/>
    <x v="2"/>
    <x v="243"/>
    <x v="0"/>
    <x v="30"/>
    <x v="57"/>
    <x v="80"/>
  </r>
  <r>
    <x v="35"/>
    <x v="0"/>
    <x v="1"/>
    <x v="9"/>
    <x v="308"/>
    <x v="1"/>
    <x v="22"/>
    <x v="0"/>
    <x v="2589"/>
    <x v="153"/>
    <x v="189"/>
    <x v="674"/>
    <x v="34"/>
    <x v="21"/>
    <x v="15"/>
    <x v="804"/>
    <x v="0"/>
    <x v="30"/>
    <x v="57"/>
    <x v="246"/>
  </r>
  <r>
    <x v="35"/>
    <x v="0"/>
    <x v="1"/>
    <x v="9"/>
    <x v="308"/>
    <x v="2"/>
    <x v="22"/>
    <x v="0"/>
    <x v="1839"/>
    <x v="158"/>
    <x v="192"/>
    <x v="674"/>
    <x v="34"/>
    <x v="21"/>
    <x v="35"/>
    <x v="1339"/>
    <x v="0"/>
    <x v="30"/>
    <x v="57"/>
    <x v="386"/>
  </r>
  <r>
    <x v="35"/>
    <x v="0"/>
    <x v="1"/>
    <x v="9"/>
    <x v="308"/>
    <x v="1"/>
    <x v="22"/>
    <x v="0"/>
    <x v="3395"/>
    <x v="168"/>
    <x v="205"/>
    <x v="674"/>
    <x v="34"/>
    <x v="21"/>
    <x v="15"/>
    <x v="804"/>
    <x v="0"/>
    <x v="30"/>
    <x v="57"/>
    <x v="246"/>
  </r>
  <r>
    <x v="35"/>
    <x v="0"/>
    <x v="1"/>
    <x v="9"/>
    <x v="308"/>
    <x v="2"/>
    <x v="22"/>
    <x v="0"/>
    <x v="1840"/>
    <x v="171"/>
    <x v="208"/>
    <x v="674"/>
    <x v="34"/>
    <x v="21"/>
    <x v="35"/>
    <x v="1339"/>
    <x v="0"/>
    <x v="30"/>
    <x v="57"/>
    <x v="386"/>
  </r>
  <r>
    <x v="35"/>
    <x v="0"/>
    <x v="1"/>
    <x v="9"/>
    <x v="308"/>
    <x v="2"/>
    <x v="23"/>
    <x v="0"/>
    <x v="2541"/>
    <x v="171"/>
    <x v="208"/>
    <x v="674"/>
    <x v="34"/>
    <x v="21"/>
    <x v="0"/>
    <x v="125"/>
    <x v="0"/>
    <x v="30"/>
    <x v="57"/>
    <x v="44"/>
  </r>
  <r>
    <x v="35"/>
    <x v="0"/>
    <x v="1"/>
    <x v="9"/>
    <x v="308"/>
    <x v="2"/>
    <x v="21"/>
    <x v="0"/>
    <x v="1887"/>
    <x v="171"/>
    <x v="208"/>
    <x v="674"/>
    <x v="34"/>
    <x v="21"/>
    <x v="12"/>
    <x v="770"/>
    <x v="0"/>
    <x v="30"/>
    <x v="57"/>
    <x v="235"/>
  </r>
  <r>
    <x v="35"/>
    <x v="0"/>
    <x v="1"/>
    <x v="9"/>
    <x v="308"/>
    <x v="1"/>
    <x v="21"/>
    <x v="0"/>
    <x v="3618"/>
    <x v="190"/>
    <x v="227"/>
    <x v="674"/>
    <x v="34"/>
    <x v="21"/>
    <x v="2"/>
    <x v="243"/>
    <x v="0"/>
    <x v="30"/>
    <x v="57"/>
    <x v="80"/>
  </r>
  <r>
    <x v="35"/>
    <x v="0"/>
    <x v="1"/>
    <x v="9"/>
    <x v="308"/>
    <x v="1"/>
    <x v="22"/>
    <x v="0"/>
    <x v="3396"/>
    <x v="190"/>
    <x v="227"/>
    <x v="674"/>
    <x v="34"/>
    <x v="21"/>
    <x v="15"/>
    <x v="804"/>
    <x v="0"/>
    <x v="30"/>
    <x v="57"/>
    <x v="246"/>
  </r>
  <r>
    <x v="35"/>
    <x v="0"/>
    <x v="1"/>
    <x v="9"/>
    <x v="308"/>
    <x v="2"/>
    <x v="21"/>
    <x v="0"/>
    <x v="1878"/>
    <x v="193"/>
    <x v="231"/>
    <x v="674"/>
    <x v="34"/>
    <x v="21"/>
    <x v="12"/>
    <x v="770"/>
    <x v="0"/>
    <x v="30"/>
    <x v="57"/>
    <x v="235"/>
  </r>
  <r>
    <x v="35"/>
    <x v="0"/>
    <x v="1"/>
    <x v="9"/>
    <x v="308"/>
    <x v="2"/>
    <x v="22"/>
    <x v="0"/>
    <x v="2684"/>
    <x v="193"/>
    <x v="231"/>
    <x v="674"/>
    <x v="34"/>
    <x v="21"/>
    <x v="35"/>
    <x v="1339"/>
    <x v="0"/>
    <x v="30"/>
    <x v="57"/>
    <x v="386"/>
  </r>
  <r>
    <x v="35"/>
    <x v="0"/>
    <x v="1"/>
    <x v="9"/>
    <x v="308"/>
    <x v="1"/>
    <x v="21"/>
    <x v="0"/>
    <x v="3585"/>
    <x v="211"/>
    <x v="249"/>
    <x v="674"/>
    <x v="34"/>
    <x v="21"/>
    <x v="2"/>
    <x v="243"/>
    <x v="0"/>
    <x v="30"/>
    <x v="57"/>
    <x v="80"/>
  </r>
  <r>
    <x v="35"/>
    <x v="0"/>
    <x v="1"/>
    <x v="9"/>
    <x v="308"/>
    <x v="1"/>
    <x v="22"/>
    <x v="0"/>
    <x v="3397"/>
    <x v="211"/>
    <x v="249"/>
    <x v="674"/>
    <x v="34"/>
    <x v="21"/>
    <x v="15"/>
    <x v="804"/>
    <x v="0"/>
    <x v="30"/>
    <x v="57"/>
    <x v="246"/>
  </r>
  <r>
    <x v="35"/>
    <x v="0"/>
    <x v="1"/>
    <x v="9"/>
    <x v="308"/>
    <x v="2"/>
    <x v="21"/>
    <x v="0"/>
    <x v="1880"/>
    <x v="214"/>
    <x v="254"/>
    <x v="674"/>
    <x v="34"/>
    <x v="21"/>
    <x v="12"/>
    <x v="770"/>
    <x v="0"/>
    <x v="30"/>
    <x v="57"/>
    <x v="235"/>
  </r>
  <r>
    <x v="35"/>
    <x v="0"/>
    <x v="1"/>
    <x v="9"/>
    <x v="308"/>
    <x v="2"/>
    <x v="22"/>
    <x v="0"/>
    <x v="2708"/>
    <x v="214"/>
    <x v="254"/>
    <x v="674"/>
    <x v="34"/>
    <x v="21"/>
    <x v="35"/>
    <x v="1339"/>
    <x v="0"/>
    <x v="30"/>
    <x v="57"/>
    <x v="386"/>
  </r>
  <r>
    <x v="35"/>
    <x v="0"/>
    <x v="1"/>
    <x v="9"/>
    <x v="308"/>
    <x v="2"/>
    <x v="23"/>
    <x v="0"/>
    <x v="2547"/>
    <x v="214"/>
    <x v="254"/>
    <x v="674"/>
    <x v="34"/>
    <x v="21"/>
    <x v="0"/>
    <x v="125"/>
    <x v="0"/>
    <x v="30"/>
    <x v="57"/>
    <x v="44"/>
  </r>
  <r>
    <x v="35"/>
    <x v="0"/>
    <x v="1"/>
    <x v="9"/>
    <x v="308"/>
    <x v="2"/>
    <x v="21"/>
    <x v="0"/>
    <x v="2768"/>
    <x v="236"/>
    <x v="274"/>
    <x v="674"/>
    <x v="34"/>
    <x v="21"/>
    <x v="12"/>
    <x v="770"/>
    <x v="0"/>
    <x v="30"/>
    <x v="57"/>
    <x v="235"/>
  </r>
  <r>
    <x v="35"/>
    <x v="0"/>
    <x v="1"/>
    <x v="9"/>
    <x v="308"/>
    <x v="1"/>
    <x v="21"/>
    <x v="0"/>
    <x v="3622"/>
    <x v="254"/>
    <x v="293"/>
    <x v="674"/>
    <x v="34"/>
    <x v="21"/>
    <x v="2"/>
    <x v="243"/>
    <x v="0"/>
    <x v="30"/>
    <x v="57"/>
    <x v="80"/>
  </r>
  <r>
    <x v="35"/>
    <x v="0"/>
    <x v="1"/>
    <x v="9"/>
    <x v="308"/>
    <x v="1"/>
    <x v="22"/>
    <x v="0"/>
    <x v="3399"/>
    <x v="254"/>
    <x v="293"/>
    <x v="674"/>
    <x v="34"/>
    <x v="21"/>
    <x v="15"/>
    <x v="804"/>
    <x v="0"/>
    <x v="30"/>
    <x v="57"/>
    <x v="246"/>
  </r>
  <r>
    <x v="35"/>
    <x v="0"/>
    <x v="1"/>
    <x v="9"/>
    <x v="308"/>
    <x v="2"/>
    <x v="21"/>
    <x v="0"/>
    <x v="2769"/>
    <x v="257"/>
    <x v="296"/>
    <x v="674"/>
    <x v="34"/>
    <x v="21"/>
    <x v="12"/>
    <x v="770"/>
    <x v="0"/>
    <x v="30"/>
    <x v="57"/>
    <x v="235"/>
  </r>
  <r>
    <x v="35"/>
    <x v="0"/>
    <x v="1"/>
    <x v="9"/>
    <x v="308"/>
    <x v="2"/>
    <x v="22"/>
    <x v="0"/>
    <x v="2710"/>
    <x v="257"/>
    <x v="296"/>
    <x v="674"/>
    <x v="34"/>
    <x v="21"/>
    <x v="35"/>
    <x v="1339"/>
    <x v="0"/>
    <x v="30"/>
    <x v="57"/>
    <x v="386"/>
  </r>
  <r>
    <x v="35"/>
    <x v="0"/>
    <x v="1"/>
    <x v="9"/>
    <x v="308"/>
    <x v="1"/>
    <x v="21"/>
    <x v="0"/>
    <x v="3583"/>
    <x v="275"/>
    <x v="315"/>
    <x v="674"/>
    <x v="34"/>
    <x v="21"/>
    <x v="2"/>
    <x v="243"/>
    <x v="0"/>
    <x v="30"/>
    <x v="57"/>
    <x v="80"/>
  </r>
  <r>
    <x v="35"/>
    <x v="0"/>
    <x v="1"/>
    <x v="9"/>
    <x v="308"/>
    <x v="2"/>
    <x v="22"/>
    <x v="0"/>
    <x v="2711"/>
    <x v="279"/>
    <x v="318"/>
    <x v="674"/>
    <x v="34"/>
    <x v="21"/>
    <x v="35"/>
    <x v="1339"/>
    <x v="0"/>
    <x v="30"/>
    <x v="57"/>
    <x v="386"/>
  </r>
  <r>
    <x v="35"/>
    <x v="0"/>
    <x v="1"/>
    <x v="9"/>
    <x v="308"/>
    <x v="2"/>
    <x v="21"/>
    <x v="0"/>
    <x v="2771"/>
    <x v="279"/>
    <x v="318"/>
    <x v="674"/>
    <x v="34"/>
    <x v="21"/>
    <x v="12"/>
    <x v="770"/>
    <x v="0"/>
    <x v="30"/>
    <x v="57"/>
    <x v="235"/>
  </r>
  <r>
    <x v="35"/>
    <x v="0"/>
    <x v="1"/>
    <x v="9"/>
    <x v="308"/>
    <x v="2"/>
    <x v="23"/>
    <x v="0"/>
    <x v="2537"/>
    <x v="279"/>
    <x v="318"/>
    <x v="674"/>
    <x v="34"/>
    <x v="21"/>
    <x v="0"/>
    <x v="125"/>
    <x v="0"/>
    <x v="30"/>
    <x v="57"/>
    <x v="44"/>
  </r>
  <r>
    <x v="35"/>
    <x v="0"/>
    <x v="1"/>
    <x v="9"/>
    <x v="308"/>
    <x v="1"/>
    <x v="21"/>
    <x v="0"/>
    <x v="3637"/>
    <x v="298"/>
    <x v="337"/>
    <x v="674"/>
    <x v="34"/>
    <x v="21"/>
    <x v="2"/>
    <x v="243"/>
    <x v="0"/>
    <x v="30"/>
    <x v="57"/>
    <x v="80"/>
  </r>
  <r>
    <x v="35"/>
    <x v="0"/>
    <x v="1"/>
    <x v="9"/>
    <x v="308"/>
    <x v="1"/>
    <x v="22"/>
    <x v="0"/>
    <x v="3401"/>
    <x v="298"/>
    <x v="337"/>
    <x v="674"/>
    <x v="34"/>
    <x v="21"/>
    <x v="15"/>
    <x v="804"/>
    <x v="0"/>
    <x v="30"/>
    <x v="57"/>
    <x v="246"/>
  </r>
  <r>
    <x v="35"/>
    <x v="0"/>
    <x v="1"/>
    <x v="9"/>
    <x v="308"/>
    <x v="2"/>
    <x v="22"/>
    <x v="0"/>
    <x v="2712"/>
    <x v="304"/>
    <x v="345"/>
    <x v="674"/>
    <x v="34"/>
    <x v="21"/>
    <x v="35"/>
    <x v="1339"/>
    <x v="0"/>
    <x v="30"/>
    <x v="57"/>
    <x v="386"/>
  </r>
  <r>
    <x v="35"/>
    <x v="0"/>
    <x v="1"/>
    <x v="9"/>
    <x v="308"/>
    <x v="2"/>
    <x v="21"/>
    <x v="0"/>
    <x v="2773"/>
    <x v="321"/>
    <x v="362"/>
    <x v="674"/>
    <x v="34"/>
    <x v="21"/>
    <x v="12"/>
    <x v="770"/>
    <x v="0"/>
    <x v="30"/>
    <x v="57"/>
    <x v="235"/>
  </r>
  <r>
    <x v="35"/>
    <x v="0"/>
    <x v="1"/>
    <x v="9"/>
    <x v="308"/>
    <x v="1"/>
    <x v="22"/>
    <x v="0"/>
    <x v="3403"/>
    <x v="342"/>
    <x v="382"/>
    <x v="674"/>
    <x v="34"/>
    <x v="21"/>
    <x v="15"/>
    <x v="804"/>
    <x v="0"/>
    <x v="30"/>
    <x v="57"/>
    <x v="246"/>
  </r>
  <r>
    <x v="35"/>
    <x v="0"/>
    <x v="1"/>
    <x v="9"/>
    <x v="308"/>
    <x v="2"/>
    <x v="21"/>
    <x v="0"/>
    <x v="2774"/>
    <x v="344"/>
    <x v="386"/>
    <x v="674"/>
    <x v="34"/>
    <x v="21"/>
    <x v="12"/>
    <x v="770"/>
    <x v="0"/>
    <x v="30"/>
    <x v="57"/>
    <x v="235"/>
  </r>
  <r>
    <x v="35"/>
    <x v="0"/>
    <x v="1"/>
    <x v="9"/>
    <x v="308"/>
    <x v="2"/>
    <x v="23"/>
    <x v="0"/>
    <x v="2558"/>
    <x v="344"/>
    <x v="386"/>
    <x v="674"/>
    <x v="34"/>
    <x v="21"/>
    <x v="0"/>
    <x v="125"/>
    <x v="0"/>
    <x v="30"/>
    <x v="57"/>
    <x v="44"/>
  </r>
  <r>
    <x v="35"/>
    <x v="0"/>
    <x v="1"/>
    <x v="9"/>
    <x v="308"/>
    <x v="1"/>
    <x v="21"/>
    <x v="0"/>
    <x v="3597"/>
    <x v="366"/>
    <x v="405"/>
    <x v="674"/>
    <x v="34"/>
    <x v="21"/>
    <x v="2"/>
    <x v="243"/>
    <x v="0"/>
    <x v="30"/>
    <x v="57"/>
    <x v="80"/>
  </r>
  <r>
    <x v="35"/>
    <x v="0"/>
    <x v="1"/>
    <x v="9"/>
    <x v="308"/>
    <x v="2"/>
    <x v="21"/>
    <x v="0"/>
    <x v="2775"/>
    <x v="369"/>
    <x v="408"/>
    <x v="674"/>
    <x v="34"/>
    <x v="21"/>
    <x v="12"/>
    <x v="770"/>
    <x v="0"/>
    <x v="30"/>
    <x v="57"/>
    <x v="235"/>
  </r>
  <r>
    <x v="35"/>
    <x v="0"/>
    <x v="1"/>
    <x v="9"/>
    <x v="308"/>
    <x v="1"/>
    <x v="22"/>
    <x v="0"/>
    <x v="3405"/>
    <x v="389"/>
    <x v="426"/>
    <x v="674"/>
    <x v="34"/>
    <x v="21"/>
    <x v="15"/>
    <x v="804"/>
    <x v="0"/>
    <x v="30"/>
    <x v="57"/>
    <x v="246"/>
  </r>
  <r>
    <x v="35"/>
    <x v="0"/>
    <x v="1"/>
    <x v="9"/>
    <x v="308"/>
    <x v="2"/>
    <x v="21"/>
    <x v="0"/>
    <x v="2781"/>
    <x v="393"/>
    <x v="430"/>
    <x v="674"/>
    <x v="34"/>
    <x v="21"/>
    <x v="12"/>
    <x v="770"/>
    <x v="0"/>
    <x v="30"/>
    <x v="57"/>
    <x v="235"/>
  </r>
  <r>
    <x v="35"/>
    <x v="0"/>
    <x v="1"/>
    <x v="9"/>
    <x v="308"/>
    <x v="2"/>
    <x v="21"/>
    <x v="0"/>
    <x v="2783"/>
    <x v="415"/>
    <x v="452"/>
    <x v="674"/>
    <x v="34"/>
    <x v="21"/>
    <x v="12"/>
    <x v="770"/>
    <x v="0"/>
    <x v="30"/>
    <x v="57"/>
    <x v="235"/>
  </r>
  <r>
    <x v="35"/>
    <x v="0"/>
    <x v="1"/>
    <x v="9"/>
    <x v="308"/>
    <x v="2"/>
    <x v="23"/>
    <x v="0"/>
    <x v="2524"/>
    <x v="415"/>
    <x v="452"/>
    <x v="674"/>
    <x v="34"/>
    <x v="21"/>
    <x v="0"/>
    <x v="125"/>
    <x v="0"/>
    <x v="30"/>
    <x v="57"/>
    <x v="44"/>
  </r>
  <r>
    <x v="35"/>
    <x v="0"/>
    <x v="1"/>
    <x v="9"/>
    <x v="308"/>
    <x v="1"/>
    <x v="21"/>
    <x v="0"/>
    <x v="3628"/>
    <x v="434"/>
    <x v="467"/>
    <x v="674"/>
    <x v="34"/>
    <x v="21"/>
    <x v="2"/>
    <x v="243"/>
    <x v="0"/>
    <x v="30"/>
    <x v="57"/>
    <x v="80"/>
  </r>
  <r>
    <x v="35"/>
    <x v="0"/>
    <x v="1"/>
    <x v="9"/>
    <x v="308"/>
    <x v="1"/>
    <x v="22"/>
    <x v="0"/>
    <x v="3407"/>
    <x v="434"/>
    <x v="467"/>
    <x v="674"/>
    <x v="34"/>
    <x v="21"/>
    <x v="15"/>
    <x v="804"/>
    <x v="0"/>
    <x v="30"/>
    <x v="57"/>
    <x v="246"/>
  </r>
  <r>
    <x v="35"/>
    <x v="0"/>
    <x v="1"/>
    <x v="9"/>
    <x v="308"/>
    <x v="2"/>
    <x v="21"/>
    <x v="0"/>
    <x v="2785"/>
    <x v="437"/>
    <x v="471"/>
    <x v="674"/>
    <x v="34"/>
    <x v="21"/>
    <x v="12"/>
    <x v="770"/>
    <x v="0"/>
    <x v="30"/>
    <x v="57"/>
    <x v="235"/>
  </r>
  <r>
    <x v="35"/>
    <x v="0"/>
    <x v="1"/>
    <x v="9"/>
    <x v="308"/>
    <x v="1"/>
    <x v="21"/>
    <x v="0"/>
    <x v="3651"/>
    <x v="453"/>
    <x v="491"/>
    <x v="674"/>
    <x v="34"/>
    <x v="21"/>
    <x v="2"/>
    <x v="243"/>
    <x v="0"/>
    <x v="30"/>
    <x v="57"/>
    <x v="80"/>
  </r>
  <r>
    <x v="35"/>
    <x v="0"/>
    <x v="1"/>
    <x v="9"/>
    <x v="308"/>
    <x v="1"/>
    <x v="22"/>
    <x v="0"/>
    <x v="3408"/>
    <x v="453"/>
    <x v="491"/>
    <x v="674"/>
    <x v="34"/>
    <x v="21"/>
    <x v="15"/>
    <x v="804"/>
    <x v="0"/>
    <x v="30"/>
    <x v="57"/>
    <x v="246"/>
  </r>
  <r>
    <x v="35"/>
    <x v="0"/>
    <x v="1"/>
    <x v="9"/>
    <x v="308"/>
    <x v="2"/>
    <x v="23"/>
    <x v="0"/>
    <x v="2528"/>
    <x v="456"/>
    <x v="494"/>
    <x v="674"/>
    <x v="34"/>
    <x v="21"/>
    <x v="0"/>
    <x v="125"/>
    <x v="0"/>
    <x v="30"/>
    <x v="57"/>
    <x v="44"/>
  </r>
  <r>
    <x v="35"/>
    <x v="0"/>
    <x v="1"/>
    <x v="9"/>
    <x v="308"/>
    <x v="2"/>
    <x v="21"/>
    <x v="0"/>
    <x v="1933"/>
    <x v="456"/>
    <x v="494"/>
    <x v="674"/>
    <x v="34"/>
    <x v="21"/>
    <x v="12"/>
    <x v="770"/>
    <x v="0"/>
    <x v="30"/>
    <x v="57"/>
    <x v="235"/>
  </r>
  <r>
    <x v="35"/>
    <x v="0"/>
    <x v="1"/>
    <x v="9"/>
    <x v="308"/>
    <x v="1"/>
    <x v="21"/>
    <x v="0"/>
    <x v="3645"/>
    <x v="474"/>
    <x v="507"/>
    <x v="674"/>
    <x v="34"/>
    <x v="21"/>
    <x v="2"/>
    <x v="243"/>
    <x v="0"/>
    <x v="30"/>
    <x v="57"/>
    <x v="80"/>
  </r>
  <r>
    <x v="35"/>
    <x v="0"/>
    <x v="1"/>
    <x v="9"/>
    <x v="308"/>
    <x v="1"/>
    <x v="22"/>
    <x v="0"/>
    <x v="3409"/>
    <x v="474"/>
    <x v="507"/>
    <x v="674"/>
    <x v="34"/>
    <x v="21"/>
    <x v="15"/>
    <x v="804"/>
    <x v="0"/>
    <x v="30"/>
    <x v="57"/>
    <x v="246"/>
  </r>
  <r>
    <x v="35"/>
    <x v="0"/>
    <x v="1"/>
    <x v="9"/>
    <x v="308"/>
    <x v="2"/>
    <x v="21"/>
    <x v="0"/>
    <x v="2794"/>
    <x v="477"/>
    <x v="511"/>
    <x v="674"/>
    <x v="34"/>
    <x v="21"/>
    <x v="12"/>
    <x v="770"/>
    <x v="0"/>
    <x v="30"/>
    <x v="57"/>
    <x v="235"/>
  </r>
  <r>
    <x v="35"/>
    <x v="0"/>
    <x v="1"/>
    <x v="9"/>
    <x v="308"/>
    <x v="1"/>
    <x v="21"/>
    <x v="0"/>
    <x v="3625"/>
    <x v="496"/>
    <x v="527"/>
    <x v="674"/>
    <x v="34"/>
    <x v="21"/>
    <x v="2"/>
    <x v="243"/>
    <x v="0"/>
    <x v="30"/>
    <x v="57"/>
    <x v="80"/>
  </r>
  <r>
    <x v="35"/>
    <x v="0"/>
    <x v="1"/>
    <x v="9"/>
    <x v="308"/>
    <x v="1"/>
    <x v="22"/>
    <x v="0"/>
    <x v="3410"/>
    <x v="496"/>
    <x v="527"/>
    <x v="674"/>
    <x v="34"/>
    <x v="21"/>
    <x v="15"/>
    <x v="804"/>
    <x v="0"/>
    <x v="30"/>
    <x v="57"/>
    <x v="246"/>
  </r>
  <r>
    <x v="35"/>
    <x v="0"/>
    <x v="1"/>
    <x v="9"/>
    <x v="308"/>
    <x v="2"/>
    <x v="22"/>
    <x v="0"/>
    <x v="2716"/>
    <x v="499"/>
    <x v="531"/>
    <x v="674"/>
    <x v="34"/>
    <x v="21"/>
    <x v="35"/>
    <x v="1339"/>
    <x v="0"/>
    <x v="30"/>
    <x v="57"/>
    <x v="386"/>
  </r>
  <r>
    <x v="35"/>
    <x v="0"/>
    <x v="1"/>
    <x v="9"/>
    <x v="308"/>
    <x v="2"/>
    <x v="21"/>
    <x v="0"/>
    <x v="2796"/>
    <x v="499"/>
    <x v="531"/>
    <x v="674"/>
    <x v="34"/>
    <x v="21"/>
    <x v="12"/>
    <x v="770"/>
    <x v="0"/>
    <x v="30"/>
    <x v="57"/>
    <x v="235"/>
  </r>
  <r>
    <x v="35"/>
    <x v="0"/>
    <x v="1"/>
    <x v="9"/>
    <x v="308"/>
    <x v="2"/>
    <x v="23"/>
    <x v="0"/>
    <x v="2534"/>
    <x v="499"/>
    <x v="531"/>
    <x v="674"/>
    <x v="34"/>
    <x v="21"/>
    <x v="0"/>
    <x v="125"/>
    <x v="0"/>
    <x v="30"/>
    <x v="57"/>
    <x v="44"/>
  </r>
  <r>
    <x v="35"/>
    <x v="0"/>
    <x v="1"/>
    <x v="9"/>
    <x v="308"/>
    <x v="1"/>
    <x v="21"/>
    <x v="0"/>
    <x v="3599"/>
    <x v="508"/>
    <x v="540"/>
    <x v="674"/>
    <x v="34"/>
    <x v="21"/>
    <x v="2"/>
    <x v="243"/>
    <x v="0"/>
    <x v="30"/>
    <x v="57"/>
    <x v="80"/>
  </r>
  <r>
    <x v="35"/>
    <x v="0"/>
    <x v="1"/>
    <x v="9"/>
    <x v="308"/>
    <x v="1"/>
    <x v="22"/>
    <x v="0"/>
    <x v="2590"/>
    <x v="508"/>
    <x v="540"/>
    <x v="674"/>
    <x v="34"/>
    <x v="21"/>
    <x v="15"/>
    <x v="804"/>
    <x v="0"/>
    <x v="30"/>
    <x v="57"/>
    <x v="246"/>
  </r>
  <r>
    <x v="35"/>
    <x v="0"/>
    <x v="1"/>
    <x v="9"/>
    <x v="308"/>
    <x v="2"/>
    <x v="21"/>
    <x v="0"/>
    <x v="2798"/>
    <x v="516"/>
    <x v="549"/>
    <x v="674"/>
    <x v="34"/>
    <x v="21"/>
    <x v="12"/>
    <x v="770"/>
    <x v="0"/>
    <x v="30"/>
    <x v="57"/>
    <x v="235"/>
  </r>
  <r>
    <x v="35"/>
    <x v="0"/>
    <x v="1"/>
    <x v="9"/>
    <x v="308"/>
    <x v="2"/>
    <x v="22"/>
    <x v="0"/>
    <x v="2717"/>
    <x v="516"/>
    <x v="549"/>
    <x v="674"/>
    <x v="34"/>
    <x v="21"/>
    <x v="35"/>
    <x v="1339"/>
    <x v="0"/>
    <x v="30"/>
    <x v="57"/>
    <x v="386"/>
  </r>
  <r>
    <x v="35"/>
    <x v="0"/>
    <x v="1"/>
    <x v="9"/>
    <x v="308"/>
    <x v="1"/>
    <x v="21"/>
    <x v="0"/>
    <x v="3659"/>
    <x v="519"/>
    <x v="552"/>
    <x v="674"/>
    <x v="34"/>
    <x v="21"/>
    <x v="2"/>
    <x v="243"/>
    <x v="0"/>
    <x v="30"/>
    <x v="57"/>
    <x v="80"/>
  </r>
  <r>
    <x v="35"/>
    <x v="0"/>
    <x v="1"/>
    <x v="9"/>
    <x v="308"/>
    <x v="1"/>
    <x v="22"/>
    <x v="0"/>
    <x v="3411"/>
    <x v="519"/>
    <x v="552"/>
    <x v="674"/>
    <x v="34"/>
    <x v="21"/>
    <x v="15"/>
    <x v="804"/>
    <x v="0"/>
    <x v="30"/>
    <x v="57"/>
    <x v="246"/>
  </r>
  <r>
    <x v="35"/>
    <x v="0"/>
    <x v="1"/>
    <x v="9"/>
    <x v="308"/>
    <x v="2"/>
    <x v="21"/>
    <x v="0"/>
    <x v="2799"/>
    <x v="527"/>
    <x v="559"/>
    <x v="674"/>
    <x v="34"/>
    <x v="21"/>
    <x v="12"/>
    <x v="770"/>
    <x v="0"/>
    <x v="30"/>
    <x v="57"/>
    <x v="235"/>
  </r>
  <r>
    <x v="35"/>
    <x v="0"/>
    <x v="1"/>
    <x v="9"/>
    <x v="308"/>
    <x v="2"/>
    <x v="23"/>
    <x v="0"/>
    <x v="2551"/>
    <x v="537"/>
    <x v="569"/>
    <x v="674"/>
    <x v="34"/>
    <x v="21"/>
    <x v="0"/>
    <x v="125"/>
    <x v="0"/>
    <x v="30"/>
    <x v="57"/>
    <x v="44"/>
  </r>
  <r>
    <x v="35"/>
    <x v="0"/>
    <x v="1"/>
    <x v="9"/>
    <x v="308"/>
    <x v="1"/>
    <x v="21"/>
    <x v="0"/>
    <x v="3641"/>
    <x v="546"/>
    <x v="582"/>
    <x v="674"/>
    <x v="34"/>
    <x v="21"/>
    <x v="2"/>
    <x v="243"/>
    <x v="0"/>
    <x v="30"/>
    <x v="57"/>
    <x v="80"/>
  </r>
  <r>
    <x v="35"/>
    <x v="0"/>
    <x v="1"/>
    <x v="9"/>
    <x v="308"/>
    <x v="1"/>
    <x v="22"/>
    <x v="0"/>
    <x v="3413"/>
    <x v="546"/>
    <x v="582"/>
    <x v="674"/>
    <x v="34"/>
    <x v="21"/>
    <x v="15"/>
    <x v="804"/>
    <x v="0"/>
    <x v="30"/>
    <x v="57"/>
    <x v="246"/>
  </r>
  <r>
    <x v="35"/>
    <x v="0"/>
    <x v="1"/>
    <x v="9"/>
    <x v="308"/>
    <x v="2"/>
    <x v="22"/>
    <x v="0"/>
    <x v="2719"/>
    <x v="556"/>
    <x v="593"/>
    <x v="674"/>
    <x v="34"/>
    <x v="21"/>
    <x v="35"/>
    <x v="1339"/>
    <x v="0"/>
    <x v="30"/>
    <x v="57"/>
    <x v="386"/>
  </r>
  <r>
    <x v="35"/>
    <x v="0"/>
    <x v="1"/>
    <x v="9"/>
    <x v="308"/>
    <x v="1"/>
    <x v="21"/>
    <x v="0"/>
    <x v="3632"/>
    <x v="574"/>
    <x v="611"/>
    <x v="674"/>
    <x v="34"/>
    <x v="21"/>
    <x v="2"/>
    <x v="243"/>
    <x v="0"/>
    <x v="30"/>
    <x v="57"/>
    <x v="80"/>
  </r>
  <r>
    <x v="35"/>
    <x v="0"/>
    <x v="1"/>
    <x v="9"/>
    <x v="308"/>
    <x v="2"/>
    <x v="22"/>
    <x v="0"/>
    <x v="2720"/>
    <x v="577"/>
    <x v="614"/>
    <x v="674"/>
    <x v="34"/>
    <x v="21"/>
    <x v="35"/>
    <x v="1339"/>
    <x v="0"/>
    <x v="30"/>
    <x v="57"/>
    <x v="386"/>
  </r>
  <r>
    <x v="35"/>
    <x v="0"/>
    <x v="1"/>
    <x v="9"/>
    <x v="308"/>
    <x v="1"/>
    <x v="21"/>
    <x v="0"/>
    <x v="3589"/>
    <x v="591"/>
    <x v="630"/>
    <x v="674"/>
    <x v="34"/>
    <x v="21"/>
    <x v="2"/>
    <x v="243"/>
    <x v="0"/>
    <x v="30"/>
    <x v="57"/>
    <x v="80"/>
  </r>
  <r>
    <x v="35"/>
    <x v="0"/>
    <x v="1"/>
    <x v="9"/>
    <x v="308"/>
    <x v="1"/>
    <x v="22"/>
    <x v="0"/>
    <x v="3415"/>
    <x v="591"/>
    <x v="630"/>
    <x v="674"/>
    <x v="34"/>
    <x v="21"/>
    <x v="15"/>
    <x v="804"/>
    <x v="0"/>
    <x v="30"/>
    <x v="57"/>
    <x v="246"/>
  </r>
  <r>
    <x v="35"/>
    <x v="0"/>
    <x v="1"/>
    <x v="9"/>
    <x v="308"/>
    <x v="2"/>
    <x v="23"/>
    <x v="0"/>
    <x v="2529"/>
    <x v="594"/>
    <x v="633"/>
    <x v="674"/>
    <x v="34"/>
    <x v="21"/>
    <x v="0"/>
    <x v="125"/>
    <x v="0"/>
    <x v="30"/>
    <x v="57"/>
    <x v="44"/>
  </r>
  <r>
    <x v="35"/>
    <x v="0"/>
    <x v="1"/>
    <x v="9"/>
    <x v="308"/>
    <x v="2"/>
    <x v="21"/>
    <x v="0"/>
    <x v="1901"/>
    <x v="594"/>
    <x v="633"/>
    <x v="674"/>
    <x v="34"/>
    <x v="21"/>
    <x v="12"/>
    <x v="770"/>
    <x v="0"/>
    <x v="30"/>
    <x v="57"/>
    <x v="235"/>
  </r>
  <r>
    <x v="35"/>
    <x v="0"/>
    <x v="1"/>
    <x v="9"/>
    <x v="308"/>
    <x v="1"/>
    <x v="21"/>
    <x v="0"/>
    <x v="3653"/>
    <x v="610"/>
    <x v="645"/>
    <x v="674"/>
    <x v="34"/>
    <x v="21"/>
    <x v="2"/>
    <x v="243"/>
    <x v="0"/>
    <x v="30"/>
    <x v="57"/>
    <x v="80"/>
  </r>
  <r>
    <x v="35"/>
    <x v="0"/>
    <x v="1"/>
    <x v="9"/>
    <x v="308"/>
    <x v="2"/>
    <x v="21"/>
    <x v="0"/>
    <x v="1934"/>
    <x v="614"/>
    <x v="648"/>
    <x v="674"/>
    <x v="34"/>
    <x v="21"/>
    <x v="12"/>
    <x v="770"/>
    <x v="0"/>
    <x v="30"/>
    <x v="57"/>
    <x v="235"/>
  </r>
  <r>
    <x v="35"/>
    <x v="0"/>
    <x v="1"/>
    <x v="9"/>
    <x v="308"/>
    <x v="1"/>
    <x v="21"/>
    <x v="0"/>
    <x v="3661"/>
    <x v="627"/>
    <x v="658"/>
    <x v="674"/>
    <x v="34"/>
    <x v="21"/>
    <x v="2"/>
    <x v="243"/>
    <x v="0"/>
    <x v="30"/>
    <x v="57"/>
    <x v="80"/>
  </r>
  <r>
    <x v="35"/>
    <x v="0"/>
    <x v="1"/>
    <x v="9"/>
    <x v="308"/>
    <x v="1"/>
    <x v="22"/>
    <x v="0"/>
    <x v="2591"/>
    <x v="638"/>
    <x v="665"/>
    <x v="674"/>
    <x v="34"/>
    <x v="21"/>
    <x v="15"/>
    <x v="804"/>
    <x v="0"/>
    <x v="30"/>
    <x v="57"/>
    <x v="246"/>
  </r>
  <r>
    <x v="35"/>
    <x v="0"/>
    <x v="1"/>
    <x v="9"/>
    <x v="308"/>
    <x v="1"/>
    <x v="21"/>
    <x v="0"/>
    <x v="3660"/>
    <x v="644"/>
    <x v="669"/>
    <x v="674"/>
    <x v="34"/>
    <x v="21"/>
    <x v="2"/>
    <x v="243"/>
    <x v="0"/>
    <x v="30"/>
    <x v="57"/>
    <x v="80"/>
  </r>
  <r>
    <x v="35"/>
    <x v="0"/>
    <x v="1"/>
    <x v="9"/>
    <x v="308"/>
    <x v="2"/>
    <x v="23"/>
    <x v="0"/>
    <x v="2544"/>
    <x v="646"/>
    <x v="670"/>
    <x v="674"/>
    <x v="34"/>
    <x v="21"/>
    <x v="0"/>
    <x v="125"/>
    <x v="0"/>
    <x v="30"/>
    <x v="57"/>
    <x v="44"/>
  </r>
  <r>
    <x v="35"/>
    <x v="0"/>
    <x v="1"/>
    <x v="9"/>
    <x v="308"/>
    <x v="1"/>
    <x v="22"/>
    <x v="0"/>
    <x v="3418"/>
    <x v="648"/>
    <x v="672"/>
    <x v="674"/>
    <x v="34"/>
    <x v="21"/>
    <x v="15"/>
    <x v="804"/>
    <x v="0"/>
    <x v="30"/>
    <x v="57"/>
    <x v="246"/>
  </r>
  <r>
    <x v="35"/>
    <x v="0"/>
    <x v="1"/>
    <x v="9"/>
    <x v="308"/>
    <x v="1"/>
    <x v="21"/>
    <x v="0"/>
    <x v="3698"/>
    <x v="651"/>
    <x v="676"/>
    <x v="674"/>
    <x v="34"/>
    <x v="21"/>
    <x v="2"/>
    <x v="243"/>
    <x v="0"/>
    <x v="30"/>
    <x v="57"/>
    <x v="80"/>
  </r>
  <r>
    <x v="35"/>
    <x v="0"/>
    <x v="1"/>
    <x v="9"/>
    <x v="308"/>
    <x v="1"/>
    <x v="22"/>
    <x v="0"/>
    <x v="2592"/>
    <x v="654"/>
    <x v="682"/>
    <x v="674"/>
    <x v="34"/>
    <x v="21"/>
    <x v="15"/>
    <x v="804"/>
    <x v="0"/>
    <x v="30"/>
    <x v="57"/>
    <x v="246"/>
  </r>
  <r>
    <x v="35"/>
    <x v="0"/>
    <x v="1"/>
    <x v="9"/>
    <x v="308"/>
    <x v="2"/>
    <x v="22"/>
    <x v="0"/>
    <x v="1848"/>
    <x v="656"/>
    <x v="684"/>
    <x v="674"/>
    <x v="34"/>
    <x v="21"/>
    <x v="35"/>
    <x v="1339"/>
    <x v="0"/>
    <x v="30"/>
    <x v="57"/>
    <x v="386"/>
  </r>
  <r>
    <x v="35"/>
    <x v="0"/>
    <x v="1"/>
    <x v="9"/>
    <x v="308"/>
    <x v="2"/>
    <x v="21"/>
    <x v="0"/>
    <x v="1930"/>
    <x v="656"/>
    <x v="684"/>
    <x v="674"/>
    <x v="34"/>
    <x v="21"/>
    <x v="12"/>
    <x v="770"/>
    <x v="0"/>
    <x v="30"/>
    <x v="57"/>
    <x v="235"/>
  </r>
  <r>
    <x v="35"/>
    <x v="0"/>
    <x v="1"/>
    <x v="9"/>
    <x v="308"/>
    <x v="1"/>
    <x v="21"/>
    <x v="0"/>
    <x v="3586"/>
    <x v="658"/>
    <x v="686"/>
    <x v="674"/>
    <x v="34"/>
    <x v="21"/>
    <x v="2"/>
    <x v="243"/>
    <x v="0"/>
    <x v="30"/>
    <x v="57"/>
    <x v="80"/>
  </r>
  <r>
    <x v="35"/>
    <x v="0"/>
    <x v="1"/>
    <x v="9"/>
    <x v="308"/>
    <x v="1"/>
    <x v="22"/>
    <x v="0"/>
    <x v="3419"/>
    <x v="665"/>
    <x v="691"/>
    <x v="674"/>
    <x v="34"/>
    <x v="21"/>
    <x v="15"/>
    <x v="804"/>
    <x v="0"/>
    <x v="30"/>
    <x v="57"/>
    <x v="246"/>
  </r>
  <r>
    <x v="35"/>
    <x v="0"/>
    <x v="1"/>
    <x v="9"/>
    <x v="308"/>
    <x v="1"/>
    <x v="21"/>
    <x v="0"/>
    <x v="3649"/>
    <x v="668"/>
    <x v="695"/>
    <x v="674"/>
    <x v="34"/>
    <x v="21"/>
    <x v="2"/>
    <x v="243"/>
    <x v="0"/>
    <x v="30"/>
    <x v="57"/>
    <x v="80"/>
  </r>
  <r>
    <x v="35"/>
    <x v="0"/>
    <x v="1"/>
    <x v="9"/>
    <x v="308"/>
    <x v="1"/>
    <x v="22"/>
    <x v="0"/>
    <x v="3420"/>
    <x v="672"/>
    <x v="698"/>
    <x v="674"/>
    <x v="34"/>
    <x v="21"/>
    <x v="15"/>
    <x v="804"/>
    <x v="0"/>
    <x v="30"/>
    <x v="57"/>
    <x v="246"/>
  </r>
  <r>
    <x v="35"/>
    <x v="0"/>
    <x v="1"/>
    <x v="9"/>
    <x v="308"/>
    <x v="1"/>
    <x v="21"/>
    <x v="0"/>
    <x v="3714"/>
    <x v="675"/>
    <x v="702"/>
    <x v="674"/>
    <x v="34"/>
    <x v="21"/>
    <x v="2"/>
    <x v="243"/>
    <x v="0"/>
    <x v="30"/>
    <x v="57"/>
    <x v="80"/>
  </r>
  <r>
    <x v="35"/>
    <x v="0"/>
    <x v="1"/>
    <x v="9"/>
    <x v="308"/>
    <x v="1"/>
    <x v="22"/>
    <x v="0"/>
    <x v="2593"/>
    <x v="679"/>
    <x v="706"/>
    <x v="674"/>
    <x v="34"/>
    <x v="21"/>
    <x v="15"/>
    <x v="804"/>
    <x v="0"/>
    <x v="30"/>
    <x v="57"/>
    <x v="246"/>
  </r>
  <r>
    <x v="35"/>
    <x v="0"/>
    <x v="1"/>
    <x v="9"/>
    <x v="308"/>
    <x v="1"/>
    <x v="21"/>
    <x v="0"/>
    <x v="3591"/>
    <x v="683"/>
    <x v="710"/>
    <x v="674"/>
    <x v="34"/>
    <x v="21"/>
    <x v="2"/>
    <x v="243"/>
    <x v="0"/>
    <x v="30"/>
    <x v="57"/>
    <x v="80"/>
  </r>
  <r>
    <x v="35"/>
    <x v="0"/>
    <x v="1"/>
    <x v="9"/>
    <x v="308"/>
    <x v="1"/>
    <x v="21"/>
    <x v="0"/>
    <x v="3656"/>
    <x v="693"/>
    <x v="716"/>
    <x v="674"/>
    <x v="34"/>
    <x v="21"/>
    <x v="2"/>
    <x v="243"/>
    <x v="0"/>
    <x v="30"/>
    <x v="57"/>
    <x v="80"/>
  </r>
  <r>
    <x v="35"/>
    <x v="0"/>
    <x v="1"/>
    <x v="9"/>
    <x v="308"/>
    <x v="1"/>
    <x v="22"/>
    <x v="0"/>
    <x v="3421"/>
    <x v="693"/>
    <x v="716"/>
    <x v="674"/>
    <x v="34"/>
    <x v="21"/>
    <x v="15"/>
    <x v="804"/>
    <x v="0"/>
    <x v="30"/>
    <x v="57"/>
    <x v="246"/>
  </r>
  <r>
    <x v="35"/>
    <x v="0"/>
    <x v="1"/>
    <x v="9"/>
    <x v="308"/>
    <x v="1"/>
    <x v="21"/>
    <x v="0"/>
    <x v="3634"/>
    <x v="702"/>
    <x v="725"/>
    <x v="674"/>
    <x v="34"/>
    <x v="21"/>
    <x v="2"/>
    <x v="243"/>
    <x v="0"/>
    <x v="30"/>
    <x v="57"/>
    <x v="80"/>
  </r>
  <r>
    <x v="35"/>
    <x v="0"/>
    <x v="1"/>
    <x v="9"/>
    <x v="308"/>
    <x v="1"/>
    <x v="22"/>
    <x v="0"/>
    <x v="3423"/>
    <x v="702"/>
    <x v="725"/>
    <x v="674"/>
    <x v="34"/>
    <x v="21"/>
    <x v="15"/>
    <x v="804"/>
    <x v="0"/>
    <x v="30"/>
    <x v="57"/>
    <x v="246"/>
  </r>
  <r>
    <x v="35"/>
    <x v="0"/>
    <x v="1"/>
    <x v="9"/>
    <x v="308"/>
    <x v="1"/>
    <x v="21"/>
    <x v="0"/>
    <x v="3663"/>
    <x v="712"/>
    <x v="732"/>
    <x v="674"/>
    <x v="34"/>
    <x v="21"/>
    <x v="2"/>
    <x v="243"/>
    <x v="0"/>
    <x v="30"/>
    <x v="57"/>
    <x v="80"/>
  </r>
  <r>
    <x v="35"/>
    <x v="0"/>
    <x v="1"/>
    <x v="9"/>
    <x v="308"/>
    <x v="1"/>
    <x v="22"/>
    <x v="0"/>
    <x v="3424"/>
    <x v="712"/>
    <x v="732"/>
    <x v="674"/>
    <x v="34"/>
    <x v="21"/>
    <x v="15"/>
    <x v="804"/>
    <x v="0"/>
    <x v="30"/>
    <x v="57"/>
    <x v="246"/>
  </r>
  <r>
    <x v="35"/>
    <x v="0"/>
    <x v="1"/>
    <x v="10"/>
    <x v="310"/>
    <x v="0"/>
    <x v="22"/>
    <x v="0"/>
    <x v="2584"/>
    <x v="54"/>
    <x v="95"/>
    <x v="685"/>
    <x v="34"/>
    <x v="21"/>
    <x v="37"/>
    <x v="1375"/>
    <x v="0"/>
    <x v="30"/>
    <x v="59"/>
    <x v="399"/>
  </r>
  <r>
    <x v="35"/>
    <x v="0"/>
    <x v="1"/>
    <x v="10"/>
    <x v="310"/>
    <x v="1"/>
    <x v="22"/>
    <x v="0"/>
    <x v="3414"/>
    <x v="560"/>
    <x v="600"/>
    <x v="685"/>
    <x v="34"/>
    <x v="21"/>
    <x v="15"/>
    <x v="840"/>
    <x v="0"/>
    <x v="30"/>
    <x v="59"/>
    <x v="256"/>
  </r>
  <r>
    <x v="35"/>
    <x v="0"/>
    <x v="1"/>
    <x v="10"/>
    <x v="310"/>
    <x v="1"/>
    <x v="22"/>
    <x v="0"/>
    <x v="3416"/>
    <x v="610"/>
    <x v="648"/>
    <x v="685"/>
    <x v="34"/>
    <x v="21"/>
    <x v="15"/>
    <x v="840"/>
    <x v="0"/>
    <x v="30"/>
    <x v="59"/>
    <x v="256"/>
  </r>
  <r>
    <x v="35"/>
    <x v="0"/>
    <x v="1"/>
    <x v="10"/>
    <x v="310"/>
    <x v="2"/>
    <x v="22"/>
    <x v="0"/>
    <x v="2721"/>
    <x v="614"/>
    <x v="651"/>
    <x v="685"/>
    <x v="34"/>
    <x v="21"/>
    <x v="35"/>
    <x v="1355"/>
    <x v="0"/>
    <x v="30"/>
    <x v="59"/>
    <x v="389"/>
  </r>
  <r>
    <x v="35"/>
    <x v="0"/>
    <x v="1"/>
    <x v="11"/>
    <x v="312"/>
    <x v="1"/>
    <x v="22"/>
    <x v="0"/>
    <x v="3426"/>
    <x v="723"/>
    <x v="738"/>
    <x v="536"/>
    <x v="34"/>
    <x v="21"/>
    <x v="15"/>
    <x v="607"/>
    <x v="0"/>
    <x v="30"/>
    <x v="37"/>
    <x v="184"/>
  </r>
  <r>
    <x v="35"/>
    <x v="0"/>
    <x v="1"/>
    <x v="11"/>
    <x v="312"/>
    <x v="1"/>
    <x v="21"/>
    <x v="0"/>
    <x v="3588"/>
    <x v="723"/>
    <x v="738"/>
    <x v="536"/>
    <x v="34"/>
    <x v="21"/>
    <x v="2"/>
    <x v="138"/>
    <x v="0"/>
    <x v="30"/>
    <x v="37"/>
    <x v="49"/>
  </r>
  <r>
    <x v="35"/>
    <x v="0"/>
    <x v="1"/>
    <x v="11"/>
    <x v="312"/>
    <x v="1"/>
    <x v="22"/>
    <x v="0"/>
    <x v="3427"/>
    <x v="729"/>
    <x v="744"/>
    <x v="536"/>
    <x v="34"/>
    <x v="21"/>
    <x v="15"/>
    <x v="607"/>
    <x v="0"/>
    <x v="30"/>
    <x v="37"/>
    <x v="184"/>
  </r>
  <r>
    <x v="35"/>
    <x v="0"/>
    <x v="1"/>
    <x v="11"/>
    <x v="312"/>
    <x v="1"/>
    <x v="21"/>
    <x v="0"/>
    <x v="3593"/>
    <x v="731"/>
    <x v="747"/>
    <x v="536"/>
    <x v="34"/>
    <x v="21"/>
    <x v="2"/>
    <x v="138"/>
    <x v="0"/>
    <x v="30"/>
    <x v="37"/>
    <x v="49"/>
  </r>
  <r>
    <x v="35"/>
    <x v="0"/>
    <x v="1"/>
    <x v="11"/>
    <x v="312"/>
    <x v="1"/>
    <x v="22"/>
    <x v="0"/>
    <x v="4014"/>
    <x v="732"/>
    <x v="748"/>
    <x v="536"/>
    <x v="34"/>
    <x v="21"/>
    <x v="15"/>
    <x v="607"/>
    <x v="0"/>
    <x v="30"/>
    <x v="37"/>
    <x v="184"/>
  </r>
  <r>
    <x v="35"/>
    <x v="0"/>
    <x v="1"/>
    <x v="11"/>
    <x v="312"/>
    <x v="2"/>
    <x v="23"/>
    <x v="0"/>
    <x v="2542"/>
    <x v="301"/>
    <x v="316"/>
    <x v="536"/>
    <x v="34"/>
    <x v="21"/>
    <x v="0"/>
    <x v="76"/>
    <x v="0"/>
    <x v="30"/>
    <x v="37"/>
    <x v="24"/>
  </r>
  <r>
    <x v="35"/>
    <x v="0"/>
    <x v="1"/>
    <x v="11"/>
    <x v="312"/>
    <x v="1"/>
    <x v="22"/>
    <x v="0"/>
    <x v="4010"/>
    <x v="577"/>
    <x v="591"/>
    <x v="536"/>
    <x v="34"/>
    <x v="21"/>
    <x v="15"/>
    <x v="607"/>
    <x v="0"/>
    <x v="30"/>
    <x v="37"/>
    <x v="184"/>
  </r>
  <r>
    <x v="35"/>
    <x v="0"/>
    <x v="1"/>
    <x v="11"/>
    <x v="312"/>
    <x v="2"/>
    <x v="23"/>
    <x v="0"/>
    <x v="2535"/>
    <x v="629"/>
    <x v="646"/>
    <x v="536"/>
    <x v="34"/>
    <x v="21"/>
    <x v="0"/>
    <x v="76"/>
    <x v="0"/>
    <x v="30"/>
    <x v="37"/>
    <x v="24"/>
  </r>
  <r>
    <x v="35"/>
    <x v="0"/>
    <x v="1"/>
    <x v="11"/>
    <x v="312"/>
    <x v="2"/>
    <x v="23"/>
    <x v="0"/>
    <x v="2561"/>
    <x v="670"/>
    <x v="683"/>
    <x v="536"/>
    <x v="34"/>
    <x v="21"/>
    <x v="0"/>
    <x v="76"/>
    <x v="0"/>
    <x v="30"/>
    <x v="37"/>
    <x v="24"/>
  </r>
  <r>
    <x v="35"/>
    <x v="0"/>
    <x v="1"/>
    <x v="11"/>
    <x v="312"/>
    <x v="2"/>
    <x v="22"/>
    <x v="0"/>
    <x v="1849"/>
    <x v="681"/>
    <x v="696"/>
    <x v="536"/>
    <x v="34"/>
    <x v="21"/>
    <x v="35"/>
    <x v="1221"/>
    <x v="0"/>
    <x v="30"/>
    <x v="37"/>
    <x v="347"/>
  </r>
  <r>
    <x v="35"/>
    <x v="0"/>
    <x v="1"/>
    <x v="11"/>
    <x v="312"/>
    <x v="2"/>
    <x v="21"/>
    <x v="0"/>
    <x v="1926"/>
    <x v="681"/>
    <x v="696"/>
    <x v="536"/>
    <x v="34"/>
    <x v="21"/>
    <x v="12"/>
    <x v="573"/>
    <x v="0"/>
    <x v="30"/>
    <x v="37"/>
    <x v="171"/>
  </r>
  <r>
    <x v="35"/>
    <x v="0"/>
    <x v="1"/>
    <x v="11"/>
    <x v="312"/>
    <x v="2"/>
    <x v="21"/>
    <x v="0"/>
    <x v="1936"/>
    <x v="695"/>
    <x v="707"/>
    <x v="536"/>
    <x v="34"/>
    <x v="21"/>
    <x v="12"/>
    <x v="573"/>
    <x v="0"/>
    <x v="30"/>
    <x v="37"/>
    <x v="171"/>
  </r>
  <r>
    <x v="35"/>
    <x v="0"/>
    <x v="1"/>
    <x v="11"/>
    <x v="312"/>
    <x v="2"/>
    <x v="22"/>
    <x v="0"/>
    <x v="2818"/>
    <x v="702"/>
    <x v="715"/>
    <x v="536"/>
    <x v="34"/>
    <x v="21"/>
    <x v="35"/>
    <x v="1221"/>
    <x v="0"/>
    <x v="30"/>
    <x v="37"/>
    <x v="347"/>
  </r>
  <r>
    <x v="35"/>
    <x v="0"/>
    <x v="2"/>
    <x v="82"/>
    <x v="2"/>
    <x v="2"/>
    <x v="4"/>
    <x v="0"/>
    <x v="2863"/>
    <x v="706"/>
    <x v="718"/>
    <x v="436"/>
    <x v="34"/>
    <x v="21"/>
    <x v="10"/>
    <x v="462"/>
    <x v="0"/>
    <x v="30"/>
    <x v="35"/>
    <x v="146"/>
  </r>
  <r>
    <x v="35"/>
    <x v="0"/>
    <x v="1"/>
    <x v="100"/>
    <x v="305"/>
    <x v="2"/>
    <x v="22"/>
    <x v="0"/>
    <x v="1842"/>
    <x v="349"/>
    <x v="402"/>
    <x v="689"/>
    <x v="3"/>
    <x v="21"/>
    <x v="35"/>
    <x v="1359"/>
    <x v="25"/>
    <x v="30"/>
    <x v="63"/>
    <x v="395"/>
  </r>
  <r>
    <x v="35"/>
    <x v="0"/>
    <x v="1"/>
    <x v="102"/>
    <x v="309"/>
    <x v="1"/>
    <x v="22"/>
    <x v="0"/>
    <x v="2583"/>
    <x v="31"/>
    <x v="70"/>
    <x v="678"/>
    <x v="3"/>
    <x v="21"/>
    <x v="15"/>
    <x v="819"/>
    <x v="6"/>
    <x v="30"/>
    <x v="59"/>
    <x v="256"/>
  </r>
  <r>
    <x v="35"/>
    <x v="0"/>
    <x v="1"/>
    <x v="102"/>
    <x v="309"/>
    <x v="2"/>
    <x v="21"/>
    <x v="0"/>
    <x v="2606"/>
    <x v="77"/>
    <x v="120"/>
    <x v="678"/>
    <x v="3"/>
    <x v="21"/>
    <x v="12"/>
    <x v="784"/>
    <x v="5"/>
    <x v="30"/>
    <x v="59"/>
    <x v="243"/>
  </r>
  <r>
    <x v="35"/>
    <x v="0"/>
    <x v="1"/>
    <x v="102"/>
    <x v="309"/>
    <x v="1"/>
    <x v="21"/>
    <x v="0"/>
    <x v="3594"/>
    <x v="81"/>
    <x v="124"/>
    <x v="678"/>
    <x v="3"/>
    <x v="21"/>
    <x v="2"/>
    <x v="253"/>
    <x v="1"/>
    <x v="30"/>
    <x v="59"/>
    <x v="84"/>
  </r>
  <r>
    <x v="35"/>
    <x v="0"/>
    <x v="1"/>
    <x v="102"/>
    <x v="309"/>
    <x v="2"/>
    <x v="22"/>
    <x v="0"/>
    <x v="2586"/>
    <x v="96"/>
    <x v="136"/>
    <x v="678"/>
    <x v="3"/>
    <x v="21"/>
    <x v="35"/>
    <x v="1346"/>
    <x v="25"/>
    <x v="30"/>
    <x v="59"/>
    <x v="389"/>
  </r>
  <r>
    <x v="35"/>
    <x v="0"/>
    <x v="1"/>
    <x v="102"/>
    <x v="309"/>
    <x v="1"/>
    <x v="22"/>
    <x v="0"/>
    <x v="3340"/>
    <x v="107"/>
    <x v="144"/>
    <x v="678"/>
    <x v="3"/>
    <x v="21"/>
    <x v="15"/>
    <x v="819"/>
    <x v="6"/>
    <x v="30"/>
    <x v="59"/>
    <x v="256"/>
  </r>
  <r>
    <x v="35"/>
    <x v="0"/>
    <x v="1"/>
    <x v="102"/>
    <x v="309"/>
    <x v="1"/>
    <x v="21"/>
    <x v="0"/>
    <x v="3581"/>
    <x v="125"/>
    <x v="165"/>
    <x v="678"/>
    <x v="3"/>
    <x v="21"/>
    <x v="2"/>
    <x v="253"/>
    <x v="1"/>
    <x v="30"/>
    <x v="59"/>
    <x v="84"/>
  </r>
  <r>
    <x v="35"/>
    <x v="0"/>
    <x v="1"/>
    <x v="102"/>
    <x v="309"/>
    <x v="2"/>
    <x v="21"/>
    <x v="0"/>
    <x v="1888"/>
    <x v="127"/>
    <x v="169"/>
    <x v="678"/>
    <x v="3"/>
    <x v="21"/>
    <x v="12"/>
    <x v="784"/>
    <x v="5"/>
    <x v="30"/>
    <x v="59"/>
    <x v="243"/>
  </r>
  <r>
    <x v="35"/>
    <x v="0"/>
    <x v="1"/>
    <x v="102"/>
    <x v="309"/>
    <x v="1"/>
    <x v="22"/>
    <x v="0"/>
    <x v="3107"/>
    <x v="142"/>
    <x v="183"/>
    <x v="678"/>
    <x v="3"/>
    <x v="21"/>
    <x v="15"/>
    <x v="819"/>
    <x v="6"/>
    <x v="30"/>
    <x v="59"/>
    <x v="256"/>
  </r>
  <r>
    <x v="35"/>
    <x v="0"/>
    <x v="1"/>
    <x v="102"/>
    <x v="309"/>
    <x v="2"/>
    <x v="21"/>
    <x v="0"/>
    <x v="1875"/>
    <x v="150"/>
    <x v="189"/>
    <x v="678"/>
    <x v="3"/>
    <x v="21"/>
    <x v="12"/>
    <x v="784"/>
    <x v="5"/>
    <x v="30"/>
    <x v="59"/>
    <x v="243"/>
  </r>
  <r>
    <x v="35"/>
    <x v="0"/>
    <x v="1"/>
    <x v="102"/>
    <x v="309"/>
    <x v="1"/>
    <x v="21"/>
    <x v="0"/>
    <x v="3602"/>
    <x v="168"/>
    <x v="208"/>
    <x v="678"/>
    <x v="3"/>
    <x v="21"/>
    <x v="2"/>
    <x v="253"/>
    <x v="1"/>
    <x v="30"/>
    <x v="59"/>
    <x v="84"/>
  </r>
  <r>
    <x v="35"/>
    <x v="0"/>
    <x v="1"/>
    <x v="102"/>
    <x v="309"/>
    <x v="1"/>
    <x v="21"/>
    <x v="0"/>
    <x v="3677"/>
    <x v="233"/>
    <x v="274"/>
    <x v="678"/>
    <x v="3"/>
    <x v="21"/>
    <x v="2"/>
    <x v="253"/>
    <x v="1"/>
    <x v="30"/>
    <x v="59"/>
    <x v="84"/>
  </r>
  <r>
    <x v="35"/>
    <x v="0"/>
    <x v="1"/>
    <x v="102"/>
    <x v="309"/>
    <x v="1"/>
    <x v="22"/>
    <x v="0"/>
    <x v="3398"/>
    <x v="233"/>
    <x v="274"/>
    <x v="678"/>
    <x v="3"/>
    <x v="21"/>
    <x v="15"/>
    <x v="819"/>
    <x v="6"/>
    <x v="30"/>
    <x v="59"/>
    <x v="256"/>
  </r>
  <r>
    <x v="35"/>
    <x v="0"/>
    <x v="1"/>
    <x v="102"/>
    <x v="309"/>
    <x v="2"/>
    <x v="22"/>
    <x v="0"/>
    <x v="2709"/>
    <x v="236"/>
    <x v="278"/>
    <x v="678"/>
    <x v="3"/>
    <x v="21"/>
    <x v="35"/>
    <x v="1346"/>
    <x v="25"/>
    <x v="30"/>
    <x v="59"/>
    <x v="389"/>
  </r>
  <r>
    <x v="35"/>
    <x v="0"/>
    <x v="1"/>
    <x v="102"/>
    <x v="309"/>
    <x v="1"/>
    <x v="22"/>
    <x v="0"/>
    <x v="3400"/>
    <x v="275"/>
    <x v="318"/>
    <x v="678"/>
    <x v="3"/>
    <x v="21"/>
    <x v="15"/>
    <x v="819"/>
    <x v="6"/>
    <x v="30"/>
    <x v="59"/>
    <x v="256"/>
  </r>
  <r>
    <x v="35"/>
    <x v="0"/>
    <x v="1"/>
    <x v="102"/>
    <x v="309"/>
    <x v="2"/>
    <x v="21"/>
    <x v="0"/>
    <x v="2772"/>
    <x v="298"/>
    <x v="341"/>
    <x v="678"/>
    <x v="3"/>
    <x v="21"/>
    <x v="12"/>
    <x v="784"/>
    <x v="5"/>
    <x v="30"/>
    <x v="59"/>
    <x v="243"/>
  </r>
  <r>
    <x v="35"/>
    <x v="0"/>
    <x v="1"/>
    <x v="102"/>
    <x v="309"/>
    <x v="1"/>
    <x v="21"/>
    <x v="0"/>
    <x v="3604"/>
    <x v="318"/>
    <x v="362"/>
    <x v="678"/>
    <x v="3"/>
    <x v="21"/>
    <x v="2"/>
    <x v="253"/>
    <x v="1"/>
    <x v="30"/>
    <x v="59"/>
    <x v="84"/>
  </r>
  <r>
    <x v="35"/>
    <x v="0"/>
    <x v="1"/>
    <x v="102"/>
    <x v="309"/>
    <x v="1"/>
    <x v="22"/>
    <x v="0"/>
    <x v="3402"/>
    <x v="318"/>
    <x v="362"/>
    <x v="678"/>
    <x v="3"/>
    <x v="21"/>
    <x v="15"/>
    <x v="819"/>
    <x v="6"/>
    <x v="30"/>
    <x v="59"/>
    <x v="256"/>
  </r>
  <r>
    <x v="35"/>
    <x v="0"/>
    <x v="1"/>
    <x v="102"/>
    <x v="309"/>
    <x v="1"/>
    <x v="21"/>
    <x v="0"/>
    <x v="3620"/>
    <x v="342"/>
    <x v="386"/>
    <x v="678"/>
    <x v="3"/>
    <x v="21"/>
    <x v="2"/>
    <x v="253"/>
    <x v="1"/>
    <x v="30"/>
    <x v="59"/>
    <x v="84"/>
  </r>
  <r>
    <x v="35"/>
    <x v="0"/>
    <x v="1"/>
    <x v="102"/>
    <x v="309"/>
    <x v="1"/>
    <x v="22"/>
    <x v="0"/>
    <x v="3404"/>
    <x v="366"/>
    <x v="408"/>
    <x v="678"/>
    <x v="3"/>
    <x v="21"/>
    <x v="15"/>
    <x v="819"/>
    <x v="6"/>
    <x v="30"/>
    <x v="59"/>
    <x v="256"/>
  </r>
  <r>
    <x v="35"/>
    <x v="0"/>
    <x v="1"/>
    <x v="102"/>
    <x v="309"/>
    <x v="1"/>
    <x v="21"/>
    <x v="0"/>
    <x v="3708"/>
    <x v="389"/>
    <x v="430"/>
    <x v="678"/>
    <x v="3"/>
    <x v="21"/>
    <x v="2"/>
    <x v="253"/>
    <x v="1"/>
    <x v="30"/>
    <x v="59"/>
    <x v="84"/>
  </r>
  <r>
    <x v="35"/>
    <x v="0"/>
    <x v="1"/>
    <x v="102"/>
    <x v="309"/>
    <x v="1"/>
    <x v="21"/>
    <x v="0"/>
    <x v="3639"/>
    <x v="412"/>
    <x v="452"/>
    <x v="678"/>
    <x v="3"/>
    <x v="21"/>
    <x v="2"/>
    <x v="253"/>
    <x v="1"/>
    <x v="30"/>
    <x v="59"/>
    <x v="84"/>
  </r>
  <r>
    <x v="35"/>
    <x v="0"/>
    <x v="1"/>
    <x v="102"/>
    <x v="309"/>
    <x v="1"/>
    <x v="22"/>
    <x v="0"/>
    <x v="3406"/>
    <x v="412"/>
    <x v="452"/>
    <x v="678"/>
    <x v="3"/>
    <x v="21"/>
    <x v="15"/>
    <x v="819"/>
    <x v="6"/>
    <x v="30"/>
    <x v="59"/>
    <x v="256"/>
  </r>
  <r>
    <x v="35"/>
    <x v="0"/>
    <x v="1"/>
    <x v="102"/>
    <x v="309"/>
    <x v="2"/>
    <x v="22"/>
    <x v="0"/>
    <x v="1845"/>
    <x v="415"/>
    <x v="455"/>
    <x v="678"/>
    <x v="3"/>
    <x v="21"/>
    <x v="35"/>
    <x v="1346"/>
    <x v="25"/>
    <x v="30"/>
    <x v="59"/>
    <x v="389"/>
  </r>
  <r>
    <x v="35"/>
    <x v="0"/>
    <x v="1"/>
    <x v="102"/>
    <x v="309"/>
    <x v="2"/>
    <x v="22"/>
    <x v="0"/>
    <x v="2715"/>
    <x v="437"/>
    <x v="475"/>
    <x v="678"/>
    <x v="3"/>
    <x v="21"/>
    <x v="35"/>
    <x v="1346"/>
    <x v="25"/>
    <x v="30"/>
    <x v="59"/>
    <x v="389"/>
  </r>
  <r>
    <x v="35"/>
    <x v="0"/>
    <x v="1"/>
    <x v="102"/>
    <x v="309"/>
    <x v="2"/>
    <x v="22"/>
    <x v="0"/>
    <x v="2713"/>
    <x v="460"/>
    <x v="499"/>
    <x v="678"/>
    <x v="3"/>
    <x v="21"/>
    <x v="35"/>
    <x v="1346"/>
    <x v="25"/>
    <x v="30"/>
    <x v="59"/>
    <x v="389"/>
  </r>
  <r>
    <x v="35"/>
    <x v="0"/>
    <x v="1"/>
    <x v="102"/>
    <x v="309"/>
    <x v="2"/>
    <x v="22"/>
    <x v="0"/>
    <x v="2714"/>
    <x v="482"/>
    <x v="517"/>
    <x v="678"/>
    <x v="3"/>
    <x v="21"/>
    <x v="35"/>
    <x v="1346"/>
    <x v="25"/>
    <x v="30"/>
    <x v="59"/>
    <x v="389"/>
  </r>
  <r>
    <x v="35"/>
    <x v="0"/>
    <x v="1"/>
    <x v="102"/>
    <x v="309"/>
    <x v="1"/>
    <x v="21"/>
    <x v="0"/>
    <x v="3710"/>
    <x v="533"/>
    <x v="569"/>
    <x v="678"/>
    <x v="3"/>
    <x v="21"/>
    <x v="2"/>
    <x v="253"/>
    <x v="1"/>
    <x v="30"/>
    <x v="59"/>
    <x v="84"/>
  </r>
  <r>
    <x v="35"/>
    <x v="0"/>
    <x v="1"/>
    <x v="102"/>
    <x v="309"/>
    <x v="1"/>
    <x v="22"/>
    <x v="0"/>
    <x v="3412"/>
    <x v="533"/>
    <x v="569"/>
    <x v="678"/>
    <x v="3"/>
    <x v="21"/>
    <x v="15"/>
    <x v="819"/>
    <x v="6"/>
    <x v="30"/>
    <x v="59"/>
    <x v="256"/>
  </r>
  <r>
    <x v="35"/>
    <x v="0"/>
    <x v="1"/>
    <x v="102"/>
    <x v="309"/>
    <x v="2"/>
    <x v="21"/>
    <x v="0"/>
    <x v="2800"/>
    <x v="537"/>
    <x v="574"/>
    <x v="678"/>
    <x v="3"/>
    <x v="21"/>
    <x v="12"/>
    <x v="784"/>
    <x v="5"/>
    <x v="30"/>
    <x v="59"/>
    <x v="243"/>
  </r>
  <r>
    <x v="35"/>
    <x v="0"/>
    <x v="1"/>
    <x v="102"/>
    <x v="309"/>
    <x v="2"/>
    <x v="21"/>
    <x v="0"/>
    <x v="2802"/>
    <x v="556"/>
    <x v="596"/>
    <x v="678"/>
    <x v="3"/>
    <x v="21"/>
    <x v="12"/>
    <x v="784"/>
    <x v="5"/>
    <x v="30"/>
    <x v="59"/>
    <x v="243"/>
  </r>
  <r>
    <x v="35"/>
    <x v="0"/>
    <x v="1"/>
    <x v="102"/>
    <x v="309"/>
    <x v="1"/>
    <x v="21"/>
    <x v="0"/>
    <x v="3647"/>
    <x v="560"/>
    <x v="600"/>
    <x v="678"/>
    <x v="3"/>
    <x v="21"/>
    <x v="2"/>
    <x v="253"/>
    <x v="1"/>
    <x v="30"/>
    <x v="59"/>
    <x v="84"/>
  </r>
  <r>
    <x v="35"/>
    <x v="0"/>
    <x v="1"/>
    <x v="102"/>
    <x v="309"/>
    <x v="1"/>
    <x v="22"/>
    <x v="0"/>
    <x v="4013"/>
    <x v="577"/>
    <x v="618"/>
    <x v="678"/>
    <x v="3"/>
    <x v="21"/>
    <x v="15"/>
    <x v="819"/>
    <x v="6"/>
    <x v="30"/>
    <x v="59"/>
    <x v="256"/>
  </r>
  <r>
    <x v="35"/>
    <x v="0"/>
    <x v="1"/>
    <x v="102"/>
    <x v="309"/>
    <x v="2"/>
    <x v="21"/>
    <x v="0"/>
    <x v="2804"/>
    <x v="577"/>
    <x v="618"/>
    <x v="678"/>
    <x v="3"/>
    <x v="21"/>
    <x v="12"/>
    <x v="784"/>
    <x v="5"/>
    <x v="30"/>
    <x v="59"/>
    <x v="243"/>
  </r>
  <r>
    <x v="35"/>
    <x v="0"/>
    <x v="1"/>
    <x v="102"/>
    <x v="309"/>
    <x v="2"/>
    <x v="22"/>
    <x v="0"/>
    <x v="1846"/>
    <x v="594"/>
    <x v="637"/>
    <x v="678"/>
    <x v="3"/>
    <x v="21"/>
    <x v="35"/>
    <x v="1346"/>
    <x v="25"/>
    <x v="30"/>
    <x v="59"/>
    <x v="389"/>
  </r>
  <r>
    <x v="35"/>
    <x v="0"/>
    <x v="1"/>
    <x v="102"/>
    <x v="309"/>
    <x v="1"/>
    <x v="22"/>
    <x v="0"/>
    <x v="3417"/>
    <x v="627"/>
    <x v="660"/>
    <x v="678"/>
    <x v="3"/>
    <x v="21"/>
    <x v="15"/>
    <x v="819"/>
    <x v="6"/>
    <x v="30"/>
    <x v="59"/>
    <x v="256"/>
  </r>
  <r>
    <x v="35"/>
    <x v="0"/>
    <x v="1"/>
    <x v="102"/>
    <x v="309"/>
    <x v="2"/>
    <x v="22"/>
    <x v="0"/>
    <x v="1847"/>
    <x v="629"/>
    <x v="661"/>
    <x v="678"/>
    <x v="3"/>
    <x v="21"/>
    <x v="35"/>
    <x v="1346"/>
    <x v="25"/>
    <x v="30"/>
    <x v="59"/>
    <x v="389"/>
  </r>
  <r>
    <x v="35"/>
    <x v="0"/>
    <x v="1"/>
    <x v="102"/>
    <x v="309"/>
    <x v="2"/>
    <x v="21"/>
    <x v="0"/>
    <x v="2808"/>
    <x v="638"/>
    <x v="667"/>
    <x v="678"/>
    <x v="3"/>
    <x v="21"/>
    <x v="12"/>
    <x v="784"/>
    <x v="5"/>
    <x v="30"/>
    <x v="59"/>
    <x v="243"/>
  </r>
  <r>
    <x v="35"/>
    <x v="0"/>
    <x v="1"/>
    <x v="114"/>
    <x v="311"/>
    <x v="2"/>
    <x v="22"/>
    <x v="0"/>
    <x v="2718"/>
    <x v="537"/>
    <x v="579"/>
    <x v="691"/>
    <x v="3"/>
    <x v="21"/>
    <x v="35"/>
    <x v="1360"/>
    <x v="25"/>
    <x v="30"/>
    <x v="61"/>
    <x v="392"/>
  </r>
  <r>
    <x v="35"/>
    <x v="0"/>
    <x v="2"/>
    <x v="124"/>
    <x v="73"/>
    <x v="2"/>
    <x v="21"/>
    <x v="0"/>
    <x v="2595"/>
    <x v="71"/>
    <x v="115"/>
    <x v="676"/>
    <x v="3"/>
    <x v="21"/>
    <x v="12"/>
    <x v="775"/>
    <x v="5"/>
    <x v="30"/>
    <x v="59"/>
    <x v="243"/>
  </r>
  <r>
    <x v="35"/>
    <x v="0"/>
    <x v="2"/>
    <x v="124"/>
    <x v="73"/>
    <x v="2"/>
    <x v="21"/>
    <x v="0"/>
    <x v="2596"/>
    <x v="96"/>
    <x v="136"/>
    <x v="676"/>
    <x v="3"/>
    <x v="21"/>
    <x v="12"/>
    <x v="775"/>
    <x v="5"/>
    <x v="30"/>
    <x v="59"/>
    <x v="243"/>
  </r>
  <r>
    <x v="35"/>
    <x v="0"/>
    <x v="2"/>
    <x v="124"/>
    <x v="73"/>
    <x v="1"/>
    <x v="22"/>
    <x v="0"/>
    <x v="3106"/>
    <x v="101"/>
    <x v="138"/>
    <x v="676"/>
    <x v="3"/>
    <x v="21"/>
    <x v="15"/>
    <x v="809"/>
    <x v="6"/>
    <x v="30"/>
    <x v="59"/>
    <x v="256"/>
  </r>
  <r>
    <x v="35"/>
    <x v="0"/>
    <x v="2"/>
    <x v="124"/>
    <x v="73"/>
    <x v="2"/>
    <x v="21"/>
    <x v="0"/>
    <x v="2740"/>
    <x v="144"/>
    <x v="185"/>
    <x v="676"/>
    <x v="3"/>
    <x v="21"/>
    <x v="12"/>
    <x v="775"/>
    <x v="5"/>
    <x v="30"/>
    <x v="59"/>
    <x v="243"/>
  </r>
  <r>
    <x v="35"/>
    <x v="0"/>
    <x v="2"/>
    <x v="124"/>
    <x v="73"/>
    <x v="1"/>
    <x v="21"/>
    <x v="0"/>
    <x v="3595"/>
    <x v="156"/>
    <x v="194"/>
    <x v="676"/>
    <x v="3"/>
    <x v="21"/>
    <x v="2"/>
    <x v="246"/>
    <x v="1"/>
    <x v="30"/>
    <x v="59"/>
    <x v="84"/>
  </r>
  <r>
    <x v="35"/>
    <x v="0"/>
    <x v="2"/>
    <x v="124"/>
    <x v="73"/>
    <x v="1"/>
    <x v="22"/>
    <x v="0"/>
    <x v="3360"/>
    <x v="177"/>
    <x v="218"/>
    <x v="676"/>
    <x v="3"/>
    <x v="21"/>
    <x v="15"/>
    <x v="809"/>
    <x v="6"/>
    <x v="30"/>
    <x v="59"/>
    <x v="256"/>
  </r>
  <r>
    <x v="35"/>
    <x v="0"/>
    <x v="2"/>
    <x v="124"/>
    <x v="73"/>
    <x v="2"/>
    <x v="22"/>
    <x v="0"/>
    <x v="2690"/>
    <x v="183"/>
    <x v="225"/>
    <x v="676"/>
    <x v="3"/>
    <x v="21"/>
    <x v="35"/>
    <x v="1342"/>
    <x v="25"/>
    <x v="30"/>
    <x v="59"/>
    <x v="389"/>
  </r>
  <r>
    <x v="35"/>
    <x v="0"/>
    <x v="2"/>
    <x v="124"/>
    <x v="73"/>
    <x v="1"/>
    <x v="21"/>
    <x v="0"/>
    <x v="3582"/>
    <x v="200"/>
    <x v="239"/>
    <x v="676"/>
    <x v="3"/>
    <x v="21"/>
    <x v="2"/>
    <x v="246"/>
    <x v="1"/>
    <x v="30"/>
    <x v="59"/>
    <x v="84"/>
  </r>
  <r>
    <x v="35"/>
    <x v="0"/>
    <x v="2"/>
    <x v="124"/>
    <x v="73"/>
    <x v="2"/>
    <x v="21"/>
    <x v="0"/>
    <x v="2746"/>
    <x v="207"/>
    <x v="248"/>
    <x v="676"/>
    <x v="3"/>
    <x v="21"/>
    <x v="12"/>
    <x v="775"/>
    <x v="5"/>
    <x v="30"/>
    <x v="59"/>
    <x v="243"/>
  </r>
  <r>
    <x v="35"/>
    <x v="0"/>
    <x v="2"/>
    <x v="124"/>
    <x v="73"/>
    <x v="1"/>
    <x v="22"/>
    <x v="0"/>
    <x v="3362"/>
    <x v="220"/>
    <x v="262"/>
    <x v="676"/>
    <x v="3"/>
    <x v="21"/>
    <x v="15"/>
    <x v="809"/>
    <x v="6"/>
    <x v="30"/>
    <x v="59"/>
    <x v="256"/>
  </r>
  <r>
    <x v="35"/>
    <x v="0"/>
    <x v="2"/>
    <x v="124"/>
    <x v="73"/>
    <x v="1"/>
    <x v="21"/>
    <x v="0"/>
    <x v="3603"/>
    <x v="242"/>
    <x v="283"/>
    <x v="676"/>
    <x v="3"/>
    <x v="21"/>
    <x v="2"/>
    <x v="246"/>
    <x v="1"/>
    <x v="30"/>
    <x v="59"/>
    <x v="84"/>
  </r>
  <r>
    <x v="35"/>
    <x v="0"/>
    <x v="2"/>
    <x v="124"/>
    <x v="73"/>
    <x v="1"/>
    <x v="21"/>
    <x v="0"/>
    <x v="3678"/>
    <x v="306"/>
    <x v="351"/>
    <x v="676"/>
    <x v="3"/>
    <x v="21"/>
    <x v="2"/>
    <x v="246"/>
    <x v="1"/>
    <x v="30"/>
    <x v="59"/>
    <x v="84"/>
  </r>
  <r>
    <x v="35"/>
    <x v="0"/>
    <x v="2"/>
    <x v="124"/>
    <x v="73"/>
    <x v="1"/>
    <x v="22"/>
    <x v="0"/>
    <x v="3366"/>
    <x v="306"/>
    <x v="351"/>
    <x v="676"/>
    <x v="3"/>
    <x v="21"/>
    <x v="15"/>
    <x v="809"/>
    <x v="6"/>
    <x v="30"/>
    <x v="59"/>
    <x v="256"/>
  </r>
  <r>
    <x v="35"/>
    <x v="0"/>
    <x v="2"/>
    <x v="124"/>
    <x v="73"/>
    <x v="2"/>
    <x v="22"/>
    <x v="0"/>
    <x v="1832"/>
    <x v="311"/>
    <x v="354"/>
    <x v="676"/>
    <x v="3"/>
    <x v="21"/>
    <x v="35"/>
    <x v="1342"/>
    <x v="25"/>
    <x v="30"/>
    <x v="59"/>
    <x v="389"/>
  </r>
  <r>
    <x v="35"/>
    <x v="0"/>
    <x v="2"/>
    <x v="124"/>
    <x v="73"/>
    <x v="1"/>
    <x v="22"/>
    <x v="0"/>
    <x v="3368"/>
    <x v="352"/>
    <x v="396"/>
    <x v="676"/>
    <x v="3"/>
    <x v="21"/>
    <x v="15"/>
    <x v="809"/>
    <x v="6"/>
    <x v="30"/>
    <x v="59"/>
    <x v="256"/>
  </r>
  <r>
    <x v="35"/>
    <x v="0"/>
    <x v="2"/>
    <x v="124"/>
    <x v="73"/>
    <x v="2"/>
    <x v="21"/>
    <x v="0"/>
    <x v="2756"/>
    <x v="365"/>
    <x v="407"/>
    <x v="676"/>
    <x v="3"/>
    <x v="21"/>
    <x v="12"/>
    <x v="775"/>
    <x v="5"/>
    <x v="30"/>
    <x v="59"/>
    <x v="243"/>
  </r>
  <r>
    <x v="35"/>
    <x v="0"/>
    <x v="2"/>
    <x v="124"/>
    <x v="73"/>
    <x v="1"/>
    <x v="21"/>
    <x v="0"/>
    <x v="3644"/>
    <x v="399"/>
    <x v="440"/>
    <x v="676"/>
    <x v="3"/>
    <x v="21"/>
    <x v="2"/>
    <x v="246"/>
    <x v="1"/>
    <x v="30"/>
    <x v="59"/>
    <x v="84"/>
  </r>
  <r>
    <x v="35"/>
    <x v="0"/>
    <x v="2"/>
    <x v="124"/>
    <x v="73"/>
    <x v="1"/>
    <x v="22"/>
    <x v="0"/>
    <x v="3370"/>
    <x v="399"/>
    <x v="440"/>
    <x v="676"/>
    <x v="3"/>
    <x v="21"/>
    <x v="15"/>
    <x v="809"/>
    <x v="6"/>
    <x v="30"/>
    <x v="59"/>
    <x v="256"/>
  </r>
  <r>
    <x v="35"/>
    <x v="0"/>
    <x v="2"/>
    <x v="124"/>
    <x v="73"/>
    <x v="1"/>
    <x v="21"/>
    <x v="0"/>
    <x v="3624"/>
    <x v="421"/>
    <x v="460"/>
    <x v="676"/>
    <x v="3"/>
    <x v="21"/>
    <x v="2"/>
    <x v="246"/>
    <x v="1"/>
    <x v="30"/>
    <x v="59"/>
    <x v="84"/>
  </r>
  <r>
    <x v="35"/>
    <x v="0"/>
    <x v="2"/>
    <x v="124"/>
    <x v="73"/>
    <x v="2"/>
    <x v="22"/>
    <x v="0"/>
    <x v="2696"/>
    <x v="428"/>
    <x v="466"/>
    <x v="676"/>
    <x v="3"/>
    <x v="21"/>
    <x v="35"/>
    <x v="1342"/>
    <x v="25"/>
    <x v="30"/>
    <x v="59"/>
    <x v="389"/>
  </r>
  <r>
    <x v="35"/>
    <x v="0"/>
    <x v="2"/>
    <x v="124"/>
    <x v="73"/>
    <x v="1"/>
    <x v="22"/>
    <x v="0"/>
    <x v="3372"/>
    <x v="443"/>
    <x v="481"/>
    <x v="676"/>
    <x v="3"/>
    <x v="21"/>
    <x v="15"/>
    <x v="809"/>
    <x v="6"/>
    <x v="30"/>
    <x v="59"/>
    <x v="256"/>
  </r>
  <r>
    <x v="35"/>
    <x v="0"/>
    <x v="2"/>
    <x v="124"/>
    <x v="73"/>
    <x v="1"/>
    <x v="21"/>
    <x v="0"/>
    <x v="3709"/>
    <x v="462"/>
    <x v="500"/>
    <x v="676"/>
    <x v="3"/>
    <x v="21"/>
    <x v="2"/>
    <x v="246"/>
    <x v="1"/>
    <x v="30"/>
    <x v="59"/>
    <x v="84"/>
  </r>
  <r>
    <x v="35"/>
    <x v="0"/>
    <x v="2"/>
    <x v="124"/>
    <x v="73"/>
    <x v="1"/>
    <x v="21"/>
    <x v="0"/>
    <x v="3640"/>
    <x v="484"/>
    <x v="519"/>
    <x v="676"/>
    <x v="3"/>
    <x v="21"/>
    <x v="2"/>
    <x v="246"/>
    <x v="1"/>
    <x v="30"/>
    <x v="59"/>
    <x v="84"/>
  </r>
  <r>
    <x v="35"/>
    <x v="0"/>
    <x v="2"/>
    <x v="124"/>
    <x v="73"/>
    <x v="1"/>
    <x v="22"/>
    <x v="0"/>
    <x v="3375"/>
    <x v="484"/>
    <x v="519"/>
    <x v="676"/>
    <x v="3"/>
    <x v="21"/>
    <x v="15"/>
    <x v="809"/>
    <x v="6"/>
    <x v="30"/>
    <x v="59"/>
    <x v="256"/>
  </r>
  <r>
    <x v="35"/>
    <x v="0"/>
    <x v="2"/>
    <x v="124"/>
    <x v="73"/>
    <x v="2"/>
    <x v="22"/>
    <x v="0"/>
    <x v="2699"/>
    <x v="490"/>
    <x v="526"/>
    <x v="676"/>
    <x v="3"/>
    <x v="21"/>
    <x v="35"/>
    <x v="1342"/>
    <x v="25"/>
    <x v="30"/>
    <x v="59"/>
    <x v="389"/>
  </r>
  <r>
    <x v="35"/>
    <x v="0"/>
    <x v="2"/>
    <x v="124"/>
    <x v="73"/>
    <x v="2"/>
    <x v="22"/>
    <x v="0"/>
    <x v="2574"/>
    <x v="510"/>
    <x v="545"/>
    <x v="676"/>
    <x v="3"/>
    <x v="21"/>
    <x v="35"/>
    <x v="1342"/>
    <x v="25"/>
    <x v="30"/>
    <x v="59"/>
    <x v="389"/>
  </r>
  <r>
    <x v="35"/>
    <x v="0"/>
    <x v="2"/>
    <x v="124"/>
    <x v="73"/>
    <x v="2"/>
    <x v="22"/>
    <x v="0"/>
    <x v="2700"/>
    <x v="529"/>
    <x v="564"/>
    <x v="676"/>
    <x v="3"/>
    <x v="21"/>
    <x v="35"/>
    <x v="1342"/>
    <x v="25"/>
    <x v="30"/>
    <x v="59"/>
    <x v="389"/>
  </r>
  <r>
    <x v="35"/>
    <x v="0"/>
    <x v="2"/>
    <x v="124"/>
    <x v="73"/>
    <x v="2"/>
    <x v="22"/>
    <x v="0"/>
    <x v="2701"/>
    <x v="569"/>
    <x v="609"/>
    <x v="676"/>
    <x v="3"/>
    <x v="21"/>
    <x v="35"/>
    <x v="1342"/>
    <x v="25"/>
    <x v="30"/>
    <x v="59"/>
    <x v="389"/>
  </r>
  <r>
    <x v="35"/>
    <x v="0"/>
    <x v="2"/>
    <x v="124"/>
    <x v="73"/>
    <x v="1"/>
    <x v="22"/>
    <x v="0"/>
    <x v="3380"/>
    <x v="593"/>
    <x v="635"/>
    <x v="676"/>
    <x v="3"/>
    <x v="21"/>
    <x v="15"/>
    <x v="809"/>
    <x v="6"/>
    <x v="30"/>
    <x v="59"/>
    <x v="256"/>
  </r>
  <r>
    <x v="35"/>
    <x v="0"/>
    <x v="2"/>
    <x v="124"/>
    <x v="73"/>
    <x v="2"/>
    <x v="21"/>
    <x v="0"/>
    <x v="1929"/>
    <x v="605"/>
    <x v="644"/>
    <x v="676"/>
    <x v="3"/>
    <x v="21"/>
    <x v="12"/>
    <x v="775"/>
    <x v="5"/>
    <x v="30"/>
    <x v="59"/>
    <x v="243"/>
  </r>
  <r>
    <x v="35"/>
    <x v="0"/>
    <x v="2"/>
    <x v="124"/>
    <x v="73"/>
    <x v="2"/>
    <x v="22"/>
    <x v="0"/>
    <x v="1835"/>
    <x v="605"/>
    <x v="644"/>
    <x v="676"/>
    <x v="3"/>
    <x v="21"/>
    <x v="35"/>
    <x v="1342"/>
    <x v="25"/>
    <x v="30"/>
    <x v="59"/>
    <x v="389"/>
  </r>
  <r>
    <x v="35"/>
    <x v="0"/>
    <x v="2"/>
    <x v="124"/>
    <x v="73"/>
    <x v="1"/>
    <x v="21"/>
    <x v="0"/>
    <x v="2600"/>
    <x v="619"/>
    <x v="653"/>
    <x v="676"/>
    <x v="3"/>
    <x v="21"/>
    <x v="2"/>
    <x v="246"/>
    <x v="1"/>
    <x v="30"/>
    <x v="59"/>
    <x v="84"/>
  </r>
  <r>
    <x v="35"/>
    <x v="0"/>
    <x v="2"/>
    <x v="124"/>
    <x v="73"/>
    <x v="2"/>
    <x v="21"/>
    <x v="0"/>
    <x v="1925"/>
    <x v="623"/>
    <x v="657"/>
    <x v="676"/>
    <x v="3"/>
    <x v="21"/>
    <x v="12"/>
    <x v="775"/>
    <x v="5"/>
    <x v="30"/>
    <x v="59"/>
    <x v="243"/>
  </r>
  <r>
    <x v="35"/>
    <x v="0"/>
    <x v="2"/>
    <x v="124"/>
    <x v="73"/>
    <x v="1"/>
    <x v="21"/>
    <x v="0"/>
    <x v="3713"/>
    <x v="634"/>
    <x v="664"/>
    <x v="676"/>
    <x v="3"/>
    <x v="21"/>
    <x v="2"/>
    <x v="246"/>
    <x v="1"/>
    <x v="30"/>
    <x v="59"/>
    <x v="84"/>
  </r>
  <r>
    <x v="35"/>
    <x v="0"/>
    <x v="2"/>
    <x v="124"/>
    <x v="73"/>
    <x v="1"/>
    <x v="22"/>
    <x v="0"/>
    <x v="3383"/>
    <x v="634"/>
    <x v="664"/>
    <x v="676"/>
    <x v="3"/>
    <x v="21"/>
    <x v="15"/>
    <x v="809"/>
    <x v="6"/>
    <x v="30"/>
    <x v="59"/>
    <x v="256"/>
  </r>
  <r>
    <x v="35"/>
    <x v="0"/>
    <x v="2"/>
    <x v="124"/>
    <x v="73"/>
    <x v="2"/>
    <x v="21"/>
    <x v="0"/>
    <x v="2767"/>
    <x v="640"/>
    <x v="668"/>
    <x v="676"/>
    <x v="3"/>
    <x v="21"/>
    <x v="12"/>
    <x v="775"/>
    <x v="5"/>
    <x v="30"/>
    <x v="59"/>
    <x v="243"/>
  </r>
  <r>
    <x v="35"/>
    <x v="0"/>
    <x v="2"/>
    <x v="124"/>
    <x v="73"/>
    <x v="1"/>
    <x v="22"/>
    <x v="0"/>
    <x v="3386"/>
    <x v="673"/>
    <x v="701"/>
    <x v="676"/>
    <x v="3"/>
    <x v="21"/>
    <x v="15"/>
    <x v="809"/>
    <x v="6"/>
    <x v="30"/>
    <x v="59"/>
    <x v="256"/>
  </r>
  <r>
    <x v="35"/>
    <x v="0"/>
    <x v="2"/>
    <x v="126"/>
    <x v="74"/>
    <x v="2"/>
    <x v="21"/>
    <x v="0"/>
    <x v="2815"/>
    <x v="217"/>
    <x v="231"/>
    <x v="497"/>
    <x v="3"/>
    <x v="21"/>
    <x v="12"/>
    <x v="542"/>
    <x v="5"/>
    <x v="30"/>
    <x v="38"/>
    <x v="175"/>
  </r>
  <r>
    <x v="35"/>
    <x v="0"/>
    <x v="2"/>
    <x v="126"/>
    <x v="74"/>
    <x v="2"/>
    <x v="22"/>
    <x v="0"/>
    <x v="2706"/>
    <x v="645"/>
    <x v="658"/>
    <x v="497"/>
    <x v="3"/>
    <x v="21"/>
    <x v="35"/>
    <x v="1185"/>
    <x v="25"/>
    <x v="30"/>
    <x v="38"/>
    <x v="348"/>
  </r>
  <r>
    <x v="35"/>
    <x v="0"/>
    <x v="2"/>
    <x v="126"/>
    <x v="74"/>
    <x v="2"/>
    <x v="22"/>
    <x v="0"/>
    <x v="2707"/>
    <x v="671"/>
    <x v="684"/>
    <x v="497"/>
    <x v="3"/>
    <x v="21"/>
    <x v="35"/>
    <x v="1185"/>
    <x v="25"/>
    <x v="30"/>
    <x v="38"/>
    <x v="348"/>
  </r>
  <r>
    <x v="35"/>
    <x v="0"/>
    <x v="2"/>
    <x v="126"/>
    <x v="74"/>
    <x v="2"/>
    <x v="21"/>
    <x v="0"/>
    <x v="2814"/>
    <x v="673"/>
    <x v="686"/>
    <x v="497"/>
    <x v="3"/>
    <x v="21"/>
    <x v="12"/>
    <x v="542"/>
    <x v="5"/>
    <x v="30"/>
    <x v="38"/>
    <x v="175"/>
  </r>
  <r>
    <x v="35"/>
    <x v="0"/>
    <x v="1"/>
    <x v="127"/>
    <x v="50"/>
    <x v="2"/>
    <x v="21"/>
    <x v="0"/>
    <x v="2609"/>
    <x v="39"/>
    <x v="52"/>
    <x v="505"/>
    <x v="3"/>
    <x v="21"/>
    <x v="12"/>
    <x v="550"/>
    <x v="5"/>
    <x v="30"/>
    <x v="38"/>
    <x v="175"/>
  </r>
  <r>
    <x v="35"/>
    <x v="0"/>
    <x v="1"/>
    <x v="127"/>
    <x v="50"/>
    <x v="2"/>
    <x v="21"/>
    <x v="0"/>
    <x v="2608"/>
    <x v="61"/>
    <x v="72"/>
    <x v="505"/>
    <x v="3"/>
    <x v="21"/>
    <x v="12"/>
    <x v="550"/>
    <x v="5"/>
    <x v="30"/>
    <x v="38"/>
    <x v="175"/>
  </r>
  <r>
    <x v="35"/>
    <x v="0"/>
    <x v="2"/>
    <x v="273"/>
    <x v="62"/>
    <x v="2"/>
    <x v="22"/>
    <x v="0"/>
    <x v="2568"/>
    <x v="71"/>
    <x v="119"/>
    <x v="681"/>
    <x v="34"/>
    <x v="21"/>
    <x v="35"/>
    <x v="1350"/>
    <x v="0"/>
    <x v="30"/>
    <x v="61"/>
    <x v="392"/>
  </r>
  <r>
    <x v="35"/>
    <x v="0"/>
    <x v="2"/>
    <x v="273"/>
    <x v="62"/>
    <x v="5"/>
    <x v="19"/>
    <x v="0"/>
    <x v="1827"/>
    <x v="71"/>
    <x v="119"/>
    <x v="681"/>
    <x v="34"/>
    <x v="21"/>
    <x v="31"/>
    <x v="1306"/>
    <x v="0"/>
    <x v="30"/>
    <x v="61"/>
    <x v="374"/>
  </r>
  <r>
    <x v="35"/>
    <x v="0"/>
    <x v="1"/>
    <x v="326"/>
    <x v="376"/>
    <x v="5"/>
    <x v="10"/>
    <x v="0"/>
    <x v="3863"/>
    <x v="497"/>
    <x v="494"/>
    <x v="229"/>
    <x v="34"/>
    <x v="21"/>
    <x v="24"/>
    <x v="626"/>
    <x v="0"/>
    <x v="30"/>
    <x v="16"/>
    <x v="183"/>
  </r>
  <r>
    <x v="35"/>
    <x v="0"/>
    <x v="2"/>
    <x v="454"/>
    <x v="54"/>
    <x v="5"/>
    <x v="19"/>
    <x v="0"/>
    <x v="2705"/>
    <x v="351"/>
    <x v="352"/>
    <x v="259"/>
    <x v="34"/>
    <x v="21"/>
    <x v="31"/>
    <x v="834"/>
    <x v="0"/>
    <x v="30"/>
    <x v="22"/>
    <x v="271"/>
  </r>
  <r>
    <x v="35"/>
    <x v="0"/>
    <x v="2"/>
    <x v="454"/>
    <x v="54"/>
    <x v="5"/>
    <x v="19"/>
    <x v="0"/>
    <x v="4059"/>
    <x v="375"/>
    <x v="374"/>
    <x v="259"/>
    <x v="34"/>
    <x v="21"/>
    <x v="31"/>
    <x v="834"/>
    <x v="0"/>
    <x v="30"/>
    <x v="22"/>
    <x v="271"/>
  </r>
  <r>
    <x v="35"/>
    <x v="0"/>
    <x v="1"/>
    <x v="455"/>
    <x v="270"/>
    <x v="5"/>
    <x v="19"/>
    <x v="0"/>
    <x v="2019"/>
    <x v="96"/>
    <x v="108"/>
    <x v="506"/>
    <x v="34"/>
    <x v="21"/>
    <x v="31"/>
    <x v="1088"/>
    <x v="0"/>
    <x v="30"/>
    <x v="38"/>
    <x v="326"/>
  </r>
  <r>
    <x v="35"/>
    <x v="0"/>
    <x v="1"/>
    <x v="326"/>
    <x v="376"/>
    <x v="5"/>
    <x v="19"/>
    <x v="0"/>
    <x v="2349"/>
    <x v="376"/>
    <x v="373"/>
    <x v="229"/>
    <x v="34"/>
    <x v="21"/>
    <x v="31"/>
    <x v="800"/>
    <x v="0"/>
    <x v="30"/>
    <x v="20"/>
    <x v="263"/>
  </r>
  <r>
    <x v="35"/>
    <x v="0"/>
    <x v="1"/>
    <x v="456"/>
    <x v="13"/>
    <x v="5"/>
    <x v="19"/>
    <x v="0"/>
    <x v="1963"/>
    <x v="109"/>
    <x v="99"/>
    <x v="249"/>
    <x v="34"/>
    <x v="21"/>
    <x v="31"/>
    <x v="822"/>
    <x v="0"/>
    <x v="30"/>
    <x v="15"/>
    <x v="233"/>
  </r>
  <r>
    <x v="35"/>
    <x v="0"/>
    <x v="2"/>
    <x v="457"/>
    <x v="17"/>
    <x v="5"/>
    <x v="19"/>
    <x v="0"/>
    <x v="2088"/>
    <x v="109"/>
    <x v="95"/>
    <x v="218"/>
    <x v="34"/>
    <x v="21"/>
    <x v="31"/>
    <x v="792"/>
    <x v="0"/>
    <x v="30"/>
    <x v="11"/>
    <x v="206"/>
  </r>
  <r>
    <x v="35"/>
    <x v="0"/>
    <x v="2"/>
    <x v="461"/>
    <x v="64"/>
    <x v="5"/>
    <x v="19"/>
    <x v="0"/>
    <x v="4108"/>
    <x v="71"/>
    <x v="95"/>
    <x v="591"/>
    <x v="34"/>
    <x v="21"/>
    <x v="31"/>
    <x v="1183"/>
    <x v="0"/>
    <x v="30"/>
    <x v="50"/>
    <x v="350"/>
  </r>
  <r>
    <x v="35"/>
    <x v="0"/>
    <x v="2"/>
    <x v="531"/>
    <x v="53"/>
    <x v="5"/>
    <x v="19"/>
    <x v="0"/>
    <x v="3879"/>
    <x v="83"/>
    <x v="95"/>
    <x v="539"/>
    <x v="34"/>
    <x v="21"/>
    <x v="31"/>
    <x v="1113"/>
    <x v="0"/>
    <x v="30"/>
    <x v="39"/>
    <x v="327"/>
  </r>
  <r>
    <x v="35"/>
    <x v="0"/>
    <x v="1"/>
    <x v="533"/>
    <x v="378"/>
    <x v="5"/>
    <x v="19"/>
    <x v="0"/>
    <x v="2875"/>
    <x v="88"/>
    <x v="95"/>
    <x v="478"/>
    <x v="34"/>
    <x v="21"/>
    <x v="31"/>
    <x v="1062"/>
    <x v="0"/>
    <x v="30"/>
    <x v="35"/>
    <x v="313"/>
  </r>
  <r>
    <x v="35"/>
    <x v="0"/>
    <x v="1"/>
    <x v="542"/>
    <x v="1"/>
    <x v="2"/>
    <x v="22"/>
    <x v="0"/>
    <x v="2722"/>
    <x v="7"/>
    <x v="8"/>
    <x v="234"/>
    <x v="34"/>
    <x v="21"/>
    <x v="35"/>
    <x v="915"/>
    <x v="0"/>
    <x v="30"/>
    <x v="18"/>
    <x v="282"/>
  </r>
  <r>
    <x v="35"/>
    <x v="0"/>
    <x v="2"/>
    <x v="543"/>
    <x v="203"/>
    <x v="5"/>
    <x v="19"/>
    <x v="0"/>
    <x v="2688"/>
    <x v="82"/>
    <x v="91"/>
    <x v="430"/>
    <x v="34"/>
    <x v="21"/>
    <x v="31"/>
    <x v="1013"/>
    <x v="0"/>
    <x v="30"/>
    <x v="35"/>
    <x v="313"/>
  </r>
  <r>
    <x v="35"/>
    <x v="0"/>
    <x v="1"/>
    <x v="544"/>
    <x v="473"/>
    <x v="5"/>
    <x v="19"/>
    <x v="0"/>
    <x v="2022"/>
    <x v="79"/>
    <x v="95"/>
    <x v="557"/>
    <x v="34"/>
    <x v="21"/>
    <x v="31"/>
    <x v="1139"/>
    <x v="0"/>
    <x v="30"/>
    <x v="42"/>
    <x v="337"/>
  </r>
  <r>
    <x v="35"/>
    <x v="0"/>
    <x v="1"/>
    <x v="669"/>
    <x v="307"/>
    <x v="5"/>
    <x v="19"/>
    <x v="0"/>
    <x v="3880"/>
    <x v="382"/>
    <x v="378"/>
    <x v="226"/>
    <x v="34"/>
    <x v="21"/>
    <x v="31"/>
    <x v="798"/>
    <x v="0"/>
    <x v="30"/>
    <x v="19"/>
    <x v="257"/>
  </r>
  <r>
    <x v="35"/>
    <x v="0"/>
    <x v="1"/>
    <x v="645"/>
    <x v="306"/>
    <x v="5"/>
    <x v="19"/>
    <x v="0"/>
    <x v="3882"/>
    <x v="342"/>
    <x v="347"/>
    <x v="330"/>
    <x v="34"/>
    <x v="21"/>
    <x v="31"/>
    <x v="907"/>
    <x v="0"/>
    <x v="30"/>
    <x v="27"/>
    <x v="287"/>
  </r>
  <r>
    <x v="35"/>
    <x v="0"/>
    <x v="1"/>
    <x v="646"/>
    <x v="375"/>
    <x v="5"/>
    <x v="19"/>
    <x v="0"/>
    <x v="3881"/>
    <x v="379"/>
    <x v="385"/>
    <x v="435"/>
    <x v="34"/>
    <x v="21"/>
    <x v="31"/>
    <x v="1022"/>
    <x v="0"/>
    <x v="30"/>
    <x v="31"/>
    <x v="303"/>
  </r>
  <r>
    <x v="35"/>
    <x v="0"/>
    <x v="1"/>
    <x v="661"/>
    <x v="11"/>
    <x v="5"/>
    <x v="19"/>
    <x v="0"/>
    <x v="4115"/>
    <x v="399"/>
    <x v="390"/>
    <x v="155"/>
    <x v="34"/>
    <x v="21"/>
    <x v="31"/>
    <x v="729"/>
    <x v="0"/>
    <x v="30"/>
    <x v="11"/>
    <x v="206"/>
  </r>
  <r>
    <x v="82"/>
    <x v="3"/>
    <x v="2"/>
    <x v="215"/>
    <x v="267"/>
    <x v="2"/>
    <x v="22"/>
    <x v="0"/>
    <x v="2621"/>
    <x v="23"/>
    <x v="38"/>
    <x v="607"/>
    <x v="34"/>
    <x v="21"/>
    <x v="35"/>
    <x v="1283"/>
    <x v="0"/>
    <x v="30"/>
    <x v="42"/>
    <x v="357"/>
  </r>
  <r>
    <x v="82"/>
    <x v="3"/>
    <x v="2"/>
    <x v="216"/>
    <x v="265"/>
    <x v="1"/>
    <x v="21"/>
    <x v="0"/>
    <x v="3799"/>
    <x v="722"/>
    <x v="741"/>
    <x v="627"/>
    <x v="34"/>
    <x v="21"/>
    <x v="2"/>
    <x v="182"/>
    <x v="0"/>
    <x v="30"/>
    <x v="47"/>
    <x v="57"/>
  </r>
  <r>
    <x v="82"/>
    <x v="3"/>
    <x v="2"/>
    <x v="216"/>
    <x v="265"/>
    <x v="1"/>
    <x v="22"/>
    <x v="0"/>
    <x v="3536"/>
    <x v="722"/>
    <x v="741"/>
    <x v="627"/>
    <x v="34"/>
    <x v="21"/>
    <x v="15"/>
    <x v="708"/>
    <x v="0"/>
    <x v="30"/>
    <x v="47"/>
    <x v="209"/>
  </r>
  <r>
    <x v="82"/>
    <x v="3"/>
    <x v="2"/>
    <x v="216"/>
    <x v="265"/>
    <x v="2"/>
    <x v="21"/>
    <x v="0"/>
    <x v="2770"/>
    <x v="15"/>
    <x v="28"/>
    <x v="627"/>
    <x v="34"/>
    <x v="21"/>
    <x v="12"/>
    <x v="671"/>
    <x v="0"/>
    <x v="30"/>
    <x v="44"/>
    <x v="190"/>
  </r>
  <r>
    <x v="82"/>
    <x v="3"/>
    <x v="2"/>
    <x v="216"/>
    <x v="265"/>
    <x v="1"/>
    <x v="22"/>
    <x v="0"/>
    <x v="3448"/>
    <x v="28"/>
    <x v="46"/>
    <x v="627"/>
    <x v="34"/>
    <x v="21"/>
    <x v="15"/>
    <x v="708"/>
    <x v="0"/>
    <x v="30"/>
    <x v="47"/>
    <x v="209"/>
  </r>
  <r>
    <x v="82"/>
    <x v="3"/>
    <x v="2"/>
    <x v="216"/>
    <x v="265"/>
    <x v="1"/>
    <x v="21"/>
    <x v="0"/>
    <x v="3665"/>
    <x v="39"/>
    <x v="59"/>
    <x v="627"/>
    <x v="34"/>
    <x v="21"/>
    <x v="2"/>
    <x v="182"/>
    <x v="0"/>
    <x v="30"/>
    <x v="47"/>
    <x v="57"/>
  </r>
  <r>
    <x v="82"/>
    <x v="3"/>
    <x v="2"/>
    <x v="216"/>
    <x v="265"/>
    <x v="2"/>
    <x v="22"/>
    <x v="0"/>
    <x v="2619"/>
    <x v="46"/>
    <x v="63"/>
    <x v="627"/>
    <x v="34"/>
    <x v="21"/>
    <x v="35"/>
    <x v="1300"/>
    <x v="0"/>
    <x v="30"/>
    <x v="44"/>
    <x v="361"/>
  </r>
  <r>
    <x v="82"/>
    <x v="3"/>
    <x v="2"/>
    <x v="216"/>
    <x v="265"/>
    <x v="2"/>
    <x v="21"/>
    <x v="0"/>
    <x v="2776"/>
    <x v="50"/>
    <x v="68"/>
    <x v="627"/>
    <x v="34"/>
    <x v="21"/>
    <x v="12"/>
    <x v="671"/>
    <x v="0"/>
    <x v="30"/>
    <x v="44"/>
    <x v="190"/>
  </r>
  <r>
    <x v="82"/>
    <x v="3"/>
    <x v="2"/>
    <x v="216"/>
    <x v="265"/>
    <x v="1"/>
    <x v="22"/>
    <x v="0"/>
    <x v="3485"/>
    <x v="52"/>
    <x v="73"/>
    <x v="627"/>
    <x v="34"/>
    <x v="21"/>
    <x v="15"/>
    <x v="708"/>
    <x v="0"/>
    <x v="30"/>
    <x v="47"/>
    <x v="209"/>
  </r>
  <r>
    <x v="82"/>
    <x v="3"/>
    <x v="2"/>
    <x v="216"/>
    <x v="265"/>
    <x v="2"/>
    <x v="22"/>
    <x v="0"/>
    <x v="2649"/>
    <x v="65"/>
    <x v="85"/>
    <x v="627"/>
    <x v="34"/>
    <x v="21"/>
    <x v="35"/>
    <x v="1300"/>
    <x v="0"/>
    <x v="30"/>
    <x v="46"/>
    <x v="363"/>
  </r>
  <r>
    <x v="82"/>
    <x v="3"/>
    <x v="2"/>
    <x v="216"/>
    <x v="265"/>
    <x v="1"/>
    <x v="22"/>
    <x v="0"/>
    <x v="3477"/>
    <x v="76"/>
    <x v="98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3718"/>
    <x v="93"/>
    <x v="113"/>
    <x v="627"/>
    <x v="34"/>
    <x v="21"/>
    <x v="2"/>
    <x v="182"/>
    <x v="0"/>
    <x v="30"/>
    <x v="47"/>
    <x v="57"/>
  </r>
  <r>
    <x v="82"/>
    <x v="3"/>
    <x v="2"/>
    <x v="216"/>
    <x v="265"/>
    <x v="2"/>
    <x v="23"/>
    <x v="0"/>
    <x v="2823"/>
    <x v="96"/>
    <x v="115"/>
    <x v="627"/>
    <x v="34"/>
    <x v="21"/>
    <x v="0"/>
    <x v="95"/>
    <x v="0"/>
    <x v="30"/>
    <x v="44"/>
    <x v="30"/>
  </r>
  <r>
    <x v="82"/>
    <x v="3"/>
    <x v="2"/>
    <x v="216"/>
    <x v="265"/>
    <x v="2"/>
    <x v="21"/>
    <x v="0"/>
    <x v="2777"/>
    <x v="96"/>
    <x v="115"/>
    <x v="627"/>
    <x v="34"/>
    <x v="21"/>
    <x v="12"/>
    <x v="671"/>
    <x v="0"/>
    <x v="30"/>
    <x v="44"/>
    <x v="190"/>
  </r>
  <r>
    <x v="82"/>
    <x v="3"/>
    <x v="2"/>
    <x v="216"/>
    <x v="265"/>
    <x v="2"/>
    <x v="22"/>
    <x v="0"/>
    <x v="2650"/>
    <x v="101"/>
    <x v="120"/>
    <x v="627"/>
    <x v="34"/>
    <x v="21"/>
    <x v="35"/>
    <x v="1300"/>
    <x v="0"/>
    <x v="30"/>
    <x v="46"/>
    <x v="363"/>
  </r>
  <r>
    <x v="82"/>
    <x v="3"/>
    <x v="2"/>
    <x v="216"/>
    <x v="265"/>
    <x v="1"/>
    <x v="22"/>
    <x v="0"/>
    <x v="3506"/>
    <x v="101"/>
    <x v="123"/>
    <x v="627"/>
    <x v="34"/>
    <x v="21"/>
    <x v="15"/>
    <x v="708"/>
    <x v="0"/>
    <x v="30"/>
    <x v="49"/>
    <x v="213"/>
  </r>
  <r>
    <x v="82"/>
    <x v="3"/>
    <x v="2"/>
    <x v="216"/>
    <x v="265"/>
    <x v="1"/>
    <x v="22"/>
    <x v="0"/>
    <x v="3462"/>
    <x v="116"/>
    <x v="136"/>
    <x v="627"/>
    <x v="34"/>
    <x v="21"/>
    <x v="15"/>
    <x v="708"/>
    <x v="0"/>
    <x v="30"/>
    <x v="49"/>
    <x v="213"/>
  </r>
  <r>
    <x v="82"/>
    <x v="3"/>
    <x v="2"/>
    <x v="216"/>
    <x v="265"/>
    <x v="2"/>
    <x v="22"/>
    <x v="0"/>
    <x v="2651"/>
    <x v="118"/>
    <x v="137"/>
    <x v="627"/>
    <x v="34"/>
    <x v="21"/>
    <x v="35"/>
    <x v="1300"/>
    <x v="0"/>
    <x v="30"/>
    <x v="46"/>
    <x v="363"/>
  </r>
  <r>
    <x v="82"/>
    <x v="3"/>
    <x v="2"/>
    <x v="216"/>
    <x v="265"/>
    <x v="1"/>
    <x v="22"/>
    <x v="0"/>
    <x v="3470"/>
    <x v="130"/>
    <x v="150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3732"/>
    <x v="133"/>
    <x v="155"/>
    <x v="627"/>
    <x v="34"/>
    <x v="21"/>
    <x v="2"/>
    <x v="182"/>
    <x v="0"/>
    <x v="30"/>
    <x v="49"/>
    <x v="61"/>
  </r>
  <r>
    <x v="82"/>
    <x v="3"/>
    <x v="2"/>
    <x v="216"/>
    <x v="265"/>
    <x v="2"/>
    <x v="22"/>
    <x v="0"/>
    <x v="2652"/>
    <x v="141"/>
    <x v="161"/>
    <x v="627"/>
    <x v="34"/>
    <x v="21"/>
    <x v="35"/>
    <x v="1300"/>
    <x v="0"/>
    <x v="30"/>
    <x v="46"/>
    <x v="363"/>
  </r>
  <r>
    <x v="82"/>
    <x v="3"/>
    <x v="2"/>
    <x v="216"/>
    <x v="265"/>
    <x v="2"/>
    <x v="21"/>
    <x v="0"/>
    <x v="2778"/>
    <x v="141"/>
    <x v="160"/>
    <x v="627"/>
    <x v="34"/>
    <x v="21"/>
    <x v="12"/>
    <x v="671"/>
    <x v="0"/>
    <x v="30"/>
    <x v="44"/>
    <x v="190"/>
  </r>
  <r>
    <x v="82"/>
    <x v="3"/>
    <x v="2"/>
    <x v="216"/>
    <x v="265"/>
    <x v="1"/>
    <x v="22"/>
    <x v="0"/>
    <x v="3446"/>
    <x v="144"/>
    <x v="167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3738"/>
    <x v="148"/>
    <x v="171"/>
    <x v="627"/>
    <x v="34"/>
    <x v="21"/>
    <x v="2"/>
    <x v="182"/>
    <x v="0"/>
    <x v="30"/>
    <x v="49"/>
    <x v="61"/>
  </r>
  <r>
    <x v="82"/>
    <x v="3"/>
    <x v="2"/>
    <x v="216"/>
    <x v="265"/>
    <x v="1"/>
    <x v="22"/>
    <x v="0"/>
    <x v="3487"/>
    <x v="160"/>
    <x v="182"/>
    <x v="627"/>
    <x v="34"/>
    <x v="21"/>
    <x v="15"/>
    <x v="708"/>
    <x v="0"/>
    <x v="30"/>
    <x v="49"/>
    <x v="213"/>
  </r>
  <r>
    <x v="82"/>
    <x v="3"/>
    <x v="2"/>
    <x v="216"/>
    <x v="265"/>
    <x v="2"/>
    <x v="22"/>
    <x v="0"/>
    <x v="2653"/>
    <x v="162"/>
    <x v="183"/>
    <x v="627"/>
    <x v="34"/>
    <x v="21"/>
    <x v="35"/>
    <x v="1300"/>
    <x v="0"/>
    <x v="30"/>
    <x v="46"/>
    <x v="363"/>
  </r>
  <r>
    <x v="82"/>
    <x v="3"/>
    <x v="2"/>
    <x v="216"/>
    <x v="265"/>
    <x v="1"/>
    <x v="21"/>
    <x v="0"/>
    <x v="3679"/>
    <x v="162"/>
    <x v="185"/>
    <x v="627"/>
    <x v="34"/>
    <x v="21"/>
    <x v="2"/>
    <x v="182"/>
    <x v="0"/>
    <x v="30"/>
    <x v="49"/>
    <x v="61"/>
  </r>
  <r>
    <x v="82"/>
    <x v="3"/>
    <x v="2"/>
    <x v="216"/>
    <x v="265"/>
    <x v="2"/>
    <x v="21"/>
    <x v="0"/>
    <x v="2779"/>
    <x v="162"/>
    <x v="182"/>
    <x v="627"/>
    <x v="34"/>
    <x v="21"/>
    <x v="12"/>
    <x v="671"/>
    <x v="0"/>
    <x v="30"/>
    <x v="44"/>
    <x v="190"/>
  </r>
  <r>
    <x v="82"/>
    <x v="3"/>
    <x v="2"/>
    <x v="216"/>
    <x v="265"/>
    <x v="1"/>
    <x v="22"/>
    <x v="0"/>
    <x v="3479"/>
    <x v="174"/>
    <x v="194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3666"/>
    <x v="177"/>
    <x v="199"/>
    <x v="627"/>
    <x v="34"/>
    <x v="21"/>
    <x v="2"/>
    <x v="182"/>
    <x v="0"/>
    <x v="30"/>
    <x v="49"/>
    <x v="61"/>
  </r>
  <r>
    <x v="82"/>
    <x v="3"/>
    <x v="2"/>
    <x v="216"/>
    <x v="265"/>
    <x v="2"/>
    <x v="21"/>
    <x v="0"/>
    <x v="2780"/>
    <x v="183"/>
    <x v="203"/>
    <x v="627"/>
    <x v="34"/>
    <x v="21"/>
    <x v="12"/>
    <x v="671"/>
    <x v="0"/>
    <x v="30"/>
    <x v="44"/>
    <x v="190"/>
  </r>
  <r>
    <x v="82"/>
    <x v="3"/>
    <x v="2"/>
    <x v="216"/>
    <x v="265"/>
    <x v="2"/>
    <x v="22"/>
    <x v="0"/>
    <x v="2654"/>
    <x v="188"/>
    <x v="208"/>
    <x v="627"/>
    <x v="34"/>
    <x v="21"/>
    <x v="35"/>
    <x v="1300"/>
    <x v="0"/>
    <x v="30"/>
    <x v="46"/>
    <x v="363"/>
  </r>
  <r>
    <x v="82"/>
    <x v="3"/>
    <x v="2"/>
    <x v="216"/>
    <x v="265"/>
    <x v="1"/>
    <x v="22"/>
    <x v="0"/>
    <x v="3349"/>
    <x v="188"/>
    <x v="210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3720"/>
    <x v="192"/>
    <x v="214"/>
    <x v="627"/>
    <x v="34"/>
    <x v="21"/>
    <x v="2"/>
    <x v="182"/>
    <x v="0"/>
    <x v="30"/>
    <x v="49"/>
    <x v="61"/>
  </r>
  <r>
    <x v="82"/>
    <x v="3"/>
    <x v="2"/>
    <x v="216"/>
    <x v="265"/>
    <x v="1"/>
    <x v="22"/>
    <x v="0"/>
    <x v="3508"/>
    <x v="204"/>
    <x v="225"/>
    <x v="627"/>
    <x v="34"/>
    <x v="21"/>
    <x v="15"/>
    <x v="708"/>
    <x v="0"/>
    <x v="30"/>
    <x v="49"/>
    <x v="213"/>
  </r>
  <r>
    <x v="82"/>
    <x v="3"/>
    <x v="2"/>
    <x v="216"/>
    <x v="265"/>
    <x v="2"/>
    <x v="21"/>
    <x v="0"/>
    <x v="2782"/>
    <x v="207"/>
    <x v="225"/>
    <x v="627"/>
    <x v="34"/>
    <x v="21"/>
    <x v="12"/>
    <x v="671"/>
    <x v="0"/>
    <x v="30"/>
    <x v="44"/>
    <x v="190"/>
  </r>
  <r>
    <x v="82"/>
    <x v="3"/>
    <x v="2"/>
    <x v="216"/>
    <x v="265"/>
    <x v="2"/>
    <x v="23"/>
    <x v="0"/>
    <x v="2828"/>
    <x v="207"/>
    <x v="225"/>
    <x v="627"/>
    <x v="34"/>
    <x v="21"/>
    <x v="0"/>
    <x v="95"/>
    <x v="0"/>
    <x v="30"/>
    <x v="44"/>
    <x v="30"/>
  </r>
  <r>
    <x v="82"/>
    <x v="3"/>
    <x v="2"/>
    <x v="216"/>
    <x v="265"/>
    <x v="2"/>
    <x v="22"/>
    <x v="0"/>
    <x v="2655"/>
    <x v="210"/>
    <x v="231"/>
    <x v="627"/>
    <x v="34"/>
    <x v="21"/>
    <x v="35"/>
    <x v="1300"/>
    <x v="0"/>
    <x v="30"/>
    <x v="46"/>
    <x v="363"/>
  </r>
  <r>
    <x v="82"/>
    <x v="3"/>
    <x v="2"/>
    <x v="216"/>
    <x v="265"/>
    <x v="1"/>
    <x v="21"/>
    <x v="0"/>
    <x v="3726"/>
    <x v="210"/>
    <x v="234"/>
    <x v="627"/>
    <x v="34"/>
    <x v="21"/>
    <x v="2"/>
    <x v="182"/>
    <x v="0"/>
    <x v="30"/>
    <x v="49"/>
    <x v="61"/>
  </r>
  <r>
    <x v="82"/>
    <x v="3"/>
    <x v="2"/>
    <x v="216"/>
    <x v="265"/>
    <x v="1"/>
    <x v="22"/>
    <x v="0"/>
    <x v="3464"/>
    <x v="217"/>
    <x v="239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3734"/>
    <x v="227"/>
    <x v="252"/>
    <x v="627"/>
    <x v="34"/>
    <x v="21"/>
    <x v="2"/>
    <x v="182"/>
    <x v="0"/>
    <x v="30"/>
    <x v="49"/>
    <x v="61"/>
  </r>
  <r>
    <x v="82"/>
    <x v="3"/>
    <x v="2"/>
    <x v="216"/>
    <x v="265"/>
    <x v="2"/>
    <x v="21"/>
    <x v="0"/>
    <x v="2784"/>
    <x v="227"/>
    <x v="248"/>
    <x v="627"/>
    <x v="34"/>
    <x v="21"/>
    <x v="12"/>
    <x v="671"/>
    <x v="0"/>
    <x v="30"/>
    <x v="44"/>
    <x v="190"/>
  </r>
  <r>
    <x v="82"/>
    <x v="3"/>
    <x v="2"/>
    <x v="216"/>
    <x v="265"/>
    <x v="2"/>
    <x v="22"/>
    <x v="0"/>
    <x v="2656"/>
    <x v="231"/>
    <x v="254"/>
    <x v="627"/>
    <x v="34"/>
    <x v="21"/>
    <x v="35"/>
    <x v="1300"/>
    <x v="0"/>
    <x v="30"/>
    <x v="46"/>
    <x v="363"/>
  </r>
  <r>
    <x v="82"/>
    <x v="3"/>
    <x v="2"/>
    <x v="216"/>
    <x v="265"/>
    <x v="1"/>
    <x v="22"/>
    <x v="0"/>
    <x v="3472"/>
    <x v="238"/>
    <x v="262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3740"/>
    <x v="247"/>
    <x v="269"/>
    <x v="627"/>
    <x v="34"/>
    <x v="21"/>
    <x v="2"/>
    <x v="182"/>
    <x v="0"/>
    <x v="30"/>
    <x v="49"/>
    <x v="61"/>
  </r>
  <r>
    <x v="82"/>
    <x v="3"/>
    <x v="2"/>
    <x v="216"/>
    <x v="265"/>
    <x v="2"/>
    <x v="23"/>
    <x v="0"/>
    <x v="2829"/>
    <x v="250"/>
    <x v="269"/>
    <x v="627"/>
    <x v="34"/>
    <x v="21"/>
    <x v="0"/>
    <x v="95"/>
    <x v="0"/>
    <x v="30"/>
    <x v="44"/>
    <x v="30"/>
  </r>
  <r>
    <x v="82"/>
    <x v="3"/>
    <x v="2"/>
    <x v="216"/>
    <x v="265"/>
    <x v="2"/>
    <x v="21"/>
    <x v="0"/>
    <x v="2786"/>
    <x v="250"/>
    <x v="269"/>
    <x v="627"/>
    <x v="34"/>
    <x v="21"/>
    <x v="12"/>
    <x v="671"/>
    <x v="0"/>
    <x v="30"/>
    <x v="44"/>
    <x v="190"/>
  </r>
  <r>
    <x v="82"/>
    <x v="3"/>
    <x v="2"/>
    <x v="216"/>
    <x v="265"/>
    <x v="2"/>
    <x v="22"/>
    <x v="0"/>
    <x v="2657"/>
    <x v="253"/>
    <x v="274"/>
    <x v="627"/>
    <x v="34"/>
    <x v="21"/>
    <x v="35"/>
    <x v="1300"/>
    <x v="0"/>
    <x v="30"/>
    <x v="46"/>
    <x v="363"/>
  </r>
  <r>
    <x v="82"/>
    <x v="3"/>
    <x v="2"/>
    <x v="216"/>
    <x v="265"/>
    <x v="1"/>
    <x v="22"/>
    <x v="0"/>
    <x v="3489"/>
    <x v="259"/>
    <x v="283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3681"/>
    <x v="264"/>
    <x v="287"/>
    <x v="627"/>
    <x v="34"/>
    <x v="21"/>
    <x v="2"/>
    <x v="182"/>
    <x v="0"/>
    <x v="30"/>
    <x v="49"/>
    <x v="61"/>
  </r>
  <r>
    <x v="82"/>
    <x v="3"/>
    <x v="2"/>
    <x v="216"/>
    <x v="265"/>
    <x v="2"/>
    <x v="21"/>
    <x v="0"/>
    <x v="2787"/>
    <x v="271"/>
    <x v="291"/>
    <x v="627"/>
    <x v="34"/>
    <x v="21"/>
    <x v="12"/>
    <x v="671"/>
    <x v="0"/>
    <x v="30"/>
    <x v="44"/>
    <x v="190"/>
  </r>
  <r>
    <x v="82"/>
    <x v="3"/>
    <x v="2"/>
    <x v="216"/>
    <x v="265"/>
    <x v="2"/>
    <x v="22"/>
    <x v="0"/>
    <x v="2658"/>
    <x v="277"/>
    <x v="301"/>
    <x v="627"/>
    <x v="34"/>
    <x v="21"/>
    <x v="35"/>
    <x v="1300"/>
    <x v="0"/>
    <x v="30"/>
    <x v="46"/>
    <x v="363"/>
  </r>
  <r>
    <x v="82"/>
    <x v="3"/>
    <x v="2"/>
    <x v="216"/>
    <x v="265"/>
    <x v="1"/>
    <x v="22"/>
    <x v="0"/>
    <x v="3481"/>
    <x v="281"/>
    <x v="306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3722"/>
    <x v="285"/>
    <x v="310"/>
    <x v="627"/>
    <x v="34"/>
    <x v="21"/>
    <x v="2"/>
    <x v="182"/>
    <x v="0"/>
    <x v="30"/>
    <x v="49"/>
    <x v="61"/>
  </r>
  <r>
    <x v="82"/>
    <x v="3"/>
    <x v="2"/>
    <x v="216"/>
    <x v="265"/>
    <x v="2"/>
    <x v="23"/>
    <x v="0"/>
    <x v="2830"/>
    <x v="292"/>
    <x v="313"/>
    <x v="627"/>
    <x v="34"/>
    <x v="21"/>
    <x v="0"/>
    <x v="95"/>
    <x v="0"/>
    <x v="30"/>
    <x v="44"/>
    <x v="30"/>
  </r>
  <r>
    <x v="82"/>
    <x v="3"/>
    <x v="2"/>
    <x v="216"/>
    <x v="265"/>
    <x v="2"/>
    <x v="21"/>
    <x v="0"/>
    <x v="2788"/>
    <x v="292"/>
    <x v="313"/>
    <x v="627"/>
    <x v="34"/>
    <x v="21"/>
    <x v="12"/>
    <x v="671"/>
    <x v="0"/>
    <x v="30"/>
    <x v="44"/>
    <x v="190"/>
  </r>
  <r>
    <x v="82"/>
    <x v="3"/>
    <x v="2"/>
    <x v="216"/>
    <x v="265"/>
    <x v="2"/>
    <x v="22"/>
    <x v="0"/>
    <x v="2659"/>
    <x v="300"/>
    <x v="322"/>
    <x v="627"/>
    <x v="34"/>
    <x v="21"/>
    <x v="35"/>
    <x v="1300"/>
    <x v="0"/>
    <x v="30"/>
    <x v="46"/>
    <x v="363"/>
  </r>
  <r>
    <x v="82"/>
    <x v="3"/>
    <x v="2"/>
    <x v="216"/>
    <x v="265"/>
    <x v="1"/>
    <x v="22"/>
    <x v="0"/>
    <x v="3510"/>
    <x v="303"/>
    <x v="328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3728"/>
    <x v="306"/>
    <x v="332"/>
    <x v="627"/>
    <x v="34"/>
    <x v="21"/>
    <x v="2"/>
    <x v="182"/>
    <x v="0"/>
    <x v="30"/>
    <x v="49"/>
    <x v="61"/>
  </r>
  <r>
    <x v="82"/>
    <x v="3"/>
    <x v="2"/>
    <x v="216"/>
    <x v="265"/>
    <x v="2"/>
    <x v="21"/>
    <x v="0"/>
    <x v="2789"/>
    <x v="314"/>
    <x v="335"/>
    <x v="627"/>
    <x v="34"/>
    <x v="21"/>
    <x v="12"/>
    <x v="671"/>
    <x v="0"/>
    <x v="30"/>
    <x v="44"/>
    <x v="190"/>
  </r>
  <r>
    <x v="82"/>
    <x v="3"/>
    <x v="2"/>
    <x v="216"/>
    <x v="265"/>
    <x v="2"/>
    <x v="22"/>
    <x v="0"/>
    <x v="2660"/>
    <x v="319"/>
    <x v="345"/>
    <x v="627"/>
    <x v="34"/>
    <x v="21"/>
    <x v="35"/>
    <x v="1300"/>
    <x v="0"/>
    <x v="30"/>
    <x v="46"/>
    <x v="363"/>
  </r>
  <r>
    <x v="82"/>
    <x v="3"/>
    <x v="2"/>
    <x v="216"/>
    <x v="265"/>
    <x v="1"/>
    <x v="22"/>
    <x v="0"/>
    <x v="3466"/>
    <x v="324"/>
    <x v="351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3736"/>
    <x v="328"/>
    <x v="354"/>
    <x v="627"/>
    <x v="34"/>
    <x v="21"/>
    <x v="2"/>
    <x v="182"/>
    <x v="0"/>
    <x v="30"/>
    <x v="49"/>
    <x v="61"/>
  </r>
  <r>
    <x v="82"/>
    <x v="3"/>
    <x v="2"/>
    <x v="216"/>
    <x v="265"/>
    <x v="2"/>
    <x v="23"/>
    <x v="0"/>
    <x v="2833"/>
    <x v="335"/>
    <x v="358"/>
    <x v="627"/>
    <x v="34"/>
    <x v="21"/>
    <x v="0"/>
    <x v="95"/>
    <x v="0"/>
    <x v="30"/>
    <x v="44"/>
    <x v="30"/>
  </r>
  <r>
    <x v="82"/>
    <x v="3"/>
    <x v="2"/>
    <x v="216"/>
    <x v="265"/>
    <x v="2"/>
    <x v="21"/>
    <x v="0"/>
    <x v="2790"/>
    <x v="335"/>
    <x v="358"/>
    <x v="627"/>
    <x v="34"/>
    <x v="21"/>
    <x v="12"/>
    <x v="671"/>
    <x v="0"/>
    <x v="30"/>
    <x v="44"/>
    <x v="190"/>
  </r>
  <r>
    <x v="82"/>
    <x v="3"/>
    <x v="2"/>
    <x v="216"/>
    <x v="265"/>
    <x v="2"/>
    <x v="22"/>
    <x v="0"/>
    <x v="2661"/>
    <x v="347"/>
    <x v="369"/>
    <x v="627"/>
    <x v="34"/>
    <x v="21"/>
    <x v="35"/>
    <x v="1300"/>
    <x v="0"/>
    <x v="30"/>
    <x v="46"/>
    <x v="363"/>
  </r>
  <r>
    <x v="82"/>
    <x v="3"/>
    <x v="2"/>
    <x v="216"/>
    <x v="265"/>
    <x v="1"/>
    <x v="22"/>
    <x v="0"/>
    <x v="3474"/>
    <x v="347"/>
    <x v="372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3742"/>
    <x v="352"/>
    <x v="376"/>
    <x v="627"/>
    <x v="34"/>
    <x v="21"/>
    <x v="2"/>
    <x v="182"/>
    <x v="0"/>
    <x v="30"/>
    <x v="49"/>
    <x v="61"/>
  </r>
  <r>
    <x v="82"/>
    <x v="3"/>
    <x v="2"/>
    <x v="216"/>
    <x v="265"/>
    <x v="2"/>
    <x v="21"/>
    <x v="0"/>
    <x v="2791"/>
    <x v="361"/>
    <x v="380"/>
    <x v="627"/>
    <x v="34"/>
    <x v="21"/>
    <x v="12"/>
    <x v="671"/>
    <x v="0"/>
    <x v="30"/>
    <x v="44"/>
    <x v="190"/>
  </r>
  <r>
    <x v="82"/>
    <x v="3"/>
    <x v="2"/>
    <x v="216"/>
    <x v="265"/>
    <x v="2"/>
    <x v="22"/>
    <x v="0"/>
    <x v="2662"/>
    <x v="371"/>
    <x v="394"/>
    <x v="627"/>
    <x v="34"/>
    <x v="21"/>
    <x v="35"/>
    <x v="1300"/>
    <x v="0"/>
    <x v="30"/>
    <x v="46"/>
    <x v="363"/>
  </r>
  <r>
    <x v="82"/>
    <x v="3"/>
    <x v="2"/>
    <x v="216"/>
    <x v="265"/>
    <x v="1"/>
    <x v="22"/>
    <x v="0"/>
    <x v="3353"/>
    <x v="371"/>
    <x v="396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3702"/>
    <x v="376"/>
    <x v="401"/>
    <x v="627"/>
    <x v="34"/>
    <x v="21"/>
    <x v="2"/>
    <x v="182"/>
    <x v="0"/>
    <x v="30"/>
    <x v="49"/>
    <x v="61"/>
  </r>
  <r>
    <x v="82"/>
    <x v="3"/>
    <x v="2"/>
    <x v="216"/>
    <x v="265"/>
    <x v="2"/>
    <x v="21"/>
    <x v="0"/>
    <x v="2792"/>
    <x v="385"/>
    <x v="403"/>
    <x v="627"/>
    <x v="34"/>
    <x v="21"/>
    <x v="12"/>
    <x v="671"/>
    <x v="0"/>
    <x v="30"/>
    <x v="44"/>
    <x v="190"/>
  </r>
  <r>
    <x v="82"/>
    <x v="3"/>
    <x v="2"/>
    <x v="216"/>
    <x v="265"/>
    <x v="2"/>
    <x v="22"/>
    <x v="0"/>
    <x v="2663"/>
    <x v="388"/>
    <x v="408"/>
    <x v="627"/>
    <x v="34"/>
    <x v="21"/>
    <x v="35"/>
    <x v="1300"/>
    <x v="0"/>
    <x v="30"/>
    <x v="46"/>
    <x v="363"/>
  </r>
  <r>
    <x v="82"/>
    <x v="3"/>
    <x v="2"/>
    <x v="216"/>
    <x v="265"/>
    <x v="1"/>
    <x v="22"/>
    <x v="0"/>
    <x v="3230"/>
    <x v="395"/>
    <x v="417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3772"/>
    <x v="399"/>
    <x v="421"/>
    <x v="627"/>
    <x v="34"/>
    <x v="21"/>
    <x v="2"/>
    <x v="182"/>
    <x v="0"/>
    <x v="30"/>
    <x v="49"/>
    <x v="61"/>
  </r>
  <r>
    <x v="82"/>
    <x v="3"/>
    <x v="2"/>
    <x v="216"/>
    <x v="265"/>
    <x v="2"/>
    <x v="21"/>
    <x v="0"/>
    <x v="2793"/>
    <x v="407"/>
    <x v="425"/>
    <x v="627"/>
    <x v="34"/>
    <x v="21"/>
    <x v="12"/>
    <x v="671"/>
    <x v="0"/>
    <x v="30"/>
    <x v="44"/>
    <x v="190"/>
  </r>
  <r>
    <x v="82"/>
    <x v="3"/>
    <x v="2"/>
    <x v="216"/>
    <x v="265"/>
    <x v="2"/>
    <x v="22"/>
    <x v="0"/>
    <x v="2664"/>
    <x v="417"/>
    <x v="438"/>
    <x v="627"/>
    <x v="34"/>
    <x v="21"/>
    <x v="35"/>
    <x v="1300"/>
    <x v="0"/>
    <x v="30"/>
    <x v="46"/>
    <x v="363"/>
  </r>
  <r>
    <x v="82"/>
    <x v="3"/>
    <x v="2"/>
    <x v="216"/>
    <x v="265"/>
    <x v="1"/>
    <x v="22"/>
    <x v="0"/>
    <x v="3231"/>
    <x v="417"/>
    <x v="440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3776"/>
    <x v="421"/>
    <x v="444"/>
    <x v="627"/>
    <x v="34"/>
    <x v="21"/>
    <x v="2"/>
    <x v="182"/>
    <x v="0"/>
    <x v="30"/>
    <x v="49"/>
    <x v="61"/>
  </r>
  <r>
    <x v="82"/>
    <x v="3"/>
    <x v="2"/>
    <x v="216"/>
    <x v="265"/>
    <x v="2"/>
    <x v="21"/>
    <x v="0"/>
    <x v="2795"/>
    <x v="428"/>
    <x v="448"/>
    <x v="627"/>
    <x v="34"/>
    <x v="21"/>
    <x v="12"/>
    <x v="671"/>
    <x v="0"/>
    <x v="30"/>
    <x v="44"/>
    <x v="190"/>
  </r>
  <r>
    <x v="82"/>
    <x v="3"/>
    <x v="2"/>
    <x v="216"/>
    <x v="265"/>
    <x v="2"/>
    <x v="22"/>
    <x v="0"/>
    <x v="2665"/>
    <x v="439"/>
    <x v="458"/>
    <x v="627"/>
    <x v="34"/>
    <x v="21"/>
    <x v="35"/>
    <x v="1300"/>
    <x v="0"/>
    <x v="30"/>
    <x v="46"/>
    <x v="363"/>
  </r>
  <r>
    <x v="82"/>
    <x v="3"/>
    <x v="2"/>
    <x v="216"/>
    <x v="265"/>
    <x v="1"/>
    <x v="22"/>
    <x v="0"/>
    <x v="3522"/>
    <x v="439"/>
    <x v="460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3766"/>
    <x v="449"/>
    <x v="470"/>
    <x v="627"/>
    <x v="34"/>
    <x v="21"/>
    <x v="2"/>
    <x v="182"/>
    <x v="0"/>
    <x v="30"/>
    <x v="49"/>
    <x v="61"/>
  </r>
  <r>
    <x v="82"/>
    <x v="3"/>
    <x v="2"/>
    <x v="216"/>
    <x v="265"/>
    <x v="2"/>
    <x v="21"/>
    <x v="0"/>
    <x v="2797"/>
    <x v="449"/>
    <x v="466"/>
    <x v="627"/>
    <x v="34"/>
    <x v="21"/>
    <x v="12"/>
    <x v="671"/>
    <x v="0"/>
    <x v="30"/>
    <x v="44"/>
    <x v="190"/>
  </r>
  <r>
    <x v="82"/>
    <x v="3"/>
    <x v="2"/>
    <x v="216"/>
    <x v="265"/>
    <x v="1"/>
    <x v="22"/>
    <x v="0"/>
    <x v="3517"/>
    <x v="452"/>
    <x v="473"/>
    <x v="627"/>
    <x v="34"/>
    <x v="21"/>
    <x v="15"/>
    <x v="708"/>
    <x v="0"/>
    <x v="30"/>
    <x v="49"/>
    <x v="213"/>
  </r>
  <r>
    <x v="82"/>
    <x v="3"/>
    <x v="2"/>
    <x v="216"/>
    <x v="265"/>
    <x v="2"/>
    <x v="22"/>
    <x v="0"/>
    <x v="2666"/>
    <x v="462"/>
    <x v="482"/>
    <x v="627"/>
    <x v="34"/>
    <x v="21"/>
    <x v="35"/>
    <x v="1300"/>
    <x v="0"/>
    <x v="30"/>
    <x v="46"/>
    <x v="363"/>
  </r>
  <r>
    <x v="82"/>
    <x v="3"/>
    <x v="2"/>
    <x v="216"/>
    <x v="265"/>
    <x v="1"/>
    <x v="21"/>
    <x v="0"/>
    <x v="3792"/>
    <x v="462"/>
    <x v="485"/>
    <x v="627"/>
    <x v="34"/>
    <x v="21"/>
    <x v="2"/>
    <x v="182"/>
    <x v="0"/>
    <x v="30"/>
    <x v="49"/>
    <x v="61"/>
  </r>
  <r>
    <x v="82"/>
    <x v="3"/>
    <x v="2"/>
    <x v="216"/>
    <x v="265"/>
    <x v="1"/>
    <x v="22"/>
    <x v="0"/>
    <x v="3454"/>
    <x v="466"/>
    <x v="489"/>
    <x v="627"/>
    <x v="34"/>
    <x v="21"/>
    <x v="15"/>
    <x v="708"/>
    <x v="0"/>
    <x v="30"/>
    <x v="49"/>
    <x v="213"/>
  </r>
  <r>
    <x v="82"/>
    <x v="3"/>
    <x v="2"/>
    <x v="216"/>
    <x v="265"/>
    <x v="2"/>
    <x v="21"/>
    <x v="0"/>
    <x v="2801"/>
    <x v="469"/>
    <x v="489"/>
    <x v="627"/>
    <x v="34"/>
    <x v="21"/>
    <x v="12"/>
    <x v="671"/>
    <x v="0"/>
    <x v="30"/>
    <x v="44"/>
    <x v="190"/>
  </r>
  <r>
    <x v="82"/>
    <x v="3"/>
    <x v="2"/>
    <x v="216"/>
    <x v="265"/>
    <x v="2"/>
    <x v="23"/>
    <x v="0"/>
    <x v="2837"/>
    <x v="469"/>
    <x v="489"/>
    <x v="627"/>
    <x v="34"/>
    <x v="21"/>
    <x v="0"/>
    <x v="95"/>
    <x v="0"/>
    <x v="30"/>
    <x v="44"/>
    <x v="30"/>
  </r>
  <r>
    <x v="82"/>
    <x v="3"/>
    <x v="2"/>
    <x v="216"/>
    <x v="265"/>
    <x v="1"/>
    <x v="22"/>
    <x v="0"/>
    <x v="3576"/>
    <x v="480"/>
    <x v="500"/>
    <x v="627"/>
    <x v="34"/>
    <x v="21"/>
    <x v="15"/>
    <x v="708"/>
    <x v="0"/>
    <x v="30"/>
    <x v="49"/>
    <x v="213"/>
  </r>
  <r>
    <x v="82"/>
    <x v="3"/>
    <x v="2"/>
    <x v="216"/>
    <x v="265"/>
    <x v="2"/>
    <x v="22"/>
    <x v="0"/>
    <x v="2667"/>
    <x v="484"/>
    <x v="501"/>
    <x v="627"/>
    <x v="34"/>
    <x v="21"/>
    <x v="35"/>
    <x v="1300"/>
    <x v="0"/>
    <x v="30"/>
    <x v="46"/>
    <x v="363"/>
  </r>
  <r>
    <x v="82"/>
    <x v="3"/>
    <x v="2"/>
    <x v="216"/>
    <x v="265"/>
    <x v="1"/>
    <x v="21"/>
    <x v="0"/>
    <x v="3685"/>
    <x v="484"/>
    <x v="504"/>
    <x v="627"/>
    <x v="34"/>
    <x v="21"/>
    <x v="2"/>
    <x v="182"/>
    <x v="0"/>
    <x v="30"/>
    <x v="49"/>
    <x v="61"/>
  </r>
  <r>
    <x v="82"/>
    <x v="3"/>
    <x v="2"/>
    <x v="216"/>
    <x v="265"/>
    <x v="2"/>
    <x v="21"/>
    <x v="0"/>
    <x v="2803"/>
    <x v="490"/>
    <x v="506"/>
    <x v="627"/>
    <x v="34"/>
    <x v="21"/>
    <x v="12"/>
    <x v="671"/>
    <x v="0"/>
    <x v="30"/>
    <x v="44"/>
    <x v="190"/>
  </r>
  <r>
    <x v="82"/>
    <x v="3"/>
    <x v="2"/>
    <x v="216"/>
    <x v="265"/>
    <x v="1"/>
    <x v="22"/>
    <x v="0"/>
    <x v="3578"/>
    <x v="494"/>
    <x v="513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3704"/>
    <x v="497"/>
    <x v="516"/>
    <x v="627"/>
    <x v="34"/>
    <x v="21"/>
    <x v="2"/>
    <x v="182"/>
    <x v="0"/>
    <x v="30"/>
    <x v="49"/>
    <x v="61"/>
  </r>
  <r>
    <x v="82"/>
    <x v="3"/>
    <x v="2"/>
    <x v="216"/>
    <x v="265"/>
    <x v="2"/>
    <x v="22"/>
    <x v="0"/>
    <x v="2668"/>
    <x v="503"/>
    <x v="521"/>
    <x v="627"/>
    <x v="34"/>
    <x v="21"/>
    <x v="35"/>
    <x v="1300"/>
    <x v="0"/>
    <x v="30"/>
    <x v="46"/>
    <x v="363"/>
  </r>
  <r>
    <x v="82"/>
    <x v="3"/>
    <x v="2"/>
    <x v="216"/>
    <x v="265"/>
    <x v="1"/>
    <x v="22"/>
    <x v="0"/>
    <x v="4022"/>
    <x v="507"/>
    <x v="526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3774"/>
    <x v="510"/>
    <x v="529"/>
    <x v="627"/>
    <x v="34"/>
    <x v="21"/>
    <x v="2"/>
    <x v="182"/>
    <x v="0"/>
    <x v="30"/>
    <x v="49"/>
    <x v="61"/>
  </r>
  <r>
    <x v="82"/>
    <x v="3"/>
    <x v="2"/>
    <x v="216"/>
    <x v="265"/>
    <x v="2"/>
    <x v="21"/>
    <x v="0"/>
    <x v="2805"/>
    <x v="510"/>
    <x v="526"/>
    <x v="627"/>
    <x v="34"/>
    <x v="21"/>
    <x v="12"/>
    <x v="671"/>
    <x v="0"/>
    <x v="30"/>
    <x v="44"/>
    <x v="190"/>
  </r>
  <r>
    <x v="82"/>
    <x v="3"/>
    <x v="2"/>
    <x v="216"/>
    <x v="265"/>
    <x v="2"/>
    <x v="23"/>
    <x v="0"/>
    <x v="2838"/>
    <x v="510"/>
    <x v="526"/>
    <x v="627"/>
    <x v="34"/>
    <x v="21"/>
    <x v="0"/>
    <x v="95"/>
    <x v="0"/>
    <x v="30"/>
    <x v="44"/>
    <x v="30"/>
  </r>
  <r>
    <x v="82"/>
    <x v="3"/>
    <x v="2"/>
    <x v="216"/>
    <x v="265"/>
    <x v="1"/>
    <x v="22"/>
    <x v="0"/>
    <x v="3542"/>
    <x v="518"/>
    <x v="539"/>
    <x v="627"/>
    <x v="34"/>
    <x v="21"/>
    <x v="15"/>
    <x v="708"/>
    <x v="0"/>
    <x v="30"/>
    <x v="49"/>
    <x v="213"/>
  </r>
  <r>
    <x v="82"/>
    <x v="3"/>
    <x v="2"/>
    <x v="216"/>
    <x v="265"/>
    <x v="2"/>
    <x v="22"/>
    <x v="0"/>
    <x v="2669"/>
    <x v="522"/>
    <x v="540"/>
    <x v="627"/>
    <x v="34"/>
    <x v="21"/>
    <x v="35"/>
    <x v="1300"/>
    <x v="0"/>
    <x v="30"/>
    <x v="46"/>
    <x v="363"/>
  </r>
  <r>
    <x v="82"/>
    <x v="3"/>
    <x v="2"/>
    <x v="216"/>
    <x v="265"/>
    <x v="1"/>
    <x v="21"/>
    <x v="0"/>
    <x v="3778"/>
    <x v="522"/>
    <x v="542"/>
    <x v="627"/>
    <x v="34"/>
    <x v="21"/>
    <x v="2"/>
    <x v="182"/>
    <x v="0"/>
    <x v="30"/>
    <x v="49"/>
    <x v="61"/>
  </r>
  <r>
    <x v="82"/>
    <x v="3"/>
    <x v="2"/>
    <x v="216"/>
    <x v="265"/>
    <x v="2"/>
    <x v="21"/>
    <x v="0"/>
    <x v="2806"/>
    <x v="529"/>
    <x v="545"/>
    <x v="627"/>
    <x v="34"/>
    <x v="21"/>
    <x v="12"/>
    <x v="671"/>
    <x v="0"/>
    <x v="30"/>
    <x v="44"/>
    <x v="190"/>
  </r>
  <r>
    <x v="82"/>
    <x v="3"/>
    <x v="2"/>
    <x v="216"/>
    <x v="265"/>
    <x v="1"/>
    <x v="22"/>
    <x v="0"/>
    <x v="3524"/>
    <x v="532"/>
    <x v="551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3789"/>
    <x v="536"/>
    <x v="554"/>
    <x v="627"/>
    <x v="34"/>
    <x v="21"/>
    <x v="2"/>
    <x v="182"/>
    <x v="0"/>
    <x v="30"/>
    <x v="49"/>
    <x v="61"/>
  </r>
  <r>
    <x v="82"/>
    <x v="3"/>
    <x v="2"/>
    <x v="216"/>
    <x v="265"/>
    <x v="2"/>
    <x v="22"/>
    <x v="0"/>
    <x v="2670"/>
    <x v="545"/>
    <x v="563"/>
    <x v="627"/>
    <x v="34"/>
    <x v="21"/>
    <x v="35"/>
    <x v="1300"/>
    <x v="0"/>
    <x v="30"/>
    <x v="46"/>
    <x v="363"/>
  </r>
  <r>
    <x v="82"/>
    <x v="3"/>
    <x v="2"/>
    <x v="216"/>
    <x v="265"/>
    <x v="1"/>
    <x v="22"/>
    <x v="0"/>
    <x v="4023"/>
    <x v="545"/>
    <x v="564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4017"/>
    <x v="548"/>
    <x v="568"/>
    <x v="627"/>
    <x v="34"/>
    <x v="21"/>
    <x v="2"/>
    <x v="182"/>
    <x v="0"/>
    <x v="30"/>
    <x v="49"/>
    <x v="61"/>
  </r>
  <r>
    <x v="82"/>
    <x v="3"/>
    <x v="2"/>
    <x v="216"/>
    <x v="265"/>
    <x v="2"/>
    <x v="21"/>
    <x v="0"/>
    <x v="2807"/>
    <x v="548"/>
    <x v="564"/>
    <x v="627"/>
    <x v="34"/>
    <x v="21"/>
    <x v="12"/>
    <x v="671"/>
    <x v="0"/>
    <x v="30"/>
    <x v="44"/>
    <x v="190"/>
  </r>
  <r>
    <x v="82"/>
    <x v="3"/>
    <x v="2"/>
    <x v="216"/>
    <x v="265"/>
    <x v="1"/>
    <x v="22"/>
    <x v="0"/>
    <x v="3456"/>
    <x v="558"/>
    <x v="580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3767"/>
    <x v="563"/>
    <x v="585"/>
    <x v="627"/>
    <x v="34"/>
    <x v="21"/>
    <x v="2"/>
    <x v="182"/>
    <x v="0"/>
    <x v="30"/>
    <x v="49"/>
    <x v="61"/>
  </r>
  <r>
    <x v="82"/>
    <x v="3"/>
    <x v="2"/>
    <x v="216"/>
    <x v="265"/>
    <x v="2"/>
    <x v="22"/>
    <x v="0"/>
    <x v="2671"/>
    <x v="567"/>
    <x v="587"/>
    <x v="627"/>
    <x v="34"/>
    <x v="21"/>
    <x v="35"/>
    <x v="1300"/>
    <x v="0"/>
    <x v="30"/>
    <x v="46"/>
    <x v="363"/>
  </r>
  <r>
    <x v="82"/>
    <x v="3"/>
    <x v="2"/>
    <x v="216"/>
    <x v="265"/>
    <x v="2"/>
    <x v="21"/>
    <x v="0"/>
    <x v="2809"/>
    <x v="569"/>
    <x v="588"/>
    <x v="627"/>
    <x v="34"/>
    <x v="21"/>
    <x v="12"/>
    <x v="671"/>
    <x v="0"/>
    <x v="30"/>
    <x v="44"/>
    <x v="190"/>
  </r>
  <r>
    <x v="82"/>
    <x v="3"/>
    <x v="2"/>
    <x v="216"/>
    <x v="265"/>
    <x v="1"/>
    <x v="22"/>
    <x v="0"/>
    <x v="3232"/>
    <x v="573"/>
    <x v="595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3687"/>
    <x v="576"/>
    <x v="599"/>
    <x v="627"/>
    <x v="34"/>
    <x v="21"/>
    <x v="2"/>
    <x v="182"/>
    <x v="0"/>
    <x v="30"/>
    <x v="49"/>
    <x v="61"/>
  </r>
  <r>
    <x v="82"/>
    <x v="3"/>
    <x v="2"/>
    <x v="216"/>
    <x v="265"/>
    <x v="2"/>
    <x v="22"/>
    <x v="0"/>
    <x v="2672"/>
    <x v="584"/>
    <x v="607"/>
    <x v="627"/>
    <x v="34"/>
    <x v="21"/>
    <x v="35"/>
    <x v="1300"/>
    <x v="0"/>
    <x v="30"/>
    <x v="46"/>
    <x v="363"/>
  </r>
  <r>
    <x v="82"/>
    <x v="3"/>
    <x v="2"/>
    <x v="216"/>
    <x v="265"/>
    <x v="1"/>
    <x v="22"/>
    <x v="0"/>
    <x v="4024"/>
    <x v="584"/>
    <x v="609"/>
    <x v="627"/>
    <x v="34"/>
    <x v="21"/>
    <x v="15"/>
    <x v="708"/>
    <x v="0"/>
    <x v="30"/>
    <x v="49"/>
    <x v="213"/>
  </r>
  <r>
    <x v="82"/>
    <x v="3"/>
    <x v="2"/>
    <x v="216"/>
    <x v="265"/>
    <x v="1"/>
    <x v="21"/>
    <x v="0"/>
    <x v="4018"/>
    <x v="587"/>
    <x v="613"/>
    <x v="627"/>
    <x v="34"/>
    <x v="21"/>
    <x v="2"/>
    <x v="182"/>
    <x v="0"/>
    <x v="30"/>
    <x v="49"/>
    <x v="61"/>
  </r>
  <r>
    <x v="82"/>
    <x v="3"/>
    <x v="2"/>
    <x v="216"/>
    <x v="265"/>
    <x v="2"/>
    <x v="21"/>
    <x v="0"/>
    <x v="2810"/>
    <x v="587"/>
    <x v="609"/>
    <x v="627"/>
    <x v="34"/>
    <x v="21"/>
    <x v="12"/>
    <x v="671"/>
    <x v="0"/>
    <x v="30"/>
    <x v="44"/>
    <x v="190"/>
  </r>
  <r>
    <x v="82"/>
    <x v="3"/>
    <x v="2"/>
    <x v="216"/>
    <x v="265"/>
    <x v="2"/>
    <x v="23"/>
    <x v="0"/>
    <x v="2842"/>
    <x v="587"/>
    <x v="609"/>
    <x v="627"/>
    <x v="34"/>
    <x v="21"/>
    <x v="0"/>
    <x v="95"/>
    <x v="0"/>
    <x v="30"/>
    <x v="44"/>
    <x v="30"/>
  </r>
  <r>
    <x v="82"/>
    <x v="3"/>
    <x v="2"/>
    <x v="216"/>
    <x v="265"/>
    <x v="1"/>
    <x v="22"/>
    <x v="0"/>
    <x v="3528"/>
    <x v="596"/>
    <x v="622"/>
    <x v="627"/>
    <x v="34"/>
    <x v="21"/>
    <x v="15"/>
    <x v="708"/>
    <x v="0"/>
    <x v="30"/>
    <x v="49"/>
    <x v="213"/>
  </r>
  <r>
    <x v="82"/>
    <x v="3"/>
    <x v="2"/>
    <x v="216"/>
    <x v="265"/>
    <x v="2"/>
    <x v="22"/>
    <x v="0"/>
    <x v="2674"/>
    <x v="605"/>
    <x v="629"/>
    <x v="627"/>
    <x v="34"/>
    <x v="21"/>
    <x v="35"/>
    <x v="1300"/>
    <x v="0"/>
    <x v="30"/>
    <x v="44"/>
    <x v="361"/>
  </r>
  <r>
    <x v="82"/>
    <x v="3"/>
    <x v="2"/>
    <x v="216"/>
    <x v="265"/>
    <x v="1"/>
    <x v="21"/>
    <x v="0"/>
    <x v="3743"/>
    <x v="605"/>
    <x v="632"/>
    <x v="627"/>
    <x v="34"/>
    <x v="21"/>
    <x v="2"/>
    <x v="182"/>
    <x v="0"/>
    <x v="30"/>
    <x v="49"/>
    <x v="61"/>
  </r>
  <r>
    <x v="82"/>
    <x v="3"/>
    <x v="2"/>
    <x v="216"/>
    <x v="265"/>
    <x v="1"/>
    <x v="22"/>
    <x v="0"/>
    <x v="3544"/>
    <x v="608"/>
    <x v="635"/>
    <x v="627"/>
    <x v="34"/>
    <x v="21"/>
    <x v="15"/>
    <x v="708"/>
    <x v="0"/>
    <x v="30"/>
    <x v="49"/>
    <x v="213"/>
  </r>
  <r>
    <x v="82"/>
    <x v="3"/>
    <x v="2"/>
    <x v="216"/>
    <x v="265"/>
    <x v="2"/>
    <x v="21"/>
    <x v="0"/>
    <x v="2811"/>
    <x v="615"/>
    <x v="638"/>
    <x v="627"/>
    <x v="34"/>
    <x v="21"/>
    <x v="12"/>
    <x v="671"/>
    <x v="0"/>
    <x v="30"/>
    <x v="44"/>
    <x v="190"/>
  </r>
  <r>
    <x v="82"/>
    <x v="3"/>
    <x v="2"/>
    <x v="216"/>
    <x v="265"/>
    <x v="1"/>
    <x v="22"/>
    <x v="0"/>
    <x v="3526"/>
    <x v="621"/>
    <x v="644"/>
    <x v="627"/>
    <x v="34"/>
    <x v="21"/>
    <x v="15"/>
    <x v="708"/>
    <x v="0"/>
    <x v="30"/>
    <x v="49"/>
    <x v="213"/>
  </r>
  <r>
    <x v="82"/>
    <x v="3"/>
    <x v="2"/>
    <x v="216"/>
    <x v="265"/>
    <x v="2"/>
    <x v="22"/>
    <x v="0"/>
    <x v="2675"/>
    <x v="623"/>
    <x v="644"/>
    <x v="627"/>
    <x v="34"/>
    <x v="21"/>
    <x v="35"/>
    <x v="1300"/>
    <x v="0"/>
    <x v="30"/>
    <x v="44"/>
    <x v="361"/>
  </r>
  <r>
    <x v="82"/>
    <x v="3"/>
    <x v="2"/>
    <x v="216"/>
    <x v="265"/>
    <x v="1"/>
    <x v="21"/>
    <x v="0"/>
    <x v="3794"/>
    <x v="623"/>
    <x v="647"/>
    <x v="627"/>
    <x v="34"/>
    <x v="21"/>
    <x v="2"/>
    <x v="182"/>
    <x v="0"/>
    <x v="30"/>
    <x v="49"/>
    <x v="61"/>
  </r>
  <r>
    <x v="82"/>
    <x v="3"/>
    <x v="2"/>
    <x v="216"/>
    <x v="265"/>
    <x v="1"/>
    <x v="22"/>
    <x v="0"/>
    <x v="3532"/>
    <x v="634"/>
    <x v="655"/>
    <x v="627"/>
    <x v="34"/>
    <x v="21"/>
    <x v="15"/>
    <x v="708"/>
    <x v="0"/>
    <x v="30"/>
    <x v="49"/>
    <x v="213"/>
  </r>
  <r>
    <x v="82"/>
    <x v="3"/>
    <x v="2"/>
    <x v="216"/>
    <x v="265"/>
    <x v="2"/>
    <x v="22"/>
    <x v="0"/>
    <x v="2676"/>
    <x v="640"/>
    <x v="657"/>
    <x v="627"/>
    <x v="34"/>
    <x v="21"/>
    <x v="35"/>
    <x v="1300"/>
    <x v="0"/>
    <x v="30"/>
    <x v="44"/>
    <x v="361"/>
  </r>
  <r>
    <x v="82"/>
    <x v="3"/>
    <x v="2"/>
    <x v="216"/>
    <x v="265"/>
    <x v="1"/>
    <x v="21"/>
    <x v="0"/>
    <x v="3795"/>
    <x v="640"/>
    <x v="659"/>
    <x v="627"/>
    <x v="34"/>
    <x v="21"/>
    <x v="2"/>
    <x v="182"/>
    <x v="0"/>
    <x v="30"/>
    <x v="47"/>
    <x v="57"/>
  </r>
  <r>
    <x v="82"/>
    <x v="3"/>
    <x v="2"/>
    <x v="216"/>
    <x v="265"/>
    <x v="2"/>
    <x v="21"/>
    <x v="0"/>
    <x v="2812"/>
    <x v="640"/>
    <x v="657"/>
    <x v="627"/>
    <x v="34"/>
    <x v="21"/>
    <x v="12"/>
    <x v="671"/>
    <x v="0"/>
    <x v="30"/>
    <x v="44"/>
    <x v="190"/>
  </r>
  <r>
    <x v="82"/>
    <x v="3"/>
    <x v="2"/>
    <x v="216"/>
    <x v="265"/>
    <x v="2"/>
    <x v="22"/>
    <x v="0"/>
    <x v="2673"/>
    <x v="650"/>
    <x v="666"/>
    <x v="627"/>
    <x v="34"/>
    <x v="21"/>
    <x v="35"/>
    <x v="1300"/>
    <x v="0"/>
    <x v="30"/>
    <x v="44"/>
    <x v="361"/>
  </r>
  <r>
    <x v="82"/>
    <x v="3"/>
    <x v="2"/>
    <x v="216"/>
    <x v="265"/>
    <x v="2"/>
    <x v="23"/>
    <x v="0"/>
    <x v="2844"/>
    <x v="652"/>
    <x v="668"/>
    <x v="627"/>
    <x v="34"/>
    <x v="21"/>
    <x v="0"/>
    <x v="95"/>
    <x v="0"/>
    <x v="30"/>
    <x v="44"/>
    <x v="30"/>
  </r>
  <r>
    <x v="82"/>
    <x v="3"/>
    <x v="2"/>
    <x v="216"/>
    <x v="265"/>
    <x v="2"/>
    <x v="21"/>
    <x v="0"/>
    <x v="2813"/>
    <x v="652"/>
    <x v="668"/>
    <x v="627"/>
    <x v="34"/>
    <x v="21"/>
    <x v="12"/>
    <x v="671"/>
    <x v="0"/>
    <x v="30"/>
    <x v="44"/>
    <x v="190"/>
  </r>
  <r>
    <x v="82"/>
    <x v="3"/>
    <x v="2"/>
    <x v="216"/>
    <x v="265"/>
    <x v="1"/>
    <x v="22"/>
    <x v="0"/>
    <x v="3529"/>
    <x v="663"/>
    <x v="680"/>
    <x v="627"/>
    <x v="34"/>
    <x v="21"/>
    <x v="15"/>
    <x v="708"/>
    <x v="0"/>
    <x v="30"/>
    <x v="47"/>
    <x v="209"/>
  </r>
  <r>
    <x v="82"/>
    <x v="3"/>
    <x v="2"/>
    <x v="216"/>
    <x v="265"/>
    <x v="2"/>
    <x v="22"/>
    <x v="0"/>
    <x v="2677"/>
    <x v="666"/>
    <x v="681"/>
    <x v="627"/>
    <x v="34"/>
    <x v="21"/>
    <x v="35"/>
    <x v="1300"/>
    <x v="0"/>
    <x v="30"/>
    <x v="44"/>
    <x v="361"/>
  </r>
  <r>
    <x v="82"/>
    <x v="3"/>
    <x v="2"/>
    <x v="216"/>
    <x v="265"/>
    <x v="1"/>
    <x v="21"/>
    <x v="0"/>
    <x v="3745"/>
    <x v="667"/>
    <x v="685"/>
    <x v="627"/>
    <x v="34"/>
    <x v="21"/>
    <x v="2"/>
    <x v="182"/>
    <x v="0"/>
    <x v="30"/>
    <x v="47"/>
    <x v="57"/>
  </r>
  <r>
    <x v="82"/>
    <x v="3"/>
    <x v="2"/>
    <x v="216"/>
    <x v="265"/>
    <x v="2"/>
    <x v="22"/>
    <x v="0"/>
    <x v="2678"/>
    <x v="689"/>
    <x v="704"/>
    <x v="627"/>
    <x v="34"/>
    <x v="21"/>
    <x v="35"/>
    <x v="1300"/>
    <x v="0"/>
    <x v="30"/>
    <x v="44"/>
    <x v="361"/>
  </r>
  <r>
    <x v="82"/>
    <x v="3"/>
    <x v="2"/>
    <x v="216"/>
    <x v="265"/>
    <x v="1"/>
    <x v="21"/>
    <x v="0"/>
    <x v="3797"/>
    <x v="691"/>
    <x v="709"/>
    <x v="627"/>
    <x v="34"/>
    <x v="21"/>
    <x v="2"/>
    <x v="182"/>
    <x v="0"/>
    <x v="30"/>
    <x v="47"/>
    <x v="57"/>
  </r>
  <r>
    <x v="82"/>
    <x v="3"/>
    <x v="2"/>
    <x v="216"/>
    <x v="265"/>
    <x v="1"/>
    <x v="22"/>
    <x v="0"/>
    <x v="3534"/>
    <x v="691"/>
    <x v="709"/>
    <x v="627"/>
    <x v="34"/>
    <x v="21"/>
    <x v="15"/>
    <x v="708"/>
    <x v="0"/>
    <x v="30"/>
    <x v="47"/>
    <x v="209"/>
  </r>
  <r>
    <x v="82"/>
    <x v="3"/>
    <x v="2"/>
    <x v="216"/>
    <x v="265"/>
    <x v="1"/>
    <x v="21"/>
    <x v="0"/>
    <x v="3747"/>
    <x v="711"/>
    <x v="727"/>
    <x v="627"/>
    <x v="34"/>
    <x v="21"/>
    <x v="2"/>
    <x v="182"/>
    <x v="0"/>
    <x v="30"/>
    <x v="47"/>
    <x v="57"/>
  </r>
  <r>
    <x v="82"/>
    <x v="3"/>
    <x v="2"/>
    <x v="216"/>
    <x v="265"/>
    <x v="1"/>
    <x v="22"/>
    <x v="0"/>
    <x v="3531"/>
    <x v="711"/>
    <x v="727"/>
    <x v="627"/>
    <x v="34"/>
    <x v="21"/>
    <x v="15"/>
    <x v="708"/>
    <x v="0"/>
    <x v="30"/>
    <x v="47"/>
    <x v="209"/>
  </r>
  <r>
    <x v="82"/>
    <x v="3"/>
    <x v="1"/>
    <x v="236"/>
    <x v="524"/>
    <x v="1"/>
    <x v="22"/>
    <x v="0"/>
    <x v="3484"/>
    <x v="11"/>
    <x v="23"/>
    <x v="600"/>
    <x v="34"/>
    <x v="21"/>
    <x v="15"/>
    <x v="683"/>
    <x v="0"/>
    <x v="30"/>
    <x v="42"/>
    <x v="198"/>
  </r>
  <r>
    <x v="82"/>
    <x v="3"/>
    <x v="1"/>
    <x v="236"/>
    <x v="524"/>
    <x v="2"/>
    <x v="22"/>
    <x v="0"/>
    <x v="2613"/>
    <x v="16"/>
    <x v="26"/>
    <x v="600"/>
    <x v="34"/>
    <x v="21"/>
    <x v="35"/>
    <x v="1279"/>
    <x v="0"/>
    <x v="30"/>
    <x v="40"/>
    <x v="353"/>
  </r>
  <r>
    <x v="82"/>
    <x v="3"/>
    <x v="1"/>
    <x v="236"/>
    <x v="524"/>
    <x v="1"/>
    <x v="22"/>
    <x v="0"/>
    <x v="3476"/>
    <x v="27"/>
    <x v="41"/>
    <x v="600"/>
    <x v="34"/>
    <x v="21"/>
    <x v="15"/>
    <x v="683"/>
    <x v="0"/>
    <x v="30"/>
    <x v="42"/>
    <x v="198"/>
  </r>
  <r>
    <x v="82"/>
    <x v="3"/>
    <x v="1"/>
    <x v="236"/>
    <x v="524"/>
    <x v="5"/>
    <x v="19"/>
    <x v="0"/>
    <x v="3249"/>
    <x v="27"/>
    <x v="39"/>
    <x v="600"/>
    <x v="34"/>
    <x v="21"/>
    <x v="31"/>
    <x v="1192"/>
    <x v="0"/>
    <x v="30"/>
    <x v="40"/>
    <x v="329"/>
  </r>
  <r>
    <x v="82"/>
    <x v="3"/>
    <x v="1"/>
    <x v="236"/>
    <x v="524"/>
    <x v="2"/>
    <x v="22"/>
    <x v="0"/>
    <x v="2614"/>
    <x v="38"/>
    <x v="52"/>
    <x v="600"/>
    <x v="34"/>
    <x v="21"/>
    <x v="35"/>
    <x v="1279"/>
    <x v="0"/>
    <x v="30"/>
    <x v="40"/>
    <x v="353"/>
  </r>
  <r>
    <x v="82"/>
    <x v="3"/>
    <x v="1"/>
    <x v="236"/>
    <x v="524"/>
    <x v="1"/>
    <x v="21"/>
    <x v="0"/>
    <x v="3717"/>
    <x v="39"/>
    <x v="55"/>
    <x v="600"/>
    <x v="34"/>
    <x v="21"/>
    <x v="2"/>
    <x v="165"/>
    <x v="0"/>
    <x v="30"/>
    <x v="42"/>
    <x v="53"/>
  </r>
  <r>
    <x v="82"/>
    <x v="3"/>
    <x v="1"/>
    <x v="236"/>
    <x v="524"/>
    <x v="1"/>
    <x v="22"/>
    <x v="0"/>
    <x v="3350"/>
    <x v="44"/>
    <x v="60"/>
    <x v="600"/>
    <x v="34"/>
    <x v="21"/>
    <x v="15"/>
    <x v="683"/>
    <x v="0"/>
    <x v="30"/>
    <x v="42"/>
    <x v="198"/>
  </r>
  <r>
    <x v="82"/>
    <x v="3"/>
    <x v="1"/>
    <x v="236"/>
    <x v="524"/>
    <x v="2"/>
    <x v="23"/>
    <x v="0"/>
    <x v="2826"/>
    <x v="44"/>
    <x v="58"/>
    <x v="600"/>
    <x v="34"/>
    <x v="21"/>
    <x v="0"/>
    <x v="92"/>
    <x v="0"/>
    <x v="30"/>
    <x v="40"/>
    <x v="26"/>
  </r>
  <r>
    <x v="82"/>
    <x v="3"/>
    <x v="1"/>
    <x v="236"/>
    <x v="524"/>
    <x v="2"/>
    <x v="21"/>
    <x v="0"/>
    <x v="2723"/>
    <x v="44"/>
    <x v="58"/>
    <x v="600"/>
    <x v="34"/>
    <x v="21"/>
    <x v="12"/>
    <x v="646"/>
    <x v="0"/>
    <x v="30"/>
    <x v="40"/>
    <x v="179"/>
  </r>
  <r>
    <x v="82"/>
    <x v="3"/>
    <x v="1"/>
    <x v="236"/>
    <x v="524"/>
    <x v="2"/>
    <x v="22"/>
    <x v="0"/>
    <x v="2615"/>
    <x v="59"/>
    <x v="72"/>
    <x v="600"/>
    <x v="34"/>
    <x v="21"/>
    <x v="35"/>
    <x v="1279"/>
    <x v="0"/>
    <x v="30"/>
    <x v="40"/>
    <x v="353"/>
  </r>
  <r>
    <x v="82"/>
    <x v="3"/>
    <x v="1"/>
    <x v="236"/>
    <x v="524"/>
    <x v="1"/>
    <x v="22"/>
    <x v="0"/>
    <x v="2867"/>
    <x v="66"/>
    <x v="82"/>
    <x v="600"/>
    <x v="34"/>
    <x v="21"/>
    <x v="15"/>
    <x v="683"/>
    <x v="0"/>
    <x v="30"/>
    <x v="42"/>
    <x v="198"/>
  </r>
  <r>
    <x v="82"/>
    <x v="3"/>
    <x v="1"/>
    <x v="236"/>
    <x v="524"/>
    <x v="1"/>
    <x v="21"/>
    <x v="0"/>
    <x v="3731"/>
    <x v="67"/>
    <x v="83"/>
    <x v="600"/>
    <x v="34"/>
    <x v="21"/>
    <x v="2"/>
    <x v="165"/>
    <x v="0"/>
    <x v="30"/>
    <x v="42"/>
    <x v="53"/>
  </r>
  <r>
    <x v="82"/>
    <x v="3"/>
    <x v="1"/>
    <x v="236"/>
    <x v="524"/>
    <x v="2"/>
    <x v="22"/>
    <x v="0"/>
    <x v="2617"/>
    <x v="70"/>
    <x v="85"/>
    <x v="600"/>
    <x v="34"/>
    <x v="21"/>
    <x v="35"/>
    <x v="1279"/>
    <x v="0"/>
    <x v="30"/>
    <x v="40"/>
    <x v="353"/>
  </r>
  <r>
    <x v="82"/>
    <x v="3"/>
    <x v="1"/>
    <x v="236"/>
    <x v="524"/>
    <x v="5"/>
    <x v="19"/>
    <x v="0"/>
    <x v="2616"/>
    <x v="70"/>
    <x v="85"/>
    <x v="600"/>
    <x v="34"/>
    <x v="21"/>
    <x v="31"/>
    <x v="1192"/>
    <x v="0"/>
    <x v="30"/>
    <x v="40"/>
    <x v="329"/>
  </r>
  <r>
    <x v="82"/>
    <x v="3"/>
    <x v="1"/>
    <x v="236"/>
    <x v="524"/>
    <x v="1"/>
    <x v="22"/>
    <x v="0"/>
    <x v="3469"/>
    <x v="82"/>
    <x v="98"/>
    <x v="600"/>
    <x v="34"/>
    <x v="21"/>
    <x v="15"/>
    <x v="683"/>
    <x v="0"/>
    <x v="30"/>
    <x v="42"/>
    <x v="198"/>
  </r>
  <r>
    <x v="82"/>
    <x v="3"/>
    <x v="1"/>
    <x v="236"/>
    <x v="524"/>
    <x v="2"/>
    <x v="22"/>
    <x v="0"/>
    <x v="2618"/>
    <x v="86"/>
    <x v="100"/>
    <x v="600"/>
    <x v="34"/>
    <x v="21"/>
    <x v="35"/>
    <x v="1279"/>
    <x v="0"/>
    <x v="30"/>
    <x v="40"/>
    <x v="353"/>
  </r>
  <r>
    <x v="82"/>
    <x v="3"/>
    <x v="1"/>
    <x v="236"/>
    <x v="524"/>
    <x v="1"/>
    <x v="21"/>
    <x v="0"/>
    <x v="2871"/>
    <x v="91"/>
    <x v="106"/>
    <x v="600"/>
    <x v="34"/>
    <x v="21"/>
    <x v="2"/>
    <x v="165"/>
    <x v="0"/>
    <x v="30"/>
    <x v="42"/>
    <x v="53"/>
  </r>
  <r>
    <x v="82"/>
    <x v="3"/>
    <x v="1"/>
    <x v="236"/>
    <x v="524"/>
    <x v="2"/>
    <x v="21"/>
    <x v="0"/>
    <x v="2724"/>
    <x v="91"/>
    <x v="105"/>
    <x v="600"/>
    <x v="34"/>
    <x v="21"/>
    <x v="12"/>
    <x v="646"/>
    <x v="0"/>
    <x v="30"/>
    <x v="40"/>
    <x v="179"/>
  </r>
  <r>
    <x v="82"/>
    <x v="3"/>
    <x v="1"/>
    <x v="236"/>
    <x v="524"/>
    <x v="1"/>
    <x v="22"/>
    <x v="0"/>
    <x v="3486"/>
    <x v="97"/>
    <x v="115"/>
    <x v="600"/>
    <x v="34"/>
    <x v="21"/>
    <x v="15"/>
    <x v="683"/>
    <x v="0"/>
    <x v="30"/>
    <x v="43"/>
    <x v="201"/>
  </r>
  <r>
    <x v="82"/>
    <x v="3"/>
    <x v="1"/>
    <x v="236"/>
    <x v="524"/>
    <x v="2"/>
    <x v="22"/>
    <x v="0"/>
    <x v="2620"/>
    <x v="109"/>
    <x v="124"/>
    <x v="600"/>
    <x v="34"/>
    <x v="21"/>
    <x v="35"/>
    <x v="1279"/>
    <x v="0"/>
    <x v="30"/>
    <x v="42"/>
    <x v="357"/>
  </r>
  <r>
    <x v="82"/>
    <x v="3"/>
    <x v="1"/>
    <x v="236"/>
    <x v="524"/>
    <x v="1"/>
    <x v="21"/>
    <x v="0"/>
    <x v="2872"/>
    <x v="115"/>
    <x v="128"/>
    <x v="600"/>
    <x v="34"/>
    <x v="21"/>
    <x v="2"/>
    <x v="165"/>
    <x v="0"/>
    <x v="30"/>
    <x v="42"/>
    <x v="53"/>
  </r>
  <r>
    <x v="82"/>
    <x v="3"/>
    <x v="1"/>
    <x v="236"/>
    <x v="524"/>
    <x v="2"/>
    <x v="21"/>
    <x v="0"/>
    <x v="2725"/>
    <x v="115"/>
    <x v="127"/>
    <x v="600"/>
    <x v="34"/>
    <x v="21"/>
    <x v="12"/>
    <x v="646"/>
    <x v="0"/>
    <x v="30"/>
    <x v="40"/>
    <x v="179"/>
  </r>
  <r>
    <x v="82"/>
    <x v="3"/>
    <x v="1"/>
    <x v="236"/>
    <x v="524"/>
    <x v="1"/>
    <x v="22"/>
    <x v="0"/>
    <x v="3478"/>
    <x v="121"/>
    <x v="137"/>
    <x v="600"/>
    <x v="34"/>
    <x v="21"/>
    <x v="15"/>
    <x v="683"/>
    <x v="0"/>
    <x v="30"/>
    <x v="43"/>
    <x v="201"/>
  </r>
  <r>
    <x v="82"/>
    <x v="3"/>
    <x v="1"/>
    <x v="236"/>
    <x v="524"/>
    <x v="1"/>
    <x v="22"/>
    <x v="0"/>
    <x v="3450"/>
    <x v="132"/>
    <x v="147"/>
    <x v="600"/>
    <x v="34"/>
    <x v="21"/>
    <x v="15"/>
    <x v="683"/>
    <x v="0"/>
    <x v="30"/>
    <x v="43"/>
    <x v="201"/>
  </r>
  <r>
    <x v="82"/>
    <x v="3"/>
    <x v="1"/>
    <x v="236"/>
    <x v="524"/>
    <x v="1"/>
    <x v="21"/>
    <x v="0"/>
    <x v="3719"/>
    <x v="134"/>
    <x v="148"/>
    <x v="600"/>
    <x v="34"/>
    <x v="21"/>
    <x v="2"/>
    <x v="165"/>
    <x v="0"/>
    <x v="30"/>
    <x v="42"/>
    <x v="53"/>
  </r>
  <r>
    <x v="82"/>
    <x v="3"/>
    <x v="1"/>
    <x v="236"/>
    <x v="524"/>
    <x v="2"/>
    <x v="23"/>
    <x v="0"/>
    <x v="2827"/>
    <x v="136"/>
    <x v="147"/>
    <x v="600"/>
    <x v="34"/>
    <x v="21"/>
    <x v="0"/>
    <x v="92"/>
    <x v="0"/>
    <x v="30"/>
    <x v="40"/>
    <x v="26"/>
  </r>
  <r>
    <x v="82"/>
    <x v="3"/>
    <x v="1"/>
    <x v="236"/>
    <x v="524"/>
    <x v="2"/>
    <x v="21"/>
    <x v="0"/>
    <x v="2726"/>
    <x v="136"/>
    <x v="147"/>
    <x v="600"/>
    <x v="34"/>
    <x v="21"/>
    <x v="12"/>
    <x v="646"/>
    <x v="0"/>
    <x v="30"/>
    <x v="40"/>
    <x v="179"/>
  </r>
  <r>
    <x v="82"/>
    <x v="3"/>
    <x v="1"/>
    <x v="236"/>
    <x v="524"/>
    <x v="2"/>
    <x v="22"/>
    <x v="0"/>
    <x v="2622"/>
    <x v="141"/>
    <x v="157"/>
    <x v="600"/>
    <x v="34"/>
    <x v="21"/>
    <x v="35"/>
    <x v="1279"/>
    <x v="0"/>
    <x v="30"/>
    <x v="42"/>
    <x v="357"/>
  </r>
  <r>
    <x v="82"/>
    <x v="3"/>
    <x v="1"/>
    <x v="236"/>
    <x v="524"/>
    <x v="1"/>
    <x v="22"/>
    <x v="0"/>
    <x v="3507"/>
    <x v="143"/>
    <x v="161"/>
    <x v="600"/>
    <x v="34"/>
    <x v="21"/>
    <x v="15"/>
    <x v="683"/>
    <x v="0"/>
    <x v="30"/>
    <x v="43"/>
    <x v="201"/>
  </r>
  <r>
    <x v="82"/>
    <x v="3"/>
    <x v="1"/>
    <x v="236"/>
    <x v="524"/>
    <x v="1"/>
    <x v="21"/>
    <x v="0"/>
    <x v="3725"/>
    <x v="154"/>
    <x v="173"/>
    <x v="600"/>
    <x v="34"/>
    <x v="21"/>
    <x v="2"/>
    <x v="165"/>
    <x v="0"/>
    <x v="30"/>
    <x v="43"/>
    <x v="55"/>
  </r>
  <r>
    <x v="82"/>
    <x v="3"/>
    <x v="1"/>
    <x v="236"/>
    <x v="524"/>
    <x v="1"/>
    <x v="22"/>
    <x v="0"/>
    <x v="3463"/>
    <x v="159"/>
    <x v="175"/>
    <x v="600"/>
    <x v="34"/>
    <x v="21"/>
    <x v="15"/>
    <x v="683"/>
    <x v="0"/>
    <x v="30"/>
    <x v="43"/>
    <x v="201"/>
  </r>
  <r>
    <x v="82"/>
    <x v="3"/>
    <x v="1"/>
    <x v="236"/>
    <x v="524"/>
    <x v="2"/>
    <x v="21"/>
    <x v="0"/>
    <x v="2727"/>
    <x v="159"/>
    <x v="173"/>
    <x v="600"/>
    <x v="34"/>
    <x v="21"/>
    <x v="12"/>
    <x v="646"/>
    <x v="0"/>
    <x v="30"/>
    <x v="40"/>
    <x v="179"/>
  </r>
  <r>
    <x v="82"/>
    <x v="3"/>
    <x v="1"/>
    <x v="236"/>
    <x v="524"/>
    <x v="2"/>
    <x v="22"/>
    <x v="0"/>
    <x v="2623"/>
    <x v="160"/>
    <x v="175"/>
    <x v="600"/>
    <x v="34"/>
    <x v="21"/>
    <x v="35"/>
    <x v="1279"/>
    <x v="0"/>
    <x v="30"/>
    <x v="42"/>
    <x v="357"/>
  </r>
  <r>
    <x v="82"/>
    <x v="3"/>
    <x v="1"/>
    <x v="236"/>
    <x v="524"/>
    <x v="1"/>
    <x v="22"/>
    <x v="0"/>
    <x v="3471"/>
    <x v="172"/>
    <x v="189"/>
    <x v="600"/>
    <x v="34"/>
    <x v="21"/>
    <x v="15"/>
    <x v="683"/>
    <x v="0"/>
    <x v="30"/>
    <x v="43"/>
    <x v="201"/>
  </r>
  <r>
    <x v="82"/>
    <x v="3"/>
    <x v="1"/>
    <x v="236"/>
    <x v="524"/>
    <x v="1"/>
    <x v="21"/>
    <x v="0"/>
    <x v="3733"/>
    <x v="176"/>
    <x v="192"/>
    <x v="600"/>
    <x v="34"/>
    <x v="21"/>
    <x v="2"/>
    <x v="165"/>
    <x v="0"/>
    <x v="30"/>
    <x v="43"/>
    <x v="55"/>
  </r>
  <r>
    <x v="82"/>
    <x v="3"/>
    <x v="1"/>
    <x v="236"/>
    <x v="524"/>
    <x v="2"/>
    <x v="21"/>
    <x v="0"/>
    <x v="2728"/>
    <x v="180"/>
    <x v="192"/>
    <x v="600"/>
    <x v="34"/>
    <x v="21"/>
    <x v="12"/>
    <x v="646"/>
    <x v="0"/>
    <x v="30"/>
    <x v="40"/>
    <x v="179"/>
  </r>
  <r>
    <x v="82"/>
    <x v="3"/>
    <x v="1"/>
    <x v="236"/>
    <x v="524"/>
    <x v="2"/>
    <x v="22"/>
    <x v="0"/>
    <x v="2624"/>
    <x v="181"/>
    <x v="196"/>
    <x v="600"/>
    <x v="34"/>
    <x v="21"/>
    <x v="35"/>
    <x v="1279"/>
    <x v="0"/>
    <x v="30"/>
    <x v="42"/>
    <x v="357"/>
  </r>
  <r>
    <x v="82"/>
    <x v="3"/>
    <x v="1"/>
    <x v="236"/>
    <x v="524"/>
    <x v="1"/>
    <x v="22"/>
    <x v="0"/>
    <x v="3447"/>
    <x v="186"/>
    <x v="205"/>
    <x v="600"/>
    <x v="34"/>
    <x v="21"/>
    <x v="15"/>
    <x v="683"/>
    <x v="0"/>
    <x v="30"/>
    <x v="43"/>
    <x v="201"/>
  </r>
  <r>
    <x v="82"/>
    <x v="3"/>
    <x v="1"/>
    <x v="236"/>
    <x v="524"/>
    <x v="1"/>
    <x v="21"/>
    <x v="0"/>
    <x v="3739"/>
    <x v="191"/>
    <x v="208"/>
    <x v="600"/>
    <x v="34"/>
    <x v="21"/>
    <x v="2"/>
    <x v="165"/>
    <x v="0"/>
    <x v="30"/>
    <x v="43"/>
    <x v="55"/>
  </r>
  <r>
    <x v="82"/>
    <x v="3"/>
    <x v="1"/>
    <x v="236"/>
    <x v="524"/>
    <x v="1"/>
    <x v="22"/>
    <x v="0"/>
    <x v="3488"/>
    <x v="203"/>
    <x v="219"/>
    <x v="600"/>
    <x v="34"/>
    <x v="21"/>
    <x v="15"/>
    <x v="683"/>
    <x v="0"/>
    <x v="30"/>
    <x v="43"/>
    <x v="201"/>
  </r>
  <r>
    <x v="82"/>
    <x v="3"/>
    <x v="1"/>
    <x v="236"/>
    <x v="524"/>
    <x v="2"/>
    <x v="21"/>
    <x v="0"/>
    <x v="2729"/>
    <x v="203"/>
    <x v="216"/>
    <x v="600"/>
    <x v="34"/>
    <x v="21"/>
    <x v="12"/>
    <x v="646"/>
    <x v="0"/>
    <x v="30"/>
    <x v="40"/>
    <x v="179"/>
  </r>
  <r>
    <x v="82"/>
    <x v="3"/>
    <x v="1"/>
    <x v="236"/>
    <x v="524"/>
    <x v="2"/>
    <x v="22"/>
    <x v="0"/>
    <x v="2625"/>
    <x v="204"/>
    <x v="219"/>
    <x v="600"/>
    <x v="34"/>
    <x v="21"/>
    <x v="35"/>
    <x v="1279"/>
    <x v="0"/>
    <x v="30"/>
    <x v="42"/>
    <x v="357"/>
  </r>
  <r>
    <x v="82"/>
    <x v="3"/>
    <x v="1"/>
    <x v="236"/>
    <x v="524"/>
    <x v="1"/>
    <x v="21"/>
    <x v="0"/>
    <x v="3680"/>
    <x v="206"/>
    <x v="223"/>
    <x v="600"/>
    <x v="34"/>
    <x v="21"/>
    <x v="2"/>
    <x v="165"/>
    <x v="0"/>
    <x v="30"/>
    <x v="43"/>
    <x v="55"/>
  </r>
  <r>
    <x v="82"/>
    <x v="3"/>
    <x v="1"/>
    <x v="236"/>
    <x v="524"/>
    <x v="1"/>
    <x v="22"/>
    <x v="0"/>
    <x v="3480"/>
    <x v="215"/>
    <x v="235"/>
    <x v="600"/>
    <x v="34"/>
    <x v="21"/>
    <x v="15"/>
    <x v="683"/>
    <x v="0"/>
    <x v="30"/>
    <x v="43"/>
    <x v="201"/>
  </r>
  <r>
    <x v="82"/>
    <x v="3"/>
    <x v="1"/>
    <x v="236"/>
    <x v="524"/>
    <x v="1"/>
    <x v="21"/>
    <x v="0"/>
    <x v="3667"/>
    <x v="219"/>
    <x v="237"/>
    <x v="600"/>
    <x v="34"/>
    <x v="21"/>
    <x v="2"/>
    <x v="165"/>
    <x v="0"/>
    <x v="30"/>
    <x v="43"/>
    <x v="55"/>
  </r>
  <r>
    <x v="82"/>
    <x v="3"/>
    <x v="1"/>
    <x v="236"/>
    <x v="524"/>
    <x v="2"/>
    <x v="21"/>
    <x v="0"/>
    <x v="2730"/>
    <x v="222"/>
    <x v="237"/>
    <x v="600"/>
    <x v="34"/>
    <x v="21"/>
    <x v="12"/>
    <x v="646"/>
    <x v="0"/>
    <x v="30"/>
    <x v="40"/>
    <x v="179"/>
  </r>
  <r>
    <x v="82"/>
    <x v="3"/>
    <x v="1"/>
    <x v="236"/>
    <x v="524"/>
    <x v="2"/>
    <x v="22"/>
    <x v="0"/>
    <x v="2626"/>
    <x v="227"/>
    <x v="245"/>
    <x v="600"/>
    <x v="34"/>
    <x v="21"/>
    <x v="35"/>
    <x v="1279"/>
    <x v="0"/>
    <x v="30"/>
    <x v="42"/>
    <x v="357"/>
  </r>
  <r>
    <x v="82"/>
    <x v="3"/>
    <x v="1"/>
    <x v="236"/>
    <x v="524"/>
    <x v="1"/>
    <x v="22"/>
    <x v="0"/>
    <x v="3351"/>
    <x v="229"/>
    <x v="249"/>
    <x v="600"/>
    <x v="34"/>
    <x v="21"/>
    <x v="15"/>
    <x v="683"/>
    <x v="0"/>
    <x v="30"/>
    <x v="43"/>
    <x v="201"/>
  </r>
  <r>
    <x v="82"/>
    <x v="3"/>
    <x v="1"/>
    <x v="236"/>
    <x v="524"/>
    <x v="1"/>
    <x v="21"/>
    <x v="0"/>
    <x v="3721"/>
    <x v="234"/>
    <x v="254"/>
    <x v="600"/>
    <x v="34"/>
    <x v="21"/>
    <x v="2"/>
    <x v="165"/>
    <x v="0"/>
    <x v="30"/>
    <x v="43"/>
    <x v="55"/>
  </r>
  <r>
    <x v="82"/>
    <x v="3"/>
    <x v="1"/>
    <x v="236"/>
    <x v="524"/>
    <x v="1"/>
    <x v="22"/>
    <x v="0"/>
    <x v="3509"/>
    <x v="245"/>
    <x v="263"/>
    <x v="600"/>
    <x v="34"/>
    <x v="21"/>
    <x v="15"/>
    <x v="683"/>
    <x v="0"/>
    <x v="30"/>
    <x v="43"/>
    <x v="201"/>
  </r>
  <r>
    <x v="82"/>
    <x v="3"/>
    <x v="1"/>
    <x v="236"/>
    <x v="524"/>
    <x v="2"/>
    <x v="21"/>
    <x v="0"/>
    <x v="2731"/>
    <x v="245"/>
    <x v="260"/>
    <x v="600"/>
    <x v="34"/>
    <x v="21"/>
    <x v="12"/>
    <x v="646"/>
    <x v="0"/>
    <x v="30"/>
    <x v="40"/>
    <x v="179"/>
  </r>
  <r>
    <x v="82"/>
    <x v="3"/>
    <x v="1"/>
    <x v="236"/>
    <x v="524"/>
    <x v="2"/>
    <x v="23"/>
    <x v="0"/>
    <x v="2824"/>
    <x v="245"/>
    <x v="260"/>
    <x v="600"/>
    <x v="34"/>
    <x v="21"/>
    <x v="0"/>
    <x v="92"/>
    <x v="0"/>
    <x v="30"/>
    <x v="40"/>
    <x v="26"/>
  </r>
  <r>
    <x v="82"/>
    <x v="3"/>
    <x v="1"/>
    <x v="236"/>
    <x v="524"/>
    <x v="2"/>
    <x v="22"/>
    <x v="0"/>
    <x v="2627"/>
    <x v="250"/>
    <x v="268"/>
    <x v="600"/>
    <x v="34"/>
    <x v="21"/>
    <x v="35"/>
    <x v="1279"/>
    <x v="0"/>
    <x v="30"/>
    <x v="42"/>
    <x v="357"/>
  </r>
  <r>
    <x v="82"/>
    <x v="3"/>
    <x v="1"/>
    <x v="236"/>
    <x v="524"/>
    <x v="1"/>
    <x v="21"/>
    <x v="0"/>
    <x v="3727"/>
    <x v="252"/>
    <x v="270"/>
    <x v="600"/>
    <x v="34"/>
    <x v="21"/>
    <x v="2"/>
    <x v="165"/>
    <x v="0"/>
    <x v="30"/>
    <x v="43"/>
    <x v="55"/>
  </r>
  <r>
    <x v="82"/>
    <x v="3"/>
    <x v="1"/>
    <x v="236"/>
    <x v="524"/>
    <x v="1"/>
    <x v="22"/>
    <x v="0"/>
    <x v="3465"/>
    <x v="258"/>
    <x v="278"/>
    <x v="600"/>
    <x v="34"/>
    <x v="21"/>
    <x v="15"/>
    <x v="683"/>
    <x v="0"/>
    <x v="30"/>
    <x v="43"/>
    <x v="201"/>
  </r>
  <r>
    <x v="82"/>
    <x v="3"/>
    <x v="1"/>
    <x v="236"/>
    <x v="524"/>
    <x v="2"/>
    <x v="21"/>
    <x v="0"/>
    <x v="2732"/>
    <x v="267"/>
    <x v="282"/>
    <x v="600"/>
    <x v="34"/>
    <x v="21"/>
    <x v="12"/>
    <x v="646"/>
    <x v="0"/>
    <x v="30"/>
    <x v="40"/>
    <x v="179"/>
  </r>
  <r>
    <x v="82"/>
    <x v="3"/>
    <x v="1"/>
    <x v="236"/>
    <x v="524"/>
    <x v="1"/>
    <x v="21"/>
    <x v="0"/>
    <x v="3735"/>
    <x v="270"/>
    <x v="289"/>
    <x v="600"/>
    <x v="34"/>
    <x v="21"/>
    <x v="2"/>
    <x v="165"/>
    <x v="0"/>
    <x v="30"/>
    <x v="43"/>
    <x v="55"/>
  </r>
  <r>
    <x v="82"/>
    <x v="3"/>
    <x v="1"/>
    <x v="236"/>
    <x v="524"/>
    <x v="2"/>
    <x v="22"/>
    <x v="0"/>
    <x v="2628"/>
    <x v="271"/>
    <x v="289"/>
    <x v="600"/>
    <x v="34"/>
    <x v="21"/>
    <x v="35"/>
    <x v="1279"/>
    <x v="0"/>
    <x v="30"/>
    <x v="42"/>
    <x v="357"/>
  </r>
  <r>
    <x v="82"/>
    <x v="3"/>
    <x v="1"/>
    <x v="236"/>
    <x v="524"/>
    <x v="1"/>
    <x v="22"/>
    <x v="0"/>
    <x v="3473"/>
    <x v="280"/>
    <x v="301"/>
    <x v="600"/>
    <x v="34"/>
    <x v="21"/>
    <x v="15"/>
    <x v="683"/>
    <x v="0"/>
    <x v="30"/>
    <x v="43"/>
    <x v="201"/>
  </r>
  <r>
    <x v="82"/>
    <x v="3"/>
    <x v="1"/>
    <x v="236"/>
    <x v="524"/>
    <x v="1"/>
    <x v="21"/>
    <x v="0"/>
    <x v="3741"/>
    <x v="287"/>
    <x v="308"/>
    <x v="600"/>
    <x v="34"/>
    <x v="21"/>
    <x v="2"/>
    <x v="165"/>
    <x v="0"/>
    <x v="30"/>
    <x v="43"/>
    <x v="55"/>
  </r>
  <r>
    <x v="82"/>
    <x v="3"/>
    <x v="1"/>
    <x v="236"/>
    <x v="524"/>
    <x v="2"/>
    <x v="21"/>
    <x v="0"/>
    <x v="2733"/>
    <x v="287"/>
    <x v="304"/>
    <x v="600"/>
    <x v="34"/>
    <x v="21"/>
    <x v="12"/>
    <x v="646"/>
    <x v="0"/>
    <x v="30"/>
    <x v="40"/>
    <x v="179"/>
  </r>
  <r>
    <x v="82"/>
    <x v="3"/>
    <x v="1"/>
    <x v="236"/>
    <x v="524"/>
    <x v="2"/>
    <x v="22"/>
    <x v="0"/>
    <x v="2629"/>
    <x v="292"/>
    <x v="311"/>
    <x v="600"/>
    <x v="34"/>
    <x v="21"/>
    <x v="35"/>
    <x v="1279"/>
    <x v="0"/>
    <x v="30"/>
    <x v="42"/>
    <x v="357"/>
  </r>
  <r>
    <x v="82"/>
    <x v="3"/>
    <x v="1"/>
    <x v="236"/>
    <x v="524"/>
    <x v="1"/>
    <x v="22"/>
    <x v="0"/>
    <x v="3512"/>
    <x v="302"/>
    <x v="322"/>
    <x v="600"/>
    <x v="34"/>
    <x v="21"/>
    <x v="15"/>
    <x v="683"/>
    <x v="0"/>
    <x v="30"/>
    <x v="43"/>
    <x v="201"/>
  </r>
  <r>
    <x v="82"/>
    <x v="3"/>
    <x v="1"/>
    <x v="236"/>
    <x v="524"/>
    <x v="1"/>
    <x v="21"/>
    <x v="0"/>
    <x v="3682"/>
    <x v="305"/>
    <x v="326"/>
    <x v="600"/>
    <x v="34"/>
    <x v="21"/>
    <x v="2"/>
    <x v="165"/>
    <x v="0"/>
    <x v="30"/>
    <x v="43"/>
    <x v="55"/>
  </r>
  <r>
    <x v="82"/>
    <x v="3"/>
    <x v="1"/>
    <x v="236"/>
    <x v="524"/>
    <x v="2"/>
    <x v="21"/>
    <x v="0"/>
    <x v="2734"/>
    <x v="309"/>
    <x v="326"/>
    <x v="600"/>
    <x v="34"/>
    <x v="21"/>
    <x v="12"/>
    <x v="646"/>
    <x v="0"/>
    <x v="30"/>
    <x v="40"/>
    <x v="179"/>
  </r>
  <r>
    <x v="82"/>
    <x v="3"/>
    <x v="1"/>
    <x v="236"/>
    <x v="524"/>
    <x v="2"/>
    <x v="22"/>
    <x v="0"/>
    <x v="2630"/>
    <x v="317"/>
    <x v="337"/>
    <x v="600"/>
    <x v="34"/>
    <x v="21"/>
    <x v="35"/>
    <x v="1279"/>
    <x v="0"/>
    <x v="30"/>
    <x v="42"/>
    <x v="357"/>
  </r>
  <r>
    <x v="82"/>
    <x v="3"/>
    <x v="1"/>
    <x v="236"/>
    <x v="524"/>
    <x v="1"/>
    <x v="22"/>
    <x v="0"/>
    <x v="3482"/>
    <x v="322"/>
    <x v="345"/>
    <x v="600"/>
    <x v="34"/>
    <x v="21"/>
    <x v="15"/>
    <x v="683"/>
    <x v="0"/>
    <x v="30"/>
    <x v="43"/>
    <x v="201"/>
  </r>
  <r>
    <x v="82"/>
    <x v="3"/>
    <x v="1"/>
    <x v="236"/>
    <x v="524"/>
    <x v="1"/>
    <x v="21"/>
    <x v="0"/>
    <x v="3723"/>
    <x v="327"/>
    <x v="349"/>
    <x v="600"/>
    <x v="34"/>
    <x v="21"/>
    <x v="2"/>
    <x v="165"/>
    <x v="0"/>
    <x v="30"/>
    <x v="43"/>
    <x v="55"/>
  </r>
  <r>
    <x v="82"/>
    <x v="3"/>
    <x v="1"/>
    <x v="236"/>
    <x v="524"/>
    <x v="2"/>
    <x v="21"/>
    <x v="0"/>
    <x v="2735"/>
    <x v="331"/>
    <x v="349"/>
    <x v="600"/>
    <x v="34"/>
    <x v="21"/>
    <x v="12"/>
    <x v="646"/>
    <x v="0"/>
    <x v="30"/>
    <x v="40"/>
    <x v="179"/>
  </r>
  <r>
    <x v="82"/>
    <x v="3"/>
    <x v="1"/>
    <x v="236"/>
    <x v="524"/>
    <x v="2"/>
    <x v="22"/>
    <x v="0"/>
    <x v="2631"/>
    <x v="340"/>
    <x v="359"/>
    <x v="600"/>
    <x v="34"/>
    <x v="21"/>
    <x v="35"/>
    <x v="1279"/>
    <x v="0"/>
    <x v="30"/>
    <x v="42"/>
    <x v="357"/>
  </r>
  <r>
    <x v="82"/>
    <x v="3"/>
    <x v="1"/>
    <x v="236"/>
    <x v="524"/>
    <x v="1"/>
    <x v="22"/>
    <x v="0"/>
    <x v="3511"/>
    <x v="345"/>
    <x v="366"/>
    <x v="600"/>
    <x v="34"/>
    <x v="21"/>
    <x v="15"/>
    <x v="683"/>
    <x v="0"/>
    <x v="30"/>
    <x v="43"/>
    <x v="201"/>
  </r>
  <r>
    <x v="82"/>
    <x v="3"/>
    <x v="1"/>
    <x v="236"/>
    <x v="524"/>
    <x v="1"/>
    <x v="21"/>
    <x v="0"/>
    <x v="3729"/>
    <x v="350"/>
    <x v="369"/>
    <x v="600"/>
    <x v="34"/>
    <x v="21"/>
    <x v="2"/>
    <x v="165"/>
    <x v="0"/>
    <x v="30"/>
    <x v="43"/>
    <x v="55"/>
  </r>
  <r>
    <x v="82"/>
    <x v="3"/>
    <x v="1"/>
    <x v="236"/>
    <x v="524"/>
    <x v="2"/>
    <x v="21"/>
    <x v="0"/>
    <x v="2736"/>
    <x v="355"/>
    <x v="369"/>
    <x v="600"/>
    <x v="34"/>
    <x v="21"/>
    <x v="12"/>
    <x v="646"/>
    <x v="0"/>
    <x v="30"/>
    <x v="40"/>
    <x v="179"/>
  </r>
  <r>
    <x v="82"/>
    <x v="3"/>
    <x v="1"/>
    <x v="236"/>
    <x v="524"/>
    <x v="2"/>
    <x v="22"/>
    <x v="0"/>
    <x v="2632"/>
    <x v="365"/>
    <x v="382"/>
    <x v="600"/>
    <x v="34"/>
    <x v="21"/>
    <x v="35"/>
    <x v="1279"/>
    <x v="0"/>
    <x v="30"/>
    <x v="42"/>
    <x v="357"/>
  </r>
  <r>
    <x v="82"/>
    <x v="3"/>
    <x v="1"/>
    <x v="236"/>
    <x v="524"/>
    <x v="1"/>
    <x v="22"/>
    <x v="0"/>
    <x v="3467"/>
    <x v="370"/>
    <x v="390"/>
    <x v="600"/>
    <x v="34"/>
    <x v="21"/>
    <x v="15"/>
    <x v="683"/>
    <x v="0"/>
    <x v="30"/>
    <x v="43"/>
    <x v="201"/>
  </r>
  <r>
    <x v="82"/>
    <x v="3"/>
    <x v="1"/>
    <x v="236"/>
    <x v="524"/>
    <x v="1"/>
    <x v="21"/>
    <x v="0"/>
    <x v="3765"/>
    <x v="374"/>
    <x v="394"/>
    <x v="600"/>
    <x v="34"/>
    <x v="21"/>
    <x v="2"/>
    <x v="165"/>
    <x v="0"/>
    <x v="30"/>
    <x v="43"/>
    <x v="55"/>
  </r>
  <r>
    <x v="82"/>
    <x v="3"/>
    <x v="1"/>
    <x v="236"/>
    <x v="524"/>
    <x v="2"/>
    <x v="21"/>
    <x v="0"/>
    <x v="2737"/>
    <x v="379"/>
    <x v="394"/>
    <x v="600"/>
    <x v="34"/>
    <x v="21"/>
    <x v="12"/>
    <x v="646"/>
    <x v="0"/>
    <x v="30"/>
    <x v="40"/>
    <x v="179"/>
  </r>
  <r>
    <x v="82"/>
    <x v="3"/>
    <x v="1"/>
    <x v="236"/>
    <x v="524"/>
    <x v="2"/>
    <x v="22"/>
    <x v="0"/>
    <x v="2633"/>
    <x v="391"/>
    <x v="408"/>
    <x v="600"/>
    <x v="34"/>
    <x v="21"/>
    <x v="35"/>
    <x v="1279"/>
    <x v="0"/>
    <x v="30"/>
    <x v="42"/>
    <x v="357"/>
  </r>
  <r>
    <x v="82"/>
    <x v="3"/>
    <x v="1"/>
    <x v="236"/>
    <x v="524"/>
    <x v="1"/>
    <x v="22"/>
    <x v="0"/>
    <x v="3516"/>
    <x v="394"/>
    <x v="412"/>
    <x v="600"/>
    <x v="34"/>
    <x v="21"/>
    <x v="15"/>
    <x v="683"/>
    <x v="0"/>
    <x v="30"/>
    <x v="43"/>
    <x v="201"/>
  </r>
  <r>
    <x v="82"/>
    <x v="3"/>
    <x v="1"/>
    <x v="236"/>
    <x v="524"/>
    <x v="1"/>
    <x v="21"/>
    <x v="0"/>
    <x v="3791"/>
    <x v="397"/>
    <x v="415"/>
    <x v="600"/>
    <x v="34"/>
    <x v="21"/>
    <x v="2"/>
    <x v="165"/>
    <x v="0"/>
    <x v="30"/>
    <x v="43"/>
    <x v="55"/>
  </r>
  <r>
    <x v="82"/>
    <x v="3"/>
    <x v="1"/>
    <x v="236"/>
    <x v="524"/>
    <x v="2"/>
    <x v="21"/>
    <x v="0"/>
    <x v="2738"/>
    <x v="402"/>
    <x v="415"/>
    <x v="600"/>
    <x v="34"/>
    <x v="21"/>
    <x v="12"/>
    <x v="646"/>
    <x v="0"/>
    <x v="30"/>
    <x v="40"/>
    <x v="179"/>
  </r>
  <r>
    <x v="82"/>
    <x v="3"/>
    <x v="1"/>
    <x v="236"/>
    <x v="524"/>
    <x v="2"/>
    <x v="22"/>
    <x v="0"/>
    <x v="2634"/>
    <x v="414"/>
    <x v="430"/>
    <x v="600"/>
    <x v="34"/>
    <x v="21"/>
    <x v="35"/>
    <x v="1279"/>
    <x v="0"/>
    <x v="30"/>
    <x v="42"/>
    <x v="357"/>
  </r>
  <r>
    <x v="82"/>
    <x v="3"/>
    <x v="1"/>
    <x v="236"/>
    <x v="524"/>
    <x v="1"/>
    <x v="22"/>
    <x v="0"/>
    <x v="2868"/>
    <x v="416"/>
    <x v="433"/>
    <x v="600"/>
    <x v="34"/>
    <x v="21"/>
    <x v="15"/>
    <x v="683"/>
    <x v="0"/>
    <x v="30"/>
    <x v="43"/>
    <x v="201"/>
  </r>
  <r>
    <x v="82"/>
    <x v="3"/>
    <x v="1"/>
    <x v="236"/>
    <x v="524"/>
    <x v="1"/>
    <x v="21"/>
    <x v="0"/>
    <x v="3703"/>
    <x v="420"/>
    <x v="438"/>
    <x v="600"/>
    <x v="34"/>
    <x v="21"/>
    <x v="2"/>
    <x v="165"/>
    <x v="0"/>
    <x v="30"/>
    <x v="43"/>
    <x v="55"/>
  </r>
  <r>
    <x v="82"/>
    <x v="3"/>
    <x v="1"/>
    <x v="236"/>
    <x v="524"/>
    <x v="2"/>
    <x v="23"/>
    <x v="0"/>
    <x v="2836"/>
    <x v="423"/>
    <x v="438"/>
    <x v="600"/>
    <x v="34"/>
    <x v="21"/>
    <x v="0"/>
    <x v="92"/>
    <x v="0"/>
    <x v="30"/>
    <x v="40"/>
    <x v="26"/>
  </r>
  <r>
    <x v="82"/>
    <x v="3"/>
    <x v="1"/>
    <x v="236"/>
    <x v="524"/>
    <x v="2"/>
    <x v="21"/>
    <x v="0"/>
    <x v="2739"/>
    <x v="423"/>
    <x v="438"/>
    <x v="600"/>
    <x v="34"/>
    <x v="21"/>
    <x v="12"/>
    <x v="646"/>
    <x v="0"/>
    <x v="30"/>
    <x v="40"/>
    <x v="179"/>
  </r>
  <r>
    <x v="82"/>
    <x v="3"/>
    <x v="1"/>
    <x v="236"/>
    <x v="524"/>
    <x v="2"/>
    <x v="22"/>
    <x v="0"/>
    <x v="2635"/>
    <x v="428"/>
    <x v="446"/>
    <x v="600"/>
    <x v="34"/>
    <x v="21"/>
    <x v="35"/>
    <x v="1279"/>
    <x v="0"/>
    <x v="30"/>
    <x v="42"/>
    <x v="357"/>
  </r>
  <r>
    <x v="82"/>
    <x v="3"/>
    <x v="1"/>
    <x v="236"/>
    <x v="524"/>
    <x v="1"/>
    <x v="22"/>
    <x v="0"/>
    <x v="2869"/>
    <x v="438"/>
    <x v="455"/>
    <x v="600"/>
    <x v="34"/>
    <x v="21"/>
    <x v="15"/>
    <x v="683"/>
    <x v="0"/>
    <x v="30"/>
    <x v="43"/>
    <x v="201"/>
  </r>
  <r>
    <x v="82"/>
    <x v="3"/>
    <x v="1"/>
    <x v="236"/>
    <x v="524"/>
    <x v="1"/>
    <x v="21"/>
    <x v="0"/>
    <x v="3773"/>
    <x v="441"/>
    <x v="458"/>
    <x v="600"/>
    <x v="34"/>
    <x v="21"/>
    <x v="2"/>
    <x v="165"/>
    <x v="0"/>
    <x v="30"/>
    <x v="43"/>
    <x v="55"/>
  </r>
  <r>
    <x v="82"/>
    <x v="3"/>
    <x v="1"/>
    <x v="236"/>
    <x v="524"/>
    <x v="2"/>
    <x v="21"/>
    <x v="0"/>
    <x v="2741"/>
    <x v="446"/>
    <x v="458"/>
    <x v="600"/>
    <x v="34"/>
    <x v="21"/>
    <x v="12"/>
    <x v="646"/>
    <x v="0"/>
    <x v="30"/>
    <x v="40"/>
    <x v="179"/>
  </r>
  <r>
    <x v="82"/>
    <x v="3"/>
    <x v="1"/>
    <x v="236"/>
    <x v="524"/>
    <x v="1"/>
    <x v="22"/>
    <x v="0"/>
    <x v="4021"/>
    <x v="451"/>
    <x v="467"/>
    <x v="600"/>
    <x v="34"/>
    <x v="21"/>
    <x v="15"/>
    <x v="683"/>
    <x v="0"/>
    <x v="30"/>
    <x v="43"/>
    <x v="201"/>
  </r>
  <r>
    <x v="82"/>
    <x v="3"/>
    <x v="1"/>
    <x v="236"/>
    <x v="524"/>
    <x v="2"/>
    <x v="22"/>
    <x v="0"/>
    <x v="2636"/>
    <x v="455"/>
    <x v="471"/>
    <x v="600"/>
    <x v="34"/>
    <x v="21"/>
    <x v="35"/>
    <x v="1279"/>
    <x v="0"/>
    <x v="30"/>
    <x v="42"/>
    <x v="357"/>
  </r>
  <r>
    <x v="82"/>
    <x v="3"/>
    <x v="1"/>
    <x v="236"/>
    <x v="524"/>
    <x v="1"/>
    <x v="22"/>
    <x v="0"/>
    <x v="3541"/>
    <x v="457"/>
    <x v="475"/>
    <x v="600"/>
    <x v="34"/>
    <x v="21"/>
    <x v="15"/>
    <x v="683"/>
    <x v="0"/>
    <x v="30"/>
    <x v="43"/>
    <x v="201"/>
  </r>
  <r>
    <x v="82"/>
    <x v="3"/>
    <x v="1"/>
    <x v="236"/>
    <x v="524"/>
    <x v="1"/>
    <x v="21"/>
    <x v="0"/>
    <x v="3777"/>
    <x v="461"/>
    <x v="479"/>
    <x v="600"/>
    <x v="34"/>
    <x v="21"/>
    <x v="2"/>
    <x v="165"/>
    <x v="0"/>
    <x v="30"/>
    <x v="43"/>
    <x v="55"/>
  </r>
  <r>
    <x v="82"/>
    <x v="3"/>
    <x v="1"/>
    <x v="236"/>
    <x v="524"/>
    <x v="2"/>
    <x v="21"/>
    <x v="0"/>
    <x v="2742"/>
    <x v="465"/>
    <x v="479"/>
    <x v="600"/>
    <x v="34"/>
    <x v="21"/>
    <x v="12"/>
    <x v="646"/>
    <x v="0"/>
    <x v="30"/>
    <x v="40"/>
    <x v="179"/>
  </r>
  <r>
    <x v="82"/>
    <x v="3"/>
    <x v="1"/>
    <x v="236"/>
    <x v="524"/>
    <x v="1"/>
    <x v="21"/>
    <x v="0"/>
    <x v="3788"/>
    <x v="475"/>
    <x v="494"/>
    <x v="600"/>
    <x v="34"/>
    <x v="21"/>
    <x v="2"/>
    <x v="165"/>
    <x v="0"/>
    <x v="30"/>
    <x v="43"/>
    <x v="55"/>
  </r>
  <r>
    <x v="82"/>
    <x v="3"/>
    <x v="1"/>
    <x v="236"/>
    <x v="524"/>
    <x v="2"/>
    <x v="22"/>
    <x v="0"/>
    <x v="2637"/>
    <x v="476"/>
    <x v="494"/>
    <x v="600"/>
    <x v="34"/>
    <x v="21"/>
    <x v="35"/>
    <x v="1279"/>
    <x v="0"/>
    <x v="30"/>
    <x v="42"/>
    <x v="357"/>
  </r>
  <r>
    <x v="82"/>
    <x v="3"/>
    <x v="1"/>
    <x v="236"/>
    <x v="524"/>
    <x v="1"/>
    <x v="22"/>
    <x v="0"/>
    <x v="3523"/>
    <x v="478"/>
    <x v="496"/>
    <x v="600"/>
    <x v="34"/>
    <x v="21"/>
    <x v="15"/>
    <x v="683"/>
    <x v="0"/>
    <x v="30"/>
    <x v="43"/>
    <x v="201"/>
  </r>
  <r>
    <x v="82"/>
    <x v="3"/>
    <x v="1"/>
    <x v="236"/>
    <x v="524"/>
    <x v="2"/>
    <x v="21"/>
    <x v="0"/>
    <x v="2744"/>
    <x v="486"/>
    <x v="499"/>
    <x v="600"/>
    <x v="34"/>
    <x v="21"/>
    <x v="12"/>
    <x v="646"/>
    <x v="0"/>
    <x v="30"/>
    <x v="40"/>
    <x v="179"/>
  </r>
  <r>
    <x v="82"/>
    <x v="3"/>
    <x v="1"/>
    <x v="236"/>
    <x v="524"/>
    <x v="1"/>
    <x v="21"/>
    <x v="0"/>
    <x v="4015"/>
    <x v="489"/>
    <x v="505"/>
    <x v="600"/>
    <x v="34"/>
    <x v="21"/>
    <x v="2"/>
    <x v="165"/>
    <x v="0"/>
    <x v="30"/>
    <x v="43"/>
    <x v="55"/>
  </r>
  <r>
    <x v="82"/>
    <x v="3"/>
    <x v="1"/>
    <x v="236"/>
    <x v="524"/>
    <x v="1"/>
    <x v="22"/>
    <x v="0"/>
    <x v="3518"/>
    <x v="492"/>
    <x v="507"/>
    <x v="600"/>
    <x v="34"/>
    <x v="21"/>
    <x v="15"/>
    <x v="683"/>
    <x v="0"/>
    <x v="30"/>
    <x v="43"/>
    <x v="201"/>
  </r>
  <r>
    <x v="82"/>
    <x v="3"/>
    <x v="1"/>
    <x v="236"/>
    <x v="524"/>
    <x v="2"/>
    <x v="22"/>
    <x v="0"/>
    <x v="2638"/>
    <x v="500"/>
    <x v="514"/>
    <x v="600"/>
    <x v="34"/>
    <x v="21"/>
    <x v="35"/>
    <x v="1279"/>
    <x v="0"/>
    <x v="30"/>
    <x v="42"/>
    <x v="357"/>
  </r>
  <r>
    <x v="82"/>
    <x v="3"/>
    <x v="1"/>
    <x v="236"/>
    <x v="524"/>
    <x v="1"/>
    <x v="21"/>
    <x v="0"/>
    <x v="3793"/>
    <x v="502"/>
    <x v="517"/>
    <x v="600"/>
    <x v="34"/>
    <x v="21"/>
    <x v="2"/>
    <x v="165"/>
    <x v="0"/>
    <x v="30"/>
    <x v="43"/>
    <x v="55"/>
  </r>
  <r>
    <x v="82"/>
    <x v="3"/>
    <x v="1"/>
    <x v="236"/>
    <x v="524"/>
    <x v="1"/>
    <x v="22"/>
    <x v="0"/>
    <x v="3455"/>
    <x v="505"/>
    <x v="521"/>
    <x v="600"/>
    <x v="34"/>
    <x v="21"/>
    <x v="15"/>
    <x v="683"/>
    <x v="0"/>
    <x v="30"/>
    <x v="43"/>
    <x v="201"/>
  </r>
  <r>
    <x v="82"/>
    <x v="3"/>
    <x v="1"/>
    <x v="236"/>
    <x v="524"/>
    <x v="2"/>
    <x v="21"/>
    <x v="0"/>
    <x v="2752"/>
    <x v="505"/>
    <x v="517"/>
    <x v="600"/>
    <x v="34"/>
    <x v="21"/>
    <x v="12"/>
    <x v="646"/>
    <x v="0"/>
    <x v="30"/>
    <x v="40"/>
    <x v="179"/>
  </r>
  <r>
    <x v="82"/>
    <x v="3"/>
    <x v="1"/>
    <x v="236"/>
    <x v="524"/>
    <x v="2"/>
    <x v="23"/>
    <x v="0"/>
    <x v="2839"/>
    <x v="505"/>
    <x v="517"/>
    <x v="600"/>
    <x v="34"/>
    <x v="21"/>
    <x v="0"/>
    <x v="92"/>
    <x v="0"/>
    <x v="30"/>
    <x v="40"/>
    <x v="26"/>
  </r>
  <r>
    <x v="82"/>
    <x v="3"/>
    <x v="1"/>
    <x v="236"/>
    <x v="524"/>
    <x v="1"/>
    <x v="22"/>
    <x v="0"/>
    <x v="2870"/>
    <x v="517"/>
    <x v="534"/>
    <x v="600"/>
    <x v="34"/>
    <x v="21"/>
    <x v="15"/>
    <x v="683"/>
    <x v="0"/>
    <x v="30"/>
    <x v="43"/>
    <x v="201"/>
  </r>
  <r>
    <x v="82"/>
    <x v="3"/>
    <x v="1"/>
    <x v="236"/>
    <x v="524"/>
    <x v="2"/>
    <x v="22"/>
    <x v="0"/>
    <x v="2639"/>
    <x v="518"/>
    <x v="534"/>
    <x v="600"/>
    <x v="34"/>
    <x v="21"/>
    <x v="35"/>
    <x v="1279"/>
    <x v="0"/>
    <x v="30"/>
    <x v="42"/>
    <x v="357"/>
  </r>
  <r>
    <x v="82"/>
    <x v="3"/>
    <x v="1"/>
    <x v="236"/>
    <x v="524"/>
    <x v="1"/>
    <x v="21"/>
    <x v="0"/>
    <x v="3686"/>
    <x v="520"/>
    <x v="537"/>
    <x v="600"/>
    <x v="34"/>
    <x v="21"/>
    <x v="2"/>
    <x v="165"/>
    <x v="0"/>
    <x v="30"/>
    <x v="43"/>
    <x v="55"/>
  </r>
  <r>
    <x v="82"/>
    <x v="3"/>
    <x v="1"/>
    <x v="236"/>
    <x v="524"/>
    <x v="2"/>
    <x v="21"/>
    <x v="0"/>
    <x v="2753"/>
    <x v="524"/>
    <x v="537"/>
    <x v="600"/>
    <x v="34"/>
    <x v="21"/>
    <x v="12"/>
    <x v="646"/>
    <x v="0"/>
    <x v="30"/>
    <x v="40"/>
    <x v="179"/>
  </r>
  <r>
    <x v="82"/>
    <x v="3"/>
    <x v="1"/>
    <x v="236"/>
    <x v="524"/>
    <x v="1"/>
    <x v="22"/>
    <x v="0"/>
    <x v="3579"/>
    <x v="531"/>
    <x v="546"/>
    <x v="600"/>
    <x v="34"/>
    <x v="21"/>
    <x v="15"/>
    <x v="683"/>
    <x v="0"/>
    <x v="30"/>
    <x v="43"/>
    <x v="201"/>
  </r>
  <r>
    <x v="82"/>
    <x v="3"/>
    <x v="1"/>
    <x v="236"/>
    <x v="524"/>
    <x v="1"/>
    <x v="21"/>
    <x v="0"/>
    <x v="3705"/>
    <x v="534"/>
    <x v="549"/>
    <x v="600"/>
    <x v="34"/>
    <x v="21"/>
    <x v="2"/>
    <x v="165"/>
    <x v="0"/>
    <x v="30"/>
    <x v="43"/>
    <x v="55"/>
  </r>
  <r>
    <x v="82"/>
    <x v="3"/>
    <x v="1"/>
    <x v="236"/>
    <x v="524"/>
    <x v="2"/>
    <x v="22"/>
    <x v="0"/>
    <x v="2640"/>
    <x v="538"/>
    <x v="552"/>
    <x v="600"/>
    <x v="34"/>
    <x v="21"/>
    <x v="35"/>
    <x v="1279"/>
    <x v="0"/>
    <x v="30"/>
    <x v="42"/>
    <x v="357"/>
  </r>
  <r>
    <x v="82"/>
    <x v="3"/>
    <x v="1"/>
    <x v="236"/>
    <x v="524"/>
    <x v="1"/>
    <x v="22"/>
    <x v="0"/>
    <x v="4019"/>
    <x v="544"/>
    <x v="559"/>
    <x v="600"/>
    <x v="34"/>
    <x v="21"/>
    <x v="15"/>
    <x v="683"/>
    <x v="0"/>
    <x v="30"/>
    <x v="43"/>
    <x v="201"/>
  </r>
  <r>
    <x v="82"/>
    <x v="3"/>
    <x v="1"/>
    <x v="236"/>
    <x v="524"/>
    <x v="2"/>
    <x v="21"/>
    <x v="0"/>
    <x v="2754"/>
    <x v="544"/>
    <x v="556"/>
    <x v="600"/>
    <x v="34"/>
    <x v="21"/>
    <x v="12"/>
    <x v="646"/>
    <x v="0"/>
    <x v="30"/>
    <x v="40"/>
    <x v="179"/>
  </r>
  <r>
    <x v="82"/>
    <x v="3"/>
    <x v="1"/>
    <x v="236"/>
    <x v="524"/>
    <x v="1"/>
    <x v="21"/>
    <x v="0"/>
    <x v="3775"/>
    <x v="547"/>
    <x v="563"/>
    <x v="600"/>
    <x v="34"/>
    <x v="21"/>
    <x v="2"/>
    <x v="165"/>
    <x v="0"/>
    <x v="30"/>
    <x v="43"/>
    <x v="55"/>
  </r>
  <r>
    <x v="82"/>
    <x v="3"/>
    <x v="1"/>
    <x v="236"/>
    <x v="524"/>
    <x v="1"/>
    <x v="22"/>
    <x v="0"/>
    <x v="3543"/>
    <x v="557"/>
    <x v="574"/>
    <x v="600"/>
    <x v="34"/>
    <x v="21"/>
    <x v="15"/>
    <x v="683"/>
    <x v="0"/>
    <x v="30"/>
    <x v="43"/>
    <x v="201"/>
  </r>
  <r>
    <x v="82"/>
    <x v="3"/>
    <x v="1"/>
    <x v="236"/>
    <x v="524"/>
    <x v="2"/>
    <x v="22"/>
    <x v="0"/>
    <x v="2641"/>
    <x v="558"/>
    <x v="574"/>
    <x v="600"/>
    <x v="34"/>
    <x v="21"/>
    <x v="35"/>
    <x v="1279"/>
    <x v="0"/>
    <x v="30"/>
    <x v="42"/>
    <x v="357"/>
  </r>
  <r>
    <x v="82"/>
    <x v="3"/>
    <x v="1"/>
    <x v="236"/>
    <x v="524"/>
    <x v="1"/>
    <x v="21"/>
    <x v="0"/>
    <x v="3779"/>
    <x v="561"/>
    <x v="579"/>
    <x v="600"/>
    <x v="34"/>
    <x v="21"/>
    <x v="2"/>
    <x v="165"/>
    <x v="0"/>
    <x v="30"/>
    <x v="43"/>
    <x v="55"/>
  </r>
  <r>
    <x v="82"/>
    <x v="3"/>
    <x v="1"/>
    <x v="236"/>
    <x v="524"/>
    <x v="2"/>
    <x v="23"/>
    <x v="0"/>
    <x v="2841"/>
    <x v="566"/>
    <x v="579"/>
    <x v="600"/>
    <x v="34"/>
    <x v="21"/>
    <x v="0"/>
    <x v="92"/>
    <x v="0"/>
    <x v="30"/>
    <x v="40"/>
    <x v="26"/>
  </r>
  <r>
    <x v="82"/>
    <x v="3"/>
    <x v="1"/>
    <x v="236"/>
    <x v="524"/>
    <x v="2"/>
    <x v="21"/>
    <x v="0"/>
    <x v="2755"/>
    <x v="566"/>
    <x v="579"/>
    <x v="600"/>
    <x v="34"/>
    <x v="21"/>
    <x v="12"/>
    <x v="646"/>
    <x v="0"/>
    <x v="30"/>
    <x v="40"/>
    <x v="179"/>
  </r>
  <r>
    <x v="82"/>
    <x v="3"/>
    <x v="1"/>
    <x v="236"/>
    <x v="524"/>
    <x v="1"/>
    <x v="22"/>
    <x v="0"/>
    <x v="3525"/>
    <x v="572"/>
    <x v="590"/>
    <x v="600"/>
    <x v="34"/>
    <x v="21"/>
    <x v="15"/>
    <x v="683"/>
    <x v="0"/>
    <x v="30"/>
    <x v="43"/>
    <x v="201"/>
  </r>
  <r>
    <x v="82"/>
    <x v="3"/>
    <x v="1"/>
    <x v="236"/>
    <x v="524"/>
    <x v="1"/>
    <x v="21"/>
    <x v="0"/>
    <x v="3790"/>
    <x v="575"/>
    <x v="593"/>
    <x v="600"/>
    <x v="34"/>
    <x v="21"/>
    <x v="2"/>
    <x v="165"/>
    <x v="0"/>
    <x v="30"/>
    <x v="43"/>
    <x v="55"/>
  </r>
  <r>
    <x v="82"/>
    <x v="3"/>
    <x v="1"/>
    <x v="236"/>
    <x v="524"/>
    <x v="2"/>
    <x v="22"/>
    <x v="0"/>
    <x v="2642"/>
    <x v="580"/>
    <x v="600"/>
    <x v="600"/>
    <x v="34"/>
    <x v="21"/>
    <x v="35"/>
    <x v="1279"/>
    <x v="0"/>
    <x v="30"/>
    <x v="42"/>
    <x v="357"/>
  </r>
  <r>
    <x v="82"/>
    <x v="3"/>
    <x v="1"/>
    <x v="236"/>
    <x v="524"/>
    <x v="1"/>
    <x v="22"/>
    <x v="0"/>
    <x v="4020"/>
    <x v="583"/>
    <x v="604"/>
    <x v="600"/>
    <x v="34"/>
    <x v="21"/>
    <x v="15"/>
    <x v="683"/>
    <x v="0"/>
    <x v="30"/>
    <x v="43"/>
    <x v="201"/>
  </r>
  <r>
    <x v="82"/>
    <x v="3"/>
    <x v="1"/>
    <x v="236"/>
    <x v="524"/>
    <x v="2"/>
    <x v="21"/>
    <x v="0"/>
    <x v="2757"/>
    <x v="583"/>
    <x v="600"/>
    <x v="600"/>
    <x v="34"/>
    <x v="21"/>
    <x v="12"/>
    <x v="646"/>
    <x v="0"/>
    <x v="30"/>
    <x v="40"/>
    <x v="179"/>
  </r>
  <r>
    <x v="82"/>
    <x v="3"/>
    <x v="1"/>
    <x v="236"/>
    <x v="524"/>
    <x v="1"/>
    <x v="21"/>
    <x v="0"/>
    <x v="4016"/>
    <x v="586"/>
    <x v="607"/>
    <x v="600"/>
    <x v="34"/>
    <x v="21"/>
    <x v="2"/>
    <x v="165"/>
    <x v="0"/>
    <x v="30"/>
    <x v="43"/>
    <x v="55"/>
  </r>
  <r>
    <x v="82"/>
    <x v="3"/>
    <x v="1"/>
    <x v="236"/>
    <x v="524"/>
    <x v="1"/>
    <x v="22"/>
    <x v="0"/>
    <x v="3457"/>
    <x v="595"/>
    <x v="618"/>
    <x v="600"/>
    <x v="34"/>
    <x v="21"/>
    <x v="15"/>
    <x v="683"/>
    <x v="0"/>
    <x v="30"/>
    <x v="43"/>
    <x v="201"/>
  </r>
  <r>
    <x v="82"/>
    <x v="3"/>
    <x v="1"/>
    <x v="236"/>
    <x v="524"/>
    <x v="2"/>
    <x v="22"/>
    <x v="0"/>
    <x v="2643"/>
    <x v="601"/>
    <x v="621"/>
    <x v="600"/>
    <x v="34"/>
    <x v="21"/>
    <x v="35"/>
    <x v="1279"/>
    <x v="0"/>
    <x v="30"/>
    <x v="42"/>
    <x v="357"/>
  </r>
  <r>
    <x v="82"/>
    <x v="3"/>
    <x v="1"/>
    <x v="236"/>
    <x v="524"/>
    <x v="2"/>
    <x v="21"/>
    <x v="0"/>
    <x v="2759"/>
    <x v="603"/>
    <x v="621"/>
    <x v="600"/>
    <x v="34"/>
    <x v="21"/>
    <x v="12"/>
    <x v="646"/>
    <x v="0"/>
    <x v="30"/>
    <x v="40"/>
    <x v="179"/>
  </r>
  <r>
    <x v="82"/>
    <x v="3"/>
    <x v="1"/>
    <x v="236"/>
    <x v="524"/>
    <x v="1"/>
    <x v="21"/>
    <x v="0"/>
    <x v="3688"/>
    <x v="611"/>
    <x v="633"/>
    <x v="600"/>
    <x v="34"/>
    <x v="21"/>
    <x v="2"/>
    <x v="165"/>
    <x v="0"/>
    <x v="30"/>
    <x v="43"/>
    <x v="55"/>
  </r>
  <r>
    <x v="82"/>
    <x v="3"/>
    <x v="1"/>
    <x v="236"/>
    <x v="524"/>
    <x v="2"/>
    <x v="22"/>
    <x v="0"/>
    <x v="2644"/>
    <x v="619"/>
    <x v="639"/>
    <x v="600"/>
    <x v="34"/>
    <x v="21"/>
    <x v="35"/>
    <x v="1279"/>
    <x v="0"/>
    <x v="30"/>
    <x v="42"/>
    <x v="357"/>
  </r>
  <r>
    <x v="82"/>
    <x v="3"/>
    <x v="1"/>
    <x v="236"/>
    <x v="524"/>
    <x v="2"/>
    <x v="23"/>
    <x v="0"/>
    <x v="2843"/>
    <x v="620"/>
    <x v="639"/>
    <x v="600"/>
    <x v="34"/>
    <x v="21"/>
    <x v="0"/>
    <x v="92"/>
    <x v="0"/>
    <x v="30"/>
    <x v="40"/>
    <x v="26"/>
  </r>
  <r>
    <x v="82"/>
    <x v="3"/>
    <x v="1"/>
    <x v="236"/>
    <x v="524"/>
    <x v="1"/>
    <x v="22"/>
    <x v="0"/>
    <x v="3527"/>
    <x v="630"/>
    <x v="651"/>
    <x v="600"/>
    <x v="34"/>
    <x v="21"/>
    <x v="15"/>
    <x v="683"/>
    <x v="0"/>
    <x v="30"/>
    <x v="43"/>
    <x v="201"/>
  </r>
  <r>
    <x v="82"/>
    <x v="3"/>
    <x v="1"/>
    <x v="236"/>
    <x v="524"/>
    <x v="2"/>
    <x v="22"/>
    <x v="0"/>
    <x v="2645"/>
    <x v="636"/>
    <x v="652"/>
    <x v="600"/>
    <x v="34"/>
    <x v="21"/>
    <x v="35"/>
    <x v="1279"/>
    <x v="0"/>
    <x v="30"/>
    <x v="40"/>
    <x v="353"/>
  </r>
  <r>
    <x v="82"/>
    <x v="3"/>
    <x v="1"/>
    <x v="236"/>
    <x v="524"/>
    <x v="2"/>
    <x v="21"/>
    <x v="0"/>
    <x v="2761"/>
    <x v="636"/>
    <x v="652"/>
    <x v="600"/>
    <x v="34"/>
    <x v="21"/>
    <x v="12"/>
    <x v="646"/>
    <x v="0"/>
    <x v="30"/>
    <x v="40"/>
    <x v="179"/>
  </r>
  <r>
    <x v="82"/>
    <x v="3"/>
    <x v="1"/>
    <x v="236"/>
    <x v="524"/>
    <x v="1"/>
    <x v="21"/>
    <x v="0"/>
    <x v="3744"/>
    <x v="639"/>
    <x v="656"/>
    <x v="600"/>
    <x v="34"/>
    <x v="21"/>
    <x v="2"/>
    <x v="165"/>
    <x v="0"/>
    <x v="30"/>
    <x v="43"/>
    <x v="55"/>
  </r>
  <r>
    <x v="82"/>
    <x v="3"/>
    <x v="1"/>
    <x v="236"/>
    <x v="524"/>
    <x v="1"/>
    <x v="22"/>
    <x v="0"/>
    <x v="3533"/>
    <x v="659"/>
    <x v="673"/>
    <x v="600"/>
    <x v="34"/>
    <x v="21"/>
    <x v="15"/>
    <x v="683"/>
    <x v="0"/>
    <x v="30"/>
    <x v="42"/>
    <x v="198"/>
  </r>
  <r>
    <x v="82"/>
    <x v="3"/>
    <x v="1"/>
    <x v="236"/>
    <x v="524"/>
    <x v="2"/>
    <x v="21"/>
    <x v="0"/>
    <x v="2763"/>
    <x v="661"/>
    <x v="674"/>
    <x v="600"/>
    <x v="34"/>
    <x v="21"/>
    <x v="12"/>
    <x v="646"/>
    <x v="0"/>
    <x v="30"/>
    <x v="40"/>
    <x v="179"/>
  </r>
  <r>
    <x v="82"/>
    <x v="3"/>
    <x v="1"/>
    <x v="236"/>
    <x v="524"/>
    <x v="2"/>
    <x v="22"/>
    <x v="0"/>
    <x v="2646"/>
    <x v="661"/>
    <x v="674"/>
    <x v="600"/>
    <x v="34"/>
    <x v="21"/>
    <x v="35"/>
    <x v="1279"/>
    <x v="0"/>
    <x v="30"/>
    <x v="40"/>
    <x v="353"/>
  </r>
  <r>
    <x v="82"/>
    <x v="3"/>
    <x v="1"/>
    <x v="236"/>
    <x v="524"/>
    <x v="1"/>
    <x v="21"/>
    <x v="0"/>
    <x v="3796"/>
    <x v="664"/>
    <x v="677"/>
    <x v="600"/>
    <x v="34"/>
    <x v="21"/>
    <x v="2"/>
    <x v="165"/>
    <x v="0"/>
    <x v="30"/>
    <x v="42"/>
    <x v="53"/>
  </r>
  <r>
    <x v="82"/>
    <x v="3"/>
    <x v="1"/>
    <x v="236"/>
    <x v="524"/>
    <x v="1"/>
    <x v="22"/>
    <x v="0"/>
    <x v="3530"/>
    <x v="685"/>
    <x v="700"/>
    <x v="600"/>
    <x v="34"/>
    <x v="21"/>
    <x v="15"/>
    <x v="683"/>
    <x v="0"/>
    <x v="30"/>
    <x v="42"/>
    <x v="198"/>
  </r>
  <r>
    <x v="82"/>
    <x v="3"/>
    <x v="1"/>
    <x v="236"/>
    <x v="524"/>
    <x v="1"/>
    <x v="21"/>
    <x v="0"/>
    <x v="3746"/>
    <x v="690"/>
    <x v="703"/>
    <x v="600"/>
    <x v="34"/>
    <x v="21"/>
    <x v="2"/>
    <x v="165"/>
    <x v="0"/>
    <x v="30"/>
    <x v="42"/>
    <x v="53"/>
  </r>
  <r>
    <x v="82"/>
    <x v="3"/>
    <x v="1"/>
    <x v="236"/>
    <x v="524"/>
    <x v="1"/>
    <x v="21"/>
    <x v="0"/>
    <x v="3798"/>
    <x v="710"/>
    <x v="723"/>
    <x v="600"/>
    <x v="34"/>
    <x v="21"/>
    <x v="2"/>
    <x v="165"/>
    <x v="0"/>
    <x v="30"/>
    <x v="42"/>
    <x v="53"/>
  </r>
  <r>
    <x v="82"/>
    <x v="3"/>
    <x v="1"/>
    <x v="236"/>
    <x v="524"/>
    <x v="1"/>
    <x v="22"/>
    <x v="0"/>
    <x v="3535"/>
    <x v="710"/>
    <x v="723"/>
    <x v="600"/>
    <x v="34"/>
    <x v="21"/>
    <x v="15"/>
    <x v="683"/>
    <x v="0"/>
    <x v="30"/>
    <x v="42"/>
    <x v="198"/>
  </r>
  <r>
    <x v="82"/>
    <x v="3"/>
    <x v="1"/>
    <x v="237"/>
    <x v="525"/>
    <x v="2"/>
    <x v="23"/>
    <x v="0"/>
    <x v="2832"/>
    <x v="309"/>
    <x v="330"/>
    <x v="621"/>
    <x v="34"/>
    <x v="21"/>
    <x v="0"/>
    <x v="94"/>
    <x v="0"/>
    <x v="30"/>
    <x v="43"/>
    <x v="29"/>
  </r>
  <r>
    <x v="82"/>
    <x v="3"/>
    <x v="1"/>
    <x v="237"/>
    <x v="525"/>
    <x v="2"/>
    <x v="22"/>
    <x v="0"/>
    <x v="2647"/>
    <x v="686"/>
    <x v="702"/>
    <x v="621"/>
    <x v="34"/>
    <x v="21"/>
    <x v="35"/>
    <x v="1292"/>
    <x v="0"/>
    <x v="30"/>
    <x v="43"/>
    <x v="359"/>
  </r>
  <r>
    <x v="82"/>
    <x v="3"/>
    <x v="1"/>
    <x v="238"/>
    <x v="526"/>
    <x v="2"/>
    <x v="23"/>
    <x v="0"/>
    <x v="2834"/>
    <x v="379"/>
    <x v="387"/>
    <x v="565"/>
    <x v="34"/>
    <x v="21"/>
    <x v="0"/>
    <x v="84"/>
    <x v="0"/>
    <x v="30"/>
    <x v="34"/>
    <x v="22"/>
  </r>
  <r>
    <x v="82"/>
    <x v="3"/>
    <x v="1"/>
    <x v="239"/>
    <x v="440"/>
    <x v="2"/>
    <x v="22"/>
    <x v="0"/>
    <x v="3846"/>
    <x v="56"/>
    <x v="41"/>
    <x v="2"/>
    <x v="34"/>
    <x v="21"/>
    <x v="35"/>
    <x v="151"/>
    <x v="0"/>
    <x v="30"/>
    <x v="0"/>
    <x v="76"/>
  </r>
  <r>
    <x v="82"/>
    <x v="3"/>
    <x v="1"/>
    <x v="239"/>
    <x v="440"/>
    <x v="5"/>
    <x v="4"/>
    <x v="0"/>
    <x v="3248"/>
    <x v="69"/>
    <x v="51"/>
    <x v="2"/>
    <x v="34"/>
    <x v="21"/>
    <x v="8"/>
    <x v="12"/>
    <x v="0"/>
    <x v="30"/>
    <x v="0"/>
    <x v="10"/>
  </r>
  <r>
    <x v="82"/>
    <x v="3"/>
    <x v="1"/>
    <x v="239"/>
    <x v="440"/>
    <x v="4"/>
    <x v="22"/>
    <x v="0"/>
    <x v="3250"/>
    <x v="69"/>
    <x v="51"/>
    <x v="2"/>
    <x v="34"/>
    <x v="21"/>
    <x v="5"/>
    <x v="6"/>
    <x v="0"/>
    <x v="30"/>
    <x v="0"/>
    <x v="5"/>
  </r>
  <r>
    <x v="82"/>
    <x v="3"/>
    <x v="1"/>
    <x v="239"/>
    <x v="440"/>
    <x v="5"/>
    <x v="19"/>
    <x v="0"/>
    <x v="3886"/>
    <x v="69"/>
    <x v="51"/>
    <x v="2"/>
    <x v="34"/>
    <x v="21"/>
    <x v="31"/>
    <x v="116"/>
    <x v="0"/>
    <x v="30"/>
    <x v="0"/>
    <x v="58"/>
  </r>
  <r>
    <x v="82"/>
    <x v="3"/>
    <x v="2"/>
    <x v="241"/>
    <x v="592"/>
    <x v="1"/>
    <x v="22"/>
    <x v="0"/>
    <x v="3483"/>
    <x v="5"/>
    <x v="3"/>
    <x v="36"/>
    <x v="34"/>
    <x v="21"/>
    <x v="15"/>
    <x v="132"/>
    <x v="0"/>
    <x v="30"/>
    <x v="8"/>
    <x v="64"/>
  </r>
  <r>
    <x v="82"/>
    <x v="3"/>
    <x v="2"/>
    <x v="241"/>
    <x v="592"/>
    <x v="2"/>
    <x v="22"/>
    <x v="0"/>
    <x v="2679"/>
    <x v="10"/>
    <x v="7"/>
    <x v="36"/>
    <x v="34"/>
    <x v="21"/>
    <x v="35"/>
    <x v="559"/>
    <x v="0"/>
    <x v="30"/>
    <x v="7"/>
    <x v="204"/>
  </r>
  <r>
    <x v="82"/>
    <x v="3"/>
    <x v="2"/>
    <x v="241"/>
    <x v="592"/>
    <x v="1"/>
    <x v="22"/>
    <x v="0"/>
    <x v="3475"/>
    <x v="20"/>
    <x v="14"/>
    <x v="36"/>
    <x v="34"/>
    <x v="21"/>
    <x v="15"/>
    <x v="132"/>
    <x v="0"/>
    <x v="30"/>
    <x v="8"/>
    <x v="64"/>
  </r>
  <r>
    <x v="82"/>
    <x v="3"/>
    <x v="2"/>
    <x v="241"/>
    <x v="592"/>
    <x v="5"/>
    <x v="19"/>
    <x v="0"/>
    <x v="3247"/>
    <x v="21"/>
    <x v="14"/>
    <x v="36"/>
    <x v="34"/>
    <x v="21"/>
    <x v="31"/>
    <x v="465"/>
    <x v="0"/>
    <x v="30"/>
    <x v="7"/>
    <x v="172"/>
  </r>
  <r>
    <x v="82"/>
    <x v="3"/>
    <x v="2"/>
    <x v="241"/>
    <x v="592"/>
    <x v="2"/>
    <x v="22"/>
    <x v="0"/>
    <x v="2680"/>
    <x v="31"/>
    <x v="23"/>
    <x v="36"/>
    <x v="34"/>
    <x v="21"/>
    <x v="35"/>
    <x v="559"/>
    <x v="0"/>
    <x v="30"/>
    <x v="7"/>
    <x v="204"/>
  </r>
  <r>
    <x v="82"/>
    <x v="3"/>
    <x v="2"/>
    <x v="241"/>
    <x v="592"/>
    <x v="1"/>
    <x v="21"/>
    <x v="0"/>
    <x v="3716"/>
    <x v="32"/>
    <x v="24"/>
    <x v="36"/>
    <x v="34"/>
    <x v="21"/>
    <x v="2"/>
    <x v="15"/>
    <x v="0"/>
    <x v="30"/>
    <x v="8"/>
    <x v="12"/>
  </r>
  <r>
    <x v="82"/>
    <x v="3"/>
    <x v="2"/>
    <x v="241"/>
    <x v="592"/>
    <x v="1"/>
    <x v="22"/>
    <x v="0"/>
    <x v="3505"/>
    <x v="36"/>
    <x v="28"/>
    <x v="36"/>
    <x v="34"/>
    <x v="21"/>
    <x v="15"/>
    <x v="132"/>
    <x v="0"/>
    <x v="30"/>
    <x v="8"/>
    <x v="64"/>
  </r>
  <r>
    <x v="82"/>
    <x v="3"/>
    <x v="2"/>
    <x v="241"/>
    <x v="592"/>
    <x v="2"/>
    <x v="23"/>
    <x v="0"/>
    <x v="2825"/>
    <x v="37"/>
    <x v="28"/>
    <x v="36"/>
    <x v="34"/>
    <x v="21"/>
    <x v="0"/>
    <x v="3"/>
    <x v="0"/>
    <x v="30"/>
    <x v="7"/>
    <x v="2"/>
  </r>
  <r>
    <x v="82"/>
    <x v="3"/>
    <x v="2"/>
    <x v="241"/>
    <x v="592"/>
    <x v="1"/>
    <x v="21"/>
    <x v="0"/>
    <x v="3730"/>
    <x v="57"/>
    <x v="47"/>
    <x v="36"/>
    <x v="34"/>
    <x v="21"/>
    <x v="2"/>
    <x v="15"/>
    <x v="0"/>
    <x v="30"/>
    <x v="8"/>
    <x v="12"/>
  </r>
  <r>
    <x v="82"/>
    <x v="3"/>
    <x v="2"/>
    <x v="241"/>
    <x v="592"/>
    <x v="5"/>
    <x v="19"/>
    <x v="0"/>
    <x v="2685"/>
    <x v="62"/>
    <x v="51"/>
    <x v="36"/>
    <x v="34"/>
    <x v="21"/>
    <x v="31"/>
    <x v="465"/>
    <x v="0"/>
    <x v="30"/>
    <x v="7"/>
    <x v="172"/>
  </r>
  <r>
    <x v="82"/>
    <x v="3"/>
    <x v="2"/>
    <x v="241"/>
    <x v="592"/>
    <x v="1"/>
    <x v="22"/>
    <x v="0"/>
    <x v="3468"/>
    <x v="72"/>
    <x v="60"/>
    <x v="36"/>
    <x v="34"/>
    <x v="21"/>
    <x v="15"/>
    <x v="132"/>
    <x v="0"/>
    <x v="30"/>
    <x v="8"/>
    <x v="64"/>
  </r>
  <r>
    <x v="82"/>
    <x v="3"/>
    <x v="2"/>
    <x v="241"/>
    <x v="592"/>
    <x v="1"/>
    <x v="21"/>
    <x v="0"/>
    <x v="3737"/>
    <x v="80"/>
    <x v="68"/>
    <x v="36"/>
    <x v="34"/>
    <x v="21"/>
    <x v="2"/>
    <x v="15"/>
    <x v="0"/>
    <x v="30"/>
    <x v="8"/>
    <x v="12"/>
  </r>
  <r>
    <x v="82"/>
    <x v="3"/>
    <x v="2"/>
    <x v="241"/>
    <x v="592"/>
    <x v="1"/>
    <x v="21"/>
    <x v="0"/>
    <x v="3802"/>
    <x v="106"/>
    <x v="91"/>
    <x v="36"/>
    <x v="34"/>
    <x v="21"/>
    <x v="2"/>
    <x v="15"/>
    <x v="0"/>
    <x v="30"/>
    <x v="8"/>
    <x v="12"/>
  </r>
  <r>
    <x v="82"/>
    <x v="3"/>
    <x v="2"/>
    <x v="241"/>
    <x v="592"/>
    <x v="2"/>
    <x v="21"/>
    <x v="0"/>
    <x v="2819"/>
    <x v="107"/>
    <x v="91"/>
    <x v="36"/>
    <x v="34"/>
    <x v="21"/>
    <x v="12"/>
    <x v="117"/>
    <x v="0"/>
    <x v="30"/>
    <x v="7"/>
    <x v="54"/>
  </r>
  <r>
    <x v="82"/>
    <x v="3"/>
    <x v="2"/>
    <x v="241"/>
    <x v="592"/>
    <x v="1"/>
    <x v="22"/>
    <x v="0"/>
    <x v="3449"/>
    <x v="124"/>
    <x v="111"/>
    <x v="36"/>
    <x v="34"/>
    <x v="21"/>
    <x v="15"/>
    <x v="132"/>
    <x v="0"/>
    <x v="30"/>
    <x v="8"/>
    <x v="64"/>
  </r>
  <r>
    <x v="82"/>
    <x v="3"/>
    <x v="2"/>
    <x v="241"/>
    <x v="592"/>
    <x v="1"/>
    <x v="21"/>
    <x v="0"/>
    <x v="3724"/>
    <x v="145"/>
    <x v="132"/>
    <x v="36"/>
    <x v="34"/>
    <x v="21"/>
    <x v="2"/>
    <x v="15"/>
    <x v="0"/>
    <x v="30"/>
    <x v="8"/>
    <x v="12"/>
  </r>
  <r>
    <x v="82"/>
    <x v="3"/>
    <x v="2"/>
    <x v="241"/>
    <x v="592"/>
    <x v="2"/>
    <x v="21"/>
    <x v="0"/>
    <x v="2820"/>
    <x v="150"/>
    <x v="136"/>
    <x v="36"/>
    <x v="34"/>
    <x v="21"/>
    <x v="12"/>
    <x v="117"/>
    <x v="0"/>
    <x v="30"/>
    <x v="7"/>
    <x v="54"/>
  </r>
  <r>
    <x v="82"/>
    <x v="3"/>
    <x v="2"/>
    <x v="241"/>
    <x v="592"/>
    <x v="2"/>
    <x v="23"/>
    <x v="0"/>
    <x v="2831"/>
    <x v="301"/>
    <x v="291"/>
    <x v="36"/>
    <x v="34"/>
    <x v="21"/>
    <x v="0"/>
    <x v="3"/>
    <x v="0"/>
    <x v="30"/>
    <x v="7"/>
    <x v="2"/>
  </r>
  <r>
    <x v="82"/>
    <x v="3"/>
    <x v="2"/>
    <x v="241"/>
    <x v="592"/>
    <x v="2"/>
    <x v="23"/>
    <x v="0"/>
    <x v="2835"/>
    <x v="415"/>
    <x v="403"/>
    <x v="36"/>
    <x v="34"/>
    <x v="21"/>
    <x v="0"/>
    <x v="3"/>
    <x v="0"/>
    <x v="30"/>
    <x v="7"/>
    <x v="2"/>
  </r>
  <r>
    <x v="82"/>
    <x v="3"/>
    <x v="2"/>
    <x v="241"/>
    <x v="592"/>
    <x v="1"/>
    <x v="22"/>
    <x v="0"/>
    <x v="4025"/>
    <x v="444"/>
    <x v="432"/>
    <x v="36"/>
    <x v="34"/>
    <x v="21"/>
    <x v="15"/>
    <x v="132"/>
    <x v="0"/>
    <x v="30"/>
    <x v="8"/>
    <x v="64"/>
  </r>
  <r>
    <x v="82"/>
    <x v="3"/>
    <x v="2"/>
    <x v="241"/>
    <x v="592"/>
    <x v="1"/>
    <x v="21"/>
    <x v="0"/>
    <x v="3787"/>
    <x v="467"/>
    <x v="456"/>
    <x v="36"/>
    <x v="34"/>
    <x v="21"/>
    <x v="2"/>
    <x v="15"/>
    <x v="0"/>
    <x v="30"/>
    <x v="8"/>
    <x v="12"/>
  </r>
  <r>
    <x v="82"/>
    <x v="3"/>
    <x v="2"/>
    <x v="241"/>
    <x v="592"/>
    <x v="2"/>
    <x v="23"/>
    <x v="0"/>
    <x v="2840"/>
    <x v="556"/>
    <x v="545"/>
    <x v="36"/>
    <x v="34"/>
    <x v="21"/>
    <x v="0"/>
    <x v="3"/>
    <x v="0"/>
    <x v="30"/>
    <x v="7"/>
    <x v="2"/>
  </r>
  <r>
    <x v="82"/>
    <x v="3"/>
    <x v="2"/>
    <x v="241"/>
    <x v="592"/>
    <x v="2"/>
    <x v="21"/>
    <x v="0"/>
    <x v="2821"/>
    <x v="629"/>
    <x v="629"/>
    <x v="36"/>
    <x v="34"/>
    <x v="21"/>
    <x v="12"/>
    <x v="117"/>
    <x v="0"/>
    <x v="30"/>
    <x v="7"/>
    <x v="54"/>
  </r>
  <r>
    <x v="82"/>
    <x v="3"/>
    <x v="2"/>
    <x v="264"/>
    <x v="268"/>
    <x v="5"/>
    <x v="19"/>
    <x v="0"/>
    <x v="2648"/>
    <x v="71"/>
    <x v="92"/>
    <x v="623"/>
    <x v="34"/>
    <x v="21"/>
    <x v="31"/>
    <x v="1219"/>
    <x v="0"/>
    <x v="30"/>
    <x v="46"/>
    <x v="342"/>
  </r>
  <r>
    <x v="82"/>
    <x v="3"/>
    <x v="2"/>
    <x v="334"/>
    <x v="674"/>
    <x v="2"/>
    <x v="22"/>
    <x v="0"/>
    <x v="3841"/>
    <x v="47"/>
    <x v="35"/>
    <x v="24"/>
    <x v="34"/>
    <x v="21"/>
    <x v="35"/>
    <x v="455"/>
    <x v="0"/>
    <x v="30"/>
    <x v="5"/>
    <x v="167"/>
  </r>
  <r>
    <x v="82"/>
    <x v="3"/>
    <x v="2"/>
    <x v="480"/>
    <x v="425"/>
    <x v="5"/>
    <x v="19"/>
    <x v="0"/>
    <x v="2681"/>
    <x v="88"/>
    <x v="92"/>
    <x v="451"/>
    <x v="34"/>
    <x v="21"/>
    <x v="31"/>
    <x v="1037"/>
    <x v="0"/>
    <x v="30"/>
    <x v="30"/>
    <x v="299"/>
  </r>
  <r>
    <x v="82"/>
    <x v="3"/>
    <x v="1"/>
    <x v="605"/>
    <x v="438"/>
    <x v="5"/>
    <x v="19"/>
    <x v="0"/>
    <x v="2682"/>
    <x v="381"/>
    <x v="386"/>
    <x v="463"/>
    <x v="34"/>
    <x v="21"/>
    <x v="31"/>
    <x v="1053"/>
    <x v="0"/>
    <x v="30"/>
    <x v="30"/>
    <x v="299"/>
  </r>
  <r>
    <x v="82"/>
    <x v="3"/>
    <x v="2"/>
    <x v="652"/>
    <x v="266"/>
    <x v="5"/>
    <x v="19"/>
    <x v="0"/>
    <x v="2683"/>
    <x v="347"/>
    <x v="366"/>
    <x v="616"/>
    <x v="34"/>
    <x v="21"/>
    <x v="31"/>
    <x v="1208"/>
    <x v="0"/>
    <x v="30"/>
    <x v="42"/>
    <x v="337"/>
  </r>
  <r>
    <x v="85"/>
    <x v="10"/>
    <x v="3"/>
    <x v="710"/>
    <x v="698"/>
    <x v="6"/>
    <x v="24"/>
    <x v="2"/>
    <x v="4120"/>
    <x v="733"/>
    <x v="750"/>
    <x v="699"/>
    <x v="34"/>
    <x v="21"/>
    <x v="38"/>
    <x v="1379"/>
    <x v="64"/>
    <x v="29"/>
    <x v="68"/>
    <x v="404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365">
  <r>
    <x v="0"/>
    <x v="6"/>
    <x v="1"/>
    <x v="2"/>
  </r>
  <r>
    <x v="1"/>
    <x v="5"/>
    <x v="1"/>
    <x v="0"/>
  </r>
  <r>
    <x v="2"/>
    <x v="0"/>
    <x v="1"/>
    <x v="2"/>
  </r>
  <r>
    <x v="3"/>
    <x v="2"/>
    <x v="1"/>
    <x v="0"/>
  </r>
  <r>
    <x v="4"/>
    <x v="3"/>
    <x v="1"/>
    <x v="0"/>
  </r>
  <r>
    <x v="5"/>
    <x v="6"/>
    <x v="1"/>
    <x v="2"/>
  </r>
  <r>
    <x v="6"/>
    <x v="1"/>
    <x v="1"/>
    <x v="1"/>
  </r>
  <r>
    <x v="7"/>
    <x v="7"/>
    <x v="1"/>
    <x v="1"/>
  </r>
  <r>
    <x v="8"/>
    <x v="5"/>
    <x v="1"/>
    <x v="1"/>
  </r>
  <r>
    <x v="9"/>
    <x v="0"/>
    <x v="1"/>
    <x v="2"/>
  </r>
  <r>
    <x v="10"/>
    <x v="2"/>
    <x v="1"/>
    <x v="1"/>
  </r>
  <r>
    <x v="11"/>
    <x v="3"/>
    <x v="1"/>
    <x v="1"/>
  </r>
  <r>
    <x v="12"/>
    <x v="4"/>
    <x v="1"/>
    <x v="1"/>
  </r>
  <r>
    <x v="13"/>
    <x v="1"/>
    <x v="1"/>
    <x v="1"/>
  </r>
  <r>
    <x v="14"/>
    <x v="7"/>
    <x v="1"/>
    <x v="1"/>
  </r>
  <r>
    <x v="15"/>
    <x v="5"/>
    <x v="1"/>
    <x v="1"/>
  </r>
  <r>
    <x v="16"/>
    <x v="0"/>
    <x v="1"/>
    <x v="2"/>
  </r>
  <r>
    <x v="17"/>
    <x v="2"/>
    <x v="1"/>
    <x v="1"/>
  </r>
  <r>
    <x v="18"/>
    <x v="3"/>
    <x v="1"/>
    <x v="1"/>
  </r>
  <r>
    <x v="19"/>
    <x v="4"/>
    <x v="1"/>
    <x v="1"/>
  </r>
  <r>
    <x v="20"/>
    <x v="1"/>
    <x v="1"/>
    <x v="1"/>
  </r>
  <r>
    <x v="21"/>
    <x v="7"/>
    <x v="1"/>
    <x v="1"/>
  </r>
  <r>
    <x v="22"/>
    <x v="5"/>
    <x v="1"/>
    <x v="1"/>
  </r>
  <r>
    <x v="23"/>
    <x v="0"/>
    <x v="1"/>
    <x v="2"/>
  </r>
  <r>
    <x v="24"/>
    <x v="2"/>
    <x v="1"/>
    <x v="1"/>
  </r>
  <r>
    <x v="25"/>
    <x v="3"/>
    <x v="1"/>
    <x v="1"/>
  </r>
  <r>
    <x v="26"/>
    <x v="4"/>
    <x v="1"/>
    <x v="1"/>
  </r>
  <r>
    <x v="27"/>
    <x v="1"/>
    <x v="1"/>
    <x v="1"/>
  </r>
  <r>
    <x v="28"/>
    <x v="7"/>
    <x v="1"/>
    <x v="1"/>
  </r>
  <r>
    <x v="29"/>
    <x v="5"/>
    <x v="1"/>
    <x v="1"/>
  </r>
  <r>
    <x v="30"/>
    <x v="0"/>
    <x v="1"/>
    <x v="2"/>
  </r>
  <r>
    <x v="31"/>
    <x v="2"/>
    <x v="1"/>
    <x v="1"/>
  </r>
  <r>
    <x v="32"/>
    <x v="3"/>
    <x v="1"/>
    <x v="1"/>
  </r>
  <r>
    <x v="33"/>
    <x v="4"/>
    <x v="1"/>
    <x v="1"/>
  </r>
  <r>
    <x v="34"/>
    <x v="1"/>
    <x v="1"/>
    <x v="1"/>
  </r>
  <r>
    <x v="35"/>
    <x v="7"/>
    <x v="1"/>
    <x v="1"/>
  </r>
  <r>
    <x v="36"/>
    <x v="5"/>
    <x v="1"/>
    <x v="1"/>
  </r>
  <r>
    <x v="37"/>
    <x v="0"/>
    <x v="1"/>
    <x v="2"/>
  </r>
  <r>
    <x v="38"/>
    <x v="2"/>
    <x v="1"/>
    <x v="1"/>
  </r>
  <r>
    <x v="39"/>
    <x v="3"/>
    <x v="1"/>
    <x v="1"/>
  </r>
  <r>
    <x v="40"/>
    <x v="4"/>
    <x v="1"/>
    <x v="1"/>
  </r>
  <r>
    <x v="41"/>
    <x v="1"/>
    <x v="1"/>
    <x v="1"/>
  </r>
  <r>
    <x v="42"/>
    <x v="7"/>
    <x v="1"/>
    <x v="1"/>
  </r>
  <r>
    <x v="43"/>
    <x v="5"/>
    <x v="1"/>
    <x v="1"/>
  </r>
  <r>
    <x v="44"/>
    <x v="0"/>
    <x v="1"/>
    <x v="2"/>
  </r>
  <r>
    <x v="45"/>
    <x v="2"/>
    <x v="1"/>
    <x v="1"/>
  </r>
  <r>
    <x v="46"/>
    <x v="3"/>
    <x v="1"/>
    <x v="1"/>
  </r>
  <r>
    <x v="47"/>
    <x v="4"/>
    <x v="1"/>
    <x v="1"/>
  </r>
  <r>
    <x v="48"/>
    <x v="1"/>
    <x v="1"/>
    <x v="1"/>
  </r>
  <r>
    <x v="49"/>
    <x v="7"/>
    <x v="1"/>
    <x v="1"/>
  </r>
  <r>
    <x v="50"/>
    <x v="5"/>
    <x v="1"/>
    <x v="1"/>
  </r>
  <r>
    <x v="51"/>
    <x v="0"/>
    <x v="1"/>
    <x v="2"/>
  </r>
  <r>
    <x v="52"/>
    <x v="2"/>
    <x v="1"/>
    <x v="1"/>
  </r>
  <r>
    <x v="53"/>
    <x v="3"/>
    <x v="1"/>
    <x v="1"/>
  </r>
  <r>
    <x v="54"/>
    <x v="4"/>
    <x v="1"/>
    <x v="1"/>
  </r>
  <r>
    <x v="55"/>
    <x v="1"/>
    <x v="1"/>
    <x v="1"/>
  </r>
  <r>
    <x v="56"/>
    <x v="7"/>
    <x v="1"/>
    <x v="1"/>
  </r>
  <r>
    <x v="57"/>
    <x v="5"/>
    <x v="1"/>
    <x v="1"/>
  </r>
  <r>
    <x v="58"/>
    <x v="0"/>
    <x v="1"/>
    <x v="2"/>
  </r>
  <r>
    <x v="59"/>
    <x v="2"/>
    <x v="1"/>
    <x v="1"/>
  </r>
  <r>
    <x v="60"/>
    <x v="3"/>
    <x v="1"/>
    <x v="1"/>
  </r>
  <r>
    <x v="61"/>
    <x v="4"/>
    <x v="1"/>
    <x v="1"/>
  </r>
  <r>
    <x v="62"/>
    <x v="1"/>
    <x v="1"/>
    <x v="1"/>
  </r>
  <r>
    <x v="63"/>
    <x v="7"/>
    <x v="1"/>
    <x v="1"/>
  </r>
  <r>
    <x v="64"/>
    <x v="5"/>
    <x v="1"/>
    <x v="1"/>
  </r>
  <r>
    <x v="65"/>
    <x v="0"/>
    <x v="1"/>
    <x v="2"/>
  </r>
  <r>
    <x v="66"/>
    <x v="2"/>
    <x v="1"/>
    <x v="1"/>
  </r>
  <r>
    <x v="67"/>
    <x v="3"/>
    <x v="1"/>
    <x v="1"/>
  </r>
  <r>
    <x v="68"/>
    <x v="4"/>
    <x v="1"/>
    <x v="1"/>
  </r>
  <r>
    <x v="69"/>
    <x v="1"/>
    <x v="1"/>
    <x v="1"/>
  </r>
  <r>
    <x v="70"/>
    <x v="7"/>
    <x v="1"/>
    <x v="1"/>
  </r>
  <r>
    <x v="71"/>
    <x v="5"/>
    <x v="1"/>
    <x v="1"/>
  </r>
  <r>
    <x v="72"/>
    <x v="0"/>
    <x v="1"/>
    <x v="2"/>
  </r>
  <r>
    <x v="73"/>
    <x v="2"/>
    <x v="1"/>
    <x v="1"/>
  </r>
  <r>
    <x v="74"/>
    <x v="3"/>
    <x v="1"/>
    <x v="1"/>
  </r>
  <r>
    <x v="75"/>
    <x v="4"/>
    <x v="1"/>
    <x v="1"/>
  </r>
  <r>
    <x v="76"/>
    <x v="1"/>
    <x v="1"/>
    <x v="1"/>
  </r>
  <r>
    <x v="77"/>
    <x v="7"/>
    <x v="1"/>
    <x v="1"/>
  </r>
  <r>
    <x v="78"/>
    <x v="5"/>
    <x v="1"/>
    <x v="1"/>
  </r>
  <r>
    <x v="79"/>
    <x v="0"/>
    <x v="1"/>
    <x v="2"/>
  </r>
  <r>
    <x v="80"/>
    <x v="2"/>
    <x v="1"/>
    <x v="1"/>
  </r>
  <r>
    <x v="81"/>
    <x v="3"/>
    <x v="1"/>
    <x v="1"/>
  </r>
  <r>
    <x v="82"/>
    <x v="4"/>
    <x v="1"/>
    <x v="1"/>
  </r>
  <r>
    <x v="83"/>
    <x v="1"/>
    <x v="1"/>
    <x v="0"/>
  </r>
  <r>
    <x v="84"/>
    <x v="7"/>
    <x v="1"/>
    <x v="0"/>
  </r>
  <r>
    <x v="85"/>
    <x v="5"/>
    <x v="1"/>
    <x v="0"/>
  </r>
  <r>
    <x v="86"/>
    <x v="0"/>
    <x v="1"/>
    <x v="2"/>
  </r>
  <r>
    <x v="87"/>
    <x v="0"/>
    <x v="1"/>
    <x v="2"/>
  </r>
  <r>
    <x v="88"/>
    <x v="3"/>
    <x v="1"/>
    <x v="0"/>
  </r>
  <r>
    <x v="89"/>
    <x v="4"/>
    <x v="1"/>
    <x v="1"/>
  </r>
  <r>
    <x v="90"/>
    <x v="1"/>
    <x v="1"/>
    <x v="1"/>
  </r>
  <r>
    <x v="91"/>
    <x v="7"/>
    <x v="1"/>
    <x v="1"/>
  </r>
  <r>
    <x v="92"/>
    <x v="5"/>
    <x v="1"/>
    <x v="1"/>
  </r>
  <r>
    <x v="93"/>
    <x v="0"/>
    <x v="1"/>
    <x v="2"/>
  </r>
  <r>
    <x v="94"/>
    <x v="2"/>
    <x v="1"/>
    <x v="1"/>
  </r>
  <r>
    <x v="95"/>
    <x v="3"/>
    <x v="1"/>
    <x v="1"/>
  </r>
  <r>
    <x v="96"/>
    <x v="4"/>
    <x v="1"/>
    <x v="1"/>
  </r>
  <r>
    <x v="97"/>
    <x v="1"/>
    <x v="1"/>
    <x v="1"/>
  </r>
  <r>
    <x v="98"/>
    <x v="7"/>
    <x v="1"/>
    <x v="1"/>
  </r>
  <r>
    <x v="99"/>
    <x v="5"/>
    <x v="1"/>
    <x v="1"/>
  </r>
  <r>
    <x v="100"/>
    <x v="0"/>
    <x v="1"/>
    <x v="2"/>
  </r>
  <r>
    <x v="101"/>
    <x v="2"/>
    <x v="1"/>
    <x v="1"/>
  </r>
  <r>
    <x v="102"/>
    <x v="3"/>
    <x v="1"/>
    <x v="1"/>
  </r>
  <r>
    <x v="103"/>
    <x v="4"/>
    <x v="1"/>
    <x v="1"/>
  </r>
  <r>
    <x v="104"/>
    <x v="1"/>
    <x v="1"/>
    <x v="1"/>
  </r>
  <r>
    <x v="105"/>
    <x v="7"/>
    <x v="1"/>
    <x v="1"/>
  </r>
  <r>
    <x v="106"/>
    <x v="5"/>
    <x v="1"/>
    <x v="1"/>
  </r>
  <r>
    <x v="107"/>
    <x v="0"/>
    <x v="1"/>
    <x v="2"/>
  </r>
  <r>
    <x v="108"/>
    <x v="2"/>
    <x v="1"/>
    <x v="1"/>
  </r>
  <r>
    <x v="109"/>
    <x v="3"/>
    <x v="1"/>
    <x v="1"/>
  </r>
  <r>
    <x v="110"/>
    <x v="4"/>
    <x v="1"/>
    <x v="1"/>
  </r>
  <r>
    <x v="111"/>
    <x v="1"/>
    <x v="1"/>
    <x v="1"/>
  </r>
  <r>
    <x v="112"/>
    <x v="7"/>
    <x v="1"/>
    <x v="1"/>
  </r>
  <r>
    <x v="113"/>
    <x v="5"/>
    <x v="1"/>
    <x v="1"/>
  </r>
  <r>
    <x v="114"/>
    <x v="0"/>
    <x v="1"/>
    <x v="2"/>
  </r>
  <r>
    <x v="115"/>
    <x v="2"/>
    <x v="1"/>
    <x v="1"/>
  </r>
  <r>
    <x v="116"/>
    <x v="3"/>
    <x v="1"/>
    <x v="1"/>
  </r>
  <r>
    <x v="117"/>
    <x v="4"/>
    <x v="1"/>
    <x v="1"/>
  </r>
  <r>
    <x v="118"/>
    <x v="1"/>
    <x v="1"/>
    <x v="1"/>
  </r>
  <r>
    <x v="119"/>
    <x v="7"/>
    <x v="1"/>
    <x v="1"/>
  </r>
  <r>
    <x v="120"/>
    <x v="6"/>
    <x v="1"/>
    <x v="2"/>
  </r>
  <r>
    <x v="121"/>
    <x v="0"/>
    <x v="1"/>
    <x v="2"/>
  </r>
  <r>
    <x v="122"/>
    <x v="2"/>
    <x v="1"/>
    <x v="1"/>
  </r>
  <r>
    <x v="123"/>
    <x v="3"/>
    <x v="1"/>
    <x v="1"/>
  </r>
  <r>
    <x v="124"/>
    <x v="4"/>
    <x v="1"/>
    <x v="1"/>
  </r>
  <r>
    <x v="125"/>
    <x v="1"/>
    <x v="1"/>
    <x v="1"/>
  </r>
  <r>
    <x v="126"/>
    <x v="7"/>
    <x v="1"/>
    <x v="1"/>
  </r>
  <r>
    <x v="127"/>
    <x v="5"/>
    <x v="1"/>
    <x v="1"/>
  </r>
  <r>
    <x v="128"/>
    <x v="0"/>
    <x v="1"/>
    <x v="2"/>
  </r>
  <r>
    <x v="129"/>
    <x v="2"/>
    <x v="1"/>
    <x v="1"/>
  </r>
  <r>
    <x v="130"/>
    <x v="3"/>
    <x v="1"/>
    <x v="1"/>
  </r>
  <r>
    <x v="131"/>
    <x v="4"/>
    <x v="1"/>
    <x v="1"/>
  </r>
  <r>
    <x v="132"/>
    <x v="1"/>
    <x v="1"/>
    <x v="1"/>
  </r>
  <r>
    <x v="133"/>
    <x v="7"/>
    <x v="1"/>
    <x v="1"/>
  </r>
  <r>
    <x v="134"/>
    <x v="5"/>
    <x v="1"/>
    <x v="1"/>
  </r>
  <r>
    <x v="135"/>
    <x v="0"/>
    <x v="1"/>
    <x v="2"/>
  </r>
  <r>
    <x v="136"/>
    <x v="2"/>
    <x v="1"/>
    <x v="1"/>
  </r>
  <r>
    <x v="137"/>
    <x v="3"/>
    <x v="1"/>
    <x v="1"/>
  </r>
  <r>
    <x v="138"/>
    <x v="4"/>
    <x v="1"/>
    <x v="1"/>
  </r>
  <r>
    <x v="139"/>
    <x v="1"/>
    <x v="1"/>
    <x v="1"/>
  </r>
  <r>
    <x v="140"/>
    <x v="7"/>
    <x v="1"/>
    <x v="1"/>
  </r>
  <r>
    <x v="141"/>
    <x v="5"/>
    <x v="1"/>
    <x v="1"/>
  </r>
  <r>
    <x v="142"/>
    <x v="0"/>
    <x v="1"/>
    <x v="2"/>
  </r>
  <r>
    <x v="143"/>
    <x v="2"/>
    <x v="1"/>
    <x v="1"/>
  </r>
  <r>
    <x v="144"/>
    <x v="3"/>
    <x v="1"/>
    <x v="1"/>
  </r>
  <r>
    <x v="145"/>
    <x v="4"/>
    <x v="1"/>
    <x v="1"/>
  </r>
  <r>
    <x v="146"/>
    <x v="1"/>
    <x v="1"/>
    <x v="1"/>
  </r>
  <r>
    <x v="147"/>
    <x v="7"/>
    <x v="1"/>
    <x v="1"/>
  </r>
  <r>
    <x v="148"/>
    <x v="5"/>
    <x v="1"/>
    <x v="1"/>
  </r>
  <r>
    <x v="149"/>
    <x v="0"/>
    <x v="1"/>
    <x v="2"/>
  </r>
  <r>
    <x v="150"/>
    <x v="2"/>
    <x v="1"/>
    <x v="1"/>
  </r>
  <r>
    <x v="151"/>
    <x v="3"/>
    <x v="1"/>
    <x v="1"/>
  </r>
  <r>
    <x v="152"/>
    <x v="0"/>
    <x v="1"/>
    <x v="2"/>
  </r>
  <r>
    <x v="153"/>
    <x v="1"/>
    <x v="1"/>
    <x v="1"/>
  </r>
  <r>
    <x v="154"/>
    <x v="7"/>
    <x v="1"/>
    <x v="1"/>
  </r>
  <r>
    <x v="155"/>
    <x v="5"/>
    <x v="1"/>
    <x v="1"/>
  </r>
  <r>
    <x v="156"/>
    <x v="0"/>
    <x v="1"/>
    <x v="2"/>
  </r>
  <r>
    <x v="157"/>
    <x v="2"/>
    <x v="1"/>
    <x v="1"/>
  </r>
  <r>
    <x v="158"/>
    <x v="3"/>
    <x v="1"/>
    <x v="1"/>
  </r>
  <r>
    <x v="159"/>
    <x v="4"/>
    <x v="1"/>
    <x v="1"/>
  </r>
  <r>
    <x v="160"/>
    <x v="1"/>
    <x v="1"/>
    <x v="0"/>
  </r>
  <r>
    <x v="161"/>
    <x v="7"/>
    <x v="1"/>
    <x v="0"/>
  </r>
  <r>
    <x v="162"/>
    <x v="5"/>
    <x v="1"/>
    <x v="0"/>
  </r>
  <r>
    <x v="163"/>
    <x v="0"/>
    <x v="1"/>
    <x v="2"/>
  </r>
  <r>
    <x v="164"/>
    <x v="2"/>
    <x v="1"/>
    <x v="0"/>
  </r>
  <r>
    <x v="165"/>
    <x v="3"/>
    <x v="1"/>
    <x v="0"/>
  </r>
  <r>
    <x v="166"/>
    <x v="4"/>
    <x v="1"/>
    <x v="0"/>
  </r>
  <r>
    <x v="167"/>
    <x v="1"/>
    <x v="1"/>
    <x v="0"/>
  </r>
  <r>
    <x v="168"/>
    <x v="7"/>
    <x v="1"/>
    <x v="0"/>
  </r>
  <r>
    <x v="169"/>
    <x v="5"/>
    <x v="1"/>
    <x v="0"/>
  </r>
  <r>
    <x v="170"/>
    <x v="0"/>
    <x v="1"/>
    <x v="2"/>
  </r>
  <r>
    <x v="171"/>
    <x v="2"/>
    <x v="1"/>
    <x v="0"/>
  </r>
  <r>
    <x v="172"/>
    <x v="3"/>
    <x v="1"/>
    <x v="0"/>
  </r>
  <r>
    <x v="173"/>
    <x v="4"/>
    <x v="1"/>
    <x v="0"/>
  </r>
  <r>
    <x v="174"/>
    <x v="1"/>
    <x v="1"/>
    <x v="0"/>
  </r>
  <r>
    <x v="175"/>
    <x v="7"/>
    <x v="1"/>
    <x v="0"/>
  </r>
  <r>
    <x v="176"/>
    <x v="5"/>
    <x v="1"/>
    <x v="0"/>
  </r>
  <r>
    <x v="177"/>
    <x v="0"/>
    <x v="1"/>
    <x v="2"/>
  </r>
  <r>
    <x v="178"/>
    <x v="2"/>
    <x v="0"/>
    <x v="0"/>
  </r>
  <r>
    <x v="179"/>
    <x v="3"/>
    <x v="0"/>
    <x v="0"/>
  </r>
  <r>
    <x v="180"/>
    <x v="4"/>
    <x v="0"/>
    <x v="0"/>
  </r>
  <r>
    <x v="181"/>
    <x v="1"/>
    <x v="0"/>
    <x v="0"/>
  </r>
  <r>
    <x v="182"/>
    <x v="7"/>
    <x v="0"/>
    <x v="0"/>
  </r>
  <r>
    <x v="183"/>
    <x v="5"/>
    <x v="0"/>
    <x v="0"/>
  </r>
  <r>
    <x v="184"/>
    <x v="0"/>
    <x v="0"/>
    <x v="2"/>
  </r>
  <r>
    <x v="185"/>
    <x v="2"/>
    <x v="0"/>
    <x v="0"/>
  </r>
  <r>
    <x v="186"/>
    <x v="3"/>
    <x v="0"/>
    <x v="0"/>
  </r>
  <r>
    <x v="187"/>
    <x v="4"/>
    <x v="0"/>
    <x v="0"/>
  </r>
  <r>
    <x v="188"/>
    <x v="1"/>
    <x v="0"/>
    <x v="0"/>
  </r>
  <r>
    <x v="189"/>
    <x v="7"/>
    <x v="0"/>
    <x v="0"/>
  </r>
  <r>
    <x v="190"/>
    <x v="5"/>
    <x v="0"/>
    <x v="0"/>
  </r>
  <r>
    <x v="191"/>
    <x v="0"/>
    <x v="0"/>
    <x v="2"/>
  </r>
  <r>
    <x v="192"/>
    <x v="2"/>
    <x v="0"/>
    <x v="0"/>
  </r>
  <r>
    <x v="193"/>
    <x v="3"/>
    <x v="0"/>
    <x v="0"/>
  </r>
  <r>
    <x v="194"/>
    <x v="4"/>
    <x v="0"/>
    <x v="0"/>
  </r>
  <r>
    <x v="195"/>
    <x v="1"/>
    <x v="0"/>
    <x v="0"/>
  </r>
  <r>
    <x v="196"/>
    <x v="7"/>
    <x v="0"/>
    <x v="0"/>
  </r>
  <r>
    <x v="197"/>
    <x v="5"/>
    <x v="0"/>
    <x v="0"/>
  </r>
  <r>
    <x v="198"/>
    <x v="0"/>
    <x v="0"/>
    <x v="2"/>
  </r>
  <r>
    <x v="199"/>
    <x v="2"/>
    <x v="0"/>
    <x v="0"/>
  </r>
  <r>
    <x v="200"/>
    <x v="3"/>
    <x v="0"/>
    <x v="0"/>
  </r>
  <r>
    <x v="201"/>
    <x v="4"/>
    <x v="0"/>
    <x v="0"/>
  </r>
  <r>
    <x v="202"/>
    <x v="1"/>
    <x v="0"/>
    <x v="0"/>
  </r>
  <r>
    <x v="203"/>
    <x v="7"/>
    <x v="0"/>
    <x v="0"/>
  </r>
  <r>
    <x v="204"/>
    <x v="5"/>
    <x v="0"/>
    <x v="0"/>
  </r>
  <r>
    <x v="205"/>
    <x v="0"/>
    <x v="0"/>
    <x v="2"/>
  </r>
  <r>
    <x v="206"/>
    <x v="2"/>
    <x v="0"/>
    <x v="0"/>
  </r>
  <r>
    <x v="207"/>
    <x v="3"/>
    <x v="0"/>
    <x v="0"/>
  </r>
  <r>
    <x v="208"/>
    <x v="4"/>
    <x v="0"/>
    <x v="0"/>
  </r>
  <r>
    <x v="209"/>
    <x v="1"/>
    <x v="0"/>
    <x v="0"/>
  </r>
  <r>
    <x v="210"/>
    <x v="7"/>
    <x v="0"/>
    <x v="0"/>
  </r>
  <r>
    <x v="211"/>
    <x v="5"/>
    <x v="0"/>
    <x v="0"/>
  </r>
  <r>
    <x v="212"/>
    <x v="0"/>
    <x v="0"/>
    <x v="2"/>
  </r>
  <r>
    <x v="213"/>
    <x v="2"/>
    <x v="0"/>
    <x v="0"/>
  </r>
  <r>
    <x v="214"/>
    <x v="3"/>
    <x v="0"/>
    <x v="0"/>
  </r>
  <r>
    <x v="215"/>
    <x v="4"/>
    <x v="0"/>
    <x v="0"/>
  </r>
  <r>
    <x v="216"/>
    <x v="1"/>
    <x v="0"/>
    <x v="0"/>
  </r>
  <r>
    <x v="217"/>
    <x v="7"/>
    <x v="0"/>
    <x v="0"/>
  </r>
  <r>
    <x v="218"/>
    <x v="5"/>
    <x v="0"/>
    <x v="0"/>
  </r>
  <r>
    <x v="219"/>
    <x v="0"/>
    <x v="0"/>
    <x v="2"/>
  </r>
  <r>
    <x v="220"/>
    <x v="2"/>
    <x v="0"/>
    <x v="0"/>
  </r>
  <r>
    <x v="221"/>
    <x v="3"/>
    <x v="0"/>
    <x v="0"/>
  </r>
  <r>
    <x v="222"/>
    <x v="4"/>
    <x v="0"/>
    <x v="0"/>
  </r>
  <r>
    <x v="223"/>
    <x v="1"/>
    <x v="0"/>
    <x v="0"/>
  </r>
  <r>
    <x v="224"/>
    <x v="7"/>
    <x v="0"/>
    <x v="0"/>
  </r>
  <r>
    <x v="225"/>
    <x v="5"/>
    <x v="0"/>
    <x v="0"/>
  </r>
  <r>
    <x v="226"/>
    <x v="0"/>
    <x v="0"/>
    <x v="2"/>
  </r>
  <r>
    <x v="227"/>
    <x v="2"/>
    <x v="0"/>
    <x v="0"/>
  </r>
  <r>
    <x v="228"/>
    <x v="3"/>
    <x v="0"/>
    <x v="0"/>
  </r>
  <r>
    <x v="229"/>
    <x v="4"/>
    <x v="0"/>
    <x v="0"/>
  </r>
  <r>
    <x v="230"/>
    <x v="1"/>
    <x v="0"/>
    <x v="0"/>
  </r>
  <r>
    <x v="231"/>
    <x v="7"/>
    <x v="0"/>
    <x v="0"/>
  </r>
  <r>
    <x v="232"/>
    <x v="5"/>
    <x v="0"/>
    <x v="0"/>
  </r>
  <r>
    <x v="233"/>
    <x v="0"/>
    <x v="0"/>
    <x v="2"/>
  </r>
  <r>
    <x v="234"/>
    <x v="2"/>
    <x v="0"/>
    <x v="0"/>
  </r>
  <r>
    <x v="235"/>
    <x v="3"/>
    <x v="0"/>
    <x v="0"/>
  </r>
  <r>
    <x v="236"/>
    <x v="4"/>
    <x v="0"/>
    <x v="0"/>
  </r>
  <r>
    <x v="237"/>
    <x v="1"/>
    <x v="0"/>
    <x v="0"/>
  </r>
  <r>
    <x v="238"/>
    <x v="7"/>
    <x v="0"/>
    <x v="0"/>
  </r>
  <r>
    <x v="239"/>
    <x v="5"/>
    <x v="0"/>
    <x v="0"/>
  </r>
  <r>
    <x v="240"/>
    <x v="0"/>
    <x v="0"/>
    <x v="2"/>
  </r>
  <r>
    <x v="241"/>
    <x v="2"/>
    <x v="0"/>
    <x v="0"/>
  </r>
  <r>
    <x v="242"/>
    <x v="3"/>
    <x v="0"/>
    <x v="0"/>
  </r>
  <r>
    <x v="243"/>
    <x v="4"/>
    <x v="0"/>
    <x v="0"/>
  </r>
  <r>
    <x v="244"/>
    <x v="1"/>
    <x v="0"/>
    <x v="0"/>
  </r>
  <r>
    <x v="245"/>
    <x v="7"/>
    <x v="0"/>
    <x v="0"/>
  </r>
  <r>
    <x v="246"/>
    <x v="5"/>
    <x v="0"/>
    <x v="0"/>
  </r>
  <r>
    <x v="247"/>
    <x v="0"/>
    <x v="0"/>
    <x v="2"/>
  </r>
  <r>
    <x v="248"/>
    <x v="2"/>
    <x v="0"/>
    <x v="0"/>
  </r>
  <r>
    <x v="249"/>
    <x v="3"/>
    <x v="0"/>
    <x v="0"/>
  </r>
  <r>
    <x v="250"/>
    <x v="4"/>
    <x v="0"/>
    <x v="0"/>
  </r>
  <r>
    <x v="251"/>
    <x v="1"/>
    <x v="0"/>
    <x v="0"/>
  </r>
  <r>
    <x v="252"/>
    <x v="7"/>
    <x v="0"/>
    <x v="0"/>
  </r>
  <r>
    <x v="253"/>
    <x v="5"/>
    <x v="0"/>
    <x v="0"/>
  </r>
  <r>
    <x v="254"/>
    <x v="0"/>
    <x v="0"/>
    <x v="2"/>
  </r>
  <r>
    <x v="255"/>
    <x v="2"/>
    <x v="0"/>
    <x v="0"/>
  </r>
  <r>
    <x v="256"/>
    <x v="3"/>
    <x v="0"/>
    <x v="0"/>
  </r>
  <r>
    <x v="257"/>
    <x v="4"/>
    <x v="1"/>
    <x v="1"/>
  </r>
  <r>
    <x v="258"/>
    <x v="1"/>
    <x v="1"/>
    <x v="1"/>
  </r>
  <r>
    <x v="259"/>
    <x v="7"/>
    <x v="1"/>
    <x v="1"/>
  </r>
  <r>
    <x v="260"/>
    <x v="5"/>
    <x v="1"/>
    <x v="1"/>
  </r>
  <r>
    <x v="261"/>
    <x v="0"/>
    <x v="1"/>
    <x v="2"/>
  </r>
  <r>
    <x v="262"/>
    <x v="2"/>
    <x v="1"/>
    <x v="1"/>
  </r>
  <r>
    <x v="263"/>
    <x v="3"/>
    <x v="1"/>
    <x v="1"/>
  </r>
  <r>
    <x v="264"/>
    <x v="4"/>
    <x v="1"/>
    <x v="1"/>
  </r>
  <r>
    <x v="265"/>
    <x v="1"/>
    <x v="1"/>
    <x v="1"/>
  </r>
  <r>
    <x v="266"/>
    <x v="7"/>
    <x v="1"/>
    <x v="1"/>
  </r>
  <r>
    <x v="267"/>
    <x v="5"/>
    <x v="1"/>
    <x v="1"/>
  </r>
  <r>
    <x v="268"/>
    <x v="0"/>
    <x v="1"/>
    <x v="2"/>
  </r>
  <r>
    <x v="269"/>
    <x v="2"/>
    <x v="1"/>
    <x v="1"/>
  </r>
  <r>
    <x v="270"/>
    <x v="3"/>
    <x v="1"/>
    <x v="1"/>
  </r>
  <r>
    <x v="271"/>
    <x v="4"/>
    <x v="1"/>
    <x v="1"/>
  </r>
  <r>
    <x v="272"/>
    <x v="1"/>
    <x v="1"/>
    <x v="1"/>
  </r>
  <r>
    <x v="273"/>
    <x v="7"/>
    <x v="1"/>
    <x v="1"/>
  </r>
  <r>
    <x v="274"/>
    <x v="5"/>
    <x v="1"/>
    <x v="1"/>
  </r>
  <r>
    <x v="275"/>
    <x v="0"/>
    <x v="1"/>
    <x v="2"/>
  </r>
  <r>
    <x v="276"/>
    <x v="2"/>
    <x v="1"/>
    <x v="1"/>
  </r>
  <r>
    <x v="277"/>
    <x v="3"/>
    <x v="1"/>
    <x v="1"/>
  </r>
  <r>
    <x v="278"/>
    <x v="4"/>
    <x v="1"/>
    <x v="1"/>
  </r>
  <r>
    <x v="279"/>
    <x v="1"/>
    <x v="1"/>
    <x v="1"/>
  </r>
  <r>
    <x v="280"/>
    <x v="7"/>
    <x v="1"/>
    <x v="1"/>
  </r>
  <r>
    <x v="281"/>
    <x v="5"/>
    <x v="1"/>
    <x v="1"/>
  </r>
  <r>
    <x v="282"/>
    <x v="0"/>
    <x v="1"/>
    <x v="2"/>
  </r>
  <r>
    <x v="283"/>
    <x v="2"/>
    <x v="1"/>
    <x v="1"/>
  </r>
  <r>
    <x v="284"/>
    <x v="3"/>
    <x v="1"/>
    <x v="1"/>
  </r>
  <r>
    <x v="285"/>
    <x v="4"/>
    <x v="1"/>
    <x v="1"/>
  </r>
  <r>
    <x v="286"/>
    <x v="1"/>
    <x v="1"/>
    <x v="1"/>
  </r>
  <r>
    <x v="287"/>
    <x v="7"/>
    <x v="1"/>
    <x v="1"/>
  </r>
  <r>
    <x v="288"/>
    <x v="5"/>
    <x v="1"/>
    <x v="1"/>
  </r>
  <r>
    <x v="289"/>
    <x v="0"/>
    <x v="1"/>
    <x v="2"/>
  </r>
  <r>
    <x v="290"/>
    <x v="2"/>
    <x v="1"/>
    <x v="1"/>
  </r>
  <r>
    <x v="291"/>
    <x v="3"/>
    <x v="1"/>
    <x v="1"/>
  </r>
  <r>
    <x v="292"/>
    <x v="4"/>
    <x v="1"/>
    <x v="1"/>
  </r>
  <r>
    <x v="293"/>
    <x v="1"/>
    <x v="1"/>
    <x v="1"/>
  </r>
  <r>
    <x v="294"/>
    <x v="7"/>
    <x v="1"/>
    <x v="1"/>
  </r>
  <r>
    <x v="295"/>
    <x v="5"/>
    <x v="1"/>
    <x v="1"/>
  </r>
  <r>
    <x v="296"/>
    <x v="0"/>
    <x v="1"/>
    <x v="2"/>
  </r>
  <r>
    <x v="297"/>
    <x v="2"/>
    <x v="1"/>
    <x v="1"/>
  </r>
  <r>
    <x v="298"/>
    <x v="3"/>
    <x v="1"/>
    <x v="1"/>
  </r>
  <r>
    <x v="299"/>
    <x v="4"/>
    <x v="1"/>
    <x v="1"/>
  </r>
  <r>
    <x v="300"/>
    <x v="1"/>
    <x v="1"/>
    <x v="1"/>
  </r>
  <r>
    <x v="301"/>
    <x v="7"/>
    <x v="1"/>
    <x v="1"/>
  </r>
  <r>
    <x v="302"/>
    <x v="5"/>
    <x v="1"/>
    <x v="1"/>
  </r>
  <r>
    <x v="303"/>
    <x v="0"/>
    <x v="1"/>
    <x v="2"/>
  </r>
  <r>
    <x v="304"/>
    <x v="0"/>
    <x v="1"/>
    <x v="2"/>
  </r>
  <r>
    <x v="305"/>
    <x v="3"/>
    <x v="1"/>
    <x v="1"/>
  </r>
  <r>
    <x v="306"/>
    <x v="4"/>
    <x v="1"/>
    <x v="1"/>
  </r>
  <r>
    <x v="307"/>
    <x v="1"/>
    <x v="1"/>
    <x v="1"/>
  </r>
  <r>
    <x v="308"/>
    <x v="7"/>
    <x v="1"/>
    <x v="1"/>
  </r>
  <r>
    <x v="309"/>
    <x v="5"/>
    <x v="1"/>
    <x v="1"/>
  </r>
  <r>
    <x v="310"/>
    <x v="0"/>
    <x v="1"/>
    <x v="2"/>
  </r>
  <r>
    <x v="311"/>
    <x v="2"/>
    <x v="1"/>
    <x v="1"/>
  </r>
  <r>
    <x v="312"/>
    <x v="3"/>
    <x v="1"/>
    <x v="1"/>
  </r>
  <r>
    <x v="313"/>
    <x v="4"/>
    <x v="1"/>
    <x v="1"/>
  </r>
  <r>
    <x v="314"/>
    <x v="1"/>
    <x v="1"/>
    <x v="1"/>
  </r>
  <r>
    <x v="315"/>
    <x v="7"/>
    <x v="1"/>
    <x v="1"/>
  </r>
  <r>
    <x v="316"/>
    <x v="5"/>
    <x v="1"/>
    <x v="1"/>
  </r>
  <r>
    <x v="317"/>
    <x v="0"/>
    <x v="1"/>
    <x v="2"/>
  </r>
  <r>
    <x v="318"/>
    <x v="2"/>
    <x v="1"/>
    <x v="1"/>
  </r>
  <r>
    <x v="319"/>
    <x v="3"/>
    <x v="1"/>
    <x v="1"/>
  </r>
  <r>
    <x v="320"/>
    <x v="4"/>
    <x v="1"/>
    <x v="1"/>
  </r>
  <r>
    <x v="321"/>
    <x v="1"/>
    <x v="1"/>
    <x v="1"/>
  </r>
  <r>
    <x v="322"/>
    <x v="7"/>
    <x v="1"/>
    <x v="1"/>
  </r>
  <r>
    <x v="323"/>
    <x v="5"/>
    <x v="1"/>
    <x v="1"/>
  </r>
  <r>
    <x v="324"/>
    <x v="0"/>
    <x v="1"/>
    <x v="2"/>
  </r>
  <r>
    <x v="325"/>
    <x v="2"/>
    <x v="1"/>
    <x v="1"/>
  </r>
  <r>
    <x v="326"/>
    <x v="3"/>
    <x v="1"/>
    <x v="1"/>
  </r>
  <r>
    <x v="327"/>
    <x v="4"/>
    <x v="1"/>
    <x v="1"/>
  </r>
  <r>
    <x v="328"/>
    <x v="1"/>
    <x v="1"/>
    <x v="1"/>
  </r>
  <r>
    <x v="329"/>
    <x v="7"/>
    <x v="1"/>
    <x v="1"/>
  </r>
  <r>
    <x v="330"/>
    <x v="5"/>
    <x v="1"/>
    <x v="1"/>
  </r>
  <r>
    <x v="331"/>
    <x v="0"/>
    <x v="1"/>
    <x v="2"/>
  </r>
  <r>
    <x v="332"/>
    <x v="2"/>
    <x v="1"/>
    <x v="1"/>
  </r>
  <r>
    <x v="333"/>
    <x v="3"/>
    <x v="1"/>
    <x v="1"/>
  </r>
  <r>
    <x v="334"/>
    <x v="4"/>
    <x v="1"/>
    <x v="1"/>
  </r>
  <r>
    <x v="335"/>
    <x v="1"/>
    <x v="1"/>
    <x v="1"/>
  </r>
  <r>
    <x v="336"/>
    <x v="7"/>
    <x v="1"/>
    <x v="1"/>
  </r>
  <r>
    <x v="337"/>
    <x v="5"/>
    <x v="1"/>
    <x v="1"/>
  </r>
  <r>
    <x v="338"/>
    <x v="0"/>
    <x v="1"/>
    <x v="2"/>
  </r>
  <r>
    <x v="339"/>
    <x v="2"/>
    <x v="1"/>
    <x v="1"/>
  </r>
  <r>
    <x v="340"/>
    <x v="3"/>
    <x v="1"/>
    <x v="1"/>
  </r>
  <r>
    <x v="341"/>
    <x v="0"/>
    <x v="1"/>
    <x v="2"/>
  </r>
  <r>
    <x v="342"/>
    <x v="1"/>
    <x v="1"/>
    <x v="1"/>
  </r>
  <r>
    <x v="343"/>
    <x v="7"/>
    <x v="1"/>
    <x v="1"/>
  </r>
  <r>
    <x v="344"/>
    <x v="5"/>
    <x v="1"/>
    <x v="1"/>
  </r>
  <r>
    <x v="345"/>
    <x v="0"/>
    <x v="1"/>
    <x v="2"/>
  </r>
  <r>
    <x v="346"/>
    <x v="2"/>
    <x v="1"/>
    <x v="1"/>
  </r>
  <r>
    <x v="347"/>
    <x v="3"/>
    <x v="1"/>
    <x v="1"/>
  </r>
  <r>
    <x v="348"/>
    <x v="4"/>
    <x v="1"/>
    <x v="1"/>
  </r>
  <r>
    <x v="349"/>
    <x v="1"/>
    <x v="1"/>
    <x v="1"/>
  </r>
  <r>
    <x v="350"/>
    <x v="7"/>
    <x v="1"/>
    <x v="1"/>
  </r>
  <r>
    <x v="351"/>
    <x v="5"/>
    <x v="1"/>
    <x v="1"/>
  </r>
  <r>
    <x v="352"/>
    <x v="0"/>
    <x v="1"/>
    <x v="2"/>
  </r>
  <r>
    <x v="353"/>
    <x v="2"/>
    <x v="1"/>
    <x v="1"/>
  </r>
  <r>
    <x v="354"/>
    <x v="3"/>
    <x v="1"/>
    <x v="1"/>
  </r>
  <r>
    <x v="355"/>
    <x v="4"/>
    <x v="1"/>
    <x v="1"/>
  </r>
  <r>
    <x v="356"/>
    <x v="1"/>
    <x v="1"/>
    <x v="0"/>
  </r>
  <r>
    <x v="357"/>
    <x v="7"/>
    <x v="1"/>
    <x v="0"/>
  </r>
  <r>
    <x v="358"/>
    <x v="6"/>
    <x v="1"/>
    <x v="2"/>
  </r>
  <r>
    <x v="359"/>
    <x v="6"/>
    <x v="1"/>
    <x v="2"/>
  </r>
  <r>
    <x v="360"/>
    <x v="2"/>
    <x v="1"/>
    <x v="0"/>
  </r>
  <r>
    <x v="361"/>
    <x v="3"/>
    <x v="1"/>
    <x v="0"/>
  </r>
  <r>
    <x v="362"/>
    <x v="4"/>
    <x v="1"/>
    <x v="0"/>
  </r>
  <r>
    <x v="363"/>
    <x v="1"/>
    <x v="1"/>
    <x v="0"/>
  </r>
  <r>
    <x v="364"/>
    <x v="7"/>
    <x v="1"/>
    <x v="0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365">
  <r>
    <x v="0"/>
    <x v="6"/>
    <x v="1"/>
    <x v="2"/>
  </r>
  <r>
    <x v="1"/>
    <x v="7"/>
    <x v="1"/>
    <x v="0"/>
  </r>
  <r>
    <x v="2"/>
    <x v="5"/>
    <x v="1"/>
    <x v="0"/>
  </r>
  <r>
    <x v="3"/>
    <x v="0"/>
    <x v="1"/>
    <x v="2"/>
  </r>
  <r>
    <x v="4"/>
    <x v="2"/>
    <x v="1"/>
    <x v="0"/>
  </r>
  <r>
    <x v="5"/>
    <x v="6"/>
    <x v="1"/>
    <x v="2"/>
  </r>
  <r>
    <x v="6"/>
    <x v="4"/>
    <x v="1"/>
    <x v="1"/>
  </r>
  <r>
    <x v="7"/>
    <x v="1"/>
    <x v="1"/>
    <x v="1"/>
  </r>
  <r>
    <x v="8"/>
    <x v="7"/>
    <x v="1"/>
    <x v="1"/>
  </r>
  <r>
    <x v="9"/>
    <x v="5"/>
    <x v="1"/>
    <x v="1"/>
  </r>
  <r>
    <x v="10"/>
    <x v="0"/>
    <x v="1"/>
    <x v="2"/>
  </r>
  <r>
    <x v="11"/>
    <x v="2"/>
    <x v="1"/>
    <x v="1"/>
  </r>
  <r>
    <x v="12"/>
    <x v="3"/>
    <x v="1"/>
    <x v="1"/>
  </r>
  <r>
    <x v="13"/>
    <x v="4"/>
    <x v="1"/>
    <x v="1"/>
  </r>
  <r>
    <x v="14"/>
    <x v="1"/>
    <x v="1"/>
    <x v="1"/>
  </r>
  <r>
    <x v="15"/>
    <x v="7"/>
    <x v="1"/>
    <x v="1"/>
  </r>
  <r>
    <x v="16"/>
    <x v="5"/>
    <x v="1"/>
    <x v="1"/>
  </r>
  <r>
    <x v="17"/>
    <x v="0"/>
    <x v="1"/>
    <x v="2"/>
  </r>
  <r>
    <x v="18"/>
    <x v="2"/>
    <x v="1"/>
    <x v="1"/>
  </r>
  <r>
    <x v="19"/>
    <x v="3"/>
    <x v="1"/>
    <x v="1"/>
  </r>
  <r>
    <x v="20"/>
    <x v="4"/>
    <x v="1"/>
    <x v="1"/>
  </r>
  <r>
    <x v="21"/>
    <x v="1"/>
    <x v="1"/>
    <x v="1"/>
  </r>
  <r>
    <x v="22"/>
    <x v="7"/>
    <x v="1"/>
    <x v="1"/>
  </r>
  <r>
    <x v="23"/>
    <x v="5"/>
    <x v="1"/>
    <x v="1"/>
  </r>
  <r>
    <x v="24"/>
    <x v="0"/>
    <x v="1"/>
    <x v="2"/>
  </r>
  <r>
    <x v="25"/>
    <x v="2"/>
    <x v="1"/>
    <x v="1"/>
  </r>
  <r>
    <x v="26"/>
    <x v="3"/>
    <x v="1"/>
    <x v="1"/>
  </r>
  <r>
    <x v="27"/>
    <x v="4"/>
    <x v="1"/>
    <x v="1"/>
  </r>
  <r>
    <x v="28"/>
    <x v="1"/>
    <x v="1"/>
    <x v="1"/>
  </r>
  <r>
    <x v="29"/>
    <x v="7"/>
    <x v="1"/>
    <x v="1"/>
  </r>
  <r>
    <x v="30"/>
    <x v="5"/>
    <x v="1"/>
    <x v="1"/>
  </r>
  <r>
    <x v="31"/>
    <x v="0"/>
    <x v="1"/>
    <x v="2"/>
  </r>
  <r>
    <x v="32"/>
    <x v="2"/>
    <x v="1"/>
    <x v="1"/>
  </r>
  <r>
    <x v="33"/>
    <x v="3"/>
    <x v="1"/>
    <x v="1"/>
  </r>
  <r>
    <x v="34"/>
    <x v="4"/>
    <x v="1"/>
    <x v="1"/>
  </r>
  <r>
    <x v="35"/>
    <x v="1"/>
    <x v="1"/>
    <x v="1"/>
  </r>
  <r>
    <x v="36"/>
    <x v="7"/>
    <x v="1"/>
    <x v="1"/>
  </r>
  <r>
    <x v="37"/>
    <x v="5"/>
    <x v="1"/>
    <x v="1"/>
  </r>
  <r>
    <x v="38"/>
    <x v="0"/>
    <x v="1"/>
    <x v="2"/>
  </r>
  <r>
    <x v="39"/>
    <x v="2"/>
    <x v="1"/>
    <x v="1"/>
  </r>
  <r>
    <x v="40"/>
    <x v="3"/>
    <x v="1"/>
    <x v="1"/>
  </r>
  <r>
    <x v="41"/>
    <x v="4"/>
    <x v="1"/>
    <x v="1"/>
  </r>
  <r>
    <x v="42"/>
    <x v="1"/>
    <x v="1"/>
    <x v="1"/>
  </r>
  <r>
    <x v="43"/>
    <x v="7"/>
    <x v="1"/>
    <x v="1"/>
  </r>
  <r>
    <x v="44"/>
    <x v="5"/>
    <x v="1"/>
    <x v="1"/>
  </r>
  <r>
    <x v="45"/>
    <x v="0"/>
    <x v="1"/>
    <x v="2"/>
  </r>
  <r>
    <x v="46"/>
    <x v="2"/>
    <x v="1"/>
    <x v="1"/>
  </r>
  <r>
    <x v="47"/>
    <x v="3"/>
    <x v="1"/>
    <x v="1"/>
  </r>
  <r>
    <x v="48"/>
    <x v="4"/>
    <x v="1"/>
    <x v="1"/>
  </r>
  <r>
    <x v="49"/>
    <x v="1"/>
    <x v="1"/>
    <x v="1"/>
  </r>
  <r>
    <x v="50"/>
    <x v="7"/>
    <x v="1"/>
    <x v="1"/>
  </r>
  <r>
    <x v="51"/>
    <x v="5"/>
    <x v="1"/>
    <x v="1"/>
  </r>
  <r>
    <x v="52"/>
    <x v="0"/>
    <x v="1"/>
    <x v="2"/>
  </r>
  <r>
    <x v="53"/>
    <x v="2"/>
    <x v="1"/>
    <x v="1"/>
  </r>
  <r>
    <x v="54"/>
    <x v="3"/>
    <x v="1"/>
    <x v="1"/>
  </r>
  <r>
    <x v="55"/>
    <x v="4"/>
    <x v="1"/>
    <x v="1"/>
  </r>
  <r>
    <x v="56"/>
    <x v="1"/>
    <x v="1"/>
    <x v="1"/>
  </r>
  <r>
    <x v="57"/>
    <x v="7"/>
    <x v="1"/>
    <x v="1"/>
  </r>
  <r>
    <x v="58"/>
    <x v="5"/>
    <x v="1"/>
    <x v="1"/>
  </r>
  <r>
    <x v="59"/>
    <x v="0"/>
    <x v="1"/>
    <x v="2"/>
  </r>
  <r>
    <x v="60"/>
    <x v="2"/>
    <x v="1"/>
    <x v="1"/>
  </r>
  <r>
    <x v="61"/>
    <x v="3"/>
    <x v="1"/>
    <x v="1"/>
  </r>
  <r>
    <x v="62"/>
    <x v="4"/>
    <x v="1"/>
    <x v="1"/>
  </r>
  <r>
    <x v="63"/>
    <x v="1"/>
    <x v="1"/>
    <x v="1"/>
  </r>
  <r>
    <x v="64"/>
    <x v="7"/>
    <x v="1"/>
    <x v="1"/>
  </r>
  <r>
    <x v="65"/>
    <x v="5"/>
    <x v="1"/>
    <x v="1"/>
  </r>
  <r>
    <x v="66"/>
    <x v="0"/>
    <x v="1"/>
    <x v="2"/>
  </r>
  <r>
    <x v="67"/>
    <x v="2"/>
    <x v="1"/>
    <x v="1"/>
  </r>
  <r>
    <x v="68"/>
    <x v="3"/>
    <x v="1"/>
    <x v="1"/>
  </r>
  <r>
    <x v="69"/>
    <x v="4"/>
    <x v="1"/>
    <x v="1"/>
  </r>
  <r>
    <x v="70"/>
    <x v="1"/>
    <x v="1"/>
    <x v="1"/>
  </r>
  <r>
    <x v="71"/>
    <x v="7"/>
    <x v="1"/>
    <x v="1"/>
  </r>
  <r>
    <x v="72"/>
    <x v="5"/>
    <x v="1"/>
    <x v="1"/>
  </r>
  <r>
    <x v="73"/>
    <x v="0"/>
    <x v="1"/>
    <x v="2"/>
  </r>
  <r>
    <x v="74"/>
    <x v="2"/>
    <x v="1"/>
    <x v="1"/>
  </r>
  <r>
    <x v="75"/>
    <x v="3"/>
    <x v="1"/>
    <x v="1"/>
  </r>
  <r>
    <x v="76"/>
    <x v="4"/>
    <x v="1"/>
    <x v="1"/>
  </r>
  <r>
    <x v="77"/>
    <x v="1"/>
    <x v="1"/>
    <x v="1"/>
  </r>
  <r>
    <x v="78"/>
    <x v="7"/>
    <x v="1"/>
    <x v="1"/>
  </r>
  <r>
    <x v="79"/>
    <x v="5"/>
    <x v="1"/>
    <x v="1"/>
  </r>
  <r>
    <x v="80"/>
    <x v="0"/>
    <x v="1"/>
    <x v="2"/>
  </r>
  <r>
    <x v="81"/>
    <x v="2"/>
    <x v="1"/>
    <x v="1"/>
  </r>
  <r>
    <x v="82"/>
    <x v="3"/>
    <x v="1"/>
    <x v="1"/>
  </r>
  <r>
    <x v="83"/>
    <x v="4"/>
    <x v="1"/>
    <x v="1"/>
  </r>
  <r>
    <x v="84"/>
    <x v="1"/>
    <x v="1"/>
    <x v="1"/>
  </r>
  <r>
    <x v="85"/>
    <x v="7"/>
    <x v="1"/>
    <x v="1"/>
  </r>
  <r>
    <x v="86"/>
    <x v="5"/>
    <x v="1"/>
    <x v="1"/>
  </r>
  <r>
    <x v="87"/>
    <x v="0"/>
    <x v="1"/>
    <x v="2"/>
  </r>
  <r>
    <x v="88"/>
    <x v="2"/>
    <x v="1"/>
    <x v="1"/>
  </r>
  <r>
    <x v="89"/>
    <x v="3"/>
    <x v="1"/>
    <x v="1"/>
  </r>
  <r>
    <x v="90"/>
    <x v="4"/>
    <x v="1"/>
    <x v="1"/>
  </r>
  <r>
    <x v="91"/>
    <x v="1"/>
    <x v="1"/>
    <x v="0"/>
  </r>
  <r>
    <x v="92"/>
    <x v="7"/>
    <x v="1"/>
    <x v="0"/>
  </r>
  <r>
    <x v="93"/>
    <x v="5"/>
    <x v="1"/>
    <x v="0"/>
  </r>
  <r>
    <x v="94"/>
    <x v="0"/>
    <x v="1"/>
    <x v="2"/>
  </r>
  <r>
    <x v="95"/>
    <x v="0"/>
    <x v="1"/>
    <x v="2"/>
  </r>
  <r>
    <x v="96"/>
    <x v="3"/>
    <x v="1"/>
    <x v="0"/>
  </r>
  <r>
    <x v="97"/>
    <x v="4"/>
    <x v="1"/>
    <x v="1"/>
  </r>
  <r>
    <x v="98"/>
    <x v="1"/>
    <x v="1"/>
    <x v="1"/>
  </r>
  <r>
    <x v="99"/>
    <x v="7"/>
    <x v="1"/>
    <x v="1"/>
  </r>
  <r>
    <x v="100"/>
    <x v="5"/>
    <x v="1"/>
    <x v="1"/>
  </r>
  <r>
    <x v="101"/>
    <x v="0"/>
    <x v="1"/>
    <x v="2"/>
  </r>
  <r>
    <x v="102"/>
    <x v="2"/>
    <x v="1"/>
    <x v="1"/>
  </r>
  <r>
    <x v="103"/>
    <x v="3"/>
    <x v="1"/>
    <x v="1"/>
  </r>
  <r>
    <x v="104"/>
    <x v="4"/>
    <x v="1"/>
    <x v="1"/>
  </r>
  <r>
    <x v="105"/>
    <x v="1"/>
    <x v="1"/>
    <x v="1"/>
  </r>
  <r>
    <x v="106"/>
    <x v="7"/>
    <x v="1"/>
    <x v="1"/>
  </r>
  <r>
    <x v="107"/>
    <x v="5"/>
    <x v="1"/>
    <x v="1"/>
  </r>
  <r>
    <x v="108"/>
    <x v="0"/>
    <x v="1"/>
    <x v="2"/>
  </r>
  <r>
    <x v="109"/>
    <x v="2"/>
    <x v="1"/>
    <x v="1"/>
  </r>
  <r>
    <x v="110"/>
    <x v="3"/>
    <x v="1"/>
    <x v="1"/>
  </r>
  <r>
    <x v="111"/>
    <x v="4"/>
    <x v="1"/>
    <x v="1"/>
  </r>
  <r>
    <x v="112"/>
    <x v="1"/>
    <x v="1"/>
    <x v="1"/>
  </r>
  <r>
    <x v="113"/>
    <x v="7"/>
    <x v="1"/>
    <x v="1"/>
  </r>
  <r>
    <x v="114"/>
    <x v="0"/>
    <x v="1"/>
    <x v="2"/>
  </r>
  <r>
    <x v="115"/>
    <x v="0"/>
    <x v="1"/>
    <x v="2"/>
  </r>
  <r>
    <x v="116"/>
    <x v="2"/>
    <x v="1"/>
    <x v="1"/>
  </r>
  <r>
    <x v="117"/>
    <x v="3"/>
    <x v="1"/>
    <x v="1"/>
  </r>
  <r>
    <x v="118"/>
    <x v="4"/>
    <x v="1"/>
    <x v="1"/>
  </r>
  <r>
    <x v="119"/>
    <x v="1"/>
    <x v="1"/>
    <x v="1"/>
  </r>
  <r>
    <x v="120"/>
    <x v="6"/>
    <x v="1"/>
    <x v="2"/>
  </r>
  <r>
    <x v="121"/>
    <x v="5"/>
    <x v="1"/>
    <x v="1"/>
  </r>
  <r>
    <x v="122"/>
    <x v="0"/>
    <x v="1"/>
    <x v="2"/>
  </r>
  <r>
    <x v="123"/>
    <x v="2"/>
    <x v="1"/>
    <x v="1"/>
  </r>
  <r>
    <x v="124"/>
    <x v="3"/>
    <x v="1"/>
    <x v="1"/>
  </r>
  <r>
    <x v="125"/>
    <x v="4"/>
    <x v="1"/>
    <x v="1"/>
  </r>
  <r>
    <x v="126"/>
    <x v="1"/>
    <x v="1"/>
    <x v="1"/>
  </r>
  <r>
    <x v="127"/>
    <x v="7"/>
    <x v="1"/>
    <x v="1"/>
  </r>
  <r>
    <x v="128"/>
    <x v="5"/>
    <x v="1"/>
    <x v="1"/>
  </r>
  <r>
    <x v="129"/>
    <x v="0"/>
    <x v="1"/>
    <x v="2"/>
  </r>
  <r>
    <x v="130"/>
    <x v="2"/>
    <x v="1"/>
    <x v="1"/>
  </r>
  <r>
    <x v="131"/>
    <x v="3"/>
    <x v="1"/>
    <x v="1"/>
  </r>
  <r>
    <x v="132"/>
    <x v="4"/>
    <x v="1"/>
    <x v="1"/>
  </r>
  <r>
    <x v="133"/>
    <x v="1"/>
    <x v="1"/>
    <x v="1"/>
  </r>
  <r>
    <x v="134"/>
    <x v="7"/>
    <x v="1"/>
    <x v="1"/>
  </r>
  <r>
    <x v="135"/>
    <x v="5"/>
    <x v="1"/>
    <x v="1"/>
  </r>
  <r>
    <x v="136"/>
    <x v="0"/>
    <x v="1"/>
    <x v="2"/>
  </r>
  <r>
    <x v="137"/>
    <x v="2"/>
    <x v="1"/>
    <x v="1"/>
  </r>
  <r>
    <x v="138"/>
    <x v="3"/>
    <x v="1"/>
    <x v="1"/>
  </r>
  <r>
    <x v="139"/>
    <x v="4"/>
    <x v="1"/>
    <x v="1"/>
  </r>
  <r>
    <x v="140"/>
    <x v="1"/>
    <x v="1"/>
    <x v="1"/>
  </r>
  <r>
    <x v="141"/>
    <x v="7"/>
    <x v="1"/>
    <x v="1"/>
  </r>
  <r>
    <x v="142"/>
    <x v="5"/>
    <x v="1"/>
    <x v="1"/>
  </r>
  <r>
    <x v="143"/>
    <x v="0"/>
    <x v="1"/>
    <x v="2"/>
  </r>
  <r>
    <x v="144"/>
    <x v="2"/>
    <x v="1"/>
    <x v="1"/>
  </r>
  <r>
    <x v="145"/>
    <x v="3"/>
    <x v="1"/>
    <x v="1"/>
  </r>
  <r>
    <x v="146"/>
    <x v="4"/>
    <x v="1"/>
    <x v="1"/>
  </r>
  <r>
    <x v="147"/>
    <x v="1"/>
    <x v="1"/>
    <x v="1"/>
  </r>
  <r>
    <x v="148"/>
    <x v="7"/>
    <x v="1"/>
    <x v="1"/>
  </r>
  <r>
    <x v="149"/>
    <x v="5"/>
    <x v="1"/>
    <x v="1"/>
  </r>
  <r>
    <x v="150"/>
    <x v="0"/>
    <x v="1"/>
    <x v="2"/>
  </r>
  <r>
    <x v="151"/>
    <x v="2"/>
    <x v="1"/>
    <x v="0"/>
  </r>
  <r>
    <x v="152"/>
    <x v="0"/>
    <x v="1"/>
    <x v="2"/>
  </r>
  <r>
    <x v="153"/>
    <x v="4"/>
    <x v="1"/>
    <x v="1"/>
  </r>
  <r>
    <x v="154"/>
    <x v="1"/>
    <x v="1"/>
    <x v="1"/>
  </r>
  <r>
    <x v="155"/>
    <x v="7"/>
    <x v="1"/>
    <x v="1"/>
  </r>
  <r>
    <x v="156"/>
    <x v="5"/>
    <x v="1"/>
    <x v="1"/>
  </r>
  <r>
    <x v="157"/>
    <x v="0"/>
    <x v="1"/>
    <x v="2"/>
  </r>
  <r>
    <x v="158"/>
    <x v="2"/>
    <x v="1"/>
    <x v="1"/>
  </r>
  <r>
    <x v="159"/>
    <x v="3"/>
    <x v="1"/>
    <x v="1"/>
  </r>
  <r>
    <x v="160"/>
    <x v="4"/>
    <x v="1"/>
    <x v="1"/>
  </r>
  <r>
    <x v="161"/>
    <x v="1"/>
    <x v="1"/>
    <x v="0"/>
  </r>
  <r>
    <x v="162"/>
    <x v="7"/>
    <x v="1"/>
    <x v="0"/>
  </r>
  <r>
    <x v="163"/>
    <x v="5"/>
    <x v="1"/>
    <x v="0"/>
  </r>
  <r>
    <x v="164"/>
    <x v="0"/>
    <x v="1"/>
    <x v="2"/>
  </r>
  <r>
    <x v="165"/>
    <x v="2"/>
    <x v="1"/>
    <x v="0"/>
  </r>
  <r>
    <x v="166"/>
    <x v="3"/>
    <x v="1"/>
    <x v="0"/>
  </r>
  <r>
    <x v="167"/>
    <x v="4"/>
    <x v="1"/>
    <x v="0"/>
  </r>
  <r>
    <x v="168"/>
    <x v="1"/>
    <x v="1"/>
    <x v="0"/>
  </r>
  <r>
    <x v="169"/>
    <x v="7"/>
    <x v="1"/>
    <x v="0"/>
  </r>
  <r>
    <x v="170"/>
    <x v="5"/>
    <x v="1"/>
    <x v="0"/>
  </r>
  <r>
    <x v="171"/>
    <x v="0"/>
    <x v="1"/>
    <x v="2"/>
  </r>
  <r>
    <x v="172"/>
    <x v="2"/>
    <x v="1"/>
    <x v="0"/>
  </r>
  <r>
    <x v="173"/>
    <x v="3"/>
    <x v="1"/>
    <x v="0"/>
  </r>
  <r>
    <x v="174"/>
    <x v="4"/>
    <x v="1"/>
    <x v="0"/>
  </r>
  <r>
    <x v="175"/>
    <x v="1"/>
    <x v="1"/>
    <x v="0"/>
  </r>
  <r>
    <x v="176"/>
    <x v="7"/>
    <x v="1"/>
    <x v="0"/>
  </r>
  <r>
    <x v="177"/>
    <x v="5"/>
    <x v="1"/>
    <x v="0"/>
  </r>
  <r>
    <x v="178"/>
    <x v="0"/>
    <x v="1"/>
    <x v="2"/>
  </r>
  <r>
    <x v="179"/>
    <x v="2"/>
    <x v="0"/>
    <x v="0"/>
  </r>
  <r>
    <x v="180"/>
    <x v="3"/>
    <x v="0"/>
    <x v="0"/>
  </r>
  <r>
    <x v="181"/>
    <x v="4"/>
    <x v="0"/>
    <x v="0"/>
  </r>
  <r>
    <x v="182"/>
    <x v="1"/>
    <x v="0"/>
    <x v="0"/>
  </r>
  <r>
    <x v="183"/>
    <x v="7"/>
    <x v="0"/>
    <x v="0"/>
  </r>
  <r>
    <x v="184"/>
    <x v="5"/>
    <x v="0"/>
    <x v="0"/>
  </r>
  <r>
    <x v="185"/>
    <x v="0"/>
    <x v="0"/>
    <x v="2"/>
  </r>
  <r>
    <x v="186"/>
    <x v="2"/>
    <x v="0"/>
    <x v="0"/>
  </r>
  <r>
    <x v="187"/>
    <x v="3"/>
    <x v="0"/>
    <x v="0"/>
  </r>
  <r>
    <x v="188"/>
    <x v="4"/>
    <x v="0"/>
    <x v="0"/>
  </r>
  <r>
    <x v="189"/>
    <x v="1"/>
    <x v="0"/>
    <x v="0"/>
  </r>
  <r>
    <x v="190"/>
    <x v="7"/>
    <x v="0"/>
    <x v="0"/>
  </r>
  <r>
    <x v="191"/>
    <x v="5"/>
    <x v="0"/>
    <x v="0"/>
  </r>
  <r>
    <x v="192"/>
    <x v="0"/>
    <x v="0"/>
    <x v="2"/>
  </r>
  <r>
    <x v="193"/>
    <x v="2"/>
    <x v="0"/>
    <x v="0"/>
  </r>
  <r>
    <x v="194"/>
    <x v="3"/>
    <x v="0"/>
    <x v="0"/>
  </r>
  <r>
    <x v="195"/>
    <x v="4"/>
    <x v="0"/>
    <x v="0"/>
  </r>
  <r>
    <x v="196"/>
    <x v="1"/>
    <x v="0"/>
    <x v="0"/>
  </r>
  <r>
    <x v="197"/>
    <x v="7"/>
    <x v="0"/>
    <x v="0"/>
  </r>
  <r>
    <x v="198"/>
    <x v="5"/>
    <x v="0"/>
    <x v="0"/>
  </r>
  <r>
    <x v="199"/>
    <x v="0"/>
    <x v="0"/>
    <x v="2"/>
  </r>
  <r>
    <x v="200"/>
    <x v="2"/>
    <x v="0"/>
    <x v="0"/>
  </r>
  <r>
    <x v="201"/>
    <x v="3"/>
    <x v="0"/>
    <x v="0"/>
  </r>
  <r>
    <x v="202"/>
    <x v="4"/>
    <x v="0"/>
    <x v="0"/>
  </r>
  <r>
    <x v="203"/>
    <x v="1"/>
    <x v="0"/>
    <x v="0"/>
  </r>
  <r>
    <x v="204"/>
    <x v="7"/>
    <x v="0"/>
    <x v="0"/>
  </r>
  <r>
    <x v="205"/>
    <x v="5"/>
    <x v="0"/>
    <x v="0"/>
  </r>
  <r>
    <x v="206"/>
    <x v="0"/>
    <x v="0"/>
    <x v="2"/>
  </r>
  <r>
    <x v="207"/>
    <x v="2"/>
    <x v="0"/>
    <x v="0"/>
  </r>
  <r>
    <x v="208"/>
    <x v="3"/>
    <x v="0"/>
    <x v="0"/>
  </r>
  <r>
    <x v="209"/>
    <x v="4"/>
    <x v="0"/>
    <x v="0"/>
  </r>
  <r>
    <x v="210"/>
    <x v="1"/>
    <x v="0"/>
    <x v="0"/>
  </r>
  <r>
    <x v="211"/>
    <x v="7"/>
    <x v="0"/>
    <x v="0"/>
  </r>
  <r>
    <x v="212"/>
    <x v="5"/>
    <x v="0"/>
    <x v="0"/>
  </r>
  <r>
    <x v="213"/>
    <x v="0"/>
    <x v="0"/>
    <x v="2"/>
  </r>
  <r>
    <x v="214"/>
    <x v="2"/>
    <x v="0"/>
    <x v="0"/>
  </r>
  <r>
    <x v="215"/>
    <x v="3"/>
    <x v="0"/>
    <x v="0"/>
  </r>
  <r>
    <x v="216"/>
    <x v="4"/>
    <x v="0"/>
    <x v="0"/>
  </r>
  <r>
    <x v="217"/>
    <x v="1"/>
    <x v="0"/>
    <x v="0"/>
  </r>
  <r>
    <x v="218"/>
    <x v="7"/>
    <x v="0"/>
    <x v="0"/>
  </r>
  <r>
    <x v="219"/>
    <x v="5"/>
    <x v="0"/>
    <x v="0"/>
  </r>
  <r>
    <x v="220"/>
    <x v="0"/>
    <x v="0"/>
    <x v="2"/>
  </r>
  <r>
    <x v="221"/>
    <x v="2"/>
    <x v="0"/>
    <x v="0"/>
  </r>
  <r>
    <x v="222"/>
    <x v="3"/>
    <x v="0"/>
    <x v="0"/>
  </r>
  <r>
    <x v="223"/>
    <x v="4"/>
    <x v="0"/>
    <x v="0"/>
  </r>
  <r>
    <x v="224"/>
    <x v="1"/>
    <x v="0"/>
    <x v="0"/>
  </r>
  <r>
    <x v="225"/>
    <x v="7"/>
    <x v="0"/>
    <x v="0"/>
  </r>
  <r>
    <x v="226"/>
    <x v="0"/>
    <x v="0"/>
    <x v="2"/>
  </r>
  <r>
    <x v="227"/>
    <x v="0"/>
    <x v="0"/>
    <x v="2"/>
  </r>
  <r>
    <x v="228"/>
    <x v="2"/>
    <x v="0"/>
    <x v="0"/>
  </r>
  <r>
    <x v="229"/>
    <x v="3"/>
    <x v="0"/>
    <x v="0"/>
  </r>
  <r>
    <x v="230"/>
    <x v="4"/>
    <x v="0"/>
    <x v="0"/>
  </r>
  <r>
    <x v="231"/>
    <x v="1"/>
    <x v="0"/>
    <x v="0"/>
  </r>
  <r>
    <x v="232"/>
    <x v="7"/>
    <x v="0"/>
    <x v="0"/>
  </r>
  <r>
    <x v="233"/>
    <x v="5"/>
    <x v="0"/>
    <x v="0"/>
  </r>
  <r>
    <x v="234"/>
    <x v="0"/>
    <x v="0"/>
    <x v="2"/>
  </r>
  <r>
    <x v="235"/>
    <x v="2"/>
    <x v="0"/>
    <x v="0"/>
  </r>
  <r>
    <x v="236"/>
    <x v="3"/>
    <x v="0"/>
    <x v="0"/>
  </r>
  <r>
    <x v="237"/>
    <x v="4"/>
    <x v="0"/>
    <x v="0"/>
  </r>
  <r>
    <x v="238"/>
    <x v="1"/>
    <x v="0"/>
    <x v="0"/>
  </r>
  <r>
    <x v="239"/>
    <x v="7"/>
    <x v="0"/>
    <x v="0"/>
  </r>
  <r>
    <x v="240"/>
    <x v="5"/>
    <x v="0"/>
    <x v="0"/>
  </r>
  <r>
    <x v="241"/>
    <x v="0"/>
    <x v="0"/>
    <x v="2"/>
  </r>
  <r>
    <x v="242"/>
    <x v="2"/>
    <x v="0"/>
    <x v="0"/>
  </r>
  <r>
    <x v="243"/>
    <x v="3"/>
    <x v="0"/>
    <x v="0"/>
  </r>
  <r>
    <x v="244"/>
    <x v="4"/>
    <x v="0"/>
    <x v="0"/>
  </r>
  <r>
    <x v="245"/>
    <x v="1"/>
    <x v="0"/>
    <x v="0"/>
  </r>
  <r>
    <x v="246"/>
    <x v="7"/>
    <x v="0"/>
    <x v="0"/>
  </r>
  <r>
    <x v="247"/>
    <x v="5"/>
    <x v="0"/>
    <x v="0"/>
  </r>
  <r>
    <x v="248"/>
    <x v="0"/>
    <x v="0"/>
    <x v="2"/>
  </r>
  <r>
    <x v="249"/>
    <x v="2"/>
    <x v="0"/>
    <x v="0"/>
  </r>
  <r>
    <x v="250"/>
    <x v="3"/>
    <x v="0"/>
    <x v="0"/>
  </r>
  <r>
    <x v="251"/>
    <x v="4"/>
    <x v="0"/>
    <x v="0"/>
  </r>
  <r>
    <x v="252"/>
    <x v="1"/>
    <x v="0"/>
    <x v="0"/>
  </r>
  <r>
    <x v="253"/>
    <x v="7"/>
    <x v="0"/>
    <x v="0"/>
  </r>
  <r>
    <x v="254"/>
    <x v="5"/>
    <x v="0"/>
    <x v="0"/>
  </r>
  <r>
    <x v="255"/>
    <x v="0"/>
    <x v="0"/>
    <x v="2"/>
  </r>
  <r>
    <x v="256"/>
    <x v="2"/>
    <x v="0"/>
    <x v="0"/>
  </r>
  <r>
    <x v="257"/>
    <x v="3"/>
    <x v="0"/>
    <x v="0"/>
  </r>
  <r>
    <x v="258"/>
    <x v="4"/>
    <x v="1"/>
    <x v="1"/>
  </r>
  <r>
    <x v="259"/>
    <x v="1"/>
    <x v="1"/>
    <x v="1"/>
  </r>
  <r>
    <x v="260"/>
    <x v="7"/>
    <x v="1"/>
    <x v="1"/>
  </r>
  <r>
    <x v="261"/>
    <x v="5"/>
    <x v="1"/>
    <x v="1"/>
  </r>
  <r>
    <x v="262"/>
    <x v="0"/>
    <x v="1"/>
    <x v="2"/>
  </r>
  <r>
    <x v="263"/>
    <x v="2"/>
    <x v="1"/>
    <x v="1"/>
  </r>
  <r>
    <x v="264"/>
    <x v="3"/>
    <x v="1"/>
    <x v="1"/>
  </r>
  <r>
    <x v="265"/>
    <x v="4"/>
    <x v="1"/>
    <x v="1"/>
  </r>
  <r>
    <x v="266"/>
    <x v="1"/>
    <x v="1"/>
    <x v="1"/>
  </r>
  <r>
    <x v="267"/>
    <x v="7"/>
    <x v="1"/>
    <x v="1"/>
  </r>
  <r>
    <x v="268"/>
    <x v="5"/>
    <x v="1"/>
    <x v="1"/>
  </r>
  <r>
    <x v="269"/>
    <x v="0"/>
    <x v="1"/>
    <x v="2"/>
  </r>
  <r>
    <x v="270"/>
    <x v="2"/>
    <x v="1"/>
    <x v="1"/>
  </r>
  <r>
    <x v="271"/>
    <x v="3"/>
    <x v="1"/>
    <x v="1"/>
  </r>
  <r>
    <x v="272"/>
    <x v="4"/>
    <x v="1"/>
    <x v="1"/>
  </r>
  <r>
    <x v="273"/>
    <x v="1"/>
    <x v="1"/>
    <x v="1"/>
  </r>
  <r>
    <x v="274"/>
    <x v="7"/>
    <x v="1"/>
    <x v="1"/>
  </r>
  <r>
    <x v="275"/>
    <x v="5"/>
    <x v="1"/>
    <x v="1"/>
  </r>
  <r>
    <x v="276"/>
    <x v="0"/>
    <x v="1"/>
    <x v="2"/>
  </r>
  <r>
    <x v="277"/>
    <x v="2"/>
    <x v="1"/>
    <x v="1"/>
  </r>
  <r>
    <x v="278"/>
    <x v="3"/>
    <x v="1"/>
    <x v="1"/>
  </r>
  <r>
    <x v="279"/>
    <x v="4"/>
    <x v="1"/>
    <x v="1"/>
  </r>
  <r>
    <x v="280"/>
    <x v="1"/>
    <x v="1"/>
    <x v="1"/>
  </r>
  <r>
    <x v="281"/>
    <x v="7"/>
    <x v="1"/>
    <x v="1"/>
  </r>
  <r>
    <x v="282"/>
    <x v="5"/>
    <x v="1"/>
    <x v="1"/>
  </r>
  <r>
    <x v="283"/>
    <x v="0"/>
    <x v="1"/>
    <x v="2"/>
  </r>
  <r>
    <x v="284"/>
    <x v="2"/>
    <x v="1"/>
    <x v="1"/>
  </r>
  <r>
    <x v="285"/>
    <x v="3"/>
    <x v="1"/>
    <x v="1"/>
  </r>
  <r>
    <x v="286"/>
    <x v="4"/>
    <x v="1"/>
    <x v="1"/>
  </r>
  <r>
    <x v="287"/>
    <x v="1"/>
    <x v="1"/>
    <x v="1"/>
  </r>
  <r>
    <x v="288"/>
    <x v="7"/>
    <x v="1"/>
    <x v="1"/>
  </r>
  <r>
    <x v="289"/>
    <x v="5"/>
    <x v="1"/>
    <x v="1"/>
  </r>
  <r>
    <x v="290"/>
    <x v="0"/>
    <x v="1"/>
    <x v="2"/>
  </r>
  <r>
    <x v="291"/>
    <x v="2"/>
    <x v="1"/>
    <x v="1"/>
  </r>
  <r>
    <x v="292"/>
    <x v="3"/>
    <x v="1"/>
    <x v="1"/>
  </r>
  <r>
    <x v="293"/>
    <x v="4"/>
    <x v="1"/>
    <x v="1"/>
  </r>
  <r>
    <x v="294"/>
    <x v="1"/>
    <x v="1"/>
    <x v="1"/>
  </r>
  <r>
    <x v="295"/>
    <x v="7"/>
    <x v="1"/>
    <x v="1"/>
  </r>
  <r>
    <x v="296"/>
    <x v="5"/>
    <x v="1"/>
    <x v="1"/>
  </r>
  <r>
    <x v="297"/>
    <x v="0"/>
    <x v="1"/>
    <x v="2"/>
  </r>
  <r>
    <x v="298"/>
    <x v="2"/>
    <x v="1"/>
    <x v="1"/>
  </r>
  <r>
    <x v="299"/>
    <x v="3"/>
    <x v="1"/>
    <x v="1"/>
  </r>
  <r>
    <x v="300"/>
    <x v="4"/>
    <x v="1"/>
    <x v="1"/>
  </r>
  <r>
    <x v="301"/>
    <x v="1"/>
    <x v="1"/>
    <x v="1"/>
  </r>
  <r>
    <x v="302"/>
    <x v="7"/>
    <x v="1"/>
    <x v="1"/>
  </r>
  <r>
    <x v="303"/>
    <x v="5"/>
    <x v="1"/>
    <x v="1"/>
  </r>
  <r>
    <x v="304"/>
    <x v="0"/>
    <x v="1"/>
    <x v="2"/>
  </r>
  <r>
    <x v="305"/>
    <x v="2"/>
    <x v="1"/>
    <x v="1"/>
  </r>
  <r>
    <x v="306"/>
    <x v="3"/>
    <x v="1"/>
    <x v="1"/>
  </r>
  <r>
    <x v="307"/>
    <x v="4"/>
    <x v="1"/>
    <x v="1"/>
  </r>
  <r>
    <x v="308"/>
    <x v="1"/>
    <x v="1"/>
    <x v="1"/>
  </r>
  <r>
    <x v="309"/>
    <x v="7"/>
    <x v="1"/>
    <x v="1"/>
  </r>
  <r>
    <x v="310"/>
    <x v="5"/>
    <x v="1"/>
    <x v="1"/>
  </r>
  <r>
    <x v="311"/>
    <x v="0"/>
    <x v="1"/>
    <x v="2"/>
  </r>
  <r>
    <x v="312"/>
    <x v="2"/>
    <x v="1"/>
    <x v="1"/>
  </r>
  <r>
    <x v="313"/>
    <x v="3"/>
    <x v="1"/>
    <x v="1"/>
  </r>
  <r>
    <x v="314"/>
    <x v="4"/>
    <x v="1"/>
    <x v="1"/>
  </r>
  <r>
    <x v="315"/>
    <x v="1"/>
    <x v="1"/>
    <x v="1"/>
  </r>
  <r>
    <x v="316"/>
    <x v="7"/>
    <x v="1"/>
    <x v="1"/>
  </r>
  <r>
    <x v="317"/>
    <x v="5"/>
    <x v="1"/>
    <x v="1"/>
  </r>
  <r>
    <x v="318"/>
    <x v="0"/>
    <x v="1"/>
    <x v="2"/>
  </r>
  <r>
    <x v="319"/>
    <x v="2"/>
    <x v="1"/>
    <x v="1"/>
  </r>
  <r>
    <x v="320"/>
    <x v="3"/>
    <x v="1"/>
    <x v="1"/>
  </r>
  <r>
    <x v="321"/>
    <x v="4"/>
    <x v="1"/>
    <x v="1"/>
  </r>
  <r>
    <x v="322"/>
    <x v="1"/>
    <x v="1"/>
    <x v="1"/>
  </r>
  <r>
    <x v="323"/>
    <x v="7"/>
    <x v="1"/>
    <x v="1"/>
  </r>
  <r>
    <x v="324"/>
    <x v="5"/>
    <x v="1"/>
    <x v="1"/>
  </r>
  <r>
    <x v="325"/>
    <x v="0"/>
    <x v="1"/>
    <x v="2"/>
  </r>
  <r>
    <x v="326"/>
    <x v="2"/>
    <x v="1"/>
    <x v="1"/>
  </r>
  <r>
    <x v="327"/>
    <x v="3"/>
    <x v="1"/>
    <x v="1"/>
  </r>
  <r>
    <x v="328"/>
    <x v="4"/>
    <x v="1"/>
    <x v="1"/>
  </r>
  <r>
    <x v="329"/>
    <x v="1"/>
    <x v="1"/>
    <x v="1"/>
  </r>
  <r>
    <x v="330"/>
    <x v="7"/>
    <x v="1"/>
    <x v="1"/>
  </r>
  <r>
    <x v="331"/>
    <x v="5"/>
    <x v="1"/>
    <x v="1"/>
  </r>
  <r>
    <x v="332"/>
    <x v="0"/>
    <x v="1"/>
    <x v="2"/>
  </r>
  <r>
    <x v="333"/>
    <x v="2"/>
    <x v="1"/>
    <x v="1"/>
  </r>
  <r>
    <x v="334"/>
    <x v="3"/>
    <x v="1"/>
    <x v="1"/>
  </r>
  <r>
    <x v="335"/>
    <x v="4"/>
    <x v="1"/>
    <x v="1"/>
  </r>
  <r>
    <x v="336"/>
    <x v="1"/>
    <x v="1"/>
    <x v="1"/>
  </r>
  <r>
    <x v="337"/>
    <x v="7"/>
    <x v="1"/>
    <x v="1"/>
  </r>
  <r>
    <x v="338"/>
    <x v="5"/>
    <x v="1"/>
    <x v="1"/>
  </r>
  <r>
    <x v="339"/>
    <x v="0"/>
    <x v="1"/>
    <x v="2"/>
  </r>
  <r>
    <x v="340"/>
    <x v="2"/>
    <x v="1"/>
    <x v="0"/>
  </r>
  <r>
    <x v="341"/>
    <x v="0"/>
    <x v="1"/>
    <x v="2"/>
  </r>
  <r>
    <x v="342"/>
    <x v="4"/>
    <x v="1"/>
    <x v="1"/>
  </r>
  <r>
    <x v="343"/>
    <x v="1"/>
    <x v="1"/>
    <x v="1"/>
  </r>
  <r>
    <x v="344"/>
    <x v="7"/>
    <x v="1"/>
    <x v="1"/>
  </r>
  <r>
    <x v="345"/>
    <x v="5"/>
    <x v="1"/>
    <x v="1"/>
  </r>
  <r>
    <x v="346"/>
    <x v="0"/>
    <x v="1"/>
    <x v="2"/>
  </r>
  <r>
    <x v="347"/>
    <x v="2"/>
    <x v="1"/>
    <x v="1"/>
  </r>
  <r>
    <x v="348"/>
    <x v="3"/>
    <x v="1"/>
    <x v="1"/>
  </r>
  <r>
    <x v="349"/>
    <x v="4"/>
    <x v="1"/>
    <x v="1"/>
  </r>
  <r>
    <x v="350"/>
    <x v="1"/>
    <x v="1"/>
    <x v="1"/>
  </r>
  <r>
    <x v="351"/>
    <x v="7"/>
    <x v="1"/>
    <x v="1"/>
  </r>
  <r>
    <x v="352"/>
    <x v="5"/>
    <x v="1"/>
    <x v="1"/>
  </r>
  <r>
    <x v="353"/>
    <x v="0"/>
    <x v="1"/>
    <x v="2"/>
  </r>
  <r>
    <x v="354"/>
    <x v="2"/>
    <x v="1"/>
    <x v="1"/>
  </r>
  <r>
    <x v="355"/>
    <x v="3"/>
    <x v="1"/>
    <x v="1"/>
  </r>
  <r>
    <x v="356"/>
    <x v="4"/>
    <x v="1"/>
    <x v="0"/>
  </r>
  <r>
    <x v="357"/>
    <x v="1"/>
    <x v="1"/>
    <x v="0"/>
  </r>
  <r>
    <x v="358"/>
    <x v="6"/>
    <x v="1"/>
    <x v="2"/>
  </r>
  <r>
    <x v="359"/>
    <x v="6"/>
    <x v="1"/>
    <x v="2"/>
  </r>
  <r>
    <x v="360"/>
    <x v="0"/>
    <x v="1"/>
    <x v="2"/>
  </r>
  <r>
    <x v="361"/>
    <x v="2"/>
    <x v="1"/>
    <x v="0"/>
  </r>
  <r>
    <x v="362"/>
    <x v="3"/>
    <x v="1"/>
    <x v="0"/>
  </r>
  <r>
    <x v="363"/>
    <x v="4"/>
    <x v="1"/>
    <x v="0"/>
  </r>
  <r>
    <x v="364"/>
    <x v="1"/>
    <x v="1"/>
    <x v="0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365">
  <r>
    <x v="0"/>
    <x v="6"/>
    <x v="1"/>
    <x v="2"/>
  </r>
  <r>
    <x v="1"/>
    <x v="1"/>
    <x v="1"/>
    <x v="0"/>
  </r>
  <r>
    <x v="2"/>
    <x v="7"/>
    <x v="1"/>
    <x v="0"/>
  </r>
  <r>
    <x v="3"/>
    <x v="5"/>
    <x v="1"/>
    <x v="0"/>
  </r>
  <r>
    <x v="4"/>
    <x v="0"/>
    <x v="1"/>
    <x v="2"/>
  </r>
  <r>
    <x v="5"/>
    <x v="6"/>
    <x v="1"/>
    <x v="2"/>
  </r>
  <r>
    <x v="6"/>
    <x v="3"/>
    <x v="1"/>
    <x v="1"/>
  </r>
  <r>
    <x v="7"/>
    <x v="4"/>
    <x v="1"/>
    <x v="1"/>
  </r>
  <r>
    <x v="8"/>
    <x v="1"/>
    <x v="1"/>
    <x v="1"/>
  </r>
  <r>
    <x v="9"/>
    <x v="7"/>
    <x v="1"/>
    <x v="1"/>
  </r>
  <r>
    <x v="10"/>
    <x v="5"/>
    <x v="1"/>
    <x v="1"/>
  </r>
  <r>
    <x v="11"/>
    <x v="0"/>
    <x v="1"/>
    <x v="2"/>
  </r>
  <r>
    <x v="12"/>
    <x v="2"/>
    <x v="1"/>
    <x v="1"/>
  </r>
  <r>
    <x v="13"/>
    <x v="3"/>
    <x v="1"/>
    <x v="1"/>
  </r>
  <r>
    <x v="14"/>
    <x v="4"/>
    <x v="1"/>
    <x v="1"/>
  </r>
  <r>
    <x v="15"/>
    <x v="1"/>
    <x v="1"/>
    <x v="1"/>
  </r>
  <r>
    <x v="16"/>
    <x v="7"/>
    <x v="1"/>
    <x v="1"/>
  </r>
  <r>
    <x v="17"/>
    <x v="5"/>
    <x v="1"/>
    <x v="1"/>
  </r>
  <r>
    <x v="18"/>
    <x v="0"/>
    <x v="1"/>
    <x v="2"/>
  </r>
  <r>
    <x v="19"/>
    <x v="2"/>
    <x v="1"/>
    <x v="1"/>
  </r>
  <r>
    <x v="20"/>
    <x v="3"/>
    <x v="1"/>
    <x v="1"/>
  </r>
  <r>
    <x v="21"/>
    <x v="4"/>
    <x v="1"/>
    <x v="1"/>
  </r>
  <r>
    <x v="22"/>
    <x v="1"/>
    <x v="1"/>
    <x v="1"/>
  </r>
  <r>
    <x v="23"/>
    <x v="7"/>
    <x v="1"/>
    <x v="1"/>
  </r>
  <r>
    <x v="24"/>
    <x v="5"/>
    <x v="1"/>
    <x v="1"/>
  </r>
  <r>
    <x v="25"/>
    <x v="0"/>
    <x v="1"/>
    <x v="2"/>
  </r>
  <r>
    <x v="26"/>
    <x v="2"/>
    <x v="1"/>
    <x v="1"/>
  </r>
  <r>
    <x v="27"/>
    <x v="3"/>
    <x v="1"/>
    <x v="1"/>
  </r>
  <r>
    <x v="28"/>
    <x v="4"/>
    <x v="1"/>
    <x v="1"/>
  </r>
  <r>
    <x v="29"/>
    <x v="1"/>
    <x v="1"/>
    <x v="1"/>
  </r>
  <r>
    <x v="30"/>
    <x v="7"/>
    <x v="1"/>
    <x v="1"/>
  </r>
  <r>
    <x v="31"/>
    <x v="5"/>
    <x v="1"/>
    <x v="1"/>
  </r>
  <r>
    <x v="32"/>
    <x v="0"/>
    <x v="1"/>
    <x v="2"/>
  </r>
  <r>
    <x v="33"/>
    <x v="2"/>
    <x v="1"/>
    <x v="1"/>
  </r>
  <r>
    <x v="34"/>
    <x v="3"/>
    <x v="1"/>
    <x v="1"/>
  </r>
  <r>
    <x v="35"/>
    <x v="4"/>
    <x v="1"/>
    <x v="1"/>
  </r>
  <r>
    <x v="36"/>
    <x v="1"/>
    <x v="1"/>
    <x v="1"/>
  </r>
  <r>
    <x v="37"/>
    <x v="7"/>
    <x v="1"/>
    <x v="1"/>
  </r>
  <r>
    <x v="38"/>
    <x v="5"/>
    <x v="1"/>
    <x v="1"/>
  </r>
  <r>
    <x v="39"/>
    <x v="0"/>
    <x v="1"/>
    <x v="2"/>
  </r>
  <r>
    <x v="40"/>
    <x v="2"/>
    <x v="1"/>
    <x v="1"/>
  </r>
  <r>
    <x v="41"/>
    <x v="3"/>
    <x v="1"/>
    <x v="1"/>
  </r>
  <r>
    <x v="42"/>
    <x v="4"/>
    <x v="1"/>
    <x v="1"/>
  </r>
  <r>
    <x v="43"/>
    <x v="1"/>
    <x v="1"/>
    <x v="1"/>
  </r>
  <r>
    <x v="44"/>
    <x v="7"/>
    <x v="1"/>
    <x v="1"/>
  </r>
  <r>
    <x v="45"/>
    <x v="5"/>
    <x v="1"/>
    <x v="1"/>
  </r>
  <r>
    <x v="46"/>
    <x v="0"/>
    <x v="1"/>
    <x v="2"/>
  </r>
  <r>
    <x v="47"/>
    <x v="2"/>
    <x v="1"/>
    <x v="1"/>
  </r>
  <r>
    <x v="48"/>
    <x v="3"/>
    <x v="1"/>
    <x v="1"/>
  </r>
  <r>
    <x v="49"/>
    <x v="4"/>
    <x v="1"/>
    <x v="1"/>
  </r>
  <r>
    <x v="50"/>
    <x v="1"/>
    <x v="1"/>
    <x v="1"/>
  </r>
  <r>
    <x v="51"/>
    <x v="7"/>
    <x v="1"/>
    <x v="1"/>
  </r>
  <r>
    <x v="52"/>
    <x v="5"/>
    <x v="1"/>
    <x v="1"/>
  </r>
  <r>
    <x v="53"/>
    <x v="0"/>
    <x v="1"/>
    <x v="2"/>
  </r>
  <r>
    <x v="54"/>
    <x v="2"/>
    <x v="1"/>
    <x v="1"/>
  </r>
  <r>
    <x v="55"/>
    <x v="3"/>
    <x v="1"/>
    <x v="1"/>
  </r>
  <r>
    <x v="56"/>
    <x v="4"/>
    <x v="1"/>
    <x v="1"/>
  </r>
  <r>
    <x v="57"/>
    <x v="1"/>
    <x v="1"/>
    <x v="1"/>
  </r>
  <r>
    <x v="58"/>
    <x v="7"/>
    <x v="1"/>
    <x v="1"/>
  </r>
  <r>
    <x v="59"/>
    <x v="5"/>
    <x v="1"/>
    <x v="1"/>
  </r>
  <r>
    <x v="60"/>
    <x v="0"/>
    <x v="1"/>
    <x v="2"/>
  </r>
  <r>
    <x v="61"/>
    <x v="2"/>
    <x v="1"/>
    <x v="1"/>
  </r>
  <r>
    <x v="62"/>
    <x v="3"/>
    <x v="1"/>
    <x v="1"/>
  </r>
  <r>
    <x v="63"/>
    <x v="4"/>
    <x v="1"/>
    <x v="1"/>
  </r>
  <r>
    <x v="64"/>
    <x v="1"/>
    <x v="1"/>
    <x v="1"/>
  </r>
  <r>
    <x v="65"/>
    <x v="7"/>
    <x v="1"/>
    <x v="1"/>
  </r>
  <r>
    <x v="66"/>
    <x v="5"/>
    <x v="1"/>
    <x v="1"/>
  </r>
  <r>
    <x v="67"/>
    <x v="0"/>
    <x v="1"/>
    <x v="2"/>
  </r>
  <r>
    <x v="68"/>
    <x v="2"/>
    <x v="1"/>
    <x v="1"/>
  </r>
  <r>
    <x v="69"/>
    <x v="3"/>
    <x v="1"/>
    <x v="1"/>
  </r>
  <r>
    <x v="70"/>
    <x v="4"/>
    <x v="1"/>
    <x v="1"/>
  </r>
  <r>
    <x v="71"/>
    <x v="1"/>
    <x v="1"/>
    <x v="1"/>
  </r>
  <r>
    <x v="72"/>
    <x v="7"/>
    <x v="1"/>
    <x v="1"/>
  </r>
  <r>
    <x v="73"/>
    <x v="5"/>
    <x v="1"/>
    <x v="1"/>
  </r>
  <r>
    <x v="74"/>
    <x v="0"/>
    <x v="1"/>
    <x v="2"/>
  </r>
  <r>
    <x v="75"/>
    <x v="2"/>
    <x v="1"/>
    <x v="1"/>
  </r>
  <r>
    <x v="76"/>
    <x v="3"/>
    <x v="1"/>
    <x v="1"/>
  </r>
  <r>
    <x v="77"/>
    <x v="4"/>
    <x v="1"/>
    <x v="1"/>
  </r>
  <r>
    <x v="78"/>
    <x v="1"/>
    <x v="1"/>
    <x v="1"/>
  </r>
  <r>
    <x v="79"/>
    <x v="7"/>
    <x v="1"/>
    <x v="1"/>
  </r>
  <r>
    <x v="80"/>
    <x v="5"/>
    <x v="1"/>
    <x v="1"/>
  </r>
  <r>
    <x v="81"/>
    <x v="0"/>
    <x v="1"/>
    <x v="2"/>
  </r>
  <r>
    <x v="82"/>
    <x v="2"/>
    <x v="1"/>
    <x v="1"/>
  </r>
  <r>
    <x v="83"/>
    <x v="3"/>
    <x v="1"/>
    <x v="1"/>
  </r>
  <r>
    <x v="84"/>
    <x v="4"/>
    <x v="1"/>
    <x v="1"/>
  </r>
  <r>
    <x v="85"/>
    <x v="1"/>
    <x v="1"/>
    <x v="1"/>
  </r>
  <r>
    <x v="86"/>
    <x v="7"/>
    <x v="1"/>
    <x v="1"/>
  </r>
  <r>
    <x v="87"/>
    <x v="5"/>
    <x v="1"/>
    <x v="1"/>
  </r>
  <r>
    <x v="88"/>
    <x v="0"/>
    <x v="1"/>
    <x v="2"/>
  </r>
  <r>
    <x v="89"/>
    <x v="2"/>
    <x v="1"/>
    <x v="1"/>
  </r>
  <r>
    <x v="90"/>
    <x v="3"/>
    <x v="1"/>
    <x v="1"/>
  </r>
  <r>
    <x v="91"/>
    <x v="4"/>
    <x v="1"/>
    <x v="1"/>
  </r>
  <r>
    <x v="92"/>
    <x v="1"/>
    <x v="1"/>
    <x v="1"/>
  </r>
  <r>
    <x v="93"/>
    <x v="7"/>
    <x v="1"/>
    <x v="1"/>
  </r>
  <r>
    <x v="94"/>
    <x v="5"/>
    <x v="1"/>
    <x v="1"/>
  </r>
  <r>
    <x v="95"/>
    <x v="0"/>
    <x v="1"/>
    <x v="2"/>
  </r>
  <r>
    <x v="96"/>
    <x v="2"/>
    <x v="1"/>
    <x v="1"/>
  </r>
  <r>
    <x v="97"/>
    <x v="3"/>
    <x v="1"/>
    <x v="1"/>
  </r>
  <r>
    <x v="98"/>
    <x v="4"/>
    <x v="1"/>
    <x v="1"/>
  </r>
  <r>
    <x v="99"/>
    <x v="1"/>
    <x v="1"/>
    <x v="1"/>
  </r>
  <r>
    <x v="100"/>
    <x v="7"/>
    <x v="1"/>
    <x v="1"/>
  </r>
  <r>
    <x v="101"/>
    <x v="5"/>
    <x v="1"/>
    <x v="1"/>
  </r>
  <r>
    <x v="102"/>
    <x v="0"/>
    <x v="1"/>
    <x v="2"/>
  </r>
  <r>
    <x v="103"/>
    <x v="2"/>
    <x v="1"/>
    <x v="1"/>
  </r>
  <r>
    <x v="104"/>
    <x v="3"/>
    <x v="1"/>
    <x v="1"/>
  </r>
  <r>
    <x v="105"/>
    <x v="4"/>
    <x v="1"/>
    <x v="1"/>
  </r>
  <r>
    <x v="106"/>
    <x v="1"/>
    <x v="1"/>
    <x v="0"/>
  </r>
  <r>
    <x v="107"/>
    <x v="7"/>
    <x v="1"/>
    <x v="0"/>
  </r>
  <r>
    <x v="108"/>
    <x v="5"/>
    <x v="1"/>
    <x v="0"/>
  </r>
  <r>
    <x v="109"/>
    <x v="0"/>
    <x v="1"/>
    <x v="2"/>
  </r>
  <r>
    <x v="110"/>
    <x v="0"/>
    <x v="1"/>
    <x v="2"/>
  </r>
  <r>
    <x v="111"/>
    <x v="3"/>
    <x v="1"/>
    <x v="0"/>
  </r>
  <r>
    <x v="112"/>
    <x v="4"/>
    <x v="1"/>
    <x v="0"/>
  </r>
  <r>
    <x v="113"/>
    <x v="1"/>
    <x v="1"/>
    <x v="0"/>
  </r>
  <r>
    <x v="114"/>
    <x v="0"/>
    <x v="1"/>
    <x v="2"/>
  </r>
  <r>
    <x v="115"/>
    <x v="5"/>
    <x v="1"/>
    <x v="0"/>
  </r>
  <r>
    <x v="116"/>
    <x v="0"/>
    <x v="1"/>
    <x v="2"/>
  </r>
  <r>
    <x v="117"/>
    <x v="2"/>
    <x v="1"/>
    <x v="1"/>
  </r>
  <r>
    <x v="118"/>
    <x v="3"/>
    <x v="1"/>
    <x v="1"/>
  </r>
  <r>
    <x v="119"/>
    <x v="4"/>
    <x v="1"/>
    <x v="1"/>
  </r>
  <r>
    <x v="120"/>
    <x v="6"/>
    <x v="1"/>
    <x v="2"/>
  </r>
  <r>
    <x v="121"/>
    <x v="7"/>
    <x v="1"/>
    <x v="1"/>
  </r>
  <r>
    <x v="122"/>
    <x v="5"/>
    <x v="1"/>
    <x v="1"/>
  </r>
  <r>
    <x v="123"/>
    <x v="0"/>
    <x v="1"/>
    <x v="2"/>
  </r>
  <r>
    <x v="124"/>
    <x v="2"/>
    <x v="1"/>
    <x v="1"/>
  </r>
  <r>
    <x v="125"/>
    <x v="3"/>
    <x v="1"/>
    <x v="1"/>
  </r>
  <r>
    <x v="126"/>
    <x v="4"/>
    <x v="1"/>
    <x v="1"/>
  </r>
  <r>
    <x v="127"/>
    <x v="1"/>
    <x v="1"/>
    <x v="1"/>
  </r>
  <r>
    <x v="128"/>
    <x v="7"/>
    <x v="1"/>
    <x v="1"/>
  </r>
  <r>
    <x v="129"/>
    <x v="5"/>
    <x v="1"/>
    <x v="1"/>
  </r>
  <r>
    <x v="130"/>
    <x v="0"/>
    <x v="1"/>
    <x v="2"/>
  </r>
  <r>
    <x v="131"/>
    <x v="2"/>
    <x v="1"/>
    <x v="1"/>
  </r>
  <r>
    <x v="132"/>
    <x v="3"/>
    <x v="1"/>
    <x v="1"/>
  </r>
  <r>
    <x v="133"/>
    <x v="4"/>
    <x v="1"/>
    <x v="1"/>
  </r>
  <r>
    <x v="134"/>
    <x v="1"/>
    <x v="1"/>
    <x v="1"/>
  </r>
  <r>
    <x v="135"/>
    <x v="7"/>
    <x v="1"/>
    <x v="1"/>
  </r>
  <r>
    <x v="136"/>
    <x v="5"/>
    <x v="1"/>
    <x v="1"/>
  </r>
  <r>
    <x v="137"/>
    <x v="0"/>
    <x v="1"/>
    <x v="2"/>
  </r>
  <r>
    <x v="138"/>
    <x v="2"/>
    <x v="1"/>
    <x v="1"/>
  </r>
  <r>
    <x v="139"/>
    <x v="3"/>
    <x v="1"/>
    <x v="1"/>
  </r>
  <r>
    <x v="140"/>
    <x v="4"/>
    <x v="1"/>
    <x v="1"/>
  </r>
  <r>
    <x v="141"/>
    <x v="1"/>
    <x v="1"/>
    <x v="1"/>
  </r>
  <r>
    <x v="142"/>
    <x v="7"/>
    <x v="1"/>
    <x v="1"/>
  </r>
  <r>
    <x v="143"/>
    <x v="5"/>
    <x v="1"/>
    <x v="1"/>
  </r>
  <r>
    <x v="144"/>
    <x v="0"/>
    <x v="1"/>
    <x v="2"/>
  </r>
  <r>
    <x v="145"/>
    <x v="2"/>
    <x v="1"/>
    <x v="1"/>
  </r>
  <r>
    <x v="146"/>
    <x v="3"/>
    <x v="1"/>
    <x v="1"/>
  </r>
  <r>
    <x v="147"/>
    <x v="4"/>
    <x v="1"/>
    <x v="1"/>
  </r>
  <r>
    <x v="148"/>
    <x v="1"/>
    <x v="1"/>
    <x v="1"/>
  </r>
  <r>
    <x v="149"/>
    <x v="7"/>
    <x v="1"/>
    <x v="1"/>
  </r>
  <r>
    <x v="150"/>
    <x v="5"/>
    <x v="1"/>
    <x v="1"/>
  </r>
  <r>
    <x v="151"/>
    <x v="0"/>
    <x v="1"/>
    <x v="2"/>
  </r>
  <r>
    <x v="152"/>
    <x v="0"/>
    <x v="1"/>
    <x v="2"/>
  </r>
  <r>
    <x v="153"/>
    <x v="3"/>
    <x v="1"/>
    <x v="1"/>
  </r>
  <r>
    <x v="154"/>
    <x v="4"/>
    <x v="1"/>
    <x v="1"/>
  </r>
  <r>
    <x v="155"/>
    <x v="1"/>
    <x v="1"/>
    <x v="1"/>
  </r>
  <r>
    <x v="156"/>
    <x v="7"/>
    <x v="1"/>
    <x v="1"/>
  </r>
  <r>
    <x v="157"/>
    <x v="5"/>
    <x v="1"/>
    <x v="1"/>
  </r>
  <r>
    <x v="158"/>
    <x v="0"/>
    <x v="1"/>
    <x v="2"/>
  </r>
  <r>
    <x v="159"/>
    <x v="2"/>
    <x v="1"/>
    <x v="1"/>
  </r>
  <r>
    <x v="160"/>
    <x v="3"/>
    <x v="1"/>
    <x v="1"/>
  </r>
  <r>
    <x v="161"/>
    <x v="4"/>
    <x v="1"/>
    <x v="1"/>
  </r>
  <r>
    <x v="162"/>
    <x v="1"/>
    <x v="1"/>
    <x v="0"/>
  </r>
  <r>
    <x v="163"/>
    <x v="7"/>
    <x v="1"/>
    <x v="0"/>
  </r>
  <r>
    <x v="164"/>
    <x v="5"/>
    <x v="1"/>
    <x v="0"/>
  </r>
  <r>
    <x v="165"/>
    <x v="0"/>
    <x v="1"/>
    <x v="2"/>
  </r>
  <r>
    <x v="166"/>
    <x v="2"/>
    <x v="1"/>
    <x v="0"/>
  </r>
  <r>
    <x v="167"/>
    <x v="3"/>
    <x v="1"/>
    <x v="0"/>
  </r>
  <r>
    <x v="168"/>
    <x v="4"/>
    <x v="1"/>
    <x v="0"/>
  </r>
  <r>
    <x v="169"/>
    <x v="1"/>
    <x v="1"/>
    <x v="0"/>
  </r>
  <r>
    <x v="170"/>
    <x v="7"/>
    <x v="1"/>
    <x v="0"/>
  </r>
  <r>
    <x v="171"/>
    <x v="5"/>
    <x v="1"/>
    <x v="0"/>
  </r>
  <r>
    <x v="172"/>
    <x v="0"/>
    <x v="1"/>
    <x v="2"/>
  </r>
  <r>
    <x v="173"/>
    <x v="2"/>
    <x v="1"/>
    <x v="0"/>
  </r>
  <r>
    <x v="174"/>
    <x v="3"/>
    <x v="1"/>
    <x v="0"/>
  </r>
  <r>
    <x v="175"/>
    <x v="4"/>
    <x v="1"/>
    <x v="0"/>
  </r>
  <r>
    <x v="176"/>
    <x v="1"/>
    <x v="1"/>
    <x v="0"/>
  </r>
  <r>
    <x v="177"/>
    <x v="7"/>
    <x v="1"/>
    <x v="0"/>
  </r>
  <r>
    <x v="178"/>
    <x v="5"/>
    <x v="1"/>
    <x v="0"/>
  </r>
  <r>
    <x v="179"/>
    <x v="0"/>
    <x v="1"/>
    <x v="2"/>
  </r>
  <r>
    <x v="180"/>
    <x v="2"/>
    <x v="0"/>
    <x v="0"/>
  </r>
  <r>
    <x v="181"/>
    <x v="3"/>
    <x v="0"/>
    <x v="0"/>
  </r>
  <r>
    <x v="182"/>
    <x v="4"/>
    <x v="0"/>
    <x v="0"/>
  </r>
  <r>
    <x v="183"/>
    <x v="1"/>
    <x v="0"/>
    <x v="0"/>
  </r>
  <r>
    <x v="184"/>
    <x v="7"/>
    <x v="0"/>
    <x v="0"/>
  </r>
  <r>
    <x v="185"/>
    <x v="5"/>
    <x v="0"/>
    <x v="0"/>
  </r>
  <r>
    <x v="186"/>
    <x v="0"/>
    <x v="0"/>
    <x v="2"/>
  </r>
  <r>
    <x v="187"/>
    <x v="2"/>
    <x v="0"/>
    <x v="0"/>
  </r>
  <r>
    <x v="188"/>
    <x v="3"/>
    <x v="0"/>
    <x v="0"/>
  </r>
  <r>
    <x v="189"/>
    <x v="4"/>
    <x v="0"/>
    <x v="0"/>
  </r>
  <r>
    <x v="190"/>
    <x v="1"/>
    <x v="0"/>
    <x v="0"/>
  </r>
  <r>
    <x v="191"/>
    <x v="7"/>
    <x v="0"/>
    <x v="0"/>
  </r>
  <r>
    <x v="192"/>
    <x v="5"/>
    <x v="0"/>
    <x v="0"/>
  </r>
  <r>
    <x v="193"/>
    <x v="0"/>
    <x v="0"/>
    <x v="2"/>
  </r>
  <r>
    <x v="194"/>
    <x v="2"/>
    <x v="0"/>
    <x v="0"/>
  </r>
  <r>
    <x v="195"/>
    <x v="3"/>
    <x v="0"/>
    <x v="0"/>
  </r>
  <r>
    <x v="196"/>
    <x v="4"/>
    <x v="0"/>
    <x v="0"/>
  </r>
  <r>
    <x v="197"/>
    <x v="1"/>
    <x v="0"/>
    <x v="0"/>
  </r>
  <r>
    <x v="198"/>
    <x v="7"/>
    <x v="0"/>
    <x v="0"/>
  </r>
  <r>
    <x v="199"/>
    <x v="5"/>
    <x v="0"/>
    <x v="0"/>
  </r>
  <r>
    <x v="200"/>
    <x v="0"/>
    <x v="0"/>
    <x v="2"/>
  </r>
  <r>
    <x v="201"/>
    <x v="2"/>
    <x v="0"/>
    <x v="0"/>
  </r>
  <r>
    <x v="202"/>
    <x v="3"/>
    <x v="0"/>
    <x v="0"/>
  </r>
  <r>
    <x v="203"/>
    <x v="4"/>
    <x v="0"/>
    <x v="0"/>
  </r>
  <r>
    <x v="204"/>
    <x v="1"/>
    <x v="0"/>
    <x v="0"/>
  </r>
  <r>
    <x v="205"/>
    <x v="7"/>
    <x v="0"/>
    <x v="0"/>
  </r>
  <r>
    <x v="206"/>
    <x v="5"/>
    <x v="0"/>
    <x v="0"/>
  </r>
  <r>
    <x v="207"/>
    <x v="0"/>
    <x v="0"/>
    <x v="2"/>
  </r>
  <r>
    <x v="208"/>
    <x v="2"/>
    <x v="0"/>
    <x v="0"/>
  </r>
  <r>
    <x v="209"/>
    <x v="3"/>
    <x v="0"/>
    <x v="0"/>
  </r>
  <r>
    <x v="210"/>
    <x v="4"/>
    <x v="0"/>
    <x v="0"/>
  </r>
  <r>
    <x v="211"/>
    <x v="1"/>
    <x v="0"/>
    <x v="0"/>
  </r>
  <r>
    <x v="212"/>
    <x v="7"/>
    <x v="0"/>
    <x v="0"/>
  </r>
  <r>
    <x v="213"/>
    <x v="5"/>
    <x v="0"/>
    <x v="0"/>
  </r>
  <r>
    <x v="214"/>
    <x v="0"/>
    <x v="0"/>
    <x v="2"/>
  </r>
  <r>
    <x v="215"/>
    <x v="2"/>
    <x v="0"/>
    <x v="0"/>
  </r>
  <r>
    <x v="216"/>
    <x v="3"/>
    <x v="0"/>
    <x v="0"/>
  </r>
  <r>
    <x v="217"/>
    <x v="4"/>
    <x v="0"/>
    <x v="0"/>
  </r>
  <r>
    <x v="218"/>
    <x v="1"/>
    <x v="0"/>
    <x v="0"/>
  </r>
  <r>
    <x v="219"/>
    <x v="7"/>
    <x v="0"/>
    <x v="0"/>
  </r>
  <r>
    <x v="220"/>
    <x v="5"/>
    <x v="0"/>
    <x v="0"/>
  </r>
  <r>
    <x v="221"/>
    <x v="0"/>
    <x v="0"/>
    <x v="2"/>
  </r>
  <r>
    <x v="222"/>
    <x v="2"/>
    <x v="0"/>
    <x v="0"/>
  </r>
  <r>
    <x v="223"/>
    <x v="3"/>
    <x v="0"/>
    <x v="0"/>
  </r>
  <r>
    <x v="224"/>
    <x v="4"/>
    <x v="0"/>
    <x v="0"/>
  </r>
  <r>
    <x v="225"/>
    <x v="1"/>
    <x v="0"/>
    <x v="0"/>
  </r>
  <r>
    <x v="226"/>
    <x v="0"/>
    <x v="0"/>
    <x v="2"/>
  </r>
  <r>
    <x v="227"/>
    <x v="5"/>
    <x v="0"/>
    <x v="0"/>
  </r>
  <r>
    <x v="228"/>
    <x v="0"/>
    <x v="0"/>
    <x v="2"/>
  </r>
  <r>
    <x v="229"/>
    <x v="2"/>
    <x v="0"/>
    <x v="0"/>
  </r>
  <r>
    <x v="230"/>
    <x v="3"/>
    <x v="0"/>
    <x v="0"/>
  </r>
  <r>
    <x v="231"/>
    <x v="4"/>
    <x v="0"/>
    <x v="0"/>
  </r>
  <r>
    <x v="232"/>
    <x v="1"/>
    <x v="0"/>
    <x v="0"/>
  </r>
  <r>
    <x v="233"/>
    <x v="7"/>
    <x v="0"/>
    <x v="0"/>
  </r>
  <r>
    <x v="234"/>
    <x v="5"/>
    <x v="0"/>
    <x v="0"/>
  </r>
  <r>
    <x v="235"/>
    <x v="0"/>
    <x v="0"/>
    <x v="2"/>
  </r>
  <r>
    <x v="236"/>
    <x v="2"/>
    <x v="0"/>
    <x v="0"/>
  </r>
  <r>
    <x v="237"/>
    <x v="3"/>
    <x v="0"/>
    <x v="0"/>
  </r>
  <r>
    <x v="238"/>
    <x v="4"/>
    <x v="0"/>
    <x v="0"/>
  </r>
  <r>
    <x v="239"/>
    <x v="1"/>
    <x v="0"/>
    <x v="0"/>
  </r>
  <r>
    <x v="240"/>
    <x v="7"/>
    <x v="0"/>
    <x v="0"/>
  </r>
  <r>
    <x v="241"/>
    <x v="5"/>
    <x v="0"/>
    <x v="0"/>
  </r>
  <r>
    <x v="242"/>
    <x v="0"/>
    <x v="0"/>
    <x v="2"/>
  </r>
  <r>
    <x v="243"/>
    <x v="2"/>
    <x v="0"/>
    <x v="0"/>
  </r>
  <r>
    <x v="244"/>
    <x v="3"/>
    <x v="0"/>
    <x v="0"/>
  </r>
  <r>
    <x v="245"/>
    <x v="4"/>
    <x v="0"/>
    <x v="0"/>
  </r>
  <r>
    <x v="246"/>
    <x v="1"/>
    <x v="0"/>
    <x v="0"/>
  </r>
  <r>
    <x v="247"/>
    <x v="7"/>
    <x v="0"/>
    <x v="0"/>
  </r>
  <r>
    <x v="248"/>
    <x v="5"/>
    <x v="0"/>
    <x v="0"/>
  </r>
  <r>
    <x v="249"/>
    <x v="0"/>
    <x v="0"/>
    <x v="2"/>
  </r>
  <r>
    <x v="250"/>
    <x v="2"/>
    <x v="0"/>
    <x v="0"/>
  </r>
  <r>
    <x v="251"/>
    <x v="3"/>
    <x v="0"/>
    <x v="0"/>
  </r>
  <r>
    <x v="252"/>
    <x v="4"/>
    <x v="0"/>
    <x v="0"/>
  </r>
  <r>
    <x v="253"/>
    <x v="1"/>
    <x v="0"/>
    <x v="0"/>
  </r>
  <r>
    <x v="254"/>
    <x v="7"/>
    <x v="0"/>
    <x v="0"/>
  </r>
  <r>
    <x v="255"/>
    <x v="5"/>
    <x v="0"/>
    <x v="0"/>
  </r>
  <r>
    <x v="256"/>
    <x v="0"/>
    <x v="0"/>
    <x v="2"/>
  </r>
  <r>
    <x v="257"/>
    <x v="2"/>
    <x v="1"/>
    <x v="1"/>
  </r>
  <r>
    <x v="258"/>
    <x v="3"/>
    <x v="1"/>
    <x v="1"/>
  </r>
  <r>
    <x v="259"/>
    <x v="4"/>
    <x v="1"/>
    <x v="1"/>
  </r>
  <r>
    <x v="260"/>
    <x v="1"/>
    <x v="1"/>
    <x v="1"/>
  </r>
  <r>
    <x v="261"/>
    <x v="7"/>
    <x v="1"/>
    <x v="1"/>
  </r>
  <r>
    <x v="262"/>
    <x v="5"/>
    <x v="1"/>
    <x v="1"/>
  </r>
  <r>
    <x v="263"/>
    <x v="0"/>
    <x v="1"/>
    <x v="2"/>
  </r>
  <r>
    <x v="264"/>
    <x v="2"/>
    <x v="1"/>
    <x v="1"/>
  </r>
  <r>
    <x v="265"/>
    <x v="3"/>
    <x v="1"/>
    <x v="1"/>
  </r>
  <r>
    <x v="266"/>
    <x v="4"/>
    <x v="1"/>
    <x v="1"/>
  </r>
  <r>
    <x v="267"/>
    <x v="1"/>
    <x v="1"/>
    <x v="1"/>
  </r>
  <r>
    <x v="268"/>
    <x v="7"/>
    <x v="1"/>
    <x v="1"/>
  </r>
  <r>
    <x v="269"/>
    <x v="5"/>
    <x v="1"/>
    <x v="1"/>
  </r>
  <r>
    <x v="270"/>
    <x v="0"/>
    <x v="1"/>
    <x v="2"/>
  </r>
  <r>
    <x v="271"/>
    <x v="2"/>
    <x v="1"/>
    <x v="1"/>
  </r>
  <r>
    <x v="272"/>
    <x v="3"/>
    <x v="1"/>
    <x v="1"/>
  </r>
  <r>
    <x v="273"/>
    <x v="4"/>
    <x v="1"/>
    <x v="1"/>
  </r>
  <r>
    <x v="274"/>
    <x v="1"/>
    <x v="1"/>
    <x v="1"/>
  </r>
  <r>
    <x v="275"/>
    <x v="7"/>
    <x v="1"/>
    <x v="1"/>
  </r>
  <r>
    <x v="276"/>
    <x v="5"/>
    <x v="1"/>
    <x v="1"/>
  </r>
  <r>
    <x v="277"/>
    <x v="0"/>
    <x v="1"/>
    <x v="2"/>
  </r>
  <r>
    <x v="278"/>
    <x v="2"/>
    <x v="1"/>
    <x v="1"/>
  </r>
  <r>
    <x v="279"/>
    <x v="3"/>
    <x v="1"/>
    <x v="1"/>
  </r>
  <r>
    <x v="280"/>
    <x v="4"/>
    <x v="1"/>
    <x v="1"/>
  </r>
  <r>
    <x v="281"/>
    <x v="1"/>
    <x v="1"/>
    <x v="1"/>
  </r>
  <r>
    <x v="282"/>
    <x v="7"/>
    <x v="1"/>
    <x v="1"/>
  </r>
  <r>
    <x v="283"/>
    <x v="5"/>
    <x v="1"/>
    <x v="1"/>
  </r>
  <r>
    <x v="284"/>
    <x v="0"/>
    <x v="1"/>
    <x v="2"/>
  </r>
  <r>
    <x v="285"/>
    <x v="2"/>
    <x v="1"/>
    <x v="1"/>
  </r>
  <r>
    <x v="286"/>
    <x v="3"/>
    <x v="1"/>
    <x v="1"/>
  </r>
  <r>
    <x v="287"/>
    <x v="4"/>
    <x v="1"/>
    <x v="1"/>
  </r>
  <r>
    <x v="288"/>
    <x v="1"/>
    <x v="1"/>
    <x v="1"/>
  </r>
  <r>
    <x v="289"/>
    <x v="7"/>
    <x v="1"/>
    <x v="1"/>
  </r>
  <r>
    <x v="290"/>
    <x v="5"/>
    <x v="1"/>
    <x v="1"/>
  </r>
  <r>
    <x v="291"/>
    <x v="0"/>
    <x v="1"/>
    <x v="2"/>
  </r>
  <r>
    <x v="292"/>
    <x v="2"/>
    <x v="1"/>
    <x v="1"/>
  </r>
  <r>
    <x v="293"/>
    <x v="3"/>
    <x v="1"/>
    <x v="1"/>
  </r>
  <r>
    <x v="294"/>
    <x v="4"/>
    <x v="1"/>
    <x v="1"/>
  </r>
  <r>
    <x v="295"/>
    <x v="1"/>
    <x v="1"/>
    <x v="1"/>
  </r>
  <r>
    <x v="296"/>
    <x v="7"/>
    <x v="1"/>
    <x v="1"/>
  </r>
  <r>
    <x v="297"/>
    <x v="5"/>
    <x v="1"/>
    <x v="1"/>
  </r>
  <r>
    <x v="298"/>
    <x v="0"/>
    <x v="1"/>
    <x v="2"/>
  </r>
  <r>
    <x v="299"/>
    <x v="2"/>
    <x v="1"/>
    <x v="1"/>
  </r>
  <r>
    <x v="300"/>
    <x v="3"/>
    <x v="1"/>
    <x v="1"/>
  </r>
  <r>
    <x v="301"/>
    <x v="4"/>
    <x v="1"/>
    <x v="1"/>
  </r>
  <r>
    <x v="302"/>
    <x v="1"/>
    <x v="1"/>
    <x v="1"/>
  </r>
  <r>
    <x v="303"/>
    <x v="7"/>
    <x v="1"/>
    <x v="1"/>
  </r>
  <r>
    <x v="304"/>
    <x v="0"/>
    <x v="1"/>
    <x v="2"/>
  </r>
  <r>
    <x v="305"/>
    <x v="0"/>
    <x v="1"/>
    <x v="2"/>
  </r>
  <r>
    <x v="306"/>
    <x v="2"/>
    <x v="1"/>
    <x v="1"/>
  </r>
  <r>
    <x v="307"/>
    <x v="3"/>
    <x v="1"/>
    <x v="1"/>
  </r>
  <r>
    <x v="308"/>
    <x v="4"/>
    <x v="1"/>
    <x v="1"/>
  </r>
  <r>
    <x v="309"/>
    <x v="1"/>
    <x v="1"/>
    <x v="1"/>
  </r>
  <r>
    <x v="310"/>
    <x v="7"/>
    <x v="1"/>
    <x v="1"/>
  </r>
  <r>
    <x v="311"/>
    <x v="5"/>
    <x v="1"/>
    <x v="1"/>
  </r>
  <r>
    <x v="312"/>
    <x v="0"/>
    <x v="1"/>
    <x v="2"/>
  </r>
  <r>
    <x v="313"/>
    <x v="2"/>
    <x v="1"/>
    <x v="1"/>
  </r>
  <r>
    <x v="314"/>
    <x v="3"/>
    <x v="1"/>
    <x v="1"/>
  </r>
  <r>
    <x v="315"/>
    <x v="4"/>
    <x v="1"/>
    <x v="1"/>
  </r>
  <r>
    <x v="316"/>
    <x v="1"/>
    <x v="1"/>
    <x v="1"/>
  </r>
  <r>
    <x v="317"/>
    <x v="7"/>
    <x v="1"/>
    <x v="1"/>
  </r>
  <r>
    <x v="318"/>
    <x v="5"/>
    <x v="1"/>
    <x v="1"/>
  </r>
  <r>
    <x v="319"/>
    <x v="0"/>
    <x v="1"/>
    <x v="2"/>
  </r>
  <r>
    <x v="320"/>
    <x v="2"/>
    <x v="1"/>
    <x v="1"/>
  </r>
  <r>
    <x v="321"/>
    <x v="3"/>
    <x v="1"/>
    <x v="1"/>
  </r>
  <r>
    <x v="322"/>
    <x v="4"/>
    <x v="1"/>
    <x v="1"/>
  </r>
  <r>
    <x v="323"/>
    <x v="1"/>
    <x v="1"/>
    <x v="1"/>
  </r>
  <r>
    <x v="324"/>
    <x v="7"/>
    <x v="1"/>
    <x v="1"/>
  </r>
  <r>
    <x v="325"/>
    <x v="5"/>
    <x v="1"/>
    <x v="1"/>
  </r>
  <r>
    <x v="326"/>
    <x v="0"/>
    <x v="1"/>
    <x v="2"/>
  </r>
  <r>
    <x v="327"/>
    <x v="2"/>
    <x v="1"/>
    <x v="1"/>
  </r>
  <r>
    <x v="328"/>
    <x v="3"/>
    <x v="1"/>
    <x v="1"/>
  </r>
  <r>
    <x v="329"/>
    <x v="4"/>
    <x v="1"/>
    <x v="1"/>
  </r>
  <r>
    <x v="330"/>
    <x v="1"/>
    <x v="1"/>
    <x v="1"/>
  </r>
  <r>
    <x v="331"/>
    <x v="7"/>
    <x v="1"/>
    <x v="1"/>
  </r>
  <r>
    <x v="332"/>
    <x v="5"/>
    <x v="1"/>
    <x v="1"/>
  </r>
  <r>
    <x v="333"/>
    <x v="0"/>
    <x v="1"/>
    <x v="2"/>
  </r>
  <r>
    <x v="334"/>
    <x v="2"/>
    <x v="1"/>
    <x v="1"/>
  </r>
  <r>
    <x v="335"/>
    <x v="3"/>
    <x v="1"/>
    <x v="1"/>
  </r>
  <r>
    <x v="336"/>
    <x v="4"/>
    <x v="1"/>
    <x v="1"/>
  </r>
  <r>
    <x v="337"/>
    <x v="1"/>
    <x v="1"/>
    <x v="1"/>
  </r>
  <r>
    <x v="338"/>
    <x v="7"/>
    <x v="1"/>
    <x v="1"/>
  </r>
  <r>
    <x v="339"/>
    <x v="5"/>
    <x v="1"/>
    <x v="1"/>
  </r>
  <r>
    <x v="340"/>
    <x v="0"/>
    <x v="1"/>
    <x v="2"/>
  </r>
  <r>
    <x v="341"/>
    <x v="0"/>
    <x v="1"/>
    <x v="2"/>
  </r>
  <r>
    <x v="342"/>
    <x v="3"/>
    <x v="1"/>
    <x v="1"/>
  </r>
  <r>
    <x v="343"/>
    <x v="4"/>
    <x v="1"/>
    <x v="1"/>
  </r>
  <r>
    <x v="344"/>
    <x v="1"/>
    <x v="1"/>
    <x v="1"/>
  </r>
  <r>
    <x v="345"/>
    <x v="7"/>
    <x v="1"/>
    <x v="1"/>
  </r>
  <r>
    <x v="346"/>
    <x v="5"/>
    <x v="1"/>
    <x v="1"/>
  </r>
  <r>
    <x v="347"/>
    <x v="0"/>
    <x v="1"/>
    <x v="2"/>
  </r>
  <r>
    <x v="348"/>
    <x v="2"/>
    <x v="1"/>
    <x v="1"/>
  </r>
  <r>
    <x v="349"/>
    <x v="3"/>
    <x v="1"/>
    <x v="1"/>
  </r>
  <r>
    <x v="350"/>
    <x v="4"/>
    <x v="1"/>
    <x v="1"/>
  </r>
  <r>
    <x v="351"/>
    <x v="1"/>
    <x v="1"/>
    <x v="1"/>
  </r>
  <r>
    <x v="352"/>
    <x v="7"/>
    <x v="1"/>
    <x v="1"/>
  </r>
  <r>
    <x v="353"/>
    <x v="5"/>
    <x v="1"/>
    <x v="1"/>
  </r>
  <r>
    <x v="354"/>
    <x v="0"/>
    <x v="1"/>
    <x v="2"/>
  </r>
  <r>
    <x v="355"/>
    <x v="2"/>
    <x v="1"/>
    <x v="0"/>
  </r>
  <r>
    <x v="356"/>
    <x v="3"/>
    <x v="1"/>
    <x v="0"/>
  </r>
  <r>
    <x v="357"/>
    <x v="4"/>
    <x v="1"/>
    <x v="0"/>
  </r>
  <r>
    <x v="358"/>
    <x v="6"/>
    <x v="1"/>
    <x v="2"/>
  </r>
  <r>
    <x v="359"/>
    <x v="6"/>
    <x v="1"/>
    <x v="2"/>
  </r>
  <r>
    <x v="360"/>
    <x v="5"/>
    <x v="1"/>
    <x v="0"/>
  </r>
  <r>
    <x v="361"/>
    <x v="0"/>
    <x v="1"/>
    <x v="2"/>
  </r>
  <r>
    <x v="362"/>
    <x v="2"/>
    <x v="1"/>
    <x v="0"/>
  </r>
  <r>
    <x v="363"/>
    <x v="3"/>
    <x v="1"/>
    <x v="0"/>
  </r>
  <r>
    <x v="364"/>
    <x v="4"/>
    <x v="1"/>
    <x v="0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count="366">
  <r>
    <x v="0"/>
    <x v="6"/>
    <x v="1"/>
    <x v="2"/>
  </r>
  <r>
    <x v="1"/>
    <x v="3"/>
    <x v="1"/>
    <x v="0"/>
  </r>
  <r>
    <x v="2"/>
    <x v="4"/>
    <x v="1"/>
    <x v="0"/>
  </r>
  <r>
    <x v="3"/>
    <x v="1"/>
    <x v="1"/>
    <x v="0"/>
  </r>
  <r>
    <x v="4"/>
    <x v="7"/>
    <x v="1"/>
    <x v="0"/>
  </r>
  <r>
    <x v="5"/>
    <x v="6"/>
    <x v="1"/>
    <x v="2"/>
  </r>
  <r>
    <x v="6"/>
    <x v="0"/>
    <x v="1"/>
    <x v="2"/>
  </r>
  <r>
    <x v="7"/>
    <x v="2"/>
    <x v="1"/>
    <x v="1"/>
  </r>
  <r>
    <x v="8"/>
    <x v="3"/>
    <x v="1"/>
    <x v="1"/>
  </r>
  <r>
    <x v="9"/>
    <x v="4"/>
    <x v="1"/>
    <x v="1"/>
  </r>
  <r>
    <x v="10"/>
    <x v="1"/>
    <x v="1"/>
    <x v="1"/>
  </r>
  <r>
    <x v="11"/>
    <x v="7"/>
    <x v="1"/>
    <x v="1"/>
  </r>
  <r>
    <x v="12"/>
    <x v="5"/>
    <x v="1"/>
    <x v="1"/>
  </r>
  <r>
    <x v="13"/>
    <x v="0"/>
    <x v="1"/>
    <x v="2"/>
  </r>
  <r>
    <x v="14"/>
    <x v="2"/>
    <x v="1"/>
    <x v="1"/>
  </r>
  <r>
    <x v="15"/>
    <x v="3"/>
    <x v="1"/>
    <x v="1"/>
  </r>
  <r>
    <x v="16"/>
    <x v="4"/>
    <x v="1"/>
    <x v="1"/>
  </r>
  <r>
    <x v="17"/>
    <x v="1"/>
    <x v="1"/>
    <x v="1"/>
  </r>
  <r>
    <x v="18"/>
    <x v="7"/>
    <x v="1"/>
    <x v="1"/>
  </r>
  <r>
    <x v="19"/>
    <x v="5"/>
    <x v="1"/>
    <x v="1"/>
  </r>
  <r>
    <x v="20"/>
    <x v="0"/>
    <x v="1"/>
    <x v="2"/>
  </r>
  <r>
    <x v="21"/>
    <x v="2"/>
    <x v="1"/>
    <x v="1"/>
  </r>
  <r>
    <x v="22"/>
    <x v="3"/>
    <x v="1"/>
    <x v="1"/>
  </r>
  <r>
    <x v="23"/>
    <x v="4"/>
    <x v="1"/>
    <x v="1"/>
  </r>
  <r>
    <x v="24"/>
    <x v="1"/>
    <x v="1"/>
    <x v="1"/>
  </r>
  <r>
    <x v="25"/>
    <x v="7"/>
    <x v="1"/>
    <x v="1"/>
  </r>
  <r>
    <x v="26"/>
    <x v="5"/>
    <x v="1"/>
    <x v="1"/>
  </r>
  <r>
    <x v="27"/>
    <x v="0"/>
    <x v="1"/>
    <x v="2"/>
  </r>
  <r>
    <x v="28"/>
    <x v="2"/>
    <x v="1"/>
    <x v="1"/>
  </r>
  <r>
    <x v="29"/>
    <x v="3"/>
    <x v="1"/>
    <x v="1"/>
  </r>
  <r>
    <x v="30"/>
    <x v="4"/>
    <x v="1"/>
    <x v="1"/>
  </r>
  <r>
    <x v="31"/>
    <x v="1"/>
    <x v="1"/>
    <x v="1"/>
  </r>
  <r>
    <x v="32"/>
    <x v="7"/>
    <x v="1"/>
    <x v="1"/>
  </r>
  <r>
    <x v="33"/>
    <x v="5"/>
    <x v="1"/>
    <x v="1"/>
  </r>
  <r>
    <x v="34"/>
    <x v="0"/>
    <x v="1"/>
    <x v="2"/>
  </r>
  <r>
    <x v="35"/>
    <x v="2"/>
    <x v="1"/>
    <x v="1"/>
  </r>
  <r>
    <x v="36"/>
    <x v="3"/>
    <x v="1"/>
    <x v="1"/>
  </r>
  <r>
    <x v="37"/>
    <x v="4"/>
    <x v="1"/>
    <x v="1"/>
  </r>
  <r>
    <x v="38"/>
    <x v="1"/>
    <x v="1"/>
    <x v="1"/>
  </r>
  <r>
    <x v="39"/>
    <x v="7"/>
    <x v="1"/>
    <x v="1"/>
  </r>
  <r>
    <x v="40"/>
    <x v="5"/>
    <x v="1"/>
    <x v="1"/>
  </r>
  <r>
    <x v="41"/>
    <x v="0"/>
    <x v="1"/>
    <x v="2"/>
  </r>
  <r>
    <x v="42"/>
    <x v="2"/>
    <x v="1"/>
    <x v="1"/>
  </r>
  <r>
    <x v="43"/>
    <x v="3"/>
    <x v="1"/>
    <x v="1"/>
  </r>
  <r>
    <x v="44"/>
    <x v="4"/>
    <x v="1"/>
    <x v="1"/>
  </r>
  <r>
    <x v="45"/>
    <x v="1"/>
    <x v="1"/>
    <x v="1"/>
  </r>
  <r>
    <x v="46"/>
    <x v="7"/>
    <x v="1"/>
    <x v="1"/>
  </r>
  <r>
    <x v="47"/>
    <x v="5"/>
    <x v="1"/>
    <x v="1"/>
  </r>
  <r>
    <x v="48"/>
    <x v="0"/>
    <x v="1"/>
    <x v="2"/>
  </r>
  <r>
    <x v="49"/>
    <x v="2"/>
    <x v="1"/>
    <x v="1"/>
  </r>
  <r>
    <x v="50"/>
    <x v="3"/>
    <x v="1"/>
    <x v="1"/>
  </r>
  <r>
    <x v="51"/>
    <x v="4"/>
    <x v="1"/>
    <x v="1"/>
  </r>
  <r>
    <x v="52"/>
    <x v="1"/>
    <x v="1"/>
    <x v="1"/>
  </r>
  <r>
    <x v="53"/>
    <x v="7"/>
    <x v="1"/>
    <x v="1"/>
  </r>
  <r>
    <x v="54"/>
    <x v="5"/>
    <x v="1"/>
    <x v="1"/>
  </r>
  <r>
    <x v="55"/>
    <x v="0"/>
    <x v="1"/>
    <x v="2"/>
  </r>
  <r>
    <x v="56"/>
    <x v="2"/>
    <x v="1"/>
    <x v="1"/>
  </r>
  <r>
    <x v="57"/>
    <x v="3"/>
    <x v="1"/>
    <x v="1"/>
  </r>
  <r>
    <x v="58"/>
    <x v="4"/>
    <x v="1"/>
    <x v="1"/>
  </r>
  <r>
    <x v="59"/>
    <x v="1"/>
    <x v="1"/>
    <x v="1"/>
  </r>
  <r>
    <x v="60"/>
    <x v="7"/>
    <x v="1"/>
    <x v="1"/>
  </r>
  <r>
    <x v="61"/>
    <x v="5"/>
    <x v="1"/>
    <x v="1"/>
  </r>
  <r>
    <x v="62"/>
    <x v="0"/>
    <x v="1"/>
    <x v="2"/>
  </r>
  <r>
    <x v="63"/>
    <x v="2"/>
    <x v="1"/>
    <x v="1"/>
  </r>
  <r>
    <x v="64"/>
    <x v="3"/>
    <x v="1"/>
    <x v="1"/>
  </r>
  <r>
    <x v="65"/>
    <x v="4"/>
    <x v="1"/>
    <x v="1"/>
  </r>
  <r>
    <x v="66"/>
    <x v="1"/>
    <x v="1"/>
    <x v="1"/>
  </r>
  <r>
    <x v="67"/>
    <x v="7"/>
    <x v="1"/>
    <x v="1"/>
  </r>
  <r>
    <x v="68"/>
    <x v="5"/>
    <x v="1"/>
    <x v="1"/>
  </r>
  <r>
    <x v="69"/>
    <x v="0"/>
    <x v="1"/>
    <x v="2"/>
  </r>
  <r>
    <x v="70"/>
    <x v="2"/>
    <x v="1"/>
    <x v="1"/>
  </r>
  <r>
    <x v="71"/>
    <x v="3"/>
    <x v="1"/>
    <x v="1"/>
  </r>
  <r>
    <x v="72"/>
    <x v="4"/>
    <x v="1"/>
    <x v="1"/>
  </r>
  <r>
    <x v="73"/>
    <x v="1"/>
    <x v="1"/>
    <x v="1"/>
  </r>
  <r>
    <x v="74"/>
    <x v="7"/>
    <x v="1"/>
    <x v="1"/>
  </r>
  <r>
    <x v="75"/>
    <x v="5"/>
    <x v="1"/>
    <x v="1"/>
  </r>
  <r>
    <x v="76"/>
    <x v="0"/>
    <x v="1"/>
    <x v="2"/>
  </r>
  <r>
    <x v="77"/>
    <x v="2"/>
    <x v="1"/>
    <x v="1"/>
  </r>
  <r>
    <x v="78"/>
    <x v="3"/>
    <x v="1"/>
    <x v="1"/>
  </r>
  <r>
    <x v="79"/>
    <x v="4"/>
    <x v="1"/>
    <x v="1"/>
  </r>
  <r>
    <x v="80"/>
    <x v="1"/>
    <x v="1"/>
    <x v="1"/>
  </r>
  <r>
    <x v="81"/>
    <x v="7"/>
    <x v="1"/>
    <x v="1"/>
  </r>
  <r>
    <x v="82"/>
    <x v="5"/>
    <x v="1"/>
    <x v="1"/>
  </r>
  <r>
    <x v="83"/>
    <x v="0"/>
    <x v="1"/>
    <x v="2"/>
  </r>
  <r>
    <x v="84"/>
    <x v="2"/>
    <x v="1"/>
    <x v="1"/>
  </r>
  <r>
    <x v="85"/>
    <x v="3"/>
    <x v="1"/>
    <x v="1"/>
  </r>
  <r>
    <x v="86"/>
    <x v="4"/>
    <x v="1"/>
    <x v="1"/>
  </r>
  <r>
    <x v="87"/>
    <x v="1"/>
    <x v="1"/>
    <x v="0"/>
  </r>
  <r>
    <x v="88"/>
    <x v="7"/>
    <x v="1"/>
    <x v="0"/>
  </r>
  <r>
    <x v="89"/>
    <x v="5"/>
    <x v="1"/>
    <x v="0"/>
  </r>
  <r>
    <x v="90"/>
    <x v="0"/>
    <x v="1"/>
    <x v="2"/>
  </r>
  <r>
    <x v="91"/>
    <x v="0"/>
    <x v="1"/>
    <x v="2"/>
  </r>
  <r>
    <x v="92"/>
    <x v="3"/>
    <x v="1"/>
    <x v="0"/>
  </r>
  <r>
    <x v="93"/>
    <x v="4"/>
    <x v="1"/>
    <x v="1"/>
  </r>
  <r>
    <x v="94"/>
    <x v="1"/>
    <x v="1"/>
    <x v="1"/>
  </r>
  <r>
    <x v="95"/>
    <x v="7"/>
    <x v="1"/>
    <x v="1"/>
  </r>
  <r>
    <x v="96"/>
    <x v="5"/>
    <x v="1"/>
    <x v="1"/>
  </r>
  <r>
    <x v="97"/>
    <x v="0"/>
    <x v="1"/>
    <x v="2"/>
  </r>
  <r>
    <x v="98"/>
    <x v="2"/>
    <x v="1"/>
    <x v="1"/>
  </r>
  <r>
    <x v="99"/>
    <x v="3"/>
    <x v="1"/>
    <x v="1"/>
  </r>
  <r>
    <x v="100"/>
    <x v="4"/>
    <x v="1"/>
    <x v="1"/>
  </r>
  <r>
    <x v="101"/>
    <x v="1"/>
    <x v="1"/>
    <x v="1"/>
  </r>
  <r>
    <x v="102"/>
    <x v="7"/>
    <x v="1"/>
    <x v="1"/>
  </r>
  <r>
    <x v="103"/>
    <x v="5"/>
    <x v="1"/>
    <x v="1"/>
  </r>
  <r>
    <x v="104"/>
    <x v="0"/>
    <x v="1"/>
    <x v="2"/>
  </r>
  <r>
    <x v="105"/>
    <x v="2"/>
    <x v="1"/>
    <x v="1"/>
  </r>
  <r>
    <x v="106"/>
    <x v="3"/>
    <x v="1"/>
    <x v="1"/>
  </r>
  <r>
    <x v="107"/>
    <x v="4"/>
    <x v="1"/>
    <x v="1"/>
  </r>
  <r>
    <x v="108"/>
    <x v="1"/>
    <x v="1"/>
    <x v="1"/>
  </r>
  <r>
    <x v="109"/>
    <x v="7"/>
    <x v="1"/>
    <x v="1"/>
  </r>
  <r>
    <x v="110"/>
    <x v="5"/>
    <x v="1"/>
    <x v="1"/>
  </r>
  <r>
    <x v="111"/>
    <x v="0"/>
    <x v="1"/>
    <x v="2"/>
  </r>
  <r>
    <x v="112"/>
    <x v="2"/>
    <x v="1"/>
    <x v="1"/>
  </r>
  <r>
    <x v="113"/>
    <x v="3"/>
    <x v="1"/>
    <x v="1"/>
  </r>
  <r>
    <x v="114"/>
    <x v="4"/>
    <x v="1"/>
    <x v="1"/>
  </r>
  <r>
    <x v="115"/>
    <x v="0"/>
    <x v="1"/>
    <x v="2"/>
  </r>
  <r>
    <x v="116"/>
    <x v="7"/>
    <x v="1"/>
    <x v="1"/>
  </r>
  <r>
    <x v="117"/>
    <x v="5"/>
    <x v="1"/>
    <x v="1"/>
  </r>
  <r>
    <x v="118"/>
    <x v="0"/>
    <x v="1"/>
    <x v="2"/>
  </r>
  <r>
    <x v="119"/>
    <x v="2"/>
    <x v="1"/>
    <x v="1"/>
  </r>
  <r>
    <x v="120"/>
    <x v="3"/>
    <x v="1"/>
    <x v="1"/>
  </r>
  <r>
    <x v="121"/>
    <x v="6"/>
    <x v="1"/>
    <x v="2"/>
  </r>
  <r>
    <x v="122"/>
    <x v="1"/>
    <x v="1"/>
    <x v="1"/>
  </r>
  <r>
    <x v="123"/>
    <x v="7"/>
    <x v="1"/>
    <x v="1"/>
  </r>
  <r>
    <x v="124"/>
    <x v="5"/>
    <x v="1"/>
    <x v="1"/>
  </r>
  <r>
    <x v="125"/>
    <x v="0"/>
    <x v="1"/>
    <x v="2"/>
  </r>
  <r>
    <x v="126"/>
    <x v="2"/>
    <x v="1"/>
    <x v="1"/>
  </r>
  <r>
    <x v="127"/>
    <x v="3"/>
    <x v="1"/>
    <x v="1"/>
  </r>
  <r>
    <x v="128"/>
    <x v="4"/>
    <x v="1"/>
    <x v="1"/>
  </r>
  <r>
    <x v="129"/>
    <x v="1"/>
    <x v="1"/>
    <x v="1"/>
  </r>
  <r>
    <x v="130"/>
    <x v="7"/>
    <x v="1"/>
    <x v="1"/>
  </r>
  <r>
    <x v="131"/>
    <x v="5"/>
    <x v="1"/>
    <x v="1"/>
  </r>
  <r>
    <x v="132"/>
    <x v="0"/>
    <x v="1"/>
    <x v="2"/>
  </r>
  <r>
    <x v="133"/>
    <x v="2"/>
    <x v="1"/>
    <x v="1"/>
  </r>
  <r>
    <x v="134"/>
    <x v="3"/>
    <x v="1"/>
    <x v="1"/>
  </r>
  <r>
    <x v="135"/>
    <x v="4"/>
    <x v="1"/>
    <x v="1"/>
  </r>
  <r>
    <x v="136"/>
    <x v="1"/>
    <x v="1"/>
    <x v="1"/>
  </r>
  <r>
    <x v="137"/>
    <x v="7"/>
    <x v="1"/>
    <x v="1"/>
  </r>
  <r>
    <x v="138"/>
    <x v="5"/>
    <x v="1"/>
    <x v="1"/>
  </r>
  <r>
    <x v="139"/>
    <x v="0"/>
    <x v="1"/>
    <x v="2"/>
  </r>
  <r>
    <x v="140"/>
    <x v="2"/>
    <x v="1"/>
    <x v="1"/>
  </r>
  <r>
    <x v="141"/>
    <x v="3"/>
    <x v="1"/>
    <x v="1"/>
  </r>
  <r>
    <x v="142"/>
    <x v="4"/>
    <x v="1"/>
    <x v="1"/>
  </r>
  <r>
    <x v="143"/>
    <x v="1"/>
    <x v="1"/>
    <x v="1"/>
  </r>
  <r>
    <x v="144"/>
    <x v="7"/>
    <x v="1"/>
    <x v="1"/>
  </r>
  <r>
    <x v="145"/>
    <x v="5"/>
    <x v="1"/>
    <x v="1"/>
  </r>
  <r>
    <x v="146"/>
    <x v="0"/>
    <x v="1"/>
    <x v="2"/>
  </r>
  <r>
    <x v="147"/>
    <x v="2"/>
    <x v="1"/>
    <x v="1"/>
  </r>
  <r>
    <x v="148"/>
    <x v="3"/>
    <x v="1"/>
    <x v="1"/>
  </r>
  <r>
    <x v="149"/>
    <x v="4"/>
    <x v="1"/>
    <x v="1"/>
  </r>
  <r>
    <x v="150"/>
    <x v="1"/>
    <x v="1"/>
    <x v="1"/>
  </r>
  <r>
    <x v="151"/>
    <x v="7"/>
    <x v="1"/>
    <x v="1"/>
  </r>
  <r>
    <x v="152"/>
    <x v="5"/>
    <x v="1"/>
    <x v="1"/>
  </r>
  <r>
    <x v="153"/>
    <x v="0"/>
    <x v="1"/>
    <x v="2"/>
  </r>
  <r>
    <x v="154"/>
    <x v="2"/>
    <x v="1"/>
    <x v="1"/>
  </r>
  <r>
    <x v="155"/>
    <x v="3"/>
    <x v="1"/>
    <x v="1"/>
  </r>
  <r>
    <x v="156"/>
    <x v="4"/>
    <x v="1"/>
    <x v="1"/>
  </r>
  <r>
    <x v="157"/>
    <x v="1"/>
    <x v="1"/>
    <x v="1"/>
  </r>
  <r>
    <x v="158"/>
    <x v="7"/>
    <x v="1"/>
    <x v="1"/>
  </r>
  <r>
    <x v="159"/>
    <x v="5"/>
    <x v="1"/>
    <x v="1"/>
  </r>
  <r>
    <x v="160"/>
    <x v="0"/>
    <x v="1"/>
    <x v="2"/>
  </r>
  <r>
    <x v="161"/>
    <x v="2"/>
    <x v="1"/>
    <x v="0"/>
  </r>
  <r>
    <x v="162"/>
    <x v="3"/>
    <x v="1"/>
    <x v="0"/>
  </r>
  <r>
    <x v="163"/>
    <x v="4"/>
    <x v="1"/>
    <x v="0"/>
  </r>
  <r>
    <x v="164"/>
    <x v="1"/>
    <x v="1"/>
    <x v="0"/>
  </r>
  <r>
    <x v="165"/>
    <x v="7"/>
    <x v="1"/>
    <x v="0"/>
  </r>
  <r>
    <x v="166"/>
    <x v="5"/>
    <x v="1"/>
    <x v="0"/>
  </r>
  <r>
    <x v="167"/>
    <x v="0"/>
    <x v="1"/>
    <x v="2"/>
  </r>
  <r>
    <x v="168"/>
    <x v="2"/>
    <x v="1"/>
    <x v="0"/>
  </r>
  <r>
    <x v="169"/>
    <x v="3"/>
    <x v="1"/>
    <x v="0"/>
  </r>
  <r>
    <x v="170"/>
    <x v="4"/>
    <x v="1"/>
    <x v="0"/>
  </r>
  <r>
    <x v="171"/>
    <x v="1"/>
    <x v="1"/>
    <x v="0"/>
  </r>
  <r>
    <x v="172"/>
    <x v="7"/>
    <x v="1"/>
    <x v="0"/>
  </r>
  <r>
    <x v="173"/>
    <x v="5"/>
    <x v="1"/>
    <x v="0"/>
  </r>
  <r>
    <x v="174"/>
    <x v="0"/>
    <x v="1"/>
    <x v="2"/>
  </r>
  <r>
    <x v="175"/>
    <x v="2"/>
    <x v="1"/>
    <x v="0"/>
  </r>
  <r>
    <x v="176"/>
    <x v="3"/>
    <x v="1"/>
    <x v="0"/>
  </r>
  <r>
    <x v="177"/>
    <x v="4"/>
    <x v="1"/>
    <x v="0"/>
  </r>
  <r>
    <x v="178"/>
    <x v="1"/>
    <x v="1"/>
    <x v="0"/>
  </r>
  <r>
    <x v="179"/>
    <x v="7"/>
    <x v="1"/>
    <x v="0"/>
  </r>
  <r>
    <x v="180"/>
    <x v="5"/>
    <x v="1"/>
    <x v="0"/>
  </r>
  <r>
    <x v="181"/>
    <x v="0"/>
    <x v="1"/>
    <x v="2"/>
  </r>
  <r>
    <x v="182"/>
    <x v="2"/>
    <x v="0"/>
    <x v="0"/>
  </r>
  <r>
    <x v="183"/>
    <x v="3"/>
    <x v="0"/>
    <x v="0"/>
  </r>
  <r>
    <x v="184"/>
    <x v="4"/>
    <x v="0"/>
    <x v="0"/>
  </r>
  <r>
    <x v="185"/>
    <x v="1"/>
    <x v="0"/>
    <x v="0"/>
  </r>
  <r>
    <x v="186"/>
    <x v="7"/>
    <x v="0"/>
    <x v="0"/>
  </r>
  <r>
    <x v="187"/>
    <x v="5"/>
    <x v="0"/>
    <x v="0"/>
  </r>
  <r>
    <x v="188"/>
    <x v="0"/>
    <x v="0"/>
    <x v="2"/>
  </r>
  <r>
    <x v="189"/>
    <x v="2"/>
    <x v="0"/>
    <x v="0"/>
  </r>
  <r>
    <x v="190"/>
    <x v="3"/>
    <x v="0"/>
    <x v="0"/>
  </r>
  <r>
    <x v="191"/>
    <x v="4"/>
    <x v="0"/>
    <x v="0"/>
  </r>
  <r>
    <x v="192"/>
    <x v="1"/>
    <x v="0"/>
    <x v="0"/>
  </r>
  <r>
    <x v="193"/>
    <x v="7"/>
    <x v="0"/>
    <x v="0"/>
  </r>
  <r>
    <x v="194"/>
    <x v="5"/>
    <x v="0"/>
    <x v="0"/>
  </r>
  <r>
    <x v="195"/>
    <x v="0"/>
    <x v="0"/>
    <x v="2"/>
  </r>
  <r>
    <x v="196"/>
    <x v="2"/>
    <x v="0"/>
    <x v="0"/>
  </r>
  <r>
    <x v="197"/>
    <x v="3"/>
    <x v="0"/>
    <x v="0"/>
  </r>
  <r>
    <x v="198"/>
    <x v="4"/>
    <x v="0"/>
    <x v="0"/>
  </r>
  <r>
    <x v="199"/>
    <x v="1"/>
    <x v="0"/>
    <x v="0"/>
  </r>
  <r>
    <x v="200"/>
    <x v="7"/>
    <x v="0"/>
    <x v="0"/>
  </r>
  <r>
    <x v="201"/>
    <x v="5"/>
    <x v="0"/>
    <x v="0"/>
  </r>
  <r>
    <x v="202"/>
    <x v="0"/>
    <x v="0"/>
    <x v="2"/>
  </r>
  <r>
    <x v="203"/>
    <x v="2"/>
    <x v="0"/>
    <x v="0"/>
  </r>
  <r>
    <x v="204"/>
    <x v="3"/>
    <x v="0"/>
    <x v="0"/>
  </r>
  <r>
    <x v="205"/>
    <x v="4"/>
    <x v="0"/>
    <x v="0"/>
  </r>
  <r>
    <x v="206"/>
    <x v="1"/>
    <x v="0"/>
    <x v="0"/>
  </r>
  <r>
    <x v="207"/>
    <x v="7"/>
    <x v="0"/>
    <x v="0"/>
  </r>
  <r>
    <x v="208"/>
    <x v="5"/>
    <x v="0"/>
    <x v="0"/>
  </r>
  <r>
    <x v="209"/>
    <x v="0"/>
    <x v="0"/>
    <x v="2"/>
  </r>
  <r>
    <x v="210"/>
    <x v="2"/>
    <x v="0"/>
    <x v="0"/>
  </r>
  <r>
    <x v="211"/>
    <x v="3"/>
    <x v="0"/>
    <x v="0"/>
  </r>
  <r>
    <x v="212"/>
    <x v="4"/>
    <x v="0"/>
    <x v="0"/>
  </r>
  <r>
    <x v="213"/>
    <x v="1"/>
    <x v="0"/>
    <x v="0"/>
  </r>
  <r>
    <x v="214"/>
    <x v="7"/>
    <x v="0"/>
    <x v="0"/>
  </r>
  <r>
    <x v="215"/>
    <x v="5"/>
    <x v="0"/>
    <x v="0"/>
  </r>
  <r>
    <x v="216"/>
    <x v="0"/>
    <x v="0"/>
    <x v="2"/>
  </r>
  <r>
    <x v="217"/>
    <x v="2"/>
    <x v="0"/>
    <x v="0"/>
  </r>
  <r>
    <x v="218"/>
    <x v="3"/>
    <x v="0"/>
    <x v="0"/>
  </r>
  <r>
    <x v="219"/>
    <x v="4"/>
    <x v="0"/>
    <x v="0"/>
  </r>
  <r>
    <x v="220"/>
    <x v="1"/>
    <x v="0"/>
    <x v="0"/>
  </r>
  <r>
    <x v="221"/>
    <x v="7"/>
    <x v="0"/>
    <x v="0"/>
  </r>
  <r>
    <x v="222"/>
    <x v="5"/>
    <x v="0"/>
    <x v="0"/>
  </r>
  <r>
    <x v="223"/>
    <x v="0"/>
    <x v="0"/>
    <x v="2"/>
  </r>
  <r>
    <x v="224"/>
    <x v="2"/>
    <x v="0"/>
    <x v="0"/>
  </r>
  <r>
    <x v="225"/>
    <x v="3"/>
    <x v="0"/>
    <x v="0"/>
  </r>
  <r>
    <x v="226"/>
    <x v="4"/>
    <x v="0"/>
    <x v="0"/>
  </r>
  <r>
    <x v="227"/>
    <x v="0"/>
    <x v="0"/>
    <x v="2"/>
  </r>
  <r>
    <x v="228"/>
    <x v="7"/>
    <x v="0"/>
    <x v="0"/>
  </r>
  <r>
    <x v="229"/>
    <x v="5"/>
    <x v="0"/>
    <x v="0"/>
  </r>
  <r>
    <x v="230"/>
    <x v="0"/>
    <x v="0"/>
    <x v="2"/>
  </r>
  <r>
    <x v="231"/>
    <x v="2"/>
    <x v="0"/>
    <x v="0"/>
  </r>
  <r>
    <x v="232"/>
    <x v="3"/>
    <x v="0"/>
    <x v="0"/>
  </r>
  <r>
    <x v="233"/>
    <x v="4"/>
    <x v="0"/>
    <x v="0"/>
  </r>
  <r>
    <x v="234"/>
    <x v="1"/>
    <x v="0"/>
    <x v="0"/>
  </r>
  <r>
    <x v="235"/>
    <x v="7"/>
    <x v="0"/>
    <x v="0"/>
  </r>
  <r>
    <x v="236"/>
    <x v="5"/>
    <x v="0"/>
    <x v="0"/>
  </r>
  <r>
    <x v="237"/>
    <x v="0"/>
    <x v="0"/>
    <x v="2"/>
  </r>
  <r>
    <x v="238"/>
    <x v="2"/>
    <x v="0"/>
    <x v="0"/>
  </r>
  <r>
    <x v="239"/>
    <x v="3"/>
    <x v="0"/>
    <x v="0"/>
  </r>
  <r>
    <x v="240"/>
    <x v="4"/>
    <x v="0"/>
    <x v="0"/>
  </r>
  <r>
    <x v="241"/>
    <x v="1"/>
    <x v="0"/>
    <x v="0"/>
  </r>
  <r>
    <x v="242"/>
    <x v="7"/>
    <x v="0"/>
    <x v="0"/>
  </r>
  <r>
    <x v="243"/>
    <x v="5"/>
    <x v="0"/>
    <x v="0"/>
  </r>
  <r>
    <x v="244"/>
    <x v="0"/>
    <x v="0"/>
    <x v="2"/>
  </r>
  <r>
    <x v="245"/>
    <x v="2"/>
    <x v="0"/>
    <x v="0"/>
  </r>
  <r>
    <x v="246"/>
    <x v="3"/>
    <x v="0"/>
    <x v="0"/>
  </r>
  <r>
    <x v="247"/>
    <x v="4"/>
    <x v="0"/>
    <x v="0"/>
  </r>
  <r>
    <x v="248"/>
    <x v="1"/>
    <x v="0"/>
    <x v="0"/>
  </r>
  <r>
    <x v="249"/>
    <x v="7"/>
    <x v="0"/>
    <x v="0"/>
  </r>
  <r>
    <x v="250"/>
    <x v="5"/>
    <x v="0"/>
    <x v="0"/>
  </r>
  <r>
    <x v="251"/>
    <x v="0"/>
    <x v="0"/>
    <x v="2"/>
  </r>
  <r>
    <x v="252"/>
    <x v="2"/>
    <x v="0"/>
    <x v="0"/>
  </r>
  <r>
    <x v="253"/>
    <x v="3"/>
    <x v="0"/>
    <x v="0"/>
  </r>
  <r>
    <x v="254"/>
    <x v="4"/>
    <x v="1"/>
    <x v="1"/>
  </r>
  <r>
    <x v="255"/>
    <x v="1"/>
    <x v="1"/>
    <x v="1"/>
  </r>
  <r>
    <x v="256"/>
    <x v="7"/>
    <x v="1"/>
    <x v="1"/>
  </r>
  <r>
    <x v="257"/>
    <x v="5"/>
    <x v="1"/>
    <x v="1"/>
  </r>
  <r>
    <x v="258"/>
    <x v="0"/>
    <x v="1"/>
    <x v="2"/>
  </r>
  <r>
    <x v="259"/>
    <x v="2"/>
    <x v="1"/>
    <x v="1"/>
  </r>
  <r>
    <x v="260"/>
    <x v="3"/>
    <x v="1"/>
    <x v="1"/>
  </r>
  <r>
    <x v="261"/>
    <x v="4"/>
    <x v="1"/>
    <x v="1"/>
  </r>
  <r>
    <x v="262"/>
    <x v="1"/>
    <x v="1"/>
    <x v="1"/>
  </r>
  <r>
    <x v="263"/>
    <x v="7"/>
    <x v="1"/>
    <x v="1"/>
  </r>
  <r>
    <x v="264"/>
    <x v="5"/>
    <x v="1"/>
    <x v="1"/>
  </r>
  <r>
    <x v="265"/>
    <x v="0"/>
    <x v="1"/>
    <x v="2"/>
  </r>
  <r>
    <x v="266"/>
    <x v="2"/>
    <x v="1"/>
    <x v="1"/>
  </r>
  <r>
    <x v="267"/>
    <x v="3"/>
    <x v="1"/>
    <x v="1"/>
  </r>
  <r>
    <x v="268"/>
    <x v="4"/>
    <x v="1"/>
    <x v="1"/>
  </r>
  <r>
    <x v="269"/>
    <x v="1"/>
    <x v="1"/>
    <x v="1"/>
  </r>
  <r>
    <x v="270"/>
    <x v="7"/>
    <x v="1"/>
    <x v="1"/>
  </r>
  <r>
    <x v="271"/>
    <x v="5"/>
    <x v="1"/>
    <x v="1"/>
  </r>
  <r>
    <x v="272"/>
    <x v="0"/>
    <x v="1"/>
    <x v="2"/>
  </r>
  <r>
    <x v="273"/>
    <x v="2"/>
    <x v="1"/>
    <x v="1"/>
  </r>
  <r>
    <x v="274"/>
    <x v="3"/>
    <x v="1"/>
    <x v="1"/>
  </r>
  <r>
    <x v="275"/>
    <x v="4"/>
    <x v="1"/>
    <x v="1"/>
  </r>
  <r>
    <x v="276"/>
    <x v="1"/>
    <x v="1"/>
    <x v="1"/>
  </r>
  <r>
    <x v="277"/>
    <x v="7"/>
    <x v="1"/>
    <x v="1"/>
  </r>
  <r>
    <x v="278"/>
    <x v="5"/>
    <x v="1"/>
    <x v="1"/>
  </r>
  <r>
    <x v="279"/>
    <x v="0"/>
    <x v="1"/>
    <x v="2"/>
  </r>
  <r>
    <x v="280"/>
    <x v="2"/>
    <x v="1"/>
    <x v="1"/>
  </r>
  <r>
    <x v="281"/>
    <x v="3"/>
    <x v="1"/>
    <x v="1"/>
  </r>
  <r>
    <x v="282"/>
    <x v="4"/>
    <x v="1"/>
    <x v="1"/>
  </r>
  <r>
    <x v="283"/>
    <x v="1"/>
    <x v="1"/>
    <x v="1"/>
  </r>
  <r>
    <x v="284"/>
    <x v="7"/>
    <x v="1"/>
    <x v="1"/>
  </r>
  <r>
    <x v="285"/>
    <x v="5"/>
    <x v="1"/>
    <x v="1"/>
  </r>
  <r>
    <x v="286"/>
    <x v="0"/>
    <x v="1"/>
    <x v="2"/>
  </r>
  <r>
    <x v="287"/>
    <x v="2"/>
    <x v="1"/>
    <x v="1"/>
  </r>
  <r>
    <x v="288"/>
    <x v="3"/>
    <x v="1"/>
    <x v="1"/>
  </r>
  <r>
    <x v="289"/>
    <x v="4"/>
    <x v="1"/>
    <x v="1"/>
  </r>
  <r>
    <x v="290"/>
    <x v="1"/>
    <x v="1"/>
    <x v="1"/>
  </r>
  <r>
    <x v="291"/>
    <x v="7"/>
    <x v="1"/>
    <x v="1"/>
  </r>
  <r>
    <x v="292"/>
    <x v="5"/>
    <x v="1"/>
    <x v="1"/>
  </r>
  <r>
    <x v="293"/>
    <x v="0"/>
    <x v="1"/>
    <x v="2"/>
  </r>
  <r>
    <x v="294"/>
    <x v="2"/>
    <x v="1"/>
    <x v="1"/>
  </r>
  <r>
    <x v="295"/>
    <x v="3"/>
    <x v="1"/>
    <x v="1"/>
  </r>
  <r>
    <x v="296"/>
    <x v="4"/>
    <x v="1"/>
    <x v="1"/>
  </r>
  <r>
    <x v="297"/>
    <x v="1"/>
    <x v="1"/>
    <x v="1"/>
  </r>
  <r>
    <x v="298"/>
    <x v="7"/>
    <x v="1"/>
    <x v="1"/>
  </r>
  <r>
    <x v="299"/>
    <x v="5"/>
    <x v="1"/>
    <x v="1"/>
  </r>
  <r>
    <x v="300"/>
    <x v="0"/>
    <x v="1"/>
    <x v="2"/>
  </r>
  <r>
    <x v="301"/>
    <x v="2"/>
    <x v="1"/>
    <x v="1"/>
  </r>
  <r>
    <x v="302"/>
    <x v="3"/>
    <x v="1"/>
    <x v="1"/>
  </r>
  <r>
    <x v="303"/>
    <x v="4"/>
    <x v="1"/>
    <x v="1"/>
  </r>
  <r>
    <x v="304"/>
    <x v="1"/>
    <x v="1"/>
    <x v="1"/>
  </r>
  <r>
    <x v="305"/>
    <x v="0"/>
    <x v="1"/>
    <x v="2"/>
  </r>
  <r>
    <x v="306"/>
    <x v="5"/>
    <x v="1"/>
    <x v="1"/>
  </r>
  <r>
    <x v="307"/>
    <x v="0"/>
    <x v="1"/>
    <x v="2"/>
  </r>
  <r>
    <x v="308"/>
    <x v="2"/>
    <x v="1"/>
    <x v="1"/>
  </r>
  <r>
    <x v="309"/>
    <x v="3"/>
    <x v="1"/>
    <x v="1"/>
  </r>
  <r>
    <x v="310"/>
    <x v="4"/>
    <x v="1"/>
    <x v="1"/>
  </r>
  <r>
    <x v="311"/>
    <x v="1"/>
    <x v="1"/>
    <x v="1"/>
  </r>
  <r>
    <x v="312"/>
    <x v="7"/>
    <x v="1"/>
    <x v="1"/>
  </r>
  <r>
    <x v="313"/>
    <x v="5"/>
    <x v="1"/>
    <x v="1"/>
  </r>
  <r>
    <x v="314"/>
    <x v="0"/>
    <x v="1"/>
    <x v="2"/>
  </r>
  <r>
    <x v="315"/>
    <x v="2"/>
    <x v="1"/>
    <x v="1"/>
  </r>
  <r>
    <x v="316"/>
    <x v="3"/>
    <x v="1"/>
    <x v="1"/>
  </r>
  <r>
    <x v="317"/>
    <x v="4"/>
    <x v="1"/>
    <x v="1"/>
  </r>
  <r>
    <x v="318"/>
    <x v="1"/>
    <x v="1"/>
    <x v="1"/>
  </r>
  <r>
    <x v="319"/>
    <x v="7"/>
    <x v="1"/>
    <x v="1"/>
  </r>
  <r>
    <x v="320"/>
    <x v="5"/>
    <x v="1"/>
    <x v="1"/>
  </r>
  <r>
    <x v="321"/>
    <x v="0"/>
    <x v="1"/>
    <x v="2"/>
  </r>
  <r>
    <x v="322"/>
    <x v="2"/>
    <x v="1"/>
    <x v="1"/>
  </r>
  <r>
    <x v="323"/>
    <x v="3"/>
    <x v="1"/>
    <x v="1"/>
  </r>
  <r>
    <x v="324"/>
    <x v="4"/>
    <x v="1"/>
    <x v="1"/>
  </r>
  <r>
    <x v="325"/>
    <x v="1"/>
    <x v="1"/>
    <x v="1"/>
  </r>
  <r>
    <x v="326"/>
    <x v="7"/>
    <x v="1"/>
    <x v="1"/>
  </r>
  <r>
    <x v="327"/>
    <x v="5"/>
    <x v="1"/>
    <x v="1"/>
  </r>
  <r>
    <x v="328"/>
    <x v="0"/>
    <x v="1"/>
    <x v="2"/>
  </r>
  <r>
    <x v="329"/>
    <x v="2"/>
    <x v="1"/>
    <x v="1"/>
  </r>
  <r>
    <x v="330"/>
    <x v="3"/>
    <x v="1"/>
    <x v="1"/>
  </r>
  <r>
    <x v="331"/>
    <x v="4"/>
    <x v="1"/>
    <x v="1"/>
  </r>
  <r>
    <x v="332"/>
    <x v="1"/>
    <x v="1"/>
    <x v="1"/>
  </r>
  <r>
    <x v="333"/>
    <x v="7"/>
    <x v="1"/>
    <x v="1"/>
  </r>
  <r>
    <x v="334"/>
    <x v="5"/>
    <x v="1"/>
    <x v="1"/>
  </r>
  <r>
    <x v="335"/>
    <x v="0"/>
    <x v="1"/>
    <x v="2"/>
  </r>
  <r>
    <x v="336"/>
    <x v="2"/>
    <x v="1"/>
    <x v="1"/>
  </r>
  <r>
    <x v="337"/>
    <x v="3"/>
    <x v="1"/>
    <x v="1"/>
  </r>
  <r>
    <x v="338"/>
    <x v="4"/>
    <x v="1"/>
    <x v="1"/>
  </r>
  <r>
    <x v="339"/>
    <x v="1"/>
    <x v="1"/>
    <x v="1"/>
  </r>
  <r>
    <x v="340"/>
    <x v="7"/>
    <x v="1"/>
    <x v="1"/>
  </r>
  <r>
    <x v="341"/>
    <x v="5"/>
    <x v="1"/>
    <x v="1"/>
  </r>
  <r>
    <x v="342"/>
    <x v="0"/>
    <x v="1"/>
    <x v="2"/>
  </r>
  <r>
    <x v="343"/>
    <x v="2"/>
    <x v="1"/>
    <x v="1"/>
  </r>
  <r>
    <x v="344"/>
    <x v="3"/>
    <x v="1"/>
    <x v="1"/>
  </r>
  <r>
    <x v="345"/>
    <x v="4"/>
    <x v="1"/>
    <x v="1"/>
  </r>
  <r>
    <x v="346"/>
    <x v="1"/>
    <x v="1"/>
    <x v="1"/>
  </r>
  <r>
    <x v="347"/>
    <x v="7"/>
    <x v="1"/>
    <x v="1"/>
  </r>
  <r>
    <x v="348"/>
    <x v="5"/>
    <x v="1"/>
    <x v="1"/>
  </r>
  <r>
    <x v="349"/>
    <x v="0"/>
    <x v="1"/>
    <x v="2"/>
  </r>
  <r>
    <x v="350"/>
    <x v="2"/>
    <x v="1"/>
    <x v="1"/>
  </r>
  <r>
    <x v="351"/>
    <x v="3"/>
    <x v="1"/>
    <x v="1"/>
  </r>
  <r>
    <x v="352"/>
    <x v="4"/>
    <x v="1"/>
    <x v="1"/>
  </r>
  <r>
    <x v="353"/>
    <x v="1"/>
    <x v="1"/>
    <x v="1"/>
  </r>
  <r>
    <x v="354"/>
    <x v="7"/>
    <x v="1"/>
    <x v="1"/>
  </r>
  <r>
    <x v="355"/>
    <x v="5"/>
    <x v="1"/>
    <x v="1"/>
  </r>
  <r>
    <x v="356"/>
    <x v="0"/>
    <x v="1"/>
    <x v="2"/>
  </r>
  <r>
    <x v="357"/>
    <x v="2"/>
    <x v="1"/>
    <x v="0"/>
  </r>
  <r>
    <x v="358"/>
    <x v="3"/>
    <x v="1"/>
    <x v="0"/>
  </r>
  <r>
    <x v="359"/>
    <x v="6"/>
    <x v="1"/>
    <x v="2"/>
  </r>
  <r>
    <x v="360"/>
    <x v="6"/>
    <x v="1"/>
    <x v="2"/>
  </r>
  <r>
    <x v="361"/>
    <x v="7"/>
    <x v="1"/>
    <x v="0"/>
  </r>
  <r>
    <x v="362"/>
    <x v="5"/>
    <x v="1"/>
    <x v="0"/>
  </r>
  <r>
    <x v="363"/>
    <x v="0"/>
    <x v="1"/>
    <x v="2"/>
  </r>
  <r>
    <x v="364"/>
    <x v="2"/>
    <x v="1"/>
    <x v="0"/>
  </r>
  <r>
    <x v="365"/>
    <x v="3"/>
    <x v="1"/>
    <x v="0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count="365">
  <r>
    <x v="0"/>
    <x v="6"/>
    <x v="1"/>
    <x v="2"/>
  </r>
  <r>
    <x v="1"/>
    <x v="2"/>
    <x v="1"/>
    <x v="0"/>
  </r>
  <r>
    <x v="2"/>
    <x v="3"/>
    <x v="1"/>
    <x v="0"/>
  </r>
  <r>
    <x v="3"/>
    <x v="4"/>
    <x v="1"/>
    <x v="0"/>
  </r>
  <r>
    <x v="4"/>
    <x v="1"/>
    <x v="1"/>
    <x v="0"/>
  </r>
  <r>
    <x v="5"/>
    <x v="6"/>
    <x v="1"/>
    <x v="2"/>
  </r>
  <r>
    <x v="6"/>
    <x v="5"/>
    <x v="1"/>
    <x v="0"/>
  </r>
  <r>
    <x v="7"/>
    <x v="0"/>
    <x v="1"/>
    <x v="2"/>
  </r>
  <r>
    <x v="8"/>
    <x v="2"/>
    <x v="1"/>
    <x v="1"/>
  </r>
  <r>
    <x v="9"/>
    <x v="3"/>
    <x v="1"/>
    <x v="1"/>
  </r>
  <r>
    <x v="10"/>
    <x v="4"/>
    <x v="1"/>
    <x v="1"/>
  </r>
  <r>
    <x v="11"/>
    <x v="1"/>
    <x v="1"/>
    <x v="1"/>
  </r>
  <r>
    <x v="12"/>
    <x v="7"/>
    <x v="1"/>
    <x v="1"/>
  </r>
  <r>
    <x v="13"/>
    <x v="5"/>
    <x v="1"/>
    <x v="1"/>
  </r>
  <r>
    <x v="14"/>
    <x v="0"/>
    <x v="1"/>
    <x v="2"/>
  </r>
  <r>
    <x v="15"/>
    <x v="2"/>
    <x v="1"/>
    <x v="1"/>
  </r>
  <r>
    <x v="16"/>
    <x v="3"/>
    <x v="1"/>
    <x v="1"/>
  </r>
  <r>
    <x v="17"/>
    <x v="4"/>
    <x v="1"/>
    <x v="1"/>
  </r>
  <r>
    <x v="18"/>
    <x v="1"/>
    <x v="1"/>
    <x v="1"/>
  </r>
  <r>
    <x v="19"/>
    <x v="7"/>
    <x v="1"/>
    <x v="1"/>
  </r>
  <r>
    <x v="20"/>
    <x v="5"/>
    <x v="1"/>
    <x v="1"/>
  </r>
  <r>
    <x v="21"/>
    <x v="0"/>
    <x v="1"/>
    <x v="2"/>
  </r>
  <r>
    <x v="22"/>
    <x v="2"/>
    <x v="1"/>
    <x v="1"/>
  </r>
  <r>
    <x v="23"/>
    <x v="3"/>
    <x v="1"/>
    <x v="1"/>
  </r>
  <r>
    <x v="24"/>
    <x v="4"/>
    <x v="1"/>
    <x v="1"/>
  </r>
  <r>
    <x v="25"/>
    <x v="1"/>
    <x v="1"/>
    <x v="1"/>
  </r>
  <r>
    <x v="26"/>
    <x v="7"/>
    <x v="1"/>
    <x v="1"/>
  </r>
  <r>
    <x v="27"/>
    <x v="5"/>
    <x v="1"/>
    <x v="1"/>
  </r>
  <r>
    <x v="28"/>
    <x v="0"/>
    <x v="1"/>
    <x v="2"/>
  </r>
  <r>
    <x v="29"/>
    <x v="2"/>
    <x v="1"/>
    <x v="1"/>
  </r>
  <r>
    <x v="30"/>
    <x v="3"/>
    <x v="1"/>
    <x v="1"/>
  </r>
  <r>
    <x v="31"/>
    <x v="4"/>
    <x v="1"/>
    <x v="1"/>
  </r>
  <r>
    <x v="32"/>
    <x v="1"/>
    <x v="1"/>
    <x v="1"/>
  </r>
  <r>
    <x v="33"/>
    <x v="7"/>
    <x v="1"/>
    <x v="1"/>
  </r>
  <r>
    <x v="34"/>
    <x v="5"/>
    <x v="1"/>
    <x v="1"/>
  </r>
  <r>
    <x v="35"/>
    <x v="0"/>
    <x v="1"/>
    <x v="2"/>
  </r>
  <r>
    <x v="36"/>
    <x v="2"/>
    <x v="1"/>
    <x v="1"/>
  </r>
  <r>
    <x v="37"/>
    <x v="3"/>
    <x v="1"/>
    <x v="1"/>
  </r>
  <r>
    <x v="38"/>
    <x v="4"/>
    <x v="1"/>
    <x v="1"/>
  </r>
  <r>
    <x v="39"/>
    <x v="1"/>
    <x v="1"/>
    <x v="1"/>
  </r>
  <r>
    <x v="40"/>
    <x v="7"/>
    <x v="1"/>
    <x v="1"/>
  </r>
  <r>
    <x v="41"/>
    <x v="5"/>
    <x v="1"/>
    <x v="1"/>
  </r>
  <r>
    <x v="42"/>
    <x v="0"/>
    <x v="1"/>
    <x v="2"/>
  </r>
  <r>
    <x v="43"/>
    <x v="2"/>
    <x v="1"/>
    <x v="1"/>
  </r>
  <r>
    <x v="44"/>
    <x v="3"/>
    <x v="1"/>
    <x v="1"/>
  </r>
  <r>
    <x v="45"/>
    <x v="4"/>
    <x v="1"/>
    <x v="1"/>
  </r>
  <r>
    <x v="46"/>
    <x v="1"/>
    <x v="1"/>
    <x v="1"/>
  </r>
  <r>
    <x v="47"/>
    <x v="7"/>
    <x v="1"/>
    <x v="1"/>
  </r>
  <r>
    <x v="48"/>
    <x v="5"/>
    <x v="1"/>
    <x v="1"/>
  </r>
  <r>
    <x v="49"/>
    <x v="0"/>
    <x v="1"/>
    <x v="2"/>
  </r>
  <r>
    <x v="50"/>
    <x v="2"/>
    <x v="1"/>
    <x v="1"/>
  </r>
  <r>
    <x v="51"/>
    <x v="3"/>
    <x v="1"/>
    <x v="1"/>
  </r>
  <r>
    <x v="52"/>
    <x v="4"/>
    <x v="1"/>
    <x v="1"/>
  </r>
  <r>
    <x v="53"/>
    <x v="1"/>
    <x v="1"/>
    <x v="1"/>
  </r>
  <r>
    <x v="54"/>
    <x v="7"/>
    <x v="1"/>
    <x v="1"/>
  </r>
  <r>
    <x v="55"/>
    <x v="5"/>
    <x v="1"/>
    <x v="1"/>
  </r>
  <r>
    <x v="56"/>
    <x v="0"/>
    <x v="1"/>
    <x v="2"/>
  </r>
  <r>
    <x v="57"/>
    <x v="2"/>
    <x v="1"/>
    <x v="1"/>
  </r>
  <r>
    <x v="58"/>
    <x v="3"/>
    <x v="1"/>
    <x v="1"/>
  </r>
  <r>
    <x v="59"/>
    <x v="4"/>
    <x v="1"/>
    <x v="1"/>
  </r>
  <r>
    <x v="60"/>
    <x v="1"/>
    <x v="1"/>
    <x v="1"/>
  </r>
  <r>
    <x v="61"/>
    <x v="7"/>
    <x v="1"/>
    <x v="1"/>
  </r>
  <r>
    <x v="62"/>
    <x v="5"/>
    <x v="1"/>
    <x v="1"/>
  </r>
  <r>
    <x v="63"/>
    <x v="0"/>
    <x v="1"/>
    <x v="2"/>
  </r>
  <r>
    <x v="64"/>
    <x v="2"/>
    <x v="1"/>
    <x v="1"/>
  </r>
  <r>
    <x v="65"/>
    <x v="3"/>
    <x v="1"/>
    <x v="1"/>
  </r>
  <r>
    <x v="66"/>
    <x v="4"/>
    <x v="1"/>
    <x v="1"/>
  </r>
  <r>
    <x v="67"/>
    <x v="1"/>
    <x v="1"/>
    <x v="1"/>
  </r>
  <r>
    <x v="68"/>
    <x v="7"/>
    <x v="1"/>
    <x v="1"/>
  </r>
  <r>
    <x v="69"/>
    <x v="5"/>
    <x v="1"/>
    <x v="1"/>
  </r>
  <r>
    <x v="70"/>
    <x v="0"/>
    <x v="1"/>
    <x v="2"/>
  </r>
  <r>
    <x v="71"/>
    <x v="2"/>
    <x v="1"/>
    <x v="1"/>
  </r>
  <r>
    <x v="72"/>
    <x v="3"/>
    <x v="1"/>
    <x v="1"/>
  </r>
  <r>
    <x v="73"/>
    <x v="4"/>
    <x v="1"/>
    <x v="1"/>
  </r>
  <r>
    <x v="74"/>
    <x v="1"/>
    <x v="1"/>
    <x v="1"/>
  </r>
  <r>
    <x v="75"/>
    <x v="7"/>
    <x v="1"/>
    <x v="1"/>
  </r>
  <r>
    <x v="76"/>
    <x v="5"/>
    <x v="1"/>
    <x v="1"/>
  </r>
  <r>
    <x v="77"/>
    <x v="0"/>
    <x v="1"/>
    <x v="2"/>
  </r>
  <r>
    <x v="78"/>
    <x v="2"/>
    <x v="1"/>
    <x v="1"/>
  </r>
  <r>
    <x v="79"/>
    <x v="3"/>
    <x v="1"/>
    <x v="1"/>
  </r>
  <r>
    <x v="80"/>
    <x v="4"/>
    <x v="1"/>
    <x v="1"/>
  </r>
  <r>
    <x v="81"/>
    <x v="1"/>
    <x v="1"/>
    <x v="1"/>
  </r>
  <r>
    <x v="82"/>
    <x v="7"/>
    <x v="1"/>
    <x v="1"/>
  </r>
  <r>
    <x v="83"/>
    <x v="5"/>
    <x v="1"/>
    <x v="1"/>
  </r>
  <r>
    <x v="84"/>
    <x v="0"/>
    <x v="1"/>
    <x v="2"/>
  </r>
  <r>
    <x v="85"/>
    <x v="2"/>
    <x v="1"/>
    <x v="1"/>
  </r>
  <r>
    <x v="86"/>
    <x v="3"/>
    <x v="1"/>
    <x v="1"/>
  </r>
  <r>
    <x v="87"/>
    <x v="4"/>
    <x v="1"/>
    <x v="1"/>
  </r>
  <r>
    <x v="88"/>
    <x v="1"/>
    <x v="1"/>
    <x v="1"/>
  </r>
  <r>
    <x v="89"/>
    <x v="7"/>
    <x v="1"/>
    <x v="1"/>
  </r>
  <r>
    <x v="90"/>
    <x v="5"/>
    <x v="1"/>
    <x v="1"/>
  </r>
  <r>
    <x v="91"/>
    <x v="0"/>
    <x v="1"/>
    <x v="2"/>
  </r>
  <r>
    <x v="92"/>
    <x v="2"/>
    <x v="1"/>
    <x v="1"/>
  </r>
  <r>
    <x v="93"/>
    <x v="3"/>
    <x v="1"/>
    <x v="1"/>
  </r>
  <r>
    <x v="94"/>
    <x v="4"/>
    <x v="1"/>
    <x v="1"/>
  </r>
  <r>
    <x v="95"/>
    <x v="1"/>
    <x v="1"/>
    <x v="0"/>
  </r>
  <r>
    <x v="96"/>
    <x v="7"/>
    <x v="1"/>
    <x v="0"/>
  </r>
  <r>
    <x v="97"/>
    <x v="5"/>
    <x v="1"/>
    <x v="0"/>
  </r>
  <r>
    <x v="98"/>
    <x v="0"/>
    <x v="1"/>
    <x v="2"/>
  </r>
  <r>
    <x v="99"/>
    <x v="0"/>
    <x v="1"/>
    <x v="2"/>
  </r>
  <r>
    <x v="100"/>
    <x v="3"/>
    <x v="1"/>
    <x v="0"/>
  </r>
  <r>
    <x v="101"/>
    <x v="4"/>
    <x v="1"/>
    <x v="1"/>
  </r>
  <r>
    <x v="102"/>
    <x v="1"/>
    <x v="1"/>
    <x v="1"/>
  </r>
  <r>
    <x v="103"/>
    <x v="7"/>
    <x v="1"/>
    <x v="1"/>
  </r>
  <r>
    <x v="104"/>
    <x v="5"/>
    <x v="1"/>
    <x v="1"/>
  </r>
  <r>
    <x v="105"/>
    <x v="0"/>
    <x v="1"/>
    <x v="2"/>
  </r>
  <r>
    <x v="106"/>
    <x v="2"/>
    <x v="1"/>
    <x v="1"/>
  </r>
  <r>
    <x v="107"/>
    <x v="3"/>
    <x v="1"/>
    <x v="1"/>
  </r>
  <r>
    <x v="108"/>
    <x v="4"/>
    <x v="1"/>
    <x v="1"/>
  </r>
  <r>
    <x v="109"/>
    <x v="1"/>
    <x v="1"/>
    <x v="1"/>
  </r>
  <r>
    <x v="110"/>
    <x v="7"/>
    <x v="1"/>
    <x v="1"/>
  </r>
  <r>
    <x v="111"/>
    <x v="5"/>
    <x v="1"/>
    <x v="1"/>
  </r>
  <r>
    <x v="112"/>
    <x v="0"/>
    <x v="1"/>
    <x v="2"/>
  </r>
  <r>
    <x v="113"/>
    <x v="2"/>
    <x v="1"/>
    <x v="0"/>
  </r>
  <r>
    <x v="114"/>
    <x v="0"/>
    <x v="1"/>
    <x v="2"/>
  </r>
  <r>
    <x v="115"/>
    <x v="4"/>
    <x v="1"/>
    <x v="1"/>
  </r>
  <r>
    <x v="116"/>
    <x v="1"/>
    <x v="1"/>
    <x v="1"/>
  </r>
  <r>
    <x v="117"/>
    <x v="7"/>
    <x v="1"/>
    <x v="1"/>
  </r>
  <r>
    <x v="118"/>
    <x v="5"/>
    <x v="1"/>
    <x v="1"/>
  </r>
  <r>
    <x v="119"/>
    <x v="0"/>
    <x v="1"/>
    <x v="2"/>
  </r>
  <r>
    <x v="120"/>
    <x v="6"/>
    <x v="1"/>
    <x v="2"/>
  </r>
  <r>
    <x v="121"/>
    <x v="3"/>
    <x v="1"/>
    <x v="1"/>
  </r>
  <r>
    <x v="122"/>
    <x v="4"/>
    <x v="1"/>
    <x v="1"/>
  </r>
  <r>
    <x v="123"/>
    <x v="1"/>
    <x v="1"/>
    <x v="1"/>
  </r>
  <r>
    <x v="124"/>
    <x v="7"/>
    <x v="1"/>
    <x v="1"/>
  </r>
  <r>
    <x v="125"/>
    <x v="5"/>
    <x v="1"/>
    <x v="1"/>
  </r>
  <r>
    <x v="126"/>
    <x v="0"/>
    <x v="1"/>
    <x v="2"/>
  </r>
  <r>
    <x v="127"/>
    <x v="2"/>
    <x v="1"/>
    <x v="1"/>
  </r>
  <r>
    <x v="128"/>
    <x v="3"/>
    <x v="1"/>
    <x v="1"/>
  </r>
  <r>
    <x v="129"/>
    <x v="4"/>
    <x v="1"/>
    <x v="1"/>
  </r>
  <r>
    <x v="130"/>
    <x v="1"/>
    <x v="1"/>
    <x v="1"/>
  </r>
  <r>
    <x v="131"/>
    <x v="7"/>
    <x v="1"/>
    <x v="1"/>
  </r>
  <r>
    <x v="132"/>
    <x v="5"/>
    <x v="1"/>
    <x v="1"/>
  </r>
  <r>
    <x v="133"/>
    <x v="0"/>
    <x v="1"/>
    <x v="2"/>
  </r>
  <r>
    <x v="134"/>
    <x v="2"/>
    <x v="1"/>
    <x v="1"/>
  </r>
  <r>
    <x v="135"/>
    <x v="3"/>
    <x v="1"/>
    <x v="1"/>
  </r>
  <r>
    <x v="136"/>
    <x v="4"/>
    <x v="1"/>
    <x v="1"/>
  </r>
  <r>
    <x v="137"/>
    <x v="1"/>
    <x v="1"/>
    <x v="1"/>
  </r>
  <r>
    <x v="138"/>
    <x v="7"/>
    <x v="1"/>
    <x v="1"/>
  </r>
  <r>
    <x v="139"/>
    <x v="5"/>
    <x v="1"/>
    <x v="1"/>
  </r>
  <r>
    <x v="140"/>
    <x v="0"/>
    <x v="1"/>
    <x v="2"/>
  </r>
  <r>
    <x v="141"/>
    <x v="2"/>
    <x v="1"/>
    <x v="1"/>
  </r>
  <r>
    <x v="142"/>
    <x v="3"/>
    <x v="1"/>
    <x v="1"/>
  </r>
  <r>
    <x v="143"/>
    <x v="4"/>
    <x v="1"/>
    <x v="1"/>
  </r>
  <r>
    <x v="144"/>
    <x v="1"/>
    <x v="1"/>
    <x v="1"/>
  </r>
  <r>
    <x v="145"/>
    <x v="7"/>
    <x v="1"/>
    <x v="1"/>
  </r>
  <r>
    <x v="146"/>
    <x v="5"/>
    <x v="1"/>
    <x v="1"/>
  </r>
  <r>
    <x v="147"/>
    <x v="0"/>
    <x v="1"/>
    <x v="2"/>
  </r>
  <r>
    <x v="148"/>
    <x v="2"/>
    <x v="1"/>
    <x v="1"/>
  </r>
  <r>
    <x v="149"/>
    <x v="3"/>
    <x v="1"/>
    <x v="1"/>
  </r>
  <r>
    <x v="150"/>
    <x v="4"/>
    <x v="1"/>
    <x v="1"/>
  </r>
  <r>
    <x v="151"/>
    <x v="1"/>
    <x v="1"/>
    <x v="1"/>
  </r>
  <r>
    <x v="152"/>
    <x v="0"/>
    <x v="1"/>
    <x v="2"/>
  </r>
  <r>
    <x v="153"/>
    <x v="5"/>
    <x v="1"/>
    <x v="1"/>
  </r>
  <r>
    <x v="154"/>
    <x v="0"/>
    <x v="1"/>
    <x v="2"/>
  </r>
  <r>
    <x v="155"/>
    <x v="2"/>
    <x v="1"/>
    <x v="1"/>
  </r>
  <r>
    <x v="156"/>
    <x v="3"/>
    <x v="1"/>
    <x v="1"/>
  </r>
  <r>
    <x v="157"/>
    <x v="4"/>
    <x v="1"/>
    <x v="1"/>
  </r>
  <r>
    <x v="158"/>
    <x v="1"/>
    <x v="1"/>
    <x v="1"/>
  </r>
  <r>
    <x v="159"/>
    <x v="7"/>
    <x v="1"/>
    <x v="1"/>
  </r>
  <r>
    <x v="160"/>
    <x v="5"/>
    <x v="1"/>
    <x v="1"/>
  </r>
  <r>
    <x v="161"/>
    <x v="0"/>
    <x v="1"/>
    <x v="2"/>
  </r>
  <r>
    <x v="162"/>
    <x v="2"/>
    <x v="1"/>
    <x v="0"/>
  </r>
  <r>
    <x v="163"/>
    <x v="3"/>
    <x v="1"/>
    <x v="0"/>
  </r>
  <r>
    <x v="164"/>
    <x v="4"/>
    <x v="1"/>
    <x v="0"/>
  </r>
  <r>
    <x v="165"/>
    <x v="1"/>
    <x v="1"/>
    <x v="0"/>
  </r>
  <r>
    <x v="166"/>
    <x v="7"/>
    <x v="1"/>
    <x v="0"/>
  </r>
  <r>
    <x v="167"/>
    <x v="5"/>
    <x v="1"/>
    <x v="0"/>
  </r>
  <r>
    <x v="168"/>
    <x v="0"/>
    <x v="1"/>
    <x v="2"/>
  </r>
  <r>
    <x v="169"/>
    <x v="2"/>
    <x v="1"/>
    <x v="0"/>
  </r>
  <r>
    <x v="170"/>
    <x v="3"/>
    <x v="1"/>
    <x v="0"/>
  </r>
  <r>
    <x v="171"/>
    <x v="4"/>
    <x v="1"/>
    <x v="0"/>
  </r>
  <r>
    <x v="172"/>
    <x v="1"/>
    <x v="1"/>
    <x v="0"/>
  </r>
  <r>
    <x v="173"/>
    <x v="7"/>
    <x v="1"/>
    <x v="0"/>
  </r>
  <r>
    <x v="174"/>
    <x v="5"/>
    <x v="1"/>
    <x v="0"/>
  </r>
  <r>
    <x v="175"/>
    <x v="0"/>
    <x v="1"/>
    <x v="2"/>
  </r>
  <r>
    <x v="176"/>
    <x v="2"/>
    <x v="0"/>
    <x v="0"/>
  </r>
  <r>
    <x v="177"/>
    <x v="3"/>
    <x v="0"/>
    <x v="0"/>
  </r>
  <r>
    <x v="178"/>
    <x v="4"/>
    <x v="0"/>
    <x v="0"/>
  </r>
  <r>
    <x v="179"/>
    <x v="1"/>
    <x v="0"/>
    <x v="0"/>
  </r>
  <r>
    <x v="180"/>
    <x v="7"/>
    <x v="0"/>
    <x v="0"/>
  </r>
  <r>
    <x v="181"/>
    <x v="5"/>
    <x v="0"/>
    <x v="0"/>
  </r>
  <r>
    <x v="182"/>
    <x v="0"/>
    <x v="0"/>
    <x v="2"/>
  </r>
  <r>
    <x v="183"/>
    <x v="2"/>
    <x v="0"/>
    <x v="0"/>
  </r>
  <r>
    <x v="184"/>
    <x v="3"/>
    <x v="0"/>
    <x v="0"/>
  </r>
  <r>
    <x v="185"/>
    <x v="4"/>
    <x v="0"/>
    <x v="0"/>
  </r>
  <r>
    <x v="186"/>
    <x v="1"/>
    <x v="0"/>
    <x v="0"/>
  </r>
  <r>
    <x v="187"/>
    <x v="7"/>
    <x v="0"/>
    <x v="0"/>
  </r>
  <r>
    <x v="188"/>
    <x v="5"/>
    <x v="0"/>
    <x v="0"/>
  </r>
  <r>
    <x v="189"/>
    <x v="0"/>
    <x v="0"/>
    <x v="2"/>
  </r>
  <r>
    <x v="190"/>
    <x v="2"/>
    <x v="0"/>
    <x v="0"/>
  </r>
  <r>
    <x v="191"/>
    <x v="3"/>
    <x v="0"/>
    <x v="0"/>
  </r>
  <r>
    <x v="192"/>
    <x v="4"/>
    <x v="0"/>
    <x v="0"/>
  </r>
  <r>
    <x v="193"/>
    <x v="1"/>
    <x v="0"/>
    <x v="0"/>
  </r>
  <r>
    <x v="194"/>
    <x v="7"/>
    <x v="0"/>
    <x v="0"/>
  </r>
  <r>
    <x v="195"/>
    <x v="5"/>
    <x v="0"/>
    <x v="0"/>
  </r>
  <r>
    <x v="196"/>
    <x v="0"/>
    <x v="0"/>
    <x v="2"/>
  </r>
  <r>
    <x v="197"/>
    <x v="2"/>
    <x v="0"/>
    <x v="0"/>
  </r>
  <r>
    <x v="198"/>
    <x v="3"/>
    <x v="0"/>
    <x v="0"/>
  </r>
  <r>
    <x v="199"/>
    <x v="4"/>
    <x v="0"/>
    <x v="0"/>
  </r>
  <r>
    <x v="200"/>
    <x v="1"/>
    <x v="0"/>
    <x v="0"/>
  </r>
  <r>
    <x v="201"/>
    <x v="7"/>
    <x v="0"/>
    <x v="0"/>
  </r>
  <r>
    <x v="202"/>
    <x v="5"/>
    <x v="0"/>
    <x v="0"/>
  </r>
  <r>
    <x v="203"/>
    <x v="0"/>
    <x v="0"/>
    <x v="2"/>
  </r>
  <r>
    <x v="204"/>
    <x v="2"/>
    <x v="0"/>
    <x v="0"/>
  </r>
  <r>
    <x v="205"/>
    <x v="3"/>
    <x v="0"/>
    <x v="0"/>
  </r>
  <r>
    <x v="206"/>
    <x v="4"/>
    <x v="0"/>
    <x v="0"/>
  </r>
  <r>
    <x v="207"/>
    <x v="1"/>
    <x v="0"/>
    <x v="0"/>
  </r>
  <r>
    <x v="208"/>
    <x v="7"/>
    <x v="0"/>
    <x v="0"/>
  </r>
  <r>
    <x v="209"/>
    <x v="5"/>
    <x v="0"/>
    <x v="0"/>
  </r>
  <r>
    <x v="210"/>
    <x v="0"/>
    <x v="0"/>
    <x v="2"/>
  </r>
  <r>
    <x v="211"/>
    <x v="2"/>
    <x v="0"/>
    <x v="0"/>
  </r>
  <r>
    <x v="212"/>
    <x v="3"/>
    <x v="0"/>
    <x v="0"/>
  </r>
  <r>
    <x v="213"/>
    <x v="4"/>
    <x v="0"/>
    <x v="0"/>
  </r>
  <r>
    <x v="214"/>
    <x v="1"/>
    <x v="0"/>
    <x v="0"/>
  </r>
  <r>
    <x v="215"/>
    <x v="7"/>
    <x v="0"/>
    <x v="0"/>
  </r>
  <r>
    <x v="216"/>
    <x v="5"/>
    <x v="0"/>
    <x v="0"/>
  </r>
  <r>
    <x v="217"/>
    <x v="0"/>
    <x v="0"/>
    <x v="2"/>
  </r>
  <r>
    <x v="218"/>
    <x v="2"/>
    <x v="0"/>
    <x v="0"/>
  </r>
  <r>
    <x v="219"/>
    <x v="3"/>
    <x v="0"/>
    <x v="0"/>
  </r>
  <r>
    <x v="220"/>
    <x v="4"/>
    <x v="0"/>
    <x v="0"/>
  </r>
  <r>
    <x v="221"/>
    <x v="1"/>
    <x v="0"/>
    <x v="0"/>
  </r>
  <r>
    <x v="222"/>
    <x v="7"/>
    <x v="0"/>
    <x v="0"/>
  </r>
  <r>
    <x v="223"/>
    <x v="5"/>
    <x v="0"/>
    <x v="0"/>
  </r>
  <r>
    <x v="224"/>
    <x v="0"/>
    <x v="0"/>
    <x v="2"/>
  </r>
  <r>
    <x v="225"/>
    <x v="2"/>
    <x v="0"/>
    <x v="0"/>
  </r>
  <r>
    <x v="226"/>
    <x v="0"/>
    <x v="0"/>
    <x v="2"/>
  </r>
  <r>
    <x v="227"/>
    <x v="4"/>
    <x v="0"/>
    <x v="0"/>
  </r>
  <r>
    <x v="228"/>
    <x v="1"/>
    <x v="0"/>
    <x v="0"/>
  </r>
  <r>
    <x v="229"/>
    <x v="7"/>
    <x v="0"/>
    <x v="0"/>
  </r>
  <r>
    <x v="230"/>
    <x v="5"/>
    <x v="0"/>
    <x v="0"/>
  </r>
  <r>
    <x v="231"/>
    <x v="0"/>
    <x v="0"/>
    <x v="2"/>
  </r>
  <r>
    <x v="232"/>
    <x v="2"/>
    <x v="0"/>
    <x v="0"/>
  </r>
  <r>
    <x v="233"/>
    <x v="3"/>
    <x v="0"/>
    <x v="0"/>
  </r>
  <r>
    <x v="234"/>
    <x v="4"/>
    <x v="0"/>
    <x v="0"/>
  </r>
  <r>
    <x v="235"/>
    <x v="1"/>
    <x v="0"/>
    <x v="0"/>
  </r>
  <r>
    <x v="236"/>
    <x v="7"/>
    <x v="0"/>
    <x v="0"/>
  </r>
  <r>
    <x v="237"/>
    <x v="5"/>
    <x v="0"/>
    <x v="0"/>
  </r>
  <r>
    <x v="238"/>
    <x v="0"/>
    <x v="0"/>
    <x v="2"/>
  </r>
  <r>
    <x v="239"/>
    <x v="2"/>
    <x v="0"/>
    <x v="0"/>
  </r>
  <r>
    <x v="240"/>
    <x v="3"/>
    <x v="0"/>
    <x v="0"/>
  </r>
  <r>
    <x v="241"/>
    <x v="4"/>
    <x v="0"/>
    <x v="0"/>
  </r>
  <r>
    <x v="242"/>
    <x v="1"/>
    <x v="0"/>
    <x v="0"/>
  </r>
  <r>
    <x v="243"/>
    <x v="7"/>
    <x v="0"/>
    <x v="0"/>
  </r>
  <r>
    <x v="244"/>
    <x v="5"/>
    <x v="0"/>
    <x v="0"/>
  </r>
  <r>
    <x v="245"/>
    <x v="0"/>
    <x v="0"/>
    <x v="2"/>
  </r>
  <r>
    <x v="246"/>
    <x v="2"/>
    <x v="0"/>
    <x v="0"/>
  </r>
  <r>
    <x v="247"/>
    <x v="3"/>
    <x v="0"/>
    <x v="0"/>
  </r>
  <r>
    <x v="248"/>
    <x v="4"/>
    <x v="0"/>
    <x v="0"/>
  </r>
  <r>
    <x v="249"/>
    <x v="1"/>
    <x v="0"/>
    <x v="0"/>
  </r>
  <r>
    <x v="250"/>
    <x v="7"/>
    <x v="0"/>
    <x v="0"/>
  </r>
  <r>
    <x v="251"/>
    <x v="5"/>
    <x v="0"/>
    <x v="0"/>
  </r>
  <r>
    <x v="252"/>
    <x v="0"/>
    <x v="0"/>
    <x v="2"/>
  </r>
  <r>
    <x v="253"/>
    <x v="2"/>
    <x v="0"/>
    <x v="0"/>
  </r>
  <r>
    <x v="254"/>
    <x v="3"/>
    <x v="0"/>
    <x v="0"/>
  </r>
  <r>
    <x v="255"/>
    <x v="4"/>
    <x v="1"/>
    <x v="1"/>
  </r>
  <r>
    <x v="256"/>
    <x v="1"/>
    <x v="1"/>
    <x v="1"/>
  </r>
  <r>
    <x v="257"/>
    <x v="7"/>
    <x v="1"/>
    <x v="1"/>
  </r>
  <r>
    <x v="258"/>
    <x v="5"/>
    <x v="1"/>
    <x v="1"/>
  </r>
  <r>
    <x v="259"/>
    <x v="0"/>
    <x v="1"/>
    <x v="2"/>
  </r>
  <r>
    <x v="260"/>
    <x v="2"/>
    <x v="1"/>
    <x v="1"/>
  </r>
  <r>
    <x v="261"/>
    <x v="3"/>
    <x v="1"/>
    <x v="1"/>
  </r>
  <r>
    <x v="262"/>
    <x v="4"/>
    <x v="1"/>
    <x v="1"/>
  </r>
  <r>
    <x v="263"/>
    <x v="1"/>
    <x v="1"/>
    <x v="1"/>
  </r>
  <r>
    <x v="264"/>
    <x v="7"/>
    <x v="1"/>
    <x v="1"/>
  </r>
  <r>
    <x v="265"/>
    <x v="5"/>
    <x v="1"/>
    <x v="1"/>
  </r>
  <r>
    <x v="266"/>
    <x v="0"/>
    <x v="1"/>
    <x v="2"/>
  </r>
  <r>
    <x v="267"/>
    <x v="2"/>
    <x v="1"/>
    <x v="1"/>
  </r>
  <r>
    <x v="268"/>
    <x v="3"/>
    <x v="1"/>
    <x v="1"/>
  </r>
  <r>
    <x v="269"/>
    <x v="4"/>
    <x v="1"/>
    <x v="1"/>
  </r>
  <r>
    <x v="270"/>
    <x v="1"/>
    <x v="1"/>
    <x v="1"/>
  </r>
  <r>
    <x v="271"/>
    <x v="7"/>
    <x v="1"/>
    <x v="1"/>
  </r>
  <r>
    <x v="272"/>
    <x v="5"/>
    <x v="1"/>
    <x v="1"/>
  </r>
  <r>
    <x v="273"/>
    <x v="0"/>
    <x v="1"/>
    <x v="2"/>
  </r>
  <r>
    <x v="274"/>
    <x v="2"/>
    <x v="1"/>
    <x v="1"/>
  </r>
  <r>
    <x v="275"/>
    <x v="3"/>
    <x v="1"/>
    <x v="1"/>
  </r>
  <r>
    <x v="276"/>
    <x v="4"/>
    <x v="1"/>
    <x v="1"/>
  </r>
  <r>
    <x v="277"/>
    <x v="1"/>
    <x v="1"/>
    <x v="1"/>
  </r>
  <r>
    <x v="278"/>
    <x v="7"/>
    <x v="1"/>
    <x v="1"/>
  </r>
  <r>
    <x v="279"/>
    <x v="5"/>
    <x v="1"/>
    <x v="1"/>
  </r>
  <r>
    <x v="280"/>
    <x v="0"/>
    <x v="1"/>
    <x v="2"/>
  </r>
  <r>
    <x v="281"/>
    <x v="2"/>
    <x v="1"/>
    <x v="1"/>
  </r>
  <r>
    <x v="282"/>
    <x v="3"/>
    <x v="1"/>
    <x v="1"/>
  </r>
  <r>
    <x v="283"/>
    <x v="4"/>
    <x v="1"/>
    <x v="1"/>
  </r>
  <r>
    <x v="284"/>
    <x v="1"/>
    <x v="1"/>
    <x v="1"/>
  </r>
  <r>
    <x v="285"/>
    <x v="7"/>
    <x v="1"/>
    <x v="1"/>
  </r>
  <r>
    <x v="286"/>
    <x v="5"/>
    <x v="1"/>
    <x v="1"/>
  </r>
  <r>
    <x v="287"/>
    <x v="0"/>
    <x v="1"/>
    <x v="2"/>
  </r>
  <r>
    <x v="288"/>
    <x v="2"/>
    <x v="1"/>
    <x v="1"/>
  </r>
  <r>
    <x v="289"/>
    <x v="3"/>
    <x v="1"/>
    <x v="1"/>
  </r>
  <r>
    <x v="290"/>
    <x v="4"/>
    <x v="1"/>
    <x v="1"/>
  </r>
  <r>
    <x v="291"/>
    <x v="1"/>
    <x v="1"/>
    <x v="1"/>
  </r>
  <r>
    <x v="292"/>
    <x v="7"/>
    <x v="1"/>
    <x v="1"/>
  </r>
  <r>
    <x v="293"/>
    <x v="5"/>
    <x v="1"/>
    <x v="1"/>
  </r>
  <r>
    <x v="294"/>
    <x v="0"/>
    <x v="1"/>
    <x v="2"/>
  </r>
  <r>
    <x v="295"/>
    <x v="2"/>
    <x v="1"/>
    <x v="1"/>
  </r>
  <r>
    <x v="296"/>
    <x v="3"/>
    <x v="1"/>
    <x v="1"/>
  </r>
  <r>
    <x v="297"/>
    <x v="4"/>
    <x v="1"/>
    <x v="1"/>
  </r>
  <r>
    <x v="298"/>
    <x v="1"/>
    <x v="1"/>
    <x v="1"/>
  </r>
  <r>
    <x v="299"/>
    <x v="7"/>
    <x v="1"/>
    <x v="1"/>
  </r>
  <r>
    <x v="300"/>
    <x v="5"/>
    <x v="1"/>
    <x v="1"/>
  </r>
  <r>
    <x v="301"/>
    <x v="0"/>
    <x v="1"/>
    <x v="2"/>
  </r>
  <r>
    <x v="302"/>
    <x v="2"/>
    <x v="1"/>
    <x v="1"/>
  </r>
  <r>
    <x v="303"/>
    <x v="3"/>
    <x v="1"/>
    <x v="1"/>
  </r>
  <r>
    <x v="304"/>
    <x v="0"/>
    <x v="1"/>
    <x v="2"/>
  </r>
  <r>
    <x v="305"/>
    <x v="1"/>
    <x v="1"/>
    <x v="1"/>
  </r>
  <r>
    <x v="306"/>
    <x v="7"/>
    <x v="1"/>
    <x v="1"/>
  </r>
  <r>
    <x v="307"/>
    <x v="5"/>
    <x v="1"/>
    <x v="1"/>
  </r>
  <r>
    <x v="308"/>
    <x v="0"/>
    <x v="1"/>
    <x v="2"/>
  </r>
  <r>
    <x v="309"/>
    <x v="2"/>
    <x v="1"/>
    <x v="1"/>
  </r>
  <r>
    <x v="310"/>
    <x v="3"/>
    <x v="1"/>
    <x v="1"/>
  </r>
  <r>
    <x v="311"/>
    <x v="4"/>
    <x v="1"/>
    <x v="1"/>
  </r>
  <r>
    <x v="312"/>
    <x v="1"/>
    <x v="1"/>
    <x v="1"/>
  </r>
  <r>
    <x v="313"/>
    <x v="7"/>
    <x v="1"/>
    <x v="1"/>
  </r>
  <r>
    <x v="314"/>
    <x v="5"/>
    <x v="1"/>
    <x v="1"/>
  </r>
  <r>
    <x v="315"/>
    <x v="0"/>
    <x v="1"/>
    <x v="2"/>
  </r>
  <r>
    <x v="316"/>
    <x v="2"/>
    <x v="1"/>
    <x v="1"/>
  </r>
  <r>
    <x v="317"/>
    <x v="3"/>
    <x v="1"/>
    <x v="1"/>
  </r>
  <r>
    <x v="318"/>
    <x v="4"/>
    <x v="1"/>
    <x v="1"/>
  </r>
  <r>
    <x v="319"/>
    <x v="1"/>
    <x v="1"/>
    <x v="1"/>
  </r>
  <r>
    <x v="320"/>
    <x v="7"/>
    <x v="1"/>
    <x v="1"/>
  </r>
  <r>
    <x v="321"/>
    <x v="5"/>
    <x v="1"/>
    <x v="1"/>
  </r>
  <r>
    <x v="322"/>
    <x v="0"/>
    <x v="1"/>
    <x v="2"/>
  </r>
  <r>
    <x v="323"/>
    <x v="2"/>
    <x v="1"/>
    <x v="1"/>
  </r>
  <r>
    <x v="324"/>
    <x v="3"/>
    <x v="1"/>
    <x v="1"/>
  </r>
  <r>
    <x v="325"/>
    <x v="4"/>
    <x v="1"/>
    <x v="1"/>
  </r>
  <r>
    <x v="326"/>
    <x v="1"/>
    <x v="1"/>
    <x v="1"/>
  </r>
  <r>
    <x v="327"/>
    <x v="7"/>
    <x v="1"/>
    <x v="1"/>
  </r>
  <r>
    <x v="328"/>
    <x v="5"/>
    <x v="1"/>
    <x v="1"/>
  </r>
  <r>
    <x v="329"/>
    <x v="0"/>
    <x v="1"/>
    <x v="2"/>
  </r>
  <r>
    <x v="330"/>
    <x v="2"/>
    <x v="1"/>
    <x v="1"/>
  </r>
  <r>
    <x v="331"/>
    <x v="3"/>
    <x v="1"/>
    <x v="1"/>
  </r>
  <r>
    <x v="332"/>
    <x v="4"/>
    <x v="1"/>
    <x v="1"/>
  </r>
  <r>
    <x v="333"/>
    <x v="1"/>
    <x v="1"/>
    <x v="1"/>
  </r>
  <r>
    <x v="334"/>
    <x v="7"/>
    <x v="1"/>
    <x v="1"/>
  </r>
  <r>
    <x v="335"/>
    <x v="5"/>
    <x v="1"/>
    <x v="1"/>
  </r>
  <r>
    <x v="336"/>
    <x v="0"/>
    <x v="1"/>
    <x v="2"/>
  </r>
  <r>
    <x v="337"/>
    <x v="2"/>
    <x v="1"/>
    <x v="1"/>
  </r>
  <r>
    <x v="338"/>
    <x v="3"/>
    <x v="1"/>
    <x v="1"/>
  </r>
  <r>
    <x v="339"/>
    <x v="4"/>
    <x v="1"/>
    <x v="1"/>
  </r>
  <r>
    <x v="340"/>
    <x v="1"/>
    <x v="1"/>
    <x v="1"/>
  </r>
  <r>
    <x v="341"/>
    <x v="0"/>
    <x v="1"/>
    <x v="2"/>
  </r>
  <r>
    <x v="342"/>
    <x v="5"/>
    <x v="1"/>
    <x v="1"/>
  </r>
  <r>
    <x v="343"/>
    <x v="0"/>
    <x v="1"/>
    <x v="2"/>
  </r>
  <r>
    <x v="344"/>
    <x v="2"/>
    <x v="1"/>
    <x v="1"/>
  </r>
  <r>
    <x v="345"/>
    <x v="3"/>
    <x v="1"/>
    <x v="1"/>
  </r>
  <r>
    <x v="346"/>
    <x v="4"/>
    <x v="1"/>
    <x v="1"/>
  </r>
  <r>
    <x v="347"/>
    <x v="1"/>
    <x v="1"/>
    <x v="1"/>
  </r>
  <r>
    <x v="348"/>
    <x v="7"/>
    <x v="1"/>
    <x v="1"/>
  </r>
  <r>
    <x v="349"/>
    <x v="5"/>
    <x v="1"/>
    <x v="1"/>
  </r>
  <r>
    <x v="350"/>
    <x v="0"/>
    <x v="1"/>
    <x v="2"/>
  </r>
  <r>
    <x v="351"/>
    <x v="2"/>
    <x v="1"/>
    <x v="1"/>
  </r>
  <r>
    <x v="352"/>
    <x v="3"/>
    <x v="1"/>
    <x v="1"/>
  </r>
  <r>
    <x v="353"/>
    <x v="4"/>
    <x v="1"/>
    <x v="1"/>
  </r>
  <r>
    <x v="354"/>
    <x v="1"/>
    <x v="1"/>
    <x v="1"/>
  </r>
  <r>
    <x v="355"/>
    <x v="7"/>
    <x v="1"/>
    <x v="1"/>
  </r>
  <r>
    <x v="356"/>
    <x v="5"/>
    <x v="1"/>
    <x v="0"/>
  </r>
  <r>
    <x v="357"/>
    <x v="0"/>
    <x v="1"/>
    <x v="2"/>
  </r>
  <r>
    <x v="358"/>
    <x v="6"/>
    <x v="1"/>
    <x v="2"/>
  </r>
  <r>
    <x v="359"/>
    <x v="6"/>
    <x v="1"/>
    <x v="2"/>
  </r>
  <r>
    <x v="360"/>
    <x v="4"/>
    <x v="1"/>
    <x v="0"/>
  </r>
  <r>
    <x v="361"/>
    <x v="1"/>
    <x v="1"/>
    <x v="0"/>
  </r>
  <r>
    <x v="362"/>
    <x v="7"/>
    <x v="1"/>
    <x v="0"/>
  </r>
  <r>
    <x v="363"/>
    <x v="5"/>
    <x v="1"/>
    <x v="0"/>
  </r>
  <r>
    <x v="364"/>
    <x v="0"/>
    <x v="1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123">
  <r>
    <x v="4064"/>
    <x v="0"/>
    <x v="7"/>
    <x v="1"/>
    <x v="507"/>
    <x v="353"/>
    <x v="0"/>
    <x v="22"/>
    <x v="0"/>
    <x v="56"/>
    <x v="3"/>
    <x v="5"/>
    <x v="205"/>
    <x v="34"/>
    <x v="21"/>
    <x v="37"/>
    <x v="963"/>
    <x v="0"/>
    <x v="30"/>
    <x v="18"/>
    <x v="300"/>
    <x v="14"/>
  </r>
  <r>
    <x v="4065"/>
    <x v="0"/>
    <x v="7"/>
    <x v="1"/>
    <x v="507"/>
    <x v="353"/>
    <x v="0"/>
    <x v="22"/>
    <x v="0"/>
    <x v="57"/>
    <x v="15"/>
    <x v="13"/>
    <x v="205"/>
    <x v="34"/>
    <x v="21"/>
    <x v="37"/>
    <x v="963"/>
    <x v="0"/>
    <x v="30"/>
    <x v="18"/>
    <x v="300"/>
    <x v="14"/>
  </r>
  <r>
    <x v="4066"/>
    <x v="0"/>
    <x v="7"/>
    <x v="1"/>
    <x v="507"/>
    <x v="353"/>
    <x v="0"/>
    <x v="22"/>
    <x v="0"/>
    <x v="58"/>
    <x v="30"/>
    <x v="27"/>
    <x v="205"/>
    <x v="34"/>
    <x v="21"/>
    <x v="37"/>
    <x v="963"/>
    <x v="0"/>
    <x v="30"/>
    <x v="18"/>
    <x v="300"/>
    <x v="14"/>
  </r>
  <r>
    <x v="2394"/>
    <x v="0"/>
    <x v="7"/>
    <x v="1"/>
    <x v="507"/>
    <x v="353"/>
    <x v="2"/>
    <x v="19"/>
    <x v="0"/>
    <x v="59"/>
    <x v="46"/>
    <x v="45"/>
    <x v="205"/>
    <x v="34"/>
    <x v="21"/>
    <x v="33"/>
    <x v="812"/>
    <x v="0"/>
    <x v="30"/>
    <x v="21"/>
    <x v="276"/>
    <x v="14"/>
  </r>
  <r>
    <x v="2395"/>
    <x v="0"/>
    <x v="7"/>
    <x v="1"/>
    <x v="507"/>
    <x v="353"/>
    <x v="2"/>
    <x v="4"/>
    <x v="0"/>
    <x v="2960"/>
    <x v="50"/>
    <x v="49"/>
    <x v="205"/>
    <x v="34"/>
    <x v="21"/>
    <x v="10"/>
    <x v="254"/>
    <x v="0"/>
    <x v="30"/>
    <x v="21"/>
    <x v="99"/>
    <x v="14"/>
  </r>
  <r>
    <x v="2396"/>
    <x v="0"/>
    <x v="7"/>
    <x v="1"/>
    <x v="507"/>
    <x v="353"/>
    <x v="1"/>
    <x v="22"/>
    <x v="0"/>
    <x v="3233"/>
    <x v="50"/>
    <x v="45"/>
    <x v="205"/>
    <x v="34"/>
    <x v="21"/>
    <x v="15"/>
    <x v="327"/>
    <x v="0"/>
    <x v="30"/>
    <x v="16"/>
    <x v="102"/>
    <x v="14"/>
  </r>
  <r>
    <x v="0"/>
    <x v="0"/>
    <x v="7"/>
    <x v="1"/>
    <x v="507"/>
    <x v="353"/>
    <x v="0"/>
    <x v="21"/>
    <x v="0"/>
    <x v="1426"/>
    <x v="52"/>
    <x v="52"/>
    <x v="205"/>
    <x v="34"/>
    <x v="21"/>
    <x v="16"/>
    <x v="374"/>
    <x v="0"/>
    <x v="30"/>
    <x v="21"/>
    <x v="131"/>
    <x v="14"/>
  </r>
  <r>
    <x v="32"/>
    <x v="0"/>
    <x v="7"/>
    <x v="1"/>
    <x v="507"/>
    <x v="353"/>
    <x v="2"/>
    <x v="23"/>
    <x v="0"/>
    <x v="2366"/>
    <x v="76"/>
    <x v="72"/>
    <x v="205"/>
    <x v="34"/>
    <x v="21"/>
    <x v="0"/>
    <x v="29"/>
    <x v="0"/>
    <x v="30"/>
    <x v="21"/>
    <x v="13"/>
    <x v="14"/>
  </r>
  <r>
    <x v="33"/>
    <x v="0"/>
    <x v="7"/>
    <x v="1"/>
    <x v="507"/>
    <x v="353"/>
    <x v="2"/>
    <x v="23"/>
    <x v="0"/>
    <x v="2367"/>
    <x v="123"/>
    <x v="120"/>
    <x v="205"/>
    <x v="34"/>
    <x v="21"/>
    <x v="0"/>
    <x v="29"/>
    <x v="0"/>
    <x v="30"/>
    <x v="21"/>
    <x v="13"/>
    <x v="14"/>
  </r>
  <r>
    <x v="34"/>
    <x v="0"/>
    <x v="7"/>
    <x v="1"/>
    <x v="507"/>
    <x v="353"/>
    <x v="2"/>
    <x v="23"/>
    <x v="0"/>
    <x v="2368"/>
    <x v="166"/>
    <x v="165"/>
    <x v="205"/>
    <x v="34"/>
    <x v="21"/>
    <x v="0"/>
    <x v="29"/>
    <x v="0"/>
    <x v="30"/>
    <x v="21"/>
    <x v="13"/>
    <x v="14"/>
  </r>
  <r>
    <x v="35"/>
    <x v="0"/>
    <x v="7"/>
    <x v="1"/>
    <x v="507"/>
    <x v="353"/>
    <x v="2"/>
    <x v="23"/>
    <x v="0"/>
    <x v="2369"/>
    <x v="210"/>
    <x v="208"/>
    <x v="205"/>
    <x v="34"/>
    <x v="21"/>
    <x v="0"/>
    <x v="29"/>
    <x v="0"/>
    <x v="30"/>
    <x v="21"/>
    <x v="13"/>
    <x v="14"/>
  </r>
  <r>
    <x v="36"/>
    <x v="0"/>
    <x v="7"/>
    <x v="1"/>
    <x v="507"/>
    <x v="353"/>
    <x v="2"/>
    <x v="23"/>
    <x v="0"/>
    <x v="2370"/>
    <x v="253"/>
    <x v="254"/>
    <x v="205"/>
    <x v="34"/>
    <x v="21"/>
    <x v="0"/>
    <x v="29"/>
    <x v="0"/>
    <x v="30"/>
    <x v="21"/>
    <x v="13"/>
    <x v="14"/>
  </r>
  <r>
    <x v="37"/>
    <x v="0"/>
    <x v="7"/>
    <x v="1"/>
    <x v="507"/>
    <x v="353"/>
    <x v="2"/>
    <x v="23"/>
    <x v="0"/>
    <x v="2371"/>
    <x v="296"/>
    <x v="296"/>
    <x v="205"/>
    <x v="34"/>
    <x v="21"/>
    <x v="0"/>
    <x v="29"/>
    <x v="0"/>
    <x v="30"/>
    <x v="21"/>
    <x v="13"/>
    <x v="14"/>
  </r>
  <r>
    <x v="38"/>
    <x v="0"/>
    <x v="7"/>
    <x v="1"/>
    <x v="507"/>
    <x v="353"/>
    <x v="2"/>
    <x v="23"/>
    <x v="0"/>
    <x v="2372"/>
    <x v="388"/>
    <x v="386"/>
    <x v="205"/>
    <x v="34"/>
    <x v="21"/>
    <x v="0"/>
    <x v="29"/>
    <x v="0"/>
    <x v="30"/>
    <x v="21"/>
    <x v="13"/>
    <x v="14"/>
  </r>
  <r>
    <x v="39"/>
    <x v="0"/>
    <x v="7"/>
    <x v="1"/>
    <x v="507"/>
    <x v="353"/>
    <x v="2"/>
    <x v="23"/>
    <x v="0"/>
    <x v="2373"/>
    <x v="432"/>
    <x v="430"/>
    <x v="205"/>
    <x v="34"/>
    <x v="21"/>
    <x v="0"/>
    <x v="29"/>
    <x v="0"/>
    <x v="30"/>
    <x v="21"/>
    <x v="13"/>
    <x v="14"/>
  </r>
  <r>
    <x v="40"/>
    <x v="0"/>
    <x v="7"/>
    <x v="1"/>
    <x v="507"/>
    <x v="353"/>
    <x v="2"/>
    <x v="23"/>
    <x v="0"/>
    <x v="2374"/>
    <x v="473"/>
    <x v="471"/>
    <x v="205"/>
    <x v="34"/>
    <x v="21"/>
    <x v="0"/>
    <x v="29"/>
    <x v="0"/>
    <x v="30"/>
    <x v="21"/>
    <x v="13"/>
    <x v="14"/>
  </r>
  <r>
    <x v="41"/>
    <x v="0"/>
    <x v="7"/>
    <x v="1"/>
    <x v="507"/>
    <x v="353"/>
    <x v="2"/>
    <x v="23"/>
    <x v="0"/>
    <x v="2375"/>
    <x v="513"/>
    <x v="511"/>
    <x v="205"/>
    <x v="34"/>
    <x v="21"/>
    <x v="0"/>
    <x v="29"/>
    <x v="0"/>
    <x v="30"/>
    <x v="21"/>
    <x v="13"/>
    <x v="14"/>
  </r>
  <r>
    <x v="42"/>
    <x v="0"/>
    <x v="7"/>
    <x v="1"/>
    <x v="507"/>
    <x v="353"/>
    <x v="2"/>
    <x v="23"/>
    <x v="0"/>
    <x v="2376"/>
    <x v="551"/>
    <x v="549"/>
    <x v="205"/>
    <x v="34"/>
    <x v="21"/>
    <x v="0"/>
    <x v="29"/>
    <x v="0"/>
    <x v="30"/>
    <x v="21"/>
    <x v="13"/>
    <x v="14"/>
  </r>
  <r>
    <x v="43"/>
    <x v="0"/>
    <x v="7"/>
    <x v="1"/>
    <x v="507"/>
    <x v="353"/>
    <x v="2"/>
    <x v="23"/>
    <x v="0"/>
    <x v="2377"/>
    <x v="589"/>
    <x v="593"/>
    <x v="205"/>
    <x v="34"/>
    <x v="21"/>
    <x v="0"/>
    <x v="29"/>
    <x v="0"/>
    <x v="30"/>
    <x v="21"/>
    <x v="13"/>
    <x v="14"/>
  </r>
  <r>
    <x v="1921"/>
    <x v="0"/>
    <x v="7"/>
    <x v="1"/>
    <x v="507"/>
    <x v="353"/>
    <x v="0"/>
    <x v="22"/>
    <x v="0"/>
    <x v="85"/>
    <x v="626"/>
    <x v="633"/>
    <x v="205"/>
    <x v="34"/>
    <x v="21"/>
    <x v="37"/>
    <x v="963"/>
    <x v="0"/>
    <x v="30"/>
    <x v="21"/>
    <x v="314"/>
    <x v="14"/>
  </r>
  <r>
    <x v="1"/>
    <x v="0"/>
    <x v="7"/>
    <x v="1"/>
    <x v="507"/>
    <x v="353"/>
    <x v="0"/>
    <x v="21"/>
    <x v="0"/>
    <x v="1427"/>
    <x v="643"/>
    <x v="648"/>
    <x v="205"/>
    <x v="34"/>
    <x v="21"/>
    <x v="16"/>
    <x v="374"/>
    <x v="0"/>
    <x v="30"/>
    <x v="21"/>
    <x v="131"/>
    <x v="14"/>
  </r>
  <r>
    <x v="1922"/>
    <x v="0"/>
    <x v="7"/>
    <x v="1"/>
    <x v="507"/>
    <x v="353"/>
    <x v="0"/>
    <x v="22"/>
    <x v="0"/>
    <x v="100"/>
    <x v="653"/>
    <x v="660"/>
    <x v="205"/>
    <x v="34"/>
    <x v="21"/>
    <x v="37"/>
    <x v="963"/>
    <x v="0"/>
    <x v="30"/>
    <x v="21"/>
    <x v="314"/>
    <x v="14"/>
  </r>
  <r>
    <x v="2"/>
    <x v="0"/>
    <x v="7"/>
    <x v="1"/>
    <x v="507"/>
    <x v="353"/>
    <x v="0"/>
    <x v="21"/>
    <x v="0"/>
    <x v="1428"/>
    <x v="667"/>
    <x v="670"/>
    <x v="205"/>
    <x v="34"/>
    <x v="21"/>
    <x v="16"/>
    <x v="374"/>
    <x v="0"/>
    <x v="30"/>
    <x v="21"/>
    <x v="131"/>
    <x v="14"/>
  </r>
  <r>
    <x v="1923"/>
    <x v="0"/>
    <x v="7"/>
    <x v="1"/>
    <x v="507"/>
    <x v="353"/>
    <x v="0"/>
    <x v="22"/>
    <x v="0"/>
    <x v="99"/>
    <x v="678"/>
    <x v="684"/>
    <x v="205"/>
    <x v="34"/>
    <x v="21"/>
    <x v="37"/>
    <x v="963"/>
    <x v="0"/>
    <x v="30"/>
    <x v="21"/>
    <x v="314"/>
    <x v="14"/>
  </r>
  <r>
    <x v="3359"/>
    <x v="0"/>
    <x v="7"/>
    <x v="1"/>
    <x v="507"/>
    <x v="353"/>
    <x v="1"/>
    <x v="21"/>
    <x v="0"/>
    <x v="3748"/>
    <x v="691"/>
    <x v="697"/>
    <x v="205"/>
    <x v="34"/>
    <x v="21"/>
    <x v="2"/>
    <x v="66"/>
    <x v="0"/>
    <x v="30"/>
    <x v="21"/>
    <x v="28"/>
    <x v="14"/>
  </r>
  <r>
    <x v="3127"/>
    <x v="0"/>
    <x v="7"/>
    <x v="1"/>
    <x v="507"/>
    <x v="353"/>
    <x v="1"/>
    <x v="22"/>
    <x v="0"/>
    <x v="3520"/>
    <x v="701"/>
    <x v="708"/>
    <x v="205"/>
    <x v="34"/>
    <x v="21"/>
    <x v="15"/>
    <x v="327"/>
    <x v="0"/>
    <x v="30"/>
    <x v="21"/>
    <x v="124"/>
    <x v="14"/>
  </r>
  <r>
    <x v="3361"/>
    <x v="0"/>
    <x v="7"/>
    <x v="1"/>
    <x v="507"/>
    <x v="353"/>
    <x v="1"/>
    <x v="21"/>
    <x v="0"/>
    <x v="3750"/>
    <x v="711"/>
    <x v="717"/>
    <x v="205"/>
    <x v="34"/>
    <x v="21"/>
    <x v="2"/>
    <x v="66"/>
    <x v="0"/>
    <x v="30"/>
    <x v="21"/>
    <x v="28"/>
    <x v="14"/>
  </r>
  <r>
    <x v="3471"/>
    <x v="0"/>
    <x v="7"/>
    <x v="1"/>
    <x v="580"/>
    <x v="351"/>
    <x v="2"/>
    <x v="19"/>
    <x v="0"/>
    <x v="60"/>
    <x v="76"/>
    <x v="72"/>
    <x v="142"/>
    <x v="34"/>
    <x v="21"/>
    <x v="33"/>
    <x v="747"/>
    <x v="0"/>
    <x v="30"/>
    <x v="21"/>
    <x v="276"/>
    <x v="14"/>
  </r>
  <r>
    <x v="2397"/>
    <x v="0"/>
    <x v="7"/>
    <x v="1"/>
    <x v="580"/>
    <x v="351"/>
    <x v="2"/>
    <x v="4"/>
    <x v="0"/>
    <x v="2962"/>
    <x v="93"/>
    <x v="90"/>
    <x v="142"/>
    <x v="34"/>
    <x v="21"/>
    <x v="10"/>
    <x v="205"/>
    <x v="0"/>
    <x v="30"/>
    <x v="21"/>
    <x v="99"/>
    <x v="14"/>
  </r>
  <r>
    <x v="2398"/>
    <x v="0"/>
    <x v="7"/>
    <x v="1"/>
    <x v="580"/>
    <x v="351"/>
    <x v="1"/>
    <x v="22"/>
    <x v="0"/>
    <x v="3234"/>
    <x v="93"/>
    <x v="90"/>
    <x v="142"/>
    <x v="34"/>
    <x v="21"/>
    <x v="15"/>
    <x v="265"/>
    <x v="0"/>
    <x v="30"/>
    <x v="21"/>
    <x v="124"/>
    <x v="14"/>
  </r>
  <r>
    <x v="6"/>
    <x v="0"/>
    <x v="7"/>
    <x v="1"/>
    <x v="580"/>
    <x v="351"/>
    <x v="0"/>
    <x v="21"/>
    <x v="0"/>
    <x v="1432"/>
    <x v="101"/>
    <x v="95"/>
    <x v="142"/>
    <x v="34"/>
    <x v="21"/>
    <x v="16"/>
    <x v="291"/>
    <x v="0"/>
    <x v="30"/>
    <x v="21"/>
    <x v="131"/>
    <x v="14"/>
  </r>
  <r>
    <x v="2225"/>
    <x v="0"/>
    <x v="7"/>
    <x v="1"/>
    <x v="580"/>
    <x v="351"/>
    <x v="1"/>
    <x v="22"/>
    <x v="0"/>
    <x v="72"/>
    <x v="109"/>
    <x v="105"/>
    <x v="142"/>
    <x v="34"/>
    <x v="21"/>
    <x v="15"/>
    <x v="265"/>
    <x v="0"/>
    <x v="30"/>
    <x v="21"/>
    <x v="124"/>
    <x v="14"/>
  </r>
  <r>
    <x v="2226"/>
    <x v="0"/>
    <x v="7"/>
    <x v="1"/>
    <x v="580"/>
    <x v="351"/>
    <x v="2"/>
    <x v="4"/>
    <x v="0"/>
    <x v="3109"/>
    <x v="109"/>
    <x v="105"/>
    <x v="142"/>
    <x v="34"/>
    <x v="21"/>
    <x v="10"/>
    <x v="205"/>
    <x v="0"/>
    <x v="30"/>
    <x v="21"/>
    <x v="99"/>
    <x v="14"/>
  </r>
  <r>
    <x v="2227"/>
    <x v="0"/>
    <x v="7"/>
    <x v="1"/>
    <x v="580"/>
    <x v="351"/>
    <x v="2"/>
    <x v="19"/>
    <x v="0"/>
    <x v="3110"/>
    <x v="113"/>
    <x v="110"/>
    <x v="142"/>
    <x v="34"/>
    <x v="21"/>
    <x v="33"/>
    <x v="747"/>
    <x v="0"/>
    <x v="30"/>
    <x v="23"/>
    <x v="284"/>
    <x v="14"/>
  </r>
  <r>
    <x v="2228"/>
    <x v="0"/>
    <x v="7"/>
    <x v="1"/>
    <x v="580"/>
    <x v="351"/>
    <x v="2"/>
    <x v="19"/>
    <x v="0"/>
    <x v="3111"/>
    <x v="133"/>
    <x v="131"/>
    <x v="142"/>
    <x v="34"/>
    <x v="21"/>
    <x v="33"/>
    <x v="747"/>
    <x v="0"/>
    <x v="30"/>
    <x v="23"/>
    <x v="284"/>
    <x v="14"/>
  </r>
  <r>
    <x v="2399"/>
    <x v="0"/>
    <x v="7"/>
    <x v="1"/>
    <x v="580"/>
    <x v="351"/>
    <x v="2"/>
    <x v="4"/>
    <x v="0"/>
    <x v="2964"/>
    <x v="138"/>
    <x v="134"/>
    <x v="142"/>
    <x v="34"/>
    <x v="21"/>
    <x v="10"/>
    <x v="205"/>
    <x v="0"/>
    <x v="30"/>
    <x v="21"/>
    <x v="99"/>
    <x v="14"/>
  </r>
  <r>
    <x v="2400"/>
    <x v="0"/>
    <x v="7"/>
    <x v="1"/>
    <x v="580"/>
    <x v="351"/>
    <x v="1"/>
    <x v="22"/>
    <x v="0"/>
    <x v="61"/>
    <x v="138"/>
    <x v="134"/>
    <x v="142"/>
    <x v="34"/>
    <x v="21"/>
    <x v="15"/>
    <x v="265"/>
    <x v="0"/>
    <x v="30"/>
    <x v="21"/>
    <x v="124"/>
    <x v="14"/>
  </r>
  <r>
    <x v="7"/>
    <x v="0"/>
    <x v="7"/>
    <x v="1"/>
    <x v="580"/>
    <x v="351"/>
    <x v="0"/>
    <x v="21"/>
    <x v="0"/>
    <x v="1433"/>
    <x v="144"/>
    <x v="139"/>
    <x v="142"/>
    <x v="34"/>
    <x v="21"/>
    <x v="16"/>
    <x v="291"/>
    <x v="0"/>
    <x v="30"/>
    <x v="21"/>
    <x v="131"/>
    <x v="14"/>
  </r>
  <r>
    <x v="2229"/>
    <x v="0"/>
    <x v="7"/>
    <x v="1"/>
    <x v="580"/>
    <x v="351"/>
    <x v="1"/>
    <x v="22"/>
    <x v="0"/>
    <x v="73"/>
    <x v="151"/>
    <x v="147"/>
    <x v="142"/>
    <x v="34"/>
    <x v="21"/>
    <x v="15"/>
    <x v="265"/>
    <x v="0"/>
    <x v="30"/>
    <x v="21"/>
    <x v="124"/>
    <x v="14"/>
  </r>
  <r>
    <x v="2230"/>
    <x v="0"/>
    <x v="7"/>
    <x v="1"/>
    <x v="580"/>
    <x v="351"/>
    <x v="2"/>
    <x v="4"/>
    <x v="0"/>
    <x v="3112"/>
    <x v="151"/>
    <x v="147"/>
    <x v="142"/>
    <x v="34"/>
    <x v="21"/>
    <x v="10"/>
    <x v="205"/>
    <x v="0"/>
    <x v="30"/>
    <x v="21"/>
    <x v="99"/>
    <x v="14"/>
  </r>
  <r>
    <x v="2231"/>
    <x v="0"/>
    <x v="7"/>
    <x v="1"/>
    <x v="580"/>
    <x v="351"/>
    <x v="2"/>
    <x v="19"/>
    <x v="0"/>
    <x v="3113"/>
    <x v="160"/>
    <x v="159"/>
    <x v="142"/>
    <x v="34"/>
    <x v="21"/>
    <x v="33"/>
    <x v="747"/>
    <x v="0"/>
    <x v="30"/>
    <x v="23"/>
    <x v="284"/>
    <x v="14"/>
  </r>
  <r>
    <x v="2232"/>
    <x v="0"/>
    <x v="7"/>
    <x v="1"/>
    <x v="580"/>
    <x v="351"/>
    <x v="2"/>
    <x v="19"/>
    <x v="0"/>
    <x v="3114"/>
    <x v="181"/>
    <x v="181"/>
    <x v="142"/>
    <x v="34"/>
    <x v="21"/>
    <x v="33"/>
    <x v="747"/>
    <x v="0"/>
    <x v="30"/>
    <x v="23"/>
    <x v="284"/>
    <x v="14"/>
  </r>
  <r>
    <x v="2401"/>
    <x v="0"/>
    <x v="7"/>
    <x v="1"/>
    <x v="580"/>
    <x v="351"/>
    <x v="2"/>
    <x v="4"/>
    <x v="0"/>
    <x v="2966"/>
    <x v="181"/>
    <x v="179"/>
    <x v="142"/>
    <x v="34"/>
    <x v="21"/>
    <x v="10"/>
    <x v="205"/>
    <x v="0"/>
    <x v="30"/>
    <x v="21"/>
    <x v="99"/>
    <x v="14"/>
  </r>
  <r>
    <x v="2402"/>
    <x v="0"/>
    <x v="7"/>
    <x v="1"/>
    <x v="580"/>
    <x v="351"/>
    <x v="1"/>
    <x v="22"/>
    <x v="0"/>
    <x v="62"/>
    <x v="181"/>
    <x v="179"/>
    <x v="142"/>
    <x v="34"/>
    <x v="21"/>
    <x v="15"/>
    <x v="265"/>
    <x v="0"/>
    <x v="30"/>
    <x v="21"/>
    <x v="124"/>
    <x v="14"/>
  </r>
  <r>
    <x v="8"/>
    <x v="0"/>
    <x v="7"/>
    <x v="1"/>
    <x v="580"/>
    <x v="351"/>
    <x v="0"/>
    <x v="21"/>
    <x v="0"/>
    <x v="1434"/>
    <x v="188"/>
    <x v="186"/>
    <x v="142"/>
    <x v="34"/>
    <x v="21"/>
    <x v="16"/>
    <x v="291"/>
    <x v="0"/>
    <x v="30"/>
    <x v="21"/>
    <x v="131"/>
    <x v="14"/>
  </r>
  <r>
    <x v="2233"/>
    <x v="0"/>
    <x v="7"/>
    <x v="1"/>
    <x v="580"/>
    <x v="351"/>
    <x v="1"/>
    <x v="22"/>
    <x v="0"/>
    <x v="74"/>
    <x v="195"/>
    <x v="192"/>
    <x v="142"/>
    <x v="34"/>
    <x v="21"/>
    <x v="15"/>
    <x v="265"/>
    <x v="0"/>
    <x v="30"/>
    <x v="21"/>
    <x v="124"/>
    <x v="14"/>
  </r>
  <r>
    <x v="2234"/>
    <x v="0"/>
    <x v="7"/>
    <x v="1"/>
    <x v="580"/>
    <x v="351"/>
    <x v="2"/>
    <x v="4"/>
    <x v="0"/>
    <x v="3115"/>
    <x v="195"/>
    <x v="192"/>
    <x v="142"/>
    <x v="34"/>
    <x v="21"/>
    <x v="10"/>
    <x v="205"/>
    <x v="0"/>
    <x v="30"/>
    <x v="21"/>
    <x v="99"/>
    <x v="14"/>
  </r>
  <r>
    <x v="2235"/>
    <x v="0"/>
    <x v="7"/>
    <x v="1"/>
    <x v="580"/>
    <x v="351"/>
    <x v="2"/>
    <x v="19"/>
    <x v="0"/>
    <x v="3116"/>
    <x v="207"/>
    <x v="206"/>
    <x v="142"/>
    <x v="34"/>
    <x v="21"/>
    <x v="33"/>
    <x v="747"/>
    <x v="0"/>
    <x v="30"/>
    <x v="23"/>
    <x v="284"/>
    <x v="14"/>
  </r>
  <r>
    <x v="2403"/>
    <x v="0"/>
    <x v="7"/>
    <x v="1"/>
    <x v="580"/>
    <x v="351"/>
    <x v="2"/>
    <x v="4"/>
    <x v="0"/>
    <x v="2968"/>
    <x v="223"/>
    <x v="223"/>
    <x v="142"/>
    <x v="34"/>
    <x v="21"/>
    <x v="10"/>
    <x v="205"/>
    <x v="0"/>
    <x v="30"/>
    <x v="21"/>
    <x v="99"/>
    <x v="14"/>
  </r>
  <r>
    <x v="2404"/>
    <x v="0"/>
    <x v="7"/>
    <x v="1"/>
    <x v="580"/>
    <x v="351"/>
    <x v="1"/>
    <x v="22"/>
    <x v="0"/>
    <x v="63"/>
    <x v="223"/>
    <x v="223"/>
    <x v="142"/>
    <x v="34"/>
    <x v="21"/>
    <x v="15"/>
    <x v="265"/>
    <x v="0"/>
    <x v="30"/>
    <x v="21"/>
    <x v="124"/>
    <x v="14"/>
  </r>
  <r>
    <x v="2238"/>
    <x v="0"/>
    <x v="7"/>
    <x v="1"/>
    <x v="580"/>
    <x v="351"/>
    <x v="2"/>
    <x v="19"/>
    <x v="0"/>
    <x v="3118"/>
    <x v="227"/>
    <x v="229"/>
    <x v="142"/>
    <x v="34"/>
    <x v="21"/>
    <x v="33"/>
    <x v="747"/>
    <x v="0"/>
    <x v="30"/>
    <x v="23"/>
    <x v="284"/>
    <x v="14"/>
  </r>
  <r>
    <x v="9"/>
    <x v="0"/>
    <x v="7"/>
    <x v="1"/>
    <x v="580"/>
    <x v="351"/>
    <x v="0"/>
    <x v="21"/>
    <x v="0"/>
    <x v="1435"/>
    <x v="231"/>
    <x v="231"/>
    <x v="142"/>
    <x v="34"/>
    <x v="21"/>
    <x v="16"/>
    <x v="291"/>
    <x v="0"/>
    <x v="30"/>
    <x v="21"/>
    <x v="131"/>
    <x v="14"/>
  </r>
  <r>
    <x v="2236"/>
    <x v="0"/>
    <x v="7"/>
    <x v="1"/>
    <x v="580"/>
    <x v="351"/>
    <x v="1"/>
    <x v="22"/>
    <x v="0"/>
    <x v="75"/>
    <x v="238"/>
    <x v="237"/>
    <x v="142"/>
    <x v="34"/>
    <x v="21"/>
    <x v="15"/>
    <x v="265"/>
    <x v="0"/>
    <x v="30"/>
    <x v="21"/>
    <x v="124"/>
    <x v="14"/>
  </r>
  <r>
    <x v="2237"/>
    <x v="0"/>
    <x v="7"/>
    <x v="1"/>
    <x v="580"/>
    <x v="351"/>
    <x v="2"/>
    <x v="4"/>
    <x v="0"/>
    <x v="3117"/>
    <x v="238"/>
    <x v="237"/>
    <x v="142"/>
    <x v="34"/>
    <x v="21"/>
    <x v="10"/>
    <x v="205"/>
    <x v="0"/>
    <x v="30"/>
    <x v="21"/>
    <x v="99"/>
    <x v="14"/>
  </r>
  <r>
    <x v="2239"/>
    <x v="0"/>
    <x v="7"/>
    <x v="1"/>
    <x v="580"/>
    <x v="351"/>
    <x v="2"/>
    <x v="19"/>
    <x v="0"/>
    <x v="3119"/>
    <x v="253"/>
    <x v="256"/>
    <x v="142"/>
    <x v="34"/>
    <x v="21"/>
    <x v="33"/>
    <x v="747"/>
    <x v="0"/>
    <x v="30"/>
    <x v="23"/>
    <x v="284"/>
    <x v="14"/>
  </r>
  <r>
    <x v="2405"/>
    <x v="0"/>
    <x v="7"/>
    <x v="1"/>
    <x v="580"/>
    <x v="351"/>
    <x v="2"/>
    <x v="4"/>
    <x v="0"/>
    <x v="2970"/>
    <x v="268"/>
    <x v="268"/>
    <x v="142"/>
    <x v="34"/>
    <x v="21"/>
    <x v="10"/>
    <x v="205"/>
    <x v="0"/>
    <x v="30"/>
    <x v="21"/>
    <x v="99"/>
    <x v="14"/>
  </r>
  <r>
    <x v="2406"/>
    <x v="0"/>
    <x v="7"/>
    <x v="1"/>
    <x v="580"/>
    <x v="351"/>
    <x v="1"/>
    <x v="22"/>
    <x v="0"/>
    <x v="64"/>
    <x v="268"/>
    <x v="268"/>
    <x v="142"/>
    <x v="34"/>
    <x v="21"/>
    <x v="15"/>
    <x v="265"/>
    <x v="0"/>
    <x v="30"/>
    <x v="21"/>
    <x v="124"/>
    <x v="14"/>
  </r>
  <r>
    <x v="10"/>
    <x v="0"/>
    <x v="7"/>
    <x v="1"/>
    <x v="580"/>
    <x v="351"/>
    <x v="0"/>
    <x v="21"/>
    <x v="0"/>
    <x v="1436"/>
    <x v="274"/>
    <x v="274"/>
    <x v="142"/>
    <x v="34"/>
    <x v="21"/>
    <x v="16"/>
    <x v="291"/>
    <x v="0"/>
    <x v="30"/>
    <x v="21"/>
    <x v="131"/>
    <x v="14"/>
  </r>
  <r>
    <x v="2242"/>
    <x v="0"/>
    <x v="7"/>
    <x v="1"/>
    <x v="580"/>
    <x v="351"/>
    <x v="2"/>
    <x v="19"/>
    <x v="0"/>
    <x v="3121"/>
    <x v="274"/>
    <x v="276"/>
    <x v="142"/>
    <x v="34"/>
    <x v="21"/>
    <x v="33"/>
    <x v="747"/>
    <x v="0"/>
    <x v="30"/>
    <x v="23"/>
    <x v="284"/>
    <x v="14"/>
  </r>
  <r>
    <x v="2240"/>
    <x v="0"/>
    <x v="7"/>
    <x v="1"/>
    <x v="580"/>
    <x v="351"/>
    <x v="1"/>
    <x v="22"/>
    <x v="0"/>
    <x v="76"/>
    <x v="281"/>
    <x v="282"/>
    <x v="142"/>
    <x v="34"/>
    <x v="21"/>
    <x v="15"/>
    <x v="265"/>
    <x v="0"/>
    <x v="30"/>
    <x v="21"/>
    <x v="124"/>
    <x v="14"/>
  </r>
  <r>
    <x v="2241"/>
    <x v="0"/>
    <x v="7"/>
    <x v="1"/>
    <x v="580"/>
    <x v="351"/>
    <x v="2"/>
    <x v="4"/>
    <x v="0"/>
    <x v="3120"/>
    <x v="281"/>
    <x v="282"/>
    <x v="142"/>
    <x v="34"/>
    <x v="21"/>
    <x v="10"/>
    <x v="205"/>
    <x v="0"/>
    <x v="30"/>
    <x v="21"/>
    <x v="99"/>
    <x v="14"/>
  </r>
  <r>
    <x v="2243"/>
    <x v="0"/>
    <x v="7"/>
    <x v="1"/>
    <x v="580"/>
    <x v="351"/>
    <x v="2"/>
    <x v="19"/>
    <x v="0"/>
    <x v="3122"/>
    <x v="300"/>
    <x v="302"/>
    <x v="142"/>
    <x v="34"/>
    <x v="21"/>
    <x v="33"/>
    <x v="747"/>
    <x v="0"/>
    <x v="30"/>
    <x v="23"/>
    <x v="284"/>
    <x v="14"/>
  </r>
  <r>
    <x v="2407"/>
    <x v="0"/>
    <x v="7"/>
    <x v="1"/>
    <x v="580"/>
    <x v="351"/>
    <x v="2"/>
    <x v="4"/>
    <x v="0"/>
    <x v="2972"/>
    <x v="311"/>
    <x v="311"/>
    <x v="142"/>
    <x v="34"/>
    <x v="21"/>
    <x v="10"/>
    <x v="205"/>
    <x v="0"/>
    <x v="30"/>
    <x v="21"/>
    <x v="99"/>
    <x v="14"/>
  </r>
  <r>
    <x v="2408"/>
    <x v="0"/>
    <x v="7"/>
    <x v="1"/>
    <x v="580"/>
    <x v="351"/>
    <x v="1"/>
    <x v="22"/>
    <x v="0"/>
    <x v="65"/>
    <x v="311"/>
    <x v="311"/>
    <x v="142"/>
    <x v="34"/>
    <x v="21"/>
    <x v="15"/>
    <x v="265"/>
    <x v="0"/>
    <x v="30"/>
    <x v="21"/>
    <x v="124"/>
    <x v="14"/>
  </r>
  <r>
    <x v="11"/>
    <x v="0"/>
    <x v="7"/>
    <x v="1"/>
    <x v="580"/>
    <x v="351"/>
    <x v="0"/>
    <x v="21"/>
    <x v="0"/>
    <x v="1437"/>
    <x v="317"/>
    <x v="318"/>
    <x v="142"/>
    <x v="34"/>
    <x v="21"/>
    <x v="16"/>
    <x v="291"/>
    <x v="0"/>
    <x v="30"/>
    <x v="21"/>
    <x v="131"/>
    <x v="14"/>
  </r>
  <r>
    <x v="2246"/>
    <x v="0"/>
    <x v="7"/>
    <x v="1"/>
    <x v="580"/>
    <x v="351"/>
    <x v="2"/>
    <x v="19"/>
    <x v="0"/>
    <x v="3124"/>
    <x v="319"/>
    <x v="324"/>
    <x v="142"/>
    <x v="34"/>
    <x v="21"/>
    <x v="33"/>
    <x v="747"/>
    <x v="0"/>
    <x v="30"/>
    <x v="23"/>
    <x v="284"/>
    <x v="14"/>
  </r>
  <r>
    <x v="2244"/>
    <x v="0"/>
    <x v="7"/>
    <x v="1"/>
    <x v="580"/>
    <x v="351"/>
    <x v="1"/>
    <x v="22"/>
    <x v="0"/>
    <x v="77"/>
    <x v="324"/>
    <x v="326"/>
    <x v="142"/>
    <x v="34"/>
    <x v="21"/>
    <x v="15"/>
    <x v="265"/>
    <x v="0"/>
    <x v="30"/>
    <x v="21"/>
    <x v="124"/>
    <x v="14"/>
  </r>
  <r>
    <x v="2245"/>
    <x v="0"/>
    <x v="7"/>
    <x v="1"/>
    <x v="580"/>
    <x v="351"/>
    <x v="2"/>
    <x v="4"/>
    <x v="0"/>
    <x v="3123"/>
    <x v="324"/>
    <x v="326"/>
    <x v="142"/>
    <x v="34"/>
    <x v="21"/>
    <x v="10"/>
    <x v="205"/>
    <x v="0"/>
    <x v="30"/>
    <x v="21"/>
    <x v="99"/>
    <x v="14"/>
  </r>
  <r>
    <x v="2247"/>
    <x v="0"/>
    <x v="7"/>
    <x v="1"/>
    <x v="580"/>
    <x v="351"/>
    <x v="2"/>
    <x v="19"/>
    <x v="0"/>
    <x v="3125"/>
    <x v="347"/>
    <x v="350"/>
    <x v="142"/>
    <x v="34"/>
    <x v="21"/>
    <x v="33"/>
    <x v="747"/>
    <x v="0"/>
    <x v="30"/>
    <x v="23"/>
    <x v="284"/>
    <x v="14"/>
  </r>
  <r>
    <x v="2409"/>
    <x v="0"/>
    <x v="7"/>
    <x v="1"/>
    <x v="580"/>
    <x v="351"/>
    <x v="2"/>
    <x v="4"/>
    <x v="0"/>
    <x v="2974"/>
    <x v="356"/>
    <x v="356"/>
    <x v="142"/>
    <x v="34"/>
    <x v="21"/>
    <x v="10"/>
    <x v="205"/>
    <x v="0"/>
    <x v="30"/>
    <x v="21"/>
    <x v="99"/>
    <x v="14"/>
  </r>
  <r>
    <x v="2410"/>
    <x v="0"/>
    <x v="7"/>
    <x v="1"/>
    <x v="580"/>
    <x v="351"/>
    <x v="1"/>
    <x v="22"/>
    <x v="0"/>
    <x v="66"/>
    <x v="356"/>
    <x v="356"/>
    <x v="142"/>
    <x v="34"/>
    <x v="21"/>
    <x v="15"/>
    <x v="265"/>
    <x v="0"/>
    <x v="30"/>
    <x v="21"/>
    <x v="124"/>
    <x v="14"/>
  </r>
  <r>
    <x v="12"/>
    <x v="0"/>
    <x v="7"/>
    <x v="1"/>
    <x v="580"/>
    <x v="351"/>
    <x v="0"/>
    <x v="21"/>
    <x v="0"/>
    <x v="1438"/>
    <x v="365"/>
    <x v="362"/>
    <x v="142"/>
    <x v="34"/>
    <x v="21"/>
    <x v="16"/>
    <x v="291"/>
    <x v="0"/>
    <x v="30"/>
    <x v="21"/>
    <x v="131"/>
    <x v="14"/>
  </r>
  <r>
    <x v="2248"/>
    <x v="0"/>
    <x v="7"/>
    <x v="1"/>
    <x v="580"/>
    <x v="351"/>
    <x v="1"/>
    <x v="22"/>
    <x v="0"/>
    <x v="78"/>
    <x v="371"/>
    <x v="369"/>
    <x v="142"/>
    <x v="34"/>
    <x v="21"/>
    <x v="15"/>
    <x v="265"/>
    <x v="0"/>
    <x v="30"/>
    <x v="21"/>
    <x v="124"/>
    <x v="14"/>
  </r>
  <r>
    <x v="2249"/>
    <x v="0"/>
    <x v="7"/>
    <x v="1"/>
    <x v="580"/>
    <x v="351"/>
    <x v="2"/>
    <x v="4"/>
    <x v="0"/>
    <x v="3126"/>
    <x v="371"/>
    <x v="369"/>
    <x v="142"/>
    <x v="34"/>
    <x v="21"/>
    <x v="10"/>
    <x v="205"/>
    <x v="0"/>
    <x v="30"/>
    <x v="21"/>
    <x v="99"/>
    <x v="14"/>
  </r>
  <r>
    <x v="2250"/>
    <x v="0"/>
    <x v="7"/>
    <x v="1"/>
    <x v="580"/>
    <x v="351"/>
    <x v="2"/>
    <x v="19"/>
    <x v="0"/>
    <x v="3127"/>
    <x v="371"/>
    <x v="371"/>
    <x v="142"/>
    <x v="34"/>
    <x v="21"/>
    <x v="33"/>
    <x v="747"/>
    <x v="0"/>
    <x v="30"/>
    <x v="23"/>
    <x v="284"/>
    <x v="14"/>
  </r>
  <r>
    <x v="2251"/>
    <x v="0"/>
    <x v="7"/>
    <x v="1"/>
    <x v="580"/>
    <x v="351"/>
    <x v="2"/>
    <x v="19"/>
    <x v="0"/>
    <x v="3128"/>
    <x v="399"/>
    <x v="400"/>
    <x v="142"/>
    <x v="34"/>
    <x v="21"/>
    <x v="33"/>
    <x v="747"/>
    <x v="0"/>
    <x v="30"/>
    <x v="23"/>
    <x v="284"/>
    <x v="14"/>
  </r>
  <r>
    <x v="2411"/>
    <x v="0"/>
    <x v="7"/>
    <x v="1"/>
    <x v="580"/>
    <x v="351"/>
    <x v="2"/>
    <x v="4"/>
    <x v="0"/>
    <x v="2976"/>
    <x v="403"/>
    <x v="402"/>
    <x v="142"/>
    <x v="34"/>
    <x v="21"/>
    <x v="10"/>
    <x v="205"/>
    <x v="0"/>
    <x v="30"/>
    <x v="21"/>
    <x v="99"/>
    <x v="14"/>
  </r>
  <r>
    <x v="2412"/>
    <x v="0"/>
    <x v="7"/>
    <x v="1"/>
    <x v="580"/>
    <x v="351"/>
    <x v="1"/>
    <x v="22"/>
    <x v="0"/>
    <x v="67"/>
    <x v="403"/>
    <x v="402"/>
    <x v="142"/>
    <x v="34"/>
    <x v="21"/>
    <x v="15"/>
    <x v="265"/>
    <x v="0"/>
    <x v="30"/>
    <x v="21"/>
    <x v="124"/>
    <x v="14"/>
  </r>
  <r>
    <x v="13"/>
    <x v="0"/>
    <x v="7"/>
    <x v="1"/>
    <x v="580"/>
    <x v="351"/>
    <x v="0"/>
    <x v="21"/>
    <x v="0"/>
    <x v="1439"/>
    <x v="411"/>
    <x v="408"/>
    <x v="142"/>
    <x v="34"/>
    <x v="21"/>
    <x v="16"/>
    <x v="291"/>
    <x v="0"/>
    <x v="30"/>
    <x v="21"/>
    <x v="131"/>
    <x v="14"/>
  </r>
  <r>
    <x v="2252"/>
    <x v="0"/>
    <x v="7"/>
    <x v="1"/>
    <x v="580"/>
    <x v="351"/>
    <x v="1"/>
    <x v="22"/>
    <x v="0"/>
    <x v="79"/>
    <x v="417"/>
    <x v="415"/>
    <x v="142"/>
    <x v="34"/>
    <x v="21"/>
    <x v="15"/>
    <x v="265"/>
    <x v="0"/>
    <x v="30"/>
    <x v="21"/>
    <x v="124"/>
    <x v="14"/>
  </r>
  <r>
    <x v="2253"/>
    <x v="0"/>
    <x v="7"/>
    <x v="1"/>
    <x v="580"/>
    <x v="351"/>
    <x v="2"/>
    <x v="4"/>
    <x v="0"/>
    <x v="3129"/>
    <x v="417"/>
    <x v="415"/>
    <x v="142"/>
    <x v="34"/>
    <x v="21"/>
    <x v="10"/>
    <x v="205"/>
    <x v="0"/>
    <x v="30"/>
    <x v="21"/>
    <x v="99"/>
    <x v="14"/>
  </r>
  <r>
    <x v="2254"/>
    <x v="0"/>
    <x v="7"/>
    <x v="1"/>
    <x v="580"/>
    <x v="351"/>
    <x v="2"/>
    <x v="19"/>
    <x v="0"/>
    <x v="3130"/>
    <x v="421"/>
    <x v="420"/>
    <x v="142"/>
    <x v="34"/>
    <x v="21"/>
    <x v="33"/>
    <x v="747"/>
    <x v="0"/>
    <x v="30"/>
    <x v="23"/>
    <x v="284"/>
    <x v="14"/>
  </r>
  <r>
    <x v="2255"/>
    <x v="0"/>
    <x v="7"/>
    <x v="1"/>
    <x v="580"/>
    <x v="351"/>
    <x v="1"/>
    <x v="22"/>
    <x v="0"/>
    <x v="68"/>
    <x v="447"/>
    <x v="446"/>
    <x v="142"/>
    <x v="34"/>
    <x v="21"/>
    <x v="15"/>
    <x v="265"/>
    <x v="0"/>
    <x v="30"/>
    <x v="21"/>
    <x v="124"/>
    <x v="14"/>
  </r>
  <r>
    <x v="2256"/>
    <x v="0"/>
    <x v="7"/>
    <x v="1"/>
    <x v="580"/>
    <x v="351"/>
    <x v="2"/>
    <x v="4"/>
    <x v="0"/>
    <x v="3131"/>
    <x v="447"/>
    <x v="446"/>
    <x v="142"/>
    <x v="34"/>
    <x v="21"/>
    <x v="10"/>
    <x v="205"/>
    <x v="0"/>
    <x v="30"/>
    <x v="21"/>
    <x v="99"/>
    <x v="14"/>
  </r>
  <r>
    <x v="2257"/>
    <x v="0"/>
    <x v="7"/>
    <x v="1"/>
    <x v="580"/>
    <x v="351"/>
    <x v="2"/>
    <x v="19"/>
    <x v="0"/>
    <x v="3132"/>
    <x v="447"/>
    <x v="447"/>
    <x v="142"/>
    <x v="34"/>
    <x v="21"/>
    <x v="33"/>
    <x v="747"/>
    <x v="0"/>
    <x v="30"/>
    <x v="23"/>
    <x v="284"/>
    <x v="14"/>
  </r>
  <r>
    <x v="14"/>
    <x v="0"/>
    <x v="7"/>
    <x v="1"/>
    <x v="580"/>
    <x v="351"/>
    <x v="0"/>
    <x v="21"/>
    <x v="0"/>
    <x v="1440"/>
    <x v="452"/>
    <x v="452"/>
    <x v="142"/>
    <x v="34"/>
    <x v="21"/>
    <x v="16"/>
    <x v="291"/>
    <x v="0"/>
    <x v="30"/>
    <x v="21"/>
    <x v="131"/>
    <x v="14"/>
  </r>
  <r>
    <x v="2258"/>
    <x v="0"/>
    <x v="7"/>
    <x v="1"/>
    <x v="580"/>
    <x v="351"/>
    <x v="1"/>
    <x v="22"/>
    <x v="0"/>
    <x v="80"/>
    <x v="458"/>
    <x v="458"/>
    <x v="142"/>
    <x v="34"/>
    <x v="21"/>
    <x v="15"/>
    <x v="265"/>
    <x v="0"/>
    <x v="30"/>
    <x v="21"/>
    <x v="124"/>
    <x v="14"/>
  </r>
  <r>
    <x v="2259"/>
    <x v="0"/>
    <x v="7"/>
    <x v="1"/>
    <x v="580"/>
    <x v="351"/>
    <x v="2"/>
    <x v="4"/>
    <x v="0"/>
    <x v="3133"/>
    <x v="458"/>
    <x v="458"/>
    <x v="142"/>
    <x v="34"/>
    <x v="21"/>
    <x v="10"/>
    <x v="205"/>
    <x v="0"/>
    <x v="30"/>
    <x v="21"/>
    <x v="99"/>
    <x v="14"/>
  </r>
  <r>
    <x v="2285"/>
    <x v="0"/>
    <x v="7"/>
    <x v="1"/>
    <x v="580"/>
    <x v="351"/>
    <x v="2"/>
    <x v="19"/>
    <x v="0"/>
    <x v="3156"/>
    <x v="458"/>
    <x v="459"/>
    <x v="142"/>
    <x v="34"/>
    <x v="21"/>
    <x v="33"/>
    <x v="747"/>
    <x v="0"/>
    <x v="30"/>
    <x v="23"/>
    <x v="284"/>
    <x v="14"/>
  </r>
  <r>
    <x v="2286"/>
    <x v="0"/>
    <x v="7"/>
    <x v="1"/>
    <x v="580"/>
    <x v="351"/>
    <x v="1"/>
    <x v="22"/>
    <x v="0"/>
    <x v="69"/>
    <x v="487"/>
    <x v="487"/>
    <x v="142"/>
    <x v="34"/>
    <x v="21"/>
    <x v="15"/>
    <x v="265"/>
    <x v="0"/>
    <x v="30"/>
    <x v="21"/>
    <x v="124"/>
    <x v="14"/>
  </r>
  <r>
    <x v="2287"/>
    <x v="0"/>
    <x v="7"/>
    <x v="1"/>
    <x v="580"/>
    <x v="351"/>
    <x v="2"/>
    <x v="4"/>
    <x v="0"/>
    <x v="3157"/>
    <x v="487"/>
    <x v="487"/>
    <x v="142"/>
    <x v="34"/>
    <x v="21"/>
    <x v="10"/>
    <x v="205"/>
    <x v="0"/>
    <x v="30"/>
    <x v="21"/>
    <x v="99"/>
    <x v="14"/>
  </r>
  <r>
    <x v="2288"/>
    <x v="0"/>
    <x v="7"/>
    <x v="1"/>
    <x v="580"/>
    <x v="351"/>
    <x v="2"/>
    <x v="19"/>
    <x v="0"/>
    <x v="3158"/>
    <x v="490"/>
    <x v="492"/>
    <x v="142"/>
    <x v="34"/>
    <x v="21"/>
    <x v="33"/>
    <x v="747"/>
    <x v="0"/>
    <x v="30"/>
    <x v="23"/>
    <x v="284"/>
    <x v="14"/>
  </r>
  <r>
    <x v="15"/>
    <x v="0"/>
    <x v="7"/>
    <x v="1"/>
    <x v="580"/>
    <x v="351"/>
    <x v="0"/>
    <x v="21"/>
    <x v="0"/>
    <x v="1441"/>
    <x v="494"/>
    <x v="494"/>
    <x v="142"/>
    <x v="34"/>
    <x v="21"/>
    <x v="16"/>
    <x v="291"/>
    <x v="0"/>
    <x v="30"/>
    <x v="21"/>
    <x v="131"/>
    <x v="14"/>
  </r>
  <r>
    <x v="2289"/>
    <x v="0"/>
    <x v="7"/>
    <x v="1"/>
    <x v="580"/>
    <x v="351"/>
    <x v="1"/>
    <x v="22"/>
    <x v="0"/>
    <x v="81"/>
    <x v="500"/>
    <x v="499"/>
    <x v="142"/>
    <x v="34"/>
    <x v="21"/>
    <x v="15"/>
    <x v="265"/>
    <x v="0"/>
    <x v="30"/>
    <x v="21"/>
    <x v="124"/>
    <x v="14"/>
  </r>
  <r>
    <x v="2290"/>
    <x v="0"/>
    <x v="7"/>
    <x v="1"/>
    <x v="580"/>
    <x v="351"/>
    <x v="2"/>
    <x v="4"/>
    <x v="0"/>
    <x v="3159"/>
    <x v="500"/>
    <x v="499"/>
    <x v="142"/>
    <x v="34"/>
    <x v="21"/>
    <x v="10"/>
    <x v="205"/>
    <x v="0"/>
    <x v="30"/>
    <x v="21"/>
    <x v="99"/>
    <x v="14"/>
  </r>
  <r>
    <x v="2291"/>
    <x v="0"/>
    <x v="7"/>
    <x v="1"/>
    <x v="580"/>
    <x v="351"/>
    <x v="2"/>
    <x v="19"/>
    <x v="0"/>
    <x v="3160"/>
    <x v="503"/>
    <x v="503"/>
    <x v="142"/>
    <x v="34"/>
    <x v="21"/>
    <x v="33"/>
    <x v="747"/>
    <x v="0"/>
    <x v="30"/>
    <x v="23"/>
    <x v="284"/>
    <x v="14"/>
  </r>
  <r>
    <x v="2292"/>
    <x v="0"/>
    <x v="7"/>
    <x v="1"/>
    <x v="580"/>
    <x v="351"/>
    <x v="1"/>
    <x v="22"/>
    <x v="0"/>
    <x v="70"/>
    <x v="525"/>
    <x v="524"/>
    <x v="142"/>
    <x v="34"/>
    <x v="21"/>
    <x v="15"/>
    <x v="265"/>
    <x v="0"/>
    <x v="30"/>
    <x v="21"/>
    <x v="124"/>
    <x v="14"/>
  </r>
  <r>
    <x v="2293"/>
    <x v="0"/>
    <x v="7"/>
    <x v="1"/>
    <x v="580"/>
    <x v="351"/>
    <x v="2"/>
    <x v="4"/>
    <x v="0"/>
    <x v="3161"/>
    <x v="525"/>
    <x v="524"/>
    <x v="142"/>
    <x v="34"/>
    <x v="21"/>
    <x v="10"/>
    <x v="205"/>
    <x v="0"/>
    <x v="30"/>
    <x v="21"/>
    <x v="99"/>
    <x v="14"/>
  </r>
  <r>
    <x v="16"/>
    <x v="0"/>
    <x v="7"/>
    <x v="1"/>
    <x v="580"/>
    <x v="351"/>
    <x v="0"/>
    <x v="21"/>
    <x v="0"/>
    <x v="1442"/>
    <x v="532"/>
    <x v="531"/>
    <x v="142"/>
    <x v="34"/>
    <x v="21"/>
    <x v="16"/>
    <x v="291"/>
    <x v="0"/>
    <x v="30"/>
    <x v="21"/>
    <x v="131"/>
    <x v="14"/>
  </r>
  <r>
    <x v="2294"/>
    <x v="0"/>
    <x v="7"/>
    <x v="1"/>
    <x v="580"/>
    <x v="351"/>
    <x v="2"/>
    <x v="19"/>
    <x v="0"/>
    <x v="3162"/>
    <x v="532"/>
    <x v="532"/>
    <x v="142"/>
    <x v="34"/>
    <x v="21"/>
    <x v="33"/>
    <x v="747"/>
    <x v="0"/>
    <x v="30"/>
    <x v="23"/>
    <x v="284"/>
    <x v="14"/>
  </r>
  <r>
    <x v="2295"/>
    <x v="0"/>
    <x v="7"/>
    <x v="1"/>
    <x v="580"/>
    <x v="351"/>
    <x v="1"/>
    <x v="22"/>
    <x v="0"/>
    <x v="82"/>
    <x v="538"/>
    <x v="537"/>
    <x v="142"/>
    <x v="34"/>
    <x v="21"/>
    <x v="15"/>
    <x v="265"/>
    <x v="0"/>
    <x v="30"/>
    <x v="21"/>
    <x v="124"/>
    <x v="14"/>
  </r>
  <r>
    <x v="2296"/>
    <x v="0"/>
    <x v="7"/>
    <x v="1"/>
    <x v="580"/>
    <x v="351"/>
    <x v="2"/>
    <x v="4"/>
    <x v="0"/>
    <x v="3163"/>
    <x v="538"/>
    <x v="537"/>
    <x v="142"/>
    <x v="34"/>
    <x v="21"/>
    <x v="10"/>
    <x v="205"/>
    <x v="0"/>
    <x v="30"/>
    <x v="21"/>
    <x v="99"/>
    <x v="14"/>
  </r>
  <r>
    <x v="2297"/>
    <x v="0"/>
    <x v="7"/>
    <x v="1"/>
    <x v="580"/>
    <x v="351"/>
    <x v="2"/>
    <x v="19"/>
    <x v="0"/>
    <x v="3164"/>
    <x v="545"/>
    <x v="544"/>
    <x v="142"/>
    <x v="34"/>
    <x v="21"/>
    <x v="33"/>
    <x v="747"/>
    <x v="0"/>
    <x v="30"/>
    <x v="23"/>
    <x v="284"/>
    <x v="14"/>
  </r>
  <r>
    <x v="2298"/>
    <x v="0"/>
    <x v="7"/>
    <x v="1"/>
    <x v="580"/>
    <x v="351"/>
    <x v="1"/>
    <x v="22"/>
    <x v="0"/>
    <x v="71"/>
    <x v="567"/>
    <x v="563"/>
    <x v="142"/>
    <x v="34"/>
    <x v="21"/>
    <x v="15"/>
    <x v="265"/>
    <x v="0"/>
    <x v="30"/>
    <x v="21"/>
    <x v="124"/>
    <x v="14"/>
  </r>
  <r>
    <x v="2299"/>
    <x v="0"/>
    <x v="7"/>
    <x v="1"/>
    <x v="580"/>
    <x v="351"/>
    <x v="2"/>
    <x v="4"/>
    <x v="0"/>
    <x v="3165"/>
    <x v="567"/>
    <x v="563"/>
    <x v="142"/>
    <x v="34"/>
    <x v="21"/>
    <x v="10"/>
    <x v="205"/>
    <x v="0"/>
    <x v="30"/>
    <x v="21"/>
    <x v="99"/>
    <x v="14"/>
  </r>
  <r>
    <x v="17"/>
    <x v="0"/>
    <x v="7"/>
    <x v="1"/>
    <x v="580"/>
    <x v="351"/>
    <x v="0"/>
    <x v="21"/>
    <x v="0"/>
    <x v="1443"/>
    <x v="573"/>
    <x v="569"/>
    <x v="142"/>
    <x v="34"/>
    <x v="21"/>
    <x v="16"/>
    <x v="291"/>
    <x v="0"/>
    <x v="30"/>
    <x v="21"/>
    <x v="131"/>
    <x v="14"/>
  </r>
  <r>
    <x v="2300"/>
    <x v="0"/>
    <x v="7"/>
    <x v="1"/>
    <x v="580"/>
    <x v="351"/>
    <x v="2"/>
    <x v="19"/>
    <x v="0"/>
    <x v="3166"/>
    <x v="576"/>
    <x v="576"/>
    <x v="142"/>
    <x v="34"/>
    <x v="21"/>
    <x v="33"/>
    <x v="747"/>
    <x v="0"/>
    <x v="30"/>
    <x v="23"/>
    <x v="284"/>
    <x v="14"/>
  </r>
  <r>
    <x v="2301"/>
    <x v="0"/>
    <x v="7"/>
    <x v="1"/>
    <x v="580"/>
    <x v="351"/>
    <x v="1"/>
    <x v="22"/>
    <x v="0"/>
    <x v="83"/>
    <x v="578"/>
    <x v="579"/>
    <x v="142"/>
    <x v="34"/>
    <x v="21"/>
    <x v="15"/>
    <x v="265"/>
    <x v="0"/>
    <x v="30"/>
    <x v="21"/>
    <x v="124"/>
    <x v="14"/>
  </r>
  <r>
    <x v="2302"/>
    <x v="0"/>
    <x v="7"/>
    <x v="1"/>
    <x v="580"/>
    <x v="351"/>
    <x v="2"/>
    <x v="4"/>
    <x v="0"/>
    <x v="3167"/>
    <x v="578"/>
    <x v="579"/>
    <x v="142"/>
    <x v="34"/>
    <x v="21"/>
    <x v="10"/>
    <x v="205"/>
    <x v="0"/>
    <x v="30"/>
    <x v="21"/>
    <x v="99"/>
    <x v="14"/>
  </r>
  <r>
    <x v="18"/>
    <x v="0"/>
    <x v="7"/>
    <x v="1"/>
    <x v="580"/>
    <x v="351"/>
    <x v="0"/>
    <x v="21"/>
    <x v="0"/>
    <x v="1444"/>
    <x v="608"/>
    <x v="614"/>
    <x v="142"/>
    <x v="34"/>
    <x v="21"/>
    <x v="16"/>
    <x v="291"/>
    <x v="0"/>
    <x v="30"/>
    <x v="21"/>
    <x v="131"/>
    <x v="14"/>
  </r>
  <r>
    <x v="1920"/>
    <x v="0"/>
    <x v="7"/>
    <x v="1"/>
    <x v="580"/>
    <x v="351"/>
    <x v="0"/>
    <x v="22"/>
    <x v="0"/>
    <x v="84"/>
    <x v="608"/>
    <x v="614"/>
    <x v="142"/>
    <x v="34"/>
    <x v="21"/>
    <x v="37"/>
    <x v="878"/>
    <x v="0"/>
    <x v="30"/>
    <x v="21"/>
    <x v="314"/>
    <x v="14"/>
  </r>
  <r>
    <x v="3472"/>
    <x v="0"/>
    <x v="7"/>
    <x v="2"/>
    <x v="581"/>
    <x v="336"/>
    <x v="2"/>
    <x v="19"/>
    <x v="0"/>
    <x v="103"/>
    <x v="96"/>
    <x v="92"/>
    <x v="129"/>
    <x v="34"/>
    <x v="21"/>
    <x v="33"/>
    <x v="721"/>
    <x v="0"/>
    <x v="30"/>
    <x v="21"/>
    <x v="276"/>
    <x v="14"/>
  </r>
  <r>
    <x v="2430"/>
    <x v="0"/>
    <x v="7"/>
    <x v="2"/>
    <x v="581"/>
    <x v="336"/>
    <x v="2"/>
    <x v="4"/>
    <x v="0"/>
    <x v="129"/>
    <x v="113"/>
    <x v="108"/>
    <x v="129"/>
    <x v="34"/>
    <x v="21"/>
    <x v="10"/>
    <x v="192"/>
    <x v="0"/>
    <x v="30"/>
    <x v="21"/>
    <x v="99"/>
    <x v="14"/>
  </r>
  <r>
    <x v="2431"/>
    <x v="0"/>
    <x v="7"/>
    <x v="2"/>
    <x v="581"/>
    <x v="336"/>
    <x v="1"/>
    <x v="22"/>
    <x v="0"/>
    <x v="3236"/>
    <x v="113"/>
    <x v="108"/>
    <x v="129"/>
    <x v="34"/>
    <x v="21"/>
    <x v="15"/>
    <x v="242"/>
    <x v="0"/>
    <x v="30"/>
    <x v="21"/>
    <x v="124"/>
    <x v="14"/>
  </r>
  <r>
    <x v="19"/>
    <x v="0"/>
    <x v="7"/>
    <x v="2"/>
    <x v="581"/>
    <x v="336"/>
    <x v="0"/>
    <x v="21"/>
    <x v="0"/>
    <x v="1445"/>
    <x v="118"/>
    <x v="116"/>
    <x v="129"/>
    <x v="34"/>
    <x v="21"/>
    <x v="16"/>
    <x v="269"/>
    <x v="0"/>
    <x v="30"/>
    <x v="21"/>
    <x v="131"/>
    <x v="14"/>
  </r>
  <r>
    <x v="2303"/>
    <x v="0"/>
    <x v="7"/>
    <x v="2"/>
    <x v="581"/>
    <x v="336"/>
    <x v="1"/>
    <x v="22"/>
    <x v="0"/>
    <x v="115"/>
    <x v="126"/>
    <x v="124"/>
    <x v="129"/>
    <x v="34"/>
    <x v="21"/>
    <x v="15"/>
    <x v="242"/>
    <x v="0"/>
    <x v="30"/>
    <x v="21"/>
    <x v="124"/>
    <x v="14"/>
  </r>
  <r>
    <x v="2304"/>
    <x v="0"/>
    <x v="7"/>
    <x v="2"/>
    <x v="581"/>
    <x v="336"/>
    <x v="2"/>
    <x v="4"/>
    <x v="0"/>
    <x v="3168"/>
    <x v="126"/>
    <x v="124"/>
    <x v="129"/>
    <x v="34"/>
    <x v="21"/>
    <x v="10"/>
    <x v="192"/>
    <x v="0"/>
    <x v="30"/>
    <x v="21"/>
    <x v="99"/>
    <x v="14"/>
  </r>
  <r>
    <x v="2305"/>
    <x v="0"/>
    <x v="7"/>
    <x v="2"/>
    <x v="581"/>
    <x v="336"/>
    <x v="2"/>
    <x v="19"/>
    <x v="0"/>
    <x v="3169"/>
    <x v="131"/>
    <x v="129"/>
    <x v="129"/>
    <x v="34"/>
    <x v="21"/>
    <x v="33"/>
    <x v="721"/>
    <x v="0"/>
    <x v="30"/>
    <x v="24"/>
    <x v="288"/>
    <x v="14"/>
  </r>
  <r>
    <x v="2306"/>
    <x v="0"/>
    <x v="7"/>
    <x v="2"/>
    <x v="581"/>
    <x v="336"/>
    <x v="2"/>
    <x v="19"/>
    <x v="0"/>
    <x v="3170"/>
    <x v="153"/>
    <x v="152"/>
    <x v="129"/>
    <x v="34"/>
    <x v="21"/>
    <x v="33"/>
    <x v="721"/>
    <x v="0"/>
    <x v="30"/>
    <x v="24"/>
    <x v="288"/>
    <x v="14"/>
  </r>
  <r>
    <x v="2432"/>
    <x v="0"/>
    <x v="7"/>
    <x v="2"/>
    <x v="581"/>
    <x v="336"/>
    <x v="2"/>
    <x v="4"/>
    <x v="0"/>
    <x v="2980"/>
    <x v="156"/>
    <x v="152"/>
    <x v="129"/>
    <x v="34"/>
    <x v="21"/>
    <x v="10"/>
    <x v="192"/>
    <x v="0"/>
    <x v="30"/>
    <x v="21"/>
    <x v="99"/>
    <x v="14"/>
  </r>
  <r>
    <x v="2433"/>
    <x v="0"/>
    <x v="7"/>
    <x v="2"/>
    <x v="581"/>
    <x v="336"/>
    <x v="1"/>
    <x v="22"/>
    <x v="0"/>
    <x v="104"/>
    <x v="156"/>
    <x v="152"/>
    <x v="129"/>
    <x v="34"/>
    <x v="21"/>
    <x v="15"/>
    <x v="242"/>
    <x v="0"/>
    <x v="30"/>
    <x v="21"/>
    <x v="124"/>
    <x v="14"/>
  </r>
  <r>
    <x v="20"/>
    <x v="0"/>
    <x v="7"/>
    <x v="2"/>
    <x v="581"/>
    <x v="336"/>
    <x v="0"/>
    <x v="21"/>
    <x v="0"/>
    <x v="1446"/>
    <x v="162"/>
    <x v="161"/>
    <x v="129"/>
    <x v="34"/>
    <x v="21"/>
    <x v="16"/>
    <x v="269"/>
    <x v="0"/>
    <x v="30"/>
    <x v="21"/>
    <x v="131"/>
    <x v="14"/>
  </r>
  <r>
    <x v="2307"/>
    <x v="0"/>
    <x v="7"/>
    <x v="2"/>
    <x v="581"/>
    <x v="336"/>
    <x v="1"/>
    <x v="22"/>
    <x v="0"/>
    <x v="116"/>
    <x v="170"/>
    <x v="169"/>
    <x v="129"/>
    <x v="34"/>
    <x v="21"/>
    <x v="15"/>
    <x v="242"/>
    <x v="0"/>
    <x v="30"/>
    <x v="21"/>
    <x v="124"/>
    <x v="14"/>
  </r>
  <r>
    <x v="2308"/>
    <x v="0"/>
    <x v="7"/>
    <x v="2"/>
    <x v="581"/>
    <x v="336"/>
    <x v="2"/>
    <x v="4"/>
    <x v="0"/>
    <x v="3171"/>
    <x v="170"/>
    <x v="169"/>
    <x v="129"/>
    <x v="34"/>
    <x v="21"/>
    <x v="10"/>
    <x v="192"/>
    <x v="0"/>
    <x v="30"/>
    <x v="21"/>
    <x v="99"/>
    <x v="14"/>
  </r>
  <r>
    <x v="2309"/>
    <x v="0"/>
    <x v="7"/>
    <x v="2"/>
    <x v="581"/>
    <x v="336"/>
    <x v="2"/>
    <x v="19"/>
    <x v="0"/>
    <x v="3172"/>
    <x v="179"/>
    <x v="179"/>
    <x v="129"/>
    <x v="34"/>
    <x v="21"/>
    <x v="33"/>
    <x v="721"/>
    <x v="0"/>
    <x v="30"/>
    <x v="24"/>
    <x v="288"/>
    <x v="14"/>
  </r>
  <r>
    <x v="2434"/>
    <x v="0"/>
    <x v="7"/>
    <x v="2"/>
    <x v="581"/>
    <x v="336"/>
    <x v="2"/>
    <x v="4"/>
    <x v="0"/>
    <x v="2982"/>
    <x v="200"/>
    <x v="196"/>
    <x v="129"/>
    <x v="34"/>
    <x v="21"/>
    <x v="10"/>
    <x v="192"/>
    <x v="0"/>
    <x v="30"/>
    <x v="21"/>
    <x v="99"/>
    <x v="14"/>
  </r>
  <r>
    <x v="2435"/>
    <x v="0"/>
    <x v="7"/>
    <x v="2"/>
    <x v="581"/>
    <x v="336"/>
    <x v="1"/>
    <x v="22"/>
    <x v="0"/>
    <x v="105"/>
    <x v="200"/>
    <x v="196"/>
    <x v="129"/>
    <x v="34"/>
    <x v="21"/>
    <x v="15"/>
    <x v="242"/>
    <x v="0"/>
    <x v="30"/>
    <x v="21"/>
    <x v="124"/>
    <x v="14"/>
  </r>
  <r>
    <x v="2310"/>
    <x v="0"/>
    <x v="7"/>
    <x v="2"/>
    <x v="581"/>
    <x v="336"/>
    <x v="2"/>
    <x v="19"/>
    <x v="0"/>
    <x v="3173"/>
    <x v="202"/>
    <x v="200"/>
    <x v="129"/>
    <x v="34"/>
    <x v="21"/>
    <x v="33"/>
    <x v="721"/>
    <x v="0"/>
    <x v="30"/>
    <x v="24"/>
    <x v="288"/>
    <x v="14"/>
  </r>
  <r>
    <x v="21"/>
    <x v="0"/>
    <x v="7"/>
    <x v="2"/>
    <x v="581"/>
    <x v="336"/>
    <x v="0"/>
    <x v="21"/>
    <x v="0"/>
    <x v="1447"/>
    <x v="207"/>
    <x v="205"/>
    <x v="129"/>
    <x v="34"/>
    <x v="21"/>
    <x v="16"/>
    <x v="269"/>
    <x v="0"/>
    <x v="30"/>
    <x v="21"/>
    <x v="131"/>
    <x v="14"/>
  </r>
  <r>
    <x v="2311"/>
    <x v="0"/>
    <x v="7"/>
    <x v="2"/>
    <x v="581"/>
    <x v="336"/>
    <x v="1"/>
    <x v="22"/>
    <x v="0"/>
    <x v="117"/>
    <x v="212"/>
    <x v="212"/>
    <x v="129"/>
    <x v="34"/>
    <x v="21"/>
    <x v="15"/>
    <x v="242"/>
    <x v="0"/>
    <x v="30"/>
    <x v="21"/>
    <x v="124"/>
    <x v="14"/>
  </r>
  <r>
    <x v="2312"/>
    <x v="0"/>
    <x v="7"/>
    <x v="2"/>
    <x v="581"/>
    <x v="336"/>
    <x v="2"/>
    <x v="4"/>
    <x v="0"/>
    <x v="3174"/>
    <x v="212"/>
    <x v="212"/>
    <x v="129"/>
    <x v="34"/>
    <x v="21"/>
    <x v="10"/>
    <x v="192"/>
    <x v="0"/>
    <x v="30"/>
    <x v="21"/>
    <x v="99"/>
    <x v="14"/>
  </r>
  <r>
    <x v="2313"/>
    <x v="0"/>
    <x v="7"/>
    <x v="2"/>
    <x v="581"/>
    <x v="336"/>
    <x v="2"/>
    <x v="19"/>
    <x v="0"/>
    <x v="3175"/>
    <x v="225"/>
    <x v="227"/>
    <x v="129"/>
    <x v="34"/>
    <x v="21"/>
    <x v="33"/>
    <x v="721"/>
    <x v="0"/>
    <x v="30"/>
    <x v="24"/>
    <x v="288"/>
    <x v="14"/>
  </r>
  <r>
    <x v="2436"/>
    <x v="0"/>
    <x v="7"/>
    <x v="2"/>
    <x v="581"/>
    <x v="336"/>
    <x v="2"/>
    <x v="4"/>
    <x v="0"/>
    <x v="2984"/>
    <x v="242"/>
    <x v="241"/>
    <x v="129"/>
    <x v="34"/>
    <x v="21"/>
    <x v="10"/>
    <x v="192"/>
    <x v="0"/>
    <x v="30"/>
    <x v="21"/>
    <x v="99"/>
    <x v="14"/>
  </r>
  <r>
    <x v="2437"/>
    <x v="0"/>
    <x v="7"/>
    <x v="2"/>
    <x v="581"/>
    <x v="336"/>
    <x v="1"/>
    <x v="22"/>
    <x v="0"/>
    <x v="106"/>
    <x v="242"/>
    <x v="241"/>
    <x v="129"/>
    <x v="34"/>
    <x v="21"/>
    <x v="15"/>
    <x v="242"/>
    <x v="0"/>
    <x v="30"/>
    <x v="21"/>
    <x v="124"/>
    <x v="14"/>
  </r>
  <r>
    <x v="2316"/>
    <x v="0"/>
    <x v="7"/>
    <x v="2"/>
    <x v="581"/>
    <x v="336"/>
    <x v="2"/>
    <x v="19"/>
    <x v="0"/>
    <x v="3177"/>
    <x v="249"/>
    <x v="249"/>
    <x v="129"/>
    <x v="34"/>
    <x v="21"/>
    <x v="33"/>
    <x v="721"/>
    <x v="0"/>
    <x v="30"/>
    <x v="24"/>
    <x v="288"/>
    <x v="14"/>
  </r>
  <r>
    <x v="22"/>
    <x v="0"/>
    <x v="7"/>
    <x v="2"/>
    <x v="581"/>
    <x v="336"/>
    <x v="0"/>
    <x v="21"/>
    <x v="0"/>
    <x v="1448"/>
    <x v="250"/>
    <x v="249"/>
    <x v="129"/>
    <x v="34"/>
    <x v="21"/>
    <x v="16"/>
    <x v="269"/>
    <x v="0"/>
    <x v="30"/>
    <x v="21"/>
    <x v="131"/>
    <x v="14"/>
  </r>
  <r>
    <x v="2314"/>
    <x v="0"/>
    <x v="7"/>
    <x v="2"/>
    <x v="581"/>
    <x v="336"/>
    <x v="1"/>
    <x v="22"/>
    <x v="0"/>
    <x v="118"/>
    <x v="256"/>
    <x v="258"/>
    <x v="129"/>
    <x v="34"/>
    <x v="21"/>
    <x v="15"/>
    <x v="242"/>
    <x v="0"/>
    <x v="30"/>
    <x v="21"/>
    <x v="124"/>
    <x v="14"/>
  </r>
  <r>
    <x v="2315"/>
    <x v="0"/>
    <x v="7"/>
    <x v="2"/>
    <x v="581"/>
    <x v="336"/>
    <x v="2"/>
    <x v="4"/>
    <x v="0"/>
    <x v="3176"/>
    <x v="256"/>
    <x v="258"/>
    <x v="129"/>
    <x v="34"/>
    <x v="21"/>
    <x v="10"/>
    <x v="192"/>
    <x v="0"/>
    <x v="30"/>
    <x v="21"/>
    <x v="99"/>
    <x v="14"/>
  </r>
  <r>
    <x v="2317"/>
    <x v="0"/>
    <x v="7"/>
    <x v="2"/>
    <x v="581"/>
    <x v="336"/>
    <x v="2"/>
    <x v="19"/>
    <x v="0"/>
    <x v="3178"/>
    <x v="272"/>
    <x v="274"/>
    <x v="129"/>
    <x v="34"/>
    <x v="21"/>
    <x v="33"/>
    <x v="721"/>
    <x v="0"/>
    <x v="30"/>
    <x v="24"/>
    <x v="288"/>
    <x v="14"/>
  </r>
  <r>
    <x v="2438"/>
    <x v="0"/>
    <x v="7"/>
    <x v="2"/>
    <x v="581"/>
    <x v="336"/>
    <x v="2"/>
    <x v="4"/>
    <x v="0"/>
    <x v="2986"/>
    <x v="285"/>
    <x v="284"/>
    <x v="129"/>
    <x v="34"/>
    <x v="21"/>
    <x v="10"/>
    <x v="192"/>
    <x v="0"/>
    <x v="30"/>
    <x v="21"/>
    <x v="99"/>
    <x v="14"/>
  </r>
  <r>
    <x v="2439"/>
    <x v="0"/>
    <x v="7"/>
    <x v="2"/>
    <x v="581"/>
    <x v="336"/>
    <x v="1"/>
    <x v="22"/>
    <x v="0"/>
    <x v="107"/>
    <x v="285"/>
    <x v="284"/>
    <x v="129"/>
    <x v="34"/>
    <x v="21"/>
    <x v="15"/>
    <x v="242"/>
    <x v="0"/>
    <x v="30"/>
    <x v="21"/>
    <x v="124"/>
    <x v="14"/>
  </r>
  <r>
    <x v="23"/>
    <x v="0"/>
    <x v="7"/>
    <x v="2"/>
    <x v="581"/>
    <x v="336"/>
    <x v="0"/>
    <x v="21"/>
    <x v="0"/>
    <x v="1449"/>
    <x v="292"/>
    <x v="293"/>
    <x v="129"/>
    <x v="34"/>
    <x v="21"/>
    <x v="16"/>
    <x v="269"/>
    <x v="0"/>
    <x v="30"/>
    <x v="21"/>
    <x v="131"/>
    <x v="14"/>
  </r>
  <r>
    <x v="2320"/>
    <x v="0"/>
    <x v="7"/>
    <x v="2"/>
    <x v="581"/>
    <x v="336"/>
    <x v="2"/>
    <x v="19"/>
    <x v="0"/>
    <x v="3180"/>
    <x v="294"/>
    <x v="296"/>
    <x v="129"/>
    <x v="34"/>
    <x v="21"/>
    <x v="33"/>
    <x v="721"/>
    <x v="0"/>
    <x v="30"/>
    <x v="24"/>
    <x v="288"/>
    <x v="14"/>
  </r>
  <r>
    <x v="2318"/>
    <x v="0"/>
    <x v="7"/>
    <x v="2"/>
    <x v="581"/>
    <x v="336"/>
    <x v="1"/>
    <x v="22"/>
    <x v="0"/>
    <x v="119"/>
    <x v="300"/>
    <x v="301"/>
    <x v="129"/>
    <x v="34"/>
    <x v="21"/>
    <x v="15"/>
    <x v="242"/>
    <x v="0"/>
    <x v="30"/>
    <x v="21"/>
    <x v="124"/>
    <x v="14"/>
  </r>
  <r>
    <x v="2319"/>
    <x v="0"/>
    <x v="7"/>
    <x v="2"/>
    <x v="581"/>
    <x v="336"/>
    <x v="2"/>
    <x v="4"/>
    <x v="0"/>
    <x v="3179"/>
    <x v="300"/>
    <x v="301"/>
    <x v="129"/>
    <x v="34"/>
    <x v="21"/>
    <x v="10"/>
    <x v="192"/>
    <x v="0"/>
    <x v="30"/>
    <x v="21"/>
    <x v="99"/>
    <x v="14"/>
  </r>
  <r>
    <x v="2321"/>
    <x v="0"/>
    <x v="7"/>
    <x v="2"/>
    <x v="581"/>
    <x v="336"/>
    <x v="2"/>
    <x v="19"/>
    <x v="0"/>
    <x v="108"/>
    <x v="318"/>
    <x v="322"/>
    <x v="129"/>
    <x v="34"/>
    <x v="21"/>
    <x v="33"/>
    <x v="721"/>
    <x v="0"/>
    <x v="30"/>
    <x v="24"/>
    <x v="288"/>
    <x v="14"/>
  </r>
  <r>
    <x v="2440"/>
    <x v="0"/>
    <x v="7"/>
    <x v="2"/>
    <x v="581"/>
    <x v="336"/>
    <x v="1"/>
    <x v="22"/>
    <x v="0"/>
    <x v="3237"/>
    <x v="328"/>
    <x v="330"/>
    <x v="129"/>
    <x v="34"/>
    <x v="21"/>
    <x v="15"/>
    <x v="242"/>
    <x v="0"/>
    <x v="30"/>
    <x v="21"/>
    <x v="124"/>
    <x v="14"/>
  </r>
  <r>
    <x v="2441"/>
    <x v="0"/>
    <x v="7"/>
    <x v="2"/>
    <x v="581"/>
    <x v="336"/>
    <x v="2"/>
    <x v="4"/>
    <x v="0"/>
    <x v="2988"/>
    <x v="328"/>
    <x v="330"/>
    <x v="129"/>
    <x v="34"/>
    <x v="21"/>
    <x v="10"/>
    <x v="192"/>
    <x v="0"/>
    <x v="30"/>
    <x v="21"/>
    <x v="99"/>
    <x v="14"/>
  </r>
  <r>
    <x v="24"/>
    <x v="0"/>
    <x v="7"/>
    <x v="2"/>
    <x v="581"/>
    <x v="336"/>
    <x v="0"/>
    <x v="21"/>
    <x v="0"/>
    <x v="1450"/>
    <x v="335"/>
    <x v="337"/>
    <x v="129"/>
    <x v="34"/>
    <x v="21"/>
    <x v="16"/>
    <x v="269"/>
    <x v="0"/>
    <x v="30"/>
    <x v="21"/>
    <x v="131"/>
    <x v="14"/>
  </r>
  <r>
    <x v="2324"/>
    <x v="0"/>
    <x v="7"/>
    <x v="2"/>
    <x v="581"/>
    <x v="336"/>
    <x v="2"/>
    <x v="19"/>
    <x v="0"/>
    <x v="3182"/>
    <x v="342"/>
    <x v="345"/>
    <x v="129"/>
    <x v="34"/>
    <x v="21"/>
    <x v="33"/>
    <x v="721"/>
    <x v="0"/>
    <x v="30"/>
    <x v="24"/>
    <x v="288"/>
    <x v="14"/>
  </r>
  <r>
    <x v="2322"/>
    <x v="0"/>
    <x v="7"/>
    <x v="2"/>
    <x v="581"/>
    <x v="336"/>
    <x v="1"/>
    <x v="22"/>
    <x v="0"/>
    <x v="120"/>
    <x v="343"/>
    <x v="345"/>
    <x v="129"/>
    <x v="34"/>
    <x v="21"/>
    <x v="15"/>
    <x v="242"/>
    <x v="0"/>
    <x v="30"/>
    <x v="21"/>
    <x v="124"/>
    <x v="14"/>
  </r>
  <r>
    <x v="2323"/>
    <x v="0"/>
    <x v="7"/>
    <x v="2"/>
    <x v="581"/>
    <x v="336"/>
    <x v="2"/>
    <x v="4"/>
    <x v="0"/>
    <x v="3181"/>
    <x v="343"/>
    <x v="345"/>
    <x v="129"/>
    <x v="34"/>
    <x v="21"/>
    <x v="10"/>
    <x v="192"/>
    <x v="0"/>
    <x v="30"/>
    <x v="21"/>
    <x v="99"/>
    <x v="14"/>
  </r>
  <r>
    <x v="2325"/>
    <x v="0"/>
    <x v="7"/>
    <x v="2"/>
    <x v="581"/>
    <x v="336"/>
    <x v="2"/>
    <x v="19"/>
    <x v="0"/>
    <x v="3183"/>
    <x v="369"/>
    <x v="369"/>
    <x v="129"/>
    <x v="34"/>
    <x v="21"/>
    <x v="33"/>
    <x v="721"/>
    <x v="0"/>
    <x v="30"/>
    <x v="24"/>
    <x v="288"/>
    <x v="14"/>
  </r>
  <r>
    <x v="2442"/>
    <x v="0"/>
    <x v="7"/>
    <x v="2"/>
    <x v="581"/>
    <x v="336"/>
    <x v="1"/>
    <x v="22"/>
    <x v="0"/>
    <x v="109"/>
    <x v="376"/>
    <x v="374"/>
    <x v="129"/>
    <x v="34"/>
    <x v="21"/>
    <x v="15"/>
    <x v="242"/>
    <x v="0"/>
    <x v="30"/>
    <x v="21"/>
    <x v="124"/>
    <x v="14"/>
  </r>
  <r>
    <x v="2443"/>
    <x v="0"/>
    <x v="7"/>
    <x v="2"/>
    <x v="581"/>
    <x v="336"/>
    <x v="2"/>
    <x v="4"/>
    <x v="0"/>
    <x v="2990"/>
    <x v="376"/>
    <x v="374"/>
    <x v="129"/>
    <x v="34"/>
    <x v="21"/>
    <x v="10"/>
    <x v="192"/>
    <x v="0"/>
    <x v="30"/>
    <x v="21"/>
    <x v="99"/>
    <x v="14"/>
  </r>
  <r>
    <x v="25"/>
    <x v="0"/>
    <x v="7"/>
    <x v="2"/>
    <x v="581"/>
    <x v="336"/>
    <x v="0"/>
    <x v="21"/>
    <x v="0"/>
    <x v="1451"/>
    <x v="385"/>
    <x v="382"/>
    <x v="129"/>
    <x v="34"/>
    <x v="21"/>
    <x v="16"/>
    <x v="269"/>
    <x v="0"/>
    <x v="30"/>
    <x v="21"/>
    <x v="131"/>
    <x v="14"/>
  </r>
  <r>
    <x v="2326"/>
    <x v="0"/>
    <x v="7"/>
    <x v="2"/>
    <x v="581"/>
    <x v="336"/>
    <x v="1"/>
    <x v="22"/>
    <x v="0"/>
    <x v="121"/>
    <x v="391"/>
    <x v="390"/>
    <x v="129"/>
    <x v="34"/>
    <x v="21"/>
    <x v="15"/>
    <x v="242"/>
    <x v="0"/>
    <x v="30"/>
    <x v="21"/>
    <x v="124"/>
    <x v="14"/>
  </r>
  <r>
    <x v="2327"/>
    <x v="0"/>
    <x v="7"/>
    <x v="2"/>
    <x v="581"/>
    <x v="336"/>
    <x v="2"/>
    <x v="4"/>
    <x v="0"/>
    <x v="3184"/>
    <x v="391"/>
    <x v="390"/>
    <x v="129"/>
    <x v="34"/>
    <x v="21"/>
    <x v="10"/>
    <x v="192"/>
    <x v="0"/>
    <x v="30"/>
    <x v="21"/>
    <x v="99"/>
    <x v="14"/>
  </r>
  <r>
    <x v="2328"/>
    <x v="0"/>
    <x v="7"/>
    <x v="2"/>
    <x v="581"/>
    <x v="336"/>
    <x v="2"/>
    <x v="19"/>
    <x v="0"/>
    <x v="3185"/>
    <x v="393"/>
    <x v="394"/>
    <x v="129"/>
    <x v="34"/>
    <x v="21"/>
    <x v="33"/>
    <x v="721"/>
    <x v="0"/>
    <x v="30"/>
    <x v="24"/>
    <x v="288"/>
    <x v="14"/>
  </r>
  <r>
    <x v="2329"/>
    <x v="0"/>
    <x v="7"/>
    <x v="2"/>
    <x v="581"/>
    <x v="336"/>
    <x v="2"/>
    <x v="19"/>
    <x v="0"/>
    <x v="3186"/>
    <x v="419"/>
    <x v="418"/>
    <x v="129"/>
    <x v="34"/>
    <x v="21"/>
    <x v="33"/>
    <x v="721"/>
    <x v="0"/>
    <x v="30"/>
    <x v="24"/>
    <x v="288"/>
    <x v="14"/>
  </r>
  <r>
    <x v="2444"/>
    <x v="0"/>
    <x v="7"/>
    <x v="2"/>
    <x v="581"/>
    <x v="336"/>
    <x v="1"/>
    <x v="22"/>
    <x v="0"/>
    <x v="110"/>
    <x v="421"/>
    <x v="418"/>
    <x v="129"/>
    <x v="34"/>
    <x v="21"/>
    <x v="15"/>
    <x v="242"/>
    <x v="0"/>
    <x v="30"/>
    <x v="21"/>
    <x v="124"/>
    <x v="14"/>
  </r>
  <r>
    <x v="2445"/>
    <x v="0"/>
    <x v="7"/>
    <x v="2"/>
    <x v="581"/>
    <x v="336"/>
    <x v="2"/>
    <x v="4"/>
    <x v="0"/>
    <x v="2992"/>
    <x v="421"/>
    <x v="418"/>
    <x v="129"/>
    <x v="34"/>
    <x v="21"/>
    <x v="10"/>
    <x v="192"/>
    <x v="0"/>
    <x v="30"/>
    <x v="21"/>
    <x v="99"/>
    <x v="14"/>
  </r>
  <r>
    <x v="26"/>
    <x v="0"/>
    <x v="7"/>
    <x v="2"/>
    <x v="581"/>
    <x v="336"/>
    <x v="0"/>
    <x v="21"/>
    <x v="0"/>
    <x v="1452"/>
    <x v="428"/>
    <x v="426"/>
    <x v="129"/>
    <x v="34"/>
    <x v="21"/>
    <x v="16"/>
    <x v="269"/>
    <x v="0"/>
    <x v="30"/>
    <x v="21"/>
    <x v="131"/>
    <x v="14"/>
  </r>
  <r>
    <x v="2330"/>
    <x v="0"/>
    <x v="7"/>
    <x v="2"/>
    <x v="581"/>
    <x v="336"/>
    <x v="1"/>
    <x v="22"/>
    <x v="0"/>
    <x v="122"/>
    <x v="435"/>
    <x v="433"/>
    <x v="129"/>
    <x v="34"/>
    <x v="21"/>
    <x v="15"/>
    <x v="242"/>
    <x v="0"/>
    <x v="30"/>
    <x v="21"/>
    <x v="124"/>
    <x v="14"/>
  </r>
  <r>
    <x v="2331"/>
    <x v="0"/>
    <x v="7"/>
    <x v="2"/>
    <x v="581"/>
    <x v="336"/>
    <x v="2"/>
    <x v="4"/>
    <x v="0"/>
    <x v="3187"/>
    <x v="435"/>
    <x v="433"/>
    <x v="129"/>
    <x v="34"/>
    <x v="21"/>
    <x v="10"/>
    <x v="192"/>
    <x v="0"/>
    <x v="30"/>
    <x v="21"/>
    <x v="99"/>
    <x v="14"/>
  </r>
  <r>
    <x v="2332"/>
    <x v="0"/>
    <x v="7"/>
    <x v="2"/>
    <x v="581"/>
    <x v="336"/>
    <x v="2"/>
    <x v="19"/>
    <x v="0"/>
    <x v="3188"/>
    <x v="440"/>
    <x v="441"/>
    <x v="129"/>
    <x v="34"/>
    <x v="21"/>
    <x v="33"/>
    <x v="721"/>
    <x v="0"/>
    <x v="30"/>
    <x v="24"/>
    <x v="288"/>
    <x v="14"/>
  </r>
  <r>
    <x v="2333"/>
    <x v="0"/>
    <x v="7"/>
    <x v="2"/>
    <x v="581"/>
    <x v="336"/>
    <x v="1"/>
    <x v="22"/>
    <x v="0"/>
    <x v="111"/>
    <x v="462"/>
    <x v="462"/>
    <x v="129"/>
    <x v="34"/>
    <x v="21"/>
    <x v="15"/>
    <x v="242"/>
    <x v="0"/>
    <x v="30"/>
    <x v="21"/>
    <x v="124"/>
    <x v="14"/>
  </r>
  <r>
    <x v="2334"/>
    <x v="0"/>
    <x v="7"/>
    <x v="2"/>
    <x v="581"/>
    <x v="336"/>
    <x v="2"/>
    <x v="4"/>
    <x v="0"/>
    <x v="3189"/>
    <x v="462"/>
    <x v="462"/>
    <x v="129"/>
    <x v="34"/>
    <x v="21"/>
    <x v="10"/>
    <x v="192"/>
    <x v="0"/>
    <x v="30"/>
    <x v="21"/>
    <x v="99"/>
    <x v="14"/>
  </r>
  <r>
    <x v="2335"/>
    <x v="0"/>
    <x v="7"/>
    <x v="2"/>
    <x v="581"/>
    <x v="336"/>
    <x v="2"/>
    <x v="19"/>
    <x v="0"/>
    <x v="3190"/>
    <x v="464"/>
    <x v="464"/>
    <x v="129"/>
    <x v="34"/>
    <x v="21"/>
    <x v="33"/>
    <x v="721"/>
    <x v="0"/>
    <x v="30"/>
    <x v="24"/>
    <x v="288"/>
    <x v="14"/>
  </r>
  <r>
    <x v="27"/>
    <x v="0"/>
    <x v="7"/>
    <x v="2"/>
    <x v="581"/>
    <x v="336"/>
    <x v="0"/>
    <x v="21"/>
    <x v="0"/>
    <x v="1453"/>
    <x v="469"/>
    <x v="467"/>
    <x v="129"/>
    <x v="34"/>
    <x v="21"/>
    <x v="16"/>
    <x v="269"/>
    <x v="0"/>
    <x v="30"/>
    <x v="21"/>
    <x v="131"/>
    <x v="14"/>
  </r>
  <r>
    <x v="2336"/>
    <x v="0"/>
    <x v="7"/>
    <x v="2"/>
    <x v="581"/>
    <x v="336"/>
    <x v="2"/>
    <x v="4"/>
    <x v="0"/>
    <x v="3191"/>
    <x v="476"/>
    <x v="475"/>
    <x v="129"/>
    <x v="34"/>
    <x v="21"/>
    <x v="10"/>
    <x v="192"/>
    <x v="0"/>
    <x v="30"/>
    <x v="21"/>
    <x v="99"/>
    <x v="14"/>
  </r>
  <r>
    <x v="2337"/>
    <x v="0"/>
    <x v="7"/>
    <x v="2"/>
    <x v="581"/>
    <x v="336"/>
    <x v="1"/>
    <x v="22"/>
    <x v="0"/>
    <x v="123"/>
    <x v="476"/>
    <x v="475"/>
    <x v="129"/>
    <x v="34"/>
    <x v="21"/>
    <x v="15"/>
    <x v="242"/>
    <x v="0"/>
    <x v="30"/>
    <x v="21"/>
    <x v="124"/>
    <x v="14"/>
  </r>
  <r>
    <x v="2338"/>
    <x v="0"/>
    <x v="7"/>
    <x v="2"/>
    <x v="581"/>
    <x v="336"/>
    <x v="2"/>
    <x v="19"/>
    <x v="0"/>
    <x v="3192"/>
    <x v="477"/>
    <x v="479"/>
    <x v="129"/>
    <x v="34"/>
    <x v="21"/>
    <x v="33"/>
    <x v="721"/>
    <x v="0"/>
    <x v="30"/>
    <x v="24"/>
    <x v="288"/>
    <x v="14"/>
  </r>
  <r>
    <x v="2339"/>
    <x v="0"/>
    <x v="7"/>
    <x v="2"/>
    <x v="581"/>
    <x v="336"/>
    <x v="1"/>
    <x v="22"/>
    <x v="0"/>
    <x v="112"/>
    <x v="503"/>
    <x v="501"/>
    <x v="129"/>
    <x v="34"/>
    <x v="21"/>
    <x v="15"/>
    <x v="242"/>
    <x v="0"/>
    <x v="30"/>
    <x v="21"/>
    <x v="124"/>
    <x v="14"/>
  </r>
  <r>
    <x v="2340"/>
    <x v="0"/>
    <x v="7"/>
    <x v="2"/>
    <x v="581"/>
    <x v="336"/>
    <x v="2"/>
    <x v="4"/>
    <x v="0"/>
    <x v="3193"/>
    <x v="503"/>
    <x v="501"/>
    <x v="129"/>
    <x v="34"/>
    <x v="21"/>
    <x v="10"/>
    <x v="192"/>
    <x v="0"/>
    <x v="30"/>
    <x v="21"/>
    <x v="99"/>
    <x v="14"/>
  </r>
  <r>
    <x v="2341"/>
    <x v="0"/>
    <x v="7"/>
    <x v="2"/>
    <x v="581"/>
    <x v="336"/>
    <x v="2"/>
    <x v="19"/>
    <x v="0"/>
    <x v="3194"/>
    <x v="508"/>
    <x v="507"/>
    <x v="129"/>
    <x v="34"/>
    <x v="21"/>
    <x v="33"/>
    <x v="721"/>
    <x v="0"/>
    <x v="30"/>
    <x v="24"/>
    <x v="288"/>
    <x v="14"/>
  </r>
  <r>
    <x v="28"/>
    <x v="0"/>
    <x v="7"/>
    <x v="2"/>
    <x v="581"/>
    <x v="336"/>
    <x v="0"/>
    <x v="21"/>
    <x v="0"/>
    <x v="1454"/>
    <x v="510"/>
    <x v="507"/>
    <x v="129"/>
    <x v="34"/>
    <x v="21"/>
    <x v="16"/>
    <x v="269"/>
    <x v="0"/>
    <x v="30"/>
    <x v="21"/>
    <x v="131"/>
    <x v="14"/>
  </r>
  <r>
    <x v="2342"/>
    <x v="0"/>
    <x v="7"/>
    <x v="2"/>
    <x v="581"/>
    <x v="336"/>
    <x v="1"/>
    <x v="22"/>
    <x v="0"/>
    <x v="124"/>
    <x v="515"/>
    <x v="514"/>
    <x v="129"/>
    <x v="34"/>
    <x v="21"/>
    <x v="15"/>
    <x v="242"/>
    <x v="0"/>
    <x v="30"/>
    <x v="21"/>
    <x v="124"/>
    <x v="14"/>
  </r>
  <r>
    <x v="2343"/>
    <x v="0"/>
    <x v="7"/>
    <x v="2"/>
    <x v="581"/>
    <x v="336"/>
    <x v="2"/>
    <x v="4"/>
    <x v="0"/>
    <x v="3195"/>
    <x v="515"/>
    <x v="514"/>
    <x v="129"/>
    <x v="34"/>
    <x v="21"/>
    <x v="10"/>
    <x v="192"/>
    <x v="0"/>
    <x v="30"/>
    <x v="21"/>
    <x v="99"/>
    <x v="14"/>
  </r>
  <r>
    <x v="2344"/>
    <x v="0"/>
    <x v="7"/>
    <x v="2"/>
    <x v="581"/>
    <x v="336"/>
    <x v="2"/>
    <x v="19"/>
    <x v="0"/>
    <x v="3196"/>
    <x v="519"/>
    <x v="521"/>
    <x v="129"/>
    <x v="34"/>
    <x v="21"/>
    <x v="33"/>
    <x v="721"/>
    <x v="0"/>
    <x v="30"/>
    <x v="24"/>
    <x v="288"/>
    <x v="14"/>
  </r>
  <r>
    <x v="2345"/>
    <x v="0"/>
    <x v="7"/>
    <x v="2"/>
    <x v="581"/>
    <x v="336"/>
    <x v="1"/>
    <x v="22"/>
    <x v="0"/>
    <x v="113"/>
    <x v="542"/>
    <x v="540"/>
    <x v="129"/>
    <x v="34"/>
    <x v="21"/>
    <x v="15"/>
    <x v="242"/>
    <x v="0"/>
    <x v="30"/>
    <x v="21"/>
    <x v="124"/>
    <x v="14"/>
  </r>
  <r>
    <x v="2346"/>
    <x v="0"/>
    <x v="7"/>
    <x v="2"/>
    <x v="581"/>
    <x v="336"/>
    <x v="2"/>
    <x v="4"/>
    <x v="0"/>
    <x v="3197"/>
    <x v="542"/>
    <x v="540"/>
    <x v="129"/>
    <x v="34"/>
    <x v="21"/>
    <x v="10"/>
    <x v="192"/>
    <x v="0"/>
    <x v="30"/>
    <x v="21"/>
    <x v="99"/>
    <x v="14"/>
  </r>
  <r>
    <x v="29"/>
    <x v="0"/>
    <x v="7"/>
    <x v="2"/>
    <x v="581"/>
    <x v="336"/>
    <x v="0"/>
    <x v="21"/>
    <x v="0"/>
    <x v="1455"/>
    <x v="548"/>
    <x v="546"/>
    <x v="129"/>
    <x v="34"/>
    <x v="21"/>
    <x v="16"/>
    <x v="269"/>
    <x v="0"/>
    <x v="30"/>
    <x v="21"/>
    <x v="131"/>
    <x v="14"/>
  </r>
  <r>
    <x v="2347"/>
    <x v="0"/>
    <x v="7"/>
    <x v="2"/>
    <x v="581"/>
    <x v="336"/>
    <x v="2"/>
    <x v="19"/>
    <x v="0"/>
    <x v="3198"/>
    <x v="549"/>
    <x v="549"/>
    <x v="129"/>
    <x v="34"/>
    <x v="21"/>
    <x v="33"/>
    <x v="721"/>
    <x v="0"/>
    <x v="30"/>
    <x v="24"/>
    <x v="288"/>
    <x v="14"/>
  </r>
  <r>
    <x v="2348"/>
    <x v="0"/>
    <x v="7"/>
    <x v="2"/>
    <x v="581"/>
    <x v="336"/>
    <x v="1"/>
    <x v="22"/>
    <x v="0"/>
    <x v="125"/>
    <x v="554"/>
    <x v="552"/>
    <x v="129"/>
    <x v="34"/>
    <x v="21"/>
    <x v="15"/>
    <x v="242"/>
    <x v="0"/>
    <x v="30"/>
    <x v="21"/>
    <x v="124"/>
    <x v="14"/>
  </r>
  <r>
    <x v="2349"/>
    <x v="0"/>
    <x v="7"/>
    <x v="2"/>
    <x v="581"/>
    <x v="336"/>
    <x v="2"/>
    <x v="4"/>
    <x v="0"/>
    <x v="3199"/>
    <x v="554"/>
    <x v="552"/>
    <x v="129"/>
    <x v="34"/>
    <x v="21"/>
    <x v="10"/>
    <x v="192"/>
    <x v="0"/>
    <x v="30"/>
    <x v="21"/>
    <x v="99"/>
    <x v="14"/>
  </r>
  <r>
    <x v="2350"/>
    <x v="0"/>
    <x v="7"/>
    <x v="2"/>
    <x v="581"/>
    <x v="336"/>
    <x v="2"/>
    <x v="19"/>
    <x v="0"/>
    <x v="3200"/>
    <x v="565"/>
    <x v="563"/>
    <x v="129"/>
    <x v="34"/>
    <x v="21"/>
    <x v="33"/>
    <x v="721"/>
    <x v="0"/>
    <x v="30"/>
    <x v="24"/>
    <x v="288"/>
    <x v="14"/>
  </r>
  <r>
    <x v="2351"/>
    <x v="0"/>
    <x v="7"/>
    <x v="2"/>
    <x v="581"/>
    <x v="336"/>
    <x v="1"/>
    <x v="22"/>
    <x v="0"/>
    <x v="114"/>
    <x v="580"/>
    <x v="582"/>
    <x v="129"/>
    <x v="34"/>
    <x v="21"/>
    <x v="15"/>
    <x v="242"/>
    <x v="0"/>
    <x v="30"/>
    <x v="21"/>
    <x v="124"/>
    <x v="14"/>
  </r>
  <r>
    <x v="2352"/>
    <x v="0"/>
    <x v="7"/>
    <x v="2"/>
    <x v="581"/>
    <x v="336"/>
    <x v="2"/>
    <x v="4"/>
    <x v="0"/>
    <x v="3201"/>
    <x v="580"/>
    <x v="582"/>
    <x v="129"/>
    <x v="34"/>
    <x v="21"/>
    <x v="10"/>
    <x v="192"/>
    <x v="0"/>
    <x v="30"/>
    <x v="21"/>
    <x v="99"/>
    <x v="14"/>
  </r>
  <r>
    <x v="30"/>
    <x v="0"/>
    <x v="7"/>
    <x v="2"/>
    <x v="581"/>
    <x v="336"/>
    <x v="0"/>
    <x v="21"/>
    <x v="0"/>
    <x v="1456"/>
    <x v="587"/>
    <x v="590"/>
    <x v="129"/>
    <x v="34"/>
    <x v="21"/>
    <x v="16"/>
    <x v="269"/>
    <x v="0"/>
    <x v="30"/>
    <x v="21"/>
    <x v="131"/>
    <x v="14"/>
  </r>
  <r>
    <x v="2355"/>
    <x v="0"/>
    <x v="7"/>
    <x v="2"/>
    <x v="581"/>
    <x v="336"/>
    <x v="2"/>
    <x v="19"/>
    <x v="0"/>
    <x v="3203"/>
    <x v="591"/>
    <x v="596"/>
    <x v="129"/>
    <x v="34"/>
    <x v="21"/>
    <x v="33"/>
    <x v="721"/>
    <x v="0"/>
    <x v="30"/>
    <x v="24"/>
    <x v="288"/>
    <x v="14"/>
  </r>
  <r>
    <x v="2353"/>
    <x v="0"/>
    <x v="7"/>
    <x v="2"/>
    <x v="581"/>
    <x v="336"/>
    <x v="1"/>
    <x v="22"/>
    <x v="0"/>
    <x v="126"/>
    <x v="593"/>
    <x v="596"/>
    <x v="129"/>
    <x v="34"/>
    <x v="21"/>
    <x v="15"/>
    <x v="242"/>
    <x v="0"/>
    <x v="30"/>
    <x v="21"/>
    <x v="124"/>
    <x v="14"/>
  </r>
  <r>
    <x v="2354"/>
    <x v="0"/>
    <x v="7"/>
    <x v="2"/>
    <x v="581"/>
    <x v="336"/>
    <x v="2"/>
    <x v="4"/>
    <x v="0"/>
    <x v="3202"/>
    <x v="593"/>
    <x v="596"/>
    <x v="129"/>
    <x v="34"/>
    <x v="21"/>
    <x v="10"/>
    <x v="192"/>
    <x v="0"/>
    <x v="30"/>
    <x v="21"/>
    <x v="99"/>
    <x v="14"/>
  </r>
  <r>
    <x v="31"/>
    <x v="0"/>
    <x v="7"/>
    <x v="2"/>
    <x v="581"/>
    <x v="336"/>
    <x v="0"/>
    <x v="21"/>
    <x v="0"/>
    <x v="1457"/>
    <x v="623"/>
    <x v="630"/>
    <x v="129"/>
    <x v="34"/>
    <x v="21"/>
    <x v="16"/>
    <x v="269"/>
    <x v="0"/>
    <x v="30"/>
    <x v="21"/>
    <x v="131"/>
    <x v="14"/>
  </r>
  <r>
    <x v="1924"/>
    <x v="0"/>
    <x v="7"/>
    <x v="2"/>
    <x v="581"/>
    <x v="336"/>
    <x v="0"/>
    <x v="22"/>
    <x v="0"/>
    <x v="127"/>
    <x v="623"/>
    <x v="630"/>
    <x v="129"/>
    <x v="34"/>
    <x v="21"/>
    <x v="37"/>
    <x v="857"/>
    <x v="0"/>
    <x v="30"/>
    <x v="21"/>
    <x v="314"/>
    <x v="14"/>
  </r>
  <r>
    <x v="4061"/>
    <x v="0"/>
    <x v="7"/>
    <x v="2"/>
    <x v="584"/>
    <x v="335"/>
    <x v="0"/>
    <x v="22"/>
    <x v="0"/>
    <x v="101"/>
    <x v="14"/>
    <x v="12"/>
    <x v="184"/>
    <x v="34"/>
    <x v="21"/>
    <x v="37"/>
    <x v="934"/>
    <x v="0"/>
    <x v="30"/>
    <x v="19"/>
    <x v="306"/>
    <x v="14"/>
  </r>
  <r>
    <x v="4062"/>
    <x v="0"/>
    <x v="7"/>
    <x v="2"/>
    <x v="584"/>
    <x v="335"/>
    <x v="0"/>
    <x v="22"/>
    <x v="0"/>
    <x v="102"/>
    <x v="26"/>
    <x v="24"/>
    <x v="184"/>
    <x v="34"/>
    <x v="21"/>
    <x v="37"/>
    <x v="934"/>
    <x v="0"/>
    <x v="30"/>
    <x v="19"/>
    <x v="306"/>
    <x v="14"/>
  </r>
  <r>
    <x v="4063"/>
    <x v="0"/>
    <x v="7"/>
    <x v="2"/>
    <x v="584"/>
    <x v="335"/>
    <x v="0"/>
    <x v="22"/>
    <x v="0"/>
    <x v="144"/>
    <x v="43"/>
    <x v="42"/>
    <x v="184"/>
    <x v="34"/>
    <x v="21"/>
    <x v="37"/>
    <x v="934"/>
    <x v="0"/>
    <x v="30"/>
    <x v="19"/>
    <x v="306"/>
    <x v="14"/>
  </r>
  <r>
    <x v="3"/>
    <x v="0"/>
    <x v="7"/>
    <x v="2"/>
    <x v="584"/>
    <x v="335"/>
    <x v="0"/>
    <x v="21"/>
    <x v="0"/>
    <x v="1429"/>
    <x v="71"/>
    <x v="70"/>
    <x v="184"/>
    <x v="34"/>
    <x v="21"/>
    <x v="16"/>
    <x v="345"/>
    <x v="0"/>
    <x v="30"/>
    <x v="21"/>
    <x v="131"/>
    <x v="14"/>
  </r>
  <r>
    <x v="44"/>
    <x v="0"/>
    <x v="7"/>
    <x v="2"/>
    <x v="584"/>
    <x v="335"/>
    <x v="2"/>
    <x v="23"/>
    <x v="0"/>
    <x v="2378"/>
    <x v="96"/>
    <x v="92"/>
    <x v="184"/>
    <x v="34"/>
    <x v="21"/>
    <x v="0"/>
    <x v="25"/>
    <x v="0"/>
    <x v="30"/>
    <x v="21"/>
    <x v="13"/>
    <x v="14"/>
  </r>
  <r>
    <x v="45"/>
    <x v="0"/>
    <x v="7"/>
    <x v="2"/>
    <x v="584"/>
    <x v="335"/>
    <x v="2"/>
    <x v="23"/>
    <x v="0"/>
    <x v="2379"/>
    <x v="141"/>
    <x v="137"/>
    <x v="184"/>
    <x v="34"/>
    <x v="21"/>
    <x v="0"/>
    <x v="25"/>
    <x v="0"/>
    <x v="30"/>
    <x v="21"/>
    <x v="13"/>
    <x v="14"/>
  </r>
  <r>
    <x v="46"/>
    <x v="0"/>
    <x v="7"/>
    <x v="2"/>
    <x v="584"/>
    <x v="335"/>
    <x v="2"/>
    <x v="23"/>
    <x v="0"/>
    <x v="2380"/>
    <x v="183"/>
    <x v="183"/>
    <x v="184"/>
    <x v="34"/>
    <x v="21"/>
    <x v="0"/>
    <x v="25"/>
    <x v="0"/>
    <x v="30"/>
    <x v="21"/>
    <x v="13"/>
    <x v="14"/>
  </r>
  <r>
    <x v="47"/>
    <x v="0"/>
    <x v="7"/>
    <x v="2"/>
    <x v="584"/>
    <x v="335"/>
    <x v="2"/>
    <x v="23"/>
    <x v="0"/>
    <x v="2381"/>
    <x v="227"/>
    <x v="227"/>
    <x v="184"/>
    <x v="34"/>
    <x v="21"/>
    <x v="0"/>
    <x v="25"/>
    <x v="0"/>
    <x v="30"/>
    <x v="21"/>
    <x v="13"/>
    <x v="14"/>
  </r>
  <r>
    <x v="48"/>
    <x v="0"/>
    <x v="7"/>
    <x v="2"/>
    <x v="584"/>
    <x v="335"/>
    <x v="2"/>
    <x v="23"/>
    <x v="0"/>
    <x v="2382"/>
    <x v="271"/>
    <x v="270"/>
    <x v="184"/>
    <x v="34"/>
    <x v="21"/>
    <x v="0"/>
    <x v="25"/>
    <x v="0"/>
    <x v="30"/>
    <x v="21"/>
    <x v="13"/>
    <x v="14"/>
  </r>
  <r>
    <x v="49"/>
    <x v="0"/>
    <x v="7"/>
    <x v="2"/>
    <x v="584"/>
    <x v="335"/>
    <x v="2"/>
    <x v="23"/>
    <x v="0"/>
    <x v="2383"/>
    <x v="314"/>
    <x v="315"/>
    <x v="184"/>
    <x v="34"/>
    <x v="21"/>
    <x v="0"/>
    <x v="25"/>
    <x v="0"/>
    <x v="30"/>
    <x v="21"/>
    <x v="13"/>
    <x v="14"/>
  </r>
  <r>
    <x v="50"/>
    <x v="0"/>
    <x v="7"/>
    <x v="2"/>
    <x v="584"/>
    <x v="335"/>
    <x v="2"/>
    <x v="23"/>
    <x v="0"/>
    <x v="2384"/>
    <x v="407"/>
    <x v="405"/>
    <x v="184"/>
    <x v="34"/>
    <x v="21"/>
    <x v="0"/>
    <x v="25"/>
    <x v="0"/>
    <x v="30"/>
    <x v="21"/>
    <x v="13"/>
    <x v="14"/>
  </r>
  <r>
    <x v="51"/>
    <x v="0"/>
    <x v="7"/>
    <x v="2"/>
    <x v="584"/>
    <x v="335"/>
    <x v="2"/>
    <x v="23"/>
    <x v="0"/>
    <x v="2385"/>
    <x v="449"/>
    <x v="449"/>
    <x v="184"/>
    <x v="34"/>
    <x v="21"/>
    <x v="0"/>
    <x v="25"/>
    <x v="0"/>
    <x v="30"/>
    <x v="21"/>
    <x v="13"/>
    <x v="14"/>
  </r>
  <r>
    <x v="52"/>
    <x v="0"/>
    <x v="7"/>
    <x v="2"/>
    <x v="584"/>
    <x v="335"/>
    <x v="2"/>
    <x v="23"/>
    <x v="0"/>
    <x v="2386"/>
    <x v="490"/>
    <x v="491"/>
    <x v="184"/>
    <x v="34"/>
    <x v="21"/>
    <x v="0"/>
    <x v="25"/>
    <x v="0"/>
    <x v="30"/>
    <x v="21"/>
    <x v="13"/>
    <x v="14"/>
  </r>
  <r>
    <x v="53"/>
    <x v="0"/>
    <x v="7"/>
    <x v="2"/>
    <x v="584"/>
    <x v="335"/>
    <x v="2"/>
    <x v="23"/>
    <x v="0"/>
    <x v="2387"/>
    <x v="529"/>
    <x v="527"/>
    <x v="184"/>
    <x v="34"/>
    <x v="21"/>
    <x v="0"/>
    <x v="25"/>
    <x v="0"/>
    <x v="30"/>
    <x v="21"/>
    <x v="13"/>
    <x v="14"/>
  </r>
  <r>
    <x v="54"/>
    <x v="0"/>
    <x v="7"/>
    <x v="2"/>
    <x v="584"/>
    <x v="335"/>
    <x v="2"/>
    <x v="23"/>
    <x v="0"/>
    <x v="2388"/>
    <x v="569"/>
    <x v="565"/>
    <x v="184"/>
    <x v="34"/>
    <x v="21"/>
    <x v="0"/>
    <x v="25"/>
    <x v="0"/>
    <x v="30"/>
    <x v="21"/>
    <x v="13"/>
    <x v="14"/>
  </r>
  <r>
    <x v="55"/>
    <x v="0"/>
    <x v="7"/>
    <x v="2"/>
    <x v="584"/>
    <x v="335"/>
    <x v="2"/>
    <x v="23"/>
    <x v="0"/>
    <x v="2389"/>
    <x v="605"/>
    <x v="611"/>
    <x v="184"/>
    <x v="34"/>
    <x v="21"/>
    <x v="0"/>
    <x v="25"/>
    <x v="0"/>
    <x v="30"/>
    <x v="21"/>
    <x v="13"/>
    <x v="14"/>
  </r>
  <r>
    <x v="1925"/>
    <x v="0"/>
    <x v="7"/>
    <x v="2"/>
    <x v="584"/>
    <x v="335"/>
    <x v="0"/>
    <x v="22"/>
    <x v="0"/>
    <x v="145"/>
    <x v="640"/>
    <x v="645"/>
    <x v="184"/>
    <x v="34"/>
    <x v="21"/>
    <x v="37"/>
    <x v="934"/>
    <x v="0"/>
    <x v="30"/>
    <x v="21"/>
    <x v="314"/>
    <x v="14"/>
  </r>
  <r>
    <x v="4"/>
    <x v="0"/>
    <x v="7"/>
    <x v="2"/>
    <x v="584"/>
    <x v="335"/>
    <x v="0"/>
    <x v="21"/>
    <x v="0"/>
    <x v="1430"/>
    <x v="652"/>
    <x v="658"/>
    <x v="184"/>
    <x v="34"/>
    <x v="21"/>
    <x v="16"/>
    <x v="345"/>
    <x v="0"/>
    <x v="30"/>
    <x v="21"/>
    <x v="131"/>
    <x v="14"/>
  </r>
  <r>
    <x v="1926"/>
    <x v="0"/>
    <x v="7"/>
    <x v="2"/>
    <x v="584"/>
    <x v="335"/>
    <x v="0"/>
    <x v="22"/>
    <x v="0"/>
    <x v="146"/>
    <x v="666"/>
    <x v="669"/>
    <x v="184"/>
    <x v="34"/>
    <x v="21"/>
    <x v="37"/>
    <x v="934"/>
    <x v="0"/>
    <x v="30"/>
    <x v="21"/>
    <x v="314"/>
    <x v="14"/>
  </r>
  <r>
    <x v="5"/>
    <x v="0"/>
    <x v="7"/>
    <x v="2"/>
    <x v="584"/>
    <x v="335"/>
    <x v="0"/>
    <x v="21"/>
    <x v="0"/>
    <x v="1431"/>
    <x v="676"/>
    <x v="682"/>
    <x v="184"/>
    <x v="34"/>
    <x v="21"/>
    <x v="16"/>
    <x v="345"/>
    <x v="0"/>
    <x v="30"/>
    <x v="21"/>
    <x v="131"/>
    <x v="14"/>
  </r>
  <r>
    <x v="1927"/>
    <x v="0"/>
    <x v="7"/>
    <x v="2"/>
    <x v="584"/>
    <x v="335"/>
    <x v="0"/>
    <x v="22"/>
    <x v="0"/>
    <x v="128"/>
    <x v="689"/>
    <x v="695"/>
    <x v="184"/>
    <x v="34"/>
    <x v="21"/>
    <x v="37"/>
    <x v="934"/>
    <x v="0"/>
    <x v="30"/>
    <x v="21"/>
    <x v="314"/>
    <x v="14"/>
  </r>
  <r>
    <x v="3360"/>
    <x v="0"/>
    <x v="7"/>
    <x v="2"/>
    <x v="584"/>
    <x v="335"/>
    <x v="1"/>
    <x v="21"/>
    <x v="0"/>
    <x v="3749"/>
    <x v="700"/>
    <x v="706"/>
    <x v="184"/>
    <x v="34"/>
    <x v="21"/>
    <x v="2"/>
    <x v="58"/>
    <x v="0"/>
    <x v="30"/>
    <x v="21"/>
    <x v="28"/>
    <x v="14"/>
  </r>
  <r>
    <x v="3126"/>
    <x v="0"/>
    <x v="7"/>
    <x v="2"/>
    <x v="584"/>
    <x v="335"/>
    <x v="1"/>
    <x v="22"/>
    <x v="0"/>
    <x v="3519"/>
    <x v="709"/>
    <x v="716"/>
    <x v="184"/>
    <x v="34"/>
    <x v="21"/>
    <x v="15"/>
    <x v="302"/>
    <x v="0"/>
    <x v="30"/>
    <x v="21"/>
    <x v="124"/>
    <x v="14"/>
  </r>
  <r>
    <x v="3362"/>
    <x v="0"/>
    <x v="7"/>
    <x v="2"/>
    <x v="584"/>
    <x v="335"/>
    <x v="1"/>
    <x v="21"/>
    <x v="0"/>
    <x v="3751"/>
    <x v="715"/>
    <x v="725"/>
    <x v="184"/>
    <x v="34"/>
    <x v="21"/>
    <x v="2"/>
    <x v="58"/>
    <x v="0"/>
    <x v="30"/>
    <x v="21"/>
    <x v="28"/>
    <x v="14"/>
  </r>
  <r>
    <x v="84"/>
    <x v="1"/>
    <x v="7"/>
    <x v="0"/>
    <x v="338"/>
    <x v="457"/>
    <x v="0"/>
    <x v="22"/>
    <x v="0"/>
    <x v="148"/>
    <x v="52"/>
    <x v="52"/>
    <x v="163"/>
    <x v="34"/>
    <x v="21"/>
    <x v="37"/>
    <x v="906"/>
    <x v="0"/>
    <x v="30"/>
    <x v="21"/>
    <x v="314"/>
    <x v="14"/>
  </r>
  <r>
    <x v="85"/>
    <x v="1"/>
    <x v="7"/>
    <x v="0"/>
    <x v="338"/>
    <x v="457"/>
    <x v="0"/>
    <x v="22"/>
    <x v="0"/>
    <x v="156"/>
    <x v="76"/>
    <x v="72"/>
    <x v="163"/>
    <x v="34"/>
    <x v="21"/>
    <x v="37"/>
    <x v="906"/>
    <x v="0"/>
    <x v="30"/>
    <x v="21"/>
    <x v="314"/>
    <x v="14"/>
  </r>
  <r>
    <x v="88"/>
    <x v="1"/>
    <x v="7"/>
    <x v="0"/>
    <x v="338"/>
    <x v="457"/>
    <x v="0"/>
    <x v="21"/>
    <x v="0"/>
    <x v="1223"/>
    <x v="101"/>
    <x v="95"/>
    <x v="163"/>
    <x v="34"/>
    <x v="21"/>
    <x v="16"/>
    <x v="319"/>
    <x v="0"/>
    <x v="30"/>
    <x v="21"/>
    <x v="131"/>
    <x v="14"/>
  </r>
  <r>
    <x v="89"/>
    <x v="1"/>
    <x v="7"/>
    <x v="0"/>
    <x v="338"/>
    <x v="457"/>
    <x v="0"/>
    <x v="21"/>
    <x v="0"/>
    <x v="1235"/>
    <x v="123"/>
    <x v="120"/>
    <x v="163"/>
    <x v="34"/>
    <x v="21"/>
    <x v="16"/>
    <x v="319"/>
    <x v="0"/>
    <x v="30"/>
    <x v="21"/>
    <x v="131"/>
    <x v="14"/>
  </r>
  <r>
    <x v="1928"/>
    <x v="1"/>
    <x v="7"/>
    <x v="0"/>
    <x v="338"/>
    <x v="457"/>
    <x v="0"/>
    <x v="22"/>
    <x v="0"/>
    <x v="157"/>
    <x v="123"/>
    <x v="124"/>
    <x v="163"/>
    <x v="34"/>
    <x v="21"/>
    <x v="37"/>
    <x v="906"/>
    <x v="0"/>
    <x v="30"/>
    <x v="26"/>
    <x v="333"/>
    <x v="14"/>
  </r>
  <r>
    <x v="90"/>
    <x v="1"/>
    <x v="7"/>
    <x v="0"/>
    <x v="338"/>
    <x v="457"/>
    <x v="0"/>
    <x v="21"/>
    <x v="0"/>
    <x v="1224"/>
    <x v="144"/>
    <x v="144"/>
    <x v="163"/>
    <x v="34"/>
    <x v="21"/>
    <x v="16"/>
    <x v="319"/>
    <x v="0"/>
    <x v="30"/>
    <x v="26"/>
    <x v="151"/>
    <x v="14"/>
  </r>
  <r>
    <x v="91"/>
    <x v="1"/>
    <x v="7"/>
    <x v="0"/>
    <x v="338"/>
    <x v="457"/>
    <x v="0"/>
    <x v="21"/>
    <x v="0"/>
    <x v="1236"/>
    <x v="170"/>
    <x v="173"/>
    <x v="163"/>
    <x v="34"/>
    <x v="21"/>
    <x v="16"/>
    <x v="319"/>
    <x v="0"/>
    <x v="30"/>
    <x v="26"/>
    <x v="151"/>
    <x v="14"/>
  </r>
  <r>
    <x v="1929"/>
    <x v="1"/>
    <x v="7"/>
    <x v="0"/>
    <x v="338"/>
    <x v="457"/>
    <x v="0"/>
    <x v="22"/>
    <x v="0"/>
    <x v="158"/>
    <x v="170"/>
    <x v="173"/>
    <x v="163"/>
    <x v="34"/>
    <x v="21"/>
    <x v="37"/>
    <x v="906"/>
    <x v="0"/>
    <x v="30"/>
    <x v="26"/>
    <x v="333"/>
    <x v="14"/>
  </r>
  <r>
    <x v="92"/>
    <x v="1"/>
    <x v="7"/>
    <x v="0"/>
    <x v="338"/>
    <x v="457"/>
    <x v="0"/>
    <x v="21"/>
    <x v="0"/>
    <x v="1225"/>
    <x v="195"/>
    <x v="196"/>
    <x v="163"/>
    <x v="34"/>
    <x v="21"/>
    <x v="16"/>
    <x v="319"/>
    <x v="0"/>
    <x v="30"/>
    <x v="26"/>
    <x v="151"/>
    <x v="14"/>
  </r>
  <r>
    <x v="1930"/>
    <x v="1"/>
    <x v="7"/>
    <x v="0"/>
    <x v="338"/>
    <x v="457"/>
    <x v="0"/>
    <x v="22"/>
    <x v="0"/>
    <x v="149"/>
    <x v="217"/>
    <x v="219"/>
    <x v="163"/>
    <x v="34"/>
    <x v="21"/>
    <x v="37"/>
    <x v="906"/>
    <x v="0"/>
    <x v="30"/>
    <x v="26"/>
    <x v="333"/>
    <x v="14"/>
  </r>
  <r>
    <x v="93"/>
    <x v="1"/>
    <x v="7"/>
    <x v="0"/>
    <x v="338"/>
    <x v="457"/>
    <x v="0"/>
    <x v="21"/>
    <x v="0"/>
    <x v="1237"/>
    <x v="220"/>
    <x v="223"/>
    <x v="163"/>
    <x v="34"/>
    <x v="21"/>
    <x v="16"/>
    <x v="319"/>
    <x v="0"/>
    <x v="30"/>
    <x v="26"/>
    <x v="151"/>
    <x v="14"/>
  </r>
  <r>
    <x v="94"/>
    <x v="1"/>
    <x v="7"/>
    <x v="0"/>
    <x v="338"/>
    <x v="457"/>
    <x v="0"/>
    <x v="21"/>
    <x v="0"/>
    <x v="1226"/>
    <x v="247"/>
    <x v="249"/>
    <x v="163"/>
    <x v="34"/>
    <x v="21"/>
    <x v="16"/>
    <x v="319"/>
    <x v="0"/>
    <x v="30"/>
    <x v="26"/>
    <x v="151"/>
    <x v="14"/>
  </r>
  <r>
    <x v="1931"/>
    <x v="1"/>
    <x v="7"/>
    <x v="0"/>
    <x v="338"/>
    <x v="457"/>
    <x v="0"/>
    <x v="22"/>
    <x v="0"/>
    <x v="150"/>
    <x v="264"/>
    <x v="268"/>
    <x v="163"/>
    <x v="34"/>
    <x v="21"/>
    <x v="37"/>
    <x v="906"/>
    <x v="0"/>
    <x v="30"/>
    <x v="26"/>
    <x v="333"/>
    <x v="14"/>
  </r>
  <r>
    <x v="95"/>
    <x v="1"/>
    <x v="7"/>
    <x v="0"/>
    <x v="338"/>
    <x v="457"/>
    <x v="0"/>
    <x v="21"/>
    <x v="0"/>
    <x v="1238"/>
    <x v="271"/>
    <x v="274"/>
    <x v="163"/>
    <x v="34"/>
    <x v="21"/>
    <x v="16"/>
    <x v="319"/>
    <x v="0"/>
    <x v="30"/>
    <x v="26"/>
    <x v="151"/>
    <x v="14"/>
  </r>
  <r>
    <x v="96"/>
    <x v="1"/>
    <x v="7"/>
    <x v="0"/>
    <x v="338"/>
    <x v="457"/>
    <x v="0"/>
    <x v="21"/>
    <x v="0"/>
    <x v="1239"/>
    <x v="296"/>
    <x v="301"/>
    <x v="163"/>
    <x v="34"/>
    <x v="21"/>
    <x v="16"/>
    <x v="319"/>
    <x v="0"/>
    <x v="30"/>
    <x v="26"/>
    <x v="151"/>
    <x v="14"/>
  </r>
  <r>
    <x v="86"/>
    <x v="1"/>
    <x v="7"/>
    <x v="0"/>
    <x v="338"/>
    <x v="457"/>
    <x v="0"/>
    <x v="22"/>
    <x v="0"/>
    <x v="159"/>
    <x v="311"/>
    <x v="315"/>
    <x v="163"/>
    <x v="34"/>
    <x v="21"/>
    <x v="37"/>
    <x v="906"/>
    <x v="0"/>
    <x v="30"/>
    <x v="26"/>
    <x v="333"/>
    <x v="14"/>
  </r>
  <r>
    <x v="97"/>
    <x v="1"/>
    <x v="7"/>
    <x v="0"/>
    <x v="338"/>
    <x v="457"/>
    <x v="0"/>
    <x v="21"/>
    <x v="0"/>
    <x v="1227"/>
    <x v="319"/>
    <x v="326"/>
    <x v="163"/>
    <x v="34"/>
    <x v="21"/>
    <x v="16"/>
    <x v="319"/>
    <x v="0"/>
    <x v="30"/>
    <x v="26"/>
    <x v="151"/>
    <x v="14"/>
  </r>
  <r>
    <x v="98"/>
    <x v="1"/>
    <x v="7"/>
    <x v="0"/>
    <x v="338"/>
    <x v="457"/>
    <x v="0"/>
    <x v="21"/>
    <x v="0"/>
    <x v="1240"/>
    <x v="347"/>
    <x v="352"/>
    <x v="163"/>
    <x v="34"/>
    <x v="21"/>
    <x v="16"/>
    <x v="319"/>
    <x v="0"/>
    <x v="30"/>
    <x v="26"/>
    <x v="151"/>
    <x v="14"/>
  </r>
  <r>
    <x v="1932"/>
    <x v="1"/>
    <x v="7"/>
    <x v="0"/>
    <x v="338"/>
    <x v="457"/>
    <x v="0"/>
    <x v="22"/>
    <x v="0"/>
    <x v="151"/>
    <x v="361"/>
    <x v="362"/>
    <x v="163"/>
    <x v="34"/>
    <x v="21"/>
    <x v="37"/>
    <x v="906"/>
    <x v="0"/>
    <x v="30"/>
    <x v="26"/>
    <x v="333"/>
    <x v="14"/>
  </r>
  <r>
    <x v="99"/>
    <x v="1"/>
    <x v="7"/>
    <x v="0"/>
    <x v="338"/>
    <x v="457"/>
    <x v="0"/>
    <x v="21"/>
    <x v="0"/>
    <x v="1228"/>
    <x v="376"/>
    <x v="378"/>
    <x v="163"/>
    <x v="34"/>
    <x v="21"/>
    <x v="16"/>
    <x v="319"/>
    <x v="0"/>
    <x v="30"/>
    <x v="26"/>
    <x v="151"/>
    <x v="14"/>
  </r>
  <r>
    <x v="100"/>
    <x v="1"/>
    <x v="7"/>
    <x v="0"/>
    <x v="338"/>
    <x v="457"/>
    <x v="0"/>
    <x v="21"/>
    <x v="0"/>
    <x v="1229"/>
    <x v="403"/>
    <x v="405"/>
    <x v="163"/>
    <x v="34"/>
    <x v="21"/>
    <x v="16"/>
    <x v="319"/>
    <x v="0"/>
    <x v="30"/>
    <x v="26"/>
    <x v="151"/>
    <x v="14"/>
  </r>
  <r>
    <x v="1933"/>
    <x v="1"/>
    <x v="7"/>
    <x v="0"/>
    <x v="338"/>
    <x v="457"/>
    <x v="0"/>
    <x v="22"/>
    <x v="0"/>
    <x v="152"/>
    <x v="411"/>
    <x v="412"/>
    <x v="163"/>
    <x v="34"/>
    <x v="21"/>
    <x v="37"/>
    <x v="906"/>
    <x v="0"/>
    <x v="30"/>
    <x v="26"/>
    <x v="333"/>
    <x v="14"/>
  </r>
  <r>
    <x v="101"/>
    <x v="1"/>
    <x v="7"/>
    <x v="0"/>
    <x v="338"/>
    <x v="457"/>
    <x v="0"/>
    <x v="21"/>
    <x v="0"/>
    <x v="1241"/>
    <x v="428"/>
    <x v="430"/>
    <x v="163"/>
    <x v="34"/>
    <x v="21"/>
    <x v="16"/>
    <x v="319"/>
    <x v="0"/>
    <x v="30"/>
    <x v="26"/>
    <x v="151"/>
    <x v="14"/>
  </r>
  <r>
    <x v="102"/>
    <x v="1"/>
    <x v="7"/>
    <x v="0"/>
    <x v="338"/>
    <x v="457"/>
    <x v="0"/>
    <x v="21"/>
    <x v="0"/>
    <x v="1230"/>
    <x v="452"/>
    <x v="455"/>
    <x v="163"/>
    <x v="34"/>
    <x v="21"/>
    <x v="16"/>
    <x v="319"/>
    <x v="0"/>
    <x v="30"/>
    <x v="26"/>
    <x v="151"/>
    <x v="14"/>
  </r>
  <r>
    <x v="1934"/>
    <x v="1"/>
    <x v="7"/>
    <x v="0"/>
    <x v="338"/>
    <x v="457"/>
    <x v="0"/>
    <x v="22"/>
    <x v="0"/>
    <x v="160"/>
    <x v="455"/>
    <x v="458"/>
    <x v="163"/>
    <x v="34"/>
    <x v="21"/>
    <x v="37"/>
    <x v="906"/>
    <x v="0"/>
    <x v="30"/>
    <x v="26"/>
    <x v="333"/>
    <x v="14"/>
  </r>
  <r>
    <x v="103"/>
    <x v="1"/>
    <x v="7"/>
    <x v="0"/>
    <x v="338"/>
    <x v="457"/>
    <x v="0"/>
    <x v="21"/>
    <x v="0"/>
    <x v="1242"/>
    <x v="476"/>
    <x v="479"/>
    <x v="163"/>
    <x v="34"/>
    <x v="21"/>
    <x v="16"/>
    <x v="319"/>
    <x v="0"/>
    <x v="30"/>
    <x v="26"/>
    <x v="151"/>
    <x v="14"/>
  </r>
  <r>
    <x v="104"/>
    <x v="1"/>
    <x v="7"/>
    <x v="0"/>
    <x v="338"/>
    <x v="457"/>
    <x v="0"/>
    <x v="21"/>
    <x v="0"/>
    <x v="1231"/>
    <x v="500"/>
    <x v="501"/>
    <x v="163"/>
    <x v="34"/>
    <x v="21"/>
    <x v="16"/>
    <x v="319"/>
    <x v="0"/>
    <x v="30"/>
    <x v="26"/>
    <x v="151"/>
    <x v="14"/>
  </r>
  <r>
    <x v="1935"/>
    <x v="1"/>
    <x v="7"/>
    <x v="0"/>
    <x v="338"/>
    <x v="457"/>
    <x v="0"/>
    <x v="22"/>
    <x v="0"/>
    <x v="161"/>
    <x v="500"/>
    <x v="501"/>
    <x v="163"/>
    <x v="34"/>
    <x v="21"/>
    <x v="37"/>
    <x v="906"/>
    <x v="0"/>
    <x v="30"/>
    <x v="26"/>
    <x v="333"/>
    <x v="14"/>
  </r>
  <r>
    <x v="105"/>
    <x v="1"/>
    <x v="7"/>
    <x v="0"/>
    <x v="338"/>
    <x v="457"/>
    <x v="0"/>
    <x v="21"/>
    <x v="0"/>
    <x v="1243"/>
    <x v="522"/>
    <x v="524"/>
    <x v="163"/>
    <x v="34"/>
    <x v="21"/>
    <x v="16"/>
    <x v="319"/>
    <x v="0"/>
    <x v="30"/>
    <x v="26"/>
    <x v="151"/>
    <x v="14"/>
  </r>
  <r>
    <x v="1936"/>
    <x v="1"/>
    <x v="7"/>
    <x v="0"/>
    <x v="338"/>
    <x v="457"/>
    <x v="0"/>
    <x v="22"/>
    <x v="0"/>
    <x v="153"/>
    <x v="542"/>
    <x v="543"/>
    <x v="163"/>
    <x v="34"/>
    <x v="21"/>
    <x v="37"/>
    <x v="906"/>
    <x v="0"/>
    <x v="30"/>
    <x v="26"/>
    <x v="333"/>
    <x v="14"/>
  </r>
  <r>
    <x v="106"/>
    <x v="1"/>
    <x v="7"/>
    <x v="0"/>
    <x v="338"/>
    <x v="457"/>
    <x v="0"/>
    <x v="21"/>
    <x v="0"/>
    <x v="1232"/>
    <x v="545"/>
    <x v="543"/>
    <x v="163"/>
    <x v="34"/>
    <x v="21"/>
    <x v="16"/>
    <x v="319"/>
    <x v="0"/>
    <x v="30"/>
    <x v="21"/>
    <x v="131"/>
    <x v="14"/>
  </r>
  <r>
    <x v="107"/>
    <x v="1"/>
    <x v="7"/>
    <x v="0"/>
    <x v="338"/>
    <x v="457"/>
    <x v="0"/>
    <x v="21"/>
    <x v="0"/>
    <x v="1244"/>
    <x v="567"/>
    <x v="563"/>
    <x v="163"/>
    <x v="34"/>
    <x v="21"/>
    <x v="16"/>
    <x v="319"/>
    <x v="0"/>
    <x v="30"/>
    <x v="21"/>
    <x v="131"/>
    <x v="14"/>
  </r>
  <r>
    <x v="87"/>
    <x v="1"/>
    <x v="7"/>
    <x v="0"/>
    <x v="338"/>
    <x v="457"/>
    <x v="0"/>
    <x v="22"/>
    <x v="0"/>
    <x v="154"/>
    <x v="584"/>
    <x v="587"/>
    <x v="163"/>
    <x v="34"/>
    <x v="21"/>
    <x v="37"/>
    <x v="906"/>
    <x v="0"/>
    <x v="30"/>
    <x v="21"/>
    <x v="314"/>
    <x v="14"/>
  </r>
  <r>
    <x v="108"/>
    <x v="1"/>
    <x v="7"/>
    <x v="0"/>
    <x v="338"/>
    <x v="457"/>
    <x v="0"/>
    <x v="21"/>
    <x v="0"/>
    <x v="1233"/>
    <x v="584"/>
    <x v="587"/>
    <x v="163"/>
    <x v="34"/>
    <x v="21"/>
    <x v="16"/>
    <x v="319"/>
    <x v="0"/>
    <x v="30"/>
    <x v="21"/>
    <x v="131"/>
    <x v="14"/>
  </r>
  <r>
    <x v="109"/>
    <x v="1"/>
    <x v="7"/>
    <x v="0"/>
    <x v="338"/>
    <x v="457"/>
    <x v="0"/>
    <x v="21"/>
    <x v="0"/>
    <x v="1245"/>
    <x v="604"/>
    <x v="607"/>
    <x v="163"/>
    <x v="34"/>
    <x v="21"/>
    <x v="16"/>
    <x v="319"/>
    <x v="0"/>
    <x v="30"/>
    <x v="21"/>
    <x v="131"/>
    <x v="14"/>
  </r>
  <r>
    <x v="110"/>
    <x v="1"/>
    <x v="7"/>
    <x v="0"/>
    <x v="338"/>
    <x v="457"/>
    <x v="0"/>
    <x v="21"/>
    <x v="0"/>
    <x v="155"/>
    <x v="621"/>
    <x v="627"/>
    <x v="163"/>
    <x v="34"/>
    <x v="21"/>
    <x v="16"/>
    <x v="319"/>
    <x v="0"/>
    <x v="30"/>
    <x v="21"/>
    <x v="131"/>
    <x v="14"/>
  </r>
  <r>
    <x v="1937"/>
    <x v="1"/>
    <x v="7"/>
    <x v="0"/>
    <x v="338"/>
    <x v="457"/>
    <x v="0"/>
    <x v="22"/>
    <x v="0"/>
    <x v="1234"/>
    <x v="621"/>
    <x v="627"/>
    <x v="163"/>
    <x v="34"/>
    <x v="21"/>
    <x v="37"/>
    <x v="906"/>
    <x v="0"/>
    <x v="30"/>
    <x v="21"/>
    <x v="314"/>
    <x v="14"/>
  </r>
  <r>
    <x v="1938"/>
    <x v="1"/>
    <x v="7"/>
    <x v="0"/>
    <x v="338"/>
    <x v="457"/>
    <x v="0"/>
    <x v="22"/>
    <x v="0"/>
    <x v="162"/>
    <x v="637"/>
    <x v="642"/>
    <x v="163"/>
    <x v="34"/>
    <x v="21"/>
    <x v="37"/>
    <x v="906"/>
    <x v="0"/>
    <x v="30"/>
    <x v="21"/>
    <x v="314"/>
    <x v="14"/>
  </r>
  <r>
    <x v="152"/>
    <x v="2"/>
    <x v="7"/>
    <x v="2"/>
    <x v="501"/>
    <x v="504"/>
    <x v="0"/>
    <x v="21"/>
    <x v="0"/>
    <x v="1246"/>
    <x v="35"/>
    <x v="35"/>
    <x v="147"/>
    <x v="34"/>
    <x v="21"/>
    <x v="16"/>
    <x v="298"/>
    <x v="0"/>
    <x v="30"/>
    <x v="21"/>
    <x v="131"/>
    <x v="14"/>
  </r>
  <r>
    <x v="113"/>
    <x v="2"/>
    <x v="7"/>
    <x v="2"/>
    <x v="501"/>
    <x v="504"/>
    <x v="0"/>
    <x v="22"/>
    <x v="0"/>
    <x v="178"/>
    <x v="116"/>
    <x v="112"/>
    <x v="147"/>
    <x v="34"/>
    <x v="21"/>
    <x v="37"/>
    <x v="882"/>
    <x v="0"/>
    <x v="30"/>
    <x v="21"/>
    <x v="314"/>
    <x v="14"/>
  </r>
  <r>
    <x v="114"/>
    <x v="2"/>
    <x v="7"/>
    <x v="2"/>
    <x v="501"/>
    <x v="504"/>
    <x v="0"/>
    <x v="22"/>
    <x v="0"/>
    <x v="179"/>
    <x v="352"/>
    <x v="352"/>
    <x v="147"/>
    <x v="34"/>
    <x v="21"/>
    <x v="37"/>
    <x v="882"/>
    <x v="0"/>
    <x v="30"/>
    <x v="21"/>
    <x v="314"/>
    <x v="14"/>
  </r>
  <r>
    <x v="153"/>
    <x v="2"/>
    <x v="7"/>
    <x v="2"/>
    <x v="501"/>
    <x v="504"/>
    <x v="0"/>
    <x v="21"/>
    <x v="0"/>
    <x v="1247"/>
    <x v="417"/>
    <x v="415"/>
    <x v="147"/>
    <x v="34"/>
    <x v="21"/>
    <x v="16"/>
    <x v="298"/>
    <x v="0"/>
    <x v="30"/>
    <x v="21"/>
    <x v="131"/>
    <x v="14"/>
  </r>
  <r>
    <x v="2069"/>
    <x v="2"/>
    <x v="7"/>
    <x v="2"/>
    <x v="501"/>
    <x v="504"/>
    <x v="0"/>
    <x v="22"/>
    <x v="0"/>
    <x v="180"/>
    <x v="507"/>
    <x v="505"/>
    <x v="147"/>
    <x v="34"/>
    <x v="21"/>
    <x v="37"/>
    <x v="882"/>
    <x v="0"/>
    <x v="30"/>
    <x v="21"/>
    <x v="314"/>
    <x v="14"/>
  </r>
  <r>
    <x v="154"/>
    <x v="2"/>
    <x v="7"/>
    <x v="2"/>
    <x v="501"/>
    <x v="504"/>
    <x v="0"/>
    <x v="21"/>
    <x v="0"/>
    <x v="1248"/>
    <x v="576"/>
    <x v="574"/>
    <x v="147"/>
    <x v="34"/>
    <x v="21"/>
    <x v="16"/>
    <x v="298"/>
    <x v="0"/>
    <x v="30"/>
    <x v="21"/>
    <x v="131"/>
    <x v="14"/>
  </r>
  <r>
    <x v="196"/>
    <x v="2"/>
    <x v="7"/>
    <x v="2"/>
    <x v="501"/>
    <x v="504"/>
    <x v="2"/>
    <x v="23"/>
    <x v="0"/>
    <x v="2496"/>
    <x v="589"/>
    <x v="593"/>
    <x v="147"/>
    <x v="34"/>
    <x v="21"/>
    <x v="0"/>
    <x v="18"/>
    <x v="0"/>
    <x v="30"/>
    <x v="21"/>
    <x v="13"/>
    <x v="14"/>
  </r>
  <r>
    <x v="3365"/>
    <x v="2"/>
    <x v="7"/>
    <x v="2"/>
    <x v="501"/>
    <x v="504"/>
    <x v="0"/>
    <x v="21"/>
    <x v="0"/>
    <x v="3754"/>
    <x v="680"/>
    <x v="686"/>
    <x v="147"/>
    <x v="34"/>
    <x v="21"/>
    <x v="16"/>
    <x v="298"/>
    <x v="0"/>
    <x v="30"/>
    <x v="21"/>
    <x v="131"/>
    <x v="14"/>
  </r>
  <r>
    <x v="190"/>
    <x v="2"/>
    <x v="7"/>
    <x v="2"/>
    <x v="502"/>
    <x v="503"/>
    <x v="2"/>
    <x v="23"/>
    <x v="0"/>
    <x v="2490"/>
    <x v="76"/>
    <x v="70"/>
    <x v="127"/>
    <x v="34"/>
    <x v="21"/>
    <x v="0"/>
    <x v="13"/>
    <x v="0"/>
    <x v="30"/>
    <x v="16"/>
    <x v="9"/>
    <x v="14"/>
  </r>
  <r>
    <x v="191"/>
    <x v="2"/>
    <x v="7"/>
    <x v="2"/>
    <x v="502"/>
    <x v="503"/>
    <x v="2"/>
    <x v="23"/>
    <x v="0"/>
    <x v="2491"/>
    <x v="166"/>
    <x v="161"/>
    <x v="127"/>
    <x v="34"/>
    <x v="21"/>
    <x v="0"/>
    <x v="13"/>
    <x v="0"/>
    <x v="30"/>
    <x v="16"/>
    <x v="9"/>
    <x v="14"/>
  </r>
  <r>
    <x v="192"/>
    <x v="2"/>
    <x v="7"/>
    <x v="2"/>
    <x v="502"/>
    <x v="503"/>
    <x v="2"/>
    <x v="23"/>
    <x v="0"/>
    <x v="2492"/>
    <x v="253"/>
    <x v="249"/>
    <x v="127"/>
    <x v="34"/>
    <x v="21"/>
    <x v="0"/>
    <x v="13"/>
    <x v="0"/>
    <x v="30"/>
    <x v="16"/>
    <x v="9"/>
    <x v="14"/>
  </r>
  <r>
    <x v="193"/>
    <x v="2"/>
    <x v="7"/>
    <x v="2"/>
    <x v="502"/>
    <x v="503"/>
    <x v="2"/>
    <x v="23"/>
    <x v="0"/>
    <x v="2493"/>
    <x v="340"/>
    <x v="337"/>
    <x v="127"/>
    <x v="34"/>
    <x v="21"/>
    <x v="0"/>
    <x v="13"/>
    <x v="0"/>
    <x v="30"/>
    <x v="16"/>
    <x v="9"/>
    <x v="14"/>
  </r>
  <r>
    <x v="194"/>
    <x v="2"/>
    <x v="7"/>
    <x v="2"/>
    <x v="502"/>
    <x v="503"/>
    <x v="2"/>
    <x v="23"/>
    <x v="0"/>
    <x v="2494"/>
    <x v="432"/>
    <x v="426"/>
    <x v="127"/>
    <x v="34"/>
    <x v="21"/>
    <x v="0"/>
    <x v="13"/>
    <x v="0"/>
    <x v="30"/>
    <x v="16"/>
    <x v="9"/>
    <x v="14"/>
  </r>
  <r>
    <x v="195"/>
    <x v="2"/>
    <x v="7"/>
    <x v="2"/>
    <x v="502"/>
    <x v="503"/>
    <x v="2"/>
    <x v="23"/>
    <x v="0"/>
    <x v="2495"/>
    <x v="513"/>
    <x v="507"/>
    <x v="127"/>
    <x v="34"/>
    <x v="21"/>
    <x v="0"/>
    <x v="13"/>
    <x v="0"/>
    <x v="30"/>
    <x v="16"/>
    <x v="9"/>
    <x v="14"/>
  </r>
  <r>
    <x v="182"/>
    <x v="2"/>
    <x v="7"/>
    <x v="2"/>
    <x v="503"/>
    <x v="212"/>
    <x v="0"/>
    <x v="22"/>
    <x v="0"/>
    <x v="1786"/>
    <x v="35"/>
    <x v="39"/>
    <x v="256"/>
    <x v="34"/>
    <x v="21"/>
    <x v="37"/>
    <x v="1026"/>
    <x v="0"/>
    <x v="30"/>
    <x v="26"/>
    <x v="333"/>
    <x v="14"/>
  </r>
  <r>
    <x v="181"/>
    <x v="2"/>
    <x v="7"/>
    <x v="2"/>
    <x v="503"/>
    <x v="212"/>
    <x v="0"/>
    <x v="22"/>
    <x v="0"/>
    <x v="1782"/>
    <x v="69"/>
    <x v="70"/>
    <x v="256"/>
    <x v="34"/>
    <x v="21"/>
    <x v="37"/>
    <x v="1026"/>
    <x v="0"/>
    <x v="30"/>
    <x v="26"/>
    <x v="333"/>
    <x v="14"/>
  </r>
  <r>
    <x v="155"/>
    <x v="2"/>
    <x v="7"/>
    <x v="2"/>
    <x v="503"/>
    <x v="212"/>
    <x v="0"/>
    <x v="21"/>
    <x v="0"/>
    <x v="1249"/>
    <x v="84"/>
    <x v="85"/>
    <x v="256"/>
    <x v="34"/>
    <x v="21"/>
    <x v="16"/>
    <x v="425"/>
    <x v="0"/>
    <x v="30"/>
    <x v="26"/>
    <x v="151"/>
    <x v="14"/>
  </r>
  <r>
    <x v="2691"/>
    <x v="2"/>
    <x v="7"/>
    <x v="2"/>
    <x v="503"/>
    <x v="212"/>
    <x v="0"/>
    <x v="22"/>
    <x v="0"/>
    <x v="183"/>
    <x v="88"/>
    <x v="90"/>
    <x v="256"/>
    <x v="34"/>
    <x v="21"/>
    <x v="37"/>
    <x v="1026"/>
    <x v="0"/>
    <x v="30"/>
    <x v="26"/>
    <x v="333"/>
    <x v="14"/>
  </r>
  <r>
    <x v="117"/>
    <x v="2"/>
    <x v="7"/>
    <x v="2"/>
    <x v="503"/>
    <x v="212"/>
    <x v="0"/>
    <x v="22"/>
    <x v="0"/>
    <x v="184"/>
    <x v="138"/>
    <x v="137"/>
    <x v="256"/>
    <x v="34"/>
    <x v="21"/>
    <x v="37"/>
    <x v="1026"/>
    <x v="0"/>
    <x v="30"/>
    <x v="26"/>
    <x v="333"/>
    <x v="14"/>
  </r>
  <r>
    <x v="156"/>
    <x v="2"/>
    <x v="7"/>
    <x v="2"/>
    <x v="503"/>
    <x v="212"/>
    <x v="0"/>
    <x v="21"/>
    <x v="0"/>
    <x v="1250"/>
    <x v="138"/>
    <x v="137"/>
    <x v="256"/>
    <x v="34"/>
    <x v="21"/>
    <x v="16"/>
    <x v="425"/>
    <x v="0"/>
    <x v="30"/>
    <x v="26"/>
    <x v="151"/>
    <x v="14"/>
  </r>
  <r>
    <x v="118"/>
    <x v="2"/>
    <x v="7"/>
    <x v="2"/>
    <x v="503"/>
    <x v="212"/>
    <x v="0"/>
    <x v="22"/>
    <x v="0"/>
    <x v="185"/>
    <x v="162"/>
    <x v="165"/>
    <x v="256"/>
    <x v="34"/>
    <x v="21"/>
    <x v="37"/>
    <x v="1026"/>
    <x v="0"/>
    <x v="30"/>
    <x v="26"/>
    <x v="333"/>
    <x v="14"/>
  </r>
  <r>
    <x v="119"/>
    <x v="2"/>
    <x v="7"/>
    <x v="2"/>
    <x v="503"/>
    <x v="212"/>
    <x v="0"/>
    <x v="22"/>
    <x v="0"/>
    <x v="186"/>
    <x v="188"/>
    <x v="189"/>
    <x v="256"/>
    <x v="34"/>
    <x v="21"/>
    <x v="37"/>
    <x v="1026"/>
    <x v="0"/>
    <x v="30"/>
    <x v="26"/>
    <x v="333"/>
    <x v="14"/>
  </r>
  <r>
    <x v="157"/>
    <x v="2"/>
    <x v="7"/>
    <x v="2"/>
    <x v="503"/>
    <x v="212"/>
    <x v="0"/>
    <x v="21"/>
    <x v="0"/>
    <x v="1251"/>
    <x v="188"/>
    <x v="189"/>
    <x v="256"/>
    <x v="34"/>
    <x v="21"/>
    <x v="16"/>
    <x v="425"/>
    <x v="0"/>
    <x v="30"/>
    <x v="26"/>
    <x v="151"/>
    <x v="14"/>
  </r>
  <r>
    <x v="158"/>
    <x v="2"/>
    <x v="7"/>
    <x v="2"/>
    <x v="503"/>
    <x v="212"/>
    <x v="0"/>
    <x v="21"/>
    <x v="0"/>
    <x v="1252"/>
    <x v="235"/>
    <x v="237"/>
    <x v="256"/>
    <x v="34"/>
    <x v="21"/>
    <x v="16"/>
    <x v="425"/>
    <x v="0"/>
    <x v="30"/>
    <x v="26"/>
    <x v="151"/>
    <x v="14"/>
  </r>
  <r>
    <x v="120"/>
    <x v="2"/>
    <x v="7"/>
    <x v="2"/>
    <x v="503"/>
    <x v="212"/>
    <x v="0"/>
    <x v="22"/>
    <x v="0"/>
    <x v="187"/>
    <x v="253"/>
    <x v="258"/>
    <x v="256"/>
    <x v="34"/>
    <x v="21"/>
    <x v="37"/>
    <x v="1026"/>
    <x v="0"/>
    <x v="30"/>
    <x v="26"/>
    <x v="333"/>
    <x v="14"/>
  </r>
  <r>
    <x v="159"/>
    <x v="2"/>
    <x v="7"/>
    <x v="2"/>
    <x v="503"/>
    <x v="212"/>
    <x v="0"/>
    <x v="21"/>
    <x v="0"/>
    <x v="1253"/>
    <x v="281"/>
    <x v="284"/>
    <x v="256"/>
    <x v="34"/>
    <x v="21"/>
    <x v="16"/>
    <x v="425"/>
    <x v="0"/>
    <x v="30"/>
    <x v="26"/>
    <x v="151"/>
    <x v="14"/>
  </r>
  <r>
    <x v="121"/>
    <x v="2"/>
    <x v="7"/>
    <x v="2"/>
    <x v="503"/>
    <x v="212"/>
    <x v="0"/>
    <x v="22"/>
    <x v="0"/>
    <x v="188"/>
    <x v="300"/>
    <x v="304"/>
    <x v="256"/>
    <x v="34"/>
    <x v="21"/>
    <x v="37"/>
    <x v="1026"/>
    <x v="0"/>
    <x v="30"/>
    <x v="26"/>
    <x v="333"/>
    <x v="14"/>
  </r>
  <r>
    <x v="122"/>
    <x v="2"/>
    <x v="7"/>
    <x v="2"/>
    <x v="503"/>
    <x v="212"/>
    <x v="0"/>
    <x v="22"/>
    <x v="0"/>
    <x v="189"/>
    <x v="319"/>
    <x v="326"/>
    <x v="256"/>
    <x v="34"/>
    <x v="21"/>
    <x v="37"/>
    <x v="1026"/>
    <x v="0"/>
    <x v="30"/>
    <x v="26"/>
    <x v="333"/>
    <x v="14"/>
  </r>
  <r>
    <x v="160"/>
    <x v="2"/>
    <x v="7"/>
    <x v="2"/>
    <x v="503"/>
    <x v="212"/>
    <x v="0"/>
    <x v="21"/>
    <x v="0"/>
    <x v="1254"/>
    <x v="340"/>
    <x v="345"/>
    <x v="256"/>
    <x v="34"/>
    <x v="21"/>
    <x v="16"/>
    <x v="425"/>
    <x v="0"/>
    <x v="30"/>
    <x v="26"/>
    <x v="151"/>
    <x v="14"/>
  </r>
  <r>
    <x v="123"/>
    <x v="2"/>
    <x v="7"/>
    <x v="2"/>
    <x v="503"/>
    <x v="212"/>
    <x v="0"/>
    <x v="22"/>
    <x v="0"/>
    <x v="190"/>
    <x v="371"/>
    <x v="374"/>
    <x v="256"/>
    <x v="34"/>
    <x v="21"/>
    <x v="37"/>
    <x v="1026"/>
    <x v="0"/>
    <x v="30"/>
    <x v="26"/>
    <x v="333"/>
    <x v="14"/>
  </r>
  <r>
    <x v="124"/>
    <x v="2"/>
    <x v="7"/>
    <x v="2"/>
    <x v="503"/>
    <x v="212"/>
    <x v="0"/>
    <x v="22"/>
    <x v="0"/>
    <x v="191"/>
    <x v="395"/>
    <x v="398"/>
    <x v="256"/>
    <x v="34"/>
    <x v="21"/>
    <x v="37"/>
    <x v="1026"/>
    <x v="0"/>
    <x v="30"/>
    <x v="26"/>
    <x v="333"/>
    <x v="14"/>
  </r>
  <r>
    <x v="161"/>
    <x v="2"/>
    <x v="7"/>
    <x v="2"/>
    <x v="503"/>
    <x v="212"/>
    <x v="0"/>
    <x v="21"/>
    <x v="0"/>
    <x v="1255"/>
    <x v="395"/>
    <x v="398"/>
    <x v="256"/>
    <x v="34"/>
    <x v="21"/>
    <x v="16"/>
    <x v="425"/>
    <x v="0"/>
    <x v="30"/>
    <x v="26"/>
    <x v="151"/>
    <x v="14"/>
  </r>
  <r>
    <x v="125"/>
    <x v="2"/>
    <x v="7"/>
    <x v="2"/>
    <x v="503"/>
    <x v="212"/>
    <x v="0"/>
    <x v="22"/>
    <x v="0"/>
    <x v="192"/>
    <x v="421"/>
    <x v="422"/>
    <x v="256"/>
    <x v="34"/>
    <x v="21"/>
    <x v="37"/>
    <x v="1026"/>
    <x v="0"/>
    <x v="30"/>
    <x v="26"/>
    <x v="333"/>
    <x v="14"/>
  </r>
  <r>
    <x v="126"/>
    <x v="2"/>
    <x v="7"/>
    <x v="2"/>
    <x v="503"/>
    <x v="212"/>
    <x v="0"/>
    <x v="22"/>
    <x v="0"/>
    <x v="193"/>
    <x v="443"/>
    <x v="446"/>
    <x v="256"/>
    <x v="34"/>
    <x v="21"/>
    <x v="37"/>
    <x v="1026"/>
    <x v="0"/>
    <x v="30"/>
    <x v="26"/>
    <x v="333"/>
    <x v="14"/>
  </r>
  <r>
    <x v="127"/>
    <x v="2"/>
    <x v="7"/>
    <x v="2"/>
    <x v="503"/>
    <x v="212"/>
    <x v="0"/>
    <x v="22"/>
    <x v="0"/>
    <x v="194"/>
    <x v="462"/>
    <x v="464"/>
    <x v="256"/>
    <x v="34"/>
    <x v="21"/>
    <x v="37"/>
    <x v="1026"/>
    <x v="0"/>
    <x v="30"/>
    <x v="26"/>
    <x v="333"/>
    <x v="14"/>
  </r>
  <r>
    <x v="162"/>
    <x v="2"/>
    <x v="7"/>
    <x v="2"/>
    <x v="503"/>
    <x v="212"/>
    <x v="0"/>
    <x v="21"/>
    <x v="0"/>
    <x v="1256"/>
    <x v="462"/>
    <x v="464"/>
    <x v="256"/>
    <x v="34"/>
    <x v="21"/>
    <x v="16"/>
    <x v="425"/>
    <x v="0"/>
    <x v="30"/>
    <x v="26"/>
    <x v="151"/>
    <x v="14"/>
  </r>
  <r>
    <x v="163"/>
    <x v="2"/>
    <x v="7"/>
    <x v="2"/>
    <x v="503"/>
    <x v="212"/>
    <x v="0"/>
    <x v="21"/>
    <x v="0"/>
    <x v="1257"/>
    <x v="513"/>
    <x v="514"/>
    <x v="256"/>
    <x v="34"/>
    <x v="21"/>
    <x v="16"/>
    <x v="425"/>
    <x v="0"/>
    <x v="30"/>
    <x v="26"/>
    <x v="151"/>
    <x v="14"/>
  </r>
  <r>
    <x v="128"/>
    <x v="2"/>
    <x v="7"/>
    <x v="2"/>
    <x v="503"/>
    <x v="212"/>
    <x v="0"/>
    <x v="22"/>
    <x v="0"/>
    <x v="195"/>
    <x v="532"/>
    <x v="534"/>
    <x v="256"/>
    <x v="34"/>
    <x v="21"/>
    <x v="37"/>
    <x v="1026"/>
    <x v="0"/>
    <x v="30"/>
    <x v="26"/>
    <x v="333"/>
    <x v="14"/>
  </r>
  <r>
    <x v="164"/>
    <x v="2"/>
    <x v="7"/>
    <x v="2"/>
    <x v="503"/>
    <x v="212"/>
    <x v="0"/>
    <x v="21"/>
    <x v="0"/>
    <x v="1258"/>
    <x v="558"/>
    <x v="559"/>
    <x v="256"/>
    <x v="34"/>
    <x v="21"/>
    <x v="16"/>
    <x v="425"/>
    <x v="0"/>
    <x v="30"/>
    <x v="26"/>
    <x v="151"/>
    <x v="14"/>
  </r>
  <r>
    <x v="1950"/>
    <x v="2"/>
    <x v="7"/>
    <x v="2"/>
    <x v="503"/>
    <x v="212"/>
    <x v="0"/>
    <x v="22"/>
    <x v="0"/>
    <x v="196"/>
    <x v="567"/>
    <x v="565"/>
    <x v="256"/>
    <x v="34"/>
    <x v="21"/>
    <x v="37"/>
    <x v="1026"/>
    <x v="0"/>
    <x v="30"/>
    <x v="26"/>
    <x v="333"/>
    <x v="14"/>
  </r>
  <r>
    <x v="129"/>
    <x v="2"/>
    <x v="7"/>
    <x v="2"/>
    <x v="503"/>
    <x v="212"/>
    <x v="0"/>
    <x v="22"/>
    <x v="0"/>
    <x v="197"/>
    <x v="596"/>
    <x v="604"/>
    <x v="256"/>
    <x v="34"/>
    <x v="21"/>
    <x v="37"/>
    <x v="1026"/>
    <x v="0"/>
    <x v="30"/>
    <x v="26"/>
    <x v="333"/>
    <x v="14"/>
  </r>
  <r>
    <x v="165"/>
    <x v="2"/>
    <x v="7"/>
    <x v="2"/>
    <x v="503"/>
    <x v="212"/>
    <x v="0"/>
    <x v="21"/>
    <x v="0"/>
    <x v="1259"/>
    <x v="612"/>
    <x v="621"/>
    <x v="256"/>
    <x v="34"/>
    <x v="21"/>
    <x v="16"/>
    <x v="425"/>
    <x v="0"/>
    <x v="30"/>
    <x v="26"/>
    <x v="151"/>
    <x v="14"/>
  </r>
  <r>
    <x v="130"/>
    <x v="2"/>
    <x v="7"/>
    <x v="2"/>
    <x v="503"/>
    <x v="212"/>
    <x v="0"/>
    <x v="22"/>
    <x v="0"/>
    <x v="198"/>
    <x v="632"/>
    <x v="640"/>
    <x v="256"/>
    <x v="34"/>
    <x v="21"/>
    <x v="37"/>
    <x v="1026"/>
    <x v="0"/>
    <x v="30"/>
    <x v="26"/>
    <x v="333"/>
    <x v="14"/>
  </r>
  <r>
    <x v="3363"/>
    <x v="2"/>
    <x v="7"/>
    <x v="2"/>
    <x v="503"/>
    <x v="212"/>
    <x v="0"/>
    <x v="21"/>
    <x v="0"/>
    <x v="3752"/>
    <x v="650"/>
    <x v="658"/>
    <x v="256"/>
    <x v="34"/>
    <x v="21"/>
    <x v="16"/>
    <x v="425"/>
    <x v="0"/>
    <x v="30"/>
    <x v="26"/>
    <x v="151"/>
    <x v="14"/>
  </r>
  <r>
    <x v="2960"/>
    <x v="2"/>
    <x v="7"/>
    <x v="2"/>
    <x v="503"/>
    <x v="212"/>
    <x v="0"/>
    <x v="22"/>
    <x v="0"/>
    <x v="3352"/>
    <x v="657"/>
    <x v="665"/>
    <x v="256"/>
    <x v="34"/>
    <x v="21"/>
    <x v="37"/>
    <x v="1026"/>
    <x v="0"/>
    <x v="30"/>
    <x v="26"/>
    <x v="333"/>
    <x v="14"/>
  </r>
  <r>
    <x v="132"/>
    <x v="2"/>
    <x v="7"/>
    <x v="2"/>
    <x v="503"/>
    <x v="212"/>
    <x v="0"/>
    <x v="22"/>
    <x v="0"/>
    <x v="200"/>
    <x v="682"/>
    <x v="691"/>
    <x v="256"/>
    <x v="34"/>
    <x v="21"/>
    <x v="37"/>
    <x v="1026"/>
    <x v="0"/>
    <x v="30"/>
    <x v="26"/>
    <x v="333"/>
    <x v="14"/>
  </r>
  <r>
    <x v="166"/>
    <x v="2"/>
    <x v="7"/>
    <x v="1"/>
    <x v="510"/>
    <x v="563"/>
    <x v="0"/>
    <x v="21"/>
    <x v="0"/>
    <x v="1324"/>
    <x v="22"/>
    <x v="22"/>
    <x v="176"/>
    <x v="34"/>
    <x v="21"/>
    <x v="16"/>
    <x v="334"/>
    <x v="0"/>
    <x v="30"/>
    <x v="21"/>
    <x v="131"/>
    <x v="14"/>
  </r>
  <r>
    <x v="183"/>
    <x v="2"/>
    <x v="7"/>
    <x v="1"/>
    <x v="510"/>
    <x v="563"/>
    <x v="2"/>
    <x v="23"/>
    <x v="0"/>
    <x v="2483"/>
    <x v="56"/>
    <x v="55"/>
    <x v="176"/>
    <x v="34"/>
    <x v="21"/>
    <x v="0"/>
    <x v="22"/>
    <x v="0"/>
    <x v="30"/>
    <x v="21"/>
    <x v="13"/>
    <x v="14"/>
  </r>
  <r>
    <x v="131"/>
    <x v="2"/>
    <x v="7"/>
    <x v="1"/>
    <x v="510"/>
    <x v="563"/>
    <x v="0"/>
    <x v="22"/>
    <x v="0"/>
    <x v="199"/>
    <x v="96"/>
    <x v="92"/>
    <x v="176"/>
    <x v="34"/>
    <x v="21"/>
    <x v="37"/>
    <x v="925"/>
    <x v="0"/>
    <x v="30"/>
    <x v="21"/>
    <x v="314"/>
    <x v="14"/>
  </r>
  <r>
    <x v="184"/>
    <x v="2"/>
    <x v="7"/>
    <x v="1"/>
    <x v="510"/>
    <x v="563"/>
    <x v="2"/>
    <x v="23"/>
    <x v="0"/>
    <x v="2484"/>
    <x v="141"/>
    <x v="137"/>
    <x v="176"/>
    <x v="34"/>
    <x v="21"/>
    <x v="0"/>
    <x v="22"/>
    <x v="0"/>
    <x v="30"/>
    <x v="21"/>
    <x v="13"/>
    <x v="14"/>
  </r>
  <r>
    <x v="185"/>
    <x v="2"/>
    <x v="7"/>
    <x v="1"/>
    <x v="510"/>
    <x v="563"/>
    <x v="2"/>
    <x v="23"/>
    <x v="0"/>
    <x v="2485"/>
    <x v="227"/>
    <x v="227"/>
    <x v="176"/>
    <x v="34"/>
    <x v="21"/>
    <x v="0"/>
    <x v="22"/>
    <x v="0"/>
    <x v="30"/>
    <x v="21"/>
    <x v="13"/>
    <x v="14"/>
  </r>
  <r>
    <x v="186"/>
    <x v="2"/>
    <x v="7"/>
    <x v="1"/>
    <x v="510"/>
    <x v="563"/>
    <x v="2"/>
    <x v="23"/>
    <x v="0"/>
    <x v="2486"/>
    <x v="319"/>
    <x v="322"/>
    <x v="176"/>
    <x v="34"/>
    <x v="21"/>
    <x v="0"/>
    <x v="22"/>
    <x v="0"/>
    <x v="30"/>
    <x v="21"/>
    <x v="13"/>
    <x v="14"/>
  </r>
  <r>
    <x v="115"/>
    <x v="2"/>
    <x v="7"/>
    <x v="1"/>
    <x v="510"/>
    <x v="563"/>
    <x v="0"/>
    <x v="22"/>
    <x v="0"/>
    <x v="181"/>
    <x v="324"/>
    <x v="326"/>
    <x v="176"/>
    <x v="34"/>
    <x v="21"/>
    <x v="37"/>
    <x v="925"/>
    <x v="0"/>
    <x v="30"/>
    <x v="21"/>
    <x v="314"/>
    <x v="14"/>
  </r>
  <r>
    <x v="167"/>
    <x v="2"/>
    <x v="7"/>
    <x v="1"/>
    <x v="510"/>
    <x v="563"/>
    <x v="0"/>
    <x v="21"/>
    <x v="0"/>
    <x v="1325"/>
    <x v="399"/>
    <x v="398"/>
    <x v="176"/>
    <x v="34"/>
    <x v="21"/>
    <x v="16"/>
    <x v="334"/>
    <x v="0"/>
    <x v="30"/>
    <x v="21"/>
    <x v="131"/>
    <x v="14"/>
  </r>
  <r>
    <x v="187"/>
    <x v="2"/>
    <x v="7"/>
    <x v="1"/>
    <x v="510"/>
    <x v="563"/>
    <x v="2"/>
    <x v="23"/>
    <x v="0"/>
    <x v="2487"/>
    <x v="414"/>
    <x v="412"/>
    <x v="176"/>
    <x v="34"/>
    <x v="21"/>
    <x v="0"/>
    <x v="22"/>
    <x v="0"/>
    <x v="30"/>
    <x v="21"/>
    <x v="13"/>
    <x v="14"/>
  </r>
  <r>
    <x v="133"/>
    <x v="2"/>
    <x v="7"/>
    <x v="1"/>
    <x v="510"/>
    <x v="563"/>
    <x v="0"/>
    <x v="22"/>
    <x v="0"/>
    <x v="201"/>
    <x v="490"/>
    <x v="491"/>
    <x v="176"/>
    <x v="34"/>
    <x v="21"/>
    <x v="37"/>
    <x v="925"/>
    <x v="0"/>
    <x v="30"/>
    <x v="21"/>
    <x v="314"/>
    <x v="14"/>
  </r>
  <r>
    <x v="188"/>
    <x v="2"/>
    <x v="7"/>
    <x v="1"/>
    <x v="510"/>
    <x v="563"/>
    <x v="2"/>
    <x v="23"/>
    <x v="0"/>
    <x v="2488"/>
    <x v="497"/>
    <x v="496"/>
    <x v="176"/>
    <x v="34"/>
    <x v="21"/>
    <x v="0"/>
    <x v="22"/>
    <x v="0"/>
    <x v="30"/>
    <x v="21"/>
    <x v="13"/>
    <x v="14"/>
  </r>
  <r>
    <x v="168"/>
    <x v="2"/>
    <x v="7"/>
    <x v="1"/>
    <x v="510"/>
    <x v="563"/>
    <x v="0"/>
    <x v="21"/>
    <x v="0"/>
    <x v="1326"/>
    <x v="558"/>
    <x v="556"/>
    <x v="176"/>
    <x v="34"/>
    <x v="21"/>
    <x v="16"/>
    <x v="334"/>
    <x v="0"/>
    <x v="30"/>
    <x v="21"/>
    <x v="131"/>
    <x v="14"/>
  </r>
  <r>
    <x v="189"/>
    <x v="2"/>
    <x v="7"/>
    <x v="1"/>
    <x v="510"/>
    <x v="563"/>
    <x v="2"/>
    <x v="23"/>
    <x v="0"/>
    <x v="2489"/>
    <x v="576"/>
    <x v="574"/>
    <x v="176"/>
    <x v="34"/>
    <x v="21"/>
    <x v="0"/>
    <x v="22"/>
    <x v="0"/>
    <x v="30"/>
    <x v="21"/>
    <x v="13"/>
    <x v="14"/>
  </r>
  <r>
    <x v="3364"/>
    <x v="2"/>
    <x v="7"/>
    <x v="1"/>
    <x v="510"/>
    <x v="563"/>
    <x v="0"/>
    <x v="21"/>
    <x v="0"/>
    <x v="3753"/>
    <x v="671"/>
    <x v="674"/>
    <x v="176"/>
    <x v="34"/>
    <x v="21"/>
    <x v="16"/>
    <x v="334"/>
    <x v="0"/>
    <x v="30"/>
    <x v="21"/>
    <x v="131"/>
    <x v="14"/>
  </r>
  <r>
    <x v="116"/>
    <x v="2"/>
    <x v="7"/>
    <x v="1"/>
    <x v="511"/>
    <x v="562"/>
    <x v="0"/>
    <x v="22"/>
    <x v="0"/>
    <x v="182"/>
    <x v="19"/>
    <x v="22"/>
    <x v="284"/>
    <x v="34"/>
    <x v="21"/>
    <x v="37"/>
    <x v="1059"/>
    <x v="0"/>
    <x v="30"/>
    <x v="26"/>
    <x v="333"/>
    <x v="14"/>
  </r>
  <r>
    <x v="134"/>
    <x v="2"/>
    <x v="7"/>
    <x v="1"/>
    <x v="511"/>
    <x v="562"/>
    <x v="0"/>
    <x v="22"/>
    <x v="0"/>
    <x v="202"/>
    <x v="46"/>
    <x v="49"/>
    <x v="284"/>
    <x v="34"/>
    <x v="21"/>
    <x v="37"/>
    <x v="1059"/>
    <x v="0"/>
    <x v="30"/>
    <x v="26"/>
    <x v="333"/>
    <x v="14"/>
  </r>
  <r>
    <x v="135"/>
    <x v="2"/>
    <x v="7"/>
    <x v="1"/>
    <x v="511"/>
    <x v="562"/>
    <x v="0"/>
    <x v="22"/>
    <x v="0"/>
    <x v="203"/>
    <x v="61"/>
    <x v="61"/>
    <x v="284"/>
    <x v="34"/>
    <x v="21"/>
    <x v="37"/>
    <x v="1059"/>
    <x v="0"/>
    <x v="30"/>
    <x v="26"/>
    <x v="333"/>
    <x v="14"/>
  </r>
  <r>
    <x v="169"/>
    <x v="2"/>
    <x v="7"/>
    <x v="1"/>
    <x v="511"/>
    <x v="562"/>
    <x v="0"/>
    <x v="21"/>
    <x v="0"/>
    <x v="1327"/>
    <x v="61"/>
    <x v="61"/>
    <x v="284"/>
    <x v="34"/>
    <x v="21"/>
    <x v="16"/>
    <x v="443"/>
    <x v="0"/>
    <x v="30"/>
    <x v="26"/>
    <x v="151"/>
    <x v="14"/>
  </r>
  <r>
    <x v="136"/>
    <x v="2"/>
    <x v="7"/>
    <x v="1"/>
    <x v="511"/>
    <x v="562"/>
    <x v="0"/>
    <x v="22"/>
    <x v="0"/>
    <x v="204"/>
    <x v="116"/>
    <x v="116"/>
    <x v="284"/>
    <x v="34"/>
    <x v="21"/>
    <x v="37"/>
    <x v="1059"/>
    <x v="0"/>
    <x v="30"/>
    <x v="26"/>
    <x v="333"/>
    <x v="14"/>
  </r>
  <r>
    <x v="170"/>
    <x v="2"/>
    <x v="7"/>
    <x v="1"/>
    <x v="511"/>
    <x v="562"/>
    <x v="0"/>
    <x v="21"/>
    <x v="0"/>
    <x v="1328"/>
    <x v="116"/>
    <x v="116"/>
    <x v="284"/>
    <x v="34"/>
    <x v="21"/>
    <x v="16"/>
    <x v="443"/>
    <x v="0"/>
    <x v="30"/>
    <x v="26"/>
    <x v="151"/>
    <x v="14"/>
  </r>
  <r>
    <x v="137"/>
    <x v="2"/>
    <x v="7"/>
    <x v="1"/>
    <x v="511"/>
    <x v="562"/>
    <x v="0"/>
    <x v="22"/>
    <x v="0"/>
    <x v="205"/>
    <x v="141"/>
    <x v="139"/>
    <x v="284"/>
    <x v="34"/>
    <x v="21"/>
    <x v="37"/>
    <x v="1059"/>
    <x v="0"/>
    <x v="30"/>
    <x v="26"/>
    <x v="333"/>
    <x v="14"/>
  </r>
  <r>
    <x v="138"/>
    <x v="2"/>
    <x v="7"/>
    <x v="1"/>
    <x v="511"/>
    <x v="562"/>
    <x v="0"/>
    <x v="22"/>
    <x v="0"/>
    <x v="206"/>
    <x v="166"/>
    <x v="169"/>
    <x v="284"/>
    <x v="34"/>
    <x v="21"/>
    <x v="37"/>
    <x v="1059"/>
    <x v="0"/>
    <x v="30"/>
    <x v="26"/>
    <x v="333"/>
    <x v="14"/>
  </r>
  <r>
    <x v="171"/>
    <x v="2"/>
    <x v="7"/>
    <x v="1"/>
    <x v="511"/>
    <x v="562"/>
    <x v="0"/>
    <x v="21"/>
    <x v="0"/>
    <x v="1329"/>
    <x v="166"/>
    <x v="169"/>
    <x v="284"/>
    <x v="34"/>
    <x v="21"/>
    <x v="16"/>
    <x v="443"/>
    <x v="0"/>
    <x v="30"/>
    <x v="26"/>
    <x v="151"/>
    <x v="14"/>
  </r>
  <r>
    <x v="172"/>
    <x v="2"/>
    <x v="7"/>
    <x v="1"/>
    <x v="511"/>
    <x v="562"/>
    <x v="0"/>
    <x v="21"/>
    <x v="0"/>
    <x v="1330"/>
    <x v="212"/>
    <x v="216"/>
    <x v="284"/>
    <x v="34"/>
    <x v="21"/>
    <x v="16"/>
    <x v="443"/>
    <x v="0"/>
    <x v="30"/>
    <x v="26"/>
    <x v="151"/>
    <x v="14"/>
  </r>
  <r>
    <x v="139"/>
    <x v="2"/>
    <x v="7"/>
    <x v="1"/>
    <x v="511"/>
    <x v="562"/>
    <x v="0"/>
    <x v="22"/>
    <x v="0"/>
    <x v="207"/>
    <x v="231"/>
    <x v="235"/>
    <x v="284"/>
    <x v="34"/>
    <x v="21"/>
    <x v="37"/>
    <x v="1059"/>
    <x v="0"/>
    <x v="30"/>
    <x v="26"/>
    <x v="333"/>
    <x v="14"/>
  </r>
  <r>
    <x v="173"/>
    <x v="2"/>
    <x v="7"/>
    <x v="1"/>
    <x v="511"/>
    <x v="562"/>
    <x v="0"/>
    <x v="21"/>
    <x v="0"/>
    <x v="1331"/>
    <x v="259"/>
    <x v="263"/>
    <x v="284"/>
    <x v="34"/>
    <x v="21"/>
    <x v="16"/>
    <x v="443"/>
    <x v="0"/>
    <x v="30"/>
    <x v="26"/>
    <x v="151"/>
    <x v="14"/>
  </r>
  <r>
    <x v="140"/>
    <x v="2"/>
    <x v="7"/>
    <x v="1"/>
    <x v="511"/>
    <x v="562"/>
    <x v="0"/>
    <x v="22"/>
    <x v="0"/>
    <x v="208"/>
    <x v="277"/>
    <x v="282"/>
    <x v="284"/>
    <x v="34"/>
    <x v="21"/>
    <x v="37"/>
    <x v="1059"/>
    <x v="0"/>
    <x v="30"/>
    <x v="26"/>
    <x v="333"/>
    <x v="14"/>
  </r>
  <r>
    <x v="141"/>
    <x v="2"/>
    <x v="7"/>
    <x v="1"/>
    <x v="511"/>
    <x v="562"/>
    <x v="0"/>
    <x v="22"/>
    <x v="0"/>
    <x v="209"/>
    <x v="300"/>
    <x v="304"/>
    <x v="284"/>
    <x v="34"/>
    <x v="21"/>
    <x v="37"/>
    <x v="1059"/>
    <x v="0"/>
    <x v="30"/>
    <x v="26"/>
    <x v="333"/>
    <x v="14"/>
  </r>
  <r>
    <x v="174"/>
    <x v="2"/>
    <x v="7"/>
    <x v="1"/>
    <x v="511"/>
    <x v="562"/>
    <x v="0"/>
    <x v="21"/>
    <x v="0"/>
    <x v="1332"/>
    <x v="317"/>
    <x v="322"/>
    <x v="284"/>
    <x v="34"/>
    <x v="21"/>
    <x v="16"/>
    <x v="443"/>
    <x v="0"/>
    <x v="30"/>
    <x v="26"/>
    <x v="151"/>
    <x v="14"/>
  </r>
  <r>
    <x v="142"/>
    <x v="2"/>
    <x v="7"/>
    <x v="1"/>
    <x v="511"/>
    <x v="562"/>
    <x v="0"/>
    <x v="22"/>
    <x v="0"/>
    <x v="210"/>
    <x v="347"/>
    <x v="352"/>
    <x v="284"/>
    <x v="34"/>
    <x v="21"/>
    <x v="37"/>
    <x v="1059"/>
    <x v="0"/>
    <x v="30"/>
    <x v="26"/>
    <x v="333"/>
    <x v="14"/>
  </r>
  <r>
    <x v="143"/>
    <x v="2"/>
    <x v="7"/>
    <x v="1"/>
    <x v="511"/>
    <x v="562"/>
    <x v="0"/>
    <x v="22"/>
    <x v="0"/>
    <x v="211"/>
    <x v="371"/>
    <x v="374"/>
    <x v="284"/>
    <x v="34"/>
    <x v="21"/>
    <x v="37"/>
    <x v="1059"/>
    <x v="0"/>
    <x v="30"/>
    <x v="26"/>
    <x v="333"/>
    <x v="14"/>
  </r>
  <r>
    <x v="175"/>
    <x v="2"/>
    <x v="7"/>
    <x v="1"/>
    <x v="511"/>
    <x v="562"/>
    <x v="0"/>
    <x v="21"/>
    <x v="0"/>
    <x v="1333"/>
    <x v="371"/>
    <x v="374"/>
    <x v="284"/>
    <x v="34"/>
    <x v="21"/>
    <x v="16"/>
    <x v="443"/>
    <x v="0"/>
    <x v="30"/>
    <x v="26"/>
    <x v="151"/>
    <x v="14"/>
  </r>
  <r>
    <x v="144"/>
    <x v="2"/>
    <x v="7"/>
    <x v="1"/>
    <x v="511"/>
    <x v="562"/>
    <x v="0"/>
    <x v="22"/>
    <x v="0"/>
    <x v="212"/>
    <x v="399"/>
    <x v="402"/>
    <x v="284"/>
    <x v="34"/>
    <x v="21"/>
    <x v="37"/>
    <x v="1059"/>
    <x v="0"/>
    <x v="30"/>
    <x v="26"/>
    <x v="333"/>
    <x v="14"/>
  </r>
  <r>
    <x v="145"/>
    <x v="2"/>
    <x v="7"/>
    <x v="1"/>
    <x v="511"/>
    <x v="562"/>
    <x v="0"/>
    <x v="22"/>
    <x v="0"/>
    <x v="213"/>
    <x v="421"/>
    <x v="422"/>
    <x v="284"/>
    <x v="34"/>
    <x v="21"/>
    <x v="37"/>
    <x v="1059"/>
    <x v="0"/>
    <x v="30"/>
    <x v="26"/>
    <x v="333"/>
    <x v="14"/>
  </r>
  <r>
    <x v="146"/>
    <x v="2"/>
    <x v="7"/>
    <x v="1"/>
    <x v="511"/>
    <x v="562"/>
    <x v="0"/>
    <x v="22"/>
    <x v="0"/>
    <x v="214"/>
    <x v="443"/>
    <x v="446"/>
    <x v="284"/>
    <x v="34"/>
    <x v="21"/>
    <x v="37"/>
    <x v="1059"/>
    <x v="0"/>
    <x v="30"/>
    <x v="26"/>
    <x v="333"/>
    <x v="14"/>
  </r>
  <r>
    <x v="176"/>
    <x v="2"/>
    <x v="7"/>
    <x v="1"/>
    <x v="511"/>
    <x v="562"/>
    <x v="0"/>
    <x v="21"/>
    <x v="0"/>
    <x v="1334"/>
    <x v="443"/>
    <x v="446"/>
    <x v="284"/>
    <x v="34"/>
    <x v="21"/>
    <x v="16"/>
    <x v="443"/>
    <x v="0"/>
    <x v="30"/>
    <x v="26"/>
    <x v="151"/>
    <x v="14"/>
  </r>
  <r>
    <x v="177"/>
    <x v="2"/>
    <x v="7"/>
    <x v="1"/>
    <x v="511"/>
    <x v="562"/>
    <x v="0"/>
    <x v="21"/>
    <x v="0"/>
    <x v="1335"/>
    <x v="494"/>
    <x v="496"/>
    <x v="284"/>
    <x v="34"/>
    <x v="21"/>
    <x v="16"/>
    <x v="443"/>
    <x v="0"/>
    <x v="30"/>
    <x v="26"/>
    <x v="151"/>
    <x v="14"/>
  </r>
  <r>
    <x v="147"/>
    <x v="2"/>
    <x v="7"/>
    <x v="1"/>
    <x v="511"/>
    <x v="562"/>
    <x v="0"/>
    <x v="22"/>
    <x v="0"/>
    <x v="215"/>
    <x v="513"/>
    <x v="514"/>
    <x v="284"/>
    <x v="34"/>
    <x v="21"/>
    <x v="37"/>
    <x v="1059"/>
    <x v="0"/>
    <x v="30"/>
    <x v="26"/>
    <x v="333"/>
    <x v="14"/>
  </r>
  <r>
    <x v="178"/>
    <x v="2"/>
    <x v="7"/>
    <x v="1"/>
    <x v="511"/>
    <x v="562"/>
    <x v="0"/>
    <x v="21"/>
    <x v="0"/>
    <x v="1336"/>
    <x v="538"/>
    <x v="540"/>
    <x v="284"/>
    <x v="34"/>
    <x v="21"/>
    <x v="16"/>
    <x v="443"/>
    <x v="0"/>
    <x v="30"/>
    <x v="26"/>
    <x v="151"/>
    <x v="14"/>
  </r>
  <r>
    <x v="1949"/>
    <x v="2"/>
    <x v="7"/>
    <x v="1"/>
    <x v="511"/>
    <x v="562"/>
    <x v="0"/>
    <x v="22"/>
    <x v="0"/>
    <x v="216"/>
    <x v="545"/>
    <x v="546"/>
    <x v="284"/>
    <x v="34"/>
    <x v="21"/>
    <x v="37"/>
    <x v="1059"/>
    <x v="0"/>
    <x v="30"/>
    <x v="26"/>
    <x v="333"/>
    <x v="14"/>
  </r>
  <r>
    <x v="148"/>
    <x v="2"/>
    <x v="7"/>
    <x v="1"/>
    <x v="511"/>
    <x v="562"/>
    <x v="0"/>
    <x v="22"/>
    <x v="0"/>
    <x v="217"/>
    <x v="578"/>
    <x v="582"/>
    <x v="284"/>
    <x v="34"/>
    <x v="21"/>
    <x v="37"/>
    <x v="1059"/>
    <x v="0"/>
    <x v="30"/>
    <x v="26"/>
    <x v="333"/>
    <x v="14"/>
  </r>
  <r>
    <x v="179"/>
    <x v="2"/>
    <x v="7"/>
    <x v="1"/>
    <x v="511"/>
    <x v="562"/>
    <x v="0"/>
    <x v="21"/>
    <x v="0"/>
    <x v="1337"/>
    <x v="593"/>
    <x v="600"/>
    <x v="284"/>
    <x v="34"/>
    <x v="21"/>
    <x v="16"/>
    <x v="443"/>
    <x v="0"/>
    <x v="30"/>
    <x v="26"/>
    <x v="151"/>
    <x v="14"/>
  </r>
  <r>
    <x v="149"/>
    <x v="2"/>
    <x v="7"/>
    <x v="1"/>
    <x v="511"/>
    <x v="562"/>
    <x v="0"/>
    <x v="22"/>
    <x v="0"/>
    <x v="218"/>
    <x v="615"/>
    <x v="624"/>
    <x v="284"/>
    <x v="34"/>
    <x v="21"/>
    <x v="37"/>
    <x v="1059"/>
    <x v="0"/>
    <x v="30"/>
    <x v="26"/>
    <x v="333"/>
    <x v="14"/>
  </r>
  <r>
    <x v="180"/>
    <x v="2"/>
    <x v="7"/>
    <x v="1"/>
    <x v="511"/>
    <x v="562"/>
    <x v="0"/>
    <x v="21"/>
    <x v="0"/>
    <x v="1338"/>
    <x v="637"/>
    <x v="645"/>
    <x v="284"/>
    <x v="34"/>
    <x v="21"/>
    <x v="16"/>
    <x v="443"/>
    <x v="0"/>
    <x v="30"/>
    <x v="26"/>
    <x v="151"/>
    <x v="14"/>
  </r>
  <r>
    <x v="150"/>
    <x v="2"/>
    <x v="7"/>
    <x v="1"/>
    <x v="511"/>
    <x v="562"/>
    <x v="0"/>
    <x v="22"/>
    <x v="0"/>
    <x v="219"/>
    <x v="643"/>
    <x v="651"/>
    <x v="284"/>
    <x v="34"/>
    <x v="21"/>
    <x v="37"/>
    <x v="1059"/>
    <x v="0"/>
    <x v="30"/>
    <x v="26"/>
    <x v="333"/>
    <x v="14"/>
  </r>
  <r>
    <x v="151"/>
    <x v="2"/>
    <x v="7"/>
    <x v="1"/>
    <x v="511"/>
    <x v="562"/>
    <x v="0"/>
    <x v="22"/>
    <x v="0"/>
    <x v="220"/>
    <x v="671"/>
    <x v="676"/>
    <x v="284"/>
    <x v="34"/>
    <x v="21"/>
    <x v="37"/>
    <x v="1059"/>
    <x v="0"/>
    <x v="30"/>
    <x v="26"/>
    <x v="333"/>
    <x v="14"/>
  </r>
  <r>
    <x v="2181"/>
    <x v="3"/>
    <x v="7"/>
    <x v="2"/>
    <x v="152"/>
    <x v="585"/>
    <x v="0"/>
    <x v="22"/>
    <x v="0"/>
    <x v="221"/>
    <x v="84"/>
    <x v="77"/>
    <x v="99"/>
    <x v="34"/>
    <x v="21"/>
    <x v="37"/>
    <x v="797"/>
    <x v="0"/>
    <x v="30"/>
    <x v="16"/>
    <x v="290"/>
    <x v="14"/>
  </r>
  <r>
    <x v="2199"/>
    <x v="3"/>
    <x v="7"/>
    <x v="2"/>
    <x v="152"/>
    <x v="585"/>
    <x v="2"/>
    <x v="19"/>
    <x v="0"/>
    <x v="233"/>
    <x v="101"/>
    <x v="92"/>
    <x v="99"/>
    <x v="34"/>
    <x v="21"/>
    <x v="33"/>
    <x v="669"/>
    <x v="0"/>
    <x v="30"/>
    <x v="16"/>
    <x v="250"/>
    <x v="14"/>
  </r>
  <r>
    <x v="2465"/>
    <x v="3"/>
    <x v="7"/>
    <x v="2"/>
    <x v="152"/>
    <x v="585"/>
    <x v="0"/>
    <x v="22"/>
    <x v="0"/>
    <x v="241"/>
    <x v="116"/>
    <x v="108"/>
    <x v="99"/>
    <x v="34"/>
    <x v="21"/>
    <x v="37"/>
    <x v="797"/>
    <x v="0"/>
    <x v="30"/>
    <x v="16"/>
    <x v="290"/>
    <x v="14"/>
  </r>
  <r>
    <x v="2200"/>
    <x v="3"/>
    <x v="7"/>
    <x v="2"/>
    <x v="152"/>
    <x v="585"/>
    <x v="2"/>
    <x v="19"/>
    <x v="0"/>
    <x v="222"/>
    <x v="130"/>
    <x v="124"/>
    <x v="99"/>
    <x v="34"/>
    <x v="21"/>
    <x v="33"/>
    <x v="669"/>
    <x v="0"/>
    <x v="30"/>
    <x v="16"/>
    <x v="250"/>
    <x v="14"/>
  </r>
  <r>
    <x v="2190"/>
    <x v="3"/>
    <x v="7"/>
    <x v="2"/>
    <x v="152"/>
    <x v="585"/>
    <x v="0"/>
    <x v="21"/>
    <x v="0"/>
    <x v="1339"/>
    <x v="138"/>
    <x v="129"/>
    <x v="99"/>
    <x v="34"/>
    <x v="21"/>
    <x v="16"/>
    <x v="231"/>
    <x v="0"/>
    <x v="30"/>
    <x v="16"/>
    <x v="106"/>
    <x v="14"/>
  </r>
  <r>
    <x v="2202"/>
    <x v="3"/>
    <x v="7"/>
    <x v="2"/>
    <x v="152"/>
    <x v="585"/>
    <x v="2"/>
    <x v="4"/>
    <x v="0"/>
    <x v="2994"/>
    <x v="138"/>
    <x v="129"/>
    <x v="99"/>
    <x v="34"/>
    <x v="21"/>
    <x v="10"/>
    <x v="164"/>
    <x v="0"/>
    <x v="30"/>
    <x v="16"/>
    <x v="83"/>
    <x v="14"/>
  </r>
  <r>
    <x v="2469"/>
    <x v="3"/>
    <x v="7"/>
    <x v="2"/>
    <x v="152"/>
    <x v="585"/>
    <x v="1"/>
    <x v="22"/>
    <x v="0"/>
    <x v="2892"/>
    <x v="138"/>
    <x v="129"/>
    <x v="99"/>
    <x v="34"/>
    <x v="21"/>
    <x v="15"/>
    <x v="211"/>
    <x v="0"/>
    <x v="30"/>
    <x v="16"/>
    <x v="102"/>
    <x v="14"/>
  </r>
  <r>
    <x v="2201"/>
    <x v="3"/>
    <x v="7"/>
    <x v="2"/>
    <x v="152"/>
    <x v="585"/>
    <x v="2"/>
    <x v="19"/>
    <x v="0"/>
    <x v="234"/>
    <x v="144"/>
    <x v="137"/>
    <x v="99"/>
    <x v="34"/>
    <x v="21"/>
    <x v="33"/>
    <x v="669"/>
    <x v="0"/>
    <x v="30"/>
    <x v="16"/>
    <x v="250"/>
    <x v="14"/>
  </r>
  <r>
    <x v="2182"/>
    <x v="3"/>
    <x v="7"/>
    <x v="2"/>
    <x v="152"/>
    <x v="585"/>
    <x v="0"/>
    <x v="22"/>
    <x v="0"/>
    <x v="242"/>
    <x v="160"/>
    <x v="152"/>
    <x v="99"/>
    <x v="34"/>
    <x v="21"/>
    <x v="37"/>
    <x v="797"/>
    <x v="0"/>
    <x v="30"/>
    <x v="16"/>
    <x v="290"/>
    <x v="14"/>
  </r>
  <r>
    <x v="2203"/>
    <x v="3"/>
    <x v="7"/>
    <x v="2"/>
    <x v="152"/>
    <x v="585"/>
    <x v="2"/>
    <x v="19"/>
    <x v="0"/>
    <x v="223"/>
    <x v="174"/>
    <x v="169"/>
    <x v="99"/>
    <x v="34"/>
    <x v="21"/>
    <x v="33"/>
    <x v="669"/>
    <x v="0"/>
    <x v="30"/>
    <x v="16"/>
    <x v="250"/>
    <x v="14"/>
  </r>
  <r>
    <x v="2191"/>
    <x v="3"/>
    <x v="7"/>
    <x v="2"/>
    <x v="152"/>
    <x v="585"/>
    <x v="0"/>
    <x v="21"/>
    <x v="0"/>
    <x v="1340"/>
    <x v="181"/>
    <x v="175"/>
    <x v="99"/>
    <x v="34"/>
    <x v="21"/>
    <x v="16"/>
    <x v="231"/>
    <x v="0"/>
    <x v="30"/>
    <x v="16"/>
    <x v="106"/>
    <x v="14"/>
  </r>
  <r>
    <x v="2204"/>
    <x v="3"/>
    <x v="7"/>
    <x v="2"/>
    <x v="152"/>
    <x v="585"/>
    <x v="2"/>
    <x v="4"/>
    <x v="0"/>
    <x v="2995"/>
    <x v="181"/>
    <x v="175"/>
    <x v="99"/>
    <x v="34"/>
    <x v="21"/>
    <x v="10"/>
    <x v="164"/>
    <x v="0"/>
    <x v="30"/>
    <x v="16"/>
    <x v="83"/>
    <x v="14"/>
  </r>
  <r>
    <x v="2470"/>
    <x v="3"/>
    <x v="7"/>
    <x v="2"/>
    <x v="152"/>
    <x v="585"/>
    <x v="1"/>
    <x v="22"/>
    <x v="0"/>
    <x v="2893"/>
    <x v="181"/>
    <x v="175"/>
    <x v="99"/>
    <x v="34"/>
    <x v="21"/>
    <x v="15"/>
    <x v="211"/>
    <x v="0"/>
    <x v="30"/>
    <x v="16"/>
    <x v="102"/>
    <x v="14"/>
  </r>
  <r>
    <x v="2205"/>
    <x v="3"/>
    <x v="7"/>
    <x v="2"/>
    <x v="152"/>
    <x v="585"/>
    <x v="2"/>
    <x v="19"/>
    <x v="0"/>
    <x v="235"/>
    <x v="188"/>
    <x v="183"/>
    <x v="99"/>
    <x v="34"/>
    <x v="21"/>
    <x v="33"/>
    <x v="669"/>
    <x v="0"/>
    <x v="30"/>
    <x v="16"/>
    <x v="250"/>
    <x v="14"/>
  </r>
  <r>
    <x v="2183"/>
    <x v="3"/>
    <x v="7"/>
    <x v="2"/>
    <x v="152"/>
    <x v="585"/>
    <x v="2"/>
    <x v="4"/>
    <x v="0"/>
    <x v="243"/>
    <x v="204"/>
    <x v="196"/>
    <x v="99"/>
    <x v="34"/>
    <x v="21"/>
    <x v="10"/>
    <x v="164"/>
    <x v="0"/>
    <x v="30"/>
    <x v="16"/>
    <x v="83"/>
    <x v="14"/>
  </r>
  <r>
    <x v="2466"/>
    <x v="3"/>
    <x v="7"/>
    <x v="2"/>
    <x v="152"/>
    <x v="585"/>
    <x v="1"/>
    <x v="22"/>
    <x v="0"/>
    <x v="3239"/>
    <x v="204"/>
    <x v="196"/>
    <x v="99"/>
    <x v="34"/>
    <x v="21"/>
    <x v="15"/>
    <x v="211"/>
    <x v="0"/>
    <x v="30"/>
    <x v="16"/>
    <x v="102"/>
    <x v="14"/>
  </r>
  <r>
    <x v="2206"/>
    <x v="3"/>
    <x v="7"/>
    <x v="2"/>
    <x v="152"/>
    <x v="585"/>
    <x v="2"/>
    <x v="19"/>
    <x v="0"/>
    <x v="224"/>
    <x v="210"/>
    <x v="205"/>
    <x v="99"/>
    <x v="34"/>
    <x v="21"/>
    <x v="33"/>
    <x v="669"/>
    <x v="0"/>
    <x v="30"/>
    <x v="16"/>
    <x v="250"/>
    <x v="14"/>
  </r>
  <r>
    <x v="2192"/>
    <x v="3"/>
    <x v="7"/>
    <x v="2"/>
    <x v="152"/>
    <x v="585"/>
    <x v="0"/>
    <x v="21"/>
    <x v="0"/>
    <x v="1341"/>
    <x v="223"/>
    <x v="219"/>
    <x v="99"/>
    <x v="34"/>
    <x v="21"/>
    <x v="16"/>
    <x v="231"/>
    <x v="0"/>
    <x v="30"/>
    <x v="16"/>
    <x v="106"/>
    <x v="14"/>
  </r>
  <r>
    <x v="2207"/>
    <x v="3"/>
    <x v="7"/>
    <x v="2"/>
    <x v="152"/>
    <x v="585"/>
    <x v="2"/>
    <x v="4"/>
    <x v="0"/>
    <x v="2996"/>
    <x v="223"/>
    <x v="219"/>
    <x v="99"/>
    <x v="34"/>
    <x v="21"/>
    <x v="10"/>
    <x v="164"/>
    <x v="0"/>
    <x v="30"/>
    <x v="16"/>
    <x v="83"/>
    <x v="14"/>
  </r>
  <r>
    <x v="2471"/>
    <x v="3"/>
    <x v="7"/>
    <x v="2"/>
    <x v="152"/>
    <x v="585"/>
    <x v="1"/>
    <x v="22"/>
    <x v="0"/>
    <x v="2894"/>
    <x v="223"/>
    <x v="219"/>
    <x v="99"/>
    <x v="34"/>
    <x v="21"/>
    <x v="15"/>
    <x v="211"/>
    <x v="0"/>
    <x v="30"/>
    <x v="16"/>
    <x v="102"/>
    <x v="14"/>
  </r>
  <r>
    <x v="2208"/>
    <x v="3"/>
    <x v="7"/>
    <x v="2"/>
    <x v="152"/>
    <x v="585"/>
    <x v="2"/>
    <x v="19"/>
    <x v="0"/>
    <x v="236"/>
    <x v="231"/>
    <x v="227"/>
    <x v="99"/>
    <x v="34"/>
    <x v="21"/>
    <x v="33"/>
    <x v="669"/>
    <x v="0"/>
    <x v="30"/>
    <x v="16"/>
    <x v="250"/>
    <x v="14"/>
  </r>
  <r>
    <x v="2184"/>
    <x v="3"/>
    <x v="7"/>
    <x v="2"/>
    <x v="152"/>
    <x v="585"/>
    <x v="2"/>
    <x v="4"/>
    <x v="0"/>
    <x v="244"/>
    <x v="247"/>
    <x v="241"/>
    <x v="99"/>
    <x v="34"/>
    <x v="21"/>
    <x v="10"/>
    <x v="164"/>
    <x v="0"/>
    <x v="30"/>
    <x v="16"/>
    <x v="83"/>
    <x v="14"/>
  </r>
  <r>
    <x v="2467"/>
    <x v="3"/>
    <x v="7"/>
    <x v="2"/>
    <x v="152"/>
    <x v="585"/>
    <x v="1"/>
    <x v="22"/>
    <x v="0"/>
    <x v="3240"/>
    <x v="247"/>
    <x v="241"/>
    <x v="99"/>
    <x v="34"/>
    <x v="21"/>
    <x v="15"/>
    <x v="211"/>
    <x v="0"/>
    <x v="30"/>
    <x v="16"/>
    <x v="102"/>
    <x v="14"/>
  </r>
  <r>
    <x v="2209"/>
    <x v="3"/>
    <x v="7"/>
    <x v="2"/>
    <x v="152"/>
    <x v="585"/>
    <x v="2"/>
    <x v="19"/>
    <x v="0"/>
    <x v="225"/>
    <x v="253"/>
    <x v="249"/>
    <x v="99"/>
    <x v="34"/>
    <x v="21"/>
    <x v="33"/>
    <x v="669"/>
    <x v="0"/>
    <x v="30"/>
    <x v="16"/>
    <x v="250"/>
    <x v="14"/>
  </r>
  <r>
    <x v="2198"/>
    <x v="3"/>
    <x v="7"/>
    <x v="2"/>
    <x v="152"/>
    <x v="585"/>
    <x v="0"/>
    <x v="21"/>
    <x v="0"/>
    <x v="1746"/>
    <x v="268"/>
    <x v="263"/>
    <x v="99"/>
    <x v="34"/>
    <x v="21"/>
    <x v="16"/>
    <x v="231"/>
    <x v="0"/>
    <x v="30"/>
    <x v="16"/>
    <x v="106"/>
    <x v="14"/>
  </r>
  <r>
    <x v="2210"/>
    <x v="3"/>
    <x v="7"/>
    <x v="2"/>
    <x v="152"/>
    <x v="585"/>
    <x v="2"/>
    <x v="4"/>
    <x v="0"/>
    <x v="2997"/>
    <x v="268"/>
    <x v="263"/>
    <x v="99"/>
    <x v="34"/>
    <x v="21"/>
    <x v="10"/>
    <x v="164"/>
    <x v="0"/>
    <x v="30"/>
    <x v="16"/>
    <x v="83"/>
    <x v="14"/>
  </r>
  <r>
    <x v="2472"/>
    <x v="3"/>
    <x v="7"/>
    <x v="2"/>
    <x v="152"/>
    <x v="585"/>
    <x v="1"/>
    <x v="22"/>
    <x v="0"/>
    <x v="2895"/>
    <x v="268"/>
    <x v="263"/>
    <x v="99"/>
    <x v="34"/>
    <x v="21"/>
    <x v="15"/>
    <x v="211"/>
    <x v="0"/>
    <x v="30"/>
    <x v="16"/>
    <x v="102"/>
    <x v="14"/>
  </r>
  <r>
    <x v="2211"/>
    <x v="3"/>
    <x v="7"/>
    <x v="2"/>
    <x v="152"/>
    <x v="585"/>
    <x v="2"/>
    <x v="19"/>
    <x v="0"/>
    <x v="237"/>
    <x v="274"/>
    <x v="270"/>
    <x v="99"/>
    <x v="34"/>
    <x v="21"/>
    <x v="33"/>
    <x v="669"/>
    <x v="0"/>
    <x v="30"/>
    <x v="16"/>
    <x v="250"/>
    <x v="14"/>
  </r>
  <r>
    <x v="2390"/>
    <x v="3"/>
    <x v="7"/>
    <x v="2"/>
    <x v="152"/>
    <x v="585"/>
    <x v="2"/>
    <x v="4"/>
    <x v="0"/>
    <x v="3226"/>
    <x v="288"/>
    <x v="284"/>
    <x v="99"/>
    <x v="34"/>
    <x v="21"/>
    <x v="10"/>
    <x v="164"/>
    <x v="0"/>
    <x v="30"/>
    <x v="16"/>
    <x v="83"/>
    <x v="14"/>
  </r>
  <r>
    <x v="2468"/>
    <x v="3"/>
    <x v="7"/>
    <x v="2"/>
    <x v="152"/>
    <x v="585"/>
    <x v="1"/>
    <x v="22"/>
    <x v="0"/>
    <x v="3241"/>
    <x v="288"/>
    <x v="284"/>
    <x v="99"/>
    <x v="34"/>
    <x v="21"/>
    <x v="15"/>
    <x v="211"/>
    <x v="0"/>
    <x v="30"/>
    <x v="16"/>
    <x v="102"/>
    <x v="14"/>
  </r>
  <r>
    <x v="2212"/>
    <x v="3"/>
    <x v="7"/>
    <x v="2"/>
    <x v="152"/>
    <x v="585"/>
    <x v="2"/>
    <x v="19"/>
    <x v="0"/>
    <x v="226"/>
    <x v="296"/>
    <x v="293"/>
    <x v="99"/>
    <x v="34"/>
    <x v="21"/>
    <x v="33"/>
    <x v="669"/>
    <x v="0"/>
    <x v="30"/>
    <x v="16"/>
    <x v="250"/>
    <x v="14"/>
  </r>
  <r>
    <x v="2193"/>
    <x v="3"/>
    <x v="7"/>
    <x v="2"/>
    <x v="152"/>
    <x v="585"/>
    <x v="0"/>
    <x v="21"/>
    <x v="0"/>
    <x v="1342"/>
    <x v="311"/>
    <x v="308"/>
    <x v="99"/>
    <x v="34"/>
    <x v="21"/>
    <x v="16"/>
    <x v="231"/>
    <x v="0"/>
    <x v="30"/>
    <x v="16"/>
    <x v="106"/>
    <x v="14"/>
  </r>
  <r>
    <x v="2213"/>
    <x v="3"/>
    <x v="7"/>
    <x v="2"/>
    <x v="152"/>
    <x v="585"/>
    <x v="2"/>
    <x v="4"/>
    <x v="0"/>
    <x v="2998"/>
    <x v="311"/>
    <x v="308"/>
    <x v="99"/>
    <x v="34"/>
    <x v="21"/>
    <x v="10"/>
    <x v="164"/>
    <x v="0"/>
    <x v="30"/>
    <x v="16"/>
    <x v="83"/>
    <x v="14"/>
  </r>
  <r>
    <x v="2473"/>
    <x v="3"/>
    <x v="7"/>
    <x v="2"/>
    <x v="152"/>
    <x v="585"/>
    <x v="1"/>
    <x v="22"/>
    <x v="0"/>
    <x v="2896"/>
    <x v="311"/>
    <x v="308"/>
    <x v="99"/>
    <x v="34"/>
    <x v="21"/>
    <x v="15"/>
    <x v="211"/>
    <x v="0"/>
    <x v="30"/>
    <x v="16"/>
    <x v="102"/>
    <x v="14"/>
  </r>
  <r>
    <x v="2214"/>
    <x v="3"/>
    <x v="7"/>
    <x v="2"/>
    <x v="152"/>
    <x v="585"/>
    <x v="2"/>
    <x v="19"/>
    <x v="0"/>
    <x v="238"/>
    <x v="317"/>
    <x v="315"/>
    <x v="99"/>
    <x v="34"/>
    <x v="21"/>
    <x v="33"/>
    <x v="669"/>
    <x v="0"/>
    <x v="30"/>
    <x v="16"/>
    <x v="250"/>
    <x v="14"/>
  </r>
  <r>
    <x v="2185"/>
    <x v="3"/>
    <x v="7"/>
    <x v="2"/>
    <x v="152"/>
    <x v="585"/>
    <x v="0"/>
    <x v="22"/>
    <x v="0"/>
    <x v="246"/>
    <x v="333"/>
    <x v="330"/>
    <x v="99"/>
    <x v="34"/>
    <x v="21"/>
    <x v="37"/>
    <x v="797"/>
    <x v="0"/>
    <x v="30"/>
    <x v="16"/>
    <x v="290"/>
    <x v="14"/>
  </r>
  <r>
    <x v="2215"/>
    <x v="3"/>
    <x v="7"/>
    <x v="2"/>
    <x v="152"/>
    <x v="585"/>
    <x v="2"/>
    <x v="19"/>
    <x v="0"/>
    <x v="227"/>
    <x v="347"/>
    <x v="345"/>
    <x v="99"/>
    <x v="34"/>
    <x v="21"/>
    <x v="33"/>
    <x v="669"/>
    <x v="0"/>
    <x v="30"/>
    <x v="16"/>
    <x v="250"/>
    <x v="14"/>
  </r>
  <r>
    <x v="2194"/>
    <x v="3"/>
    <x v="7"/>
    <x v="2"/>
    <x v="152"/>
    <x v="585"/>
    <x v="0"/>
    <x v="21"/>
    <x v="0"/>
    <x v="1343"/>
    <x v="356"/>
    <x v="352"/>
    <x v="99"/>
    <x v="34"/>
    <x v="21"/>
    <x v="16"/>
    <x v="231"/>
    <x v="0"/>
    <x v="30"/>
    <x v="16"/>
    <x v="106"/>
    <x v="14"/>
  </r>
  <r>
    <x v="2216"/>
    <x v="3"/>
    <x v="7"/>
    <x v="2"/>
    <x v="152"/>
    <x v="585"/>
    <x v="2"/>
    <x v="4"/>
    <x v="0"/>
    <x v="2999"/>
    <x v="356"/>
    <x v="352"/>
    <x v="99"/>
    <x v="34"/>
    <x v="21"/>
    <x v="10"/>
    <x v="164"/>
    <x v="0"/>
    <x v="30"/>
    <x v="16"/>
    <x v="83"/>
    <x v="14"/>
  </r>
  <r>
    <x v="2474"/>
    <x v="3"/>
    <x v="7"/>
    <x v="2"/>
    <x v="152"/>
    <x v="585"/>
    <x v="1"/>
    <x v="22"/>
    <x v="0"/>
    <x v="2897"/>
    <x v="356"/>
    <x v="352"/>
    <x v="99"/>
    <x v="34"/>
    <x v="21"/>
    <x v="15"/>
    <x v="211"/>
    <x v="0"/>
    <x v="30"/>
    <x v="16"/>
    <x v="102"/>
    <x v="14"/>
  </r>
  <r>
    <x v="2217"/>
    <x v="3"/>
    <x v="7"/>
    <x v="2"/>
    <x v="152"/>
    <x v="585"/>
    <x v="2"/>
    <x v="19"/>
    <x v="0"/>
    <x v="239"/>
    <x v="365"/>
    <x v="359"/>
    <x v="99"/>
    <x v="34"/>
    <x v="21"/>
    <x v="33"/>
    <x v="669"/>
    <x v="0"/>
    <x v="30"/>
    <x v="16"/>
    <x v="250"/>
    <x v="14"/>
  </r>
  <r>
    <x v="2186"/>
    <x v="3"/>
    <x v="7"/>
    <x v="2"/>
    <x v="152"/>
    <x v="585"/>
    <x v="0"/>
    <x v="22"/>
    <x v="0"/>
    <x v="247"/>
    <x v="381"/>
    <x v="374"/>
    <x v="99"/>
    <x v="34"/>
    <x v="21"/>
    <x v="37"/>
    <x v="797"/>
    <x v="0"/>
    <x v="30"/>
    <x v="16"/>
    <x v="290"/>
    <x v="14"/>
  </r>
  <r>
    <x v="2218"/>
    <x v="3"/>
    <x v="7"/>
    <x v="2"/>
    <x v="152"/>
    <x v="585"/>
    <x v="2"/>
    <x v="19"/>
    <x v="0"/>
    <x v="228"/>
    <x v="395"/>
    <x v="390"/>
    <x v="99"/>
    <x v="34"/>
    <x v="21"/>
    <x v="33"/>
    <x v="669"/>
    <x v="0"/>
    <x v="30"/>
    <x v="16"/>
    <x v="250"/>
    <x v="14"/>
  </r>
  <r>
    <x v="2195"/>
    <x v="3"/>
    <x v="7"/>
    <x v="2"/>
    <x v="152"/>
    <x v="585"/>
    <x v="0"/>
    <x v="21"/>
    <x v="0"/>
    <x v="1344"/>
    <x v="403"/>
    <x v="398"/>
    <x v="99"/>
    <x v="34"/>
    <x v="21"/>
    <x v="16"/>
    <x v="231"/>
    <x v="0"/>
    <x v="30"/>
    <x v="16"/>
    <x v="106"/>
    <x v="14"/>
  </r>
  <r>
    <x v="2219"/>
    <x v="3"/>
    <x v="7"/>
    <x v="2"/>
    <x v="152"/>
    <x v="585"/>
    <x v="2"/>
    <x v="4"/>
    <x v="0"/>
    <x v="3000"/>
    <x v="403"/>
    <x v="398"/>
    <x v="99"/>
    <x v="34"/>
    <x v="21"/>
    <x v="10"/>
    <x v="164"/>
    <x v="0"/>
    <x v="30"/>
    <x v="16"/>
    <x v="83"/>
    <x v="14"/>
  </r>
  <r>
    <x v="2475"/>
    <x v="3"/>
    <x v="7"/>
    <x v="2"/>
    <x v="152"/>
    <x v="585"/>
    <x v="1"/>
    <x v="22"/>
    <x v="0"/>
    <x v="2898"/>
    <x v="403"/>
    <x v="398"/>
    <x v="99"/>
    <x v="34"/>
    <x v="21"/>
    <x v="15"/>
    <x v="211"/>
    <x v="0"/>
    <x v="30"/>
    <x v="16"/>
    <x v="102"/>
    <x v="14"/>
  </r>
  <r>
    <x v="2220"/>
    <x v="3"/>
    <x v="7"/>
    <x v="2"/>
    <x v="152"/>
    <x v="585"/>
    <x v="2"/>
    <x v="19"/>
    <x v="0"/>
    <x v="13"/>
    <x v="411"/>
    <x v="405"/>
    <x v="99"/>
    <x v="34"/>
    <x v="21"/>
    <x v="33"/>
    <x v="669"/>
    <x v="0"/>
    <x v="30"/>
    <x v="16"/>
    <x v="250"/>
    <x v="14"/>
  </r>
  <r>
    <x v="2187"/>
    <x v="3"/>
    <x v="7"/>
    <x v="2"/>
    <x v="152"/>
    <x v="585"/>
    <x v="0"/>
    <x v="22"/>
    <x v="0"/>
    <x v="248"/>
    <x v="425"/>
    <x v="418"/>
    <x v="99"/>
    <x v="34"/>
    <x v="21"/>
    <x v="37"/>
    <x v="797"/>
    <x v="0"/>
    <x v="30"/>
    <x v="16"/>
    <x v="290"/>
    <x v="14"/>
  </r>
  <r>
    <x v="2196"/>
    <x v="3"/>
    <x v="7"/>
    <x v="2"/>
    <x v="152"/>
    <x v="585"/>
    <x v="0"/>
    <x v="21"/>
    <x v="0"/>
    <x v="1345"/>
    <x v="447"/>
    <x v="441"/>
    <x v="99"/>
    <x v="34"/>
    <x v="21"/>
    <x v="16"/>
    <x v="231"/>
    <x v="0"/>
    <x v="30"/>
    <x v="16"/>
    <x v="106"/>
    <x v="14"/>
  </r>
  <r>
    <x v="2476"/>
    <x v="3"/>
    <x v="7"/>
    <x v="2"/>
    <x v="152"/>
    <x v="585"/>
    <x v="0"/>
    <x v="22"/>
    <x v="0"/>
    <x v="1804"/>
    <x v="447"/>
    <x v="441"/>
    <x v="99"/>
    <x v="34"/>
    <x v="21"/>
    <x v="37"/>
    <x v="797"/>
    <x v="0"/>
    <x v="30"/>
    <x v="16"/>
    <x v="290"/>
    <x v="14"/>
  </r>
  <r>
    <x v="2188"/>
    <x v="3"/>
    <x v="7"/>
    <x v="2"/>
    <x v="152"/>
    <x v="585"/>
    <x v="0"/>
    <x v="22"/>
    <x v="0"/>
    <x v="249"/>
    <x v="466"/>
    <x v="462"/>
    <x v="99"/>
    <x v="34"/>
    <x v="21"/>
    <x v="37"/>
    <x v="797"/>
    <x v="0"/>
    <x v="30"/>
    <x v="16"/>
    <x v="290"/>
    <x v="14"/>
  </r>
  <r>
    <x v="2197"/>
    <x v="3"/>
    <x v="7"/>
    <x v="2"/>
    <x v="152"/>
    <x v="585"/>
    <x v="0"/>
    <x v="21"/>
    <x v="0"/>
    <x v="1346"/>
    <x v="487"/>
    <x v="482"/>
    <x v="99"/>
    <x v="34"/>
    <x v="21"/>
    <x v="16"/>
    <x v="231"/>
    <x v="0"/>
    <x v="30"/>
    <x v="16"/>
    <x v="106"/>
    <x v="14"/>
  </r>
  <r>
    <x v="2477"/>
    <x v="3"/>
    <x v="7"/>
    <x v="2"/>
    <x v="152"/>
    <x v="585"/>
    <x v="0"/>
    <x v="22"/>
    <x v="0"/>
    <x v="1805"/>
    <x v="487"/>
    <x v="482"/>
    <x v="99"/>
    <x v="34"/>
    <x v="21"/>
    <x v="37"/>
    <x v="797"/>
    <x v="0"/>
    <x v="30"/>
    <x v="16"/>
    <x v="290"/>
    <x v="14"/>
  </r>
  <r>
    <x v="2480"/>
    <x v="3"/>
    <x v="7"/>
    <x v="2"/>
    <x v="152"/>
    <x v="585"/>
    <x v="2"/>
    <x v="19"/>
    <x v="0"/>
    <x v="250"/>
    <x v="500"/>
    <x v="496"/>
    <x v="99"/>
    <x v="34"/>
    <x v="21"/>
    <x v="33"/>
    <x v="669"/>
    <x v="0"/>
    <x v="30"/>
    <x v="16"/>
    <x v="250"/>
    <x v="14"/>
  </r>
  <r>
    <x v="2478"/>
    <x v="3"/>
    <x v="7"/>
    <x v="2"/>
    <x v="152"/>
    <x v="585"/>
    <x v="2"/>
    <x v="4"/>
    <x v="0"/>
    <x v="3227"/>
    <x v="507"/>
    <x v="501"/>
    <x v="99"/>
    <x v="34"/>
    <x v="21"/>
    <x v="10"/>
    <x v="164"/>
    <x v="0"/>
    <x v="30"/>
    <x v="16"/>
    <x v="83"/>
    <x v="14"/>
  </r>
  <r>
    <x v="2479"/>
    <x v="3"/>
    <x v="7"/>
    <x v="2"/>
    <x v="152"/>
    <x v="585"/>
    <x v="1"/>
    <x v="22"/>
    <x v="0"/>
    <x v="3242"/>
    <x v="507"/>
    <x v="501"/>
    <x v="99"/>
    <x v="34"/>
    <x v="21"/>
    <x v="15"/>
    <x v="211"/>
    <x v="0"/>
    <x v="30"/>
    <x v="16"/>
    <x v="102"/>
    <x v="14"/>
  </r>
  <r>
    <x v="2481"/>
    <x v="3"/>
    <x v="7"/>
    <x v="2"/>
    <x v="152"/>
    <x v="585"/>
    <x v="2"/>
    <x v="19"/>
    <x v="0"/>
    <x v="245"/>
    <x v="513"/>
    <x v="507"/>
    <x v="99"/>
    <x v="34"/>
    <x v="21"/>
    <x v="33"/>
    <x v="669"/>
    <x v="0"/>
    <x v="30"/>
    <x v="16"/>
    <x v="250"/>
    <x v="14"/>
  </r>
  <r>
    <x v="2222"/>
    <x v="3"/>
    <x v="7"/>
    <x v="2"/>
    <x v="152"/>
    <x v="585"/>
    <x v="0"/>
    <x v="21"/>
    <x v="0"/>
    <x v="2900"/>
    <x v="525"/>
    <x v="521"/>
    <x v="99"/>
    <x v="34"/>
    <x v="21"/>
    <x v="16"/>
    <x v="231"/>
    <x v="0"/>
    <x v="30"/>
    <x v="16"/>
    <x v="106"/>
    <x v="14"/>
  </r>
  <r>
    <x v="2482"/>
    <x v="3"/>
    <x v="7"/>
    <x v="2"/>
    <x v="152"/>
    <x v="585"/>
    <x v="0"/>
    <x v="22"/>
    <x v="0"/>
    <x v="1756"/>
    <x v="525"/>
    <x v="521"/>
    <x v="99"/>
    <x v="34"/>
    <x v="21"/>
    <x v="37"/>
    <x v="797"/>
    <x v="0"/>
    <x v="30"/>
    <x v="16"/>
    <x v="290"/>
    <x v="14"/>
  </r>
  <r>
    <x v="2189"/>
    <x v="3"/>
    <x v="7"/>
    <x v="2"/>
    <x v="152"/>
    <x v="585"/>
    <x v="0"/>
    <x v="22"/>
    <x v="0"/>
    <x v="251"/>
    <x v="545"/>
    <x v="540"/>
    <x v="99"/>
    <x v="34"/>
    <x v="21"/>
    <x v="37"/>
    <x v="797"/>
    <x v="0"/>
    <x v="30"/>
    <x v="16"/>
    <x v="290"/>
    <x v="14"/>
  </r>
  <r>
    <x v="2223"/>
    <x v="3"/>
    <x v="7"/>
    <x v="2"/>
    <x v="152"/>
    <x v="585"/>
    <x v="0"/>
    <x v="21"/>
    <x v="0"/>
    <x v="2132"/>
    <x v="567"/>
    <x v="559"/>
    <x v="99"/>
    <x v="34"/>
    <x v="21"/>
    <x v="16"/>
    <x v="231"/>
    <x v="0"/>
    <x v="30"/>
    <x v="16"/>
    <x v="106"/>
    <x v="14"/>
  </r>
  <r>
    <x v="2483"/>
    <x v="3"/>
    <x v="7"/>
    <x v="2"/>
    <x v="152"/>
    <x v="585"/>
    <x v="0"/>
    <x v="22"/>
    <x v="0"/>
    <x v="1757"/>
    <x v="567"/>
    <x v="559"/>
    <x v="99"/>
    <x v="34"/>
    <x v="21"/>
    <x v="37"/>
    <x v="797"/>
    <x v="0"/>
    <x v="30"/>
    <x v="16"/>
    <x v="290"/>
    <x v="14"/>
  </r>
  <r>
    <x v="2484"/>
    <x v="3"/>
    <x v="7"/>
    <x v="2"/>
    <x v="152"/>
    <x v="585"/>
    <x v="0"/>
    <x v="22"/>
    <x v="0"/>
    <x v="252"/>
    <x v="584"/>
    <x v="582"/>
    <x v="99"/>
    <x v="34"/>
    <x v="21"/>
    <x v="37"/>
    <x v="797"/>
    <x v="0"/>
    <x v="30"/>
    <x v="16"/>
    <x v="290"/>
    <x v="14"/>
  </r>
  <r>
    <x v="2224"/>
    <x v="3"/>
    <x v="7"/>
    <x v="2"/>
    <x v="152"/>
    <x v="585"/>
    <x v="0"/>
    <x v="21"/>
    <x v="0"/>
    <x v="1347"/>
    <x v="596"/>
    <x v="596"/>
    <x v="99"/>
    <x v="34"/>
    <x v="21"/>
    <x v="16"/>
    <x v="231"/>
    <x v="0"/>
    <x v="30"/>
    <x v="16"/>
    <x v="106"/>
    <x v="14"/>
  </r>
  <r>
    <x v="2391"/>
    <x v="3"/>
    <x v="7"/>
    <x v="2"/>
    <x v="152"/>
    <x v="585"/>
    <x v="2"/>
    <x v="4"/>
    <x v="0"/>
    <x v="3228"/>
    <x v="604"/>
    <x v="604"/>
    <x v="99"/>
    <x v="34"/>
    <x v="21"/>
    <x v="10"/>
    <x v="164"/>
    <x v="0"/>
    <x v="30"/>
    <x v="16"/>
    <x v="83"/>
    <x v="14"/>
  </r>
  <r>
    <x v="2485"/>
    <x v="3"/>
    <x v="7"/>
    <x v="2"/>
    <x v="152"/>
    <x v="585"/>
    <x v="1"/>
    <x v="22"/>
    <x v="0"/>
    <x v="2899"/>
    <x v="604"/>
    <x v="604"/>
    <x v="99"/>
    <x v="34"/>
    <x v="21"/>
    <x v="15"/>
    <x v="211"/>
    <x v="0"/>
    <x v="30"/>
    <x v="16"/>
    <x v="102"/>
    <x v="14"/>
  </r>
  <r>
    <x v="2221"/>
    <x v="3"/>
    <x v="7"/>
    <x v="2"/>
    <x v="152"/>
    <x v="585"/>
    <x v="2"/>
    <x v="19"/>
    <x v="0"/>
    <x v="240"/>
    <x v="608"/>
    <x v="611"/>
    <x v="99"/>
    <x v="34"/>
    <x v="21"/>
    <x v="33"/>
    <x v="669"/>
    <x v="0"/>
    <x v="30"/>
    <x v="16"/>
    <x v="250"/>
    <x v="14"/>
  </r>
  <r>
    <x v="3975"/>
    <x v="3"/>
    <x v="7"/>
    <x v="1"/>
    <x v="175"/>
    <x v="557"/>
    <x v="5"/>
    <x v="19"/>
    <x v="0"/>
    <x v="4053"/>
    <x v="130"/>
    <x v="116"/>
    <x v="23"/>
    <x v="34"/>
    <x v="21"/>
    <x v="31"/>
    <x v="341"/>
    <x v="0"/>
    <x v="30"/>
    <x v="6"/>
    <x v="162"/>
    <x v="14"/>
  </r>
  <r>
    <x v="2916"/>
    <x v="3"/>
    <x v="7"/>
    <x v="1"/>
    <x v="175"/>
    <x v="557"/>
    <x v="5"/>
    <x v="19"/>
    <x v="0"/>
    <x v="1749"/>
    <x v="148"/>
    <x v="134"/>
    <x v="23"/>
    <x v="34"/>
    <x v="21"/>
    <x v="31"/>
    <x v="341"/>
    <x v="0"/>
    <x v="30"/>
    <x v="6"/>
    <x v="162"/>
    <x v="14"/>
  </r>
  <r>
    <x v="3976"/>
    <x v="3"/>
    <x v="7"/>
    <x v="1"/>
    <x v="175"/>
    <x v="557"/>
    <x v="5"/>
    <x v="19"/>
    <x v="0"/>
    <x v="4054"/>
    <x v="166"/>
    <x v="152"/>
    <x v="23"/>
    <x v="34"/>
    <x v="21"/>
    <x v="31"/>
    <x v="341"/>
    <x v="0"/>
    <x v="30"/>
    <x v="6"/>
    <x v="162"/>
    <x v="14"/>
  </r>
  <r>
    <x v="2695"/>
    <x v="3"/>
    <x v="7"/>
    <x v="1"/>
    <x v="175"/>
    <x v="557"/>
    <x v="5"/>
    <x v="19"/>
    <x v="0"/>
    <x v="3272"/>
    <x v="188"/>
    <x v="175"/>
    <x v="23"/>
    <x v="34"/>
    <x v="21"/>
    <x v="31"/>
    <x v="341"/>
    <x v="0"/>
    <x v="30"/>
    <x v="6"/>
    <x v="162"/>
    <x v="14"/>
  </r>
  <r>
    <x v="2486"/>
    <x v="3"/>
    <x v="7"/>
    <x v="1"/>
    <x v="176"/>
    <x v="338"/>
    <x v="0"/>
    <x v="19"/>
    <x v="0"/>
    <x v="11"/>
    <x v="65"/>
    <x v="61"/>
    <x v="130"/>
    <x v="34"/>
    <x v="21"/>
    <x v="36"/>
    <x v="790"/>
    <x v="0"/>
    <x v="30"/>
    <x v="21"/>
    <x v="295"/>
    <x v="14"/>
  </r>
  <r>
    <x v="2138"/>
    <x v="3"/>
    <x v="7"/>
    <x v="1"/>
    <x v="177"/>
    <x v="665"/>
    <x v="2"/>
    <x v="19"/>
    <x v="0"/>
    <x v="254"/>
    <x v="84"/>
    <x v="77"/>
    <x v="113"/>
    <x v="34"/>
    <x v="21"/>
    <x v="33"/>
    <x v="688"/>
    <x v="0"/>
    <x v="30"/>
    <x v="16"/>
    <x v="250"/>
    <x v="14"/>
  </r>
  <r>
    <x v="2166"/>
    <x v="3"/>
    <x v="7"/>
    <x v="1"/>
    <x v="177"/>
    <x v="665"/>
    <x v="2"/>
    <x v="4"/>
    <x v="0"/>
    <x v="3001"/>
    <x v="101"/>
    <x v="92"/>
    <x v="113"/>
    <x v="34"/>
    <x v="21"/>
    <x v="10"/>
    <x v="171"/>
    <x v="0"/>
    <x v="30"/>
    <x v="16"/>
    <x v="83"/>
    <x v="14"/>
  </r>
  <r>
    <x v="2487"/>
    <x v="3"/>
    <x v="7"/>
    <x v="1"/>
    <x v="177"/>
    <x v="665"/>
    <x v="1"/>
    <x v="22"/>
    <x v="0"/>
    <x v="2877"/>
    <x v="101"/>
    <x v="92"/>
    <x v="113"/>
    <x v="34"/>
    <x v="21"/>
    <x v="15"/>
    <x v="223"/>
    <x v="0"/>
    <x v="30"/>
    <x v="16"/>
    <x v="102"/>
    <x v="14"/>
  </r>
  <r>
    <x v="2488"/>
    <x v="3"/>
    <x v="7"/>
    <x v="1"/>
    <x v="177"/>
    <x v="665"/>
    <x v="0"/>
    <x v="22"/>
    <x v="0"/>
    <x v="253"/>
    <x v="116"/>
    <x v="108"/>
    <x v="113"/>
    <x v="34"/>
    <x v="21"/>
    <x v="37"/>
    <x v="820"/>
    <x v="0"/>
    <x v="30"/>
    <x v="16"/>
    <x v="290"/>
    <x v="14"/>
  </r>
  <r>
    <x v="2148"/>
    <x v="3"/>
    <x v="7"/>
    <x v="1"/>
    <x v="177"/>
    <x v="665"/>
    <x v="0"/>
    <x v="21"/>
    <x v="0"/>
    <x v="1348"/>
    <x v="123"/>
    <x v="116"/>
    <x v="113"/>
    <x v="34"/>
    <x v="21"/>
    <x v="16"/>
    <x v="245"/>
    <x v="0"/>
    <x v="30"/>
    <x v="16"/>
    <x v="106"/>
    <x v="14"/>
  </r>
  <r>
    <x v="2489"/>
    <x v="3"/>
    <x v="7"/>
    <x v="1"/>
    <x v="177"/>
    <x v="665"/>
    <x v="0"/>
    <x v="22"/>
    <x v="0"/>
    <x v="255"/>
    <x v="130"/>
    <x v="124"/>
    <x v="113"/>
    <x v="34"/>
    <x v="21"/>
    <x v="37"/>
    <x v="820"/>
    <x v="0"/>
    <x v="30"/>
    <x v="16"/>
    <x v="290"/>
    <x v="14"/>
  </r>
  <r>
    <x v="2149"/>
    <x v="3"/>
    <x v="7"/>
    <x v="1"/>
    <x v="177"/>
    <x v="665"/>
    <x v="0"/>
    <x v="21"/>
    <x v="0"/>
    <x v="1349"/>
    <x v="151"/>
    <x v="144"/>
    <x v="113"/>
    <x v="34"/>
    <x v="21"/>
    <x v="16"/>
    <x v="245"/>
    <x v="0"/>
    <x v="30"/>
    <x v="16"/>
    <x v="106"/>
    <x v="14"/>
  </r>
  <r>
    <x v="2167"/>
    <x v="3"/>
    <x v="7"/>
    <x v="1"/>
    <x v="177"/>
    <x v="665"/>
    <x v="2"/>
    <x v="4"/>
    <x v="0"/>
    <x v="3002"/>
    <x v="151"/>
    <x v="144"/>
    <x v="113"/>
    <x v="34"/>
    <x v="21"/>
    <x v="10"/>
    <x v="171"/>
    <x v="0"/>
    <x v="30"/>
    <x v="16"/>
    <x v="83"/>
    <x v="14"/>
  </r>
  <r>
    <x v="2490"/>
    <x v="3"/>
    <x v="7"/>
    <x v="1"/>
    <x v="177"/>
    <x v="665"/>
    <x v="1"/>
    <x v="22"/>
    <x v="0"/>
    <x v="2878"/>
    <x v="151"/>
    <x v="144"/>
    <x v="113"/>
    <x v="34"/>
    <x v="21"/>
    <x v="15"/>
    <x v="223"/>
    <x v="0"/>
    <x v="30"/>
    <x v="16"/>
    <x v="102"/>
    <x v="14"/>
  </r>
  <r>
    <x v="2139"/>
    <x v="3"/>
    <x v="7"/>
    <x v="1"/>
    <x v="177"/>
    <x v="665"/>
    <x v="2"/>
    <x v="19"/>
    <x v="0"/>
    <x v="262"/>
    <x v="160"/>
    <x v="152"/>
    <x v="113"/>
    <x v="34"/>
    <x v="21"/>
    <x v="33"/>
    <x v="688"/>
    <x v="0"/>
    <x v="30"/>
    <x v="16"/>
    <x v="250"/>
    <x v="14"/>
  </r>
  <r>
    <x v="2491"/>
    <x v="3"/>
    <x v="7"/>
    <x v="1"/>
    <x v="177"/>
    <x v="665"/>
    <x v="0"/>
    <x v="22"/>
    <x v="0"/>
    <x v="256"/>
    <x v="174"/>
    <x v="169"/>
    <x v="113"/>
    <x v="34"/>
    <x v="21"/>
    <x v="37"/>
    <x v="820"/>
    <x v="0"/>
    <x v="30"/>
    <x v="16"/>
    <x v="290"/>
    <x v="14"/>
  </r>
  <r>
    <x v="2150"/>
    <x v="3"/>
    <x v="7"/>
    <x v="1"/>
    <x v="177"/>
    <x v="665"/>
    <x v="0"/>
    <x v="21"/>
    <x v="0"/>
    <x v="1350"/>
    <x v="195"/>
    <x v="189"/>
    <x v="113"/>
    <x v="34"/>
    <x v="21"/>
    <x v="16"/>
    <x v="245"/>
    <x v="0"/>
    <x v="30"/>
    <x v="16"/>
    <x v="106"/>
    <x v="14"/>
  </r>
  <r>
    <x v="2168"/>
    <x v="3"/>
    <x v="7"/>
    <x v="1"/>
    <x v="177"/>
    <x v="665"/>
    <x v="2"/>
    <x v="4"/>
    <x v="0"/>
    <x v="3003"/>
    <x v="195"/>
    <x v="189"/>
    <x v="113"/>
    <x v="34"/>
    <x v="21"/>
    <x v="10"/>
    <x v="171"/>
    <x v="0"/>
    <x v="30"/>
    <x v="16"/>
    <x v="83"/>
    <x v="14"/>
  </r>
  <r>
    <x v="2492"/>
    <x v="3"/>
    <x v="7"/>
    <x v="1"/>
    <x v="177"/>
    <x v="665"/>
    <x v="1"/>
    <x v="22"/>
    <x v="0"/>
    <x v="2879"/>
    <x v="195"/>
    <x v="189"/>
    <x v="113"/>
    <x v="34"/>
    <x v="21"/>
    <x v="15"/>
    <x v="223"/>
    <x v="0"/>
    <x v="30"/>
    <x v="16"/>
    <x v="102"/>
    <x v="14"/>
  </r>
  <r>
    <x v="2140"/>
    <x v="3"/>
    <x v="7"/>
    <x v="1"/>
    <x v="177"/>
    <x v="665"/>
    <x v="2"/>
    <x v="19"/>
    <x v="0"/>
    <x v="263"/>
    <x v="204"/>
    <x v="196"/>
    <x v="113"/>
    <x v="34"/>
    <x v="21"/>
    <x v="33"/>
    <x v="688"/>
    <x v="0"/>
    <x v="30"/>
    <x v="16"/>
    <x v="250"/>
    <x v="14"/>
  </r>
  <r>
    <x v="2169"/>
    <x v="3"/>
    <x v="7"/>
    <x v="1"/>
    <x v="177"/>
    <x v="665"/>
    <x v="2"/>
    <x v="4"/>
    <x v="0"/>
    <x v="3004"/>
    <x v="217"/>
    <x v="212"/>
    <x v="113"/>
    <x v="34"/>
    <x v="21"/>
    <x v="10"/>
    <x v="171"/>
    <x v="0"/>
    <x v="30"/>
    <x v="16"/>
    <x v="83"/>
    <x v="14"/>
  </r>
  <r>
    <x v="2493"/>
    <x v="3"/>
    <x v="7"/>
    <x v="1"/>
    <x v="177"/>
    <x v="665"/>
    <x v="1"/>
    <x v="22"/>
    <x v="0"/>
    <x v="2880"/>
    <x v="217"/>
    <x v="212"/>
    <x v="113"/>
    <x v="34"/>
    <x v="21"/>
    <x v="15"/>
    <x v="223"/>
    <x v="0"/>
    <x v="30"/>
    <x v="16"/>
    <x v="102"/>
    <x v="14"/>
  </r>
  <r>
    <x v="2158"/>
    <x v="3"/>
    <x v="7"/>
    <x v="1"/>
    <x v="177"/>
    <x v="665"/>
    <x v="0"/>
    <x v="21"/>
    <x v="0"/>
    <x v="2133"/>
    <x v="238"/>
    <x v="235"/>
    <x v="113"/>
    <x v="34"/>
    <x v="21"/>
    <x v="16"/>
    <x v="245"/>
    <x v="0"/>
    <x v="30"/>
    <x v="16"/>
    <x v="106"/>
    <x v="14"/>
  </r>
  <r>
    <x v="2170"/>
    <x v="3"/>
    <x v="7"/>
    <x v="1"/>
    <x v="177"/>
    <x v="665"/>
    <x v="2"/>
    <x v="4"/>
    <x v="0"/>
    <x v="3005"/>
    <x v="238"/>
    <x v="235"/>
    <x v="113"/>
    <x v="34"/>
    <x v="21"/>
    <x v="10"/>
    <x v="171"/>
    <x v="0"/>
    <x v="30"/>
    <x v="16"/>
    <x v="83"/>
    <x v="14"/>
  </r>
  <r>
    <x v="2494"/>
    <x v="3"/>
    <x v="7"/>
    <x v="1"/>
    <x v="177"/>
    <x v="665"/>
    <x v="1"/>
    <x v="22"/>
    <x v="0"/>
    <x v="2881"/>
    <x v="238"/>
    <x v="235"/>
    <x v="113"/>
    <x v="34"/>
    <x v="21"/>
    <x v="15"/>
    <x v="223"/>
    <x v="0"/>
    <x v="30"/>
    <x v="16"/>
    <x v="102"/>
    <x v="14"/>
  </r>
  <r>
    <x v="2142"/>
    <x v="3"/>
    <x v="7"/>
    <x v="1"/>
    <x v="177"/>
    <x v="665"/>
    <x v="2"/>
    <x v="19"/>
    <x v="0"/>
    <x v="264"/>
    <x v="247"/>
    <x v="241"/>
    <x v="113"/>
    <x v="34"/>
    <x v="21"/>
    <x v="33"/>
    <x v="688"/>
    <x v="0"/>
    <x v="30"/>
    <x v="16"/>
    <x v="250"/>
    <x v="14"/>
  </r>
  <r>
    <x v="2171"/>
    <x v="3"/>
    <x v="7"/>
    <x v="1"/>
    <x v="177"/>
    <x v="665"/>
    <x v="2"/>
    <x v="4"/>
    <x v="0"/>
    <x v="3006"/>
    <x v="259"/>
    <x v="258"/>
    <x v="113"/>
    <x v="34"/>
    <x v="21"/>
    <x v="10"/>
    <x v="171"/>
    <x v="0"/>
    <x v="30"/>
    <x v="16"/>
    <x v="83"/>
    <x v="14"/>
  </r>
  <r>
    <x v="2495"/>
    <x v="3"/>
    <x v="7"/>
    <x v="1"/>
    <x v="177"/>
    <x v="665"/>
    <x v="1"/>
    <x v="22"/>
    <x v="0"/>
    <x v="2882"/>
    <x v="259"/>
    <x v="258"/>
    <x v="113"/>
    <x v="34"/>
    <x v="21"/>
    <x v="15"/>
    <x v="223"/>
    <x v="0"/>
    <x v="30"/>
    <x v="16"/>
    <x v="102"/>
    <x v="14"/>
  </r>
  <r>
    <x v="2151"/>
    <x v="3"/>
    <x v="7"/>
    <x v="1"/>
    <x v="177"/>
    <x v="665"/>
    <x v="0"/>
    <x v="21"/>
    <x v="0"/>
    <x v="1351"/>
    <x v="281"/>
    <x v="278"/>
    <x v="113"/>
    <x v="34"/>
    <x v="21"/>
    <x v="16"/>
    <x v="245"/>
    <x v="0"/>
    <x v="30"/>
    <x v="16"/>
    <x v="106"/>
    <x v="14"/>
  </r>
  <r>
    <x v="2172"/>
    <x v="3"/>
    <x v="7"/>
    <x v="1"/>
    <x v="177"/>
    <x v="665"/>
    <x v="2"/>
    <x v="4"/>
    <x v="0"/>
    <x v="3007"/>
    <x v="281"/>
    <x v="278"/>
    <x v="113"/>
    <x v="34"/>
    <x v="21"/>
    <x v="10"/>
    <x v="171"/>
    <x v="0"/>
    <x v="30"/>
    <x v="16"/>
    <x v="83"/>
    <x v="14"/>
  </r>
  <r>
    <x v="2496"/>
    <x v="3"/>
    <x v="7"/>
    <x v="1"/>
    <x v="177"/>
    <x v="665"/>
    <x v="1"/>
    <x v="22"/>
    <x v="0"/>
    <x v="2883"/>
    <x v="281"/>
    <x v="278"/>
    <x v="113"/>
    <x v="34"/>
    <x v="21"/>
    <x v="15"/>
    <x v="223"/>
    <x v="0"/>
    <x v="30"/>
    <x v="16"/>
    <x v="102"/>
    <x v="14"/>
  </r>
  <r>
    <x v="2144"/>
    <x v="3"/>
    <x v="7"/>
    <x v="1"/>
    <x v="177"/>
    <x v="665"/>
    <x v="2"/>
    <x v="19"/>
    <x v="0"/>
    <x v="265"/>
    <x v="288"/>
    <x v="284"/>
    <x v="113"/>
    <x v="34"/>
    <x v="21"/>
    <x v="33"/>
    <x v="688"/>
    <x v="0"/>
    <x v="30"/>
    <x v="16"/>
    <x v="250"/>
    <x v="14"/>
  </r>
  <r>
    <x v="2145"/>
    <x v="3"/>
    <x v="7"/>
    <x v="1"/>
    <x v="177"/>
    <x v="665"/>
    <x v="2"/>
    <x v="4"/>
    <x v="0"/>
    <x v="259"/>
    <x v="303"/>
    <x v="301"/>
    <x v="113"/>
    <x v="34"/>
    <x v="21"/>
    <x v="10"/>
    <x v="171"/>
    <x v="0"/>
    <x v="30"/>
    <x v="16"/>
    <x v="83"/>
    <x v="14"/>
  </r>
  <r>
    <x v="2497"/>
    <x v="3"/>
    <x v="7"/>
    <x v="1"/>
    <x v="177"/>
    <x v="665"/>
    <x v="1"/>
    <x v="22"/>
    <x v="0"/>
    <x v="2884"/>
    <x v="303"/>
    <x v="301"/>
    <x v="113"/>
    <x v="34"/>
    <x v="21"/>
    <x v="15"/>
    <x v="223"/>
    <x v="0"/>
    <x v="30"/>
    <x v="16"/>
    <x v="102"/>
    <x v="14"/>
  </r>
  <r>
    <x v="2152"/>
    <x v="3"/>
    <x v="7"/>
    <x v="1"/>
    <x v="177"/>
    <x v="665"/>
    <x v="0"/>
    <x v="21"/>
    <x v="0"/>
    <x v="1352"/>
    <x v="324"/>
    <x v="322"/>
    <x v="113"/>
    <x v="34"/>
    <x v="21"/>
    <x v="16"/>
    <x v="245"/>
    <x v="0"/>
    <x v="30"/>
    <x v="16"/>
    <x v="106"/>
    <x v="14"/>
  </r>
  <r>
    <x v="2174"/>
    <x v="3"/>
    <x v="7"/>
    <x v="1"/>
    <x v="177"/>
    <x v="665"/>
    <x v="2"/>
    <x v="4"/>
    <x v="0"/>
    <x v="3009"/>
    <x v="324"/>
    <x v="322"/>
    <x v="113"/>
    <x v="34"/>
    <x v="21"/>
    <x v="10"/>
    <x v="171"/>
    <x v="0"/>
    <x v="30"/>
    <x v="16"/>
    <x v="83"/>
    <x v="14"/>
  </r>
  <r>
    <x v="2498"/>
    <x v="3"/>
    <x v="7"/>
    <x v="1"/>
    <x v="177"/>
    <x v="665"/>
    <x v="1"/>
    <x v="22"/>
    <x v="0"/>
    <x v="2885"/>
    <x v="324"/>
    <x v="322"/>
    <x v="113"/>
    <x v="34"/>
    <x v="21"/>
    <x v="15"/>
    <x v="223"/>
    <x v="0"/>
    <x v="30"/>
    <x v="16"/>
    <x v="102"/>
    <x v="14"/>
  </r>
  <r>
    <x v="2146"/>
    <x v="3"/>
    <x v="7"/>
    <x v="1"/>
    <x v="177"/>
    <x v="665"/>
    <x v="2"/>
    <x v="19"/>
    <x v="0"/>
    <x v="266"/>
    <x v="333"/>
    <x v="330"/>
    <x v="113"/>
    <x v="34"/>
    <x v="21"/>
    <x v="33"/>
    <x v="688"/>
    <x v="0"/>
    <x v="30"/>
    <x v="16"/>
    <x v="250"/>
    <x v="14"/>
  </r>
  <r>
    <x v="2499"/>
    <x v="3"/>
    <x v="7"/>
    <x v="1"/>
    <x v="177"/>
    <x v="665"/>
    <x v="0"/>
    <x v="22"/>
    <x v="0"/>
    <x v="260"/>
    <x v="347"/>
    <x v="345"/>
    <x v="113"/>
    <x v="34"/>
    <x v="21"/>
    <x v="37"/>
    <x v="820"/>
    <x v="0"/>
    <x v="30"/>
    <x v="16"/>
    <x v="290"/>
    <x v="14"/>
  </r>
  <r>
    <x v="2153"/>
    <x v="3"/>
    <x v="7"/>
    <x v="1"/>
    <x v="177"/>
    <x v="665"/>
    <x v="0"/>
    <x v="21"/>
    <x v="0"/>
    <x v="1353"/>
    <x v="371"/>
    <x v="366"/>
    <x v="113"/>
    <x v="34"/>
    <x v="21"/>
    <x v="16"/>
    <x v="245"/>
    <x v="0"/>
    <x v="30"/>
    <x v="16"/>
    <x v="106"/>
    <x v="14"/>
  </r>
  <r>
    <x v="2176"/>
    <x v="3"/>
    <x v="7"/>
    <x v="1"/>
    <x v="177"/>
    <x v="665"/>
    <x v="2"/>
    <x v="4"/>
    <x v="0"/>
    <x v="3011"/>
    <x v="371"/>
    <x v="366"/>
    <x v="113"/>
    <x v="34"/>
    <x v="21"/>
    <x v="10"/>
    <x v="171"/>
    <x v="0"/>
    <x v="30"/>
    <x v="16"/>
    <x v="83"/>
    <x v="14"/>
  </r>
  <r>
    <x v="2500"/>
    <x v="3"/>
    <x v="7"/>
    <x v="1"/>
    <x v="177"/>
    <x v="665"/>
    <x v="1"/>
    <x v="22"/>
    <x v="0"/>
    <x v="2886"/>
    <x v="371"/>
    <x v="366"/>
    <x v="113"/>
    <x v="34"/>
    <x v="21"/>
    <x v="15"/>
    <x v="223"/>
    <x v="0"/>
    <x v="30"/>
    <x v="16"/>
    <x v="102"/>
    <x v="14"/>
  </r>
  <r>
    <x v="2147"/>
    <x v="3"/>
    <x v="7"/>
    <x v="1"/>
    <x v="177"/>
    <x v="665"/>
    <x v="2"/>
    <x v="19"/>
    <x v="0"/>
    <x v="267"/>
    <x v="381"/>
    <x v="374"/>
    <x v="113"/>
    <x v="34"/>
    <x v="21"/>
    <x v="33"/>
    <x v="688"/>
    <x v="0"/>
    <x v="30"/>
    <x v="16"/>
    <x v="250"/>
    <x v="14"/>
  </r>
  <r>
    <x v="2501"/>
    <x v="3"/>
    <x v="7"/>
    <x v="1"/>
    <x v="177"/>
    <x v="665"/>
    <x v="0"/>
    <x v="22"/>
    <x v="0"/>
    <x v="12"/>
    <x v="395"/>
    <x v="390"/>
    <x v="113"/>
    <x v="34"/>
    <x v="21"/>
    <x v="37"/>
    <x v="820"/>
    <x v="0"/>
    <x v="30"/>
    <x v="16"/>
    <x v="290"/>
    <x v="14"/>
  </r>
  <r>
    <x v="2154"/>
    <x v="3"/>
    <x v="7"/>
    <x v="1"/>
    <x v="177"/>
    <x v="665"/>
    <x v="0"/>
    <x v="21"/>
    <x v="0"/>
    <x v="1354"/>
    <x v="417"/>
    <x v="412"/>
    <x v="113"/>
    <x v="34"/>
    <x v="21"/>
    <x v="16"/>
    <x v="245"/>
    <x v="0"/>
    <x v="30"/>
    <x v="16"/>
    <x v="106"/>
    <x v="14"/>
  </r>
  <r>
    <x v="2178"/>
    <x v="3"/>
    <x v="7"/>
    <x v="1"/>
    <x v="177"/>
    <x v="665"/>
    <x v="2"/>
    <x v="4"/>
    <x v="0"/>
    <x v="3013"/>
    <x v="417"/>
    <x v="412"/>
    <x v="113"/>
    <x v="34"/>
    <x v="21"/>
    <x v="10"/>
    <x v="171"/>
    <x v="0"/>
    <x v="30"/>
    <x v="16"/>
    <x v="83"/>
    <x v="14"/>
  </r>
  <r>
    <x v="2502"/>
    <x v="3"/>
    <x v="7"/>
    <x v="1"/>
    <x v="177"/>
    <x v="665"/>
    <x v="1"/>
    <x v="22"/>
    <x v="0"/>
    <x v="2887"/>
    <x v="417"/>
    <x v="412"/>
    <x v="113"/>
    <x v="34"/>
    <x v="21"/>
    <x v="15"/>
    <x v="223"/>
    <x v="0"/>
    <x v="30"/>
    <x v="16"/>
    <x v="102"/>
    <x v="14"/>
  </r>
  <r>
    <x v="2160"/>
    <x v="3"/>
    <x v="7"/>
    <x v="1"/>
    <x v="177"/>
    <x v="665"/>
    <x v="2"/>
    <x v="19"/>
    <x v="0"/>
    <x v="268"/>
    <x v="425"/>
    <x v="418"/>
    <x v="113"/>
    <x v="34"/>
    <x v="21"/>
    <x v="33"/>
    <x v="688"/>
    <x v="0"/>
    <x v="30"/>
    <x v="16"/>
    <x v="250"/>
    <x v="14"/>
  </r>
  <r>
    <x v="2503"/>
    <x v="3"/>
    <x v="7"/>
    <x v="1"/>
    <x v="177"/>
    <x v="665"/>
    <x v="0"/>
    <x v="22"/>
    <x v="0"/>
    <x v="229"/>
    <x v="439"/>
    <x v="433"/>
    <x v="113"/>
    <x v="34"/>
    <x v="21"/>
    <x v="37"/>
    <x v="820"/>
    <x v="0"/>
    <x v="30"/>
    <x v="16"/>
    <x v="290"/>
    <x v="14"/>
  </r>
  <r>
    <x v="2155"/>
    <x v="3"/>
    <x v="7"/>
    <x v="1"/>
    <x v="177"/>
    <x v="665"/>
    <x v="0"/>
    <x v="21"/>
    <x v="0"/>
    <x v="1355"/>
    <x v="458"/>
    <x v="455"/>
    <x v="113"/>
    <x v="34"/>
    <x v="21"/>
    <x v="16"/>
    <x v="245"/>
    <x v="0"/>
    <x v="30"/>
    <x v="16"/>
    <x v="106"/>
    <x v="14"/>
  </r>
  <r>
    <x v="2504"/>
    <x v="3"/>
    <x v="7"/>
    <x v="1"/>
    <x v="177"/>
    <x v="665"/>
    <x v="0"/>
    <x v="22"/>
    <x v="0"/>
    <x v="269"/>
    <x v="458"/>
    <x v="455"/>
    <x v="113"/>
    <x v="34"/>
    <x v="21"/>
    <x v="37"/>
    <x v="820"/>
    <x v="0"/>
    <x v="30"/>
    <x v="16"/>
    <x v="290"/>
    <x v="14"/>
  </r>
  <r>
    <x v="2505"/>
    <x v="3"/>
    <x v="7"/>
    <x v="1"/>
    <x v="177"/>
    <x v="665"/>
    <x v="0"/>
    <x v="22"/>
    <x v="0"/>
    <x v="230"/>
    <x v="480"/>
    <x v="475"/>
    <x v="113"/>
    <x v="34"/>
    <x v="21"/>
    <x v="37"/>
    <x v="820"/>
    <x v="0"/>
    <x v="30"/>
    <x v="16"/>
    <x v="290"/>
    <x v="14"/>
  </r>
  <r>
    <x v="2156"/>
    <x v="3"/>
    <x v="7"/>
    <x v="1"/>
    <x v="177"/>
    <x v="665"/>
    <x v="0"/>
    <x v="21"/>
    <x v="0"/>
    <x v="1356"/>
    <x v="500"/>
    <x v="496"/>
    <x v="113"/>
    <x v="34"/>
    <x v="21"/>
    <x v="16"/>
    <x v="245"/>
    <x v="0"/>
    <x v="30"/>
    <x v="16"/>
    <x v="106"/>
    <x v="14"/>
  </r>
  <r>
    <x v="2173"/>
    <x v="3"/>
    <x v="7"/>
    <x v="1"/>
    <x v="177"/>
    <x v="665"/>
    <x v="2"/>
    <x v="4"/>
    <x v="0"/>
    <x v="3008"/>
    <x v="500"/>
    <x v="496"/>
    <x v="113"/>
    <x v="34"/>
    <x v="21"/>
    <x v="10"/>
    <x v="171"/>
    <x v="0"/>
    <x v="30"/>
    <x v="16"/>
    <x v="83"/>
    <x v="14"/>
  </r>
  <r>
    <x v="2506"/>
    <x v="3"/>
    <x v="7"/>
    <x v="1"/>
    <x v="177"/>
    <x v="665"/>
    <x v="1"/>
    <x v="22"/>
    <x v="0"/>
    <x v="2888"/>
    <x v="500"/>
    <x v="496"/>
    <x v="113"/>
    <x v="34"/>
    <x v="21"/>
    <x v="15"/>
    <x v="223"/>
    <x v="0"/>
    <x v="30"/>
    <x v="16"/>
    <x v="102"/>
    <x v="14"/>
  </r>
  <r>
    <x v="2161"/>
    <x v="3"/>
    <x v="7"/>
    <x v="1"/>
    <x v="177"/>
    <x v="665"/>
    <x v="2"/>
    <x v="19"/>
    <x v="0"/>
    <x v="270"/>
    <x v="513"/>
    <x v="507"/>
    <x v="113"/>
    <x v="34"/>
    <x v="21"/>
    <x v="33"/>
    <x v="688"/>
    <x v="0"/>
    <x v="30"/>
    <x v="16"/>
    <x v="250"/>
    <x v="14"/>
  </r>
  <r>
    <x v="2175"/>
    <x v="3"/>
    <x v="7"/>
    <x v="1"/>
    <x v="177"/>
    <x v="665"/>
    <x v="2"/>
    <x v="4"/>
    <x v="0"/>
    <x v="3010"/>
    <x v="518"/>
    <x v="514"/>
    <x v="113"/>
    <x v="34"/>
    <x v="21"/>
    <x v="10"/>
    <x v="171"/>
    <x v="0"/>
    <x v="30"/>
    <x v="16"/>
    <x v="83"/>
    <x v="14"/>
  </r>
  <r>
    <x v="2507"/>
    <x v="3"/>
    <x v="7"/>
    <x v="1"/>
    <x v="177"/>
    <x v="665"/>
    <x v="1"/>
    <x v="22"/>
    <x v="0"/>
    <x v="2889"/>
    <x v="518"/>
    <x v="514"/>
    <x v="113"/>
    <x v="34"/>
    <x v="21"/>
    <x v="15"/>
    <x v="223"/>
    <x v="0"/>
    <x v="30"/>
    <x v="16"/>
    <x v="102"/>
    <x v="14"/>
  </r>
  <r>
    <x v="2162"/>
    <x v="3"/>
    <x v="7"/>
    <x v="1"/>
    <x v="177"/>
    <x v="665"/>
    <x v="2"/>
    <x v="19"/>
    <x v="0"/>
    <x v="231"/>
    <x v="525"/>
    <x v="521"/>
    <x v="113"/>
    <x v="34"/>
    <x v="21"/>
    <x v="33"/>
    <x v="688"/>
    <x v="0"/>
    <x v="30"/>
    <x v="16"/>
    <x v="250"/>
    <x v="14"/>
  </r>
  <r>
    <x v="2157"/>
    <x v="3"/>
    <x v="7"/>
    <x v="1"/>
    <x v="177"/>
    <x v="665"/>
    <x v="0"/>
    <x v="21"/>
    <x v="0"/>
    <x v="1357"/>
    <x v="538"/>
    <x v="534"/>
    <x v="113"/>
    <x v="34"/>
    <x v="21"/>
    <x v="16"/>
    <x v="245"/>
    <x v="0"/>
    <x v="30"/>
    <x v="16"/>
    <x v="106"/>
    <x v="14"/>
  </r>
  <r>
    <x v="2177"/>
    <x v="3"/>
    <x v="7"/>
    <x v="1"/>
    <x v="177"/>
    <x v="665"/>
    <x v="2"/>
    <x v="4"/>
    <x v="0"/>
    <x v="3012"/>
    <x v="538"/>
    <x v="534"/>
    <x v="113"/>
    <x v="34"/>
    <x v="21"/>
    <x v="10"/>
    <x v="171"/>
    <x v="0"/>
    <x v="30"/>
    <x v="16"/>
    <x v="83"/>
    <x v="14"/>
  </r>
  <r>
    <x v="2508"/>
    <x v="3"/>
    <x v="7"/>
    <x v="1"/>
    <x v="177"/>
    <x v="665"/>
    <x v="1"/>
    <x v="22"/>
    <x v="0"/>
    <x v="2890"/>
    <x v="538"/>
    <x v="534"/>
    <x v="113"/>
    <x v="34"/>
    <x v="21"/>
    <x v="15"/>
    <x v="223"/>
    <x v="0"/>
    <x v="30"/>
    <x v="16"/>
    <x v="102"/>
    <x v="14"/>
  </r>
  <r>
    <x v="2509"/>
    <x v="3"/>
    <x v="7"/>
    <x v="1"/>
    <x v="177"/>
    <x v="665"/>
    <x v="0"/>
    <x v="22"/>
    <x v="0"/>
    <x v="271"/>
    <x v="558"/>
    <x v="552"/>
    <x v="113"/>
    <x v="34"/>
    <x v="21"/>
    <x v="37"/>
    <x v="820"/>
    <x v="0"/>
    <x v="30"/>
    <x v="16"/>
    <x v="290"/>
    <x v="14"/>
  </r>
  <r>
    <x v="2163"/>
    <x v="3"/>
    <x v="7"/>
    <x v="1"/>
    <x v="177"/>
    <x v="665"/>
    <x v="2"/>
    <x v="4"/>
    <x v="0"/>
    <x v="232"/>
    <x v="578"/>
    <x v="574"/>
    <x v="113"/>
    <x v="34"/>
    <x v="21"/>
    <x v="10"/>
    <x v="171"/>
    <x v="0"/>
    <x v="30"/>
    <x v="16"/>
    <x v="83"/>
    <x v="14"/>
  </r>
  <r>
    <x v="2179"/>
    <x v="3"/>
    <x v="7"/>
    <x v="1"/>
    <x v="177"/>
    <x v="665"/>
    <x v="0"/>
    <x v="21"/>
    <x v="0"/>
    <x v="3014"/>
    <x v="578"/>
    <x v="574"/>
    <x v="113"/>
    <x v="34"/>
    <x v="21"/>
    <x v="16"/>
    <x v="245"/>
    <x v="0"/>
    <x v="30"/>
    <x v="16"/>
    <x v="106"/>
    <x v="14"/>
  </r>
  <r>
    <x v="2510"/>
    <x v="3"/>
    <x v="7"/>
    <x v="1"/>
    <x v="177"/>
    <x v="665"/>
    <x v="1"/>
    <x v="22"/>
    <x v="0"/>
    <x v="2891"/>
    <x v="578"/>
    <x v="574"/>
    <x v="113"/>
    <x v="34"/>
    <x v="21"/>
    <x v="15"/>
    <x v="223"/>
    <x v="0"/>
    <x v="30"/>
    <x v="16"/>
    <x v="102"/>
    <x v="14"/>
  </r>
  <r>
    <x v="2511"/>
    <x v="3"/>
    <x v="7"/>
    <x v="1"/>
    <x v="177"/>
    <x v="665"/>
    <x v="0"/>
    <x v="22"/>
    <x v="0"/>
    <x v="261"/>
    <x v="596"/>
    <x v="596"/>
    <x v="113"/>
    <x v="34"/>
    <x v="21"/>
    <x v="37"/>
    <x v="820"/>
    <x v="0"/>
    <x v="30"/>
    <x v="16"/>
    <x v="290"/>
    <x v="14"/>
  </r>
  <r>
    <x v="2159"/>
    <x v="3"/>
    <x v="7"/>
    <x v="1"/>
    <x v="177"/>
    <x v="665"/>
    <x v="0"/>
    <x v="21"/>
    <x v="0"/>
    <x v="1358"/>
    <x v="608"/>
    <x v="611"/>
    <x v="113"/>
    <x v="34"/>
    <x v="21"/>
    <x v="16"/>
    <x v="245"/>
    <x v="0"/>
    <x v="30"/>
    <x v="16"/>
    <x v="106"/>
    <x v="14"/>
  </r>
  <r>
    <x v="2164"/>
    <x v="3"/>
    <x v="7"/>
    <x v="1"/>
    <x v="177"/>
    <x v="665"/>
    <x v="2"/>
    <x v="4"/>
    <x v="0"/>
    <x v="272"/>
    <x v="615"/>
    <x v="618"/>
    <x v="113"/>
    <x v="34"/>
    <x v="21"/>
    <x v="10"/>
    <x v="171"/>
    <x v="0"/>
    <x v="30"/>
    <x v="16"/>
    <x v="83"/>
    <x v="14"/>
  </r>
  <r>
    <x v="2512"/>
    <x v="3"/>
    <x v="7"/>
    <x v="1"/>
    <x v="177"/>
    <x v="665"/>
    <x v="1"/>
    <x v="22"/>
    <x v="0"/>
    <x v="3243"/>
    <x v="615"/>
    <x v="618"/>
    <x v="113"/>
    <x v="34"/>
    <x v="21"/>
    <x v="15"/>
    <x v="223"/>
    <x v="0"/>
    <x v="30"/>
    <x v="16"/>
    <x v="102"/>
    <x v="14"/>
  </r>
  <r>
    <x v="2165"/>
    <x v="3"/>
    <x v="7"/>
    <x v="1"/>
    <x v="177"/>
    <x v="665"/>
    <x v="2"/>
    <x v="19"/>
    <x v="0"/>
    <x v="2993"/>
    <x v="621"/>
    <x v="624"/>
    <x v="113"/>
    <x v="34"/>
    <x v="21"/>
    <x v="33"/>
    <x v="688"/>
    <x v="0"/>
    <x v="30"/>
    <x v="16"/>
    <x v="250"/>
    <x v="14"/>
  </r>
  <r>
    <x v="4068"/>
    <x v="3"/>
    <x v="7"/>
    <x v="2"/>
    <x v="230"/>
    <x v="564"/>
    <x v="0"/>
    <x v="22"/>
    <x v="0"/>
    <x v="3271"/>
    <x v="49"/>
    <x v="35"/>
    <x v="15"/>
    <x v="34"/>
    <x v="21"/>
    <x v="37"/>
    <x v="428"/>
    <x v="0"/>
    <x v="30"/>
    <x v="3"/>
    <x v="156"/>
    <x v="14"/>
  </r>
  <r>
    <x v="3501"/>
    <x v="3"/>
    <x v="7"/>
    <x v="2"/>
    <x v="505"/>
    <x v="672"/>
    <x v="5"/>
    <x v="19"/>
    <x v="0"/>
    <x v="1826"/>
    <x v="363"/>
    <x v="345"/>
    <x v="6"/>
    <x v="34"/>
    <x v="21"/>
    <x v="31"/>
    <x v="176"/>
    <x v="0"/>
    <x v="30"/>
    <x v="0"/>
    <x v="58"/>
    <x v="14"/>
  </r>
  <r>
    <x v="3438"/>
    <x v="3"/>
    <x v="7"/>
    <x v="2"/>
    <x v="505"/>
    <x v="672"/>
    <x v="5"/>
    <x v="19"/>
    <x v="0"/>
    <x v="1792"/>
    <x v="365"/>
    <x v="347"/>
    <x v="6"/>
    <x v="34"/>
    <x v="21"/>
    <x v="31"/>
    <x v="176"/>
    <x v="0"/>
    <x v="30"/>
    <x v="0"/>
    <x v="58"/>
    <x v="14"/>
  </r>
  <r>
    <x v="1003"/>
    <x v="3"/>
    <x v="7"/>
    <x v="2"/>
    <x v="505"/>
    <x v="672"/>
    <x v="5"/>
    <x v="19"/>
    <x v="0"/>
    <x v="2282"/>
    <x v="368"/>
    <x v="352"/>
    <x v="6"/>
    <x v="34"/>
    <x v="21"/>
    <x v="31"/>
    <x v="176"/>
    <x v="0"/>
    <x v="30"/>
    <x v="2"/>
    <x v="95"/>
    <x v="14"/>
  </r>
  <r>
    <x v="3652"/>
    <x v="3"/>
    <x v="7"/>
    <x v="2"/>
    <x v="505"/>
    <x v="672"/>
    <x v="5"/>
    <x v="19"/>
    <x v="0"/>
    <x v="3894"/>
    <x v="378"/>
    <x v="359"/>
    <x v="6"/>
    <x v="34"/>
    <x v="21"/>
    <x v="31"/>
    <x v="176"/>
    <x v="0"/>
    <x v="30"/>
    <x v="0"/>
    <x v="58"/>
    <x v="14"/>
  </r>
  <r>
    <x v="3995"/>
    <x v="3"/>
    <x v="7"/>
    <x v="2"/>
    <x v="505"/>
    <x v="672"/>
    <x v="5"/>
    <x v="19"/>
    <x v="0"/>
    <x v="4064"/>
    <x v="407"/>
    <x v="390"/>
    <x v="6"/>
    <x v="34"/>
    <x v="21"/>
    <x v="31"/>
    <x v="176"/>
    <x v="0"/>
    <x v="30"/>
    <x v="2"/>
    <x v="95"/>
    <x v="14"/>
  </r>
  <r>
    <x v="998"/>
    <x v="3"/>
    <x v="7"/>
    <x v="2"/>
    <x v="505"/>
    <x v="672"/>
    <x v="5"/>
    <x v="0"/>
    <x v="0"/>
    <x v="1824"/>
    <x v="497"/>
    <x v="482"/>
    <x v="6"/>
    <x v="34"/>
    <x v="21"/>
    <x v="9"/>
    <x v="36"/>
    <x v="0"/>
    <x v="30"/>
    <x v="2"/>
    <x v="21"/>
    <x v="14"/>
  </r>
  <r>
    <x v="3484"/>
    <x v="3"/>
    <x v="7"/>
    <x v="1"/>
    <x v="513"/>
    <x v="671"/>
    <x v="5"/>
    <x v="19"/>
    <x v="0"/>
    <x v="1748"/>
    <x v="113"/>
    <x v="95"/>
    <x v="14"/>
    <x v="34"/>
    <x v="21"/>
    <x v="31"/>
    <x v="248"/>
    <x v="0"/>
    <x v="30"/>
    <x v="6"/>
    <x v="162"/>
    <x v="14"/>
  </r>
  <r>
    <x v="3380"/>
    <x v="3"/>
    <x v="7"/>
    <x v="1"/>
    <x v="513"/>
    <x v="671"/>
    <x v="1"/>
    <x v="21"/>
    <x v="0"/>
    <x v="3771"/>
    <x v="691"/>
    <x v="691"/>
    <x v="14"/>
    <x v="34"/>
    <x v="21"/>
    <x v="2"/>
    <x v="4"/>
    <x v="0"/>
    <x v="30"/>
    <x v="6"/>
    <x v="9"/>
    <x v="14"/>
  </r>
  <r>
    <x v="994"/>
    <x v="3"/>
    <x v="7"/>
    <x v="1"/>
    <x v="513"/>
    <x v="671"/>
    <x v="2"/>
    <x v="22"/>
    <x v="0"/>
    <x v="1803"/>
    <x v="699"/>
    <x v="698"/>
    <x v="14"/>
    <x v="34"/>
    <x v="21"/>
    <x v="35"/>
    <x v="349"/>
    <x v="0"/>
    <x v="30"/>
    <x v="6"/>
    <x v="193"/>
    <x v="14"/>
  </r>
  <r>
    <x v="3145"/>
    <x v="4"/>
    <x v="7"/>
    <x v="2"/>
    <x v="315"/>
    <x v="460"/>
    <x v="1"/>
    <x v="22"/>
    <x v="0"/>
    <x v="3539"/>
    <x v="703"/>
    <x v="705"/>
    <x v="80"/>
    <x v="34"/>
    <x v="21"/>
    <x v="15"/>
    <x v="180"/>
    <x v="0"/>
    <x v="30"/>
    <x v="10"/>
    <x v="72"/>
    <x v="14"/>
  </r>
  <r>
    <x v="3373"/>
    <x v="4"/>
    <x v="7"/>
    <x v="2"/>
    <x v="315"/>
    <x v="460"/>
    <x v="1"/>
    <x v="21"/>
    <x v="0"/>
    <x v="3763"/>
    <x v="703"/>
    <x v="705"/>
    <x v="80"/>
    <x v="34"/>
    <x v="21"/>
    <x v="2"/>
    <x v="34"/>
    <x v="0"/>
    <x v="30"/>
    <x v="10"/>
    <x v="14"/>
    <x v="14"/>
  </r>
  <r>
    <x v="2626"/>
    <x v="4"/>
    <x v="7"/>
    <x v="2"/>
    <x v="316"/>
    <x v="314"/>
    <x v="2"/>
    <x v="23"/>
    <x v="0"/>
    <x v="3265"/>
    <x v="307"/>
    <x v="304"/>
    <x v="62"/>
    <x v="34"/>
    <x v="21"/>
    <x v="0"/>
    <x v="7"/>
    <x v="0"/>
    <x v="30"/>
    <x v="15"/>
    <x v="7"/>
    <x v="14"/>
  </r>
  <r>
    <x v="3143"/>
    <x v="4"/>
    <x v="7"/>
    <x v="2"/>
    <x v="316"/>
    <x v="314"/>
    <x v="1"/>
    <x v="22"/>
    <x v="0"/>
    <x v="3537"/>
    <x v="692"/>
    <x v="695"/>
    <x v="62"/>
    <x v="34"/>
    <x v="21"/>
    <x v="15"/>
    <x v="161"/>
    <x v="0"/>
    <x v="30"/>
    <x v="15"/>
    <x v="97"/>
    <x v="14"/>
  </r>
  <r>
    <x v="4060"/>
    <x v="4"/>
    <x v="7"/>
    <x v="2"/>
    <x v="316"/>
    <x v="314"/>
    <x v="1"/>
    <x v="21"/>
    <x v="0"/>
    <x v="3761"/>
    <x v="692"/>
    <x v="695"/>
    <x v="62"/>
    <x v="34"/>
    <x v="21"/>
    <x v="2"/>
    <x v="30"/>
    <x v="0"/>
    <x v="30"/>
    <x v="15"/>
    <x v="21"/>
    <x v="14"/>
  </r>
  <r>
    <x v="3144"/>
    <x v="4"/>
    <x v="7"/>
    <x v="1"/>
    <x v="317"/>
    <x v="428"/>
    <x v="1"/>
    <x v="22"/>
    <x v="0"/>
    <x v="3538"/>
    <x v="700"/>
    <x v="699"/>
    <x v="22"/>
    <x v="34"/>
    <x v="21"/>
    <x v="15"/>
    <x v="93"/>
    <x v="0"/>
    <x v="30"/>
    <x v="5"/>
    <x v="47"/>
    <x v="14"/>
  </r>
  <r>
    <x v="3372"/>
    <x v="4"/>
    <x v="7"/>
    <x v="1"/>
    <x v="317"/>
    <x v="428"/>
    <x v="1"/>
    <x v="21"/>
    <x v="0"/>
    <x v="3762"/>
    <x v="700"/>
    <x v="699"/>
    <x v="22"/>
    <x v="34"/>
    <x v="21"/>
    <x v="2"/>
    <x v="8"/>
    <x v="0"/>
    <x v="30"/>
    <x v="5"/>
    <x v="6"/>
    <x v="14"/>
  </r>
  <r>
    <x v="3735"/>
    <x v="4"/>
    <x v="7"/>
    <x v="1"/>
    <x v="318"/>
    <x v="430"/>
    <x v="0"/>
    <x v="22"/>
    <x v="0"/>
    <x v="319"/>
    <x v="24"/>
    <x v="19"/>
    <x v="31"/>
    <x v="34"/>
    <x v="21"/>
    <x v="37"/>
    <x v="582"/>
    <x v="0"/>
    <x v="30"/>
    <x v="9"/>
    <x v="244"/>
    <x v="14"/>
  </r>
  <r>
    <x v="225"/>
    <x v="4"/>
    <x v="7"/>
    <x v="1"/>
    <x v="318"/>
    <x v="430"/>
    <x v="2"/>
    <x v="23"/>
    <x v="0"/>
    <x v="2864"/>
    <x v="41"/>
    <x v="33"/>
    <x v="31"/>
    <x v="34"/>
    <x v="21"/>
    <x v="0"/>
    <x v="2"/>
    <x v="0"/>
    <x v="30"/>
    <x v="9"/>
    <x v="4"/>
    <x v="14"/>
  </r>
  <r>
    <x v="3737"/>
    <x v="4"/>
    <x v="7"/>
    <x v="1"/>
    <x v="318"/>
    <x v="430"/>
    <x v="0"/>
    <x v="22"/>
    <x v="0"/>
    <x v="320"/>
    <x v="45"/>
    <x v="37"/>
    <x v="31"/>
    <x v="34"/>
    <x v="21"/>
    <x v="37"/>
    <x v="582"/>
    <x v="0"/>
    <x v="30"/>
    <x v="9"/>
    <x v="244"/>
    <x v="14"/>
  </r>
  <r>
    <x v="3667"/>
    <x v="4"/>
    <x v="7"/>
    <x v="1"/>
    <x v="318"/>
    <x v="430"/>
    <x v="0"/>
    <x v="19"/>
    <x v="0"/>
    <x v="3908"/>
    <x v="60"/>
    <x v="50"/>
    <x v="31"/>
    <x v="34"/>
    <x v="21"/>
    <x v="36"/>
    <x v="525"/>
    <x v="0"/>
    <x v="30"/>
    <x v="9"/>
    <x v="224"/>
    <x v="14"/>
  </r>
  <r>
    <x v="3739"/>
    <x v="4"/>
    <x v="7"/>
    <x v="1"/>
    <x v="318"/>
    <x v="430"/>
    <x v="0"/>
    <x v="4"/>
    <x v="0"/>
    <x v="3015"/>
    <x v="64"/>
    <x v="53"/>
    <x v="31"/>
    <x v="34"/>
    <x v="21"/>
    <x v="13"/>
    <x v="114"/>
    <x v="0"/>
    <x v="30"/>
    <x v="9"/>
    <x v="67"/>
    <x v="14"/>
  </r>
  <r>
    <x v="3742"/>
    <x v="4"/>
    <x v="7"/>
    <x v="1"/>
    <x v="318"/>
    <x v="430"/>
    <x v="0"/>
    <x v="19"/>
    <x v="0"/>
    <x v="0"/>
    <x v="75"/>
    <x v="62"/>
    <x v="31"/>
    <x v="34"/>
    <x v="21"/>
    <x v="36"/>
    <x v="525"/>
    <x v="0"/>
    <x v="30"/>
    <x v="9"/>
    <x v="224"/>
    <x v="14"/>
  </r>
  <r>
    <x v="3709"/>
    <x v="4"/>
    <x v="7"/>
    <x v="1"/>
    <x v="318"/>
    <x v="430"/>
    <x v="0"/>
    <x v="4"/>
    <x v="0"/>
    <x v="3954"/>
    <x v="78"/>
    <x v="67"/>
    <x v="31"/>
    <x v="34"/>
    <x v="21"/>
    <x v="13"/>
    <x v="114"/>
    <x v="0"/>
    <x v="30"/>
    <x v="9"/>
    <x v="67"/>
    <x v="14"/>
  </r>
  <r>
    <x v="3744"/>
    <x v="4"/>
    <x v="7"/>
    <x v="1"/>
    <x v="318"/>
    <x v="430"/>
    <x v="0"/>
    <x v="19"/>
    <x v="0"/>
    <x v="321"/>
    <x v="87"/>
    <x v="74"/>
    <x v="31"/>
    <x v="34"/>
    <x v="21"/>
    <x v="36"/>
    <x v="525"/>
    <x v="0"/>
    <x v="30"/>
    <x v="9"/>
    <x v="224"/>
    <x v="14"/>
  </r>
  <r>
    <x v="3704"/>
    <x v="4"/>
    <x v="7"/>
    <x v="1"/>
    <x v="318"/>
    <x v="430"/>
    <x v="0"/>
    <x v="4"/>
    <x v="0"/>
    <x v="3946"/>
    <x v="99"/>
    <x v="86"/>
    <x v="31"/>
    <x v="34"/>
    <x v="21"/>
    <x v="13"/>
    <x v="114"/>
    <x v="0"/>
    <x v="30"/>
    <x v="9"/>
    <x v="67"/>
    <x v="14"/>
  </r>
  <r>
    <x v="3844"/>
    <x v="4"/>
    <x v="7"/>
    <x v="1"/>
    <x v="318"/>
    <x v="430"/>
    <x v="0"/>
    <x v="21"/>
    <x v="0"/>
    <x v="1294"/>
    <x v="99"/>
    <x v="86"/>
    <x v="31"/>
    <x v="34"/>
    <x v="21"/>
    <x v="16"/>
    <x v="128"/>
    <x v="0"/>
    <x v="30"/>
    <x v="9"/>
    <x v="74"/>
    <x v="14"/>
  </r>
  <r>
    <x v="3648"/>
    <x v="4"/>
    <x v="7"/>
    <x v="1"/>
    <x v="318"/>
    <x v="430"/>
    <x v="0"/>
    <x v="19"/>
    <x v="0"/>
    <x v="3891"/>
    <x v="100"/>
    <x v="87"/>
    <x v="31"/>
    <x v="34"/>
    <x v="21"/>
    <x v="36"/>
    <x v="525"/>
    <x v="0"/>
    <x v="30"/>
    <x v="9"/>
    <x v="224"/>
    <x v="14"/>
  </r>
  <r>
    <x v="3996"/>
    <x v="4"/>
    <x v="7"/>
    <x v="1"/>
    <x v="318"/>
    <x v="430"/>
    <x v="5"/>
    <x v="19"/>
    <x v="0"/>
    <x v="4065"/>
    <x v="100"/>
    <x v="87"/>
    <x v="31"/>
    <x v="34"/>
    <x v="21"/>
    <x v="31"/>
    <x v="434"/>
    <x v="0"/>
    <x v="30"/>
    <x v="9"/>
    <x v="189"/>
    <x v="14"/>
  </r>
  <r>
    <x v="3672"/>
    <x v="4"/>
    <x v="7"/>
    <x v="1"/>
    <x v="318"/>
    <x v="430"/>
    <x v="0"/>
    <x v="19"/>
    <x v="0"/>
    <x v="3913"/>
    <x v="112"/>
    <x v="96"/>
    <x v="31"/>
    <x v="34"/>
    <x v="21"/>
    <x v="36"/>
    <x v="525"/>
    <x v="0"/>
    <x v="30"/>
    <x v="9"/>
    <x v="224"/>
    <x v="14"/>
  </r>
  <r>
    <x v="3713"/>
    <x v="4"/>
    <x v="7"/>
    <x v="1"/>
    <x v="318"/>
    <x v="430"/>
    <x v="0"/>
    <x v="4"/>
    <x v="0"/>
    <x v="3958"/>
    <x v="115"/>
    <x v="101"/>
    <x v="31"/>
    <x v="34"/>
    <x v="21"/>
    <x v="13"/>
    <x v="114"/>
    <x v="0"/>
    <x v="30"/>
    <x v="9"/>
    <x v="67"/>
    <x v="14"/>
  </r>
  <r>
    <x v="3663"/>
    <x v="4"/>
    <x v="7"/>
    <x v="1"/>
    <x v="318"/>
    <x v="430"/>
    <x v="0"/>
    <x v="19"/>
    <x v="0"/>
    <x v="3904"/>
    <x v="121"/>
    <x v="109"/>
    <x v="31"/>
    <x v="34"/>
    <x v="21"/>
    <x v="36"/>
    <x v="525"/>
    <x v="0"/>
    <x v="30"/>
    <x v="9"/>
    <x v="224"/>
    <x v="14"/>
  </r>
  <r>
    <x v="3823"/>
    <x v="4"/>
    <x v="7"/>
    <x v="1"/>
    <x v="318"/>
    <x v="430"/>
    <x v="0"/>
    <x v="21"/>
    <x v="0"/>
    <x v="1308"/>
    <x v="121"/>
    <x v="109"/>
    <x v="31"/>
    <x v="34"/>
    <x v="21"/>
    <x v="16"/>
    <x v="128"/>
    <x v="0"/>
    <x v="30"/>
    <x v="9"/>
    <x v="74"/>
    <x v="14"/>
  </r>
  <r>
    <x v="3710"/>
    <x v="4"/>
    <x v="7"/>
    <x v="1"/>
    <x v="318"/>
    <x v="430"/>
    <x v="0"/>
    <x v="4"/>
    <x v="0"/>
    <x v="3955"/>
    <x v="131"/>
    <x v="120"/>
    <x v="31"/>
    <x v="34"/>
    <x v="21"/>
    <x v="13"/>
    <x v="114"/>
    <x v="0"/>
    <x v="30"/>
    <x v="9"/>
    <x v="67"/>
    <x v="14"/>
  </r>
  <r>
    <x v="3678"/>
    <x v="4"/>
    <x v="7"/>
    <x v="1"/>
    <x v="318"/>
    <x v="430"/>
    <x v="0"/>
    <x v="19"/>
    <x v="0"/>
    <x v="3919"/>
    <x v="132"/>
    <x v="121"/>
    <x v="31"/>
    <x v="34"/>
    <x v="21"/>
    <x v="36"/>
    <x v="525"/>
    <x v="0"/>
    <x v="30"/>
    <x v="9"/>
    <x v="224"/>
    <x v="14"/>
  </r>
  <r>
    <x v="3668"/>
    <x v="4"/>
    <x v="7"/>
    <x v="1"/>
    <x v="318"/>
    <x v="430"/>
    <x v="0"/>
    <x v="19"/>
    <x v="0"/>
    <x v="3909"/>
    <x v="143"/>
    <x v="130"/>
    <x v="31"/>
    <x v="34"/>
    <x v="21"/>
    <x v="36"/>
    <x v="525"/>
    <x v="0"/>
    <x v="30"/>
    <x v="9"/>
    <x v="224"/>
    <x v="14"/>
  </r>
  <r>
    <x v="3832"/>
    <x v="4"/>
    <x v="7"/>
    <x v="1"/>
    <x v="318"/>
    <x v="430"/>
    <x v="0"/>
    <x v="21"/>
    <x v="0"/>
    <x v="1295"/>
    <x v="143"/>
    <x v="130"/>
    <x v="31"/>
    <x v="34"/>
    <x v="21"/>
    <x v="16"/>
    <x v="128"/>
    <x v="0"/>
    <x v="30"/>
    <x v="9"/>
    <x v="74"/>
    <x v="14"/>
  </r>
  <r>
    <x v="3705"/>
    <x v="4"/>
    <x v="7"/>
    <x v="1"/>
    <x v="318"/>
    <x v="430"/>
    <x v="0"/>
    <x v="4"/>
    <x v="0"/>
    <x v="3947"/>
    <x v="146"/>
    <x v="134"/>
    <x v="31"/>
    <x v="34"/>
    <x v="21"/>
    <x v="13"/>
    <x v="114"/>
    <x v="0"/>
    <x v="30"/>
    <x v="9"/>
    <x v="67"/>
    <x v="14"/>
  </r>
  <r>
    <x v="3673"/>
    <x v="4"/>
    <x v="7"/>
    <x v="1"/>
    <x v="318"/>
    <x v="430"/>
    <x v="0"/>
    <x v="19"/>
    <x v="0"/>
    <x v="3914"/>
    <x v="154"/>
    <x v="140"/>
    <x v="31"/>
    <x v="34"/>
    <x v="21"/>
    <x v="36"/>
    <x v="525"/>
    <x v="0"/>
    <x v="30"/>
    <x v="9"/>
    <x v="224"/>
    <x v="14"/>
  </r>
  <r>
    <x v="3714"/>
    <x v="4"/>
    <x v="7"/>
    <x v="1"/>
    <x v="318"/>
    <x v="430"/>
    <x v="0"/>
    <x v="4"/>
    <x v="0"/>
    <x v="3959"/>
    <x v="163"/>
    <x v="151"/>
    <x v="31"/>
    <x v="34"/>
    <x v="21"/>
    <x v="13"/>
    <x v="114"/>
    <x v="0"/>
    <x v="30"/>
    <x v="9"/>
    <x v="67"/>
    <x v="14"/>
  </r>
  <r>
    <x v="3664"/>
    <x v="4"/>
    <x v="7"/>
    <x v="1"/>
    <x v="318"/>
    <x v="430"/>
    <x v="0"/>
    <x v="19"/>
    <x v="0"/>
    <x v="3905"/>
    <x v="165"/>
    <x v="153"/>
    <x v="31"/>
    <x v="34"/>
    <x v="21"/>
    <x v="36"/>
    <x v="525"/>
    <x v="0"/>
    <x v="30"/>
    <x v="9"/>
    <x v="224"/>
    <x v="14"/>
  </r>
  <r>
    <x v="3824"/>
    <x v="4"/>
    <x v="7"/>
    <x v="1"/>
    <x v="318"/>
    <x v="430"/>
    <x v="0"/>
    <x v="21"/>
    <x v="0"/>
    <x v="1309"/>
    <x v="165"/>
    <x v="153"/>
    <x v="31"/>
    <x v="34"/>
    <x v="21"/>
    <x v="16"/>
    <x v="128"/>
    <x v="0"/>
    <x v="30"/>
    <x v="9"/>
    <x v="74"/>
    <x v="14"/>
  </r>
  <r>
    <x v="3679"/>
    <x v="4"/>
    <x v="7"/>
    <x v="1"/>
    <x v="318"/>
    <x v="430"/>
    <x v="0"/>
    <x v="19"/>
    <x v="0"/>
    <x v="3920"/>
    <x v="176"/>
    <x v="166"/>
    <x v="31"/>
    <x v="34"/>
    <x v="21"/>
    <x v="36"/>
    <x v="525"/>
    <x v="0"/>
    <x v="30"/>
    <x v="9"/>
    <x v="224"/>
    <x v="14"/>
  </r>
  <r>
    <x v="3711"/>
    <x v="4"/>
    <x v="7"/>
    <x v="1"/>
    <x v="318"/>
    <x v="430"/>
    <x v="0"/>
    <x v="4"/>
    <x v="0"/>
    <x v="3956"/>
    <x v="178"/>
    <x v="168"/>
    <x v="31"/>
    <x v="34"/>
    <x v="21"/>
    <x v="13"/>
    <x v="114"/>
    <x v="0"/>
    <x v="30"/>
    <x v="9"/>
    <x v="67"/>
    <x v="14"/>
  </r>
  <r>
    <x v="3669"/>
    <x v="4"/>
    <x v="7"/>
    <x v="1"/>
    <x v="318"/>
    <x v="430"/>
    <x v="0"/>
    <x v="19"/>
    <x v="0"/>
    <x v="3910"/>
    <x v="186"/>
    <x v="176"/>
    <x v="31"/>
    <x v="34"/>
    <x v="21"/>
    <x v="36"/>
    <x v="525"/>
    <x v="0"/>
    <x v="30"/>
    <x v="9"/>
    <x v="224"/>
    <x v="14"/>
  </r>
  <r>
    <x v="3839"/>
    <x v="4"/>
    <x v="7"/>
    <x v="1"/>
    <x v="318"/>
    <x v="430"/>
    <x v="0"/>
    <x v="21"/>
    <x v="0"/>
    <x v="1296"/>
    <x v="186"/>
    <x v="176"/>
    <x v="31"/>
    <x v="34"/>
    <x v="21"/>
    <x v="16"/>
    <x v="128"/>
    <x v="0"/>
    <x v="30"/>
    <x v="9"/>
    <x v="74"/>
    <x v="14"/>
  </r>
  <r>
    <x v="3706"/>
    <x v="4"/>
    <x v="7"/>
    <x v="1"/>
    <x v="318"/>
    <x v="430"/>
    <x v="0"/>
    <x v="4"/>
    <x v="0"/>
    <x v="3948"/>
    <x v="195"/>
    <x v="185"/>
    <x v="31"/>
    <x v="34"/>
    <x v="21"/>
    <x v="13"/>
    <x v="114"/>
    <x v="0"/>
    <x v="30"/>
    <x v="9"/>
    <x v="67"/>
    <x v="14"/>
  </r>
  <r>
    <x v="3674"/>
    <x v="4"/>
    <x v="7"/>
    <x v="1"/>
    <x v="318"/>
    <x v="430"/>
    <x v="0"/>
    <x v="19"/>
    <x v="0"/>
    <x v="3915"/>
    <x v="198"/>
    <x v="187"/>
    <x v="31"/>
    <x v="34"/>
    <x v="21"/>
    <x v="36"/>
    <x v="525"/>
    <x v="0"/>
    <x v="30"/>
    <x v="9"/>
    <x v="224"/>
    <x v="14"/>
  </r>
  <r>
    <x v="3665"/>
    <x v="4"/>
    <x v="7"/>
    <x v="1"/>
    <x v="318"/>
    <x v="430"/>
    <x v="0"/>
    <x v="19"/>
    <x v="0"/>
    <x v="3906"/>
    <x v="209"/>
    <x v="197"/>
    <x v="31"/>
    <x v="34"/>
    <x v="21"/>
    <x v="36"/>
    <x v="525"/>
    <x v="0"/>
    <x v="30"/>
    <x v="9"/>
    <x v="224"/>
    <x v="14"/>
  </r>
  <r>
    <x v="3825"/>
    <x v="4"/>
    <x v="7"/>
    <x v="1"/>
    <x v="318"/>
    <x v="430"/>
    <x v="0"/>
    <x v="21"/>
    <x v="0"/>
    <x v="1310"/>
    <x v="209"/>
    <x v="197"/>
    <x v="31"/>
    <x v="34"/>
    <x v="21"/>
    <x v="16"/>
    <x v="128"/>
    <x v="0"/>
    <x v="30"/>
    <x v="9"/>
    <x v="74"/>
    <x v="14"/>
  </r>
  <r>
    <x v="3715"/>
    <x v="4"/>
    <x v="7"/>
    <x v="1"/>
    <x v="318"/>
    <x v="430"/>
    <x v="0"/>
    <x v="4"/>
    <x v="0"/>
    <x v="3960"/>
    <x v="210"/>
    <x v="199"/>
    <x v="31"/>
    <x v="34"/>
    <x v="21"/>
    <x v="13"/>
    <x v="114"/>
    <x v="0"/>
    <x v="30"/>
    <x v="9"/>
    <x v="67"/>
    <x v="14"/>
  </r>
  <r>
    <x v="3680"/>
    <x v="4"/>
    <x v="7"/>
    <x v="1"/>
    <x v="318"/>
    <x v="430"/>
    <x v="0"/>
    <x v="19"/>
    <x v="0"/>
    <x v="3921"/>
    <x v="219"/>
    <x v="209"/>
    <x v="31"/>
    <x v="34"/>
    <x v="21"/>
    <x v="36"/>
    <x v="525"/>
    <x v="0"/>
    <x v="30"/>
    <x v="9"/>
    <x v="224"/>
    <x v="14"/>
  </r>
  <r>
    <x v="3712"/>
    <x v="4"/>
    <x v="7"/>
    <x v="1"/>
    <x v="318"/>
    <x v="430"/>
    <x v="0"/>
    <x v="4"/>
    <x v="0"/>
    <x v="3957"/>
    <x v="226"/>
    <x v="217"/>
    <x v="31"/>
    <x v="34"/>
    <x v="21"/>
    <x v="13"/>
    <x v="114"/>
    <x v="0"/>
    <x v="30"/>
    <x v="9"/>
    <x v="67"/>
    <x v="14"/>
  </r>
  <r>
    <x v="3670"/>
    <x v="4"/>
    <x v="7"/>
    <x v="1"/>
    <x v="318"/>
    <x v="430"/>
    <x v="0"/>
    <x v="19"/>
    <x v="0"/>
    <x v="3911"/>
    <x v="229"/>
    <x v="220"/>
    <x v="31"/>
    <x v="34"/>
    <x v="21"/>
    <x v="36"/>
    <x v="525"/>
    <x v="0"/>
    <x v="30"/>
    <x v="9"/>
    <x v="224"/>
    <x v="14"/>
  </r>
  <r>
    <x v="3840"/>
    <x v="4"/>
    <x v="7"/>
    <x v="1"/>
    <x v="318"/>
    <x v="430"/>
    <x v="0"/>
    <x v="21"/>
    <x v="0"/>
    <x v="1297"/>
    <x v="229"/>
    <x v="220"/>
    <x v="31"/>
    <x v="34"/>
    <x v="21"/>
    <x v="16"/>
    <x v="128"/>
    <x v="0"/>
    <x v="30"/>
    <x v="9"/>
    <x v="74"/>
    <x v="14"/>
  </r>
  <r>
    <x v="3675"/>
    <x v="4"/>
    <x v="7"/>
    <x v="1"/>
    <x v="318"/>
    <x v="430"/>
    <x v="0"/>
    <x v="19"/>
    <x v="0"/>
    <x v="3916"/>
    <x v="240"/>
    <x v="232"/>
    <x v="31"/>
    <x v="34"/>
    <x v="21"/>
    <x v="36"/>
    <x v="525"/>
    <x v="0"/>
    <x v="30"/>
    <x v="9"/>
    <x v="224"/>
    <x v="14"/>
  </r>
  <r>
    <x v="3707"/>
    <x v="4"/>
    <x v="7"/>
    <x v="1"/>
    <x v="318"/>
    <x v="430"/>
    <x v="0"/>
    <x v="4"/>
    <x v="0"/>
    <x v="3949"/>
    <x v="241"/>
    <x v="233"/>
    <x v="31"/>
    <x v="34"/>
    <x v="21"/>
    <x v="13"/>
    <x v="114"/>
    <x v="0"/>
    <x v="30"/>
    <x v="9"/>
    <x v="67"/>
    <x v="14"/>
  </r>
  <r>
    <x v="3666"/>
    <x v="4"/>
    <x v="7"/>
    <x v="1"/>
    <x v="318"/>
    <x v="430"/>
    <x v="0"/>
    <x v="19"/>
    <x v="0"/>
    <x v="3907"/>
    <x v="252"/>
    <x v="242"/>
    <x v="31"/>
    <x v="34"/>
    <x v="21"/>
    <x v="36"/>
    <x v="525"/>
    <x v="0"/>
    <x v="30"/>
    <x v="9"/>
    <x v="224"/>
    <x v="14"/>
  </r>
  <r>
    <x v="3826"/>
    <x v="4"/>
    <x v="7"/>
    <x v="1"/>
    <x v="318"/>
    <x v="430"/>
    <x v="0"/>
    <x v="21"/>
    <x v="0"/>
    <x v="1311"/>
    <x v="252"/>
    <x v="242"/>
    <x v="31"/>
    <x v="34"/>
    <x v="21"/>
    <x v="16"/>
    <x v="128"/>
    <x v="0"/>
    <x v="30"/>
    <x v="9"/>
    <x v="74"/>
    <x v="14"/>
  </r>
  <r>
    <x v="3716"/>
    <x v="4"/>
    <x v="7"/>
    <x v="1"/>
    <x v="318"/>
    <x v="430"/>
    <x v="0"/>
    <x v="4"/>
    <x v="0"/>
    <x v="3961"/>
    <x v="258"/>
    <x v="250"/>
    <x v="31"/>
    <x v="34"/>
    <x v="21"/>
    <x v="13"/>
    <x v="114"/>
    <x v="0"/>
    <x v="30"/>
    <x v="9"/>
    <x v="67"/>
    <x v="14"/>
  </r>
  <r>
    <x v="3681"/>
    <x v="4"/>
    <x v="7"/>
    <x v="1"/>
    <x v="318"/>
    <x v="430"/>
    <x v="0"/>
    <x v="19"/>
    <x v="0"/>
    <x v="3922"/>
    <x v="262"/>
    <x v="255"/>
    <x v="31"/>
    <x v="34"/>
    <x v="21"/>
    <x v="36"/>
    <x v="525"/>
    <x v="0"/>
    <x v="30"/>
    <x v="9"/>
    <x v="224"/>
    <x v="14"/>
  </r>
  <r>
    <x v="3671"/>
    <x v="4"/>
    <x v="7"/>
    <x v="1"/>
    <x v="318"/>
    <x v="430"/>
    <x v="0"/>
    <x v="22"/>
    <x v="0"/>
    <x v="3912"/>
    <x v="273"/>
    <x v="264"/>
    <x v="31"/>
    <x v="34"/>
    <x v="21"/>
    <x v="37"/>
    <x v="582"/>
    <x v="0"/>
    <x v="30"/>
    <x v="9"/>
    <x v="244"/>
    <x v="14"/>
  </r>
  <r>
    <x v="3841"/>
    <x v="4"/>
    <x v="7"/>
    <x v="1"/>
    <x v="318"/>
    <x v="430"/>
    <x v="0"/>
    <x v="21"/>
    <x v="0"/>
    <x v="1298"/>
    <x v="273"/>
    <x v="264"/>
    <x v="31"/>
    <x v="34"/>
    <x v="21"/>
    <x v="16"/>
    <x v="128"/>
    <x v="0"/>
    <x v="30"/>
    <x v="9"/>
    <x v="74"/>
    <x v="14"/>
  </r>
  <r>
    <x v="3676"/>
    <x v="4"/>
    <x v="7"/>
    <x v="1"/>
    <x v="318"/>
    <x v="430"/>
    <x v="0"/>
    <x v="19"/>
    <x v="0"/>
    <x v="3917"/>
    <x v="284"/>
    <x v="275"/>
    <x v="31"/>
    <x v="34"/>
    <x v="21"/>
    <x v="36"/>
    <x v="525"/>
    <x v="0"/>
    <x v="30"/>
    <x v="9"/>
    <x v="224"/>
    <x v="14"/>
  </r>
  <r>
    <x v="3719"/>
    <x v="4"/>
    <x v="7"/>
    <x v="1"/>
    <x v="318"/>
    <x v="430"/>
    <x v="0"/>
    <x v="4"/>
    <x v="0"/>
    <x v="3964"/>
    <x v="290"/>
    <x v="282"/>
    <x v="31"/>
    <x v="34"/>
    <x v="21"/>
    <x v="13"/>
    <x v="114"/>
    <x v="0"/>
    <x v="30"/>
    <x v="9"/>
    <x v="67"/>
    <x v="14"/>
  </r>
  <r>
    <x v="3660"/>
    <x v="4"/>
    <x v="7"/>
    <x v="1"/>
    <x v="318"/>
    <x v="430"/>
    <x v="0"/>
    <x v="19"/>
    <x v="0"/>
    <x v="3901"/>
    <x v="295"/>
    <x v="285"/>
    <x v="31"/>
    <x v="34"/>
    <x v="21"/>
    <x v="36"/>
    <x v="525"/>
    <x v="0"/>
    <x v="30"/>
    <x v="9"/>
    <x v="224"/>
    <x v="14"/>
  </r>
  <r>
    <x v="3845"/>
    <x v="4"/>
    <x v="7"/>
    <x v="1"/>
    <x v="318"/>
    <x v="430"/>
    <x v="0"/>
    <x v="21"/>
    <x v="0"/>
    <x v="1312"/>
    <x v="295"/>
    <x v="285"/>
    <x v="31"/>
    <x v="34"/>
    <x v="21"/>
    <x v="16"/>
    <x v="128"/>
    <x v="0"/>
    <x v="30"/>
    <x v="9"/>
    <x v="74"/>
    <x v="14"/>
  </r>
  <r>
    <x v="3717"/>
    <x v="4"/>
    <x v="7"/>
    <x v="1"/>
    <x v="318"/>
    <x v="430"/>
    <x v="0"/>
    <x v="4"/>
    <x v="0"/>
    <x v="3962"/>
    <x v="304"/>
    <x v="296"/>
    <x v="31"/>
    <x v="34"/>
    <x v="21"/>
    <x v="13"/>
    <x v="114"/>
    <x v="0"/>
    <x v="30"/>
    <x v="9"/>
    <x v="67"/>
    <x v="14"/>
  </r>
  <r>
    <x v="3682"/>
    <x v="4"/>
    <x v="7"/>
    <x v="1"/>
    <x v="318"/>
    <x v="430"/>
    <x v="0"/>
    <x v="19"/>
    <x v="0"/>
    <x v="3923"/>
    <x v="305"/>
    <x v="297"/>
    <x v="31"/>
    <x v="34"/>
    <x v="21"/>
    <x v="36"/>
    <x v="525"/>
    <x v="0"/>
    <x v="30"/>
    <x v="9"/>
    <x v="224"/>
    <x v="14"/>
  </r>
  <r>
    <x v="3661"/>
    <x v="4"/>
    <x v="7"/>
    <x v="1"/>
    <x v="318"/>
    <x v="430"/>
    <x v="0"/>
    <x v="19"/>
    <x v="0"/>
    <x v="3902"/>
    <x v="316"/>
    <x v="309"/>
    <x v="31"/>
    <x v="34"/>
    <x v="21"/>
    <x v="36"/>
    <x v="525"/>
    <x v="0"/>
    <x v="30"/>
    <x v="9"/>
    <x v="224"/>
    <x v="14"/>
  </r>
  <r>
    <x v="3842"/>
    <x v="4"/>
    <x v="7"/>
    <x v="1"/>
    <x v="318"/>
    <x v="430"/>
    <x v="0"/>
    <x v="21"/>
    <x v="0"/>
    <x v="1299"/>
    <x v="316"/>
    <x v="309"/>
    <x v="31"/>
    <x v="34"/>
    <x v="21"/>
    <x v="16"/>
    <x v="128"/>
    <x v="0"/>
    <x v="30"/>
    <x v="9"/>
    <x v="74"/>
    <x v="14"/>
  </r>
  <r>
    <x v="3708"/>
    <x v="4"/>
    <x v="7"/>
    <x v="1"/>
    <x v="318"/>
    <x v="430"/>
    <x v="0"/>
    <x v="4"/>
    <x v="0"/>
    <x v="3953"/>
    <x v="320"/>
    <x v="314"/>
    <x v="31"/>
    <x v="34"/>
    <x v="21"/>
    <x v="13"/>
    <x v="114"/>
    <x v="0"/>
    <x v="30"/>
    <x v="9"/>
    <x v="67"/>
    <x v="14"/>
  </r>
  <r>
    <x v="3677"/>
    <x v="4"/>
    <x v="7"/>
    <x v="1"/>
    <x v="318"/>
    <x v="430"/>
    <x v="0"/>
    <x v="19"/>
    <x v="0"/>
    <x v="3918"/>
    <x v="327"/>
    <x v="319"/>
    <x v="31"/>
    <x v="34"/>
    <x v="21"/>
    <x v="36"/>
    <x v="525"/>
    <x v="0"/>
    <x v="30"/>
    <x v="9"/>
    <x v="224"/>
    <x v="14"/>
  </r>
  <r>
    <x v="3720"/>
    <x v="4"/>
    <x v="7"/>
    <x v="1"/>
    <x v="318"/>
    <x v="430"/>
    <x v="0"/>
    <x v="4"/>
    <x v="0"/>
    <x v="3965"/>
    <x v="336"/>
    <x v="329"/>
    <x v="31"/>
    <x v="34"/>
    <x v="21"/>
    <x v="13"/>
    <x v="114"/>
    <x v="0"/>
    <x v="30"/>
    <x v="9"/>
    <x v="67"/>
    <x v="14"/>
  </r>
  <r>
    <x v="3690"/>
    <x v="4"/>
    <x v="7"/>
    <x v="1"/>
    <x v="318"/>
    <x v="430"/>
    <x v="0"/>
    <x v="19"/>
    <x v="0"/>
    <x v="3930"/>
    <x v="338"/>
    <x v="331"/>
    <x v="31"/>
    <x v="34"/>
    <x v="21"/>
    <x v="36"/>
    <x v="525"/>
    <x v="0"/>
    <x v="30"/>
    <x v="9"/>
    <x v="224"/>
    <x v="14"/>
  </r>
  <r>
    <x v="3847"/>
    <x v="4"/>
    <x v="7"/>
    <x v="1"/>
    <x v="318"/>
    <x v="430"/>
    <x v="0"/>
    <x v="21"/>
    <x v="0"/>
    <x v="1313"/>
    <x v="338"/>
    <x v="331"/>
    <x v="31"/>
    <x v="34"/>
    <x v="21"/>
    <x v="16"/>
    <x v="128"/>
    <x v="0"/>
    <x v="30"/>
    <x v="9"/>
    <x v="74"/>
    <x v="14"/>
  </r>
  <r>
    <x v="3683"/>
    <x v="4"/>
    <x v="7"/>
    <x v="1"/>
    <x v="318"/>
    <x v="430"/>
    <x v="0"/>
    <x v="19"/>
    <x v="0"/>
    <x v="3924"/>
    <x v="350"/>
    <x v="342"/>
    <x v="31"/>
    <x v="34"/>
    <x v="21"/>
    <x v="36"/>
    <x v="525"/>
    <x v="0"/>
    <x v="30"/>
    <x v="9"/>
    <x v="224"/>
    <x v="14"/>
  </r>
  <r>
    <x v="3718"/>
    <x v="4"/>
    <x v="7"/>
    <x v="1"/>
    <x v="318"/>
    <x v="430"/>
    <x v="0"/>
    <x v="4"/>
    <x v="0"/>
    <x v="3963"/>
    <x v="356"/>
    <x v="347"/>
    <x v="31"/>
    <x v="34"/>
    <x v="21"/>
    <x v="13"/>
    <x v="114"/>
    <x v="0"/>
    <x v="30"/>
    <x v="9"/>
    <x v="67"/>
    <x v="14"/>
  </r>
  <r>
    <x v="3662"/>
    <x v="4"/>
    <x v="7"/>
    <x v="1"/>
    <x v="318"/>
    <x v="430"/>
    <x v="0"/>
    <x v="19"/>
    <x v="0"/>
    <x v="3903"/>
    <x v="364"/>
    <x v="353"/>
    <x v="31"/>
    <x v="34"/>
    <x v="21"/>
    <x v="36"/>
    <x v="525"/>
    <x v="0"/>
    <x v="30"/>
    <x v="9"/>
    <x v="224"/>
    <x v="14"/>
  </r>
  <r>
    <x v="3843"/>
    <x v="4"/>
    <x v="7"/>
    <x v="1"/>
    <x v="318"/>
    <x v="430"/>
    <x v="0"/>
    <x v="21"/>
    <x v="0"/>
    <x v="1300"/>
    <x v="364"/>
    <x v="353"/>
    <x v="31"/>
    <x v="34"/>
    <x v="21"/>
    <x v="16"/>
    <x v="128"/>
    <x v="0"/>
    <x v="30"/>
    <x v="9"/>
    <x v="74"/>
    <x v="14"/>
  </r>
  <r>
    <x v="3728"/>
    <x v="4"/>
    <x v="7"/>
    <x v="1"/>
    <x v="318"/>
    <x v="430"/>
    <x v="0"/>
    <x v="4"/>
    <x v="0"/>
    <x v="3982"/>
    <x v="371"/>
    <x v="361"/>
    <x v="31"/>
    <x v="34"/>
    <x v="21"/>
    <x v="13"/>
    <x v="114"/>
    <x v="0"/>
    <x v="30"/>
    <x v="9"/>
    <x v="67"/>
    <x v="14"/>
  </r>
  <r>
    <x v="3701"/>
    <x v="4"/>
    <x v="7"/>
    <x v="1"/>
    <x v="318"/>
    <x v="430"/>
    <x v="0"/>
    <x v="19"/>
    <x v="0"/>
    <x v="3943"/>
    <x v="374"/>
    <x v="363"/>
    <x v="31"/>
    <x v="34"/>
    <x v="21"/>
    <x v="36"/>
    <x v="525"/>
    <x v="0"/>
    <x v="30"/>
    <x v="9"/>
    <x v="224"/>
    <x v="14"/>
  </r>
  <r>
    <x v="3691"/>
    <x v="4"/>
    <x v="7"/>
    <x v="1"/>
    <x v="318"/>
    <x v="430"/>
    <x v="0"/>
    <x v="19"/>
    <x v="0"/>
    <x v="3931"/>
    <x v="390"/>
    <x v="379"/>
    <x v="31"/>
    <x v="34"/>
    <x v="21"/>
    <x v="36"/>
    <x v="525"/>
    <x v="0"/>
    <x v="30"/>
    <x v="9"/>
    <x v="224"/>
    <x v="14"/>
  </r>
  <r>
    <x v="3721"/>
    <x v="4"/>
    <x v="7"/>
    <x v="1"/>
    <x v="318"/>
    <x v="430"/>
    <x v="0"/>
    <x v="4"/>
    <x v="0"/>
    <x v="3966"/>
    <x v="390"/>
    <x v="379"/>
    <x v="31"/>
    <x v="34"/>
    <x v="21"/>
    <x v="13"/>
    <x v="114"/>
    <x v="0"/>
    <x v="30"/>
    <x v="9"/>
    <x v="67"/>
    <x v="14"/>
  </r>
  <r>
    <x v="3849"/>
    <x v="4"/>
    <x v="7"/>
    <x v="1"/>
    <x v="318"/>
    <x v="430"/>
    <x v="0"/>
    <x v="21"/>
    <x v="0"/>
    <x v="1314"/>
    <x v="398"/>
    <x v="387"/>
    <x v="31"/>
    <x v="34"/>
    <x v="21"/>
    <x v="16"/>
    <x v="128"/>
    <x v="0"/>
    <x v="30"/>
    <x v="9"/>
    <x v="74"/>
    <x v="14"/>
  </r>
  <r>
    <x v="3730"/>
    <x v="4"/>
    <x v="7"/>
    <x v="1"/>
    <x v="318"/>
    <x v="430"/>
    <x v="0"/>
    <x v="4"/>
    <x v="0"/>
    <x v="3986"/>
    <x v="406"/>
    <x v="395"/>
    <x v="31"/>
    <x v="34"/>
    <x v="21"/>
    <x v="13"/>
    <x v="114"/>
    <x v="0"/>
    <x v="30"/>
    <x v="9"/>
    <x v="67"/>
    <x v="14"/>
  </r>
  <r>
    <x v="3685"/>
    <x v="4"/>
    <x v="7"/>
    <x v="1"/>
    <x v="318"/>
    <x v="430"/>
    <x v="0"/>
    <x v="19"/>
    <x v="0"/>
    <x v="3925"/>
    <x v="409"/>
    <x v="399"/>
    <x v="31"/>
    <x v="34"/>
    <x v="21"/>
    <x v="36"/>
    <x v="525"/>
    <x v="0"/>
    <x v="30"/>
    <x v="9"/>
    <x v="224"/>
    <x v="14"/>
  </r>
  <r>
    <x v="3854"/>
    <x v="4"/>
    <x v="7"/>
    <x v="1"/>
    <x v="318"/>
    <x v="430"/>
    <x v="0"/>
    <x v="21"/>
    <x v="0"/>
    <x v="1301"/>
    <x v="409"/>
    <x v="399"/>
    <x v="31"/>
    <x v="34"/>
    <x v="21"/>
    <x v="16"/>
    <x v="128"/>
    <x v="0"/>
    <x v="30"/>
    <x v="9"/>
    <x v="74"/>
    <x v="14"/>
  </r>
  <r>
    <x v="3702"/>
    <x v="4"/>
    <x v="7"/>
    <x v="1"/>
    <x v="318"/>
    <x v="430"/>
    <x v="0"/>
    <x v="22"/>
    <x v="0"/>
    <x v="3944"/>
    <x v="423"/>
    <x v="413"/>
    <x v="31"/>
    <x v="34"/>
    <x v="21"/>
    <x v="37"/>
    <x v="582"/>
    <x v="0"/>
    <x v="30"/>
    <x v="9"/>
    <x v="244"/>
    <x v="14"/>
  </r>
  <r>
    <x v="3851"/>
    <x v="4"/>
    <x v="7"/>
    <x v="1"/>
    <x v="318"/>
    <x v="430"/>
    <x v="0"/>
    <x v="21"/>
    <x v="0"/>
    <x v="1315"/>
    <x v="430"/>
    <x v="419"/>
    <x v="31"/>
    <x v="34"/>
    <x v="21"/>
    <x v="16"/>
    <x v="128"/>
    <x v="0"/>
    <x v="30"/>
    <x v="9"/>
    <x v="74"/>
    <x v="14"/>
  </r>
  <r>
    <x v="3724"/>
    <x v="4"/>
    <x v="7"/>
    <x v="1"/>
    <x v="318"/>
    <x v="430"/>
    <x v="0"/>
    <x v="4"/>
    <x v="0"/>
    <x v="3975"/>
    <x v="438"/>
    <x v="427"/>
    <x v="31"/>
    <x v="34"/>
    <x v="21"/>
    <x v="13"/>
    <x v="114"/>
    <x v="0"/>
    <x v="30"/>
    <x v="9"/>
    <x v="67"/>
    <x v="14"/>
  </r>
  <r>
    <x v="3692"/>
    <x v="4"/>
    <x v="7"/>
    <x v="1"/>
    <x v="318"/>
    <x v="430"/>
    <x v="0"/>
    <x v="19"/>
    <x v="0"/>
    <x v="3932"/>
    <x v="440"/>
    <x v="430"/>
    <x v="31"/>
    <x v="34"/>
    <x v="21"/>
    <x v="36"/>
    <x v="525"/>
    <x v="0"/>
    <x v="30"/>
    <x v="9"/>
    <x v="224"/>
    <x v="14"/>
  </r>
  <r>
    <x v="3856"/>
    <x v="4"/>
    <x v="7"/>
    <x v="1"/>
    <x v="318"/>
    <x v="430"/>
    <x v="0"/>
    <x v="21"/>
    <x v="0"/>
    <x v="1302"/>
    <x v="451"/>
    <x v="442"/>
    <x v="31"/>
    <x v="34"/>
    <x v="21"/>
    <x v="16"/>
    <x v="128"/>
    <x v="0"/>
    <x v="30"/>
    <x v="9"/>
    <x v="74"/>
    <x v="14"/>
  </r>
  <r>
    <x v="3686"/>
    <x v="4"/>
    <x v="7"/>
    <x v="1"/>
    <x v="318"/>
    <x v="430"/>
    <x v="0"/>
    <x v="22"/>
    <x v="0"/>
    <x v="3926"/>
    <x v="453"/>
    <x v="446"/>
    <x v="31"/>
    <x v="34"/>
    <x v="21"/>
    <x v="37"/>
    <x v="582"/>
    <x v="0"/>
    <x v="30"/>
    <x v="9"/>
    <x v="244"/>
    <x v="14"/>
  </r>
  <r>
    <x v="3729"/>
    <x v="4"/>
    <x v="7"/>
    <x v="1"/>
    <x v="318"/>
    <x v="430"/>
    <x v="0"/>
    <x v="4"/>
    <x v="0"/>
    <x v="3983"/>
    <x v="468"/>
    <x v="458"/>
    <x v="31"/>
    <x v="34"/>
    <x v="21"/>
    <x v="13"/>
    <x v="114"/>
    <x v="0"/>
    <x v="30"/>
    <x v="9"/>
    <x v="67"/>
    <x v="14"/>
  </r>
  <r>
    <x v="3703"/>
    <x v="4"/>
    <x v="7"/>
    <x v="1"/>
    <x v="318"/>
    <x v="430"/>
    <x v="0"/>
    <x v="19"/>
    <x v="0"/>
    <x v="3945"/>
    <x v="470"/>
    <x v="461"/>
    <x v="31"/>
    <x v="34"/>
    <x v="21"/>
    <x v="36"/>
    <x v="525"/>
    <x v="0"/>
    <x v="30"/>
    <x v="9"/>
    <x v="224"/>
    <x v="14"/>
  </r>
  <r>
    <x v="3853"/>
    <x v="4"/>
    <x v="7"/>
    <x v="1"/>
    <x v="318"/>
    <x v="430"/>
    <x v="0"/>
    <x v="21"/>
    <x v="0"/>
    <x v="1316"/>
    <x v="472"/>
    <x v="463"/>
    <x v="31"/>
    <x v="34"/>
    <x v="21"/>
    <x v="16"/>
    <x v="128"/>
    <x v="0"/>
    <x v="30"/>
    <x v="9"/>
    <x v="74"/>
    <x v="14"/>
  </r>
  <r>
    <x v="3693"/>
    <x v="4"/>
    <x v="7"/>
    <x v="1"/>
    <x v="318"/>
    <x v="430"/>
    <x v="0"/>
    <x v="22"/>
    <x v="0"/>
    <x v="3933"/>
    <x v="485"/>
    <x v="474"/>
    <x v="31"/>
    <x v="34"/>
    <x v="21"/>
    <x v="37"/>
    <x v="582"/>
    <x v="0"/>
    <x v="30"/>
    <x v="9"/>
    <x v="244"/>
    <x v="14"/>
  </r>
  <r>
    <x v="3858"/>
    <x v="4"/>
    <x v="7"/>
    <x v="1"/>
    <x v="318"/>
    <x v="430"/>
    <x v="0"/>
    <x v="21"/>
    <x v="0"/>
    <x v="1303"/>
    <x v="492"/>
    <x v="483"/>
    <x v="31"/>
    <x v="34"/>
    <x v="21"/>
    <x v="16"/>
    <x v="128"/>
    <x v="0"/>
    <x v="30"/>
    <x v="9"/>
    <x v="74"/>
    <x v="14"/>
  </r>
  <r>
    <x v="3731"/>
    <x v="4"/>
    <x v="7"/>
    <x v="1"/>
    <x v="318"/>
    <x v="430"/>
    <x v="0"/>
    <x v="4"/>
    <x v="0"/>
    <x v="3987"/>
    <x v="498"/>
    <x v="490"/>
    <x v="31"/>
    <x v="34"/>
    <x v="21"/>
    <x v="13"/>
    <x v="114"/>
    <x v="0"/>
    <x v="30"/>
    <x v="9"/>
    <x v="67"/>
    <x v="14"/>
  </r>
  <r>
    <x v="3687"/>
    <x v="4"/>
    <x v="7"/>
    <x v="1"/>
    <x v="318"/>
    <x v="430"/>
    <x v="0"/>
    <x v="19"/>
    <x v="0"/>
    <x v="3927"/>
    <x v="500"/>
    <x v="493"/>
    <x v="31"/>
    <x v="34"/>
    <x v="21"/>
    <x v="36"/>
    <x v="525"/>
    <x v="0"/>
    <x v="30"/>
    <x v="9"/>
    <x v="224"/>
    <x v="14"/>
  </r>
  <r>
    <x v="3863"/>
    <x v="4"/>
    <x v="7"/>
    <x v="1"/>
    <x v="318"/>
    <x v="430"/>
    <x v="0"/>
    <x v="21"/>
    <x v="0"/>
    <x v="1317"/>
    <x v="512"/>
    <x v="502"/>
    <x v="31"/>
    <x v="34"/>
    <x v="21"/>
    <x v="16"/>
    <x v="128"/>
    <x v="0"/>
    <x v="30"/>
    <x v="9"/>
    <x v="74"/>
    <x v="14"/>
  </r>
  <r>
    <x v="3694"/>
    <x v="4"/>
    <x v="7"/>
    <x v="1"/>
    <x v="318"/>
    <x v="430"/>
    <x v="0"/>
    <x v="22"/>
    <x v="0"/>
    <x v="3934"/>
    <x v="513"/>
    <x v="504"/>
    <x v="31"/>
    <x v="34"/>
    <x v="21"/>
    <x v="37"/>
    <x v="582"/>
    <x v="0"/>
    <x v="30"/>
    <x v="9"/>
    <x v="244"/>
    <x v="14"/>
  </r>
  <r>
    <x v="3725"/>
    <x v="4"/>
    <x v="7"/>
    <x v="1"/>
    <x v="318"/>
    <x v="430"/>
    <x v="0"/>
    <x v="4"/>
    <x v="0"/>
    <x v="3976"/>
    <x v="525"/>
    <x v="516"/>
    <x v="31"/>
    <x v="34"/>
    <x v="21"/>
    <x v="13"/>
    <x v="114"/>
    <x v="0"/>
    <x v="30"/>
    <x v="9"/>
    <x v="67"/>
    <x v="14"/>
  </r>
  <r>
    <x v="3698"/>
    <x v="4"/>
    <x v="7"/>
    <x v="1"/>
    <x v="318"/>
    <x v="430"/>
    <x v="0"/>
    <x v="19"/>
    <x v="0"/>
    <x v="3939"/>
    <x v="528"/>
    <x v="518"/>
    <x v="31"/>
    <x v="34"/>
    <x v="21"/>
    <x v="36"/>
    <x v="525"/>
    <x v="0"/>
    <x v="30"/>
    <x v="9"/>
    <x v="224"/>
    <x v="14"/>
  </r>
  <r>
    <x v="3860"/>
    <x v="4"/>
    <x v="7"/>
    <x v="1"/>
    <x v="318"/>
    <x v="430"/>
    <x v="0"/>
    <x v="21"/>
    <x v="0"/>
    <x v="1304"/>
    <x v="531"/>
    <x v="522"/>
    <x v="31"/>
    <x v="34"/>
    <x v="21"/>
    <x v="16"/>
    <x v="128"/>
    <x v="0"/>
    <x v="30"/>
    <x v="9"/>
    <x v="74"/>
    <x v="14"/>
  </r>
  <r>
    <x v="3688"/>
    <x v="4"/>
    <x v="7"/>
    <x v="1"/>
    <x v="318"/>
    <x v="430"/>
    <x v="0"/>
    <x v="22"/>
    <x v="0"/>
    <x v="3928"/>
    <x v="541"/>
    <x v="532"/>
    <x v="31"/>
    <x v="34"/>
    <x v="21"/>
    <x v="37"/>
    <x v="582"/>
    <x v="0"/>
    <x v="30"/>
    <x v="9"/>
    <x v="244"/>
    <x v="14"/>
  </r>
  <r>
    <x v="3865"/>
    <x v="4"/>
    <x v="7"/>
    <x v="1"/>
    <x v="318"/>
    <x v="430"/>
    <x v="0"/>
    <x v="21"/>
    <x v="0"/>
    <x v="1318"/>
    <x v="550"/>
    <x v="541"/>
    <x v="31"/>
    <x v="34"/>
    <x v="21"/>
    <x v="16"/>
    <x v="128"/>
    <x v="0"/>
    <x v="30"/>
    <x v="9"/>
    <x v="74"/>
    <x v="14"/>
  </r>
  <r>
    <x v="3734"/>
    <x v="4"/>
    <x v="7"/>
    <x v="1"/>
    <x v="318"/>
    <x v="430"/>
    <x v="0"/>
    <x v="4"/>
    <x v="0"/>
    <x v="3996"/>
    <x v="553"/>
    <x v="544"/>
    <x v="31"/>
    <x v="34"/>
    <x v="21"/>
    <x v="13"/>
    <x v="114"/>
    <x v="0"/>
    <x v="30"/>
    <x v="9"/>
    <x v="67"/>
    <x v="14"/>
  </r>
  <r>
    <x v="3695"/>
    <x v="4"/>
    <x v="7"/>
    <x v="1"/>
    <x v="318"/>
    <x v="430"/>
    <x v="0"/>
    <x v="19"/>
    <x v="0"/>
    <x v="3935"/>
    <x v="557"/>
    <x v="547"/>
    <x v="31"/>
    <x v="34"/>
    <x v="21"/>
    <x v="36"/>
    <x v="525"/>
    <x v="0"/>
    <x v="30"/>
    <x v="9"/>
    <x v="224"/>
    <x v="14"/>
  </r>
  <r>
    <x v="3699"/>
    <x v="4"/>
    <x v="7"/>
    <x v="1"/>
    <x v="318"/>
    <x v="430"/>
    <x v="0"/>
    <x v="22"/>
    <x v="0"/>
    <x v="3940"/>
    <x v="572"/>
    <x v="560"/>
    <x v="31"/>
    <x v="34"/>
    <x v="21"/>
    <x v="37"/>
    <x v="582"/>
    <x v="0"/>
    <x v="30"/>
    <x v="9"/>
    <x v="244"/>
    <x v="14"/>
  </r>
  <r>
    <x v="3871"/>
    <x v="4"/>
    <x v="7"/>
    <x v="1"/>
    <x v="318"/>
    <x v="430"/>
    <x v="0"/>
    <x v="21"/>
    <x v="0"/>
    <x v="1305"/>
    <x v="572"/>
    <x v="560"/>
    <x v="31"/>
    <x v="34"/>
    <x v="21"/>
    <x v="16"/>
    <x v="128"/>
    <x v="0"/>
    <x v="30"/>
    <x v="9"/>
    <x v="74"/>
    <x v="14"/>
  </r>
  <r>
    <x v="3732"/>
    <x v="4"/>
    <x v="7"/>
    <x v="1"/>
    <x v="318"/>
    <x v="430"/>
    <x v="0"/>
    <x v="4"/>
    <x v="0"/>
    <x v="3990"/>
    <x v="583"/>
    <x v="575"/>
    <x v="31"/>
    <x v="34"/>
    <x v="21"/>
    <x v="13"/>
    <x v="114"/>
    <x v="0"/>
    <x v="30"/>
    <x v="9"/>
    <x v="67"/>
    <x v="14"/>
  </r>
  <r>
    <x v="3689"/>
    <x v="4"/>
    <x v="7"/>
    <x v="1"/>
    <x v="318"/>
    <x v="430"/>
    <x v="0"/>
    <x v="19"/>
    <x v="0"/>
    <x v="3929"/>
    <x v="585"/>
    <x v="579"/>
    <x v="31"/>
    <x v="34"/>
    <x v="21"/>
    <x v="36"/>
    <x v="525"/>
    <x v="0"/>
    <x v="30"/>
    <x v="9"/>
    <x v="224"/>
    <x v="14"/>
  </r>
  <r>
    <x v="3696"/>
    <x v="4"/>
    <x v="7"/>
    <x v="1"/>
    <x v="318"/>
    <x v="430"/>
    <x v="0"/>
    <x v="22"/>
    <x v="0"/>
    <x v="3936"/>
    <x v="598"/>
    <x v="593"/>
    <x v="31"/>
    <x v="34"/>
    <x v="21"/>
    <x v="37"/>
    <x v="582"/>
    <x v="0"/>
    <x v="30"/>
    <x v="9"/>
    <x v="244"/>
    <x v="14"/>
  </r>
  <r>
    <x v="3867"/>
    <x v="4"/>
    <x v="7"/>
    <x v="1"/>
    <x v="318"/>
    <x v="430"/>
    <x v="0"/>
    <x v="21"/>
    <x v="0"/>
    <x v="1319"/>
    <x v="600"/>
    <x v="594"/>
    <x v="31"/>
    <x v="34"/>
    <x v="21"/>
    <x v="16"/>
    <x v="128"/>
    <x v="0"/>
    <x v="30"/>
    <x v="9"/>
    <x v="74"/>
    <x v="14"/>
  </r>
  <r>
    <x v="3726"/>
    <x v="4"/>
    <x v="7"/>
    <x v="1"/>
    <x v="318"/>
    <x v="430"/>
    <x v="0"/>
    <x v="4"/>
    <x v="0"/>
    <x v="3977"/>
    <x v="610"/>
    <x v="607"/>
    <x v="31"/>
    <x v="34"/>
    <x v="21"/>
    <x v="13"/>
    <x v="114"/>
    <x v="0"/>
    <x v="30"/>
    <x v="9"/>
    <x v="67"/>
    <x v="14"/>
  </r>
  <r>
    <x v="3733"/>
    <x v="4"/>
    <x v="7"/>
    <x v="1"/>
    <x v="318"/>
    <x v="430"/>
    <x v="0"/>
    <x v="4"/>
    <x v="0"/>
    <x v="3991"/>
    <x v="624"/>
    <x v="623"/>
    <x v="31"/>
    <x v="34"/>
    <x v="21"/>
    <x v="13"/>
    <x v="114"/>
    <x v="0"/>
    <x v="30"/>
    <x v="9"/>
    <x v="67"/>
    <x v="14"/>
  </r>
  <r>
    <x v="3697"/>
    <x v="4"/>
    <x v="7"/>
    <x v="1"/>
    <x v="318"/>
    <x v="430"/>
    <x v="0"/>
    <x v="19"/>
    <x v="0"/>
    <x v="3937"/>
    <x v="633"/>
    <x v="634"/>
    <x v="31"/>
    <x v="34"/>
    <x v="21"/>
    <x v="36"/>
    <x v="525"/>
    <x v="0"/>
    <x v="30"/>
    <x v="9"/>
    <x v="224"/>
    <x v="14"/>
  </r>
  <r>
    <x v="3869"/>
    <x v="4"/>
    <x v="7"/>
    <x v="1"/>
    <x v="318"/>
    <x v="430"/>
    <x v="0"/>
    <x v="21"/>
    <x v="0"/>
    <x v="1320"/>
    <x v="633"/>
    <x v="634"/>
    <x v="31"/>
    <x v="34"/>
    <x v="21"/>
    <x v="16"/>
    <x v="128"/>
    <x v="0"/>
    <x v="30"/>
    <x v="9"/>
    <x v="74"/>
    <x v="14"/>
  </r>
  <r>
    <x v="3816"/>
    <x v="4"/>
    <x v="7"/>
    <x v="1"/>
    <x v="318"/>
    <x v="430"/>
    <x v="0"/>
    <x v="4"/>
    <x v="0"/>
    <x v="3994"/>
    <x v="635"/>
    <x v="636"/>
    <x v="31"/>
    <x v="34"/>
    <x v="21"/>
    <x v="13"/>
    <x v="114"/>
    <x v="0"/>
    <x v="30"/>
    <x v="9"/>
    <x v="67"/>
    <x v="14"/>
  </r>
  <r>
    <x v="3818"/>
    <x v="4"/>
    <x v="7"/>
    <x v="1"/>
    <x v="318"/>
    <x v="430"/>
    <x v="0"/>
    <x v="22"/>
    <x v="0"/>
    <x v="324"/>
    <x v="662"/>
    <x v="662"/>
    <x v="31"/>
    <x v="34"/>
    <x v="21"/>
    <x v="37"/>
    <x v="582"/>
    <x v="0"/>
    <x v="30"/>
    <x v="9"/>
    <x v="244"/>
    <x v="14"/>
  </r>
  <r>
    <x v="210"/>
    <x v="4"/>
    <x v="7"/>
    <x v="2"/>
    <x v="330"/>
    <x v="348"/>
    <x v="0"/>
    <x v="22"/>
    <x v="0"/>
    <x v="1747"/>
    <x v="12"/>
    <x v="10"/>
    <x v="112"/>
    <x v="34"/>
    <x v="21"/>
    <x v="37"/>
    <x v="818"/>
    <x v="0"/>
    <x v="30"/>
    <x v="17"/>
    <x v="296"/>
    <x v="14"/>
  </r>
  <r>
    <x v="211"/>
    <x v="4"/>
    <x v="7"/>
    <x v="2"/>
    <x v="330"/>
    <x v="348"/>
    <x v="0"/>
    <x v="21"/>
    <x v="0"/>
    <x v="1768"/>
    <x v="12"/>
    <x v="10"/>
    <x v="112"/>
    <x v="34"/>
    <x v="21"/>
    <x v="16"/>
    <x v="244"/>
    <x v="0"/>
    <x v="30"/>
    <x v="17"/>
    <x v="113"/>
    <x v="14"/>
  </r>
  <r>
    <x v="2959"/>
    <x v="4"/>
    <x v="7"/>
    <x v="2"/>
    <x v="330"/>
    <x v="348"/>
    <x v="1"/>
    <x v="19"/>
    <x v="0"/>
    <x v="3345"/>
    <x v="51"/>
    <x v="48"/>
    <x v="112"/>
    <x v="34"/>
    <x v="21"/>
    <x v="11"/>
    <x v="190"/>
    <x v="0"/>
    <x v="30"/>
    <x v="17"/>
    <x v="92"/>
    <x v="14"/>
  </r>
  <r>
    <x v="3478"/>
    <x v="4"/>
    <x v="7"/>
    <x v="2"/>
    <x v="330"/>
    <x v="348"/>
    <x v="2"/>
    <x v="19"/>
    <x v="0"/>
    <x v="3834"/>
    <x v="51"/>
    <x v="48"/>
    <x v="112"/>
    <x v="34"/>
    <x v="21"/>
    <x v="33"/>
    <x v="687"/>
    <x v="0"/>
    <x v="30"/>
    <x v="17"/>
    <x v="258"/>
    <x v="14"/>
  </r>
  <r>
    <x v="197"/>
    <x v="4"/>
    <x v="7"/>
    <x v="2"/>
    <x v="504"/>
    <x v="313"/>
    <x v="0"/>
    <x v="22"/>
    <x v="0"/>
    <x v="281"/>
    <x v="17"/>
    <x v="20"/>
    <x v="146"/>
    <x v="34"/>
    <x v="21"/>
    <x v="37"/>
    <x v="881"/>
    <x v="0"/>
    <x v="30"/>
    <x v="24"/>
    <x v="325"/>
    <x v="14"/>
  </r>
  <r>
    <x v="199"/>
    <x v="4"/>
    <x v="7"/>
    <x v="2"/>
    <x v="504"/>
    <x v="313"/>
    <x v="0"/>
    <x v="21"/>
    <x v="0"/>
    <x v="1260"/>
    <x v="17"/>
    <x v="20"/>
    <x v="146"/>
    <x v="34"/>
    <x v="21"/>
    <x v="16"/>
    <x v="296"/>
    <x v="0"/>
    <x v="30"/>
    <x v="24"/>
    <x v="144"/>
    <x v="14"/>
  </r>
  <r>
    <x v="224"/>
    <x v="4"/>
    <x v="7"/>
    <x v="2"/>
    <x v="504"/>
    <x v="313"/>
    <x v="2"/>
    <x v="23"/>
    <x v="0"/>
    <x v="2482"/>
    <x v="25"/>
    <x v="25"/>
    <x v="146"/>
    <x v="34"/>
    <x v="21"/>
    <x v="0"/>
    <x v="17"/>
    <x v="0"/>
    <x v="30"/>
    <x v="24"/>
    <x v="14"/>
    <x v="14"/>
  </r>
  <r>
    <x v="200"/>
    <x v="4"/>
    <x v="7"/>
    <x v="2"/>
    <x v="504"/>
    <x v="313"/>
    <x v="0"/>
    <x v="21"/>
    <x v="0"/>
    <x v="1261"/>
    <x v="33"/>
    <x v="34"/>
    <x v="146"/>
    <x v="34"/>
    <x v="21"/>
    <x v="16"/>
    <x v="296"/>
    <x v="0"/>
    <x v="30"/>
    <x v="24"/>
    <x v="144"/>
    <x v="14"/>
  </r>
  <r>
    <x v="2627"/>
    <x v="4"/>
    <x v="7"/>
    <x v="2"/>
    <x v="504"/>
    <x v="313"/>
    <x v="2"/>
    <x v="23"/>
    <x v="0"/>
    <x v="3266"/>
    <x v="52"/>
    <x v="54"/>
    <x v="146"/>
    <x v="34"/>
    <x v="21"/>
    <x v="0"/>
    <x v="17"/>
    <x v="0"/>
    <x v="30"/>
    <x v="24"/>
    <x v="14"/>
    <x v="14"/>
  </r>
  <r>
    <x v="202"/>
    <x v="4"/>
    <x v="7"/>
    <x v="2"/>
    <x v="504"/>
    <x v="313"/>
    <x v="0"/>
    <x v="21"/>
    <x v="0"/>
    <x v="1275"/>
    <x v="56"/>
    <x v="56"/>
    <x v="146"/>
    <x v="34"/>
    <x v="21"/>
    <x v="16"/>
    <x v="296"/>
    <x v="0"/>
    <x v="30"/>
    <x v="24"/>
    <x v="144"/>
    <x v="14"/>
  </r>
  <r>
    <x v="201"/>
    <x v="4"/>
    <x v="7"/>
    <x v="2"/>
    <x v="504"/>
    <x v="313"/>
    <x v="0"/>
    <x v="21"/>
    <x v="0"/>
    <x v="1262"/>
    <x v="76"/>
    <x v="75"/>
    <x v="146"/>
    <x v="34"/>
    <x v="21"/>
    <x v="16"/>
    <x v="296"/>
    <x v="0"/>
    <x v="30"/>
    <x v="24"/>
    <x v="144"/>
    <x v="14"/>
  </r>
  <r>
    <x v="2621"/>
    <x v="4"/>
    <x v="7"/>
    <x v="2"/>
    <x v="504"/>
    <x v="313"/>
    <x v="2"/>
    <x v="23"/>
    <x v="0"/>
    <x v="2390"/>
    <x v="89"/>
    <x v="89"/>
    <x v="146"/>
    <x v="34"/>
    <x v="21"/>
    <x v="0"/>
    <x v="17"/>
    <x v="0"/>
    <x v="30"/>
    <x v="24"/>
    <x v="14"/>
    <x v="14"/>
  </r>
  <r>
    <x v="203"/>
    <x v="4"/>
    <x v="7"/>
    <x v="2"/>
    <x v="504"/>
    <x v="313"/>
    <x v="0"/>
    <x v="21"/>
    <x v="0"/>
    <x v="1276"/>
    <x v="101"/>
    <x v="98"/>
    <x v="146"/>
    <x v="34"/>
    <x v="21"/>
    <x v="16"/>
    <x v="296"/>
    <x v="0"/>
    <x v="30"/>
    <x v="24"/>
    <x v="144"/>
    <x v="14"/>
  </r>
  <r>
    <x v="2622"/>
    <x v="4"/>
    <x v="7"/>
    <x v="2"/>
    <x v="504"/>
    <x v="313"/>
    <x v="2"/>
    <x v="23"/>
    <x v="0"/>
    <x v="2391"/>
    <x v="134"/>
    <x v="133"/>
    <x v="146"/>
    <x v="34"/>
    <x v="21"/>
    <x v="0"/>
    <x v="17"/>
    <x v="0"/>
    <x v="30"/>
    <x v="24"/>
    <x v="14"/>
    <x v="14"/>
  </r>
  <r>
    <x v="2623"/>
    <x v="4"/>
    <x v="7"/>
    <x v="2"/>
    <x v="504"/>
    <x v="313"/>
    <x v="2"/>
    <x v="23"/>
    <x v="0"/>
    <x v="2392"/>
    <x v="178"/>
    <x v="178"/>
    <x v="146"/>
    <x v="34"/>
    <x v="21"/>
    <x v="0"/>
    <x v="17"/>
    <x v="0"/>
    <x v="30"/>
    <x v="24"/>
    <x v="14"/>
    <x v="14"/>
  </r>
  <r>
    <x v="2624"/>
    <x v="4"/>
    <x v="7"/>
    <x v="2"/>
    <x v="504"/>
    <x v="313"/>
    <x v="2"/>
    <x v="23"/>
    <x v="0"/>
    <x v="2393"/>
    <x v="221"/>
    <x v="222"/>
    <x v="146"/>
    <x v="34"/>
    <x v="21"/>
    <x v="0"/>
    <x v="17"/>
    <x v="0"/>
    <x v="30"/>
    <x v="24"/>
    <x v="14"/>
    <x v="14"/>
  </r>
  <r>
    <x v="2625"/>
    <x v="4"/>
    <x v="7"/>
    <x v="2"/>
    <x v="504"/>
    <x v="313"/>
    <x v="2"/>
    <x v="23"/>
    <x v="0"/>
    <x v="2394"/>
    <x v="265"/>
    <x v="267"/>
    <x v="146"/>
    <x v="34"/>
    <x v="21"/>
    <x v="0"/>
    <x v="17"/>
    <x v="0"/>
    <x v="30"/>
    <x v="24"/>
    <x v="14"/>
    <x v="14"/>
  </r>
  <r>
    <x v="212"/>
    <x v="4"/>
    <x v="7"/>
    <x v="2"/>
    <x v="504"/>
    <x v="313"/>
    <x v="2"/>
    <x v="23"/>
    <x v="0"/>
    <x v="2395"/>
    <x v="365"/>
    <x v="365"/>
    <x v="146"/>
    <x v="34"/>
    <x v="21"/>
    <x v="0"/>
    <x v="17"/>
    <x v="0"/>
    <x v="30"/>
    <x v="24"/>
    <x v="14"/>
    <x v="14"/>
  </r>
  <r>
    <x v="213"/>
    <x v="4"/>
    <x v="7"/>
    <x v="2"/>
    <x v="504"/>
    <x v="313"/>
    <x v="2"/>
    <x v="23"/>
    <x v="0"/>
    <x v="2396"/>
    <x v="411"/>
    <x v="410"/>
    <x v="146"/>
    <x v="34"/>
    <x v="21"/>
    <x v="0"/>
    <x v="17"/>
    <x v="0"/>
    <x v="30"/>
    <x v="24"/>
    <x v="14"/>
    <x v="14"/>
  </r>
  <r>
    <x v="214"/>
    <x v="4"/>
    <x v="7"/>
    <x v="2"/>
    <x v="504"/>
    <x v="313"/>
    <x v="2"/>
    <x v="23"/>
    <x v="0"/>
    <x v="2397"/>
    <x v="452"/>
    <x v="454"/>
    <x v="146"/>
    <x v="34"/>
    <x v="21"/>
    <x v="0"/>
    <x v="17"/>
    <x v="0"/>
    <x v="30"/>
    <x v="24"/>
    <x v="14"/>
    <x v="14"/>
  </r>
  <r>
    <x v="215"/>
    <x v="4"/>
    <x v="7"/>
    <x v="2"/>
    <x v="504"/>
    <x v="313"/>
    <x v="2"/>
    <x v="23"/>
    <x v="0"/>
    <x v="2398"/>
    <x v="494"/>
    <x v="495"/>
    <x v="146"/>
    <x v="34"/>
    <x v="21"/>
    <x v="0"/>
    <x v="17"/>
    <x v="0"/>
    <x v="30"/>
    <x v="24"/>
    <x v="14"/>
    <x v="14"/>
  </r>
  <r>
    <x v="216"/>
    <x v="4"/>
    <x v="7"/>
    <x v="2"/>
    <x v="504"/>
    <x v="313"/>
    <x v="2"/>
    <x v="23"/>
    <x v="0"/>
    <x v="2399"/>
    <x v="532"/>
    <x v="533"/>
    <x v="146"/>
    <x v="34"/>
    <x v="21"/>
    <x v="0"/>
    <x v="17"/>
    <x v="0"/>
    <x v="30"/>
    <x v="24"/>
    <x v="14"/>
    <x v="14"/>
  </r>
  <r>
    <x v="217"/>
    <x v="4"/>
    <x v="7"/>
    <x v="2"/>
    <x v="504"/>
    <x v="313"/>
    <x v="2"/>
    <x v="23"/>
    <x v="0"/>
    <x v="2400"/>
    <x v="573"/>
    <x v="572"/>
    <x v="146"/>
    <x v="34"/>
    <x v="21"/>
    <x v="0"/>
    <x v="17"/>
    <x v="0"/>
    <x v="30"/>
    <x v="24"/>
    <x v="14"/>
    <x v="14"/>
  </r>
  <r>
    <x v="2693"/>
    <x v="4"/>
    <x v="7"/>
    <x v="2"/>
    <x v="504"/>
    <x v="313"/>
    <x v="0"/>
    <x v="21"/>
    <x v="0"/>
    <x v="1290"/>
    <x v="669"/>
    <x v="673"/>
    <x v="146"/>
    <x v="34"/>
    <x v="21"/>
    <x v="16"/>
    <x v="296"/>
    <x v="0"/>
    <x v="30"/>
    <x v="24"/>
    <x v="144"/>
    <x v="14"/>
  </r>
  <r>
    <x v="204"/>
    <x v="4"/>
    <x v="7"/>
    <x v="1"/>
    <x v="508"/>
    <x v="429"/>
    <x v="0"/>
    <x v="21"/>
    <x v="0"/>
    <x v="1291"/>
    <x v="24"/>
    <x v="21"/>
    <x v="50"/>
    <x v="34"/>
    <x v="21"/>
    <x v="16"/>
    <x v="160"/>
    <x v="0"/>
    <x v="30"/>
    <x v="12"/>
    <x v="91"/>
    <x v="14"/>
  </r>
  <r>
    <x v="205"/>
    <x v="4"/>
    <x v="7"/>
    <x v="1"/>
    <x v="508"/>
    <x v="429"/>
    <x v="0"/>
    <x v="21"/>
    <x v="0"/>
    <x v="1292"/>
    <x v="45"/>
    <x v="39"/>
    <x v="50"/>
    <x v="34"/>
    <x v="21"/>
    <x v="16"/>
    <x v="160"/>
    <x v="0"/>
    <x v="30"/>
    <x v="12"/>
    <x v="91"/>
    <x v="14"/>
  </r>
  <r>
    <x v="206"/>
    <x v="4"/>
    <x v="7"/>
    <x v="1"/>
    <x v="508"/>
    <x v="429"/>
    <x v="0"/>
    <x v="21"/>
    <x v="0"/>
    <x v="1293"/>
    <x v="64"/>
    <x v="55"/>
    <x v="50"/>
    <x v="34"/>
    <x v="21"/>
    <x v="16"/>
    <x v="160"/>
    <x v="0"/>
    <x v="30"/>
    <x v="12"/>
    <x v="91"/>
    <x v="14"/>
  </r>
  <r>
    <x v="2620"/>
    <x v="4"/>
    <x v="7"/>
    <x v="1"/>
    <x v="508"/>
    <x v="429"/>
    <x v="2"/>
    <x v="23"/>
    <x v="0"/>
    <x v="3264"/>
    <x v="76"/>
    <x v="66"/>
    <x v="50"/>
    <x v="34"/>
    <x v="21"/>
    <x v="0"/>
    <x v="5"/>
    <x v="0"/>
    <x v="30"/>
    <x v="12"/>
    <x v="6"/>
    <x v="14"/>
  </r>
  <r>
    <x v="208"/>
    <x v="4"/>
    <x v="7"/>
    <x v="1"/>
    <x v="508"/>
    <x v="429"/>
    <x v="0"/>
    <x v="21"/>
    <x v="0"/>
    <x v="1307"/>
    <x v="87"/>
    <x v="77"/>
    <x v="50"/>
    <x v="34"/>
    <x v="21"/>
    <x v="16"/>
    <x v="160"/>
    <x v="0"/>
    <x v="30"/>
    <x v="12"/>
    <x v="91"/>
    <x v="14"/>
  </r>
  <r>
    <x v="2614"/>
    <x v="4"/>
    <x v="7"/>
    <x v="1"/>
    <x v="508"/>
    <x v="429"/>
    <x v="2"/>
    <x v="23"/>
    <x v="0"/>
    <x v="2401"/>
    <x v="123"/>
    <x v="113"/>
    <x v="50"/>
    <x v="34"/>
    <x v="21"/>
    <x v="0"/>
    <x v="5"/>
    <x v="0"/>
    <x v="30"/>
    <x v="12"/>
    <x v="6"/>
    <x v="14"/>
  </r>
  <r>
    <x v="2615"/>
    <x v="4"/>
    <x v="7"/>
    <x v="1"/>
    <x v="508"/>
    <x v="429"/>
    <x v="2"/>
    <x v="23"/>
    <x v="0"/>
    <x v="2402"/>
    <x v="166"/>
    <x v="158"/>
    <x v="50"/>
    <x v="34"/>
    <x v="21"/>
    <x v="0"/>
    <x v="5"/>
    <x v="0"/>
    <x v="30"/>
    <x v="12"/>
    <x v="6"/>
    <x v="14"/>
  </r>
  <r>
    <x v="2616"/>
    <x v="4"/>
    <x v="7"/>
    <x v="1"/>
    <x v="508"/>
    <x v="429"/>
    <x v="2"/>
    <x v="23"/>
    <x v="0"/>
    <x v="2403"/>
    <x v="210"/>
    <x v="201"/>
    <x v="50"/>
    <x v="34"/>
    <x v="21"/>
    <x v="0"/>
    <x v="5"/>
    <x v="0"/>
    <x v="30"/>
    <x v="12"/>
    <x v="6"/>
    <x v="14"/>
  </r>
  <r>
    <x v="3722"/>
    <x v="4"/>
    <x v="7"/>
    <x v="1"/>
    <x v="508"/>
    <x v="429"/>
    <x v="0"/>
    <x v="4"/>
    <x v="0"/>
    <x v="3971"/>
    <x v="218"/>
    <x v="210"/>
    <x v="50"/>
    <x v="34"/>
    <x v="21"/>
    <x v="13"/>
    <x v="141"/>
    <x v="0"/>
    <x v="30"/>
    <x v="12"/>
    <x v="81"/>
    <x v="14"/>
  </r>
  <r>
    <x v="2617"/>
    <x v="4"/>
    <x v="7"/>
    <x v="1"/>
    <x v="508"/>
    <x v="429"/>
    <x v="2"/>
    <x v="23"/>
    <x v="0"/>
    <x v="2404"/>
    <x v="253"/>
    <x v="246"/>
    <x v="50"/>
    <x v="34"/>
    <x v="21"/>
    <x v="0"/>
    <x v="5"/>
    <x v="0"/>
    <x v="30"/>
    <x v="12"/>
    <x v="6"/>
    <x v="14"/>
  </r>
  <r>
    <x v="2618"/>
    <x v="4"/>
    <x v="7"/>
    <x v="1"/>
    <x v="508"/>
    <x v="429"/>
    <x v="2"/>
    <x v="23"/>
    <x v="0"/>
    <x v="2405"/>
    <x v="296"/>
    <x v="290"/>
    <x v="50"/>
    <x v="34"/>
    <x v="21"/>
    <x v="0"/>
    <x v="5"/>
    <x v="0"/>
    <x v="30"/>
    <x v="12"/>
    <x v="6"/>
    <x v="14"/>
  </r>
  <r>
    <x v="2619"/>
    <x v="4"/>
    <x v="7"/>
    <x v="1"/>
    <x v="508"/>
    <x v="429"/>
    <x v="2"/>
    <x v="23"/>
    <x v="0"/>
    <x v="2406"/>
    <x v="319"/>
    <x v="316"/>
    <x v="50"/>
    <x v="34"/>
    <x v="21"/>
    <x v="0"/>
    <x v="5"/>
    <x v="0"/>
    <x v="30"/>
    <x v="12"/>
    <x v="6"/>
    <x v="14"/>
  </r>
  <r>
    <x v="1951"/>
    <x v="4"/>
    <x v="7"/>
    <x v="1"/>
    <x v="508"/>
    <x v="429"/>
    <x v="0"/>
    <x v="19"/>
    <x v="0"/>
    <x v="322"/>
    <x v="397"/>
    <x v="389"/>
    <x v="50"/>
    <x v="34"/>
    <x v="21"/>
    <x v="36"/>
    <x v="613"/>
    <x v="0"/>
    <x v="30"/>
    <x v="12"/>
    <x v="247"/>
    <x v="14"/>
  </r>
  <r>
    <x v="218"/>
    <x v="4"/>
    <x v="7"/>
    <x v="1"/>
    <x v="508"/>
    <x v="429"/>
    <x v="2"/>
    <x v="23"/>
    <x v="0"/>
    <x v="2407"/>
    <x v="398"/>
    <x v="390"/>
    <x v="50"/>
    <x v="34"/>
    <x v="21"/>
    <x v="0"/>
    <x v="5"/>
    <x v="0"/>
    <x v="30"/>
    <x v="12"/>
    <x v="6"/>
    <x v="14"/>
  </r>
  <r>
    <x v="219"/>
    <x v="4"/>
    <x v="7"/>
    <x v="1"/>
    <x v="508"/>
    <x v="429"/>
    <x v="2"/>
    <x v="23"/>
    <x v="0"/>
    <x v="2408"/>
    <x v="442"/>
    <x v="433"/>
    <x v="50"/>
    <x v="34"/>
    <x v="21"/>
    <x v="0"/>
    <x v="5"/>
    <x v="0"/>
    <x v="30"/>
    <x v="12"/>
    <x v="6"/>
    <x v="14"/>
  </r>
  <r>
    <x v="220"/>
    <x v="4"/>
    <x v="7"/>
    <x v="1"/>
    <x v="508"/>
    <x v="429"/>
    <x v="2"/>
    <x v="23"/>
    <x v="0"/>
    <x v="2409"/>
    <x v="483"/>
    <x v="475"/>
    <x v="50"/>
    <x v="34"/>
    <x v="21"/>
    <x v="0"/>
    <x v="5"/>
    <x v="0"/>
    <x v="30"/>
    <x v="12"/>
    <x v="6"/>
    <x v="14"/>
  </r>
  <r>
    <x v="3822"/>
    <x v="4"/>
    <x v="7"/>
    <x v="1"/>
    <x v="508"/>
    <x v="429"/>
    <x v="2"/>
    <x v="19"/>
    <x v="0"/>
    <x v="3938"/>
    <x v="492"/>
    <x v="486"/>
    <x v="50"/>
    <x v="34"/>
    <x v="21"/>
    <x v="33"/>
    <x v="544"/>
    <x v="0"/>
    <x v="30"/>
    <x v="12"/>
    <x v="226"/>
    <x v="14"/>
  </r>
  <r>
    <x v="4003"/>
    <x v="4"/>
    <x v="7"/>
    <x v="1"/>
    <x v="508"/>
    <x v="429"/>
    <x v="1"/>
    <x v="22"/>
    <x v="0"/>
    <x v="4071"/>
    <x v="492"/>
    <x v="486"/>
    <x v="50"/>
    <x v="34"/>
    <x v="21"/>
    <x v="15"/>
    <x v="148"/>
    <x v="0"/>
    <x v="30"/>
    <x v="12"/>
    <x v="85"/>
    <x v="14"/>
  </r>
  <r>
    <x v="221"/>
    <x v="4"/>
    <x v="7"/>
    <x v="1"/>
    <x v="508"/>
    <x v="429"/>
    <x v="2"/>
    <x v="23"/>
    <x v="0"/>
    <x v="2410"/>
    <x v="521"/>
    <x v="514"/>
    <x v="50"/>
    <x v="34"/>
    <x v="21"/>
    <x v="0"/>
    <x v="5"/>
    <x v="0"/>
    <x v="30"/>
    <x v="12"/>
    <x v="6"/>
    <x v="14"/>
  </r>
  <r>
    <x v="3723"/>
    <x v="4"/>
    <x v="7"/>
    <x v="1"/>
    <x v="508"/>
    <x v="429"/>
    <x v="2"/>
    <x v="4"/>
    <x v="0"/>
    <x v="3973"/>
    <x v="533"/>
    <x v="526"/>
    <x v="50"/>
    <x v="34"/>
    <x v="21"/>
    <x v="10"/>
    <x v="118"/>
    <x v="0"/>
    <x v="30"/>
    <x v="12"/>
    <x v="69"/>
    <x v="14"/>
  </r>
  <r>
    <x v="222"/>
    <x v="4"/>
    <x v="7"/>
    <x v="1"/>
    <x v="508"/>
    <x v="429"/>
    <x v="2"/>
    <x v="23"/>
    <x v="0"/>
    <x v="2411"/>
    <x v="562"/>
    <x v="552"/>
    <x v="50"/>
    <x v="34"/>
    <x v="21"/>
    <x v="0"/>
    <x v="5"/>
    <x v="0"/>
    <x v="30"/>
    <x v="12"/>
    <x v="6"/>
    <x v="14"/>
  </r>
  <r>
    <x v="223"/>
    <x v="4"/>
    <x v="7"/>
    <x v="1"/>
    <x v="508"/>
    <x v="429"/>
    <x v="2"/>
    <x v="23"/>
    <x v="0"/>
    <x v="2412"/>
    <x v="600"/>
    <x v="596"/>
    <x v="50"/>
    <x v="34"/>
    <x v="21"/>
    <x v="0"/>
    <x v="5"/>
    <x v="0"/>
    <x v="30"/>
    <x v="12"/>
    <x v="6"/>
    <x v="14"/>
  </r>
  <r>
    <x v="3700"/>
    <x v="4"/>
    <x v="7"/>
    <x v="1"/>
    <x v="508"/>
    <x v="429"/>
    <x v="0"/>
    <x v="19"/>
    <x v="0"/>
    <x v="3942"/>
    <x v="613"/>
    <x v="612"/>
    <x v="50"/>
    <x v="34"/>
    <x v="21"/>
    <x v="36"/>
    <x v="613"/>
    <x v="0"/>
    <x v="30"/>
    <x v="12"/>
    <x v="247"/>
    <x v="14"/>
  </r>
  <r>
    <x v="207"/>
    <x v="4"/>
    <x v="7"/>
    <x v="1"/>
    <x v="508"/>
    <x v="429"/>
    <x v="0"/>
    <x v="21"/>
    <x v="0"/>
    <x v="1306"/>
    <x v="618"/>
    <x v="618"/>
    <x v="50"/>
    <x v="34"/>
    <x v="21"/>
    <x v="16"/>
    <x v="160"/>
    <x v="0"/>
    <x v="30"/>
    <x v="12"/>
    <x v="91"/>
    <x v="14"/>
  </r>
  <r>
    <x v="3684"/>
    <x v="4"/>
    <x v="7"/>
    <x v="1"/>
    <x v="508"/>
    <x v="429"/>
    <x v="0"/>
    <x v="19"/>
    <x v="0"/>
    <x v="323"/>
    <x v="624"/>
    <x v="625"/>
    <x v="50"/>
    <x v="34"/>
    <x v="21"/>
    <x v="36"/>
    <x v="613"/>
    <x v="0"/>
    <x v="30"/>
    <x v="12"/>
    <x v="247"/>
    <x v="14"/>
  </r>
  <r>
    <x v="3727"/>
    <x v="4"/>
    <x v="7"/>
    <x v="1"/>
    <x v="508"/>
    <x v="429"/>
    <x v="0"/>
    <x v="4"/>
    <x v="0"/>
    <x v="3978"/>
    <x v="647"/>
    <x v="649"/>
    <x v="50"/>
    <x v="34"/>
    <x v="21"/>
    <x v="13"/>
    <x v="141"/>
    <x v="0"/>
    <x v="30"/>
    <x v="12"/>
    <x v="81"/>
    <x v="14"/>
  </r>
  <r>
    <x v="2692"/>
    <x v="4"/>
    <x v="7"/>
    <x v="1"/>
    <x v="508"/>
    <x v="429"/>
    <x v="0"/>
    <x v="21"/>
    <x v="0"/>
    <x v="1321"/>
    <x v="662"/>
    <x v="663"/>
    <x v="50"/>
    <x v="34"/>
    <x v="21"/>
    <x v="16"/>
    <x v="160"/>
    <x v="0"/>
    <x v="30"/>
    <x v="12"/>
    <x v="91"/>
    <x v="14"/>
  </r>
  <r>
    <x v="198"/>
    <x v="4"/>
    <x v="7"/>
    <x v="1"/>
    <x v="508"/>
    <x v="429"/>
    <x v="0"/>
    <x v="22"/>
    <x v="0"/>
    <x v="325"/>
    <x v="684"/>
    <x v="687"/>
    <x v="50"/>
    <x v="34"/>
    <x v="21"/>
    <x v="37"/>
    <x v="675"/>
    <x v="0"/>
    <x v="30"/>
    <x v="12"/>
    <x v="270"/>
    <x v="14"/>
  </r>
  <r>
    <x v="2058"/>
    <x v="4"/>
    <x v="7"/>
    <x v="1"/>
    <x v="508"/>
    <x v="429"/>
    <x v="0"/>
    <x v="21"/>
    <x v="0"/>
    <x v="1322"/>
    <x v="684"/>
    <x v="687"/>
    <x v="50"/>
    <x v="34"/>
    <x v="21"/>
    <x v="16"/>
    <x v="160"/>
    <x v="0"/>
    <x v="30"/>
    <x v="12"/>
    <x v="91"/>
    <x v="14"/>
  </r>
  <r>
    <x v="3146"/>
    <x v="4"/>
    <x v="7"/>
    <x v="1"/>
    <x v="508"/>
    <x v="429"/>
    <x v="1"/>
    <x v="22"/>
    <x v="0"/>
    <x v="3540"/>
    <x v="707"/>
    <x v="711"/>
    <x v="50"/>
    <x v="34"/>
    <x v="21"/>
    <x v="15"/>
    <x v="148"/>
    <x v="0"/>
    <x v="30"/>
    <x v="12"/>
    <x v="85"/>
    <x v="14"/>
  </r>
  <r>
    <x v="3374"/>
    <x v="4"/>
    <x v="7"/>
    <x v="1"/>
    <x v="508"/>
    <x v="429"/>
    <x v="1"/>
    <x v="21"/>
    <x v="0"/>
    <x v="3764"/>
    <x v="707"/>
    <x v="711"/>
    <x v="50"/>
    <x v="34"/>
    <x v="21"/>
    <x v="2"/>
    <x v="26"/>
    <x v="0"/>
    <x v="30"/>
    <x v="12"/>
    <x v="16"/>
    <x v="14"/>
  </r>
  <r>
    <x v="209"/>
    <x v="4"/>
    <x v="7"/>
    <x v="2"/>
    <x v="509"/>
    <x v="494"/>
    <x v="0"/>
    <x v="21"/>
    <x v="0"/>
    <x v="1323"/>
    <x v="22"/>
    <x v="11"/>
    <x v="9"/>
    <x v="34"/>
    <x v="21"/>
    <x v="16"/>
    <x v="55"/>
    <x v="0"/>
    <x v="30"/>
    <x v="1"/>
    <x v="25"/>
    <x v="14"/>
  </r>
  <r>
    <x v="1952"/>
    <x v="4"/>
    <x v="7"/>
    <x v="2"/>
    <x v="509"/>
    <x v="494"/>
    <x v="0"/>
    <x v="22"/>
    <x v="0"/>
    <x v="326"/>
    <x v="22"/>
    <x v="11"/>
    <x v="9"/>
    <x v="34"/>
    <x v="21"/>
    <x v="37"/>
    <x v="309"/>
    <x v="0"/>
    <x v="30"/>
    <x v="1"/>
    <x v="115"/>
    <x v="14"/>
  </r>
  <r>
    <x v="3477"/>
    <x v="4"/>
    <x v="7"/>
    <x v="2"/>
    <x v="509"/>
    <x v="494"/>
    <x v="0"/>
    <x v="19"/>
    <x v="0"/>
    <x v="327"/>
    <x v="68"/>
    <x v="51"/>
    <x v="9"/>
    <x v="34"/>
    <x v="21"/>
    <x v="36"/>
    <x v="257"/>
    <x v="0"/>
    <x v="30"/>
    <x v="1"/>
    <x v="98"/>
    <x v="14"/>
  </r>
  <r>
    <x v="1953"/>
    <x v="4"/>
    <x v="7"/>
    <x v="2"/>
    <x v="509"/>
    <x v="494"/>
    <x v="5"/>
    <x v="19"/>
    <x v="0"/>
    <x v="328"/>
    <x v="96"/>
    <x v="76"/>
    <x v="9"/>
    <x v="34"/>
    <x v="21"/>
    <x v="31"/>
    <x v="189"/>
    <x v="0"/>
    <x v="30"/>
    <x v="1"/>
    <x v="77"/>
    <x v="14"/>
  </r>
  <r>
    <x v="3736"/>
    <x v="4"/>
    <x v="7"/>
    <x v="2"/>
    <x v="650"/>
    <x v="558"/>
    <x v="0"/>
    <x v="22"/>
    <x v="0"/>
    <x v="282"/>
    <x v="31"/>
    <x v="34"/>
    <x v="188"/>
    <x v="34"/>
    <x v="21"/>
    <x v="37"/>
    <x v="939"/>
    <x v="0"/>
    <x v="30"/>
    <x v="27"/>
    <x v="336"/>
    <x v="14"/>
  </r>
  <r>
    <x v="3738"/>
    <x v="4"/>
    <x v="7"/>
    <x v="2"/>
    <x v="650"/>
    <x v="558"/>
    <x v="0"/>
    <x v="22"/>
    <x v="0"/>
    <x v="296"/>
    <x v="54"/>
    <x v="56"/>
    <x v="188"/>
    <x v="34"/>
    <x v="21"/>
    <x v="37"/>
    <x v="939"/>
    <x v="0"/>
    <x v="30"/>
    <x v="27"/>
    <x v="336"/>
    <x v="14"/>
  </r>
  <r>
    <x v="3740"/>
    <x v="4"/>
    <x v="7"/>
    <x v="2"/>
    <x v="650"/>
    <x v="558"/>
    <x v="0"/>
    <x v="22"/>
    <x v="0"/>
    <x v="283"/>
    <x v="73"/>
    <x v="75"/>
    <x v="188"/>
    <x v="34"/>
    <x v="21"/>
    <x v="37"/>
    <x v="939"/>
    <x v="0"/>
    <x v="30"/>
    <x v="27"/>
    <x v="336"/>
    <x v="14"/>
  </r>
  <r>
    <x v="3743"/>
    <x v="4"/>
    <x v="7"/>
    <x v="2"/>
    <x v="650"/>
    <x v="558"/>
    <x v="0"/>
    <x v="19"/>
    <x v="0"/>
    <x v="1"/>
    <x v="85"/>
    <x v="88"/>
    <x v="188"/>
    <x v="34"/>
    <x v="21"/>
    <x v="36"/>
    <x v="864"/>
    <x v="0"/>
    <x v="30"/>
    <x v="27"/>
    <x v="317"/>
    <x v="14"/>
  </r>
  <r>
    <x v="3741"/>
    <x v="4"/>
    <x v="7"/>
    <x v="2"/>
    <x v="650"/>
    <x v="558"/>
    <x v="0"/>
    <x v="4"/>
    <x v="0"/>
    <x v="3016"/>
    <x v="90"/>
    <x v="91"/>
    <x v="188"/>
    <x v="34"/>
    <x v="21"/>
    <x v="13"/>
    <x v="289"/>
    <x v="0"/>
    <x v="30"/>
    <x v="27"/>
    <x v="139"/>
    <x v="14"/>
  </r>
  <r>
    <x v="3745"/>
    <x v="4"/>
    <x v="7"/>
    <x v="2"/>
    <x v="650"/>
    <x v="558"/>
    <x v="0"/>
    <x v="19"/>
    <x v="0"/>
    <x v="297"/>
    <x v="98"/>
    <x v="98"/>
    <x v="188"/>
    <x v="34"/>
    <x v="21"/>
    <x v="36"/>
    <x v="864"/>
    <x v="0"/>
    <x v="30"/>
    <x v="27"/>
    <x v="317"/>
    <x v="14"/>
  </r>
  <r>
    <x v="3747"/>
    <x v="4"/>
    <x v="7"/>
    <x v="2"/>
    <x v="650"/>
    <x v="558"/>
    <x v="0"/>
    <x v="4"/>
    <x v="0"/>
    <x v="3017"/>
    <x v="110"/>
    <x v="110"/>
    <x v="188"/>
    <x v="34"/>
    <x v="21"/>
    <x v="13"/>
    <x v="289"/>
    <x v="0"/>
    <x v="30"/>
    <x v="27"/>
    <x v="139"/>
    <x v="14"/>
  </r>
  <r>
    <x v="3746"/>
    <x v="4"/>
    <x v="7"/>
    <x v="2"/>
    <x v="650"/>
    <x v="558"/>
    <x v="0"/>
    <x v="19"/>
    <x v="0"/>
    <x v="304"/>
    <x v="111"/>
    <x v="111"/>
    <x v="188"/>
    <x v="34"/>
    <x v="21"/>
    <x v="36"/>
    <x v="864"/>
    <x v="0"/>
    <x v="30"/>
    <x v="27"/>
    <x v="317"/>
    <x v="14"/>
  </r>
  <r>
    <x v="3748"/>
    <x v="4"/>
    <x v="7"/>
    <x v="2"/>
    <x v="650"/>
    <x v="558"/>
    <x v="0"/>
    <x v="19"/>
    <x v="0"/>
    <x v="284"/>
    <x v="120"/>
    <x v="123"/>
    <x v="188"/>
    <x v="34"/>
    <x v="21"/>
    <x v="36"/>
    <x v="864"/>
    <x v="0"/>
    <x v="30"/>
    <x v="27"/>
    <x v="317"/>
    <x v="14"/>
  </r>
  <r>
    <x v="3831"/>
    <x v="4"/>
    <x v="7"/>
    <x v="2"/>
    <x v="650"/>
    <x v="558"/>
    <x v="0"/>
    <x v="21"/>
    <x v="0"/>
    <x v="1263"/>
    <x v="120"/>
    <x v="123"/>
    <x v="188"/>
    <x v="34"/>
    <x v="21"/>
    <x v="16"/>
    <x v="352"/>
    <x v="0"/>
    <x v="30"/>
    <x v="27"/>
    <x v="154"/>
    <x v="14"/>
  </r>
  <r>
    <x v="3749"/>
    <x v="4"/>
    <x v="7"/>
    <x v="2"/>
    <x v="650"/>
    <x v="558"/>
    <x v="0"/>
    <x v="4"/>
    <x v="0"/>
    <x v="3950"/>
    <x v="124"/>
    <x v="125"/>
    <x v="188"/>
    <x v="34"/>
    <x v="21"/>
    <x v="13"/>
    <x v="289"/>
    <x v="0"/>
    <x v="30"/>
    <x v="27"/>
    <x v="139"/>
    <x v="14"/>
  </r>
  <r>
    <x v="3750"/>
    <x v="4"/>
    <x v="7"/>
    <x v="2"/>
    <x v="650"/>
    <x v="558"/>
    <x v="0"/>
    <x v="19"/>
    <x v="0"/>
    <x v="2"/>
    <x v="131"/>
    <x v="132"/>
    <x v="188"/>
    <x v="34"/>
    <x v="21"/>
    <x v="36"/>
    <x v="864"/>
    <x v="0"/>
    <x v="30"/>
    <x v="27"/>
    <x v="317"/>
    <x v="14"/>
  </r>
  <r>
    <x v="3751"/>
    <x v="4"/>
    <x v="7"/>
    <x v="2"/>
    <x v="650"/>
    <x v="558"/>
    <x v="0"/>
    <x v="4"/>
    <x v="0"/>
    <x v="3018"/>
    <x v="141"/>
    <x v="140"/>
    <x v="188"/>
    <x v="34"/>
    <x v="21"/>
    <x v="13"/>
    <x v="289"/>
    <x v="0"/>
    <x v="30"/>
    <x v="27"/>
    <x v="139"/>
    <x v="14"/>
  </r>
  <r>
    <x v="3752"/>
    <x v="4"/>
    <x v="7"/>
    <x v="2"/>
    <x v="650"/>
    <x v="558"/>
    <x v="0"/>
    <x v="19"/>
    <x v="0"/>
    <x v="298"/>
    <x v="142"/>
    <x v="142"/>
    <x v="188"/>
    <x v="34"/>
    <x v="21"/>
    <x v="36"/>
    <x v="864"/>
    <x v="0"/>
    <x v="30"/>
    <x v="27"/>
    <x v="317"/>
    <x v="14"/>
  </r>
  <r>
    <x v="3827"/>
    <x v="4"/>
    <x v="7"/>
    <x v="2"/>
    <x v="650"/>
    <x v="558"/>
    <x v="0"/>
    <x v="21"/>
    <x v="0"/>
    <x v="1277"/>
    <x v="142"/>
    <x v="142"/>
    <x v="188"/>
    <x v="34"/>
    <x v="21"/>
    <x v="16"/>
    <x v="352"/>
    <x v="0"/>
    <x v="30"/>
    <x v="27"/>
    <x v="154"/>
    <x v="14"/>
  </r>
  <r>
    <x v="3753"/>
    <x v="4"/>
    <x v="7"/>
    <x v="2"/>
    <x v="650"/>
    <x v="558"/>
    <x v="0"/>
    <x v="19"/>
    <x v="0"/>
    <x v="305"/>
    <x v="153"/>
    <x v="155"/>
    <x v="188"/>
    <x v="34"/>
    <x v="21"/>
    <x v="36"/>
    <x v="864"/>
    <x v="0"/>
    <x v="30"/>
    <x v="27"/>
    <x v="317"/>
    <x v="14"/>
  </r>
  <r>
    <x v="3754"/>
    <x v="4"/>
    <x v="7"/>
    <x v="2"/>
    <x v="650"/>
    <x v="558"/>
    <x v="0"/>
    <x v="4"/>
    <x v="0"/>
    <x v="3019"/>
    <x v="156"/>
    <x v="158"/>
    <x v="188"/>
    <x v="34"/>
    <x v="21"/>
    <x v="13"/>
    <x v="289"/>
    <x v="0"/>
    <x v="30"/>
    <x v="27"/>
    <x v="139"/>
    <x v="14"/>
  </r>
  <r>
    <x v="3755"/>
    <x v="4"/>
    <x v="7"/>
    <x v="2"/>
    <x v="650"/>
    <x v="558"/>
    <x v="0"/>
    <x v="19"/>
    <x v="0"/>
    <x v="285"/>
    <x v="164"/>
    <x v="167"/>
    <x v="188"/>
    <x v="34"/>
    <x v="21"/>
    <x v="36"/>
    <x v="864"/>
    <x v="0"/>
    <x v="30"/>
    <x v="27"/>
    <x v="317"/>
    <x v="14"/>
  </r>
  <r>
    <x v="3833"/>
    <x v="4"/>
    <x v="7"/>
    <x v="2"/>
    <x v="650"/>
    <x v="558"/>
    <x v="0"/>
    <x v="21"/>
    <x v="0"/>
    <x v="1264"/>
    <x v="164"/>
    <x v="167"/>
    <x v="188"/>
    <x v="34"/>
    <x v="21"/>
    <x v="16"/>
    <x v="352"/>
    <x v="0"/>
    <x v="30"/>
    <x v="27"/>
    <x v="154"/>
    <x v="14"/>
  </r>
  <r>
    <x v="3756"/>
    <x v="4"/>
    <x v="7"/>
    <x v="2"/>
    <x v="650"/>
    <x v="558"/>
    <x v="0"/>
    <x v="4"/>
    <x v="0"/>
    <x v="3951"/>
    <x v="173"/>
    <x v="175"/>
    <x v="188"/>
    <x v="34"/>
    <x v="21"/>
    <x v="13"/>
    <x v="289"/>
    <x v="0"/>
    <x v="30"/>
    <x v="27"/>
    <x v="139"/>
    <x v="14"/>
  </r>
  <r>
    <x v="3757"/>
    <x v="4"/>
    <x v="7"/>
    <x v="2"/>
    <x v="650"/>
    <x v="558"/>
    <x v="0"/>
    <x v="19"/>
    <x v="0"/>
    <x v="3"/>
    <x v="175"/>
    <x v="177"/>
    <x v="188"/>
    <x v="34"/>
    <x v="21"/>
    <x v="36"/>
    <x v="864"/>
    <x v="0"/>
    <x v="30"/>
    <x v="27"/>
    <x v="317"/>
    <x v="14"/>
  </r>
  <r>
    <x v="3758"/>
    <x v="4"/>
    <x v="7"/>
    <x v="2"/>
    <x v="650"/>
    <x v="558"/>
    <x v="0"/>
    <x v="19"/>
    <x v="0"/>
    <x v="299"/>
    <x v="185"/>
    <x v="188"/>
    <x v="188"/>
    <x v="34"/>
    <x v="21"/>
    <x v="36"/>
    <x v="864"/>
    <x v="0"/>
    <x v="30"/>
    <x v="27"/>
    <x v="317"/>
    <x v="14"/>
  </r>
  <r>
    <x v="3828"/>
    <x v="4"/>
    <x v="7"/>
    <x v="2"/>
    <x v="650"/>
    <x v="558"/>
    <x v="0"/>
    <x v="21"/>
    <x v="0"/>
    <x v="1278"/>
    <x v="185"/>
    <x v="188"/>
    <x v="188"/>
    <x v="34"/>
    <x v="21"/>
    <x v="16"/>
    <x v="352"/>
    <x v="0"/>
    <x v="30"/>
    <x v="27"/>
    <x v="154"/>
    <x v="14"/>
  </r>
  <r>
    <x v="3759"/>
    <x v="4"/>
    <x v="7"/>
    <x v="2"/>
    <x v="650"/>
    <x v="558"/>
    <x v="0"/>
    <x v="4"/>
    <x v="0"/>
    <x v="3020"/>
    <x v="187"/>
    <x v="189"/>
    <x v="188"/>
    <x v="34"/>
    <x v="21"/>
    <x v="13"/>
    <x v="289"/>
    <x v="0"/>
    <x v="30"/>
    <x v="27"/>
    <x v="139"/>
    <x v="14"/>
  </r>
  <r>
    <x v="3760"/>
    <x v="4"/>
    <x v="7"/>
    <x v="2"/>
    <x v="650"/>
    <x v="558"/>
    <x v="0"/>
    <x v="4"/>
    <x v="0"/>
    <x v="3970"/>
    <x v="196"/>
    <x v="198"/>
    <x v="188"/>
    <x v="34"/>
    <x v="21"/>
    <x v="13"/>
    <x v="289"/>
    <x v="0"/>
    <x v="30"/>
    <x v="27"/>
    <x v="139"/>
    <x v="14"/>
  </r>
  <r>
    <x v="3761"/>
    <x v="4"/>
    <x v="7"/>
    <x v="2"/>
    <x v="650"/>
    <x v="558"/>
    <x v="0"/>
    <x v="19"/>
    <x v="0"/>
    <x v="306"/>
    <x v="197"/>
    <x v="199"/>
    <x v="188"/>
    <x v="34"/>
    <x v="21"/>
    <x v="36"/>
    <x v="864"/>
    <x v="0"/>
    <x v="30"/>
    <x v="27"/>
    <x v="317"/>
    <x v="14"/>
  </r>
  <r>
    <x v="3762"/>
    <x v="4"/>
    <x v="7"/>
    <x v="2"/>
    <x v="650"/>
    <x v="558"/>
    <x v="0"/>
    <x v="4"/>
    <x v="0"/>
    <x v="3021"/>
    <x v="206"/>
    <x v="207"/>
    <x v="188"/>
    <x v="34"/>
    <x v="21"/>
    <x v="13"/>
    <x v="289"/>
    <x v="0"/>
    <x v="30"/>
    <x v="27"/>
    <x v="139"/>
    <x v="14"/>
  </r>
  <r>
    <x v="3763"/>
    <x v="4"/>
    <x v="7"/>
    <x v="2"/>
    <x v="650"/>
    <x v="558"/>
    <x v="0"/>
    <x v="19"/>
    <x v="0"/>
    <x v="286"/>
    <x v="208"/>
    <x v="210"/>
    <x v="188"/>
    <x v="34"/>
    <x v="21"/>
    <x v="36"/>
    <x v="864"/>
    <x v="0"/>
    <x v="30"/>
    <x v="27"/>
    <x v="317"/>
    <x v="14"/>
  </r>
  <r>
    <x v="3834"/>
    <x v="4"/>
    <x v="7"/>
    <x v="2"/>
    <x v="650"/>
    <x v="558"/>
    <x v="0"/>
    <x v="21"/>
    <x v="0"/>
    <x v="1265"/>
    <x v="208"/>
    <x v="210"/>
    <x v="188"/>
    <x v="34"/>
    <x v="21"/>
    <x v="16"/>
    <x v="352"/>
    <x v="0"/>
    <x v="30"/>
    <x v="27"/>
    <x v="154"/>
    <x v="14"/>
  </r>
  <r>
    <x v="3764"/>
    <x v="4"/>
    <x v="7"/>
    <x v="2"/>
    <x v="650"/>
    <x v="558"/>
    <x v="0"/>
    <x v="19"/>
    <x v="0"/>
    <x v="4"/>
    <x v="218"/>
    <x v="221"/>
    <x v="188"/>
    <x v="34"/>
    <x v="21"/>
    <x v="36"/>
    <x v="864"/>
    <x v="0"/>
    <x v="30"/>
    <x v="27"/>
    <x v="317"/>
    <x v="14"/>
  </r>
  <r>
    <x v="3765"/>
    <x v="4"/>
    <x v="7"/>
    <x v="2"/>
    <x v="650"/>
    <x v="558"/>
    <x v="0"/>
    <x v="4"/>
    <x v="0"/>
    <x v="3952"/>
    <x v="219"/>
    <x v="222"/>
    <x v="188"/>
    <x v="34"/>
    <x v="21"/>
    <x v="13"/>
    <x v="289"/>
    <x v="0"/>
    <x v="30"/>
    <x v="27"/>
    <x v="139"/>
    <x v="14"/>
  </r>
  <r>
    <x v="3766"/>
    <x v="4"/>
    <x v="7"/>
    <x v="2"/>
    <x v="650"/>
    <x v="558"/>
    <x v="0"/>
    <x v="19"/>
    <x v="0"/>
    <x v="300"/>
    <x v="228"/>
    <x v="234"/>
    <x v="188"/>
    <x v="34"/>
    <x v="21"/>
    <x v="36"/>
    <x v="864"/>
    <x v="0"/>
    <x v="30"/>
    <x v="27"/>
    <x v="317"/>
    <x v="14"/>
  </r>
  <r>
    <x v="3829"/>
    <x v="4"/>
    <x v="7"/>
    <x v="2"/>
    <x v="650"/>
    <x v="558"/>
    <x v="0"/>
    <x v="21"/>
    <x v="0"/>
    <x v="1279"/>
    <x v="228"/>
    <x v="234"/>
    <x v="188"/>
    <x v="34"/>
    <x v="21"/>
    <x v="16"/>
    <x v="352"/>
    <x v="0"/>
    <x v="30"/>
    <x v="27"/>
    <x v="154"/>
    <x v="14"/>
  </r>
  <r>
    <x v="3767"/>
    <x v="4"/>
    <x v="7"/>
    <x v="2"/>
    <x v="650"/>
    <x v="558"/>
    <x v="0"/>
    <x v="4"/>
    <x v="0"/>
    <x v="3022"/>
    <x v="236"/>
    <x v="239"/>
    <x v="188"/>
    <x v="34"/>
    <x v="21"/>
    <x v="13"/>
    <x v="289"/>
    <x v="0"/>
    <x v="30"/>
    <x v="27"/>
    <x v="139"/>
    <x v="14"/>
  </r>
  <r>
    <x v="3768"/>
    <x v="4"/>
    <x v="7"/>
    <x v="2"/>
    <x v="650"/>
    <x v="558"/>
    <x v="0"/>
    <x v="19"/>
    <x v="0"/>
    <x v="307"/>
    <x v="239"/>
    <x v="243"/>
    <x v="188"/>
    <x v="34"/>
    <x v="21"/>
    <x v="36"/>
    <x v="864"/>
    <x v="0"/>
    <x v="30"/>
    <x v="27"/>
    <x v="317"/>
    <x v="14"/>
  </r>
  <r>
    <x v="3769"/>
    <x v="4"/>
    <x v="7"/>
    <x v="2"/>
    <x v="650"/>
    <x v="558"/>
    <x v="0"/>
    <x v="22"/>
    <x v="0"/>
    <x v="287"/>
    <x v="251"/>
    <x v="257"/>
    <x v="188"/>
    <x v="34"/>
    <x v="21"/>
    <x v="37"/>
    <x v="939"/>
    <x v="0"/>
    <x v="30"/>
    <x v="27"/>
    <x v="336"/>
    <x v="14"/>
  </r>
  <r>
    <x v="3835"/>
    <x v="4"/>
    <x v="7"/>
    <x v="2"/>
    <x v="650"/>
    <x v="558"/>
    <x v="0"/>
    <x v="21"/>
    <x v="0"/>
    <x v="1266"/>
    <x v="251"/>
    <x v="257"/>
    <x v="188"/>
    <x v="34"/>
    <x v="21"/>
    <x v="16"/>
    <x v="352"/>
    <x v="0"/>
    <x v="30"/>
    <x v="27"/>
    <x v="154"/>
    <x v="14"/>
  </r>
  <r>
    <x v="3770"/>
    <x v="4"/>
    <x v="7"/>
    <x v="2"/>
    <x v="650"/>
    <x v="558"/>
    <x v="0"/>
    <x v="19"/>
    <x v="0"/>
    <x v="5"/>
    <x v="261"/>
    <x v="266"/>
    <x v="188"/>
    <x v="34"/>
    <x v="21"/>
    <x v="36"/>
    <x v="864"/>
    <x v="0"/>
    <x v="30"/>
    <x v="27"/>
    <x v="317"/>
    <x v="14"/>
  </r>
  <r>
    <x v="3771"/>
    <x v="4"/>
    <x v="7"/>
    <x v="2"/>
    <x v="650"/>
    <x v="558"/>
    <x v="0"/>
    <x v="4"/>
    <x v="0"/>
    <x v="3967"/>
    <x v="269"/>
    <x v="272"/>
    <x v="188"/>
    <x v="34"/>
    <x v="21"/>
    <x v="13"/>
    <x v="289"/>
    <x v="0"/>
    <x v="30"/>
    <x v="27"/>
    <x v="139"/>
    <x v="14"/>
  </r>
  <r>
    <x v="3772"/>
    <x v="4"/>
    <x v="7"/>
    <x v="2"/>
    <x v="650"/>
    <x v="558"/>
    <x v="0"/>
    <x v="19"/>
    <x v="0"/>
    <x v="301"/>
    <x v="272"/>
    <x v="277"/>
    <x v="188"/>
    <x v="34"/>
    <x v="21"/>
    <x v="36"/>
    <x v="864"/>
    <x v="0"/>
    <x v="30"/>
    <x v="27"/>
    <x v="317"/>
    <x v="14"/>
  </r>
  <r>
    <x v="3830"/>
    <x v="4"/>
    <x v="7"/>
    <x v="2"/>
    <x v="650"/>
    <x v="558"/>
    <x v="0"/>
    <x v="21"/>
    <x v="0"/>
    <x v="1280"/>
    <x v="272"/>
    <x v="277"/>
    <x v="188"/>
    <x v="34"/>
    <x v="21"/>
    <x v="16"/>
    <x v="352"/>
    <x v="0"/>
    <x v="30"/>
    <x v="27"/>
    <x v="154"/>
    <x v="14"/>
  </r>
  <r>
    <x v="3773"/>
    <x v="4"/>
    <x v="7"/>
    <x v="2"/>
    <x v="650"/>
    <x v="558"/>
    <x v="0"/>
    <x v="4"/>
    <x v="0"/>
    <x v="3023"/>
    <x v="282"/>
    <x v="286"/>
    <x v="188"/>
    <x v="34"/>
    <x v="21"/>
    <x v="13"/>
    <x v="289"/>
    <x v="0"/>
    <x v="30"/>
    <x v="27"/>
    <x v="139"/>
    <x v="14"/>
  </r>
  <r>
    <x v="3774"/>
    <x v="4"/>
    <x v="7"/>
    <x v="2"/>
    <x v="650"/>
    <x v="558"/>
    <x v="0"/>
    <x v="19"/>
    <x v="0"/>
    <x v="308"/>
    <x v="283"/>
    <x v="287"/>
    <x v="188"/>
    <x v="34"/>
    <x v="21"/>
    <x v="36"/>
    <x v="864"/>
    <x v="0"/>
    <x v="30"/>
    <x v="27"/>
    <x v="317"/>
    <x v="14"/>
  </r>
  <r>
    <x v="3775"/>
    <x v="4"/>
    <x v="7"/>
    <x v="2"/>
    <x v="650"/>
    <x v="558"/>
    <x v="0"/>
    <x v="19"/>
    <x v="0"/>
    <x v="288"/>
    <x v="294"/>
    <x v="299"/>
    <x v="188"/>
    <x v="34"/>
    <x v="21"/>
    <x v="36"/>
    <x v="864"/>
    <x v="0"/>
    <x v="30"/>
    <x v="27"/>
    <x v="317"/>
    <x v="14"/>
  </r>
  <r>
    <x v="3836"/>
    <x v="4"/>
    <x v="7"/>
    <x v="2"/>
    <x v="650"/>
    <x v="558"/>
    <x v="0"/>
    <x v="21"/>
    <x v="0"/>
    <x v="1267"/>
    <x v="294"/>
    <x v="299"/>
    <x v="188"/>
    <x v="34"/>
    <x v="21"/>
    <x v="16"/>
    <x v="352"/>
    <x v="0"/>
    <x v="30"/>
    <x v="27"/>
    <x v="154"/>
    <x v="14"/>
  </r>
  <r>
    <x v="3776"/>
    <x v="4"/>
    <x v="7"/>
    <x v="2"/>
    <x v="650"/>
    <x v="558"/>
    <x v="0"/>
    <x v="4"/>
    <x v="0"/>
    <x v="3024"/>
    <x v="300"/>
    <x v="305"/>
    <x v="188"/>
    <x v="34"/>
    <x v="21"/>
    <x v="13"/>
    <x v="289"/>
    <x v="0"/>
    <x v="30"/>
    <x v="27"/>
    <x v="139"/>
    <x v="14"/>
  </r>
  <r>
    <x v="3777"/>
    <x v="4"/>
    <x v="7"/>
    <x v="2"/>
    <x v="650"/>
    <x v="558"/>
    <x v="0"/>
    <x v="19"/>
    <x v="0"/>
    <x v="6"/>
    <x v="304"/>
    <x v="310"/>
    <x v="188"/>
    <x v="34"/>
    <x v="21"/>
    <x v="36"/>
    <x v="864"/>
    <x v="0"/>
    <x v="30"/>
    <x v="27"/>
    <x v="317"/>
    <x v="14"/>
  </r>
  <r>
    <x v="3778"/>
    <x v="4"/>
    <x v="7"/>
    <x v="2"/>
    <x v="650"/>
    <x v="558"/>
    <x v="0"/>
    <x v="4"/>
    <x v="0"/>
    <x v="3968"/>
    <x v="314"/>
    <x v="319"/>
    <x v="188"/>
    <x v="34"/>
    <x v="21"/>
    <x v="13"/>
    <x v="289"/>
    <x v="0"/>
    <x v="30"/>
    <x v="27"/>
    <x v="139"/>
    <x v="14"/>
  </r>
  <r>
    <x v="3779"/>
    <x v="4"/>
    <x v="7"/>
    <x v="2"/>
    <x v="650"/>
    <x v="558"/>
    <x v="0"/>
    <x v="19"/>
    <x v="0"/>
    <x v="302"/>
    <x v="315"/>
    <x v="320"/>
    <x v="188"/>
    <x v="34"/>
    <x v="21"/>
    <x v="36"/>
    <x v="864"/>
    <x v="0"/>
    <x v="30"/>
    <x v="27"/>
    <x v="317"/>
    <x v="14"/>
  </r>
  <r>
    <x v="3846"/>
    <x v="4"/>
    <x v="7"/>
    <x v="2"/>
    <x v="650"/>
    <x v="558"/>
    <x v="0"/>
    <x v="21"/>
    <x v="0"/>
    <x v="1281"/>
    <x v="315"/>
    <x v="320"/>
    <x v="188"/>
    <x v="34"/>
    <x v="21"/>
    <x v="16"/>
    <x v="352"/>
    <x v="0"/>
    <x v="30"/>
    <x v="27"/>
    <x v="154"/>
    <x v="14"/>
  </r>
  <r>
    <x v="3780"/>
    <x v="4"/>
    <x v="7"/>
    <x v="2"/>
    <x v="650"/>
    <x v="558"/>
    <x v="0"/>
    <x v="19"/>
    <x v="0"/>
    <x v="309"/>
    <x v="326"/>
    <x v="332"/>
    <x v="188"/>
    <x v="34"/>
    <x v="21"/>
    <x v="36"/>
    <x v="864"/>
    <x v="0"/>
    <x v="30"/>
    <x v="27"/>
    <x v="317"/>
    <x v="14"/>
  </r>
  <r>
    <x v="3781"/>
    <x v="4"/>
    <x v="7"/>
    <x v="2"/>
    <x v="650"/>
    <x v="558"/>
    <x v="0"/>
    <x v="4"/>
    <x v="0"/>
    <x v="3025"/>
    <x v="332"/>
    <x v="337"/>
    <x v="188"/>
    <x v="34"/>
    <x v="21"/>
    <x v="13"/>
    <x v="289"/>
    <x v="0"/>
    <x v="30"/>
    <x v="27"/>
    <x v="139"/>
    <x v="14"/>
  </r>
  <r>
    <x v="3782"/>
    <x v="4"/>
    <x v="7"/>
    <x v="2"/>
    <x v="650"/>
    <x v="558"/>
    <x v="0"/>
    <x v="19"/>
    <x v="0"/>
    <x v="289"/>
    <x v="337"/>
    <x v="344"/>
    <x v="188"/>
    <x v="34"/>
    <x v="21"/>
    <x v="36"/>
    <x v="864"/>
    <x v="0"/>
    <x v="30"/>
    <x v="27"/>
    <x v="317"/>
    <x v="14"/>
  </r>
  <r>
    <x v="3837"/>
    <x v="4"/>
    <x v="7"/>
    <x v="2"/>
    <x v="650"/>
    <x v="558"/>
    <x v="0"/>
    <x v="21"/>
    <x v="0"/>
    <x v="1268"/>
    <x v="337"/>
    <x v="344"/>
    <x v="188"/>
    <x v="34"/>
    <x v="21"/>
    <x v="16"/>
    <x v="352"/>
    <x v="0"/>
    <x v="30"/>
    <x v="27"/>
    <x v="154"/>
    <x v="14"/>
  </r>
  <r>
    <x v="3783"/>
    <x v="4"/>
    <x v="7"/>
    <x v="2"/>
    <x v="650"/>
    <x v="558"/>
    <x v="0"/>
    <x v="4"/>
    <x v="0"/>
    <x v="3026"/>
    <x v="346"/>
    <x v="352"/>
    <x v="188"/>
    <x v="34"/>
    <x v="21"/>
    <x v="13"/>
    <x v="289"/>
    <x v="0"/>
    <x v="30"/>
    <x v="27"/>
    <x v="139"/>
    <x v="14"/>
  </r>
  <r>
    <x v="3784"/>
    <x v="4"/>
    <x v="7"/>
    <x v="2"/>
    <x v="650"/>
    <x v="558"/>
    <x v="0"/>
    <x v="19"/>
    <x v="0"/>
    <x v="7"/>
    <x v="349"/>
    <x v="354"/>
    <x v="188"/>
    <x v="34"/>
    <x v="21"/>
    <x v="36"/>
    <x v="864"/>
    <x v="0"/>
    <x v="30"/>
    <x v="27"/>
    <x v="317"/>
    <x v="14"/>
  </r>
  <r>
    <x v="3785"/>
    <x v="4"/>
    <x v="7"/>
    <x v="2"/>
    <x v="650"/>
    <x v="558"/>
    <x v="0"/>
    <x v="19"/>
    <x v="0"/>
    <x v="303"/>
    <x v="363"/>
    <x v="365"/>
    <x v="188"/>
    <x v="34"/>
    <x v="21"/>
    <x v="36"/>
    <x v="864"/>
    <x v="0"/>
    <x v="30"/>
    <x v="27"/>
    <x v="317"/>
    <x v="14"/>
  </r>
  <r>
    <x v="3848"/>
    <x v="4"/>
    <x v="7"/>
    <x v="2"/>
    <x v="650"/>
    <x v="558"/>
    <x v="0"/>
    <x v="21"/>
    <x v="0"/>
    <x v="1282"/>
    <x v="363"/>
    <x v="365"/>
    <x v="188"/>
    <x v="34"/>
    <x v="21"/>
    <x v="16"/>
    <x v="352"/>
    <x v="0"/>
    <x v="30"/>
    <x v="27"/>
    <x v="154"/>
    <x v="14"/>
  </r>
  <r>
    <x v="3786"/>
    <x v="4"/>
    <x v="7"/>
    <x v="2"/>
    <x v="650"/>
    <x v="558"/>
    <x v="0"/>
    <x v="4"/>
    <x v="0"/>
    <x v="3969"/>
    <x v="367"/>
    <x v="368"/>
    <x v="188"/>
    <x v="34"/>
    <x v="21"/>
    <x v="13"/>
    <x v="289"/>
    <x v="0"/>
    <x v="30"/>
    <x v="27"/>
    <x v="139"/>
    <x v="14"/>
  </r>
  <r>
    <x v="3787"/>
    <x v="4"/>
    <x v="7"/>
    <x v="2"/>
    <x v="650"/>
    <x v="558"/>
    <x v="0"/>
    <x v="19"/>
    <x v="0"/>
    <x v="310"/>
    <x v="373"/>
    <x v="376"/>
    <x v="188"/>
    <x v="34"/>
    <x v="21"/>
    <x v="36"/>
    <x v="864"/>
    <x v="0"/>
    <x v="30"/>
    <x v="27"/>
    <x v="317"/>
    <x v="14"/>
  </r>
  <r>
    <x v="3788"/>
    <x v="4"/>
    <x v="7"/>
    <x v="2"/>
    <x v="650"/>
    <x v="558"/>
    <x v="0"/>
    <x v="4"/>
    <x v="0"/>
    <x v="3985"/>
    <x v="383"/>
    <x v="385"/>
    <x v="188"/>
    <x v="34"/>
    <x v="21"/>
    <x v="13"/>
    <x v="289"/>
    <x v="0"/>
    <x v="30"/>
    <x v="27"/>
    <x v="139"/>
    <x v="14"/>
  </r>
  <r>
    <x v="3789"/>
    <x v="4"/>
    <x v="7"/>
    <x v="2"/>
    <x v="650"/>
    <x v="558"/>
    <x v="0"/>
    <x v="19"/>
    <x v="0"/>
    <x v="290"/>
    <x v="386"/>
    <x v="388"/>
    <x v="188"/>
    <x v="34"/>
    <x v="21"/>
    <x v="36"/>
    <x v="864"/>
    <x v="0"/>
    <x v="30"/>
    <x v="27"/>
    <x v="317"/>
    <x v="14"/>
  </r>
  <r>
    <x v="3838"/>
    <x v="4"/>
    <x v="7"/>
    <x v="2"/>
    <x v="650"/>
    <x v="558"/>
    <x v="0"/>
    <x v="21"/>
    <x v="0"/>
    <x v="1269"/>
    <x v="386"/>
    <x v="388"/>
    <x v="188"/>
    <x v="34"/>
    <x v="21"/>
    <x v="16"/>
    <x v="352"/>
    <x v="0"/>
    <x v="30"/>
    <x v="27"/>
    <x v="154"/>
    <x v="14"/>
  </r>
  <r>
    <x v="3790"/>
    <x v="4"/>
    <x v="7"/>
    <x v="2"/>
    <x v="650"/>
    <x v="558"/>
    <x v="0"/>
    <x v="22"/>
    <x v="0"/>
    <x v="3997"/>
    <x v="401"/>
    <x v="403"/>
    <x v="188"/>
    <x v="34"/>
    <x v="21"/>
    <x v="37"/>
    <x v="939"/>
    <x v="0"/>
    <x v="30"/>
    <x v="27"/>
    <x v="336"/>
    <x v="14"/>
  </r>
  <r>
    <x v="3850"/>
    <x v="4"/>
    <x v="7"/>
    <x v="2"/>
    <x v="650"/>
    <x v="558"/>
    <x v="0"/>
    <x v="21"/>
    <x v="0"/>
    <x v="1283"/>
    <x v="408"/>
    <x v="410"/>
    <x v="188"/>
    <x v="34"/>
    <x v="21"/>
    <x v="16"/>
    <x v="352"/>
    <x v="0"/>
    <x v="30"/>
    <x v="27"/>
    <x v="154"/>
    <x v="14"/>
  </r>
  <r>
    <x v="3791"/>
    <x v="4"/>
    <x v="7"/>
    <x v="2"/>
    <x v="650"/>
    <x v="558"/>
    <x v="0"/>
    <x v="4"/>
    <x v="0"/>
    <x v="3974"/>
    <x v="415"/>
    <x v="417"/>
    <x v="188"/>
    <x v="34"/>
    <x v="21"/>
    <x v="13"/>
    <x v="289"/>
    <x v="0"/>
    <x v="30"/>
    <x v="27"/>
    <x v="139"/>
    <x v="14"/>
  </r>
  <r>
    <x v="3792"/>
    <x v="4"/>
    <x v="7"/>
    <x v="2"/>
    <x v="650"/>
    <x v="558"/>
    <x v="0"/>
    <x v="19"/>
    <x v="0"/>
    <x v="311"/>
    <x v="418"/>
    <x v="420"/>
    <x v="188"/>
    <x v="34"/>
    <x v="21"/>
    <x v="36"/>
    <x v="864"/>
    <x v="0"/>
    <x v="30"/>
    <x v="27"/>
    <x v="317"/>
    <x v="14"/>
  </r>
  <r>
    <x v="3855"/>
    <x v="4"/>
    <x v="7"/>
    <x v="2"/>
    <x v="650"/>
    <x v="558"/>
    <x v="0"/>
    <x v="21"/>
    <x v="0"/>
    <x v="1270"/>
    <x v="429"/>
    <x v="432"/>
    <x v="188"/>
    <x v="34"/>
    <x v="21"/>
    <x v="16"/>
    <x v="352"/>
    <x v="0"/>
    <x v="30"/>
    <x v="27"/>
    <x v="154"/>
    <x v="14"/>
  </r>
  <r>
    <x v="3793"/>
    <x v="4"/>
    <x v="7"/>
    <x v="2"/>
    <x v="650"/>
    <x v="558"/>
    <x v="0"/>
    <x v="22"/>
    <x v="0"/>
    <x v="291"/>
    <x v="433"/>
    <x v="435"/>
    <x v="188"/>
    <x v="34"/>
    <x v="21"/>
    <x v="37"/>
    <x v="939"/>
    <x v="0"/>
    <x v="30"/>
    <x v="27"/>
    <x v="336"/>
    <x v="14"/>
  </r>
  <r>
    <x v="3794"/>
    <x v="4"/>
    <x v="7"/>
    <x v="2"/>
    <x v="650"/>
    <x v="558"/>
    <x v="0"/>
    <x v="4"/>
    <x v="0"/>
    <x v="3984"/>
    <x v="448"/>
    <x v="450"/>
    <x v="188"/>
    <x v="34"/>
    <x v="21"/>
    <x v="13"/>
    <x v="289"/>
    <x v="0"/>
    <x v="30"/>
    <x v="27"/>
    <x v="139"/>
    <x v="14"/>
  </r>
  <r>
    <x v="3795"/>
    <x v="4"/>
    <x v="7"/>
    <x v="2"/>
    <x v="650"/>
    <x v="558"/>
    <x v="0"/>
    <x v="19"/>
    <x v="0"/>
    <x v="8"/>
    <x v="449"/>
    <x v="453"/>
    <x v="188"/>
    <x v="34"/>
    <x v="21"/>
    <x v="36"/>
    <x v="864"/>
    <x v="0"/>
    <x v="30"/>
    <x v="27"/>
    <x v="317"/>
    <x v="14"/>
  </r>
  <r>
    <x v="3852"/>
    <x v="4"/>
    <x v="7"/>
    <x v="2"/>
    <x v="650"/>
    <x v="558"/>
    <x v="0"/>
    <x v="21"/>
    <x v="0"/>
    <x v="1284"/>
    <x v="450"/>
    <x v="454"/>
    <x v="188"/>
    <x v="34"/>
    <x v="21"/>
    <x v="16"/>
    <x v="352"/>
    <x v="0"/>
    <x v="30"/>
    <x v="27"/>
    <x v="154"/>
    <x v="14"/>
  </r>
  <r>
    <x v="3796"/>
    <x v="4"/>
    <x v="7"/>
    <x v="2"/>
    <x v="650"/>
    <x v="558"/>
    <x v="0"/>
    <x v="22"/>
    <x v="0"/>
    <x v="312"/>
    <x v="462"/>
    <x v="465"/>
    <x v="188"/>
    <x v="34"/>
    <x v="21"/>
    <x v="37"/>
    <x v="939"/>
    <x v="0"/>
    <x v="30"/>
    <x v="27"/>
    <x v="336"/>
    <x v="14"/>
  </r>
  <r>
    <x v="3797"/>
    <x v="4"/>
    <x v="7"/>
    <x v="2"/>
    <x v="650"/>
    <x v="558"/>
    <x v="2"/>
    <x v="19"/>
    <x v="0"/>
    <x v="3998"/>
    <x v="471"/>
    <x v="473"/>
    <x v="188"/>
    <x v="34"/>
    <x v="21"/>
    <x v="33"/>
    <x v="794"/>
    <x v="0"/>
    <x v="30"/>
    <x v="27"/>
    <x v="297"/>
    <x v="14"/>
  </r>
  <r>
    <x v="3857"/>
    <x v="4"/>
    <x v="7"/>
    <x v="2"/>
    <x v="650"/>
    <x v="558"/>
    <x v="0"/>
    <x v="21"/>
    <x v="0"/>
    <x v="1271"/>
    <x v="471"/>
    <x v="473"/>
    <x v="188"/>
    <x v="34"/>
    <x v="21"/>
    <x v="16"/>
    <x v="352"/>
    <x v="0"/>
    <x v="30"/>
    <x v="27"/>
    <x v="154"/>
    <x v="14"/>
  </r>
  <r>
    <x v="4004"/>
    <x v="4"/>
    <x v="7"/>
    <x v="2"/>
    <x v="650"/>
    <x v="558"/>
    <x v="1"/>
    <x v="22"/>
    <x v="0"/>
    <x v="4072"/>
    <x v="471"/>
    <x v="473"/>
    <x v="188"/>
    <x v="34"/>
    <x v="21"/>
    <x v="15"/>
    <x v="308"/>
    <x v="0"/>
    <x v="30"/>
    <x v="27"/>
    <x v="145"/>
    <x v="14"/>
  </r>
  <r>
    <x v="3798"/>
    <x v="4"/>
    <x v="7"/>
    <x v="2"/>
    <x v="650"/>
    <x v="558"/>
    <x v="0"/>
    <x v="4"/>
    <x v="0"/>
    <x v="3988"/>
    <x v="476"/>
    <x v="480"/>
    <x v="188"/>
    <x v="34"/>
    <x v="21"/>
    <x v="13"/>
    <x v="289"/>
    <x v="0"/>
    <x v="30"/>
    <x v="27"/>
    <x v="139"/>
    <x v="14"/>
  </r>
  <r>
    <x v="3799"/>
    <x v="4"/>
    <x v="7"/>
    <x v="2"/>
    <x v="650"/>
    <x v="558"/>
    <x v="0"/>
    <x v="19"/>
    <x v="0"/>
    <x v="292"/>
    <x v="479"/>
    <x v="482"/>
    <x v="188"/>
    <x v="34"/>
    <x v="21"/>
    <x v="36"/>
    <x v="864"/>
    <x v="0"/>
    <x v="30"/>
    <x v="27"/>
    <x v="317"/>
    <x v="14"/>
  </r>
  <r>
    <x v="3862"/>
    <x v="4"/>
    <x v="7"/>
    <x v="2"/>
    <x v="650"/>
    <x v="558"/>
    <x v="0"/>
    <x v="21"/>
    <x v="0"/>
    <x v="1285"/>
    <x v="491"/>
    <x v="495"/>
    <x v="188"/>
    <x v="34"/>
    <x v="21"/>
    <x v="16"/>
    <x v="352"/>
    <x v="0"/>
    <x v="30"/>
    <x v="27"/>
    <x v="154"/>
    <x v="14"/>
  </r>
  <r>
    <x v="3800"/>
    <x v="4"/>
    <x v="7"/>
    <x v="2"/>
    <x v="650"/>
    <x v="558"/>
    <x v="0"/>
    <x v="22"/>
    <x v="0"/>
    <x v="313"/>
    <x v="493"/>
    <x v="496"/>
    <x v="188"/>
    <x v="34"/>
    <x v="21"/>
    <x v="37"/>
    <x v="939"/>
    <x v="0"/>
    <x v="30"/>
    <x v="27"/>
    <x v="336"/>
    <x v="14"/>
  </r>
  <r>
    <x v="3801"/>
    <x v="4"/>
    <x v="7"/>
    <x v="2"/>
    <x v="650"/>
    <x v="558"/>
    <x v="0"/>
    <x v="4"/>
    <x v="0"/>
    <x v="3979"/>
    <x v="506"/>
    <x v="507"/>
    <x v="188"/>
    <x v="34"/>
    <x v="21"/>
    <x v="13"/>
    <x v="289"/>
    <x v="0"/>
    <x v="30"/>
    <x v="27"/>
    <x v="139"/>
    <x v="14"/>
  </r>
  <r>
    <x v="3802"/>
    <x v="4"/>
    <x v="7"/>
    <x v="2"/>
    <x v="650"/>
    <x v="558"/>
    <x v="0"/>
    <x v="19"/>
    <x v="0"/>
    <x v="3941"/>
    <x v="509"/>
    <x v="510"/>
    <x v="188"/>
    <x v="34"/>
    <x v="21"/>
    <x v="36"/>
    <x v="864"/>
    <x v="0"/>
    <x v="30"/>
    <x v="27"/>
    <x v="317"/>
    <x v="14"/>
  </r>
  <r>
    <x v="3859"/>
    <x v="4"/>
    <x v="7"/>
    <x v="2"/>
    <x v="650"/>
    <x v="558"/>
    <x v="0"/>
    <x v="21"/>
    <x v="0"/>
    <x v="1272"/>
    <x v="511"/>
    <x v="513"/>
    <x v="188"/>
    <x v="34"/>
    <x v="21"/>
    <x v="16"/>
    <x v="352"/>
    <x v="0"/>
    <x v="30"/>
    <x v="27"/>
    <x v="154"/>
    <x v="14"/>
  </r>
  <r>
    <x v="3803"/>
    <x v="4"/>
    <x v="7"/>
    <x v="2"/>
    <x v="650"/>
    <x v="558"/>
    <x v="2"/>
    <x v="4"/>
    <x v="0"/>
    <x v="3972"/>
    <x v="514"/>
    <x v="515"/>
    <x v="188"/>
    <x v="34"/>
    <x v="21"/>
    <x v="10"/>
    <x v="240"/>
    <x v="0"/>
    <x v="30"/>
    <x v="27"/>
    <x v="120"/>
    <x v="14"/>
  </r>
  <r>
    <x v="3804"/>
    <x v="4"/>
    <x v="7"/>
    <x v="2"/>
    <x v="650"/>
    <x v="558"/>
    <x v="0"/>
    <x v="22"/>
    <x v="0"/>
    <x v="293"/>
    <x v="520"/>
    <x v="523"/>
    <x v="188"/>
    <x v="34"/>
    <x v="21"/>
    <x v="37"/>
    <x v="939"/>
    <x v="0"/>
    <x v="30"/>
    <x v="27"/>
    <x v="336"/>
    <x v="14"/>
  </r>
  <r>
    <x v="3864"/>
    <x v="4"/>
    <x v="7"/>
    <x v="2"/>
    <x v="650"/>
    <x v="558"/>
    <x v="0"/>
    <x v="21"/>
    <x v="0"/>
    <x v="1286"/>
    <x v="530"/>
    <x v="533"/>
    <x v="188"/>
    <x v="34"/>
    <x v="21"/>
    <x v="16"/>
    <x v="352"/>
    <x v="0"/>
    <x v="30"/>
    <x v="27"/>
    <x v="154"/>
    <x v="14"/>
  </r>
  <r>
    <x v="3805"/>
    <x v="4"/>
    <x v="7"/>
    <x v="2"/>
    <x v="650"/>
    <x v="558"/>
    <x v="0"/>
    <x v="4"/>
    <x v="0"/>
    <x v="3992"/>
    <x v="534"/>
    <x v="536"/>
    <x v="188"/>
    <x v="34"/>
    <x v="21"/>
    <x v="13"/>
    <x v="289"/>
    <x v="0"/>
    <x v="30"/>
    <x v="27"/>
    <x v="139"/>
    <x v="14"/>
  </r>
  <r>
    <x v="3806"/>
    <x v="4"/>
    <x v="7"/>
    <x v="2"/>
    <x v="650"/>
    <x v="558"/>
    <x v="0"/>
    <x v="19"/>
    <x v="0"/>
    <x v="314"/>
    <x v="537"/>
    <x v="539"/>
    <x v="188"/>
    <x v="34"/>
    <x v="21"/>
    <x v="36"/>
    <x v="864"/>
    <x v="0"/>
    <x v="30"/>
    <x v="27"/>
    <x v="317"/>
    <x v="14"/>
  </r>
  <r>
    <x v="3807"/>
    <x v="4"/>
    <x v="7"/>
    <x v="2"/>
    <x v="650"/>
    <x v="558"/>
    <x v="0"/>
    <x v="22"/>
    <x v="0"/>
    <x v="9"/>
    <x v="549"/>
    <x v="551"/>
    <x v="188"/>
    <x v="34"/>
    <x v="21"/>
    <x v="37"/>
    <x v="939"/>
    <x v="0"/>
    <x v="30"/>
    <x v="27"/>
    <x v="336"/>
    <x v="14"/>
  </r>
  <r>
    <x v="3861"/>
    <x v="4"/>
    <x v="7"/>
    <x v="2"/>
    <x v="650"/>
    <x v="558"/>
    <x v="0"/>
    <x v="21"/>
    <x v="0"/>
    <x v="1273"/>
    <x v="549"/>
    <x v="551"/>
    <x v="188"/>
    <x v="34"/>
    <x v="21"/>
    <x v="16"/>
    <x v="352"/>
    <x v="0"/>
    <x v="30"/>
    <x v="27"/>
    <x v="154"/>
    <x v="14"/>
  </r>
  <r>
    <x v="3808"/>
    <x v="4"/>
    <x v="7"/>
    <x v="2"/>
    <x v="650"/>
    <x v="558"/>
    <x v="0"/>
    <x v="4"/>
    <x v="0"/>
    <x v="3989"/>
    <x v="565"/>
    <x v="564"/>
    <x v="188"/>
    <x v="34"/>
    <x v="21"/>
    <x v="13"/>
    <x v="289"/>
    <x v="0"/>
    <x v="30"/>
    <x v="27"/>
    <x v="139"/>
    <x v="14"/>
  </r>
  <r>
    <x v="3809"/>
    <x v="4"/>
    <x v="7"/>
    <x v="2"/>
    <x v="650"/>
    <x v="558"/>
    <x v="0"/>
    <x v="19"/>
    <x v="0"/>
    <x v="294"/>
    <x v="568"/>
    <x v="567"/>
    <x v="188"/>
    <x v="34"/>
    <x v="21"/>
    <x v="36"/>
    <x v="864"/>
    <x v="0"/>
    <x v="30"/>
    <x v="27"/>
    <x v="317"/>
    <x v="14"/>
  </r>
  <r>
    <x v="3866"/>
    <x v="4"/>
    <x v="7"/>
    <x v="2"/>
    <x v="650"/>
    <x v="558"/>
    <x v="0"/>
    <x v="21"/>
    <x v="0"/>
    <x v="1287"/>
    <x v="571"/>
    <x v="572"/>
    <x v="188"/>
    <x v="34"/>
    <x v="21"/>
    <x v="16"/>
    <x v="352"/>
    <x v="0"/>
    <x v="30"/>
    <x v="27"/>
    <x v="154"/>
    <x v="14"/>
  </r>
  <r>
    <x v="3810"/>
    <x v="4"/>
    <x v="7"/>
    <x v="2"/>
    <x v="650"/>
    <x v="558"/>
    <x v="0"/>
    <x v="22"/>
    <x v="0"/>
    <x v="315"/>
    <x v="579"/>
    <x v="584"/>
    <x v="188"/>
    <x v="34"/>
    <x v="21"/>
    <x v="37"/>
    <x v="939"/>
    <x v="0"/>
    <x v="30"/>
    <x v="27"/>
    <x v="336"/>
    <x v="14"/>
  </r>
  <r>
    <x v="3872"/>
    <x v="4"/>
    <x v="7"/>
    <x v="2"/>
    <x v="650"/>
    <x v="558"/>
    <x v="0"/>
    <x v="21"/>
    <x v="0"/>
    <x v="1274"/>
    <x v="588"/>
    <x v="595"/>
    <x v="188"/>
    <x v="34"/>
    <x v="21"/>
    <x v="16"/>
    <x v="352"/>
    <x v="0"/>
    <x v="30"/>
    <x v="27"/>
    <x v="154"/>
    <x v="14"/>
  </r>
  <r>
    <x v="3811"/>
    <x v="4"/>
    <x v="7"/>
    <x v="2"/>
    <x v="650"/>
    <x v="558"/>
    <x v="0"/>
    <x v="4"/>
    <x v="0"/>
    <x v="3980"/>
    <x v="590"/>
    <x v="598"/>
    <x v="188"/>
    <x v="34"/>
    <x v="21"/>
    <x v="13"/>
    <x v="289"/>
    <x v="0"/>
    <x v="30"/>
    <x v="27"/>
    <x v="139"/>
    <x v="14"/>
  </r>
  <r>
    <x v="3812"/>
    <x v="4"/>
    <x v="7"/>
    <x v="2"/>
    <x v="650"/>
    <x v="558"/>
    <x v="0"/>
    <x v="19"/>
    <x v="0"/>
    <x v="10"/>
    <x v="593"/>
    <x v="601"/>
    <x v="188"/>
    <x v="34"/>
    <x v="21"/>
    <x v="36"/>
    <x v="864"/>
    <x v="0"/>
    <x v="30"/>
    <x v="27"/>
    <x v="317"/>
    <x v="14"/>
  </r>
  <r>
    <x v="3813"/>
    <x v="4"/>
    <x v="7"/>
    <x v="2"/>
    <x v="650"/>
    <x v="558"/>
    <x v="0"/>
    <x v="22"/>
    <x v="0"/>
    <x v="295"/>
    <x v="605"/>
    <x v="615"/>
    <x v="188"/>
    <x v="34"/>
    <x v="21"/>
    <x v="37"/>
    <x v="939"/>
    <x v="0"/>
    <x v="30"/>
    <x v="27"/>
    <x v="336"/>
    <x v="14"/>
  </r>
  <r>
    <x v="3868"/>
    <x v="4"/>
    <x v="7"/>
    <x v="2"/>
    <x v="650"/>
    <x v="558"/>
    <x v="0"/>
    <x v="21"/>
    <x v="0"/>
    <x v="1288"/>
    <x v="607"/>
    <x v="617"/>
    <x v="188"/>
    <x v="34"/>
    <x v="21"/>
    <x v="16"/>
    <x v="352"/>
    <x v="0"/>
    <x v="30"/>
    <x v="27"/>
    <x v="154"/>
    <x v="14"/>
  </r>
  <r>
    <x v="3814"/>
    <x v="4"/>
    <x v="7"/>
    <x v="2"/>
    <x v="650"/>
    <x v="558"/>
    <x v="0"/>
    <x v="19"/>
    <x v="0"/>
    <x v="316"/>
    <x v="617"/>
    <x v="626"/>
    <x v="188"/>
    <x v="34"/>
    <x v="21"/>
    <x v="36"/>
    <x v="864"/>
    <x v="0"/>
    <x v="30"/>
    <x v="27"/>
    <x v="317"/>
    <x v="14"/>
  </r>
  <r>
    <x v="3815"/>
    <x v="4"/>
    <x v="7"/>
    <x v="2"/>
    <x v="650"/>
    <x v="558"/>
    <x v="0"/>
    <x v="4"/>
    <x v="0"/>
    <x v="3993"/>
    <x v="619"/>
    <x v="628"/>
    <x v="188"/>
    <x v="34"/>
    <x v="21"/>
    <x v="13"/>
    <x v="289"/>
    <x v="0"/>
    <x v="30"/>
    <x v="27"/>
    <x v="139"/>
    <x v="14"/>
  </r>
  <r>
    <x v="3821"/>
    <x v="4"/>
    <x v="7"/>
    <x v="2"/>
    <x v="650"/>
    <x v="558"/>
    <x v="0"/>
    <x v="4"/>
    <x v="0"/>
    <x v="3981"/>
    <x v="631"/>
    <x v="640"/>
    <x v="188"/>
    <x v="34"/>
    <x v="21"/>
    <x v="13"/>
    <x v="289"/>
    <x v="0"/>
    <x v="30"/>
    <x v="27"/>
    <x v="139"/>
    <x v="14"/>
  </r>
  <r>
    <x v="3819"/>
    <x v="4"/>
    <x v="7"/>
    <x v="2"/>
    <x v="650"/>
    <x v="558"/>
    <x v="0"/>
    <x v="19"/>
    <x v="0"/>
    <x v="317"/>
    <x v="641"/>
    <x v="650"/>
    <x v="188"/>
    <x v="34"/>
    <x v="21"/>
    <x v="36"/>
    <x v="864"/>
    <x v="0"/>
    <x v="30"/>
    <x v="27"/>
    <x v="317"/>
    <x v="14"/>
  </r>
  <r>
    <x v="3870"/>
    <x v="4"/>
    <x v="7"/>
    <x v="2"/>
    <x v="650"/>
    <x v="558"/>
    <x v="0"/>
    <x v="21"/>
    <x v="0"/>
    <x v="1289"/>
    <x v="641"/>
    <x v="650"/>
    <x v="188"/>
    <x v="34"/>
    <x v="21"/>
    <x v="16"/>
    <x v="352"/>
    <x v="0"/>
    <x v="30"/>
    <x v="27"/>
    <x v="154"/>
    <x v="14"/>
  </r>
  <r>
    <x v="3817"/>
    <x v="4"/>
    <x v="7"/>
    <x v="2"/>
    <x v="650"/>
    <x v="558"/>
    <x v="0"/>
    <x v="4"/>
    <x v="0"/>
    <x v="3995"/>
    <x v="642"/>
    <x v="651"/>
    <x v="188"/>
    <x v="34"/>
    <x v="21"/>
    <x v="13"/>
    <x v="289"/>
    <x v="0"/>
    <x v="30"/>
    <x v="27"/>
    <x v="139"/>
    <x v="14"/>
  </r>
  <r>
    <x v="3820"/>
    <x v="4"/>
    <x v="7"/>
    <x v="2"/>
    <x v="650"/>
    <x v="558"/>
    <x v="0"/>
    <x v="22"/>
    <x v="0"/>
    <x v="318"/>
    <x v="668"/>
    <x v="673"/>
    <x v="188"/>
    <x v="34"/>
    <x v="21"/>
    <x v="37"/>
    <x v="939"/>
    <x v="0"/>
    <x v="30"/>
    <x v="27"/>
    <x v="336"/>
    <x v="14"/>
  </r>
  <r>
    <x v="3179"/>
    <x v="5"/>
    <x v="4"/>
    <x v="2"/>
    <x v="256"/>
    <x v="477"/>
    <x v="1"/>
    <x v="22"/>
    <x v="0"/>
    <x v="3572"/>
    <x v="721"/>
    <x v="729"/>
    <x v="46"/>
    <x v="34"/>
    <x v="21"/>
    <x v="15"/>
    <x v="144"/>
    <x v="0"/>
    <x v="30"/>
    <x v="6"/>
    <x v="55"/>
    <x v="14"/>
  </r>
  <r>
    <x v="3371"/>
    <x v="5"/>
    <x v="4"/>
    <x v="2"/>
    <x v="256"/>
    <x v="477"/>
    <x v="1"/>
    <x v="21"/>
    <x v="0"/>
    <x v="3760"/>
    <x v="722"/>
    <x v="731"/>
    <x v="46"/>
    <x v="34"/>
    <x v="21"/>
    <x v="2"/>
    <x v="21"/>
    <x v="0"/>
    <x v="30"/>
    <x v="6"/>
    <x v="9"/>
    <x v="14"/>
  </r>
  <r>
    <x v="4067"/>
    <x v="5"/>
    <x v="4"/>
    <x v="2"/>
    <x v="257"/>
    <x v="479"/>
    <x v="0"/>
    <x v="22"/>
    <x v="0"/>
    <x v="329"/>
    <x v="8"/>
    <x v="8"/>
    <x v="158"/>
    <x v="34"/>
    <x v="21"/>
    <x v="37"/>
    <x v="901"/>
    <x v="0"/>
    <x v="30"/>
    <x v="16"/>
    <x v="290"/>
    <x v="14"/>
  </r>
  <r>
    <x v="234"/>
    <x v="5"/>
    <x v="4"/>
    <x v="2"/>
    <x v="257"/>
    <x v="479"/>
    <x v="0"/>
    <x v="21"/>
    <x v="0"/>
    <x v="1083"/>
    <x v="46"/>
    <x v="42"/>
    <x v="158"/>
    <x v="34"/>
    <x v="21"/>
    <x v="16"/>
    <x v="312"/>
    <x v="0"/>
    <x v="30"/>
    <x v="16"/>
    <x v="106"/>
    <x v="14"/>
  </r>
  <r>
    <x v="226"/>
    <x v="5"/>
    <x v="4"/>
    <x v="2"/>
    <x v="257"/>
    <x v="479"/>
    <x v="0"/>
    <x v="22"/>
    <x v="0"/>
    <x v="330"/>
    <x v="61"/>
    <x v="55"/>
    <x v="158"/>
    <x v="34"/>
    <x v="21"/>
    <x v="37"/>
    <x v="901"/>
    <x v="0"/>
    <x v="30"/>
    <x v="16"/>
    <x v="290"/>
    <x v="14"/>
  </r>
  <r>
    <x v="2644"/>
    <x v="5"/>
    <x v="4"/>
    <x v="2"/>
    <x v="257"/>
    <x v="479"/>
    <x v="0"/>
    <x v="22"/>
    <x v="0"/>
    <x v="331"/>
    <x v="76"/>
    <x v="72"/>
    <x v="158"/>
    <x v="34"/>
    <x v="21"/>
    <x v="37"/>
    <x v="901"/>
    <x v="0"/>
    <x v="30"/>
    <x v="21"/>
    <x v="314"/>
    <x v="14"/>
  </r>
  <r>
    <x v="235"/>
    <x v="5"/>
    <x v="4"/>
    <x v="2"/>
    <x v="257"/>
    <x v="479"/>
    <x v="0"/>
    <x v="21"/>
    <x v="0"/>
    <x v="1084"/>
    <x v="79"/>
    <x v="77"/>
    <x v="158"/>
    <x v="34"/>
    <x v="21"/>
    <x v="16"/>
    <x v="312"/>
    <x v="0"/>
    <x v="30"/>
    <x v="21"/>
    <x v="131"/>
    <x v="14"/>
  </r>
  <r>
    <x v="2036"/>
    <x v="5"/>
    <x v="4"/>
    <x v="2"/>
    <x v="257"/>
    <x v="479"/>
    <x v="1"/>
    <x v="19"/>
    <x v="0"/>
    <x v="3102"/>
    <x v="88"/>
    <x v="85"/>
    <x v="158"/>
    <x v="34"/>
    <x v="21"/>
    <x v="11"/>
    <x v="237"/>
    <x v="0"/>
    <x v="30"/>
    <x v="21"/>
    <x v="103"/>
    <x v="14"/>
  </r>
  <r>
    <x v="3603"/>
    <x v="5"/>
    <x v="4"/>
    <x v="2"/>
    <x v="257"/>
    <x v="479"/>
    <x v="2"/>
    <x v="19"/>
    <x v="0"/>
    <x v="14"/>
    <x v="93"/>
    <x v="90"/>
    <x v="158"/>
    <x v="34"/>
    <x v="21"/>
    <x v="33"/>
    <x v="765"/>
    <x v="0"/>
    <x v="30"/>
    <x v="21"/>
    <x v="276"/>
    <x v="14"/>
  </r>
  <r>
    <x v="248"/>
    <x v="5"/>
    <x v="4"/>
    <x v="2"/>
    <x v="257"/>
    <x v="479"/>
    <x v="0"/>
    <x v="21"/>
    <x v="0"/>
    <x v="1097"/>
    <x v="96"/>
    <x v="92"/>
    <x v="158"/>
    <x v="34"/>
    <x v="21"/>
    <x v="16"/>
    <x v="312"/>
    <x v="0"/>
    <x v="30"/>
    <x v="21"/>
    <x v="131"/>
    <x v="14"/>
  </r>
  <r>
    <x v="3604"/>
    <x v="5"/>
    <x v="4"/>
    <x v="2"/>
    <x v="257"/>
    <x v="479"/>
    <x v="2"/>
    <x v="19"/>
    <x v="0"/>
    <x v="332"/>
    <x v="96"/>
    <x v="92"/>
    <x v="158"/>
    <x v="34"/>
    <x v="21"/>
    <x v="33"/>
    <x v="765"/>
    <x v="0"/>
    <x v="30"/>
    <x v="21"/>
    <x v="276"/>
    <x v="14"/>
  </r>
  <r>
    <x v="2783"/>
    <x v="5"/>
    <x v="4"/>
    <x v="2"/>
    <x v="257"/>
    <x v="479"/>
    <x v="0"/>
    <x v="4"/>
    <x v="0"/>
    <x v="3028"/>
    <x v="102"/>
    <x v="96"/>
    <x v="158"/>
    <x v="34"/>
    <x v="21"/>
    <x v="13"/>
    <x v="266"/>
    <x v="0"/>
    <x v="30"/>
    <x v="21"/>
    <x v="116"/>
    <x v="14"/>
  </r>
  <r>
    <x v="2037"/>
    <x v="5"/>
    <x v="4"/>
    <x v="2"/>
    <x v="257"/>
    <x v="479"/>
    <x v="1"/>
    <x v="19"/>
    <x v="0"/>
    <x v="3103"/>
    <x v="105"/>
    <x v="100"/>
    <x v="158"/>
    <x v="34"/>
    <x v="21"/>
    <x v="11"/>
    <x v="237"/>
    <x v="0"/>
    <x v="30"/>
    <x v="21"/>
    <x v="103"/>
    <x v="14"/>
  </r>
  <r>
    <x v="334"/>
    <x v="5"/>
    <x v="4"/>
    <x v="2"/>
    <x v="257"/>
    <x v="479"/>
    <x v="2"/>
    <x v="23"/>
    <x v="0"/>
    <x v="2425"/>
    <x v="109"/>
    <x v="100"/>
    <x v="158"/>
    <x v="34"/>
    <x v="21"/>
    <x v="0"/>
    <x v="20"/>
    <x v="0"/>
    <x v="30"/>
    <x v="16"/>
    <x v="9"/>
    <x v="14"/>
  </r>
  <r>
    <x v="2645"/>
    <x v="5"/>
    <x v="4"/>
    <x v="2"/>
    <x v="257"/>
    <x v="479"/>
    <x v="0"/>
    <x v="22"/>
    <x v="0"/>
    <x v="342"/>
    <x v="118"/>
    <x v="117"/>
    <x v="158"/>
    <x v="34"/>
    <x v="21"/>
    <x v="37"/>
    <x v="901"/>
    <x v="0"/>
    <x v="30"/>
    <x v="22"/>
    <x v="318"/>
    <x v="14"/>
  </r>
  <r>
    <x v="236"/>
    <x v="5"/>
    <x v="4"/>
    <x v="2"/>
    <x v="257"/>
    <x v="479"/>
    <x v="0"/>
    <x v="21"/>
    <x v="0"/>
    <x v="1085"/>
    <x v="126"/>
    <x v="124"/>
    <x v="158"/>
    <x v="34"/>
    <x v="21"/>
    <x v="16"/>
    <x v="312"/>
    <x v="0"/>
    <x v="30"/>
    <x v="21"/>
    <x v="131"/>
    <x v="14"/>
  </r>
  <r>
    <x v="2786"/>
    <x v="5"/>
    <x v="4"/>
    <x v="2"/>
    <x v="257"/>
    <x v="479"/>
    <x v="0"/>
    <x v="19"/>
    <x v="0"/>
    <x v="15"/>
    <x v="133"/>
    <x v="130"/>
    <x v="158"/>
    <x v="34"/>
    <x v="21"/>
    <x v="36"/>
    <x v="841"/>
    <x v="0"/>
    <x v="30"/>
    <x v="22"/>
    <x v="298"/>
    <x v="14"/>
  </r>
  <r>
    <x v="335"/>
    <x v="5"/>
    <x v="4"/>
    <x v="2"/>
    <x v="257"/>
    <x v="479"/>
    <x v="2"/>
    <x v="23"/>
    <x v="0"/>
    <x v="2426"/>
    <x v="138"/>
    <x v="129"/>
    <x v="158"/>
    <x v="34"/>
    <x v="21"/>
    <x v="0"/>
    <x v="20"/>
    <x v="0"/>
    <x v="30"/>
    <x v="16"/>
    <x v="9"/>
    <x v="14"/>
  </r>
  <r>
    <x v="2787"/>
    <x v="5"/>
    <x v="4"/>
    <x v="2"/>
    <x v="257"/>
    <x v="479"/>
    <x v="0"/>
    <x v="4"/>
    <x v="0"/>
    <x v="3030"/>
    <x v="139"/>
    <x v="135"/>
    <x v="158"/>
    <x v="34"/>
    <x v="21"/>
    <x v="13"/>
    <x v="266"/>
    <x v="0"/>
    <x v="30"/>
    <x v="22"/>
    <x v="121"/>
    <x v="14"/>
  </r>
  <r>
    <x v="249"/>
    <x v="5"/>
    <x v="4"/>
    <x v="2"/>
    <x v="257"/>
    <x v="479"/>
    <x v="0"/>
    <x v="21"/>
    <x v="0"/>
    <x v="1098"/>
    <x v="141"/>
    <x v="137"/>
    <x v="158"/>
    <x v="34"/>
    <x v="21"/>
    <x v="16"/>
    <x v="312"/>
    <x v="0"/>
    <x v="30"/>
    <x v="21"/>
    <x v="131"/>
    <x v="14"/>
  </r>
  <r>
    <x v="2789"/>
    <x v="5"/>
    <x v="4"/>
    <x v="2"/>
    <x v="257"/>
    <x v="479"/>
    <x v="0"/>
    <x v="19"/>
    <x v="0"/>
    <x v="333"/>
    <x v="148"/>
    <x v="145"/>
    <x v="158"/>
    <x v="34"/>
    <x v="21"/>
    <x v="36"/>
    <x v="841"/>
    <x v="0"/>
    <x v="30"/>
    <x v="22"/>
    <x v="298"/>
    <x v="14"/>
  </r>
  <r>
    <x v="2646"/>
    <x v="5"/>
    <x v="4"/>
    <x v="2"/>
    <x v="257"/>
    <x v="479"/>
    <x v="0"/>
    <x v="22"/>
    <x v="0"/>
    <x v="343"/>
    <x v="166"/>
    <x v="166"/>
    <x v="158"/>
    <x v="34"/>
    <x v="21"/>
    <x v="37"/>
    <x v="901"/>
    <x v="0"/>
    <x v="30"/>
    <x v="22"/>
    <x v="318"/>
    <x v="14"/>
  </r>
  <r>
    <x v="237"/>
    <x v="5"/>
    <x v="4"/>
    <x v="2"/>
    <x v="257"/>
    <x v="479"/>
    <x v="0"/>
    <x v="21"/>
    <x v="0"/>
    <x v="1086"/>
    <x v="170"/>
    <x v="169"/>
    <x v="158"/>
    <x v="34"/>
    <x v="21"/>
    <x v="16"/>
    <x v="312"/>
    <x v="0"/>
    <x v="30"/>
    <x v="21"/>
    <x v="131"/>
    <x v="14"/>
  </r>
  <r>
    <x v="336"/>
    <x v="5"/>
    <x v="4"/>
    <x v="2"/>
    <x v="257"/>
    <x v="479"/>
    <x v="2"/>
    <x v="23"/>
    <x v="0"/>
    <x v="2427"/>
    <x v="177"/>
    <x v="175"/>
    <x v="158"/>
    <x v="34"/>
    <x v="21"/>
    <x v="0"/>
    <x v="20"/>
    <x v="0"/>
    <x v="30"/>
    <x v="21"/>
    <x v="13"/>
    <x v="14"/>
  </r>
  <r>
    <x v="2794"/>
    <x v="5"/>
    <x v="4"/>
    <x v="2"/>
    <x v="257"/>
    <x v="479"/>
    <x v="0"/>
    <x v="19"/>
    <x v="0"/>
    <x v="16"/>
    <x v="181"/>
    <x v="180"/>
    <x v="158"/>
    <x v="34"/>
    <x v="21"/>
    <x v="36"/>
    <x v="841"/>
    <x v="0"/>
    <x v="30"/>
    <x v="22"/>
    <x v="298"/>
    <x v="14"/>
  </r>
  <r>
    <x v="250"/>
    <x v="5"/>
    <x v="4"/>
    <x v="2"/>
    <x v="257"/>
    <x v="479"/>
    <x v="0"/>
    <x v="21"/>
    <x v="0"/>
    <x v="1099"/>
    <x v="183"/>
    <x v="183"/>
    <x v="158"/>
    <x v="34"/>
    <x v="21"/>
    <x v="16"/>
    <x v="312"/>
    <x v="0"/>
    <x v="30"/>
    <x v="21"/>
    <x v="131"/>
    <x v="14"/>
  </r>
  <r>
    <x v="2796"/>
    <x v="5"/>
    <x v="4"/>
    <x v="2"/>
    <x v="257"/>
    <x v="479"/>
    <x v="0"/>
    <x v="4"/>
    <x v="0"/>
    <x v="3034"/>
    <x v="184"/>
    <x v="184"/>
    <x v="158"/>
    <x v="34"/>
    <x v="21"/>
    <x v="13"/>
    <x v="266"/>
    <x v="0"/>
    <x v="30"/>
    <x v="22"/>
    <x v="121"/>
    <x v="14"/>
  </r>
  <r>
    <x v="2798"/>
    <x v="5"/>
    <x v="4"/>
    <x v="2"/>
    <x v="257"/>
    <x v="479"/>
    <x v="0"/>
    <x v="19"/>
    <x v="0"/>
    <x v="334"/>
    <x v="195"/>
    <x v="193"/>
    <x v="158"/>
    <x v="34"/>
    <x v="21"/>
    <x v="36"/>
    <x v="841"/>
    <x v="0"/>
    <x v="30"/>
    <x v="22"/>
    <x v="298"/>
    <x v="14"/>
  </r>
  <r>
    <x v="238"/>
    <x v="5"/>
    <x v="4"/>
    <x v="2"/>
    <x v="257"/>
    <x v="479"/>
    <x v="0"/>
    <x v="21"/>
    <x v="0"/>
    <x v="1087"/>
    <x v="212"/>
    <x v="212"/>
    <x v="158"/>
    <x v="34"/>
    <x v="21"/>
    <x v="16"/>
    <x v="312"/>
    <x v="0"/>
    <x v="30"/>
    <x v="21"/>
    <x v="131"/>
    <x v="14"/>
  </r>
  <r>
    <x v="2647"/>
    <x v="5"/>
    <x v="4"/>
    <x v="2"/>
    <x v="257"/>
    <x v="479"/>
    <x v="0"/>
    <x v="22"/>
    <x v="0"/>
    <x v="344"/>
    <x v="212"/>
    <x v="213"/>
    <x v="158"/>
    <x v="34"/>
    <x v="21"/>
    <x v="37"/>
    <x v="901"/>
    <x v="0"/>
    <x v="30"/>
    <x v="22"/>
    <x v="318"/>
    <x v="14"/>
  </r>
  <r>
    <x v="337"/>
    <x v="5"/>
    <x v="4"/>
    <x v="2"/>
    <x v="257"/>
    <x v="479"/>
    <x v="2"/>
    <x v="23"/>
    <x v="0"/>
    <x v="2428"/>
    <x v="220"/>
    <x v="219"/>
    <x v="158"/>
    <x v="34"/>
    <x v="21"/>
    <x v="0"/>
    <x v="20"/>
    <x v="0"/>
    <x v="30"/>
    <x v="21"/>
    <x v="13"/>
    <x v="14"/>
  </r>
  <r>
    <x v="251"/>
    <x v="5"/>
    <x v="4"/>
    <x v="2"/>
    <x v="257"/>
    <x v="479"/>
    <x v="0"/>
    <x v="21"/>
    <x v="0"/>
    <x v="1100"/>
    <x v="227"/>
    <x v="227"/>
    <x v="158"/>
    <x v="34"/>
    <x v="21"/>
    <x v="16"/>
    <x v="312"/>
    <x v="0"/>
    <x v="30"/>
    <x v="21"/>
    <x v="131"/>
    <x v="14"/>
  </r>
  <r>
    <x v="2803"/>
    <x v="5"/>
    <x v="4"/>
    <x v="2"/>
    <x v="257"/>
    <x v="479"/>
    <x v="0"/>
    <x v="19"/>
    <x v="0"/>
    <x v="17"/>
    <x v="227"/>
    <x v="228"/>
    <x v="158"/>
    <x v="34"/>
    <x v="21"/>
    <x v="36"/>
    <x v="841"/>
    <x v="0"/>
    <x v="30"/>
    <x v="22"/>
    <x v="298"/>
    <x v="14"/>
  </r>
  <r>
    <x v="2805"/>
    <x v="5"/>
    <x v="4"/>
    <x v="2"/>
    <x v="257"/>
    <x v="479"/>
    <x v="0"/>
    <x v="4"/>
    <x v="0"/>
    <x v="3038"/>
    <x v="232"/>
    <x v="233"/>
    <x v="158"/>
    <x v="34"/>
    <x v="21"/>
    <x v="13"/>
    <x v="266"/>
    <x v="0"/>
    <x v="30"/>
    <x v="22"/>
    <x v="121"/>
    <x v="14"/>
  </r>
  <r>
    <x v="2807"/>
    <x v="5"/>
    <x v="4"/>
    <x v="2"/>
    <x v="257"/>
    <x v="479"/>
    <x v="0"/>
    <x v="19"/>
    <x v="0"/>
    <x v="335"/>
    <x v="242"/>
    <x v="242"/>
    <x v="158"/>
    <x v="34"/>
    <x v="21"/>
    <x v="36"/>
    <x v="841"/>
    <x v="0"/>
    <x v="30"/>
    <x v="22"/>
    <x v="298"/>
    <x v="14"/>
  </r>
  <r>
    <x v="239"/>
    <x v="5"/>
    <x v="4"/>
    <x v="2"/>
    <x v="257"/>
    <x v="479"/>
    <x v="0"/>
    <x v="21"/>
    <x v="0"/>
    <x v="1088"/>
    <x v="256"/>
    <x v="258"/>
    <x v="158"/>
    <x v="34"/>
    <x v="21"/>
    <x v="16"/>
    <x v="312"/>
    <x v="0"/>
    <x v="30"/>
    <x v="21"/>
    <x v="131"/>
    <x v="14"/>
  </r>
  <r>
    <x v="2648"/>
    <x v="5"/>
    <x v="4"/>
    <x v="2"/>
    <x v="257"/>
    <x v="479"/>
    <x v="0"/>
    <x v="22"/>
    <x v="0"/>
    <x v="345"/>
    <x v="259"/>
    <x v="261"/>
    <x v="158"/>
    <x v="34"/>
    <x v="21"/>
    <x v="37"/>
    <x v="901"/>
    <x v="0"/>
    <x v="30"/>
    <x v="22"/>
    <x v="318"/>
    <x v="14"/>
  </r>
  <r>
    <x v="338"/>
    <x v="5"/>
    <x v="4"/>
    <x v="2"/>
    <x v="257"/>
    <x v="479"/>
    <x v="2"/>
    <x v="23"/>
    <x v="0"/>
    <x v="2429"/>
    <x v="264"/>
    <x v="263"/>
    <x v="158"/>
    <x v="34"/>
    <x v="21"/>
    <x v="0"/>
    <x v="20"/>
    <x v="0"/>
    <x v="30"/>
    <x v="21"/>
    <x v="13"/>
    <x v="14"/>
  </r>
  <r>
    <x v="252"/>
    <x v="5"/>
    <x v="4"/>
    <x v="2"/>
    <x v="257"/>
    <x v="479"/>
    <x v="0"/>
    <x v="21"/>
    <x v="0"/>
    <x v="1101"/>
    <x v="271"/>
    <x v="270"/>
    <x v="158"/>
    <x v="34"/>
    <x v="21"/>
    <x v="16"/>
    <x v="312"/>
    <x v="0"/>
    <x v="30"/>
    <x v="21"/>
    <x v="131"/>
    <x v="14"/>
  </r>
  <r>
    <x v="2813"/>
    <x v="5"/>
    <x v="4"/>
    <x v="2"/>
    <x v="257"/>
    <x v="479"/>
    <x v="0"/>
    <x v="19"/>
    <x v="0"/>
    <x v="336"/>
    <x v="274"/>
    <x v="275"/>
    <x v="158"/>
    <x v="34"/>
    <x v="21"/>
    <x v="36"/>
    <x v="841"/>
    <x v="0"/>
    <x v="30"/>
    <x v="22"/>
    <x v="298"/>
    <x v="14"/>
  </r>
  <r>
    <x v="2815"/>
    <x v="5"/>
    <x v="4"/>
    <x v="2"/>
    <x v="257"/>
    <x v="479"/>
    <x v="0"/>
    <x v="4"/>
    <x v="0"/>
    <x v="3041"/>
    <x v="278"/>
    <x v="279"/>
    <x v="158"/>
    <x v="34"/>
    <x v="21"/>
    <x v="13"/>
    <x v="266"/>
    <x v="0"/>
    <x v="30"/>
    <x v="22"/>
    <x v="121"/>
    <x v="14"/>
  </r>
  <r>
    <x v="2817"/>
    <x v="5"/>
    <x v="4"/>
    <x v="2"/>
    <x v="257"/>
    <x v="479"/>
    <x v="0"/>
    <x v="19"/>
    <x v="0"/>
    <x v="3268"/>
    <x v="288"/>
    <x v="290"/>
    <x v="158"/>
    <x v="34"/>
    <x v="21"/>
    <x v="36"/>
    <x v="841"/>
    <x v="0"/>
    <x v="30"/>
    <x v="22"/>
    <x v="298"/>
    <x v="14"/>
  </r>
  <r>
    <x v="240"/>
    <x v="5"/>
    <x v="4"/>
    <x v="2"/>
    <x v="257"/>
    <x v="479"/>
    <x v="0"/>
    <x v="21"/>
    <x v="0"/>
    <x v="1089"/>
    <x v="300"/>
    <x v="301"/>
    <x v="158"/>
    <x v="34"/>
    <x v="21"/>
    <x v="16"/>
    <x v="312"/>
    <x v="0"/>
    <x v="30"/>
    <x v="21"/>
    <x v="131"/>
    <x v="14"/>
  </r>
  <r>
    <x v="339"/>
    <x v="5"/>
    <x v="4"/>
    <x v="2"/>
    <x v="257"/>
    <x v="479"/>
    <x v="2"/>
    <x v="23"/>
    <x v="0"/>
    <x v="2430"/>
    <x v="306"/>
    <x v="308"/>
    <x v="158"/>
    <x v="34"/>
    <x v="21"/>
    <x v="0"/>
    <x v="20"/>
    <x v="0"/>
    <x v="30"/>
    <x v="21"/>
    <x v="13"/>
    <x v="14"/>
  </r>
  <r>
    <x v="2649"/>
    <x v="5"/>
    <x v="4"/>
    <x v="2"/>
    <x v="257"/>
    <x v="479"/>
    <x v="0"/>
    <x v="22"/>
    <x v="0"/>
    <x v="18"/>
    <x v="306"/>
    <x v="309"/>
    <x v="158"/>
    <x v="34"/>
    <x v="21"/>
    <x v="37"/>
    <x v="901"/>
    <x v="0"/>
    <x v="30"/>
    <x v="22"/>
    <x v="318"/>
    <x v="14"/>
  </r>
  <r>
    <x v="253"/>
    <x v="5"/>
    <x v="4"/>
    <x v="2"/>
    <x v="257"/>
    <x v="479"/>
    <x v="0"/>
    <x v="21"/>
    <x v="0"/>
    <x v="1102"/>
    <x v="314"/>
    <x v="315"/>
    <x v="158"/>
    <x v="34"/>
    <x v="21"/>
    <x v="16"/>
    <x v="312"/>
    <x v="0"/>
    <x v="30"/>
    <x v="21"/>
    <x v="131"/>
    <x v="14"/>
  </r>
  <r>
    <x v="3480"/>
    <x v="5"/>
    <x v="4"/>
    <x v="2"/>
    <x v="257"/>
    <x v="479"/>
    <x v="2"/>
    <x v="19"/>
    <x v="0"/>
    <x v="1759"/>
    <x v="319"/>
    <x v="323"/>
    <x v="158"/>
    <x v="34"/>
    <x v="21"/>
    <x v="33"/>
    <x v="765"/>
    <x v="0"/>
    <x v="30"/>
    <x v="22"/>
    <x v="281"/>
    <x v="14"/>
  </r>
  <r>
    <x v="4001"/>
    <x v="5"/>
    <x v="4"/>
    <x v="2"/>
    <x v="257"/>
    <x v="479"/>
    <x v="1"/>
    <x v="19"/>
    <x v="0"/>
    <x v="4069"/>
    <x v="323"/>
    <x v="326"/>
    <x v="158"/>
    <x v="34"/>
    <x v="21"/>
    <x v="11"/>
    <x v="237"/>
    <x v="0"/>
    <x v="30"/>
    <x v="22"/>
    <x v="107"/>
    <x v="14"/>
  </r>
  <r>
    <x v="2823"/>
    <x v="5"/>
    <x v="4"/>
    <x v="2"/>
    <x v="257"/>
    <x v="479"/>
    <x v="0"/>
    <x v="4"/>
    <x v="0"/>
    <x v="3045"/>
    <x v="325"/>
    <x v="327"/>
    <x v="158"/>
    <x v="34"/>
    <x v="21"/>
    <x v="13"/>
    <x v="266"/>
    <x v="0"/>
    <x v="30"/>
    <x v="22"/>
    <x v="121"/>
    <x v="14"/>
  </r>
  <r>
    <x v="4002"/>
    <x v="5"/>
    <x v="4"/>
    <x v="2"/>
    <x v="257"/>
    <x v="479"/>
    <x v="1"/>
    <x v="19"/>
    <x v="0"/>
    <x v="4070"/>
    <x v="335"/>
    <x v="338"/>
    <x v="158"/>
    <x v="34"/>
    <x v="21"/>
    <x v="11"/>
    <x v="237"/>
    <x v="0"/>
    <x v="30"/>
    <x v="22"/>
    <x v="107"/>
    <x v="14"/>
  </r>
  <r>
    <x v="3650"/>
    <x v="5"/>
    <x v="4"/>
    <x v="2"/>
    <x v="257"/>
    <x v="479"/>
    <x v="2"/>
    <x v="19"/>
    <x v="0"/>
    <x v="346"/>
    <x v="340"/>
    <x v="342"/>
    <x v="158"/>
    <x v="34"/>
    <x v="21"/>
    <x v="33"/>
    <x v="765"/>
    <x v="0"/>
    <x v="30"/>
    <x v="22"/>
    <x v="281"/>
    <x v="14"/>
  </r>
  <r>
    <x v="241"/>
    <x v="5"/>
    <x v="4"/>
    <x v="2"/>
    <x v="257"/>
    <x v="479"/>
    <x v="0"/>
    <x v="21"/>
    <x v="0"/>
    <x v="1090"/>
    <x v="343"/>
    <x v="345"/>
    <x v="158"/>
    <x v="34"/>
    <x v="21"/>
    <x v="16"/>
    <x v="312"/>
    <x v="0"/>
    <x v="30"/>
    <x v="21"/>
    <x v="131"/>
    <x v="14"/>
  </r>
  <r>
    <x v="340"/>
    <x v="5"/>
    <x v="4"/>
    <x v="2"/>
    <x v="257"/>
    <x v="479"/>
    <x v="2"/>
    <x v="23"/>
    <x v="0"/>
    <x v="2431"/>
    <x v="352"/>
    <x v="352"/>
    <x v="158"/>
    <x v="34"/>
    <x v="21"/>
    <x v="0"/>
    <x v="20"/>
    <x v="0"/>
    <x v="30"/>
    <x v="21"/>
    <x v="13"/>
    <x v="14"/>
  </r>
  <r>
    <x v="2827"/>
    <x v="5"/>
    <x v="4"/>
    <x v="2"/>
    <x v="257"/>
    <x v="479"/>
    <x v="1"/>
    <x v="19"/>
    <x v="0"/>
    <x v="19"/>
    <x v="352"/>
    <x v="353"/>
    <x v="158"/>
    <x v="34"/>
    <x v="21"/>
    <x v="11"/>
    <x v="237"/>
    <x v="0"/>
    <x v="30"/>
    <x v="22"/>
    <x v="107"/>
    <x v="14"/>
  </r>
  <r>
    <x v="2828"/>
    <x v="5"/>
    <x v="4"/>
    <x v="2"/>
    <x v="257"/>
    <x v="479"/>
    <x v="0"/>
    <x v="4"/>
    <x v="0"/>
    <x v="3049"/>
    <x v="356"/>
    <x v="357"/>
    <x v="158"/>
    <x v="34"/>
    <x v="21"/>
    <x v="13"/>
    <x v="266"/>
    <x v="0"/>
    <x v="30"/>
    <x v="22"/>
    <x v="121"/>
    <x v="14"/>
  </r>
  <r>
    <x v="3489"/>
    <x v="5"/>
    <x v="4"/>
    <x v="2"/>
    <x v="257"/>
    <x v="479"/>
    <x v="2"/>
    <x v="19"/>
    <x v="0"/>
    <x v="3836"/>
    <x v="356"/>
    <x v="357"/>
    <x v="158"/>
    <x v="34"/>
    <x v="21"/>
    <x v="33"/>
    <x v="765"/>
    <x v="0"/>
    <x v="30"/>
    <x v="22"/>
    <x v="281"/>
    <x v="14"/>
  </r>
  <r>
    <x v="254"/>
    <x v="5"/>
    <x v="4"/>
    <x v="2"/>
    <x v="257"/>
    <x v="479"/>
    <x v="0"/>
    <x v="21"/>
    <x v="0"/>
    <x v="1103"/>
    <x v="361"/>
    <x v="359"/>
    <x v="158"/>
    <x v="34"/>
    <x v="21"/>
    <x v="16"/>
    <x v="312"/>
    <x v="0"/>
    <x v="30"/>
    <x v="21"/>
    <x v="131"/>
    <x v="14"/>
  </r>
  <r>
    <x v="2831"/>
    <x v="5"/>
    <x v="4"/>
    <x v="2"/>
    <x v="257"/>
    <x v="479"/>
    <x v="0"/>
    <x v="19"/>
    <x v="0"/>
    <x v="337"/>
    <x v="371"/>
    <x v="370"/>
    <x v="158"/>
    <x v="34"/>
    <x v="21"/>
    <x v="36"/>
    <x v="841"/>
    <x v="0"/>
    <x v="30"/>
    <x v="22"/>
    <x v="298"/>
    <x v="14"/>
  </r>
  <r>
    <x v="2833"/>
    <x v="5"/>
    <x v="4"/>
    <x v="2"/>
    <x v="257"/>
    <x v="479"/>
    <x v="0"/>
    <x v="4"/>
    <x v="0"/>
    <x v="3269"/>
    <x v="377"/>
    <x v="375"/>
    <x v="158"/>
    <x v="34"/>
    <x v="21"/>
    <x v="13"/>
    <x v="266"/>
    <x v="0"/>
    <x v="30"/>
    <x v="22"/>
    <x v="121"/>
    <x v="14"/>
  </r>
  <r>
    <x v="2835"/>
    <x v="5"/>
    <x v="4"/>
    <x v="2"/>
    <x v="257"/>
    <x v="479"/>
    <x v="0"/>
    <x v="19"/>
    <x v="0"/>
    <x v="347"/>
    <x v="384"/>
    <x v="382"/>
    <x v="158"/>
    <x v="34"/>
    <x v="21"/>
    <x v="36"/>
    <x v="841"/>
    <x v="0"/>
    <x v="30"/>
    <x v="22"/>
    <x v="298"/>
    <x v="14"/>
  </r>
  <r>
    <x v="242"/>
    <x v="5"/>
    <x v="4"/>
    <x v="2"/>
    <x v="257"/>
    <x v="479"/>
    <x v="0"/>
    <x v="21"/>
    <x v="0"/>
    <x v="1091"/>
    <x v="391"/>
    <x v="390"/>
    <x v="158"/>
    <x v="34"/>
    <x v="21"/>
    <x v="16"/>
    <x v="312"/>
    <x v="0"/>
    <x v="30"/>
    <x v="21"/>
    <x v="131"/>
    <x v="14"/>
  </r>
  <r>
    <x v="341"/>
    <x v="5"/>
    <x v="4"/>
    <x v="2"/>
    <x v="257"/>
    <x v="479"/>
    <x v="2"/>
    <x v="23"/>
    <x v="0"/>
    <x v="2432"/>
    <x v="399"/>
    <x v="398"/>
    <x v="158"/>
    <x v="34"/>
    <x v="21"/>
    <x v="0"/>
    <x v="20"/>
    <x v="0"/>
    <x v="30"/>
    <x v="21"/>
    <x v="13"/>
    <x v="14"/>
  </r>
  <r>
    <x v="2838"/>
    <x v="5"/>
    <x v="4"/>
    <x v="2"/>
    <x v="257"/>
    <x v="479"/>
    <x v="0"/>
    <x v="19"/>
    <x v="0"/>
    <x v="20"/>
    <x v="405"/>
    <x v="404"/>
    <x v="158"/>
    <x v="34"/>
    <x v="21"/>
    <x v="36"/>
    <x v="841"/>
    <x v="0"/>
    <x v="30"/>
    <x v="22"/>
    <x v="298"/>
    <x v="14"/>
  </r>
  <r>
    <x v="255"/>
    <x v="5"/>
    <x v="4"/>
    <x v="2"/>
    <x v="257"/>
    <x v="479"/>
    <x v="0"/>
    <x v="21"/>
    <x v="0"/>
    <x v="1104"/>
    <x v="407"/>
    <x v="405"/>
    <x v="158"/>
    <x v="34"/>
    <x v="21"/>
    <x v="16"/>
    <x v="312"/>
    <x v="0"/>
    <x v="30"/>
    <x v="21"/>
    <x v="131"/>
    <x v="14"/>
  </r>
  <r>
    <x v="2839"/>
    <x v="5"/>
    <x v="4"/>
    <x v="2"/>
    <x v="257"/>
    <x v="479"/>
    <x v="0"/>
    <x v="4"/>
    <x v="0"/>
    <x v="3053"/>
    <x v="407"/>
    <x v="406"/>
    <x v="158"/>
    <x v="34"/>
    <x v="21"/>
    <x v="13"/>
    <x v="266"/>
    <x v="0"/>
    <x v="30"/>
    <x v="22"/>
    <x v="121"/>
    <x v="14"/>
  </r>
  <r>
    <x v="2650"/>
    <x v="5"/>
    <x v="4"/>
    <x v="2"/>
    <x v="257"/>
    <x v="479"/>
    <x v="0"/>
    <x v="22"/>
    <x v="0"/>
    <x v="348"/>
    <x v="426"/>
    <x v="424"/>
    <x v="158"/>
    <x v="34"/>
    <x v="21"/>
    <x v="37"/>
    <x v="901"/>
    <x v="0"/>
    <x v="30"/>
    <x v="22"/>
    <x v="318"/>
    <x v="14"/>
  </r>
  <r>
    <x v="243"/>
    <x v="5"/>
    <x v="4"/>
    <x v="2"/>
    <x v="257"/>
    <x v="479"/>
    <x v="0"/>
    <x v="21"/>
    <x v="0"/>
    <x v="1092"/>
    <x v="435"/>
    <x v="433"/>
    <x v="158"/>
    <x v="34"/>
    <x v="21"/>
    <x v="16"/>
    <x v="312"/>
    <x v="0"/>
    <x v="30"/>
    <x v="21"/>
    <x v="131"/>
    <x v="14"/>
  </r>
  <r>
    <x v="342"/>
    <x v="5"/>
    <x v="4"/>
    <x v="2"/>
    <x v="257"/>
    <x v="479"/>
    <x v="2"/>
    <x v="23"/>
    <x v="0"/>
    <x v="2433"/>
    <x v="443"/>
    <x v="441"/>
    <x v="158"/>
    <x v="34"/>
    <x v="21"/>
    <x v="0"/>
    <x v="20"/>
    <x v="0"/>
    <x v="30"/>
    <x v="21"/>
    <x v="13"/>
    <x v="14"/>
  </r>
  <r>
    <x v="256"/>
    <x v="5"/>
    <x v="4"/>
    <x v="2"/>
    <x v="257"/>
    <x v="479"/>
    <x v="0"/>
    <x v="21"/>
    <x v="0"/>
    <x v="1105"/>
    <x v="449"/>
    <x v="449"/>
    <x v="158"/>
    <x v="34"/>
    <x v="21"/>
    <x v="16"/>
    <x v="312"/>
    <x v="0"/>
    <x v="30"/>
    <x v="21"/>
    <x v="131"/>
    <x v="14"/>
  </r>
  <r>
    <x v="2651"/>
    <x v="5"/>
    <x v="4"/>
    <x v="2"/>
    <x v="257"/>
    <x v="479"/>
    <x v="0"/>
    <x v="22"/>
    <x v="0"/>
    <x v="338"/>
    <x v="452"/>
    <x v="453"/>
    <x v="158"/>
    <x v="34"/>
    <x v="21"/>
    <x v="37"/>
    <x v="901"/>
    <x v="0"/>
    <x v="30"/>
    <x v="22"/>
    <x v="318"/>
    <x v="14"/>
  </r>
  <r>
    <x v="2652"/>
    <x v="5"/>
    <x v="4"/>
    <x v="2"/>
    <x v="257"/>
    <x v="479"/>
    <x v="0"/>
    <x v="22"/>
    <x v="0"/>
    <x v="349"/>
    <x v="470"/>
    <x v="469"/>
    <x v="158"/>
    <x v="34"/>
    <x v="21"/>
    <x v="37"/>
    <x v="901"/>
    <x v="0"/>
    <x v="30"/>
    <x v="22"/>
    <x v="318"/>
    <x v="14"/>
  </r>
  <r>
    <x v="244"/>
    <x v="5"/>
    <x v="4"/>
    <x v="2"/>
    <x v="257"/>
    <x v="479"/>
    <x v="0"/>
    <x v="21"/>
    <x v="0"/>
    <x v="1093"/>
    <x v="476"/>
    <x v="475"/>
    <x v="158"/>
    <x v="34"/>
    <x v="21"/>
    <x v="16"/>
    <x v="312"/>
    <x v="0"/>
    <x v="30"/>
    <x v="21"/>
    <x v="131"/>
    <x v="14"/>
  </r>
  <r>
    <x v="343"/>
    <x v="5"/>
    <x v="4"/>
    <x v="2"/>
    <x v="257"/>
    <x v="479"/>
    <x v="2"/>
    <x v="23"/>
    <x v="0"/>
    <x v="2434"/>
    <x v="484"/>
    <x v="482"/>
    <x v="158"/>
    <x v="34"/>
    <x v="21"/>
    <x v="0"/>
    <x v="20"/>
    <x v="0"/>
    <x v="30"/>
    <x v="21"/>
    <x v="13"/>
    <x v="14"/>
  </r>
  <r>
    <x v="257"/>
    <x v="5"/>
    <x v="4"/>
    <x v="2"/>
    <x v="257"/>
    <x v="479"/>
    <x v="0"/>
    <x v="21"/>
    <x v="0"/>
    <x v="1106"/>
    <x v="490"/>
    <x v="491"/>
    <x v="158"/>
    <x v="34"/>
    <x v="21"/>
    <x v="16"/>
    <x v="312"/>
    <x v="0"/>
    <x v="30"/>
    <x v="21"/>
    <x v="131"/>
    <x v="14"/>
  </r>
  <r>
    <x v="2653"/>
    <x v="5"/>
    <x v="4"/>
    <x v="2"/>
    <x v="257"/>
    <x v="479"/>
    <x v="0"/>
    <x v="22"/>
    <x v="0"/>
    <x v="339"/>
    <x v="497"/>
    <x v="497"/>
    <x v="158"/>
    <x v="34"/>
    <x v="21"/>
    <x v="37"/>
    <x v="901"/>
    <x v="0"/>
    <x v="30"/>
    <x v="22"/>
    <x v="318"/>
    <x v="14"/>
  </r>
  <r>
    <x v="2654"/>
    <x v="5"/>
    <x v="4"/>
    <x v="2"/>
    <x v="257"/>
    <x v="479"/>
    <x v="0"/>
    <x v="22"/>
    <x v="0"/>
    <x v="350"/>
    <x v="514"/>
    <x v="512"/>
    <x v="158"/>
    <x v="34"/>
    <x v="21"/>
    <x v="37"/>
    <x v="901"/>
    <x v="0"/>
    <x v="30"/>
    <x v="22"/>
    <x v="318"/>
    <x v="14"/>
  </r>
  <r>
    <x v="245"/>
    <x v="5"/>
    <x v="4"/>
    <x v="2"/>
    <x v="257"/>
    <x v="479"/>
    <x v="0"/>
    <x v="21"/>
    <x v="0"/>
    <x v="1094"/>
    <x v="515"/>
    <x v="514"/>
    <x v="158"/>
    <x v="34"/>
    <x v="21"/>
    <x v="16"/>
    <x v="312"/>
    <x v="0"/>
    <x v="30"/>
    <x v="21"/>
    <x v="131"/>
    <x v="14"/>
  </r>
  <r>
    <x v="344"/>
    <x v="5"/>
    <x v="4"/>
    <x v="2"/>
    <x v="257"/>
    <x v="479"/>
    <x v="2"/>
    <x v="23"/>
    <x v="0"/>
    <x v="2435"/>
    <x v="522"/>
    <x v="521"/>
    <x v="158"/>
    <x v="34"/>
    <x v="21"/>
    <x v="0"/>
    <x v="20"/>
    <x v="0"/>
    <x v="30"/>
    <x v="21"/>
    <x v="13"/>
    <x v="14"/>
  </r>
  <r>
    <x v="258"/>
    <x v="5"/>
    <x v="4"/>
    <x v="2"/>
    <x v="257"/>
    <x v="479"/>
    <x v="0"/>
    <x v="21"/>
    <x v="0"/>
    <x v="1107"/>
    <x v="529"/>
    <x v="527"/>
    <x v="158"/>
    <x v="34"/>
    <x v="21"/>
    <x v="16"/>
    <x v="312"/>
    <x v="0"/>
    <x v="30"/>
    <x v="21"/>
    <x v="131"/>
    <x v="14"/>
  </r>
  <r>
    <x v="2655"/>
    <x v="5"/>
    <x v="4"/>
    <x v="2"/>
    <x v="257"/>
    <x v="479"/>
    <x v="0"/>
    <x v="22"/>
    <x v="0"/>
    <x v="340"/>
    <x v="538"/>
    <x v="538"/>
    <x v="158"/>
    <x v="34"/>
    <x v="21"/>
    <x v="37"/>
    <x v="901"/>
    <x v="0"/>
    <x v="30"/>
    <x v="22"/>
    <x v="318"/>
    <x v="14"/>
  </r>
  <r>
    <x v="246"/>
    <x v="5"/>
    <x v="4"/>
    <x v="2"/>
    <x v="257"/>
    <x v="479"/>
    <x v="0"/>
    <x v="21"/>
    <x v="0"/>
    <x v="1095"/>
    <x v="554"/>
    <x v="552"/>
    <x v="158"/>
    <x v="34"/>
    <x v="21"/>
    <x v="16"/>
    <x v="312"/>
    <x v="0"/>
    <x v="30"/>
    <x v="21"/>
    <x v="131"/>
    <x v="14"/>
  </r>
  <r>
    <x v="2656"/>
    <x v="5"/>
    <x v="4"/>
    <x v="2"/>
    <x v="257"/>
    <x v="479"/>
    <x v="0"/>
    <x v="22"/>
    <x v="0"/>
    <x v="351"/>
    <x v="555"/>
    <x v="553"/>
    <x v="158"/>
    <x v="34"/>
    <x v="21"/>
    <x v="37"/>
    <x v="901"/>
    <x v="0"/>
    <x v="30"/>
    <x v="22"/>
    <x v="318"/>
    <x v="14"/>
  </r>
  <r>
    <x v="345"/>
    <x v="5"/>
    <x v="4"/>
    <x v="2"/>
    <x v="257"/>
    <x v="479"/>
    <x v="2"/>
    <x v="23"/>
    <x v="0"/>
    <x v="2436"/>
    <x v="563"/>
    <x v="559"/>
    <x v="158"/>
    <x v="34"/>
    <x v="21"/>
    <x v="0"/>
    <x v="20"/>
    <x v="0"/>
    <x v="30"/>
    <x v="21"/>
    <x v="13"/>
    <x v="14"/>
  </r>
  <r>
    <x v="259"/>
    <x v="5"/>
    <x v="4"/>
    <x v="2"/>
    <x v="257"/>
    <x v="479"/>
    <x v="0"/>
    <x v="21"/>
    <x v="0"/>
    <x v="1108"/>
    <x v="569"/>
    <x v="565"/>
    <x v="158"/>
    <x v="34"/>
    <x v="21"/>
    <x v="16"/>
    <x v="312"/>
    <x v="0"/>
    <x v="30"/>
    <x v="21"/>
    <x v="131"/>
    <x v="14"/>
  </r>
  <r>
    <x v="2657"/>
    <x v="5"/>
    <x v="4"/>
    <x v="2"/>
    <x v="257"/>
    <x v="479"/>
    <x v="0"/>
    <x v="22"/>
    <x v="0"/>
    <x v="341"/>
    <x v="580"/>
    <x v="583"/>
    <x v="158"/>
    <x v="34"/>
    <x v="21"/>
    <x v="37"/>
    <x v="901"/>
    <x v="0"/>
    <x v="30"/>
    <x v="22"/>
    <x v="318"/>
    <x v="14"/>
  </r>
  <r>
    <x v="247"/>
    <x v="5"/>
    <x v="4"/>
    <x v="2"/>
    <x v="257"/>
    <x v="479"/>
    <x v="0"/>
    <x v="21"/>
    <x v="0"/>
    <x v="1096"/>
    <x v="593"/>
    <x v="596"/>
    <x v="158"/>
    <x v="34"/>
    <x v="21"/>
    <x v="16"/>
    <x v="312"/>
    <x v="0"/>
    <x v="30"/>
    <x v="21"/>
    <x v="131"/>
    <x v="14"/>
  </r>
  <r>
    <x v="2658"/>
    <x v="5"/>
    <x v="4"/>
    <x v="2"/>
    <x v="257"/>
    <x v="479"/>
    <x v="0"/>
    <x v="22"/>
    <x v="0"/>
    <x v="21"/>
    <x v="597"/>
    <x v="602"/>
    <x v="158"/>
    <x v="34"/>
    <x v="21"/>
    <x v="37"/>
    <x v="901"/>
    <x v="0"/>
    <x v="30"/>
    <x v="22"/>
    <x v="318"/>
    <x v="14"/>
  </r>
  <r>
    <x v="346"/>
    <x v="5"/>
    <x v="4"/>
    <x v="2"/>
    <x v="257"/>
    <x v="479"/>
    <x v="2"/>
    <x v="23"/>
    <x v="0"/>
    <x v="2437"/>
    <x v="601"/>
    <x v="604"/>
    <x v="158"/>
    <x v="34"/>
    <x v="21"/>
    <x v="0"/>
    <x v="20"/>
    <x v="0"/>
    <x v="30"/>
    <x v="21"/>
    <x v="13"/>
    <x v="14"/>
  </r>
  <r>
    <x v="260"/>
    <x v="5"/>
    <x v="4"/>
    <x v="2"/>
    <x v="257"/>
    <x v="479"/>
    <x v="0"/>
    <x v="21"/>
    <x v="0"/>
    <x v="1109"/>
    <x v="612"/>
    <x v="618"/>
    <x v="158"/>
    <x v="34"/>
    <x v="21"/>
    <x v="16"/>
    <x v="312"/>
    <x v="0"/>
    <x v="30"/>
    <x v="21"/>
    <x v="131"/>
    <x v="14"/>
  </r>
  <r>
    <x v="2659"/>
    <x v="5"/>
    <x v="4"/>
    <x v="2"/>
    <x v="257"/>
    <x v="479"/>
    <x v="0"/>
    <x v="22"/>
    <x v="0"/>
    <x v="352"/>
    <x v="621"/>
    <x v="628"/>
    <x v="158"/>
    <x v="34"/>
    <x v="21"/>
    <x v="37"/>
    <x v="901"/>
    <x v="0"/>
    <x v="30"/>
    <x v="22"/>
    <x v="318"/>
    <x v="14"/>
  </r>
  <r>
    <x v="3377"/>
    <x v="5"/>
    <x v="4"/>
    <x v="2"/>
    <x v="257"/>
    <x v="479"/>
    <x v="0"/>
    <x v="21"/>
    <x v="0"/>
    <x v="3768"/>
    <x v="628"/>
    <x v="637"/>
    <x v="158"/>
    <x v="34"/>
    <x v="21"/>
    <x v="16"/>
    <x v="312"/>
    <x v="0"/>
    <x v="30"/>
    <x v="21"/>
    <x v="131"/>
    <x v="14"/>
  </r>
  <r>
    <x v="227"/>
    <x v="5"/>
    <x v="4"/>
    <x v="2"/>
    <x v="257"/>
    <x v="479"/>
    <x v="0"/>
    <x v="22"/>
    <x v="0"/>
    <x v="353"/>
    <x v="640"/>
    <x v="645"/>
    <x v="158"/>
    <x v="34"/>
    <x v="21"/>
    <x v="37"/>
    <x v="901"/>
    <x v="0"/>
    <x v="30"/>
    <x v="21"/>
    <x v="314"/>
    <x v="14"/>
  </r>
  <r>
    <x v="228"/>
    <x v="5"/>
    <x v="4"/>
    <x v="2"/>
    <x v="257"/>
    <x v="479"/>
    <x v="0"/>
    <x v="22"/>
    <x v="0"/>
    <x v="354"/>
    <x v="667"/>
    <x v="669"/>
    <x v="158"/>
    <x v="34"/>
    <x v="21"/>
    <x v="37"/>
    <x v="901"/>
    <x v="0"/>
    <x v="30"/>
    <x v="16"/>
    <x v="290"/>
    <x v="14"/>
  </r>
  <r>
    <x v="261"/>
    <x v="5"/>
    <x v="4"/>
    <x v="2"/>
    <x v="257"/>
    <x v="479"/>
    <x v="0"/>
    <x v="21"/>
    <x v="0"/>
    <x v="1110"/>
    <x v="671"/>
    <x v="672"/>
    <x v="158"/>
    <x v="34"/>
    <x v="21"/>
    <x v="16"/>
    <x v="312"/>
    <x v="0"/>
    <x v="30"/>
    <x v="16"/>
    <x v="106"/>
    <x v="14"/>
  </r>
  <r>
    <x v="3367"/>
    <x v="5"/>
    <x v="4"/>
    <x v="2"/>
    <x v="257"/>
    <x v="479"/>
    <x v="1"/>
    <x v="21"/>
    <x v="0"/>
    <x v="3756"/>
    <x v="704"/>
    <x v="710"/>
    <x v="158"/>
    <x v="34"/>
    <x v="21"/>
    <x v="2"/>
    <x v="52"/>
    <x v="0"/>
    <x v="30"/>
    <x v="16"/>
    <x v="23"/>
    <x v="14"/>
  </r>
  <r>
    <x v="3177"/>
    <x v="5"/>
    <x v="4"/>
    <x v="2"/>
    <x v="257"/>
    <x v="479"/>
    <x v="1"/>
    <x v="22"/>
    <x v="0"/>
    <x v="3570"/>
    <x v="709"/>
    <x v="714"/>
    <x v="158"/>
    <x v="34"/>
    <x v="21"/>
    <x v="15"/>
    <x v="282"/>
    <x v="0"/>
    <x v="30"/>
    <x v="16"/>
    <x v="102"/>
    <x v="14"/>
  </r>
  <r>
    <x v="3369"/>
    <x v="5"/>
    <x v="4"/>
    <x v="2"/>
    <x v="257"/>
    <x v="479"/>
    <x v="1"/>
    <x v="21"/>
    <x v="0"/>
    <x v="3758"/>
    <x v="714"/>
    <x v="721"/>
    <x v="158"/>
    <x v="34"/>
    <x v="21"/>
    <x v="2"/>
    <x v="52"/>
    <x v="0"/>
    <x v="30"/>
    <x v="16"/>
    <x v="23"/>
    <x v="14"/>
  </r>
  <r>
    <x v="3370"/>
    <x v="5"/>
    <x v="4"/>
    <x v="1"/>
    <x v="274"/>
    <x v="668"/>
    <x v="1"/>
    <x v="21"/>
    <x v="0"/>
    <x v="3759"/>
    <x v="719"/>
    <x v="728"/>
    <x v="180"/>
    <x v="34"/>
    <x v="21"/>
    <x v="2"/>
    <x v="56"/>
    <x v="0"/>
    <x v="30"/>
    <x v="16"/>
    <x v="23"/>
    <x v="14"/>
  </r>
  <r>
    <x v="4070"/>
    <x v="5"/>
    <x v="4"/>
    <x v="1"/>
    <x v="274"/>
    <x v="668"/>
    <x v="0"/>
    <x v="22"/>
    <x v="0"/>
    <x v="355"/>
    <x v="1"/>
    <x v="1"/>
    <x v="180"/>
    <x v="34"/>
    <x v="21"/>
    <x v="37"/>
    <x v="930"/>
    <x v="0"/>
    <x v="30"/>
    <x v="16"/>
    <x v="290"/>
    <x v="14"/>
  </r>
  <r>
    <x v="263"/>
    <x v="5"/>
    <x v="4"/>
    <x v="1"/>
    <x v="274"/>
    <x v="668"/>
    <x v="0"/>
    <x v="21"/>
    <x v="0"/>
    <x v="1143"/>
    <x v="28"/>
    <x v="24"/>
    <x v="180"/>
    <x v="34"/>
    <x v="21"/>
    <x v="16"/>
    <x v="342"/>
    <x v="0"/>
    <x v="30"/>
    <x v="16"/>
    <x v="106"/>
    <x v="14"/>
  </r>
  <r>
    <x v="4072"/>
    <x v="5"/>
    <x v="4"/>
    <x v="1"/>
    <x v="274"/>
    <x v="668"/>
    <x v="0"/>
    <x v="22"/>
    <x v="0"/>
    <x v="356"/>
    <x v="52"/>
    <x v="49"/>
    <x v="180"/>
    <x v="34"/>
    <x v="21"/>
    <x v="37"/>
    <x v="930"/>
    <x v="0"/>
    <x v="30"/>
    <x v="16"/>
    <x v="290"/>
    <x v="14"/>
  </r>
  <r>
    <x v="264"/>
    <x v="5"/>
    <x v="4"/>
    <x v="1"/>
    <x v="274"/>
    <x v="668"/>
    <x v="0"/>
    <x v="21"/>
    <x v="0"/>
    <x v="1144"/>
    <x v="61"/>
    <x v="55"/>
    <x v="180"/>
    <x v="34"/>
    <x v="21"/>
    <x v="16"/>
    <x v="342"/>
    <x v="0"/>
    <x v="30"/>
    <x v="16"/>
    <x v="106"/>
    <x v="14"/>
  </r>
  <r>
    <x v="229"/>
    <x v="5"/>
    <x v="4"/>
    <x v="1"/>
    <x v="274"/>
    <x v="668"/>
    <x v="0"/>
    <x v="22"/>
    <x v="0"/>
    <x v="357"/>
    <x v="76"/>
    <x v="72"/>
    <x v="180"/>
    <x v="34"/>
    <x v="21"/>
    <x v="37"/>
    <x v="930"/>
    <x v="0"/>
    <x v="30"/>
    <x v="21"/>
    <x v="314"/>
    <x v="14"/>
  </r>
  <r>
    <x v="322"/>
    <x v="5"/>
    <x v="4"/>
    <x v="1"/>
    <x v="274"/>
    <x v="668"/>
    <x v="2"/>
    <x v="23"/>
    <x v="0"/>
    <x v="2865"/>
    <x v="93"/>
    <x v="85"/>
    <x v="180"/>
    <x v="34"/>
    <x v="21"/>
    <x v="0"/>
    <x v="23"/>
    <x v="0"/>
    <x v="30"/>
    <x v="16"/>
    <x v="9"/>
    <x v="14"/>
  </r>
  <r>
    <x v="2628"/>
    <x v="5"/>
    <x v="4"/>
    <x v="1"/>
    <x v="274"/>
    <x v="668"/>
    <x v="0"/>
    <x v="22"/>
    <x v="0"/>
    <x v="3100"/>
    <x v="96"/>
    <x v="92"/>
    <x v="180"/>
    <x v="34"/>
    <x v="21"/>
    <x v="37"/>
    <x v="930"/>
    <x v="0"/>
    <x v="30"/>
    <x v="21"/>
    <x v="314"/>
    <x v="14"/>
  </r>
  <r>
    <x v="265"/>
    <x v="5"/>
    <x v="4"/>
    <x v="1"/>
    <x v="274"/>
    <x v="668"/>
    <x v="0"/>
    <x v="21"/>
    <x v="0"/>
    <x v="1145"/>
    <x v="101"/>
    <x v="95"/>
    <x v="180"/>
    <x v="34"/>
    <x v="21"/>
    <x v="16"/>
    <x v="342"/>
    <x v="0"/>
    <x v="30"/>
    <x v="21"/>
    <x v="131"/>
    <x v="14"/>
  </r>
  <r>
    <x v="2629"/>
    <x v="5"/>
    <x v="4"/>
    <x v="1"/>
    <x v="274"/>
    <x v="668"/>
    <x v="1"/>
    <x v="4"/>
    <x v="0"/>
    <x v="3101"/>
    <x v="113"/>
    <x v="108"/>
    <x v="180"/>
    <x v="34"/>
    <x v="21"/>
    <x v="1"/>
    <x v="45"/>
    <x v="0"/>
    <x v="30"/>
    <x v="21"/>
    <x v="23"/>
    <x v="14"/>
  </r>
  <r>
    <x v="3479"/>
    <x v="5"/>
    <x v="4"/>
    <x v="1"/>
    <x v="274"/>
    <x v="668"/>
    <x v="2"/>
    <x v="22"/>
    <x v="0"/>
    <x v="3063"/>
    <x v="113"/>
    <x v="110"/>
    <x v="180"/>
    <x v="34"/>
    <x v="21"/>
    <x v="35"/>
    <x v="859"/>
    <x v="0"/>
    <x v="30"/>
    <x v="23"/>
    <x v="302"/>
    <x v="14"/>
  </r>
  <r>
    <x v="278"/>
    <x v="5"/>
    <x v="4"/>
    <x v="1"/>
    <x v="274"/>
    <x v="668"/>
    <x v="0"/>
    <x v="21"/>
    <x v="0"/>
    <x v="1158"/>
    <x v="116"/>
    <x v="112"/>
    <x v="180"/>
    <x v="34"/>
    <x v="21"/>
    <x v="16"/>
    <x v="342"/>
    <x v="0"/>
    <x v="30"/>
    <x v="21"/>
    <x v="131"/>
    <x v="14"/>
  </r>
  <r>
    <x v="3605"/>
    <x v="5"/>
    <x v="4"/>
    <x v="1"/>
    <x v="274"/>
    <x v="668"/>
    <x v="2"/>
    <x v="19"/>
    <x v="0"/>
    <x v="358"/>
    <x v="116"/>
    <x v="114"/>
    <x v="180"/>
    <x v="34"/>
    <x v="21"/>
    <x v="33"/>
    <x v="785"/>
    <x v="0"/>
    <x v="30"/>
    <x v="23"/>
    <x v="284"/>
    <x v="14"/>
  </r>
  <r>
    <x v="3998"/>
    <x v="5"/>
    <x v="4"/>
    <x v="1"/>
    <x v="274"/>
    <x v="668"/>
    <x v="1"/>
    <x v="19"/>
    <x v="0"/>
    <x v="4066"/>
    <x v="116"/>
    <x v="112"/>
    <x v="180"/>
    <x v="34"/>
    <x v="21"/>
    <x v="11"/>
    <x v="252"/>
    <x v="0"/>
    <x v="30"/>
    <x v="21"/>
    <x v="103"/>
    <x v="14"/>
  </r>
  <r>
    <x v="323"/>
    <x v="5"/>
    <x v="4"/>
    <x v="1"/>
    <x v="274"/>
    <x v="668"/>
    <x v="2"/>
    <x v="23"/>
    <x v="0"/>
    <x v="2413"/>
    <x v="123"/>
    <x v="116"/>
    <x v="180"/>
    <x v="34"/>
    <x v="21"/>
    <x v="0"/>
    <x v="23"/>
    <x v="0"/>
    <x v="30"/>
    <x v="16"/>
    <x v="9"/>
    <x v="14"/>
  </r>
  <r>
    <x v="3999"/>
    <x v="5"/>
    <x v="4"/>
    <x v="1"/>
    <x v="274"/>
    <x v="668"/>
    <x v="1"/>
    <x v="19"/>
    <x v="0"/>
    <x v="4067"/>
    <x v="123"/>
    <x v="122"/>
    <x v="180"/>
    <x v="34"/>
    <x v="21"/>
    <x v="11"/>
    <x v="252"/>
    <x v="0"/>
    <x v="30"/>
    <x v="23"/>
    <x v="111"/>
    <x v="14"/>
  </r>
  <r>
    <x v="2630"/>
    <x v="5"/>
    <x v="4"/>
    <x v="1"/>
    <x v="274"/>
    <x v="668"/>
    <x v="0"/>
    <x v="22"/>
    <x v="0"/>
    <x v="368"/>
    <x v="139"/>
    <x v="136"/>
    <x v="180"/>
    <x v="34"/>
    <x v="21"/>
    <x v="37"/>
    <x v="930"/>
    <x v="0"/>
    <x v="30"/>
    <x v="23"/>
    <x v="320"/>
    <x v="14"/>
  </r>
  <r>
    <x v="266"/>
    <x v="5"/>
    <x v="4"/>
    <x v="1"/>
    <x v="274"/>
    <x v="668"/>
    <x v="0"/>
    <x v="21"/>
    <x v="0"/>
    <x v="1146"/>
    <x v="144"/>
    <x v="139"/>
    <x v="180"/>
    <x v="34"/>
    <x v="21"/>
    <x v="16"/>
    <x v="342"/>
    <x v="0"/>
    <x v="30"/>
    <x v="21"/>
    <x v="131"/>
    <x v="14"/>
  </r>
  <r>
    <x v="2726"/>
    <x v="5"/>
    <x v="4"/>
    <x v="1"/>
    <x v="274"/>
    <x v="668"/>
    <x v="2"/>
    <x v="23"/>
    <x v="0"/>
    <x v="2414"/>
    <x v="151"/>
    <x v="144"/>
    <x v="180"/>
    <x v="34"/>
    <x v="21"/>
    <x v="0"/>
    <x v="23"/>
    <x v="0"/>
    <x v="30"/>
    <x v="16"/>
    <x v="9"/>
    <x v="14"/>
  </r>
  <r>
    <x v="2727"/>
    <x v="5"/>
    <x v="4"/>
    <x v="1"/>
    <x v="274"/>
    <x v="668"/>
    <x v="0"/>
    <x v="19"/>
    <x v="0"/>
    <x v="23"/>
    <x v="152"/>
    <x v="150"/>
    <x v="180"/>
    <x v="34"/>
    <x v="21"/>
    <x v="36"/>
    <x v="860"/>
    <x v="0"/>
    <x v="30"/>
    <x v="23"/>
    <x v="304"/>
    <x v="14"/>
  </r>
  <r>
    <x v="2728"/>
    <x v="5"/>
    <x v="4"/>
    <x v="1"/>
    <x v="274"/>
    <x v="668"/>
    <x v="0"/>
    <x v="4"/>
    <x v="0"/>
    <x v="3067"/>
    <x v="158"/>
    <x v="156"/>
    <x v="180"/>
    <x v="34"/>
    <x v="21"/>
    <x v="13"/>
    <x v="281"/>
    <x v="0"/>
    <x v="30"/>
    <x v="23"/>
    <x v="125"/>
    <x v="14"/>
  </r>
  <r>
    <x v="279"/>
    <x v="5"/>
    <x v="4"/>
    <x v="1"/>
    <x v="274"/>
    <x v="668"/>
    <x v="0"/>
    <x v="21"/>
    <x v="0"/>
    <x v="1159"/>
    <x v="160"/>
    <x v="157"/>
    <x v="180"/>
    <x v="34"/>
    <x v="21"/>
    <x v="16"/>
    <x v="342"/>
    <x v="0"/>
    <x v="30"/>
    <x v="21"/>
    <x v="131"/>
    <x v="14"/>
  </r>
  <r>
    <x v="2730"/>
    <x v="5"/>
    <x v="4"/>
    <x v="1"/>
    <x v="274"/>
    <x v="668"/>
    <x v="0"/>
    <x v="19"/>
    <x v="0"/>
    <x v="359"/>
    <x v="167"/>
    <x v="167"/>
    <x v="180"/>
    <x v="34"/>
    <x v="21"/>
    <x v="36"/>
    <x v="860"/>
    <x v="0"/>
    <x v="30"/>
    <x v="23"/>
    <x v="304"/>
    <x v="14"/>
  </r>
  <r>
    <x v="2631"/>
    <x v="5"/>
    <x v="4"/>
    <x v="1"/>
    <x v="274"/>
    <x v="668"/>
    <x v="0"/>
    <x v="22"/>
    <x v="0"/>
    <x v="369"/>
    <x v="184"/>
    <x v="185"/>
    <x v="180"/>
    <x v="34"/>
    <x v="21"/>
    <x v="37"/>
    <x v="930"/>
    <x v="0"/>
    <x v="30"/>
    <x v="23"/>
    <x v="320"/>
    <x v="14"/>
  </r>
  <r>
    <x v="267"/>
    <x v="5"/>
    <x v="4"/>
    <x v="1"/>
    <x v="274"/>
    <x v="668"/>
    <x v="0"/>
    <x v="21"/>
    <x v="0"/>
    <x v="1147"/>
    <x v="188"/>
    <x v="186"/>
    <x v="180"/>
    <x v="34"/>
    <x v="21"/>
    <x v="16"/>
    <x v="342"/>
    <x v="0"/>
    <x v="30"/>
    <x v="21"/>
    <x v="131"/>
    <x v="14"/>
  </r>
  <r>
    <x v="324"/>
    <x v="5"/>
    <x v="4"/>
    <x v="1"/>
    <x v="274"/>
    <x v="668"/>
    <x v="2"/>
    <x v="23"/>
    <x v="0"/>
    <x v="2415"/>
    <x v="195"/>
    <x v="192"/>
    <x v="180"/>
    <x v="34"/>
    <x v="21"/>
    <x v="0"/>
    <x v="23"/>
    <x v="0"/>
    <x v="30"/>
    <x v="21"/>
    <x v="13"/>
    <x v="14"/>
  </r>
  <r>
    <x v="2736"/>
    <x v="5"/>
    <x v="4"/>
    <x v="1"/>
    <x v="274"/>
    <x v="668"/>
    <x v="0"/>
    <x v="19"/>
    <x v="0"/>
    <x v="24"/>
    <x v="201"/>
    <x v="199"/>
    <x v="180"/>
    <x v="34"/>
    <x v="21"/>
    <x v="36"/>
    <x v="860"/>
    <x v="0"/>
    <x v="30"/>
    <x v="23"/>
    <x v="304"/>
    <x v="14"/>
  </r>
  <r>
    <x v="280"/>
    <x v="5"/>
    <x v="4"/>
    <x v="1"/>
    <x v="274"/>
    <x v="668"/>
    <x v="0"/>
    <x v="21"/>
    <x v="0"/>
    <x v="1160"/>
    <x v="204"/>
    <x v="200"/>
    <x v="180"/>
    <x v="34"/>
    <x v="21"/>
    <x v="16"/>
    <x v="342"/>
    <x v="0"/>
    <x v="30"/>
    <x v="21"/>
    <x v="131"/>
    <x v="14"/>
  </r>
  <r>
    <x v="2737"/>
    <x v="5"/>
    <x v="4"/>
    <x v="1"/>
    <x v="274"/>
    <x v="668"/>
    <x v="0"/>
    <x v="4"/>
    <x v="0"/>
    <x v="3071"/>
    <x v="205"/>
    <x v="204"/>
    <x v="180"/>
    <x v="34"/>
    <x v="21"/>
    <x v="13"/>
    <x v="281"/>
    <x v="0"/>
    <x v="30"/>
    <x v="23"/>
    <x v="125"/>
    <x v="14"/>
  </r>
  <r>
    <x v="2739"/>
    <x v="5"/>
    <x v="4"/>
    <x v="1"/>
    <x v="274"/>
    <x v="668"/>
    <x v="0"/>
    <x v="19"/>
    <x v="0"/>
    <x v="360"/>
    <x v="213"/>
    <x v="214"/>
    <x v="180"/>
    <x v="34"/>
    <x v="21"/>
    <x v="36"/>
    <x v="860"/>
    <x v="0"/>
    <x v="30"/>
    <x v="23"/>
    <x v="304"/>
    <x v="14"/>
  </r>
  <r>
    <x v="268"/>
    <x v="5"/>
    <x v="4"/>
    <x v="1"/>
    <x v="274"/>
    <x v="668"/>
    <x v="0"/>
    <x v="21"/>
    <x v="0"/>
    <x v="1148"/>
    <x v="231"/>
    <x v="231"/>
    <x v="180"/>
    <x v="34"/>
    <x v="21"/>
    <x v="16"/>
    <x v="342"/>
    <x v="0"/>
    <x v="30"/>
    <x v="21"/>
    <x v="131"/>
    <x v="14"/>
  </r>
  <r>
    <x v="2632"/>
    <x v="5"/>
    <x v="4"/>
    <x v="1"/>
    <x v="274"/>
    <x v="668"/>
    <x v="0"/>
    <x v="22"/>
    <x v="0"/>
    <x v="25"/>
    <x v="232"/>
    <x v="234"/>
    <x v="180"/>
    <x v="34"/>
    <x v="21"/>
    <x v="37"/>
    <x v="930"/>
    <x v="0"/>
    <x v="30"/>
    <x v="23"/>
    <x v="320"/>
    <x v="14"/>
  </r>
  <r>
    <x v="325"/>
    <x v="5"/>
    <x v="4"/>
    <x v="1"/>
    <x v="274"/>
    <x v="668"/>
    <x v="2"/>
    <x v="23"/>
    <x v="0"/>
    <x v="2416"/>
    <x v="238"/>
    <x v="237"/>
    <x v="180"/>
    <x v="34"/>
    <x v="21"/>
    <x v="0"/>
    <x v="23"/>
    <x v="0"/>
    <x v="30"/>
    <x v="21"/>
    <x v="13"/>
    <x v="14"/>
  </r>
  <r>
    <x v="281"/>
    <x v="5"/>
    <x v="4"/>
    <x v="1"/>
    <x v="274"/>
    <x v="668"/>
    <x v="0"/>
    <x v="21"/>
    <x v="0"/>
    <x v="1161"/>
    <x v="247"/>
    <x v="245"/>
    <x v="180"/>
    <x v="34"/>
    <x v="21"/>
    <x v="16"/>
    <x v="342"/>
    <x v="0"/>
    <x v="30"/>
    <x v="21"/>
    <x v="131"/>
    <x v="14"/>
  </r>
  <r>
    <x v="2745"/>
    <x v="5"/>
    <x v="4"/>
    <x v="1"/>
    <x v="274"/>
    <x v="668"/>
    <x v="0"/>
    <x v="19"/>
    <x v="0"/>
    <x v="361"/>
    <x v="248"/>
    <x v="248"/>
    <x v="180"/>
    <x v="34"/>
    <x v="21"/>
    <x v="36"/>
    <x v="860"/>
    <x v="0"/>
    <x v="30"/>
    <x v="23"/>
    <x v="304"/>
    <x v="14"/>
  </r>
  <r>
    <x v="2746"/>
    <x v="5"/>
    <x v="4"/>
    <x v="1"/>
    <x v="274"/>
    <x v="668"/>
    <x v="0"/>
    <x v="4"/>
    <x v="0"/>
    <x v="3074"/>
    <x v="251"/>
    <x v="253"/>
    <x v="180"/>
    <x v="34"/>
    <x v="21"/>
    <x v="13"/>
    <x v="281"/>
    <x v="0"/>
    <x v="30"/>
    <x v="23"/>
    <x v="125"/>
    <x v="14"/>
  </r>
  <r>
    <x v="2748"/>
    <x v="5"/>
    <x v="4"/>
    <x v="1"/>
    <x v="274"/>
    <x v="668"/>
    <x v="0"/>
    <x v="19"/>
    <x v="0"/>
    <x v="370"/>
    <x v="260"/>
    <x v="262"/>
    <x v="180"/>
    <x v="34"/>
    <x v="21"/>
    <x v="36"/>
    <x v="860"/>
    <x v="0"/>
    <x v="30"/>
    <x v="23"/>
    <x v="304"/>
    <x v="14"/>
  </r>
  <r>
    <x v="269"/>
    <x v="5"/>
    <x v="4"/>
    <x v="1"/>
    <x v="274"/>
    <x v="668"/>
    <x v="0"/>
    <x v="21"/>
    <x v="0"/>
    <x v="1149"/>
    <x v="274"/>
    <x v="274"/>
    <x v="180"/>
    <x v="34"/>
    <x v="21"/>
    <x v="16"/>
    <x v="342"/>
    <x v="0"/>
    <x v="30"/>
    <x v="21"/>
    <x v="131"/>
    <x v="14"/>
  </r>
  <r>
    <x v="2633"/>
    <x v="5"/>
    <x v="4"/>
    <x v="1"/>
    <x v="274"/>
    <x v="668"/>
    <x v="0"/>
    <x v="22"/>
    <x v="0"/>
    <x v="26"/>
    <x v="278"/>
    <x v="280"/>
    <x v="180"/>
    <x v="34"/>
    <x v="21"/>
    <x v="37"/>
    <x v="930"/>
    <x v="0"/>
    <x v="30"/>
    <x v="23"/>
    <x v="320"/>
    <x v="14"/>
  </r>
  <r>
    <x v="326"/>
    <x v="5"/>
    <x v="4"/>
    <x v="1"/>
    <x v="274"/>
    <x v="668"/>
    <x v="2"/>
    <x v="23"/>
    <x v="0"/>
    <x v="2417"/>
    <x v="281"/>
    <x v="282"/>
    <x v="180"/>
    <x v="34"/>
    <x v="21"/>
    <x v="0"/>
    <x v="23"/>
    <x v="0"/>
    <x v="30"/>
    <x v="21"/>
    <x v="13"/>
    <x v="14"/>
  </r>
  <r>
    <x v="282"/>
    <x v="5"/>
    <x v="4"/>
    <x v="1"/>
    <x v="274"/>
    <x v="668"/>
    <x v="0"/>
    <x v="21"/>
    <x v="0"/>
    <x v="1162"/>
    <x v="288"/>
    <x v="289"/>
    <x v="180"/>
    <x v="34"/>
    <x v="21"/>
    <x v="16"/>
    <x v="342"/>
    <x v="0"/>
    <x v="30"/>
    <x v="21"/>
    <x v="131"/>
    <x v="14"/>
  </r>
  <r>
    <x v="2754"/>
    <x v="5"/>
    <x v="4"/>
    <x v="1"/>
    <x v="274"/>
    <x v="668"/>
    <x v="0"/>
    <x v="19"/>
    <x v="0"/>
    <x v="362"/>
    <x v="293"/>
    <x v="295"/>
    <x v="180"/>
    <x v="34"/>
    <x v="21"/>
    <x v="36"/>
    <x v="860"/>
    <x v="0"/>
    <x v="30"/>
    <x v="23"/>
    <x v="304"/>
    <x v="14"/>
  </r>
  <r>
    <x v="2755"/>
    <x v="5"/>
    <x v="4"/>
    <x v="1"/>
    <x v="274"/>
    <x v="668"/>
    <x v="0"/>
    <x v="4"/>
    <x v="0"/>
    <x v="3078"/>
    <x v="298"/>
    <x v="300"/>
    <x v="180"/>
    <x v="34"/>
    <x v="21"/>
    <x v="13"/>
    <x v="281"/>
    <x v="0"/>
    <x v="30"/>
    <x v="23"/>
    <x v="125"/>
    <x v="14"/>
  </r>
  <r>
    <x v="2757"/>
    <x v="5"/>
    <x v="4"/>
    <x v="1"/>
    <x v="274"/>
    <x v="668"/>
    <x v="0"/>
    <x v="19"/>
    <x v="0"/>
    <x v="27"/>
    <x v="307"/>
    <x v="310"/>
    <x v="180"/>
    <x v="34"/>
    <x v="21"/>
    <x v="36"/>
    <x v="860"/>
    <x v="0"/>
    <x v="30"/>
    <x v="23"/>
    <x v="304"/>
    <x v="14"/>
  </r>
  <r>
    <x v="270"/>
    <x v="5"/>
    <x v="4"/>
    <x v="1"/>
    <x v="274"/>
    <x v="668"/>
    <x v="0"/>
    <x v="21"/>
    <x v="0"/>
    <x v="1150"/>
    <x v="317"/>
    <x v="318"/>
    <x v="180"/>
    <x v="34"/>
    <x v="21"/>
    <x v="16"/>
    <x v="342"/>
    <x v="0"/>
    <x v="30"/>
    <x v="21"/>
    <x v="131"/>
    <x v="14"/>
  </r>
  <r>
    <x v="327"/>
    <x v="5"/>
    <x v="4"/>
    <x v="1"/>
    <x v="274"/>
    <x v="668"/>
    <x v="2"/>
    <x v="23"/>
    <x v="0"/>
    <x v="2418"/>
    <x v="324"/>
    <x v="326"/>
    <x v="180"/>
    <x v="34"/>
    <x v="21"/>
    <x v="0"/>
    <x v="23"/>
    <x v="0"/>
    <x v="30"/>
    <x v="21"/>
    <x v="13"/>
    <x v="14"/>
  </r>
  <r>
    <x v="2634"/>
    <x v="5"/>
    <x v="4"/>
    <x v="1"/>
    <x v="274"/>
    <x v="668"/>
    <x v="0"/>
    <x v="22"/>
    <x v="0"/>
    <x v="371"/>
    <x v="325"/>
    <x v="328"/>
    <x v="180"/>
    <x v="34"/>
    <x v="21"/>
    <x v="37"/>
    <x v="930"/>
    <x v="0"/>
    <x v="30"/>
    <x v="23"/>
    <x v="320"/>
    <x v="14"/>
  </r>
  <r>
    <x v="283"/>
    <x v="5"/>
    <x v="4"/>
    <x v="1"/>
    <x v="274"/>
    <x v="668"/>
    <x v="0"/>
    <x v="21"/>
    <x v="0"/>
    <x v="1163"/>
    <x v="333"/>
    <x v="333"/>
    <x v="180"/>
    <x v="34"/>
    <x v="21"/>
    <x v="16"/>
    <x v="342"/>
    <x v="0"/>
    <x v="30"/>
    <x v="21"/>
    <x v="131"/>
    <x v="14"/>
  </r>
  <r>
    <x v="3481"/>
    <x v="5"/>
    <x v="4"/>
    <x v="1"/>
    <x v="274"/>
    <x v="668"/>
    <x v="2"/>
    <x v="19"/>
    <x v="0"/>
    <x v="1760"/>
    <x v="341"/>
    <x v="344"/>
    <x v="180"/>
    <x v="34"/>
    <x v="21"/>
    <x v="33"/>
    <x v="785"/>
    <x v="0"/>
    <x v="30"/>
    <x v="23"/>
    <x v="284"/>
    <x v="14"/>
  </r>
  <r>
    <x v="4000"/>
    <x v="5"/>
    <x v="4"/>
    <x v="1"/>
    <x v="274"/>
    <x v="668"/>
    <x v="1"/>
    <x v="19"/>
    <x v="0"/>
    <x v="4068"/>
    <x v="343"/>
    <x v="346"/>
    <x v="180"/>
    <x v="34"/>
    <x v="21"/>
    <x v="11"/>
    <x v="252"/>
    <x v="0"/>
    <x v="30"/>
    <x v="23"/>
    <x v="111"/>
    <x v="14"/>
  </r>
  <r>
    <x v="2763"/>
    <x v="5"/>
    <x v="4"/>
    <x v="1"/>
    <x v="274"/>
    <x v="668"/>
    <x v="0"/>
    <x v="4"/>
    <x v="0"/>
    <x v="3082"/>
    <x v="344"/>
    <x v="348"/>
    <x v="180"/>
    <x v="34"/>
    <x v="21"/>
    <x v="13"/>
    <x v="281"/>
    <x v="0"/>
    <x v="30"/>
    <x v="23"/>
    <x v="125"/>
    <x v="14"/>
  </r>
  <r>
    <x v="2765"/>
    <x v="5"/>
    <x v="4"/>
    <x v="1"/>
    <x v="274"/>
    <x v="668"/>
    <x v="1"/>
    <x v="19"/>
    <x v="0"/>
    <x v="372"/>
    <x v="357"/>
    <x v="358"/>
    <x v="180"/>
    <x v="34"/>
    <x v="21"/>
    <x v="11"/>
    <x v="252"/>
    <x v="0"/>
    <x v="30"/>
    <x v="23"/>
    <x v="111"/>
    <x v="14"/>
  </r>
  <r>
    <x v="3651"/>
    <x v="5"/>
    <x v="4"/>
    <x v="1"/>
    <x v="274"/>
    <x v="668"/>
    <x v="2"/>
    <x v="19"/>
    <x v="0"/>
    <x v="3893"/>
    <x v="362"/>
    <x v="361"/>
    <x v="180"/>
    <x v="34"/>
    <x v="21"/>
    <x v="33"/>
    <x v="785"/>
    <x v="0"/>
    <x v="30"/>
    <x v="23"/>
    <x v="284"/>
    <x v="14"/>
  </r>
  <r>
    <x v="271"/>
    <x v="5"/>
    <x v="4"/>
    <x v="1"/>
    <x v="274"/>
    <x v="668"/>
    <x v="0"/>
    <x v="21"/>
    <x v="0"/>
    <x v="1151"/>
    <x v="365"/>
    <x v="362"/>
    <x v="180"/>
    <x v="34"/>
    <x v="21"/>
    <x v="16"/>
    <x v="342"/>
    <x v="0"/>
    <x v="30"/>
    <x v="21"/>
    <x v="131"/>
    <x v="14"/>
  </r>
  <r>
    <x v="328"/>
    <x v="5"/>
    <x v="4"/>
    <x v="1"/>
    <x v="274"/>
    <x v="668"/>
    <x v="2"/>
    <x v="23"/>
    <x v="0"/>
    <x v="2419"/>
    <x v="371"/>
    <x v="369"/>
    <x v="180"/>
    <x v="34"/>
    <x v="21"/>
    <x v="0"/>
    <x v="23"/>
    <x v="0"/>
    <x v="30"/>
    <x v="21"/>
    <x v="13"/>
    <x v="14"/>
  </r>
  <r>
    <x v="2769"/>
    <x v="5"/>
    <x v="4"/>
    <x v="1"/>
    <x v="274"/>
    <x v="668"/>
    <x v="1"/>
    <x v="19"/>
    <x v="0"/>
    <x v="28"/>
    <x v="372"/>
    <x v="372"/>
    <x v="180"/>
    <x v="34"/>
    <x v="21"/>
    <x v="11"/>
    <x v="252"/>
    <x v="0"/>
    <x v="30"/>
    <x v="23"/>
    <x v="111"/>
    <x v="14"/>
  </r>
  <r>
    <x v="2770"/>
    <x v="5"/>
    <x v="4"/>
    <x v="1"/>
    <x v="274"/>
    <x v="668"/>
    <x v="0"/>
    <x v="4"/>
    <x v="0"/>
    <x v="3086"/>
    <x v="377"/>
    <x v="376"/>
    <x v="180"/>
    <x v="34"/>
    <x v="21"/>
    <x v="13"/>
    <x v="281"/>
    <x v="0"/>
    <x v="30"/>
    <x v="23"/>
    <x v="125"/>
    <x v="14"/>
  </r>
  <r>
    <x v="3490"/>
    <x v="5"/>
    <x v="4"/>
    <x v="1"/>
    <x v="274"/>
    <x v="668"/>
    <x v="2"/>
    <x v="19"/>
    <x v="0"/>
    <x v="3837"/>
    <x v="377"/>
    <x v="376"/>
    <x v="180"/>
    <x v="34"/>
    <x v="21"/>
    <x v="33"/>
    <x v="785"/>
    <x v="0"/>
    <x v="30"/>
    <x v="23"/>
    <x v="284"/>
    <x v="14"/>
  </r>
  <r>
    <x v="284"/>
    <x v="5"/>
    <x v="4"/>
    <x v="1"/>
    <x v="274"/>
    <x v="668"/>
    <x v="0"/>
    <x v="21"/>
    <x v="0"/>
    <x v="1164"/>
    <x v="381"/>
    <x v="378"/>
    <x v="180"/>
    <x v="34"/>
    <x v="21"/>
    <x v="16"/>
    <x v="342"/>
    <x v="0"/>
    <x v="30"/>
    <x v="21"/>
    <x v="131"/>
    <x v="14"/>
  </r>
  <r>
    <x v="2773"/>
    <x v="5"/>
    <x v="4"/>
    <x v="1"/>
    <x v="274"/>
    <x v="668"/>
    <x v="0"/>
    <x v="19"/>
    <x v="0"/>
    <x v="363"/>
    <x v="392"/>
    <x v="392"/>
    <x v="180"/>
    <x v="34"/>
    <x v="21"/>
    <x v="36"/>
    <x v="860"/>
    <x v="0"/>
    <x v="30"/>
    <x v="23"/>
    <x v="304"/>
    <x v="14"/>
  </r>
  <r>
    <x v="2774"/>
    <x v="5"/>
    <x v="4"/>
    <x v="1"/>
    <x v="274"/>
    <x v="668"/>
    <x v="0"/>
    <x v="4"/>
    <x v="0"/>
    <x v="3267"/>
    <x v="396"/>
    <x v="397"/>
    <x v="180"/>
    <x v="34"/>
    <x v="21"/>
    <x v="13"/>
    <x v="281"/>
    <x v="0"/>
    <x v="30"/>
    <x v="23"/>
    <x v="125"/>
    <x v="14"/>
  </r>
  <r>
    <x v="272"/>
    <x v="5"/>
    <x v="4"/>
    <x v="1"/>
    <x v="274"/>
    <x v="668"/>
    <x v="0"/>
    <x v="21"/>
    <x v="0"/>
    <x v="1152"/>
    <x v="411"/>
    <x v="408"/>
    <x v="180"/>
    <x v="34"/>
    <x v="21"/>
    <x v="16"/>
    <x v="342"/>
    <x v="0"/>
    <x v="30"/>
    <x v="21"/>
    <x v="131"/>
    <x v="14"/>
  </r>
  <r>
    <x v="329"/>
    <x v="5"/>
    <x v="4"/>
    <x v="1"/>
    <x v="274"/>
    <x v="668"/>
    <x v="2"/>
    <x v="23"/>
    <x v="0"/>
    <x v="2420"/>
    <x v="417"/>
    <x v="415"/>
    <x v="180"/>
    <x v="34"/>
    <x v="21"/>
    <x v="0"/>
    <x v="23"/>
    <x v="0"/>
    <x v="30"/>
    <x v="21"/>
    <x v="13"/>
    <x v="14"/>
  </r>
  <r>
    <x v="2779"/>
    <x v="5"/>
    <x v="4"/>
    <x v="1"/>
    <x v="274"/>
    <x v="668"/>
    <x v="0"/>
    <x v="19"/>
    <x v="0"/>
    <x v="29"/>
    <x v="424"/>
    <x v="423"/>
    <x v="180"/>
    <x v="34"/>
    <x v="21"/>
    <x v="36"/>
    <x v="860"/>
    <x v="0"/>
    <x v="30"/>
    <x v="23"/>
    <x v="304"/>
    <x v="14"/>
  </r>
  <r>
    <x v="285"/>
    <x v="5"/>
    <x v="4"/>
    <x v="1"/>
    <x v="274"/>
    <x v="668"/>
    <x v="0"/>
    <x v="21"/>
    <x v="0"/>
    <x v="1165"/>
    <x v="425"/>
    <x v="422"/>
    <x v="180"/>
    <x v="34"/>
    <x v="21"/>
    <x v="16"/>
    <x v="342"/>
    <x v="0"/>
    <x v="30"/>
    <x v="21"/>
    <x v="131"/>
    <x v="14"/>
  </r>
  <r>
    <x v="2780"/>
    <x v="5"/>
    <x v="4"/>
    <x v="1"/>
    <x v="274"/>
    <x v="668"/>
    <x v="0"/>
    <x v="4"/>
    <x v="0"/>
    <x v="3090"/>
    <x v="426"/>
    <x v="425"/>
    <x v="180"/>
    <x v="34"/>
    <x v="21"/>
    <x v="13"/>
    <x v="281"/>
    <x v="0"/>
    <x v="30"/>
    <x v="23"/>
    <x v="125"/>
    <x v="14"/>
  </r>
  <r>
    <x v="2635"/>
    <x v="5"/>
    <x v="4"/>
    <x v="1"/>
    <x v="274"/>
    <x v="668"/>
    <x v="0"/>
    <x v="22"/>
    <x v="0"/>
    <x v="374"/>
    <x v="445"/>
    <x v="445"/>
    <x v="180"/>
    <x v="34"/>
    <x v="21"/>
    <x v="37"/>
    <x v="930"/>
    <x v="0"/>
    <x v="30"/>
    <x v="23"/>
    <x v="320"/>
    <x v="14"/>
  </r>
  <r>
    <x v="273"/>
    <x v="5"/>
    <x v="4"/>
    <x v="1"/>
    <x v="274"/>
    <x v="668"/>
    <x v="0"/>
    <x v="21"/>
    <x v="0"/>
    <x v="1153"/>
    <x v="452"/>
    <x v="452"/>
    <x v="180"/>
    <x v="34"/>
    <x v="21"/>
    <x v="16"/>
    <x v="342"/>
    <x v="0"/>
    <x v="30"/>
    <x v="21"/>
    <x v="131"/>
    <x v="14"/>
  </r>
  <r>
    <x v="330"/>
    <x v="5"/>
    <x v="4"/>
    <x v="1"/>
    <x v="274"/>
    <x v="668"/>
    <x v="2"/>
    <x v="23"/>
    <x v="0"/>
    <x v="2421"/>
    <x v="458"/>
    <x v="458"/>
    <x v="180"/>
    <x v="34"/>
    <x v="21"/>
    <x v="0"/>
    <x v="23"/>
    <x v="0"/>
    <x v="30"/>
    <x v="21"/>
    <x v="13"/>
    <x v="14"/>
  </r>
  <r>
    <x v="286"/>
    <x v="5"/>
    <x v="4"/>
    <x v="1"/>
    <x v="274"/>
    <x v="668"/>
    <x v="0"/>
    <x v="21"/>
    <x v="0"/>
    <x v="1166"/>
    <x v="466"/>
    <x v="464"/>
    <x v="180"/>
    <x v="34"/>
    <x v="21"/>
    <x v="16"/>
    <x v="342"/>
    <x v="0"/>
    <x v="30"/>
    <x v="21"/>
    <x v="131"/>
    <x v="14"/>
  </r>
  <r>
    <x v="2636"/>
    <x v="5"/>
    <x v="4"/>
    <x v="1"/>
    <x v="274"/>
    <x v="668"/>
    <x v="0"/>
    <x v="22"/>
    <x v="0"/>
    <x v="364"/>
    <x v="470"/>
    <x v="470"/>
    <x v="180"/>
    <x v="34"/>
    <x v="21"/>
    <x v="37"/>
    <x v="930"/>
    <x v="0"/>
    <x v="30"/>
    <x v="23"/>
    <x v="320"/>
    <x v="14"/>
  </r>
  <r>
    <x v="2637"/>
    <x v="5"/>
    <x v="4"/>
    <x v="1"/>
    <x v="274"/>
    <x v="668"/>
    <x v="0"/>
    <x v="22"/>
    <x v="0"/>
    <x v="375"/>
    <x v="488"/>
    <x v="490"/>
    <x v="180"/>
    <x v="34"/>
    <x v="21"/>
    <x v="37"/>
    <x v="930"/>
    <x v="0"/>
    <x v="30"/>
    <x v="23"/>
    <x v="320"/>
    <x v="14"/>
  </r>
  <r>
    <x v="274"/>
    <x v="5"/>
    <x v="4"/>
    <x v="1"/>
    <x v="274"/>
    <x v="668"/>
    <x v="0"/>
    <x v="21"/>
    <x v="0"/>
    <x v="1154"/>
    <x v="494"/>
    <x v="494"/>
    <x v="180"/>
    <x v="34"/>
    <x v="21"/>
    <x v="16"/>
    <x v="342"/>
    <x v="0"/>
    <x v="30"/>
    <x v="21"/>
    <x v="131"/>
    <x v="14"/>
  </r>
  <r>
    <x v="331"/>
    <x v="5"/>
    <x v="4"/>
    <x v="1"/>
    <x v="274"/>
    <x v="668"/>
    <x v="2"/>
    <x v="23"/>
    <x v="0"/>
    <x v="2422"/>
    <x v="500"/>
    <x v="499"/>
    <x v="180"/>
    <x v="34"/>
    <x v="21"/>
    <x v="0"/>
    <x v="23"/>
    <x v="0"/>
    <x v="30"/>
    <x v="21"/>
    <x v="13"/>
    <x v="14"/>
  </r>
  <r>
    <x v="287"/>
    <x v="5"/>
    <x v="4"/>
    <x v="1"/>
    <x v="274"/>
    <x v="668"/>
    <x v="0"/>
    <x v="21"/>
    <x v="0"/>
    <x v="1167"/>
    <x v="507"/>
    <x v="505"/>
    <x v="180"/>
    <x v="34"/>
    <x v="21"/>
    <x v="16"/>
    <x v="342"/>
    <x v="0"/>
    <x v="30"/>
    <x v="21"/>
    <x v="131"/>
    <x v="14"/>
  </r>
  <r>
    <x v="2638"/>
    <x v="5"/>
    <x v="4"/>
    <x v="1"/>
    <x v="274"/>
    <x v="668"/>
    <x v="0"/>
    <x v="22"/>
    <x v="0"/>
    <x v="365"/>
    <x v="514"/>
    <x v="513"/>
    <x v="180"/>
    <x v="34"/>
    <x v="21"/>
    <x v="37"/>
    <x v="930"/>
    <x v="0"/>
    <x v="30"/>
    <x v="23"/>
    <x v="320"/>
    <x v="14"/>
  </r>
  <r>
    <x v="2639"/>
    <x v="5"/>
    <x v="4"/>
    <x v="1"/>
    <x v="274"/>
    <x v="668"/>
    <x v="0"/>
    <x v="22"/>
    <x v="0"/>
    <x v="376"/>
    <x v="530"/>
    <x v="530"/>
    <x v="180"/>
    <x v="34"/>
    <x v="21"/>
    <x v="37"/>
    <x v="930"/>
    <x v="0"/>
    <x v="30"/>
    <x v="23"/>
    <x v="320"/>
    <x v="14"/>
  </r>
  <r>
    <x v="275"/>
    <x v="5"/>
    <x v="4"/>
    <x v="1"/>
    <x v="274"/>
    <x v="668"/>
    <x v="0"/>
    <x v="21"/>
    <x v="0"/>
    <x v="1155"/>
    <x v="532"/>
    <x v="531"/>
    <x v="180"/>
    <x v="34"/>
    <x v="21"/>
    <x v="16"/>
    <x v="342"/>
    <x v="0"/>
    <x v="30"/>
    <x v="21"/>
    <x v="131"/>
    <x v="14"/>
  </r>
  <r>
    <x v="332"/>
    <x v="5"/>
    <x v="4"/>
    <x v="1"/>
    <x v="274"/>
    <x v="668"/>
    <x v="2"/>
    <x v="23"/>
    <x v="0"/>
    <x v="2423"/>
    <x v="538"/>
    <x v="537"/>
    <x v="180"/>
    <x v="34"/>
    <x v="21"/>
    <x v="0"/>
    <x v="23"/>
    <x v="0"/>
    <x v="30"/>
    <x v="21"/>
    <x v="13"/>
    <x v="14"/>
  </r>
  <r>
    <x v="288"/>
    <x v="5"/>
    <x v="4"/>
    <x v="1"/>
    <x v="274"/>
    <x v="668"/>
    <x v="0"/>
    <x v="21"/>
    <x v="0"/>
    <x v="1168"/>
    <x v="545"/>
    <x v="543"/>
    <x v="180"/>
    <x v="34"/>
    <x v="21"/>
    <x v="16"/>
    <x v="342"/>
    <x v="0"/>
    <x v="30"/>
    <x v="21"/>
    <x v="131"/>
    <x v="14"/>
  </r>
  <r>
    <x v="2640"/>
    <x v="5"/>
    <x v="4"/>
    <x v="1"/>
    <x v="274"/>
    <x v="668"/>
    <x v="0"/>
    <x v="22"/>
    <x v="0"/>
    <x v="366"/>
    <x v="555"/>
    <x v="554"/>
    <x v="180"/>
    <x v="34"/>
    <x v="21"/>
    <x v="37"/>
    <x v="930"/>
    <x v="0"/>
    <x v="30"/>
    <x v="23"/>
    <x v="320"/>
    <x v="14"/>
  </r>
  <r>
    <x v="276"/>
    <x v="5"/>
    <x v="4"/>
    <x v="1"/>
    <x v="274"/>
    <x v="668"/>
    <x v="0"/>
    <x v="21"/>
    <x v="0"/>
    <x v="1156"/>
    <x v="573"/>
    <x v="569"/>
    <x v="180"/>
    <x v="34"/>
    <x v="21"/>
    <x v="16"/>
    <x v="342"/>
    <x v="0"/>
    <x v="30"/>
    <x v="21"/>
    <x v="131"/>
    <x v="14"/>
  </r>
  <r>
    <x v="2641"/>
    <x v="5"/>
    <x v="4"/>
    <x v="1"/>
    <x v="274"/>
    <x v="668"/>
    <x v="0"/>
    <x v="22"/>
    <x v="0"/>
    <x v="377"/>
    <x v="574"/>
    <x v="573"/>
    <x v="180"/>
    <x v="34"/>
    <x v="21"/>
    <x v="37"/>
    <x v="930"/>
    <x v="0"/>
    <x v="30"/>
    <x v="23"/>
    <x v="320"/>
    <x v="14"/>
  </r>
  <r>
    <x v="333"/>
    <x v="5"/>
    <x v="4"/>
    <x v="1"/>
    <x v="274"/>
    <x v="668"/>
    <x v="2"/>
    <x v="23"/>
    <x v="0"/>
    <x v="2424"/>
    <x v="578"/>
    <x v="579"/>
    <x v="180"/>
    <x v="34"/>
    <x v="21"/>
    <x v="0"/>
    <x v="23"/>
    <x v="0"/>
    <x v="30"/>
    <x v="21"/>
    <x v="13"/>
    <x v="14"/>
  </r>
  <r>
    <x v="289"/>
    <x v="5"/>
    <x v="4"/>
    <x v="1"/>
    <x v="274"/>
    <x v="668"/>
    <x v="0"/>
    <x v="21"/>
    <x v="0"/>
    <x v="1169"/>
    <x v="584"/>
    <x v="587"/>
    <x v="180"/>
    <x v="34"/>
    <x v="21"/>
    <x v="16"/>
    <x v="342"/>
    <x v="0"/>
    <x v="30"/>
    <x v="21"/>
    <x v="131"/>
    <x v="14"/>
  </r>
  <r>
    <x v="2642"/>
    <x v="5"/>
    <x v="4"/>
    <x v="1"/>
    <x v="274"/>
    <x v="668"/>
    <x v="0"/>
    <x v="22"/>
    <x v="0"/>
    <x v="367"/>
    <x v="597"/>
    <x v="603"/>
    <x v="180"/>
    <x v="34"/>
    <x v="21"/>
    <x v="37"/>
    <x v="930"/>
    <x v="0"/>
    <x v="30"/>
    <x v="23"/>
    <x v="320"/>
    <x v="14"/>
  </r>
  <r>
    <x v="277"/>
    <x v="5"/>
    <x v="4"/>
    <x v="1"/>
    <x v="274"/>
    <x v="668"/>
    <x v="0"/>
    <x v="21"/>
    <x v="0"/>
    <x v="1157"/>
    <x v="608"/>
    <x v="614"/>
    <x v="180"/>
    <x v="34"/>
    <x v="21"/>
    <x v="16"/>
    <x v="342"/>
    <x v="0"/>
    <x v="30"/>
    <x v="21"/>
    <x v="131"/>
    <x v="14"/>
  </r>
  <r>
    <x v="2643"/>
    <x v="5"/>
    <x v="4"/>
    <x v="1"/>
    <x v="274"/>
    <x v="668"/>
    <x v="0"/>
    <x v="22"/>
    <x v="0"/>
    <x v="378"/>
    <x v="614"/>
    <x v="620"/>
    <x v="180"/>
    <x v="34"/>
    <x v="21"/>
    <x v="37"/>
    <x v="930"/>
    <x v="0"/>
    <x v="30"/>
    <x v="23"/>
    <x v="320"/>
    <x v="14"/>
  </r>
  <r>
    <x v="230"/>
    <x v="5"/>
    <x v="4"/>
    <x v="1"/>
    <x v="274"/>
    <x v="668"/>
    <x v="0"/>
    <x v="22"/>
    <x v="0"/>
    <x v="379"/>
    <x v="650"/>
    <x v="654"/>
    <x v="180"/>
    <x v="34"/>
    <x v="21"/>
    <x v="37"/>
    <x v="930"/>
    <x v="0"/>
    <x v="30"/>
    <x v="16"/>
    <x v="290"/>
    <x v="14"/>
  </r>
  <r>
    <x v="290"/>
    <x v="5"/>
    <x v="4"/>
    <x v="1"/>
    <x v="274"/>
    <x v="668"/>
    <x v="0"/>
    <x v="21"/>
    <x v="0"/>
    <x v="1170"/>
    <x v="653"/>
    <x v="658"/>
    <x v="180"/>
    <x v="34"/>
    <x v="21"/>
    <x v="16"/>
    <x v="342"/>
    <x v="0"/>
    <x v="30"/>
    <x v="16"/>
    <x v="106"/>
    <x v="14"/>
  </r>
  <r>
    <x v="3176"/>
    <x v="5"/>
    <x v="4"/>
    <x v="1"/>
    <x v="274"/>
    <x v="668"/>
    <x v="1"/>
    <x v="22"/>
    <x v="0"/>
    <x v="3569"/>
    <x v="699"/>
    <x v="702"/>
    <x v="180"/>
    <x v="34"/>
    <x v="21"/>
    <x v="15"/>
    <x v="301"/>
    <x v="0"/>
    <x v="30"/>
    <x v="16"/>
    <x v="102"/>
    <x v="14"/>
  </r>
  <r>
    <x v="3368"/>
    <x v="5"/>
    <x v="4"/>
    <x v="1"/>
    <x v="274"/>
    <x v="668"/>
    <x v="1"/>
    <x v="21"/>
    <x v="0"/>
    <x v="3757"/>
    <x v="711"/>
    <x v="716"/>
    <x v="180"/>
    <x v="34"/>
    <x v="21"/>
    <x v="2"/>
    <x v="56"/>
    <x v="0"/>
    <x v="30"/>
    <x v="16"/>
    <x v="23"/>
    <x v="14"/>
  </r>
  <r>
    <x v="320"/>
    <x v="5"/>
    <x v="4"/>
    <x v="2"/>
    <x v="482"/>
    <x v="478"/>
    <x v="0"/>
    <x v="21"/>
    <x v="0"/>
    <x v="1767"/>
    <x v="65"/>
    <x v="61"/>
    <x v="151"/>
    <x v="34"/>
    <x v="21"/>
    <x v="16"/>
    <x v="306"/>
    <x v="0"/>
    <x v="30"/>
    <x v="21"/>
    <x v="131"/>
    <x v="14"/>
  </r>
  <r>
    <x v="294"/>
    <x v="5"/>
    <x v="4"/>
    <x v="2"/>
    <x v="482"/>
    <x v="478"/>
    <x v="0"/>
    <x v="21"/>
    <x v="0"/>
    <x v="1693"/>
    <x v="113"/>
    <x v="108"/>
    <x v="151"/>
    <x v="34"/>
    <x v="21"/>
    <x v="16"/>
    <x v="306"/>
    <x v="0"/>
    <x v="30"/>
    <x v="21"/>
    <x v="131"/>
    <x v="14"/>
  </r>
  <r>
    <x v="295"/>
    <x v="5"/>
    <x v="4"/>
    <x v="2"/>
    <x v="482"/>
    <x v="478"/>
    <x v="0"/>
    <x v="21"/>
    <x v="0"/>
    <x v="1694"/>
    <x v="156"/>
    <x v="152"/>
    <x v="151"/>
    <x v="34"/>
    <x v="21"/>
    <x v="16"/>
    <x v="306"/>
    <x v="0"/>
    <x v="30"/>
    <x v="21"/>
    <x v="131"/>
    <x v="14"/>
  </r>
  <r>
    <x v="296"/>
    <x v="5"/>
    <x v="4"/>
    <x v="2"/>
    <x v="482"/>
    <x v="478"/>
    <x v="0"/>
    <x v="21"/>
    <x v="0"/>
    <x v="1695"/>
    <x v="200"/>
    <x v="196"/>
    <x v="151"/>
    <x v="34"/>
    <x v="21"/>
    <x v="16"/>
    <x v="306"/>
    <x v="0"/>
    <x v="30"/>
    <x v="21"/>
    <x v="131"/>
    <x v="14"/>
  </r>
  <r>
    <x v="297"/>
    <x v="5"/>
    <x v="4"/>
    <x v="2"/>
    <x v="482"/>
    <x v="478"/>
    <x v="0"/>
    <x v="21"/>
    <x v="0"/>
    <x v="1696"/>
    <x v="242"/>
    <x v="241"/>
    <x v="151"/>
    <x v="34"/>
    <x v="21"/>
    <x v="16"/>
    <x v="306"/>
    <x v="0"/>
    <x v="30"/>
    <x v="21"/>
    <x v="131"/>
    <x v="14"/>
  </r>
  <r>
    <x v="298"/>
    <x v="5"/>
    <x v="4"/>
    <x v="2"/>
    <x v="482"/>
    <x v="478"/>
    <x v="0"/>
    <x v="21"/>
    <x v="0"/>
    <x v="1697"/>
    <x v="285"/>
    <x v="284"/>
    <x v="151"/>
    <x v="34"/>
    <x v="21"/>
    <x v="16"/>
    <x v="306"/>
    <x v="0"/>
    <x v="30"/>
    <x v="21"/>
    <x v="131"/>
    <x v="14"/>
  </r>
  <r>
    <x v="299"/>
    <x v="5"/>
    <x v="4"/>
    <x v="2"/>
    <x v="482"/>
    <x v="478"/>
    <x v="0"/>
    <x v="21"/>
    <x v="0"/>
    <x v="1698"/>
    <x v="328"/>
    <x v="330"/>
    <x v="151"/>
    <x v="34"/>
    <x v="21"/>
    <x v="16"/>
    <x v="306"/>
    <x v="0"/>
    <x v="30"/>
    <x v="21"/>
    <x v="131"/>
    <x v="14"/>
  </r>
  <r>
    <x v="300"/>
    <x v="5"/>
    <x v="4"/>
    <x v="2"/>
    <x v="482"/>
    <x v="478"/>
    <x v="0"/>
    <x v="21"/>
    <x v="0"/>
    <x v="1699"/>
    <x v="376"/>
    <x v="374"/>
    <x v="151"/>
    <x v="34"/>
    <x v="21"/>
    <x v="16"/>
    <x v="306"/>
    <x v="0"/>
    <x v="30"/>
    <x v="21"/>
    <x v="131"/>
    <x v="14"/>
  </r>
  <r>
    <x v="301"/>
    <x v="5"/>
    <x v="4"/>
    <x v="2"/>
    <x v="482"/>
    <x v="478"/>
    <x v="0"/>
    <x v="21"/>
    <x v="0"/>
    <x v="1700"/>
    <x v="421"/>
    <x v="418"/>
    <x v="151"/>
    <x v="34"/>
    <x v="21"/>
    <x v="16"/>
    <x v="306"/>
    <x v="0"/>
    <x v="30"/>
    <x v="21"/>
    <x v="131"/>
    <x v="14"/>
  </r>
  <r>
    <x v="302"/>
    <x v="5"/>
    <x v="4"/>
    <x v="2"/>
    <x v="482"/>
    <x v="478"/>
    <x v="0"/>
    <x v="21"/>
    <x v="0"/>
    <x v="1701"/>
    <x v="462"/>
    <x v="462"/>
    <x v="151"/>
    <x v="34"/>
    <x v="21"/>
    <x v="16"/>
    <x v="306"/>
    <x v="0"/>
    <x v="30"/>
    <x v="21"/>
    <x v="131"/>
    <x v="14"/>
  </r>
  <r>
    <x v="303"/>
    <x v="5"/>
    <x v="4"/>
    <x v="2"/>
    <x v="482"/>
    <x v="478"/>
    <x v="0"/>
    <x v="21"/>
    <x v="0"/>
    <x v="1702"/>
    <x v="503"/>
    <x v="501"/>
    <x v="151"/>
    <x v="34"/>
    <x v="21"/>
    <x v="16"/>
    <x v="306"/>
    <x v="0"/>
    <x v="30"/>
    <x v="21"/>
    <x v="131"/>
    <x v="14"/>
  </r>
  <r>
    <x v="304"/>
    <x v="5"/>
    <x v="4"/>
    <x v="2"/>
    <x v="482"/>
    <x v="478"/>
    <x v="0"/>
    <x v="21"/>
    <x v="0"/>
    <x v="1703"/>
    <x v="542"/>
    <x v="540"/>
    <x v="151"/>
    <x v="34"/>
    <x v="21"/>
    <x v="16"/>
    <x v="306"/>
    <x v="0"/>
    <x v="30"/>
    <x v="21"/>
    <x v="131"/>
    <x v="14"/>
  </r>
  <r>
    <x v="305"/>
    <x v="5"/>
    <x v="4"/>
    <x v="2"/>
    <x v="482"/>
    <x v="478"/>
    <x v="0"/>
    <x v="21"/>
    <x v="0"/>
    <x v="1704"/>
    <x v="580"/>
    <x v="582"/>
    <x v="151"/>
    <x v="34"/>
    <x v="21"/>
    <x v="16"/>
    <x v="306"/>
    <x v="0"/>
    <x v="30"/>
    <x v="21"/>
    <x v="131"/>
    <x v="14"/>
  </r>
  <r>
    <x v="293"/>
    <x v="5"/>
    <x v="4"/>
    <x v="1"/>
    <x v="489"/>
    <x v="560"/>
    <x v="0"/>
    <x v="22"/>
    <x v="0"/>
    <x v="1692"/>
    <x v="42"/>
    <x v="39"/>
    <x v="185"/>
    <x v="34"/>
    <x v="21"/>
    <x v="37"/>
    <x v="935"/>
    <x v="0"/>
    <x v="30"/>
    <x v="16"/>
    <x v="290"/>
    <x v="14"/>
  </r>
  <r>
    <x v="306"/>
    <x v="5"/>
    <x v="4"/>
    <x v="1"/>
    <x v="489"/>
    <x v="560"/>
    <x v="0"/>
    <x v="21"/>
    <x v="0"/>
    <x v="1717"/>
    <x v="42"/>
    <x v="39"/>
    <x v="185"/>
    <x v="34"/>
    <x v="21"/>
    <x v="16"/>
    <x v="346"/>
    <x v="0"/>
    <x v="30"/>
    <x v="16"/>
    <x v="106"/>
    <x v="14"/>
  </r>
  <r>
    <x v="307"/>
    <x v="5"/>
    <x v="4"/>
    <x v="1"/>
    <x v="489"/>
    <x v="560"/>
    <x v="0"/>
    <x v="21"/>
    <x v="0"/>
    <x v="1718"/>
    <x v="84"/>
    <x v="81"/>
    <x v="185"/>
    <x v="34"/>
    <x v="21"/>
    <x v="16"/>
    <x v="346"/>
    <x v="0"/>
    <x v="30"/>
    <x v="21"/>
    <x v="131"/>
    <x v="14"/>
  </r>
  <r>
    <x v="308"/>
    <x v="5"/>
    <x v="4"/>
    <x v="1"/>
    <x v="489"/>
    <x v="560"/>
    <x v="0"/>
    <x v="21"/>
    <x v="0"/>
    <x v="1719"/>
    <x v="130"/>
    <x v="127"/>
    <x v="185"/>
    <x v="34"/>
    <x v="21"/>
    <x v="16"/>
    <x v="346"/>
    <x v="0"/>
    <x v="30"/>
    <x v="21"/>
    <x v="131"/>
    <x v="14"/>
  </r>
  <r>
    <x v="309"/>
    <x v="5"/>
    <x v="4"/>
    <x v="1"/>
    <x v="489"/>
    <x v="560"/>
    <x v="0"/>
    <x v="21"/>
    <x v="0"/>
    <x v="1720"/>
    <x v="174"/>
    <x v="173"/>
    <x v="185"/>
    <x v="34"/>
    <x v="21"/>
    <x v="16"/>
    <x v="346"/>
    <x v="0"/>
    <x v="30"/>
    <x v="21"/>
    <x v="131"/>
    <x v="14"/>
  </r>
  <r>
    <x v="310"/>
    <x v="5"/>
    <x v="4"/>
    <x v="1"/>
    <x v="489"/>
    <x v="560"/>
    <x v="0"/>
    <x v="21"/>
    <x v="0"/>
    <x v="1721"/>
    <x v="217"/>
    <x v="216"/>
    <x v="185"/>
    <x v="34"/>
    <x v="21"/>
    <x v="16"/>
    <x v="346"/>
    <x v="0"/>
    <x v="30"/>
    <x v="21"/>
    <x v="131"/>
    <x v="14"/>
  </r>
  <r>
    <x v="311"/>
    <x v="5"/>
    <x v="4"/>
    <x v="1"/>
    <x v="489"/>
    <x v="560"/>
    <x v="0"/>
    <x v="21"/>
    <x v="0"/>
    <x v="1722"/>
    <x v="259"/>
    <x v="260"/>
    <x v="185"/>
    <x v="34"/>
    <x v="21"/>
    <x v="16"/>
    <x v="346"/>
    <x v="0"/>
    <x v="30"/>
    <x v="21"/>
    <x v="131"/>
    <x v="14"/>
  </r>
  <r>
    <x v="312"/>
    <x v="5"/>
    <x v="4"/>
    <x v="1"/>
    <x v="489"/>
    <x v="560"/>
    <x v="0"/>
    <x v="21"/>
    <x v="0"/>
    <x v="1723"/>
    <x v="303"/>
    <x v="304"/>
    <x v="185"/>
    <x v="34"/>
    <x v="21"/>
    <x v="16"/>
    <x v="346"/>
    <x v="0"/>
    <x v="30"/>
    <x v="21"/>
    <x v="131"/>
    <x v="14"/>
  </r>
  <r>
    <x v="313"/>
    <x v="5"/>
    <x v="4"/>
    <x v="1"/>
    <x v="489"/>
    <x v="560"/>
    <x v="0"/>
    <x v="21"/>
    <x v="0"/>
    <x v="1724"/>
    <x v="347"/>
    <x v="349"/>
    <x v="185"/>
    <x v="34"/>
    <x v="21"/>
    <x v="16"/>
    <x v="346"/>
    <x v="0"/>
    <x v="30"/>
    <x v="21"/>
    <x v="131"/>
    <x v="14"/>
  </r>
  <r>
    <x v="314"/>
    <x v="5"/>
    <x v="4"/>
    <x v="1"/>
    <x v="489"/>
    <x v="560"/>
    <x v="0"/>
    <x v="21"/>
    <x v="0"/>
    <x v="1725"/>
    <x v="395"/>
    <x v="394"/>
    <x v="185"/>
    <x v="34"/>
    <x v="21"/>
    <x v="16"/>
    <x v="346"/>
    <x v="0"/>
    <x v="30"/>
    <x v="21"/>
    <x v="131"/>
    <x v="14"/>
  </r>
  <r>
    <x v="315"/>
    <x v="5"/>
    <x v="4"/>
    <x v="1"/>
    <x v="489"/>
    <x v="560"/>
    <x v="0"/>
    <x v="21"/>
    <x v="0"/>
    <x v="1726"/>
    <x v="439"/>
    <x v="438"/>
    <x v="185"/>
    <x v="34"/>
    <x v="21"/>
    <x v="16"/>
    <x v="346"/>
    <x v="0"/>
    <x v="30"/>
    <x v="21"/>
    <x v="131"/>
    <x v="14"/>
  </r>
  <r>
    <x v="316"/>
    <x v="5"/>
    <x v="4"/>
    <x v="1"/>
    <x v="489"/>
    <x v="560"/>
    <x v="0"/>
    <x v="21"/>
    <x v="0"/>
    <x v="1727"/>
    <x v="480"/>
    <x v="479"/>
    <x v="185"/>
    <x v="34"/>
    <x v="21"/>
    <x v="16"/>
    <x v="346"/>
    <x v="0"/>
    <x v="30"/>
    <x v="21"/>
    <x v="131"/>
    <x v="14"/>
  </r>
  <r>
    <x v="317"/>
    <x v="5"/>
    <x v="4"/>
    <x v="1"/>
    <x v="489"/>
    <x v="560"/>
    <x v="0"/>
    <x v="21"/>
    <x v="0"/>
    <x v="1728"/>
    <x v="518"/>
    <x v="517"/>
    <x v="185"/>
    <x v="34"/>
    <x v="21"/>
    <x v="16"/>
    <x v="346"/>
    <x v="0"/>
    <x v="30"/>
    <x v="21"/>
    <x v="131"/>
    <x v="14"/>
  </r>
  <r>
    <x v="318"/>
    <x v="5"/>
    <x v="4"/>
    <x v="1"/>
    <x v="489"/>
    <x v="560"/>
    <x v="0"/>
    <x v="21"/>
    <x v="0"/>
    <x v="1729"/>
    <x v="558"/>
    <x v="556"/>
    <x v="185"/>
    <x v="34"/>
    <x v="21"/>
    <x v="16"/>
    <x v="346"/>
    <x v="0"/>
    <x v="30"/>
    <x v="21"/>
    <x v="131"/>
    <x v="14"/>
  </r>
  <r>
    <x v="319"/>
    <x v="5"/>
    <x v="4"/>
    <x v="1"/>
    <x v="489"/>
    <x v="560"/>
    <x v="0"/>
    <x v="21"/>
    <x v="0"/>
    <x v="1730"/>
    <x v="596"/>
    <x v="600"/>
    <x v="185"/>
    <x v="34"/>
    <x v="21"/>
    <x v="16"/>
    <x v="346"/>
    <x v="0"/>
    <x v="30"/>
    <x v="21"/>
    <x v="131"/>
    <x v="14"/>
  </r>
  <r>
    <x v="3366"/>
    <x v="5"/>
    <x v="4"/>
    <x v="1"/>
    <x v="489"/>
    <x v="560"/>
    <x v="1"/>
    <x v="21"/>
    <x v="0"/>
    <x v="3755"/>
    <x v="694"/>
    <x v="697"/>
    <x v="185"/>
    <x v="34"/>
    <x v="21"/>
    <x v="2"/>
    <x v="59"/>
    <x v="0"/>
    <x v="30"/>
    <x v="16"/>
    <x v="23"/>
    <x v="14"/>
  </r>
  <r>
    <x v="4075"/>
    <x v="6"/>
    <x v="4"/>
    <x v="2"/>
    <x v="251"/>
    <x v="380"/>
    <x v="0"/>
    <x v="22"/>
    <x v="0"/>
    <x v="440"/>
    <x v="48"/>
    <x v="43"/>
    <x v="139"/>
    <x v="34"/>
    <x v="21"/>
    <x v="37"/>
    <x v="872"/>
    <x v="0"/>
    <x v="30"/>
    <x v="16"/>
    <x v="290"/>
    <x v="14"/>
  </r>
  <r>
    <x v="347"/>
    <x v="6"/>
    <x v="4"/>
    <x v="2"/>
    <x v="251"/>
    <x v="380"/>
    <x v="0"/>
    <x v="22"/>
    <x v="0"/>
    <x v="441"/>
    <x v="69"/>
    <x v="61"/>
    <x v="139"/>
    <x v="34"/>
    <x v="21"/>
    <x v="37"/>
    <x v="872"/>
    <x v="0"/>
    <x v="30"/>
    <x v="16"/>
    <x v="290"/>
    <x v="14"/>
  </r>
  <r>
    <x v="453"/>
    <x v="6"/>
    <x v="4"/>
    <x v="2"/>
    <x v="251"/>
    <x v="380"/>
    <x v="0"/>
    <x v="21"/>
    <x v="0"/>
    <x v="2866"/>
    <x v="76"/>
    <x v="70"/>
    <x v="139"/>
    <x v="34"/>
    <x v="21"/>
    <x v="16"/>
    <x v="287"/>
    <x v="0"/>
    <x v="30"/>
    <x v="16"/>
    <x v="106"/>
    <x v="14"/>
  </r>
  <r>
    <x v="348"/>
    <x v="6"/>
    <x v="4"/>
    <x v="2"/>
    <x v="251"/>
    <x v="380"/>
    <x v="0"/>
    <x v="22"/>
    <x v="0"/>
    <x v="442"/>
    <x v="84"/>
    <x v="77"/>
    <x v="139"/>
    <x v="34"/>
    <x v="21"/>
    <x v="37"/>
    <x v="872"/>
    <x v="0"/>
    <x v="30"/>
    <x v="16"/>
    <x v="290"/>
    <x v="14"/>
  </r>
  <r>
    <x v="4078"/>
    <x v="6"/>
    <x v="4"/>
    <x v="2"/>
    <x v="251"/>
    <x v="380"/>
    <x v="5"/>
    <x v="19"/>
    <x v="0"/>
    <x v="3899"/>
    <x v="84"/>
    <x v="77"/>
    <x v="139"/>
    <x v="34"/>
    <x v="21"/>
    <x v="31"/>
    <x v="702"/>
    <x v="0"/>
    <x v="30"/>
    <x v="16"/>
    <x v="239"/>
    <x v="14"/>
  </r>
  <r>
    <x v="349"/>
    <x v="6"/>
    <x v="4"/>
    <x v="2"/>
    <x v="251"/>
    <x v="380"/>
    <x v="0"/>
    <x v="22"/>
    <x v="0"/>
    <x v="443"/>
    <x v="101"/>
    <x v="100"/>
    <x v="139"/>
    <x v="34"/>
    <x v="21"/>
    <x v="37"/>
    <x v="872"/>
    <x v="0"/>
    <x v="30"/>
    <x v="26"/>
    <x v="333"/>
    <x v="14"/>
  </r>
  <r>
    <x v="454"/>
    <x v="6"/>
    <x v="4"/>
    <x v="2"/>
    <x v="251"/>
    <x v="380"/>
    <x v="0"/>
    <x v="21"/>
    <x v="0"/>
    <x v="1055"/>
    <x v="123"/>
    <x v="116"/>
    <x v="139"/>
    <x v="34"/>
    <x v="21"/>
    <x v="16"/>
    <x v="287"/>
    <x v="0"/>
    <x v="30"/>
    <x v="16"/>
    <x v="106"/>
    <x v="14"/>
  </r>
  <r>
    <x v="512"/>
    <x v="6"/>
    <x v="4"/>
    <x v="2"/>
    <x v="251"/>
    <x v="380"/>
    <x v="2"/>
    <x v="23"/>
    <x v="0"/>
    <x v="2438"/>
    <x v="123"/>
    <x v="120"/>
    <x v="139"/>
    <x v="34"/>
    <x v="21"/>
    <x v="0"/>
    <x v="16"/>
    <x v="0"/>
    <x v="30"/>
    <x v="21"/>
    <x v="13"/>
    <x v="14"/>
  </r>
  <r>
    <x v="4079"/>
    <x v="6"/>
    <x v="4"/>
    <x v="2"/>
    <x v="251"/>
    <x v="380"/>
    <x v="0"/>
    <x v="22"/>
    <x v="0"/>
    <x v="444"/>
    <x v="123"/>
    <x v="124"/>
    <x v="139"/>
    <x v="34"/>
    <x v="21"/>
    <x v="37"/>
    <x v="872"/>
    <x v="0"/>
    <x v="30"/>
    <x v="26"/>
    <x v="333"/>
    <x v="14"/>
  </r>
  <r>
    <x v="4076"/>
    <x v="6"/>
    <x v="4"/>
    <x v="2"/>
    <x v="251"/>
    <x v="380"/>
    <x v="0"/>
    <x v="22"/>
    <x v="0"/>
    <x v="445"/>
    <x v="141"/>
    <x v="134"/>
    <x v="139"/>
    <x v="34"/>
    <x v="21"/>
    <x v="37"/>
    <x v="872"/>
    <x v="0"/>
    <x v="30"/>
    <x v="16"/>
    <x v="290"/>
    <x v="14"/>
  </r>
  <r>
    <x v="350"/>
    <x v="6"/>
    <x v="4"/>
    <x v="2"/>
    <x v="251"/>
    <x v="380"/>
    <x v="0"/>
    <x v="22"/>
    <x v="0"/>
    <x v="446"/>
    <x v="162"/>
    <x v="157"/>
    <x v="139"/>
    <x v="34"/>
    <x v="21"/>
    <x v="37"/>
    <x v="872"/>
    <x v="0"/>
    <x v="30"/>
    <x v="16"/>
    <x v="290"/>
    <x v="14"/>
  </r>
  <r>
    <x v="455"/>
    <x v="6"/>
    <x v="4"/>
    <x v="2"/>
    <x v="251"/>
    <x v="380"/>
    <x v="0"/>
    <x v="21"/>
    <x v="0"/>
    <x v="1056"/>
    <x v="166"/>
    <x v="161"/>
    <x v="139"/>
    <x v="34"/>
    <x v="21"/>
    <x v="16"/>
    <x v="287"/>
    <x v="0"/>
    <x v="30"/>
    <x v="16"/>
    <x v="106"/>
    <x v="14"/>
  </r>
  <r>
    <x v="513"/>
    <x v="6"/>
    <x v="4"/>
    <x v="2"/>
    <x v="251"/>
    <x v="380"/>
    <x v="2"/>
    <x v="23"/>
    <x v="0"/>
    <x v="2439"/>
    <x v="166"/>
    <x v="165"/>
    <x v="139"/>
    <x v="34"/>
    <x v="21"/>
    <x v="0"/>
    <x v="16"/>
    <x v="0"/>
    <x v="30"/>
    <x v="21"/>
    <x v="13"/>
    <x v="14"/>
  </r>
  <r>
    <x v="351"/>
    <x v="6"/>
    <x v="4"/>
    <x v="2"/>
    <x v="251"/>
    <x v="380"/>
    <x v="0"/>
    <x v="22"/>
    <x v="0"/>
    <x v="447"/>
    <x v="181"/>
    <x v="175"/>
    <x v="139"/>
    <x v="34"/>
    <x v="21"/>
    <x v="37"/>
    <x v="872"/>
    <x v="0"/>
    <x v="30"/>
    <x v="16"/>
    <x v="290"/>
    <x v="14"/>
  </r>
  <r>
    <x v="352"/>
    <x v="6"/>
    <x v="4"/>
    <x v="2"/>
    <x v="251"/>
    <x v="380"/>
    <x v="0"/>
    <x v="22"/>
    <x v="0"/>
    <x v="448"/>
    <x v="204"/>
    <x v="196"/>
    <x v="139"/>
    <x v="34"/>
    <x v="21"/>
    <x v="37"/>
    <x v="872"/>
    <x v="0"/>
    <x v="30"/>
    <x v="16"/>
    <x v="290"/>
    <x v="14"/>
  </r>
  <r>
    <x v="456"/>
    <x v="6"/>
    <x v="4"/>
    <x v="2"/>
    <x v="251"/>
    <x v="380"/>
    <x v="0"/>
    <x v="21"/>
    <x v="0"/>
    <x v="1057"/>
    <x v="210"/>
    <x v="205"/>
    <x v="139"/>
    <x v="34"/>
    <x v="21"/>
    <x v="16"/>
    <x v="287"/>
    <x v="0"/>
    <x v="30"/>
    <x v="16"/>
    <x v="106"/>
    <x v="14"/>
  </r>
  <r>
    <x v="514"/>
    <x v="6"/>
    <x v="4"/>
    <x v="2"/>
    <x v="251"/>
    <x v="380"/>
    <x v="2"/>
    <x v="23"/>
    <x v="0"/>
    <x v="2440"/>
    <x v="210"/>
    <x v="208"/>
    <x v="139"/>
    <x v="34"/>
    <x v="21"/>
    <x v="0"/>
    <x v="16"/>
    <x v="0"/>
    <x v="30"/>
    <x v="21"/>
    <x v="13"/>
    <x v="14"/>
  </r>
  <r>
    <x v="361"/>
    <x v="6"/>
    <x v="4"/>
    <x v="2"/>
    <x v="251"/>
    <x v="380"/>
    <x v="0"/>
    <x v="22"/>
    <x v="0"/>
    <x v="459"/>
    <x v="223"/>
    <x v="219"/>
    <x v="139"/>
    <x v="34"/>
    <x v="21"/>
    <x v="37"/>
    <x v="872"/>
    <x v="0"/>
    <x v="30"/>
    <x v="16"/>
    <x v="290"/>
    <x v="14"/>
  </r>
  <r>
    <x v="353"/>
    <x v="6"/>
    <x v="4"/>
    <x v="2"/>
    <x v="251"/>
    <x v="380"/>
    <x v="0"/>
    <x v="22"/>
    <x v="0"/>
    <x v="449"/>
    <x v="247"/>
    <x v="241"/>
    <x v="139"/>
    <x v="34"/>
    <x v="21"/>
    <x v="37"/>
    <x v="872"/>
    <x v="0"/>
    <x v="30"/>
    <x v="16"/>
    <x v="290"/>
    <x v="14"/>
  </r>
  <r>
    <x v="457"/>
    <x v="6"/>
    <x v="4"/>
    <x v="2"/>
    <x v="251"/>
    <x v="380"/>
    <x v="0"/>
    <x v="21"/>
    <x v="0"/>
    <x v="1058"/>
    <x v="253"/>
    <x v="249"/>
    <x v="139"/>
    <x v="34"/>
    <x v="21"/>
    <x v="16"/>
    <x v="287"/>
    <x v="0"/>
    <x v="30"/>
    <x v="16"/>
    <x v="106"/>
    <x v="14"/>
  </r>
  <r>
    <x v="515"/>
    <x v="6"/>
    <x v="4"/>
    <x v="2"/>
    <x v="251"/>
    <x v="380"/>
    <x v="2"/>
    <x v="23"/>
    <x v="0"/>
    <x v="2441"/>
    <x v="253"/>
    <x v="254"/>
    <x v="139"/>
    <x v="34"/>
    <x v="21"/>
    <x v="0"/>
    <x v="16"/>
    <x v="0"/>
    <x v="30"/>
    <x v="21"/>
    <x v="13"/>
    <x v="14"/>
  </r>
  <r>
    <x v="362"/>
    <x v="6"/>
    <x v="4"/>
    <x v="2"/>
    <x v="251"/>
    <x v="380"/>
    <x v="0"/>
    <x v="22"/>
    <x v="0"/>
    <x v="460"/>
    <x v="268"/>
    <x v="263"/>
    <x v="139"/>
    <x v="34"/>
    <x v="21"/>
    <x v="37"/>
    <x v="872"/>
    <x v="0"/>
    <x v="30"/>
    <x v="16"/>
    <x v="290"/>
    <x v="14"/>
  </r>
  <r>
    <x v="354"/>
    <x v="6"/>
    <x v="4"/>
    <x v="2"/>
    <x v="251"/>
    <x v="380"/>
    <x v="0"/>
    <x v="22"/>
    <x v="0"/>
    <x v="450"/>
    <x v="288"/>
    <x v="284"/>
    <x v="139"/>
    <x v="34"/>
    <x v="21"/>
    <x v="37"/>
    <x v="872"/>
    <x v="0"/>
    <x v="30"/>
    <x v="16"/>
    <x v="290"/>
    <x v="14"/>
  </r>
  <r>
    <x v="458"/>
    <x v="6"/>
    <x v="4"/>
    <x v="2"/>
    <x v="251"/>
    <x v="380"/>
    <x v="0"/>
    <x v="21"/>
    <x v="0"/>
    <x v="1059"/>
    <x v="296"/>
    <x v="293"/>
    <x v="139"/>
    <x v="34"/>
    <x v="21"/>
    <x v="16"/>
    <x v="287"/>
    <x v="0"/>
    <x v="30"/>
    <x v="16"/>
    <x v="106"/>
    <x v="14"/>
  </r>
  <r>
    <x v="516"/>
    <x v="6"/>
    <x v="4"/>
    <x v="2"/>
    <x v="251"/>
    <x v="380"/>
    <x v="2"/>
    <x v="23"/>
    <x v="0"/>
    <x v="2442"/>
    <x v="296"/>
    <x v="296"/>
    <x v="139"/>
    <x v="34"/>
    <x v="21"/>
    <x v="0"/>
    <x v="16"/>
    <x v="0"/>
    <x v="30"/>
    <x v="21"/>
    <x v="13"/>
    <x v="14"/>
  </r>
  <r>
    <x v="363"/>
    <x v="6"/>
    <x v="4"/>
    <x v="2"/>
    <x v="251"/>
    <x v="380"/>
    <x v="0"/>
    <x v="22"/>
    <x v="0"/>
    <x v="461"/>
    <x v="311"/>
    <x v="308"/>
    <x v="139"/>
    <x v="34"/>
    <x v="21"/>
    <x v="37"/>
    <x v="872"/>
    <x v="0"/>
    <x v="30"/>
    <x v="16"/>
    <x v="290"/>
    <x v="14"/>
  </r>
  <r>
    <x v="355"/>
    <x v="6"/>
    <x v="4"/>
    <x v="2"/>
    <x v="251"/>
    <x v="380"/>
    <x v="0"/>
    <x v="22"/>
    <x v="0"/>
    <x v="451"/>
    <x v="333"/>
    <x v="330"/>
    <x v="139"/>
    <x v="34"/>
    <x v="21"/>
    <x v="37"/>
    <x v="872"/>
    <x v="0"/>
    <x v="30"/>
    <x v="16"/>
    <x v="290"/>
    <x v="14"/>
  </r>
  <r>
    <x v="459"/>
    <x v="6"/>
    <x v="4"/>
    <x v="2"/>
    <x v="251"/>
    <x v="380"/>
    <x v="0"/>
    <x v="21"/>
    <x v="0"/>
    <x v="1060"/>
    <x v="340"/>
    <x v="337"/>
    <x v="139"/>
    <x v="34"/>
    <x v="21"/>
    <x v="16"/>
    <x v="287"/>
    <x v="0"/>
    <x v="30"/>
    <x v="16"/>
    <x v="106"/>
    <x v="14"/>
  </r>
  <r>
    <x v="517"/>
    <x v="6"/>
    <x v="4"/>
    <x v="2"/>
    <x v="251"/>
    <x v="380"/>
    <x v="2"/>
    <x v="23"/>
    <x v="0"/>
    <x v="2443"/>
    <x v="340"/>
    <x v="341"/>
    <x v="139"/>
    <x v="34"/>
    <x v="21"/>
    <x v="0"/>
    <x v="16"/>
    <x v="0"/>
    <x v="30"/>
    <x v="21"/>
    <x v="13"/>
    <x v="14"/>
  </r>
  <r>
    <x v="364"/>
    <x v="6"/>
    <x v="4"/>
    <x v="2"/>
    <x v="251"/>
    <x v="380"/>
    <x v="0"/>
    <x v="22"/>
    <x v="0"/>
    <x v="462"/>
    <x v="356"/>
    <x v="352"/>
    <x v="139"/>
    <x v="34"/>
    <x v="21"/>
    <x v="37"/>
    <x v="872"/>
    <x v="0"/>
    <x v="30"/>
    <x v="16"/>
    <x v="290"/>
    <x v="14"/>
  </r>
  <r>
    <x v="3610"/>
    <x v="6"/>
    <x v="4"/>
    <x v="2"/>
    <x v="251"/>
    <x v="380"/>
    <x v="0"/>
    <x v="22"/>
    <x v="0"/>
    <x v="452"/>
    <x v="381"/>
    <x v="374"/>
    <x v="139"/>
    <x v="34"/>
    <x v="21"/>
    <x v="37"/>
    <x v="872"/>
    <x v="0"/>
    <x v="30"/>
    <x v="16"/>
    <x v="290"/>
    <x v="14"/>
  </r>
  <r>
    <x v="460"/>
    <x v="6"/>
    <x v="4"/>
    <x v="2"/>
    <x v="251"/>
    <x v="380"/>
    <x v="0"/>
    <x v="21"/>
    <x v="0"/>
    <x v="1061"/>
    <x v="388"/>
    <x v="382"/>
    <x v="139"/>
    <x v="34"/>
    <x v="21"/>
    <x v="16"/>
    <x v="287"/>
    <x v="0"/>
    <x v="30"/>
    <x v="16"/>
    <x v="106"/>
    <x v="14"/>
  </r>
  <r>
    <x v="365"/>
    <x v="6"/>
    <x v="4"/>
    <x v="2"/>
    <x v="251"/>
    <x v="380"/>
    <x v="0"/>
    <x v="22"/>
    <x v="0"/>
    <x v="463"/>
    <x v="403"/>
    <x v="398"/>
    <x v="139"/>
    <x v="34"/>
    <x v="21"/>
    <x v="37"/>
    <x v="872"/>
    <x v="0"/>
    <x v="30"/>
    <x v="16"/>
    <x v="290"/>
    <x v="14"/>
  </r>
  <r>
    <x v="3953"/>
    <x v="6"/>
    <x v="4"/>
    <x v="2"/>
    <x v="251"/>
    <x v="380"/>
    <x v="1"/>
    <x v="22"/>
    <x v="0"/>
    <x v="4040"/>
    <x v="425"/>
    <x v="418"/>
    <x v="139"/>
    <x v="34"/>
    <x v="21"/>
    <x v="15"/>
    <x v="262"/>
    <x v="0"/>
    <x v="30"/>
    <x v="16"/>
    <x v="102"/>
    <x v="14"/>
  </r>
  <r>
    <x v="3516"/>
    <x v="6"/>
    <x v="4"/>
    <x v="2"/>
    <x v="251"/>
    <x v="380"/>
    <x v="2"/>
    <x v="22"/>
    <x v="0"/>
    <x v="453"/>
    <x v="428"/>
    <x v="422"/>
    <x v="139"/>
    <x v="34"/>
    <x v="21"/>
    <x v="35"/>
    <x v="803"/>
    <x v="0"/>
    <x v="30"/>
    <x v="16"/>
    <x v="272"/>
    <x v="14"/>
  </r>
  <r>
    <x v="461"/>
    <x v="6"/>
    <x v="4"/>
    <x v="2"/>
    <x v="251"/>
    <x v="380"/>
    <x v="0"/>
    <x v="21"/>
    <x v="0"/>
    <x v="1062"/>
    <x v="432"/>
    <x v="426"/>
    <x v="139"/>
    <x v="34"/>
    <x v="21"/>
    <x v="16"/>
    <x v="287"/>
    <x v="0"/>
    <x v="30"/>
    <x v="16"/>
    <x v="106"/>
    <x v="14"/>
  </r>
  <r>
    <x v="518"/>
    <x v="6"/>
    <x v="4"/>
    <x v="2"/>
    <x v="251"/>
    <x v="380"/>
    <x v="2"/>
    <x v="23"/>
    <x v="0"/>
    <x v="2444"/>
    <x v="432"/>
    <x v="430"/>
    <x v="139"/>
    <x v="34"/>
    <x v="21"/>
    <x v="0"/>
    <x v="16"/>
    <x v="0"/>
    <x v="30"/>
    <x v="21"/>
    <x v="13"/>
    <x v="14"/>
  </r>
  <r>
    <x v="366"/>
    <x v="6"/>
    <x v="4"/>
    <x v="2"/>
    <x v="251"/>
    <x v="380"/>
    <x v="0"/>
    <x v="22"/>
    <x v="0"/>
    <x v="464"/>
    <x v="447"/>
    <x v="441"/>
    <x v="139"/>
    <x v="34"/>
    <x v="21"/>
    <x v="37"/>
    <x v="872"/>
    <x v="0"/>
    <x v="30"/>
    <x v="16"/>
    <x v="290"/>
    <x v="14"/>
  </r>
  <r>
    <x v="356"/>
    <x v="6"/>
    <x v="4"/>
    <x v="2"/>
    <x v="251"/>
    <x v="380"/>
    <x v="0"/>
    <x v="22"/>
    <x v="0"/>
    <x v="454"/>
    <x v="466"/>
    <x v="462"/>
    <x v="139"/>
    <x v="34"/>
    <x v="21"/>
    <x v="37"/>
    <x v="872"/>
    <x v="0"/>
    <x v="30"/>
    <x v="16"/>
    <x v="290"/>
    <x v="14"/>
  </r>
  <r>
    <x v="462"/>
    <x v="6"/>
    <x v="4"/>
    <x v="2"/>
    <x v="251"/>
    <x v="380"/>
    <x v="0"/>
    <x v="21"/>
    <x v="0"/>
    <x v="1063"/>
    <x v="473"/>
    <x v="467"/>
    <x v="139"/>
    <x v="34"/>
    <x v="21"/>
    <x v="16"/>
    <x v="287"/>
    <x v="0"/>
    <x v="30"/>
    <x v="16"/>
    <x v="106"/>
    <x v="14"/>
  </r>
  <r>
    <x v="519"/>
    <x v="6"/>
    <x v="4"/>
    <x v="2"/>
    <x v="251"/>
    <x v="380"/>
    <x v="2"/>
    <x v="23"/>
    <x v="0"/>
    <x v="2445"/>
    <x v="473"/>
    <x v="471"/>
    <x v="139"/>
    <x v="34"/>
    <x v="21"/>
    <x v="0"/>
    <x v="16"/>
    <x v="0"/>
    <x v="30"/>
    <x v="21"/>
    <x v="13"/>
    <x v="14"/>
  </r>
  <r>
    <x v="367"/>
    <x v="6"/>
    <x v="4"/>
    <x v="2"/>
    <x v="251"/>
    <x v="380"/>
    <x v="0"/>
    <x v="22"/>
    <x v="0"/>
    <x v="465"/>
    <x v="487"/>
    <x v="482"/>
    <x v="139"/>
    <x v="34"/>
    <x v="21"/>
    <x v="37"/>
    <x v="872"/>
    <x v="0"/>
    <x v="30"/>
    <x v="16"/>
    <x v="290"/>
    <x v="14"/>
  </r>
  <r>
    <x v="357"/>
    <x v="6"/>
    <x v="4"/>
    <x v="2"/>
    <x v="251"/>
    <x v="380"/>
    <x v="0"/>
    <x v="22"/>
    <x v="0"/>
    <x v="455"/>
    <x v="507"/>
    <x v="501"/>
    <x v="139"/>
    <x v="34"/>
    <x v="21"/>
    <x v="37"/>
    <x v="872"/>
    <x v="0"/>
    <x v="30"/>
    <x v="16"/>
    <x v="290"/>
    <x v="14"/>
  </r>
  <r>
    <x v="463"/>
    <x v="6"/>
    <x v="4"/>
    <x v="2"/>
    <x v="251"/>
    <x v="380"/>
    <x v="0"/>
    <x v="21"/>
    <x v="0"/>
    <x v="1064"/>
    <x v="513"/>
    <x v="507"/>
    <x v="139"/>
    <x v="34"/>
    <x v="21"/>
    <x v="16"/>
    <x v="287"/>
    <x v="0"/>
    <x v="30"/>
    <x v="16"/>
    <x v="106"/>
    <x v="14"/>
  </r>
  <r>
    <x v="520"/>
    <x v="6"/>
    <x v="4"/>
    <x v="2"/>
    <x v="251"/>
    <x v="380"/>
    <x v="2"/>
    <x v="23"/>
    <x v="0"/>
    <x v="2446"/>
    <x v="513"/>
    <x v="511"/>
    <x v="139"/>
    <x v="34"/>
    <x v="21"/>
    <x v="0"/>
    <x v="16"/>
    <x v="0"/>
    <x v="30"/>
    <x v="21"/>
    <x v="13"/>
    <x v="14"/>
  </r>
  <r>
    <x v="368"/>
    <x v="6"/>
    <x v="4"/>
    <x v="2"/>
    <x v="251"/>
    <x v="380"/>
    <x v="0"/>
    <x v="22"/>
    <x v="0"/>
    <x v="466"/>
    <x v="525"/>
    <x v="521"/>
    <x v="139"/>
    <x v="34"/>
    <x v="21"/>
    <x v="37"/>
    <x v="872"/>
    <x v="0"/>
    <x v="30"/>
    <x v="16"/>
    <x v="290"/>
    <x v="14"/>
  </r>
  <r>
    <x v="358"/>
    <x v="6"/>
    <x v="4"/>
    <x v="2"/>
    <x v="251"/>
    <x v="380"/>
    <x v="0"/>
    <x v="22"/>
    <x v="0"/>
    <x v="456"/>
    <x v="545"/>
    <x v="540"/>
    <x v="139"/>
    <x v="34"/>
    <x v="21"/>
    <x v="37"/>
    <x v="872"/>
    <x v="0"/>
    <x v="30"/>
    <x v="16"/>
    <x v="290"/>
    <x v="14"/>
  </r>
  <r>
    <x v="464"/>
    <x v="6"/>
    <x v="4"/>
    <x v="2"/>
    <x v="251"/>
    <x v="380"/>
    <x v="0"/>
    <x v="21"/>
    <x v="0"/>
    <x v="1065"/>
    <x v="551"/>
    <x v="546"/>
    <x v="139"/>
    <x v="34"/>
    <x v="21"/>
    <x v="16"/>
    <x v="287"/>
    <x v="0"/>
    <x v="30"/>
    <x v="16"/>
    <x v="106"/>
    <x v="14"/>
  </r>
  <r>
    <x v="521"/>
    <x v="6"/>
    <x v="4"/>
    <x v="2"/>
    <x v="251"/>
    <x v="380"/>
    <x v="2"/>
    <x v="23"/>
    <x v="0"/>
    <x v="2447"/>
    <x v="551"/>
    <x v="549"/>
    <x v="139"/>
    <x v="34"/>
    <x v="21"/>
    <x v="0"/>
    <x v="16"/>
    <x v="0"/>
    <x v="30"/>
    <x v="21"/>
    <x v="13"/>
    <x v="14"/>
  </r>
  <r>
    <x v="369"/>
    <x v="6"/>
    <x v="4"/>
    <x v="2"/>
    <x v="251"/>
    <x v="380"/>
    <x v="0"/>
    <x v="22"/>
    <x v="0"/>
    <x v="467"/>
    <x v="567"/>
    <x v="559"/>
    <x v="139"/>
    <x v="34"/>
    <x v="21"/>
    <x v="37"/>
    <x v="872"/>
    <x v="0"/>
    <x v="30"/>
    <x v="16"/>
    <x v="290"/>
    <x v="14"/>
  </r>
  <r>
    <x v="359"/>
    <x v="6"/>
    <x v="4"/>
    <x v="2"/>
    <x v="251"/>
    <x v="380"/>
    <x v="0"/>
    <x v="22"/>
    <x v="0"/>
    <x v="457"/>
    <x v="584"/>
    <x v="582"/>
    <x v="139"/>
    <x v="34"/>
    <x v="21"/>
    <x v="37"/>
    <x v="872"/>
    <x v="0"/>
    <x v="30"/>
    <x v="16"/>
    <x v="290"/>
    <x v="14"/>
  </r>
  <r>
    <x v="465"/>
    <x v="6"/>
    <x v="4"/>
    <x v="2"/>
    <x v="251"/>
    <x v="380"/>
    <x v="0"/>
    <x v="21"/>
    <x v="0"/>
    <x v="1066"/>
    <x v="589"/>
    <x v="590"/>
    <x v="139"/>
    <x v="34"/>
    <x v="21"/>
    <x v="16"/>
    <x v="287"/>
    <x v="0"/>
    <x v="30"/>
    <x v="16"/>
    <x v="106"/>
    <x v="14"/>
  </r>
  <r>
    <x v="522"/>
    <x v="6"/>
    <x v="4"/>
    <x v="2"/>
    <x v="251"/>
    <x v="380"/>
    <x v="2"/>
    <x v="23"/>
    <x v="0"/>
    <x v="2448"/>
    <x v="589"/>
    <x v="593"/>
    <x v="139"/>
    <x v="34"/>
    <x v="21"/>
    <x v="0"/>
    <x v="16"/>
    <x v="0"/>
    <x v="30"/>
    <x v="21"/>
    <x v="13"/>
    <x v="14"/>
  </r>
  <r>
    <x v="370"/>
    <x v="6"/>
    <x v="4"/>
    <x v="2"/>
    <x v="251"/>
    <x v="380"/>
    <x v="0"/>
    <x v="22"/>
    <x v="0"/>
    <x v="468"/>
    <x v="604"/>
    <x v="604"/>
    <x v="139"/>
    <x v="34"/>
    <x v="21"/>
    <x v="37"/>
    <x v="872"/>
    <x v="0"/>
    <x v="30"/>
    <x v="16"/>
    <x v="290"/>
    <x v="14"/>
  </r>
  <r>
    <x v="360"/>
    <x v="6"/>
    <x v="4"/>
    <x v="2"/>
    <x v="251"/>
    <x v="380"/>
    <x v="0"/>
    <x v="22"/>
    <x v="0"/>
    <x v="458"/>
    <x v="621"/>
    <x v="624"/>
    <x v="139"/>
    <x v="34"/>
    <x v="21"/>
    <x v="37"/>
    <x v="872"/>
    <x v="0"/>
    <x v="30"/>
    <x v="16"/>
    <x v="290"/>
    <x v="14"/>
  </r>
  <r>
    <x v="466"/>
    <x v="6"/>
    <x v="4"/>
    <x v="2"/>
    <x v="251"/>
    <x v="380"/>
    <x v="0"/>
    <x v="21"/>
    <x v="0"/>
    <x v="1067"/>
    <x v="626"/>
    <x v="630"/>
    <x v="139"/>
    <x v="34"/>
    <x v="21"/>
    <x v="16"/>
    <x v="287"/>
    <x v="0"/>
    <x v="30"/>
    <x v="16"/>
    <x v="106"/>
    <x v="14"/>
  </r>
  <r>
    <x v="523"/>
    <x v="6"/>
    <x v="4"/>
    <x v="2"/>
    <x v="251"/>
    <x v="380"/>
    <x v="2"/>
    <x v="23"/>
    <x v="0"/>
    <x v="2449"/>
    <x v="626"/>
    <x v="633"/>
    <x v="139"/>
    <x v="34"/>
    <x v="21"/>
    <x v="0"/>
    <x v="16"/>
    <x v="0"/>
    <x v="30"/>
    <x v="21"/>
    <x v="13"/>
    <x v="14"/>
  </r>
  <r>
    <x v="371"/>
    <x v="6"/>
    <x v="4"/>
    <x v="2"/>
    <x v="251"/>
    <x v="380"/>
    <x v="0"/>
    <x v="22"/>
    <x v="0"/>
    <x v="469"/>
    <x v="640"/>
    <x v="642"/>
    <x v="139"/>
    <x v="34"/>
    <x v="21"/>
    <x v="37"/>
    <x v="872"/>
    <x v="0"/>
    <x v="30"/>
    <x v="16"/>
    <x v="290"/>
    <x v="14"/>
  </r>
  <r>
    <x v="372"/>
    <x v="6"/>
    <x v="4"/>
    <x v="2"/>
    <x v="251"/>
    <x v="380"/>
    <x v="0"/>
    <x v="22"/>
    <x v="0"/>
    <x v="470"/>
    <x v="647"/>
    <x v="651"/>
    <x v="139"/>
    <x v="34"/>
    <x v="21"/>
    <x v="37"/>
    <x v="872"/>
    <x v="0"/>
    <x v="30"/>
    <x v="16"/>
    <x v="290"/>
    <x v="14"/>
  </r>
  <r>
    <x v="467"/>
    <x v="6"/>
    <x v="4"/>
    <x v="2"/>
    <x v="251"/>
    <x v="380"/>
    <x v="0"/>
    <x v="21"/>
    <x v="0"/>
    <x v="1068"/>
    <x v="650"/>
    <x v="654"/>
    <x v="139"/>
    <x v="34"/>
    <x v="21"/>
    <x v="16"/>
    <x v="287"/>
    <x v="0"/>
    <x v="30"/>
    <x v="16"/>
    <x v="106"/>
    <x v="14"/>
  </r>
  <r>
    <x v="373"/>
    <x v="6"/>
    <x v="4"/>
    <x v="2"/>
    <x v="251"/>
    <x v="380"/>
    <x v="0"/>
    <x v="22"/>
    <x v="0"/>
    <x v="471"/>
    <x v="667"/>
    <x v="669"/>
    <x v="139"/>
    <x v="34"/>
    <x v="21"/>
    <x v="37"/>
    <x v="872"/>
    <x v="0"/>
    <x v="30"/>
    <x v="16"/>
    <x v="290"/>
    <x v="14"/>
  </r>
  <r>
    <x v="468"/>
    <x v="6"/>
    <x v="4"/>
    <x v="2"/>
    <x v="251"/>
    <x v="380"/>
    <x v="0"/>
    <x v="21"/>
    <x v="0"/>
    <x v="1069"/>
    <x v="674"/>
    <x v="676"/>
    <x v="139"/>
    <x v="34"/>
    <x v="21"/>
    <x v="16"/>
    <x v="287"/>
    <x v="0"/>
    <x v="30"/>
    <x v="16"/>
    <x v="106"/>
    <x v="14"/>
  </r>
  <r>
    <x v="3153"/>
    <x v="6"/>
    <x v="4"/>
    <x v="2"/>
    <x v="251"/>
    <x v="380"/>
    <x v="1"/>
    <x v="22"/>
    <x v="0"/>
    <x v="3546"/>
    <x v="691"/>
    <x v="695"/>
    <x v="139"/>
    <x v="34"/>
    <x v="21"/>
    <x v="15"/>
    <x v="262"/>
    <x v="0"/>
    <x v="30"/>
    <x v="16"/>
    <x v="102"/>
    <x v="14"/>
  </r>
  <r>
    <x v="3390"/>
    <x v="6"/>
    <x v="4"/>
    <x v="2"/>
    <x v="251"/>
    <x v="380"/>
    <x v="1"/>
    <x v="21"/>
    <x v="0"/>
    <x v="3781"/>
    <x v="691"/>
    <x v="695"/>
    <x v="139"/>
    <x v="34"/>
    <x v="21"/>
    <x v="2"/>
    <x v="49"/>
    <x v="0"/>
    <x v="30"/>
    <x v="16"/>
    <x v="23"/>
    <x v="14"/>
  </r>
  <r>
    <x v="3155"/>
    <x v="6"/>
    <x v="4"/>
    <x v="2"/>
    <x v="251"/>
    <x v="380"/>
    <x v="1"/>
    <x v="22"/>
    <x v="0"/>
    <x v="3548"/>
    <x v="708"/>
    <x v="713"/>
    <x v="139"/>
    <x v="34"/>
    <x v="21"/>
    <x v="15"/>
    <x v="262"/>
    <x v="0"/>
    <x v="30"/>
    <x v="16"/>
    <x v="102"/>
    <x v="14"/>
  </r>
  <r>
    <x v="374"/>
    <x v="6"/>
    <x v="4"/>
    <x v="1"/>
    <x v="269"/>
    <x v="544"/>
    <x v="0"/>
    <x v="22"/>
    <x v="0"/>
    <x v="472"/>
    <x v="52"/>
    <x v="49"/>
    <x v="195"/>
    <x v="34"/>
    <x v="21"/>
    <x v="37"/>
    <x v="945"/>
    <x v="0"/>
    <x v="30"/>
    <x v="16"/>
    <x v="290"/>
    <x v="14"/>
  </r>
  <r>
    <x v="482"/>
    <x v="6"/>
    <x v="4"/>
    <x v="1"/>
    <x v="269"/>
    <x v="544"/>
    <x v="0"/>
    <x v="21"/>
    <x v="0"/>
    <x v="1114"/>
    <x v="61"/>
    <x v="55"/>
    <x v="195"/>
    <x v="34"/>
    <x v="21"/>
    <x v="16"/>
    <x v="360"/>
    <x v="0"/>
    <x v="30"/>
    <x v="16"/>
    <x v="106"/>
    <x v="14"/>
  </r>
  <r>
    <x v="375"/>
    <x v="6"/>
    <x v="4"/>
    <x v="1"/>
    <x v="269"/>
    <x v="544"/>
    <x v="0"/>
    <x v="22"/>
    <x v="0"/>
    <x v="473"/>
    <x v="69"/>
    <x v="61"/>
    <x v="195"/>
    <x v="34"/>
    <x v="21"/>
    <x v="37"/>
    <x v="945"/>
    <x v="0"/>
    <x v="30"/>
    <x v="16"/>
    <x v="290"/>
    <x v="14"/>
  </r>
  <r>
    <x v="376"/>
    <x v="6"/>
    <x v="4"/>
    <x v="1"/>
    <x v="269"/>
    <x v="544"/>
    <x v="0"/>
    <x v="22"/>
    <x v="0"/>
    <x v="474"/>
    <x v="84"/>
    <x v="77"/>
    <x v="195"/>
    <x v="34"/>
    <x v="21"/>
    <x v="37"/>
    <x v="945"/>
    <x v="0"/>
    <x v="30"/>
    <x v="16"/>
    <x v="290"/>
    <x v="14"/>
  </r>
  <r>
    <x v="377"/>
    <x v="6"/>
    <x v="4"/>
    <x v="1"/>
    <x v="269"/>
    <x v="544"/>
    <x v="0"/>
    <x v="22"/>
    <x v="0"/>
    <x v="475"/>
    <x v="105"/>
    <x v="100"/>
    <x v="195"/>
    <x v="34"/>
    <x v="21"/>
    <x v="37"/>
    <x v="945"/>
    <x v="0"/>
    <x v="30"/>
    <x v="21"/>
    <x v="314"/>
    <x v="14"/>
  </r>
  <r>
    <x v="483"/>
    <x v="6"/>
    <x v="4"/>
    <x v="1"/>
    <x v="269"/>
    <x v="544"/>
    <x v="0"/>
    <x v="21"/>
    <x v="0"/>
    <x v="1115"/>
    <x v="109"/>
    <x v="100"/>
    <x v="195"/>
    <x v="34"/>
    <x v="21"/>
    <x v="16"/>
    <x v="360"/>
    <x v="0"/>
    <x v="30"/>
    <x v="16"/>
    <x v="106"/>
    <x v="14"/>
  </r>
  <r>
    <x v="4074"/>
    <x v="6"/>
    <x v="4"/>
    <x v="1"/>
    <x v="269"/>
    <x v="544"/>
    <x v="0"/>
    <x v="22"/>
    <x v="0"/>
    <x v="476"/>
    <x v="123"/>
    <x v="120"/>
    <x v="195"/>
    <x v="34"/>
    <x v="21"/>
    <x v="37"/>
    <x v="945"/>
    <x v="0"/>
    <x v="30"/>
    <x v="21"/>
    <x v="314"/>
    <x v="14"/>
  </r>
  <r>
    <x v="378"/>
    <x v="6"/>
    <x v="4"/>
    <x v="1"/>
    <x v="269"/>
    <x v="544"/>
    <x v="0"/>
    <x v="22"/>
    <x v="0"/>
    <x v="477"/>
    <x v="144"/>
    <x v="139"/>
    <x v="195"/>
    <x v="34"/>
    <x v="21"/>
    <x v="37"/>
    <x v="945"/>
    <x v="0"/>
    <x v="30"/>
    <x v="21"/>
    <x v="314"/>
    <x v="14"/>
  </r>
  <r>
    <x v="484"/>
    <x v="6"/>
    <x v="4"/>
    <x v="1"/>
    <x v="269"/>
    <x v="544"/>
    <x v="0"/>
    <x v="21"/>
    <x v="0"/>
    <x v="1116"/>
    <x v="151"/>
    <x v="144"/>
    <x v="195"/>
    <x v="34"/>
    <x v="21"/>
    <x v="16"/>
    <x v="360"/>
    <x v="0"/>
    <x v="30"/>
    <x v="16"/>
    <x v="106"/>
    <x v="14"/>
  </r>
  <r>
    <x v="379"/>
    <x v="6"/>
    <x v="4"/>
    <x v="1"/>
    <x v="269"/>
    <x v="544"/>
    <x v="0"/>
    <x v="22"/>
    <x v="0"/>
    <x v="478"/>
    <x v="162"/>
    <x v="161"/>
    <x v="195"/>
    <x v="34"/>
    <x v="21"/>
    <x v="37"/>
    <x v="945"/>
    <x v="0"/>
    <x v="30"/>
    <x v="21"/>
    <x v="314"/>
    <x v="14"/>
  </r>
  <r>
    <x v="390"/>
    <x v="6"/>
    <x v="4"/>
    <x v="1"/>
    <x v="269"/>
    <x v="544"/>
    <x v="0"/>
    <x v="22"/>
    <x v="0"/>
    <x v="489"/>
    <x v="183"/>
    <x v="183"/>
    <x v="195"/>
    <x v="34"/>
    <x v="21"/>
    <x v="37"/>
    <x v="945"/>
    <x v="0"/>
    <x v="30"/>
    <x v="21"/>
    <x v="314"/>
    <x v="14"/>
  </r>
  <r>
    <x v="485"/>
    <x v="6"/>
    <x v="4"/>
    <x v="1"/>
    <x v="269"/>
    <x v="544"/>
    <x v="0"/>
    <x v="21"/>
    <x v="0"/>
    <x v="1117"/>
    <x v="195"/>
    <x v="189"/>
    <x v="195"/>
    <x v="34"/>
    <x v="21"/>
    <x v="16"/>
    <x v="360"/>
    <x v="0"/>
    <x v="30"/>
    <x v="16"/>
    <x v="106"/>
    <x v="14"/>
  </r>
  <r>
    <x v="380"/>
    <x v="6"/>
    <x v="4"/>
    <x v="1"/>
    <x v="269"/>
    <x v="544"/>
    <x v="0"/>
    <x v="22"/>
    <x v="0"/>
    <x v="479"/>
    <x v="207"/>
    <x v="205"/>
    <x v="195"/>
    <x v="34"/>
    <x v="21"/>
    <x v="37"/>
    <x v="945"/>
    <x v="0"/>
    <x v="30"/>
    <x v="21"/>
    <x v="314"/>
    <x v="14"/>
  </r>
  <r>
    <x v="391"/>
    <x v="6"/>
    <x v="4"/>
    <x v="1"/>
    <x v="269"/>
    <x v="544"/>
    <x v="0"/>
    <x v="22"/>
    <x v="0"/>
    <x v="490"/>
    <x v="227"/>
    <x v="227"/>
    <x v="195"/>
    <x v="34"/>
    <x v="21"/>
    <x v="37"/>
    <x v="945"/>
    <x v="0"/>
    <x v="30"/>
    <x v="21"/>
    <x v="314"/>
    <x v="14"/>
  </r>
  <r>
    <x v="486"/>
    <x v="6"/>
    <x v="4"/>
    <x v="1"/>
    <x v="269"/>
    <x v="544"/>
    <x v="0"/>
    <x v="21"/>
    <x v="0"/>
    <x v="1118"/>
    <x v="238"/>
    <x v="235"/>
    <x v="195"/>
    <x v="34"/>
    <x v="21"/>
    <x v="16"/>
    <x v="360"/>
    <x v="0"/>
    <x v="30"/>
    <x v="16"/>
    <x v="106"/>
    <x v="14"/>
  </r>
  <r>
    <x v="381"/>
    <x v="6"/>
    <x v="4"/>
    <x v="1"/>
    <x v="269"/>
    <x v="544"/>
    <x v="0"/>
    <x v="22"/>
    <x v="0"/>
    <x v="480"/>
    <x v="250"/>
    <x v="249"/>
    <x v="195"/>
    <x v="34"/>
    <x v="21"/>
    <x v="37"/>
    <x v="945"/>
    <x v="0"/>
    <x v="30"/>
    <x v="21"/>
    <x v="314"/>
    <x v="14"/>
  </r>
  <r>
    <x v="392"/>
    <x v="6"/>
    <x v="4"/>
    <x v="1"/>
    <x v="269"/>
    <x v="544"/>
    <x v="0"/>
    <x v="22"/>
    <x v="0"/>
    <x v="491"/>
    <x v="271"/>
    <x v="270"/>
    <x v="195"/>
    <x v="34"/>
    <x v="21"/>
    <x v="37"/>
    <x v="945"/>
    <x v="0"/>
    <x v="30"/>
    <x v="21"/>
    <x v="314"/>
    <x v="14"/>
  </r>
  <r>
    <x v="487"/>
    <x v="6"/>
    <x v="4"/>
    <x v="1"/>
    <x v="269"/>
    <x v="544"/>
    <x v="0"/>
    <x v="21"/>
    <x v="0"/>
    <x v="1119"/>
    <x v="281"/>
    <x v="278"/>
    <x v="195"/>
    <x v="34"/>
    <x v="21"/>
    <x v="16"/>
    <x v="360"/>
    <x v="0"/>
    <x v="30"/>
    <x v="16"/>
    <x v="106"/>
    <x v="14"/>
  </r>
  <r>
    <x v="382"/>
    <x v="6"/>
    <x v="4"/>
    <x v="1"/>
    <x v="269"/>
    <x v="544"/>
    <x v="0"/>
    <x v="22"/>
    <x v="0"/>
    <x v="481"/>
    <x v="292"/>
    <x v="293"/>
    <x v="195"/>
    <x v="34"/>
    <x v="21"/>
    <x v="37"/>
    <x v="945"/>
    <x v="0"/>
    <x v="30"/>
    <x v="21"/>
    <x v="314"/>
    <x v="14"/>
  </r>
  <r>
    <x v="393"/>
    <x v="6"/>
    <x v="4"/>
    <x v="1"/>
    <x v="269"/>
    <x v="544"/>
    <x v="0"/>
    <x v="22"/>
    <x v="0"/>
    <x v="492"/>
    <x v="314"/>
    <x v="315"/>
    <x v="195"/>
    <x v="34"/>
    <x v="21"/>
    <x v="37"/>
    <x v="945"/>
    <x v="0"/>
    <x v="30"/>
    <x v="21"/>
    <x v="314"/>
    <x v="14"/>
  </r>
  <r>
    <x v="488"/>
    <x v="6"/>
    <x v="4"/>
    <x v="1"/>
    <x v="269"/>
    <x v="544"/>
    <x v="0"/>
    <x v="21"/>
    <x v="0"/>
    <x v="1120"/>
    <x v="324"/>
    <x v="322"/>
    <x v="195"/>
    <x v="34"/>
    <x v="21"/>
    <x v="16"/>
    <x v="360"/>
    <x v="0"/>
    <x v="30"/>
    <x v="16"/>
    <x v="106"/>
    <x v="14"/>
  </r>
  <r>
    <x v="383"/>
    <x v="6"/>
    <x v="4"/>
    <x v="1"/>
    <x v="269"/>
    <x v="544"/>
    <x v="0"/>
    <x v="22"/>
    <x v="0"/>
    <x v="482"/>
    <x v="335"/>
    <x v="337"/>
    <x v="195"/>
    <x v="34"/>
    <x v="21"/>
    <x v="37"/>
    <x v="945"/>
    <x v="0"/>
    <x v="30"/>
    <x v="21"/>
    <x v="314"/>
    <x v="14"/>
  </r>
  <r>
    <x v="3609"/>
    <x v="6"/>
    <x v="4"/>
    <x v="1"/>
    <x v="269"/>
    <x v="544"/>
    <x v="0"/>
    <x v="22"/>
    <x v="0"/>
    <x v="493"/>
    <x v="361"/>
    <x v="359"/>
    <x v="195"/>
    <x v="34"/>
    <x v="21"/>
    <x v="37"/>
    <x v="945"/>
    <x v="0"/>
    <x v="30"/>
    <x v="21"/>
    <x v="314"/>
    <x v="14"/>
  </r>
  <r>
    <x v="489"/>
    <x v="6"/>
    <x v="4"/>
    <x v="1"/>
    <x v="269"/>
    <x v="544"/>
    <x v="0"/>
    <x v="21"/>
    <x v="0"/>
    <x v="1121"/>
    <x v="371"/>
    <x v="366"/>
    <x v="195"/>
    <x v="34"/>
    <x v="21"/>
    <x v="16"/>
    <x v="360"/>
    <x v="0"/>
    <x v="30"/>
    <x v="16"/>
    <x v="106"/>
    <x v="14"/>
  </r>
  <r>
    <x v="384"/>
    <x v="6"/>
    <x v="4"/>
    <x v="1"/>
    <x v="269"/>
    <x v="544"/>
    <x v="0"/>
    <x v="22"/>
    <x v="0"/>
    <x v="483"/>
    <x v="385"/>
    <x v="382"/>
    <x v="195"/>
    <x v="34"/>
    <x v="21"/>
    <x v="37"/>
    <x v="945"/>
    <x v="0"/>
    <x v="30"/>
    <x v="21"/>
    <x v="314"/>
    <x v="14"/>
  </r>
  <r>
    <x v="3952"/>
    <x v="6"/>
    <x v="4"/>
    <x v="1"/>
    <x v="269"/>
    <x v="544"/>
    <x v="1"/>
    <x v="22"/>
    <x v="0"/>
    <x v="4039"/>
    <x v="407"/>
    <x v="405"/>
    <x v="195"/>
    <x v="34"/>
    <x v="21"/>
    <x v="15"/>
    <x v="314"/>
    <x v="0"/>
    <x v="30"/>
    <x v="21"/>
    <x v="124"/>
    <x v="14"/>
  </r>
  <r>
    <x v="3515"/>
    <x v="6"/>
    <x v="4"/>
    <x v="1"/>
    <x v="269"/>
    <x v="544"/>
    <x v="2"/>
    <x v="22"/>
    <x v="0"/>
    <x v="494"/>
    <x v="411"/>
    <x v="408"/>
    <x v="195"/>
    <x v="34"/>
    <x v="21"/>
    <x v="35"/>
    <x v="866"/>
    <x v="0"/>
    <x v="30"/>
    <x v="21"/>
    <x v="293"/>
    <x v="14"/>
  </r>
  <r>
    <x v="490"/>
    <x v="6"/>
    <x v="4"/>
    <x v="1"/>
    <x v="269"/>
    <x v="544"/>
    <x v="0"/>
    <x v="21"/>
    <x v="0"/>
    <x v="1122"/>
    <x v="417"/>
    <x v="412"/>
    <x v="195"/>
    <x v="34"/>
    <x v="21"/>
    <x v="16"/>
    <x v="360"/>
    <x v="0"/>
    <x v="30"/>
    <x v="16"/>
    <x v="106"/>
    <x v="14"/>
  </r>
  <r>
    <x v="385"/>
    <x v="6"/>
    <x v="4"/>
    <x v="1"/>
    <x v="269"/>
    <x v="544"/>
    <x v="0"/>
    <x v="22"/>
    <x v="0"/>
    <x v="484"/>
    <x v="428"/>
    <x v="426"/>
    <x v="195"/>
    <x v="34"/>
    <x v="21"/>
    <x v="37"/>
    <x v="945"/>
    <x v="0"/>
    <x v="30"/>
    <x v="21"/>
    <x v="314"/>
    <x v="14"/>
  </r>
  <r>
    <x v="394"/>
    <x v="6"/>
    <x v="4"/>
    <x v="1"/>
    <x v="269"/>
    <x v="544"/>
    <x v="0"/>
    <x v="22"/>
    <x v="0"/>
    <x v="495"/>
    <x v="449"/>
    <x v="449"/>
    <x v="195"/>
    <x v="34"/>
    <x v="21"/>
    <x v="37"/>
    <x v="945"/>
    <x v="0"/>
    <x v="30"/>
    <x v="21"/>
    <x v="314"/>
    <x v="14"/>
  </r>
  <r>
    <x v="491"/>
    <x v="6"/>
    <x v="4"/>
    <x v="1"/>
    <x v="269"/>
    <x v="544"/>
    <x v="0"/>
    <x v="21"/>
    <x v="0"/>
    <x v="1123"/>
    <x v="458"/>
    <x v="455"/>
    <x v="195"/>
    <x v="34"/>
    <x v="21"/>
    <x v="16"/>
    <x v="360"/>
    <x v="0"/>
    <x v="30"/>
    <x v="16"/>
    <x v="106"/>
    <x v="14"/>
  </r>
  <r>
    <x v="386"/>
    <x v="6"/>
    <x v="4"/>
    <x v="1"/>
    <x v="269"/>
    <x v="544"/>
    <x v="0"/>
    <x v="22"/>
    <x v="0"/>
    <x v="485"/>
    <x v="469"/>
    <x v="467"/>
    <x v="195"/>
    <x v="34"/>
    <x v="21"/>
    <x v="37"/>
    <x v="945"/>
    <x v="0"/>
    <x v="30"/>
    <x v="21"/>
    <x v="314"/>
    <x v="14"/>
  </r>
  <r>
    <x v="395"/>
    <x v="6"/>
    <x v="4"/>
    <x v="1"/>
    <x v="269"/>
    <x v="544"/>
    <x v="0"/>
    <x v="22"/>
    <x v="0"/>
    <x v="496"/>
    <x v="490"/>
    <x v="491"/>
    <x v="195"/>
    <x v="34"/>
    <x v="21"/>
    <x v="37"/>
    <x v="945"/>
    <x v="0"/>
    <x v="30"/>
    <x v="21"/>
    <x v="314"/>
    <x v="14"/>
  </r>
  <r>
    <x v="492"/>
    <x v="6"/>
    <x v="4"/>
    <x v="1"/>
    <x v="269"/>
    <x v="544"/>
    <x v="0"/>
    <x v="21"/>
    <x v="0"/>
    <x v="1124"/>
    <x v="500"/>
    <x v="496"/>
    <x v="195"/>
    <x v="34"/>
    <x v="21"/>
    <x v="16"/>
    <x v="360"/>
    <x v="0"/>
    <x v="30"/>
    <x v="16"/>
    <x v="106"/>
    <x v="14"/>
  </r>
  <r>
    <x v="387"/>
    <x v="6"/>
    <x v="4"/>
    <x v="1"/>
    <x v="269"/>
    <x v="544"/>
    <x v="0"/>
    <x v="22"/>
    <x v="0"/>
    <x v="486"/>
    <x v="510"/>
    <x v="507"/>
    <x v="195"/>
    <x v="34"/>
    <x v="21"/>
    <x v="37"/>
    <x v="945"/>
    <x v="0"/>
    <x v="30"/>
    <x v="21"/>
    <x v="314"/>
    <x v="14"/>
  </r>
  <r>
    <x v="396"/>
    <x v="6"/>
    <x v="4"/>
    <x v="1"/>
    <x v="269"/>
    <x v="544"/>
    <x v="0"/>
    <x v="22"/>
    <x v="0"/>
    <x v="497"/>
    <x v="529"/>
    <x v="527"/>
    <x v="195"/>
    <x v="34"/>
    <x v="21"/>
    <x v="37"/>
    <x v="945"/>
    <x v="0"/>
    <x v="30"/>
    <x v="21"/>
    <x v="314"/>
    <x v="14"/>
  </r>
  <r>
    <x v="493"/>
    <x v="6"/>
    <x v="4"/>
    <x v="1"/>
    <x v="269"/>
    <x v="544"/>
    <x v="0"/>
    <x v="21"/>
    <x v="0"/>
    <x v="1125"/>
    <x v="538"/>
    <x v="534"/>
    <x v="195"/>
    <x v="34"/>
    <x v="21"/>
    <x v="16"/>
    <x v="360"/>
    <x v="0"/>
    <x v="30"/>
    <x v="16"/>
    <x v="106"/>
    <x v="14"/>
  </r>
  <r>
    <x v="388"/>
    <x v="6"/>
    <x v="4"/>
    <x v="1"/>
    <x v="269"/>
    <x v="544"/>
    <x v="0"/>
    <x v="22"/>
    <x v="0"/>
    <x v="487"/>
    <x v="548"/>
    <x v="546"/>
    <x v="195"/>
    <x v="34"/>
    <x v="21"/>
    <x v="37"/>
    <x v="945"/>
    <x v="0"/>
    <x v="30"/>
    <x v="21"/>
    <x v="314"/>
    <x v="14"/>
  </r>
  <r>
    <x v="397"/>
    <x v="6"/>
    <x v="4"/>
    <x v="1"/>
    <x v="269"/>
    <x v="544"/>
    <x v="0"/>
    <x v="22"/>
    <x v="0"/>
    <x v="498"/>
    <x v="569"/>
    <x v="565"/>
    <x v="195"/>
    <x v="34"/>
    <x v="21"/>
    <x v="37"/>
    <x v="945"/>
    <x v="0"/>
    <x v="30"/>
    <x v="21"/>
    <x v="314"/>
    <x v="14"/>
  </r>
  <r>
    <x v="494"/>
    <x v="6"/>
    <x v="4"/>
    <x v="1"/>
    <x v="269"/>
    <x v="544"/>
    <x v="0"/>
    <x v="21"/>
    <x v="0"/>
    <x v="1126"/>
    <x v="578"/>
    <x v="574"/>
    <x v="195"/>
    <x v="34"/>
    <x v="21"/>
    <x v="16"/>
    <x v="360"/>
    <x v="0"/>
    <x v="30"/>
    <x v="16"/>
    <x v="106"/>
    <x v="14"/>
  </r>
  <r>
    <x v="389"/>
    <x v="6"/>
    <x v="4"/>
    <x v="1"/>
    <x v="269"/>
    <x v="544"/>
    <x v="0"/>
    <x v="22"/>
    <x v="0"/>
    <x v="488"/>
    <x v="587"/>
    <x v="590"/>
    <x v="195"/>
    <x v="34"/>
    <x v="21"/>
    <x v="37"/>
    <x v="945"/>
    <x v="0"/>
    <x v="30"/>
    <x v="21"/>
    <x v="314"/>
    <x v="14"/>
  </r>
  <r>
    <x v="398"/>
    <x v="6"/>
    <x v="4"/>
    <x v="1"/>
    <x v="269"/>
    <x v="544"/>
    <x v="0"/>
    <x v="22"/>
    <x v="0"/>
    <x v="499"/>
    <x v="608"/>
    <x v="611"/>
    <x v="195"/>
    <x v="34"/>
    <x v="21"/>
    <x v="37"/>
    <x v="945"/>
    <x v="0"/>
    <x v="30"/>
    <x v="16"/>
    <x v="290"/>
    <x v="14"/>
  </r>
  <r>
    <x v="495"/>
    <x v="6"/>
    <x v="4"/>
    <x v="1"/>
    <x v="269"/>
    <x v="544"/>
    <x v="0"/>
    <x v="21"/>
    <x v="0"/>
    <x v="1127"/>
    <x v="615"/>
    <x v="618"/>
    <x v="195"/>
    <x v="34"/>
    <x v="21"/>
    <x v="16"/>
    <x v="360"/>
    <x v="0"/>
    <x v="30"/>
    <x v="16"/>
    <x v="106"/>
    <x v="14"/>
  </r>
  <r>
    <x v="399"/>
    <x v="6"/>
    <x v="4"/>
    <x v="1"/>
    <x v="269"/>
    <x v="544"/>
    <x v="0"/>
    <x v="22"/>
    <x v="0"/>
    <x v="500"/>
    <x v="637"/>
    <x v="640"/>
    <x v="195"/>
    <x v="34"/>
    <x v="21"/>
    <x v="37"/>
    <x v="945"/>
    <x v="0"/>
    <x v="30"/>
    <x v="16"/>
    <x v="290"/>
    <x v="14"/>
  </r>
  <r>
    <x v="496"/>
    <x v="6"/>
    <x v="4"/>
    <x v="1"/>
    <x v="269"/>
    <x v="544"/>
    <x v="0"/>
    <x v="21"/>
    <x v="0"/>
    <x v="1128"/>
    <x v="643"/>
    <x v="645"/>
    <x v="195"/>
    <x v="34"/>
    <x v="21"/>
    <x v="16"/>
    <x v="360"/>
    <x v="0"/>
    <x v="30"/>
    <x v="16"/>
    <x v="106"/>
    <x v="14"/>
  </r>
  <r>
    <x v="400"/>
    <x v="6"/>
    <x v="4"/>
    <x v="1"/>
    <x v="269"/>
    <x v="544"/>
    <x v="0"/>
    <x v="22"/>
    <x v="0"/>
    <x v="501"/>
    <x v="657"/>
    <x v="661"/>
    <x v="195"/>
    <x v="34"/>
    <x v="21"/>
    <x v="37"/>
    <x v="945"/>
    <x v="0"/>
    <x v="30"/>
    <x v="16"/>
    <x v="290"/>
    <x v="14"/>
  </r>
  <r>
    <x v="497"/>
    <x v="6"/>
    <x v="4"/>
    <x v="1"/>
    <x v="269"/>
    <x v="544"/>
    <x v="0"/>
    <x v="21"/>
    <x v="0"/>
    <x v="1129"/>
    <x v="667"/>
    <x v="669"/>
    <x v="195"/>
    <x v="34"/>
    <x v="21"/>
    <x v="16"/>
    <x v="360"/>
    <x v="0"/>
    <x v="30"/>
    <x v="16"/>
    <x v="106"/>
    <x v="14"/>
  </r>
  <r>
    <x v="3152"/>
    <x v="6"/>
    <x v="4"/>
    <x v="1"/>
    <x v="269"/>
    <x v="544"/>
    <x v="1"/>
    <x v="22"/>
    <x v="0"/>
    <x v="3545"/>
    <x v="682"/>
    <x v="686"/>
    <x v="195"/>
    <x v="34"/>
    <x v="21"/>
    <x v="15"/>
    <x v="314"/>
    <x v="0"/>
    <x v="30"/>
    <x v="16"/>
    <x v="102"/>
    <x v="14"/>
  </r>
  <r>
    <x v="3389"/>
    <x v="6"/>
    <x v="4"/>
    <x v="1"/>
    <x v="269"/>
    <x v="544"/>
    <x v="1"/>
    <x v="21"/>
    <x v="0"/>
    <x v="3780"/>
    <x v="682"/>
    <x v="686"/>
    <x v="195"/>
    <x v="34"/>
    <x v="21"/>
    <x v="2"/>
    <x v="63"/>
    <x v="0"/>
    <x v="30"/>
    <x v="16"/>
    <x v="23"/>
    <x v="14"/>
  </r>
  <r>
    <x v="3154"/>
    <x v="6"/>
    <x v="4"/>
    <x v="1"/>
    <x v="269"/>
    <x v="544"/>
    <x v="1"/>
    <x v="22"/>
    <x v="0"/>
    <x v="3547"/>
    <x v="701"/>
    <x v="706"/>
    <x v="195"/>
    <x v="34"/>
    <x v="21"/>
    <x v="15"/>
    <x v="314"/>
    <x v="0"/>
    <x v="30"/>
    <x v="16"/>
    <x v="102"/>
    <x v="14"/>
  </r>
  <r>
    <x v="4073"/>
    <x v="6"/>
    <x v="4"/>
    <x v="1"/>
    <x v="271"/>
    <x v="546"/>
    <x v="0"/>
    <x v="22"/>
    <x v="0"/>
    <x v="1754"/>
    <x v="30"/>
    <x v="30"/>
    <x v="319"/>
    <x v="34"/>
    <x v="21"/>
    <x v="37"/>
    <x v="1100"/>
    <x v="0"/>
    <x v="30"/>
    <x v="24"/>
    <x v="325"/>
    <x v="14"/>
  </r>
  <r>
    <x v="524"/>
    <x v="6"/>
    <x v="4"/>
    <x v="1"/>
    <x v="271"/>
    <x v="546"/>
    <x v="2"/>
    <x v="23"/>
    <x v="0"/>
    <x v="2450"/>
    <x v="101"/>
    <x v="95"/>
    <x v="319"/>
    <x v="34"/>
    <x v="21"/>
    <x v="0"/>
    <x v="43"/>
    <x v="0"/>
    <x v="30"/>
    <x v="21"/>
    <x v="13"/>
    <x v="14"/>
  </r>
  <r>
    <x v="525"/>
    <x v="6"/>
    <x v="4"/>
    <x v="1"/>
    <x v="271"/>
    <x v="546"/>
    <x v="2"/>
    <x v="23"/>
    <x v="0"/>
    <x v="2451"/>
    <x v="144"/>
    <x v="139"/>
    <x v="319"/>
    <x v="34"/>
    <x v="21"/>
    <x v="0"/>
    <x v="43"/>
    <x v="0"/>
    <x v="30"/>
    <x v="21"/>
    <x v="13"/>
    <x v="14"/>
  </r>
  <r>
    <x v="526"/>
    <x v="6"/>
    <x v="4"/>
    <x v="1"/>
    <x v="271"/>
    <x v="546"/>
    <x v="2"/>
    <x v="23"/>
    <x v="0"/>
    <x v="2452"/>
    <x v="188"/>
    <x v="186"/>
    <x v="319"/>
    <x v="34"/>
    <x v="21"/>
    <x v="0"/>
    <x v="43"/>
    <x v="0"/>
    <x v="30"/>
    <x v="21"/>
    <x v="13"/>
    <x v="14"/>
  </r>
  <r>
    <x v="527"/>
    <x v="6"/>
    <x v="4"/>
    <x v="1"/>
    <x v="271"/>
    <x v="546"/>
    <x v="2"/>
    <x v="23"/>
    <x v="0"/>
    <x v="2453"/>
    <x v="231"/>
    <x v="231"/>
    <x v="319"/>
    <x v="34"/>
    <x v="21"/>
    <x v="0"/>
    <x v="43"/>
    <x v="0"/>
    <x v="30"/>
    <x v="21"/>
    <x v="13"/>
    <x v="14"/>
  </r>
  <r>
    <x v="528"/>
    <x v="6"/>
    <x v="4"/>
    <x v="1"/>
    <x v="271"/>
    <x v="546"/>
    <x v="2"/>
    <x v="23"/>
    <x v="0"/>
    <x v="2454"/>
    <x v="274"/>
    <x v="274"/>
    <x v="319"/>
    <x v="34"/>
    <x v="21"/>
    <x v="0"/>
    <x v="43"/>
    <x v="0"/>
    <x v="30"/>
    <x v="21"/>
    <x v="13"/>
    <x v="14"/>
  </r>
  <r>
    <x v="529"/>
    <x v="6"/>
    <x v="4"/>
    <x v="1"/>
    <x v="271"/>
    <x v="546"/>
    <x v="2"/>
    <x v="23"/>
    <x v="0"/>
    <x v="2455"/>
    <x v="317"/>
    <x v="318"/>
    <x v="319"/>
    <x v="34"/>
    <x v="21"/>
    <x v="0"/>
    <x v="43"/>
    <x v="0"/>
    <x v="30"/>
    <x v="21"/>
    <x v="13"/>
    <x v="14"/>
  </r>
  <r>
    <x v="530"/>
    <x v="6"/>
    <x v="4"/>
    <x v="1"/>
    <x v="271"/>
    <x v="546"/>
    <x v="2"/>
    <x v="23"/>
    <x v="0"/>
    <x v="2456"/>
    <x v="411"/>
    <x v="408"/>
    <x v="319"/>
    <x v="34"/>
    <x v="21"/>
    <x v="0"/>
    <x v="43"/>
    <x v="0"/>
    <x v="30"/>
    <x v="21"/>
    <x v="13"/>
    <x v="14"/>
  </r>
  <r>
    <x v="531"/>
    <x v="6"/>
    <x v="4"/>
    <x v="1"/>
    <x v="271"/>
    <x v="546"/>
    <x v="2"/>
    <x v="23"/>
    <x v="0"/>
    <x v="2457"/>
    <x v="452"/>
    <x v="452"/>
    <x v="319"/>
    <x v="34"/>
    <x v="21"/>
    <x v="0"/>
    <x v="43"/>
    <x v="0"/>
    <x v="30"/>
    <x v="21"/>
    <x v="13"/>
    <x v="14"/>
  </r>
  <r>
    <x v="532"/>
    <x v="6"/>
    <x v="4"/>
    <x v="1"/>
    <x v="271"/>
    <x v="546"/>
    <x v="2"/>
    <x v="23"/>
    <x v="0"/>
    <x v="2458"/>
    <x v="494"/>
    <x v="494"/>
    <x v="319"/>
    <x v="34"/>
    <x v="21"/>
    <x v="0"/>
    <x v="43"/>
    <x v="0"/>
    <x v="30"/>
    <x v="21"/>
    <x v="13"/>
    <x v="14"/>
  </r>
  <r>
    <x v="533"/>
    <x v="6"/>
    <x v="4"/>
    <x v="1"/>
    <x v="271"/>
    <x v="546"/>
    <x v="2"/>
    <x v="23"/>
    <x v="0"/>
    <x v="2459"/>
    <x v="532"/>
    <x v="531"/>
    <x v="319"/>
    <x v="34"/>
    <x v="21"/>
    <x v="0"/>
    <x v="43"/>
    <x v="0"/>
    <x v="30"/>
    <x v="21"/>
    <x v="13"/>
    <x v="14"/>
  </r>
  <r>
    <x v="534"/>
    <x v="6"/>
    <x v="4"/>
    <x v="1"/>
    <x v="271"/>
    <x v="546"/>
    <x v="2"/>
    <x v="23"/>
    <x v="0"/>
    <x v="2460"/>
    <x v="573"/>
    <x v="569"/>
    <x v="319"/>
    <x v="34"/>
    <x v="21"/>
    <x v="0"/>
    <x v="43"/>
    <x v="0"/>
    <x v="30"/>
    <x v="21"/>
    <x v="13"/>
    <x v="14"/>
  </r>
  <r>
    <x v="535"/>
    <x v="6"/>
    <x v="4"/>
    <x v="1"/>
    <x v="271"/>
    <x v="546"/>
    <x v="2"/>
    <x v="23"/>
    <x v="0"/>
    <x v="2461"/>
    <x v="608"/>
    <x v="614"/>
    <x v="319"/>
    <x v="34"/>
    <x v="21"/>
    <x v="0"/>
    <x v="43"/>
    <x v="0"/>
    <x v="30"/>
    <x v="21"/>
    <x v="13"/>
    <x v="14"/>
  </r>
  <r>
    <x v="452"/>
    <x v="6"/>
    <x v="4"/>
    <x v="1"/>
    <x v="271"/>
    <x v="546"/>
    <x v="0"/>
    <x v="22"/>
    <x v="0"/>
    <x v="610"/>
    <x v="623"/>
    <x v="633"/>
    <x v="319"/>
    <x v="34"/>
    <x v="21"/>
    <x v="37"/>
    <x v="1100"/>
    <x v="0"/>
    <x v="30"/>
    <x v="26"/>
    <x v="333"/>
    <x v="14"/>
  </r>
  <r>
    <x v="607"/>
    <x v="7"/>
    <x v="4"/>
    <x v="2"/>
    <x v="259"/>
    <x v="482"/>
    <x v="0"/>
    <x v="22"/>
    <x v="0"/>
    <x v="2135"/>
    <x v="640"/>
    <x v="641"/>
    <x v="173"/>
    <x v="34"/>
    <x v="21"/>
    <x v="37"/>
    <x v="923"/>
    <x v="0"/>
    <x v="30"/>
    <x v="13"/>
    <x v="275"/>
    <x v="14"/>
  </r>
  <r>
    <x v="2660"/>
    <x v="7"/>
    <x v="4"/>
    <x v="2"/>
    <x v="260"/>
    <x v="480"/>
    <x v="0"/>
    <x v="22"/>
    <x v="0"/>
    <x v="608"/>
    <x v="652"/>
    <x v="660"/>
    <x v="307"/>
    <x v="34"/>
    <x v="21"/>
    <x v="37"/>
    <x v="1091"/>
    <x v="0"/>
    <x v="30"/>
    <x v="26"/>
    <x v="333"/>
    <x v="14"/>
  </r>
  <r>
    <x v="576"/>
    <x v="7"/>
    <x v="4"/>
    <x v="2"/>
    <x v="260"/>
    <x v="480"/>
    <x v="0"/>
    <x v="21"/>
    <x v="0"/>
    <x v="1112"/>
    <x v="655"/>
    <x v="661"/>
    <x v="307"/>
    <x v="34"/>
    <x v="21"/>
    <x v="16"/>
    <x v="464"/>
    <x v="0"/>
    <x v="30"/>
    <x v="21"/>
    <x v="131"/>
    <x v="14"/>
  </r>
  <r>
    <x v="575"/>
    <x v="7"/>
    <x v="4"/>
    <x v="2"/>
    <x v="260"/>
    <x v="480"/>
    <x v="0"/>
    <x v="22"/>
    <x v="0"/>
    <x v="609"/>
    <x v="676"/>
    <x v="682"/>
    <x v="307"/>
    <x v="34"/>
    <x v="21"/>
    <x v="37"/>
    <x v="1091"/>
    <x v="0"/>
    <x v="30"/>
    <x v="21"/>
    <x v="314"/>
    <x v="14"/>
  </r>
  <r>
    <x v="2873"/>
    <x v="7"/>
    <x v="4"/>
    <x v="1"/>
    <x v="276"/>
    <x v="514"/>
    <x v="0"/>
    <x v="22"/>
    <x v="0"/>
    <x v="581"/>
    <x v="635"/>
    <x v="643"/>
    <x v="287"/>
    <x v="34"/>
    <x v="21"/>
    <x v="37"/>
    <x v="1064"/>
    <x v="0"/>
    <x v="30"/>
    <x v="26"/>
    <x v="333"/>
    <x v="14"/>
  </r>
  <r>
    <x v="3378"/>
    <x v="7"/>
    <x v="4"/>
    <x v="1"/>
    <x v="276"/>
    <x v="514"/>
    <x v="0"/>
    <x v="21"/>
    <x v="0"/>
    <x v="3769"/>
    <x v="643"/>
    <x v="648"/>
    <x v="287"/>
    <x v="34"/>
    <x v="21"/>
    <x v="16"/>
    <x v="449"/>
    <x v="0"/>
    <x v="30"/>
    <x v="21"/>
    <x v="131"/>
    <x v="14"/>
  </r>
  <r>
    <x v="2661"/>
    <x v="7"/>
    <x v="4"/>
    <x v="1"/>
    <x v="276"/>
    <x v="514"/>
    <x v="0"/>
    <x v="22"/>
    <x v="0"/>
    <x v="582"/>
    <x v="666"/>
    <x v="669"/>
    <x v="287"/>
    <x v="34"/>
    <x v="21"/>
    <x v="37"/>
    <x v="1064"/>
    <x v="0"/>
    <x v="30"/>
    <x v="21"/>
    <x v="314"/>
    <x v="14"/>
  </r>
  <r>
    <x v="577"/>
    <x v="7"/>
    <x v="4"/>
    <x v="1"/>
    <x v="276"/>
    <x v="514"/>
    <x v="0"/>
    <x v="21"/>
    <x v="0"/>
    <x v="1173"/>
    <x v="678"/>
    <x v="684"/>
    <x v="287"/>
    <x v="34"/>
    <x v="21"/>
    <x v="16"/>
    <x v="449"/>
    <x v="0"/>
    <x v="30"/>
    <x v="21"/>
    <x v="131"/>
    <x v="14"/>
  </r>
  <r>
    <x v="558"/>
    <x v="7"/>
    <x v="4"/>
    <x v="1"/>
    <x v="276"/>
    <x v="514"/>
    <x v="0"/>
    <x v="22"/>
    <x v="0"/>
    <x v="583"/>
    <x v="687"/>
    <x v="692"/>
    <x v="287"/>
    <x v="34"/>
    <x v="21"/>
    <x v="37"/>
    <x v="1064"/>
    <x v="0"/>
    <x v="30"/>
    <x v="21"/>
    <x v="314"/>
    <x v="14"/>
  </r>
  <r>
    <x v="3613"/>
    <x v="7"/>
    <x v="4"/>
    <x v="1"/>
    <x v="470"/>
    <x v="433"/>
    <x v="5"/>
    <x v="19"/>
    <x v="0"/>
    <x v="3864"/>
    <x v="376"/>
    <x v="369"/>
    <x v="207"/>
    <x v="34"/>
    <x v="21"/>
    <x v="31"/>
    <x v="777"/>
    <x v="0"/>
    <x v="30"/>
    <x v="16"/>
    <x v="239"/>
    <x v="14"/>
  </r>
  <r>
    <x v="3520"/>
    <x v="7"/>
    <x v="4"/>
    <x v="2"/>
    <x v="483"/>
    <x v="484"/>
    <x v="5"/>
    <x v="19"/>
    <x v="0"/>
    <x v="584"/>
    <x v="84"/>
    <x v="90"/>
    <x v="369"/>
    <x v="34"/>
    <x v="21"/>
    <x v="31"/>
    <x v="948"/>
    <x v="0"/>
    <x v="30"/>
    <x v="30"/>
    <x v="299"/>
    <x v="14"/>
  </r>
  <r>
    <x v="559"/>
    <x v="7"/>
    <x v="4"/>
    <x v="2"/>
    <x v="484"/>
    <x v="486"/>
    <x v="0"/>
    <x v="22"/>
    <x v="0"/>
    <x v="585"/>
    <x v="46"/>
    <x v="45"/>
    <x v="293"/>
    <x v="34"/>
    <x v="21"/>
    <x v="37"/>
    <x v="1075"/>
    <x v="0"/>
    <x v="30"/>
    <x v="21"/>
    <x v="314"/>
    <x v="14"/>
  </r>
  <r>
    <x v="3486"/>
    <x v="7"/>
    <x v="4"/>
    <x v="2"/>
    <x v="484"/>
    <x v="486"/>
    <x v="2"/>
    <x v="22"/>
    <x v="0"/>
    <x v="586"/>
    <x v="65"/>
    <x v="65"/>
    <x v="293"/>
    <x v="34"/>
    <x v="21"/>
    <x v="35"/>
    <x v="986"/>
    <x v="0"/>
    <x v="30"/>
    <x v="26"/>
    <x v="312"/>
    <x v="14"/>
  </r>
  <r>
    <x v="3947"/>
    <x v="7"/>
    <x v="4"/>
    <x v="2"/>
    <x v="484"/>
    <x v="486"/>
    <x v="1"/>
    <x v="22"/>
    <x v="0"/>
    <x v="4034"/>
    <x v="69"/>
    <x v="70"/>
    <x v="293"/>
    <x v="34"/>
    <x v="21"/>
    <x v="15"/>
    <x v="429"/>
    <x v="0"/>
    <x v="30"/>
    <x v="26"/>
    <x v="142"/>
    <x v="14"/>
  </r>
  <r>
    <x v="3611"/>
    <x v="7"/>
    <x v="4"/>
    <x v="2"/>
    <x v="484"/>
    <x v="486"/>
    <x v="2"/>
    <x v="22"/>
    <x v="0"/>
    <x v="587"/>
    <x v="93"/>
    <x v="92"/>
    <x v="293"/>
    <x v="34"/>
    <x v="21"/>
    <x v="35"/>
    <x v="986"/>
    <x v="0"/>
    <x v="30"/>
    <x v="26"/>
    <x v="312"/>
    <x v="14"/>
  </r>
  <r>
    <x v="3914"/>
    <x v="7"/>
    <x v="4"/>
    <x v="2"/>
    <x v="484"/>
    <x v="486"/>
    <x v="1"/>
    <x v="22"/>
    <x v="0"/>
    <x v="3347"/>
    <x v="96"/>
    <x v="95"/>
    <x v="293"/>
    <x v="34"/>
    <x v="21"/>
    <x v="15"/>
    <x v="429"/>
    <x v="0"/>
    <x v="30"/>
    <x v="26"/>
    <x v="142"/>
    <x v="14"/>
  </r>
  <r>
    <x v="615"/>
    <x v="7"/>
    <x v="4"/>
    <x v="2"/>
    <x v="484"/>
    <x v="486"/>
    <x v="2"/>
    <x v="23"/>
    <x v="0"/>
    <x v="2503"/>
    <x v="113"/>
    <x v="108"/>
    <x v="293"/>
    <x v="34"/>
    <x v="21"/>
    <x v="0"/>
    <x v="39"/>
    <x v="0"/>
    <x v="30"/>
    <x v="21"/>
    <x v="13"/>
    <x v="14"/>
  </r>
  <r>
    <x v="3488"/>
    <x v="7"/>
    <x v="4"/>
    <x v="2"/>
    <x v="484"/>
    <x v="486"/>
    <x v="2"/>
    <x v="22"/>
    <x v="0"/>
    <x v="588"/>
    <x v="116"/>
    <x v="116"/>
    <x v="293"/>
    <x v="34"/>
    <x v="21"/>
    <x v="35"/>
    <x v="986"/>
    <x v="0"/>
    <x v="30"/>
    <x v="26"/>
    <x v="312"/>
    <x v="14"/>
  </r>
  <r>
    <x v="3433"/>
    <x v="7"/>
    <x v="4"/>
    <x v="2"/>
    <x v="484"/>
    <x v="486"/>
    <x v="1"/>
    <x v="22"/>
    <x v="0"/>
    <x v="3348"/>
    <x v="123"/>
    <x v="124"/>
    <x v="293"/>
    <x v="34"/>
    <x v="21"/>
    <x v="15"/>
    <x v="429"/>
    <x v="0"/>
    <x v="30"/>
    <x v="26"/>
    <x v="142"/>
    <x v="14"/>
  </r>
  <r>
    <x v="560"/>
    <x v="7"/>
    <x v="4"/>
    <x v="2"/>
    <x v="484"/>
    <x v="486"/>
    <x v="0"/>
    <x v="22"/>
    <x v="0"/>
    <x v="589"/>
    <x v="148"/>
    <x v="147"/>
    <x v="293"/>
    <x v="34"/>
    <x v="21"/>
    <x v="37"/>
    <x v="1075"/>
    <x v="0"/>
    <x v="30"/>
    <x v="26"/>
    <x v="333"/>
    <x v="14"/>
  </r>
  <r>
    <x v="578"/>
    <x v="7"/>
    <x v="4"/>
    <x v="2"/>
    <x v="484"/>
    <x v="486"/>
    <x v="0"/>
    <x v="21"/>
    <x v="0"/>
    <x v="1180"/>
    <x v="148"/>
    <x v="144"/>
    <x v="293"/>
    <x v="34"/>
    <x v="21"/>
    <x v="16"/>
    <x v="458"/>
    <x v="0"/>
    <x v="30"/>
    <x v="21"/>
    <x v="131"/>
    <x v="14"/>
  </r>
  <r>
    <x v="561"/>
    <x v="7"/>
    <x v="4"/>
    <x v="2"/>
    <x v="484"/>
    <x v="486"/>
    <x v="0"/>
    <x v="22"/>
    <x v="0"/>
    <x v="590"/>
    <x v="174"/>
    <x v="175"/>
    <x v="293"/>
    <x v="34"/>
    <x v="21"/>
    <x v="37"/>
    <x v="1075"/>
    <x v="0"/>
    <x v="30"/>
    <x v="26"/>
    <x v="333"/>
    <x v="14"/>
  </r>
  <r>
    <x v="562"/>
    <x v="7"/>
    <x v="4"/>
    <x v="2"/>
    <x v="484"/>
    <x v="486"/>
    <x v="0"/>
    <x v="22"/>
    <x v="0"/>
    <x v="591"/>
    <x v="200"/>
    <x v="200"/>
    <x v="293"/>
    <x v="34"/>
    <x v="21"/>
    <x v="37"/>
    <x v="1075"/>
    <x v="0"/>
    <x v="30"/>
    <x v="26"/>
    <x v="333"/>
    <x v="14"/>
  </r>
  <r>
    <x v="616"/>
    <x v="7"/>
    <x v="4"/>
    <x v="2"/>
    <x v="484"/>
    <x v="486"/>
    <x v="2"/>
    <x v="23"/>
    <x v="0"/>
    <x v="2504"/>
    <x v="200"/>
    <x v="196"/>
    <x v="293"/>
    <x v="34"/>
    <x v="21"/>
    <x v="0"/>
    <x v="39"/>
    <x v="0"/>
    <x v="30"/>
    <x v="21"/>
    <x v="13"/>
    <x v="14"/>
  </r>
  <r>
    <x v="563"/>
    <x v="7"/>
    <x v="4"/>
    <x v="2"/>
    <x v="484"/>
    <x v="486"/>
    <x v="0"/>
    <x v="22"/>
    <x v="0"/>
    <x v="592"/>
    <x v="220"/>
    <x v="223"/>
    <x v="293"/>
    <x v="34"/>
    <x v="21"/>
    <x v="37"/>
    <x v="1075"/>
    <x v="0"/>
    <x v="30"/>
    <x v="26"/>
    <x v="333"/>
    <x v="14"/>
  </r>
  <r>
    <x v="564"/>
    <x v="7"/>
    <x v="4"/>
    <x v="2"/>
    <x v="484"/>
    <x v="486"/>
    <x v="0"/>
    <x v="22"/>
    <x v="0"/>
    <x v="593"/>
    <x v="250"/>
    <x v="254"/>
    <x v="293"/>
    <x v="34"/>
    <x v="21"/>
    <x v="37"/>
    <x v="1075"/>
    <x v="0"/>
    <x v="30"/>
    <x v="26"/>
    <x v="333"/>
    <x v="14"/>
  </r>
  <r>
    <x v="617"/>
    <x v="7"/>
    <x v="4"/>
    <x v="2"/>
    <x v="484"/>
    <x v="486"/>
    <x v="2"/>
    <x v="23"/>
    <x v="0"/>
    <x v="2505"/>
    <x v="285"/>
    <x v="284"/>
    <x v="293"/>
    <x v="34"/>
    <x v="21"/>
    <x v="0"/>
    <x v="39"/>
    <x v="0"/>
    <x v="30"/>
    <x v="21"/>
    <x v="13"/>
    <x v="14"/>
  </r>
  <r>
    <x v="538"/>
    <x v="7"/>
    <x v="4"/>
    <x v="2"/>
    <x v="484"/>
    <x v="486"/>
    <x v="0"/>
    <x v="22"/>
    <x v="0"/>
    <x v="50"/>
    <x v="300"/>
    <x v="304"/>
    <x v="293"/>
    <x v="34"/>
    <x v="21"/>
    <x v="37"/>
    <x v="1075"/>
    <x v="0"/>
    <x v="30"/>
    <x v="26"/>
    <x v="333"/>
    <x v="14"/>
  </r>
  <r>
    <x v="565"/>
    <x v="7"/>
    <x v="4"/>
    <x v="2"/>
    <x v="484"/>
    <x v="486"/>
    <x v="0"/>
    <x v="22"/>
    <x v="0"/>
    <x v="594"/>
    <x v="317"/>
    <x v="322"/>
    <x v="293"/>
    <x v="34"/>
    <x v="21"/>
    <x v="37"/>
    <x v="1075"/>
    <x v="0"/>
    <x v="30"/>
    <x v="26"/>
    <x v="333"/>
    <x v="14"/>
  </r>
  <r>
    <x v="579"/>
    <x v="7"/>
    <x v="4"/>
    <x v="2"/>
    <x v="484"/>
    <x v="486"/>
    <x v="0"/>
    <x v="21"/>
    <x v="0"/>
    <x v="1181"/>
    <x v="328"/>
    <x v="330"/>
    <x v="293"/>
    <x v="34"/>
    <x v="21"/>
    <x v="16"/>
    <x v="458"/>
    <x v="0"/>
    <x v="30"/>
    <x v="21"/>
    <x v="131"/>
    <x v="14"/>
  </r>
  <r>
    <x v="566"/>
    <x v="7"/>
    <x v="4"/>
    <x v="2"/>
    <x v="484"/>
    <x v="486"/>
    <x v="0"/>
    <x v="22"/>
    <x v="0"/>
    <x v="595"/>
    <x v="340"/>
    <x v="345"/>
    <x v="293"/>
    <x v="34"/>
    <x v="21"/>
    <x v="37"/>
    <x v="1075"/>
    <x v="0"/>
    <x v="30"/>
    <x v="26"/>
    <x v="333"/>
    <x v="14"/>
  </r>
  <r>
    <x v="537"/>
    <x v="7"/>
    <x v="4"/>
    <x v="2"/>
    <x v="484"/>
    <x v="486"/>
    <x v="0"/>
    <x v="22"/>
    <x v="0"/>
    <x v="49"/>
    <x v="352"/>
    <x v="356"/>
    <x v="293"/>
    <x v="34"/>
    <x v="21"/>
    <x v="37"/>
    <x v="1075"/>
    <x v="0"/>
    <x v="30"/>
    <x v="26"/>
    <x v="333"/>
    <x v="14"/>
  </r>
  <r>
    <x v="618"/>
    <x v="7"/>
    <x v="4"/>
    <x v="2"/>
    <x v="484"/>
    <x v="486"/>
    <x v="2"/>
    <x v="23"/>
    <x v="0"/>
    <x v="2506"/>
    <x v="376"/>
    <x v="374"/>
    <x v="293"/>
    <x v="34"/>
    <x v="21"/>
    <x v="0"/>
    <x v="39"/>
    <x v="0"/>
    <x v="30"/>
    <x v="21"/>
    <x v="13"/>
    <x v="14"/>
  </r>
  <r>
    <x v="3948"/>
    <x v="7"/>
    <x v="4"/>
    <x v="2"/>
    <x v="484"/>
    <x v="486"/>
    <x v="1"/>
    <x v="22"/>
    <x v="0"/>
    <x v="4035"/>
    <x v="376"/>
    <x v="378"/>
    <x v="293"/>
    <x v="34"/>
    <x v="21"/>
    <x v="15"/>
    <x v="429"/>
    <x v="0"/>
    <x v="30"/>
    <x v="26"/>
    <x v="142"/>
    <x v="14"/>
  </r>
  <r>
    <x v="580"/>
    <x v="7"/>
    <x v="4"/>
    <x v="2"/>
    <x v="484"/>
    <x v="486"/>
    <x v="0"/>
    <x v="21"/>
    <x v="0"/>
    <x v="1182"/>
    <x v="381"/>
    <x v="378"/>
    <x v="293"/>
    <x v="34"/>
    <x v="21"/>
    <x v="16"/>
    <x v="458"/>
    <x v="0"/>
    <x v="30"/>
    <x v="21"/>
    <x v="131"/>
    <x v="14"/>
  </r>
  <r>
    <x v="3505"/>
    <x v="7"/>
    <x v="4"/>
    <x v="2"/>
    <x v="484"/>
    <x v="486"/>
    <x v="2"/>
    <x v="22"/>
    <x v="0"/>
    <x v="596"/>
    <x v="385"/>
    <x v="386"/>
    <x v="293"/>
    <x v="34"/>
    <x v="21"/>
    <x v="35"/>
    <x v="986"/>
    <x v="0"/>
    <x v="30"/>
    <x v="26"/>
    <x v="312"/>
    <x v="14"/>
  </r>
  <r>
    <x v="3949"/>
    <x v="7"/>
    <x v="4"/>
    <x v="2"/>
    <x v="484"/>
    <x v="486"/>
    <x v="1"/>
    <x v="22"/>
    <x v="0"/>
    <x v="4036"/>
    <x v="399"/>
    <x v="402"/>
    <x v="293"/>
    <x v="34"/>
    <x v="21"/>
    <x v="15"/>
    <x v="429"/>
    <x v="0"/>
    <x v="30"/>
    <x v="26"/>
    <x v="142"/>
    <x v="14"/>
  </r>
  <r>
    <x v="3511"/>
    <x v="7"/>
    <x v="4"/>
    <x v="2"/>
    <x v="484"/>
    <x v="486"/>
    <x v="2"/>
    <x v="22"/>
    <x v="0"/>
    <x v="597"/>
    <x v="403"/>
    <x v="405"/>
    <x v="293"/>
    <x v="34"/>
    <x v="21"/>
    <x v="35"/>
    <x v="986"/>
    <x v="0"/>
    <x v="30"/>
    <x v="26"/>
    <x v="312"/>
    <x v="14"/>
  </r>
  <r>
    <x v="581"/>
    <x v="7"/>
    <x v="4"/>
    <x v="2"/>
    <x v="484"/>
    <x v="486"/>
    <x v="0"/>
    <x v="21"/>
    <x v="0"/>
    <x v="1183"/>
    <x v="425"/>
    <x v="422"/>
    <x v="293"/>
    <x v="34"/>
    <x v="21"/>
    <x v="16"/>
    <x v="458"/>
    <x v="0"/>
    <x v="30"/>
    <x v="21"/>
    <x v="131"/>
    <x v="14"/>
  </r>
  <r>
    <x v="3950"/>
    <x v="7"/>
    <x v="4"/>
    <x v="2"/>
    <x v="484"/>
    <x v="486"/>
    <x v="1"/>
    <x v="22"/>
    <x v="0"/>
    <x v="4037"/>
    <x v="425"/>
    <x v="426"/>
    <x v="293"/>
    <x v="34"/>
    <x v="21"/>
    <x v="15"/>
    <x v="429"/>
    <x v="0"/>
    <x v="30"/>
    <x v="26"/>
    <x v="142"/>
    <x v="14"/>
  </r>
  <r>
    <x v="3507"/>
    <x v="7"/>
    <x v="4"/>
    <x v="2"/>
    <x v="484"/>
    <x v="486"/>
    <x v="2"/>
    <x v="22"/>
    <x v="0"/>
    <x v="598"/>
    <x v="428"/>
    <x v="430"/>
    <x v="293"/>
    <x v="34"/>
    <x v="21"/>
    <x v="35"/>
    <x v="986"/>
    <x v="0"/>
    <x v="30"/>
    <x v="26"/>
    <x v="312"/>
    <x v="14"/>
  </r>
  <r>
    <x v="567"/>
    <x v="7"/>
    <x v="4"/>
    <x v="2"/>
    <x v="484"/>
    <x v="486"/>
    <x v="0"/>
    <x v="22"/>
    <x v="0"/>
    <x v="599"/>
    <x v="447"/>
    <x v="449"/>
    <x v="293"/>
    <x v="34"/>
    <x v="21"/>
    <x v="37"/>
    <x v="1075"/>
    <x v="0"/>
    <x v="30"/>
    <x v="26"/>
    <x v="333"/>
    <x v="14"/>
  </r>
  <r>
    <x v="619"/>
    <x v="7"/>
    <x v="4"/>
    <x v="2"/>
    <x v="484"/>
    <x v="486"/>
    <x v="2"/>
    <x v="23"/>
    <x v="0"/>
    <x v="2507"/>
    <x v="462"/>
    <x v="462"/>
    <x v="293"/>
    <x v="34"/>
    <x v="21"/>
    <x v="0"/>
    <x v="39"/>
    <x v="0"/>
    <x v="30"/>
    <x v="21"/>
    <x v="13"/>
    <x v="14"/>
  </r>
  <r>
    <x v="582"/>
    <x v="7"/>
    <x v="4"/>
    <x v="2"/>
    <x v="484"/>
    <x v="486"/>
    <x v="0"/>
    <x v="21"/>
    <x v="0"/>
    <x v="1184"/>
    <x v="466"/>
    <x v="464"/>
    <x v="293"/>
    <x v="34"/>
    <x v="21"/>
    <x v="16"/>
    <x v="458"/>
    <x v="0"/>
    <x v="30"/>
    <x v="21"/>
    <x v="131"/>
    <x v="14"/>
  </r>
  <r>
    <x v="568"/>
    <x v="7"/>
    <x v="4"/>
    <x v="2"/>
    <x v="484"/>
    <x v="486"/>
    <x v="0"/>
    <x v="22"/>
    <x v="0"/>
    <x v="600"/>
    <x v="490"/>
    <x v="494"/>
    <x v="293"/>
    <x v="34"/>
    <x v="21"/>
    <x v="37"/>
    <x v="1075"/>
    <x v="0"/>
    <x v="30"/>
    <x v="26"/>
    <x v="333"/>
    <x v="14"/>
  </r>
  <r>
    <x v="583"/>
    <x v="7"/>
    <x v="4"/>
    <x v="2"/>
    <x v="484"/>
    <x v="486"/>
    <x v="0"/>
    <x v="21"/>
    <x v="0"/>
    <x v="1185"/>
    <x v="507"/>
    <x v="505"/>
    <x v="293"/>
    <x v="34"/>
    <x v="21"/>
    <x v="16"/>
    <x v="458"/>
    <x v="0"/>
    <x v="30"/>
    <x v="21"/>
    <x v="131"/>
    <x v="14"/>
  </r>
  <r>
    <x v="606"/>
    <x v="7"/>
    <x v="4"/>
    <x v="2"/>
    <x v="484"/>
    <x v="486"/>
    <x v="0"/>
    <x v="22"/>
    <x v="0"/>
    <x v="1807"/>
    <x v="538"/>
    <x v="540"/>
    <x v="293"/>
    <x v="34"/>
    <x v="21"/>
    <x v="37"/>
    <x v="1075"/>
    <x v="0"/>
    <x v="30"/>
    <x v="26"/>
    <x v="333"/>
    <x v="14"/>
  </r>
  <r>
    <x v="584"/>
    <x v="7"/>
    <x v="4"/>
    <x v="2"/>
    <x v="484"/>
    <x v="486"/>
    <x v="0"/>
    <x v="21"/>
    <x v="0"/>
    <x v="1186"/>
    <x v="545"/>
    <x v="543"/>
    <x v="293"/>
    <x v="34"/>
    <x v="21"/>
    <x v="16"/>
    <x v="458"/>
    <x v="0"/>
    <x v="30"/>
    <x v="21"/>
    <x v="131"/>
    <x v="14"/>
  </r>
  <r>
    <x v="620"/>
    <x v="7"/>
    <x v="4"/>
    <x v="2"/>
    <x v="484"/>
    <x v="486"/>
    <x v="2"/>
    <x v="23"/>
    <x v="0"/>
    <x v="2508"/>
    <x v="551"/>
    <x v="549"/>
    <x v="293"/>
    <x v="34"/>
    <x v="21"/>
    <x v="0"/>
    <x v="39"/>
    <x v="0"/>
    <x v="30"/>
    <x v="21"/>
    <x v="13"/>
    <x v="14"/>
  </r>
  <r>
    <x v="569"/>
    <x v="7"/>
    <x v="4"/>
    <x v="2"/>
    <x v="484"/>
    <x v="486"/>
    <x v="0"/>
    <x v="22"/>
    <x v="0"/>
    <x v="601"/>
    <x v="563"/>
    <x v="563"/>
    <x v="293"/>
    <x v="34"/>
    <x v="21"/>
    <x v="37"/>
    <x v="1075"/>
    <x v="0"/>
    <x v="30"/>
    <x v="26"/>
    <x v="333"/>
    <x v="14"/>
  </r>
  <r>
    <x v="570"/>
    <x v="7"/>
    <x v="4"/>
    <x v="2"/>
    <x v="484"/>
    <x v="486"/>
    <x v="0"/>
    <x v="22"/>
    <x v="0"/>
    <x v="602"/>
    <x v="580"/>
    <x v="587"/>
    <x v="293"/>
    <x v="34"/>
    <x v="21"/>
    <x v="37"/>
    <x v="1075"/>
    <x v="0"/>
    <x v="30"/>
    <x v="26"/>
    <x v="333"/>
    <x v="14"/>
  </r>
  <r>
    <x v="621"/>
    <x v="7"/>
    <x v="4"/>
    <x v="2"/>
    <x v="484"/>
    <x v="486"/>
    <x v="0"/>
    <x v="21"/>
    <x v="0"/>
    <x v="1187"/>
    <x v="580"/>
    <x v="582"/>
    <x v="293"/>
    <x v="34"/>
    <x v="21"/>
    <x v="16"/>
    <x v="458"/>
    <x v="0"/>
    <x v="30"/>
    <x v="21"/>
    <x v="131"/>
    <x v="14"/>
  </r>
  <r>
    <x v="585"/>
    <x v="7"/>
    <x v="4"/>
    <x v="2"/>
    <x v="484"/>
    <x v="486"/>
    <x v="0"/>
    <x v="21"/>
    <x v="0"/>
    <x v="1188"/>
    <x v="604"/>
    <x v="607"/>
    <x v="293"/>
    <x v="34"/>
    <x v="21"/>
    <x v="16"/>
    <x v="458"/>
    <x v="0"/>
    <x v="30"/>
    <x v="21"/>
    <x v="131"/>
    <x v="14"/>
  </r>
  <r>
    <x v="571"/>
    <x v="7"/>
    <x v="4"/>
    <x v="2"/>
    <x v="484"/>
    <x v="486"/>
    <x v="0"/>
    <x v="22"/>
    <x v="0"/>
    <x v="603"/>
    <x v="605"/>
    <x v="614"/>
    <x v="293"/>
    <x v="34"/>
    <x v="21"/>
    <x v="37"/>
    <x v="1075"/>
    <x v="0"/>
    <x v="30"/>
    <x v="26"/>
    <x v="333"/>
    <x v="14"/>
  </r>
  <r>
    <x v="572"/>
    <x v="7"/>
    <x v="4"/>
    <x v="2"/>
    <x v="484"/>
    <x v="486"/>
    <x v="0"/>
    <x v="22"/>
    <x v="0"/>
    <x v="604"/>
    <x v="623"/>
    <x v="633"/>
    <x v="293"/>
    <x v="34"/>
    <x v="21"/>
    <x v="37"/>
    <x v="1075"/>
    <x v="0"/>
    <x v="30"/>
    <x v="26"/>
    <x v="333"/>
    <x v="14"/>
  </r>
  <r>
    <x v="586"/>
    <x v="7"/>
    <x v="4"/>
    <x v="2"/>
    <x v="484"/>
    <x v="486"/>
    <x v="0"/>
    <x v="21"/>
    <x v="0"/>
    <x v="1189"/>
    <x v="632"/>
    <x v="639"/>
    <x v="293"/>
    <x v="34"/>
    <x v="21"/>
    <x v="16"/>
    <x v="458"/>
    <x v="0"/>
    <x v="30"/>
    <x v="21"/>
    <x v="131"/>
    <x v="14"/>
  </r>
  <r>
    <x v="587"/>
    <x v="7"/>
    <x v="4"/>
    <x v="2"/>
    <x v="485"/>
    <x v="481"/>
    <x v="0"/>
    <x v="21"/>
    <x v="0"/>
    <x v="1190"/>
    <x v="188"/>
    <x v="186"/>
    <x v="231"/>
    <x v="34"/>
    <x v="21"/>
    <x v="16"/>
    <x v="400"/>
    <x v="0"/>
    <x v="30"/>
    <x v="21"/>
    <x v="131"/>
    <x v="14"/>
  </r>
  <r>
    <x v="588"/>
    <x v="7"/>
    <x v="4"/>
    <x v="2"/>
    <x v="485"/>
    <x v="481"/>
    <x v="0"/>
    <x v="21"/>
    <x v="0"/>
    <x v="1191"/>
    <x v="235"/>
    <x v="235"/>
    <x v="231"/>
    <x v="34"/>
    <x v="21"/>
    <x v="16"/>
    <x v="400"/>
    <x v="0"/>
    <x v="30"/>
    <x v="21"/>
    <x v="131"/>
    <x v="14"/>
  </r>
  <r>
    <x v="573"/>
    <x v="7"/>
    <x v="4"/>
    <x v="2"/>
    <x v="485"/>
    <x v="481"/>
    <x v="0"/>
    <x v="22"/>
    <x v="0"/>
    <x v="605"/>
    <x v="271"/>
    <x v="270"/>
    <x v="231"/>
    <x v="34"/>
    <x v="21"/>
    <x v="37"/>
    <x v="996"/>
    <x v="0"/>
    <x v="30"/>
    <x v="21"/>
    <x v="314"/>
    <x v="14"/>
  </r>
  <r>
    <x v="589"/>
    <x v="7"/>
    <x v="4"/>
    <x v="2"/>
    <x v="485"/>
    <x v="481"/>
    <x v="0"/>
    <x v="21"/>
    <x v="0"/>
    <x v="1192"/>
    <x v="277"/>
    <x v="278"/>
    <x v="231"/>
    <x v="34"/>
    <x v="21"/>
    <x v="16"/>
    <x v="400"/>
    <x v="0"/>
    <x v="30"/>
    <x v="21"/>
    <x v="131"/>
    <x v="14"/>
  </r>
  <r>
    <x v="3951"/>
    <x v="7"/>
    <x v="4"/>
    <x v="2"/>
    <x v="485"/>
    <x v="481"/>
    <x v="1"/>
    <x v="22"/>
    <x v="0"/>
    <x v="4038"/>
    <x v="473"/>
    <x v="471"/>
    <x v="231"/>
    <x v="34"/>
    <x v="21"/>
    <x v="15"/>
    <x v="369"/>
    <x v="0"/>
    <x v="30"/>
    <x v="21"/>
    <x v="124"/>
    <x v="14"/>
  </r>
  <r>
    <x v="3509"/>
    <x v="7"/>
    <x v="4"/>
    <x v="2"/>
    <x v="485"/>
    <x v="481"/>
    <x v="2"/>
    <x v="22"/>
    <x v="0"/>
    <x v="606"/>
    <x v="476"/>
    <x v="475"/>
    <x v="231"/>
    <x v="34"/>
    <x v="21"/>
    <x v="35"/>
    <x v="912"/>
    <x v="0"/>
    <x v="30"/>
    <x v="21"/>
    <x v="293"/>
    <x v="14"/>
  </r>
  <r>
    <x v="574"/>
    <x v="7"/>
    <x v="4"/>
    <x v="2"/>
    <x v="485"/>
    <x v="481"/>
    <x v="0"/>
    <x v="22"/>
    <x v="0"/>
    <x v="607"/>
    <x v="513"/>
    <x v="511"/>
    <x v="231"/>
    <x v="34"/>
    <x v="21"/>
    <x v="37"/>
    <x v="996"/>
    <x v="0"/>
    <x v="30"/>
    <x v="21"/>
    <x v="314"/>
    <x v="14"/>
  </r>
  <r>
    <x v="539"/>
    <x v="7"/>
    <x v="4"/>
    <x v="1"/>
    <x v="492"/>
    <x v="453"/>
    <x v="0"/>
    <x v="22"/>
    <x v="0"/>
    <x v="555"/>
    <x v="30"/>
    <x v="29"/>
    <x v="266"/>
    <x v="34"/>
    <x v="21"/>
    <x v="37"/>
    <x v="1044"/>
    <x v="0"/>
    <x v="30"/>
    <x v="21"/>
    <x v="314"/>
    <x v="14"/>
  </r>
  <r>
    <x v="3485"/>
    <x v="7"/>
    <x v="4"/>
    <x v="1"/>
    <x v="492"/>
    <x v="453"/>
    <x v="2"/>
    <x v="22"/>
    <x v="0"/>
    <x v="556"/>
    <x v="46"/>
    <x v="45"/>
    <x v="266"/>
    <x v="34"/>
    <x v="21"/>
    <x v="35"/>
    <x v="951"/>
    <x v="0"/>
    <x v="30"/>
    <x v="21"/>
    <x v="293"/>
    <x v="14"/>
  </r>
  <r>
    <x v="3941"/>
    <x v="7"/>
    <x v="4"/>
    <x v="1"/>
    <x v="492"/>
    <x v="453"/>
    <x v="1"/>
    <x v="22"/>
    <x v="0"/>
    <x v="4028"/>
    <x v="50"/>
    <x v="49"/>
    <x v="266"/>
    <x v="34"/>
    <x v="21"/>
    <x v="15"/>
    <x v="399"/>
    <x v="0"/>
    <x v="30"/>
    <x v="21"/>
    <x v="124"/>
    <x v="14"/>
  </r>
  <r>
    <x v="3612"/>
    <x v="7"/>
    <x v="4"/>
    <x v="1"/>
    <x v="492"/>
    <x v="453"/>
    <x v="2"/>
    <x v="22"/>
    <x v="0"/>
    <x v="557"/>
    <x v="69"/>
    <x v="70"/>
    <x v="266"/>
    <x v="34"/>
    <x v="21"/>
    <x v="35"/>
    <x v="951"/>
    <x v="0"/>
    <x v="30"/>
    <x v="26"/>
    <x v="312"/>
    <x v="14"/>
  </r>
  <r>
    <x v="3913"/>
    <x v="7"/>
    <x v="4"/>
    <x v="1"/>
    <x v="492"/>
    <x v="453"/>
    <x v="1"/>
    <x v="22"/>
    <x v="0"/>
    <x v="3346"/>
    <x v="71"/>
    <x v="72"/>
    <x v="266"/>
    <x v="34"/>
    <x v="21"/>
    <x v="15"/>
    <x v="399"/>
    <x v="0"/>
    <x v="30"/>
    <x v="26"/>
    <x v="142"/>
    <x v="14"/>
  </r>
  <r>
    <x v="609"/>
    <x v="7"/>
    <x v="4"/>
    <x v="1"/>
    <x v="492"/>
    <x v="453"/>
    <x v="2"/>
    <x v="23"/>
    <x v="0"/>
    <x v="2497"/>
    <x v="93"/>
    <x v="90"/>
    <x v="266"/>
    <x v="34"/>
    <x v="21"/>
    <x v="0"/>
    <x v="35"/>
    <x v="0"/>
    <x v="30"/>
    <x v="21"/>
    <x v="13"/>
    <x v="14"/>
  </r>
  <r>
    <x v="3487"/>
    <x v="7"/>
    <x v="4"/>
    <x v="1"/>
    <x v="492"/>
    <x v="453"/>
    <x v="2"/>
    <x v="22"/>
    <x v="0"/>
    <x v="558"/>
    <x v="93"/>
    <x v="92"/>
    <x v="266"/>
    <x v="34"/>
    <x v="21"/>
    <x v="35"/>
    <x v="951"/>
    <x v="0"/>
    <x v="30"/>
    <x v="26"/>
    <x v="312"/>
    <x v="14"/>
  </r>
  <r>
    <x v="3942"/>
    <x v="7"/>
    <x v="4"/>
    <x v="1"/>
    <x v="492"/>
    <x v="453"/>
    <x v="1"/>
    <x v="22"/>
    <x v="0"/>
    <x v="4029"/>
    <x v="101"/>
    <x v="100"/>
    <x v="266"/>
    <x v="34"/>
    <x v="21"/>
    <x v="15"/>
    <x v="399"/>
    <x v="0"/>
    <x v="30"/>
    <x v="26"/>
    <x v="142"/>
    <x v="14"/>
  </r>
  <r>
    <x v="540"/>
    <x v="7"/>
    <x v="4"/>
    <x v="1"/>
    <x v="492"/>
    <x v="453"/>
    <x v="0"/>
    <x v="22"/>
    <x v="0"/>
    <x v="559"/>
    <x v="126"/>
    <x v="127"/>
    <x v="266"/>
    <x v="34"/>
    <x v="21"/>
    <x v="37"/>
    <x v="1044"/>
    <x v="0"/>
    <x v="30"/>
    <x v="26"/>
    <x v="333"/>
    <x v="14"/>
  </r>
  <r>
    <x v="590"/>
    <x v="7"/>
    <x v="4"/>
    <x v="1"/>
    <x v="492"/>
    <x v="453"/>
    <x v="0"/>
    <x v="21"/>
    <x v="0"/>
    <x v="1193"/>
    <x v="130"/>
    <x v="127"/>
    <x v="266"/>
    <x v="34"/>
    <x v="21"/>
    <x v="16"/>
    <x v="433"/>
    <x v="0"/>
    <x v="30"/>
    <x v="21"/>
    <x v="131"/>
    <x v="14"/>
  </r>
  <r>
    <x v="541"/>
    <x v="7"/>
    <x v="4"/>
    <x v="1"/>
    <x v="492"/>
    <x v="453"/>
    <x v="0"/>
    <x v="22"/>
    <x v="0"/>
    <x v="560"/>
    <x v="151"/>
    <x v="152"/>
    <x v="266"/>
    <x v="34"/>
    <x v="21"/>
    <x v="37"/>
    <x v="1044"/>
    <x v="0"/>
    <x v="30"/>
    <x v="26"/>
    <x v="333"/>
    <x v="14"/>
  </r>
  <r>
    <x v="542"/>
    <x v="7"/>
    <x v="4"/>
    <x v="1"/>
    <x v="492"/>
    <x v="453"/>
    <x v="0"/>
    <x v="22"/>
    <x v="0"/>
    <x v="561"/>
    <x v="177"/>
    <x v="179"/>
    <x v="266"/>
    <x v="34"/>
    <x v="21"/>
    <x v="37"/>
    <x v="1044"/>
    <x v="0"/>
    <x v="30"/>
    <x v="26"/>
    <x v="333"/>
    <x v="14"/>
  </r>
  <r>
    <x v="610"/>
    <x v="7"/>
    <x v="4"/>
    <x v="1"/>
    <x v="492"/>
    <x v="453"/>
    <x v="2"/>
    <x v="23"/>
    <x v="0"/>
    <x v="2498"/>
    <x v="181"/>
    <x v="179"/>
    <x v="266"/>
    <x v="34"/>
    <x v="21"/>
    <x v="0"/>
    <x v="35"/>
    <x v="0"/>
    <x v="30"/>
    <x v="21"/>
    <x v="13"/>
    <x v="14"/>
  </r>
  <r>
    <x v="543"/>
    <x v="7"/>
    <x v="4"/>
    <x v="1"/>
    <x v="492"/>
    <x v="453"/>
    <x v="0"/>
    <x v="22"/>
    <x v="0"/>
    <x v="562"/>
    <x v="227"/>
    <x v="231"/>
    <x v="266"/>
    <x v="34"/>
    <x v="21"/>
    <x v="37"/>
    <x v="1044"/>
    <x v="0"/>
    <x v="30"/>
    <x v="26"/>
    <x v="333"/>
    <x v="14"/>
  </r>
  <r>
    <x v="544"/>
    <x v="7"/>
    <x v="4"/>
    <x v="1"/>
    <x v="492"/>
    <x v="453"/>
    <x v="0"/>
    <x v="22"/>
    <x v="0"/>
    <x v="563"/>
    <x v="250"/>
    <x v="254"/>
    <x v="266"/>
    <x v="34"/>
    <x v="21"/>
    <x v="37"/>
    <x v="1044"/>
    <x v="0"/>
    <x v="30"/>
    <x v="26"/>
    <x v="333"/>
    <x v="14"/>
  </r>
  <r>
    <x v="591"/>
    <x v="7"/>
    <x v="4"/>
    <x v="1"/>
    <x v="492"/>
    <x v="453"/>
    <x v="0"/>
    <x v="21"/>
    <x v="0"/>
    <x v="1194"/>
    <x v="259"/>
    <x v="260"/>
    <x v="266"/>
    <x v="34"/>
    <x v="21"/>
    <x v="16"/>
    <x v="433"/>
    <x v="0"/>
    <x v="30"/>
    <x v="21"/>
    <x v="131"/>
    <x v="14"/>
  </r>
  <r>
    <x v="611"/>
    <x v="7"/>
    <x v="4"/>
    <x v="1"/>
    <x v="492"/>
    <x v="453"/>
    <x v="2"/>
    <x v="23"/>
    <x v="0"/>
    <x v="2499"/>
    <x v="268"/>
    <x v="268"/>
    <x v="266"/>
    <x v="34"/>
    <x v="21"/>
    <x v="0"/>
    <x v="35"/>
    <x v="0"/>
    <x v="30"/>
    <x v="21"/>
    <x v="13"/>
    <x v="14"/>
  </r>
  <r>
    <x v="545"/>
    <x v="7"/>
    <x v="4"/>
    <x v="1"/>
    <x v="492"/>
    <x v="453"/>
    <x v="0"/>
    <x v="22"/>
    <x v="0"/>
    <x v="564"/>
    <x v="277"/>
    <x v="282"/>
    <x v="266"/>
    <x v="34"/>
    <x v="21"/>
    <x v="37"/>
    <x v="1044"/>
    <x v="0"/>
    <x v="30"/>
    <x v="26"/>
    <x v="333"/>
    <x v="14"/>
  </r>
  <r>
    <x v="546"/>
    <x v="7"/>
    <x v="4"/>
    <x v="1"/>
    <x v="492"/>
    <x v="453"/>
    <x v="0"/>
    <x v="22"/>
    <x v="0"/>
    <x v="565"/>
    <x v="296"/>
    <x v="301"/>
    <x v="266"/>
    <x v="34"/>
    <x v="21"/>
    <x v="37"/>
    <x v="1044"/>
    <x v="0"/>
    <x v="30"/>
    <x v="26"/>
    <x v="333"/>
    <x v="14"/>
  </r>
  <r>
    <x v="592"/>
    <x v="7"/>
    <x v="4"/>
    <x v="1"/>
    <x v="492"/>
    <x v="453"/>
    <x v="0"/>
    <x v="21"/>
    <x v="0"/>
    <x v="1195"/>
    <x v="311"/>
    <x v="311"/>
    <x v="266"/>
    <x v="34"/>
    <x v="21"/>
    <x v="16"/>
    <x v="433"/>
    <x v="0"/>
    <x v="30"/>
    <x v="21"/>
    <x v="131"/>
    <x v="14"/>
  </r>
  <r>
    <x v="547"/>
    <x v="7"/>
    <x v="4"/>
    <x v="1"/>
    <x v="492"/>
    <x v="453"/>
    <x v="0"/>
    <x v="22"/>
    <x v="0"/>
    <x v="566"/>
    <x v="317"/>
    <x v="322"/>
    <x v="266"/>
    <x v="34"/>
    <x v="21"/>
    <x v="37"/>
    <x v="1044"/>
    <x v="0"/>
    <x v="30"/>
    <x v="26"/>
    <x v="333"/>
    <x v="14"/>
  </r>
  <r>
    <x v="536"/>
    <x v="7"/>
    <x v="4"/>
    <x v="1"/>
    <x v="492"/>
    <x v="453"/>
    <x v="0"/>
    <x v="22"/>
    <x v="0"/>
    <x v="48"/>
    <x v="328"/>
    <x v="333"/>
    <x v="266"/>
    <x v="34"/>
    <x v="21"/>
    <x v="37"/>
    <x v="1044"/>
    <x v="0"/>
    <x v="30"/>
    <x v="26"/>
    <x v="333"/>
    <x v="14"/>
  </r>
  <r>
    <x v="3943"/>
    <x v="7"/>
    <x v="4"/>
    <x v="1"/>
    <x v="492"/>
    <x v="453"/>
    <x v="1"/>
    <x v="22"/>
    <x v="0"/>
    <x v="4030"/>
    <x v="352"/>
    <x v="356"/>
    <x v="266"/>
    <x v="34"/>
    <x v="21"/>
    <x v="15"/>
    <x v="399"/>
    <x v="0"/>
    <x v="30"/>
    <x v="26"/>
    <x v="142"/>
    <x v="14"/>
  </r>
  <r>
    <x v="612"/>
    <x v="7"/>
    <x v="4"/>
    <x v="1"/>
    <x v="492"/>
    <x v="453"/>
    <x v="2"/>
    <x v="23"/>
    <x v="0"/>
    <x v="2500"/>
    <x v="356"/>
    <x v="356"/>
    <x v="266"/>
    <x v="34"/>
    <x v="21"/>
    <x v="0"/>
    <x v="35"/>
    <x v="0"/>
    <x v="30"/>
    <x v="21"/>
    <x v="13"/>
    <x v="14"/>
  </r>
  <r>
    <x v="593"/>
    <x v="7"/>
    <x v="4"/>
    <x v="1"/>
    <x v="492"/>
    <x v="453"/>
    <x v="0"/>
    <x v="21"/>
    <x v="0"/>
    <x v="1196"/>
    <x v="361"/>
    <x v="359"/>
    <x v="266"/>
    <x v="34"/>
    <x v="21"/>
    <x v="16"/>
    <x v="433"/>
    <x v="0"/>
    <x v="30"/>
    <x v="21"/>
    <x v="131"/>
    <x v="14"/>
  </r>
  <r>
    <x v="3504"/>
    <x v="7"/>
    <x v="4"/>
    <x v="1"/>
    <x v="492"/>
    <x v="453"/>
    <x v="2"/>
    <x v="22"/>
    <x v="0"/>
    <x v="567"/>
    <x v="361"/>
    <x v="362"/>
    <x v="266"/>
    <x v="34"/>
    <x v="21"/>
    <x v="35"/>
    <x v="951"/>
    <x v="0"/>
    <x v="30"/>
    <x v="26"/>
    <x v="312"/>
    <x v="14"/>
  </r>
  <r>
    <x v="3944"/>
    <x v="7"/>
    <x v="4"/>
    <x v="1"/>
    <x v="492"/>
    <x v="453"/>
    <x v="1"/>
    <x v="22"/>
    <x v="0"/>
    <x v="4031"/>
    <x v="376"/>
    <x v="378"/>
    <x v="266"/>
    <x v="34"/>
    <x v="21"/>
    <x v="15"/>
    <x v="399"/>
    <x v="0"/>
    <x v="30"/>
    <x v="26"/>
    <x v="142"/>
    <x v="14"/>
  </r>
  <r>
    <x v="3510"/>
    <x v="7"/>
    <x v="4"/>
    <x v="1"/>
    <x v="492"/>
    <x v="453"/>
    <x v="2"/>
    <x v="22"/>
    <x v="0"/>
    <x v="568"/>
    <x v="381"/>
    <x v="382"/>
    <x v="266"/>
    <x v="34"/>
    <x v="21"/>
    <x v="35"/>
    <x v="951"/>
    <x v="0"/>
    <x v="30"/>
    <x v="26"/>
    <x v="312"/>
    <x v="14"/>
  </r>
  <r>
    <x v="3945"/>
    <x v="7"/>
    <x v="4"/>
    <x v="1"/>
    <x v="492"/>
    <x v="453"/>
    <x v="1"/>
    <x v="22"/>
    <x v="0"/>
    <x v="4032"/>
    <x v="403"/>
    <x v="405"/>
    <x v="266"/>
    <x v="34"/>
    <x v="21"/>
    <x v="15"/>
    <x v="399"/>
    <x v="0"/>
    <x v="30"/>
    <x v="26"/>
    <x v="142"/>
    <x v="14"/>
  </r>
  <r>
    <x v="594"/>
    <x v="7"/>
    <x v="4"/>
    <x v="1"/>
    <x v="492"/>
    <x v="453"/>
    <x v="0"/>
    <x v="21"/>
    <x v="0"/>
    <x v="1197"/>
    <x v="407"/>
    <x v="405"/>
    <x v="266"/>
    <x v="34"/>
    <x v="21"/>
    <x v="16"/>
    <x v="433"/>
    <x v="0"/>
    <x v="30"/>
    <x v="21"/>
    <x v="131"/>
    <x v="14"/>
  </r>
  <r>
    <x v="3506"/>
    <x v="7"/>
    <x v="4"/>
    <x v="1"/>
    <x v="492"/>
    <x v="453"/>
    <x v="2"/>
    <x v="22"/>
    <x v="0"/>
    <x v="569"/>
    <x v="407"/>
    <x v="408"/>
    <x v="266"/>
    <x v="34"/>
    <x v="21"/>
    <x v="35"/>
    <x v="951"/>
    <x v="0"/>
    <x v="30"/>
    <x v="26"/>
    <x v="312"/>
    <x v="14"/>
  </r>
  <r>
    <x v="613"/>
    <x v="7"/>
    <x v="4"/>
    <x v="1"/>
    <x v="492"/>
    <x v="453"/>
    <x v="2"/>
    <x v="23"/>
    <x v="0"/>
    <x v="2501"/>
    <x v="447"/>
    <x v="446"/>
    <x v="266"/>
    <x v="34"/>
    <x v="21"/>
    <x v="0"/>
    <x v="35"/>
    <x v="0"/>
    <x v="30"/>
    <x v="21"/>
    <x v="13"/>
    <x v="14"/>
  </r>
  <r>
    <x v="595"/>
    <x v="7"/>
    <x v="4"/>
    <x v="1"/>
    <x v="492"/>
    <x v="453"/>
    <x v="0"/>
    <x v="21"/>
    <x v="0"/>
    <x v="1198"/>
    <x v="449"/>
    <x v="449"/>
    <x v="266"/>
    <x v="34"/>
    <x v="21"/>
    <x v="16"/>
    <x v="433"/>
    <x v="0"/>
    <x v="30"/>
    <x v="21"/>
    <x v="131"/>
    <x v="14"/>
  </r>
  <r>
    <x v="3946"/>
    <x v="7"/>
    <x v="4"/>
    <x v="1"/>
    <x v="492"/>
    <x v="453"/>
    <x v="1"/>
    <x v="22"/>
    <x v="0"/>
    <x v="4033"/>
    <x v="452"/>
    <x v="455"/>
    <x v="266"/>
    <x v="34"/>
    <x v="21"/>
    <x v="15"/>
    <x v="399"/>
    <x v="0"/>
    <x v="30"/>
    <x v="26"/>
    <x v="142"/>
    <x v="14"/>
  </r>
  <r>
    <x v="3508"/>
    <x v="7"/>
    <x v="4"/>
    <x v="1"/>
    <x v="492"/>
    <x v="453"/>
    <x v="2"/>
    <x v="22"/>
    <x v="0"/>
    <x v="570"/>
    <x v="455"/>
    <x v="458"/>
    <x v="266"/>
    <x v="34"/>
    <x v="21"/>
    <x v="35"/>
    <x v="951"/>
    <x v="0"/>
    <x v="30"/>
    <x v="26"/>
    <x v="312"/>
    <x v="14"/>
  </r>
  <r>
    <x v="596"/>
    <x v="7"/>
    <x v="4"/>
    <x v="1"/>
    <x v="492"/>
    <x v="453"/>
    <x v="0"/>
    <x v="21"/>
    <x v="0"/>
    <x v="1199"/>
    <x v="490"/>
    <x v="491"/>
    <x v="266"/>
    <x v="34"/>
    <x v="21"/>
    <x v="16"/>
    <x v="433"/>
    <x v="0"/>
    <x v="30"/>
    <x v="21"/>
    <x v="131"/>
    <x v="14"/>
  </r>
  <r>
    <x v="548"/>
    <x v="7"/>
    <x v="4"/>
    <x v="1"/>
    <x v="492"/>
    <x v="453"/>
    <x v="0"/>
    <x v="22"/>
    <x v="0"/>
    <x v="571"/>
    <x v="494"/>
    <x v="496"/>
    <x v="266"/>
    <x v="34"/>
    <x v="21"/>
    <x v="37"/>
    <x v="1044"/>
    <x v="0"/>
    <x v="30"/>
    <x v="26"/>
    <x v="333"/>
    <x v="14"/>
  </r>
  <r>
    <x v="605"/>
    <x v="7"/>
    <x v="4"/>
    <x v="1"/>
    <x v="492"/>
    <x v="453"/>
    <x v="0"/>
    <x v="22"/>
    <x v="0"/>
    <x v="1806"/>
    <x v="518"/>
    <x v="521"/>
    <x v="266"/>
    <x v="34"/>
    <x v="21"/>
    <x v="37"/>
    <x v="1044"/>
    <x v="0"/>
    <x v="30"/>
    <x v="26"/>
    <x v="333"/>
    <x v="14"/>
  </r>
  <r>
    <x v="597"/>
    <x v="7"/>
    <x v="4"/>
    <x v="1"/>
    <x v="492"/>
    <x v="453"/>
    <x v="0"/>
    <x v="21"/>
    <x v="0"/>
    <x v="1200"/>
    <x v="529"/>
    <x v="527"/>
    <x v="266"/>
    <x v="34"/>
    <x v="21"/>
    <x v="16"/>
    <x v="433"/>
    <x v="0"/>
    <x v="30"/>
    <x v="21"/>
    <x v="131"/>
    <x v="14"/>
  </r>
  <r>
    <x v="614"/>
    <x v="7"/>
    <x v="4"/>
    <x v="1"/>
    <x v="492"/>
    <x v="453"/>
    <x v="2"/>
    <x v="23"/>
    <x v="0"/>
    <x v="2502"/>
    <x v="536"/>
    <x v="534"/>
    <x v="266"/>
    <x v="34"/>
    <x v="21"/>
    <x v="0"/>
    <x v="35"/>
    <x v="0"/>
    <x v="30"/>
    <x v="21"/>
    <x v="13"/>
    <x v="14"/>
  </r>
  <r>
    <x v="549"/>
    <x v="7"/>
    <x v="4"/>
    <x v="1"/>
    <x v="492"/>
    <x v="453"/>
    <x v="0"/>
    <x v="22"/>
    <x v="0"/>
    <x v="572"/>
    <x v="542"/>
    <x v="543"/>
    <x v="266"/>
    <x v="34"/>
    <x v="21"/>
    <x v="37"/>
    <x v="1044"/>
    <x v="0"/>
    <x v="30"/>
    <x v="26"/>
    <x v="333"/>
    <x v="14"/>
  </r>
  <r>
    <x v="550"/>
    <x v="7"/>
    <x v="4"/>
    <x v="1"/>
    <x v="492"/>
    <x v="453"/>
    <x v="0"/>
    <x v="22"/>
    <x v="0"/>
    <x v="573"/>
    <x v="563"/>
    <x v="563"/>
    <x v="266"/>
    <x v="34"/>
    <x v="21"/>
    <x v="37"/>
    <x v="1044"/>
    <x v="0"/>
    <x v="30"/>
    <x v="26"/>
    <x v="333"/>
    <x v="14"/>
  </r>
  <r>
    <x v="598"/>
    <x v="7"/>
    <x v="4"/>
    <x v="1"/>
    <x v="492"/>
    <x v="453"/>
    <x v="0"/>
    <x v="21"/>
    <x v="0"/>
    <x v="1201"/>
    <x v="567"/>
    <x v="563"/>
    <x v="266"/>
    <x v="34"/>
    <x v="21"/>
    <x v="16"/>
    <x v="433"/>
    <x v="0"/>
    <x v="30"/>
    <x v="21"/>
    <x v="131"/>
    <x v="14"/>
  </r>
  <r>
    <x v="551"/>
    <x v="7"/>
    <x v="4"/>
    <x v="1"/>
    <x v="492"/>
    <x v="453"/>
    <x v="0"/>
    <x v="22"/>
    <x v="0"/>
    <x v="574"/>
    <x v="587"/>
    <x v="593"/>
    <x v="266"/>
    <x v="34"/>
    <x v="21"/>
    <x v="37"/>
    <x v="1044"/>
    <x v="0"/>
    <x v="30"/>
    <x v="26"/>
    <x v="333"/>
    <x v="14"/>
  </r>
  <r>
    <x v="599"/>
    <x v="7"/>
    <x v="4"/>
    <x v="1"/>
    <x v="492"/>
    <x v="453"/>
    <x v="0"/>
    <x v="21"/>
    <x v="0"/>
    <x v="1202"/>
    <x v="587"/>
    <x v="590"/>
    <x v="266"/>
    <x v="34"/>
    <x v="21"/>
    <x v="16"/>
    <x v="433"/>
    <x v="0"/>
    <x v="30"/>
    <x v="21"/>
    <x v="131"/>
    <x v="14"/>
  </r>
  <r>
    <x v="552"/>
    <x v="7"/>
    <x v="4"/>
    <x v="1"/>
    <x v="492"/>
    <x v="453"/>
    <x v="0"/>
    <x v="22"/>
    <x v="0"/>
    <x v="575"/>
    <x v="605"/>
    <x v="614"/>
    <x v="266"/>
    <x v="34"/>
    <x v="21"/>
    <x v="37"/>
    <x v="1044"/>
    <x v="0"/>
    <x v="30"/>
    <x v="26"/>
    <x v="333"/>
    <x v="14"/>
  </r>
  <r>
    <x v="600"/>
    <x v="7"/>
    <x v="4"/>
    <x v="1"/>
    <x v="492"/>
    <x v="453"/>
    <x v="0"/>
    <x v="21"/>
    <x v="0"/>
    <x v="1203"/>
    <x v="619"/>
    <x v="624"/>
    <x v="266"/>
    <x v="34"/>
    <x v="21"/>
    <x v="16"/>
    <x v="433"/>
    <x v="0"/>
    <x v="30"/>
    <x v="21"/>
    <x v="131"/>
    <x v="14"/>
  </r>
  <r>
    <x v="553"/>
    <x v="7"/>
    <x v="4"/>
    <x v="1"/>
    <x v="492"/>
    <x v="453"/>
    <x v="0"/>
    <x v="22"/>
    <x v="0"/>
    <x v="576"/>
    <x v="626"/>
    <x v="633"/>
    <x v="266"/>
    <x v="34"/>
    <x v="21"/>
    <x v="37"/>
    <x v="1044"/>
    <x v="0"/>
    <x v="30"/>
    <x v="21"/>
    <x v="314"/>
    <x v="14"/>
  </r>
  <r>
    <x v="601"/>
    <x v="7"/>
    <x v="4"/>
    <x v="1"/>
    <x v="493"/>
    <x v="462"/>
    <x v="0"/>
    <x v="21"/>
    <x v="0"/>
    <x v="1204"/>
    <x v="170"/>
    <x v="169"/>
    <x v="203"/>
    <x v="34"/>
    <x v="21"/>
    <x v="16"/>
    <x v="371"/>
    <x v="0"/>
    <x v="30"/>
    <x v="21"/>
    <x v="131"/>
    <x v="14"/>
  </r>
  <r>
    <x v="554"/>
    <x v="7"/>
    <x v="4"/>
    <x v="1"/>
    <x v="493"/>
    <x v="462"/>
    <x v="0"/>
    <x v="22"/>
    <x v="0"/>
    <x v="577"/>
    <x v="204"/>
    <x v="200"/>
    <x v="203"/>
    <x v="34"/>
    <x v="21"/>
    <x v="37"/>
    <x v="959"/>
    <x v="0"/>
    <x v="30"/>
    <x v="21"/>
    <x v="314"/>
    <x v="14"/>
  </r>
  <r>
    <x v="602"/>
    <x v="7"/>
    <x v="4"/>
    <x v="1"/>
    <x v="493"/>
    <x v="462"/>
    <x v="0"/>
    <x v="21"/>
    <x v="0"/>
    <x v="1205"/>
    <x v="217"/>
    <x v="216"/>
    <x v="203"/>
    <x v="34"/>
    <x v="21"/>
    <x v="16"/>
    <x v="371"/>
    <x v="0"/>
    <x v="30"/>
    <x v="21"/>
    <x v="131"/>
    <x v="14"/>
  </r>
  <r>
    <x v="555"/>
    <x v="7"/>
    <x v="4"/>
    <x v="1"/>
    <x v="493"/>
    <x v="462"/>
    <x v="0"/>
    <x v="22"/>
    <x v="0"/>
    <x v="578"/>
    <x v="428"/>
    <x v="426"/>
    <x v="203"/>
    <x v="34"/>
    <x v="21"/>
    <x v="37"/>
    <x v="959"/>
    <x v="0"/>
    <x v="30"/>
    <x v="21"/>
    <x v="314"/>
    <x v="14"/>
  </r>
  <r>
    <x v="556"/>
    <x v="7"/>
    <x v="4"/>
    <x v="1"/>
    <x v="493"/>
    <x v="462"/>
    <x v="0"/>
    <x v="22"/>
    <x v="0"/>
    <x v="579"/>
    <x v="473"/>
    <x v="471"/>
    <x v="203"/>
    <x v="34"/>
    <x v="21"/>
    <x v="37"/>
    <x v="959"/>
    <x v="0"/>
    <x v="30"/>
    <x v="21"/>
    <x v="314"/>
    <x v="14"/>
  </r>
  <r>
    <x v="604"/>
    <x v="7"/>
    <x v="4"/>
    <x v="2"/>
    <x v="499"/>
    <x v="610"/>
    <x v="5"/>
    <x v="19"/>
    <x v="0"/>
    <x v="1611"/>
    <x v="93"/>
    <x v="92"/>
    <x v="183"/>
    <x v="34"/>
    <x v="21"/>
    <x v="31"/>
    <x v="754"/>
    <x v="0"/>
    <x v="30"/>
    <x v="26"/>
    <x v="284"/>
    <x v="14"/>
  </r>
  <r>
    <x v="3993"/>
    <x v="7"/>
    <x v="4"/>
    <x v="2"/>
    <x v="534"/>
    <x v="488"/>
    <x v="5"/>
    <x v="4"/>
    <x v="0"/>
    <x v="4062"/>
    <x v="84"/>
    <x v="85"/>
    <x v="342"/>
    <x v="34"/>
    <x v="21"/>
    <x v="8"/>
    <x v="358"/>
    <x v="0"/>
    <x v="30"/>
    <x v="26"/>
    <x v="104"/>
    <x v="14"/>
  </r>
  <r>
    <x v="4059"/>
    <x v="7"/>
    <x v="4"/>
    <x v="2"/>
    <x v="534"/>
    <x v="488"/>
    <x v="3"/>
    <x v="22"/>
    <x v="0"/>
    <x v="2131"/>
    <x v="84"/>
    <x v="85"/>
    <x v="342"/>
    <x v="34"/>
    <x v="21"/>
    <x v="19"/>
    <x v="601"/>
    <x v="0"/>
    <x v="30"/>
    <x v="26"/>
    <x v="185"/>
    <x v="14"/>
  </r>
  <r>
    <x v="608"/>
    <x v="7"/>
    <x v="4"/>
    <x v="2"/>
    <x v="534"/>
    <x v="488"/>
    <x v="0"/>
    <x v="21"/>
    <x v="0"/>
    <x v="1179"/>
    <x v="101"/>
    <x v="100"/>
    <x v="342"/>
    <x v="34"/>
    <x v="21"/>
    <x v="16"/>
    <x v="497"/>
    <x v="0"/>
    <x v="30"/>
    <x v="26"/>
    <x v="151"/>
    <x v="14"/>
  </r>
  <r>
    <x v="603"/>
    <x v="7"/>
    <x v="4"/>
    <x v="2"/>
    <x v="557"/>
    <x v="485"/>
    <x v="0"/>
    <x v="21"/>
    <x v="0"/>
    <x v="1222"/>
    <x v="689"/>
    <x v="693"/>
    <x v="283"/>
    <x v="34"/>
    <x v="21"/>
    <x v="16"/>
    <x v="442"/>
    <x v="0"/>
    <x v="30"/>
    <x v="17"/>
    <x v="113"/>
    <x v="14"/>
  </r>
  <r>
    <x v="557"/>
    <x v="7"/>
    <x v="4"/>
    <x v="2"/>
    <x v="557"/>
    <x v="485"/>
    <x v="0"/>
    <x v="22"/>
    <x v="0"/>
    <x v="580"/>
    <x v="697"/>
    <x v="700"/>
    <x v="283"/>
    <x v="34"/>
    <x v="21"/>
    <x v="37"/>
    <x v="1057"/>
    <x v="0"/>
    <x v="30"/>
    <x v="17"/>
    <x v="296"/>
    <x v="14"/>
  </r>
  <r>
    <x v="961"/>
    <x v="8"/>
    <x v="4"/>
    <x v="0"/>
    <x v="249"/>
    <x v="597"/>
    <x v="2"/>
    <x v="19"/>
    <x v="0"/>
    <x v="2848"/>
    <x v="76"/>
    <x v="62"/>
    <x v="67"/>
    <x v="34"/>
    <x v="21"/>
    <x v="33"/>
    <x v="589"/>
    <x v="0"/>
    <x v="30"/>
    <x v="8"/>
    <x v="194"/>
    <x v="14"/>
  </r>
  <r>
    <x v="4080"/>
    <x v="8"/>
    <x v="4"/>
    <x v="0"/>
    <x v="278"/>
    <x v="445"/>
    <x v="0"/>
    <x v="22"/>
    <x v="0"/>
    <x v="4107"/>
    <x v="311"/>
    <x v="337"/>
    <x v="542"/>
    <x v="34"/>
    <x v="21"/>
    <x v="37"/>
    <x v="1280"/>
    <x v="0"/>
    <x v="30"/>
    <x v="50"/>
    <x v="382"/>
    <x v="14"/>
  </r>
  <r>
    <x v="955"/>
    <x v="8"/>
    <x v="4"/>
    <x v="0"/>
    <x v="279"/>
    <x v="609"/>
    <x v="0"/>
    <x v="15"/>
    <x v="0"/>
    <x v="611"/>
    <x v="455"/>
    <x v="479"/>
    <x v="482"/>
    <x v="34"/>
    <x v="21"/>
    <x v="26"/>
    <x v="958"/>
    <x v="0"/>
    <x v="30"/>
    <x v="50"/>
    <x v="331"/>
    <x v="14"/>
  </r>
  <r>
    <x v="923"/>
    <x v="8"/>
    <x v="4"/>
    <x v="0"/>
    <x v="280"/>
    <x v="598"/>
    <x v="1"/>
    <x v="22"/>
    <x v="0"/>
    <x v="612"/>
    <x v="76"/>
    <x v="95"/>
    <x v="504"/>
    <x v="34"/>
    <x v="21"/>
    <x v="15"/>
    <x v="585"/>
    <x v="0"/>
    <x v="30"/>
    <x v="46"/>
    <x v="208"/>
    <x v="14"/>
  </r>
  <r>
    <x v="924"/>
    <x v="8"/>
    <x v="4"/>
    <x v="0"/>
    <x v="281"/>
    <x v="596"/>
    <x v="0"/>
    <x v="22"/>
    <x v="0"/>
    <x v="613"/>
    <x v="133"/>
    <x v="147"/>
    <x v="460"/>
    <x v="34"/>
    <x v="21"/>
    <x v="37"/>
    <x v="1230"/>
    <x v="0"/>
    <x v="30"/>
    <x v="42"/>
    <x v="369"/>
    <x v="14"/>
  </r>
  <r>
    <x v="925"/>
    <x v="8"/>
    <x v="4"/>
    <x v="0"/>
    <x v="281"/>
    <x v="596"/>
    <x v="0"/>
    <x v="22"/>
    <x v="0"/>
    <x v="614"/>
    <x v="231"/>
    <x v="249"/>
    <x v="460"/>
    <x v="34"/>
    <x v="21"/>
    <x v="37"/>
    <x v="1230"/>
    <x v="0"/>
    <x v="30"/>
    <x v="42"/>
    <x v="369"/>
    <x v="14"/>
  </r>
  <r>
    <x v="926"/>
    <x v="8"/>
    <x v="4"/>
    <x v="0"/>
    <x v="281"/>
    <x v="596"/>
    <x v="0"/>
    <x v="22"/>
    <x v="0"/>
    <x v="615"/>
    <x v="268"/>
    <x v="284"/>
    <x v="460"/>
    <x v="34"/>
    <x v="21"/>
    <x v="37"/>
    <x v="1230"/>
    <x v="0"/>
    <x v="30"/>
    <x v="42"/>
    <x v="369"/>
    <x v="14"/>
  </r>
  <r>
    <x v="960"/>
    <x v="8"/>
    <x v="4"/>
    <x v="0"/>
    <x v="282"/>
    <x v="497"/>
    <x v="2"/>
    <x v="22"/>
    <x v="0"/>
    <x v="2850"/>
    <x v="63"/>
    <x v="62"/>
    <x v="255"/>
    <x v="34"/>
    <x v="21"/>
    <x v="35"/>
    <x v="938"/>
    <x v="0"/>
    <x v="30"/>
    <x v="25"/>
    <x v="309"/>
    <x v="14"/>
  </r>
  <r>
    <x v="959"/>
    <x v="8"/>
    <x v="4"/>
    <x v="0"/>
    <x v="283"/>
    <x v="607"/>
    <x v="2"/>
    <x v="22"/>
    <x v="0"/>
    <x v="2849"/>
    <x v="33"/>
    <x v="43"/>
    <x v="437"/>
    <x v="34"/>
    <x v="21"/>
    <x v="35"/>
    <x v="1134"/>
    <x v="0"/>
    <x v="30"/>
    <x v="36"/>
    <x v="346"/>
    <x v="14"/>
  </r>
  <r>
    <x v="927"/>
    <x v="8"/>
    <x v="4"/>
    <x v="0"/>
    <x v="284"/>
    <x v="601"/>
    <x v="0"/>
    <x v="22"/>
    <x v="0"/>
    <x v="616"/>
    <x v="368"/>
    <x v="390"/>
    <x v="484"/>
    <x v="34"/>
    <x v="21"/>
    <x v="37"/>
    <x v="1239"/>
    <x v="0"/>
    <x v="30"/>
    <x v="46"/>
    <x v="375"/>
    <x v="14"/>
  </r>
  <r>
    <x v="928"/>
    <x v="8"/>
    <x v="4"/>
    <x v="0"/>
    <x v="285"/>
    <x v="608"/>
    <x v="1"/>
    <x v="22"/>
    <x v="0"/>
    <x v="617"/>
    <x v="35"/>
    <x v="55"/>
    <x v="454"/>
    <x v="34"/>
    <x v="21"/>
    <x v="15"/>
    <x v="545"/>
    <x v="0"/>
    <x v="30"/>
    <x v="46"/>
    <x v="208"/>
    <x v="14"/>
  </r>
  <r>
    <x v="933"/>
    <x v="8"/>
    <x v="4"/>
    <x v="0"/>
    <x v="286"/>
    <x v="604"/>
    <x v="0"/>
    <x v="21"/>
    <x v="0"/>
    <x v="1174"/>
    <x v="114"/>
    <x v="126"/>
    <x v="412"/>
    <x v="34"/>
    <x v="21"/>
    <x v="16"/>
    <x v="541"/>
    <x v="0"/>
    <x v="30"/>
    <x v="41"/>
    <x v="202"/>
    <x v="14"/>
  </r>
  <r>
    <x v="934"/>
    <x v="8"/>
    <x v="4"/>
    <x v="0"/>
    <x v="286"/>
    <x v="604"/>
    <x v="0"/>
    <x v="21"/>
    <x v="0"/>
    <x v="1175"/>
    <x v="353"/>
    <x v="368"/>
    <x v="412"/>
    <x v="34"/>
    <x v="21"/>
    <x v="16"/>
    <x v="541"/>
    <x v="0"/>
    <x v="30"/>
    <x v="41"/>
    <x v="202"/>
    <x v="14"/>
  </r>
  <r>
    <x v="935"/>
    <x v="8"/>
    <x v="4"/>
    <x v="0"/>
    <x v="286"/>
    <x v="604"/>
    <x v="0"/>
    <x v="21"/>
    <x v="0"/>
    <x v="1176"/>
    <x v="422"/>
    <x v="437"/>
    <x v="412"/>
    <x v="34"/>
    <x v="21"/>
    <x v="16"/>
    <x v="541"/>
    <x v="0"/>
    <x v="30"/>
    <x v="41"/>
    <x v="202"/>
    <x v="14"/>
  </r>
  <r>
    <x v="956"/>
    <x v="8"/>
    <x v="4"/>
    <x v="0"/>
    <x v="286"/>
    <x v="604"/>
    <x v="0"/>
    <x v="11"/>
    <x v="0"/>
    <x v="2236"/>
    <x v="455"/>
    <x v="479"/>
    <x v="412"/>
    <x v="34"/>
    <x v="21"/>
    <x v="29"/>
    <x v="893"/>
    <x v="0"/>
    <x v="30"/>
    <x v="50"/>
    <x v="334"/>
    <x v="14"/>
  </r>
  <r>
    <x v="936"/>
    <x v="8"/>
    <x v="4"/>
    <x v="0"/>
    <x v="286"/>
    <x v="604"/>
    <x v="0"/>
    <x v="21"/>
    <x v="0"/>
    <x v="1177"/>
    <x v="523"/>
    <x v="536"/>
    <x v="412"/>
    <x v="34"/>
    <x v="21"/>
    <x v="16"/>
    <x v="541"/>
    <x v="0"/>
    <x v="30"/>
    <x v="41"/>
    <x v="202"/>
    <x v="14"/>
  </r>
  <r>
    <x v="929"/>
    <x v="8"/>
    <x v="4"/>
    <x v="0"/>
    <x v="286"/>
    <x v="604"/>
    <x v="0"/>
    <x v="22"/>
    <x v="0"/>
    <x v="618"/>
    <x v="578"/>
    <x v="596"/>
    <x v="412"/>
    <x v="34"/>
    <x v="21"/>
    <x v="37"/>
    <x v="1182"/>
    <x v="0"/>
    <x v="30"/>
    <x v="42"/>
    <x v="369"/>
    <x v="14"/>
  </r>
  <r>
    <x v="937"/>
    <x v="8"/>
    <x v="4"/>
    <x v="0"/>
    <x v="286"/>
    <x v="604"/>
    <x v="0"/>
    <x v="21"/>
    <x v="0"/>
    <x v="1178"/>
    <x v="602"/>
    <x v="620"/>
    <x v="412"/>
    <x v="34"/>
    <x v="21"/>
    <x v="16"/>
    <x v="541"/>
    <x v="0"/>
    <x v="30"/>
    <x v="41"/>
    <x v="202"/>
    <x v="14"/>
  </r>
  <r>
    <x v="930"/>
    <x v="8"/>
    <x v="4"/>
    <x v="0"/>
    <x v="286"/>
    <x v="604"/>
    <x v="0"/>
    <x v="22"/>
    <x v="0"/>
    <x v="619"/>
    <x v="615"/>
    <x v="637"/>
    <x v="412"/>
    <x v="34"/>
    <x v="21"/>
    <x v="37"/>
    <x v="1182"/>
    <x v="0"/>
    <x v="30"/>
    <x v="42"/>
    <x v="369"/>
    <x v="14"/>
  </r>
  <r>
    <x v="931"/>
    <x v="8"/>
    <x v="4"/>
    <x v="0"/>
    <x v="287"/>
    <x v="606"/>
    <x v="0"/>
    <x v="22"/>
    <x v="0"/>
    <x v="620"/>
    <x v="538"/>
    <x v="552"/>
    <x v="433"/>
    <x v="34"/>
    <x v="21"/>
    <x v="37"/>
    <x v="1210"/>
    <x v="0"/>
    <x v="30"/>
    <x v="42"/>
    <x v="369"/>
    <x v="14"/>
  </r>
  <r>
    <x v="954"/>
    <x v="8"/>
    <x v="4"/>
    <x v="0"/>
    <x v="288"/>
    <x v="602"/>
    <x v="0"/>
    <x v="22"/>
    <x v="0"/>
    <x v="2056"/>
    <x v="414"/>
    <x v="433"/>
    <x v="453"/>
    <x v="34"/>
    <x v="21"/>
    <x v="37"/>
    <x v="1227"/>
    <x v="0"/>
    <x v="30"/>
    <x v="46"/>
    <x v="375"/>
    <x v="14"/>
  </r>
  <r>
    <x v="3582"/>
    <x v="8"/>
    <x v="4"/>
    <x v="0"/>
    <x v="327"/>
    <x v="493"/>
    <x v="2"/>
    <x v="22"/>
    <x v="0"/>
    <x v="3860"/>
    <x v="85"/>
    <x v="92"/>
    <x v="346"/>
    <x v="34"/>
    <x v="21"/>
    <x v="35"/>
    <x v="1063"/>
    <x v="0"/>
    <x v="30"/>
    <x v="33"/>
    <x v="338"/>
    <x v="14"/>
  </r>
  <r>
    <x v="2048"/>
    <x v="8"/>
    <x v="4"/>
    <x v="0"/>
    <x v="488"/>
    <x v="540"/>
    <x v="3"/>
    <x v="22"/>
    <x v="0"/>
    <x v="2555"/>
    <x v="116"/>
    <x v="112"/>
    <x v="170"/>
    <x v="34"/>
    <x v="21"/>
    <x v="19"/>
    <x v="445"/>
    <x v="0"/>
    <x v="30"/>
    <x v="21"/>
    <x v="163"/>
    <x v="14"/>
  </r>
  <r>
    <x v="2055"/>
    <x v="8"/>
    <x v="4"/>
    <x v="0"/>
    <x v="488"/>
    <x v="540"/>
    <x v="5"/>
    <x v="4"/>
    <x v="0"/>
    <x v="3108"/>
    <x v="116"/>
    <x v="112"/>
    <x v="170"/>
    <x v="34"/>
    <x v="21"/>
    <x v="8"/>
    <x v="204"/>
    <x v="0"/>
    <x v="30"/>
    <x v="21"/>
    <x v="93"/>
    <x v="14"/>
  </r>
  <r>
    <x v="3658"/>
    <x v="8"/>
    <x v="4"/>
    <x v="0"/>
    <x v="488"/>
    <x v="540"/>
    <x v="5"/>
    <x v="19"/>
    <x v="0"/>
    <x v="2275"/>
    <x v="116"/>
    <x v="112"/>
    <x v="170"/>
    <x v="34"/>
    <x v="21"/>
    <x v="31"/>
    <x v="746"/>
    <x v="0"/>
    <x v="30"/>
    <x v="21"/>
    <x v="268"/>
    <x v="14"/>
  </r>
  <r>
    <x v="938"/>
    <x v="8"/>
    <x v="4"/>
    <x v="0"/>
    <x v="494"/>
    <x v="595"/>
    <x v="0"/>
    <x v="21"/>
    <x v="0"/>
    <x v="1206"/>
    <x v="201"/>
    <x v="215"/>
    <x v="445"/>
    <x v="34"/>
    <x v="21"/>
    <x v="16"/>
    <x v="575"/>
    <x v="0"/>
    <x v="30"/>
    <x v="41"/>
    <x v="202"/>
    <x v="14"/>
  </r>
  <r>
    <x v="939"/>
    <x v="8"/>
    <x v="4"/>
    <x v="0"/>
    <x v="496"/>
    <x v="599"/>
    <x v="0"/>
    <x v="21"/>
    <x v="0"/>
    <x v="1207"/>
    <x v="243"/>
    <x v="238"/>
    <x v="213"/>
    <x v="34"/>
    <x v="21"/>
    <x v="16"/>
    <x v="387"/>
    <x v="0"/>
    <x v="30"/>
    <x v="17"/>
    <x v="113"/>
    <x v="14"/>
  </r>
  <r>
    <x v="940"/>
    <x v="8"/>
    <x v="4"/>
    <x v="0"/>
    <x v="497"/>
    <x v="603"/>
    <x v="0"/>
    <x v="21"/>
    <x v="0"/>
    <x v="1208"/>
    <x v="66"/>
    <x v="57"/>
    <x v="159"/>
    <x v="34"/>
    <x v="21"/>
    <x v="16"/>
    <x v="313"/>
    <x v="0"/>
    <x v="30"/>
    <x v="14"/>
    <x v="100"/>
    <x v="14"/>
  </r>
  <r>
    <x v="941"/>
    <x v="8"/>
    <x v="4"/>
    <x v="0"/>
    <x v="497"/>
    <x v="603"/>
    <x v="0"/>
    <x v="21"/>
    <x v="0"/>
    <x v="1209"/>
    <x v="89"/>
    <x v="80"/>
    <x v="159"/>
    <x v="34"/>
    <x v="21"/>
    <x v="16"/>
    <x v="313"/>
    <x v="0"/>
    <x v="30"/>
    <x v="14"/>
    <x v="100"/>
    <x v="14"/>
  </r>
  <r>
    <x v="942"/>
    <x v="8"/>
    <x v="4"/>
    <x v="0"/>
    <x v="497"/>
    <x v="603"/>
    <x v="0"/>
    <x v="21"/>
    <x v="0"/>
    <x v="1210"/>
    <x v="157"/>
    <x v="146"/>
    <x v="159"/>
    <x v="34"/>
    <x v="21"/>
    <x v="16"/>
    <x v="313"/>
    <x v="0"/>
    <x v="30"/>
    <x v="14"/>
    <x v="100"/>
    <x v="14"/>
  </r>
  <r>
    <x v="943"/>
    <x v="8"/>
    <x v="4"/>
    <x v="0"/>
    <x v="497"/>
    <x v="603"/>
    <x v="0"/>
    <x v="21"/>
    <x v="0"/>
    <x v="1211"/>
    <x v="178"/>
    <x v="172"/>
    <x v="159"/>
    <x v="34"/>
    <x v="21"/>
    <x v="16"/>
    <x v="313"/>
    <x v="0"/>
    <x v="30"/>
    <x v="14"/>
    <x v="100"/>
    <x v="14"/>
  </r>
  <r>
    <x v="944"/>
    <x v="8"/>
    <x v="4"/>
    <x v="0"/>
    <x v="497"/>
    <x v="603"/>
    <x v="0"/>
    <x v="21"/>
    <x v="0"/>
    <x v="1212"/>
    <x v="265"/>
    <x v="259"/>
    <x v="159"/>
    <x v="34"/>
    <x v="21"/>
    <x v="16"/>
    <x v="313"/>
    <x v="0"/>
    <x v="30"/>
    <x v="14"/>
    <x v="100"/>
    <x v="14"/>
  </r>
  <r>
    <x v="945"/>
    <x v="8"/>
    <x v="4"/>
    <x v="0"/>
    <x v="497"/>
    <x v="603"/>
    <x v="0"/>
    <x v="21"/>
    <x v="0"/>
    <x v="1213"/>
    <x v="286"/>
    <x v="281"/>
    <x v="159"/>
    <x v="34"/>
    <x v="21"/>
    <x v="16"/>
    <x v="313"/>
    <x v="0"/>
    <x v="30"/>
    <x v="14"/>
    <x v="100"/>
    <x v="14"/>
  </r>
  <r>
    <x v="946"/>
    <x v="8"/>
    <x v="4"/>
    <x v="0"/>
    <x v="497"/>
    <x v="603"/>
    <x v="0"/>
    <x v="21"/>
    <x v="0"/>
    <x v="1214"/>
    <x v="307"/>
    <x v="303"/>
    <x v="159"/>
    <x v="34"/>
    <x v="21"/>
    <x v="16"/>
    <x v="313"/>
    <x v="0"/>
    <x v="30"/>
    <x v="14"/>
    <x v="100"/>
    <x v="14"/>
  </r>
  <r>
    <x v="947"/>
    <x v="8"/>
    <x v="4"/>
    <x v="0"/>
    <x v="497"/>
    <x v="603"/>
    <x v="0"/>
    <x v="21"/>
    <x v="0"/>
    <x v="1215"/>
    <x v="329"/>
    <x v="325"/>
    <x v="159"/>
    <x v="34"/>
    <x v="21"/>
    <x v="16"/>
    <x v="313"/>
    <x v="0"/>
    <x v="30"/>
    <x v="14"/>
    <x v="100"/>
    <x v="14"/>
  </r>
  <r>
    <x v="948"/>
    <x v="8"/>
    <x v="4"/>
    <x v="0"/>
    <x v="497"/>
    <x v="603"/>
    <x v="0"/>
    <x v="21"/>
    <x v="0"/>
    <x v="1216"/>
    <x v="400"/>
    <x v="393"/>
    <x v="159"/>
    <x v="34"/>
    <x v="21"/>
    <x v="16"/>
    <x v="313"/>
    <x v="0"/>
    <x v="30"/>
    <x v="14"/>
    <x v="100"/>
    <x v="14"/>
  </r>
  <r>
    <x v="949"/>
    <x v="8"/>
    <x v="4"/>
    <x v="0"/>
    <x v="497"/>
    <x v="603"/>
    <x v="0"/>
    <x v="21"/>
    <x v="0"/>
    <x v="1217"/>
    <x v="463"/>
    <x v="457"/>
    <x v="159"/>
    <x v="34"/>
    <x v="21"/>
    <x v="16"/>
    <x v="313"/>
    <x v="0"/>
    <x v="30"/>
    <x v="14"/>
    <x v="100"/>
    <x v="14"/>
  </r>
  <r>
    <x v="950"/>
    <x v="8"/>
    <x v="4"/>
    <x v="0"/>
    <x v="497"/>
    <x v="603"/>
    <x v="0"/>
    <x v="21"/>
    <x v="0"/>
    <x v="1218"/>
    <x v="485"/>
    <x v="478"/>
    <x v="159"/>
    <x v="34"/>
    <x v="21"/>
    <x v="16"/>
    <x v="313"/>
    <x v="0"/>
    <x v="30"/>
    <x v="14"/>
    <x v="100"/>
    <x v="14"/>
  </r>
  <r>
    <x v="951"/>
    <x v="8"/>
    <x v="4"/>
    <x v="0"/>
    <x v="497"/>
    <x v="603"/>
    <x v="0"/>
    <x v="21"/>
    <x v="0"/>
    <x v="1219"/>
    <x v="504"/>
    <x v="498"/>
    <x v="159"/>
    <x v="34"/>
    <x v="21"/>
    <x v="16"/>
    <x v="313"/>
    <x v="0"/>
    <x v="30"/>
    <x v="14"/>
    <x v="100"/>
    <x v="14"/>
  </r>
  <r>
    <x v="952"/>
    <x v="8"/>
    <x v="4"/>
    <x v="0"/>
    <x v="497"/>
    <x v="603"/>
    <x v="0"/>
    <x v="21"/>
    <x v="0"/>
    <x v="1220"/>
    <x v="564"/>
    <x v="555"/>
    <x v="159"/>
    <x v="34"/>
    <x v="21"/>
    <x v="16"/>
    <x v="313"/>
    <x v="0"/>
    <x v="30"/>
    <x v="14"/>
    <x v="100"/>
    <x v="14"/>
  </r>
  <r>
    <x v="953"/>
    <x v="8"/>
    <x v="4"/>
    <x v="0"/>
    <x v="497"/>
    <x v="603"/>
    <x v="0"/>
    <x v="21"/>
    <x v="0"/>
    <x v="1221"/>
    <x v="581"/>
    <x v="578"/>
    <x v="159"/>
    <x v="34"/>
    <x v="21"/>
    <x v="16"/>
    <x v="313"/>
    <x v="0"/>
    <x v="30"/>
    <x v="14"/>
    <x v="100"/>
    <x v="14"/>
  </r>
  <r>
    <x v="932"/>
    <x v="8"/>
    <x v="4"/>
    <x v="0"/>
    <x v="558"/>
    <x v="600"/>
    <x v="0"/>
    <x v="22"/>
    <x v="0"/>
    <x v="621"/>
    <x v="174"/>
    <x v="192"/>
    <x v="538"/>
    <x v="34"/>
    <x v="21"/>
    <x v="37"/>
    <x v="1274"/>
    <x v="0"/>
    <x v="30"/>
    <x v="46"/>
    <x v="375"/>
    <x v="14"/>
  </r>
  <r>
    <x v="957"/>
    <x v="8"/>
    <x v="4"/>
    <x v="0"/>
    <x v="698"/>
    <x v="604"/>
    <x v="0"/>
    <x v="22"/>
    <x v="1"/>
    <x v="2338"/>
    <x v="645"/>
    <x v="660"/>
    <x v="412"/>
    <x v="34"/>
    <x v="13"/>
    <x v="37"/>
    <x v="1182"/>
    <x v="0"/>
    <x v="24"/>
    <x v="42"/>
    <x v="369"/>
    <x v="14"/>
  </r>
  <r>
    <x v="958"/>
    <x v="8"/>
    <x v="4"/>
    <x v="0"/>
    <x v="699"/>
    <x v="605"/>
    <x v="0"/>
    <x v="22"/>
    <x v="1"/>
    <x v="2339"/>
    <x v="503"/>
    <x v="517"/>
    <x v="433"/>
    <x v="34"/>
    <x v="15"/>
    <x v="37"/>
    <x v="1210"/>
    <x v="0"/>
    <x v="25"/>
    <x v="42"/>
    <x v="369"/>
    <x v="14"/>
  </r>
  <r>
    <x v="1559"/>
    <x v="9"/>
    <x v="4"/>
    <x v="0"/>
    <x v="261"/>
    <x v="483"/>
    <x v="0"/>
    <x v="22"/>
    <x v="0"/>
    <x v="623"/>
    <x v="50"/>
    <x v="58"/>
    <x v="416"/>
    <x v="34"/>
    <x v="21"/>
    <x v="37"/>
    <x v="1190"/>
    <x v="0"/>
    <x v="30"/>
    <x v="35"/>
    <x v="355"/>
    <x v="14"/>
  </r>
  <r>
    <x v="1560"/>
    <x v="9"/>
    <x v="4"/>
    <x v="0"/>
    <x v="261"/>
    <x v="483"/>
    <x v="0"/>
    <x v="22"/>
    <x v="0"/>
    <x v="624"/>
    <x v="79"/>
    <x v="92"/>
    <x v="416"/>
    <x v="34"/>
    <x v="21"/>
    <x v="37"/>
    <x v="1190"/>
    <x v="0"/>
    <x v="30"/>
    <x v="38"/>
    <x v="362"/>
    <x v="14"/>
  </r>
  <r>
    <x v="1561"/>
    <x v="9"/>
    <x v="4"/>
    <x v="0"/>
    <x v="261"/>
    <x v="483"/>
    <x v="0"/>
    <x v="22"/>
    <x v="0"/>
    <x v="625"/>
    <x v="300"/>
    <x v="315"/>
    <x v="416"/>
    <x v="34"/>
    <x v="21"/>
    <x v="37"/>
    <x v="1190"/>
    <x v="0"/>
    <x v="30"/>
    <x v="38"/>
    <x v="362"/>
    <x v="14"/>
  </r>
  <r>
    <x v="1562"/>
    <x v="9"/>
    <x v="4"/>
    <x v="0"/>
    <x v="261"/>
    <x v="483"/>
    <x v="0"/>
    <x v="22"/>
    <x v="0"/>
    <x v="626"/>
    <x v="352"/>
    <x v="359"/>
    <x v="416"/>
    <x v="34"/>
    <x v="21"/>
    <x v="37"/>
    <x v="1190"/>
    <x v="0"/>
    <x v="30"/>
    <x v="30"/>
    <x v="344"/>
    <x v="14"/>
  </r>
  <r>
    <x v="3512"/>
    <x v="9"/>
    <x v="4"/>
    <x v="0"/>
    <x v="261"/>
    <x v="483"/>
    <x v="0"/>
    <x v="22"/>
    <x v="0"/>
    <x v="627"/>
    <x v="385"/>
    <x v="394"/>
    <x v="416"/>
    <x v="34"/>
    <x v="21"/>
    <x v="37"/>
    <x v="1190"/>
    <x v="0"/>
    <x v="30"/>
    <x v="35"/>
    <x v="355"/>
    <x v="14"/>
  </r>
  <r>
    <x v="3954"/>
    <x v="9"/>
    <x v="4"/>
    <x v="0"/>
    <x v="261"/>
    <x v="483"/>
    <x v="1"/>
    <x v="22"/>
    <x v="0"/>
    <x v="628"/>
    <x v="538"/>
    <x v="546"/>
    <x v="416"/>
    <x v="34"/>
    <x v="21"/>
    <x v="15"/>
    <x v="513"/>
    <x v="0"/>
    <x v="30"/>
    <x v="35"/>
    <x v="173"/>
    <x v="14"/>
  </r>
  <r>
    <x v="3980"/>
    <x v="9"/>
    <x v="4"/>
    <x v="0"/>
    <x v="261"/>
    <x v="483"/>
    <x v="2"/>
    <x v="22"/>
    <x v="0"/>
    <x v="4055"/>
    <x v="542"/>
    <x v="549"/>
    <x v="416"/>
    <x v="34"/>
    <x v="21"/>
    <x v="35"/>
    <x v="1115"/>
    <x v="0"/>
    <x v="30"/>
    <x v="35"/>
    <x v="341"/>
    <x v="14"/>
  </r>
  <r>
    <x v="1564"/>
    <x v="9"/>
    <x v="4"/>
    <x v="0"/>
    <x v="266"/>
    <x v="487"/>
    <x v="3"/>
    <x v="22"/>
    <x v="0"/>
    <x v="2255"/>
    <x v="116"/>
    <x v="105"/>
    <x v="40"/>
    <x v="34"/>
    <x v="21"/>
    <x v="19"/>
    <x v="196"/>
    <x v="0"/>
    <x v="30"/>
    <x v="11"/>
    <x v="108"/>
    <x v="14"/>
  </r>
  <r>
    <x v="2704"/>
    <x v="9"/>
    <x v="4"/>
    <x v="0"/>
    <x v="266"/>
    <x v="487"/>
    <x v="5"/>
    <x v="4"/>
    <x v="0"/>
    <x v="3277"/>
    <x v="116"/>
    <x v="105"/>
    <x v="40"/>
    <x v="34"/>
    <x v="21"/>
    <x v="8"/>
    <x v="100"/>
    <x v="0"/>
    <x v="30"/>
    <x v="11"/>
    <x v="56"/>
    <x v="14"/>
  </r>
  <r>
    <x v="1563"/>
    <x v="9"/>
    <x v="4"/>
    <x v="0"/>
    <x v="267"/>
    <x v="487"/>
    <x v="5"/>
    <x v="19"/>
    <x v="0"/>
    <x v="629"/>
    <x v="116"/>
    <x v="105"/>
    <x v="48"/>
    <x v="34"/>
    <x v="21"/>
    <x v="31"/>
    <x v="503"/>
    <x v="0"/>
    <x v="30"/>
    <x v="11"/>
    <x v="206"/>
    <x v="14"/>
  </r>
  <r>
    <x v="3499"/>
    <x v="10"/>
    <x v="7"/>
    <x v="0"/>
    <x v="313"/>
    <x v="211"/>
    <x v="0"/>
    <x v="22"/>
    <x v="0"/>
    <x v="1791"/>
    <x v="138"/>
    <x v="123"/>
    <x v="28"/>
    <x v="34"/>
    <x v="21"/>
    <x v="37"/>
    <x v="563"/>
    <x v="0"/>
    <x v="30"/>
    <x v="5"/>
    <x v="188"/>
    <x v="14"/>
  </r>
  <r>
    <x v="3497"/>
    <x v="10"/>
    <x v="7"/>
    <x v="0"/>
    <x v="319"/>
    <x v="343"/>
    <x v="0"/>
    <x v="22"/>
    <x v="0"/>
    <x v="1790"/>
    <x v="76"/>
    <x v="78"/>
    <x v="137"/>
    <x v="34"/>
    <x v="21"/>
    <x v="37"/>
    <x v="865"/>
    <x v="0"/>
    <x v="30"/>
    <x v="28"/>
    <x v="339"/>
    <x v="14"/>
  </r>
  <r>
    <x v="1568"/>
    <x v="10"/>
    <x v="7"/>
    <x v="0"/>
    <x v="320"/>
    <x v="342"/>
    <x v="0"/>
    <x v="22"/>
    <x v="0"/>
    <x v="176"/>
    <x v="376"/>
    <x v="378"/>
    <x v="94"/>
    <x v="34"/>
    <x v="21"/>
    <x v="37"/>
    <x v="776"/>
    <x v="0"/>
    <x v="30"/>
    <x v="26"/>
    <x v="333"/>
    <x v="14"/>
  </r>
  <r>
    <x v="1565"/>
    <x v="10"/>
    <x v="7"/>
    <x v="0"/>
    <x v="321"/>
    <x v="458"/>
    <x v="0"/>
    <x v="22"/>
    <x v="0"/>
    <x v="1784"/>
    <x v="288"/>
    <x v="284"/>
    <x v="73"/>
    <x v="34"/>
    <x v="21"/>
    <x v="37"/>
    <x v="738"/>
    <x v="0"/>
    <x v="30"/>
    <x v="16"/>
    <x v="290"/>
    <x v="14"/>
  </r>
  <r>
    <x v="1566"/>
    <x v="10"/>
    <x v="7"/>
    <x v="0"/>
    <x v="322"/>
    <x v="386"/>
    <x v="0"/>
    <x v="22"/>
    <x v="0"/>
    <x v="1785"/>
    <x v="303"/>
    <x v="298"/>
    <x v="66"/>
    <x v="34"/>
    <x v="21"/>
    <x v="37"/>
    <x v="717"/>
    <x v="0"/>
    <x v="30"/>
    <x v="13"/>
    <x v="275"/>
    <x v="14"/>
  </r>
  <r>
    <x v="3584"/>
    <x v="10"/>
    <x v="7"/>
    <x v="0"/>
    <x v="328"/>
    <x v="341"/>
    <x v="0"/>
    <x v="22"/>
    <x v="0"/>
    <x v="2341"/>
    <x v="515"/>
    <x v="511"/>
    <x v="79"/>
    <x v="34"/>
    <x v="21"/>
    <x v="37"/>
    <x v="744"/>
    <x v="0"/>
    <x v="30"/>
    <x v="16"/>
    <x v="290"/>
    <x v="14"/>
  </r>
  <r>
    <x v="3585"/>
    <x v="10"/>
    <x v="7"/>
    <x v="0"/>
    <x v="329"/>
    <x v="339"/>
    <x v="2"/>
    <x v="22"/>
    <x v="1"/>
    <x v="3862"/>
    <x v="576"/>
    <x v="587"/>
    <x v="178"/>
    <x v="34"/>
    <x v="6"/>
    <x v="35"/>
    <x v="858"/>
    <x v="0"/>
    <x v="14"/>
    <x v="35"/>
    <x v="341"/>
    <x v="14"/>
  </r>
  <r>
    <x v="4055"/>
    <x v="10"/>
    <x v="7"/>
    <x v="0"/>
    <x v="329"/>
    <x v="339"/>
    <x v="1"/>
    <x v="22"/>
    <x v="1"/>
    <x v="4106"/>
    <x v="589"/>
    <x v="604"/>
    <x v="178"/>
    <x v="34"/>
    <x v="6"/>
    <x v="15"/>
    <x v="300"/>
    <x v="0"/>
    <x v="5"/>
    <x v="35"/>
    <x v="173"/>
    <x v="14"/>
  </r>
  <r>
    <x v="3498"/>
    <x v="10"/>
    <x v="7"/>
    <x v="0"/>
    <x v="332"/>
    <x v="456"/>
    <x v="0"/>
    <x v="22"/>
    <x v="0"/>
    <x v="177"/>
    <x v="130"/>
    <x v="116"/>
    <x v="34"/>
    <x v="34"/>
    <x v="21"/>
    <x v="37"/>
    <x v="609"/>
    <x v="0"/>
    <x v="30"/>
    <x v="6"/>
    <x v="214"/>
    <x v="14"/>
  </r>
  <r>
    <x v="3521"/>
    <x v="10"/>
    <x v="7"/>
    <x v="0"/>
    <x v="559"/>
    <x v="340"/>
    <x v="0"/>
    <x v="22"/>
    <x v="0"/>
    <x v="3843"/>
    <x v="207"/>
    <x v="196"/>
    <x v="56"/>
    <x v="34"/>
    <x v="21"/>
    <x v="37"/>
    <x v="689"/>
    <x v="0"/>
    <x v="30"/>
    <x v="11"/>
    <x v="264"/>
    <x v="14"/>
  </r>
  <r>
    <x v="1569"/>
    <x v="10"/>
    <x v="7"/>
    <x v="0"/>
    <x v="559"/>
    <x v="340"/>
    <x v="0"/>
    <x v="22"/>
    <x v="0"/>
    <x v="175"/>
    <x v="399"/>
    <x v="388"/>
    <x v="56"/>
    <x v="34"/>
    <x v="21"/>
    <x v="37"/>
    <x v="689"/>
    <x v="0"/>
    <x v="30"/>
    <x v="9"/>
    <x v="244"/>
    <x v="14"/>
  </r>
  <r>
    <x v="3522"/>
    <x v="10"/>
    <x v="7"/>
    <x v="0"/>
    <x v="701"/>
    <x v="459"/>
    <x v="0"/>
    <x v="22"/>
    <x v="0"/>
    <x v="3844"/>
    <x v="181"/>
    <x v="186"/>
    <x v="150"/>
    <x v="34"/>
    <x v="21"/>
    <x v="37"/>
    <x v="894"/>
    <x v="0"/>
    <x v="30"/>
    <x v="30"/>
    <x v="344"/>
    <x v="14"/>
  </r>
  <r>
    <x v="1567"/>
    <x v="10"/>
    <x v="7"/>
    <x v="0"/>
    <x v="701"/>
    <x v="459"/>
    <x v="0"/>
    <x v="22"/>
    <x v="0"/>
    <x v="2342"/>
    <x v="494"/>
    <x v="499"/>
    <x v="150"/>
    <x v="34"/>
    <x v="21"/>
    <x v="37"/>
    <x v="894"/>
    <x v="0"/>
    <x v="30"/>
    <x v="30"/>
    <x v="344"/>
    <x v="14"/>
  </r>
  <r>
    <x v="1557"/>
    <x v="11"/>
    <x v="7"/>
    <x v="0"/>
    <x v="324"/>
    <x v="454"/>
    <x v="0"/>
    <x v="22"/>
    <x v="0"/>
    <x v="632"/>
    <x v="352"/>
    <x v="349"/>
    <x v="83"/>
    <x v="34"/>
    <x v="21"/>
    <x v="37"/>
    <x v="752"/>
    <x v="0"/>
    <x v="30"/>
    <x v="16"/>
    <x v="290"/>
    <x v="14"/>
  </r>
  <r>
    <x v="3583"/>
    <x v="11"/>
    <x v="7"/>
    <x v="0"/>
    <x v="324"/>
    <x v="454"/>
    <x v="2"/>
    <x v="22"/>
    <x v="1"/>
    <x v="3861"/>
    <x v="563"/>
    <x v="556"/>
    <x v="83"/>
    <x v="34"/>
    <x v="0"/>
    <x v="35"/>
    <x v="684"/>
    <x v="0"/>
    <x v="10"/>
    <x v="16"/>
    <x v="272"/>
    <x v="14"/>
  </r>
  <r>
    <x v="4054"/>
    <x v="11"/>
    <x v="7"/>
    <x v="0"/>
    <x v="324"/>
    <x v="454"/>
    <x v="1"/>
    <x v="22"/>
    <x v="1"/>
    <x v="4105"/>
    <x v="578"/>
    <x v="574"/>
    <x v="83"/>
    <x v="34"/>
    <x v="0"/>
    <x v="15"/>
    <x v="183"/>
    <x v="0"/>
    <x v="1"/>
    <x v="16"/>
    <x v="102"/>
    <x v="14"/>
  </r>
  <r>
    <x v="3500"/>
    <x v="11"/>
    <x v="7"/>
    <x v="0"/>
    <x v="611"/>
    <x v="434"/>
    <x v="0"/>
    <x v="22"/>
    <x v="0"/>
    <x v="3840"/>
    <x v="113"/>
    <x v="103"/>
    <x v="90"/>
    <x v="34"/>
    <x v="21"/>
    <x v="37"/>
    <x v="771"/>
    <x v="0"/>
    <x v="30"/>
    <x v="14"/>
    <x v="280"/>
    <x v="14"/>
  </r>
  <r>
    <x v="1558"/>
    <x v="11"/>
    <x v="7"/>
    <x v="0"/>
    <x v="611"/>
    <x v="434"/>
    <x v="0"/>
    <x v="22"/>
    <x v="0"/>
    <x v="1783"/>
    <x v="274"/>
    <x v="269"/>
    <x v="90"/>
    <x v="34"/>
    <x v="21"/>
    <x v="37"/>
    <x v="771"/>
    <x v="0"/>
    <x v="30"/>
    <x v="14"/>
    <x v="280"/>
    <x v="14"/>
  </r>
  <r>
    <x v="3649"/>
    <x v="12"/>
    <x v="5"/>
    <x v="0"/>
    <x v="292"/>
    <x v="189"/>
    <x v="0"/>
    <x v="22"/>
    <x v="0"/>
    <x v="3892"/>
    <x v="217"/>
    <x v="208"/>
    <x v="76"/>
    <x v="34"/>
    <x v="21"/>
    <x v="37"/>
    <x v="742"/>
    <x v="0"/>
    <x v="30"/>
    <x v="11"/>
    <x v="264"/>
    <x v="14"/>
  </r>
  <r>
    <x v="622"/>
    <x v="12"/>
    <x v="5"/>
    <x v="0"/>
    <x v="292"/>
    <x v="189"/>
    <x v="0"/>
    <x v="22"/>
    <x v="0"/>
    <x v="719"/>
    <x v="281"/>
    <x v="274"/>
    <x v="76"/>
    <x v="34"/>
    <x v="21"/>
    <x v="37"/>
    <x v="742"/>
    <x v="0"/>
    <x v="30"/>
    <x v="11"/>
    <x v="264"/>
    <x v="14"/>
  </r>
  <r>
    <x v="4039"/>
    <x v="13"/>
    <x v="7"/>
    <x v="0"/>
    <x v="405"/>
    <x v="675"/>
    <x v="0"/>
    <x v="22"/>
    <x v="0"/>
    <x v="3358"/>
    <x v="128"/>
    <x v="119"/>
    <x v="33"/>
    <x v="34"/>
    <x v="21"/>
    <x v="37"/>
    <x v="604"/>
    <x v="0"/>
    <x v="30"/>
    <x v="11"/>
    <x v="264"/>
    <x v="14"/>
  </r>
  <r>
    <x v="3523"/>
    <x v="13"/>
    <x v="7"/>
    <x v="0"/>
    <x v="453"/>
    <x v="679"/>
    <x v="5"/>
    <x v="19"/>
    <x v="0"/>
    <x v="3845"/>
    <x v="107"/>
    <x v="90"/>
    <x v="20"/>
    <x v="34"/>
    <x v="21"/>
    <x v="31"/>
    <x v="304"/>
    <x v="0"/>
    <x v="30"/>
    <x v="5"/>
    <x v="137"/>
    <x v="14"/>
  </r>
  <r>
    <x v="1337"/>
    <x v="13"/>
    <x v="7"/>
    <x v="0"/>
    <x v="530"/>
    <x v="455"/>
    <x v="0"/>
    <x v="22"/>
    <x v="0"/>
    <x v="1777"/>
    <x v="36"/>
    <x v="37"/>
    <x v="140"/>
    <x v="34"/>
    <x v="21"/>
    <x v="37"/>
    <x v="877"/>
    <x v="0"/>
    <x v="30"/>
    <x v="22"/>
    <x v="318"/>
    <x v="14"/>
  </r>
  <r>
    <x v="1341"/>
    <x v="13"/>
    <x v="7"/>
    <x v="0"/>
    <x v="532"/>
    <x v="589"/>
    <x v="0"/>
    <x v="22"/>
    <x v="0"/>
    <x v="1779"/>
    <x v="99"/>
    <x v="106"/>
    <x v="273"/>
    <x v="34"/>
    <x v="21"/>
    <x v="37"/>
    <x v="1051"/>
    <x v="0"/>
    <x v="30"/>
    <x v="35"/>
    <x v="355"/>
    <x v="14"/>
  </r>
  <r>
    <x v="1340"/>
    <x v="13"/>
    <x v="7"/>
    <x v="0"/>
    <x v="536"/>
    <x v="590"/>
    <x v="0"/>
    <x v="22"/>
    <x v="0"/>
    <x v="1778"/>
    <x v="54"/>
    <x v="75"/>
    <x v="518"/>
    <x v="34"/>
    <x v="21"/>
    <x v="37"/>
    <x v="1263"/>
    <x v="0"/>
    <x v="30"/>
    <x v="47"/>
    <x v="376"/>
    <x v="14"/>
  </r>
  <r>
    <x v="1338"/>
    <x v="13"/>
    <x v="7"/>
    <x v="0"/>
    <x v="538"/>
    <x v="541"/>
    <x v="0"/>
    <x v="22"/>
    <x v="0"/>
    <x v="1780"/>
    <x v="605"/>
    <x v="616"/>
    <x v="278"/>
    <x v="34"/>
    <x v="21"/>
    <x v="37"/>
    <x v="1056"/>
    <x v="0"/>
    <x v="30"/>
    <x v="28"/>
    <x v="339"/>
    <x v="14"/>
  </r>
  <r>
    <x v="1339"/>
    <x v="13"/>
    <x v="7"/>
    <x v="0"/>
    <x v="540"/>
    <x v="673"/>
    <x v="0"/>
    <x v="22"/>
    <x v="0"/>
    <x v="1781"/>
    <x v="625"/>
    <x v="621"/>
    <x v="43"/>
    <x v="34"/>
    <x v="21"/>
    <x v="37"/>
    <x v="644"/>
    <x v="0"/>
    <x v="30"/>
    <x v="5"/>
    <x v="188"/>
    <x v="14"/>
  </r>
  <r>
    <x v="1342"/>
    <x v="13"/>
    <x v="7"/>
    <x v="0"/>
    <x v="549"/>
    <x v="431"/>
    <x v="0"/>
    <x v="22"/>
    <x v="0"/>
    <x v="2563"/>
    <x v="628"/>
    <x v="633"/>
    <x v="41"/>
    <x v="34"/>
    <x v="21"/>
    <x v="37"/>
    <x v="639"/>
    <x v="0"/>
    <x v="30"/>
    <x v="16"/>
    <x v="290"/>
    <x v="14"/>
  </r>
  <r>
    <x v="4040"/>
    <x v="13"/>
    <x v="7"/>
    <x v="0"/>
    <x v="665"/>
    <x v="436"/>
    <x v="0"/>
    <x v="22"/>
    <x v="0"/>
    <x v="4091"/>
    <x v="152"/>
    <x v="162"/>
    <x v="277"/>
    <x v="34"/>
    <x v="21"/>
    <x v="37"/>
    <x v="1055"/>
    <x v="0"/>
    <x v="30"/>
    <x v="35"/>
    <x v="355"/>
    <x v="14"/>
  </r>
  <r>
    <x v="4041"/>
    <x v="13"/>
    <x v="7"/>
    <x v="0"/>
    <x v="665"/>
    <x v="436"/>
    <x v="0"/>
    <x v="22"/>
    <x v="0"/>
    <x v="4092"/>
    <x v="189"/>
    <x v="197"/>
    <x v="277"/>
    <x v="34"/>
    <x v="21"/>
    <x v="37"/>
    <x v="1055"/>
    <x v="0"/>
    <x v="30"/>
    <x v="35"/>
    <x v="355"/>
    <x v="14"/>
  </r>
  <r>
    <x v="4042"/>
    <x v="13"/>
    <x v="7"/>
    <x v="0"/>
    <x v="665"/>
    <x v="436"/>
    <x v="0"/>
    <x v="22"/>
    <x v="0"/>
    <x v="4093"/>
    <x v="224"/>
    <x v="236"/>
    <x v="277"/>
    <x v="34"/>
    <x v="21"/>
    <x v="37"/>
    <x v="1055"/>
    <x v="0"/>
    <x v="30"/>
    <x v="35"/>
    <x v="355"/>
    <x v="14"/>
  </r>
  <r>
    <x v="4043"/>
    <x v="13"/>
    <x v="7"/>
    <x v="0"/>
    <x v="665"/>
    <x v="436"/>
    <x v="0"/>
    <x v="22"/>
    <x v="0"/>
    <x v="4094"/>
    <x v="260"/>
    <x v="271"/>
    <x v="277"/>
    <x v="34"/>
    <x v="21"/>
    <x v="37"/>
    <x v="1055"/>
    <x v="0"/>
    <x v="30"/>
    <x v="35"/>
    <x v="355"/>
    <x v="14"/>
  </r>
  <r>
    <x v="4044"/>
    <x v="13"/>
    <x v="7"/>
    <x v="0"/>
    <x v="665"/>
    <x v="436"/>
    <x v="0"/>
    <x v="22"/>
    <x v="0"/>
    <x v="4095"/>
    <x v="297"/>
    <x v="309"/>
    <x v="277"/>
    <x v="34"/>
    <x v="21"/>
    <x v="37"/>
    <x v="1055"/>
    <x v="0"/>
    <x v="30"/>
    <x v="35"/>
    <x v="355"/>
    <x v="14"/>
  </r>
  <r>
    <x v="4045"/>
    <x v="13"/>
    <x v="7"/>
    <x v="0"/>
    <x v="665"/>
    <x v="436"/>
    <x v="0"/>
    <x v="22"/>
    <x v="0"/>
    <x v="4096"/>
    <x v="386"/>
    <x v="395"/>
    <x v="277"/>
    <x v="34"/>
    <x v="21"/>
    <x v="37"/>
    <x v="1055"/>
    <x v="0"/>
    <x v="30"/>
    <x v="35"/>
    <x v="355"/>
    <x v="14"/>
  </r>
  <r>
    <x v="4046"/>
    <x v="13"/>
    <x v="7"/>
    <x v="0"/>
    <x v="665"/>
    <x v="436"/>
    <x v="0"/>
    <x v="22"/>
    <x v="0"/>
    <x v="4097"/>
    <x v="426"/>
    <x v="434"/>
    <x v="277"/>
    <x v="34"/>
    <x v="21"/>
    <x v="37"/>
    <x v="1055"/>
    <x v="0"/>
    <x v="30"/>
    <x v="35"/>
    <x v="355"/>
    <x v="14"/>
  </r>
  <r>
    <x v="4047"/>
    <x v="13"/>
    <x v="7"/>
    <x v="0"/>
    <x v="665"/>
    <x v="436"/>
    <x v="0"/>
    <x v="22"/>
    <x v="0"/>
    <x v="4098"/>
    <x v="459"/>
    <x v="468"/>
    <x v="277"/>
    <x v="34"/>
    <x v="21"/>
    <x v="37"/>
    <x v="1055"/>
    <x v="0"/>
    <x v="30"/>
    <x v="35"/>
    <x v="355"/>
    <x v="14"/>
  </r>
  <r>
    <x v="4048"/>
    <x v="13"/>
    <x v="7"/>
    <x v="0"/>
    <x v="665"/>
    <x v="436"/>
    <x v="0"/>
    <x v="22"/>
    <x v="0"/>
    <x v="4099"/>
    <x v="495"/>
    <x v="502"/>
    <x v="277"/>
    <x v="34"/>
    <x v="21"/>
    <x v="37"/>
    <x v="1055"/>
    <x v="0"/>
    <x v="30"/>
    <x v="35"/>
    <x v="355"/>
    <x v="14"/>
  </r>
  <r>
    <x v="4049"/>
    <x v="13"/>
    <x v="7"/>
    <x v="0"/>
    <x v="665"/>
    <x v="436"/>
    <x v="0"/>
    <x v="22"/>
    <x v="0"/>
    <x v="4100"/>
    <x v="526"/>
    <x v="535"/>
    <x v="277"/>
    <x v="34"/>
    <x v="21"/>
    <x v="37"/>
    <x v="1055"/>
    <x v="0"/>
    <x v="30"/>
    <x v="35"/>
    <x v="355"/>
    <x v="14"/>
  </r>
  <r>
    <x v="4050"/>
    <x v="13"/>
    <x v="7"/>
    <x v="0"/>
    <x v="665"/>
    <x v="436"/>
    <x v="0"/>
    <x v="22"/>
    <x v="0"/>
    <x v="4101"/>
    <x v="559"/>
    <x v="566"/>
    <x v="277"/>
    <x v="34"/>
    <x v="21"/>
    <x v="37"/>
    <x v="1055"/>
    <x v="0"/>
    <x v="30"/>
    <x v="35"/>
    <x v="355"/>
    <x v="14"/>
  </r>
  <r>
    <x v="4051"/>
    <x v="13"/>
    <x v="7"/>
    <x v="0"/>
    <x v="665"/>
    <x v="436"/>
    <x v="0"/>
    <x v="22"/>
    <x v="0"/>
    <x v="4102"/>
    <x v="590"/>
    <x v="605"/>
    <x v="277"/>
    <x v="34"/>
    <x v="21"/>
    <x v="37"/>
    <x v="1055"/>
    <x v="0"/>
    <x v="30"/>
    <x v="35"/>
    <x v="355"/>
    <x v="14"/>
  </r>
  <r>
    <x v="4052"/>
    <x v="13"/>
    <x v="7"/>
    <x v="0"/>
    <x v="666"/>
    <x v="437"/>
    <x v="0"/>
    <x v="22"/>
    <x v="0"/>
    <x v="4103"/>
    <x v="341"/>
    <x v="364"/>
    <x v="523"/>
    <x v="34"/>
    <x v="21"/>
    <x v="37"/>
    <x v="1266"/>
    <x v="0"/>
    <x v="30"/>
    <x v="47"/>
    <x v="376"/>
    <x v="14"/>
  </r>
  <r>
    <x v="4053"/>
    <x v="13"/>
    <x v="7"/>
    <x v="0"/>
    <x v="667"/>
    <x v="435"/>
    <x v="0"/>
    <x v="22"/>
    <x v="0"/>
    <x v="4104"/>
    <x v="616"/>
    <x v="612"/>
    <x v="37"/>
    <x v="34"/>
    <x v="21"/>
    <x v="37"/>
    <x v="630"/>
    <x v="0"/>
    <x v="30"/>
    <x v="7"/>
    <x v="225"/>
    <x v="14"/>
  </r>
  <r>
    <x v="3561"/>
    <x v="14"/>
    <x v="2"/>
    <x v="2"/>
    <x v="167"/>
    <x v="449"/>
    <x v="2"/>
    <x v="22"/>
    <x v="0"/>
    <x v="3097"/>
    <x v="46"/>
    <x v="85"/>
    <x v="662"/>
    <x v="34"/>
    <x v="21"/>
    <x v="35"/>
    <x v="1330"/>
    <x v="0"/>
    <x v="30"/>
    <x v="58"/>
    <x v="388"/>
    <x v="14"/>
  </r>
  <r>
    <x v="651"/>
    <x v="14"/>
    <x v="2"/>
    <x v="2"/>
    <x v="167"/>
    <x v="449"/>
    <x v="1"/>
    <x v="22"/>
    <x v="0"/>
    <x v="2108"/>
    <x v="52"/>
    <x v="95"/>
    <x v="662"/>
    <x v="34"/>
    <x v="21"/>
    <x v="15"/>
    <x v="778"/>
    <x v="0"/>
    <x v="30"/>
    <x v="60"/>
    <x v="259"/>
    <x v="14"/>
  </r>
  <r>
    <x v="645"/>
    <x v="14"/>
    <x v="2"/>
    <x v="2"/>
    <x v="167"/>
    <x v="449"/>
    <x v="0"/>
    <x v="21"/>
    <x v="0"/>
    <x v="1364"/>
    <x v="101"/>
    <x v="139"/>
    <x v="662"/>
    <x v="34"/>
    <x v="21"/>
    <x v="16"/>
    <x v="810"/>
    <x v="0"/>
    <x v="30"/>
    <x v="60"/>
    <x v="269"/>
    <x v="14"/>
  </r>
  <r>
    <x v="3182"/>
    <x v="14"/>
    <x v="2"/>
    <x v="2"/>
    <x v="167"/>
    <x v="449"/>
    <x v="1"/>
    <x v="22"/>
    <x v="0"/>
    <x v="3357"/>
    <x v="417"/>
    <x v="458"/>
    <x v="662"/>
    <x v="34"/>
    <x v="21"/>
    <x v="15"/>
    <x v="778"/>
    <x v="0"/>
    <x v="30"/>
    <x v="60"/>
    <x v="259"/>
    <x v="14"/>
  </r>
  <r>
    <x v="649"/>
    <x v="14"/>
    <x v="2"/>
    <x v="2"/>
    <x v="167"/>
    <x v="449"/>
    <x v="2"/>
    <x v="22"/>
    <x v="0"/>
    <x v="2012"/>
    <x v="458"/>
    <x v="496"/>
    <x v="662"/>
    <x v="34"/>
    <x v="21"/>
    <x v="35"/>
    <x v="1330"/>
    <x v="0"/>
    <x v="30"/>
    <x v="58"/>
    <x v="388"/>
    <x v="14"/>
  </r>
  <r>
    <x v="646"/>
    <x v="14"/>
    <x v="2"/>
    <x v="2"/>
    <x v="167"/>
    <x v="449"/>
    <x v="0"/>
    <x v="21"/>
    <x v="0"/>
    <x v="1365"/>
    <x v="532"/>
    <x v="569"/>
    <x v="662"/>
    <x v="34"/>
    <x v="21"/>
    <x v="16"/>
    <x v="810"/>
    <x v="0"/>
    <x v="30"/>
    <x v="60"/>
    <x v="269"/>
    <x v="14"/>
  </r>
  <r>
    <x v="3180"/>
    <x v="14"/>
    <x v="2"/>
    <x v="2"/>
    <x v="168"/>
    <x v="448"/>
    <x v="1"/>
    <x v="22"/>
    <x v="0"/>
    <x v="3355"/>
    <x v="365"/>
    <x v="366"/>
    <x v="386"/>
    <x v="34"/>
    <x v="21"/>
    <x v="15"/>
    <x v="492"/>
    <x v="0"/>
    <x v="30"/>
    <x v="26"/>
    <x v="142"/>
    <x v="14"/>
  </r>
  <r>
    <x v="647"/>
    <x v="14"/>
    <x v="2"/>
    <x v="1"/>
    <x v="181"/>
    <x v="527"/>
    <x v="0"/>
    <x v="21"/>
    <x v="0"/>
    <x v="1371"/>
    <x v="162"/>
    <x v="205"/>
    <x v="668"/>
    <x v="34"/>
    <x v="21"/>
    <x v="16"/>
    <x v="827"/>
    <x v="0"/>
    <x v="30"/>
    <x v="60"/>
    <x v="269"/>
    <x v="14"/>
  </r>
  <r>
    <x v="2059"/>
    <x v="14"/>
    <x v="2"/>
    <x v="1"/>
    <x v="181"/>
    <x v="527"/>
    <x v="0"/>
    <x v="22"/>
    <x v="0"/>
    <x v="645"/>
    <x v="288"/>
    <x v="330"/>
    <x v="668"/>
    <x v="34"/>
    <x v="21"/>
    <x v="37"/>
    <x v="1368"/>
    <x v="0"/>
    <x v="30"/>
    <x v="58"/>
    <x v="397"/>
    <x v="14"/>
  </r>
  <r>
    <x v="650"/>
    <x v="14"/>
    <x v="2"/>
    <x v="1"/>
    <x v="181"/>
    <x v="527"/>
    <x v="0"/>
    <x v="22"/>
    <x v="0"/>
    <x v="646"/>
    <x v="563"/>
    <x v="600"/>
    <x v="668"/>
    <x v="34"/>
    <x v="21"/>
    <x v="37"/>
    <x v="1368"/>
    <x v="0"/>
    <x v="30"/>
    <x v="58"/>
    <x v="397"/>
    <x v="14"/>
  </r>
  <r>
    <x v="648"/>
    <x v="14"/>
    <x v="2"/>
    <x v="1"/>
    <x v="181"/>
    <x v="527"/>
    <x v="0"/>
    <x v="21"/>
    <x v="0"/>
    <x v="1372"/>
    <x v="587"/>
    <x v="630"/>
    <x v="668"/>
    <x v="34"/>
    <x v="21"/>
    <x v="16"/>
    <x v="827"/>
    <x v="0"/>
    <x v="30"/>
    <x v="60"/>
    <x v="269"/>
    <x v="14"/>
  </r>
  <r>
    <x v="3181"/>
    <x v="14"/>
    <x v="2"/>
    <x v="1"/>
    <x v="182"/>
    <x v="326"/>
    <x v="1"/>
    <x v="22"/>
    <x v="0"/>
    <x v="3356"/>
    <x v="388"/>
    <x v="390"/>
    <x v="378"/>
    <x v="34"/>
    <x v="21"/>
    <x v="15"/>
    <x v="489"/>
    <x v="0"/>
    <x v="30"/>
    <x v="26"/>
    <x v="142"/>
    <x v="14"/>
  </r>
  <r>
    <x v="644"/>
    <x v="14"/>
    <x v="2"/>
    <x v="2"/>
    <x v="555"/>
    <x v="450"/>
    <x v="2"/>
    <x v="22"/>
    <x v="0"/>
    <x v="716"/>
    <x v="356"/>
    <x v="366"/>
    <x v="529"/>
    <x v="34"/>
    <x v="21"/>
    <x v="35"/>
    <x v="1217"/>
    <x v="0"/>
    <x v="30"/>
    <x v="35"/>
    <x v="341"/>
    <x v="14"/>
  </r>
  <r>
    <x v="3562"/>
    <x v="14"/>
    <x v="2"/>
    <x v="2"/>
    <x v="598"/>
    <x v="447"/>
    <x v="2"/>
    <x v="22"/>
    <x v="0"/>
    <x v="1816"/>
    <x v="425"/>
    <x v="422"/>
    <x v="281"/>
    <x v="34"/>
    <x v="21"/>
    <x v="35"/>
    <x v="971"/>
    <x v="0"/>
    <x v="30"/>
    <x v="21"/>
    <x v="293"/>
    <x v="14"/>
  </r>
  <r>
    <x v="3560"/>
    <x v="14"/>
    <x v="2"/>
    <x v="1"/>
    <x v="600"/>
    <x v="476"/>
    <x v="2"/>
    <x v="22"/>
    <x v="0"/>
    <x v="1817"/>
    <x v="447"/>
    <x v="441"/>
    <x v="280"/>
    <x v="34"/>
    <x v="21"/>
    <x v="35"/>
    <x v="970"/>
    <x v="0"/>
    <x v="30"/>
    <x v="16"/>
    <x v="272"/>
    <x v="14"/>
  </r>
  <r>
    <x v="4027"/>
    <x v="14"/>
    <x v="2"/>
    <x v="1"/>
    <x v="662"/>
    <x v="381"/>
    <x v="2"/>
    <x v="22"/>
    <x v="0"/>
    <x v="4087"/>
    <x v="397"/>
    <x v="405"/>
    <x v="498"/>
    <x v="34"/>
    <x v="21"/>
    <x v="35"/>
    <x v="1186"/>
    <x v="0"/>
    <x v="30"/>
    <x v="32"/>
    <x v="335"/>
    <x v="14"/>
  </r>
  <r>
    <x v="4026"/>
    <x v="14"/>
    <x v="2"/>
    <x v="1"/>
    <x v="663"/>
    <x v="571"/>
    <x v="2"/>
    <x v="22"/>
    <x v="0"/>
    <x v="717"/>
    <x v="388"/>
    <x v="367"/>
    <x v="4"/>
    <x v="34"/>
    <x v="21"/>
    <x v="35"/>
    <x v="215"/>
    <x v="0"/>
    <x v="30"/>
    <x v="0"/>
    <x v="76"/>
    <x v="14"/>
  </r>
  <r>
    <x v="4106"/>
    <x v="15"/>
    <x v="2"/>
    <x v="2"/>
    <x v="160"/>
    <x v="238"/>
    <x v="2"/>
    <x v="19"/>
    <x v="0"/>
    <x v="2136"/>
    <x v="138"/>
    <x v="137"/>
    <x v="309"/>
    <x v="4"/>
    <x v="21"/>
    <x v="33"/>
    <x v="936"/>
    <x v="28"/>
    <x v="30"/>
    <x v="26"/>
    <x v="294"/>
    <x v="2"/>
  </r>
  <r>
    <x v="1501"/>
    <x v="15"/>
    <x v="2"/>
    <x v="2"/>
    <x v="160"/>
    <x v="238"/>
    <x v="2"/>
    <x v="22"/>
    <x v="0"/>
    <x v="633"/>
    <x v="285"/>
    <x v="284"/>
    <x v="309"/>
    <x v="4"/>
    <x v="21"/>
    <x v="35"/>
    <x v="1014"/>
    <x v="30"/>
    <x v="30"/>
    <x v="21"/>
    <x v="293"/>
    <x v="2"/>
  </r>
  <r>
    <x v="1502"/>
    <x v="15"/>
    <x v="2"/>
    <x v="1"/>
    <x v="183"/>
    <x v="57"/>
    <x v="0"/>
    <x v="22"/>
    <x v="0"/>
    <x v="647"/>
    <x v="274"/>
    <x v="268"/>
    <x v="174"/>
    <x v="4"/>
    <x v="21"/>
    <x v="37"/>
    <x v="924"/>
    <x v="34"/>
    <x v="30"/>
    <x v="11"/>
    <x v="264"/>
    <x v="2"/>
  </r>
  <r>
    <x v="1513"/>
    <x v="15"/>
    <x v="2"/>
    <x v="1"/>
    <x v="183"/>
    <x v="57"/>
    <x v="1"/>
    <x v="22"/>
    <x v="0"/>
    <x v="2109"/>
    <x v="469"/>
    <x v="462"/>
    <x v="174"/>
    <x v="4"/>
    <x v="21"/>
    <x v="15"/>
    <x v="295"/>
    <x v="12"/>
    <x v="30"/>
    <x v="11"/>
    <x v="80"/>
    <x v="2"/>
  </r>
  <r>
    <x v="1503"/>
    <x v="15"/>
    <x v="2"/>
    <x v="1"/>
    <x v="184"/>
    <x v="521"/>
    <x v="0"/>
    <x v="22"/>
    <x v="0"/>
    <x v="648"/>
    <x v="28"/>
    <x v="42"/>
    <x v="548"/>
    <x v="34"/>
    <x v="21"/>
    <x v="37"/>
    <x v="1287"/>
    <x v="0"/>
    <x v="30"/>
    <x v="42"/>
    <x v="369"/>
    <x v="14"/>
  </r>
  <r>
    <x v="1508"/>
    <x v="15"/>
    <x v="2"/>
    <x v="1"/>
    <x v="184"/>
    <x v="521"/>
    <x v="0"/>
    <x v="21"/>
    <x v="0"/>
    <x v="1373"/>
    <x v="113"/>
    <x v="127"/>
    <x v="548"/>
    <x v="34"/>
    <x v="21"/>
    <x v="16"/>
    <x v="657"/>
    <x v="0"/>
    <x v="30"/>
    <x v="42"/>
    <x v="207"/>
    <x v="14"/>
  </r>
  <r>
    <x v="1504"/>
    <x v="15"/>
    <x v="2"/>
    <x v="1"/>
    <x v="184"/>
    <x v="521"/>
    <x v="0"/>
    <x v="22"/>
    <x v="0"/>
    <x v="649"/>
    <x v="118"/>
    <x v="137"/>
    <x v="548"/>
    <x v="34"/>
    <x v="21"/>
    <x v="37"/>
    <x v="1287"/>
    <x v="0"/>
    <x v="30"/>
    <x v="46"/>
    <x v="375"/>
    <x v="14"/>
  </r>
  <r>
    <x v="1505"/>
    <x v="15"/>
    <x v="2"/>
    <x v="1"/>
    <x v="184"/>
    <x v="521"/>
    <x v="0"/>
    <x v="22"/>
    <x v="0"/>
    <x v="650"/>
    <x v="347"/>
    <x v="369"/>
    <x v="548"/>
    <x v="34"/>
    <x v="21"/>
    <x v="37"/>
    <x v="1287"/>
    <x v="0"/>
    <x v="30"/>
    <x v="46"/>
    <x v="375"/>
    <x v="14"/>
  </r>
  <r>
    <x v="1522"/>
    <x v="15"/>
    <x v="2"/>
    <x v="1"/>
    <x v="184"/>
    <x v="521"/>
    <x v="5"/>
    <x v="19"/>
    <x v="0"/>
    <x v="1812"/>
    <x v="395"/>
    <x v="415"/>
    <x v="548"/>
    <x v="34"/>
    <x v="21"/>
    <x v="31"/>
    <x v="1126"/>
    <x v="0"/>
    <x v="30"/>
    <x v="46"/>
    <x v="342"/>
    <x v="14"/>
  </r>
  <r>
    <x v="1520"/>
    <x v="15"/>
    <x v="2"/>
    <x v="1"/>
    <x v="184"/>
    <x v="521"/>
    <x v="0"/>
    <x v="22"/>
    <x v="0"/>
    <x v="1821"/>
    <x v="500"/>
    <x v="517"/>
    <x v="548"/>
    <x v="34"/>
    <x v="21"/>
    <x v="37"/>
    <x v="1287"/>
    <x v="0"/>
    <x v="30"/>
    <x v="46"/>
    <x v="375"/>
    <x v="14"/>
  </r>
  <r>
    <x v="2047"/>
    <x v="15"/>
    <x v="2"/>
    <x v="1"/>
    <x v="184"/>
    <x v="521"/>
    <x v="0"/>
    <x v="21"/>
    <x v="0"/>
    <x v="1374"/>
    <x v="510"/>
    <x v="525"/>
    <x v="548"/>
    <x v="34"/>
    <x v="21"/>
    <x v="16"/>
    <x v="657"/>
    <x v="0"/>
    <x v="30"/>
    <x v="43"/>
    <x v="211"/>
    <x v="14"/>
  </r>
  <r>
    <x v="1521"/>
    <x v="15"/>
    <x v="2"/>
    <x v="1"/>
    <x v="184"/>
    <x v="521"/>
    <x v="0"/>
    <x v="22"/>
    <x v="0"/>
    <x v="1814"/>
    <x v="573"/>
    <x v="593"/>
    <x v="548"/>
    <x v="34"/>
    <x v="21"/>
    <x v="37"/>
    <x v="1287"/>
    <x v="0"/>
    <x v="30"/>
    <x v="46"/>
    <x v="375"/>
    <x v="14"/>
  </r>
  <r>
    <x v="1515"/>
    <x v="15"/>
    <x v="2"/>
    <x v="2"/>
    <x v="197"/>
    <x v="570"/>
    <x v="0"/>
    <x v="22"/>
    <x v="0"/>
    <x v="2137"/>
    <x v="61"/>
    <x v="81"/>
    <x v="532"/>
    <x v="34"/>
    <x v="21"/>
    <x v="37"/>
    <x v="1269"/>
    <x v="0"/>
    <x v="30"/>
    <x v="46"/>
    <x v="375"/>
    <x v="14"/>
  </r>
  <r>
    <x v="1506"/>
    <x v="15"/>
    <x v="2"/>
    <x v="2"/>
    <x v="197"/>
    <x v="570"/>
    <x v="0"/>
    <x v="22"/>
    <x v="0"/>
    <x v="659"/>
    <x v="391"/>
    <x v="412"/>
    <x v="532"/>
    <x v="34"/>
    <x v="21"/>
    <x v="37"/>
    <x v="1269"/>
    <x v="0"/>
    <x v="30"/>
    <x v="46"/>
    <x v="375"/>
    <x v="14"/>
  </r>
  <r>
    <x v="1511"/>
    <x v="15"/>
    <x v="2"/>
    <x v="2"/>
    <x v="197"/>
    <x v="570"/>
    <x v="5"/>
    <x v="19"/>
    <x v="0"/>
    <x v="1813"/>
    <x v="435"/>
    <x v="452"/>
    <x v="532"/>
    <x v="34"/>
    <x v="21"/>
    <x v="31"/>
    <x v="1105"/>
    <x v="0"/>
    <x v="30"/>
    <x v="42"/>
    <x v="337"/>
    <x v="14"/>
  </r>
  <r>
    <x v="1516"/>
    <x v="15"/>
    <x v="2"/>
    <x v="2"/>
    <x v="197"/>
    <x v="570"/>
    <x v="3"/>
    <x v="22"/>
    <x v="0"/>
    <x v="2249"/>
    <x v="536"/>
    <x v="552"/>
    <x v="532"/>
    <x v="34"/>
    <x v="21"/>
    <x v="19"/>
    <x v="741"/>
    <x v="0"/>
    <x v="30"/>
    <x v="46"/>
    <x v="251"/>
    <x v="14"/>
  </r>
  <r>
    <x v="2872"/>
    <x v="15"/>
    <x v="2"/>
    <x v="2"/>
    <x v="197"/>
    <x v="570"/>
    <x v="5"/>
    <x v="20"/>
    <x v="0"/>
    <x v="2274"/>
    <x v="536"/>
    <x v="549"/>
    <x v="532"/>
    <x v="34"/>
    <x v="21"/>
    <x v="31"/>
    <x v="1105"/>
    <x v="0"/>
    <x v="30"/>
    <x v="42"/>
    <x v="337"/>
    <x v="14"/>
  </r>
  <r>
    <x v="1512"/>
    <x v="15"/>
    <x v="2"/>
    <x v="2"/>
    <x v="197"/>
    <x v="570"/>
    <x v="5"/>
    <x v="0"/>
    <x v="0"/>
    <x v="1822"/>
    <x v="578"/>
    <x v="600"/>
    <x v="532"/>
    <x v="34"/>
    <x v="21"/>
    <x v="9"/>
    <x v="496"/>
    <x v="0"/>
    <x v="30"/>
    <x v="46"/>
    <x v="174"/>
    <x v="14"/>
  </r>
  <r>
    <x v="3191"/>
    <x v="15"/>
    <x v="2"/>
    <x v="2"/>
    <x v="197"/>
    <x v="570"/>
    <x v="1"/>
    <x v="22"/>
    <x v="0"/>
    <x v="3577"/>
    <x v="605"/>
    <x v="627"/>
    <x v="532"/>
    <x v="34"/>
    <x v="21"/>
    <x v="15"/>
    <x v="605"/>
    <x v="0"/>
    <x v="30"/>
    <x v="42"/>
    <x v="198"/>
    <x v="14"/>
  </r>
  <r>
    <x v="1509"/>
    <x v="15"/>
    <x v="2"/>
    <x v="2"/>
    <x v="198"/>
    <x v="572"/>
    <x v="0"/>
    <x v="21"/>
    <x v="0"/>
    <x v="1377"/>
    <x v="148"/>
    <x v="149"/>
    <x v="404"/>
    <x v="34"/>
    <x v="21"/>
    <x v="16"/>
    <x v="537"/>
    <x v="0"/>
    <x v="30"/>
    <x v="28"/>
    <x v="158"/>
    <x v="14"/>
  </r>
  <r>
    <x v="1510"/>
    <x v="15"/>
    <x v="2"/>
    <x v="2"/>
    <x v="198"/>
    <x v="572"/>
    <x v="0"/>
    <x v="21"/>
    <x v="0"/>
    <x v="1378"/>
    <x v="545"/>
    <x v="548"/>
    <x v="404"/>
    <x v="34"/>
    <x v="21"/>
    <x v="16"/>
    <x v="537"/>
    <x v="0"/>
    <x v="30"/>
    <x v="28"/>
    <x v="158"/>
    <x v="14"/>
  </r>
  <r>
    <x v="1517"/>
    <x v="15"/>
    <x v="2"/>
    <x v="1"/>
    <x v="602"/>
    <x v="573"/>
    <x v="5"/>
    <x v="0"/>
    <x v="0"/>
    <x v="1825"/>
    <x v="536"/>
    <x v="540"/>
    <x v="384"/>
    <x v="34"/>
    <x v="21"/>
    <x v="9"/>
    <x v="396"/>
    <x v="0"/>
    <x v="30"/>
    <x v="30"/>
    <x v="126"/>
    <x v="14"/>
  </r>
  <r>
    <x v="2696"/>
    <x v="15"/>
    <x v="2"/>
    <x v="1"/>
    <x v="602"/>
    <x v="573"/>
    <x v="2"/>
    <x v="22"/>
    <x v="0"/>
    <x v="3273"/>
    <x v="605"/>
    <x v="611"/>
    <x v="384"/>
    <x v="34"/>
    <x v="21"/>
    <x v="35"/>
    <x v="1090"/>
    <x v="0"/>
    <x v="30"/>
    <x v="21"/>
    <x v="293"/>
    <x v="14"/>
  </r>
  <r>
    <x v="1514"/>
    <x v="15"/>
    <x v="2"/>
    <x v="2"/>
    <x v="603"/>
    <x v="239"/>
    <x v="1"/>
    <x v="22"/>
    <x v="0"/>
    <x v="2110"/>
    <x v="480"/>
    <x v="469"/>
    <x v="138"/>
    <x v="4"/>
    <x v="21"/>
    <x v="15"/>
    <x v="261"/>
    <x v="12"/>
    <x v="30"/>
    <x v="8"/>
    <x v="64"/>
    <x v="2"/>
  </r>
  <r>
    <x v="1507"/>
    <x v="15"/>
    <x v="2"/>
    <x v="2"/>
    <x v="632"/>
    <x v="569"/>
    <x v="0"/>
    <x v="22"/>
    <x v="0"/>
    <x v="660"/>
    <x v="160"/>
    <x v="167"/>
    <x v="429"/>
    <x v="34"/>
    <x v="21"/>
    <x v="37"/>
    <x v="1205"/>
    <x v="0"/>
    <x v="30"/>
    <x v="33"/>
    <x v="351"/>
    <x v="14"/>
  </r>
  <r>
    <x v="4113"/>
    <x v="15"/>
    <x v="2"/>
    <x v="2"/>
    <x v="638"/>
    <x v="240"/>
    <x v="2"/>
    <x v="4"/>
    <x v="0"/>
    <x v="4114"/>
    <x v="138"/>
    <x v="127"/>
    <x v="169"/>
    <x v="4"/>
    <x v="21"/>
    <x v="10"/>
    <x v="227"/>
    <x v="10"/>
    <x v="30"/>
    <x v="11"/>
    <x v="62"/>
    <x v="2"/>
  </r>
  <r>
    <x v="3563"/>
    <x v="15"/>
    <x v="2"/>
    <x v="2"/>
    <x v="638"/>
    <x v="240"/>
    <x v="1"/>
    <x v="22"/>
    <x v="0"/>
    <x v="1800"/>
    <x v="138"/>
    <x v="127"/>
    <x v="169"/>
    <x v="4"/>
    <x v="21"/>
    <x v="15"/>
    <x v="293"/>
    <x v="12"/>
    <x v="30"/>
    <x v="11"/>
    <x v="80"/>
    <x v="2"/>
  </r>
  <r>
    <x v="3592"/>
    <x v="15"/>
    <x v="2"/>
    <x v="2"/>
    <x v="638"/>
    <x v="240"/>
    <x v="1"/>
    <x v="22"/>
    <x v="0"/>
    <x v="3868"/>
    <x v="285"/>
    <x v="278"/>
    <x v="169"/>
    <x v="4"/>
    <x v="21"/>
    <x v="15"/>
    <x v="293"/>
    <x v="12"/>
    <x v="30"/>
    <x v="11"/>
    <x v="80"/>
    <x v="2"/>
  </r>
  <r>
    <x v="1518"/>
    <x v="15"/>
    <x v="2"/>
    <x v="1"/>
    <x v="696"/>
    <x v="57"/>
    <x v="0"/>
    <x v="22"/>
    <x v="1"/>
    <x v="2336"/>
    <x v="242"/>
    <x v="235"/>
    <x v="174"/>
    <x v="4"/>
    <x v="5"/>
    <x v="37"/>
    <x v="924"/>
    <x v="34"/>
    <x v="18"/>
    <x v="11"/>
    <x v="264"/>
    <x v="2"/>
  </r>
  <r>
    <x v="1519"/>
    <x v="15"/>
    <x v="2"/>
    <x v="2"/>
    <x v="697"/>
    <x v="240"/>
    <x v="0"/>
    <x v="22"/>
    <x v="1"/>
    <x v="2337"/>
    <x v="253"/>
    <x v="245"/>
    <x v="169"/>
    <x v="4"/>
    <x v="3"/>
    <x v="37"/>
    <x v="919"/>
    <x v="34"/>
    <x v="16"/>
    <x v="11"/>
    <x v="264"/>
    <x v="2"/>
  </r>
  <r>
    <x v="1530"/>
    <x v="16"/>
    <x v="2"/>
    <x v="1"/>
    <x v="161"/>
    <x v="327"/>
    <x v="0"/>
    <x v="21"/>
    <x v="0"/>
    <x v="1359"/>
    <x v="126"/>
    <x v="116"/>
    <x v="122"/>
    <x v="34"/>
    <x v="21"/>
    <x v="16"/>
    <x v="264"/>
    <x v="0"/>
    <x v="30"/>
    <x v="11"/>
    <x v="87"/>
    <x v="14"/>
  </r>
  <r>
    <x v="2061"/>
    <x v="16"/>
    <x v="2"/>
    <x v="1"/>
    <x v="161"/>
    <x v="327"/>
    <x v="0"/>
    <x v="22"/>
    <x v="0"/>
    <x v="634"/>
    <x v="324"/>
    <x v="318"/>
    <x v="122"/>
    <x v="34"/>
    <x v="21"/>
    <x v="37"/>
    <x v="847"/>
    <x v="0"/>
    <x v="30"/>
    <x v="11"/>
    <x v="264"/>
    <x v="14"/>
  </r>
  <r>
    <x v="3184"/>
    <x v="16"/>
    <x v="2"/>
    <x v="1"/>
    <x v="161"/>
    <x v="327"/>
    <x v="1"/>
    <x v="22"/>
    <x v="0"/>
    <x v="3574"/>
    <x v="435"/>
    <x v="426"/>
    <x v="122"/>
    <x v="34"/>
    <x v="21"/>
    <x v="15"/>
    <x v="238"/>
    <x v="0"/>
    <x v="30"/>
    <x v="11"/>
    <x v="80"/>
    <x v="14"/>
  </r>
  <r>
    <x v="1531"/>
    <x v="16"/>
    <x v="2"/>
    <x v="1"/>
    <x v="161"/>
    <x v="327"/>
    <x v="0"/>
    <x v="21"/>
    <x v="0"/>
    <x v="1360"/>
    <x v="554"/>
    <x v="546"/>
    <x v="122"/>
    <x v="34"/>
    <x v="21"/>
    <x v="16"/>
    <x v="264"/>
    <x v="0"/>
    <x v="30"/>
    <x v="11"/>
    <x v="87"/>
    <x v="14"/>
  </r>
  <r>
    <x v="1523"/>
    <x v="16"/>
    <x v="2"/>
    <x v="1"/>
    <x v="161"/>
    <x v="327"/>
    <x v="0"/>
    <x v="22"/>
    <x v="0"/>
    <x v="635"/>
    <x v="593"/>
    <x v="590"/>
    <x v="122"/>
    <x v="34"/>
    <x v="21"/>
    <x v="37"/>
    <x v="847"/>
    <x v="0"/>
    <x v="30"/>
    <x v="11"/>
    <x v="264"/>
    <x v="14"/>
  </r>
  <r>
    <x v="1532"/>
    <x v="16"/>
    <x v="2"/>
    <x v="1"/>
    <x v="161"/>
    <x v="327"/>
    <x v="0"/>
    <x v="21"/>
    <x v="0"/>
    <x v="1361"/>
    <x v="619"/>
    <x v="618"/>
    <x v="122"/>
    <x v="34"/>
    <x v="21"/>
    <x v="16"/>
    <x v="264"/>
    <x v="0"/>
    <x v="30"/>
    <x v="11"/>
    <x v="87"/>
    <x v="14"/>
  </r>
  <r>
    <x v="1533"/>
    <x v="16"/>
    <x v="2"/>
    <x v="2"/>
    <x v="163"/>
    <x v="387"/>
    <x v="0"/>
    <x v="21"/>
    <x v="0"/>
    <x v="1362"/>
    <x v="238"/>
    <x v="249"/>
    <x v="458"/>
    <x v="34"/>
    <x v="21"/>
    <x v="16"/>
    <x v="584"/>
    <x v="0"/>
    <x v="30"/>
    <x v="35"/>
    <x v="183"/>
    <x v="14"/>
  </r>
  <r>
    <x v="1542"/>
    <x v="16"/>
    <x v="2"/>
    <x v="2"/>
    <x v="163"/>
    <x v="387"/>
    <x v="2"/>
    <x v="22"/>
    <x v="0"/>
    <x v="1796"/>
    <x v="462"/>
    <x v="467"/>
    <x v="458"/>
    <x v="34"/>
    <x v="21"/>
    <x v="35"/>
    <x v="1154"/>
    <x v="0"/>
    <x v="30"/>
    <x v="30"/>
    <x v="328"/>
    <x v="14"/>
  </r>
  <r>
    <x v="3124"/>
    <x v="16"/>
    <x v="2"/>
    <x v="2"/>
    <x v="163"/>
    <x v="387"/>
    <x v="1"/>
    <x v="22"/>
    <x v="0"/>
    <x v="3515"/>
    <x v="507"/>
    <x v="514"/>
    <x v="458"/>
    <x v="34"/>
    <x v="21"/>
    <x v="15"/>
    <x v="551"/>
    <x v="0"/>
    <x v="30"/>
    <x v="35"/>
    <x v="173"/>
    <x v="14"/>
  </r>
  <r>
    <x v="1534"/>
    <x v="16"/>
    <x v="2"/>
    <x v="2"/>
    <x v="163"/>
    <x v="387"/>
    <x v="0"/>
    <x v="21"/>
    <x v="0"/>
    <x v="1363"/>
    <x v="518"/>
    <x v="527"/>
    <x v="458"/>
    <x v="34"/>
    <x v="21"/>
    <x v="16"/>
    <x v="584"/>
    <x v="0"/>
    <x v="30"/>
    <x v="35"/>
    <x v="183"/>
    <x v="14"/>
  </r>
  <r>
    <x v="2698"/>
    <x v="16"/>
    <x v="2"/>
    <x v="2"/>
    <x v="163"/>
    <x v="387"/>
    <x v="2"/>
    <x v="22"/>
    <x v="0"/>
    <x v="3275"/>
    <x v="589"/>
    <x v="611"/>
    <x v="458"/>
    <x v="34"/>
    <x v="21"/>
    <x v="35"/>
    <x v="1154"/>
    <x v="0"/>
    <x v="30"/>
    <x v="42"/>
    <x v="357"/>
    <x v="14"/>
  </r>
  <r>
    <x v="2056"/>
    <x v="16"/>
    <x v="2"/>
    <x v="2"/>
    <x v="164"/>
    <x v="507"/>
    <x v="2"/>
    <x v="22"/>
    <x v="0"/>
    <x v="636"/>
    <x v="335"/>
    <x v="362"/>
    <x v="620"/>
    <x v="34"/>
    <x v="21"/>
    <x v="35"/>
    <x v="1291"/>
    <x v="0"/>
    <x v="30"/>
    <x v="50"/>
    <x v="367"/>
    <x v="14"/>
  </r>
  <r>
    <x v="3122"/>
    <x v="16"/>
    <x v="2"/>
    <x v="2"/>
    <x v="164"/>
    <x v="507"/>
    <x v="1"/>
    <x v="22"/>
    <x v="0"/>
    <x v="3513"/>
    <x v="381"/>
    <x v="408"/>
    <x v="620"/>
    <x v="34"/>
    <x v="21"/>
    <x v="15"/>
    <x v="698"/>
    <x v="0"/>
    <x v="30"/>
    <x v="52"/>
    <x v="227"/>
    <x v="14"/>
  </r>
  <r>
    <x v="1540"/>
    <x v="16"/>
    <x v="2"/>
    <x v="2"/>
    <x v="164"/>
    <x v="507"/>
    <x v="0"/>
    <x v="21"/>
    <x v="0"/>
    <x v="1771"/>
    <x v="395"/>
    <x v="422"/>
    <x v="620"/>
    <x v="34"/>
    <x v="21"/>
    <x v="16"/>
    <x v="731"/>
    <x v="0"/>
    <x v="30"/>
    <x v="52"/>
    <x v="237"/>
    <x v="14"/>
  </r>
  <r>
    <x v="3553"/>
    <x v="16"/>
    <x v="2"/>
    <x v="2"/>
    <x v="164"/>
    <x v="507"/>
    <x v="2"/>
    <x v="22"/>
    <x v="0"/>
    <x v="1819"/>
    <x v="455"/>
    <x v="479"/>
    <x v="620"/>
    <x v="34"/>
    <x v="21"/>
    <x v="35"/>
    <x v="1291"/>
    <x v="0"/>
    <x v="30"/>
    <x v="50"/>
    <x v="367"/>
    <x v="14"/>
  </r>
  <r>
    <x v="3185"/>
    <x v="16"/>
    <x v="2"/>
    <x v="2"/>
    <x v="164"/>
    <x v="507"/>
    <x v="1"/>
    <x v="22"/>
    <x v="0"/>
    <x v="3575"/>
    <x v="469"/>
    <x v="496"/>
    <x v="620"/>
    <x v="34"/>
    <x v="21"/>
    <x v="15"/>
    <x v="698"/>
    <x v="0"/>
    <x v="30"/>
    <x v="52"/>
    <x v="227"/>
    <x v="14"/>
  </r>
  <r>
    <x v="1544"/>
    <x v="16"/>
    <x v="2"/>
    <x v="2"/>
    <x v="164"/>
    <x v="507"/>
    <x v="2"/>
    <x v="22"/>
    <x v="0"/>
    <x v="1818"/>
    <x v="487"/>
    <x v="507"/>
    <x v="620"/>
    <x v="34"/>
    <x v="21"/>
    <x v="35"/>
    <x v="1291"/>
    <x v="0"/>
    <x v="30"/>
    <x v="50"/>
    <x v="367"/>
    <x v="14"/>
  </r>
  <r>
    <x v="2702"/>
    <x v="16"/>
    <x v="2"/>
    <x v="2"/>
    <x v="165"/>
    <x v="506"/>
    <x v="0"/>
    <x v="22"/>
    <x v="0"/>
    <x v="651"/>
    <x v="28"/>
    <x v="49"/>
    <x v="640"/>
    <x v="34"/>
    <x v="21"/>
    <x v="37"/>
    <x v="1336"/>
    <x v="0"/>
    <x v="30"/>
    <x v="50"/>
    <x v="382"/>
    <x v="14"/>
  </r>
  <r>
    <x v="1543"/>
    <x v="16"/>
    <x v="2"/>
    <x v="2"/>
    <x v="165"/>
    <x v="506"/>
    <x v="5"/>
    <x v="19"/>
    <x v="0"/>
    <x v="1799"/>
    <x v="50"/>
    <x v="85"/>
    <x v="640"/>
    <x v="34"/>
    <x v="21"/>
    <x v="31"/>
    <x v="1242"/>
    <x v="0"/>
    <x v="30"/>
    <x v="56"/>
    <x v="364"/>
    <x v="14"/>
  </r>
  <r>
    <x v="2697"/>
    <x v="16"/>
    <x v="2"/>
    <x v="2"/>
    <x v="165"/>
    <x v="506"/>
    <x v="2"/>
    <x v="22"/>
    <x v="0"/>
    <x v="3274"/>
    <x v="626"/>
    <x v="654"/>
    <x v="640"/>
    <x v="34"/>
    <x v="21"/>
    <x v="35"/>
    <x v="1313"/>
    <x v="0"/>
    <x v="30"/>
    <x v="54"/>
    <x v="380"/>
    <x v="14"/>
  </r>
  <r>
    <x v="1524"/>
    <x v="16"/>
    <x v="2"/>
    <x v="2"/>
    <x v="166"/>
    <x v="388"/>
    <x v="2"/>
    <x v="22"/>
    <x v="0"/>
    <x v="637"/>
    <x v="28"/>
    <x v="85"/>
    <x v="697"/>
    <x v="34"/>
    <x v="21"/>
    <x v="35"/>
    <x v="1371"/>
    <x v="0"/>
    <x v="30"/>
    <x v="67"/>
    <x v="402"/>
    <x v="14"/>
  </r>
  <r>
    <x v="1546"/>
    <x v="16"/>
    <x v="2"/>
    <x v="2"/>
    <x v="166"/>
    <x v="388"/>
    <x v="1"/>
    <x v="22"/>
    <x v="0"/>
    <x v="2112"/>
    <x v="33"/>
    <x v="92"/>
    <x v="697"/>
    <x v="34"/>
    <x v="21"/>
    <x v="15"/>
    <x v="873"/>
    <x v="0"/>
    <x v="30"/>
    <x v="67"/>
    <x v="285"/>
    <x v="14"/>
  </r>
  <r>
    <x v="1525"/>
    <x v="16"/>
    <x v="2"/>
    <x v="2"/>
    <x v="166"/>
    <x v="388"/>
    <x v="2"/>
    <x v="22"/>
    <x v="0"/>
    <x v="638"/>
    <x v="144"/>
    <x v="205"/>
    <x v="697"/>
    <x v="34"/>
    <x v="21"/>
    <x v="35"/>
    <x v="1371"/>
    <x v="0"/>
    <x v="30"/>
    <x v="67"/>
    <x v="402"/>
    <x v="14"/>
  </r>
  <r>
    <x v="1547"/>
    <x v="16"/>
    <x v="2"/>
    <x v="2"/>
    <x v="166"/>
    <x v="388"/>
    <x v="1"/>
    <x v="22"/>
    <x v="0"/>
    <x v="2113"/>
    <x v="156"/>
    <x v="216"/>
    <x v="697"/>
    <x v="34"/>
    <x v="21"/>
    <x v="15"/>
    <x v="873"/>
    <x v="0"/>
    <x v="30"/>
    <x v="67"/>
    <x v="285"/>
    <x v="14"/>
  </r>
  <r>
    <x v="1548"/>
    <x v="16"/>
    <x v="2"/>
    <x v="2"/>
    <x v="166"/>
    <x v="388"/>
    <x v="1"/>
    <x v="22"/>
    <x v="0"/>
    <x v="2114"/>
    <x v="596"/>
    <x v="651"/>
    <x v="697"/>
    <x v="34"/>
    <x v="21"/>
    <x v="15"/>
    <x v="873"/>
    <x v="0"/>
    <x v="30"/>
    <x v="67"/>
    <x v="285"/>
    <x v="14"/>
  </r>
  <r>
    <x v="3551"/>
    <x v="16"/>
    <x v="2"/>
    <x v="1"/>
    <x v="169"/>
    <x v="539"/>
    <x v="2"/>
    <x v="22"/>
    <x v="0"/>
    <x v="1795"/>
    <x v="411"/>
    <x v="438"/>
    <x v="673"/>
    <x v="34"/>
    <x v="21"/>
    <x v="35"/>
    <x v="1337"/>
    <x v="0"/>
    <x v="30"/>
    <x v="52"/>
    <x v="372"/>
    <x v="14"/>
  </r>
  <r>
    <x v="1535"/>
    <x v="16"/>
    <x v="2"/>
    <x v="2"/>
    <x v="170"/>
    <x v="505"/>
    <x v="0"/>
    <x v="21"/>
    <x v="0"/>
    <x v="1366"/>
    <x v="116"/>
    <x v="105"/>
    <x v="149"/>
    <x v="34"/>
    <x v="21"/>
    <x v="16"/>
    <x v="305"/>
    <x v="0"/>
    <x v="30"/>
    <x v="11"/>
    <x v="87"/>
    <x v="14"/>
  </r>
  <r>
    <x v="1536"/>
    <x v="16"/>
    <x v="2"/>
    <x v="2"/>
    <x v="170"/>
    <x v="505"/>
    <x v="0"/>
    <x v="21"/>
    <x v="0"/>
    <x v="1367"/>
    <x v="188"/>
    <x v="179"/>
    <x v="149"/>
    <x v="34"/>
    <x v="21"/>
    <x v="16"/>
    <x v="305"/>
    <x v="0"/>
    <x v="30"/>
    <x v="11"/>
    <x v="87"/>
    <x v="14"/>
  </r>
  <r>
    <x v="2060"/>
    <x v="16"/>
    <x v="2"/>
    <x v="2"/>
    <x v="170"/>
    <x v="505"/>
    <x v="0"/>
    <x v="22"/>
    <x v="0"/>
    <x v="639"/>
    <x v="314"/>
    <x v="308"/>
    <x v="149"/>
    <x v="34"/>
    <x v="21"/>
    <x v="37"/>
    <x v="892"/>
    <x v="0"/>
    <x v="30"/>
    <x v="11"/>
    <x v="264"/>
    <x v="14"/>
  </r>
  <r>
    <x v="3183"/>
    <x v="16"/>
    <x v="2"/>
    <x v="2"/>
    <x v="170"/>
    <x v="505"/>
    <x v="1"/>
    <x v="22"/>
    <x v="0"/>
    <x v="3573"/>
    <x v="425"/>
    <x v="415"/>
    <x v="149"/>
    <x v="34"/>
    <x v="21"/>
    <x v="15"/>
    <x v="272"/>
    <x v="0"/>
    <x v="30"/>
    <x v="11"/>
    <x v="80"/>
    <x v="14"/>
  </r>
  <r>
    <x v="1537"/>
    <x v="16"/>
    <x v="2"/>
    <x v="2"/>
    <x v="170"/>
    <x v="505"/>
    <x v="0"/>
    <x v="21"/>
    <x v="0"/>
    <x v="1368"/>
    <x v="545"/>
    <x v="537"/>
    <x v="149"/>
    <x v="34"/>
    <x v="21"/>
    <x v="16"/>
    <x v="305"/>
    <x v="0"/>
    <x v="30"/>
    <x v="11"/>
    <x v="87"/>
    <x v="14"/>
  </r>
  <r>
    <x v="1526"/>
    <x v="16"/>
    <x v="2"/>
    <x v="2"/>
    <x v="170"/>
    <x v="505"/>
    <x v="0"/>
    <x v="22"/>
    <x v="0"/>
    <x v="640"/>
    <x v="584"/>
    <x v="579"/>
    <x v="149"/>
    <x v="34"/>
    <x v="21"/>
    <x v="37"/>
    <x v="892"/>
    <x v="0"/>
    <x v="30"/>
    <x v="11"/>
    <x v="264"/>
    <x v="14"/>
  </r>
  <r>
    <x v="1538"/>
    <x v="16"/>
    <x v="2"/>
    <x v="2"/>
    <x v="170"/>
    <x v="505"/>
    <x v="0"/>
    <x v="21"/>
    <x v="0"/>
    <x v="1369"/>
    <x v="608"/>
    <x v="607"/>
    <x v="149"/>
    <x v="34"/>
    <x v="21"/>
    <x v="16"/>
    <x v="305"/>
    <x v="0"/>
    <x v="30"/>
    <x v="11"/>
    <x v="87"/>
    <x v="14"/>
  </r>
  <r>
    <x v="1555"/>
    <x v="16"/>
    <x v="2"/>
    <x v="2"/>
    <x v="171"/>
    <x v="512"/>
    <x v="5"/>
    <x v="19"/>
    <x v="0"/>
    <x v="1797"/>
    <x v="488"/>
    <x v="471"/>
    <x v="18"/>
    <x v="34"/>
    <x v="21"/>
    <x v="31"/>
    <x v="297"/>
    <x v="0"/>
    <x v="30"/>
    <x v="0"/>
    <x v="58"/>
    <x v="14"/>
  </r>
  <r>
    <x v="1553"/>
    <x v="16"/>
    <x v="2"/>
    <x v="1"/>
    <x v="173"/>
    <x v="511"/>
    <x v="5"/>
    <x v="19"/>
    <x v="0"/>
    <x v="1794"/>
    <x v="126"/>
    <x v="108"/>
    <x v="0"/>
    <x v="34"/>
    <x v="21"/>
    <x v="31"/>
    <x v="81"/>
    <x v="0"/>
    <x v="30"/>
    <x v="2"/>
    <x v="95"/>
    <x v="14"/>
  </r>
  <r>
    <x v="1545"/>
    <x v="16"/>
    <x v="2"/>
    <x v="1"/>
    <x v="179"/>
    <x v="528"/>
    <x v="1"/>
    <x v="22"/>
    <x v="0"/>
    <x v="2111"/>
    <x v="39"/>
    <x v="100"/>
    <x v="698"/>
    <x v="34"/>
    <x v="21"/>
    <x v="15"/>
    <x v="883"/>
    <x v="0"/>
    <x v="30"/>
    <x v="67"/>
    <x v="285"/>
    <x v="14"/>
  </r>
  <r>
    <x v="1527"/>
    <x v="16"/>
    <x v="2"/>
    <x v="1"/>
    <x v="179"/>
    <x v="528"/>
    <x v="2"/>
    <x v="22"/>
    <x v="0"/>
    <x v="642"/>
    <x v="52"/>
    <x v="112"/>
    <x v="698"/>
    <x v="34"/>
    <x v="21"/>
    <x v="35"/>
    <x v="1373"/>
    <x v="0"/>
    <x v="30"/>
    <x v="66"/>
    <x v="400"/>
    <x v="14"/>
  </r>
  <r>
    <x v="3123"/>
    <x v="16"/>
    <x v="2"/>
    <x v="1"/>
    <x v="179"/>
    <x v="528"/>
    <x v="1"/>
    <x v="22"/>
    <x v="0"/>
    <x v="3514"/>
    <x v="435"/>
    <x v="491"/>
    <x v="698"/>
    <x v="34"/>
    <x v="21"/>
    <x v="15"/>
    <x v="883"/>
    <x v="0"/>
    <x v="30"/>
    <x v="66"/>
    <x v="281"/>
    <x v="14"/>
  </r>
  <r>
    <x v="1539"/>
    <x v="16"/>
    <x v="2"/>
    <x v="1"/>
    <x v="179"/>
    <x v="528"/>
    <x v="0"/>
    <x v="21"/>
    <x v="0"/>
    <x v="1370"/>
    <x v="449"/>
    <x v="501"/>
    <x v="698"/>
    <x v="34"/>
    <x v="21"/>
    <x v="16"/>
    <x v="927"/>
    <x v="0"/>
    <x v="30"/>
    <x v="66"/>
    <x v="289"/>
    <x v="14"/>
  </r>
  <r>
    <x v="1549"/>
    <x v="16"/>
    <x v="2"/>
    <x v="1"/>
    <x v="179"/>
    <x v="528"/>
    <x v="1"/>
    <x v="22"/>
    <x v="0"/>
    <x v="2248"/>
    <x v="518"/>
    <x v="574"/>
    <x v="698"/>
    <x v="34"/>
    <x v="21"/>
    <x v="15"/>
    <x v="883"/>
    <x v="0"/>
    <x v="30"/>
    <x v="67"/>
    <x v="285"/>
    <x v="14"/>
  </r>
  <r>
    <x v="1528"/>
    <x v="16"/>
    <x v="2"/>
    <x v="1"/>
    <x v="180"/>
    <x v="542"/>
    <x v="1"/>
    <x v="22"/>
    <x v="0"/>
    <x v="643"/>
    <x v="352"/>
    <x v="378"/>
    <x v="626"/>
    <x v="34"/>
    <x v="21"/>
    <x v="15"/>
    <x v="707"/>
    <x v="0"/>
    <x v="30"/>
    <x v="50"/>
    <x v="218"/>
    <x v="14"/>
  </r>
  <r>
    <x v="3598"/>
    <x v="16"/>
    <x v="2"/>
    <x v="1"/>
    <x v="180"/>
    <x v="542"/>
    <x v="2"/>
    <x v="22"/>
    <x v="0"/>
    <x v="3873"/>
    <x v="365"/>
    <x v="390"/>
    <x v="626"/>
    <x v="34"/>
    <x v="21"/>
    <x v="35"/>
    <x v="1299"/>
    <x v="0"/>
    <x v="30"/>
    <x v="50"/>
    <x v="367"/>
    <x v="14"/>
  </r>
  <r>
    <x v="1529"/>
    <x v="16"/>
    <x v="2"/>
    <x v="1"/>
    <x v="180"/>
    <x v="542"/>
    <x v="2"/>
    <x v="22"/>
    <x v="0"/>
    <x v="644"/>
    <x v="449"/>
    <x v="467"/>
    <x v="626"/>
    <x v="34"/>
    <x v="21"/>
    <x v="35"/>
    <x v="1299"/>
    <x v="0"/>
    <x v="30"/>
    <x v="46"/>
    <x v="363"/>
    <x v="14"/>
  </r>
  <r>
    <x v="3128"/>
    <x v="16"/>
    <x v="2"/>
    <x v="1"/>
    <x v="180"/>
    <x v="542"/>
    <x v="1"/>
    <x v="22"/>
    <x v="0"/>
    <x v="3521"/>
    <x v="608"/>
    <x v="637"/>
    <x v="626"/>
    <x v="34"/>
    <x v="21"/>
    <x v="15"/>
    <x v="707"/>
    <x v="0"/>
    <x v="30"/>
    <x v="50"/>
    <x v="218"/>
    <x v="14"/>
  </r>
  <r>
    <x v="1541"/>
    <x v="16"/>
    <x v="2"/>
    <x v="1"/>
    <x v="506"/>
    <x v="561"/>
    <x v="5"/>
    <x v="19"/>
    <x v="0"/>
    <x v="1793"/>
    <x v="381"/>
    <x v="412"/>
    <x v="650"/>
    <x v="34"/>
    <x v="21"/>
    <x v="31"/>
    <x v="1256"/>
    <x v="0"/>
    <x v="30"/>
    <x v="54"/>
    <x v="360"/>
    <x v="14"/>
  </r>
  <r>
    <x v="1551"/>
    <x v="16"/>
    <x v="2"/>
    <x v="1"/>
    <x v="506"/>
    <x v="561"/>
    <x v="2"/>
    <x v="22"/>
    <x v="0"/>
    <x v="1820"/>
    <x v="515"/>
    <x v="543"/>
    <x v="650"/>
    <x v="34"/>
    <x v="21"/>
    <x v="35"/>
    <x v="1321"/>
    <x v="0"/>
    <x v="30"/>
    <x v="54"/>
    <x v="380"/>
    <x v="14"/>
  </r>
  <r>
    <x v="1554"/>
    <x v="16"/>
    <x v="2"/>
    <x v="1"/>
    <x v="553"/>
    <x v="328"/>
    <x v="0"/>
    <x v="21"/>
    <x v="0"/>
    <x v="1381"/>
    <x v="200"/>
    <x v="219"/>
    <x v="583"/>
    <x v="34"/>
    <x v="21"/>
    <x v="16"/>
    <x v="700"/>
    <x v="0"/>
    <x v="30"/>
    <x v="46"/>
    <x v="219"/>
    <x v="14"/>
  </r>
  <r>
    <x v="2050"/>
    <x v="16"/>
    <x v="2"/>
    <x v="1"/>
    <x v="554"/>
    <x v="382"/>
    <x v="2"/>
    <x v="22"/>
    <x v="0"/>
    <x v="715"/>
    <x v="42"/>
    <x v="39"/>
    <x v="286"/>
    <x v="34"/>
    <x v="21"/>
    <x v="35"/>
    <x v="976"/>
    <x v="0"/>
    <x v="30"/>
    <x v="16"/>
    <x v="272"/>
    <x v="14"/>
  </r>
  <r>
    <x v="1550"/>
    <x v="16"/>
    <x v="2"/>
    <x v="1"/>
    <x v="601"/>
    <x v="509"/>
    <x v="2"/>
    <x v="22"/>
    <x v="0"/>
    <x v="2325"/>
    <x v="439"/>
    <x v="441"/>
    <x v="461"/>
    <x v="34"/>
    <x v="21"/>
    <x v="35"/>
    <x v="1158"/>
    <x v="0"/>
    <x v="30"/>
    <x v="26"/>
    <x v="312"/>
    <x v="14"/>
  </r>
  <r>
    <x v="1552"/>
    <x v="16"/>
    <x v="2"/>
    <x v="1"/>
    <x v="601"/>
    <x v="509"/>
    <x v="2"/>
    <x v="22"/>
    <x v="0"/>
    <x v="2326"/>
    <x v="563"/>
    <x v="574"/>
    <x v="461"/>
    <x v="34"/>
    <x v="21"/>
    <x v="35"/>
    <x v="1158"/>
    <x v="0"/>
    <x v="30"/>
    <x v="38"/>
    <x v="348"/>
    <x v="14"/>
  </r>
  <r>
    <x v="2607"/>
    <x v="17"/>
    <x v="2"/>
    <x v="1"/>
    <x v="185"/>
    <x v="192"/>
    <x v="2"/>
    <x v="22"/>
    <x v="0"/>
    <x v="654"/>
    <x v="84"/>
    <x v="77"/>
    <x v="111"/>
    <x v="34"/>
    <x v="21"/>
    <x v="35"/>
    <x v="751"/>
    <x v="0"/>
    <x v="30"/>
    <x v="16"/>
    <x v="272"/>
    <x v="14"/>
  </r>
  <r>
    <x v="1346"/>
    <x v="17"/>
    <x v="2"/>
    <x v="1"/>
    <x v="186"/>
    <x v="194"/>
    <x v="2"/>
    <x v="22"/>
    <x v="0"/>
    <x v="1787"/>
    <x v="192"/>
    <x v="183"/>
    <x v="97"/>
    <x v="34"/>
    <x v="21"/>
    <x v="35"/>
    <x v="724"/>
    <x v="0"/>
    <x v="30"/>
    <x v="11"/>
    <x v="238"/>
    <x v="14"/>
  </r>
  <r>
    <x v="1345"/>
    <x v="17"/>
    <x v="2"/>
    <x v="1"/>
    <x v="186"/>
    <x v="194"/>
    <x v="0"/>
    <x v="22"/>
    <x v="0"/>
    <x v="655"/>
    <x v="256"/>
    <x v="249"/>
    <x v="97"/>
    <x v="34"/>
    <x v="21"/>
    <x v="37"/>
    <x v="788"/>
    <x v="0"/>
    <x v="30"/>
    <x v="11"/>
    <x v="264"/>
    <x v="14"/>
  </r>
  <r>
    <x v="1349"/>
    <x v="17"/>
    <x v="2"/>
    <x v="1"/>
    <x v="187"/>
    <x v="195"/>
    <x v="1"/>
    <x v="22"/>
    <x v="0"/>
    <x v="2115"/>
    <x v="113"/>
    <x v="116"/>
    <x v="353"/>
    <x v="34"/>
    <x v="21"/>
    <x v="15"/>
    <x v="480"/>
    <x v="0"/>
    <x v="30"/>
    <x v="30"/>
    <x v="157"/>
    <x v="14"/>
  </r>
  <r>
    <x v="2610"/>
    <x v="17"/>
    <x v="2"/>
    <x v="1"/>
    <x v="187"/>
    <x v="195"/>
    <x v="2"/>
    <x v="22"/>
    <x v="0"/>
    <x v="656"/>
    <x v="395"/>
    <x v="402"/>
    <x v="353"/>
    <x v="34"/>
    <x v="21"/>
    <x v="35"/>
    <x v="1071"/>
    <x v="0"/>
    <x v="30"/>
    <x v="30"/>
    <x v="328"/>
    <x v="14"/>
  </r>
  <r>
    <x v="1347"/>
    <x v="17"/>
    <x v="2"/>
    <x v="1"/>
    <x v="187"/>
    <x v="195"/>
    <x v="0"/>
    <x v="22"/>
    <x v="0"/>
    <x v="657"/>
    <x v="515"/>
    <x v="521"/>
    <x v="353"/>
    <x v="34"/>
    <x v="21"/>
    <x v="37"/>
    <x v="1140"/>
    <x v="0"/>
    <x v="30"/>
    <x v="30"/>
    <x v="344"/>
    <x v="14"/>
  </r>
  <r>
    <x v="1348"/>
    <x v="17"/>
    <x v="2"/>
    <x v="1"/>
    <x v="187"/>
    <x v="195"/>
    <x v="0"/>
    <x v="22"/>
    <x v="0"/>
    <x v="658"/>
    <x v="578"/>
    <x v="587"/>
    <x v="353"/>
    <x v="34"/>
    <x v="21"/>
    <x v="37"/>
    <x v="1140"/>
    <x v="0"/>
    <x v="30"/>
    <x v="30"/>
    <x v="344"/>
    <x v="14"/>
  </r>
  <r>
    <x v="1350"/>
    <x v="17"/>
    <x v="2"/>
    <x v="1"/>
    <x v="188"/>
    <x v="197"/>
    <x v="0"/>
    <x v="21"/>
    <x v="0"/>
    <x v="1375"/>
    <x v="177"/>
    <x v="179"/>
    <x v="230"/>
    <x v="34"/>
    <x v="21"/>
    <x v="16"/>
    <x v="397"/>
    <x v="0"/>
    <x v="30"/>
    <x v="26"/>
    <x v="151"/>
    <x v="14"/>
  </r>
  <r>
    <x v="3437"/>
    <x v="17"/>
    <x v="2"/>
    <x v="1"/>
    <x v="188"/>
    <x v="197"/>
    <x v="1"/>
    <x v="22"/>
    <x v="0"/>
    <x v="3828"/>
    <x v="319"/>
    <x v="326"/>
    <x v="230"/>
    <x v="34"/>
    <x v="21"/>
    <x v="15"/>
    <x v="366"/>
    <x v="0"/>
    <x v="30"/>
    <x v="26"/>
    <x v="142"/>
    <x v="14"/>
  </r>
  <r>
    <x v="1351"/>
    <x v="17"/>
    <x v="2"/>
    <x v="1"/>
    <x v="188"/>
    <x v="197"/>
    <x v="0"/>
    <x v="21"/>
    <x v="0"/>
    <x v="1376"/>
    <x v="573"/>
    <x v="574"/>
    <x v="230"/>
    <x v="34"/>
    <x v="21"/>
    <x v="16"/>
    <x v="397"/>
    <x v="0"/>
    <x v="30"/>
    <x v="26"/>
    <x v="151"/>
    <x v="14"/>
  </r>
  <r>
    <x v="1360"/>
    <x v="17"/>
    <x v="2"/>
    <x v="1"/>
    <x v="195"/>
    <x v="523"/>
    <x v="1"/>
    <x v="22"/>
    <x v="0"/>
    <x v="2116"/>
    <x v="368"/>
    <x v="394"/>
    <x v="569"/>
    <x v="34"/>
    <x v="21"/>
    <x v="15"/>
    <x v="653"/>
    <x v="0"/>
    <x v="30"/>
    <x v="50"/>
    <x v="218"/>
    <x v="14"/>
  </r>
  <r>
    <x v="2608"/>
    <x v="17"/>
    <x v="2"/>
    <x v="2"/>
    <x v="199"/>
    <x v="94"/>
    <x v="2"/>
    <x v="22"/>
    <x v="0"/>
    <x v="661"/>
    <x v="101"/>
    <x v="92"/>
    <x v="120"/>
    <x v="34"/>
    <x v="21"/>
    <x v="35"/>
    <x v="766"/>
    <x v="0"/>
    <x v="30"/>
    <x v="16"/>
    <x v="272"/>
    <x v="14"/>
  </r>
  <r>
    <x v="2606"/>
    <x v="17"/>
    <x v="2"/>
    <x v="2"/>
    <x v="200"/>
    <x v="578"/>
    <x v="2"/>
    <x v="22"/>
    <x v="0"/>
    <x v="3261"/>
    <x v="56"/>
    <x v="61"/>
    <x v="374"/>
    <x v="34"/>
    <x v="21"/>
    <x v="35"/>
    <x v="1084"/>
    <x v="0"/>
    <x v="30"/>
    <x v="30"/>
    <x v="328"/>
    <x v="14"/>
  </r>
  <r>
    <x v="2605"/>
    <x v="17"/>
    <x v="2"/>
    <x v="2"/>
    <x v="200"/>
    <x v="578"/>
    <x v="1"/>
    <x v="22"/>
    <x v="0"/>
    <x v="662"/>
    <x v="65"/>
    <x v="70"/>
    <x v="374"/>
    <x v="34"/>
    <x v="21"/>
    <x v="15"/>
    <x v="488"/>
    <x v="0"/>
    <x v="30"/>
    <x v="30"/>
    <x v="157"/>
    <x v="14"/>
  </r>
  <r>
    <x v="1353"/>
    <x v="17"/>
    <x v="2"/>
    <x v="2"/>
    <x v="200"/>
    <x v="578"/>
    <x v="1"/>
    <x v="22"/>
    <x v="0"/>
    <x v="2117"/>
    <x v="138"/>
    <x v="139"/>
    <x v="374"/>
    <x v="34"/>
    <x v="21"/>
    <x v="15"/>
    <x v="488"/>
    <x v="0"/>
    <x v="30"/>
    <x v="30"/>
    <x v="157"/>
    <x v="14"/>
  </r>
  <r>
    <x v="2611"/>
    <x v="17"/>
    <x v="2"/>
    <x v="2"/>
    <x v="200"/>
    <x v="578"/>
    <x v="0"/>
    <x v="22"/>
    <x v="0"/>
    <x v="663"/>
    <x v="421"/>
    <x v="426"/>
    <x v="374"/>
    <x v="34"/>
    <x v="21"/>
    <x v="37"/>
    <x v="1152"/>
    <x v="0"/>
    <x v="30"/>
    <x v="30"/>
    <x v="344"/>
    <x v="14"/>
  </r>
  <r>
    <x v="1352"/>
    <x v="17"/>
    <x v="2"/>
    <x v="2"/>
    <x v="200"/>
    <x v="578"/>
    <x v="0"/>
    <x v="22"/>
    <x v="0"/>
    <x v="664"/>
    <x v="538"/>
    <x v="543"/>
    <x v="374"/>
    <x v="34"/>
    <x v="21"/>
    <x v="37"/>
    <x v="1152"/>
    <x v="0"/>
    <x v="30"/>
    <x v="30"/>
    <x v="344"/>
    <x v="14"/>
  </r>
  <r>
    <x v="2609"/>
    <x v="17"/>
    <x v="2"/>
    <x v="2"/>
    <x v="201"/>
    <x v="577"/>
    <x v="2"/>
    <x v="22"/>
    <x v="0"/>
    <x v="665"/>
    <x v="368"/>
    <x v="366"/>
    <x v="248"/>
    <x v="34"/>
    <x v="21"/>
    <x v="35"/>
    <x v="931"/>
    <x v="0"/>
    <x v="30"/>
    <x v="21"/>
    <x v="293"/>
    <x v="14"/>
  </r>
  <r>
    <x v="1354"/>
    <x v="17"/>
    <x v="2"/>
    <x v="2"/>
    <x v="201"/>
    <x v="577"/>
    <x v="0"/>
    <x v="21"/>
    <x v="0"/>
    <x v="1379"/>
    <x v="589"/>
    <x v="596"/>
    <x v="248"/>
    <x v="34"/>
    <x v="21"/>
    <x v="16"/>
    <x v="419"/>
    <x v="0"/>
    <x v="30"/>
    <x v="26"/>
    <x v="151"/>
    <x v="14"/>
  </r>
  <r>
    <x v="1355"/>
    <x v="17"/>
    <x v="2"/>
    <x v="2"/>
    <x v="202"/>
    <x v="315"/>
    <x v="2"/>
    <x v="22"/>
    <x v="0"/>
    <x v="666"/>
    <x v="207"/>
    <x v="196"/>
    <x v="110"/>
    <x v="34"/>
    <x v="21"/>
    <x v="35"/>
    <x v="748"/>
    <x v="0"/>
    <x v="30"/>
    <x v="11"/>
    <x v="238"/>
    <x v="14"/>
  </r>
  <r>
    <x v="1356"/>
    <x v="17"/>
    <x v="2"/>
    <x v="2"/>
    <x v="202"/>
    <x v="315"/>
    <x v="0"/>
    <x v="22"/>
    <x v="0"/>
    <x v="2092"/>
    <x v="271"/>
    <x v="263"/>
    <x v="110"/>
    <x v="34"/>
    <x v="21"/>
    <x v="37"/>
    <x v="813"/>
    <x v="0"/>
    <x v="30"/>
    <x v="11"/>
    <x v="264"/>
    <x v="14"/>
  </r>
  <r>
    <x v="1361"/>
    <x v="17"/>
    <x v="2"/>
    <x v="2"/>
    <x v="203"/>
    <x v="576"/>
    <x v="0"/>
    <x v="21"/>
    <x v="0"/>
    <x v="1380"/>
    <x v="200"/>
    <x v="216"/>
    <x v="467"/>
    <x v="34"/>
    <x v="21"/>
    <x v="16"/>
    <x v="588"/>
    <x v="0"/>
    <x v="30"/>
    <x v="42"/>
    <x v="207"/>
    <x v="14"/>
  </r>
  <r>
    <x v="1359"/>
    <x v="17"/>
    <x v="2"/>
    <x v="2"/>
    <x v="203"/>
    <x v="576"/>
    <x v="1"/>
    <x v="22"/>
    <x v="0"/>
    <x v="2118"/>
    <x v="343"/>
    <x v="362"/>
    <x v="467"/>
    <x v="34"/>
    <x v="21"/>
    <x v="15"/>
    <x v="558"/>
    <x v="0"/>
    <x v="30"/>
    <x v="42"/>
    <x v="198"/>
    <x v="14"/>
  </r>
  <r>
    <x v="1358"/>
    <x v="17"/>
    <x v="2"/>
    <x v="2"/>
    <x v="203"/>
    <x v="576"/>
    <x v="0"/>
    <x v="22"/>
    <x v="0"/>
    <x v="667"/>
    <x v="601"/>
    <x v="621"/>
    <x v="467"/>
    <x v="34"/>
    <x v="21"/>
    <x v="37"/>
    <x v="1233"/>
    <x v="0"/>
    <x v="30"/>
    <x v="42"/>
    <x v="369"/>
    <x v="14"/>
  </r>
  <r>
    <x v="2604"/>
    <x v="17"/>
    <x v="2"/>
    <x v="2"/>
    <x v="227"/>
    <x v="383"/>
    <x v="2"/>
    <x v="22"/>
    <x v="0"/>
    <x v="3260"/>
    <x v="42"/>
    <x v="32"/>
    <x v="55"/>
    <x v="34"/>
    <x v="21"/>
    <x v="35"/>
    <x v="619"/>
    <x v="0"/>
    <x v="30"/>
    <x v="6"/>
    <x v="193"/>
    <x v="14"/>
  </r>
  <r>
    <x v="2612"/>
    <x v="17"/>
    <x v="2"/>
    <x v="1"/>
    <x v="228"/>
    <x v="190"/>
    <x v="5"/>
    <x v="19"/>
    <x v="0"/>
    <x v="3262"/>
    <x v="388"/>
    <x v="369"/>
    <x v="7"/>
    <x v="34"/>
    <x v="21"/>
    <x v="31"/>
    <x v="178"/>
    <x v="0"/>
    <x v="30"/>
    <x v="2"/>
    <x v="95"/>
    <x v="14"/>
  </r>
  <r>
    <x v="2613"/>
    <x v="17"/>
    <x v="2"/>
    <x v="2"/>
    <x v="229"/>
    <x v="579"/>
    <x v="5"/>
    <x v="19"/>
    <x v="0"/>
    <x v="3263"/>
    <x v="118"/>
    <x v="100"/>
    <x v="13"/>
    <x v="34"/>
    <x v="21"/>
    <x v="31"/>
    <x v="234"/>
    <x v="0"/>
    <x v="30"/>
    <x v="2"/>
    <x v="95"/>
    <x v="14"/>
  </r>
  <r>
    <x v="1357"/>
    <x v="17"/>
    <x v="2"/>
    <x v="1"/>
    <x v="556"/>
    <x v="538"/>
    <x v="2"/>
    <x v="22"/>
    <x v="0"/>
    <x v="718"/>
    <x v="324"/>
    <x v="349"/>
    <x v="503"/>
    <x v="34"/>
    <x v="21"/>
    <x v="35"/>
    <x v="1197"/>
    <x v="0"/>
    <x v="30"/>
    <x v="46"/>
    <x v="363"/>
    <x v="14"/>
  </r>
  <r>
    <x v="4056"/>
    <x v="17"/>
    <x v="2"/>
    <x v="2"/>
    <x v="668"/>
    <x v="384"/>
    <x v="1"/>
    <x v="22"/>
    <x v="0"/>
    <x v="3287"/>
    <x v="42"/>
    <x v="39"/>
    <x v="131"/>
    <x v="34"/>
    <x v="21"/>
    <x v="15"/>
    <x v="247"/>
    <x v="0"/>
    <x v="30"/>
    <x v="16"/>
    <x v="102"/>
    <x v="14"/>
  </r>
  <r>
    <x v="2927"/>
    <x v="18"/>
    <x v="4"/>
    <x v="0"/>
    <x v="399"/>
    <x v="56"/>
    <x v="0"/>
    <x v="22"/>
    <x v="0"/>
    <x v="2857"/>
    <x v="160"/>
    <x v="173"/>
    <x v="377"/>
    <x v="7"/>
    <x v="21"/>
    <x v="37"/>
    <x v="1153"/>
    <x v="43"/>
    <x v="30"/>
    <x v="38"/>
    <x v="362"/>
    <x v="3"/>
  </r>
  <r>
    <x v="2928"/>
    <x v="18"/>
    <x v="4"/>
    <x v="0"/>
    <x v="399"/>
    <x v="56"/>
    <x v="0"/>
    <x v="22"/>
    <x v="0"/>
    <x v="2858"/>
    <x v="200"/>
    <x v="212"/>
    <x v="377"/>
    <x v="7"/>
    <x v="21"/>
    <x v="37"/>
    <x v="1153"/>
    <x v="43"/>
    <x v="30"/>
    <x v="38"/>
    <x v="362"/>
    <x v="3"/>
  </r>
  <r>
    <x v="2929"/>
    <x v="18"/>
    <x v="4"/>
    <x v="0"/>
    <x v="399"/>
    <x v="56"/>
    <x v="0"/>
    <x v="22"/>
    <x v="0"/>
    <x v="2859"/>
    <x v="238"/>
    <x v="254"/>
    <x v="377"/>
    <x v="7"/>
    <x v="21"/>
    <x v="37"/>
    <x v="1153"/>
    <x v="43"/>
    <x v="30"/>
    <x v="38"/>
    <x v="362"/>
    <x v="3"/>
  </r>
  <r>
    <x v="2930"/>
    <x v="18"/>
    <x v="4"/>
    <x v="0"/>
    <x v="399"/>
    <x v="56"/>
    <x v="0"/>
    <x v="22"/>
    <x v="0"/>
    <x v="2860"/>
    <x v="428"/>
    <x v="441"/>
    <x v="377"/>
    <x v="7"/>
    <x v="21"/>
    <x v="37"/>
    <x v="1153"/>
    <x v="43"/>
    <x v="30"/>
    <x v="38"/>
    <x v="362"/>
    <x v="3"/>
  </r>
  <r>
    <x v="2931"/>
    <x v="18"/>
    <x v="4"/>
    <x v="0"/>
    <x v="399"/>
    <x v="56"/>
    <x v="0"/>
    <x v="22"/>
    <x v="0"/>
    <x v="2861"/>
    <x v="484"/>
    <x v="496"/>
    <x v="377"/>
    <x v="7"/>
    <x v="21"/>
    <x v="37"/>
    <x v="1153"/>
    <x v="43"/>
    <x v="30"/>
    <x v="38"/>
    <x v="362"/>
    <x v="3"/>
  </r>
  <r>
    <x v="2932"/>
    <x v="18"/>
    <x v="4"/>
    <x v="0"/>
    <x v="399"/>
    <x v="56"/>
    <x v="0"/>
    <x v="22"/>
    <x v="0"/>
    <x v="2862"/>
    <x v="542"/>
    <x v="552"/>
    <x v="377"/>
    <x v="7"/>
    <x v="21"/>
    <x v="37"/>
    <x v="1153"/>
    <x v="43"/>
    <x v="30"/>
    <x v="38"/>
    <x v="362"/>
    <x v="3"/>
  </r>
  <r>
    <x v="2933"/>
    <x v="18"/>
    <x v="4"/>
    <x v="0"/>
    <x v="400"/>
    <x v="58"/>
    <x v="0"/>
    <x v="22"/>
    <x v="0"/>
    <x v="2055"/>
    <x v="303"/>
    <x v="297"/>
    <x v="115"/>
    <x v="2"/>
    <x v="21"/>
    <x v="37"/>
    <x v="830"/>
    <x v="20"/>
    <x v="30"/>
    <x v="12"/>
    <x v="270"/>
    <x v="3"/>
  </r>
  <r>
    <x v="2934"/>
    <x v="18"/>
    <x v="4"/>
    <x v="0"/>
    <x v="400"/>
    <x v="58"/>
    <x v="0"/>
    <x v="22"/>
    <x v="0"/>
    <x v="1811"/>
    <x v="576"/>
    <x v="566"/>
    <x v="115"/>
    <x v="2"/>
    <x v="21"/>
    <x v="37"/>
    <x v="830"/>
    <x v="20"/>
    <x v="30"/>
    <x v="12"/>
    <x v="270"/>
    <x v="3"/>
  </r>
  <r>
    <x v="2918"/>
    <x v="19"/>
    <x v="5"/>
    <x v="1"/>
    <x v="248"/>
    <x v="191"/>
    <x v="0"/>
    <x v="22"/>
    <x v="0"/>
    <x v="726"/>
    <x v="292"/>
    <x v="278"/>
    <x v="17"/>
    <x v="34"/>
    <x v="21"/>
    <x v="37"/>
    <x v="460"/>
    <x v="0"/>
    <x v="30"/>
    <x v="2"/>
    <x v="138"/>
    <x v="14"/>
  </r>
  <r>
    <x v="639"/>
    <x v="19"/>
    <x v="5"/>
    <x v="2"/>
    <x v="290"/>
    <x v="188"/>
    <x v="1"/>
    <x v="22"/>
    <x v="0"/>
    <x v="2122"/>
    <x v="170"/>
    <x v="157"/>
    <x v="11"/>
    <x v="0"/>
    <x v="21"/>
    <x v="15"/>
    <x v="68"/>
    <x v="2"/>
    <x v="30"/>
    <x v="6"/>
    <x v="55"/>
    <x v="8"/>
  </r>
  <r>
    <x v="623"/>
    <x v="19"/>
    <x v="5"/>
    <x v="2"/>
    <x v="290"/>
    <x v="188"/>
    <x v="2"/>
    <x v="22"/>
    <x v="0"/>
    <x v="720"/>
    <x v="183"/>
    <x v="173"/>
    <x v="11"/>
    <x v="0"/>
    <x v="21"/>
    <x v="35"/>
    <x v="303"/>
    <x v="9"/>
    <x v="30"/>
    <x v="6"/>
    <x v="193"/>
    <x v="8"/>
  </r>
  <r>
    <x v="641"/>
    <x v="19"/>
    <x v="5"/>
    <x v="2"/>
    <x v="290"/>
    <x v="188"/>
    <x v="1"/>
    <x v="22"/>
    <x v="0"/>
    <x v="2124"/>
    <x v="235"/>
    <x v="223"/>
    <x v="11"/>
    <x v="0"/>
    <x v="21"/>
    <x v="15"/>
    <x v="68"/>
    <x v="2"/>
    <x v="30"/>
    <x v="6"/>
    <x v="55"/>
    <x v="8"/>
  </r>
  <r>
    <x v="624"/>
    <x v="19"/>
    <x v="5"/>
    <x v="2"/>
    <x v="290"/>
    <x v="188"/>
    <x v="0"/>
    <x v="22"/>
    <x v="0"/>
    <x v="721"/>
    <x v="306"/>
    <x v="296"/>
    <x v="11"/>
    <x v="0"/>
    <x v="21"/>
    <x v="37"/>
    <x v="386"/>
    <x v="11"/>
    <x v="30"/>
    <x v="6"/>
    <x v="214"/>
    <x v="8"/>
  </r>
  <r>
    <x v="625"/>
    <x v="19"/>
    <x v="5"/>
    <x v="2"/>
    <x v="290"/>
    <x v="188"/>
    <x v="2"/>
    <x v="22"/>
    <x v="0"/>
    <x v="722"/>
    <x v="365"/>
    <x v="352"/>
    <x v="11"/>
    <x v="0"/>
    <x v="21"/>
    <x v="35"/>
    <x v="303"/>
    <x v="9"/>
    <x v="30"/>
    <x v="6"/>
    <x v="193"/>
    <x v="8"/>
  </r>
  <r>
    <x v="643"/>
    <x v="19"/>
    <x v="5"/>
    <x v="2"/>
    <x v="290"/>
    <x v="188"/>
    <x v="1"/>
    <x v="22"/>
    <x v="0"/>
    <x v="2126"/>
    <x v="507"/>
    <x v="496"/>
    <x v="11"/>
    <x v="0"/>
    <x v="21"/>
    <x v="15"/>
    <x v="68"/>
    <x v="2"/>
    <x v="30"/>
    <x v="6"/>
    <x v="55"/>
    <x v="8"/>
  </r>
  <r>
    <x v="626"/>
    <x v="19"/>
    <x v="5"/>
    <x v="2"/>
    <x v="290"/>
    <x v="188"/>
    <x v="0"/>
    <x v="22"/>
    <x v="0"/>
    <x v="723"/>
    <x v="569"/>
    <x v="556"/>
    <x v="11"/>
    <x v="0"/>
    <x v="21"/>
    <x v="37"/>
    <x v="386"/>
    <x v="11"/>
    <x v="30"/>
    <x v="6"/>
    <x v="214"/>
    <x v="8"/>
  </r>
  <r>
    <x v="638"/>
    <x v="19"/>
    <x v="5"/>
    <x v="1"/>
    <x v="293"/>
    <x v="193"/>
    <x v="1"/>
    <x v="22"/>
    <x v="0"/>
    <x v="2121"/>
    <x v="162"/>
    <x v="147"/>
    <x v="12"/>
    <x v="0"/>
    <x v="21"/>
    <x v="15"/>
    <x v="69"/>
    <x v="2"/>
    <x v="30"/>
    <x v="6"/>
    <x v="55"/>
    <x v="8"/>
  </r>
  <r>
    <x v="627"/>
    <x v="19"/>
    <x v="5"/>
    <x v="1"/>
    <x v="293"/>
    <x v="193"/>
    <x v="2"/>
    <x v="22"/>
    <x v="0"/>
    <x v="724"/>
    <x v="177"/>
    <x v="165"/>
    <x v="12"/>
    <x v="0"/>
    <x v="21"/>
    <x v="35"/>
    <x v="316"/>
    <x v="9"/>
    <x v="30"/>
    <x v="6"/>
    <x v="193"/>
    <x v="8"/>
  </r>
  <r>
    <x v="640"/>
    <x v="19"/>
    <x v="5"/>
    <x v="1"/>
    <x v="293"/>
    <x v="193"/>
    <x v="1"/>
    <x v="22"/>
    <x v="0"/>
    <x v="2123"/>
    <x v="227"/>
    <x v="216"/>
    <x v="12"/>
    <x v="0"/>
    <x v="21"/>
    <x v="15"/>
    <x v="69"/>
    <x v="2"/>
    <x v="30"/>
    <x v="6"/>
    <x v="55"/>
    <x v="8"/>
  </r>
  <r>
    <x v="633"/>
    <x v="19"/>
    <x v="5"/>
    <x v="1"/>
    <x v="293"/>
    <x v="193"/>
    <x v="0"/>
    <x v="22"/>
    <x v="0"/>
    <x v="2095"/>
    <x v="300"/>
    <x v="289"/>
    <x v="12"/>
    <x v="0"/>
    <x v="21"/>
    <x v="37"/>
    <x v="394"/>
    <x v="11"/>
    <x v="30"/>
    <x v="6"/>
    <x v="214"/>
    <x v="8"/>
  </r>
  <r>
    <x v="635"/>
    <x v="19"/>
    <x v="5"/>
    <x v="1"/>
    <x v="293"/>
    <x v="193"/>
    <x v="2"/>
    <x v="22"/>
    <x v="0"/>
    <x v="2097"/>
    <x v="356"/>
    <x v="345"/>
    <x v="12"/>
    <x v="0"/>
    <x v="21"/>
    <x v="35"/>
    <x v="316"/>
    <x v="9"/>
    <x v="30"/>
    <x v="6"/>
    <x v="193"/>
    <x v="8"/>
  </r>
  <r>
    <x v="642"/>
    <x v="19"/>
    <x v="5"/>
    <x v="1"/>
    <x v="293"/>
    <x v="193"/>
    <x v="1"/>
    <x v="22"/>
    <x v="0"/>
    <x v="2125"/>
    <x v="500"/>
    <x v="491"/>
    <x v="12"/>
    <x v="0"/>
    <x v="21"/>
    <x v="15"/>
    <x v="69"/>
    <x v="2"/>
    <x v="30"/>
    <x v="6"/>
    <x v="55"/>
    <x v="8"/>
  </r>
  <r>
    <x v="628"/>
    <x v="19"/>
    <x v="5"/>
    <x v="1"/>
    <x v="293"/>
    <x v="193"/>
    <x v="0"/>
    <x v="22"/>
    <x v="0"/>
    <x v="725"/>
    <x v="563"/>
    <x v="549"/>
    <x v="12"/>
    <x v="0"/>
    <x v="21"/>
    <x v="37"/>
    <x v="394"/>
    <x v="11"/>
    <x v="30"/>
    <x v="6"/>
    <x v="214"/>
    <x v="8"/>
  </r>
  <r>
    <x v="636"/>
    <x v="19"/>
    <x v="5"/>
    <x v="1"/>
    <x v="294"/>
    <x v="196"/>
    <x v="1"/>
    <x v="22"/>
    <x v="0"/>
    <x v="2119"/>
    <x v="101"/>
    <x v="81"/>
    <x v="26"/>
    <x v="34"/>
    <x v="21"/>
    <x v="15"/>
    <x v="98"/>
    <x v="0"/>
    <x v="30"/>
    <x v="2"/>
    <x v="29"/>
    <x v="14"/>
  </r>
  <r>
    <x v="631"/>
    <x v="19"/>
    <x v="5"/>
    <x v="1"/>
    <x v="294"/>
    <x v="196"/>
    <x v="2"/>
    <x v="22"/>
    <x v="0"/>
    <x v="2093"/>
    <x v="130"/>
    <x v="112"/>
    <x v="26"/>
    <x v="34"/>
    <x v="21"/>
    <x v="35"/>
    <x v="459"/>
    <x v="0"/>
    <x v="30"/>
    <x v="2"/>
    <x v="118"/>
    <x v="14"/>
  </r>
  <r>
    <x v="629"/>
    <x v="19"/>
    <x v="5"/>
    <x v="1"/>
    <x v="294"/>
    <x v="196"/>
    <x v="2"/>
    <x v="22"/>
    <x v="0"/>
    <x v="727"/>
    <x v="347"/>
    <x v="333"/>
    <x v="26"/>
    <x v="34"/>
    <x v="21"/>
    <x v="35"/>
    <x v="459"/>
    <x v="0"/>
    <x v="30"/>
    <x v="2"/>
    <x v="118"/>
    <x v="14"/>
  </r>
  <r>
    <x v="637"/>
    <x v="19"/>
    <x v="5"/>
    <x v="2"/>
    <x v="295"/>
    <x v="424"/>
    <x v="1"/>
    <x v="22"/>
    <x v="0"/>
    <x v="2120"/>
    <x v="105"/>
    <x v="85"/>
    <x v="19"/>
    <x v="34"/>
    <x v="21"/>
    <x v="15"/>
    <x v="85"/>
    <x v="0"/>
    <x v="30"/>
    <x v="2"/>
    <x v="29"/>
    <x v="14"/>
  </r>
  <r>
    <x v="630"/>
    <x v="19"/>
    <x v="5"/>
    <x v="2"/>
    <x v="295"/>
    <x v="424"/>
    <x v="2"/>
    <x v="22"/>
    <x v="0"/>
    <x v="728"/>
    <x v="133"/>
    <x v="116"/>
    <x v="19"/>
    <x v="34"/>
    <x v="21"/>
    <x v="35"/>
    <x v="415"/>
    <x v="0"/>
    <x v="30"/>
    <x v="2"/>
    <x v="118"/>
    <x v="14"/>
  </r>
  <r>
    <x v="632"/>
    <x v="19"/>
    <x v="5"/>
    <x v="2"/>
    <x v="295"/>
    <x v="424"/>
    <x v="0"/>
    <x v="22"/>
    <x v="0"/>
    <x v="2094"/>
    <x v="296"/>
    <x v="282"/>
    <x v="19"/>
    <x v="34"/>
    <x v="21"/>
    <x v="37"/>
    <x v="466"/>
    <x v="0"/>
    <x v="30"/>
    <x v="2"/>
    <x v="138"/>
    <x v="14"/>
  </r>
  <r>
    <x v="634"/>
    <x v="19"/>
    <x v="5"/>
    <x v="2"/>
    <x v="295"/>
    <x v="424"/>
    <x v="2"/>
    <x v="22"/>
    <x v="0"/>
    <x v="2096"/>
    <x v="352"/>
    <x v="337"/>
    <x v="19"/>
    <x v="34"/>
    <x v="21"/>
    <x v="35"/>
    <x v="415"/>
    <x v="0"/>
    <x v="30"/>
    <x v="2"/>
    <x v="118"/>
    <x v="14"/>
  </r>
  <r>
    <x v="1719"/>
    <x v="20"/>
    <x v="8"/>
    <x v="0"/>
    <x v="189"/>
    <x v="636"/>
    <x v="2"/>
    <x v="22"/>
    <x v="0"/>
    <x v="2925"/>
    <x v="33"/>
    <x v="49"/>
    <x v="513"/>
    <x v="34"/>
    <x v="21"/>
    <x v="35"/>
    <x v="1203"/>
    <x v="0"/>
    <x v="30"/>
    <x v="42"/>
    <x v="357"/>
    <x v="14"/>
  </r>
  <r>
    <x v="3105"/>
    <x v="20"/>
    <x v="8"/>
    <x v="0"/>
    <x v="189"/>
    <x v="636"/>
    <x v="1"/>
    <x v="22"/>
    <x v="0"/>
    <x v="3497"/>
    <x v="39"/>
    <x v="55"/>
    <x v="513"/>
    <x v="34"/>
    <x v="21"/>
    <x v="15"/>
    <x v="593"/>
    <x v="0"/>
    <x v="30"/>
    <x v="42"/>
    <x v="198"/>
    <x v="14"/>
  </r>
  <r>
    <x v="3429"/>
    <x v="20"/>
    <x v="8"/>
    <x v="0"/>
    <x v="189"/>
    <x v="636"/>
    <x v="1"/>
    <x v="21"/>
    <x v="0"/>
    <x v="3821"/>
    <x v="235"/>
    <x v="254"/>
    <x v="513"/>
    <x v="34"/>
    <x v="21"/>
    <x v="2"/>
    <x v="133"/>
    <x v="0"/>
    <x v="30"/>
    <x v="42"/>
    <x v="53"/>
    <x v="14"/>
  </r>
  <r>
    <x v="3162"/>
    <x v="20"/>
    <x v="8"/>
    <x v="0"/>
    <x v="189"/>
    <x v="636"/>
    <x v="1"/>
    <x v="22"/>
    <x v="0"/>
    <x v="3555"/>
    <x v="352"/>
    <x v="369"/>
    <x v="513"/>
    <x v="34"/>
    <x v="21"/>
    <x v="15"/>
    <x v="593"/>
    <x v="0"/>
    <x v="30"/>
    <x v="42"/>
    <x v="198"/>
    <x v="14"/>
  </r>
  <r>
    <x v="3108"/>
    <x v="20"/>
    <x v="8"/>
    <x v="0"/>
    <x v="190"/>
    <x v="642"/>
    <x v="1"/>
    <x v="22"/>
    <x v="0"/>
    <x v="3500"/>
    <x v="166"/>
    <x v="183"/>
    <x v="464"/>
    <x v="34"/>
    <x v="21"/>
    <x v="15"/>
    <x v="555"/>
    <x v="0"/>
    <x v="30"/>
    <x v="42"/>
    <x v="198"/>
    <x v="14"/>
  </r>
  <r>
    <x v="3174"/>
    <x v="20"/>
    <x v="8"/>
    <x v="0"/>
    <x v="190"/>
    <x v="642"/>
    <x v="1"/>
    <x v="22"/>
    <x v="0"/>
    <x v="3567"/>
    <x v="395"/>
    <x v="408"/>
    <x v="464"/>
    <x v="34"/>
    <x v="21"/>
    <x v="15"/>
    <x v="555"/>
    <x v="0"/>
    <x v="30"/>
    <x v="38"/>
    <x v="186"/>
    <x v="14"/>
  </r>
  <r>
    <x v="3425"/>
    <x v="20"/>
    <x v="8"/>
    <x v="0"/>
    <x v="191"/>
    <x v="635"/>
    <x v="1"/>
    <x v="21"/>
    <x v="0"/>
    <x v="3817"/>
    <x v="101"/>
    <x v="112"/>
    <x v="488"/>
    <x v="34"/>
    <x v="21"/>
    <x v="2"/>
    <x v="127"/>
    <x v="0"/>
    <x v="30"/>
    <x v="38"/>
    <x v="50"/>
    <x v="14"/>
  </r>
  <r>
    <x v="3101"/>
    <x v="20"/>
    <x v="8"/>
    <x v="0"/>
    <x v="191"/>
    <x v="635"/>
    <x v="1"/>
    <x v="22"/>
    <x v="0"/>
    <x v="3493"/>
    <x v="231"/>
    <x v="245"/>
    <x v="488"/>
    <x v="34"/>
    <x v="21"/>
    <x v="15"/>
    <x v="576"/>
    <x v="0"/>
    <x v="30"/>
    <x v="38"/>
    <x v="186"/>
    <x v="14"/>
  </r>
  <r>
    <x v="3418"/>
    <x v="20"/>
    <x v="8"/>
    <x v="0"/>
    <x v="191"/>
    <x v="635"/>
    <x v="1"/>
    <x v="21"/>
    <x v="0"/>
    <x v="3810"/>
    <x v="411"/>
    <x v="422"/>
    <x v="488"/>
    <x v="34"/>
    <x v="21"/>
    <x v="2"/>
    <x v="127"/>
    <x v="0"/>
    <x v="30"/>
    <x v="38"/>
    <x v="50"/>
    <x v="14"/>
  </r>
  <r>
    <x v="3175"/>
    <x v="20"/>
    <x v="8"/>
    <x v="0"/>
    <x v="191"/>
    <x v="635"/>
    <x v="1"/>
    <x v="22"/>
    <x v="0"/>
    <x v="3568"/>
    <x v="548"/>
    <x v="559"/>
    <x v="488"/>
    <x v="34"/>
    <x v="21"/>
    <x v="15"/>
    <x v="576"/>
    <x v="0"/>
    <x v="30"/>
    <x v="38"/>
    <x v="186"/>
    <x v="14"/>
  </r>
  <r>
    <x v="3422"/>
    <x v="20"/>
    <x v="8"/>
    <x v="0"/>
    <x v="191"/>
    <x v="635"/>
    <x v="1"/>
    <x v="21"/>
    <x v="0"/>
    <x v="3814"/>
    <x v="551"/>
    <x v="563"/>
    <x v="488"/>
    <x v="34"/>
    <x v="21"/>
    <x v="2"/>
    <x v="127"/>
    <x v="0"/>
    <x v="30"/>
    <x v="38"/>
    <x v="50"/>
    <x v="14"/>
  </r>
  <r>
    <x v="3112"/>
    <x v="20"/>
    <x v="8"/>
    <x v="0"/>
    <x v="192"/>
    <x v="638"/>
    <x v="1"/>
    <x v="22"/>
    <x v="0"/>
    <x v="3504"/>
    <x v="296"/>
    <x v="311"/>
    <x v="486"/>
    <x v="34"/>
    <x v="21"/>
    <x v="15"/>
    <x v="570"/>
    <x v="0"/>
    <x v="30"/>
    <x v="38"/>
    <x v="186"/>
    <x v="14"/>
  </r>
  <r>
    <x v="3163"/>
    <x v="20"/>
    <x v="8"/>
    <x v="0"/>
    <x v="192"/>
    <x v="638"/>
    <x v="1"/>
    <x v="22"/>
    <x v="0"/>
    <x v="3556"/>
    <x v="395"/>
    <x v="408"/>
    <x v="486"/>
    <x v="34"/>
    <x v="21"/>
    <x v="15"/>
    <x v="570"/>
    <x v="0"/>
    <x v="30"/>
    <x v="38"/>
    <x v="186"/>
    <x v="14"/>
  </r>
  <r>
    <x v="3104"/>
    <x v="20"/>
    <x v="8"/>
    <x v="0"/>
    <x v="193"/>
    <x v="624"/>
    <x v="1"/>
    <x v="22"/>
    <x v="0"/>
    <x v="3496"/>
    <x v="317"/>
    <x v="330"/>
    <x v="419"/>
    <x v="34"/>
    <x v="21"/>
    <x v="15"/>
    <x v="524"/>
    <x v="0"/>
    <x v="30"/>
    <x v="35"/>
    <x v="173"/>
    <x v="14"/>
  </r>
  <r>
    <x v="3164"/>
    <x v="20"/>
    <x v="8"/>
    <x v="0"/>
    <x v="194"/>
    <x v="623"/>
    <x v="1"/>
    <x v="22"/>
    <x v="0"/>
    <x v="3557"/>
    <x v="513"/>
    <x v="524"/>
    <x v="465"/>
    <x v="34"/>
    <x v="21"/>
    <x v="15"/>
    <x v="556"/>
    <x v="0"/>
    <x v="30"/>
    <x v="38"/>
    <x v="186"/>
    <x v="14"/>
  </r>
  <r>
    <x v="3098"/>
    <x v="20"/>
    <x v="8"/>
    <x v="0"/>
    <x v="196"/>
    <x v="643"/>
    <x v="1"/>
    <x v="22"/>
    <x v="0"/>
    <x v="3490"/>
    <x v="42"/>
    <x v="55"/>
    <x v="496"/>
    <x v="34"/>
    <x v="21"/>
    <x v="15"/>
    <x v="580"/>
    <x v="0"/>
    <x v="30"/>
    <x v="38"/>
    <x v="186"/>
    <x v="14"/>
  </r>
  <r>
    <x v="3428"/>
    <x v="20"/>
    <x v="8"/>
    <x v="0"/>
    <x v="196"/>
    <x v="643"/>
    <x v="1"/>
    <x v="21"/>
    <x v="0"/>
    <x v="3820"/>
    <x v="183"/>
    <x v="200"/>
    <x v="496"/>
    <x v="34"/>
    <x v="21"/>
    <x v="2"/>
    <x v="130"/>
    <x v="0"/>
    <x v="30"/>
    <x v="42"/>
    <x v="53"/>
    <x v="14"/>
  </r>
  <r>
    <x v="3417"/>
    <x v="20"/>
    <x v="8"/>
    <x v="0"/>
    <x v="196"/>
    <x v="643"/>
    <x v="1"/>
    <x v="21"/>
    <x v="0"/>
    <x v="3809"/>
    <x v="368"/>
    <x v="386"/>
    <x v="496"/>
    <x v="34"/>
    <x v="21"/>
    <x v="2"/>
    <x v="130"/>
    <x v="0"/>
    <x v="30"/>
    <x v="42"/>
    <x v="53"/>
    <x v="14"/>
  </r>
  <r>
    <x v="3421"/>
    <x v="20"/>
    <x v="8"/>
    <x v="0"/>
    <x v="196"/>
    <x v="643"/>
    <x v="1"/>
    <x v="21"/>
    <x v="0"/>
    <x v="3813"/>
    <x v="513"/>
    <x v="527"/>
    <x v="496"/>
    <x v="34"/>
    <x v="21"/>
    <x v="2"/>
    <x v="130"/>
    <x v="0"/>
    <x v="30"/>
    <x v="42"/>
    <x v="53"/>
    <x v="14"/>
  </r>
  <r>
    <x v="3165"/>
    <x v="20"/>
    <x v="8"/>
    <x v="0"/>
    <x v="196"/>
    <x v="643"/>
    <x v="1"/>
    <x v="22"/>
    <x v="0"/>
    <x v="3558"/>
    <x v="551"/>
    <x v="574"/>
    <x v="496"/>
    <x v="34"/>
    <x v="21"/>
    <x v="15"/>
    <x v="580"/>
    <x v="0"/>
    <x v="30"/>
    <x v="50"/>
    <x v="218"/>
    <x v="14"/>
  </r>
  <r>
    <x v="3166"/>
    <x v="20"/>
    <x v="8"/>
    <x v="0"/>
    <x v="204"/>
    <x v="639"/>
    <x v="1"/>
    <x v="22"/>
    <x v="0"/>
    <x v="3559"/>
    <x v="589"/>
    <x v="611"/>
    <x v="508"/>
    <x v="34"/>
    <x v="21"/>
    <x v="15"/>
    <x v="587"/>
    <x v="0"/>
    <x v="30"/>
    <x v="42"/>
    <x v="198"/>
    <x v="14"/>
  </r>
  <r>
    <x v="1720"/>
    <x v="20"/>
    <x v="8"/>
    <x v="0"/>
    <x v="205"/>
    <x v="637"/>
    <x v="2"/>
    <x v="22"/>
    <x v="0"/>
    <x v="2926"/>
    <x v="126"/>
    <x v="137"/>
    <x v="432"/>
    <x v="34"/>
    <x v="21"/>
    <x v="35"/>
    <x v="1132"/>
    <x v="0"/>
    <x v="30"/>
    <x v="38"/>
    <x v="348"/>
    <x v="14"/>
  </r>
  <r>
    <x v="1721"/>
    <x v="20"/>
    <x v="8"/>
    <x v="0"/>
    <x v="206"/>
    <x v="640"/>
    <x v="2"/>
    <x v="22"/>
    <x v="0"/>
    <x v="2927"/>
    <x v="166"/>
    <x v="196"/>
    <x v="622"/>
    <x v="34"/>
    <x v="21"/>
    <x v="35"/>
    <x v="1295"/>
    <x v="0"/>
    <x v="30"/>
    <x v="54"/>
    <x v="380"/>
    <x v="14"/>
  </r>
  <r>
    <x v="1722"/>
    <x v="20"/>
    <x v="8"/>
    <x v="0"/>
    <x v="207"/>
    <x v="633"/>
    <x v="2"/>
    <x v="22"/>
    <x v="0"/>
    <x v="2928"/>
    <x v="227"/>
    <x v="260"/>
    <x v="625"/>
    <x v="34"/>
    <x v="21"/>
    <x v="35"/>
    <x v="1297"/>
    <x v="0"/>
    <x v="30"/>
    <x v="54"/>
    <x v="380"/>
    <x v="14"/>
  </r>
  <r>
    <x v="3579"/>
    <x v="20"/>
    <x v="8"/>
    <x v="0"/>
    <x v="207"/>
    <x v="633"/>
    <x v="2"/>
    <x v="22"/>
    <x v="0"/>
    <x v="2929"/>
    <x v="399"/>
    <x v="430"/>
    <x v="625"/>
    <x v="34"/>
    <x v="21"/>
    <x v="35"/>
    <x v="1297"/>
    <x v="0"/>
    <x v="30"/>
    <x v="54"/>
    <x v="380"/>
    <x v="14"/>
  </r>
  <r>
    <x v="1727"/>
    <x v="20"/>
    <x v="8"/>
    <x v="0"/>
    <x v="208"/>
    <x v="631"/>
    <x v="2"/>
    <x v="21"/>
    <x v="0"/>
    <x v="2935"/>
    <x v="513"/>
    <x v="531"/>
    <x v="555"/>
    <x v="34"/>
    <x v="21"/>
    <x v="12"/>
    <x v="602"/>
    <x v="0"/>
    <x v="30"/>
    <x v="46"/>
    <x v="196"/>
    <x v="14"/>
  </r>
  <r>
    <x v="2603"/>
    <x v="20"/>
    <x v="8"/>
    <x v="0"/>
    <x v="209"/>
    <x v="625"/>
    <x v="2"/>
    <x v="22"/>
    <x v="0"/>
    <x v="3259"/>
    <x v="324"/>
    <x v="341"/>
    <x v="449"/>
    <x v="28"/>
    <x v="21"/>
    <x v="35"/>
    <x v="1145"/>
    <x v="59"/>
    <x v="30"/>
    <x v="38"/>
    <x v="348"/>
    <x v="13"/>
  </r>
  <r>
    <x v="1723"/>
    <x v="20"/>
    <x v="8"/>
    <x v="0"/>
    <x v="209"/>
    <x v="625"/>
    <x v="2"/>
    <x v="22"/>
    <x v="0"/>
    <x v="2931"/>
    <x v="536"/>
    <x v="546"/>
    <x v="449"/>
    <x v="34"/>
    <x v="21"/>
    <x v="35"/>
    <x v="1145"/>
    <x v="0"/>
    <x v="30"/>
    <x v="38"/>
    <x v="348"/>
    <x v="14"/>
  </r>
  <r>
    <x v="1724"/>
    <x v="20"/>
    <x v="8"/>
    <x v="0"/>
    <x v="210"/>
    <x v="634"/>
    <x v="2"/>
    <x v="22"/>
    <x v="0"/>
    <x v="2932"/>
    <x v="567"/>
    <x v="587"/>
    <x v="512"/>
    <x v="34"/>
    <x v="21"/>
    <x v="35"/>
    <x v="1202"/>
    <x v="0"/>
    <x v="30"/>
    <x v="46"/>
    <x v="363"/>
    <x v="14"/>
  </r>
  <r>
    <x v="3432"/>
    <x v="20"/>
    <x v="8"/>
    <x v="0"/>
    <x v="212"/>
    <x v="622"/>
    <x v="1"/>
    <x v="21"/>
    <x v="0"/>
    <x v="3824"/>
    <x v="324"/>
    <x v="341"/>
    <x v="470"/>
    <x v="34"/>
    <x v="21"/>
    <x v="2"/>
    <x v="122"/>
    <x v="0"/>
    <x v="30"/>
    <x v="38"/>
    <x v="50"/>
    <x v="14"/>
  </r>
  <r>
    <x v="1725"/>
    <x v="20"/>
    <x v="8"/>
    <x v="0"/>
    <x v="213"/>
    <x v="632"/>
    <x v="2"/>
    <x v="21"/>
    <x v="0"/>
    <x v="2933"/>
    <x v="177"/>
    <x v="200"/>
    <x v="568"/>
    <x v="34"/>
    <x v="21"/>
    <x v="12"/>
    <x v="620"/>
    <x v="0"/>
    <x v="30"/>
    <x v="50"/>
    <x v="205"/>
    <x v="14"/>
  </r>
  <r>
    <x v="1726"/>
    <x v="20"/>
    <x v="8"/>
    <x v="0"/>
    <x v="214"/>
    <x v="641"/>
    <x v="2"/>
    <x v="21"/>
    <x v="0"/>
    <x v="2934"/>
    <x v="365"/>
    <x v="386"/>
    <x v="553"/>
    <x v="34"/>
    <x v="21"/>
    <x v="12"/>
    <x v="600"/>
    <x v="0"/>
    <x v="30"/>
    <x v="46"/>
    <x v="196"/>
    <x v="14"/>
  </r>
  <r>
    <x v="2600"/>
    <x v="20"/>
    <x v="8"/>
    <x v="0"/>
    <x v="224"/>
    <x v="628"/>
    <x v="2"/>
    <x v="22"/>
    <x v="0"/>
    <x v="3256"/>
    <x v="317"/>
    <x v="345"/>
    <x v="572"/>
    <x v="34"/>
    <x v="21"/>
    <x v="35"/>
    <x v="1258"/>
    <x v="0"/>
    <x v="30"/>
    <x v="50"/>
    <x v="367"/>
    <x v="14"/>
  </r>
  <r>
    <x v="2602"/>
    <x v="20"/>
    <x v="8"/>
    <x v="0"/>
    <x v="225"/>
    <x v="451"/>
    <x v="2"/>
    <x v="22"/>
    <x v="0"/>
    <x v="3258"/>
    <x v="53"/>
    <x v="55"/>
    <x v="328"/>
    <x v="34"/>
    <x v="21"/>
    <x v="35"/>
    <x v="1041"/>
    <x v="0"/>
    <x v="30"/>
    <x v="25"/>
    <x v="309"/>
    <x v="14"/>
  </r>
  <r>
    <x v="3100"/>
    <x v="20"/>
    <x v="8"/>
    <x v="0"/>
    <x v="345"/>
    <x v="626"/>
    <x v="1"/>
    <x v="22"/>
    <x v="0"/>
    <x v="3492"/>
    <x v="130"/>
    <x v="134"/>
    <x v="337"/>
    <x v="34"/>
    <x v="21"/>
    <x v="15"/>
    <x v="467"/>
    <x v="0"/>
    <x v="30"/>
    <x v="30"/>
    <x v="157"/>
    <x v="14"/>
  </r>
  <r>
    <x v="3578"/>
    <x v="20"/>
    <x v="8"/>
    <x v="0"/>
    <x v="709"/>
    <x v="621"/>
    <x v="2"/>
    <x v="22"/>
    <x v="1"/>
    <x v="2930"/>
    <x v="458"/>
    <x v="494"/>
    <x v="599"/>
    <x v="34"/>
    <x v="18"/>
    <x v="35"/>
    <x v="1278"/>
    <x v="0"/>
    <x v="26"/>
    <x v="56"/>
    <x v="384"/>
    <x v="14"/>
  </r>
  <r>
    <x v="1728"/>
    <x v="21"/>
    <x v="8"/>
    <x v="0"/>
    <x v="162"/>
    <x v="627"/>
    <x v="2"/>
    <x v="22"/>
    <x v="0"/>
    <x v="1789"/>
    <x v="281"/>
    <x v="296"/>
    <x v="428"/>
    <x v="34"/>
    <x v="21"/>
    <x v="35"/>
    <x v="1121"/>
    <x v="0"/>
    <x v="30"/>
    <x v="38"/>
    <x v="348"/>
    <x v="14"/>
  </r>
  <r>
    <x v="2601"/>
    <x v="21"/>
    <x v="8"/>
    <x v="0"/>
    <x v="226"/>
    <x v="630"/>
    <x v="2"/>
    <x v="22"/>
    <x v="0"/>
    <x v="3257"/>
    <x v="33"/>
    <x v="36"/>
    <x v="304"/>
    <x v="34"/>
    <x v="21"/>
    <x v="35"/>
    <x v="1001"/>
    <x v="0"/>
    <x v="30"/>
    <x v="27"/>
    <x v="316"/>
    <x v="14"/>
  </r>
  <r>
    <x v="3110"/>
    <x v="21"/>
    <x v="8"/>
    <x v="0"/>
    <x v="560"/>
    <x v="629"/>
    <x v="1"/>
    <x v="22"/>
    <x v="0"/>
    <x v="3502"/>
    <x v="238"/>
    <x v="258"/>
    <x v="472"/>
    <x v="34"/>
    <x v="21"/>
    <x v="15"/>
    <x v="564"/>
    <x v="0"/>
    <x v="30"/>
    <x v="42"/>
    <x v="198"/>
    <x v="14"/>
  </r>
  <r>
    <x v="1730"/>
    <x v="21"/>
    <x v="8"/>
    <x v="0"/>
    <x v="702"/>
    <x v="452"/>
    <x v="2"/>
    <x v="22"/>
    <x v="1"/>
    <x v="2344"/>
    <x v="487"/>
    <x v="475"/>
    <x v="100"/>
    <x v="34"/>
    <x v="1"/>
    <x v="35"/>
    <x v="736"/>
    <x v="0"/>
    <x v="11"/>
    <x v="6"/>
    <x v="193"/>
    <x v="14"/>
  </r>
  <r>
    <x v="1729"/>
    <x v="21"/>
    <x v="8"/>
    <x v="0"/>
    <x v="702"/>
    <x v="452"/>
    <x v="1"/>
    <x v="22"/>
    <x v="1"/>
    <x v="2343"/>
    <x v="576"/>
    <x v="563"/>
    <x v="100"/>
    <x v="34"/>
    <x v="1"/>
    <x v="15"/>
    <x v="213"/>
    <x v="0"/>
    <x v="2"/>
    <x v="6"/>
    <x v="55"/>
    <x v="14"/>
  </r>
  <r>
    <x v="1731"/>
    <x v="21"/>
    <x v="8"/>
    <x v="0"/>
    <x v="702"/>
    <x v="452"/>
    <x v="2"/>
    <x v="22"/>
    <x v="1"/>
    <x v="2345"/>
    <x v="587"/>
    <x v="579"/>
    <x v="100"/>
    <x v="34"/>
    <x v="1"/>
    <x v="35"/>
    <x v="736"/>
    <x v="0"/>
    <x v="11"/>
    <x v="6"/>
    <x v="193"/>
    <x v="14"/>
  </r>
  <r>
    <x v="3434"/>
    <x v="21"/>
    <x v="8"/>
    <x v="0"/>
    <x v="707"/>
    <x v="644"/>
    <x v="1"/>
    <x v="22"/>
    <x v="1"/>
    <x v="3825"/>
    <x v="469"/>
    <x v="487"/>
    <x v="472"/>
    <x v="34"/>
    <x v="16"/>
    <x v="15"/>
    <x v="564"/>
    <x v="0"/>
    <x v="9"/>
    <x v="42"/>
    <x v="198"/>
    <x v="14"/>
  </r>
  <r>
    <x v="3171"/>
    <x v="22"/>
    <x v="8"/>
    <x v="0"/>
    <x v="340"/>
    <x v="619"/>
    <x v="1"/>
    <x v="22"/>
    <x v="0"/>
    <x v="3564"/>
    <x v="532"/>
    <x v="531"/>
    <x v="125"/>
    <x v="34"/>
    <x v="21"/>
    <x v="15"/>
    <x v="241"/>
    <x v="0"/>
    <x v="30"/>
    <x v="21"/>
    <x v="124"/>
    <x v="14"/>
  </r>
  <r>
    <x v="3427"/>
    <x v="22"/>
    <x v="8"/>
    <x v="0"/>
    <x v="341"/>
    <x v="614"/>
    <x v="1"/>
    <x v="21"/>
    <x v="0"/>
    <x v="3819"/>
    <x v="174"/>
    <x v="165"/>
    <x v="64"/>
    <x v="34"/>
    <x v="21"/>
    <x v="2"/>
    <x v="31"/>
    <x v="0"/>
    <x v="30"/>
    <x v="11"/>
    <x v="15"/>
    <x v="14"/>
  </r>
  <r>
    <x v="3111"/>
    <x v="22"/>
    <x v="8"/>
    <x v="0"/>
    <x v="341"/>
    <x v="614"/>
    <x v="1"/>
    <x v="22"/>
    <x v="0"/>
    <x v="3503"/>
    <x v="285"/>
    <x v="278"/>
    <x v="64"/>
    <x v="34"/>
    <x v="21"/>
    <x v="15"/>
    <x v="163"/>
    <x v="0"/>
    <x v="30"/>
    <x v="11"/>
    <x v="80"/>
    <x v="14"/>
  </r>
  <r>
    <x v="3168"/>
    <x v="22"/>
    <x v="8"/>
    <x v="0"/>
    <x v="341"/>
    <x v="614"/>
    <x v="1"/>
    <x v="22"/>
    <x v="0"/>
    <x v="3561"/>
    <x v="385"/>
    <x v="374"/>
    <x v="64"/>
    <x v="34"/>
    <x v="21"/>
    <x v="15"/>
    <x v="163"/>
    <x v="0"/>
    <x v="30"/>
    <x v="11"/>
    <x v="80"/>
    <x v="14"/>
  </r>
  <r>
    <x v="1707"/>
    <x v="22"/>
    <x v="8"/>
    <x v="0"/>
    <x v="342"/>
    <x v="613"/>
    <x v="2"/>
    <x v="22"/>
    <x v="0"/>
    <x v="2912"/>
    <x v="79"/>
    <x v="72"/>
    <x v="114"/>
    <x v="34"/>
    <x v="21"/>
    <x v="35"/>
    <x v="759"/>
    <x v="0"/>
    <x v="30"/>
    <x v="16"/>
    <x v="272"/>
    <x v="14"/>
  </r>
  <r>
    <x v="3099"/>
    <x v="22"/>
    <x v="8"/>
    <x v="0"/>
    <x v="342"/>
    <x v="613"/>
    <x v="1"/>
    <x v="22"/>
    <x v="0"/>
    <x v="3491"/>
    <x v="116"/>
    <x v="108"/>
    <x v="114"/>
    <x v="34"/>
    <x v="21"/>
    <x v="15"/>
    <x v="225"/>
    <x v="0"/>
    <x v="30"/>
    <x v="16"/>
    <x v="102"/>
    <x v="14"/>
  </r>
  <r>
    <x v="3109"/>
    <x v="22"/>
    <x v="8"/>
    <x v="0"/>
    <x v="342"/>
    <x v="613"/>
    <x v="1"/>
    <x v="22"/>
    <x v="0"/>
    <x v="3501"/>
    <x v="210"/>
    <x v="205"/>
    <x v="114"/>
    <x v="34"/>
    <x v="21"/>
    <x v="15"/>
    <x v="225"/>
    <x v="0"/>
    <x v="30"/>
    <x v="16"/>
    <x v="102"/>
    <x v="14"/>
  </r>
  <r>
    <x v="3430"/>
    <x v="22"/>
    <x v="8"/>
    <x v="0"/>
    <x v="342"/>
    <x v="613"/>
    <x v="1"/>
    <x v="21"/>
    <x v="0"/>
    <x v="3822"/>
    <x v="285"/>
    <x v="282"/>
    <x v="114"/>
    <x v="34"/>
    <x v="21"/>
    <x v="2"/>
    <x v="44"/>
    <x v="0"/>
    <x v="30"/>
    <x v="16"/>
    <x v="23"/>
    <x v="14"/>
  </r>
  <r>
    <x v="3159"/>
    <x v="22"/>
    <x v="8"/>
    <x v="0"/>
    <x v="342"/>
    <x v="613"/>
    <x v="1"/>
    <x v="22"/>
    <x v="0"/>
    <x v="3552"/>
    <x v="328"/>
    <x v="326"/>
    <x v="114"/>
    <x v="34"/>
    <x v="21"/>
    <x v="15"/>
    <x v="225"/>
    <x v="0"/>
    <x v="30"/>
    <x v="16"/>
    <x v="102"/>
    <x v="14"/>
  </r>
  <r>
    <x v="3160"/>
    <x v="22"/>
    <x v="8"/>
    <x v="0"/>
    <x v="342"/>
    <x v="613"/>
    <x v="1"/>
    <x v="22"/>
    <x v="0"/>
    <x v="3553"/>
    <x v="432"/>
    <x v="426"/>
    <x v="114"/>
    <x v="34"/>
    <x v="21"/>
    <x v="15"/>
    <x v="225"/>
    <x v="0"/>
    <x v="30"/>
    <x v="16"/>
    <x v="102"/>
    <x v="14"/>
  </r>
  <r>
    <x v="3420"/>
    <x v="22"/>
    <x v="8"/>
    <x v="0"/>
    <x v="342"/>
    <x v="613"/>
    <x v="1"/>
    <x v="21"/>
    <x v="0"/>
    <x v="3812"/>
    <x v="480"/>
    <x v="475"/>
    <x v="114"/>
    <x v="34"/>
    <x v="21"/>
    <x v="2"/>
    <x v="44"/>
    <x v="0"/>
    <x v="30"/>
    <x v="16"/>
    <x v="23"/>
    <x v="14"/>
  </r>
  <r>
    <x v="3170"/>
    <x v="22"/>
    <x v="8"/>
    <x v="0"/>
    <x v="342"/>
    <x v="613"/>
    <x v="1"/>
    <x v="22"/>
    <x v="0"/>
    <x v="3563"/>
    <x v="518"/>
    <x v="514"/>
    <x v="114"/>
    <x v="34"/>
    <x v="21"/>
    <x v="15"/>
    <x v="225"/>
    <x v="0"/>
    <x v="30"/>
    <x v="16"/>
    <x v="102"/>
    <x v="14"/>
  </r>
  <r>
    <x v="3423"/>
    <x v="22"/>
    <x v="8"/>
    <x v="0"/>
    <x v="342"/>
    <x v="613"/>
    <x v="1"/>
    <x v="21"/>
    <x v="0"/>
    <x v="3815"/>
    <x v="580"/>
    <x v="579"/>
    <x v="114"/>
    <x v="34"/>
    <x v="21"/>
    <x v="2"/>
    <x v="44"/>
    <x v="0"/>
    <x v="30"/>
    <x v="16"/>
    <x v="23"/>
    <x v="14"/>
  </r>
  <r>
    <x v="3173"/>
    <x v="22"/>
    <x v="8"/>
    <x v="0"/>
    <x v="342"/>
    <x v="613"/>
    <x v="1"/>
    <x v="22"/>
    <x v="0"/>
    <x v="3566"/>
    <x v="605"/>
    <x v="607"/>
    <x v="114"/>
    <x v="34"/>
    <x v="21"/>
    <x v="15"/>
    <x v="225"/>
    <x v="0"/>
    <x v="30"/>
    <x v="16"/>
    <x v="102"/>
    <x v="14"/>
  </r>
  <r>
    <x v="1708"/>
    <x v="22"/>
    <x v="8"/>
    <x v="0"/>
    <x v="343"/>
    <x v="611"/>
    <x v="2"/>
    <x v="22"/>
    <x v="0"/>
    <x v="2913"/>
    <x v="123"/>
    <x v="120"/>
    <x v="153"/>
    <x v="34"/>
    <x v="21"/>
    <x v="35"/>
    <x v="826"/>
    <x v="0"/>
    <x v="30"/>
    <x v="21"/>
    <x v="293"/>
    <x v="14"/>
  </r>
  <r>
    <x v="3107"/>
    <x v="22"/>
    <x v="8"/>
    <x v="0"/>
    <x v="343"/>
    <x v="611"/>
    <x v="1"/>
    <x v="22"/>
    <x v="0"/>
    <x v="3499"/>
    <x v="133"/>
    <x v="134"/>
    <x v="153"/>
    <x v="34"/>
    <x v="21"/>
    <x v="15"/>
    <x v="274"/>
    <x v="0"/>
    <x v="30"/>
    <x v="26"/>
    <x v="142"/>
    <x v="14"/>
  </r>
  <r>
    <x v="3161"/>
    <x v="22"/>
    <x v="8"/>
    <x v="0"/>
    <x v="343"/>
    <x v="611"/>
    <x v="1"/>
    <x v="22"/>
    <x v="0"/>
    <x v="3554"/>
    <x v="497"/>
    <x v="496"/>
    <x v="153"/>
    <x v="34"/>
    <x v="21"/>
    <x v="15"/>
    <x v="274"/>
    <x v="0"/>
    <x v="30"/>
    <x v="21"/>
    <x v="124"/>
    <x v="14"/>
  </r>
  <r>
    <x v="1706"/>
    <x v="22"/>
    <x v="8"/>
    <x v="0"/>
    <x v="344"/>
    <x v="618"/>
    <x v="2"/>
    <x v="22"/>
    <x v="0"/>
    <x v="2911"/>
    <x v="79"/>
    <x v="81"/>
    <x v="187"/>
    <x v="34"/>
    <x v="21"/>
    <x v="35"/>
    <x v="861"/>
    <x v="0"/>
    <x v="30"/>
    <x v="26"/>
    <x v="312"/>
    <x v="14"/>
  </r>
  <r>
    <x v="3106"/>
    <x v="22"/>
    <x v="8"/>
    <x v="0"/>
    <x v="344"/>
    <x v="618"/>
    <x v="1"/>
    <x v="22"/>
    <x v="0"/>
    <x v="3498"/>
    <x v="93"/>
    <x v="92"/>
    <x v="187"/>
    <x v="34"/>
    <x v="21"/>
    <x v="15"/>
    <x v="307"/>
    <x v="0"/>
    <x v="30"/>
    <x v="26"/>
    <x v="142"/>
    <x v="14"/>
  </r>
  <r>
    <x v="3426"/>
    <x v="22"/>
    <x v="8"/>
    <x v="0"/>
    <x v="344"/>
    <x v="618"/>
    <x v="1"/>
    <x v="21"/>
    <x v="0"/>
    <x v="3818"/>
    <x v="133"/>
    <x v="134"/>
    <x v="187"/>
    <x v="34"/>
    <x v="21"/>
    <x v="2"/>
    <x v="60"/>
    <x v="0"/>
    <x v="30"/>
    <x v="26"/>
    <x v="34"/>
    <x v="14"/>
  </r>
  <r>
    <x v="3102"/>
    <x v="22"/>
    <x v="8"/>
    <x v="0"/>
    <x v="344"/>
    <x v="618"/>
    <x v="1"/>
    <x v="22"/>
    <x v="0"/>
    <x v="3494"/>
    <x v="264"/>
    <x v="268"/>
    <x v="187"/>
    <x v="34"/>
    <x v="21"/>
    <x v="15"/>
    <x v="307"/>
    <x v="0"/>
    <x v="30"/>
    <x v="26"/>
    <x v="142"/>
    <x v="14"/>
  </r>
  <r>
    <x v="3103"/>
    <x v="22"/>
    <x v="8"/>
    <x v="0"/>
    <x v="344"/>
    <x v="618"/>
    <x v="1"/>
    <x v="22"/>
    <x v="0"/>
    <x v="3495"/>
    <x v="296"/>
    <x v="301"/>
    <x v="187"/>
    <x v="34"/>
    <x v="21"/>
    <x v="15"/>
    <x v="307"/>
    <x v="0"/>
    <x v="30"/>
    <x v="26"/>
    <x v="142"/>
    <x v="14"/>
  </r>
  <r>
    <x v="3431"/>
    <x v="22"/>
    <x v="8"/>
    <x v="0"/>
    <x v="344"/>
    <x v="618"/>
    <x v="1"/>
    <x v="21"/>
    <x v="0"/>
    <x v="3823"/>
    <x v="303"/>
    <x v="308"/>
    <x v="187"/>
    <x v="34"/>
    <x v="21"/>
    <x v="2"/>
    <x v="60"/>
    <x v="0"/>
    <x v="30"/>
    <x v="26"/>
    <x v="34"/>
    <x v="14"/>
  </r>
  <r>
    <x v="3167"/>
    <x v="22"/>
    <x v="8"/>
    <x v="0"/>
    <x v="344"/>
    <x v="618"/>
    <x v="1"/>
    <x v="22"/>
    <x v="0"/>
    <x v="3560"/>
    <x v="356"/>
    <x v="359"/>
    <x v="187"/>
    <x v="34"/>
    <x v="21"/>
    <x v="15"/>
    <x v="307"/>
    <x v="0"/>
    <x v="30"/>
    <x v="26"/>
    <x v="142"/>
    <x v="14"/>
  </r>
  <r>
    <x v="3419"/>
    <x v="22"/>
    <x v="8"/>
    <x v="0"/>
    <x v="344"/>
    <x v="618"/>
    <x v="1"/>
    <x v="21"/>
    <x v="0"/>
    <x v="3811"/>
    <x v="443"/>
    <x v="446"/>
    <x v="187"/>
    <x v="34"/>
    <x v="21"/>
    <x v="2"/>
    <x v="60"/>
    <x v="0"/>
    <x v="30"/>
    <x v="26"/>
    <x v="34"/>
    <x v="14"/>
  </r>
  <r>
    <x v="3172"/>
    <x v="22"/>
    <x v="8"/>
    <x v="0"/>
    <x v="344"/>
    <x v="618"/>
    <x v="1"/>
    <x v="22"/>
    <x v="0"/>
    <x v="3565"/>
    <x v="587"/>
    <x v="593"/>
    <x v="187"/>
    <x v="34"/>
    <x v="21"/>
    <x v="15"/>
    <x v="307"/>
    <x v="0"/>
    <x v="30"/>
    <x v="26"/>
    <x v="142"/>
    <x v="14"/>
  </r>
  <r>
    <x v="3424"/>
    <x v="22"/>
    <x v="8"/>
    <x v="0"/>
    <x v="344"/>
    <x v="618"/>
    <x v="1"/>
    <x v="21"/>
    <x v="0"/>
    <x v="3816"/>
    <x v="596"/>
    <x v="604"/>
    <x v="187"/>
    <x v="34"/>
    <x v="21"/>
    <x v="2"/>
    <x v="60"/>
    <x v="0"/>
    <x v="30"/>
    <x v="26"/>
    <x v="34"/>
    <x v="14"/>
  </r>
  <r>
    <x v="1705"/>
    <x v="22"/>
    <x v="8"/>
    <x v="0"/>
    <x v="346"/>
    <x v="617"/>
    <x v="0"/>
    <x v="22"/>
    <x v="0"/>
    <x v="2910"/>
    <x v="166"/>
    <x v="170"/>
    <x v="239"/>
    <x v="34"/>
    <x v="21"/>
    <x v="37"/>
    <x v="1003"/>
    <x v="0"/>
    <x v="30"/>
    <x v="28"/>
    <x v="339"/>
    <x v="14"/>
  </r>
  <r>
    <x v="3169"/>
    <x v="22"/>
    <x v="8"/>
    <x v="0"/>
    <x v="346"/>
    <x v="617"/>
    <x v="1"/>
    <x v="22"/>
    <x v="0"/>
    <x v="3562"/>
    <x v="439"/>
    <x v="443"/>
    <x v="239"/>
    <x v="34"/>
    <x v="21"/>
    <x v="15"/>
    <x v="375"/>
    <x v="0"/>
    <x v="30"/>
    <x v="28"/>
    <x v="149"/>
    <x v="14"/>
  </r>
  <r>
    <x v="1715"/>
    <x v="22"/>
    <x v="8"/>
    <x v="0"/>
    <x v="561"/>
    <x v="612"/>
    <x v="2"/>
    <x v="21"/>
    <x v="0"/>
    <x v="2921"/>
    <x v="138"/>
    <x v="144"/>
    <x v="294"/>
    <x v="34"/>
    <x v="21"/>
    <x v="12"/>
    <x v="392"/>
    <x v="0"/>
    <x v="30"/>
    <x v="35"/>
    <x v="161"/>
    <x v="14"/>
  </r>
  <r>
    <x v="1709"/>
    <x v="22"/>
    <x v="8"/>
    <x v="0"/>
    <x v="561"/>
    <x v="612"/>
    <x v="2"/>
    <x v="22"/>
    <x v="0"/>
    <x v="2914"/>
    <x v="212"/>
    <x v="223"/>
    <x v="294"/>
    <x v="34"/>
    <x v="21"/>
    <x v="35"/>
    <x v="988"/>
    <x v="0"/>
    <x v="30"/>
    <x v="35"/>
    <x v="341"/>
    <x v="14"/>
  </r>
  <r>
    <x v="1711"/>
    <x v="22"/>
    <x v="8"/>
    <x v="0"/>
    <x v="561"/>
    <x v="612"/>
    <x v="2"/>
    <x v="22"/>
    <x v="0"/>
    <x v="2916"/>
    <x v="296"/>
    <x v="308"/>
    <x v="294"/>
    <x v="34"/>
    <x v="21"/>
    <x v="35"/>
    <x v="988"/>
    <x v="0"/>
    <x v="30"/>
    <x v="35"/>
    <x v="341"/>
    <x v="14"/>
  </r>
  <r>
    <x v="1712"/>
    <x v="22"/>
    <x v="8"/>
    <x v="0"/>
    <x v="561"/>
    <x v="612"/>
    <x v="2"/>
    <x v="22"/>
    <x v="0"/>
    <x v="2917"/>
    <x v="391"/>
    <x v="402"/>
    <x v="294"/>
    <x v="34"/>
    <x v="21"/>
    <x v="35"/>
    <x v="988"/>
    <x v="0"/>
    <x v="30"/>
    <x v="35"/>
    <x v="341"/>
    <x v="14"/>
  </r>
  <r>
    <x v="1717"/>
    <x v="22"/>
    <x v="8"/>
    <x v="0"/>
    <x v="561"/>
    <x v="612"/>
    <x v="2"/>
    <x v="21"/>
    <x v="0"/>
    <x v="2923"/>
    <x v="407"/>
    <x v="415"/>
    <x v="294"/>
    <x v="34"/>
    <x v="21"/>
    <x v="12"/>
    <x v="392"/>
    <x v="0"/>
    <x v="30"/>
    <x v="35"/>
    <x v="161"/>
    <x v="14"/>
  </r>
  <r>
    <x v="1714"/>
    <x v="22"/>
    <x v="8"/>
    <x v="0"/>
    <x v="561"/>
    <x v="612"/>
    <x v="2"/>
    <x v="22"/>
    <x v="0"/>
    <x v="2920"/>
    <x v="601"/>
    <x v="614"/>
    <x v="294"/>
    <x v="34"/>
    <x v="21"/>
    <x v="35"/>
    <x v="988"/>
    <x v="0"/>
    <x v="30"/>
    <x v="35"/>
    <x v="341"/>
    <x v="14"/>
  </r>
  <r>
    <x v="1710"/>
    <x v="22"/>
    <x v="8"/>
    <x v="0"/>
    <x v="562"/>
    <x v="616"/>
    <x v="2"/>
    <x v="22"/>
    <x v="0"/>
    <x v="2915"/>
    <x v="253"/>
    <x v="263"/>
    <x v="298"/>
    <x v="34"/>
    <x v="21"/>
    <x v="35"/>
    <x v="995"/>
    <x v="0"/>
    <x v="30"/>
    <x v="35"/>
    <x v="341"/>
    <x v="14"/>
  </r>
  <r>
    <x v="1716"/>
    <x v="22"/>
    <x v="8"/>
    <x v="0"/>
    <x v="562"/>
    <x v="616"/>
    <x v="2"/>
    <x v="21"/>
    <x v="0"/>
    <x v="2922"/>
    <x v="256"/>
    <x v="268"/>
    <x v="298"/>
    <x v="34"/>
    <x v="21"/>
    <x v="12"/>
    <x v="395"/>
    <x v="0"/>
    <x v="30"/>
    <x v="35"/>
    <x v="161"/>
    <x v="14"/>
  </r>
  <r>
    <x v="1713"/>
    <x v="22"/>
    <x v="8"/>
    <x v="0"/>
    <x v="562"/>
    <x v="616"/>
    <x v="2"/>
    <x v="22"/>
    <x v="0"/>
    <x v="2919"/>
    <x v="510"/>
    <x v="517"/>
    <x v="298"/>
    <x v="34"/>
    <x v="21"/>
    <x v="35"/>
    <x v="995"/>
    <x v="0"/>
    <x v="30"/>
    <x v="35"/>
    <x v="341"/>
    <x v="14"/>
  </r>
  <r>
    <x v="1718"/>
    <x v="22"/>
    <x v="8"/>
    <x v="0"/>
    <x v="562"/>
    <x v="616"/>
    <x v="2"/>
    <x v="21"/>
    <x v="0"/>
    <x v="2924"/>
    <x v="548"/>
    <x v="556"/>
    <x v="298"/>
    <x v="34"/>
    <x v="21"/>
    <x v="12"/>
    <x v="395"/>
    <x v="0"/>
    <x v="30"/>
    <x v="35"/>
    <x v="161"/>
    <x v="14"/>
  </r>
  <r>
    <x v="3580"/>
    <x v="22"/>
    <x v="8"/>
    <x v="0"/>
    <x v="703"/>
    <x v="615"/>
    <x v="2"/>
    <x v="22"/>
    <x v="1"/>
    <x v="2918"/>
    <x v="452"/>
    <x v="461"/>
    <x v="331"/>
    <x v="34"/>
    <x v="12"/>
    <x v="35"/>
    <x v="1048"/>
    <x v="0"/>
    <x v="22"/>
    <x v="34"/>
    <x v="340"/>
    <x v="14"/>
  </r>
  <r>
    <x v="1344"/>
    <x v="23"/>
    <x v="2"/>
    <x v="0"/>
    <x v="174"/>
    <x v="510"/>
    <x v="2"/>
    <x v="22"/>
    <x v="0"/>
    <x v="652"/>
    <x v="65"/>
    <x v="105"/>
    <x v="675"/>
    <x v="34"/>
    <x v="21"/>
    <x v="35"/>
    <x v="1340"/>
    <x v="0"/>
    <x v="30"/>
    <x v="58"/>
    <x v="388"/>
    <x v="14"/>
  </r>
  <r>
    <x v="2066"/>
    <x v="23"/>
    <x v="2"/>
    <x v="0"/>
    <x v="174"/>
    <x v="510"/>
    <x v="5"/>
    <x v="19"/>
    <x v="0"/>
    <x v="653"/>
    <x v="490"/>
    <x v="524"/>
    <x v="675"/>
    <x v="34"/>
    <x v="21"/>
    <x v="31"/>
    <x v="1303"/>
    <x v="0"/>
    <x v="30"/>
    <x v="58"/>
    <x v="368"/>
    <x v="14"/>
  </r>
  <r>
    <x v="1556"/>
    <x v="24"/>
    <x v="2"/>
    <x v="0"/>
    <x v="172"/>
    <x v="508"/>
    <x v="5"/>
    <x v="19"/>
    <x v="0"/>
    <x v="1798"/>
    <x v="35"/>
    <x v="32"/>
    <x v="261"/>
    <x v="34"/>
    <x v="21"/>
    <x v="31"/>
    <x v="836"/>
    <x v="0"/>
    <x v="30"/>
    <x v="16"/>
    <x v="239"/>
    <x v="14"/>
  </r>
  <r>
    <x v="2051"/>
    <x v="24"/>
    <x v="2"/>
    <x v="0"/>
    <x v="172"/>
    <x v="508"/>
    <x v="0"/>
    <x v="22"/>
    <x v="0"/>
    <x v="641"/>
    <x v="573"/>
    <x v="565"/>
    <x v="261"/>
    <x v="34"/>
    <x v="21"/>
    <x v="37"/>
    <x v="1033"/>
    <x v="0"/>
    <x v="30"/>
    <x v="16"/>
    <x v="290"/>
    <x v="14"/>
  </r>
  <r>
    <x v="3647"/>
    <x v="25"/>
    <x v="2"/>
    <x v="2"/>
    <x v="265"/>
    <x v="649"/>
    <x v="5"/>
    <x v="19"/>
    <x v="0"/>
    <x v="2323"/>
    <x v="84"/>
    <x v="81"/>
    <x v="258"/>
    <x v="34"/>
    <x v="21"/>
    <x v="31"/>
    <x v="832"/>
    <x v="0"/>
    <x v="30"/>
    <x v="21"/>
    <x v="268"/>
    <x v="14"/>
  </r>
  <r>
    <x v="665"/>
    <x v="25"/>
    <x v="2"/>
    <x v="1"/>
    <x v="471"/>
    <x v="530"/>
    <x v="0"/>
    <x v="22"/>
    <x v="0"/>
    <x v="670"/>
    <x v="61"/>
    <x v="70"/>
    <x v="421"/>
    <x v="34"/>
    <x v="21"/>
    <x v="37"/>
    <x v="1199"/>
    <x v="0"/>
    <x v="30"/>
    <x v="35"/>
    <x v="355"/>
    <x v="14"/>
  </r>
  <r>
    <x v="3493"/>
    <x v="25"/>
    <x v="2"/>
    <x v="1"/>
    <x v="471"/>
    <x v="530"/>
    <x v="2"/>
    <x v="22"/>
    <x v="0"/>
    <x v="33"/>
    <x v="88"/>
    <x v="95"/>
    <x v="421"/>
    <x v="34"/>
    <x v="21"/>
    <x v="35"/>
    <x v="1119"/>
    <x v="0"/>
    <x v="30"/>
    <x v="35"/>
    <x v="341"/>
    <x v="14"/>
  </r>
  <r>
    <x v="755"/>
    <x v="25"/>
    <x v="2"/>
    <x v="1"/>
    <x v="471"/>
    <x v="530"/>
    <x v="1"/>
    <x v="22"/>
    <x v="0"/>
    <x v="2254"/>
    <x v="109"/>
    <x v="116"/>
    <x v="421"/>
    <x v="34"/>
    <x v="21"/>
    <x v="15"/>
    <x v="527"/>
    <x v="0"/>
    <x v="30"/>
    <x v="35"/>
    <x v="173"/>
    <x v="14"/>
  </r>
  <r>
    <x v="703"/>
    <x v="25"/>
    <x v="2"/>
    <x v="1"/>
    <x v="471"/>
    <x v="530"/>
    <x v="0"/>
    <x v="21"/>
    <x v="0"/>
    <x v="1463"/>
    <x v="126"/>
    <x v="129"/>
    <x v="421"/>
    <x v="34"/>
    <x v="21"/>
    <x v="16"/>
    <x v="553"/>
    <x v="0"/>
    <x v="30"/>
    <x v="30"/>
    <x v="166"/>
    <x v="14"/>
  </r>
  <r>
    <x v="4008"/>
    <x v="25"/>
    <x v="2"/>
    <x v="1"/>
    <x v="471"/>
    <x v="530"/>
    <x v="1"/>
    <x v="22"/>
    <x v="0"/>
    <x v="4075"/>
    <x v="148"/>
    <x v="157"/>
    <x v="421"/>
    <x v="34"/>
    <x v="21"/>
    <x v="15"/>
    <x v="527"/>
    <x v="0"/>
    <x v="30"/>
    <x v="35"/>
    <x v="173"/>
    <x v="14"/>
  </r>
  <r>
    <x v="704"/>
    <x v="25"/>
    <x v="2"/>
    <x v="1"/>
    <x v="471"/>
    <x v="530"/>
    <x v="0"/>
    <x v="21"/>
    <x v="0"/>
    <x v="1464"/>
    <x v="183"/>
    <x v="189"/>
    <x v="421"/>
    <x v="34"/>
    <x v="21"/>
    <x v="16"/>
    <x v="553"/>
    <x v="0"/>
    <x v="30"/>
    <x v="30"/>
    <x v="166"/>
    <x v="14"/>
  </r>
  <r>
    <x v="666"/>
    <x v="25"/>
    <x v="2"/>
    <x v="1"/>
    <x v="471"/>
    <x v="530"/>
    <x v="0"/>
    <x v="22"/>
    <x v="0"/>
    <x v="671"/>
    <x v="192"/>
    <x v="200"/>
    <x v="421"/>
    <x v="34"/>
    <x v="21"/>
    <x v="37"/>
    <x v="1199"/>
    <x v="0"/>
    <x v="30"/>
    <x v="35"/>
    <x v="355"/>
    <x v="14"/>
  </r>
  <r>
    <x v="667"/>
    <x v="25"/>
    <x v="2"/>
    <x v="1"/>
    <x v="471"/>
    <x v="530"/>
    <x v="0"/>
    <x v="22"/>
    <x v="0"/>
    <x v="672"/>
    <x v="235"/>
    <x v="245"/>
    <x v="421"/>
    <x v="34"/>
    <x v="21"/>
    <x v="37"/>
    <x v="1199"/>
    <x v="0"/>
    <x v="30"/>
    <x v="35"/>
    <x v="355"/>
    <x v="14"/>
  </r>
  <r>
    <x v="705"/>
    <x v="25"/>
    <x v="2"/>
    <x v="1"/>
    <x v="471"/>
    <x v="530"/>
    <x v="0"/>
    <x v="21"/>
    <x v="0"/>
    <x v="1465"/>
    <x v="242"/>
    <x v="249"/>
    <x v="421"/>
    <x v="34"/>
    <x v="21"/>
    <x v="16"/>
    <x v="553"/>
    <x v="0"/>
    <x v="30"/>
    <x v="30"/>
    <x v="166"/>
    <x v="14"/>
  </r>
  <r>
    <x v="654"/>
    <x v="25"/>
    <x v="2"/>
    <x v="1"/>
    <x v="471"/>
    <x v="530"/>
    <x v="0"/>
    <x v="22"/>
    <x v="0"/>
    <x v="39"/>
    <x v="277"/>
    <x v="289"/>
    <x v="421"/>
    <x v="34"/>
    <x v="21"/>
    <x v="37"/>
    <x v="1199"/>
    <x v="0"/>
    <x v="30"/>
    <x v="35"/>
    <x v="355"/>
    <x v="14"/>
  </r>
  <r>
    <x v="706"/>
    <x v="25"/>
    <x v="2"/>
    <x v="1"/>
    <x v="471"/>
    <x v="530"/>
    <x v="0"/>
    <x v="21"/>
    <x v="0"/>
    <x v="1466"/>
    <x v="300"/>
    <x v="308"/>
    <x v="421"/>
    <x v="34"/>
    <x v="21"/>
    <x v="16"/>
    <x v="553"/>
    <x v="0"/>
    <x v="30"/>
    <x v="30"/>
    <x v="166"/>
    <x v="14"/>
  </r>
  <r>
    <x v="3879"/>
    <x v="25"/>
    <x v="2"/>
    <x v="1"/>
    <x v="471"/>
    <x v="530"/>
    <x v="2"/>
    <x v="22"/>
    <x v="0"/>
    <x v="684"/>
    <x v="300"/>
    <x v="311"/>
    <x v="421"/>
    <x v="34"/>
    <x v="21"/>
    <x v="35"/>
    <x v="1119"/>
    <x v="0"/>
    <x v="30"/>
    <x v="35"/>
    <x v="341"/>
    <x v="14"/>
  </r>
  <r>
    <x v="3957"/>
    <x v="25"/>
    <x v="2"/>
    <x v="1"/>
    <x v="471"/>
    <x v="530"/>
    <x v="1"/>
    <x v="22"/>
    <x v="0"/>
    <x v="4043"/>
    <x v="319"/>
    <x v="333"/>
    <x v="421"/>
    <x v="34"/>
    <x v="21"/>
    <x v="15"/>
    <x v="527"/>
    <x v="0"/>
    <x v="30"/>
    <x v="35"/>
    <x v="173"/>
    <x v="14"/>
  </r>
  <r>
    <x v="754"/>
    <x v="25"/>
    <x v="2"/>
    <x v="1"/>
    <x v="471"/>
    <x v="530"/>
    <x v="0"/>
    <x v="22"/>
    <x v="0"/>
    <x v="674"/>
    <x v="347"/>
    <x v="359"/>
    <x v="421"/>
    <x v="5"/>
    <x v="21"/>
    <x v="37"/>
    <x v="1199"/>
    <x v="35"/>
    <x v="3"/>
    <x v="35"/>
    <x v="355"/>
    <x v="14"/>
  </r>
  <r>
    <x v="707"/>
    <x v="25"/>
    <x v="2"/>
    <x v="1"/>
    <x v="471"/>
    <x v="530"/>
    <x v="0"/>
    <x v="21"/>
    <x v="0"/>
    <x v="1467"/>
    <x v="361"/>
    <x v="366"/>
    <x v="421"/>
    <x v="34"/>
    <x v="21"/>
    <x v="16"/>
    <x v="553"/>
    <x v="0"/>
    <x v="30"/>
    <x v="30"/>
    <x v="166"/>
    <x v="14"/>
  </r>
  <r>
    <x v="3955"/>
    <x v="25"/>
    <x v="2"/>
    <x v="1"/>
    <x v="471"/>
    <x v="530"/>
    <x v="1"/>
    <x v="22"/>
    <x v="0"/>
    <x v="4041"/>
    <x v="368"/>
    <x v="378"/>
    <x v="421"/>
    <x v="34"/>
    <x v="21"/>
    <x v="15"/>
    <x v="527"/>
    <x v="0"/>
    <x v="30"/>
    <x v="35"/>
    <x v="173"/>
    <x v="14"/>
  </r>
  <r>
    <x v="3517"/>
    <x v="25"/>
    <x v="2"/>
    <x v="1"/>
    <x v="471"/>
    <x v="530"/>
    <x v="2"/>
    <x v="22"/>
    <x v="0"/>
    <x v="675"/>
    <x v="371"/>
    <x v="382"/>
    <x v="421"/>
    <x v="34"/>
    <x v="21"/>
    <x v="35"/>
    <x v="1119"/>
    <x v="0"/>
    <x v="30"/>
    <x v="35"/>
    <x v="341"/>
    <x v="14"/>
  </r>
  <r>
    <x v="668"/>
    <x v="25"/>
    <x v="2"/>
    <x v="1"/>
    <x v="471"/>
    <x v="530"/>
    <x v="0"/>
    <x v="22"/>
    <x v="0"/>
    <x v="676"/>
    <x v="417"/>
    <x v="426"/>
    <x v="421"/>
    <x v="34"/>
    <x v="21"/>
    <x v="37"/>
    <x v="1199"/>
    <x v="0"/>
    <x v="30"/>
    <x v="35"/>
    <x v="355"/>
    <x v="14"/>
  </r>
  <r>
    <x v="669"/>
    <x v="25"/>
    <x v="2"/>
    <x v="1"/>
    <x v="471"/>
    <x v="530"/>
    <x v="0"/>
    <x v="22"/>
    <x v="0"/>
    <x v="677"/>
    <x v="455"/>
    <x v="464"/>
    <x v="421"/>
    <x v="34"/>
    <x v="21"/>
    <x v="37"/>
    <x v="1199"/>
    <x v="0"/>
    <x v="30"/>
    <x v="35"/>
    <x v="355"/>
    <x v="14"/>
  </r>
  <r>
    <x v="670"/>
    <x v="25"/>
    <x v="2"/>
    <x v="1"/>
    <x v="471"/>
    <x v="530"/>
    <x v="0"/>
    <x v="22"/>
    <x v="0"/>
    <x v="678"/>
    <x v="497"/>
    <x v="505"/>
    <x v="421"/>
    <x v="34"/>
    <x v="21"/>
    <x v="37"/>
    <x v="1199"/>
    <x v="0"/>
    <x v="30"/>
    <x v="35"/>
    <x v="355"/>
    <x v="14"/>
  </r>
  <r>
    <x v="708"/>
    <x v="25"/>
    <x v="2"/>
    <x v="1"/>
    <x v="471"/>
    <x v="530"/>
    <x v="0"/>
    <x v="21"/>
    <x v="0"/>
    <x v="1468"/>
    <x v="529"/>
    <x v="534"/>
    <x v="421"/>
    <x v="34"/>
    <x v="21"/>
    <x v="16"/>
    <x v="553"/>
    <x v="0"/>
    <x v="30"/>
    <x v="30"/>
    <x v="166"/>
    <x v="14"/>
  </r>
  <r>
    <x v="658"/>
    <x v="25"/>
    <x v="2"/>
    <x v="1"/>
    <x v="471"/>
    <x v="530"/>
    <x v="0"/>
    <x v="22"/>
    <x v="0"/>
    <x v="43"/>
    <x v="536"/>
    <x v="543"/>
    <x v="421"/>
    <x v="34"/>
    <x v="21"/>
    <x v="37"/>
    <x v="1199"/>
    <x v="0"/>
    <x v="30"/>
    <x v="35"/>
    <x v="355"/>
    <x v="14"/>
  </r>
  <r>
    <x v="671"/>
    <x v="25"/>
    <x v="2"/>
    <x v="1"/>
    <x v="471"/>
    <x v="530"/>
    <x v="0"/>
    <x v="22"/>
    <x v="0"/>
    <x v="679"/>
    <x v="576"/>
    <x v="587"/>
    <x v="421"/>
    <x v="34"/>
    <x v="21"/>
    <x v="37"/>
    <x v="1199"/>
    <x v="0"/>
    <x v="30"/>
    <x v="35"/>
    <x v="355"/>
    <x v="14"/>
  </r>
  <r>
    <x v="709"/>
    <x v="25"/>
    <x v="2"/>
    <x v="1"/>
    <x v="471"/>
    <x v="530"/>
    <x v="0"/>
    <x v="21"/>
    <x v="0"/>
    <x v="1469"/>
    <x v="580"/>
    <x v="590"/>
    <x v="421"/>
    <x v="34"/>
    <x v="21"/>
    <x v="16"/>
    <x v="553"/>
    <x v="0"/>
    <x v="30"/>
    <x v="30"/>
    <x v="166"/>
    <x v="14"/>
  </r>
  <r>
    <x v="672"/>
    <x v="25"/>
    <x v="2"/>
    <x v="1"/>
    <x v="471"/>
    <x v="530"/>
    <x v="0"/>
    <x v="22"/>
    <x v="0"/>
    <x v="680"/>
    <x v="628"/>
    <x v="642"/>
    <x v="421"/>
    <x v="34"/>
    <x v="21"/>
    <x v="37"/>
    <x v="1199"/>
    <x v="0"/>
    <x v="30"/>
    <x v="35"/>
    <x v="355"/>
    <x v="14"/>
  </r>
  <r>
    <x v="710"/>
    <x v="25"/>
    <x v="2"/>
    <x v="1"/>
    <x v="471"/>
    <x v="530"/>
    <x v="0"/>
    <x v="21"/>
    <x v="0"/>
    <x v="1470"/>
    <x v="669"/>
    <x v="676"/>
    <x v="421"/>
    <x v="34"/>
    <x v="21"/>
    <x v="16"/>
    <x v="553"/>
    <x v="0"/>
    <x v="30"/>
    <x v="30"/>
    <x v="166"/>
    <x v="14"/>
  </r>
  <r>
    <x v="756"/>
    <x v="25"/>
    <x v="2"/>
    <x v="1"/>
    <x v="471"/>
    <x v="530"/>
    <x v="1"/>
    <x v="22"/>
    <x v="0"/>
    <x v="690"/>
    <x v="699"/>
    <x v="708"/>
    <x v="421"/>
    <x v="34"/>
    <x v="21"/>
    <x v="15"/>
    <x v="527"/>
    <x v="0"/>
    <x v="30"/>
    <x v="30"/>
    <x v="157"/>
    <x v="14"/>
  </r>
  <r>
    <x v="3156"/>
    <x v="25"/>
    <x v="2"/>
    <x v="1"/>
    <x v="472"/>
    <x v="547"/>
    <x v="1"/>
    <x v="22"/>
    <x v="0"/>
    <x v="3549"/>
    <x v="718"/>
    <x v="730"/>
    <x v="387"/>
    <x v="34"/>
    <x v="21"/>
    <x v="15"/>
    <x v="493"/>
    <x v="0"/>
    <x v="30"/>
    <x v="29"/>
    <x v="152"/>
    <x v="14"/>
  </r>
  <r>
    <x v="3393"/>
    <x v="25"/>
    <x v="2"/>
    <x v="1"/>
    <x v="472"/>
    <x v="547"/>
    <x v="1"/>
    <x v="21"/>
    <x v="0"/>
    <x v="3784"/>
    <x v="720"/>
    <x v="733"/>
    <x v="387"/>
    <x v="34"/>
    <x v="21"/>
    <x v="2"/>
    <x v="106"/>
    <x v="0"/>
    <x v="30"/>
    <x v="29"/>
    <x v="38"/>
    <x v="14"/>
  </r>
  <r>
    <x v="758"/>
    <x v="25"/>
    <x v="2"/>
    <x v="1"/>
    <x v="473"/>
    <x v="529"/>
    <x v="2"/>
    <x v="23"/>
    <x v="0"/>
    <x v="2462"/>
    <x v="50"/>
    <x v="52"/>
    <x v="361"/>
    <x v="34"/>
    <x v="21"/>
    <x v="0"/>
    <x v="47"/>
    <x v="0"/>
    <x v="30"/>
    <x v="26"/>
    <x v="15"/>
    <x v="14"/>
  </r>
  <r>
    <x v="4006"/>
    <x v="25"/>
    <x v="2"/>
    <x v="1"/>
    <x v="473"/>
    <x v="529"/>
    <x v="1"/>
    <x v="22"/>
    <x v="0"/>
    <x v="4073"/>
    <x v="88"/>
    <x v="92"/>
    <x v="361"/>
    <x v="34"/>
    <x v="21"/>
    <x v="15"/>
    <x v="483"/>
    <x v="0"/>
    <x v="30"/>
    <x v="30"/>
    <x v="157"/>
    <x v="14"/>
  </r>
  <r>
    <x v="711"/>
    <x v="25"/>
    <x v="2"/>
    <x v="1"/>
    <x v="473"/>
    <x v="529"/>
    <x v="0"/>
    <x v="21"/>
    <x v="0"/>
    <x v="1471"/>
    <x v="96"/>
    <x v="95"/>
    <x v="361"/>
    <x v="34"/>
    <x v="21"/>
    <x v="16"/>
    <x v="512"/>
    <x v="0"/>
    <x v="30"/>
    <x v="26"/>
    <x v="151"/>
    <x v="14"/>
  </r>
  <r>
    <x v="759"/>
    <x v="25"/>
    <x v="2"/>
    <x v="1"/>
    <x v="473"/>
    <x v="529"/>
    <x v="2"/>
    <x v="23"/>
    <x v="0"/>
    <x v="2463"/>
    <x v="96"/>
    <x v="100"/>
    <x v="361"/>
    <x v="34"/>
    <x v="21"/>
    <x v="0"/>
    <x v="47"/>
    <x v="0"/>
    <x v="30"/>
    <x v="30"/>
    <x v="19"/>
    <x v="14"/>
  </r>
  <r>
    <x v="712"/>
    <x v="25"/>
    <x v="2"/>
    <x v="1"/>
    <x v="473"/>
    <x v="529"/>
    <x v="0"/>
    <x v="21"/>
    <x v="0"/>
    <x v="1472"/>
    <x v="156"/>
    <x v="157"/>
    <x v="361"/>
    <x v="34"/>
    <x v="21"/>
    <x v="16"/>
    <x v="512"/>
    <x v="0"/>
    <x v="30"/>
    <x v="26"/>
    <x v="151"/>
    <x v="14"/>
  </r>
  <r>
    <x v="760"/>
    <x v="25"/>
    <x v="2"/>
    <x v="1"/>
    <x v="473"/>
    <x v="529"/>
    <x v="2"/>
    <x v="23"/>
    <x v="0"/>
    <x v="2464"/>
    <x v="156"/>
    <x v="161"/>
    <x v="361"/>
    <x v="34"/>
    <x v="21"/>
    <x v="0"/>
    <x v="47"/>
    <x v="0"/>
    <x v="30"/>
    <x v="30"/>
    <x v="19"/>
    <x v="14"/>
  </r>
  <r>
    <x v="674"/>
    <x v="25"/>
    <x v="2"/>
    <x v="1"/>
    <x v="473"/>
    <x v="529"/>
    <x v="0"/>
    <x v="22"/>
    <x v="0"/>
    <x v="682"/>
    <x v="170"/>
    <x v="175"/>
    <x v="361"/>
    <x v="34"/>
    <x v="21"/>
    <x v="37"/>
    <x v="1146"/>
    <x v="0"/>
    <x v="30"/>
    <x v="30"/>
    <x v="344"/>
    <x v="14"/>
  </r>
  <r>
    <x v="713"/>
    <x v="25"/>
    <x v="2"/>
    <x v="1"/>
    <x v="473"/>
    <x v="529"/>
    <x v="0"/>
    <x v="21"/>
    <x v="0"/>
    <x v="1473"/>
    <x v="212"/>
    <x v="216"/>
    <x v="361"/>
    <x v="34"/>
    <x v="21"/>
    <x v="16"/>
    <x v="512"/>
    <x v="0"/>
    <x v="30"/>
    <x v="26"/>
    <x v="151"/>
    <x v="14"/>
  </r>
  <r>
    <x v="761"/>
    <x v="25"/>
    <x v="2"/>
    <x v="1"/>
    <x v="473"/>
    <x v="529"/>
    <x v="2"/>
    <x v="23"/>
    <x v="0"/>
    <x v="2465"/>
    <x v="212"/>
    <x v="219"/>
    <x v="361"/>
    <x v="34"/>
    <x v="21"/>
    <x v="0"/>
    <x v="47"/>
    <x v="0"/>
    <x v="30"/>
    <x v="30"/>
    <x v="19"/>
    <x v="14"/>
  </r>
  <r>
    <x v="4007"/>
    <x v="25"/>
    <x v="2"/>
    <x v="1"/>
    <x v="473"/>
    <x v="529"/>
    <x v="1"/>
    <x v="22"/>
    <x v="0"/>
    <x v="4074"/>
    <x v="212"/>
    <x v="219"/>
    <x v="361"/>
    <x v="34"/>
    <x v="21"/>
    <x v="15"/>
    <x v="483"/>
    <x v="0"/>
    <x v="30"/>
    <x v="30"/>
    <x v="157"/>
    <x v="14"/>
  </r>
  <r>
    <x v="3495"/>
    <x v="25"/>
    <x v="2"/>
    <x v="1"/>
    <x v="473"/>
    <x v="529"/>
    <x v="2"/>
    <x v="22"/>
    <x v="0"/>
    <x v="37"/>
    <x v="217"/>
    <x v="223"/>
    <x v="361"/>
    <x v="34"/>
    <x v="21"/>
    <x v="35"/>
    <x v="1076"/>
    <x v="0"/>
    <x v="30"/>
    <x v="30"/>
    <x v="328"/>
    <x v="14"/>
  </r>
  <r>
    <x v="675"/>
    <x v="25"/>
    <x v="2"/>
    <x v="1"/>
    <x v="473"/>
    <x v="529"/>
    <x v="0"/>
    <x v="22"/>
    <x v="0"/>
    <x v="683"/>
    <x v="256"/>
    <x v="263"/>
    <x v="361"/>
    <x v="34"/>
    <x v="21"/>
    <x v="37"/>
    <x v="1146"/>
    <x v="0"/>
    <x v="30"/>
    <x v="30"/>
    <x v="344"/>
    <x v="14"/>
  </r>
  <r>
    <x v="714"/>
    <x v="25"/>
    <x v="2"/>
    <x v="1"/>
    <x v="473"/>
    <x v="529"/>
    <x v="0"/>
    <x v="21"/>
    <x v="0"/>
    <x v="1474"/>
    <x v="271"/>
    <x v="274"/>
    <x v="361"/>
    <x v="34"/>
    <x v="21"/>
    <x v="16"/>
    <x v="512"/>
    <x v="0"/>
    <x v="30"/>
    <x v="26"/>
    <x v="151"/>
    <x v="14"/>
  </r>
  <r>
    <x v="762"/>
    <x v="25"/>
    <x v="2"/>
    <x v="1"/>
    <x v="473"/>
    <x v="529"/>
    <x v="2"/>
    <x v="23"/>
    <x v="0"/>
    <x v="2466"/>
    <x v="271"/>
    <x v="278"/>
    <x v="361"/>
    <x v="34"/>
    <x v="21"/>
    <x v="0"/>
    <x v="47"/>
    <x v="0"/>
    <x v="30"/>
    <x v="30"/>
    <x v="19"/>
    <x v="14"/>
  </r>
  <r>
    <x v="3956"/>
    <x v="25"/>
    <x v="2"/>
    <x v="1"/>
    <x v="473"/>
    <x v="529"/>
    <x v="1"/>
    <x v="22"/>
    <x v="0"/>
    <x v="4042"/>
    <x v="300"/>
    <x v="308"/>
    <x v="361"/>
    <x v="34"/>
    <x v="21"/>
    <x v="15"/>
    <x v="483"/>
    <x v="0"/>
    <x v="30"/>
    <x v="30"/>
    <x v="157"/>
    <x v="14"/>
  </r>
  <r>
    <x v="3614"/>
    <x v="25"/>
    <x v="2"/>
    <x v="1"/>
    <x v="473"/>
    <x v="529"/>
    <x v="2"/>
    <x v="22"/>
    <x v="0"/>
    <x v="673"/>
    <x v="319"/>
    <x v="326"/>
    <x v="361"/>
    <x v="34"/>
    <x v="21"/>
    <x v="35"/>
    <x v="1076"/>
    <x v="0"/>
    <x v="30"/>
    <x v="26"/>
    <x v="312"/>
    <x v="14"/>
  </r>
  <r>
    <x v="715"/>
    <x v="25"/>
    <x v="2"/>
    <x v="1"/>
    <x v="473"/>
    <x v="529"/>
    <x v="0"/>
    <x v="21"/>
    <x v="0"/>
    <x v="1475"/>
    <x v="328"/>
    <x v="333"/>
    <x v="361"/>
    <x v="34"/>
    <x v="21"/>
    <x v="16"/>
    <x v="512"/>
    <x v="0"/>
    <x v="30"/>
    <x v="26"/>
    <x v="151"/>
    <x v="14"/>
  </r>
  <r>
    <x v="3615"/>
    <x v="25"/>
    <x v="2"/>
    <x v="1"/>
    <x v="473"/>
    <x v="529"/>
    <x v="2"/>
    <x v="22"/>
    <x v="0"/>
    <x v="2250"/>
    <x v="385"/>
    <x v="390"/>
    <x v="361"/>
    <x v="34"/>
    <x v="21"/>
    <x v="35"/>
    <x v="1076"/>
    <x v="0"/>
    <x v="30"/>
    <x v="30"/>
    <x v="328"/>
    <x v="14"/>
  </r>
  <r>
    <x v="716"/>
    <x v="25"/>
    <x v="2"/>
    <x v="1"/>
    <x v="473"/>
    <x v="529"/>
    <x v="0"/>
    <x v="21"/>
    <x v="0"/>
    <x v="1476"/>
    <x v="391"/>
    <x v="394"/>
    <x v="361"/>
    <x v="34"/>
    <x v="21"/>
    <x v="16"/>
    <x v="512"/>
    <x v="0"/>
    <x v="30"/>
    <x v="26"/>
    <x v="151"/>
    <x v="14"/>
  </r>
  <r>
    <x v="763"/>
    <x v="25"/>
    <x v="2"/>
    <x v="1"/>
    <x v="473"/>
    <x v="529"/>
    <x v="2"/>
    <x v="23"/>
    <x v="0"/>
    <x v="2467"/>
    <x v="391"/>
    <x v="398"/>
    <x v="361"/>
    <x v="34"/>
    <x v="21"/>
    <x v="0"/>
    <x v="47"/>
    <x v="0"/>
    <x v="30"/>
    <x v="30"/>
    <x v="19"/>
    <x v="14"/>
  </r>
  <r>
    <x v="3958"/>
    <x v="25"/>
    <x v="2"/>
    <x v="1"/>
    <x v="473"/>
    <x v="529"/>
    <x v="1"/>
    <x v="22"/>
    <x v="0"/>
    <x v="4044"/>
    <x v="391"/>
    <x v="398"/>
    <x v="361"/>
    <x v="34"/>
    <x v="21"/>
    <x v="15"/>
    <x v="483"/>
    <x v="0"/>
    <x v="30"/>
    <x v="30"/>
    <x v="157"/>
    <x v="14"/>
  </r>
  <r>
    <x v="717"/>
    <x v="25"/>
    <x v="2"/>
    <x v="1"/>
    <x v="473"/>
    <x v="529"/>
    <x v="0"/>
    <x v="21"/>
    <x v="0"/>
    <x v="1477"/>
    <x v="421"/>
    <x v="422"/>
    <x v="361"/>
    <x v="34"/>
    <x v="21"/>
    <x v="16"/>
    <x v="512"/>
    <x v="0"/>
    <x v="30"/>
    <x v="26"/>
    <x v="151"/>
    <x v="14"/>
  </r>
  <r>
    <x v="676"/>
    <x v="25"/>
    <x v="2"/>
    <x v="1"/>
    <x v="473"/>
    <x v="529"/>
    <x v="0"/>
    <x v="22"/>
    <x v="0"/>
    <x v="685"/>
    <x v="435"/>
    <x v="441"/>
    <x v="361"/>
    <x v="34"/>
    <x v="21"/>
    <x v="37"/>
    <x v="1146"/>
    <x v="0"/>
    <x v="30"/>
    <x v="30"/>
    <x v="344"/>
    <x v="14"/>
  </r>
  <r>
    <x v="718"/>
    <x v="25"/>
    <x v="2"/>
    <x v="1"/>
    <x v="473"/>
    <x v="529"/>
    <x v="0"/>
    <x v="21"/>
    <x v="0"/>
    <x v="1478"/>
    <x v="449"/>
    <x v="452"/>
    <x v="361"/>
    <x v="34"/>
    <x v="21"/>
    <x v="16"/>
    <x v="512"/>
    <x v="0"/>
    <x v="30"/>
    <x v="26"/>
    <x v="151"/>
    <x v="14"/>
  </r>
  <r>
    <x v="764"/>
    <x v="25"/>
    <x v="2"/>
    <x v="1"/>
    <x v="473"/>
    <x v="529"/>
    <x v="2"/>
    <x v="23"/>
    <x v="0"/>
    <x v="2468"/>
    <x v="449"/>
    <x v="455"/>
    <x v="361"/>
    <x v="34"/>
    <x v="21"/>
    <x v="0"/>
    <x v="47"/>
    <x v="0"/>
    <x v="30"/>
    <x v="30"/>
    <x v="19"/>
    <x v="14"/>
  </r>
  <r>
    <x v="656"/>
    <x v="25"/>
    <x v="2"/>
    <x v="1"/>
    <x v="473"/>
    <x v="529"/>
    <x v="0"/>
    <x v="22"/>
    <x v="0"/>
    <x v="41"/>
    <x v="476"/>
    <x v="482"/>
    <x v="361"/>
    <x v="34"/>
    <x v="21"/>
    <x v="37"/>
    <x v="1146"/>
    <x v="0"/>
    <x v="30"/>
    <x v="30"/>
    <x v="344"/>
    <x v="14"/>
  </r>
  <r>
    <x v="719"/>
    <x v="25"/>
    <x v="2"/>
    <x v="1"/>
    <x v="473"/>
    <x v="529"/>
    <x v="0"/>
    <x v="21"/>
    <x v="0"/>
    <x v="1479"/>
    <x v="476"/>
    <x v="479"/>
    <x v="361"/>
    <x v="34"/>
    <x v="21"/>
    <x v="16"/>
    <x v="512"/>
    <x v="0"/>
    <x v="30"/>
    <x v="26"/>
    <x v="151"/>
    <x v="14"/>
  </r>
  <r>
    <x v="720"/>
    <x v="25"/>
    <x v="2"/>
    <x v="1"/>
    <x v="473"/>
    <x v="529"/>
    <x v="0"/>
    <x v="21"/>
    <x v="0"/>
    <x v="1480"/>
    <x v="503"/>
    <x v="505"/>
    <x v="361"/>
    <x v="34"/>
    <x v="21"/>
    <x v="16"/>
    <x v="512"/>
    <x v="0"/>
    <x v="30"/>
    <x v="26"/>
    <x v="151"/>
    <x v="14"/>
  </r>
  <r>
    <x v="765"/>
    <x v="25"/>
    <x v="2"/>
    <x v="1"/>
    <x v="473"/>
    <x v="529"/>
    <x v="2"/>
    <x v="23"/>
    <x v="0"/>
    <x v="2469"/>
    <x v="503"/>
    <x v="507"/>
    <x v="361"/>
    <x v="34"/>
    <x v="21"/>
    <x v="0"/>
    <x v="47"/>
    <x v="0"/>
    <x v="30"/>
    <x v="30"/>
    <x v="19"/>
    <x v="14"/>
  </r>
  <r>
    <x v="677"/>
    <x v="25"/>
    <x v="2"/>
    <x v="1"/>
    <x v="473"/>
    <x v="529"/>
    <x v="0"/>
    <x v="22"/>
    <x v="0"/>
    <x v="686"/>
    <x v="515"/>
    <x v="521"/>
    <x v="361"/>
    <x v="34"/>
    <x v="21"/>
    <x v="37"/>
    <x v="1146"/>
    <x v="0"/>
    <x v="30"/>
    <x v="30"/>
    <x v="344"/>
    <x v="14"/>
  </r>
  <r>
    <x v="678"/>
    <x v="25"/>
    <x v="2"/>
    <x v="1"/>
    <x v="473"/>
    <x v="529"/>
    <x v="0"/>
    <x v="22"/>
    <x v="0"/>
    <x v="687"/>
    <x v="554"/>
    <x v="559"/>
    <x v="361"/>
    <x v="34"/>
    <x v="21"/>
    <x v="37"/>
    <x v="1146"/>
    <x v="0"/>
    <x v="30"/>
    <x v="30"/>
    <x v="344"/>
    <x v="14"/>
  </r>
  <r>
    <x v="721"/>
    <x v="25"/>
    <x v="2"/>
    <x v="1"/>
    <x v="473"/>
    <x v="529"/>
    <x v="0"/>
    <x v="21"/>
    <x v="0"/>
    <x v="1481"/>
    <x v="554"/>
    <x v="556"/>
    <x v="361"/>
    <x v="34"/>
    <x v="21"/>
    <x v="16"/>
    <x v="512"/>
    <x v="0"/>
    <x v="30"/>
    <x v="26"/>
    <x v="151"/>
    <x v="14"/>
  </r>
  <r>
    <x v="766"/>
    <x v="25"/>
    <x v="2"/>
    <x v="1"/>
    <x v="473"/>
    <x v="529"/>
    <x v="2"/>
    <x v="23"/>
    <x v="0"/>
    <x v="2470"/>
    <x v="554"/>
    <x v="559"/>
    <x v="361"/>
    <x v="34"/>
    <x v="21"/>
    <x v="0"/>
    <x v="47"/>
    <x v="0"/>
    <x v="30"/>
    <x v="30"/>
    <x v="19"/>
    <x v="14"/>
  </r>
  <r>
    <x v="660"/>
    <x v="25"/>
    <x v="2"/>
    <x v="1"/>
    <x v="473"/>
    <x v="529"/>
    <x v="0"/>
    <x v="22"/>
    <x v="0"/>
    <x v="45"/>
    <x v="593"/>
    <x v="604"/>
    <x v="361"/>
    <x v="34"/>
    <x v="21"/>
    <x v="37"/>
    <x v="1146"/>
    <x v="0"/>
    <x v="30"/>
    <x v="30"/>
    <x v="344"/>
    <x v="14"/>
  </r>
  <r>
    <x v="767"/>
    <x v="25"/>
    <x v="2"/>
    <x v="1"/>
    <x v="473"/>
    <x v="529"/>
    <x v="2"/>
    <x v="23"/>
    <x v="0"/>
    <x v="2471"/>
    <x v="604"/>
    <x v="614"/>
    <x v="361"/>
    <x v="34"/>
    <x v="21"/>
    <x v="0"/>
    <x v="47"/>
    <x v="0"/>
    <x v="30"/>
    <x v="30"/>
    <x v="19"/>
    <x v="14"/>
  </r>
  <r>
    <x v="679"/>
    <x v="25"/>
    <x v="2"/>
    <x v="1"/>
    <x v="473"/>
    <x v="529"/>
    <x v="0"/>
    <x v="22"/>
    <x v="0"/>
    <x v="688"/>
    <x v="612"/>
    <x v="624"/>
    <x v="361"/>
    <x v="34"/>
    <x v="21"/>
    <x v="37"/>
    <x v="1146"/>
    <x v="0"/>
    <x v="30"/>
    <x v="30"/>
    <x v="344"/>
    <x v="14"/>
  </r>
  <r>
    <x v="722"/>
    <x v="25"/>
    <x v="2"/>
    <x v="1"/>
    <x v="473"/>
    <x v="529"/>
    <x v="0"/>
    <x v="21"/>
    <x v="0"/>
    <x v="1482"/>
    <x v="628"/>
    <x v="639"/>
    <x v="361"/>
    <x v="34"/>
    <x v="21"/>
    <x v="16"/>
    <x v="512"/>
    <x v="0"/>
    <x v="30"/>
    <x v="26"/>
    <x v="151"/>
    <x v="14"/>
  </r>
  <r>
    <x v="680"/>
    <x v="25"/>
    <x v="2"/>
    <x v="1"/>
    <x v="473"/>
    <x v="529"/>
    <x v="0"/>
    <x v="22"/>
    <x v="0"/>
    <x v="689"/>
    <x v="669"/>
    <x v="674"/>
    <x v="361"/>
    <x v="34"/>
    <x v="21"/>
    <x v="37"/>
    <x v="1146"/>
    <x v="0"/>
    <x v="30"/>
    <x v="26"/>
    <x v="333"/>
    <x v="14"/>
  </r>
  <r>
    <x v="757"/>
    <x v="25"/>
    <x v="2"/>
    <x v="1"/>
    <x v="474"/>
    <x v="548"/>
    <x v="2"/>
    <x v="22"/>
    <x v="0"/>
    <x v="2258"/>
    <x v="699"/>
    <x v="708"/>
    <x v="475"/>
    <x v="34"/>
    <x v="21"/>
    <x v="35"/>
    <x v="1168"/>
    <x v="0"/>
    <x v="30"/>
    <x v="30"/>
    <x v="328"/>
    <x v="14"/>
  </r>
  <r>
    <x v="3391"/>
    <x v="25"/>
    <x v="2"/>
    <x v="1"/>
    <x v="474"/>
    <x v="548"/>
    <x v="1"/>
    <x v="21"/>
    <x v="0"/>
    <x v="3782"/>
    <x v="699"/>
    <x v="710"/>
    <x v="475"/>
    <x v="34"/>
    <x v="21"/>
    <x v="2"/>
    <x v="124"/>
    <x v="0"/>
    <x v="30"/>
    <x v="35"/>
    <x v="46"/>
    <x v="14"/>
  </r>
  <r>
    <x v="681"/>
    <x v="25"/>
    <x v="2"/>
    <x v="2"/>
    <x v="475"/>
    <x v="646"/>
    <x v="0"/>
    <x v="22"/>
    <x v="0"/>
    <x v="691"/>
    <x v="35"/>
    <x v="42"/>
    <x v="418"/>
    <x v="34"/>
    <x v="21"/>
    <x v="37"/>
    <x v="1196"/>
    <x v="0"/>
    <x v="30"/>
    <x v="30"/>
    <x v="344"/>
    <x v="14"/>
  </r>
  <r>
    <x v="652"/>
    <x v="25"/>
    <x v="2"/>
    <x v="2"/>
    <x v="475"/>
    <x v="646"/>
    <x v="0"/>
    <x v="22"/>
    <x v="0"/>
    <x v="32"/>
    <x v="61"/>
    <x v="65"/>
    <x v="418"/>
    <x v="34"/>
    <x v="21"/>
    <x v="37"/>
    <x v="1196"/>
    <x v="0"/>
    <x v="30"/>
    <x v="30"/>
    <x v="344"/>
    <x v="14"/>
  </r>
  <r>
    <x v="747"/>
    <x v="25"/>
    <x v="2"/>
    <x v="2"/>
    <x v="475"/>
    <x v="646"/>
    <x v="1"/>
    <x v="22"/>
    <x v="0"/>
    <x v="2107"/>
    <x v="79"/>
    <x v="85"/>
    <x v="418"/>
    <x v="34"/>
    <x v="21"/>
    <x v="15"/>
    <x v="523"/>
    <x v="0"/>
    <x v="30"/>
    <x v="30"/>
    <x v="157"/>
    <x v="14"/>
  </r>
  <r>
    <x v="723"/>
    <x v="25"/>
    <x v="2"/>
    <x v="2"/>
    <x v="475"/>
    <x v="646"/>
    <x v="0"/>
    <x v="21"/>
    <x v="0"/>
    <x v="1484"/>
    <x v="101"/>
    <x v="105"/>
    <x v="418"/>
    <x v="34"/>
    <x v="21"/>
    <x v="16"/>
    <x v="549"/>
    <x v="0"/>
    <x v="30"/>
    <x v="30"/>
    <x v="166"/>
    <x v="14"/>
  </r>
  <r>
    <x v="682"/>
    <x v="25"/>
    <x v="2"/>
    <x v="2"/>
    <x v="475"/>
    <x v="646"/>
    <x v="0"/>
    <x v="22"/>
    <x v="0"/>
    <x v="692"/>
    <x v="144"/>
    <x v="147"/>
    <x v="418"/>
    <x v="34"/>
    <x v="21"/>
    <x v="37"/>
    <x v="1196"/>
    <x v="0"/>
    <x v="30"/>
    <x v="30"/>
    <x v="344"/>
    <x v="14"/>
  </r>
  <r>
    <x v="724"/>
    <x v="25"/>
    <x v="2"/>
    <x v="2"/>
    <x v="475"/>
    <x v="646"/>
    <x v="0"/>
    <x v="21"/>
    <x v="0"/>
    <x v="1485"/>
    <x v="160"/>
    <x v="165"/>
    <x v="418"/>
    <x v="34"/>
    <x v="21"/>
    <x v="16"/>
    <x v="549"/>
    <x v="0"/>
    <x v="30"/>
    <x v="30"/>
    <x v="166"/>
    <x v="14"/>
  </r>
  <r>
    <x v="4010"/>
    <x v="25"/>
    <x v="2"/>
    <x v="2"/>
    <x v="475"/>
    <x v="646"/>
    <x v="1"/>
    <x v="22"/>
    <x v="0"/>
    <x v="4077"/>
    <x v="188"/>
    <x v="192"/>
    <x v="418"/>
    <x v="34"/>
    <x v="21"/>
    <x v="15"/>
    <x v="523"/>
    <x v="0"/>
    <x v="30"/>
    <x v="30"/>
    <x v="157"/>
    <x v="14"/>
  </r>
  <r>
    <x v="3494"/>
    <x v="25"/>
    <x v="2"/>
    <x v="2"/>
    <x v="475"/>
    <x v="646"/>
    <x v="2"/>
    <x v="22"/>
    <x v="0"/>
    <x v="36"/>
    <x v="192"/>
    <x v="196"/>
    <x v="418"/>
    <x v="34"/>
    <x v="21"/>
    <x v="35"/>
    <x v="1117"/>
    <x v="0"/>
    <x v="30"/>
    <x v="30"/>
    <x v="328"/>
    <x v="14"/>
  </r>
  <r>
    <x v="725"/>
    <x v="25"/>
    <x v="2"/>
    <x v="2"/>
    <x v="475"/>
    <x v="646"/>
    <x v="0"/>
    <x v="21"/>
    <x v="0"/>
    <x v="1486"/>
    <x v="217"/>
    <x v="223"/>
    <x v="418"/>
    <x v="34"/>
    <x v="21"/>
    <x v="16"/>
    <x v="549"/>
    <x v="0"/>
    <x v="30"/>
    <x v="30"/>
    <x v="166"/>
    <x v="14"/>
  </r>
  <r>
    <x v="683"/>
    <x v="25"/>
    <x v="2"/>
    <x v="2"/>
    <x v="475"/>
    <x v="646"/>
    <x v="0"/>
    <x v="22"/>
    <x v="0"/>
    <x v="693"/>
    <x v="231"/>
    <x v="237"/>
    <x v="418"/>
    <x v="34"/>
    <x v="21"/>
    <x v="37"/>
    <x v="1196"/>
    <x v="0"/>
    <x v="30"/>
    <x v="30"/>
    <x v="344"/>
    <x v="14"/>
  </r>
  <r>
    <x v="684"/>
    <x v="25"/>
    <x v="2"/>
    <x v="2"/>
    <x v="475"/>
    <x v="646"/>
    <x v="0"/>
    <x v="22"/>
    <x v="0"/>
    <x v="694"/>
    <x v="274"/>
    <x v="282"/>
    <x v="418"/>
    <x v="34"/>
    <x v="21"/>
    <x v="37"/>
    <x v="1196"/>
    <x v="0"/>
    <x v="30"/>
    <x v="30"/>
    <x v="344"/>
    <x v="14"/>
  </r>
  <r>
    <x v="726"/>
    <x v="25"/>
    <x v="2"/>
    <x v="2"/>
    <x v="475"/>
    <x v="646"/>
    <x v="0"/>
    <x v="21"/>
    <x v="0"/>
    <x v="1487"/>
    <x v="274"/>
    <x v="282"/>
    <x v="418"/>
    <x v="34"/>
    <x v="21"/>
    <x v="16"/>
    <x v="549"/>
    <x v="0"/>
    <x v="30"/>
    <x v="30"/>
    <x v="166"/>
    <x v="14"/>
  </r>
  <r>
    <x v="685"/>
    <x v="25"/>
    <x v="2"/>
    <x v="2"/>
    <x v="475"/>
    <x v="646"/>
    <x v="0"/>
    <x v="22"/>
    <x v="0"/>
    <x v="695"/>
    <x v="319"/>
    <x v="330"/>
    <x v="418"/>
    <x v="34"/>
    <x v="21"/>
    <x v="37"/>
    <x v="1196"/>
    <x v="0"/>
    <x v="30"/>
    <x v="30"/>
    <x v="344"/>
    <x v="14"/>
  </r>
  <r>
    <x v="727"/>
    <x v="25"/>
    <x v="2"/>
    <x v="2"/>
    <x v="475"/>
    <x v="646"/>
    <x v="0"/>
    <x v="21"/>
    <x v="0"/>
    <x v="1488"/>
    <x v="333"/>
    <x v="341"/>
    <x v="418"/>
    <x v="34"/>
    <x v="21"/>
    <x v="16"/>
    <x v="549"/>
    <x v="0"/>
    <x v="30"/>
    <x v="30"/>
    <x v="166"/>
    <x v="14"/>
  </r>
  <r>
    <x v="3880"/>
    <x v="25"/>
    <x v="2"/>
    <x v="2"/>
    <x v="475"/>
    <x v="646"/>
    <x v="2"/>
    <x v="22"/>
    <x v="0"/>
    <x v="705"/>
    <x v="343"/>
    <x v="352"/>
    <x v="418"/>
    <x v="34"/>
    <x v="21"/>
    <x v="35"/>
    <x v="1117"/>
    <x v="0"/>
    <x v="30"/>
    <x v="30"/>
    <x v="328"/>
    <x v="14"/>
  </r>
  <r>
    <x v="3960"/>
    <x v="25"/>
    <x v="2"/>
    <x v="2"/>
    <x v="475"/>
    <x v="646"/>
    <x v="1"/>
    <x v="22"/>
    <x v="0"/>
    <x v="4046"/>
    <x v="365"/>
    <x v="369"/>
    <x v="418"/>
    <x v="34"/>
    <x v="21"/>
    <x v="15"/>
    <x v="523"/>
    <x v="0"/>
    <x v="30"/>
    <x v="30"/>
    <x v="157"/>
    <x v="14"/>
  </r>
  <r>
    <x v="745"/>
    <x v="25"/>
    <x v="2"/>
    <x v="2"/>
    <x v="475"/>
    <x v="646"/>
    <x v="0"/>
    <x v="22"/>
    <x v="0"/>
    <x v="1745"/>
    <x v="391"/>
    <x v="398"/>
    <x v="418"/>
    <x v="34"/>
    <x v="21"/>
    <x v="37"/>
    <x v="1196"/>
    <x v="0"/>
    <x v="30"/>
    <x v="30"/>
    <x v="344"/>
    <x v="14"/>
  </r>
  <r>
    <x v="728"/>
    <x v="25"/>
    <x v="2"/>
    <x v="2"/>
    <x v="475"/>
    <x v="646"/>
    <x v="0"/>
    <x v="21"/>
    <x v="0"/>
    <x v="1489"/>
    <x v="395"/>
    <x v="402"/>
    <x v="418"/>
    <x v="34"/>
    <x v="21"/>
    <x v="16"/>
    <x v="549"/>
    <x v="0"/>
    <x v="30"/>
    <x v="30"/>
    <x v="166"/>
    <x v="14"/>
  </r>
  <r>
    <x v="686"/>
    <x v="25"/>
    <x v="2"/>
    <x v="2"/>
    <x v="475"/>
    <x v="646"/>
    <x v="0"/>
    <x v="22"/>
    <x v="0"/>
    <x v="697"/>
    <x v="411"/>
    <x v="415"/>
    <x v="418"/>
    <x v="34"/>
    <x v="21"/>
    <x v="37"/>
    <x v="1196"/>
    <x v="0"/>
    <x v="30"/>
    <x v="30"/>
    <x v="344"/>
    <x v="14"/>
  </r>
  <r>
    <x v="655"/>
    <x v="25"/>
    <x v="2"/>
    <x v="2"/>
    <x v="475"/>
    <x v="646"/>
    <x v="0"/>
    <x v="22"/>
    <x v="0"/>
    <x v="40"/>
    <x v="452"/>
    <x v="458"/>
    <x v="418"/>
    <x v="34"/>
    <x v="21"/>
    <x v="37"/>
    <x v="1196"/>
    <x v="0"/>
    <x v="30"/>
    <x v="30"/>
    <x v="344"/>
    <x v="14"/>
  </r>
  <r>
    <x v="687"/>
    <x v="25"/>
    <x v="2"/>
    <x v="2"/>
    <x v="475"/>
    <x v="646"/>
    <x v="0"/>
    <x v="22"/>
    <x v="0"/>
    <x v="698"/>
    <x v="494"/>
    <x v="499"/>
    <x v="418"/>
    <x v="34"/>
    <x v="21"/>
    <x v="37"/>
    <x v="1196"/>
    <x v="0"/>
    <x v="30"/>
    <x v="30"/>
    <x v="344"/>
    <x v="14"/>
  </r>
  <r>
    <x v="688"/>
    <x v="25"/>
    <x v="2"/>
    <x v="2"/>
    <x v="475"/>
    <x v="646"/>
    <x v="0"/>
    <x v="22"/>
    <x v="0"/>
    <x v="699"/>
    <x v="532"/>
    <x v="537"/>
    <x v="418"/>
    <x v="34"/>
    <x v="21"/>
    <x v="37"/>
    <x v="1196"/>
    <x v="0"/>
    <x v="30"/>
    <x v="30"/>
    <x v="344"/>
    <x v="14"/>
  </r>
  <r>
    <x v="729"/>
    <x v="25"/>
    <x v="2"/>
    <x v="2"/>
    <x v="475"/>
    <x v="646"/>
    <x v="0"/>
    <x v="21"/>
    <x v="0"/>
    <x v="1490"/>
    <x v="558"/>
    <x v="563"/>
    <x v="418"/>
    <x v="34"/>
    <x v="21"/>
    <x v="16"/>
    <x v="549"/>
    <x v="0"/>
    <x v="30"/>
    <x v="30"/>
    <x v="166"/>
    <x v="14"/>
  </r>
  <r>
    <x v="659"/>
    <x v="25"/>
    <x v="2"/>
    <x v="2"/>
    <x v="475"/>
    <x v="646"/>
    <x v="0"/>
    <x v="22"/>
    <x v="0"/>
    <x v="44"/>
    <x v="573"/>
    <x v="579"/>
    <x v="418"/>
    <x v="34"/>
    <x v="21"/>
    <x v="37"/>
    <x v="1196"/>
    <x v="0"/>
    <x v="30"/>
    <x v="30"/>
    <x v="344"/>
    <x v="14"/>
  </r>
  <r>
    <x v="689"/>
    <x v="25"/>
    <x v="2"/>
    <x v="2"/>
    <x v="475"/>
    <x v="646"/>
    <x v="0"/>
    <x v="22"/>
    <x v="0"/>
    <x v="700"/>
    <x v="608"/>
    <x v="621"/>
    <x v="418"/>
    <x v="34"/>
    <x v="21"/>
    <x v="37"/>
    <x v="1196"/>
    <x v="0"/>
    <x v="30"/>
    <x v="30"/>
    <x v="344"/>
    <x v="14"/>
  </r>
  <r>
    <x v="730"/>
    <x v="25"/>
    <x v="2"/>
    <x v="2"/>
    <x v="475"/>
    <x v="646"/>
    <x v="0"/>
    <x v="21"/>
    <x v="0"/>
    <x v="1491"/>
    <x v="608"/>
    <x v="621"/>
    <x v="418"/>
    <x v="34"/>
    <x v="21"/>
    <x v="16"/>
    <x v="549"/>
    <x v="0"/>
    <x v="30"/>
    <x v="30"/>
    <x v="166"/>
    <x v="14"/>
  </r>
  <r>
    <x v="690"/>
    <x v="25"/>
    <x v="2"/>
    <x v="2"/>
    <x v="475"/>
    <x v="646"/>
    <x v="0"/>
    <x v="22"/>
    <x v="0"/>
    <x v="701"/>
    <x v="653"/>
    <x v="663"/>
    <x v="418"/>
    <x v="34"/>
    <x v="21"/>
    <x v="37"/>
    <x v="1196"/>
    <x v="0"/>
    <x v="30"/>
    <x v="30"/>
    <x v="344"/>
    <x v="14"/>
  </r>
  <r>
    <x v="731"/>
    <x v="25"/>
    <x v="2"/>
    <x v="2"/>
    <x v="475"/>
    <x v="646"/>
    <x v="0"/>
    <x v="21"/>
    <x v="0"/>
    <x v="1492"/>
    <x v="684"/>
    <x v="695"/>
    <x v="418"/>
    <x v="34"/>
    <x v="21"/>
    <x v="16"/>
    <x v="549"/>
    <x v="0"/>
    <x v="30"/>
    <x v="30"/>
    <x v="166"/>
    <x v="14"/>
  </r>
  <r>
    <x v="779"/>
    <x v="25"/>
    <x v="2"/>
    <x v="2"/>
    <x v="475"/>
    <x v="646"/>
    <x v="1"/>
    <x v="22"/>
    <x v="0"/>
    <x v="2612"/>
    <x v="711"/>
    <x v="719"/>
    <x v="418"/>
    <x v="34"/>
    <x v="21"/>
    <x v="15"/>
    <x v="523"/>
    <x v="0"/>
    <x v="30"/>
    <x v="30"/>
    <x v="157"/>
    <x v="14"/>
  </r>
  <r>
    <x v="3157"/>
    <x v="25"/>
    <x v="2"/>
    <x v="2"/>
    <x v="476"/>
    <x v="620"/>
    <x v="1"/>
    <x v="22"/>
    <x v="0"/>
    <x v="3550"/>
    <x v="724"/>
    <x v="735"/>
    <x v="385"/>
    <x v="34"/>
    <x v="21"/>
    <x v="15"/>
    <x v="491"/>
    <x v="0"/>
    <x v="30"/>
    <x v="23"/>
    <x v="128"/>
    <x v="14"/>
  </r>
  <r>
    <x v="3394"/>
    <x v="25"/>
    <x v="2"/>
    <x v="2"/>
    <x v="476"/>
    <x v="620"/>
    <x v="1"/>
    <x v="21"/>
    <x v="0"/>
    <x v="3785"/>
    <x v="727"/>
    <x v="739"/>
    <x v="385"/>
    <x v="34"/>
    <x v="21"/>
    <x v="2"/>
    <x v="105"/>
    <x v="0"/>
    <x v="30"/>
    <x v="23"/>
    <x v="31"/>
    <x v="14"/>
  </r>
  <r>
    <x v="732"/>
    <x v="25"/>
    <x v="2"/>
    <x v="2"/>
    <x v="477"/>
    <x v="645"/>
    <x v="0"/>
    <x v="21"/>
    <x v="0"/>
    <x v="1493"/>
    <x v="71"/>
    <x v="72"/>
    <x v="370"/>
    <x v="34"/>
    <x v="21"/>
    <x v="16"/>
    <x v="514"/>
    <x v="0"/>
    <x v="30"/>
    <x v="26"/>
    <x v="151"/>
    <x v="14"/>
  </r>
  <r>
    <x v="768"/>
    <x v="25"/>
    <x v="2"/>
    <x v="2"/>
    <x v="477"/>
    <x v="645"/>
    <x v="2"/>
    <x v="23"/>
    <x v="0"/>
    <x v="2472"/>
    <x v="71"/>
    <x v="72"/>
    <x v="370"/>
    <x v="34"/>
    <x v="21"/>
    <x v="0"/>
    <x v="48"/>
    <x v="0"/>
    <x v="30"/>
    <x v="26"/>
    <x v="15"/>
    <x v="14"/>
  </r>
  <r>
    <x v="4009"/>
    <x v="25"/>
    <x v="2"/>
    <x v="2"/>
    <x v="477"/>
    <x v="645"/>
    <x v="1"/>
    <x v="22"/>
    <x v="0"/>
    <x v="4076"/>
    <x v="126"/>
    <x v="127"/>
    <x v="370"/>
    <x v="34"/>
    <x v="21"/>
    <x v="15"/>
    <x v="485"/>
    <x v="0"/>
    <x v="30"/>
    <x v="26"/>
    <x v="142"/>
    <x v="14"/>
  </r>
  <r>
    <x v="733"/>
    <x v="25"/>
    <x v="2"/>
    <x v="2"/>
    <x v="477"/>
    <x v="645"/>
    <x v="0"/>
    <x v="21"/>
    <x v="0"/>
    <x v="1494"/>
    <x v="133"/>
    <x v="134"/>
    <x v="370"/>
    <x v="34"/>
    <x v="21"/>
    <x v="16"/>
    <x v="514"/>
    <x v="0"/>
    <x v="30"/>
    <x v="26"/>
    <x v="151"/>
    <x v="14"/>
  </r>
  <r>
    <x v="769"/>
    <x v="25"/>
    <x v="2"/>
    <x v="2"/>
    <x v="477"/>
    <x v="645"/>
    <x v="2"/>
    <x v="23"/>
    <x v="0"/>
    <x v="2473"/>
    <x v="133"/>
    <x v="134"/>
    <x v="370"/>
    <x v="34"/>
    <x v="21"/>
    <x v="0"/>
    <x v="48"/>
    <x v="0"/>
    <x v="30"/>
    <x v="26"/>
    <x v="15"/>
    <x v="14"/>
  </r>
  <r>
    <x v="691"/>
    <x v="25"/>
    <x v="2"/>
    <x v="2"/>
    <x v="477"/>
    <x v="645"/>
    <x v="0"/>
    <x v="22"/>
    <x v="0"/>
    <x v="702"/>
    <x v="170"/>
    <x v="173"/>
    <x v="370"/>
    <x v="34"/>
    <x v="21"/>
    <x v="37"/>
    <x v="1150"/>
    <x v="0"/>
    <x v="30"/>
    <x v="26"/>
    <x v="333"/>
    <x v="14"/>
  </r>
  <r>
    <x v="734"/>
    <x v="25"/>
    <x v="2"/>
    <x v="2"/>
    <x v="477"/>
    <x v="645"/>
    <x v="0"/>
    <x v="21"/>
    <x v="0"/>
    <x v="1495"/>
    <x v="192"/>
    <x v="192"/>
    <x v="370"/>
    <x v="34"/>
    <x v="21"/>
    <x v="16"/>
    <x v="514"/>
    <x v="0"/>
    <x v="30"/>
    <x v="26"/>
    <x v="151"/>
    <x v="14"/>
  </r>
  <r>
    <x v="770"/>
    <x v="25"/>
    <x v="2"/>
    <x v="2"/>
    <x v="477"/>
    <x v="645"/>
    <x v="2"/>
    <x v="23"/>
    <x v="0"/>
    <x v="2474"/>
    <x v="192"/>
    <x v="192"/>
    <x v="370"/>
    <x v="34"/>
    <x v="21"/>
    <x v="0"/>
    <x v="48"/>
    <x v="0"/>
    <x v="30"/>
    <x v="26"/>
    <x v="15"/>
    <x v="14"/>
  </r>
  <r>
    <x v="692"/>
    <x v="25"/>
    <x v="2"/>
    <x v="2"/>
    <x v="477"/>
    <x v="645"/>
    <x v="0"/>
    <x v="22"/>
    <x v="0"/>
    <x v="703"/>
    <x v="212"/>
    <x v="216"/>
    <x v="370"/>
    <x v="34"/>
    <x v="21"/>
    <x v="37"/>
    <x v="1150"/>
    <x v="0"/>
    <x v="30"/>
    <x v="26"/>
    <x v="333"/>
    <x v="14"/>
  </r>
  <r>
    <x v="735"/>
    <x v="25"/>
    <x v="2"/>
    <x v="2"/>
    <x v="477"/>
    <x v="645"/>
    <x v="0"/>
    <x v="21"/>
    <x v="0"/>
    <x v="1496"/>
    <x v="250"/>
    <x v="254"/>
    <x v="370"/>
    <x v="34"/>
    <x v="21"/>
    <x v="16"/>
    <x v="514"/>
    <x v="0"/>
    <x v="30"/>
    <x v="26"/>
    <x v="151"/>
    <x v="14"/>
  </r>
  <r>
    <x v="771"/>
    <x v="25"/>
    <x v="2"/>
    <x v="2"/>
    <x v="477"/>
    <x v="645"/>
    <x v="2"/>
    <x v="23"/>
    <x v="0"/>
    <x v="2475"/>
    <x v="250"/>
    <x v="254"/>
    <x v="370"/>
    <x v="34"/>
    <x v="21"/>
    <x v="0"/>
    <x v="48"/>
    <x v="0"/>
    <x v="30"/>
    <x v="26"/>
    <x v="15"/>
    <x v="14"/>
  </r>
  <r>
    <x v="653"/>
    <x v="25"/>
    <x v="2"/>
    <x v="2"/>
    <x v="477"/>
    <x v="645"/>
    <x v="0"/>
    <x v="22"/>
    <x v="0"/>
    <x v="38"/>
    <x v="256"/>
    <x v="260"/>
    <x v="370"/>
    <x v="34"/>
    <x v="21"/>
    <x v="37"/>
    <x v="1150"/>
    <x v="0"/>
    <x v="30"/>
    <x v="26"/>
    <x v="333"/>
    <x v="14"/>
  </r>
  <r>
    <x v="693"/>
    <x v="25"/>
    <x v="2"/>
    <x v="2"/>
    <x v="477"/>
    <x v="645"/>
    <x v="0"/>
    <x v="22"/>
    <x v="0"/>
    <x v="704"/>
    <x v="300"/>
    <x v="304"/>
    <x v="370"/>
    <x v="34"/>
    <x v="21"/>
    <x v="37"/>
    <x v="1150"/>
    <x v="0"/>
    <x v="30"/>
    <x v="26"/>
    <x v="333"/>
    <x v="14"/>
  </r>
  <r>
    <x v="772"/>
    <x v="25"/>
    <x v="2"/>
    <x v="2"/>
    <x v="477"/>
    <x v="645"/>
    <x v="2"/>
    <x v="23"/>
    <x v="0"/>
    <x v="2476"/>
    <x v="303"/>
    <x v="308"/>
    <x v="370"/>
    <x v="34"/>
    <x v="21"/>
    <x v="0"/>
    <x v="48"/>
    <x v="0"/>
    <x v="30"/>
    <x v="26"/>
    <x v="15"/>
    <x v="14"/>
  </r>
  <r>
    <x v="736"/>
    <x v="25"/>
    <x v="2"/>
    <x v="2"/>
    <x v="477"/>
    <x v="645"/>
    <x v="0"/>
    <x v="21"/>
    <x v="0"/>
    <x v="1497"/>
    <x v="306"/>
    <x v="311"/>
    <x v="370"/>
    <x v="34"/>
    <x v="21"/>
    <x v="16"/>
    <x v="514"/>
    <x v="0"/>
    <x v="30"/>
    <x v="26"/>
    <x v="151"/>
    <x v="14"/>
  </r>
  <r>
    <x v="3959"/>
    <x v="25"/>
    <x v="2"/>
    <x v="2"/>
    <x v="477"/>
    <x v="645"/>
    <x v="1"/>
    <x v="22"/>
    <x v="0"/>
    <x v="4045"/>
    <x v="343"/>
    <x v="349"/>
    <x v="370"/>
    <x v="34"/>
    <x v="21"/>
    <x v="15"/>
    <x v="485"/>
    <x v="0"/>
    <x v="30"/>
    <x v="26"/>
    <x v="142"/>
    <x v="14"/>
  </r>
  <r>
    <x v="3617"/>
    <x v="25"/>
    <x v="2"/>
    <x v="2"/>
    <x v="477"/>
    <x v="645"/>
    <x v="2"/>
    <x v="22"/>
    <x v="0"/>
    <x v="696"/>
    <x v="361"/>
    <x v="362"/>
    <x v="370"/>
    <x v="34"/>
    <x v="21"/>
    <x v="35"/>
    <x v="1082"/>
    <x v="0"/>
    <x v="30"/>
    <x v="26"/>
    <x v="312"/>
    <x v="14"/>
  </r>
  <r>
    <x v="737"/>
    <x v="25"/>
    <x v="2"/>
    <x v="2"/>
    <x v="477"/>
    <x v="645"/>
    <x v="0"/>
    <x v="21"/>
    <x v="0"/>
    <x v="1498"/>
    <x v="368"/>
    <x v="369"/>
    <x v="370"/>
    <x v="34"/>
    <x v="21"/>
    <x v="16"/>
    <x v="514"/>
    <x v="0"/>
    <x v="30"/>
    <x v="26"/>
    <x v="151"/>
    <x v="14"/>
  </r>
  <r>
    <x v="738"/>
    <x v="25"/>
    <x v="2"/>
    <x v="2"/>
    <x v="477"/>
    <x v="645"/>
    <x v="0"/>
    <x v="21"/>
    <x v="0"/>
    <x v="1499"/>
    <x v="428"/>
    <x v="430"/>
    <x v="370"/>
    <x v="34"/>
    <x v="21"/>
    <x v="16"/>
    <x v="514"/>
    <x v="0"/>
    <x v="30"/>
    <x v="26"/>
    <x v="151"/>
    <x v="14"/>
  </r>
  <r>
    <x v="773"/>
    <x v="25"/>
    <x v="2"/>
    <x v="2"/>
    <x v="477"/>
    <x v="645"/>
    <x v="2"/>
    <x v="23"/>
    <x v="0"/>
    <x v="2477"/>
    <x v="428"/>
    <x v="430"/>
    <x v="370"/>
    <x v="34"/>
    <x v="21"/>
    <x v="0"/>
    <x v="48"/>
    <x v="0"/>
    <x v="30"/>
    <x v="26"/>
    <x v="15"/>
    <x v="14"/>
  </r>
  <r>
    <x v="694"/>
    <x v="25"/>
    <x v="2"/>
    <x v="2"/>
    <x v="477"/>
    <x v="645"/>
    <x v="0"/>
    <x v="22"/>
    <x v="0"/>
    <x v="706"/>
    <x v="435"/>
    <x v="438"/>
    <x v="370"/>
    <x v="34"/>
    <x v="21"/>
    <x v="37"/>
    <x v="1150"/>
    <x v="0"/>
    <x v="30"/>
    <x v="26"/>
    <x v="333"/>
    <x v="14"/>
  </r>
  <r>
    <x v="739"/>
    <x v="25"/>
    <x v="2"/>
    <x v="2"/>
    <x v="477"/>
    <x v="645"/>
    <x v="0"/>
    <x v="21"/>
    <x v="0"/>
    <x v="1500"/>
    <x v="455"/>
    <x v="458"/>
    <x v="370"/>
    <x v="34"/>
    <x v="21"/>
    <x v="16"/>
    <x v="514"/>
    <x v="0"/>
    <x v="30"/>
    <x v="26"/>
    <x v="151"/>
    <x v="14"/>
  </r>
  <r>
    <x v="695"/>
    <x v="25"/>
    <x v="2"/>
    <x v="2"/>
    <x v="477"/>
    <x v="645"/>
    <x v="0"/>
    <x v="22"/>
    <x v="0"/>
    <x v="707"/>
    <x v="476"/>
    <x v="479"/>
    <x v="370"/>
    <x v="34"/>
    <x v="21"/>
    <x v="37"/>
    <x v="1150"/>
    <x v="0"/>
    <x v="30"/>
    <x v="26"/>
    <x v="333"/>
    <x v="14"/>
  </r>
  <r>
    <x v="740"/>
    <x v="25"/>
    <x v="2"/>
    <x v="2"/>
    <x v="477"/>
    <x v="645"/>
    <x v="0"/>
    <x v="21"/>
    <x v="0"/>
    <x v="1501"/>
    <x v="484"/>
    <x v="487"/>
    <x v="370"/>
    <x v="34"/>
    <x v="21"/>
    <x v="16"/>
    <x v="514"/>
    <x v="0"/>
    <x v="30"/>
    <x v="26"/>
    <x v="151"/>
    <x v="14"/>
  </r>
  <r>
    <x v="774"/>
    <x v="25"/>
    <x v="2"/>
    <x v="2"/>
    <x v="477"/>
    <x v="645"/>
    <x v="2"/>
    <x v="23"/>
    <x v="0"/>
    <x v="2478"/>
    <x v="484"/>
    <x v="487"/>
    <x v="370"/>
    <x v="34"/>
    <x v="21"/>
    <x v="0"/>
    <x v="48"/>
    <x v="0"/>
    <x v="30"/>
    <x v="26"/>
    <x v="15"/>
    <x v="14"/>
  </r>
  <r>
    <x v="741"/>
    <x v="25"/>
    <x v="2"/>
    <x v="2"/>
    <x v="477"/>
    <x v="645"/>
    <x v="0"/>
    <x v="21"/>
    <x v="0"/>
    <x v="1502"/>
    <x v="510"/>
    <x v="511"/>
    <x v="370"/>
    <x v="34"/>
    <x v="21"/>
    <x v="16"/>
    <x v="514"/>
    <x v="0"/>
    <x v="30"/>
    <x v="26"/>
    <x v="151"/>
    <x v="14"/>
  </r>
  <r>
    <x v="657"/>
    <x v="25"/>
    <x v="2"/>
    <x v="2"/>
    <x v="477"/>
    <x v="645"/>
    <x v="0"/>
    <x v="22"/>
    <x v="0"/>
    <x v="42"/>
    <x v="515"/>
    <x v="517"/>
    <x v="370"/>
    <x v="34"/>
    <x v="21"/>
    <x v="37"/>
    <x v="1150"/>
    <x v="0"/>
    <x v="30"/>
    <x v="26"/>
    <x v="333"/>
    <x v="14"/>
  </r>
  <r>
    <x v="742"/>
    <x v="25"/>
    <x v="2"/>
    <x v="2"/>
    <x v="477"/>
    <x v="645"/>
    <x v="0"/>
    <x v="21"/>
    <x v="0"/>
    <x v="1503"/>
    <x v="536"/>
    <x v="537"/>
    <x v="370"/>
    <x v="34"/>
    <x v="21"/>
    <x v="16"/>
    <x v="514"/>
    <x v="0"/>
    <x v="30"/>
    <x v="26"/>
    <x v="151"/>
    <x v="14"/>
  </r>
  <r>
    <x v="775"/>
    <x v="25"/>
    <x v="2"/>
    <x v="2"/>
    <x v="477"/>
    <x v="645"/>
    <x v="2"/>
    <x v="23"/>
    <x v="0"/>
    <x v="2479"/>
    <x v="536"/>
    <x v="537"/>
    <x v="370"/>
    <x v="34"/>
    <x v="21"/>
    <x v="0"/>
    <x v="48"/>
    <x v="0"/>
    <x v="30"/>
    <x v="26"/>
    <x v="15"/>
    <x v="14"/>
  </r>
  <r>
    <x v="696"/>
    <x v="25"/>
    <x v="2"/>
    <x v="2"/>
    <x v="477"/>
    <x v="645"/>
    <x v="0"/>
    <x v="22"/>
    <x v="0"/>
    <x v="708"/>
    <x v="554"/>
    <x v="556"/>
    <x v="370"/>
    <x v="34"/>
    <x v="21"/>
    <x v="37"/>
    <x v="1150"/>
    <x v="0"/>
    <x v="30"/>
    <x v="26"/>
    <x v="333"/>
    <x v="14"/>
  </r>
  <r>
    <x v="743"/>
    <x v="25"/>
    <x v="2"/>
    <x v="2"/>
    <x v="477"/>
    <x v="645"/>
    <x v="0"/>
    <x v="21"/>
    <x v="0"/>
    <x v="1504"/>
    <x v="584"/>
    <x v="590"/>
    <x v="370"/>
    <x v="34"/>
    <x v="21"/>
    <x v="16"/>
    <x v="514"/>
    <x v="0"/>
    <x v="30"/>
    <x v="26"/>
    <x v="151"/>
    <x v="14"/>
  </r>
  <r>
    <x v="776"/>
    <x v="25"/>
    <x v="2"/>
    <x v="2"/>
    <x v="477"/>
    <x v="645"/>
    <x v="2"/>
    <x v="23"/>
    <x v="0"/>
    <x v="2480"/>
    <x v="584"/>
    <x v="590"/>
    <x v="370"/>
    <x v="34"/>
    <x v="21"/>
    <x v="0"/>
    <x v="48"/>
    <x v="0"/>
    <x v="30"/>
    <x v="26"/>
    <x v="15"/>
    <x v="14"/>
  </r>
  <r>
    <x v="697"/>
    <x v="25"/>
    <x v="2"/>
    <x v="2"/>
    <x v="477"/>
    <x v="645"/>
    <x v="0"/>
    <x v="22"/>
    <x v="0"/>
    <x v="709"/>
    <x v="593"/>
    <x v="600"/>
    <x v="370"/>
    <x v="34"/>
    <x v="21"/>
    <x v="37"/>
    <x v="1150"/>
    <x v="0"/>
    <x v="30"/>
    <x v="26"/>
    <x v="333"/>
    <x v="14"/>
  </r>
  <r>
    <x v="661"/>
    <x v="25"/>
    <x v="2"/>
    <x v="2"/>
    <x v="477"/>
    <x v="645"/>
    <x v="0"/>
    <x v="22"/>
    <x v="0"/>
    <x v="46"/>
    <x v="619"/>
    <x v="627"/>
    <x v="370"/>
    <x v="34"/>
    <x v="21"/>
    <x v="37"/>
    <x v="1150"/>
    <x v="0"/>
    <x v="30"/>
    <x v="26"/>
    <x v="333"/>
    <x v="14"/>
  </r>
  <r>
    <x v="777"/>
    <x v="25"/>
    <x v="2"/>
    <x v="2"/>
    <x v="477"/>
    <x v="645"/>
    <x v="2"/>
    <x v="23"/>
    <x v="0"/>
    <x v="2481"/>
    <x v="626"/>
    <x v="637"/>
    <x v="370"/>
    <x v="34"/>
    <x v="21"/>
    <x v="0"/>
    <x v="48"/>
    <x v="0"/>
    <x v="30"/>
    <x v="26"/>
    <x v="15"/>
    <x v="14"/>
  </r>
  <r>
    <x v="698"/>
    <x v="25"/>
    <x v="2"/>
    <x v="2"/>
    <x v="477"/>
    <x v="645"/>
    <x v="0"/>
    <x v="22"/>
    <x v="0"/>
    <x v="710"/>
    <x v="632"/>
    <x v="640"/>
    <x v="370"/>
    <x v="34"/>
    <x v="21"/>
    <x v="37"/>
    <x v="1150"/>
    <x v="0"/>
    <x v="30"/>
    <x v="26"/>
    <x v="333"/>
    <x v="14"/>
  </r>
  <r>
    <x v="744"/>
    <x v="25"/>
    <x v="2"/>
    <x v="2"/>
    <x v="477"/>
    <x v="645"/>
    <x v="0"/>
    <x v="21"/>
    <x v="0"/>
    <x v="1505"/>
    <x v="655"/>
    <x v="663"/>
    <x v="370"/>
    <x v="34"/>
    <x v="21"/>
    <x v="16"/>
    <x v="514"/>
    <x v="0"/>
    <x v="30"/>
    <x v="26"/>
    <x v="151"/>
    <x v="14"/>
  </r>
  <r>
    <x v="699"/>
    <x v="25"/>
    <x v="2"/>
    <x v="2"/>
    <x v="477"/>
    <x v="645"/>
    <x v="0"/>
    <x v="22"/>
    <x v="0"/>
    <x v="711"/>
    <x v="687"/>
    <x v="695"/>
    <x v="370"/>
    <x v="34"/>
    <x v="21"/>
    <x v="37"/>
    <x v="1150"/>
    <x v="0"/>
    <x v="30"/>
    <x v="26"/>
    <x v="333"/>
    <x v="14"/>
  </r>
  <r>
    <x v="778"/>
    <x v="25"/>
    <x v="2"/>
    <x v="2"/>
    <x v="478"/>
    <x v="647"/>
    <x v="2"/>
    <x v="22"/>
    <x v="0"/>
    <x v="712"/>
    <x v="711"/>
    <x v="719"/>
    <x v="473"/>
    <x v="34"/>
    <x v="21"/>
    <x v="35"/>
    <x v="1165"/>
    <x v="0"/>
    <x v="30"/>
    <x v="30"/>
    <x v="328"/>
    <x v="14"/>
  </r>
  <r>
    <x v="3392"/>
    <x v="25"/>
    <x v="2"/>
    <x v="2"/>
    <x v="478"/>
    <x v="647"/>
    <x v="1"/>
    <x v="21"/>
    <x v="0"/>
    <x v="3783"/>
    <x v="713"/>
    <x v="725"/>
    <x v="473"/>
    <x v="34"/>
    <x v="21"/>
    <x v="2"/>
    <x v="123"/>
    <x v="0"/>
    <x v="30"/>
    <x v="30"/>
    <x v="39"/>
    <x v="14"/>
  </r>
  <r>
    <x v="3616"/>
    <x v="25"/>
    <x v="2"/>
    <x v="2"/>
    <x v="479"/>
    <x v="648"/>
    <x v="2"/>
    <x v="22"/>
    <x v="0"/>
    <x v="713"/>
    <x v="76"/>
    <x v="81"/>
    <x v="395"/>
    <x v="34"/>
    <x v="21"/>
    <x v="35"/>
    <x v="1095"/>
    <x v="0"/>
    <x v="30"/>
    <x v="30"/>
    <x v="328"/>
    <x v="14"/>
  </r>
  <r>
    <x v="3997"/>
    <x v="25"/>
    <x v="2"/>
    <x v="2"/>
    <x v="479"/>
    <x v="648"/>
    <x v="5"/>
    <x v="19"/>
    <x v="0"/>
    <x v="1744"/>
    <x v="76"/>
    <x v="81"/>
    <x v="395"/>
    <x v="34"/>
    <x v="21"/>
    <x v="31"/>
    <x v="974"/>
    <x v="0"/>
    <x v="30"/>
    <x v="30"/>
    <x v="299"/>
    <x v="14"/>
  </r>
  <r>
    <x v="700"/>
    <x v="25"/>
    <x v="2"/>
    <x v="2"/>
    <x v="479"/>
    <x v="648"/>
    <x v="2"/>
    <x v="22"/>
    <x v="0"/>
    <x v="714"/>
    <x v="93"/>
    <x v="95"/>
    <x v="395"/>
    <x v="34"/>
    <x v="21"/>
    <x v="35"/>
    <x v="1095"/>
    <x v="0"/>
    <x v="30"/>
    <x v="30"/>
    <x v="328"/>
    <x v="14"/>
  </r>
  <r>
    <x v="746"/>
    <x v="25"/>
    <x v="2"/>
    <x v="2"/>
    <x v="479"/>
    <x v="648"/>
    <x v="1"/>
    <x v="22"/>
    <x v="0"/>
    <x v="2106"/>
    <x v="101"/>
    <x v="105"/>
    <x v="395"/>
    <x v="34"/>
    <x v="21"/>
    <x v="15"/>
    <x v="498"/>
    <x v="0"/>
    <x v="30"/>
    <x v="30"/>
    <x v="157"/>
    <x v="14"/>
  </r>
  <r>
    <x v="3565"/>
    <x v="25"/>
    <x v="2"/>
    <x v="2"/>
    <x v="479"/>
    <x v="648"/>
    <x v="2"/>
    <x v="22"/>
    <x v="0"/>
    <x v="34"/>
    <x v="126"/>
    <x v="129"/>
    <x v="395"/>
    <x v="34"/>
    <x v="21"/>
    <x v="35"/>
    <x v="1095"/>
    <x v="0"/>
    <x v="30"/>
    <x v="30"/>
    <x v="328"/>
    <x v="14"/>
  </r>
  <r>
    <x v="664"/>
    <x v="25"/>
    <x v="2"/>
    <x v="1"/>
    <x v="512"/>
    <x v="559"/>
    <x v="2"/>
    <x v="22"/>
    <x v="0"/>
    <x v="631"/>
    <x v="718"/>
    <x v="721"/>
    <x v="1"/>
    <x v="34"/>
    <x v="21"/>
    <x v="35"/>
    <x v="129"/>
    <x v="0"/>
    <x v="30"/>
    <x v="2"/>
    <x v="118"/>
    <x v="14"/>
  </r>
  <r>
    <x v="3158"/>
    <x v="25"/>
    <x v="2"/>
    <x v="1"/>
    <x v="512"/>
    <x v="559"/>
    <x v="1"/>
    <x v="22"/>
    <x v="0"/>
    <x v="3551"/>
    <x v="728"/>
    <x v="737"/>
    <x v="1"/>
    <x v="34"/>
    <x v="21"/>
    <x v="15"/>
    <x v="19"/>
    <x v="0"/>
    <x v="30"/>
    <x v="2"/>
    <x v="29"/>
    <x v="14"/>
  </r>
  <r>
    <x v="3395"/>
    <x v="25"/>
    <x v="2"/>
    <x v="1"/>
    <x v="512"/>
    <x v="559"/>
    <x v="1"/>
    <x v="21"/>
    <x v="0"/>
    <x v="3786"/>
    <x v="730"/>
    <x v="740"/>
    <x v="1"/>
    <x v="34"/>
    <x v="21"/>
    <x v="2"/>
    <x v="0"/>
    <x v="0"/>
    <x v="30"/>
    <x v="2"/>
    <x v="1"/>
    <x v="14"/>
  </r>
  <r>
    <x v="701"/>
    <x v="25"/>
    <x v="2"/>
    <x v="1"/>
    <x v="512"/>
    <x v="559"/>
    <x v="0"/>
    <x v="21"/>
    <x v="0"/>
    <x v="1460"/>
    <x v="604"/>
    <x v="593"/>
    <x v="1"/>
    <x v="34"/>
    <x v="21"/>
    <x v="16"/>
    <x v="24"/>
    <x v="0"/>
    <x v="30"/>
    <x v="2"/>
    <x v="33"/>
    <x v="14"/>
  </r>
  <r>
    <x v="662"/>
    <x v="25"/>
    <x v="2"/>
    <x v="1"/>
    <x v="512"/>
    <x v="559"/>
    <x v="0"/>
    <x v="22"/>
    <x v="0"/>
    <x v="47"/>
    <x v="634"/>
    <x v="630"/>
    <x v="1"/>
    <x v="34"/>
    <x v="21"/>
    <x v="37"/>
    <x v="150"/>
    <x v="0"/>
    <x v="30"/>
    <x v="2"/>
    <x v="138"/>
    <x v="14"/>
  </r>
  <r>
    <x v="663"/>
    <x v="25"/>
    <x v="2"/>
    <x v="1"/>
    <x v="512"/>
    <x v="559"/>
    <x v="0"/>
    <x v="22"/>
    <x v="0"/>
    <x v="630"/>
    <x v="647"/>
    <x v="642"/>
    <x v="1"/>
    <x v="34"/>
    <x v="21"/>
    <x v="37"/>
    <x v="150"/>
    <x v="0"/>
    <x v="30"/>
    <x v="2"/>
    <x v="138"/>
    <x v="14"/>
  </r>
  <r>
    <x v="702"/>
    <x v="25"/>
    <x v="2"/>
    <x v="1"/>
    <x v="512"/>
    <x v="559"/>
    <x v="2"/>
    <x v="21"/>
    <x v="0"/>
    <x v="1461"/>
    <x v="699"/>
    <x v="697"/>
    <x v="1"/>
    <x v="34"/>
    <x v="21"/>
    <x v="12"/>
    <x v="14"/>
    <x v="0"/>
    <x v="30"/>
    <x v="2"/>
    <x v="26"/>
    <x v="14"/>
  </r>
  <r>
    <x v="673"/>
    <x v="25"/>
    <x v="2"/>
    <x v="1"/>
    <x v="588"/>
    <x v="534"/>
    <x v="0"/>
    <x v="22"/>
    <x v="0"/>
    <x v="681"/>
    <x v="126"/>
    <x v="129"/>
    <x v="391"/>
    <x v="34"/>
    <x v="21"/>
    <x v="37"/>
    <x v="1162"/>
    <x v="0"/>
    <x v="30"/>
    <x v="30"/>
    <x v="344"/>
    <x v="14"/>
  </r>
  <r>
    <x v="4077"/>
    <x v="25"/>
    <x v="2"/>
    <x v="1"/>
    <x v="592"/>
    <x v="549"/>
    <x v="2"/>
    <x v="22"/>
    <x v="0"/>
    <x v="1755"/>
    <x v="105"/>
    <x v="112"/>
    <x v="439"/>
    <x v="34"/>
    <x v="21"/>
    <x v="35"/>
    <x v="1136"/>
    <x v="0"/>
    <x v="30"/>
    <x v="35"/>
    <x v="341"/>
    <x v="14"/>
  </r>
  <r>
    <x v="3564"/>
    <x v="25"/>
    <x v="2"/>
    <x v="1"/>
    <x v="592"/>
    <x v="549"/>
    <x v="2"/>
    <x v="22"/>
    <x v="0"/>
    <x v="35"/>
    <x v="151"/>
    <x v="161"/>
    <x v="439"/>
    <x v="34"/>
    <x v="21"/>
    <x v="35"/>
    <x v="1136"/>
    <x v="0"/>
    <x v="30"/>
    <x v="35"/>
    <x v="341"/>
    <x v="14"/>
  </r>
  <r>
    <x v="748"/>
    <x v="25"/>
    <x v="2"/>
    <x v="1"/>
    <x v="639"/>
    <x v="678"/>
    <x v="0"/>
    <x v="22"/>
    <x v="0"/>
    <x v="668"/>
    <x v="9"/>
    <x v="18"/>
    <x v="434"/>
    <x v="34"/>
    <x v="21"/>
    <x v="37"/>
    <x v="1212"/>
    <x v="0"/>
    <x v="30"/>
    <x v="35"/>
    <x v="355"/>
    <x v="14"/>
  </r>
  <r>
    <x v="749"/>
    <x v="25"/>
    <x v="2"/>
    <x v="1"/>
    <x v="639"/>
    <x v="678"/>
    <x v="0"/>
    <x v="22"/>
    <x v="0"/>
    <x v="669"/>
    <x v="39"/>
    <x v="49"/>
    <x v="434"/>
    <x v="34"/>
    <x v="21"/>
    <x v="37"/>
    <x v="1212"/>
    <x v="0"/>
    <x v="30"/>
    <x v="35"/>
    <x v="355"/>
    <x v="14"/>
  </r>
  <r>
    <x v="750"/>
    <x v="25"/>
    <x v="2"/>
    <x v="1"/>
    <x v="639"/>
    <x v="678"/>
    <x v="5"/>
    <x v="19"/>
    <x v="0"/>
    <x v="1743"/>
    <x v="46"/>
    <x v="52"/>
    <x v="434"/>
    <x v="34"/>
    <x v="21"/>
    <x v="31"/>
    <x v="1018"/>
    <x v="0"/>
    <x v="30"/>
    <x v="30"/>
    <x v="299"/>
    <x v="14"/>
  </r>
  <r>
    <x v="752"/>
    <x v="25"/>
    <x v="2"/>
    <x v="1"/>
    <x v="639"/>
    <x v="678"/>
    <x v="0"/>
    <x v="21"/>
    <x v="0"/>
    <x v="1462"/>
    <x v="65"/>
    <x v="70"/>
    <x v="434"/>
    <x v="34"/>
    <x v="21"/>
    <x v="16"/>
    <x v="565"/>
    <x v="0"/>
    <x v="30"/>
    <x v="30"/>
    <x v="166"/>
    <x v="14"/>
  </r>
  <r>
    <x v="4005"/>
    <x v="25"/>
    <x v="2"/>
    <x v="1"/>
    <x v="641"/>
    <x v="432"/>
    <x v="5"/>
    <x v="19"/>
    <x v="0"/>
    <x v="3900"/>
    <x v="391"/>
    <x v="402"/>
    <x v="444"/>
    <x v="34"/>
    <x v="21"/>
    <x v="31"/>
    <x v="1028"/>
    <x v="0"/>
    <x v="30"/>
    <x v="35"/>
    <x v="313"/>
    <x v="14"/>
  </r>
  <r>
    <x v="751"/>
    <x v="25"/>
    <x v="2"/>
    <x v="1"/>
    <x v="643"/>
    <x v="677"/>
    <x v="0"/>
    <x v="22"/>
    <x v="0"/>
    <x v="31"/>
    <x v="25"/>
    <x v="32"/>
    <x v="491"/>
    <x v="34"/>
    <x v="21"/>
    <x v="37"/>
    <x v="1244"/>
    <x v="0"/>
    <x v="30"/>
    <x v="35"/>
    <x v="355"/>
    <x v="14"/>
  </r>
  <r>
    <x v="753"/>
    <x v="25"/>
    <x v="2"/>
    <x v="1"/>
    <x v="644"/>
    <x v="676"/>
    <x v="0"/>
    <x v="21"/>
    <x v="0"/>
    <x v="1483"/>
    <x v="28"/>
    <x v="32"/>
    <x v="441"/>
    <x v="34"/>
    <x v="21"/>
    <x v="16"/>
    <x v="571"/>
    <x v="0"/>
    <x v="30"/>
    <x v="30"/>
    <x v="166"/>
    <x v="14"/>
  </r>
  <r>
    <x v="2898"/>
    <x v="26"/>
    <x v="6"/>
    <x v="0"/>
    <x v="81"/>
    <x v="292"/>
    <x v="5"/>
    <x v="19"/>
    <x v="0"/>
    <x v="3313"/>
    <x v="395"/>
    <x v="402"/>
    <x v="243"/>
    <x v="34"/>
    <x v="21"/>
    <x v="31"/>
    <x v="814"/>
    <x v="0"/>
    <x v="30"/>
    <x v="30"/>
    <x v="299"/>
    <x v="14"/>
  </r>
  <r>
    <x v="2924"/>
    <x v="26"/>
    <x v="6"/>
    <x v="0"/>
    <x v="291"/>
    <x v="258"/>
    <x v="0"/>
    <x v="21"/>
    <x v="0"/>
    <x v="1872"/>
    <x v="585"/>
    <x v="574"/>
    <x v="42"/>
    <x v="34"/>
    <x v="21"/>
    <x v="16"/>
    <x v="147"/>
    <x v="0"/>
    <x v="30"/>
    <x v="5"/>
    <x v="51"/>
    <x v="14"/>
  </r>
  <r>
    <x v="2046"/>
    <x v="26"/>
    <x v="6"/>
    <x v="0"/>
    <x v="296"/>
    <x v="257"/>
    <x v="0"/>
    <x v="22"/>
    <x v="0"/>
    <x v="1850"/>
    <x v="118"/>
    <x v="102"/>
    <x v="21"/>
    <x v="34"/>
    <x v="21"/>
    <x v="37"/>
    <x v="482"/>
    <x v="0"/>
    <x v="30"/>
    <x v="4"/>
    <x v="176"/>
    <x v="14"/>
  </r>
  <r>
    <x v="809"/>
    <x v="26"/>
    <x v="6"/>
    <x v="0"/>
    <x v="296"/>
    <x v="257"/>
    <x v="0"/>
    <x v="21"/>
    <x v="0"/>
    <x v="1387"/>
    <x v="130"/>
    <x v="112"/>
    <x v="21"/>
    <x v="34"/>
    <x v="21"/>
    <x v="16"/>
    <x v="97"/>
    <x v="0"/>
    <x v="30"/>
    <x v="2"/>
    <x v="33"/>
    <x v="14"/>
  </r>
  <r>
    <x v="805"/>
    <x v="26"/>
    <x v="6"/>
    <x v="0"/>
    <x v="296"/>
    <x v="257"/>
    <x v="0"/>
    <x v="22"/>
    <x v="0"/>
    <x v="743"/>
    <x v="180"/>
    <x v="163"/>
    <x v="21"/>
    <x v="34"/>
    <x v="21"/>
    <x v="37"/>
    <x v="482"/>
    <x v="0"/>
    <x v="30"/>
    <x v="2"/>
    <x v="138"/>
    <x v="14"/>
  </r>
  <r>
    <x v="806"/>
    <x v="26"/>
    <x v="6"/>
    <x v="0"/>
    <x v="296"/>
    <x v="257"/>
    <x v="0"/>
    <x v="22"/>
    <x v="0"/>
    <x v="744"/>
    <x v="245"/>
    <x v="230"/>
    <x v="21"/>
    <x v="34"/>
    <x v="21"/>
    <x v="37"/>
    <x v="482"/>
    <x v="0"/>
    <x v="30"/>
    <x v="2"/>
    <x v="138"/>
    <x v="14"/>
  </r>
  <r>
    <x v="807"/>
    <x v="26"/>
    <x v="6"/>
    <x v="0"/>
    <x v="296"/>
    <x v="257"/>
    <x v="0"/>
    <x v="22"/>
    <x v="0"/>
    <x v="745"/>
    <x v="267"/>
    <x v="252"/>
    <x v="21"/>
    <x v="34"/>
    <x v="21"/>
    <x v="37"/>
    <x v="482"/>
    <x v="0"/>
    <x v="30"/>
    <x v="2"/>
    <x v="138"/>
    <x v="14"/>
  </r>
  <r>
    <x v="811"/>
    <x v="26"/>
    <x v="6"/>
    <x v="0"/>
    <x v="296"/>
    <x v="257"/>
    <x v="0"/>
    <x v="21"/>
    <x v="0"/>
    <x v="1388"/>
    <x v="292"/>
    <x v="278"/>
    <x v="21"/>
    <x v="34"/>
    <x v="21"/>
    <x v="16"/>
    <x v="97"/>
    <x v="0"/>
    <x v="30"/>
    <x v="2"/>
    <x v="33"/>
    <x v="14"/>
  </r>
  <r>
    <x v="812"/>
    <x v="26"/>
    <x v="6"/>
    <x v="0"/>
    <x v="296"/>
    <x v="257"/>
    <x v="0"/>
    <x v="22"/>
    <x v="0"/>
    <x v="1854"/>
    <x v="352"/>
    <x v="337"/>
    <x v="21"/>
    <x v="34"/>
    <x v="21"/>
    <x v="37"/>
    <x v="482"/>
    <x v="0"/>
    <x v="30"/>
    <x v="2"/>
    <x v="138"/>
    <x v="14"/>
  </r>
  <r>
    <x v="810"/>
    <x v="26"/>
    <x v="6"/>
    <x v="0"/>
    <x v="296"/>
    <x v="257"/>
    <x v="0"/>
    <x v="21"/>
    <x v="0"/>
    <x v="1389"/>
    <x v="409"/>
    <x v="392"/>
    <x v="21"/>
    <x v="34"/>
    <x v="21"/>
    <x v="16"/>
    <x v="97"/>
    <x v="0"/>
    <x v="30"/>
    <x v="2"/>
    <x v="33"/>
    <x v="14"/>
  </r>
  <r>
    <x v="808"/>
    <x v="26"/>
    <x v="6"/>
    <x v="0"/>
    <x v="296"/>
    <x v="257"/>
    <x v="0"/>
    <x v="22"/>
    <x v="0"/>
    <x v="746"/>
    <x v="486"/>
    <x v="470"/>
    <x v="21"/>
    <x v="34"/>
    <x v="21"/>
    <x v="37"/>
    <x v="482"/>
    <x v="0"/>
    <x v="30"/>
    <x v="2"/>
    <x v="138"/>
    <x v="14"/>
  </r>
  <r>
    <x v="3030"/>
    <x v="26"/>
    <x v="6"/>
    <x v="0"/>
    <x v="298"/>
    <x v="259"/>
    <x v="1"/>
    <x v="22"/>
    <x v="0"/>
    <x v="3428"/>
    <x v="93"/>
    <x v="95"/>
    <x v="246"/>
    <x v="34"/>
    <x v="21"/>
    <x v="15"/>
    <x v="382"/>
    <x v="0"/>
    <x v="30"/>
    <x v="30"/>
    <x v="157"/>
    <x v="14"/>
  </r>
  <r>
    <x v="791"/>
    <x v="26"/>
    <x v="6"/>
    <x v="0"/>
    <x v="298"/>
    <x v="259"/>
    <x v="0"/>
    <x v="21"/>
    <x v="0"/>
    <x v="1390"/>
    <x v="96"/>
    <x v="100"/>
    <x v="246"/>
    <x v="34"/>
    <x v="21"/>
    <x v="16"/>
    <x v="417"/>
    <x v="0"/>
    <x v="30"/>
    <x v="30"/>
    <x v="166"/>
    <x v="14"/>
  </r>
  <r>
    <x v="790"/>
    <x v="26"/>
    <x v="6"/>
    <x v="0"/>
    <x v="298"/>
    <x v="259"/>
    <x v="0"/>
    <x v="22"/>
    <x v="0"/>
    <x v="758"/>
    <x v="113"/>
    <x v="120"/>
    <x v="246"/>
    <x v="34"/>
    <x v="21"/>
    <x v="37"/>
    <x v="1012"/>
    <x v="0"/>
    <x v="30"/>
    <x v="35"/>
    <x v="355"/>
    <x v="14"/>
  </r>
  <r>
    <x v="780"/>
    <x v="26"/>
    <x v="6"/>
    <x v="0"/>
    <x v="298"/>
    <x v="259"/>
    <x v="0"/>
    <x v="22"/>
    <x v="0"/>
    <x v="747"/>
    <x v="132"/>
    <x v="136"/>
    <x v="246"/>
    <x v="34"/>
    <x v="21"/>
    <x v="37"/>
    <x v="1012"/>
    <x v="0"/>
    <x v="30"/>
    <x v="30"/>
    <x v="344"/>
    <x v="14"/>
  </r>
  <r>
    <x v="803"/>
    <x v="26"/>
    <x v="6"/>
    <x v="0"/>
    <x v="298"/>
    <x v="259"/>
    <x v="0"/>
    <x v="21"/>
    <x v="0"/>
    <x v="1391"/>
    <x v="133"/>
    <x v="137"/>
    <x v="246"/>
    <x v="34"/>
    <x v="21"/>
    <x v="16"/>
    <x v="417"/>
    <x v="0"/>
    <x v="30"/>
    <x v="30"/>
    <x v="166"/>
    <x v="14"/>
  </r>
  <r>
    <x v="783"/>
    <x v="26"/>
    <x v="6"/>
    <x v="0"/>
    <x v="298"/>
    <x v="259"/>
    <x v="0"/>
    <x v="22"/>
    <x v="0"/>
    <x v="750"/>
    <x v="154"/>
    <x v="160"/>
    <x v="246"/>
    <x v="34"/>
    <x v="21"/>
    <x v="37"/>
    <x v="1012"/>
    <x v="0"/>
    <x v="30"/>
    <x v="30"/>
    <x v="344"/>
    <x v="14"/>
  </r>
  <r>
    <x v="781"/>
    <x v="26"/>
    <x v="6"/>
    <x v="0"/>
    <x v="298"/>
    <x v="259"/>
    <x v="2"/>
    <x v="22"/>
    <x v="0"/>
    <x v="748"/>
    <x v="176"/>
    <x v="182"/>
    <x v="246"/>
    <x v="34"/>
    <x v="21"/>
    <x v="35"/>
    <x v="929"/>
    <x v="0"/>
    <x v="30"/>
    <x v="30"/>
    <x v="328"/>
    <x v="14"/>
  </r>
  <r>
    <x v="792"/>
    <x v="26"/>
    <x v="6"/>
    <x v="0"/>
    <x v="298"/>
    <x v="259"/>
    <x v="0"/>
    <x v="21"/>
    <x v="0"/>
    <x v="1392"/>
    <x v="183"/>
    <x v="189"/>
    <x v="246"/>
    <x v="34"/>
    <x v="21"/>
    <x v="16"/>
    <x v="417"/>
    <x v="0"/>
    <x v="30"/>
    <x v="30"/>
    <x v="166"/>
    <x v="14"/>
  </r>
  <r>
    <x v="784"/>
    <x v="26"/>
    <x v="6"/>
    <x v="0"/>
    <x v="298"/>
    <x v="259"/>
    <x v="0"/>
    <x v="22"/>
    <x v="0"/>
    <x v="751"/>
    <x v="198"/>
    <x v="203"/>
    <x v="246"/>
    <x v="34"/>
    <x v="21"/>
    <x v="37"/>
    <x v="1012"/>
    <x v="0"/>
    <x v="30"/>
    <x v="30"/>
    <x v="344"/>
    <x v="14"/>
  </r>
  <r>
    <x v="793"/>
    <x v="26"/>
    <x v="6"/>
    <x v="0"/>
    <x v="298"/>
    <x v="259"/>
    <x v="0"/>
    <x v="21"/>
    <x v="0"/>
    <x v="1393"/>
    <x v="210"/>
    <x v="216"/>
    <x v="246"/>
    <x v="34"/>
    <x v="21"/>
    <x v="16"/>
    <x v="417"/>
    <x v="0"/>
    <x v="30"/>
    <x v="30"/>
    <x v="166"/>
    <x v="14"/>
  </r>
  <r>
    <x v="2039"/>
    <x v="26"/>
    <x v="6"/>
    <x v="0"/>
    <x v="298"/>
    <x v="259"/>
    <x v="1"/>
    <x v="22"/>
    <x v="0"/>
    <x v="3105"/>
    <x v="219"/>
    <x v="225"/>
    <x v="246"/>
    <x v="34"/>
    <x v="21"/>
    <x v="15"/>
    <x v="382"/>
    <x v="0"/>
    <x v="30"/>
    <x v="30"/>
    <x v="157"/>
    <x v="14"/>
  </r>
  <r>
    <x v="785"/>
    <x v="26"/>
    <x v="6"/>
    <x v="0"/>
    <x v="298"/>
    <x v="259"/>
    <x v="0"/>
    <x v="22"/>
    <x v="0"/>
    <x v="752"/>
    <x v="240"/>
    <x v="248"/>
    <x v="246"/>
    <x v="34"/>
    <x v="21"/>
    <x v="37"/>
    <x v="1012"/>
    <x v="0"/>
    <x v="30"/>
    <x v="30"/>
    <x v="344"/>
    <x v="14"/>
  </r>
  <r>
    <x v="3284"/>
    <x v="26"/>
    <x v="6"/>
    <x v="0"/>
    <x v="298"/>
    <x v="259"/>
    <x v="0"/>
    <x v="21"/>
    <x v="0"/>
    <x v="3671"/>
    <x v="242"/>
    <x v="249"/>
    <x v="246"/>
    <x v="34"/>
    <x v="21"/>
    <x v="16"/>
    <x v="417"/>
    <x v="0"/>
    <x v="30"/>
    <x v="30"/>
    <x v="166"/>
    <x v="14"/>
  </r>
  <r>
    <x v="782"/>
    <x v="26"/>
    <x v="6"/>
    <x v="0"/>
    <x v="298"/>
    <x v="259"/>
    <x v="0"/>
    <x v="22"/>
    <x v="0"/>
    <x v="749"/>
    <x v="262"/>
    <x v="269"/>
    <x v="246"/>
    <x v="34"/>
    <x v="21"/>
    <x v="37"/>
    <x v="1012"/>
    <x v="0"/>
    <x v="30"/>
    <x v="30"/>
    <x v="344"/>
    <x v="14"/>
  </r>
  <r>
    <x v="794"/>
    <x v="26"/>
    <x v="6"/>
    <x v="0"/>
    <x v="298"/>
    <x v="259"/>
    <x v="0"/>
    <x v="21"/>
    <x v="0"/>
    <x v="1394"/>
    <x v="268"/>
    <x v="274"/>
    <x v="246"/>
    <x v="34"/>
    <x v="21"/>
    <x v="16"/>
    <x v="417"/>
    <x v="0"/>
    <x v="30"/>
    <x v="30"/>
    <x v="166"/>
    <x v="14"/>
  </r>
  <r>
    <x v="786"/>
    <x v="26"/>
    <x v="6"/>
    <x v="0"/>
    <x v="298"/>
    <x v="259"/>
    <x v="0"/>
    <x v="22"/>
    <x v="0"/>
    <x v="753"/>
    <x v="284"/>
    <x v="291"/>
    <x v="246"/>
    <x v="34"/>
    <x v="21"/>
    <x v="37"/>
    <x v="1012"/>
    <x v="0"/>
    <x v="30"/>
    <x v="30"/>
    <x v="344"/>
    <x v="14"/>
  </r>
  <r>
    <x v="795"/>
    <x v="26"/>
    <x v="6"/>
    <x v="0"/>
    <x v="298"/>
    <x v="259"/>
    <x v="0"/>
    <x v="21"/>
    <x v="0"/>
    <x v="1395"/>
    <x v="306"/>
    <x v="315"/>
    <x v="246"/>
    <x v="34"/>
    <x v="21"/>
    <x v="16"/>
    <x v="417"/>
    <x v="0"/>
    <x v="30"/>
    <x v="30"/>
    <x v="166"/>
    <x v="14"/>
  </r>
  <r>
    <x v="800"/>
    <x v="26"/>
    <x v="6"/>
    <x v="0"/>
    <x v="298"/>
    <x v="259"/>
    <x v="0"/>
    <x v="22"/>
    <x v="0"/>
    <x v="1853"/>
    <x v="313"/>
    <x v="320"/>
    <x v="246"/>
    <x v="34"/>
    <x v="21"/>
    <x v="37"/>
    <x v="1012"/>
    <x v="0"/>
    <x v="30"/>
    <x v="30"/>
    <x v="344"/>
    <x v="14"/>
  </r>
  <r>
    <x v="801"/>
    <x v="26"/>
    <x v="6"/>
    <x v="0"/>
    <x v="298"/>
    <x v="259"/>
    <x v="0"/>
    <x v="22"/>
    <x v="0"/>
    <x v="1855"/>
    <x v="356"/>
    <x v="362"/>
    <x v="246"/>
    <x v="34"/>
    <x v="21"/>
    <x v="37"/>
    <x v="1012"/>
    <x v="0"/>
    <x v="30"/>
    <x v="30"/>
    <x v="344"/>
    <x v="14"/>
  </r>
  <r>
    <x v="3031"/>
    <x v="26"/>
    <x v="6"/>
    <x v="0"/>
    <x v="298"/>
    <x v="259"/>
    <x v="1"/>
    <x v="22"/>
    <x v="0"/>
    <x v="3429"/>
    <x v="399"/>
    <x v="405"/>
    <x v="246"/>
    <x v="34"/>
    <x v="21"/>
    <x v="15"/>
    <x v="382"/>
    <x v="0"/>
    <x v="30"/>
    <x v="30"/>
    <x v="157"/>
    <x v="14"/>
  </r>
  <r>
    <x v="3302"/>
    <x v="26"/>
    <x v="6"/>
    <x v="0"/>
    <x v="298"/>
    <x v="259"/>
    <x v="0"/>
    <x v="21"/>
    <x v="0"/>
    <x v="3690"/>
    <x v="413"/>
    <x v="415"/>
    <x v="246"/>
    <x v="34"/>
    <x v="21"/>
    <x v="16"/>
    <x v="417"/>
    <x v="0"/>
    <x v="30"/>
    <x v="28"/>
    <x v="158"/>
    <x v="14"/>
  </r>
  <r>
    <x v="802"/>
    <x v="26"/>
    <x v="6"/>
    <x v="0"/>
    <x v="298"/>
    <x v="259"/>
    <x v="0"/>
    <x v="22"/>
    <x v="0"/>
    <x v="1858"/>
    <x v="427"/>
    <x v="432"/>
    <x v="246"/>
    <x v="23"/>
    <x v="21"/>
    <x v="37"/>
    <x v="1012"/>
    <x v="56"/>
    <x v="30"/>
    <x v="30"/>
    <x v="344"/>
    <x v="9"/>
  </r>
  <r>
    <x v="796"/>
    <x v="26"/>
    <x v="6"/>
    <x v="0"/>
    <x v="298"/>
    <x v="259"/>
    <x v="0"/>
    <x v="21"/>
    <x v="0"/>
    <x v="1396"/>
    <x v="443"/>
    <x v="449"/>
    <x v="246"/>
    <x v="34"/>
    <x v="21"/>
    <x v="16"/>
    <x v="417"/>
    <x v="0"/>
    <x v="30"/>
    <x v="30"/>
    <x v="166"/>
    <x v="14"/>
  </r>
  <r>
    <x v="787"/>
    <x v="26"/>
    <x v="6"/>
    <x v="0"/>
    <x v="298"/>
    <x v="259"/>
    <x v="0"/>
    <x v="22"/>
    <x v="0"/>
    <x v="754"/>
    <x v="461"/>
    <x v="466"/>
    <x v="246"/>
    <x v="34"/>
    <x v="21"/>
    <x v="37"/>
    <x v="1012"/>
    <x v="0"/>
    <x v="30"/>
    <x v="30"/>
    <x v="344"/>
    <x v="14"/>
  </r>
  <r>
    <x v="797"/>
    <x v="26"/>
    <x v="6"/>
    <x v="0"/>
    <x v="298"/>
    <x v="259"/>
    <x v="0"/>
    <x v="21"/>
    <x v="0"/>
    <x v="1397"/>
    <x v="469"/>
    <x v="475"/>
    <x v="246"/>
    <x v="34"/>
    <x v="21"/>
    <x v="16"/>
    <x v="417"/>
    <x v="0"/>
    <x v="30"/>
    <x v="30"/>
    <x v="166"/>
    <x v="14"/>
  </r>
  <r>
    <x v="3304"/>
    <x v="26"/>
    <x v="6"/>
    <x v="0"/>
    <x v="298"/>
    <x v="259"/>
    <x v="0"/>
    <x v="21"/>
    <x v="0"/>
    <x v="3692"/>
    <x v="484"/>
    <x v="491"/>
    <x v="246"/>
    <x v="34"/>
    <x v="21"/>
    <x v="16"/>
    <x v="417"/>
    <x v="0"/>
    <x v="30"/>
    <x v="30"/>
    <x v="166"/>
    <x v="14"/>
  </r>
  <r>
    <x v="788"/>
    <x v="26"/>
    <x v="6"/>
    <x v="0"/>
    <x v="298"/>
    <x v="259"/>
    <x v="0"/>
    <x v="22"/>
    <x v="0"/>
    <x v="755"/>
    <x v="502"/>
    <x v="506"/>
    <x v="246"/>
    <x v="34"/>
    <x v="21"/>
    <x v="37"/>
    <x v="1012"/>
    <x v="0"/>
    <x v="30"/>
    <x v="30"/>
    <x v="344"/>
    <x v="14"/>
  </r>
  <r>
    <x v="2923"/>
    <x v="26"/>
    <x v="6"/>
    <x v="0"/>
    <x v="298"/>
    <x v="259"/>
    <x v="2"/>
    <x v="21"/>
    <x v="0"/>
    <x v="1868"/>
    <x v="522"/>
    <x v="527"/>
    <x v="246"/>
    <x v="34"/>
    <x v="21"/>
    <x v="12"/>
    <x v="336"/>
    <x v="0"/>
    <x v="30"/>
    <x v="30"/>
    <x v="147"/>
    <x v="14"/>
  </r>
  <r>
    <x v="789"/>
    <x v="26"/>
    <x v="6"/>
    <x v="0"/>
    <x v="298"/>
    <x v="259"/>
    <x v="0"/>
    <x v="22"/>
    <x v="0"/>
    <x v="756"/>
    <x v="540"/>
    <x v="545"/>
    <x v="246"/>
    <x v="34"/>
    <x v="21"/>
    <x v="37"/>
    <x v="1012"/>
    <x v="0"/>
    <x v="30"/>
    <x v="30"/>
    <x v="344"/>
    <x v="14"/>
  </r>
  <r>
    <x v="804"/>
    <x v="26"/>
    <x v="6"/>
    <x v="0"/>
    <x v="298"/>
    <x v="259"/>
    <x v="0"/>
    <x v="21"/>
    <x v="0"/>
    <x v="1871"/>
    <x v="567"/>
    <x v="567"/>
    <x v="246"/>
    <x v="34"/>
    <x v="21"/>
    <x v="16"/>
    <x v="417"/>
    <x v="0"/>
    <x v="30"/>
    <x v="28"/>
    <x v="158"/>
    <x v="14"/>
  </r>
  <r>
    <x v="1966"/>
    <x v="26"/>
    <x v="6"/>
    <x v="0"/>
    <x v="298"/>
    <x v="259"/>
    <x v="0"/>
    <x v="22"/>
    <x v="0"/>
    <x v="3098"/>
    <x v="587"/>
    <x v="596"/>
    <x v="246"/>
    <x v="23"/>
    <x v="21"/>
    <x v="37"/>
    <x v="1012"/>
    <x v="56"/>
    <x v="30"/>
    <x v="30"/>
    <x v="344"/>
    <x v="9"/>
  </r>
  <r>
    <x v="798"/>
    <x v="26"/>
    <x v="6"/>
    <x v="0"/>
    <x v="298"/>
    <x v="259"/>
    <x v="2"/>
    <x v="21"/>
    <x v="0"/>
    <x v="1398"/>
    <x v="605"/>
    <x v="618"/>
    <x v="246"/>
    <x v="34"/>
    <x v="21"/>
    <x v="12"/>
    <x v="336"/>
    <x v="0"/>
    <x v="30"/>
    <x v="30"/>
    <x v="147"/>
    <x v="14"/>
  </r>
  <r>
    <x v="3309"/>
    <x v="26"/>
    <x v="6"/>
    <x v="0"/>
    <x v="298"/>
    <x v="259"/>
    <x v="1"/>
    <x v="21"/>
    <x v="0"/>
    <x v="3697"/>
    <x v="617"/>
    <x v="629"/>
    <x v="246"/>
    <x v="34"/>
    <x v="21"/>
    <x v="2"/>
    <x v="77"/>
    <x v="0"/>
    <x v="30"/>
    <x v="30"/>
    <x v="39"/>
    <x v="14"/>
  </r>
  <r>
    <x v="813"/>
    <x v="26"/>
    <x v="6"/>
    <x v="0"/>
    <x v="299"/>
    <x v="260"/>
    <x v="0"/>
    <x v="22"/>
    <x v="0"/>
    <x v="759"/>
    <x v="50"/>
    <x v="52"/>
    <x v="198"/>
    <x v="34"/>
    <x v="21"/>
    <x v="37"/>
    <x v="947"/>
    <x v="0"/>
    <x v="30"/>
    <x v="26"/>
    <x v="333"/>
    <x v="14"/>
  </r>
  <r>
    <x v="1964"/>
    <x v="26"/>
    <x v="6"/>
    <x v="0"/>
    <x v="299"/>
    <x v="260"/>
    <x v="5"/>
    <x v="4"/>
    <x v="0"/>
    <x v="1857"/>
    <x v="399"/>
    <x v="402"/>
    <x v="198"/>
    <x v="34"/>
    <x v="21"/>
    <x v="8"/>
    <x v="221"/>
    <x v="0"/>
    <x v="30"/>
    <x v="26"/>
    <x v="104"/>
    <x v="14"/>
  </r>
  <r>
    <x v="2897"/>
    <x v="26"/>
    <x v="6"/>
    <x v="0"/>
    <x v="299"/>
    <x v="260"/>
    <x v="4"/>
    <x v="22"/>
    <x v="0"/>
    <x v="3312"/>
    <x v="399"/>
    <x v="402"/>
    <x v="198"/>
    <x v="34"/>
    <x v="21"/>
    <x v="5"/>
    <x v="149"/>
    <x v="0"/>
    <x v="30"/>
    <x v="26"/>
    <x v="75"/>
    <x v="14"/>
  </r>
  <r>
    <x v="799"/>
    <x v="26"/>
    <x v="6"/>
    <x v="0"/>
    <x v="299"/>
    <x v="260"/>
    <x v="0"/>
    <x v="21"/>
    <x v="0"/>
    <x v="1399"/>
    <x v="503"/>
    <x v="505"/>
    <x v="198"/>
    <x v="34"/>
    <x v="21"/>
    <x v="16"/>
    <x v="363"/>
    <x v="0"/>
    <x v="30"/>
    <x v="26"/>
    <x v="151"/>
    <x v="14"/>
  </r>
  <r>
    <x v="1954"/>
    <x v="26"/>
    <x v="6"/>
    <x v="0"/>
    <x v="299"/>
    <x v="260"/>
    <x v="0"/>
    <x v="22"/>
    <x v="0"/>
    <x v="757"/>
    <x v="573"/>
    <x v="574"/>
    <x v="198"/>
    <x v="34"/>
    <x v="21"/>
    <x v="37"/>
    <x v="947"/>
    <x v="0"/>
    <x v="30"/>
    <x v="26"/>
    <x v="333"/>
    <x v="14"/>
  </r>
  <r>
    <x v="3895"/>
    <x v="26"/>
    <x v="6"/>
    <x v="0"/>
    <x v="300"/>
    <x v="261"/>
    <x v="1"/>
    <x v="22"/>
    <x v="0"/>
    <x v="4004"/>
    <x v="524"/>
    <x v="509"/>
    <x v="8"/>
    <x v="34"/>
    <x v="21"/>
    <x v="15"/>
    <x v="50"/>
    <x v="0"/>
    <x v="30"/>
    <x v="2"/>
    <x v="29"/>
    <x v="14"/>
  </r>
  <r>
    <x v="3281"/>
    <x v="26"/>
    <x v="6"/>
    <x v="0"/>
    <x v="616"/>
    <x v="291"/>
    <x v="1"/>
    <x v="21"/>
    <x v="0"/>
    <x v="3668"/>
    <x v="271"/>
    <x v="258"/>
    <x v="10"/>
    <x v="34"/>
    <x v="21"/>
    <x v="2"/>
    <x v="1"/>
    <x v="0"/>
    <x v="30"/>
    <x v="2"/>
    <x v="1"/>
    <x v="14"/>
  </r>
  <r>
    <x v="3289"/>
    <x v="26"/>
    <x v="6"/>
    <x v="0"/>
    <x v="616"/>
    <x v="291"/>
    <x v="1"/>
    <x v="21"/>
    <x v="0"/>
    <x v="3676"/>
    <x v="333"/>
    <x v="318"/>
    <x v="10"/>
    <x v="34"/>
    <x v="21"/>
    <x v="2"/>
    <x v="1"/>
    <x v="0"/>
    <x v="30"/>
    <x v="2"/>
    <x v="1"/>
    <x v="14"/>
  </r>
  <r>
    <x v="814"/>
    <x v="26"/>
    <x v="6"/>
    <x v="0"/>
    <x v="616"/>
    <x v="291"/>
    <x v="0"/>
    <x v="22"/>
    <x v="0"/>
    <x v="2355"/>
    <x v="347"/>
    <x v="333"/>
    <x v="10"/>
    <x v="34"/>
    <x v="21"/>
    <x v="37"/>
    <x v="343"/>
    <x v="0"/>
    <x v="30"/>
    <x v="2"/>
    <x v="138"/>
    <x v="14"/>
  </r>
  <r>
    <x v="828"/>
    <x v="26"/>
    <x v="6"/>
    <x v="0"/>
    <x v="616"/>
    <x v="291"/>
    <x v="0"/>
    <x v="21"/>
    <x v="0"/>
    <x v="2874"/>
    <x v="407"/>
    <x v="388"/>
    <x v="10"/>
    <x v="34"/>
    <x v="21"/>
    <x v="16"/>
    <x v="67"/>
    <x v="0"/>
    <x v="30"/>
    <x v="0"/>
    <x v="18"/>
    <x v="14"/>
  </r>
  <r>
    <x v="3303"/>
    <x v="26"/>
    <x v="6"/>
    <x v="0"/>
    <x v="616"/>
    <x v="291"/>
    <x v="1"/>
    <x v="21"/>
    <x v="0"/>
    <x v="3691"/>
    <x v="407"/>
    <x v="388"/>
    <x v="10"/>
    <x v="34"/>
    <x v="21"/>
    <x v="2"/>
    <x v="1"/>
    <x v="0"/>
    <x v="30"/>
    <x v="0"/>
    <x v="0"/>
    <x v="14"/>
  </r>
  <r>
    <x v="3307"/>
    <x v="26"/>
    <x v="6"/>
    <x v="0"/>
    <x v="616"/>
    <x v="291"/>
    <x v="1"/>
    <x v="21"/>
    <x v="0"/>
    <x v="3695"/>
    <x v="558"/>
    <x v="543"/>
    <x v="10"/>
    <x v="34"/>
    <x v="21"/>
    <x v="2"/>
    <x v="1"/>
    <x v="0"/>
    <x v="30"/>
    <x v="2"/>
    <x v="1"/>
    <x v="14"/>
  </r>
  <r>
    <x v="815"/>
    <x v="26"/>
    <x v="6"/>
    <x v="0"/>
    <x v="683"/>
    <x v="156"/>
    <x v="5"/>
    <x v="19"/>
    <x v="0"/>
    <x v="1940"/>
    <x v="101"/>
    <x v="90"/>
    <x v="57"/>
    <x v="9"/>
    <x v="21"/>
    <x v="31"/>
    <x v="533"/>
    <x v="42"/>
    <x v="30"/>
    <x v="11"/>
    <x v="206"/>
    <x v="9"/>
  </r>
  <r>
    <x v="3994"/>
    <x v="26"/>
    <x v="6"/>
    <x v="0"/>
    <x v="684"/>
    <x v="586"/>
    <x v="5"/>
    <x v="19"/>
    <x v="0"/>
    <x v="4063"/>
    <x v="395"/>
    <x v="387"/>
    <x v="87"/>
    <x v="14"/>
    <x v="21"/>
    <x v="31"/>
    <x v="592"/>
    <x v="45"/>
    <x v="30"/>
    <x v="13"/>
    <x v="221"/>
    <x v="9"/>
  </r>
  <r>
    <x v="1004"/>
    <x v="27"/>
    <x v="6"/>
    <x v="0"/>
    <x v="302"/>
    <x v="275"/>
    <x v="0"/>
    <x v="22"/>
    <x v="0"/>
    <x v="1870"/>
    <x v="352"/>
    <x v="366"/>
    <x v="303"/>
    <x v="34"/>
    <x v="21"/>
    <x v="37"/>
    <x v="1087"/>
    <x v="0"/>
    <x v="30"/>
    <x v="38"/>
    <x v="362"/>
    <x v="14"/>
  </r>
  <r>
    <x v="970"/>
    <x v="27"/>
    <x v="6"/>
    <x v="0"/>
    <x v="309"/>
    <x v="276"/>
    <x v="0"/>
    <x v="22"/>
    <x v="0"/>
    <x v="1861"/>
    <x v="84"/>
    <x v="92"/>
    <x v="302"/>
    <x v="34"/>
    <x v="21"/>
    <x v="37"/>
    <x v="1086"/>
    <x v="0"/>
    <x v="30"/>
    <x v="35"/>
    <x v="355"/>
    <x v="14"/>
  </r>
  <r>
    <x v="3032"/>
    <x v="27"/>
    <x v="6"/>
    <x v="0"/>
    <x v="422"/>
    <x v="273"/>
    <x v="1"/>
    <x v="22"/>
    <x v="0"/>
    <x v="3430"/>
    <x v="223"/>
    <x v="231"/>
    <x v="167"/>
    <x v="34"/>
    <x v="21"/>
    <x v="15"/>
    <x v="290"/>
    <x v="0"/>
    <x v="30"/>
    <x v="30"/>
    <x v="157"/>
    <x v="14"/>
  </r>
  <r>
    <x v="990"/>
    <x v="27"/>
    <x v="6"/>
    <x v="0"/>
    <x v="422"/>
    <x v="273"/>
    <x v="2"/>
    <x v="22"/>
    <x v="0"/>
    <x v="1941"/>
    <x v="274"/>
    <x v="278"/>
    <x v="167"/>
    <x v="34"/>
    <x v="21"/>
    <x v="35"/>
    <x v="849"/>
    <x v="0"/>
    <x v="30"/>
    <x v="26"/>
    <x v="312"/>
    <x v="14"/>
  </r>
  <r>
    <x v="3894"/>
    <x v="27"/>
    <x v="6"/>
    <x v="0"/>
    <x v="422"/>
    <x v="273"/>
    <x v="1"/>
    <x v="22"/>
    <x v="0"/>
    <x v="3432"/>
    <x v="469"/>
    <x v="475"/>
    <x v="167"/>
    <x v="34"/>
    <x v="21"/>
    <x v="15"/>
    <x v="290"/>
    <x v="0"/>
    <x v="30"/>
    <x v="30"/>
    <x v="157"/>
    <x v="14"/>
  </r>
  <r>
    <x v="995"/>
    <x v="27"/>
    <x v="6"/>
    <x v="0"/>
    <x v="612"/>
    <x v="274"/>
    <x v="0"/>
    <x v="22"/>
    <x v="0"/>
    <x v="1862"/>
    <x v="123"/>
    <x v="112"/>
    <x v="30"/>
    <x v="34"/>
    <x v="21"/>
    <x v="37"/>
    <x v="577"/>
    <x v="0"/>
    <x v="30"/>
    <x v="11"/>
    <x v="264"/>
    <x v="14"/>
  </r>
  <r>
    <x v="999"/>
    <x v="27"/>
    <x v="6"/>
    <x v="0"/>
    <x v="612"/>
    <x v="274"/>
    <x v="0"/>
    <x v="22"/>
    <x v="0"/>
    <x v="1859"/>
    <x v="580"/>
    <x v="569"/>
    <x v="30"/>
    <x v="34"/>
    <x v="21"/>
    <x v="37"/>
    <x v="577"/>
    <x v="0"/>
    <x v="30"/>
    <x v="6"/>
    <x v="214"/>
    <x v="14"/>
  </r>
  <r>
    <x v="1112"/>
    <x v="27"/>
    <x v="6"/>
    <x v="0"/>
    <x v="614"/>
    <x v="277"/>
    <x v="0"/>
    <x v="22"/>
    <x v="0"/>
    <x v="1865"/>
    <x v="144"/>
    <x v="134"/>
    <x v="49"/>
    <x v="34"/>
    <x v="21"/>
    <x v="37"/>
    <x v="673"/>
    <x v="0"/>
    <x v="30"/>
    <x v="11"/>
    <x v="264"/>
    <x v="14"/>
  </r>
  <r>
    <x v="971"/>
    <x v="27"/>
    <x v="6"/>
    <x v="0"/>
    <x v="614"/>
    <x v="277"/>
    <x v="0"/>
    <x v="22"/>
    <x v="0"/>
    <x v="1863"/>
    <x v="188"/>
    <x v="179"/>
    <x v="49"/>
    <x v="34"/>
    <x v="21"/>
    <x v="37"/>
    <x v="673"/>
    <x v="0"/>
    <x v="30"/>
    <x v="11"/>
    <x v="264"/>
    <x v="14"/>
  </r>
  <r>
    <x v="1343"/>
    <x v="27"/>
    <x v="6"/>
    <x v="0"/>
    <x v="614"/>
    <x v="277"/>
    <x v="2"/>
    <x v="22"/>
    <x v="0"/>
    <x v="2052"/>
    <x v="227"/>
    <x v="223"/>
    <x v="49"/>
    <x v="34"/>
    <x v="21"/>
    <x v="35"/>
    <x v="611"/>
    <x v="0"/>
    <x v="30"/>
    <x v="16"/>
    <x v="272"/>
    <x v="14"/>
  </r>
  <r>
    <x v="3961"/>
    <x v="27"/>
    <x v="6"/>
    <x v="0"/>
    <x v="614"/>
    <x v="277"/>
    <x v="1"/>
    <x v="22"/>
    <x v="0"/>
    <x v="3431"/>
    <x v="274"/>
    <x v="263"/>
    <x v="49"/>
    <x v="34"/>
    <x v="21"/>
    <x v="15"/>
    <x v="146"/>
    <x v="0"/>
    <x v="30"/>
    <x v="6"/>
    <x v="55"/>
    <x v="14"/>
  </r>
  <r>
    <x v="3989"/>
    <x v="27"/>
    <x v="6"/>
    <x v="0"/>
    <x v="614"/>
    <x v="277"/>
    <x v="2"/>
    <x v="22"/>
    <x v="0"/>
    <x v="2901"/>
    <x v="311"/>
    <x v="308"/>
    <x v="49"/>
    <x v="34"/>
    <x v="21"/>
    <x v="35"/>
    <x v="611"/>
    <x v="0"/>
    <x v="30"/>
    <x v="16"/>
    <x v="272"/>
    <x v="14"/>
  </r>
  <r>
    <x v="1113"/>
    <x v="27"/>
    <x v="6"/>
    <x v="0"/>
    <x v="614"/>
    <x v="277"/>
    <x v="1"/>
    <x v="22"/>
    <x v="0"/>
    <x v="1866"/>
    <x v="317"/>
    <x v="311"/>
    <x v="49"/>
    <x v="34"/>
    <x v="21"/>
    <x v="15"/>
    <x v="146"/>
    <x v="0"/>
    <x v="30"/>
    <x v="11"/>
    <x v="80"/>
    <x v="14"/>
  </r>
  <r>
    <x v="1114"/>
    <x v="27"/>
    <x v="6"/>
    <x v="0"/>
    <x v="614"/>
    <x v="277"/>
    <x v="2"/>
    <x v="22"/>
    <x v="0"/>
    <x v="2042"/>
    <x v="473"/>
    <x v="464"/>
    <x v="49"/>
    <x v="34"/>
    <x v="21"/>
    <x v="35"/>
    <x v="611"/>
    <x v="0"/>
    <x v="30"/>
    <x v="11"/>
    <x v="238"/>
    <x v="14"/>
  </r>
  <r>
    <x v="980"/>
    <x v="27"/>
    <x v="6"/>
    <x v="0"/>
    <x v="614"/>
    <x v="277"/>
    <x v="0"/>
    <x v="22"/>
    <x v="0"/>
    <x v="1902"/>
    <x v="513"/>
    <x v="505"/>
    <x v="49"/>
    <x v="34"/>
    <x v="21"/>
    <x v="37"/>
    <x v="673"/>
    <x v="0"/>
    <x v="30"/>
    <x v="11"/>
    <x v="264"/>
    <x v="14"/>
  </r>
  <r>
    <x v="817"/>
    <x v="28"/>
    <x v="6"/>
    <x v="1"/>
    <x v="301"/>
    <x v="262"/>
    <x v="2"/>
    <x v="22"/>
    <x v="0"/>
    <x v="760"/>
    <x v="65"/>
    <x v="65"/>
    <x v="275"/>
    <x v="34"/>
    <x v="21"/>
    <x v="35"/>
    <x v="966"/>
    <x v="0"/>
    <x v="30"/>
    <x v="26"/>
    <x v="312"/>
    <x v="14"/>
  </r>
  <r>
    <x v="3889"/>
    <x v="28"/>
    <x v="6"/>
    <x v="1"/>
    <x v="301"/>
    <x v="262"/>
    <x v="1"/>
    <x v="22"/>
    <x v="0"/>
    <x v="2143"/>
    <x v="324"/>
    <x v="330"/>
    <x v="275"/>
    <x v="34"/>
    <x v="21"/>
    <x v="15"/>
    <x v="409"/>
    <x v="0"/>
    <x v="30"/>
    <x v="26"/>
    <x v="142"/>
    <x v="14"/>
  </r>
  <r>
    <x v="3877"/>
    <x v="28"/>
    <x v="6"/>
    <x v="1"/>
    <x v="301"/>
    <x v="262"/>
    <x v="2"/>
    <x v="22"/>
    <x v="0"/>
    <x v="2267"/>
    <x v="333"/>
    <x v="337"/>
    <x v="275"/>
    <x v="34"/>
    <x v="21"/>
    <x v="35"/>
    <x v="966"/>
    <x v="0"/>
    <x v="30"/>
    <x v="26"/>
    <x v="312"/>
    <x v="14"/>
  </r>
  <r>
    <x v="3305"/>
    <x v="28"/>
    <x v="6"/>
    <x v="1"/>
    <x v="301"/>
    <x v="262"/>
    <x v="1"/>
    <x v="21"/>
    <x v="0"/>
    <x v="3693"/>
    <x v="507"/>
    <x v="507"/>
    <x v="275"/>
    <x v="34"/>
    <x v="21"/>
    <x v="2"/>
    <x v="80"/>
    <x v="0"/>
    <x v="30"/>
    <x v="26"/>
    <x v="34"/>
    <x v="14"/>
  </r>
  <r>
    <x v="3286"/>
    <x v="28"/>
    <x v="6"/>
    <x v="1"/>
    <x v="307"/>
    <x v="296"/>
    <x v="1"/>
    <x v="21"/>
    <x v="0"/>
    <x v="3673"/>
    <x v="170"/>
    <x v="169"/>
    <x v="221"/>
    <x v="34"/>
    <x v="21"/>
    <x v="2"/>
    <x v="71"/>
    <x v="0"/>
    <x v="30"/>
    <x v="21"/>
    <x v="28"/>
    <x v="14"/>
  </r>
  <r>
    <x v="818"/>
    <x v="28"/>
    <x v="6"/>
    <x v="1"/>
    <x v="307"/>
    <x v="296"/>
    <x v="1"/>
    <x v="22"/>
    <x v="0"/>
    <x v="2139"/>
    <x v="183"/>
    <x v="183"/>
    <x v="221"/>
    <x v="34"/>
    <x v="21"/>
    <x v="15"/>
    <x v="359"/>
    <x v="0"/>
    <x v="30"/>
    <x v="21"/>
    <x v="124"/>
    <x v="14"/>
  </r>
  <r>
    <x v="3282"/>
    <x v="28"/>
    <x v="6"/>
    <x v="1"/>
    <x v="307"/>
    <x v="296"/>
    <x v="1"/>
    <x v="21"/>
    <x v="0"/>
    <x v="3669"/>
    <x v="319"/>
    <x v="322"/>
    <x v="221"/>
    <x v="34"/>
    <x v="21"/>
    <x v="2"/>
    <x v="71"/>
    <x v="0"/>
    <x v="30"/>
    <x v="21"/>
    <x v="28"/>
    <x v="14"/>
  </r>
  <r>
    <x v="3892"/>
    <x v="28"/>
    <x v="6"/>
    <x v="1"/>
    <x v="307"/>
    <x v="296"/>
    <x v="1"/>
    <x v="22"/>
    <x v="0"/>
    <x v="2172"/>
    <x v="525"/>
    <x v="524"/>
    <x v="221"/>
    <x v="34"/>
    <x v="21"/>
    <x v="15"/>
    <x v="359"/>
    <x v="0"/>
    <x v="30"/>
    <x v="21"/>
    <x v="124"/>
    <x v="14"/>
  </r>
  <r>
    <x v="3283"/>
    <x v="28"/>
    <x v="6"/>
    <x v="2"/>
    <x v="311"/>
    <x v="345"/>
    <x v="1"/>
    <x v="21"/>
    <x v="0"/>
    <x v="3670"/>
    <x v="340"/>
    <x v="345"/>
    <x v="269"/>
    <x v="34"/>
    <x v="21"/>
    <x v="2"/>
    <x v="79"/>
    <x v="0"/>
    <x v="30"/>
    <x v="26"/>
    <x v="34"/>
    <x v="14"/>
  </r>
  <r>
    <x v="3890"/>
    <x v="28"/>
    <x v="6"/>
    <x v="2"/>
    <x v="311"/>
    <x v="345"/>
    <x v="1"/>
    <x v="22"/>
    <x v="0"/>
    <x v="2144"/>
    <x v="347"/>
    <x v="352"/>
    <x v="269"/>
    <x v="34"/>
    <x v="21"/>
    <x v="15"/>
    <x v="403"/>
    <x v="0"/>
    <x v="30"/>
    <x v="26"/>
    <x v="142"/>
    <x v="14"/>
  </r>
  <r>
    <x v="3287"/>
    <x v="28"/>
    <x v="6"/>
    <x v="2"/>
    <x v="500"/>
    <x v="346"/>
    <x v="1"/>
    <x v="21"/>
    <x v="0"/>
    <x v="3674"/>
    <x v="188"/>
    <x v="186"/>
    <x v="219"/>
    <x v="34"/>
    <x v="21"/>
    <x v="2"/>
    <x v="70"/>
    <x v="0"/>
    <x v="30"/>
    <x v="21"/>
    <x v="28"/>
    <x v="14"/>
  </r>
  <r>
    <x v="819"/>
    <x v="28"/>
    <x v="6"/>
    <x v="2"/>
    <x v="500"/>
    <x v="346"/>
    <x v="1"/>
    <x v="22"/>
    <x v="0"/>
    <x v="2265"/>
    <x v="204"/>
    <x v="200"/>
    <x v="219"/>
    <x v="34"/>
    <x v="21"/>
    <x v="15"/>
    <x v="354"/>
    <x v="0"/>
    <x v="30"/>
    <x v="21"/>
    <x v="124"/>
    <x v="14"/>
  </r>
  <r>
    <x v="3878"/>
    <x v="28"/>
    <x v="6"/>
    <x v="2"/>
    <x v="500"/>
    <x v="346"/>
    <x v="2"/>
    <x v="22"/>
    <x v="0"/>
    <x v="761"/>
    <x v="356"/>
    <x v="356"/>
    <x v="219"/>
    <x v="34"/>
    <x v="21"/>
    <x v="35"/>
    <x v="897"/>
    <x v="0"/>
    <x v="30"/>
    <x v="21"/>
    <x v="293"/>
    <x v="14"/>
  </r>
  <r>
    <x v="3306"/>
    <x v="28"/>
    <x v="6"/>
    <x v="2"/>
    <x v="500"/>
    <x v="346"/>
    <x v="1"/>
    <x v="21"/>
    <x v="0"/>
    <x v="3694"/>
    <x v="525"/>
    <x v="524"/>
    <x v="219"/>
    <x v="34"/>
    <x v="21"/>
    <x v="2"/>
    <x v="70"/>
    <x v="0"/>
    <x v="30"/>
    <x v="21"/>
    <x v="28"/>
    <x v="14"/>
  </r>
  <r>
    <x v="3893"/>
    <x v="28"/>
    <x v="6"/>
    <x v="2"/>
    <x v="500"/>
    <x v="346"/>
    <x v="1"/>
    <x v="22"/>
    <x v="0"/>
    <x v="2266"/>
    <x v="542"/>
    <x v="540"/>
    <x v="219"/>
    <x v="34"/>
    <x v="21"/>
    <x v="15"/>
    <x v="354"/>
    <x v="0"/>
    <x v="30"/>
    <x v="21"/>
    <x v="124"/>
    <x v="14"/>
  </r>
  <r>
    <x v="816"/>
    <x v="28"/>
    <x v="6"/>
    <x v="2"/>
    <x v="634"/>
    <x v="344"/>
    <x v="2"/>
    <x v="22"/>
    <x v="0"/>
    <x v="1690"/>
    <x v="88"/>
    <x v="95"/>
    <x v="400"/>
    <x v="34"/>
    <x v="21"/>
    <x v="35"/>
    <x v="1104"/>
    <x v="0"/>
    <x v="30"/>
    <x v="35"/>
    <x v="341"/>
    <x v="14"/>
  </r>
  <r>
    <x v="3567"/>
    <x v="29"/>
    <x v="3"/>
    <x v="0"/>
    <x v="303"/>
    <x v="288"/>
    <x v="5"/>
    <x v="19"/>
    <x v="0"/>
    <x v="3855"/>
    <x v="368"/>
    <x v="369"/>
    <x v="338"/>
    <x v="34"/>
    <x v="21"/>
    <x v="31"/>
    <x v="928"/>
    <x v="0"/>
    <x v="30"/>
    <x v="26"/>
    <x v="284"/>
    <x v="14"/>
  </r>
  <r>
    <x v="827"/>
    <x v="29"/>
    <x v="3"/>
    <x v="0"/>
    <x v="303"/>
    <x v="288"/>
    <x v="1"/>
    <x v="22"/>
    <x v="0"/>
    <x v="2610"/>
    <x v="417"/>
    <x v="418"/>
    <x v="338"/>
    <x v="34"/>
    <x v="21"/>
    <x v="15"/>
    <x v="468"/>
    <x v="0"/>
    <x v="30"/>
    <x v="26"/>
    <x v="142"/>
    <x v="14"/>
  </r>
  <r>
    <x v="1959"/>
    <x v="29"/>
    <x v="3"/>
    <x v="0"/>
    <x v="303"/>
    <x v="288"/>
    <x v="5"/>
    <x v="4"/>
    <x v="0"/>
    <x v="2141"/>
    <x v="421"/>
    <x v="422"/>
    <x v="338"/>
    <x v="34"/>
    <x v="21"/>
    <x v="8"/>
    <x v="356"/>
    <x v="0"/>
    <x v="30"/>
    <x v="26"/>
    <x v="104"/>
    <x v="14"/>
  </r>
  <r>
    <x v="2899"/>
    <x v="29"/>
    <x v="3"/>
    <x v="0"/>
    <x v="303"/>
    <x v="288"/>
    <x v="4"/>
    <x v="22"/>
    <x v="0"/>
    <x v="3314"/>
    <x v="421"/>
    <x v="422"/>
    <x v="338"/>
    <x v="34"/>
    <x v="21"/>
    <x v="5"/>
    <x v="224"/>
    <x v="0"/>
    <x v="30"/>
    <x v="26"/>
    <x v="75"/>
    <x v="14"/>
  </r>
  <r>
    <x v="820"/>
    <x v="29"/>
    <x v="3"/>
    <x v="0"/>
    <x v="304"/>
    <x v="289"/>
    <x v="0"/>
    <x v="22"/>
    <x v="0"/>
    <x v="762"/>
    <x v="71"/>
    <x v="90"/>
    <x v="514"/>
    <x v="34"/>
    <x v="21"/>
    <x v="37"/>
    <x v="1260"/>
    <x v="0"/>
    <x v="30"/>
    <x v="42"/>
    <x v="369"/>
    <x v="14"/>
  </r>
  <r>
    <x v="3288"/>
    <x v="29"/>
    <x v="3"/>
    <x v="0"/>
    <x v="304"/>
    <x v="289"/>
    <x v="0"/>
    <x v="21"/>
    <x v="0"/>
    <x v="3675"/>
    <x v="227"/>
    <x v="245"/>
    <x v="514"/>
    <x v="34"/>
    <x v="21"/>
    <x v="16"/>
    <x v="627"/>
    <x v="0"/>
    <x v="30"/>
    <x v="42"/>
    <x v="207"/>
    <x v="14"/>
  </r>
  <r>
    <x v="821"/>
    <x v="29"/>
    <x v="3"/>
    <x v="0"/>
    <x v="304"/>
    <x v="289"/>
    <x v="1"/>
    <x v="22"/>
    <x v="0"/>
    <x v="763"/>
    <x v="548"/>
    <x v="563"/>
    <x v="514"/>
    <x v="34"/>
    <x v="21"/>
    <x v="15"/>
    <x v="595"/>
    <x v="0"/>
    <x v="30"/>
    <x v="42"/>
    <x v="198"/>
    <x v="14"/>
  </r>
  <r>
    <x v="822"/>
    <x v="29"/>
    <x v="3"/>
    <x v="0"/>
    <x v="305"/>
    <x v="290"/>
    <x v="0"/>
    <x v="22"/>
    <x v="0"/>
    <x v="764"/>
    <x v="227"/>
    <x v="249"/>
    <x v="543"/>
    <x v="34"/>
    <x v="21"/>
    <x v="37"/>
    <x v="1282"/>
    <x v="0"/>
    <x v="30"/>
    <x v="46"/>
    <x v="375"/>
    <x v="14"/>
  </r>
  <r>
    <x v="823"/>
    <x v="29"/>
    <x v="3"/>
    <x v="0"/>
    <x v="305"/>
    <x v="290"/>
    <x v="0"/>
    <x v="21"/>
    <x v="0"/>
    <x v="1458"/>
    <x v="340"/>
    <x v="362"/>
    <x v="543"/>
    <x v="34"/>
    <x v="21"/>
    <x v="16"/>
    <x v="652"/>
    <x v="0"/>
    <x v="30"/>
    <x v="46"/>
    <x v="219"/>
    <x v="14"/>
  </r>
  <r>
    <x v="825"/>
    <x v="29"/>
    <x v="3"/>
    <x v="0"/>
    <x v="305"/>
    <x v="290"/>
    <x v="5"/>
    <x v="4"/>
    <x v="0"/>
    <x v="2142"/>
    <x v="343"/>
    <x v="366"/>
    <x v="543"/>
    <x v="34"/>
    <x v="21"/>
    <x v="8"/>
    <x v="499"/>
    <x v="0"/>
    <x v="30"/>
    <x v="46"/>
    <x v="169"/>
    <x v="14"/>
  </r>
  <r>
    <x v="3566"/>
    <x v="29"/>
    <x v="3"/>
    <x v="0"/>
    <x v="305"/>
    <x v="290"/>
    <x v="3"/>
    <x v="22"/>
    <x v="0"/>
    <x v="3854"/>
    <x v="343"/>
    <x v="366"/>
    <x v="543"/>
    <x v="34"/>
    <x v="21"/>
    <x v="19"/>
    <x v="757"/>
    <x v="0"/>
    <x v="30"/>
    <x v="46"/>
    <x v="251"/>
    <x v="14"/>
  </r>
  <r>
    <x v="3589"/>
    <x v="29"/>
    <x v="3"/>
    <x v="0"/>
    <x v="305"/>
    <x v="290"/>
    <x v="5"/>
    <x v="19"/>
    <x v="0"/>
    <x v="3866"/>
    <x v="391"/>
    <x v="412"/>
    <x v="543"/>
    <x v="34"/>
    <x v="21"/>
    <x v="31"/>
    <x v="1118"/>
    <x v="0"/>
    <x v="30"/>
    <x v="46"/>
    <x v="342"/>
    <x v="14"/>
  </r>
  <r>
    <x v="2049"/>
    <x v="29"/>
    <x v="3"/>
    <x v="0"/>
    <x v="305"/>
    <x v="290"/>
    <x v="2"/>
    <x v="22"/>
    <x v="0"/>
    <x v="2027"/>
    <x v="490"/>
    <x v="507"/>
    <x v="543"/>
    <x v="34"/>
    <x v="21"/>
    <x v="35"/>
    <x v="1231"/>
    <x v="0"/>
    <x v="30"/>
    <x v="46"/>
    <x v="363"/>
    <x v="14"/>
  </r>
  <r>
    <x v="824"/>
    <x v="29"/>
    <x v="3"/>
    <x v="0"/>
    <x v="305"/>
    <x v="290"/>
    <x v="0"/>
    <x v="21"/>
    <x v="0"/>
    <x v="1459"/>
    <x v="542"/>
    <x v="559"/>
    <x v="543"/>
    <x v="34"/>
    <x v="21"/>
    <x v="16"/>
    <x v="652"/>
    <x v="0"/>
    <x v="30"/>
    <x v="46"/>
    <x v="219"/>
    <x v="14"/>
  </r>
  <r>
    <x v="826"/>
    <x v="29"/>
    <x v="3"/>
    <x v="0"/>
    <x v="305"/>
    <x v="290"/>
    <x v="2"/>
    <x v="22"/>
    <x v="0"/>
    <x v="2873"/>
    <x v="587"/>
    <x v="611"/>
    <x v="543"/>
    <x v="34"/>
    <x v="21"/>
    <x v="35"/>
    <x v="1231"/>
    <x v="0"/>
    <x v="30"/>
    <x v="46"/>
    <x v="363"/>
    <x v="14"/>
  </r>
  <r>
    <x v="2869"/>
    <x v="29"/>
    <x v="3"/>
    <x v="0"/>
    <x v="306"/>
    <x v="241"/>
    <x v="2"/>
    <x v="22"/>
    <x v="0"/>
    <x v="2281"/>
    <x v="61"/>
    <x v="52"/>
    <x v="108"/>
    <x v="34"/>
    <x v="21"/>
    <x v="35"/>
    <x v="745"/>
    <x v="0"/>
    <x v="30"/>
    <x v="11"/>
    <x v="238"/>
    <x v="14"/>
  </r>
  <r>
    <x v="3891"/>
    <x v="29"/>
    <x v="3"/>
    <x v="0"/>
    <x v="306"/>
    <x v="241"/>
    <x v="1"/>
    <x v="22"/>
    <x v="0"/>
    <x v="4002"/>
    <x v="65"/>
    <x v="55"/>
    <x v="108"/>
    <x v="34"/>
    <x v="21"/>
    <x v="15"/>
    <x v="218"/>
    <x v="0"/>
    <x v="30"/>
    <x v="11"/>
    <x v="80"/>
    <x v="14"/>
  </r>
  <r>
    <x v="3308"/>
    <x v="29"/>
    <x v="3"/>
    <x v="0"/>
    <x v="637"/>
    <x v="287"/>
    <x v="1"/>
    <x v="21"/>
    <x v="0"/>
    <x v="3696"/>
    <x v="589"/>
    <x v="593"/>
    <x v="301"/>
    <x v="34"/>
    <x v="21"/>
    <x v="2"/>
    <x v="86"/>
    <x v="0"/>
    <x v="30"/>
    <x v="21"/>
    <x v="28"/>
    <x v="14"/>
  </r>
  <r>
    <x v="841"/>
    <x v="30"/>
    <x v="3"/>
    <x v="0"/>
    <x v="218"/>
    <x v="281"/>
    <x v="5"/>
    <x v="19"/>
    <x v="0"/>
    <x v="769"/>
    <x v="71"/>
    <x v="95"/>
    <x v="603"/>
    <x v="34"/>
    <x v="21"/>
    <x v="31"/>
    <x v="1195"/>
    <x v="0"/>
    <x v="30"/>
    <x v="50"/>
    <x v="350"/>
    <x v="14"/>
  </r>
  <r>
    <x v="838"/>
    <x v="30"/>
    <x v="3"/>
    <x v="0"/>
    <x v="219"/>
    <x v="294"/>
    <x v="5"/>
    <x v="19"/>
    <x v="0"/>
    <x v="770"/>
    <x v="347"/>
    <x v="362"/>
    <x v="487"/>
    <x v="34"/>
    <x v="21"/>
    <x v="31"/>
    <x v="1069"/>
    <x v="0"/>
    <x v="30"/>
    <x v="38"/>
    <x v="326"/>
    <x v="14"/>
  </r>
  <r>
    <x v="3033"/>
    <x v="30"/>
    <x v="3"/>
    <x v="0"/>
    <x v="220"/>
    <x v="282"/>
    <x v="3"/>
    <x v="22"/>
    <x v="0"/>
    <x v="3433"/>
    <x v="71"/>
    <x v="95"/>
    <x v="573"/>
    <x v="34"/>
    <x v="21"/>
    <x v="19"/>
    <x v="795"/>
    <x v="0"/>
    <x v="30"/>
    <x v="50"/>
    <x v="267"/>
    <x v="14"/>
  </r>
  <r>
    <x v="4014"/>
    <x v="30"/>
    <x v="3"/>
    <x v="0"/>
    <x v="220"/>
    <x v="282"/>
    <x v="5"/>
    <x v="4"/>
    <x v="0"/>
    <x v="4080"/>
    <x v="71"/>
    <x v="95"/>
    <x v="573"/>
    <x v="34"/>
    <x v="21"/>
    <x v="8"/>
    <x v="538"/>
    <x v="0"/>
    <x v="30"/>
    <x v="50"/>
    <x v="180"/>
    <x v="14"/>
  </r>
  <r>
    <x v="3034"/>
    <x v="30"/>
    <x v="3"/>
    <x v="0"/>
    <x v="220"/>
    <x v="282"/>
    <x v="1"/>
    <x v="22"/>
    <x v="0"/>
    <x v="3435"/>
    <x v="347"/>
    <x v="374"/>
    <x v="573"/>
    <x v="34"/>
    <x v="21"/>
    <x v="15"/>
    <x v="656"/>
    <x v="0"/>
    <x v="30"/>
    <x v="50"/>
    <x v="218"/>
    <x v="14"/>
  </r>
  <r>
    <x v="832"/>
    <x v="30"/>
    <x v="3"/>
    <x v="0"/>
    <x v="222"/>
    <x v="300"/>
    <x v="0"/>
    <x v="21"/>
    <x v="0"/>
    <x v="1382"/>
    <x v="368"/>
    <x v="405"/>
    <x v="645"/>
    <x v="34"/>
    <x v="21"/>
    <x v="16"/>
    <x v="781"/>
    <x v="0"/>
    <x v="30"/>
    <x v="56"/>
    <x v="255"/>
    <x v="14"/>
  </r>
  <r>
    <x v="831"/>
    <x v="30"/>
    <x v="3"/>
    <x v="0"/>
    <x v="222"/>
    <x v="300"/>
    <x v="0"/>
    <x v="22"/>
    <x v="0"/>
    <x v="772"/>
    <x v="532"/>
    <x v="563"/>
    <x v="645"/>
    <x v="34"/>
    <x v="21"/>
    <x v="37"/>
    <x v="1344"/>
    <x v="0"/>
    <x v="30"/>
    <x v="56"/>
    <x v="394"/>
    <x v="14"/>
  </r>
  <r>
    <x v="2070"/>
    <x v="30"/>
    <x v="3"/>
    <x v="0"/>
    <x v="223"/>
    <x v="302"/>
    <x v="2"/>
    <x v="22"/>
    <x v="0"/>
    <x v="773"/>
    <x v="33"/>
    <x v="49"/>
    <x v="527"/>
    <x v="34"/>
    <x v="21"/>
    <x v="35"/>
    <x v="1216"/>
    <x v="0"/>
    <x v="30"/>
    <x v="42"/>
    <x v="357"/>
    <x v="14"/>
  </r>
  <r>
    <x v="833"/>
    <x v="30"/>
    <x v="3"/>
    <x v="0"/>
    <x v="223"/>
    <x v="302"/>
    <x v="0"/>
    <x v="21"/>
    <x v="0"/>
    <x v="1384"/>
    <x v="525"/>
    <x v="540"/>
    <x v="527"/>
    <x v="34"/>
    <x v="21"/>
    <x v="16"/>
    <x v="635"/>
    <x v="0"/>
    <x v="30"/>
    <x v="42"/>
    <x v="207"/>
    <x v="14"/>
  </r>
  <r>
    <x v="2903"/>
    <x v="30"/>
    <x v="3"/>
    <x v="0"/>
    <x v="240"/>
    <x v="279"/>
    <x v="5"/>
    <x v="19"/>
    <x v="0"/>
    <x v="3302"/>
    <x v="403"/>
    <x v="394"/>
    <x v="106"/>
    <x v="18"/>
    <x v="21"/>
    <x v="31"/>
    <x v="641"/>
    <x v="46"/>
    <x v="30"/>
    <x v="11"/>
    <x v="206"/>
    <x v="9"/>
  </r>
  <r>
    <x v="2703"/>
    <x v="30"/>
    <x v="3"/>
    <x v="0"/>
    <x v="240"/>
    <x v="279"/>
    <x v="1"/>
    <x v="22"/>
    <x v="0"/>
    <x v="3276"/>
    <x v="589"/>
    <x v="587"/>
    <x v="106"/>
    <x v="34"/>
    <x v="21"/>
    <x v="15"/>
    <x v="216"/>
    <x v="0"/>
    <x v="30"/>
    <x v="11"/>
    <x v="80"/>
    <x v="14"/>
  </r>
  <r>
    <x v="2921"/>
    <x v="30"/>
    <x v="3"/>
    <x v="0"/>
    <x v="252"/>
    <x v="280"/>
    <x v="4"/>
    <x v="22"/>
    <x v="0"/>
    <x v="3321"/>
    <x v="347"/>
    <x v="362"/>
    <x v="440"/>
    <x v="34"/>
    <x v="21"/>
    <x v="5"/>
    <x v="285"/>
    <x v="0"/>
    <x v="30"/>
    <x v="38"/>
    <x v="105"/>
    <x v="14"/>
  </r>
  <r>
    <x v="4022"/>
    <x v="30"/>
    <x v="3"/>
    <x v="0"/>
    <x v="252"/>
    <x v="280"/>
    <x v="5"/>
    <x v="4"/>
    <x v="0"/>
    <x v="3875"/>
    <x v="347"/>
    <x v="362"/>
    <x v="440"/>
    <x v="34"/>
    <x v="21"/>
    <x v="8"/>
    <x v="436"/>
    <x v="0"/>
    <x v="30"/>
    <x v="38"/>
    <x v="150"/>
    <x v="14"/>
  </r>
  <r>
    <x v="2904"/>
    <x v="30"/>
    <x v="3"/>
    <x v="0"/>
    <x v="464"/>
    <x v="143"/>
    <x v="5"/>
    <x v="19"/>
    <x v="0"/>
    <x v="3303"/>
    <x v="414"/>
    <x v="412"/>
    <x v="257"/>
    <x v="24"/>
    <x v="21"/>
    <x v="31"/>
    <x v="829"/>
    <x v="51"/>
    <x v="30"/>
    <x v="21"/>
    <x v="268"/>
    <x v="7"/>
  </r>
  <r>
    <x v="2700"/>
    <x v="30"/>
    <x v="3"/>
    <x v="0"/>
    <x v="589"/>
    <x v="283"/>
    <x v="0"/>
    <x v="21"/>
    <x v="0"/>
    <x v="1867"/>
    <x v="79"/>
    <x v="127"/>
    <x v="677"/>
    <x v="16"/>
    <x v="21"/>
    <x v="16"/>
    <x v="853"/>
    <x v="27"/>
    <x v="30"/>
    <x v="62"/>
    <x v="274"/>
    <x v="12"/>
  </r>
  <r>
    <x v="3988"/>
    <x v="30"/>
    <x v="3"/>
    <x v="0"/>
    <x v="589"/>
    <x v="283"/>
    <x v="0"/>
    <x v="22"/>
    <x v="0"/>
    <x v="771"/>
    <x v="259"/>
    <x v="311"/>
    <x v="677"/>
    <x v="34"/>
    <x v="21"/>
    <x v="37"/>
    <x v="1372"/>
    <x v="0"/>
    <x v="30"/>
    <x v="64"/>
    <x v="403"/>
    <x v="14"/>
  </r>
  <r>
    <x v="2701"/>
    <x v="30"/>
    <x v="3"/>
    <x v="0"/>
    <x v="589"/>
    <x v="283"/>
    <x v="0"/>
    <x v="21"/>
    <x v="0"/>
    <x v="1869"/>
    <x v="584"/>
    <x v="630"/>
    <x v="677"/>
    <x v="16"/>
    <x v="21"/>
    <x v="16"/>
    <x v="853"/>
    <x v="27"/>
    <x v="30"/>
    <x v="62"/>
    <x v="274"/>
    <x v="12"/>
  </r>
  <r>
    <x v="2922"/>
    <x v="30"/>
    <x v="3"/>
    <x v="0"/>
    <x v="610"/>
    <x v="144"/>
    <x v="2"/>
    <x v="22"/>
    <x v="0"/>
    <x v="3322"/>
    <x v="361"/>
    <x v="378"/>
    <x v="549"/>
    <x v="34"/>
    <x v="21"/>
    <x v="35"/>
    <x v="1236"/>
    <x v="0"/>
    <x v="30"/>
    <x v="42"/>
    <x v="357"/>
    <x v="14"/>
  </r>
  <r>
    <x v="3983"/>
    <x v="30"/>
    <x v="3"/>
    <x v="0"/>
    <x v="651"/>
    <x v="145"/>
    <x v="2"/>
    <x v="22"/>
    <x v="0"/>
    <x v="1851"/>
    <x v="65"/>
    <x v="85"/>
    <x v="521"/>
    <x v="30"/>
    <x v="21"/>
    <x v="35"/>
    <x v="1213"/>
    <x v="62"/>
    <x v="30"/>
    <x v="46"/>
    <x v="363"/>
    <x v="12"/>
  </r>
  <r>
    <x v="2699"/>
    <x v="30"/>
    <x v="3"/>
    <x v="0"/>
    <x v="688"/>
    <x v="284"/>
    <x v="5"/>
    <x v="4"/>
    <x v="0"/>
    <x v="1864"/>
    <x v="317"/>
    <x v="337"/>
    <x v="511"/>
    <x v="29"/>
    <x v="21"/>
    <x v="8"/>
    <x v="478"/>
    <x v="39"/>
    <x v="30"/>
    <x v="42"/>
    <x v="160"/>
    <x v="12"/>
  </r>
  <r>
    <x v="2906"/>
    <x v="30"/>
    <x v="3"/>
    <x v="0"/>
    <x v="688"/>
    <x v="284"/>
    <x v="4"/>
    <x v="22"/>
    <x v="0"/>
    <x v="3319"/>
    <x v="317"/>
    <x v="337"/>
    <x v="511"/>
    <x v="29"/>
    <x v="21"/>
    <x v="5"/>
    <x v="348"/>
    <x v="31"/>
    <x v="30"/>
    <x v="42"/>
    <x v="117"/>
    <x v="12"/>
  </r>
  <r>
    <x v="3965"/>
    <x v="30"/>
    <x v="3"/>
    <x v="0"/>
    <x v="689"/>
    <x v="301"/>
    <x v="1"/>
    <x v="22"/>
    <x v="0"/>
    <x v="2138"/>
    <x v="39"/>
    <x v="70"/>
    <x v="615"/>
    <x v="34"/>
    <x v="21"/>
    <x v="15"/>
    <x v="695"/>
    <x v="0"/>
    <x v="30"/>
    <x v="54"/>
    <x v="234"/>
    <x v="14"/>
  </r>
  <r>
    <x v="3966"/>
    <x v="30"/>
    <x v="3"/>
    <x v="0"/>
    <x v="689"/>
    <x v="301"/>
    <x v="1"/>
    <x v="22"/>
    <x v="0"/>
    <x v="3434"/>
    <x v="93"/>
    <x v="116"/>
    <x v="615"/>
    <x v="31"/>
    <x v="21"/>
    <x v="15"/>
    <x v="695"/>
    <x v="47"/>
    <x v="30"/>
    <x v="50"/>
    <x v="218"/>
    <x v="12"/>
  </r>
  <r>
    <x v="3985"/>
    <x v="30"/>
    <x v="3"/>
    <x v="0"/>
    <x v="689"/>
    <x v="301"/>
    <x v="0"/>
    <x v="22"/>
    <x v="0"/>
    <x v="774"/>
    <x v="156"/>
    <x v="186"/>
    <x v="615"/>
    <x v="16"/>
    <x v="21"/>
    <x v="37"/>
    <x v="1325"/>
    <x v="50"/>
    <x v="30"/>
    <x v="54"/>
    <x v="390"/>
    <x v="12"/>
  </r>
  <r>
    <x v="3659"/>
    <x v="30"/>
    <x v="3"/>
    <x v="0"/>
    <x v="689"/>
    <x v="301"/>
    <x v="0"/>
    <x v="21"/>
    <x v="0"/>
    <x v="1383"/>
    <x v="277"/>
    <x v="304"/>
    <x v="615"/>
    <x v="16"/>
    <x v="21"/>
    <x v="16"/>
    <x v="728"/>
    <x v="27"/>
    <x v="30"/>
    <x v="50"/>
    <x v="229"/>
    <x v="12"/>
  </r>
  <r>
    <x v="3888"/>
    <x v="30"/>
    <x v="3"/>
    <x v="0"/>
    <x v="689"/>
    <x v="301"/>
    <x v="1"/>
    <x v="22"/>
    <x v="0"/>
    <x v="2140"/>
    <x v="314"/>
    <x v="349"/>
    <x v="615"/>
    <x v="31"/>
    <x v="21"/>
    <x v="15"/>
    <x v="695"/>
    <x v="47"/>
    <x v="30"/>
    <x v="54"/>
    <x v="234"/>
    <x v="12"/>
  </r>
  <r>
    <x v="3987"/>
    <x v="30"/>
    <x v="3"/>
    <x v="0"/>
    <x v="689"/>
    <x v="301"/>
    <x v="5"/>
    <x v="19"/>
    <x v="0"/>
    <x v="3304"/>
    <x v="403"/>
    <x v="426"/>
    <x v="615"/>
    <x v="31"/>
    <x v="21"/>
    <x v="31"/>
    <x v="1206"/>
    <x v="60"/>
    <x v="30"/>
    <x v="50"/>
    <x v="350"/>
    <x v="12"/>
  </r>
  <r>
    <x v="3986"/>
    <x v="30"/>
    <x v="3"/>
    <x v="0"/>
    <x v="689"/>
    <x v="301"/>
    <x v="0"/>
    <x v="22"/>
    <x v="0"/>
    <x v="4058"/>
    <x v="421"/>
    <x v="452"/>
    <x v="615"/>
    <x v="16"/>
    <x v="21"/>
    <x v="37"/>
    <x v="1325"/>
    <x v="50"/>
    <x v="30"/>
    <x v="54"/>
    <x v="390"/>
    <x v="12"/>
  </r>
  <r>
    <x v="3876"/>
    <x v="30"/>
    <x v="3"/>
    <x v="0"/>
    <x v="689"/>
    <x v="301"/>
    <x v="0"/>
    <x v="22"/>
    <x v="0"/>
    <x v="775"/>
    <x v="589"/>
    <x v="618"/>
    <x v="615"/>
    <x v="16"/>
    <x v="21"/>
    <x v="37"/>
    <x v="1325"/>
    <x v="50"/>
    <x v="30"/>
    <x v="50"/>
    <x v="382"/>
    <x v="12"/>
  </r>
  <r>
    <x v="3984"/>
    <x v="30"/>
    <x v="3"/>
    <x v="0"/>
    <x v="690"/>
    <x v="303"/>
    <x v="2"/>
    <x v="22"/>
    <x v="0"/>
    <x v="1852"/>
    <x v="109"/>
    <x v="132"/>
    <x v="629"/>
    <x v="33"/>
    <x v="21"/>
    <x v="35"/>
    <x v="1304"/>
    <x v="63"/>
    <x v="30"/>
    <x v="51"/>
    <x v="370"/>
    <x v="12"/>
  </r>
  <r>
    <x v="2905"/>
    <x v="31"/>
    <x v="6"/>
    <x v="0"/>
    <x v="289"/>
    <x v="298"/>
    <x v="5"/>
    <x v="19"/>
    <x v="0"/>
    <x v="3318"/>
    <x v="376"/>
    <x v="382"/>
    <x v="360"/>
    <x v="34"/>
    <x v="21"/>
    <x v="31"/>
    <x v="946"/>
    <x v="0"/>
    <x v="30"/>
    <x v="30"/>
    <x v="299"/>
    <x v="14"/>
  </r>
  <r>
    <x v="836"/>
    <x v="31"/>
    <x v="6"/>
    <x v="0"/>
    <x v="297"/>
    <x v="295"/>
    <x v="2"/>
    <x v="22"/>
    <x v="0"/>
    <x v="1856"/>
    <x v="494"/>
    <x v="496"/>
    <x v="305"/>
    <x v="34"/>
    <x v="21"/>
    <x v="35"/>
    <x v="1007"/>
    <x v="0"/>
    <x v="30"/>
    <x v="26"/>
    <x v="312"/>
    <x v="14"/>
  </r>
  <r>
    <x v="837"/>
    <x v="31"/>
    <x v="6"/>
    <x v="0"/>
    <x v="297"/>
    <x v="295"/>
    <x v="1"/>
    <x v="22"/>
    <x v="0"/>
    <x v="2150"/>
    <x v="510"/>
    <x v="511"/>
    <x v="305"/>
    <x v="34"/>
    <x v="21"/>
    <x v="15"/>
    <x v="441"/>
    <x v="0"/>
    <x v="30"/>
    <x v="26"/>
    <x v="142"/>
    <x v="14"/>
  </r>
  <r>
    <x v="2513"/>
    <x v="31"/>
    <x v="6"/>
    <x v="0"/>
    <x v="308"/>
    <x v="299"/>
    <x v="2"/>
    <x v="22"/>
    <x v="0"/>
    <x v="765"/>
    <x v="144"/>
    <x v="144"/>
    <x v="316"/>
    <x v="34"/>
    <x v="21"/>
    <x v="35"/>
    <x v="1020"/>
    <x v="0"/>
    <x v="30"/>
    <x v="26"/>
    <x v="312"/>
    <x v="14"/>
  </r>
  <r>
    <x v="3285"/>
    <x v="31"/>
    <x v="6"/>
    <x v="0"/>
    <x v="308"/>
    <x v="299"/>
    <x v="1"/>
    <x v="21"/>
    <x v="0"/>
    <x v="3672"/>
    <x v="148"/>
    <x v="147"/>
    <x v="316"/>
    <x v="34"/>
    <x v="21"/>
    <x v="2"/>
    <x v="90"/>
    <x v="0"/>
    <x v="30"/>
    <x v="26"/>
    <x v="34"/>
    <x v="14"/>
  </r>
  <r>
    <x v="3887"/>
    <x v="31"/>
    <x v="6"/>
    <x v="0"/>
    <x v="308"/>
    <x v="299"/>
    <x v="1"/>
    <x v="22"/>
    <x v="0"/>
    <x v="3344"/>
    <x v="156"/>
    <x v="157"/>
    <x v="316"/>
    <x v="34"/>
    <x v="21"/>
    <x v="15"/>
    <x v="450"/>
    <x v="0"/>
    <x v="30"/>
    <x v="26"/>
    <x v="142"/>
    <x v="14"/>
  </r>
  <r>
    <x v="835"/>
    <x v="31"/>
    <x v="6"/>
    <x v="0"/>
    <x v="308"/>
    <x v="299"/>
    <x v="1"/>
    <x v="22"/>
    <x v="0"/>
    <x v="2225"/>
    <x v="227"/>
    <x v="231"/>
    <x v="316"/>
    <x v="34"/>
    <x v="21"/>
    <x v="15"/>
    <x v="450"/>
    <x v="0"/>
    <x v="30"/>
    <x v="26"/>
    <x v="142"/>
    <x v="14"/>
  </r>
  <r>
    <x v="829"/>
    <x v="31"/>
    <x v="6"/>
    <x v="0"/>
    <x v="308"/>
    <x v="299"/>
    <x v="2"/>
    <x v="22"/>
    <x v="0"/>
    <x v="766"/>
    <x v="242"/>
    <x v="245"/>
    <x v="316"/>
    <x v="34"/>
    <x v="21"/>
    <x v="35"/>
    <x v="1020"/>
    <x v="0"/>
    <x v="30"/>
    <x v="26"/>
    <x v="312"/>
    <x v="14"/>
  </r>
  <r>
    <x v="830"/>
    <x v="31"/>
    <x v="6"/>
    <x v="0"/>
    <x v="308"/>
    <x v="299"/>
    <x v="0"/>
    <x v="22"/>
    <x v="0"/>
    <x v="767"/>
    <x v="303"/>
    <x v="308"/>
    <x v="316"/>
    <x v="34"/>
    <x v="21"/>
    <x v="37"/>
    <x v="1099"/>
    <x v="0"/>
    <x v="30"/>
    <x v="26"/>
    <x v="333"/>
    <x v="14"/>
  </r>
  <r>
    <x v="3301"/>
    <x v="31"/>
    <x v="6"/>
    <x v="0"/>
    <x v="308"/>
    <x v="299"/>
    <x v="1"/>
    <x v="21"/>
    <x v="0"/>
    <x v="3689"/>
    <x v="385"/>
    <x v="386"/>
    <x v="316"/>
    <x v="34"/>
    <x v="21"/>
    <x v="2"/>
    <x v="90"/>
    <x v="0"/>
    <x v="30"/>
    <x v="26"/>
    <x v="34"/>
    <x v="14"/>
  </r>
  <r>
    <x v="3061"/>
    <x v="31"/>
    <x v="6"/>
    <x v="0"/>
    <x v="308"/>
    <x v="299"/>
    <x v="1"/>
    <x v="22"/>
    <x v="0"/>
    <x v="3453"/>
    <x v="395"/>
    <x v="398"/>
    <x v="316"/>
    <x v="34"/>
    <x v="21"/>
    <x v="15"/>
    <x v="450"/>
    <x v="0"/>
    <x v="30"/>
    <x v="26"/>
    <x v="142"/>
    <x v="14"/>
  </r>
  <r>
    <x v="2852"/>
    <x v="31"/>
    <x v="6"/>
    <x v="0"/>
    <x v="308"/>
    <x v="299"/>
    <x v="5"/>
    <x v="4"/>
    <x v="0"/>
    <x v="768"/>
    <x v="399"/>
    <x v="402"/>
    <x v="316"/>
    <x v="34"/>
    <x v="21"/>
    <x v="8"/>
    <x v="317"/>
    <x v="0"/>
    <x v="30"/>
    <x v="26"/>
    <x v="104"/>
    <x v="14"/>
  </r>
  <r>
    <x v="2900"/>
    <x v="31"/>
    <x v="6"/>
    <x v="0"/>
    <x v="308"/>
    <x v="299"/>
    <x v="4"/>
    <x v="22"/>
    <x v="0"/>
    <x v="3315"/>
    <x v="399"/>
    <x v="402"/>
    <x v="316"/>
    <x v="34"/>
    <x v="21"/>
    <x v="5"/>
    <x v="210"/>
    <x v="0"/>
    <x v="30"/>
    <x v="26"/>
    <x v="75"/>
    <x v="14"/>
  </r>
  <r>
    <x v="834"/>
    <x v="31"/>
    <x v="6"/>
    <x v="0"/>
    <x v="308"/>
    <x v="299"/>
    <x v="1"/>
    <x v="22"/>
    <x v="0"/>
    <x v="2173"/>
    <x v="558"/>
    <x v="559"/>
    <x v="316"/>
    <x v="34"/>
    <x v="21"/>
    <x v="15"/>
    <x v="450"/>
    <x v="0"/>
    <x v="30"/>
    <x v="26"/>
    <x v="142"/>
    <x v="14"/>
  </r>
  <r>
    <x v="3051"/>
    <x v="31"/>
    <x v="6"/>
    <x v="0"/>
    <x v="413"/>
    <x v="286"/>
    <x v="1"/>
    <x v="22"/>
    <x v="0"/>
    <x v="3445"/>
    <x v="253"/>
    <x v="293"/>
    <x v="659"/>
    <x v="34"/>
    <x v="21"/>
    <x v="15"/>
    <x v="772"/>
    <x v="0"/>
    <x v="30"/>
    <x v="58"/>
    <x v="249"/>
    <x v="14"/>
  </r>
  <r>
    <x v="839"/>
    <x v="31"/>
    <x v="6"/>
    <x v="0"/>
    <x v="691"/>
    <x v="159"/>
    <x v="0"/>
    <x v="22"/>
    <x v="1"/>
    <x v="2327"/>
    <x v="567"/>
    <x v="556"/>
    <x v="222"/>
    <x v="34"/>
    <x v="8"/>
    <x v="37"/>
    <x v="985"/>
    <x v="0"/>
    <x v="21"/>
    <x v="11"/>
    <x v="264"/>
    <x v="14"/>
  </r>
  <r>
    <x v="840"/>
    <x v="31"/>
    <x v="6"/>
    <x v="0"/>
    <x v="700"/>
    <x v="285"/>
    <x v="0"/>
    <x v="6"/>
    <x v="1"/>
    <x v="2340"/>
    <x v="391"/>
    <x v="408"/>
    <x v="562"/>
    <x v="34"/>
    <x v="17"/>
    <x v="23"/>
    <x v="886"/>
    <x v="0"/>
    <x v="15"/>
    <x v="42"/>
    <x v="273"/>
    <x v="14"/>
  </r>
  <r>
    <x v="1595"/>
    <x v="32"/>
    <x v="3"/>
    <x v="0"/>
    <x v="231"/>
    <x v="444"/>
    <x v="0"/>
    <x v="21"/>
    <x v="0"/>
    <x v="1385"/>
    <x v="340"/>
    <x v="362"/>
    <x v="578"/>
    <x v="34"/>
    <x v="21"/>
    <x v="16"/>
    <x v="696"/>
    <x v="0"/>
    <x v="30"/>
    <x v="46"/>
    <x v="219"/>
    <x v="14"/>
  </r>
  <r>
    <x v="3971"/>
    <x v="32"/>
    <x v="3"/>
    <x v="0"/>
    <x v="231"/>
    <x v="444"/>
    <x v="2"/>
    <x v="22"/>
    <x v="0"/>
    <x v="731"/>
    <x v="399"/>
    <x v="426"/>
    <x v="578"/>
    <x v="34"/>
    <x v="21"/>
    <x v="35"/>
    <x v="1265"/>
    <x v="0"/>
    <x v="30"/>
    <x v="52"/>
    <x v="372"/>
    <x v="14"/>
  </r>
  <r>
    <x v="3415"/>
    <x v="32"/>
    <x v="3"/>
    <x v="0"/>
    <x v="231"/>
    <x v="444"/>
    <x v="1"/>
    <x v="22"/>
    <x v="0"/>
    <x v="3806"/>
    <x v="403"/>
    <x v="430"/>
    <x v="578"/>
    <x v="34"/>
    <x v="21"/>
    <x v="15"/>
    <x v="662"/>
    <x v="0"/>
    <x v="30"/>
    <x v="52"/>
    <x v="227"/>
    <x v="14"/>
  </r>
  <r>
    <x v="1598"/>
    <x v="32"/>
    <x v="3"/>
    <x v="0"/>
    <x v="231"/>
    <x v="444"/>
    <x v="0"/>
    <x v="21"/>
    <x v="0"/>
    <x v="1386"/>
    <x v="522"/>
    <x v="537"/>
    <x v="578"/>
    <x v="34"/>
    <x v="21"/>
    <x v="16"/>
    <x v="696"/>
    <x v="0"/>
    <x v="30"/>
    <x v="42"/>
    <x v="207"/>
    <x v="14"/>
  </r>
  <r>
    <x v="1593"/>
    <x v="32"/>
    <x v="3"/>
    <x v="0"/>
    <x v="232"/>
    <x v="441"/>
    <x v="0"/>
    <x v="22"/>
    <x v="0"/>
    <x v="732"/>
    <x v="604"/>
    <x v="630"/>
    <x v="570"/>
    <x v="34"/>
    <x v="21"/>
    <x v="37"/>
    <x v="1305"/>
    <x v="0"/>
    <x v="30"/>
    <x v="50"/>
    <x v="382"/>
    <x v="14"/>
  </r>
  <r>
    <x v="2937"/>
    <x v="32"/>
    <x v="3"/>
    <x v="0"/>
    <x v="442"/>
    <x v="442"/>
    <x v="0"/>
    <x v="22"/>
    <x v="0"/>
    <x v="729"/>
    <x v="93"/>
    <x v="105"/>
    <x v="558"/>
    <x v="6"/>
    <x v="21"/>
    <x v="37"/>
    <x v="1301"/>
    <x v="40"/>
    <x v="30"/>
    <x v="38"/>
    <x v="362"/>
    <x v="5"/>
  </r>
  <r>
    <x v="2939"/>
    <x v="32"/>
    <x v="3"/>
    <x v="0"/>
    <x v="443"/>
    <x v="594"/>
    <x v="0"/>
    <x v="22"/>
    <x v="0"/>
    <x v="3325"/>
    <x v="160"/>
    <x v="169"/>
    <x v="450"/>
    <x v="8"/>
    <x v="21"/>
    <x v="37"/>
    <x v="1225"/>
    <x v="44"/>
    <x v="30"/>
    <x v="35"/>
    <x v="355"/>
    <x v="5"/>
  </r>
  <r>
    <x v="2938"/>
    <x v="32"/>
    <x v="3"/>
    <x v="0"/>
    <x v="443"/>
    <x v="594"/>
    <x v="0"/>
    <x v="22"/>
    <x v="0"/>
    <x v="730"/>
    <x v="195"/>
    <x v="205"/>
    <x v="450"/>
    <x v="8"/>
    <x v="21"/>
    <x v="37"/>
    <x v="1225"/>
    <x v="44"/>
    <x v="30"/>
    <x v="35"/>
    <x v="355"/>
    <x v="5"/>
  </r>
  <r>
    <x v="2940"/>
    <x v="32"/>
    <x v="3"/>
    <x v="0"/>
    <x v="443"/>
    <x v="594"/>
    <x v="0"/>
    <x v="22"/>
    <x v="0"/>
    <x v="3326"/>
    <x v="231"/>
    <x v="241"/>
    <x v="450"/>
    <x v="8"/>
    <x v="21"/>
    <x v="37"/>
    <x v="1225"/>
    <x v="44"/>
    <x v="30"/>
    <x v="35"/>
    <x v="355"/>
    <x v="5"/>
  </r>
  <r>
    <x v="2941"/>
    <x v="32"/>
    <x v="3"/>
    <x v="0"/>
    <x v="446"/>
    <x v="593"/>
    <x v="0"/>
    <x v="22"/>
    <x v="0"/>
    <x v="733"/>
    <x v="292"/>
    <x v="311"/>
    <x v="485"/>
    <x v="1"/>
    <x v="21"/>
    <x v="37"/>
    <x v="1240"/>
    <x v="17"/>
    <x v="30"/>
    <x v="42"/>
    <x v="369"/>
    <x v="5"/>
  </r>
  <r>
    <x v="1594"/>
    <x v="32"/>
    <x v="3"/>
    <x v="0"/>
    <x v="481"/>
    <x v="533"/>
    <x v="0"/>
    <x v="22"/>
    <x v="0"/>
    <x v="741"/>
    <x v="46"/>
    <x v="70"/>
    <x v="582"/>
    <x v="34"/>
    <x v="21"/>
    <x v="37"/>
    <x v="1308"/>
    <x v="0"/>
    <x v="30"/>
    <x v="50"/>
    <x v="382"/>
    <x v="14"/>
  </r>
  <r>
    <x v="1597"/>
    <x v="32"/>
    <x v="3"/>
    <x v="0"/>
    <x v="585"/>
    <x v="443"/>
    <x v="1"/>
    <x v="22"/>
    <x v="0"/>
    <x v="734"/>
    <x v="347"/>
    <x v="382"/>
    <x v="608"/>
    <x v="6"/>
    <x v="21"/>
    <x v="15"/>
    <x v="686"/>
    <x v="15"/>
    <x v="30"/>
    <x v="54"/>
    <x v="234"/>
    <x v="5"/>
  </r>
  <r>
    <x v="3972"/>
    <x v="32"/>
    <x v="3"/>
    <x v="0"/>
    <x v="585"/>
    <x v="443"/>
    <x v="2"/>
    <x v="22"/>
    <x v="0"/>
    <x v="4051"/>
    <x v="347"/>
    <x v="378"/>
    <x v="608"/>
    <x v="6"/>
    <x v="21"/>
    <x v="35"/>
    <x v="1284"/>
    <x v="38"/>
    <x v="30"/>
    <x v="52"/>
    <x v="372"/>
    <x v="5"/>
  </r>
  <r>
    <x v="1596"/>
    <x v="32"/>
    <x v="3"/>
    <x v="0"/>
    <x v="586"/>
    <x v="439"/>
    <x v="2"/>
    <x v="22"/>
    <x v="0"/>
    <x v="1823"/>
    <x v="548"/>
    <x v="569"/>
    <x v="624"/>
    <x v="8"/>
    <x v="21"/>
    <x v="35"/>
    <x v="1296"/>
    <x v="41"/>
    <x v="30"/>
    <x v="50"/>
    <x v="367"/>
    <x v="5"/>
  </r>
  <r>
    <x v="3414"/>
    <x v="32"/>
    <x v="3"/>
    <x v="0"/>
    <x v="586"/>
    <x v="439"/>
    <x v="1"/>
    <x v="22"/>
    <x v="0"/>
    <x v="3805"/>
    <x v="558"/>
    <x v="590"/>
    <x v="624"/>
    <x v="8"/>
    <x v="21"/>
    <x v="15"/>
    <x v="703"/>
    <x v="16"/>
    <x v="30"/>
    <x v="54"/>
    <x v="234"/>
    <x v="5"/>
  </r>
  <r>
    <x v="922"/>
    <x v="33"/>
    <x v="3"/>
    <x v="0"/>
    <x v="244"/>
    <x v="555"/>
    <x v="1"/>
    <x v="22"/>
    <x v="0"/>
    <x v="742"/>
    <x v="96"/>
    <x v="95"/>
    <x v="349"/>
    <x v="34"/>
    <x v="21"/>
    <x v="15"/>
    <x v="476"/>
    <x v="0"/>
    <x v="30"/>
    <x v="26"/>
    <x v="142"/>
    <x v="14"/>
  </r>
  <r>
    <x v="3974"/>
    <x v="33"/>
    <x v="3"/>
    <x v="0"/>
    <x v="658"/>
    <x v="556"/>
    <x v="2"/>
    <x v="22"/>
    <x v="0"/>
    <x v="3839"/>
    <x v="151"/>
    <x v="152"/>
    <x v="318"/>
    <x v="34"/>
    <x v="21"/>
    <x v="35"/>
    <x v="1023"/>
    <x v="0"/>
    <x v="30"/>
    <x v="26"/>
    <x v="312"/>
    <x v="14"/>
  </r>
  <r>
    <x v="1592"/>
    <x v="34"/>
    <x v="3"/>
    <x v="1"/>
    <x v="233"/>
    <x v="550"/>
    <x v="5"/>
    <x v="0"/>
    <x v="0"/>
    <x v="1815"/>
    <x v="490"/>
    <x v="524"/>
    <x v="637"/>
    <x v="34"/>
    <x v="21"/>
    <x v="9"/>
    <x v="622"/>
    <x v="0"/>
    <x v="30"/>
    <x v="58"/>
    <x v="215"/>
    <x v="14"/>
  </r>
  <r>
    <x v="4033"/>
    <x v="34"/>
    <x v="3"/>
    <x v="1"/>
    <x v="234"/>
    <x v="532"/>
    <x v="0"/>
    <x v="22"/>
    <x v="0"/>
    <x v="735"/>
    <x v="319"/>
    <x v="352"/>
    <x v="630"/>
    <x v="34"/>
    <x v="21"/>
    <x v="37"/>
    <x v="1331"/>
    <x v="0"/>
    <x v="30"/>
    <x v="52"/>
    <x v="387"/>
    <x v="14"/>
  </r>
  <r>
    <x v="1589"/>
    <x v="34"/>
    <x v="3"/>
    <x v="1"/>
    <x v="234"/>
    <x v="532"/>
    <x v="1"/>
    <x v="22"/>
    <x v="0"/>
    <x v="736"/>
    <x v="548"/>
    <x v="574"/>
    <x v="630"/>
    <x v="34"/>
    <x v="21"/>
    <x v="15"/>
    <x v="720"/>
    <x v="0"/>
    <x v="30"/>
    <x v="52"/>
    <x v="227"/>
    <x v="14"/>
  </r>
  <r>
    <x v="1591"/>
    <x v="34"/>
    <x v="3"/>
    <x v="1"/>
    <x v="235"/>
    <x v="531"/>
    <x v="2"/>
    <x v="22"/>
    <x v="0"/>
    <x v="1801"/>
    <x v="518"/>
    <x v="556"/>
    <x v="638"/>
    <x v="34"/>
    <x v="21"/>
    <x v="35"/>
    <x v="1312"/>
    <x v="0"/>
    <x v="30"/>
    <x v="60"/>
    <x v="391"/>
    <x v="14"/>
  </r>
  <r>
    <x v="3416"/>
    <x v="34"/>
    <x v="3"/>
    <x v="2"/>
    <x v="242"/>
    <x v="552"/>
    <x v="1"/>
    <x v="22"/>
    <x v="0"/>
    <x v="3808"/>
    <x v="452"/>
    <x v="464"/>
    <x v="483"/>
    <x v="6"/>
    <x v="21"/>
    <x v="15"/>
    <x v="569"/>
    <x v="15"/>
    <x v="30"/>
    <x v="38"/>
    <x v="186"/>
    <x v="5"/>
  </r>
  <r>
    <x v="4038"/>
    <x v="34"/>
    <x v="3"/>
    <x v="2"/>
    <x v="242"/>
    <x v="552"/>
    <x v="2"/>
    <x v="22"/>
    <x v="0"/>
    <x v="1810"/>
    <x v="487"/>
    <x v="499"/>
    <x v="483"/>
    <x v="6"/>
    <x v="21"/>
    <x v="35"/>
    <x v="1174"/>
    <x v="38"/>
    <x v="30"/>
    <x v="38"/>
    <x v="348"/>
    <x v="5"/>
  </r>
  <r>
    <x v="4035"/>
    <x v="34"/>
    <x v="3"/>
    <x v="1"/>
    <x v="243"/>
    <x v="551"/>
    <x v="0"/>
    <x v="22"/>
    <x v="0"/>
    <x v="738"/>
    <x v="395"/>
    <x v="402"/>
    <x v="355"/>
    <x v="34"/>
    <x v="21"/>
    <x v="37"/>
    <x v="1142"/>
    <x v="0"/>
    <x v="30"/>
    <x v="30"/>
    <x v="344"/>
    <x v="14"/>
  </r>
  <r>
    <x v="4036"/>
    <x v="34"/>
    <x v="3"/>
    <x v="1"/>
    <x v="243"/>
    <x v="551"/>
    <x v="2"/>
    <x v="22"/>
    <x v="0"/>
    <x v="1808"/>
    <x v="435"/>
    <x v="441"/>
    <x v="355"/>
    <x v="34"/>
    <x v="21"/>
    <x v="35"/>
    <x v="1073"/>
    <x v="0"/>
    <x v="30"/>
    <x v="30"/>
    <x v="328"/>
    <x v="14"/>
  </r>
  <r>
    <x v="4032"/>
    <x v="34"/>
    <x v="3"/>
    <x v="2"/>
    <x v="245"/>
    <x v="660"/>
    <x v="0"/>
    <x v="22"/>
    <x v="0"/>
    <x v="4090"/>
    <x v="52"/>
    <x v="61"/>
    <x v="368"/>
    <x v="34"/>
    <x v="21"/>
    <x v="37"/>
    <x v="1149"/>
    <x v="0"/>
    <x v="30"/>
    <x v="35"/>
    <x v="355"/>
    <x v="14"/>
  </r>
  <r>
    <x v="3492"/>
    <x v="34"/>
    <x v="3"/>
    <x v="2"/>
    <x v="245"/>
    <x v="660"/>
    <x v="2"/>
    <x v="22"/>
    <x v="0"/>
    <x v="740"/>
    <x v="109"/>
    <x v="116"/>
    <x v="368"/>
    <x v="34"/>
    <x v="21"/>
    <x v="35"/>
    <x v="1081"/>
    <x v="0"/>
    <x v="30"/>
    <x v="35"/>
    <x v="341"/>
    <x v="14"/>
  </r>
  <r>
    <x v="3413"/>
    <x v="34"/>
    <x v="3"/>
    <x v="2"/>
    <x v="246"/>
    <x v="664"/>
    <x v="1"/>
    <x v="22"/>
    <x v="0"/>
    <x v="3804"/>
    <x v="144"/>
    <x v="175"/>
    <x v="632"/>
    <x v="34"/>
    <x v="21"/>
    <x v="15"/>
    <x v="722"/>
    <x v="0"/>
    <x v="30"/>
    <x v="54"/>
    <x v="234"/>
    <x v="14"/>
  </r>
  <r>
    <x v="1590"/>
    <x v="34"/>
    <x v="3"/>
    <x v="2"/>
    <x v="246"/>
    <x v="664"/>
    <x v="1"/>
    <x v="22"/>
    <x v="0"/>
    <x v="739"/>
    <x v="589"/>
    <x v="621"/>
    <x v="632"/>
    <x v="34"/>
    <x v="21"/>
    <x v="15"/>
    <x v="722"/>
    <x v="0"/>
    <x v="30"/>
    <x v="52"/>
    <x v="227"/>
    <x v="14"/>
  </r>
  <r>
    <x v="4057"/>
    <x v="34"/>
    <x v="3"/>
    <x v="2"/>
    <x v="247"/>
    <x v="662"/>
    <x v="1"/>
    <x v="22"/>
    <x v="0"/>
    <x v="3807"/>
    <x v="421"/>
    <x v="430"/>
    <x v="367"/>
    <x v="34"/>
    <x v="21"/>
    <x v="15"/>
    <x v="484"/>
    <x v="0"/>
    <x v="30"/>
    <x v="35"/>
    <x v="173"/>
    <x v="14"/>
  </r>
  <r>
    <x v="4037"/>
    <x v="34"/>
    <x v="3"/>
    <x v="2"/>
    <x v="247"/>
    <x v="662"/>
    <x v="2"/>
    <x v="22"/>
    <x v="0"/>
    <x v="1809"/>
    <x v="458"/>
    <x v="467"/>
    <x v="367"/>
    <x v="34"/>
    <x v="21"/>
    <x v="35"/>
    <x v="1080"/>
    <x v="0"/>
    <x v="30"/>
    <x v="35"/>
    <x v="341"/>
    <x v="14"/>
  </r>
  <r>
    <x v="4031"/>
    <x v="34"/>
    <x v="3"/>
    <x v="1"/>
    <x v="587"/>
    <x v="554"/>
    <x v="0"/>
    <x v="22"/>
    <x v="0"/>
    <x v="737"/>
    <x v="35"/>
    <x v="35"/>
    <x v="242"/>
    <x v="34"/>
    <x v="21"/>
    <x v="37"/>
    <x v="1006"/>
    <x v="0"/>
    <x v="30"/>
    <x v="21"/>
    <x v="314"/>
    <x v="14"/>
  </r>
  <r>
    <x v="3491"/>
    <x v="34"/>
    <x v="3"/>
    <x v="1"/>
    <x v="587"/>
    <x v="554"/>
    <x v="2"/>
    <x v="22"/>
    <x v="0"/>
    <x v="3838"/>
    <x v="88"/>
    <x v="85"/>
    <x v="242"/>
    <x v="34"/>
    <x v="21"/>
    <x v="35"/>
    <x v="921"/>
    <x v="0"/>
    <x v="30"/>
    <x v="21"/>
    <x v="293"/>
    <x v="14"/>
  </r>
  <r>
    <x v="3412"/>
    <x v="34"/>
    <x v="3"/>
    <x v="1"/>
    <x v="587"/>
    <x v="554"/>
    <x v="1"/>
    <x v="22"/>
    <x v="0"/>
    <x v="3803"/>
    <x v="126"/>
    <x v="124"/>
    <x v="242"/>
    <x v="34"/>
    <x v="21"/>
    <x v="15"/>
    <x v="379"/>
    <x v="0"/>
    <x v="30"/>
    <x v="21"/>
    <x v="124"/>
    <x v="14"/>
  </r>
  <r>
    <x v="4034"/>
    <x v="34"/>
    <x v="3"/>
    <x v="2"/>
    <x v="642"/>
    <x v="661"/>
    <x v="0"/>
    <x v="22"/>
    <x v="0"/>
    <x v="2134"/>
    <x v="371"/>
    <x v="369"/>
    <x v="250"/>
    <x v="34"/>
    <x v="21"/>
    <x v="37"/>
    <x v="1017"/>
    <x v="0"/>
    <x v="30"/>
    <x v="21"/>
    <x v="314"/>
    <x v="14"/>
  </r>
  <r>
    <x v="3973"/>
    <x v="34"/>
    <x v="3"/>
    <x v="2"/>
    <x v="657"/>
    <x v="663"/>
    <x v="2"/>
    <x v="22"/>
    <x v="0"/>
    <x v="1802"/>
    <x v="576"/>
    <x v="593"/>
    <x v="561"/>
    <x v="34"/>
    <x v="21"/>
    <x v="35"/>
    <x v="1247"/>
    <x v="0"/>
    <x v="30"/>
    <x v="42"/>
    <x v="357"/>
    <x v="14"/>
  </r>
  <r>
    <x v="4017"/>
    <x v="34"/>
    <x v="3"/>
    <x v="2"/>
    <x v="659"/>
    <x v="553"/>
    <x v="2"/>
    <x v="22"/>
    <x v="0"/>
    <x v="4052"/>
    <x v="174"/>
    <x v="173"/>
    <x v="326"/>
    <x v="34"/>
    <x v="21"/>
    <x v="35"/>
    <x v="1039"/>
    <x v="0"/>
    <x v="30"/>
    <x v="21"/>
    <x v="293"/>
    <x v="14"/>
  </r>
  <r>
    <x v="2052"/>
    <x v="36"/>
    <x v="9"/>
    <x v="1"/>
    <x v="350"/>
    <x v="101"/>
    <x v="0"/>
    <x v="22"/>
    <x v="0"/>
    <x v="2290"/>
    <x v="512"/>
    <x v="531"/>
    <x v="584"/>
    <x v="34"/>
    <x v="21"/>
    <x v="37"/>
    <x v="1309"/>
    <x v="0"/>
    <x v="30"/>
    <x v="48"/>
    <x v="379"/>
    <x v="14"/>
  </r>
  <r>
    <x v="1300"/>
    <x v="36"/>
    <x v="9"/>
    <x v="2"/>
    <x v="352"/>
    <x v="89"/>
    <x v="0"/>
    <x v="22"/>
    <x v="0"/>
    <x v="778"/>
    <x v="76"/>
    <x v="85"/>
    <x v="525"/>
    <x v="34"/>
    <x v="21"/>
    <x v="37"/>
    <x v="1268"/>
    <x v="0"/>
    <x v="30"/>
    <x v="35"/>
    <x v="355"/>
    <x v="14"/>
  </r>
  <r>
    <x v="2951"/>
    <x v="36"/>
    <x v="9"/>
    <x v="2"/>
    <x v="352"/>
    <x v="89"/>
    <x v="0"/>
    <x v="22"/>
    <x v="0"/>
    <x v="3324"/>
    <x v="223"/>
    <x v="235"/>
    <x v="525"/>
    <x v="34"/>
    <x v="21"/>
    <x v="37"/>
    <x v="1268"/>
    <x v="0"/>
    <x v="30"/>
    <x v="35"/>
    <x v="355"/>
    <x v="14"/>
  </r>
  <r>
    <x v="2075"/>
    <x v="36"/>
    <x v="9"/>
    <x v="2"/>
    <x v="352"/>
    <x v="89"/>
    <x v="5"/>
    <x v="19"/>
    <x v="0"/>
    <x v="779"/>
    <x v="391"/>
    <x v="402"/>
    <x v="525"/>
    <x v="34"/>
    <x v="21"/>
    <x v="31"/>
    <x v="1102"/>
    <x v="0"/>
    <x v="30"/>
    <x v="35"/>
    <x v="313"/>
    <x v="14"/>
  </r>
  <r>
    <x v="1881"/>
    <x v="36"/>
    <x v="9"/>
    <x v="2"/>
    <x v="352"/>
    <x v="89"/>
    <x v="0"/>
    <x v="22"/>
    <x v="0"/>
    <x v="780"/>
    <x v="435"/>
    <x v="446"/>
    <x v="525"/>
    <x v="34"/>
    <x v="21"/>
    <x v="37"/>
    <x v="1268"/>
    <x v="0"/>
    <x v="30"/>
    <x v="35"/>
    <x v="355"/>
    <x v="14"/>
  </r>
  <r>
    <x v="1117"/>
    <x v="36"/>
    <x v="9"/>
    <x v="2"/>
    <x v="352"/>
    <x v="89"/>
    <x v="0"/>
    <x v="22"/>
    <x v="0"/>
    <x v="781"/>
    <x v="626"/>
    <x v="640"/>
    <x v="525"/>
    <x v="34"/>
    <x v="21"/>
    <x v="37"/>
    <x v="1268"/>
    <x v="0"/>
    <x v="30"/>
    <x v="35"/>
    <x v="355"/>
    <x v="14"/>
  </r>
  <r>
    <x v="4100"/>
    <x v="36"/>
    <x v="9"/>
    <x v="2"/>
    <x v="353"/>
    <x v="90"/>
    <x v="0"/>
    <x v="22"/>
    <x v="0"/>
    <x v="782"/>
    <x v="340"/>
    <x v="341"/>
    <x v="344"/>
    <x v="34"/>
    <x v="21"/>
    <x v="37"/>
    <x v="1131"/>
    <x v="0"/>
    <x v="30"/>
    <x v="21"/>
    <x v="314"/>
    <x v="14"/>
  </r>
  <r>
    <x v="1118"/>
    <x v="36"/>
    <x v="9"/>
    <x v="2"/>
    <x v="353"/>
    <x v="90"/>
    <x v="0"/>
    <x v="22"/>
    <x v="0"/>
    <x v="783"/>
    <x v="551"/>
    <x v="549"/>
    <x v="344"/>
    <x v="34"/>
    <x v="21"/>
    <x v="37"/>
    <x v="1131"/>
    <x v="0"/>
    <x v="30"/>
    <x v="21"/>
    <x v="314"/>
    <x v="14"/>
  </r>
  <r>
    <x v="2942"/>
    <x v="36"/>
    <x v="9"/>
    <x v="1"/>
    <x v="380"/>
    <x v="165"/>
    <x v="0"/>
    <x v="22"/>
    <x v="0"/>
    <x v="873"/>
    <x v="50"/>
    <x v="49"/>
    <x v="334"/>
    <x v="34"/>
    <x v="21"/>
    <x v="37"/>
    <x v="1122"/>
    <x v="0"/>
    <x v="30"/>
    <x v="21"/>
    <x v="314"/>
    <x v="14"/>
  </r>
  <r>
    <x v="4099"/>
    <x v="36"/>
    <x v="9"/>
    <x v="1"/>
    <x v="380"/>
    <x v="165"/>
    <x v="0"/>
    <x v="22"/>
    <x v="0"/>
    <x v="824"/>
    <x v="319"/>
    <x v="322"/>
    <x v="334"/>
    <x v="34"/>
    <x v="21"/>
    <x v="37"/>
    <x v="1122"/>
    <x v="0"/>
    <x v="30"/>
    <x v="21"/>
    <x v="314"/>
    <x v="14"/>
  </r>
  <r>
    <x v="1880"/>
    <x v="36"/>
    <x v="9"/>
    <x v="1"/>
    <x v="380"/>
    <x v="165"/>
    <x v="0"/>
    <x v="22"/>
    <x v="0"/>
    <x v="874"/>
    <x v="417"/>
    <x v="415"/>
    <x v="334"/>
    <x v="34"/>
    <x v="21"/>
    <x v="37"/>
    <x v="1122"/>
    <x v="0"/>
    <x v="30"/>
    <x v="21"/>
    <x v="314"/>
    <x v="14"/>
  </r>
  <r>
    <x v="2936"/>
    <x v="36"/>
    <x v="9"/>
    <x v="1"/>
    <x v="401"/>
    <x v="223"/>
    <x v="0"/>
    <x v="22"/>
    <x v="0"/>
    <x v="3323"/>
    <x v="212"/>
    <x v="205"/>
    <x v="63"/>
    <x v="34"/>
    <x v="21"/>
    <x v="37"/>
    <x v="716"/>
    <x v="0"/>
    <x v="30"/>
    <x v="11"/>
    <x v="264"/>
    <x v="14"/>
  </r>
  <r>
    <x v="1135"/>
    <x v="36"/>
    <x v="9"/>
    <x v="1"/>
    <x v="402"/>
    <x v="166"/>
    <x v="0"/>
    <x v="22"/>
    <x v="0"/>
    <x v="875"/>
    <x v="608"/>
    <x v="618"/>
    <x v="396"/>
    <x v="34"/>
    <x v="21"/>
    <x v="37"/>
    <x v="1167"/>
    <x v="0"/>
    <x v="30"/>
    <x v="26"/>
    <x v="333"/>
    <x v="14"/>
  </r>
  <r>
    <x v="1259"/>
    <x v="36"/>
    <x v="9"/>
    <x v="1"/>
    <x v="564"/>
    <x v="100"/>
    <x v="5"/>
    <x v="19"/>
    <x v="0"/>
    <x v="1034"/>
    <x v="347"/>
    <x v="369"/>
    <x v="566"/>
    <x v="34"/>
    <x v="21"/>
    <x v="31"/>
    <x v="1155"/>
    <x v="0"/>
    <x v="30"/>
    <x v="46"/>
    <x v="342"/>
    <x v="14"/>
  </r>
  <r>
    <x v="1119"/>
    <x v="37"/>
    <x v="9"/>
    <x v="0"/>
    <x v="359"/>
    <x v="113"/>
    <x v="5"/>
    <x v="19"/>
    <x v="0"/>
    <x v="791"/>
    <x v="88"/>
    <x v="77"/>
    <x v="69"/>
    <x v="34"/>
    <x v="21"/>
    <x v="31"/>
    <x v="562"/>
    <x v="0"/>
    <x v="30"/>
    <x v="11"/>
    <x v="206"/>
    <x v="14"/>
  </r>
  <r>
    <x v="1120"/>
    <x v="37"/>
    <x v="9"/>
    <x v="0"/>
    <x v="359"/>
    <x v="113"/>
    <x v="0"/>
    <x v="22"/>
    <x v="0"/>
    <x v="792"/>
    <x v="188"/>
    <x v="179"/>
    <x v="69"/>
    <x v="34"/>
    <x v="21"/>
    <x v="37"/>
    <x v="727"/>
    <x v="0"/>
    <x v="30"/>
    <x v="11"/>
    <x v="264"/>
    <x v="14"/>
  </r>
  <r>
    <x v="1121"/>
    <x v="37"/>
    <x v="9"/>
    <x v="0"/>
    <x v="359"/>
    <x v="113"/>
    <x v="0"/>
    <x v="22"/>
    <x v="0"/>
    <x v="793"/>
    <x v="274"/>
    <x v="268"/>
    <x v="69"/>
    <x v="34"/>
    <x v="21"/>
    <x v="37"/>
    <x v="727"/>
    <x v="0"/>
    <x v="30"/>
    <x v="11"/>
    <x v="264"/>
    <x v="14"/>
  </r>
  <r>
    <x v="2915"/>
    <x v="37"/>
    <x v="9"/>
    <x v="0"/>
    <x v="382"/>
    <x v="169"/>
    <x v="5"/>
    <x v="19"/>
    <x v="0"/>
    <x v="826"/>
    <x v="368"/>
    <x v="359"/>
    <x v="161"/>
    <x v="34"/>
    <x v="21"/>
    <x v="31"/>
    <x v="737"/>
    <x v="0"/>
    <x v="30"/>
    <x v="11"/>
    <x v="206"/>
    <x v="14"/>
  </r>
  <r>
    <x v="1265"/>
    <x v="37"/>
    <x v="9"/>
    <x v="0"/>
    <x v="625"/>
    <x v="112"/>
    <x v="5"/>
    <x v="4"/>
    <x v="0"/>
    <x v="2297"/>
    <x v="69"/>
    <x v="70"/>
    <x v="175"/>
    <x v="34"/>
    <x v="21"/>
    <x v="8"/>
    <x v="207"/>
    <x v="0"/>
    <x v="30"/>
    <x v="26"/>
    <x v="104"/>
    <x v="14"/>
  </r>
  <r>
    <x v="4021"/>
    <x v="37"/>
    <x v="9"/>
    <x v="0"/>
    <x v="625"/>
    <x v="112"/>
    <x v="3"/>
    <x v="22"/>
    <x v="0"/>
    <x v="4003"/>
    <x v="69"/>
    <x v="70"/>
    <x v="175"/>
    <x v="34"/>
    <x v="21"/>
    <x v="19"/>
    <x v="447"/>
    <x v="0"/>
    <x v="30"/>
    <x v="26"/>
    <x v="185"/>
    <x v="14"/>
  </r>
  <r>
    <x v="2926"/>
    <x v="38"/>
    <x v="9"/>
    <x v="1"/>
    <x v="323"/>
    <x v="93"/>
    <x v="0"/>
    <x v="4"/>
    <x v="0"/>
    <x v="804"/>
    <x v="35"/>
    <x v="45"/>
    <x v="528"/>
    <x v="34"/>
    <x v="21"/>
    <x v="13"/>
    <x v="581"/>
    <x v="0"/>
    <x v="30"/>
    <x v="35"/>
    <x v="164"/>
    <x v="14"/>
  </r>
  <r>
    <x v="1335"/>
    <x v="38"/>
    <x v="9"/>
    <x v="1"/>
    <x v="363"/>
    <x v="106"/>
    <x v="5"/>
    <x v="17"/>
    <x v="0"/>
    <x v="2292"/>
    <x v="510"/>
    <x v="527"/>
    <x v="601"/>
    <x v="34"/>
    <x v="21"/>
    <x v="27"/>
    <x v="1107"/>
    <x v="0"/>
    <x v="30"/>
    <x v="46"/>
    <x v="322"/>
    <x v="14"/>
  </r>
  <r>
    <x v="3410"/>
    <x v="38"/>
    <x v="9"/>
    <x v="1"/>
    <x v="363"/>
    <x v="106"/>
    <x v="3"/>
    <x v="22"/>
    <x v="0"/>
    <x v="3801"/>
    <x v="510"/>
    <x v="527"/>
    <x v="601"/>
    <x v="34"/>
    <x v="21"/>
    <x v="19"/>
    <x v="823"/>
    <x v="0"/>
    <x v="30"/>
    <x v="46"/>
    <x v="251"/>
    <x v="14"/>
  </r>
  <r>
    <x v="1122"/>
    <x v="38"/>
    <x v="9"/>
    <x v="2"/>
    <x v="366"/>
    <x v="227"/>
    <x v="0"/>
    <x v="22"/>
    <x v="0"/>
    <x v="805"/>
    <x v="343"/>
    <x v="359"/>
    <x v="580"/>
    <x v="34"/>
    <x v="21"/>
    <x v="37"/>
    <x v="1307"/>
    <x v="0"/>
    <x v="30"/>
    <x v="38"/>
    <x v="362"/>
    <x v="14"/>
  </r>
  <r>
    <x v="1123"/>
    <x v="38"/>
    <x v="9"/>
    <x v="1"/>
    <x v="369"/>
    <x v="99"/>
    <x v="0"/>
    <x v="22"/>
    <x v="0"/>
    <x v="806"/>
    <x v="306"/>
    <x v="326"/>
    <x v="597"/>
    <x v="34"/>
    <x v="21"/>
    <x v="37"/>
    <x v="1317"/>
    <x v="0"/>
    <x v="30"/>
    <x v="42"/>
    <x v="369"/>
    <x v="14"/>
  </r>
  <r>
    <x v="1262"/>
    <x v="38"/>
    <x v="9"/>
    <x v="1"/>
    <x v="370"/>
    <x v="126"/>
    <x v="5"/>
    <x v="9"/>
    <x v="0"/>
    <x v="2291"/>
    <x v="510"/>
    <x v="527"/>
    <x v="636"/>
    <x v="34"/>
    <x v="21"/>
    <x v="17"/>
    <x v="862"/>
    <x v="0"/>
    <x v="30"/>
    <x v="46"/>
    <x v="248"/>
    <x v="14"/>
  </r>
  <r>
    <x v="2935"/>
    <x v="38"/>
    <x v="9"/>
    <x v="1"/>
    <x v="371"/>
    <x v="128"/>
    <x v="0"/>
    <x v="22"/>
    <x v="0"/>
    <x v="807"/>
    <x v="177"/>
    <x v="192"/>
    <x v="586"/>
    <x v="34"/>
    <x v="21"/>
    <x v="37"/>
    <x v="1311"/>
    <x v="0"/>
    <x v="30"/>
    <x v="42"/>
    <x v="369"/>
    <x v="14"/>
  </r>
  <r>
    <x v="1334"/>
    <x v="38"/>
    <x v="9"/>
    <x v="2"/>
    <x v="396"/>
    <x v="221"/>
    <x v="0"/>
    <x v="22"/>
    <x v="0"/>
    <x v="870"/>
    <x v="425"/>
    <x v="418"/>
    <x v="228"/>
    <x v="34"/>
    <x v="21"/>
    <x v="37"/>
    <x v="994"/>
    <x v="0"/>
    <x v="30"/>
    <x v="16"/>
    <x v="290"/>
    <x v="14"/>
  </r>
  <r>
    <x v="1257"/>
    <x v="38"/>
    <x v="9"/>
    <x v="2"/>
    <x v="397"/>
    <x v="222"/>
    <x v="5"/>
    <x v="19"/>
    <x v="0"/>
    <x v="871"/>
    <x v="403"/>
    <x v="412"/>
    <x v="567"/>
    <x v="34"/>
    <x v="21"/>
    <x v="31"/>
    <x v="1156"/>
    <x v="0"/>
    <x v="30"/>
    <x v="35"/>
    <x v="313"/>
    <x v="14"/>
  </r>
  <r>
    <x v="1234"/>
    <x v="38"/>
    <x v="9"/>
    <x v="2"/>
    <x v="398"/>
    <x v="226"/>
    <x v="3"/>
    <x v="22"/>
    <x v="0"/>
    <x v="1610"/>
    <x v="71"/>
    <x v="85"/>
    <x v="589"/>
    <x v="34"/>
    <x v="21"/>
    <x v="19"/>
    <x v="811"/>
    <x v="0"/>
    <x v="30"/>
    <x v="38"/>
    <x v="230"/>
    <x v="14"/>
  </r>
  <r>
    <x v="1266"/>
    <x v="38"/>
    <x v="9"/>
    <x v="2"/>
    <x v="398"/>
    <x v="226"/>
    <x v="5"/>
    <x v="4"/>
    <x v="0"/>
    <x v="2298"/>
    <x v="71"/>
    <x v="85"/>
    <x v="589"/>
    <x v="34"/>
    <x v="21"/>
    <x v="8"/>
    <x v="554"/>
    <x v="0"/>
    <x v="30"/>
    <x v="38"/>
    <x v="150"/>
    <x v="14"/>
  </r>
  <r>
    <x v="1333"/>
    <x v="38"/>
    <x v="9"/>
    <x v="2"/>
    <x v="420"/>
    <x v="220"/>
    <x v="0"/>
    <x v="22"/>
    <x v="0"/>
    <x v="891"/>
    <x v="545"/>
    <x v="543"/>
    <x v="341"/>
    <x v="34"/>
    <x v="21"/>
    <x v="37"/>
    <x v="1129"/>
    <x v="0"/>
    <x v="30"/>
    <x v="21"/>
    <x v="314"/>
    <x v="14"/>
  </r>
  <r>
    <x v="1137"/>
    <x v="38"/>
    <x v="9"/>
    <x v="2"/>
    <x v="420"/>
    <x v="220"/>
    <x v="0"/>
    <x v="22"/>
    <x v="0"/>
    <x v="892"/>
    <x v="601"/>
    <x v="604"/>
    <x v="341"/>
    <x v="34"/>
    <x v="21"/>
    <x v="37"/>
    <x v="1129"/>
    <x v="0"/>
    <x v="30"/>
    <x v="21"/>
    <x v="314"/>
    <x v="14"/>
  </r>
  <r>
    <x v="1182"/>
    <x v="38"/>
    <x v="9"/>
    <x v="1"/>
    <x v="563"/>
    <x v="92"/>
    <x v="0"/>
    <x v="22"/>
    <x v="0"/>
    <x v="1033"/>
    <x v="389"/>
    <x v="402"/>
    <x v="550"/>
    <x v="34"/>
    <x v="21"/>
    <x v="37"/>
    <x v="1289"/>
    <x v="0"/>
    <x v="30"/>
    <x v="36"/>
    <x v="358"/>
    <x v="14"/>
  </r>
  <r>
    <x v="1256"/>
    <x v="38"/>
    <x v="9"/>
    <x v="1"/>
    <x v="566"/>
    <x v="129"/>
    <x v="5"/>
    <x v="19"/>
    <x v="0"/>
    <x v="1036"/>
    <x v="347"/>
    <x v="382"/>
    <x v="631"/>
    <x v="34"/>
    <x v="21"/>
    <x v="31"/>
    <x v="1232"/>
    <x v="0"/>
    <x v="30"/>
    <x v="54"/>
    <x v="360"/>
    <x v="14"/>
  </r>
  <r>
    <x v="3875"/>
    <x v="38"/>
    <x v="9"/>
    <x v="2"/>
    <x v="571"/>
    <x v="225"/>
    <x v="5"/>
    <x v="19"/>
    <x v="0"/>
    <x v="1042"/>
    <x v="61"/>
    <x v="58"/>
    <x v="314"/>
    <x v="34"/>
    <x v="21"/>
    <x v="31"/>
    <x v="887"/>
    <x v="0"/>
    <x v="30"/>
    <x v="21"/>
    <x v="268"/>
    <x v="14"/>
  </r>
  <r>
    <x v="1187"/>
    <x v="38"/>
    <x v="9"/>
    <x v="1"/>
    <x v="579"/>
    <x v="695"/>
    <x v="0"/>
    <x v="22"/>
    <x v="0"/>
    <x v="1054"/>
    <x v="580"/>
    <x v="587"/>
    <x v="382"/>
    <x v="34"/>
    <x v="21"/>
    <x v="37"/>
    <x v="1159"/>
    <x v="0"/>
    <x v="30"/>
    <x v="26"/>
    <x v="333"/>
    <x v="14"/>
  </r>
  <r>
    <x v="3874"/>
    <x v="38"/>
    <x v="9"/>
    <x v="1"/>
    <x v="656"/>
    <x v="91"/>
    <x v="0"/>
    <x v="19"/>
    <x v="0"/>
    <x v="3999"/>
    <x v="35"/>
    <x v="42"/>
    <x v="648"/>
    <x v="34"/>
    <x v="21"/>
    <x v="36"/>
    <x v="1323"/>
    <x v="0"/>
    <x v="30"/>
    <x v="30"/>
    <x v="330"/>
    <x v="14"/>
  </r>
  <r>
    <x v="3873"/>
    <x v="38"/>
    <x v="9"/>
    <x v="2"/>
    <x v="687"/>
    <x v="224"/>
    <x v="5"/>
    <x v="19"/>
    <x v="0"/>
    <x v="872"/>
    <x v="93"/>
    <x v="112"/>
    <x v="619"/>
    <x v="32"/>
    <x v="21"/>
    <x v="31"/>
    <x v="1211"/>
    <x v="61"/>
    <x v="30"/>
    <x v="46"/>
    <x v="342"/>
    <x v="11"/>
  </r>
  <r>
    <x v="2912"/>
    <x v="39"/>
    <x v="9"/>
    <x v="2"/>
    <x v="272"/>
    <x v="142"/>
    <x v="0"/>
    <x v="22"/>
    <x v="0"/>
    <x v="3320"/>
    <x v="684"/>
    <x v="691"/>
    <x v="348"/>
    <x v="34"/>
    <x v="21"/>
    <x v="37"/>
    <x v="1135"/>
    <x v="0"/>
    <x v="30"/>
    <x v="21"/>
    <x v="314"/>
    <x v="14"/>
  </r>
  <r>
    <x v="1294"/>
    <x v="39"/>
    <x v="9"/>
    <x v="2"/>
    <x v="372"/>
    <x v="115"/>
    <x v="2"/>
    <x v="23"/>
    <x v="0"/>
    <x v="2516"/>
    <x v="188"/>
    <x v="192"/>
    <x v="443"/>
    <x v="34"/>
    <x v="21"/>
    <x v="0"/>
    <x v="54"/>
    <x v="0"/>
    <x v="30"/>
    <x v="30"/>
    <x v="19"/>
    <x v="14"/>
  </r>
  <r>
    <x v="2085"/>
    <x v="39"/>
    <x v="9"/>
    <x v="2"/>
    <x v="372"/>
    <x v="115"/>
    <x v="0"/>
    <x v="22"/>
    <x v="0"/>
    <x v="808"/>
    <x v="200"/>
    <x v="208"/>
    <x v="443"/>
    <x v="34"/>
    <x v="21"/>
    <x v="37"/>
    <x v="1218"/>
    <x v="0"/>
    <x v="30"/>
    <x v="35"/>
    <x v="355"/>
    <x v="14"/>
  </r>
  <r>
    <x v="1124"/>
    <x v="39"/>
    <x v="9"/>
    <x v="2"/>
    <x v="372"/>
    <x v="115"/>
    <x v="0"/>
    <x v="22"/>
    <x v="0"/>
    <x v="809"/>
    <x v="253"/>
    <x v="260"/>
    <x v="443"/>
    <x v="34"/>
    <x v="21"/>
    <x v="37"/>
    <x v="1218"/>
    <x v="0"/>
    <x v="30"/>
    <x v="30"/>
    <x v="344"/>
    <x v="14"/>
  </r>
  <r>
    <x v="1229"/>
    <x v="39"/>
    <x v="9"/>
    <x v="2"/>
    <x v="372"/>
    <x v="115"/>
    <x v="3"/>
    <x v="22"/>
    <x v="0"/>
    <x v="2035"/>
    <x v="343"/>
    <x v="352"/>
    <x v="443"/>
    <x v="34"/>
    <x v="21"/>
    <x v="19"/>
    <x v="674"/>
    <x v="0"/>
    <x v="30"/>
    <x v="30"/>
    <x v="200"/>
    <x v="14"/>
  </r>
  <r>
    <x v="1273"/>
    <x v="39"/>
    <x v="9"/>
    <x v="2"/>
    <x v="372"/>
    <x v="115"/>
    <x v="5"/>
    <x v="4"/>
    <x v="0"/>
    <x v="2307"/>
    <x v="343"/>
    <x v="352"/>
    <x v="443"/>
    <x v="34"/>
    <x v="21"/>
    <x v="8"/>
    <x v="437"/>
    <x v="0"/>
    <x v="30"/>
    <x v="30"/>
    <x v="123"/>
    <x v="14"/>
  </r>
  <r>
    <x v="1188"/>
    <x v="39"/>
    <x v="9"/>
    <x v="2"/>
    <x v="373"/>
    <x v="116"/>
    <x v="0"/>
    <x v="21"/>
    <x v="0"/>
    <x v="1517"/>
    <x v="296"/>
    <x v="301"/>
    <x v="399"/>
    <x v="34"/>
    <x v="21"/>
    <x v="16"/>
    <x v="536"/>
    <x v="0"/>
    <x v="30"/>
    <x v="26"/>
    <x v="151"/>
    <x v="14"/>
  </r>
  <r>
    <x v="1189"/>
    <x v="39"/>
    <x v="9"/>
    <x v="2"/>
    <x v="373"/>
    <x v="116"/>
    <x v="0"/>
    <x v="21"/>
    <x v="0"/>
    <x v="1519"/>
    <x v="558"/>
    <x v="559"/>
    <x v="399"/>
    <x v="34"/>
    <x v="21"/>
    <x v="16"/>
    <x v="536"/>
    <x v="0"/>
    <x v="30"/>
    <x v="26"/>
    <x v="151"/>
    <x v="14"/>
  </r>
  <r>
    <x v="1330"/>
    <x v="39"/>
    <x v="9"/>
    <x v="2"/>
    <x v="373"/>
    <x v="116"/>
    <x v="0"/>
    <x v="21"/>
    <x v="0"/>
    <x v="1520"/>
    <x v="684"/>
    <x v="691"/>
    <x v="399"/>
    <x v="34"/>
    <x v="21"/>
    <x v="16"/>
    <x v="536"/>
    <x v="0"/>
    <x v="30"/>
    <x v="21"/>
    <x v="131"/>
    <x v="14"/>
  </r>
  <r>
    <x v="1255"/>
    <x v="39"/>
    <x v="9"/>
    <x v="2"/>
    <x v="383"/>
    <x v="141"/>
    <x v="5"/>
    <x v="19"/>
    <x v="0"/>
    <x v="1775"/>
    <x v="352"/>
    <x v="356"/>
    <x v="389"/>
    <x v="34"/>
    <x v="21"/>
    <x v="31"/>
    <x v="969"/>
    <x v="0"/>
    <x v="30"/>
    <x v="26"/>
    <x v="284"/>
    <x v="14"/>
  </r>
  <r>
    <x v="2053"/>
    <x v="39"/>
    <x v="9"/>
    <x v="2"/>
    <x v="383"/>
    <x v="141"/>
    <x v="5"/>
    <x v="1"/>
    <x v="0"/>
    <x v="2847"/>
    <x v="515"/>
    <x v="517"/>
    <x v="389"/>
    <x v="34"/>
    <x v="21"/>
    <x v="9"/>
    <x v="398"/>
    <x v="0"/>
    <x v="30"/>
    <x v="26"/>
    <x v="106"/>
    <x v="14"/>
  </r>
  <r>
    <x v="1127"/>
    <x v="39"/>
    <x v="9"/>
    <x v="2"/>
    <x v="385"/>
    <x v="171"/>
    <x v="0"/>
    <x v="22"/>
    <x v="0"/>
    <x v="827"/>
    <x v="46"/>
    <x v="39"/>
    <x v="177"/>
    <x v="34"/>
    <x v="21"/>
    <x v="37"/>
    <x v="926"/>
    <x v="0"/>
    <x v="30"/>
    <x v="11"/>
    <x v="264"/>
    <x v="14"/>
  </r>
  <r>
    <x v="3536"/>
    <x v="39"/>
    <x v="9"/>
    <x v="2"/>
    <x v="385"/>
    <x v="171"/>
    <x v="5"/>
    <x v="19"/>
    <x v="0"/>
    <x v="2822"/>
    <x v="105"/>
    <x v="92"/>
    <x v="177"/>
    <x v="34"/>
    <x v="21"/>
    <x v="31"/>
    <x v="750"/>
    <x v="0"/>
    <x v="30"/>
    <x v="11"/>
    <x v="206"/>
    <x v="14"/>
  </r>
  <r>
    <x v="1190"/>
    <x v="39"/>
    <x v="9"/>
    <x v="2"/>
    <x v="385"/>
    <x v="171"/>
    <x v="0"/>
    <x v="21"/>
    <x v="0"/>
    <x v="1527"/>
    <x v="166"/>
    <x v="157"/>
    <x v="177"/>
    <x v="34"/>
    <x v="21"/>
    <x v="16"/>
    <x v="337"/>
    <x v="0"/>
    <x v="30"/>
    <x v="11"/>
    <x v="87"/>
    <x v="14"/>
  </r>
  <r>
    <x v="2709"/>
    <x v="39"/>
    <x v="9"/>
    <x v="2"/>
    <x v="385"/>
    <x v="171"/>
    <x v="0"/>
    <x v="21"/>
    <x v="0"/>
    <x v="1711"/>
    <x v="518"/>
    <x v="511"/>
    <x v="177"/>
    <x v="34"/>
    <x v="21"/>
    <x v="16"/>
    <x v="337"/>
    <x v="0"/>
    <x v="30"/>
    <x v="11"/>
    <x v="87"/>
    <x v="14"/>
  </r>
  <r>
    <x v="3644"/>
    <x v="39"/>
    <x v="9"/>
    <x v="2"/>
    <x v="386"/>
    <x v="170"/>
    <x v="5"/>
    <x v="19"/>
    <x v="0"/>
    <x v="3889"/>
    <x v="65"/>
    <x v="58"/>
    <x v="238"/>
    <x v="34"/>
    <x v="21"/>
    <x v="31"/>
    <x v="805"/>
    <x v="0"/>
    <x v="30"/>
    <x v="16"/>
    <x v="239"/>
    <x v="14"/>
  </r>
  <r>
    <x v="1128"/>
    <x v="39"/>
    <x v="9"/>
    <x v="2"/>
    <x v="386"/>
    <x v="170"/>
    <x v="3"/>
    <x v="22"/>
    <x v="0"/>
    <x v="828"/>
    <x v="123"/>
    <x v="116"/>
    <x v="238"/>
    <x v="34"/>
    <x v="21"/>
    <x v="19"/>
    <x v="495"/>
    <x v="0"/>
    <x v="30"/>
    <x v="16"/>
    <x v="141"/>
    <x v="14"/>
  </r>
  <r>
    <x v="1311"/>
    <x v="39"/>
    <x v="9"/>
    <x v="2"/>
    <x v="386"/>
    <x v="170"/>
    <x v="5"/>
    <x v="4"/>
    <x v="0"/>
    <x v="2903"/>
    <x v="123"/>
    <x v="116"/>
    <x v="238"/>
    <x v="34"/>
    <x v="21"/>
    <x v="8"/>
    <x v="249"/>
    <x v="0"/>
    <x v="30"/>
    <x v="16"/>
    <x v="73"/>
    <x v="14"/>
  </r>
  <r>
    <x v="1312"/>
    <x v="39"/>
    <x v="9"/>
    <x v="2"/>
    <x v="386"/>
    <x v="170"/>
    <x v="5"/>
    <x v="19"/>
    <x v="0"/>
    <x v="2604"/>
    <x v="133"/>
    <x v="127"/>
    <x v="238"/>
    <x v="34"/>
    <x v="21"/>
    <x v="31"/>
    <x v="805"/>
    <x v="0"/>
    <x v="30"/>
    <x v="16"/>
    <x v="239"/>
    <x v="14"/>
  </r>
  <r>
    <x v="1129"/>
    <x v="39"/>
    <x v="9"/>
    <x v="2"/>
    <x v="386"/>
    <x v="170"/>
    <x v="0"/>
    <x v="22"/>
    <x v="0"/>
    <x v="829"/>
    <x v="247"/>
    <x v="241"/>
    <x v="238"/>
    <x v="34"/>
    <x v="21"/>
    <x v="37"/>
    <x v="1002"/>
    <x v="0"/>
    <x v="30"/>
    <x v="16"/>
    <x v="290"/>
    <x v="14"/>
  </r>
  <r>
    <x v="1295"/>
    <x v="39"/>
    <x v="9"/>
    <x v="2"/>
    <x v="386"/>
    <x v="170"/>
    <x v="2"/>
    <x v="23"/>
    <x v="0"/>
    <x v="2517"/>
    <x v="253"/>
    <x v="249"/>
    <x v="238"/>
    <x v="34"/>
    <x v="21"/>
    <x v="0"/>
    <x v="32"/>
    <x v="0"/>
    <x v="30"/>
    <x v="16"/>
    <x v="9"/>
    <x v="14"/>
  </r>
  <r>
    <x v="1310"/>
    <x v="39"/>
    <x v="9"/>
    <x v="2"/>
    <x v="386"/>
    <x v="170"/>
    <x v="0"/>
    <x v="22"/>
    <x v="0"/>
    <x v="830"/>
    <x v="281"/>
    <x v="278"/>
    <x v="238"/>
    <x v="34"/>
    <x v="21"/>
    <x v="37"/>
    <x v="1002"/>
    <x v="0"/>
    <x v="30"/>
    <x v="16"/>
    <x v="290"/>
    <x v="14"/>
  </r>
  <r>
    <x v="1130"/>
    <x v="39"/>
    <x v="9"/>
    <x v="2"/>
    <x v="386"/>
    <x v="170"/>
    <x v="0"/>
    <x v="22"/>
    <x v="0"/>
    <x v="831"/>
    <x v="306"/>
    <x v="304"/>
    <x v="238"/>
    <x v="34"/>
    <x v="21"/>
    <x v="37"/>
    <x v="1002"/>
    <x v="0"/>
    <x v="30"/>
    <x v="16"/>
    <x v="290"/>
    <x v="14"/>
  </r>
  <r>
    <x v="4090"/>
    <x v="39"/>
    <x v="9"/>
    <x v="2"/>
    <x v="386"/>
    <x v="170"/>
    <x v="5"/>
    <x v="19"/>
    <x v="0"/>
    <x v="832"/>
    <x v="365"/>
    <x v="359"/>
    <x v="238"/>
    <x v="34"/>
    <x v="21"/>
    <x v="31"/>
    <x v="805"/>
    <x v="0"/>
    <x v="30"/>
    <x v="16"/>
    <x v="239"/>
    <x v="14"/>
  </r>
  <r>
    <x v="1296"/>
    <x v="39"/>
    <x v="9"/>
    <x v="2"/>
    <x v="386"/>
    <x v="170"/>
    <x v="2"/>
    <x v="23"/>
    <x v="0"/>
    <x v="2518"/>
    <x v="417"/>
    <x v="412"/>
    <x v="238"/>
    <x v="34"/>
    <x v="21"/>
    <x v="0"/>
    <x v="32"/>
    <x v="0"/>
    <x v="30"/>
    <x v="16"/>
    <x v="9"/>
    <x v="14"/>
  </r>
  <r>
    <x v="1212"/>
    <x v="39"/>
    <x v="9"/>
    <x v="2"/>
    <x v="386"/>
    <x v="170"/>
    <x v="0"/>
    <x v="21"/>
    <x v="0"/>
    <x v="1712"/>
    <x v="452"/>
    <x v="449"/>
    <x v="238"/>
    <x v="34"/>
    <x v="21"/>
    <x v="16"/>
    <x v="406"/>
    <x v="0"/>
    <x v="30"/>
    <x v="16"/>
    <x v="106"/>
    <x v="14"/>
  </r>
  <r>
    <x v="1297"/>
    <x v="39"/>
    <x v="9"/>
    <x v="2"/>
    <x v="386"/>
    <x v="170"/>
    <x v="2"/>
    <x v="23"/>
    <x v="0"/>
    <x v="2519"/>
    <x v="494"/>
    <x v="491"/>
    <x v="238"/>
    <x v="34"/>
    <x v="21"/>
    <x v="0"/>
    <x v="32"/>
    <x v="0"/>
    <x v="30"/>
    <x v="16"/>
    <x v="9"/>
    <x v="14"/>
  </r>
  <r>
    <x v="4111"/>
    <x v="39"/>
    <x v="9"/>
    <x v="2"/>
    <x v="386"/>
    <x v="170"/>
    <x v="5"/>
    <x v="3"/>
    <x v="0"/>
    <x v="4113"/>
    <x v="518"/>
    <x v="514"/>
    <x v="238"/>
    <x v="34"/>
    <x v="21"/>
    <x v="8"/>
    <x v="249"/>
    <x v="0"/>
    <x v="30"/>
    <x v="16"/>
    <x v="73"/>
    <x v="14"/>
  </r>
  <r>
    <x v="2694"/>
    <x v="39"/>
    <x v="9"/>
    <x v="2"/>
    <x v="386"/>
    <x v="170"/>
    <x v="0"/>
    <x v="22"/>
    <x v="0"/>
    <x v="833"/>
    <x v="551"/>
    <x v="546"/>
    <x v="238"/>
    <x v="34"/>
    <x v="21"/>
    <x v="37"/>
    <x v="1002"/>
    <x v="0"/>
    <x v="30"/>
    <x v="16"/>
    <x v="290"/>
    <x v="14"/>
  </r>
  <r>
    <x v="1230"/>
    <x v="39"/>
    <x v="9"/>
    <x v="2"/>
    <x v="386"/>
    <x v="170"/>
    <x v="0"/>
    <x v="21"/>
    <x v="0"/>
    <x v="2053"/>
    <x v="563"/>
    <x v="556"/>
    <x v="238"/>
    <x v="34"/>
    <x v="21"/>
    <x v="16"/>
    <x v="406"/>
    <x v="0"/>
    <x v="30"/>
    <x v="16"/>
    <x v="106"/>
    <x v="14"/>
  </r>
  <r>
    <x v="2071"/>
    <x v="39"/>
    <x v="9"/>
    <x v="2"/>
    <x v="386"/>
    <x v="170"/>
    <x v="0"/>
    <x v="22"/>
    <x v="0"/>
    <x v="811"/>
    <x v="580"/>
    <x v="579"/>
    <x v="238"/>
    <x v="34"/>
    <x v="21"/>
    <x v="37"/>
    <x v="1002"/>
    <x v="0"/>
    <x v="30"/>
    <x v="16"/>
    <x v="290"/>
    <x v="14"/>
  </r>
  <r>
    <x v="1298"/>
    <x v="39"/>
    <x v="9"/>
    <x v="2"/>
    <x v="386"/>
    <x v="170"/>
    <x v="2"/>
    <x v="23"/>
    <x v="0"/>
    <x v="2520"/>
    <x v="589"/>
    <x v="590"/>
    <x v="238"/>
    <x v="34"/>
    <x v="21"/>
    <x v="0"/>
    <x v="32"/>
    <x v="0"/>
    <x v="30"/>
    <x v="16"/>
    <x v="9"/>
    <x v="14"/>
  </r>
  <r>
    <x v="1131"/>
    <x v="39"/>
    <x v="9"/>
    <x v="2"/>
    <x v="386"/>
    <x v="170"/>
    <x v="0"/>
    <x v="22"/>
    <x v="0"/>
    <x v="834"/>
    <x v="608"/>
    <x v="611"/>
    <x v="238"/>
    <x v="34"/>
    <x v="21"/>
    <x v="37"/>
    <x v="1002"/>
    <x v="0"/>
    <x v="30"/>
    <x v="16"/>
    <x v="290"/>
    <x v="14"/>
  </r>
  <r>
    <x v="1213"/>
    <x v="39"/>
    <x v="9"/>
    <x v="2"/>
    <x v="386"/>
    <x v="170"/>
    <x v="0"/>
    <x v="21"/>
    <x v="0"/>
    <x v="1713"/>
    <x v="621"/>
    <x v="624"/>
    <x v="238"/>
    <x v="34"/>
    <x v="21"/>
    <x v="16"/>
    <x v="406"/>
    <x v="0"/>
    <x v="30"/>
    <x v="16"/>
    <x v="106"/>
    <x v="14"/>
  </r>
  <r>
    <x v="1132"/>
    <x v="39"/>
    <x v="9"/>
    <x v="2"/>
    <x v="386"/>
    <x v="170"/>
    <x v="0"/>
    <x v="22"/>
    <x v="0"/>
    <x v="835"/>
    <x v="643"/>
    <x v="645"/>
    <x v="238"/>
    <x v="34"/>
    <x v="21"/>
    <x v="37"/>
    <x v="1002"/>
    <x v="0"/>
    <x v="30"/>
    <x v="16"/>
    <x v="290"/>
    <x v="14"/>
  </r>
  <r>
    <x v="2074"/>
    <x v="39"/>
    <x v="9"/>
    <x v="2"/>
    <x v="394"/>
    <x v="138"/>
    <x v="0"/>
    <x v="22"/>
    <x v="0"/>
    <x v="2311"/>
    <x v="399"/>
    <x v="405"/>
    <x v="321"/>
    <x v="34"/>
    <x v="21"/>
    <x v="37"/>
    <x v="1109"/>
    <x v="0"/>
    <x v="30"/>
    <x v="30"/>
    <x v="344"/>
    <x v="14"/>
  </r>
  <r>
    <x v="1253"/>
    <x v="39"/>
    <x v="9"/>
    <x v="1"/>
    <x v="423"/>
    <x v="405"/>
    <x v="0"/>
    <x v="22"/>
    <x v="0"/>
    <x v="896"/>
    <x v="421"/>
    <x v="430"/>
    <x v="489"/>
    <x v="34"/>
    <x v="21"/>
    <x v="37"/>
    <x v="1241"/>
    <x v="0"/>
    <x v="30"/>
    <x v="35"/>
    <x v="355"/>
    <x v="14"/>
  </r>
  <r>
    <x v="1299"/>
    <x v="39"/>
    <x v="9"/>
    <x v="1"/>
    <x v="424"/>
    <x v="414"/>
    <x v="0"/>
    <x v="22"/>
    <x v="0"/>
    <x v="893"/>
    <x v="162"/>
    <x v="169"/>
    <x v="452"/>
    <x v="34"/>
    <x v="21"/>
    <x v="37"/>
    <x v="1226"/>
    <x v="0"/>
    <x v="30"/>
    <x v="30"/>
    <x v="344"/>
    <x v="14"/>
  </r>
  <r>
    <x v="1289"/>
    <x v="39"/>
    <x v="9"/>
    <x v="1"/>
    <x v="425"/>
    <x v="404"/>
    <x v="2"/>
    <x v="23"/>
    <x v="0"/>
    <x v="2509"/>
    <x v="123"/>
    <x v="127"/>
    <x v="448"/>
    <x v="34"/>
    <x v="21"/>
    <x v="0"/>
    <x v="57"/>
    <x v="0"/>
    <x v="30"/>
    <x v="30"/>
    <x v="19"/>
    <x v="14"/>
  </r>
  <r>
    <x v="1138"/>
    <x v="39"/>
    <x v="9"/>
    <x v="1"/>
    <x v="425"/>
    <x v="404"/>
    <x v="0"/>
    <x v="22"/>
    <x v="0"/>
    <x v="894"/>
    <x v="204"/>
    <x v="208"/>
    <x v="448"/>
    <x v="34"/>
    <x v="21"/>
    <x v="37"/>
    <x v="1223"/>
    <x v="0"/>
    <x v="30"/>
    <x v="30"/>
    <x v="344"/>
    <x v="14"/>
  </r>
  <r>
    <x v="1191"/>
    <x v="39"/>
    <x v="9"/>
    <x v="1"/>
    <x v="425"/>
    <x v="404"/>
    <x v="0"/>
    <x v="21"/>
    <x v="0"/>
    <x v="1544"/>
    <x v="242"/>
    <x v="249"/>
    <x v="448"/>
    <x v="34"/>
    <x v="21"/>
    <x v="16"/>
    <x v="579"/>
    <x v="0"/>
    <x v="30"/>
    <x v="30"/>
    <x v="166"/>
    <x v="14"/>
  </r>
  <r>
    <x v="1139"/>
    <x v="39"/>
    <x v="9"/>
    <x v="1"/>
    <x v="425"/>
    <x v="404"/>
    <x v="0"/>
    <x v="22"/>
    <x v="0"/>
    <x v="895"/>
    <x v="311"/>
    <x v="318"/>
    <x v="448"/>
    <x v="34"/>
    <x v="21"/>
    <x v="37"/>
    <x v="1223"/>
    <x v="0"/>
    <x v="30"/>
    <x v="30"/>
    <x v="344"/>
    <x v="14"/>
  </r>
  <r>
    <x v="1141"/>
    <x v="39"/>
    <x v="9"/>
    <x v="1"/>
    <x v="425"/>
    <x v="404"/>
    <x v="0"/>
    <x v="22"/>
    <x v="0"/>
    <x v="898"/>
    <x v="621"/>
    <x v="633"/>
    <x v="448"/>
    <x v="34"/>
    <x v="21"/>
    <x v="37"/>
    <x v="1223"/>
    <x v="0"/>
    <x v="30"/>
    <x v="30"/>
    <x v="344"/>
    <x v="14"/>
  </r>
  <r>
    <x v="1192"/>
    <x v="39"/>
    <x v="9"/>
    <x v="1"/>
    <x v="425"/>
    <x v="404"/>
    <x v="0"/>
    <x v="21"/>
    <x v="0"/>
    <x v="1545"/>
    <x v="632"/>
    <x v="642"/>
    <x v="448"/>
    <x v="34"/>
    <x v="21"/>
    <x v="16"/>
    <x v="579"/>
    <x v="0"/>
    <x v="30"/>
    <x v="30"/>
    <x v="166"/>
    <x v="14"/>
  </r>
  <r>
    <x v="4089"/>
    <x v="39"/>
    <x v="9"/>
    <x v="1"/>
    <x v="426"/>
    <x v="398"/>
    <x v="5"/>
    <x v="19"/>
    <x v="0"/>
    <x v="1714"/>
    <x v="105"/>
    <x v="92"/>
    <x v="193"/>
    <x v="34"/>
    <x v="21"/>
    <x v="31"/>
    <x v="762"/>
    <x v="0"/>
    <x v="30"/>
    <x v="11"/>
    <x v="206"/>
    <x v="14"/>
  </r>
  <r>
    <x v="1143"/>
    <x v="39"/>
    <x v="9"/>
    <x v="1"/>
    <x v="426"/>
    <x v="398"/>
    <x v="5"/>
    <x v="19"/>
    <x v="0"/>
    <x v="900"/>
    <x v="335"/>
    <x v="330"/>
    <x v="193"/>
    <x v="34"/>
    <x v="21"/>
    <x v="31"/>
    <x v="762"/>
    <x v="0"/>
    <x v="30"/>
    <x v="11"/>
    <x v="206"/>
    <x v="14"/>
  </r>
  <r>
    <x v="1144"/>
    <x v="39"/>
    <x v="9"/>
    <x v="1"/>
    <x v="426"/>
    <x v="398"/>
    <x v="0"/>
    <x v="22"/>
    <x v="0"/>
    <x v="901"/>
    <x v="510"/>
    <x v="501"/>
    <x v="193"/>
    <x v="34"/>
    <x v="21"/>
    <x v="37"/>
    <x v="943"/>
    <x v="0"/>
    <x v="30"/>
    <x v="11"/>
    <x v="264"/>
    <x v="14"/>
  </r>
  <r>
    <x v="4107"/>
    <x v="39"/>
    <x v="9"/>
    <x v="1"/>
    <x v="426"/>
    <x v="398"/>
    <x v="0"/>
    <x v="21"/>
    <x v="0"/>
    <x v="1715"/>
    <x v="510"/>
    <x v="501"/>
    <x v="193"/>
    <x v="34"/>
    <x v="21"/>
    <x v="16"/>
    <x v="357"/>
    <x v="0"/>
    <x v="30"/>
    <x v="11"/>
    <x v="87"/>
    <x v="14"/>
  </r>
  <r>
    <x v="1193"/>
    <x v="39"/>
    <x v="9"/>
    <x v="1"/>
    <x v="426"/>
    <x v="398"/>
    <x v="0"/>
    <x v="21"/>
    <x v="0"/>
    <x v="1548"/>
    <x v="605"/>
    <x v="604"/>
    <x v="193"/>
    <x v="34"/>
    <x v="21"/>
    <x v="16"/>
    <x v="357"/>
    <x v="0"/>
    <x v="30"/>
    <x v="11"/>
    <x v="87"/>
    <x v="14"/>
  </r>
  <r>
    <x v="2072"/>
    <x v="39"/>
    <x v="9"/>
    <x v="1"/>
    <x v="426"/>
    <x v="398"/>
    <x v="0"/>
    <x v="22"/>
    <x v="0"/>
    <x v="910"/>
    <x v="632"/>
    <x v="633"/>
    <x v="193"/>
    <x v="34"/>
    <x v="21"/>
    <x v="37"/>
    <x v="943"/>
    <x v="0"/>
    <x v="30"/>
    <x v="11"/>
    <x v="264"/>
    <x v="14"/>
  </r>
  <r>
    <x v="1145"/>
    <x v="39"/>
    <x v="9"/>
    <x v="1"/>
    <x v="427"/>
    <x v="396"/>
    <x v="0"/>
    <x v="22"/>
    <x v="0"/>
    <x v="902"/>
    <x v="8"/>
    <x v="9"/>
    <x v="408"/>
    <x v="34"/>
    <x v="21"/>
    <x v="37"/>
    <x v="1179"/>
    <x v="0"/>
    <x v="30"/>
    <x v="21"/>
    <x v="314"/>
    <x v="14"/>
  </r>
  <r>
    <x v="1194"/>
    <x v="39"/>
    <x v="9"/>
    <x v="1"/>
    <x v="427"/>
    <x v="396"/>
    <x v="0"/>
    <x v="21"/>
    <x v="0"/>
    <x v="1549"/>
    <x v="8"/>
    <x v="9"/>
    <x v="408"/>
    <x v="34"/>
    <x v="21"/>
    <x v="16"/>
    <x v="540"/>
    <x v="0"/>
    <x v="30"/>
    <x v="21"/>
    <x v="131"/>
    <x v="14"/>
  </r>
  <r>
    <x v="1195"/>
    <x v="39"/>
    <x v="9"/>
    <x v="1"/>
    <x v="427"/>
    <x v="396"/>
    <x v="0"/>
    <x v="21"/>
    <x v="0"/>
    <x v="1550"/>
    <x v="343"/>
    <x v="345"/>
    <x v="408"/>
    <x v="34"/>
    <x v="21"/>
    <x v="16"/>
    <x v="540"/>
    <x v="0"/>
    <x v="30"/>
    <x v="21"/>
    <x v="131"/>
    <x v="14"/>
  </r>
  <r>
    <x v="1303"/>
    <x v="39"/>
    <x v="9"/>
    <x v="1"/>
    <x v="427"/>
    <x v="396"/>
    <x v="0"/>
    <x v="22"/>
    <x v="0"/>
    <x v="1762"/>
    <x v="343"/>
    <x v="345"/>
    <x v="408"/>
    <x v="34"/>
    <x v="21"/>
    <x v="37"/>
    <x v="1179"/>
    <x v="0"/>
    <x v="30"/>
    <x v="21"/>
    <x v="314"/>
    <x v="14"/>
  </r>
  <r>
    <x v="1146"/>
    <x v="39"/>
    <x v="9"/>
    <x v="1"/>
    <x v="427"/>
    <x v="396"/>
    <x v="0"/>
    <x v="22"/>
    <x v="0"/>
    <x v="904"/>
    <x v="657"/>
    <x v="663"/>
    <x v="408"/>
    <x v="34"/>
    <x v="21"/>
    <x v="37"/>
    <x v="1179"/>
    <x v="0"/>
    <x v="30"/>
    <x v="21"/>
    <x v="314"/>
    <x v="14"/>
  </r>
  <r>
    <x v="1196"/>
    <x v="39"/>
    <x v="9"/>
    <x v="1"/>
    <x v="427"/>
    <x v="396"/>
    <x v="0"/>
    <x v="21"/>
    <x v="0"/>
    <x v="1551"/>
    <x v="657"/>
    <x v="663"/>
    <x v="408"/>
    <x v="34"/>
    <x v="21"/>
    <x v="16"/>
    <x v="540"/>
    <x v="0"/>
    <x v="30"/>
    <x v="21"/>
    <x v="131"/>
    <x v="14"/>
  </r>
  <r>
    <x v="1147"/>
    <x v="39"/>
    <x v="9"/>
    <x v="1"/>
    <x v="430"/>
    <x v="403"/>
    <x v="0"/>
    <x v="22"/>
    <x v="0"/>
    <x v="905"/>
    <x v="28"/>
    <x v="24"/>
    <x v="253"/>
    <x v="34"/>
    <x v="21"/>
    <x v="37"/>
    <x v="1024"/>
    <x v="0"/>
    <x v="30"/>
    <x v="16"/>
    <x v="290"/>
    <x v="14"/>
  </r>
  <r>
    <x v="1142"/>
    <x v="39"/>
    <x v="9"/>
    <x v="1"/>
    <x v="430"/>
    <x v="403"/>
    <x v="3"/>
    <x v="22"/>
    <x v="0"/>
    <x v="899"/>
    <x v="109"/>
    <x v="100"/>
    <x v="253"/>
    <x v="34"/>
    <x v="21"/>
    <x v="19"/>
    <x v="504"/>
    <x v="0"/>
    <x v="30"/>
    <x v="16"/>
    <x v="141"/>
    <x v="14"/>
  </r>
  <r>
    <x v="1261"/>
    <x v="39"/>
    <x v="9"/>
    <x v="1"/>
    <x v="430"/>
    <x v="403"/>
    <x v="5"/>
    <x v="4"/>
    <x v="0"/>
    <x v="2289"/>
    <x v="109"/>
    <x v="100"/>
    <x v="253"/>
    <x v="34"/>
    <x v="21"/>
    <x v="8"/>
    <x v="260"/>
    <x v="0"/>
    <x v="30"/>
    <x v="16"/>
    <x v="73"/>
    <x v="14"/>
  </r>
  <r>
    <x v="3537"/>
    <x v="39"/>
    <x v="9"/>
    <x v="1"/>
    <x v="430"/>
    <x v="403"/>
    <x v="5"/>
    <x v="19"/>
    <x v="0"/>
    <x v="3847"/>
    <x v="118"/>
    <x v="112"/>
    <x v="253"/>
    <x v="34"/>
    <x v="21"/>
    <x v="31"/>
    <x v="824"/>
    <x v="0"/>
    <x v="30"/>
    <x v="16"/>
    <x v="239"/>
    <x v="14"/>
  </r>
  <r>
    <x v="1277"/>
    <x v="39"/>
    <x v="9"/>
    <x v="1"/>
    <x v="430"/>
    <x v="403"/>
    <x v="0"/>
    <x v="21"/>
    <x v="0"/>
    <x v="1546"/>
    <x v="144"/>
    <x v="137"/>
    <x v="253"/>
    <x v="34"/>
    <x v="21"/>
    <x v="16"/>
    <x v="422"/>
    <x v="0"/>
    <x v="30"/>
    <x v="16"/>
    <x v="106"/>
    <x v="14"/>
  </r>
  <r>
    <x v="1148"/>
    <x v="39"/>
    <x v="9"/>
    <x v="1"/>
    <x v="430"/>
    <x v="403"/>
    <x v="0"/>
    <x v="22"/>
    <x v="0"/>
    <x v="906"/>
    <x v="227"/>
    <x v="223"/>
    <x v="253"/>
    <x v="34"/>
    <x v="21"/>
    <x v="37"/>
    <x v="1024"/>
    <x v="0"/>
    <x v="30"/>
    <x v="16"/>
    <x v="290"/>
    <x v="14"/>
  </r>
  <r>
    <x v="1290"/>
    <x v="39"/>
    <x v="9"/>
    <x v="1"/>
    <x v="430"/>
    <x v="403"/>
    <x v="2"/>
    <x v="23"/>
    <x v="0"/>
    <x v="2510"/>
    <x v="227"/>
    <x v="223"/>
    <x v="253"/>
    <x v="34"/>
    <x v="21"/>
    <x v="0"/>
    <x v="33"/>
    <x v="0"/>
    <x v="30"/>
    <x v="16"/>
    <x v="9"/>
    <x v="14"/>
  </r>
  <r>
    <x v="1149"/>
    <x v="39"/>
    <x v="9"/>
    <x v="1"/>
    <x v="430"/>
    <x v="403"/>
    <x v="0"/>
    <x v="22"/>
    <x v="0"/>
    <x v="907"/>
    <x v="259"/>
    <x v="258"/>
    <x v="253"/>
    <x v="34"/>
    <x v="21"/>
    <x v="37"/>
    <x v="1024"/>
    <x v="0"/>
    <x v="30"/>
    <x v="16"/>
    <x v="290"/>
    <x v="14"/>
  </r>
  <r>
    <x v="1150"/>
    <x v="39"/>
    <x v="9"/>
    <x v="1"/>
    <x v="430"/>
    <x v="403"/>
    <x v="0"/>
    <x v="22"/>
    <x v="0"/>
    <x v="908"/>
    <x v="288"/>
    <x v="284"/>
    <x v="253"/>
    <x v="34"/>
    <x v="21"/>
    <x v="37"/>
    <x v="1024"/>
    <x v="0"/>
    <x v="30"/>
    <x v="16"/>
    <x v="290"/>
    <x v="14"/>
  </r>
  <r>
    <x v="1291"/>
    <x v="39"/>
    <x v="9"/>
    <x v="1"/>
    <x v="430"/>
    <x v="403"/>
    <x v="2"/>
    <x v="23"/>
    <x v="0"/>
    <x v="2511"/>
    <x v="403"/>
    <x v="398"/>
    <x v="253"/>
    <x v="34"/>
    <x v="21"/>
    <x v="0"/>
    <x v="33"/>
    <x v="0"/>
    <x v="30"/>
    <x v="16"/>
    <x v="9"/>
    <x v="14"/>
  </r>
  <r>
    <x v="1309"/>
    <x v="39"/>
    <x v="9"/>
    <x v="1"/>
    <x v="430"/>
    <x v="403"/>
    <x v="0"/>
    <x v="21"/>
    <x v="0"/>
    <x v="1547"/>
    <x v="425"/>
    <x v="418"/>
    <x v="253"/>
    <x v="34"/>
    <x v="21"/>
    <x v="16"/>
    <x v="422"/>
    <x v="0"/>
    <x v="30"/>
    <x v="16"/>
    <x v="106"/>
    <x v="14"/>
  </r>
  <r>
    <x v="1292"/>
    <x v="39"/>
    <x v="9"/>
    <x v="1"/>
    <x v="430"/>
    <x v="403"/>
    <x v="2"/>
    <x v="23"/>
    <x v="0"/>
    <x v="2512"/>
    <x v="473"/>
    <x v="467"/>
    <x v="253"/>
    <x v="34"/>
    <x v="21"/>
    <x v="0"/>
    <x v="33"/>
    <x v="0"/>
    <x v="30"/>
    <x v="16"/>
    <x v="9"/>
    <x v="14"/>
  </r>
  <r>
    <x v="1214"/>
    <x v="39"/>
    <x v="9"/>
    <x v="1"/>
    <x v="430"/>
    <x v="403"/>
    <x v="0"/>
    <x v="21"/>
    <x v="0"/>
    <x v="1716"/>
    <x v="542"/>
    <x v="537"/>
    <x v="253"/>
    <x v="34"/>
    <x v="21"/>
    <x v="16"/>
    <x v="422"/>
    <x v="0"/>
    <x v="30"/>
    <x v="16"/>
    <x v="106"/>
    <x v="14"/>
  </r>
  <r>
    <x v="1140"/>
    <x v="39"/>
    <x v="9"/>
    <x v="1"/>
    <x v="430"/>
    <x v="403"/>
    <x v="0"/>
    <x v="22"/>
    <x v="0"/>
    <x v="897"/>
    <x v="554"/>
    <x v="549"/>
    <x v="253"/>
    <x v="34"/>
    <x v="21"/>
    <x v="37"/>
    <x v="1024"/>
    <x v="0"/>
    <x v="30"/>
    <x v="16"/>
    <x v="290"/>
    <x v="14"/>
  </r>
  <r>
    <x v="1293"/>
    <x v="39"/>
    <x v="9"/>
    <x v="1"/>
    <x v="430"/>
    <x v="403"/>
    <x v="2"/>
    <x v="23"/>
    <x v="0"/>
    <x v="2902"/>
    <x v="573"/>
    <x v="565"/>
    <x v="253"/>
    <x v="34"/>
    <x v="21"/>
    <x v="0"/>
    <x v="33"/>
    <x v="0"/>
    <x v="30"/>
    <x v="16"/>
    <x v="9"/>
    <x v="14"/>
  </r>
  <r>
    <x v="1320"/>
    <x v="39"/>
    <x v="9"/>
    <x v="1"/>
    <x v="430"/>
    <x v="403"/>
    <x v="0"/>
    <x v="22"/>
    <x v="0"/>
    <x v="909"/>
    <x v="596"/>
    <x v="596"/>
    <x v="253"/>
    <x v="34"/>
    <x v="21"/>
    <x v="37"/>
    <x v="1024"/>
    <x v="0"/>
    <x v="30"/>
    <x v="16"/>
    <x v="290"/>
    <x v="14"/>
  </r>
  <r>
    <x v="1302"/>
    <x v="39"/>
    <x v="9"/>
    <x v="1"/>
    <x v="437"/>
    <x v="397"/>
    <x v="5"/>
    <x v="19"/>
    <x v="0"/>
    <x v="903"/>
    <x v="96"/>
    <x v="95"/>
    <x v="447"/>
    <x v="34"/>
    <x v="21"/>
    <x v="31"/>
    <x v="1030"/>
    <x v="0"/>
    <x v="30"/>
    <x v="26"/>
    <x v="284"/>
    <x v="14"/>
  </r>
  <r>
    <x v="2925"/>
    <x v="39"/>
    <x v="9"/>
    <x v="1"/>
    <x v="574"/>
    <x v="418"/>
    <x v="5"/>
    <x v="19"/>
    <x v="0"/>
    <x v="1045"/>
    <x v="88"/>
    <x v="92"/>
    <x v="509"/>
    <x v="34"/>
    <x v="21"/>
    <x v="31"/>
    <x v="1089"/>
    <x v="0"/>
    <x v="30"/>
    <x v="30"/>
    <x v="299"/>
    <x v="14"/>
  </r>
  <r>
    <x v="1965"/>
    <x v="39"/>
    <x v="9"/>
    <x v="2"/>
    <x v="624"/>
    <x v="140"/>
    <x v="5"/>
    <x v="19"/>
    <x v="0"/>
    <x v="2033"/>
    <x v="352"/>
    <x v="356"/>
    <x v="401"/>
    <x v="34"/>
    <x v="21"/>
    <x v="31"/>
    <x v="979"/>
    <x v="0"/>
    <x v="30"/>
    <x v="26"/>
    <x v="284"/>
    <x v="14"/>
  </r>
  <r>
    <x v="2054"/>
    <x v="39"/>
    <x v="9"/>
    <x v="2"/>
    <x v="624"/>
    <x v="140"/>
    <x v="5"/>
    <x v="9"/>
    <x v="0"/>
    <x v="1774"/>
    <x v="515"/>
    <x v="517"/>
    <x v="401"/>
    <x v="34"/>
    <x v="21"/>
    <x v="17"/>
    <x v="632"/>
    <x v="0"/>
    <x v="30"/>
    <x v="26"/>
    <x v="181"/>
    <x v="14"/>
  </r>
  <r>
    <x v="1332"/>
    <x v="39"/>
    <x v="9"/>
    <x v="2"/>
    <x v="633"/>
    <x v="130"/>
    <x v="0"/>
    <x v="21"/>
    <x v="0"/>
    <x v="1516"/>
    <x v="42"/>
    <x v="39"/>
    <x v="357"/>
    <x v="34"/>
    <x v="21"/>
    <x v="16"/>
    <x v="508"/>
    <x v="0"/>
    <x v="30"/>
    <x v="16"/>
    <x v="106"/>
    <x v="14"/>
  </r>
  <r>
    <x v="1878"/>
    <x v="39"/>
    <x v="9"/>
    <x v="2"/>
    <x v="633"/>
    <x v="130"/>
    <x v="5"/>
    <x v="4"/>
    <x v="0"/>
    <x v="810"/>
    <x v="42"/>
    <x v="42"/>
    <x v="357"/>
    <x v="34"/>
    <x v="21"/>
    <x v="8"/>
    <x v="376"/>
    <x v="0"/>
    <x v="30"/>
    <x v="21"/>
    <x v="93"/>
    <x v="14"/>
  </r>
  <r>
    <x v="3594"/>
    <x v="39"/>
    <x v="9"/>
    <x v="2"/>
    <x v="633"/>
    <x v="130"/>
    <x v="3"/>
    <x v="22"/>
    <x v="0"/>
    <x v="3869"/>
    <x v="42"/>
    <x v="42"/>
    <x v="357"/>
    <x v="34"/>
    <x v="21"/>
    <x v="19"/>
    <x v="615"/>
    <x v="0"/>
    <x v="30"/>
    <x v="21"/>
    <x v="163"/>
    <x v="14"/>
  </r>
  <r>
    <x v="2917"/>
    <x v="39"/>
    <x v="9"/>
    <x v="2"/>
    <x v="633"/>
    <x v="130"/>
    <x v="0"/>
    <x v="21"/>
    <x v="0"/>
    <x v="1518"/>
    <x v="403"/>
    <x v="394"/>
    <x v="357"/>
    <x v="34"/>
    <x v="21"/>
    <x v="16"/>
    <x v="508"/>
    <x v="0"/>
    <x v="30"/>
    <x v="11"/>
    <x v="87"/>
    <x v="14"/>
  </r>
  <r>
    <x v="2538"/>
    <x v="40"/>
    <x v="9"/>
    <x v="2"/>
    <x v="384"/>
    <x v="201"/>
    <x v="0"/>
    <x v="22"/>
    <x v="0"/>
    <x v="913"/>
    <x v="435"/>
    <x v="430"/>
    <x v="271"/>
    <x v="34"/>
    <x v="21"/>
    <x v="37"/>
    <x v="1049"/>
    <x v="0"/>
    <x v="30"/>
    <x v="16"/>
    <x v="290"/>
    <x v="14"/>
  </r>
  <r>
    <x v="1134"/>
    <x v="40"/>
    <x v="9"/>
    <x v="2"/>
    <x v="395"/>
    <x v="200"/>
    <x v="0"/>
    <x v="22"/>
    <x v="0"/>
    <x v="869"/>
    <x v="324"/>
    <x v="322"/>
    <x v="379"/>
    <x v="34"/>
    <x v="21"/>
    <x v="37"/>
    <x v="1157"/>
    <x v="0"/>
    <x v="30"/>
    <x v="16"/>
    <x v="290"/>
    <x v="14"/>
  </r>
  <r>
    <x v="2910"/>
    <x v="40"/>
    <x v="9"/>
    <x v="2"/>
    <x v="395"/>
    <x v="200"/>
    <x v="5"/>
    <x v="19"/>
    <x v="0"/>
    <x v="2959"/>
    <x v="395"/>
    <x v="394"/>
    <x v="379"/>
    <x v="34"/>
    <x v="21"/>
    <x v="31"/>
    <x v="962"/>
    <x v="0"/>
    <x v="30"/>
    <x v="21"/>
    <x v="268"/>
    <x v="14"/>
  </r>
  <r>
    <x v="1328"/>
    <x v="40"/>
    <x v="9"/>
    <x v="1"/>
    <x v="519"/>
    <x v="125"/>
    <x v="5"/>
    <x v="19"/>
    <x v="0"/>
    <x v="995"/>
    <x v="347"/>
    <x v="374"/>
    <x v="551"/>
    <x v="34"/>
    <x v="21"/>
    <x v="31"/>
    <x v="1133"/>
    <x v="0"/>
    <x v="30"/>
    <x v="50"/>
    <x v="350"/>
    <x v="14"/>
  </r>
  <r>
    <x v="1879"/>
    <x v="40"/>
    <x v="9"/>
    <x v="1"/>
    <x v="595"/>
    <x v="98"/>
    <x v="5"/>
    <x v="19"/>
    <x v="0"/>
    <x v="2957"/>
    <x v="42"/>
    <x v="39"/>
    <x v="376"/>
    <x v="34"/>
    <x v="21"/>
    <x v="31"/>
    <x v="956"/>
    <x v="0"/>
    <x v="30"/>
    <x v="16"/>
    <x v="239"/>
    <x v="14"/>
  </r>
  <r>
    <x v="4098"/>
    <x v="40"/>
    <x v="9"/>
    <x v="2"/>
    <x v="629"/>
    <x v="492"/>
    <x v="5"/>
    <x v="19"/>
    <x v="0"/>
    <x v="996"/>
    <x v="79"/>
    <x v="77"/>
    <x v="462"/>
    <x v="34"/>
    <x v="21"/>
    <x v="31"/>
    <x v="1050"/>
    <x v="0"/>
    <x v="30"/>
    <x v="21"/>
    <x v="268"/>
    <x v="14"/>
  </r>
  <r>
    <x v="1116"/>
    <x v="41"/>
    <x v="9"/>
    <x v="2"/>
    <x v="351"/>
    <x v="83"/>
    <x v="0"/>
    <x v="11"/>
    <x v="0"/>
    <x v="777"/>
    <x v="300"/>
    <x v="296"/>
    <x v="210"/>
    <x v="34"/>
    <x v="21"/>
    <x v="29"/>
    <x v="713"/>
    <x v="0"/>
    <x v="30"/>
    <x v="16"/>
    <x v="216"/>
    <x v="14"/>
  </r>
  <r>
    <x v="1225"/>
    <x v="41"/>
    <x v="9"/>
    <x v="1"/>
    <x v="570"/>
    <x v="172"/>
    <x v="0"/>
    <x v="11"/>
    <x v="0"/>
    <x v="1742"/>
    <x v="285"/>
    <x v="282"/>
    <x v="217"/>
    <x v="34"/>
    <x v="21"/>
    <x v="29"/>
    <x v="719"/>
    <x v="0"/>
    <x v="30"/>
    <x v="16"/>
    <x v="216"/>
    <x v="14"/>
  </r>
  <r>
    <x v="1283"/>
    <x v="41"/>
    <x v="9"/>
    <x v="2"/>
    <x v="704"/>
    <x v="82"/>
    <x v="0"/>
    <x v="1"/>
    <x v="0"/>
    <x v="2348"/>
    <x v="156"/>
    <x v="161"/>
    <x v="427"/>
    <x v="34"/>
    <x v="21"/>
    <x v="15"/>
    <x v="532"/>
    <x v="0"/>
    <x v="0"/>
    <x v="30"/>
    <x v="157"/>
    <x v="14"/>
  </r>
  <r>
    <x v="3436"/>
    <x v="41"/>
    <x v="9"/>
    <x v="1"/>
    <x v="705"/>
    <x v="173"/>
    <x v="0"/>
    <x v="1"/>
    <x v="0"/>
    <x v="3827"/>
    <x v="141"/>
    <x v="134"/>
    <x v="208"/>
    <x v="34"/>
    <x v="21"/>
    <x v="15"/>
    <x v="335"/>
    <x v="0"/>
    <x v="0"/>
    <x v="16"/>
    <x v="102"/>
    <x v="14"/>
  </r>
  <r>
    <x v="1283"/>
    <x v="41"/>
    <x v="9"/>
    <x v="2"/>
    <x v="704"/>
    <x v="82"/>
    <x v="0"/>
    <x v="5"/>
    <x v="1"/>
    <x v="2348"/>
    <x v="156"/>
    <x v="161"/>
    <x v="427"/>
    <x v="34"/>
    <x v="14"/>
    <x v="23"/>
    <x v="756"/>
    <x v="0"/>
    <x v="12"/>
    <x v="30"/>
    <x v="232"/>
    <x v="14"/>
  </r>
  <r>
    <x v="3436"/>
    <x v="41"/>
    <x v="9"/>
    <x v="1"/>
    <x v="705"/>
    <x v="173"/>
    <x v="0"/>
    <x v="5"/>
    <x v="1"/>
    <x v="3827"/>
    <x v="141"/>
    <x v="134"/>
    <x v="208"/>
    <x v="34"/>
    <x v="7"/>
    <x v="23"/>
    <x v="561"/>
    <x v="0"/>
    <x v="8"/>
    <x v="16"/>
    <x v="168"/>
    <x v="14"/>
  </r>
  <r>
    <x v="2876"/>
    <x v="42"/>
    <x v="9"/>
    <x v="2"/>
    <x v="312"/>
    <x v="148"/>
    <x v="5"/>
    <x v="19"/>
    <x v="0"/>
    <x v="3307"/>
    <x v="371"/>
    <x v="382"/>
    <x v="575"/>
    <x v="34"/>
    <x v="21"/>
    <x v="31"/>
    <x v="1163"/>
    <x v="0"/>
    <x v="30"/>
    <x v="35"/>
    <x v="313"/>
    <x v="14"/>
  </r>
  <r>
    <x v="2713"/>
    <x v="42"/>
    <x v="9"/>
    <x v="2"/>
    <x v="312"/>
    <x v="148"/>
    <x v="0"/>
    <x v="21"/>
    <x v="0"/>
    <x v="3284"/>
    <x v="593"/>
    <x v="607"/>
    <x v="575"/>
    <x v="34"/>
    <x v="21"/>
    <x v="16"/>
    <x v="692"/>
    <x v="0"/>
    <x v="30"/>
    <x v="35"/>
    <x v="183"/>
    <x v="14"/>
  </r>
  <r>
    <x v="2894"/>
    <x v="42"/>
    <x v="9"/>
    <x v="1"/>
    <x v="314"/>
    <x v="393"/>
    <x v="0"/>
    <x v="21"/>
    <x v="0"/>
    <x v="3292"/>
    <x v="177"/>
    <x v="186"/>
    <x v="579"/>
    <x v="34"/>
    <x v="21"/>
    <x v="16"/>
    <x v="697"/>
    <x v="0"/>
    <x v="30"/>
    <x v="35"/>
    <x v="183"/>
    <x v="14"/>
  </r>
  <r>
    <x v="2877"/>
    <x v="42"/>
    <x v="9"/>
    <x v="1"/>
    <x v="314"/>
    <x v="393"/>
    <x v="5"/>
    <x v="19"/>
    <x v="0"/>
    <x v="3308"/>
    <x v="403"/>
    <x v="412"/>
    <x v="579"/>
    <x v="34"/>
    <x v="21"/>
    <x v="31"/>
    <x v="1171"/>
    <x v="0"/>
    <x v="30"/>
    <x v="35"/>
    <x v="313"/>
    <x v="14"/>
  </r>
  <r>
    <x v="2716"/>
    <x v="42"/>
    <x v="9"/>
    <x v="1"/>
    <x v="314"/>
    <x v="393"/>
    <x v="0"/>
    <x v="21"/>
    <x v="0"/>
    <x v="1562"/>
    <x v="439"/>
    <x v="449"/>
    <x v="579"/>
    <x v="34"/>
    <x v="21"/>
    <x v="16"/>
    <x v="697"/>
    <x v="0"/>
    <x v="30"/>
    <x v="35"/>
    <x v="183"/>
    <x v="14"/>
  </r>
  <r>
    <x v="2909"/>
    <x v="42"/>
    <x v="9"/>
    <x v="1"/>
    <x v="348"/>
    <x v="147"/>
    <x v="5"/>
    <x v="19"/>
    <x v="0"/>
    <x v="1038"/>
    <x v="71"/>
    <x v="95"/>
    <x v="606"/>
    <x v="34"/>
    <x v="21"/>
    <x v="31"/>
    <x v="1198"/>
    <x v="0"/>
    <x v="30"/>
    <x v="50"/>
    <x v="350"/>
    <x v="14"/>
  </r>
  <r>
    <x v="1240"/>
    <x v="42"/>
    <x v="9"/>
    <x v="2"/>
    <x v="349"/>
    <x v="75"/>
    <x v="3"/>
    <x v="22"/>
    <x v="0"/>
    <x v="2230"/>
    <x v="39"/>
    <x v="58"/>
    <x v="649"/>
    <x v="34"/>
    <x v="21"/>
    <x v="19"/>
    <x v="898"/>
    <x v="0"/>
    <x v="30"/>
    <x v="46"/>
    <x v="251"/>
    <x v="14"/>
  </r>
  <r>
    <x v="1264"/>
    <x v="42"/>
    <x v="9"/>
    <x v="2"/>
    <x v="349"/>
    <x v="75"/>
    <x v="5"/>
    <x v="4"/>
    <x v="0"/>
    <x v="2296"/>
    <x v="39"/>
    <x v="58"/>
    <x v="649"/>
    <x v="34"/>
    <x v="21"/>
    <x v="8"/>
    <x v="637"/>
    <x v="0"/>
    <x v="30"/>
    <x v="46"/>
    <x v="169"/>
    <x v="14"/>
  </r>
  <r>
    <x v="1228"/>
    <x v="42"/>
    <x v="9"/>
    <x v="2"/>
    <x v="349"/>
    <x v="75"/>
    <x v="5"/>
    <x v="19"/>
    <x v="0"/>
    <x v="1776"/>
    <x v="52"/>
    <x v="72"/>
    <x v="649"/>
    <x v="34"/>
    <x v="21"/>
    <x v="31"/>
    <x v="1255"/>
    <x v="0"/>
    <x v="30"/>
    <x v="46"/>
    <x v="342"/>
    <x v="14"/>
  </r>
  <r>
    <x v="2890"/>
    <x v="42"/>
    <x v="9"/>
    <x v="2"/>
    <x v="349"/>
    <x v="75"/>
    <x v="0"/>
    <x v="21"/>
    <x v="0"/>
    <x v="1506"/>
    <x v="105"/>
    <x v="124"/>
    <x v="649"/>
    <x v="34"/>
    <x v="21"/>
    <x v="16"/>
    <x v="786"/>
    <x v="0"/>
    <x v="30"/>
    <x v="46"/>
    <x v="219"/>
    <x v="14"/>
  </r>
  <r>
    <x v="2879"/>
    <x v="42"/>
    <x v="9"/>
    <x v="2"/>
    <x v="349"/>
    <x v="75"/>
    <x v="5"/>
    <x v="19"/>
    <x v="0"/>
    <x v="1788"/>
    <x v="217"/>
    <x v="235"/>
    <x v="649"/>
    <x v="34"/>
    <x v="21"/>
    <x v="31"/>
    <x v="1255"/>
    <x v="0"/>
    <x v="30"/>
    <x v="42"/>
    <x v="337"/>
    <x v="14"/>
  </r>
  <r>
    <x v="2706"/>
    <x v="42"/>
    <x v="9"/>
    <x v="2"/>
    <x v="349"/>
    <x v="75"/>
    <x v="3"/>
    <x v="22"/>
    <x v="0"/>
    <x v="3279"/>
    <x v="328"/>
    <x v="352"/>
    <x v="649"/>
    <x v="34"/>
    <x v="21"/>
    <x v="19"/>
    <x v="898"/>
    <x v="0"/>
    <x v="30"/>
    <x v="46"/>
    <x v="251"/>
    <x v="14"/>
  </r>
  <r>
    <x v="2868"/>
    <x v="42"/>
    <x v="9"/>
    <x v="2"/>
    <x v="349"/>
    <x v="75"/>
    <x v="5"/>
    <x v="4"/>
    <x v="0"/>
    <x v="3301"/>
    <x v="328"/>
    <x v="352"/>
    <x v="649"/>
    <x v="34"/>
    <x v="21"/>
    <x v="8"/>
    <x v="637"/>
    <x v="0"/>
    <x v="30"/>
    <x v="46"/>
    <x v="169"/>
    <x v="14"/>
  </r>
  <r>
    <x v="2710"/>
    <x v="42"/>
    <x v="9"/>
    <x v="2"/>
    <x v="349"/>
    <x v="75"/>
    <x v="0"/>
    <x v="21"/>
    <x v="0"/>
    <x v="1507"/>
    <x v="371"/>
    <x v="390"/>
    <x v="649"/>
    <x v="34"/>
    <x v="21"/>
    <x v="16"/>
    <x v="786"/>
    <x v="0"/>
    <x v="30"/>
    <x v="42"/>
    <x v="207"/>
    <x v="14"/>
  </r>
  <r>
    <x v="2884"/>
    <x v="42"/>
    <x v="9"/>
    <x v="2"/>
    <x v="349"/>
    <x v="75"/>
    <x v="5"/>
    <x v="19"/>
    <x v="0"/>
    <x v="3310"/>
    <x v="421"/>
    <x v="441"/>
    <x v="649"/>
    <x v="34"/>
    <x v="21"/>
    <x v="31"/>
    <x v="1255"/>
    <x v="0"/>
    <x v="30"/>
    <x v="46"/>
    <x v="342"/>
    <x v="14"/>
  </r>
  <r>
    <x v="2882"/>
    <x v="42"/>
    <x v="9"/>
    <x v="2"/>
    <x v="349"/>
    <x v="75"/>
    <x v="5"/>
    <x v="4"/>
    <x v="0"/>
    <x v="776"/>
    <x v="443"/>
    <x v="462"/>
    <x v="649"/>
    <x v="34"/>
    <x v="21"/>
    <x v="8"/>
    <x v="637"/>
    <x v="0"/>
    <x v="30"/>
    <x v="46"/>
    <x v="169"/>
    <x v="14"/>
  </r>
  <r>
    <x v="2883"/>
    <x v="42"/>
    <x v="9"/>
    <x v="2"/>
    <x v="349"/>
    <x v="75"/>
    <x v="3"/>
    <x v="22"/>
    <x v="0"/>
    <x v="3309"/>
    <x v="443"/>
    <x v="462"/>
    <x v="649"/>
    <x v="34"/>
    <x v="21"/>
    <x v="19"/>
    <x v="898"/>
    <x v="0"/>
    <x v="30"/>
    <x v="46"/>
    <x v="251"/>
    <x v="14"/>
  </r>
  <r>
    <x v="2885"/>
    <x v="42"/>
    <x v="9"/>
    <x v="2"/>
    <x v="349"/>
    <x v="75"/>
    <x v="0"/>
    <x v="22"/>
    <x v="0"/>
    <x v="3280"/>
    <x v="584"/>
    <x v="611"/>
    <x v="649"/>
    <x v="34"/>
    <x v="21"/>
    <x v="37"/>
    <x v="1348"/>
    <x v="0"/>
    <x v="30"/>
    <x v="50"/>
    <x v="382"/>
    <x v="14"/>
  </r>
  <r>
    <x v="2712"/>
    <x v="42"/>
    <x v="9"/>
    <x v="2"/>
    <x v="349"/>
    <x v="75"/>
    <x v="0"/>
    <x v="21"/>
    <x v="0"/>
    <x v="3283"/>
    <x v="621"/>
    <x v="642"/>
    <x v="649"/>
    <x v="34"/>
    <x v="21"/>
    <x v="16"/>
    <x v="786"/>
    <x v="0"/>
    <x v="30"/>
    <x v="46"/>
    <x v="219"/>
    <x v="14"/>
  </r>
  <r>
    <x v="2705"/>
    <x v="42"/>
    <x v="9"/>
    <x v="2"/>
    <x v="349"/>
    <x v="75"/>
    <x v="0"/>
    <x v="22"/>
    <x v="0"/>
    <x v="3278"/>
    <x v="626"/>
    <x v="648"/>
    <x v="649"/>
    <x v="34"/>
    <x v="21"/>
    <x v="37"/>
    <x v="1348"/>
    <x v="0"/>
    <x v="30"/>
    <x v="46"/>
    <x v="375"/>
    <x v="14"/>
  </r>
  <r>
    <x v="1244"/>
    <x v="42"/>
    <x v="9"/>
    <x v="2"/>
    <x v="414"/>
    <x v="297"/>
    <x v="3"/>
    <x v="22"/>
    <x v="0"/>
    <x v="2226"/>
    <x v="352"/>
    <x v="369"/>
    <x v="614"/>
    <x v="34"/>
    <x v="21"/>
    <x v="19"/>
    <x v="835"/>
    <x v="0"/>
    <x v="30"/>
    <x v="42"/>
    <x v="242"/>
    <x v="14"/>
  </r>
  <r>
    <x v="1325"/>
    <x v="42"/>
    <x v="9"/>
    <x v="2"/>
    <x v="414"/>
    <x v="297"/>
    <x v="5"/>
    <x v="4"/>
    <x v="0"/>
    <x v="2907"/>
    <x v="352"/>
    <x v="369"/>
    <x v="614"/>
    <x v="34"/>
    <x v="21"/>
    <x v="8"/>
    <x v="578"/>
    <x v="0"/>
    <x v="30"/>
    <x v="42"/>
    <x v="160"/>
    <x v="14"/>
  </r>
  <r>
    <x v="1136"/>
    <x v="42"/>
    <x v="9"/>
    <x v="2"/>
    <x v="415"/>
    <x v="293"/>
    <x v="5"/>
    <x v="19"/>
    <x v="0"/>
    <x v="890"/>
    <x v="388"/>
    <x v="412"/>
    <x v="647"/>
    <x v="34"/>
    <x v="21"/>
    <x v="31"/>
    <x v="1254"/>
    <x v="0"/>
    <x v="30"/>
    <x v="50"/>
    <x v="350"/>
    <x v="14"/>
  </r>
  <r>
    <x v="2392"/>
    <x v="42"/>
    <x v="9"/>
    <x v="1"/>
    <x v="416"/>
    <x v="394"/>
    <x v="5"/>
    <x v="19"/>
    <x v="0"/>
    <x v="1047"/>
    <x v="281"/>
    <x v="293"/>
    <x v="596"/>
    <x v="34"/>
    <x v="21"/>
    <x v="31"/>
    <x v="1189"/>
    <x v="0"/>
    <x v="30"/>
    <x v="35"/>
    <x v="313"/>
    <x v="14"/>
  </r>
  <r>
    <x v="4096"/>
    <x v="42"/>
    <x v="9"/>
    <x v="2"/>
    <x v="417"/>
    <x v="155"/>
    <x v="5"/>
    <x v="19"/>
    <x v="0"/>
    <x v="1039"/>
    <x v="22"/>
    <x v="18"/>
    <x v="270"/>
    <x v="34"/>
    <x v="21"/>
    <x v="31"/>
    <x v="844"/>
    <x v="0"/>
    <x v="30"/>
    <x v="11"/>
    <x v="206"/>
    <x v="14"/>
  </r>
  <r>
    <x v="2907"/>
    <x v="42"/>
    <x v="9"/>
    <x v="2"/>
    <x v="417"/>
    <x v="155"/>
    <x v="5"/>
    <x v="19"/>
    <x v="0"/>
    <x v="1040"/>
    <x v="46"/>
    <x v="42"/>
    <x v="270"/>
    <x v="34"/>
    <x v="21"/>
    <x v="31"/>
    <x v="844"/>
    <x v="0"/>
    <x v="30"/>
    <x v="16"/>
    <x v="239"/>
    <x v="14"/>
  </r>
  <r>
    <x v="1243"/>
    <x v="42"/>
    <x v="9"/>
    <x v="2"/>
    <x v="417"/>
    <x v="155"/>
    <x v="3"/>
    <x v="22"/>
    <x v="0"/>
    <x v="2251"/>
    <x v="79"/>
    <x v="72"/>
    <x v="270"/>
    <x v="34"/>
    <x v="21"/>
    <x v="19"/>
    <x v="531"/>
    <x v="0"/>
    <x v="30"/>
    <x v="16"/>
    <x v="141"/>
    <x v="14"/>
  </r>
  <r>
    <x v="1323"/>
    <x v="42"/>
    <x v="9"/>
    <x v="2"/>
    <x v="417"/>
    <x v="155"/>
    <x v="5"/>
    <x v="4"/>
    <x v="0"/>
    <x v="2905"/>
    <x v="79"/>
    <x v="72"/>
    <x v="270"/>
    <x v="34"/>
    <x v="21"/>
    <x v="8"/>
    <x v="271"/>
    <x v="0"/>
    <x v="30"/>
    <x v="16"/>
    <x v="73"/>
    <x v="14"/>
  </r>
  <r>
    <x v="1239"/>
    <x v="42"/>
    <x v="9"/>
    <x v="2"/>
    <x v="417"/>
    <x v="155"/>
    <x v="3"/>
    <x v="22"/>
    <x v="0"/>
    <x v="2227"/>
    <x v="371"/>
    <x v="366"/>
    <x v="270"/>
    <x v="34"/>
    <x v="21"/>
    <x v="19"/>
    <x v="531"/>
    <x v="0"/>
    <x v="30"/>
    <x v="16"/>
    <x v="141"/>
    <x v="14"/>
  </r>
  <r>
    <x v="1326"/>
    <x v="42"/>
    <x v="9"/>
    <x v="2"/>
    <x v="417"/>
    <x v="155"/>
    <x v="5"/>
    <x v="4"/>
    <x v="0"/>
    <x v="2908"/>
    <x v="371"/>
    <x v="366"/>
    <x v="270"/>
    <x v="34"/>
    <x v="21"/>
    <x v="8"/>
    <x v="271"/>
    <x v="0"/>
    <x v="30"/>
    <x v="16"/>
    <x v="73"/>
    <x v="14"/>
  </r>
  <r>
    <x v="2896"/>
    <x v="42"/>
    <x v="9"/>
    <x v="2"/>
    <x v="417"/>
    <x v="155"/>
    <x v="5"/>
    <x v="19"/>
    <x v="0"/>
    <x v="3311"/>
    <x v="421"/>
    <x v="415"/>
    <x v="270"/>
    <x v="34"/>
    <x v="21"/>
    <x v="31"/>
    <x v="844"/>
    <x v="0"/>
    <x v="30"/>
    <x v="16"/>
    <x v="239"/>
    <x v="14"/>
  </r>
  <r>
    <x v="1245"/>
    <x v="42"/>
    <x v="9"/>
    <x v="1"/>
    <x v="418"/>
    <x v="153"/>
    <x v="3"/>
    <x v="22"/>
    <x v="0"/>
    <x v="2127"/>
    <x v="30"/>
    <x v="24"/>
    <x v="168"/>
    <x v="34"/>
    <x v="21"/>
    <x v="19"/>
    <x v="444"/>
    <x v="0"/>
    <x v="30"/>
    <x v="11"/>
    <x v="108"/>
    <x v="14"/>
  </r>
  <r>
    <x v="1263"/>
    <x v="42"/>
    <x v="9"/>
    <x v="1"/>
    <x v="418"/>
    <x v="153"/>
    <x v="5"/>
    <x v="4"/>
    <x v="0"/>
    <x v="2294"/>
    <x v="30"/>
    <x v="24"/>
    <x v="168"/>
    <x v="34"/>
    <x v="21"/>
    <x v="8"/>
    <x v="203"/>
    <x v="0"/>
    <x v="30"/>
    <x v="11"/>
    <x v="56"/>
    <x v="14"/>
  </r>
  <r>
    <x v="2888"/>
    <x v="42"/>
    <x v="9"/>
    <x v="1"/>
    <x v="418"/>
    <x v="153"/>
    <x v="0"/>
    <x v="21"/>
    <x v="0"/>
    <x v="1525"/>
    <x v="93"/>
    <x v="81"/>
    <x v="168"/>
    <x v="34"/>
    <x v="21"/>
    <x v="16"/>
    <x v="328"/>
    <x v="0"/>
    <x v="30"/>
    <x v="11"/>
    <x v="87"/>
    <x v="14"/>
  </r>
  <r>
    <x v="2889"/>
    <x v="42"/>
    <x v="9"/>
    <x v="1"/>
    <x v="419"/>
    <x v="422"/>
    <x v="0"/>
    <x v="21"/>
    <x v="0"/>
    <x v="1603"/>
    <x v="343"/>
    <x v="341"/>
    <x v="179"/>
    <x v="34"/>
    <x v="21"/>
    <x v="16"/>
    <x v="340"/>
    <x v="0"/>
    <x v="30"/>
    <x v="16"/>
    <x v="106"/>
    <x v="14"/>
  </r>
  <r>
    <x v="2880"/>
    <x v="42"/>
    <x v="9"/>
    <x v="2"/>
    <x v="421"/>
    <x v="154"/>
    <x v="5"/>
    <x v="19"/>
    <x v="0"/>
    <x v="1041"/>
    <x v="311"/>
    <x v="322"/>
    <x v="588"/>
    <x v="34"/>
    <x v="21"/>
    <x v="31"/>
    <x v="1180"/>
    <x v="0"/>
    <x v="30"/>
    <x v="35"/>
    <x v="313"/>
    <x v="14"/>
  </r>
  <r>
    <x v="2878"/>
    <x v="42"/>
    <x v="9"/>
    <x v="1"/>
    <x v="450"/>
    <x v="392"/>
    <x v="5"/>
    <x v="19"/>
    <x v="0"/>
    <x v="956"/>
    <x v="181"/>
    <x v="196"/>
    <x v="652"/>
    <x v="34"/>
    <x v="21"/>
    <x v="31"/>
    <x v="1259"/>
    <x v="0"/>
    <x v="30"/>
    <x v="42"/>
    <x v="337"/>
    <x v="14"/>
  </r>
  <r>
    <x v="1226"/>
    <x v="42"/>
    <x v="9"/>
    <x v="1"/>
    <x v="450"/>
    <x v="392"/>
    <x v="3"/>
    <x v="22"/>
    <x v="0"/>
    <x v="1764"/>
    <x v="281"/>
    <x v="304"/>
    <x v="652"/>
    <x v="34"/>
    <x v="21"/>
    <x v="19"/>
    <x v="900"/>
    <x v="0"/>
    <x v="30"/>
    <x v="46"/>
    <x v="251"/>
    <x v="14"/>
  </r>
  <r>
    <x v="1270"/>
    <x v="42"/>
    <x v="9"/>
    <x v="1"/>
    <x v="450"/>
    <x v="392"/>
    <x v="5"/>
    <x v="4"/>
    <x v="0"/>
    <x v="2304"/>
    <x v="281"/>
    <x v="304"/>
    <x v="652"/>
    <x v="34"/>
    <x v="21"/>
    <x v="8"/>
    <x v="638"/>
    <x v="0"/>
    <x v="30"/>
    <x v="46"/>
    <x v="169"/>
    <x v="14"/>
  </r>
  <r>
    <x v="2714"/>
    <x v="42"/>
    <x v="9"/>
    <x v="1"/>
    <x v="450"/>
    <x v="392"/>
    <x v="0"/>
    <x v="21"/>
    <x v="0"/>
    <x v="3285"/>
    <x v="333"/>
    <x v="352"/>
    <x v="652"/>
    <x v="34"/>
    <x v="21"/>
    <x v="16"/>
    <x v="791"/>
    <x v="0"/>
    <x v="30"/>
    <x v="42"/>
    <x v="207"/>
    <x v="14"/>
  </r>
  <r>
    <x v="2881"/>
    <x v="42"/>
    <x v="9"/>
    <x v="1"/>
    <x v="450"/>
    <x v="392"/>
    <x v="5"/>
    <x v="19"/>
    <x v="0"/>
    <x v="954"/>
    <x v="381"/>
    <x v="402"/>
    <x v="652"/>
    <x v="34"/>
    <x v="21"/>
    <x v="31"/>
    <x v="1259"/>
    <x v="0"/>
    <x v="30"/>
    <x v="46"/>
    <x v="342"/>
    <x v="14"/>
  </r>
  <r>
    <x v="1227"/>
    <x v="42"/>
    <x v="9"/>
    <x v="1"/>
    <x v="450"/>
    <x v="392"/>
    <x v="3"/>
    <x v="22"/>
    <x v="0"/>
    <x v="1765"/>
    <x v="403"/>
    <x v="422"/>
    <x v="652"/>
    <x v="34"/>
    <x v="21"/>
    <x v="19"/>
    <x v="900"/>
    <x v="0"/>
    <x v="30"/>
    <x v="46"/>
    <x v="251"/>
    <x v="14"/>
  </r>
  <r>
    <x v="1274"/>
    <x v="42"/>
    <x v="9"/>
    <x v="1"/>
    <x v="450"/>
    <x v="392"/>
    <x v="5"/>
    <x v="4"/>
    <x v="0"/>
    <x v="2312"/>
    <x v="403"/>
    <x v="422"/>
    <x v="652"/>
    <x v="34"/>
    <x v="21"/>
    <x v="8"/>
    <x v="638"/>
    <x v="0"/>
    <x v="30"/>
    <x v="46"/>
    <x v="169"/>
    <x v="14"/>
  </r>
  <r>
    <x v="1155"/>
    <x v="42"/>
    <x v="9"/>
    <x v="1"/>
    <x v="450"/>
    <x v="392"/>
    <x v="0"/>
    <x v="22"/>
    <x v="0"/>
    <x v="955"/>
    <x v="542"/>
    <x v="559"/>
    <x v="652"/>
    <x v="34"/>
    <x v="21"/>
    <x v="37"/>
    <x v="1349"/>
    <x v="0"/>
    <x v="30"/>
    <x v="46"/>
    <x v="375"/>
    <x v="14"/>
  </r>
  <r>
    <x v="2717"/>
    <x v="42"/>
    <x v="9"/>
    <x v="1"/>
    <x v="450"/>
    <x v="392"/>
    <x v="0"/>
    <x v="21"/>
    <x v="0"/>
    <x v="1602"/>
    <x v="587"/>
    <x v="611"/>
    <x v="652"/>
    <x v="34"/>
    <x v="21"/>
    <x v="16"/>
    <x v="791"/>
    <x v="0"/>
    <x v="30"/>
    <x v="46"/>
    <x v="219"/>
    <x v="14"/>
  </r>
  <r>
    <x v="1238"/>
    <x v="42"/>
    <x v="9"/>
    <x v="1"/>
    <x v="568"/>
    <x v="146"/>
    <x v="3"/>
    <x v="22"/>
    <x v="0"/>
    <x v="2130"/>
    <x v="113"/>
    <x v="129"/>
    <x v="587"/>
    <x v="34"/>
    <x v="21"/>
    <x v="19"/>
    <x v="807"/>
    <x v="0"/>
    <x v="30"/>
    <x v="46"/>
    <x v="251"/>
    <x v="14"/>
  </r>
  <r>
    <x v="1324"/>
    <x v="42"/>
    <x v="9"/>
    <x v="1"/>
    <x v="568"/>
    <x v="146"/>
    <x v="5"/>
    <x v="4"/>
    <x v="0"/>
    <x v="2906"/>
    <x v="113"/>
    <x v="129"/>
    <x v="587"/>
    <x v="34"/>
    <x v="21"/>
    <x v="8"/>
    <x v="552"/>
    <x v="0"/>
    <x v="30"/>
    <x v="46"/>
    <x v="169"/>
    <x v="14"/>
  </r>
  <r>
    <x v="2891"/>
    <x v="42"/>
    <x v="9"/>
    <x v="2"/>
    <x v="569"/>
    <x v="149"/>
    <x v="0"/>
    <x v="21"/>
    <x v="0"/>
    <x v="1601"/>
    <x v="328"/>
    <x v="326"/>
    <x v="237"/>
    <x v="34"/>
    <x v="21"/>
    <x v="16"/>
    <x v="405"/>
    <x v="0"/>
    <x v="30"/>
    <x v="16"/>
    <x v="106"/>
    <x v="14"/>
  </r>
  <r>
    <x v="4084"/>
    <x v="42"/>
    <x v="9"/>
    <x v="1"/>
    <x v="575"/>
    <x v="408"/>
    <x v="5"/>
    <x v="19"/>
    <x v="0"/>
    <x v="1046"/>
    <x v="19"/>
    <x v="18"/>
    <x v="414"/>
    <x v="34"/>
    <x v="21"/>
    <x v="31"/>
    <x v="990"/>
    <x v="0"/>
    <x v="30"/>
    <x v="16"/>
    <x v="239"/>
    <x v="14"/>
  </r>
  <r>
    <x v="4086"/>
    <x v="42"/>
    <x v="9"/>
    <x v="1"/>
    <x v="575"/>
    <x v="408"/>
    <x v="5"/>
    <x v="19"/>
    <x v="0"/>
    <x v="2034"/>
    <x v="42"/>
    <x v="42"/>
    <x v="414"/>
    <x v="34"/>
    <x v="21"/>
    <x v="31"/>
    <x v="990"/>
    <x v="0"/>
    <x v="30"/>
    <x v="21"/>
    <x v="268"/>
    <x v="14"/>
  </r>
  <r>
    <x v="1236"/>
    <x v="42"/>
    <x v="9"/>
    <x v="1"/>
    <x v="575"/>
    <x v="408"/>
    <x v="3"/>
    <x v="22"/>
    <x v="0"/>
    <x v="2128"/>
    <x v="79"/>
    <x v="72"/>
    <x v="414"/>
    <x v="34"/>
    <x v="21"/>
    <x v="19"/>
    <x v="650"/>
    <x v="0"/>
    <x v="30"/>
    <x v="16"/>
    <x v="141"/>
    <x v="14"/>
  </r>
  <r>
    <x v="1267"/>
    <x v="42"/>
    <x v="9"/>
    <x v="1"/>
    <x v="575"/>
    <x v="408"/>
    <x v="5"/>
    <x v="4"/>
    <x v="0"/>
    <x v="2299"/>
    <x v="79"/>
    <x v="72"/>
    <x v="414"/>
    <x v="34"/>
    <x v="21"/>
    <x v="8"/>
    <x v="413"/>
    <x v="0"/>
    <x v="30"/>
    <x v="16"/>
    <x v="73"/>
    <x v="14"/>
  </r>
  <r>
    <x v="1185"/>
    <x v="42"/>
    <x v="9"/>
    <x v="1"/>
    <x v="575"/>
    <x v="408"/>
    <x v="0"/>
    <x v="22"/>
    <x v="0"/>
    <x v="1048"/>
    <x v="589"/>
    <x v="593"/>
    <x v="414"/>
    <x v="34"/>
    <x v="21"/>
    <x v="37"/>
    <x v="1187"/>
    <x v="0"/>
    <x v="30"/>
    <x v="21"/>
    <x v="314"/>
    <x v="14"/>
  </r>
  <r>
    <x v="4097"/>
    <x v="42"/>
    <x v="9"/>
    <x v="1"/>
    <x v="576"/>
    <x v="420"/>
    <x v="5"/>
    <x v="19"/>
    <x v="0"/>
    <x v="1050"/>
    <x v="30"/>
    <x v="35"/>
    <x v="392"/>
    <x v="34"/>
    <x v="21"/>
    <x v="31"/>
    <x v="972"/>
    <x v="0"/>
    <x v="30"/>
    <x v="30"/>
    <x v="299"/>
    <x v="14"/>
  </r>
  <r>
    <x v="1186"/>
    <x v="42"/>
    <x v="9"/>
    <x v="1"/>
    <x v="576"/>
    <x v="420"/>
    <x v="0"/>
    <x v="22"/>
    <x v="0"/>
    <x v="1049"/>
    <x v="605"/>
    <x v="618"/>
    <x v="392"/>
    <x v="34"/>
    <x v="21"/>
    <x v="37"/>
    <x v="1164"/>
    <x v="0"/>
    <x v="30"/>
    <x v="30"/>
    <x v="344"/>
    <x v="14"/>
  </r>
  <r>
    <x v="2908"/>
    <x v="42"/>
    <x v="9"/>
    <x v="1"/>
    <x v="577"/>
    <x v="421"/>
    <x v="5"/>
    <x v="19"/>
    <x v="0"/>
    <x v="1051"/>
    <x v="61"/>
    <x v="52"/>
    <x v="141"/>
    <x v="34"/>
    <x v="21"/>
    <x v="31"/>
    <x v="711"/>
    <x v="0"/>
    <x v="30"/>
    <x v="11"/>
    <x v="206"/>
    <x v="14"/>
  </r>
  <r>
    <x v="1237"/>
    <x v="42"/>
    <x v="9"/>
    <x v="1"/>
    <x v="577"/>
    <x v="421"/>
    <x v="3"/>
    <x v="22"/>
    <x v="0"/>
    <x v="2129"/>
    <x v="96"/>
    <x v="90"/>
    <x v="141"/>
    <x v="34"/>
    <x v="21"/>
    <x v="19"/>
    <x v="412"/>
    <x v="0"/>
    <x v="30"/>
    <x v="16"/>
    <x v="141"/>
    <x v="14"/>
  </r>
  <r>
    <x v="1322"/>
    <x v="42"/>
    <x v="9"/>
    <x v="1"/>
    <x v="577"/>
    <x v="421"/>
    <x v="5"/>
    <x v="4"/>
    <x v="0"/>
    <x v="2904"/>
    <x v="96"/>
    <x v="90"/>
    <x v="141"/>
    <x v="34"/>
    <x v="21"/>
    <x v="8"/>
    <x v="187"/>
    <x v="0"/>
    <x v="30"/>
    <x v="16"/>
    <x v="73"/>
    <x v="14"/>
  </r>
  <r>
    <x v="1242"/>
    <x v="42"/>
    <x v="9"/>
    <x v="1"/>
    <x v="577"/>
    <x v="421"/>
    <x v="3"/>
    <x v="22"/>
    <x v="0"/>
    <x v="2228"/>
    <x v="388"/>
    <x v="382"/>
    <x v="141"/>
    <x v="34"/>
    <x v="21"/>
    <x v="19"/>
    <x v="412"/>
    <x v="0"/>
    <x v="30"/>
    <x v="16"/>
    <x v="141"/>
    <x v="14"/>
  </r>
  <r>
    <x v="1327"/>
    <x v="42"/>
    <x v="9"/>
    <x v="1"/>
    <x v="577"/>
    <x v="421"/>
    <x v="5"/>
    <x v="4"/>
    <x v="0"/>
    <x v="2909"/>
    <x v="388"/>
    <x v="382"/>
    <x v="141"/>
    <x v="34"/>
    <x v="21"/>
    <x v="8"/>
    <x v="187"/>
    <x v="0"/>
    <x v="30"/>
    <x v="16"/>
    <x v="73"/>
    <x v="14"/>
  </r>
  <r>
    <x v="4085"/>
    <x v="42"/>
    <x v="9"/>
    <x v="2"/>
    <x v="578"/>
    <x v="423"/>
    <x v="5"/>
    <x v="19"/>
    <x v="0"/>
    <x v="1052"/>
    <x v="30"/>
    <x v="26"/>
    <x v="394"/>
    <x v="34"/>
    <x v="21"/>
    <x v="31"/>
    <x v="973"/>
    <x v="0"/>
    <x v="30"/>
    <x v="16"/>
    <x v="239"/>
    <x v="14"/>
  </r>
  <r>
    <x v="2911"/>
    <x v="42"/>
    <x v="9"/>
    <x v="2"/>
    <x v="578"/>
    <x v="423"/>
    <x v="5"/>
    <x v="19"/>
    <x v="0"/>
    <x v="1053"/>
    <x v="61"/>
    <x v="55"/>
    <x v="394"/>
    <x v="34"/>
    <x v="21"/>
    <x v="31"/>
    <x v="973"/>
    <x v="0"/>
    <x v="30"/>
    <x v="16"/>
    <x v="239"/>
    <x v="14"/>
  </r>
  <r>
    <x v="1241"/>
    <x v="42"/>
    <x v="9"/>
    <x v="2"/>
    <x v="578"/>
    <x v="423"/>
    <x v="3"/>
    <x v="22"/>
    <x v="0"/>
    <x v="2231"/>
    <x v="96"/>
    <x v="92"/>
    <x v="394"/>
    <x v="34"/>
    <x v="21"/>
    <x v="19"/>
    <x v="634"/>
    <x v="0"/>
    <x v="30"/>
    <x v="21"/>
    <x v="163"/>
    <x v="14"/>
  </r>
  <r>
    <x v="1280"/>
    <x v="42"/>
    <x v="9"/>
    <x v="2"/>
    <x v="578"/>
    <x v="423"/>
    <x v="5"/>
    <x v="4"/>
    <x v="0"/>
    <x v="2324"/>
    <x v="96"/>
    <x v="92"/>
    <x v="394"/>
    <x v="34"/>
    <x v="21"/>
    <x v="8"/>
    <x v="393"/>
    <x v="0"/>
    <x v="30"/>
    <x v="21"/>
    <x v="93"/>
    <x v="14"/>
  </r>
  <r>
    <x v="1315"/>
    <x v="43"/>
    <x v="9"/>
    <x v="1"/>
    <x v="368"/>
    <x v="410"/>
    <x v="0"/>
    <x v="22"/>
    <x v="0"/>
    <x v="843"/>
    <x v="56"/>
    <x v="52"/>
    <x v="214"/>
    <x v="34"/>
    <x v="21"/>
    <x v="37"/>
    <x v="978"/>
    <x v="0"/>
    <x v="30"/>
    <x v="16"/>
    <x v="290"/>
    <x v="14"/>
  </r>
  <r>
    <x v="2864"/>
    <x v="43"/>
    <x v="9"/>
    <x v="1"/>
    <x v="368"/>
    <x v="410"/>
    <x v="5"/>
    <x v="19"/>
    <x v="0"/>
    <x v="3298"/>
    <x v="417"/>
    <x v="412"/>
    <x v="214"/>
    <x v="34"/>
    <x v="21"/>
    <x v="31"/>
    <x v="787"/>
    <x v="0"/>
    <x v="30"/>
    <x v="16"/>
    <x v="239"/>
    <x v="14"/>
  </r>
  <r>
    <x v="2863"/>
    <x v="43"/>
    <x v="9"/>
    <x v="1"/>
    <x v="368"/>
    <x v="410"/>
    <x v="5"/>
    <x v="4"/>
    <x v="0"/>
    <x v="3297"/>
    <x v="425"/>
    <x v="418"/>
    <x v="214"/>
    <x v="34"/>
    <x v="21"/>
    <x v="8"/>
    <x v="235"/>
    <x v="0"/>
    <x v="30"/>
    <x v="16"/>
    <x v="73"/>
    <x v="14"/>
  </r>
  <r>
    <x v="3068"/>
    <x v="43"/>
    <x v="9"/>
    <x v="1"/>
    <x v="368"/>
    <x v="410"/>
    <x v="3"/>
    <x v="22"/>
    <x v="0"/>
    <x v="3460"/>
    <x v="425"/>
    <x v="418"/>
    <x v="214"/>
    <x v="34"/>
    <x v="21"/>
    <x v="19"/>
    <x v="479"/>
    <x v="0"/>
    <x v="30"/>
    <x v="16"/>
    <x v="141"/>
    <x v="14"/>
  </r>
  <r>
    <x v="2523"/>
    <x v="43"/>
    <x v="9"/>
    <x v="1"/>
    <x v="391"/>
    <x v="413"/>
    <x v="5"/>
    <x v="4"/>
    <x v="0"/>
    <x v="3245"/>
    <x v="144"/>
    <x v="129"/>
    <x v="51"/>
    <x v="34"/>
    <x v="21"/>
    <x v="8"/>
    <x v="113"/>
    <x v="0"/>
    <x v="30"/>
    <x v="6"/>
    <x v="41"/>
    <x v="14"/>
  </r>
  <r>
    <x v="3595"/>
    <x v="43"/>
    <x v="9"/>
    <x v="1"/>
    <x v="391"/>
    <x v="413"/>
    <x v="3"/>
    <x v="22"/>
    <x v="0"/>
    <x v="3870"/>
    <x v="144"/>
    <x v="129"/>
    <x v="51"/>
    <x v="34"/>
    <x v="21"/>
    <x v="19"/>
    <x v="222"/>
    <x v="0"/>
    <x v="30"/>
    <x v="6"/>
    <x v="79"/>
    <x v="14"/>
  </r>
  <r>
    <x v="2524"/>
    <x v="43"/>
    <x v="9"/>
    <x v="1"/>
    <x v="391"/>
    <x v="413"/>
    <x v="0"/>
    <x v="22"/>
    <x v="0"/>
    <x v="844"/>
    <x v="220"/>
    <x v="208"/>
    <x v="51"/>
    <x v="34"/>
    <x v="21"/>
    <x v="37"/>
    <x v="680"/>
    <x v="0"/>
    <x v="30"/>
    <x v="6"/>
    <x v="214"/>
    <x v="14"/>
  </r>
  <r>
    <x v="4093"/>
    <x v="43"/>
    <x v="9"/>
    <x v="1"/>
    <x v="391"/>
    <x v="413"/>
    <x v="0"/>
    <x v="22"/>
    <x v="0"/>
    <x v="845"/>
    <x v="340"/>
    <x v="330"/>
    <x v="51"/>
    <x v="34"/>
    <x v="21"/>
    <x v="37"/>
    <x v="680"/>
    <x v="0"/>
    <x v="30"/>
    <x v="6"/>
    <x v="214"/>
    <x v="14"/>
  </r>
  <r>
    <x v="1133"/>
    <x v="43"/>
    <x v="9"/>
    <x v="1"/>
    <x v="391"/>
    <x v="413"/>
    <x v="5"/>
    <x v="19"/>
    <x v="0"/>
    <x v="846"/>
    <x v="381"/>
    <x v="366"/>
    <x v="51"/>
    <x v="34"/>
    <x v="21"/>
    <x v="31"/>
    <x v="515"/>
    <x v="0"/>
    <x v="30"/>
    <x v="6"/>
    <x v="162"/>
    <x v="14"/>
  </r>
  <r>
    <x v="2867"/>
    <x v="43"/>
    <x v="9"/>
    <x v="1"/>
    <x v="391"/>
    <x v="413"/>
    <x v="5"/>
    <x v="19"/>
    <x v="0"/>
    <x v="3300"/>
    <x v="403"/>
    <x v="390"/>
    <x v="51"/>
    <x v="34"/>
    <x v="21"/>
    <x v="31"/>
    <x v="515"/>
    <x v="0"/>
    <x v="30"/>
    <x v="6"/>
    <x v="162"/>
    <x v="14"/>
  </r>
  <r>
    <x v="2865"/>
    <x v="43"/>
    <x v="9"/>
    <x v="1"/>
    <x v="391"/>
    <x v="413"/>
    <x v="3"/>
    <x v="22"/>
    <x v="0"/>
    <x v="847"/>
    <x v="411"/>
    <x v="398"/>
    <x v="51"/>
    <x v="34"/>
    <x v="21"/>
    <x v="19"/>
    <x v="222"/>
    <x v="0"/>
    <x v="30"/>
    <x v="6"/>
    <x v="79"/>
    <x v="14"/>
  </r>
  <r>
    <x v="2866"/>
    <x v="43"/>
    <x v="9"/>
    <x v="1"/>
    <x v="391"/>
    <x v="413"/>
    <x v="5"/>
    <x v="4"/>
    <x v="0"/>
    <x v="3299"/>
    <x v="411"/>
    <x v="398"/>
    <x v="51"/>
    <x v="34"/>
    <x v="21"/>
    <x v="8"/>
    <x v="113"/>
    <x v="0"/>
    <x v="30"/>
    <x v="6"/>
    <x v="41"/>
    <x v="14"/>
  </r>
  <r>
    <x v="2525"/>
    <x v="43"/>
    <x v="9"/>
    <x v="1"/>
    <x v="391"/>
    <x v="413"/>
    <x v="0"/>
    <x v="22"/>
    <x v="0"/>
    <x v="848"/>
    <x v="542"/>
    <x v="531"/>
    <x v="51"/>
    <x v="34"/>
    <x v="21"/>
    <x v="37"/>
    <x v="680"/>
    <x v="0"/>
    <x v="30"/>
    <x v="6"/>
    <x v="214"/>
    <x v="14"/>
  </r>
  <r>
    <x v="2853"/>
    <x v="43"/>
    <x v="9"/>
    <x v="1"/>
    <x v="391"/>
    <x v="413"/>
    <x v="0"/>
    <x v="22"/>
    <x v="0"/>
    <x v="849"/>
    <x v="604"/>
    <x v="596"/>
    <x v="51"/>
    <x v="34"/>
    <x v="21"/>
    <x v="37"/>
    <x v="680"/>
    <x v="0"/>
    <x v="30"/>
    <x v="6"/>
    <x v="214"/>
    <x v="14"/>
  </r>
  <r>
    <x v="1247"/>
    <x v="43"/>
    <x v="9"/>
    <x v="2"/>
    <x v="428"/>
    <x v="158"/>
    <x v="0"/>
    <x v="8"/>
    <x v="0"/>
    <x v="2268"/>
    <x v="205"/>
    <x v="192"/>
    <x v="72"/>
    <x v="34"/>
    <x v="21"/>
    <x v="21"/>
    <x v="353"/>
    <x v="0"/>
    <x v="30"/>
    <x v="9"/>
    <x v="121"/>
    <x v="14"/>
  </r>
  <r>
    <x v="1249"/>
    <x v="43"/>
    <x v="9"/>
    <x v="2"/>
    <x v="428"/>
    <x v="158"/>
    <x v="0"/>
    <x v="8"/>
    <x v="0"/>
    <x v="2269"/>
    <x v="315"/>
    <x v="308"/>
    <x v="72"/>
    <x v="34"/>
    <x v="21"/>
    <x v="21"/>
    <x v="353"/>
    <x v="0"/>
    <x v="30"/>
    <x v="9"/>
    <x v="121"/>
    <x v="14"/>
  </r>
  <r>
    <x v="1246"/>
    <x v="43"/>
    <x v="9"/>
    <x v="1"/>
    <x v="429"/>
    <x v="395"/>
    <x v="0"/>
    <x v="8"/>
    <x v="0"/>
    <x v="1772"/>
    <x v="195"/>
    <x v="184"/>
    <x v="85"/>
    <x v="34"/>
    <x v="21"/>
    <x v="21"/>
    <x v="378"/>
    <x v="0"/>
    <x v="30"/>
    <x v="8"/>
    <x v="110"/>
    <x v="14"/>
  </r>
  <r>
    <x v="1248"/>
    <x v="43"/>
    <x v="9"/>
    <x v="1"/>
    <x v="429"/>
    <x v="395"/>
    <x v="0"/>
    <x v="8"/>
    <x v="0"/>
    <x v="2036"/>
    <x v="306"/>
    <x v="298"/>
    <x v="85"/>
    <x v="34"/>
    <x v="21"/>
    <x v="21"/>
    <x v="378"/>
    <x v="0"/>
    <x v="30"/>
    <x v="8"/>
    <x v="110"/>
    <x v="14"/>
  </r>
  <r>
    <x v="1251"/>
    <x v="43"/>
    <x v="9"/>
    <x v="2"/>
    <x v="431"/>
    <x v="210"/>
    <x v="5"/>
    <x v="19"/>
    <x v="0"/>
    <x v="2270"/>
    <x v="109"/>
    <x v="124"/>
    <x v="516"/>
    <x v="34"/>
    <x v="21"/>
    <x v="31"/>
    <x v="1096"/>
    <x v="0"/>
    <x v="30"/>
    <x v="42"/>
    <x v="337"/>
    <x v="14"/>
  </r>
  <r>
    <x v="1272"/>
    <x v="43"/>
    <x v="9"/>
    <x v="2"/>
    <x v="432"/>
    <x v="390"/>
    <x v="5"/>
    <x v="4"/>
    <x v="0"/>
    <x v="2306"/>
    <x v="328"/>
    <x v="345"/>
    <x v="653"/>
    <x v="34"/>
    <x v="21"/>
    <x v="8"/>
    <x v="643"/>
    <x v="0"/>
    <x v="30"/>
    <x v="38"/>
    <x v="150"/>
    <x v="14"/>
  </r>
  <r>
    <x v="3969"/>
    <x v="43"/>
    <x v="9"/>
    <x v="2"/>
    <x v="432"/>
    <x v="390"/>
    <x v="3"/>
    <x v="22"/>
    <x v="0"/>
    <x v="2271"/>
    <x v="328"/>
    <x v="345"/>
    <x v="653"/>
    <x v="34"/>
    <x v="21"/>
    <x v="19"/>
    <x v="905"/>
    <x v="0"/>
    <x v="30"/>
    <x v="38"/>
    <x v="230"/>
    <x v="14"/>
  </r>
  <r>
    <x v="1250"/>
    <x v="43"/>
    <x v="9"/>
    <x v="1"/>
    <x v="433"/>
    <x v="400"/>
    <x v="5"/>
    <x v="19"/>
    <x v="0"/>
    <x v="911"/>
    <x v="84"/>
    <x v="85"/>
    <x v="524"/>
    <x v="34"/>
    <x v="21"/>
    <x v="31"/>
    <x v="1101"/>
    <x v="0"/>
    <x v="30"/>
    <x v="26"/>
    <x v="284"/>
    <x v="14"/>
  </r>
  <r>
    <x v="1252"/>
    <x v="43"/>
    <x v="9"/>
    <x v="1"/>
    <x v="434"/>
    <x v="402"/>
    <x v="3"/>
    <x v="22"/>
    <x v="0"/>
    <x v="2252"/>
    <x v="288"/>
    <x v="304"/>
    <x v="654"/>
    <x v="34"/>
    <x v="21"/>
    <x v="19"/>
    <x v="908"/>
    <x v="0"/>
    <x v="30"/>
    <x v="38"/>
    <x v="230"/>
    <x v="14"/>
  </r>
  <r>
    <x v="1271"/>
    <x v="43"/>
    <x v="9"/>
    <x v="1"/>
    <x v="434"/>
    <x v="402"/>
    <x v="5"/>
    <x v="4"/>
    <x v="0"/>
    <x v="2305"/>
    <x v="288"/>
    <x v="304"/>
    <x v="654"/>
    <x v="34"/>
    <x v="21"/>
    <x v="8"/>
    <x v="645"/>
    <x v="0"/>
    <x v="30"/>
    <x v="38"/>
    <x v="150"/>
    <x v="14"/>
  </r>
  <r>
    <x v="1278"/>
    <x v="43"/>
    <x v="9"/>
    <x v="1"/>
    <x v="434"/>
    <x v="402"/>
    <x v="5"/>
    <x v="19"/>
    <x v="0"/>
    <x v="912"/>
    <x v="303"/>
    <x v="318"/>
    <x v="654"/>
    <x v="34"/>
    <x v="21"/>
    <x v="31"/>
    <x v="1264"/>
    <x v="0"/>
    <x v="30"/>
    <x v="38"/>
    <x v="326"/>
    <x v="14"/>
  </r>
  <r>
    <x v="1279"/>
    <x v="43"/>
    <x v="9"/>
    <x v="2"/>
    <x v="435"/>
    <x v="391"/>
    <x v="5"/>
    <x v="19"/>
    <x v="0"/>
    <x v="2272"/>
    <x v="340"/>
    <x v="359"/>
    <x v="669"/>
    <x v="34"/>
    <x v="21"/>
    <x v="31"/>
    <x v="1288"/>
    <x v="0"/>
    <x v="30"/>
    <x v="42"/>
    <x v="337"/>
    <x v="14"/>
  </r>
  <r>
    <x v="1316"/>
    <x v="43"/>
    <x v="9"/>
    <x v="2"/>
    <x v="445"/>
    <x v="491"/>
    <x v="0"/>
    <x v="22"/>
    <x v="0"/>
    <x v="952"/>
    <x v="71"/>
    <x v="58"/>
    <x v="44"/>
    <x v="34"/>
    <x v="21"/>
    <x v="37"/>
    <x v="655"/>
    <x v="0"/>
    <x v="30"/>
    <x v="6"/>
    <x v="214"/>
    <x v="14"/>
  </r>
  <r>
    <x v="2526"/>
    <x v="43"/>
    <x v="9"/>
    <x v="2"/>
    <x v="445"/>
    <x v="491"/>
    <x v="5"/>
    <x v="4"/>
    <x v="0"/>
    <x v="3246"/>
    <x v="151"/>
    <x v="137"/>
    <x v="44"/>
    <x v="34"/>
    <x v="21"/>
    <x v="8"/>
    <x v="107"/>
    <x v="0"/>
    <x v="30"/>
    <x v="6"/>
    <x v="41"/>
    <x v="14"/>
  </r>
  <r>
    <x v="3596"/>
    <x v="43"/>
    <x v="9"/>
    <x v="2"/>
    <x v="445"/>
    <x v="491"/>
    <x v="3"/>
    <x v="22"/>
    <x v="0"/>
    <x v="3871"/>
    <x v="151"/>
    <x v="137"/>
    <x v="44"/>
    <x v="34"/>
    <x v="21"/>
    <x v="19"/>
    <x v="209"/>
    <x v="0"/>
    <x v="30"/>
    <x v="6"/>
    <x v="79"/>
    <x v="14"/>
  </r>
  <r>
    <x v="2527"/>
    <x v="43"/>
    <x v="9"/>
    <x v="2"/>
    <x v="445"/>
    <x v="491"/>
    <x v="0"/>
    <x v="22"/>
    <x v="0"/>
    <x v="938"/>
    <x v="227"/>
    <x v="216"/>
    <x v="44"/>
    <x v="34"/>
    <x v="21"/>
    <x v="37"/>
    <x v="655"/>
    <x v="0"/>
    <x v="30"/>
    <x v="6"/>
    <x v="214"/>
    <x v="14"/>
  </r>
  <r>
    <x v="4094"/>
    <x v="43"/>
    <x v="9"/>
    <x v="2"/>
    <x v="445"/>
    <x v="491"/>
    <x v="0"/>
    <x v="22"/>
    <x v="0"/>
    <x v="939"/>
    <x v="347"/>
    <x v="337"/>
    <x v="44"/>
    <x v="34"/>
    <x v="21"/>
    <x v="37"/>
    <x v="655"/>
    <x v="0"/>
    <x v="30"/>
    <x v="6"/>
    <x v="214"/>
    <x v="14"/>
  </r>
  <r>
    <x v="1151"/>
    <x v="43"/>
    <x v="9"/>
    <x v="2"/>
    <x v="445"/>
    <x v="491"/>
    <x v="5"/>
    <x v="19"/>
    <x v="0"/>
    <x v="940"/>
    <x v="388"/>
    <x v="374"/>
    <x v="44"/>
    <x v="34"/>
    <x v="21"/>
    <x v="31"/>
    <x v="490"/>
    <x v="0"/>
    <x v="30"/>
    <x v="6"/>
    <x v="162"/>
    <x v="14"/>
  </r>
  <r>
    <x v="2862"/>
    <x v="43"/>
    <x v="9"/>
    <x v="2"/>
    <x v="445"/>
    <x v="491"/>
    <x v="5"/>
    <x v="19"/>
    <x v="0"/>
    <x v="3296"/>
    <x v="411"/>
    <x v="398"/>
    <x v="44"/>
    <x v="34"/>
    <x v="21"/>
    <x v="31"/>
    <x v="490"/>
    <x v="0"/>
    <x v="30"/>
    <x v="6"/>
    <x v="162"/>
    <x v="14"/>
  </r>
  <r>
    <x v="2858"/>
    <x v="43"/>
    <x v="9"/>
    <x v="2"/>
    <x v="445"/>
    <x v="491"/>
    <x v="3"/>
    <x v="22"/>
    <x v="0"/>
    <x v="953"/>
    <x v="417"/>
    <x v="405"/>
    <x v="44"/>
    <x v="34"/>
    <x v="21"/>
    <x v="19"/>
    <x v="209"/>
    <x v="0"/>
    <x v="30"/>
    <x v="6"/>
    <x v="79"/>
    <x v="14"/>
  </r>
  <r>
    <x v="2859"/>
    <x v="43"/>
    <x v="9"/>
    <x v="2"/>
    <x v="445"/>
    <x v="491"/>
    <x v="5"/>
    <x v="4"/>
    <x v="0"/>
    <x v="3293"/>
    <x v="417"/>
    <x v="405"/>
    <x v="44"/>
    <x v="34"/>
    <x v="21"/>
    <x v="8"/>
    <x v="107"/>
    <x v="0"/>
    <x v="30"/>
    <x v="6"/>
    <x v="41"/>
    <x v="14"/>
  </r>
  <r>
    <x v="2860"/>
    <x v="43"/>
    <x v="9"/>
    <x v="2"/>
    <x v="445"/>
    <x v="491"/>
    <x v="5"/>
    <x v="19"/>
    <x v="0"/>
    <x v="3294"/>
    <x v="432"/>
    <x v="418"/>
    <x v="44"/>
    <x v="34"/>
    <x v="21"/>
    <x v="31"/>
    <x v="490"/>
    <x v="0"/>
    <x v="30"/>
    <x v="6"/>
    <x v="162"/>
    <x v="14"/>
  </r>
  <r>
    <x v="2861"/>
    <x v="43"/>
    <x v="9"/>
    <x v="2"/>
    <x v="445"/>
    <x v="491"/>
    <x v="5"/>
    <x v="4"/>
    <x v="0"/>
    <x v="3295"/>
    <x v="439"/>
    <x v="426"/>
    <x v="44"/>
    <x v="34"/>
    <x v="21"/>
    <x v="8"/>
    <x v="107"/>
    <x v="0"/>
    <x v="30"/>
    <x v="6"/>
    <x v="41"/>
    <x v="14"/>
  </r>
  <r>
    <x v="3069"/>
    <x v="43"/>
    <x v="9"/>
    <x v="2"/>
    <x v="445"/>
    <x v="491"/>
    <x v="3"/>
    <x v="22"/>
    <x v="0"/>
    <x v="3461"/>
    <x v="439"/>
    <x v="426"/>
    <x v="44"/>
    <x v="34"/>
    <x v="21"/>
    <x v="19"/>
    <x v="209"/>
    <x v="0"/>
    <x v="30"/>
    <x v="6"/>
    <x v="79"/>
    <x v="14"/>
  </r>
  <r>
    <x v="1152"/>
    <x v="43"/>
    <x v="9"/>
    <x v="2"/>
    <x v="445"/>
    <x v="491"/>
    <x v="0"/>
    <x v="22"/>
    <x v="0"/>
    <x v="941"/>
    <x v="548"/>
    <x v="537"/>
    <x v="44"/>
    <x v="34"/>
    <x v="21"/>
    <x v="37"/>
    <x v="655"/>
    <x v="0"/>
    <x v="30"/>
    <x v="6"/>
    <x v="214"/>
    <x v="14"/>
  </r>
  <r>
    <x v="2854"/>
    <x v="43"/>
    <x v="9"/>
    <x v="2"/>
    <x v="445"/>
    <x v="491"/>
    <x v="0"/>
    <x v="22"/>
    <x v="0"/>
    <x v="942"/>
    <x v="608"/>
    <x v="604"/>
    <x v="44"/>
    <x v="34"/>
    <x v="21"/>
    <x v="37"/>
    <x v="655"/>
    <x v="0"/>
    <x v="30"/>
    <x v="6"/>
    <x v="214"/>
    <x v="14"/>
  </r>
  <r>
    <x v="2522"/>
    <x v="43"/>
    <x v="9"/>
    <x v="1"/>
    <x v="706"/>
    <x v="401"/>
    <x v="0"/>
    <x v="22"/>
    <x v="1"/>
    <x v="2346"/>
    <x v="144"/>
    <x v="157"/>
    <x v="654"/>
    <x v="34"/>
    <x v="20"/>
    <x v="37"/>
    <x v="1353"/>
    <x v="0"/>
    <x v="28"/>
    <x v="38"/>
    <x v="362"/>
    <x v="14"/>
  </r>
  <r>
    <x v="1282"/>
    <x v="43"/>
    <x v="9"/>
    <x v="2"/>
    <x v="708"/>
    <x v="390"/>
    <x v="0"/>
    <x v="22"/>
    <x v="1"/>
    <x v="2347"/>
    <x v="177"/>
    <x v="189"/>
    <x v="653"/>
    <x v="34"/>
    <x v="19"/>
    <x v="37"/>
    <x v="1352"/>
    <x v="0"/>
    <x v="27"/>
    <x v="38"/>
    <x v="362"/>
    <x v="14"/>
  </r>
  <r>
    <x v="1368"/>
    <x v="44"/>
    <x v="9"/>
    <x v="0"/>
    <x v="438"/>
    <x v="407"/>
    <x v="0"/>
    <x v="22"/>
    <x v="0"/>
    <x v="914"/>
    <x v="277"/>
    <x v="274"/>
    <x v="227"/>
    <x v="34"/>
    <x v="21"/>
    <x v="37"/>
    <x v="993"/>
    <x v="0"/>
    <x v="30"/>
    <x v="16"/>
    <x v="290"/>
    <x v="14"/>
  </r>
  <r>
    <x v="1321"/>
    <x v="45"/>
    <x v="9"/>
    <x v="1"/>
    <x v="364"/>
    <x v="412"/>
    <x v="5"/>
    <x v="19"/>
    <x v="0"/>
    <x v="2062"/>
    <x v="84"/>
    <x v="81"/>
    <x v="311"/>
    <x v="34"/>
    <x v="21"/>
    <x v="31"/>
    <x v="885"/>
    <x v="0"/>
    <x v="30"/>
    <x v="21"/>
    <x v="268"/>
    <x v="14"/>
  </r>
  <r>
    <x v="1313"/>
    <x v="45"/>
    <x v="9"/>
    <x v="1"/>
    <x v="367"/>
    <x v="411"/>
    <x v="3"/>
    <x v="22"/>
    <x v="0"/>
    <x v="2063"/>
    <x v="93"/>
    <x v="81"/>
    <x v="247"/>
    <x v="34"/>
    <x v="21"/>
    <x v="19"/>
    <x v="500"/>
    <x v="0"/>
    <x v="30"/>
    <x v="11"/>
    <x v="108"/>
    <x v="14"/>
  </r>
  <r>
    <x v="1314"/>
    <x v="45"/>
    <x v="9"/>
    <x v="1"/>
    <x v="367"/>
    <x v="411"/>
    <x v="5"/>
    <x v="4"/>
    <x v="0"/>
    <x v="2300"/>
    <x v="93"/>
    <x v="81"/>
    <x v="247"/>
    <x v="34"/>
    <x v="21"/>
    <x v="8"/>
    <x v="258"/>
    <x v="0"/>
    <x v="30"/>
    <x v="11"/>
    <x v="56"/>
    <x v="14"/>
  </r>
  <r>
    <x v="2083"/>
    <x v="45"/>
    <x v="9"/>
    <x v="2"/>
    <x v="387"/>
    <x v="174"/>
    <x v="0"/>
    <x v="22"/>
    <x v="0"/>
    <x v="836"/>
    <x v="522"/>
    <x v="517"/>
    <x v="288"/>
    <x v="34"/>
    <x v="21"/>
    <x v="37"/>
    <x v="1065"/>
    <x v="0"/>
    <x v="30"/>
    <x v="16"/>
    <x v="290"/>
    <x v="14"/>
  </r>
  <r>
    <x v="3597"/>
    <x v="45"/>
    <x v="9"/>
    <x v="2"/>
    <x v="388"/>
    <x v="175"/>
    <x v="3"/>
    <x v="22"/>
    <x v="0"/>
    <x v="3872"/>
    <x v="365"/>
    <x v="356"/>
    <x v="104"/>
    <x v="34"/>
    <x v="21"/>
    <x v="19"/>
    <x v="332"/>
    <x v="0"/>
    <x v="30"/>
    <x v="11"/>
    <x v="108"/>
    <x v="14"/>
  </r>
  <r>
    <x v="1317"/>
    <x v="45"/>
    <x v="9"/>
    <x v="2"/>
    <x v="388"/>
    <x v="175"/>
    <x v="5"/>
    <x v="22"/>
    <x v="0"/>
    <x v="2845"/>
    <x v="368"/>
    <x v="359"/>
    <x v="104"/>
    <x v="34"/>
    <x v="21"/>
    <x v="34"/>
    <x v="701"/>
    <x v="0"/>
    <x v="30"/>
    <x v="11"/>
    <x v="228"/>
    <x v="14"/>
  </r>
  <r>
    <x v="1304"/>
    <x v="45"/>
    <x v="9"/>
    <x v="1"/>
    <x v="448"/>
    <x v="474"/>
    <x v="0"/>
    <x v="22"/>
    <x v="0"/>
    <x v="947"/>
    <x v="381"/>
    <x v="369"/>
    <x v="109"/>
    <x v="34"/>
    <x v="21"/>
    <x v="37"/>
    <x v="806"/>
    <x v="0"/>
    <x v="30"/>
    <x v="11"/>
    <x v="264"/>
    <x v="14"/>
  </r>
  <r>
    <x v="3534"/>
    <x v="46"/>
    <x v="9"/>
    <x v="1"/>
    <x v="439"/>
    <x v="409"/>
    <x v="0"/>
    <x v="22"/>
    <x v="0"/>
    <x v="915"/>
    <x v="42"/>
    <x v="42"/>
    <x v="415"/>
    <x v="34"/>
    <x v="21"/>
    <x v="37"/>
    <x v="1188"/>
    <x v="0"/>
    <x v="30"/>
    <x v="21"/>
    <x v="314"/>
    <x v="14"/>
  </r>
  <r>
    <x v="1362"/>
    <x v="46"/>
    <x v="9"/>
    <x v="1"/>
    <x v="439"/>
    <x v="409"/>
    <x v="0"/>
    <x v="22"/>
    <x v="0"/>
    <x v="916"/>
    <x v="188"/>
    <x v="186"/>
    <x v="415"/>
    <x v="34"/>
    <x v="21"/>
    <x v="37"/>
    <x v="1188"/>
    <x v="0"/>
    <x v="30"/>
    <x v="21"/>
    <x v="314"/>
    <x v="14"/>
  </r>
  <r>
    <x v="2850"/>
    <x v="46"/>
    <x v="9"/>
    <x v="1"/>
    <x v="439"/>
    <x v="409"/>
    <x v="3"/>
    <x v="22"/>
    <x v="0"/>
    <x v="3289"/>
    <x v="371"/>
    <x v="369"/>
    <x v="415"/>
    <x v="34"/>
    <x v="21"/>
    <x v="19"/>
    <x v="651"/>
    <x v="0"/>
    <x v="30"/>
    <x v="21"/>
    <x v="163"/>
    <x v="14"/>
  </r>
  <r>
    <x v="2902"/>
    <x v="46"/>
    <x v="9"/>
    <x v="1"/>
    <x v="439"/>
    <x v="409"/>
    <x v="5"/>
    <x v="4"/>
    <x v="0"/>
    <x v="3317"/>
    <x v="371"/>
    <x v="369"/>
    <x v="415"/>
    <x v="34"/>
    <x v="21"/>
    <x v="8"/>
    <x v="414"/>
    <x v="0"/>
    <x v="30"/>
    <x v="21"/>
    <x v="93"/>
    <x v="14"/>
  </r>
  <r>
    <x v="1363"/>
    <x v="46"/>
    <x v="9"/>
    <x v="1"/>
    <x v="439"/>
    <x v="409"/>
    <x v="5"/>
    <x v="19"/>
    <x v="0"/>
    <x v="917"/>
    <x v="381"/>
    <x v="378"/>
    <x v="415"/>
    <x v="34"/>
    <x v="21"/>
    <x v="31"/>
    <x v="991"/>
    <x v="0"/>
    <x v="30"/>
    <x v="21"/>
    <x v="268"/>
    <x v="14"/>
  </r>
  <r>
    <x v="1364"/>
    <x v="46"/>
    <x v="9"/>
    <x v="1"/>
    <x v="439"/>
    <x v="409"/>
    <x v="0"/>
    <x v="22"/>
    <x v="0"/>
    <x v="918"/>
    <x v="554"/>
    <x v="552"/>
    <x v="415"/>
    <x v="34"/>
    <x v="21"/>
    <x v="37"/>
    <x v="1188"/>
    <x v="0"/>
    <x v="30"/>
    <x v="21"/>
    <x v="314"/>
    <x v="14"/>
  </r>
  <r>
    <x v="3535"/>
    <x v="46"/>
    <x v="9"/>
    <x v="2"/>
    <x v="447"/>
    <x v="427"/>
    <x v="0"/>
    <x v="22"/>
    <x v="0"/>
    <x v="943"/>
    <x v="61"/>
    <x v="58"/>
    <x v="402"/>
    <x v="34"/>
    <x v="21"/>
    <x v="37"/>
    <x v="1177"/>
    <x v="0"/>
    <x v="30"/>
    <x v="21"/>
    <x v="314"/>
    <x v="14"/>
  </r>
  <r>
    <x v="1365"/>
    <x v="46"/>
    <x v="9"/>
    <x v="2"/>
    <x v="447"/>
    <x v="427"/>
    <x v="0"/>
    <x v="22"/>
    <x v="0"/>
    <x v="944"/>
    <x v="207"/>
    <x v="205"/>
    <x v="402"/>
    <x v="34"/>
    <x v="21"/>
    <x v="37"/>
    <x v="1177"/>
    <x v="0"/>
    <x v="30"/>
    <x v="21"/>
    <x v="314"/>
    <x v="14"/>
  </r>
  <r>
    <x v="2851"/>
    <x v="46"/>
    <x v="9"/>
    <x v="2"/>
    <x v="447"/>
    <x v="427"/>
    <x v="3"/>
    <x v="22"/>
    <x v="0"/>
    <x v="3290"/>
    <x v="391"/>
    <x v="390"/>
    <x v="402"/>
    <x v="34"/>
    <x v="21"/>
    <x v="19"/>
    <x v="642"/>
    <x v="0"/>
    <x v="30"/>
    <x v="21"/>
    <x v="163"/>
    <x v="14"/>
  </r>
  <r>
    <x v="2901"/>
    <x v="46"/>
    <x v="9"/>
    <x v="2"/>
    <x v="447"/>
    <x v="427"/>
    <x v="5"/>
    <x v="4"/>
    <x v="0"/>
    <x v="3316"/>
    <x v="391"/>
    <x v="390"/>
    <x v="402"/>
    <x v="34"/>
    <x v="21"/>
    <x v="8"/>
    <x v="404"/>
    <x v="0"/>
    <x v="30"/>
    <x v="21"/>
    <x v="93"/>
    <x v="14"/>
  </r>
  <r>
    <x v="1366"/>
    <x v="46"/>
    <x v="9"/>
    <x v="2"/>
    <x v="447"/>
    <x v="427"/>
    <x v="5"/>
    <x v="19"/>
    <x v="0"/>
    <x v="945"/>
    <x v="399"/>
    <x v="398"/>
    <x v="402"/>
    <x v="34"/>
    <x v="21"/>
    <x v="31"/>
    <x v="981"/>
    <x v="0"/>
    <x v="30"/>
    <x v="21"/>
    <x v="268"/>
    <x v="14"/>
  </r>
  <r>
    <x v="1367"/>
    <x v="46"/>
    <x v="9"/>
    <x v="2"/>
    <x v="447"/>
    <x v="427"/>
    <x v="0"/>
    <x v="22"/>
    <x v="0"/>
    <x v="946"/>
    <x v="573"/>
    <x v="569"/>
    <x v="402"/>
    <x v="34"/>
    <x v="21"/>
    <x v="37"/>
    <x v="1177"/>
    <x v="0"/>
    <x v="30"/>
    <x v="21"/>
    <x v="314"/>
    <x v="14"/>
  </r>
  <r>
    <x v="1258"/>
    <x v="47"/>
    <x v="9"/>
    <x v="1"/>
    <x v="159"/>
    <x v="131"/>
    <x v="5"/>
    <x v="19"/>
    <x v="0"/>
    <x v="1608"/>
    <x v="347"/>
    <x v="374"/>
    <x v="612"/>
    <x v="34"/>
    <x v="21"/>
    <x v="31"/>
    <x v="1204"/>
    <x v="0"/>
    <x v="30"/>
    <x v="50"/>
    <x v="350"/>
    <x v="14"/>
  </r>
  <r>
    <x v="3544"/>
    <x v="47"/>
    <x v="9"/>
    <x v="1"/>
    <x v="374"/>
    <x v="132"/>
    <x v="0"/>
    <x v="22"/>
    <x v="0"/>
    <x v="812"/>
    <x v="35"/>
    <x v="45"/>
    <x v="554"/>
    <x v="34"/>
    <x v="21"/>
    <x v="37"/>
    <x v="1294"/>
    <x v="0"/>
    <x v="30"/>
    <x v="35"/>
    <x v="355"/>
    <x v="14"/>
  </r>
  <r>
    <x v="1125"/>
    <x v="47"/>
    <x v="9"/>
    <x v="1"/>
    <x v="374"/>
    <x v="132"/>
    <x v="5"/>
    <x v="19"/>
    <x v="0"/>
    <x v="813"/>
    <x v="151"/>
    <x v="161"/>
    <x v="554"/>
    <x v="34"/>
    <x v="21"/>
    <x v="31"/>
    <x v="1137"/>
    <x v="0"/>
    <x v="30"/>
    <x v="35"/>
    <x v="313"/>
    <x v="14"/>
  </r>
  <r>
    <x v="1126"/>
    <x v="47"/>
    <x v="9"/>
    <x v="1"/>
    <x v="374"/>
    <x v="132"/>
    <x v="0"/>
    <x v="22"/>
    <x v="0"/>
    <x v="814"/>
    <x v="259"/>
    <x v="270"/>
    <x v="554"/>
    <x v="34"/>
    <x v="21"/>
    <x v="37"/>
    <x v="1294"/>
    <x v="0"/>
    <x v="30"/>
    <x v="35"/>
    <x v="355"/>
    <x v="14"/>
  </r>
  <r>
    <x v="1260"/>
    <x v="47"/>
    <x v="9"/>
    <x v="1"/>
    <x v="374"/>
    <x v="132"/>
    <x v="3"/>
    <x v="22"/>
    <x v="0"/>
    <x v="1604"/>
    <x v="407"/>
    <x v="415"/>
    <x v="554"/>
    <x v="34"/>
    <x v="21"/>
    <x v="19"/>
    <x v="774"/>
    <x v="0"/>
    <x v="30"/>
    <x v="35"/>
    <x v="217"/>
    <x v="14"/>
  </r>
  <r>
    <x v="1275"/>
    <x v="47"/>
    <x v="9"/>
    <x v="1"/>
    <x v="374"/>
    <x v="132"/>
    <x v="5"/>
    <x v="4"/>
    <x v="0"/>
    <x v="2313"/>
    <x v="407"/>
    <x v="415"/>
    <x v="554"/>
    <x v="34"/>
    <x v="21"/>
    <x v="8"/>
    <x v="519"/>
    <x v="0"/>
    <x v="30"/>
    <x v="35"/>
    <x v="135"/>
    <x v="14"/>
  </r>
  <r>
    <x v="2043"/>
    <x v="47"/>
    <x v="9"/>
    <x v="2"/>
    <x v="449"/>
    <x v="475"/>
    <x v="0"/>
    <x v="22"/>
    <x v="0"/>
    <x v="948"/>
    <x v="76"/>
    <x v="85"/>
    <x v="547"/>
    <x v="34"/>
    <x v="21"/>
    <x v="37"/>
    <x v="1286"/>
    <x v="0"/>
    <x v="30"/>
    <x v="35"/>
    <x v="355"/>
    <x v="14"/>
  </r>
  <r>
    <x v="1153"/>
    <x v="47"/>
    <x v="9"/>
    <x v="2"/>
    <x v="449"/>
    <x v="475"/>
    <x v="5"/>
    <x v="19"/>
    <x v="0"/>
    <x v="949"/>
    <x v="181"/>
    <x v="189"/>
    <x v="547"/>
    <x v="34"/>
    <x v="21"/>
    <x v="31"/>
    <x v="1125"/>
    <x v="0"/>
    <x v="30"/>
    <x v="35"/>
    <x v="313"/>
    <x v="14"/>
  </r>
  <r>
    <x v="1154"/>
    <x v="47"/>
    <x v="9"/>
    <x v="2"/>
    <x v="449"/>
    <x v="475"/>
    <x v="0"/>
    <x v="22"/>
    <x v="0"/>
    <x v="950"/>
    <x v="288"/>
    <x v="301"/>
    <x v="547"/>
    <x v="34"/>
    <x v="21"/>
    <x v="37"/>
    <x v="1286"/>
    <x v="0"/>
    <x v="30"/>
    <x v="35"/>
    <x v="355"/>
    <x v="14"/>
  </r>
  <r>
    <x v="4103"/>
    <x v="47"/>
    <x v="9"/>
    <x v="2"/>
    <x v="449"/>
    <x v="475"/>
    <x v="5"/>
    <x v="19"/>
    <x v="0"/>
    <x v="951"/>
    <x v="407"/>
    <x v="415"/>
    <x v="547"/>
    <x v="34"/>
    <x v="21"/>
    <x v="31"/>
    <x v="1125"/>
    <x v="0"/>
    <x v="30"/>
    <x v="35"/>
    <x v="313"/>
    <x v="14"/>
  </r>
  <r>
    <x v="1211"/>
    <x v="47"/>
    <x v="9"/>
    <x v="2"/>
    <x v="449"/>
    <x v="475"/>
    <x v="3"/>
    <x v="22"/>
    <x v="0"/>
    <x v="1607"/>
    <x v="435"/>
    <x v="446"/>
    <x v="547"/>
    <x v="34"/>
    <x v="21"/>
    <x v="19"/>
    <x v="764"/>
    <x v="0"/>
    <x v="30"/>
    <x v="35"/>
    <x v="217"/>
    <x v="14"/>
  </r>
  <r>
    <x v="1276"/>
    <x v="47"/>
    <x v="9"/>
    <x v="2"/>
    <x v="449"/>
    <x v="475"/>
    <x v="5"/>
    <x v="4"/>
    <x v="0"/>
    <x v="2314"/>
    <x v="435"/>
    <x v="446"/>
    <x v="547"/>
    <x v="34"/>
    <x v="21"/>
    <x v="8"/>
    <x v="505"/>
    <x v="0"/>
    <x v="30"/>
    <x v="35"/>
    <x v="135"/>
    <x v="14"/>
  </r>
  <r>
    <x v="2063"/>
    <x v="47"/>
    <x v="9"/>
    <x v="1"/>
    <x v="535"/>
    <x v="134"/>
    <x v="5"/>
    <x v="9"/>
    <x v="0"/>
    <x v="1609"/>
    <x v="510"/>
    <x v="540"/>
    <x v="672"/>
    <x v="34"/>
    <x v="21"/>
    <x v="17"/>
    <x v="944"/>
    <x v="0"/>
    <x v="30"/>
    <x v="56"/>
    <x v="283"/>
    <x v="14"/>
  </r>
  <r>
    <x v="1233"/>
    <x v="47"/>
    <x v="9"/>
    <x v="1"/>
    <x v="567"/>
    <x v="133"/>
    <x v="3"/>
    <x v="22"/>
    <x v="0"/>
    <x v="1605"/>
    <x v="144"/>
    <x v="157"/>
    <x v="604"/>
    <x v="34"/>
    <x v="21"/>
    <x v="19"/>
    <x v="825"/>
    <x v="0"/>
    <x v="30"/>
    <x v="38"/>
    <x v="230"/>
    <x v="14"/>
  </r>
  <r>
    <x v="1268"/>
    <x v="47"/>
    <x v="9"/>
    <x v="1"/>
    <x v="567"/>
    <x v="133"/>
    <x v="5"/>
    <x v="4"/>
    <x v="0"/>
    <x v="2302"/>
    <x v="144"/>
    <x v="157"/>
    <x v="604"/>
    <x v="34"/>
    <x v="21"/>
    <x v="8"/>
    <x v="567"/>
    <x v="0"/>
    <x v="30"/>
    <x v="38"/>
    <x v="150"/>
    <x v="14"/>
  </r>
  <r>
    <x v="1183"/>
    <x v="47"/>
    <x v="9"/>
    <x v="1"/>
    <x v="567"/>
    <x v="133"/>
    <x v="0"/>
    <x v="22"/>
    <x v="0"/>
    <x v="1037"/>
    <x v="532"/>
    <x v="543"/>
    <x v="604"/>
    <x v="34"/>
    <x v="21"/>
    <x v="37"/>
    <x v="1318"/>
    <x v="0"/>
    <x v="30"/>
    <x v="38"/>
    <x v="362"/>
    <x v="14"/>
  </r>
  <r>
    <x v="1210"/>
    <x v="47"/>
    <x v="9"/>
    <x v="2"/>
    <x v="573"/>
    <x v="325"/>
    <x v="3"/>
    <x v="22"/>
    <x v="0"/>
    <x v="1606"/>
    <x v="177"/>
    <x v="189"/>
    <x v="594"/>
    <x v="34"/>
    <x v="21"/>
    <x v="19"/>
    <x v="816"/>
    <x v="0"/>
    <x v="30"/>
    <x v="38"/>
    <x v="230"/>
    <x v="14"/>
  </r>
  <r>
    <x v="1269"/>
    <x v="47"/>
    <x v="9"/>
    <x v="2"/>
    <x v="573"/>
    <x v="325"/>
    <x v="5"/>
    <x v="4"/>
    <x v="0"/>
    <x v="2303"/>
    <x v="177"/>
    <x v="189"/>
    <x v="594"/>
    <x v="34"/>
    <x v="21"/>
    <x v="8"/>
    <x v="560"/>
    <x v="0"/>
    <x v="30"/>
    <x v="38"/>
    <x v="150"/>
    <x v="14"/>
  </r>
  <r>
    <x v="1184"/>
    <x v="47"/>
    <x v="9"/>
    <x v="2"/>
    <x v="573"/>
    <x v="325"/>
    <x v="0"/>
    <x v="22"/>
    <x v="0"/>
    <x v="1044"/>
    <x v="563"/>
    <x v="574"/>
    <x v="594"/>
    <x v="34"/>
    <x v="21"/>
    <x v="37"/>
    <x v="1315"/>
    <x v="0"/>
    <x v="30"/>
    <x v="38"/>
    <x v="362"/>
    <x v="14"/>
  </r>
  <r>
    <x v="2895"/>
    <x v="48"/>
    <x v="9"/>
    <x v="2"/>
    <x v="333"/>
    <x v="517"/>
    <x v="0"/>
    <x v="22"/>
    <x v="0"/>
    <x v="1030"/>
    <x v="558"/>
    <x v="574"/>
    <x v="635"/>
    <x v="34"/>
    <x v="21"/>
    <x v="37"/>
    <x v="1333"/>
    <x v="0"/>
    <x v="30"/>
    <x v="42"/>
    <x v="369"/>
    <x v="14"/>
  </r>
  <r>
    <x v="3643"/>
    <x v="48"/>
    <x v="9"/>
    <x v="1"/>
    <x v="436"/>
    <x v="415"/>
    <x v="0"/>
    <x v="22"/>
    <x v="0"/>
    <x v="3888"/>
    <x v="79"/>
    <x v="105"/>
    <x v="660"/>
    <x v="34"/>
    <x v="21"/>
    <x v="37"/>
    <x v="1357"/>
    <x v="0"/>
    <x v="30"/>
    <x v="50"/>
    <x v="382"/>
    <x v="14"/>
  </r>
  <r>
    <x v="1308"/>
    <x v="48"/>
    <x v="9"/>
    <x v="1"/>
    <x v="436"/>
    <x v="415"/>
    <x v="0"/>
    <x v="22"/>
    <x v="0"/>
    <x v="999"/>
    <x v="381"/>
    <x v="405"/>
    <x v="660"/>
    <x v="34"/>
    <x v="21"/>
    <x v="37"/>
    <x v="1357"/>
    <x v="0"/>
    <x v="30"/>
    <x v="50"/>
    <x v="382"/>
    <x v="14"/>
  </r>
  <r>
    <x v="3540"/>
    <x v="48"/>
    <x v="9"/>
    <x v="1"/>
    <x v="440"/>
    <x v="406"/>
    <x v="0"/>
    <x v="22"/>
    <x v="0"/>
    <x v="1000"/>
    <x v="466"/>
    <x v="494"/>
    <x v="667"/>
    <x v="34"/>
    <x v="21"/>
    <x v="37"/>
    <x v="1367"/>
    <x v="0"/>
    <x v="30"/>
    <x v="52"/>
    <x v="387"/>
    <x v="14"/>
  </r>
  <r>
    <x v="1208"/>
    <x v="48"/>
    <x v="9"/>
    <x v="1"/>
    <x v="521"/>
    <x v="416"/>
    <x v="0"/>
    <x v="21"/>
    <x v="0"/>
    <x v="1582"/>
    <x v="76"/>
    <x v="100"/>
    <x v="657"/>
    <x v="34"/>
    <x v="21"/>
    <x v="16"/>
    <x v="802"/>
    <x v="0"/>
    <x v="30"/>
    <x v="50"/>
    <x v="229"/>
    <x v="14"/>
  </r>
  <r>
    <x v="1209"/>
    <x v="48"/>
    <x v="9"/>
    <x v="1"/>
    <x v="521"/>
    <x v="416"/>
    <x v="0"/>
    <x v="21"/>
    <x v="0"/>
    <x v="1583"/>
    <x v="204"/>
    <x v="227"/>
    <x v="657"/>
    <x v="34"/>
    <x v="21"/>
    <x v="16"/>
    <x v="802"/>
    <x v="0"/>
    <x v="30"/>
    <x v="50"/>
    <x v="229"/>
    <x v="14"/>
  </r>
  <r>
    <x v="1179"/>
    <x v="48"/>
    <x v="9"/>
    <x v="1"/>
    <x v="522"/>
    <x v="417"/>
    <x v="0"/>
    <x v="22"/>
    <x v="0"/>
    <x v="1001"/>
    <x v="79"/>
    <x v="92"/>
    <x v="671"/>
    <x v="34"/>
    <x v="21"/>
    <x v="37"/>
    <x v="1370"/>
    <x v="0"/>
    <x v="30"/>
    <x v="38"/>
    <x v="362"/>
    <x v="14"/>
  </r>
  <r>
    <x v="4011"/>
    <x v="48"/>
    <x v="9"/>
    <x v="1"/>
    <x v="522"/>
    <x v="417"/>
    <x v="5"/>
    <x v="19"/>
    <x v="0"/>
    <x v="4078"/>
    <x v="79"/>
    <x v="92"/>
    <x v="671"/>
    <x v="34"/>
    <x v="21"/>
    <x v="31"/>
    <x v="1293"/>
    <x v="0"/>
    <x v="30"/>
    <x v="38"/>
    <x v="326"/>
    <x v="14"/>
  </r>
  <r>
    <x v="2131"/>
    <x v="48"/>
    <x v="9"/>
    <x v="2"/>
    <x v="528"/>
    <x v="518"/>
    <x v="0"/>
    <x v="21"/>
    <x v="0"/>
    <x v="1599"/>
    <x v="133"/>
    <x v="157"/>
    <x v="656"/>
    <x v="34"/>
    <x v="21"/>
    <x v="16"/>
    <x v="801"/>
    <x v="0"/>
    <x v="30"/>
    <x v="50"/>
    <x v="229"/>
    <x v="14"/>
  </r>
  <r>
    <x v="2128"/>
    <x v="48"/>
    <x v="9"/>
    <x v="2"/>
    <x v="528"/>
    <x v="518"/>
    <x v="0"/>
    <x v="22"/>
    <x v="0"/>
    <x v="1026"/>
    <x v="138"/>
    <x v="161"/>
    <x v="656"/>
    <x v="34"/>
    <x v="21"/>
    <x v="37"/>
    <x v="1356"/>
    <x v="0"/>
    <x v="30"/>
    <x v="50"/>
    <x v="382"/>
    <x v="14"/>
  </r>
  <r>
    <x v="2132"/>
    <x v="48"/>
    <x v="9"/>
    <x v="2"/>
    <x v="528"/>
    <x v="518"/>
    <x v="0"/>
    <x v="21"/>
    <x v="0"/>
    <x v="1600"/>
    <x v="253"/>
    <x v="278"/>
    <x v="656"/>
    <x v="34"/>
    <x v="21"/>
    <x v="16"/>
    <x v="801"/>
    <x v="0"/>
    <x v="30"/>
    <x v="50"/>
    <x v="229"/>
    <x v="14"/>
  </r>
  <r>
    <x v="2129"/>
    <x v="48"/>
    <x v="9"/>
    <x v="2"/>
    <x v="528"/>
    <x v="518"/>
    <x v="0"/>
    <x v="22"/>
    <x v="0"/>
    <x v="1027"/>
    <x v="356"/>
    <x v="382"/>
    <x v="656"/>
    <x v="34"/>
    <x v="21"/>
    <x v="37"/>
    <x v="1356"/>
    <x v="0"/>
    <x v="30"/>
    <x v="50"/>
    <x v="382"/>
    <x v="14"/>
  </r>
  <r>
    <x v="3962"/>
    <x v="48"/>
    <x v="9"/>
    <x v="2"/>
    <x v="528"/>
    <x v="518"/>
    <x v="3"/>
    <x v="22"/>
    <x v="0"/>
    <x v="4047"/>
    <x v="403"/>
    <x v="426"/>
    <x v="656"/>
    <x v="34"/>
    <x v="21"/>
    <x v="19"/>
    <x v="917"/>
    <x v="0"/>
    <x v="30"/>
    <x v="50"/>
    <x v="267"/>
    <x v="14"/>
  </r>
  <r>
    <x v="3968"/>
    <x v="48"/>
    <x v="9"/>
    <x v="2"/>
    <x v="528"/>
    <x v="518"/>
    <x v="5"/>
    <x v="4"/>
    <x v="0"/>
    <x v="4049"/>
    <x v="403"/>
    <x v="426"/>
    <x v="656"/>
    <x v="34"/>
    <x v="21"/>
    <x v="8"/>
    <x v="648"/>
    <x v="0"/>
    <x v="30"/>
    <x v="50"/>
    <x v="180"/>
    <x v="14"/>
  </r>
  <r>
    <x v="3581"/>
    <x v="48"/>
    <x v="9"/>
    <x v="2"/>
    <x v="528"/>
    <x v="518"/>
    <x v="5"/>
    <x v="19"/>
    <x v="0"/>
    <x v="1028"/>
    <x v="411"/>
    <x v="433"/>
    <x v="656"/>
    <x v="34"/>
    <x v="21"/>
    <x v="31"/>
    <x v="1270"/>
    <x v="0"/>
    <x v="30"/>
    <x v="50"/>
    <x v="350"/>
    <x v="14"/>
  </r>
  <r>
    <x v="2130"/>
    <x v="48"/>
    <x v="9"/>
    <x v="2"/>
    <x v="528"/>
    <x v="518"/>
    <x v="0"/>
    <x v="22"/>
    <x v="0"/>
    <x v="1029"/>
    <x v="428"/>
    <x v="452"/>
    <x v="656"/>
    <x v="34"/>
    <x v="21"/>
    <x v="37"/>
    <x v="1356"/>
    <x v="0"/>
    <x v="30"/>
    <x v="50"/>
    <x v="382"/>
    <x v="14"/>
  </r>
  <r>
    <x v="1180"/>
    <x v="48"/>
    <x v="9"/>
    <x v="2"/>
    <x v="529"/>
    <x v="519"/>
    <x v="0"/>
    <x v="22"/>
    <x v="0"/>
    <x v="1031"/>
    <x v="376"/>
    <x v="382"/>
    <x v="663"/>
    <x v="34"/>
    <x v="21"/>
    <x v="37"/>
    <x v="1363"/>
    <x v="0"/>
    <x v="30"/>
    <x v="30"/>
    <x v="344"/>
    <x v="14"/>
  </r>
  <r>
    <x v="1181"/>
    <x v="48"/>
    <x v="9"/>
    <x v="2"/>
    <x v="529"/>
    <x v="519"/>
    <x v="0"/>
    <x v="22"/>
    <x v="0"/>
    <x v="1032"/>
    <x v="515"/>
    <x v="524"/>
    <x v="663"/>
    <x v="34"/>
    <x v="21"/>
    <x v="37"/>
    <x v="1363"/>
    <x v="0"/>
    <x v="30"/>
    <x v="35"/>
    <x v="355"/>
    <x v="14"/>
  </r>
  <r>
    <x v="1876"/>
    <x v="49"/>
    <x v="9"/>
    <x v="0"/>
    <x v="355"/>
    <x v="104"/>
    <x v="0"/>
    <x v="22"/>
    <x v="0"/>
    <x v="785"/>
    <x v="223"/>
    <x v="223"/>
    <x v="264"/>
    <x v="34"/>
    <x v="21"/>
    <x v="37"/>
    <x v="1042"/>
    <x v="0"/>
    <x v="30"/>
    <x v="21"/>
    <x v="314"/>
    <x v="14"/>
  </r>
  <r>
    <x v="1845"/>
    <x v="49"/>
    <x v="9"/>
    <x v="0"/>
    <x v="357"/>
    <x v="103"/>
    <x v="0"/>
    <x v="22"/>
    <x v="0"/>
    <x v="786"/>
    <x v="328"/>
    <x v="333"/>
    <x v="350"/>
    <x v="34"/>
    <x v="21"/>
    <x v="37"/>
    <x v="1138"/>
    <x v="0"/>
    <x v="30"/>
    <x v="26"/>
    <x v="333"/>
    <x v="14"/>
  </r>
  <r>
    <x v="1768"/>
    <x v="49"/>
    <x v="9"/>
    <x v="0"/>
    <x v="357"/>
    <x v="103"/>
    <x v="0"/>
    <x v="22"/>
    <x v="0"/>
    <x v="787"/>
    <x v="532"/>
    <x v="534"/>
    <x v="350"/>
    <x v="34"/>
    <x v="21"/>
    <x v="37"/>
    <x v="1138"/>
    <x v="0"/>
    <x v="30"/>
    <x v="26"/>
    <x v="333"/>
    <x v="14"/>
  </r>
  <r>
    <x v="1769"/>
    <x v="49"/>
    <x v="9"/>
    <x v="0"/>
    <x v="357"/>
    <x v="103"/>
    <x v="0"/>
    <x v="22"/>
    <x v="0"/>
    <x v="788"/>
    <x v="589"/>
    <x v="596"/>
    <x v="350"/>
    <x v="34"/>
    <x v="21"/>
    <x v="37"/>
    <x v="1138"/>
    <x v="0"/>
    <x v="30"/>
    <x v="26"/>
    <x v="333"/>
    <x v="14"/>
  </r>
  <r>
    <x v="1771"/>
    <x v="49"/>
    <x v="9"/>
    <x v="0"/>
    <x v="358"/>
    <x v="108"/>
    <x v="0"/>
    <x v="22"/>
    <x v="0"/>
    <x v="790"/>
    <x v="439"/>
    <x v="438"/>
    <x v="324"/>
    <x v="34"/>
    <x v="21"/>
    <x v="37"/>
    <x v="1111"/>
    <x v="0"/>
    <x v="30"/>
    <x v="21"/>
    <x v="314"/>
    <x v="14"/>
  </r>
  <r>
    <x v="1772"/>
    <x v="49"/>
    <x v="9"/>
    <x v="0"/>
    <x v="360"/>
    <x v="114"/>
    <x v="0"/>
    <x v="22"/>
    <x v="0"/>
    <x v="794"/>
    <x v="39"/>
    <x v="32"/>
    <x v="121"/>
    <x v="34"/>
    <x v="21"/>
    <x v="37"/>
    <x v="845"/>
    <x v="0"/>
    <x v="30"/>
    <x v="11"/>
    <x v="264"/>
    <x v="14"/>
  </r>
  <r>
    <x v="1847"/>
    <x v="49"/>
    <x v="9"/>
    <x v="0"/>
    <x v="360"/>
    <x v="114"/>
    <x v="0"/>
    <x v="22"/>
    <x v="0"/>
    <x v="795"/>
    <x v="101"/>
    <x v="90"/>
    <x v="121"/>
    <x v="34"/>
    <x v="21"/>
    <x v="37"/>
    <x v="845"/>
    <x v="0"/>
    <x v="30"/>
    <x v="11"/>
    <x v="264"/>
    <x v="14"/>
  </r>
  <r>
    <x v="1773"/>
    <x v="49"/>
    <x v="9"/>
    <x v="0"/>
    <x v="360"/>
    <x v="114"/>
    <x v="0"/>
    <x v="22"/>
    <x v="0"/>
    <x v="796"/>
    <x v="148"/>
    <x v="137"/>
    <x v="121"/>
    <x v="34"/>
    <x v="21"/>
    <x v="37"/>
    <x v="845"/>
    <x v="0"/>
    <x v="30"/>
    <x v="11"/>
    <x v="264"/>
    <x v="14"/>
  </r>
  <r>
    <x v="1808"/>
    <x v="49"/>
    <x v="9"/>
    <x v="0"/>
    <x v="360"/>
    <x v="114"/>
    <x v="0"/>
    <x v="21"/>
    <x v="0"/>
    <x v="1509"/>
    <x v="151"/>
    <x v="139"/>
    <x v="121"/>
    <x v="34"/>
    <x v="21"/>
    <x v="16"/>
    <x v="263"/>
    <x v="0"/>
    <x v="30"/>
    <x v="11"/>
    <x v="87"/>
    <x v="14"/>
  </r>
  <r>
    <x v="1809"/>
    <x v="49"/>
    <x v="9"/>
    <x v="0"/>
    <x v="360"/>
    <x v="114"/>
    <x v="0"/>
    <x v="21"/>
    <x v="0"/>
    <x v="1511"/>
    <x v="271"/>
    <x v="263"/>
    <x v="121"/>
    <x v="34"/>
    <x v="21"/>
    <x v="16"/>
    <x v="263"/>
    <x v="0"/>
    <x v="30"/>
    <x v="11"/>
    <x v="87"/>
    <x v="14"/>
  </r>
  <r>
    <x v="1843"/>
    <x v="49"/>
    <x v="9"/>
    <x v="0"/>
    <x v="360"/>
    <x v="114"/>
    <x v="0"/>
    <x v="22"/>
    <x v="0"/>
    <x v="1705"/>
    <x v="277"/>
    <x v="268"/>
    <x v="121"/>
    <x v="34"/>
    <x v="21"/>
    <x v="37"/>
    <x v="845"/>
    <x v="0"/>
    <x v="30"/>
    <x v="6"/>
    <x v="214"/>
    <x v="14"/>
  </r>
  <r>
    <x v="4104"/>
    <x v="49"/>
    <x v="9"/>
    <x v="0"/>
    <x v="360"/>
    <x v="114"/>
    <x v="0"/>
    <x v="22"/>
    <x v="0"/>
    <x v="4111"/>
    <x v="487"/>
    <x v="479"/>
    <x v="121"/>
    <x v="34"/>
    <x v="21"/>
    <x v="37"/>
    <x v="845"/>
    <x v="0"/>
    <x v="30"/>
    <x v="11"/>
    <x v="264"/>
    <x v="14"/>
  </r>
  <r>
    <x v="1824"/>
    <x v="49"/>
    <x v="9"/>
    <x v="0"/>
    <x v="362"/>
    <x v="120"/>
    <x v="3"/>
    <x v="22"/>
    <x v="0"/>
    <x v="2050"/>
    <x v="356"/>
    <x v="352"/>
    <x v="426"/>
    <x v="34"/>
    <x v="21"/>
    <x v="19"/>
    <x v="659"/>
    <x v="0"/>
    <x v="30"/>
    <x v="16"/>
    <x v="141"/>
    <x v="14"/>
  </r>
  <r>
    <x v="1839"/>
    <x v="49"/>
    <x v="9"/>
    <x v="0"/>
    <x v="362"/>
    <x v="120"/>
    <x v="5"/>
    <x v="4"/>
    <x v="0"/>
    <x v="2308"/>
    <x v="356"/>
    <x v="352"/>
    <x v="426"/>
    <x v="34"/>
    <x v="21"/>
    <x v="8"/>
    <x v="426"/>
    <x v="0"/>
    <x v="30"/>
    <x v="16"/>
    <x v="73"/>
    <x v="14"/>
  </r>
  <r>
    <x v="1963"/>
    <x v="49"/>
    <x v="9"/>
    <x v="0"/>
    <x v="376"/>
    <x v="693"/>
    <x v="0"/>
    <x v="22"/>
    <x v="0"/>
    <x v="2856"/>
    <x v="689"/>
    <x v="695"/>
    <x v="236"/>
    <x v="34"/>
    <x v="21"/>
    <x v="37"/>
    <x v="1000"/>
    <x v="0"/>
    <x v="30"/>
    <x v="21"/>
    <x v="314"/>
    <x v="14"/>
  </r>
  <r>
    <x v="1829"/>
    <x v="49"/>
    <x v="9"/>
    <x v="0"/>
    <x v="381"/>
    <x v="168"/>
    <x v="0"/>
    <x v="21"/>
    <x v="0"/>
    <x v="1707"/>
    <x v="162"/>
    <x v="157"/>
    <x v="165"/>
    <x v="34"/>
    <x v="21"/>
    <x v="16"/>
    <x v="322"/>
    <x v="0"/>
    <x v="30"/>
    <x v="16"/>
    <x v="106"/>
    <x v="14"/>
  </r>
  <r>
    <x v="1787"/>
    <x v="49"/>
    <x v="9"/>
    <x v="0"/>
    <x v="381"/>
    <x v="168"/>
    <x v="0"/>
    <x v="22"/>
    <x v="0"/>
    <x v="825"/>
    <x v="166"/>
    <x v="161"/>
    <x v="165"/>
    <x v="34"/>
    <x v="21"/>
    <x v="37"/>
    <x v="911"/>
    <x v="0"/>
    <x v="30"/>
    <x v="16"/>
    <x v="290"/>
    <x v="14"/>
  </r>
  <r>
    <x v="1833"/>
    <x v="49"/>
    <x v="9"/>
    <x v="0"/>
    <x v="381"/>
    <x v="168"/>
    <x v="0"/>
    <x v="21"/>
    <x v="0"/>
    <x v="1709"/>
    <x v="281"/>
    <x v="278"/>
    <x v="165"/>
    <x v="34"/>
    <x v="21"/>
    <x v="16"/>
    <x v="322"/>
    <x v="0"/>
    <x v="30"/>
    <x v="16"/>
    <x v="106"/>
    <x v="14"/>
  </r>
  <r>
    <x v="1834"/>
    <x v="49"/>
    <x v="9"/>
    <x v="0"/>
    <x v="381"/>
    <x v="168"/>
    <x v="0"/>
    <x v="22"/>
    <x v="0"/>
    <x v="1710"/>
    <x v="455"/>
    <x v="452"/>
    <x v="165"/>
    <x v="34"/>
    <x v="21"/>
    <x v="37"/>
    <x v="911"/>
    <x v="0"/>
    <x v="30"/>
    <x v="16"/>
    <x v="290"/>
    <x v="14"/>
  </r>
  <r>
    <x v="1842"/>
    <x v="49"/>
    <x v="9"/>
    <x v="0"/>
    <x v="381"/>
    <x v="168"/>
    <x v="5"/>
    <x v="3"/>
    <x v="0"/>
    <x v="2011"/>
    <x v="513"/>
    <x v="505"/>
    <x v="165"/>
    <x v="34"/>
    <x v="21"/>
    <x v="8"/>
    <x v="199"/>
    <x v="0"/>
    <x v="30"/>
    <x v="11"/>
    <x v="56"/>
    <x v="14"/>
  </r>
  <r>
    <x v="4108"/>
    <x v="49"/>
    <x v="9"/>
    <x v="0"/>
    <x v="389"/>
    <x v="176"/>
    <x v="0"/>
    <x v="22"/>
    <x v="0"/>
    <x v="837"/>
    <x v="368"/>
    <x v="356"/>
    <x v="70"/>
    <x v="34"/>
    <x v="21"/>
    <x v="37"/>
    <x v="734"/>
    <x v="0"/>
    <x v="30"/>
    <x v="6"/>
    <x v="214"/>
    <x v="14"/>
  </r>
  <r>
    <x v="1841"/>
    <x v="49"/>
    <x v="9"/>
    <x v="0"/>
    <x v="389"/>
    <x v="176"/>
    <x v="0"/>
    <x v="22"/>
    <x v="0"/>
    <x v="2029"/>
    <x v="391"/>
    <x v="378"/>
    <x v="70"/>
    <x v="34"/>
    <x v="21"/>
    <x v="37"/>
    <x v="734"/>
    <x v="0"/>
    <x v="30"/>
    <x v="6"/>
    <x v="214"/>
    <x v="14"/>
  </r>
  <r>
    <x v="1788"/>
    <x v="49"/>
    <x v="9"/>
    <x v="0"/>
    <x v="389"/>
    <x v="176"/>
    <x v="0"/>
    <x v="22"/>
    <x v="0"/>
    <x v="838"/>
    <x v="510"/>
    <x v="499"/>
    <x v="70"/>
    <x v="34"/>
    <x v="21"/>
    <x v="37"/>
    <x v="734"/>
    <x v="0"/>
    <x v="30"/>
    <x v="6"/>
    <x v="214"/>
    <x v="14"/>
  </r>
  <r>
    <x v="1789"/>
    <x v="49"/>
    <x v="9"/>
    <x v="0"/>
    <x v="390"/>
    <x v="177"/>
    <x v="0"/>
    <x v="22"/>
    <x v="0"/>
    <x v="840"/>
    <x v="166"/>
    <x v="169"/>
    <x v="339"/>
    <x v="34"/>
    <x v="21"/>
    <x v="37"/>
    <x v="1127"/>
    <x v="0"/>
    <x v="30"/>
    <x v="26"/>
    <x v="333"/>
    <x v="14"/>
  </r>
  <r>
    <x v="1844"/>
    <x v="49"/>
    <x v="9"/>
    <x v="0"/>
    <x v="390"/>
    <x v="177"/>
    <x v="0"/>
    <x v="22"/>
    <x v="0"/>
    <x v="841"/>
    <x v="306"/>
    <x v="311"/>
    <x v="339"/>
    <x v="34"/>
    <x v="21"/>
    <x v="37"/>
    <x v="1127"/>
    <x v="0"/>
    <x v="30"/>
    <x v="26"/>
    <x v="333"/>
    <x v="14"/>
  </r>
  <r>
    <x v="4109"/>
    <x v="49"/>
    <x v="9"/>
    <x v="0"/>
    <x v="406"/>
    <x v="252"/>
    <x v="0"/>
    <x v="22"/>
    <x v="0"/>
    <x v="882"/>
    <x v="376"/>
    <x v="369"/>
    <x v="181"/>
    <x v="34"/>
    <x v="21"/>
    <x v="37"/>
    <x v="932"/>
    <x v="0"/>
    <x v="30"/>
    <x v="16"/>
    <x v="290"/>
    <x v="14"/>
  </r>
  <r>
    <x v="1796"/>
    <x v="49"/>
    <x v="9"/>
    <x v="0"/>
    <x v="406"/>
    <x v="252"/>
    <x v="0"/>
    <x v="22"/>
    <x v="0"/>
    <x v="883"/>
    <x v="518"/>
    <x v="514"/>
    <x v="181"/>
    <x v="34"/>
    <x v="21"/>
    <x v="37"/>
    <x v="932"/>
    <x v="0"/>
    <x v="30"/>
    <x v="16"/>
    <x v="290"/>
    <x v="14"/>
  </r>
  <r>
    <x v="1882"/>
    <x v="49"/>
    <x v="9"/>
    <x v="0"/>
    <x v="407"/>
    <x v="251"/>
    <x v="0"/>
    <x v="22"/>
    <x v="0"/>
    <x v="884"/>
    <x v="399"/>
    <x v="398"/>
    <x v="204"/>
    <x v="34"/>
    <x v="21"/>
    <x v="37"/>
    <x v="961"/>
    <x v="0"/>
    <x v="30"/>
    <x v="21"/>
    <x v="314"/>
    <x v="14"/>
  </r>
  <r>
    <x v="1828"/>
    <x v="49"/>
    <x v="9"/>
    <x v="0"/>
    <x v="408"/>
    <x v="167"/>
    <x v="0"/>
    <x v="21"/>
    <x v="0"/>
    <x v="1706"/>
    <x v="93"/>
    <x v="81"/>
    <x v="118"/>
    <x v="34"/>
    <x v="21"/>
    <x v="16"/>
    <x v="259"/>
    <x v="0"/>
    <x v="30"/>
    <x v="11"/>
    <x v="87"/>
    <x v="14"/>
  </r>
  <r>
    <x v="1835"/>
    <x v="49"/>
    <x v="9"/>
    <x v="0"/>
    <x v="408"/>
    <x v="167"/>
    <x v="3"/>
    <x v="22"/>
    <x v="0"/>
    <x v="2037"/>
    <x v="123"/>
    <x v="112"/>
    <x v="118"/>
    <x v="34"/>
    <x v="21"/>
    <x v="19"/>
    <x v="367"/>
    <x v="0"/>
    <x v="30"/>
    <x v="11"/>
    <x v="108"/>
    <x v="14"/>
  </r>
  <r>
    <x v="1838"/>
    <x v="49"/>
    <x v="9"/>
    <x v="0"/>
    <x v="408"/>
    <x v="167"/>
    <x v="5"/>
    <x v="4"/>
    <x v="0"/>
    <x v="2938"/>
    <x v="123"/>
    <x v="112"/>
    <x v="118"/>
    <x v="34"/>
    <x v="21"/>
    <x v="8"/>
    <x v="162"/>
    <x v="0"/>
    <x v="30"/>
    <x v="11"/>
    <x v="56"/>
    <x v="14"/>
  </r>
  <r>
    <x v="1832"/>
    <x v="49"/>
    <x v="9"/>
    <x v="0"/>
    <x v="408"/>
    <x v="167"/>
    <x v="0"/>
    <x v="21"/>
    <x v="0"/>
    <x v="1708"/>
    <x v="217"/>
    <x v="208"/>
    <x v="118"/>
    <x v="34"/>
    <x v="21"/>
    <x v="16"/>
    <x v="259"/>
    <x v="0"/>
    <x v="30"/>
    <x v="11"/>
    <x v="87"/>
    <x v="14"/>
  </r>
  <r>
    <x v="1836"/>
    <x v="49"/>
    <x v="9"/>
    <x v="0"/>
    <x v="408"/>
    <x v="167"/>
    <x v="3"/>
    <x v="22"/>
    <x v="0"/>
    <x v="2044"/>
    <x v="395"/>
    <x v="386"/>
    <x v="118"/>
    <x v="34"/>
    <x v="21"/>
    <x v="19"/>
    <x v="367"/>
    <x v="0"/>
    <x v="30"/>
    <x v="11"/>
    <x v="108"/>
    <x v="14"/>
  </r>
  <r>
    <x v="1840"/>
    <x v="49"/>
    <x v="9"/>
    <x v="0"/>
    <x v="408"/>
    <x v="167"/>
    <x v="5"/>
    <x v="4"/>
    <x v="0"/>
    <x v="2310"/>
    <x v="395"/>
    <x v="386"/>
    <x v="118"/>
    <x v="34"/>
    <x v="21"/>
    <x v="8"/>
    <x v="162"/>
    <x v="0"/>
    <x v="30"/>
    <x v="11"/>
    <x v="56"/>
    <x v="14"/>
  </r>
  <r>
    <x v="1797"/>
    <x v="49"/>
    <x v="9"/>
    <x v="0"/>
    <x v="409"/>
    <x v="254"/>
    <x v="0"/>
    <x v="22"/>
    <x v="0"/>
    <x v="885"/>
    <x v="144"/>
    <x v="129"/>
    <x v="77"/>
    <x v="34"/>
    <x v="21"/>
    <x v="37"/>
    <x v="743"/>
    <x v="0"/>
    <x v="30"/>
    <x v="6"/>
    <x v="214"/>
    <x v="14"/>
  </r>
  <r>
    <x v="1798"/>
    <x v="49"/>
    <x v="9"/>
    <x v="0"/>
    <x v="409"/>
    <x v="254"/>
    <x v="0"/>
    <x v="22"/>
    <x v="0"/>
    <x v="886"/>
    <x v="299"/>
    <x v="284"/>
    <x v="77"/>
    <x v="34"/>
    <x v="21"/>
    <x v="37"/>
    <x v="743"/>
    <x v="0"/>
    <x v="30"/>
    <x v="4"/>
    <x v="176"/>
    <x v="14"/>
  </r>
  <r>
    <x v="1846"/>
    <x v="49"/>
    <x v="9"/>
    <x v="0"/>
    <x v="410"/>
    <x v="253"/>
    <x v="0"/>
    <x v="22"/>
    <x v="0"/>
    <x v="2562"/>
    <x v="395"/>
    <x v="398"/>
    <x v="296"/>
    <x v="34"/>
    <x v="21"/>
    <x v="37"/>
    <x v="1078"/>
    <x v="0"/>
    <x v="30"/>
    <x v="26"/>
    <x v="333"/>
    <x v="14"/>
  </r>
  <r>
    <x v="1805"/>
    <x v="49"/>
    <x v="9"/>
    <x v="0"/>
    <x v="452"/>
    <x v="694"/>
    <x v="0"/>
    <x v="22"/>
    <x v="0"/>
    <x v="963"/>
    <x v="259"/>
    <x v="260"/>
    <x v="254"/>
    <x v="34"/>
    <x v="21"/>
    <x v="37"/>
    <x v="1025"/>
    <x v="0"/>
    <x v="30"/>
    <x v="21"/>
    <x v="314"/>
    <x v="14"/>
  </r>
  <r>
    <x v="1806"/>
    <x v="49"/>
    <x v="9"/>
    <x v="0"/>
    <x v="452"/>
    <x v="694"/>
    <x v="0"/>
    <x v="22"/>
    <x v="0"/>
    <x v="964"/>
    <x v="458"/>
    <x v="455"/>
    <x v="254"/>
    <x v="34"/>
    <x v="21"/>
    <x v="37"/>
    <x v="1025"/>
    <x v="0"/>
    <x v="30"/>
    <x v="16"/>
    <x v="290"/>
    <x v="14"/>
  </r>
  <r>
    <x v="1807"/>
    <x v="49"/>
    <x v="9"/>
    <x v="0"/>
    <x v="452"/>
    <x v="694"/>
    <x v="0"/>
    <x v="22"/>
    <x v="0"/>
    <x v="965"/>
    <x v="615"/>
    <x v="621"/>
    <x v="254"/>
    <x v="34"/>
    <x v="21"/>
    <x v="37"/>
    <x v="1025"/>
    <x v="0"/>
    <x v="30"/>
    <x v="21"/>
    <x v="314"/>
    <x v="14"/>
  </r>
  <r>
    <x v="2067"/>
    <x v="49"/>
    <x v="9"/>
    <x v="0"/>
    <x v="565"/>
    <x v="110"/>
    <x v="5"/>
    <x v="19"/>
    <x v="0"/>
    <x v="1035"/>
    <x v="355"/>
    <x v="358"/>
    <x v="381"/>
    <x v="34"/>
    <x v="21"/>
    <x v="31"/>
    <x v="964"/>
    <x v="0"/>
    <x v="30"/>
    <x v="26"/>
    <x v="284"/>
    <x v="14"/>
  </r>
  <r>
    <x v="1770"/>
    <x v="49"/>
    <x v="9"/>
    <x v="0"/>
    <x v="617"/>
    <x v="107"/>
    <x v="0"/>
    <x v="22"/>
    <x v="0"/>
    <x v="789"/>
    <x v="133"/>
    <x v="124"/>
    <x v="262"/>
    <x v="34"/>
    <x v="21"/>
    <x v="37"/>
    <x v="1035"/>
    <x v="0"/>
    <x v="30"/>
    <x v="11"/>
    <x v="264"/>
    <x v="14"/>
  </r>
  <r>
    <x v="4101"/>
    <x v="49"/>
    <x v="9"/>
    <x v="0"/>
    <x v="619"/>
    <x v="109"/>
    <x v="0"/>
    <x v="22"/>
    <x v="0"/>
    <x v="4110"/>
    <x v="96"/>
    <x v="90"/>
    <x v="220"/>
    <x v="34"/>
    <x v="21"/>
    <x v="37"/>
    <x v="984"/>
    <x v="0"/>
    <x v="30"/>
    <x v="16"/>
    <x v="290"/>
    <x v="14"/>
  </r>
  <r>
    <x v="4102"/>
    <x v="49"/>
    <x v="9"/>
    <x v="0"/>
    <x v="620"/>
    <x v="256"/>
    <x v="5"/>
    <x v="19"/>
    <x v="0"/>
    <x v="887"/>
    <x v="113"/>
    <x v="116"/>
    <x v="375"/>
    <x v="34"/>
    <x v="21"/>
    <x v="31"/>
    <x v="955"/>
    <x v="0"/>
    <x v="30"/>
    <x v="30"/>
    <x v="299"/>
    <x v="14"/>
  </r>
  <r>
    <x v="1767"/>
    <x v="49"/>
    <x v="9"/>
    <x v="0"/>
    <x v="621"/>
    <x v="102"/>
    <x v="0"/>
    <x v="22"/>
    <x v="0"/>
    <x v="784"/>
    <x v="281"/>
    <x v="278"/>
    <x v="190"/>
    <x v="34"/>
    <x v="21"/>
    <x v="37"/>
    <x v="941"/>
    <x v="0"/>
    <x v="30"/>
    <x v="16"/>
    <x v="290"/>
    <x v="14"/>
  </r>
  <r>
    <x v="1823"/>
    <x v="49"/>
    <x v="9"/>
    <x v="0"/>
    <x v="626"/>
    <x v="255"/>
    <x v="3"/>
    <x v="22"/>
    <x v="0"/>
    <x v="2040"/>
    <x v="116"/>
    <x v="100"/>
    <x v="107"/>
    <x v="34"/>
    <x v="21"/>
    <x v="19"/>
    <x v="339"/>
    <x v="0"/>
    <x v="30"/>
    <x v="6"/>
    <x v="79"/>
    <x v="14"/>
  </r>
  <r>
    <x v="1837"/>
    <x v="49"/>
    <x v="9"/>
    <x v="0"/>
    <x v="626"/>
    <x v="255"/>
    <x v="5"/>
    <x v="4"/>
    <x v="0"/>
    <x v="2301"/>
    <x v="116"/>
    <x v="100"/>
    <x v="107"/>
    <x v="34"/>
    <x v="21"/>
    <x v="8"/>
    <x v="152"/>
    <x v="0"/>
    <x v="30"/>
    <x v="6"/>
    <x v="41"/>
    <x v="14"/>
  </r>
  <r>
    <x v="1831"/>
    <x v="49"/>
    <x v="9"/>
    <x v="0"/>
    <x v="631"/>
    <x v="127"/>
    <x v="0"/>
    <x v="21"/>
    <x v="0"/>
    <x v="1508"/>
    <x v="71"/>
    <x v="65"/>
    <x v="171"/>
    <x v="34"/>
    <x v="21"/>
    <x v="16"/>
    <x v="329"/>
    <x v="0"/>
    <x v="30"/>
    <x v="16"/>
    <x v="106"/>
    <x v="14"/>
  </r>
  <r>
    <x v="1830"/>
    <x v="49"/>
    <x v="9"/>
    <x v="0"/>
    <x v="631"/>
    <x v="127"/>
    <x v="0"/>
    <x v="21"/>
    <x v="0"/>
    <x v="1510"/>
    <x v="204"/>
    <x v="196"/>
    <x v="171"/>
    <x v="34"/>
    <x v="21"/>
    <x v="16"/>
    <x v="329"/>
    <x v="0"/>
    <x v="30"/>
    <x v="16"/>
    <x v="106"/>
    <x v="14"/>
  </r>
  <r>
    <x v="1827"/>
    <x v="49"/>
    <x v="9"/>
    <x v="0"/>
    <x v="631"/>
    <x v="127"/>
    <x v="0"/>
    <x v="22"/>
    <x v="0"/>
    <x v="797"/>
    <x v="368"/>
    <x v="362"/>
    <x v="171"/>
    <x v="34"/>
    <x v="21"/>
    <x v="37"/>
    <x v="920"/>
    <x v="0"/>
    <x v="30"/>
    <x v="16"/>
    <x v="290"/>
    <x v="14"/>
  </r>
  <r>
    <x v="2599"/>
    <x v="49"/>
    <x v="9"/>
    <x v="0"/>
    <x v="631"/>
    <x v="127"/>
    <x v="5"/>
    <x v="1"/>
    <x v="0"/>
    <x v="2846"/>
    <x v="513"/>
    <x v="507"/>
    <x v="171"/>
    <x v="34"/>
    <x v="21"/>
    <x v="9"/>
    <x v="214"/>
    <x v="0"/>
    <x v="30"/>
    <x v="16"/>
    <x v="78"/>
    <x v="14"/>
  </r>
  <r>
    <x v="3881"/>
    <x v="49"/>
    <x v="9"/>
    <x v="0"/>
    <x v="636"/>
    <x v="178"/>
    <x v="0"/>
    <x v="22"/>
    <x v="0"/>
    <x v="839"/>
    <x v="123"/>
    <x v="127"/>
    <x v="343"/>
    <x v="34"/>
    <x v="21"/>
    <x v="37"/>
    <x v="1130"/>
    <x v="0"/>
    <x v="30"/>
    <x v="30"/>
    <x v="344"/>
    <x v="14"/>
  </r>
  <r>
    <x v="1826"/>
    <x v="49"/>
    <x v="9"/>
    <x v="0"/>
    <x v="636"/>
    <x v="178"/>
    <x v="0"/>
    <x v="22"/>
    <x v="0"/>
    <x v="842"/>
    <x v="569"/>
    <x v="574"/>
    <x v="343"/>
    <x v="34"/>
    <x v="21"/>
    <x v="37"/>
    <x v="1130"/>
    <x v="0"/>
    <x v="30"/>
    <x v="30"/>
    <x v="344"/>
    <x v="14"/>
  </r>
  <r>
    <x v="4119"/>
    <x v="37"/>
    <x v="9"/>
    <x v="0"/>
    <x v="671"/>
    <x v="111"/>
    <x v="5"/>
    <x v="19"/>
    <x v="0"/>
    <x v="4119"/>
    <x v="61"/>
    <x v="52"/>
    <x v="39"/>
    <x v="34"/>
    <x v="21"/>
    <x v="31"/>
    <x v="473"/>
    <x v="0"/>
    <x v="30"/>
    <x v="11"/>
    <x v="206"/>
    <x v="14"/>
  </r>
  <r>
    <x v="2133"/>
    <x v="50"/>
    <x v="9"/>
    <x v="1"/>
    <x v="105"/>
    <x v="535"/>
    <x v="0"/>
    <x v="21"/>
    <x v="0"/>
    <x v="1584"/>
    <x v="2"/>
    <x v="18"/>
    <x v="666"/>
    <x v="34"/>
    <x v="21"/>
    <x v="16"/>
    <x v="821"/>
    <x v="0"/>
    <x v="30"/>
    <x v="52"/>
    <x v="237"/>
    <x v="14"/>
  </r>
  <r>
    <x v="2134"/>
    <x v="50"/>
    <x v="9"/>
    <x v="1"/>
    <x v="105"/>
    <x v="535"/>
    <x v="0"/>
    <x v="21"/>
    <x v="0"/>
    <x v="1585"/>
    <x v="333"/>
    <x v="362"/>
    <x v="666"/>
    <x v="34"/>
    <x v="21"/>
    <x v="16"/>
    <x v="821"/>
    <x v="0"/>
    <x v="30"/>
    <x v="52"/>
    <x v="237"/>
    <x v="14"/>
  </r>
  <r>
    <x v="2135"/>
    <x v="50"/>
    <x v="9"/>
    <x v="1"/>
    <x v="105"/>
    <x v="535"/>
    <x v="0"/>
    <x v="21"/>
    <x v="0"/>
    <x v="1586"/>
    <x v="650"/>
    <x v="670"/>
    <x v="666"/>
    <x v="34"/>
    <x v="21"/>
    <x v="16"/>
    <x v="821"/>
    <x v="0"/>
    <x v="30"/>
    <x v="52"/>
    <x v="237"/>
    <x v="14"/>
  </r>
  <r>
    <x v="2136"/>
    <x v="50"/>
    <x v="9"/>
    <x v="1"/>
    <x v="105"/>
    <x v="535"/>
    <x v="0"/>
    <x v="22"/>
    <x v="0"/>
    <x v="1004"/>
    <x v="650"/>
    <x v="670"/>
    <x v="666"/>
    <x v="34"/>
    <x v="21"/>
    <x v="37"/>
    <x v="1366"/>
    <x v="0"/>
    <x v="30"/>
    <x v="52"/>
    <x v="387"/>
    <x v="14"/>
  </r>
  <r>
    <x v="1318"/>
    <x v="50"/>
    <x v="9"/>
    <x v="2"/>
    <x v="121"/>
    <x v="122"/>
    <x v="0"/>
    <x v="21"/>
    <x v="0"/>
    <x v="1580"/>
    <x v="385"/>
    <x v="408"/>
    <x v="665"/>
    <x v="34"/>
    <x v="21"/>
    <x v="16"/>
    <x v="817"/>
    <x v="0"/>
    <x v="30"/>
    <x v="50"/>
    <x v="229"/>
    <x v="14"/>
  </r>
  <r>
    <x v="1319"/>
    <x v="50"/>
    <x v="9"/>
    <x v="2"/>
    <x v="121"/>
    <x v="122"/>
    <x v="0"/>
    <x v="21"/>
    <x v="0"/>
    <x v="1581"/>
    <x v="676"/>
    <x v="697"/>
    <x v="665"/>
    <x v="34"/>
    <x v="21"/>
    <x v="16"/>
    <x v="817"/>
    <x v="0"/>
    <x v="30"/>
    <x v="50"/>
    <x v="229"/>
    <x v="14"/>
  </r>
  <r>
    <x v="1329"/>
    <x v="50"/>
    <x v="9"/>
    <x v="2"/>
    <x v="123"/>
    <x v="121"/>
    <x v="0"/>
    <x v="21"/>
    <x v="0"/>
    <x v="1579"/>
    <x v="30"/>
    <x v="52"/>
    <x v="651"/>
    <x v="34"/>
    <x v="21"/>
    <x v="16"/>
    <x v="789"/>
    <x v="0"/>
    <x v="30"/>
    <x v="50"/>
    <x v="229"/>
    <x v="14"/>
  </r>
  <r>
    <x v="2598"/>
    <x v="50"/>
    <x v="9"/>
    <x v="1"/>
    <x v="336"/>
    <x v="97"/>
    <x v="5"/>
    <x v="19"/>
    <x v="0"/>
    <x v="3255"/>
    <x v="76"/>
    <x v="95"/>
    <x v="602"/>
    <x v="34"/>
    <x v="21"/>
    <x v="31"/>
    <x v="1194"/>
    <x v="0"/>
    <x v="30"/>
    <x v="46"/>
    <x v="342"/>
    <x v="14"/>
  </r>
  <r>
    <x v="2597"/>
    <x v="50"/>
    <x v="9"/>
    <x v="2"/>
    <x v="337"/>
    <x v="230"/>
    <x v="5"/>
    <x v="19"/>
    <x v="0"/>
    <x v="1939"/>
    <x v="35"/>
    <x v="39"/>
    <x v="585"/>
    <x v="34"/>
    <x v="21"/>
    <x v="31"/>
    <x v="1176"/>
    <x v="0"/>
    <x v="30"/>
    <x v="26"/>
    <x v="284"/>
    <x v="14"/>
  </r>
  <r>
    <x v="1215"/>
    <x v="50"/>
    <x v="9"/>
    <x v="1"/>
    <x v="347"/>
    <x v="60"/>
    <x v="0"/>
    <x v="22"/>
    <x v="0"/>
    <x v="1732"/>
    <x v="35"/>
    <x v="35"/>
    <x v="383"/>
    <x v="34"/>
    <x v="21"/>
    <x v="37"/>
    <x v="1160"/>
    <x v="0"/>
    <x v="30"/>
    <x v="21"/>
    <x v="314"/>
    <x v="14"/>
  </r>
  <r>
    <x v="1216"/>
    <x v="50"/>
    <x v="9"/>
    <x v="1"/>
    <x v="347"/>
    <x v="60"/>
    <x v="0"/>
    <x v="21"/>
    <x v="0"/>
    <x v="1733"/>
    <x v="35"/>
    <x v="35"/>
    <x v="383"/>
    <x v="34"/>
    <x v="21"/>
    <x v="16"/>
    <x v="529"/>
    <x v="0"/>
    <x v="30"/>
    <x v="21"/>
    <x v="131"/>
    <x v="14"/>
  </r>
  <r>
    <x v="1217"/>
    <x v="50"/>
    <x v="9"/>
    <x v="1"/>
    <x v="347"/>
    <x v="60"/>
    <x v="0"/>
    <x v="21"/>
    <x v="0"/>
    <x v="1734"/>
    <x v="391"/>
    <x v="390"/>
    <x v="383"/>
    <x v="34"/>
    <x v="21"/>
    <x v="16"/>
    <x v="529"/>
    <x v="0"/>
    <x v="30"/>
    <x v="21"/>
    <x v="131"/>
    <x v="14"/>
  </r>
  <r>
    <x v="1306"/>
    <x v="50"/>
    <x v="9"/>
    <x v="1"/>
    <x v="347"/>
    <x v="60"/>
    <x v="0"/>
    <x v="22"/>
    <x v="0"/>
    <x v="1731"/>
    <x v="391"/>
    <x v="390"/>
    <x v="383"/>
    <x v="34"/>
    <x v="21"/>
    <x v="37"/>
    <x v="1160"/>
    <x v="0"/>
    <x v="30"/>
    <x v="21"/>
    <x v="314"/>
    <x v="14"/>
  </r>
  <r>
    <x v="1218"/>
    <x v="50"/>
    <x v="9"/>
    <x v="1"/>
    <x v="347"/>
    <x v="60"/>
    <x v="0"/>
    <x v="21"/>
    <x v="0"/>
    <x v="1735"/>
    <x v="680"/>
    <x v="686"/>
    <x v="383"/>
    <x v="34"/>
    <x v="21"/>
    <x v="16"/>
    <x v="529"/>
    <x v="0"/>
    <x v="30"/>
    <x v="21"/>
    <x v="131"/>
    <x v="14"/>
  </r>
  <r>
    <x v="1219"/>
    <x v="50"/>
    <x v="9"/>
    <x v="2"/>
    <x v="356"/>
    <x v="105"/>
    <x v="0"/>
    <x v="22"/>
    <x v="0"/>
    <x v="1736"/>
    <x v="13"/>
    <x v="15"/>
    <x v="398"/>
    <x v="34"/>
    <x v="21"/>
    <x v="37"/>
    <x v="1175"/>
    <x v="0"/>
    <x v="30"/>
    <x v="26"/>
    <x v="333"/>
    <x v="14"/>
  </r>
  <r>
    <x v="1222"/>
    <x v="50"/>
    <x v="9"/>
    <x v="2"/>
    <x v="356"/>
    <x v="105"/>
    <x v="0"/>
    <x v="21"/>
    <x v="0"/>
    <x v="1739"/>
    <x v="13"/>
    <x v="15"/>
    <x v="398"/>
    <x v="34"/>
    <x v="21"/>
    <x v="16"/>
    <x v="535"/>
    <x v="0"/>
    <x v="30"/>
    <x v="26"/>
    <x v="151"/>
    <x v="14"/>
  </r>
  <r>
    <x v="1220"/>
    <x v="50"/>
    <x v="9"/>
    <x v="2"/>
    <x v="356"/>
    <x v="105"/>
    <x v="0"/>
    <x v="22"/>
    <x v="0"/>
    <x v="1737"/>
    <x v="356"/>
    <x v="359"/>
    <x v="398"/>
    <x v="34"/>
    <x v="21"/>
    <x v="37"/>
    <x v="1175"/>
    <x v="0"/>
    <x v="30"/>
    <x v="26"/>
    <x v="333"/>
    <x v="14"/>
  </r>
  <r>
    <x v="1223"/>
    <x v="50"/>
    <x v="9"/>
    <x v="2"/>
    <x v="356"/>
    <x v="105"/>
    <x v="0"/>
    <x v="21"/>
    <x v="0"/>
    <x v="1740"/>
    <x v="356"/>
    <x v="359"/>
    <x v="398"/>
    <x v="34"/>
    <x v="21"/>
    <x v="16"/>
    <x v="535"/>
    <x v="0"/>
    <x v="30"/>
    <x v="26"/>
    <x v="151"/>
    <x v="14"/>
  </r>
  <r>
    <x v="1221"/>
    <x v="50"/>
    <x v="9"/>
    <x v="2"/>
    <x v="356"/>
    <x v="105"/>
    <x v="0"/>
    <x v="22"/>
    <x v="0"/>
    <x v="1738"/>
    <x v="663"/>
    <x v="669"/>
    <x v="398"/>
    <x v="34"/>
    <x v="21"/>
    <x v="37"/>
    <x v="1175"/>
    <x v="0"/>
    <x v="30"/>
    <x v="26"/>
    <x v="333"/>
    <x v="14"/>
  </r>
  <r>
    <x v="1224"/>
    <x v="50"/>
    <x v="9"/>
    <x v="2"/>
    <x v="356"/>
    <x v="105"/>
    <x v="0"/>
    <x v="21"/>
    <x v="0"/>
    <x v="1741"/>
    <x v="663"/>
    <x v="669"/>
    <x v="398"/>
    <x v="34"/>
    <x v="21"/>
    <x v="16"/>
    <x v="535"/>
    <x v="0"/>
    <x v="30"/>
    <x v="26"/>
    <x v="151"/>
    <x v="14"/>
  </r>
  <r>
    <x v="1178"/>
    <x v="50"/>
    <x v="9"/>
    <x v="2"/>
    <x v="520"/>
    <x v="229"/>
    <x v="0"/>
    <x v="22"/>
    <x v="0"/>
    <x v="997"/>
    <x v="391"/>
    <x v="408"/>
    <x v="639"/>
    <x v="34"/>
    <x v="21"/>
    <x v="37"/>
    <x v="1335"/>
    <x v="0"/>
    <x v="30"/>
    <x v="42"/>
    <x v="369"/>
    <x v="14"/>
  </r>
  <r>
    <x v="2068"/>
    <x v="50"/>
    <x v="9"/>
    <x v="2"/>
    <x v="520"/>
    <x v="229"/>
    <x v="0"/>
    <x v="22"/>
    <x v="0"/>
    <x v="998"/>
    <x v="680"/>
    <x v="698"/>
    <x v="639"/>
    <x v="34"/>
    <x v="21"/>
    <x v="37"/>
    <x v="1335"/>
    <x v="0"/>
    <x v="30"/>
    <x v="46"/>
    <x v="375"/>
    <x v="14"/>
  </r>
  <r>
    <x v="2595"/>
    <x v="50"/>
    <x v="9"/>
    <x v="1"/>
    <x v="523"/>
    <x v="522"/>
    <x v="5"/>
    <x v="4"/>
    <x v="0"/>
    <x v="1002"/>
    <x v="61"/>
    <x v="92"/>
    <x v="680"/>
    <x v="34"/>
    <x v="21"/>
    <x v="8"/>
    <x v="706"/>
    <x v="0"/>
    <x v="30"/>
    <x v="54"/>
    <x v="197"/>
    <x v="14"/>
  </r>
  <r>
    <x v="2596"/>
    <x v="50"/>
    <x v="9"/>
    <x v="1"/>
    <x v="523"/>
    <x v="522"/>
    <x v="3"/>
    <x v="22"/>
    <x v="0"/>
    <x v="3254"/>
    <x v="61"/>
    <x v="92"/>
    <x v="680"/>
    <x v="34"/>
    <x v="21"/>
    <x v="19"/>
    <x v="987"/>
    <x v="0"/>
    <x v="30"/>
    <x v="54"/>
    <x v="279"/>
    <x v="14"/>
  </r>
  <r>
    <x v="2137"/>
    <x v="50"/>
    <x v="9"/>
    <x v="1"/>
    <x v="524"/>
    <x v="513"/>
    <x v="0"/>
    <x v="22"/>
    <x v="0"/>
    <x v="1003"/>
    <x v="2"/>
    <x v="11"/>
    <x v="641"/>
    <x v="34"/>
    <x v="21"/>
    <x v="37"/>
    <x v="1338"/>
    <x v="0"/>
    <x v="30"/>
    <x v="45"/>
    <x v="373"/>
    <x v="14"/>
  </r>
  <r>
    <x v="3645"/>
    <x v="50"/>
    <x v="9"/>
    <x v="2"/>
    <x v="572"/>
    <x v="231"/>
    <x v="0"/>
    <x v="22"/>
    <x v="0"/>
    <x v="1043"/>
    <x v="24"/>
    <x v="24"/>
    <x v="251"/>
    <x v="34"/>
    <x v="21"/>
    <x v="37"/>
    <x v="1019"/>
    <x v="0"/>
    <x v="30"/>
    <x v="22"/>
    <x v="318"/>
    <x v="14"/>
  </r>
  <r>
    <x v="1254"/>
    <x v="50"/>
    <x v="9"/>
    <x v="2"/>
    <x v="622"/>
    <x v="61"/>
    <x v="0"/>
    <x v="19"/>
    <x v="0"/>
    <x v="2028"/>
    <x v="494"/>
    <x v="494"/>
    <x v="493"/>
    <x v="34"/>
    <x v="21"/>
    <x v="36"/>
    <x v="1191"/>
    <x v="0"/>
    <x v="30"/>
    <x v="21"/>
    <x v="295"/>
    <x v="14"/>
  </r>
  <r>
    <x v="1159"/>
    <x v="51"/>
    <x v="9"/>
    <x v="1"/>
    <x v="354"/>
    <x v="119"/>
    <x v="5"/>
    <x v="19"/>
    <x v="0"/>
    <x v="970"/>
    <x v="65"/>
    <x v="90"/>
    <x v="643"/>
    <x v="34"/>
    <x v="21"/>
    <x v="31"/>
    <x v="1246"/>
    <x v="0"/>
    <x v="30"/>
    <x v="50"/>
    <x v="350"/>
    <x v="14"/>
  </r>
  <r>
    <x v="1962"/>
    <x v="51"/>
    <x v="9"/>
    <x v="1"/>
    <x v="375"/>
    <x v="124"/>
    <x v="0"/>
    <x v="22"/>
    <x v="0"/>
    <x v="2855"/>
    <x v="678"/>
    <x v="684"/>
    <x v="291"/>
    <x v="34"/>
    <x v="21"/>
    <x v="37"/>
    <x v="1068"/>
    <x v="0"/>
    <x v="30"/>
    <x v="21"/>
    <x v="314"/>
    <x v="14"/>
  </r>
  <r>
    <x v="2086"/>
    <x v="51"/>
    <x v="9"/>
    <x v="2"/>
    <x v="514"/>
    <x v="515"/>
    <x v="0"/>
    <x v="22"/>
    <x v="0"/>
    <x v="1024"/>
    <x v="669"/>
    <x v="691"/>
    <x v="661"/>
    <x v="34"/>
    <x v="21"/>
    <x v="37"/>
    <x v="1361"/>
    <x v="0"/>
    <x v="30"/>
    <x v="52"/>
    <x v="387"/>
    <x v="14"/>
  </r>
  <r>
    <x v="2062"/>
    <x v="51"/>
    <x v="9"/>
    <x v="1"/>
    <x v="516"/>
    <x v="118"/>
    <x v="0"/>
    <x v="22"/>
    <x v="0"/>
    <x v="966"/>
    <x v="0"/>
    <x v="6"/>
    <x v="644"/>
    <x v="34"/>
    <x v="21"/>
    <x v="37"/>
    <x v="1343"/>
    <x v="0"/>
    <x v="30"/>
    <x v="50"/>
    <x v="382"/>
    <x v="14"/>
  </r>
  <r>
    <x v="1156"/>
    <x v="51"/>
    <x v="9"/>
    <x v="1"/>
    <x v="516"/>
    <x v="118"/>
    <x v="0"/>
    <x v="22"/>
    <x v="0"/>
    <x v="967"/>
    <x v="8"/>
    <x v="24"/>
    <x v="644"/>
    <x v="34"/>
    <x v="21"/>
    <x v="37"/>
    <x v="1343"/>
    <x v="0"/>
    <x v="30"/>
    <x v="50"/>
    <x v="382"/>
    <x v="14"/>
  </r>
  <r>
    <x v="3654"/>
    <x v="51"/>
    <x v="9"/>
    <x v="1"/>
    <x v="516"/>
    <x v="118"/>
    <x v="5"/>
    <x v="19"/>
    <x v="0"/>
    <x v="3895"/>
    <x v="28"/>
    <x v="49"/>
    <x v="644"/>
    <x v="34"/>
    <x v="21"/>
    <x v="31"/>
    <x v="1249"/>
    <x v="0"/>
    <x v="30"/>
    <x v="50"/>
    <x v="350"/>
    <x v="14"/>
  </r>
  <r>
    <x v="1157"/>
    <x v="51"/>
    <x v="9"/>
    <x v="1"/>
    <x v="516"/>
    <x v="118"/>
    <x v="5"/>
    <x v="4"/>
    <x v="0"/>
    <x v="968"/>
    <x v="30"/>
    <x v="52"/>
    <x v="644"/>
    <x v="34"/>
    <x v="21"/>
    <x v="8"/>
    <x v="629"/>
    <x v="0"/>
    <x v="30"/>
    <x v="50"/>
    <x v="180"/>
    <x v="14"/>
  </r>
  <r>
    <x v="3657"/>
    <x v="51"/>
    <x v="9"/>
    <x v="1"/>
    <x v="516"/>
    <x v="118"/>
    <x v="3"/>
    <x v="22"/>
    <x v="0"/>
    <x v="3898"/>
    <x v="30"/>
    <x v="52"/>
    <x v="644"/>
    <x v="34"/>
    <x v="21"/>
    <x v="19"/>
    <x v="890"/>
    <x v="0"/>
    <x v="30"/>
    <x v="50"/>
    <x v="267"/>
    <x v="14"/>
  </r>
  <r>
    <x v="1158"/>
    <x v="51"/>
    <x v="9"/>
    <x v="1"/>
    <x v="516"/>
    <x v="118"/>
    <x v="0"/>
    <x v="22"/>
    <x v="0"/>
    <x v="969"/>
    <x v="42"/>
    <x v="65"/>
    <x v="644"/>
    <x v="34"/>
    <x v="21"/>
    <x v="37"/>
    <x v="1343"/>
    <x v="0"/>
    <x v="30"/>
    <x v="50"/>
    <x v="382"/>
    <x v="14"/>
  </r>
  <r>
    <x v="1848"/>
    <x v="51"/>
    <x v="9"/>
    <x v="1"/>
    <x v="516"/>
    <x v="118"/>
    <x v="5"/>
    <x v="4"/>
    <x v="0"/>
    <x v="2939"/>
    <x v="65"/>
    <x v="90"/>
    <x v="644"/>
    <x v="34"/>
    <x v="21"/>
    <x v="8"/>
    <x v="629"/>
    <x v="0"/>
    <x v="30"/>
    <x v="50"/>
    <x v="180"/>
    <x v="14"/>
  </r>
  <r>
    <x v="1849"/>
    <x v="51"/>
    <x v="9"/>
    <x v="1"/>
    <x v="516"/>
    <x v="118"/>
    <x v="3"/>
    <x v="22"/>
    <x v="0"/>
    <x v="2940"/>
    <x v="65"/>
    <x v="90"/>
    <x v="644"/>
    <x v="34"/>
    <x v="21"/>
    <x v="19"/>
    <x v="890"/>
    <x v="0"/>
    <x v="30"/>
    <x v="50"/>
    <x v="267"/>
    <x v="14"/>
  </r>
  <r>
    <x v="3621"/>
    <x v="51"/>
    <x v="9"/>
    <x v="1"/>
    <x v="516"/>
    <x v="118"/>
    <x v="5"/>
    <x v="19"/>
    <x v="0"/>
    <x v="2091"/>
    <x v="69"/>
    <x v="92"/>
    <x v="644"/>
    <x v="34"/>
    <x v="21"/>
    <x v="31"/>
    <x v="1249"/>
    <x v="0"/>
    <x v="30"/>
    <x v="50"/>
    <x v="350"/>
    <x v="14"/>
  </r>
  <r>
    <x v="1160"/>
    <x v="51"/>
    <x v="9"/>
    <x v="1"/>
    <x v="516"/>
    <x v="118"/>
    <x v="0"/>
    <x v="22"/>
    <x v="0"/>
    <x v="971"/>
    <x v="101"/>
    <x v="124"/>
    <x v="644"/>
    <x v="34"/>
    <x v="21"/>
    <x v="37"/>
    <x v="1343"/>
    <x v="0"/>
    <x v="30"/>
    <x v="50"/>
    <x v="382"/>
    <x v="14"/>
  </r>
  <r>
    <x v="1197"/>
    <x v="51"/>
    <x v="9"/>
    <x v="1"/>
    <x v="516"/>
    <x v="118"/>
    <x v="0"/>
    <x v="21"/>
    <x v="0"/>
    <x v="1567"/>
    <x v="116"/>
    <x v="137"/>
    <x v="644"/>
    <x v="34"/>
    <x v="21"/>
    <x v="16"/>
    <x v="780"/>
    <x v="0"/>
    <x v="30"/>
    <x v="50"/>
    <x v="229"/>
    <x v="14"/>
  </r>
  <r>
    <x v="1161"/>
    <x v="51"/>
    <x v="9"/>
    <x v="1"/>
    <x v="516"/>
    <x v="118"/>
    <x v="0"/>
    <x v="22"/>
    <x v="0"/>
    <x v="972"/>
    <x v="118"/>
    <x v="139"/>
    <x v="644"/>
    <x v="34"/>
    <x v="21"/>
    <x v="37"/>
    <x v="1343"/>
    <x v="0"/>
    <x v="30"/>
    <x v="50"/>
    <x v="382"/>
    <x v="14"/>
  </r>
  <r>
    <x v="1284"/>
    <x v="51"/>
    <x v="9"/>
    <x v="1"/>
    <x v="516"/>
    <x v="118"/>
    <x v="2"/>
    <x v="23"/>
    <x v="0"/>
    <x v="2356"/>
    <x v="123"/>
    <x v="144"/>
    <x v="644"/>
    <x v="34"/>
    <x v="21"/>
    <x v="0"/>
    <x v="110"/>
    <x v="0"/>
    <x v="30"/>
    <x v="50"/>
    <x v="34"/>
    <x v="14"/>
  </r>
  <r>
    <x v="1162"/>
    <x v="51"/>
    <x v="9"/>
    <x v="1"/>
    <x v="516"/>
    <x v="118"/>
    <x v="0"/>
    <x v="22"/>
    <x v="0"/>
    <x v="973"/>
    <x v="133"/>
    <x v="157"/>
    <x v="644"/>
    <x v="34"/>
    <x v="21"/>
    <x v="37"/>
    <x v="1343"/>
    <x v="0"/>
    <x v="30"/>
    <x v="50"/>
    <x v="382"/>
    <x v="14"/>
  </r>
  <r>
    <x v="1198"/>
    <x v="51"/>
    <x v="9"/>
    <x v="1"/>
    <x v="516"/>
    <x v="118"/>
    <x v="0"/>
    <x v="21"/>
    <x v="0"/>
    <x v="1568"/>
    <x v="160"/>
    <x v="183"/>
    <x v="644"/>
    <x v="34"/>
    <x v="21"/>
    <x v="16"/>
    <x v="780"/>
    <x v="0"/>
    <x v="30"/>
    <x v="50"/>
    <x v="229"/>
    <x v="14"/>
  </r>
  <r>
    <x v="2076"/>
    <x v="51"/>
    <x v="9"/>
    <x v="1"/>
    <x v="516"/>
    <x v="118"/>
    <x v="0"/>
    <x v="22"/>
    <x v="0"/>
    <x v="974"/>
    <x v="170"/>
    <x v="192"/>
    <x v="644"/>
    <x v="34"/>
    <x v="21"/>
    <x v="37"/>
    <x v="1343"/>
    <x v="0"/>
    <x v="30"/>
    <x v="50"/>
    <x v="382"/>
    <x v="14"/>
  </r>
  <r>
    <x v="1163"/>
    <x v="51"/>
    <x v="9"/>
    <x v="1"/>
    <x v="516"/>
    <x v="118"/>
    <x v="0"/>
    <x v="22"/>
    <x v="0"/>
    <x v="975"/>
    <x v="188"/>
    <x v="212"/>
    <x v="644"/>
    <x v="34"/>
    <x v="21"/>
    <x v="37"/>
    <x v="1343"/>
    <x v="0"/>
    <x v="30"/>
    <x v="50"/>
    <x v="382"/>
    <x v="14"/>
  </r>
  <r>
    <x v="1164"/>
    <x v="51"/>
    <x v="9"/>
    <x v="1"/>
    <x v="516"/>
    <x v="118"/>
    <x v="0"/>
    <x v="22"/>
    <x v="0"/>
    <x v="976"/>
    <x v="207"/>
    <x v="231"/>
    <x v="644"/>
    <x v="34"/>
    <x v="21"/>
    <x v="37"/>
    <x v="1343"/>
    <x v="0"/>
    <x v="30"/>
    <x v="50"/>
    <x v="382"/>
    <x v="14"/>
  </r>
  <r>
    <x v="1165"/>
    <x v="51"/>
    <x v="9"/>
    <x v="1"/>
    <x v="516"/>
    <x v="118"/>
    <x v="0"/>
    <x v="22"/>
    <x v="0"/>
    <x v="977"/>
    <x v="227"/>
    <x v="254"/>
    <x v="644"/>
    <x v="34"/>
    <x v="21"/>
    <x v="37"/>
    <x v="1343"/>
    <x v="0"/>
    <x v="30"/>
    <x v="50"/>
    <x v="382"/>
    <x v="14"/>
  </r>
  <r>
    <x v="1285"/>
    <x v="51"/>
    <x v="9"/>
    <x v="1"/>
    <x v="516"/>
    <x v="118"/>
    <x v="2"/>
    <x v="23"/>
    <x v="0"/>
    <x v="2357"/>
    <x v="231"/>
    <x v="258"/>
    <x v="644"/>
    <x v="34"/>
    <x v="21"/>
    <x v="0"/>
    <x v="110"/>
    <x v="0"/>
    <x v="30"/>
    <x v="50"/>
    <x v="34"/>
    <x v="14"/>
  </r>
  <r>
    <x v="1199"/>
    <x v="51"/>
    <x v="9"/>
    <x v="1"/>
    <x v="516"/>
    <x v="118"/>
    <x v="0"/>
    <x v="21"/>
    <x v="0"/>
    <x v="1569"/>
    <x v="250"/>
    <x v="274"/>
    <x v="644"/>
    <x v="34"/>
    <x v="21"/>
    <x v="16"/>
    <x v="780"/>
    <x v="0"/>
    <x v="30"/>
    <x v="50"/>
    <x v="229"/>
    <x v="14"/>
  </r>
  <r>
    <x v="1115"/>
    <x v="51"/>
    <x v="9"/>
    <x v="1"/>
    <x v="516"/>
    <x v="118"/>
    <x v="0"/>
    <x v="22"/>
    <x v="0"/>
    <x v="51"/>
    <x v="259"/>
    <x v="284"/>
    <x v="644"/>
    <x v="34"/>
    <x v="21"/>
    <x v="37"/>
    <x v="1343"/>
    <x v="0"/>
    <x v="30"/>
    <x v="50"/>
    <x v="382"/>
    <x v="14"/>
  </r>
  <r>
    <x v="1331"/>
    <x v="51"/>
    <x v="9"/>
    <x v="1"/>
    <x v="516"/>
    <x v="118"/>
    <x v="0"/>
    <x v="22"/>
    <x v="0"/>
    <x v="978"/>
    <x v="292"/>
    <x v="318"/>
    <x v="644"/>
    <x v="34"/>
    <x v="21"/>
    <x v="37"/>
    <x v="1343"/>
    <x v="0"/>
    <x v="30"/>
    <x v="50"/>
    <x v="382"/>
    <x v="14"/>
  </r>
  <r>
    <x v="1200"/>
    <x v="51"/>
    <x v="9"/>
    <x v="1"/>
    <x v="516"/>
    <x v="118"/>
    <x v="0"/>
    <x v="21"/>
    <x v="0"/>
    <x v="1570"/>
    <x v="303"/>
    <x v="330"/>
    <x v="644"/>
    <x v="34"/>
    <x v="21"/>
    <x v="16"/>
    <x v="780"/>
    <x v="0"/>
    <x v="30"/>
    <x v="50"/>
    <x v="229"/>
    <x v="14"/>
  </r>
  <r>
    <x v="1166"/>
    <x v="51"/>
    <x v="9"/>
    <x v="1"/>
    <x v="516"/>
    <x v="118"/>
    <x v="0"/>
    <x v="22"/>
    <x v="0"/>
    <x v="979"/>
    <x v="317"/>
    <x v="345"/>
    <x v="644"/>
    <x v="34"/>
    <x v="21"/>
    <x v="37"/>
    <x v="1343"/>
    <x v="0"/>
    <x v="30"/>
    <x v="50"/>
    <x v="382"/>
    <x v="14"/>
  </r>
  <r>
    <x v="1167"/>
    <x v="51"/>
    <x v="9"/>
    <x v="1"/>
    <x v="516"/>
    <x v="118"/>
    <x v="0"/>
    <x v="22"/>
    <x v="0"/>
    <x v="980"/>
    <x v="340"/>
    <x v="366"/>
    <x v="644"/>
    <x v="34"/>
    <x v="21"/>
    <x v="37"/>
    <x v="1343"/>
    <x v="0"/>
    <x v="30"/>
    <x v="50"/>
    <x v="382"/>
    <x v="14"/>
  </r>
  <r>
    <x v="1201"/>
    <x v="51"/>
    <x v="9"/>
    <x v="1"/>
    <x v="516"/>
    <x v="118"/>
    <x v="0"/>
    <x v="21"/>
    <x v="0"/>
    <x v="1571"/>
    <x v="347"/>
    <x v="374"/>
    <x v="644"/>
    <x v="34"/>
    <x v="21"/>
    <x v="16"/>
    <x v="780"/>
    <x v="0"/>
    <x v="30"/>
    <x v="50"/>
    <x v="229"/>
    <x v="14"/>
  </r>
  <r>
    <x v="1168"/>
    <x v="51"/>
    <x v="9"/>
    <x v="1"/>
    <x v="516"/>
    <x v="118"/>
    <x v="0"/>
    <x v="22"/>
    <x v="0"/>
    <x v="981"/>
    <x v="352"/>
    <x v="378"/>
    <x v="644"/>
    <x v="34"/>
    <x v="21"/>
    <x v="37"/>
    <x v="1343"/>
    <x v="0"/>
    <x v="30"/>
    <x v="50"/>
    <x v="382"/>
    <x v="14"/>
  </r>
  <r>
    <x v="1169"/>
    <x v="51"/>
    <x v="9"/>
    <x v="1"/>
    <x v="516"/>
    <x v="118"/>
    <x v="0"/>
    <x v="21"/>
    <x v="0"/>
    <x v="982"/>
    <x v="395"/>
    <x v="418"/>
    <x v="644"/>
    <x v="34"/>
    <x v="21"/>
    <x v="16"/>
    <x v="780"/>
    <x v="0"/>
    <x v="30"/>
    <x v="50"/>
    <x v="229"/>
    <x v="14"/>
  </r>
  <r>
    <x v="1307"/>
    <x v="51"/>
    <x v="9"/>
    <x v="1"/>
    <x v="516"/>
    <x v="118"/>
    <x v="0"/>
    <x v="22"/>
    <x v="0"/>
    <x v="1572"/>
    <x v="399"/>
    <x v="422"/>
    <x v="644"/>
    <x v="34"/>
    <x v="21"/>
    <x v="37"/>
    <x v="1343"/>
    <x v="0"/>
    <x v="30"/>
    <x v="50"/>
    <x v="382"/>
    <x v="14"/>
  </r>
  <r>
    <x v="1286"/>
    <x v="51"/>
    <x v="9"/>
    <x v="1"/>
    <x v="516"/>
    <x v="118"/>
    <x v="2"/>
    <x v="23"/>
    <x v="0"/>
    <x v="2358"/>
    <x v="411"/>
    <x v="433"/>
    <x v="644"/>
    <x v="34"/>
    <x v="21"/>
    <x v="0"/>
    <x v="110"/>
    <x v="0"/>
    <x v="30"/>
    <x v="50"/>
    <x v="34"/>
    <x v="14"/>
  </r>
  <r>
    <x v="1170"/>
    <x v="51"/>
    <x v="9"/>
    <x v="1"/>
    <x v="516"/>
    <x v="118"/>
    <x v="0"/>
    <x v="22"/>
    <x v="0"/>
    <x v="983"/>
    <x v="421"/>
    <x v="446"/>
    <x v="644"/>
    <x v="34"/>
    <x v="21"/>
    <x v="37"/>
    <x v="1343"/>
    <x v="0"/>
    <x v="30"/>
    <x v="50"/>
    <x v="382"/>
    <x v="14"/>
  </r>
  <r>
    <x v="1171"/>
    <x v="51"/>
    <x v="9"/>
    <x v="1"/>
    <x v="516"/>
    <x v="118"/>
    <x v="0"/>
    <x v="22"/>
    <x v="0"/>
    <x v="984"/>
    <x v="439"/>
    <x v="462"/>
    <x v="644"/>
    <x v="34"/>
    <x v="21"/>
    <x v="37"/>
    <x v="1343"/>
    <x v="0"/>
    <x v="30"/>
    <x v="50"/>
    <x v="382"/>
    <x v="14"/>
  </r>
  <r>
    <x v="1202"/>
    <x v="51"/>
    <x v="9"/>
    <x v="1"/>
    <x v="516"/>
    <x v="118"/>
    <x v="0"/>
    <x v="21"/>
    <x v="0"/>
    <x v="1573"/>
    <x v="439"/>
    <x v="462"/>
    <x v="644"/>
    <x v="34"/>
    <x v="21"/>
    <x v="16"/>
    <x v="780"/>
    <x v="0"/>
    <x v="30"/>
    <x v="50"/>
    <x v="229"/>
    <x v="14"/>
  </r>
  <r>
    <x v="4105"/>
    <x v="51"/>
    <x v="9"/>
    <x v="1"/>
    <x v="516"/>
    <x v="118"/>
    <x v="0"/>
    <x v="22"/>
    <x v="0"/>
    <x v="985"/>
    <x v="473"/>
    <x v="496"/>
    <x v="644"/>
    <x v="34"/>
    <x v="21"/>
    <x v="37"/>
    <x v="1343"/>
    <x v="0"/>
    <x v="30"/>
    <x v="50"/>
    <x v="382"/>
    <x v="14"/>
  </r>
  <r>
    <x v="1203"/>
    <x v="51"/>
    <x v="9"/>
    <x v="1"/>
    <x v="516"/>
    <x v="118"/>
    <x v="0"/>
    <x v="21"/>
    <x v="0"/>
    <x v="1574"/>
    <x v="484"/>
    <x v="505"/>
    <x v="644"/>
    <x v="34"/>
    <x v="21"/>
    <x v="16"/>
    <x v="780"/>
    <x v="0"/>
    <x v="30"/>
    <x v="50"/>
    <x v="229"/>
    <x v="14"/>
  </r>
  <r>
    <x v="1204"/>
    <x v="51"/>
    <x v="9"/>
    <x v="1"/>
    <x v="516"/>
    <x v="118"/>
    <x v="0"/>
    <x v="21"/>
    <x v="0"/>
    <x v="1575"/>
    <x v="510"/>
    <x v="531"/>
    <x v="644"/>
    <x v="34"/>
    <x v="21"/>
    <x v="16"/>
    <x v="780"/>
    <x v="0"/>
    <x v="30"/>
    <x v="50"/>
    <x v="229"/>
    <x v="14"/>
  </r>
  <r>
    <x v="2082"/>
    <x v="51"/>
    <x v="9"/>
    <x v="1"/>
    <x v="516"/>
    <x v="118"/>
    <x v="0"/>
    <x v="22"/>
    <x v="0"/>
    <x v="986"/>
    <x v="510"/>
    <x v="531"/>
    <x v="644"/>
    <x v="34"/>
    <x v="21"/>
    <x v="37"/>
    <x v="1343"/>
    <x v="0"/>
    <x v="30"/>
    <x v="50"/>
    <x v="382"/>
    <x v="14"/>
  </r>
  <r>
    <x v="1287"/>
    <x v="51"/>
    <x v="9"/>
    <x v="1"/>
    <x v="516"/>
    <x v="118"/>
    <x v="2"/>
    <x v="23"/>
    <x v="0"/>
    <x v="2359"/>
    <x v="513"/>
    <x v="534"/>
    <x v="644"/>
    <x v="34"/>
    <x v="21"/>
    <x v="0"/>
    <x v="110"/>
    <x v="0"/>
    <x v="30"/>
    <x v="50"/>
    <x v="34"/>
    <x v="14"/>
  </r>
  <r>
    <x v="1172"/>
    <x v="51"/>
    <x v="9"/>
    <x v="1"/>
    <x v="516"/>
    <x v="118"/>
    <x v="0"/>
    <x v="22"/>
    <x v="0"/>
    <x v="987"/>
    <x v="536"/>
    <x v="556"/>
    <x v="644"/>
    <x v="34"/>
    <x v="21"/>
    <x v="37"/>
    <x v="1343"/>
    <x v="0"/>
    <x v="30"/>
    <x v="50"/>
    <x v="382"/>
    <x v="14"/>
  </r>
  <r>
    <x v="1205"/>
    <x v="51"/>
    <x v="9"/>
    <x v="1"/>
    <x v="516"/>
    <x v="118"/>
    <x v="0"/>
    <x v="21"/>
    <x v="0"/>
    <x v="1576"/>
    <x v="545"/>
    <x v="565"/>
    <x v="644"/>
    <x v="34"/>
    <x v="21"/>
    <x v="16"/>
    <x v="780"/>
    <x v="0"/>
    <x v="30"/>
    <x v="50"/>
    <x v="229"/>
    <x v="14"/>
  </r>
  <r>
    <x v="1173"/>
    <x v="51"/>
    <x v="9"/>
    <x v="1"/>
    <x v="516"/>
    <x v="118"/>
    <x v="0"/>
    <x v="22"/>
    <x v="0"/>
    <x v="988"/>
    <x v="558"/>
    <x v="582"/>
    <x v="644"/>
    <x v="34"/>
    <x v="21"/>
    <x v="37"/>
    <x v="1343"/>
    <x v="0"/>
    <x v="30"/>
    <x v="50"/>
    <x v="382"/>
    <x v="14"/>
  </r>
  <r>
    <x v="1174"/>
    <x v="51"/>
    <x v="9"/>
    <x v="1"/>
    <x v="516"/>
    <x v="118"/>
    <x v="0"/>
    <x v="22"/>
    <x v="0"/>
    <x v="989"/>
    <x v="576"/>
    <x v="600"/>
    <x v="644"/>
    <x v="34"/>
    <x v="21"/>
    <x v="37"/>
    <x v="1343"/>
    <x v="0"/>
    <x v="30"/>
    <x v="50"/>
    <x v="382"/>
    <x v="14"/>
  </r>
  <r>
    <x v="1206"/>
    <x v="51"/>
    <x v="9"/>
    <x v="1"/>
    <x v="516"/>
    <x v="118"/>
    <x v="0"/>
    <x v="21"/>
    <x v="0"/>
    <x v="1577"/>
    <x v="587"/>
    <x v="614"/>
    <x v="644"/>
    <x v="34"/>
    <x v="21"/>
    <x v="16"/>
    <x v="780"/>
    <x v="0"/>
    <x v="30"/>
    <x v="50"/>
    <x v="229"/>
    <x v="14"/>
  </r>
  <r>
    <x v="1175"/>
    <x v="51"/>
    <x v="9"/>
    <x v="1"/>
    <x v="516"/>
    <x v="118"/>
    <x v="0"/>
    <x v="22"/>
    <x v="0"/>
    <x v="990"/>
    <x v="596"/>
    <x v="624"/>
    <x v="644"/>
    <x v="34"/>
    <x v="21"/>
    <x v="37"/>
    <x v="1343"/>
    <x v="0"/>
    <x v="30"/>
    <x v="50"/>
    <x v="382"/>
    <x v="14"/>
  </r>
  <r>
    <x v="2593"/>
    <x v="51"/>
    <x v="9"/>
    <x v="1"/>
    <x v="516"/>
    <x v="118"/>
    <x v="5"/>
    <x v="19"/>
    <x v="0"/>
    <x v="3253"/>
    <x v="612"/>
    <x v="639"/>
    <x v="644"/>
    <x v="34"/>
    <x v="21"/>
    <x v="31"/>
    <x v="1249"/>
    <x v="0"/>
    <x v="30"/>
    <x v="50"/>
    <x v="350"/>
    <x v="14"/>
  </r>
  <r>
    <x v="1288"/>
    <x v="51"/>
    <x v="9"/>
    <x v="1"/>
    <x v="516"/>
    <x v="118"/>
    <x v="2"/>
    <x v="23"/>
    <x v="0"/>
    <x v="2360"/>
    <x v="619"/>
    <x v="642"/>
    <x v="644"/>
    <x v="34"/>
    <x v="21"/>
    <x v="0"/>
    <x v="110"/>
    <x v="0"/>
    <x v="30"/>
    <x v="50"/>
    <x v="34"/>
    <x v="14"/>
  </r>
  <r>
    <x v="1176"/>
    <x v="51"/>
    <x v="9"/>
    <x v="1"/>
    <x v="516"/>
    <x v="118"/>
    <x v="0"/>
    <x v="22"/>
    <x v="0"/>
    <x v="991"/>
    <x v="632"/>
    <x v="654"/>
    <x v="644"/>
    <x v="34"/>
    <x v="21"/>
    <x v="37"/>
    <x v="1343"/>
    <x v="0"/>
    <x v="30"/>
    <x v="50"/>
    <x v="382"/>
    <x v="14"/>
  </r>
  <r>
    <x v="1207"/>
    <x v="51"/>
    <x v="9"/>
    <x v="1"/>
    <x v="516"/>
    <x v="118"/>
    <x v="0"/>
    <x v="21"/>
    <x v="0"/>
    <x v="1578"/>
    <x v="632"/>
    <x v="654"/>
    <x v="644"/>
    <x v="34"/>
    <x v="21"/>
    <x v="16"/>
    <x v="780"/>
    <x v="0"/>
    <x v="30"/>
    <x v="50"/>
    <x v="229"/>
    <x v="14"/>
  </r>
  <r>
    <x v="1177"/>
    <x v="51"/>
    <x v="9"/>
    <x v="1"/>
    <x v="516"/>
    <x v="118"/>
    <x v="0"/>
    <x v="22"/>
    <x v="0"/>
    <x v="992"/>
    <x v="660"/>
    <x v="679"/>
    <x v="644"/>
    <x v="34"/>
    <x v="21"/>
    <x v="37"/>
    <x v="1343"/>
    <x v="0"/>
    <x v="30"/>
    <x v="50"/>
    <x v="382"/>
    <x v="14"/>
  </r>
  <r>
    <x v="1281"/>
    <x v="51"/>
    <x v="9"/>
    <x v="1"/>
    <x v="517"/>
    <x v="135"/>
    <x v="0"/>
    <x v="22"/>
    <x v="0"/>
    <x v="2031"/>
    <x v="52"/>
    <x v="65"/>
    <x v="618"/>
    <x v="34"/>
    <x v="21"/>
    <x v="37"/>
    <x v="1327"/>
    <x v="0"/>
    <x v="30"/>
    <x v="38"/>
    <x v="362"/>
    <x v="14"/>
  </r>
  <r>
    <x v="1301"/>
    <x v="51"/>
    <x v="9"/>
    <x v="1"/>
    <x v="518"/>
    <x v="136"/>
    <x v="5"/>
    <x v="4"/>
    <x v="0"/>
    <x v="2556"/>
    <x v="84"/>
    <x v="92"/>
    <x v="610"/>
    <x v="34"/>
    <x v="21"/>
    <x v="8"/>
    <x v="574"/>
    <x v="0"/>
    <x v="30"/>
    <x v="35"/>
    <x v="135"/>
    <x v="14"/>
  </r>
  <r>
    <x v="3599"/>
    <x v="51"/>
    <x v="9"/>
    <x v="1"/>
    <x v="518"/>
    <x v="136"/>
    <x v="3"/>
    <x v="22"/>
    <x v="0"/>
    <x v="3874"/>
    <x v="84"/>
    <x v="92"/>
    <x v="610"/>
    <x v="34"/>
    <x v="21"/>
    <x v="19"/>
    <x v="831"/>
    <x v="0"/>
    <x v="30"/>
    <x v="35"/>
    <x v="217"/>
    <x v="14"/>
  </r>
  <r>
    <x v="1336"/>
    <x v="51"/>
    <x v="9"/>
    <x v="2"/>
    <x v="525"/>
    <x v="536"/>
    <x v="0"/>
    <x v="22"/>
    <x v="0"/>
    <x v="993"/>
    <x v="61"/>
    <x v="70"/>
    <x v="617"/>
    <x v="34"/>
    <x v="21"/>
    <x v="37"/>
    <x v="1326"/>
    <x v="0"/>
    <x v="30"/>
    <x v="35"/>
    <x v="355"/>
    <x v="14"/>
  </r>
  <r>
    <x v="2077"/>
    <x v="51"/>
    <x v="9"/>
    <x v="2"/>
    <x v="525"/>
    <x v="536"/>
    <x v="0"/>
    <x v="22"/>
    <x v="0"/>
    <x v="2102"/>
    <x v="126"/>
    <x v="137"/>
    <x v="617"/>
    <x v="34"/>
    <x v="21"/>
    <x v="37"/>
    <x v="1326"/>
    <x v="0"/>
    <x v="30"/>
    <x v="38"/>
    <x v="362"/>
    <x v="14"/>
  </r>
  <r>
    <x v="1305"/>
    <x v="51"/>
    <x v="9"/>
    <x v="2"/>
    <x v="525"/>
    <x v="536"/>
    <x v="0"/>
    <x v="22"/>
    <x v="0"/>
    <x v="2099"/>
    <x v="340"/>
    <x v="356"/>
    <x v="617"/>
    <x v="34"/>
    <x v="21"/>
    <x v="37"/>
    <x v="1326"/>
    <x v="0"/>
    <x v="30"/>
    <x v="38"/>
    <x v="362"/>
    <x v="14"/>
  </r>
  <r>
    <x v="1232"/>
    <x v="51"/>
    <x v="9"/>
    <x v="2"/>
    <x v="525"/>
    <x v="536"/>
    <x v="0"/>
    <x v="22"/>
    <x v="0"/>
    <x v="2101"/>
    <x v="395"/>
    <x v="408"/>
    <x v="617"/>
    <x v="34"/>
    <x v="21"/>
    <x v="37"/>
    <x v="1326"/>
    <x v="0"/>
    <x v="30"/>
    <x v="38"/>
    <x v="362"/>
    <x v="14"/>
  </r>
  <r>
    <x v="2594"/>
    <x v="51"/>
    <x v="9"/>
    <x v="2"/>
    <x v="525"/>
    <x v="536"/>
    <x v="5"/>
    <x v="19"/>
    <x v="0"/>
    <x v="3235"/>
    <x v="476"/>
    <x v="491"/>
    <x v="617"/>
    <x v="34"/>
    <x v="21"/>
    <x v="31"/>
    <x v="1209"/>
    <x v="0"/>
    <x v="30"/>
    <x v="38"/>
    <x v="326"/>
    <x v="14"/>
  </r>
  <r>
    <x v="1231"/>
    <x v="51"/>
    <x v="9"/>
    <x v="2"/>
    <x v="526"/>
    <x v="537"/>
    <x v="0"/>
    <x v="22"/>
    <x v="0"/>
    <x v="2098"/>
    <x v="518"/>
    <x v="531"/>
    <x v="609"/>
    <x v="34"/>
    <x v="21"/>
    <x v="37"/>
    <x v="1320"/>
    <x v="0"/>
    <x v="30"/>
    <x v="38"/>
    <x v="362"/>
    <x v="14"/>
  </r>
  <r>
    <x v="2087"/>
    <x v="51"/>
    <x v="9"/>
    <x v="2"/>
    <x v="527"/>
    <x v="516"/>
    <x v="0"/>
    <x v="22"/>
    <x v="0"/>
    <x v="1006"/>
    <x v="22"/>
    <x v="42"/>
    <x v="646"/>
    <x v="34"/>
    <x v="21"/>
    <x v="37"/>
    <x v="1345"/>
    <x v="0"/>
    <x v="30"/>
    <x v="50"/>
    <x v="382"/>
    <x v="14"/>
  </r>
  <r>
    <x v="2124"/>
    <x v="51"/>
    <x v="9"/>
    <x v="2"/>
    <x v="527"/>
    <x v="516"/>
    <x v="5"/>
    <x v="19"/>
    <x v="0"/>
    <x v="1007"/>
    <x v="69"/>
    <x v="92"/>
    <x v="646"/>
    <x v="34"/>
    <x v="21"/>
    <x v="31"/>
    <x v="1251"/>
    <x v="0"/>
    <x v="30"/>
    <x v="50"/>
    <x v="350"/>
    <x v="14"/>
  </r>
  <r>
    <x v="3655"/>
    <x v="51"/>
    <x v="9"/>
    <x v="2"/>
    <x v="527"/>
    <x v="516"/>
    <x v="5"/>
    <x v="19"/>
    <x v="0"/>
    <x v="3896"/>
    <x v="69"/>
    <x v="92"/>
    <x v="646"/>
    <x v="34"/>
    <x v="21"/>
    <x v="31"/>
    <x v="1251"/>
    <x v="0"/>
    <x v="30"/>
    <x v="50"/>
    <x v="350"/>
    <x v="14"/>
  </r>
  <r>
    <x v="3543"/>
    <x v="51"/>
    <x v="9"/>
    <x v="2"/>
    <x v="527"/>
    <x v="516"/>
    <x v="5"/>
    <x v="4"/>
    <x v="0"/>
    <x v="1008"/>
    <x v="71"/>
    <x v="95"/>
    <x v="646"/>
    <x v="34"/>
    <x v="21"/>
    <x v="8"/>
    <x v="631"/>
    <x v="0"/>
    <x v="30"/>
    <x v="50"/>
    <x v="180"/>
    <x v="14"/>
  </r>
  <r>
    <x v="3656"/>
    <x v="51"/>
    <x v="9"/>
    <x v="2"/>
    <x v="527"/>
    <x v="516"/>
    <x v="3"/>
    <x v="22"/>
    <x v="0"/>
    <x v="3897"/>
    <x v="71"/>
    <x v="95"/>
    <x v="646"/>
    <x v="34"/>
    <x v="21"/>
    <x v="19"/>
    <x v="891"/>
    <x v="0"/>
    <x v="30"/>
    <x v="50"/>
    <x v="267"/>
    <x v="14"/>
  </r>
  <r>
    <x v="2088"/>
    <x v="51"/>
    <x v="9"/>
    <x v="2"/>
    <x v="527"/>
    <x v="516"/>
    <x v="0"/>
    <x v="22"/>
    <x v="0"/>
    <x v="1009"/>
    <x v="105"/>
    <x v="127"/>
    <x v="646"/>
    <x v="34"/>
    <x v="21"/>
    <x v="37"/>
    <x v="1345"/>
    <x v="0"/>
    <x v="30"/>
    <x v="50"/>
    <x v="382"/>
    <x v="14"/>
  </r>
  <r>
    <x v="2089"/>
    <x v="51"/>
    <x v="9"/>
    <x v="2"/>
    <x v="527"/>
    <x v="516"/>
    <x v="0"/>
    <x v="22"/>
    <x v="0"/>
    <x v="1010"/>
    <x v="160"/>
    <x v="183"/>
    <x v="646"/>
    <x v="34"/>
    <x v="21"/>
    <x v="37"/>
    <x v="1345"/>
    <x v="0"/>
    <x v="30"/>
    <x v="50"/>
    <x v="382"/>
    <x v="14"/>
  </r>
  <r>
    <x v="2101"/>
    <x v="51"/>
    <x v="9"/>
    <x v="2"/>
    <x v="527"/>
    <x v="516"/>
    <x v="0"/>
    <x v="21"/>
    <x v="0"/>
    <x v="1587"/>
    <x v="166"/>
    <x v="189"/>
    <x v="646"/>
    <x v="34"/>
    <x v="21"/>
    <x v="16"/>
    <x v="783"/>
    <x v="0"/>
    <x v="30"/>
    <x v="50"/>
    <x v="229"/>
    <x v="14"/>
  </r>
  <r>
    <x v="2117"/>
    <x v="51"/>
    <x v="9"/>
    <x v="2"/>
    <x v="527"/>
    <x v="516"/>
    <x v="2"/>
    <x v="23"/>
    <x v="0"/>
    <x v="2361"/>
    <x v="166"/>
    <x v="189"/>
    <x v="646"/>
    <x v="34"/>
    <x v="21"/>
    <x v="0"/>
    <x v="111"/>
    <x v="0"/>
    <x v="30"/>
    <x v="50"/>
    <x v="34"/>
    <x v="14"/>
  </r>
  <r>
    <x v="2084"/>
    <x v="51"/>
    <x v="9"/>
    <x v="2"/>
    <x v="527"/>
    <x v="516"/>
    <x v="0"/>
    <x v="22"/>
    <x v="0"/>
    <x v="1011"/>
    <x v="183"/>
    <x v="208"/>
    <x v="646"/>
    <x v="34"/>
    <x v="21"/>
    <x v="37"/>
    <x v="1345"/>
    <x v="0"/>
    <x v="30"/>
    <x v="50"/>
    <x v="382"/>
    <x v="14"/>
  </r>
  <r>
    <x v="2102"/>
    <x v="51"/>
    <x v="9"/>
    <x v="2"/>
    <x v="527"/>
    <x v="516"/>
    <x v="0"/>
    <x v="21"/>
    <x v="0"/>
    <x v="1588"/>
    <x v="210"/>
    <x v="235"/>
    <x v="646"/>
    <x v="34"/>
    <x v="21"/>
    <x v="16"/>
    <x v="783"/>
    <x v="0"/>
    <x v="30"/>
    <x v="50"/>
    <x v="229"/>
    <x v="14"/>
  </r>
  <r>
    <x v="2090"/>
    <x v="51"/>
    <x v="9"/>
    <x v="2"/>
    <x v="527"/>
    <x v="516"/>
    <x v="0"/>
    <x v="22"/>
    <x v="0"/>
    <x v="1012"/>
    <x v="217"/>
    <x v="241"/>
    <x v="646"/>
    <x v="34"/>
    <x v="21"/>
    <x v="37"/>
    <x v="1345"/>
    <x v="0"/>
    <x v="30"/>
    <x v="50"/>
    <x v="382"/>
    <x v="14"/>
  </r>
  <r>
    <x v="2091"/>
    <x v="51"/>
    <x v="9"/>
    <x v="2"/>
    <x v="527"/>
    <x v="516"/>
    <x v="0"/>
    <x v="22"/>
    <x v="0"/>
    <x v="1013"/>
    <x v="235"/>
    <x v="260"/>
    <x v="646"/>
    <x v="34"/>
    <x v="21"/>
    <x v="37"/>
    <x v="1345"/>
    <x v="0"/>
    <x v="30"/>
    <x v="50"/>
    <x v="382"/>
    <x v="14"/>
  </r>
  <r>
    <x v="2092"/>
    <x v="51"/>
    <x v="9"/>
    <x v="2"/>
    <x v="527"/>
    <x v="516"/>
    <x v="0"/>
    <x v="22"/>
    <x v="0"/>
    <x v="1014"/>
    <x v="253"/>
    <x v="278"/>
    <x v="646"/>
    <x v="34"/>
    <x v="21"/>
    <x v="37"/>
    <x v="1345"/>
    <x v="0"/>
    <x v="30"/>
    <x v="50"/>
    <x v="382"/>
    <x v="14"/>
  </r>
  <r>
    <x v="2118"/>
    <x v="51"/>
    <x v="9"/>
    <x v="2"/>
    <x v="527"/>
    <x v="516"/>
    <x v="2"/>
    <x v="23"/>
    <x v="0"/>
    <x v="2362"/>
    <x v="274"/>
    <x v="301"/>
    <x v="646"/>
    <x v="34"/>
    <x v="21"/>
    <x v="0"/>
    <x v="111"/>
    <x v="0"/>
    <x v="30"/>
    <x v="50"/>
    <x v="34"/>
    <x v="14"/>
  </r>
  <r>
    <x v="2093"/>
    <x v="51"/>
    <x v="9"/>
    <x v="2"/>
    <x v="527"/>
    <x v="516"/>
    <x v="0"/>
    <x v="22"/>
    <x v="0"/>
    <x v="1015"/>
    <x v="277"/>
    <x v="304"/>
    <x v="646"/>
    <x v="34"/>
    <x v="21"/>
    <x v="37"/>
    <x v="1345"/>
    <x v="0"/>
    <x v="30"/>
    <x v="50"/>
    <x v="382"/>
    <x v="14"/>
  </r>
  <r>
    <x v="2103"/>
    <x v="51"/>
    <x v="9"/>
    <x v="2"/>
    <x v="527"/>
    <x v="516"/>
    <x v="0"/>
    <x v="21"/>
    <x v="0"/>
    <x v="1589"/>
    <x v="300"/>
    <x v="326"/>
    <x v="646"/>
    <x v="34"/>
    <x v="21"/>
    <x v="16"/>
    <x v="783"/>
    <x v="0"/>
    <x v="30"/>
    <x v="50"/>
    <x v="229"/>
    <x v="14"/>
  </r>
  <r>
    <x v="2123"/>
    <x v="51"/>
    <x v="9"/>
    <x v="2"/>
    <x v="527"/>
    <x v="516"/>
    <x v="0"/>
    <x v="22"/>
    <x v="0"/>
    <x v="1016"/>
    <x v="306"/>
    <x v="333"/>
    <x v="646"/>
    <x v="34"/>
    <x v="21"/>
    <x v="37"/>
    <x v="1345"/>
    <x v="0"/>
    <x v="30"/>
    <x v="50"/>
    <x v="382"/>
    <x v="14"/>
  </r>
  <r>
    <x v="2125"/>
    <x v="51"/>
    <x v="9"/>
    <x v="2"/>
    <x v="527"/>
    <x v="516"/>
    <x v="5"/>
    <x v="4"/>
    <x v="0"/>
    <x v="2955"/>
    <x v="333"/>
    <x v="359"/>
    <x v="646"/>
    <x v="34"/>
    <x v="21"/>
    <x v="8"/>
    <x v="631"/>
    <x v="0"/>
    <x v="30"/>
    <x v="50"/>
    <x v="180"/>
    <x v="14"/>
  </r>
  <r>
    <x v="2126"/>
    <x v="51"/>
    <x v="9"/>
    <x v="2"/>
    <x v="527"/>
    <x v="516"/>
    <x v="3"/>
    <x v="22"/>
    <x v="0"/>
    <x v="2956"/>
    <x v="333"/>
    <x v="359"/>
    <x v="646"/>
    <x v="34"/>
    <x v="21"/>
    <x v="19"/>
    <x v="891"/>
    <x v="0"/>
    <x v="30"/>
    <x v="50"/>
    <x v="267"/>
    <x v="14"/>
  </r>
  <r>
    <x v="2127"/>
    <x v="51"/>
    <x v="9"/>
    <x v="2"/>
    <x v="527"/>
    <x v="516"/>
    <x v="5"/>
    <x v="19"/>
    <x v="0"/>
    <x v="1017"/>
    <x v="333"/>
    <x v="362"/>
    <x v="646"/>
    <x v="34"/>
    <x v="21"/>
    <x v="31"/>
    <x v="1251"/>
    <x v="0"/>
    <x v="30"/>
    <x v="52"/>
    <x v="356"/>
    <x v="14"/>
  </r>
  <r>
    <x v="2104"/>
    <x v="51"/>
    <x v="9"/>
    <x v="2"/>
    <x v="527"/>
    <x v="516"/>
    <x v="0"/>
    <x v="21"/>
    <x v="0"/>
    <x v="1590"/>
    <x v="368"/>
    <x v="394"/>
    <x v="646"/>
    <x v="34"/>
    <x v="21"/>
    <x v="16"/>
    <x v="783"/>
    <x v="0"/>
    <x v="30"/>
    <x v="50"/>
    <x v="229"/>
    <x v="14"/>
  </r>
  <r>
    <x v="2114"/>
    <x v="51"/>
    <x v="9"/>
    <x v="2"/>
    <x v="527"/>
    <x v="516"/>
    <x v="0"/>
    <x v="22"/>
    <x v="0"/>
    <x v="2103"/>
    <x v="368"/>
    <x v="394"/>
    <x v="646"/>
    <x v="34"/>
    <x v="21"/>
    <x v="37"/>
    <x v="1345"/>
    <x v="0"/>
    <x v="30"/>
    <x v="50"/>
    <x v="382"/>
    <x v="14"/>
  </r>
  <r>
    <x v="2113"/>
    <x v="51"/>
    <x v="9"/>
    <x v="2"/>
    <x v="527"/>
    <x v="516"/>
    <x v="5"/>
    <x v="19"/>
    <x v="0"/>
    <x v="1937"/>
    <x v="381"/>
    <x v="405"/>
    <x v="646"/>
    <x v="34"/>
    <x v="21"/>
    <x v="31"/>
    <x v="1251"/>
    <x v="0"/>
    <x v="30"/>
    <x v="50"/>
    <x v="350"/>
    <x v="14"/>
  </r>
  <r>
    <x v="2105"/>
    <x v="51"/>
    <x v="9"/>
    <x v="2"/>
    <x v="527"/>
    <x v="516"/>
    <x v="0"/>
    <x v="21"/>
    <x v="0"/>
    <x v="1591"/>
    <x v="411"/>
    <x v="433"/>
    <x v="646"/>
    <x v="34"/>
    <x v="21"/>
    <x v="16"/>
    <x v="783"/>
    <x v="0"/>
    <x v="30"/>
    <x v="50"/>
    <x v="229"/>
    <x v="14"/>
  </r>
  <r>
    <x v="2106"/>
    <x v="51"/>
    <x v="9"/>
    <x v="2"/>
    <x v="527"/>
    <x v="516"/>
    <x v="0"/>
    <x v="21"/>
    <x v="0"/>
    <x v="1592"/>
    <x v="452"/>
    <x v="475"/>
    <x v="646"/>
    <x v="34"/>
    <x v="21"/>
    <x v="16"/>
    <x v="783"/>
    <x v="0"/>
    <x v="30"/>
    <x v="50"/>
    <x v="229"/>
    <x v="14"/>
  </r>
  <r>
    <x v="2094"/>
    <x v="51"/>
    <x v="9"/>
    <x v="2"/>
    <x v="527"/>
    <x v="516"/>
    <x v="0"/>
    <x v="22"/>
    <x v="0"/>
    <x v="1018"/>
    <x v="462"/>
    <x v="487"/>
    <x v="646"/>
    <x v="34"/>
    <x v="21"/>
    <x v="37"/>
    <x v="1345"/>
    <x v="0"/>
    <x v="30"/>
    <x v="50"/>
    <x v="382"/>
    <x v="14"/>
  </r>
  <r>
    <x v="2119"/>
    <x v="51"/>
    <x v="9"/>
    <x v="2"/>
    <x v="527"/>
    <x v="516"/>
    <x v="2"/>
    <x v="23"/>
    <x v="0"/>
    <x v="2363"/>
    <x v="462"/>
    <x v="487"/>
    <x v="646"/>
    <x v="34"/>
    <x v="21"/>
    <x v="0"/>
    <x v="111"/>
    <x v="0"/>
    <x v="30"/>
    <x v="50"/>
    <x v="34"/>
    <x v="14"/>
  </r>
  <r>
    <x v="2107"/>
    <x v="51"/>
    <x v="9"/>
    <x v="2"/>
    <x v="527"/>
    <x v="516"/>
    <x v="0"/>
    <x v="22"/>
    <x v="0"/>
    <x v="1593"/>
    <x v="494"/>
    <x v="514"/>
    <x v="646"/>
    <x v="34"/>
    <x v="21"/>
    <x v="37"/>
    <x v="1345"/>
    <x v="0"/>
    <x v="30"/>
    <x v="50"/>
    <x v="382"/>
    <x v="14"/>
  </r>
  <r>
    <x v="2115"/>
    <x v="51"/>
    <x v="9"/>
    <x v="2"/>
    <x v="527"/>
    <x v="516"/>
    <x v="0"/>
    <x v="21"/>
    <x v="0"/>
    <x v="2104"/>
    <x v="494"/>
    <x v="514"/>
    <x v="646"/>
    <x v="34"/>
    <x v="21"/>
    <x v="16"/>
    <x v="783"/>
    <x v="0"/>
    <x v="30"/>
    <x v="50"/>
    <x v="229"/>
    <x v="14"/>
  </r>
  <r>
    <x v="2095"/>
    <x v="51"/>
    <x v="9"/>
    <x v="2"/>
    <x v="527"/>
    <x v="516"/>
    <x v="0"/>
    <x v="22"/>
    <x v="0"/>
    <x v="1019"/>
    <x v="522"/>
    <x v="543"/>
    <x v="646"/>
    <x v="34"/>
    <x v="21"/>
    <x v="37"/>
    <x v="1345"/>
    <x v="0"/>
    <x v="30"/>
    <x v="50"/>
    <x v="382"/>
    <x v="14"/>
  </r>
  <r>
    <x v="2108"/>
    <x v="51"/>
    <x v="9"/>
    <x v="2"/>
    <x v="527"/>
    <x v="516"/>
    <x v="0"/>
    <x v="21"/>
    <x v="0"/>
    <x v="1594"/>
    <x v="532"/>
    <x v="552"/>
    <x v="646"/>
    <x v="34"/>
    <x v="21"/>
    <x v="16"/>
    <x v="783"/>
    <x v="0"/>
    <x v="30"/>
    <x v="50"/>
    <x v="229"/>
    <x v="14"/>
  </r>
  <r>
    <x v="2122"/>
    <x v="51"/>
    <x v="9"/>
    <x v="2"/>
    <x v="527"/>
    <x v="516"/>
    <x v="0"/>
    <x v="22"/>
    <x v="0"/>
    <x v="52"/>
    <x v="542"/>
    <x v="563"/>
    <x v="646"/>
    <x v="34"/>
    <x v="21"/>
    <x v="37"/>
    <x v="1345"/>
    <x v="0"/>
    <x v="30"/>
    <x v="50"/>
    <x v="382"/>
    <x v="14"/>
  </r>
  <r>
    <x v="2109"/>
    <x v="51"/>
    <x v="9"/>
    <x v="2"/>
    <x v="527"/>
    <x v="516"/>
    <x v="0"/>
    <x v="21"/>
    <x v="0"/>
    <x v="1595"/>
    <x v="554"/>
    <x v="579"/>
    <x v="646"/>
    <x v="34"/>
    <x v="21"/>
    <x v="16"/>
    <x v="783"/>
    <x v="0"/>
    <x v="30"/>
    <x v="50"/>
    <x v="229"/>
    <x v="14"/>
  </r>
  <r>
    <x v="2875"/>
    <x v="51"/>
    <x v="9"/>
    <x v="2"/>
    <x v="527"/>
    <x v="516"/>
    <x v="0"/>
    <x v="22"/>
    <x v="0"/>
    <x v="1005"/>
    <x v="554"/>
    <x v="579"/>
    <x v="646"/>
    <x v="34"/>
    <x v="21"/>
    <x v="37"/>
    <x v="1345"/>
    <x v="0"/>
    <x v="30"/>
    <x v="50"/>
    <x v="382"/>
    <x v="14"/>
  </r>
  <r>
    <x v="2120"/>
    <x v="51"/>
    <x v="9"/>
    <x v="2"/>
    <x v="527"/>
    <x v="516"/>
    <x v="2"/>
    <x v="23"/>
    <x v="0"/>
    <x v="2364"/>
    <x v="563"/>
    <x v="587"/>
    <x v="646"/>
    <x v="34"/>
    <x v="21"/>
    <x v="0"/>
    <x v="111"/>
    <x v="0"/>
    <x v="30"/>
    <x v="50"/>
    <x v="34"/>
    <x v="14"/>
  </r>
  <r>
    <x v="2096"/>
    <x v="51"/>
    <x v="9"/>
    <x v="2"/>
    <x v="527"/>
    <x v="516"/>
    <x v="0"/>
    <x v="22"/>
    <x v="0"/>
    <x v="1020"/>
    <x v="584"/>
    <x v="611"/>
    <x v="646"/>
    <x v="34"/>
    <x v="21"/>
    <x v="37"/>
    <x v="1345"/>
    <x v="0"/>
    <x v="30"/>
    <x v="50"/>
    <x v="382"/>
    <x v="14"/>
  </r>
  <r>
    <x v="2110"/>
    <x v="51"/>
    <x v="9"/>
    <x v="2"/>
    <x v="527"/>
    <x v="516"/>
    <x v="0"/>
    <x v="21"/>
    <x v="0"/>
    <x v="1596"/>
    <x v="589"/>
    <x v="618"/>
    <x v="646"/>
    <x v="34"/>
    <x v="21"/>
    <x v="16"/>
    <x v="783"/>
    <x v="0"/>
    <x v="30"/>
    <x v="50"/>
    <x v="229"/>
    <x v="14"/>
  </r>
  <r>
    <x v="2097"/>
    <x v="51"/>
    <x v="9"/>
    <x v="2"/>
    <x v="527"/>
    <x v="516"/>
    <x v="0"/>
    <x v="22"/>
    <x v="0"/>
    <x v="1021"/>
    <x v="601"/>
    <x v="627"/>
    <x v="646"/>
    <x v="34"/>
    <x v="21"/>
    <x v="37"/>
    <x v="1345"/>
    <x v="0"/>
    <x v="30"/>
    <x v="50"/>
    <x v="382"/>
    <x v="14"/>
  </r>
  <r>
    <x v="2098"/>
    <x v="51"/>
    <x v="9"/>
    <x v="2"/>
    <x v="527"/>
    <x v="516"/>
    <x v="0"/>
    <x v="22"/>
    <x v="0"/>
    <x v="1022"/>
    <x v="619"/>
    <x v="642"/>
    <x v="646"/>
    <x v="34"/>
    <x v="21"/>
    <x v="37"/>
    <x v="1345"/>
    <x v="0"/>
    <x v="30"/>
    <x v="50"/>
    <x v="382"/>
    <x v="14"/>
  </r>
  <r>
    <x v="2099"/>
    <x v="51"/>
    <x v="9"/>
    <x v="2"/>
    <x v="527"/>
    <x v="516"/>
    <x v="0"/>
    <x v="22"/>
    <x v="0"/>
    <x v="1023"/>
    <x v="634"/>
    <x v="656"/>
    <x v="646"/>
    <x v="34"/>
    <x v="21"/>
    <x v="37"/>
    <x v="1345"/>
    <x v="0"/>
    <x v="30"/>
    <x v="50"/>
    <x v="382"/>
    <x v="14"/>
  </r>
  <r>
    <x v="2111"/>
    <x v="51"/>
    <x v="9"/>
    <x v="2"/>
    <x v="527"/>
    <x v="516"/>
    <x v="0"/>
    <x v="21"/>
    <x v="0"/>
    <x v="1597"/>
    <x v="634"/>
    <x v="656"/>
    <x v="646"/>
    <x v="34"/>
    <x v="21"/>
    <x v="16"/>
    <x v="783"/>
    <x v="0"/>
    <x v="30"/>
    <x v="50"/>
    <x v="229"/>
    <x v="14"/>
  </r>
  <r>
    <x v="2121"/>
    <x v="51"/>
    <x v="9"/>
    <x v="2"/>
    <x v="527"/>
    <x v="516"/>
    <x v="2"/>
    <x v="23"/>
    <x v="0"/>
    <x v="2365"/>
    <x v="649"/>
    <x v="667"/>
    <x v="646"/>
    <x v="34"/>
    <x v="21"/>
    <x v="0"/>
    <x v="111"/>
    <x v="0"/>
    <x v="30"/>
    <x v="50"/>
    <x v="34"/>
    <x v="14"/>
  </r>
  <r>
    <x v="2112"/>
    <x v="51"/>
    <x v="9"/>
    <x v="2"/>
    <x v="527"/>
    <x v="516"/>
    <x v="0"/>
    <x v="21"/>
    <x v="0"/>
    <x v="1598"/>
    <x v="669"/>
    <x v="689"/>
    <x v="646"/>
    <x v="34"/>
    <x v="21"/>
    <x v="16"/>
    <x v="783"/>
    <x v="0"/>
    <x v="30"/>
    <x v="50"/>
    <x v="229"/>
    <x v="14"/>
  </r>
  <r>
    <x v="2100"/>
    <x v="51"/>
    <x v="9"/>
    <x v="2"/>
    <x v="527"/>
    <x v="516"/>
    <x v="0"/>
    <x v="22"/>
    <x v="0"/>
    <x v="1025"/>
    <x v="696"/>
    <x v="713"/>
    <x v="646"/>
    <x v="34"/>
    <x v="21"/>
    <x v="37"/>
    <x v="1345"/>
    <x v="0"/>
    <x v="30"/>
    <x v="50"/>
    <x v="382"/>
    <x v="14"/>
  </r>
  <r>
    <x v="2116"/>
    <x v="51"/>
    <x v="9"/>
    <x v="2"/>
    <x v="527"/>
    <x v="516"/>
    <x v="0"/>
    <x v="22"/>
    <x v="0"/>
    <x v="2264"/>
    <x v="705"/>
    <x v="722"/>
    <x v="646"/>
    <x v="34"/>
    <x v="21"/>
    <x v="37"/>
    <x v="1345"/>
    <x v="0"/>
    <x v="30"/>
    <x v="50"/>
    <x v="382"/>
    <x v="14"/>
  </r>
  <r>
    <x v="1235"/>
    <x v="51"/>
    <x v="9"/>
    <x v="1"/>
    <x v="599"/>
    <x v="117"/>
    <x v="0"/>
    <x v="22"/>
    <x v="0"/>
    <x v="994"/>
    <x v="113"/>
    <x v="124"/>
    <x v="633"/>
    <x v="34"/>
    <x v="21"/>
    <x v="37"/>
    <x v="1332"/>
    <x v="0"/>
    <x v="30"/>
    <x v="38"/>
    <x v="362"/>
    <x v="14"/>
  </r>
  <r>
    <x v="3646"/>
    <x v="51"/>
    <x v="9"/>
    <x v="2"/>
    <x v="649"/>
    <x v="59"/>
    <x v="5"/>
    <x v="19"/>
    <x v="0"/>
    <x v="3890"/>
    <x v="39"/>
    <x v="29"/>
    <x v="559"/>
    <x v="34"/>
    <x v="21"/>
    <x v="31"/>
    <x v="1143"/>
    <x v="0"/>
    <x v="30"/>
    <x v="6"/>
    <x v="162"/>
    <x v="14"/>
  </r>
  <r>
    <x v="4030"/>
    <x v="51"/>
    <x v="9"/>
    <x v="1"/>
    <x v="664"/>
    <x v="334"/>
    <x v="5"/>
    <x v="19"/>
    <x v="0"/>
    <x v="4089"/>
    <x v="71"/>
    <x v="92"/>
    <x v="634"/>
    <x v="34"/>
    <x v="21"/>
    <x v="31"/>
    <x v="1234"/>
    <x v="0"/>
    <x v="30"/>
    <x v="46"/>
    <x v="342"/>
    <x v="14"/>
  </r>
  <r>
    <x v="1371"/>
    <x v="52"/>
    <x v="1"/>
    <x v="0"/>
    <x v="45"/>
    <x v="51"/>
    <x v="0"/>
    <x v="22"/>
    <x v="0"/>
    <x v="1624"/>
    <x v="123"/>
    <x v="120"/>
    <x v="206"/>
    <x v="34"/>
    <x v="21"/>
    <x v="37"/>
    <x v="965"/>
    <x v="0"/>
    <x v="30"/>
    <x v="21"/>
    <x v="314"/>
    <x v="14"/>
  </r>
  <r>
    <x v="1372"/>
    <x v="52"/>
    <x v="1"/>
    <x v="0"/>
    <x v="45"/>
    <x v="51"/>
    <x v="0"/>
    <x v="22"/>
    <x v="0"/>
    <x v="1626"/>
    <x v="144"/>
    <x v="139"/>
    <x v="206"/>
    <x v="34"/>
    <x v="21"/>
    <x v="37"/>
    <x v="965"/>
    <x v="0"/>
    <x v="30"/>
    <x v="21"/>
    <x v="314"/>
    <x v="14"/>
  </r>
  <r>
    <x v="1968"/>
    <x v="52"/>
    <x v="1"/>
    <x v="0"/>
    <x v="45"/>
    <x v="51"/>
    <x v="0"/>
    <x v="22"/>
    <x v="0"/>
    <x v="1625"/>
    <x v="166"/>
    <x v="165"/>
    <x v="206"/>
    <x v="22"/>
    <x v="21"/>
    <x v="37"/>
    <x v="965"/>
    <x v="55"/>
    <x v="30"/>
    <x v="21"/>
    <x v="314"/>
    <x v="1"/>
  </r>
  <r>
    <x v="1969"/>
    <x v="52"/>
    <x v="1"/>
    <x v="0"/>
    <x v="45"/>
    <x v="51"/>
    <x v="0"/>
    <x v="22"/>
    <x v="0"/>
    <x v="1627"/>
    <x v="188"/>
    <x v="186"/>
    <x v="206"/>
    <x v="22"/>
    <x v="21"/>
    <x v="37"/>
    <x v="965"/>
    <x v="55"/>
    <x v="30"/>
    <x v="21"/>
    <x v="314"/>
    <x v="1"/>
  </r>
  <r>
    <x v="1374"/>
    <x v="52"/>
    <x v="1"/>
    <x v="0"/>
    <x v="45"/>
    <x v="51"/>
    <x v="0"/>
    <x v="22"/>
    <x v="0"/>
    <x v="1948"/>
    <x v="340"/>
    <x v="341"/>
    <x v="206"/>
    <x v="34"/>
    <x v="21"/>
    <x v="37"/>
    <x v="965"/>
    <x v="0"/>
    <x v="30"/>
    <x v="21"/>
    <x v="314"/>
    <x v="14"/>
  </r>
  <r>
    <x v="3967"/>
    <x v="52"/>
    <x v="1"/>
    <x v="0"/>
    <x v="45"/>
    <x v="51"/>
    <x v="1"/>
    <x v="22"/>
    <x v="0"/>
    <x v="4048"/>
    <x v="513"/>
    <x v="511"/>
    <x v="206"/>
    <x v="34"/>
    <x v="21"/>
    <x v="15"/>
    <x v="331"/>
    <x v="0"/>
    <x v="30"/>
    <x v="21"/>
    <x v="124"/>
    <x v="14"/>
  </r>
  <r>
    <x v="1970"/>
    <x v="52"/>
    <x v="1"/>
    <x v="0"/>
    <x v="45"/>
    <x v="51"/>
    <x v="2"/>
    <x v="22"/>
    <x v="0"/>
    <x v="3099"/>
    <x v="532"/>
    <x v="531"/>
    <x v="206"/>
    <x v="34"/>
    <x v="21"/>
    <x v="35"/>
    <x v="880"/>
    <x v="0"/>
    <x v="30"/>
    <x v="21"/>
    <x v="293"/>
    <x v="14"/>
  </r>
  <r>
    <x v="1373"/>
    <x v="52"/>
    <x v="1"/>
    <x v="0"/>
    <x v="591"/>
    <x v="48"/>
    <x v="0"/>
    <x v="22"/>
    <x v="0"/>
    <x v="1751"/>
    <x v="116"/>
    <x v="98"/>
    <x v="35"/>
    <x v="34"/>
    <x v="21"/>
    <x v="37"/>
    <x v="624"/>
    <x v="0"/>
    <x v="30"/>
    <x v="5"/>
    <x v="188"/>
    <x v="14"/>
  </r>
  <r>
    <x v="1956"/>
    <x v="53"/>
    <x v="1"/>
    <x v="0"/>
    <x v="12"/>
    <x v="692"/>
    <x v="0"/>
    <x v="21"/>
    <x v="0"/>
    <x v="1890"/>
    <x v="554"/>
    <x v="552"/>
    <x v="186"/>
    <x v="34"/>
    <x v="21"/>
    <x v="16"/>
    <x v="350"/>
    <x v="0"/>
    <x v="30"/>
    <x v="21"/>
    <x v="131"/>
    <x v="14"/>
  </r>
  <r>
    <x v="1576"/>
    <x v="53"/>
    <x v="1"/>
    <x v="0"/>
    <x v="18"/>
    <x v="32"/>
    <x v="0"/>
    <x v="22"/>
    <x v="0"/>
    <x v="1947"/>
    <x v="261"/>
    <x v="284"/>
    <x v="534"/>
    <x v="34"/>
    <x v="21"/>
    <x v="37"/>
    <x v="1272"/>
    <x v="0"/>
    <x v="30"/>
    <x v="49"/>
    <x v="381"/>
    <x v="14"/>
  </r>
  <r>
    <x v="1588"/>
    <x v="53"/>
    <x v="1"/>
    <x v="0"/>
    <x v="27"/>
    <x v="29"/>
    <x v="1"/>
    <x v="21"/>
    <x v="0"/>
    <x v="2247"/>
    <x v="552"/>
    <x v="565"/>
    <x v="519"/>
    <x v="34"/>
    <x v="21"/>
    <x v="2"/>
    <x v="135"/>
    <x v="0"/>
    <x v="30"/>
    <x v="41"/>
    <x v="52"/>
    <x v="14"/>
  </r>
  <r>
    <x v="1577"/>
    <x v="53"/>
    <x v="1"/>
    <x v="0"/>
    <x v="29"/>
    <x v="31"/>
    <x v="1"/>
    <x v="22"/>
    <x v="0"/>
    <x v="1953"/>
    <x v="125"/>
    <x v="137"/>
    <x v="501"/>
    <x v="34"/>
    <x v="21"/>
    <x v="15"/>
    <x v="583"/>
    <x v="0"/>
    <x v="30"/>
    <x v="41"/>
    <x v="191"/>
    <x v="14"/>
  </r>
  <r>
    <x v="1581"/>
    <x v="53"/>
    <x v="1"/>
    <x v="0"/>
    <x v="29"/>
    <x v="31"/>
    <x v="0"/>
    <x v="22"/>
    <x v="0"/>
    <x v="2083"/>
    <x v="298"/>
    <x v="315"/>
    <x v="501"/>
    <x v="34"/>
    <x v="21"/>
    <x v="37"/>
    <x v="1250"/>
    <x v="0"/>
    <x v="30"/>
    <x v="41"/>
    <x v="365"/>
    <x v="14"/>
  </r>
  <r>
    <x v="1587"/>
    <x v="53"/>
    <x v="1"/>
    <x v="0"/>
    <x v="29"/>
    <x v="31"/>
    <x v="1"/>
    <x v="21"/>
    <x v="0"/>
    <x v="2240"/>
    <x v="403"/>
    <x v="417"/>
    <x v="501"/>
    <x v="34"/>
    <x v="21"/>
    <x v="2"/>
    <x v="131"/>
    <x v="0"/>
    <x v="30"/>
    <x v="41"/>
    <x v="52"/>
    <x v="14"/>
  </r>
  <r>
    <x v="1580"/>
    <x v="53"/>
    <x v="1"/>
    <x v="0"/>
    <x v="29"/>
    <x v="31"/>
    <x v="2"/>
    <x v="21"/>
    <x v="0"/>
    <x v="1998"/>
    <x v="407"/>
    <x v="421"/>
    <x v="501"/>
    <x v="34"/>
    <x v="21"/>
    <x v="12"/>
    <x v="546"/>
    <x v="0"/>
    <x v="30"/>
    <x v="41"/>
    <x v="182"/>
    <x v="14"/>
  </r>
  <r>
    <x v="1575"/>
    <x v="53"/>
    <x v="1"/>
    <x v="0"/>
    <x v="29"/>
    <x v="31"/>
    <x v="0"/>
    <x v="21"/>
    <x v="0"/>
    <x v="1916"/>
    <x v="474"/>
    <x v="491"/>
    <x v="501"/>
    <x v="34"/>
    <x v="21"/>
    <x v="16"/>
    <x v="616"/>
    <x v="0"/>
    <x v="30"/>
    <x v="41"/>
    <x v="202"/>
    <x v="14"/>
  </r>
  <r>
    <x v="1586"/>
    <x v="53"/>
    <x v="1"/>
    <x v="0"/>
    <x v="29"/>
    <x v="31"/>
    <x v="1"/>
    <x v="22"/>
    <x v="0"/>
    <x v="2203"/>
    <x v="474"/>
    <x v="491"/>
    <x v="501"/>
    <x v="34"/>
    <x v="21"/>
    <x v="15"/>
    <x v="583"/>
    <x v="0"/>
    <x v="30"/>
    <x v="41"/>
    <x v="191"/>
    <x v="14"/>
  </r>
  <r>
    <x v="1578"/>
    <x v="53"/>
    <x v="1"/>
    <x v="0"/>
    <x v="29"/>
    <x v="31"/>
    <x v="2"/>
    <x v="22"/>
    <x v="0"/>
    <x v="1974"/>
    <x v="496"/>
    <x v="507"/>
    <x v="501"/>
    <x v="34"/>
    <x v="21"/>
    <x v="35"/>
    <x v="1193"/>
    <x v="0"/>
    <x v="30"/>
    <x v="41"/>
    <x v="354"/>
    <x v="14"/>
  </r>
  <r>
    <x v="1584"/>
    <x v="53"/>
    <x v="1"/>
    <x v="0"/>
    <x v="39"/>
    <x v="44"/>
    <x v="1"/>
    <x v="22"/>
    <x v="0"/>
    <x v="2191"/>
    <x v="69"/>
    <x v="65"/>
    <x v="233"/>
    <x v="34"/>
    <x v="21"/>
    <x v="15"/>
    <x v="372"/>
    <x v="0"/>
    <x v="30"/>
    <x v="21"/>
    <x v="124"/>
    <x v="14"/>
  </r>
  <r>
    <x v="1573"/>
    <x v="53"/>
    <x v="1"/>
    <x v="0"/>
    <x v="39"/>
    <x v="44"/>
    <x v="0"/>
    <x v="21"/>
    <x v="0"/>
    <x v="1889"/>
    <x v="538"/>
    <x v="537"/>
    <x v="233"/>
    <x v="34"/>
    <x v="21"/>
    <x v="16"/>
    <x v="402"/>
    <x v="0"/>
    <x v="30"/>
    <x v="21"/>
    <x v="131"/>
    <x v="14"/>
  </r>
  <r>
    <x v="1572"/>
    <x v="53"/>
    <x v="1"/>
    <x v="0"/>
    <x v="40"/>
    <x v="45"/>
    <x v="0"/>
    <x v="21"/>
    <x v="0"/>
    <x v="1882"/>
    <x v="165"/>
    <x v="182"/>
    <x v="530"/>
    <x v="34"/>
    <x v="21"/>
    <x v="16"/>
    <x v="636"/>
    <x v="0"/>
    <x v="30"/>
    <x v="42"/>
    <x v="207"/>
    <x v="14"/>
  </r>
  <r>
    <x v="1574"/>
    <x v="53"/>
    <x v="1"/>
    <x v="0"/>
    <x v="42"/>
    <x v="47"/>
    <x v="0"/>
    <x v="21"/>
    <x v="0"/>
    <x v="1915"/>
    <x v="425"/>
    <x v="441"/>
    <x v="507"/>
    <x v="34"/>
    <x v="21"/>
    <x v="16"/>
    <x v="621"/>
    <x v="0"/>
    <x v="30"/>
    <x v="42"/>
    <x v="207"/>
    <x v="14"/>
  </r>
  <r>
    <x v="1583"/>
    <x v="53"/>
    <x v="1"/>
    <x v="0"/>
    <x v="42"/>
    <x v="47"/>
    <x v="1"/>
    <x v="22"/>
    <x v="0"/>
    <x v="2185"/>
    <x v="458"/>
    <x v="475"/>
    <x v="507"/>
    <x v="34"/>
    <x v="21"/>
    <x v="15"/>
    <x v="586"/>
    <x v="0"/>
    <x v="30"/>
    <x v="42"/>
    <x v="198"/>
    <x v="14"/>
  </r>
  <r>
    <x v="1570"/>
    <x v="53"/>
    <x v="1"/>
    <x v="0"/>
    <x v="42"/>
    <x v="47"/>
    <x v="2"/>
    <x v="22"/>
    <x v="0"/>
    <x v="1623"/>
    <x v="461"/>
    <x v="477"/>
    <x v="507"/>
    <x v="34"/>
    <x v="21"/>
    <x v="35"/>
    <x v="1200"/>
    <x v="0"/>
    <x v="30"/>
    <x v="42"/>
    <x v="357"/>
    <x v="14"/>
  </r>
  <r>
    <x v="1582"/>
    <x v="53"/>
    <x v="1"/>
    <x v="0"/>
    <x v="44"/>
    <x v="43"/>
    <x v="1"/>
    <x v="22"/>
    <x v="0"/>
    <x v="2184"/>
    <x v="432"/>
    <x v="441"/>
    <x v="479"/>
    <x v="34"/>
    <x v="21"/>
    <x v="15"/>
    <x v="566"/>
    <x v="0"/>
    <x v="30"/>
    <x v="35"/>
    <x v="173"/>
    <x v="14"/>
  </r>
  <r>
    <x v="1571"/>
    <x v="53"/>
    <x v="1"/>
    <x v="0"/>
    <x v="104"/>
    <x v="347"/>
    <x v="2"/>
    <x v="22"/>
    <x v="0"/>
    <x v="1659"/>
    <x v="96"/>
    <x v="81"/>
    <x v="92"/>
    <x v="34"/>
    <x v="21"/>
    <x v="35"/>
    <x v="715"/>
    <x v="0"/>
    <x v="30"/>
    <x v="6"/>
    <x v="193"/>
    <x v="14"/>
  </r>
  <r>
    <x v="4018"/>
    <x v="53"/>
    <x v="1"/>
    <x v="0"/>
    <x v="158"/>
    <x v="689"/>
    <x v="5"/>
    <x v="4"/>
    <x v="0"/>
    <x v="4082"/>
    <x v="144"/>
    <x v="137"/>
    <x v="132"/>
    <x v="34"/>
    <x v="21"/>
    <x v="8"/>
    <x v="174"/>
    <x v="0"/>
    <x v="30"/>
    <x v="16"/>
    <x v="73"/>
    <x v="14"/>
  </r>
  <r>
    <x v="4020"/>
    <x v="53"/>
    <x v="1"/>
    <x v="0"/>
    <x v="158"/>
    <x v="689"/>
    <x v="4"/>
    <x v="22"/>
    <x v="0"/>
    <x v="4083"/>
    <x v="144"/>
    <x v="137"/>
    <x v="132"/>
    <x v="34"/>
    <x v="21"/>
    <x v="5"/>
    <x v="121"/>
    <x v="0"/>
    <x v="30"/>
    <x v="16"/>
    <x v="53"/>
    <x v="14"/>
  </r>
  <r>
    <x v="3900"/>
    <x v="53"/>
    <x v="1"/>
    <x v="0"/>
    <x v="158"/>
    <x v="689"/>
    <x v="1"/>
    <x v="22"/>
    <x v="0"/>
    <x v="2190"/>
    <x v="192"/>
    <x v="186"/>
    <x v="132"/>
    <x v="34"/>
    <x v="21"/>
    <x v="15"/>
    <x v="250"/>
    <x v="0"/>
    <x v="30"/>
    <x v="16"/>
    <x v="102"/>
    <x v="14"/>
  </r>
  <r>
    <x v="3588"/>
    <x v="53"/>
    <x v="1"/>
    <x v="0"/>
    <x v="495"/>
    <x v="42"/>
    <x v="5"/>
    <x v="4"/>
    <x v="0"/>
    <x v="3865"/>
    <x v="391"/>
    <x v="386"/>
    <x v="215"/>
    <x v="34"/>
    <x v="21"/>
    <x v="8"/>
    <x v="236"/>
    <x v="0"/>
    <x v="30"/>
    <x v="16"/>
    <x v="73"/>
    <x v="14"/>
  </r>
  <r>
    <x v="3602"/>
    <x v="53"/>
    <x v="1"/>
    <x v="0"/>
    <x v="495"/>
    <x v="42"/>
    <x v="4"/>
    <x v="22"/>
    <x v="0"/>
    <x v="3878"/>
    <x v="391"/>
    <x v="386"/>
    <x v="215"/>
    <x v="34"/>
    <x v="21"/>
    <x v="5"/>
    <x v="155"/>
    <x v="0"/>
    <x v="30"/>
    <x v="16"/>
    <x v="53"/>
    <x v="14"/>
  </r>
  <r>
    <x v="1955"/>
    <x v="53"/>
    <x v="1"/>
    <x v="0"/>
    <x v="545"/>
    <x v="15"/>
    <x v="2"/>
    <x v="21"/>
    <x v="0"/>
    <x v="1924"/>
    <x v="548"/>
    <x v="546"/>
    <x v="194"/>
    <x v="34"/>
    <x v="21"/>
    <x v="12"/>
    <x v="280"/>
    <x v="0"/>
    <x v="30"/>
    <x v="21"/>
    <x v="109"/>
    <x v="14"/>
  </r>
  <r>
    <x v="1585"/>
    <x v="53"/>
    <x v="1"/>
    <x v="0"/>
    <x v="594"/>
    <x v="691"/>
    <x v="1"/>
    <x v="22"/>
    <x v="0"/>
    <x v="2200"/>
    <x v="113"/>
    <x v="108"/>
    <x v="216"/>
    <x v="34"/>
    <x v="21"/>
    <x v="15"/>
    <x v="351"/>
    <x v="0"/>
    <x v="30"/>
    <x v="21"/>
    <x v="124"/>
    <x v="14"/>
  </r>
  <r>
    <x v="1579"/>
    <x v="53"/>
    <x v="1"/>
    <x v="0"/>
    <x v="630"/>
    <x v="690"/>
    <x v="2"/>
    <x v="22"/>
    <x v="0"/>
    <x v="1995"/>
    <x v="105"/>
    <x v="95"/>
    <x v="224"/>
    <x v="34"/>
    <x v="21"/>
    <x v="35"/>
    <x v="903"/>
    <x v="0"/>
    <x v="30"/>
    <x v="16"/>
    <x v="272"/>
    <x v="14"/>
  </r>
  <r>
    <x v="4019"/>
    <x v="53"/>
    <x v="1"/>
    <x v="0"/>
    <x v="653"/>
    <x v="16"/>
    <x v="4"/>
    <x v="22"/>
    <x v="0"/>
    <x v="3832"/>
    <x v="111"/>
    <x v="108"/>
    <x v="272"/>
    <x v="34"/>
    <x v="21"/>
    <x v="5"/>
    <x v="185"/>
    <x v="0"/>
    <x v="30"/>
    <x v="24"/>
    <x v="71"/>
    <x v="14"/>
  </r>
  <r>
    <x v="4110"/>
    <x v="53"/>
    <x v="1"/>
    <x v="0"/>
    <x v="653"/>
    <x v="16"/>
    <x v="5"/>
    <x v="4"/>
    <x v="0"/>
    <x v="4112"/>
    <x v="125"/>
    <x v="124"/>
    <x v="272"/>
    <x v="34"/>
    <x v="21"/>
    <x v="8"/>
    <x v="273"/>
    <x v="0"/>
    <x v="30"/>
    <x v="24"/>
    <x v="101"/>
    <x v="14"/>
  </r>
  <r>
    <x v="3902"/>
    <x v="53"/>
    <x v="1"/>
    <x v="0"/>
    <x v="653"/>
    <x v="16"/>
    <x v="1"/>
    <x v="22"/>
    <x v="0"/>
    <x v="4007"/>
    <x v="389"/>
    <x v="390"/>
    <x v="272"/>
    <x v="34"/>
    <x v="21"/>
    <x v="15"/>
    <x v="407"/>
    <x v="0"/>
    <x v="30"/>
    <x v="24"/>
    <x v="133"/>
    <x v="14"/>
  </r>
  <r>
    <x v="3903"/>
    <x v="53"/>
    <x v="1"/>
    <x v="0"/>
    <x v="654"/>
    <x v="689"/>
    <x v="1"/>
    <x v="22"/>
    <x v="0"/>
    <x v="4008"/>
    <x v="417"/>
    <x v="412"/>
    <x v="162"/>
    <x v="34"/>
    <x v="21"/>
    <x v="15"/>
    <x v="286"/>
    <x v="0"/>
    <x v="30"/>
    <x v="16"/>
    <x v="102"/>
    <x v="14"/>
  </r>
  <r>
    <x v="1488"/>
    <x v="54"/>
    <x v="1"/>
    <x v="2"/>
    <x v="24"/>
    <x v="26"/>
    <x v="1"/>
    <x v="22"/>
    <x v="0"/>
    <x v="2205"/>
    <x v="317"/>
    <x v="354"/>
    <x v="628"/>
    <x v="34"/>
    <x v="21"/>
    <x v="15"/>
    <x v="710"/>
    <x v="0"/>
    <x v="30"/>
    <x v="55"/>
    <x v="240"/>
    <x v="14"/>
  </r>
  <r>
    <x v="3569"/>
    <x v="54"/>
    <x v="1"/>
    <x v="2"/>
    <x v="24"/>
    <x v="26"/>
    <x v="2"/>
    <x v="22"/>
    <x v="0"/>
    <x v="2067"/>
    <x v="352"/>
    <x v="388"/>
    <x v="628"/>
    <x v="34"/>
    <x v="21"/>
    <x v="35"/>
    <x v="1302"/>
    <x v="0"/>
    <x v="30"/>
    <x v="55"/>
    <x v="383"/>
    <x v="14"/>
  </r>
  <r>
    <x v="1486"/>
    <x v="54"/>
    <x v="1"/>
    <x v="2"/>
    <x v="24"/>
    <x v="26"/>
    <x v="0"/>
    <x v="22"/>
    <x v="0"/>
    <x v="2068"/>
    <x v="580"/>
    <x v="617"/>
    <x v="628"/>
    <x v="34"/>
    <x v="21"/>
    <x v="37"/>
    <x v="1329"/>
    <x v="0"/>
    <x v="30"/>
    <x v="55"/>
    <x v="393"/>
    <x v="14"/>
  </r>
  <r>
    <x v="3530"/>
    <x v="54"/>
    <x v="1"/>
    <x v="1"/>
    <x v="125"/>
    <x v="426"/>
    <x v="0"/>
    <x v="22"/>
    <x v="0"/>
    <x v="2065"/>
    <x v="52"/>
    <x v="81"/>
    <x v="592"/>
    <x v="34"/>
    <x v="21"/>
    <x v="37"/>
    <x v="1314"/>
    <x v="0"/>
    <x v="30"/>
    <x v="52"/>
    <x v="387"/>
    <x v="14"/>
  </r>
  <r>
    <x v="1487"/>
    <x v="54"/>
    <x v="1"/>
    <x v="1"/>
    <x v="125"/>
    <x v="426"/>
    <x v="1"/>
    <x v="22"/>
    <x v="0"/>
    <x v="2204"/>
    <x v="391"/>
    <x v="418"/>
    <x v="592"/>
    <x v="34"/>
    <x v="21"/>
    <x v="15"/>
    <x v="678"/>
    <x v="0"/>
    <x v="30"/>
    <x v="52"/>
    <x v="227"/>
    <x v="14"/>
  </r>
  <r>
    <x v="3532"/>
    <x v="54"/>
    <x v="1"/>
    <x v="1"/>
    <x v="125"/>
    <x v="426"/>
    <x v="2"/>
    <x v="22"/>
    <x v="0"/>
    <x v="2066"/>
    <x v="409"/>
    <x v="436"/>
    <x v="592"/>
    <x v="34"/>
    <x v="21"/>
    <x v="35"/>
    <x v="1276"/>
    <x v="0"/>
    <x v="30"/>
    <x v="52"/>
    <x v="372"/>
    <x v="14"/>
  </r>
  <r>
    <x v="4015"/>
    <x v="54"/>
    <x v="1"/>
    <x v="2"/>
    <x v="660"/>
    <x v="682"/>
    <x v="5"/>
    <x v="19"/>
    <x v="0"/>
    <x v="4081"/>
    <x v="411"/>
    <x v="426"/>
    <x v="517"/>
    <x v="34"/>
    <x v="21"/>
    <x v="31"/>
    <x v="1097"/>
    <x v="0"/>
    <x v="30"/>
    <x v="42"/>
    <x v="337"/>
    <x v="14"/>
  </r>
  <r>
    <x v="1492"/>
    <x v="55"/>
    <x v="1"/>
    <x v="1"/>
    <x v="21"/>
    <x v="22"/>
    <x v="0"/>
    <x v="12"/>
    <x v="0"/>
    <x v="2023"/>
    <x v="210"/>
    <x v="210"/>
    <x v="300"/>
    <x v="34"/>
    <x v="21"/>
    <x v="28"/>
    <x v="793"/>
    <x v="0"/>
    <x v="30"/>
    <x v="24"/>
    <x v="253"/>
    <x v="14"/>
  </r>
  <r>
    <x v="1489"/>
    <x v="55"/>
    <x v="1"/>
    <x v="1"/>
    <x v="21"/>
    <x v="22"/>
    <x v="0"/>
    <x v="22"/>
    <x v="0"/>
    <x v="1621"/>
    <x v="343"/>
    <x v="347"/>
    <x v="300"/>
    <x v="34"/>
    <x v="21"/>
    <x v="37"/>
    <x v="1085"/>
    <x v="0"/>
    <x v="30"/>
    <x v="24"/>
    <x v="325"/>
    <x v="14"/>
  </r>
  <r>
    <x v="1493"/>
    <x v="55"/>
    <x v="1"/>
    <x v="2"/>
    <x v="70"/>
    <x v="199"/>
    <x v="1"/>
    <x v="22"/>
    <x v="0"/>
    <x v="2198"/>
    <x v="94"/>
    <x v="92"/>
    <x v="225"/>
    <x v="34"/>
    <x v="21"/>
    <x v="15"/>
    <x v="362"/>
    <x v="0"/>
    <x v="30"/>
    <x v="24"/>
    <x v="133"/>
    <x v="14"/>
  </r>
  <r>
    <x v="1490"/>
    <x v="55"/>
    <x v="1"/>
    <x v="2"/>
    <x v="70"/>
    <x v="199"/>
    <x v="0"/>
    <x v="12"/>
    <x v="0"/>
    <x v="1639"/>
    <x v="231"/>
    <x v="234"/>
    <x v="225"/>
    <x v="34"/>
    <x v="21"/>
    <x v="28"/>
    <x v="723"/>
    <x v="0"/>
    <x v="30"/>
    <x v="24"/>
    <x v="253"/>
    <x v="14"/>
  </r>
  <r>
    <x v="2044"/>
    <x v="55"/>
    <x v="1"/>
    <x v="2"/>
    <x v="70"/>
    <x v="199"/>
    <x v="0"/>
    <x v="22"/>
    <x v="0"/>
    <x v="1983"/>
    <x v="368"/>
    <x v="369"/>
    <x v="225"/>
    <x v="34"/>
    <x v="21"/>
    <x v="37"/>
    <x v="989"/>
    <x v="0"/>
    <x v="30"/>
    <x v="26"/>
    <x v="333"/>
    <x v="14"/>
  </r>
  <r>
    <x v="1491"/>
    <x v="55"/>
    <x v="1"/>
    <x v="2"/>
    <x v="590"/>
    <x v="198"/>
    <x v="2"/>
    <x v="22"/>
    <x v="0"/>
    <x v="1750"/>
    <x v="62"/>
    <x v="72"/>
    <x v="510"/>
    <x v="34"/>
    <x v="21"/>
    <x v="35"/>
    <x v="1201"/>
    <x v="0"/>
    <x v="30"/>
    <x v="36"/>
    <x v="346"/>
    <x v="14"/>
  </r>
  <r>
    <x v="1494"/>
    <x v="55"/>
    <x v="1"/>
    <x v="1"/>
    <x v="692"/>
    <x v="22"/>
    <x v="0"/>
    <x v="22"/>
    <x v="1"/>
    <x v="2328"/>
    <x v="573"/>
    <x v="572"/>
    <x v="300"/>
    <x v="34"/>
    <x v="11"/>
    <x v="37"/>
    <x v="1085"/>
    <x v="0"/>
    <x v="23"/>
    <x v="24"/>
    <x v="325"/>
    <x v="14"/>
  </r>
  <r>
    <x v="3905"/>
    <x v="56"/>
    <x v="1"/>
    <x v="0"/>
    <x v="20"/>
    <x v="21"/>
    <x v="1"/>
    <x v="22"/>
    <x v="0"/>
    <x v="2196"/>
    <x v="347"/>
    <x v="372"/>
    <x v="563"/>
    <x v="34"/>
    <x v="21"/>
    <x v="15"/>
    <x v="649"/>
    <x v="0"/>
    <x v="30"/>
    <x v="49"/>
    <x v="213"/>
    <x v="14"/>
  </r>
  <r>
    <x v="1675"/>
    <x v="56"/>
    <x v="1"/>
    <x v="0"/>
    <x v="20"/>
    <x v="21"/>
    <x v="2"/>
    <x v="22"/>
    <x v="0"/>
    <x v="1986"/>
    <x v="554"/>
    <x v="577"/>
    <x v="563"/>
    <x v="34"/>
    <x v="21"/>
    <x v="35"/>
    <x v="1252"/>
    <x v="0"/>
    <x v="30"/>
    <x v="49"/>
    <x v="366"/>
    <x v="14"/>
  </r>
  <r>
    <x v="1678"/>
    <x v="56"/>
    <x v="1"/>
    <x v="0"/>
    <x v="20"/>
    <x v="21"/>
    <x v="1"/>
    <x v="22"/>
    <x v="0"/>
    <x v="2176"/>
    <x v="563"/>
    <x v="585"/>
    <x v="563"/>
    <x v="34"/>
    <x v="21"/>
    <x v="15"/>
    <x v="649"/>
    <x v="0"/>
    <x v="30"/>
    <x v="49"/>
    <x v="213"/>
    <x v="14"/>
  </r>
  <r>
    <x v="1681"/>
    <x v="56"/>
    <x v="1"/>
    <x v="0"/>
    <x v="22"/>
    <x v="23"/>
    <x v="1"/>
    <x v="22"/>
    <x v="0"/>
    <x v="2188"/>
    <x v="317"/>
    <x v="347"/>
    <x v="613"/>
    <x v="34"/>
    <x v="21"/>
    <x v="15"/>
    <x v="693"/>
    <x v="0"/>
    <x v="30"/>
    <x v="51"/>
    <x v="222"/>
    <x v="14"/>
  </r>
  <r>
    <x v="1674"/>
    <x v="56"/>
    <x v="1"/>
    <x v="0"/>
    <x v="22"/>
    <x v="23"/>
    <x v="0"/>
    <x v="22"/>
    <x v="0"/>
    <x v="1981"/>
    <x v="580"/>
    <x v="609"/>
    <x v="613"/>
    <x v="34"/>
    <x v="21"/>
    <x v="37"/>
    <x v="1324"/>
    <x v="0"/>
    <x v="30"/>
    <x v="51"/>
    <x v="385"/>
    <x v="14"/>
  </r>
  <r>
    <x v="3977"/>
    <x v="56"/>
    <x v="1"/>
    <x v="0"/>
    <x v="23"/>
    <x v="24"/>
    <x v="2"/>
    <x v="22"/>
    <x v="0"/>
    <x v="1962"/>
    <x v="356"/>
    <x v="376"/>
    <x v="571"/>
    <x v="34"/>
    <x v="21"/>
    <x v="35"/>
    <x v="1257"/>
    <x v="0"/>
    <x v="30"/>
    <x v="44"/>
    <x v="361"/>
    <x v="14"/>
  </r>
  <r>
    <x v="1677"/>
    <x v="56"/>
    <x v="1"/>
    <x v="0"/>
    <x v="25"/>
    <x v="27"/>
    <x v="0"/>
    <x v="22"/>
    <x v="0"/>
    <x v="1997"/>
    <x v="205"/>
    <x v="245"/>
    <x v="664"/>
    <x v="34"/>
    <x v="21"/>
    <x v="37"/>
    <x v="1364"/>
    <x v="0"/>
    <x v="30"/>
    <x v="59"/>
    <x v="399"/>
    <x v="14"/>
  </r>
  <r>
    <x v="1684"/>
    <x v="56"/>
    <x v="1"/>
    <x v="0"/>
    <x v="36"/>
    <x v="38"/>
    <x v="2"/>
    <x v="22"/>
    <x v="0"/>
    <x v="1972"/>
    <x v="395"/>
    <x v="448"/>
    <x v="679"/>
    <x v="34"/>
    <x v="21"/>
    <x v="35"/>
    <x v="1347"/>
    <x v="0"/>
    <x v="30"/>
    <x v="65"/>
    <x v="398"/>
    <x v="14"/>
  </r>
  <r>
    <x v="1671"/>
    <x v="56"/>
    <x v="1"/>
    <x v="0"/>
    <x v="73"/>
    <x v="206"/>
    <x v="0"/>
    <x v="22"/>
    <x v="0"/>
    <x v="1640"/>
    <x v="620"/>
    <x v="635"/>
    <x v="474"/>
    <x v="34"/>
    <x v="21"/>
    <x v="37"/>
    <x v="1237"/>
    <x v="0"/>
    <x v="30"/>
    <x v="35"/>
    <x v="355"/>
    <x v="14"/>
  </r>
  <r>
    <x v="1680"/>
    <x v="56"/>
    <x v="1"/>
    <x v="0"/>
    <x v="74"/>
    <x v="207"/>
    <x v="1"/>
    <x v="22"/>
    <x v="0"/>
    <x v="2178"/>
    <x v="61"/>
    <x v="81"/>
    <x v="577"/>
    <x v="34"/>
    <x v="21"/>
    <x v="15"/>
    <x v="661"/>
    <x v="0"/>
    <x v="30"/>
    <x v="46"/>
    <x v="208"/>
    <x v="14"/>
  </r>
  <r>
    <x v="1685"/>
    <x v="56"/>
    <x v="1"/>
    <x v="0"/>
    <x v="74"/>
    <x v="207"/>
    <x v="2"/>
    <x v="22"/>
    <x v="0"/>
    <x v="1973"/>
    <x v="465"/>
    <x v="485"/>
    <x v="577"/>
    <x v="34"/>
    <x v="21"/>
    <x v="35"/>
    <x v="1262"/>
    <x v="0"/>
    <x v="30"/>
    <x v="46"/>
    <x v="363"/>
    <x v="14"/>
  </r>
  <r>
    <x v="1676"/>
    <x v="56"/>
    <x v="1"/>
    <x v="0"/>
    <x v="75"/>
    <x v="208"/>
    <x v="2"/>
    <x v="22"/>
    <x v="0"/>
    <x v="1994"/>
    <x v="61"/>
    <x v="72"/>
    <x v="537"/>
    <x v="34"/>
    <x v="21"/>
    <x v="35"/>
    <x v="1222"/>
    <x v="0"/>
    <x v="30"/>
    <x v="38"/>
    <x v="348"/>
    <x v="14"/>
  </r>
  <r>
    <x v="1682"/>
    <x v="56"/>
    <x v="1"/>
    <x v="0"/>
    <x v="76"/>
    <x v="209"/>
    <x v="1"/>
    <x v="22"/>
    <x v="0"/>
    <x v="2189"/>
    <x v="367"/>
    <x v="392"/>
    <x v="598"/>
    <x v="34"/>
    <x v="21"/>
    <x v="15"/>
    <x v="682"/>
    <x v="0"/>
    <x v="30"/>
    <x v="50"/>
    <x v="218"/>
    <x v="14"/>
  </r>
  <r>
    <x v="3442"/>
    <x v="56"/>
    <x v="1"/>
    <x v="0"/>
    <x v="79"/>
    <x v="217"/>
    <x v="0"/>
    <x v="22"/>
    <x v="0"/>
    <x v="1641"/>
    <x v="35"/>
    <x v="42"/>
    <x v="393"/>
    <x v="34"/>
    <x v="21"/>
    <x v="37"/>
    <x v="1166"/>
    <x v="0"/>
    <x v="30"/>
    <x v="30"/>
    <x v="344"/>
    <x v="14"/>
  </r>
  <r>
    <x v="1683"/>
    <x v="56"/>
    <x v="1"/>
    <x v="0"/>
    <x v="80"/>
    <x v="218"/>
    <x v="0"/>
    <x v="22"/>
    <x v="0"/>
    <x v="2235"/>
    <x v="33"/>
    <x v="42"/>
    <x v="471"/>
    <x v="34"/>
    <x v="21"/>
    <x v="37"/>
    <x v="1235"/>
    <x v="0"/>
    <x v="30"/>
    <x v="35"/>
    <x v="355"/>
    <x v="14"/>
  </r>
  <r>
    <x v="1672"/>
    <x v="56"/>
    <x v="1"/>
    <x v="0"/>
    <x v="98"/>
    <x v="321"/>
    <x v="0"/>
    <x v="22"/>
    <x v="0"/>
    <x v="1656"/>
    <x v="264"/>
    <x v="278"/>
    <x v="546"/>
    <x v="34"/>
    <x v="21"/>
    <x v="37"/>
    <x v="1285"/>
    <x v="0"/>
    <x v="30"/>
    <x v="38"/>
    <x v="362"/>
    <x v="14"/>
  </r>
  <r>
    <x v="3978"/>
    <x v="56"/>
    <x v="1"/>
    <x v="0"/>
    <x v="99"/>
    <x v="322"/>
    <x v="2"/>
    <x v="22"/>
    <x v="0"/>
    <x v="1657"/>
    <x v="397"/>
    <x v="436"/>
    <x v="655"/>
    <x v="34"/>
    <x v="21"/>
    <x v="35"/>
    <x v="1328"/>
    <x v="0"/>
    <x v="30"/>
    <x v="58"/>
    <x v="388"/>
    <x v="14"/>
  </r>
  <r>
    <x v="1673"/>
    <x v="56"/>
    <x v="1"/>
    <x v="0"/>
    <x v="146"/>
    <x v="650"/>
    <x v="2"/>
    <x v="22"/>
    <x v="0"/>
    <x v="1685"/>
    <x v="592"/>
    <x v="603"/>
    <x v="388"/>
    <x v="34"/>
    <x v="21"/>
    <x v="35"/>
    <x v="1092"/>
    <x v="0"/>
    <x v="30"/>
    <x v="30"/>
    <x v="328"/>
    <x v="14"/>
  </r>
  <r>
    <x v="1679"/>
    <x v="56"/>
    <x v="1"/>
    <x v="0"/>
    <x v="146"/>
    <x v="650"/>
    <x v="1"/>
    <x v="22"/>
    <x v="0"/>
    <x v="2177"/>
    <x v="599"/>
    <x v="609"/>
    <x v="388"/>
    <x v="34"/>
    <x v="21"/>
    <x v="15"/>
    <x v="494"/>
    <x v="0"/>
    <x v="30"/>
    <x v="30"/>
    <x v="157"/>
    <x v="14"/>
  </r>
  <r>
    <x v="3907"/>
    <x v="56"/>
    <x v="1"/>
    <x v="0"/>
    <x v="147"/>
    <x v="651"/>
    <x v="1"/>
    <x v="22"/>
    <x v="0"/>
    <x v="2197"/>
    <x v="394"/>
    <x v="410"/>
    <x v="541"/>
    <x v="34"/>
    <x v="21"/>
    <x v="15"/>
    <x v="612"/>
    <x v="0"/>
    <x v="30"/>
    <x v="42"/>
    <x v="198"/>
    <x v="14"/>
  </r>
  <r>
    <x v="3443"/>
    <x v="56"/>
    <x v="1"/>
    <x v="0"/>
    <x v="148"/>
    <x v="652"/>
    <x v="0"/>
    <x v="22"/>
    <x v="0"/>
    <x v="1686"/>
    <x v="61"/>
    <x v="81"/>
    <x v="552"/>
    <x v="34"/>
    <x v="21"/>
    <x v="37"/>
    <x v="1290"/>
    <x v="0"/>
    <x v="30"/>
    <x v="46"/>
    <x v="375"/>
    <x v="14"/>
  </r>
  <r>
    <x v="1960"/>
    <x v="56"/>
    <x v="1"/>
    <x v="0"/>
    <x v="546"/>
    <x v="18"/>
    <x v="0"/>
    <x v="21"/>
    <x v="0"/>
    <x v="1913"/>
    <x v="573"/>
    <x v="580"/>
    <x v="442"/>
    <x v="34"/>
    <x v="21"/>
    <x v="16"/>
    <x v="572"/>
    <x v="0"/>
    <x v="30"/>
    <x v="33"/>
    <x v="177"/>
    <x v="14"/>
  </r>
  <r>
    <x v="3255"/>
    <x v="56"/>
    <x v="1"/>
    <x v="0"/>
    <x v="548"/>
    <x v="219"/>
    <x v="0"/>
    <x v="21"/>
    <x v="0"/>
    <x v="3642"/>
    <x v="361"/>
    <x v="352"/>
    <x v="136"/>
    <x v="34"/>
    <x v="21"/>
    <x v="16"/>
    <x v="277"/>
    <x v="0"/>
    <x v="30"/>
    <x v="11"/>
    <x v="87"/>
    <x v="14"/>
  </r>
  <r>
    <x v="1961"/>
    <x v="56"/>
    <x v="1"/>
    <x v="0"/>
    <x v="551"/>
    <x v="696"/>
    <x v="0"/>
    <x v="21"/>
    <x v="0"/>
    <x v="1914"/>
    <x v="595"/>
    <x v="589"/>
    <x v="135"/>
    <x v="34"/>
    <x v="21"/>
    <x v="16"/>
    <x v="276"/>
    <x v="0"/>
    <x v="30"/>
    <x v="7"/>
    <x v="65"/>
    <x v="14"/>
  </r>
  <r>
    <x v="3256"/>
    <x v="56"/>
    <x v="1"/>
    <x v="0"/>
    <x v="552"/>
    <x v="697"/>
    <x v="0"/>
    <x v="21"/>
    <x v="0"/>
    <x v="3643"/>
    <x v="371"/>
    <x v="374"/>
    <x v="358"/>
    <x v="34"/>
    <x v="21"/>
    <x v="16"/>
    <x v="510"/>
    <x v="0"/>
    <x v="30"/>
    <x v="26"/>
    <x v="151"/>
    <x v="14"/>
  </r>
  <r>
    <x v="1496"/>
    <x v="57"/>
    <x v="1"/>
    <x v="2"/>
    <x v="31"/>
    <x v="35"/>
    <x v="0"/>
    <x v="22"/>
    <x v="0"/>
    <x v="2085"/>
    <x v="174"/>
    <x v="218"/>
    <x v="693"/>
    <x v="34"/>
    <x v="21"/>
    <x v="37"/>
    <x v="1378"/>
    <x v="0"/>
    <x v="30"/>
    <x v="61"/>
    <x v="401"/>
    <x v="14"/>
  </r>
  <r>
    <x v="1499"/>
    <x v="57"/>
    <x v="1"/>
    <x v="2"/>
    <x v="31"/>
    <x v="35"/>
    <x v="1"/>
    <x v="22"/>
    <x v="0"/>
    <x v="2201"/>
    <x v="333"/>
    <x v="380"/>
    <x v="693"/>
    <x v="34"/>
    <x v="21"/>
    <x v="15"/>
    <x v="856"/>
    <x v="0"/>
    <x v="30"/>
    <x v="61"/>
    <x v="266"/>
    <x v="14"/>
  </r>
  <r>
    <x v="3533"/>
    <x v="57"/>
    <x v="1"/>
    <x v="2"/>
    <x v="31"/>
    <x v="35"/>
    <x v="2"/>
    <x v="22"/>
    <x v="0"/>
    <x v="2087"/>
    <x v="347"/>
    <x v="396"/>
    <x v="693"/>
    <x v="34"/>
    <x v="21"/>
    <x v="35"/>
    <x v="1362"/>
    <x v="0"/>
    <x v="30"/>
    <x v="61"/>
    <x v="392"/>
    <x v="14"/>
  </r>
  <r>
    <x v="1498"/>
    <x v="57"/>
    <x v="1"/>
    <x v="2"/>
    <x v="31"/>
    <x v="35"/>
    <x v="0"/>
    <x v="22"/>
    <x v="0"/>
    <x v="2090"/>
    <x v="573"/>
    <x v="617"/>
    <x v="693"/>
    <x v="34"/>
    <x v="21"/>
    <x v="37"/>
    <x v="1378"/>
    <x v="0"/>
    <x v="30"/>
    <x v="61"/>
    <x v="401"/>
    <x v="14"/>
  </r>
  <r>
    <x v="1495"/>
    <x v="57"/>
    <x v="1"/>
    <x v="1"/>
    <x v="60"/>
    <x v="163"/>
    <x v="0"/>
    <x v="22"/>
    <x v="0"/>
    <x v="2084"/>
    <x v="46"/>
    <x v="81"/>
    <x v="683"/>
    <x v="34"/>
    <x v="21"/>
    <x v="37"/>
    <x v="1374"/>
    <x v="0"/>
    <x v="30"/>
    <x v="56"/>
    <x v="394"/>
    <x v="14"/>
  </r>
  <r>
    <x v="1497"/>
    <x v="57"/>
    <x v="1"/>
    <x v="1"/>
    <x v="61"/>
    <x v="164"/>
    <x v="0"/>
    <x v="22"/>
    <x v="0"/>
    <x v="2086"/>
    <x v="237"/>
    <x v="277"/>
    <x v="688"/>
    <x v="34"/>
    <x v="21"/>
    <x v="37"/>
    <x v="1377"/>
    <x v="0"/>
    <x v="30"/>
    <x v="58"/>
    <x v="397"/>
    <x v="14"/>
  </r>
  <r>
    <x v="1500"/>
    <x v="57"/>
    <x v="1"/>
    <x v="1"/>
    <x v="61"/>
    <x v="164"/>
    <x v="1"/>
    <x v="22"/>
    <x v="0"/>
    <x v="2202"/>
    <x v="402"/>
    <x v="440"/>
    <x v="688"/>
    <x v="34"/>
    <x v="21"/>
    <x v="15"/>
    <x v="848"/>
    <x v="0"/>
    <x v="30"/>
    <x v="58"/>
    <x v="249"/>
    <x v="14"/>
  </r>
  <r>
    <x v="3570"/>
    <x v="57"/>
    <x v="1"/>
    <x v="1"/>
    <x v="61"/>
    <x v="164"/>
    <x v="2"/>
    <x v="22"/>
    <x v="0"/>
    <x v="2089"/>
    <x v="416"/>
    <x v="454"/>
    <x v="688"/>
    <x v="34"/>
    <x v="21"/>
    <x v="35"/>
    <x v="1358"/>
    <x v="0"/>
    <x v="30"/>
    <x v="58"/>
    <x v="388"/>
    <x v="14"/>
  </r>
  <r>
    <x v="3641"/>
    <x v="57"/>
    <x v="1"/>
    <x v="2"/>
    <x v="647"/>
    <x v="12"/>
    <x v="5"/>
    <x v="19"/>
    <x v="0"/>
    <x v="3887"/>
    <x v="399"/>
    <x v="420"/>
    <x v="658"/>
    <x v="34"/>
    <x v="21"/>
    <x v="31"/>
    <x v="1273"/>
    <x v="0"/>
    <x v="30"/>
    <x v="48"/>
    <x v="345"/>
    <x v="14"/>
  </r>
  <r>
    <x v="2944"/>
    <x v="58"/>
    <x v="1"/>
    <x v="1"/>
    <x v="19"/>
    <x v="20"/>
    <x v="5"/>
    <x v="4"/>
    <x v="0"/>
    <x v="1958"/>
    <x v="395"/>
    <x v="410"/>
    <x v="502"/>
    <x v="34"/>
    <x v="21"/>
    <x v="8"/>
    <x v="472"/>
    <x v="0"/>
    <x v="30"/>
    <x v="41"/>
    <x v="155"/>
    <x v="14"/>
  </r>
  <r>
    <x v="2945"/>
    <x v="58"/>
    <x v="1"/>
    <x v="1"/>
    <x v="19"/>
    <x v="20"/>
    <x v="4"/>
    <x v="22"/>
    <x v="0"/>
    <x v="3328"/>
    <x v="395"/>
    <x v="410"/>
    <x v="502"/>
    <x v="34"/>
    <x v="21"/>
    <x v="5"/>
    <x v="338"/>
    <x v="0"/>
    <x v="30"/>
    <x v="41"/>
    <x v="114"/>
    <x v="14"/>
  </r>
  <r>
    <x v="1604"/>
    <x v="58"/>
    <x v="1"/>
    <x v="1"/>
    <x v="26"/>
    <x v="28"/>
    <x v="2"/>
    <x v="22"/>
    <x v="0"/>
    <x v="1951"/>
    <x v="352"/>
    <x v="384"/>
    <x v="605"/>
    <x v="34"/>
    <x v="21"/>
    <x v="35"/>
    <x v="1281"/>
    <x v="0"/>
    <x v="30"/>
    <x v="53"/>
    <x v="378"/>
    <x v="14"/>
  </r>
  <r>
    <x v="1612"/>
    <x v="58"/>
    <x v="1"/>
    <x v="1"/>
    <x v="28"/>
    <x v="30"/>
    <x v="0"/>
    <x v="22"/>
    <x v="0"/>
    <x v="1984"/>
    <x v="538"/>
    <x v="580"/>
    <x v="642"/>
    <x v="34"/>
    <x v="21"/>
    <x v="37"/>
    <x v="1341"/>
    <x v="0"/>
    <x v="30"/>
    <x v="61"/>
    <x v="401"/>
    <x v="14"/>
  </r>
  <r>
    <x v="1606"/>
    <x v="58"/>
    <x v="1"/>
    <x v="1"/>
    <x v="37"/>
    <x v="39"/>
    <x v="0"/>
    <x v="22"/>
    <x v="0"/>
    <x v="1965"/>
    <x v="238"/>
    <x v="249"/>
    <x v="455"/>
    <x v="34"/>
    <x v="21"/>
    <x v="37"/>
    <x v="1228"/>
    <x v="0"/>
    <x v="30"/>
    <x v="35"/>
    <x v="355"/>
    <x v="14"/>
  </r>
  <r>
    <x v="1617"/>
    <x v="58"/>
    <x v="1"/>
    <x v="1"/>
    <x v="37"/>
    <x v="39"/>
    <x v="1"/>
    <x v="22"/>
    <x v="0"/>
    <x v="2199"/>
    <x v="303"/>
    <x v="315"/>
    <x v="455"/>
    <x v="34"/>
    <x v="21"/>
    <x v="15"/>
    <x v="547"/>
    <x v="0"/>
    <x v="30"/>
    <x v="35"/>
    <x v="173"/>
    <x v="14"/>
  </r>
  <r>
    <x v="1609"/>
    <x v="58"/>
    <x v="1"/>
    <x v="1"/>
    <x v="37"/>
    <x v="39"/>
    <x v="0"/>
    <x v="22"/>
    <x v="0"/>
    <x v="1970"/>
    <x v="589"/>
    <x v="604"/>
    <x v="455"/>
    <x v="34"/>
    <x v="21"/>
    <x v="37"/>
    <x v="1228"/>
    <x v="0"/>
    <x v="30"/>
    <x v="35"/>
    <x v="355"/>
    <x v="14"/>
  </r>
  <r>
    <x v="1602"/>
    <x v="58"/>
    <x v="1"/>
    <x v="1"/>
    <x v="38"/>
    <x v="40"/>
    <x v="0"/>
    <x v="21"/>
    <x v="0"/>
    <x v="1885"/>
    <x v="268"/>
    <x v="293"/>
    <x v="574"/>
    <x v="34"/>
    <x v="21"/>
    <x v="16"/>
    <x v="690"/>
    <x v="0"/>
    <x v="30"/>
    <x v="50"/>
    <x v="229"/>
    <x v="14"/>
  </r>
  <r>
    <x v="1615"/>
    <x v="58"/>
    <x v="1"/>
    <x v="1"/>
    <x v="38"/>
    <x v="40"/>
    <x v="1"/>
    <x v="22"/>
    <x v="0"/>
    <x v="2183"/>
    <x v="340"/>
    <x v="366"/>
    <x v="574"/>
    <x v="34"/>
    <x v="21"/>
    <x v="15"/>
    <x v="658"/>
    <x v="0"/>
    <x v="30"/>
    <x v="50"/>
    <x v="218"/>
    <x v="14"/>
  </r>
  <r>
    <x v="1957"/>
    <x v="58"/>
    <x v="1"/>
    <x v="1"/>
    <x v="38"/>
    <x v="40"/>
    <x v="0"/>
    <x v="21"/>
    <x v="0"/>
    <x v="1891"/>
    <x v="576"/>
    <x v="600"/>
    <x v="574"/>
    <x v="34"/>
    <x v="21"/>
    <x v="16"/>
    <x v="690"/>
    <x v="0"/>
    <x v="30"/>
    <x v="50"/>
    <x v="229"/>
    <x v="14"/>
  </r>
  <r>
    <x v="1614"/>
    <x v="58"/>
    <x v="1"/>
    <x v="1"/>
    <x v="41"/>
    <x v="46"/>
    <x v="2"/>
    <x v="22"/>
    <x v="0"/>
    <x v="1987"/>
    <x v="69"/>
    <x v="72"/>
    <x v="356"/>
    <x v="34"/>
    <x v="21"/>
    <x v="35"/>
    <x v="1074"/>
    <x v="0"/>
    <x v="30"/>
    <x v="30"/>
    <x v="328"/>
    <x v="14"/>
  </r>
  <r>
    <x v="3529"/>
    <x v="58"/>
    <x v="1"/>
    <x v="1"/>
    <x v="41"/>
    <x v="46"/>
    <x v="0"/>
    <x v="22"/>
    <x v="0"/>
    <x v="2069"/>
    <x v="160"/>
    <x v="165"/>
    <x v="356"/>
    <x v="34"/>
    <x v="21"/>
    <x v="37"/>
    <x v="1144"/>
    <x v="0"/>
    <x v="30"/>
    <x v="30"/>
    <x v="344"/>
    <x v="14"/>
  </r>
  <r>
    <x v="1608"/>
    <x v="58"/>
    <x v="1"/>
    <x v="1"/>
    <x v="43"/>
    <x v="41"/>
    <x v="2"/>
    <x v="22"/>
    <x v="0"/>
    <x v="1969"/>
    <x v="344"/>
    <x v="346"/>
    <x v="325"/>
    <x v="34"/>
    <x v="21"/>
    <x v="35"/>
    <x v="1032"/>
    <x v="0"/>
    <x v="30"/>
    <x v="21"/>
    <x v="293"/>
    <x v="14"/>
  </r>
  <r>
    <x v="3441"/>
    <x v="58"/>
    <x v="1"/>
    <x v="1"/>
    <x v="43"/>
    <x v="41"/>
    <x v="5"/>
    <x v="19"/>
    <x v="0"/>
    <x v="3329"/>
    <x v="371"/>
    <x v="374"/>
    <x v="325"/>
    <x v="34"/>
    <x v="21"/>
    <x v="31"/>
    <x v="902"/>
    <x v="0"/>
    <x v="30"/>
    <x v="26"/>
    <x v="284"/>
    <x v="14"/>
  </r>
  <r>
    <x v="1611"/>
    <x v="58"/>
    <x v="1"/>
    <x v="1"/>
    <x v="43"/>
    <x v="41"/>
    <x v="0"/>
    <x v="22"/>
    <x v="0"/>
    <x v="1982"/>
    <x v="538"/>
    <x v="540"/>
    <x v="325"/>
    <x v="34"/>
    <x v="21"/>
    <x v="37"/>
    <x v="1114"/>
    <x v="0"/>
    <x v="30"/>
    <x v="26"/>
    <x v="333"/>
    <x v="14"/>
  </r>
  <r>
    <x v="3439"/>
    <x v="58"/>
    <x v="1"/>
    <x v="1"/>
    <x v="50"/>
    <x v="76"/>
    <x v="2"/>
    <x v="22"/>
    <x v="0"/>
    <x v="1956"/>
    <x v="319"/>
    <x v="322"/>
    <x v="308"/>
    <x v="34"/>
    <x v="21"/>
    <x v="35"/>
    <x v="1011"/>
    <x v="0"/>
    <x v="30"/>
    <x v="21"/>
    <x v="293"/>
    <x v="14"/>
  </r>
  <r>
    <x v="3448"/>
    <x v="58"/>
    <x v="1"/>
    <x v="1"/>
    <x v="51"/>
    <x v="77"/>
    <x v="0"/>
    <x v="22"/>
    <x v="0"/>
    <x v="1949"/>
    <x v="28"/>
    <x v="39"/>
    <x v="492"/>
    <x v="34"/>
    <x v="21"/>
    <x v="37"/>
    <x v="1245"/>
    <x v="0"/>
    <x v="30"/>
    <x v="38"/>
    <x v="362"/>
    <x v="14"/>
  </r>
  <r>
    <x v="3901"/>
    <x v="58"/>
    <x v="1"/>
    <x v="2"/>
    <x v="62"/>
    <x v="179"/>
    <x v="1"/>
    <x v="22"/>
    <x v="0"/>
    <x v="4006"/>
    <x v="268"/>
    <x v="278"/>
    <x v="446"/>
    <x v="34"/>
    <x v="21"/>
    <x v="15"/>
    <x v="539"/>
    <x v="0"/>
    <x v="30"/>
    <x v="35"/>
    <x v="173"/>
    <x v="14"/>
  </r>
  <r>
    <x v="1607"/>
    <x v="58"/>
    <x v="1"/>
    <x v="2"/>
    <x v="62"/>
    <x v="179"/>
    <x v="2"/>
    <x v="22"/>
    <x v="0"/>
    <x v="1966"/>
    <x v="306"/>
    <x v="318"/>
    <x v="446"/>
    <x v="34"/>
    <x v="21"/>
    <x v="35"/>
    <x v="1141"/>
    <x v="0"/>
    <x v="30"/>
    <x v="35"/>
    <x v="341"/>
    <x v="14"/>
  </r>
  <r>
    <x v="3440"/>
    <x v="58"/>
    <x v="1"/>
    <x v="2"/>
    <x v="62"/>
    <x v="179"/>
    <x v="2"/>
    <x v="22"/>
    <x v="0"/>
    <x v="3251"/>
    <x v="340"/>
    <x v="352"/>
    <x v="446"/>
    <x v="34"/>
    <x v="21"/>
    <x v="35"/>
    <x v="1141"/>
    <x v="0"/>
    <x v="30"/>
    <x v="35"/>
    <x v="341"/>
    <x v="14"/>
  </r>
  <r>
    <x v="1616"/>
    <x v="58"/>
    <x v="1"/>
    <x v="2"/>
    <x v="63"/>
    <x v="180"/>
    <x v="1"/>
    <x v="22"/>
    <x v="0"/>
    <x v="2187"/>
    <x v="403"/>
    <x v="426"/>
    <x v="545"/>
    <x v="34"/>
    <x v="21"/>
    <x v="15"/>
    <x v="625"/>
    <x v="0"/>
    <x v="30"/>
    <x v="50"/>
    <x v="218"/>
    <x v="14"/>
  </r>
  <r>
    <x v="3455"/>
    <x v="58"/>
    <x v="1"/>
    <x v="2"/>
    <x v="64"/>
    <x v="181"/>
    <x v="2"/>
    <x v="22"/>
    <x v="0"/>
    <x v="1943"/>
    <x v="56"/>
    <x v="65"/>
    <x v="345"/>
    <x v="34"/>
    <x v="21"/>
    <x v="35"/>
    <x v="1061"/>
    <x v="0"/>
    <x v="30"/>
    <x v="35"/>
    <x v="341"/>
    <x v="14"/>
  </r>
  <r>
    <x v="3884"/>
    <x v="58"/>
    <x v="1"/>
    <x v="2"/>
    <x v="64"/>
    <x v="181"/>
    <x v="1"/>
    <x v="22"/>
    <x v="0"/>
    <x v="4001"/>
    <x v="61"/>
    <x v="70"/>
    <x v="345"/>
    <x v="34"/>
    <x v="21"/>
    <x v="15"/>
    <x v="470"/>
    <x v="0"/>
    <x v="30"/>
    <x v="35"/>
    <x v="173"/>
    <x v="14"/>
  </r>
  <r>
    <x v="2587"/>
    <x v="58"/>
    <x v="1"/>
    <x v="2"/>
    <x v="65"/>
    <x v="183"/>
    <x v="1"/>
    <x v="22"/>
    <x v="0"/>
    <x v="1957"/>
    <x v="352"/>
    <x v="362"/>
    <x v="423"/>
    <x v="34"/>
    <x v="21"/>
    <x v="15"/>
    <x v="528"/>
    <x v="0"/>
    <x v="30"/>
    <x v="35"/>
    <x v="173"/>
    <x v="14"/>
  </r>
  <r>
    <x v="1967"/>
    <x v="58"/>
    <x v="1"/>
    <x v="2"/>
    <x v="66"/>
    <x v="184"/>
    <x v="2"/>
    <x v="22"/>
    <x v="0"/>
    <x v="1959"/>
    <x v="403"/>
    <x v="396"/>
    <x v="197"/>
    <x v="34"/>
    <x v="21"/>
    <x v="35"/>
    <x v="869"/>
    <x v="0"/>
    <x v="30"/>
    <x v="14"/>
    <x v="262"/>
    <x v="14"/>
  </r>
  <r>
    <x v="1610"/>
    <x v="58"/>
    <x v="1"/>
    <x v="2"/>
    <x v="67"/>
    <x v="185"/>
    <x v="2"/>
    <x v="22"/>
    <x v="0"/>
    <x v="1971"/>
    <x v="615"/>
    <x v="621"/>
    <x v="306"/>
    <x v="34"/>
    <x v="21"/>
    <x v="35"/>
    <x v="1008"/>
    <x v="0"/>
    <x v="30"/>
    <x v="21"/>
    <x v="293"/>
    <x v="14"/>
  </r>
  <r>
    <x v="3587"/>
    <x v="58"/>
    <x v="1"/>
    <x v="2"/>
    <x v="95"/>
    <x v="317"/>
    <x v="0"/>
    <x v="22"/>
    <x v="0"/>
    <x v="1653"/>
    <x v="183"/>
    <x v="186"/>
    <x v="313"/>
    <x v="34"/>
    <x v="21"/>
    <x v="37"/>
    <x v="1094"/>
    <x v="0"/>
    <x v="30"/>
    <x v="26"/>
    <x v="333"/>
    <x v="14"/>
  </r>
  <r>
    <x v="1600"/>
    <x v="58"/>
    <x v="1"/>
    <x v="2"/>
    <x v="95"/>
    <x v="317"/>
    <x v="0"/>
    <x v="22"/>
    <x v="0"/>
    <x v="1654"/>
    <x v="558"/>
    <x v="559"/>
    <x v="313"/>
    <x v="34"/>
    <x v="21"/>
    <x v="37"/>
    <x v="1094"/>
    <x v="0"/>
    <x v="30"/>
    <x v="26"/>
    <x v="333"/>
    <x v="14"/>
  </r>
  <r>
    <x v="1601"/>
    <x v="58"/>
    <x v="1"/>
    <x v="2"/>
    <x v="96"/>
    <x v="318"/>
    <x v="2"/>
    <x v="22"/>
    <x v="0"/>
    <x v="1655"/>
    <x v="366"/>
    <x v="364"/>
    <x v="289"/>
    <x v="34"/>
    <x v="21"/>
    <x v="35"/>
    <x v="980"/>
    <x v="0"/>
    <x v="30"/>
    <x v="21"/>
    <x v="293"/>
    <x v="14"/>
  </r>
  <r>
    <x v="1605"/>
    <x v="58"/>
    <x v="1"/>
    <x v="2"/>
    <x v="149"/>
    <x v="653"/>
    <x v="2"/>
    <x v="22"/>
    <x v="0"/>
    <x v="1952"/>
    <x v="407"/>
    <x v="418"/>
    <x v="490"/>
    <x v="34"/>
    <x v="21"/>
    <x v="35"/>
    <x v="1178"/>
    <x v="0"/>
    <x v="30"/>
    <x v="38"/>
    <x v="348"/>
    <x v="14"/>
  </r>
  <r>
    <x v="1613"/>
    <x v="58"/>
    <x v="1"/>
    <x v="2"/>
    <x v="149"/>
    <x v="653"/>
    <x v="0"/>
    <x v="22"/>
    <x v="0"/>
    <x v="1985"/>
    <x v="595"/>
    <x v="613"/>
    <x v="490"/>
    <x v="34"/>
    <x v="21"/>
    <x v="37"/>
    <x v="1243"/>
    <x v="0"/>
    <x v="30"/>
    <x v="38"/>
    <x v="362"/>
    <x v="14"/>
  </r>
  <r>
    <x v="1958"/>
    <x v="58"/>
    <x v="1"/>
    <x v="2"/>
    <x v="149"/>
    <x v="653"/>
    <x v="0"/>
    <x v="21"/>
    <x v="0"/>
    <x v="1892"/>
    <x v="612"/>
    <x v="630"/>
    <x v="490"/>
    <x v="34"/>
    <x v="21"/>
    <x v="16"/>
    <x v="610"/>
    <x v="0"/>
    <x v="30"/>
    <x v="38"/>
    <x v="195"/>
    <x v="14"/>
  </r>
  <r>
    <x v="3449"/>
    <x v="58"/>
    <x v="1"/>
    <x v="2"/>
    <x v="150"/>
    <x v="655"/>
    <x v="0"/>
    <x v="22"/>
    <x v="0"/>
    <x v="1950"/>
    <x v="56"/>
    <x v="81"/>
    <x v="556"/>
    <x v="34"/>
    <x v="21"/>
    <x v="37"/>
    <x v="1298"/>
    <x v="0"/>
    <x v="30"/>
    <x v="50"/>
    <x v="382"/>
    <x v="14"/>
  </r>
  <r>
    <x v="1603"/>
    <x v="58"/>
    <x v="1"/>
    <x v="2"/>
    <x v="150"/>
    <x v="655"/>
    <x v="0"/>
    <x v="21"/>
    <x v="0"/>
    <x v="1886"/>
    <x v="356"/>
    <x v="382"/>
    <x v="556"/>
    <x v="34"/>
    <x v="21"/>
    <x v="16"/>
    <x v="672"/>
    <x v="0"/>
    <x v="30"/>
    <x v="50"/>
    <x v="229"/>
    <x v="14"/>
  </r>
  <r>
    <x v="1599"/>
    <x v="58"/>
    <x v="1"/>
    <x v="1"/>
    <x v="157"/>
    <x v="688"/>
    <x v="0"/>
    <x v="22"/>
    <x v="0"/>
    <x v="55"/>
    <x v="371"/>
    <x v="382"/>
    <x v="336"/>
    <x v="34"/>
    <x v="21"/>
    <x v="37"/>
    <x v="1124"/>
    <x v="0"/>
    <x v="30"/>
    <x v="35"/>
    <x v="355"/>
    <x v="14"/>
  </r>
  <r>
    <x v="2946"/>
    <x v="58"/>
    <x v="1"/>
    <x v="1"/>
    <x v="255"/>
    <x v="39"/>
    <x v="5"/>
    <x v="19"/>
    <x v="0"/>
    <x v="3330"/>
    <x v="395"/>
    <x v="410"/>
    <x v="456"/>
    <x v="34"/>
    <x v="21"/>
    <x v="31"/>
    <x v="1047"/>
    <x v="0"/>
    <x v="30"/>
    <x v="41"/>
    <x v="332"/>
    <x v="14"/>
  </r>
  <r>
    <x v="4016"/>
    <x v="58"/>
    <x v="1"/>
    <x v="2"/>
    <x v="325"/>
    <x v="316"/>
    <x v="5"/>
    <x v="19"/>
    <x v="0"/>
    <x v="3831"/>
    <x v="395"/>
    <x v="386"/>
    <x v="96"/>
    <x v="34"/>
    <x v="21"/>
    <x v="31"/>
    <x v="617"/>
    <x v="0"/>
    <x v="30"/>
    <x v="11"/>
    <x v="206"/>
    <x v="14"/>
  </r>
  <r>
    <x v="2957"/>
    <x v="58"/>
    <x v="1"/>
    <x v="2"/>
    <x v="460"/>
    <x v="654"/>
    <x v="1"/>
    <x v="22"/>
    <x v="0"/>
    <x v="3342"/>
    <x v="388"/>
    <x v="398"/>
    <x v="406"/>
    <x v="34"/>
    <x v="21"/>
    <x v="15"/>
    <x v="506"/>
    <x v="0"/>
    <x v="30"/>
    <x v="35"/>
    <x v="173"/>
    <x v="14"/>
  </r>
  <r>
    <x v="3041"/>
    <x v="58"/>
    <x v="1"/>
    <x v="2"/>
    <x v="462"/>
    <x v="687"/>
    <x v="1"/>
    <x v="22"/>
    <x v="0"/>
    <x v="3343"/>
    <x v="417"/>
    <x v="412"/>
    <x v="312"/>
    <x v="34"/>
    <x v="21"/>
    <x v="15"/>
    <x v="446"/>
    <x v="0"/>
    <x v="30"/>
    <x v="16"/>
    <x v="102"/>
    <x v="14"/>
  </r>
  <r>
    <x v="3590"/>
    <x v="58"/>
    <x v="1"/>
    <x v="2"/>
    <x v="498"/>
    <x v="182"/>
    <x v="2"/>
    <x v="22"/>
    <x v="0"/>
    <x v="1752"/>
    <x v="430"/>
    <x v="454"/>
    <x v="540"/>
    <x v="34"/>
    <x v="21"/>
    <x v="35"/>
    <x v="1224"/>
    <x v="0"/>
    <x v="30"/>
    <x v="50"/>
    <x v="367"/>
    <x v="14"/>
  </r>
  <r>
    <x v="3454"/>
    <x v="58"/>
    <x v="1"/>
    <x v="1"/>
    <x v="606"/>
    <x v="684"/>
    <x v="2"/>
    <x v="22"/>
    <x v="0"/>
    <x v="1942"/>
    <x v="42"/>
    <x v="39"/>
    <x v="196"/>
    <x v="34"/>
    <x v="21"/>
    <x v="35"/>
    <x v="868"/>
    <x v="0"/>
    <x v="30"/>
    <x v="16"/>
    <x v="272"/>
    <x v="14"/>
  </r>
  <r>
    <x v="3883"/>
    <x v="58"/>
    <x v="1"/>
    <x v="1"/>
    <x v="606"/>
    <x v="684"/>
    <x v="1"/>
    <x v="22"/>
    <x v="0"/>
    <x v="4000"/>
    <x v="46"/>
    <x v="42"/>
    <x v="196"/>
    <x v="34"/>
    <x v="21"/>
    <x v="15"/>
    <x v="318"/>
    <x v="0"/>
    <x v="30"/>
    <x v="16"/>
    <x v="102"/>
    <x v="14"/>
  </r>
  <r>
    <x v="1620"/>
    <x v="59"/>
    <x v="1"/>
    <x v="1"/>
    <x v="30"/>
    <x v="33"/>
    <x v="0"/>
    <x v="21"/>
    <x v="0"/>
    <x v="1881"/>
    <x v="144"/>
    <x v="136"/>
    <x v="102"/>
    <x v="34"/>
    <x v="21"/>
    <x v="16"/>
    <x v="233"/>
    <x v="0"/>
    <x v="30"/>
    <x v="14"/>
    <x v="100"/>
    <x v="14"/>
  </r>
  <r>
    <x v="1619"/>
    <x v="59"/>
    <x v="1"/>
    <x v="1"/>
    <x v="30"/>
    <x v="33"/>
    <x v="0"/>
    <x v="3"/>
    <x v="0"/>
    <x v="2008"/>
    <x v="466"/>
    <x v="460"/>
    <x v="102"/>
    <x v="34"/>
    <x v="21"/>
    <x v="14"/>
    <x v="201"/>
    <x v="0"/>
    <x v="30"/>
    <x v="14"/>
    <x v="89"/>
    <x v="14"/>
  </r>
  <r>
    <x v="1618"/>
    <x v="59"/>
    <x v="1"/>
    <x v="2"/>
    <x v="77"/>
    <x v="214"/>
    <x v="0"/>
    <x v="3"/>
    <x v="0"/>
    <x v="1938"/>
    <x v="515"/>
    <x v="509"/>
    <x v="65"/>
    <x v="34"/>
    <x v="21"/>
    <x v="14"/>
    <x v="158"/>
    <x v="0"/>
    <x v="30"/>
    <x v="14"/>
    <x v="89"/>
    <x v="14"/>
  </r>
  <r>
    <x v="1746"/>
    <x v="60"/>
    <x v="1"/>
    <x v="2"/>
    <x v="53"/>
    <x v="80"/>
    <x v="1"/>
    <x v="22"/>
    <x v="0"/>
    <x v="1628"/>
    <x v="61"/>
    <x v="65"/>
    <x v="320"/>
    <x v="34"/>
    <x v="21"/>
    <x v="15"/>
    <x v="453"/>
    <x v="0"/>
    <x v="30"/>
    <x v="30"/>
    <x v="157"/>
    <x v="14"/>
  </r>
  <r>
    <x v="3223"/>
    <x v="60"/>
    <x v="1"/>
    <x v="2"/>
    <x v="53"/>
    <x v="80"/>
    <x v="1"/>
    <x v="21"/>
    <x v="0"/>
    <x v="3608"/>
    <x v="253"/>
    <x v="260"/>
    <x v="320"/>
    <x v="34"/>
    <x v="21"/>
    <x v="2"/>
    <x v="91"/>
    <x v="0"/>
    <x v="30"/>
    <x v="30"/>
    <x v="39"/>
    <x v="14"/>
  </r>
  <r>
    <x v="1732"/>
    <x v="60"/>
    <x v="1"/>
    <x v="2"/>
    <x v="53"/>
    <x v="80"/>
    <x v="0"/>
    <x v="22"/>
    <x v="0"/>
    <x v="1629"/>
    <x v="256"/>
    <x v="263"/>
    <x v="320"/>
    <x v="34"/>
    <x v="21"/>
    <x v="37"/>
    <x v="1106"/>
    <x v="0"/>
    <x v="30"/>
    <x v="30"/>
    <x v="344"/>
    <x v="14"/>
  </r>
  <r>
    <x v="3226"/>
    <x v="60"/>
    <x v="1"/>
    <x v="2"/>
    <x v="53"/>
    <x v="80"/>
    <x v="1"/>
    <x v="21"/>
    <x v="0"/>
    <x v="3611"/>
    <x v="365"/>
    <x v="369"/>
    <x v="320"/>
    <x v="34"/>
    <x v="21"/>
    <x v="2"/>
    <x v="91"/>
    <x v="0"/>
    <x v="30"/>
    <x v="30"/>
    <x v="39"/>
    <x v="14"/>
  </r>
  <r>
    <x v="1735"/>
    <x v="60"/>
    <x v="1"/>
    <x v="2"/>
    <x v="53"/>
    <x v="80"/>
    <x v="2"/>
    <x v="21"/>
    <x v="0"/>
    <x v="1991"/>
    <x v="385"/>
    <x v="390"/>
    <x v="320"/>
    <x v="34"/>
    <x v="21"/>
    <x v="12"/>
    <x v="423"/>
    <x v="0"/>
    <x v="30"/>
    <x v="30"/>
    <x v="147"/>
    <x v="14"/>
  </r>
  <r>
    <x v="1736"/>
    <x v="60"/>
    <x v="1"/>
    <x v="2"/>
    <x v="53"/>
    <x v="80"/>
    <x v="2"/>
    <x v="22"/>
    <x v="0"/>
    <x v="2003"/>
    <x v="395"/>
    <x v="402"/>
    <x v="320"/>
    <x v="34"/>
    <x v="21"/>
    <x v="35"/>
    <x v="1027"/>
    <x v="0"/>
    <x v="30"/>
    <x v="30"/>
    <x v="328"/>
    <x v="14"/>
  </r>
  <r>
    <x v="3049"/>
    <x v="60"/>
    <x v="1"/>
    <x v="2"/>
    <x v="54"/>
    <x v="81"/>
    <x v="1"/>
    <x v="22"/>
    <x v="0"/>
    <x v="3443"/>
    <x v="365"/>
    <x v="374"/>
    <x v="424"/>
    <x v="34"/>
    <x v="21"/>
    <x v="15"/>
    <x v="530"/>
    <x v="0"/>
    <x v="30"/>
    <x v="35"/>
    <x v="173"/>
    <x v="14"/>
  </r>
  <r>
    <x v="1733"/>
    <x v="60"/>
    <x v="1"/>
    <x v="1"/>
    <x v="109"/>
    <x v="362"/>
    <x v="0"/>
    <x v="21"/>
    <x v="0"/>
    <x v="1660"/>
    <x v="573"/>
    <x v="590"/>
    <x v="469"/>
    <x v="34"/>
    <x v="21"/>
    <x v="16"/>
    <x v="591"/>
    <x v="0"/>
    <x v="30"/>
    <x v="42"/>
    <x v="207"/>
    <x v="14"/>
  </r>
  <r>
    <x v="3222"/>
    <x v="60"/>
    <x v="1"/>
    <x v="1"/>
    <x v="110"/>
    <x v="363"/>
    <x v="1"/>
    <x v="21"/>
    <x v="0"/>
    <x v="3607"/>
    <x v="223"/>
    <x v="231"/>
    <x v="315"/>
    <x v="34"/>
    <x v="21"/>
    <x v="2"/>
    <x v="89"/>
    <x v="0"/>
    <x v="30"/>
    <x v="30"/>
    <x v="39"/>
    <x v="14"/>
  </r>
  <r>
    <x v="1734"/>
    <x v="60"/>
    <x v="1"/>
    <x v="1"/>
    <x v="110"/>
    <x v="363"/>
    <x v="0"/>
    <x v="22"/>
    <x v="0"/>
    <x v="1661"/>
    <x v="231"/>
    <x v="237"/>
    <x v="315"/>
    <x v="34"/>
    <x v="21"/>
    <x v="37"/>
    <x v="1098"/>
    <x v="0"/>
    <x v="30"/>
    <x v="30"/>
    <x v="344"/>
    <x v="14"/>
  </r>
  <r>
    <x v="3225"/>
    <x v="60"/>
    <x v="1"/>
    <x v="1"/>
    <x v="110"/>
    <x v="363"/>
    <x v="1"/>
    <x v="21"/>
    <x v="0"/>
    <x v="3610"/>
    <x v="333"/>
    <x v="341"/>
    <x v="315"/>
    <x v="34"/>
    <x v="21"/>
    <x v="2"/>
    <x v="89"/>
    <x v="0"/>
    <x v="30"/>
    <x v="30"/>
    <x v="39"/>
    <x v="14"/>
  </r>
  <r>
    <x v="3048"/>
    <x v="60"/>
    <x v="1"/>
    <x v="1"/>
    <x v="110"/>
    <x v="363"/>
    <x v="1"/>
    <x v="22"/>
    <x v="0"/>
    <x v="3442"/>
    <x v="335"/>
    <x v="345"/>
    <x v="315"/>
    <x v="34"/>
    <x v="21"/>
    <x v="15"/>
    <x v="448"/>
    <x v="0"/>
    <x v="30"/>
    <x v="30"/>
    <x v="157"/>
    <x v="14"/>
  </r>
  <r>
    <x v="2707"/>
    <x v="60"/>
    <x v="1"/>
    <x v="1"/>
    <x v="110"/>
    <x v="363"/>
    <x v="4"/>
    <x v="22"/>
    <x v="0"/>
    <x v="3281"/>
    <x v="371"/>
    <x v="374"/>
    <x v="315"/>
    <x v="34"/>
    <x v="21"/>
    <x v="5"/>
    <x v="208"/>
    <x v="0"/>
    <x v="30"/>
    <x v="26"/>
    <x v="75"/>
    <x v="14"/>
  </r>
  <r>
    <x v="2708"/>
    <x v="60"/>
    <x v="1"/>
    <x v="1"/>
    <x v="110"/>
    <x v="363"/>
    <x v="5"/>
    <x v="4"/>
    <x v="0"/>
    <x v="3282"/>
    <x v="371"/>
    <x v="374"/>
    <x v="315"/>
    <x v="34"/>
    <x v="21"/>
    <x v="8"/>
    <x v="315"/>
    <x v="0"/>
    <x v="30"/>
    <x v="26"/>
    <x v="104"/>
    <x v="14"/>
  </r>
  <r>
    <x v="2870"/>
    <x v="60"/>
    <x v="1"/>
    <x v="1"/>
    <x v="110"/>
    <x v="363"/>
    <x v="5"/>
    <x v="19"/>
    <x v="0"/>
    <x v="1652"/>
    <x v="371"/>
    <x v="374"/>
    <x v="315"/>
    <x v="34"/>
    <x v="21"/>
    <x v="31"/>
    <x v="889"/>
    <x v="0"/>
    <x v="30"/>
    <x v="26"/>
    <x v="284"/>
    <x v="14"/>
  </r>
  <r>
    <x v="2079"/>
    <x v="60"/>
    <x v="1"/>
    <x v="1"/>
    <x v="155"/>
    <x v="263"/>
    <x v="5"/>
    <x v="19"/>
    <x v="0"/>
    <x v="2851"/>
    <x v="388"/>
    <x v="412"/>
    <x v="560"/>
    <x v="34"/>
    <x v="21"/>
    <x v="31"/>
    <x v="1147"/>
    <x v="0"/>
    <x v="30"/>
    <x v="50"/>
    <x v="350"/>
    <x v="14"/>
  </r>
  <r>
    <x v="2949"/>
    <x v="60"/>
    <x v="1"/>
    <x v="1"/>
    <x v="262"/>
    <x v="355"/>
    <x v="0"/>
    <x v="18"/>
    <x v="0"/>
    <x v="2105"/>
    <x v="578"/>
    <x v="590"/>
    <x v="329"/>
    <x v="34"/>
    <x v="21"/>
    <x v="32"/>
    <x v="942"/>
    <x v="0"/>
    <x v="30"/>
    <x v="35"/>
    <x v="319"/>
    <x v="14"/>
  </r>
  <r>
    <x v="2950"/>
    <x v="60"/>
    <x v="1"/>
    <x v="1"/>
    <x v="263"/>
    <x v="369"/>
    <x v="0"/>
    <x v="7"/>
    <x v="0"/>
    <x v="2239"/>
    <x v="578"/>
    <x v="590"/>
    <x v="366"/>
    <x v="34"/>
    <x v="21"/>
    <x v="22"/>
    <x v="709"/>
    <x v="0"/>
    <x v="30"/>
    <x v="35"/>
    <x v="245"/>
    <x v="14"/>
  </r>
  <r>
    <x v="3591"/>
    <x v="60"/>
    <x v="1"/>
    <x v="2"/>
    <x v="331"/>
    <x v="78"/>
    <x v="2"/>
    <x v="22"/>
    <x v="0"/>
    <x v="3867"/>
    <x v="56"/>
    <x v="65"/>
    <x v="327"/>
    <x v="34"/>
    <x v="21"/>
    <x v="35"/>
    <x v="1040"/>
    <x v="0"/>
    <x v="30"/>
    <x v="35"/>
    <x v="341"/>
    <x v="14"/>
  </r>
  <r>
    <x v="3541"/>
    <x v="60"/>
    <x v="1"/>
    <x v="2"/>
    <x v="378"/>
    <x v="150"/>
    <x v="5"/>
    <x v="19"/>
    <x v="0"/>
    <x v="822"/>
    <x v="42"/>
    <x v="90"/>
    <x v="696"/>
    <x v="34"/>
    <x v="21"/>
    <x v="31"/>
    <x v="1322"/>
    <x v="0"/>
    <x v="30"/>
    <x v="62"/>
    <x v="377"/>
    <x v="14"/>
  </r>
  <r>
    <x v="2893"/>
    <x v="60"/>
    <x v="1"/>
    <x v="2"/>
    <x v="379"/>
    <x v="151"/>
    <x v="0"/>
    <x v="21"/>
    <x v="0"/>
    <x v="1526"/>
    <x v="210"/>
    <x v="249"/>
    <x v="687"/>
    <x v="34"/>
    <x v="21"/>
    <x v="16"/>
    <x v="870"/>
    <x v="0"/>
    <x v="30"/>
    <x v="58"/>
    <x v="265"/>
    <x v="14"/>
  </r>
  <r>
    <x v="1742"/>
    <x v="60"/>
    <x v="1"/>
    <x v="2"/>
    <x v="379"/>
    <x v="151"/>
    <x v="3"/>
    <x v="22"/>
    <x v="0"/>
    <x v="2229"/>
    <x v="403"/>
    <x v="441"/>
    <x v="687"/>
    <x v="34"/>
    <x v="21"/>
    <x v="19"/>
    <x v="1004"/>
    <x v="0"/>
    <x v="30"/>
    <x v="58"/>
    <x v="292"/>
    <x v="14"/>
  </r>
  <r>
    <x v="1745"/>
    <x v="60"/>
    <x v="1"/>
    <x v="2"/>
    <x v="379"/>
    <x v="151"/>
    <x v="5"/>
    <x v="4"/>
    <x v="0"/>
    <x v="2937"/>
    <x v="403"/>
    <x v="441"/>
    <x v="687"/>
    <x v="34"/>
    <x v="21"/>
    <x v="8"/>
    <x v="718"/>
    <x v="0"/>
    <x v="30"/>
    <x v="58"/>
    <x v="210"/>
    <x v="14"/>
  </r>
  <r>
    <x v="1741"/>
    <x v="60"/>
    <x v="1"/>
    <x v="2"/>
    <x v="379"/>
    <x v="151"/>
    <x v="5"/>
    <x v="19"/>
    <x v="0"/>
    <x v="823"/>
    <x v="435"/>
    <x v="471"/>
    <x v="687"/>
    <x v="34"/>
    <x v="21"/>
    <x v="31"/>
    <x v="1310"/>
    <x v="0"/>
    <x v="30"/>
    <x v="58"/>
    <x v="368"/>
    <x v="14"/>
  </r>
  <r>
    <x v="2715"/>
    <x v="60"/>
    <x v="1"/>
    <x v="2"/>
    <x v="379"/>
    <x v="151"/>
    <x v="0"/>
    <x v="21"/>
    <x v="0"/>
    <x v="2054"/>
    <x v="473"/>
    <x v="507"/>
    <x v="687"/>
    <x v="34"/>
    <x v="21"/>
    <x v="16"/>
    <x v="870"/>
    <x v="0"/>
    <x v="30"/>
    <x v="58"/>
    <x v="265"/>
    <x v="14"/>
  </r>
  <r>
    <x v="3542"/>
    <x v="60"/>
    <x v="1"/>
    <x v="1"/>
    <x v="411"/>
    <x v="269"/>
    <x v="5"/>
    <x v="19"/>
    <x v="0"/>
    <x v="888"/>
    <x v="361"/>
    <x v="405"/>
    <x v="695"/>
    <x v="34"/>
    <x v="21"/>
    <x v="31"/>
    <x v="1319"/>
    <x v="0"/>
    <x v="30"/>
    <x v="60"/>
    <x v="371"/>
    <x v="14"/>
  </r>
  <r>
    <x v="2892"/>
    <x v="60"/>
    <x v="1"/>
    <x v="1"/>
    <x v="412"/>
    <x v="271"/>
    <x v="0"/>
    <x v="21"/>
    <x v="0"/>
    <x v="1542"/>
    <x v="271"/>
    <x v="311"/>
    <x v="686"/>
    <x v="34"/>
    <x v="21"/>
    <x v="16"/>
    <x v="867"/>
    <x v="0"/>
    <x v="30"/>
    <x v="58"/>
    <x v="265"/>
    <x v="14"/>
  </r>
  <r>
    <x v="1740"/>
    <x v="60"/>
    <x v="1"/>
    <x v="1"/>
    <x v="412"/>
    <x v="271"/>
    <x v="0"/>
    <x v="22"/>
    <x v="0"/>
    <x v="889"/>
    <x v="542"/>
    <x v="579"/>
    <x v="686"/>
    <x v="34"/>
    <x v="21"/>
    <x v="37"/>
    <x v="1376"/>
    <x v="0"/>
    <x v="30"/>
    <x v="58"/>
    <x v="397"/>
    <x v="14"/>
  </r>
  <r>
    <x v="2711"/>
    <x v="60"/>
    <x v="1"/>
    <x v="1"/>
    <x v="412"/>
    <x v="271"/>
    <x v="0"/>
    <x v="21"/>
    <x v="0"/>
    <x v="1543"/>
    <x v="542"/>
    <x v="579"/>
    <x v="686"/>
    <x v="34"/>
    <x v="21"/>
    <x v="16"/>
    <x v="867"/>
    <x v="0"/>
    <x v="30"/>
    <x v="58"/>
    <x v="265"/>
    <x v="14"/>
  </r>
  <r>
    <x v="1738"/>
    <x v="60"/>
    <x v="1"/>
    <x v="2"/>
    <x v="541"/>
    <x v="79"/>
    <x v="0"/>
    <x v="21"/>
    <x v="0"/>
    <x v="2285"/>
    <x v="604"/>
    <x v="611"/>
    <x v="241"/>
    <x v="34"/>
    <x v="21"/>
    <x v="16"/>
    <x v="408"/>
    <x v="0"/>
    <x v="30"/>
    <x v="26"/>
    <x v="151"/>
    <x v="14"/>
  </r>
  <r>
    <x v="1739"/>
    <x v="60"/>
    <x v="1"/>
    <x v="2"/>
    <x v="541"/>
    <x v="79"/>
    <x v="0"/>
    <x v="22"/>
    <x v="0"/>
    <x v="2156"/>
    <x v="604"/>
    <x v="611"/>
    <x v="241"/>
    <x v="34"/>
    <x v="21"/>
    <x v="37"/>
    <x v="1005"/>
    <x v="0"/>
    <x v="30"/>
    <x v="26"/>
    <x v="333"/>
    <x v="14"/>
  </r>
  <r>
    <x v="3457"/>
    <x v="60"/>
    <x v="1"/>
    <x v="1"/>
    <x v="547"/>
    <x v="84"/>
    <x v="2"/>
    <x v="22"/>
    <x v="0"/>
    <x v="3830"/>
    <x v="33"/>
    <x v="39"/>
    <x v="232"/>
    <x v="34"/>
    <x v="21"/>
    <x v="35"/>
    <x v="914"/>
    <x v="0"/>
    <x v="30"/>
    <x v="30"/>
    <x v="328"/>
    <x v="14"/>
  </r>
  <r>
    <x v="2045"/>
    <x v="60"/>
    <x v="1"/>
    <x v="1"/>
    <x v="547"/>
    <x v="84"/>
    <x v="1"/>
    <x v="22"/>
    <x v="0"/>
    <x v="1967"/>
    <x v="35"/>
    <x v="42"/>
    <x v="232"/>
    <x v="34"/>
    <x v="21"/>
    <x v="15"/>
    <x v="370"/>
    <x v="0"/>
    <x v="30"/>
    <x v="30"/>
    <x v="157"/>
    <x v="14"/>
  </r>
  <r>
    <x v="1737"/>
    <x v="60"/>
    <x v="1"/>
    <x v="1"/>
    <x v="547"/>
    <x v="84"/>
    <x v="2"/>
    <x v="21"/>
    <x v="0"/>
    <x v="1990"/>
    <x v="361"/>
    <x v="362"/>
    <x v="232"/>
    <x v="34"/>
    <x v="21"/>
    <x v="12"/>
    <x v="320"/>
    <x v="0"/>
    <x v="30"/>
    <x v="26"/>
    <x v="129"/>
    <x v="14"/>
  </r>
  <r>
    <x v="3571"/>
    <x v="60"/>
    <x v="1"/>
    <x v="2"/>
    <x v="628"/>
    <x v="152"/>
    <x v="5"/>
    <x v="4"/>
    <x v="0"/>
    <x v="2232"/>
    <x v="42"/>
    <x v="81"/>
    <x v="692"/>
    <x v="34"/>
    <x v="21"/>
    <x v="8"/>
    <x v="726"/>
    <x v="0"/>
    <x v="30"/>
    <x v="58"/>
    <x v="210"/>
    <x v="14"/>
  </r>
  <r>
    <x v="3572"/>
    <x v="60"/>
    <x v="1"/>
    <x v="2"/>
    <x v="628"/>
    <x v="152"/>
    <x v="3"/>
    <x v="22"/>
    <x v="0"/>
    <x v="3857"/>
    <x v="42"/>
    <x v="81"/>
    <x v="692"/>
    <x v="34"/>
    <x v="21"/>
    <x v="19"/>
    <x v="1016"/>
    <x v="0"/>
    <x v="30"/>
    <x v="58"/>
    <x v="292"/>
    <x v="14"/>
  </r>
  <r>
    <x v="1743"/>
    <x v="60"/>
    <x v="1"/>
    <x v="1"/>
    <x v="635"/>
    <x v="272"/>
    <x v="3"/>
    <x v="22"/>
    <x v="0"/>
    <x v="2224"/>
    <x v="231"/>
    <x v="270"/>
    <x v="690"/>
    <x v="34"/>
    <x v="21"/>
    <x v="19"/>
    <x v="1010"/>
    <x v="0"/>
    <x v="30"/>
    <x v="58"/>
    <x v="292"/>
    <x v="14"/>
  </r>
  <r>
    <x v="1744"/>
    <x v="60"/>
    <x v="1"/>
    <x v="1"/>
    <x v="635"/>
    <x v="272"/>
    <x v="5"/>
    <x v="4"/>
    <x v="0"/>
    <x v="2936"/>
    <x v="231"/>
    <x v="270"/>
    <x v="690"/>
    <x v="34"/>
    <x v="21"/>
    <x v="8"/>
    <x v="725"/>
    <x v="0"/>
    <x v="30"/>
    <x v="58"/>
    <x v="210"/>
    <x v="14"/>
  </r>
  <r>
    <x v="1704"/>
    <x v="61"/>
    <x v="1"/>
    <x v="0"/>
    <x v="71"/>
    <x v="584"/>
    <x v="2"/>
    <x v="22"/>
    <x v="0"/>
    <x v="2025"/>
    <x v="385"/>
    <x v="374"/>
    <x v="157"/>
    <x v="34"/>
    <x v="21"/>
    <x v="35"/>
    <x v="833"/>
    <x v="0"/>
    <x v="30"/>
    <x v="11"/>
    <x v="238"/>
    <x v="14"/>
  </r>
  <r>
    <x v="1690"/>
    <x v="61"/>
    <x v="1"/>
    <x v="0"/>
    <x v="93"/>
    <x v="264"/>
    <x v="2"/>
    <x v="22"/>
    <x v="0"/>
    <x v="2024"/>
    <x v="356"/>
    <x v="362"/>
    <x v="481"/>
    <x v="34"/>
    <x v="21"/>
    <x v="35"/>
    <x v="1172"/>
    <x v="0"/>
    <x v="30"/>
    <x v="30"/>
    <x v="328"/>
    <x v="14"/>
  </r>
  <r>
    <x v="1700"/>
    <x v="61"/>
    <x v="1"/>
    <x v="0"/>
    <x v="106"/>
    <x v="357"/>
    <x v="1"/>
    <x v="7"/>
    <x v="0"/>
    <x v="2284"/>
    <x v="162"/>
    <x v="179"/>
    <x v="431"/>
    <x v="34"/>
    <x v="21"/>
    <x v="4"/>
    <x v="188"/>
    <x v="0"/>
    <x v="30"/>
    <x v="42"/>
    <x v="86"/>
    <x v="14"/>
  </r>
  <r>
    <x v="1702"/>
    <x v="61"/>
    <x v="1"/>
    <x v="0"/>
    <x v="107"/>
    <x v="360"/>
    <x v="1"/>
    <x v="18"/>
    <x v="0"/>
    <x v="2293"/>
    <x v="281"/>
    <x v="301"/>
    <x v="494"/>
    <x v="34"/>
    <x v="21"/>
    <x v="7"/>
    <x v="452"/>
    <x v="0"/>
    <x v="30"/>
    <x v="42"/>
    <x v="153"/>
    <x v="14"/>
  </r>
  <r>
    <x v="3220"/>
    <x v="61"/>
    <x v="1"/>
    <x v="0"/>
    <x v="108"/>
    <x v="361"/>
    <x v="1"/>
    <x v="21"/>
    <x v="0"/>
    <x v="3605"/>
    <x v="166"/>
    <x v="175"/>
    <x v="371"/>
    <x v="34"/>
    <x v="21"/>
    <x v="2"/>
    <x v="103"/>
    <x v="0"/>
    <x v="30"/>
    <x v="35"/>
    <x v="46"/>
    <x v="14"/>
  </r>
  <r>
    <x v="1688"/>
    <x v="61"/>
    <x v="1"/>
    <x v="0"/>
    <x v="108"/>
    <x v="361"/>
    <x v="0"/>
    <x v="21"/>
    <x v="0"/>
    <x v="1993"/>
    <x v="503"/>
    <x v="517"/>
    <x v="371"/>
    <x v="34"/>
    <x v="21"/>
    <x v="16"/>
    <x v="516"/>
    <x v="0"/>
    <x v="30"/>
    <x v="42"/>
    <x v="207"/>
    <x v="14"/>
  </r>
  <r>
    <x v="1692"/>
    <x v="61"/>
    <x v="1"/>
    <x v="0"/>
    <x v="108"/>
    <x v="361"/>
    <x v="1"/>
    <x v="22"/>
    <x v="0"/>
    <x v="2155"/>
    <x v="503"/>
    <x v="511"/>
    <x v="371"/>
    <x v="34"/>
    <x v="21"/>
    <x v="15"/>
    <x v="486"/>
    <x v="0"/>
    <x v="30"/>
    <x v="35"/>
    <x v="173"/>
    <x v="14"/>
  </r>
  <r>
    <x v="3221"/>
    <x v="61"/>
    <x v="1"/>
    <x v="0"/>
    <x v="111"/>
    <x v="365"/>
    <x v="1"/>
    <x v="21"/>
    <x v="0"/>
    <x v="3606"/>
    <x v="195"/>
    <x v="205"/>
    <x v="359"/>
    <x v="34"/>
    <x v="21"/>
    <x v="2"/>
    <x v="101"/>
    <x v="0"/>
    <x v="30"/>
    <x v="35"/>
    <x v="46"/>
    <x v="14"/>
  </r>
  <r>
    <x v="1695"/>
    <x v="61"/>
    <x v="1"/>
    <x v="0"/>
    <x v="111"/>
    <x v="365"/>
    <x v="2"/>
    <x v="18"/>
    <x v="0"/>
    <x v="2005"/>
    <x v="452"/>
    <x v="462"/>
    <x v="359"/>
    <x v="34"/>
    <x v="21"/>
    <x v="30"/>
    <x v="896"/>
    <x v="0"/>
    <x v="30"/>
    <x v="35"/>
    <x v="301"/>
    <x v="14"/>
  </r>
  <r>
    <x v="3267"/>
    <x v="61"/>
    <x v="1"/>
    <x v="0"/>
    <x v="111"/>
    <x v="365"/>
    <x v="0"/>
    <x v="21"/>
    <x v="0"/>
    <x v="3655"/>
    <x v="545"/>
    <x v="552"/>
    <x v="359"/>
    <x v="34"/>
    <x v="21"/>
    <x v="16"/>
    <x v="511"/>
    <x v="0"/>
    <x v="30"/>
    <x v="35"/>
    <x v="183"/>
    <x v="14"/>
  </r>
  <r>
    <x v="1696"/>
    <x v="61"/>
    <x v="1"/>
    <x v="0"/>
    <x v="112"/>
    <x v="367"/>
    <x v="2"/>
    <x v="7"/>
    <x v="0"/>
    <x v="2257"/>
    <x v="452"/>
    <x v="462"/>
    <x v="407"/>
    <x v="34"/>
    <x v="21"/>
    <x v="20"/>
    <x v="667"/>
    <x v="0"/>
    <x v="30"/>
    <x v="35"/>
    <x v="223"/>
    <x v="14"/>
  </r>
  <r>
    <x v="1701"/>
    <x v="61"/>
    <x v="1"/>
    <x v="0"/>
    <x v="113"/>
    <x v="368"/>
    <x v="2"/>
    <x v="7"/>
    <x v="0"/>
    <x v="2286"/>
    <x v="296"/>
    <x v="311"/>
    <x v="420"/>
    <x v="34"/>
    <x v="21"/>
    <x v="20"/>
    <x v="681"/>
    <x v="0"/>
    <x v="30"/>
    <x v="38"/>
    <x v="236"/>
    <x v="14"/>
  </r>
  <r>
    <x v="1686"/>
    <x v="61"/>
    <x v="1"/>
    <x v="0"/>
    <x v="115"/>
    <x v="354"/>
    <x v="0"/>
    <x v="22"/>
    <x v="0"/>
    <x v="1663"/>
    <x v="88"/>
    <x v="95"/>
    <x v="365"/>
    <x v="34"/>
    <x v="21"/>
    <x v="37"/>
    <x v="1148"/>
    <x v="0"/>
    <x v="30"/>
    <x v="35"/>
    <x v="355"/>
    <x v="14"/>
  </r>
  <r>
    <x v="3458"/>
    <x v="61"/>
    <x v="1"/>
    <x v="0"/>
    <x v="115"/>
    <x v="354"/>
    <x v="2"/>
    <x v="18"/>
    <x v="0"/>
    <x v="2256"/>
    <x v="123"/>
    <x v="134"/>
    <x v="365"/>
    <x v="34"/>
    <x v="21"/>
    <x v="30"/>
    <x v="899"/>
    <x v="0"/>
    <x v="30"/>
    <x v="38"/>
    <x v="315"/>
    <x v="14"/>
  </r>
  <r>
    <x v="1697"/>
    <x v="61"/>
    <x v="1"/>
    <x v="0"/>
    <x v="115"/>
    <x v="354"/>
    <x v="0"/>
    <x v="18"/>
    <x v="0"/>
    <x v="1664"/>
    <x v="200"/>
    <x v="212"/>
    <x v="365"/>
    <x v="34"/>
    <x v="21"/>
    <x v="32"/>
    <x v="983"/>
    <x v="0"/>
    <x v="30"/>
    <x v="38"/>
    <x v="334"/>
    <x v="14"/>
  </r>
  <r>
    <x v="2956"/>
    <x v="61"/>
    <x v="1"/>
    <x v="0"/>
    <x v="115"/>
    <x v="354"/>
    <x v="0"/>
    <x v="22"/>
    <x v="0"/>
    <x v="3341"/>
    <x v="551"/>
    <x v="559"/>
    <x v="365"/>
    <x v="34"/>
    <x v="21"/>
    <x v="37"/>
    <x v="1148"/>
    <x v="0"/>
    <x v="30"/>
    <x v="35"/>
    <x v="355"/>
    <x v="14"/>
  </r>
  <r>
    <x v="3466"/>
    <x v="61"/>
    <x v="1"/>
    <x v="0"/>
    <x v="116"/>
    <x v="370"/>
    <x v="2"/>
    <x v="7"/>
    <x v="0"/>
    <x v="1968"/>
    <x v="123"/>
    <x v="134"/>
    <x v="405"/>
    <x v="34"/>
    <x v="21"/>
    <x v="20"/>
    <x v="664"/>
    <x v="0"/>
    <x v="30"/>
    <x v="38"/>
    <x v="236"/>
    <x v="14"/>
  </r>
  <r>
    <x v="1698"/>
    <x v="61"/>
    <x v="1"/>
    <x v="0"/>
    <x v="116"/>
    <x v="370"/>
    <x v="0"/>
    <x v="7"/>
    <x v="0"/>
    <x v="2237"/>
    <x v="200"/>
    <x v="212"/>
    <x v="405"/>
    <x v="34"/>
    <x v="21"/>
    <x v="22"/>
    <x v="732"/>
    <x v="0"/>
    <x v="30"/>
    <x v="38"/>
    <x v="261"/>
    <x v="14"/>
  </r>
  <r>
    <x v="1691"/>
    <x v="61"/>
    <x v="1"/>
    <x v="0"/>
    <x v="129"/>
    <x v="464"/>
    <x v="1"/>
    <x v="18"/>
    <x v="0"/>
    <x v="2154"/>
    <x v="395"/>
    <x v="412"/>
    <x v="499"/>
    <x v="34"/>
    <x v="21"/>
    <x v="7"/>
    <x v="457"/>
    <x v="0"/>
    <x v="30"/>
    <x v="42"/>
    <x v="153"/>
    <x v="14"/>
  </r>
  <r>
    <x v="2948"/>
    <x v="61"/>
    <x v="1"/>
    <x v="0"/>
    <x v="254"/>
    <x v="356"/>
    <x v="2"/>
    <x v="22"/>
    <x v="0"/>
    <x v="3331"/>
    <x v="510"/>
    <x v="517"/>
    <x v="390"/>
    <x v="34"/>
    <x v="21"/>
    <x v="35"/>
    <x v="1093"/>
    <x v="0"/>
    <x v="30"/>
    <x v="35"/>
    <x v="341"/>
    <x v="14"/>
  </r>
  <r>
    <x v="2943"/>
    <x v="61"/>
    <x v="1"/>
    <x v="0"/>
    <x v="335"/>
    <x v="364"/>
    <x v="2"/>
    <x v="22"/>
    <x v="0"/>
    <x v="3327"/>
    <x v="503"/>
    <x v="507"/>
    <x v="310"/>
    <x v="34"/>
    <x v="21"/>
    <x v="35"/>
    <x v="1015"/>
    <x v="0"/>
    <x v="30"/>
    <x v="30"/>
    <x v="328"/>
    <x v="14"/>
  </r>
  <r>
    <x v="1693"/>
    <x v="61"/>
    <x v="1"/>
    <x v="0"/>
    <x v="465"/>
    <x v="358"/>
    <x v="1"/>
    <x v="7"/>
    <x v="0"/>
    <x v="2159"/>
    <x v="281"/>
    <x v="301"/>
    <x v="520"/>
    <x v="34"/>
    <x v="21"/>
    <x v="4"/>
    <x v="226"/>
    <x v="0"/>
    <x v="30"/>
    <x v="42"/>
    <x v="86"/>
    <x v="14"/>
  </r>
  <r>
    <x v="1699"/>
    <x v="61"/>
    <x v="1"/>
    <x v="0"/>
    <x v="466"/>
    <x v="359"/>
    <x v="1"/>
    <x v="18"/>
    <x v="0"/>
    <x v="2283"/>
    <x v="162"/>
    <x v="179"/>
    <x v="403"/>
    <x v="34"/>
    <x v="21"/>
    <x v="7"/>
    <x v="385"/>
    <x v="0"/>
    <x v="30"/>
    <x v="42"/>
    <x v="153"/>
    <x v="14"/>
  </r>
  <r>
    <x v="3224"/>
    <x v="61"/>
    <x v="1"/>
    <x v="0"/>
    <x v="466"/>
    <x v="359"/>
    <x v="1"/>
    <x v="21"/>
    <x v="0"/>
    <x v="3609"/>
    <x v="277"/>
    <x v="293"/>
    <x v="403"/>
    <x v="34"/>
    <x v="21"/>
    <x v="2"/>
    <x v="109"/>
    <x v="0"/>
    <x v="30"/>
    <x v="38"/>
    <x v="50"/>
    <x v="14"/>
  </r>
  <r>
    <x v="1703"/>
    <x v="61"/>
    <x v="1"/>
    <x v="0"/>
    <x v="466"/>
    <x v="359"/>
    <x v="1"/>
    <x v="21"/>
    <x v="0"/>
    <x v="2234"/>
    <x v="391"/>
    <x v="408"/>
    <x v="403"/>
    <x v="34"/>
    <x v="21"/>
    <x v="2"/>
    <x v="109"/>
    <x v="0"/>
    <x v="30"/>
    <x v="42"/>
    <x v="53"/>
    <x v="14"/>
  </r>
  <r>
    <x v="1687"/>
    <x v="61"/>
    <x v="1"/>
    <x v="0"/>
    <x v="466"/>
    <x v="359"/>
    <x v="2"/>
    <x v="21"/>
    <x v="0"/>
    <x v="1992"/>
    <x v="421"/>
    <x v="438"/>
    <x v="403"/>
    <x v="34"/>
    <x v="21"/>
    <x v="12"/>
    <x v="475"/>
    <x v="0"/>
    <x v="30"/>
    <x v="42"/>
    <x v="187"/>
    <x v="14"/>
  </r>
  <r>
    <x v="1689"/>
    <x v="61"/>
    <x v="1"/>
    <x v="0"/>
    <x v="466"/>
    <x v="359"/>
    <x v="2"/>
    <x v="22"/>
    <x v="0"/>
    <x v="2004"/>
    <x v="421"/>
    <x v="433"/>
    <x v="403"/>
    <x v="34"/>
    <x v="21"/>
    <x v="35"/>
    <x v="1108"/>
    <x v="0"/>
    <x v="30"/>
    <x v="38"/>
    <x v="348"/>
    <x v="14"/>
  </r>
  <r>
    <x v="1694"/>
    <x v="61"/>
    <x v="1"/>
    <x v="0"/>
    <x v="467"/>
    <x v="463"/>
    <x v="1"/>
    <x v="7"/>
    <x v="0"/>
    <x v="2238"/>
    <x v="395"/>
    <x v="412"/>
    <x v="531"/>
    <x v="34"/>
    <x v="21"/>
    <x v="4"/>
    <x v="229"/>
    <x v="0"/>
    <x v="30"/>
    <x v="42"/>
    <x v="86"/>
    <x v="14"/>
  </r>
  <r>
    <x v="1851"/>
    <x v="61"/>
    <x v="1"/>
    <x v="0"/>
    <x v="615"/>
    <x v="366"/>
    <x v="2"/>
    <x v="18"/>
    <x v="0"/>
    <x v="1662"/>
    <x v="296"/>
    <x v="311"/>
    <x v="380"/>
    <x v="34"/>
    <x v="21"/>
    <x v="30"/>
    <x v="909"/>
    <x v="0"/>
    <x v="30"/>
    <x v="38"/>
    <x v="315"/>
    <x v="14"/>
  </r>
  <r>
    <x v="3038"/>
    <x v="62"/>
    <x v="1"/>
    <x v="2"/>
    <x v="85"/>
    <x v="373"/>
    <x v="1"/>
    <x v="22"/>
    <x v="0"/>
    <x v="3336"/>
    <x v="96"/>
    <x v="87"/>
    <x v="58"/>
    <x v="34"/>
    <x v="21"/>
    <x v="15"/>
    <x v="154"/>
    <x v="0"/>
    <x v="30"/>
    <x v="13"/>
    <x v="88"/>
    <x v="14"/>
  </r>
  <r>
    <x v="1868"/>
    <x v="62"/>
    <x v="1"/>
    <x v="2"/>
    <x v="85"/>
    <x v="373"/>
    <x v="2"/>
    <x v="22"/>
    <x v="0"/>
    <x v="2951"/>
    <x v="112"/>
    <x v="97"/>
    <x v="58"/>
    <x v="34"/>
    <x v="21"/>
    <x v="35"/>
    <x v="628"/>
    <x v="0"/>
    <x v="30"/>
    <x v="10"/>
    <x v="231"/>
    <x v="14"/>
  </r>
  <r>
    <x v="1864"/>
    <x v="62"/>
    <x v="1"/>
    <x v="2"/>
    <x v="85"/>
    <x v="373"/>
    <x v="0"/>
    <x v="22"/>
    <x v="0"/>
    <x v="2947"/>
    <x v="231"/>
    <x v="224"/>
    <x v="58"/>
    <x v="34"/>
    <x v="21"/>
    <x v="37"/>
    <x v="694"/>
    <x v="0"/>
    <x v="30"/>
    <x v="13"/>
    <x v="275"/>
    <x v="14"/>
  </r>
  <r>
    <x v="3045"/>
    <x v="62"/>
    <x v="1"/>
    <x v="2"/>
    <x v="85"/>
    <x v="373"/>
    <x v="1"/>
    <x v="22"/>
    <x v="0"/>
    <x v="3440"/>
    <x v="371"/>
    <x v="364"/>
    <x v="58"/>
    <x v="34"/>
    <x v="21"/>
    <x v="15"/>
    <x v="154"/>
    <x v="0"/>
    <x v="30"/>
    <x v="13"/>
    <x v="88"/>
    <x v="14"/>
  </r>
  <r>
    <x v="1866"/>
    <x v="62"/>
    <x v="1"/>
    <x v="2"/>
    <x v="85"/>
    <x v="373"/>
    <x v="2"/>
    <x v="22"/>
    <x v="0"/>
    <x v="2949"/>
    <x v="432"/>
    <x v="424"/>
    <x v="58"/>
    <x v="34"/>
    <x v="21"/>
    <x v="35"/>
    <x v="628"/>
    <x v="0"/>
    <x v="30"/>
    <x v="13"/>
    <x v="254"/>
    <x v="14"/>
  </r>
  <r>
    <x v="1865"/>
    <x v="62"/>
    <x v="1"/>
    <x v="2"/>
    <x v="85"/>
    <x v="373"/>
    <x v="2"/>
    <x v="22"/>
    <x v="0"/>
    <x v="2948"/>
    <x v="576"/>
    <x v="567"/>
    <x v="58"/>
    <x v="34"/>
    <x v="21"/>
    <x v="35"/>
    <x v="628"/>
    <x v="0"/>
    <x v="30"/>
    <x v="13"/>
    <x v="254"/>
    <x v="14"/>
  </r>
  <r>
    <x v="1867"/>
    <x v="62"/>
    <x v="1"/>
    <x v="2"/>
    <x v="85"/>
    <x v="373"/>
    <x v="1"/>
    <x v="22"/>
    <x v="0"/>
    <x v="2950"/>
    <x v="580"/>
    <x v="576"/>
    <x v="58"/>
    <x v="34"/>
    <x v="21"/>
    <x v="15"/>
    <x v="154"/>
    <x v="0"/>
    <x v="30"/>
    <x v="13"/>
    <x v="88"/>
    <x v="14"/>
  </r>
  <r>
    <x v="3046"/>
    <x v="62"/>
    <x v="1"/>
    <x v="1"/>
    <x v="153"/>
    <x v="657"/>
    <x v="1"/>
    <x v="22"/>
    <x v="0"/>
    <x v="3441"/>
    <x v="386"/>
    <x v="377"/>
    <x v="61"/>
    <x v="34"/>
    <x v="21"/>
    <x v="15"/>
    <x v="159"/>
    <x v="0"/>
    <x v="30"/>
    <x v="13"/>
    <x v="88"/>
    <x v="14"/>
  </r>
  <r>
    <x v="1853"/>
    <x v="62"/>
    <x v="1"/>
    <x v="1"/>
    <x v="153"/>
    <x v="657"/>
    <x v="2"/>
    <x v="22"/>
    <x v="0"/>
    <x v="2047"/>
    <x v="445"/>
    <x v="437"/>
    <x v="61"/>
    <x v="34"/>
    <x v="21"/>
    <x v="35"/>
    <x v="640"/>
    <x v="0"/>
    <x v="30"/>
    <x v="13"/>
    <x v="254"/>
    <x v="14"/>
  </r>
  <r>
    <x v="1852"/>
    <x v="62"/>
    <x v="1"/>
    <x v="1"/>
    <x v="153"/>
    <x v="657"/>
    <x v="2"/>
    <x v="22"/>
    <x v="0"/>
    <x v="1687"/>
    <x v="585"/>
    <x v="581"/>
    <x v="61"/>
    <x v="34"/>
    <x v="21"/>
    <x v="35"/>
    <x v="640"/>
    <x v="0"/>
    <x v="30"/>
    <x v="13"/>
    <x v="254"/>
    <x v="14"/>
  </r>
  <r>
    <x v="3047"/>
    <x v="62"/>
    <x v="1"/>
    <x v="1"/>
    <x v="153"/>
    <x v="657"/>
    <x v="1"/>
    <x v="22"/>
    <x v="0"/>
    <x v="2152"/>
    <x v="591"/>
    <x v="589"/>
    <x v="61"/>
    <x v="34"/>
    <x v="21"/>
    <x v="15"/>
    <x v="159"/>
    <x v="0"/>
    <x v="30"/>
    <x v="13"/>
    <x v="88"/>
    <x v="14"/>
  </r>
  <r>
    <x v="3039"/>
    <x v="62"/>
    <x v="1"/>
    <x v="1"/>
    <x v="154"/>
    <x v="658"/>
    <x v="1"/>
    <x v="22"/>
    <x v="0"/>
    <x v="3337"/>
    <x v="111"/>
    <x v="105"/>
    <x v="164"/>
    <x v="34"/>
    <x v="21"/>
    <x v="15"/>
    <x v="288"/>
    <x v="0"/>
    <x v="30"/>
    <x v="19"/>
    <x v="112"/>
    <x v="14"/>
  </r>
  <r>
    <x v="1854"/>
    <x v="62"/>
    <x v="1"/>
    <x v="1"/>
    <x v="154"/>
    <x v="658"/>
    <x v="2"/>
    <x v="22"/>
    <x v="0"/>
    <x v="1688"/>
    <x v="120"/>
    <x v="116"/>
    <x v="164"/>
    <x v="34"/>
    <x v="21"/>
    <x v="35"/>
    <x v="842"/>
    <x v="0"/>
    <x v="30"/>
    <x v="19"/>
    <x v="286"/>
    <x v="14"/>
  </r>
  <r>
    <x v="1855"/>
    <x v="62"/>
    <x v="1"/>
    <x v="1"/>
    <x v="154"/>
    <x v="658"/>
    <x v="0"/>
    <x v="22"/>
    <x v="0"/>
    <x v="1689"/>
    <x v="244"/>
    <x v="241"/>
    <x v="164"/>
    <x v="34"/>
    <x v="21"/>
    <x v="37"/>
    <x v="910"/>
    <x v="0"/>
    <x v="30"/>
    <x v="19"/>
    <x v="306"/>
    <x v="14"/>
  </r>
  <r>
    <x v="1870"/>
    <x v="62"/>
    <x v="1"/>
    <x v="2"/>
    <x v="681"/>
    <x v="373"/>
    <x v="0"/>
    <x v="21"/>
    <x v="0"/>
    <x v="1883"/>
    <x v="219"/>
    <x v="212"/>
    <x v="58"/>
    <x v="10"/>
    <x v="21"/>
    <x v="16"/>
    <x v="168"/>
    <x v="21"/>
    <x v="30"/>
    <x v="13"/>
    <x v="96"/>
    <x v="10"/>
  </r>
  <r>
    <x v="1869"/>
    <x v="62"/>
    <x v="1"/>
    <x v="2"/>
    <x v="681"/>
    <x v="373"/>
    <x v="2"/>
    <x v="21"/>
    <x v="0"/>
    <x v="1873"/>
    <x v="576"/>
    <x v="567"/>
    <x v="58"/>
    <x v="10"/>
    <x v="21"/>
    <x v="12"/>
    <x v="142"/>
    <x v="18"/>
    <x v="30"/>
    <x v="13"/>
    <x v="82"/>
    <x v="10"/>
  </r>
  <r>
    <x v="3322"/>
    <x v="62"/>
    <x v="1"/>
    <x v="2"/>
    <x v="681"/>
    <x v="373"/>
    <x v="1"/>
    <x v="21"/>
    <x v="0"/>
    <x v="3711"/>
    <x v="578"/>
    <x v="571"/>
    <x v="58"/>
    <x v="10"/>
    <x v="21"/>
    <x v="2"/>
    <x v="27"/>
    <x v="3"/>
    <x v="30"/>
    <x v="13"/>
    <x v="17"/>
    <x v="10"/>
  </r>
  <r>
    <x v="1857"/>
    <x v="62"/>
    <x v="1"/>
    <x v="1"/>
    <x v="682"/>
    <x v="659"/>
    <x v="0"/>
    <x v="21"/>
    <x v="0"/>
    <x v="1884"/>
    <x v="231"/>
    <x v="224"/>
    <x v="59"/>
    <x v="11"/>
    <x v="21"/>
    <x v="16"/>
    <x v="169"/>
    <x v="22"/>
    <x v="30"/>
    <x v="13"/>
    <x v="96"/>
    <x v="10"/>
  </r>
  <r>
    <x v="1856"/>
    <x v="62"/>
    <x v="1"/>
    <x v="1"/>
    <x v="682"/>
    <x v="659"/>
    <x v="2"/>
    <x v="21"/>
    <x v="0"/>
    <x v="1874"/>
    <x v="585"/>
    <x v="581"/>
    <x v="59"/>
    <x v="11"/>
    <x v="21"/>
    <x v="12"/>
    <x v="143"/>
    <x v="19"/>
    <x v="30"/>
    <x v="13"/>
    <x v="82"/>
    <x v="10"/>
  </r>
  <r>
    <x v="3323"/>
    <x v="62"/>
    <x v="1"/>
    <x v="1"/>
    <x v="682"/>
    <x v="659"/>
    <x v="1"/>
    <x v="21"/>
    <x v="0"/>
    <x v="3712"/>
    <x v="588"/>
    <x v="586"/>
    <x v="59"/>
    <x v="11"/>
    <x v="21"/>
    <x v="2"/>
    <x v="28"/>
    <x v="4"/>
    <x v="30"/>
    <x v="13"/>
    <x v="17"/>
    <x v="10"/>
  </r>
  <r>
    <x v="3037"/>
    <x v="63"/>
    <x v="1"/>
    <x v="2"/>
    <x v="89"/>
    <x v="329"/>
    <x v="1"/>
    <x v="22"/>
    <x v="0"/>
    <x v="3335"/>
    <x v="71"/>
    <x v="72"/>
    <x v="290"/>
    <x v="34"/>
    <x v="21"/>
    <x v="15"/>
    <x v="427"/>
    <x v="0"/>
    <x v="30"/>
    <x v="26"/>
    <x v="142"/>
    <x v="14"/>
  </r>
  <r>
    <x v="1858"/>
    <x v="63"/>
    <x v="1"/>
    <x v="2"/>
    <x v="89"/>
    <x v="329"/>
    <x v="0"/>
    <x v="22"/>
    <x v="0"/>
    <x v="2941"/>
    <x v="210"/>
    <x v="212"/>
    <x v="290"/>
    <x v="34"/>
    <x v="21"/>
    <x v="37"/>
    <x v="1066"/>
    <x v="0"/>
    <x v="30"/>
    <x v="26"/>
    <x v="333"/>
    <x v="14"/>
  </r>
  <r>
    <x v="1861"/>
    <x v="63"/>
    <x v="1"/>
    <x v="2"/>
    <x v="89"/>
    <x v="329"/>
    <x v="1"/>
    <x v="22"/>
    <x v="0"/>
    <x v="2944"/>
    <x v="347"/>
    <x v="352"/>
    <x v="290"/>
    <x v="34"/>
    <x v="21"/>
    <x v="15"/>
    <x v="427"/>
    <x v="0"/>
    <x v="30"/>
    <x v="26"/>
    <x v="142"/>
    <x v="14"/>
  </r>
  <r>
    <x v="1860"/>
    <x v="63"/>
    <x v="1"/>
    <x v="2"/>
    <x v="89"/>
    <x v="329"/>
    <x v="2"/>
    <x v="22"/>
    <x v="0"/>
    <x v="2943"/>
    <x v="411"/>
    <x v="412"/>
    <x v="290"/>
    <x v="34"/>
    <x v="21"/>
    <x v="35"/>
    <x v="982"/>
    <x v="0"/>
    <x v="30"/>
    <x v="26"/>
    <x v="312"/>
    <x v="14"/>
  </r>
  <r>
    <x v="1859"/>
    <x v="63"/>
    <x v="1"/>
    <x v="2"/>
    <x v="89"/>
    <x v="329"/>
    <x v="2"/>
    <x v="22"/>
    <x v="0"/>
    <x v="2942"/>
    <x v="554"/>
    <x v="556"/>
    <x v="290"/>
    <x v="34"/>
    <x v="21"/>
    <x v="35"/>
    <x v="982"/>
    <x v="0"/>
    <x v="30"/>
    <x v="26"/>
    <x v="312"/>
    <x v="14"/>
  </r>
  <r>
    <x v="1862"/>
    <x v="63"/>
    <x v="1"/>
    <x v="2"/>
    <x v="89"/>
    <x v="329"/>
    <x v="1"/>
    <x v="22"/>
    <x v="0"/>
    <x v="2945"/>
    <x v="563"/>
    <x v="563"/>
    <x v="290"/>
    <x v="34"/>
    <x v="21"/>
    <x v="15"/>
    <x v="427"/>
    <x v="0"/>
    <x v="30"/>
    <x v="26"/>
    <x v="142"/>
    <x v="14"/>
  </r>
  <r>
    <x v="1863"/>
    <x v="63"/>
    <x v="1"/>
    <x v="2"/>
    <x v="94"/>
    <x v="331"/>
    <x v="2"/>
    <x v="22"/>
    <x v="0"/>
    <x v="2946"/>
    <x v="84"/>
    <x v="88"/>
    <x v="363"/>
    <x v="34"/>
    <x v="21"/>
    <x v="35"/>
    <x v="1079"/>
    <x v="0"/>
    <x v="30"/>
    <x v="29"/>
    <x v="321"/>
    <x v="14"/>
  </r>
  <r>
    <x v="3036"/>
    <x v="63"/>
    <x v="1"/>
    <x v="1"/>
    <x v="117"/>
    <x v="372"/>
    <x v="1"/>
    <x v="22"/>
    <x v="0"/>
    <x v="3334"/>
    <x v="56"/>
    <x v="52"/>
    <x v="202"/>
    <x v="34"/>
    <x v="21"/>
    <x v="15"/>
    <x v="325"/>
    <x v="0"/>
    <x v="30"/>
    <x v="16"/>
    <x v="102"/>
    <x v="14"/>
  </r>
  <r>
    <x v="1760"/>
    <x v="63"/>
    <x v="1"/>
    <x v="1"/>
    <x v="117"/>
    <x v="372"/>
    <x v="2"/>
    <x v="22"/>
    <x v="0"/>
    <x v="1665"/>
    <x v="69"/>
    <x v="61"/>
    <x v="202"/>
    <x v="34"/>
    <x v="21"/>
    <x v="35"/>
    <x v="875"/>
    <x v="0"/>
    <x v="30"/>
    <x v="16"/>
    <x v="272"/>
    <x v="14"/>
  </r>
  <r>
    <x v="1761"/>
    <x v="63"/>
    <x v="1"/>
    <x v="1"/>
    <x v="117"/>
    <x v="372"/>
    <x v="0"/>
    <x v="22"/>
    <x v="0"/>
    <x v="1666"/>
    <x v="195"/>
    <x v="189"/>
    <x v="202"/>
    <x v="34"/>
    <x v="21"/>
    <x v="37"/>
    <x v="957"/>
    <x v="0"/>
    <x v="30"/>
    <x v="16"/>
    <x v="290"/>
    <x v="14"/>
  </r>
  <r>
    <x v="1764"/>
    <x v="63"/>
    <x v="1"/>
    <x v="1"/>
    <x v="118"/>
    <x v="371"/>
    <x v="1"/>
    <x v="22"/>
    <x v="0"/>
    <x v="2149"/>
    <x v="333"/>
    <x v="330"/>
    <x v="211"/>
    <x v="34"/>
    <x v="21"/>
    <x v="15"/>
    <x v="347"/>
    <x v="0"/>
    <x v="30"/>
    <x v="16"/>
    <x v="102"/>
    <x v="14"/>
  </r>
  <r>
    <x v="1765"/>
    <x v="63"/>
    <x v="1"/>
    <x v="1"/>
    <x v="118"/>
    <x v="371"/>
    <x v="2"/>
    <x v="22"/>
    <x v="0"/>
    <x v="1667"/>
    <x v="542"/>
    <x v="537"/>
    <x v="211"/>
    <x v="34"/>
    <x v="21"/>
    <x v="35"/>
    <x v="888"/>
    <x v="0"/>
    <x v="30"/>
    <x v="16"/>
    <x v="272"/>
    <x v="14"/>
  </r>
  <r>
    <x v="1766"/>
    <x v="63"/>
    <x v="1"/>
    <x v="1"/>
    <x v="118"/>
    <x v="371"/>
    <x v="1"/>
    <x v="22"/>
    <x v="0"/>
    <x v="2151"/>
    <x v="548"/>
    <x v="543"/>
    <x v="211"/>
    <x v="34"/>
    <x v="21"/>
    <x v="15"/>
    <x v="347"/>
    <x v="0"/>
    <x v="30"/>
    <x v="16"/>
    <x v="102"/>
    <x v="14"/>
  </r>
  <r>
    <x v="3467"/>
    <x v="63"/>
    <x v="1"/>
    <x v="1"/>
    <x v="537"/>
    <x v="377"/>
    <x v="2"/>
    <x v="22"/>
    <x v="0"/>
    <x v="1860"/>
    <x v="340"/>
    <x v="345"/>
    <x v="240"/>
    <x v="34"/>
    <x v="21"/>
    <x v="35"/>
    <x v="918"/>
    <x v="0"/>
    <x v="30"/>
    <x v="26"/>
    <x v="312"/>
    <x v="14"/>
  </r>
  <r>
    <x v="1763"/>
    <x v="63"/>
    <x v="1"/>
    <x v="1"/>
    <x v="537"/>
    <x v="377"/>
    <x v="2"/>
    <x v="22"/>
    <x v="0"/>
    <x v="2046"/>
    <x v="388"/>
    <x v="390"/>
    <x v="240"/>
    <x v="34"/>
    <x v="21"/>
    <x v="35"/>
    <x v="918"/>
    <x v="0"/>
    <x v="30"/>
    <x v="26"/>
    <x v="312"/>
    <x v="14"/>
  </r>
  <r>
    <x v="1762"/>
    <x v="63"/>
    <x v="1"/>
    <x v="2"/>
    <x v="618"/>
    <x v="330"/>
    <x v="2"/>
    <x v="22"/>
    <x v="0"/>
    <x v="2045"/>
    <x v="365"/>
    <x v="366"/>
    <x v="323"/>
    <x v="34"/>
    <x v="21"/>
    <x v="35"/>
    <x v="1029"/>
    <x v="0"/>
    <x v="30"/>
    <x v="26"/>
    <x v="312"/>
    <x v="14"/>
  </r>
  <r>
    <x v="3550"/>
    <x v="64"/>
    <x v="1"/>
    <x v="2"/>
    <x v="52"/>
    <x v="96"/>
    <x v="2"/>
    <x v="4"/>
    <x v="0"/>
    <x v="2554"/>
    <x v="188"/>
    <x v="192"/>
    <x v="347"/>
    <x v="34"/>
    <x v="21"/>
    <x v="10"/>
    <x v="401"/>
    <x v="0"/>
    <x v="30"/>
    <x v="30"/>
    <x v="132"/>
    <x v="14"/>
  </r>
  <r>
    <x v="3575"/>
    <x v="64"/>
    <x v="1"/>
    <x v="2"/>
    <x v="52"/>
    <x v="96"/>
    <x v="2"/>
    <x v="4"/>
    <x v="0"/>
    <x v="2553"/>
    <x v="285"/>
    <x v="293"/>
    <x v="347"/>
    <x v="34"/>
    <x v="21"/>
    <x v="10"/>
    <x v="401"/>
    <x v="0"/>
    <x v="30"/>
    <x v="30"/>
    <x v="132"/>
    <x v="14"/>
  </r>
  <r>
    <x v="1670"/>
    <x v="64"/>
    <x v="1"/>
    <x v="2"/>
    <x v="57"/>
    <x v="95"/>
    <x v="1"/>
    <x v="22"/>
    <x v="0"/>
    <x v="2163"/>
    <x v="188"/>
    <x v="192"/>
    <x v="340"/>
    <x v="34"/>
    <x v="21"/>
    <x v="15"/>
    <x v="469"/>
    <x v="0"/>
    <x v="30"/>
    <x v="30"/>
    <x v="157"/>
    <x v="14"/>
  </r>
  <r>
    <x v="3470"/>
    <x v="64"/>
    <x v="1"/>
    <x v="2"/>
    <x v="57"/>
    <x v="95"/>
    <x v="2"/>
    <x v="19"/>
    <x v="0"/>
    <x v="1631"/>
    <x v="188"/>
    <x v="192"/>
    <x v="340"/>
    <x v="34"/>
    <x v="21"/>
    <x v="33"/>
    <x v="977"/>
    <x v="0"/>
    <x v="30"/>
    <x v="30"/>
    <x v="310"/>
    <x v="14"/>
  </r>
  <r>
    <x v="3899"/>
    <x v="64"/>
    <x v="1"/>
    <x v="2"/>
    <x v="57"/>
    <x v="95"/>
    <x v="1"/>
    <x v="22"/>
    <x v="0"/>
    <x v="3459"/>
    <x v="277"/>
    <x v="284"/>
    <x v="340"/>
    <x v="34"/>
    <x v="21"/>
    <x v="15"/>
    <x v="469"/>
    <x v="0"/>
    <x v="30"/>
    <x v="30"/>
    <x v="157"/>
    <x v="14"/>
  </r>
  <r>
    <x v="3574"/>
    <x v="64"/>
    <x v="1"/>
    <x v="2"/>
    <x v="57"/>
    <x v="95"/>
    <x v="2"/>
    <x v="19"/>
    <x v="0"/>
    <x v="1632"/>
    <x v="285"/>
    <x v="293"/>
    <x v="340"/>
    <x v="34"/>
    <x v="21"/>
    <x v="33"/>
    <x v="977"/>
    <x v="0"/>
    <x v="30"/>
    <x v="30"/>
    <x v="310"/>
    <x v="14"/>
  </r>
  <r>
    <x v="1669"/>
    <x v="64"/>
    <x v="1"/>
    <x v="2"/>
    <x v="57"/>
    <x v="95"/>
    <x v="2"/>
    <x v="22"/>
    <x v="0"/>
    <x v="2026"/>
    <x v="421"/>
    <x v="426"/>
    <x v="340"/>
    <x v="34"/>
    <x v="21"/>
    <x v="35"/>
    <x v="1060"/>
    <x v="0"/>
    <x v="30"/>
    <x v="30"/>
    <x v="328"/>
    <x v="14"/>
  </r>
  <r>
    <x v="1665"/>
    <x v="64"/>
    <x v="1"/>
    <x v="2"/>
    <x v="57"/>
    <x v="95"/>
    <x v="1"/>
    <x v="22"/>
    <x v="0"/>
    <x v="2146"/>
    <x v="432"/>
    <x v="438"/>
    <x v="340"/>
    <x v="34"/>
    <x v="21"/>
    <x v="15"/>
    <x v="469"/>
    <x v="0"/>
    <x v="30"/>
    <x v="30"/>
    <x v="157"/>
    <x v="14"/>
  </r>
  <r>
    <x v="1661"/>
    <x v="64"/>
    <x v="1"/>
    <x v="2"/>
    <x v="57"/>
    <x v="95"/>
    <x v="0"/>
    <x v="22"/>
    <x v="0"/>
    <x v="1633"/>
    <x v="578"/>
    <x v="587"/>
    <x v="340"/>
    <x v="34"/>
    <x v="21"/>
    <x v="37"/>
    <x v="1128"/>
    <x v="0"/>
    <x v="30"/>
    <x v="30"/>
    <x v="344"/>
    <x v="14"/>
  </r>
  <r>
    <x v="1667"/>
    <x v="64"/>
    <x v="1"/>
    <x v="1"/>
    <x v="133"/>
    <x v="468"/>
    <x v="1"/>
    <x v="22"/>
    <x v="0"/>
    <x v="2166"/>
    <x v="303"/>
    <x v="304"/>
    <x v="156"/>
    <x v="34"/>
    <x v="21"/>
    <x v="15"/>
    <x v="278"/>
    <x v="0"/>
    <x v="30"/>
    <x v="21"/>
    <x v="124"/>
    <x v="14"/>
  </r>
  <r>
    <x v="3296"/>
    <x v="64"/>
    <x v="1"/>
    <x v="1"/>
    <x v="133"/>
    <x v="468"/>
    <x v="1"/>
    <x v="21"/>
    <x v="0"/>
    <x v="3683"/>
    <x v="381"/>
    <x v="378"/>
    <x v="156"/>
    <x v="34"/>
    <x v="21"/>
    <x v="2"/>
    <x v="51"/>
    <x v="0"/>
    <x v="30"/>
    <x v="21"/>
    <x v="28"/>
    <x v="14"/>
  </r>
  <r>
    <x v="3318"/>
    <x v="64"/>
    <x v="1"/>
    <x v="1"/>
    <x v="133"/>
    <x v="468"/>
    <x v="1"/>
    <x v="21"/>
    <x v="0"/>
    <x v="3706"/>
    <x v="601"/>
    <x v="604"/>
    <x v="156"/>
    <x v="34"/>
    <x v="21"/>
    <x v="2"/>
    <x v="51"/>
    <x v="0"/>
    <x v="30"/>
    <x v="21"/>
    <x v="28"/>
    <x v="14"/>
  </r>
  <r>
    <x v="1666"/>
    <x v="64"/>
    <x v="1"/>
    <x v="1"/>
    <x v="135"/>
    <x v="470"/>
    <x v="1"/>
    <x v="22"/>
    <x v="0"/>
    <x v="2162"/>
    <x v="160"/>
    <x v="165"/>
    <x v="295"/>
    <x v="34"/>
    <x v="21"/>
    <x v="15"/>
    <x v="432"/>
    <x v="0"/>
    <x v="30"/>
    <x v="30"/>
    <x v="157"/>
    <x v="14"/>
  </r>
  <r>
    <x v="3469"/>
    <x v="64"/>
    <x v="1"/>
    <x v="1"/>
    <x v="135"/>
    <x v="470"/>
    <x v="2"/>
    <x v="22"/>
    <x v="0"/>
    <x v="1677"/>
    <x v="162"/>
    <x v="169"/>
    <x v="295"/>
    <x v="34"/>
    <x v="21"/>
    <x v="35"/>
    <x v="992"/>
    <x v="0"/>
    <x v="30"/>
    <x v="30"/>
    <x v="328"/>
    <x v="14"/>
  </r>
  <r>
    <x v="3898"/>
    <x v="64"/>
    <x v="1"/>
    <x v="1"/>
    <x v="135"/>
    <x v="470"/>
    <x v="1"/>
    <x v="22"/>
    <x v="0"/>
    <x v="3458"/>
    <x v="253"/>
    <x v="260"/>
    <x v="295"/>
    <x v="34"/>
    <x v="21"/>
    <x v="15"/>
    <x v="432"/>
    <x v="0"/>
    <x v="30"/>
    <x v="30"/>
    <x v="157"/>
    <x v="14"/>
  </r>
  <r>
    <x v="3573"/>
    <x v="64"/>
    <x v="1"/>
    <x v="1"/>
    <x v="135"/>
    <x v="470"/>
    <x v="2"/>
    <x v="22"/>
    <x v="0"/>
    <x v="1678"/>
    <x v="259"/>
    <x v="268"/>
    <x v="295"/>
    <x v="34"/>
    <x v="21"/>
    <x v="35"/>
    <x v="992"/>
    <x v="0"/>
    <x v="30"/>
    <x v="30"/>
    <x v="328"/>
    <x v="14"/>
  </r>
  <r>
    <x v="1662"/>
    <x v="64"/>
    <x v="1"/>
    <x v="1"/>
    <x v="135"/>
    <x v="470"/>
    <x v="2"/>
    <x v="22"/>
    <x v="0"/>
    <x v="1679"/>
    <x v="395"/>
    <x v="402"/>
    <x v="295"/>
    <x v="34"/>
    <x v="21"/>
    <x v="35"/>
    <x v="992"/>
    <x v="0"/>
    <x v="30"/>
    <x v="30"/>
    <x v="328"/>
    <x v="14"/>
  </r>
  <r>
    <x v="1664"/>
    <x v="64"/>
    <x v="1"/>
    <x v="1"/>
    <x v="135"/>
    <x v="470"/>
    <x v="1"/>
    <x v="22"/>
    <x v="0"/>
    <x v="2145"/>
    <x v="403"/>
    <x v="408"/>
    <x v="295"/>
    <x v="34"/>
    <x v="21"/>
    <x v="15"/>
    <x v="432"/>
    <x v="0"/>
    <x v="30"/>
    <x v="30"/>
    <x v="157"/>
    <x v="14"/>
  </r>
  <r>
    <x v="1663"/>
    <x v="64"/>
    <x v="1"/>
    <x v="1"/>
    <x v="135"/>
    <x v="470"/>
    <x v="0"/>
    <x v="22"/>
    <x v="0"/>
    <x v="1680"/>
    <x v="554"/>
    <x v="559"/>
    <x v="295"/>
    <x v="34"/>
    <x v="21"/>
    <x v="37"/>
    <x v="1077"/>
    <x v="0"/>
    <x v="30"/>
    <x v="30"/>
    <x v="344"/>
    <x v="14"/>
  </r>
  <r>
    <x v="1668"/>
    <x v="64"/>
    <x v="1"/>
    <x v="2"/>
    <x v="151"/>
    <x v="656"/>
    <x v="1"/>
    <x v="22"/>
    <x v="0"/>
    <x v="2167"/>
    <x v="319"/>
    <x v="322"/>
    <x v="223"/>
    <x v="34"/>
    <x v="21"/>
    <x v="15"/>
    <x v="361"/>
    <x v="0"/>
    <x v="30"/>
    <x v="21"/>
    <x v="124"/>
    <x v="14"/>
  </r>
  <r>
    <x v="3297"/>
    <x v="64"/>
    <x v="1"/>
    <x v="2"/>
    <x v="151"/>
    <x v="656"/>
    <x v="1"/>
    <x v="21"/>
    <x v="0"/>
    <x v="3684"/>
    <x v="407"/>
    <x v="405"/>
    <x v="223"/>
    <x v="34"/>
    <x v="21"/>
    <x v="2"/>
    <x v="72"/>
    <x v="0"/>
    <x v="30"/>
    <x v="21"/>
    <x v="28"/>
    <x v="14"/>
  </r>
  <r>
    <x v="3319"/>
    <x v="64"/>
    <x v="1"/>
    <x v="2"/>
    <x v="151"/>
    <x v="656"/>
    <x v="1"/>
    <x v="21"/>
    <x v="0"/>
    <x v="3707"/>
    <x v="615"/>
    <x v="621"/>
    <x v="223"/>
    <x v="34"/>
    <x v="21"/>
    <x v="2"/>
    <x v="72"/>
    <x v="0"/>
    <x v="30"/>
    <x v="21"/>
    <x v="28"/>
    <x v="14"/>
  </r>
  <r>
    <x v="1655"/>
    <x v="65"/>
    <x v="1"/>
    <x v="1"/>
    <x v="132"/>
    <x v="467"/>
    <x v="1"/>
    <x v="22"/>
    <x v="0"/>
    <x v="2168"/>
    <x v="133"/>
    <x v="124"/>
    <x v="74"/>
    <x v="34"/>
    <x v="21"/>
    <x v="15"/>
    <x v="172"/>
    <x v="0"/>
    <x v="30"/>
    <x v="11"/>
    <x v="80"/>
    <x v="14"/>
  </r>
  <r>
    <x v="1651"/>
    <x v="65"/>
    <x v="1"/>
    <x v="1"/>
    <x v="132"/>
    <x v="467"/>
    <x v="2"/>
    <x v="22"/>
    <x v="0"/>
    <x v="1673"/>
    <x v="151"/>
    <x v="139"/>
    <x v="74"/>
    <x v="34"/>
    <x v="21"/>
    <x v="35"/>
    <x v="668"/>
    <x v="0"/>
    <x v="30"/>
    <x v="11"/>
    <x v="238"/>
    <x v="14"/>
  </r>
  <r>
    <x v="1652"/>
    <x v="65"/>
    <x v="1"/>
    <x v="1"/>
    <x v="132"/>
    <x v="467"/>
    <x v="2"/>
    <x v="22"/>
    <x v="0"/>
    <x v="1674"/>
    <x v="288"/>
    <x v="282"/>
    <x v="74"/>
    <x v="34"/>
    <x v="21"/>
    <x v="35"/>
    <x v="668"/>
    <x v="0"/>
    <x v="30"/>
    <x v="11"/>
    <x v="238"/>
    <x v="14"/>
  </r>
  <r>
    <x v="1657"/>
    <x v="65"/>
    <x v="1"/>
    <x v="1"/>
    <x v="132"/>
    <x v="467"/>
    <x v="1"/>
    <x v="22"/>
    <x v="0"/>
    <x v="2170"/>
    <x v="296"/>
    <x v="289"/>
    <x v="74"/>
    <x v="34"/>
    <x v="21"/>
    <x v="15"/>
    <x v="172"/>
    <x v="0"/>
    <x v="30"/>
    <x v="11"/>
    <x v="80"/>
    <x v="14"/>
  </r>
  <r>
    <x v="3059"/>
    <x v="65"/>
    <x v="1"/>
    <x v="1"/>
    <x v="132"/>
    <x v="467"/>
    <x v="1"/>
    <x v="22"/>
    <x v="0"/>
    <x v="3451"/>
    <x v="411"/>
    <x v="402"/>
    <x v="74"/>
    <x v="34"/>
    <x v="21"/>
    <x v="15"/>
    <x v="172"/>
    <x v="0"/>
    <x v="30"/>
    <x v="11"/>
    <x v="80"/>
    <x v="14"/>
  </r>
  <r>
    <x v="2589"/>
    <x v="65"/>
    <x v="1"/>
    <x v="1"/>
    <x v="132"/>
    <x v="467"/>
    <x v="2"/>
    <x v="22"/>
    <x v="0"/>
    <x v="1675"/>
    <x v="447"/>
    <x v="438"/>
    <x v="74"/>
    <x v="34"/>
    <x v="21"/>
    <x v="35"/>
    <x v="668"/>
    <x v="0"/>
    <x v="30"/>
    <x v="11"/>
    <x v="238"/>
    <x v="14"/>
  </r>
  <r>
    <x v="1659"/>
    <x v="65"/>
    <x v="1"/>
    <x v="1"/>
    <x v="134"/>
    <x v="469"/>
    <x v="0"/>
    <x v="22"/>
    <x v="0"/>
    <x v="1676"/>
    <x v="536"/>
    <x v="527"/>
    <x v="124"/>
    <x v="34"/>
    <x v="21"/>
    <x v="37"/>
    <x v="851"/>
    <x v="0"/>
    <x v="30"/>
    <x v="11"/>
    <x v="264"/>
    <x v="14"/>
  </r>
  <r>
    <x v="1656"/>
    <x v="65"/>
    <x v="1"/>
    <x v="2"/>
    <x v="136"/>
    <x v="489"/>
    <x v="1"/>
    <x v="22"/>
    <x v="0"/>
    <x v="2169"/>
    <x v="144"/>
    <x v="134"/>
    <x v="75"/>
    <x v="34"/>
    <x v="21"/>
    <x v="15"/>
    <x v="173"/>
    <x v="0"/>
    <x v="30"/>
    <x v="11"/>
    <x v="80"/>
    <x v="14"/>
  </r>
  <r>
    <x v="1653"/>
    <x v="65"/>
    <x v="1"/>
    <x v="2"/>
    <x v="136"/>
    <x v="489"/>
    <x v="2"/>
    <x v="22"/>
    <x v="0"/>
    <x v="1681"/>
    <x v="162"/>
    <x v="152"/>
    <x v="75"/>
    <x v="34"/>
    <x v="21"/>
    <x v="35"/>
    <x v="670"/>
    <x v="0"/>
    <x v="30"/>
    <x v="11"/>
    <x v="238"/>
    <x v="14"/>
  </r>
  <r>
    <x v="1654"/>
    <x v="65"/>
    <x v="1"/>
    <x v="2"/>
    <x v="136"/>
    <x v="489"/>
    <x v="2"/>
    <x v="22"/>
    <x v="0"/>
    <x v="1682"/>
    <x v="300"/>
    <x v="293"/>
    <x v="75"/>
    <x v="34"/>
    <x v="21"/>
    <x v="35"/>
    <x v="670"/>
    <x v="0"/>
    <x v="30"/>
    <x v="11"/>
    <x v="238"/>
    <x v="14"/>
  </r>
  <r>
    <x v="1658"/>
    <x v="65"/>
    <x v="1"/>
    <x v="2"/>
    <x v="136"/>
    <x v="489"/>
    <x v="1"/>
    <x v="22"/>
    <x v="0"/>
    <x v="2171"/>
    <x v="311"/>
    <x v="304"/>
    <x v="75"/>
    <x v="34"/>
    <x v="21"/>
    <x v="15"/>
    <x v="173"/>
    <x v="0"/>
    <x v="30"/>
    <x v="11"/>
    <x v="80"/>
    <x v="14"/>
  </r>
  <r>
    <x v="3060"/>
    <x v="65"/>
    <x v="1"/>
    <x v="2"/>
    <x v="136"/>
    <x v="489"/>
    <x v="1"/>
    <x v="22"/>
    <x v="0"/>
    <x v="3452"/>
    <x v="425"/>
    <x v="415"/>
    <x v="75"/>
    <x v="34"/>
    <x v="21"/>
    <x v="15"/>
    <x v="173"/>
    <x v="0"/>
    <x v="30"/>
    <x v="11"/>
    <x v="80"/>
    <x v="14"/>
  </r>
  <r>
    <x v="2590"/>
    <x v="65"/>
    <x v="1"/>
    <x v="2"/>
    <x v="136"/>
    <x v="489"/>
    <x v="2"/>
    <x v="22"/>
    <x v="0"/>
    <x v="1683"/>
    <x v="455"/>
    <x v="449"/>
    <x v="75"/>
    <x v="34"/>
    <x v="21"/>
    <x v="35"/>
    <x v="670"/>
    <x v="0"/>
    <x v="30"/>
    <x v="11"/>
    <x v="238"/>
    <x v="14"/>
  </r>
  <r>
    <x v="1660"/>
    <x v="65"/>
    <x v="1"/>
    <x v="2"/>
    <x v="140"/>
    <x v="490"/>
    <x v="0"/>
    <x v="22"/>
    <x v="0"/>
    <x v="1684"/>
    <x v="545"/>
    <x v="537"/>
    <x v="82"/>
    <x v="34"/>
    <x v="21"/>
    <x v="37"/>
    <x v="749"/>
    <x v="0"/>
    <x v="30"/>
    <x v="11"/>
    <x v="264"/>
    <x v="14"/>
  </r>
  <r>
    <x v="1758"/>
    <x v="66"/>
    <x v="1"/>
    <x v="1"/>
    <x v="7"/>
    <x v="278"/>
    <x v="2"/>
    <x v="22"/>
    <x v="0"/>
    <x v="2043"/>
    <x v="513"/>
    <x v="508"/>
    <x v="116"/>
    <x v="34"/>
    <x v="21"/>
    <x v="35"/>
    <x v="761"/>
    <x v="0"/>
    <x v="30"/>
    <x v="17"/>
    <x v="277"/>
    <x v="14"/>
  </r>
  <r>
    <x v="1759"/>
    <x v="66"/>
    <x v="1"/>
    <x v="1"/>
    <x v="46"/>
    <x v="88"/>
    <x v="1"/>
    <x v="4"/>
    <x v="0"/>
    <x v="2174"/>
    <x v="317"/>
    <x v="337"/>
    <x v="468"/>
    <x v="34"/>
    <x v="21"/>
    <x v="1"/>
    <x v="102"/>
    <x v="0"/>
    <x v="30"/>
    <x v="42"/>
    <x v="46"/>
    <x v="14"/>
  </r>
  <r>
    <x v="3886"/>
    <x v="66"/>
    <x v="1"/>
    <x v="1"/>
    <x v="46"/>
    <x v="88"/>
    <x v="2"/>
    <x v="4"/>
    <x v="0"/>
    <x v="2260"/>
    <x v="388"/>
    <x v="405"/>
    <x v="468"/>
    <x v="34"/>
    <x v="21"/>
    <x v="10"/>
    <x v="481"/>
    <x v="0"/>
    <x v="30"/>
    <x v="42"/>
    <x v="170"/>
    <x v="14"/>
  </r>
  <r>
    <x v="1757"/>
    <x v="66"/>
    <x v="1"/>
    <x v="2"/>
    <x v="55"/>
    <x v="333"/>
    <x v="2"/>
    <x v="4"/>
    <x v="0"/>
    <x v="2261"/>
    <x v="65"/>
    <x v="81"/>
    <x v="459"/>
    <x v="34"/>
    <x v="21"/>
    <x v="10"/>
    <x v="474"/>
    <x v="0"/>
    <x v="30"/>
    <x v="42"/>
    <x v="170"/>
    <x v="14"/>
  </r>
  <r>
    <x v="1753"/>
    <x v="66"/>
    <x v="1"/>
    <x v="1"/>
    <x v="56"/>
    <x v="87"/>
    <x v="1"/>
    <x v="19"/>
    <x v="0"/>
    <x v="2157"/>
    <x v="317"/>
    <x v="337"/>
    <x v="495"/>
    <x v="34"/>
    <x v="21"/>
    <x v="11"/>
    <x v="522"/>
    <x v="0"/>
    <x v="30"/>
    <x v="42"/>
    <x v="178"/>
    <x v="14"/>
  </r>
  <r>
    <x v="2591"/>
    <x v="66"/>
    <x v="1"/>
    <x v="1"/>
    <x v="56"/>
    <x v="87"/>
    <x v="2"/>
    <x v="19"/>
    <x v="0"/>
    <x v="1630"/>
    <x v="388"/>
    <x v="405"/>
    <x v="495"/>
    <x v="34"/>
    <x v="21"/>
    <x v="33"/>
    <x v="1116"/>
    <x v="0"/>
    <x v="30"/>
    <x v="42"/>
    <x v="343"/>
    <x v="14"/>
  </r>
  <r>
    <x v="1755"/>
    <x v="66"/>
    <x v="1"/>
    <x v="2"/>
    <x v="58"/>
    <x v="160"/>
    <x v="1"/>
    <x v="19"/>
    <x v="0"/>
    <x v="2165"/>
    <x v="76"/>
    <x v="90"/>
    <x v="372"/>
    <x v="34"/>
    <x v="21"/>
    <x v="11"/>
    <x v="440"/>
    <x v="0"/>
    <x v="30"/>
    <x v="38"/>
    <x v="165"/>
    <x v="14"/>
  </r>
  <r>
    <x v="1747"/>
    <x v="66"/>
    <x v="1"/>
    <x v="2"/>
    <x v="59"/>
    <x v="162"/>
    <x v="2"/>
    <x v="19"/>
    <x v="0"/>
    <x v="1636"/>
    <x v="65"/>
    <x v="81"/>
    <x v="438"/>
    <x v="34"/>
    <x v="21"/>
    <x v="33"/>
    <x v="1070"/>
    <x v="0"/>
    <x v="30"/>
    <x v="42"/>
    <x v="343"/>
    <x v="14"/>
  </r>
  <r>
    <x v="1754"/>
    <x v="66"/>
    <x v="1"/>
    <x v="2"/>
    <x v="103"/>
    <x v="332"/>
    <x v="1"/>
    <x v="4"/>
    <x v="0"/>
    <x v="2161"/>
    <x v="76"/>
    <x v="90"/>
    <x v="362"/>
    <x v="34"/>
    <x v="21"/>
    <x v="1"/>
    <x v="82"/>
    <x v="0"/>
    <x v="30"/>
    <x v="38"/>
    <x v="40"/>
    <x v="14"/>
  </r>
  <r>
    <x v="3066"/>
    <x v="66"/>
    <x v="1"/>
    <x v="2"/>
    <x v="103"/>
    <x v="332"/>
    <x v="1"/>
    <x v="4"/>
    <x v="0"/>
    <x v="2175"/>
    <x v="365"/>
    <x v="378"/>
    <x v="362"/>
    <x v="34"/>
    <x v="21"/>
    <x v="1"/>
    <x v="82"/>
    <x v="0"/>
    <x v="30"/>
    <x v="38"/>
    <x v="40"/>
    <x v="14"/>
  </r>
  <r>
    <x v="3885"/>
    <x v="66"/>
    <x v="1"/>
    <x v="2"/>
    <x v="103"/>
    <x v="332"/>
    <x v="2"/>
    <x v="4"/>
    <x v="0"/>
    <x v="2262"/>
    <x v="425"/>
    <x v="438"/>
    <x v="362"/>
    <x v="34"/>
    <x v="21"/>
    <x v="10"/>
    <x v="418"/>
    <x v="0"/>
    <x v="30"/>
    <x v="38"/>
    <x v="159"/>
    <x v="14"/>
  </r>
  <r>
    <x v="1748"/>
    <x v="66"/>
    <x v="1"/>
    <x v="1"/>
    <x v="128"/>
    <x v="472"/>
    <x v="1"/>
    <x v="22"/>
    <x v="0"/>
    <x v="1671"/>
    <x v="133"/>
    <x v="134"/>
    <x v="285"/>
    <x v="34"/>
    <x v="21"/>
    <x v="15"/>
    <x v="421"/>
    <x v="0"/>
    <x v="30"/>
    <x v="26"/>
    <x v="142"/>
    <x v="14"/>
  </r>
  <r>
    <x v="3981"/>
    <x v="66"/>
    <x v="1"/>
    <x v="1"/>
    <x v="128"/>
    <x v="472"/>
    <x v="2"/>
    <x v="22"/>
    <x v="0"/>
    <x v="4056"/>
    <x v="141"/>
    <x v="139"/>
    <x v="285"/>
    <x v="34"/>
    <x v="21"/>
    <x v="35"/>
    <x v="975"/>
    <x v="0"/>
    <x v="30"/>
    <x v="26"/>
    <x v="312"/>
    <x v="14"/>
  </r>
  <r>
    <x v="1749"/>
    <x v="66"/>
    <x v="1"/>
    <x v="1"/>
    <x v="130"/>
    <x v="465"/>
    <x v="2"/>
    <x v="19"/>
    <x v="0"/>
    <x v="1672"/>
    <x v="33"/>
    <x v="45"/>
    <x v="411"/>
    <x v="34"/>
    <x v="21"/>
    <x v="33"/>
    <x v="1038"/>
    <x v="0"/>
    <x v="30"/>
    <x v="38"/>
    <x v="337"/>
    <x v="14"/>
  </r>
  <r>
    <x v="2958"/>
    <x v="66"/>
    <x v="1"/>
    <x v="1"/>
    <x v="130"/>
    <x v="465"/>
    <x v="1"/>
    <x v="19"/>
    <x v="0"/>
    <x v="2164"/>
    <x v="42"/>
    <x v="55"/>
    <x v="411"/>
    <x v="34"/>
    <x v="21"/>
    <x v="11"/>
    <x v="463"/>
    <x v="0"/>
    <x v="30"/>
    <x v="38"/>
    <x v="165"/>
    <x v="14"/>
  </r>
  <r>
    <x v="1751"/>
    <x v="66"/>
    <x v="1"/>
    <x v="1"/>
    <x v="130"/>
    <x v="465"/>
    <x v="1"/>
    <x v="22"/>
    <x v="0"/>
    <x v="2147"/>
    <x v="604"/>
    <x v="621"/>
    <x v="411"/>
    <x v="34"/>
    <x v="21"/>
    <x v="15"/>
    <x v="509"/>
    <x v="0"/>
    <x v="30"/>
    <x v="38"/>
    <x v="186"/>
    <x v="14"/>
  </r>
  <r>
    <x v="1756"/>
    <x v="66"/>
    <x v="1"/>
    <x v="1"/>
    <x v="131"/>
    <x v="466"/>
    <x v="2"/>
    <x v="4"/>
    <x v="0"/>
    <x v="2259"/>
    <x v="33"/>
    <x v="45"/>
    <x v="364"/>
    <x v="34"/>
    <x v="21"/>
    <x v="10"/>
    <x v="420"/>
    <x v="0"/>
    <x v="30"/>
    <x v="38"/>
    <x v="159"/>
    <x v="14"/>
  </r>
  <r>
    <x v="3067"/>
    <x v="66"/>
    <x v="1"/>
    <x v="1"/>
    <x v="131"/>
    <x v="466"/>
    <x v="1"/>
    <x v="4"/>
    <x v="0"/>
    <x v="2160"/>
    <x v="42"/>
    <x v="55"/>
    <x v="364"/>
    <x v="34"/>
    <x v="21"/>
    <x v="1"/>
    <x v="83"/>
    <x v="0"/>
    <x v="30"/>
    <x v="38"/>
    <x v="40"/>
    <x v="14"/>
  </r>
  <r>
    <x v="3040"/>
    <x v="66"/>
    <x v="1"/>
    <x v="2"/>
    <x v="139"/>
    <x v="502"/>
    <x v="1"/>
    <x v="22"/>
    <x v="0"/>
    <x v="3436"/>
    <x v="160"/>
    <x v="161"/>
    <x v="252"/>
    <x v="34"/>
    <x v="21"/>
    <x v="15"/>
    <x v="388"/>
    <x v="0"/>
    <x v="30"/>
    <x v="26"/>
    <x v="142"/>
    <x v="14"/>
  </r>
  <r>
    <x v="3982"/>
    <x v="66"/>
    <x v="1"/>
    <x v="2"/>
    <x v="139"/>
    <x v="502"/>
    <x v="2"/>
    <x v="22"/>
    <x v="0"/>
    <x v="4057"/>
    <x v="162"/>
    <x v="165"/>
    <x v="252"/>
    <x v="34"/>
    <x v="21"/>
    <x v="35"/>
    <x v="937"/>
    <x v="0"/>
    <x v="30"/>
    <x v="26"/>
    <x v="312"/>
    <x v="14"/>
  </r>
  <r>
    <x v="2078"/>
    <x v="66"/>
    <x v="1"/>
    <x v="1"/>
    <x v="221"/>
    <x v="471"/>
    <x v="2"/>
    <x v="22"/>
    <x v="0"/>
    <x v="2041"/>
    <x v="535"/>
    <x v="546"/>
    <x v="422"/>
    <x v="34"/>
    <x v="21"/>
    <x v="35"/>
    <x v="1120"/>
    <x v="0"/>
    <x v="30"/>
    <x v="39"/>
    <x v="352"/>
    <x v="14"/>
  </r>
  <r>
    <x v="3897"/>
    <x v="66"/>
    <x v="1"/>
    <x v="2"/>
    <x v="441"/>
    <x v="161"/>
    <x v="1"/>
    <x v="19"/>
    <x v="0"/>
    <x v="2158"/>
    <x v="365"/>
    <x v="378"/>
    <x v="409"/>
    <x v="34"/>
    <x v="21"/>
    <x v="11"/>
    <x v="461"/>
    <x v="0"/>
    <x v="30"/>
    <x v="38"/>
    <x v="165"/>
    <x v="14"/>
  </r>
  <r>
    <x v="3642"/>
    <x v="66"/>
    <x v="1"/>
    <x v="2"/>
    <x v="441"/>
    <x v="161"/>
    <x v="2"/>
    <x v="19"/>
    <x v="0"/>
    <x v="1634"/>
    <x v="425"/>
    <x v="438"/>
    <x v="409"/>
    <x v="34"/>
    <x v="21"/>
    <x v="33"/>
    <x v="1034"/>
    <x v="0"/>
    <x v="30"/>
    <x v="38"/>
    <x v="337"/>
    <x v="14"/>
  </r>
  <r>
    <x v="2057"/>
    <x v="66"/>
    <x v="1"/>
    <x v="2"/>
    <x v="441"/>
    <x v="161"/>
    <x v="2"/>
    <x v="22"/>
    <x v="0"/>
    <x v="1635"/>
    <x v="584"/>
    <x v="600"/>
    <x v="409"/>
    <x v="34"/>
    <x v="21"/>
    <x v="35"/>
    <x v="1112"/>
    <x v="0"/>
    <x v="30"/>
    <x v="38"/>
    <x v="348"/>
    <x v="14"/>
  </r>
  <r>
    <x v="1752"/>
    <x v="66"/>
    <x v="1"/>
    <x v="2"/>
    <x v="441"/>
    <x v="161"/>
    <x v="1"/>
    <x v="22"/>
    <x v="0"/>
    <x v="2148"/>
    <x v="628"/>
    <x v="645"/>
    <x v="409"/>
    <x v="34"/>
    <x v="21"/>
    <x v="15"/>
    <x v="507"/>
    <x v="0"/>
    <x v="30"/>
    <x v="38"/>
    <x v="186"/>
    <x v="14"/>
  </r>
  <r>
    <x v="1750"/>
    <x v="66"/>
    <x v="1"/>
    <x v="2"/>
    <x v="627"/>
    <x v="86"/>
    <x v="2"/>
    <x v="22"/>
    <x v="0"/>
    <x v="2051"/>
    <x v="105"/>
    <x v="92"/>
    <x v="103"/>
    <x v="34"/>
    <x v="21"/>
    <x v="35"/>
    <x v="740"/>
    <x v="0"/>
    <x v="30"/>
    <x v="11"/>
    <x v="238"/>
    <x v="14"/>
  </r>
  <r>
    <x v="1485"/>
    <x v="67"/>
    <x v="1"/>
    <x v="0"/>
    <x v="32"/>
    <x v="25"/>
    <x v="1"/>
    <x v="22"/>
    <x v="0"/>
    <x v="2611"/>
    <x v="170"/>
    <x v="171"/>
    <x v="317"/>
    <x v="34"/>
    <x v="21"/>
    <x v="15"/>
    <x v="451"/>
    <x v="0"/>
    <x v="30"/>
    <x v="24"/>
    <x v="133"/>
    <x v="14"/>
  </r>
  <r>
    <x v="3450"/>
    <x v="67"/>
    <x v="1"/>
    <x v="0"/>
    <x v="32"/>
    <x v="25"/>
    <x v="2"/>
    <x v="22"/>
    <x v="0"/>
    <x v="2318"/>
    <x v="170"/>
    <x v="171"/>
    <x v="317"/>
    <x v="34"/>
    <x v="21"/>
    <x v="35"/>
    <x v="1021"/>
    <x v="0"/>
    <x v="30"/>
    <x v="24"/>
    <x v="307"/>
    <x v="14"/>
  </r>
  <r>
    <x v="1480"/>
    <x v="67"/>
    <x v="1"/>
    <x v="0"/>
    <x v="32"/>
    <x v="25"/>
    <x v="2"/>
    <x v="22"/>
    <x v="0"/>
    <x v="2319"/>
    <x v="296"/>
    <x v="299"/>
    <x v="317"/>
    <x v="34"/>
    <x v="21"/>
    <x v="35"/>
    <x v="1021"/>
    <x v="0"/>
    <x v="30"/>
    <x v="24"/>
    <x v="307"/>
    <x v="14"/>
  </r>
  <r>
    <x v="1483"/>
    <x v="67"/>
    <x v="1"/>
    <x v="0"/>
    <x v="32"/>
    <x v="25"/>
    <x v="1"/>
    <x v="22"/>
    <x v="0"/>
    <x v="2594"/>
    <x v="469"/>
    <x v="470"/>
    <x v="317"/>
    <x v="34"/>
    <x v="21"/>
    <x v="15"/>
    <x v="451"/>
    <x v="0"/>
    <x v="30"/>
    <x v="24"/>
    <x v="133"/>
    <x v="14"/>
  </r>
  <r>
    <x v="1481"/>
    <x v="67"/>
    <x v="1"/>
    <x v="0"/>
    <x v="32"/>
    <x v="25"/>
    <x v="2"/>
    <x v="22"/>
    <x v="0"/>
    <x v="2320"/>
    <x v="480"/>
    <x v="481"/>
    <x v="317"/>
    <x v="34"/>
    <x v="21"/>
    <x v="35"/>
    <x v="1021"/>
    <x v="0"/>
    <x v="30"/>
    <x v="24"/>
    <x v="307"/>
    <x v="14"/>
  </r>
  <r>
    <x v="1484"/>
    <x v="67"/>
    <x v="1"/>
    <x v="0"/>
    <x v="33"/>
    <x v="389"/>
    <x v="0"/>
    <x v="22"/>
    <x v="0"/>
    <x v="2321"/>
    <x v="192"/>
    <x v="186"/>
    <x v="244"/>
    <x v="34"/>
    <x v="21"/>
    <x v="37"/>
    <x v="1009"/>
    <x v="0"/>
    <x v="30"/>
    <x v="16"/>
    <x v="290"/>
    <x v="14"/>
  </r>
  <r>
    <x v="1482"/>
    <x v="67"/>
    <x v="1"/>
    <x v="0"/>
    <x v="33"/>
    <x v="389"/>
    <x v="0"/>
    <x v="22"/>
    <x v="0"/>
    <x v="2322"/>
    <x v="542"/>
    <x v="537"/>
    <x v="244"/>
    <x v="34"/>
    <x v="21"/>
    <x v="37"/>
    <x v="1009"/>
    <x v="0"/>
    <x v="30"/>
    <x v="16"/>
    <x v="290"/>
    <x v="14"/>
  </r>
  <r>
    <x v="1479"/>
    <x v="67"/>
    <x v="1"/>
    <x v="0"/>
    <x v="34"/>
    <x v="36"/>
    <x v="1"/>
    <x v="22"/>
    <x v="0"/>
    <x v="2206"/>
    <x v="252"/>
    <x v="271"/>
    <x v="576"/>
    <x v="34"/>
    <x v="21"/>
    <x v="15"/>
    <x v="660"/>
    <x v="0"/>
    <x v="30"/>
    <x v="44"/>
    <x v="203"/>
    <x v="14"/>
  </r>
  <r>
    <x v="1477"/>
    <x v="67"/>
    <x v="1"/>
    <x v="0"/>
    <x v="35"/>
    <x v="37"/>
    <x v="0"/>
    <x v="22"/>
    <x v="0"/>
    <x v="1622"/>
    <x v="513"/>
    <x v="533"/>
    <x v="595"/>
    <x v="34"/>
    <x v="21"/>
    <x v="37"/>
    <x v="1316"/>
    <x v="0"/>
    <x v="30"/>
    <x v="49"/>
    <x v="381"/>
    <x v="14"/>
  </r>
  <r>
    <x v="1107"/>
    <x v="67"/>
    <x v="1"/>
    <x v="0"/>
    <x v="78"/>
    <x v="55"/>
    <x v="5"/>
    <x v="19"/>
    <x v="0"/>
    <x v="2854"/>
    <x v="376"/>
    <x v="365"/>
    <x v="89"/>
    <x v="34"/>
    <x v="21"/>
    <x v="31"/>
    <x v="608"/>
    <x v="0"/>
    <x v="30"/>
    <x v="9"/>
    <x v="189"/>
    <x v="14"/>
  </r>
  <r>
    <x v="3531"/>
    <x v="67"/>
    <x v="1"/>
    <x v="0"/>
    <x v="458"/>
    <x v="19"/>
    <x v="5"/>
    <x v="19"/>
    <x v="0"/>
    <x v="1996"/>
    <x v="113"/>
    <x v="105"/>
    <x v="119"/>
    <x v="34"/>
    <x v="21"/>
    <x v="31"/>
    <x v="665"/>
    <x v="0"/>
    <x v="30"/>
    <x v="16"/>
    <x v="239"/>
    <x v="14"/>
  </r>
  <r>
    <x v="1478"/>
    <x v="67"/>
    <x v="1"/>
    <x v="0"/>
    <x v="459"/>
    <x v="34"/>
    <x v="2"/>
    <x v="22"/>
    <x v="0"/>
    <x v="2059"/>
    <x v="227"/>
    <x v="237"/>
    <x v="477"/>
    <x v="34"/>
    <x v="21"/>
    <x v="35"/>
    <x v="1169"/>
    <x v="0"/>
    <x v="30"/>
    <x v="35"/>
    <x v="341"/>
    <x v="14"/>
  </r>
  <r>
    <x v="997"/>
    <x v="67"/>
    <x v="1"/>
    <x v="0"/>
    <x v="640"/>
    <x v="14"/>
    <x v="5"/>
    <x v="19"/>
    <x v="0"/>
    <x v="2263"/>
    <x v="118"/>
    <x v="108"/>
    <x v="52"/>
    <x v="34"/>
    <x v="21"/>
    <x v="31"/>
    <x v="517"/>
    <x v="0"/>
    <x v="30"/>
    <x v="11"/>
    <x v="206"/>
    <x v="14"/>
  </r>
  <r>
    <x v="4023"/>
    <x v="67"/>
    <x v="1"/>
    <x v="0"/>
    <x v="648"/>
    <x v="157"/>
    <x v="5"/>
    <x v="3"/>
    <x v="0"/>
    <x v="4084"/>
    <x v="340"/>
    <x v="333"/>
    <x v="45"/>
    <x v="34"/>
    <x v="21"/>
    <x v="8"/>
    <x v="108"/>
    <x v="0"/>
    <x v="30"/>
    <x v="11"/>
    <x v="56"/>
    <x v="14"/>
  </r>
  <r>
    <x v="4012"/>
    <x v="67"/>
    <x v="1"/>
    <x v="0"/>
    <x v="648"/>
    <x v="157"/>
    <x v="5"/>
    <x v="16"/>
    <x v="0"/>
    <x v="2317"/>
    <x v="388"/>
    <x v="370"/>
    <x v="45"/>
    <x v="34"/>
    <x v="21"/>
    <x v="28"/>
    <x v="438"/>
    <x v="0"/>
    <x v="30"/>
    <x v="3"/>
    <x v="91"/>
    <x v="14"/>
  </r>
  <r>
    <x v="4025"/>
    <x v="67"/>
    <x v="1"/>
    <x v="0"/>
    <x v="648"/>
    <x v="157"/>
    <x v="5"/>
    <x v="14"/>
    <x v="0"/>
    <x v="4086"/>
    <x v="484"/>
    <x v="468"/>
    <x v="45"/>
    <x v="34"/>
    <x v="21"/>
    <x v="24"/>
    <x v="323"/>
    <x v="0"/>
    <x v="30"/>
    <x v="3"/>
    <x v="70"/>
    <x v="14"/>
  </r>
  <r>
    <x v="1455"/>
    <x v="68"/>
    <x v="1"/>
    <x v="1"/>
    <x v="13"/>
    <x v="3"/>
    <x v="1"/>
    <x v="22"/>
    <x v="0"/>
    <x v="2179"/>
    <x v="381"/>
    <x v="386"/>
    <x v="192"/>
    <x v="34"/>
    <x v="21"/>
    <x v="15"/>
    <x v="311"/>
    <x v="0"/>
    <x v="30"/>
    <x v="30"/>
    <x v="157"/>
    <x v="14"/>
  </r>
  <r>
    <x v="1465"/>
    <x v="68"/>
    <x v="1"/>
    <x v="1"/>
    <x v="13"/>
    <x v="3"/>
    <x v="1"/>
    <x v="21"/>
    <x v="0"/>
    <x v="2241"/>
    <x v="388"/>
    <x v="394"/>
    <x v="192"/>
    <x v="34"/>
    <x v="21"/>
    <x v="2"/>
    <x v="62"/>
    <x v="0"/>
    <x v="30"/>
    <x v="30"/>
    <x v="39"/>
    <x v="14"/>
  </r>
  <r>
    <x v="1467"/>
    <x v="68"/>
    <x v="1"/>
    <x v="1"/>
    <x v="13"/>
    <x v="3"/>
    <x v="1"/>
    <x v="21"/>
    <x v="0"/>
    <x v="2243"/>
    <x v="532"/>
    <x v="537"/>
    <x v="192"/>
    <x v="34"/>
    <x v="21"/>
    <x v="2"/>
    <x v="62"/>
    <x v="0"/>
    <x v="30"/>
    <x v="30"/>
    <x v="39"/>
    <x v="14"/>
  </r>
  <r>
    <x v="3631"/>
    <x v="68"/>
    <x v="1"/>
    <x v="1"/>
    <x v="14"/>
    <x v="4"/>
    <x v="2"/>
    <x v="22"/>
    <x v="0"/>
    <x v="3883"/>
    <x v="56"/>
    <x v="52"/>
    <x v="47"/>
    <x v="34"/>
    <x v="21"/>
    <x v="35"/>
    <x v="598"/>
    <x v="0"/>
    <x v="30"/>
    <x v="16"/>
    <x v="272"/>
    <x v="14"/>
  </r>
  <r>
    <x v="1423"/>
    <x v="68"/>
    <x v="1"/>
    <x v="1"/>
    <x v="14"/>
    <x v="4"/>
    <x v="1"/>
    <x v="22"/>
    <x v="0"/>
    <x v="1612"/>
    <x v="65"/>
    <x v="58"/>
    <x v="47"/>
    <x v="34"/>
    <x v="21"/>
    <x v="15"/>
    <x v="145"/>
    <x v="0"/>
    <x v="30"/>
    <x v="16"/>
    <x v="102"/>
    <x v="14"/>
  </r>
  <r>
    <x v="1459"/>
    <x v="68"/>
    <x v="1"/>
    <x v="1"/>
    <x v="14"/>
    <x v="4"/>
    <x v="1"/>
    <x v="22"/>
    <x v="0"/>
    <x v="2192"/>
    <x v="123"/>
    <x v="116"/>
    <x v="47"/>
    <x v="34"/>
    <x v="21"/>
    <x v="15"/>
    <x v="145"/>
    <x v="0"/>
    <x v="30"/>
    <x v="16"/>
    <x v="102"/>
    <x v="14"/>
  </r>
  <r>
    <x v="1424"/>
    <x v="68"/>
    <x v="1"/>
    <x v="1"/>
    <x v="14"/>
    <x v="4"/>
    <x v="2"/>
    <x v="22"/>
    <x v="0"/>
    <x v="1613"/>
    <x v="144"/>
    <x v="137"/>
    <x v="47"/>
    <x v="34"/>
    <x v="21"/>
    <x v="35"/>
    <x v="598"/>
    <x v="0"/>
    <x v="30"/>
    <x v="16"/>
    <x v="272"/>
    <x v="14"/>
  </r>
  <r>
    <x v="1449"/>
    <x v="68"/>
    <x v="1"/>
    <x v="1"/>
    <x v="14"/>
    <x v="4"/>
    <x v="0"/>
    <x v="21"/>
    <x v="0"/>
    <x v="1999"/>
    <x v="144"/>
    <x v="137"/>
    <x v="47"/>
    <x v="34"/>
    <x v="21"/>
    <x v="16"/>
    <x v="156"/>
    <x v="0"/>
    <x v="30"/>
    <x v="16"/>
    <x v="106"/>
    <x v="14"/>
  </r>
  <r>
    <x v="1461"/>
    <x v="68"/>
    <x v="1"/>
    <x v="1"/>
    <x v="14"/>
    <x v="4"/>
    <x v="1"/>
    <x v="22"/>
    <x v="0"/>
    <x v="2194"/>
    <x v="166"/>
    <x v="161"/>
    <x v="47"/>
    <x v="34"/>
    <x v="21"/>
    <x v="15"/>
    <x v="145"/>
    <x v="0"/>
    <x v="30"/>
    <x v="16"/>
    <x v="102"/>
    <x v="14"/>
  </r>
  <r>
    <x v="1451"/>
    <x v="68"/>
    <x v="1"/>
    <x v="1"/>
    <x v="14"/>
    <x v="4"/>
    <x v="0"/>
    <x v="21"/>
    <x v="0"/>
    <x v="2001"/>
    <x v="231"/>
    <x v="227"/>
    <x v="47"/>
    <x v="34"/>
    <x v="21"/>
    <x v="16"/>
    <x v="156"/>
    <x v="0"/>
    <x v="30"/>
    <x v="16"/>
    <x v="106"/>
    <x v="14"/>
  </r>
  <r>
    <x v="1425"/>
    <x v="68"/>
    <x v="1"/>
    <x v="1"/>
    <x v="14"/>
    <x v="4"/>
    <x v="0"/>
    <x v="22"/>
    <x v="0"/>
    <x v="1614"/>
    <x v="242"/>
    <x v="237"/>
    <x v="47"/>
    <x v="34"/>
    <x v="21"/>
    <x v="37"/>
    <x v="663"/>
    <x v="0"/>
    <x v="30"/>
    <x v="16"/>
    <x v="290"/>
    <x v="14"/>
  </r>
  <r>
    <x v="1439"/>
    <x v="68"/>
    <x v="1"/>
    <x v="1"/>
    <x v="14"/>
    <x v="4"/>
    <x v="0"/>
    <x v="21"/>
    <x v="0"/>
    <x v="1903"/>
    <x v="340"/>
    <x v="337"/>
    <x v="47"/>
    <x v="34"/>
    <x v="21"/>
    <x v="16"/>
    <x v="156"/>
    <x v="0"/>
    <x v="30"/>
    <x v="16"/>
    <x v="106"/>
    <x v="14"/>
  </r>
  <r>
    <x v="3042"/>
    <x v="68"/>
    <x v="1"/>
    <x v="1"/>
    <x v="14"/>
    <x v="4"/>
    <x v="1"/>
    <x v="22"/>
    <x v="0"/>
    <x v="3437"/>
    <x v="626"/>
    <x v="630"/>
    <x v="47"/>
    <x v="34"/>
    <x v="21"/>
    <x v="15"/>
    <x v="145"/>
    <x v="0"/>
    <x v="30"/>
    <x v="16"/>
    <x v="102"/>
    <x v="14"/>
  </r>
  <r>
    <x v="1426"/>
    <x v="68"/>
    <x v="1"/>
    <x v="1"/>
    <x v="15"/>
    <x v="5"/>
    <x v="0"/>
    <x v="22"/>
    <x v="0"/>
    <x v="1615"/>
    <x v="306"/>
    <x v="315"/>
    <x v="235"/>
    <x v="34"/>
    <x v="21"/>
    <x v="37"/>
    <x v="999"/>
    <x v="0"/>
    <x v="30"/>
    <x v="30"/>
    <x v="344"/>
    <x v="14"/>
  </r>
  <r>
    <x v="1427"/>
    <x v="68"/>
    <x v="1"/>
    <x v="1"/>
    <x v="15"/>
    <x v="5"/>
    <x v="2"/>
    <x v="22"/>
    <x v="0"/>
    <x v="1616"/>
    <x v="513"/>
    <x v="517"/>
    <x v="235"/>
    <x v="34"/>
    <x v="21"/>
    <x v="35"/>
    <x v="916"/>
    <x v="0"/>
    <x v="30"/>
    <x v="30"/>
    <x v="328"/>
    <x v="14"/>
  </r>
  <r>
    <x v="1457"/>
    <x v="68"/>
    <x v="1"/>
    <x v="1"/>
    <x v="15"/>
    <x v="5"/>
    <x v="1"/>
    <x v="22"/>
    <x v="0"/>
    <x v="2181"/>
    <x v="532"/>
    <x v="537"/>
    <x v="235"/>
    <x v="34"/>
    <x v="21"/>
    <x v="15"/>
    <x v="373"/>
    <x v="0"/>
    <x v="30"/>
    <x v="30"/>
    <x v="157"/>
    <x v="14"/>
  </r>
  <r>
    <x v="1441"/>
    <x v="68"/>
    <x v="1"/>
    <x v="1"/>
    <x v="16"/>
    <x v="6"/>
    <x v="2"/>
    <x v="21"/>
    <x v="0"/>
    <x v="1905"/>
    <x v="388"/>
    <x v="386"/>
    <x v="98"/>
    <x v="34"/>
    <x v="21"/>
    <x v="12"/>
    <x v="191"/>
    <x v="0"/>
    <x v="30"/>
    <x v="21"/>
    <x v="109"/>
    <x v="14"/>
  </r>
  <r>
    <x v="1428"/>
    <x v="68"/>
    <x v="1"/>
    <x v="1"/>
    <x v="16"/>
    <x v="6"/>
    <x v="2"/>
    <x v="22"/>
    <x v="0"/>
    <x v="1617"/>
    <x v="403"/>
    <x v="402"/>
    <x v="98"/>
    <x v="34"/>
    <x v="21"/>
    <x v="35"/>
    <x v="733"/>
    <x v="0"/>
    <x v="30"/>
    <x v="21"/>
    <x v="293"/>
    <x v="14"/>
  </r>
  <r>
    <x v="1429"/>
    <x v="68"/>
    <x v="1"/>
    <x v="1"/>
    <x v="16"/>
    <x v="6"/>
    <x v="0"/>
    <x v="22"/>
    <x v="0"/>
    <x v="1618"/>
    <x v="473"/>
    <x v="471"/>
    <x v="98"/>
    <x v="34"/>
    <x v="21"/>
    <x v="37"/>
    <x v="796"/>
    <x v="0"/>
    <x v="30"/>
    <x v="21"/>
    <x v="314"/>
    <x v="14"/>
  </r>
  <r>
    <x v="1443"/>
    <x v="68"/>
    <x v="1"/>
    <x v="1"/>
    <x v="16"/>
    <x v="6"/>
    <x v="0"/>
    <x v="21"/>
    <x v="0"/>
    <x v="1907"/>
    <x v="473"/>
    <x v="471"/>
    <x v="98"/>
    <x v="34"/>
    <x v="21"/>
    <x v="16"/>
    <x v="230"/>
    <x v="0"/>
    <x v="30"/>
    <x v="21"/>
    <x v="131"/>
    <x v="14"/>
  </r>
  <r>
    <x v="1445"/>
    <x v="68"/>
    <x v="1"/>
    <x v="1"/>
    <x v="16"/>
    <x v="6"/>
    <x v="2"/>
    <x v="21"/>
    <x v="0"/>
    <x v="1909"/>
    <x v="513"/>
    <x v="511"/>
    <x v="98"/>
    <x v="34"/>
    <x v="21"/>
    <x v="12"/>
    <x v="191"/>
    <x v="0"/>
    <x v="30"/>
    <x v="21"/>
    <x v="109"/>
    <x v="14"/>
  </r>
  <r>
    <x v="1430"/>
    <x v="68"/>
    <x v="1"/>
    <x v="1"/>
    <x v="16"/>
    <x v="6"/>
    <x v="2"/>
    <x v="22"/>
    <x v="0"/>
    <x v="1619"/>
    <x v="558"/>
    <x v="556"/>
    <x v="98"/>
    <x v="34"/>
    <x v="21"/>
    <x v="35"/>
    <x v="733"/>
    <x v="0"/>
    <x v="30"/>
    <x v="21"/>
    <x v="293"/>
    <x v="14"/>
  </r>
  <r>
    <x v="1431"/>
    <x v="68"/>
    <x v="1"/>
    <x v="1"/>
    <x v="16"/>
    <x v="6"/>
    <x v="0"/>
    <x v="22"/>
    <x v="0"/>
    <x v="1620"/>
    <x v="589"/>
    <x v="593"/>
    <x v="98"/>
    <x v="34"/>
    <x v="21"/>
    <x v="37"/>
    <x v="796"/>
    <x v="0"/>
    <x v="30"/>
    <x v="21"/>
    <x v="314"/>
    <x v="14"/>
  </r>
  <r>
    <x v="3963"/>
    <x v="68"/>
    <x v="1"/>
    <x v="1"/>
    <x v="16"/>
    <x v="6"/>
    <x v="1"/>
    <x v="21"/>
    <x v="0"/>
    <x v="2245"/>
    <x v="589"/>
    <x v="593"/>
    <x v="98"/>
    <x v="34"/>
    <x v="21"/>
    <x v="2"/>
    <x v="41"/>
    <x v="0"/>
    <x v="30"/>
    <x v="21"/>
    <x v="28"/>
    <x v="14"/>
  </r>
  <r>
    <x v="1447"/>
    <x v="68"/>
    <x v="1"/>
    <x v="1"/>
    <x v="16"/>
    <x v="6"/>
    <x v="2"/>
    <x v="21"/>
    <x v="0"/>
    <x v="1911"/>
    <x v="601"/>
    <x v="604"/>
    <x v="98"/>
    <x v="34"/>
    <x v="21"/>
    <x v="12"/>
    <x v="191"/>
    <x v="0"/>
    <x v="30"/>
    <x v="21"/>
    <x v="109"/>
    <x v="14"/>
  </r>
  <r>
    <x v="1463"/>
    <x v="68"/>
    <x v="1"/>
    <x v="1"/>
    <x v="17"/>
    <x v="7"/>
    <x v="1"/>
    <x v="22"/>
    <x v="0"/>
    <x v="2207"/>
    <x v="340"/>
    <x v="366"/>
    <x v="535"/>
    <x v="34"/>
    <x v="21"/>
    <x v="15"/>
    <x v="606"/>
    <x v="0"/>
    <x v="30"/>
    <x v="50"/>
    <x v="218"/>
    <x v="14"/>
  </r>
  <r>
    <x v="1453"/>
    <x v="68"/>
    <x v="1"/>
    <x v="1"/>
    <x v="17"/>
    <x v="7"/>
    <x v="2"/>
    <x v="22"/>
    <x v="0"/>
    <x v="2081"/>
    <x v="347"/>
    <x v="374"/>
    <x v="535"/>
    <x v="34"/>
    <x v="21"/>
    <x v="35"/>
    <x v="1220"/>
    <x v="0"/>
    <x v="30"/>
    <x v="50"/>
    <x v="367"/>
    <x v="14"/>
  </r>
  <r>
    <x v="1458"/>
    <x v="68"/>
    <x v="1"/>
    <x v="2"/>
    <x v="68"/>
    <x v="186"/>
    <x v="1"/>
    <x v="22"/>
    <x v="0"/>
    <x v="2182"/>
    <x v="554"/>
    <x v="569"/>
    <x v="352"/>
    <x v="34"/>
    <x v="21"/>
    <x v="15"/>
    <x v="477"/>
    <x v="0"/>
    <x v="30"/>
    <x v="42"/>
    <x v="198"/>
    <x v="14"/>
  </r>
  <r>
    <x v="3451"/>
    <x v="68"/>
    <x v="1"/>
    <x v="2"/>
    <x v="69"/>
    <x v="187"/>
    <x v="0"/>
    <x v="22"/>
    <x v="0"/>
    <x v="1637"/>
    <x v="333"/>
    <x v="341"/>
    <x v="267"/>
    <x v="34"/>
    <x v="21"/>
    <x v="37"/>
    <x v="1045"/>
    <x v="0"/>
    <x v="30"/>
    <x v="30"/>
    <x v="344"/>
    <x v="14"/>
  </r>
  <r>
    <x v="1432"/>
    <x v="68"/>
    <x v="1"/>
    <x v="2"/>
    <x v="69"/>
    <x v="187"/>
    <x v="2"/>
    <x v="22"/>
    <x v="0"/>
    <x v="1638"/>
    <x v="536"/>
    <x v="540"/>
    <x v="267"/>
    <x v="34"/>
    <x v="21"/>
    <x v="35"/>
    <x v="952"/>
    <x v="0"/>
    <x v="30"/>
    <x v="30"/>
    <x v="328"/>
    <x v="14"/>
  </r>
  <r>
    <x v="1433"/>
    <x v="68"/>
    <x v="1"/>
    <x v="2"/>
    <x v="83"/>
    <x v="232"/>
    <x v="2"/>
    <x v="22"/>
    <x v="0"/>
    <x v="1642"/>
    <x v="421"/>
    <x v="418"/>
    <x v="126"/>
    <x v="34"/>
    <x v="21"/>
    <x v="35"/>
    <x v="779"/>
    <x v="0"/>
    <x v="30"/>
    <x v="21"/>
    <x v="293"/>
    <x v="14"/>
  </r>
  <r>
    <x v="1442"/>
    <x v="68"/>
    <x v="1"/>
    <x v="2"/>
    <x v="83"/>
    <x v="232"/>
    <x v="2"/>
    <x v="21"/>
    <x v="0"/>
    <x v="1906"/>
    <x v="449"/>
    <x v="449"/>
    <x v="126"/>
    <x v="34"/>
    <x v="21"/>
    <x v="12"/>
    <x v="219"/>
    <x v="0"/>
    <x v="30"/>
    <x v="21"/>
    <x v="109"/>
    <x v="14"/>
  </r>
  <r>
    <x v="1444"/>
    <x v="68"/>
    <x v="1"/>
    <x v="2"/>
    <x v="83"/>
    <x v="232"/>
    <x v="0"/>
    <x v="21"/>
    <x v="0"/>
    <x v="1908"/>
    <x v="490"/>
    <x v="491"/>
    <x v="126"/>
    <x v="34"/>
    <x v="21"/>
    <x v="16"/>
    <x v="268"/>
    <x v="0"/>
    <x v="30"/>
    <x v="21"/>
    <x v="131"/>
    <x v="14"/>
  </r>
  <r>
    <x v="1448"/>
    <x v="68"/>
    <x v="1"/>
    <x v="2"/>
    <x v="83"/>
    <x v="232"/>
    <x v="0"/>
    <x v="22"/>
    <x v="0"/>
    <x v="1975"/>
    <x v="490"/>
    <x v="491"/>
    <x v="126"/>
    <x v="34"/>
    <x v="21"/>
    <x v="37"/>
    <x v="855"/>
    <x v="0"/>
    <x v="30"/>
    <x v="21"/>
    <x v="314"/>
    <x v="14"/>
  </r>
  <r>
    <x v="1446"/>
    <x v="68"/>
    <x v="1"/>
    <x v="2"/>
    <x v="83"/>
    <x v="232"/>
    <x v="2"/>
    <x v="21"/>
    <x v="0"/>
    <x v="1910"/>
    <x v="567"/>
    <x v="563"/>
    <x v="126"/>
    <x v="34"/>
    <x v="21"/>
    <x v="12"/>
    <x v="219"/>
    <x v="0"/>
    <x v="30"/>
    <x v="21"/>
    <x v="109"/>
    <x v="14"/>
  </r>
  <r>
    <x v="1434"/>
    <x v="68"/>
    <x v="1"/>
    <x v="2"/>
    <x v="83"/>
    <x v="232"/>
    <x v="2"/>
    <x v="22"/>
    <x v="0"/>
    <x v="1643"/>
    <x v="576"/>
    <x v="574"/>
    <x v="126"/>
    <x v="34"/>
    <x v="21"/>
    <x v="35"/>
    <x v="779"/>
    <x v="0"/>
    <x v="30"/>
    <x v="21"/>
    <x v="293"/>
    <x v="14"/>
  </r>
  <r>
    <x v="1469"/>
    <x v="68"/>
    <x v="1"/>
    <x v="2"/>
    <x v="83"/>
    <x v="232"/>
    <x v="0"/>
    <x v="22"/>
    <x v="0"/>
    <x v="1977"/>
    <x v="605"/>
    <x v="611"/>
    <x v="126"/>
    <x v="34"/>
    <x v="21"/>
    <x v="37"/>
    <x v="855"/>
    <x v="0"/>
    <x v="30"/>
    <x v="21"/>
    <x v="314"/>
    <x v="14"/>
  </r>
  <r>
    <x v="3964"/>
    <x v="68"/>
    <x v="1"/>
    <x v="2"/>
    <x v="83"/>
    <x v="232"/>
    <x v="1"/>
    <x v="21"/>
    <x v="0"/>
    <x v="2246"/>
    <x v="605"/>
    <x v="611"/>
    <x v="126"/>
    <x v="34"/>
    <x v="21"/>
    <x v="2"/>
    <x v="46"/>
    <x v="0"/>
    <x v="30"/>
    <x v="21"/>
    <x v="28"/>
    <x v="14"/>
  </r>
  <r>
    <x v="1470"/>
    <x v="68"/>
    <x v="1"/>
    <x v="2"/>
    <x v="83"/>
    <x v="232"/>
    <x v="2"/>
    <x v="21"/>
    <x v="0"/>
    <x v="1912"/>
    <x v="615"/>
    <x v="621"/>
    <x v="126"/>
    <x v="34"/>
    <x v="21"/>
    <x v="12"/>
    <x v="219"/>
    <x v="0"/>
    <x v="30"/>
    <x v="21"/>
    <x v="109"/>
    <x v="14"/>
  </r>
  <r>
    <x v="1435"/>
    <x v="68"/>
    <x v="1"/>
    <x v="2"/>
    <x v="101"/>
    <x v="324"/>
    <x v="0"/>
    <x v="22"/>
    <x v="0"/>
    <x v="1658"/>
    <x v="69"/>
    <x v="92"/>
    <x v="533"/>
    <x v="34"/>
    <x v="21"/>
    <x v="37"/>
    <x v="1271"/>
    <x v="0"/>
    <x v="30"/>
    <x v="50"/>
    <x v="382"/>
    <x v="14"/>
  </r>
  <r>
    <x v="1456"/>
    <x v="68"/>
    <x v="1"/>
    <x v="2"/>
    <x v="120"/>
    <x v="385"/>
    <x v="1"/>
    <x v="22"/>
    <x v="0"/>
    <x v="2180"/>
    <x v="407"/>
    <x v="412"/>
    <x v="191"/>
    <x v="34"/>
    <x v="21"/>
    <x v="15"/>
    <x v="310"/>
    <x v="0"/>
    <x v="30"/>
    <x v="30"/>
    <x v="157"/>
    <x v="14"/>
  </r>
  <r>
    <x v="1466"/>
    <x v="68"/>
    <x v="1"/>
    <x v="2"/>
    <x v="120"/>
    <x v="385"/>
    <x v="1"/>
    <x v="21"/>
    <x v="0"/>
    <x v="2242"/>
    <x v="414"/>
    <x v="418"/>
    <x v="191"/>
    <x v="34"/>
    <x v="21"/>
    <x v="2"/>
    <x v="61"/>
    <x v="0"/>
    <x v="30"/>
    <x v="30"/>
    <x v="39"/>
    <x v="14"/>
  </r>
  <r>
    <x v="1468"/>
    <x v="68"/>
    <x v="1"/>
    <x v="2"/>
    <x v="120"/>
    <x v="385"/>
    <x v="1"/>
    <x v="21"/>
    <x v="0"/>
    <x v="2244"/>
    <x v="563"/>
    <x v="565"/>
    <x v="191"/>
    <x v="34"/>
    <x v="21"/>
    <x v="2"/>
    <x v="61"/>
    <x v="0"/>
    <x v="30"/>
    <x v="30"/>
    <x v="39"/>
    <x v="14"/>
  </r>
  <r>
    <x v="3632"/>
    <x v="68"/>
    <x v="1"/>
    <x v="2"/>
    <x v="122"/>
    <x v="419"/>
    <x v="2"/>
    <x v="22"/>
    <x v="0"/>
    <x v="3884"/>
    <x v="71"/>
    <x v="65"/>
    <x v="71"/>
    <x v="34"/>
    <x v="21"/>
    <x v="35"/>
    <x v="666"/>
    <x v="0"/>
    <x v="30"/>
    <x v="16"/>
    <x v="272"/>
    <x v="14"/>
  </r>
  <r>
    <x v="1436"/>
    <x v="68"/>
    <x v="1"/>
    <x v="2"/>
    <x v="122"/>
    <x v="419"/>
    <x v="1"/>
    <x v="22"/>
    <x v="0"/>
    <x v="1668"/>
    <x v="79"/>
    <x v="72"/>
    <x v="71"/>
    <x v="34"/>
    <x v="21"/>
    <x v="15"/>
    <x v="170"/>
    <x v="0"/>
    <x v="30"/>
    <x v="16"/>
    <x v="102"/>
    <x v="14"/>
  </r>
  <r>
    <x v="1460"/>
    <x v="68"/>
    <x v="1"/>
    <x v="2"/>
    <x v="122"/>
    <x v="419"/>
    <x v="1"/>
    <x v="22"/>
    <x v="0"/>
    <x v="2193"/>
    <x v="141"/>
    <x v="134"/>
    <x v="71"/>
    <x v="34"/>
    <x v="21"/>
    <x v="15"/>
    <x v="170"/>
    <x v="0"/>
    <x v="30"/>
    <x v="16"/>
    <x v="102"/>
    <x v="14"/>
  </r>
  <r>
    <x v="1437"/>
    <x v="68"/>
    <x v="1"/>
    <x v="2"/>
    <x v="122"/>
    <x v="419"/>
    <x v="2"/>
    <x v="22"/>
    <x v="0"/>
    <x v="1669"/>
    <x v="162"/>
    <x v="157"/>
    <x v="71"/>
    <x v="34"/>
    <x v="21"/>
    <x v="35"/>
    <x v="666"/>
    <x v="0"/>
    <x v="30"/>
    <x v="16"/>
    <x v="272"/>
    <x v="14"/>
  </r>
  <r>
    <x v="1450"/>
    <x v="68"/>
    <x v="1"/>
    <x v="2"/>
    <x v="122"/>
    <x v="419"/>
    <x v="0"/>
    <x v="21"/>
    <x v="0"/>
    <x v="2000"/>
    <x v="162"/>
    <x v="157"/>
    <x v="71"/>
    <x v="34"/>
    <x v="21"/>
    <x v="16"/>
    <x v="193"/>
    <x v="0"/>
    <x v="30"/>
    <x v="16"/>
    <x v="106"/>
    <x v="14"/>
  </r>
  <r>
    <x v="1462"/>
    <x v="68"/>
    <x v="1"/>
    <x v="2"/>
    <x v="122"/>
    <x v="419"/>
    <x v="1"/>
    <x v="22"/>
    <x v="0"/>
    <x v="2195"/>
    <x v="183"/>
    <x v="179"/>
    <x v="71"/>
    <x v="34"/>
    <x v="21"/>
    <x v="15"/>
    <x v="170"/>
    <x v="0"/>
    <x v="30"/>
    <x v="16"/>
    <x v="102"/>
    <x v="14"/>
  </r>
  <r>
    <x v="1452"/>
    <x v="68"/>
    <x v="1"/>
    <x v="2"/>
    <x v="122"/>
    <x v="419"/>
    <x v="0"/>
    <x v="21"/>
    <x v="0"/>
    <x v="2002"/>
    <x v="253"/>
    <x v="249"/>
    <x v="71"/>
    <x v="34"/>
    <x v="21"/>
    <x v="16"/>
    <x v="193"/>
    <x v="0"/>
    <x v="30"/>
    <x v="16"/>
    <x v="106"/>
    <x v="14"/>
  </r>
  <r>
    <x v="1438"/>
    <x v="68"/>
    <x v="1"/>
    <x v="2"/>
    <x v="122"/>
    <x v="419"/>
    <x v="0"/>
    <x v="22"/>
    <x v="0"/>
    <x v="1670"/>
    <x v="256"/>
    <x v="254"/>
    <x v="71"/>
    <x v="34"/>
    <x v="21"/>
    <x v="37"/>
    <x v="735"/>
    <x v="0"/>
    <x v="30"/>
    <x v="16"/>
    <x v="290"/>
    <x v="14"/>
  </r>
  <r>
    <x v="1440"/>
    <x v="68"/>
    <x v="1"/>
    <x v="2"/>
    <x v="122"/>
    <x v="419"/>
    <x v="0"/>
    <x v="21"/>
    <x v="0"/>
    <x v="1904"/>
    <x v="365"/>
    <x v="359"/>
    <x v="71"/>
    <x v="34"/>
    <x v="21"/>
    <x v="16"/>
    <x v="193"/>
    <x v="0"/>
    <x v="30"/>
    <x v="16"/>
    <x v="106"/>
    <x v="14"/>
  </r>
  <r>
    <x v="3043"/>
    <x v="68"/>
    <x v="1"/>
    <x v="2"/>
    <x v="122"/>
    <x v="419"/>
    <x v="1"/>
    <x v="22"/>
    <x v="0"/>
    <x v="3438"/>
    <x v="637"/>
    <x v="640"/>
    <x v="71"/>
    <x v="34"/>
    <x v="21"/>
    <x v="15"/>
    <x v="170"/>
    <x v="0"/>
    <x v="30"/>
    <x v="16"/>
    <x v="102"/>
    <x v="14"/>
  </r>
  <r>
    <x v="1464"/>
    <x v="68"/>
    <x v="1"/>
    <x v="2"/>
    <x v="550"/>
    <x v="323"/>
    <x v="1"/>
    <x v="22"/>
    <x v="0"/>
    <x v="2208"/>
    <x v="388"/>
    <x v="374"/>
    <x v="29"/>
    <x v="34"/>
    <x v="21"/>
    <x v="15"/>
    <x v="115"/>
    <x v="0"/>
    <x v="30"/>
    <x v="6"/>
    <x v="55"/>
    <x v="14"/>
  </r>
  <r>
    <x v="1454"/>
    <x v="68"/>
    <x v="1"/>
    <x v="2"/>
    <x v="550"/>
    <x v="323"/>
    <x v="2"/>
    <x v="22"/>
    <x v="0"/>
    <x v="2082"/>
    <x v="395"/>
    <x v="382"/>
    <x v="29"/>
    <x v="34"/>
    <x v="21"/>
    <x v="35"/>
    <x v="502"/>
    <x v="0"/>
    <x v="30"/>
    <x v="6"/>
    <x v="193"/>
    <x v="14"/>
  </r>
  <r>
    <x v="1471"/>
    <x v="68"/>
    <x v="1"/>
    <x v="1"/>
    <x v="694"/>
    <x v="234"/>
    <x v="1"/>
    <x v="22"/>
    <x v="1"/>
    <x v="2330"/>
    <x v="414"/>
    <x v="412"/>
    <x v="279"/>
    <x v="34"/>
    <x v="10"/>
    <x v="15"/>
    <x v="411"/>
    <x v="0"/>
    <x v="7"/>
    <x v="21"/>
    <x v="124"/>
    <x v="14"/>
  </r>
  <r>
    <x v="1472"/>
    <x v="68"/>
    <x v="1"/>
    <x v="1"/>
    <x v="694"/>
    <x v="234"/>
    <x v="2"/>
    <x v="22"/>
    <x v="1"/>
    <x v="2331"/>
    <x v="421"/>
    <x v="418"/>
    <x v="279"/>
    <x v="34"/>
    <x v="10"/>
    <x v="35"/>
    <x v="968"/>
    <x v="0"/>
    <x v="20"/>
    <x v="21"/>
    <x v="293"/>
    <x v="14"/>
  </r>
  <r>
    <x v="4118"/>
    <x v="68"/>
    <x v="1"/>
    <x v="1"/>
    <x v="670"/>
    <x v="233"/>
    <x v="1"/>
    <x v="22"/>
    <x v="1"/>
    <x v="4118"/>
    <x v="558"/>
    <x v="549"/>
    <x v="133"/>
    <x v="34"/>
    <x v="2"/>
    <x v="15"/>
    <x v="251"/>
    <x v="0"/>
    <x v="4"/>
    <x v="11"/>
    <x v="80"/>
    <x v="14"/>
  </r>
  <r>
    <x v="1473"/>
    <x v="68"/>
    <x v="1"/>
    <x v="1"/>
    <x v="694"/>
    <x v="234"/>
    <x v="2"/>
    <x v="22"/>
    <x v="1"/>
    <x v="2332"/>
    <x v="576"/>
    <x v="574"/>
    <x v="279"/>
    <x v="34"/>
    <x v="10"/>
    <x v="35"/>
    <x v="968"/>
    <x v="0"/>
    <x v="20"/>
    <x v="21"/>
    <x v="293"/>
    <x v="14"/>
  </r>
  <r>
    <x v="1474"/>
    <x v="68"/>
    <x v="1"/>
    <x v="2"/>
    <x v="695"/>
    <x v="582"/>
    <x v="1"/>
    <x v="22"/>
    <x v="1"/>
    <x v="2333"/>
    <x v="395"/>
    <x v="394"/>
    <x v="276"/>
    <x v="34"/>
    <x v="9"/>
    <x v="15"/>
    <x v="410"/>
    <x v="0"/>
    <x v="6"/>
    <x v="21"/>
    <x v="124"/>
    <x v="14"/>
  </r>
  <r>
    <x v="1475"/>
    <x v="68"/>
    <x v="1"/>
    <x v="2"/>
    <x v="695"/>
    <x v="582"/>
    <x v="2"/>
    <x v="22"/>
    <x v="1"/>
    <x v="2334"/>
    <x v="403"/>
    <x v="402"/>
    <x v="276"/>
    <x v="34"/>
    <x v="9"/>
    <x v="35"/>
    <x v="967"/>
    <x v="0"/>
    <x v="19"/>
    <x v="21"/>
    <x v="293"/>
    <x v="14"/>
  </r>
  <r>
    <x v="3435"/>
    <x v="68"/>
    <x v="1"/>
    <x v="2"/>
    <x v="695"/>
    <x v="582"/>
    <x v="1"/>
    <x v="22"/>
    <x v="1"/>
    <x v="3826"/>
    <x v="542"/>
    <x v="540"/>
    <x v="276"/>
    <x v="34"/>
    <x v="9"/>
    <x v="15"/>
    <x v="410"/>
    <x v="0"/>
    <x v="6"/>
    <x v="21"/>
    <x v="124"/>
    <x v="14"/>
  </r>
  <r>
    <x v="1476"/>
    <x v="68"/>
    <x v="1"/>
    <x v="2"/>
    <x v="695"/>
    <x v="582"/>
    <x v="2"/>
    <x v="22"/>
    <x v="1"/>
    <x v="2335"/>
    <x v="589"/>
    <x v="593"/>
    <x v="276"/>
    <x v="34"/>
    <x v="9"/>
    <x v="35"/>
    <x v="967"/>
    <x v="0"/>
    <x v="19"/>
    <x v="21"/>
    <x v="293"/>
    <x v="14"/>
  </r>
  <r>
    <x v="1419"/>
    <x v="69"/>
    <x v="1"/>
    <x v="2"/>
    <x v="47"/>
    <x v="70"/>
    <x v="1"/>
    <x v="22"/>
    <x v="0"/>
    <x v="2212"/>
    <x v="148"/>
    <x v="161"/>
    <x v="515"/>
    <x v="34"/>
    <x v="21"/>
    <x v="15"/>
    <x v="596"/>
    <x v="0"/>
    <x v="30"/>
    <x v="38"/>
    <x v="186"/>
    <x v="14"/>
  </r>
  <r>
    <x v="1402"/>
    <x v="69"/>
    <x v="1"/>
    <x v="2"/>
    <x v="47"/>
    <x v="70"/>
    <x v="2"/>
    <x v="22"/>
    <x v="0"/>
    <x v="2071"/>
    <x v="174"/>
    <x v="186"/>
    <x v="515"/>
    <x v="34"/>
    <x v="21"/>
    <x v="35"/>
    <x v="1207"/>
    <x v="0"/>
    <x v="30"/>
    <x v="38"/>
    <x v="348"/>
    <x v="14"/>
  </r>
  <r>
    <x v="1404"/>
    <x v="69"/>
    <x v="1"/>
    <x v="2"/>
    <x v="47"/>
    <x v="70"/>
    <x v="0"/>
    <x v="22"/>
    <x v="0"/>
    <x v="2073"/>
    <x v="274"/>
    <x v="289"/>
    <x v="515"/>
    <x v="34"/>
    <x v="21"/>
    <x v="37"/>
    <x v="1261"/>
    <x v="0"/>
    <x v="30"/>
    <x v="38"/>
    <x v="362"/>
    <x v="14"/>
  </r>
  <r>
    <x v="2886"/>
    <x v="69"/>
    <x v="1"/>
    <x v="2"/>
    <x v="47"/>
    <x v="70"/>
    <x v="2"/>
    <x v="22"/>
    <x v="0"/>
    <x v="2076"/>
    <x v="407"/>
    <x v="418"/>
    <x v="515"/>
    <x v="34"/>
    <x v="21"/>
    <x v="35"/>
    <x v="1207"/>
    <x v="0"/>
    <x v="30"/>
    <x v="38"/>
    <x v="348"/>
    <x v="14"/>
  </r>
  <r>
    <x v="1411"/>
    <x v="69"/>
    <x v="1"/>
    <x v="2"/>
    <x v="47"/>
    <x v="70"/>
    <x v="1"/>
    <x v="22"/>
    <x v="0"/>
    <x v="2218"/>
    <x v="513"/>
    <x v="524"/>
    <x v="515"/>
    <x v="34"/>
    <x v="21"/>
    <x v="15"/>
    <x v="596"/>
    <x v="0"/>
    <x v="30"/>
    <x v="38"/>
    <x v="186"/>
    <x v="14"/>
  </r>
  <r>
    <x v="1401"/>
    <x v="69"/>
    <x v="1"/>
    <x v="2"/>
    <x v="48"/>
    <x v="72"/>
    <x v="2"/>
    <x v="22"/>
    <x v="0"/>
    <x v="2058"/>
    <x v="347"/>
    <x v="362"/>
    <x v="564"/>
    <x v="34"/>
    <x v="21"/>
    <x v="35"/>
    <x v="1253"/>
    <x v="0"/>
    <x v="30"/>
    <x v="38"/>
    <x v="348"/>
    <x v="14"/>
  </r>
  <r>
    <x v="1397"/>
    <x v="69"/>
    <x v="1"/>
    <x v="2"/>
    <x v="49"/>
    <x v="71"/>
    <x v="0"/>
    <x v="21"/>
    <x v="0"/>
    <x v="2015"/>
    <x v="452"/>
    <x v="471"/>
    <x v="593"/>
    <x v="34"/>
    <x v="21"/>
    <x v="16"/>
    <x v="714"/>
    <x v="0"/>
    <x v="30"/>
    <x v="46"/>
    <x v="219"/>
    <x v="14"/>
  </r>
  <r>
    <x v="1406"/>
    <x v="69"/>
    <x v="1"/>
    <x v="2"/>
    <x v="49"/>
    <x v="71"/>
    <x v="2"/>
    <x v="22"/>
    <x v="0"/>
    <x v="2077"/>
    <x v="513"/>
    <x v="531"/>
    <x v="593"/>
    <x v="34"/>
    <x v="21"/>
    <x v="35"/>
    <x v="1277"/>
    <x v="0"/>
    <x v="30"/>
    <x v="46"/>
    <x v="363"/>
    <x v="14"/>
  </r>
  <r>
    <x v="1399"/>
    <x v="69"/>
    <x v="1"/>
    <x v="2"/>
    <x v="49"/>
    <x v="71"/>
    <x v="0"/>
    <x v="21"/>
    <x v="0"/>
    <x v="2017"/>
    <x v="589"/>
    <x v="614"/>
    <x v="593"/>
    <x v="34"/>
    <x v="21"/>
    <x v="16"/>
    <x v="714"/>
    <x v="0"/>
    <x v="30"/>
    <x v="46"/>
    <x v="219"/>
    <x v="14"/>
  </r>
  <r>
    <x v="1408"/>
    <x v="69"/>
    <x v="1"/>
    <x v="2"/>
    <x v="49"/>
    <x v="71"/>
    <x v="2"/>
    <x v="22"/>
    <x v="0"/>
    <x v="2079"/>
    <x v="589"/>
    <x v="614"/>
    <x v="593"/>
    <x v="34"/>
    <x v="21"/>
    <x v="35"/>
    <x v="1277"/>
    <x v="0"/>
    <x v="30"/>
    <x v="46"/>
    <x v="363"/>
    <x v="14"/>
  </r>
  <r>
    <x v="1412"/>
    <x v="69"/>
    <x v="1"/>
    <x v="2"/>
    <x v="49"/>
    <x v="71"/>
    <x v="1"/>
    <x v="22"/>
    <x v="0"/>
    <x v="2220"/>
    <x v="604"/>
    <x v="627"/>
    <x v="593"/>
    <x v="34"/>
    <x v="21"/>
    <x v="15"/>
    <x v="679"/>
    <x v="0"/>
    <x v="30"/>
    <x v="46"/>
    <x v="208"/>
    <x v="14"/>
  </r>
  <r>
    <x v="1416"/>
    <x v="69"/>
    <x v="1"/>
    <x v="1"/>
    <x v="137"/>
    <x v="495"/>
    <x v="0"/>
    <x v="21"/>
    <x v="0"/>
    <x v="2018"/>
    <x v="623"/>
    <x v="621"/>
    <x v="68"/>
    <x v="34"/>
    <x v="21"/>
    <x v="16"/>
    <x v="186"/>
    <x v="0"/>
    <x v="30"/>
    <x v="6"/>
    <x v="59"/>
    <x v="14"/>
  </r>
  <r>
    <x v="1417"/>
    <x v="69"/>
    <x v="1"/>
    <x v="1"/>
    <x v="137"/>
    <x v="495"/>
    <x v="2"/>
    <x v="22"/>
    <x v="0"/>
    <x v="2080"/>
    <x v="623"/>
    <x v="621"/>
    <x v="68"/>
    <x v="34"/>
    <x v="21"/>
    <x v="35"/>
    <x v="654"/>
    <x v="0"/>
    <x v="30"/>
    <x v="6"/>
    <x v="193"/>
    <x v="14"/>
  </r>
  <r>
    <x v="1418"/>
    <x v="69"/>
    <x v="1"/>
    <x v="1"/>
    <x v="137"/>
    <x v="495"/>
    <x v="1"/>
    <x v="22"/>
    <x v="0"/>
    <x v="2221"/>
    <x v="634"/>
    <x v="633"/>
    <x v="68"/>
    <x v="34"/>
    <x v="21"/>
    <x v="15"/>
    <x v="166"/>
    <x v="0"/>
    <x v="30"/>
    <x v="6"/>
    <x v="55"/>
    <x v="14"/>
  </r>
  <r>
    <x v="1396"/>
    <x v="69"/>
    <x v="1"/>
    <x v="1"/>
    <x v="138"/>
    <x v="496"/>
    <x v="0"/>
    <x v="21"/>
    <x v="0"/>
    <x v="2014"/>
    <x v="333"/>
    <x v="356"/>
    <x v="590"/>
    <x v="34"/>
    <x v="21"/>
    <x v="16"/>
    <x v="712"/>
    <x v="0"/>
    <x v="30"/>
    <x v="46"/>
    <x v="219"/>
    <x v="14"/>
  </r>
  <r>
    <x v="1410"/>
    <x v="69"/>
    <x v="1"/>
    <x v="1"/>
    <x v="138"/>
    <x v="496"/>
    <x v="1"/>
    <x v="22"/>
    <x v="0"/>
    <x v="2215"/>
    <x v="333"/>
    <x v="356"/>
    <x v="590"/>
    <x v="34"/>
    <x v="21"/>
    <x v="15"/>
    <x v="676"/>
    <x v="0"/>
    <x v="30"/>
    <x v="46"/>
    <x v="208"/>
    <x v="14"/>
  </r>
  <r>
    <x v="1405"/>
    <x v="69"/>
    <x v="1"/>
    <x v="1"/>
    <x v="138"/>
    <x v="496"/>
    <x v="2"/>
    <x v="22"/>
    <x v="0"/>
    <x v="2075"/>
    <x v="340"/>
    <x v="362"/>
    <x v="590"/>
    <x v="34"/>
    <x v="21"/>
    <x v="35"/>
    <x v="1275"/>
    <x v="0"/>
    <x v="30"/>
    <x v="46"/>
    <x v="363"/>
    <x v="14"/>
  </r>
  <r>
    <x v="1398"/>
    <x v="69"/>
    <x v="1"/>
    <x v="1"/>
    <x v="138"/>
    <x v="496"/>
    <x v="0"/>
    <x v="21"/>
    <x v="0"/>
    <x v="2016"/>
    <x v="507"/>
    <x v="524"/>
    <x v="590"/>
    <x v="34"/>
    <x v="21"/>
    <x v="16"/>
    <x v="712"/>
    <x v="0"/>
    <x v="30"/>
    <x v="46"/>
    <x v="219"/>
    <x v="14"/>
  </r>
  <r>
    <x v="1407"/>
    <x v="69"/>
    <x v="1"/>
    <x v="1"/>
    <x v="138"/>
    <x v="496"/>
    <x v="2"/>
    <x v="22"/>
    <x v="0"/>
    <x v="2078"/>
    <x v="554"/>
    <x v="574"/>
    <x v="590"/>
    <x v="34"/>
    <x v="21"/>
    <x v="35"/>
    <x v="1275"/>
    <x v="0"/>
    <x v="30"/>
    <x v="46"/>
    <x v="363"/>
    <x v="14"/>
  </r>
  <r>
    <x v="4058"/>
    <x v="69"/>
    <x v="1"/>
    <x v="1"/>
    <x v="138"/>
    <x v="496"/>
    <x v="1"/>
    <x v="22"/>
    <x v="0"/>
    <x v="2219"/>
    <x v="569"/>
    <x v="590"/>
    <x v="590"/>
    <x v="34"/>
    <x v="21"/>
    <x v="15"/>
    <x v="676"/>
    <x v="0"/>
    <x v="30"/>
    <x v="46"/>
    <x v="208"/>
    <x v="14"/>
  </r>
  <r>
    <x v="1872"/>
    <x v="69"/>
    <x v="1"/>
    <x v="1"/>
    <x v="141"/>
    <x v="580"/>
    <x v="2"/>
    <x v="22"/>
    <x v="0"/>
    <x v="2070"/>
    <x v="39"/>
    <x v="52"/>
    <x v="522"/>
    <x v="34"/>
    <x v="21"/>
    <x v="35"/>
    <x v="1214"/>
    <x v="0"/>
    <x v="30"/>
    <x v="38"/>
    <x v="348"/>
    <x v="14"/>
  </r>
  <r>
    <x v="1409"/>
    <x v="69"/>
    <x v="1"/>
    <x v="1"/>
    <x v="141"/>
    <x v="580"/>
    <x v="1"/>
    <x v="22"/>
    <x v="0"/>
    <x v="2209"/>
    <x v="65"/>
    <x v="77"/>
    <x v="522"/>
    <x v="34"/>
    <x v="21"/>
    <x v="15"/>
    <x v="599"/>
    <x v="0"/>
    <x v="30"/>
    <x v="38"/>
    <x v="186"/>
    <x v="14"/>
  </r>
  <r>
    <x v="1420"/>
    <x v="69"/>
    <x v="1"/>
    <x v="1"/>
    <x v="141"/>
    <x v="580"/>
    <x v="1"/>
    <x v="22"/>
    <x v="0"/>
    <x v="2213"/>
    <x v="181"/>
    <x v="192"/>
    <x v="522"/>
    <x v="34"/>
    <x v="21"/>
    <x v="15"/>
    <x v="599"/>
    <x v="0"/>
    <x v="30"/>
    <x v="38"/>
    <x v="186"/>
    <x v="14"/>
  </r>
  <r>
    <x v="1403"/>
    <x v="69"/>
    <x v="1"/>
    <x v="1"/>
    <x v="141"/>
    <x v="580"/>
    <x v="2"/>
    <x v="22"/>
    <x v="0"/>
    <x v="2072"/>
    <x v="210"/>
    <x v="223"/>
    <x v="522"/>
    <x v="34"/>
    <x v="21"/>
    <x v="35"/>
    <x v="1214"/>
    <x v="0"/>
    <x v="30"/>
    <x v="38"/>
    <x v="348"/>
    <x v="14"/>
  </r>
  <r>
    <x v="2887"/>
    <x v="69"/>
    <x v="1"/>
    <x v="1"/>
    <x v="141"/>
    <x v="580"/>
    <x v="2"/>
    <x v="22"/>
    <x v="0"/>
    <x v="2852"/>
    <x v="439"/>
    <x v="452"/>
    <x v="522"/>
    <x v="34"/>
    <x v="21"/>
    <x v="35"/>
    <x v="1214"/>
    <x v="0"/>
    <x v="30"/>
    <x v="38"/>
    <x v="348"/>
    <x v="14"/>
  </r>
  <r>
    <x v="1400"/>
    <x v="69"/>
    <x v="1"/>
    <x v="1"/>
    <x v="142"/>
    <x v="581"/>
    <x v="2"/>
    <x v="22"/>
    <x v="0"/>
    <x v="2057"/>
    <x v="84"/>
    <x v="105"/>
    <x v="581"/>
    <x v="34"/>
    <x v="21"/>
    <x v="35"/>
    <x v="1267"/>
    <x v="0"/>
    <x v="30"/>
    <x v="46"/>
    <x v="363"/>
    <x v="14"/>
  </r>
  <r>
    <x v="1413"/>
    <x v="69"/>
    <x v="1"/>
    <x v="2"/>
    <x v="143"/>
    <x v="583"/>
    <x v="0"/>
    <x v="21"/>
    <x v="0"/>
    <x v="2013"/>
    <x v="324"/>
    <x v="315"/>
    <x v="84"/>
    <x v="34"/>
    <x v="21"/>
    <x v="16"/>
    <x v="198"/>
    <x v="0"/>
    <x v="30"/>
    <x v="6"/>
    <x v="59"/>
    <x v="14"/>
  </r>
  <r>
    <x v="1415"/>
    <x v="69"/>
    <x v="1"/>
    <x v="2"/>
    <x v="143"/>
    <x v="583"/>
    <x v="1"/>
    <x v="22"/>
    <x v="0"/>
    <x v="2214"/>
    <x v="324"/>
    <x v="315"/>
    <x v="84"/>
    <x v="34"/>
    <x v="21"/>
    <x v="15"/>
    <x v="184"/>
    <x v="0"/>
    <x v="30"/>
    <x v="6"/>
    <x v="55"/>
    <x v="14"/>
  </r>
  <r>
    <x v="1414"/>
    <x v="69"/>
    <x v="1"/>
    <x v="2"/>
    <x v="143"/>
    <x v="583"/>
    <x v="2"/>
    <x v="22"/>
    <x v="0"/>
    <x v="2074"/>
    <x v="333"/>
    <x v="322"/>
    <x v="84"/>
    <x v="34"/>
    <x v="21"/>
    <x v="35"/>
    <x v="685"/>
    <x v="0"/>
    <x v="30"/>
    <x v="6"/>
    <x v="193"/>
    <x v="14"/>
  </r>
  <r>
    <x v="1421"/>
    <x v="69"/>
    <x v="1"/>
    <x v="2"/>
    <x v="675"/>
    <x v="68"/>
    <x v="1"/>
    <x v="0"/>
    <x v="0"/>
    <x v="2222"/>
    <x v="212"/>
    <x v="202"/>
    <x v="143"/>
    <x v="19"/>
    <x v="21"/>
    <x v="1"/>
    <x v="40"/>
    <x v="7"/>
    <x v="30"/>
    <x v="8"/>
    <x v="8"/>
    <x v="4"/>
  </r>
  <r>
    <x v="1422"/>
    <x v="69"/>
    <x v="1"/>
    <x v="1"/>
    <x v="677"/>
    <x v="216"/>
    <x v="1"/>
    <x v="0"/>
    <x v="0"/>
    <x v="2223"/>
    <x v="242"/>
    <x v="233"/>
    <x v="145"/>
    <x v="20"/>
    <x v="21"/>
    <x v="1"/>
    <x v="42"/>
    <x v="8"/>
    <x v="30"/>
    <x v="8"/>
    <x v="8"/>
    <x v="4"/>
  </r>
  <r>
    <x v="1394"/>
    <x v="70"/>
    <x v="1"/>
    <x v="1"/>
    <x v="674"/>
    <x v="69"/>
    <x v="1"/>
    <x v="13"/>
    <x v="0"/>
    <x v="2210"/>
    <x v="105"/>
    <x v="100"/>
    <x v="282"/>
    <x v="25"/>
    <x v="21"/>
    <x v="6"/>
    <x v="195"/>
    <x v="26"/>
    <x v="30"/>
    <x v="21"/>
    <x v="68"/>
    <x v="4"/>
  </r>
  <r>
    <x v="1388"/>
    <x v="70"/>
    <x v="1"/>
    <x v="1"/>
    <x v="674"/>
    <x v="69"/>
    <x v="2"/>
    <x v="13"/>
    <x v="0"/>
    <x v="2350"/>
    <x v="126"/>
    <x v="124"/>
    <x v="282"/>
    <x v="25"/>
    <x v="21"/>
    <x v="25"/>
    <x v="704"/>
    <x v="48"/>
    <x v="30"/>
    <x v="21"/>
    <x v="220"/>
    <x v="4"/>
  </r>
  <r>
    <x v="1392"/>
    <x v="70"/>
    <x v="1"/>
    <x v="1"/>
    <x v="674"/>
    <x v="69"/>
    <x v="2"/>
    <x v="13"/>
    <x v="0"/>
    <x v="2060"/>
    <x v="285"/>
    <x v="284"/>
    <x v="282"/>
    <x v="25"/>
    <x v="21"/>
    <x v="25"/>
    <x v="704"/>
    <x v="48"/>
    <x v="30"/>
    <x v="21"/>
    <x v="220"/>
    <x v="4"/>
  </r>
  <r>
    <x v="1386"/>
    <x v="70"/>
    <x v="1"/>
    <x v="1"/>
    <x v="674"/>
    <x v="69"/>
    <x v="1"/>
    <x v="13"/>
    <x v="0"/>
    <x v="2216"/>
    <x v="376"/>
    <x v="374"/>
    <x v="282"/>
    <x v="25"/>
    <x v="21"/>
    <x v="6"/>
    <x v="195"/>
    <x v="26"/>
    <x v="30"/>
    <x v="21"/>
    <x v="68"/>
    <x v="4"/>
  </r>
  <r>
    <x v="1390"/>
    <x v="70"/>
    <x v="1"/>
    <x v="1"/>
    <x v="674"/>
    <x v="69"/>
    <x v="0"/>
    <x v="13"/>
    <x v="0"/>
    <x v="2352"/>
    <x v="473"/>
    <x v="471"/>
    <x v="282"/>
    <x v="25"/>
    <x v="21"/>
    <x v="28"/>
    <x v="768"/>
    <x v="49"/>
    <x v="30"/>
    <x v="21"/>
    <x v="241"/>
    <x v="4"/>
  </r>
  <r>
    <x v="1395"/>
    <x v="70"/>
    <x v="1"/>
    <x v="2"/>
    <x v="678"/>
    <x v="228"/>
    <x v="1"/>
    <x v="13"/>
    <x v="0"/>
    <x v="2211"/>
    <x v="123"/>
    <x v="127"/>
    <x v="425"/>
    <x v="27"/>
    <x v="21"/>
    <x v="6"/>
    <x v="284"/>
    <x v="29"/>
    <x v="30"/>
    <x v="30"/>
    <x v="90"/>
    <x v="4"/>
  </r>
  <r>
    <x v="1389"/>
    <x v="70"/>
    <x v="1"/>
    <x v="2"/>
    <x v="678"/>
    <x v="228"/>
    <x v="2"/>
    <x v="13"/>
    <x v="0"/>
    <x v="2351"/>
    <x v="144"/>
    <x v="147"/>
    <x v="425"/>
    <x v="27"/>
    <x v="21"/>
    <x v="25"/>
    <x v="838"/>
    <x v="52"/>
    <x v="30"/>
    <x v="30"/>
    <x v="258"/>
    <x v="4"/>
  </r>
  <r>
    <x v="1393"/>
    <x v="70"/>
    <x v="1"/>
    <x v="2"/>
    <x v="678"/>
    <x v="228"/>
    <x v="2"/>
    <x v="13"/>
    <x v="0"/>
    <x v="2061"/>
    <x v="303"/>
    <x v="311"/>
    <x v="425"/>
    <x v="27"/>
    <x v="21"/>
    <x v="25"/>
    <x v="838"/>
    <x v="52"/>
    <x v="30"/>
    <x v="30"/>
    <x v="258"/>
    <x v="4"/>
  </r>
  <r>
    <x v="1387"/>
    <x v="70"/>
    <x v="1"/>
    <x v="2"/>
    <x v="678"/>
    <x v="228"/>
    <x v="1"/>
    <x v="13"/>
    <x v="0"/>
    <x v="2217"/>
    <x v="395"/>
    <x v="402"/>
    <x v="425"/>
    <x v="27"/>
    <x v="21"/>
    <x v="6"/>
    <x v="284"/>
    <x v="29"/>
    <x v="30"/>
    <x v="30"/>
    <x v="90"/>
    <x v="4"/>
  </r>
  <r>
    <x v="1391"/>
    <x v="70"/>
    <x v="1"/>
    <x v="2"/>
    <x v="678"/>
    <x v="228"/>
    <x v="0"/>
    <x v="13"/>
    <x v="0"/>
    <x v="2353"/>
    <x v="490"/>
    <x v="496"/>
    <x v="425"/>
    <x v="27"/>
    <x v="21"/>
    <x v="28"/>
    <x v="904"/>
    <x v="54"/>
    <x v="30"/>
    <x v="30"/>
    <x v="278"/>
    <x v="4"/>
  </r>
  <r>
    <x v="1877"/>
    <x v="71"/>
    <x v="1"/>
    <x v="1"/>
    <x v="685"/>
    <x v="85"/>
    <x v="0"/>
    <x v="2"/>
    <x v="0"/>
    <x v="2952"/>
    <x v="210"/>
    <x v="200"/>
    <x v="78"/>
    <x v="12"/>
    <x v="21"/>
    <x v="15"/>
    <x v="177"/>
    <x v="23"/>
    <x v="30"/>
    <x v="11"/>
    <x v="80"/>
    <x v="6"/>
  </r>
  <r>
    <x v="1871"/>
    <x v="71"/>
    <x v="1"/>
    <x v="2"/>
    <x v="686"/>
    <x v="215"/>
    <x v="0"/>
    <x v="2"/>
    <x v="0"/>
    <x v="2953"/>
    <x v="253"/>
    <x v="245"/>
    <x v="81"/>
    <x v="13"/>
    <x v="21"/>
    <x v="15"/>
    <x v="181"/>
    <x v="24"/>
    <x v="30"/>
    <x v="11"/>
    <x v="80"/>
    <x v="6"/>
  </r>
  <r>
    <x v="1382"/>
    <x v="72"/>
    <x v="1"/>
    <x v="2"/>
    <x v="676"/>
    <x v="213"/>
    <x v="0"/>
    <x v="8"/>
    <x v="0"/>
    <x v="2021"/>
    <x v="220"/>
    <x v="216"/>
    <x v="105"/>
    <x v="17"/>
    <x v="21"/>
    <x v="21"/>
    <x v="430"/>
    <x v="37"/>
    <x v="30"/>
    <x v="16"/>
    <x v="164"/>
    <x v="10"/>
  </r>
  <r>
    <x v="1385"/>
    <x v="72"/>
    <x v="1"/>
    <x v="2"/>
    <x v="676"/>
    <x v="213"/>
    <x v="1"/>
    <x v="8"/>
    <x v="0"/>
    <x v="2153"/>
    <x v="469"/>
    <x v="464"/>
    <x v="105"/>
    <x v="17"/>
    <x v="21"/>
    <x v="3"/>
    <x v="74"/>
    <x v="14"/>
    <x v="30"/>
    <x v="16"/>
    <x v="37"/>
    <x v="10"/>
  </r>
  <r>
    <x v="1384"/>
    <x v="72"/>
    <x v="1"/>
    <x v="2"/>
    <x v="676"/>
    <x v="213"/>
    <x v="2"/>
    <x v="8"/>
    <x v="0"/>
    <x v="2049"/>
    <x v="497"/>
    <x v="494"/>
    <x v="105"/>
    <x v="17"/>
    <x v="21"/>
    <x v="20"/>
    <x v="364"/>
    <x v="33"/>
    <x v="30"/>
    <x v="16"/>
    <x v="146"/>
    <x v="10"/>
  </r>
  <r>
    <x v="1381"/>
    <x v="72"/>
    <x v="1"/>
    <x v="1"/>
    <x v="680"/>
    <x v="374"/>
    <x v="0"/>
    <x v="8"/>
    <x v="0"/>
    <x v="2020"/>
    <x v="166"/>
    <x v="161"/>
    <x v="101"/>
    <x v="15"/>
    <x v="21"/>
    <x v="21"/>
    <x v="424"/>
    <x v="36"/>
    <x v="30"/>
    <x v="16"/>
    <x v="164"/>
    <x v="10"/>
  </r>
  <r>
    <x v="3050"/>
    <x v="72"/>
    <x v="1"/>
    <x v="1"/>
    <x v="680"/>
    <x v="374"/>
    <x v="1"/>
    <x v="8"/>
    <x v="0"/>
    <x v="3444"/>
    <x v="432"/>
    <x v="426"/>
    <x v="101"/>
    <x v="15"/>
    <x v="21"/>
    <x v="3"/>
    <x v="73"/>
    <x v="13"/>
    <x v="30"/>
    <x v="16"/>
    <x v="37"/>
    <x v="10"/>
  </r>
  <r>
    <x v="1383"/>
    <x v="72"/>
    <x v="1"/>
    <x v="1"/>
    <x v="680"/>
    <x v="374"/>
    <x v="2"/>
    <x v="8"/>
    <x v="0"/>
    <x v="2048"/>
    <x v="454"/>
    <x v="451"/>
    <x v="101"/>
    <x v="15"/>
    <x v="21"/>
    <x v="20"/>
    <x v="355"/>
    <x v="32"/>
    <x v="30"/>
    <x v="16"/>
    <x v="146"/>
    <x v="10"/>
  </r>
  <r>
    <x v="1379"/>
    <x v="73"/>
    <x v="1"/>
    <x v="1"/>
    <x v="97"/>
    <x v="319"/>
    <x v="2"/>
    <x v="22"/>
    <x v="0"/>
    <x v="1988"/>
    <x v="96"/>
    <x v="79"/>
    <x v="54"/>
    <x v="34"/>
    <x v="21"/>
    <x v="35"/>
    <x v="618"/>
    <x v="0"/>
    <x v="30"/>
    <x v="5"/>
    <x v="167"/>
    <x v="14"/>
  </r>
  <r>
    <x v="3453"/>
    <x v="73"/>
    <x v="1"/>
    <x v="2"/>
    <x v="156"/>
    <x v="685"/>
    <x v="4"/>
    <x v="22"/>
    <x v="0"/>
    <x v="1691"/>
    <x v="376"/>
    <x v="359"/>
    <x v="32"/>
    <x v="34"/>
    <x v="21"/>
    <x v="5"/>
    <x v="53"/>
    <x v="0"/>
    <x v="30"/>
    <x v="2"/>
    <x v="13"/>
    <x v="14"/>
  </r>
  <r>
    <x v="3556"/>
    <x v="73"/>
    <x v="1"/>
    <x v="2"/>
    <x v="156"/>
    <x v="685"/>
    <x v="5"/>
    <x v="4"/>
    <x v="0"/>
    <x v="3851"/>
    <x v="376"/>
    <x v="359"/>
    <x v="32"/>
    <x v="34"/>
    <x v="21"/>
    <x v="8"/>
    <x v="87"/>
    <x v="0"/>
    <x v="30"/>
    <x v="2"/>
    <x v="20"/>
    <x v="14"/>
  </r>
  <r>
    <x v="3557"/>
    <x v="73"/>
    <x v="1"/>
    <x v="2"/>
    <x v="156"/>
    <x v="685"/>
    <x v="5"/>
    <x v="19"/>
    <x v="0"/>
    <x v="3852"/>
    <x v="403"/>
    <x v="386"/>
    <x v="32"/>
    <x v="34"/>
    <x v="21"/>
    <x v="31"/>
    <x v="439"/>
    <x v="0"/>
    <x v="30"/>
    <x v="2"/>
    <x v="95"/>
    <x v="14"/>
  </r>
  <r>
    <x v="1376"/>
    <x v="73"/>
    <x v="1"/>
    <x v="1"/>
    <x v="469"/>
    <x v="681"/>
    <x v="5"/>
    <x v="19"/>
    <x v="0"/>
    <x v="1944"/>
    <x v="109"/>
    <x v="95"/>
    <x v="200"/>
    <x v="34"/>
    <x v="21"/>
    <x v="31"/>
    <x v="767"/>
    <x v="0"/>
    <x v="30"/>
    <x v="11"/>
    <x v="206"/>
    <x v="14"/>
  </r>
  <r>
    <x v="2920"/>
    <x v="73"/>
    <x v="1"/>
    <x v="1"/>
    <x v="539"/>
    <x v="686"/>
    <x v="5"/>
    <x v="19"/>
    <x v="0"/>
    <x v="1960"/>
    <x v="359"/>
    <x v="352"/>
    <x v="245"/>
    <x v="34"/>
    <x v="21"/>
    <x v="31"/>
    <x v="815"/>
    <x v="0"/>
    <x v="30"/>
    <x v="13"/>
    <x v="221"/>
    <x v="14"/>
  </r>
  <r>
    <x v="4028"/>
    <x v="73"/>
    <x v="1"/>
    <x v="1"/>
    <x v="539"/>
    <x v="686"/>
    <x v="4"/>
    <x v="22"/>
    <x v="0"/>
    <x v="4088"/>
    <x v="362"/>
    <x v="354"/>
    <x v="245"/>
    <x v="34"/>
    <x v="21"/>
    <x v="5"/>
    <x v="167"/>
    <x v="0"/>
    <x v="30"/>
    <x v="13"/>
    <x v="48"/>
    <x v="14"/>
  </r>
  <r>
    <x v="3601"/>
    <x v="73"/>
    <x v="1"/>
    <x v="1"/>
    <x v="539"/>
    <x v="686"/>
    <x v="5"/>
    <x v="4"/>
    <x v="0"/>
    <x v="3877"/>
    <x v="362"/>
    <x v="354"/>
    <x v="245"/>
    <x v="34"/>
    <x v="21"/>
    <x v="8"/>
    <x v="256"/>
    <x v="0"/>
    <x v="30"/>
    <x v="13"/>
    <x v="66"/>
    <x v="14"/>
  </r>
  <r>
    <x v="3452"/>
    <x v="73"/>
    <x v="1"/>
    <x v="2"/>
    <x v="597"/>
    <x v="9"/>
    <x v="5"/>
    <x v="4"/>
    <x v="0"/>
    <x v="2010"/>
    <x v="365"/>
    <x v="356"/>
    <x v="166"/>
    <x v="34"/>
    <x v="21"/>
    <x v="8"/>
    <x v="200"/>
    <x v="0"/>
    <x v="30"/>
    <x v="11"/>
    <x v="56"/>
    <x v="14"/>
  </r>
  <r>
    <x v="3554"/>
    <x v="73"/>
    <x v="1"/>
    <x v="2"/>
    <x v="597"/>
    <x v="9"/>
    <x v="4"/>
    <x v="22"/>
    <x v="0"/>
    <x v="3849"/>
    <x v="365"/>
    <x v="356"/>
    <x v="166"/>
    <x v="34"/>
    <x v="21"/>
    <x v="5"/>
    <x v="139"/>
    <x v="0"/>
    <x v="30"/>
    <x v="11"/>
    <x v="42"/>
    <x v="14"/>
  </r>
  <r>
    <x v="3555"/>
    <x v="73"/>
    <x v="1"/>
    <x v="2"/>
    <x v="597"/>
    <x v="9"/>
    <x v="5"/>
    <x v="19"/>
    <x v="0"/>
    <x v="3850"/>
    <x v="391"/>
    <x v="382"/>
    <x v="166"/>
    <x v="34"/>
    <x v="21"/>
    <x v="31"/>
    <x v="739"/>
    <x v="0"/>
    <x v="30"/>
    <x v="11"/>
    <x v="206"/>
    <x v="14"/>
  </r>
  <r>
    <x v="2919"/>
    <x v="73"/>
    <x v="1"/>
    <x v="2"/>
    <x v="604"/>
    <x v="9"/>
    <x v="5"/>
    <x v="19"/>
    <x v="0"/>
    <x v="53"/>
    <x v="345"/>
    <x v="339"/>
    <x v="209"/>
    <x v="34"/>
    <x v="21"/>
    <x v="31"/>
    <x v="782"/>
    <x v="0"/>
    <x v="30"/>
    <x v="11"/>
    <x v="206"/>
    <x v="14"/>
  </r>
  <r>
    <x v="3600"/>
    <x v="73"/>
    <x v="1"/>
    <x v="2"/>
    <x v="604"/>
    <x v="9"/>
    <x v="5"/>
    <x v="4"/>
    <x v="0"/>
    <x v="3876"/>
    <x v="348"/>
    <x v="342"/>
    <x v="209"/>
    <x v="34"/>
    <x v="21"/>
    <x v="8"/>
    <x v="228"/>
    <x v="0"/>
    <x v="30"/>
    <x v="11"/>
    <x v="56"/>
    <x v="14"/>
  </r>
  <r>
    <x v="4013"/>
    <x v="73"/>
    <x v="1"/>
    <x v="2"/>
    <x v="604"/>
    <x v="9"/>
    <x v="4"/>
    <x v="22"/>
    <x v="0"/>
    <x v="4079"/>
    <x v="348"/>
    <x v="342"/>
    <x v="209"/>
    <x v="34"/>
    <x v="21"/>
    <x v="5"/>
    <x v="153"/>
    <x v="0"/>
    <x v="30"/>
    <x v="11"/>
    <x v="42"/>
    <x v="14"/>
  </r>
  <r>
    <x v="1850"/>
    <x v="73"/>
    <x v="1"/>
    <x v="1"/>
    <x v="607"/>
    <x v="681"/>
    <x v="2"/>
    <x v="22"/>
    <x v="0"/>
    <x v="1961"/>
    <x v="371"/>
    <x v="362"/>
    <x v="160"/>
    <x v="34"/>
    <x v="21"/>
    <x v="35"/>
    <x v="839"/>
    <x v="0"/>
    <x v="30"/>
    <x v="11"/>
    <x v="238"/>
    <x v="14"/>
  </r>
  <r>
    <x v="1380"/>
    <x v="73"/>
    <x v="1"/>
    <x v="1"/>
    <x v="608"/>
    <x v="683"/>
    <x v="2"/>
    <x v="22"/>
    <x v="0"/>
    <x v="1989"/>
    <x v="104"/>
    <x v="95"/>
    <x v="332"/>
    <x v="34"/>
    <x v="21"/>
    <x v="35"/>
    <x v="1052"/>
    <x v="0"/>
    <x v="30"/>
    <x v="18"/>
    <x v="282"/>
    <x v="14"/>
  </r>
  <r>
    <x v="3558"/>
    <x v="73"/>
    <x v="1"/>
    <x v="2"/>
    <x v="655"/>
    <x v="8"/>
    <x v="5"/>
    <x v="6"/>
    <x v="0"/>
    <x v="3853"/>
    <x v="525"/>
    <x v="521"/>
    <x v="299"/>
    <x v="34"/>
    <x v="21"/>
    <x v="18"/>
    <x v="548"/>
    <x v="0"/>
    <x v="30"/>
    <x v="16"/>
    <x v="140"/>
    <x v="14"/>
  </r>
  <r>
    <x v="1375"/>
    <x v="73"/>
    <x v="1"/>
    <x v="2"/>
    <x v="672"/>
    <x v="9"/>
    <x v="2"/>
    <x v="22"/>
    <x v="0"/>
    <x v="54"/>
    <x v="558"/>
    <x v="549"/>
    <x v="166"/>
    <x v="21"/>
    <x v="21"/>
    <x v="35"/>
    <x v="843"/>
    <x v="53"/>
    <x v="30"/>
    <x v="11"/>
    <x v="238"/>
    <x v="0"/>
  </r>
  <r>
    <x v="2947"/>
    <x v="73"/>
    <x v="1"/>
    <x v="2"/>
    <x v="672"/>
    <x v="9"/>
    <x v="0"/>
    <x v="22"/>
    <x v="0"/>
    <x v="1976"/>
    <x v="628"/>
    <x v="630"/>
    <x v="166"/>
    <x v="34"/>
    <x v="21"/>
    <x v="37"/>
    <x v="913"/>
    <x v="0"/>
    <x v="30"/>
    <x v="11"/>
    <x v="264"/>
    <x v="14"/>
  </r>
  <r>
    <x v="1377"/>
    <x v="73"/>
    <x v="1"/>
    <x v="2"/>
    <x v="673"/>
    <x v="10"/>
    <x v="2"/>
    <x v="22"/>
    <x v="0"/>
    <x v="1945"/>
    <x v="126"/>
    <x v="124"/>
    <x v="351"/>
    <x v="34"/>
    <x v="21"/>
    <x v="35"/>
    <x v="1067"/>
    <x v="0"/>
    <x v="30"/>
    <x v="21"/>
    <x v="293"/>
    <x v="14"/>
  </r>
  <r>
    <x v="3630"/>
    <x v="73"/>
    <x v="1"/>
    <x v="1"/>
    <x v="679"/>
    <x v="320"/>
    <x v="2"/>
    <x v="22"/>
    <x v="0"/>
    <x v="2009"/>
    <x v="39"/>
    <x v="39"/>
    <x v="335"/>
    <x v="26"/>
    <x v="21"/>
    <x v="35"/>
    <x v="1058"/>
    <x v="57"/>
    <x v="30"/>
    <x v="21"/>
    <x v="293"/>
    <x v="0"/>
  </r>
  <r>
    <x v="1378"/>
    <x v="73"/>
    <x v="1"/>
    <x v="1"/>
    <x v="679"/>
    <x v="320"/>
    <x v="0"/>
    <x v="22"/>
    <x v="0"/>
    <x v="1946"/>
    <x v="144"/>
    <x v="139"/>
    <x v="335"/>
    <x v="26"/>
    <x v="21"/>
    <x v="37"/>
    <x v="1123"/>
    <x v="58"/>
    <x v="30"/>
    <x v="21"/>
    <x v="314"/>
    <x v="0"/>
  </r>
  <r>
    <x v="1641"/>
    <x v="74"/>
    <x v="1"/>
    <x v="0"/>
    <x v="84"/>
    <x v="242"/>
    <x v="0"/>
    <x v="22"/>
    <x v="0"/>
    <x v="1955"/>
    <x v="210"/>
    <x v="227"/>
    <x v="410"/>
    <x v="34"/>
    <x v="21"/>
    <x v="37"/>
    <x v="1181"/>
    <x v="0"/>
    <x v="30"/>
    <x v="42"/>
    <x v="369"/>
    <x v="14"/>
  </r>
  <r>
    <x v="3229"/>
    <x v="74"/>
    <x v="1"/>
    <x v="0"/>
    <x v="84"/>
    <x v="242"/>
    <x v="1"/>
    <x v="21"/>
    <x v="0"/>
    <x v="3614"/>
    <x v="210"/>
    <x v="227"/>
    <x v="410"/>
    <x v="34"/>
    <x v="21"/>
    <x v="2"/>
    <x v="112"/>
    <x v="0"/>
    <x v="30"/>
    <x v="42"/>
    <x v="53"/>
    <x v="14"/>
  </r>
  <r>
    <x v="1621"/>
    <x v="74"/>
    <x v="1"/>
    <x v="0"/>
    <x v="84"/>
    <x v="242"/>
    <x v="0"/>
    <x v="22"/>
    <x v="0"/>
    <x v="1644"/>
    <x v="388"/>
    <x v="405"/>
    <x v="410"/>
    <x v="34"/>
    <x v="21"/>
    <x v="37"/>
    <x v="1181"/>
    <x v="0"/>
    <x v="30"/>
    <x v="42"/>
    <x v="369"/>
    <x v="14"/>
  </r>
  <r>
    <x v="1622"/>
    <x v="74"/>
    <x v="1"/>
    <x v="0"/>
    <x v="86"/>
    <x v="243"/>
    <x v="5"/>
    <x v="22"/>
    <x v="0"/>
    <x v="1645"/>
    <x v="296"/>
    <x v="315"/>
    <x v="333"/>
    <x v="34"/>
    <x v="21"/>
    <x v="34"/>
    <x v="998"/>
    <x v="0"/>
    <x v="30"/>
    <x v="42"/>
    <x v="349"/>
    <x v="14"/>
  </r>
  <r>
    <x v="3634"/>
    <x v="74"/>
    <x v="1"/>
    <x v="0"/>
    <x v="87"/>
    <x v="244"/>
    <x v="2"/>
    <x v="22"/>
    <x v="0"/>
    <x v="3885"/>
    <x v="69"/>
    <x v="85"/>
    <x v="373"/>
    <x v="34"/>
    <x v="21"/>
    <x v="35"/>
    <x v="1083"/>
    <x v="0"/>
    <x v="30"/>
    <x v="42"/>
    <x v="357"/>
    <x v="14"/>
  </r>
  <r>
    <x v="1647"/>
    <x v="74"/>
    <x v="1"/>
    <x v="0"/>
    <x v="87"/>
    <x v="244"/>
    <x v="1"/>
    <x v="22"/>
    <x v="0"/>
    <x v="2287"/>
    <x v="76"/>
    <x v="92"/>
    <x v="373"/>
    <x v="34"/>
    <x v="21"/>
    <x v="15"/>
    <x v="487"/>
    <x v="0"/>
    <x v="30"/>
    <x v="42"/>
    <x v="198"/>
    <x v="14"/>
  </r>
  <r>
    <x v="1623"/>
    <x v="74"/>
    <x v="1"/>
    <x v="0"/>
    <x v="87"/>
    <x v="244"/>
    <x v="0"/>
    <x v="22"/>
    <x v="0"/>
    <x v="1646"/>
    <x v="123"/>
    <x v="137"/>
    <x v="373"/>
    <x v="34"/>
    <x v="21"/>
    <x v="37"/>
    <x v="1151"/>
    <x v="0"/>
    <x v="30"/>
    <x v="42"/>
    <x v="369"/>
    <x v="14"/>
  </r>
  <r>
    <x v="1630"/>
    <x v="74"/>
    <x v="1"/>
    <x v="0"/>
    <x v="87"/>
    <x v="244"/>
    <x v="0"/>
    <x v="21"/>
    <x v="0"/>
    <x v="1894"/>
    <x v="123"/>
    <x v="137"/>
    <x v="373"/>
    <x v="34"/>
    <x v="21"/>
    <x v="16"/>
    <x v="518"/>
    <x v="0"/>
    <x v="30"/>
    <x v="42"/>
    <x v="207"/>
    <x v="14"/>
  </r>
  <r>
    <x v="1634"/>
    <x v="74"/>
    <x v="1"/>
    <x v="0"/>
    <x v="87"/>
    <x v="244"/>
    <x v="0"/>
    <x v="21"/>
    <x v="0"/>
    <x v="1899"/>
    <x v="296"/>
    <x v="315"/>
    <x v="373"/>
    <x v="34"/>
    <x v="21"/>
    <x v="16"/>
    <x v="518"/>
    <x v="0"/>
    <x v="30"/>
    <x v="42"/>
    <x v="207"/>
    <x v="14"/>
  </r>
  <r>
    <x v="1648"/>
    <x v="74"/>
    <x v="1"/>
    <x v="0"/>
    <x v="87"/>
    <x v="244"/>
    <x v="3"/>
    <x v="22"/>
    <x v="0"/>
    <x v="2288"/>
    <x v="296"/>
    <x v="315"/>
    <x v="373"/>
    <x v="34"/>
    <x v="21"/>
    <x v="19"/>
    <x v="623"/>
    <x v="0"/>
    <x v="30"/>
    <x v="42"/>
    <x v="242"/>
    <x v="14"/>
  </r>
  <r>
    <x v="1624"/>
    <x v="74"/>
    <x v="1"/>
    <x v="0"/>
    <x v="87"/>
    <x v="244"/>
    <x v="1"/>
    <x v="22"/>
    <x v="0"/>
    <x v="1647"/>
    <x v="340"/>
    <x v="359"/>
    <x v="373"/>
    <x v="34"/>
    <x v="21"/>
    <x v="15"/>
    <x v="487"/>
    <x v="0"/>
    <x v="30"/>
    <x v="42"/>
    <x v="198"/>
    <x v="14"/>
  </r>
  <r>
    <x v="3447"/>
    <x v="74"/>
    <x v="1"/>
    <x v="0"/>
    <x v="87"/>
    <x v="244"/>
    <x v="2"/>
    <x v="22"/>
    <x v="0"/>
    <x v="3829"/>
    <x v="343"/>
    <x v="362"/>
    <x v="373"/>
    <x v="34"/>
    <x v="21"/>
    <x v="35"/>
    <x v="1083"/>
    <x v="0"/>
    <x v="30"/>
    <x v="42"/>
    <x v="357"/>
    <x v="14"/>
  </r>
  <r>
    <x v="3576"/>
    <x v="74"/>
    <x v="1"/>
    <x v="0"/>
    <x v="87"/>
    <x v="244"/>
    <x v="0"/>
    <x v="21"/>
    <x v="0"/>
    <x v="1917"/>
    <x v="343"/>
    <x v="362"/>
    <x v="373"/>
    <x v="34"/>
    <x v="21"/>
    <x v="16"/>
    <x v="518"/>
    <x v="0"/>
    <x v="30"/>
    <x v="42"/>
    <x v="207"/>
    <x v="14"/>
  </r>
  <r>
    <x v="1635"/>
    <x v="74"/>
    <x v="1"/>
    <x v="0"/>
    <x v="87"/>
    <x v="244"/>
    <x v="0"/>
    <x v="21"/>
    <x v="0"/>
    <x v="1918"/>
    <x v="388"/>
    <x v="405"/>
    <x v="373"/>
    <x v="34"/>
    <x v="21"/>
    <x v="16"/>
    <x v="518"/>
    <x v="0"/>
    <x v="30"/>
    <x v="42"/>
    <x v="207"/>
    <x v="14"/>
  </r>
  <r>
    <x v="1625"/>
    <x v="74"/>
    <x v="1"/>
    <x v="0"/>
    <x v="87"/>
    <x v="244"/>
    <x v="0"/>
    <x v="22"/>
    <x v="0"/>
    <x v="1648"/>
    <x v="513"/>
    <x v="527"/>
    <x v="373"/>
    <x v="34"/>
    <x v="21"/>
    <x v="37"/>
    <x v="1151"/>
    <x v="0"/>
    <x v="30"/>
    <x v="42"/>
    <x v="369"/>
    <x v="14"/>
  </r>
  <r>
    <x v="1638"/>
    <x v="74"/>
    <x v="1"/>
    <x v="0"/>
    <x v="87"/>
    <x v="244"/>
    <x v="0"/>
    <x v="21"/>
    <x v="0"/>
    <x v="1921"/>
    <x v="513"/>
    <x v="527"/>
    <x v="373"/>
    <x v="34"/>
    <x v="21"/>
    <x v="16"/>
    <x v="518"/>
    <x v="0"/>
    <x v="30"/>
    <x v="42"/>
    <x v="207"/>
    <x v="14"/>
  </r>
  <r>
    <x v="1626"/>
    <x v="74"/>
    <x v="1"/>
    <x v="0"/>
    <x v="87"/>
    <x v="244"/>
    <x v="0"/>
    <x v="22"/>
    <x v="0"/>
    <x v="1649"/>
    <x v="551"/>
    <x v="565"/>
    <x v="373"/>
    <x v="34"/>
    <x v="21"/>
    <x v="37"/>
    <x v="1151"/>
    <x v="0"/>
    <x v="30"/>
    <x v="42"/>
    <x v="369"/>
    <x v="14"/>
  </r>
  <r>
    <x v="1639"/>
    <x v="74"/>
    <x v="1"/>
    <x v="0"/>
    <x v="87"/>
    <x v="244"/>
    <x v="0"/>
    <x v="21"/>
    <x v="0"/>
    <x v="1922"/>
    <x v="551"/>
    <x v="565"/>
    <x v="373"/>
    <x v="34"/>
    <x v="21"/>
    <x v="16"/>
    <x v="518"/>
    <x v="0"/>
    <x v="30"/>
    <x v="42"/>
    <x v="207"/>
    <x v="14"/>
  </r>
  <r>
    <x v="1646"/>
    <x v="74"/>
    <x v="1"/>
    <x v="0"/>
    <x v="87"/>
    <x v="244"/>
    <x v="2"/>
    <x v="22"/>
    <x v="0"/>
    <x v="2006"/>
    <x v="584"/>
    <x v="604"/>
    <x v="373"/>
    <x v="34"/>
    <x v="21"/>
    <x v="35"/>
    <x v="1083"/>
    <x v="0"/>
    <x v="30"/>
    <x v="42"/>
    <x v="357"/>
    <x v="14"/>
  </r>
  <r>
    <x v="1645"/>
    <x v="74"/>
    <x v="1"/>
    <x v="0"/>
    <x v="87"/>
    <x v="244"/>
    <x v="1"/>
    <x v="22"/>
    <x v="0"/>
    <x v="2186"/>
    <x v="589"/>
    <x v="611"/>
    <x v="373"/>
    <x v="34"/>
    <x v="21"/>
    <x v="15"/>
    <x v="487"/>
    <x v="0"/>
    <x v="30"/>
    <x v="42"/>
    <x v="198"/>
    <x v="14"/>
  </r>
  <r>
    <x v="3243"/>
    <x v="74"/>
    <x v="1"/>
    <x v="0"/>
    <x v="87"/>
    <x v="244"/>
    <x v="1"/>
    <x v="21"/>
    <x v="0"/>
    <x v="3630"/>
    <x v="589"/>
    <x v="611"/>
    <x v="373"/>
    <x v="34"/>
    <x v="21"/>
    <x v="2"/>
    <x v="104"/>
    <x v="0"/>
    <x v="30"/>
    <x v="42"/>
    <x v="53"/>
    <x v="14"/>
  </r>
  <r>
    <x v="1627"/>
    <x v="74"/>
    <x v="1"/>
    <x v="0"/>
    <x v="88"/>
    <x v="245"/>
    <x v="0"/>
    <x v="22"/>
    <x v="0"/>
    <x v="1650"/>
    <x v="253"/>
    <x v="270"/>
    <x v="413"/>
    <x v="34"/>
    <x v="21"/>
    <x v="37"/>
    <x v="1184"/>
    <x v="0"/>
    <x v="30"/>
    <x v="42"/>
    <x v="369"/>
    <x v="14"/>
  </r>
  <r>
    <x v="1633"/>
    <x v="74"/>
    <x v="1"/>
    <x v="0"/>
    <x v="88"/>
    <x v="245"/>
    <x v="0"/>
    <x v="21"/>
    <x v="0"/>
    <x v="1898"/>
    <x v="253"/>
    <x v="270"/>
    <x v="413"/>
    <x v="34"/>
    <x v="21"/>
    <x v="16"/>
    <x v="543"/>
    <x v="0"/>
    <x v="30"/>
    <x v="42"/>
    <x v="207"/>
    <x v="14"/>
  </r>
  <r>
    <x v="1631"/>
    <x v="74"/>
    <x v="1"/>
    <x v="0"/>
    <x v="90"/>
    <x v="250"/>
    <x v="2"/>
    <x v="21"/>
    <x v="0"/>
    <x v="1896"/>
    <x v="210"/>
    <x v="193"/>
    <x v="25"/>
    <x v="34"/>
    <x v="21"/>
    <x v="12"/>
    <x v="88"/>
    <x v="0"/>
    <x v="30"/>
    <x v="3"/>
    <x v="32"/>
    <x v="14"/>
  </r>
  <r>
    <x v="1640"/>
    <x v="74"/>
    <x v="1"/>
    <x v="0"/>
    <x v="90"/>
    <x v="250"/>
    <x v="2"/>
    <x v="21"/>
    <x v="0"/>
    <x v="1923"/>
    <x v="584"/>
    <x v="570"/>
    <x v="25"/>
    <x v="34"/>
    <x v="21"/>
    <x v="12"/>
    <x v="88"/>
    <x v="0"/>
    <x v="30"/>
    <x v="3"/>
    <x v="32"/>
    <x v="14"/>
  </r>
  <r>
    <x v="1644"/>
    <x v="74"/>
    <x v="1"/>
    <x v="0"/>
    <x v="90"/>
    <x v="250"/>
    <x v="2"/>
    <x v="22"/>
    <x v="0"/>
    <x v="2007"/>
    <x v="615"/>
    <x v="608"/>
    <x v="25"/>
    <x v="34"/>
    <x v="21"/>
    <x v="35"/>
    <x v="456"/>
    <x v="0"/>
    <x v="30"/>
    <x v="3"/>
    <x v="136"/>
    <x v="14"/>
  </r>
  <r>
    <x v="3044"/>
    <x v="74"/>
    <x v="1"/>
    <x v="0"/>
    <x v="90"/>
    <x v="250"/>
    <x v="1"/>
    <x v="22"/>
    <x v="0"/>
    <x v="3439"/>
    <x v="621"/>
    <x v="615"/>
    <x v="25"/>
    <x v="34"/>
    <x v="21"/>
    <x v="15"/>
    <x v="96"/>
    <x v="0"/>
    <x v="30"/>
    <x v="3"/>
    <x v="36"/>
    <x v="14"/>
  </r>
  <r>
    <x v="3244"/>
    <x v="74"/>
    <x v="1"/>
    <x v="0"/>
    <x v="90"/>
    <x v="250"/>
    <x v="1"/>
    <x v="21"/>
    <x v="0"/>
    <x v="3631"/>
    <x v="621"/>
    <x v="615"/>
    <x v="25"/>
    <x v="34"/>
    <x v="21"/>
    <x v="2"/>
    <x v="9"/>
    <x v="0"/>
    <x v="30"/>
    <x v="3"/>
    <x v="3"/>
    <x v="14"/>
  </r>
  <r>
    <x v="1628"/>
    <x v="74"/>
    <x v="1"/>
    <x v="0"/>
    <x v="91"/>
    <x v="247"/>
    <x v="2"/>
    <x v="22"/>
    <x v="0"/>
    <x v="1651"/>
    <x v="166"/>
    <x v="179"/>
    <x v="354"/>
    <x v="34"/>
    <x v="21"/>
    <x v="35"/>
    <x v="1072"/>
    <x v="0"/>
    <x v="30"/>
    <x v="38"/>
    <x v="348"/>
    <x v="14"/>
  </r>
  <r>
    <x v="1650"/>
    <x v="74"/>
    <x v="1"/>
    <x v="0"/>
    <x v="91"/>
    <x v="247"/>
    <x v="2"/>
    <x v="21"/>
    <x v="0"/>
    <x v="1895"/>
    <x v="166"/>
    <x v="179"/>
    <x v="354"/>
    <x v="34"/>
    <x v="21"/>
    <x v="12"/>
    <x v="454"/>
    <x v="0"/>
    <x v="30"/>
    <x v="38"/>
    <x v="175"/>
    <x v="14"/>
  </r>
  <r>
    <x v="3230"/>
    <x v="74"/>
    <x v="1"/>
    <x v="0"/>
    <x v="91"/>
    <x v="247"/>
    <x v="1"/>
    <x v="21"/>
    <x v="0"/>
    <x v="3615"/>
    <x v="166"/>
    <x v="183"/>
    <x v="354"/>
    <x v="34"/>
    <x v="21"/>
    <x v="2"/>
    <x v="99"/>
    <x v="0"/>
    <x v="30"/>
    <x v="42"/>
    <x v="53"/>
    <x v="14"/>
  </r>
  <r>
    <x v="3035"/>
    <x v="74"/>
    <x v="1"/>
    <x v="0"/>
    <x v="92"/>
    <x v="248"/>
    <x v="1"/>
    <x v="22"/>
    <x v="0"/>
    <x v="3333"/>
    <x v="166"/>
    <x v="183"/>
    <x v="397"/>
    <x v="34"/>
    <x v="21"/>
    <x v="15"/>
    <x v="501"/>
    <x v="0"/>
    <x v="30"/>
    <x v="42"/>
    <x v="198"/>
    <x v="14"/>
  </r>
  <r>
    <x v="1649"/>
    <x v="74"/>
    <x v="1"/>
    <x v="0"/>
    <x v="92"/>
    <x v="248"/>
    <x v="0"/>
    <x v="22"/>
    <x v="0"/>
    <x v="1978"/>
    <x v="432"/>
    <x v="449"/>
    <x v="397"/>
    <x v="34"/>
    <x v="21"/>
    <x v="37"/>
    <x v="1173"/>
    <x v="0"/>
    <x v="30"/>
    <x v="42"/>
    <x v="369"/>
    <x v="14"/>
  </r>
  <r>
    <x v="3633"/>
    <x v="74"/>
    <x v="1"/>
    <x v="0"/>
    <x v="119"/>
    <x v="379"/>
    <x v="2"/>
    <x v="22"/>
    <x v="0"/>
    <x v="1954"/>
    <x v="65"/>
    <x v="49"/>
    <x v="16"/>
    <x v="34"/>
    <x v="21"/>
    <x v="35"/>
    <x v="389"/>
    <x v="0"/>
    <x v="30"/>
    <x v="2"/>
    <x v="118"/>
    <x v="14"/>
  </r>
  <r>
    <x v="1632"/>
    <x v="74"/>
    <x v="1"/>
    <x v="0"/>
    <x v="144"/>
    <x v="588"/>
    <x v="2"/>
    <x v="21"/>
    <x v="0"/>
    <x v="1897"/>
    <x v="231"/>
    <x v="227"/>
    <x v="95"/>
    <x v="34"/>
    <x v="21"/>
    <x v="12"/>
    <x v="179"/>
    <x v="0"/>
    <x v="30"/>
    <x v="16"/>
    <x v="94"/>
    <x v="14"/>
  </r>
  <r>
    <x v="1629"/>
    <x v="74"/>
    <x v="1"/>
    <x v="0"/>
    <x v="145"/>
    <x v="591"/>
    <x v="2"/>
    <x v="21"/>
    <x v="0"/>
    <x v="1893"/>
    <x v="93"/>
    <x v="100"/>
    <x v="292"/>
    <x v="34"/>
    <x v="21"/>
    <x v="12"/>
    <x v="390"/>
    <x v="0"/>
    <x v="30"/>
    <x v="35"/>
    <x v="161"/>
    <x v="14"/>
  </r>
  <r>
    <x v="1636"/>
    <x v="74"/>
    <x v="1"/>
    <x v="0"/>
    <x v="463"/>
    <x v="249"/>
    <x v="0"/>
    <x v="21"/>
    <x v="0"/>
    <x v="1919"/>
    <x v="432"/>
    <x v="433"/>
    <x v="212"/>
    <x v="34"/>
    <x v="21"/>
    <x v="16"/>
    <x v="384"/>
    <x v="0"/>
    <x v="30"/>
    <x v="26"/>
    <x v="151"/>
    <x v="14"/>
  </r>
  <r>
    <x v="1637"/>
    <x v="74"/>
    <x v="1"/>
    <x v="0"/>
    <x v="468"/>
    <x v="587"/>
    <x v="0"/>
    <x v="21"/>
    <x v="0"/>
    <x v="1920"/>
    <x v="494"/>
    <x v="491"/>
    <x v="60"/>
    <x v="34"/>
    <x v="21"/>
    <x v="16"/>
    <x v="175"/>
    <x v="0"/>
    <x v="30"/>
    <x v="16"/>
    <x v="106"/>
    <x v="14"/>
  </r>
  <r>
    <x v="1643"/>
    <x v="74"/>
    <x v="1"/>
    <x v="0"/>
    <x v="468"/>
    <x v="587"/>
    <x v="0"/>
    <x v="22"/>
    <x v="0"/>
    <x v="1980"/>
    <x v="494"/>
    <x v="491"/>
    <x v="60"/>
    <x v="34"/>
    <x v="21"/>
    <x v="37"/>
    <x v="705"/>
    <x v="0"/>
    <x v="30"/>
    <x v="16"/>
    <x v="290"/>
    <x v="14"/>
  </r>
  <r>
    <x v="1642"/>
    <x v="74"/>
    <x v="1"/>
    <x v="0"/>
    <x v="596"/>
    <x v="246"/>
    <x v="0"/>
    <x v="22"/>
    <x v="0"/>
    <x v="1979"/>
    <x v="473"/>
    <x v="475"/>
    <x v="189"/>
    <x v="34"/>
    <x v="21"/>
    <x v="37"/>
    <x v="940"/>
    <x v="0"/>
    <x v="30"/>
    <x v="26"/>
    <x v="333"/>
    <x v="14"/>
  </r>
  <r>
    <x v="1369"/>
    <x v="75"/>
    <x v="1"/>
    <x v="0"/>
    <x v="72"/>
    <x v="205"/>
    <x v="1"/>
    <x v="22"/>
    <x v="0"/>
    <x v="1964"/>
    <x v="151"/>
    <x v="152"/>
    <x v="172"/>
    <x v="34"/>
    <x v="21"/>
    <x v="15"/>
    <x v="294"/>
    <x v="0"/>
    <x v="30"/>
    <x v="26"/>
    <x v="142"/>
    <x v="14"/>
  </r>
  <r>
    <x v="3577"/>
    <x v="75"/>
    <x v="1"/>
    <x v="0"/>
    <x v="693"/>
    <x v="204"/>
    <x v="2"/>
    <x v="22"/>
    <x v="1"/>
    <x v="3858"/>
    <x v="174"/>
    <x v="175"/>
    <x v="172"/>
    <x v="34"/>
    <x v="4"/>
    <x v="35"/>
    <x v="854"/>
    <x v="0"/>
    <x v="13"/>
    <x v="26"/>
    <x v="312"/>
    <x v="14"/>
  </r>
  <r>
    <x v="1370"/>
    <x v="75"/>
    <x v="1"/>
    <x v="0"/>
    <x v="693"/>
    <x v="204"/>
    <x v="0"/>
    <x v="22"/>
    <x v="1"/>
    <x v="2329"/>
    <x v="274"/>
    <x v="278"/>
    <x v="172"/>
    <x v="34"/>
    <x v="4"/>
    <x v="37"/>
    <x v="922"/>
    <x v="0"/>
    <x v="17"/>
    <x v="26"/>
    <x v="333"/>
    <x v="14"/>
  </r>
  <r>
    <x v="2413"/>
    <x v="76"/>
    <x v="7"/>
    <x v="1"/>
    <x v="582"/>
    <x v="352"/>
    <x v="2"/>
    <x v="19"/>
    <x v="0"/>
    <x v="143"/>
    <x v="65"/>
    <x v="61"/>
    <x v="148"/>
    <x v="34"/>
    <x v="21"/>
    <x v="33"/>
    <x v="755"/>
    <x v="0"/>
    <x v="30"/>
    <x v="21"/>
    <x v="276"/>
    <x v="14"/>
  </r>
  <r>
    <x v="58"/>
    <x v="76"/>
    <x v="7"/>
    <x v="1"/>
    <x v="582"/>
    <x v="352"/>
    <x v="0"/>
    <x v="21"/>
    <x v="0"/>
    <x v="1400"/>
    <x v="76"/>
    <x v="72"/>
    <x v="148"/>
    <x v="34"/>
    <x v="21"/>
    <x v="16"/>
    <x v="299"/>
    <x v="0"/>
    <x v="30"/>
    <x v="21"/>
    <x v="131"/>
    <x v="14"/>
  </r>
  <r>
    <x v="2414"/>
    <x v="76"/>
    <x v="7"/>
    <x v="1"/>
    <x v="582"/>
    <x v="352"/>
    <x v="2"/>
    <x v="4"/>
    <x v="0"/>
    <x v="2961"/>
    <x v="76"/>
    <x v="72"/>
    <x v="148"/>
    <x v="34"/>
    <x v="21"/>
    <x v="10"/>
    <x v="212"/>
    <x v="0"/>
    <x v="30"/>
    <x v="21"/>
    <x v="99"/>
    <x v="14"/>
  </r>
  <r>
    <x v="2415"/>
    <x v="76"/>
    <x v="7"/>
    <x v="1"/>
    <x v="582"/>
    <x v="352"/>
    <x v="1"/>
    <x v="22"/>
    <x v="0"/>
    <x v="147"/>
    <x v="76"/>
    <x v="72"/>
    <x v="148"/>
    <x v="34"/>
    <x v="21"/>
    <x v="15"/>
    <x v="270"/>
    <x v="0"/>
    <x v="30"/>
    <x v="21"/>
    <x v="124"/>
    <x v="14"/>
  </r>
  <r>
    <x v="2260"/>
    <x v="76"/>
    <x v="7"/>
    <x v="1"/>
    <x v="582"/>
    <x v="352"/>
    <x v="2"/>
    <x v="19"/>
    <x v="0"/>
    <x v="3134"/>
    <x v="96"/>
    <x v="93"/>
    <x v="148"/>
    <x v="34"/>
    <x v="21"/>
    <x v="33"/>
    <x v="755"/>
    <x v="0"/>
    <x v="30"/>
    <x v="23"/>
    <x v="284"/>
    <x v="14"/>
  </r>
  <r>
    <x v="3473"/>
    <x v="76"/>
    <x v="7"/>
    <x v="1"/>
    <x v="582"/>
    <x v="352"/>
    <x v="2"/>
    <x v="19"/>
    <x v="0"/>
    <x v="3135"/>
    <x v="118"/>
    <x v="118"/>
    <x v="148"/>
    <x v="34"/>
    <x v="21"/>
    <x v="33"/>
    <x v="755"/>
    <x v="0"/>
    <x v="30"/>
    <x v="23"/>
    <x v="284"/>
    <x v="14"/>
  </r>
  <r>
    <x v="59"/>
    <x v="76"/>
    <x v="7"/>
    <x v="1"/>
    <x v="582"/>
    <x v="352"/>
    <x v="0"/>
    <x v="21"/>
    <x v="0"/>
    <x v="1401"/>
    <x v="123"/>
    <x v="120"/>
    <x v="148"/>
    <x v="34"/>
    <x v="21"/>
    <x v="16"/>
    <x v="299"/>
    <x v="0"/>
    <x v="30"/>
    <x v="21"/>
    <x v="131"/>
    <x v="14"/>
  </r>
  <r>
    <x v="2416"/>
    <x v="76"/>
    <x v="7"/>
    <x v="1"/>
    <x v="582"/>
    <x v="352"/>
    <x v="2"/>
    <x v="4"/>
    <x v="0"/>
    <x v="2963"/>
    <x v="123"/>
    <x v="120"/>
    <x v="148"/>
    <x v="34"/>
    <x v="21"/>
    <x v="10"/>
    <x v="212"/>
    <x v="0"/>
    <x v="30"/>
    <x v="21"/>
    <x v="99"/>
    <x v="14"/>
  </r>
  <r>
    <x v="2417"/>
    <x v="76"/>
    <x v="7"/>
    <x v="1"/>
    <x v="582"/>
    <x v="352"/>
    <x v="1"/>
    <x v="22"/>
    <x v="0"/>
    <x v="87"/>
    <x v="123"/>
    <x v="120"/>
    <x v="148"/>
    <x v="34"/>
    <x v="21"/>
    <x v="15"/>
    <x v="270"/>
    <x v="0"/>
    <x v="30"/>
    <x v="21"/>
    <x v="124"/>
    <x v="14"/>
  </r>
  <r>
    <x v="2261"/>
    <x v="76"/>
    <x v="7"/>
    <x v="1"/>
    <x v="582"/>
    <x v="352"/>
    <x v="2"/>
    <x v="19"/>
    <x v="0"/>
    <x v="3136"/>
    <x v="144"/>
    <x v="141"/>
    <x v="148"/>
    <x v="34"/>
    <x v="21"/>
    <x v="33"/>
    <x v="755"/>
    <x v="0"/>
    <x v="30"/>
    <x v="23"/>
    <x v="284"/>
    <x v="14"/>
  </r>
  <r>
    <x v="60"/>
    <x v="76"/>
    <x v="7"/>
    <x v="1"/>
    <x v="582"/>
    <x v="352"/>
    <x v="0"/>
    <x v="21"/>
    <x v="0"/>
    <x v="1402"/>
    <x v="166"/>
    <x v="165"/>
    <x v="148"/>
    <x v="34"/>
    <x v="21"/>
    <x v="16"/>
    <x v="299"/>
    <x v="0"/>
    <x v="30"/>
    <x v="21"/>
    <x v="131"/>
    <x v="14"/>
  </r>
  <r>
    <x v="2418"/>
    <x v="76"/>
    <x v="7"/>
    <x v="1"/>
    <x v="582"/>
    <x v="352"/>
    <x v="2"/>
    <x v="4"/>
    <x v="0"/>
    <x v="2965"/>
    <x v="166"/>
    <x v="165"/>
    <x v="148"/>
    <x v="34"/>
    <x v="21"/>
    <x v="10"/>
    <x v="212"/>
    <x v="0"/>
    <x v="30"/>
    <x v="21"/>
    <x v="99"/>
    <x v="14"/>
  </r>
  <r>
    <x v="2424"/>
    <x v="76"/>
    <x v="7"/>
    <x v="1"/>
    <x v="582"/>
    <x v="352"/>
    <x v="1"/>
    <x v="22"/>
    <x v="0"/>
    <x v="88"/>
    <x v="166"/>
    <x v="165"/>
    <x v="148"/>
    <x v="34"/>
    <x v="21"/>
    <x v="15"/>
    <x v="270"/>
    <x v="0"/>
    <x v="30"/>
    <x v="21"/>
    <x v="124"/>
    <x v="14"/>
  </r>
  <r>
    <x v="2262"/>
    <x v="76"/>
    <x v="7"/>
    <x v="1"/>
    <x v="582"/>
    <x v="352"/>
    <x v="2"/>
    <x v="19"/>
    <x v="0"/>
    <x v="3137"/>
    <x v="170"/>
    <x v="170"/>
    <x v="148"/>
    <x v="34"/>
    <x v="21"/>
    <x v="33"/>
    <x v="755"/>
    <x v="0"/>
    <x v="30"/>
    <x v="23"/>
    <x v="284"/>
    <x v="14"/>
  </r>
  <r>
    <x v="2263"/>
    <x v="76"/>
    <x v="7"/>
    <x v="1"/>
    <x v="582"/>
    <x v="352"/>
    <x v="2"/>
    <x v="19"/>
    <x v="0"/>
    <x v="3138"/>
    <x v="192"/>
    <x v="190"/>
    <x v="148"/>
    <x v="34"/>
    <x v="21"/>
    <x v="33"/>
    <x v="755"/>
    <x v="0"/>
    <x v="30"/>
    <x v="23"/>
    <x v="284"/>
    <x v="14"/>
  </r>
  <r>
    <x v="61"/>
    <x v="76"/>
    <x v="7"/>
    <x v="1"/>
    <x v="582"/>
    <x v="352"/>
    <x v="0"/>
    <x v="21"/>
    <x v="0"/>
    <x v="1403"/>
    <x v="210"/>
    <x v="208"/>
    <x v="148"/>
    <x v="34"/>
    <x v="21"/>
    <x v="16"/>
    <x v="299"/>
    <x v="0"/>
    <x v="30"/>
    <x v="21"/>
    <x v="131"/>
    <x v="14"/>
  </r>
  <r>
    <x v="2419"/>
    <x v="76"/>
    <x v="7"/>
    <x v="1"/>
    <x v="582"/>
    <x v="352"/>
    <x v="2"/>
    <x v="4"/>
    <x v="0"/>
    <x v="2967"/>
    <x v="210"/>
    <x v="208"/>
    <x v="148"/>
    <x v="34"/>
    <x v="21"/>
    <x v="10"/>
    <x v="212"/>
    <x v="0"/>
    <x v="30"/>
    <x v="21"/>
    <x v="99"/>
    <x v="14"/>
  </r>
  <r>
    <x v="2425"/>
    <x v="76"/>
    <x v="7"/>
    <x v="1"/>
    <x v="582"/>
    <x v="352"/>
    <x v="1"/>
    <x v="22"/>
    <x v="0"/>
    <x v="89"/>
    <x v="210"/>
    <x v="208"/>
    <x v="148"/>
    <x v="34"/>
    <x v="21"/>
    <x v="15"/>
    <x v="270"/>
    <x v="0"/>
    <x v="30"/>
    <x v="21"/>
    <x v="124"/>
    <x v="14"/>
  </r>
  <r>
    <x v="2264"/>
    <x v="76"/>
    <x v="7"/>
    <x v="1"/>
    <x v="582"/>
    <x v="352"/>
    <x v="2"/>
    <x v="19"/>
    <x v="0"/>
    <x v="3139"/>
    <x v="217"/>
    <x v="217"/>
    <x v="148"/>
    <x v="34"/>
    <x v="21"/>
    <x v="33"/>
    <x v="755"/>
    <x v="0"/>
    <x v="30"/>
    <x v="23"/>
    <x v="284"/>
    <x v="14"/>
  </r>
  <r>
    <x v="2265"/>
    <x v="76"/>
    <x v="7"/>
    <x v="1"/>
    <x v="582"/>
    <x v="352"/>
    <x v="2"/>
    <x v="19"/>
    <x v="0"/>
    <x v="3140"/>
    <x v="238"/>
    <x v="238"/>
    <x v="148"/>
    <x v="34"/>
    <x v="21"/>
    <x v="33"/>
    <x v="755"/>
    <x v="0"/>
    <x v="30"/>
    <x v="23"/>
    <x v="284"/>
    <x v="14"/>
  </r>
  <r>
    <x v="62"/>
    <x v="76"/>
    <x v="7"/>
    <x v="1"/>
    <x v="582"/>
    <x v="352"/>
    <x v="0"/>
    <x v="21"/>
    <x v="0"/>
    <x v="1404"/>
    <x v="253"/>
    <x v="254"/>
    <x v="148"/>
    <x v="34"/>
    <x v="21"/>
    <x v="16"/>
    <x v="299"/>
    <x v="0"/>
    <x v="30"/>
    <x v="21"/>
    <x v="131"/>
    <x v="14"/>
  </r>
  <r>
    <x v="2420"/>
    <x v="76"/>
    <x v="7"/>
    <x v="1"/>
    <x v="582"/>
    <x v="352"/>
    <x v="2"/>
    <x v="4"/>
    <x v="0"/>
    <x v="2969"/>
    <x v="253"/>
    <x v="254"/>
    <x v="148"/>
    <x v="34"/>
    <x v="21"/>
    <x v="10"/>
    <x v="212"/>
    <x v="0"/>
    <x v="30"/>
    <x v="21"/>
    <x v="99"/>
    <x v="14"/>
  </r>
  <r>
    <x v="2426"/>
    <x v="76"/>
    <x v="7"/>
    <x v="1"/>
    <x v="582"/>
    <x v="352"/>
    <x v="1"/>
    <x v="22"/>
    <x v="0"/>
    <x v="90"/>
    <x v="253"/>
    <x v="254"/>
    <x v="148"/>
    <x v="34"/>
    <x v="21"/>
    <x v="15"/>
    <x v="270"/>
    <x v="0"/>
    <x v="30"/>
    <x v="21"/>
    <x v="124"/>
    <x v="14"/>
  </r>
  <r>
    <x v="2266"/>
    <x v="76"/>
    <x v="7"/>
    <x v="1"/>
    <x v="582"/>
    <x v="352"/>
    <x v="2"/>
    <x v="19"/>
    <x v="0"/>
    <x v="3141"/>
    <x v="264"/>
    <x v="265"/>
    <x v="148"/>
    <x v="34"/>
    <x v="21"/>
    <x v="33"/>
    <x v="755"/>
    <x v="0"/>
    <x v="30"/>
    <x v="23"/>
    <x v="284"/>
    <x v="14"/>
  </r>
  <r>
    <x v="2267"/>
    <x v="76"/>
    <x v="7"/>
    <x v="1"/>
    <x v="582"/>
    <x v="352"/>
    <x v="2"/>
    <x v="19"/>
    <x v="0"/>
    <x v="3142"/>
    <x v="285"/>
    <x v="286"/>
    <x v="148"/>
    <x v="34"/>
    <x v="21"/>
    <x v="33"/>
    <x v="755"/>
    <x v="0"/>
    <x v="30"/>
    <x v="23"/>
    <x v="284"/>
    <x v="14"/>
  </r>
  <r>
    <x v="63"/>
    <x v="76"/>
    <x v="7"/>
    <x v="1"/>
    <x v="582"/>
    <x v="352"/>
    <x v="0"/>
    <x v="21"/>
    <x v="0"/>
    <x v="1405"/>
    <x v="296"/>
    <x v="296"/>
    <x v="148"/>
    <x v="34"/>
    <x v="21"/>
    <x v="16"/>
    <x v="299"/>
    <x v="0"/>
    <x v="30"/>
    <x v="21"/>
    <x v="131"/>
    <x v="14"/>
  </r>
  <r>
    <x v="2421"/>
    <x v="76"/>
    <x v="7"/>
    <x v="1"/>
    <x v="582"/>
    <x v="352"/>
    <x v="2"/>
    <x v="4"/>
    <x v="0"/>
    <x v="2971"/>
    <x v="296"/>
    <x v="296"/>
    <x v="148"/>
    <x v="34"/>
    <x v="21"/>
    <x v="10"/>
    <x v="212"/>
    <x v="0"/>
    <x v="30"/>
    <x v="21"/>
    <x v="99"/>
    <x v="14"/>
  </r>
  <r>
    <x v="2427"/>
    <x v="76"/>
    <x v="7"/>
    <x v="1"/>
    <x v="582"/>
    <x v="352"/>
    <x v="1"/>
    <x v="22"/>
    <x v="0"/>
    <x v="91"/>
    <x v="296"/>
    <x v="296"/>
    <x v="148"/>
    <x v="34"/>
    <x v="21"/>
    <x v="15"/>
    <x v="270"/>
    <x v="0"/>
    <x v="30"/>
    <x v="21"/>
    <x v="124"/>
    <x v="14"/>
  </r>
  <r>
    <x v="2268"/>
    <x v="76"/>
    <x v="7"/>
    <x v="1"/>
    <x v="582"/>
    <x v="352"/>
    <x v="2"/>
    <x v="19"/>
    <x v="0"/>
    <x v="3143"/>
    <x v="311"/>
    <x v="312"/>
    <x v="148"/>
    <x v="34"/>
    <x v="21"/>
    <x v="33"/>
    <x v="755"/>
    <x v="0"/>
    <x v="30"/>
    <x v="23"/>
    <x v="284"/>
    <x v="14"/>
  </r>
  <r>
    <x v="2269"/>
    <x v="76"/>
    <x v="7"/>
    <x v="1"/>
    <x v="582"/>
    <x v="352"/>
    <x v="2"/>
    <x v="19"/>
    <x v="0"/>
    <x v="3144"/>
    <x v="333"/>
    <x v="334"/>
    <x v="148"/>
    <x v="34"/>
    <x v="21"/>
    <x v="33"/>
    <x v="755"/>
    <x v="0"/>
    <x v="30"/>
    <x v="23"/>
    <x v="284"/>
    <x v="14"/>
  </r>
  <r>
    <x v="64"/>
    <x v="76"/>
    <x v="7"/>
    <x v="1"/>
    <x v="582"/>
    <x v="352"/>
    <x v="0"/>
    <x v="21"/>
    <x v="0"/>
    <x v="1406"/>
    <x v="340"/>
    <x v="341"/>
    <x v="148"/>
    <x v="34"/>
    <x v="21"/>
    <x v="16"/>
    <x v="299"/>
    <x v="0"/>
    <x v="30"/>
    <x v="21"/>
    <x v="131"/>
    <x v="14"/>
  </r>
  <r>
    <x v="2422"/>
    <x v="76"/>
    <x v="7"/>
    <x v="1"/>
    <x v="582"/>
    <x v="352"/>
    <x v="2"/>
    <x v="4"/>
    <x v="0"/>
    <x v="2973"/>
    <x v="340"/>
    <x v="341"/>
    <x v="148"/>
    <x v="34"/>
    <x v="21"/>
    <x v="10"/>
    <x v="212"/>
    <x v="0"/>
    <x v="30"/>
    <x v="21"/>
    <x v="99"/>
    <x v="14"/>
  </r>
  <r>
    <x v="2428"/>
    <x v="76"/>
    <x v="7"/>
    <x v="1"/>
    <x v="582"/>
    <x v="352"/>
    <x v="1"/>
    <x v="22"/>
    <x v="0"/>
    <x v="92"/>
    <x v="340"/>
    <x v="341"/>
    <x v="148"/>
    <x v="34"/>
    <x v="21"/>
    <x v="15"/>
    <x v="270"/>
    <x v="0"/>
    <x v="30"/>
    <x v="21"/>
    <x v="124"/>
    <x v="14"/>
  </r>
  <r>
    <x v="2270"/>
    <x v="76"/>
    <x v="7"/>
    <x v="1"/>
    <x v="582"/>
    <x v="352"/>
    <x v="2"/>
    <x v="19"/>
    <x v="0"/>
    <x v="3145"/>
    <x v="361"/>
    <x v="360"/>
    <x v="148"/>
    <x v="34"/>
    <x v="21"/>
    <x v="33"/>
    <x v="755"/>
    <x v="0"/>
    <x v="30"/>
    <x v="23"/>
    <x v="284"/>
    <x v="14"/>
  </r>
  <r>
    <x v="2271"/>
    <x v="76"/>
    <x v="7"/>
    <x v="1"/>
    <x v="582"/>
    <x v="352"/>
    <x v="2"/>
    <x v="19"/>
    <x v="0"/>
    <x v="3146"/>
    <x v="385"/>
    <x v="383"/>
    <x v="148"/>
    <x v="34"/>
    <x v="21"/>
    <x v="33"/>
    <x v="755"/>
    <x v="0"/>
    <x v="30"/>
    <x v="23"/>
    <x v="284"/>
    <x v="14"/>
  </r>
  <r>
    <x v="65"/>
    <x v="76"/>
    <x v="7"/>
    <x v="1"/>
    <x v="582"/>
    <x v="352"/>
    <x v="0"/>
    <x v="21"/>
    <x v="0"/>
    <x v="1407"/>
    <x v="388"/>
    <x v="386"/>
    <x v="148"/>
    <x v="34"/>
    <x v="21"/>
    <x v="16"/>
    <x v="299"/>
    <x v="0"/>
    <x v="30"/>
    <x v="21"/>
    <x v="131"/>
    <x v="14"/>
  </r>
  <r>
    <x v="2423"/>
    <x v="76"/>
    <x v="7"/>
    <x v="1"/>
    <x v="582"/>
    <x v="352"/>
    <x v="2"/>
    <x v="4"/>
    <x v="0"/>
    <x v="2975"/>
    <x v="388"/>
    <x v="386"/>
    <x v="148"/>
    <x v="34"/>
    <x v="21"/>
    <x v="10"/>
    <x v="212"/>
    <x v="0"/>
    <x v="30"/>
    <x v="21"/>
    <x v="99"/>
    <x v="14"/>
  </r>
  <r>
    <x v="2429"/>
    <x v="76"/>
    <x v="7"/>
    <x v="1"/>
    <x v="582"/>
    <x v="352"/>
    <x v="1"/>
    <x v="22"/>
    <x v="0"/>
    <x v="93"/>
    <x v="388"/>
    <x v="386"/>
    <x v="148"/>
    <x v="34"/>
    <x v="21"/>
    <x v="15"/>
    <x v="270"/>
    <x v="0"/>
    <x v="30"/>
    <x v="21"/>
    <x v="124"/>
    <x v="14"/>
  </r>
  <r>
    <x v="2272"/>
    <x v="76"/>
    <x v="7"/>
    <x v="1"/>
    <x v="582"/>
    <x v="352"/>
    <x v="2"/>
    <x v="19"/>
    <x v="0"/>
    <x v="3147"/>
    <x v="411"/>
    <x v="409"/>
    <x v="148"/>
    <x v="34"/>
    <x v="21"/>
    <x v="33"/>
    <x v="755"/>
    <x v="0"/>
    <x v="30"/>
    <x v="23"/>
    <x v="284"/>
    <x v="14"/>
  </r>
  <r>
    <x v="66"/>
    <x v="76"/>
    <x v="7"/>
    <x v="1"/>
    <x v="582"/>
    <x v="352"/>
    <x v="0"/>
    <x v="21"/>
    <x v="0"/>
    <x v="1408"/>
    <x v="432"/>
    <x v="430"/>
    <x v="148"/>
    <x v="34"/>
    <x v="21"/>
    <x v="16"/>
    <x v="299"/>
    <x v="0"/>
    <x v="30"/>
    <x v="21"/>
    <x v="131"/>
    <x v="14"/>
  </r>
  <r>
    <x v="2273"/>
    <x v="76"/>
    <x v="7"/>
    <x v="1"/>
    <x v="582"/>
    <x v="352"/>
    <x v="1"/>
    <x v="22"/>
    <x v="0"/>
    <x v="94"/>
    <x v="432"/>
    <x v="430"/>
    <x v="148"/>
    <x v="34"/>
    <x v="21"/>
    <x v="15"/>
    <x v="270"/>
    <x v="0"/>
    <x v="30"/>
    <x v="21"/>
    <x v="124"/>
    <x v="14"/>
  </r>
  <r>
    <x v="2274"/>
    <x v="76"/>
    <x v="7"/>
    <x v="1"/>
    <x v="582"/>
    <x v="352"/>
    <x v="2"/>
    <x v="4"/>
    <x v="0"/>
    <x v="3148"/>
    <x v="432"/>
    <x v="430"/>
    <x v="148"/>
    <x v="34"/>
    <x v="21"/>
    <x v="10"/>
    <x v="212"/>
    <x v="0"/>
    <x v="30"/>
    <x v="21"/>
    <x v="99"/>
    <x v="14"/>
  </r>
  <r>
    <x v="2275"/>
    <x v="76"/>
    <x v="7"/>
    <x v="1"/>
    <x v="582"/>
    <x v="352"/>
    <x v="2"/>
    <x v="19"/>
    <x v="0"/>
    <x v="3149"/>
    <x v="432"/>
    <x v="431"/>
    <x v="148"/>
    <x v="34"/>
    <x v="21"/>
    <x v="33"/>
    <x v="755"/>
    <x v="0"/>
    <x v="30"/>
    <x v="23"/>
    <x v="284"/>
    <x v="14"/>
  </r>
  <r>
    <x v="67"/>
    <x v="76"/>
    <x v="7"/>
    <x v="1"/>
    <x v="582"/>
    <x v="352"/>
    <x v="0"/>
    <x v="21"/>
    <x v="0"/>
    <x v="1409"/>
    <x v="473"/>
    <x v="471"/>
    <x v="148"/>
    <x v="34"/>
    <x v="21"/>
    <x v="16"/>
    <x v="299"/>
    <x v="0"/>
    <x v="30"/>
    <x v="21"/>
    <x v="131"/>
    <x v="14"/>
  </r>
  <r>
    <x v="2276"/>
    <x v="76"/>
    <x v="7"/>
    <x v="1"/>
    <x v="582"/>
    <x v="352"/>
    <x v="1"/>
    <x v="22"/>
    <x v="0"/>
    <x v="95"/>
    <x v="473"/>
    <x v="471"/>
    <x v="148"/>
    <x v="34"/>
    <x v="21"/>
    <x v="15"/>
    <x v="270"/>
    <x v="0"/>
    <x v="30"/>
    <x v="21"/>
    <x v="124"/>
    <x v="14"/>
  </r>
  <r>
    <x v="2277"/>
    <x v="76"/>
    <x v="7"/>
    <x v="1"/>
    <x v="582"/>
    <x v="352"/>
    <x v="2"/>
    <x v="4"/>
    <x v="0"/>
    <x v="3150"/>
    <x v="473"/>
    <x v="471"/>
    <x v="148"/>
    <x v="34"/>
    <x v="21"/>
    <x v="10"/>
    <x v="212"/>
    <x v="0"/>
    <x v="30"/>
    <x v="21"/>
    <x v="99"/>
    <x v="14"/>
  </r>
  <r>
    <x v="2278"/>
    <x v="76"/>
    <x v="7"/>
    <x v="1"/>
    <x v="582"/>
    <x v="352"/>
    <x v="2"/>
    <x v="19"/>
    <x v="0"/>
    <x v="3151"/>
    <x v="473"/>
    <x v="472"/>
    <x v="148"/>
    <x v="34"/>
    <x v="21"/>
    <x v="33"/>
    <x v="755"/>
    <x v="0"/>
    <x v="30"/>
    <x v="23"/>
    <x v="284"/>
    <x v="14"/>
  </r>
  <r>
    <x v="68"/>
    <x v="76"/>
    <x v="7"/>
    <x v="1"/>
    <x v="582"/>
    <x v="352"/>
    <x v="0"/>
    <x v="21"/>
    <x v="0"/>
    <x v="1410"/>
    <x v="513"/>
    <x v="511"/>
    <x v="148"/>
    <x v="34"/>
    <x v="21"/>
    <x v="16"/>
    <x v="299"/>
    <x v="0"/>
    <x v="30"/>
    <x v="21"/>
    <x v="131"/>
    <x v="14"/>
  </r>
  <r>
    <x v="2279"/>
    <x v="76"/>
    <x v="7"/>
    <x v="1"/>
    <x v="582"/>
    <x v="352"/>
    <x v="1"/>
    <x v="22"/>
    <x v="0"/>
    <x v="96"/>
    <x v="513"/>
    <x v="511"/>
    <x v="148"/>
    <x v="34"/>
    <x v="21"/>
    <x v="15"/>
    <x v="270"/>
    <x v="0"/>
    <x v="30"/>
    <x v="21"/>
    <x v="124"/>
    <x v="14"/>
  </r>
  <r>
    <x v="2280"/>
    <x v="76"/>
    <x v="7"/>
    <x v="1"/>
    <x v="582"/>
    <x v="352"/>
    <x v="2"/>
    <x v="4"/>
    <x v="0"/>
    <x v="3152"/>
    <x v="513"/>
    <x v="511"/>
    <x v="148"/>
    <x v="34"/>
    <x v="21"/>
    <x v="10"/>
    <x v="212"/>
    <x v="0"/>
    <x v="30"/>
    <x v="21"/>
    <x v="99"/>
    <x v="14"/>
  </r>
  <r>
    <x v="2281"/>
    <x v="76"/>
    <x v="7"/>
    <x v="1"/>
    <x v="582"/>
    <x v="352"/>
    <x v="2"/>
    <x v="19"/>
    <x v="0"/>
    <x v="3153"/>
    <x v="515"/>
    <x v="515"/>
    <x v="148"/>
    <x v="34"/>
    <x v="21"/>
    <x v="33"/>
    <x v="755"/>
    <x v="0"/>
    <x v="30"/>
    <x v="23"/>
    <x v="284"/>
    <x v="14"/>
  </r>
  <r>
    <x v="69"/>
    <x v="76"/>
    <x v="7"/>
    <x v="1"/>
    <x v="582"/>
    <x v="352"/>
    <x v="0"/>
    <x v="21"/>
    <x v="0"/>
    <x v="1411"/>
    <x v="551"/>
    <x v="549"/>
    <x v="148"/>
    <x v="34"/>
    <x v="21"/>
    <x v="16"/>
    <x v="299"/>
    <x v="0"/>
    <x v="30"/>
    <x v="21"/>
    <x v="131"/>
    <x v="14"/>
  </r>
  <r>
    <x v="2282"/>
    <x v="76"/>
    <x v="7"/>
    <x v="1"/>
    <x v="582"/>
    <x v="352"/>
    <x v="1"/>
    <x v="22"/>
    <x v="0"/>
    <x v="97"/>
    <x v="551"/>
    <x v="549"/>
    <x v="148"/>
    <x v="34"/>
    <x v="21"/>
    <x v="15"/>
    <x v="270"/>
    <x v="0"/>
    <x v="30"/>
    <x v="21"/>
    <x v="124"/>
    <x v="14"/>
  </r>
  <r>
    <x v="2283"/>
    <x v="76"/>
    <x v="7"/>
    <x v="1"/>
    <x v="582"/>
    <x v="352"/>
    <x v="2"/>
    <x v="4"/>
    <x v="0"/>
    <x v="3154"/>
    <x v="551"/>
    <x v="549"/>
    <x v="148"/>
    <x v="34"/>
    <x v="21"/>
    <x v="10"/>
    <x v="212"/>
    <x v="0"/>
    <x v="30"/>
    <x v="21"/>
    <x v="99"/>
    <x v="14"/>
  </r>
  <r>
    <x v="2284"/>
    <x v="76"/>
    <x v="7"/>
    <x v="1"/>
    <x v="582"/>
    <x v="352"/>
    <x v="2"/>
    <x v="19"/>
    <x v="0"/>
    <x v="3155"/>
    <x v="558"/>
    <x v="557"/>
    <x v="148"/>
    <x v="34"/>
    <x v="21"/>
    <x v="33"/>
    <x v="755"/>
    <x v="0"/>
    <x v="30"/>
    <x v="23"/>
    <x v="284"/>
    <x v="14"/>
  </r>
  <r>
    <x v="56"/>
    <x v="76"/>
    <x v="7"/>
    <x v="1"/>
    <x v="582"/>
    <x v="352"/>
    <x v="0"/>
    <x v="22"/>
    <x v="0"/>
    <x v="98"/>
    <x v="589"/>
    <x v="593"/>
    <x v="148"/>
    <x v="34"/>
    <x v="21"/>
    <x v="37"/>
    <x v="884"/>
    <x v="0"/>
    <x v="30"/>
    <x v="21"/>
    <x v="314"/>
    <x v="14"/>
  </r>
  <r>
    <x v="70"/>
    <x v="76"/>
    <x v="7"/>
    <x v="1"/>
    <x v="582"/>
    <x v="352"/>
    <x v="0"/>
    <x v="21"/>
    <x v="0"/>
    <x v="1412"/>
    <x v="589"/>
    <x v="593"/>
    <x v="148"/>
    <x v="34"/>
    <x v="21"/>
    <x v="16"/>
    <x v="299"/>
    <x v="0"/>
    <x v="30"/>
    <x v="21"/>
    <x v="131"/>
    <x v="14"/>
  </r>
  <r>
    <x v="2456"/>
    <x v="76"/>
    <x v="7"/>
    <x v="2"/>
    <x v="583"/>
    <x v="337"/>
    <x v="1"/>
    <x v="4"/>
    <x v="0"/>
    <x v="3238"/>
    <x v="65"/>
    <x v="65"/>
    <x v="134"/>
    <x v="34"/>
    <x v="21"/>
    <x v="1"/>
    <x v="38"/>
    <x v="0"/>
    <x v="30"/>
    <x v="26"/>
    <x v="27"/>
    <x v="14"/>
  </r>
  <r>
    <x v="2446"/>
    <x v="76"/>
    <x v="7"/>
    <x v="2"/>
    <x v="583"/>
    <x v="337"/>
    <x v="2"/>
    <x v="4"/>
    <x v="0"/>
    <x v="2977"/>
    <x v="69"/>
    <x v="65"/>
    <x v="134"/>
    <x v="34"/>
    <x v="21"/>
    <x v="10"/>
    <x v="197"/>
    <x v="0"/>
    <x v="30"/>
    <x v="21"/>
    <x v="99"/>
    <x v="14"/>
  </r>
  <r>
    <x v="2447"/>
    <x v="76"/>
    <x v="7"/>
    <x v="2"/>
    <x v="583"/>
    <x v="337"/>
    <x v="2"/>
    <x v="19"/>
    <x v="0"/>
    <x v="86"/>
    <x v="84"/>
    <x v="81"/>
    <x v="134"/>
    <x v="34"/>
    <x v="21"/>
    <x v="33"/>
    <x v="730"/>
    <x v="0"/>
    <x v="30"/>
    <x v="21"/>
    <x v="276"/>
    <x v="14"/>
  </r>
  <r>
    <x v="71"/>
    <x v="76"/>
    <x v="7"/>
    <x v="2"/>
    <x v="583"/>
    <x v="337"/>
    <x v="0"/>
    <x v="21"/>
    <x v="0"/>
    <x v="1413"/>
    <x v="96"/>
    <x v="92"/>
    <x v="134"/>
    <x v="34"/>
    <x v="21"/>
    <x v="16"/>
    <x v="275"/>
    <x v="0"/>
    <x v="30"/>
    <x v="21"/>
    <x v="131"/>
    <x v="14"/>
  </r>
  <r>
    <x v="2448"/>
    <x v="76"/>
    <x v="7"/>
    <x v="2"/>
    <x v="583"/>
    <x v="337"/>
    <x v="2"/>
    <x v="4"/>
    <x v="0"/>
    <x v="2978"/>
    <x v="96"/>
    <x v="92"/>
    <x v="134"/>
    <x v="34"/>
    <x v="21"/>
    <x v="10"/>
    <x v="197"/>
    <x v="0"/>
    <x v="30"/>
    <x v="21"/>
    <x v="99"/>
    <x v="14"/>
  </r>
  <r>
    <x v="2457"/>
    <x v="76"/>
    <x v="7"/>
    <x v="2"/>
    <x v="583"/>
    <x v="337"/>
    <x v="1"/>
    <x v="22"/>
    <x v="0"/>
    <x v="131"/>
    <x v="96"/>
    <x v="92"/>
    <x v="134"/>
    <x v="34"/>
    <x v="21"/>
    <x v="15"/>
    <x v="255"/>
    <x v="0"/>
    <x v="30"/>
    <x v="21"/>
    <x v="124"/>
    <x v="14"/>
  </r>
  <r>
    <x v="2356"/>
    <x v="76"/>
    <x v="7"/>
    <x v="2"/>
    <x v="583"/>
    <x v="337"/>
    <x v="2"/>
    <x v="19"/>
    <x v="0"/>
    <x v="3204"/>
    <x v="117"/>
    <x v="116"/>
    <x v="134"/>
    <x v="34"/>
    <x v="21"/>
    <x v="33"/>
    <x v="730"/>
    <x v="0"/>
    <x v="30"/>
    <x v="24"/>
    <x v="288"/>
    <x v="14"/>
  </r>
  <r>
    <x v="3474"/>
    <x v="76"/>
    <x v="7"/>
    <x v="2"/>
    <x v="583"/>
    <x v="337"/>
    <x v="2"/>
    <x v="19"/>
    <x v="0"/>
    <x v="3205"/>
    <x v="140"/>
    <x v="137"/>
    <x v="134"/>
    <x v="34"/>
    <x v="21"/>
    <x v="33"/>
    <x v="730"/>
    <x v="0"/>
    <x v="30"/>
    <x v="24"/>
    <x v="288"/>
    <x v="14"/>
  </r>
  <r>
    <x v="72"/>
    <x v="76"/>
    <x v="7"/>
    <x v="2"/>
    <x v="583"/>
    <x v="337"/>
    <x v="0"/>
    <x v="21"/>
    <x v="0"/>
    <x v="1414"/>
    <x v="141"/>
    <x v="137"/>
    <x v="134"/>
    <x v="34"/>
    <x v="21"/>
    <x v="16"/>
    <x v="275"/>
    <x v="0"/>
    <x v="30"/>
    <x v="21"/>
    <x v="131"/>
    <x v="14"/>
  </r>
  <r>
    <x v="2449"/>
    <x v="76"/>
    <x v="7"/>
    <x v="2"/>
    <x v="583"/>
    <x v="337"/>
    <x v="2"/>
    <x v="4"/>
    <x v="0"/>
    <x v="2979"/>
    <x v="141"/>
    <x v="137"/>
    <x v="134"/>
    <x v="34"/>
    <x v="21"/>
    <x v="10"/>
    <x v="197"/>
    <x v="0"/>
    <x v="30"/>
    <x v="21"/>
    <x v="99"/>
    <x v="14"/>
  </r>
  <r>
    <x v="2458"/>
    <x v="76"/>
    <x v="7"/>
    <x v="2"/>
    <x v="583"/>
    <x v="337"/>
    <x v="1"/>
    <x v="22"/>
    <x v="0"/>
    <x v="130"/>
    <x v="141"/>
    <x v="137"/>
    <x v="134"/>
    <x v="34"/>
    <x v="21"/>
    <x v="15"/>
    <x v="255"/>
    <x v="0"/>
    <x v="30"/>
    <x v="21"/>
    <x v="124"/>
    <x v="14"/>
  </r>
  <r>
    <x v="2357"/>
    <x v="76"/>
    <x v="7"/>
    <x v="2"/>
    <x v="583"/>
    <x v="337"/>
    <x v="2"/>
    <x v="19"/>
    <x v="0"/>
    <x v="3206"/>
    <x v="164"/>
    <x v="165"/>
    <x v="134"/>
    <x v="34"/>
    <x v="21"/>
    <x v="33"/>
    <x v="730"/>
    <x v="0"/>
    <x v="30"/>
    <x v="24"/>
    <x v="288"/>
    <x v="14"/>
  </r>
  <r>
    <x v="73"/>
    <x v="76"/>
    <x v="7"/>
    <x v="2"/>
    <x v="583"/>
    <x v="337"/>
    <x v="0"/>
    <x v="21"/>
    <x v="0"/>
    <x v="1415"/>
    <x v="183"/>
    <x v="183"/>
    <x v="134"/>
    <x v="34"/>
    <x v="21"/>
    <x v="16"/>
    <x v="275"/>
    <x v="0"/>
    <x v="30"/>
    <x v="21"/>
    <x v="131"/>
    <x v="14"/>
  </r>
  <r>
    <x v="2450"/>
    <x v="76"/>
    <x v="7"/>
    <x v="2"/>
    <x v="583"/>
    <x v="337"/>
    <x v="2"/>
    <x v="4"/>
    <x v="0"/>
    <x v="2981"/>
    <x v="183"/>
    <x v="183"/>
    <x v="134"/>
    <x v="34"/>
    <x v="21"/>
    <x v="10"/>
    <x v="197"/>
    <x v="0"/>
    <x v="30"/>
    <x v="21"/>
    <x v="99"/>
    <x v="14"/>
  </r>
  <r>
    <x v="2459"/>
    <x v="76"/>
    <x v="7"/>
    <x v="2"/>
    <x v="583"/>
    <x v="337"/>
    <x v="1"/>
    <x v="22"/>
    <x v="0"/>
    <x v="132"/>
    <x v="183"/>
    <x v="183"/>
    <x v="134"/>
    <x v="34"/>
    <x v="21"/>
    <x v="15"/>
    <x v="255"/>
    <x v="0"/>
    <x v="30"/>
    <x v="21"/>
    <x v="124"/>
    <x v="14"/>
  </r>
  <r>
    <x v="2358"/>
    <x v="76"/>
    <x v="7"/>
    <x v="2"/>
    <x v="583"/>
    <x v="337"/>
    <x v="2"/>
    <x v="19"/>
    <x v="0"/>
    <x v="3207"/>
    <x v="190"/>
    <x v="189"/>
    <x v="134"/>
    <x v="34"/>
    <x v="21"/>
    <x v="33"/>
    <x v="730"/>
    <x v="0"/>
    <x v="30"/>
    <x v="24"/>
    <x v="288"/>
    <x v="14"/>
  </r>
  <r>
    <x v="2359"/>
    <x v="76"/>
    <x v="7"/>
    <x v="2"/>
    <x v="583"/>
    <x v="337"/>
    <x v="2"/>
    <x v="19"/>
    <x v="0"/>
    <x v="3208"/>
    <x v="211"/>
    <x v="212"/>
    <x v="134"/>
    <x v="34"/>
    <x v="21"/>
    <x v="33"/>
    <x v="730"/>
    <x v="0"/>
    <x v="30"/>
    <x v="24"/>
    <x v="288"/>
    <x v="14"/>
  </r>
  <r>
    <x v="74"/>
    <x v="76"/>
    <x v="7"/>
    <x v="2"/>
    <x v="583"/>
    <x v="337"/>
    <x v="0"/>
    <x v="21"/>
    <x v="0"/>
    <x v="1416"/>
    <x v="227"/>
    <x v="227"/>
    <x v="134"/>
    <x v="34"/>
    <x v="21"/>
    <x v="16"/>
    <x v="275"/>
    <x v="0"/>
    <x v="30"/>
    <x v="21"/>
    <x v="131"/>
    <x v="14"/>
  </r>
  <r>
    <x v="2451"/>
    <x v="76"/>
    <x v="7"/>
    <x v="2"/>
    <x v="583"/>
    <x v="337"/>
    <x v="2"/>
    <x v="4"/>
    <x v="0"/>
    <x v="2983"/>
    <x v="227"/>
    <x v="227"/>
    <x v="134"/>
    <x v="34"/>
    <x v="21"/>
    <x v="10"/>
    <x v="197"/>
    <x v="0"/>
    <x v="30"/>
    <x v="21"/>
    <x v="99"/>
    <x v="14"/>
  </r>
  <r>
    <x v="2460"/>
    <x v="76"/>
    <x v="7"/>
    <x v="2"/>
    <x v="583"/>
    <x v="337"/>
    <x v="1"/>
    <x v="22"/>
    <x v="0"/>
    <x v="133"/>
    <x v="227"/>
    <x v="227"/>
    <x v="134"/>
    <x v="34"/>
    <x v="21"/>
    <x v="15"/>
    <x v="255"/>
    <x v="0"/>
    <x v="30"/>
    <x v="21"/>
    <x v="124"/>
    <x v="14"/>
  </r>
  <r>
    <x v="2360"/>
    <x v="76"/>
    <x v="7"/>
    <x v="2"/>
    <x v="583"/>
    <x v="337"/>
    <x v="2"/>
    <x v="19"/>
    <x v="0"/>
    <x v="3209"/>
    <x v="236"/>
    <x v="237"/>
    <x v="134"/>
    <x v="34"/>
    <x v="21"/>
    <x v="33"/>
    <x v="730"/>
    <x v="0"/>
    <x v="30"/>
    <x v="24"/>
    <x v="288"/>
    <x v="14"/>
  </r>
  <r>
    <x v="2361"/>
    <x v="76"/>
    <x v="7"/>
    <x v="2"/>
    <x v="583"/>
    <x v="337"/>
    <x v="2"/>
    <x v="19"/>
    <x v="0"/>
    <x v="3210"/>
    <x v="257"/>
    <x v="260"/>
    <x v="134"/>
    <x v="34"/>
    <x v="21"/>
    <x v="33"/>
    <x v="730"/>
    <x v="0"/>
    <x v="30"/>
    <x v="24"/>
    <x v="288"/>
    <x v="14"/>
  </r>
  <r>
    <x v="75"/>
    <x v="76"/>
    <x v="7"/>
    <x v="2"/>
    <x v="583"/>
    <x v="337"/>
    <x v="0"/>
    <x v="21"/>
    <x v="0"/>
    <x v="1417"/>
    <x v="271"/>
    <x v="270"/>
    <x v="134"/>
    <x v="34"/>
    <x v="21"/>
    <x v="16"/>
    <x v="275"/>
    <x v="0"/>
    <x v="30"/>
    <x v="21"/>
    <x v="131"/>
    <x v="14"/>
  </r>
  <r>
    <x v="2452"/>
    <x v="76"/>
    <x v="7"/>
    <x v="2"/>
    <x v="583"/>
    <x v="337"/>
    <x v="2"/>
    <x v="4"/>
    <x v="0"/>
    <x v="2985"/>
    <x v="271"/>
    <x v="270"/>
    <x v="134"/>
    <x v="34"/>
    <x v="21"/>
    <x v="10"/>
    <x v="197"/>
    <x v="0"/>
    <x v="30"/>
    <x v="21"/>
    <x v="99"/>
    <x v="14"/>
  </r>
  <r>
    <x v="2461"/>
    <x v="76"/>
    <x v="7"/>
    <x v="2"/>
    <x v="583"/>
    <x v="337"/>
    <x v="1"/>
    <x v="22"/>
    <x v="0"/>
    <x v="134"/>
    <x v="271"/>
    <x v="270"/>
    <x v="134"/>
    <x v="34"/>
    <x v="21"/>
    <x v="15"/>
    <x v="255"/>
    <x v="0"/>
    <x v="30"/>
    <x v="21"/>
    <x v="124"/>
    <x v="14"/>
  </r>
  <r>
    <x v="2362"/>
    <x v="76"/>
    <x v="7"/>
    <x v="2"/>
    <x v="583"/>
    <x v="337"/>
    <x v="2"/>
    <x v="19"/>
    <x v="0"/>
    <x v="3211"/>
    <x v="283"/>
    <x v="284"/>
    <x v="134"/>
    <x v="34"/>
    <x v="21"/>
    <x v="33"/>
    <x v="730"/>
    <x v="0"/>
    <x v="30"/>
    <x v="24"/>
    <x v="288"/>
    <x v="14"/>
  </r>
  <r>
    <x v="2363"/>
    <x v="76"/>
    <x v="7"/>
    <x v="2"/>
    <x v="583"/>
    <x v="337"/>
    <x v="2"/>
    <x v="19"/>
    <x v="0"/>
    <x v="3212"/>
    <x v="304"/>
    <x v="308"/>
    <x v="134"/>
    <x v="34"/>
    <x v="21"/>
    <x v="33"/>
    <x v="730"/>
    <x v="0"/>
    <x v="30"/>
    <x v="24"/>
    <x v="288"/>
    <x v="14"/>
  </r>
  <r>
    <x v="76"/>
    <x v="76"/>
    <x v="7"/>
    <x v="2"/>
    <x v="583"/>
    <x v="337"/>
    <x v="0"/>
    <x v="21"/>
    <x v="0"/>
    <x v="1418"/>
    <x v="314"/>
    <x v="315"/>
    <x v="134"/>
    <x v="34"/>
    <x v="21"/>
    <x v="16"/>
    <x v="275"/>
    <x v="0"/>
    <x v="30"/>
    <x v="21"/>
    <x v="131"/>
    <x v="14"/>
  </r>
  <r>
    <x v="2453"/>
    <x v="76"/>
    <x v="7"/>
    <x v="2"/>
    <x v="583"/>
    <x v="337"/>
    <x v="2"/>
    <x v="4"/>
    <x v="0"/>
    <x v="2987"/>
    <x v="314"/>
    <x v="315"/>
    <x v="134"/>
    <x v="34"/>
    <x v="21"/>
    <x v="10"/>
    <x v="197"/>
    <x v="0"/>
    <x v="30"/>
    <x v="21"/>
    <x v="99"/>
    <x v="14"/>
  </r>
  <r>
    <x v="2462"/>
    <x v="76"/>
    <x v="7"/>
    <x v="2"/>
    <x v="583"/>
    <x v="337"/>
    <x v="1"/>
    <x v="22"/>
    <x v="0"/>
    <x v="135"/>
    <x v="314"/>
    <x v="315"/>
    <x v="134"/>
    <x v="34"/>
    <x v="21"/>
    <x v="15"/>
    <x v="255"/>
    <x v="0"/>
    <x v="30"/>
    <x v="21"/>
    <x v="124"/>
    <x v="14"/>
  </r>
  <r>
    <x v="2364"/>
    <x v="76"/>
    <x v="7"/>
    <x v="2"/>
    <x v="583"/>
    <x v="337"/>
    <x v="2"/>
    <x v="19"/>
    <x v="0"/>
    <x v="3213"/>
    <x v="330"/>
    <x v="333"/>
    <x v="134"/>
    <x v="34"/>
    <x v="21"/>
    <x v="33"/>
    <x v="730"/>
    <x v="0"/>
    <x v="30"/>
    <x v="24"/>
    <x v="288"/>
    <x v="14"/>
  </r>
  <r>
    <x v="2365"/>
    <x v="76"/>
    <x v="7"/>
    <x v="2"/>
    <x v="583"/>
    <x v="337"/>
    <x v="2"/>
    <x v="19"/>
    <x v="0"/>
    <x v="3214"/>
    <x v="354"/>
    <x v="356"/>
    <x v="134"/>
    <x v="34"/>
    <x v="21"/>
    <x v="33"/>
    <x v="730"/>
    <x v="0"/>
    <x v="30"/>
    <x v="24"/>
    <x v="288"/>
    <x v="14"/>
  </r>
  <r>
    <x v="77"/>
    <x v="76"/>
    <x v="7"/>
    <x v="2"/>
    <x v="583"/>
    <x v="337"/>
    <x v="0"/>
    <x v="21"/>
    <x v="0"/>
    <x v="1419"/>
    <x v="361"/>
    <x v="359"/>
    <x v="134"/>
    <x v="34"/>
    <x v="21"/>
    <x v="16"/>
    <x v="275"/>
    <x v="0"/>
    <x v="30"/>
    <x v="21"/>
    <x v="131"/>
    <x v="14"/>
  </r>
  <r>
    <x v="2454"/>
    <x v="76"/>
    <x v="7"/>
    <x v="2"/>
    <x v="583"/>
    <x v="337"/>
    <x v="2"/>
    <x v="4"/>
    <x v="0"/>
    <x v="2989"/>
    <x v="361"/>
    <x v="359"/>
    <x v="134"/>
    <x v="34"/>
    <x v="21"/>
    <x v="10"/>
    <x v="197"/>
    <x v="0"/>
    <x v="30"/>
    <x v="21"/>
    <x v="99"/>
    <x v="14"/>
  </r>
  <r>
    <x v="2463"/>
    <x v="76"/>
    <x v="7"/>
    <x v="2"/>
    <x v="583"/>
    <x v="337"/>
    <x v="1"/>
    <x v="22"/>
    <x v="0"/>
    <x v="136"/>
    <x v="361"/>
    <x v="359"/>
    <x v="134"/>
    <x v="34"/>
    <x v="21"/>
    <x v="15"/>
    <x v="255"/>
    <x v="0"/>
    <x v="30"/>
    <x v="21"/>
    <x v="124"/>
    <x v="14"/>
  </r>
  <r>
    <x v="2366"/>
    <x v="76"/>
    <x v="7"/>
    <x v="2"/>
    <x v="583"/>
    <x v="337"/>
    <x v="2"/>
    <x v="19"/>
    <x v="0"/>
    <x v="3215"/>
    <x v="382"/>
    <x v="382"/>
    <x v="134"/>
    <x v="34"/>
    <x v="21"/>
    <x v="33"/>
    <x v="730"/>
    <x v="0"/>
    <x v="30"/>
    <x v="24"/>
    <x v="288"/>
    <x v="14"/>
  </r>
  <r>
    <x v="2367"/>
    <x v="76"/>
    <x v="7"/>
    <x v="2"/>
    <x v="583"/>
    <x v="337"/>
    <x v="2"/>
    <x v="19"/>
    <x v="0"/>
    <x v="3216"/>
    <x v="404"/>
    <x v="405"/>
    <x v="134"/>
    <x v="34"/>
    <x v="21"/>
    <x v="33"/>
    <x v="730"/>
    <x v="0"/>
    <x v="30"/>
    <x v="24"/>
    <x v="288"/>
    <x v="14"/>
  </r>
  <r>
    <x v="78"/>
    <x v="76"/>
    <x v="7"/>
    <x v="2"/>
    <x v="583"/>
    <x v="337"/>
    <x v="0"/>
    <x v="21"/>
    <x v="0"/>
    <x v="1420"/>
    <x v="407"/>
    <x v="405"/>
    <x v="134"/>
    <x v="34"/>
    <x v="21"/>
    <x v="16"/>
    <x v="275"/>
    <x v="0"/>
    <x v="30"/>
    <x v="21"/>
    <x v="131"/>
    <x v="14"/>
  </r>
  <r>
    <x v="2455"/>
    <x v="76"/>
    <x v="7"/>
    <x v="2"/>
    <x v="583"/>
    <x v="337"/>
    <x v="2"/>
    <x v="4"/>
    <x v="0"/>
    <x v="2991"/>
    <x v="407"/>
    <x v="405"/>
    <x v="134"/>
    <x v="34"/>
    <x v="21"/>
    <x v="10"/>
    <x v="197"/>
    <x v="0"/>
    <x v="30"/>
    <x v="21"/>
    <x v="99"/>
    <x v="14"/>
  </r>
  <r>
    <x v="2464"/>
    <x v="76"/>
    <x v="7"/>
    <x v="2"/>
    <x v="583"/>
    <x v="337"/>
    <x v="1"/>
    <x v="22"/>
    <x v="0"/>
    <x v="137"/>
    <x v="407"/>
    <x v="405"/>
    <x v="134"/>
    <x v="34"/>
    <x v="21"/>
    <x v="15"/>
    <x v="255"/>
    <x v="0"/>
    <x v="30"/>
    <x v="21"/>
    <x v="124"/>
    <x v="14"/>
  </r>
  <r>
    <x v="2368"/>
    <x v="76"/>
    <x v="7"/>
    <x v="2"/>
    <x v="583"/>
    <x v="337"/>
    <x v="2"/>
    <x v="19"/>
    <x v="0"/>
    <x v="3217"/>
    <x v="429"/>
    <x v="430"/>
    <x v="134"/>
    <x v="34"/>
    <x v="21"/>
    <x v="33"/>
    <x v="730"/>
    <x v="0"/>
    <x v="30"/>
    <x v="24"/>
    <x v="288"/>
    <x v="14"/>
  </r>
  <r>
    <x v="79"/>
    <x v="76"/>
    <x v="7"/>
    <x v="2"/>
    <x v="583"/>
    <x v="337"/>
    <x v="0"/>
    <x v="21"/>
    <x v="0"/>
    <x v="1421"/>
    <x v="449"/>
    <x v="449"/>
    <x v="134"/>
    <x v="34"/>
    <x v="21"/>
    <x v="16"/>
    <x v="275"/>
    <x v="0"/>
    <x v="30"/>
    <x v="21"/>
    <x v="131"/>
    <x v="14"/>
  </r>
  <r>
    <x v="2369"/>
    <x v="76"/>
    <x v="7"/>
    <x v="2"/>
    <x v="583"/>
    <x v="337"/>
    <x v="1"/>
    <x v="22"/>
    <x v="0"/>
    <x v="138"/>
    <x v="449"/>
    <x v="449"/>
    <x v="134"/>
    <x v="34"/>
    <x v="21"/>
    <x v="15"/>
    <x v="255"/>
    <x v="0"/>
    <x v="30"/>
    <x v="21"/>
    <x v="124"/>
    <x v="14"/>
  </r>
  <r>
    <x v="2370"/>
    <x v="76"/>
    <x v="7"/>
    <x v="2"/>
    <x v="583"/>
    <x v="337"/>
    <x v="2"/>
    <x v="4"/>
    <x v="0"/>
    <x v="3218"/>
    <x v="449"/>
    <x v="449"/>
    <x v="134"/>
    <x v="34"/>
    <x v="21"/>
    <x v="10"/>
    <x v="197"/>
    <x v="0"/>
    <x v="30"/>
    <x v="21"/>
    <x v="99"/>
    <x v="14"/>
  </r>
  <r>
    <x v="2371"/>
    <x v="76"/>
    <x v="7"/>
    <x v="2"/>
    <x v="583"/>
    <x v="337"/>
    <x v="2"/>
    <x v="19"/>
    <x v="0"/>
    <x v="3219"/>
    <x v="450"/>
    <x v="452"/>
    <x v="134"/>
    <x v="34"/>
    <x v="21"/>
    <x v="33"/>
    <x v="730"/>
    <x v="0"/>
    <x v="30"/>
    <x v="24"/>
    <x v="288"/>
    <x v="14"/>
  </r>
  <r>
    <x v="80"/>
    <x v="76"/>
    <x v="7"/>
    <x v="2"/>
    <x v="583"/>
    <x v="337"/>
    <x v="0"/>
    <x v="21"/>
    <x v="0"/>
    <x v="1422"/>
    <x v="490"/>
    <x v="491"/>
    <x v="134"/>
    <x v="34"/>
    <x v="21"/>
    <x v="16"/>
    <x v="275"/>
    <x v="0"/>
    <x v="30"/>
    <x v="21"/>
    <x v="131"/>
    <x v="14"/>
  </r>
  <r>
    <x v="2372"/>
    <x v="76"/>
    <x v="7"/>
    <x v="2"/>
    <x v="583"/>
    <x v="337"/>
    <x v="1"/>
    <x v="22"/>
    <x v="0"/>
    <x v="139"/>
    <x v="490"/>
    <x v="491"/>
    <x v="134"/>
    <x v="34"/>
    <x v="21"/>
    <x v="15"/>
    <x v="255"/>
    <x v="0"/>
    <x v="30"/>
    <x v="21"/>
    <x v="124"/>
    <x v="14"/>
  </r>
  <r>
    <x v="2373"/>
    <x v="76"/>
    <x v="7"/>
    <x v="2"/>
    <x v="583"/>
    <x v="337"/>
    <x v="2"/>
    <x v="4"/>
    <x v="0"/>
    <x v="3220"/>
    <x v="490"/>
    <x v="491"/>
    <x v="134"/>
    <x v="34"/>
    <x v="21"/>
    <x v="10"/>
    <x v="197"/>
    <x v="0"/>
    <x v="30"/>
    <x v="21"/>
    <x v="99"/>
    <x v="14"/>
  </r>
  <r>
    <x v="2374"/>
    <x v="76"/>
    <x v="7"/>
    <x v="2"/>
    <x v="583"/>
    <x v="337"/>
    <x v="2"/>
    <x v="19"/>
    <x v="0"/>
    <x v="3221"/>
    <x v="491"/>
    <x v="494"/>
    <x v="134"/>
    <x v="34"/>
    <x v="21"/>
    <x v="33"/>
    <x v="730"/>
    <x v="0"/>
    <x v="30"/>
    <x v="24"/>
    <x v="288"/>
    <x v="14"/>
  </r>
  <r>
    <x v="81"/>
    <x v="76"/>
    <x v="7"/>
    <x v="2"/>
    <x v="583"/>
    <x v="337"/>
    <x v="0"/>
    <x v="21"/>
    <x v="0"/>
    <x v="1423"/>
    <x v="529"/>
    <x v="527"/>
    <x v="134"/>
    <x v="34"/>
    <x v="21"/>
    <x v="16"/>
    <x v="275"/>
    <x v="0"/>
    <x v="30"/>
    <x v="21"/>
    <x v="131"/>
    <x v="14"/>
  </r>
  <r>
    <x v="2375"/>
    <x v="76"/>
    <x v="7"/>
    <x v="2"/>
    <x v="583"/>
    <x v="337"/>
    <x v="1"/>
    <x v="22"/>
    <x v="0"/>
    <x v="140"/>
    <x v="529"/>
    <x v="527"/>
    <x v="134"/>
    <x v="34"/>
    <x v="21"/>
    <x v="15"/>
    <x v="255"/>
    <x v="0"/>
    <x v="30"/>
    <x v="21"/>
    <x v="124"/>
    <x v="14"/>
  </r>
  <r>
    <x v="2376"/>
    <x v="76"/>
    <x v="7"/>
    <x v="2"/>
    <x v="583"/>
    <x v="337"/>
    <x v="2"/>
    <x v="4"/>
    <x v="0"/>
    <x v="3222"/>
    <x v="529"/>
    <x v="527"/>
    <x v="134"/>
    <x v="34"/>
    <x v="21"/>
    <x v="10"/>
    <x v="197"/>
    <x v="0"/>
    <x v="30"/>
    <x v="21"/>
    <x v="99"/>
    <x v="14"/>
  </r>
  <r>
    <x v="2377"/>
    <x v="76"/>
    <x v="7"/>
    <x v="2"/>
    <x v="583"/>
    <x v="337"/>
    <x v="2"/>
    <x v="19"/>
    <x v="0"/>
    <x v="3223"/>
    <x v="533"/>
    <x v="534"/>
    <x v="134"/>
    <x v="34"/>
    <x v="21"/>
    <x v="33"/>
    <x v="730"/>
    <x v="0"/>
    <x v="30"/>
    <x v="24"/>
    <x v="288"/>
    <x v="14"/>
  </r>
  <r>
    <x v="82"/>
    <x v="76"/>
    <x v="7"/>
    <x v="2"/>
    <x v="583"/>
    <x v="337"/>
    <x v="0"/>
    <x v="21"/>
    <x v="0"/>
    <x v="1424"/>
    <x v="569"/>
    <x v="565"/>
    <x v="134"/>
    <x v="34"/>
    <x v="21"/>
    <x v="16"/>
    <x v="275"/>
    <x v="0"/>
    <x v="30"/>
    <x v="21"/>
    <x v="131"/>
    <x v="14"/>
  </r>
  <r>
    <x v="2378"/>
    <x v="76"/>
    <x v="7"/>
    <x v="2"/>
    <x v="583"/>
    <x v="337"/>
    <x v="1"/>
    <x v="22"/>
    <x v="0"/>
    <x v="141"/>
    <x v="569"/>
    <x v="565"/>
    <x v="134"/>
    <x v="34"/>
    <x v="21"/>
    <x v="15"/>
    <x v="255"/>
    <x v="0"/>
    <x v="30"/>
    <x v="21"/>
    <x v="124"/>
    <x v="14"/>
  </r>
  <r>
    <x v="2379"/>
    <x v="76"/>
    <x v="7"/>
    <x v="2"/>
    <x v="583"/>
    <x v="337"/>
    <x v="2"/>
    <x v="4"/>
    <x v="0"/>
    <x v="3224"/>
    <x v="569"/>
    <x v="565"/>
    <x v="134"/>
    <x v="34"/>
    <x v="21"/>
    <x v="10"/>
    <x v="197"/>
    <x v="0"/>
    <x v="30"/>
    <x v="21"/>
    <x v="99"/>
    <x v="14"/>
  </r>
  <r>
    <x v="2380"/>
    <x v="76"/>
    <x v="7"/>
    <x v="2"/>
    <x v="583"/>
    <x v="337"/>
    <x v="2"/>
    <x v="19"/>
    <x v="0"/>
    <x v="3225"/>
    <x v="577"/>
    <x v="579"/>
    <x v="134"/>
    <x v="34"/>
    <x v="21"/>
    <x v="33"/>
    <x v="730"/>
    <x v="0"/>
    <x v="30"/>
    <x v="24"/>
    <x v="288"/>
    <x v="14"/>
  </r>
  <r>
    <x v="57"/>
    <x v="76"/>
    <x v="7"/>
    <x v="2"/>
    <x v="583"/>
    <x v="337"/>
    <x v="0"/>
    <x v="22"/>
    <x v="0"/>
    <x v="142"/>
    <x v="605"/>
    <x v="611"/>
    <x v="134"/>
    <x v="34"/>
    <x v="21"/>
    <x v="37"/>
    <x v="863"/>
    <x v="0"/>
    <x v="30"/>
    <x v="21"/>
    <x v="314"/>
    <x v="14"/>
  </r>
  <r>
    <x v="83"/>
    <x v="76"/>
    <x v="7"/>
    <x v="2"/>
    <x v="583"/>
    <x v="337"/>
    <x v="0"/>
    <x v="21"/>
    <x v="0"/>
    <x v="1425"/>
    <x v="605"/>
    <x v="611"/>
    <x v="134"/>
    <x v="34"/>
    <x v="21"/>
    <x v="16"/>
    <x v="275"/>
    <x v="0"/>
    <x v="30"/>
    <x v="21"/>
    <x v="131"/>
    <x v="14"/>
  </r>
  <r>
    <x v="1939"/>
    <x v="77"/>
    <x v="7"/>
    <x v="0"/>
    <x v="339"/>
    <x v="461"/>
    <x v="0"/>
    <x v="22"/>
    <x v="0"/>
    <x v="169"/>
    <x v="101"/>
    <x v="93"/>
    <x v="91"/>
    <x v="34"/>
    <x v="21"/>
    <x v="37"/>
    <x v="773"/>
    <x v="0"/>
    <x v="30"/>
    <x v="18"/>
    <x v="300"/>
    <x v="14"/>
  </r>
  <r>
    <x v="1940"/>
    <x v="77"/>
    <x v="7"/>
    <x v="0"/>
    <x v="339"/>
    <x v="461"/>
    <x v="0"/>
    <x v="22"/>
    <x v="0"/>
    <x v="163"/>
    <x v="148"/>
    <x v="141"/>
    <x v="91"/>
    <x v="34"/>
    <x v="21"/>
    <x v="37"/>
    <x v="773"/>
    <x v="0"/>
    <x v="30"/>
    <x v="18"/>
    <x v="300"/>
    <x v="14"/>
  </r>
  <r>
    <x v="1941"/>
    <x v="77"/>
    <x v="7"/>
    <x v="0"/>
    <x v="339"/>
    <x v="461"/>
    <x v="0"/>
    <x v="22"/>
    <x v="0"/>
    <x v="164"/>
    <x v="195"/>
    <x v="190"/>
    <x v="91"/>
    <x v="34"/>
    <x v="21"/>
    <x v="37"/>
    <x v="773"/>
    <x v="0"/>
    <x v="30"/>
    <x v="18"/>
    <x v="300"/>
    <x v="14"/>
  </r>
  <r>
    <x v="111"/>
    <x v="77"/>
    <x v="7"/>
    <x v="0"/>
    <x v="339"/>
    <x v="461"/>
    <x v="0"/>
    <x v="22"/>
    <x v="0"/>
    <x v="165"/>
    <x v="242"/>
    <x v="238"/>
    <x v="91"/>
    <x v="34"/>
    <x v="21"/>
    <x v="37"/>
    <x v="773"/>
    <x v="0"/>
    <x v="30"/>
    <x v="18"/>
    <x v="300"/>
    <x v="14"/>
  </r>
  <r>
    <x v="1942"/>
    <x v="77"/>
    <x v="7"/>
    <x v="0"/>
    <x v="339"/>
    <x v="461"/>
    <x v="0"/>
    <x v="22"/>
    <x v="0"/>
    <x v="166"/>
    <x v="288"/>
    <x v="286"/>
    <x v="91"/>
    <x v="34"/>
    <x v="21"/>
    <x v="37"/>
    <x v="773"/>
    <x v="0"/>
    <x v="30"/>
    <x v="18"/>
    <x v="300"/>
    <x v="14"/>
  </r>
  <r>
    <x v="1943"/>
    <x v="77"/>
    <x v="7"/>
    <x v="0"/>
    <x v="339"/>
    <x v="461"/>
    <x v="0"/>
    <x v="22"/>
    <x v="0"/>
    <x v="167"/>
    <x v="335"/>
    <x v="334"/>
    <x v="91"/>
    <x v="34"/>
    <x v="21"/>
    <x v="37"/>
    <x v="773"/>
    <x v="0"/>
    <x v="30"/>
    <x v="18"/>
    <x v="300"/>
    <x v="14"/>
  </r>
  <r>
    <x v="1944"/>
    <x v="77"/>
    <x v="7"/>
    <x v="0"/>
    <x v="339"/>
    <x v="461"/>
    <x v="0"/>
    <x v="22"/>
    <x v="0"/>
    <x v="168"/>
    <x v="388"/>
    <x v="383"/>
    <x v="91"/>
    <x v="34"/>
    <x v="21"/>
    <x v="37"/>
    <x v="773"/>
    <x v="0"/>
    <x v="30"/>
    <x v="18"/>
    <x v="300"/>
    <x v="14"/>
  </r>
  <r>
    <x v="1945"/>
    <x v="77"/>
    <x v="7"/>
    <x v="0"/>
    <x v="339"/>
    <x v="461"/>
    <x v="0"/>
    <x v="22"/>
    <x v="0"/>
    <x v="170"/>
    <x v="435"/>
    <x v="431"/>
    <x v="91"/>
    <x v="34"/>
    <x v="21"/>
    <x v="37"/>
    <x v="773"/>
    <x v="0"/>
    <x v="30"/>
    <x v="18"/>
    <x v="300"/>
    <x v="14"/>
  </r>
  <r>
    <x v="1946"/>
    <x v="77"/>
    <x v="7"/>
    <x v="0"/>
    <x v="339"/>
    <x v="461"/>
    <x v="0"/>
    <x v="22"/>
    <x v="0"/>
    <x v="171"/>
    <x v="480"/>
    <x v="476"/>
    <x v="91"/>
    <x v="34"/>
    <x v="21"/>
    <x v="37"/>
    <x v="773"/>
    <x v="0"/>
    <x v="30"/>
    <x v="18"/>
    <x v="300"/>
    <x v="14"/>
  </r>
  <r>
    <x v="112"/>
    <x v="77"/>
    <x v="7"/>
    <x v="0"/>
    <x v="339"/>
    <x v="461"/>
    <x v="0"/>
    <x v="22"/>
    <x v="0"/>
    <x v="172"/>
    <x v="522"/>
    <x v="518"/>
    <x v="91"/>
    <x v="34"/>
    <x v="21"/>
    <x v="37"/>
    <x v="773"/>
    <x v="0"/>
    <x v="30"/>
    <x v="18"/>
    <x v="300"/>
    <x v="14"/>
  </r>
  <r>
    <x v="1947"/>
    <x v="77"/>
    <x v="7"/>
    <x v="0"/>
    <x v="339"/>
    <x v="461"/>
    <x v="0"/>
    <x v="22"/>
    <x v="0"/>
    <x v="173"/>
    <x v="567"/>
    <x v="561"/>
    <x v="91"/>
    <x v="34"/>
    <x v="21"/>
    <x v="37"/>
    <x v="773"/>
    <x v="0"/>
    <x v="30"/>
    <x v="18"/>
    <x v="300"/>
    <x v="14"/>
  </r>
  <r>
    <x v="1948"/>
    <x v="77"/>
    <x v="7"/>
    <x v="0"/>
    <x v="339"/>
    <x v="461"/>
    <x v="0"/>
    <x v="22"/>
    <x v="0"/>
    <x v="174"/>
    <x v="604"/>
    <x v="606"/>
    <x v="91"/>
    <x v="34"/>
    <x v="21"/>
    <x v="37"/>
    <x v="773"/>
    <x v="0"/>
    <x v="30"/>
    <x v="18"/>
    <x v="300"/>
    <x v="14"/>
  </r>
  <r>
    <x v="2381"/>
    <x v="78"/>
    <x v="7"/>
    <x v="1"/>
    <x v="178"/>
    <x v="666"/>
    <x v="2"/>
    <x v="19"/>
    <x v="0"/>
    <x v="273"/>
    <x v="144"/>
    <x v="137"/>
    <x v="93"/>
    <x v="34"/>
    <x v="21"/>
    <x v="33"/>
    <x v="647"/>
    <x v="0"/>
    <x v="30"/>
    <x v="16"/>
    <x v="250"/>
    <x v="14"/>
  </r>
  <r>
    <x v="2382"/>
    <x v="78"/>
    <x v="7"/>
    <x v="1"/>
    <x v="178"/>
    <x v="666"/>
    <x v="2"/>
    <x v="19"/>
    <x v="0"/>
    <x v="274"/>
    <x v="188"/>
    <x v="183"/>
    <x v="93"/>
    <x v="34"/>
    <x v="21"/>
    <x v="33"/>
    <x v="647"/>
    <x v="0"/>
    <x v="30"/>
    <x v="16"/>
    <x v="250"/>
    <x v="14"/>
  </r>
  <r>
    <x v="2383"/>
    <x v="78"/>
    <x v="7"/>
    <x v="1"/>
    <x v="178"/>
    <x v="666"/>
    <x v="2"/>
    <x v="19"/>
    <x v="0"/>
    <x v="275"/>
    <x v="223"/>
    <x v="219"/>
    <x v="93"/>
    <x v="34"/>
    <x v="21"/>
    <x v="33"/>
    <x v="647"/>
    <x v="0"/>
    <x v="30"/>
    <x v="16"/>
    <x v="250"/>
    <x v="14"/>
  </r>
  <r>
    <x v="2384"/>
    <x v="78"/>
    <x v="7"/>
    <x v="1"/>
    <x v="178"/>
    <x v="666"/>
    <x v="2"/>
    <x v="19"/>
    <x v="0"/>
    <x v="276"/>
    <x v="268"/>
    <x v="263"/>
    <x v="93"/>
    <x v="34"/>
    <x v="21"/>
    <x v="33"/>
    <x v="647"/>
    <x v="0"/>
    <x v="30"/>
    <x v="16"/>
    <x v="250"/>
    <x v="14"/>
  </r>
  <r>
    <x v="2385"/>
    <x v="78"/>
    <x v="7"/>
    <x v="1"/>
    <x v="178"/>
    <x v="666"/>
    <x v="2"/>
    <x v="19"/>
    <x v="0"/>
    <x v="277"/>
    <x v="311"/>
    <x v="308"/>
    <x v="93"/>
    <x v="34"/>
    <x v="21"/>
    <x v="33"/>
    <x v="647"/>
    <x v="0"/>
    <x v="30"/>
    <x v="16"/>
    <x v="250"/>
    <x v="14"/>
  </r>
  <r>
    <x v="2386"/>
    <x v="78"/>
    <x v="7"/>
    <x v="1"/>
    <x v="178"/>
    <x v="666"/>
    <x v="2"/>
    <x v="19"/>
    <x v="0"/>
    <x v="278"/>
    <x v="365"/>
    <x v="359"/>
    <x v="93"/>
    <x v="34"/>
    <x v="21"/>
    <x v="33"/>
    <x v="647"/>
    <x v="0"/>
    <x v="30"/>
    <x v="16"/>
    <x v="250"/>
    <x v="14"/>
  </r>
  <r>
    <x v="2387"/>
    <x v="78"/>
    <x v="7"/>
    <x v="1"/>
    <x v="178"/>
    <x v="666"/>
    <x v="2"/>
    <x v="19"/>
    <x v="0"/>
    <x v="279"/>
    <x v="411"/>
    <x v="405"/>
    <x v="93"/>
    <x v="34"/>
    <x v="21"/>
    <x v="33"/>
    <x v="647"/>
    <x v="0"/>
    <x v="30"/>
    <x v="16"/>
    <x v="250"/>
    <x v="14"/>
  </r>
  <r>
    <x v="2388"/>
    <x v="78"/>
    <x v="7"/>
    <x v="1"/>
    <x v="178"/>
    <x v="666"/>
    <x v="2"/>
    <x v="19"/>
    <x v="0"/>
    <x v="280"/>
    <x v="500"/>
    <x v="496"/>
    <x v="93"/>
    <x v="34"/>
    <x v="21"/>
    <x v="33"/>
    <x v="647"/>
    <x v="0"/>
    <x v="30"/>
    <x v="16"/>
    <x v="250"/>
    <x v="14"/>
  </r>
  <r>
    <x v="2141"/>
    <x v="78"/>
    <x v="7"/>
    <x v="1"/>
    <x v="178"/>
    <x v="666"/>
    <x v="2"/>
    <x v="19"/>
    <x v="0"/>
    <x v="257"/>
    <x v="538"/>
    <x v="534"/>
    <x v="93"/>
    <x v="34"/>
    <x v="21"/>
    <x v="33"/>
    <x v="647"/>
    <x v="0"/>
    <x v="30"/>
    <x v="16"/>
    <x v="250"/>
    <x v="14"/>
  </r>
  <r>
    <x v="2143"/>
    <x v="78"/>
    <x v="7"/>
    <x v="1"/>
    <x v="178"/>
    <x v="666"/>
    <x v="2"/>
    <x v="19"/>
    <x v="0"/>
    <x v="258"/>
    <x v="578"/>
    <x v="574"/>
    <x v="93"/>
    <x v="34"/>
    <x v="21"/>
    <x v="33"/>
    <x v="647"/>
    <x v="0"/>
    <x v="30"/>
    <x v="16"/>
    <x v="250"/>
    <x v="14"/>
  </r>
  <r>
    <x v="2180"/>
    <x v="78"/>
    <x v="7"/>
    <x v="1"/>
    <x v="211"/>
    <x v="667"/>
    <x v="2"/>
    <x v="19"/>
    <x v="0"/>
    <x v="2253"/>
    <x v="101"/>
    <x v="92"/>
    <x v="117"/>
    <x v="34"/>
    <x v="21"/>
    <x v="33"/>
    <x v="699"/>
    <x v="0"/>
    <x v="30"/>
    <x v="16"/>
    <x v="250"/>
    <x v="14"/>
  </r>
  <r>
    <x v="2389"/>
    <x v="78"/>
    <x v="7"/>
    <x v="1"/>
    <x v="217"/>
    <x v="565"/>
    <x v="5"/>
    <x v="19"/>
    <x v="0"/>
    <x v="2354"/>
    <x v="121"/>
    <x v="106"/>
    <x v="38"/>
    <x v="34"/>
    <x v="21"/>
    <x v="31"/>
    <x v="471"/>
    <x v="0"/>
    <x v="30"/>
    <x v="6"/>
    <x v="162"/>
    <x v="14"/>
  </r>
  <r>
    <x v="1001"/>
    <x v="78"/>
    <x v="7"/>
    <x v="1"/>
    <x v="515"/>
    <x v="568"/>
    <x v="5"/>
    <x v="19"/>
    <x v="0"/>
    <x v="2279"/>
    <x v="101"/>
    <x v="79"/>
    <x v="3"/>
    <x v="34"/>
    <x v="21"/>
    <x v="31"/>
    <x v="157"/>
    <x v="0"/>
    <x v="30"/>
    <x v="0"/>
    <x v="58"/>
    <x v="14"/>
  </r>
  <r>
    <x v="1023"/>
    <x v="78"/>
    <x v="7"/>
    <x v="1"/>
    <x v="515"/>
    <x v="568"/>
    <x v="5"/>
    <x v="19"/>
    <x v="0"/>
    <x v="2559"/>
    <x v="105"/>
    <x v="83"/>
    <x v="3"/>
    <x v="34"/>
    <x v="21"/>
    <x v="31"/>
    <x v="157"/>
    <x v="0"/>
    <x v="30"/>
    <x v="0"/>
    <x v="58"/>
    <x v="14"/>
  </r>
  <r>
    <x v="4115"/>
    <x v="78"/>
    <x v="7"/>
    <x v="1"/>
    <x v="515"/>
    <x v="568"/>
    <x v="5"/>
    <x v="19"/>
    <x v="0"/>
    <x v="4116"/>
    <x v="105"/>
    <x v="83"/>
    <x v="3"/>
    <x v="34"/>
    <x v="21"/>
    <x v="31"/>
    <x v="157"/>
    <x v="0"/>
    <x v="30"/>
    <x v="0"/>
    <x v="58"/>
    <x v="14"/>
  </r>
  <r>
    <x v="1000"/>
    <x v="78"/>
    <x v="7"/>
    <x v="1"/>
    <x v="515"/>
    <x v="568"/>
    <x v="5"/>
    <x v="19"/>
    <x v="0"/>
    <x v="2278"/>
    <x v="109"/>
    <x v="88"/>
    <x v="3"/>
    <x v="34"/>
    <x v="21"/>
    <x v="31"/>
    <x v="157"/>
    <x v="0"/>
    <x v="30"/>
    <x v="0"/>
    <x v="58"/>
    <x v="14"/>
  </r>
  <r>
    <x v="4116"/>
    <x v="78"/>
    <x v="7"/>
    <x v="1"/>
    <x v="515"/>
    <x v="568"/>
    <x v="5"/>
    <x v="19"/>
    <x v="0"/>
    <x v="4117"/>
    <x v="109"/>
    <x v="88"/>
    <x v="3"/>
    <x v="34"/>
    <x v="21"/>
    <x v="31"/>
    <x v="157"/>
    <x v="0"/>
    <x v="30"/>
    <x v="0"/>
    <x v="58"/>
    <x v="14"/>
  </r>
  <r>
    <x v="1002"/>
    <x v="78"/>
    <x v="7"/>
    <x v="1"/>
    <x v="515"/>
    <x v="568"/>
    <x v="5"/>
    <x v="19"/>
    <x v="0"/>
    <x v="2280"/>
    <x v="109"/>
    <x v="88"/>
    <x v="3"/>
    <x v="34"/>
    <x v="21"/>
    <x v="31"/>
    <x v="157"/>
    <x v="0"/>
    <x v="30"/>
    <x v="0"/>
    <x v="58"/>
    <x v="14"/>
  </r>
  <r>
    <x v="1873"/>
    <x v="79"/>
    <x v="7"/>
    <x v="2"/>
    <x v="609"/>
    <x v="680"/>
    <x v="5"/>
    <x v="19"/>
    <x v="0"/>
    <x v="2276"/>
    <x v="385"/>
    <x v="378"/>
    <x v="53"/>
    <x v="34"/>
    <x v="21"/>
    <x v="31"/>
    <x v="521"/>
    <x v="0"/>
    <x v="30"/>
    <x v="16"/>
    <x v="239"/>
    <x v="14"/>
  </r>
  <r>
    <x v="1874"/>
    <x v="79"/>
    <x v="7"/>
    <x v="1"/>
    <x v="613"/>
    <x v="543"/>
    <x v="5"/>
    <x v="19"/>
    <x v="0"/>
    <x v="2032"/>
    <x v="105"/>
    <x v="92"/>
    <x v="27"/>
    <x v="34"/>
    <x v="21"/>
    <x v="31"/>
    <x v="391"/>
    <x v="0"/>
    <x v="30"/>
    <x v="11"/>
    <x v="206"/>
    <x v="14"/>
  </r>
  <r>
    <x v="232"/>
    <x v="80"/>
    <x v="4"/>
    <x v="1"/>
    <x v="250"/>
    <x v="349"/>
    <x v="0"/>
    <x v="22"/>
    <x v="0"/>
    <x v="384"/>
    <x v="52"/>
    <x v="44"/>
    <x v="123"/>
    <x v="34"/>
    <x v="21"/>
    <x v="37"/>
    <x v="850"/>
    <x v="0"/>
    <x v="30"/>
    <x v="10"/>
    <x v="252"/>
    <x v="14"/>
  </r>
  <r>
    <x v="2855"/>
    <x v="80"/>
    <x v="4"/>
    <x v="1"/>
    <x v="250"/>
    <x v="349"/>
    <x v="1"/>
    <x v="4"/>
    <x v="0"/>
    <x v="3291"/>
    <x v="74"/>
    <x v="62"/>
    <x v="123"/>
    <x v="34"/>
    <x v="21"/>
    <x v="1"/>
    <x v="37"/>
    <x v="0"/>
    <x v="30"/>
    <x v="10"/>
    <x v="11"/>
    <x v="14"/>
  </r>
  <r>
    <x v="3559"/>
    <x v="80"/>
    <x v="4"/>
    <x v="1"/>
    <x v="250"/>
    <x v="349"/>
    <x v="5"/>
    <x v="19"/>
    <x v="0"/>
    <x v="3229"/>
    <x v="76"/>
    <x v="64"/>
    <x v="123"/>
    <x v="34"/>
    <x v="21"/>
    <x v="31"/>
    <x v="677"/>
    <x v="0"/>
    <x v="30"/>
    <x v="10"/>
    <x v="199"/>
    <x v="14"/>
  </r>
  <r>
    <x v="2662"/>
    <x v="80"/>
    <x v="4"/>
    <x v="1"/>
    <x v="250"/>
    <x v="349"/>
    <x v="0"/>
    <x v="22"/>
    <x v="0"/>
    <x v="1753"/>
    <x v="96"/>
    <x v="84"/>
    <x v="123"/>
    <x v="34"/>
    <x v="21"/>
    <x v="37"/>
    <x v="850"/>
    <x v="0"/>
    <x v="30"/>
    <x v="10"/>
    <x v="252"/>
    <x v="14"/>
  </r>
  <r>
    <x v="3482"/>
    <x v="80"/>
    <x v="4"/>
    <x v="2"/>
    <x v="258"/>
    <x v="501"/>
    <x v="2"/>
    <x v="19"/>
    <x v="0"/>
    <x v="3835"/>
    <x v="87"/>
    <x v="90"/>
    <x v="268"/>
    <x v="34"/>
    <x v="21"/>
    <x v="33"/>
    <x v="876"/>
    <x v="0"/>
    <x v="30"/>
    <x v="27"/>
    <x v="297"/>
    <x v="14"/>
  </r>
  <r>
    <x v="2781"/>
    <x v="80"/>
    <x v="4"/>
    <x v="2"/>
    <x v="258"/>
    <x v="501"/>
    <x v="0"/>
    <x v="4"/>
    <x v="0"/>
    <x v="3027"/>
    <x v="88"/>
    <x v="90"/>
    <x v="268"/>
    <x v="34"/>
    <x v="21"/>
    <x v="13"/>
    <x v="383"/>
    <x v="0"/>
    <x v="30"/>
    <x v="26"/>
    <x v="134"/>
    <x v="14"/>
  </r>
  <r>
    <x v="2782"/>
    <x v="80"/>
    <x v="4"/>
    <x v="2"/>
    <x v="258"/>
    <x v="501"/>
    <x v="1"/>
    <x v="19"/>
    <x v="0"/>
    <x v="2273"/>
    <x v="92"/>
    <x v="92"/>
    <x v="268"/>
    <x v="34"/>
    <x v="21"/>
    <x v="11"/>
    <x v="333"/>
    <x v="0"/>
    <x v="30"/>
    <x v="27"/>
    <x v="127"/>
    <x v="14"/>
  </r>
  <r>
    <x v="3476"/>
    <x v="80"/>
    <x v="4"/>
    <x v="2"/>
    <x v="258"/>
    <x v="501"/>
    <x v="2"/>
    <x v="19"/>
    <x v="0"/>
    <x v="394"/>
    <x v="129"/>
    <x v="129"/>
    <x v="268"/>
    <x v="34"/>
    <x v="21"/>
    <x v="33"/>
    <x v="876"/>
    <x v="0"/>
    <x v="30"/>
    <x v="27"/>
    <x v="297"/>
    <x v="14"/>
  </r>
  <r>
    <x v="262"/>
    <x v="80"/>
    <x v="4"/>
    <x v="2"/>
    <x v="258"/>
    <x v="501"/>
    <x v="0"/>
    <x v="21"/>
    <x v="0"/>
    <x v="1111"/>
    <x v="642"/>
    <x v="651"/>
    <x v="268"/>
    <x v="34"/>
    <x v="21"/>
    <x v="16"/>
    <x v="435"/>
    <x v="0"/>
    <x v="30"/>
    <x v="27"/>
    <x v="154"/>
    <x v="14"/>
  </r>
  <r>
    <x v="3379"/>
    <x v="80"/>
    <x v="4"/>
    <x v="2"/>
    <x v="258"/>
    <x v="501"/>
    <x v="1"/>
    <x v="21"/>
    <x v="0"/>
    <x v="3770"/>
    <x v="677"/>
    <x v="686"/>
    <x v="268"/>
    <x v="34"/>
    <x v="21"/>
    <x v="2"/>
    <x v="78"/>
    <x v="0"/>
    <x v="30"/>
    <x v="27"/>
    <x v="35"/>
    <x v="14"/>
  </r>
  <r>
    <x v="2808"/>
    <x v="80"/>
    <x v="4"/>
    <x v="2"/>
    <x v="258"/>
    <x v="501"/>
    <x v="0"/>
    <x v="22"/>
    <x v="0"/>
    <x v="383"/>
    <x v="688"/>
    <x v="695"/>
    <x v="268"/>
    <x v="34"/>
    <x v="21"/>
    <x v="37"/>
    <x v="1046"/>
    <x v="0"/>
    <x v="30"/>
    <x v="22"/>
    <x v="318"/>
    <x v="14"/>
  </r>
  <r>
    <x v="321"/>
    <x v="80"/>
    <x v="4"/>
    <x v="2"/>
    <x v="268"/>
    <x v="498"/>
    <x v="2"/>
    <x v="21"/>
    <x v="0"/>
    <x v="1113"/>
    <x v="677"/>
    <x v="680"/>
    <x v="128"/>
    <x v="34"/>
    <x v="21"/>
    <x v="12"/>
    <x v="220"/>
    <x v="0"/>
    <x v="30"/>
    <x v="13"/>
    <x v="82"/>
    <x v="14"/>
  </r>
  <r>
    <x v="4071"/>
    <x v="80"/>
    <x v="4"/>
    <x v="1"/>
    <x v="275"/>
    <x v="669"/>
    <x v="0"/>
    <x v="22"/>
    <x v="0"/>
    <x v="380"/>
    <x v="17"/>
    <x v="17"/>
    <x v="263"/>
    <x v="34"/>
    <x v="21"/>
    <x v="37"/>
    <x v="1036"/>
    <x v="0"/>
    <x v="30"/>
    <x v="20"/>
    <x v="308"/>
    <x v="14"/>
  </r>
  <r>
    <x v="3475"/>
    <x v="80"/>
    <x v="4"/>
    <x v="1"/>
    <x v="275"/>
    <x v="669"/>
    <x v="2"/>
    <x v="19"/>
    <x v="0"/>
    <x v="3833"/>
    <x v="105"/>
    <x v="104"/>
    <x v="263"/>
    <x v="34"/>
    <x v="21"/>
    <x v="33"/>
    <x v="874"/>
    <x v="0"/>
    <x v="30"/>
    <x v="25"/>
    <x v="291"/>
    <x v="14"/>
  </r>
  <r>
    <x v="2720"/>
    <x v="80"/>
    <x v="4"/>
    <x v="1"/>
    <x v="275"/>
    <x v="669"/>
    <x v="1"/>
    <x v="19"/>
    <x v="0"/>
    <x v="22"/>
    <x v="109"/>
    <x v="107"/>
    <x v="263"/>
    <x v="34"/>
    <x v="21"/>
    <x v="11"/>
    <x v="326"/>
    <x v="0"/>
    <x v="30"/>
    <x v="25"/>
    <x v="122"/>
    <x v="14"/>
  </r>
  <r>
    <x v="2721"/>
    <x v="80"/>
    <x v="4"/>
    <x v="1"/>
    <x v="275"/>
    <x v="669"/>
    <x v="0"/>
    <x v="4"/>
    <x v="0"/>
    <x v="3064"/>
    <x v="119"/>
    <x v="123"/>
    <x v="263"/>
    <x v="34"/>
    <x v="21"/>
    <x v="13"/>
    <x v="380"/>
    <x v="0"/>
    <x v="30"/>
    <x v="28"/>
    <x v="143"/>
    <x v="14"/>
  </r>
  <r>
    <x v="3606"/>
    <x v="80"/>
    <x v="4"/>
    <x v="1"/>
    <x v="275"/>
    <x v="669"/>
    <x v="2"/>
    <x v="19"/>
    <x v="0"/>
    <x v="3842"/>
    <x v="377"/>
    <x v="381"/>
    <x v="263"/>
    <x v="34"/>
    <x v="21"/>
    <x v="33"/>
    <x v="874"/>
    <x v="0"/>
    <x v="30"/>
    <x v="29"/>
    <x v="305"/>
    <x v="14"/>
  </r>
  <r>
    <x v="2775"/>
    <x v="80"/>
    <x v="4"/>
    <x v="1"/>
    <x v="275"/>
    <x v="669"/>
    <x v="0"/>
    <x v="19"/>
    <x v="0"/>
    <x v="373"/>
    <x v="403"/>
    <x v="407"/>
    <x v="263"/>
    <x v="34"/>
    <x v="21"/>
    <x v="36"/>
    <x v="954"/>
    <x v="0"/>
    <x v="30"/>
    <x v="29"/>
    <x v="324"/>
    <x v="14"/>
  </r>
  <r>
    <x v="291"/>
    <x v="80"/>
    <x v="4"/>
    <x v="1"/>
    <x v="275"/>
    <x v="669"/>
    <x v="0"/>
    <x v="21"/>
    <x v="0"/>
    <x v="1171"/>
    <x v="626"/>
    <x v="636"/>
    <x v="263"/>
    <x v="34"/>
    <x v="21"/>
    <x v="16"/>
    <x v="431"/>
    <x v="0"/>
    <x v="30"/>
    <x v="25"/>
    <x v="148"/>
    <x v="14"/>
  </r>
  <r>
    <x v="292"/>
    <x v="80"/>
    <x v="4"/>
    <x v="1"/>
    <x v="275"/>
    <x v="669"/>
    <x v="0"/>
    <x v="21"/>
    <x v="0"/>
    <x v="1172"/>
    <x v="667"/>
    <x v="671"/>
    <x v="263"/>
    <x v="34"/>
    <x v="21"/>
    <x v="16"/>
    <x v="431"/>
    <x v="0"/>
    <x v="30"/>
    <x v="25"/>
    <x v="148"/>
    <x v="14"/>
  </r>
  <r>
    <x v="231"/>
    <x v="80"/>
    <x v="4"/>
    <x v="1"/>
    <x v="275"/>
    <x v="669"/>
    <x v="0"/>
    <x v="22"/>
    <x v="0"/>
    <x v="381"/>
    <x v="674"/>
    <x v="678"/>
    <x v="263"/>
    <x v="34"/>
    <x v="21"/>
    <x v="37"/>
    <x v="1036"/>
    <x v="0"/>
    <x v="30"/>
    <x v="20"/>
    <x v="308"/>
    <x v="14"/>
  </r>
  <r>
    <x v="3178"/>
    <x v="80"/>
    <x v="4"/>
    <x v="1"/>
    <x v="277"/>
    <x v="670"/>
    <x v="1"/>
    <x v="22"/>
    <x v="0"/>
    <x v="3571"/>
    <x v="713"/>
    <x v="726"/>
    <x v="417"/>
    <x v="34"/>
    <x v="21"/>
    <x v="15"/>
    <x v="520"/>
    <x v="0"/>
    <x v="30"/>
    <x v="35"/>
    <x v="173"/>
    <x v="14"/>
  </r>
  <r>
    <x v="3979"/>
    <x v="80"/>
    <x v="4"/>
    <x v="1"/>
    <x v="310"/>
    <x v="350"/>
    <x v="2"/>
    <x v="4"/>
    <x v="0"/>
    <x v="3859"/>
    <x v="74"/>
    <x v="62"/>
    <x v="154"/>
    <x v="34"/>
    <x v="21"/>
    <x v="10"/>
    <x v="217"/>
    <x v="0"/>
    <x v="30"/>
    <x v="10"/>
    <x v="60"/>
    <x v="14"/>
  </r>
  <r>
    <x v="2846"/>
    <x v="80"/>
    <x v="4"/>
    <x v="1"/>
    <x v="310"/>
    <x v="350"/>
    <x v="1"/>
    <x v="19"/>
    <x v="0"/>
    <x v="3286"/>
    <x v="79"/>
    <x v="69"/>
    <x v="154"/>
    <x v="34"/>
    <x v="21"/>
    <x v="11"/>
    <x v="232"/>
    <x v="0"/>
    <x v="30"/>
    <x v="10"/>
    <x v="63"/>
    <x v="14"/>
  </r>
  <r>
    <x v="3483"/>
    <x v="80"/>
    <x v="4"/>
    <x v="2"/>
    <x v="486"/>
    <x v="499"/>
    <x v="5"/>
    <x v="19"/>
    <x v="0"/>
    <x v="622"/>
    <x v="87"/>
    <x v="90"/>
    <x v="274"/>
    <x v="34"/>
    <x v="21"/>
    <x v="31"/>
    <x v="852"/>
    <x v="0"/>
    <x v="30"/>
    <x v="27"/>
    <x v="287"/>
    <x v="14"/>
  </r>
  <r>
    <x v="4069"/>
    <x v="80"/>
    <x v="4"/>
    <x v="2"/>
    <x v="487"/>
    <x v="500"/>
    <x v="0"/>
    <x v="22"/>
    <x v="0"/>
    <x v="382"/>
    <x v="33"/>
    <x v="31"/>
    <x v="260"/>
    <x v="34"/>
    <x v="21"/>
    <x v="37"/>
    <x v="1031"/>
    <x v="0"/>
    <x v="30"/>
    <x v="20"/>
    <x v="308"/>
    <x v="14"/>
  </r>
  <r>
    <x v="233"/>
    <x v="80"/>
    <x v="4"/>
    <x v="2"/>
    <x v="487"/>
    <x v="500"/>
    <x v="0"/>
    <x v="22"/>
    <x v="0"/>
    <x v="385"/>
    <x v="64"/>
    <x v="65"/>
    <x v="260"/>
    <x v="34"/>
    <x v="21"/>
    <x v="37"/>
    <x v="1031"/>
    <x v="0"/>
    <x v="30"/>
    <x v="27"/>
    <x v="336"/>
    <x v="14"/>
  </r>
  <r>
    <x v="2677"/>
    <x v="80"/>
    <x v="4"/>
    <x v="2"/>
    <x v="487"/>
    <x v="500"/>
    <x v="0"/>
    <x v="22"/>
    <x v="0"/>
    <x v="386"/>
    <x v="108"/>
    <x v="108"/>
    <x v="260"/>
    <x v="34"/>
    <x v="21"/>
    <x v="37"/>
    <x v="1031"/>
    <x v="0"/>
    <x v="30"/>
    <x v="27"/>
    <x v="336"/>
    <x v="14"/>
  </r>
  <r>
    <x v="2784"/>
    <x v="80"/>
    <x v="4"/>
    <x v="2"/>
    <x v="487"/>
    <x v="500"/>
    <x v="0"/>
    <x v="19"/>
    <x v="0"/>
    <x v="387"/>
    <x v="122"/>
    <x v="124"/>
    <x v="260"/>
    <x v="34"/>
    <x v="21"/>
    <x v="36"/>
    <x v="949"/>
    <x v="0"/>
    <x v="30"/>
    <x v="27"/>
    <x v="317"/>
    <x v="14"/>
  </r>
  <r>
    <x v="2785"/>
    <x v="80"/>
    <x v="4"/>
    <x v="2"/>
    <x v="487"/>
    <x v="500"/>
    <x v="0"/>
    <x v="4"/>
    <x v="0"/>
    <x v="3029"/>
    <x v="124"/>
    <x v="125"/>
    <x v="260"/>
    <x v="34"/>
    <x v="21"/>
    <x v="13"/>
    <x v="377"/>
    <x v="0"/>
    <x v="30"/>
    <x v="27"/>
    <x v="139"/>
    <x v="14"/>
  </r>
  <r>
    <x v="2038"/>
    <x v="80"/>
    <x v="4"/>
    <x v="2"/>
    <x v="487"/>
    <x v="500"/>
    <x v="1"/>
    <x v="19"/>
    <x v="0"/>
    <x v="3104"/>
    <x v="137"/>
    <x v="137"/>
    <x v="260"/>
    <x v="34"/>
    <x v="21"/>
    <x v="11"/>
    <x v="324"/>
    <x v="0"/>
    <x v="30"/>
    <x v="27"/>
    <x v="127"/>
    <x v="14"/>
  </r>
  <r>
    <x v="2788"/>
    <x v="80"/>
    <x v="4"/>
    <x v="2"/>
    <x v="487"/>
    <x v="500"/>
    <x v="0"/>
    <x v="4"/>
    <x v="0"/>
    <x v="3031"/>
    <x v="143"/>
    <x v="143"/>
    <x v="260"/>
    <x v="34"/>
    <x v="21"/>
    <x v="13"/>
    <x v="377"/>
    <x v="0"/>
    <x v="30"/>
    <x v="27"/>
    <x v="139"/>
    <x v="14"/>
  </r>
  <r>
    <x v="2790"/>
    <x v="80"/>
    <x v="4"/>
    <x v="2"/>
    <x v="487"/>
    <x v="500"/>
    <x v="0"/>
    <x v="4"/>
    <x v="0"/>
    <x v="3032"/>
    <x v="152"/>
    <x v="154"/>
    <x v="260"/>
    <x v="34"/>
    <x v="21"/>
    <x v="13"/>
    <x v="377"/>
    <x v="0"/>
    <x v="30"/>
    <x v="27"/>
    <x v="139"/>
    <x v="14"/>
  </r>
  <r>
    <x v="2791"/>
    <x v="80"/>
    <x v="4"/>
    <x v="2"/>
    <x v="487"/>
    <x v="500"/>
    <x v="0"/>
    <x v="19"/>
    <x v="0"/>
    <x v="404"/>
    <x v="155"/>
    <x v="157"/>
    <x v="260"/>
    <x v="34"/>
    <x v="21"/>
    <x v="36"/>
    <x v="949"/>
    <x v="0"/>
    <x v="30"/>
    <x v="27"/>
    <x v="317"/>
    <x v="14"/>
  </r>
  <r>
    <x v="2792"/>
    <x v="80"/>
    <x v="4"/>
    <x v="2"/>
    <x v="487"/>
    <x v="500"/>
    <x v="0"/>
    <x v="19"/>
    <x v="0"/>
    <x v="388"/>
    <x v="169"/>
    <x v="173"/>
    <x v="260"/>
    <x v="34"/>
    <x v="21"/>
    <x v="36"/>
    <x v="949"/>
    <x v="0"/>
    <x v="30"/>
    <x v="27"/>
    <x v="317"/>
    <x v="14"/>
  </r>
  <r>
    <x v="2793"/>
    <x v="80"/>
    <x v="4"/>
    <x v="2"/>
    <x v="487"/>
    <x v="500"/>
    <x v="0"/>
    <x v="4"/>
    <x v="0"/>
    <x v="3033"/>
    <x v="171"/>
    <x v="174"/>
    <x v="260"/>
    <x v="34"/>
    <x v="21"/>
    <x v="13"/>
    <x v="377"/>
    <x v="0"/>
    <x v="30"/>
    <x v="27"/>
    <x v="139"/>
    <x v="14"/>
  </r>
  <r>
    <x v="2795"/>
    <x v="80"/>
    <x v="4"/>
    <x v="2"/>
    <x v="487"/>
    <x v="500"/>
    <x v="0"/>
    <x v="19"/>
    <x v="0"/>
    <x v="395"/>
    <x v="182"/>
    <x v="186"/>
    <x v="260"/>
    <x v="34"/>
    <x v="21"/>
    <x v="36"/>
    <x v="949"/>
    <x v="0"/>
    <x v="30"/>
    <x v="27"/>
    <x v="317"/>
    <x v="14"/>
  </r>
  <r>
    <x v="2797"/>
    <x v="80"/>
    <x v="4"/>
    <x v="2"/>
    <x v="487"/>
    <x v="500"/>
    <x v="0"/>
    <x v="4"/>
    <x v="0"/>
    <x v="3035"/>
    <x v="191"/>
    <x v="191"/>
    <x v="260"/>
    <x v="34"/>
    <x v="21"/>
    <x v="13"/>
    <x v="377"/>
    <x v="0"/>
    <x v="30"/>
    <x v="27"/>
    <x v="139"/>
    <x v="14"/>
  </r>
  <r>
    <x v="2799"/>
    <x v="80"/>
    <x v="4"/>
    <x v="2"/>
    <x v="487"/>
    <x v="500"/>
    <x v="0"/>
    <x v="19"/>
    <x v="0"/>
    <x v="405"/>
    <x v="199"/>
    <x v="200"/>
    <x v="260"/>
    <x v="34"/>
    <x v="21"/>
    <x v="36"/>
    <x v="949"/>
    <x v="0"/>
    <x v="30"/>
    <x v="27"/>
    <x v="317"/>
    <x v="14"/>
  </r>
  <r>
    <x v="2800"/>
    <x v="80"/>
    <x v="4"/>
    <x v="2"/>
    <x v="487"/>
    <x v="500"/>
    <x v="0"/>
    <x v="4"/>
    <x v="0"/>
    <x v="3036"/>
    <x v="201"/>
    <x v="202"/>
    <x v="260"/>
    <x v="34"/>
    <x v="21"/>
    <x v="13"/>
    <x v="377"/>
    <x v="0"/>
    <x v="30"/>
    <x v="27"/>
    <x v="139"/>
    <x v="14"/>
  </r>
  <r>
    <x v="2801"/>
    <x v="80"/>
    <x v="4"/>
    <x v="2"/>
    <x v="487"/>
    <x v="500"/>
    <x v="0"/>
    <x v="19"/>
    <x v="0"/>
    <x v="389"/>
    <x v="216"/>
    <x v="219"/>
    <x v="260"/>
    <x v="34"/>
    <x v="21"/>
    <x v="36"/>
    <x v="949"/>
    <x v="0"/>
    <x v="30"/>
    <x v="27"/>
    <x v="317"/>
    <x v="14"/>
  </r>
  <r>
    <x v="2802"/>
    <x v="80"/>
    <x v="4"/>
    <x v="2"/>
    <x v="487"/>
    <x v="500"/>
    <x v="0"/>
    <x v="4"/>
    <x v="0"/>
    <x v="3037"/>
    <x v="218"/>
    <x v="221"/>
    <x v="260"/>
    <x v="34"/>
    <x v="21"/>
    <x v="13"/>
    <x v="377"/>
    <x v="0"/>
    <x v="30"/>
    <x v="27"/>
    <x v="139"/>
    <x v="14"/>
  </r>
  <r>
    <x v="2804"/>
    <x v="80"/>
    <x v="4"/>
    <x v="2"/>
    <x v="487"/>
    <x v="500"/>
    <x v="0"/>
    <x v="19"/>
    <x v="0"/>
    <x v="396"/>
    <x v="230"/>
    <x v="235"/>
    <x v="260"/>
    <x v="34"/>
    <x v="21"/>
    <x v="36"/>
    <x v="949"/>
    <x v="0"/>
    <x v="30"/>
    <x v="27"/>
    <x v="317"/>
    <x v="14"/>
  </r>
  <r>
    <x v="2806"/>
    <x v="80"/>
    <x v="4"/>
    <x v="2"/>
    <x v="487"/>
    <x v="500"/>
    <x v="0"/>
    <x v="4"/>
    <x v="0"/>
    <x v="3039"/>
    <x v="237"/>
    <x v="240"/>
    <x v="260"/>
    <x v="34"/>
    <x v="21"/>
    <x v="13"/>
    <x v="377"/>
    <x v="0"/>
    <x v="30"/>
    <x v="27"/>
    <x v="139"/>
    <x v="14"/>
  </r>
  <r>
    <x v="2809"/>
    <x v="80"/>
    <x v="4"/>
    <x v="2"/>
    <x v="487"/>
    <x v="500"/>
    <x v="0"/>
    <x v="19"/>
    <x v="0"/>
    <x v="406"/>
    <x v="246"/>
    <x v="249"/>
    <x v="260"/>
    <x v="34"/>
    <x v="21"/>
    <x v="36"/>
    <x v="949"/>
    <x v="0"/>
    <x v="30"/>
    <x v="27"/>
    <x v="317"/>
    <x v="14"/>
  </r>
  <r>
    <x v="2810"/>
    <x v="80"/>
    <x v="4"/>
    <x v="2"/>
    <x v="487"/>
    <x v="500"/>
    <x v="0"/>
    <x v="4"/>
    <x v="0"/>
    <x v="3040"/>
    <x v="248"/>
    <x v="251"/>
    <x v="260"/>
    <x v="34"/>
    <x v="21"/>
    <x v="13"/>
    <x v="377"/>
    <x v="0"/>
    <x v="30"/>
    <x v="27"/>
    <x v="139"/>
    <x v="14"/>
  </r>
  <r>
    <x v="2811"/>
    <x v="80"/>
    <x v="4"/>
    <x v="2"/>
    <x v="487"/>
    <x v="500"/>
    <x v="0"/>
    <x v="19"/>
    <x v="0"/>
    <x v="390"/>
    <x v="263"/>
    <x v="268"/>
    <x v="260"/>
    <x v="34"/>
    <x v="21"/>
    <x v="36"/>
    <x v="949"/>
    <x v="0"/>
    <x v="30"/>
    <x v="27"/>
    <x v="317"/>
    <x v="14"/>
  </r>
  <r>
    <x v="2812"/>
    <x v="80"/>
    <x v="4"/>
    <x v="2"/>
    <x v="487"/>
    <x v="500"/>
    <x v="0"/>
    <x v="4"/>
    <x v="0"/>
    <x v="3042"/>
    <x v="266"/>
    <x v="269"/>
    <x v="260"/>
    <x v="34"/>
    <x v="21"/>
    <x v="13"/>
    <x v="377"/>
    <x v="0"/>
    <x v="30"/>
    <x v="27"/>
    <x v="139"/>
    <x v="14"/>
  </r>
  <r>
    <x v="2814"/>
    <x v="80"/>
    <x v="4"/>
    <x v="2"/>
    <x v="487"/>
    <x v="500"/>
    <x v="0"/>
    <x v="19"/>
    <x v="0"/>
    <x v="407"/>
    <x v="276"/>
    <x v="282"/>
    <x v="260"/>
    <x v="34"/>
    <x v="21"/>
    <x v="36"/>
    <x v="949"/>
    <x v="0"/>
    <x v="30"/>
    <x v="27"/>
    <x v="317"/>
    <x v="14"/>
  </r>
  <r>
    <x v="2816"/>
    <x v="80"/>
    <x v="4"/>
    <x v="2"/>
    <x v="487"/>
    <x v="500"/>
    <x v="0"/>
    <x v="4"/>
    <x v="0"/>
    <x v="3043"/>
    <x v="284"/>
    <x v="288"/>
    <x v="260"/>
    <x v="34"/>
    <x v="21"/>
    <x v="13"/>
    <x v="377"/>
    <x v="0"/>
    <x v="30"/>
    <x v="27"/>
    <x v="139"/>
    <x v="14"/>
  </r>
  <r>
    <x v="2818"/>
    <x v="80"/>
    <x v="4"/>
    <x v="2"/>
    <x v="487"/>
    <x v="500"/>
    <x v="0"/>
    <x v="19"/>
    <x v="0"/>
    <x v="391"/>
    <x v="291"/>
    <x v="296"/>
    <x v="260"/>
    <x v="34"/>
    <x v="21"/>
    <x v="36"/>
    <x v="949"/>
    <x v="0"/>
    <x v="30"/>
    <x v="27"/>
    <x v="317"/>
    <x v="14"/>
  </r>
  <r>
    <x v="2819"/>
    <x v="80"/>
    <x v="4"/>
    <x v="2"/>
    <x v="487"/>
    <x v="500"/>
    <x v="0"/>
    <x v="4"/>
    <x v="0"/>
    <x v="3044"/>
    <x v="293"/>
    <x v="298"/>
    <x v="260"/>
    <x v="34"/>
    <x v="21"/>
    <x v="13"/>
    <x v="377"/>
    <x v="0"/>
    <x v="30"/>
    <x v="27"/>
    <x v="139"/>
    <x v="14"/>
  </r>
  <r>
    <x v="2820"/>
    <x v="80"/>
    <x v="4"/>
    <x v="2"/>
    <x v="487"/>
    <x v="500"/>
    <x v="0"/>
    <x v="19"/>
    <x v="0"/>
    <x v="397"/>
    <x v="310"/>
    <x v="315"/>
    <x v="260"/>
    <x v="34"/>
    <x v="21"/>
    <x v="36"/>
    <x v="949"/>
    <x v="0"/>
    <x v="30"/>
    <x v="27"/>
    <x v="317"/>
    <x v="14"/>
  </r>
  <r>
    <x v="2821"/>
    <x v="80"/>
    <x v="4"/>
    <x v="2"/>
    <x v="487"/>
    <x v="500"/>
    <x v="0"/>
    <x v="4"/>
    <x v="0"/>
    <x v="3046"/>
    <x v="312"/>
    <x v="317"/>
    <x v="260"/>
    <x v="34"/>
    <x v="21"/>
    <x v="13"/>
    <x v="377"/>
    <x v="0"/>
    <x v="30"/>
    <x v="27"/>
    <x v="139"/>
    <x v="14"/>
  </r>
  <r>
    <x v="2822"/>
    <x v="80"/>
    <x v="4"/>
    <x v="2"/>
    <x v="487"/>
    <x v="500"/>
    <x v="0"/>
    <x v="19"/>
    <x v="0"/>
    <x v="408"/>
    <x v="323"/>
    <x v="330"/>
    <x v="260"/>
    <x v="34"/>
    <x v="21"/>
    <x v="36"/>
    <x v="949"/>
    <x v="0"/>
    <x v="30"/>
    <x v="27"/>
    <x v="317"/>
    <x v="14"/>
  </r>
  <r>
    <x v="2824"/>
    <x v="80"/>
    <x v="4"/>
    <x v="2"/>
    <x v="487"/>
    <x v="500"/>
    <x v="0"/>
    <x v="4"/>
    <x v="0"/>
    <x v="3047"/>
    <x v="331"/>
    <x v="336"/>
    <x v="260"/>
    <x v="34"/>
    <x v="21"/>
    <x v="13"/>
    <x v="377"/>
    <x v="0"/>
    <x v="30"/>
    <x v="27"/>
    <x v="139"/>
    <x v="14"/>
  </r>
  <r>
    <x v="2825"/>
    <x v="80"/>
    <x v="4"/>
    <x v="2"/>
    <x v="487"/>
    <x v="500"/>
    <x v="0"/>
    <x v="19"/>
    <x v="0"/>
    <x v="392"/>
    <x v="339"/>
    <x v="345"/>
    <x v="260"/>
    <x v="34"/>
    <x v="21"/>
    <x v="36"/>
    <x v="949"/>
    <x v="0"/>
    <x v="30"/>
    <x v="27"/>
    <x v="317"/>
    <x v="14"/>
  </r>
  <r>
    <x v="2826"/>
    <x v="80"/>
    <x v="4"/>
    <x v="2"/>
    <x v="487"/>
    <x v="500"/>
    <x v="0"/>
    <x v="4"/>
    <x v="0"/>
    <x v="3048"/>
    <x v="341"/>
    <x v="346"/>
    <x v="260"/>
    <x v="34"/>
    <x v="21"/>
    <x v="13"/>
    <x v="377"/>
    <x v="0"/>
    <x v="30"/>
    <x v="27"/>
    <x v="139"/>
    <x v="14"/>
  </r>
  <r>
    <x v="2829"/>
    <x v="80"/>
    <x v="4"/>
    <x v="2"/>
    <x v="487"/>
    <x v="500"/>
    <x v="0"/>
    <x v="19"/>
    <x v="0"/>
    <x v="398"/>
    <x v="360"/>
    <x v="362"/>
    <x v="260"/>
    <x v="34"/>
    <x v="21"/>
    <x v="36"/>
    <x v="949"/>
    <x v="0"/>
    <x v="30"/>
    <x v="27"/>
    <x v="317"/>
    <x v="14"/>
  </r>
  <r>
    <x v="2830"/>
    <x v="80"/>
    <x v="4"/>
    <x v="2"/>
    <x v="487"/>
    <x v="500"/>
    <x v="0"/>
    <x v="4"/>
    <x v="0"/>
    <x v="3050"/>
    <x v="363"/>
    <x v="365"/>
    <x v="260"/>
    <x v="34"/>
    <x v="21"/>
    <x v="13"/>
    <x v="377"/>
    <x v="0"/>
    <x v="30"/>
    <x v="27"/>
    <x v="139"/>
    <x v="14"/>
  </r>
  <r>
    <x v="2832"/>
    <x v="80"/>
    <x v="4"/>
    <x v="2"/>
    <x v="487"/>
    <x v="500"/>
    <x v="0"/>
    <x v="19"/>
    <x v="0"/>
    <x v="409"/>
    <x v="375"/>
    <x v="378"/>
    <x v="260"/>
    <x v="34"/>
    <x v="21"/>
    <x v="36"/>
    <x v="949"/>
    <x v="0"/>
    <x v="30"/>
    <x v="27"/>
    <x v="317"/>
    <x v="14"/>
  </r>
  <r>
    <x v="2834"/>
    <x v="80"/>
    <x v="4"/>
    <x v="2"/>
    <x v="487"/>
    <x v="500"/>
    <x v="0"/>
    <x v="4"/>
    <x v="0"/>
    <x v="3051"/>
    <x v="383"/>
    <x v="385"/>
    <x v="260"/>
    <x v="34"/>
    <x v="21"/>
    <x v="13"/>
    <x v="377"/>
    <x v="0"/>
    <x v="30"/>
    <x v="27"/>
    <x v="139"/>
    <x v="14"/>
  </r>
  <r>
    <x v="2836"/>
    <x v="80"/>
    <x v="4"/>
    <x v="2"/>
    <x v="487"/>
    <x v="500"/>
    <x v="0"/>
    <x v="19"/>
    <x v="0"/>
    <x v="393"/>
    <x v="390"/>
    <x v="394"/>
    <x v="260"/>
    <x v="34"/>
    <x v="21"/>
    <x v="36"/>
    <x v="949"/>
    <x v="0"/>
    <x v="30"/>
    <x v="27"/>
    <x v="317"/>
    <x v="14"/>
  </r>
  <r>
    <x v="2837"/>
    <x v="80"/>
    <x v="4"/>
    <x v="2"/>
    <x v="487"/>
    <x v="500"/>
    <x v="0"/>
    <x v="4"/>
    <x v="0"/>
    <x v="3052"/>
    <x v="392"/>
    <x v="395"/>
    <x v="260"/>
    <x v="34"/>
    <x v="21"/>
    <x v="13"/>
    <x v="377"/>
    <x v="0"/>
    <x v="30"/>
    <x v="27"/>
    <x v="139"/>
    <x v="14"/>
  </r>
  <r>
    <x v="2840"/>
    <x v="80"/>
    <x v="4"/>
    <x v="2"/>
    <x v="487"/>
    <x v="500"/>
    <x v="0"/>
    <x v="19"/>
    <x v="0"/>
    <x v="399"/>
    <x v="410"/>
    <x v="412"/>
    <x v="260"/>
    <x v="34"/>
    <x v="21"/>
    <x v="36"/>
    <x v="949"/>
    <x v="0"/>
    <x v="30"/>
    <x v="27"/>
    <x v="317"/>
    <x v="14"/>
  </r>
  <r>
    <x v="2841"/>
    <x v="80"/>
    <x v="4"/>
    <x v="2"/>
    <x v="487"/>
    <x v="500"/>
    <x v="0"/>
    <x v="4"/>
    <x v="0"/>
    <x v="3054"/>
    <x v="412"/>
    <x v="414"/>
    <x v="260"/>
    <x v="34"/>
    <x v="21"/>
    <x v="13"/>
    <x v="377"/>
    <x v="0"/>
    <x v="30"/>
    <x v="27"/>
    <x v="139"/>
    <x v="14"/>
  </r>
  <r>
    <x v="2842"/>
    <x v="80"/>
    <x v="4"/>
    <x v="2"/>
    <x v="487"/>
    <x v="500"/>
    <x v="0"/>
    <x v="19"/>
    <x v="0"/>
    <x v="410"/>
    <x v="427"/>
    <x v="429"/>
    <x v="260"/>
    <x v="34"/>
    <x v="21"/>
    <x v="36"/>
    <x v="949"/>
    <x v="0"/>
    <x v="30"/>
    <x v="27"/>
    <x v="317"/>
    <x v="14"/>
  </r>
  <r>
    <x v="2843"/>
    <x v="80"/>
    <x v="4"/>
    <x v="2"/>
    <x v="487"/>
    <x v="500"/>
    <x v="0"/>
    <x v="4"/>
    <x v="0"/>
    <x v="3055"/>
    <x v="431"/>
    <x v="433"/>
    <x v="260"/>
    <x v="34"/>
    <x v="21"/>
    <x v="13"/>
    <x v="377"/>
    <x v="0"/>
    <x v="30"/>
    <x v="27"/>
    <x v="139"/>
    <x v="14"/>
  </r>
  <r>
    <x v="2844"/>
    <x v="80"/>
    <x v="4"/>
    <x v="2"/>
    <x v="487"/>
    <x v="500"/>
    <x v="0"/>
    <x v="19"/>
    <x v="0"/>
    <x v="400"/>
    <x v="436"/>
    <x v="439"/>
    <x v="260"/>
    <x v="34"/>
    <x v="21"/>
    <x v="36"/>
    <x v="949"/>
    <x v="0"/>
    <x v="30"/>
    <x v="27"/>
    <x v="317"/>
    <x v="14"/>
  </r>
  <r>
    <x v="2845"/>
    <x v="80"/>
    <x v="4"/>
    <x v="2"/>
    <x v="487"/>
    <x v="500"/>
    <x v="0"/>
    <x v="4"/>
    <x v="0"/>
    <x v="3056"/>
    <x v="440"/>
    <x v="444"/>
    <x v="260"/>
    <x v="34"/>
    <x v="21"/>
    <x v="13"/>
    <x v="377"/>
    <x v="0"/>
    <x v="30"/>
    <x v="27"/>
    <x v="139"/>
    <x v="14"/>
  </r>
  <r>
    <x v="2678"/>
    <x v="80"/>
    <x v="4"/>
    <x v="2"/>
    <x v="487"/>
    <x v="500"/>
    <x v="0"/>
    <x v="22"/>
    <x v="0"/>
    <x v="3057"/>
    <x v="456"/>
    <x v="460"/>
    <x v="260"/>
    <x v="34"/>
    <x v="21"/>
    <x v="37"/>
    <x v="1031"/>
    <x v="0"/>
    <x v="30"/>
    <x v="27"/>
    <x v="336"/>
    <x v="14"/>
  </r>
  <r>
    <x v="2679"/>
    <x v="80"/>
    <x v="4"/>
    <x v="2"/>
    <x v="487"/>
    <x v="500"/>
    <x v="0"/>
    <x v="22"/>
    <x v="0"/>
    <x v="3058"/>
    <x v="475"/>
    <x v="478"/>
    <x v="260"/>
    <x v="34"/>
    <x v="21"/>
    <x v="37"/>
    <x v="1031"/>
    <x v="0"/>
    <x v="30"/>
    <x v="27"/>
    <x v="336"/>
    <x v="14"/>
  </r>
  <r>
    <x v="2680"/>
    <x v="80"/>
    <x v="4"/>
    <x v="2"/>
    <x v="487"/>
    <x v="500"/>
    <x v="0"/>
    <x v="22"/>
    <x v="0"/>
    <x v="401"/>
    <x v="485"/>
    <x v="488"/>
    <x v="260"/>
    <x v="34"/>
    <x v="21"/>
    <x v="37"/>
    <x v="1031"/>
    <x v="0"/>
    <x v="30"/>
    <x v="27"/>
    <x v="336"/>
    <x v="14"/>
  </r>
  <r>
    <x v="2681"/>
    <x v="80"/>
    <x v="4"/>
    <x v="2"/>
    <x v="487"/>
    <x v="500"/>
    <x v="0"/>
    <x v="22"/>
    <x v="0"/>
    <x v="411"/>
    <x v="501"/>
    <x v="504"/>
    <x v="260"/>
    <x v="34"/>
    <x v="21"/>
    <x v="37"/>
    <x v="1031"/>
    <x v="0"/>
    <x v="30"/>
    <x v="27"/>
    <x v="336"/>
    <x v="14"/>
  </r>
  <r>
    <x v="2682"/>
    <x v="80"/>
    <x v="4"/>
    <x v="2"/>
    <x v="487"/>
    <x v="500"/>
    <x v="0"/>
    <x v="22"/>
    <x v="0"/>
    <x v="402"/>
    <x v="517"/>
    <x v="520"/>
    <x v="260"/>
    <x v="34"/>
    <x v="21"/>
    <x v="37"/>
    <x v="1031"/>
    <x v="0"/>
    <x v="30"/>
    <x v="27"/>
    <x v="336"/>
    <x v="14"/>
  </r>
  <r>
    <x v="2683"/>
    <x v="80"/>
    <x v="4"/>
    <x v="2"/>
    <x v="487"/>
    <x v="500"/>
    <x v="0"/>
    <x v="22"/>
    <x v="0"/>
    <x v="3059"/>
    <x v="526"/>
    <x v="528"/>
    <x v="260"/>
    <x v="34"/>
    <x v="21"/>
    <x v="37"/>
    <x v="1031"/>
    <x v="0"/>
    <x v="30"/>
    <x v="27"/>
    <x v="336"/>
    <x v="14"/>
  </r>
  <r>
    <x v="2684"/>
    <x v="80"/>
    <x v="4"/>
    <x v="2"/>
    <x v="487"/>
    <x v="500"/>
    <x v="0"/>
    <x v="22"/>
    <x v="0"/>
    <x v="412"/>
    <x v="543"/>
    <x v="545"/>
    <x v="260"/>
    <x v="34"/>
    <x v="21"/>
    <x v="37"/>
    <x v="1031"/>
    <x v="0"/>
    <x v="30"/>
    <x v="27"/>
    <x v="336"/>
    <x v="14"/>
  </r>
  <r>
    <x v="2685"/>
    <x v="80"/>
    <x v="4"/>
    <x v="2"/>
    <x v="487"/>
    <x v="500"/>
    <x v="0"/>
    <x v="22"/>
    <x v="0"/>
    <x v="403"/>
    <x v="561"/>
    <x v="562"/>
    <x v="260"/>
    <x v="34"/>
    <x v="21"/>
    <x v="37"/>
    <x v="1031"/>
    <x v="0"/>
    <x v="30"/>
    <x v="27"/>
    <x v="336"/>
    <x v="14"/>
  </r>
  <r>
    <x v="2686"/>
    <x v="80"/>
    <x v="4"/>
    <x v="2"/>
    <x v="487"/>
    <x v="500"/>
    <x v="0"/>
    <x v="22"/>
    <x v="0"/>
    <x v="3060"/>
    <x v="570"/>
    <x v="571"/>
    <x v="260"/>
    <x v="34"/>
    <x v="21"/>
    <x v="37"/>
    <x v="1031"/>
    <x v="0"/>
    <x v="30"/>
    <x v="27"/>
    <x v="336"/>
    <x v="14"/>
  </r>
  <r>
    <x v="2687"/>
    <x v="80"/>
    <x v="4"/>
    <x v="2"/>
    <x v="487"/>
    <x v="500"/>
    <x v="0"/>
    <x v="22"/>
    <x v="0"/>
    <x v="3061"/>
    <x v="585"/>
    <x v="592"/>
    <x v="260"/>
    <x v="34"/>
    <x v="21"/>
    <x v="37"/>
    <x v="1031"/>
    <x v="0"/>
    <x v="30"/>
    <x v="27"/>
    <x v="336"/>
    <x v="14"/>
  </r>
  <r>
    <x v="2688"/>
    <x v="80"/>
    <x v="4"/>
    <x v="2"/>
    <x v="487"/>
    <x v="500"/>
    <x v="0"/>
    <x v="22"/>
    <x v="0"/>
    <x v="1758"/>
    <x v="603"/>
    <x v="610"/>
    <x v="260"/>
    <x v="34"/>
    <x v="21"/>
    <x v="37"/>
    <x v="1031"/>
    <x v="0"/>
    <x v="30"/>
    <x v="27"/>
    <x v="336"/>
    <x v="14"/>
  </r>
  <r>
    <x v="2689"/>
    <x v="80"/>
    <x v="4"/>
    <x v="2"/>
    <x v="487"/>
    <x v="500"/>
    <x v="0"/>
    <x v="22"/>
    <x v="0"/>
    <x v="3062"/>
    <x v="609"/>
    <x v="619"/>
    <x v="260"/>
    <x v="34"/>
    <x v="21"/>
    <x v="37"/>
    <x v="1031"/>
    <x v="0"/>
    <x v="30"/>
    <x v="27"/>
    <x v="336"/>
    <x v="14"/>
  </r>
  <r>
    <x v="2690"/>
    <x v="80"/>
    <x v="4"/>
    <x v="2"/>
    <x v="487"/>
    <x v="500"/>
    <x v="0"/>
    <x v="22"/>
    <x v="0"/>
    <x v="413"/>
    <x v="625"/>
    <x v="635"/>
    <x v="260"/>
    <x v="34"/>
    <x v="21"/>
    <x v="37"/>
    <x v="1031"/>
    <x v="0"/>
    <x v="30"/>
    <x v="27"/>
    <x v="336"/>
    <x v="14"/>
  </r>
  <r>
    <x v="2722"/>
    <x v="80"/>
    <x v="4"/>
    <x v="1"/>
    <x v="490"/>
    <x v="566"/>
    <x v="0"/>
    <x v="4"/>
    <x v="0"/>
    <x v="3065"/>
    <x v="130"/>
    <x v="130"/>
    <x v="265"/>
    <x v="34"/>
    <x v="21"/>
    <x v="13"/>
    <x v="381"/>
    <x v="0"/>
    <x v="30"/>
    <x v="27"/>
    <x v="139"/>
    <x v="14"/>
  </r>
  <r>
    <x v="2723"/>
    <x v="80"/>
    <x v="4"/>
    <x v="1"/>
    <x v="490"/>
    <x v="566"/>
    <x v="0"/>
    <x v="19"/>
    <x v="0"/>
    <x v="414"/>
    <x v="132"/>
    <x v="133"/>
    <x v="265"/>
    <x v="34"/>
    <x v="21"/>
    <x v="36"/>
    <x v="960"/>
    <x v="0"/>
    <x v="30"/>
    <x v="27"/>
    <x v="317"/>
    <x v="14"/>
  </r>
  <r>
    <x v="2724"/>
    <x v="80"/>
    <x v="4"/>
    <x v="1"/>
    <x v="490"/>
    <x v="566"/>
    <x v="0"/>
    <x v="19"/>
    <x v="0"/>
    <x v="424"/>
    <x v="147"/>
    <x v="146"/>
    <x v="265"/>
    <x v="34"/>
    <x v="21"/>
    <x v="36"/>
    <x v="960"/>
    <x v="0"/>
    <x v="30"/>
    <x v="27"/>
    <x v="317"/>
    <x v="14"/>
  </r>
  <r>
    <x v="2725"/>
    <x v="80"/>
    <x v="4"/>
    <x v="1"/>
    <x v="490"/>
    <x v="566"/>
    <x v="0"/>
    <x v="4"/>
    <x v="0"/>
    <x v="3066"/>
    <x v="149"/>
    <x v="149"/>
    <x v="265"/>
    <x v="34"/>
    <x v="21"/>
    <x v="13"/>
    <x v="381"/>
    <x v="0"/>
    <x v="30"/>
    <x v="27"/>
    <x v="139"/>
    <x v="14"/>
  </r>
  <r>
    <x v="2729"/>
    <x v="80"/>
    <x v="4"/>
    <x v="1"/>
    <x v="490"/>
    <x v="566"/>
    <x v="0"/>
    <x v="19"/>
    <x v="0"/>
    <x v="430"/>
    <x v="161"/>
    <x v="164"/>
    <x v="265"/>
    <x v="34"/>
    <x v="21"/>
    <x v="36"/>
    <x v="960"/>
    <x v="0"/>
    <x v="30"/>
    <x v="27"/>
    <x v="317"/>
    <x v="14"/>
  </r>
  <r>
    <x v="2731"/>
    <x v="80"/>
    <x v="4"/>
    <x v="1"/>
    <x v="490"/>
    <x v="566"/>
    <x v="0"/>
    <x v="4"/>
    <x v="0"/>
    <x v="3068"/>
    <x v="168"/>
    <x v="171"/>
    <x v="265"/>
    <x v="34"/>
    <x v="21"/>
    <x v="13"/>
    <x v="381"/>
    <x v="0"/>
    <x v="30"/>
    <x v="27"/>
    <x v="139"/>
    <x v="14"/>
  </r>
  <r>
    <x v="2732"/>
    <x v="80"/>
    <x v="4"/>
    <x v="1"/>
    <x v="490"/>
    <x v="566"/>
    <x v="0"/>
    <x v="19"/>
    <x v="0"/>
    <x v="415"/>
    <x v="176"/>
    <x v="178"/>
    <x v="265"/>
    <x v="34"/>
    <x v="21"/>
    <x v="36"/>
    <x v="960"/>
    <x v="0"/>
    <x v="30"/>
    <x v="27"/>
    <x v="317"/>
    <x v="14"/>
  </r>
  <r>
    <x v="2733"/>
    <x v="80"/>
    <x v="4"/>
    <x v="1"/>
    <x v="490"/>
    <x v="566"/>
    <x v="0"/>
    <x v="4"/>
    <x v="0"/>
    <x v="3069"/>
    <x v="177"/>
    <x v="180"/>
    <x v="265"/>
    <x v="34"/>
    <x v="21"/>
    <x v="13"/>
    <x v="381"/>
    <x v="0"/>
    <x v="30"/>
    <x v="27"/>
    <x v="139"/>
    <x v="14"/>
  </r>
  <r>
    <x v="2734"/>
    <x v="80"/>
    <x v="4"/>
    <x v="1"/>
    <x v="490"/>
    <x v="566"/>
    <x v="0"/>
    <x v="19"/>
    <x v="0"/>
    <x v="425"/>
    <x v="194"/>
    <x v="195"/>
    <x v="265"/>
    <x v="34"/>
    <x v="21"/>
    <x v="36"/>
    <x v="960"/>
    <x v="0"/>
    <x v="30"/>
    <x v="27"/>
    <x v="317"/>
    <x v="14"/>
  </r>
  <r>
    <x v="2735"/>
    <x v="80"/>
    <x v="4"/>
    <x v="1"/>
    <x v="490"/>
    <x v="566"/>
    <x v="0"/>
    <x v="4"/>
    <x v="0"/>
    <x v="3070"/>
    <x v="196"/>
    <x v="198"/>
    <x v="265"/>
    <x v="34"/>
    <x v="21"/>
    <x v="13"/>
    <x v="381"/>
    <x v="0"/>
    <x v="30"/>
    <x v="27"/>
    <x v="139"/>
    <x v="14"/>
  </r>
  <r>
    <x v="2738"/>
    <x v="80"/>
    <x v="4"/>
    <x v="1"/>
    <x v="490"/>
    <x v="566"/>
    <x v="0"/>
    <x v="19"/>
    <x v="0"/>
    <x v="431"/>
    <x v="209"/>
    <x v="211"/>
    <x v="265"/>
    <x v="34"/>
    <x v="21"/>
    <x v="36"/>
    <x v="960"/>
    <x v="0"/>
    <x v="30"/>
    <x v="27"/>
    <x v="317"/>
    <x v="14"/>
  </r>
  <r>
    <x v="2740"/>
    <x v="80"/>
    <x v="4"/>
    <x v="1"/>
    <x v="490"/>
    <x v="566"/>
    <x v="0"/>
    <x v="4"/>
    <x v="0"/>
    <x v="3072"/>
    <x v="214"/>
    <x v="218"/>
    <x v="265"/>
    <x v="34"/>
    <x v="21"/>
    <x v="13"/>
    <x v="381"/>
    <x v="0"/>
    <x v="30"/>
    <x v="27"/>
    <x v="139"/>
    <x v="14"/>
  </r>
  <r>
    <x v="2741"/>
    <x v="80"/>
    <x v="4"/>
    <x v="1"/>
    <x v="490"/>
    <x v="566"/>
    <x v="0"/>
    <x v="19"/>
    <x v="0"/>
    <x v="416"/>
    <x v="222"/>
    <x v="226"/>
    <x v="265"/>
    <x v="34"/>
    <x v="21"/>
    <x v="36"/>
    <x v="960"/>
    <x v="0"/>
    <x v="30"/>
    <x v="27"/>
    <x v="317"/>
    <x v="14"/>
  </r>
  <r>
    <x v="2742"/>
    <x v="80"/>
    <x v="4"/>
    <x v="1"/>
    <x v="490"/>
    <x v="566"/>
    <x v="0"/>
    <x v="4"/>
    <x v="0"/>
    <x v="3073"/>
    <x v="223"/>
    <x v="228"/>
    <x v="265"/>
    <x v="34"/>
    <x v="21"/>
    <x v="13"/>
    <x v="381"/>
    <x v="0"/>
    <x v="30"/>
    <x v="27"/>
    <x v="139"/>
    <x v="14"/>
  </r>
  <r>
    <x v="2743"/>
    <x v="80"/>
    <x v="4"/>
    <x v="1"/>
    <x v="490"/>
    <x v="566"/>
    <x v="0"/>
    <x v="19"/>
    <x v="0"/>
    <x v="426"/>
    <x v="240"/>
    <x v="244"/>
    <x v="265"/>
    <x v="34"/>
    <x v="21"/>
    <x v="36"/>
    <x v="960"/>
    <x v="0"/>
    <x v="30"/>
    <x v="27"/>
    <x v="317"/>
    <x v="14"/>
  </r>
  <r>
    <x v="2744"/>
    <x v="80"/>
    <x v="4"/>
    <x v="1"/>
    <x v="490"/>
    <x v="566"/>
    <x v="0"/>
    <x v="4"/>
    <x v="0"/>
    <x v="3075"/>
    <x v="243"/>
    <x v="247"/>
    <x v="265"/>
    <x v="34"/>
    <x v="21"/>
    <x v="13"/>
    <x v="381"/>
    <x v="0"/>
    <x v="30"/>
    <x v="27"/>
    <x v="139"/>
    <x v="14"/>
  </r>
  <r>
    <x v="2747"/>
    <x v="80"/>
    <x v="4"/>
    <x v="1"/>
    <x v="490"/>
    <x v="566"/>
    <x v="0"/>
    <x v="19"/>
    <x v="0"/>
    <x v="432"/>
    <x v="255"/>
    <x v="259"/>
    <x v="265"/>
    <x v="34"/>
    <x v="21"/>
    <x v="36"/>
    <x v="960"/>
    <x v="0"/>
    <x v="30"/>
    <x v="27"/>
    <x v="317"/>
    <x v="14"/>
  </r>
  <r>
    <x v="2749"/>
    <x v="80"/>
    <x v="4"/>
    <x v="1"/>
    <x v="490"/>
    <x v="566"/>
    <x v="0"/>
    <x v="4"/>
    <x v="0"/>
    <x v="3076"/>
    <x v="261"/>
    <x v="266"/>
    <x v="265"/>
    <x v="34"/>
    <x v="21"/>
    <x v="13"/>
    <x v="381"/>
    <x v="0"/>
    <x v="30"/>
    <x v="27"/>
    <x v="139"/>
    <x v="14"/>
  </r>
  <r>
    <x v="2750"/>
    <x v="80"/>
    <x v="4"/>
    <x v="1"/>
    <x v="490"/>
    <x v="566"/>
    <x v="0"/>
    <x v="19"/>
    <x v="0"/>
    <x v="417"/>
    <x v="270"/>
    <x v="273"/>
    <x v="265"/>
    <x v="34"/>
    <x v="21"/>
    <x v="36"/>
    <x v="960"/>
    <x v="0"/>
    <x v="30"/>
    <x v="27"/>
    <x v="317"/>
    <x v="14"/>
  </r>
  <r>
    <x v="2751"/>
    <x v="80"/>
    <x v="4"/>
    <x v="1"/>
    <x v="490"/>
    <x v="566"/>
    <x v="0"/>
    <x v="4"/>
    <x v="0"/>
    <x v="3077"/>
    <x v="271"/>
    <x v="275"/>
    <x v="265"/>
    <x v="34"/>
    <x v="21"/>
    <x v="13"/>
    <x v="381"/>
    <x v="0"/>
    <x v="30"/>
    <x v="27"/>
    <x v="139"/>
    <x v="14"/>
  </r>
  <r>
    <x v="2752"/>
    <x v="80"/>
    <x v="4"/>
    <x v="1"/>
    <x v="490"/>
    <x v="566"/>
    <x v="0"/>
    <x v="19"/>
    <x v="0"/>
    <x v="427"/>
    <x v="287"/>
    <x v="292"/>
    <x v="265"/>
    <x v="34"/>
    <x v="21"/>
    <x v="36"/>
    <x v="960"/>
    <x v="0"/>
    <x v="30"/>
    <x v="27"/>
    <x v="317"/>
    <x v="14"/>
  </r>
  <r>
    <x v="2753"/>
    <x v="80"/>
    <x v="4"/>
    <x v="1"/>
    <x v="490"/>
    <x v="566"/>
    <x v="0"/>
    <x v="4"/>
    <x v="0"/>
    <x v="3079"/>
    <x v="289"/>
    <x v="294"/>
    <x v="265"/>
    <x v="34"/>
    <x v="21"/>
    <x v="13"/>
    <x v="381"/>
    <x v="0"/>
    <x v="30"/>
    <x v="27"/>
    <x v="139"/>
    <x v="14"/>
  </r>
  <r>
    <x v="2756"/>
    <x v="80"/>
    <x v="4"/>
    <x v="1"/>
    <x v="490"/>
    <x v="566"/>
    <x v="0"/>
    <x v="19"/>
    <x v="0"/>
    <x v="418"/>
    <x v="302"/>
    <x v="307"/>
    <x v="265"/>
    <x v="34"/>
    <x v="21"/>
    <x v="36"/>
    <x v="960"/>
    <x v="0"/>
    <x v="30"/>
    <x v="27"/>
    <x v="317"/>
    <x v="14"/>
  </r>
  <r>
    <x v="2758"/>
    <x v="80"/>
    <x v="4"/>
    <x v="1"/>
    <x v="490"/>
    <x v="566"/>
    <x v="0"/>
    <x v="4"/>
    <x v="0"/>
    <x v="3080"/>
    <x v="308"/>
    <x v="313"/>
    <x v="265"/>
    <x v="34"/>
    <x v="21"/>
    <x v="13"/>
    <x v="381"/>
    <x v="0"/>
    <x v="30"/>
    <x v="27"/>
    <x v="139"/>
    <x v="14"/>
  </r>
  <r>
    <x v="2759"/>
    <x v="80"/>
    <x v="4"/>
    <x v="1"/>
    <x v="490"/>
    <x v="566"/>
    <x v="0"/>
    <x v="19"/>
    <x v="0"/>
    <x v="428"/>
    <x v="316"/>
    <x v="321"/>
    <x v="265"/>
    <x v="34"/>
    <x v="21"/>
    <x v="36"/>
    <x v="960"/>
    <x v="0"/>
    <x v="30"/>
    <x v="27"/>
    <x v="317"/>
    <x v="14"/>
  </r>
  <r>
    <x v="2760"/>
    <x v="80"/>
    <x v="4"/>
    <x v="1"/>
    <x v="490"/>
    <x v="566"/>
    <x v="0"/>
    <x v="4"/>
    <x v="0"/>
    <x v="3081"/>
    <x v="317"/>
    <x v="323"/>
    <x v="265"/>
    <x v="34"/>
    <x v="21"/>
    <x v="13"/>
    <x v="381"/>
    <x v="0"/>
    <x v="30"/>
    <x v="27"/>
    <x v="139"/>
    <x v="14"/>
  </r>
  <r>
    <x v="2761"/>
    <x v="80"/>
    <x v="4"/>
    <x v="1"/>
    <x v="490"/>
    <x v="566"/>
    <x v="0"/>
    <x v="19"/>
    <x v="0"/>
    <x v="433"/>
    <x v="334"/>
    <x v="340"/>
    <x v="265"/>
    <x v="34"/>
    <x v="21"/>
    <x v="36"/>
    <x v="960"/>
    <x v="0"/>
    <x v="30"/>
    <x v="27"/>
    <x v="317"/>
    <x v="14"/>
  </r>
  <r>
    <x v="2762"/>
    <x v="80"/>
    <x v="4"/>
    <x v="1"/>
    <x v="490"/>
    <x v="566"/>
    <x v="0"/>
    <x v="4"/>
    <x v="0"/>
    <x v="3083"/>
    <x v="336"/>
    <x v="343"/>
    <x v="265"/>
    <x v="34"/>
    <x v="21"/>
    <x v="13"/>
    <x v="381"/>
    <x v="0"/>
    <x v="30"/>
    <x v="27"/>
    <x v="139"/>
    <x v="14"/>
  </r>
  <r>
    <x v="2764"/>
    <x v="80"/>
    <x v="4"/>
    <x v="1"/>
    <x v="490"/>
    <x v="566"/>
    <x v="0"/>
    <x v="19"/>
    <x v="0"/>
    <x v="419"/>
    <x v="350"/>
    <x v="355"/>
    <x v="265"/>
    <x v="34"/>
    <x v="21"/>
    <x v="36"/>
    <x v="960"/>
    <x v="0"/>
    <x v="30"/>
    <x v="27"/>
    <x v="317"/>
    <x v="14"/>
  </r>
  <r>
    <x v="2766"/>
    <x v="80"/>
    <x v="4"/>
    <x v="1"/>
    <x v="490"/>
    <x v="566"/>
    <x v="0"/>
    <x v="4"/>
    <x v="0"/>
    <x v="3084"/>
    <x v="358"/>
    <x v="361"/>
    <x v="265"/>
    <x v="34"/>
    <x v="21"/>
    <x v="13"/>
    <x v="381"/>
    <x v="0"/>
    <x v="30"/>
    <x v="27"/>
    <x v="139"/>
    <x v="14"/>
  </r>
  <r>
    <x v="2767"/>
    <x v="80"/>
    <x v="4"/>
    <x v="1"/>
    <x v="490"/>
    <x v="566"/>
    <x v="0"/>
    <x v="19"/>
    <x v="0"/>
    <x v="429"/>
    <x v="367"/>
    <x v="368"/>
    <x v="265"/>
    <x v="34"/>
    <x v="21"/>
    <x v="36"/>
    <x v="960"/>
    <x v="0"/>
    <x v="30"/>
    <x v="27"/>
    <x v="317"/>
    <x v="14"/>
  </r>
  <r>
    <x v="2768"/>
    <x v="80"/>
    <x v="4"/>
    <x v="1"/>
    <x v="490"/>
    <x v="566"/>
    <x v="0"/>
    <x v="4"/>
    <x v="0"/>
    <x v="3085"/>
    <x v="368"/>
    <x v="370"/>
    <x v="265"/>
    <x v="34"/>
    <x v="21"/>
    <x v="13"/>
    <x v="381"/>
    <x v="0"/>
    <x v="30"/>
    <x v="27"/>
    <x v="139"/>
    <x v="14"/>
  </r>
  <r>
    <x v="2771"/>
    <x v="80"/>
    <x v="4"/>
    <x v="1"/>
    <x v="490"/>
    <x v="566"/>
    <x v="1"/>
    <x v="19"/>
    <x v="0"/>
    <x v="434"/>
    <x v="387"/>
    <x v="389"/>
    <x v="265"/>
    <x v="34"/>
    <x v="21"/>
    <x v="11"/>
    <x v="330"/>
    <x v="0"/>
    <x v="30"/>
    <x v="27"/>
    <x v="127"/>
    <x v="14"/>
  </r>
  <r>
    <x v="2772"/>
    <x v="80"/>
    <x v="4"/>
    <x v="1"/>
    <x v="490"/>
    <x v="566"/>
    <x v="0"/>
    <x v="4"/>
    <x v="0"/>
    <x v="3087"/>
    <x v="389"/>
    <x v="391"/>
    <x v="265"/>
    <x v="34"/>
    <x v="21"/>
    <x v="13"/>
    <x v="381"/>
    <x v="0"/>
    <x v="30"/>
    <x v="26"/>
    <x v="134"/>
    <x v="14"/>
  </r>
  <r>
    <x v="2776"/>
    <x v="80"/>
    <x v="4"/>
    <x v="1"/>
    <x v="490"/>
    <x v="566"/>
    <x v="0"/>
    <x v="4"/>
    <x v="0"/>
    <x v="3088"/>
    <x v="409"/>
    <x v="411"/>
    <x v="265"/>
    <x v="34"/>
    <x v="21"/>
    <x v="13"/>
    <x v="381"/>
    <x v="0"/>
    <x v="30"/>
    <x v="27"/>
    <x v="139"/>
    <x v="14"/>
  </r>
  <r>
    <x v="2777"/>
    <x v="80"/>
    <x v="4"/>
    <x v="1"/>
    <x v="490"/>
    <x v="566"/>
    <x v="0"/>
    <x v="19"/>
    <x v="0"/>
    <x v="420"/>
    <x v="414"/>
    <x v="416"/>
    <x v="265"/>
    <x v="34"/>
    <x v="21"/>
    <x v="36"/>
    <x v="960"/>
    <x v="0"/>
    <x v="30"/>
    <x v="27"/>
    <x v="317"/>
    <x v="14"/>
  </r>
  <r>
    <x v="2778"/>
    <x v="80"/>
    <x v="4"/>
    <x v="1"/>
    <x v="490"/>
    <x v="566"/>
    <x v="0"/>
    <x v="4"/>
    <x v="0"/>
    <x v="3089"/>
    <x v="418"/>
    <x v="420"/>
    <x v="265"/>
    <x v="34"/>
    <x v="21"/>
    <x v="13"/>
    <x v="381"/>
    <x v="0"/>
    <x v="30"/>
    <x v="27"/>
    <x v="139"/>
    <x v="14"/>
  </r>
  <r>
    <x v="2663"/>
    <x v="80"/>
    <x v="4"/>
    <x v="1"/>
    <x v="490"/>
    <x v="566"/>
    <x v="0"/>
    <x v="22"/>
    <x v="0"/>
    <x v="3091"/>
    <x v="436"/>
    <x v="439"/>
    <x v="265"/>
    <x v="34"/>
    <x v="21"/>
    <x v="37"/>
    <x v="1043"/>
    <x v="0"/>
    <x v="30"/>
    <x v="27"/>
    <x v="336"/>
    <x v="14"/>
  </r>
  <r>
    <x v="2664"/>
    <x v="80"/>
    <x v="4"/>
    <x v="1"/>
    <x v="490"/>
    <x v="566"/>
    <x v="0"/>
    <x v="22"/>
    <x v="0"/>
    <x v="3092"/>
    <x v="453"/>
    <x v="456"/>
    <x v="265"/>
    <x v="34"/>
    <x v="21"/>
    <x v="37"/>
    <x v="1043"/>
    <x v="0"/>
    <x v="30"/>
    <x v="27"/>
    <x v="336"/>
    <x v="14"/>
  </r>
  <r>
    <x v="2665"/>
    <x v="80"/>
    <x v="4"/>
    <x v="1"/>
    <x v="490"/>
    <x v="566"/>
    <x v="0"/>
    <x v="22"/>
    <x v="0"/>
    <x v="435"/>
    <x v="462"/>
    <x v="465"/>
    <x v="265"/>
    <x v="34"/>
    <x v="21"/>
    <x v="37"/>
    <x v="1043"/>
    <x v="0"/>
    <x v="30"/>
    <x v="27"/>
    <x v="336"/>
    <x v="14"/>
  </r>
  <r>
    <x v="2666"/>
    <x v="80"/>
    <x v="4"/>
    <x v="1"/>
    <x v="490"/>
    <x v="566"/>
    <x v="0"/>
    <x v="22"/>
    <x v="0"/>
    <x v="421"/>
    <x v="481"/>
    <x v="484"/>
    <x v="265"/>
    <x v="34"/>
    <x v="21"/>
    <x v="37"/>
    <x v="1043"/>
    <x v="0"/>
    <x v="30"/>
    <x v="27"/>
    <x v="336"/>
    <x v="14"/>
  </r>
  <r>
    <x v="2667"/>
    <x v="80"/>
    <x v="4"/>
    <x v="1"/>
    <x v="490"/>
    <x v="566"/>
    <x v="0"/>
    <x v="22"/>
    <x v="0"/>
    <x v="3093"/>
    <x v="499"/>
    <x v="500"/>
    <x v="265"/>
    <x v="34"/>
    <x v="21"/>
    <x v="37"/>
    <x v="1043"/>
    <x v="0"/>
    <x v="30"/>
    <x v="27"/>
    <x v="336"/>
    <x v="14"/>
  </r>
  <r>
    <x v="2668"/>
    <x v="80"/>
    <x v="4"/>
    <x v="1"/>
    <x v="490"/>
    <x v="566"/>
    <x v="0"/>
    <x v="22"/>
    <x v="0"/>
    <x v="436"/>
    <x v="507"/>
    <x v="508"/>
    <x v="265"/>
    <x v="34"/>
    <x v="21"/>
    <x v="37"/>
    <x v="1043"/>
    <x v="0"/>
    <x v="30"/>
    <x v="27"/>
    <x v="336"/>
    <x v="14"/>
  </r>
  <r>
    <x v="2669"/>
    <x v="80"/>
    <x v="4"/>
    <x v="1"/>
    <x v="490"/>
    <x v="566"/>
    <x v="0"/>
    <x v="22"/>
    <x v="0"/>
    <x v="422"/>
    <x v="523"/>
    <x v="525"/>
    <x v="265"/>
    <x v="34"/>
    <x v="21"/>
    <x v="37"/>
    <x v="1043"/>
    <x v="0"/>
    <x v="30"/>
    <x v="27"/>
    <x v="336"/>
    <x v="14"/>
  </r>
  <r>
    <x v="2670"/>
    <x v="80"/>
    <x v="4"/>
    <x v="1"/>
    <x v="490"/>
    <x v="566"/>
    <x v="0"/>
    <x v="22"/>
    <x v="0"/>
    <x v="3094"/>
    <x v="539"/>
    <x v="542"/>
    <x v="265"/>
    <x v="34"/>
    <x v="21"/>
    <x v="37"/>
    <x v="1043"/>
    <x v="0"/>
    <x v="30"/>
    <x v="27"/>
    <x v="336"/>
    <x v="14"/>
  </r>
  <r>
    <x v="2671"/>
    <x v="80"/>
    <x v="4"/>
    <x v="1"/>
    <x v="490"/>
    <x v="566"/>
    <x v="0"/>
    <x v="22"/>
    <x v="0"/>
    <x v="437"/>
    <x v="548"/>
    <x v="550"/>
    <x v="265"/>
    <x v="34"/>
    <x v="21"/>
    <x v="37"/>
    <x v="1043"/>
    <x v="0"/>
    <x v="30"/>
    <x v="27"/>
    <x v="336"/>
    <x v="14"/>
  </r>
  <r>
    <x v="2672"/>
    <x v="80"/>
    <x v="4"/>
    <x v="1"/>
    <x v="490"/>
    <x v="566"/>
    <x v="0"/>
    <x v="22"/>
    <x v="0"/>
    <x v="423"/>
    <x v="568"/>
    <x v="567"/>
    <x v="265"/>
    <x v="34"/>
    <x v="21"/>
    <x v="37"/>
    <x v="1043"/>
    <x v="0"/>
    <x v="30"/>
    <x v="27"/>
    <x v="336"/>
    <x v="14"/>
  </r>
  <r>
    <x v="2673"/>
    <x v="80"/>
    <x v="4"/>
    <x v="1"/>
    <x v="490"/>
    <x v="566"/>
    <x v="0"/>
    <x v="22"/>
    <x v="0"/>
    <x v="438"/>
    <x v="582"/>
    <x v="588"/>
    <x v="265"/>
    <x v="34"/>
    <x v="21"/>
    <x v="37"/>
    <x v="1043"/>
    <x v="0"/>
    <x v="30"/>
    <x v="27"/>
    <x v="336"/>
    <x v="14"/>
  </r>
  <r>
    <x v="2674"/>
    <x v="80"/>
    <x v="4"/>
    <x v="1"/>
    <x v="490"/>
    <x v="566"/>
    <x v="0"/>
    <x v="22"/>
    <x v="0"/>
    <x v="3095"/>
    <x v="589"/>
    <x v="597"/>
    <x v="265"/>
    <x v="34"/>
    <x v="21"/>
    <x v="37"/>
    <x v="1043"/>
    <x v="0"/>
    <x v="30"/>
    <x v="27"/>
    <x v="336"/>
    <x v="14"/>
  </r>
  <r>
    <x v="2675"/>
    <x v="80"/>
    <x v="4"/>
    <x v="1"/>
    <x v="490"/>
    <x v="566"/>
    <x v="0"/>
    <x v="22"/>
    <x v="0"/>
    <x v="3096"/>
    <x v="606"/>
    <x v="616"/>
    <x v="265"/>
    <x v="34"/>
    <x v="21"/>
    <x v="37"/>
    <x v="1043"/>
    <x v="0"/>
    <x v="30"/>
    <x v="27"/>
    <x v="336"/>
    <x v="14"/>
  </r>
  <r>
    <x v="2676"/>
    <x v="80"/>
    <x v="4"/>
    <x v="1"/>
    <x v="490"/>
    <x v="566"/>
    <x v="0"/>
    <x v="22"/>
    <x v="0"/>
    <x v="30"/>
    <x v="622"/>
    <x v="632"/>
    <x v="265"/>
    <x v="34"/>
    <x v="21"/>
    <x v="37"/>
    <x v="1043"/>
    <x v="0"/>
    <x v="30"/>
    <x v="27"/>
    <x v="336"/>
    <x v="14"/>
  </r>
  <r>
    <x v="2718"/>
    <x v="80"/>
    <x v="4"/>
    <x v="1"/>
    <x v="491"/>
    <x v="520"/>
    <x v="0"/>
    <x v="19"/>
    <x v="0"/>
    <x v="439"/>
    <x v="101"/>
    <x v="99"/>
    <x v="297"/>
    <x v="34"/>
    <x v="21"/>
    <x v="36"/>
    <x v="997"/>
    <x v="0"/>
    <x v="30"/>
    <x v="25"/>
    <x v="311"/>
    <x v="14"/>
  </r>
  <r>
    <x v="2719"/>
    <x v="80"/>
    <x v="4"/>
    <x v="1"/>
    <x v="491"/>
    <x v="520"/>
    <x v="0"/>
    <x v="4"/>
    <x v="0"/>
    <x v="3270"/>
    <x v="103"/>
    <x v="101"/>
    <x v="297"/>
    <x v="34"/>
    <x v="21"/>
    <x v="13"/>
    <x v="416"/>
    <x v="0"/>
    <x v="30"/>
    <x v="25"/>
    <x v="130"/>
    <x v="14"/>
  </r>
  <r>
    <x v="2874"/>
    <x v="80"/>
    <x v="4"/>
    <x v="1"/>
    <x v="593"/>
    <x v="567"/>
    <x v="2"/>
    <x v="19"/>
    <x v="0"/>
    <x v="3306"/>
    <x v="634"/>
    <x v="631"/>
    <x v="5"/>
    <x v="34"/>
    <x v="21"/>
    <x v="33"/>
    <x v="194"/>
    <x v="0"/>
    <x v="30"/>
    <x v="3"/>
    <x v="119"/>
    <x v="14"/>
  </r>
  <r>
    <x v="426"/>
    <x v="81"/>
    <x v="4"/>
    <x v="2"/>
    <x v="253"/>
    <x v="446"/>
    <x v="0"/>
    <x v="22"/>
    <x v="0"/>
    <x v="528"/>
    <x v="76"/>
    <x v="70"/>
    <x v="144"/>
    <x v="34"/>
    <x v="21"/>
    <x v="37"/>
    <x v="879"/>
    <x v="0"/>
    <x v="30"/>
    <x v="16"/>
    <x v="290"/>
    <x v="14"/>
  </r>
  <r>
    <x v="3608"/>
    <x v="81"/>
    <x v="4"/>
    <x v="2"/>
    <x v="253"/>
    <x v="446"/>
    <x v="2"/>
    <x v="22"/>
    <x v="0"/>
    <x v="529"/>
    <x v="84"/>
    <x v="77"/>
    <x v="144"/>
    <x v="34"/>
    <x v="21"/>
    <x v="35"/>
    <x v="808"/>
    <x v="0"/>
    <x v="30"/>
    <x v="16"/>
    <x v="272"/>
    <x v="14"/>
  </r>
  <r>
    <x v="3992"/>
    <x v="81"/>
    <x v="4"/>
    <x v="2"/>
    <x v="253"/>
    <x v="446"/>
    <x v="1"/>
    <x v="22"/>
    <x v="0"/>
    <x v="4061"/>
    <x v="93"/>
    <x v="92"/>
    <x v="144"/>
    <x v="34"/>
    <x v="21"/>
    <x v="15"/>
    <x v="267"/>
    <x v="0"/>
    <x v="30"/>
    <x v="26"/>
    <x v="142"/>
    <x v="14"/>
  </r>
  <r>
    <x v="469"/>
    <x v="81"/>
    <x v="4"/>
    <x v="2"/>
    <x v="253"/>
    <x v="446"/>
    <x v="0"/>
    <x v="21"/>
    <x v="0"/>
    <x v="1070"/>
    <x v="101"/>
    <x v="92"/>
    <x v="144"/>
    <x v="34"/>
    <x v="21"/>
    <x v="16"/>
    <x v="292"/>
    <x v="0"/>
    <x v="30"/>
    <x v="16"/>
    <x v="106"/>
    <x v="14"/>
  </r>
  <r>
    <x v="427"/>
    <x v="81"/>
    <x v="4"/>
    <x v="2"/>
    <x v="253"/>
    <x v="446"/>
    <x v="0"/>
    <x v="22"/>
    <x v="0"/>
    <x v="530"/>
    <x v="109"/>
    <x v="108"/>
    <x v="144"/>
    <x v="34"/>
    <x v="21"/>
    <x v="37"/>
    <x v="879"/>
    <x v="0"/>
    <x v="30"/>
    <x v="26"/>
    <x v="333"/>
    <x v="14"/>
  </r>
  <r>
    <x v="428"/>
    <x v="81"/>
    <x v="4"/>
    <x v="2"/>
    <x v="253"/>
    <x v="446"/>
    <x v="0"/>
    <x v="22"/>
    <x v="0"/>
    <x v="531"/>
    <x v="133"/>
    <x v="129"/>
    <x v="144"/>
    <x v="34"/>
    <x v="21"/>
    <x v="37"/>
    <x v="879"/>
    <x v="0"/>
    <x v="30"/>
    <x v="21"/>
    <x v="314"/>
    <x v="14"/>
  </r>
  <r>
    <x v="470"/>
    <x v="81"/>
    <x v="4"/>
    <x v="2"/>
    <x v="253"/>
    <x v="446"/>
    <x v="0"/>
    <x v="21"/>
    <x v="0"/>
    <x v="1071"/>
    <x v="144"/>
    <x v="137"/>
    <x v="144"/>
    <x v="34"/>
    <x v="21"/>
    <x v="16"/>
    <x v="292"/>
    <x v="0"/>
    <x v="30"/>
    <x v="16"/>
    <x v="106"/>
    <x v="14"/>
  </r>
  <r>
    <x v="429"/>
    <x v="81"/>
    <x v="4"/>
    <x v="2"/>
    <x v="253"/>
    <x v="446"/>
    <x v="0"/>
    <x v="22"/>
    <x v="0"/>
    <x v="532"/>
    <x v="151"/>
    <x v="144"/>
    <x v="144"/>
    <x v="34"/>
    <x v="21"/>
    <x v="37"/>
    <x v="879"/>
    <x v="0"/>
    <x v="30"/>
    <x v="16"/>
    <x v="290"/>
    <x v="14"/>
  </r>
  <r>
    <x v="430"/>
    <x v="81"/>
    <x v="4"/>
    <x v="2"/>
    <x v="253"/>
    <x v="446"/>
    <x v="0"/>
    <x v="22"/>
    <x v="0"/>
    <x v="533"/>
    <x v="170"/>
    <x v="165"/>
    <x v="144"/>
    <x v="34"/>
    <x v="21"/>
    <x v="37"/>
    <x v="879"/>
    <x v="0"/>
    <x v="30"/>
    <x v="16"/>
    <x v="290"/>
    <x v="14"/>
  </r>
  <r>
    <x v="471"/>
    <x v="81"/>
    <x v="4"/>
    <x v="2"/>
    <x v="253"/>
    <x v="446"/>
    <x v="0"/>
    <x v="21"/>
    <x v="0"/>
    <x v="1072"/>
    <x v="188"/>
    <x v="183"/>
    <x v="144"/>
    <x v="34"/>
    <x v="21"/>
    <x v="16"/>
    <x v="292"/>
    <x v="0"/>
    <x v="30"/>
    <x v="16"/>
    <x v="106"/>
    <x v="14"/>
  </r>
  <r>
    <x v="441"/>
    <x v="81"/>
    <x v="4"/>
    <x v="2"/>
    <x v="253"/>
    <x v="446"/>
    <x v="0"/>
    <x v="22"/>
    <x v="0"/>
    <x v="544"/>
    <x v="192"/>
    <x v="186"/>
    <x v="144"/>
    <x v="34"/>
    <x v="21"/>
    <x v="37"/>
    <x v="879"/>
    <x v="0"/>
    <x v="30"/>
    <x v="16"/>
    <x v="290"/>
    <x v="14"/>
  </r>
  <r>
    <x v="431"/>
    <x v="81"/>
    <x v="4"/>
    <x v="2"/>
    <x v="253"/>
    <x v="446"/>
    <x v="0"/>
    <x v="22"/>
    <x v="0"/>
    <x v="534"/>
    <x v="212"/>
    <x v="208"/>
    <x v="144"/>
    <x v="34"/>
    <x v="21"/>
    <x v="37"/>
    <x v="879"/>
    <x v="0"/>
    <x v="30"/>
    <x v="16"/>
    <x v="290"/>
    <x v="14"/>
  </r>
  <r>
    <x v="472"/>
    <x v="81"/>
    <x v="4"/>
    <x v="2"/>
    <x v="253"/>
    <x v="446"/>
    <x v="0"/>
    <x v="21"/>
    <x v="0"/>
    <x v="1073"/>
    <x v="231"/>
    <x v="227"/>
    <x v="144"/>
    <x v="34"/>
    <x v="21"/>
    <x v="16"/>
    <x v="292"/>
    <x v="0"/>
    <x v="30"/>
    <x v="16"/>
    <x v="106"/>
    <x v="14"/>
  </r>
  <r>
    <x v="442"/>
    <x v="81"/>
    <x v="4"/>
    <x v="2"/>
    <x v="253"/>
    <x v="446"/>
    <x v="0"/>
    <x v="22"/>
    <x v="0"/>
    <x v="545"/>
    <x v="235"/>
    <x v="231"/>
    <x v="144"/>
    <x v="34"/>
    <x v="21"/>
    <x v="37"/>
    <x v="879"/>
    <x v="0"/>
    <x v="30"/>
    <x v="16"/>
    <x v="290"/>
    <x v="14"/>
  </r>
  <r>
    <x v="432"/>
    <x v="81"/>
    <x v="4"/>
    <x v="2"/>
    <x v="253"/>
    <x v="446"/>
    <x v="0"/>
    <x v="22"/>
    <x v="0"/>
    <x v="535"/>
    <x v="256"/>
    <x v="254"/>
    <x v="144"/>
    <x v="34"/>
    <x v="21"/>
    <x v="37"/>
    <x v="879"/>
    <x v="0"/>
    <x v="30"/>
    <x v="16"/>
    <x v="290"/>
    <x v="14"/>
  </r>
  <r>
    <x v="473"/>
    <x v="81"/>
    <x v="4"/>
    <x v="2"/>
    <x v="253"/>
    <x v="446"/>
    <x v="0"/>
    <x v="21"/>
    <x v="0"/>
    <x v="1074"/>
    <x v="274"/>
    <x v="270"/>
    <x v="144"/>
    <x v="34"/>
    <x v="21"/>
    <x v="16"/>
    <x v="292"/>
    <x v="0"/>
    <x v="30"/>
    <x v="16"/>
    <x v="106"/>
    <x v="14"/>
  </r>
  <r>
    <x v="443"/>
    <x v="81"/>
    <x v="4"/>
    <x v="2"/>
    <x v="253"/>
    <x v="446"/>
    <x v="0"/>
    <x v="22"/>
    <x v="0"/>
    <x v="546"/>
    <x v="277"/>
    <x v="274"/>
    <x v="144"/>
    <x v="34"/>
    <x v="21"/>
    <x v="37"/>
    <x v="879"/>
    <x v="0"/>
    <x v="30"/>
    <x v="16"/>
    <x v="290"/>
    <x v="14"/>
  </r>
  <r>
    <x v="433"/>
    <x v="81"/>
    <x v="4"/>
    <x v="2"/>
    <x v="253"/>
    <x v="446"/>
    <x v="0"/>
    <x v="22"/>
    <x v="0"/>
    <x v="536"/>
    <x v="300"/>
    <x v="296"/>
    <x v="144"/>
    <x v="34"/>
    <x v="21"/>
    <x v="37"/>
    <x v="879"/>
    <x v="0"/>
    <x v="30"/>
    <x v="16"/>
    <x v="290"/>
    <x v="14"/>
  </r>
  <r>
    <x v="474"/>
    <x v="81"/>
    <x v="4"/>
    <x v="2"/>
    <x v="253"/>
    <x v="446"/>
    <x v="0"/>
    <x v="21"/>
    <x v="0"/>
    <x v="1075"/>
    <x v="317"/>
    <x v="315"/>
    <x v="144"/>
    <x v="34"/>
    <x v="21"/>
    <x v="16"/>
    <x v="292"/>
    <x v="0"/>
    <x v="30"/>
    <x v="16"/>
    <x v="106"/>
    <x v="14"/>
  </r>
  <r>
    <x v="444"/>
    <x v="81"/>
    <x v="4"/>
    <x v="2"/>
    <x v="253"/>
    <x v="446"/>
    <x v="0"/>
    <x v="22"/>
    <x v="0"/>
    <x v="547"/>
    <x v="319"/>
    <x v="318"/>
    <x v="144"/>
    <x v="34"/>
    <x v="21"/>
    <x v="37"/>
    <x v="879"/>
    <x v="0"/>
    <x v="30"/>
    <x v="16"/>
    <x v="290"/>
    <x v="14"/>
  </r>
  <r>
    <x v="434"/>
    <x v="81"/>
    <x v="4"/>
    <x v="2"/>
    <x v="253"/>
    <x v="446"/>
    <x v="0"/>
    <x v="22"/>
    <x v="0"/>
    <x v="537"/>
    <x v="343"/>
    <x v="341"/>
    <x v="144"/>
    <x v="34"/>
    <x v="21"/>
    <x v="37"/>
    <x v="879"/>
    <x v="0"/>
    <x v="30"/>
    <x v="16"/>
    <x v="290"/>
    <x v="14"/>
  </r>
  <r>
    <x v="475"/>
    <x v="81"/>
    <x v="4"/>
    <x v="2"/>
    <x v="253"/>
    <x v="446"/>
    <x v="0"/>
    <x v="21"/>
    <x v="0"/>
    <x v="1076"/>
    <x v="365"/>
    <x v="359"/>
    <x v="144"/>
    <x v="34"/>
    <x v="21"/>
    <x v="16"/>
    <x v="292"/>
    <x v="0"/>
    <x v="30"/>
    <x v="16"/>
    <x v="106"/>
    <x v="14"/>
  </r>
  <r>
    <x v="445"/>
    <x v="81"/>
    <x v="4"/>
    <x v="2"/>
    <x v="253"/>
    <x v="446"/>
    <x v="0"/>
    <x v="22"/>
    <x v="0"/>
    <x v="548"/>
    <x v="368"/>
    <x v="362"/>
    <x v="144"/>
    <x v="34"/>
    <x v="21"/>
    <x v="37"/>
    <x v="879"/>
    <x v="0"/>
    <x v="30"/>
    <x v="16"/>
    <x v="290"/>
    <x v="14"/>
  </r>
  <r>
    <x v="435"/>
    <x v="81"/>
    <x v="4"/>
    <x v="2"/>
    <x v="253"/>
    <x v="446"/>
    <x v="0"/>
    <x v="22"/>
    <x v="0"/>
    <x v="538"/>
    <x v="391"/>
    <x v="386"/>
    <x v="144"/>
    <x v="34"/>
    <x v="21"/>
    <x v="37"/>
    <x v="879"/>
    <x v="0"/>
    <x v="30"/>
    <x v="16"/>
    <x v="290"/>
    <x v="14"/>
  </r>
  <r>
    <x v="476"/>
    <x v="81"/>
    <x v="4"/>
    <x v="2"/>
    <x v="253"/>
    <x v="446"/>
    <x v="0"/>
    <x v="21"/>
    <x v="0"/>
    <x v="1077"/>
    <x v="411"/>
    <x v="405"/>
    <x v="144"/>
    <x v="34"/>
    <x v="21"/>
    <x v="16"/>
    <x v="292"/>
    <x v="0"/>
    <x v="30"/>
    <x v="16"/>
    <x v="106"/>
    <x v="14"/>
  </r>
  <r>
    <x v="446"/>
    <x v="81"/>
    <x v="4"/>
    <x v="2"/>
    <x v="253"/>
    <x v="446"/>
    <x v="0"/>
    <x v="22"/>
    <x v="0"/>
    <x v="549"/>
    <x v="414"/>
    <x v="408"/>
    <x v="144"/>
    <x v="34"/>
    <x v="21"/>
    <x v="37"/>
    <x v="879"/>
    <x v="0"/>
    <x v="30"/>
    <x v="16"/>
    <x v="290"/>
    <x v="14"/>
  </r>
  <r>
    <x v="436"/>
    <x v="81"/>
    <x v="4"/>
    <x v="2"/>
    <x v="253"/>
    <x v="446"/>
    <x v="0"/>
    <x v="22"/>
    <x v="0"/>
    <x v="539"/>
    <x v="435"/>
    <x v="430"/>
    <x v="144"/>
    <x v="34"/>
    <x v="21"/>
    <x v="37"/>
    <x v="879"/>
    <x v="0"/>
    <x v="30"/>
    <x v="16"/>
    <x v="290"/>
    <x v="14"/>
  </r>
  <r>
    <x v="477"/>
    <x v="81"/>
    <x v="4"/>
    <x v="2"/>
    <x v="253"/>
    <x v="446"/>
    <x v="0"/>
    <x v="21"/>
    <x v="0"/>
    <x v="1078"/>
    <x v="452"/>
    <x v="449"/>
    <x v="144"/>
    <x v="34"/>
    <x v="21"/>
    <x v="16"/>
    <x v="292"/>
    <x v="0"/>
    <x v="30"/>
    <x v="16"/>
    <x v="106"/>
    <x v="14"/>
  </r>
  <r>
    <x v="447"/>
    <x v="81"/>
    <x v="4"/>
    <x v="2"/>
    <x v="253"/>
    <x v="446"/>
    <x v="0"/>
    <x v="22"/>
    <x v="0"/>
    <x v="550"/>
    <x v="455"/>
    <x v="452"/>
    <x v="144"/>
    <x v="34"/>
    <x v="21"/>
    <x v="37"/>
    <x v="879"/>
    <x v="0"/>
    <x v="30"/>
    <x v="16"/>
    <x v="290"/>
    <x v="14"/>
  </r>
  <r>
    <x v="437"/>
    <x v="81"/>
    <x v="4"/>
    <x v="2"/>
    <x v="253"/>
    <x v="446"/>
    <x v="0"/>
    <x v="22"/>
    <x v="0"/>
    <x v="540"/>
    <x v="476"/>
    <x v="471"/>
    <x v="144"/>
    <x v="34"/>
    <x v="21"/>
    <x v="37"/>
    <x v="879"/>
    <x v="0"/>
    <x v="30"/>
    <x v="16"/>
    <x v="290"/>
    <x v="14"/>
  </r>
  <r>
    <x v="478"/>
    <x v="81"/>
    <x v="4"/>
    <x v="2"/>
    <x v="253"/>
    <x v="446"/>
    <x v="0"/>
    <x v="21"/>
    <x v="0"/>
    <x v="1079"/>
    <x v="494"/>
    <x v="491"/>
    <x v="144"/>
    <x v="34"/>
    <x v="21"/>
    <x v="16"/>
    <x v="292"/>
    <x v="0"/>
    <x v="30"/>
    <x v="16"/>
    <x v="106"/>
    <x v="14"/>
  </r>
  <r>
    <x v="448"/>
    <x v="81"/>
    <x v="4"/>
    <x v="2"/>
    <x v="253"/>
    <x v="446"/>
    <x v="0"/>
    <x v="22"/>
    <x v="0"/>
    <x v="551"/>
    <x v="497"/>
    <x v="494"/>
    <x v="144"/>
    <x v="34"/>
    <x v="21"/>
    <x v="37"/>
    <x v="879"/>
    <x v="0"/>
    <x v="30"/>
    <x v="16"/>
    <x v="290"/>
    <x v="14"/>
  </r>
  <r>
    <x v="438"/>
    <x v="81"/>
    <x v="4"/>
    <x v="2"/>
    <x v="253"/>
    <x v="446"/>
    <x v="0"/>
    <x v="22"/>
    <x v="0"/>
    <x v="541"/>
    <x v="515"/>
    <x v="511"/>
    <x v="144"/>
    <x v="34"/>
    <x v="21"/>
    <x v="37"/>
    <x v="879"/>
    <x v="0"/>
    <x v="30"/>
    <x v="16"/>
    <x v="290"/>
    <x v="14"/>
  </r>
  <r>
    <x v="479"/>
    <x v="81"/>
    <x v="4"/>
    <x v="2"/>
    <x v="253"/>
    <x v="446"/>
    <x v="0"/>
    <x v="21"/>
    <x v="0"/>
    <x v="1080"/>
    <x v="532"/>
    <x v="527"/>
    <x v="144"/>
    <x v="34"/>
    <x v="21"/>
    <x v="16"/>
    <x v="292"/>
    <x v="0"/>
    <x v="30"/>
    <x v="16"/>
    <x v="106"/>
    <x v="14"/>
  </r>
  <r>
    <x v="449"/>
    <x v="81"/>
    <x v="4"/>
    <x v="2"/>
    <x v="253"/>
    <x v="446"/>
    <x v="0"/>
    <x v="22"/>
    <x v="0"/>
    <x v="552"/>
    <x v="536"/>
    <x v="531"/>
    <x v="144"/>
    <x v="34"/>
    <x v="21"/>
    <x v="37"/>
    <x v="879"/>
    <x v="0"/>
    <x v="30"/>
    <x v="16"/>
    <x v="290"/>
    <x v="14"/>
  </r>
  <r>
    <x v="439"/>
    <x v="81"/>
    <x v="4"/>
    <x v="2"/>
    <x v="253"/>
    <x v="446"/>
    <x v="0"/>
    <x v="22"/>
    <x v="0"/>
    <x v="542"/>
    <x v="554"/>
    <x v="549"/>
    <x v="144"/>
    <x v="34"/>
    <x v="21"/>
    <x v="37"/>
    <x v="879"/>
    <x v="0"/>
    <x v="30"/>
    <x v="16"/>
    <x v="290"/>
    <x v="14"/>
  </r>
  <r>
    <x v="480"/>
    <x v="81"/>
    <x v="4"/>
    <x v="2"/>
    <x v="253"/>
    <x v="446"/>
    <x v="0"/>
    <x v="21"/>
    <x v="0"/>
    <x v="1081"/>
    <x v="573"/>
    <x v="565"/>
    <x v="144"/>
    <x v="34"/>
    <x v="21"/>
    <x v="16"/>
    <x v="292"/>
    <x v="0"/>
    <x v="30"/>
    <x v="16"/>
    <x v="106"/>
    <x v="14"/>
  </r>
  <r>
    <x v="450"/>
    <x v="81"/>
    <x v="4"/>
    <x v="2"/>
    <x v="253"/>
    <x v="446"/>
    <x v="0"/>
    <x v="22"/>
    <x v="0"/>
    <x v="553"/>
    <x v="576"/>
    <x v="569"/>
    <x v="144"/>
    <x v="34"/>
    <x v="21"/>
    <x v="37"/>
    <x v="879"/>
    <x v="0"/>
    <x v="30"/>
    <x v="16"/>
    <x v="290"/>
    <x v="14"/>
  </r>
  <r>
    <x v="440"/>
    <x v="81"/>
    <x v="4"/>
    <x v="2"/>
    <x v="253"/>
    <x v="446"/>
    <x v="0"/>
    <x v="22"/>
    <x v="0"/>
    <x v="543"/>
    <x v="593"/>
    <x v="593"/>
    <x v="144"/>
    <x v="34"/>
    <x v="21"/>
    <x v="37"/>
    <x v="879"/>
    <x v="0"/>
    <x v="30"/>
    <x v="16"/>
    <x v="290"/>
    <x v="14"/>
  </r>
  <r>
    <x v="481"/>
    <x v="81"/>
    <x v="4"/>
    <x v="2"/>
    <x v="253"/>
    <x v="446"/>
    <x v="0"/>
    <x v="21"/>
    <x v="0"/>
    <x v="1082"/>
    <x v="608"/>
    <x v="611"/>
    <x v="144"/>
    <x v="34"/>
    <x v="21"/>
    <x v="16"/>
    <x v="292"/>
    <x v="0"/>
    <x v="30"/>
    <x v="16"/>
    <x v="106"/>
    <x v="14"/>
  </r>
  <r>
    <x v="451"/>
    <x v="81"/>
    <x v="4"/>
    <x v="2"/>
    <x v="253"/>
    <x v="446"/>
    <x v="0"/>
    <x v="22"/>
    <x v="0"/>
    <x v="554"/>
    <x v="612"/>
    <x v="614"/>
    <x v="144"/>
    <x v="34"/>
    <x v="21"/>
    <x v="37"/>
    <x v="879"/>
    <x v="0"/>
    <x v="30"/>
    <x v="16"/>
    <x v="290"/>
    <x v="14"/>
  </r>
  <r>
    <x v="401"/>
    <x v="81"/>
    <x v="4"/>
    <x v="1"/>
    <x v="270"/>
    <x v="545"/>
    <x v="0"/>
    <x v="22"/>
    <x v="0"/>
    <x v="502"/>
    <x v="61"/>
    <x v="55"/>
    <x v="199"/>
    <x v="34"/>
    <x v="21"/>
    <x v="37"/>
    <x v="950"/>
    <x v="0"/>
    <x v="30"/>
    <x v="16"/>
    <x v="290"/>
    <x v="14"/>
  </r>
  <r>
    <x v="3607"/>
    <x v="81"/>
    <x v="4"/>
    <x v="1"/>
    <x v="270"/>
    <x v="545"/>
    <x v="2"/>
    <x v="22"/>
    <x v="0"/>
    <x v="503"/>
    <x v="69"/>
    <x v="61"/>
    <x v="199"/>
    <x v="34"/>
    <x v="21"/>
    <x v="35"/>
    <x v="871"/>
    <x v="0"/>
    <x v="30"/>
    <x v="16"/>
    <x v="272"/>
    <x v="14"/>
  </r>
  <r>
    <x v="3991"/>
    <x v="81"/>
    <x v="4"/>
    <x v="1"/>
    <x v="270"/>
    <x v="545"/>
    <x v="1"/>
    <x v="22"/>
    <x v="0"/>
    <x v="4060"/>
    <x v="76"/>
    <x v="70"/>
    <x v="199"/>
    <x v="34"/>
    <x v="21"/>
    <x v="15"/>
    <x v="321"/>
    <x v="0"/>
    <x v="30"/>
    <x v="16"/>
    <x v="102"/>
    <x v="14"/>
  </r>
  <r>
    <x v="498"/>
    <x v="81"/>
    <x v="4"/>
    <x v="1"/>
    <x v="270"/>
    <x v="545"/>
    <x v="0"/>
    <x v="21"/>
    <x v="0"/>
    <x v="1130"/>
    <x v="84"/>
    <x v="77"/>
    <x v="199"/>
    <x v="34"/>
    <x v="21"/>
    <x v="16"/>
    <x v="365"/>
    <x v="0"/>
    <x v="30"/>
    <x v="16"/>
    <x v="106"/>
    <x v="14"/>
  </r>
  <r>
    <x v="402"/>
    <x v="81"/>
    <x v="4"/>
    <x v="1"/>
    <x v="270"/>
    <x v="545"/>
    <x v="0"/>
    <x v="22"/>
    <x v="0"/>
    <x v="504"/>
    <x v="93"/>
    <x v="85"/>
    <x v="199"/>
    <x v="34"/>
    <x v="21"/>
    <x v="37"/>
    <x v="950"/>
    <x v="0"/>
    <x v="30"/>
    <x v="16"/>
    <x v="290"/>
    <x v="14"/>
  </r>
  <r>
    <x v="403"/>
    <x v="81"/>
    <x v="4"/>
    <x v="1"/>
    <x v="270"/>
    <x v="545"/>
    <x v="0"/>
    <x v="22"/>
    <x v="0"/>
    <x v="505"/>
    <x v="116"/>
    <x v="112"/>
    <x v="199"/>
    <x v="34"/>
    <x v="21"/>
    <x v="37"/>
    <x v="950"/>
    <x v="0"/>
    <x v="30"/>
    <x v="21"/>
    <x v="314"/>
    <x v="14"/>
  </r>
  <r>
    <x v="499"/>
    <x v="81"/>
    <x v="4"/>
    <x v="1"/>
    <x v="270"/>
    <x v="545"/>
    <x v="0"/>
    <x v="21"/>
    <x v="0"/>
    <x v="1131"/>
    <x v="130"/>
    <x v="124"/>
    <x v="199"/>
    <x v="34"/>
    <x v="21"/>
    <x v="16"/>
    <x v="365"/>
    <x v="0"/>
    <x v="30"/>
    <x v="16"/>
    <x v="106"/>
    <x v="14"/>
  </r>
  <r>
    <x v="404"/>
    <x v="81"/>
    <x v="4"/>
    <x v="1"/>
    <x v="270"/>
    <x v="545"/>
    <x v="0"/>
    <x v="22"/>
    <x v="0"/>
    <x v="506"/>
    <x v="133"/>
    <x v="129"/>
    <x v="199"/>
    <x v="34"/>
    <x v="21"/>
    <x v="37"/>
    <x v="950"/>
    <x v="0"/>
    <x v="30"/>
    <x v="21"/>
    <x v="314"/>
    <x v="14"/>
  </r>
  <r>
    <x v="405"/>
    <x v="81"/>
    <x v="4"/>
    <x v="1"/>
    <x v="270"/>
    <x v="545"/>
    <x v="0"/>
    <x v="22"/>
    <x v="0"/>
    <x v="507"/>
    <x v="151"/>
    <x v="147"/>
    <x v="199"/>
    <x v="34"/>
    <x v="21"/>
    <x v="37"/>
    <x v="950"/>
    <x v="0"/>
    <x v="30"/>
    <x v="21"/>
    <x v="314"/>
    <x v="14"/>
  </r>
  <r>
    <x v="416"/>
    <x v="81"/>
    <x v="4"/>
    <x v="1"/>
    <x v="270"/>
    <x v="545"/>
    <x v="0"/>
    <x v="22"/>
    <x v="0"/>
    <x v="518"/>
    <x v="174"/>
    <x v="173"/>
    <x v="199"/>
    <x v="34"/>
    <x v="21"/>
    <x v="37"/>
    <x v="950"/>
    <x v="0"/>
    <x v="30"/>
    <x v="21"/>
    <x v="314"/>
    <x v="14"/>
  </r>
  <r>
    <x v="500"/>
    <x v="81"/>
    <x v="4"/>
    <x v="1"/>
    <x v="270"/>
    <x v="545"/>
    <x v="0"/>
    <x v="21"/>
    <x v="0"/>
    <x v="1132"/>
    <x v="174"/>
    <x v="169"/>
    <x v="199"/>
    <x v="34"/>
    <x v="21"/>
    <x v="16"/>
    <x v="365"/>
    <x v="0"/>
    <x v="30"/>
    <x v="16"/>
    <x v="106"/>
    <x v="14"/>
  </r>
  <r>
    <x v="406"/>
    <x v="81"/>
    <x v="4"/>
    <x v="1"/>
    <x v="270"/>
    <x v="545"/>
    <x v="0"/>
    <x v="22"/>
    <x v="0"/>
    <x v="508"/>
    <x v="195"/>
    <x v="192"/>
    <x v="199"/>
    <x v="34"/>
    <x v="21"/>
    <x v="37"/>
    <x v="950"/>
    <x v="0"/>
    <x v="30"/>
    <x v="21"/>
    <x v="314"/>
    <x v="14"/>
  </r>
  <r>
    <x v="417"/>
    <x v="81"/>
    <x v="4"/>
    <x v="1"/>
    <x v="270"/>
    <x v="545"/>
    <x v="0"/>
    <x v="22"/>
    <x v="0"/>
    <x v="519"/>
    <x v="217"/>
    <x v="216"/>
    <x v="199"/>
    <x v="34"/>
    <x v="21"/>
    <x v="37"/>
    <x v="950"/>
    <x v="0"/>
    <x v="30"/>
    <x v="21"/>
    <x v="314"/>
    <x v="14"/>
  </r>
  <r>
    <x v="501"/>
    <x v="81"/>
    <x v="4"/>
    <x v="1"/>
    <x v="270"/>
    <x v="545"/>
    <x v="0"/>
    <x v="21"/>
    <x v="0"/>
    <x v="1133"/>
    <x v="217"/>
    <x v="212"/>
    <x v="199"/>
    <x v="34"/>
    <x v="21"/>
    <x v="16"/>
    <x v="365"/>
    <x v="0"/>
    <x v="30"/>
    <x v="16"/>
    <x v="106"/>
    <x v="14"/>
  </r>
  <r>
    <x v="407"/>
    <x v="81"/>
    <x v="4"/>
    <x v="1"/>
    <x v="270"/>
    <x v="545"/>
    <x v="0"/>
    <x v="22"/>
    <x v="0"/>
    <x v="509"/>
    <x v="238"/>
    <x v="237"/>
    <x v="199"/>
    <x v="34"/>
    <x v="21"/>
    <x v="37"/>
    <x v="950"/>
    <x v="0"/>
    <x v="30"/>
    <x v="21"/>
    <x v="314"/>
    <x v="14"/>
  </r>
  <r>
    <x v="418"/>
    <x v="81"/>
    <x v="4"/>
    <x v="1"/>
    <x v="270"/>
    <x v="545"/>
    <x v="0"/>
    <x v="22"/>
    <x v="0"/>
    <x v="520"/>
    <x v="259"/>
    <x v="260"/>
    <x v="199"/>
    <x v="34"/>
    <x v="21"/>
    <x v="37"/>
    <x v="950"/>
    <x v="0"/>
    <x v="30"/>
    <x v="21"/>
    <x v="314"/>
    <x v="14"/>
  </r>
  <r>
    <x v="502"/>
    <x v="81"/>
    <x v="4"/>
    <x v="1"/>
    <x v="270"/>
    <x v="545"/>
    <x v="0"/>
    <x v="21"/>
    <x v="0"/>
    <x v="1134"/>
    <x v="259"/>
    <x v="258"/>
    <x v="199"/>
    <x v="34"/>
    <x v="21"/>
    <x v="16"/>
    <x v="365"/>
    <x v="0"/>
    <x v="30"/>
    <x v="16"/>
    <x v="106"/>
    <x v="14"/>
  </r>
  <r>
    <x v="408"/>
    <x v="81"/>
    <x v="4"/>
    <x v="1"/>
    <x v="270"/>
    <x v="545"/>
    <x v="0"/>
    <x v="22"/>
    <x v="0"/>
    <x v="510"/>
    <x v="281"/>
    <x v="282"/>
    <x v="199"/>
    <x v="34"/>
    <x v="21"/>
    <x v="37"/>
    <x v="950"/>
    <x v="0"/>
    <x v="30"/>
    <x v="21"/>
    <x v="314"/>
    <x v="14"/>
  </r>
  <r>
    <x v="419"/>
    <x v="81"/>
    <x v="4"/>
    <x v="1"/>
    <x v="270"/>
    <x v="545"/>
    <x v="0"/>
    <x v="22"/>
    <x v="0"/>
    <x v="521"/>
    <x v="303"/>
    <x v="304"/>
    <x v="199"/>
    <x v="34"/>
    <x v="21"/>
    <x v="37"/>
    <x v="950"/>
    <x v="0"/>
    <x v="30"/>
    <x v="21"/>
    <x v="314"/>
    <x v="14"/>
  </r>
  <r>
    <x v="503"/>
    <x v="81"/>
    <x v="4"/>
    <x v="1"/>
    <x v="270"/>
    <x v="545"/>
    <x v="0"/>
    <x v="21"/>
    <x v="0"/>
    <x v="1135"/>
    <x v="303"/>
    <x v="301"/>
    <x v="199"/>
    <x v="34"/>
    <x v="21"/>
    <x v="16"/>
    <x v="365"/>
    <x v="0"/>
    <x v="30"/>
    <x v="16"/>
    <x v="106"/>
    <x v="14"/>
  </r>
  <r>
    <x v="409"/>
    <x v="81"/>
    <x v="4"/>
    <x v="1"/>
    <x v="270"/>
    <x v="545"/>
    <x v="0"/>
    <x v="22"/>
    <x v="0"/>
    <x v="511"/>
    <x v="324"/>
    <x v="326"/>
    <x v="199"/>
    <x v="34"/>
    <x v="21"/>
    <x v="37"/>
    <x v="950"/>
    <x v="0"/>
    <x v="30"/>
    <x v="21"/>
    <x v="314"/>
    <x v="14"/>
  </r>
  <r>
    <x v="504"/>
    <x v="81"/>
    <x v="4"/>
    <x v="1"/>
    <x v="270"/>
    <x v="545"/>
    <x v="0"/>
    <x v="21"/>
    <x v="0"/>
    <x v="1136"/>
    <x v="347"/>
    <x v="345"/>
    <x v="199"/>
    <x v="34"/>
    <x v="21"/>
    <x v="16"/>
    <x v="365"/>
    <x v="0"/>
    <x v="30"/>
    <x v="16"/>
    <x v="106"/>
    <x v="14"/>
  </r>
  <r>
    <x v="511"/>
    <x v="81"/>
    <x v="4"/>
    <x v="1"/>
    <x v="270"/>
    <x v="545"/>
    <x v="0"/>
    <x v="22"/>
    <x v="0"/>
    <x v="2064"/>
    <x v="347"/>
    <x v="349"/>
    <x v="199"/>
    <x v="34"/>
    <x v="21"/>
    <x v="37"/>
    <x v="950"/>
    <x v="0"/>
    <x v="30"/>
    <x v="21"/>
    <x v="314"/>
    <x v="14"/>
  </r>
  <r>
    <x v="410"/>
    <x v="81"/>
    <x v="4"/>
    <x v="1"/>
    <x v="270"/>
    <x v="545"/>
    <x v="0"/>
    <x v="22"/>
    <x v="0"/>
    <x v="512"/>
    <x v="371"/>
    <x v="369"/>
    <x v="199"/>
    <x v="34"/>
    <x v="21"/>
    <x v="37"/>
    <x v="950"/>
    <x v="0"/>
    <x v="30"/>
    <x v="21"/>
    <x v="314"/>
    <x v="14"/>
  </r>
  <r>
    <x v="420"/>
    <x v="81"/>
    <x v="4"/>
    <x v="1"/>
    <x v="270"/>
    <x v="545"/>
    <x v="0"/>
    <x v="22"/>
    <x v="0"/>
    <x v="522"/>
    <x v="395"/>
    <x v="394"/>
    <x v="199"/>
    <x v="34"/>
    <x v="21"/>
    <x v="37"/>
    <x v="950"/>
    <x v="0"/>
    <x v="30"/>
    <x v="21"/>
    <x v="314"/>
    <x v="14"/>
  </r>
  <r>
    <x v="505"/>
    <x v="81"/>
    <x v="4"/>
    <x v="1"/>
    <x v="270"/>
    <x v="545"/>
    <x v="0"/>
    <x v="21"/>
    <x v="0"/>
    <x v="1137"/>
    <x v="395"/>
    <x v="390"/>
    <x v="199"/>
    <x v="34"/>
    <x v="21"/>
    <x v="16"/>
    <x v="365"/>
    <x v="0"/>
    <x v="30"/>
    <x v="16"/>
    <x v="106"/>
    <x v="14"/>
  </r>
  <r>
    <x v="411"/>
    <x v="81"/>
    <x v="4"/>
    <x v="1"/>
    <x v="270"/>
    <x v="545"/>
    <x v="0"/>
    <x v="22"/>
    <x v="0"/>
    <x v="513"/>
    <x v="417"/>
    <x v="415"/>
    <x v="199"/>
    <x v="34"/>
    <x v="21"/>
    <x v="37"/>
    <x v="950"/>
    <x v="0"/>
    <x v="30"/>
    <x v="21"/>
    <x v="314"/>
    <x v="14"/>
  </r>
  <r>
    <x v="421"/>
    <x v="81"/>
    <x v="4"/>
    <x v="1"/>
    <x v="270"/>
    <x v="545"/>
    <x v="0"/>
    <x v="22"/>
    <x v="0"/>
    <x v="523"/>
    <x v="439"/>
    <x v="438"/>
    <x v="199"/>
    <x v="34"/>
    <x v="21"/>
    <x v="37"/>
    <x v="950"/>
    <x v="0"/>
    <x v="30"/>
    <x v="21"/>
    <x v="314"/>
    <x v="14"/>
  </r>
  <r>
    <x v="506"/>
    <x v="81"/>
    <x v="4"/>
    <x v="1"/>
    <x v="270"/>
    <x v="545"/>
    <x v="0"/>
    <x v="21"/>
    <x v="0"/>
    <x v="1138"/>
    <x v="439"/>
    <x v="433"/>
    <x v="199"/>
    <x v="34"/>
    <x v="21"/>
    <x v="16"/>
    <x v="365"/>
    <x v="0"/>
    <x v="30"/>
    <x v="16"/>
    <x v="106"/>
    <x v="14"/>
  </r>
  <r>
    <x v="412"/>
    <x v="81"/>
    <x v="4"/>
    <x v="1"/>
    <x v="270"/>
    <x v="545"/>
    <x v="0"/>
    <x v="22"/>
    <x v="0"/>
    <x v="514"/>
    <x v="458"/>
    <x v="458"/>
    <x v="199"/>
    <x v="34"/>
    <x v="21"/>
    <x v="37"/>
    <x v="950"/>
    <x v="0"/>
    <x v="30"/>
    <x v="21"/>
    <x v="314"/>
    <x v="14"/>
  </r>
  <r>
    <x v="422"/>
    <x v="81"/>
    <x v="4"/>
    <x v="1"/>
    <x v="270"/>
    <x v="545"/>
    <x v="0"/>
    <x v="22"/>
    <x v="0"/>
    <x v="524"/>
    <x v="480"/>
    <x v="479"/>
    <x v="199"/>
    <x v="34"/>
    <x v="21"/>
    <x v="37"/>
    <x v="950"/>
    <x v="0"/>
    <x v="30"/>
    <x v="21"/>
    <x v="314"/>
    <x v="14"/>
  </r>
  <r>
    <x v="507"/>
    <x v="81"/>
    <x v="4"/>
    <x v="1"/>
    <x v="270"/>
    <x v="545"/>
    <x v="0"/>
    <x v="21"/>
    <x v="0"/>
    <x v="1139"/>
    <x v="480"/>
    <x v="475"/>
    <x v="199"/>
    <x v="34"/>
    <x v="21"/>
    <x v="16"/>
    <x v="365"/>
    <x v="0"/>
    <x v="30"/>
    <x v="16"/>
    <x v="106"/>
    <x v="14"/>
  </r>
  <r>
    <x v="413"/>
    <x v="81"/>
    <x v="4"/>
    <x v="1"/>
    <x v="270"/>
    <x v="545"/>
    <x v="0"/>
    <x v="22"/>
    <x v="0"/>
    <x v="515"/>
    <x v="500"/>
    <x v="499"/>
    <x v="199"/>
    <x v="34"/>
    <x v="21"/>
    <x v="37"/>
    <x v="950"/>
    <x v="0"/>
    <x v="30"/>
    <x v="21"/>
    <x v="314"/>
    <x v="14"/>
  </r>
  <r>
    <x v="423"/>
    <x v="81"/>
    <x v="4"/>
    <x v="1"/>
    <x v="270"/>
    <x v="545"/>
    <x v="0"/>
    <x v="22"/>
    <x v="0"/>
    <x v="525"/>
    <x v="518"/>
    <x v="517"/>
    <x v="199"/>
    <x v="34"/>
    <x v="21"/>
    <x v="37"/>
    <x v="950"/>
    <x v="0"/>
    <x v="30"/>
    <x v="21"/>
    <x v="314"/>
    <x v="14"/>
  </r>
  <r>
    <x v="508"/>
    <x v="81"/>
    <x v="4"/>
    <x v="1"/>
    <x v="270"/>
    <x v="545"/>
    <x v="0"/>
    <x v="21"/>
    <x v="0"/>
    <x v="1140"/>
    <x v="518"/>
    <x v="514"/>
    <x v="199"/>
    <x v="34"/>
    <x v="21"/>
    <x v="16"/>
    <x v="365"/>
    <x v="0"/>
    <x v="30"/>
    <x v="16"/>
    <x v="106"/>
    <x v="14"/>
  </r>
  <r>
    <x v="414"/>
    <x v="81"/>
    <x v="4"/>
    <x v="1"/>
    <x v="270"/>
    <x v="545"/>
    <x v="0"/>
    <x v="22"/>
    <x v="0"/>
    <x v="516"/>
    <x v="538"/>
    <x v="537"/>
    <x v="199"/>
    <x v="34"/>
    <x v="21"/>
    <x v="37"/>
    <x v="950"/>
    <x v="0"/>
    <x v="30"/>
    <x v="21"/>
    <x v="314"/>
    <x v="14"/>
  </r>
  <r>
    <x v="424"/>
    <x v="81"/>
    <x v="4"/>
    <x v="1"/>
    <x v="270"/>
    <x v="545"/>
    <x v="0"/>
    <x v="22"/>
    <x v="0"/>
    <x v="526"/>
    <x v="558"/>
    <x v="556"/>
    <x v="199"/>
    <x v="34"/>
    <x v="21"/>
    <x v="37"/>
    <x v="950"/>
    <x v="0"/>
    <x v="30"/>
    <x v="21"/>
    <x v="314"/>
    <x v="14"/>
  </r>
  <r>
    <x v="509"/>
    <x v="81"/>
    <x v="4"/>
    <x v="1"/>
    <x v="270"/>
    <x v="545"/>
    <x v="0"/>
    <x v="21"/>
    <x v="0"/>
    <x v="1141"/>
    <x v="558"/>
    <x v="552"/>
    <x v="199"/>
    <x v="34"/>
    <x v="21"/>
    <x v="16"/>
    <x v="365"/>
    <x v="0"/>
    <x v="30"/>
    <x v="16"/>
    <x v="106"/>
    <x v="14"/>
  </r>
  <r>
    <x v="415"/>
    <x v="81"/>
    <x v="4"/>
    <x v="1"/>
    <x v="270"/>
    <x v="545"/>
    <x v="0"/>
    <x v="22"/>
    <x v="0"/>
    <x v="517"/>
    <x v="578"/>
    <x v="579"/>
    <x v="199"/>
    <x v="34"/>
    <x v="21"/>
    <x v="37"/>
    <x v="950"/>
    <x v="0"/>
    <x v="30"/>
    <x v="21"/>
    <x v="314"/>
    <x v="14"/>
  </r>
  <r>
    <x v="425"/>
    <x v="81"/>
    <x v="4"/>
    <x v="1"/>
    <x v="270"/>
    <x v="545"/>
    <x v="0"/>
    <x v="22"/>
    <x v="0"/>
    <x v="527"/>
    <x v="596"/>
    <x v="600"/>
    <x v="199"/>
    <x v="34"/>
    <x v="21"/>
    <x v="37"/>
    <x v="950"/>
    <x v="0"/>
    <x v="30"/>
    <x v="21"/>
    <x v="314"/>
    <x v="14"/>
  </r>
  <r>
    <x v="510"/>
    <x v="81"/>
    <x v="4"/>
    <x v="1"/>
    <x v="270"/>
    <x v="545"/>
    <x v="0"/>
    <x v="21"/>
    <x v="0"/>
    <x v="1142"/>
    <x v="596"/>
    <x v="596"/>
    <x v="199"/>
    <x v="34"/>
    <x v="21"/>
    <x v="16"/>
    <x v="365"/>
    <x v="0"/>
    <x v="30"/>
    <x v="16"/>
    <x v="106"/>
    <x v="14"/>
  </r>
  <r>
    <x v="1971"/>
    <x v="83"/>
    <x v="9"/>
    <x v="2"/>
    <x v="393"/>
    <x v="202"/>
    <x v="0"/>
    <x v="21"/>
    <x v="0"/>
    <x v="850"/>
    <x v="3"/>
    <x v="2"/>
    <x v="86"/>
    <x v="34"/>
    <x v="21"/>
    <x v="16"/>
    <x v="202"/>
    <x v="0"/>
    <x v="30"/>
    <x v="6"/>
    <x v="59"/>
    <x v="14"/>
  </r>
  <r>
    <x v="1993"/>
    <x v="83"/>
    <x v="9"/>
    <x v="2"/>
    <x v="393"/>
    <x v="202"/>
    <x v="0"/>
    <x v="22"/>
    <x v="0"/>
    <x v="1761"/>
    <x v="3"/>
    <x v="2"/>
    <x v="86"/>
    <x v="34"/>
    <x v="21"/>
    <x v="37"/>
    <x v="758"/>
    <x v="0"/>
    <x v="30"/>
    <x v="6"/>
    <x v="214"/>
    <x v="14"/>
  </r>
  <r>
    <x v="1972"/>
    <x v="83"/>
    <x v="9"/>
    <x v="2"/>
    <x v="393"/>
    <x v="202"/>
    <x v="0"/>
    <x v="22"/>
    <x v="0"/>
    <x v="851"/>
    <x v="22"/>
    <x v="15"/>
    <x v="86"/>
    <x v="34"/>
    <x v="21"/>
    <x v="37"/>
    <x v="758"/>
    <x v="0"/>
    <x v="30"/>
    <x v="6"/>
    <x v="214"/>
    <x v="14"/>
  </r>
  <r>
    <x v="1984"/>
    <x v="83"/>
    <x v="9"/>
    <x v="2"/>
    <x v="393"/>
    <x v="202"/>
    <x v="0"/>
    <x v="21"/>
    <x v="0"/>
    <x v="1528"/>
    <x v="69"/>
    <x v="55"/>
    <x v="86"/>
    <x v="34"/>
    <x v="21"/>
    <x v="16"/>
    <x v="202"/>
    <x v="0"/>
    <x v="30"/>
    <x v="6"/>
    <x v="59"/>
    <x v="14"/>
  </r>
  <r>
    <x v="1973"/>
    <x v="83"/>
    <x v="9"/>
    <x v="2"/>
    <x v="393"/>
    <x v="202"/>
    <x v="0"/>
    <x v="22"/>
    <x v="0"/>
    <x v="852"/>
    <x v="71"/>
    <x v="58"/>
    <x v="86"/>
    <x v="34"/>
    <x v="21"/>
    <x v="37"/>
    <x v="758"/>
    <x v="0"/>
    <x v="30"/>
    <x v="6"/>
    <x v="214"/>
    <x v="14"/>
  </r>
  <r>
    <x v="3653"/>
    <x v="83"/>
    <x v="9"/>
    <x v="2"/>
    <x v="393"/>
    <x v="202"/>
    <x v="5"/>
    <x v="19"/>
    <x v="0"/>
    <x v="853"/>
    <x v="71"/>
    <x v="58"/>
    <x v="86"/>
    <x v="34"/>
    <x v="21"/>
    <x v="31"/>
    <x v="590"/>
    <x v="0"/>
    <x v="30"/>
    <x v="6"/>
    <x v="162"/>
    <x v="14"/>
  </r>
  <r>
    <x v="4088"/>
    <x v="83"/>
    <x v="9"/>
    <x v="2"/>
    <x v="393"/>
    <x v="202"/>
    <x v="5"/>
    <x v="19"/>
    <x v="0"/>
    <x v="4109"/>
    <x v="96"/>
    <x v="81"/>
    <x v="86"/>
    <x v="34"/>
    <x v="21"/>
    <x v="31"/>
    <x v="590"/>
    <x v="0"/>
    <x v="30"/>
    <x v="6"/>
    <x v="162"/>
    <x v="14"/>
  </r>
  <r>
    <x v="1994"/>
    <x v="83"/>
    <x v="9"/>
    <x v="2"/>
    <x v="393"/>
    <x v="202"/>
    <x v="3"/>
    <x v="22"/>
    <x v="0"/>
    <x v="1770"/>
    <x v="101"/>
    <x v="85"/>
    <x v="86"/>
    <x v="34"/>
    <x v="21"/>
    <x v="19"/>
    <x v="279"/>
    <x v="0"/>
    <x v="30"/>
    <x v="6"/>
    <x v="79"/>
    <x v="14"/>
  </r>
  <r>
    <x v="1996"/>
    <x v="83"/>
    <x v="9"/>
    <x v="2"/>
    <x v="393"/>
    <x v="202"/>
    <x v="5"/>
    <x v="4"/>
    <x v="0"/>
    <x v="2295"/>
    <x v="101"/>
    <x v="85"/>
    <x v="86"/>
    <x v="34"/>
    <x v="21"/>
    <x v="8"/>
    <x v="134"/>
    <x v="0"/>
    <x v="30"/>
    <x v="6"/>
    <x v="41"/>
    <x v="14"/>
  </r>
  <r>
    <x v="1985"/>
    <x v="83"/>
    <x v="9"/>
    <x v="2"/>
    <x v="393"/>
    <x v="202"/>
    <x v="0"/>
    <x v="21"/>
    <x v="0"/>
    <x v="1529"/>
    <x v="118"/>
    <x v="105"/>
    <x v="86"/>
    <x v="34"/>
    <x v="21"/>
    <x v="16"/>
    <x v="202"/>
    <x v="0"/>
    <x v="30"/>
    <x v="6"/>
    <x v="59"/>
    <x v="14"/>
  </r>
  <r>
    <x v="1974"/>
    <x v="83"/>
    <x v="9"/>
    <x v="2"/>
    <x v="393"/>
    <x v="202"/>
    <x v="0"/>
    <x v="22"/>
    <x v="0"/>
    <x v="855"/>
    <x v="156"/>
    <x v="139"/>
    <x v="86"/>
    <x v="34"/>
    <x v="21"/>
    <x v="37"/>
    <x v="758"/>
    <x v="0"/>
    <x v="30"/>
    <x v="6"/>
    <x v="214"/>
    <x v="14"/>
  </r>
  <r>
    <x v="1986"/>
    <x v="83"/>
    <x v="9"/>
    <x v="2"/>
    <x v="393"/>
    <x v="202"/>
    <x v="0"/>
    <x v="21"/>
    <x v="0"/>
    <x v="1530"/>
    <x v="192"/>
    <x v="179"/>
    <x v="86"/>
    <x v="34"/>
    <x v="21"/>
    <x v="16"/>
    <x v="202"/>
    <x v="0"/>
    <x v="30"/>
    <x v="6"/>
    <x v="59"/>
    <x v="14"/>
  </r>
  <r>
    <x v="1975"/>
    <x v="83"/>
    <x v="9"/>
    <x v="2"/>
    <x v="393"/>
    <x v="202"/>
    <x v="0"/>
    <x v="22"/>
    <x v="0"/>
    <x v="856"/>
    <x v="195"/>
    <x v="183"/>
    <x v="86"/>
    <x v="34"/>
    <x v="21"/>
    <x v="37"/>
    <x v="758"/>
    <x v="0"/>
    <x v="30"/>
    <x v="6"/>
    <x v="214"/>
    <x v="14"/>
  </r>
  <r>
    <x v="1987"/>
    <x v="83"/>
    <x v="9"/>
    <x v="2"/>
    <x v="393"/>
    <x v="202"/>
    <x v="0"/>
    <x v="21"/>
    <x v="0"/>
    <x v="1531"/>
    <x v="235"/>
    <x v="223"/>
    <x v="86"/>
    <x v="34"/>
    <x v="21"/>
    <x v="16"/>
    <x v="202"/>
    <x v="0"/>
    <x v="30"/>
    <x v="6"/>
    <x v="59"/>
    <x v="14"/>
  </r>
  <r>
    <x v="2515"/>
    <x v="83"/>
    <x v="9"/>
    <x v="2"/>
    <x v="393"/>
    <x v="202"/>
    <x v="0"/>
    <x v="22"/>
    <x v="0"/>
    <x v="3244"/>
    <x v="242"/>
    <x v="231"/>
    <x v="86"/>
    <x v="34"/>
    <x v="21"/>
    <x v="37"/>
    <x v="758"/>
    <x v="0"/>
    <x v="30"/>
    <x v="6"/>
    <x v="214"/>
    <x v="14"/>
  </r>
  <r>
    <x v="1998"/>
    <x v="83"/>
    <x v="9"/>
    <x v="2"/>
    <x v="393"/>
    <x v="202"/>
    <x v="2"/>
    <x v="23"/>
    <x v="0"/>
    <x v="2521"/>
    <x v="274"/>
    <x v="263"/>
    <x v="86"/>
    <x v="34"/>
    <x v="21"/>
    <x v="0"/>
    <x v="10"/>
    <x v="0"/>
    <x v="30"/>
    <x v="6"/>
    <x v="1"/>
    <x v="14"/>
  </r>
  <r>
    <x v="1976"/>
    <x v="83"/>
    <x v="9"/>
    <x v="2"/>
    <x v="393"/>
    <x v="202"/>
    <x v="0"/>
    <x v="22"/>
    <x v="0"/>
    <x v="857"/>
    <x v="300"/>
    <x v="289"/>
    <x v="86"/>
    <x v="34"/>
    <x v="21"/>
    <x v="37"/>
    <x v="758"/>
    <x v="0"/>
    <x v="30"/>
    <x v="6"/>
    <x v="214"/>
    <x v="14"/>
  </r>
  <r>
    <x v="1977"/>
    <x v="83"/>
    <x v="9"/>
    <x v="2"/>
    <x v="393"/>
    <x v="202"/>
    <x v="0"/>
    <x v="22"/>
    <x v="0"/>
    <x v="858"/>
    <x v="328"/>
    <x v="318"/>
    <x v="86"/>
    <x v="34"/>
    <x v="21"/>
    <x v="37"/>
    <x v="758"/>
    <x v="0"/>
    <x v="30"/>
    <x v="6"/>
    <x v="214"/>
    <x v="14"/>
  </r>
  <r>
    <x v="1988"/>
    <x v="83"/>
    <x v="9"/>
    <x v="2"/>
    <x v="393"/>
    <x v="202"/>
    <x v="0"/>
    <x v="21"/>
    <x v="0"/>
    <x v="1532"/>
    <x v="335"/>
    <x v="326"/>
    <x v="86"/>
    <x v="34"/>
    <x v="21"/>
    <x v="16"/>
    <x v="202"/>
    <x v="0"/>
    <x v="30"/>
    <x v="6"/>
    <x v="59"/>
    <x v="14"/>
  </r>
  <r>
    <x v="1978"/>
    <x v="83"/>
    <x v="9"/>
    <x v="2"/>
    <x v="393"/>
    <x v="202"/>
    <x v="0"/>
    <x v="22"/>
    <x v="0"/>
    <x v="859"/>
    <x v="365"/>
    <x v="352"/>
    <x v="86"/>
    <x v="34"/>
    <x v="21"/>
    <x v="37"/>
    <x v="758"/>
    <x v="0"/>
    <x v="30"/>
    <x v="6"/>
    <x v="214"/>
    <x v="14"/>
  </r>
  <r>
    <x v="1995"/>
    <x v="83"/>
    <x v="9"/>
    <x v="2"/>
    <x v="393"/>
    <x v="202"/>
    <x v="3"/>
    <x v="22"/>
    <x v="0"/>
    <x v="2039"/>
    <x v="381"/>
    <x v="366"/>
    <x v="86"/>
    <x v="34"/>
    <x v="21"/>
    <x v="19"/>
    <x v="279"/>
    <x v="0"/>
    <x v="30"/>
    <x v="6"/>
    <x v="79"/>
    <x v="14"/>
  </r>
  <r>
    <x v="1997"/>
    <x v="83"/>
    <x v="9"/>
    <x v="2"/>
    <x v="393"/>
    <x v="202"/>
    <x v="5"/>
    <x v="4"/>
    <x v="0"/>
    <x v="2316"/>
    <x v="381"/>
    <x v="366"/>
    <x v="86"/>
    <x v="34"/>
    <x v="21"/>
    <x v="8"/>
    <x v="134"/>
    <x v="0"/>
    <x v="30"/>
    <x v="6"/>
    <x v="41"/>
    <x v="14"/>
  </r>
  <r>
    <x v="4092"/>
    <x v="83"/>
    <x v="9"/>
    <x v="2"/>
    <x v="393"/>
    <x v="202"/>
    <x v="5"/>
    <x v="19"/>
    <x v="0"/>
    <x v="860"/>
    <x v="388"/>
    <x v="374"/>
    <x v="86"/>
    <x v="34"/>
    <x v="21"/>
    <x v="31"/>
    <x v="590"/>
    <x v="0"/>
    <x v="30"/>
    <x v="6"/>
    <x v="162"/>
    <x v="14"/>
  </r>
  <r>
    <x v="1999"/>
    <x v="83"/>
    <x v="9"/>
    <x v="2"/>
    <x v="393"/>
    <x v="202"/>
    <x v="2"/>
    <x v="23"/>
    <x v="0"/>
    <x v="2522"/>
    <x v="395"/>
    <x v="382"/>
    <x v="86"/>
    <x v="34"/>
    <x v="21"/>
    <x v="0"/>
    <x v="10"/>
    <x v="0"/>
    <x v="30"/>
    <x v="6"/>
    <x v="1"/>
    <x v="14"/>
  </r>
  <r>
    <x v="1979"/>
    <x v="83"/>
    <x v="9"/>
    <x v="2"/>
    <x v="393"/>
    <x v="202"/>
    <x v="0"/>
    <x v="22"/>
    <x v="0"/>
    <x v="861"/>
    <x v="411"/>
    <x v="398"/>
    <x v="86"/>
    <x v="34"/>
    <x v="21"/>
    <x v="37"/>
    <x v="758"/>
    <x v="0"/>
    <x v="30"/>
    <x v="6"/>
    <x v="214"/>
    <x v="14"/>
  </r>
  <r>
    <x v="2857"/>
    <x v="83"/>
    <x v="9"/>
    <x v="2"/>
    <x v="393"/>
    <x v="202"/>
    <x v="0"/>
    <x v="21"/>
    <x v="0"/>
    <x v="1533"/>
    <x v="420"/>
    <x v="405"/>
    <x v="86"/>
    <x v="34"/>
    <x v="21"/>
    <x v="16"/>
    <x v="202"/>
    <x v="0"/>
    <x v="30"/>
    <x v="4"/>
    <x v="45"/>
    <x v="14"/>
  </r>
  <r>
    <x v="3539"/>
    <x v="83"/>
    <x v="9"/>
    <x v="2"/>
    <x v="393"/>
    <x v="202"/>
    <x v="0"/>
    <x v="22"/>
    <x v="0"/>
    <x v="862"/>
    <x v="458"/>
    <x v="449"/>
    <x v="86"/>
    <x v="34"/>
    <x v="21"/>
    <x v="37"/>
    <x v="758"/>
    <x v="0"/>
    <x v="30"/>
    <x v="6"/>
    <x v="214"/>
    <x v="14"/>
  </r>
  <r>
    <x v="1980"/>
    <x v="83"/>
    <x v="9"/>
    <x v="2"/>
    <x v="393"/>
    <x v="202"/>
    <x v="0"/>
    <x v="22"/>
    <x v="0"/>
    <x v="863"/>
    <x v="480"/>
    <x v="467"/>
    <x v="86"/>
    <x v="34"/>
    <x v="21"/>
    <x v="37"/>
    <x v="758"/>
    <x v="0"/>
    <x v="30"/>
    <x v="6"/>
    <x v="214"/>
    <x v="14"/>
  </r>
  <r>
    <x v="2000"/>
    <x v="83"/>
    <x v="9"/>
    <x v="2"/>
    <x v="393"/>
    <x v="202"/>
    <x v="2"/>
    <x v="23"/>
    <x v="0"/>
    <x v="2523"/>
    <x v="513"/>
    <x v="501"/>
    <x v="86"/>
    <x v="34"/>
    <x v="21"/>
    <x v="0"/>
    <x v="10"/>
    <x v="0"/>
    <x v="30"/>
    <x v="6"/>
    <x v="1"/>
    <x v="14"/>
  </r>
  <r>
    <x v="1989"/>
    <x v="83"/>
    <x v="9"/>
    <x v="2"/>
    <x v="393"/>
    <x v="202"/>
    <x v="0"/>
    <x v="21"/>
    <x v="0"/>
    <x v="1534"/>
    <x v="536"/>
    <x v="524"/>
    <x v="86"/>
    <x v="34"/>
    <x v="21"/>
    <x v="16"/>
    <x v="202"/>
    <x v="0"/>
    <x v="30"/>
    <x v="6"/>
    <x v="59"/>
    <x v="14"/>
  </r>
  <r>
    <x v="1981"/>
    <x v="83"/>
    <x v="9"/>
    <x v="2"/>
    <x v="393"/>
    <x v="202"/>
    <x v="0"/>
    <x v="22"/>
    <x v="0"/>
    <x v="864"/>
    <x v="548"/>
    <x v="537"/>
    <x v="86"/>
    <x v="34"/>
    <x v="21"/>
    <x v="37"/>
    <x v="758"/>
    <x v="0"/>
    <x v="30"/>
    <x v="6"/>
    <x v="214"/>
    <x v="14"/>
  </r>
  <r>
    <x v="1990"/>
    <x v="83"/>
    <x v="9"/>
    <x v="2"/>
    <x v="393"/>
    <x v="202"/>
    <x v="0"/>
    <x v="21"/>
    <x v="0"/>
    <x v="1535"/>
    <x v="580"/>
    <x v="569"/>
    <x v="86"/>
    <x v="34"/>
    <x v="21"/>
    <x v="16"/>
    <x v="202"/>
    <x v="0"/>
    <x v="30"/>
    <x v="6"/>
    <x v="59"/>
    <x v="14"/>
  </r>
  <r>
    <x v="2001"/>
    <x v="83"/>
    <x v="9"/>
    <x v="2"/>
    <x v="393"/>
    <x v="202"/>
    <x v="0"/>
    <x v="22"/>
    <x v="0"/>
    <x v="865"/>
    <x v="596"/>
    <x v="590"/>
    <x v="86"/>
    <x v="34"/>
    <x v="21"/>
    <x v="37"/>
    <x v="758"/>
    <x v="0"/>
    <x v="30"/>
    <x v="6"/>
    <x v="214"/>
    <x v="14"/>
  </r>
  <r>
    <x v="1982"/>
    <x v="83"/>
    <x v="9"/>
    <x v="2"/>
    <x v="393"/>
    <x v="202"/>
    <x v="0"/>
    <x v="22"/>
    <x v="0"/>
    <x v="866"/>
    <x v="626"/>
    <x v="624"/>
    <x v="86"/>
    <x v="34"/>
    <x v="21"/>
    <x v="37"/>
    <x v="758"/>
    <x v="0"/>
    <x v="30"/>
    <x v="6"/>
    <x v="214"/>
    <x v="14"/>
  </r>
  <r>
    <x v="1983"/>
    <x v="83"/>
    <x v="9"/>
    <x v="2"/>
    <x v="393"/>
    <x v="202"/>
    <x v="0"/>
    <x v="22"/>
    <x v="0"/>
    <x v="867"/>
    <x v="653"/>
    <x v="654"/>
    <x v="86"/>
    <x v="34"/>
    <x v="21"/>
    <x v="37"/>
    <x v="758"/>
    <x v="0"/>
    <x v="30"/>
    <x v="6"/>
    <x v="214"/>
    <x v="14"/>
  </r>
  <r>
    <x v="1991"/>
    <x v="83"/>
    <x v="9"/>
    <x v="2"/>
    <x v="393"/>
    <x v="202"/>
    <x v="0"/>
    <x v="21"/>
    <x v="0"/>
    <x v="1536"/>
    <x v="653"/>
    <x v="654"/>
    <x v="86"/>
    <x v="34"/>
    <x v="21"/>
    <x v="16"/>
    <x v="202"/>
    <x v="0"/>
    <x v="30"/>
    <x v="6"/>
    <x v="59"/>
    <x v="14"/>
  </r>
  <r>
    <x v="2914"/>
    <x v="83"/>
    <x v="9"/>
    <x v="2"/>
    <x v="393"/>
    <x v="202"/>
    <x v="0"/>
    <x v="22"/>
    <x v="0"/>
    <x v="868"/>
    <x v="698"/>
    <x v="697"/>
    <x v="86"/>
    <x v="34"/>
    <x v="21"/>
    <x v="37"/>
    <x v="758"/>
    <x v="0"/>
    <x v="30"/>
    <x v="4"/>
    <x v="176"/>
    <x v="14"/>
  </r>
  <r>
    <x v="1992"/>
    <x v="83"/>
    <x v="9"/>
    <x v="2"/>
    <x v="393"/>
    <x v="202"/>
    <x v="0"/>
    <x v="21"/>
    <x v="0"/>
    <x v="1537"/>
    <x v="699"/>
    <x v="698"/>
    <x v="86"/>
    <x v="34"/>
    <x v="21"/>
    <x v="16"/>
    <x v="202"/>
    <x v="0"/>
    <x v="30"/>
    <x v="6"/>
    <x v="59"/>
    <x v="14"/>
  </r>
  <r>
    <x v="2002"/>
    <x v="83"/>
    <x v="9"/>
    <x v="1"/>
    <x v="444"/>
    <x v="399"/>
    <x v="0"/>
    <x v="22"/>
    <x v="0"/>
    <x v="919"/>
    <x v="2"/>
    <x v="0"/>
    <x v="88"/>
    <x v="34"/>
    <x v="21"/>
    <x v="37"/>
    <x v="760"/>
    <x v="0"/>
    <x v="30"/>
    <x v="6"/>
    <x v="214"/>
    <x v="14"/>
  </r>
  <r>
    <x v="2015"/>
    <x v="83"/>
    <x v="9"/>
    <x v="1"/>
    <x v="444"/>
    <x v="399"/>
    <x v="0"/>
    <x v="21"/>
    <x v="0"/>
    <x v="1552"/>
    <x v="2"/>
    <x v="0"/>
    <x v="88"/>
    <x v="34"/>
    <x v="21"/>
    <x v="16"/>
    <x v="206"/>
    <x v="0"/>
    <x v="30"/>
    <x v="6"/>
    <x v="59"/>
    <x v="14"/>
  </r>
  <r>
    <x v="2003"/>
    <x v="83"/>
    <x v="9"/>
    <x v="1"/>
    <x v="444"/>
    <x v="399"/>
    <x v="0"/>
    <x v="22"/>
    <x v="0"/>
    <x v="920"/>
    <x v="15"/>
    <x v="9"/>
    <x v="88"/>
    <x v="34"/>
    <x v="21"/>
    <x v="37"/>
    <x v="760"/>
    <x v="0"/>
    <x v="30"/>
    <x v="6"/>
    <x v="214"/>
    <x v="14"/>
  </r>
  <r>
    <x v="2016"/>
    <x v="83"/>
    <x v="9"/>
    <x v="1"/>
    <x v="444"/>
    <x v="399"/>
    <x v="0"/>
    <x v="21"/>
    <x v="0"/>
    <x v="1553"/>
    <x v="56"/>
    <x v="45"/>
    <x v="88"/>
    <x v="34"/>
    <x v="21"/>
    <x v="16"/>
    <x v="206"/>
    <x v="0"/>
    <x v="30"/>
    <x v="6"/>
    <x v="59"/>
    <x v="14"/>
  </r>
  <r>
    <x v="2034"/>
    <x v="83"/>
    <x v="9"/>
    <x v="1"/>
    <x v="444"/>
    <x v="399"/>
    <x v="5"/>
    <x v="4"/>
    <x v="0"/>
    <x v="921"/>
    <x v="61"/>
    <x v="49"/>
    <x v="88"/>
    <x v="34"/>
    <x v="21"/>
    <x v="8"/>
    <x v="136"/>
    <x v="0"/>
    <x v="30"/>
    <x v="6"/>
    <x v="41"/>
    <x v="14"/>
  </r>
  <r>
    <x v="3593"/>
    <x v="83"/>
    <x v="9"/>
    <x v="1"/>
    <x v="444"/>
    <x v="399"/>
    <x v="3"/>
    <x v="22"/>
    <x v="0"/>
    <x v="3354"/>
    <x v="61"/>
    <x v="49"/>
    <x v="88"/>
    <x v="34"/>
    <x v="21"/>
    <x v="19"/>
    <x v="283"/>
    <x v="0"/>
    <x v="30"/>
    <x v="6"/>
    <x v="79"/>
    <x v="14"/>
  </r>
  <r>
    <x v="2035"/>
    <x v="83"/>
    <x v="9"/>
    <x v="1"/>
    <x v="444"/>
    <x v="399"/>
    <x v="5"/>
    <x v="19"/>
    <x v="0"/>
    <x v="2958"/>
    <x v="65"/>
    <x v="52"/>
    <x v="88"/>
    <x v="34"/>
    <x v="21"/>
    <x v="31"/>
    <x v="594"/>
    <x v="0"/>
    <x v="30"/>
    <x v="6"/>
    <x v="162"/>
    <x v="14"/>
  </r>
  <r>
    <x v="4087"/>
    <x v="83"/>
    <x v="9"/>
    <x v="1"/>
    <x v="444"/>
    <x v="399"/>
    <x v="5"/>
    <x v="19"/>
    <x v="0"/>
    <x v="1769"/>
    <x v="88"/>
    <x v="72"/>
    <x v="88"/>
    <x v="34"/>
    <x v="21"/>
    <x v="31"/>
    <x v="594"/>
    <x v="0"/>
    <x v="30"/>
    <x v="6"/>
    <x v="162"/>
    <x v="14"/>
  </r>
  <r>
    <x v="2025"/>
    <x v="83"/>
    <x v="9"/>
    <x v="1"/>
    <x v="444"/>
    <x v="399"/>
    <x v="3"/>
    <x v="22"/>
    <x v="0"/>
    <x v="1766"/>
    <x v="93"/>
    <x v="77"/>
    <x v="88"/>
    <x v="34"/>
    <x v="21"/>
    <x v="19"/>
    <x v="283"/>
    <x v="0"/>
    <x v="30"/>
    <x v="6"/>
    <x v="79"/>
    <x v="14"/>
  </r>
  <r>
    <x v="2028"/>
    <x v="83"/>
    <x v="9"/>
    <x v="1"/>
    <x v="444"/>
    <x v="399"/>
    <x v="5"/>
    <x v="4"/>
    <x v="0"/>
    <x v="2315"/>
    <x v="93"/>
    <x v="77"/>
    <x v="88"/>
    <x v="34"/>
    <x v="21"/>
    <x v="8"/>
    <x v="136"/>
    <x v="0"/>
    <x v="30"/>
    <x v="6"/>
    <x v="41"/>
    <x v="14"/>
  </r>
  <r>
    <x v="2017"/>
    <x v="83"/>
    <x v="9"/>
    <x v="1"/>
    <x v="444"/>
    <x v="399"/>
    <x v="0"/>
    <x v="21"/>
    <x v="0"/>
    <x v="1554"/>
    <x v="113"/>
    <x v="95"/>
    <x v="88"/>
    <x v="34"/>
    <x v="21"/>
    <x v="16"/>
    <x v="206"/>
    <x v="0"/>
    <x v="30"/>
    <x v="6"/>
    <x v="59"/>
    <x v="14"/>
  </r>
  <r>
    <x v="2004"/>
    <x v="83"/>
    <x v="9"/>
    <x v="1"/>
    <x v="444"/>
    <x v="399"/>
    <x v="5"/>
    <x v="4"/>
    <x v="0"/>
    <x v="922"/>
    <x v="138"/>
    <x v="124"/>
    <x v="88"/>
    <x v="34"/>
    <x v="21"/>
    <x v="8"/>
    <x v="136"/>
    <x v="0"/>
    <x v="30"/>
    <x v="6"/>
    <x v="41"/>
    <x v="14"/>
  </r>
  <r>
    <x v="2033"/>
    <x v="83"/>
    <x v="9"/>
    <x v="1"/>
    <x v="444"/>
    <x v="399"/>
    <x v="3"/>
    <x v="22"/>
    <x v="0"/>
    <x v="2853"/>
    <x v="138"/>
    <x v="124"/>
    <x v="88"/>
    <x v="34"/>
    <x v="21"/>
    <x v="19"/>
    <x v="283"/>
    <x v="0"/>
    <x v="30"/>
    <x v="6"/>
    <x v="79"/>
    <x v="14"/>
  </r>
  <r>
    <x v="2032"/>
    <x v="83"/>
    <x v="9"/>
    <x v="1"/>
    <x v="444"/>
    <x v="399"/>
    <x v="5"/>
    <x v="19"/>
    <x v="0"/>
    <x v="854"/>
    <x v="148"/>
    <x v="134"/>
    <x v="88"/>
    <x v="34"/>
    <x v="21"/>
    <x v="31"/>
    <x v="594"/>
    <x v="0"/>
    <x v="30"/>
    <x v="6"/>
    <x v="162"/>
    <x v="14"/>
  </r>
  <r>
    <x v="2018"/>
    <x v="83"/>
    <x v="9"/>
    <x v="1"/>
    <x v="444"/>
    <x v="399"/>
    <x v="0"/>
    <x v="21"/>
    <x v="0"/>
    <x v="1555"/>
    <x v="177"/>
    <x v="165"/>
    <x v="88"/>
    <x v="34"/>
    <x v="21"/>
    <x v="16"/>
    <x v="206"/>
    <x v="0"/>
    <x v="30"/>
    <x v="6"/>
    <x v="59"/>
    <x v="14"/>
  </r>
  <r>
    <x v="2005"/>
    <x v="83"/>
    <x v="9"/>
    <x v="1"/>
    <x v="444"/>
    <x v="399"/>
    <x v="0"/>
    <x v="22"/>
    <x v="0"/>
    <x v="923"/>
    <x v="181"/>
    <x v="169"/>
    <x v="88"/>
    <x v="34"/>
    <x v="21"/>
    <x v="37"/>
    <x v="760"/>
    <x v="0"/>
    <x v="30"/>
    <x v="6"/>
    <x v="214"/>
    <x v="14"/>
  </r>
  <r>
    <x v="2019"/>
    <x v="83"/>
    <x v="9"/>
    <x v="1"/>
    <x v="444"/>
    <x v="399"/>
    <x v="0"/>
    <x v="21"/>
    <x v="0"/>
    <x v="1556"/>
    <x v="227"/>
    <x v="216"/>
    <x v="88"/>
    <x v="34"/>
    <x v="21"/>
    <x v="16"/>
    <x v="206"/>
    <x v="0"/>
    <x v="30"/>
    <x v="6"/>
    <x v="59"/>
    <x v="14"/>
  </r>
  <r>
    <x v="2514"/>
    <x v="83"/>
    <x v="9"/>
    <x v="1"/>
    <x v="444"/>
    <x v="399"/>
    <x v="0"/>
    <x v="22"/>
    <x v="0"/>
    <x v="924"/>
    <x v="235"/>
    <x v="223"/>
    <x v="88"/>
    <x v="34"/>
    <x v="21"/>
    <x v="37"/>
    <x v="760"/>
    <x v="0"/>
    <x v="30"/>
    <x v="6"/>
    <x v="214"/>
    <x v="14"/>
  </r>
  <r>
    <x v="2029"/>
    <x v="83"/>
    <x v="9"/>
    <x v="1"/>
    <x v="444"/>
    <x v="399"/>
    <x v="2"/>
    <x v="23"/>
    <x v="0"/>
    <x v="2513"/>
    <x v="268"/>
    <x v="258"/>
    <x v="88"/>
    <x v="34"/>
    <x v="21"/>
    <x v="0"/>
    <x v="11"/>
    <x v="0"/>
    <x v="30"/>
    <x v="6"/>
    <x v="1"/>
    <x v="14"/>
  </r>
  <r>
    <x v="2006"/>
    <x v="83"/>
    <x v="9"/>
    <x v="1"/>
    <x v="444"/>
    <x v="399"/>
    <x v="0"/>
    <x v="22"/>
    <x v="0"/>
    <x v="925"/>
    <x v="317"/>
    <x v="308"/>
    <x v="88"/>
    <x v="34"/>
    <x v="21"/>
    <x v="37"/>
    <x v="760"/>
    <x v="0"/>
    <x v="30"/>
    <x v="6"/>
    <x v="214"/>
    <x v="14"/>
  </r>
  <r>
    <x v="2007"/>
    <x v="83"/>
    <x v="9"/>
    <x v="1"/>
    <x v="444"/>
    <x v="399"/>
    <x v="0"/>
    <x v="22"/>
    <x v="0"/>
    <x v="926"/>
    <x v="319"/>
    <x v="311"/>
    <x v="88"/>
    <x v="34"/>
    <x v="21"/>
    <x v="37"/>
    <x v="760"/>
    <x v="0"/>
    <x v="30"/>
    <x v="6"/>
    <x v="214"/>
    <x v="14"/>
  </r>
  <r>
    <x v="2020"/>
    <x v="83"/>
    <x v="9"/>
    <x v="1"/>
    <x v="444"/>
    <x v="399"/>
    <x v="0"/>
    <x v="21"/>
    <x v="0"/>
    <x v="1557"/>
    <x v="328"/>
    <x v="318"/>
    <x v="88"/>
    <x v="34"/>
    <x v="21"/>
    <x v="16"/>
    <x v="206"/>
    <x v="0"/>
    <x v="30"/>
    <x v="6"/>
    <x v="59"/>
    <x v="14"/>
  </r>
  <r>
    <x v="4095"/>
    <x v="83"/>
    <x v="9"/>
    <x v="1"/>
    <x v="444"/>
    <x v="399"/>
    <x v="0"/>
    <x v="22"/>
    <x v="0"/>
    <x v="927"/>
    <x v="356"/>
    <x v="345"/>
    <x v="88"/>
    <x v="34"/>
    <x v="21"/>
    <x v="37"/>
    <x v="760"/>
    <x v="0"/>
    <x v="30"/>
    <x v="6"/>
    <x v="214"/>
    <x v="14"/>
  </r>
  <r>
    <x v="2026"/>
    <x v="83"/>
    <x v="9"/>
    <x v="1"/>
    <x v="444"/>
    <x v="399"/>
    <x v="3"/>
    <x v="22"/>
    <x v="0"/>
    <x v="2038"/>
    <x v="371"/>
    <x v="359"/>
    <x v="88"/>
    <x v="34"/>
    <x v="21"/>
    <x v="19"/>
    <x v="283"/>
    <x v="0"/>
    <x v="30"/>
    <x v="6"/>
    <x v="79"/>
    <x v="14"/>
  </r>
  <r>
    <x v="2027"/>
    <x v="83"/>
    <x v="9"/>
    <x v="1"/>
    <x v="444"/>
    <x v="399"/>
    <x v="5"/>
    <x v="4"/>
    <x v="0"/>
    <x v="2309"/>
    <x v="371"/>
    <x v="359"/>
    <x v="88"/>
    <x v="34"/>
    <x v="21"/>
    <x v="8"/>
    <x v="136"/>
    <x v="0"/>
    <x v="30"/>
    <x v="6"/>
    <x v="41"/>
    <x v="14"/>
  </r>
  <r>
    <x v="4091"/>
    <x v="83"/>
    <x v="9"/>
    <x v="1"/>
    <x v="444"/>
    <x v="399"/>
    <x v="5"/>
    <x v="19"/>
    <x v="0"/>
    <x v="928"/>
    <x v="381"/>
    <x v="366"/>
    <x v="88"/>
    <x v="34"/>
    <x v="21"/>
    <x v="31"/>
    <x v="594"/>
    <x v="0"/>
    <x v="30"/>
    <x v="6"/>
    <x v="162"/>
    <x v="14"/>
  </r>
  <r>
    <x v="2030"/>
    <x v="83"/>
    <x v="9"/>
    <x v="1"/>
    <x v="444"/>
    <x v="399"/>
    <x v="2"/>
    <x v="23"/>
    <x v="0"/>
    <x v="2514"/>
    <x v="388"/>
    <x v="374"/>
    <x v="88"/>
    <x v="34"/>
    <x v="21"/>
    <x v="0"/>
    <x v="11"/>
    <x v="0"/>
    <x v="30"/>
    <x v="6"/>
    <x v="1"/>
    <x v="14"/>
  </r>
  <r>
    <x v="2008"/>
    <x v="83"/>
    <x v="9"/>
    <x v="1"/>
    <x v="444"/>
    <x v="399"/>
    <x v="0"/>
    <x v="22"/>
    <x v="0"/>
    <x v="929"/>
    <x v="403"/>
    <x v="390"/>
    <x v="88"/>
    <x v="34"/>
    <x v="21"/>
    <x v="37"/>
    <x v="760"/>
    <x v="0"/>
    <x v="30"/>
    <x v="6"/>
    <x v="214"/>
    <x v="14"/>
  </r>
  <r>
    <x v="2856"/>
    <x v="83"/>
    <x v="9"/>
    <x v="1"/>
    <x v="444"/>
    <x v="399"/>
    <x v="0"/>
    <x v="21"/>
    <x v="0"/>
    <x v="1558"/>
    <x v="414"/>
    <x v="401"/>
    <x v="88"/>
    <x v="34"/>
    <x v="21"/>
    <x v="16"/>
    <x v="206"/>
    <x v="0"/>
    <x v="30"/>
    <x v="5"/>
    <x v="51"/>
    <x v="14"/>
  </r>
  <r>
    <x v="2009"/>
    <x v="83"/>
    <x v="9"/>
    <x v="1"/>
    <x v="444"/>
    <x v="399"/>
    <x v="0"/>
    <x v="22"/>
    <x v="0"/>
    <x v="930"/>
    <x v="425"/>
    <x v="412"/>
    <x v="88"/>
    <x v="34"/>
    <x v="21"/>
    <x v="37"/>
    <x v="760"/>
    <x v="0"/>
    <x v="30"/>
    <x v="6"/>
    <x v="214"/>
    <x v="14"/>
  </r>
  <r>
    <x v="3538"/>
    <x v="83"/>
    <x v="9"/>
    <x v="1"/>
    <x v="444"/>
    <x v="399"/>
    <x v="0"/>
    <x v="22"/>
    <x v="0"/>
    <x v="931"/>
    <x v="452"/>
    <x v="441"/>
    <x v="88"/>
    <x v="34"/>
    <x v="21"/>
    <x v="37"/>
    <x v="760"/>
    <x v="0"/>
    <x v="30"/>
    <x v="6"/>
    <x v="214"/>
    <x v="14"/>
  </r>
  <r>
    <x v="2010"/>
    <x v="83"/>
    <x v="9"/>
    <x v="1"/>
    <x v="444"/>
    <x v="399"/>
    <x v="0"/>
    <x v="22"/>
    <x v="0"/>
    <x v="932"/>
    <x v="469"/>
    <x v="458"/>
    <x v="88"/>
    <x v="34"/>
    <x v="21"/>
    <x v="37"/>
    <x v="760"/>
    <x v="0"/>
    <x v="30"/>
    <x v="6"/>
    <x v="214"/>
    <x v="14"/>
  </r>
  <r>
    <x v="2031"/>
    <x v="83"/>
    <x v="9"/>
    <x v="1"/>
    <x v="444"/>
    <x v="399"/>
    <x v="2"/>
    <x v="23"/>
    <x v="0"/>
    <x v="2515"/>
    <x v="507"/>
    <x v="496"/>
    <x v="88"/>
    <x v="34"/>
    <x v="21"/>
    <x v="0"/>
    <x v="11"/>
    <x v="0"/>
    <x v="30"/>
    <x v="6"/>
    <x v="1"/>
    <x v="14"/>
  </r>
  <r>
    <x v="2021"/>
    <x v="83"/>
    <x v="9"/>
    <x v="1"/>
    <x v="444"/>
    <x v="399"/>
    <x v="0"/>
    <x v="21"/>
    <x v="0"/>
    <x v="1559"/>
    <x v="529"/>
    <x v="517"/>
    <x v="88"/>
    <x v="34"/>
    <x v="21"/>
    <x v="16"/>
    <x v="206"/>
    <x v="0"/>
    <x v="30"/>
    <x v="6"/>
    <x v="59"/>
    <x v="14"/>
  </r>
  <r>
    <x v="2065"/>
    <x v="83"/>
    <x v="9"/>
    <x v="1"/>
    <x v="444"/>
    <x v="399"/>
    <x v="5"/>
    <x v="1"/>
    <x v="0"/>
    <x v="2030"/>
    <x v="536"/>
    <x v="524"/>
    <x v="88"/>
    <x v="34"/>
    <x v="21"/>
    <x v="9"/>
    <x v="140"/>
    <x v="0"/>
    <x v="30"/>
    <x v="6"/>
    <x v="43"/>
    <x v="14"/>
  </r>
  <r>
    <x v="2011"/>
    <x v="83"/>
    <x v="9"/>
    <x v="1"/>
    <x v="444"/>
    <x v="399"/>
    <x v="0"/>
    <x v="22"/>
    <x v="0"/>
    <x v="933"/>
    <x v="542"/>
    <x v="531"/>
    <x v="88"/>
    <x v="34"/>
    <x v="21"/>
    <x v="37"/>
    <x v="760"/>
    <x v="0"/>
    <x v="30"/>
    <x v="6"/>
    <x v="214"/>
    <x v="14"/>
  </r>
  <r>
    <x v="2022"/>
    <x v="83"/>
    <x v="9"/>
    <x v="1"/>
    <x v="444"/>
    <x v="399"/>
    <x v="0"/>
    <x v="21"/>
    <x v="0"/>
    <x v="1560"/>
    <x v="576"/>
    <x v="563"/>
    <x v="88"/>
    <x v="34"/>
    <x v="21"/>
    <x v="16"/>
    <x v="206"/>
    <x v="0"/>
    <x v="30"/>
    <x v="6"/>
    <x v="59"/>
    <x v="14"/>
  </r>
  <r>
    <x v="2012"/>
    <x v="83"/>
    <x v="9"/>
    <x v="1"/>
    <x v="444"/>
    <x v="399"/>
    <x v="0"/>
    <x v="22"/>
    <x v="0"/>
    <x v="934"/>
    <x v="589"/>
    <x v="582"/>
    <x v="88"/>
    <x v="34"/>
    <x v="21"/>
    <x v="37"/>
    <x v="760"/>
    <x v="0"/>
    <x v="30"/>
    <x v="6"/>
    <x v="214"/>
    <x v="14"/>
  </r>
  <r>
    <x v="2013"/>
    <x v="83"/>
    <x v="9"/>
    <x v="1"/>
    <x v="444"/>
    <x v="399"/>
    <x v="0"/>
    <x v="22"/>
    <x v="0"/>
    <x v="935"/>
    <x v="621"/>
    <x v="618"/>
    <x v="88"/>
    <x v="34"/>
    <x v="21"/>
    <x v="37"/>
    <x v="760"/>
    <x v="0"/>
    <x v="30"/>
    <x v="6"/>
    <x v="214"/>
    <x v="14"/>
  </r>
  <r>
    <x v="2014"/>
    <x v="83"/>
    <x v="9"/>
    <x v="1"/>
    <x v="444"/>
    <x v="399"/>
    <x v="0"/>
    <x v="22"/>
    <x v="0"/>
    <x v="936"/>
    <x v="650"/>
    <x v="651"/>
    <x v="88"/>
    <x v="34"/>
    <x v="21"/>
    <x v="37"/>
    <x v="760"/>
    <x v="0"/>
    <x v="30"/>
    <x v="6"/>
    <x v="214"/>
    <x v="14"/>
  </r>
  <r>
    <x v="2024"/>
    <x v="83"/>
    <x v="9"/>
    <x v="1"/>
    <x v="444"/>
    <x v="399"/>
    <x v="0"/>
    <x v="21"/>
    <x v="0"/>
    <x v="1763"/>
    <x v="650"/>
    <x v="651"/>
    <x v="88"/>
    <x v="34"/>
    <x v="21"/>
    <x v="16"/>
    <x v="206"/>
    <x v="0"/>
    <x v="30"/>
    <x v="6"/>
    <x v="59"/>
    <x v="14"/>
  </r>
  <r>
    <x v="2023"/>
    <x v="83"/>
    <x v="9"/>
    <x v="1"/>
    <x v="444"/>
    <x v="399"/>
    <x v="0"/>
    <x v="21"/>
    <x v="0"/>
    <x v="1561"/>
    <x v="696"/>
    <x v="695"/>
    <x v="88"/>
    <x v="34"/>
    <x v="21"/>
    <x v="16"/>
    <x v="206"/>
    <x v="0"/>
    <x v="30"/>
    <x v="6"/>
    <x v="59"/>
    <x v="14"/>
  </r>
  <r>
    <x v="2913"/>
    <x v="83"/>
    <x v="9"/>
    <x v="1"/>
    <x v="444"/>
    <x v="399"/>
    <x v="0"/>
    <x v="22"/>
    <x v="0"/>
    <x v="937"/>
    <x v="696"/>
    <x v="694"/>
    <x v="88"/>
    <x v="34"/>
    <x v="21"/>
    <x v="37"/>
    <x v="760"/>
    <x v="0"/>
    <x v="30"/>
    <x v="5"/>
    <x v="188"/>
    <x v="14"/>
  </r>
  <r>
    <x v="1875"/>
    <x v="84"/>
    <x v="9"/>
    <x v="1"/>
    <x v="361"/>
    <x v="236"/>
    <x v="0"/>
    <x v="22"/>
    <x v="0"/>
    <x v="2954"/>
    <x v="679"/>
    <x v="679"/>
    <x v="152"/>
    <x v="34"/>
    <x v="21"/>
    <x v="37"/>
    <x v="895"/>
    <x v="0"/>
    <x v="30"/>
    <x v="9"/>
    <x v="244"/>
    <x v="14"/>
  </r>
  <r>
    <x v="1774"/>
    <x v="84"/>
    <x v="9"/>
    <x v="2"/>
    <x v="365"/>
    <x v="123"/>
    <x v="0"/>
    <x v="22"/>
    <x v="0"/>
    <x v="798"/>
    <x v="2"/>
    <x v="1"/>
    <x v="201"/>
    <x v="34"/>
    <x v="21"/>
    <x v="37"/>
    <x v="953"/>
    <x v="0"/>
    <x v="30"/>
    <x v="11"/>
    <x v="264"/>
    <x v="14"/>
  </r>
  <r>
    <x v="1810"/>
    <x v="84"/>
    <x v="9"/>
    <x v="2"/>
    <x v="365"/>
    <x v="123"/>
    <x v="0"/>
    <x v="21"/>
    <x v="0"/>
    <x v="1512"/>
    <x v="2"/>
    <x v="1"/>
    <x v="201"/>
    <x v="34"/>
    <x v="21"/>
    <x v="16"/>
    <x v="368"/>
    <x v="0"/>
    <x v="30"/>
    <x v="11"/>
    <x v="87"/>
    <x v="14"/>
  </r>
  <r>
    <x v="1775"/>
    <x v="84"/>
    <x v="9"/>
    <x v="2"/>
    <x v="365"/>
    <x v="123"/>
    <x v="0"/>
    <x v="22"/>
    <x v="0"/>
    <x v="799"/>
    <x v="19"/>
    <x v="15"/>
    <x v="201"/>
    <x v="34"/>
    <x v="21"/>
    <x v="37"/>
    <x v="953"/>
    <x v="0"/>
    <x v="30"/>
    <x v="11"/>
    <x v="264"/>
    <x v="14"/>
  </r>
  <r>
    <x v="1811"/>
    <x v="84"/>
    <x v="9"/>
    <x v="2"/>
    <x v="365"/>
    <x v="123"/>
    <x v="0"/>
    <x v="21"/>
    <x v="0"/>
    <x v="1513"/>
    <x v="19"/>
    <x v="15"/>
    <x v="201"/>
    <x v="34"/>
    <x v="21"/>
    <x v="16"/>
    <x v="368"/>
    <x v="0"/>
    <x v="30"/>
    <x v="11"/>
    <x v="87"/>
    <x v="14"/>
  </r>
  <r>
    <x v="1776"/>
    <x v="84"/>
    <x v="9"/>
    <x v="2"/>
    <x v="365"/>
    <x v="123"/>
    <x v="0"/>
    <x v="22"/>
    <x v="0"/>
    <x v="800"/>
    <x v="109"/>
    <x v="95"/>
    <x v="201"/>
    <x v="34"/>
    <x v="21"/>
    <x v="37"/>
    <x v="953"/>
    <x v="0"/>
    <x v="30"/>
    <x v="11"/>
    <x v="264"/>
    <x v="14"/>
  </r>
  <r>
    <x v="1812"/>
    <x v="84"/>
    <x v="9"/>
    <x v="2"/>
    <x v="365"/>
    <x v="123"/>
    <x v="0"/>
    <x v="21"/>
    <x v="0"/>
    <x v="1514"/>
    <x v="365"/>
    <x v="356"/>
    <x v="201"/>
    <x v="34"/>
    <x v="21"/>
    <x v="16"/>
    <x v="368"/>
    <x v="0"/>
    <x v="30"/>
    <x v="11"/>
    <x v="87"/>
    <x v="14"/>
  </r>
  <r>
    <x v="4112"/>
    <x v="84"/>
    <x v="9"/>
    <x v="2"/>
    <x v="365"/>
    <x v="123"/>
    <x v="5"/>
    <x v="19"/>
    <x v="0"/>
    <x v="2100"/>
    <x v="385"/>
    <x v="374"/>
    <x v="201"/>
    <x v="34"/>
    <x v="21"/>
    <x v="31"/>
    <x v="769"/>
    <x v="0"/>
    <x v="30"/>
    <x v="11"/>
    <x v="206"/>
    <x v="14"/>
  </r>
  <r>
    <x v="1825"/>
    <x v="84"/>
    <x v="9"/>
    <x v="2"/>
    <x v="365"/>
    <x v="123"/>
    <x v="0"/>
    <x v="22"/>
    <x v="0"/>
    <x v="2233"/>
    <x v="500"/>
    <x v="494"/>
    <x v="201"/>
    <x v="34"/>
    <x v="21"/>
    <x v="37"/>
    <x v="953"/>
    <x v="0"/>
    <x v="30"/>
    <x v="11"/>
    <x v="264"/>
    <x v="14"/>
  </r>
  <r>
    <x v="1777"/>
    <x v="84"/>
    <x v="9"/>
    <x v="2"/>
    <x v="365"/>
    <x v="123"/>
    <x v="0"/>
    <x v="22"/>
    <x v="0"/>
    <x v="801"/>
    <x v="563"/>
    <x v="552"/>
    <x v="201"/>
    <x v="34"/>
    <x v="21"/>
    <x v="37"/>
    <x v="953"/>
    <x v="0"/>
    <x v="30"/>
    <x v="11"/>
    <x v="264"/>
    <x v="14"/>
  </r>
  <r>
    <x v="1778"/>
    <x v="84"/>
    <x v="9"/>
    <x v="2"/>
    <x v="365"/>
    <x v="123"/>
    <x v="0"/>
    <x v="22"/>
    <x v="0"/>
    <x v="802"/>
    <x v="596"/>
    <x v="593"/>
    <x v="201"/>
    <x v="34"/>
    <x v="21"/>
    <x v="37"/>
    <x v="953"/>
    <x v="0"/>
    <x v="30"/>
    <x v="11"/>
    <x v="264"/>
    <x v="14"/>
  </r>
  <r>
    <x v="1779"/>
    <x v="84"/>
    <x v="9"/>
    <x v="2"/>
    <x v="365"/>
    <x v="123"/>
    <x v="0"/>
    <x v="22"/>
    <x v="0"/>
    <x v="803"/>
    <x v="669"/>
    <x v="669"/>
    <x v="201"/>
    <x v="34"/>
    <x v="21"/>
    <x v="37"/>
    <x v="953"/>
    <x v="0"/>
    <x v="30"/>
    <x v="11"/>
    <x v="264"/>
    <x v="14"/>
  </r>
  <r>
    <x v="1813"/>
    <x v="84"/>
    <x v="9"/>
    <x v="2"/>
    <x v="365"/>
    <x v="123"/>
    <x v="0"/>
    <x v="21"/>
    <x v="0"/>
    <x v="1515"/>
    <x v="669"/>
    <x v="669"/>
    <x v="201"/>
    <x v="34"/>
    <x v="21"/>
    <x v="16"/>
    <x v="368"/>
    <x v="0"/>
    <x v="30"/>
    <x v="11"/>
    <x v="87"/>
    <x v="14"/>
  </r>
  <r>
    <x v="1780"/>
    <x v="84"/>
    <x v="9"/>
    <x v="2"/>
    <x v="377"/>
    <x v="137"/>
    <x v="0"/>
    <x v="22"/>
    <x v="0"/>
    <x v="815"/>
    <x v="52"/>
    <x v="55"/>
    <x v="500"/>
    <x v="34"/>
    <x v="21"/>
    <x v="37"/>
    <x v="1248"/>
    <x v="0"/>
    <x v="30"/>
    <x v="26"/>
    <x v="333"/>
    <x v="14"/>
  </r>
  <r>
    <x v="1814"/>
    <x v="84"/>
    <x v="9"/>
    <x v="2"/>
    <x v="377"/>
    <x v="137"/>
    <x v="0"/>
    <x v="21"/>
    <x v="0"/>
    <x v="1521"/>
    <x v="52"/>
    <x v="55"/>
    <x v="500"/>
    <x v="34"/>
    <x v="21"/>
    <x v="16"/>
    <x v="614"/>
    <x v="0"/>
    <x v="30"/>
    <x v="26"/>
    <x v="151"/>
    <x v="14"/>
  </r>
  <r>
    <x v="1781"/>
    <x v="84"/>
    <x v="9"/>
    <x v="2"/>
    <x v="377"/>
    <x v="137"/>
    <x v="0"/>
    <x v="22"/>
    <x v="0"/>
    <x v="816"/>
    <x v="231"/>
    <x v="235"/>
    <x v="500"/>
    <x v="34"/>
    <x v="21"/>
    <x v="37"/>
    <x v="1248"/>
    <x v="0"/>
    <x v="30"/>
    <x v="26"/>
    <x v="333"/>
    <x v="14"/>
  </r>
  <r>
    <x v="2532"/>
    <x v="84"/>
    <x v="9"/>
    <x v="2"/>
    <x v="377"/>
    <x v="137"/>
    <x v="0"/>
    <x v="21"/>
    <x v="0"/>
    <x v="1522"/>
    <x v="296"/>
    <x v="301"/>
    <x v="500"/>
    <x v="34"/>
    <x v="21"/>
    <x v="16"/>
    <x v="614"/>
    <x v="0"/>
    <x v="30"/>
    <x v="26"/>
    <x v="151"/>
    <x v="14"/>
  </r>
  <r>
    <x v="1782"/>
    <x v="84"/>
    <x v="9"/>
    <x v="2"/>
    <x v="377"/>
    <x v="137"/>
    <x v="0"/>
    <x v="22"/>
    <x v="0"/>
    <x v="817"/>
    <x v="306"/>
    <x v="311"/>
    <x v="500"/>
    <x v="34"/>
    <x v="21"/>
    <x v="37"/>
    <x v="1248"/>
    <x v="0"/>
    <x v="30"/>
    <x v="26"/>
    <x v="333"/>
    <x v="14"/>
  </r>
  <r>
    <x v="1783"/>
    <x v="84"/>
    <x v="9"/>
    <x v="2"/>
    <x v="377"/>
    <x v="137"/>
    <x v="0"/>
    <x v="22"/>
    <x v="0"/>
    <x v="818"/>
    <x v="365"/>
    <x v="362"/>
    <x v="500"/>
    <x v="34"/>
    <x v="21"/>
    <x v="37"/>
    <x v="1248"/>
    <x v="0"/>
    <x v="30"/>
    <x v="21"/>
    <x v="314"/>
    <x v="14"/>
  </r>
  <r>
    <x v="1784"/>
    <x v="84"/>
    <x v="9"/>
    <x v="2"/>
    <x v="377"/>
    <x v="137"/>
    <x v="0"/>
    <x v="22"/>
    <x v="0"/>
    <x v="819"/>
    <x v="411"/>
    <x v="412"/>
    <x v="500"/>
    <x v="34"/>
    <x v="21"/>
    <x v="37"/>
    <x v="1248"/>
    <x v="0"/>
    <x v="30"/>
    <x v="26"/>
    <x v="333"/>
    <x v="14"/>
  </r>
  <r>
    <x v="2533"/>
    <x v="84"/>
    <x v="9"/>
    <x v="2"/>
    <x v="377"/>
    <x v="137"/>
    <x v="0"/>
    <x v="21"/>
    <x v="0"/>
    <x v="1523"/>
    <x v="414"/>
    <x v="415"/>
    <x v="500"/>
    <x v="34"/>
    <x v="21"/>
    <x v="16"/>
    <x v="614"/>
    <x v="0"/>
    <x v="30"/>
    <x v="26"/>
    <x v="151"/>
    <x v="14"/>
  </r>
  <r>
    <x v="1785"/>
    <x v="84"/>
    <x v="9"/>
    <x v="2"/>
    <x v="377"/>
    <x v="137"/>
    <x v="0"/>
    <x v="22"/>
    <x v="0"/>
    <x v="820"/>
    <x v="532"/>
    <x v="534"/>
    <x v="500"/>
    <x v="34"/>
    <x v="21"/>
    <x v="37"/>
    <x v="1248"/>
    <x v="0"/>
    <x v="30"/>
    <x v="26"/>
    <x v="333"/>
    <x v="14"/>
  </r>
  <r>
    <x v="1786"/>
    <x v="84"/>
    <x v="9"/>
    <x v="2"/>
    <x v="377"/>
    <x v="137"/>
    <x v="0"/>
    <x v="22"/>
    <x v="0"/>
    <x v="821"/>
    <x v="634"/>
    <x v="642"/>
    <x v="500"/>
    <x v="34"/>
    <x v="21"/>
    <x v="37"/>
    <x v="1248"/>
    <x v="0"/>
    <x v="30"/>
    <x v="26"/>
    <x v="333"/>
    <x v="14"/>
  </r>
  <r>
    <x v="1815"/>
    <x v="84"/>
    <x v="9"/>
    <x v="2"/>
    <x v="377"/>
    <x v="137"/>
    <x v="0"/>
    <x v="21"/>
    <x v="0"/>
    <x v="1524"/>
    <x v="634"/>
    <x v="642"/>
    <x v="500"/>
    <x v="34"/>
    <x v="21"/>
    <x v="16"/>
    <x v="614"/>
    <x v="0"/>
    <x v="30"/>
    <x v="26"/>
    <x v="151"/>
    <x v="14"/>
  </r>
  <r>
    <x v="2073"/>
    <x v="84"/>
    <x v="9"/>
    <x v="1"/>
    <x v="392"/>
    <x v="575"/>
    <x v="0"/>
    <x v="22"/>
    <x v="0"/>
    <x v="1773"/>
    <x v="385"/>
    <x v="378"/>
    <x v="457"/>
    <x v="34"/>
    <x v="21"/>
    <x v="37"/>
    <x v="1229"/>
    <x v="0"/>
    <x v="30"/>
    <x v="16"/>
    <x v="290"/>
    <x v="14"/>
  </r>
  <r>
    <x v="1790"/>
    <x v="84"/>
    <x v="9"/>
    <x v="1"/>
    <x v="403"/>
    <x v="235"/>
    <x v="0"/>
    <x v="22"/>
    <x v="0"/>
    <x v="876"/>
    <x v="4"/>
    <x v="4"/>
    <x v="182"/>
    <x v="34"/>
    <x v="21"/>
    <x v="37"/>
    <x v="933"/>
    <x v="0"/>
    <x v="30"/>
    <x v="11"/>
    <x v="264"/>
    <x v="14"/>
  </r>
  <r>
    <x v="1816"/>
    <x v="84"/>
    <x v="9"/>
    <x v="1"/>
    <x v="403"/>
    <x v="235"/>
    <x v="0"/>
    <x v="21"/>
    <x v="0"/>
    <x v="1538"/>
    <x v="4"/>
    <x v="4"/>
    <x v="182"/>
    <x v="34"/>
    <x v="21"/>
    <x v="16"/>
    <x v="344"/>
    <x v="0"/>
    <x v="30"/>
    <x v="11"/>
    <x v="87"/>
    <x v="14"/>
  </r>
  <r>
    <x v="1791"/>
    <x v="84"/>
    <x v="9"/>
    <x v="1"/>
    <x v="403"/>
    <x v="235"/>
    <x v="0"/>
    <x v="22"/>
    <x v="0"/>
    <x v="877"/>
    <x v="34"/>
    <x v="26"/>
    <x v="182"/>
    <x v="34"/>
    <x v="21"/>
    <x v="37"/>
    <x v="933"/>
    <x v="0"/>
    <x v="30"/>
    <x v="9"/>
    <x v="244"/>
    <x v="14"/>
  </r>
  <r>
    <x v="1817"/>
    <x v="84"/>
    <x v="9"/>
    <x v="1"/>
    <x v="403"/>
    <x v="235"/>
    <x v="0"/>
    <x v="21"/>
    <x v="0"/>
    <x v="1539"/>
    <x v="34"/>
    <x v="26"/>
    <x v="182"/>
    <x v="34"/>
    <x v="21"/>
    <x v="16"/>
    <x v="344"/>
    <x v="0"/>
    <x v="30"/>
    <x v="9"/>
    <x v="74"/>
    <x v="14"/>
  </r>
  <r>
    <x v="1792"/>
    <x v="84"/>
    <x v="9"/>
    <x v="1"/>
    <x v="403"/>
    <x v="235"/>
    <x v="0"/>
    <x v="22"/>
    <x v="0"/>
    <x v="878"/>
    <x v="138"/>
    <x v="127"/>
    <x v="182"/>
    <x v="34"/>
    <x v="21"/>
    <x v="37"/>
    <x v="933"/>
    <x v="0"/>
    <x v="30"/>
    <x v="11"/>
    <x v="264"/>
    <x v="14"/>
  </r>
  <r>
    <x v="1818"/>
    <x v="84"/>
    <x v="9"/>
    <x v="1"/>
    <x v="403"/>
    <x v="235"/>
    <x v="0"/>
    <x v="21"/>
    <x v="0"/>
    <x v="1540"/>
    <x v="389"/>
    <x v="382"/>
    <x v="182"/>
    <x v="34"/>
    <x v="21"/>
    <x v="16"/>
    <x v="344"/>
    <x v="0"/>
    <x v="30"/>
    <x v="14"/>
    <x v="100"/>
    <x v="14"/>
  </r>
  <r>
    <x v="1793"/>
    <x v="84"/>
    <x v="9"/>
    <x v="1"/>
    <x v="403"/>
    <x v="235"/>
    <x v="0"/>
    <x v="22"/>
    <x v="0"/>
    <x v="879"/>
    <x v="576"/>
    <x v="565"/>
    <x v="182"/>
    <x v="34"/>
    <x v="21"/>
    <x v="37"/>
    <x v="933"/>
    <x v="0"/>
    <x v="30"/>
    <x v="11"/>
    <x v="264"/>
    <x v="14"/>
  </r>
  <r>
    <x v="1794"/>
    <x v="84"/>
    <x v="9"/>
    <x v="1"/>
    <x v="403"/>
    <x v="235"/>
    <x v="0"/>
    <x v="22"/>
    <x v="0"/>
    <x v="880"/>
    <x v="605"/>
    <x v="604"/>
    <x v="182"/>
    <x v="34"/>
    <x v="21"/>
    <x v="37"/>
    <x v="933"/>
    <x v="0"/>
    <x v="30"/>
    <x v="11"/>
    <x v="264"/>
    <x v="14"/>
  </r>
  <r>
    <x v="1819"/>
    <x v="84"/>
    <x v="9"/>
    <x v="1"/>
    <x v="403"/>
    <x v="235"/>
    <x v="0"/>
    <x v="21"/>
    <x v="0"/>
    <x v="1541"/>
    <x v="679"/>
    <x v="679"/>
    <x v="182"/>
    <x v="34"/>
    <x v="21"/>
    <x v="16"/>
    <x v="344"/>
    <x v="0"/>
    <x v="30"/>
    <x v="9"/>
    <x v="74"/>
    <x v="14"/>
  </r>
  <r>
    <x v="1795"/>
    <x v="84"/>
    <x v="9"/>
    <x v="1"/>
    <x v="404"/>
    <x v="237"/>
    <x v="0"/>
    <x v="22"/>
    <x v="0"/>
    <x v="881"/>
    <x v="518"/>
    <x v="514"/>
    <x v="322"/>
    <x v="34"/>
    <x v="21"/>
    <x v="37"/>
    <x v="1110"/>
    <x v="0"/>
    <x v="30"/>
    <x v="16"/>
    <x v="290"/>
    <x v="14"/>
  </r>
  <r>
    <x v="1799"/>
    <x v="84"/>
    <x v="9"/>
    <x v="1"/>
    <x v="451"/>
    <x v="574"/>
    <x v="0"/>
    <x v="22"/>
    <x v="0"/>
    <x v="957"/>
    <x v="76"/>
    <x v="77"/>
    <x v="476"/>
    <x v="34"/>
    <x v="21"/>
    <x v="37"/>
    <x v="1238"/>
    <x v="0"/>
    <x v="30"/>
    <x v="26"/>
    <x v="333"/>
    <x v="14"/>
  </r>
  <r>
    <x v="1820"/>
    <x v="84"/>
    <x v="9"/>
    <x v="1"/>
    <x v="451"/>
    <x v="574"/>
    <x v="0"/>
    <x v="21"/>
    <x v="0"/>
    <x v="1563"/>
    <x v="76"/>
    <x v="77"/>
    <x v="476"/>
    <x v="34"/>
    <x v="21"/>
    <x v="16"/>
    <x v="597"/>
    <x v="0"/>
    <x v="30"/>
    <x v="26"/>
    <x v="151"/>
    <x v="14"/>
  </r>
  <r>
    <x v="1800"/>
    <x v="84"/>
    <x v="9"/>
    <x v="1"/>
    <x v="451"/>
    <x v="574"/>
    <x v="0"/>
    <x v="22"/>
    <x v="0"/>
    <x v="958"/>
    <x v="253"/>
    <x v="258"/>
    <x v="476"/>
    <x v="34"/>
    <x v="21"/>
    <x v="37"/>
    <x v="1238"/>
    <x v="0"/>
    <x v="30"/>
    <x v="26"/>
    <x v="333"/>
    <x v="14"/>
  </r>
  <r>
    <x v="2530"/>
    <x v="84"/>
    <x v="9"/>
    <x v="1"/>
    <x v="451"/>
    <x v="574"/>
    <x v="0"/>
    <x v="21"/>
    <x v="0"/>
    <x v="1564"/>
    <x v="317"/>
    <x v="322"/>
    <x v="476"/>
    <x v="34"/>
    <x v="21"/>
    <x v="16"/>
    <x v="597"/>
    <x v="0"/>
    <x v="30"/>
    <x v="26"/>
    <x v="151"/>
    <x v="14"/>
  </r>
  <r>
    <x v="1801"/>
    <x v="84"/>
    <x v="9"/>
    <x v="1"/>
    <x v="451"/>
    <x v="574"/>
    <x v="0"/>
    <x v="22"/>
    <x v="0"/>
    <x v="959"/>
    <x v="333"/>
    <x v="337"/>
    <x v="476"/>
    <x v="34"/>
    <x v="21"/>
    <x v="37"/>
    <x v="1238"/>
    <x v="0"/>
    <x v="30"/>
    <x v="26"/>
    <x v="333"/>
    <x v="14"/>
  </r>
  <r>
    <x v="1802"/>
    <x v="84"/>
    <x v="9"/>
    <x v="1"/>
    <x v="451"/>
    <x v="574"/>
    <x v="0"/>
    <x v="22"/>
    <x v="0"/>
    <x v="960"/>
    <x v="439"/>
    <x v="441"/>
    <x v="476"/>
    <x v="34"/>
    <x v="21"/>
    <x v="37"/>
    <x v="1238"/>
    <x v="0"/>
    <x v="30"/>
    <x v="26"/>
    <x v="333"/>
    <x v="14"/>
  </r>
  <r>
    <x v="1821"/>
    <x v="84"/>
    <x v="9"/>
    <x v="1"/>
    <x v="451"/>
    <x v="574"/>
    <x v="0"/>
    <x v="21"/>
    <x v="0"/>
    <x v="1565"/>
    <x v="439"/>
    <x v="441"/>
    <x v="476"/>
    <x v="34"/>
    <x v="21"/>
    <x v="16"/>
    <x v="597"/>
    <x v="0"/>
    <x v="30"/>
    <x v="26"/>
    <x v="151"/>
    <x v="14"/>
  </r>
  <r>
    <x v="1803"/>
    <x v="84"/>
    <x v="9"/>
    <x v="1"/>
    <x v="451"/>
    <x v="574"/>
    <x v="0"/>
    <x v="22"/>
    <x v="0"/>
    <x v="961"/>
    <x v="551"/>
    <x v="552"/>
    <x v="476"/>
    <x v="34"/>
    <x v="21"/>
    <x v="37"/>
    <x v="1238"/>
    <x v="0"/>
    <x v="30"/>
    <x v="26"/>
    <x v="333"/>
    <x v="14"/>
  </r>
  <r>
    <x v="1804"/>
    <x v="84"/>
    <x v="9"/>
    <x v="1"/>
    <x v="451"/>
    <x v="574"/>
    <x v="0"/>
    <x v="22"/>
    <x v="0"/>
    <x v="962"/>
    <x v="650"/>
    <x v="658"/>
    <x v="476"/>
    <x v="34"/>
    <x v="21"/>
    <x v="37"/>
    <x v="1238"/>
    <x v="0"/>
    <x v="30"/>
    <x v="26"/>
    <x v="333"/>
    <x v="14"/>
  </r>
  <r>
    <x v="1822"/>
    <x v="84"/>
    <x v="9"/>
    <x v="1"/>
    <x v="451"/>
    <x v="574"/>
    <x v="0"/>
    <x v="21"/>
    <x v="0"/>
    <x v="1566"/>
    <x v="650"/>
    <x v="658"/>
    <x v="476"/>
    <x v="34"/>
    <x v="21"/>
    <x v="16"/>
    <x v="597"/>
    <x v="0"/>
    <x v="30"/>
    <x v="26"/>
    <x v="151"/>
    <x v="14"/>
  </r>
  <r>
    <x v="2064"/>
    <x v="84"/>
    <x v="9"/>
    <x v="2"/>
    <x v="623"/>
    <x v="139"/>
    <x v="5"/>
    <x v="9"/>
    <x v="0"/>
    <x v="2277"/>
    <x v="510"/>
    <x v="517"/>
    <x v="544"/>
    <x v="34"/>
    <x v="21"/>
    <x v="17"/>
    <x v="753"/>
    <x v="0"/>
    <x v="30"/>
    <x v="35"/>
    <x v="212"/>
    <x v="14"/>
  </r>
  <r>
    <x v="3908"/>
    <x v="35"/>
    <x v="0"/>
    <x v="1"/>
    <x v="0"/>
    <x v="49"/>
    <x v="1"/>
    <x v="22"/>
    <x v="0"/>
    <x v="4011"/>
    <x v="8"/>
    <x v="15"/>
    <x v="480"/>
    <x v="34"/>
    <x v="21"/>
    <x v="15"/>
    <x v="568"/>
    <x v="0"/>
    <x v="30"/>
    <x v="35"/>
    <x v="173"/>
    <x v="14"/>
  </r>
  <r>
    <x v="3444"/>
    <x v="35"/>
    <x v="0"/>
    <x v="1"/>
    <x v="0"/>
    <x v="49"/>
    <x v="2"/>
    <x v="22"/>
    <x v="0"/>
    <x v="1836"/>
    <x v="19"/>
    <x v="26"/>
    <x v="480"/>
    <x v="34"/>
    <x v="21"/>
    <x v="35"/>
    <x v="1170"/>
    <x v="0"/>
    <x v="30"/>
    <x v="35"/>
    <x v="341"/>
    <x v="14"/>
  </r>
  <r>
    <x v="3227"/>
    <x v="35"/>
    <x v="0"/>
    <x v="1"/>
    <x v="0"/>
    <x v="49"/>
    <x v="1"/>
    <x v="21"/>
    <x v="0"/>
    <x v="3612"/>
    <x v="22"/>
    <x v="29"/>
    <x v="480"/>
    <x v="34"/>
    <x v="21"/>
    <x v="2"/>
    <x v="126"/>
    <x v="0"/>
    <x v="30"/>
    <x v="35"/>
    <x v="46"/>
    <x v="14"/>
  </r>
  <r>
    <x v="2848"/>
    <x v="35"/>
    <x v="0"/>
    <x v="1"/>
    <x v="0"/>
    <x v="49"/>
    <x v="1"/>
    <x v="22"/>
    <x v="0"/>
    <x v="2579"/>
    <x v="25"/>
    <x v="32"/>
    <x v="480"/>
    <x v="34"/>
    <x v="21"/>
    <x v="15"/>
    <x v="568"/>
    <x v="0"/>
    <x v="30"/>
    <x v="35"/>
    <x v="173"/>
    <x v="14"/>
  </r>
  <r>
    <x v="972"/>
    <x v="35"/>
    <x v="0"/>
    <x v="1"/>
    <x v="0"/>
    <x v="49"/>
    <x v="2"/>
    <x v="21"/>
    <x v="0"/>
    <x v="1876"/>
    <x v="28"/>
    <x v="35"/>
    <x v="480"/>
    <x v="34"/>
    <x v="21"/>
    <x v="12"/>
    <x v="534"/>
    <x v="0"/>
    <x v="30"/>
    <x v="35"/>
    <x v="161"/>
    <x v="14"/>
  </r>
  <r>
    <x v="3465"/>
    <x v="35"/>
    <x v="0"/>
    <x v="1"/>
    <x v="0"/>
    <x v="49"/>
    <x v="2"/>
    <x v="22"/>
    <x v="0"/>
    <x v="2580"/>
    <x v="39"/>
    <x v="49"/>
    <x v="480"/>
    <x v="34"/>
    <x v="21"/>
    <x v="35"/>
    <x v="1170"/>
    <x v="0"/>
    <x v="30"/>
    <x v="35"/>
    <x v="341"/>
    <x v="14"/>
  </r>
  <r>
    <x v="2954"/>
    <x v="35"/>
    <x v="0"/>
    <x v="1"/>
    <x v="0"/>
    <x v="49"/>
    <x v="1"/>
    <x v="22"/>
    <x v="0"/>
    <x v="3339"/>
    <x v="46"/>
    <x v="55"/>
    <x v="480"/>
    <x v="34"/>
    <x v="21"/>
    <x v="15"/>
    <x v="568"/>
    <x v="0"/>
    <x v="30"/>
    <x v="35"/>
    <x v="173"/>
    <x v="14"/>
  </r>
  <r>
    <x v="3215"/>
    <x v="35"/>
    <x v="0"/>
    <x v="1"/>
    <x v="0"/>
    <x v="49"/>
    <x v="1"/>
    <x v="21"/>
    <x v="0"/>
    <x v="3600"/>
    <x v="46"/>
    <x v="55"/>
    <x v="480"/>
    <x v="34"/>
    <x v="21"/>
    <x v="2"/>
    <x v="126"/>
    <x v="0"/>
    <x v="30"/>
    <x v="35"/>
    <x v="46"/>
    <x v="14"/>
  </r>
  <r>
    <x v="1025"/>
    <x v="35"/>
    <x v="0"/>
    <x v="1"/>
    <x v="0"/>
    <x v="49"/>
    <x v="2"/>
    <x v="23"/>
    <x v="0"/>
    <x v="2549"/>
    <x v="69"/>
    <x v="77"/>
    <x v="480"/>
    <x v="34"/>
    <x v="21"/>
    <x v="0"/>
    <x v="65"/>
    <x v="0"/>
    <x v="30"/>
    <x v="35"/>
    <x v="23"/>
    <x v="14"/>
  </r>
  <r>
    <x v="3231"/>
    <x v="35"/>
    <x v="0"/>
    <x v="1"/>
    <x v="0"/>
    <x v="49"/>
    <x v="1"/>
    <x v="21"/>
    <x v="0"/>
    <x v="3616"/>
    <x v="69"/>
    <x v="77"/>
    <x v="480"/>
    <x v="34"/>
    <x v="21"/>
    <x v="2"/>
    <x v="126"/>
    <x v="0"/>
    <x v="30"/>
    <x v="35"/>
    <x v="46"/>
    <x v="14"/>
  </r>
  <r>
    <x v="1103"/>
    <x v="35"/>
    <x v="0"/>
    <x v="1"/>
    <x v="0"/>
    <x v="49"/>
    <x v="2"/>
    <x v="21"/>
    <x v="0"/>
    <x v="2816"/>
    <x v="123"/>
    <x v="129"/>
    <x v="480"/>
    <x v="34"/>
    <x v="21"/>
    <x v="12"/>
    <x v="534"/>
    <x v="0"/>
    <x v="30"/>
    <x v="35"/>
    <x v="161"/>
    <x v="14"/>
  </r>
  <r>
    <x v="2537"/>
    <x v="35"/>
    <x v="0"/>
    <x v="1"/>
    <x v="0"/>
    <x v="49"/>
    <x v="1"/>
    <x v="22"/>
    <x v="0"/>
    <x v="2581"/>
    <x v="123"/>
    <x v="129"/>
    <x v="480"/>
    <x v="34"/>
    <x v="21"/>
    <x v="15"/>
    <x v="568"/>
    <x v="0"/>
    <x v="30"/>
    <x v="35"/>
    <x v="173"/>
    <x v="14"/>
  </r>
  <r>
    <x v="1028"/>
    <x v="35"/>
    <x v="0"/>
    <x v="1"/>
    <x v="0"/>
    <x v="49"/>
    <x v="2"/>
    <x v="23"/>
    <x v="0"/>
    <x v="2550"/>
    <x v="421"/>
    <x v="430"/>
    <x v="480"/>
    <x v="34"/>
    <x v="21"/>
    <x v="0"/>
    <x v="65"/>
    <x v="0"/>
    <x v="30"/>
    <x v="35"/>
    <x v="23"/>
    <x v="14"/>
  </r>
  <r>
    <x v="3911"/>
    <x v="35"/>
    <x v="0"/>
    <x v="1"/>
    <x v="0"/>
    <x v="49"/>
    <x v="1"/>
    <x v="22"/>
    <x v="0"/>
    <x v="2582"/>
    <x v="490"/>
    <x v="499"/>
    <x v="480"/>
    <x v="34"/>
    <x v="21"/>
    <x v="15"/>
    <x v="568"/>
    <x v="0"/>
    <x v="30"/>
    <x v="35"/>
    <x v="173"/>
    <x v="14"/>
  </r>
  <r>
    <x v="3024"/>
    <x v="35"/>
    <x v="0"/>
    <x v="1"/>
    <x v="0"/>
    <x v="49"/>
    <x v="1"/>
    <x v="22"/>
    <x v="0"/>
    <x v="3422"/>
    <x v="711"/>
    <x v="721"/>
    <x v="480"/>
    <x v="34"/>
    <x v="21"/>
    <x v="15"/>
    <x v="568"/>
    <x v="0"/>
    <x v="30"/>
    <x v="35"/>
    <x v="173"/>
    <x v="14"/>
  </r>
  <r>
    <x v="2040"/>
    <x v="35"/>
    <x v="0"/>
    <x v="2"/>
    <x v="1"/>
    <x v="0"/>
    <x v="1"/>
    <x v="22"/>
    <x v="0"/>
    <x v="2565"/>
    <x v="23"/>
    <x v="43"/>
    <x v="611"/>
    <x v="34"/>
    <x v="21"/>
    <x v="15"/>
    <x v="691"/>
    <x v="0"/>
    <x v="30"/>
    <x v="50"/>
    <x v="218"/>
    <x v="14"/>
  </r>
  <r>
    <x v="3932"/>
    <x v="35"/>
    <x v="0"/>
    <x v="2"/>
    <x v="2"/>
    <x v="52"/>
    <x v="1"/>
    <x v="22"/>
    <x v="0"/>
    <x v="2564"/>
    <x v="6"/>
    <x v="16"/>
    <x v="526"/>
    <x v="34"/>
    <x v="21"/>
    <x v="15"/>
    <x v="603"/>
    <x v="0"/>
    <x v="30"/>
    <x v="37"/>
    <x v="184"/>
    <x v="14"/>
  </r>
  <r>
    <x v="1062"/>
    <x v="35"/>
    <x v="0"/>
    <x v="2"/>
    <x v="2"/>
    <x v="52"/>
    <x v="2"/>
    <x v="22"/>
    <x v="0"/>
    <x v="2687"/>
    <x v="18"/>
    <x v="28"/>
    <x v="526"/>
    <x v="34"/>
    <x v="21"/>
    <x v="35"/>
    <x v="1215"/>
    <x v="0"/>
    <x v="30"/>
    <x v="37"/>
    <x v="347"/>
    <x v="14"/>
  </r>
  <r>
    <x v="1054"/>
    <x v="35"/>
    <x v="0"/>
    <x v="2"/>
    <x v="2"/>
    <x v="52"/>
    <x v="0"/>
    <x v="21"/>
    <x v="0"/>
    <x v="2601"/>
    <x v="29"/>
    <x v="40"/>
    <x v="526"/>
    <x v="34"/>
    <x v="21"/>
    <x v="16"/>
    <x v="633"/>
    <x v="0"/>
    <x v="30"/>
    <x v="37"/>
    <x v="192"/>
    <x v="14"/>
  </r>
  <r>
    <x v="1055"/>
    <x v="35"/>
    <x v="0"/>
    <x v="2"/>
    <x v="2"/>
    <x v="52"/>
    <x v="0"/>
    <x v="21"/>
    <x v="0"/>
    <x v="2602"/>
    <x v="55"/>
    <x v="68"/>
    <x v="526"/>
    <x v="34"/>
    <x v="21"/>
    <x v="16"/>
    <x v="633"/>
    <x v="0"/>
    <x v="30"/>
    <x v="37"/>
    <x v="192"/>
    <x v="14"/>
  </r>
  <r>
    <x v="3586"/>
    <x v="35"/>
    <x v="0"/>
    <x v="2"/>
    <x v="2"/>
    <x v="52"/>
    <x v="2"/>
    <x v="22"/>
    <x v="0"/>
    <x v="2686"/>
    <x v="55"/>
    <x v="68"/>
    <x v="526"/>
    <x v="34"/>
    <x v="21"/>
    <x v="35"/>
    <x v="1215"/>
    <x v="0"/>
    <x v="30"/>
    <x v="37"/>
    <x v="347"/>
    <x v="14"/>
  </r>
  <r>
    <x v="1056"/>
    <x v="35"/>
    <x v="0"/>
    <x v="2"/>
    <x v="2"/>
    <x v="52"/>
    <x v="1"/>
    <x v="21"/>
    <x v="0"/>
    <x v="2603"/>
    <x v="91"/>
    <x v="102"/>
    <x v="526"/>
    <x v="34"/>
    <x v="21"/>
    <x v="2"/>
    <x v="137"/>
    <x v="0"/>
    <x v="30"/>
    <x v="37"/>
    <x v="49"/>
    <x v="14"/>
  </r>
  <r>
    <x v="1022"/>
    <x v="35"/>
    <x v="0"/>
    <x v="2"/>
    <x v="2"/>
    <x v="52"/>
    <x v="2"/>
    <x v="23"/>
    <x v="0"/>
    <x v="2557"/>
    <x v="92"/>
    <x v="103"/>
    <x v="526"/>
    <x v="34"/>
    <x v="21"/>
    <x v="0"/>
    <x v="75"/>
    <x v="0"/>
    <x v="30"/>
    <x v="37"/>
    <x v="24"/>
    <x v="14"/>
  </r>
  <r>
    <x v="3904"/>
    <x v="35"/>
    <x v="0"/>
    <x v="2"/>
    <x v="2"/>
    <x v="52"/>
    <x v="1"/>
    <x v="22"/>
    <x v="0"/>
    <x v="4009"/>
    <x v="95"/>
    <x v="106"/>
    <x v="526"/>
    <x v="34"/>
    <x v="21"/>
    <x v="15"/>
    <x v="603"/>
    <x v="0"/>
    <x v="30"/>
    <x v="37"/>
    <x v="184"/>
    <x v="14"/>
  </r>
  <r>
    <x v="4024"/>
    <x v="35"/>
    <x v="0"/>
    <x v="2"/>
    <x v="2"/>
    <x v="52"/>
    <x v="5"/>
    <x v="19"/>
    <x v="0"/>
    <x v="4085"/>
    <x v="360"/>
    <x v="372"/>
    <x v="526"/>
    <x v="34"/>
    <x v="21"/>
    <x v="31"/>
    <x v="1103"/>
    <x v="0"/>
    <x v="30"/>
    <x v="37"/>
    <x v="323"/>
    <x v="14"/>
  </r>
  <r>
    <x v="3568"/>
    <x v="35"/>
    <x v="0"/>
    <x v="2"/>
    <x v="2"/>
    <x v="52"/>
    <x v="2"/>
    <x v="22"/>
    <x v="0"/>
    <x v="3856"/>
    <x v="380"/>
    <x v="392"/>
    <x v="526"/>
    <x v="34"/>
    <x v="21"/>
    <x v="35"/>
    <x v="1215"/>
    <x v="0"/>
    <x v="30"/>
    <x v="37"/>
    <x v="347"/>
    <x v="14"/>
  </r>
  <r>
    <x v="2975"/>
    <x v="35"/>
    <x v="0"/>
    <x v="2"/>
    <x v="2"/>
    <x v="52"/>
    <x v="1"/>
    <x v="22"/>
    <x v="0"/>
    <x v="3373"/>
    <x v="479"/>
    <x v="493"/>
    <x v="526"/>
    <x v="34"/>
    <x v="21"/>
    <x v="15"/>
    <x v="603"/>
    <x v="0"/>
    <x v="30"/>
    <x v="37"/>
    <x v="184"/>
    <x v="14"/>
  </r>
  <r>
    <x v="3270"/>
    <x v="35"/>
    <x v="0"/>
    <x v="2"/>
    <x v="2"/>
    <x v="52"/>
    <x v="1"/>
    <x v="21"/>
    <x v="0"/>
    <x v="3658"/>
    <x v="479"/>
    <x v="493"/>
    <x v="526"/>
    <x v="34"/>
    <x v="21"/>
    <x v="2"/>
    <x v="137"/>
    <x v="0"/>
    <x v="30"/>
    <x v="37"/>
    <x v="49"/>
    <x v="14"/>
  </r>
  <r>
    <x v="1109"/>
    <x v="35"/>
    <x v="0"/>
    <x v="2"/>
    <x v="3"/>
    <x v="63"/>
    <x v="1"/>
    <x v="22"/>
    <x v="0"/>
    <x v="2578"/>
    <x v="720"/>
    <x v="743"/>
    <x v="670"/>
    <x v="34"/>
    <x v="21"/>
    <x v="15"/>
    <x v="799"/>
    <x v="0"/>
    <x v="30"/>
    <x v="57"/>
    <x v="246"/>
    <x v="14"/>
  </r>
  <r>
    <x v="3896"/>
    <x v="35"/>
    <x v="0"/>
    <x v="2"/>
    <x v="3"/>
    <x v="63"/>
    <x v="1"/>
    <x v="22"/>
    <x v="0"/>
    <x v="4005"/>
    <x v="725"/>
    <x v="745"/>
    <x v="670"/>
    <x v="34"/>
    <x v="21"/>
    <x v="15"/>
    <x v="799"/>
    <x v="0"/>
    <x v="30"/>
    <x v="57"/>
    <x v="246"/>
    <x v="14"/>
  </r>
  <r>
    <x v="3313"/>
    <x v="35"/>
    <x v="0"/>
    <x v="2"/>
    <x v="3"/>
    <x v="63"/>
    <x v="1"/>
    <x v="21"/>
    <x v="0"/>
    <x v="3701"/>
    <x v="730"/>
    <x v="749"/>
    <x v="670"/>
    <x v="34"/>
    <x v="21"/>
    <x v="2"/>
    <x v="239"/>
    <x v="0"/>
    <x v="30"/>
    <x v="57"/>
    <x v="80"/>
    <x v="14"/>
  </r>
  <r>
    <x v="1061"/>
    <x v="35"/>
    <x v="0"/>
    <x v="2"/>
    <x v="3"/>
    <x v="63"/>
    <x v="2"/>
    <x v="22"/>
    <x v="0"/>
    <x v="2566"/>
    <x v="17"/>
    <x v="47"/>
    <x v="670"/>
    <x v="34"/>
    <x v="21"/>
    <x v="35"/>
    <x v="1334"/>
    <x v="0"/>
    <x v="30"/>
    <x v="57"/>
    <x v="386"/>
    <x v="14"/>
  </r>
  <r>
    <x v="1024"/>
    <x v="35"/>
    <x v="0"/>
    <x v="2"/>
    <x v="3"/>
    <x v="63"/>
    <x v="2"/>
    <x v="23"/>
    <x v="0"/>
    <x v="2539"/>
    <x v="33"/>
    <x v="68"/>
    <x v="670"/>
    <x v="34"/>
    <x v="21"/>
    <x v="0"/>
    <x v="119"/>
    <x v="0"/>
    <x v="30"/>
    <x v="57"/>
    <x v="44"/>
    <x v="14"/>
  </r>
  <r>
    <x v="3909"/>
    <x v="35"/>
    <x v="0"/>
    <x v="2"/>
    <x v="3"/>
    <x v="63"/>
    <x v="1"/>
    <x v="22"/>
    <x v="0"/>
    <x v="4012"/>
    <x v="35"/>
    <x v="71"/>
    <x v="670"/>
    <x v="34"/>
    <x v="21"/>
    <x v="15"/>
    <x v="799"/>
    <x v="0"/>
    <x v="30"/>
    <x v="57"/>
    <x v="246"/>
    <x v="14"/>
  </r>
  <r>
    <x v="3196"/>
    <x v="35"/>
    <x v="0"/>
    <x v="2"/>
    <x v="3"/>
    <x v="63"/>
    <x v="1"/>
    <x v="21"/>
    <x v="0"/>
    <x v="3580"/>
    <x v="46"/>
    <x v="83"/>
    <x v="670"/>
    <x v="34"/>
    <x v="21"/>
    <x v="2"/>
    <x v="239"/>
    <x v="0"/>
    <x v="30"/>
    <x v="57"/>
    <x v="80"/>
    <x v="14"/>
  </r>
  <r>
    <x v="973"/>
    <x v="35"/>
    <x v="0"/>
    <x v="2"/>
    <x v="3"/>
    <x v="63"/>
    <x v="2"/>
    <x v="21"/>
    <x v="0"/>
    <x v="1877"/>
    <x v="52"/>
    <x v="91"/>
    <x v="670"/>
    <x v="34"/>
    <x v="21"/>
    <x v="12"/>
    <x v="763"/>
    <x v="0"/>
    <x v="30"/>
    <x v="57"/>
    <x v="235"/>
    <x v="14"/>
  </r>
  <r>
    <x v="3216"/>
    <x v="35"/>
    <x v="0"/>
    <x v="2"/>
    <x v="3"/>
    <x v="63"/>
    <x v="1"/>
    <x v="21"/>
    <x v="0"/>
    <x v="3601"/>
    <x v="76"/>
    <x v="115"/>
    <x v="670"/>
    <x v="34"/>
    <x v="21"/>
    <x v="2"/>
    <x v="239"/>
    <x v="0"/>
    <x v="30"/>
    <x v="57"/>
    <x v="80"/>
    <x v="14"/>
  </r>
  <r>
    <x v="2953"/>
    <x v="35"/>
    <x v="0"/>
    <x v="2"/>
    <x v="3"/>
    <x v="63"/>
    <x v="1"/>
    <x v="22"/>
    <x v="0"/>
    <x v="3338"/>
    <x v="76"/>
    <x v="115"/>
    <x v="670"/>
    <x v="34"/>
    <x v="21"/>
    <x v="15"/>
    <x v="799"/>
    <x v="0"/>
    <x v="30"/>
    <x v="57"/>
    <x v="246"/>
    <x v="14"/>
  </r>
  <r>
    <x v="3232"/>
    <x v="35"/>
    <x v="0"/>
    <x v="2"/>
    <x v="3"/>
    <x v="63"/>
    <x v="1"/>
    <x v="21"/>
    <x v="0"/>
    <x v="3617"/>
    <x v="101"/>
    <x v="136"/>
    <x v="670"/>
    <x v="34"/>
    <x v="21"/>
    <x v="2"/>
    <x v="239"/>
    <x v="0"/>
    <x v="30"/>
    <x v="57"/>
    <x v="80"/>
    <x v="14"/>
  </r>
  <r>
    <x v="1039"/>
    <x v="35"/>
    <x v="0"/>
    <x v="2"/>
    <x v="3"/>
    <x v="63"/>
    <x v="2"/>
    <x v="22"/>
    <x v="0"/>
    <x v="2569"/>
    <x v="101"/>
    <x v="136"/>
    <x v="670"/>
    <x v="34"/>
    <x v="21"/>
    <x v="35"/>
    <x v="1334"/>
    <x v="0"/>
    <x v="30"/>
    <x v="57"/>
    <x v="386"/>
    <x v="14"/>
  </r>
  <r>
    <x v="1019"/>
    <x v="35"/>
    <x v="0"/>
    <x v="2"/>
    <x v="3"/>
    <x v="63"/>
    <x v="2"/>
    <x v="23"/>
    <x v="0"/>
    <x v="2546"/>
    <x v="101"/>
    <x v="136"/>
    <x v="670"/>
    <x v="34"/>
    <x v="21"/>
    <x v="0"/>
    <x v="119"/>
    <x v="0"/>
    <x v="30"/>
    <x v="57"/>
    <x v="44"/>
    <x v="14"/>
  </r>
  <r>
    <x v="975"/>
    <x v="35"/>
    <x v="0"/>
    <x v="2"/>
    <x v="3"/>
    <x v="63"/>
    <x v="2"/>
    <x v="21"/>
    <x v="0"/>
    <x v="1879"/>
    <x v="123"/>
    <x v="160"/>
    <x v="670"/>
    <x v="34"/>
    <x v="21"/>
    <x v="12"/>
    <x v="763"/>
    <x v="0"/>
    <x v="30"/>
    <x v="57"/>
    <x v="235"/>
    <x v="14"/>
  </r>
  <r>
    <x v="1040"/>
    <x v="35"/>
    <x v="0"/>
    <x v="2"/>
    <x v="3"/>
    <x v="63"/>
    <x v="0"/>
    <x v="22"/>
    <x v="0"/>
    <x v="2570"/>
    <x v="123"/>
    <x v="160"/>
    <x v="670"/>
    <x v="34"/>
    <x v="21"/>
    <x v="37"/>
    <x v="1369"/>
    <x v="0"/>
    <x v="30"/>
    <x v="57"/>
    <x v="396"/>
    <x v="14"/>
  </r>
  <r>
    <x v="3200"/>
    <x v="35"/>
    <x v="0"/>
    <x v="2"/>
    <x v="3"/>
    <x v="63"/>
    <x v="1"/>
    <x v="21"/>
    <x v="0"/>
    <x v="3584"/>
    <x v="130"/>
    <x v="167"/>
    <x v="670"/>
    <x v="34"/>
    <x v="21"/>
    <x v="2"/>
    <x v="239"/>
    <x v="0"/>
    <x v="30"/>
    <x v="57"/>
    <x v="80"/>
    <x v="14"/>
  </r>
  <r>
    <x v="2592"/>
    <x v="35"/>
    <x v="0"/>
    <x v="2"/>
    <x v="3"/>
    <x v="63"/>
    <x v="1"/>
    <x v="22"/>
    <x v="0"/>
    <x v="2571"/>
    <x v="144"/>
    <x v="182"/>
    <x v="670"/>
    <x v="34"/>
    <x v="21"/>
    <x v="15"/>
    <x v="799"/>
    <x v="0"/>
    <x v="30"/>
    <x v="57"/>
    <x v="246"/>
    <x v="14"/>
  </r>
  <r>
    <x v="1007"/>
    <x v="35"/>
    <x v="0"/>
    <x v="2"/>
    <x v="3"/>
    <x v="63"/>
    <x v="2"/>
    <x v="23"/>
    <x v="0"/>
    <x v="2527"/>
    <x v="144"/>
    <x v="182"/>
    <x v="670"/>
    <x v="34"/>
    <x v="21"/>
    <x v="0"/>
    <x v="119"/>
    <x v="0"/>
    <x v="30"/>
    <x v="57"/>
    <x v="44"/>
    <x v="14"/>
  </r>
  <r>
    <x v="3526"/>
    <x v="35"/>
    <x v="0"/>
    <x v="2"/>
    <x v="3"/>
    <x v="63"/>
    <x v="2"/>
    <x v="22"/>
    <x v="0"/>
    <x v="3252"/>
    <x v="151"/>
    <x v="188"/>
    <x v="670"/>
    <x v="34"/>
    <x v="21"/>
    <x v="35"/>
    <x v="1334"/>
    <x v="0"/>
    <x v="30"/>
    <x v="57"/>
    <x v="386"/>
    <x v="14"/>
  </r>
  <r>
    <x v="2961"/>
    <x v="35"/>
    <x v="0"/>
    <x v="2"/>
    <x v="3"/>
    <x v="63"/>
    <x v="1"/>
    <x v="22"/>
    <x v="0"/>
    <x v="3359"/>
    <x v="160"/>
    <x v="194"/>
    <x v="670"/>
    <x v="34"/>
    <x v="21"/>
    <x v="15"/>
    <x v="799"/>
    <x v="0"/>
    <x v="30"/>
    <x v="57"/>
    <x v="246"/>
    <x v="14"/>
  </r>
  <r>
    <x v="962"/>
    <x v="35"/>
    <x v="0"/>
    <x v="2"/>
    <x v="3"/>
    <x v="63"/>
    <x v="2"/>
    <x v="22"/>
    <x v="0"/>
    <x v="1828"/>
    <x v="166"/>
    <x v="203"/>
    <x v="670"/>
    <x v="34"/>
    <x v="21"/>
    <x v="35"/>
    <x v="1334"/>
    <x v="0"/>
    <x v="30"/>
    <x v="57"/>
    <x v="386"/>
    <x v="14"/>
  </r>
  <r>
    <x v="1078"/>
    <x v="35"/>
    <x v="0"/>
    <x v="2"/>
    <x v="3"/>
    <x v="63"/>
    <x v="2"/>
    <x v="21"/>
    <x v="0"/>
    <x v="2743"/>
    <x v="166"/>
    <x v="203"/>
    <x v="670"/>
    <x v="34"/>
    <x v="21"/>
    <x v="12"/>
    <x v="763"/>
    <x v="0"/>
    <x v="30"/>
    <x v="57"/>
    <x v="235"/>
    <x v="14"/>
  </r>
  <r>
    <x v="3236"/>
    <x v="35"/>
    <x v="0"/>
    <x v="2"/>
    <x v="3"/>
    <x v="63"/>
    <x v="1"/>
    <x v="21"/>
    <x v="0"/>
    <x v="3621"/>
    <x v="181"/>
    <x v="218"/>
    <x v="670"/>
    <x v="34"/>
    <x v="21"/>
    <x v="2"/>
    <x v="239"/>
    <x v="0"/>
    <x v="30"/>
    <x v="57"/>
    <x v="80"/>
    <x v="14"/>
  </r>
  <r>
    <x v="1079"/>
    <x v="35"/>
    <x v="0"/>
    <x v="2"/>
    <x v="3"/>
    <x v="63"/>
    <x v="2"/>
    <x v="21"/>
    <x v="0"/>
    <x v="2745"/>
    <x v="188"/>
    <x v="225"/>
    <x v="670"/>
    <x v="34"/>
    <x v="21"/>
    <x v="12"/>
    <x v="763"/>
    <x v="0"/>
    <x v="30"/>
    <x v="57"/>
    <x v="235"/>
    <x v="14"/>
  </r>
  <r>
    <x v="1013"/>
    <x v="35"/>
    <x v="0"/>
    <x v="2"/>
    <x v="3"/>
    <x v="63"/>
    <x v="2"/>
    <x v="23"/>
    <x v="0"/>
    <x v="2538"/>
    <x v="188"/>
    <x v="225"/>
    <x v="670"/>
    <x v="34"/>
    <x v="21"/>
    <x v="0"/>
    <x v="119"/>
    <x v="0"/>
    <x v="30"/>
    <x v="57"/>
    <x v="44"/>
    <x v="14"/>
  </r>
  <r>
    <x v="2963"/>
    <x v="35"/>
    <x v="0"/>
    <x v="2"/>
    <x v="3"/>
    <x v="63"/>
    <x v="1"/>
    <x v="22"/>
    <x v="0"/>
    <x v="3361"/>
    <x v="204"/>
    <x v="239"/>
    <x v="670"/>
    <x v="34"/>
    <x v="21"/>
    <x v="15"/>
    <x v="799"/>
    <x v="0"/>
    <x v="30"/>
    <x v="57"/>
    <x v="246"/>
    <x v="14"/>
  </r>
  <r>
    <x v="1064"/>
    <x v="35"/>
    <x v="0"/>
    <x v="2"/>
    <x v="3"/>
    <x v="63"/>
    <x v="2"/>
    <x v="22"/>
    <x v="0"/>
    <x v="2691"/>
    <x v="210"/>
    <x v="248"/>
    <x v="670"/>
    <x v="34"/>
    <x v="21"/>
    <x v="35"/>
    <x v="1334"/>
    <x v="0"/>
    <x v="30"/>
    <x v="57"/>
    <x v="386"/>
    <x v="14"/>
  </r>
  <r>
    <x v="3249"/>
    <x v="35"/>
    <x v="0"/>
    <x v="2"/>
    <x v="3"/>
    <x v="63"/>
    <x v="1"/>
    <x v="21"/>
    <x v="0"/>
    <x v="3636"/>
    <x v="223"/>
    <x v="262"/>
    <x v="670"/>
    <x v="34"/>
    <x v="21"/>
    <x v="2"/>
    <x v="239"/>
    <x v="0"/>
    <x v="30"/>
    <x v="57"/>
    <x v="80"/>
    <x v="14"/>
  </r>
  <r>
    <x v="1080"/>
    <x v="35"/>
    <x v="0"/>
    <x v="2"/>
    <x v="3"/>
    <x v="63"/>
    <x v="2"/>
    <x v="21"/>
    <x v="0"/>
    <x v="2747"/>
    <x v="231"/>
    <x v="269"/>
    <x v="670"/>
    <x v="34"/>
    <x v="21"/>
    <x v="12"/>
    <x v="763"/>
    <x v="0"/>
    <x v="30"/>
    <x v="57"/>
    <x v="235"/>
    <x v="14"/>
  </r>
  <r>
    <x v="1065"/>
    <x v="35"/>
    <x v="0"/>
    <x v="2"/>
    <x v="3"/>
    <x v="63"/>
    <x v="2"/>
    <x v="22"/>
    <x v="0"/>
    <x v="2692"/>
    <x v="231"/>
    <x v="269"/>
    <x v="670"/>
    <x v="34"/>
    <x v="21"/>
    <x v="35"/>
    <x v="1334"/>
    <x v="0"/>
    <x v="30"/>
    <x v="57"/>
    <x v="386"/>
    <x v="14"/>
  </r>
  <r>
    <x v="1014"/>
    <x v="35"/>
    <x v="0"/>
    <x v="2"/>
    <x v="3"/>
    <x v="63"/>
    <x v="2"/>
    <x v="23"/>
    <x v="0"/>
    <x v="2540"/>
    <x v="231"/>
    <x v="269"/>
    <x v="670"/>
    <x v="34"/>
    <x v="21"/>
    <x v="0"/>
    <x v="119"/>
    <x v="0"/>
    <x v="30"/>
    <x v="57"/>
    <x v="44"/>
    <x v="14"/>
  </r>
  <r>
    <x v="2965"/>
    <x v="35"/>
    <x v="0"/>
    <x v="2"/>
    <x v="3"/>
    <x v="63"/>
    <x v="1"/>
    <x v="22"/>
    <x v="0"/>
    <x v="3363"/>
    <x v="247"/>
    <x v="283"/>
    <x v="670"/>
    <x v="34"/>
    <x v="21"/>
    <x v="15"/>
    <x v="799"/>
    <x v="0"/>
    <x v="30"/>
    <x v="57"/>
    <x v="246"/>
    <x v="14"/>
  </r>
  <r>
    <x v="1081"/>
    <x v="35"/>
    <x v="0"/>
    <x v="2"/>
    <x v="3"/>
    <x v="63"/>
    <x v="2"/>
    <x v="21"/>
    <x v="0"/>
    <x v="2748"/>
    <x v="253"/>
    <x v="291"/>
    <x v="670"/>
    <x v="34"/>
    <x v="21"/>
    <x v="12"/>
    <x v="763"/>
    <x v="0"/>
    <x v="30"/>
    <x v="57"/>
    <x v="235"/>
    <x v="14"/>
  </r>
  <r>
    <x v="3234"/>
    <x v="35"/>
    <x v="0"/>
    <x v="2"/>
    <x v="3"/>
    <x v="63"/>
    <x v="1"/>
    <x v="21"/>
    <x v="0"/>
    <x v="3619"/>
    <x v="268"/>
    <x v="306"/>
    <x v="670"/>
    <x v="34"/>
    <x v="21"/>
    <x v="2"/>
    <x v="239"/>
    <x v="0"/>
    <x v="30"/>
    <x v="57"/>
    <x v="80"/>
    <x v="14"/>
  </r>
  <r>
    <x v="2966"/>
    <x v="35"/>
    <x v="0"/>
    <x v="2"/>
    <x v="3"/>
    <x v="63"/>
    <x v="1"/>
    <x v="22"/>
    <x v="0"/>
    <x v="3364"/>
    <x v="268"/>
    <x v="306"/>
    <x v="670"/>
    <x v="34"/>
    <x v="21"/>
    <x v="15"/>
    <x v="799"/>
    <x v="0"/>
    <x v="30"/>
    <x v="57"/>
    <x v="246"/>
    <x v="14"/>
  </r>
  <r>
    <x v="963"/>
    <x v="35"/>
    <x v="0"/>
    <x v="2"/>
    <x v="3"/>
    <x v="63"/>
    <x v="2"/>
    <x v="22"/>
    <x v="0"/>
    <x v="1830"/>
    <x v="274"/>
    <x v="313"/>
    <x v="670"/>
    <x v="34"/>
    <x v="21"/>
    <x v="35"/>
    <x v="1334"/>
    <x v="0"/>
    <x v="30"/>
    <x v="57"/>
    <x v="386"/>
    <x v="14"/>
  </r>
  <r>
    <x v="1082"/>
    <x v="35"/>
    <x v="0"/>
    <x v="2"/>
    <x v="3"/>
    <x v="63"/>
    <x v="2"/>
    <x v="21"/>
    <x v="0"/>
    <x v="2749"/>
    <x v="274"/>
    <x v="313"/>
    <x v="670"/>
    <x v="34"/>
    <x v="21"/>
    <x v="12"/>
    <x v="763"/>
    <x v="0"/>
    <x v="30"/>
    <x v="57"/>
    <x v="235"/>
    <x v="14"/>
  </r>
  <r>
    <x v="1037"/>
    <x v="35"/>
    <x v="0"/>
    <x v="2"/>
    <x v="3"/>
    <x v="63"/>
    <x v="2"/>
    <x v="23"/>
    <x v="0"/>
    <x v="2548"/>
    <x v="274"/>
    <x v="313"/>
    <x v="670"/>
    <x v="34"/>
    <x v="21"/>
    <x v="0"/>
    <x v="119"/>
    <x v="0"/>
    <x v="30"/>
    <x v="57"/>
    <x v="44"/>
    <x v="14"/>
  </r>
  <r>
    <x v="3212"/>
    <x v="35"/>
    <x v="0"/>
    <x v="2"/>
    <x v="3"/>
    <x v="63"/>
    <x v="1"/>
    <x v="21"/>
    <x v="0"/>
    <x v="3596"/>
    <x v="288"/>
    <x v="328"/>
    <x v="670"/>
    <x v="34"/>
    <x v="21"/>
    <x v="2"/>
    <x v="239"/>
    <x v="0"/>
    <x v="30"/>
    <x v="57"/>
    <x v="80"/>
    <x v="14"/>
  </r>
  <r>
    <x v="2967"/>
    <x v="35"/>
    <x v="0"/>
    <x v="2"/>
    <x v="3"/>
    <x v="63"/>
    <x v="1"/>
    <x v="22"/>
    <x v="0"/>
    <x v="3365"/>
    <x v="288"/>
    <x v="328"/>
    <x v="670"/>
    <x v="34"/>
    <x v="21"/>
    <x v="15"/>
    <x v="799"/>
    <x v="0"/>
    <x v="30"/>
    <x v="57"/>
    <x v="246"/>
    <x v="14"/>
  </r>
  <r>
    <x v="3547"/>
    <x v="35"/>
    <x v="0"/>
    <x v="2"/>
    <x v="3"/>
    <x v="63"/>
    <x v="2"/>
    <x v="22"/>
    <x v="0"/>
    <x v="1831"/>
    <x v="296"/>
    <x v="335"/>
    <x v="670"/>
    <x v="34"/>
    <x v="21"/>
    <x v="35"/>
    <x v="1334"/>
    <x v="0"/>
    <x v="30"/>
    <x v="57"/>
    <x v="386"/>
    <x v="14"/>
  </r>
  <r>
    <x v="1083"/>
    <x v="35"/>
    <x v="0"/>
    <x v="2"/>
    <x v="3"/>
    <x v="63"/>
    <x v="2"/>
    <x v="21"/>
    <x v="0"/>
    <x v="2750"/>
    <x v="296"/>
    <x v="335"/>
    <x v="670"/>
    <x v="34"/>
    <x v="21"/>
    <x v="12"/>
    <x v="763"/>
    <x v="0"/>
    <x v="30"/>
    <x v="57"/>
    <x v="235"/>
    <x v="14"/>
  </r>
  <r>
    <x v="1084"/>
    <x v="35"/>
    <x v="0"/>
    <x v="2"/>
    <x v="3"/>
    <x v="63"/>
    <x v="2"/>
    <x v="21"/>
    <x v="0"/>
    <x v="2751"/>
    <x v="317"/>
    <x v="358"/>
    <x v="670"/>
    <x v="34"/>
    <x v="21"/>
    <x v="12"/>
    <x v="763"/>
    <x v="0"/>
    <x v="30"/>
    <x v="57"/>
    <x v="235"/>
    <x v="14"/>
  </r>
  <r>
    <x v="2080"/>
    <x v="35"/>
    <x v="0"/>
    <x v="2"/>
    <x v="3"/>
    <x v="63"/>
    <x v="2"/>
    <x v="22"/>
    <x v="0"/>
    <x v="1833"/>
    <x v="328"/>
    <x v="367"/>
    <x v="670"/>
    <x v="34"/>
    <x v="21"/>
    <x v="35"/>
    <x v="1334"/>
    <x v="0"/>
    <x v="30"/>
    <x v="57"/>
    <x v="386"/>
    <x v="14"/>
  </r>
  <r>
    <x v="3238"/>
    <x v="35"/>
    <x v="0"/>
    <x v="2"/>
    <x v="3"/>
    <x v="63"/>
    <x v="1"/>
    <x v="21"/>
    <x v="0"/>
    <x v="3623"/>
    <x v="333"/>
    <x v="372"/>
    <x v="670"/>
    <x v="34"/>
    <x v="21"/>
    <x v="2"/>
    <x v="239"/>
    <x v="0"/>
    <x v="30"/>
    <x v="57"/>
    <x v="80"/>
    <x v="14"/>
  </r>
  <r>
    <x v="2969"/>
    <x v="35"/>
    <x v="0"/>
    <x v="2"/>
    <x v="3"/>
    <x v="63"/>
    <x v="1"/>
    <x v="22"/>
    <x v="0"/>
    <x v="3367"/>
    <x v="333"/>
    <x v="372"/>
    <x v="670"/>
    <x v="34"/>
    <x v="21"/>
    <x v="15"/>
    <x v="799"/>
    <x v="0"/>
    <x v="30"/>
    <x v="57"/>
    <x v="246"/>
    <x v="14"/>
  </r>
  <r>
    <x v="985"/>
    <x v="35"/>
    <x v="0"/>
    <x v="2"/>
    <x v="3"/>
    <x v="63"/>
    <x v="2"/>
    <x v="21"/>
    <x v="0"/>
    <x v="1932"/>
    <x v="340"/>
    <x v="380"/>
    <x v="670"/>
    <x v="34"/>
    <x v="21"/>
    <x v="12"/>
    <x v="763"/>
    <x v="0"/>
    <x v="30"/>
    <x v="57"/>
    <x v="235"/>
    <x v="14"/>
  </r>
  <r>
    <x v="3462"/>
    <x v="35"/>
    <x v="0"/>
    <x v="2"/>
    <x v="3"/>
    <x v="63"/>
    <x v="2"/>
    <x v="22"/>
    <x v="0"/>
    <x v="1834"/>
    <x v="347"/>
    <x v="388"/>
    <x v="670"/>
    <x v="34"/>
    <x v="21"/>
    <x v="35"/>
    <x v="1334"/>
    <x v="0"/>
    <x v="30"/>
    <x v="57"/>
    <x v="386"/>
    <x v="14"/>
  </r>
  <r>
    <x v="3241"/>
    <x v="35"/>
    <x v="0"/>
    <x v="2"/>
    <x v="3"/>
    <x v="63"/>
    <x v="1"/>
    <x v="21"/>
    <x v="0"/>
    <x v="3627"/>
    <x v="356"/>
    <x v="396"/>
    <x v="670"/>
    <x v="34"/>
    <x v="21"/>
    <x v="2"/>
    <x v="239"/>
    <x v="0"/>
    <x v="30"/>
    <x v="57"/>
    <x v="80"/>
    <x v="14"/>
  </r>
  <r>
    <x v="1066"/>
    <x v="35"/>
    <x v="0"/>
    <x v="2"/>
    <x v="3"/>
    <x v="63"/>
    <x v="2"/>
    <x v="22"/>
    <x v="0"/>
    <x v="2693"/>
    <x v="368"/>
    <x v="407"/>
    <x v="670"/>
    <x v="34"/>
    <x v="21"/>
    <x v="35"/>
    <x v="1334"/>
    <x v="0"/>
    <x v="30"/>
    <x v="57"/>
    <x v="386"/>
    <x v="14"/>
  </r>
  <r>
    <x v="3251"/>
    <x v="35"/>
    <x v="0"/>
    <x v="2"/>
    <x v="3"/>
    <x v="63"/>
    <x v="1"/>
    <x v="21"/>
    <x v="0"/>
    <x v="3638"/>
    <x v="381"/>
    <x v="417"/>
    <x v="670"/>
    <x v="34"/>
    <x v="21"/>
    <x v="2"/>
    <x v="239"/>
    <x v="0"/>
    <x v="30"/>
    <x v="57"/>
    <x v="80"/>
    <x v="14"/>
  </r>
  <r>
    <x v="2971"/>
    <x v="35"/>
    <x v="0"/>
    <x v="2"/>
    <x v="3"/>
    <x v="63"/>
    <x v="1"/>
    <x v="22"/>
    <x v="0"/>
    <x v="3369"/>
    <x v="381"/>
    <x v="417"/>
    <x v="670"/>
    <x v="34"/>
    <x v="21"/>
    <x v="15"/>
    <x v="799"/>
    <x v="0"/>
    <x v="30"/>
    <x v="57"/>
    <x v="246"/>
    <x v="14"/>
  </r>
  <r>
    <x v="1085"/>
    <x v="35"/>
    <x v="0"/>
    <x v="2"/>
    <x v="3"/>
    <x v="63"/>
    <x v="2"/>
    <x v="21"/>
    <x v="0"/>
    <x v="2758"/>
    <x v="388"/>
    <x v="425"/>
    <x v="670"/>
    <x v="34"/>
    <x v="21"/>
    <x v="12"/>
    <x v="763"/>
    <x v="0"/>
    <x v="30"/>
    <x v="57"/>
    <x v="235"/>
    <x v="14"/>
  </r>
  <r>
    <x v="1106"/>
    <x v="35"/>
    <x v="0"/>
    <x v="2"/>
    <x v="3"/>
    <x v="63"/>
    <x v="2"/>
    <x v="22"/>
    <x v="0"/>
    <x v="2694"/>
    <x v="391"/>
    <x v="428"/>
    <x v="670"/>
    <x v="34"/>
    <x v="21"/>
    <x v="35"/>
    <x v="1334"/>
    <x v="0"/>
    <x v="30"/>
    <x v="57"/>
    <x v="386"/>
    <x v="14"/>
  </r>
  <r>
    <x v="1086"/>
    <x v="35"/>
    <x v="0"/>
    <x v="2"/>
    <x v="3"/>
    <x v="63"/>
    <x v="2"/>
    <x v="21"/>
    <x v="0"/>
    <x v="2760"/>
    <x v="411"/>
    <x v="448"/>
    <x v="670"/>
    <x v="34"/>
    <x v="21"/>
    <x v="12"/>
    <x v="763"/>
    <x v="0"/>
    <x v="30"/>
    <x v="57"/>
    <x v="235"/>
    <x v="14"/>
  </r>
  <r>
    <x v="1067"/>
    <x v="35"/>
    <x v="0"/>
    <x v="2"/>
    <x v="3"/>
    <x v="63"/>
    <x v="2"/>
    <x v="22"/>
    <x v="0"/>
    <x v="2695"/>
    <x v="411"/>
    <x v="448"/>
    <x v="670"/>
    <x v="34"/>
    <x v="21"/>
    <x v="35"/>
    <x v="1334"/>
    <x v="0"/>
    <x v="30"/>
    <x v="57"/>
    <x v="386"/>
    <x v="14"/>
  </r>
  <r>
    <x v="1021"/>
    <x v="35"/>
    <x v="0"/>
    <x v="2"/>
    <x v="3"/>
    <x v="63"/>
    <x v="2"/>
    <x v="23"/>
    <x v="0"/>
    <x v="2552"/>
    <x v="411"/>
    <x v="448"/>
    <x v="670"/>
    <x v="34"/>
    <x v="21"/>
    <x v="0"/>
    <x v="119"/>
    <x v="0"/>
    <x v="30"/>
    <x v="57"/>
    <x v="44"/>
    <x v="14"/>
  </r>
  <r>
    <x v="2973"/>
    <x v="35"/>
    <x v="0"/>
    <x v="2"/>
    <x v="3"/>
    <x v="63"/>
    <x v="1"/>
    <x v="22"/>
    <x v="0"/>
    <x v="3371"/>
    <x v="425"/>
    <x v="460"/>
    <x v="670"/>
    <x v="34"/>
    <x v="21"/>
    <x v="15"/>
    <x v="799"/>
    <x v="0"/>
    <x v="30"/>
    <x v="57"/>
    <x v="246"/>
    <x v="14"/>
  </r>
  <r>
    <x v="1087"/>
    <x v="35"/>
    <x v="0"/>
    <x v="2"/>
    <x v="3"/>
    <x v="63"/>
    <x v="2"/>
    <x v="21"/>
    <x v="0"/>
    <x v="2762"/>
    <x v="432"/>
    <x v="466"/>
    <x v="670"/>
    <x v="34"/>
    <x v="21"/>
    <x v="12"/>
    <x v="763"/>
    <x v="0"/>
    <x v="30"/>
    <x v="57"/>
    <x v="235"/>
    <x v="14"/>
  </r>
  <r>
    <x v="3935"/>
    <x v="35"/>
    <x v="0"/>
    <x v="2"/>
    <x v="3"/>
    <x v="63"/>
    <x v="1"/>
    <x v="21"/>
    <x v="0"/>
    <x v="3598"/>
    <x v="447"/>
    <x v="481"/>
    <x v="670"/>
    <x v="34"/>
    <x v="21"/>
    <x v="2"/>
    <x v="239"/>
    <x v="0"/>
    <x v="30"/>
    <x v="57"/>
    <x v="80"/>
    <x v="14"/>
  </r>
  <r>
    <x v="1088"/>
    <x v="35"/>
    <x v="0"/>
    <x v="2"/>
    <x v="3"/>
    <x v="63"/>
    <x v="2"/>
    <x v="21"/>
    <x v="0"/>
    <x v="2764"/>
    <x v="452"/>
    <x v="489"/>
    <x v="670"/>
    <x v="34"/>
    <x v="21"/>
    <x v="12"/>
    <x v="763"/>
    <x v="0"/>
    <x v="30"/>
    <x v="57"/>
    <x v="235"/>
    <x v="14"/>
  </r>
  <r>
    <x v="1017"/>
    <x v="35"/>
    <x v="0"/>
    <x v="2"/>
    <x v="3"/>
    <x v="63"/>
    <x v="2"/>
    <x v="23"/>
    <x v="0"/>
    <x v="2543"/>
    <x v="452"/>
    <x v="489"/>
    <x v="670"/>
    <x v="34"/>
    <x v="21"/>
    <x v="0"/>
    <x v="119"/>
    <x v="0"/>
    <x v="30"/>
    <x v="57"/>
    <x v="44"/>
    <x v="14"/>
  </r>
  <r>
    <x v="2081"/>
    <x v="35"/>
    <x v="0"/>
    <x v="2"/>
    <x v="3"/>
    <x v="63"/>
    <x v="2"/>
    <x v="22"/>
    <x v="0"/>
    <x v="2697"/>
    <x v="455"/>
    <x v="493"/>
    <x v="670"/>
    <x v="34"/>
    <x v="21"/>
    <x v="35"/>
    <x v="1334"/>
    <x v="0"/>
    <x v="30"/>
    <x v="57"/>
    <x v="386"/>
    <x v="14"/>
  </r>
  <r>
    <x v="2976"/>
    <x v="35"/>
    <x v="0"/>
    <x v="2"/>
    <x v="3"/>
    <x v="63"/>
    <x v="1"/>
    <x v="22"/>
    <x v="0"/>
    <x v="3374"/>
    <x v="466"/>
    <x v="500"/>
    <x v="670"/>
    <x v="34"/>
    <x v="21"/>
    <x v="15"/>
    <x v="799"/>
    <x v="0"/>
    <x v="30"/>
    <x v="57"/>
    <x v="246"/>
    <x v="14"/>
  </r>
  <r>
    <x v="1089"/>
    <x v="35"/>
    <x v="0"/>
    <x v="2"/>
    <x v="3"/>
    <x v="63"/>
    <x v="2"/>
    <x v="21"/>
    <x v="0"/>
    <x v="2765"/>
    <x v="473"/>
    <x v="506"/>
    <x v="670"/>
    <x v="34"/>
    <x v="21"/>
    <x v="12"/>
    <x v="763"/>
    <x v="0"/>
    <x v="30"/>
    <x v="57"/>
    <x v="235"/>
    <x v="14"/>
  </r>
  <r>
    <x v="1068"/>
    <x v="35"/>
    <x v="0"/>
    <x v="2"/>
    <x v="3"/>
    <x v="63"/>
    <x v="2"/>
    <x v="22"/>
    <x v="0"/>
    <x v="2698"/>
    <x v="473"/>
    <x v="506"/>
    <x v="670"/>
    <x v="34"/>
    <x v="21"/>
    <x v="35"/>
    <x v="1334"/>
    <x v="0"/>
    <x v="30"/>
    <x v="57"/>
    <x v="386"/>
    <x v="14"/>
  </r>
  <r>
    <x v="1090"/>
    <x v="35"/>
    <x v="0"/>
    <x v="2"/>
    <x v="3"/>
    <x v="63"/>
    <x v="2"/>
    <x v="21"/>
    <x v="0"/>
    <x v="2766"/>
    <x v="494"/>
    <x v="526"/>
    <x v="670"/>
    <x v="34"/>
    <x v="21"/>
    <x v="12"/>
    <x v="763"/>
    <x v="0"/>
    <x v="30"/>
    <x v="57"/>
    <x v="235"/>
    <x v="14"/>
  </r>
  <r>
    <x v="1005"/>
    <x v="35"/>
    <x v="0"/>
    <x v="2"/>
    <x v="3"/>
    <x v="63"/>
    <x v="2"/>
    <x v="23"/>
    <x v="0"/>
    <x v="2525"/>
    <x v="494"/>
    <x v="526"/>
    <x v="670"/>
    <x v="34"/>
    <x v="21"/>
    <x v="0"/>
    <x v="119"/>
    <x v="0"/>
    <x v="30"/>
    <x v="57"/>
    <x v="44"/>
    <x v="14"/>
  </r>
  <r>
    <x v="3936"/>
    <x v="35"/>
    <x v="0"/>
    <x v="2"/>
    <x v="3"/>
    <x v="63"/>
    <x v="1"/>
    <x v="21"/>
    <x v="0"/>
    <x v="3629"/>
    <x v="500"/>
    <x v="533"/>
    <x v="670"/>
    <x v="34"/>
    <x v="21"/>
    <x v="2"/>
    <x v="239"/>
    <x v="0"/>
    <x v="30"/>
    <x v="57"/>
    <x v="80"/>
    <x v="14"/>
  </r>
  <r>
    <x v="1042"/>
    <x v="35"/>
    <x v="0"/>
    <x v="2"/>
    <x v="3"/>
    <x v="63"/>
    <x v="1"/>
    <x v="22"/>
    <x v="0"/>
    <x v="2573"/>
    <x v="500"/>
    <x v="533"/>
    <x v="670"/>
    <x v="34"/>
    <x v="21"/>
    <x v="15"/>
    <x v="799"/>
    <x v="0"/>
    <x v="30"/>
    <x v="57"/>
    <x v="246"/>
    <x v="14"/>
  </r>
  <r>
    <x v="3970"/>
    <x v="35"/>
    <x v="0"/>
    <x v="2"/>
    <x v="3"/>
    <x v="63"/>
    <x v="1"/>
    <x v="22"/>
    <x v="0"/>
    <x v="4050"/>
    <x v="513"/>
    <x v="545"/>
    <x v="670"/>
    <x v="34"/>
    <x v="21"/>
    <x v="15"/>
    <x v="799"/>
    <x v="0"/>
    <x v="30"/>
    <x v="57"/>
    <x v="246"/>
    <x v="14"/>
  </r>
  <r>
    <x v="1051"/>
    <x v="35"/>
    <x v="0"/>
    <x v="2"/>
    <x v="3"/>
    <x v="63"/>
    <x v="0"/>
    <x v="21"/>
    <x v="0"/>
    <x v="2597"/>
    <x v="513"/>
    <x v="545"/>
    <x v="670"/>
    <x v="34"/>
    <x v="21"/>
    <x v="16"/>
    <x v="837"/>
    <x v="0"/>
    <x v="30"/>
    <x v="57"/>
    <x v="260"/>
    <x v="14"/>
  </r>
  <r>
    <x v="3264"/>
    <x v="35"/>
    <x v="0"/>
    <x v="2"/>
    <x v="3"/>
    <x v="63"/>
    <x v="1"/>
    <x v="21"/>
    <x v="0"/>
    <x v="3652"/>
    <x v="525"/>
    <x v="558"/>
    <x v="670"/>
    <x v="34"/>
    <x v="21"/>
    <x v="2"/>
    <x v="239"/>
    <x v="0"/>
    <x v="30"/>
    <x v="57"/>
    <x v="80"/>
    <x v="14"/>
  </r>
  <r>
    <x v="2978"/>
    <x v="35"/>
    <x v="0"/>
    <x v="2"/>
    <x v="3"/>
    <x v="63"/>
    <x v="1"/>
    <x v="22"/>
    <x v="0"/>
    <x v="3376"/>
    <x v="525"/>
    <x v="558"/>
    <x v="670"/>
    <x v="34"/>
    <x v="21"/>
    <x v="15"/>
    <x v="799"/>
    <x v="0"/>
    <x v="30"/>
    <x v="57"/>
    <x v="246"/>
    <x v="14"/>
  </r>
  <r>
    <x v="978"/>
    <x v="35"/>
    <x v="0"/>
    <x v="2"/>
    <x v="3"/>
    <x v="63"/>
    <x v="2"/>
    <x v="21"/>
    <x v="0"/>
    <x v="1900"/>
    <x v="532"/>
    <x v="564"/>
    <x v="670"/>
    <x v="34"/>
    <x v="21"/>
    <x v="12"/>
    <x v="763"/>
    <x v="0"/>
    <x v="30"/>
    <x v="57"/>
    <x v="235"/>
    <x v="14"/>
  </r>
  <r>
    <x v="1009"/>
    <x v="35"/>
    <x v="0"/>
    <x v="2"/>
    <x v="3"/>
    <x v="63"/>
    <x v="2"/>
    <x v="23"/>
    <x v="0"/>
    <x v="2530"/>
    <x v="532"/>
    <x v="564"/>
    <x v="670"/>
    <x v="34"/>
    <x v="21"/>
    <x v="0"/>
    <x v="119"/>
    <x v="0"/>
    <x v="30"/>
    <x v="57"/>
    <x v="44"/>
    <x v="14"/>
  </r>
  <r>
    <x v="3259"/>
    <x v="35"/>
    <x v="0"/>
    <x v="2"/>
    <x v="3"/>
    <x v="63"/>
    <x v="1"/>
    <x v="21"/>
    <x v="0"/>
    <x v="3646"/>
    <x v="538"/>
    <x v="572"/>
    <x v="670"/>
    <x v="34"/>
    <x v="21"/>
    <x v="2"/>
    <x v="239"/>
    <x v="0"/>
    <x v="30"/>
    <x v="57"/>
    <x v="80"/>
    <x v="14"/>
  </r>
  <r>
    <x v="2979"/>
    <x v="35"/>
    <x v="0"/>
    <x v="2"/>
    <x v="3"/>
    <x v="63"/>
    <x v="1"/>
    <x v="22"/>
    <x v="0"/>
    <x v="3377"/>
    <x v="538"/>
    <x v="572"/>
    <x v="670"/>
    <x v="34"/>
    <x v="21"/>
    <x v="15"/>
    <x v="799"/>
    <x v="0"/>
    <x v="30"/>
    <x v="57"/>
    <x v="246"/>
    <x v="14"/>
  </r>
  <r>
    <x v="1043"/>
    <x v="35"/>
    <x v="0"/>
    <x v="2"/>
    <x v="3"/>
    <x v="63"/>
    <x v="2"/>
    <x v="22"/>
    <x v="0"/>
    <x v="2575"/>
    <x v="551"/>
    <x v="588"/>
    <x v="670"/>
    <x v="34"/>
    <x v="21"/>
    <x v="35"/>
    <x v="1334"/>
    <x v="0"/>
    <x v="30"/>
    <x v="57"/>
    <x v="386"/>
    <x v="14"/>
  </r>
  <r>
    <x v="1052"/>
    <x v="35"/>
    <x v="0"/>
    <x v="2"/>
    <x v="3"/>
    <x v="63"/>
    <x v="2"/>
    <x v="21"/>
    <x v="0"/>
    <x v="2598"/>
    <x v="551"/>
    <x v="588"/>
    <x v="670"/>
    <x v="34"/>
    <x v="21"/>
    <x v="12"/>
    <x v="763"/>
    <x v="0"/>
    <x v="30"/>
    <x v="57"/>
    <x v="235"/>
    <x v="14"/>
  </r>
  <r>
    <x v="3240"/>
    <x v="35"/>
    <x v="0"/>
    <x v="2"/>
    <x v="3"/>
    <x v="63"/>
    <x v="1"/>
    <x v="21"/>
    <x v="0"/>
    <x v="3626"/>
    <x v="558"/>
    <x v="595"/>
    <x v="670"/>
    <x v="34"/>
    <x v="21"/>
    <x v="2"/>
    <x v="239"/>
    <x v="0"/>
    <x v="30"/>
    <x v="57"/>
    <x v="80"/>
    <x v="14"/>
  </r>
  <r>
    <x v="2980"/>
    <x v="35"/>
    <x v="0"/>
    <x v="2"/>
    <x v="3"/>
    <x v="63"/>
    <x v="1"/>
    <x v="22"/>
    <x v="0"/>
    <x v="3378"/>
    <x v="558"/>
    <x v="595"/>
    <x v="670"/>
    <x v="34"/>
    <x v="21"/>
    <x v="15"/>
    <x v="799"/>
    <x v="0"/>
    <x v="30"/>
    <x v="57"/>
    <x v="246"/>
    <x v="14"/>
  </r>
  <r>
    <x v="982"/>
    <x v="35"/>
    <x v="0"/>
    <x v="2"/>
    <x v="3"/>
    <x v="63"/>
    <x v="2"/>
    <x v="21"/>
    <x v="0"/>
    <x v="1927"/>
    <x v="573"/>
    <x v="609"/>
    <x v="670"/>
    <x v="34"/>
    <x v="21"/>
    <x v="12"/>
    <x v="763"/>
    <x v="0"/>
    <x v="30"/>
    <x v="57"/>
    <x v="235"/>
    <x v="14"/>
  </r>
  <r>
    <x v="3937"/>
    <x v="35"/>
    <x v="0"/>
    <x v="2"/>
    <x v="3"/>
    <x v="63"/>
    <x v="1"/>
    <x v="21"/>
    <x v="0"/>
    <x v="4026"/>
    <x v="573"/>
    <x v="609"/>
    <x v="670"/>
    <x v="34"/>
    <x v="21"/>
    <x v="2"/>
    <x v="239"/>
    <x v="0"/>
    <x v="30"/>
    <x v="57"/>
    <x v="80"/>
    <x v="14"/>
  </r>
  <r>
    <x v="1110"/>
    <x v="35"/>
    <x v="0"/>
    <x v="2"/>
    <x v="3"/>
    <x v="63"/>
    <x v="1"/>
    <x v="22"/>
    <x v="0"/>
    <x v="2576"/>
    <x v="573"/>
    <x v="609"/>
    <x v="670"/>
    <x v="34"/>
    <x v="21"/>
    <x v="15"/>
    <x v="799"/>
    <x v="0"/>
    <x v="30"/>
    <x v="57"/>
    <x v="246"/>
    <x v="14"/>
  </r>
  <r>
    <x v="1011"/>
    <x v="35"/>
    <x v="0"/>
    <x v="2"/>
    <x v="3"/>
    <x v="63"/>
    <x v="2"/>
    <x v="23"/>
    <x v="0"/>
    <x v="2532"/>
    <x v="573"/>
    <x v="609"/>
    <x v="670"/>
    <x v="34"/>
    <x v="21"/>
    <x v="0"/>
    <x v="119"/>
    <x v="0"/>
    <x v="30"/>
    <x v="57"/>
    <x v="44"/>
    <x v="14"/>
  </r>
  <r>
    <x v="2981"/>
    <x v="35"/>
    <x v="0"/>
    <x v="2"/>
    <x v="3"/>
    <x v="63"/>
    <x v="1"/>
    <x v="22"/>
    <x v="0"/>
    <x v="3379"/>
    <x v="584"/>
    <x v="622"/>
    <x v="670"/>
    <x v="34"/>
    <x v="21"/>
    <x v="15"/>
    <x v="799"/>
    <x v="0"/>
    <x v="30"/>
    <x v="57"/>
    <x v="246"/>
    <x v="14"/>
  </r>
  <r>
    <x v="3409"/>
    <x v="35"/>
    <x v="0"/>
    <x v="2"/>
    <x v="3"/>
    <x v="63"/>
    <x v="1"/>
    <x v="21"/>
    <x v="0"/>
    <x v="3800"/>
    <x v="589"/>
    <x v="629"/>
    <x v="670"/>
    <x v="34"/>
    <x v="21"/>
    <x v="2"/>
    <x v="239"/>
    <x v="0"/>
    <x v="30"/>
    <x v="57"/>
    <x v="80"/>
    <x v="14"/>
  </r>
  <r>
    <x v="1044"/>
    <x v="35"/>
    <x v="0"/>
    <x v="2"/>
    <x v="3"/>
    <x v="63"/>
    <x v="2"/>
    <x v="22"/>
    <x v="0"/>
    <x v="2577"/>
    <x v="589"/>
    <x v="629"/>
    <x v="670"/>
    <x v="34"/>
    <x v="21"/>
    <x v="35"/>
    <x v="1334"/>
    <x v="0"/>
    <x v="30"/>
    <x v="57"/>
    <x v="386"/>
    <x v="14"/>
  </r>
  <r>
    <x v="1053"/>
    <x v="35"/>
    <x v="0"/>
    <x v="2"/>
    <x v="3"/>
    <x v="63"/>
    <x v="2"/>
    <x v="21"/>
    <x v="0"/>
    <x v="2599"/>
    <x v="589"/>
    <x v="629"/>
    <x v="670"/>
    <x v="34"/>
    <x v="21"/>
    <x v="12"/>
    <x v="763"/>
    <x v="0"/>
    <x v="30"/>
    <x v="57"/>
    <x v="235"/>
    <x v="14"/>
  </r>
  <r>
    <x v="3939"/>
    <x v="35"/>
    <x v="0"/>
    <x v="2"/>
    <x v="3"/>
    <x v="63"/>
    <x v="1"/>
    <x v="21"/>
    <x v="0"/>
    <x v="3648"/>
    <x v="608"/>
    <x v="644"/>
    <x v="670"/>
    <x v="34"/>
    <x v="21"/>
    <x v="2"/>
    <x v="239"/>
    <x v="0"/>
    <x v="30"/>
    <x v="57"/>
    <x v="80"/>
    <x v="14"/>
  </r>
  <r>
    <x v="2983"/>
    <x v="35"/>
    <x v="0"/>
    <x v="2"/>
    <x v="3"/>
    <x v="63"/>
    <x v="1"/>
    <x v="22"/>
    <x v="0"/>
    <x v="3381"/>
    <x v="608"/>
    <x v="644"/>
    <x v="670"/>
    <x v="34"/>
    <x v="21"/>
    <x v="15"/>
    <x v="799"/>
    <x v="0"/>
    <x v="30"/>
    <x v="57"/>
    <x v="246"/>
    <x v="14"/>
  </r>
  <r>
    <x v="1018"/>
    <x v="35"/>
    <x v="0"/>
    <x v="2"/>
    <x v="3"/>
    <x v="63"/>
    <x v="2"/>
    <x v="23"/>
    <x v="0"/>
    <x v="2545"/>
    <x v="608"/>
    <x v="644"/>
    <x v="670"/>
    <x v="34"/>
    <x v="21"/>
    <x v="0"/>
    <x v="119"/>
    <x v="0"/>
    <x v="30"/>
    <x v="57"/>
    <x v="44"/>
    <x v="14"/>
  </r>
  <r>
    <x v="2984"/>
    <x v="35"/>
    <x v="0"/>
    <x v="2"/>
    <x v="3"/>
    <x v="63"/>
    <x v="1"/>
    <x v="22"/>
    <x v="0"/>
    <x v="3382"/>
    <x v="621"/>
    <x v="653"/>
    <x v="670"/>
    <x v="34"/>
    <x v="21"/>
    <x v="15"/>
    <x v="799"/>
    <x v="0"/>
    <x v="30"/>
    <x v="57"/>
    <x v="246"/>
    <x v="14"/>
  </r>
  <r>
    <x v="1069"/>
    <x v="35"/>
    <x v="0"/>
    <x v="2"/>
    <x v="3"/>
    <x v="63"/>
    <x v="2"/>
    <x v="22"/>
    <x v="0"/>
    <x v="2702"/>
    <x v="626"/>
    <x v="657"/>
    <x v="670"/>
    <x v="34"/>
    <x v="21"/>
    <x v="35"/>
    <x v="1334"/>
    <x v="0"/>
    <x v="30"/>
    <x v="57"/>
    <x v="386"/>
    <x v="14"/>
  </r>
  <r>
    <x v="1010"/>
    <x v="35"/>
    <x v="0"/>
    <x v="2"/>
    <x v="3"/>
    <x v="63"/>
    <x v="2"/>
    <x v="23"/>
    <x v="0"/>
    <x v="2531"/>
    <x v="643"/>
    <x v="668"/>
    <x v="670"/>
    <x v="34"/>
    <x v="21"/>
    <x v="0"/>
    <x v="119"/>
    <x v="0"/>
    <x v="30"/>
    <x v="57"/>
    <x v="44"/>
    <x v="14"/>
  </r>
  <r>
    <x v="3206"/>
    <x v="35"/>
    <x v="0"/>
    <x v="2"/>
    <x v="3"/>
    <x v="63"/>
    <x v="1"/>
    <x v="21"/>
    <x v="0"/>
    <x v="3590"/>
    <x v="650"/>
    <x v="675"/>
    <x v="670"/>
    <x v="34"/>
    <x v="21"/>
    <x v="2"/>
    <x v="239"/>
    <x v="0"/>
    <x v="30"/>
    <x v="57"/>
    <x v="80"/>
    <x v="14"/>
  </r>
  <r>
    <x v="2986"/>
    <x v="35"/>
    <x v="0"/>
    <x v="2"/>
    <x v="3"/>
    <x v="63"/>
    <x v="1"/>
    <x v="22"/>
    <x v="0"/>
    <x v="3384"/>
    <x v="650"/>
    <x v="675"/>
    <x v="670"/>
    <x v="34"/>
    <x v="21"/>
    <x v="15"/>
    <x v="799"/>
    <x v="0"/>
    <x v="30"/>
    <x v="57"/>
    <x v="246"/>
    <x v="14"/>
  </r>
  <r>
    <x v="988"/>
    <x v="35"/>
    <x v="0"/>
    <x v="2"/>
    <x v="3"/>
    <x v="63"/>
    <x v="2"/>
    <x v="21"/>
    <x v="0"/>
    <x v="1935"/>
    <x v="653"/>
    <x v="681"/>
    <x v="670"/>
    <x v="34"/>
    <x v="21"/>
    <x v="12"/>
    <x v="763"/>
    <x v="0"/>
    <x v="30"/>
    <x v="57"/>
    <x v="235"/>
    <x v="14"/>
  </r>
  <r>
    <x v="1104"/>
    <x v="35"/>
    <x v="0"/>
    <x v="2"/>
    <x v="3"/>
    <x v="63"/>
    <x v="2"/>
    <x v="22"/>
    <x v="0"/>
    <x v="2817"/>
    <x v="660"/>
    <x v="688"/>
    <x v="670"/>
    <x v="34"/>
    <x v="21"/>
    <x v="35"/>
    <x v="1334"/>
    <x v="0"/>
    <x v="30"/>
    <x v="57"/>
    <x v="386"/>
    <x v="14"/>
  </r>
  <r>
    <x v="3246"/>
    <x v="35"/>
    <x v="0"/>
    <x v="2"/>
    <x v="3"/>
    <x v="63"/>
    <x v="1"/>
    <x v="21"/>
    <x v="0"/>
    <x v="3633"/>
    <x v="663"/>
    <x v="690"/>
    <x v="670"/>
    <x v="34"/>
    <x v="21"/>
    <x v="2"/>
    <x v="239"/>
    <x v="0"/>
    <x v="30"/>
    <x v="57"/>
    <x v="80"/>
    <x v="14"/>
  </r>
  <r>
    <x v="2987"/>
    <x v="35"/>
    <x v="0"/>
    <x v="2"/>
    <x v="3"/>
    <x v="63"/>
    <x v="1"/>
    <x v="22"/>
    <x v="0"/>
    <x v="3385"/>
    <x v="663"/>
    <x v="690"/>
    <x v="670"/>
    <x v="34"/>
    <x v="21"/>
    <x v="15"/>
    <x v="799"/>
    <x v="0"/>
    <x v="30"/>
    <x v="57"/>
    <x v="246"/>
    <x v="14"/>
  </r>
  <r>
    <x v="3274"/>
    <x v="35"/>
    <x v="0"/>
    <x v="2"/>
    <x v="3"/>
    <x v="63"/>
    <x v="1"/>
    <x v="21"/>
    <x v="0"/>
    <x v="3662"/>
    <x v="674"/>
    <x v="701"/>
    <x v="670"/>
    <x v="34"/>
    <x v="21"/>
    <x v="2"/>
    <x v="239"/>
    <x v="0"/>
    <x v="30"/>
    <x v="57"/>
    <x v="80"/>
    <x v="14"/>
  </r>
  <r>
    <x v="1034"/>
    <x v="35"/>
    <x v="0"/>
    <x v="2"/>
    <x v="3"/>
    <x v="63"/>
    <x v="2"/>
    <x v="23"/>
    <x v="0"/>
    <x v="2533"/>
    <x v="678"/>
    <x v="704"/>
    <x v="670"/>
    <x v="34"/>
    <x v="21"/>
    <x v="0"/>
    <x v="119"/>
    <x v="0"/>
    <x v="30"/>
    <x v="57"/>
    <x v="44"/>
    <x v="14"/>
  </r>
  <r>
    <x v="3311"/>
    <x v="35"/>
    <x v="0"/>
    <x v="2"/>
    <x v="3"/>
    <x v="63"/>
    <x v="1"/>
    <x v="21"/>
    <x v="0"/>
    <x v="3699"/>
    <x v="687"/>
    <x v="712"/>
    <x v="670"/>
    <x v="34"/>
    <x v="21"/>
    <x v="2"/>
    <x v="239"/>
    <x v="0"/>
    <x v="30"/>
    <x v="57"/>
    <x v="80"/>
    <x v="14"/>
  </r>
  <r>
    <x v="2990"/>
    <x v="35"/>
    <x v="0"/>
    <x v="2"/>
    <x v="3"/>
    <x v="63"/>
    <x v="1"/>
    <x v="22"/>
    <x v="0"/>
    <x v="3388"/>
    <x v="687"/>
    <x v="712"/>
    <x v="670"/>
    <x v="34"/>
    <x v="21"/>
    <x v="15"/>
    <x v="799"/>
    <x v="0"/>
    <x v="30"/>
    <x v="57"/>
    <x v="246"/>
    <x v="14"/>
  </r>
  <r>
    <x v="3203"/>
    <x v="35"/>
    <x v="0"/>
    <x v="2"/>
    <x v="3"/>
    <x v="63"/>
    <x v="1"/>
    <x v="21"/>
    <x v="0"/>
    <x v="3587"/>
    <x v="699"/>
    <x v="720"/>
    <x v="670"/>
    <x v="34"/>
    <x v="21"/>
    <x v="2"/>
    <x v="239"/>
    <x v="0"/>
    <x v="30"/>
    <x v="57"/>
    <x v="80"/>
    <x v="14"/>
  </r>
  <r>
    <x v="2991"/>
    <x v="35"/>
    <x v="0"/>
    <x v="2"/>
    <x v="3"/>
    <x v="63"/>
    <x v="1"/>
    <x v="22"/>
    <x v="0"/>
    <x v="3389"/>
    <x v="699"/>
    <x v="720"/>
    <x v="670"/>
    <x v="34"/>
    <x v="21"/>
    <x v="15"/>
    <x v="799"/>
    <x v="0"/>
    <x v="30"/>
    <x v="57"/>
    <x v="246"/>
    <x v="14"/>
  </r>
  <r>
    <x v="1070"/>
    <x v="35"/>
    <x v="0"/>
    <x v="2"/>
    <x v="3"/>
    <x v="63"/>
    <x v="2"/>
    <x v="22"/>
    <x v="0"/>
    <x v="2703"/>
    <x v="701"/>
    <x v="724"/>
    <x v="670"/>
    <x v="34"/>
    <x v="21"/>
    <x v="35"/>
    <x v="1334"/>
    <x v="0"/>
    <x v="30"/>
    <x v="57"/>
    <x v="386"/>
    <x v="14"/>
  </r>
  <r>
    <x v="3326"/>
    <x v="35"/>
    <x v="0"/>
    <x v="2"/>
    <x v="3"/>
    <x v="63"/>
    <x v="1"/>
    <x v="21"/>
    <x v="0"/>
    <x v="3715"/>
    <x v="708"/>
    <x v="730"/>
    <x v="670"/>
    <x v="34"/>
    <x v="21"/>
    <x v="2"/>
    <x v="239"/>
    <x v="0"/>
    <x v="30"/>
    <x v="57"/>
    <x v="80"/>
    <x v="14"/>
  </r>
  <r>
    <x v="2993"/>
    <x v="35"/>
    <x v="0"/>
    <x v="2"/>
    <x v="3"/>
    <x v="63"/>
    <x v="1"/>
    <x v="22"/>
    <x v="0"/>
    <x v="3391"/>
    <x v="708"/>
    <x v="730"/>
    <x v="670"/>
    <x v="34"/>
    <x v="21"/>
    <x v="15"/>
    <x v="799"/>
    <x v="0"/>
    <x v="30"/>
    <x v="57"/>
    <x v="246"/>
    <x v="14"/>
  </r>
  <r>
    <x v="3208"/>
    <x v="35"/>
    <x v="0"/>
    <x v="2"/>
    <x v="3"/>
    <x v="63"/>
    <x v="1"/>
    <x v="21"/>
    <x v="0"/>
    <x v="3592"/>
    <x v="714"/>
    <x v="736"/>
    <x v="670"/>
    <x v="34"/>
    <x v="21"/>
    <x v="2"/>
    <x v="239"/>
    <x v="0"/>
    <x v="30"/>
    <x v="57"/>
    <x v="80"/>
    <x v="14"/>
  </r>
  <r>
    <x v="2994"/>
    <x v="35"/>
    <x v="0"/>
    <x v="2"/>
    <x v="3"/>
    <x v="63"/>
    <x v="1"/>
    <x v="22"/>
    <x v="0"/>
    <x v="3392"/>
    <x v="714"/>
    <x v="736"/>
    <x v="670"/>
    <x v="34"/>
    <x v="21"/>
    <x v="15"/>
    <x v="799"/>
    <x v="0"/>
    <x v="30"/>
    <x v="57"/>
    <x v="246"/>
    <x v="14"/>
  </r>
  <r>
    <x v="1038"/>
    <x v="35"/>
    <x v="0"/>
    <x v="2"/>
    <x v="4"/>
    <x v="65"/>
    <x v="1"/>
    <x v="22"/>
    <x v="0"/>
    <x v="2567"/>
    <x v="52"/>
    <x v="94"/>
    <x v="682"/>
    <x v="34"/>
    <x v="21"/>
    <x v="15"/>
    <x v="828"/>
    <x v="0"/>
    <x v="30"/>
    <x v="59"/>
    <x v="256"/>
    <x v="14"/>
  </r>
  <r>
    <x v="3468"/>
    <x v="35"/>
    <x v="0"/>
    <x v="2"/>
    <x v="4"/>
    <x v="65"/>
    <x v="2"/>
    <x v="22"/>
    <x v="0"/>
    <x v="1829"/>
    <x v="253"/>
    <x v="295"/>
    <x v="682"/>
    <x v="34"/>
    <x v="21"/>
    <x v="35"/>
    <x v="1351"/>
    <x v="0"/>
    <x v="30"/>
    <x v="59"/>
    <x v="389"/>
    <x v="14"/>
  </r>
  <r>
    <x v="3445"/>
    <x v="35"/>
    <x v="0"/>
    <x v="2"/>
    <x v="5"/>
    <x v="66"/>
    <x v="2"/>
    <x v="22"/>
    <x v="0"/>
    <x v="2689"/>
    <x v="42"/>
    <x v="91"/>
    <x v="694"/>
    <x v="34"/>
    <x v="21"/>
    <x v="35"/>
    <x v="1365"/>
    <x v="0"/>
    <x v="30"/>
    <x v="63"/>
    <x v="395"/>
    <x v="14"/>
  </r>
  <r>
    <x v="3269"/>
    <x v="35"/>
    <x v="0"/>
    <x v="2"/>
    <x v="6"/>
    <x v="67"/>
    <x v="1"/>
    <x v="21"/>
    <x v="0"/>
    <x v="3657"/>
    <x v="716"/>
    <x v="731"/>
    <x v="466"/>
    <x v="34"/>
    <x v="21"/>
    <x v="2"/>
    <x v="120"/>
    <x v="0"/>
    <x v="30"/>
    <x v="35"/>
    <x v="46"/>
    <x v="14"/>
  </r>
  <r>
    <x v="2847"/>
    <x v="35"/>
    <x v="0"/>
    <x v="2"/>
    <x v="6"/>
    <x v="67"/>
    <x v="1"/>
    <x v="22"/>
    <x v="0"/>
    <x v="3288"/>
    <x v="719"/>
    <x v="732"/>
    <x v="466"/>
    <x v="34"/>
    <x v="21"/>
    <x v="15"/>
    <x v="557"/>
    <x v="0"/>
    <x v="30"/>
    <x v="35"/>
    <x v="173"/>
    <x v="14"/>
  </r>
  <r>
    <x v="3248"/>
    <x v="35"/>
    <x v="0"/>
    <x v="2"/>
    <x v="6"/>
    <x v="67"/>
    <x v="1"/>
    <x v="21"/>
    <x v="0"/>
    <x v="3635"/>
    <x v="720"/>
    <x v="734"/>
    <x v="466"/>
    <x v="34"/>
    <x v="21"/>
    <x v="2"/>
    <x v="120"/>
    <x v="0"/>
    <x v="30"/>
    <x v="35"/>
    <x v="46"/>
    <x v="14"/>
  </r>
  <r>
    <x v="3276"/>
    <x v="35"/>
    <x v="0"/>
    <x v="2"/>
    <x v="6"/>
    <x v="67"/>
    <x v="1"/>
    <x v="21"/>
    <x v="0"/>
    <x v="3664"/>
    <x v="726"/>
    <x v="742"/>
    <x v="466"/>
    <x v="34"/>
    <x v="21"/>
    <x v="2"/>
    <x v="120"/>
    <x v="0"/>
    <x v="30"/>
    <x v="35"/>
    <x v="46"/>
    <x v="14"/>
  </r>
  <r>
    <x v="2995"/>
    <x v="35"/>
    <x v="0"/>
    <x v="2"/>
    <x v="6"/>
    <x v="67"/>
    <x v="1"/>
    <x v="22"/>
    <x v="0"/>
    <x v="3393"/>
    <x v="726"/>
    <x v="742"/>
    <x v="466"/>
    <x v="34"/>
    <x v="21"/>
    <x v="15"/>
    <x v="557"/>
    <x v="0"/>
    <x v="30"/>
    <x v="35"/>
    <x v="173"/>
    <x v="14"/>
  </r>
  <r>
    <x v="2996"/>
    <x v="35"/>
    <x v="0"/>
    <x v="2"/>
    <x v="6"/>
    <x v="67"/>
    <x v="1"/>
    <x v="22"/>
    <x v="0"/>
    <x v="3394"/>
    <x v="730"/>
    <x v="746"/>
    <x v="466"/>
    <x v="34"/>
    <x v="21"/>
    <x v="15"/>
    <x v="557"/>
    <x v="0"/>
    <x v="30"/>
    <x v="35"/>
    <x v="173"/>
    <x v="14"/>
  </r>
  <r>
    <x v="2871"/>
    <x v="35"/>
    <x v="0"/>
    <x v="2"/>
    <x v="6"/>
    <x v="67"/>
    <x v="5"/>
    <x v="19"/>
    <x v="0"/>
    <x v="3305"/>
    <x v="200"/>
    <x v="208"/>
    <x v="466"/>
    <x v="34"/>
    <x v="21"/>
    <x v="31"/>
    <x v="1054"/>
    <x v="0"/>
    <x v="30"/>
    <x v="35"/>
    <x v="313"/>
    <x v="14"/>
  </r>
  <r>
    <x v="1041"/>
    <x v="35"/>
    <x v="0"/>
    <x v="2"/>
    <x v="6"/>
    <x v="67"/>
    <x v="1"/>
    <x v="22"/>
    <x v="0"/>
    <x v="2572"/>
    <x v="235"/>
    <x v="245"/>
    <x v="466"/>
    <x v="34"/>
    <x v="21"/>
    <x v="15"/>
    <x v="557"/>
    <x v="0"/>
    <x v="30"/>
    <x v="35"/>
    <x v="173"/>
    <x v="14"/>
  </r>
  <r>
    <x v="1035"/>
    <x v="35"/>
    <x v="0"/>
    <x v="2"/>
    <x v="6"/>
    <x v="67"/>
    <x v="2"/>
    <x v="23"/>
    <x v="0"/>
    <x v="2560"/>
    <x v="340"/>
    <x v="352"/>
    <x v="466"/>
    <x v="34"/>
    <x v="21"/>
    <x v="0"/>
    <x v="64"/>
    <x v="0"/>
    <x v="30"/>
    <x v="35"/>
    <x v="23"/>
    <x v="14"/>
  </r>
  <r>
    <x v="3548"/>
    <x v="35"/>
    <x v="0"/>
    <x v="2"/>
    <x v="6"/>
    <x v="67"/>
    <x v="2"/>
    <x v="22"/>
    <x v="0"/>
    <x v="2704"/>
    <x v="619"/>
    <x v="633"/>
    <x v="466"/>
    <x v="34"/>
    <x v="21"/>
    <x v="35"/>
    <x v="1161"/>
    <x v="0"/>
    <x v="30"/>
    <x v="35"/>
    <x v="341"/>
    <x v="14"/>
  </r>
  <r>
    <x v="3266"/>
    <x v="35"/>
    <x v="0"/>
    <x v="2"/>
    <x v="6"/>
    <x v="67"/>
    <x v="1"/>
    <x v="21"/>
    <x v="0"/>
    <x v="3654"/>
    <x v="653"/>
    <x v="665"/>
    <x v="466"/>
    <x v="34"/>
    <x v="21"/>
    <x v="2"/>
    <x v="120"/>
    <x v="0"/>
    <x v="30"/>
    <x v="35"/>
    <x v="46"/>
    <x v="14"/>
  </r>
  <r>
    <x v="983"/>
    <x v="35"/>
    <x v="0"/>
    <x v="2"/>
    <x v="6"/>
    <x v="67"/>
    <x v="2"/>
    <x v="21"/>
    <x v="0"/>
    <x v="1928"/>
    <x v="667"/>
    <x v="676"/>
    <x v="466"/>
    <x v="34"/>
    <x v="21"/>
    <x v="12"/>
    <x v="526"/>
    <x v="0"/>
    <x v="30"/>
    <x v="35"/>
    <x v="161"/>
    <x v="14"/>
  </r>
  <r>
    <x v="2989"/>
    <x v="35"/>
    <x v="0"/>
    <x v="2"/>
    <x v="6"/>
    <x v="67"/>
    <x v="1"/>
    <x v="22"/>
    <x v="0"/>
    <x v="3387"/>
    <x v="680"/>
    <x v="692"/>
    <x v="466"/>
    <x v="34"/>
    <x v="21"/>
    <x v="15"/>
    <x v="557"/>
    <x v="0"/>
    <x v="30"/>
    <x v="35"/>
    <x v="173"/>
    <x v="14"/>
  </r>
  <r>
    <x v="3940"/>
    <x v="35"/>
    <x v="0"/>
    <x v="2"/>
    <x v="6"/>
    <x v="67"/>
    <x v="1"/>
    <x v="21"/>
    <x v="0"/>
    <x v="4027"/>
    <x v="682"/>
    <x v="695"/>
    <x v="466"/>
    <x v="34"/>
    <x v="21"/>
    <x v="2"/>
    <x v="120"/>
    <x v="0"/>
    <x v="30"/>
    <x v="35"/>
    <x v="46"/>
    <x v="14"/>
  </r>
  <r>
    <x v="996"/>
    <x v="35"/>
    <x v="0"/>
    <x v="2"/>
    <x v="6"/>
    <x v="67"/>
    <x v="2"/>
    <x v="21"/>
    <x v="0"/>
    <x v="1931"/>
    <x v="691"/>
    <x v="702"/>
    <x v="466"/>
    <x v="34"/>
    <x v="21"/>
    <x v="12"/>
    <x v="526"/>
    <x v="0"/>
    <x v="30"/>
    <x v="35"/>
    <x v="161"/>
    <x v="14"/>
  </r>
  <r>
    <x v="2992"/>
    <x v="35"/>
    <x v="0"/>
    <x v="2"/>
    <x v="6"/>
    <x v="67"/>
    <x v="1"/>
    <x v="22"/>
    <x v="0"/>
    <x v="3390"/>
    <x v="703"/>
    <x v="714"/>
    <x v="466"/>
    <x v="34"/>
    <x v="21"/>
    <x v="15"/>
    <x v="557"/>
    <x v="0"/>
    <x v="30"/>
    <x v="35"/>
    <x v="173"/>
    <x v="14"/>
  </r>
  <r>
    <x v="3262"/>
    <x v="35"/>
    <x v="0"/>
    <x v="2"/>
    <x v="6"/>
    <x v="67"/>
    <x v="1"/>
    <x v="21"/>
    <x v="0"/>
    <x v="3650"/>
    <x v="703"/>
    <x v="714"/>
    <x v="466"/>
    <x v="34"/>
    <x v="21"/>
    <x v="2"/>
    <x v="120"/>
    <x v="0"/>
    <x v="30"/>
    <x v="35"/>
    <x v="46"/>
    <x v="14"/>
  </r>
  <r>
    <x v="3456"/>
    <x v="35"/>
    <x v="0"/>
    <x v="1"/>
    <x v="8"/>
    <x v="304"/>
    <x v="2"/>
    <x v="22"/>
    <x v="0"/>
    <x v="1841"/>
    <x v="315"/>
    <x v="362"/>
    <x v="684"/>
    <x v="34"/>
    <x v="21"/>
    <x v="35"/>
    <x v="1354"/>
    <x v="0"/>
    <x v="30"/>
    <x v="61"/>
    <x v="392"/>
    <x v="14"/>
  </r>
  <r>
    <x v="3552"/>
    <x v="35"/>
    <x v="0"/>
    <x v="1"/>
    <x v="8"/>
    <x v="304"/>
    <x v="2"/>
    <x v="22"/>
    <x v="0"/>
    <x v="3848"/>
    <x v="342"/>
    <x v="390"/>
    <x v="684"/>
    <x v="34"/>
    <x v="21"/>
    <x v="35"/>
    <x v="1354"/>
    <x v="0"/>
    <x v="30"/>
    <x v="61"/>
    <x v="392"/>
    <x v="14"/>
  </r>
  <r>
    <x v="3623"/>
    <x v="35"/>
    <x v="0"/>
    <x v="1"/>
    <x v="8"/>
    <x v="304"/>
    <x v="2"/>
    <x v="22"/>
    <x v="0"/>
    <x v="1843"/>
    <x v="382"/>
    <x v="426"/>
    <x v="684"/>
    <x v="34"/>
    <x v="21"/>
    <x v="35"/>
    <x v="1354"/>
    <x v="0"/>
    <x v="30"/>
    <x v="61"/>
    <x v="392"/>
    <x v="14"/>
  </r>
  <r>
    <x v="967"/>
    <x v="35"/>
    <x v="0"/>
    <x v="1"/>
    <x v="8"/>
    <x v="304"/>
    <x v="2"/>
    <x v="22"/>
    <x v="0"/>
    <x v="1844"/>
    <x v="401"/>
    <x v="446"/>
    <x v="684"/>
    <x v="34"/>
    <x v="21"/>
    <x v="35"/>
    <x v="1354"/>
    <x v="0"/>
    <x v="30"/>
    <x v="61"/>
    <x v="392"/>
    <x v="14"/>
  </r>
  <r>
    <x v="3312"/>
    <x v="35"/>
    <x v="0"/>
    <x v="1"/>
    <x v="9"/>
    <x v="308"/>
    <x v="1"/>
    <x v="21"/>
    <x v="0"/>
    <x v="3700"/>
    <x v="717"/>
    <x v="739"/>
    <x v="674"/>
    <x v="34"/>
    <x v="21"/>
    <x v="2"/>
    <x v="243"/>
    <x v="0"/>
    <x v="30"/>
    <x v="57"/>
    <x v="80"/>
    <x v="14"/>
  </r>
  <r>
    <x v="3027"/>
    <x v="35"/>
    <x v="0"/>
    <x v="1"/>
    <x v="9"/>
    <x v="308"/>
    <x v="1"/>
    <x v="22"/>
    <x v="0"/>
    <x v="3425"/>
    <x v="717"/>
    <x v="739"/>
    <x v="674"/>
    <x v="34"/>
    <x v="21"/>
    <x v="15"/>
    <x v="804"/>
    <x v="0"/>
    <x v="30"/>
    <x v="57"/>
    <x v="246"/>
    <x v="14"/>
  </r>
  <r>
    <x v="964"/>
    <x v="35"/>
    <x v="0"/>
    <x v="1"/>
    <x v="9"/>
    <x v="308"/>
    <x v="2"/>
    <x v="22"/>
    <x v="0"/>
    <x v="1837"/>
    <x v="40"/>
    <x v="77"/>
    <x v="674"/>
    <x v="34"/>
    <x v="21"/>
    <x v="35"/>
    <x v="1339"/>
    <x v="0"/>
    <x v="30"/>
    <x v="57"/>
    <x v="386"/>
    <x v="14"/>
  </r>
  <r>
    <x v="1057"/>
    <x v="35"/>
    <x v="0"/>
    <x v="1"/>
    <x v="9"/>
    <x v="308"/>
    <x v="0"/>
    <x v="21"/>
    <x v="0"/>
    <x v="2605"/>
    <x v="58"/>
    <x v="95"/>
    <x v="674"/>
    <x v="34"/>
    <x v="21"/>
    <x v="16"/>
    <x v="846"/>
    <x v="0"/>
    <x v="30"/>
    <x v="57"/>
    <x v="260"/>
    <x v="14"/>
  </r>
  <r>
    <x v="965"/>
    <x v="35"/>
    <x v="0"/>
    <x v="1"/>
    <x v="9"/>
    <x v="308"/>
    <x v="2"/>
    <x v="22"/>
    <x v="0"/>
    <x v="1838"/>
    <x v="73"/>
    <x v="112"/>
    <x v="674"/>
    <x v="34"/>
    <x v="21"/>
    <x v="35"/>
    <x v="1339"/>
    <x v="0"/>
    <x v="30"/>
    <x v="57"/>
    <x v="386"/>
    <x v="14"/>
  </r>
  <r>
    <x v="1111"/>
    <x v="35"/>
    <x v="0"/>
    <x v="1"/>
    <x v="9"/>
    <x v="308"/>
    <x v="1"/>
    <x v="22"/>
    <x v="0"/>
    <x v="2876"/>
    <x v="77"/>
    <x v="116"/>
    <x v="674"/>
    <x v="34"/>
    <x v="21"/>
    <x v="15"/>
    <x v="804"/>
    <x v="0"/>
    <x v="30"/>
    <x v="57"/>
    <x v="246"/>
    <x v="14"/>
  </r>
  <r>
    <x v="3525"/>
    <x v="35"/>
    <x v="0"/>
    <x v="1"/>
    <x v="9"/>
    <x v="308"/>
    <x v="2"/>
    <x v="22"/>
    <x v="0"/>
    <x v="2585"/>
    <x v="81"/>
    <x v="120"/>
    <x v="674"/>
    <x v="34"/>
    <x v="21"/>
    <x v="35"/>
    <x v="1339"/>
    <x v="0"/>
    <x v="30"/>
    <x v="57"/>
    <x v="386"/>
    <x v="14"/>
  </r>
  <r>
    <x v="1006"/>
    <x v="35"/>
    <x v="0"/>
    <x v="1"/>
    <x v="9"/>
    <x v="308"/>
    <x v="2"/>
    <x v="23"/>
    <x v="0"/>
    <x v="2526"/>
    <x v="81"/>
    <x v="120"/>
    <x v="674"/>
    <x v="34"/>
    <x v="21"/>
    <x v="0"/>
    <x v="125"/>
    <x v="0"/>
    <x v="30"/>
    <x v="57"/>
    <x v="44"/>
    <x v="14"/>
  </r>
  <r>
    <x v="1058"/>
    <x v="35"/>
    <x v="0"/>
    <x v="1"/>
    <x v="9"/>
    <x v="308"/>
    <x v="0"/>
    <x v="21"/>
    <x v="0"/>
    <x v="2607"/>
    <x v="107"/>
    <x v="139"/>
    <x v="674"/>
    <x v="34"/>
    <x v="21"/>
    <x v="16"/>
    <x v="846"/>
    <x v="0"/>
    <x v="30"/>
    <x v="57"/>
    <x v="260"/>
    <x v="14"/>
  </r>
  <r>
    <x v="3446"/>
    <x v="35"/>
    <x v="0"/>
    <x v="1"/>
    <x v="9"/>
    <x v="308"/>
    <x v="2"/>
    <x v="22"/>
    <x v="0"/>
    <x v="2587"/>
    <x v="125"/>
    <x v="161"/>
    <x v="674"/>
    <x v="34"/>
    <x v="21"/>
    <x v="35"/>
    <x v="1339"/>
    <x v="0"/>
    <x v="30"/>
    <x v="57"/>
    <x v="386"/>
    <x v="14"/>
  </r>
  <r>
    <x v="2952"/>
    <x v="35"/>
    <x v="0"/>
    <x v="1"/>
    <x v="9"/>
    <x v="308"/>
    <x v="1"/>
    <x v="22"/>
    <x v="0"/>
    <x v="3332"/>
    <x v="127"/>
    <x v="165"/>
    <x v="674"/>
    <x v="34"/>
    <x v="21"/>
    <x v="15"/>
    <x v="804"/>
    <x v="0"/>
    <x v="30"/>
    <x v="57"/>
    <x v="246"/>
    <x v="14"/>
  </r>
  <r>
    <x v="1012"/>
    <x v="35"/>
    <x v="0"/>
    <x v="1"/>
    <x v="9"/>
    <x v="308"/>
    <x v="2"/>
    <x v="23"/>
    <x v="0"/>
    <x v="2536"/>
    <x v="127"/>
    <x v="165"/>
    <x v="674"/>
    <x v="34"/>
    <x v="21"/>
    <x v="0"/>
    <x v="125"/>
    <x v="0"/>
    <x v="30"/>
    <x v="57"/>
    <x v="44"/>
    <x v="14"/>
  </r>
  <r>
    <x v="3461"/>
    <x v="35"/>
    <x v="0"/>
    <x v="1"/>
    <x v="9"/>
    <x v="308"/>
    <x v="2"/>
    <x v="22"/>
    <x v="0"/>
    <x v="2588"/>
    <x v="135"/>
    <x v="173"/>
    <x v="674"/>
    <x v="34"/>
    <x v="21"/>
    <x v="35"/>
    <x v="1339"/>
    <x v="0"/>
    <x v="30"/>
    <x v="57"/>
    <x v="386"/>
    <x v="14"/>
  </r>
  <r>
    <x v="3228"/>
    <x v="35"/>
    <x v="0"/>
    <x v="1"/>
    <x v="9"/>
    <x v="308"/>
    <x v="1"/>
    <x v="21"/>
    <x v="0"/>
    <x v="3613"/>
    <x v="146"/>
    <x v="183"/>
    <x v="674"/>
    <x v="34"/>
    <x v="21"/>
    <x v="2"/>
    <x v="243"/>
    <x v="0"/>
    <x v="30"/>
    <x v="57"/>
    <x v="80"/>
    <x v="14"/>
  </r>
  <r>
    <x v="1046"/>
    <x v="35"/>
    <x v="0"/>
    <x v="1"/>
    <x v="9"/>
    <x v="308"/>
    <x v="1"/>
    <x v="22"/>
    <x v="0"/>
    <x v="2589"/>
    <x v="153"/>
    <x v="189"/>
    <x v="674"/>
    <x v="34"/>
    <x v="21"/>
    <x v="15"/>
    <x v="804"/>
    <x v="0"/>
    <x v="30"/>
    <x v="57"/>
    <x v="246"/>
    <x v="14"/>
  </r>
  <r>
    <x v="3463"/>
    <x v="35"/>
    <x v="0"/>
    <x v="1"/>
    <x v="9"/>
    <x v="308"/>
    <x v="2"/>
    <x v="22"/>
    <x v="0"/>
    <x v="1839"/>
    <x v="158"/>
    <x v="192"/>
    <x v="674"/>
    <x v="34"/>
    <x v="21"/>
    <x v="35"/>
    <x v="1339"/>
    <x v="0"/>
    <x v="30"/>
    <x v="57"/>
    <x v="386"/>
    <x v="14"/>
  </r>
  <r>
    <x v="2997"/>
    <x v="35"/>
    <x v="0"/>
    <x v="1"/>
    <x v="9"/>
    <x v="308"/>
    <x v="1"/>
    <x v="22"/>
    <x v="0"/>
    <x v="3395"/>
    <x v="168"/>
    <x v="205"/>
    <x v="674"/>
    <x v="34"/>
    <x v="21"/>
    <x v="15"/>
    <x v="804"/>
    <x v="0"/>
    <x v="30"/>
    <x v="57"/>
    <x v="246"/>
    <x v="14"/>
  </r>
  <r>
    <x v="966"/>
    <x v="35"/>
    <x v="0"/>
    <x v="1"/>
    <x v="9"/>
    <x v="308"/>
    <x v="2"/>
    <x v="22"/>
    <x v="0"/>
    <x v="1840"/>
    <x v="171"/>
    <x v="208"/>
    <x v="674"/>
    <x v="34"/>
    <x v="21"/>
    <x v="35"/>
    <x v="1339"/>
    <x v="0"/>
    <x v="30"/>
    <x v="57"/>
    <x v="386"/>
    <x v="14"/>
  </r>
  <r>
    <x v="1015"/>
    <x v="35"/>
    <x v="0"/>
    <x v="1"/>
    <x v="9"/>
    <x v="308"/>
    <x v="2"/>
    <x v="23"/>
    <x v="0"/>
    <x v="2541"/>
    <x v="171"/>
    <x v="208"/>
    <x v="674"/>
    <x v="34"/>
    <x v="21"/>
    <x v="0"/>
    <x v="125"/>
    <x v="0"/>
    <x v="30"/>
    <x v="57"/>
    <x v="44"/>
    <x v="14"/>
  </r>
  <r>
    <x v="977"/>
    <x v="35"/>
    <x v="0"/>
    <x v="1"/>
    <x v="9"/>
    <x v="308"/>
    <x v="2"/>
    <x v="21"/>
    <x v="0"/>
    <x v="1887"/>
    <x v="171"/>
    <x v="208"/>
    <x v="674"/>
    <x v="34"/>
    <x v="21"/>
    <x v="12"/>
    <x v="770"/>
    <x v="0"/>
    <x v="30"/>
    <x v="57"/>
    <x v="235"/>
    <x v="14"/>
  </r>
  <r>
    <x v="3233"/>
    <x v="35"/>
    <x v="0"/>
    <x v="1"/>
    <x v="9"/>
    <x v="308"/>
    <x v="1"/>
    <x v="21"/>
    <x v="0"/>
    <x v="3618"/>
    <x v="190"/>
    <x v="227"/>
    <x v="674"/>
    <x v="34"/>
    <x v="21"/>
    <x v="2"/>
    <x v="243"/>
    <x v="0"/>
    <x v="30"/>
    <x v="57"/>
    <x v="80"/>
    <x v="14"/>
  </r>
  <r>
    <x v="2998"/>
    <x v="35"/>
    <x v="0"/>
    <x v="1"/>
    <x v="9"/>
    <x v="308"/>
    <x v="1"/>
    <x v="22"/>
    <x v="0"/>
    <x v="3396"/>
    <x v="190"/>
    <x v="227"/>
    <x v="674"/>
    <x v="34"/>
    <x v="21"/>
    <x v="15"/>
    <x v="804"/>
    <x v="0"/>
    <x v="30"/>
    <x v="57"/>
    <x v="246"/>
    <x v="14"/>
  </r>
  <r>
    <x v="974"/>
    <x v="35"/>
    <x v="0"/>
    <x v="1"/>
    <x v="9"/>
    <x v="308"/>
    <x v="2"/>
    <x v="21"/>
    <x v="0"/>
    <x v="1878"/>
    <x v="193"/>
    <x v="231"/>
    <x v="674"/>
    <x v="34"/>
    <x v="21"/>
    <x v="12"/>
    <x v="770"/>
    <x v="0"/>
    <x v="30"/>
    <x v="57"/>
    <x v="235"/>
    <x v="14"/>
  </r>
  <r>
    <x v="1060"/>
    <x v="35"/>
    <x v="0"/>
    <x v="1"/>
    <x v="9"/>
    <x v="308"/>
    <x v="2"/>
    <x v="22"/>
    <x v="0"/>
    <x v="2684"/>
    <x v="193"/>
    <x v="231"/>
    <x v="674"/>
    <x v="34"/>
    <x v="21"/>
    <x v="35"/>
    <x v="1339"/>
    <x v="0"/>
    <x v="30"/>
    <x v="57"/>
    <x v="386"/>
    <x v="14"/>
  </r>
  <r>
    <x v="3201"/>
    <x v="35"/>
    <x v="0"/>
    <x v="1"/>
    <x v="9"/>
    <x v="308"/>
    <x v="1"/>
    <x v="21"/>
    <x v="0"/>
    <x v="3585"/>
    <x v="211"/>
    <x v="249"/>
    <x v="674"/>
    <x v="34"/>
    <x v="21"/>
    <x v="2"/>
    <x v="243"/>
    <x v="0"/>
    <x v="30"/>
    <x v="57"/>
    <x v="80"/>
    <x v="14"/>
  </r>
  <r>
    <x v="2999"/>
    <x v="35"/>
    <x v="0"/>
    <x v="1"/>
    <x v="9"/>
    <x v="308"/>
    <x v="1"/>
    <x v="22"/>
    <x v="0"/>
    <x v="3397"/>
    <x v="211"/>
    <x v="249"/>
    <x v="674"/>
    <x v="34"/>
    <x v="21"/>
    <x v="15"/>
    <x v="804"/>
    <x v="0"/>
    <x v="30"/>
    <x v="57"/>
    <x v="246"/>
    <x v="14"/>
  </r>
  <r>
    <x v="976"/>
    <x v="35"/>
    <x v="0"/>
    <x v="1"/>
    <x v="9"/>
    <x v="308"/>
    <x v="2"/>
    <x v="21"/>
    <x v="0"/>
    <x v="1880"/>
    <x v="214"/>
    <x v="254"/>
    <x v="674"/>
    <x v="34"/>
    <x v="21"/>
    <x v="12"/>
    <x v="770"/>
    <x v="0"/>
    <x v="30"/>
    <x v="57"/>
    <x v="235"/>
    <x v="14"/>
  </r>
  <r>
    <x v="1071"/>
    <x v="35"/>
    <x v="0"/>
    <x v="1"/>
    <x v="9"/>
    <x v="308"/>
    <x v="2"/>
    <x v="22"/>
    <x v="0"/>
    <x v="2708"/>
    <x v="214"/>
    <x v="254"/>
    <x v="674"/>
    <x v="34"/>
    <x v="21"/>
    <x v="35"/>
    <x v="1339"/>
    <x v="0"/>
    <x v="30"/>
    <x v="57"/>
    <x v="386"/>
    <x v="14"/>
  </r>
  <r>
    <x v="1020"/>
    <x v="35"/>
    <x v="0"/>
    <x v="1"/>
    <x v="9"/>
    <x v="308"/>
    <x v="2"/>
    <x v="23"/>
    <x v="0"/>
    <x v="2547"/>
    <x v="214"/>
    <x v="254"/>
    <x v="674"/>
    <x v="34"/>
    <x v="21"/>
    <x v="0"/>
    <x v="125"/>
    <x v="0"/>
    <x v="30"/>
    <x v="57"/>
    <x v="44"/>
    <x v="14"/>
  </r>
  <r>
    <x v="3624"/>
    <x v="35"/>
    <x v="0"/>
    <x v="1"/>
    <x v="9"/>
    <x v="308"/>
    <x v="2"/>
    <x v="21"/>
    <x v="0"/>
    <x v="2768"/>
    <x v="236"/>
    <x v="274"/>
    <x v="674"/>
    <x v="34"/>
    <x v="21"/>
    <x v="12"/>
    <x v="770"/>
    <x v="0"/>
    <x v="30"/>
    <x v="57"/>
    <x v="235"/>
    <x v="14"/>
  </r>
  <r>
    <x v="3237"/>
    <x v="35"/>
    <x v="0"/>
    <x v="1"/>
    <x v="9"/>
    <x v="308"/>
    <x v="1"/>
    <x v="21"/>
    <x v="0"/>
    <x v="3622"/>
    <x v="254"/>
    <x v="293"/>
    <x v="674"/>
    <x v="34"/>
    <x v="21"/>
    <x v="2"/>
    <x v="243"/>
    <x v="0"/>
    <x v="30"/>
    <x v="57"/>
    <x v="80"/>
    <x v="14"/>
  </r>
  <r>
    <x v="3001"/>
    <x v="35"/>
    <x v="0"/>
    <x v="1"/>
    <x v="9"/>
    <x v="308"/>
    <x v="1"/>
    <x v="22"/>
    <x v="0"/>
    <x v="3399"/>
    <x v="254"/>
    <x v="293"/>
    <x v="674"/>
    <x v="34"/>
    <x v="21"/>
    <x v="15"/>
    <x v="804"/>
    <x v="0"/>
    <x v="30"/>
    <x v="57"/>
    <x v="246"/>
    <x v="14"/>
  </r>
  <r>
    <x v="1091"/>
    <x v="35"/>
    <x v="0"/>
    <x v="1"/>
    <x v="9"/>
    <x v="308"/>
    <x v="2"/>
    <x v="21"/>
    <x v="0"/>
    <x v="2769"/>
    <x v="257"/>
    <x v="296"/>
    <x v="674"/>
    <x v="34"/>
    <x v="21"/>
    <x v="12"/>
    <x v="770"/>
    <x v="0"/>
    <x v="30"/>
    <x v="57"/>
    <x v="235"/>
    <x v="14"/>
  </r>
  <r>
    <x v="1072"/>
    <x v="35"/>
    <x v="0"/>
    <x v="1"/>
    <x v="9"/>
    <x v="308"/>
    <x v="2"/>
    <x v="22"/>
    <x v="0"/>
    <x v="2710"/>
    <x v="257"/>
    <x v="296"/>
    <x v="674"/>
    <x v="34"/>
    <x v="21"/>
    <x v="35"/>
    <x v="1339"/>
    <x v="0"/>
    <x v="30"/>
    <x v="57"/>
    <x v="386"/>
    <x v="14"/>
  </r>
  <r>
    <x v="3199"/>
    <x v="35"/>
    <x v="0"/>
    <x v="1"/>
    <x v="9"/>
    <x v="308"/>
    <x v="1"/>
    <x v="21"/>
    <x v="0"/>
    <x v="3583"/>
    <x v="275"/>
    <x v="315"/>
    <x v="674"/>
    <x v="34"/>
    <x v="21"/>
    <x v="2"/>
    <x v="243"/>
    <x v="0"/>
    <x v="30"/>
    <x v="57"/>
    <x v="80"/>
    <x v="14"/>
  </r>
  <r>
    <x v="3549"/>
    <x v="35"/>
    <x v="0"/>
    <x v="1"/>
    <x v="9"/>
    <x v="308"/>
    <x v="2"/>
    <x v="22"/>
    <x v="0"/>
    <x v="2711"/>
    <x v="279"/>
    <x v="318"/>
    <x v="674"/>
    <x v="34"/>
    <x v="21"/>
    <x v="35"/>
    <x v="1339"/>
    <x v="0"/>
    <x v="30"/>
    <x v="57"/>
    <x v="386"/>
    <x v="14"/>
  </r>
  <r>
    <x v="1092"/>
    <x v="35"/>
    <x v="0"/>
    <x v="1"/>
    <x v="9"/>
    <x v="308"/>
    <x v="2"/>
    <x v="21"/>
    <x v="0"/>
    <x v="2771"/>
    <x v="279"/>
    <x v="318"/>
    <x v="674"/>
    <x v="34"/>
    <x v="21"/>
    <x v="12"/>
    <x v="770"/>
    <x v="0"/>
    <x v="30"/>
    <x v="57"/>
    <x v="235"/>
    <x v="14"/>
  </r>
  <r>
    <x v="1026"/>
    <x v="35"/>
    <x v="0"/>
    <x v="1"/>
    <x v="9"/>
    <x v="308"/>
    <x v="2"/>
    <x v="23"/>
    <x v="0"/>
    <x v="2537"/>
    <x v="279"/>
    <x v="318"/>
    <x v="674"/>
    <x v="34"/>
    <x v="21"/>
    <x v="0"/>
    <x v="125"/>
    <x v="0"/>
    <x v="30"/>
    <x v="57"/>
    <x v="44"/>
    <x v="14"/>
  </r>
  <r>
    <x v="3250"/>
    <x v="35"/>
    <x v="0"/>
    <x v="1"/>
    <x v="9"/>
    <x v="308"/>
    <x v="1"/>
    <x v="21"/>
    <x v="0"/>
    <x v="3637"/>
    <x v="298"/>
    <x v="337"/>
    <x v="674"/>
    <x v="34"/>
    <x v="21"/>
    <x v="2"/>
    <x v="243"/>
    <x v="0"/>
    <x v="30"/>
    <x v="57"/>
    <x v="80"/>
    <x v="14"/>
  </r>
  <r>
    <x v="3003"/>
    <x v="35"/>
    <x v="0"/>
    <x v="1"/>
    <x v="9"/>
    <x v="308"/>
    <x v="1"/>
    <x v="22"/>
    <x v="0"/>
    <x v="3401"/>
    <x v="298"/>
    <x v="337"/>
    <x v="674"/>
    <x v="34"/>
    <x v="21"/>
    <x v="15"/>
    <x v="804"/>
    <x v="0"/>
    <x v="30"/>
    <x v="57"/>
    <x v="246"/>
    <x v="14"/>
  </r>
  <r>
    <x v="1073"/>
    <x v="35"/>
    <x v="0"/>
    <x v="1"/>
    <x v="9"/>
    <x v="308"/>
    <x v="2"/>
    <x v="22"/>
    <x v="0"/>
    <x v="2712"/>
    <x v="304"/>
    <x v="345"/>
    <x v="674"/>
    <x v="34"/>
    <x v="21"/>
    <x v="35"/>
    <x v="1339"/>
    <x v="0"/>
    <x v="30"/>
    <x v="57"/>
    <x v="386"/>
    <x v="14"/>
  </r>
  <r>
    <x v="1093"/>
    <x v="35"/>
    <x v="0"/>
    <x v="1"/>
    <x v="9"/>
    <x v="308"/>
    <x v="2"/>
    <x v="21"/>
    <x v="0"/>
    <x v="2773"/>
    <x v="321"/>
    <x v="362"/>
    <x v="674"/>
    <x v="34"/>
    <x v="21"/>
    <x v="12"/>
    <x v="770"/>
    <x v="0"/>
    <x v="30"/>
    <x v="57"/>
    <x v="235"/>
    <x v="14"/>
  </r>
  <r>
    <x v="3005"/>
    <x v="35"/>
    <x v="0"/>
    <x v="1"/>
    <x v="9"/>
    <x v="308"/>
    <x v="1"/>
    <x v="22"/>
    <x v="0"/>
    <x v="3403"/>
    <x v="342"/>
    <x v="382"/>
    <x v="674"/>
    <x v="34"/>
    <x v="21"/>
    <x v="15"/>
    <x v="804"/>
    <x v="0"/>
    <x v="30"/>
    <x v="57"/>
    <x v="246"/>
    <x v="14"/>
  </r>
  <r>
    <x v="1094"/>
    <x v="35"/>
    <x v="0"/>
    <x v="1"/>
    <x v="9"/>
    <x v="308"/>
    <x v="2"/>
    <x v="21"/>
    <x v="0"/>
    <x v="2774"/>
    <x v="344"/>
    <x v="386"/>
    <x v="674"/>
    <x v="34"/>
    <x v="21"/>
    <x v="12"/>
    <x v="770"/>
    <x v="0"/>
    <x v="30"/>
    <x v="57"/>
    <x v="235"/>
    <x v="14"/>
  </r>
  <r>
    <x v="1027"/>
    <x v="35"/>
    <x v="0"/>
    <x v="1"/>
    <x v="9"/>
    <x v="308"/>
    <x v="2"/>
    <x v="23"/>
    <x v="0"/>
    <x v="2558"/>
    <x v="344"/>
    <x v="386"/>
    <x v="674"/>
    <x v="34"/>
    <x v="21"/>
    <x v="0"/>
    <x v="125"/>
    <x v="0"/>
    <x v="30"/>
    <x v="57"/>
    <x v="44"/>
    <x v="14"/>
  </r>
  <r>
    <x v="3213"/>
    <x v="35"/>
    <x v="0"/>
    <x v="1"/>
    <x v="9"/>
    <x v="308"/>
    <x v="1"/>
    <x v="21"/>
    <x v="0"/>
    <x v="3597"/>
    <x v="366"/>
    <x v="405"/>
    <x v="674"/>
    <x v="34"/>
    <x v="21"/>
    <x v="2"/>
    <x v="243"/>
    <x v="0"/>
    <x v="30"/>
    <x v="57"/>
    <x v="80"/>
    <x v="14"/>
  </r>
  <r>
    <x v="1095"/>
    <x v="35"/>
    <x v="0"/>
    <x v="1"/>
    <x v="9"/>
    <x v="308"/>
    <x v="2"/>
    <x v="21"/>
    <x v="0"/>
    <x v="2775"/>
    <x v="369"/>
    <x v="408"/>
    <x v="674"/>
    <x v="34"/>
    <x v="21"/>
    <x v="12"/>
    <x v="770"/>
    <x v="0"/>
    <x v="30"/>
    <x v="57"/>
    <x v="235"/>
    <x v="14"/>
  </r>
  <r>
    <x v="3007"/>
    <x v="35"/>
    <x v="0"/>
    <x v="1"/>
    <x v="9"/>
    <x v="308"/>
    <x v="1"/>
    <x v="22"/>
    <x v="0"/>
    <x v="3405"/>
    <x v="389"/>
    <x v="426"/>
    <x v="674"/>
    <x v="34"/>
    <x v="21"/>
    <x v="15"/>
    <x v="804"/>
    <x v="0"/>
    <x v="30"/>
    <x v="57"/>
    <x v="246"/>
    <x v="14"/>
  </r>
  <r>
    <x v="1096"/>
    <x v="35"/>
    <x v="0"/>
    <x v="1"/>
    <x v="9"/>
    <x v="308"/>
    <x v="2"/>
    <x v="21"/>
    <x v="0"/>
    <x v="2781"/>
    <x v="393"/>
    <x v="430"/>
    <x v="674"/>
    <x v="34"/>
    <x v="21"/>
    <x v="12"/>
    <x v="770"/>
    <x v="0"/>
    <x v="30"/>
    <x v="57"/>
    <x v="235"/>
    <x v="14"/>
  </r>
  <r>
    <x v="1097"/>
    <x v="35"/>
    <x v="0"/>
    <x v="1"/>
    <x v="9"/>
    <x v="308"/>
    <x v="2"/>
    <x v="21"/>
    <x v="0"/>
    <x v="2783"/>
    <x v="415"/>
    <x v="452"/>
    <x v="674"/>
    <x v="34"/>
    <x v="21"/>
    <x v="12"/>
    <x v="770"/>
    <x v="0"/>
    <x v="30"/>
    <x v="57"/>
    <x v="235"/>
    <x v="14"/>
  </r>
  <r>
    <x v="1029"/>
    <x v="35"/>
    <x v="0"/>
    <x v="1"/>
    <x v="9"/>
    <x v="308"/>
    <x v="2"/>
    <x v="23"/>
    <x v="0"/>
    <x v="2524"/>
    <x v="415"/>
    <x v="452"/>
    <x v="674"/>
    <x v="34"/>
    <x v="21"/>
    <x v="0"/>
    <x v="125"/>
    <x v="0"/>
    <x v="30"/>
    <x v="57"/>
    <x v="44"/>
    <x v="14"/>
  </r>
  <r>
    <x v="3242"/>
    <x v="35"/>
    <x v="0"/>
    <x v="1"/>
    <x v="9"/>
    <x v="308"/>
    <x v="1"/>
    <x v="21"/>
    <x v="0"/>
    <x v="3628"/>
    <x v="434"/>
    <x v="467"/>
    <x v="674"/>
    <x v="34"/>
    <x v="21"/>
    <x v="2"/>
    <x v="243"/>
    <x v="0"/>
    <x v="30"/>
    <x v="57"/>
    <x v="80"/>
    <x v="14"/>
  </r>
  <r>
    <x v="3009"/>
    <x v="35"/>
    <x v="0"/>
    <x v="1"/>
    <x v="9"/>
    <x v="308"/>
    <x v="1"/>
    <x v="22"/>
    <x v="0"/>
    <x v="3407"/>
    <x v="434"/>
    <x v="467"/>
    <x v="674"/>
    <x v="34"/>
    <x v="21"/>
    <x v="15"/>
    <x v="804"/>
    <x v="0"/>
    <x v="30"/>
    <x v="57"/>
    <x v="246"/>
    <x v="14"/>
  </r>
  <r>
    <x v="1098"/>
    <x v="35"/>
    <x v="0"/>
    <x v="1"/>
    <x v="9"/>
    <x v="308"/>
    <x v="2"/>
    <x v="21"/>
    <x v="0"/>
    <x v="2785"/>
    <x v="437"/>
    <x v="471"/>
    <x v="674"/>
    <x v="34"/>
    <x v="21"/>
    <x v="12"/>
    <x v="770"/>
    <x v="0"/>
    <x v="30"/>
    <x v="57"/>
    <x v="235"/>
    <x v="14"/>
  </r>
  <r>
    <x v="3263"/>
    <x v="35"/>
    <x v="0"/>
    <x v="1"/>
    <x v="9"/>
    <x v="308"/>
    <x v="1"/>
    <x v="21"/>
    <x v="0"/>
    <x v="3651"/>
    <x v="453"/>
    <x v="491"/>
    <x v="674"/>
    <x v="34"/>
    <x v="21"/>
    <x v="2"/>
    <x v="243"/>
    <x v="0"/>
    <x v="30"/>
    <x v="57"/>
    <x v="80"/>
    <x v="14"/>
  </r>
  <r>
    <x v="3010"/>
    <x v="35"/>
    <x v="0"/>
    <x v="1"/>
    <x v="9"/>
    <x v="308"/>
    <x v="1"/>
    <x v="22"/>
    <x v="0"/>
    <x v="3408"/>
    <x v="453"/>
    <x v="491"/>
    <x v="674"/>
    <x v="34"/>
    <x v="21"/>
    <x v="15"/>
    <x v="804"/>
    <x v="0"/>
    <x v="30"/>
    <x v="57"/>
    <x v="246"/>
    <x v="14"/>
  </r>
  <r>
    <x v="1030"/>
    <x v="35"/>
    <x v="0"/>
    <x v="1"/>
    <x v="9"/>
    <x v="308"/>
    <x v="2"/>
    <x v="23"/>
    <x v="0"/>
    <x v="2528"/>
    <x v="456"/>
    <x v="494"/>
    <x v="674"/>
    <x v="34"/>
    <x v="21"/>
    <x v="0"/>
    <x v="125"/>
    <x v="0"/>
    <x v="30"/>
    <x v="57"/>
    <x v="44"/>
    <x v="14"/>
  </r>
  <r>
    <x v="986"/>
    <x v="35"/>
    <x v="0"/>
    <x v="1"/>
    <x v="9"/>
    <x v="308"/>
    <x v="2"/>
    <x v="21"/>
    <x v="0"/>
    <x v="1933"/>
    <x v="456"/>
    <x v="494"/>
    <x v="674"/>
    <x v="34"/>
    <x v="21"/>
    <x v="12"/>
    <x v="770"/>
    <x v="0"/>
    <x v="30"/>
    <x v="57"/>
    <x v="235"/>
    <x v="14"/>
  </r>
  <r>
    <x v="3258"/>
    <x v="35"/>
    <x v="0"/>
    <x v="1"/>
    <x v="9"/>
    <x v="308"/>
    <x v="1"/>
    <x v="21"/>
    <x v="0"/>
    <x v="3645"/>
    <x v="474"/>
    <x v="507"/>
    <x v="674"/>
    <x v="34"/>
    <x v="21"/>
    <x v="2"/>
    <x v="243"/>
    <x v="0"/>
    <x v="30"/>
    <x v="57"/>
    <x v="80"/>
    <x v="14"/>
  </r>
  <r>
    <x v="3011"/>
    <x v="35"/>
    <x v="0"/>
    <x v="1"/>
    <x v="9"/>
    <x v="308"/>
    <x v="1"/>
    <x v="22"/>
    <x v="0"/>
    <x v="3409"/>
    <x v="474"/>
    <x v="507"/>
    <x v="674"/>
    <x v="34"/>
    <x v="21"/>
    <x v="15"/>
    <x v="804"/>
    <x v="0"/>
    <x v="30"/>
    <x v="57"/>
    <x v="246"/>
    <x v="14"/>
  </r>
  <r>
    <x v="1099"/>
    <x v="35"/>
    <x v="0"/>
    <x v="1"/>
    <x v="9"/>
    <x v="308"/>
    <x v="2"/>
    <x v="21"/>
    <x v="0"/>
    <x v="2794"/>
    <x v="477"/>
    <x v="511"/>
    <x v="674"/>
    <x v="34"/>
    <x v="21"/>
    <x v="12"/>
    <x v="770"/>
    <x v="0"/>
    <x v="30"/>
    <x v="57"/>
    <x v="235"/>
    <x v="14"/>
  </r>
  <r>
    <x v="3239"/>
    <x v="35"/>
    <x v="0"/>
    <x v="1"/>
    <x v="9"/>
    <x v="308"/>
    <x v="1"/>
    <x v="21"/>
    <x v="0"/>
    <x v="3625"/>
    <x v="496"/>
    <x v="527"/>
    <x v="674"/>
    <x v="34"/>
    <x v="21"/>
    <x v="2"/>
    <x v="243"/>
    <x v="0"/>
    <x v="30"/>
    <x v="57"/>
    <x v="80"/>
    <x v="14"/>
  </r>
  <r>
    <x v="3012"/>
    <x v="35"/>
    <x v="0"/>
    <x v="1"/>
    <x v="9"/>
    <x v="308"/>
    <x v="1"/>
    <x v="22"/>
    <x v="0"/>
    <x v="3410"/>
    <x v="496"/>
    <x v="527"/>
    <x v="674"/>
    <x v="34"/>
    <x v="21"/>
    <x v="15"/>
    <x v="804"/>
    <x v="0"/>
    <x v="30"/>
    <x v="57"/>
    <x v="246"/>
    <x v="14"/>
  </r>
  <r>
    <x v="3459"/>
    <x v="35"/>
    <x v="0"/>
    <x v="1"/>
    <x v="9"/>
    <x v="308"/>
    <x v="2"/>
    <x v="22"/>
    <x v="0"/>
    <x v="2716"/>
    <x v="499"/>
    <x v="531"/>
    <x v="674"/>
    <x v="34"/>
    <x v="21"/>
    <x v="35"/>
    <x v="1339"/>
    <x v="0"/>
    <x v="30"/>
    <x v="57"/>
    <x v="386"/>
    <x v="14"/>
  </r>
  <r>
    <x v="1100"/>
    <x v="35"/>
    <x v="0"/>
    <x v="1"/>
    <x v="9"/>
    <x v="308"/>
    <x v="2"/>
    <x v="21"/>
    <x v="0"/>
    <x v="2796"/>
    <x v="499"/>
    <x v="531"/>
    <x v="674"/>
    <x v="34"/>
    <x v="21"/>
    <x v="12"/>
    <x v="770"/>
    <x v="0"/>
    <x v="30"/>
    <x v="57"/>
    <x v="235"/>
    <x v="14"/>
  </r>
  <r>
    <x v="1031"/>
    <x v="35"/>
    <x v="0"/>
    <x v="1"/>
    <x v="9"/>
    <x v="308"/>
    <x v="2"/>
    <x v="23"/>
    <x v="0"/>
    <x v="2534"/>
    <x v="499"/>
    <x v="531"/>
    <x v="674"/>
    <x v="34"/>
    <x v="21"/>
    <x v="0"/>
    <x v="125"/>
    <x v="0"/>
    <x v="30"/>
    <x v="57"/>
    <x v="44"/>
    <x v="14"/>
  </r>
  <r>
    <x v="3214"/>
    <x v="35"/>
    <x v="0"/>
    <x v="1"/>
    <x v="9"/>
    <x v="308"/>
    <x v="1"/>
    <x v="21"/>
    <x v="0"/>
    <x v="3599"/>
    <x v="508"/>
    <x v="540"/>
    <x v="674"/>
    <x v="34"/>
    <x v="21"/>
    <x v="2"/>
    <x v="243"/>
    <x v="0"/>
    <x v="30"/>
    <x v="57"/>
    <x v="80"/>
    <x v="14"/>
  </r>
  <r>
    <x v="1047"/>
    <x v="35"/>
    <x v="0"/>
    <x v="1"/>
    <x v="9"/>
    <x v="308"/>
    <x v="1"/>
    <x v="22"/>
    <x v="0"/>
    <x v="2590"/>
    <x v="508"/>
    <x v="540"/>
    <x v="674"/>
    <x v="34"/>
    <x v="21"/>
    <x v="15"/>
    <x v="804"/>
    <x v="0"/>
    <x v="30"/>
    <x v="57"/>
    <x v="246"/>
    <x v="14"/>
  </r>
  <r>
    <x v="1101"/>
    <x v="35"/>
    <x v="0"/>
    <x v="1"/>
    <x v="9"/>
    <x v="308"/>
    <x v="2"/>
    <x v="21"/>
    <x v="0"/>
    <x v="2798"/>
    <x v="516"/>
    <x v="549"/>
    <x v="674"/>
    <x v="34"/>
    <x v="21"/>
    <x v="12"/>
    <x v="770"/>
    <x v="0"/>
    <x v="30"/>
    <x v="57"/>
    <x v="235"/>
    <x v="14"/>
  </r>
  <r>
    <x v="1074"/>
    <x v="35"/>
    <x v="0"/>
    <x v="1"/>
    <x v="9"/>
    <x v="308"/>
    <x v="2"/>
    <x v="22"/>
    <x v="0"/>
    <x v="2717"/>
    <x v="516"/>
    <x v="549"/>
    <x v="674"/>
    <x v="34"/>
    <x v="21"/>
    <x v="35"/>
    <x v="1339"/>
    <x v="0"/>
    <x v="30"/>
    <x v="57"/>
    <x v="386"/>
    <x v="14"/>
  </r>
  <r>
    <x v="3271"/>
    <x v="35"/>
    <x v="0"/>
    <x v="1"/>
    <x v="9"/>
    <x v="308"/>
    <x v="1"/>
    <x v="21"/>
    <x v="0"/>
    <x v="3659"/>
    <x v="519"/>
    <x v="552"/>
    <x v="674"/>
    <x v="34"/>
    <x v="21"/>
    <x v="2"/>
    <x v="243"/>
    <x v="0"/>
    <x v="30"/>
    <x v="57"/>
    <x v="80"/>
    <x v="14"/>
  </r>
  <r>
    <x v="3013"/>
    <x v="35"/>
    <x v="0"/>
    <x v="1"/>
    <x v="9"/>
    <x v="308"/>
    <x v="1"/>
    <x v="22"/>
    <x v="0"/>
    <x v="3411"/>
    <x v="519"/>
    <x v="552"/>
    <x v="674"/>
    <x v="34"/>
    <x v="21"/>
    <x v="15"/>
    <x v="804"/>
    <x v="0"/>
    <x v="30"/>
    <x v="57"/>
    <x v="246"/>
    <x v="14"/>
  </r>
  <r>
    <x v="1102"/>
    <x v="35"/>
    <x v="0"/>
    <x v="1"/>
    <x v="9"/>
    <x v="308"/>
    <x v="2"/>
    <x v="21"/>
    <x v="0"/>
    <x v="2799"/>
    <x v="527"/>
    <x v="559"/>
    <x v="674"/>
    <x v="34"/>
    <x v="21"/>
    <x v="12"/>
    <x v="770"/>
    <x v="0"/>
    <x v="30"/>
    <x v="57"/>
    <x v="235"/>
    <x v="14"/>
  </r>
  <r>
    <x v="1032"/>
    <x v="35"/>
    <x v="0"/>
    <x v="1"/>
    <x v="9"/>
    <x v="308"/>
    <x v="2"/>
    <x v="23"/>
    <x v="0"/>
    <x v="2551"/>
    <x v="537"/>
    <x v="569"/>
    <x v="674"/>
    <x v="34"/>
    <x v="21"/>
    <x v="0"/>
    <x v="125"/>
    <x v="0"/>
    <x v="30"/>
    <x v="57"/>
    <x v="44"/>
    <x v="14"/>
  </r>
  <r>
    <x v="3254"/>
    <x v="35"/>
    <x v="0"/>
    <x v="1"/>
    <x v="9"/>
    <x v="308"/>
    <x v="1"/>
    <x v="21"/>
    <x v="0"/>
    <x v="3641"/>
    <x v="546"/>
    <x v="582"/>
    <x v="674"/>
    <x v="34"/>
    <x v="21"/>
    <x v="2"/>
    <x v="243"/>
    <x v="0"/>
    <x v="30"/>
    <x v="57"/>
    <x v="80"/>
    <x v="14"/>
  </r>
  <r>
    <x v="3015"/>
    <x v="35"/>
    <x v="0"/>
    <x v="1"/>
    <x v="9"/>
    <x v="308"/>
    <x v="1"/>
    <x v="22"/>
    <x v="0"/>
    <x v="3413"/>
    <x v="546"/>
    <x v="582"/>
    <x v="674"/>
    <x v="34"/>
    <x v="21"/>
    <x v="15"/>
    <x v="804"/>
    <x v="0"/>
    <x v="30"/>
    <x v="57"/>
    <x v="246"/>
    <x v="14"/>
  </r>
  <r>
    <x v="3546"/>
    <x v="35"/>
    <x v="0"/>
    <x v="1"/>
    <x v="9"/>
    <x v="308"/>
    <x v="2"/>
    <x v="22"/>
    <x v="0"/>
    <x v="2719"/>
    <x v="556"/>
    <x v="593"/>
    <x v="674"/>
    <x v="34"/>
    <x v="21"/>
    <x v="35"/>
    <x v="1339"/>
    <x v="0"/>
    <x v="30"/>
    <x v="57"/>
    <x v="386"/>
    <x v="14"/>
  </r>
  <r>
    <x v="3245"/>
    <x v="35"/>
    <x v="0"/>
    <x v="1"/>
    <x v="9"/>
    <x v="308"/>
    <x v="1"/>
    <x v="21"/>
    <x v="0"/>
    <x v="3632"/>
    <x v="574"/>
    <x v="611"/>
    <x v="674"/>
    <x v="34"/>
    <x v="21"/>
    <x v="2"/>
    <x v="243"/>
    <x v="0"/>
    <x v="30"/>
    <x v="57"/>
    <x v="80"/>
    <x v="14"/>
  </r>
  <r>
    <x v="1075"/>
    <x v="35"/>
    <x v="0"/>
    <x v="1"/>
    <x v="9"/>
    <x v="308"/>
    <x v="2"/>
    <x v="22"/>
    <x v="0"/>
    <x v="2720"/>
    <x v="577"/>
    <x v="614"/>
    <x v="674"/>
    <x v="34"/>
    <x v="21"/>
    <x v="35"/>
    <x v="1339"/>
    <x v="0"/>
    <x v="30"/>
    <x v="57"/>
    <x v="386"/>
    <x v="14"/>
  </r>
  <r>
    <x v="3205"/>
    <x v="35"/>
    <x v="0"/>
    <x v="1"/>
    <x v="9"/>
    <x v="308"/>
    <x v="1"/>
    <x v="21"/>
    <x v="0"/>
    <x v="3589"/>
    <x v="591"/>
    <x v="630"/>
    <x v="674"/>
    <x v="34"/>
    <x v="21"/>
    <x v="2"/>
    <x v="243"/>
    <x v="0"/>
    <x v="30"/>
    <x v="57"/>
    <x v="80"/>
    <x v="14"/>
  </r>
  <r>
    <x v="3017"/>
    <x v="35"/>
    <x v="0"/>
    <x v="1"/>
    <x v="9"/>
    <x v="308"/>
    <x v="1"/>
    <x v="22"/>
    <x v="0"/>
    <x v="3415"/>
    <x v="591"/>
    <x v="630"/>
    <x v="674"/>
    <x v="34"/>
    <x v="21"/>
    <x v="15"/>
    <x v="804"/>
    <x v="0"/>
    <x v="30"/>
    <x v="57"/>
    <x v="246"/>
    <x v="14"/>
  </r>
  <r>
    <x v="1008"/>
    <x v="35"/>
    <x v="0"/>
    <x v="1"/>
    <x v="9"/>
    <x v="308"/>
    <x v="2"/>
    <x v="23"/>
    <x v="0"/>
    <x v="2529"/>
    <x v="594"/>
    <x v="633"/>
    <x v="674"/>
    <x v="34"/>
    <x v="21"/>
    <x v="0"/>
    <x v="125"/>
    <x v="0"/>
    <x v="30"/>
    <x v="57"/>
    <x v="44"/>
    <x v="14"/>
  </r>
  <r>
    <x v="979"/>
    <x v="35"/>
    <x v="0"/>
    <x v="1"/>
    <x v="9"/>
    <x v="308"/>
    <x v="2"/>
    <x v="21"/>
    <x v="0"/>
    <x v="1901"/>
    <x v="594"/>
    <x v="633"/>
    <x v="674"/>
    <x v="34"/>
    <x v="21"/>
    <x v="12"/>
    <x v="770"/>
    <x v="0"/>
    <x v="30"/>
    <x v="57"/>
    <x v="235"/>
    <x v="14"/>
  </r>
  <r>
    <x v="3265"/>
    <x v="35"/>
    <x v="0"/>
    <x v="1"/>
    <x v="9"/>
    <x v="308"/>
    <x v="1"/>
    <x v="21"/>
    <x v="0"/>
    <x v="3653"/>
    <x v="610"/>
    <x v="645"/>
    <x v="674"/>
    <x v="34"/>
    <x v="21"/>
    <x v="2"/>
    <x v="243"/>
    <x v="0"/>
    <x v="30"/>
    <x v="57"/>
    <x v="80"/>
    <x v="14"/>
  </r>
  <r>
    <x v="987"/>
    <x v="35"/>
    <x v="0"/>
    <x v="1"/>
    <x v="9"/>
    <x v="308"/>
    <x v="2"/>
    <x v="21"/>
    <x v="0"/>
    <x v="1934"/>
    <x v="614"/>
    <x v="648"/>
    <x v="674"/>
    <x v="34"/>
    <x v="21"/>
    <x v="12"/>
    <x v="770"/>
    <x v="0"/>
    <x v="30"/>
    <x v="57"/>
    <x v="235"/>
    <x v="14"/>
  </r>
  <r>
    <x v="3273"/>
    <x v="35"/>
    <x v="0"/>
    <x v="1"/>
    <x v="9"/>
    <x v="308"/>
    <x v="1"/>
    <x v="21"/>
    <x v="0"/>
    <x v="3661"/>
    <x v="627"/>
    <x v="658"/>
    <x v="674"/>
    <x v="34"/>
    <x v="21"/>
    <x v="2"/>
    <x v="243"/>
    <x v="0"/>
    <x v="30"/>
    <x v="57"/>
    <x v="80"/>
    <x v="14"/>
  </r>
  <r>
    <x v="1048"/>
    <x v="35"/>
    <x v="0"/>
    <x v="1"/>
    <x v="9"/>
    <x v="308"/>
    <x v="1"/>
    <x v="22"/>
    <x v="0"/>
    <x v="2591"/>
    <x v="638"/>
    <x v="665"/>
    <x v="674"/>
    <x v="34"/>
    <x v="21"/>
    <x v="15"/>
    <x v="804"/>
    <x v="0"/>
    <x v="30"/>
    <x v="57"/>
    <x v="246"/>
    <x v="14"/>
  </r>
  <r>
    <x v="3272"/>
    <x v="35"/>
    <x v="0"/>
    <x v="1"/>
    <x v="9"/>
    <x v="308"/>
    <x v="1"/>
    <x v="21"/>
    <x v="0"/>
    <x v="3660"/>
    <x v="644"/>
    <x v="669"/>
    <x v="674"/>
    <x v="34"/>
    <x v="21"/>
    <x v="2"/>
    <x v="243"/>
    <x v="0"/>
    <x v="30"/>
    <x v="57"/>
    <x v="80"/>
    <x v="14"/>
  </r>
  <r>
    <x v="1033"/>
    <x v="35"/>
    <x v="0"/>
    <x v="1"/>
    <x v="9"/>
    <x v="308"/>
    <x v="2"/>
    <x v="23"/>
    <x v="0"/>
    <x v="2544"/>
    <x v="646"/>
    <x v="670"/>
    <x v="674"/>
    <x v="34"/>
    <x v="21"/>
    <x v="0"/>
    <x v="125"/>
    <x v="0"/>
    <x v="30"/>
    <x v="57"/>
    <x v="44"/>
    <x v="14"/>
  </r>
  <r>
    <x v="3020"/>
    <x v="35"/>
    <x v="0"/>
    <x v="1"/>
    <x v="9"/>
    <x v="308"/>
    <x v="1"/>
    <x v="22"/>
    <x v="0"/>
    <x v="3418"/>
    <x v="648"/>
    <x v="672"/>
    <x v="674"/>
    <x v="34"/>
    <x v="21"/>
    <x v="15"/>
    <x v="804"/>
    <x v="0"/>
    <x v="30"/>
    <x v="57"/>
    <x v="246"/>
    <x v="14"/>
  </r>
  <r>
    <x v="3310"/>
    <x v="35"/>
    <x v="0"/>
    <x v="1"/>
    <x v="9"/>
    <x v="308"/>
    <x v="1"/>
    <x v="21"/>
    <x v="0"/>
    <x v="3698"/>
    <x v="651"/>
    <x v="676"/>
    <x v="674"/>
    <x v="34"/>
    <x v="21"/>
    <x v="2"/>
    <x v="243"/>
    <x v="0"/>
    <x v="30"/>
    <x v="57"/>
    <x v="80"/>
    <x v="14"/>
  </r>
  <r>
    <x v="1049"/>
    <x v="35"/>
    <x v="0"/>
    <x v="1"/>
    <x v="9"/>
    <x v="308"/>
    <x v="1"/>
    <x v="22"/>
    <x v="0"/>
    <x v="2592"/>
    <x v="654"/>
    <x v="682"/>
    <x v="674"/>
    <x v="34"/>
    <x v="21"/>
    <x v="15"/>
    <x v="804"/>
    <x v="0"/>
    <x v="30"/>
    <x v="57"/>
    <x v="246"/>
    <x v="14"/>
  </r>
  <r>
    <x v="968"/>
    <x v="35"/>
    <x v="0"/>
    <x v="1"/>
    <x v="9"/>
    <x v="308"/>
    <x v="2"/>
    <x v="22"/>
    <x v="0"/>
    <x v="1848"/>
    <x v="656"/>
    <x v="684"/>
    <x v="674"/>
    <x v="34"/>
    <x v="21"/>
    <x v="35"/>
    <x v="1339"/>
    <x v="0"/>
    <x v="30"/>
    <x v="57"/>
    <x v="386"/>
    <x v="14"/>
  </r>
  <r>
    <x v="984"/>
    <x v="35"/>
    <x v="0"/>
    <x v="1"/>
    <x v="9"/>
    <x v="308"/>
    <x v="2"/>
    <x v="21"/>
    <x v="0"/>
    <x v="1930"/>
    <x v="656"/>
    <x v="684"/>
    <x v="674"/>
    <x v="34"/>
    <x v="21"/>
    <x v="12"/>
    <x v="770"/>
    <x v="0"/>
    <x v="30"/>
    <x v="57"/>
    <x v="235"/>
    <x v="14"/>
  </r>
  <r>
    <x v="3202"/>
    <x v="35"/>
    <x v="0"/>
    <x v="1"/>
    <x v="9"/>
    <x v="308"/>
    <x v="1"/>
    <x v="21"/>
    <x v="0"/>
    <x v="3586"/>
    <x v="658"/>
    <x v="686"/>
    <x v="674"/>
    <x v="34"/>
    <x v="21"/>
    <x v="2"/>
    <x v="243"/>
    <x v="0"/>
    <x v="30"/>
    <x v="57"/>
    <x v="80"/>
    <x v="14"/>
  </r>
  <r>
    <x v="3021"/>
    <x v="35"/>
    <x v="0"/>
    <x v="1"/>
    <x v="9"/>
    <x v="308"/>
    <x v="1"/>
    <x v="22"/>
    <x v="0"/>
    <x v="3419"/>
    <x v="665"/>
    <x v="691"/>
    <x v="674"/>
    <x v="34"/>
    <x v="21"/>
    <x v="15"/>
    <x v="804"/>
    <x v="0"/>
    <x v="30"/>
    <x v="57"/>
    <x v="246"/>
    <x v="14"/>
  </r>
  <r>
    <x v="3261"/>
    <x v="35"/>
    <x v="0"/>
    <x v="1"/>
    <x v="9"/>
    <x v="308"/>
    <x v="1"/>
    <x v="21"/>
    <x v="0"/>
    <x v="3649"/>
    <x v="668"/>
    <x v="695"/>
    <x v="674"/>
    <x v="34"/>
    <x v="21"/>
    <x v="2"/>
    <x v="243"/>
    <x v="0"/>
    <x v="30"/>
    <x v="57"/>
    <x v="80"/>
    <x v="14"/>
  </r>
  <r>
    <x v="3022"/>
    <x v="35"/>
    <x v="0"/>
    <x v="1"/>
    <x v="9"/>
    <x v="308"/>
    <x v="1"/>
    <x v="22"/>
    <x v="0"/>
    <x v="3420"/>
    <x v="672"/>
    <x v="698"/>
    <x v="674"/>
    <x v="34"/>
    <x v="21"/>
    <x v="15"/>
    <x v="804"/>
    <x v="0"/>
    <x v="30"/>
    <x v="57"/>
    <x v="246"/>
    <x v="14"/>
  </r>
  <r>
    <x v="3325"/>
    <x v="35"/>
    <x v="0"/>
    <x v="1"/>
    <x v="9"/>
    <x v="308"/>
    <x v="1"/>
    <x v="21"/>
    <x v="0"/>
    <x v="3714"/>
    <x v="675"/>
    <x v="702"/>
    <x v="674"/>
    <x v="34"/>
    <x v="21"/>
    <x v="2"/>
    <x v="243"/>
    <x v="0"/>
    <x v="30"/>
    <x v="57"/>
    <x v="80"/>
    <x v="14"/>
  </r>
  <r>
    <x v="1050"/>
    <x v="35"/>
    <x v="0"/>
    <x v="1"/>
    <x v="9"/>
    <x v="308"/>
    <x v="1"/>
    <x v="22"/>
    <x v="0"/>
    <x v="2593"/>
    <x v="679"/>
    <x v="706"/>
    <x v="674"/>
    <x v="34"/>
    <x v="21"/>
    <x v="15"/>
    <x v="804"/>
    <x v="0"/>
    <x v="30"/>
    <x v="57"/>
    <x v="246"/>
    <x v="14"/>
  </r>
  <r>
    <x v="3207"/>
    <x v="35"/>
    <x v="0"/>
    <x v="1"/>
    <x v="9"/>
    <x v="308"/>
    <x v="1"/>
    <x v="21"/>
    <x v="0"/>
    <x v="3591"/>
    <x v="683"/>
    <x v="710"/>
    <x v="674"/>
    <x v="34"/>
    <x v="21"/>
    <x v="2"/>
    <x v="243"/>
    <x v="0"/>
    <x v="30"/>
    <x v="57"/>
    <x v="80"/>
    <x v="14"/>
  </r>
  <r>
    <x v="3268"/>
    <x v="35"/>
    <x v="0"/>
    <x v="1"/>
    <x v="9"/>
    <x v="308"/>
    <x v="1"/>
    <x v="21"/>
    <x v="0"/>
    <x v="3656"/>
    <x v="693"/>
    <x v="716"/>
    <x v="674"/>
    <x v="34"/>
    <x v="21"/>
    <x v="2"/>
    <x v="243"/>
    <x v="0"/>
    <x v="30"/>
    <x v="57"/>
    <x v="80"/>
    <x v="14"/>
  </r>
  <r>
    <x v="3023"/>
    <x v="35"/>
    <x v="0"/>
    <x v="1"/>
    <x v="9"/>
    <x v="308"/>
    <x v="1"/>
    <x v="22"/>
    <x v="0"/>
    <x v="3421"/>
    <x v="693"/>
    <x v="716"/>
    <x v="674"/>
    <x v="34"/>
    <x v="21"/>
    <x v="15"/>
    <x v="804"/>
    <x v="0"/>
    <x v="30"/>
    <x v="57"/>
    <x v="246"/>
    <x v="14"/>
  </r>
  <r>
    <x v="3247"/>
    <x v="35"/>
    <x v="0"/>
    <x v="1"/>
    <x v="9"/>
    <x v="308"/>
    <x v="1"/>
    <x v="21"/>
    <x v="0"/>
    <x v="3634"/>
    <x v="702"/>
    <x v="725"/>
    <x v="674"/>
    <x v="34"/>
    <x v="21"/>
    <x v="2"/>
    <x v="243"/>
    <x v="0"/>
    <x v="30"/>
    <x v="57"/>
    <x v="80"/>
    <x v="14"/>
  </r>
  <r>
    <x v="3025"/>
    <x v="35"/>
    <x v="0"/>
    <x v="1"/>
    <x v="9"/>
    <x v="308"/>
    <x v="1"/>
    <x v="22"/>
    <x v="0"/>
    <x v="3423"/>
    <x v="702"/>
    <x v="725"/>
    <x v="674"/>
    <x v="34"/>
    <x v="21"/>
    <x v="15"/>
    <x v="804"/>
    <x v="0"/>
    <x v="30"/>
    <x v="57"/>
    <x v="246"/>
    <x v="14"/>
  </r>
  <r>
    <x v="3275"/>
    <x v="35"/>
    <x v="0"/>
    <x v="1"/>
    <x v="9"/>
    <x v="308"/>
    <x v="1"/>
    <x v="21"/>
    <x v="0"/>
    <x v="3663"/>
    <x v="712"/>
    <x v="732"/>
    <x v="674"/>
    <x v="34"/>
    <x v="21"/>
    <x v="2"/>
    <x v="243"/>
    <x v="0"/>
    <x v="30"/>
    <x v="57"/>
    <x v="80"/>
    <x v="14"/>
  </r>
  <r>
    <x v="3026"/>
    <x v="35"/>
    <x v="0"/>
    <x v="1"/>
    <x v="9"/>
    <x v="308"/>
    <x v="1"/>
    <x v="22"/>
    <x v="0"/>
    <x v="3424"/>
    <x v="712"/>
    <x v="732"/>
    <x v="674"/>
    <x v="34"/>
    <x v="21"/>
    <x v="15"/>
    <x v="804"/>
    <x v="0"/>
    <x v="30"/>
    <x v="57"/>
    <x v="246"/>
    <x v="14"/>
  </r>
  <r>
    <x v="1045"/>
    <x v="35"/>
    <x v="0"/>
    <x v="1"/>
    <x v="10"/>
    <x v="310"/>
    <x v="0"/>
    <x v="22"/>
    <x v="0"/>
    <x v="2584"/>
    <x v="54"/>
    <x v="95"/>
    <x v="685"/>
    <x v="34"/>
    <x v="21"/>
    <x v="37"/>
    <x v="1375"/>
    <x v="0"/>
    <x v="30"/>
    <x v="59"/>
    <x v="399"/>
    <x v="14"/>
  </r>
  <r>
    <x v="3016"/>
    <x v="35"/>
    <x v="0"/>
    <x v="1"/>
    <x v="10"/>
    <x v="310"/>
    <x v="1"/>
    <x v="22"/>
    <x v="0"/>
    <x v="3414"/>
    <x v="560"/>
    <x v="600"/>
    <x v="685"/>
    <x v="34"/>
    <x v="21"/>
    <x v="15"/>
    <x v="840"/>
    <x v="0"/>
    <x v="30"/>
    <x v="59"/>
    <x v="256"/>
    <x v="14"/>
  </r>
  <r>
    <x v="3018"/>
    <x v="35"/>
    <x v="0"/>
    <x v="1"/>
    <x v="10"/>
    <x v="310"/>
    <x v="1"/>
    <x v="22"/>
    <x v="0"/>
    <x v="3416"/>
    <x v="610"/>
    <x v="648"/>
    <x v="685"/>
    <x v="34"/>
    <x v="21"/>
    <x v="15"/>
    <x v="840"/>
    <x v="0"/>
    <x v="30"/>
    <x v="59"/>
    <x v="256"/>
    <x v="14"/>
  </r>
  <r>
    <x v="1076"/>
    <x v="35"/>
    <x v="0"/>
    <x v="1"/>
    <x v="10"/>
    <x v="310"/>
    <x v="2"/>
    <x v="22"/>
    <x v="0"/>
    <x v="2721"/>
    <x v="614"/>
    <x v="651"/>
    <x v="685"/>
    <x v="34"/>
    <x v="21"/>
    <x v="35"/>
    <x v="1355"/>
    <x v="0"/>
    <x v="30"/>
    <x v="59"/>
    <x v="389"/>
    <x v="14"/>
  </r>
  <r>
    <x v="3028"/>
    <x v="35"/>
    <x v="0"/>
    <x v="1"/>
    <x v="11"/>
    <x v="312"/>
    <x v="1"/>
    <x v="22"/>
    <x v="0"/>
    <x v="3426"/>
    <x v="723"/>
    <x v="738"/>
    <x v="536"/>
    <x v="34"/>
    <x v="21"/>
    <x v="15"/>
    <x v="607"/>
    <x v="0"/>
    <x v="30"/>
    <x v="37"/>
    <x v="184"/>
    <x v="14"/>
  </r>
  <r>
    <x v="3204"/>
    <x v="35"/>
    <x v="0"/>
    <x v="1"/>
    <x v="11"/>
    <x v="312"/>
    <x v="1"/>
    <x v="21"/>
    <x v="0"/>
    <x v="3588"/>
    <x v="723"/>
    <x v="738"/>
    <x v="536"/>
    <x v="34"/>
    <x v="21"/>
    <x v="2"/>
    <x v="138"/>
    <x v="0"/>
    <x v="30"/>
    <x v="37"/>
    <x v="49"/>
    <x v="14"/>
  </r>
  <r>
    <x v="3029"/>
    <x v="35"/>
    <x v="0"/>
    <x v="1"/>
    <x v="11"/>
    <x v="312"/>
    <x v="1"/>
    <x v="22"/>
    <x v="0"/>
    <x v="3427"/>
    <x v="729"/>
    <x v="744"/>
    <x v="536"/>
    <x v="34"/>
    <x v="21"/>
    <x v="15"/>
    <x v="607"/>
    <x v="0"/>
    <x v="30"/>
    <x v="37"/>
    <x v="184"/>
    <x v="14"/>
  </r>
  <r>
    <x v="3209"/>
    <x v="35"/>
    <x v="0"/>
    <x v="1"/>
    <x v="11"/>
    <x v="312"/>
    <x v="1"/>
    <x v="21"/>
    <x v="0"/>
    <x v="3593"/>
    <x v="731"/>
    <x v="747"/>
    <x v="536"/>
    <x v="34"/>
    <x v="21"/>
    <x v="2"/>
    <x v="138"/>
    <x v="0"/>
    <x v="30"/>
    <x v="37"/>
    <x v="49"/>
    <x v="14"/>
  </r>
  <r>
    <x v="3912"/>
    <x v="35"/>
    <x v="0"/>
    <x v="1"/>
    <x v="11"/>
    <x v="312"/>
    <x v="1"/>
    <x v="22"/>
    <x v="0"/>
    <x v="4014"/>
    <x v="732"/>
    <x v="748"/>
    <x v="536"/>
    <x v="34"/>
    <x v="21"/>
    <x v="15"/>
    <x v="607"/>
    <x v="0"/>
    <x v="30"/>
    <x v="37"/>
    <x v="184"/>
    <x v="14"/>
  </r>
  <r>
    <x v="1016"/>
    <x v="35"/>
    <x v="0"/>
    <x v="1"/>
    <x v="11"/>
    <x v="312"/>
    <x v="2"/>
    <x v="23"/>
    <x v="0"/>
    <x v="2542"/>
    <x v="301"/>
    <x v="316"/>
    <x v="536"/>
    <x v="34"/>
    <x v="21"/>
    <x v="0"/>
    <x v="76"/>
    <x v="0"/>
    <x v="30"/>
    <x v="37"/>
    <x v="24"/>
    <x v="14"/>
  </r>
  <r>
    <x v="3906"/>
    <x v="35"/>
    <x v="0"/>
    <x v="1"/>
    <x v="11"/>
    <x v="312"/>
    <x v="1"/>
    <x v="22"/>
    <x v="0"/>
    <x v="4010"/>
    <x v="577"/>
    <x v="591"/>
    <x v="536"/>
    <x v="34"/>
    <x v="21"/>
    <x v="15"/>
    <x v="607"/>
    <x v="0"/>
    <x v="30"/>
    <x v="37"/>
    <x v="184"/>
    <x v="14"/>
  </r>
  <r>
    <x v="1059"/>
    <x v="35"/>
    <x v="0"/>
    <x v="1"/>
    <x v="11"/>
    <x v="312"/>
    <x v="2"/>
    <x v="23"/>
    <x v="0"/>
    <x v="2535"/>
    <x v="629"/>
    <x v="646"/>
    <x v="536"/>
    <x v="34"/>
    <x v="21"/>
    <x v="0"/>
    <x v="76"/>
    <x v="0"/>
    <x v="30"/>
    <x v="37"/>
    <x v="24"/>
    <x v="14"/>
  </r>
  <r>
    <x v="1036"/>
    <x v="35"/>
    <x v="0"/>
    <x v="1"/>
    <x v="11"/>
    <x v="312"/>
    <x v="2"/>
    <x v="23"/>
    <x v="0"/>
    <x v="2561"/>
    <x v="670"/>
    <x v="683"/>
    <x v="536"/>
    <x v="34"/>
    <x v="21"/>
    <x v="0"/>
    <x v="76"/>
    <x v="0"/>
    <x v="30"/>
    <x v="37"/>
    <x v="24"/>
    <x v="14"/>
  </r>
  <r>
    <x v="969"/>
    <x v="35"/>
    <x v="0"/>
    <x v="1"/>
    <x v="11"/>
    <x v="312"/>
    <x v="2"/>
    <x v="22"/>
    <x v="0"/>
    <x v="1849"/>
    <x v="681"/>
    <x v="696"/>
    <x v="536"/>
    <x v="34"/>
    <x v="21"/>
    <x v="35"/>
    <x v="1221"/>
    <x v="0"/>
    <x v="30"/>
    <x v="37"/>
    <x v="347"/>
    <x v="14"/>
  </r>
  <r>
    <x v="981"/>
    <x v="35"/>
    <x v="0"/>
    <x v="1"/>
    <x v="11"/>
    <x v="312"/>
    <x v="2"/>
    <x v="21"/>
    <x v="0"/>
    <x v="1926"/>
    <x v="681"/>
    <x v="696"/>
    <x v="536"/>
    <x v="34"/>
    <x v="21"/>
    <x v="12"/>
    <x v="573"/>
    <x v="0"/>
    <x v="30"/>
    <x v="37"/>
    <x v="171"/>
    <x v="14"/>
  </r>
  <r>
    <x v="989"/>
    <x v="35"/>
    <x v="0"/>
    <x v="1"/>
    <x v="11"/>
    <x v="312"/>
    <x v="2"/>
    <x v="21"/>
    <x v="0"/>
    <x v="1936"/>
    <x v="695"/>
    <x v="707"/>
    <x v="536"/>
    <x v="34"/>
    <x v="21"/>
    <x v="12"/>
    <x v="573"/>
    <x v="0"/>
    <x v="30"/>
    <x v="37"/>
    <x v="171"/>
    <x v="14"/>
  </r>
  <r>
    <x v="1105"/>
    <x v="35"/>
    <x v="0"/>
    <x v="1"/>
    <x v="11"/>
    <x v="312"/>
    <x v="2"/>
    <x v="22"/>
    <x v="0"/>
    <x v="2818"/>
    <x v="702"/>
    <x v="715"/>
    <x v="536"/>
    <x v="34"/>
    <x v="21"/>
    <x v="35"/>
    <x v="1221"/>
    <x v="0"/>
    <x v="30"/>
    <x v="37"/>
    <x v="347"/>
    <x v="14"/>
  </r>
  <r>
    <x v="1108"/>
    <x v="35"/>
    <x v="0"/>
    <x v="2"/>
    <x v="82"/>
    <x v="2"/>
    <x v="2"/>
    <x v="4"/>
    <x v="0"/>
    <x v="2863"/>
    <x v="706"/>
    <x v="718"/>
    <x v="436"/>
    <x v="34"/>
    <x v="21"/>
    <x v="10"/>
    <x v="462"/>
    <x v="0"/>
    <x v="30"/>
    <x v="35"/>
    <x v="146"/>
    <x v="14"/>
  </r>
  <r>
    <x v="1894"/>
    <x v="35"/>
    <x v="0"/>
    <x v="1"/>
    <x v="100"/>
    <x v="305"/>
    <x v="2"/>
    <x v="22"/>
    <x v="0"/>
    <x v="1842"/>
    <x v="349"/>
    <x v="402"/>
    <x v="689"/>
    <x v="3"/>
    <x v="21"/>
    <x v="35"/>
    <x v="1359"/>
    <x v="25"/>
    <x v="30"/>
    <x v="63"/>
    <x v="395"/>
    <x v="4"/>
  </r>
  <r>
    <x v="2041"/>
    <x v="35"/>
    <x v="0"/>
    <x v="1"/>
    <x v="102"/>
    <x v="309"/>
    <x v="1"/>
    <x v="22"/>
    <x v="0"/>
    <x v="2583"/>
    <x v="31"/>
    <x v="70"/>
    <x v="678"/>
    <x v="3"/>
    <x v="21"/>
    <x v="15"/>
    <x v="819"/>
    <x v="6"/>
    <x v="30"/>
    <x v="59"/>
    <x v="256"/>
    <x v="4"/>
  </r>
  <r>
    <x v="1912"/>
    <x v="35"/>
    <x v="0"/>
    <x v="1"/>
    <x v="102"/>
    <x v="309"/>
    <x v="2"/>
    <x v="21"/>
    <x v="0"/>
    <x v="2606"/>
    <x v="77"/>
    <x v="120"/>
    <x v="678"/>
    <x v="3"/>
    <x v="21"/>
    <x v="12"/>
    <x v="784"/>
    <x v="5"/>
    <x v="30"/>
    <x v="59"/>
    <x v="243"/>
    <x v="4"/>
  </r>
  <r>
    <x v="3210"/>
    <x v="35"/>
    <x v="0"/>
    <x v="1"/>
    <x v="102"/>
    <x v="309"/>
    <x v="1"/>
    <x v="21"/>
    <x v="0"/>
    <x v="3594"/>
    <x v="81"/>
    <x v="124"/>
    <x v="678"/>
    <x v="3"/>
    <x v="21"/>
    <x v="2"/>
    <x v="253"/>
    <x v="1"/>
    <x v="30"/>
    <x v="59"/>
    <x v="84"/>
    <x v="4"/>
  </r>
  <r>
    <x v="3622"/>
    <x v="35"/>
    <x v="0"/>
    <x v="1"/>
    <x v="102"/>
    <x v="309"/>
    <x v="2"/>
    <x v="22"/>
    <x v="0"/>
    <x v="2586"/>
    <x v="96"/>
    <x v="136"/>
    <x v="678"/>
    <x v="3"/>
    <x v="21"/>
    <x v="35"/>
    <x v="1346"/>
    <x v="25"/>
    <x v="30"/>
    <x v="59"/>
    <x v="389"/>
    <x v="4"/>
  </r>
  <r>
    <x v="2955"/>
    <x v="35"/>
    <x v="0"/>
    <x v="1"/>
    <x v="102"/>
    <x v="309"/>
    <x v="1"/>
    <x v="22"/>
    <x v="0"/>
    <x v="3340"/>
    <x v="107"/>
    <x v="144"/>
    <x v="678"/>
    <x v="3"/>
    <x v="21"/>
    <x v="15"/>
    <x v="819"/>
    <x v="6"/>
    <x v="30"/>
    <x v="59"/>
    <x v="256"/>
    <x v="4"/>
  </r>
  <r>
    <x v="3197"/>
    <x v="35"/>
    <x v="0"/>
    <x v="1"/>
    <x v="102"/>
    <x v="309"/>
    <x v="1"/>
    <x v="21"/>
    <x v="0"/>
    <x v="3581"/>
    <x v="125"/>
    <x v="165"/>
    <x v="678"/>
    <x v="3"/>
    <x v="21"/>
    <x v="2"/>
    <x v="253"/>
    <x v="1"/>
    <x v="30"/>
    <x v="59"/>
    <x v="84"/>
    <x v="4"/>
  </r>
  <r>
    <x v="1913"/>
    <x v="35"/>
    <x v="0"/>
    <x v="1"/>
    <x v="102"/>
    <x v="309"/>
    <x v="2"/>
    <x v="21"/>
    <x v="0"/>
    <x v="1888"/>
    <x v="127"/>
    <x v="169"/>
    <x v="678"/>
    <x v="3"/>
    <x v="21"/>
    <x v="12"/>
    <x v="784"/>
    <x v="5"/>
    <x v="30"/>
    <x v="59"/>
    <x v="243"/>
    <x v="4"/>
  </r>
  <r>
    <x v="2042"/>
    <x v="35"/>
    <x v="0"/>
    <x v="1"/>
    <x v="102"/>
    <x v="309"/>
    <x v="1"/>
    <x v="22"/>
    <x v="0"/>
    <x v="3107"/>
    <x v="142"/>
    <x v="183"/>
    <x v="678"/>
    <x v="3"/>
    <x v="21"/>
    <x v="15"/>
    <x v="819"/>
    <x v="6"/>
    <x v="30"/>
    <x v="59"/>
    <x v="256"/>
    <x v="4"/>
  </r>
  <r>
    <x v="1914"/>
    <x v="35"/>
    <x v="0"/>
    <x v="1"/>
    <x v="102"/>
    <x v="309"/>
    <x v="2"/>
    <x v="21"/>
    <x v="0"/>
    <x v="1875"/>
    <x v="150"/>
    <x v="189"/>
    <x v="678"/>
    <x v="3"/>
    <x v="21"/>
    <x v="12"/>
    <x v="784"/>
    <x v="5"/>
    <x v="30"/>
    <x v="59"/>
    <x v="243"/>
    <x v="4"/>
  </r>
  <r>
    <x v="3217"/>
    <x v="35"/>
    <x v="0"/>
    <x v="1"/>
    <x v="102"/>
    <x v="309"/>
    <x v="1"/>
    <x v="21"/>
    <x v="0"/>
    <x v="3602"/>
    <x v="168"/>
    <x v="208"/>
    <x v="678"/>
    <x v="3"/>
    <x v="21"/>
    <x v="2"/>
    <x v="253"/>
    <x v="1"/>
    <x v="30"/>
    <x v="59"/>
    <x v="84"/>
    <x v="4"/>
  </r>
  <r>
    <x v="3290"/>
    <x v="35"/>
    <x v="0"/>
    <x v="1"/>
    <x v="102"/>
    <x v="309"/>
    <x v="1"/>
    <x v="21"/>
    <x v="0"/>
    <x v="3677"/>
    <x v="233"/>
    <x v="274"/>
    <x v="678"/>
    <x v="3"/>
    <x v="21"/>
    <x v="2"/>
    <x v="253"/>
    <x v="1"/>
    <x v="30"/>
    <x v="59"/>
    <x v="84"/>
    <x v="4"/>
  </r>
  <r>
    <x v="3000"/>
    <x v="35"/>
    <x v="0"/>
    <x v="1"/>
    <x v="102"/>
    <x v="309"/>
    <x v="1"/>
    <x v="22"/>
    <x v="0"/>
    <x v="3398"/>
    <x v="233"/>
    <x v="274"/>
    <x v="678"/>
    <x v="3"/>
    <x v="21"/>
    <x v="15"/>
    <x v="819"/>
    <x v="6"/>
    <x v="30"/>
    <x v="59"/>
    <x v="256"/>
    <x v="4"/>
  </r>
  <r>
    <x v="1893"/>
    <x v="35"/>
    <x v="0"/>
    <x v="1"/>
    <x v="102"/>
    <x v="309"/>
    <x v="2"/>
    <x v="22"/>
    <x v="0"/>
    <x v="2709"/>
    <x v="236"/>
    <x v="278"/>
    <x v="678"/>
    <x v="3"/>
    <x v="21"/>
    <x v="35"/>
    <x v="1346"/>
    <x v="25"/>
    <x v="30"/>
    <x v="59"/>
    <x v="389"/>
    <x v="4"/>
  </r>
  <r>
    <x v="3002"/>
    <x v="35"/>
    <x v="0"/>
    <x v="1"/>
    <x v="102"/>
    <x v="309"/>
    <x v="1"/>
    <x v="22"/>
    <x v="0"/>
    <x v="3400"/>
    <x v="275"/>
    <x v="318"/>
    <x v="678"/>
    <x v="3"/>
    <x v="21"/>
    <x v="15"/>
    <x v="819"/>
    <x v="6"/>
    <x v="30"/>
    <x v="59"/>
    <x v="256"/>
    <x v="4"/>
  </r>
  <r>
    <x v="1915"/>
    <x v="35"/>
    <x v="0"/>
    <x v="1"/>
    <x v="102"/>
    <x v="309"/>
    <x v="2"/>
    <x v="21"/>
    <x v="0"/>
    <x v="2772"/>
    <x v="298"/>
    <x v="341"/>
    <x v="678"/>
    <x v="3"/>
    <x v="21"/>
    <x v="12"/>
    <x v="784"/>
    <x v="5"/>
    <x v="30"/>
    <x v="59"/>
    <x v="243"/>
    <x v="4"/>
  </r>
  <r>
    <x v="3219"/>
    <x v="35"/>
    <x v="0"/>
    <x v="1"/>
    <x v="102"/>
    <x v="309"/>
    <x v="1"/>
    <x v="21"/>
    <x v="0"/>
    <x v="3604"/>
    <x v="318"/>
    <x v="362"/>
    <x v="678"/>
    <x v="3"/>
    <x v="21"/>
    <x v="2"/>
    <x v="253"/>
    <x v="1"/>
    <x v="30"/>
    <x v="59"/>
    <x v="84"/>
    <x v="4"/>
  </r>
  <r>
    <x v="3004"/>
    <x v="35"/>
    <x v="0"/>
    <x v="1"/>
    <x v="102"/>
    <x v="309"/>
    <x v="1"/>
    <x v="22"/>
    <x v="0"/>
    <x v="3402"/>
    <x v="318"/>
    <x v="362"/>
    <x v="678"/>
    <x v="3"/>
    <x v="21"/>
    <x v="15"/>
    <x v="819"/>
    <x v="6"/>
    <x v="30"/>
    <x v="59"/>
    <x v="256"/>
    <x v="4"/>
  </r>
  <r>
    <x v="3235"/>
    <x v="35"/>
    <x v="0"/>
    <x v="1"/>
    <x v="102"/>
    <x v="309"/>
    <x v="1"/>
    <x v="21"/>
    <x v="0"/>
    <x v="3620"/>
    <x v="342"/>
    <x v="386"/>
    <x v="678"/>
    <x v="3"/>
    <x v="21"/>
    <x v="2"/>
    <x v="253"/>
    <x v="1"/>
    <x v="30"/>
    <x v="59"/>
    <x v="84"/>
    <x v="4"/>
  </r>
  <r>
    <x v="3006"/>
    <x v="35"/>
    <x v="0"/>
    <x v="1"/>
    <x v="102"/>
    <x v="309"/>
    <x v="1"/>
    <x v="22"/>
    <x v="0"/>
    <x v="3404"/>
    <x v="366"/>
    <x v="408"/>
    <x v="678"/>
    <x v="3"/>
    <x v="21"/>
    <x v="15"/>
    <x v="819"/>
    <x v="6"/>
    <x v="30"/>
    <x v="59"/>
    <x v="256"/>
    <x v="4"/>
  </r>
  <r>
    <x v="3320"/>
    <x v="35"/>
    <x v="0"/>
    <x v="1"/>
    <x v="102"/>
    <x v="309"/>
    <x v="1"/>
    <x v="21"/>
    <x v="0"/>
    <x v="3708"/>
    <x v="389"/>
    <x v="430"/>
    <x v="678"/>
    <x v="3"/>
    <x v="21"/>
    <x v="2"/>
    <x v="253"/>
    <x v="1"/>
    <x v="30"/>
    <x v="59"/>
    <x v="84"/>
    <x v="4"/>
  </r>
  <r>
    <x v="3252"/>
    <x v="35"/>
    <x v="0"/>
    <x v="1"/>
    <x v="102"/>
    <x v="309"/>
    <x v="1"/>
    <x v="21"/>
    <x v="0"/>
    <x v="3639"/>
    <x v="412"/>
    <x v="452"/>
    <x v="678"/>
    <x v="3"/>
    <x v="21"/>
    <x v="2"/>
    <x v="253"/>
    <x v="1"/>
    <x v="30"/>
    <x v="59"/>
    <x v="84"/>
    <x v="4"/>
  </r>
  <r>
    <x v="3008"/>
    <x v="35"/>
    <x v="0"/>
    <x v="1"/>
    <x v="102"/>
    <x v="309"/>
    <x v="1"/>
    <x v="22"/>
    <x v="0"/>
    <x v="3406"/>
    <x v="412"/>
    <x v="452"/>
    <x v="678"/>
    <x v="3"/>
    <x v="21"/>
    <x v="15"/>
    <x v="819"/>
    <x v="6"/>
    <x v="30"/>
    <x v="59"/>
    <x v="256"/>
    <x v="4"/>
  </r>
  <r>
    <x v="1895"/>
    <x v="35"/>
    <x v="0"/>
    <x v="1"/>
    <x v="102"/>
    <x v="309"/>
    <x v="2"/>
    <x v="22"/>
    <x v="0"/>
    <x v="1845"/>
    <x v="415"/>
    <x v="455"/>
    <x v="678"/>
    <x v="3"/>
    <x v="21"/>
    <x v="35"/>
    <x v="1346"/>
    <x v="25"/>
    <x v="30"/>
    <x v="59"/>
    <x v="389"/>
    <x v="4"/>
  </r>
  <r>
    <x v="1896"/>
    <x v="35"/>
    <x v="0"/>
    <x v="1"/>
    <x v="102"/>
    <x v="309"/>
    <x v="2"/>
    <x v="22"/>
    <x v="0"/>
    <x v="2715"/>
    <x v="437"/>
    <x v="475"/>
    <x v="678"/>
    <x v="3"/>
    <x v="21"/>
    <x v="35"/>
    <x v="1346"/>
    <x v="25"/>
    <x v="30"/>
    <x v="59"/>
    <x v="389"/>
    <x v="4"/>
  </r>
  <r>
    <x v="1897"/>
    <x v="35"/>
    <x v="0"/>
    <x v="1"/>
    <x v="102"/>
    <x v="309"/>
    <x v="2"/>
    <x v="22"/>
    <x v="0"/>
    <x v="2713"/>
    <x v="460"/>
    <x v="499"/>
    <x v="678"/>
    <x v="3"/>
    <x v="21"/>
    <x v="35"/>
    <x v="1346"/>
    <x v="25"/>
    <x v="30"/>
    <x v="59"/>
    <x v="389"/>
    <x v="4"/>
  </r>
  <r>
    <x v="3464"/>
    <x v="35"/>
    <x v="0"/>
    <x v="1"/>
    <x v="102"/>
    <x v="309"/>
    <x v="2"/>
    <x v="22"/>
    <x v="0"/>
    <x v="2714"/>
    <x v="482"/>
    <x v="517"/>
    <x v="678"/>
    <x v="3"/>
    <x v="21"/>
    <x v="35"/>
    <x v="1346"/>
    <x v="25"/>
    <x v="30"/>
    <x v="59"/>
    <x v="389"/>
    <x v="4"/>
  </r>
  <r>
    <x v="3933"/>
    <x v="35"/>
    <x v="0"/>
    <x v="1"/>
    <x v="102"/>
    <x v="309"/>
    <x v="1"/>
    <x v="21"/>
    <x v="0"/>
    <x v="3710"/>
    <x v="533"/>
    <x v="569"/>
    <x v="678"/>
    <x v="3"/>
    <x v="21"/>
    <x v="2"/>
    <x v="253"/>
    <x v="1"/>
    <x v="30"/>
    <x v="59"/>
    <x v="84"/>
    <x v="4"/>
  </r>
  <r>
    <x v="3014"/>
    <x v="35"/>
    <x v="0"/>
    <x v="1"/>
    <x v="102"/>
    <x v="309"/>
    <x v="1"/>
    <x v="22"/>
    <x v="0"/>
    <x v="3412"/>
    <x v="533"/>
    <x v="569"/>
    <x v="678"/>
    <x v="3"/>
    <x v="21"/>
    <x v="15"/>
    <x v="819"/>
    <x v="6"/>
    <x v="30"/>
    <x v="59"/>
    <x v="256"/>
    <x v="4"/>
  </r>
  <r>
    <x v="1916"/>
    <x v="35"/>
    <x v="0"/>
    <x v="1"/>
    <x v="102"/>
    <x v="309"/>
    <x v="2"/>
    <x v="21"/>
    <x v="0"/>
    <x v="2800"/>
    <x v="537"/>
    <x v="574"/>
    <x v="678"/>
    <x v="3"/>
    <x v="21"/>
    <x v="12"/>
    <x v="784"/>
    <x v="5"/>
    <x v="30"/>
    <x v="59"/>
    <x v="243"/>
    <x v="4"/>
  </r>
  <r>
    <x v="1917"/>
    <x v="35"/>
    <x v="0"/>
    <x v="1"/>
    <x v="102"/>
    <x v="309"/>
    <x v="2"/>
    <x v="21"/>
    <x v="0"/>
    <x v="2802"/>
    <x v="556"/>
    <x v="596"/>
    <x v="678"/>
    <x v="3"/>
    <x v="21"/>
    <x v="12"/>
    <x v="784"/>
    <x v="5"/>
    <x v="30"/>
    <x v="59"/>
    <x v="243"/>
    <x v="4"/>
  </r>
  <r>
    <x v="3260"/>
    <x v="35"/>
    <x v="0"/>
    <x v="1"/>
    <x v="102"/>
    <x v="309"/>
    <x v="1"/>
    <x v="21"/>
    <x v="0"/>
    <x v="3647"/>
    <x v="560"/>
    <x v="600"/>
    <x v="678"/>
    <x v="3"/>
    <x v="21"/>
    <x v="2"/>
    <x v="253"/>
    <x v="1"/>
    <x v="30"/>
    <x v="59"/>
    <x v="84"/>
    <x v="4"/>
  </r>
  <r>
    <x v="3910"/>
    <x v="35"/>
    <x v="0"/>
    <x v="1"/>
    <x v="102"/>
    <x v="309"/>
    <x v="1"/>
    <x v="22"/>
    <x v="0"/>
    <x v="4013"/>
    <x v="577"/>
    <x v="618"/>
    <x v="678"/>
    <x v="3"/>
    <x v="21"/>
    <x v="15"/>
    <x v="819"/>
    <x v="6"/>
    <x v="30"/>
    <x v="59"/>
    <x v="256"/>
    <x v="4"/>
  </r>
  <r>
    <x v="1918"/>
    <x v="35"/>
    <x v="0"/>
    <x v="1"/>
    <x v="102"/>
    <x v="309"/>
    <x v="2"/>
    <x v="21"/>
    <x v="0"/>
    <x v="2804"/>
    <x v="577"/>
    <x v="618"/>
    <x v="678"/>
    <x v="3"/>
    <x v="21"/>
    <x v="12"/>
    <x v="784"/>
    <x v="5"/>
    <x v="30"/>
    <x v="59"/>
    <x v="243"/>
    <x v="4"/>
  </r>
  <r>
    <x v="1898"/>
    <x v="35"/>
    <x v="0"/>
    <x v="1"/>
    <x v="102"/>
    <x v="309"/>
    <x v="2"/>
    <x v="22"/>
    <x v="0"/>
    <x v="1846"/>
    <x v="594"/>
    <x v="637"/>
    <x v="678"/>
    <x v="3"/>
    <x v="21"/>
    <x v="35"/>
    <x v="1346"/>
    <x v="25"/>
    <x v="30"/>
    <x v="59"/>
    <x v="389"/>
    <x v="4"/>
  </r>
  <r>
    <x v="3019"/>
    <x v="35"/>
    <x v="0"/>
    <x v="1"/>
    <x v="102"/>
    <x v="309"/>
    <x v="1"/>
    <x v="22"/>
    <x v="0"/>
    <x v="3417"/>
    <x v="627"/>
    <x v="660"/>
    <x v="678"/>
    <x v="3"/>
    <x v="21"/>
    <x v="15"/>
    <x v="819"/>
    <x v="6"/>
    <x v="30"/>
    <x v="59"/>
    <x v="256"/>
    <x v="4"/>
  </r>
  <r>
    <x v="1899"/>
    <x v="35"/>
    <x v="0"/>
    <x v="1"/>
    <x v="102"/>
    <x v="309"/>
    <x v="2"/>
    <x v="22"/>
    <x v="0"/>
    <x v="1847"/>
    <x v="629"/>
    <x v="661"/>
    <x v="678"/>
    <x v="3"/>
    <x v="21"/>
    <x v="35"/>
    <x v="1346"/>
    <x v="25"/>
    <x v="30"/>
    <x v="59"/>
    <x v="389"/>
    <x v="4"/>
  </r>
  <r>
    <x v="1919"/>
    <x v="35"/>
    <x v="0"/>
    <x v="1"/>
    <x v="102"/>
    <x v="309"/>
    <x v="2"/>
    <x v="21"/>
    <x v="0"/>
    <x v="2808"/>
    <x v="638"/>
    <x v="667"/>
    <x v="678"/>
    <x v="3"/>
    <x v="21"/>
    <x v="12"/>
    <x v="784"/>
    <x v="5"/>
    <x v="30"/>
    <x v="59"/>
    <x v="243"/>
    <x v="4"/>
  </r>
  <r>
    <x v="3545"/>
    <x v="35"/>
    <x v="0"/>
    <x v="1"/>
    <x v="114"/>
    <x v="311"/>
    <x v="2"/>
    <x v="22"/>
    <x v="0"/>
    <x v="2718"/>
    <x v="537"/>
    <x v="579"/>
    <x v="691"/>
    <x v="3"/>
    <x v="21"/>
    <x v="35"/>
    <x v="1360"/>
    <x v="25"/>
    <x v="30"/>
    <x v="61"/>
    <x v="392"/>
    <x v="4"/>
  </r>
  <r>
    <x v="1900"/>
    <x v="35"/>
    <x v="0"/>
    <x v="2"/>
    <x v="124"/>
    <x v="73"/>
    <x v="2"/>
    <x v="21"/>
    <x v="0"/>
    <x v="2595"/>
    <x v="71"/>
    <x v="115"/>
    <x v="676"/>
    <x v="3"/>
    <x v="21"/>
    <x v="12"/>
    <x v="775"/>
    <x v="5"/>
    <x v="30"/>
    <x v="59"/>
    <x v="243"/>
    <x v="4"/>
  </r>
  <r>
    <x v="1901"/>
    <x v="35"/>
    <x v="0"/>
    <x v="2"/>
    <x v="124"/>
    <x v="73"/>
    <x v="2"/>
    <x v="21"/>
    <x v="0"/>
    <x v="2596"/>
    <x v="96"/>
    <x v="136"/>
    <x v="676"/>
    <x v="3"/>
    <x v="21"/>
    <x v="12"/>
    <x v="775"/>
    <x v="5"/>
    <x v="30"/>
    <x v="59"/>
    <x v="243"/>
    <x v="4"/>
  </r>
  <r>
    <x v="2849"/>
    <x v="35"/>
    <x v="0"/>
    <x v="2"/>
    <x v="124"/>
    <x v="73"/>
    <x v="1"/>
    <x v="22"/>
    <x v="0"/>
    <x v="3106"/>
    <x v="101"/>
    <x v="138"/>
    <x v="676"/>
    <x v="3"/>
    <x v="21"/>
    <x v="15"/>
    <x v="809"/>
    <x v="6"/>
    <x v="30"/>
    <x v="59"/>
    <x v="256"/>
    <x v="4"/>
  </r>
  <r>
    <x v="1902"/>
    <x v="35"/>
    <x v="0"/>
    <x v="2"/>
    <x v="124"/>
    <x v="73"/>
    <x v="2"/>
    <x v="21"/>
    <x v="0"/>
    <x v="2740"/>
    <x v="144"/>
    <x v="185"/>
    <x v="676"/>
    <x v="3"/>
    <x v="21"/>
    <x v="12"/>
    <x v="775"/>
    <x v="5"/>
    <x v="30"/>
    <x v="59"/>
    <x v="243"/>
    <x v="4"/>
  </r>
  <r>
    <x v="3211"/>
    <x v="35"/>
    <x v="0"/>
    <x v="2"/>
    <x v="124"/>
    <x v="73"/>
    <x v="1"/>
    <x v="21"/>
    <x v="0"/>
    <x v="3595"/>
    <x v="156"/>
    <x v="194"/>
    <x v="676"/>
    <x v="3"/>
    <x v="21"/>
    <x v="2"/>
    <x v="246"/>
    <x v="1"/>
    <x v="30"/>
    <x v="59"/>
    <x v="84"/>
    <x v="4"/>
  </r>
  <r>
    <x v="2962"/>
    <x v="35"/>
    <x v="0"/>
    <x v="2"/>
    <x v="124"/>
    <x v="73"/>
    <x v="1"/>
    <x v="22"/>
    <x v="0"/>
    <x v="3360"/>
    <x v="177"/>
    <x v="218"/>
    <x v="676"/>
    <x v="3"/>
    <x v="21"/>
    <x v="15"/>
    <x v="809"/>
    <x v="6"/>
    <x v="30"/>
    <x v="59"/>
    <x v="256"/>
    <x v="4"/>
  </r>
  <r>
    <x v="1883"/>
    <x v="35"/>
    <x v="0"/>
    <x v="2"/>
    <x v="124"/>
    <x v="73"/>
    <x v="2"/>
    <x v="22"/>
    <x v="0"/>
    <x v="2690"/>
    <x v="183"/>
    <x v="225"/>
    <x v="676"/>
    <x v="3"/>
    <x v="21"/>
    <x v="35"/>
    <x v="1342"/>
    <x v="25"/>
    <x v="30"/>
    <x v="59"/>
    <x v="389"/>
    <x v="4"/>
  </r>
  <r>
    <x v="3198"/>
    <x v="35"/>
    <x v="0"/>
    <x v="2"/>
    <x v="124"/>
    <x v="73"/>
    <x v="1"/>
    <x v="21"/>
    <x v="0"/>
    <x v="3582"/>
    <x v="200"/>
    <x v="239"/>
    <x v="676"/>
    <x v="3"/>
    <x v="21"/>
    <x v="2"/>
    <x v="246"/>
    <x v="1"/>
    <x v="30"/>
    <x v="59"/>
    <x v="84"/>
    <x v="4"/>
  </r>
  <r>
    <x v="1903"/>
    <x v="35"/>
    <x v="0"/>
    <x v="2"/>
    <x v="124"/>
    <x v="73"/>
    <x v="2"/>
    <x v="21"/>
    <x v="0"/>
    <x v="2746"/>
    <x v="207"/>
    <x v="248"/>
    <x v="676"/>
    <x v="3"/>
    <x v="21"/>
    <x v="12"/>
    <x v="775"/>
    <x v="5"/>
    <x v="30"/>
    <x v="59"/>
    <x v="243"/>
    <x v="4"/>
  </r>
  <r>
    <x v="2964"/>
    <x v="35"/>
    <x v="0"/>
    <x v="2"/>
    <x v="124"/>
    <x v="73"/>
    <x v="1"/>
    <x v="22"/>
    <x v="0"/>
    <x v="3362"/>
    <x v="220"/>
    <x v="262"/>
    <x v="676"/>
    <x v="3"/>
    <x v="21"/>
    <x v="15"/>
    <x v="809"/>
    <x v="6"/>
    <x v="30"/>
    <x v="59"/>
    <x v="256"/>
    <x v="4"/>
  </r>
  <r>
    <x v="3218"/>
    <x v="35"/>
    <x v="0"/>
    <x v="2"/>
    <x v="124"/>
    <x v="73"/>
    <x v="1"/>
    <x v="21"/>
    <x v="0"/>
    <x v="3603"/>
    <x v="242"/>
    <x v="283"/>
    <x v="676"/>
    <x v="3"/>
    <x v="21"/>
    <x v="2"/>
    <x v="246"/>
    <x v="1"/>
    <x v="30"/>
    <x v="59"/>
    <x v="84"/>
    <x v="4"/>
  </r>
  <r>
    <x v="3291"/>
    <x v="35"/>
    <x v="0"/>
    <x v="2"/>
    <x v="124"/>
    <x v="73"/>
    <x v="1"/>
    <x v="21"/>
    <x v="0"/>
    <x v="3678"/>
    <x v="306"/>
    <x v="351"/>
    <x v="676"/>
    <x v="3"/>
    <x v="21"/>
    <x v="2"/>
    <x v="246"/>
    <x v="1"/>
    <x v="30"/>
    <x v="59"/>
    <x v="84"/>
    <x v="4"/>
  </r>
  <r>
    <x v="2968"/>
    <x v="35"/>
    <x v="0"/>
    <x v="2"/>
    <x v="124"/>
    <x v="73"/>
    <x v="1"/>
    <x v="22"/>
    <x v="0"/>
    <x v="3366"/>
    <x v="306"/>
    <x v="351"/>
    <x v="676"/>
    <x v="3"/>
    <x v="21"/>
    <x v="15"/>
    <x v="809"/>
    <x v="6"/>
    <x v="30"/>
    <x v="59"/>
    <x v="256"/>
    <x v="4"/>
  </r>
  <r>
    <x v="1884"/>
    <x v="35"/>
    <x v="0"/>
    <x v="2"/>
    <x v="124"/>
    <x v="73"/>
    <x v="2"/>
    <x v="22"/>
    <x v="0"/>
    <x v="1832"/>
    <x v="311"/>
    <x v="354"/>
    <x v="676"/>
    <x v="3"/>
    <x v="21"/>
    <x v="35"/>
    <x v="1342"/>
    <x v="25"/>
    <x v="30"/>
    <x v="59"/>
    <x v="389"/>
    <x v="4"/>
  </r>
  <r>
    <x v="2970"/>
    <x v="35"/>
    <x v="0"/>
    <x v="2"/>
    <x v="124"/>
    <x v="73"/>
    <x v="1"/>
    <x v="22"/>
    <x v="0"/>
    <x v="3368"/>
    <x v="352"/>
    <x v="396"/>
    <x v="676"/>
    <x v="3"/>
    <x v="21"/>
    <x v="15"/>
    <x v="809"/>
    <x v="6"/>
    <x v="30"/>
    <x v="59"/>
    <x v="256"/>
    <x v="4"/>
  </r>
  <r>
    <x v="1905"/>
    <x v="35"/>
    <x v="0"/>
    <x v="2"/>
    <x v="124"/>
    <x v="73"/>
    <x v="2"/>
    <x v="21"/>
    <x v="0"/>
    <x v="2756"/>
    <x v="365"/>
    <x v="407"/>
    <x v="676"/>
    <x v="3"/>
    <x v="21"/>
    <x v="12"/>
    <x v="775"/>
    <x v="5"/>
    <x v="30"/>
    <x v="59"/>
    <x v="243"/>
    <x v="4"/>
  </r>
  <r>
    <x v="3257"/>
    <x v="35"/>
    <x v="0"/>
    <x v="2"/>
    <x v="124"/>
    <x v="73"/>
    <x v="1"/>
    <x v="21"/>
    <x v="0"/>
    <x v="3644"/>
    <x v="399"/>
    <x v="440"/>
    <x v="676"/>
    <x v="3"/>
    <x v="21"/>
    <x v="2"/>
    <x v="246"/>
    <x v="1"/>
    <x v="30"/>
    <x v="59"/>
    <x v="84"/>
    <x v="4"/>
  </r>
  <r>
    <x v="2972"/>
    <x v="35"/>
    <x v="0"/>
    <x v="2"/>
    <x v="124"/>
    <x v="73"/>
    <x v="1"/>
    <x v="22"/>
    <x v="0"/>
    <x v="3370"/>
    <x v="399"/>
    <x v="440"/>
    <x v="676"/>
    <x v="3"/>
    <x v="21"/>
    <x v="15"/>
    <x v="809"/>
    <x v="6"/>
    <x v="30"/>
    <x v="59"/>
    <x v="256"/>
    <x v="4"/>
  </r>
  <r>
    <x v="3934"/>
    <x v="35"/>
    <x v="0"/>
    <x v="2"/>
    <x v="124"/>
    <x v="73"/>
    <x v="1"/>
    <x v="21"/>
    <x v="0"/>
    <x v="3624"/>
    <x v="421"/>
    <x v="460"/>
    <x v="676"/>
    <x v="3"/>
    <x v="21"/>
    <x v="2"/>
    <x v="246"/>
    <x v="1"/>
    <x v="30"/>
    <x v="59"/>
    <x v="84"/>
    <x v="4"/>
  </r>
  <r>
    <x v="1885"/>
    <x v="35"/>
    <x v="0"/>
    <x v="2"/>
    <x v="124"/>
    <x v="73"/>
    <x v="2"/>
    <x v="22"/>
    <x v="0"/>
    <x v="2696"/>
    <x v="428"/>
    <x v="466"/>
    <x v="676"/>
    <x v="3"/>
    <x v="21"/>
    <x v="35"/>
    <x v="1342"/>
    <x v="25"/>
    <x v="30"/>
    <x v="59"/>
    <x v="389"/>
    <x v="4"/>
  </r>
  <r>
    <x v="2974"/>
    <x v="35"/>
    <x v="0"/>
    <x v="2"/>
    <x v="124"/>
    <x v="73"/>
    <x v="1"/>
    <x v="22"/>
    <x v="0"/>
    <x v="3372"/>
    <x v="443"/>
    <x v="481"/>
    <x v="676"/>
    <x v="3"/>
    <x v="21"/>
    <x v="15"/>
    <x v="809"/>
    <x v="6"/>
    <x v="30"/>
    <x v="59"/>
    <x v="256"/>
    <x v="4"/>
  </r>
  <r>
    <x v="3321"/>
    <x v="35"/>
    <x v="0"/>
    <x v="2"/>
    <x v="124"/>
    <x v="73"/>
    <x v="1"/>
    <x v="21"/>
    <x v="0"/>
    <x v="3709"/>
    <x v="462"/>
    <x v="500"/>
    <x v="676"/>
    <x v="3"/>
    <x v="21"/>
    <x v="2"/>
    <x v="246"/>
    <x v="1"/>
    <x v="30"/>
    <x v="59"/>
    <x v="84"/>
    <x v="4"/>
  </r>
  <r>
    <x v="3253"/>
    <x v="35"/>
    <x v="0"/>
    <x v="2"/>
    <x v="124"/>
    <x v="73"/>
    <x v="1"/>
    <x v="21"/>
    <x v="0"/>
    <x v="3640"/>
    <x v="484"/>
    <x v="519"/>
    <x v="676"/>
    <x v="3"/>
    <x v="21"/>
    <x v="2"/>
    <x v="246"/>
    <x v="1"/>
    <x v="30"/>
    <x v="59"/>
    <x v="84"/>
    <x v="4"/>
  </r>
  <r>
    <x v="2977"/>
    <x v="35"/>
    <x v="0"/>
    <x v="2"/>
    <x v="124"/>
    <x v="73"/>
    <x v="1"/>
    <x v="22"/>
    <x v="0"/>
    <x v="3375"/>
    <x v="484"/>
    <x v="519"/>
    <x v="676"/>
    <x v="3"/>
    <x v="21"/>
    <x v="15"/>
    <x v="809"/>
    <x v="6"/>
    <x v="30"/>
    <x v="59"/>
    <x v="256"/>
    <x v="4"/>
  </r>
  <r>
    <x v="1886"/>
    <x v="35"/>
    <x v="0"/>
    <x v="2"/>
    <x v="124"/>
    <x v="73"/>
    <x v="2"/>
    <x v="22"/>
    <x v="0"/>
    <x v="2699"/>
    <x v="490"/>
    <x v="526"/>
    <x v="676"/>
    <x v="3"/>
    <x v="21"/>
    <x v="35"/>
    <x v="1342"/>
    <x v="25"/>
    <x v="30"/>
    <x v="59"/>
    <x v="389"/>
    <x v="4"/>
  </r>
  <r>
    <x v="1887"/>
    <x v="35"/>
    <x v="0"/>
    <x v="2"/>
    <x v="124"/>
    <x v="73"/>
    <x v="2"/>
    <x v="22"/>
    <x v="0"/>
    <x v="2574"/>
    <x v="510"/>
    <x v="545"/>
    <x v="676"/>
    <x v="3"/>
    <x v="21"/>
    <x v="35"/>
    <x v="1342"/>
    <x v="25"/>
    <x v="30"/>
    <x v="59"/>
    <x v="389"/>
    <x v="4"/>
  </r>
  <r>
    <x v="1888"/>
    <x v="35"/>
    <x v="0"/>
    <x v="2"/>
    <x v="124"/>
    <x v="73"/>
    <x v="2"/>
    <x v="22"/>
    <x v="0"/>
    <x v="2700"/>
    <x v="529"/>
    <x v="564"/>
    <x v="676"/>
    <x v="3"/>
    <x v="21"/>
    <x v="35"/>
    <x v="1342"/>
    <x v="25"/>
    <x v="30"/>
    <x v="59"/>
    <x v="389"/>
    <x v="4"/>
  </r>
  <r>
    <x v="1889"/>
    <x v="35"/>
    <x v="0"/>
    <x v="2"/>
    <x v="124"/>
    <x v="73"/>
    <x v="2"/>
    <x v="22"/>
    <x v="0"/>
    <x v="2701"/>
    <x v="569"/>
    <x v="609"/>
    <x v="676"/>
    <x v="3"/>
    <x v="21"/>
    <x v="35"/>
    <x v="1342"/>
    <x v="25"/>
    <x v="30"/>
    <x v="59"/>
    <x v="389"/>
    <x v="4"/>
  </r>
  <r>
    <x v="2982"/>
    <x v="35"/>
    <x v="0"/>
    <x v="2"/>
    <x v="124"/>
    <x v="73"/>
    <x v="1"/>
    <x v="22"/>
    <x v="0"/>
    <x v="3380"/>
    <x v="593"/>
    <x v="635"/>
    <x v="676"/>
    <x v="3"/>
    <x v="21"/>
    <x v="15"/>
    <x v="809"/>
    <x v="6"/>
    <x v="30"/>
    <x v="59"/>
    <x v="256"/>
    <x v="4"/>
  </r>
  <r>
    <x v="1906"/>
    <x v="35"/>
    <x v="0"/>
    <x v="2"/>
    <x v="124"/>
    <x v="73"/>
    <x v="2"/>
    <x v="21"/>
    <x v="0"/>
    <x v="1929"/>
    <x v="605"/>
    <x v="644"/>
    <x v="676"/>
    <x v="3"/>
    <x v="21"/>
    <x v="12"/>
    <x v="775"/>
    <x v="5"/>
    <x v="30"/>
    <x v="59"/>
    <x v="243"/>
    <x v="4"/>
  </r>
  <r>
    <x v="1890"/>
    <x v="35"/>
    <x v="0"/>
    <x v="2"/>
    <x v="124"/>
    <x v="73"/>
    <x v="2"/>
    <x v="22"/>
    <x v="0"/>
    <x v="1835"/>
    <x v="605"/>
    <x v="644"/>
    <x v="676"/>
    <x v="3"/>
    <x v="21"/>
    <x v="35"/>
    <x v="1342"/>
    <x v="25"/>
    <x v="30"/>
    <x v="59"/>
    <x v="389"/>
    <x v="4"/>
  </r>
  <r>
    <x v="3938"/>
    <x v="35"/>
    <x v="0"/>
    <x v="2"/>
    <x v="124"/>
    <x v="73"/>
    <x v="1"/>
    <x v="21"/>
    <x v="0"/>
    <x v="2600"/>
    <x v="619"/>
    <x v="653"/>
    <x v="676"/>
    <x v="3"/>
    <x v="21"/>
    <x v="2"/>
    <x v="246"/>
    <x v="1"/>
    <x v="30"/>
    <x v="59"/>
    <x v="84"/>
    <x v="4"/>
  </r>
  <r>
    <x v="1907"/>
    <x v="35"/>
    <x v="0"/>
    <x v="2"/>
    <x v="124"/>
    <x v="73"/>
    <x v="2"/>
    <x v="21"/>
    <x v="0"/>
    <x v="1925"/>
    <x v="623"/>
    <x v="657"/>
    <x v="676"/>
    <x v="3"/>
    <x v="21"/>
    <x v="12"/>
    <x v="775"/>
    <x v="5"/>
    <x v="30"/>
    <x v="59"/>
    <x v="243"/>
    <x v="4"/>
  </r>
  <r>
    <x v="3324"/>
    <x v="35"/>
    <x v="0"/>
    <x v="2"/>
    <x v="124"/>
    <x v="73"/>
    <x v="1"/>
    <x v="21"/>
    <x v="0"/>
    <x v="3713"/>
    <x v="634"/>
    <x v="664"/>
    <x v="676"/>
    <x v="3"/>
    <x v="21"/>
    <x v="2"/>
    <x v="246"/>
    <x v="1"/>
    <x v="30"/>
    <x v="59"/>
    <x v="84"/>
    <x v="4"/>
  </r>
  <r>
    <x v="2985"/>
    <x v="35"/>
    <x v="0"/>
    <x v="2"/>
    <x v="124"/>
    <x v="73"/>
    <x v="1"/>
    <x v="22"/>
    <x v="0"/>
    <x v="3383"/>
    <x v="634"/>
    <x v="664"/>
    <x v="676"/>
    <x v="3"/>
    <x v="21"/>
    <x v="15"/>
    <x v="809"/>
    <x v="6"/>
    <x v="30"/>
    <x v="59"/>
    <x v="256"/>
    <x v="4"/>
  </r>
  <r>
    <x v="1908"/>
    <x v="35"/>
    <x v="0"/>
    <x v="2"/>
    <x v="124"/>
    <x v="73"/>
    <x v="2"/>
    <x v="21"/>
    <x v="0"/>
    <x v="2767"/>
    <x v="640"/>
    <x v="668"/>
    <x v="676"/>
    <x v="3"/>
    <x v="21"/>
    <x v="12"/>
    <x v="775"/>
    <x v="5"/>
    <x v="30"/>
    <x v="59"/>
    <x v="243"/>
    <x v="4"/>
  </r>
  <r>
    <x v="2988"/>
    <x v="35"/>
    <x v="0"/>
    <x v="2"/>
    <x v="124"/>
    <x v="73"/>
    <x v="1"/>
    <x v="22"/>
    <x v="0"/>
    <x v="3386"/>
    <x v="673"/>
    <x v="701"/>
    <x v="676"/>
    <x v="3"/>
    <x v="21"/>
    <x v="15"/>
    <x v="809"/>
    <x v="6"/>
    <x v="30"/>
    <x v="59"/>
    <x v="256"/>
    <x v="4"/>
  </r>
  <r>
    <x v="1904"/>
    <x v="35"/>
    <x v="0"/>
    <x v="2"/>
    <x v="126"/>
    <x v="74"/>
    <x v="2"/>
    <x v="21"/>
    <x v="0"/>
    <x v="2815"/>
    <x v="217"/>
    <x v="231"/>
    <x v="497"/>
    <x v="3"/>
    <x v="21"/>
    <x v="12"/>
    <x v="542"/>
    <x v="5"/>
    <x v="30"/>
    <x v="38"/>
    <x v="175"/>
    <x v="4"/>
  </r>
  <r>
    <x v="1891"/>
    <x v="35"/>
    <x v="0"/>
    <x v="2"/>
    <x v="126"/>
    <x v="74"/>
    <x v="2"/>
    <x v="22"/>
    <x v="0"/>
    <x v="2706"/>
    <x v="645"/>
    <x v="658"/>
    <x v="497"/>
    <x v="3"/>
    <x v="21"/>
    <x v="35"/>
    <x v="1185"/>
    <x v="25"/>
    <x v="30"/>
    <x v="38"/>
    <x v="348"/>
    <x v="4"/>
  </r>
  <r>
    <x v="1892"/>
    <x v="35"/>
    <x v="0"/>
    <x v="2"/>
    <x v="126"/>
    <x v="74"/>
    <x v="2"/>
    <x v="22"/>
    <x v="0"/>
    <x v="2707"/>
    <x v="671"/>
    <x v="684"/>
    <x v="497"/>
    <x v="3"/>
    <x v="21"/>
    <x v="35"/>
    <x v="1185"/>
    <x v="25"/>
    <x v="30"/>
    <x v="38"/>
    <x v="348"/>
    <x v="4"/>
  </r>
  <r>
    <x v="1909"/>
    <x v="35"/>
    <x v="0"/>
    <x v="2"/>
    <x v="126"/>
    <x v="74"/>
    <x v="2"/>
    <x v="21"/>
    <x v="0"/>
    <x v="2814"/>
    <x v="673"/>
    <x v="686"/>
    <x v="497"/>
    <x v="3"/>
    <x v="21"/>
    <x v="12"/>
    <x v="542"/>
    <x v="5"/>
    <x v="30"/>
    <x v="38"/>
    <x v="175"/>
    <x v="4"/>
  </r>
  <r>
    <x v="1910"/>
    <x v="35"/>
    <x v="0"/>
    <x v="1"/>
    <x v="127"/>
    <x v="50"/>
    <x v="2"/>
    <x v="21"/>
    <x v="0"/>
    <x v="2609"/>
    <x v="39"/>
    <x v="52"/>
    <x v="505"/>
    <x v="3"/>
    <x v="21"/>
    <x v="12"/>
    <x v="550"/>
    <x v="5"/>
    <x v="30"/>
    <x v="38"/>
    <x v="175"/>
    <x v="4"/>
  </r>
  <r>
    <x v="1911"/>
    <x v="35"/>
    <x v="0"/>
    <x v="1"/>
    <x v="127"/>
    <x v="50"/>
    <x v="2"/>
    <x v="21"/>
    <x v="0"/>
    <x v="2608"/>
    <x v="61"/>
    <x v="72"/>
    <x v="505"/>
    <x v="3"/>
    <x v="21"/>
    <x v="12"/>
    <x v="550"/>
    <x v="5"/>
    <x v="30"/>
    <x v="38"/>
    <x v="175"/>
    <x v="4"/>
  </r>
  <r>
    <x v="3618"/>
    <x v="35"/>
    <x v="0"/>
    <x v="2"/>
    <x v="273"/>
    <x v="62"/>
    <x v="2"/>
    <x v="22"/>
    <x v="0"/>
    <x v="2568"/>
    <x v="71"/>
    <x v="119"/>
    <x v="681"/>
    <x v="34"/>
    <x v="21"/>
    <x v="35"/>
    <x v="1350"/>
    <x v="0"/>
    <x v="30"/>
    <x v="61"/>
    <x v="392"/>
    <x v="14"/>
  </r>
  <r>
    <x v="3628"/>
    <x v="35"/>
    <x v="0"/>
    <x v="2"/>
    <x v="273"/>
    <x v="62"/>
    <x v="5"/>
    <x v="19"/>
    <x v="0"/>
    <x v="1827"/>
    <x v="71"/>
    <x v="119"/>
    <x v="681"/>
    <x v="34"/>
    <x v="21"/>
    <x v="31"/>
    <x v="1306"/>
    <x v="0"/>
    <x v="30"/>
    <x v="61"/>
    <x v="374"/>
    <x v="14"/>
  </r>
  <r>
    <x v="3625"/>
    <x v="35"/>
    <x v="0"/>
    <x v="1"/>
    <x v="326"/>
    <x v="376"/>
    <x v="5"/>
    <x v="10"/>
    <x v="0"/>
    <x v="3863"/>
    <x v="497"/>
    <x v="494"/>
    <x v="229"/>
    <x v="34"/>
    <x v="21"/>
    <x v="24"/>
    <x v="626"/>
    <x v="0"/>
    <x v="30"/>
    <x v="16"/>
    <x v="183"/>
    <x v="14"/>
  </r>
  <r>
    <x v="4083"/>
    <x v="35"/>
    <x v="0"/>
    <x v="2"/>
    <x v="454"/>
    <x v="54"/>
    <x v="5"/>
    <x v="19"/>
    <x v="0"/>
    <x v="2705"/>
    <x v="351"/>
    <x v="352"/>
    <x v="259"/>
    <x v="34"/>
    <x v="21"/>
    <x v="31"/>
    <x v="834"/>
    <x v="0"/>
    <x v="30"/>
    <x v="22"/>
    <x v="271"/>
    <x v="14"/>
  </r>
  <r>
    <x v="4029"/>
    <x v="35"/>
    <x v="0"/>
    <x v="2"/>
    <x v="454"/>
    <x v="54"/>
    <x v="5"/>
    <x v="19"/>
    <x v="0"/>
    <x v="4059"/>
    <x v="375"/>
    <x v="374"/>
    <x v="259"/>
    <x v="34"/>
    <x v="21"/>
    <x v="31"/>
    <x v="834"/>
    <x v="0"/>
    <x v="30"/>
    <x v="22"/>
    <x v="271"/>
    <x v="14"/>
  </r>
  <r>
    <x v="992"/>
    <x v="35"/>
    <x v="0"/>
    <x v="1"/>
    <x v="455"/>
    <x v="270"/>
    <x v="5"/>
    <x v="19"/>
    <x v="0"/>
    <x v="2019"/>
    <x v="96"/>
    <x v="108"/>
    <x v="506"/>
    <x v="34"/>
    <x v="21"/>
    <x v="31"/>
    <x v="1088"/>
    <x v="0"/>
    <x v="30"/>
    <x v="38"/>
    <x v="326"/>
    <x v="14"/>
  </r>
  <r>
    <x v="3460"/>
    <x v="35"/>
    <x v="0"/>
    <x v="1"/>
    <x v="326"/>
    <x v="376"/>
    <x v="5"/>
    <x v="19"/>
    <x v="0"/>
    <x v="2349"/>
    <x v="376"/>
    <x v="373"/>
    <x v="229"/>
    <x v="34"/>
    <x v="21"/>
    <x v="31"/>
    <x v="800"/>
    <x v="0"/>
    <x v="30"/>
    <x v="20"/>
    <x v="263"/>
    <x v="14"/>
  </r>
  <r>
    <x v="991"/>
    <x v="35"/>
    <x v="0"/>
    <x v="1"/>
    <x v="456"/>
    <x v="13"/>
    <x v="5"/>
    <x v="19"/>
    <x v="0"/>
    <x v="1963"/>
    <x v="109"/>
    <x v="99"/>
    <x v="249"/>
    <x v="34"/>
    <x v="21"/>
    <x v="31"/>
    <x v="822"/>
    <x v="0"/>
    <x v="30"/>
    <x v="15"/>
    <x v="233"/>
    <x v="14"/>
  </r>
  <r>
    <x v="993"/>
    <x v="35"/>
    <x v="0"/>
    <x v="2"/>
    <x v="457"/>
    <x v="17"/>
    <x v="5"/>
    <x v="19"/>
    <x v="0"/>
    <x v="2088"/>
    <x v="109"/>
    <x v="95"/>
    <x v="218"/>
    <x v="34"/>
    <x v="21"/>
    <x v="31"/>
    <x v="792"/>
    <x v="0"/>
    <x v="30"/>
    <x v="11"/>
    <x v="206"/>
    <x v="14"/>
  </r>
  <r>
    <x v="4081"/>
    <x v="35"/>
    <x v="0"/>
    <x v="2"/>
    <x v="461"/>
    <x v="64"/>
    <x v="5"/>
    <x v="19"/>
    <x v="0"/>
    <x v="4108"/>
    <x v="71"/>
    <x v="95"/>
    <x v="591"/>
    <x v="34"/>
    <x v="21"/>
    <x v="31"/>
    <x v="1183"/>
    <x v="0"/>
    <x v="30"/>
    <x v="50"/>
    <x v="350"/>
    <x v="14"/>
  </r>
  <r>
    <x v="4082"/>
    <x v="35"/>
    <x v="0"/>
    <x v="2"/>
    <x v="531"/>
    <x v="53"/>
    <x v="5"/>
    <x v="19"/>
    <x v="0"/>
    <x v="3879"/>
    <x v="83"/>
    <x v="95"/>
    <x v="539"/>
    <x v="34"/>
    <x v="21"/>
    <x v="31"/>
    <x v="1113"/>
    <x v="0"/>
    <x v="30"/>
    <x v="39"/>
    <x v="327"/>
    <x v="14"/>
  </r>
  <r>
    <x v="3626"/>
    <x v="35"/>
    <x v="0"/>
    <x v="1"/>
    <x v="533"/>
    <x v="378"/>
    <x v="5"/>
    <x v="19"/>
    <x v="0"/>
    <x v="2875"/>
    <x v="88"/>
    <x v="95"/>
    <x v="478"/>
    <x v="34"/>
    <x v="21"/>
    <x v="31"/>
    <x v="1062"/>
    <x v="0"/>
    <x v="30"/>
    <x v="35"/>
    <x v="313"/>
    <x v="14"/>
  </r>
  <r>
    <x v="1077"/>
    <x v="35"/>
    <x v="0"/>
    <x v="1"/>
    <x v="542"/>
    <x v="1"/>
    <x v="2"/>
    <x v="22"/>
    <x v="0"/>
    <x v="2722"/>
    <x v="7"/>
    <x v="8"/>
    <x v="234"/>
    <x v="34"/>
    <x v="21"/>
    <x v="35"/>
    <x v="915"/>
    <x v="0"/>
    <x v="30"/>
    <x v="18"/>
    <x v="282"/>
    <x v="14"/>
  </r>
  <r>
    <x v="1063"/>
    <x v="35"/>
    <x v="0"/>
    <x v="2"/>
    <x v="543"/>
    <x v="203"/>
    <x v="5"/>
    <x v="19"/>
    <x v="0"/>
    <x v="2688"/>
    <x v="82"/>
    <x v="91"/>
    <x v="430"/>
    <x v="34"/>
    <x v="21"/>
    <x v="31"/>
    <x v="1013"/>
    <x v="0"/>
    <x v="30"/>
    <x v="35"/>
    <x v="313"/>
    <x v="14"/>
  </r>
  <r>
    <x v="3627"/>
    <x v="35"/>
    <x v="0"/>
    <x v="1"/>
    <x v="544"/>
    <x v="473"/>
    <x v="5"/>
    <x v="19"/>
    <x v="0"/>
    <x v="2022"/>
    <x v="79"/>
    <x v="95"/>
    <x v="557"/>
    <x v="34"/>
    <x v="21"/>
    <x v="31"/>
    <x v="1139"/>
    <x v="0"/>
    <x v="30"/>
    <x v="42"/>
    <x v="337"/>
    <x v="14"/>
  </r>
  <r>
    <x v="4117"/>
    <x v="35"/>
    <x v="0"/>
    <x v="1"/>
    <x v="669"/>
    <x v="307"/>
    <x v="5"/>
    <x v="19"/>
    <x v="0"/>
    <x v="3880"/>
    <x v="382"/>
    <x v="378"/>
    <x v="226"/>
    <x v="34"/>
    <x v="21"/>
    <x v="31"/>
    <x v="798"/>
    <x v="0"/>
    <x v="30"/>
    <x v="19"/>
    <x v="257"/>
    <x v="14"/>
  </r>
  <r>
    <x v="3629"/>
    <x v="35"/>
    <x v="0"/>
    <x v="1"/>
    <x v="645"/>
    <x v="306"/>
    <x v="5"/>
    <x v="19"/>
    <x v="0"/>
    <x v="3882"/>
    <x v="342"/>
    <x v="347"/>
    <x v="330"/>
    <x v="34"/>
    <x v="21"/>
    <x v="31"/>
    <x v="907"/>
    <x v="0"/>
    <x v="30"/>
    <x v="27"/>
    <x v="287"/>
    <x v="14"/>
  </r>
  <r>
    <x v="3990"/>
    <x v="35"/>
    <x v="0"/>
    <x v="1"/>
    <x v="646"/>
    <x v="375"/>
    <x v="5"/>
    <x v="19"/>
    <x v="0"/>
    <x v="3881"/>
    <x v="379"/>
    <x v="385"/>
    <x v="435"/>
    <x v="34"/>
    <x v="21"/>
    <x v="31"/>
    <x v="1022"/>
    <x v="0"/>
    <x v="30"/>
    <x v="31"/>
    <x v="303"/>
    <x v="14"/>
  </r>
  <r>
    <x v="4114"/>
    <x v="35"/>
    <x v="0"/>
    <x v="1"/>
    <x v="661"/>
    <x v="11"/>
    <x v="5"/>
    <x v="19"/>
    <x v="0"/>
    <x v="4115"/>
    <x v="399"/>
    <x v="390"/>
    <x v="155"/>
    <x v="34"/>
    <x v="21"/>
    <x v="31"/>
    <x v="729"/>
    <x v="0"/>
    <x v="30"/>
    <x v="11"/>
    <x v="206"/>
    <x v="14"/>
  </r>
  <r>
    <x v="3524"/>
    <x v="82"/>
    <x v="3"/>
    <x v="2"/>
    <x v="215"/>
    <x v="267"/>
    <x v="2"/>
    <x v="22"/>
    <x v="0"/>
    <x v="2621"/>
    <x v="23"/>
    <x v="38"/>
    <x v="607"/>
    <x v="34"/>
    <x v="21"/>
    <x v="35"/>
    <x v="1283"/>
    <x v="0"/>
    <x v="30"/>
    <x v="42"/>
    <x v="357"/>
    <x v="14"/>
  </r>
  <r>
    <x v="3408"/>
    <x v="82"/>
    <x v="3"/>
    <x v="2"/>
    <x v="216"/>
    <x v="265"/>
    <x v="1"/>
    <x v="21"/>
    <x v="0"/>
    <x v="3799"/>
    <x v="722"/>
    <x v="741"/>
    <x v="627"/>
    <x v="34"/>
    <x v="21"/>
    <x v="2"/>
    <x v="182"/>
    <x v="0"/>
    <x v="30"/>
    <x v="47"/>
    <x v="57"/>
    <x v="14"/>
  </r>
  <r>
    <x v="3142"/>
    <x v="82"/>
    <x v="3"/>
    <x v="2"/>
    <x v="216"/>
    <x v="265"/>
    <x v="1"/>
    <x v="22"/>
    <x v="0"/>
    <x v="3536"/>
    <x v="722"/>
    <x v="741"/>
    <x v="627"/>
    <x v="34"/>
    <x v="21"/>
    <x v="15"/>
    <x v="708"/>
    <x v="0"/>
    <x v="30"/>
    <x v="47"/>
    <x v="209"/>
    <x v="14"/>
  </r>
  <r>
    <x v="875"/>
    <x v="82"/>
    <x v="3"/>
    <x v="2"/>
    <x v="216"/>
    <x v="265"/>
    <x v="2"/>
    <x v="21"/>
    <x v="0"/>
    <x v="2770"/>
    <x v="15"/>
    <x v="28"/>
    <x v="627"/>
    <x v="34"/>
    <x v="21"/>
    <x v="12"/>
    <x v="671"/>
    <x v="0"/>
    <x v="30"/>
    <x v="44"/>
    <x v="190"/>
    <x v="14"/>
  </r>
  <r>
    <x v="3054"/>
    <x v="82"/>
    <x v="3"/>
    <x v="2"/>
    <x v="216"/>
    <x v="265"/>
    <x v="1"/>
    <x v="22"/>
    <x v="0"/>
    <x v="3448"/>
    <x v="28"/>
    <x v="46"/>
    <x v="627"/>
    <x v="34"/>
    <x v="21"/>
    <x v="15"/>
    <x v="708"/>
    <x v="0"/>
    <x v="30"/>
    <x v="47"/>
    <x v="209"/>
    <x v="14"/>
  </r>
  <r>
    <x v="3278"/>
    <x v="82"/>
    <x v="3"/>
    <x v="2"/>
    <x v="216"/>
    <x v="265"/>
    <x v="1"/>
    <x v="21"/>
    <x v="0"/>
    <x v="3665"/>
    <x v="39"/>
    <x v="59"/>
    <x v="627"/>
    <x v="34"/>
    <x v="21"/>
    <x v="2"/>
    <x v="182"/>
    <x v="0"/>
    <x v="30"/>
    <x v="47"/>
    <x v="57"/>
    <x v="14"/>
  </r>
  <r>
    <x v="3619"/>
    <x v="82"/>
    <x v="3"/>
    <x v="2"/>
    <x v="216"/>
    <x v="265"/>
    <x v="2"/>
    <x v="22"/>
    <x v="0"/>
    <x v="2619"/>
    <x v="46"/>
    <x v="63"/>
    <x v="627"/>
    <x v="34"/>
    <x v="21"/>
    <x v="35"/>
    <x v="1300"/>
    <x v="0"/>
    <x v="30"/>
    <x v="44"/>
    <x v="361"/>
    <x v="14"/>
  </r>
  <r>
    <x v="876"/>
    <x v="82"/>
    <x v="3"/>
    <x v="2"/>
    <x v="216"/>
    <x v="265"/>
    <x v="2"/>
    <x v="21"/>
    <x v="0"/>
    <x v="2776"/>
    <x v="50"/>
    <x v="68"/>
    <x v="627"/>
    <x v="34"/>
    <x v="21"/>
    <x v="12"/>
    <x v="671"/>
    <x v="0"/>
    <x v="30"/>
    <x v="44"/>
    <x v="190"/>
    <x v="14"/>
  </r>
  <r>
    <x v="3093"/>
    <x v="82"/>
    <x v="3"/>
    <x v="2"/>
    <x v="216"/>
    <x v="265"/>
    <x v="1"/>
    <x v="22"/>
    <x v="0"/>
    <x v="3485"/>
    <x v="52"/>
    <x v="73"/>
    <x v="627"/>
    <x v="34"/>
    <x v="21"/>
    <x v="15"/>
    <x v="708"/>
    <x v="0"/>
    <x v="30"/>
    <x v="47"/>
    <x v="209"/>
    <x v="14"/>
  </r>
  <r>
    <x v="3639"/>
    <x v="82"/>
    <x v="3"/>
    <x v="2"/>
    <x v="216"/>
    <x v="265"/>
    <x v="2"/>
    <x v="22"/>
    <x v="0"/>
    <x v="2649"/>
    <x v="65"/>
    <x v="85"/>
    <x v="627"/>
    <x v="34"/>
    <x v="21"/>
    <x v="35"/>
    <x v="1300"/>
    <x v="0"/>
    <x v="30"/>
    <x v="46"/>
    <x v="363"/>
    <x v="14"/>
  </r>
  <r>
    <x v="3085"/>
    <x v="82"/>
    <x v="3"/>
    <x v="2"/>
    <x v="216"/>
    <x v="265"/>
    <x v="1"/>
    <x v="22"/>
    <x v="0"/>
    <x v="3477"/>
    <x v="76"/>
    <x v="98"/>
    <x v="627"/>
    <x v="34"/>
    <x v="21"/>
    <x v="15"/>
    <x v="708"/>
    <x v="0"/>
    <x v="30"/>
    <x v="49"/>
    <x v="213"/>
    <x v="14"/>
  </r>
  <r>
    <x v="3329"/>
    <x v="82"/>
    <x v="3"/>
    <x v="2"/>
    <x v="216"/>
    <x v="265"/>
    <x v="1"/>
    <x v="21"/>
    <x v="0"/>
    <x v="3718"/>
    <x v="93"/>
    <x v="113"/>
    <x v="627"/>
    <x v="34"/>
    <x v="21"/>
    <x v="2"/>
    <x v="182"/>
    <x v="0"/>
    <x v="30"/>
    <x v="47"/>
    <x v="57"/>
    <x v="14"/>
  </r>
  <r>
    <x v="900"/>
    <x v="82"/>
    <x v="3"/>
    <x v="2"/>
    <x v="216"/>
    <x v="265"/>
    <x v="2"/>
    <x v="23"/>
    <x v="0"/>
    <x v="2823"/>
    <x v="96"/>
    <x v="115"/>
    <x v="627"/>
    <x v="34"/>
    <x v="21"/>
    <x v="0"/>
    <x v="95"/>
    <x v="0"/>
    <x v="30"/>
    <x v="44"/>
    <x v="30"/>
    <x v="14"/>
  </r>
  <r>
    <x v="877"/>
    <x v="82"/>
    <x v="3"/>
    <x v="2"/>
    <x v="216"/>
    <x v="265"/>
    <x v="2"/>
    <x v="21"/>
    <x v="0"/>
    <x v="2777"/>
    <x v="96"/>
    <x v="115"/>
    <x v="627"/>
    <x v="34"/>
    <x v="21"/>
    <x v="12"/>
    <x v="671"/>
    <x v="0"/>
    <x v="30"/>
    <x v="44"/>
    <x v="190"/>
    <x v="14"/>
  </r>
  <r>
    <x v="3502"/>
    <x v="82"/>
    <x v="3"/>
    <x v="2"/>
    <x v="216"/>
    <x v="265"/>
    <x v="2"/>
    <x v="22"/>
    <x v="0"/>
    <x v="2650"/>
    <x v="101"/>
    <x v="120"/>
    <x v="627"/>
    <x v="34"/>
    <x v="21"/>
    <x v="35"/>
    <x v="1300"/>
    <x v="0"/>
    <x v="30"/>
    <x v="46"/>
    <x v="363"/>
    <x v="14"/>
  </r>
  <r>
    <x v="3115"/>
    <x v="82"/>
    <x v="3"/>
    <x v="2"/>
    <x v="216"/>
    <x v="265"/>
    <x v="1"/>
    <x v="22"/>
    <x v="0"/>
    <x v="3506"/>
    <x v="101"/>
    <x v="123"/>
    <x v="627"/>
    <x v="34"/>
    <x v="21"/>
    <x v="15"/>
    <x v="708"/>
    <x v="0"/>
    <x v="30"/>
    <x v="49"/>
    <x v="213"/>
    <x v="14"/>
  </r>
  <r>
    <x v="3070"/>
    <x v="82"/>
    <x v="3"/>
    <x v="2"/>
    <x v="216"/>
    <x v="265"/>
    <x v="1"/>
    <x v="22"/>
    <x v="0"/>
    <x v="3462"/>
    <x v="116"/>
    <x v="136"/>
    <x v="627"/>
    <x v="34"/>
    <x v="21"/>
    <x v="15"/>
    <x v="708"/>
    <x v="0"/>
    <x v="30"/>
    <x v="49"/>
    <x v="213"/>
    <x v="14"/>
  </r>
  <r>
    <x v="2543"/>
    <x v="82"/>
    <x v="3"/>
    <x v="2"/>
    <x v="216"/>
    <x v="265"/>
    <x v="2"/>
    <x v="22"/>
    <x v="0"/>
    <x v="2651"/>
    <x v="118"/>
    <x v="137"/>
    <x v="627"/>
    <x v="34"/>
    <x v="21"/>
    <x v="35"/>
    <x v="1300"/>
    <x v="0"/>
    <x v="30"/>
    <x v="46"/>
    <x v="363"/>
    <x v="14"/>
  </r>
  <r>
    <x v="3078"/>
    <x v="82"/>
    <x v="3"/>
    <x v="2"/>
    <x v="216"/>
    <x v="265"/>
    <x v="1"/>
    <x v="22"/>
    <x v="0"/>
    <x v="3470"/>
    <x v="130"/>
    <x v="150"/>
    <x v="627"/>
    <x v="34"/>
    <x v="21"/>
    <x v="15"/>
    <x v="708"/>
    <x v="0"/>
    <x v="30"/>
    <x v="49"/>
    <x v="213"/>
    <x v="14"/>
  </r>
  <r>
    <x v="3342"/>
    <x v="82"/>
    <x v="3"/>
    <x v="2"/>
    <x v="216"/>
    <x v="265"/>
    <x v="1"/>
    <x v="21"/>
    <x v="0"/>
    <x v="3732"/>
    <x v="133"/>
    <x v="155"/>
    <x v="627"/>
    <x v="34"/>
    <x v="21"/>
    <x v="2"/>
    <x v="182"/>
    <x v="0"/>
    <x v="30"/>
    <x v="49"/>
    <x v="61"/>
    <x v="14"/>
  </r>
  <r>
    <x v="2544"/>
    <x v="82"/>
    <x v="3"/>
    <x v="2"/>
    <x v="216"/>
    <x v="265"/>
    <x v="2"/>
    <x v="22"/>
    <x v="0"/>
    <x v="2652"/>
    <x v="141"/>
    <x v="161"/>
    <x v="627"/>
    <x v="34"/>
    <x v="21"/>
    <x v="35"/>
    <x v="1300"/>
    <x v="0"/>
    <x v="30"/>
    <x v="46"/>
    <x v="363"/>
    <x v="14"/>
  </r>
  <r>
    <x v="878"/>
    <x v="82"/>
    <x v="3"/>
    <x v="2"/>
    <x v="216"/>
    <x v="265"/>
    <x v="2"/>
    <x v="21"/>
    <x v="0"/>
    <x v="2778"/>
    <x v="141"/>
    <x v="160"/>
    <x v="627"/>
    <x v="34"/>
    <x v="21"/>
    <x v="12"/>
    <x v="671"/>
    <x v="0"/>
    <x v="30"/>
    <x v="44"/>
    <x v="190"/>
    <x v="14"/>
  </r>
  <r>
    <x v="3052"/>
    <x v="82"/>
    <x v="3"/>
    <x v="2"/>
    <x v="216"/>
    <x v="265"/>
    <x v="1"/>
    <x v="22"/>
    <x v="0"/>
    <x v="3446"/>
    <x v="144"/>
    <x v="167"/>
    <x v="627"/>
    <x v="34"/>
    <x v="21"/>
    <x v="15"/>
    <x v="708"/>
    <x v="0"/>
    <x v="30"/>
    <x v="49"/>
    <x v="213"/>
    <x v="14"/>
  </r>
  <r>
    <x v="3349"/>
    <x v="82"/>
    <x v="3"/>
    <x v="2"/>
    <x v="216"/>
    <x v="265"/>
    <x v="1"/>
    <x v="21"/>
    <x v="0"/>
    <x v="3738"/>
    <x v="148"/>
    <x v="171"/>
    <x v="627"/>
    <x v="34"/>
    <x v="21"/>
    <x v="2"/>
    <x v="182"/>
    <x v="0"/>
    <x v="30"/>
    <x v="49"/>
    <x v="61"/>
    <x v="14"/>
  </r>
  <r>
    <x v="3095"/>
    <x v="82"/>
    <x v="3"/>
    <x v="2"/>
    <x v="216"/>
    <x v="265"/>
    <x v="1"/>
    <x v="22"/>
    <x v="0"/>
    <x v="3487"/>
    <x v="160"/>
    <x v="182"/>
    <x v="627"/>
    <x v="34"/>
    <x v="21"/>
    <x v="15"/>
    <x v="708"/>
    <x v="0"/>
    <x v="30"/>
    <x v="49"/>
    <x v="213"/>
    <x v="14"/>
  </r>
  <r>
    <x v="2545"/>
    <x v="82"/>
    <x v="3"/>
    <x v="2"/>
    <x v="216"/>
    <x v="265"/>
    <x v="2"/>
    <x v="22"/>
    <x v="0"/>
    <x v="2653"/>
    <x v="162"/>
    <x v="183"/>
    <x v="627"/>
    <x v="34"/>
    <x v="21"/>
    <x v="35"/>
    <x v="1300"/>
    <x v="0"/>
    <x v="30"/>
    <x v="46"/>
    <x v="363"/>
    <x v="14"/>
  </r>
  <r>
    <x v="3292"/>
    <x v="82"/>
    <x v="3"/>
    <x v="2"/>
    <x v="216"/>
    <x v="265"/>
    <x v="1"/>
    <x v="21"/>
    <x v="0"/>
    <x v="3679"/>
    <x v="162"/>
    <x v="185"/>
    <x v="627"/>
    <x v="34"/>
    <x v="21"/>
    <x v="2"/>
    <x v="182"/>
    <x v="0"/>
    <x v="30"/>
    <x v="49"/>
    <x v="61"/>
    <x v="14"/>
  </r>
  <r>
    <x v="2528"/>
    <x v="82"/>
    <x v="3"/>
    <x v="2"/>
    <x v="216"/>
    <x v="265"/>
    <x v="2"/>
    <x v="21"/>
    <x v="0"/>
    <x v="2779"/>
    <x v="162"/>
    <x v="182"/>
    <x v="627"/>
    <x v="34"/>
    <x v="21"/>
    <x v="12"/>
    <x v="671"/>
    <x v="0"/>
    <x v="30"/>
    <x v="44"/>
    <x v="190"/>
    <x v="14"/>
  </r>
  <r>
    <x v="3087"/>
    <x v="82"/>
    <x v="3"/>
    <x v="2"/>
    <x v="216"/>
    <x v="265"/>
    <x v="1"/>
    <x v="22"/>
    <x v="0"/>
    <x v="3479"/>
    <x v="174"/>
    <x v="194"/>
    <x v="627"/>
    <x v="34"/>
    <x v="21"/>
    <x v="15"/>
    <x v="708"/>
    <x v="0"/>
    <x v="30"/>
    <x v="49"/>
    <x v="213"/>
    <x v="14"/>
  </r>
  <r>
    <x v="3279"/>
    <x v="82"/>
    <x v="3"/>
    <x v="2"/>
    <x v="216"/>
    <x v="265"/>
    <x v="1"/>
    <x v="21"/>
    <x v="0"/>
    <x v="3666"/>
    <x v="177"/>
    <x v="199"/>
    <x v="627"/>
    <x v="34"/>
    <x v="21"/>
    <x v="2"/>
    <x v="182"/>
    <x v="0"/>
    <x v="30"/>
    <x v="49"/>
    <x v="61"/>
    <x v="14"/>
  </r>
  <r>
    <x v="879"/>
    <x v="82"/>
    <x v="3"/>
    <x v="2"/>
    <x v="216"/>
    <x v="265"/>
    <x v="2"/>
    <x v="21"/>
    <x v="0"/>
    <x v="2780"/>
    <x v="183"/>
    <x v="203"/>
    <x v="627"/>
    <x v="34"/>
    <x v="21"/>
    <x v="12"/>
    <x v="671"/>
    <x v="0"/>
    <x v="30"/>
    <x v="44"/>
    <x v="190"/>
    <x v="14"/>
  </r>
  <r>
    <x v="2546"/>
    <x v="82"/>
    <x v="3"/>
    <x v="2"/>
    <x v="216"/>
    <x v="265"/>
    <x v="2"/>
    <x v="22"/>
    <x v="0"/>
    <x v="2654"/>
    <x v="188"/>
    <x v="208"/>
    <x v="627"/>
    <x v="34"/>
    <x v="21"/>
    <x v="35"/>
    <x v="1300"/>
    <x v="0"/>
    <x v="30"/>
    <x v="46"/>
    <x v="363"/>
    <x v="14"/>
  </r>
  <r>
    <x v="3057"/>
    <x v="82"/>
    <x v="3"/>
    <x v="2"/>
    <x v="216"/>
    <x v="265"/>
    <x v="1"/>
    <x v="22"/>
    <x v="0"/>
    <x v="3349"/>
    <x v="188"/>
    <x v="210"/>
    <x v="627"/>
    <x v="34"/>
    <x v="21"/>
    <x v="15"/>
    <x v="708"/>
    <x v="0"/>
    <x v="30"/>
    <x v="49"/>
    <x v="213"/>
    <x v="14"/>
  </r>
  <r>
    <x v="3330"/>
    <x v="82"/>
    <x v="3"/>
    <x v="2"/>
    <x v="216"/>
    <x v="265"/>
    <x v="1"/>
    <x v="21"/>
    <x v="0"/>
    <x v="3720"/>
    <x v="192"/>
    <x v="214"/>
    <x v="627"/>
    <x v="34"/>
    <x v="21"/>
    <x v="2"/>
    <x v="182"/>
    <x v="0"/>
    <x v="30"/>
    <x v="49"/>
    <x v="61"/>
    <x v="14"/>
  </r>
  <r>
    <x v="3117"/>
    <x v="82"/>
    <x v="3"/>
    <x v="2"/>
    <x v="216"/>
    <x v="265"/>
    <x v="1"/>
    <x v="22"/>
    <x v="0"/>
    <x v="3508"/>
    <x v="204"/>
    <x v="225"/>
    <x v="627"/>
    <x v="34"/>
    <x v="21"/>
    <x v="15"/>
    <x v="708"/>
    <x v="0"/>
    <x v="30"/>
    <x v="49"/>
    <x v="213"/>
    <x v="14"/>
  </r>
  <r>
    <x v="2529"/>
    <x v="82"/>
    <x v="3"/>
    <x v="2"/>
    <x v="216"/>
    <x v="265"/>
    <x v="2"/>
    <x v="21"/>
    <x v="0"/>
    <x v="2782"/>
    <x v="207"/>
    <x v="225"/>
    <x v="627"/>
    <x v="34"/>
    <x v="21"/>
    <x v="12"/>
    <x v="671"/>
    <x v="0"/>
    <x v="30"/>
    <x v="44"/>
    <x v="190"/>
    <x v="14"/>
  </r>
  <r>
    <x v="905"/>
    <x v="82"/>
    <x v="3"/>
    <x v="2"/>
    <x v="216"/>
    <x v="265"/>
    <x v="2"/>
    <x v="23"/>
    <x v="0"/>
    <x v="2828"/>
    <x v="207"/>
    <x v="225"/>
    <x v="627"/>
    <x v="34"/>
    <x v="21"/>
    <x v="0"/>
    <x v="95"/>
    <x v="0"/>
    <x v="30"/>
    <x v="44"/>
    <x v="30"/>
    <x v="14"/>
  </r>
  <r>
    <x v="2547"/>
    <x v="82"/>
    <x v="3"/>
    <x v="2"/>
    <x v="216"/>
    <x v="265"/>
    <x v="2"/>
    <x v="22"/>
    <x v="0"/>
    <x v="2655"/>
    <x v="210"/>
    <x v="231"/>
    <x v="627"/>
    <x v="34"/>
    <x v="21"/>
    <x v="35"/>
    <x v="1300"/>
    <x v="0"/>
    <x v="30"/>
    <x v="46"/>
    <x v="363"/>
    <x v="14"/>
  </r>
  <r>
    <x v="3336"/>
    <x v="82"/>
    <x v="3"/>
    <x v="2"/>
    <x v="216"/>
    <x v="265"/>
    <x v="1"/>
    <x v="21"/>
    <x v="0"/>
    <x v="3726"/>
    <x v="210"/>
    <x v="234"/>
    <x v="627"/>
    <x v="34"/>
    <x v="21"/>
    <x v="2"/>
    <x v="182"/>
    <x v="0"/>
    <x v="30"/>
    <x v="49"/>
    <x v="61"/>
    <x v="14"/>
  </r>
  <r>
    <x v="3072"/>
    <x v="82"/>
    <x v="3"/>
    <x v="2"/>
    <x v="216"/>
    <x v="265"/>
    <x v="1"/>
    <x v="22"/>
    <x v="0"/>
    <x v="3464"/>
    <x v="217"/>
    <x v="239"/>
    <x v="627"/>
    <x v="34"/>
    <x v="21"/>
    <x v="15"/>
    <x v="708"/>
    <x v="0"/>
    <x v="30"/>
    <x v="49"/>
    <x v="213"/>
    <x v="14"/>
  </r>
  <r>
    <x v="3344"/>
    <x v="82"/>
    <x v="3"/>
    <x v="2"/>
    <x v="216"/>
    <x v="265"/>
    <x v="1"/>
    <x v="21"/>
    <x v="0"/>
    <x v="3734"/>
    <x v="227"/>
    <x v="252"/>
    <x v="627"/>
    <x v="34"/>
    <x v="21"/>
    <x v="2"/>
    <x v="182"/>
    <x v="0"/>
    <x v="30"/>
    <x v="49"/>
    <x v="61"/>
    <x v="14"/>
  </r>
  <r>
    <x v="880"/>
    <x v="82"/>
    <x v="3"/>
    <x v="2"/>
    <x v="216"/>
    <x v="265"/>
    <x v="2"/>
    <x v="21"/>
    <x v="0"/>
    <x v="2784"/>
    <x v="227"/>
    <x v="248"/>
    <x v="627"/>
    <x v="34"/>
    <x v="21"/>
    <x v="12"/>
    <x v="671"/>
    <x v="0"/>
    <x v="30"/>
    <x v="44"/>
    <x v="190"/>
    <x v="14"/>
  </r>
  <r>
    <x v="2548"/>
    <x v="82"/>
    <x v="3"/>
    <x v="2"/>
    <x v="216"/>
    <x v="265"/>
    <x v="2"/>
    <x v="22"/>
    <x v="0"/>
    <x v="2656"/>
    <x v="231"/>
    <x v="254"/>
    <x v="627"/>
    <x v="34"/>
    <x v="21"/>
    <x v="35"/>
    <x v="1300"/>
    <x v="0"/>
    <x v="30"/>
    <x v="46"/>
    <x v="363"/>
    <x v="14"/>
  </r>
  <r>
    <x v="3080"/>
    <x v="82"/>
    <x v="3"/>
    <x v="2"/>
    <x v="216"/>
    <x v="265"/>
    <x v="1"/>
    <x v="22"/>
    <x v="0"/>
    <x v="3472"/>
    <x v="238"/>
    <x v="262"/>
    <x v="627"/>
    <x v="34"/>
    <x v="21"/>
    <x v="15"/>
    <x v="708"/>
    <x v="0"/>
    <x v="30"/>
    <x v="49"/>
    <x v="213"/>
    <x v="14"/>
  </r>
  <r>
    <x v="3351"/>
    <x v="82"/>
    <x v="3"/>
    <x v="2"/>
    <x v="216"/>
    <x v="265"/>
    <x v="1"/>
    <x v="21"/>
    <x v="0"/>
    <x v="3740"/>
    <x v="247"/>
    <x v="269"/>
    <x v="627"/>
    <x v="34"/>
    <x v="21"/>
    <x v="2"/>
    <x v="182"/>
    <x v="0"/>
    <x v="30"/>
    <x v="49"/>
    <x v="61"/>
    <x v="14"/>
  </r>
  <r>
    <x v="906"/>
    <x v="82"/>
    <x v="3"/>
    <x v="2"/>
    <x v="216"/>
    <x v="265"/>
    <x v="2"/>
    <x v="23"/>
    <x v="0"/>
    <x v="2829"/>
    <x v="250"/>
    <x v="269"/>
    <x v="627"/>
    <x v="34"/>
    <x v="21"/>
    <x v="0"/>
    <x v="95"/>
    <x v="0"/>
    <x v="30"/>
    <x v="44"/>
    <x v="30"/>
    <x v="14"/>
  </r>
  <r>
    <x v="881"/>
    <x v="82"/>
    <x v="3"/>
    <x v="2"/>
    <x v="216"/>
    <x v="265"/>
    <x v="2"/>
    <x v="21"/>
    <x v="0"/>
    <x v="2786"/>
    <x v="250"/>
    <x v="269"/>
    <x v="627"/>
    <x v="34"/>
    <x v="21"/>
    <x v="12"/>
    <x v="671"/>
    <x v="0"/>
    <x v="30"/>
    <x v="44"/>
    <x v="190"/>
    <x v="14"/>
  </r>
  <r>
    <x v="2549"/>
    <x v="82"/>
    <x v="3"/>
    <x v="2"/>
    <x v="216"/>
    <x v="265"/>
    <x v="2"/>
    <x v="22"/>
    <x v="0"/>
    <x v="2657"/>
    <x v="253"/>
    <x v="274"/>
    <x v="627"/>
    <x v="34"/>
    <x v="21"/>
    <x v="35"/>
    <x v="1300"/>
    <x v="0"/>
    <x v="30"/>
    <x v="46"/>
    <x v="363"/>
    <x v="14"/>
  </r>
  <r>
    <x v="3097"/>
    <x v="82"/>
    <x v="3"/>
    <x v="2"/>
    <x v="216"/>
    <x v="265"/>
    <x v="1"/>
    <x v="22"/>
    <x v="0"/>
    <x v="3489"/>
    <x v="259"/>
    <x v="283"/>
    <x v="627"/>
    <x v="34"/>
    <x v="21"/>
    <x v="15"/>
    <x v="708"/>
    <x v="0"/>
    <x v="30"/>
    <x v="49"/>
    <x v="213"/>
    <x v="14"/>
  </r>
  <r>
    <x v="3294"/>
    <x v="82"/>
    <x v="3"/>
    <x v="2"/>
    <x v="216"/>
    <x v="265"/>
    <x v="1"/>
    <x v="21"/>
    <x v="0"/>
    <x v="3681"/>
    <x v="264"/>
    <x v="287"/>
    <x v="627"/>
    <x v="34"/>
    <x v="21"/>
    <x v="2"/>
    <x v="182"/>
    <x v="0"/>
    <x v="30"/>
    <x v="49"/>
    <x v="61"/>
    <x v="14"/>
  </r>
  <r>
    <x v="882"/>
    <x v="82"/>
    <x v="3"/>
    <x v="2"/>
    <x v="216"/>
    <x v="265"/>
    <x v="2"/>
    <x v="21"/>
    <x v="0"/>
    <x v="2787"/>
    <x v="271"/>
    <x v="291"/>
    <x v="627"/>
    <x v="34"/>
    <x v="21"/>
    <x v="12"/>
    <x v="671"/>
    <x v="0"/>
    <x v="30"/>
    <x v="44"/>
    <x v="190"/>
    <x v="14"/>
  </r>
  <r>
    <x v="2550"/>
    <x v="82"/>
    <x v="3"/>
    <x v="2"/>
    <x v="216"/>
    <x v="265"/>
    <x v="2"/>
    <x v="22"/>
    <x v="0"/>
    <x v="2658"/>
    <x v="277"/>
    <x v="301"/>
    <x v="627"/>
    <x v="34"/>
    <x v="21"/>
    <x v="35"/>
    <x v="1300"/>
    <x v="0"/>
    <x v="30"/>
    <x v="46"/>
    <x v="363"/>
    <x v="14"/>
  </r>
  <r>
    <x v="3089"/>
    <x v="82"/>
    <x v="3"/>
    <x v="2"/>
    <x v="216"/>
    <x v="265"/>
    <x v="1"/>
    <x v="22"/>
    <x v="0"/>
    <x v="3481"/>
    <x v="281"/>
    <x v="306"/>
    <x v="627"/>
    <x v="34"/>
    <x v="21"/>
    <x v="15"/>
    <x v="708"/>
    <x v="0"/>
    <x v="30"/>
    <x v="49"/>
    <x v="213"/>
    <x v="14"/>
  </r>
  <r>
    <x v="3332"/>
    <x v="82"/>
    <x v="3"/>
    <x v="2"/>
    <x v="216"/>
    <x v="265"/>
    <x v="1"/>
    <x v="21"/>
    <x v="0"/>
    <x v="3722"/>
    <x v="285"/>
    <x v="310"/>
    <x v="627"/>
    <x v="34"/>
    <x v="21"/>
    <x v="2"/>
    <x v="182"/>
    <x v="0"/>
    <x v="30"/>
    <x v="49"/>
    <x v="61"/>
    <x v="14"/>
  </r>
  <r>
    <x v="907"/>
    <x v="82"/>
    <x v="3"/>
    <x v="2"/>
    <x v="216"/>
    <x v="265"/>
    <x v="2"/>
    <x v="23"/>
    <x v="0"/>
    <x v="2830"/>
    <x v="292"/>
    <x v="313"/>
    <x v="627"/>
    <x v="34"/>
    <x v="21"/>
    <x v="0"/>
    <x v="95"/>
    <x v="0"/>
    <x v="30"/>
    <x v="44"/>
    <x v="30"/>
    <x v="14"/>
  </r>
  <r>
    <x v="883"/>
    <x v="82"/>
    <x v="3"/>
    <x v="2"/>
    <x v="216"/>
    <x v="265"/>
    <x v="2"/>
    <x v="21"/>
    <x v="0"/>
    <x v="2788"/>
    <x v="292"/>
    <x v="313"/>
    <x v="627"/>
    <x v="34"/>
    <x v="21"/>
    <x v="12"/>
    <x v="671"/>
    <x v="0"/>
    <x v="30"/>
    <x v="44"/>
    <x v="190"/>
    <x v="14"/>
  </r>
  <r>
    <x v="2551"/>
    <x v="82"/>
    <x v="3"/>
    <x v="2"/>
    <x v="216"/>
    <x v="265"/>
    <x v="2"/>
    <x v="22"/>
    <x v="0"/>
    <x v="2659"/>
    <x v="300"/>
    <x v="322"/>
    <x v="627"/>
    <x v="34"/>
    <x v="21"/>
    <x v="35"/>
    <x v="1300"/>
    <x v="0"/>
    <x v="30"/>
    <x v="46"/>
    <x v="363"/>
    <x v="14"/>
  </r>
  <r>
    <x v="3119"/>
    <x v="82"/>
    <x v="3"/>
    <x v="2"/>
    <x v="216"/>
    <x v="265"/>
    <x v="1"/>
    <x v="22"/>
    <x v="0"/>
    <x v="3510"/>
    <x v="303"/>
    <x v="328"/>
    <x v="627"/>
    <x v="34"/>
    <x v="21"/>
    <x v="15"/>
    <x v="708"/>
    <x v="0"/>
    <x v="30"/>
    <x v="49"/>
    <x v="213"/>
    <x v="14"/>
  </r>
  <r>
    <x v="3338"/>
    <x v="82"/>
    <x v="3"/>
    <x v="2"/>
    <x v="216"/>
    <x v="265"/>
    <x v="1"/>
    <x v="21"/>
    <x v="0"/>
    <x v="3728"/>
    <x v="306"/>
    <x v="332"/>
    <x v="627"/>
    <x v="34"/>
    <x v="21"/>
    <x v="2"/>
    <x v="182"/>
    <x v="0"/>
    <x v="30"/>
    <x v="49"/>
    <x v="61"/>
    <x v="14"/>
  </r>
  <r>
    <x v="884"/>
    <x v="82"/>
    <x v="3"/>
    <x v="2"/>
    <x v="216"/>
    <x v="265"/>
    <x v="2"/>
    <x v="21"/>
    <x v="0"/>
    <x v="2789"/>
    <x v="314"/>
    <x v="335"/>
    <x v="627"/>
    <x v="34"/>
    <x v="21"/>
    <x v="12"/>
    <x v="671"/>
    <x v="0"/>
    <x v="30"/>
    <x v="44"/>
    <x v="190"/>
    <x v="14"/>
  </r>
  <r>
    <x v="2552"/>
    <x v="82"/>
    <x v="3"/>
    <x v="2"/>
    <x v="216"/>
    <x v="265"/>
    <x v="2"/>
    <x v="22"/>
    <x v="0"/>
    <x v="2660"/>
    <x v="319"/>
    <x v="345"/>
    <x v="627"/>
    <x v="34"/>
    <x v="21"/>
    <x v="35"/>
    <x v="1300"/>
    <x v="0"/>
    <x v="30"/>
    <x v="46"/>
    <x v="363"/>
    <x v="14"/>
  </r>
  <r>
    <x v="3074"/>
    <x v="82"/>
    <x v="3"/>
    <x v="2"/>
    <x v="216"/>
    <x v="265"/>
    <x v="1"/>
    <x v="22"/>
    <x v="0"/>
    <x v="3466"/>
    <x v="324"/>
    <x v="351"/>
    <x v="627"/>
    <x v="34"/>
    <x v="21"/>
    <x v="15"/>
    <x v="708"/>
    <x v="0"/>
    <x v="30"/>
    <x v="49"/>
    <x v="213"/>
    <x v="14"/>
  </r>
  <r>
    <x v="3346"/>
    <x v="82"/>
    <x v="3"/>
    <x v="2"/>
    <x v="216"/>
    <x v="265"/>
    <x v="1"/>
    <x v="21"/>
    <x v="0"/>
    <x v="3736"/>
    <x v="328"/>
    <x v="354"/>
    <x v="627"/>
    <x v="34"/>
    <x v="21"/>
    <x v="2"/>
    <x v="182"/>
    <x v="0"/>
    <x v="30"/>
    <x v="49"/>
    <x v="61"/>
    <x v="14"/>
  </r>
  <r>
    <x v="910"/>
    <x v="82"/>
    <x v="3"/>
    <x v="2"/>
    <x v="216"/>
    <x v="265"/>
    <x v="2"/>
    <x v="23"/>
    <x v="0"/>
    <x v="2833"/>
    <x v="335"/>
    <x v="358"/>
    <x v="627"/>
    <x v="34"/>
    <x v="21"/>
    <x v="0"/>
    <x v="95"/>
    <x v="0"/>
    <x v="30"/>
    <x v="44"/>
    <x v="30"/>
    <x v="14"/>
  </r>
  <r>
    <x v="885"/>
    <x v="82"/>
    <x v="3"/>
    <x v="2"/>
    <x v="216"/>
    <x v="265"/>
    <x v="2"/>
    <x v="21"/>
    <x v="0"/>
    <x v="2790"/>
    <x v="335"/>
    <x v="358"/>
    <x v="627"/>
    <x v="34"/>
    <x v="21"/>
    <x v="12"/>
    <x v="671"/>
    <x v="0"/>
    <x v="30"/>
    <x v="44"/>
    <x v="190"/>
    <x v="14"/>
  </r>
  <r>
    <x v="3640"/>
    <x v="82"/>
    <x v="3"/>
    <x v="2"/>
    <x v="216"/>
    <x v="265"/>
    <x v="2"/>
    <x v="22"/>
    <x v="0"/>
    <x v="2661"/>
    <x v="347"/>
    <x v="369"/>
    <x v="627"/>
    <x v="34"/>
    <x v="21"/>
    <x v="35"/>
    <x v="1300"/>
    <x v="0"/>
    <x v="30"/>
    <x v="46"/>
    <x v="363"/>
    <x v="14"/>
  </r>
  <r>
    <x v="3082"/>
    <x v="82"/>
    <x v="3"/>
    <x v="2"/>
    <x v="216"/>
    <x v="265"/>
    <x v="1"/>
    <x v="22"/>
    <x v="0"/>
    <x v="3474"/>
    <x v="347"/>
    <x v="372"/>
    <x v="627"/>
    <x v="34"/>
    <x v="21"/>
    <x v="15"/>
    <x v="708"/>
    <x v="0"/>
    <x v="30"/>
    <x v="49"/>
    <x v="213"/>
    <x v="14"/>
  </r>
  <r>
    <x v="3353"/>
    <x v="82"/>
    <x v="3"/>
    <x v="2"/>
    <x v="216"/>
    <x v="265"/>
    <x v="1"/>
    <x v="21"/>
    <x v="0"/>
    <x v="3742"/>
    <x v="352"/>
    <x v="376"/>
    <x v="627"/>
    <x v="34"/>
    <x v="21"/>
    <x v="2"/>
    <x v="182"/>
    <x v="0"/>
    <x v="30"/>
    <x v="49"/>
    <x v="61"/>
    <x v="14"/>
  </r>
  <r>
    <x v="886"/>
    <x v="82"/>
    <x v="3"/>
    <x v="2"/>
    <x v="216"/>
    <x v="265"/>
    <x v="2"/>
    <x v="21"/>
    <x v="0"/>
    <x v="2791"/>
    <x v="361"/>
    <x v="380"/>
    <x v="627"/>
    <x v="34"/>
    <x v="21"/>
    <x v="12"/>
    <x v="671"/>
    <x v="0"/>
    <x v="30"/>
    <x v="44"/>
    <x v="190"/>
    <x v="14"/>
  </r>
  <r>
    <x v="2553"/>
    <x v="82"/>
    <x v="3"/>
    <x v="2"/>
    <x v="216"/>
    <x v="265"/>
    <x v="2"/>
    <x v="22"/>
    <x v="0"/>
    <x v="2662"/>
    <x v="371"/>
    <x v="394"/>
    <x v="627"/>
    <x v="34"/>
    <x v="21"/>
    <x v="35"/>
    <x v="1300"/>
    <x v="0"/>
    <x v="30"/>
    <x v="46"/>
    <x v="363"/>
    <x v="14"/>
  </r>
  <r>
    <x v="3186"/>
    <x v="82"/>
    <x v="3"/>
    <x v="2"/>
    <x v="216"/>
    <x v="265"/>
    <x v="1"/>
    <x v="22"/>
    <x v="0"/>
    <x v="3353"/>
    <x v="371"/>
    <x v="396"/>
    <x v="627"/>
    <x v="34"/>
    <x v="21"/>
    <x v="15"/>
    <x v="708"/>
    <x v="0"/>
    <x v="30"/>
    <x v="49"/>
    <x v="213"/>
    <x v="14"/>
  </r>
  <r>
    <x v="3314"/>
    <x v="82"/>
    <x v="3"/>
    <x v="2"/>
    <x v="216"/>
    <x v="265"/>
    <x v="1"/>
    <x v="21"/>
    <x v="0"/>
    <x v="3702"/>
    <x v="376"/>
    <x v="401"/>
    <x v="627"/>
    <x v="34"/>
    <x v="21"/>
    <x v="2"/>
    <x v="182"/>
    <x v="0"/>
    <x v="30"/>
    <x v="49"/>
    <x v="61"/>
    <x v="14"/>
  </r>
  <r>
    <x v="887"/>
    <x v="82"/>
    <x v="3"/>
    <x v="2"/>
    <x v="216"/>
    <x v="265"/>
    <x v="2"/>
    <x v="21"/>
    <x v="0"/>
    <x v="2792"/>
    <x v="385"/>
    <x v="403"/>
    <x v="627"/>
    <x v="34"/>
    <x v="21"/>
    <x v="12"/>
    <x v="671"/>
    <x v="0"/>
    <x v="30"/>
    <x v="44"/>
    <x v="190"/>
    <x v="14"/>
  </r>
  <r>
    <x v="3513"/>
    <x v="82"/>
    <x v="3"/>
    <x v="2"/>
    <x v="216"/>
    <x v="265"/>
    <x v="2"/>
    <x v="22"/>
    <x v="0"/>
    <x v="2663"/>
    <x v="388"/>
    <x v="408"/>
    <x v="627"/>
    <x v="34"/>
    <x v="21"/>
    <x v="35"/>
    <x v="1300"/>
    <x v="0"/>
    <x v="30"/>
    <x v="46"/>
    <x v="363"/>
    <x v="14"/>
  </r>
  <r>
    <x v="3192"/>
    <x v="82"/>
    <x v="3"/>
    <x v="2"/>
    <x v="216"/>
    <x v="265"/>
    <x v="1"/>
    <x v="22"/>
    <x v="0"/>
    <x v="3230"/>
    <x v="395"/>
    <x v="417"/>
    <x v="627"/>
    <x v="34"/>
    <x v="21"/>
    <x v="15"/>
    <x v="708"/>
    <x v="0"/>
    <x v="30"/>
    <x v="49"/>
    <x v="213"/>
    <x v="14"/>
  </r>
  <r>
    <x v="3381"/>
    <x v="82"/>
    <x v="3"/>
    <x v="2"/>
    <x v="216"/>
    <x v="265"/>
    <x v="1"/>
    <x v="21"/>
    <x v="0"/>
    <x v="3772"/>
    <x v="399"/>
    <x v="421"/>
    <x v="627"/>
    <x v="34"/>
    <x v="21"/>
    <x v="2"/>
    <x v="182"/>
    <x v="0"/>
    <x v="30"/>
    <x v="49"/>
    <x v="61"/>
    <x v="14"/>
  </r>
  <r>
    <x v="888"/>
    <x v="82"/>
    <x v="3"/>
    <x v="2"/>
    <x v="216"/>
    <x v="265"/>
    <x v="2"/>
    <x v="21"/>
    <x v="0"/>
    <x v="2793"/>
    <x v="407"/>
    <x v="425"/>
    <x v="627"/>
    <x v="34"/>
    <x v="21"/>
    <x v="12"/>
    <x v="671"/>
    <x v="0"/>
    <x v="30"/>
    <x v="44"/>
    <x v="190"/>
    <x v="14"/>
  </r>
  <r>
    <x v="2554"/>
    <x v="82"/>
    <x v="3"/>
    <x v="2"/>
    <x v="216"/>
    <x v="265"/>
    <x v="2"/>
    <x v="22"/>
    <x v="0"/>
    <x v="2664"/>
    <x v="417"/>
    <x v="438"/>
    <x v="627"/>
    <x v="34"/>
    <x v="21"/>
    <x v="35"/>
    <x v="1300"/>
    <x v="0"/>
    <x v="30"/>
    <x v="46"/>
    <x v="363"/>
    <x v="14"/>
  </r>
  <r>
    <x v="3147"/>
    <x v="82"/>
    <x v="3"/>
    <x v="2"/>
    <x v="216"/>
    <x v="265"/>
    <x v="1"/>
    <x v="22"/>
    <x v="0"/>
    <x v="3231"/>
    <x v="417"/>
    <x v="440"/>
    <x v="627"/>
    <x v="34"/>
    <x v="21"/>
    <x v="15"/>
    <x v="708"/>
    <x v="0"/>
    <x v="30"/>
    <x v="49"/>
    <x v="213"/>
    <x v="14"/>
  </r>
  <r>
    <x v="3385"/>
    <x v="82"/>
    <x v="3"/>
    <x v="2"/>
    <x v="216"/>
    <x v="265"/>
    <x v="1"/>
    <x v="21"/>
    <x v="0"/>
    <x v="3776"/>
    <x v="421"/>
    <x v="444"/>
    <x v="627"/>
    <x v="34"/>
    <x v="21"/>
    <x v="2"/>
    <x v="182"/>
    <x v="0"/>
    <x v="30"/>
    <x v="49"/>
    <x v="61"/>
    <x v="14"/>
  </r>
  <r>
    <x v="889"/>
    <x v="82"/>
    <x v="3"/>
    <x v="2"/>
    <x v="216"/>
    <x v="265"/>
    <x v="2"/>
    <x v="21"/>
    <x v="0"/>
    <x v="2795"/>
    <x v="428"/>
    <x v="448"/>
    <x v="627"/>
    <x v="34"/>
    <x v="21"/>
    <x v="12"/>
    <x v="671"/>
    <x v="0"/>
    <x v="30"/>
    <x v="44"/>
    <x v="190"/>
    <x v="14"/>
  </r>
  <r>
    <x v="2555"/>
    <x v="82"/>
    <x v="3"/>
    <x v="2"/>
    <x v="216"/>
    <x v="265"/>
    <x v="2"/>
    <x v="22"/>
    <x v="0"/>
    <x v="2665"/>
    <x v="439"/>
    <x v="458"/>
    <x v="627"/>
    <x v="34"/>
    <x v="21"/>
    <x v="35"/>
    <x v="1300"/>
    <x v="0"/>
    <x v="30"/>
    <x v="46"/>
    <x v="363"/>
    <x v="14"/>
  </r>
  <r>
    <x v="3129"/>
    <x v="82"/>
    <x v="3"/>
    <x v="2"/>
    <x v="216"/>
    <x v="265"/>
    <x v="1"/>
    <x v="22"/>
    <x v="0"/>
    <x v="3522"/>
    <x v="439"/>
    <x v="460"/>
    <x v="627"/>
    <x v="34"/>
    <x v="21"/>
    <x v="15"/>
    <x v="708"/>
    <x v="0"/>
    <x v="30"/>
    <x v="49"/>
    <x v="213"/>
    <x v="14"/>
  </r>
  <r>
    <x v="3915"/>
    <x v="82"/>
    <x v="3"/>
    <x v="2"/>
    <x v="216"/>
    <x v="265"/>
    <x v="1"/>
    <x v="21"/>
    <x v="0"/>
    <x v="3766"/>
    <x v="449"/>
    <x v="470"/>
    <x v="627"/>
    <x v="34"/>
    <x v="21"/>
    <x v="2"/>
    <x v="182"/>
    <x v="0"/>
    <x v="30"/>
    <x v="49"/>
    <x v="61"/>
    <x v="14"/>
  </r>
  <r>
    <x v="890"/>
    <x v="82"/>
    <x v="3"/>
    <x v="2"/>
    <x v="216"/>
    <x v="265"/>
    <x v="2"/>
    <x v="21"/>
    <x v="0"/>
    <x v="2797"/>
    <x v="449"/>
    <x v="466"/>
    <x v="627"/>
    <x v="34"/>
    <x v="21"/>
    <x v="12"/>
    <x v="671"/>
    <x v="0"/>
    <x v="30"/>
    <x v="44"/>
    <x v="190"/>
    <x v="14"/>
  </r>
  <r>
    <x v="3927"/>
    <x v="82"/>
    <x v="3"/>
    <x v="2"/>
    <x v="216"/>
    <x v="265"/>
    <x v="1"/>
    <x v="22"/>
    <x v="0"/>
    <x v="3517"/>
    <x v="452"/>
    <x v="473"/>
    <x v="627"/>
    <x v="34"/>
    <x v="21"/>
    <x v="15"/>
    <x v="708"/>
    <x v="0"/>
    <x v="30"/>
    <x v="49"/>
    <x v="213"/>
    <x v="14"/>
  </r>
  <r>
    <x v="2556"/>
    <x v="82"/>
    <x v="3"/>
    <x v="2"/>
    <x v="216"/>
    <x v="265"/>
    <x v="2"/>
    <x v="22"/>
    <x v="0"/>
    <x v="2666"/>
    <x v="462"/>
    <x v="482"/>
    <x v="627"/>
    <x v="34"/>
    <x v="21"/>
    <x v="35"/>
    <x v="1300"/>
    <x v="0"/>
    <x v="30"/>
    <x v="46"/>
    <x v="363"/>
    <x v="14"/>
  </r>
  <r>
    <x v="3401"/>
    <x v="82"/>
    <x v="3"/>
    <x v="2"/>
    <x v="216"/>
    <x v="265"/>
    <x v="1"/>
    <x v="21"/>
    <x v="0"/>
    <x v="3792"/>
    <x v="462"/>
    <x v="485"/>
    <x v="627"/>
    <x v="34"/>
    <x v="21"/>
    <x v="2"/>
    <x v="182"/>
    <x v="0"/>
    <x v="30"/>
    <x v="49"/>
    <x v="61"/>
    <x v="14"/>
  </r>
  <r>
    <x v="3062"/>
    <x v="82"/>
    <x v="3"/>
    <x v="2"/>
    <x v="216"/>
    <x v="265"/>
    <x v="1"/>
    <x v="22"/>
    <x v="0"/>
    <x v="3454"/>
    <x v="466"/>
    <x v="489"/>
    <x v="627"/>
    <x v="34"/>
    <x v="21"/>
    <x v="15"/>
    <x v="708"/>
    <x v="0"/>
    <x v="30"/>
    <x v="49"/>
    <x v="213"/>
    <x v="14"/>
  </r>
  <r>
    <x v="2531"/>
    <x v="82"/>
    <x v="3"/>
    <x v="2"/>
    <x v="216"/>
    <x v="265"/>
    <x v="2"/>
    <x v="21"/>
    <x v="0"/>
    <x v="2801"/>
    <x v="469"/>
    <x v="489"/>
    <x v="627"/>
    <x v="34"/>
    <x v="21"/>
    <x v="12"/>
    <x v="671"/>
    <x v="0"/>
    <x v="30"/>
    <x v="44"/>
    <x v="190"/>
    <x v="14"/>
  </r>
  <r>
    <x v="914"/>
    <x v="82"/>
    <x v="3"/>
    <x v="2"/>
    <x v="216"/>
    <x v="265"/>
    <x v="2"/>
    <x v="23"/>
    <x v="0"/>
    <x v="2837"/>
    <x v="469"/>
    <x v="489"/>
    <x v="627"/>
    <x v="34"/>
    <x v="21"/>
    <x v="0"/>
    <x v="95"/>
    <x v="0"/>
    <x v="30"/>
    <x v="44"/>
    <x v="30"/>
    <x v="14"/>
  </r>
  <r>
    <x v="3190"/>
    <x v="82"/>
    <x v="3"/>
    <x v="2"/>
    <x v="216"/>
    <x v="265"/>
    <x v="1"/>
    <x v="22"/>
    <x v="0"/>
    <x v="3576"/>
    <x v="480"/>
    <x v="500"/>
    <x v="627"/>
    <x v="34"/>
    <x v="21"/>
    <x v="15"/>
    <x v="708"/>
    <x v="0"/>
    <x v="30"/>
    <x v="49"/>
    <x v="213"/>
    <x v="14"/>
  </r>
  <r>
    <x v="2557"/>
    <x v="82"/>
    <x v="3"/>
    <x v="2"/>
    <x v="216"/>
    <x v="265"/>
    <x v="2"/>
    <x v="22"/>
    <x v="0"/>
    <x v="2667"/>
    <x v="484"/>
    <x v="501"/>
    <x v="627"/>
    <x v="34"/>
    <x v="21"/>
    <x v="35"/>
    <x v="1300"/>
    <x v="0"/>
    <x v="30"/>
    <x v="46"/>
    <x v="363"/>
    <x v="14"/>
  </r>
  <r>
    <x v="3298"/>
    <x v="82"/>
    <x v="3"/>
    <x v="2"/>
    <x v="216"/>
    <x v="265"/>
    <x v="1"/>
    <x v="21"/>
    <x v="0"/>
    <x v="3685"/>
    <x v="484"/>
    <x v="504"/>
    <x v="627"/>
    <x v="34"/>
    <x v="21"/>
    <x v="2"/>
    <x v="182"/>
    <x v="0"/>
    <x v="30"/>
    <x v="49"/>
    <x v="61"/>
    <x v="14"/>
  </r>
  <r>
    <x v="891"/>
    <x v="82"/>
    <x v="3"/>
    <x v="2"/>
    <x v="216"/>
    <x v="265"/>
    <x v="2"/>
    <x v="21"/>
    <x v="0"/>
    <x v="2803"/>
    <x v="490"/>
    <x v="506"/>
    <x v="627"/>
    <x v="34"/>
    <x v="21"/>
    <x v="12"/>
    <x v="671"/>
    <x v="0"/>
    <x v="30"/>
    <x v="44"/>
    <x v="190"/>
    <x v="14"/>
  </r>
  <r>
    <x v="3194"/>
    <x v="82"/>
    <x v="3"/>
    <x v="2"/>
    <x v="216"/>
    <x v="265"/>
    <x v="1"/>
    <x v="22"/>
    <x v="0"/>
    <x v="3578"/>
    <x v="494"/>
    <x v="513"/>
    <x v="627"/>
    <x v="34"/>
    <x v="21"/>
    <x v="15"/>
    <x v="708"/>
    <x v="0"/>
    <x v="30"/>
    <x v="49"/>
    <x v="213"/>
    <x v="14"/>
  </r>
  <r>
    <x v="3316"/>
    <x v="82"/>
    <x v="3"/>
    <x v="2"/>
    <x v="216"/>
    <x v="265"/>
    <x v="1"/>
    <x v="21"/>
    <x v="0"/>
    <x v="3704"/>
    <x v="497"/>
    <x v="516"/>
    <x v="627"/>
    <x v="34"/>
    <x v="21"/>
    <x v="2"/>
    <x v="182"/>
    <x v="0"/>
    <x v="30"/>
    <x v="49"/>
    <x v="61"/>
    <x v="14"/>
  </r>
  <r>
    <x v="2558"/>
    <x v="82"/>
    <x v="3"/>
    <x v="2"/>
    <x v="216"/>
    <x v="265"/>
    <x v="2"/>
    <x v="22"/>
    <x v="0"/>
    <x v="2668"/>
    <x v="503"/>
    <x v="521"/>
    <x v="627"/>
    <x v="34"/>
    <x v="21"/>
    <x v="35"/>
    <x v="1300"/>
    <x v="0"/>
    <x v="30"/>
    <x v="46"/>
    <x v="363"/>
    <x v="14"/>
  </r>
  <r>
    <x v="3928"/>
    <x v="82"/>
    <x v="3"/>
    <x v="2"/>
    <x v="216"/>
    <x v="265"/>
    <x v="1"/>
    <x v="22"/>
    <x v="0"/>
    <x v="4022"/>
    <x v="507"/>
    <x v="526"/>
    <x v="627"/>
    <x v="34"/>
    <x v="21"/>
    <x v="15"/>
    <x v="708"/>
    <x v="0"/>
    <x v="30"/>
    <x v="49"/>
    <x v="213"/>
    <x v="14"/>
  </r>
  <r>
    <x v="3383"/>
    <x v="82"/>
    <x v="3"/>
    <x v="2"/>
    <x v="216"/>
    <x v="265"/>
    <x v="1"/>
    <x v="21"/>
    <x v="0"/>
    <x v="3774"/>
    <x v="510"/>
    <x v="529"/>
    <x v="627"/>
    <x v="34"/>
    <x v="21"/>
    <x v="2"/>
    <x v="182"/>
    <x v="0"/>
    <x v="30"/>
    <x v="49"/>
    <x v="61"/>
    <x v="14"/>
  </r>
  <r>
    <x v="2534"/>
    <x v="82"/>
    <x v="3"/>
    <x v="2"/>
    <x v="216"/>
    <x v="265"/>
    <x v="2"/>
    <x v="21"/>
    <x v="0"/>
    <x v="2805"/>
    <x v="510"/>
    <x v="526"/>
    <x v="627"/>
    <x v="34"/>
    <x v="21"/>
    <x v="12"/>
    <x v="671"/>
    <x v="0"/>
    <x v="30"/>
    <x v="44"/>
    <x v="190"/>
    <x v="14"/>
  </r>
  <r>
    <x v="915"/>
    <x v="82"/>
    <x v="3"/>
    <x v="2"/>
    <x v="216"/>
    <x v="265"/>
    <x v="2"/>
    <x v="23"/>
    <x v="0"/>
    <x v="2838"/>
    <x v="510"/>
    <x v="526"/>
    <x v="627"/>
    <x v="34"/>
    <x v="21"/>
    <x v="0"/>
    <x v="95"/>
    <x v="0"/>
    <x v="30"/>
    <x v="44"/>
    <x v="30"/>
    <x v="14"/>
  </r>
  <r>
    <x v="3149"/>
    <x v="82"/>
    <x v="3"/>
    <x v="2"/>
    <x v="216"/>
    <x v="265"/>
    <x v="1"/>
    <x v="22"/>
    <x v="0"/>
    <x v="3542"/>
    <x v="518"/>
    <x v="539"/>
    <x v="627"/>
    <x v="34"/>
    <x v="21"/>
    <x v="15"/>
    <x v="708"/>
    <x v="0"/>
    <x v="30"/>
    <x v="49"/>
    <x v="213"/>
    <x v="14"/>
  </r>
  <r>
    <x v="2559"/>
    <x v="82"/>
    <x v="3"/>
    <x v="2"/>
    <x v="216"/>
    <x v="265"/>
    <x v="2"/>
    <x v="22"/>
    <x v="0"/>
    <x v="2669"/>
    <x v="522"/>
    <x v="540"/>
    <x v="627"/>
    <x v="34"/>
    <x v="21"/>
    <x v="35"/>
    <x v="1300"/>
    <x v="0"/>
    <x v="30"/>
    <x v="46"/>
    <x v="363"/>
    <x v="14"/>
  </r>
  <r>
    <x v="3387"/>
    <x v="82"/>
    <x v="3"/>
    <x v="2"/>
    <x v="216"/>
    <x v="265"/>
    <x v="1"/>
    <x v="21"/>
    <x v="0"/>
    <x v="3778"/>
    <x v="522"/>
    <x v="542"/>
    <x v="627"/>
    <x v="34"/>
    <x v="21"/>
    <x v="2"/>
    <x v="182"/>
    <x v="0"/>
    <x v="30"/>
    <x v="49"/>
    <x v="61"/>
    <x v="14"/>
  </r>
  <r>
    <x v="892"/>
    <x v="82"/>
    <x v="3"/>
    <x v="2"/>
    <x v="216"/>
    <x v="265"/>
    <x v="2"/>
    <x v="21"/>
    <x v="0"/>
    <x v="2806"/>
    <x v="529"/>
    <x v="545"/>
    <x v="627"/>
    <x v="34"/>
    <x v="21"/>
    <x v="12"/>
    <x v="671"/>
    <x v="0"/>
    <x v="30"/>
    <x v="44"/>
    <x v="190"/>
    <x v="14"/>
  </r>
  <r>
    <x v="3131"/>
    <x v="82"/>
    <x v="3"/>
    <x v="2"/>
    <x v="216"/>
    <x v="265"/>
    <x v="1"/>
    <x v="22"/>
    <x v="0"/>
    <x v="3524"/>
    <x v="532"/>
    <x v="551"/>
    <x v="627"/>
    <x v="34"/>
    <x v="21"/>
    <x v="15"/>
    <x v="708"/>
    <x v="0"/>
    <x v="30"/>
    <x v="49"/>
    <x v="213"/>
    <x v="14"/>
  </r>
  <r>
    <x v="3398"/>
    <x v="82"/>
    <x v="3"/>
    <x v="2"/>
    <x v="216"/>
    <x v="265"/>
    <x v="1"/>
    <x v="21"/>
    <x v="0"/>
    <x v="3789"/>
    <x v="536"/>
    <x v="554"/>
    <x v="627"/>
    <x v="34"/>
    <x v="21"/>
    <x v="2"/>
    <x v="182"/>
    <x v="0"/>
    <x v="30"/>
    <x v="49"/>
    <x v="61"/>
    <x v="14"/>
  </r>
  <r>
    <x v="2560"/>
    <x v="82"/>
    <x v="3"/>
    <x v="2"/>
    <x v="216"/>
    <x v="265"/>
    <x v="2"/>
    <x v="22"/>
    <x v="0"/>
    <x v="2670"/>
    <x v="545"/>
    <x v="563"/>
    <x v="627"/>
    <x v="34"/>
    <x v="21"/>
    <x v="35"/>
    <x v="1300"/>
    <x v="0"/>
    <x v="30"/>
    <x v="46"/>
    <x v="363"/>
    <x v="14"/>
  </r>
  <r>
    <x v="3929"/>
    <x v="82"/>
    <x v="3"/>
    <x v="2"/>
    <x v="216"/>
    <x v="265"/>
    <x v="1"/>
    <x v="22"/>
    <x v="0"/>
    <x v="4023"/>
    <x v="545"/>
    <x v="564"/>
    <x v="627"/>
    <x v="34"/>
    <x v="21"/>
    <x v="15"/>
    <x v="708"/>
    <x v="0"/>
    <x v="30"/>
    <x v="49"/>
    <x v="213"/>
    <x v="14"/>
  </r>
  <r>
    <x v="3920"/>
    <x v="82"/>
    <x v="3"/>
    <x v="2"/>
    <x v="216"/>
    <x v="265"/>
    <x v="1"/>
    <x v="21"/>
    <x v="0"/>
    <x v="4017"/>
    <x v="548"/>
    <x v="568"/>
    <x v="627"/>
    <x v="34"/>
    <x v="21"/>
    <x v="2"/>
    <x v="182"/>
    <x v="0"/>
    <x v="30"/>
    <x v="49"/>
    <x v="61"/>
    <x v="14"/>
  </r>
  <r>
    <x v="2535"/>
    <x v="82"/>
    <x v="3"/>
    <x v="2"/>
    <x v="216"/>
    <x v="265"/>
    <x v="2"/>
    <x v="21"/>
    <x v="0"/>
    <x v="2807"/>
    <x v="548"/>
    <x v="564"/>
    <x v="627"/>
    <x v="34"/>
    <x v="21"/>
    <x v="12"/>
    <x v="671"/>
    <x v="0"/>
    <x v="30"/>
    <x v="44"/>
    <x v="190"/>
    <x v="14"/>
  </r>
  <r>
    <x v="3064"/>
    <x v="82"/>
    <x v="3"/>
    <x v="2"/>
    <x v="216"/>
    <x v="265"/>
    <x v="1"/>
    <x v="22"/>
    <x v="0"/>
    <x v="3456"/>
    <x v="558"/>
    <x v="580"/>
    <x v="627"/>
    <x v="34"/>
    <x v="21"/>
    <x v="15"/>
    <x v="708"/>
    <x v="0"/>
    <x v="30"/>
    <x v="49"/>
    <x v="213"/>
    <x v="14"/>
  </r>
  <r>
    <x v="3376"/>
    <x v="82"/>
    <x v="3"/>
    <x v="2"/>
    <x v="216"/>
    <x v="265"/>
    <x v="1"/>
    <x v="21"/>
    <x v="0"/>
    <x v="3767"/>
    <x v="563"/>
    <x v="585"/>
    <x v="627"/>
    <x v="34"/>
    <x v="21"/>
    <x v="2"/>
    <x v="182"/>
    <x v="0"/>
    <x v="30"/>
    <x v="49"/>
    <x v="61"/>
    <x v="14"/>
  </r>
  <r>
    <x v="2561"/>
    <x v="82"/>
    <x v="3"/>
    <x v="2"/>
    <x v="216"/>
    <x v="265"/>
    <x v="2"/>
    <x v="22"/>
    <x v="0"/>
    <x v="2671"/>
    <x v="567"/>
    <x v="587"/>
    <x v="627"/>
    <x v="34"/>
    <x v="21"/>
    <x v="35"/>
    <x v="1300"/>
    <x v="0"/>
    <x v="30"/>
    <x v="46"/>
    <x v="363"/>
    <x v="14"/>
  </r>
  <r>
    <x v="893"/>
    <x v="82"/>
    <x v="3"/>
    <x v="2"/>
    <x v="216"/>
    <x v="265"/>
    <x v="2"/>
    <x v="21"/>
    <x v="0"/>
    <x v="2809"/>
    <x v="569"/>
    <x v="588"/>
    <x v="627"/>
    <x v="34"/>
    <x v="21"/>
    <x v="12"/>
    <x v="671"/>
    <x v="0"/>
    <x v="30"/>
    <x v="44"/>
    <x v="190"/>
    <x v="14"/>
  </r>
  <r>
    <x v="3189"/>
    <x v="82"/>
    <x v="3"/>
    <x v="2"/>
    <x v="216"/>
    <x v="265"/>
    <x v="1"/>
    <x v="22"/>
    <x v="0"/>
    <x v="3232"/>
    <x v="573"/>
    <x v="595"/>
    <x v="627"/>
    <x v="34"/>
    <x v="21"/>
    <x v="15"/>
    <x v="708"/>
    <x v="0"/>
    <x v="30"/>
    <x v="49"/>
    <x v="213"/>
    <x v="14"/>
  </r>
  <r>
    <x v="3300"/>
    <x v="82"/>
    <x v="3"/>
    <x v="2"/>
    <x v="216"/>
    <x v="265"/>
    <x v="1"/>
    <x v="21"/>
    <x v="0"/>
    <x v="3687"/>
    <x v="576"/>
    <x v="599"/>
    <x v="627"/>
    <x v="34"/>
    <x v="21"/>
    <x v="2"/>
    <x v="182"/>
    <x v="0"/>
    <x v="30"/>
    <x v="49"/>
    <x v="61"/>
    <x v="14"/>
  </r>
  <r>
    <x v="2562"/>
    <x v="82"/>
    <x v="3"/>
    <x v="2"/>
    <x v="216"/>
    <x v="265"/>
    <x v="2"/>
    <x v="22"/>
    <x v="0"/>
    <x v="2672"/>
    <x v="584"/>
    <x v="607"/>
    <x v="627"/>
    <x v="34"/>
    <x v="21"/>
    <x v="35"/>
    <x v="1300"/>
    <x v="0"/>
    <x v="30"/>
    <x v="46"/>
    <x v="363"/>
    <x v="14"/>
  </r>
  <r>
    <x v="3930"/>
    <x v="82"/>
    <x v="3"/>
    <x v="2"/>
    <x v="216"/>
    <x v="265"/>
    <x v="1"/>
    <x v="22"/>
    <x v="0"/>
    <x v="4024"/>
    <x v="584"/>
    <x v="609"/>
    <x v="627"/>
    <x v="34"/>
    <x v="21"/>
    <x v="15"/>
    <x v="708"/>
    <x v="0"/>
    <x v="30"/>
    <x v="49"/>
    <x v="213"/>
    <x v="14"/>
  </r>
  <r>
    <x v="3921"/>
    <x v="82"/>
    <x v="3"/>
    <x v="2"/>
    <x v="216"/>
    <x v="265"/>
    <x v="1"/>
    <x v="21"/>
    <x v="0"/>
    <x v="4018"/>
    <x v="587"/>
    <x v="613"/>
    <x v="627"/>
    <x v="34"/>
    <x v="21"/>
    <x v="2"/>
    <x v="182"/>
    <x v="0"/>
    <x v="30"/>
    <x v="49"/>
    <x v="61"/>
    <x v="14"/>
  </r>
  <r>
    <x v="2536"/>
    <x v="82"/>
    <x v="3"/>
    <x v="2"/>
    <x v="216"/>
    <x v="265"/>
    <x v="2"/>
    <x v="21"/>
    <x v="0"/>
    <x v="2810"/>
    <x v="587"/>
    <x v="609"/>
    <x v="627"/>
    <x v="34"/>
    <x v="21"/>
    <x v="12"/>
    <x v="671"/>
    <x v="0"/>
    <x v="30"/>
    <x v="44"/>
    <x v="190"/>
    <x v="14"/>
  </r>
  <r>
    <x v="919"/>
    <x v="82"/>
    <x v="3"/>
    <x v="2"/>
    <x v="216"/>
    <x v="265"/>
    <x v="2"/>
    <x v="23"/>
    <x v="0"/>
    <x v="2842"/>
    <x v="587"/>
    <x v="609"/>
    <x v="627"/>
    <x v="34"/>
    <x v="21"/>
    <x v="0"/>
    <x v="95"/>
    <x v="0"/>
    <x v="30"/>
    <x v="44"/>
    <x v="30"/>
    <x v="14"/>
  </r>
  <r>
    <x v="3135"/>
    <x v="82"/>
    <x v="3"/>
    <x v="2"/>
    <x v="216"/>
    <x v="265"/>
    <x v="1"/>
    <x v="22"/>
    <x v="0"/>
    <x v="3528"/>
    <x v="596"/>
    <x v="622"/>
    <x v="627"/>
    <x v="34"/>
    <x v="21"/>
    <x v="15"/>
    <x v="708"/>
    <x v="0"/>
    <x v="30"/>
    <x v="49"/>
    <x v="213"/>
    <x v="14"/>
  </r>
  <r>
    <x v="846"/>
    <x v="82"/>
    <x v="3"/>
    <x v="2"/>
    <x v="216"/>
    <x v="265"/>
    <x v="2"/>
    <x v="22"/>
    <x v="0"/>
    <x v="2674"/>
    <x v="605"/>
    <x v="629"/>
    <x v="627"/>
    <x v="34"/>
    <x v="21"/>
    <x v="35"/>
    <x v="1300"/>
    <x v="0"/>
    <x v="30"/>
    <x v="44"/>
    <x v="361"/>
    <x v="14"/>
  </r>
  <r>
    <x v="3354"/>
    <x v="82"/>
    <x v="3"/>
    <x v="2"/>
    <x v="216"/>
    <x v="265"/>
    <x v="1"/>
    <x v="21"/>
    <x v="0"/>
    <x v="3743"/>
    <x v="605"/>
    <x v="632"/>
    <x v="627"/>
    <x v="34"/>
    <x v="21"/>
    <x v="2"/>
    <x v="182"/>
    <x v="0"/>
    <x v="30"/>
    <x v="49"/>
    <x v="61"/>
    <x v="14"/>
  </r>
  <r>
    <x v="3151"/>
    <x v="82"/>
    <x v="3"/>
    <x v="2"/>
    <x v="216"/>
    <x v="265"/>
    <x v="1"/>
    <x v="22"/>
    <x v="0"/>
    <x v="3544"/>
    <x v="608"/>
    <x v="635"/>
    <x v="627"/>
    <x v="34"/>
    <x v="21"/>
    <x v="15"/>
    <x v="708"/>
    <x v="0"/>
    <x v="30"/>
    <x v="49"/>
    <x v="213"/>
    <x v="14"/>
  </r>
  <r>
    <x v="894"/>
    <x v="82"/>
    <x v="3"/>
    <x v="2"/>
    <x v="216"/>
    <x v="265"/>
    <x v="2"/>
    <x v="21"/>
    <x v="0"/>
    <x v="2811"/>
    <x v="615"/>
    <x v="638"/>
    <x v="627"/>
    <x v="34"/>
    <x v="21"/>
    <x v="12"/>
    <x v="671"/>
    <x v="0"/>
    <x v="30"/>
    <x v="44"/>
    <x v="190"/>
    <x v="14"/>
  </r>
  <r>
    <x v="3133"/>
    <x v="82"/>
    <x v="3"/>
    <x v="2"/>
    <x v="216"/>
    <x v="265"/>
    <x v="1"/>
    <x v="22"/>
    <x v="0"/>
    <x v="3526"/>
    <x v="621"/>
    <x v="644"/>
    <x v="627"/>
    <x v="34"/>
    <x v="21"/>
    <x v="15"/>
    <x v="708"/>
    <x v="0"/>
    <x v="30"/>
    <x v="49"/>
    <x v="213"/>
    <x v="14"/>
  </r>
  <r>
    <x v="847"/>
    <x v="82"/>
    <x v="3"/>
    <x v="2"/>
    <x v="216"/>
    <x v="265"/>
    <x v="2"/>
    <x v="22"/>
    <x v="0"/>
    <x v="2675"/>
    <x v="623"/>
    <x v="644"/>
    <x v="627"/>
    <x v="34"/>
    <x v="21"/>
    <x v="35"/>
    <x v="1300"/>
    <x v="0"/>
    <x v="30"/>
    <x v="44"/>
    <x v="361"/>
    <x v="14"/>
  </r>
  <r>
    <x v="3403"/>
    <x v="82"/>
    <x v="3"/>
    <x v="2"/>
    <x v="216"/>
    <x v="265"/>
    <x v="1"/>
    <x v="21"/>
    <x v="0"/>
    <x v="3794"/>
    <x v="623"/>
    <x v="647"/>
    <x v="627"/>
    <x v="34"/>
    <x v="21"/>
    <x v="2"/>
    <x v="182"/>
    <x v="0"/>
    <x v="30"/>
    <x v="49"/>
    <x v="61"/>
    <x v="14"/>
  </r>
  <r>
    <x v="3138"/>
    <x v="82"/>
    <x v="3"/>
    <x v="2"/>
    <x v="216"/>
    <x v="265"/>
    <x v="1"/>
    <x v="22"/>
    <x v="0"/>
    <x v="3532"/>
    <x v="634"/>
    <x v="655"/>
    <x v="627"/>
    <x v="34"/>
    <x v="21"/>
    <x v="15"/>
    <x v="708"/>
    <x v="0"/>
    <x v="30"/>
    <x v="49"/>
    <x v="213"/>
    <x v="14"/>
  </r>
  <r>
    <x v="848"/>
    <x v="82"/>
    <x v="3"/>
    <x v="2"/>
    <x v="216"/>
    <x v="265"/>
    <x v="2"/>
    <x v="22"/>
    <x v="0"/>
    <x v="2676"/>
    <x v="640"/>
    <x v="657"/>
    <x v="627"/>
    <x v="34"/>
    <x v="21"/>
    <x v="35"/>
    <x v="1300"/>
    <x v="0"/>
    <x v="30"/>
    <x v="44"/>
    <x v="361"/>
    <x v="14"/>
  </r>
  <r>
    <x v="3404"/>
    <x v="82"/>
    <x v="3"/>
    <x v="2"/>
    <x v="216"/>
    <x v="265"/>
    <x v="1"/>
    <x v="21"/>
    <x v="0"/>
    <x v="3795"/>
    <x v="640"/>
    <x v="659"/>
    <x v="627"/>
    <x v="34"/>
    <x v="21"/>
    <x v="2"/>
    <x v="182"/>
    <x v="0"/>
    <x v="30"/>
    <x v="47"/>
    <x v="57"/>
    <x v="14"/>
  </r>
  <r>
    <x v="895"/>
    <x v="82"/>
    <x v="3"/>
    <x v="2"/>
    <x v="216"/>
    <x v="265"/>
    <x v="2"/>
    <x v="21"/>
    <x v="0"/>
    <x v="2812"/>
    <x v="640"/>
    <x v="657"/>
    <x v="627"/>
    <x v="34"/>
    <x v="21"/>
    <x v="12"/>
    <x v="671"/>
    <x v="0"/>
    <x v="30"/>
    <x v="44"/>
    <x v="190"/>
    <x v="14"/>
  </r>
  <r>
    <x v="2563"/>
    <x v="82"/>
    <x v="3"/>
    <x v="2"/>
    <x v="216"/>
    <x v="265"/>
    <x v="2"/>
    <x v="22"/>
    <x v="0"/>
    <x v="2673"/>
    <x v="650"/>
    <x v="666"/>
    <x v="627"/>
    <x v="34"/>
    <x v="21"/>
    <x v="35"/>
    <x v="1300"/>
    <x v="0"/>
    <x v="30"/>
    <x v="44"/>
    <x v="361"/>
    <x v="14"/>
  </r>
  <r>
    <x v="921"/>
    <x v="82"/>
    <x v="3"/>
    <x v="2"/>
    <x v="216"/>
    <x v="265"/>
    <x v="2"/>
    <x v="23"/>
    <x v="0"/>
    <x v="2844"/>
    <x v="652"/>
    <x v="668"/>
    <x v="627"/>
    <x v="34"/>
    <x v="21"/>
    <x v="0"/>
    <x v="95"/>
    <x v="0"/>
    <x v="30"/>
    <x v="44"/>
    <x v="30"/>
    <x v="14"/>
  </r>
  <r>
    <x v="896"/>
    <x v="82"/>
    <x v="3"/>
    <x v="2"/>
    <x v="216"/>
    <x v="265"/>
    <x v="2"/>
    <x v="21"/>
    <x v="0"/>
    <x v="2813"/>
    <x v="652"/>
    <x v="668"/>
    <x v="627"/>
    <x v="34"/>
    <x v="21"/>
    <x v="12"/>
    <x v="671"/>
    <x v="0"/>
    <x v="30"/>
    <x v="44"/>
    <x v="190"/>
    <x v="14"/>
  </r>
  <r>
    <x v="3136"/>
    <x v="82"/>
    <x v="3"/>
    <x v="2"/>
    <x v="216"/>
    <x v="265"/>
    <x v="1"/>
    <x v="22"/>
    <x v="0"/>
    <x v="3529"/>
    <x v="663"/>
    <x v="680"/>
    <x v="627"/>
    <x v="34"/>
    <x v="21"/>
    <x v="15"/>
    <x v="708"/>
    <x v="0"/>
    <x v="30"/>
    <x v="47"/>
    <x v="209"/>
    <x v="14"/>
  </r>
  <r>
    <x v="849"/>
    <x v="82"/>
    <x v="3"/>
    <x v="2"/>
    <x v="216"/>
    <x v="265"/>
    <x v="2"/>
    <x v="22"/>
    <x v="0"/>
    <x v="2677"/>
    <x v="666"/>
    <x v="681"/>
    <x v="627"/>
    <x v="34"/>
    <x v="21"/>
    <x v="35"/>
    <x v="1300"/>
    <x v="0"/>
    <x v="30"/>
    <x v="44"/>
    <x v="361"/>
    <x v="14"/>
  </r>
  <r>
    <x v="3356"/>
    <x v="82"/>
    <x v="3"/>
    <x v="2"/>
    <x v="216"/>
    <x v="265"/>
    <x v="1"/>
    <x v="21"/>
    <x v="0"/>
    <x v="3745"/>
    <x v="667"/>
    <x v="685"/>
    <x v="627"/>
    <x v="34"/>
    <x v="21"/>
    <x v="2"/>
    <x v="182"/>
    <x v="0"/>
    <x v="30"/>
    <x v="47"/>
    <x v="57"/>
    <x v="14"/>
  </r>
  <r>
    <x v="850"/>
    <x v="82"/>
    <x v="3"/>
    <x v="2"/>
    <x v="216"/>
    <x v="265"/>
    <x v="2"/>
    <x v="22"/>
    <x v="0"/>
    <x v="2678"/>
    <x v="689"/>
    <x v="704"/>
    <x v="627"/>
    <x v="34"/>
    <x v="21"/>
    <x v="35"/>
    <x v="1300"/>
    <x v="0"/>
    <x v="30"/>
    <x v="44"/>
    <x v="361"/>
    <x v="14"/>
  </r>
  <r>
    <x v="3406"/>
    <x v="82"/>
    <x v="3"/>
    <x v="2"/>
    <x v="216"/>
    <x v="265"/>
    <x v="1"/>
    <x v="21"/>
    <x v="0"/>
    <x v="3797"/>
    <x v="691"/>
    <x v="709"/>
    <x v="627"/>
    <x v="34"/>
    <x v="21"/>
    <x v="2"/>
    <x v="182"/>
    <x v="0"/>
    <x v="30"/>
    <x v="47"/>
    <x v="57"/>
    <x v="14"/>
  </r>
  <r>
    <x v="3140"/>
    <x v="82"/>
    <x v="3"/>
    <x v="2"/>
    <x v="216"/>
    <x v="265"/>
    <x v="1"/>
    <x v="22"/>
    <x v="0"/>
    <x v="3534"/>
    <x v="691"/>
    <x v="709"/>
    <x v="627"/>
    <x v="34"/>
    <x v="21"/>
    <x v="15"/>
    <x v="708"/>
    <x v="0"/>
    <x v="30"/>
    <x v="47"/>
    <x v="209"/>
    <x v="14"/>
  </r>
  <r>
    <x v="3358"/>
    <x v="82"/>
    <x v="3"/>
    <x v="2"/>
    <x v="216"/>
    <x v="265"/>
    <x v="1"/>
    <x v="21"/>
    <x v="0"/>
    <x v="3747"/>
    <x v="711"/>
    <x v="727"/>
    <x v="627"/>
    <x v="34"/>
    <x v="21"/>
    <x v="2"/>
    <x v="182"/>
    <x v="0"/>
    <x v="30"/>
    <x v="47"/>
    <x v="57"/>
    <x v="14"/>
  </r>
  <r>
    <x v="3137"/>
    <x v="82"/>
    <x v="3"/>
    <x v="2"/>
    <x v="216"/>
    <x v="265"/>
    <x v="1"/>
    <x v="22"/>
    <x v="0"/>
    <x v="3531"/>
    <x v="711"/>
    <x v="727"/>
    <x v="627"/>
    <x v="34"/>
    <x v="21"/>
    <x v="15"/>
    <x v="708"/>
    <x v="0"/>
    <x v="30"/>
    <x v="47"/>
    <x v="209"/>
    <x v="14"/>
  </r>
  <r>
    <x v="3092"/>
    <x v="82"/>
    <x v="3"/>
    <x v="1"/>
    <x v="236"/>
    <x v="524"/>
    <x v="1"/>
    <x v="22"/>
    <x v="0"/>
    <x v="3484"/>
    <x v="11"/>
    <x v="23"/>
    <x v="600"/>
    <x v="34"/>
    <x v="21"/>
    <x v="15"/>
    <x v="683"/>
    <x v="0"/>
    <x v="30"/>
    <x v="42"/>
    <x v="198"/>
    <x v="14"/>
  </r>
  <r>
    <x v="842"/>
    <x v="82"/>
    <x v="3"/>
    <x v="1"/>
    <x v="236"/>
    <x v="524"/>
    <x v="2"/>
    <x v="22"/>
    <x v="0"/>
    <x v="2613"/>
    <x v="16"/>
    <x v="26"/>
    <x v="600"/>
    <x v="34"/>
    <x v="21"/>
    <x v="35"/>
    <x v="1279"/>
    <x v="0"/>
    <x v="30"/>
    <x v="40"/>
    <x v="353"/>
    <x v="14"/>
  </r>
  <r>
    <x v="3084"/>
    <x v="82"/>
    <x v="3"/>
    <x v="1"/>
    <x v="236"/>
    <x v="524"/>
    <x v="1"/>
    <x v="22"/>
    <x v="0"/>
    <x v="3476"/>
    <x v="27"/>
    <x v="41"/>
    <x v="600"/>
    <x v="34"/>
    <x v="21"/>
    <x v="15"/>
    <x v="683"/>
    <x v="0"/>
    <x v="30"/>
    <x v="42"/>
    <x v="198"/>
    <x v="14"/>
  </r>
  <r>
    <x v="2564"/>
    <x v="82"/>
    <x v="3"/>
    <x v="1"/>
    <x v="236"/>
    <x v="524"/>
    <x v="5"/>
    <x v="19"/>
    <x v="0"/>
    <x v="3249"/>
    <x v="27"/>
    <x v="39"/>
    <x v="600"/>
    <x v="34"/>
    <x v="21"/>
    <x v="31"/>
    <x v="1192"/>
    <x v="0"/>
    <x v="30"/>
    <x v="40"/>
    <x v="329"/>
    <x v="14"/>
  </r>
  <r>
    <x v="2586"/>
    <x v="82"/>
    <x v="3"/>
    <x v="1"/>
    <x v="236"/>
    <x v="524"/>
    <x v="2"/>
    <x v="22"/>
    <x v="0"/>
    <x v="2614"/>
    <x v="38"/>
    <x v="52"/>
    <x v="600"/>
    <x v="34"/>
    <x v="21"/>
    <x v="35"/>
    <x v="1279"/>
    <x v="0"/>
    <x v="30"/>
    <x v="40"/>
    <x v="353"/>
    <x v="14"/>
  </r>
  <r>
    <x v="3328"/>
    <x v="82"/>
    <x v="3"/>
    <x v="1"/>
    <x v="236"/>
    <x v="524"/>
    <x v="1"/>
    <x v="21"/>
    <x v="0"/>
    <x v="3717"/>
    <x v="39"/>
    <x v="55"/>
    <x v="600"/>
    <x v="34"/>
    <x v="21"/>
    <x v="2"/>
    <x v="165"/>
    <x v="0"/>
    <x v="30"/>
    <x v="42"/>
    <x v="53"/>
    <x v="14"/>
  </r>
  <r>
    <x v="3114"/>
    <x v="82"/>
    <x v="3"/>
    <x v="1"/>
    <x v="236"/>
    <x v="524"/>
    <x v="1"/>
    <x v="22"/>
    <x v="0"/>
    <x v="3350"/>
    <x v="44"/>
    <x v="60"/>
    <x v="600"/>
    <x v="34"/>
    <x v="21"/>
    <x v="15"/>
    <x v="683"/>
    <x v="0"/>
    <x v="30"/>
    <x v="42"/>
    <x v="198"/>
    <x v="14"/>
  </r>
  <r>
    <x v="903"/>
    <x v="82"/>
    <x v="3"/>
    <x v="1"/>
    <x v="236"/>
    <x v="524"/>
    <x v="2"/>
    <x v="23"/>
    <x v="0"/>
    <x v="2826"/>
    <x v="44"/>
    <x v="58"/>
    <x v="600"/>
    <x v="34"/>
    <x v="21"/>
    <x v="0"/>
    <x v="92"/>
    <x v="0"/>
    <x v="30"/>
    <x v="40"/>
    <x v="26"/>
    <x v="14"/>
  </r>
  <r>
    <x v="853"/>
    <x v="82"/>
    <x v="3"/>
    <x v="1"/>
    <x v="236"/>
    <x v="524"/>
    <x v="2"/>
    <x v="21"/>
    <x v="0"/>
    <x v="2723"/>
    <x v="44"/>
    <x v="58"/>
    <x v="600"/>
    <x v="34"/>
    <x v="21"/>
    <x v="12"/>
    <x v="646"/>
    <x v="0"/>
    <x v="30"/>
    <x v="40"/>
    <x v="179"/>
    <x v="14"/>
  </r>
  <r>
    <x v="3527"/>
    <x v="82"/>
    <x v="3"/>
    <x v="1"/>
    <x v="236"/>
    <x v="524"/>
    <x v="2"/>
    <x v="22"/>
    <x v="0"/>
    <x v="2615"/>
    <x v="59"/>
    <x v="72"/>
    <x v="600"/>
    <x v="34"/>
    <x v="21"/>
    <x v="35"/>
    <x v="1279"/>
    <x v="0"/>
    <x v="30"/>
    <x v="40"/>
    <x v="353"/>
    <x v="14"/>
  </r>
  <r>
    <x v="2393"/>
    <x v="82"/>
    <x v="3"/>
    <x v="1"/>
    <x v="236"/>
    <x v="524"/>
    <x v="1"/>
    <x v="22"/>
    <x v="0"/>
    <x v="2867"/>
    <x v="66"/>
    <x v="82"/>
    <x v="600"/>
    <x v="34"/>
    <x v="21"/>
    <x v="15"/>
    <x v="683"/>
    <x v="0"/>
    <x v="30"/>
    <x v="42"/>
    <x v="198"/>
    <x v="14"/>
  </r>
  <r>
    <x v="3341"/>
    <x v="82"/>
    <x v="3"/>
    <x v="1"/>
    <x v="236"/>
    <x v="524"/>
    <x v="1"/>
    <x v="21"/>
    <x v="0"/>
    <x v="3731"/>
    <x v="67"/>
    <x v="83"/>
    <x v="600"/>
    <x v="34"/>
    <x v="21"/>
    <x v="2"/>
    <x v="165"/>
    <x v="0"/>
    <x v="30"/>
    <x v="42"/>
    <x v="53"/>
    <x v="14"/>
  </r>
  <r>
    <x v="2588"/>
    <x v="82"/>
    <x v="3"/>
    <x v="1"/>
    <x v="236"/>
    <x v="524"/>
    <x v="2"/>
    <x v="22"/>
    <x v="0"/>
    <x v="2617"/>
    <x v="70"/>
    <x v="85"/>
    <x v="600"/>
    <x v="34"/>
    <x v="21"/>
    <x v="35"/>
    <x v="1279"/>
    <x v="0"/>
    <x v="30"/>
    <x v="40"/>
    <x v="353"/>
    <x v="14"/>
  </r>
  <r>
    <x v="3635"/>
    <x v="82"/>
    <x v="3"/>
    <x v="1"/>
    <x v="236"/>
    <x v="524"/>
    <x v="5"/>
    <x v="19"/>
    <x v="0"/>
    <x v="2616"/>
    <x v="70"/>
    <x v="85"/>
    <x v="600"/>
    <x v="34"/>
    <x v="21"/>
    <x v="31"/>
    <x v="1192"/>
    <x v="0"/>
    <x v="30"/>
    <x v="40"/>
    <x v="329"/>
    <x v="14"/>
  </r>
  <r>
    <x v="3077"/>
    <x v="82"/>
    <x v="3"/>
    <x v="1"/>
    <x v="236"/>
    <x v="524"/>
    <x v="1"/>
    <x v="22"/>
    <x v="0"/>
    <x v="3469"/>
    <x v="82"/>
    <x v="98"/>
    <x v="600"/>
    <x v="34"/>
    <x v="21"/>
    <x v="15"/>
    <x v="683"/>
    <x v="0"/>
    <x v="30"/>
    <x v="42"/>
    <x v="198"/>
    <x v="14"/>
  </r>
  <r>
    <x v="3620"/>
    <x v="82"/>
    <x v="3"/>
    <x v="1"/>
    <x v="236"/>
    <x v="524"/>
    <x v="2"/>
    <x v="22"/>
    <x v="0"/>
    <x v="2618"/>
    <x v="86"/>
    <x v="100"/>
    <x v="600"/>
    <x v="34"/>
    <x v="21"/>
    <x v="35"/>
    <x v="1279"/>
    <x v="0"/>
    <x v="30"/>
    <x v="40"/>
    <x v="353"/>
    <x v="14"/>
  </r>
  <r>
    <x v="3347"/>
    <x v="82"/>
    <x v="3"/>
    <x v="1"/>
    <x v="236"/>
    <x v="524"/>
    <x v="1"/>
    <x v="21"/>
    <x v="0"/>
    <x v="2871"/>
    <x v="91"/>
    <x v="106"/>
    <x v="600"/>
    <x v="34"/>
    <x v="21"/>
    <x v="2"/>
    <x v="165"/>
    <x v="0"/>
    <x v="30"/>
    <x v="42"/>
    <x v="53"/>
    <x v="14"/>
  </r>
  <r>
    <x v="854"/>
    <x v="82"/>
    <x v="3"/>
    <x v="1"/>
    <x v="236"/>
    <x v="524"/>
    <x v="2"/>
    <x v="21"/>
    <x v="0"/>
    <x v="2724"/>
    <x v="91"/>
    <x v="105"/>
    <x v="600"/>
    <x v="34"/>
    <x v="21"/>
    <x v="12"/>
    <x v="646"/>
    <x v="0"/>
    <x v="30"/>
    <x v="40"/>
    <x v="179"/>
    <x v="14"/>
  </r>
  <r>
    <x v="3094"/>
    <x v="82"/>
    <x v="3"/>
    <x v="1"/>
    <x v="236"/>
    <x v="524"/>
    <x v="1"/>
    <x v="22"/>
    <x v="0"/>
    <x v="3486"/>
    <x v="97"/>
    <x v="115"/>
    <x v="600"/>
    <x v="34"/>
    <x v="21"/>
    <x v="15"/>
    <x v="683"/>
    <x v="0"/>
    <x v="30"/>
    <x v="43"/>
    <x v="201"/>
    <x v="14"/>
  </r>
  <r>
    <x v="3637"/>
    <x v="82"/>
    <x v="3"/>
    <x v="1"/>
    <x v="236"/>
    <x v="524"/>
    <x v="2"/>
    <x v="22"/>
    <x v="0"/>
    <x v="2620"/>
    <x v="109"/>
    <x v="124"/>
    <x v="600"/>
    <x v="34"/>
    <x v="21"/>
    <x v="35"/>
    <x v="1279"/>
    <x v="0"/>
    <x v="30"/>
    <x v="42"/>
    <x v="357"/>
    <x v="14"/>
  </r>
  <r>
    <x v="3277"/>
    <x v="82"/>
    <x v="3"/>
    <x v="1"/>
    <x v="236"/>
    <x v="524"/>
    <x v="1"/>
    <x v="21"/>
    <x v="0"/>
    <x v="2872"/>
    <x v="115"/>
    <x v="128"/>
    <x v="600"/>
    <x v="34"/>
    <x v="21"/>
    <x v="2"/>
    <x v="165"/>
    <x v="0"/>
    <x v="30"/>
    <x v="42"/>
    <x v="53"/>
    <x v="14"/>
  </r>
  <r>
    <x v="855"/>
    <x v="82"/>
    <x v="3"/>
    <x v="1"/>
    <x v="236"/>
    <x v="524"/>
    <x v="2"/>
    <x v="21"/>
    <x v="0"/>
    <x v="2725"/>
    <x v="115"/>
    <x v="127"/>
    <x v="600"/>
    <x v="34"/>
    <x v="21"/>
    <x v="12"/>
    <x v="646"/>
    <x v="0"/>
    <x v="30"/>
    <x v="40"/>
    <x v="179"/>
    <x v="14"/>
  </r>
  <r>
    <x v="3086"/>
    <x v="82"/>
    <x v="3"/>
    <x v="1"/>
    <x v="236"/>
    <x v="524"/>
    <x v="1"/>
    <x v="22"/>
    <x v="0"/>
    <x v="3478"/>
    <x v="121"/>
    <x v="137"/>
    <x v="600"/>
    <x v="34"/>
    <x v="21"/>
    <x v="15"/>
    <x v="683"/>
    <x v="0"/>
    <x v="30"/>
    <x v="43"/>
    <x v="201"/>
    <x v="14"/>
  </r>
  <r>
    <x v="3056"/>
    <x v="82"/>
    <x v="3"/>
    <x v="1"/>
    <x v="236"/>
    <x v="524"/>
    <x v="1"/>
    <x v="22"/>
    <x v="0"/>
    <x v="3450"/>
    <x v="132"/>
    <x v="147"/>
    <x v="600"/>
    <x v="34"/>
    <x v="21"/>
    <x v="15"/>
    <x v="683"/>
    <x v="0"/>
    <x v="30"/>
    <x v="43"/>
    <x v="201"/>
    <x v="14"/>
  </r>
  <r>
    <x v="3917"/>
    <x v="82"/>
    <x v="3"/>
    <x v="1"/>
    <x v="236"/>
    <x v="524"/>
    <x v="1"/>
    <x v="21"/>
    <x v="0"/>
    <x v="3719"/>
    <x v="134"/>
    <x v="148"/>
    <x v="600"/>
    <x v="34"/>
    <x v="21"/>
    <x v="2"/>
    <x v="165"/>
    <x v="0"/>
    <x v="30"/>
    <x v="42"/>
    <x v="53"/>
    <x v="14"/>
  </r>
  <r>
    <x v="904"/>
    <x v="82"/>
    <x v="3"/>
    <x v="1"/>
    <x v="236"/>
    <x v="524"/>
    <x v="2"/>
    <x v="23"/>
    <x v="0"/>
    <x v="2827"/>
    <x v="136"/>
    <x v="147"/>
    <x v="600"/>
    <x v="34"/>
    <x v="21"/>
    <x v="0"/>
    <x v="92"/>
    <x v="0"/>
    <x v="30"/>
    <x v="40"/>
    <x v="26"/>
    <x v="14"/>
  </r>
  <r>
    <x v="856"/>
    <x v="82"/>
    <x v="3"/>
    <x v="1"/>
    <x v="236"/>
    <x v="524"/>
    <x v="2"/>
    <x v="21"/>
    <x v="0"/>
    <x v="2726"/>
    <x v="136"/>
    <x v="147"/>
    <x v="600"/>
    <x v="34"/>
    <x v="21"/>
    <x v="12"/>
    <x v="646"/>
    <x v="0"/>
    <x v="30"/>
    <x v="40"/>
    <x v="179"/>
    <x v="14"/>
  </r>
  <r>
    <x v="3496"/>
    <x v="82"/>
    <x v="3"/>
    <x v="1"/>
    <x v="236"/>
    <x v="524"/>
    <x v="2"/>
    <x v="22"/>
    <x v="0"/>
    <x v="2622"/>
    <x v="141"/>
    <x v="157"/>
    <x v="600"/>
    <x v="34"/>
    <x v="21"/>
    <x v="35"/>
    <x v="1279"/>
    <x v="0"/>
    <x v="30"/>
    <x v="42"/>
    <x v="357"/>
    <x v="14"/>
  </r>
  <r>
    <x v="3116"/>
    <x v="82"/>
    <x v="3"/>
    <x v="1"/>
    <x v="236"/>
    <x v="524"/>
    <x v="1"/>
    <x v="22"/>
    <x v="0"/>
    <x v="3507"/>
    <x v="143"/>
    <x v="161"/>
    <x v="600"/>
    <x v="34"/>
    <x v="21"/>
    <x v="15"/>
    <x v="683"/>
    <x v="0"/>
    <x v="30"/>
    <x v="43"/>
    <x v="201"/>
    <x v="14"/>
  </r>
  <r>
    <x v="3335"/>
    <x v="82"/>
    <x v="3"/>
    <x v="1"/>
    <x v="236"/>
    <x v="524"/>
    <x v="1"/>
    <x v="21"/>
    <x v="0"/>
    <x v="3725"/>
    <x v="154"/>
    <x v="173"/>
    <x v="600"/>
    <x v="34"/>
    <x v="21"/>
    <x v="2"/>
    <x v="165"/>
    <x v="0"/>
    <x v="30"/>
    <x v="43"/>
    <x v="55"/>
    <x v="14"/>
  </r>
  <r>
    <x v="3071"/>
    <x v="82"/>
    <x v="3"/>
    <x v="1"/>
    <x v="236"/>
    <x v="524"/>
    <x v="1"/>
    <x v="22"/>
    <x v="0"/>
    <x v="3463"/>
    <x v="159"/>
    <x v="175"/>
    <x v="600"/>
    <x v="34"/>
    <x v="21"/>
    <x v="15"/>
    <x v="683"/>
    <x v="0"/>
    <x v="30"/>
    <x v="43"/>
    <x v="201"/>
    <x v="14"/>
  </r>
  <r>
    <x v="857"/>
    <x v="82"/>
    <x v="3"/>
    <x v="1"/>
    <x v="236"/>
    <x v="524"/>
    <x v="2"/>
    <x v="21"/>
    <x v="0"/>
    <x v="2727"/>
    <x v="159"/>
    <x v="173"/>
    <x v="600"/>
    <x v="34"/>
    <x v="21"/>
    <x v="12"/>
    <x v="646"/>
    <x v="0"/>
    <x v="30"/>
    <x v="40"/>
    <x v="179"/>
    <x v="14"/>
  </r>
  <r>
    <x v="2565"/>
    <x v="82"/>
    <x v="3"/>
    <x v="1"/>
    <x v="236"/>
    <x v="524"/>
    <x v="2"/>
    <x v="22"/>
    <x v="0"/>
    <x v="2623"/>
    <x v="160"/>
    <x v="175"/>
    <x v="600"/>
    <x v="34"/>
    <x v="21"/>
    <x v="35"/>
    <x v="1279"/>
    <x v="0"/>
    <x v="30"/>
    <x v="42"/>
    <x v="357"/>
    <x v="14"/>
  </r>
  <r>
    <x v="3079"/>
    <x v="82"/>
    <x v="3"/>
    <x v="1"/>
    <x v="236"/>
    <x v="524"/>
    <x v="1"/>
    <x v="22"/>
    <x v="0"/>
    <x v="3471"/>
    <x v="172"/>
    <x v="189"/>
    <x v="600"/>
    <x v="34"/>
    <x v="21"/>
    <x v="15"/>
    <x v="683"/>
    <x v="0"/>
    <x v="30"/>
    <x v="43"/>
    <x v="201"/>
    <x v="14"/>
  </r>
  <r>
    <x v="3343"/>
    <x v="82"/>
    <x v="3"/>
    <x v="1"/>
    <x v="236"/>
    <x v="524"/>
    <x v="1"/>
    <x v="21"/>
    <x v="0"/>
    <x v="3733"/>
    <x v="176"/>
    <x v="192"/>
    <x v="600"/>
    <x v="34"/>
    <x v="21"/>
    <x v="2"/>
    <x v="165"/>
    <x v="0"/>
    <x v="30"/>
    <x v="43"/>
    <x v="55"/>
    <x v="14"/>
  </r>
  <r>
    <x v="858"/>
    <x v="82"/>
    <x v="3"/>
    <x v="1"/>
    <x v="236"/>
    <x v="524"/>
    <x v="2"/>
    <x v="21"/>
    <x v="0"/>
    <x v="2728"/>
    <x v="180"/>
    <x v="192"/>
    <x v="600"/>
    <x v="34"/>
    <x v="21"/>
    <x v="12"/>
    <x v="646"/>
    <x v="0"/>
    <x v="30"/>
    <x v="40"/>
    <x v="179"/>
    <x v="14"/>
  </r>
  <r>
    <x v="2566"/>
    <x v="82"/>
    <x v="3"/>
    <x v="1"/>
    <x v="236"/>
    <x v="524"/>
    <x v="2"/>
    <x v="22"/>
    <x v="0"/>
    <x v="2624"/>
    <x v="181"/>
    <x v="196"/>
    <x v="600"/>
    <x v="34"/>
    <x v="21"/>
    <x v="35"/>
    <x v="1279"/>
    <x v="0"/>
    <x v="30"/>
    <x v="42"/>
    <x v="357"/>
    <x v="14"/>
  </r>
  <r>
    <x v="3053"/>
    <x v="82"/>
    <x v="3"/>
    <x v="1"/>
    <x v="236"/>
    <x v="524"/>
    <x v="1"/>
    <x v="22"/>
    <x v="0"/>
    <x v="3447"/>
    <x v="186"/>
    <x v="205"/>
    <x v="600"/>
    <x v="34"/>
    <x v="21"/>
    <x v="15"/>
    <x v="683"/>
    <x v="0"/>
    <x v="30"/>
    <x v="43"/>
    <x v="201"/>
    <x v="14"/>
  </r>
  <r>
    <x v="3350"/>
    <x v="82"/>
    <x v="3"/>
    <x v="1"/>
    <x v="236"/>
    <x v="524"/>
    <x v="1"/>
    <x v="21"/>
    <x v="0"/>
    <x v="3739"/>
    <x v="191"/>
    <x v="208"/>
    <x v="600"/>
    <x v="34"/>
    <x v="21"/>
    <x v="2"/>
    <x v="165"/>
    <x v="0"/>
    <x v="30"/>
    <x v="43"/>
    <x v="55"/>
    <x v="14"/>
  </r>
  <r>
    <x v="3096"/>
    <x v="82"/>
    <x v="3"/>
    <x v="1"/>
    <x v="236"/>
    <x v="524"/>
    <x v="1"/>
    <x v="22"/>
    <x v="0"/>
    <x v="3488"/>
    <x v="203"/>
    <x v="219"/>
    <x v="600"/>
    <x v="34"/>
    <x v="21"/>
    <x v="15"/>
    <x v="683"/>
    <x v="0"/>
    <x v="30"/>
    <x v="43"/>
    <x v="201"/>
    <x v="14"/>
  </r>
  <r>
    <x v="2516"/>
    <x v="82"/>
    <x v="3"/>
    <x v="1"/>
    <x v="236"/>
    <x v="524"/>
    <x v="2"/>
    <x v="21"/>
    <x v="0"/>
    <x v="2729"/>
    <x v="203"/>
    <x v="216"/>
    <x v="600"/>
    <x v="34"/>
    <x v="21"/>
    <x v="12"/>
    <x v="646"/>
    <x v="0"/>
    <x v="30"/>
    <x v="40"/>
    <x v="179"/>
    <x v="14"/>
  </r>
  <r>
    <x v="2567"/>
    <x v="82"/>
    <x v="3"/>
    <x v="1"/>
    <x v="236"/>
    <x v="524"/>
    <x v="2"/>
    <x v="22"/>
    <x v="0"/>
    <x v="2625"/>
    <x v="204"/>
    <x v="219"/>
    <x v="600"/>
    <x v="34"/>
    <x v="21"/>
    <x v="35"/>
    <x v="1279"/>
    <x v="0"/>
    <x v="30"/>
    <x v="42"/>
    <x v="357"/>
    <x v="14"/>
  </r>
  <r>
    <x v="3293"/>
    <x v="82"/>
    <x v="3"/>
    <x v="1"/>
    <x v="236"/>
    <x v="524"/>
    <x v="1"/>
    <x v="21"/>
    <x v="0"/>
    <x v="3680"/>
    <x v="206"/>
    <x v="223"/>
    <x v="600"/>
    <x v="34"/>
    <x v="21"/>
    <x v="2"/>
    <x v="165"/>
    <x v="0"/>
    <x v="30"/>
    <x v="43"/>
    <x v="55"/>
    <x v="14"/>
  </r>
  <r>
    <x v="3088"/>
    <x v="82"/>
    <x v="3"/>
    <x v="1"/>
    <x v="236"/>
    <x v="524"/>
    <x v="1"/>
    <x v="22"/>
    <x v="0"/>
    <x v="3480"/>
    <x v="215"/>
    <x v="235"/>
    <x v="600"/>
    <x v="34"/>
    <x v="21"/>
    <x v="15"/>
    <x v="683"/>
    <x v="0"/>
    <x v="30"/>
    <x v="43"/>
    <x v="201"/>
    <x v="14"/>
  </r>
  <r>
    <x v="3280"/>
    <x v="82"/>
    <x v="3"/>
    <x v="1"/>
    <x v="236"/>
    <x v="524"/>
    <x v="1"/>
    <x v="21"/>
    <x v="0"/>
    <x v="3667"/>
    <x v="219"/>
    <x v="237"/>
    <x v="600"/>
    <x v="34"/>
    <x v="21"/>
    <x v="2"/>
    <x v="165"/>
    <x v="0"/>
    <x v="30"/>
    <x v="43"/>
    <x v="55"/>
    <x v="14"/>
  </r>
  <r>
    <x v="859"/>
    <x v="82"/>
    <x v="3"/>
    <x v="1"/>
    <x v="236"/>
    <x v="524"/>
    <x v="2"/>
    <x v="21"/>
    <x v="0"/>
    <x v="2730"/>
    <x v="222"/>
    <x v="237"/>
    <x v="600"/>
    <x v="34"/>
    <x v="21"/>
    <x v="12"/>
    <x v="646"/>
    <x v="0"/>
    <x v="30"/>
    <x v="40"/>
    <x v="179"/>
    <x v="14"/>
  </r>
  <r>
    <x v="2568"/>
    <x v="82"/>
    <x v="3"/>
    <x v="1"/>
    <x v="236"/>
    <x v="524"/>
    <x v="2"/>
    <x v="22"/>
    <x v="0"/>
    <x v="2626"/>
    <x v="227"/>
    <x v="245"/>
    <x v="600"/>
    <x v="34"/>
    <x v="21"/>
    <x v="35"/>
    <x v="1279"/>
    <x v="0"/>
    <x v="30"/>
    <x v="42"/>
    <x v="357"/>
    <x v="14"/>
  </r>
  <r>
    <x v="3058"/>
    <x v="82"/>
    <x v="3"/>
    <x v="1"/>
    <x v="236"/>
    <x v="524"/>
    <x v="1"/>
    <x v="22"/>
    <x v="0"/>
    <x v="3351"/>
    <x v="229"/>
    <x v="249"/>
    <x v="600"/>
    <x v="34"/>
    <x v="21"/>
    <x v="15"/>
    <x v="683"/>
    <x v="0"/>
    <x v="30"/>
    <x v="43"/>
    <x v="201"/>
    <x v="14"/>
  </r>
  <r>
    <x v="3331"/>
    <x v="82"/>
    <x v="3"/>
    <x v="1"/>
    <x v="236"/>
    <x v="524"/>
    <x v="1"/>
    <x v="21"/>
    <x v="0"/>
    <x v="3721"/>
    <x v="234"/>
    <x v="254"/>
    <x v="600"/>
    <x v="34"/>
    <x v="21"/>
    <x v="2"/>
    <x v="165"/>
    <x v="0"/>
    <x v="30"/>
    <x v="43"/>
    <x v="55"/>
    <x v="14"/>
  </r>
  <r>
    <x v="3118"/>
    <x v="82"/>
    <x v="3"/>
    <x v="1"/>
    <x v="236"/>
    <x v="524"/>
    <x v="1"/>
    <x v="22"/>
    <x v="0"/>
    <x v="3509"/>
    <x v="245"/>
    <x v="263"/>
    <x v="600"/>
    <x v="34"/>
    <x v="21"/>
    <x v="15"/>
    <x v="683"/>
    <x v="0"/>
    <x v="30"/>
    <x v="43"/>
    <x v="201"/>
    <x v="14"/>
  </r>
  <r>
    <x v="2517"/>
    <x v="82"/>
    <x v="3"/>
    <x v="1"/>
    <x v="236"/>
    <x v="524"/>
    <x v="2"/>
    <x v="21"/>
    <x v="0"/>
    <x v="2731"/>
    <x v="245"/>
    <x v="260"/>
    <x v="600"/>
    <x v="34"/>
    <x v="21"/>
    <x v="12"/>
    <x v="646"/>
    <x v="0"/>
    <x v="30"/>
    <x v="40"/>
    <x v="179"/>
    <x v="14"/>
  </r>
  <r>
    <x v="901"/>
    <x v="82"/>
    <x v="3"/>
    <x v="1"/>
    <x v="236"/>
    <x v="524"/>
    <x v="2"/>
    <x v="23"/>
    <x v="0"/>
    <x v="2824"/>
    <x v="245"/>
    <x v="260"/>
    <x v="600"/>
    <x v="34"/>
    <x v="21"/>
    <x v="0"/>
    <x v="92"/>
    <x v="0"/>
    <x v="30"/>
    <x v="40"/>
    <x v="26"/>
    <x v="14"/>
  </r>
  <r>
    <x v="2569"/>
    <x v="82"/>
    <x v="3"/>
    <x v="1"/>
    <x v="236"/>
    <x v="524"/>
    <x v="2"/>
    <x v="22"/>
    <x v="0"/>
    <x v="2627"/>
    <x v="250"/>
    <x v="268"/>
    <x v="600"/>
    <x v="34"/>
    <x v="21"/>
    <x v="35"/>
    <x v="1279"/>
    <x v="0"/>
    <x v="30"/>
    <x v="42"/>
    <x v="357"/>
    <x v="14"/>
  </r>
  <r>
    <x v="3337"/>
    <x v="82"/>
    <x v="3"/>
    <x v="1"/>
    <x v="236"/>
    <x v="524"/>
    <x v="1"/>
    <x v="21"/>
    <x v="0"/>
    <x v="3727"/>
    <x v="252"/>
    <x v="270"/>
    <x v="600"/>
    <x v="34"/>
    <x v="21"/>
    <x v="2"/>
    <x v="165"/>
    <x v="0"/>
    <x v="30"/>
    <x v="43"/>
    <x v="55"/>
    <x v="14"/>
  </r>
  <r>
    <x v="3073"/>
    <x v="82"/>
    <x v="3"/>
    <x v="1"/>
    <x v="236"/>
    <x v="524"/>
    <x v="1"/>
    <x v="22"/>
    <x v="0"/>
    <x v="3465"/>
    <x v="258"/>
    <x v="278"/>
    <x v="600"/>
    <x v="34"/>
    <x v="21"/>
    <x v="15"/>
    <x v="683"/>
    <x v="0"/>
    <x v="30"/>
    <x v="43"/>
    <x v="201"/>
    <x v="14"/>
  </r>
  <r>
    <x v="860"/>
    <x v="82"/>
    <x v="3"/>
    <x v="1"/>
    <x v="236"/>
    <x v="524"/>
    <x v="2"/>
    <x v="21"/>
    <x v="0"/>
    <x v="2732"/>
    <x v="267"/>
    <x v="282"/>
    <x v="600"/>
    <x v="34"/>
    <x v="21"/>
    <x v="12"/>
    <x v="646"/>
    <x v="0"/>
    <x v="30"/>
    <x v="40"/>
    <x v="179"/>
    <x v="14"/>
  </r>
  <r>
    <x v="3345"/>
    <x v="82"/>
    <x v="3"/>
    <x v="1"/>
    <x v="236"/>
    <x v="524"/>
    <x v="1"/>
    <x v="21"/>
    <x v="0"/>
    <x v="3735"/>
    <x v="270"/>
    <x v="289"/>
    <x v="600"/>
    <x v="34"/>
    <x v="21"/>
    <x v="2"/>
    <x v="165"/>
    <x v="0"/>
    <x v="30"/>
    <x v="43"/>
    <x v="55"/>
    <x v="14"/>
  </r>
  <r>
    <x v="2570"/>
    <x v="82"/>
    <x v="3"/>
    <x v="1"/>
    <x v="236"/>
    <x v="524"/>
    <x v="2"/>
    <x v="22"/>
    <x v="0"/>
    <x v="2628"/>
    <x v="271"/>
    <x v="289"/>
    <x v="600"/>
    <x v="34"/>
    <x v="21"/>
    <x v="35"/>
    <x v="1279"/>
    <x v="0"/>
    <x v="30"/>
    <x v="42"/>
    <x v="357"/>
    <x v="14"/>
  </r>
  <r>
    <x v="3081"/>
    <x v="82"/>
    <x v="3"/>
    <x v="1"/>
    <x v="236"/>
    <x v="524"/>
    <x v="1"/>
    <x v="22"/>
    <x v="0"/>
    <x v="3473"/>
    <x v="280"/>
    <x v="301"/>
    <x v="600"/>
    <x v="34"/>
    <x v="21"/>
    <x v="15"/>
    <x v="683"/>
    <x v="0"/>
    <x v="30"/>
    <x v="43"/>
    <x v="201"/>
    <x v="14"/>
  </r>
  <r>
    <x v="3352"/>
    <x v="82"/>
    <x v="3"/>
    <x v="1"/>
    <x v="236"/>
    <x v="524"/>
    <x v="1"/>
    <x v="21"/>
    <x v="0"/>
    <x v="3741"/>
    <x v="287"/>
    <x v="308"/>
    <x v="600"/>
    <x v="34"/>
    <x v="21"/>
    <x v="2"/>
    <x v="165"/>
    <x v="0"/>
    <x v="30"/>
    <x v="43"/>
    <x v="55"/>
    <x v="14"/>
  </r>
  <r>
    <x v="861"/>
    <x v="82"/>
    <x v="3"/>
    <x v="1"/>
    <x v="236"/>
    <x v="524"/>
    <x v="2"/>
    <x v="21"/>
    <x v="0"/>
    <x v="2733"/>
    <x v="287"/>
    <x v="304"/>
    <x v="600"/>
    <x v="34"/>
    <x v="21"/>
    <x v="12"/>
    <x v="646"/>
    <x v="0"/>
    <x v="30"/>
    <x v="40"/>
    <x v="179"/>
    <x v="14"/>
  </r>
  <r>
    <x v="2571"/>
    <x v="82"/>
    <x v="3"/>
    <x v="1"/>
    <x v="236"/>
    <x v="524"/>
    <x v="2"/>
    <x v="22"/>
    <x v="0"/>
    <x v="2629"/>
    <x v="292"/>
    <x v="311"/>
    <x v="600"/>
    <x v="34"/>
    <x v="21"/>
    <x v="35"/>
    <x v="1279"/>
    <x v="0"/>
    <x v="30"/>
    <x v="42"/>
    <x v="357"/>
    <x v="14"/>
  </r>
  <r>
    <x v="3121"/>
    <x v="82"/>
    <x v="3"/>
    <x v="1"/>
    <x v="236"/>
    <x v="524"/>
    <x v="1"/>
    <x v="22"/>
    <x v="0"/>
    <x v="3512"/>
    <x v="302"/>
    <x v="322"/>
    <x v="600"/>
    <x v="34"/>
    <x v="21"/>
    <x v="15"/>
    <x v="683"/>
    <x v="0"/>
    <x v="30"/>
    <x v="43"/>
    <x v="201"/>
    <x v="14"/>
  </r>
  <r>
    <x v="3295"/>
    <x v="82"/>
    <x v="3"/>
    <x v="1"/>
    <x v="236"/>
    <x v="524"/>
    <x v="1"/>
    <x v="21"/>
    <x v="0"/>
    <x v="3682"/>
    <x v="305"/>
    <x v="326"/>
    <x v="600"/>
    <x v="34"/>
    <x v="21"/>
    <x v="2"/>
    <x v="165"/>
    <x v="0"/>
    <x v="30"/>
    <x v="43"/>
    <x v="55"/>
    <x v="14"/>
  </r>
  <r>
    <x v="862"/>
    <x v="82"/>
    <x v="3"/>
    <x v="1"/>
    <x v="236"/>
    <x v="524"/>
    <x v="2"/>
    <x v="21"/>
    <x v="0"/>
    <x v="2734"/>
    <x v="309"/>
    <x v="326"/>
    <x v="600"/>
    <x v="34"/>
    <x v="21"/>
    <x v="12"/>
    <x v="646"/>
    <x v="0"/>
    <x v="30"/>
    <x v="40"/>
    <x v="179"/>
    <x v="14"/>
  </r>
  <r>
    <x v="2572"/>
    <x v="82"/>
    <x v="3"/>
    <x v="1"/>
    <x v="236"/>
    <x v="524"/>
    <x v="2"/>
    <x v="22"/>
    <x v="0"/>
    <x v="2630"/>
    <x v="317"/>
    <x v="337"/>
    <x v="600"/>
    <x v="34"/>
    <x v="21"/>
    <x v="35"/>
    <x v="1279"/>
    <x v="0"/>
    <x v="30"/>
    <x v="42"/>
    <x v="357"/>
    <x v="14"/>
  </r>
  <r>
    <x v="3090"/>
    <x v="82"/>
    <x v="3"/>
    <x v="1"/>
    <x v="236"/>
    <x v="524"/>
    <x v="1"/>
    <x v="22"/>
    <x v="0"/>
    <x v="3482"/>
    <x v="322"/>
    <x v="345"/>
    <x v="600"/>
    <x v="34"/>
    <x v="21"/>
    <x v="15"/>
    <x v="683"/>
    <x v="0"/>
    <x v="30"/>
    <x v="43"/>
    <x v="201"/>
    <x v="14"/>
  </r>
  <r>
    <x v="3333"/>
    <x v="82"/>
    <x v="3"/>
    <x v="1"/>
    <x v="236"/>
    <x v="524"/>
    <x v="1"/>
    <x v="21"/>
    <x v="0"/>
    <x v="3723"/>
    <x v="327"/>
    <x v="349"/>
    <x v="600"/>
    <x v="34"/>
    <x v="21"/>
    <x v="2"/>
    <x v="165"/>
    <x v="0"/>
    <x v="30"/>
    <x v="43"/>
    <x v="55"/>
    <x v="14"/>
  </r>
  <r>
    <x v="863"/>
    <x v="82"/>
    <x v="3"/>
    <x v="1"/>
    <x v="236"/>
    <x v="524"/>
    <x v="2"/>
    <x v="21"/>
    <x v="0"/>
    <x v="2735"/>
    <x v="331"/>
    <x v="349"/>
    <x v="600"/>
    <x v="34"/>
    <x v="21"/>
    <x v="12"/>
    <x v="646"/>
    <x v="0"/>
    <x v="30"/>
    <x v="40"/>
    <x v="179"/>
    <x v="14"/>
  </r>
  <r>
    <x v="2573"/>
    <x v="82"/>
    <x v="3"/>
    <x v="1"/>
    <x v="236"/>
    <x v="524"/>
    <x v="2"/>
    <x v="22"/>
    <x v="0"/>
    <x v="2631"/>
    <x v="340"/>
    <x v="359"/>
    <x v="600"/>
    <x v="34"/>
    <x v="21"/>
    <x v="35"/>
    <x v="1279"/>
    <x v="0"/>
    <x v="30"/>
    <x v="42"/>
    <x v="357"/>
    <x v="14"/>
  </r>
  <r>
    <x v="3120"/>
    <x v="82"/>
    <x v="3"/>
    <x v="1"/>
    <x v="236"/>
    <x v="524"/>
    <x v="1"/>
    <x v="22"/>
    <x v="0"/>
    <x v="3511"/>
    <x v="345"/>
    <x v="366"/>
    <x v="600"/>
    <x v="34"/>
    <x v="21"/>
    <x v="15"/>
    <x v="683"/>
    <x v="0"/>
    <x v="30"/>
    <x v="43"/>
    <x v="201"/>
    <x v="14"/>
  </r>
  <r>
    <x v="3339"/>
    <x v="82"/>
    <x v="3"/>
    <x v="1"/>
    <x v="236"/>
    <x v="524"/>
    <x v="1"/>
    <x v="21"/>
    <x v="0"/>
    <x v="3729"/>
    <x v="350"/>
    <x v="369"/>
    <x v="600"/>
    <x v="34"/>
    <x v="21"/>
    <x v="2"/>
    <x v="165"/>
    <x v="0"/>
    <x v="30"/>
    <x v="43"/>
    <x v="55"/>
    <x v="14"/>
  </r>
  <r>
    <x v="864"/>
    <x v="82"/>
    <x v="3"/>
    <x v="1"/>
    <x v="236"/>
    <x v="524"/>
    <x v="2"/>
    <x v="21"/>
    <x v="0"/>
    <x v="2736"/>
    <x v="355"/>
    <x v="369"/>
    <x v="600"/>
    <x v="34"/>
    <x v="21"/>
    <x v="12"/>
    <x v="646"/>
    <x v="0"/>
    <x v="30"/>
    <x v="40"/>
    <x v="179"/>
    <x v="14"/>
  </r>
  <r>
    <x v="2574"/>
    <x v="82"/>
    <x v="3"/>
    <x v="1"/>
    <x v="236"/>
    <x v="524"/>
    <x v="2"/>
    <x v="22"/>
    <x v="0"/>
    <x v="2632"/>
    <x v="365"/>
    <x v="382"/>
    <x v="600"/>
    <x v="34"/>
    <x v="21"/>
    <x v="35"/>
    <x v="1279"/>
    <x v="0"/>
    <x v="30"/>
    <x v="42"/>
    <x v="357"/>
    <x v="14"/>
  </r>
  <r>
    <x v="3075"/>
    <x v="82"/>
    <x v="3"/>
    <x v="1"/>
    <x v="236"/>
    <x v="524"/>
    <x v="1"/>
    <x v="22"/>
    <x v="0"/>
    <x v="3467"/>
    <x v="370"/>
    <x v="390"/>
    <x v="600"/>
    <x v="34"/>
    <x v="21"/>
    <x v="15"/>
    <x v="683"/>
    <x v="0"/>
    <x v="30"/>
    <x v="43"/>
    <x v="201"/>
    <x v="14"/>
  </r>
  <r>
    <x v="3375"/>
    <x v="82"/>
    <x v="3"/>
    <x v="1"/>
    <x v="236"/>
    <x v="524"/>
    <x v="1"/>
    <x v="21"/>
    <x v="0"/>
    <x v="3765"/>
    <x v="374"/>
    <x v="394"/>
    <x v="600"/>
    <x v="34"/>
    <x v="21"/>
    <x v="2"/>
    <x v="165"/>
    <x v="0"/>
    <x v="30"/>
    <x v="43"/>
    <x v="55"/>
    <x v="14"/>
  </r>
  <r>
    <x v="865"/>
    <x v="82"/>
    <x v="3"/>
    <x v="1"/>
    <x v="236"/>
    <x v="524"/>
    <x v="2"/>
    <x v="21"/>
    <x v="0"/>
    <x v="2737"/>
    <x v="379"/>
    <x v="394"/>
    <x v="600"/>
    <x v="34"/>
    <x v="21"/>
    <x v="12"/>
    <x v="646"/>
    <x v="0"/>
    <x v="30"/>
    <x v="40"/>
    <x v="179"/>
    <x v="14"/>
  </r>
  <r>
    <x v="3638"/>
    <x v="82"/>
    <x v="3"/>
    <x v="1"/>
    <x v="236"/>
    <x v="524"/>
    <x v="2"/>
    <x v="22"/>
    <x v="0"/>
    <x v="2633"/>
    <x v="391"/>
    <x v="408"/>
    <x v="600"/>
    <x v="34"/>
    <x v="21"/>
    <x v="35"/>
    <x v="1279"/>
    <x v="0"/>
    <x v="30"/>
    <x v="42"/>
    <x v="357"/>
    <x v="14"/>
  </r>
  <r>
    <x v="3125"/>
    <x v="82"/>
    <x v="3"/>
    <x v="1"/>
    <x v="236"/>
    <x v="524"/>
    <x v="1"/>
    <x v="22"/>
    <x v="0"/>
    <x v="3516"/>
    <x v="394"/>
    <x v="412"/>
    <x v="600"/>
    <x v="34"/>
    <x v="21"/>
    <x v="15"/>
    <x v="683"/>
    <x v="0"/>
    <x v="30"/>
    <x v="43"/>
    <x v="201"/>
    <x v="14"/>
  </r>
  <r>
    <x v="3400"/>
    <x v="82"/>
    <x v="3"/>
    <x v="1"/>
    <x v="236"/>
    <x v="524"/>
    <x v="1"/>
    <x v="21"/>
    <x v="0"/>
    <x v="3791"/>
    <x v="397"/>
    <x v="415"/>
    <x v="600"/>
    <x v="34"/>
    <x v="21"/>
    <x v="2"/>
    <x v="165"/>
    <x v="0"/>
    <x v="30"/>
    <x v="43"/>
    <x v="55"/>
    <x v="14"/>
  </r>
  <r>
    <x v="866"/>
    <x v="82"/>
    <x v="3"/>
    <x v="1"/>
    <x v="236"/>
    <x v="524"/>
    <x v="2"/>
    <x v="21"/>
    <x v="0"/>
    <x v="2738"/>
    <x v="402"/>
    <x v="415"/>
    <x v="600"/>
    <x v="34"/>
    <x v="21"/>
    <x v="12"/>
    <x v="646"/>
    <x v="0"/>
    <x v="30"/>
    <x v="40"/>
    <x v="179"/>
    <x v="14"/>
  </r>
  <r>
    <x v="2575"/>
    <x v="82"/>
    <x v="3"/>
    <x v="1"/>
    <x v="236"/>
    <x v="524"/>
    <x v="2"/>
    <x v="22"/>
    <x v="0"/>
    <x v="2634"/>
    <x v="414"/>
    <x v="430"/>
    <x v="600"/>
    <x v="34"/>
    <x v="21"/>
    <x v="35"/>
    <x v="1279"/>
    <x v="0"/>
    <x v="30"/>
    <x v="42"/>
    <x v="357"/>
    <x v="14"/>
  </r>
  <r>
    <x v="3187"/>
    <x v="82"/>
    <x v="3"/>
    <x v="1"/>
    <x v="236"/>
    <x v="524"/>
    <x v="1"/>
    <x v="22"/>
    <x v="0"/>
    <x v="2868"/>
    <x v="416"/>
    <x v="433"/>
    <x v="600"/>
    <x v="34"/>
    <x v="21"/>
    <x v="15"/>
    <x v="683"/>
    <x v="0"/>
    <x v="30"/>
    <x v="43"/>
    <x v="201"/>
    <x v="14"/>
  </r>
  <r>
    <x v="3315"/>
    <x v="82"/>
    <x v="3"/>
    <x v="1"/>
    <x v="236"/>
    <x v="524"/>
    <x v="1"/>
    <x v="21"/>
    <x v="0"/>
    <x v="3703"/>
    <x v="420"/>
    <x v="438"/>
    <x v="600"/>
    <x v="34"/>
    <x v="21"/>
    <x v="2"/>
    <x v="165"/>
    <x v="0"/>
    <x v="30"/>
    <x v="43"/>
    <x v="55"/>
    <x v="14"/>
  </r>
  <r>
    <x v="913"/>
    <x v="82"/>
    <x v="3"/>
    <x v="1"/>
    <x v="236"/>
    <x v="524"/>
    <x v="2"/>
    <x v="23"/>
    <x v="0"/>
    <x v="2836"/>
    <x v="423"/>
    <x v="438"/>
    <x v="600"/>
    <x v="34"/>
    <x v="21"/>
    <x v="0"/>
    <x v="92"/>
    <x v="0"/>
    <x v="30"/>
    <x v="40"/>
    <x v="26"/>
    <x v="14"/>
  </r>
  <r>
    <x v="867"/>
    <x v="82"/>
    <x v="3"/>
    <x v="1"/>
    <x v="236"/>
    <x v="524"/>
    <x v="2"/>
    <x v="21"/>
    <x v="0"/>
    <x v="2739"/>
    <x v="423"/>
    <x v="438"/>
    <x v="600"/>
    <x v="34"/>
    <x v="21"/>
    <x v="12"/>
    <x v="646"/>
    <x v="0"/>
    <x v="30"/>
    <x v="40"/>
    <x v="179"/>
    <x v="14"/>
  </r>
  <r>
    <x v="3514"/>
    <x v="82"/>
    <x v="3"/>
    <x v="1"/>
    <x v="236"/>
    <x v="524"/>
    <x v="2"/>
    <x v="22"/>
    <x v="0"/>
    <x v="2635"/>
    <x v="428"/>
    <x v="446"/>
    <x v="600"/>
    <x v="34"/>
    <x v="21"/>
    <x v="35"/>
    <x v="1279"/>
    <x v="0"/>
    <x v="30"/>
    <x v="42"/>
    <x v="357"/>
    <x v="14"/>
  </r>
  <r>
    <x v="3193"/>
    <x v="82"/>
    <x v="3"/>
    <x v="1"/>
    <x v="236"/>
    <x v="524"/>
    <x v="1"/>
    <x v="22"/>
    <x v="0"/>
    <x v="2869"/>
    <x v="438"/>
    <x v="455"/>
    <x v="600"/>
    <x v="34"/>
    <x v="21"/>
    <x v="15"/>
    <x v="683"/>
    <x v="0"/>
    <x v="30"/>
    <x v="43"/>
    <x v="201"/>
    <x v="14"/>
  </r>
  <r>
    <x v="3382"/>
    <x v="82"/>
    <x v="3"/>
    <x v="1"/>
    <x v="236"/>
    <x v="524"/>
    <x v="1"/>
    <x v="21"/>
    <x v="0"/>
    <x v="3773"/>
    <x v="441"/>
    <x v="458"/>
    <x v="600"/>
    <x v="34"/>
    <x v="21"/>
    <x v="2"/>
    <x v="165"/>
    <x v="0"/>
    <x v="30"/>
    <x v="43"/>
    <x v="55"/>
    <x v="14"/>
  </r>
  <r>
    <x v="868"/>
    <x v="82"/>
    <x v="3"/>
    <x v="1"/>
    <x v="236"/>
    <x v="524"/>
    <x v="2"/>
    <x v="21"/>
    <x v="0"/>
    <x v="2741"/>
    <x v="446"/>
    <x v="458"/>
    <x v="600"/>
    <x v="34"/>
    <x v="21"/>
    <x v="12"/>
    <x v="646"/>
    <x v="0"/>
    <x v="30"/>
    <x v="40"/>
    <x v="179"/>
    <x v="14"/>
  </r>
  <r>
    <x v="3926"/>
    <x v="82"/>
    <x v="3"/>
    <x v="1"/>
    <x v="236"/>
    <x v="524"/>
    <x v="1"/>
    <x v="22"/>
    <x v="0"/>
    <x v="4021"/>
    <x v="451"/>
    <x v="467"/>
    <x v="600"/>
    <x v="34"/>
    <x v="21"/>
    <x v="15"/>
    <x v="683"/>
    <x v="0"/>
    <x v="30"/>
    <x v="43"/>
    <x v="201"/>
    <x v="14"/>
  </r>
  <r>
    <x v="2576"/>
    <x v="82"/>
    <x v="3"/>
    <x v="1"/>
    <x v="236"/>
    <x v="524"/>
    <x v="2"/>
    <x v="22"/>
    <x v="0"/>
    <x v="2636"/>
    <x v="455"/>
    <x v="471"/>
    <x v="600"/>
    <x v="34"/>
    <x v="21"/>
    <x v="35"/>
    <x v="1279"/>
    <x v="0"/>
    <x v="30"/>
    <x v="42"/>
    <x v="357"/>
    <x v="14"/>
  </r>
  <r>
    <x v="3148"/>
    <x v="82"/>
    <x v="3"/>
    <x v="1"/>
    <x v="236"/>
    <x v="524"/>
    <x v="1"/>
    <x v="22"/>
    <x v="0"/>
    <x v="3541"/>
    <x v="457"/>
    <x v="475"/>
    <x v="600"/>
    <x v="34"/>
    <x v="21"/>
    <x v="15"/>
    <x v="683"/>
    <x v="0"/>
    <x v="30"/>
    <x v="43"/>
    <x v="201"/>
    <x v="14"/>
  </r>
  <r>
    <x v="3386"/>
    <x v="82"/>
    <x v="3"/>
    <x v="1"/>
    <x v="236"/>
    <x v="524"/>
    <x v="1"/>
    <x v="21"/>
    <x v="0"/>
    <x v="3777"/>
    <x v="461"/>
    <x v="479"/>
    <x v="600"/>
    <x v="34"/>
    <x v="21"/>
    <x v="2"/>
    <x v="165"/>
    <x v="0"/>
    <x v="30"/>
    <x v="43"/>
    <x v="55"/>
    <x v="14"/>
  </r>
  <r>
    <x v="869"/>
    <x v="82"/>
    <x v="3"/>
    <x v="1"/>
    <x v="236"/>
    <x v="524"/>
    <x v="2"/>
    <x v="21"/>
    <x v="0"/>
    <x v="2742"/>
    <x v="465"/>
    <x v="479"/>
    <x v="600"/>
    <x v="34"/>
    <x v="21"/>
    <x v="12"/>
    <x v="646"/>
    <x v="0"/>
    <x v="30"/>
    <x v="40"/>
    <x v="179"/>
    <x v="14"/>
  </r>
  <r>
    <x v="3397"/>
    <x v="82"/>
    <x v="3"/>
    <x v="1"/>
    <x v="236"/>
    <x v="524"/>
    <x v="1"/>
    <x v="21"/>
    <x v="0"/>
    <x v="3788"/>
    <x v="475"/>
    <x v="494"/>
    <x v="600"/>
    <x v="34"/>
    <x v="21"/>
    <x v="2"/>
    <x v="165"/>
    <x v="0"/>
    <x v="30"/>
    <x v="43"/>
    <x v="55"/>
    <x v="14"/>
  </r>
  <r>
    <x v="2577"/>
    <x v="82"/>
    <x v="3"/>
    <x v="1"/>
    <x v="236"/>
    <x v="524"/>
    <x v="2"/>
    <x v="22"/>
    <x v="0"/>
    <x v="2637"/>
    <x v="476"/>
    <x v="494"/>
    <x v="600"/>
    <x v="34"/>
    <x v="21"/>
    <x v="35"/>
    <x v="1279"/>
    <x v="0"/>
    <x v="30"/>
    <x v="42"/>
    <x v="357"/>
    <x v="14"/>
  </r>
  <r>
    <x v="3130"/>
    <x v="82"/>
    <x v="3"/>
    <x v="1"/>
    <x v="236"/>
    <x v="524"/>
    <x v="1"/>
    <x v="22"/>
    <x v="0"/>
    <x v="3523"/>
    <x v="478"/>
    <x v="496"/>
    <x v="600"/>
    <x v="34"/>
    <x v="21"/>
    <x v="15"/>
    <x v="683"/>
    <x v="0"/>
    <x v="30"/>
    <x v="43"/>
    <x v="201"/>
    <x v="14"/>
  </r>
  <r>
    <x v="870"/>
    <x v="82"/>
    <x v="3"/>
    <x v="1"/>
    <x v="236"/>
    <x v="524"/>
    <x v="2"/>
    <x v="21"/>
    <x v="0"/>
    <x v="2744"/>
    <x v="486"/>
    <x v="499"/>
    <x v="600"/>
    <x v="34"/>
    <x v="21"/>
    <x v="12"/>
    <x v="646"/>
    <x v="0"/>
    <x v="30"/>
    <x v="40"/>
    <x v="179"/>
    <x v="14"/>
  </r>
  <r>
    <x v="3916"/>
    <x v="82"/>
    <x v="3"/>
    <x v="1"/>
    <x v="236"/>
    <x v="524"/>
    <x v="1"/>
    <x v="21"/>
    <x v="0"/>
    <x v="4015"/>
    <x v="489"/>
    <x v="505"/>
    <x v="600"/>
    <x v="34"/>
    <x v="21"/>
    <x v="2"/>
    <x v="165"/>
    <x v="0"/>
    <x v="30"/>
    <x v="43"/>
    <x v="55"/>
    <x v="14"/>
  </r>
  <r>
    <x v="3922"/>
    <x v="82"/>
    <x v="3"/>
    <x v="1"/>
    <x v="236"/>
    <x v="524"/>
    <x v="1"/>
    <x v="22"/>
    <x v="0"/>
    <x v="3518"/>
    <x v="492"/>
    <x v="507"/>
    <x v="600"/>
    <x v="34"/>
    <x v="21"/>
    <x v="15"/>
    <x v="683"/>
    <x v="0"/>
    <x v="30"/>
    <x v="43"/>
    <x v="201"/>
    <x v="14"/>
  </r>
  <r>
    <x v="2578"/>
    <x v="82"/>
    <x v="3"/>
    <x v="1"/>
    <x v="236"/>
    <x v="524"/>
    <x v="2"/>
    <x v="22"/>
    <x v="0"/>
    <x v="2638"/>
    <x v="500"/>
    <x v="514"/>
    <x v="600"/>
    <x v="34"/>
    <x v="21"/>
    <x v="35"/>
    <x v="1279"/>
    <x v="0"/>
    <x v="30"/>
    <x v="42"/>
    <x v="357"/>
    <x v="14"/>
  </r>
  <r>
    <x v="3402"/>
    <x v="82"/>
    <x v="3"/>
    <x v="1"/>
    <x v="236"/>
    <x v="524"/>
    <x v="1"/>
    <x v="21"/>
    <x v="0"/>
    <x v="3793"/>
    <x v="502"/>
    <x v="517"/>
    <x v="600"/>
    <x v="34"/>
    <x v="21"/>
    <x v="2"/>
    <x v="165"/>
    <x v="0"/>
    <x v="30"/>
    <x v="43"/>
    <x v="55"/>
    <x v="14"/>
  </r>
  <r>
    <x v="3063"/>
    <x v="82"/>
    <x v="3"/>
    <x v="1"/>
    <x v="236"/>
    <x v="524"/>
    <x v="1"/>
    <x v="22"/>
    <x v="0"/>
    <x v="3455"/>
    <x v="505"/>
    <x v="521"/>
    <x v="600"/>
    <x v="34"/>
    <x v="21"/>
    <x v="15"/>
    <x v="683"/>
    <x v="0"/>
    <x v="30"/>
    <x v="43"/>
    <x v="201"/>
    <x v="14"/>
  </r>
  <r>
    <x v="2518"/>
    <x v="82"/>
    <x v="3"/>
    <x v="1"/>
    <x v="236"/>
    <x v="524"/>
    <x v="2"/>
    <x v="21"/>
    <x v="0"/>
    <x v="2752"/>
    <x v="505"/>
    <x v="517"/>
    <x v="600"/>
    <x v="34"/>
    <x v="21"/>
    <x v="12"/>
    <x v="646"/>
    <x v="0"/>
    <x v="30"/>
    <x v="40"/>
    <x v="179"/>
    <x v="14"/>
  </r>
  <r>
    <x v="916"/>
    <x v="82"/>
    <x v="3"/>
    <x v="1"/>
    <x v="236"/>
    <x v="524"/>
    <x v="2"/>
    <x v="23"/>
    <x v="0"/>
    <x v="2839"/>
    <x v="505"/>
    <x v="517"/>
    <x v="600"/>
    <x v="34"/>
    <x v="21"/>
    <x v="0"/>
    <x v="92"/>
    <x v="0"/>
    <x v="30"/>
    <x v="40"/>
    <x v="26"/>
    <x v="14"/>
  </r>
  <r>
    <x v="3188"/>
    <x v="82"/>
    <x v="3"/>
    <x v="1"/>
    <x v="236"/>
    <x v="524"/>
    <x v="1"/>
    <x v="22"/>
    <x v="0"/>
    <x v="2870"/>
    <x v="517"/>
    <x v="534"/>
    <x v="600"/>
    <x v="34"/>
    <x v="21"/>
    <x v="15"/>
    <x v="683"/>
    <x v="0"/>
    <x v="30"/>
    <x v="43"/>
    <x v="201"/>
    <x v="14"/>
  </r>
  <r>
    <x v="2579"/>
    <x v="82"/>
    <x v="3"/>
    <x v="1"/>
    <x v="236"/>
    <x v="524"/>
    <x v="2"/>
    <x v="22"/>
    <x v="0"/>
    <x v="2639"/>
    <x v="518"/>
    <x v="534"/>
    <x v="600"/>
    <x v="34"/>
    <x v="21"/>
    <x v="35"/>
    <x v="1279"/>
    <x v="0"/>
    <x v="30"/>
    <x v="42"/>
    <x v="357"/>
    <x v="14"/>
  </r>
  <r>
    <x v="3299"/>
    <x v="82"/>
    <x v="3"/>
    <x v="1"/>
    <x v="236"/>
    <x v="524"/>
    <x v="1"/>
    <x v="21"/>
    <x v="0"/>
    <x v="3686"/>
    <x v="520"/>
    <x v="537"/>
    <x v="600"/>
    <x v="34"/>
    <x v="21"/>
    <x v="2"/>
    <x v="165"/>
    <x v="0"/>
    <x v="30"/>
    <x v="43"/>
    <x v="55"/>
    <x v="14"/>
  </r>
  <r>
    <x v="871"/>
    <x v="82"/>
    <x v="3"/>
    <x v="1"/>
    <x v="236"/>
    <x v="524"/>
    <x v="2"/>
    <x v="21"/>
    <x v="0"/>
    <x v="2753"/>
    <x v="524"/>
    <x v="537"/>
    <x v="600"/>
    <x v="34"/>
    <x v="21"/>
    <x v="12"/>
    <x v="646"/>
    <x v="0"/>
    <x v="30"/>
    <x v="40"/>
    <x v="179"/>
    <x v="14"/>
  </r>
  <r>
    <x v="3195"/>
    <x v="82"/>
    <x v="3"/>
    <x v="1"/>
    <x v="236"/>
    <x v="524"/>
    <x v="1"/>
    <x v="22"/>
    <x v="0"/>
    <x v="3579"/>
    <x v="531"/>
    <x v="546"/>
    <x v="600"/>
    <x v="34"/>
    <x v="21"/>
    <x v="15"/>
    <x v="683"/>
    <x v="0"/>
    <x v="30"/>
    <x v="43"/>
    <x v="201"/>
    <x v="14"/>
  </r>
  <r>
    <x v="3317"/>
    <x v="82"/>
    <x v="3"/>
    <x v="1"/>
    <x v="236"/>
    <x v="524"/>
    <x v="1"/>
    <x v="21"/>
    <x v="0"/>
    <x v="3705"/>
    <x v="534"/>
    <x v="549"/>
    <x v="600"/>
    <x v="34"/>
    <x v="21"/>
    <x v="2"/>
    <x v="165"/>
    <x v="0"/>
    <x v="30"/>
    <x v="43"/>
    <x v="55"/>
    <x v="14"/>
  </r>
  <r>
    <x v="2580"/>
    <x v="82"/>
    <x v="3"/>
    <x v="1"/>
    <x v="236"/>
    <x v="524"/>
    <x v="2"/>
    <x v="22"/>
    <x v="0"/>
    <x v="2640"/>
    <x v="538"/>
    <x v="552"/>
    <x v="600"/>
    <x v="34"/>
    <x v="21"/>
    <x v="35"/>
    <x v="1279"/>
    <x v="0"/>
    <x v="30"/>
    <x v="42"/>
    <x v="357"/>
    <x v="14"/>
  </r>
  <r>
    <x v="3923"/>
    <x v="82"/>
    <x v="3"/>
    <x v="1"/>
    <x v="236"/>
    <x v="524"/>
    <x v="1"/>
    <x v="22"/>
    <x v="0"/>
    <x v="4019"/>
    <x v="544"/>
    <x v="559"/>
    <x v="600"/>
    <x v="34"/>
    <x v="21"/>
    <x v="15"/>
    <x v="683"/>
    <x v="0"/>
    <x v="30"/>
    <x v="43"/>
    <x v="201"/>
    <x v="14"/>
  </r>
  <r>
    <x v="2519"/>
    <x v="82"/>
    <x v="3"/>
    <x v="1"/>
    <x v="236"/>
    <x v="524"/>
    <x v="2"/>
    <x v="21"/>
    <x v="0"/>
    <x v="2754"/>
    <x v="544"/>
    <x v="556"/>
    <x v="600"/>
    <x v="34"/>
    <x v="21"/>
    <x v="12"/>
    <x v="646"/>
    <x v="0"/>
    <x v="30"/>
    <x v="40"/>
    <x v="179"/>
    <x v="14"/>
  </r>
  <r>
    <x v="3384"/>
    <x v="82"/>
    <x v="3"/>
    <x v="1"/>
    <x v="236"/>
    <x v="524"/>
    <x v="1"/>
    <x v="21"/>
    <x v="0"/>
    <x v="3775"/>
    <x v="547"/>
    <x v="563"/>
    <x v="600"/>
    <x v="34"/>
    <x v="21"/>
    <x v="2"/>
    <x v="165"/>
    <x v="0"/>
    <x v="30"/>
    <x v="43"/>
    <x v="55"/>
    <x v="14"/>
  </r>
  <r>
    <x v="3150"/>
    <x v="82"/>
    <x v="3"/>
    <x v="1"/>
    <x v="236"/>
    <x v="524"/>
    <x v="1"/>
    <x v="22"/>
    <x v="0"/>
    <x v="3543"/>
    <x v="557"/>
    <x v="574"/>
    <x v="600"/>
    <x v="34"/>
    <x v="21"/>
    <x v="15"/>
    <x v="683"/>
    <x v="0"/>
    <x v="30"/>
    <x v="43"/>
    <x v="201"/>
    <x v="14"/>
  </r>
  <r>
    <x v="2581"/>
    <x v="82"/>
    <x v="3"/>
    <x v="1"/>
    <x v="236"/>
    <x v="524"/>
    <x v="2"/>
    <x v="22"/>
    <x v="0"/>
    <x v="2641"/>
    <x v="558"/>
    <x v="574"/>
    <x v="600"/>
    <x v="34"/>
    <x v="21"/>
    <x v="35"/>
    <x v="1279"/>
    <x v="0"/>
    <x v="30"/>
    <x v="42"/>
    <x v="357"/>
    <x v="14"/>
  </r>
  <r>
    <x v="3388"/>
    <x v="82"/>
    <x v="3"/>
    <x v="1"/>
    <x v="236"/>
    <x v="524"/>
    <x v="1"/>
    <x v="21"/>
    <x v="0"/>
    <x v="3779"/>
    <x v="561"/>
    <x v="579"/>
    <x v="600"/>
    <x v="34"/>
    <x v="21"/>
    <x v="2"/>
    <x v="165"/>
    <x v="0"/>
    <x v="30"/>
    <x v="43"/>
    <x v="55"/>
    <x v="14"/>
  </r>
  <r>
    <x v="918"/>
    <x v="82"/>
    <x v="3"/>
    <x v="1"/>
    <x v="236"/>
    <x v="524"/>
    <x v="2"/>
    <x v="23"/>
    <x v="0"/>
    <x v="2841"/>
    <x v="566"/>
    <x v="579"/>
    <x v="600"/>
    <x v="34"/>
    <x v="21"/>
    <x v="0"/>
    <x v="92"/>
    <x v="0"/>
    <x v="30"/>
    <x v="40"/>
    <x v="26"/>
    <x v="14"/>
  </r>
  <r>
    <x v="872"/>
    <x v="82"/>
    <x v="3"/>
    <x v="1"/>
    <x v="236"/>
    <x v="524"/>
    <x v="2"/>
    <x v="21"/>
    <x v="0"/>
    <x v="2755"/>
    <x v="566"/>
    <x v="579"/>
    <x v="600"/>
    <x v="34"/>
    <x v="21"/>
    <x v="12"/>
    <x v="646"/>
    <x v="0"/>
    <x v="30"/>
    <x v="40"/>
    <x v="179"/>
    <x v="14"/>
  </r>
  <r>
    <x v="3132"/>
    <x v="82"/>
    <x v="3"/>
    <x v="1"/>
    <x v="236"/>
    <x v="524"/>
    <x v="1"/>
    <x v="22"/>
    <x v="0"/>
    <x v="3525"/>
    <x v="572"/>
    <x v="590"/>
    <x v="600"/>
    <x v="34"/>
    <x v="21"/>
    <x v="15"/>
    <x v="683"/>
    <x v="0"/>
    <x v="30"/>
    <x v="43"/>
    <x v="201"/>
    <x v="14"/>
  </r>
  <r>
    <x v="3399"/>
    <x v="82"/>
    <x v="3"/>
    <x v="1"/>
    <x v="236"/>
    <x v="524"/>
    <x v="1"/>
    <x v="21"/>
    <x v="0"/>
    <x v="3790"/>
    <x v="575"/>
    <x v="593"/>
    <x v="600"/>
    <x v="34"/>
    <x v="21"/>
    <x v="2"/>
    <x v="165"/>
    <x v="0"/>
    <x v="30"/>
    <x v="43"/>
    <x v="55"/>
    <x v="14"/>
  </r>
  <r>
    <x v="2582"/>
    <x v="82"/>
    <x v="3"/>
    <x v="1"/>
    <x v="236"/>
    <x v="524"/>
    <x v="2"/>
    <x v="22"/>
    <x v="0"/>
    <x v="2642"/>
    <x v="580"/>
    <x v="600"/>
    <x v="600"/>
    <x v="34"/>
    <x v="21"/>
    <x v="35"/>
    <x v="1279"/>
    <x v="0"/>
    <x v="30"/>
    <x v="42"/>
    <x v="357"/>
    <x v="14"/>
  </r>
  <r>
    <x v="3924"/>
    <x v="82"/>
    <x v="3"/>
    <x v="1"/>
    <x v="236"/>
    <x v="524"/>
    <x v="1"/>
    <x v="22"/>
    <x v="0"/>
    <x v="4020"/>
    <x v="583"/>
    <x v="604"/>
    <x v="600"/>
    <x v="34"/>
    <x v="21"/>
    <x v="15"/>
    <x v="683"/>
    <x v="0"/>
    <x v="30"/>
    <x v="43"/>
    <x v="201"/>
    <x v="14"/>
  </r>
  <r>
    <x v="2520"/>
    <x v="82"/>
    <x v="3"/>
    <x v="1"/>
    <x v="236"/>
    <x v="524"/>
    <x v="2"/>
    <x v="21"/>
    <x v="0"/>
    <x v="2757"/>
    <x v="583"/>
    <x v="600"/>
    <x v="600"/>
    <x v="34"/>
    <x v="21"/>
    <x v="12"/>
    <x v="646"/>
    <x v="0"/>
    <x v="30"/>
    <x v="40"/>
    <x v="179"/>
    <x v="14"/>
  </r>
  <r>
    <x v="3918"/>
    <x v="82"/>
    <x v="3"/>
    <x v="1"/>
    <x v="236"/>
    <x v="524"/>
    <x v="1"/>
    <x v="21"/>
    <x v="0"/>
    <x v="4016"/>
    <x v="586"/>
    <x v="607"/>
    <x v="600"/>
    <x v="34"/>
    <x v="21"/>
    <x v="2"/>
    <x v="165"/>
    <x v="0"/>
    <x v="30"/>
    <x v="43"/>
    <x v="55"/>
    <x v="14"/>
  </r>
  <r>
    <x v="3065"/>
    <x v="82"/>
    <x v="3"/>
    <x v="1"/>
    <x v="236"/>
    <x v="524"/>
    <x v="1"/>
    <x v="22"/>
    <x v="0"/>
    <x v="3457"/>
    <x v="595"/>
    <x v="618"/>
    <x v="600"/>
    <x v="34"/>
    <x v="21"/>
    <x v="15"/>
    <x v="683"/>
    <x v="0"/>
    <x v="30"/>
    <x v="43"/>
    <x v="201"/>
    <x v="14"/>
  </r>
  <r>
    <x v="2583"/>
    <x v="82"/>
    <x v="3"/>
    <x v="1"/>
    <x v="236"/>
    <x v="524"/>
    <x v="2"/>
    <x v="22"/>
    <x v="0"/>
    <x v="2643"/>
    <x v="601"/>
    <x v="621"/>
    <x v="600"/>
    <x v="34"/>
    <x v="21"/>
    <x v="35"/>
    <x v="1279"/>
    <x v="0"/>
    <x v="30"/>
    <x v="42"/>
    <x v="357"/>
    <x v="14"/>
  </r>
  <r>
    <x v="873"/>
    <x v="82"/>
    <x v="3"/>
    <x v="1"/>
    <x v="236"/>
    <x v="524"/>
    <x v="2"/>
    <x v="21"/>
    <x v="0"/>
    <x v="2759"/>
    <x v="603"/>
    <x v="621"/>
    <x v="600"/>
    <x v="34"/>
    <x v="21"/>
    <x v="12"/>
    <x v="646"/>
    <x v="0"/>
    <x v="30"/>
    <x v="40"/>
    <x v="179"/>
    <x v="14"/>
  </r>
  <r>
    <x v="3919"/>
    <x v="82"/>
    <x v="3"/>
    <x v="1"/>
    <x v="236"/>
    <x v="524"/>
    <x v="1"/>
    <x v="21"/>
    <x v="0"/>
    <x v="3688"/>
    <x v="611"/>
    <x v="633"/>
    <x v="600"/>
    <x v="34"/>
    <x v="21"/>
    <x v="2"/>
    <x v="165"/>
    <x v="0"/>
    <x v="30"/>
    <x v="43"/>
    <x v="55"/>
    <x v="14"/>
  </r>
  <r>
    <x v="2584"/>
    <x v="82"/>
    <x v="3"/>
    <x v="1"/>
    <x v="236"/>
    <x v="524"/>
    <x v="2"/>
    <x v="22"/>
    <x v="0"/>
    <x v="2644"/>
    <x v="619"/>
    <x v="639"/>
    <x v="600"/>
    <x v="34"/>
    <x v="21"/>
    <x v="35"/>
    <x v="1279"/>
    <x v="0"/>
    <x v="30"/>
    <x v="42"/>
    <x v="357"/>
    <x v="14"/>
  </r>
  <r>
    <x v="920"/>
    <x v="82"/>
    <x v="3"/>
    <x v="1"/>
    <x v="236"/>
    <x v="524"/>
    <x v="2"/>
    <x v="23"/>
    <x v="0"/>
    <x v="2843"/>
    <x v="620"/>
    <x v="639"/>
    <x v="600"/>
    <x v="34"/>
    <x v="21"/>
    <x v="0"/>
    <x v="92"/>
    <x v="0"/>
    <x v="30"/>
    <x v="40"/>
    <x v="26"/>
    <x v="14"/>
  </r>
  <r>
    <x v="3134"/>
    <x v="82"/>
    <x v="3"/>
    <x v="1"/>
    <x v="236"/>
    <x v="524"/>
    <x v="1"/>
    <x v="22"/>
    <x v="0"/>
    <x v="3527"/>
    <x v="630"/>
    <x v="651"/>
    <x v="600"/>
    <x v="34"/>
    <x v="21"/>
    <x v="15"/>
    <x v="683"/>
    <x v="0"/>
    <x v="30"/>
    <x v="43"/>
    <x v="201"/>
    <x v="14"/>
  </r>
  <r>
    <x v="843"/>
    <x v="82"/>
    <x v="3"/>
    <x v="1"/>
    <x v="236"/>
    <x v="524"/>
    <x v="2"/>
    <x v="22"/>
    <x v="0"/>
    <x v="2645"/>
    <x v="636"/>
    <x v="652"/>
    <x v="600"/>
    <x v="34"/>
    <x v="21"/>
    <x v="35"/>
    <x v="1279"/>
    <x v="0"/>
    <x v="30"/>
    <x v="40"/>
    <x v="353"/>
    <x v="14"/>
  </r>
  <r>
    <x v="2521"/>
    <x v="82"/>
    <x v="3"/>
    <x v="1"/>
    <x v="236"/>
    <x v="524"/>
    <x v="2"/>
    <x v="21"/>
    <x v="0"/>
    <x v="2761"/>
    <x v="636"/>
    <x v="652"/>
    <x v="600"/>
    <x v="34"/>
    <x v="21"/>
    <x v="12"/>
    <x v="646"/>
    <x v="0"/>
    <x v="30"/>
    <x v="40"/>
    <x v="179"/>
    <x v="14"/>
  </r>
  <r>
    <x v="3355"/>
    <x v="82"/>
    <x v="3"/>
    <x v="1"/>
    <x v="236"/>
    <x v="524"/>
    <x v="1"/>
    <x v="21"/>
    <x v="0"/>
    <x v="3744"/>
    <x v="639"/>
    <x v="656"/>
    <x v="600"/>
    <x v="34"/>
    <x v="21"/>
    <x v="2"/>
    <x v="165"/>
    <x v="0"/>
    <x v="30"/>
    <x v="43"/>
    <x v="55"/>
    <x v="14"/>
  </r>
  <r>
    <x v="3139"/>
    <x v="82"/>
    <x v="3"/>
    <x v="1"/>
    <x v="236"/>
    <x v="524"/>
    <x v="1"/>
    <x v="22"/>
    <x v="0"/>
    <x v="3533"/>
    <x v="659"/>
    <x v="673"/>
    <x v="600"/>
    <x v="34"/>
    <x v="21"/>
    <x v="15"/>
    <x v="683"/>
    <x v="0"/>
    <x v="30"/>
    <x v="42"/>
    <x v="198"/>
    <x v="14"/>
  </r>
  <r>
    <x v="874"/>
    <x v="82"/>
    <x v="3"/>
    <x v="1"/>
    <x v="236"/>
    <x v="524"/>
    <x v="2"/>
    <x v="21"/>
    <x v="0"/>
    <x v="2763"/>
    <x v="661"/>
    <x v="674"/>
    <x v="600"/>
    <x v="34"/>
    <x v="21"/>
    <x v="12"/>
    <x v="646"/>
    <x v="0"/>
    <x v="30"/>
    <x v="40"/>
    <x v="179"/>
    <x v="14"/>
  </r>
  <r>
    <x v="844"/>
    <x v="82"/>
    <x v="3"/>
    <x v="1"/>
    <x v="236"/>
    <x v="524"/>
    <x v="2"/>
    <x v="22"/>
    <x v="0"/>
    <x v="2646"/>
    <x v="661"/>
    <x v="674"/>
    <x v="600"/>
    <x v="34"/>
    <x v="21"/>
    <x v="35"/>
    <x v="1279"/>
    <x v="0"/>
    <x v="30"/>
    <x v="40"/>
    <x v="353"/>
    <x v="14"/>
  </r>
  <r>
    <x v="3405"/>
    <x v="82"/>
    <x v="3"/>
    <x v="1"/>
    <x v="236"/>
    <x v="524"/>
    <x v="1"/>
    <x v="21"/>
    <x v="0"/>
    <x v="3796"/>
    <x v="664"/>
    <x v="677"/>
    <x v="600"/>
    <x v="34"/>
    <x v="21"/>
    <x v="2"/>
    <x v="165"/>
    <x v="0"/>
    <x v="30"/>
    <x v="42"/>
    <x v="53"/>
    <x v="14"/>
  </r>
  <r>
    <x v="3925"/>
    <x v="82"/>
    <x v="3"/>
    <x v="1"/>
    <x v="236"/>
    <x v="524"/>
    <x v="1"/>
    <x v="22"/>
    <x v="0"/>
    <x v="3530"/>
    <x v="685"/>
    <x v="700"/>
    <x v="600"/>
    <x v="34"/>
    <x v="21"/>
    <x v="15"/>
    <x v="683"/>
    <x v="0"/>
    <x v="30"/>
    <x v="42"/>
    <x v="198"/>
    <x v="14"/>
  </r>
  <r>
    <x v="3357"/>
    <x v="82"/>
    <x v="3"/>
    <x v="1"/>
    <x v="236"/>
    <x v="524"/>
    <x v="1"/>
    <x v="21"/>
    <x v="0"/>
    <x v="3746"/>
    <x v="690"/>
    <x v="703"/>
    <x v="600"/>
    <x v="34"/>
    <x v="21"/>
    <x v="2"/>
    <x v="165"/>
    <x v="0"/>
    <x v="30"/>
    <x v="42"/>
    <x v="53"/>
    <x v="14"/>
  </r>
  <r>
    <x v="3407"/>
    <x v="82"/>
    <x v="3"/>
    <x v="1"/>
    <x v="236"/>
    <x v="524"/>
    <x v="1"/>
    <x v="21"/>
    <x v="0"/>
    <x v="3798"/>
    <x v="710"/>
    <x v="723"/>
    <x v="600"/>
    <x v="34"/>
    <x v="21"/>
    <x v="2"/>
    <x v="165"/>
    <x v="0"/>
    <x v="30"/>
    <x v="42"/>
    <x v="53"/>
    <x v="14"/>
  </r>
  <r>
    <x v="3141"/>
    <x v="82"/>
    <x v="3"/>
    <x v="1"/>
    <x v="236"/>
    <x v="524"/>
    <x v="1"/>
    <x v="22"/>
    <x v="0"/>
    <x v="3535"/>
    <x v="710"/>
    <x v="723"/>
    <x v="600"/>
    <x v="34"/>
    <x v="21"/>
    <x v="15"/>
    <x v="683"/>
    <x v="0"/>
    <x v="30"/>
    <x v="42"/>
    <x v="198"/>
    <x v="14"/>
  </r>
  <r>
    <x v="909"/>
    <x v="82"/>
    <x v="3"/>
    <x v="1"/>
    <x v="237"/>
    <x v="525"/>
    <x v="2"/>
    <x v="23"/>
    <x v="0"/>
    <x v="2832"/>
    <x v="309"/>
    <x v="330"/>
    <x v="621"/>
    <x v="34"/>
    <x v="21"/>
    <x v="0"/>
    <x v="94"/>
    <x v="0"/>
    <x v="30"/>
    <x v="43"/>
    <x v="29"/>
    <x v="14"/>
  </r>
  <r>
    <x v="845"/>
    <x v="82"/>
    <x v="3"/>
    <x v="1"/>
    <x v="237"/>
    <x v="525"/>
    <x v="2"/>
    <x v="22"/>
    <x v="0"/>
    <x v="2647"/>
    <x v="686"/>
    <x v="702"/>
    <x v="621"/>
    <x v="34"/>
    <x v="21"/>
    <x v="35"/>
    <x v="1292"/>
    <x v="0"/>
    <x v="30"/>
    <x v="43"/>
    <x v="359"/>
    <x v="14"/>
  </r>
  <r>
    <x v="911"/>
    <x v="82"/>
    <x v="3"/>
    <x v="1"/>
    <x v="238"/>
    <x v="526"/>
    <x v="2"/>
    <x v="23"/>
    <x v="0"/>
    <x v="2834"/>
    <x v="379"/>
    <x v="387"/>
    <x v="565"/>
    <x v="34"/>
    <x v="21"/>
    <x v="0"/>
    <x v="84"/>
    <x v="0"/>
    <x v="30"/>
    <x v="34"/>
    <x v="22"/>
    <x v="14"/>
  </r>
  <r>
    <x v="3528"/>
    <x v="82"/>
    <x v="3"/>
    <x v="1"/>
    <x v="239"/>
    <x v="440"/>
    <x v="2"/>
    <x v="22"/>
    <x v="0"/>
    <x v="3846"/>
    <x v="56"/>
    <x v="41"/>
    <x v="2"/>
    <x v="34"/>
    <x v="21"/>
    <x v="35"/>
    <x v="151"/>
    <x v="0"/>
    <x v="30"/>
    <x v="0"/>
    <x v="76"/>
    <x v="14"/>
  </r>
  <r>
    <x v="2541"/>
    <x v="82"/>
    <x v="3"/>
    <x v="1"/>
    <x v="239"/>
    <x v="440"/>
    <x v="5"/>
    <x v="4"/>
    <x v="0"/>
    <x v="3248"/>
    <x v="69"/>
    <x v="51"/>
    <x v="2"/>
    <x v="34"/>
    <x v="21"/>
    <x v="8"/>
    <x v="12"/>
    <x v="0"/>
    <x v="30"/>
    <x v="0"/>
    <x v="10"/>
    <x v="14"/>
  </r>
  <r>
    <x v="2585"/>
    <x v="82"/>
    <x v="3"/>
    <x v="1"/>
    <x v="239"/>
    <x v="440"/>
    <x v="4"/>
    <x v="22"/>
    <x v="0"/>
    <x v="3250"/>
    <x v="69"/>
    <x v="51"/>
    <x v="2"/>
    <x v="34"/>
    <x v="21"/>
    <x v="5"/>
    <x v="6"/>
    <x v="0"/>
    <x v="30"/>
    <x v="0"/>
    <x v="5"/>
    <x v="14"/>
  </r>
  <r>
    <x v="3636"/>
    <x v="82"/>
    <x v="3"/>
    <x v="1"/>
    <x v="239"/>
    <x v="440"/>
    <x v="5"/>
    <x v="19"/>
    <x v="0"/>
    <x v="3886"/>
    <x v="69"/>
    <x v="51"/>
    <x v="2"/>
    <x v="34"/>
    <x v="21"/>
    <x v="31"/>
    <x v="116"/>
    <x v="0"/>
    <x v="30"/>
    <x v="0"/>
    <x v="58"/>
    <x v="14"/>
  </r>
  <r>
    <x v="3091"/>
    <x v="82"/>
    <x v="3"/>
    <x v="2"/>
    <x v="241"/>
    <x v="592"/>
    <x v="1"/>
    <x v="22"/>
    <x v="0"/>
    <x v="3483"/>
    <x v="5"/>
    <x v="3"/>
    <x v="36"/>
    <x v="34"/>
    <x v="21"/>
    <x v="15"/>
    <x v="132"/>
    <x v="0"/>
    <x v="30"/>
    <x v="8"/>
    <x v="64"/>
    <x v="14"/>
  </r>
  <r>
    <x v="851"/>
    <x v="82"/>
    <x v="3"/>
    <x v="2"/>
    <x v="241"/>
    <x v="592"/>
    <x v="2"/>
    <x v="22"/>
    <x v="0"/>
    <x v="2679"/>
    <x v="10"/>
    <x v="7"/>
    <x v="36"/>
    <x v="34"/>
    <x v="21"/>
    <x v="35"/>
    <x v="559"/>
    <x v="0"/>
    <x v="30"/>
    <x v="7"/>
    <x v="204"/>
    <x v="14"/>
  </r>
  <r>
    <x v="3083"/>
    <x v="82"/>
    <x v="3"/>
    <x v="2"/>
    <x v="241"/>
    <x v="592"/>
    <x v="1"/>
    <x v="22"/>
    <x v="0"/>
    <x v="3475"/>
    <x v="20"/>
    <x v="14"/>
    <x v="36"/>
    <x v="34"/>
    <x v="21"/>
    <x v="15"/>
    <x v="132"/>
    <x v="0"/>
    <x v="30"/>
    <x v="8"/>
    <x v="64"/>
    <x v="14"/>
  </r>
  <r>
    <x v="2540"/>
    <x v="82"/>
    <x v="3"/>
    <x v="2"/>
    <x v="241"/>
    <x v="592"/>
    <x v="5"/>
    <x v="19"/>
    <x v="0"/>
    <x v="3247"/>
    <x v="21"/>
    <x v="14"/>
    <x v="36"/>
    <x v="34"/>
    <x v="21"/>
    <x v="31"/>
    <x v="465"/>
    <x v="0"/>
    <x v="30"/>
    <x v="7"/>
    <x v="172"/>
    <x v="14"/>
  </r>
  <r>
    <x v="2539"/>
    <x v="82"/>
    <x v="3"/>
    <x v="2"/>
    <x v="241"/>
    <x v="592"/>
    <x v="2"/>
    <x v="22"/>
    <x v="0"/>
    <x v="2680"/>
    <x v="31"/>
    <x v="23"/>
    <x v="36"/>
    <x v="34"/>
    <x v="21"/>
    <x v="35"/>
    <x v="559"/>
    <x v="0"/>
    <x v="30"/>
    <x v="7"/>
    <x v="204"/>
    <x v="14"/>
  </r>
  <r>
    <x v="3327"/>
    <x v="82"/>
    <x v="3"/>
    <x v="2"/>
    <x v="241"/>
    <x v="592"/>
    <x v="1"/>
    <x v="21"/>
    <x v="0"/>
    <x v="3716"/>
    <x v="32"/>
    <x v="24"/>
    <x v="36"/>
    <x v="34"/>
    <x v="21"/>
    <x v="2"/>
    <x v="15"/>
    <x v="0"/>
    <x v="30"/>
    <x v="8"/>
    <x v="12"/>
    <x v="14"/>
  </r>
  <r>
    <x v="3113"/>
    <x v="82"/>
    <x v="3"/>
    <x v="2"/>
    <x v="241"/>
    <x v="592"/>
    <x v="1"/>
    <x v="22"/>
    <x v="0"/>
    <x v="3505"/>
    <x v="36"/>
    <x v="28"/>
    <x v="36"/>
    <x v="34"/>
    <x v="21"/>
    <x v="15"/>
    <x v="132"/>
    <x v="0"/>
    <x v="30"/>
    <x v="8"/>
    <x v="64"/>
    <x v="14"/>
  </r>
  <r>
    <x v="902"/>
    <x v="82"/>
    <x v="3"/>
    <x v="2"/>
    <x v="241"/>
    <x v="592"/>
    <x v="2"/>
    <x v="23"/>
    <x v="0"/>
    <x v="2825"/>
    <x v="37"/>
    <x v="28"/>
    <x v="36"/>
    <x v="34"/>
    <x v="21"/>
    <x v="0"/>
    <x v="3"/>
    <x v="0"/>
    <x v="30"/>
    <x v="7"/>
    <x v="2"/>
    <x v="14"/>
  </r>
  <r>
    <x v="3340"/>
    <x v="82"/>
    <x v="3"/>
    <x v="2"/>
    <x v="241"/>
    <x v="592"/>
    <x v="1"/>
    <x v="21"/>
    <x v="0"/>
    <x v="3730"/>
    <x v="57"/>
    <x v="47"/>
    <x v="36"/>
    <x v="34"/>
    <x v="21"/>
    <x v="2"/>
    <x v="15"/>
    <x v="0"/>
    <x v="30"/>
    <x v="8"/>
    <x v="12"/>
    <x v="14"/>
  </r>
  <r>
    <x v="2542"/>
    <x v="82"/>
    <x v="3"/>
    <x v="2"/>
    <x v="241"/>
    <x v="592"/>
    <x v="5"/>
    <x v="19"/>
    <x v="0"/>
    <x v="2685"/>
    <x v="62"/>
    <x v="51"/>
    <x v="36"/>
    <x v="34"/>
    <x v="21"/>
    <x v="31"/>
    <x v="465"/>
    <x v="0"/>
    <x v="30"/>
    <x v="7"/>
    <x v="172"/>
    <x v="14"/>
  </r>
  <r>
    <x v="3076"/>
    <x v="82"/>
    <x v="3"/>
    <x v="2"/>
    <x v="241"/>
    <x v="592"/>
    <x v="1"/>
    <x v="22"/>
    <x v="0"/>
    <x v="3468"/>
    <x v="72"/>
    <x v="60"/>
    <x v="36"/>
    <x v="34"/>
    <x v="21"/>
    <x v="15"/>
    <x v="132"/>
    <x v="0"/>
    <x v="30"/>
    <x v="8"/>
    <x v="64"/>
    <x v="14"/>
  </r>
  <r>
    <x v="3348"/>
    <x v="82"/>
    <x v="3"/>
    <x v="2"/>
    <x v="241"/>
    <x v="592"/>
    <x v="1"/>
    <x v="21"/>
    <x v="0"/>
    <x v="3737"/>
    <x v="80"/>
    <x v="68"/>
    <x v="36"/>
    <x v="34"/>
    <x v="21"/>
    <x v="2"/>
    <x v="15"/>
    <x v="0"/>
    <x v="30"/>
    <x v="8"/>
    <x v="12"/>
    <x v="14"/>
  </r>
  <r>
    <x v="3411"/>
    <x v="82"/>
    <x v="3"/>
    <x v="2"/>
    <x v="241"/>
    <x v="592"/>
    <x v="1"/>
    <x v="21"/>
    <x v="0"/>
    <x v="3802"/>
    <x v="106"/>
    <x v="91"/>
    <x v="36"/>
    <x v="34"/>
    <x v="21"/>
    <x v="2"/>
    <x v="15"/>
    <x v="0"/>
    <x v="30"/>
    <x v="8"/>
    <x v="12"/>
    <x v="14"/>
  </r>
  <r>
    <x v="897"/>
    <x v="82"/>
    <x v="3"/>
    <x v="2"/>
    <x v="241"/>
    <x v="592"/>
    <x v="2"/>
    <x v="21"/>
    <x v="0"/>
    <x v="2819"/>
    <x v="107"/>
    <x v="91"/>
    <x v="36"/>
    <x v="34"/>
    <x v="21"/>
    <x v="12"/>
    <x v="117"/>
    <x v="0"/>
    <x v="30"/>
    <x v="7"/>
    <x v="54"/>
    <x v="14"/>
  </r>
  <r>
    <x v="3055"/>
    <x v="82"/>
    <x v="3"/>
    <x v="2"/>
    <x v="241"/>
    <x v="592"/>
    <x v="1"/>
    <x v="22"/>
    <x v="0"/>
    <x v="3449"/>
    <x v="124"/>
    <x v="111"/>
    <x v="36"/>
    <x v="34"/>
    <x v="21"/>
    <x v="15"/>
    <x v="132"/>
    <x v="0"/>
    <x v="30"/>
    <x v="8"/>
    <x v="64"/>
    <x v="14"/>
  </r>
  <r>
    <x v="3334"/>
    <x v="82"/>
    <x v="3"/>
    <x v="2"/>
    <x v="241"/>
    <x v="592"/>
    <x v="1"/>
    <x v="21"/>
    <x v="0"/>
    <x v="3724"/>
    <x v="145"/>
    <x v="132"/>
    <x v="36"/>
    <x v="34"/>
    <x v="21"/>
    <x v="2"/>
    <x v="15"/>
    <x v="0"/>
    <x v="30"/>
    <x v="8"/>
    <x v="12"/>
    <x v="14"/>
  </r>
  <r>
    <x v="898"/>
    <x v="82"/>
    <x v="3"/>
    <x v="2"/>
    <x v="241"/>
    <x v="592"/>
    <x v="2"/>
    <x v="21"/>
    <x v="0"/>
    <x v="2820"/>
    <x v="150"/>
    <x v="136"/>
    <x v="36"/>
    <x v="34"/>
    <x v="21"/>
    <x v="12"/>
    <x v="117"/>
    <x v="0"/>
    <x v="30"/>
    <x v="7"/>
    <x v="54"/>
    <x v="14"/>
  </r>
  <r>
    <x v="908"/>
    <x v="82"/>
    <x v="3"/>
    <x v="2"/>
    <x v="241"/>
    <x v="592"/>
    <x v="2"/>
    <x v="23"/>
    <x v="0"/>
    <x v="2831"/>
    <x v="301"/>
    <x v="291"/>
    <x v="36"/>
    <x v="34"/>
    <x v="21"/>
    <x v="0"/>
    <x v="3"/>
    <x v="0"/>
    <x v="30"/>
    <x v="7"/>
    <x v="2"/>
    <x v="14"/>
  </r>
  <r>
    <x v="912"/>
    <x v="82"/>
    <x v="3"/>
    <x v="2"/>
    <x v="241"/>
    <x v="592"/>
    <x v="2"/>
    <x v="23"/>
    <x v="0"/>
    <x v="2835"/>
    <x v="415"/>
    <x v="403"/>
    <x v="36"/>
    <x v="34"/>
    <x v="21"/>
    <x v="0"/>
    <x v="3"/>
    <x v="0"/>
    <x v="30"/>
    <x v="7"/>
    <x v="2"/>
    <x v="14"/>
  </r>
  <r>
    <x v="3931"/>
    <x v="82"/>
    <x v="3"/>
    <x v="2"/>
    <x v="241"/>
    <x v="592"/>
    <x v="1"/>
    <x v="22"/>
    <x v="0"/>
    <x v="4025"/>
    <x v="444"/>
    <x v="432"/>
    <x v="36"/>
    <x v="34"/>
    <x v="21"/>
    <x v="15"/>
    <x v="132"/>
    <x v="0"/>
    <x v="30"/>
    <x v="8"/>
    <x v="64"/>
    <x v="14"/>
  </r>
  <r>
    <x v="3396"/>
    <x v="82"/>
    <x v="3"/>
    <x v="2"/>
    <x v="241"/>
    <x v="592"/>
    <x v="1"/>
    <x v="21"/>
    <x v="0"/>
    <x v="3787"/>
    <x v="467"/>
    <x v="456"/>
    <x v="36"/>
    <x v="34"/>
    <x v="21"/>
    <x v="2"/>
    <x v="15"/>
    <x v="0"/>
    <x v="30"/>
    <x v="8"/>
    <x v="12"/>
    <x v="14"/>
  </r>
  <r>
    <x v="917"/>
    <x v="82"/>
    <x v="3"/>
    <x v="2"/>
    <x v="241"/>
    <x v="592"/>
    <x v="2"/>
    <x v="23"/>
    <x v="0"/>
    <x v="2840"/>
    <x v="556"/>
    <x v="545"/>
    <x v="36"/>
    <x v="34"/>
    <x v="21"/>
    <x v="0"/>
    <x v="3"/>
    <x v="0"/>
    <x v="30"/>
    <x v="7"/>
    <x v="2"/>
    <x v="14"/>
  </r>
  <r>
    <x v="899"/>
    <x v="82"/>
    <x v="3"/>
    <x v="2"/>
    <x v="241"/>
    <x v="592"/>
    <x v="2"/>
    <x v="21"/>
    <x v="0"/>
    <x v="2821"/>
    <x v="629"/>
    <x v="629"/>
    <x v="36"/>
    <x v="34"/>
    <x v="21"/>
    <x v="12"/>
    <x v="117"/>
    <x v="0"/>
    <x v="30"/>
    <x v="7"/>
    <x v="54"/>
    <x v="14"/>
  </r>
  <r>
    <x v="3519"/>
    <x v="82"/>
    <x v="3"/>
    <x v="2"/>
    <x v="264"/>
    <x v="268"/>
    <x v="5"/>
    <x v="19"/>
    <x v="0"/>
    <x v="2648"/>
    <x v="71"/>
    <x v="92"/>
    <x v="623"/>
    <x v="34"/>
    <x v="21"/>
    <x v="31"/>
    <x v="1219"/>
    <x v="0"/>
    <x v="30"/>
    <x v="46"/>
    <x v="342"/>
    <x v="14"/>
  </r>
  <r>
    <x v="3503"/>
    <x v="82"/>
    <x v="3"/>
    <x v="2"/>
    <x v="334"/>
    <x v="674"/>
    <x v="2"/>
    <x v="22"/>
    <x v="0"/>
    <x v="3841"/>
    <x v="47"/>
    <x v="35"/>
    <x v="24"/>
    <x v="34"/>
    <x v="21"/>
    <x v="35"/>
    <x v="455"/>
    <x v="0"/>
    <x v="30"/>
    <x v="5"/>
    <x v="167"/>
    <x v="14"/>
  </r>
  <r>
    <x v="852"/>
    <x v="82"/>
    <x v="3"/>
    <x v="2"/>
    <x v="480"/>
    <x v="425"/>
    <x v="5"/>
    <x v="19"/>
    <x v="0"/>
    <x v="2681"/>
    <x v="88"/>
    <x v="92"/>
    <x v="451"/>
    <x v="34"/>
    <x v="21"/>
    <x v="31"/>
    <x v="1037"/>
    <x v="0"/>
    <x v="30"/>
    <x v="30"/>
    <x v="299"/>
    <x v="14"/>
  </r>
  <r>
    <x v="3518"/>
    <x v="82"/>
    <x v="3"/>
    <x v="1"/>
    <x v="605"/>
    <x v="438"/>
    <x v="5"/>
    <x v="19"/>
    <x v="0"/>
    <x v="2682"/>
    <x v="381"/>
    <x v="386"/>
    <x v="463"/>
    <x v="34"/>
    <x v="21"/>
    <x v="31"/>
    <x v="1053"/>
    <x v="0"/>
    <x v="30"/>
    <x v="30"/>
    <x v="299"/>
    <x v="14"/>
  </r>
  <r>
    <x v="3882"/>
    <x v="82"/>
    <x v="3"/>
    <x v="2"/>
    <x v="652"/>
    <x v="266"/>
    <x v="5"/>
    <x v="19"/>
    <x v="0"/>
    <x v="2683"/>
    <x v="347"/>
    <x v="366"/>
    <x v="616"/>
    <x v="34"/>
    <x v="21"/>
    <x v="31"/>
    <x v="1208"/>
    <x v="0"/>
    <x v="30"/>
    <x v="42"/>
    <x v="337"/>
    <x v="14"/>
  </r>
  <r>
    <x v="4120"/>
    <x v="85"/>
    <x v="10"/>
    <x v="3"/>
    <x v="710"/>
    <x v="698"/>
    <x v="6"/>
    <x v="24"/>
    <x v="2"/>
    <x v="4120"/>
    <x v="733"/>
    <x v="750"/>
    <x v="699"/>
    <x v="34"/>
    <x v="21"/>
    <x v="38"/>
    <x v="1379"/>
    <x v="64"/>
    <x v="29"/>
    <x v="68"/>
    <x v="404"/>
    <x v="1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123">
  <r>
    <x v="4064"/>
    <x v="0"/>
    <x v="7"/>
    <x v="1"/>
    <x v="507"/>
    <x v="353"/>
    <x v="0"/>
    <x v="22"/>
    <x v="0"/>
    <x v="0"/>
    <x v="56"/>
    <x v="3"/>
    <x v="5"/>
    <x v="205"/>
    <x v="34"/>
    <x v="21"/>
    <x v="39"/>
    <x v="974"/>
    <x v="0"/>
    <x v="30"/>
    <x v="18"/>
    <x v="312"/>
    <x v="14"/>
  </r>
  <r>
    <x v="4065"/>
    <x v="0"/>
    <x v="7"/>
    <x v="1"/>
    <x v="507"/>
    <x v="353"/>
    <x v="0"/>
    <x v="22"/>
    <x v="0"/>
    <x v="0"/>
    <x v="57"/>
    <x v="15"/>
    <x v="13"/>
    <x v="205"/>
    <x v="34"/>
    <x v="21"/>
    <x v="39"/>
    <x v="974"/>
    <x v="0"/>
    <x v="30"/>
    <x v="18"/>
    <x v="312"/>
    <x v="14"/>
  </r>
  <r>
    <x v="4066"/>
    <x v="0"/>
    <x v="7"/>
    <x v="1"/>
    <x v="507"/>
    <x v="353"/>
    <x v="0"/>
    <x v="22"/>
    <x v="0"/>
    <x v="0"/>
    <x v="58"/>
    <x v="30"/>
    <x v="27"/>
    <x v="205"/>
    <x v="34"/>
    <x v="21"/>
    <x v="39"/>
    <x v="974"/>
    <x v="0"/>
    <x v="30"/>
    <x v="18"/>
    <x v="312"/>
    <x v="14"/>
  </r>
  <r>
    <x v="2394"/>
    <x v="0"/>
    <x v="7"/>
    <x v="1"/>
    <x v="507"/>
    <x v="353"/>
    <x v="2"/>
    <x v="19"/>
    <x v="0"/>
    <x v="0"/>
    <x v="59"/>
    <x v="46"/>
    <x v="45"/>
    <x v="205"/>
    <x v="34"/>
    <x v="21"/>
    <x v="34"/>
    <x v="780"/>
    <x v="0"/>
    <x v="30"/>
    <x v="21"/>
    <x v="274"/>
    <x v="14"/>
  </r>
  <r>
    <x v="2395"/>
    <x v="0"/>
    <x v="7"/>
    <x v="1"/>
    <x v="507"/>
    <x v="353"/>
    <x v="2"/>
    <x v="4"/>
    <x v="0"/>
    <x v="0"/>
    <x v="2960"/>
    <x v="50"/>
    <x v="49"/>
    <x v="205"/>
    <x v="34"/>
    <x v="21"/>
    <x v="8"/>
    <x v="235"/>
    <x v="0"/>
    <x v="30"/>
    <x v="21"/>
    <x v="111"/>
    <x v="14"/>
  </r>
  <r>
    <x v="2396"/>
    <x v="0"/>
    <x v="7"/>
    <x v="1"/>
    <x v="507"/>
    <x v="353"/>
    <x v="1"/>
    <x v="22"/>
    <x v="0"/>
    <x v="0"/>
    <x v="3233"/>
    <x v="50"/>
    <x v="45"/>
    <x v="205"/>
    <x v="34"/>
    <x v="21"/>
    <x v="16"/>
    <x v="405"/>
    <x v="0"/>
    <x v="30"/>
    <x v="16"/>
    <x v="134"/>
    <x v="14"/>
  </r>
  <r>
    <x v="0"/>
    <x v="0"/>
    <x v="7"/>
    <x v="1"/>
    <x v="507"/>
    <x v="353"/>
    <x v="0"/>
    <x v="21"/>
    <x v="0"/>
    <x v="0"/>
    <x v="1426"/>
    <x v="52"/>
    <x v="52"/>
    <x v="205"/>
    <x v="34"/>
    <x v="21"/>
    <x v="15"/>
    <x v="338"/>
    <x v="0"/>
    <x v="30"/>
    <x v="21"/>
    <x v="143"/>
    <x v="14"/>
  </r>
  <r>
    <x v="32"/>
    <x v="0"/>
    <x v="7"/>
    <x v="1"/>
    <x v="507"/>
    <x v="353"/>
    <x v="2"/>
    <x v="23"/>
    <x v="0"/>
    <x v="0"/>
    <x v="2366"/>
    <x v="76"/>
    <x v="72"/>
    <x v="205"/>
    <x v="34"/>
    <x v="21"/>
    <x v="0"/>
    <x v="24"/>
    <x v="0"/>
    <x v="30"/>
    <x v="21"/>
    <x v="13"/>
    <x v="14"/>
  </r>
  <r>
    <x v="33"/>
    <x v="0"/>
    <x v="7"/>
    <x v="1"/>
    <x v="507"/>
    <x v="353"/>
    <x v="2"/>
    <x v="23"/>
    <x v="0"/>
    <x v="0"/>
    <x v="2367"/>
    <x v="123"/>
    <x v="120"/>
    <x v="205"/>
    <x v="34"/>
    <x v="21"/>
    <x v="0"/>
    <x v="24"/>
    <x v="0"/>
    <x v="30"/>
    <x v="21"/>
    <x v="13"/>
    <x v="14"/>
  </r>
  <r>
    <x v="34"/>
    <x v="0"/>
    <x v="7"/>
    <x v="1"/>
    <x v="507"/>
    <x v="353"/>
    <x v="2"/>
    <x v="23"/>
    <x v="0"/>
    <x v="0"/>
    <x v="2368"/>
    <x v="166"/>
    <x v="165"/>
    <x v="205"/>
    <x v="34"/>
    <x v="21"/>
    <x v="0"/>
    <x v="24"/>
    <x v="0"/>
    <x v="30"/>
    <x v="21"/>
    <x v="13"/>
    <x v="14"/>
  </r>
  <r>
    <x v="35"/>
    <x v="0"/>
    <x v="7"/>
    <x v="1"/>
    <x v="507"/>
    <x v="353"/>
    <x v="2"/>
    <x v="23"/>
    <x v="0"/>
    <x v="0"/>
    <x v="2369"/>
    <x v="210"/>
    <x v="208"/>
    <x v="205"/>
    <x v="34"/>
    <x v="21"/>
    <x v="0"/>
    <x v="24"/>
    <x v="0"/>
    <x v="30"/>
    <x v="21"/>
    <x v="13"/>
    <x v="14"/>
  </r>
  <r>
    <x v="36"/>
    <x v="0"/>
    <x v="7"/>
    <x v="1"/>
    <x v="507"/>
    <x v="353"/>
    <x v="2"/>
    <x v="23"/>
    <x v="0"/>
    <x v="0"/>
    <x v="2370"/>
    <x v="253"/>
    <x v="254"/>
    <x v="205"/>
    <x v="34"/>
    <x v="21"/>
    <x v="0"/>
    <x v="24"/>
    <x v="0"/>
    <x v="30"/>
    <x v="21"/>
    <x v="13"/>
    <x v="14"/>
  </r>
  <r>
    <x v="37"/>
    <x v="0"/>
    <x v="7"/>
    <x v="1"/>
    <x v="507"/>
    <x v="353"/>
    <x v="2"/>
    <x v="23"/>
    <x v="0"/>
    <x v="0"/>
    <x v="2371"/>
    <x v="296"/>
    <x v="296"/>
    <x v="205"/>
    <x v="34"/>
    <x v="21"/>
    <x v="0"/>
    <x v="24"/>
    <x v="0"/>
    <x v="30"/>
    <x v="21"/>
    <x v="13"/>
    <x v="14"/>
  </r>
  <r>
    <x v="38"/>
    <x v="0"/>
    <x v="7"/>
    <x v="1"/>
    <x v="507"/>
    <x v="353"/>
    <x v="2"/>
    <x v="23"/>
    <x v="0"/>
    <x v="0"/>
    <x v="2372"/>
    <x v="388"/>
    <x v="386"/>
    <x v="205"/>
    <x v="34"/>
    <x v="21"/>
    <x v="0"/>
    <x v="24"/>
    <x v="0"/>
    <x v="30"/>
    <x v="21"/>
    <x v="13"/>
    <x v="14"/>
  </r>
  <r>
    <x v="39"/>
    <x v="0"/>
    <x v="7"/>
    <x v="1"/>
    <x v="507"/>
    <x v="353"/>
    <x v="2"/>
    <x v="23"/>
    <x v="0"/>
    <x v="0"/>
    <x v="2373"/>
    <x v="432"/>
    <x v="430"/>
    <x v="205"/>
    <x v="34"/>
    <x v="21"/>
    <x v="0"/>
    <x v="24"/>
    <x v="0"/>
    <x v="30"/>
    <x v="21"/>
    <x v="13"/>
    <x v="14"/>
  </r>
  <r>
    <x v="40"/>
    <x v="0"/>
    <x v="7"/>
    <x v="1"/>
    <x v="507"/>
    <x v="353"/>
    <x v="2"/>
    <x v="23"/>
    <x v="0"/>
    <x v="0"/>
    <x v="2374"/>
    <x v="473"/>
    <x v="471"/>
    <x v="205"/>
    <x v="34"/>
    <x v="21"/>
    <x v="0"/>
    <x v="24"/>
    <x v="0"/>
    <x v="30"/>
    <x v="21"/>
    <x v="13"/>
    <x v="14"/>
  </r>
  <r>
    <x v="41"/>
    <x v="0"/>
    <x v="7"/>
    <x v="1"/>
    <x v="507"/>
    <x v="353"/>
    <x v="2"/>
    <x v="23"/>
    <x v="0"/>
    <x v="0"/>
    <x v="2375"/>
    <x v="513"/>
    <x v="511"/>
    <x v="205"/>
    <x v="34"/>
    <x v="21"/>
    <x v="0"/>
    <x v="24"/>
    <x v="0"/>
    <x v="30"/>
    <x v="21"/>
    <x v="13"/>
    <x v="14"/>
  </r>
  <r>
    <x v="42"/>
    <x v="0"/>
    <x v="7"/>
    <x v="1"/>
    <x v="507"/>
    <x v="353"/>
    <x v="2"/>
    <x v="23"/>
    <x v="0"/>
    <x v="0"/>
    <x v="2376"/>
    <x v="551"/>
    <x v="549"/>
    <x v="205"/>
    <x v="34"/>
    <x v="21"/>
    <x v="0"/>
    <x v="24"/>
    <x v="0"/>
    <x v="30"/>
    <x v="21"/>
    <x v="13"/>
    <x v="14"/>
  </r>
  <r>
    <x v="43"/>
    <x v="0"/>
    <x v="7"/>
    <x v="1"/>
    <x v="507"/>
    <x v="353"/>
    <x v="2"/>
    <x v="23"/>
    <x v="0"/>
    <x v="0"/>
    <x v="2377"/>
    <x v="589"/>
    <x v="593"/>
    <x v="205"/>
    <x v="34"/>
    <x v="21"/>
    <x v="0"/>
    <x v="24"/>
    <x v="0"/>
    <x v="30"/>
    <x v="21"/>
    <x v="13"/>
    <x v="14"/>
  </r>
  <r>
    <x v="1921"/>
    <x v="0"/>
    <x v="7"/>
    <x v="1"/>
    <x v="507"/>
    <x v="353"/>
    <x v="0"/>
    <x v="22"/>
    <x v="0"/>
    <x v="0"/>
    <x v="85"/>
    <x v="626"/>
    <x v="633"/>
    <x v="205"/>
    <x v="34"/>
    <x v="21"/>
    <x v="39"/>
    <x v="974"/>
    <x v="0"/>
    <x v="30"/>
    <x v="21"/>
    <x v="326"/>
    <x v="14"/>
  </r>
  <r>
    <x v="1"/>
    <x v="0"/>
    <x v="7"/>
    <x v="1"/>
    <x v="507"/>
    <x v="353"/>
    <x v="0"/>
    <x v="21"/>
    <x v="0"/>
    <x v="0"/>
    <x v="1427"/>
    <x v="643"/>
    <x v="648"/>
    <x v="205"/>
    <x v="34"/>
    <x v="21"/>
    <x v="15"/>
    <x v="338"/>
    <x v="0"/>
    <x v="30"/>
    <x v="21"/>
    <x v="143"/>
    <x v="14"/>
  </r>
  <r>
    <x v="1922"/>
    <x v="0"/>
    <x v="7"/>
    <x v="1"/>
    <x v="507"/>
    <x v="353"/>
    <x v="0"/>
    <x v="22"/>
    <x v="0"/>
    <x v="0"/>
    <x v="100"/>
    <x v="653"/>
    <x v="660"/>
    <x v="205"/>
    <x v="34"/>
    <x v="21"/>
    <x v="39"/>
    <x v="974"/>
    <x v="0"/>
    <x v="30"/>
    <x v="21"/>
    <x v="326"/>
    <x v="14"/>
  </r>
  <r>
    <x v="2"/>
    <x v="0"/>
    <x v="7"/>
    <x v="1"/>
    <x v="507"/>
    <x v="353"/>
    <x v="0"/>
    <x v="21"/>
    <x v="0"/>
    <x v="0"/>
    <x v="1428"/>
    <x v="667"/>
    <x v="670"/>
    <x v="205"/>
    <x v="34"/>
    <x v="21"/>
    <x v="15"/>
    <x v="338"/>
    <x v="0"/>
    <x v="30"/>
    <x v="21"/>
    <x v="143"/>
    <x v="14"/>
  </r>
  <r>
    <x v="1923"/>
    <x v="0"/>
    <x v="7"/>
    <x v="1"/>
    <x v="507"/>
    <x v="353"/>
    <x v="0"/>
    <x v="22"/>
    <x v="0"/>
    <x v="0"/>
    <x v="99"/>
    <x v="678"/>
    <x v="684"/>
    <x v="205"/>
    <x v="34"/>
    <x v="21"/>
    <x v="39"/>
    <x v="974"/>
    <x v="0"/>
    <x v="30"/>
    <x v="21"/>
    <x v="326"/>
    <x v="14"/>
  </r>
  <r>
    <x v="3359"/>
    <x v="0"/>
    <x v="7"/>
    <x v="1"/>
    <x v="507"/>
    <x v="353"/>
    <x v="1"/>
    <x v="21"/>
    <x v="0"/>
    <x v="0"/>
    <x v="3748"/>
    <x v="691"/>
    <x v="697"/>
    <x v="205"/>
    <x v="34"/>
    <x v="21"/>
    <x v="2"/>
    <x v="70"/>
    <x v="0"/>
    <x v="30"/>
    <x v="21"/>
    <x v="40"/>
    <x v="14"/>
  </r>
  <r>
    <x v="3127"/>
    <x v="0"/>
    <x v="7"/>
    <x v="1"/>
    <x v="507"/>
    <x v="353"/>
    <x v="1"/>
    <x v="22"/>
    <x v="0"/>
    <x v="0"/>
    <x v="3520"/>
    <x v="701"/>
    <x v="708"/>
    <x v="205"/>
    <x v="34"/>
    <x v="21"/>
    <x v="16"/>
    <x v="405"/>
    <x v="0"/>
    <x v="30"/>
    <x v="21"/>
    <x v="157"/>
    <x v="14"/>
  </r>
  <r>
    <x v="3361"/>
    <x v="0"/>
    <x v="7"/>
    <x v="1"/>
    <x v="507"/>
    <x v="353"/>
    <x v="1"/>
    <x v="21"/>
    <x v="0"/>
    <x v="0"/>
    <x v="3750"/>
    <x v="711"/>
    <x v="717"/>
    <x v="205"/>
    <x v="34"/>
    <x v="21"/>
    <x v="2"/>
    <x v="70"/>
    <x v="0"/>
    <x v="30"/>
    <x v="21"/>
    <x v="40"/>
    <x v="14"/>
  </r>
  <r>
    <x v="3471"/>
    <x v="0"/>
    <x v="7"/>
    <x v="1"/>
    <x v="580"/>
    <x v="351"/>
    <x v="2"/>
    <x v="19"/>
    <x v="0"/>
    <x v="0"/>
    <x v="60"/>
    <x v="76"/>
    <x v="72"/>
    <x v="142"/>
    <x v="34"/>
    <x v="21"/>
    <x v="34"/>
    <x v="709"/>
    <x v="0"/>
    <x v="30"/>
    <x v="21"/>
    <x v="274"/>
    <x v="14"/>
  </r>
  <r>
    <x v="2397"/>
    <x v="0"/>
    <x v="7"/>
    <x v="1"/>
    <x v="580"/>
    <x v="351"/>
    <x v="2"/>
    <x v="4"/>
    <x v="0"/>
    <x v="0"/>
    <x v="2962"/>
    <x v="93"/>
    <x v="90"/>
    <x v="142"/>
    <x v="34"/>
    <x v="21"/>
    <x v="8"/>
    <x v="192"/>
    <x v="0"/>
    <x v="30"/>
    <x v="21"/>
    <x v="111"/>
    <x v="14"/>
  </r>
  <r>
    <x v="2398"/>
    <x v="0"/>
    <x v="7"/>
    <x v="1"/>
    <x v="580"/>
    <x v="351"/>
    <x v="1"/>
    <x v="22"/>
    <x v="0"/>
    <x v="0"/>
    <x v="3234"/>
    <x v="93"/>
    <x v="90"/>
    <x v="142"/>
    <x v="34"/>
    <x v="21"/>
    <x v="16"/>
    <x v="322"/>
    <x v="0"/>
    <x v="30"/>
    <x v="21"/>
    <x v="157"/>
    <x v="14"/>
  </r>
  <r>
    <x v="6"/>
    <x v="0"/>
    <x v="7"/>
    <x v="1"/>
    <x v="580"/>
    <x v="351"/>
    <x v="0"/>
    <x v="21"/>
    <x v="0"/>
    <x v="0"/>
    <x v="1432"/>
    <x v="101"/>
    <x v="95"/>
    <x v="142"/>
    <x v="34"/>
    <x v="21"/>
    <x v="15"/>
    <x v="265"/>
    <x v="0"/>
    <x v="30"/>
    <x v="21"/>
    <x v="143"/>
    <x v="14"/>
  </r>
  <r>
    <x v="2225"/>
    <x v="0"/>
    <x v="7"/>
    <x v="1"/>
    <x v="580"/>
    <x v="351"/>
    <x v="1"/>
    <x v="22"/>
    <x v="0"/>
    <x v="0"/>
    <x v="72"/>
    <x v="109"/>
    <x v="105"/>
    <x v="142"/>
    <x v="34"/>
    <x v="21"/>
    <x v="16"/>
    <x v="322"/>
    <x v="0"/>
    <x v="30"/>
    <x v="21"/>
    <x v="157"/>
    <x v="14"/>
  </r>
  <r>
    <x v="2226"/>
    <x v="0"/>
    <x v="7"/>
    <x v="1"/>
    <x v="580"/>
    <x v="351"/>
    <x v="2"/>
    <x v="4"/>
    <x v="0"/>
    <x v="0"/>
    <x v="3109"/>
    <x v="109"/>
    <x v="105"/>
    <x v="142"/>
    <x v="34"/>
    <x v="21"/>
    <x v="8"/>
    <x v="192"/>
    <x v="0"/>
    <x v="30"/>
    <x v="21"/>
    <x v="111"/>
    <x v="14"/>
  </r>
  <r>
    <x v="2227"/>
    <x v="0"/>
    <x v="7"/>
    <x v="1"/>
    <x v="580"/>
    <x v="351"/>
    <x v="2"/>
    <x v="19"/>
    <x v="0"/>
    <x v="0"/>
    <x v="3110"/>
    <x v="113"/>
    <x v="110"/>
    <x v="142"/>
    <x v="34"/>
    <x v="21"/>
    <x v="34"/>
    <x v="709"/>
    <x v="0"/>
    <x v="30"/>
    <x v="23"/>
    <x v="285"/>
    <x v="14"/>
  </r>
  <r>
    <x v="2228"/>
    <x v="0"/>
    <x v="7"/>
    <x v="1"/>
    <x v="580"/>
    <x v="351"/>
    <x v="2"/>
    <x v="19"/>
    <x v="0"/>
    <x v="0"/>
    <x v="3111"/>
    <x v="133"/>
    <x v="131"/>
    <x v="142"/>
    <x v="34"/>
    <x v="21"/>
    <x v="34"/>
    <x v="709"/>
    <x v="0"/>
    <x v="30"/>
    <x v="23"/>
    <x v="285"/>
    <x v="14"/>
  </r>
  <r>
    <x v="2399"/>
    <x v="0"/>
    <x v="7"/>
    <x v="1"/>
    <x v="580"/>
    <x v="351"/>
    <x v="2"/>
    <x v="4"/>
    <x v="0"/>
    <x v="0"/>
    <x v="2964"/>
    <x v="138"/>
    <x v="134"/>
    <x v="142"/>
    <x v="34"/>
    <x v="21"/>
    <x v="8"/>
    <x v="192"/>
    <x v="0"/>
    <x v="30"/>
    <x v="21"/>
    <x v="111"/>
    <x v="14"/>
  </r>
  <r>
    <x v="2400"/>
    <x v="0"/>
    <x v="7"/>
    <x v="1"/>
    <x v="580"/>
    <x v="351"/>
    <x v="1"/>
    <x v="22"/>
    <x v="0"/>
    <x v="0"/>
    <x v="61"/>
    <x v="138"/>
    <x v="134"/>
    <x v="142"/>
    <x v="34"/>
    <x v="21"/>
    <x v="16"/>
    <x v="322"/>
    <x v="0"/>
    <x v="30"/>
    <x v="21"/>
    <x v="157"/>
    <x v="14"/>
  </r>
  <r>
    <x v="7"/>
    <x v="0"/>
    <x v="7"/>
    <x v="1"/>
    <x v="580"/>
    <x v="351"/>
    <x v="0"/>
    <x v="21"/>
    <x v="0"/>
    <x v="0"/>
    <x v="1433"/>
    <x v="144"/>
    <x v="139"/>
    <x v="142"/>
    <x v="34"/>
    <x v="21"/>
    <x v="15"/>
    <x v="265"/>
    <x v="0"/>
    <x v="30"/>
    <x v="21"/>
    <x v="143"/>
    <x v="14"/>
  </r>
  <r>
    <x v="2229"/>
    <x v="0"/>
    <x v="7"/>
    <x v="1"/>
    <x v="580"/>
    <x v="351"/>
    <x v="1"/>
    <x v="22"/>
    <x v="0"/>
    <x v="0"/>
    <x v="73"/>
    <x v="151"/>
    <x v="147"/>
    <x v="142"/>
    <x v="34"/>
    <x v="21"/>
    <x v="16"/>
    <x v="322"/>
    <x v="0"/>
    <x v="30"/>
    <x v="21"/>
    <x v="157"/>
    <x v="14"/>
  </r>
  <r>
    <x v="2230"/>
    <x v="0"/>
    <x v="7"/>
    <x v="1"/>
    <x v="580"/>
    <x v="351"/>
    <x v="2"/>
    <x v="4"/>
    <x v="0"/>
    <x v="0"/>
    <x v="3112"/>
    <x v="151"/>
    <x v="147"/>
    <x v="142"/>
    <x v="34"/>
    <x v="21"/>
    <x v="8"/>
    <x v="192"/>
    <x v="0"/>
    <x v="30"/>
    <x v="21"/>
    <x v="111"/>
    <x v="14"/>
  </r>
  <r>
    <x v="2231"/>
    <x v="0"/>
    <x v="7"/>
    <x v="1"/>
    <x v="580"/>
    <x v="351"/>
    <x v="2"/>
    <x v="19"/>
    <x v="0"/>
    <x v="0"/>
    <x v="3113"/>
    <x v="160"/>
    <x v="159"/>
    <x v="142"/>
    <x v="34"/>
    <x v="21"/>
    <x v="34"/>
    <x v="709"/>
    <x v="0"/>
    <x v="30"/>
    <x v="23"/>
    <x v="285"/>
    <x v="14"/>
  </r>
  <r>
    <x v="2232"/>
    <x v="0"/>
    <x v="7"/>
    <x v="1"/>
    <x v="580"/>
    <x v="351"/>
    <x v="2"/>
    <x v="19"/>
    <x v="0"/>
    <x v="0"/>
    <x v="3114"/>
    <x v="181"/>
    <x v="181"/>
    <x v="142"/>
    <x v="34"/>
    <x v="21"/>
    <x v="34"/>
    <x v="709"/>
    <x v="0"/>
    <x v="30"/>
    <x v="23"/>
    <x v="285"/>
    <x v="14"/>
  </r>
  <r>
    <x v="2401"/>
    <x v="0"/>
    <x v="7"/>
    <x v="1"/>
    <x v="580"/>
    <x v="351"/>
    <x v="2"/>
    <x v="4"/>
    <x v="0"/>
    <x v="0"/>
    <x v="2966"/>
    <x v="181"/>
    <x v="179"/>
    <x v="142"/>
    <x v="34"/>
    <x v="21"/>
    <x v="8"/>
    <x v="192"/>
    <x v="0"/>
    <x v="30"/>
    <x v="21"/>
    <x v="111"/>
    <x v="14"/>
  </r>
  <r>
    <x v="2402"/>
    <x v="0"/>
    <x v="7"/>
    <x v="1"/>
    <x v="580"/>
    <x v="351"/>
    <x v="1"/>
    <x v="22"/>
    <x v="0"/>
    <x v="0"/>
    <x v="62"/>
    <x v="181"/>
    <x v="179"/>
    <x v="142"/>
    <x v="34"/>
    <x v="21"/>
    <x v="16"/>
    <x v="322"/>
    <x v="0"/>
    <x v="30"/>
    <x v="21"/>
    <x v="157"/>
    <x v="14"/>
  </r>
  <r>
    <x v="8"/>
    <x v="0"/>
    <x v="7"/>
    <x v="1"/>
    <x v="580"/>
    <x v="351"/>
    <x v="0"/>
    <x v="21"/>
    <x v="0"/>
    <x v="0"/>
    <x v="1434"/>
    <x v="188"/>
    <x v="186"/>
    <x v="142"/>
    <x v="34"/>
    <x v="21"/>
    <x v="15"/>
    <x v="265"/>
    <x v="0"/>
    <x v="30"/>
    <x v="21"/>
    <x v="143"/>
    <x v="14"/>
  </r>
  <r>
    <x v="2233"/>
    <x v="0"/>
    <x v="7"/>
    <x v="1"/>
    <x v="580"/>
    <x v="351"/>
    <x v="1"/>
    <x v="22"/>
    <x v="0"/>
    <x v="0"/>
    <x v="74"/>
    <x v="195"/>
    <x v="192"/>
    <x v="142"/>
    <x v="34"/>
    <x v="21"/>
    <x v="16"/>
    <x v="322"/>
    <x v="0"/>
    <x v="30"/>
    <x v="21"/>
    <x v="157"/>
    <x v="14"/>
  </r>
  <r>
    <x v="2234"/>
    <x v="0"/>
    <x v="7"/>
    <x v="1"/>
    <x v="580"/>
    <x v="351"/>
    <x v="2"/>
    <x v="4"/>
    <x v="0"/>
    <x v="0"/>
    <x v="3115"/>
    <x v="195"/>
    <x v="192"/>
    <x v="142"/>
    <x v="34"/>
    <x v="21"/>
    <x v="8"/>
    <x v="192"/>
    <x v="0"/>
    <x v="30"/>
    <x v="21"/>
    <x v="111"/>
    <x v="14"/>
  </r>
  <r>
    <x v="2235"/>
    <x v="0"/>
    <x v="7"/>
    <x v="1"/>
    <x v="580"/>
    <x v="351"/>
    <x v="2"/>
    <x v="19"/>
    <x v="0"/>
    <x v="0"/>
    <x v="3116"/>
    <x v="207"/>
    <x v="206"/>
    <x v="142"/>
    <x v="34"/>
    <x v="21"/>
    <x v="34"/>
    <x v="709"/>
    <x v="0"/>
    <x v="30"/>
    <x v="23"/>
    <x v="285"/>
    <x v="14"/>
  </r>
  <r>
    <x v="2403"/>
    <x v="0"/>
    <x v="7"/>
    <x v="1"/>
    <x v="580"/>
    <x v="351"/>
    <x v="2"/>
    <x v="4"/>
    <x v="0"/>
    <x v="0"/>
    <x v="2968"/>
    <x v="223"/>
    <x v="223"/>
    <x v="142"/>
    <x v="34"/>
    <x v="21"/>
    <x v="8"/>
    <x v="192"/>
    <x v="0"/>
    <x v="30"/>
    <x v="21"/>
    <x v="111"/>
    <x v="14"/>
  </r>
  <r>
    <x v="2404"/>
    <x v="0"/>
    <x v="7"/>
    <x v="1"/>
    <x v="580"/>
    <x v="351"/>
    <x v="1"/>
    <x v="22"/>
    <x v="0"/>
    <x v="0"/>
    <x v="63"/>
    <x v="223"/>
    <x v="223"/>
    <x v="142"/>
    <x v="34"/>
    <x v="21"/>
    <x v="16"/>
    <x v="322"/>
    <x v="0"/>
    <x v="30"/>
    <x v="21"/>
    <x v="157"/>
    <x v="14"/>
  </r>
  <r>
    <x v="2238"/>
    <x v="0"/>
    <x v="7"/>
    <x v="1"/>
    <x v="580"/>
    <x v="351"/>
    <x v="2"/>
    <x v="19"/>
    <x v="0"/>
    <x v="0"/>
    <x v="3118"/>
    <x v="227"/>
    <x v="229"/>
    <x v="142"/>
    <x v="34"/>
    <x v="21"/>
    <x v="34"/>
    <x v="709"/>
    <x v="0"/>
    <x v="30"/>
    <x v="23"/>
    <x v="285"/>
    <x v="14"/>
  </r>
  <r>
    <x v="9"/>
    <x v="0"/>
    <x v="7"/>
    <x v="1"/>
    <x v="580"/>
    <x v="351"/>
    <x v="0"/>
    <x v="21"/>
    <x v="0"/>
    <x v="0"/>
    <x v="1435"/>
    <x v="231"/>
    <x v="231"/>
    <x v="142"/>
    <x v="34"/>
    <x v="21"/>
    <x v="15"/>
    <x v="265"/>
    <x v="0"/>
    <x v="30"/>
    <x v="21"/>
    <x v="143"/>
    <x v="14"/>
  </r>
  <r>
    <x v="2236"/>
    <x v="0"/>
    <x v="7"/>
    <x v="1"/>
    <x v="580"/>
    <x v="351"/>
    <x v="1"/>
    <x v="22"/>
    <x v="0"/>
    <x v="0"/>
    <x v="75"/>
    <x v="238"/>
    <x v="237"/>
    <x v="142"/>
    <x v="34"/>
    <x v="21"/>
    <x v="16"/>
    <x v="322"/>
    <x v="0"/>
    <x v="30"/>
    <x v="21"/>
    <x v="157"/>
    <x v="14"/>
  </r>
  <r>
    <x v="2237"/>
    <x v="0"/>
    <x v="7"/>
    <x v="1"/>
    <x v="580"/>
    <x v="351"/>
    <x v="2"/>
    <x v="4"/>
    <x v="0"/>
    <x v="0"/>
    <x v="3117"/>
    <x v="238"/>
    <x v="237"/>
    <x v="142"/>
    <x v="34"/>
    <x v="21"/>
    <x v="8"/>
    <x v="192"/>
    <x v="0"/>
    <x v="30"/>
    <x v="21"/>
    <x v="111"/>
    <x v="14"/>
  </r>
  <r>
    <x v="2239"/>
    <x v="0"/>
    <x v="7"/>
    <x v="1"/>
    <x v="580"/>
    <x v="351"/>
    <x v="2"/>
    <x v="19"/>
    <x v="0"/>
    <x v="0"/>
    <x v="3119"/>
    <x v="253"/>
    <x v="256"/>
    <x v="142"/>
    <x v="34"/>
    <x v="21"/>
    <x v="34"/>
    <x v="709"/>
    <x v="0"/>
    <x v="30"/>
    <x v="23"/>
    <x v="285"/>
    <x v="14"/>
  </r>
  <r>
    <x v="2405"/>
    <x v="0"/>
    <x v="7"/>
    <x v="1"/>
    <x v="580"/>
    <x v="351"/>
    <x v="2"/>
    <x v="4"/>
    <x v="0"/>
    <x v="0"/>
    <x v="2970"/>
    <x v="268"/>
    <x v="268"/>
    <x v="142"/>
    <x v="34"/>
    <x v="21"/>
    <x v="8"/>
    <x v="192"/>
    <x v="0"/>
    <x v="30"/>
    <x v="21"/>
    <x v="111"/>
    <x v="14"/>
  </r>
  <r>
    <x v="2406"/>
    <x v="0"/>
    <x v="7"/>
    <x v="1"/>
    <x v="580"/>
    <x v="351"/>
    <x v="1"/>
    <x v="22"/>
    <x v="0"/>
    <x v="0"/>
    <x v="64"/>
    <x v="268"/>
    <x v="268"/>
    <x v="142"/>
    <x v="34"/>
    <x v="21"/>
    <x v="16"/>
    <x v="322"/>
    <x v="0"/>
    <x v="30"/>
    <x v="21"/>
    <x v="157"/>
    <x v="14"/>
  </r>
  <r>
    <x v="10"/>
    <x v="0"/>
    <x v="7"/>
    <x v="1"/>
    <x v="580"/>
    <x v="351"/>
    <x v="0"/>
    <x v="21"/>
    <x v="0"/>
    <x v="0"/>
    <x v="1436"/>
    <x v="274"/>
    <x v="274"/>
    <x v="142"/>
    <x v="34"/>
    <x v="21"/>
    <x v="15"/>
    <x v="265"/>
    <x v="0"/>
    <x v="30"/>
    <x v="21"/>
    <x v="143"/>
    <x v="14"/>
  </r>
  <r>
    <x v="2242"/>
    <x v="0"/>
    <x v="7"/>
    <x v="1"/>
    <x v="580"/>
    <x v="351"/>
    <x v="2"/>
    <x v="19"/>
    <x v="0"/>
    <x v="0"/>
    <x v="3121"/>
    <x v="274"/>
    <x v="276"/>
    <x v="142"/>
    <x v="34"/>
    <x v="21"/>
    <x v="34"/>
    <x v="709"/>
    <x v="0"/>
    <x v="30"/>
    <x v="23"/>
    <x v="285"/>
    <x v="14"/>
  </r>
  <r>
    <x v="2240"/>
    <x v="0"/>
    <x v="7"/>
    <x v="1"/>
    <x v="580"/>
    <x v="351"/>
    <x v="1"/>
    <x v="22"/>
    <x v="0"/>
    <x v="0"/>
    <x v="76"/>
    <x v="281"/>
    <x v="282"/>
    <x v="142"/>
    <x v="34"/>
    <x v="21"/>
    <x v="16"/>
    <x v="322"/>
    <x v="0"/>
    <x v="30"/>
    <x v="21"/>
    <x v="157"/>
    <x v="14"/>
  </r>
  <r>
    <x v="2241"/>
    <x v="0"/>
    <x v="7"/>
    <x v="1"/>
    <x v="580"/>
    <x v="351"/>
    <x v="2"/>
    <x v="4"/>
    <x v="0"/>
    <x v="0"/>
    <x v="3120"/>
    <x v="281"/>
    <x v="282"/>
    <x v="142"/>
    <x v="34"/>
    <x v="21"/>
    <x v="8"/>
    <x v="192"/>
    <x v="0"/>
    <x v="30"/>
    <x v="21"/>
    <x v="111"/>
    <x v="14"/>
  </r>
  <r>
    <x v="2243"/>
    <x v="0"/>
    <x v="7"/>
    <x v="1"/>
    <x v="580"/>
    <x v="351"/>
    <x v="2"/>
    <x v="19"/>
    <x v="0"/>
    <x v="0"/>
    <x v="3122"/>
    <x v="300"/>
    <x v="302"/>
    <x v="142"/>
    <x v="34"/>
    <x v="21"/>
    <x v="34"/>
    <x v="709"/>
    <x v="0"/>
    <x v="30"/>
    <x v="23"/>
    <x v="285"/>
    <x v="14"/>
  </r>
  <r>
    <x v="2407"/>
    <x v="0"/>
    <x v="7"/>
    <x v="1"/>
    <x v="580"/>
    <x v="351"/>
    <x v="2"/>
    <x v="4"/>
    <x v="0"/>
    <x v="0"/>
    <x v="2972"/>
    <x v="311"/>
    <x v="311"/>
    <x v="142"/>
    <x v="34"/>
    <x v="21"/>
    <x v="8"/>
    <x v="192"/>
    <x v="0"/>
    <x v="30"/>
    <x v="21"/>
    <x v="111"/>
    <x v="14"/>
  </r>
  <r>
    <x v="2408"/>
    <x v="0"/>
    <x v="7"/>
    <x v="1"/>
    <x v="580"/>
    <x v="351"/>
    <x v="1"/>
    <x v="22"/>
    <x v="0"/>
    <x v="0"/>
    <x v="65"/>
    <x v="311"/>
    <x v="311"/>
    <x v="142"/>
    <x v="34"/>
    <x v="21"/>
    <x v="16"/>
    <x v="322"/>
    <x v="0"/>
    <x v="30"/>
    <x v="21"/>
    <x v="157"/>
    <x v="14"/>
  </r>
  <r>
    <x v="11"/>
    <x v="0"/>
    <x v="7"/>
    <x v="1"/>
    <x v="580"/>
    <x v="351"/>
    <x v="0"/>
    <x v="21"/>
    <x v="0"/>
    <x v="0"/>
    <x v="1437"/>
    <x v="317"/>
    <x v="318"/>
    <x v="142"/>
    <x v="34"/>
    <x v="21"/>
    <x v="15"/>
    <x v="265"/>
    <x v="0"/>
    <x v="30"/>
    <x v="21"/>
    <x v="143"/>
    <x v="14"/>
  </r>
  <r>
    <x v="2246"/>
    <x v="0"/>
    <x v="7"/>
    <x v="1"/>
    <x v="580"/>
    <x v="351"/>
    <x v="2"/>
    <x v="19"/>
    <x v="0"/>
    <x v="0"/>
    <x v="3124"/>
    <x v="319"/>
    <x v="324"/>
    <x v="142"/>
    <x v="34"/>
    <x v="21"/>
    <x v="34"/>
    <x v="709"/>
    <x v="0"/>
    <x v="30"/>
    <x v="23"/>
    <x v="285"/>
    <x v="14"/>
  </r>
  <r>
    <x v="2244"/>
    <x v="0"/>
    <x v="7"/>
    <x v="1"/>
    <x v="580"/>
    <x v="351"/>
    <x v="1"/>
    <x v="22"/>
    <x v="0"/>
    <x v="0"/>
    <x v="77"/>
    <x v="324"/>
    <x v="326"/>
    <x v="142"/>
    <x v="34"/>
    <x v="21"/>
    <x v="16"/>
    <x v="322"/>
    <x v="0"/>
    <x v="30"/>
    <x v="21"/>
    <x v="157"/>
    <x v="14"/>
  </r>
  <r>
    <x v="2245"/>
    <x v="0"/>
    <x v="7"/>
    <x v="1"/>
    <x v="580"/>
    <x v="351"/>
    <x v="2"/>
    <x v="4"/>
    <x v="0"/>
    <x v="0"/>
    <x v="3123"/>
    <x v="324"/>
    <x v="326"/>
    <x v="142"/>
    <x v="34"/>
    <x v="21"/>
    <x v="8"/>
    <x v="192"/>
    <x v="0"/>
    <x v="30"/>
    <x v="21"/>
    <x v="111"/>
    <x v="14"/>
  </r>
  <r>
    <x v="2247"/>
    <x v="0"/>
    <x v="7"/>
    <x v="1"/>
    <x v="580"/>
    <x v="351"/>
    <x v="2"/>
    <x v="19"/>
    <x v="0"/>
    <x v="0"/>
    <x v="3125"/>
    <x v="347"/>
    <x v="350"/>
    <x v="142"/>
    <x v="34"/>
    <x v="21"/>
    <x v="34"/>
    <x v="709"/>
    <x v="0"/>
    <x v="30"/>
    <x v="23"/>
    <x v="285"/>
    <x v="14"/>
  </r>
  <r>
    <x v="2409"/>
    <x v="0"/>
    <x v="7"/>
    <x v="1"/>
    <x v="580"/>
    <x v="351"/>
    <x v="2"/>
    <x v="4"/>
    <x v="0"/>
    <x v="0"/>
    <x v="2974"/>
    <x v="356"/>
    <x v="356"/>
    <x v="142"/>
    <x v="34"/>
    <x v="21"/>
    <x v="8"/>
    <x v="192"/>
    <x v="0"/>
    <x v="30"/>
    <x v="21"/>
    <x v="111"/>
    <x v="14"/>
  </r>
  <r>
    <x v="2410"/>
    <x v="0"/>
    <x v="7"/>
    <x v="1"/>
    <x v="580"/>
    <x v="351"/>
    <x v="1"/>
    <x v="22"/>
    <x v="0"/>
    <x v="0"/>
    <x v="66"/>
    <x v="356"/>
    <x v="356"/>
    <x v="142"/>
    <x v="34"/>
    <x v="21"/>
    <x v="16"/>
    <x v="322"/>
    <x v="0"/>
    <x v="30"/>
    <x v="21"/>
    <x v="157"/>
    <x v="14"/>
  </r>
  <r>
    <x v="12"/>
    <x v="0"/>
    <x v="7"/>
    <x v="1"/>
    <x v="580"/>
    <x v="351"/>
    <x v="0"/>
    <x v="21"/>
    <x v="0"/>
    <x v="0"/>
    <x v="1438"/>
    <x v="365"/>
    <x v="362"/>
    <x v="142"/>
    <x v="34"/>
    <x v="21"/>
    <x v="15"/>
    <x v="265"/>
    <x v="0"/>
    <x v="30"/>
    <x v="21"/>
    <x v="143"/>
    <x v="14"/>
  </r>
  <r>
    <x v="2248"/>
    <x v="0"/>
    <x v="7"/>
    <x v="1"/>
    <x v="580"/>
    <x v="351"/>
    <x v="1"/>
    <x v="22"/>
    <x v="0"/>
    <x v="0"/>
    <x v="78"/>
    <x v="371"/>
    <x v="369"/>
    <x v="142"/>
    <x v="34"/>
    <x v="21"/>
    <x v="16"/>
    <x v="322"/>
    <x v="0"/>
    <x v="30"/>
    <x v="21"/>
    <x v="157"/>
    <x v="14"/>
  </r>
  <r>
    <x v="2249"/>
    <x v="0"/>
    <x v="7"/>
    <x v="1"/>
    <x v="580"/>
    <x v="351"/>
    <x v="2"/>
    <x v="4"/>
    <x v="0"/>
    <x v="0"/>
    <x v="3126"/>
    <x v="371"/>
    <x v="369"/>
    <x v="142"/>
    <x v="34"/>
    <x v="21"/>
    <x v="8"/>
    <x v="192"/>
    <x v="0"/>
    <x v="30"/>
    <x v="21"/>
    <x v="111"/>
    <x v="14"/>
  </r>
  <r>
    <x v="2250"/>
    <x v="0"/>
    <x v="7"/>
    <x v="1"/>
    <x v="580"/>
    <x v="351"/>
    <x v="2"/>
    <x v="19"/>
    <x v="0"/>
    <x v="0"/>
    <x v="3127"/>
    <x v="371"/>
    <x v="371"/>
    <x v="142"/>
    <x v="34"/>
    <x v="21"/>
    <x v="34"/>
    <x v="709"/>
    <x v="0"/>
    <x v="30"/>
    <x v="23"/>
    <x v="285"/>
    <x v="14"/>
  </r>
  <r>
    <x v="2251"/>
    <x v="0"/>
    <x v="7"/>
    <x v="1"/>
    <x v="580"/>
    <x v="351"/>
    <x v="2"/>
    <x v="19"/>
    <x v="0"/>
    <x v="0"/>
    <x v="3128"/>
    <x v="399"/>
    <x v="400"/>
    <x v="142"/>
    <x v="34"/>
    <x v="21"/>
    <x v="34"/>
    <x v="709"/>
    <x v="0"/>
    <x v="30"/>
    <x v="23"/>
    <x v="285"/>
    <x v="14"/>
  </r>
  <r>
    <x v="2411"/>
    <x v="0"/>
    <x v="7"/>
    <x v="1"/>
    <x v="580"/>
    <x v="351"/>
    <x v="2"/>
    <x v="4"/>
    <x v="0"/>
    <x v="0"/>
    <x v="2976"/>
    <x v="403"/>
    <x v="402"/>
    <x v="142"/>
    <x v="34"/>
    <x v="21"/>
    <x v="8"/>
    <x v="192"/>
    <x v="0"/>
    <x v="30"/>
    <x v="21"/>
    <x v="111"/>
    <x v="14"/>
  </r>
  <r>
    <x v="2412"/>
    <x v="0"/>
    <x v="7"/>
    <x v="1"/>
    <x v="580"/>
    <x v="351"/>
    <x v="1"/>
    <x v="22"/>
    <x v="0"/>
    <x v="0"/>
    <x v="67"/>
    <x v="403"/>
    <x v="402"/>
    <x v="142"/>
    <x v="34"/>
    <x v="21"/>
    <x v="16"/>
    <x v="322"/>
    <x v="0"/>
    <x v="30"/>
    <x v="21"/>
    <x v="157"/>
    <x v="14"/>
  </r>
  <r>
    <x v="13"/>
    <x v="0"/>
    <x v="7"/>
    <x v="1"/>
    <x v="580"/>
    <x v="351"/>
    <x v="0"/>
    <x v="21"/>
    <x v="0"/>
    <x v="0"/>
    <x v="1439"/>
    <x v="411"/>
    <x v="408"/>
    <x v="142"/>
    <x v="34"/>
    <x v="21"/>
    <x v="15"/>
    <x v="265"/>
    <x v="0"/>
    <x v="30"/>
    <x v="21"/>
    <x v="143"/>
    <x v="14"/>
  </r>
  <r>
    <x v="2252"/>
    <x v="0"/>
    <x v="7"/>
    <x v="1"/>
    <x v="580"/>
    <x v="351"/>
    <x v="1"/>
    <x v="22"/>
    <x v="0"/>
    <x v="0"/>
    <x v="79"/>
    <x v="417"/>
    <x v="415"/>
    <x v="142"/>
    <x v="34"/>
    <x v="21"/>
    <x v="16"/>
    <x v="322"/>
    <x v="0"/>
    <x v="30"/>
    <x v="21"/>
    <x v="157"/>
    <x v="14"/>
  </r>
  <r>
    <x v="2253"/>
    <x v="0"/>
    <x v="7"/>
    <x v="1"/>
    <x v="580"/>
    <x v="351"/>
    <x v="2"/>
    <x v="4"/>
    <x v="0"/>
    <x v="0"/>
    <x v="3129"/>
    <x v="417"/>
    <x v="415"/>
    <x v="142"/>
    <x v="34"/>
    <x v="21"/>
    <x v="8"/>
    <x v="192"/>
    <x v="0"/>
    <x v="30"/>
    <x v="21"/>
    <x v="111"/>
    <x v="14"/>
  </r>
  <r>
    <x v="2254"/>
    <x v="0"/>
    <x v="7"/>
    <x v="1"/>
    <x v="580"/>
    <x v="351"/>
    <x v="2"/>
    <x v="19"/>
    <x v="0"/>
    <x v="0"/>
    <x v="3130"/>
    <x v="421"/>
    <x v="420"/>
    <x v="142"/>
    <x v="34"/>
    <x v="21"/>
    <x v="34"/>
    <x v="709"/>
    <x v="0"/>
    <x v="30"/>
    <x v="23"/>
    <x v="285"/>
    <x v="14"/>
  </r>
  <r>
    <x v="2255"/>
    <x v="0"/>
    <x v="7"/>
    <x v="1"/>
    <x v="580"/>
    <x v="351"/>
    <x v="1"/>
    <x v="22"/>
    <x v="0"/>
    <x v="0"/>
    <x v="68"/>
    <x v="447"/>
    <x v="446"/>
    <x v="142"/>
    <x v="34"/>
    <x v="21"/>
    <x v="16"/>
    <x v="322"/>
    <x v="0"/>
    <x v="30"/>
    <x v="21"/>
    <x v="157"/>
    <x v="14"/>
  </r>
  <r>
    <x v="2256"/>
    <x v="0"/>
    <x v="7"/>
    <x v="1"/>
    <x v="580"/>
    <x v="351"/>
    <x v="2"/>
    <x v="4"/>
    <x v="0"/>
    <x v="0"/>
    <x v="3131"/>
    <x v="447"/>
    <x v="446"/>
    <x v="142"/>
    <x v="34"/>
    <x v="21"/>
    <x v="8"/>
    <x v="192"/>
    <x v="0"/>
    <x v="30"/>
    <x v="21"/>
    <x v="111"/>
    <x v="14"/>
  </r>
  <r>
    <x v="2257"/>
    <x v="0"/>
    <x v="7"/>
    <x v="1"/>
    <x v="580"/>
    <x v="351"/>
    <x v="2"/>
    <x v="19"/>
    <x v="0"/>
    <x v="0"/>
    <x v="3132"/>
    <x v="447"/>
    <x v="447"/>
    <x v="142"/>
    <x v="34"/>
    <x v="21"/>
    <x v="34"/>
    <x v="709"/>
    <x v="0"/>
    <x v="30"/>
    <x v="23"/>
    <x v="285"/>
    <x v="14"/>
  </r>
  <r>
    <x v="14"/>
    <x v="0"/>
    <x v="7"/>
    <x v="1"/>
    <x v="580"/>
    <x v="351"/>
    <x v="0"/>
    <x v="21"/>
    <x v="0"/>
    <x v="0"/>
    <x v="1440"/>
    <x v="452"/>
    <x v="452"/>
    <x v="142"/>
    <x v="34"/>
    <x v="21"/>
    <x v="15"/>
    <x v="265"/>
    <x v="0"/>
    <x v="30"/>
    <x v="21"/>
    <x v="143"/>
    <x v="14"/>
  </r>
  <r>
    <x v="2258"/>
    <x v="0"/>
    <x v="7"/>
    <x v="1"/>
    <x v="580"/>
    <x v="351"/>
    <x v="1"/>
    <x v="22"/>
    <x v="0"/>
    <x v="0"/>
    <x v="80"/>
    <x v="458"/>
    <x v="458"/>
    <x v="142"/>
    <x v="34"/>
    <x v="21"/>
    <x v="16"/>
    <x v="322"/>
    <x v="0"/>
    <x v="30"/>
    <x v="21"/>
    <x v="157"/>
    <x v="14"/>
  </r>
  <r>
    <x v="2259"/>
    <x v="0"/>
    <x v="7"/>
    <x v="1"/>
    <x v="580"/>
    <x v="351"/>
    <x v="2"/>
    <x v="4"/>
    <x v="0"/>
    <x v="0"/>
    <x v="3133"/>
    <x v="458"/>
    <x v="458"/>
    <x v="142"/>
    <x v="34"/>
    <x v="21"/>
    <x v="8"/>
    <x v="192"/>
    <x v="0"/>
    <x v="30"/>
    <x v="21"/>
    <x v="111"/>
    <x v="14"/>
  </r>
  <r>
    <x v="2285"/>
    <x v="0"/>
    <x v="7"/>
    <x v="1"/>
    <x v="580"/>
    <x v="351"/>
    <x v="2"/>
    <x v="19"/>
    <x v="0"/>
    <x v="0"/>
    <x v="3156"/>
    <x v="458"/>
    <x v="459"/>
    <x v="142"/>
    <x v="34"/>
    <x v="21"/>
    <x v="34"/>
    <x v="709"/>
    <x v="0"/>
    <x v="30"/>
    <x v="23"/>
    <x v="285"/>
    <x v="14"/>
  </r>
  <r>
    <x v="2286"/>
    <x v="0"/>
    <x v="7"/>
    <x v="1"/>
    <x v="580"/>
    <x v="351"/>
    <x v="1"/>
    <x v="22"/>
    <x v="0"/>
    <x v="0"/>
    <x v="69"/>
    <x v="487"/>
    <x v="487"/>
    <x v="142"/>
    <x v="34"/>
    <x v="21"/>
    <x v="16"/>
    <x v="322"/>
    <x v="0"/>
    <x v="30"/>
    <x v="21"/>
    <x v="157"/>
    <x v="14"/>
  </r>
  <r>
    <x v="2287"/>
    <x v="0"/>
    <x v="7"/>
    <x v="1"/>
    <x v="580"/>
    <x v="351"/>
    <x v="2"/>
    <x v="4"/>
    <x v="0"/>
    <x v="0"/>
    <x v="3157"/>
    <x v="487"/>
    <x v="487"/>
    <x v="142"/>
    <x v="34"/>
    <x v="21"/>
    <x v="8"/>
    <x v="192"/>
    <x v="0"/>
    <x v="30"/>
    <x v="21"/>
    <x v="111"/>
    <x v="14"/>
  </r>
  <r>
    <x v="2288"/>
    <x v="0"/>
    <x v="7"/>
    <x v="1"/>
    <x v="580"/>
    <x v="351"/>
    <x v="2"/>
    <x v="19"/>
    <x v="0"/>
    <x v="0"/>
    <x v="3158"/>
    <x v="490"/>
    <x v="492"/>
    <x v="142"/>
    <x v="34"/>
    <x v="21"/>
    <x v="34"/>
    <x v="709"/>
    <x v="0"/>
    <x v="30"/>
    <x v="23"/>
    <x v="285"/>
    <x v="14"/>
  </r>
  <r>
    <x v="15"/>
    <x v="0"/>
    <x v="7"/>
    <x v="1"/>
    <x v="580"/>
    <x v="351"/>
    <x v="0"/>
    <x v="21"/>
    <x v="0"/>
    <x v="0"/>
    <x v="1441"/>
    <x v="494"/>
    <x v="494"/>
    <x v="142"/>
    <x v="34"/>
    <x v="21"/>
    <x v="15"/>
    <x v="265"/>
    <x v="0"/>
    <x v="30"/>
    <x v="21"/>
    <x v="143"/>
    <x v="14"/>
  </r>
  <r>
    <x v="2289"/>
    <x v="0"/>
    <x v="7"/>
    <x v="1"/>
    <x v="580"/>
    <x v="351"/>
    <x v="1"/>
    <x v="22"/>
    <x v="0"/>
    <x v="0"/>
    <x v="81"/>
    <x v="500"/>
    <x v="499"/>
    <x v="142"/>
    <x v="34"/>
    <x v="21"/>
    <x v="16"/>
    <x v="322"/>
    <x v="0"/>
    <x v="30"/>
    <x v="21"/>
    <x v="157"/>
    <x v="14"/>
  </r>
  <r>
    <x v="2290"/>
    <x v="0"/>
    <x v="7"/>
    <x v="1"/>
    <x v="580"/>
    <x v="351"/>
    <x v="2"/>
    <x v="4"/>
    <x v="0"/>
    <x v="0"/>
    <x v="3159"/>
    <x v="500"/>
    <x v="499"/>
    <x v="142"/>
    <x v="34"/>
    <x v="21"/>
    <x v="8"/>
    <x v="192"/>
    <x v="0"/>
    <x v="30"/>
    <x v="21"/>
    <x v="111"/>
    <x v="14"/>
  </r>
  <r>
    <x v="2291"/>
    <x v="0"/>
    <x v="7"/>
    <x v="1"/>
    <x v="580"/>
    <x v="351"/>
    <x v="2"/>
    <x v="19"/>
    <x v="0"/>
    <x v="0"/>
    <x v="3160"/>
    <x v="503"/>
    <x v="503"/>
    <x v="142"/>
    <x v="34"/>
    <x v="21"/>
    <x v="34"/>
    <x v="709"/>
    <x v="0"/>
    <x v="30"/>
    <x v="23"/>
    <x v="285"/>
    <x v="14"/>
  </r>
  <r>
    <x v="2292"/>
    <x v="0"/>
    <x v="7"/>
    <x v="1"/>
    <x v="580"/>
    <x v="351"/>
    <x v="1"/>
    <x v="22"/>
    <x v="0"/>
    <x v="0"/>
    <x v="70"/>
    <x v="525"/>
    <x v="524"/>
    <x v="142"/>
    <x v="34"/>
    <x v="21"/>
    <x v="16"/>
    <x v="322"/>
    <x v="0"/>
    <x v="30"/>
    <x v="21"/>
    <x v="157"/>
    <x v="14"/>
  </r>
  <r>
    <x v="2293"/>
    <x v="0"/>
    <x v="7"/>
    <x v="1"/>
    <x v="580"/>
    <x v="351"/>
    <x v="2"/>
    <x v="4"/>
    <x v="0"/>
    <x v="0"/>
    <x v="3161"/>
    <x v="525"/>
    <x v="524"/>
    <x v="142"/>
    <x v="34"/>
    <x v="21"/>
    <x v="8"/>
    <x v="192"/>
    <x v="0"/>
    <x v="30"/>
    <x v="21"/>
    <x v="111"/>
    <x v="14"/>
  </r>
  <r>
    <x v="16"/>
    <x v="0"/>
    <x v="7"/>
    <x v="1"/>
    <x v="580"/>
    <x v="351"/>
    <x v="0"/>
    <x v="21"/>
    <x v="0"/>
    <x v="0"/>
    <x v="1442"/>
    <x v="532"/>
    <x v="531"/>
    <x v="142"/>
    <x v="34"/>
    <x v="21"/>
    <x v="15"/>
    <x v="265"/>
    <x v="0"/>
    <x v="30"/>
    <x v="21"/>
    <x v="143"/>
    <x v="14"/>
  </r>
  <r>
    <x v="2294"/>
    <x v="0"/>
    <x v="7"/>
    <x v="1"/>
    <x v="580"/>
    <x v="351"/>
    <x v="2"/>
    <x v="19"/>
    <x v="0"/>
    <x v="0"/>
    <x v="3162"/>
    <x v="532"/>
    <x v="532"/>
    <x v="142"/>
    <x v="34"/>
    <x v="21"/>
    <x v="34"/>
    <x v="709"/>
    <x v="0"/>
    <x v="30"/>
    <x v="23"/>
    <x v="285"/>
    <x v="14"/>
  </r>
  <r>
    <x v="2295"/>
    <x v="0"/>
    <x v="7"/>
    <x v="1"/>
    <x v="580"/>
    <x v="351"/>
    <x v="1"/>
    <x v="22"/>
    <x v="0"/>
    <x v="0"/>
    <x v="82"/>
    <x v="538"/>
    <x v="537"/>
    <x v="142"/>
    <x v="34"/>
    <x v="21"/>
    <x v="16"/>
    <x v="322"/>
    <x v="0"/>
    <x v="30"/>
    <x v="21"/>
    <x v="157"/>
    <x v="14"/>
  </r>
  <r>
    <x v="2296"/>
    <x v="0"/>
    <x v="7"/>
    <x v="1"/>
    <x v="580"/>
    <x v="351"/>
    <x v="2"/>
    <x v="4"/>
    <x v="0"/>
    <x v="0"/>
    <x v="3163"/>
    <x v="538"/>
    <x v="537"/>
    <x v="142"/>
    <x v="34"/>
    <x v="21"/>
    <x v="8"/>
    <x v="192"/>
    <x v="0"/>
    <x v="30"/>
    <x v="21"/>
    <x v="111"/>
    <x v="14"/>
  </r>
  <r>
    <x v="2297"/>
    <x v="0"/>
    <x v="7"/>
    <x v="1"/>
    <x v="580"/>
    <x v="351"/>
    <x v="2"/>
    <x v="19"/>
    <x v="0"/>
    <x v="0"/>
    <x v="3164"/>
    <x v="545"/>
    <x v="544"/>
    <x v="142"/>
    <x v="34"/>
    <x v="21"/>
    <x v="34"/>
    <x v="709"/>
    <x v="0"/>
    <x v="30"/>
    <x v="23"/>
    <x v="285"/>
    <x v="14"/>
  </r>
  <r>
    <x v="2298"/>
    <x v="0"/>
    <x v="7"/>
    <x v="1"/>
    <x v="580"/>
    <x v="351"/>
    <x v="1"/>
    <x v="22"/>
    <x v="0"/>
    <x v="0"/>
    <x v="71"/>
    <x v="567"/>
    <x v="563"/>
    <x v="142"/>
    <x v="34"/>
    <x v="21"/>
    <x v="16"/>
    <x v="322"/>
    <x v="0"/>
    <x v="30"/>
    <x v="21"/>
    <x v="157"/>
    <x v="14"/>
  </r>
  <r>
    <x v="2299"/>
    <x v="0"/>
    <x v="7"/>
    <x v="1"/>
    <x v="580"/>
    <x v="351"/>
    <x v="2"/>
    <x v="4"/>
    <x v="0"/>
    <x v="0"/>
    <x v="3165"/>
    <x v="567"/>
    <x v="563"/>
    <x v="142"/>
    <x v="34"/>
    <x v="21"/>
    <x v="8"/>
    <x v="192"/>
    <x v="0"/>
    <x v="30"/>
    <x v="21"/>
    <x v="111"/>
    <x v="14"/>
  </r>
  <r>
    <x v="17"/>
    <x v="0"/>
    <x v="7"/>
    <x v="1"/>
    <x v="580"/>
    <x v="351"/>
    <x v="0"/>
    <x v="21"/>
    <x v="0"/>
    <x v="0"/>
    <x v="1443"/>
    <x v="573"/>
    <x v="569"/>
    <x v="142"/>
    <x v="34"/>
    <x v="21"/>
    <x v="15"/>
    <x v="265"/>
    <x v="0"/>
    <x v="30"/>
    <x v="21"/>
    <x v="143"/>
    <x v="14"/>
  </r>
  <r>
    <x v="2300"/>
    <x v="0"/>
    <x v="7"/>
    <x v="1"/>
    <x v="580"/>
    <x v="351"/>
    <x v="2"/>
    <x v="19"/>
    <x v="0"/>
    <x v="0"/>
    <x v="3166"/>
    <x v="576"/>
    <x v="576"/>
    <x v="142"/>
    <x v="34"/>
    <x v="21"/>
    <x v="34"/>
    <x v="709"/>
    <x v="0"/>
    <x v="30"/>
    <x v="23"/>
    <x v="285"/>
    <x v="14"/>
  </r>
  <r>
    <x v="2301"/>
    <x v="0"/>
    <x v="7"/>
    <x v="1"/>
    <x v="580"/>
    <x v="351"/>
    <x v="1"/>
    <x v="22"/>
    <x v="0"/>
    <x v="0"/>
    <x v="83"/>
    <x v="578"/>
    <x v="579"/>
    <x v="142"/>
    <x v="34"/>
    <x v="21"/>
    <x v="16"/>
    <x v="322"/>
    <x v="0"/>
    <x v="30"/>
    <x v="21"/>
    <x v="157"/>
    <x v="14"/>
  </r>
  <r>
    <x v="2302"/>
    <x v="0"/>
    <x v="7"/>
    <x v="1"/>
    <x v="580"/>
    <x v="351"/>
    <x v="2"/>
    <x v="4"/>
    <x v="0"/>
    <x v="0"/>
    <x v="3167"/>
    <x v="578"/>
    <x v="579"/>
    <x v="142"/>
    <x v="34"/>
    <x v="21"/>
    <x v="8"/>
    <x v="192"/>
    <x v="0"/>
    <x v="30"/>
    <x v="21"/>
    <x v="111"/>
    <x v="14"/>
  </r>
  <r>
    <x v="18"/>
    <x v="0"/>
    <x v="7"/>
    <x v="1"/>
    <x v="580"/>
    <x v="351"/>
    <x v="0"/>
    <x v="21"/>
    <x v="0"/>
    <x v="0"/>
    <x v="1444"/>
    <x v="608"/>
    <x v="614"/>
    <x v="142"/>
    <x v="34"/>
    <x v="21"/>
    <x v="15"/>
    <x v="265"/>
    <x v="0"/>
    <x v="30"/>
    <x v="21"/>
    <x v="143"/>
    <x v="14"/>
  </r>
  <r>
    <x v="1920"/>
    <x v="0"/>
    <x v="7"/>
    <x v="1"/>
    <x v="580"/>
    <x v="351"/>
    <x v="0"/>
    <x v="22"/>
    <x v="0"/>
    <x v="0"/>
    <x v="84"/>
    <x v="608"/>
    <x v="614"/>
    <x v="142"/>
    <x v="34"/>
    <x v="21"/>
    <x v="39"/>
    <x v="872"/>
    <x v="0"/>
    <x v="30"/>
    <x v="21"/>
    <x v="326"/>
    <x v="14"/>
  </r>
  <r>
    <x v="3472"/>
    <x v="0"/>
    <x v="7"/>
    <x v="2"/>
    <x v="581"/>
    <x v="336"/>
    <x v="2"/>
    <x v="19"/>
    <x v="0"/>
    <x v="0"/>
    <x v="103"/>
    <x v="96"/>
    <x v="92"/>
    <x v="129"/>
    <x v="34"/>
    <x v="21"/>
    <x v="34"/>
    <x v="673"/>
    <x v="0"/>
    <x v="30"/>
    <x v="21"/>
    <x v="274"/>
    <x v="14"/>
  </r>
  <r>
    <x v="2430"/>
    <x v="0"/>
    <x v="7"/>
    <x v="2"/>
    <x v="581"/>
    <x v="336"/>
    <x v="2"/>
    <x v="4"/>
    <x v="0"/>
    <x v="0"/>
    <x v="129"/>
    <x v="113"/>
    <x v="108"/>
    <x v="129"/>
    <x v="34"/>
    <x v="21"/>
    <x v="8"/>
    <x v="177"/>
    <x v="0"/>
    <x v="30"/>
    <x v="21"/>
    <x v="111"/>
    <x v="14"/>
  </r>
  <r>
    <x v="2431"/>
    <x v="0"/>
    <x v="7"/>
    <x v="2"/>
    <x v="581"/>
    <x v="336"/>
    <x v="1"/>
    <x v="22"/>
    <x v="0"/>
    <x v="0"/>
    <x v="3236"/>
    <x v="113"/>
    <x v="108"/>
    <x v="129"/>
    <x v="34"/>
    <x v="21"/>
    <x v="16"/>
    <x v="290"/>
    <x v="0"/>
    <x v="30"/>
    <x v="21"/>
    <x v="157"/>
    <x v="14"/>
  </r>
  <r>
    <x v="19"/>
    <x v="0"/>
    <x v="7"/>
    <x v="2"/>
    <x v="581"/>
    <x v="336"/>
    <x v="0"/>
    <x v="21"/>
    <x v="0"/>
    <x v="0"/>
    <x v="1445"/>
    <x v="118"/>
    <x v="116"/>
    <x v="129"/>
    <x v="34"/>
    <x v="21"/>
    <x v="15"/>
    <x v="245"/>
    <x v="0"/>
    <x v="30"/>
    <x v="21"/>
    <x v="143"/>
    <x v="14"/>
  </r>
  <r>
    <x v="2303"/>
    <x v="0"/>
    <x v="7"/>
    <x v="2"/>
    <x v="581"/>
    <x v="336"/>
    <x v="1"/>
    <x v="22"/>
    <x v="0"/>
    <x v="0"/>
    <x v="115"/>
    <x v="126"/>
    <x v="124"/>
    <x v="129"/>
    <x v="34"/>
    <x v="21"/>
    <x v="16"/>
    <x v="290"/>
    <x v="0"/>
    <x v="30"/>
    <x v="21"/>
    <x v="157"/>
    <x v="14"/>
  </r>
  <r>
    <x v="2304"/>
    <x v="0"/>
    <x v="7"/>
    <x v="2"/>
    <x v="581"/>
    <x v="336"/>
    <x v="2"/>
    <x v="4"/>
    <x v="0"/>
    <x v="0"/>
    <x v="3168"/>
    <x v="126"/>
    <x v="124"/>
    <x v="129"/>
    <x v="34"/>
    <x v="21"/>
    <x v="8"/>
    <x v="177"/>
    <x v="0"/>
    <x v="30"/>
    <x v="21"/>
    <x v="111"/>
    <x v="14"/>
  </r>
  <r>
    <x v="2305"/>
    <x v="0"/>
    <x v="7"/>
    <x v="2"/>
    <x v="581"/>
    <x v="336"/>
    <x v="2"/>
    <x v="19"/>
    <x v="0"/>
    <x v="0"/>
    <x v="3169"/>
    <x v="131"/>
    <x v="129"/>
    <x v="129"/>
    <x v="34"/>
    <x v="21"/>
    <x v="34"/>
    <x v="673"/>
    <x v="0"/>
    <x v="30"/>
    <x v="24"/>
    <x v="291"/>
    <x v="14"/>
  </r>
  <r>
    <x v="2306"/>
    <x v="0"/>
    <x v="7"/>
    <x v="2"/>
    <x v="581"/>
    <x v="336"/>
    <x v="2"/>
    <x v="19"/>
    <x v="0"/>
    <x v="0"/>
    <x v="3170"/>
    <x v="153"/>
    <x v="152"/>
    <x v="129"/>
    <x v="34"/>
    <x v="21"/>
    <x v="34"/>
    <x v="673"/>
    <x v="0"/>
    <x v="30"/>
    <x v="24"/>
    <x v="291"/>
    <x v="14"/>
  </r>
  <r>
    <x v="2432"/>
    <x v="0"/>
    <x v="7"/>
    <x v="2"/>
    <x v="581"/>
    <x v="336"/>
    <x v="2"/>
    <x v="4"/>
    <x v="0"/>
    <x v="0"/>
    <x v="2980"/>
    <x v="156"/>
    <x v="152"/>
    <x v="129"/>
    <x v="34"/>
    <x v="21"/>
    <x v="8"/>
    <x v="177"/>
    <x v="0"/>
    <x v="30"/>
    <x v="21"/>
    <x v="111"/>
    <x v="14"/>
  </r>
  <r>
    <x v="2433"/>
    <x v="0"/>
    <x v="7"/>
    <x v="2"/>
    <x v="581"/>
    <x v="336"/>
    <x v="1"/>
    <x v="22"/>
    <x v="0"/>
    <x v="0"/>
    <x v="104"/>
    <x v="156"/>
    <x v="152"/>
    <x v="129"/>
    <x v="34"/>
    <x v="21"/>
    <x v="16"/>
    <x v="290"/>
    <x v="0"/>
    <x v="30"/>
    <x v="21"/>
    <x v="157"/>
    <x v="14"/>
  </r>
  <r>
    <x v="20"/>
    <x v="0"/>
    <x v="7"/>
    <x v="2"/>
    <x v="581"/>
    <x v="336"/>
    <x v="0"/>
    <x v="21"/>
    <x v="0"/>
    <x v="0"/>
    <x v="1446"/>
    <x v="162"/>
    <x v="161"/>
    <x v="129"/>
    <x v="34"/>
    <x v="21"/>
    <x v="15"/>
    <x v="245"/>
    <x v="0"/>
    <x v="30"/>
    <x v="21"/>
    <x v="143"/>
    <x v="14"/>
  </r>
  <r>
    <x v="2307"/>
    <x v="0"/>
    <x v="7"/>
    <x v="2"/>
    <x v="581"/>
    <x v="336"/>
    <x v="1"/>
    <x v="22"/>
    <x v="0"/>
    <x v="0"/>
    <x v="116"/>
    <x v="170"/>
    <x v="169"/>
    <x v="129"/>
    <x v="34"/>
    <x v="21"/>
    <x v="16"/>
    <x v="290"/>
    <x v="0"/>
    <x v="30"/>
    <x v="21"/>
    <x v="157"/>
    <x v="14"/>
  </r>
  <r>
    <x v="2308"/>
    <x v="0"/>
    <x v="7"/>
    <x v="2"/>
    <x v="581"/>
    <x v="336"/>
    <x v="2"/>
    <x v="4"/>
    <x v="0"/>
    <x v="0"/>
    <x v="3171"/>
    <x v="170"/>
    <x v="169"/>
    <x v="129"/>
    <x v="34"/>
    <x v="21"/>
    <x v="8"/>
    <x v="177"/>
    <x v="0"/>
    <x v="30"/>
    <x v="21"/>
    <x v="111"/>
    <x v="14"/>
  </r>
  <r>
    <x v="2309"/>
    <x v="0"/>
    <x v="7"/>
    <x v="2"/>
    <x v="581"/>
    <x v="336"/>
    <x v="2"/>
    <x v="19"/>
    <x v="0"/>
    <x v="0"/>
    <x v="3172"/>
    <x v="179"/>
    <x v="179"/>
    <x v="129"/>
    <x v="34"/>
    <x v="21"/>
    <x v="34"/>
    <x v="673"/>
    <x v="0"/>
    <x v="30"/>
    <x v="24"/>
    <x v="291"/>
    <x v="14"/>
  </r>
  <r>
    <x v="2434"/>
    <x v="0"/>
    <x v="7"/>
    <x v="2"/>
    <x v="581"/>
    <x v="336"/>
    <x v="2"/>
    <x v="4"/>
    <x v="0"/>
    <x v="0"/>
    <x v="2982"/>
    <x v="200"/>
    <x v="196"/>
    <x v="129"/>
    <x v="34"/>
    <x v="21"/>
    <x v="8"/>
    <x v="177"/>
    <x v="0"/>
    <x v="30"/>
    <x v="21"/>
    <x v="111"/>
    <x v="14"/>
  </r>
  <r>
    <x v="2435"/>
    <x v="0"/>
    <x v="7"/>
    <x v="2"/>
    <x v="581"/>
    <x v="336"/>
    <x v="1"/>
    <x v="22"/>
    <x v="0"/>
    <x v="0"/>
    <x v="105"/>
    <x v="200"/>
    <x v="196"/>
    <x v="129"/>
    <x v="34"/>
    <x v="21"/>
    <x v="16"/>
    <x v="290"/>
    <x v="0"/>
    <x v="30"/>
    <x v="21"/>
    <x v="157"/>
    <x v="14"/>
  </r>
  <r>
    <x v="2310"/>
    <x v="0"/>
    <x v="7"/>
    <x v="2"/>
    <x v="581"/>
    <x v="336"/>
    <x v="2"/>
    <x v="19"/>
    <x v="0"/>
    <x v="0"/>
    <x v="3173"/>
    <x v="202"/>
    <x v="200"/>
    <x v="129"/>
    <x v="34"/>
    <x v="21"/>
    <x v="34"/>
    <x v="673"/>
    <x v="0"/>
    <x v="30"/>
    <x v="24"/>
    <x v="291"/>
    <x v="14"/>
  </r>
  <r>
    <x v="21"/>
    <x v="0"/>
    <x v="7"/>
    <x v="2"/>
    <x v="581"/>
    <x v="336"/>
    <x v="0"/>
    <x v="21"/>
    <x v="0"/>
    <x v="0"/>
    <x v="1447"/>
    <x v="207"/>
    <x v="205"/>
    <x v="129"/>
    <x v="34"/>
    <x v="21"/>
    <x v="15"/>
    <x v="245"/>
    <x v="0"/>
    <x v="30"/>
    <x v="21"/>
    <x v="143"/>
    <x v="14"/>
  </r>
  <r>
    <x v="2311"/>
    <x v="0"/>
    <x v="7"/>
    <x v="2"/>
    <x v="581"/>
    <x v="336"/>
    <x v="1"/>
    <x v="22"/>
    <x v="0"/>
    <x v="0"/>
    <x v="117"/>
    <x v="212"/>
    <x v="212"/>
    <x v="129"/>
    <x v="34"/>
    <x v="21"/>
    <x v="16"/>
    <x v="290"/>
    <x v="0"/>
    <x v="30"/>
    <x v="21"/>
    <x v="157"/>
    <x v="14"/>
  </r>
  <r>
    <x v="2312"/>
    <x v="0"/>
    <x v="7"/>
    <x v="2"/>
    <x v="581"/>
    <x v="336"/>
    <x v="2"/>
    <x v="4"/>
    <x v="0"/>
    <x v="0"/>
    <x v="3174"/>
    <x v="212"/>
    <x v="212"/>
    <x v="129"/>
    <x v="34"/>
    <x v="21"/>
    <x v="8"/>
    <x v="177"/>
    <x v="0"/>
    <x v="30"/>
    <x v="21"/>
    <x v="111"/>
    <x v="14"/>
  </r>
  <r>
    <x v="2313"/>
    <x v="0"/>
    <x v="7"/>
    <x v="2"/>
    <x v="581"/>
    <x v="336"/>
    <x v="2"/>
    <x v="19"/>
    <x v="0"/>
    <x v="0"/>
    <x v="3175"/>
    <x v="225"/>
    <x v="227"/>
    <x v="129"/>
    <x v="34"/>
    <x v="21"/>
    <x v="34"/>
    <x v="673"/>
    <x v="0"/>
    <x v="30"/>
    <x v="24"/>
    <x v="291"/>
    <x v="14"/>
  </r>
  <r>
    <x v="2436"/>
    <x v="0"/>
    <x v="7"/>
    <x v="2"/>
    <x v="581"/>
    <x v="336"/>
    <x v="2"/>
    <x v="4"/>
    <x v="0"/>
    <x v="0"/>
    <x v="2984"/>
    <x v="242"/>
    <x v="241"/>
    <x v="129"/>
    <x v="34"/>
    <x v="21"/>
    <x v="8"/>
    <x v="177"/>
    <x v="0"/>
    <x v="30"/>
    <x v="21"/>
    <x v="111"/>
    <x v="14"/>
  </r>
  <r>
    <x v="2437"/>
    <x v="0"/>
    <x v="7"/>
    <x v="2"/>
    <x v="581"/>
    <x v="336"/>
    <x v="1"/>
    <x v="22"/>
    <x v="0"/>
    <x v="0"/>
    <x v="106"/>
    <x v="242"/>
    <x v="241"/>
    <x v="129"/>
    <x v="34"/>
    <x v="21"/>
    <x v="16"/>
    <x v="290"/>
    <x v="0"/>
    <x v="30"/>
    <x v="21"/>
    <x v="157"/>
    <x v="14"/>
  </r>
  <r>
    <x v="2316"/>
    <x v="0"/>
    <x v="7"/>
    <x v="2"/>
    <x v="581"/>
    <x v="336"/>
    <x v="2"/>
    <x v="19"/>
    <x v="0"/>
    <x v="0"/>
    <x v="3177"/>
    <x v="249"/>
    <x v="249"/>
    <x v="129"/>
    <x v="34"/>
    <x v="21"/>
    <x v="34"/>
    <x v="673"/>
    <x v="0"/>
    <x v="30"/>
    <x v="24"/>
    <x v="291"/>
    <x v="14"/>
  </r>
  <r>
    <x v="22"/>
    <x v="0"/>
    <x v="7"/>
    <x v="2"/>
    <x v="581"/>
    <x v="336"/>
    <x v="0"/>
    <x v="21"/>
    <x v="0"/>
    <x v="0"/>
    <x v="1448"/>
    <x v="250"/>
    <x v="249"/>
    <x v="129"/>
    <x v="34"/>
    <x v="21"/>
    <x v="15"/>
    <x v="245"/>
    <x v="0"/>
    <x v="30"/>
    <x v="21"/>
    <x v="143"/>
    <x v="14"/>
  </r>
  <r>
    <x v="2314"/>
    <x v="0"/>
    <x v="7"/>
    <x v="2"/>
    <x v="581"/>
    <x v="336"/>
    <x v="1"/>
    <x v="22"/>
    <x v="0"/>
    <x v="0"/>
    <x v="118"/>
    <x v="256"/>
    <x v="258"/>
    <x v="129"/>
    <x v="34"/>
    <x v="21"/>
    <x v="16"/>
    <x v="290"/>
    <x v="0"/>
    <x v="30"/>
    <x v="21"/>
    <x v="157"/>
    <x v="14"/>
  </r>
  <r>
    <x v="2315"/>
    <x v="0"/>
    <x v="7"/>
    <x v="2"/>
    <x v="581"/>
    <x v="336"/>
    <x v="2"/>
    <x v="4"/>
    <x v="0"/>
    <x v="0"/>
    <x v="3176"/>
    <x v="256"/>
    <x v="258"/>
    <x v="129"/>
    <x v="34"/>
    <x v="21"/>
    <x v="8"/>
    <x v="177"/>
    <x v="0"/>
    <x v="30"/>
    <x v="21"/>
    <x v="111"/>
    <x v="14"/>
  </r>
  <r>
    <x v="2317"/>
    <x v="0"/>
    <x v="7"/>
    <x v="2"/>
    <x v="581"/>
    <x v="336"/>
    <x v="2"/>
    <x v="19"/>
    <x v="0"/>
    <x v="0"/>
    <x v="3178"/>
    <x v="272"/>
    <x v="274"/>
    <x v="129"/>
    <x v="34"/>
    <x v="21"/>
    <x v="34"/>
    <x v="673"/>
    <x v="0"/>
    <x v="30"/>
    <x v="24"/>
    <x v="291"/>
    <x v="14"/>
  </r>
  <r>
    <x v="2438"/>
    <x v="0"/>
    <x v="7"/>
    <x v="2"/>
    <x v="581"/>
    <x v="336"/>
    <x v="2"/>
    <x v="4"/>
    <x v="0"/>
    <x v="0"/>
    <x v="2986"/>
    <x v="285"/>
    <x v="284"/>
    <x v="129"/>
    <x v="34"/>
    <x v="21"/>
    <x v="8"/>
    <x v="177"/>
    <x v="0"/>
    <x v="30"/>
    <x v="21"/>
    <x v="111"/>
    <x v="14"/>
  </r>
  <r>
    <x v="2439"/>
    <x v="0"/>
    <x v="7"/>
    <x v="2"/>
    <x v="581"/>
    <x v="336"/>
    <x v="1"/>
    <x v="22"/>
    <x v="0"/>
    <x v="0"/>
    <x v="107"/>
    <x v="285"/>
    <x v="284"/>
    <x v="129"/>
    <x v="34"/>
    <x v="21"/>
    <x v="16"/>
    <x v="290"/>
    <x v="0"/>
    <x v="30"/>
    <x v="21"/>
    <x v="157"/>
    <x v="14"/>
  </r>
  <r>
    <x v="23"/>
    <x v="0"/>
    <x v="7"/>
    <x v="2"/>
    <x v="581"/>
    <x v="336"/>
    <x v="0"/>
    <x v="21"/>
    <x v="0"/>
    <x v="0"/>
    <x v="1449"/>
    <x v="292"/>
    <x v="293"/>
    <x v="129"/>
    <x v="34"/>
    <x v="21"/>
    <x v="15"/>
    <x v="245"/>
    <x v="0"/>
    <x v="30"/>
    <x v="21"/>
    <x v="143"/>
    <x v="14"/>
  </r>
  <r>
    <x v="2320"/>
    <x v="0"/>
    <x v="7"/>
    <x v="2"/>
    <x v="581"/>
    <x v="336"/>
    <x v="2"/>
    <x v="19"/>
    <x v="0"/>
    <x v="0"/>
    <x v="3180"/>
    <x v="294"/>
    <x v="296"/>
    <x v="129"/>
    <x v="34"/>
    <x v="21"/>
    <x v="34"/>
    <x v="673"/>
    <x v="0"/>
    <x v="30"/>
    <x v="24"/>
    <x v="291"/>
    <x v="14"/>
  </r>
  <r>
    <x v="2318"/>
    <x v="0"/>
    <x v="7"/>
    <x v="2"/>
    <x v="581"/>
    <x v="336"/>
    <x v="1"/>
    <x v="22"/>
    <x v="0"/>
    <x v="0"/>
    <x v="119"/>
    <x v="300"/>
    <x v="301"/>
    <x v="129"/>
    <x v="34"/>
    <x v="21"/>
    <x v="16"/>
    <x v="290"/>
    <x v="0"/>
    <x v="30"/>
    <x v="21"/>
    <x v="157"/>
    <x v="14"/>
  </r>
  <r>
    <x v="2319"/>
    <x v="0"/>
    <x v="7"/>
    <x v="2"/>
    <x v="581"/>
    <x v="336"/>
    <x v="2"/>
    <x v="4"/>
    <x v="0"/>
    <x v="0"/>
    <x v="3179"/>
    <x v="300"/>
    <x v="301"/>
    <x v="129"/>
    <x v="34"/>
    <x v="21"/>
    <x v="8"/>
    <x v="177"/>
    <x v="0"/>
    <x v="30"/>
    <x v="21"/>
    <x v="111"/>
    <x v="14"/>
  </r>
  <r>
    <x v="2321"/>
    <x v="0"/>
    <x v="7"/>
    <x v="2"/>
    <x v="581"/>
    <x v="336"/>
    <x v="2"/>
    <x v="19"/>
    <x v="0"/>
    <x v="0"/>
    <x v="108"/>
    <x v="318"/>
    <x v="322"/>
    <x v="129"/>
    <x v="34"/>
    <x v="21"/>
    <x v="34"/>
    <x v="673"/>
    <x v="0"/>
    <x v="30"/>
    <x v="24"/>
    <x v="291"/>
    <x v="14"/>
  </r>
  <r>
    <x v="2440"/>
    <x v="0"/>
    <x v="7"/>
    <x v="2"/>
    <x v="581"/>
    <x v="336"/>
    <x v="1"/>
    <x v="22"/>
    <x v="0"/>
    <x v="0"/>
    <x v="3237"/>
    <x v="328"/>
    <x v="330"/>
    <x v="129"/>
    <x v="34"/>
    <x v="21"/>
    <x v="16"/>
    <x v="290"/>
    <x v="0"/>
    <x v="30"/>
    <x v="21"/>
    <x v="157"/>
    <x v="14"/>
  </r>
  <r>
    <x v="2441"/>
    <x v="0"/>
    <x v="7"/>
    <x v="2"/>
    <x v="581"/>
    <x v="336"/>
    <x v="2"/>
    <x v="4"/>
    <x v="0"/>
    <x v="0"/>
    <x v="2988"/>
    <x v="328"/>
    <x v="330"/>
    <x v="129"/>
    <x v="34"/>
    <x v="21"/>
    <x v="8"/>
    <x v="177"/>
    <x v="0"/>
    <x v="30"/>
    <x v="21"/>
    <x v="111"/>
    <x v="14"/>
  </r>
  <r>
    <x v="24"/>
    <x v="0"/>
    <x v="7"/>
    <x v="2"/>
    <x v="581"/>
    <x v="336"/>
    <x v="0"/>
    <x v="21"/>
    <x v="0"/>
    <x v="0"/>
    <x v="1450"/>
    <x v="335"/>
    <x v="337"/>
    <x v="129"/>
    <x v="34"/>
    <x v="21"/>
    <x v="15"/>
    <x v="245"/>
    <x v="0"/>
    <x v="30"/>
    <x v="21"/>
    <x v="143"/>
    <x v="14"/>
  </r>
  <r>
    <x v="2324"/>
    <x v="0"/>
    <x v="7"/>
    <x v="2"/>
    <x v="581"/>
    <x v="336"/>
    <x v="2"/>
    <x v="19"/>
    <x v="0"/>
    <x v="0"/>
    <x v="3182"/>
    <x v="342"/>
    <x v="345"/>
    <x v="129"/>
    <x v="34"/>
    <x v="21"/>
    <x v="34"/>
    <x v="673"/>
    <x v="0"/>
    <x v="30"/>
    <x v="24"/>
    <x v="291"/>
    <x v="14"/>
  </r>
  <r>
    <x v="2322"/>
    <x v="0"/>
    <x v="7"/>
    <x v="2"/>
    <x v="581"/>
    <x v="336"/>
    <x v="1"/>
    <x v="22"/>
    <x v="0"/>
    <x v="0"/>
    <x v="120"/>
    <x v="343"/>
    <x v="345"/>
    <x v="129"/>
    <x v="34"/>
    <x v="21"/>
    <x v="16"/>
    <x v="290"/>
    <x v="0"/>
    <x v="30"/>
    <x v="21"/>
    <x v="157"/>
    <x v="14"/>
  </r>
  <r>
    <x v="2323"/>
    <x v="0"/>
    <x v="7"/>
    <x v="2"/>
    <x v="581"/>
    <x v="336"/>
    <x v="2"/>
    <x v="4"/>
    <x v="0"/>
    <x v="0"/>
    <x v="3181"/>
    <x v="343"/>
    <x v="345"/>
    <x v="129"/>
    <x v="34"/>
    <x v="21"/>
    <x v="8"/>
    <x v="177"/>
    <x v="0"/>
    <x v="30"/>
    <x v="21"/>
    <x v="111"/>
    <x v="14"/>
  </r>
  <r>
    <x v="2325"/>
    <x v="0"/>
    <x v="7"/>
    <x v="2"/>
    <x v="581"/>
    <x v="336"/>
    <x v="2"/>
    <x v="19"/>
    <x v="0"/>
    <x v="0"/>
    <x v="3183"/>
    <x v="369"/>
    <x v="369"/>
    <x v="129"/>
    <x v="34"/>
    <x v="21"/>
    <x v="34"/>
    <x v="673"/>
    <x v="0"/>
    <x v="30"/>
    <x v="24"/>
    <x v="291"/>
    <x v="14"/>
  </r>
  <r>
    <x v="2442"/>
    <x v="0"/>
    <x v="7"/>
    <x v="2"/>
    <x v="581"/>
    <x v="336"/>
    <x v="1"/>
    <x v="22"/>
    <x v="0"/>
    <x v="0"/>
    <x v="109"/>
    <x v="376"/>
    <x v="374"/>
    <x v="129"/>
    <x v="34"/>
    <x v="21"/>
    <x v="16"/>
    <x v="290"/>
    <x v="0"/>
    <x v="30"/>
    <x v="21"/>
    <x v="157"/>
    <x v="14"/>
  </r>
  <r>
    <x v="2443"/>
    <x v="0"/>
    <x v="7"/>
    <x v="2"/>
    <x v="581"/>
    <x v="336"/>
    <x v="2"/>
    <x v="4"/>
    <x v="0"/>
    <x v="0"/>
    <x v="2990"/>
    <x v="376"/>
    <x v="374"/>
    <x v="129"/>
    <x v="34"/>
    <x v="21"/>
    <x v="8"/>
    <x v="177"/>
    <x v="0"/>
    <x v="30"/>
    <x v="21"/>
    <x v="111"/>
    <x v="14"/>
  </r>
  <r>
    <x v="25"/>
    <x v="0"/>
    <x v="7"/>
    <x v="2"/>
    <x v="581"/>
    <x v="336"/>
    <x v="0"/>
    <x v="21"/>
    <x v="0"/>
    <x v="0"/>
    <x v="1451"/>
    <x v="385"/>
    <x v="382"/>
    <x v="129"/>
    <x v="34"/>
    <x v="21"/>
    <x v="15"/>
    <x v="245"/>
    <x v="0"/>
    <x v="30"/>
    <x v="21"/>
    <x v="143"/>
    <x v="14"/>
  </r>
  <r>
    <x v="2326"/>
    <x v="0"/>
    <x v="7"/>
    <x v="2"/>
    <x v="581"/>
    <x v="336"/>
    <x v="1"/>
    <x v="22"/>
    <x v="0"/>
    <x v="0"/>
    <x v="121"/>
    <x v="391"/>
    <x v="390"/>
    <x v="129"/>
    <x v="34"/>
    <x v="21"/>
    <x v="16"/>
    <x v="290"/>
    <x v="0"/>
    <x v="30"/>
    <x v="21"/>
    <x v="157"/>
    <x v="14"/>
  </r>
  <r>
    <x v="2327"/>
    <x v="0"/>
    <x v="7"/>
    <x v="2"/>
    <x v="581"/>
    <x v="336"/>
    <x v="2"/>
    <x v="4"/>
    <x v="0"/>
    <x v="0"/>
    <x v="3184"/>
    <x v="391"/>
    <x v="390"/>
    <x v="129"/>
    <x v="34"/>
    <x v="21"/>
    <x v="8"/>
    <x v="177"/>
    <x v="0"/>
    <x v="30"/>
    <x v="21"/>
    <x v="111"/>
    <x v="14"/>
  </r>
  <r>
    <x v="2328"/>
    <x v="0"/>
    <x v="7"/>
    <x v="2"/>
    <x v="581"/>
    <x v="336"/>
    <x v="2"/>
    <x v="19"/>
    <x v="0"/>
    <x v="0"/>
    <x v="3185"/>
    <x v="393"/>
    <x v="394"/>
    <x v="129"/>
    <x v="34"/>
    <x v="21"/>
    <x v="34"/>
    <x v="673"/>
    <x v="0"/>
    <x v="30"/>
    <x v="24"/>
    <x v="291"/>
    <x v="14"/>
  </r>
  <r>
    <x v="2329"/>
    <x v="0"/>
    <x v="7"/>
    <x v="2"/>
    <x v="581"/>
    <x v="336"/>
    <x v="2"/>
    <x v="19"/>
    <x v="0"/>
    <x v="0"/>
    <x v="3186"/>
    <x v="419"/>
    <x v="418"/>
    <x v="129"/>
    <x v="34"/>
    <x v="21"/>
    <x v="34"/>
    <x v="673"/>
    <x v="0"/>
    <x v="30"/>
    <x v="24"/>
    <x v="291"/>
    <x v="14"/>
  </r>
  <r>
    <x v="2444"/>
    <x v="0"/>
    <x v="7"/>
    <x v="2"/>
    <x v="581"/>
    <x v="336"/>
    <x v="1"/>
    <x v="22"/>
    <x v="0"/>
    <x v="0"/>
    <x v="110"/>
    <x v="421"/>
    <x v="418"/>
    <x v="129"/>
    <x v="34"/>
    <x v="21"/>
    <x v="16"/>
    <x v="290"/>
    <x v="0"/>
    <x v="30"/>
    <x v="21"/>
    <x v="157"/>
    <x v="14"/>
  </r>
  <r>
    <x v="2445"/>
    <x v="0"/>
    <x v="7"/>
    <x v="2"/>
    <x v="581"/>
    <x v="336"/>
    <x v="2"/>
    <x v="4"/>
    <x v="0"/>
    <x v="0"/>
    <x v="2992"/>
    <x v="421"/>
    <x v="418"/>
    <x v="129"/>
    <x v="34"/>
    <x v="21"/>
    <x v="8"/>
    <x v="177"/>
    <x v="0"/>
    <x v="30"/>
    <x v="21"/>
    <x v="111"/>
    <x v="14"/>
  </r>
  <r>
    <x v="26"/>
    <x v="0"/>
    <x v="7"/>
    <x v="2"/>
    <x v="581"/>
    <x v="336"/>
    <x v="0"/>
    <x v="21"/>
    <x v="0"/>
    <x v="0"/>
    <x v="1452"/>
    <x v="428"/>
    <x v="426"/>
    <x v="129"/>
    <x v="34"/>
    <x v="21"/>
    <x v="15"/>
    <x v="245"/>
    <x v="0"/>
    <x v="30"/>
    <x v="21"/>
    <x v="143"/>
    <x v="14"/>
  </r>
  <r>
    <x v="2330"/>
    <x v="0"/>
    <x v="7"/>
    <x v="2"/>
    <x v="581"/>
    <x v="336"/>
    <x v="1"/>
    <x v="22"/>
    <x v="0"/>
    <x v="0"/>
    <x v="122"/>
    <x v="435"/>
    <x v="433"/>
    <x v="129"/>
    <x v="34"/>
    <x v="21"/>
    <x v="16"/>
    <x v="290"/>
    <x v="0"/>
    <x v="30"/>
    <x v="21"/>
    <x v="157"/>
    <x v="14"/>
  </r>
  <r>
    <x v="2331"/>
    <x v="0"/>
    <x v="7"/>
    <x v="2"/>
    <x v="581"/>
    <x v="336"/>
    <x v="2"/>
    <x v="4"/>
    <x v="0"/>
    <x v="0"/>
    <x v="3187"/>
    <x v="435"/>
    <x v="433"/>
    <x v="129"/>
    <x v="34"/>
    <x v="21"/>
    <x v="8"/>
    <x v="177"/>
    <x v="0"/>
    <x v="30"/>
    <x v="21"/>
    <x v="111"/>
    <x v="14"/>
  </r>
  <r>
    <x v="2332"/>
    <x v="0"/>
    <x v="7"/>
    <x v="2"/>
    <x v="581"/>
    <x v="336"/>
    <x v="2"/>
    <x v="19"/>
    <x v="0"/>
    <x v="0"/>
    <x v="3188"/>
    <x v="440"/>
    <x v="441"/>
    <x v="129"/>
    <x v="34"/>
    <x v="21"/>
    <x v="34"/>
    <x v="673"/>
    <x v="0"/>
    <x v="30"/>
    <x v="24"/>
    <x v="291"/>
    <x v="14"/>
  </r>
  <r>
    <x v="2333"/>
    <x v="0"/>
    <x v="7"/>
    <x v="2"/>
    <x v="581"/>
    <x v="336"/>
    <x v="1"/>
    <x v="22"/>
    <x v="0"/>
    <x v="0"/>
    <x v="111"/>
    <x v="462"/>
    <x v="462"/>
    <x v="129"/>
    <x v="34"/>
    <x v="21"/>
    <x v="16"/>
    <x v="290"/>
    <x v="0"/>
    <x v="30"/>
    <x v="21"/>
    <x v="157"/>
    <x v="14"/>
  </r>
  <r>
    <x v="2334"/>
    <x v="0"/>
    <x v="7"/>
    <x v="2"/>
    <x v="581"/>
    <x v="336"/>
    <x v="2"/>
    <x v="4"/>
    <x v="0"/>
    <x v="0"/>
    <x v="3189"/>
    <x v="462"/>
    <x v="462"/>
    <x v="129"/>
    <x v="34"/>
    <x v="21"/>
    <x v="8"/>
    <x v="177"/>
    <x v="0"/>
    <x v="30"/>
    <x v="21"/>
    <x v="111"/>
    <x v="14"/>
  </r>
  <r>
    <x v="2335"/>
    <x v="0"/>
    <x v="7"/>
    <x v="2"/>
    <x v="581"/>
    <x v="336"/>
    <x v="2"/>
    <x v="19"/>
    <x v="0"/>
    <x v="0"/>
    <x v="3190"/>
    <x v="464"/>
    <x v="464"/>
    <x v="129"/>
    <x v="34"/>
    <x v="21"/>
    <x v="34"/>
    <x v="673"/>
    <x v="0"/>
    <x v="30"/>
    <x v="24"/>
    <x v="291"/>
    <x v="14"/>
  </r>
  <r>
    <x v="27"/>
    <x v="0"/>
    <x v="7"/>
    <x v="2"/>
    <x v="581"/>
    <x v="336"/>
    <x v="0"/>
    <x v="21"/>
    <x v="0"/>
    <x v="0"/>
    <x v="1453"/>
    <x v="469"/>
    <x v="467"/>
    <x v="129"/>
    <x v="34"/>
    <x v="21"/>
    <x v="15"/>
    <x v="245"/>
    <x v="0"/>
    <x v="30"/>
    <x v="21"/>
    <x v="143"/>
    <x v="14"/>
  </r>
  <r>
    <x v="2336"/>
    <x v="0"/>
    <x v="7"/>
    <x v="2"/>
    <x v="581"/>
    <x v="336"/>
    <x v="2"/>
    <x v="4"/>
    <x v="0"/>
    <x v="0"/>
    <x v="3191"/>
    <x v="476"/>
    <x v="475"/>
    <x v="129"/>
    <x v="34"/>
    <x v="21"/>
    <x v="8"/>
    <x v="177"/>
    <x v="0"/>
    <x v="30"/>
    <x v="21"/>
    <x v="111"/>
    <x v="14"/>
  </r>
  <r>
    <x v="2337"/>
    <x v="0"/>
    <x v="7"/>
    <x v="2"/>
    <x v="581"/>
    <x v="336"/>
    <x v="1"/>
    <x v="22"/>
    <x v="0"/>
    <x v="0"/>
    <x v="123"/>
    <x v="476"/>
    <x v="475"/>
    <x v="129"/>
    <x v="34"/>
    <x v="21"/>
    <x v="16"/>
    <x v="290"/>
    <x v="0"/>
    <x v="30"/>
    <x v="21"/>
    <x v="157"/>
    <x v="14"/>
  </r>
  <r>
    <x v="2338"/>
    <x v="0"/>
    <x v="7"/>
    <x v="2"/>
    <x v="581"/>
    <x v="336"/>
    <x v="2"/>
    <x v="19"/>
    <x v="0"/>
    <x v="0"/>
    <x v="3192"/>
    <x v="477"/>
    <x v="479"/>
    <x v="129"/>
    <x v="34"/>
    <x v="21"/>
    <x v="34"/>
    <x v="673"/>
    <x v="0"/>
    <x v="30"/>
    <x v="24"/>
    <x v="291"/>
    <x v="14"/>
  </r>
  <r>
    <x v="2339"/>
    <x v="0"/>
    <x v="7"/>
    <x v="2"/>
    <x v="581"/>
    <x v="336"/>
    <x v="1"/>
    <x v="22"/>
    <x v="0"/>
    <x v="0"/>
    <x v="112"/>
    <x v="503"/>
    <x v="501"/>
    <x v="129"/>
    <x v="34"/>
    <x v="21"/>
    <x v="16"/>
    <x v="290"/>
    <x v="0"/>
    <x v="30"/>
    <x v="21"/>
    <x v="157"/>
    <x v="14"/>
  </r>
  <r>
    <x v="2340"/>
    <x v="0"/>
    <x v="7"/>
    <x v="2"/>
    <x v="581"/>
    <x v="336"/>
    <x v="2"/>
    <x v="4"/>
    <x v="0"/>
    <x v="0"/>
    <x v="3193"/>
    <x v="503"/>
    <x v="501"/>
    <x v="129"/>
    <x v="34"/>
    <x v="21"/>
    <x v="8"/>
    <x v="177"/>
    <x v="0"/>
    <x v="30"/>
    <x v="21"/>
    <x v="111"/>
    <x v="14"/>
  </r>
  <r>
    <x v="2341"/>
    <x v="0"/>
    <x v="7"/>
    <x v="2"/>
    <x v="581"/>
    <x v="336"/>
    <x v="2"/>
    <x v="19"/>
    <x v="0"/>
    <x v="0"/>
    <x v="3194"/>
    <x v="508"/>
    <x v="507"/>
    <x v="129"/>
    <x v="34"/>
    <x v="21"/>
    <x v="34"/>
    <x v="673"/>
    <x v="0"/>
    <x v="30"/>
    <x v="24"/>
    <x v="291"/>
    <x v="14"/>
  </r>
  <r>
    <x v="28"/>
    <x v="0"/>
    <x v="7"/>
    <x v="2"/>
    <x v="581"/>
    <x v="336"/>
    <x v="0"/>
    <x v="21"/>
    <x v="0"/>
    <x v="0"/>
    <x v="1454"/>
    <x v="510"/>
    <x v="507"/>
    <x v="129"/>
    <x v="34"/>
    <x v="21"/>
    <x v="15"/>
    <x v="245"/>
    <x v="0"/>
    <x v="30"/>
    <x v="21"/>
    <x v="143"/>
    <x v="14"/>
  </r>
  <r>
    <x v="2342"/>
    <x v="0"/>
    <x v="7"/>
    <x v="2"/>
    <x v="581"/>
    <x v="336"/>
    <x v="1"/>
    <x v="22"/>
    <x v="0"/>
    <x v="0"/>
    <x v="124"/>
    <x v="515"/>
    <x v="514"/>
    <x v="129"/>
    <x v="34"/>
    <x v="21"/>
    <x v="16"/>
    <x v="290"/>
    <x v="0"/>
    <x v="30"/>
    <x v="21"/>
    <x v="157"/>
    <x v="14"/>
  </r>
  <r>
    <x v="2343"/>
    <x v="0"/>
    <x v="7"/>
    <x v="2"/>
    <x v="581"/>
    <x v="336"/>
    <x v="2"/>
    <x v="4"/>
    <x v="0"/>
    <x v="0"/>
    <x v="3195"/>
    <x v="515"/>
    <x v="514"/>
    <x v="129"/>
    <x v="34"/>
    <x v="21"/>
    <x v="8"/>
    <x v="177"/>
    <x v="0"/>
    <x v="30"/>
    <x v="21"/>
    <x v="111"/>
    <x v="14"/>
  </r>
  <r>
    <x v="2344"/>
    <x v="0"/>
    <x v="7"/>
    <x v="2"/>
    <x v="581"/>
    <x v="336"/>
    <x v="2"/>
    <x v="19"/>
    <x v="0"/>
    <x v="0"/>
    <x v="3196"/>
    <x v="519"/>
    <x v="521"/>
    <x v="129"/>
    <x v="34"/>
    <x v="21"/>
    <x v="34"/>
    <x v="673"/>
    <x v="0"/>
    <x v="30"/>
    <x v="24"/>
    <x v="291"/>
    <x v="14"/>
  </r>
  <r>
    <x v="2345"/>
    <x v="0"/>
    <x v="7"/>
    <x v="2"/>
    <x v="581"/>
    <x v="336"/>
    <x v="1"/>
    <x v="22"/>
    <x v="0"/>
    <x v="0"/>
    <x v="113"/>
    <x v="542"/>
    <x v="540"/>
    <x v="129"/>
    <x v="34"/>
    <x v="21"/>
    <x v="16"/>
    <x v="290"/>
    <x v="0"/>
    <x v="30"/>
    <x v="21"/>
    <x v="157"/>
    <x v="14"/>
  </r>
  <r>
    <x v="2346"/>
    <x v="0"/>
    <x v="7"/>
    <x v="2"/>
    <x v="581"/>
    <x v="336"/>
    <x v="2"/>
    <x v="4"/>
    <x v="0"/>
    <x v="0"/>
    <x v="3197"/>
    <x v="542"/>
    <x v="540"/>
    <x v="129"/>
    <x v="34"/>
    <x v="21"/>
    <x v="8"/>
    <x v="177"/>
    <x v="0"/>
    <x v="30"/>
    <x v="21"/>
    <x v="111"/>
    <x v="14"/>
  </r>
  <r>
    <x v="29"/>
    <x v="0"/>
    <x v="7"/>
    <x v="2"/>
    <x v="581"/>
    <x v="336"/>
    <x v="0"/>
    <x v="21"/>
    <x v="0"/>
    <x v="0"/>
    <x v="1455"/>
    <x v="548"/>
    <x v="546"/>
    <x v="129"/>
    <x v="34"/>
    <x v="21"/>
    <x v="15"/>
    <x v="245"/>
    <x v="0"/>
    <x v="30"/>
    <x v="21"/>
    <x v="143"/>
    <x v="14"/>
  </r>
  <r>
    <x v="2347"/>
    <x v="0"/>
    <x v="7"/>
    <x v="2"/>
    <x v="581"/>
    <x v="336"/>
    <x v="2"/>
    <x v="19"/>
    <x v="0"/>
    <x v="0"/>
    <x v="3198"/>
    <x v="549"/>
    <x v="549"/>
    <x v="129"/>
    <x v="34"/>
    <x v="21"/>
    <x v="34"/>
    <x v="673"/>
    <x v="0"/>
    <x v="30"/>
    <x v="24"/>
    <x v="291"/>
    <x v="14"/>
  </r>
  <r>
    <x v="2348"/>
    <x v="0"/>
    <x v="7"/>
    <x v="2"/>
    <x v="581"/>
    <x v="336"/>
    <x v="1"/>
    <x v="22"/>
    <x v="0"/>
    <x v="0"/>
    <x v="125"/>
    <x v="554"/>
    <x v="552"/>
    <x v="129"/>
    <x v="34"/>
    <x v="21"/>
    <x v="16"/>
    <x v="290"/>
    <x v="0"/>
    <x v="30"/>
    <x v="21"/>
    <x v="157"/>
    <x v="14"/>
  </r>
  <r>
    <x v="2349"/>
    <x v="0"/>
    <x v="7"/>
    <x v="2"/>
    <x v="581"/>
    <x v="336"/>
    <x v="2"/>
    <x v="4"/>
    <x v="0"/>
    <x v="0"/>
    <x v="3199"/>
    <x v="554"/>
    <x v="552"/>
    <x v="129"/>
    <x v="34"/>
    <x v="21"/>
    <x v="8"/>
    <x v="177"/>
    <x v="0"/>
    <x v="30"/>
    <x v="21"/>
    <x v="111"/>
    <x v="14"/>
  </r>
  <r>
    <x v="2350"/>
    <x v="0"/>
    <x v="7"/>
    <x v="2"/>
    <x v="581"/>
    <x v="336"/>
    <x v="2"/>
    <x v="19"/>
    <x v="0"/>
    <x v="0"/>
    <x v="3200"/>
    <x v="565"/>
    <x v="563"/>
    <x v="129"/>
    <x v="34"/>
    <x v="21"/>
    <x v="34"/>
    <x v="673"/>
    <x v="0"/>
    <x v="30"/>
    <x v="24"/>
    <x v="291"/>
    <x v="14"/>
  </r>
  <r>
    <x v="2351"/>
    <x v="0"/>
    <x v="7"/>
    <x v="2"/>
    <x v="581"/>
    <x v="336"/>
    <x v="1"/>
    <x v="22"/>
    <x v="0"/>
    <x v="0"/>
    <x v="114"/>
    <x v="580"/>
    <x v="582"/>
    <x v="129"/>
    <x v="34"/>
    <x v="21"/>
    <x v="16"/>
    <x v="290"/>
    <x v="0"/>
    <x v="30"/>
    <x v="21"/>
    <x v="157"/>
    <x v="14"/>
  </r>
  <r>
    <x v="2352"/>
    <x v="0"/>
    <x v="7"/>
    <x v="2"/>
    <x v="581"/>
    <x v="336"/>
    <x v="2"/>
    <x v="4"/>
    <x v="0"/>
    <x v="0"/>
    <x v="3201"/>
    <x v="580"/>
    <x v="582"/>
    <x v="129"/>
    <x v="34"/>
    <x v="21"/>
    <x v="8"/>
    <x v="177"/>
    <x v="0"/>
    <x v="30"/>
    <x v="21"/>
    <x v="111"/>
    <x v="14"/>
  </r>
  <r>
    <x v="30"/>
    <x v="0"/>
    <x v="7"/>
    <x v="2"/>
    <x v="581"/>
    <x v="336"/>
    <x v="0"/>
    <x v="21"/>
    <x v="0"/>
    <x v="0"/>
    <x v="1456"/>
    <x v="587"/>
    <x v="590"/>
    <x v="129"/>
    <x v="34"/>
    <x v="21"/>
    <x v="15"/>
    <x v="245"/>
    <x v="0"/>
    <x v="30"/>
    <x v="21"/>
    <x v="143"/>
    <x v="14"/>
  </r>
  <r>
    <x v="2355"/>
    <x v="0"/>
    <x v="7"/>
    <x v="2"/>
    <x v="581"/>
    <x v="336"/>
    <x v="2"/>
    <x v="19"/>
    <x v="0"/>
    <x v="0"/>
    <x v="3203"/>
    <x v="591"/>
    <x v="596"/>
    <x v="129"/>
    <x v="34"/>
    <x v="21"/>
    <x v="34"/>
    <x v="673"/>
    <x v="0"/>
    <x v="30"/>
    <x v="24"/>
    <x v="291"/>
    <x v="14"/>
  </r>
  <r>
    <x v="2353"/>
    <x v="0"/>
    <x v="7"/>
    <x v="2"/>
    <x v="581"/>
    <x v="336"/>
    <x v="1"/>
    <x v="22"/>
    <x v="0"/>
    <x v="0"/>
    <x v="126"/>
    <x v="593"/>
    <x v="596"/>
    <x v="129"/>
    <x v="34"/>
    <x v="21"/>
    <x v="16"/>
    <x v="290"/>
    <x v="0"/>
    <x v="30"/>
    <x v="21"/>
    <x v="157"/>
    <x v="14"/>
  </r>
  <r>
    <x v="2354"/>
    <x v="0"/>
    <x v="7"/>
    <x v="2"/>
    <x v="581"/>
    <x v="336"/>
    <x v="2"/>
    <x v="4"/>
    <x v="0"/>
    <x v="0"/>
    <x v="3202"/>
    <x v="593"/>
    <x v="596"/>
    <x v="129"/>
    <x v="34"/>
    <x v="21"/>
    <x v="8"/>
    <x v="177"/>
    <x v="0"/>
    <x v="30"/>
    <x v="21"/>
    <x v="111"/>
    <x v="14"/>
  </r>
  <r>
    <x v="31"/>
    <x v="0"/>
    <x v="7"/>
    <x v="2"/>
    <x v="581"/>
    <x v="336"/>
    <x v="0"/>
    <x v="21"/>
    <x v="0"/>
    <x v="0"/>
    <x v="1457"/>
    <x v="623"/>
    <x v="630"/>
    <x v="129"/>
    <x v="34"/>
    <x v="21"/>
    <x v="15"/>
    <x v="245"/>
    <x v="0"/>
    <x v="30"/>
    <x v="21"/>
    <x v="143"/>
    <x v="14"/>
  </r>
  <r>
    <x v="1924"/>
    <x v="0"/>
    <x v="7"/>
    <x v="2"/>
    <x v="581"/>
    <x v="336"/>
    <x v="0"/>
    <x v="22"/>
    <x v="0"/>
    <x v="0"/>
    <x v="127"/>
    <x v="623"/>
    <x v="630"/>
    <x v="129"/>
    <x v="34"/>
    <x v="21"/>
    <x v="39"/>
    <x v="848"/>
    <x v="0"/>
    <x v="30"/>
    <x v="21"/>
    <x v="326"/>
    <x v="14"/>
  </r>
  <r>
    <x v="4061"/>
    <x v="0"/>
    <x v="7"/>
    <x v="2"/>
    <x v="584"/>
    <x v="335"/>
    <x v="0"/>
    <x v="22"/>
    <x v="0"/>
    <x v="0"/>
    <x v="101"/>
    <x v="14"/>
    <x v="12"/>
    <x v="184"/>
    <x v="34"/>
    <x v="21"/>
    <x v="39"/>
    <x v="936"/>
    <x v="0"/>
    <x v="30"/>
    <x v="19"/>
    <x v="317"/>
    <x v="14"/>
  </r>
  <r>
    <x v="4062"/>
    <x v="0"/>
    <x v="7"/>
    <x v="2"/>
    <x v="584"/>
    <x v="335"/>
    <x v="0"/>
    <x v="22"/>
    <x v="0"/>
    <x v="0"/>
    <x v="102"/>
    <x v="26"/>
    <x v="24"/>
    <x v="184"/>
    <x v="34"/>
    <x v="21"/>
    <x v="39"/>
    <x v="936"/>
    <x v="0"/>
    <x v="30"/>
    <x v="19"/>
    <x v="317"/>
    <x v="14"/>
  </r>
  <r>
    <x v="4063"/>
    <x v="0"/>
    <x v="7"/>
    <x v="2"/>
    <x v="584"/>
    <x v="335"/>
    <x v="0"/>
    <x v="22"/>
    <x v="0"/>
    <x v="0"/>
    <x v="144"/>
    <x v="43"/>
    <x v="42"/>
    <x v="184"/>
    <x v="34"/>
    <x v="21"/>
    <x v="39"/>
    <x v="936"/>
    <x v="0"/>
    <x v="30"/>
    <x v="19"/>
    <x v="317"/>
    <x v="14"/>
  </r>
  <r>
    <x v="3"/>
    <x v="0"/>
    <x v="7"/>
    <x v="2"/>
    <x v="584"/>
    <x v="335"/>
    <x v="0"/>
    <x v="21"/>
    <x v="0"/>
    <x v="0"/>
    <x v="1429"/>
    <x v="71"/>
    <x v="70"/>
    <x v="184"/>
    <x v="34"/>
    <x v="21"/>
    <x v="15"/>
    <x v="314"/>
    <x v="0"/>
    <x v="30"/>
    <x v="21"/>
    <x v="143"/>
    <x v="14"/>
  </r>
  <r>
    <x v="44"/>
    <x v="0"/>
    <x v="7"/>
    <x v="2"/>
    <x v="584"/>
    <x v="335"/>
    <x v="2"/>
    <x v="23"/>
    <x v="0"/>
    <x v="0"/>
    <x v="2378"/>
    <x v="96"/>
    <x v="92"/>
    <x v="184"/>
    <x v="34"/>
    <x v="21"/>
    <x v="0"/>
    <x v="21"/>
    <x v="0"/>
    <x v="30"/>
    <x v="21"/>
    <x v="13"/>
    <x v="14"/>
  </r>
  <r>
    <x v="45"/>
    <x v="0"/>
    <x v="7"/>
    <x v="2"/>
    <x v="584"/>
    <x v="335"/>
    <x v="2"/>
    <x v="23"/>
    <x v="0"/>
    <x v="0"/>
    <x v="2379"/>
    <x v="141"/>
    <x v="137"/>
    <x v="184"/>
    <x v="34"/>
    <x v="21"/>
    <x v="0"/>
    <x v="21"/>
    <x v="0"/>
    <x v="30"/>
    <x v="21"/>
    <x v="13"/>
    <x v="14"/>
  </r>
  <r>
    <x v="46"/>
    <x v="0"/>
    <x v="7"/>
    <x v="2"/>
    <x v="584"/>
    <x v="335"/>
    <x v="2"/>
    <x v="23"/>
    <x v="0"/>
    <x v="0"/>
    <x v="2380"/>
    <x v="183"/>
    <x v="183"/>
    <x v="184"/>
    <x v="34"/>
    <x v="21"/>
    <x v="0"/>
    <x v="21"/>
    <x v="0"/>
    <x v="30"/>
    <x v="21"/>
    <x v="13"/>
    <x v="14"/>
  </r>
  <r>
    <x v="47"/>
    <x v="0"/>
    <x v="7"/>
    <x v="2"/>
    <x v="584"/>
    <x v="335"/>
    <x v="2"/>
    <x v="23"/>
    <x v="0"/>
    <x v="0"/>
    <x v="2381"/>
    <x v="227"/>
    <x v="227"/>
    <x v="184"/>
    <x v="34"/>
    <x v="21"/>
    <x v="0"/>
    <x v="21"/>
    <x v="0"/>
    <x v="30"/>
    <x v="21"/>
    <x v="13"/>
    <x v="14"/>
  </r>
  <r>
    <x v="48"/>
    <x v="0"/>
    <x v="7"/>
    <x v="2"/>
    <x v="584"/>
    <x v="335"/>
    <x v="2"/>
    <x v="23"/>
    <x v="0"/>
    <x v="0"/>
    <x v="2382"/>
    <x v="271"/>
    <x v="270"/>
    <x v="184"/>
    <x v="34"/>
    <x v="21"/>
    <x v="0"/>
    <x v="21"/>
    <x v="0"/>
    <x v="30"/>
    <x v="21"/>
    <x v="13"/>
    <x v="14"/>
  </r>
  <r>
    <x v="49"/>
    <x v="0"/>
    <x v="7"/>
    <x v="2"/>
    <x v="584"/>
    <x v="335"/>
    <x v="2"/>
    <x v="23"/>
    <x v="0"/>
    <x v="0"/>
    <x v="2383"/>
    <x v="314"/>
    <x v="315"/>
    <x v="184"/>
    <x v="34"/>
    <x v="21"/>
    <x v="0"/>
    <x v="21"/>
    <x v="0"/>
    <x v="30"/>
    <x v="21"/>
    <x v="13"/>
    <x v="14"/>
  </r>
  <r>
    <x v="50"/>
    <x v="0"/>
    <x v="7"/>
    <x v="2"/>
    <x v="584"/>
    <x v="335"/>
    <x v="2"/>
    <x v="23"/>
    <x v="0"/>
    <x v="0"/>
    <x v="2384"/>
    <x v="407"/>
    <x v="405"/>
    <x v="184"/>
    <x v="34"/>
    <x v="21"/>
    <x v="0"/>
    <x v="21"/>
    <x v="0"/>
    <x v="30"/>
    <x v="21"/>
    <x v="13"/>
    <x v="14"/>
  </r>
  <r>
    <x v="51"/>
    <x v="0"/>
    <x v="7"/>
    <x v="2"/>
    <x v="584"/>
    <x v="335"/>
    <x v="2"/>
    <x v="23"/>
    <x v="0"/>
    <x v="0"/>
    <x v="2385"/>
    <x v="449"/>
    <x v="449"/>
    <x v="184"/>
    <x v="34"/>
    <x v="21"/>
    <x v="0"/>
    <x v="21"/>
    <x v="0"/>
    <x v="30"/>
    <x v="21"/>
    <x v="13"/>
    <x v="14"/>
  </r>
  <r>
    <x v="52"/>
    <x v="0"/>
    <x v="7"/>
    <x v="2"/>
    <x v="584"/>
    <x v="335"/>
    <x v="2"/>
    <x v="23"/>
    <x v="0"/>
    <x v="0"/>
    <x v="2386"/>
    <x v="490"/>
    <x v="491"/>
    <x v="184"/>
    <x v="34"/>
    <x v="21"/>
    <x v="0"/>
    <x v="21"/>
    <x v="0"/>
    <x v="30"/>
    <x v="21"/>
    <x v="13"/>
    <x v="14"/>
  </r>
  <r>
    <x v="53"/>
    <x v="0"/>
    <x v="7"/>
    <x v="2"/>
    <x v="584"/>
    <x v="335"/>
    <x v="2"/>
    <x v="23"/>
    <x v="0"/>
    <x v="0"/>
    <x v="2387"/>
    <x v="529"/>
    <x v="527"/>
    <x v="184"/>
    <x v="34"/>
    <x v="21"/>
    <x v="0"/>
    <x v="21"/>
    <x v="0"/>
    <x v="30"/>
    <x v="21"/>
    <x v="13"/>
    <x v="14"/>
  </r>
  <r>
    <x v="54"/>
    <x v="0"/>
    <x v="7"/>
    <x v="2"/>
    <x v="584"/>
    <x v="335"/>
    <x v="2"/>
    <x v="23"/>
    <x v="0"/>
    <x v="0"/>
    <x v="2388"/>
    <x v="569"/>
    <x v="565"/>
    <x v="184"/>
    <x v="34"/>
    <x v="21"/>
    <x v="0"/>
    <x v="21"/>
    <x v="0"/>
    <x v="30"/>
    <x v="21"/>
    <x v="13"/>
    <x v="14"/>
  </r>
  <r>
    <x v="55"/>
    <x v="0"/>
    <x v="7"/>
    <x v="2"/>
    <x v="584"/>
    <x v="335"/>
    <x v="2"/>
    <x v="23"/>
    <x v="0"/>
    <x v="0"/>
    <x v="2389"/>
    <x v="605"/>
    <x v="611"/>
    <x v="184"/>
    <x v="34"/>
    <x v="21"/>
    <x v="0"/>
    <x v="21"/>
    <x v="0"/>
    <x v="30"/>
    <x v="21"/>
    <x v="13"/>
    <x v="14"/>
  </r>
  <r>
    <x v="1925"/>
    <x v="0"/>
    <x v="7"/>
    <x v="2"/>
    <x v="584"/>
    <x v="335"/>
    <x v="0"/>
    <x v="22"/>
    <x v="0"/>
    <x v="0"/>
    <x v="145"/>
    <x v="640"/>
    <x v="645"/>
    <x v="184"/>
    <x v="34"/>
    <x v="21"/>
    <x v="39"/>
    <x v="936"/>
    <x v="0"/>
    <x v="30"/>
    <x v="21"/>
    <x v="326"/>
    <x v="14"/>
  </r>
  <r>
    <x v="4"/>
    <x v="0"/>
    <x v="7"/>
    <x v="2"/>
    <x v="584"/>
    <x v="335"/>
    <x v="0"/>
    <x v="21"/>
    <x v="0"/>
    <x v="0"/>
    <x v="1430"/>
    <x v="652"/>
    <x v="658"/>
    <x v="184"/>
    <x v="34"/>
    <x v="21"/>
    <x v="15"/>
    <x v="314"/>
    <x v="0"/>
    <x v="30"/>
    <x v="21"/>
    <x v="143"/>
    <x v="14"/>
  </r>
  <r>
    <x v="1926"/>
    <x v="0"/>
    <x v="7"/>
    <x v="2"/>
    <x v="584"/>
    <x v="335"/>
    <x v="0"/>
    <x v="22"/>
    <x v="0"/>
    <x v="0"/>
    <x v="146"/>
    <x v="666"/>
    <x v="669"/>
    <x v="184"/>
    <x v="34"/>
    <x v="21"/>
    <x v="39"/>
    <x v="936"/>
    <x v="0"/>
    <x v="30"/>
    <x v="21"/>
    <x v="326"/>
    <x v="14"/>
  </r>
  <r>
    <x v="5"/>
    <x v="0"/>
    <x v="7"/>
    <x v="2"/>
    <x v="584"/>
    <x v="335"/>
    <x v="0"/>
    <x v="21"/>
    <x v="0"/>
    <x v="0"/>
    <x v="1431"/>
    <x v="676"/>
    <x v="682"/>
    <x v="184"/>
    <x v="34"/>
    <x v="21"/>
    <x v="15"/>
    <x v="314"/>
    <x v="0"/>
    <x v="30"/>
    <x v="21"/>
    <x v="143"/>
    <x v="14"/>
  </r>
  <r>
    <x v="1927"/>
    <x v="0"/>
    <x v="7"/>
    <x v="2"/>
    <x v="584"/>
    <x v="335"/>
    <x v="0"/>
    <x v="22"/>
    <x v="0"/>
    <x v="0"/>
    <x v="128"/>
    <x v="689"/>
    <x v="695"/>
    <x v="184"/>
    <x v="34"/>
    <x v="21"/>
    <x v="39"/>
    <x v="936"/>
    <x v="0"/>
    <x v="30"/>
    <x v="21"/>
    <x v="326"/>
    <x v="14"/>
  </r>
  <r>
    <x v="3360"/>
    <x v="0"/>
    <x v="7"/>
    <x v="2"/>
    <x v="584"/>
    <x v="335"/>
    <x v="1"/>
    <x v="21"/>
    <x v="0"/>
    <x v="0"/>
    <x v="3749"/>
    <x v="700"/>
    <x v="706"/>
    <x v="184"/>
    <x v="34"/>
    <x v="21"/>
    <x v="2"/>
    <x v="63"/>
    <x v="0"/>
    <x v="30"/>
    <x v="21"/>
    <x v="40"/>
    <x v="14"/>
  </r>
  <r>
    <x v="3126"/>
    <x v="0"/>
    <x v="7"/>
    <x v="2"/>
    <x v="584"/>
    <x v="335"/>
    <x v="1"/>
    <x v="22"/>
    <x v="0"/>
    <x v="0"/>
    <x v="3519"/>
    <x v="709"/>
    <x v="716"/>
    <x v="184"/>
    <x v="34"/>
    <x v="21"/>
    <x v="16"/>
    <x v="374"/>
    <x v="0"/>
    <x v="30"/>
    <x v="21"/>
    <x v="157"/>
    <x v="14"/>
  </r>
  <r>
    <x v="3362"/>
    <x v="0"/>
    <x v="7"/>
    <x v="2"/>
    <x v="584"/>
    <x v="335"/>
    <x v="1"/>
    <x v="21"/>
    <x v="0"/>
    <x v="0"/>
    <x v="3751"/>
    <x v="715"/>
    <x v="725"/>
    <x v="184"/>
    <x v="34"/>
    <x v="21"/>
    <x v="2"/>
    <x v="63"/>
    <x v="0"/>
    <x v="30"/>
    <x v="21"/>
    <x v="40"/>
    <x v="14"/>
  </r>
  <r>
    <x v="84"/>
    <x v="1"/>
    <x v="7"/>
    <x v="0"/>
    <x v="338"/>
    <x v="457"/>
    <x v="0"/>
    <x v="22"/>
    <x v="0"/>
    <x v="0"/>
    <x v="148"/>
    <x v="52"/>
    <x v="52"/>
    <x v="163"/>
    <x v="34"/>
    <x v="21"/>
    <x v="39"/>
    <x v="906"/>
    <x v="0"/>
    <x v="30"/>
    <x v="21"/>
    <x v="326"/>
    <x v="14"/>
  </r>
  <r>
    <x v="85"/>
    <x v="1"/>
    <x v="7"/>
    <x v="0"/>
    <x v="338"/>
    <x v="457"/>
    <x v="0"/>
    <x v="22"/>
    <x v="0"/>
    <x v="0"/>
    <x v="156"/>
    <x v="76"/>
    <x v="72"/>
    <x v="163"/>
    <x v="34"/>
    <x v="21"/>
    <x v="39"/>
    <x v="906"/>
    <x v="0"/>
    <x v="30"/>
    <x v="21"/>
    <x v="326"/>
    <x v="14"/>
  </r>
  <r>
    <x v="88"/>
    <x v="1"/>
    <x v="7"/>
    <x v="0"/>
    <x v="338"/>
    <x v="457"/>
    <x v="0"/>
    <x v="21"/>
    <x v="0"/>
    <x v="0"/>
    <x v="1223"/>
    <x v="101"/>
    <x v="95"/>
    <x v="163"/>
    <x v="34"/>
    <x v="21"/>
    <x v="15"/>
    <x v="294"/>
    <x v="0"/>
    <x v="30"/>
    <x v="21"/>
    <x v="143"/>
    <x v="14"/>
  </r>
  <r>
    <x v="89"/>
    <x v="1"/>
    <x v="7"/>
    <x v="0"/>
    <x v="338"/>
    <x v="457"/>
    <x v="0"/>
    <x v="21"/>
    <x v="0"/>
    <x v="0"/>
    <x v="1235"/>
    <x v="123"/>
    <x v="120"/>
    <x v="163"/>
    <x v="34"/>
    <x v="21"/>
    <x v="15"/>
    <x v="294"/>
    <x v="0"/>
    <x v="30"/>
    <x v="21"/>
    <x v="143"/>
    <x v="14"/>
  </r>
  <r>
    <x v="1928"/>
    <x v="1"/>
    <x v="7"/>
    <x v="0"/>
    <x v="338"/>
    <x v="457"/>
    <x v="0"/>
    <x v="22"/>
    <x v="0"/>
    <x v="0"/>
    <x v="157"/>
    <x v="123"/>
    <x v="124"/>
    <x v="163"/>
    <x v="34"/>
    <x v="21"/>
    <x v="39"/>
    <x v="906"/>
    <x v="0"/>
    <x v="30"/>
    <x v="26"/>
    <x v="348"/>
    <x v="14"/>
  </r>
  <r>
    <x v="90"/>
    <x v="1"/>
    <x v="7"/>
    <x v="0"/>
    <x v="338"/>
    <x v="457"/>
    <x v="0"/>
    <x v="21"/>
    <x v="0"/>
    <x v="0"/>
    <x v="1224"/>
    <x v="144"/>
    <x v="144"/>
    <x v="163"/>
    <x v="34"/>
    <x v="21"/>
    <x v="15"/>
    <x v="294"/>
    <x v="0"/>
    <x v="30"/>
    <x v="26"/>
    <x v="162"/>
    <x v="14"/>
  </r>
  <r>
    <x v="91"/>
    <x v="1"/>
    <x v="7"/>
    <x v="0"/>
    <x v="338"/>
    <x v="457"/>
    <x v="0"/>
    <x v="21"/>
    <x v="0"/>
    <x v="0"/>
    <x v="1236"/>
    <x v="170"/>
    <x v="173"/>
    <x v="163"/>
    <x v="34"/>
    <x v="21"/>
    <x v="15"/>
    <x v="294"/>
    <x v="0"/>
    <x v="30"/>
    <x v="26"/>
    <x v="162"/>
    <x v="14"/>
  </r>
  <r>
    <x v="1929"/>
    <x v="1"/>
    <x v="7"/>
    <x v="0"/>
    <x v="338"/>
    <x v="457"/>
    <x v="0"/>
    <x v="22"/>
    <x v="0"/>
    <x v="0"/>
    <x v="158"/>
    <x v="170"/>
    <x v="173"/>
    <x v="163"/>
    <x v="34"/>
    <x v="21"/>
    <x v="39"/>
    <x v="906"/>
    <x v="0"/>
    <x v="30"/>
    <x v="26"/>
    <x v="348"/>
    <x v="14"/>
  </r>
  <r>
    <x v="92"/>
    <x v="1"/>
    <x v="7"/>
    <x v="0"/>
    <x v="338"/>
    <x v="457"/>
    <x v="0"/>
    <x v="21"/>
    <x v="0"/>
    <x v="0"/>
    <x v="1225"/>
    <x v="195"/>
    <x v="196"/>
    <x v="163"/>
    <x v="34"/>
    <x v="21"/>
    <x v="15"/>
    <x v="294"/>
    <x v="0"/>
    <x v="30"/>
    <x v="26"/>
    <x v="162"/>
    <x v="14"/>
  </r>
  <r>
    <x v="1930"/>
    <x v="1"/>
    <x v="7"/>
    <x v="0"/>
    <x v="338"/>
    <x v="457"/>
    <x v="0"/>
    <x v="22"/>
    <x v="0"/>
    <x v="0"/>
    <x v="149"/>
    <x v="217"/>
    <x v="219"/>
    <x v="163"/>
    <x v="34"/>
    <x v="21"/>
    <x v="39"/>
    <x v="906"/>
    <x v="0"/>
    <x v="30"/>
    <x v="26"/>
    <x v="348"/>
    <x v="14"/>
  </r>
  <r>
    <x v="93"/>
    <x v="1"/>
    <x v="7"/>
    <x v="0"/>
    <x v="338"/>
    <x v="457"/>
    <x v="0"/>
    <x v="21"/>
    <x v="0"/>
    <x v="0"/>
    <x v="1237"/>
    <x v="220"/>
    <x v="223"/>
    <x v="163"/>
    <x v="34"/>
    <x v="21"/>
    <x v="15"/>
    <x v="294"/>
    <x v="0"/>
    <x v="30"/>
    <x v="26"/>
    <x v="162"/>
    <x v="14"/>
  </r>
  <r>
    <x v="94"/>
    <x v="1"/>
    <x v="7"/>
    <x v="0"/>
    <x v="338"/>
    <x v="457"/>
    <x v="0"/>
    <x v="21"/>
    <x v="0"/>
    <x v="0"/>
    <x v="1226"/>
    <x v="247"/>
    <x v="249"/>
    <x v="163"/>
    <x v="34"/>
    <x v="21"/>
    <x v="15"/>
    <x v="294"/>
    <x v="0"/>
    <x v="30"/>
    <x v="26"/>
    <x v="162"/>
    <x v="14"/>
  </r>
  <r>
    <x v="1931"/>
    <x v="1"/>
    <x v="7"/>
    <x v="0"/>
    <x v="338"/>
    <x v="457"/>
    <x v="0"/>
    <x v="22"/>
    <x v="0"/>
    <x v="0"/>
    <x v="150"/>
    <x v="264"/>
    <x v="268"/>
    <x v="163"/>
    <x v="34"/>
    <x v="21"/>
    <x v="39"/>
    <x v="906"/>
    <x v="0"/>
    <x v="30"/>
    <x v="26"/>
    <x v="348"/>
    <x v="14"/>
  </r>
  <r>
    <x v="95"/>
    <x v="1"/>
    <x v="7"/>
    <x v="0"/>
    <x v="338"/>
    <x v="457"/>
    <x v="0"/>
    <x v="21"/>
    <x v="0"/>
    <x v="0"/>
    <x v="1238"/>
    <x v="271"/>
    <x v="274"/>
    <x v="163"/>
    <x v="34"/>
    <x v="21"/>
    <x v="15"/>
    <x v="294"/>
    <x v="0"/>
    <x v="30"/>
    <x v="26"/>
    <x v="162"/>
    <x v="14"/>
  </r>
  <r>
    <x v="96"/>
    <x v="1"/>
    <x v="7"/>
    <x v="0"/>
    <x v="338"/>
    <x v="457"/>
    <x v="0"/>
    <x v="21"/>
    <x v="0"/>
    <x v="0"/>
    <x v="1239"/>
    <x v="296"/>
    <x v="301"/>
    <x v="163"/>
    <x v="34"/>
    <x v="21"/>
    <x v="15"/>
    <x v="294"/>
    <x v="0"/>
    <x v="30"/>
    <x v="26"/>
    <x v="162"/>
    <x v="14"/>
  </r>
  <r>
    <x v="86"/>
    <x v="1"/>
    <x v="7"/>
    <x v="0"/>
    <x v="338"/>
    <x v="457"/>
    <x v="0"/>
    <x v="22"/>
    <x v="0"/>
    <x v="0"/>
    <x v="159"/>
    <x v="311"/>
    <x v="315"/>
    <x v="163"/>
    <x v="34"/>
    <x v="21"/>
    <x v="39"/>
    <x v="906"/>
    <x v="0"/>
    <x v="30"/>
    <x v="26"/>
    <x v="348"/>
    <x v="14"/>
  </r>
  <r>
    <x v="97"/>
    <x v="1"/>
    <x v="7"/>
    <x v="0"/>
    <x v="338"/>
    <x v="457"/>
    <x v="0"/>
    <x v="21"/>
    <x v="0"/>
    <x v="0"/>
    <x v="1227"/>
    <x v="319"/>
    <x v="326"/>
    <x v="163"/>
    <x v="34"/>
    <x v="21"/>
    <x v="15"/>
    <x v="294"/>
    <x v="0"/>
    <x v="30"/>
    <x v="26"/>
    <x v="162"/>
    <x v="14"/>
  </r>
  <r>
    <x v="98"/>
    <x v="1"/>
    <x v="7"/>
    <x v="0"/>
    <x v="338"/>
    <x v="457"/>
    <x v="0"/>
    <x v="21"/>
    <x v="0"/>
    <x v="0"/>
    <x v="1240"/>
    <x v="347"/>
    <x v="352"/>
    <x v="163"/>
    <x v="34"/>
    <x v="21"/>
    <x v="15"/>
    <x v="294"/>
    <x v="0"/>
    <x v="30"/>
    <x v="26"/>
    <x v="162"/>
    <x v="14"/>
  </r>
  <r>
    <x v="1932"/>
    <x v="1"/>
    <x v="7"/>
    <x v="0"/>
    <x v="338"/>
    <x v="457"/>
    <x v="0"/>
    <x v="22"/>
    <x v="0"/>
    <x v="0"/>
    <x v="151"/>
    <x v="361"/>
    <x v="362"/>
    <x v="163"/>
    <x v="34"/>
    <x v="21"/>
    <x v="39"/>
    <x v="906"/>
    <x v="0"/>
    <x v="30"/>
    <x v="26"/>
    <x v="348"/>
    <x v="14"/>
  </r>
  <r>
    <x v="99"/>
    <x v="1"/>
    <x v="7"/>
    <x v="0"/>
    <x v="338"/>
    <x v="457"/>
    <x v="0"/>
    <x v="21"/>
    <x v="0"/>
    <x v="0"/>
    <x v="1228"/>
    <x v="376"/>
    <x v="378"/>
    <x v="163"/>
    <x v="34"/>
    <x v="21"/>
    <x v="15"/>
    <x v="294"/>
    <x v="0"/>
    <x v="30"/>
    <x v="26"/>
    <x v="162"/>
    <x v="14"/>
  </r>
  <r>
    <x v="100"/>
    <x v="1"/>
    <x v="7"/>
    <x v="0"/>
    <x v="338"/>
    <x v="457"/>
    <x v="0"/>
    <x v="21"/>
    <x v="0"/>
    <x v="0"/>
    <x v="1229"/>
    <x v="403"/>
    <x v="405"/>
    <x v="163"/>
    <x v="34"/>
    <x v="21"/>
    <x v="15"/>
    <x v="294"/>
    <x v="0"/>
    <x v="30"/>
    <x v="26"/>
    <x v="162"/>
    <x v="14"/>
  </r>
  <r>
    <x v="1933"/>
    <x v="1"/>
    <x v="7"/>
    <x v="0"/>
    <x v="338"/>
    <x v="457"/>
    <x v="0"/>
    <x v="22"/>
    <x v="0"/>
    <x v="0"/>
    <x v="152"/>
    <x v="411"/>
    <x v="412"/>
    <x v="163"/>
    <x v="34"/>
    <x v="21"/>
    <x v="39"/>
    <x v="906"/>
    <x v="0"/>
    <x v="30"/>
    <x v="26"/>
    <x v="348"/>
    <x v="14"/>
  </r>
  <r>
    <x v="101"/>
    <x v="1"/>
    <x v="7"/>
    <x v="0"/>
    <x v="338"/>
    <x v="457"/>
    <x v="0"/>
    <x v="21"/>
    <x v="0"/>
    <x v="0"/>
    <x v="1241"/>
    <x v="428"/>
    <x v="430"/>
    <x v="163"/>
    <x v="34"/>
    <x v="21"/>
    <x v="15"/>
    <x v="294"/>
    <x v="0"/>
    <x v="30"/>
    <x v="26"/>
    <x v="162"/>
    <x v="14"/>
  </r>
  <r>
    <x v="102"/>
    <x v="1"/>
    <x v="7"/>
    <x v="0"/>
    <x v="338"/>
    <x v="457"/>
    <x v="0"/>
    <x v="21"/>
    <x v="0"/>
    <x v="0"/>
    <x v="1230"/>
    <x v="452"/>
    <x v="455"/>
    <x v="163"/>
    <x v="34"/>
    <x v="21"/>
    <x v="15"/>
    <x v="294"/>
    <x v="0"/>
    <x v="30"/>
    <x v="26"/>
    <x v="162"/>
    <x v="14"/>
  </r>
  <r>
    <x v="1934"/>
    <x v="1"/>
    <x v="7"/>
    <x v="0"/>
    <x v="338"/>
    <x v="457"/>
    <x v="0"/>
    <x v="22"/>
    <x v="0"/>
    <x v="0"/>
    <x v="160"/>
    <x v="455"/>
    <x v="458"/>
    <x v="163"/>
    <x v="34"/>
    <x v="21"/>
    <x v="39"/>
    <x v="906"/>
    <x v="0"/>
    <x v="30"/>
    <x v="26"/>
    <x v="348"/>
    <x v="14"/>
  </r>
  <r>
    <x v="103"/>
    <x v="1"/>
    <x v="7"/>
    <x v="0"/>
    <x v="338"/>
    <x v="457"/>
    <x v="0"/>
    <x v="21"/>
    <x v="0"/>
    <x v="0"/>
    <x v="1242"/>
    <x v="476"/>
    <x v="479"/>
    <x v="163"/>
    <x v="34"/>
    <x v="21"/>
    <x v="15"/>
    <x v="294"/>
    <x v="0"/>
    <x v="30"/>
    <x v="26"/>
    <x v="162"/>
    <x v="14"/>
  </r>
  <r>
    <x v="104"/>
    <x v="1"/>
    <x v="7"/>
    <x v="0"/>
    <x v="338"/>
    <x v="457"/>
    <x v="0"/>
    <x v="21"/>
    <x v="0"/>
    <x v="0"/>
    <x v="1231"/>
    <x v="500"/>
    <x v="501"/>
    <x v="163"/>
    <x v="34"/>
    <x v="21"/>
    <x v="15"/>
    <x v="294"/>
    <x v="0"/>
    <x v="30"/>
    <x v="26"/>
    <x v="162"/>
    <x v="14"/>
  </r>
  <r>
    <x v="1935"/>
    <x v="1"/>
    <x v="7"/>
    <x v="0"/>
    <x v="338"/>
    <x v="457"/>
    <x v="0"/>
    <x v="22"/>
    <x v="0"/>
    <x v="0"/>
    <x v="161"/>
    <x v="500"/>
    <x v="501"/>
    <x v="163"/>
    <x v="34"/>
    <x v="21"/>
    <x v="39"/>
    <x v="906"/>
    <x v="0"/>
    <x v="30"/>
    <x v="26"/>
    <x v="348"/>
    <x v="14"/>
  </r>
  <r>
    <x v="105"/>
    <x v="1"/>
    <x v="7"/>
    <x v="0"/>
    <x v="338"/>
    <x v="457"/>
    <x v="0"/>
    <x v="21"/>
    <x v="0"/>
    <x v="0"/>
    <x v="1243"/>
    <x v="522"/>
    <x v="524"/>
    <x v="163"/>
    <x v="34"/>
    <x v="21"/>
    <x v="15"/>
    <x v="294"/>
    <x v="0"/>
    <x v="30"/>
    <x v="26"/>
    <x v="162"/>
    <x v="14"/>
  </r>
  <r>
    <x v="1936"/>
    <x v="1"/>
    <x v="7"/>
    <x v="0"/>
    <x v="338"/>
    <x v="457"/>
    <x v="0"/>
    <x v="22"/>
    <x v="0"/>
    <x v="0"/>
    <x v="153"/>
    <x v="542"/>
    <x v="543"/>
    <x v="163"/>
    <x v="34"/>
    <x v="21"/>
    <x v="39"/>
    <x v="906"/>
    <x v="0"/>
    <x v="30"/>
    <x v="26"/>
    <x v="348"/>
    <x v="14"/>
  </r>
  <r>
    <x v="106"/>
    <x v="1"/>
    <x v="7"/>
    <x v="0"/>
    <x v="338"/>
    <x v="457"/>
    <x v="0"/>
    <x v="21"/>
    <x v="0"/>
    <x v="0"/>
    <x v="1232"/>
    <x v="545"/>
    <x v="543"/>
    <x v="163"/>
    <x v="34"/>
    <x v="21"/>
    <x v="15"/>
    <x v="294"/>
    <x v="0"/>
    <x v="30"/>
    <x v="21"/>
    <x v="143"/>
    <x v="14"/>
  </r>
  <r>
    <x v="107"/>
    <x v="1"/>
    <x v="7"/>
    <x v="0"/>
    <x v="338"/>
    <x v="457"/>
    <x v="0"/>
    <x v="21"/>
    <x v="0"/>
    <x v="0"/>
    <x v="1244"/>
    <x v="567"/>
    <x v="563"/>
    <x v="163"/>
    <x v="34"/>
    <x v="21"/>
    <x v="15"/>
    <x v="294"/>
    <x v="0"/>
    <x v="30"/>
    <x v="21"/>
    <x v="143"/>
    <x v="14"/>
  </r>
  <r>
    <x v="87"/>
    <x v="1"/>
    <x v="7"/>
    <x v="0"/>
    <x v="338"/>
    <x v="457"/>
    <x v="0"/>
    <x v="22"/>
    <x v="0"/>
    <x v="0"/>
    <x v="154"/>
    <x v="584"/>
    <x v="587"/>
    <x v="163"/>
    <x v="34"/>
    <x v="21"/>
    <x v="39"/>
    <x v="906"/>
    <x v="0"/>
    <x v="30"/>
    <x v="21"/>
    <x v="326"/>
    <x v="14"/>
  </r>
  <r>
    <x v="108"/>
    <x v="1"/>
    <x v="7"/>
    <x v="0"/>
    <x v="338"/>
    <x v="457"/>
    <x v="0"/>
    <x v="21"/>
    <x v="0"/>
    <x v="0"/>
    <x v="1233"/>
    <x v="584"/>
    <x v="587"/>
    <x v="163"/>
    <x v="34"/>
    <x v="21"/>
    <x v="15"/>
    <x v="294"/>
    <x v="0"/>
    <x v="30"/>
    <x v="21"/>
    <x v="143"/>
    <x v="14"/>
  </r>
  <r>
    <x v="109"/>
    <x v="1"/>
    <x v="7"/>
    <x v="0"/>
    <x v="338"/>
    <x v="457"/>
    <x v="0"/>
    <x v="21"/>
    <x v="0"/>
    <x v="0"/>
    <x v="1245"/>
    <x v="604"/>
    <x v="607"/>
    <x v="163"/>
    <x v="34"/>
    <x v="21"/>
    <x v="15"/>
    <x v="294"/>
    <x v="0"/>
    <x v="30"/>
    <x v="21"/>
    <x v="143"/>
    <x v="14"/>
  </r>
  <r>
    <x v="110"/>
    <x v="1"/>
    <x v="7"/>
    <x v="0"/>
    <x v="338"/>
    <x v="457"/>
    <x v="0"/>
    <x v="21"/>
    <x v="0"/>
    <x v="0"/>
    <x v="155"/>
    <x v="621"/>
    <x v="627"/>
    <x v="163"/>
    <x v="34"/>
    <x v="21"/>
    <x v="15"/>
    <x v="294"/>
    <x v="0"/>
    <x v="30"/>
    <x v="21"/>
    <x v="143"/>
    <x v="14"/>
  </r>
  <r>
    <x v="1937"/>
    <x v="1"/>
    <x v="7"/>
    <x v="0"/>
    <x v="338"/>
    <x v="457"/>
    <x v="0"/>
    <x v="22"/>
    <x v="0"/>
    <x v="0"/>
    <x v="1234"/>
    <x v="621"/>
    <x v="627"/>
    <x v="163"/>
    <x v="34"/>
    <x v="21"/>
    <x v="39"/>
    <x v="906"/>
    <x v="0"/>
    <x v="30"/>
    <x v="21"/>
    <x v="326"/>
    <x v="14"/>
  </r>
  <r>
    <x v="1938"/>
    <x v="1"/>
    <x v="7"/>
    <x v="0"/>
    <x v="338"/>
    <x v="457"/>
    <x v="0"/>
    <x v="22"/>
    <x v="0"/>
    <x v="0"/>
    <x v="162"/>
    <x v="637"/>
    <x v="642"/>
    <x v="163"/>
    <x v="34"/>
    <x v="21"/>
    <x v="39"/>
    <x v="906"/>
    <x v="0"/>
    <x v="30"/>
    <x v="21"/>
    <x v="326"/>
    <x v="14"/>
  </r>
  <r>
    <x v="152"/>
    <x v="2"/>
    <x v="7"/>
    <x v="2"/>
    <x v="501"/>
    <x v="504"/>
    <x v="0"/>
    <x v="21"/>
    <x v="0"/>
    <x v="0"/>
    <x v="1246"/>
    <x v="35"/>
    <x v="35"/>
    <x v="147"/>
    <x v="34"/>
    <x v="21"/>
    <x v="15"/>
    <x v="276"/>
    <x v="0"/>
    <x v="30"/>
    <x v="21"/>
    <x v="143"/>
    <x v="14"/>
  </r>
  <r>
    <x v="113"/>
    <x v="2"/>
    <x v="7"/>
    <x v="2"/>
    <x v="501"/>
    <x v="504"/>
    <x v="0"/>
    <x v="22"/>
    <x v="0"/>
    <x v="0"/>
    <x v="178"/>
    <x v="116"/>
    <x v="112"/>
    <x v="147"/>
    <x v="34"/>
    <x v="21"/>
    <x v="39"/>
    <x v="879"/>
    <x v="0"/>
    <x v="30"/>
    <x v="21"/>
    <x v="326"/>
    <x v="14"/>
  </r>
  <r>
    <x v="114"/>
    <x v="2"/>
    <x v="7"/>
    <x v="2"/>
    <x v="501"/>
    <x v="504"/>
    <x v="0"/>
    <x v="22"/>
    <x v="0"/>
    <x v="0"/>
    <x v="179"/>
    <x v="352"/>
    <x v="352"/>
    <x v="147"/>
    <x v="34"/>
    <x v="21"/>
    <x v="39"/>
    <x v="879"/>
    <x v="0"/>
    <x v="30"/>
    <x v="21"/>
    <x v="326"/>
    <x v="14"/>
  </r>
  <r>
    <x v="153"/>
    <x v="2"/>
    <x v="7"/>
    <x v="2"/>
    <x v="501"/>
    <x v="504"/>
    <x v="0"/>
    <x v="21"/>
    <x v="0"/>
    <x v="0"/>
    <x v="1247"/>
    <x v="417"/>
    <x v="415"/>
    <x v="147"/>
    <x v="34"/>
    <x v="21"/>
    <x v="15"/>
    <x v="276"/>
    <x v="0"/>
    <x v="30"/>
    <x v="21"/>
    <x v="143"/>
    <x v="14"/>
  </r>
  <r>
    <x v="2069"/>
    <x v="2"/>
    <x v="7"/>
    <x v="2"/>
    <x v="501"/>
    <x v="504"/>
    <x v="0"/>
    <x v="22"/>
    <x v="0"/>
    <x v="0"/>
    <x v="180"/>
    <x v="507"/>
    <x v="505"/>
    <x v="147"/>
    <x v="34"/>
    <x v="21"/>
    <x v="39"/>
    <x v="879"/>
    <x v="0"/>
    <x v="30"/>
    <x v="21"/>
    <x v="326"/>
    <x v="14"/>
  </r>
  <r>
    <x v="154"/>
    <x v="2"/>
    <x v="7"/>
    <x v="2"/>
    <x v="501"/>
    <x v="504"/>
    <x v="0"/>
    <x v="21"/>
    <x v="0"/>
    <x v="0"/>
    <x v="1248"/>
    <x v="576"/>
    <x v="574"/>
    <x v="147"/>
    <x v="34"/>
    <x v="21"/>
    <x v="15"/>
    <x v="276"/>
    <x v="0"/>
    <x v="30"/>
    <x v="21"/>
    <x v="143"/>
    <x v="14"/>
  </r>
  <r>
    <x v="196"/>
    <x v="2"/>
    <x v="7"/>
    <x v="2"/>
    <x v="501"/>
    <x v="504"/>
    <x v="2"/>
    <x v="23"/>
    <x v="0"/>
    <x v="0"/>
    <x v="2496"/>
    <x v="589"/>
    <x v="593"/>
    <x v="147"/>
    <x v="34"/>
    <x v="21"/>
    <x v="0"/>
    <x v="17"/>
    <x v="0"/>
    <x v="30"/>
    <x v="21"/>
    <x v="13"/>
    <x v="14"/>
  </r>
  <r>
    <x v="3365"/>
    <x v="2"/>
    <x v="7"/>
    <x v="2"/>
    <x v="501"/>
    <x v="504"/>
    <x v="0"/>
    <x v="21"/>
    <x v="0"/>
    <x v="0"/>
    <x v="3754"/>
    <x v="680"/>
    <x v="686"/>
    <x v="147"/>
    <x v="34"/>
    <x v="21"/>
    <x v="15"/>
    <x v="276"/>
    <x v="0"/>
    <x v="30"/>
    <x v="21"/>
    <x v="143"/>
    <x v="14"/>
  </r>
  <r>
    <x v="190"/>
    <x v="2"/>
    <x v="7"/>
    <x v="2"/>
    <x v="502"/>
    <x v="503"/>
    <x v="2"/>
    <x v="23"/>
    <x v="0"/>
    <x v="0"/>
    <x v="2490"/>
    <x v="76"/>
    <x v="70"/>
    <x v="127"/>
    <x v="34"/>
    <x v="21"/>
    <x v="0"/>
    <x v="14"/>
    <x v="0"/>
    <x v="30"/>
    <x v="16"/>
    <x v="10"/>
    <x v="14"/>
  </r>
  <r>
    <x v="191"/>
    <x v="2"/>
    <x v="7"/>
    <x v="2"/>
    <x v="502"/>
    <x v="503"/>
    <x v="2"/>
    <x v="23"/>
    <x v="0"/>
    <x v="0"/>
    <x v="2491"/>
    <x v="166"/>
    <x v="161"/>
    <x v="127"/>
    <x v="34"/>
    <x v="21"/>
    <x v="0"/>
    <x v="14"/>
    <x v="0"/>
    <x v="30"/>
    <x v="16"/>
    <x v="10"/>
    <x v="14"/>
  </r>
  <r>
    <x v="192"/>
    <x v="2"/>
    <x v="7"/>
    <x v="2"/>
    <x v="502"/>
    <x v="503"/>
    <x v="2"/>
    <x v="23"/>
    <x v="0"/>
    <x v="0"/>
    <x v="2492"/>
    <x v="253"/>
    <x v="249"/>
    <x v="127"/>
    <x v="34"/>
    <x v="21"/>
    <x v="0"/>
    <x v="14"/>
    <x v="0"/>
    <x v="30"/>
    <x v="16"/>
    <x v="10"/>
    <x v="14"/>
  </r>
  <r>
    <x v="193"/>
    <x v="2"/>
    <x v="7"/>
    <x v="2"/>
    <x v="502"/>
    <x v="503"/>
    <x v="2"/>
    <x v="23"/>
    <x v="0"/>
    <x v="0"/>
    <x v="2493"/>
    <x v="340"/>
    <x v="337"/>
    <x v="127"/>
    <x v="34"/>
    <x v="21"/>
    <x v="0"/>
    <x v="14"/>
    <x v="0"/>
    <x v="30"/>
    <x v="16"/>
    <x v="10"/>
    <x v="14"/>
  </r>
  <r>
    <x v="194"/>
    <x v="2"/>
    <x v="7"/>
    <x v="2"/>
    <x v="502"/>
    <x v="503"/>
    <x v="2"/>
    <x v="23"/>
    <x v="0"/>
    <x v="0"/>
    <x v="2494"/>
    <x v="432"/>
    <x v="426"/>
    <x v="127"/>
    <x v="34"/>
    <x v="21"/>
    <x v="0"/>
    <x v="14"/>
    <x v="0"/>
    <x v="30"/>
    <x v="16"/>
    <x v="10"/>
    <x v="14"/>
  </r>
  <r>
    <x v="195"/>
    <x v="2"/>
    <x v="7"/>
    <x v="2"/>
    <x v="502"/>
    <x v="503"/>
    <x v="2"/>
    <x v="23"/>
    <x v="0"/>
    <x v="0"/>
    <x v="2495"/>
    <x v="513"/>
    <x v="507"/>
    <x v="127"/>
    <x v="34"/>
    <x v="21"/>
    <x v="0"/>
    <x v="14"/>
    <x v="0"/>
    <x v="30"/>
    <x v="16"/>
    <x v="10"/>
    <x v="14"/>
  </r>
  <r>
    <x v="182"/>
    <x v="2"/>
    <x v="7"/>
    <x v="2"/>
    <x v="503"/>
    <x v="212"/>
    <x v="0"/>
    <x v="22"/>
    <x v="0"/>
    <x v="0"/>
    <x v="1786"/>
    <x v="35"/>
    <x v="39"/>
    <x v="256"/>
    <x v="34"/>
    <x v="21"/>
    <x v="39"/>
    <x v="1041"/>
    <x v="0"/>
    <x v="30"/>
    <x v="26"/>
    <x v="348"/>
    <x v="14"/>
  </r>
  <r>
    <x v="181"/>
    <x v="2"/>
    <x v="7"/>
    <x v="2"/>
    <x v="503"/>
    <x v="212"/>
    <x v="0"/>
    <x v="22"/>
    <x v="0"/>
    <x v="0"/>
    <x v="1782"/>
    <x v="69"/>
    <x v="70"/>
    <x v="256"/>
    <x v="34"/>
    <x v="21"/>
    <x v="39"/>
    <x v="1041"/>
    <x v="0"/>
    <x v="30"/>
    <x v="26"/>
    <x v="348"/>
    <x v="14"/>
  </r>
  <r>
    <x v="155"/>
    <x v="2"/>
    <x v="7"/>
    <x v="2"/>
    <x v="503"/>
    <x v="212"/>
    <x v="0"/>
    <x v="21"/>
    <x v="0"/>
    <x v="0"/>
    <x v="1249"/>
    <x v="84"/>
    <x v="85"/>
    <x v="256"/>
    <x v="34"/>
    <x v="21"/>
    <x v="15"/>
    <x v="404"/>
    <x v="0"/>
    <x v="30"/>
    <x v="26"/>
    <x v="162"/>
    <x v="14"/>
  </r>
  <r>
    <x v="2691"/>
    <x v="2"/>
    <x v="7"/>
    <x v="2"/>
    <x v="503"/>
    <x v="212"/>
    <x v="0"/>
    <x v="22"/>
    <x v="0"/>
    <x v="0"/>
    <x v="183"/>
    <x v="88"/>
    <x v="90"/>
    <x v="256"/>
    <x v="34"/>
    <x v="21"/>
    <x v="39"/>
    <x v="1041"/>
    <x v="0"/>
    <x v="30"/>
    <x v="26"/>
    <x v="348"/>
    <x v="14"/>
  </r>
  <r>
    <x v="117"/>
    <x v="2"/>
    <x v="7"/>
    <x v="2"/>
    <x v="503"/>
    <x v="212"/>
    <x v="0"/>
    <x v="22"/>
    <x v="0"/>
    <x v="0"/>
    <x v="184"/>
    <x v="138"/>
    <x v="137"/>
    <x v="256"/>
    <x v="34"/>
    <x v="21"/>
    <x v="39"/>
    <x v="1041"/>
    <x v="0"/>
    <x v="30"/>
    <x v="26"/>
    <x v="348"/>
    <x v="14"/>
  </r>
  <r>
    <x v="156"/>
    <x v="2"/>
    <x v="7"/>
    <x v="2"/>
    <x v="503"/>
    <x v="212"/>
    <x v="0"/>
    <x v="21"/>
    <x v="0"/>
    <x v="0"/>
    <x v="1250"/>
    <x v="138"/>
    <x v="137"/>
    <x v="256"/>
    <x v="34"/>
    <x v="21"/>
    <x v="15"/>
    <x v="404"/>
    <x v="0"/>
    <x v="30"/>
    <x v="26"/>
    <x v="162"/>
    <x v="14"/>
  </r>
  <r>
    <x v="118"/>
    <x v="2"/>
    <x v="7"/>
    <x v="2"/>
    <x v="503"/>
    <x v="212"/>
    <x v="0"/>
    <x v="22"/>
    <x v="0"/>
    <x v="0"/>
    <x v="185"/>
    <x v="162"/>
    <x v="165"/>
    <x v="256"/>
    <x v="34"/>
    <x v="21"/>
    <x v="39"/>
    <x v="1041"/>
    <x v="0"/>
    <x v="30"/>
    <x v="26"/>
    <x v="348"/>
    <x v="14"/>
  </r>
  <r>
    <x v="119"/>
    <x v="2"/>
    <x v="7"/>
    <x v="2"/>
    <x v="503"/>
    <x v="212"/>
    <x v="0"/>
    <x v="22"/>
    <x v="0"/>
    <x v="0"/>
    <x v="186"/>
    <x v="188"/>
    <x v="189"/>
    <x v="256"/>
    <x v="34"/>
    <x v="21"/>
    <x v="39"/>
    <x v="1041"/>
    <x v="0"/>
    <x v="30"/>
    <x v="26"/>
    <x v="348"/>
    <x v="14"/>
  </r>
  <r>
    <x v="157"/>
    <x v="2"/>
    <x v="7"/>
    <x v="2"/>
    <x v="503"/>
    <x v="212"/>
    <x v="0"/>
    <x v="21"/>
    <x v="0"/>
    <x v="0"/>
    <x v="1251"/>
    <x v="188"/>
    <x v="189"/>
    <x v="256"/>
    <x v="34"/>
    <x v="21"/>
    <x v="15"/>
    <x v="404"/>
    <x v="0"/>
    <x v="30"/>
    <x v="26"/>
    <x v="162"/>
    <x v="14"/>
  </r>
  <r>
    <x v="158"/>
    <x v="2"/>
    <x v="7"/>
    <x v="2"/>
    <x v="503"/>
    <x v="212"/>
    <x v="0"/>
    <x v="21"/>
    <x v="0"/>
    <x v="0"/>
    <x v="1252"/>
    <x v="235"/>
    <x v="237"/>
    <x v="256"/>
    <x v="34"/>
    <x v="21"/>
    <x v="15"/>
    <x v="404"/>
    <x v="0"/>
    <x v="30"/>
    <x v="26"/>
    <x v="162"/>
    <x v="14"/>
  </r>
  <r>
    <x v="120"/>
    <x v="2"/>
    <x v="7"/>
    <x v="2"/>
    <x v="503"/>
    <x v="212"/>
    <x v="0"/>
    <x v="22"/>
    <x v="0"/>
    <x v="0"/>
    <x v="187"/>
    <x v="253"/>
    <x v="258"/>
    <x v="256"/>
    <x v="34"/>
    <x v="21"/>
    <x v="39"/>
    <x v="1041"/>
    <x v="0"/>
    <x v="30"/>
    <x v="26"/>
    <x v="348"/>
    <x v="14"/>
  </r>
  <r>
    <x v="159"/>
    <x v="2"/>
    <x v="7"/>
    <x v="2"/>
    <x v="503"/>
    <x v="212"/>
    <x v="0"/>
    <x v="21"/>
    <x v="0"/>
    <x v="0"/>
    <x v="1253"/>
    <x v="281"/>
    <x v="284"/>
    <x v="256"/>
    <x v="34"/>
    <x v="21"/>
    <x v="15"/>
    <x v="404"/>
    <x v="0"/>
    <x v="30"/>
    <x v="26"/>
    <x v="162"/>
    <x v="14"/>
  </r>
  <r>
    <x v="121"/>
    <x v="2"/>
    <x v="7"/>
    <x v="2"/>
    <x v="503"/>
    <x v="212"/>
    <x v="0"/>
    <x v="22"/>
    <x v="0"/>
    <x v="0"/>
    <x v="188"/>
    <x v="300"/>
    <x v="304"/>
    <x v="256"/>
    <x v="34"/>
    <x v="21"/>
    <x v="39"/>
    <x v="1041"/>
    <x v="0"/>
    <x v="30"/>
    <x v="26"/>
    <x v="348"/>
    <x v="14"/>
  </r>
  <r>
    <x v="122"/>
    <x v="2"/>
    <x v="7"/>
    <x v="2"/>
    <x v="503"/>
    <x v="212"/>
    <x v="0"/>
    <x v="22"/>
    <x v="0"/>
    <x v="0"/>
    <x v="189"/>
    <x v="319"/>
    <x v="326"/>
    <x v="256"/>
    <x v="34"/>
    <x v="21"/>
    <x v="39"/>
    <x v="1041"/>
    <x v="0"/>
    <x v="30"/>
    <x v="26"/>
    <x v="348"/>
    <x v="14"/>
  </r>
  <r>
    <x v="160"/>
    <x v="2"/>
    <x v="7"/>
    <x v="2"/>
    <x v="503"/>
    <x v="212"/>
    <x v="0"/>
    <x v="21"/>
    <x v="0"/>
    <x v="0"/>
    <x v="1254"/>
    <x v="340"/>
    <x v="345"/>
    <x v="256"/>
    <x v="34"/>
    <x v="21"/>
    <x v="15"/>
    <x v="404"/>
    <x v="0"/>
    <x v="30"/>
    <x v="26"/>
    <x v="162"/>
    <x v="14"/>
  </r>
  <r>
    <x v="123"/>
    <x v="2"/>
    <x v="7"/>
    <x v="2"/>
    <x v="503"/>
    <x v="212"/>
    <x v="0"/>
    <x v="22"/>
    <x v="0"/>
    <x v="0"/>
    <x v="190"/>
    <x v="371"/>
    <x v="374"/>
    <x v="256"/>
    <x v="34"/>
    <x v="21"/>
    <x v="39"/>
    <x v="1041"/>
    <x v="0"/>
    <x v="30"/>
    <x v="26"/>
    <x v="348"/>
    <x v="14"/>
  </r>
  <r>
    <x v="124"/>
    <x v="2"/>
    <x v="7"/>
    <x v="2"/>
    <x v="503"/>
    <x v="212"/>
    <x v="0"/>
    <x v="22"/>
    <x v="0"/>
    <x v="0"/>
    <x v="191"/>
    <x v="395"/>
    <x v="398"/>
    <x v="256"/>
    <x v="34"/>
    <x v="21"/>
    <x v="39"/>
    <x v="1041"/>
    <x v="0"/>
    <x v="30"/>
    <x v="26"/>
    <x v="348"/>
    <x v="14"/>
  </r>
  <r>
    <x v="161"/>
    <x v="2"/>
    <x v="7"/>
    <x v="2"/>
    <x v="503"/>
    <x v="212"/>
    <x v="0"/>
    <x v="21"/>
    <x v="0"/>
    <x v="0"/>
    <x v="1255"/>
    <x v="395"/>
    <x v="398"/>
    <x v="256"/>
    <x v="34"/>
    <x v="21"/>
    <x v="15"/>
    <x v="404"/>
    <x v="0"/>
    <x v="30"/>
    <x v="26"/>
    <x v="162"/>
    <x v="14"/>
  </r>
  <r>
    <x v="125"/>
    <x v="2"/>
    <x v="7"/>
    <x v="2"/>
    <x v="503"/>
    <x v="212"/>
    <x v="0"/>
    <x v="22"/>
    <x v="0"/>
    <x v="0"/>
    <x v="192"/>
    <x v="421"/>
    <x v="422"/>
    <x v="256"/>
    <x v="34"/>
    <x v="21"/>
    <x v="39"/>
    <x v="1041"/>
    <x v="0"/>
    <x v="30"/>
    <x v="26"/>
    <x v="348"/>
    <x v="14"/>
  </r>
  <r>
    <x v="126"/>
    <x v="2"/>
    <x v="7"/>
    <x v="2"/>
    <x v="503"/>
    <x v="212"/>
    <x v="0"/>
    <x v="22"/>
    <x v="0"/>
    <x v="0"/>
    <x v="193"/>
    <x v="443"/>
    <x v="446"/>
    <x v="256"/>
    <x v="34"/>
    <x v="21"/>
    <x v="39"/>
    <x v="1041"/>
    <x v="0"/>
    <x v="30"/>
    <x v="26"/>
    <x v="348"/>
    <x v="14"/>
  </r>
  <r>
    <x v="127"/>
    <x v="2"/>
    <x v="7"/>
    <x v="2"/>
    <x v="503"/>
    <x v="212"/>
    <x v="0"/>
    <x v="22"/>
    <x v="0"/>
    <x v="0"/>
    <x v="194"/>
    <x v="462"/>
    <x v="464"/>
    <x v="256"/>
    <x v="34"/>
    <x v="21"/>
    <x v="39"/>
    <x v="1041"/>
    <x v="0"/>
    <x v="30"/>
    <x v="26"/>
    <x v="348"/>
    <x v="14"/>
  </r>
  <r>
    <x v="162"/>
    <x v="2"/>
    <x v="7"/>
    <x v="2"/>
    <x v="503"/>
    <x v="212"/>
    <x v="0"/>
    <x v="21"/>
    <x v="0"/>
    <x v="0"/>
    <x v="1256"/>
    <x v="462"/>
    <x v="464"/>
    <x v="256"/>
    <x v="34"/>
    <x v="21"/>
    <x v="15"/>
    <x v="404"/>
    <x v="0"/>
    <x v="30"/>
    <x v="26"/>
    <x v="162"/>
    <x v="14"/>
  </r>
  <r>
    <x v="163"/>
    <x v="2"/>
    <x v="7"/>
    <x v="2"/>
    <x v="503"/>
    <x v="212"/>
    <x v="0"/>
    <x v="21"/>
    <x v="0"/>
    <x v="0"/>
    <x v="1257"/>
    <x v="513"/>
    <x v="514"/>
    <x v="256"/>
    <x v="34"/>
    <x v="21"/>
    <x v="15"/>
    <x v="404"/>
    <x v="0"/>
    <x v="30"/>
    <x v="26"/>
    <x v="162"/>
    <x v="14"/>
  </r>
  <r>
    <x v="128"/>
    <x v="2"/>
    <x v="7"/>
    <x v="2"/>
    <x v="503"/>
    <x v="212"/>
    <x v="0"/>
    <x v="22"/>
    <x v="0"/>
    <x v="0"/>
    <x v="195"/>
    <x v="532"/>
    <x v="534"/>
    <x v="256"/>
    <x v="34"/>
    <x v="21"/>
    <x v="39"/>
    <x v="1041"/>
    <x v="0"/>
    <x v="30"/>
    <x v="26"/>
    <x v="348"/>
    <x v="14"/>
  </r>
  <r>
    <x v="164"/>
    <x v="2"/>
    <x v="7"/>
    <x v="2"/>
    <x v="503"/>
    <x v="212"/>
    <x v="0"/>
    <x v="21"/>
    <x v="0"/>
    <x v="0"/>
    <x v="1258"/>
    <x v="558"/>
    <x v="559"/>
    <x v="256"/>
    <x v="34"/>
    <x v="21"/>
    <x v="15"/>
    <x v="404"/>
    <x v="0"/>
    <x v="30"/>
    <x v="26"/>
    <x v="162"/>
    <x v="14"/>
  </r>
  <r>
    <x v="1950"/>
    <x v="2"/>
    <x v="7"/>
    <x v="2"/>
    <x v="503"/>
    <x v="212"/>
    <x v="0"/>
    <x v="22"/>
    <x v="0"/>
    <x v="0"/>
    <x v="196"/>
    <x v="567"/>
    <x v="565"/>
    <x v="256"/>
    <x v="34"/>
    <x v="21"/>
    <x v="39"/>
    <x v="1041"/>
    <x v="0"/>
    <x v="30"/>
    <x v="26"/>
    <x v="348"/>
    <x v="14"/>
  </r>
  <r>
    <x v="129"/>
    <x v="2"/>
    <x v="7"/>
    <x v="2"/>
    <x v="503"/>
    <x v="212"/>
    <x v="0"/>
    <x v="22"/>
    <x v="0"/>
    <x v="0"/>
    <x v="197"/>
    <x v="596"/>
    <x v="604"/>
    <x v="256"/>
    <x v="34"/>
    <x v="21"/>
    <x v="39"/>
    <x v="1041"/>
    <x v="0"/>
    <x v="30"/>
    <x v="26"/>
    <x v="348"/>
    <x v="14"/>
  </r>
  <r>
    <x v="165"/>
    <x v="2"/>
    <x v="7"/>
    <x v="2"/>
    <x v="503"/>
    <x v="212"/>
    <x v="0"/>
    <x v="21"/>
    <x v="0"/>
    <x v="0"/>
    <x v="1259"/>
    <x v="612"/>
    <x v="621"/>
    <x v="256"/>
    <x v="34"/>
    <x v="21"/>
    <x v="15"/>
    <x v="404"/>
    <x v="0"/>
    <x v="30"/>
    <x v="26"/>
    <x v="162"/>
    <x v="14"/>
  </r>
  <r>
    <x v="130"/>
    <x v="2"/>
    <x v="7"/>
    <x v="2"/>
    <x v="503"/>
    <x v="212"/>
    <x v="0"/>
    <x v="22"/>
    <x v="0"/>
    <x v="0"/>
    <x v="198"/>
    <x v="632"/>
    <x v="640"/>
    <x v="256"/>
    <x v="34"/>
    <x v="21"/>
    <x v="39"/>
    <x v="1041"/>
    <x v="0"/>
    <x v="30"/>
    <x v="26"/>
    <x v="348"/>
    <x v="14"/>
  </r>
  <r>
    <x v="3363"/>
    <x v="2"/>
    <x v="7"/>
    <x v="2"/>
    <x v="503"/>
    <x v="212"/>
    <x v="0"/>
    <x v="21"/>
    <x v="0"/>
    <x v="0"/>
    <x v="3752"/>
    <x v="650"/>
    <x v="658"/>
    <x v="256"/>
    <x v="34"/>
    <x v="21"/>
    <x v="15"/>
    <x v="404"/>
    <x v="0"/>
    <x v="30"/>
    <x v="26"/>
    <x v="162"/>
    <x v="14"/>
  </r>
  <r>
    <x v="2960"/>
    <x v="2"/>
    <x v="7"/>
    <x v="2"/>
    <x v="503"/>
    <x v="212"/>
    <x v="0"/>
    <x v="22"/>
    <x v="0"/>
    <x v="0"/>
    <x v="3352"/>
    <x v="657"/>
    <x v="665"/>
    <x v="256"/>
    <x v="34"/>
    <x v="21"/>
    <x v="39"/>
    <x v="1041"/>
    <x v="0"/>
    <x v="30"/>
    <x v="26"/>
    <x v="348"/>
    <x v="14"/>
  </r>
  <r>
    <x v="132"/>
    <x v="2"/>
    <x v="7"/>
    <x v="2"/>
    <x v="503"/>
    <x v="212"/>
    <x v="0"/>
    <x v="22"/>
    <x v="0"/>
    <x v="0"/>
    <x v="200"/>
    <x v="682"/>
    <x v="691"/>
    <x v="256"/>
    <x v="34"/>
    <x v="21"/>
    <x v="39"/>
    <x v="1041"/>
    <x v="0"/>
    <x v="30"/>
    <x v="26"/>
    <x v="348"/>
    <x v="14"/>
  </r>
  <r>
    <x v="166"/>
    <x v="2"/>
    <x v="7"/>
    <x v="1"/>
    <x v="510"/>
    <x v="563"/>
    <x v="0"/>
    <x v="21"/>
    <x v="0"/>
    <x v="0"/>
    <x v="1324"/>
    <x v="22"/>
    <x v="22"/>
    <x v="176"/>
    <x v="34"/>
    <x v="21"/>
    <x v="15"/>
    <x v="307"/>
    <x v="0"/>
    <x v="30"/>
    <x v="21"/>
    <x v="143"/>
    <x v="14"/>
  </r>
  <r>
    <x v="183"/>
    <x v="2"/>
    <x v="7"/>
    <x v="1"/>
    <x v="510"/>
    <x v="563"/>
    <x v="2"/>
    <x v="23"/>
    <x v="0"/>
    <x v="0"/>
    <x v="2483"/>
    <x v="56"/>
    <x v="55"/>
    <x v="176"/>
    <x v="34"/>
    <x v="21"/>
    <x v="0"/>
    <x v="19"/>
    <x v="0"/>
    <x v="30"/>
    <x v="21"/>
    <x v="13"/>
    <x v="14"/>
  </r>
  <r>
    <x v="131"/>
    <x v="2"/>
    <x v="7"/>
    <x v="1"/>
    <x v="510"/>
    <x v="563"/>
    <x v="0"/>
    <x v="22"/>
    <x v="0"/>
    <x v="0"/>
    <x v="199"/>
    <x v="96"/>
    <x v="92"/>
    <x v="176"/>
    <x v="34"/>
    <x v="21"/>
    <x v="39"/>
    <x v="926"/>
    <x v="0"/>
    <x v="30"/>
    <x v="21"/>
    <x v="326"/>
    <x v="14"/>
  </r>
  <r>
    <x v="184"/>
    <x v="2"/>
    <x v="7"/>
    <x v="1"/>
    <x v="510"/>
    <x v="563"/>
    <x v="2"/>
    <x v="23"/>
    <x v="0"/>
    <x v="0"/>
    <x v="2484"/>
    <x v="141"/>
    <x v="137"/>
    <x v="176"/>
    <x v="34"/>
    <x v="21"/>
    <x v="0"/>
    <x v="19"/>
    <x v="0"/>
    <x v="30"/>
    <x v="21"/>
    <x v="13"/>
    <x v="14"/>
  </r>
  <r>
    <x v="185"/>
    <x v="2"/>
    <x v="7"/>
    <x v="1"/>
    <x v="510"/>
    <x v="563"/>
    <x v="2"/>
    <x v="23"/>
    <x v="0"/>
    <x v="0"/>
    <x v="2485"/>
    <x v="227"/>
    <x v="227"/>
    <x v="176"/>
    <x v="34"/>
    <x v="21"/>
    <x v="0"/>
    <x v="19"/>
    <x v="0"/>
    <x v="30"/>
    <x v="21"/>
    <x v="13"/>
    <x v="14"/>
  </r>
  <r>
    <x v="186"/>
    <x v="2"/>
    <x v="7"/>
    <x v="1"/>
    <x v="510"/>
    <x v="563"/>
    <x v="2"/>
    <x v="23"/>
    <x v="0"/>
    <x v="0"/>
    <x v="2486"/>
    <x v="319"/>
    <x v="322"/>
    <x v="176"/>
    <x v="34"/>
    <x v="21"/>
    <x v="0"/>
    <x v="19"/>
    <x v="0"/>
    <x v="30"/>
    <x v="21"/>
    <x v="13"/>
    <x v="14"/>
  </r>
  <r>
    <x v="115"/>
    <x v="2"/>
    <x v="7"/>
    <x v="1"/>
    <x v="510"/>
    <x v="563"/>
    <x v="0"/>
    <x v="22"/>
    <x v="0"/>
    <x v="0"/>
    <x v="181"/>
    <x v="324"/>
    <x v="326"/>
    <x v="176"/>
    <x v="34"/>
    <x v="21"/>
    <x v="39"/>
    <x v="926"/>
    <x v="0"/>
    <x v="30"/>
    <x v="21"/>
    <x v="326"/>
    <x v="14"/>
  </r>
  <r>
    <x v="167"/>
    <x v="2"/>
    <x v="7"/>
    <x v="1"/>
    <x v="510"/>
    <x v="563"/>
    <x v="0"/>
    <x v="21"/>
    <x v="0"/>
    <x v="0"/>
    <x v="1325"/>
    <x v="399"/>
    <x v="398"/>
    <x v="176"/>
    <x v="34"/>
    <x v="21"/>
    <x v="15"/>
    <x v="307"/>
    <x v="0"/>
    <x v="30"/>
    <x v="21"/>
    <x v="143"/>
    <x v="14"/>
  </r>
  <r>
    <x v="187"/>
    <x v="2"/>
    <x v="7"/>
    <x v="1"/>
    <x v="510"/>
    <x v="563"/>
    <x v="2"/>
    <x v="23"/>
    <x v="0"/>
    <x v="0"/>
    <x v="2487"/>
    <x v="414"/>
    <x v="412"/>
    <x v="176"/>
    <x v="34"/>
    <x v="21"/>
    <x v="0"/>
    <x v="19"/>
    <x v="0"/>
    <x v="30"/>
    <x v="21"/>
    <x v="13"/>
    <x v="14"/>
  </r>
  <r>
    <x v="133"/>
    <x v="2"/>
    <x v="7"/>
    <x v="1"/>
    <x v="510"/>
    <x v="563"/>
    <x v="0"/>
    <x v="22"/>
    <x v="0"/>
    <x v="0"/>
    <x v="201"/>
    <x v="490"/>
    <x v="491"/>
    <x v="176"/>
    <x v="34"/>
    <x v="21"/>
    <x v="39"/>
    <x v="926"/>
    <x v="0"/>
    <x v="30"/>
    <x v="21"/>
    <x v="326"/>
    <x v="14"/>
  </r>
  <r>
    <x v="188"/>
    <x v="2"/>
    <x v="7"/>
    <x v="1"/>
    <x v="510"/>
    <x v="563"/>
    <x v="2"/>
    <x v="23"/>
    <x v="0"/>
    <x v="0"/>
    <x v="2488"/>
    <x v="497"/>
    <x v="496"/>
    <x v="176"/>
    <x v="34"/>
    <x v="21"/>
    <x v="0"/>
    <x v="19"/>
    <x v="0"/>
    <x v="30"/>
    <x v="21"/>
    <x v="13"/>
    <x v="14"/>
  </r>
  <r>
    <x v="168"/>
    <x v="2"/>
    <x v="7"/>
    <x v="1"/>
    <x v="510"/>
    <x v="563"/>
    <x v="0"/>
    <x v="21"/>
    <x v="0"/>
    <x v="0"/>
    <x v="1326"/>
    <x v="558"/>
    <x v="556"/>
    <x v="176"/>
    <x v="34"/>
    <x v="21"/>
    <x v="15"/>
    <x v="307"/>
    <x v="0"/>
    <x v="30"/>
    <x v="21"/>
    <x v="143"/>
    <x v="14"/>
  </r>
  <r>
    <x v="189"/>
    <x v="2"/>
    <x v="7"/>
    <x v="1"/>
    <x v="510"/>
    <x v="563"/>
    <x v="2"/>
    <x v="23"/>
    <x v="0"/>
    <x v="0"/>
    <x v="2489"/>
    <x v="576"/>
    <x v="574"/>
    <x v="176"/>
    <x v="34"/>
    <x v="21"/>
    <x v="0"/>
    <x v="19"/>
    <x v="0"/>
    <x v="30"/>
    <x v="21"/>
    <x v="13"/>
    <x v="14"/>
  </r>
  <r>
    <x v="3364"/>
    <x v="2"/>
    <x v="7"/>
    <x v="1"/>
    <x v="510"/>
    <x v="563"/>
    <x v="0"/>
    <x v="21"/>
    <x v="0"/>
    <x v="0"/>
    <x v="3753"/>
    <x v="671"/>
    <x v="674"/>
    <x v="176"/>
    <x v="34"/>
    <x v="21"/>
    <x v="15"/>
    <x v="307"/>
    <x v="0"/>
    <x v="30"/>
    <x v="21"/>
    <x v="143"/>
    <x v="14"/>
  </r>
  <r>
    <x v="116"/>
    <x v="2"/>
    <x v="7"/>
    <x v="1"/>
    <x v="511"/>
    <x v="562"/>
    <x v="0"/>
    <x v="22"/>
    <x v="0"/>
    <x v="0"/>
    <x v="182"/>
    <x v="19"/>
    <x v="22"/>
    <x v="284"/>
    <x v="34"/>
    <x v="21"/>
    <x v="39"/>
    <x v="1074"/>
    <x v="0"/>
    <x v="30"/>
    <x v="26"/>
    <x v="348"/>
    <x v="14"/>
  </r>
  <r>
    <x v="134"/>
    <x v="2"/>
    <x v="7"/>
    <x v="1"/>
    <x v="511"/>
    <x v="562"/>
    <x v="0"/>
    <x v="22"/>
    <x v="0"/>
    <x v="0"/>
    <x v="202"/>
    <x v="46"/>
    <x v="49"/>
    <x v="284"/>
    <x v="34"/>
    <x v="21"/>
    <x v="39"/>
    <x v="1074"/>
    <x v="0"/>
    <x v="30"/>
    <x v="26"/>
    <x v="348"/>
    <x v="14"/>
  </r>
  <r>
    <x v="135"/>
    <x v="2"/>
    <x v="7"/>
    <x v="1"/>
    <x v="511"/>
    <x v="562"/>
    <x v="0"/>
    <x v="22"/>
    <x v="0"/>
    <x v="0"/>
    <x v="203"/>
    <x v="61"/>
    <x v="61"/>
    <x v="284"/>
    <x v="34"/>
    <x v="21"/>
    <x v="39"/>
    <x v="1074"/>
    <x v="0"/>
    <x v="30"/>
    <x v="26"/>
    <x v="348"/>
    <x v="14"/>
  </r>
  <r>
    <x v="169"/>
    <x v="2"/>
    <x v="7"/>
    <x v="1"/>
    <x v="511"/>
    <x v="562"/>
    <x v="0"/>
    <x v="21"/>
    <x v="0"/>
    <x v="0"/>
    <x v="1327"/>
    <x v="61"/>
    <x v="61"/>
    <x v="284"/>
    <x v="34"/>
    <x v="21"/>
    <x v="15"/>
    <x v="425"/>
    <x v="0"/>
    <x v="30"/>
    <x v="26"/>
    <x v="162"/>
    <x v="14"/>
  </r>
  <r>
    <x v="136"/>
    <x v="2"/>
    <x v="7"/>
    <x v="1"/>
    <x v="511"/>
    <x v="562"/>
    <x v="0"/>
    <x v="22"/>
    <x v="0"/>
    <x v="0"/>
    <x v="204"/>
    <x v="116"/>
    <x v="116"/>
    <x v="284"/>
    <x v="34"/>
    <x v="21"/>
    <x v="39"/>
    <x v="1074"/>
    <x v="0"/>
    <x v="30"/>
    <x v="26"/>
    <x v="348"/>
    <x v="14"/>
  </r>
  <r>
    <x v="170"/>
    <x v="2"/>
    <x v="7"/>
    <x v="1"/>
    <x v="511"/>
    <x v="562"/>
    <x v="0"/>
    <x v="21"/>
    <x v="0"/>
    <x v="0"/>
    <x v="1328"/>
    <x v="116"/>
    <x v="116"/>
    <x v="284"/>
    <x v="34"/>
    <x v="21"/>
    <x v="15"/>
    <x v="425"/>
    <x v="0"/>
    <x v="30"/>
    <x v="26"/>
    <x v="162"/>
    <x v="14"/>
  </r>
  <r>
    <x v="137"/>
    <x v="2"/>
    <x v="7"/>
    <x v="1"/>
    <x v="511"/>
    <x v="562"/>
    <x v="0"/>
    <x v="22"/>
    <x v="0"/>
    <x v="0"/>
    <x v="205"/>
    <x v="141"/>
    <x v="139"/>
    <x v="284"/>
    <x v="34"/>
    <x v="21"/>
    <x v="39"/>
    <x v="1074"/>
    <x v="0"/>
    <x v="30"/>
    <x v="26"/>
    <x v="348"/>
    <x v="14"/>
  </r>
  <r>
    <x v="138"/>
    <x v="2"/>
    <x v="7"/>
    <x v="1"/>
    <x v="511"/>
    <x v="562"/>
    <x v="0"/>
    <x v="22"/>
    <x v="0"/>
    <x v="0"/>
    <x v="206"/>
    <x v="166"/>
    <x v="169"/>
    <x v="284"/>
    <x v="34"/>
    <x v="21"/>
    <x v="39"/>
    <x v="1074"/>
    <x v="0"/>
    <x v="30"/>
    <x v="26"/>
    <x v="348"/>
    <x v="14"/>
  </r>
  <r>
    <x v="171"/>
    <x v="2"/>
    <x v="7"/>
    <x v="1"/>
    <x v="511"/>
    <x v="562"/>
    <x v="0"/>
    <x v="21"/>
    <x v="0"/>
    <x v="0"/>
    <x v="1329"/>
    <x v="166"/>
    <x v="169"/>
    <x v="284"/>
    <x v="34"/>
    <x v="21"/>
    <x v="15"/>
    <x v="425"/>
    <x v="0"/>
    <x v="30"/>
    <x v="26"/>
    <x v="162"/>
    <x v="14"/>
  </r>
  <r>
    <x v="172"/>
    <x v="2"/>
    <x v="7"/>
    <x v="1"/>
    <x v="511"/>
    <x v="562"/>
    <x v="0"/>
    <x v="21"/>
    <x v="0"/>
    <x v="0"/>
    <x v="1330"/>
    <x v="212"/>
    <x v="216"/>
    <x v="284"/>
    <x v="34"/>
    <x v="21"/>
    <x v="15"/>
    <x v="425"/>
    <x v="0"/>
    <x v="30"/>
    <x v="26"/>
    <x v="162"/>
    <x v="14"/>
  </r>
  <r>
    <x v="139"/>
    <x v="2"/>
    <x v="7"/>
    <x v="1"/>
    <x v="511"/>
    <x v="562"/>
    <x v="0"/>
    <x v="22"/>
    <x v="0"/>
    <x v="0"/>
    <x v="207"/>
    <x v="231"/>
    <x v="235"/>
    <x v="284"/>
    <x v="34"/>
    <x v="21"/>
    <x v="39"/>
    <x v="1074"/>
    <x v="0"/>
    <x v="30"/>
    <x v="26"/>
    <x v="348"/>
    <x v="14"/>
  </r>
  <r>
    <x v="173"/>
    <x v="2"/>
    <x v="7"/>
    <x v="1"/>
    <x v="511"/>
    <x v="562"/>
    <x v="0"/>
    <x v="21"/>
    <x v="0"/>
    <x v="0"/>
    <x v="1331"/>
    <x v="259"/>
    <x v="263"/>
    <x v="284"/>
    <x v="34"/>
    <x v="21"/>
    <x v="15"/>
    <x v="425"/>
    <x v="0"/>
    <x v="30"/>
    <x v="26"/>
    <x v="162"/>
    <x v="14"/>
  </r>
  <r>
    <x v="140"/>
    <x v="2"/>
    <x v="7"/>
    <x v="1"/>
    <x v="511"/>
    <x v="562"/>
    <x v="0"/>
    <x v="22"/>
    <x v="0"/>
    <x v="0"/>
    <x v="208"/>
    <x v="277"/>
    <x v="282"/>
    <x v="284"/>
    <x v="34"/>
    <x v="21"/>
    <x v="39"/>
    <x v="1074"/>
    <x v="0"/>
    <x v="30"/>
    <x v="26"/>
    <x v="348"/>
    <x v="14"/>
  </r>
  <r>
    <x v="141"/>
    <x v="2"/>
    <x v="7"/>
    <x v="1"/>
    <x v="511"/>
    <x v="562"/>
    <x v="0"/>
    <x v="22"/>
    <x v="0"/>
    <x v="0"/>
    <x v="209"/>
    <x v="300"/>
    <x v="304"/>
    <x v="284"/>
    <x v="34"/>
    <x v="21"/>
    <x v="39"/>
    <x v="1074"/>
    <x v="0"/>
    <x v="30"/>
    <x v="26"/>
    <x v="348"/>
    <x v="14"/>
  </r>
  <r>
    <x v="174"/>
    <x v="2"/>
    <x v="7"/>
    <x v="1"/>
    <x v="511"/>
    <x v="562"/>
    <x v="0"/>
    <x v="21"/>
    <x v="0"/>
    <x v="0"/>
    <x v="1332"/>
    <x v="317"/>
    <x v="322"/>
    <x v="284"/>
    <x v="34"/>
    <x v="21"/>
    <x v="15"/>
    <x v="425"/>
    <x v="0"/>
    <x v="30"/>
    <x v="26"/>
    <x v="162"/>
    <x v="14"/>
  </r>
  <r>
    <x v="142"/>
    <x v="2"/>
    <x v="7"/>
    <x v="1"/>
    <x v="511"/>
    <x v="562"/>
    <x v="0"/>
    <x v="22"/>
    <x v="0"/>
    <x v="0"/>
    <x v="210"/>
    <x v="347"/>
    <x v="352"/>
    <x v="284"/>
    <x v="34"/>
    <x v="21"/>
    <x v="39"/>
    <x v="1074"/>
    <x v="0"/>
    <x v="30"/>
    <x v="26"/>
    <x v="348"/>
    <x v="14"/>
  </r>
  <r>
    <x v="143"/>
    <x v="2"/>
    <x v="7"/>
    <x v="1"/>
    <x v="511"/>
    <x v="562"/>
    <x v="0"/>
    <x v="22"/>
    <x v="0"/>
    <x v="0"/>
    <x v="211"/>
    <x v="371"/>
    <x v="374"/>
    <x v="284"/>
    <x v="34"/>
    <x v="21"/>
    <x v="39"/>
    <x v="1074"/>
    <x v="0"/>
    <x v="30"/>
    <x v="26"/>
    <x v="348"/>
    <x v="14"/>
  </r>
  <r>
    <x v="175"/>
    <x v="2"/>
    <x v="7"/>
    <x v="1"/>
    <x v="511"/>
    <x v="562"/>
    <x v="0"/>
    <x v="21"/>
    <x v="0"/>
    <x v="0"/>
    <x v="1333"/>
    <x v="371"/>
    <x v="374"/>
    <x v="284"/>
    <x v="34"/>
    <x v="21"/>
    <x v="15"/>
    <x v="425"/>
    <x v="0"/>
    <x v="30"/>
    <x v="26"/>
    <x v="162"/>
    <x v="14"/>
  </r>
  <r>
    <x v="144"/>
    <x v="2"/>
    <x v="7"/>
    <x v="1"/>
    <x v="511"/>
    <x v="562"/>
    <x v="0"/>
    <x v="22"/>
    <x v="0"/>
    <x v="0"/>
    <x v="212"/>
    <x v="399"/>
    <x v="402"/>
    <x v="284"/>
    <x v="34"/>
    <x v="21"/>
    <x v="39"/>
    <x v="1074"/>
    <x v="0"/>
    <x v="30"/>
    <x v="26"/>
    <x v="348"/>
    <x v="14"/>
  </r>
  <r>
    <x v="145"/>
    <x v="2"/>
    <x v="7"/>
    <x v="1"/>
    <x v="511"/>
    <x v="562"/>
    <x v="0"/>
    <x v="22"/>
    <x v="0"/>
    <x v="0"/>
    <x v="213"/>
    <x v="421"/>
    <x v="422"/>
    <x v="284"/>
    <x v="34"/>
    <x v="21"/>
    <x v="39"/>
    <x v="1074"/>
    <x v="0"/>
    <x v="30"/>
    <x v="26"/>
    <x v="348"/>
    <x v="14"/>
  </r>
  <r>
    <x v="146"/>
    <x v="2"/>
    <x v="7"/>
    <x v="1"/>
    <x v="511"/>
    <x v="562"/>
    <x v="0"/>
    <x v="22"/>
    <x v="0"/>
    <x v="0"/>
    <x v="214"/>
    <x v="443"/>
    <x v="446"/>
    <x v="284"/>
    <x v="34"/>
    <x v="21"/>
    <x v="39"/>
    <x v="1074"/>
    <x v="0"/>
    <x v="30"/>
    <x v="26"/>
    <x v="348"/>
    <x v="14"/>
  </r>
  <r>
    <x v="176"/>
    <x v="2"/>
    <x v="7"/>
    <x v="1"/>
    <x v="511"/>
    <x v="562"/>
    <x v="0"/>
    <x v="21"/>
    <x v="0"/>
    <x v="0"/>
    <x v="1334"/>
    <x v="443"/>
    <x v="446"/>
    <x v="284"/>
    <x v="34"/>
    <x v="21"/>
    <x v="15"/>
    <x v="425"/>
    <x v="0"/>
    <x v="30"/>
    <x v="26"/>
    <x v="162"/>
    <x v="14"/>
  </r>
  <r>
    <x v="177"/>
    <x v="2"/>
    <x v="7"/>
    <x v="1"/>
    <x v="511"/>
    <x v="562"/>
    <x v="0"/>
    <x v="21"/>
    <x v="0"/>
    <x v="0"/>
    <x v="1335"/>
    <x v="494"/>
    <x v="496"/>
    <x v="284"/>
    <x v="34"/>
    <x v="21"/>
    <x v="15"/>
    <x v="425"/>
    <x v="0"/>
    <x v="30"/>
    <x v="26"/>
    <x v="162"/>
    <x v="14"/>
  </r>
  <r>
    <x v="147"/>
    <x v="2"/>
    <x v="7"/>
    <x v="1"/>
    <x v="511"/>
    <x v="562"/>
    <x v="0"/>
    <x v="22"/>
    <x v="0"/>
    <x v="0"/>
    <x v="215"/>
    <x v="513"/>
    <x v="514"/>
    <x v="284"/>
    <x v="34"/>
    <x v="21"/>
    <x v="39"/>
    <x v="1074"/>
    <x v="0"/>
    <x v="30"/>
    <x v="26"/>
    <x v="348"/>
    <x v="14"/>
  </r>
  <r>
    <x v="178"/>
    <x v="2"/>
    <x v="7"/>
    <x v="1"/>
    <x v="511"/>
    <x v="562"/>
    <x v="0"/>
    <x v="21"/>
    <x v="0"/>
    <x v="0"/>
    <x v="1336"/>
    <x v="538"/>
    <x v="540"/>
    <x v="284"/>
    <x v="34"/>
    <x v="21"/>
    <x v="15"/>
    <x v="425"/>
    <x v="0"/>
    <x v="30"/>
    <x v="26"/>
    <x v="162"/>
    <x v="14"/>
  </r>
  <r>
    <x v="1949"/>
    <x v="2"/>
    <x v="7"/>
    <x v="1"/>
    <x v="511"/>
    <x v="562"/>
    <x v="0"/>
    <x v="22"/>
    <x v="0"/>
    <x v="0"/>
    <x v="216"/>
    <x v="545"/>
    <x v="546"/>
    <x v="284"/>
    <x v="34"/>
    <x v="21"/>
    <x v="39"/>
    <x v="1074"/>
    <x v="0"/>
    <x v="30"/>
    <x v="26"/>
    <x v="348"/>
    <x v="14"/>
  </r>
  <r>
    <x v="148"/>
    <x v="2"/>
    <x v="7"/>
    <x v="1"/>
    <x v="511"/>
    <x v="562"/>
    <x v="0"/>
    <x v="22"/>
    <x v="0"/>
    <x v="0"/>
    <x v="217"/>
    <x v="578"/>
    <x v="582"/>
    <x v="284"/>
    <x v="34"/>
    <x v="21"/>
    <x v="39"/>
    <x v="1074"/>
    <x v="0"/>
    <x v="30"/>
    <x v="26"/>
    <x v="348"/>
    <x v="14"/>
  </r>
  <r>
    <x v="179"/>
    <x v="2"/>
    <x v="7"/>
    <x v="1"/>
    <x v="511"/>
    <x v="562"/>
    <x v="0"/>
    <x v="21"/>
    <x v="0"/>
    <x v="0"/>
    <x v="1337"/>
    <x v="593"/>
    <x v="600"/>
    <x v="284"/>
    <x v="34"/>
    <x v="21"/>
    <x v="15"/>
    <x v="425"/>
    <x v="0"/>
    <x v="30"/>
    <x v="26"/>
    <x v="162"/>
    <x v="14"/>
  </r>
  <r>
    <x v="149"/>
    <x v="2"/>
    <x v="7"/>
    <x v="1"/>
    <x v="511"/>
    <x v="562"/>
    <x v="0"/>
    <x v="22"/>
    <x v="0"/>
    <x v="0"/>
    <x v="218"/>
    <x v="615"/>
    <x v="624"/>
    <x v="284"/>
    <x v="34"/>
    <x v="21"/>
    <x v="39"/>
    <x v="1074"/>
    <x v="0"/>
    <x v="30"/>
    <x v="26"/>
    <x v="348"/>
    <x v="14"/>
  </r>
  <r>
    <x v="180"/>
    <x v="2"/>
    <x v="7"/>
    <x v="1"/>
    <x v="511"/>
    <x v="562"/>
    <x v="0"/>
    <x v="21"/>
    <x v="0"/>
    <x v="0"/>
    <x v="1338"/>
    <x v="637"/>
    <x v="645"/>
    <x v="284"/>
    <x v="34"/>
    <x v="21"/>
    <x v="15"/>
    <x v="425"/>
    <x v="0"/>
    <x v="30"/>
    <x v="26"/>
    <x v="162"/>
    <x v="14"/>
  </r>
  <r>
    <x v="150"/>
    <x v="2"/>
    <x v="7"/>
    <x v="1"/>
    <x v="511"/>
    <x v="562"/>
    <x v="0"/>
    <x v="22"/>
    <x v="0"/>
    <x v="0"/>
    <x v="219"/>
    <x v="643"/>
    <x v="651"/>
    <x v="284"/>
    <x v="34"/>
    <x v="21"/>
    <x v="39"/>
    <x v="1074"/>
    <x v="0"/>
    <x v="30"/>
    <x v="26"/>
    <x v="348"/>
    <x v="14"/>
  </r>
  <r>
    <x v="151"/>
    <x v="2"/>
    <x v="7"/>
    <x v="1"/>
    <x v="511"/>
    <x v="562"/>
    <x v="0"/>
    <x v="22"/>
    <x v="0"/>
    <x v="0"/>
    <x v="220"/>
    <x v="671"/>
    <x v="676"/>
    <x v="284"/>
    <x v="34"/>
    <x v="21"/>
    <x v="39"/>
    <x v="1074"/>
    <x v="0"/>
    <x v="30"/>
    <x v="26"/>
    <x v="348"/>
    <x v="14"/>
  </r>
  <r>
    <x v="2181"/>
    <x v="3"/>
    <x v="7"/>
    <x v="2"/>
    <x v="152"/>
    <x v="585"/>
    <x v="0"/>
    <x v="22"/>
    <x v="0"/>
    <x v="0"/>
    <x v="221"/>
    <x v="84"/>
    <x v="77"/>
    <x v="99"/>
    <x v="34"/>
    <x v="21"/>
    <x v="39"/>
    <x v="800"/>
    <x v="0"/>
    <x v="30"/>
    <x v="16"/>
    <x v="301"/>
    <x v="14"/>
  </r>
  <r>
    <x v="2199"/>
    <x v="3"/>
    <x v="7"/>
    <x v="2"/>
    <x v="152"/>
    <x v="585"/>
    <x v="2"/>
    <x v="19"/>
    <x v="0"/>
    <x v="0"/>
    <x v="233"/>
    <x v="101"/>
    <x v="92"/>
    <x v="99"/>
    <x v="34"/>
    <x v="21"/>
    <x v="34"/>
    <x v="624"/>
    <x v="0"/>
    <x v="30"/>
    <x v="16"/>
    <x v="248"/>
    <x v="14"/>
  </r>
  <r>
    <x v="2465"/>
    <x v="3"/>
    <x v="7"/>
    <x v="2"/>
    <x v="152"/>
    <x v="585"/>
    <x v="0"/>
    <x v="22"/>
    <x v="0"/>
    <x v="0"/>
    <x v="241"/>
    <x v="116"/>
    <x v="108"/>
    <x v="99"/>
    <x v="34"/>
    <x v="21"/>
    <x v="39"/>
    <x v="800"/>
    <x v="0"/>
    <x v="30"/>
    <x v="16"/>
    <x v="301"/>
    <x v="14"/>
  </r>
  <r>
    <x v="2200"/>
    <x v="3"/>
    <x v="7"/>
    <x v="2"/>
    <x v="152"/>
    <x v="585"/>
    <x v="2"/>
    <x v="19"/>
    <x v="0"/>
    <x v="0"/>
    <x v="222"/>
    <x v="130"/>
    <x v="124"/>
    <x v="99"/>
    <x v="34"/>
    <x v="21"/>
    <x v="34"/>
    <x v="624"/>
    <x v="0"/>
    <x v="30"/>
    <x v="16"/>
    <x v="248"/>
    <x v="14"/>
  </r>
  <r>
    <x v="2190"/>
    <x v="3"/>
    <x v="7"/>
    <x v="2"/>
    <x v="152"/>
    <x v="585"/>
    <x v="0"/>
    <x v="21"/>
    <x v="0"/>
    <x v="0"/>
    <x v="1339"/>
    <x v="138"/>
    <x v="129"/>
    <x v="99"/>
    <x v="34"/>
    <x v="21"/>
    <x v="15"/>
    <x v="221"/>
    <x v="0"/>
    <x v="30"/>
    <x v="16"/>
    <x v="119"/>
    <x v="14"/>
  </r>
  <r>
    <x v="2202"/>
    <x v="3"/>
    <x v="7"/>
    <x v="2"/>
    <x v="152"/>
    <x v="585"/>
    <x v="2"/>
    <x v="4"/>
    <x v="0"/>
    <x v="0"/>
    <x v="2994"/>
    <x v="138"/>
    <x v="129"/>
    <x v="99"/>
    <x v="34"/>
    <x v="21"/>
    <x v="8"/>
    <x v="156"/>
    <x v="0"/>
    <x v="30"/>
    <x v="16"/>
    <x v="92"/>
    <x v="14"/>
  </r>
  <r>
    <x v="2469"/>
    <x v="3"/>
    <x v="7"/>
    <x v="2"/>
    <x v="152"/>
    <x v="585"/>
    <x v="1"/>
    <x v="22"/>
    <x v="0"/>
    <x v="0"/>
    <x v="2892"/>
    <x v="138"/>
    <x v="129"/>
    <x v="99"/>
    <x v="34"/>
    <x v="21"/>
    <x v="16"/>
    <x v="246"/>
    <x v="0"/>
    <x v="30"/>
    <x v="16"/>
    <x v="134"/>
    <x v="14"/>
  </r>
  <r>
    <x v="2201"/>
    <x v="3"/>
    <x v="7"/>
    <x v="2"/>
    <x v="152"/>
    <x v="585"/>
    <x v="2"/>
    <x v="19"/>
    <x v="0"/>
    <x v="0"/>
    <x v="234"/>
    <x v="144"/>
    <x v="137"/>
    <x v="99"/>
    <x v="34"/>
    <x v="21"/>
    <x v="34"/>
    <x v="624"/>
    <x v="0"/>
    <x v="30"/>
    <x v="16"/>
    <x v="248"/>
    <x v="14"/>
  </r>
  <r>
    <x v="2182"/>
    <x v="3"/>
    <x v="7"/>
    <x v="2"/>
    <x v="152"/>
    <x v="585"/>
    <x v="0"/>
    <x v="22"/>
    <x v="0"/>
    <x v="0"/>
    <x v="242"/>
    <x v="160"/>
    <x v="152"/>
    <x v="99"/>
    <x v="34"/>
    <x v="21"/>
    <x v="39"/>
    <x v="800"/>
    <x v="0"/>
    <x v="30"/>
    <x v="16"/>
    <x v="301"/>
    <x v="14"/>
  </r>
  <r>
    <x v="2203"/>
    <x v="3"/>
    <x v="7"/>
    <x v="2"/>
    <x v="152"/>
    <x v="585"/>
    <x v="2"/>
    <x v="19"/>
    <x v="0"/>
    <x v="0"/>
    <x v="223"/>
    <x v="174"/>
    <x v="169"/>
    <x v="99"/>
    <x v="34"/>
    <x v="21"/>
    <x v="34"/>
    <x v="624"/>
    <x v="0"/>
    <x v="30"/>
    <x v="16"/>
    <x v="248"/>
    <x v="14"/>
  </r>
  <r>
    <x v="2191"/>
    <x v="3"/>
    <x v="7"/>
    <x v="2"/>
    <x v="152"/>
    <x v="585"/>
    <x v="0"/>
    <x v="21"/>
    <x v="0"/>
    <x v="0"/>
    <x v="1340"/>
    <x v="181"/>
    <x v="175"/>
    <x v="99"/>
    <x v="34"/>
    <x v="21"/>
    <x v="15"/>
    <x v="221"/>
    <x v="0"/>
    <x v="30"/>
    <x v="16"/>
    <x v="119"/>
    <x v="14"/>
  </r>
  <r>
    <x v="2204"/>
    <x v="3"/>
    <x v="7"/>
    <x v="2"/>
    <x v="152"/>
    <x v="585"/>
    <x v="2"/>
    <x v="4"/>
    <x v="0"/>
    <x v="0"/>
    <x v="2995"/>
    <x v="181"/>
    <x v="175"/>
    <x v="99"/>
    <x v="34"/>
    <x v="21"/>
    <x v="8"/>
    <x v="156"/>
    <x v="0"/>
    <x v="30"/>
    <x v="16"/>
    <x v="92"/>
    <x v="14"/>
  </r>
  <r>
    <x v="2470"/>
    <x v="3"/>
    <x v="7"/>
    <x v="2"/>
    <x v="152"/>
    <x v="585"/>
    <x v="1"/>
    <x v="22"/>
    <x v="0"/>
    <x v="0"/>
    <x v="2893"/>
    <x v="181"/>
    <x v="175"/>
    <x v="99"/>
    <x v="34"/>
    <x v="21"/>
    <x v="16"/>
    <x v="246"/>
    <x v="0"/>
    <x v="30"/>
    <x v="16"/>
    <x v="134"/>
    <x v="14"/>
  </r>
  <r>
    <x v="2205"/>
    <x v="3"/>
    <x v="7"/>
    <x v="2"/>
    <x v="152"/>
    <x v="585"/>
    <x v="2"/>
    <x v="19"/>
    <x v="0"/>
    <x v="0"/>
    <x v="235"/>
    <x v="188"/>
    <x v="183"/>
    <x v="99"/>
    <x v="34"/>
    <x v="21"/>
    <x v="34"/>
    <x v="624"/>
    <x v="0"/>
    <x v="30"/>
    <x v="16"/>
    <x v="248"/>
    <x v="14"/>
  </r>
  <r>
    <x v="2183"/>
    <x v="3"/>
    <x v="7"/>
    <x v="2"/>
    <x v="152"/>
    <x v="585"/>
    <x v="2"/>
    <x v="4"/>
    <x v="0"/>
    <x v="0"/>
    <x v="243"/>
    <x v="204"/>
    <x v="196"/>
    <x v="99"/>
    <x v="34"/>
    <x v="21"/>
    <x v="8"/>
    <x v="156"/>
    <x v="0"/>
    <x v="30"/>
    <x v="16"/>
    <x v="92"/>
    <x v="14"/>
  </r>
  <r>
    <x v="2466"/>
    <x v="3"/>
    <x v="7"/>
    <x v="2"/>
    <x v="152"/>
    <x v="585"/>
    <x v="1"/>
    <x v="22"/>
    <x v="0"/>
    <x v="0"/>
    <x v="3239"/>
    <x v="204"/>
    <x v="196"/>
    <x v="99"/>
    <x v="34"/>
    <x v="21"/>
    <x v="16"/>
    <x v="246"/>
    <x v="0"/>
    <x v="30"/>
    <x v="16"/>
    <x v="134"/>
    <x v="14"/>
  </r>
  <r>
    <x v="2206"/>
    <x v="3"/>
    <x v="7"/>
    <x v="2"/>
    <x v="152"/>
    <x v="585"/>
    <x v="2"/>
    <x v="19"/>
    <x v="0"/>
    <x v="0"/>
    <x v="224"/>
    <x v="210"/>
    <x v="205"/>
    <x v="99"/>
    <x v="34"/>
    <x v="21"/>
    <x v="34"/>
    <x v="624"/>
    <x v="0"/>
    <x v="30"/>
    <x v="16"/>
    <x v="248"/>
    <x v="14"/>
  </r>
  <r>
    <x v="2192"/>
    <x v="3"/>
    <x v="7"/>
    <x v="2"/>
    <x v="152"/>
    <x v="585"/>
    <x v="0"/>
    <x v="21"/>
    <x v="0"/>
    <x v="0"/>
    <x v="1341"/>
    <x v="223"/>
    <x v="219"/>
    <x v="99"/>
    <x v="34"/>
    <x v="21"/>
    <x v="15"/>
    <x v="221"/>
    <x v="0"/>
    <x v="30"/>
    <x v="16"/>
    <x v="119"/>
    <x v="14"/>
  </r>
  <r>
    <x v="2207"/>
    <x v="3"/>
    <x v="7"/>
    <x v="2"/>
    <x v="152"/>
    <x v="585"/>
    <x v="2"/>
    <x v="4"/>
    <x v="0"/>
    <x v="0"/>
    <x v="2996"/>
    <x v="223"/>
    <x v="219"/>
    <x v="99"/>
    <x v="34"/>
    <x v="21"/>
    <x v="8"/>
    <x v="156"/>
    <x v="0"/>
    <x v="30"/>
    <x v="16"/>
    <x v="92"/>
    <x v="14"/>
  </r>
  <r>
    <x v="2471"/>
    <x v="3"/>
    <x v="7"/>
    <x v="2"/>
    <x v="152"/>
    <x v="585"/>
    <x v="1"/>
    <x v="22"/>
    <x v="0"/>
    <x v="0"/>
    <x v="2894"/>
    <x v="223"/>
    <x v="219"/>
    <x v="99"/>
    <x v="34"/>
    <x v="21"/>
    <x v="16"/>
    <x v="246"/>
    <x v="0"/>
    <x v="30"/>
    <x v="16"/>
    <x v="134"/>
    <x v="14"/>
  </r>
  <r>
    <x v="2208"/>
    <x v="3"/>
    <x v="7"/>
    <x v="2"/>
    <x v="152"/>
    <x v="585"/>
    <x v="2"/>
    <x v="19"/>
    <x v="0"/>
    <x v="0"/>
    <x v="236"/>
    <x v="231"/>
    <x v="227"/>
    <x v="99"/>
    <x v="34"/>
    <x v="21"/>
    <x v="34"/>
    <x v="624"/>
    <x v="0"/>
    <x v="30"/>
    <x v="16"/>
    <x v="248"/>
    <x v="14"/>
  </r>
  <r>
    <x v="2184"/>
    <x v="3"/>
    <x v="7"/>
    <x v="2"/>
    <x v="152"/>
    <x v="585"/>
    <x v="2"/>
    <x v="4"/>
    <x v="0"/>
    <x v="0"/>
    <x v="244"/>
    <x v="247"/>
    <x v="241"/>
    <x v="99"/>
    <x v="34"/>
    <x v="21"/>
    <x v="8"/>
    <x v="156"/>
    <x v="0"/>
    <x v="30"/>
    <x v="16"/>
    <x v="92"/>
    <x v="14"/>
  </r>
  <r>
    <x v="2467"/>
    <x v="3"/>
    <x v="7"/>
    <x v="2"/>
    <x v="152"/>
    <x v="585"/>
    <x v="1"/>
    <x v="22"/>
    <x v="0"/>
    <x v="0"/>
    <x v="3240"/>
    <x v="247"/>
    <x v="241"/>
    <x v="99"/>
    <x v="34"/>
    <x v="21"/>
    <x v="16"/>
    <x v="246"/>
    <x v="0"/>
    <x v="30"/>
    <x v="16"/>
    <x v="134"/>
    <x v="14"/>
  </r>
  <r>
    <x v="2209"/>
    <x v="3"/>
    <x v="7"/>
    <x v="2"/>
    <x v="152"/>
    <x v="585"/>
    <x v="2"/>
    <x v="19"/>
    <x v="0"/>
    <x v="0"/>
    <x v="225"/>
    <x v="253"/>
    <x v="249"/>
    <x v="99"/>
    <x v="34"/>
    <x v="21"/>
    <x v="34"/>
    <x v="624"/>
    <x v="0"/>
    <x v="30"/>
    <x v="16"/>
    <x v="248"/>
    <x v="14"/>
  </r>
  <r>
    <x v="2198"/>
    <x v="3"/>
    <x v="7"/>
    <x v="2"/>
    <x v="152"/>
    <x v="585"/>
    <x v="0"/>
    <x v="21"/>
    <x v="0"/>
    <x v="0"/>
    <x v="1746"/>
    <x v="268"/>
    <x v="263"/>
    <x v="99"/>
    <x v="34"/>
    <x v="21"/>
    <x v="15"/>
    <x v="221"/>
    <x v="0"/>
    <x v="30"/>
    <x v="16"/>
    <x v="119"/>
    <x v="14"/>
  </r>
  <r>
    <x v="2210"/>
    <x v="3"/>
    <x v="7"/>
    <x v="2"/>
    <x v="152"/>
    <x v="585"/>
    <x v="2"/>
    <x v="4"/>
    <x v="0"/>
    <x v="0"/>
    <x v="2997"/>
    <x v="268"/>
    <x v="263"/>
    <x v="99"/>
    <x v="34"/>
    <x v="21"/>
    <x v="8"/>
    <x v="156"/>
    <x v="0"/>
    <x v="30"/>
    <x v="16"/>
    <x v="92"/>
    <x v="14"/>
  </r>
  <r>
    <x v="2472"/>
    <x v="3"/>
    <x v="7"/>
    <x v="2"/>
    <x v="152"/>
    <x v="585"/>
    <x v="1"/>
    <x v="22"/>
    <x v="0"/>
    <x v="0"/>
    <x v="2895"/>
    <x v="268"/>
    <x v="263"/>
    <x v="99"/>
    <x v="34"/>
    <x v="21"/>
    <x v="16"/>
    <x v="246"/>
    <x v="0"/>
    <x v="30"/>
    <x v="16"/>
    <x v="134"/>
    <x v="14"/>
  </r>
  <r>
    <x v="2211"/>
    <x v="3"/>
    <x v="7"/>
    <x v="2"/>
    <x v="152"/>
    <x v="585"/>
    <x v="2"/>
    <x v="19"/>
    <x v="0"/>
    <x v="0"/>
    <x v="237"/>
    <x v="274"/>
    <x v="270"/>
    <x v="99"/>
    <x v="34"/>
    <x v="21"/>
    <x v="34"/>
    <x v="624"/>
    <x v="0"/>
    <x v="30"/>
    <x v="16"/>
    <x v="248"/>
    <x v="14"/>
  </r>
  <r>
    <x v="2390"/>
    <x v="3"/>
    <x v="7"/>
    <x v="2"/>
    <x v="152"/>
    <x v="585"/>
    <x v="2"/>
    <x v="4"/>
    <x v="0"/>
    <x v="0"/>
    <x v="3226"/>
    <x v="288"/>
    <x v="284"/>
    <x v="99"/>
    <x v="34"/>
    <x v="21"/>
    <x v="8"/>
    <x v="156"/>
    <x v="0"/>
    <x v="30"/>
    <x v="16"/>
    <x v="92"/>
    <x v="14"/>
  </r>
  <r>
    <x v="2468"/>
    <x v="3"/>
    <x v="7"/>
    <x v="2"/>
    <x v="152"/>
    <x v="585"/>
    <x v="1"/>
    <x v="22"/>
    <x v="0"/>
    <x v="0"/>
    <x v="3241"/>
    <x v="288"/>
    <x v="284"/>
    <x v="99"/>
    <x v="34"/>
    <x v="21"/>
    <x v="16"/>
    <x v="246"/>
    <x v="0"/>
    <x v="30"/>
    <x v="16"/>
    <x v="134"/>
    <x v="14"/>
  </r>
  <r>
    <x v="2212"/>
    <x v="3"/>
    <x v="7"/>
    <x v="2"/>
    <x v="152"/>
    <x v="585"/>
    <x v="2"/>
    <x v="19"/>
    <x v="0"/>
    <x v="0"/>
    <x v="226"/>
    <x v="296"/>
    <x v="293"/>
    <x v="99"/>
    <x v="34"/>
    <x v="21"/>
    <x v="34"/>
    <x v="624"/>
    <x v="0"/>
    <x v="30"/>
    <x v="16"/>
    <x v="248"/>
    <x v="14"/>
  </r>
  <r>
    <x v="2193"/>
    <x v="3"/>
    <x v="7"/>
    <x v="2"/>
    <x v="152"/>
    <x v="585"/>
    <x v="0"/>
    <x v="21"/>
    <x v="0"/>
    <x v="0"/>
    <x v="1342"/>
    <x v="311"/>
    <x v="308"/>
    <x v="99"/>
    <x v="34"/>
    <x v="21"/>
    <x v="15"/>
    <x v="221"/>
    <x v="0"/>
    <x v="30"/>
    <x v="16"/>
    <x v="119"/>
    <x v="14"/>
  </r>
  <r>
    <x v="2213"/>
    <x v="3"/>
    <x v="7"/>
    <x v="2"/>
    <x v="152"/>
    <x v="585"/>
    <x v="2"/>
    <x v="4"/>
    <x v="0"/>
    <x v="0"/>
    <x v="2998"/>
    <x v="311"/>
    <x v="308"/>
    <x v="99"/>
    <x v="34"/>
    <x v="21"/>
    <x v="8"/>
    <x v="156"/>
    <x v="0"/>
    <x v="30"/>
    <x v="16"/>
    <x v="92"/>
    <x v="14"/>
  </r>
  <r>
    <x v="2473"/>
    <x v="3"/>
    <x v="7"/>
    <x v="2"/>
    <x v="152"/>
    <x v="585"/>
    <x v="1"/>
    <x v="22"/>
    <x v="0"/>
    <x v="0"/>
    <x v="2896"/>
    <x v="311"/>
    <x v="308"/>
    <x v="99"/>
    <x v="34"/>
    <x v="21"/>
    <x v="16"/>
    <x v="246"/>
    <x v="0"/>
    <x v="30"/>
    <x v="16"/>
    <x v="134"/>
    <x v="14"/>
  </r>
  <r>
    <x v="2214"/>
    <x v="3"/>
    <x v="7"/>
    <x v="2"/>
    <x v="152"/>
    <x v="585"/>
    <x v="2"/>
    <x v="19"/>
    <x v="0"/>
    <x v="0"/>
    <x v="238"/>
    <x v="317"/>
    <x v="315"/>
    <x v="99"/>
    <x v="34"/>
    <x v="21"/>
    <x v="34"/>
    <x v="624"/>
    <x v="0"/>
    <x v="30"/>
    <x v="16"/>
    <x v="248"/>
    <x v="14"/>
  </r>
  <r>
    <x v="2185"/>
    <x v="3"/>
    <x v="7"/>
    <x v="2"/>
    <x v="152"/>
    <x v="585"/>
    <x v="0"/>
    <x v="22"/>
    <x v="0"/>
    <x v="0"/>
    <x v="246"/>
    <x v="333"/>
    <x v="330"/>
    <x v="99"/>
    <x v="34"/>
    <x v="21"/>
    <x v="39"/>
    <x v="800"/>
    <x v="0"/>
    <x v="30"/>
    <x v="16"/>
    <x v="301"/>
    <x v="14"/>
  </r>
  <r>
    <x v="2215"/>
    <x v="3"/>
    <x v="7"/>
    <x v="2"/>
    <x v="152"/>
    <x v="585"/>
    <x v="2"/>
    <x v="19"/>
    <x v="0"/>
    <x v="0"/>
    <x v="227"/>
    <x v="347"/>
    <x v="345"/>
    <x v="99"/>
    <x v="34"/>
    <x v="21"/>
    <x v="34"/>
    <x v="624"/>
    <x v="0"/>
    <x v="30"/>
    <x v="16"/>
    <x v="248"/>
    <x v="14"/>
  </r>
  <r>
    <x v="2194"/>
    <x v="3"/>
    <x v="7"/>
    <x v="2"/>
    <x v="152"/>
    <x v="585"/>
    <x v="0"/>
    <x v="21"/>
    <x v="0"/>
    <x v="0"/>
    <x v="1343"/>
    <x v="356"/>
    <x v="352"/>
    <x v="99"/>
    <x v="34"/>
    <x v="21"/>
    <x v="15"/>
    <x v="221"/>
    <x v="0"/>
    <x v="30"/>
    <x v="16"/>
    <x v="119"/>
    <x v="14"/>
  </r>
  <r>
    <x v="2216"/>
    <x v="3"/>
    <x v="7"/>
    <x v="2"/>
    <x v="152"/>
    <x v="585"/>
    <x v="2"/>
    <x v="4"/>
    <x v="0"/>
    <x v="0"/>
    <x v="2999"/>
    <x v="356"/>
    <x v="352"/>
    <x v="99"/>
    <x v="34"/>
    <x v="21"/>
    <x v="8"/>
    <x v="156"/>
    <x v="0"/>
    <x v="30"/>
    <x v="16"/>
    <x v="92"/>
    <x v="14"/>
  </r>
  <r>
    <x v="2474"/>
    <x v="3"/>
    <x v="7"/>
    <x v="2"/>
    <x v="152"/>
    <x v="585"/>
    <x v="1"/>
    <x v="22"/>
    <x v="0"/>
    <x v="0"/>
    <x v="2897"/>
    <x v="356"/>
    <x v="352"/>
    <x v="99"/>
    <x v="34"/>
    <x v="21"/>
    <x v="16"/>
    <x v="246"/>
    <x v="0"/>
    <x v="30"/>
    <x v="16"/>
    <x v="134"/>
    <x v="14"/>
  </r>
  <r>
    <x v="2217"/>
    <x v="3"/>
    <x v="7"/>
    <x v="2"/>
    <x v="152"/>
    <x v="585"/>
    <x v="2"/>
    <x v="19"/>
    <x v="0"/>
    <x v="0"/>
    <x v="239"/>
    <x v="365"/>
    <x v="359"/>
    <x v="99"/>
    <x v="34"/>
    <x v="21"/>
    <x v="34"/>
    <x v="624"/>
    <x v="0"/>
    <x v="30"/>
    <x v="16"/>
    <x v="248"/>
    <x v="14"/>
  </r>
  <r>
    <x v="2186"/>
    <x v="3"/>
    <x v="7"/>
    <x v="2"/>
    <x v="152"/>
    <x v="585"/>
    <x v="0"/>
    <x v="22"/>
    <x v="0"/>
    <x v="0"/>
    <x v="247"/>
    <x v="381"/>
    <x v="374"/>
    <x v="99"/>
    <x v="34"/>
    <x v="21"/>
    <x v="39"/>
    <x v="800"/>
    <x v="0"/>
    <x v="30"/>
    <x v="16"/>
    <x v="301"/>
    <x v="14"/>
  </r>
  <r>
    <x v="2218"/>
    <x v="3"/>
    <x v="7"/>
    <x v="2"/>
    <x v="152"/>
    <x v="585"/>
    <x v="2"/>
    <x v="19"/>
    <x v="0"/>
    <x v="0"/>
    <x v="228"/>
    <x v="395"/>
    <x v="390"/>
    <x v="99"/>
    <x v="34"/>
    <x v="21"/>
    <x v="34"/>
    <x v="624"/>
    <x v="0"/>
    <x v="30"/>
    <x v="16"/>
    <x v="248"/>
    <x v="14"/>
  </r>
  <r>
    <x v="2195"/>
    <x v="3"/>
    <x v="7"/>
    <x v="2"/>
    <x v="152"/>
    <x v="585"/>
    <x v="0"/>
    <x v="21"/>
    <x v="0"/>
    <x v="0"/>
    <x v="1344"/>
    <x v="403"/>
    <x v="398"/>
    <x v="99"/>
    <x v="34"/>
    <x v="21"/>
    <x v="15"/>
    <x v="221"/>
    <x v="0"/>
    <x v="30"/>
    <x v="16"/>
    <x v="119"/>
    <x v="14"/>
  </r>
  <r>
    <x v="2219"/>
    <x v="3"/>
    <x v="7"/>
    <x v="2"/>
    <x v="152"/>
    <x v="585"/>
    <x v="2"/>
    <x v="4"/>
    <x v="0"/>
    <x v="0"/>
    <x v="3000"/>
    <x v="403"/>
    <x v="398"/>
    <x v="99"/>
    <x v="34"/>
    <x v="21"/>
    <x v="8"/>
    <x v="156"/>
    <x v="0"/>
    <x v="30"/>
    <x v="16"/>
    <x v="92"/>
    <x v="14"/>
  </r>
  <r>
    <x v="2475"/>
    <x v="3"/>
    <x v="7"/>
    <x v="2"/>
    <x v="152"/>
    <x v="585"/>
    <x v="1"/>
    <x v="22"/>
    <x v="0"/>
    <x v="0"/>
    <x v="2898"/>
    <x v="403"/>
    <x v="398"/>
    <x v="99"/>
    <x v="34"/>
    <x v="21"/>
    <x v="16"/>
    <x v="246"/>
    <x v="0"/>
    <x v="30"/>
    <x v="16"/>
    <x v="134"/>
    <x v="14"/>
  </r>
  <r>
    <x v="2220"/>
    <x v="3"/>
    <x v="7"/>
    <x v="2"/>
    <x v="152"/>
    <x v="585"/>
    <x v="2"/>
    <x v="19"/>
    <x v="0"/>
    <x v="0"/>
    <x v="13"/>
    <x v="411"/>
    <x v="405"/>
    <x v="99"/>
    <x v="34"/>
    <x v="21"/>
    <x v="34"/>
    <x v="624"/>
    <x v="0"/>
    <x v="30"/>
    <x v="16"/>
    <x v="248"/>
    <x v="14"/>
  </r>
  <r>
    <x v="2187"/>
    <x v="3"/>
    <x v="7"/>
    <x v="2"/>
    <x v="152"/>
    <x v="585"/>
    <x v="0"/>
    <x v="22"/>
    <x v="0"/>
    <x v="0"/>
    <x v="248"/>
    <x v="425"/>
    <x v="418"/>
    <x v="99"/>
    <x v="34"/>
    <x v="21"/>
    <x v="39"/>
    <x v="800"/>
    <x v="0"/>
    <x v="30"/>
    <x v="16"/>
    <x v="301"/>
    <x v="14"/>
  </r>
  <r>
    <x v="2196"/>
    <x v="3"/>
    <x v="7"/>
    <x v="2"/>
    <x v="152"/>
    <x v="585"/>
    <x v="0"/>
    <x v="21"/>
    <x v="0"/>
    <x v="0"/>
    <x v="1345"/>
    <x v="447"/>
    <x v="441"/>
    <x v="99"/>
    <x v="34"/>
    <x v="21"/>
    <x v="15"/>
    <x v="221"/>
    <x v="0"/>
    <x v="30"/>
    <x v="16"/>
    <x v="119"/>
    <x v="14"/>
  </r>
  <r>
    <x v="2476"/>
    <x v="3"/>
    <x v="7"/>
    <x v="2"/>
    <x v="152"/>
    <x v="585"/>
    <x v="0"/>
    <x v="22"/>
    <x v="0"/>
    <x v="0"/>
    <x v="1804"/>
    <x v="447"/>
    <x v="441"/>
    <x v="99"/>
    <x v="34"/>
    <x v="21"/>
    <x v="39"/>
    <x v="800"/>
    <x v="0"/>
    <x v="30"/>
    <x v="16"/>
    <x v="301"/>
    <x v="14"/>
  </r>
  <r>
    <x v="2188"/>
    <x v="3"/>
    <x v="7"/>
    <x v="2"/>
    <x v="152"/>
    <x v="585"/>
    <x v="0"/>
    <x v="22"/>
    <x v="0"/>
    <x v="0"/>
    <x v="249"/>
    <x v="466"/>
    <x v="462"/>
    <x v="99"/>
    <x v="34"/>
    <x v="21"/>
    <x v="39"/>
    <x v="800"/>
    <x v="0"/>
    <x v="30"/>
    <x v="16"/>
    <x v="301"/>
    <x v="14"/>
  </r>
  <r>
    <x v="2197"/>
    <x v="3"/>
    <x v="7"/>
    <x v="2"/>
    <x v="152"/>
    <x v="585"/>
    <x v="0"/>
    <x v="21"/>
    <x v="0"/>
    <x v="0"/>
    <x v="1346"/>
    <x v="487"/>
    <x v="482"/>
    <x v="99"/>
    <x v="34"/>
    <x v="21"/>
    <x v="15"/>
    <x v="221"/>
    <x v="0"/>
    <x v="30"/>
    <x v="16"/>
    <x v="119"/>
    <x v="14"/>
  </r>
  <r>
    <x v="2477"/>
    <x v="3"/>
    <x v="7"/>
    <x v="2"/>
    <x v="152"/>
    <x v="585"/>
    <x v="0"/>
    <x v="22"/>
    <x v="0"/>
    <x v="0"/>
    <x v="1805"/>
    <x v="487"/>
    <x v="482"/>
    <x v="99"/>
    <x v="34"/>
    <x v="21"/>
    <x v="39"/>
    <x v="800"/>
    <x v="0"/>
    <x v="30"/>
    <x v="16"/>
    <x v="301"/>
    <x v="14"/>
  </r>
  <r>
    <x v="2480"/>
    <x v="3"/>
    <x v="7"/>
    <x v="2"/>
    <x v="152"/>
    <x v="585"/>
    <x v="2"/>
    <x v="19"/>
    <x v="0"/>
    <x v="0"/>
    <x v="250"/>
    <x v="500"/>
    <x v="496"/>
    <x v="99"/>
    <x v="34"/>
    <x v="21"/>
    <x v="34"/>
    <x v="624"/>
    <x v="0"/>
    <x v="30"/>
    <x v="16"/>
    <x v="248"/>
    <x v="14"/>
  </r>
  <r>
    <x v="2478"/>
    <x v="3"/>
    <x v="7"/>
    <x v="2"/>
    <x v="152"/>
    <x v="585"/>
    <x v="2"/>
    <x v="4"/>
    <x v="0"/>
    <x v="0"/>
    <x v="3227"/>
    <x v="507"/>
    <x v="501"/>
    <x v="99"/>
    <x v="34"/>
    <x v="21"/>
    <x v="8"/>
    <x v="156"/>
    <x v="0"/>
    <x v="30"/>
    <x v="16"/>
    <x v="92"/>
    <x v="14"/>
  </r>
  <r>
    <x v="2479"/>
    <x v="3"/>
    <x v="7"/>
    <x v="2"/>
    <x v="152"/>
    <x v="585"/>
    <x v="1"/>
    <x v="22"/>
    <x v="0"/>
    <x v="0"/>
    <x v="3242"/>
    <x v="507"/>
    <x v="501"/>
    <x v="99"/>
    <x v="34"/>
    <x v="21"/>
    <x v="16"/>
    <x v="246"/>
    <x v="0"/>
    <x v="30"/>
    <x v="16"/>
    <x v="134"/>
    <x v="14"/>
  </r>
  <r>
    <x v="2481"/>
    <x v="3"/>
    <x v="7"/>
    <x v="2"/>
    <x v="152"/>
    <x v="585"/>
    <x v="2"/>
    <x v="19"/>
    <x v="0"/>
    <x v="0"/>
    <x v="245"/>
    <x v="513"/>
    <x v="507"/>
    <x v="99"/>
    <x v="34"/>
    <x v="21"/>
    <x v="34"/>
    <x v="624"/>
    <x v="0"/>
    <x v="30"/>
    <x v="16"/>
    <x v="248"/>
    <x v="14"/>
  </r>
  <r>
    <x v="2222"/>
    <x v="3"/>
    <x v="7"/>
    <x v="2"/>
    <x v="152"/>
    <x v="585"/>
    <x v="0"/>
    <x v="21"/>
    <x v="0"/>
    <x v="0"/>
    <x v="2900"/>
    <x v="525"/>
    <x v="521"/>
    <x v="99"/>
    <x v="34"/>
    <x v="21"/>
    <x v="15"/>
    <x v="221"/>
    <x v="0"/>
    <x v="30"/>
    <x v="16"/>
    <x v="119"/>
    <x v="14"/>
  </r>
  <r>
    <x v="2482"/>
    <x v="3"/>
    <x v="7"/>
    <x v="2"/>
    <x v="152"/>
    <x v="585"/>
    <x v="0"/>
    <x v="22"/>
    <x v="0"/>
    <x v="0"/>
    <x v="1756"/>
    <x v="525"/>
    <x v="521"/>
    <x v="99"/>
    <x v="34"/>
    <x v="21"/>
    <x v="39"/>
    <x v="800"/>
    <x v="0"/>
    <x v="30"/>
    <x v="16"/>
    <x v="301"/>
    <x v="14"/>
  </r>
  <r>
    <x v="2189"/>
    <x v="3"/>
    <x v="7"/>
    <x v="2"/>
    <x v="152"/>
    <x v="585"/>
    <x v="0"/>
    <x v="22"/>
    <x v="0"/>
    <x v="0"/>
    <x v="251"/>
    <x v="545"/>
    <x v="540"/>
    <x v="99"/>
    <x v="34"/>
    <x v="21"/>
    <x v="39"/>
    <x v="800"/>
    <x v="0"/>
    <x v="30"/>
    <x v="16"/>
    <x v="301"/>
    <x v="14"/>
  </r>
  <r>
    <x v="2223"/>
    <x v="3"/>
    <x v="7"/>
    <x v="2"/>
    <x v="152"/>
    <x v="585"/>
    <x v="0"/>
    <x v="21"/>
    <x v="0"/>
    <x v="0"/>
    <x v="2132"/>
    <x v="567"/>
    <x v="559"/>
    <x v="99"/>
    <x v="34"/>
    <x v="21"/>
    <x v="15"/>
    <x v="221"/>
    <x v="0"/>
    <x v="30"/>
    <x v="16"/>
    <x v="119"/>
    <x v="14"/>
  </r>
  <r>
    <x v="2483"/>
    <x v="3"/>
    <x v="7"/>
    <x v="2"/>
    <x v="152"/>
    <x v="585"/>
    <x v="0"/>
    <x v="22"/>
    <x v="0"/>
    <x v="0"/>
    <x v="1757"/>
    <x v="567"/>
    <x v="559"/>
    <x v="99"/>
    <x v="34"/>
    <x v="21"/>
    <x v="39"/>
    <x v="800"/>
    <x v="0"/>
    <x v="30"/>
    <x v="16"/>
    <x v="301"/>
    <x v="14"/>
  </r>
  <r>
    <x v="2484"/>
    <x v="3"/>
    <x v="7"/>
    <x v="2"/>
    <x v="152"/>
    <x v="585"/>
    <x v="0"/>
    <x v="22"/>
    <x v="0"/>
    <x v="0"/>
    <x v="252"/>
    <x v="584"/>
    <x v="582"/>
    <x v="99"/>
    <x v="34"/>
    <x v="21"/>
    <x v="39"/>
    <x v="800"/>
    <x v="0"/>
    <x v="30"/>
    <x v="16"/>
    <x v="301"/>
    <x v="14"/>
  </r>
  <r>
    <x v="2224"/>
    <x v="3"/>
    <x v="7"/>
    <x v="2"/>
    <x v="152"/>
    <x v="585"/>
    <x v="0"/>
    <x v="21"/>
    <x v="0"/>
    <x v="0"/>
    <x v="1347"/>
    <x v="596"/>
    <x v="596"/>
    <x v="99"/>
    <x v="34"/>
    <x v="21"/>
    <x v="15"/>
    <x v="221"/>
    <x v="0"/>
    <x v="30"/>
    <x v="16"/>
    <x v="119"/>
    <x v="14"/>
  </r>
  <r>
    <x v="2391"/>
    <x v="3"/>
    <x v="7"/>
    <x v="2"/>
    <x v="152"/>
    <x v="585"/>
    <x v="2"/>
    <x v="4"/>
    <x v="0"/>
    <x v="0"/>
    <x v="3228"/>
    <x v="604"/>
    <x v="604"/>
    <x v="99"/>
    <x v="34"/>
    <x v="21"/>
    <x v="8"/>
    <x v="156"/>
    <x v="0"/>
    <x v="30"/>
    <x v="16"/>
    <x v="92"/>
    <x v="14"/>
  </r>
  <r>
    <x v="2485"/>
    <x v="3"/>
    <x v="7"/>
    <x v="2"/>
    <x v="152"/>
    <x v="585"/>
    <x v="1"/>
    <x v="22"/>
    <x v="0"/>
    <x v="0"/>
    <x v="2899"/>
    <x v="604"/>
    <x v="604"/>
    <x v="99"/>
    <x v="34"/>
    <x v="21"/>
    <x v="16"/>
    <x v="246"/>
    <x v="0"/>
    <x v="30"/>
    <x v="16"/>
    <x v="134"/>
    <x v="14"/>
  </r>
  <r>
    <x v="2221"/>
    <x v="3"/>
    <x v="7"/>
    <x v="2"/>
    <x v="152"/>
    <x v="585"/>
    <x v="2"/>
    <x v="19"/>
    <x v="0"/>
    <x v="0"/>
    <x v="240"/>
    <x v="608"/>
    <x v="611"/>
    <x v="99"/>
    <x v="34"/>
    <x v="21"/>
    <x v="34"/>
    <x v="624"/>
    <x v="0"/>
    <x v="30"/>
    <x v="16"/>
    <x v="248"/>
    <x v="14"/>
  </r>
  <r>
    <x v="3975"/>
    <x v="3"/>
    <x v="7"/>
    <x v="1"/>
    <x v="175"/>
    <x v="557"/>
    <x v="5"/>
    <x v="19"/>
    <x v="0"/>
    <x v="0"/>
    <x v="4053"/>
    <x v="130"/>
    <x v="116"/>
    <x v="23"/>
    <x v="34"/>
    <x v="21"/>
    <x v="32"/>
    <x v="272"/>
    <x v="0"/>
    <x v="30"/>
    <x v="6"/>
    <x v="160"/>
    <x v="14"/>
  </r>
  <r>
    <x v="2916"/>
    <x v="3"/>
    <x v="7"/>
    <x v="1"/>
    <x v="175"/>
    <x v="557"/>
    <x v="5"/>
    <x v="19"/>
    <x v="0"/>
    <x v="0"/>
    <x v="1749"/>
    <x v="148"/>
    <x v="134"/>
    <x v="23"/>
    <x v="34"/>
    <x v="21"/>
    <x v="32"/>
    <x v="272"/>
    <x v="0"/>
    <x v="30"/>
    <x v="6"/>
    <x v="160"/>
    <x v="14"/>
  </r>
  <r>
    <x v="3976"/>
    <x v="3"/>
    <x v="7"/>
    <x v="1"/>
    <x v="175"/>
    <x v="557"/>
    <x v="5"/>
    <x v="19"/>
    <x v="0"/>
    <x v="0"/>
    <x v="4054"/>
    <x v="166"/>
    <x v="152"/>
    <x v="23"/>
    <x v="34"/>
    <x v="21"/>
    <x v="32"/>
    <x v="272"/>
    <x v="0"/>
    <x v="30"/>
    <x v="6"/>
    <x v="160"/>
    <x v="14"/>
  </r>
  <r>
    <x v="2695"/>
    <x v="3"/>
    <x v="7"/>
    <x v="1"/>
    <x v="175"/>
    <x v="557"/>
    <x v="5"/>
    <x v="19"/>
    <x v="0"/>
    <x v="0"/>
    <x v="3272"/>
    <x v="188"/>
    <x v="175"/>
    <x v="23"/>
    <x v="34"/>
    <x v="21"/>
    <x v="32"/>
    <x v="272"/>
    <x v="0"/>
    <x v="30"/>
    <x v="6"/>
    <x v="160"/>
    <x v="14"/>
  </r>
  <r>
    <x v="2486"/>
    <x v="3"/>
    <x v="7"/>
    <x v="1"/>
    <x v="176"/>
    <x v="338"/>
    <x v="0"/>
    <x v="19"/>
    <x v="0"/>
    <x v="0"/>
    <x v="11"/>
    <x v="65"/>
    <x v="61"/>
    <x v="130"/>
    <x v="34"/>
    <x v="21"/>
    <x v="38"/>
    <x v="781"/>
    <x v="0"/>
    <x v="30"/>
    <x v="21"/>
    <x v="305"/>
    <x v="14"/>
  </r>
  <r>
    <x v="2138"/>
    <x v="3"/>
    <x v="7"/>
    <x v="1"/>
    <x v="177"/>
    <x v="665"/>
    <x v="2"/>
    <x v="19"/>
    <x v="0"/>
    <x v="0"/>
    <x v="254"/>
    <x v="84"/>
    <x v="77"/>
    <x v="113"/>
    <x v="34"/>
    <x v="21"/>
    <x v="34"/>
    <x v="645"/>
    <x v="0"/>
    <x v="30"/>
    <x v="16"/>
    <x v="248"/>
    <x v="14"/>
  </r>
  <r>
    <x v="2166"/>
    <x v="3"/>
    <x v="7"/>
    <x v="1"/>
    <x v="177"/>
    <x v="665"/>
    <x v="2"/>
    <x v="4"/>
    <x v="0"/>
    <x v="0"/>
    <x v="3001"/>
    <x v="101"/>
    <x v="92"/>
    <x v="113"/>
    <x v="34"/>
    <x v="21"/>
    <x v="8"/>
    <x v="163"/>
    <x v="0"/>
    <x v="30"/>
    <x v="16"/>
    <x v="92"/>
    <x v="14"/>
  </r>
  <r>
    <x v="2487"/>
    <x v="3"/>
    <x v="7"/>
    <x v="1"/>
    <x v="177"/>
    <x v="665"/>
    <x v="1"/>
    <x v="22"/>
    <x v="0"/>
    <x v="0"/>
    <x v="2877"/>
    <x v="101"/>
    <x v="92"/>
    <x v="113"/>
    <x v="34"/>
    <x v="21"/>
    <x v="16"/>
    <x v="259"/>
    <x v="0"/>
    <x v="30"/>
    <x v="16"/>
    <x v="134"/>
    <x v="14"/>
  </r>
  <r>
    <x v="2488"/>
    <x v="3"/>
    <x v="7"/>
    <x v="1"/>
    <x v="177"/>
    <x v="665"/>
    <x v="0"/>
    <x v="22"/>
    <x v="0"/>
    <x v="0"/>
    <x v="253"/>
    <x v="116"/>
    <x v="108"/>
    <x v="113"/>
    <x v="34"/>
    <x v="21"/>
    <x v="39"/>
    <x v="820"/>
    <x v="0"/>
    <x v="30"/>
    <x v="16"/>
    <x v="301"/>
    <x v="14"/>
  </r>
  <r>
    <x v="2148"/>
    <x v="3"/>
    <x v="7"/>
    <x v="1"/>
    <x v="177"/>
    <x v="665"/>
    <x v="0"/>
    <x v="21"/>
    <x v="0"/>
    <x v="0"/>
    <x v="1348"/>
    <x v="123"/>
    <x v="116"/>
    <x v="113"/>
    <x v="34"/>
    <x v="21"/>
    <x v="15"/>
    <x v="233"/>
    <x v="0"/>
    <x v="30"/>
    <x v="16"/>
    <x v="119"/>
    <x v="14"/>
  </r>
  <r>
    <x v="2489"/>
    <x v="3"/>
    <x v="7"/>
    <x v="1"/>
    <x v="177"/>
    <x v="665"/>
    <x v="0"/>
    <x v="22"/>
    <x v="0"/>
    <x v="0"/>
    <x v="255"/>
    <x v="130"/>
    <x v="124"/>
    <x v="113"/>
    <x v="34"/>
    <x v="21"/>
    <x v="39"/>
    <x v="820"/>
    <x v="0"/>
    <x v="30"/>
    <x v="16"/>
    <x v="301"/>
    <x v="14"/>
  </r>
  <r>
    <x v="2149"/>
    <x v="3"/>
    <x v="7"/>
    <x v="1"/>
    <x v="177"/>
    <x v="665"/>
    <x v="0"/>
    <x v="21"/>
    <x v="0"/>
    <x v="0"/>
    <x v="1349"/>
    <x v="151"/>
    <x v="144"/>
    <x v="113"/>
    <x v="34"/>
    <x v="21"/>
    <x v="15"/>
    <x v="233"/>
    <x v="0"/>
    <x v="30"/>
    <x v="16"/>
    <x v="119"/>
    <x v="14"/>
  </r>
  <r>
    <x v="2167"/>
    <x v="3"/>
    <x v="7"/>
    <x v="1"/>
    <x v="177"/>
    <x v="665"/>
    <x v="2"/>
    <x v="4"/>
    <x v="0"/>
    <x v="0"/>
    <x v="3002"/>
    <x v="151"/>
    <x v="144"/>
    <x v="113"/>
    <x v="34"/>
    <x v="21"/>
    <x v="8"/>
    <x v="163"/>
    <x v="0"/>
    <x v="30"/>
    <x v="16"/>
    <x v="92"/>
    <x v="14"/>
  </r>
  <r>
    <x v="2490"/>
    <x v="3"/>
    <x v="7"/>
    <x v="1"/>
    <x v="177"/>
    <x v="665"/>
    <x v="1"/>
    <x v="22"/>
    <x v="0"/>
    <x v="0"/>
    <x v="2878"/>
    <x v="151"/>
    <x v="144"/>
    <x v="113"/>
    <x v="34"/>
    <x v="21"/>
    <x v="16"/>
    <x v="259"/>
    <x v="0"/>
    <x v="30"/>
    <x v="16"/>
    <x v="134"/>
    <x v="14"/>
  </r>
  <r>
    <x v="2139"/>
    <x v="3"/>
    <x v="7"/>
    <x v="1"/>
    <x v="177"/>
    <x v="665"/>
    <x v="2"/>
    <x v="19"/>
    <x v="0"/>
    <x v="0"/>
    <x v="262"/>
    <x v="160"/>
    <x v="152"/>
    <x v="113"/>
    <x v="34"/>
    <x v="21"/>
    <x v="34"/>
    <x v="645"/>
    <x v="0"/>
    <x v="30"/>
    <x v="16"/>
    <x v="248"/>
    <x v="14"/>
  </r>
  <r>
    <x v="2491"/>
    <x v="3"/>
    <x v="7"/>
    <x v="1"/>
    <x v="177"/>
    <x v="665"/>
    <x v="0"/>
    <x v="22"/>
    <x v="0"/>
    <x v="0"/>
    <x v="256"/>
    <x v="174"/>
    <x v="169"/>
    <x v="113"/>
    <x v="34"/>
    <x v="21"/>
    <x v="39"/>
    <x v="820"/>
    <x v="0"/>
    <x v="30"/>
    <x v="16"/>
    <x v="301"/>
    <x v="14"/>
  </r>
  <r>
    <x v="2150"/>
    <x v="3"/>
    <x v="7"/>
    <x v="1"/>
    <x v="177"/>
    <x v="665"/>
    <x v="0"/>
    <x v="21"/>
    <x v="0"/>
    <x v="0"/>
    <x v="1350"/>
    <x v="195"/>
    <x v="189"/>
    <x v="113"/>
    <x v="34"/>
    <x v="21"/>
    <x v="15"/>
    <x v="233"/>
    <x v="0"/>
    <x v="30"/>
    <x v="16"/>
    <x v="119"/>
    <x v="14"/>
  </r>
  <r>
    <x v="2168"/>
    <x v="3"/>
    <x v="7"/>
    <x v="1"/>
    <x v="177"/>
    <x v="665"/>
    <x v="2"/>
    <x v="4"/>
    <x v="0"/>
    <x v="0"/>
    <x v="3003"/>
    <x v="195"/>
    <x v="189"/>
    <x v="113"/>
    <x v="34"/>
    <x v="21"/>
    <x v="8"/>
    <x v="163"/>
    <x v="0"/>
    <x v="30"/>
    <x v="16"/>
    <x v="92"/>
    <x v="14"/>
  </r>
  <r>
    <x v="2492"/>
    <x v="3"/>
    <x v="7"/>
    <x v="1"/>
    <x v="177"/>
    <x v="665"/>
    <x v="1"/>
    <x v="22"/>
    <x v="0"/>
    <x v="0"/>
    <x v="2879"/>
    <x v="195"/>
    <x v="189"/>
    <x v="113"/>
    <x v="34"/>
    <x v="21"/>
    <x v="16"/>
    <x v="259"/>
    <x v="0"/>
    <x v="30"/>
    <x v="16"/>
    <x v="134"/>
    <x v="14"/>
  </r>
  <r>
    <x v="2140"/>
    <x v="3"/>
    <x v="7"/>
    <x v="1"/>
    <x v="177"/>
    <x v="665"/>
    <x v="2"/>
    <x v="19"/>
    <x v="0"/>
    <x v="0"/>
    <x v="263"/>
    <x v="204"/>
    <x v="196"/>
    <x v="113"/>
    <x v="34"/>
    <x v="21"/>
    <x v="34"/>
    <x v="645"/>
    <x v="0"/>
    <x v="30"/>
    <x v="16"/>
    <x v="248"/>
    <x v="14"/>
  </r>
  <r>
    <x v="2169"/>
    <x v="3"/>
    <x v="7"/>
    <x v="1"/>
    <x v="177"/>
    <x v="665"/>
    <x v="2"/>
    <x v="4"/>
    <x v="0"/>
    <x v="0"/>
    <x v="3004"/>
    <x v="217"/>
    <x v="212"/>
    <x v="113"/>
    <x v="34"/>
    <x v="21"/>
    <x v="8"/>
    <x v="163"/>
    <x v="0"/>
    <x v="30"/>
    <x v="16"/>
    <x v="92"/>
    <x v="14"/>
  </r>
  <r>
    <x v="2493"/>
    <x v="3"/>
    <x v="7"/>
    <x v="1"/>
    <x v="177"/>
    <x v="665"/>
    <x v="1"/>
    <x v="22"/>
    <x v="0"/>
    <x v="0"/>
    <x v="2880"/>
    <x v="217"/>
    <x v="212"/>
    <x v="113"/>
    <x v="34"/>
    <x v="21"/>
    <x v="16"/>
    <x v="259"/>
    <x v="0"/>
    <x v="30"/>
    <x v="16"/>
    <x v="134"/>
    <x v="14"/>
  </r>
  <r>
    <x v="2158"/>
    <x v="3"/>
    <x v="7"/>
    <x v="1"/>
    <x v="177"/>
    <x v="665"/>
    <x v="0"/>
    <x v="21"/>
    <x v="0"/>
    <x v="0"/>
    <x v="2133"/>
    <x v="238"/>
    <x v="235"/>
    <x v="113"/>
    <x v="34"/>
    <x v="21"/>
    <x v="15"/>
    <x v="233"/>
    <x v="0"/>
    <x v="30"/>
    <x v="16"/>
    <x v="119"/>
    <x v="14"/>
  </r>
  <r>
    <x v="2170"/>
    <x v="3"/>
    <x v="7"/>
    <x v="1"/>
    <x v="177"/>
    <x v="665"/>
    <x v="2"/>
    <x v="4"/>
    <x v="0"/>
    <x v="0"/>
    <x v="3005"/>
    <x v="238"/>
    <x v="235"/>
    <x v="113"/>
    <x v="34"/>
    <x v="21"/>
    <x v="8"/>
    <x v="163"/>
    <x v="0"/>
    <x v="30"/>
    <x v="16"/>
    <x v="92"/>
    <x v="14"/>
  </r>
  <r>
    <x v="2494"/>
    <x v="3"/>
    <x v="7"/>
    <x v="1"/>
    <x v="177"/>
    <x v="665"/>
    <x v="1"/>
    <x v="22"/>
    <x v="0"/>
    <x v="0"/>
    <x v="2881"/>
    <x v="238"/>
    <x v="235"/>
    <x v="113"/>
    <x v="34"/>
    <x v="21"/>
    <x v="16"/>
    <x v="259"/>
    <x v="0"/>
    <x v="30"/>
    <x v="16"/>
    <x v="134"/>
    <x v="14"/>
  </r>
  <r>
    <x v="2142"/>
    <x v="3"/>
    <x v="7"/>
    <x v="1"/>
    <x v="177"/>
    <x v="665"/>
    <x v="2"/>
    <x v="19"/>
    <x v="0"/>
    <x v="0"/>
    <x v="264"/>
    <x v="247"/>
    <x v="241"/>
    <x v="113"/>
    <x v="34"/>
    <x v="21"/>
    <x v="34"/>
    <x v="645"/>
    <x v="0"/>
    <x v="30"/>
    <x v="16"/>
    <x v="248"/>
    <x v="14"/>
  </r>
  <r>
    <x v="2171"/>
    <x v="3"/>
    <x v="7"/>
    <x v="1"/>
    <x v="177"/>
    <x v="665"/>
    <x v="2"/>
    <x v="4"/>
    <x v="0"/>
    <x v="0"/>
    <x v="3006"/>
    <x v="259"/>
    <x v="258"/>
    <x v="113"/>
    <x v="34"/>
    <x v="21"/>
    <x v="8"/>
    <x v="163"/>
    <x v="0"/>
    <x v="30"/>
    <x v="16"/>
    <x v="92"/>
    <x v="14"/>
  </r>
  <r>
    <x v="2495"/>
    <x v="3"/>
    <x v="7"/>
    <x v="1"/>
    <x v="177"/>
    <x v="665"/>
    <x v="1"/>
    <x v="22"/>
    <x v="0"/>
    <x v="0"/>
    <x v="2882"/>
    <x v="259"/>
    <x v="258"/>
    <x v="113"/>
    <x v="34"/>
    <x v="21"/>
    <x v="16"/>
    <x v="259"/>
    <x v="0"/>
    <x v="30"/>
    <x v="16"/>
    <x v="134"/>
    <x v="14"/>
  </r>
  <r>
    <x v="2151"/>
    <x v="3"/>
    <x v="7"/>
    <x v="1"/>
    <x v="177"/>
    <x v="665"/>
    <x v="0"/>
    <x v="21"/>
    <x v="0"/>
    <x v="0"/>
    <x v="1351"/>
    <x v="281"/>
    <x v="278"/>
    <x v="113"/>
    <x v="34"/>
    <x v="21"/>
    <x v="15"/>
    <x v="233"/>
    <x v="0"/>
    <x v="30"/>
    <x v="16"/>
    <x v="119"/>
    <x v="14"/>
  </r>
  <r>
    <x v="2172"/>
    <x v="3"/>
    <x v="7"/>
    <x v="1"/>
    <x v="177"/>
    <x v="665"/>
    <x v="2"/>
    <x v="4"/>
    <x v="0"/>
    <x v="0"/>
    <x v="3007"/>
    <x v="281"/>
    <x v="278"/>
    <x v="113"/>
    <x v="34"/>
    <x v="21"/>
    <x v="8"/>
    <x v="163"/>
    <x v="0"/>
    <x v="30"/>
    <x v="16"/>
    <x v="92"/>
    <x v="14"/>
  </r>
  <r>
    <x v="2496"/>
    <x v="3"/>
    <x v="7"/>
    <x v="1"/>
    <x v="177"/>
    <x v="665"/>
    <x v="1"/>
    <x v="22"/>
    <x v="0"/>
    <x v="0"/>
    <x v="2883"/>
    <x v="281"/>
    <x v="278"/>
    <x v="113"/>
    <x v="34"/>
    <x v="21"/>
    <x v="16"/>
    <x v="259"/>
    <x v="0"/>
    <x v="30"/>
    <x v="16"/>
    <x v="134"/>
    <x v="14"/>
  </r>
  <r>
    <x v="2144"/>
    <x v="3"/>
    <x v="7"/>
    <x v="1"/>
    <x v="177"/>
    <x v="665"/>
    <x v="2"/>
    <x v="19"/>
    <x v="0"/>
    <x v="0"/>
    <x v="265"/>
    <x v="288"/>
    <x v="284"/>
    <x v="113"/>
    <x v="34"/>
    <x v="21"/>
    <x v="34"/>
    <x v="645"/>
    <x v="0"/>
    <x v="30"/>
    <x v="16"/>
    <x v="248"/>
    <x v="14"/>
  </r>
  <r>
    <x v="2145"/>
    <x v="3"/>
    <x v="7"/>
    <x v="1"/>
    <x v="177"/>
    <x v="665"/>
    <x v="2"/>
    <x v="4"/>
    <x v="0"/>
    <x v="0"/>
    <x v="259"/>
    <x v="303"/>
    <x v="301"/>
    <x v="113"/>
    <x v="34"/>
    <x v="21"/>
    <x v="8"/>
    <x v="163"/>
    <x v="0"/>
    <x v="30"/>
    <x v="16"/>
    <x v="92"/>
    <x v="14"/>
  </r>
  <r>
    <x v="2497"/>
    <x v="3"/>
    <x v="7"/>
    <x v="1"/>
    <x v="177"/>
    <x v="665"/>
    <x v="1"/>
    <x v="22"/>
    <x v="0"/>
    <x v="0"/>
    <x v="2884"/>
    <x v="303"/>
    <x v="301"/>
    <x v="113"/>
    <x v="34"/>
    <x v="21"/>
    <x v="16"/>
    <x v="259"/>
    <x v="0"/>
    <x v="30"/>
    <x v="16"/>
    <x v="134"/>
    <x v="14"/>
  </r>
  <r>
    <x v="2152"/>
    <x v="3"/>
    <x v="7"/>
    <x v="1"/>
    <x v="177"/>
    <x v="665"/>
    <x v="0"/>
    <x v="21"/>
    <x v="0"/>
    <x v="0"/>
    <x v="1352"/>
    <x v="324"/>
    <x v="322"/>
    <x v="113"/>
    <x v="34"/>
    <x v="21"/>
    <x v="15"/>
    <x v="233"/>
    <x v="0"/>
    <x v="30"/>
    <x v="16"/>
    <x v="119"/>
    <x v="14"/>
  </r>
  <r>
    <x v="2174"/>
    <x v="3"/>
    <x v="7"/>
    <x v="1"/>
    <x v="177"/>
    <x v="665"/>
    <x v="2"/>
    <x v="4"/>
    <x v="0"/>
    <x v="0"/>
    <x v="3009"/>
    <x v="324"/>
    <x v="322"/>
    <x v="113"/>
    <x v="34"/>
    <x v="21"/>
    <x v="8"/>
    <x v="163"/>
    <x v="0"/>
    <x v="30"/>
    <x v="16"/>
    <x v="92"/>
    <x v="14"/>
  </r>
  <r>
    <x v="2498"/>
    <x v="3"/>
    <x v="7"/>
    <x v="1"/>
    <x v="177"/>
    <x v="665"/>
    <x v="1"/>
    <x v="22"/>
    <x v="0"/>
    <x v="0"/>
    <x v="2885"/>
    <x v="324"/>
    <x v="322"/>
    <x v="113"/>
    <x v="34"/>
    <x v="21"/>
    <x v="16"/>
    <x v="259"/>
    <x v="0"/>
    <x v="30"/>
    <x v="16"/>
    <x v="134"/>
    <x v="14"/>
  </r>
  <r>
    <x v="2146"/>
    <x v="3"/>
    <x v="7"/>
    <x v="1"/>
    <x v="177"/>
    <x v="665"/>
    <x v="2"/>
    <x v="19"/>
    <x v="0"/>
    <x v="0"/>
    <x v="266"/>
    <x v="333"/>
    <x v="330"/>
    <x v="113"/>
    <x v="34"/>
    <x v="21"/>
    <x v="34"/>
    <x v="645"/>
    <x v="0"/>
    <x v="30"/>
    <x v="16"/>
    <x v="248"/>
    <x v="14"/>
  </r>
  <r>
    <x v="2499"/>
    <x v="3"/>
    <x v="7"/>
    <x v="1"/>
    <x v="177"/>
    <x v="665"/>
    <x v="0"/>
    <x v="22"/>
    <x v="0"/>
    <x v="0"/>
    <x v="260"/>
    <x v="347"/>
    <x v="345"/>
    <x v="113"/>
    <x v="34"/>
    <x v="21"/>
    <x v="39"/>
    <x v="820"/>
    <x v="0"/>
    <x v="30"/>
    <x v="16"/>
    <x v="301"/>
    <x v="14"/>
  </r>
  <r>
    <x v="2153"/>
    <x v="3"/>
    <x v="7"/>
    <x v="1"/>
    <x v="177"/>
    <x v="665"/>
    <x v="0"/>
    <x v="21"/>
    <x v="0"/>
    <x v="0"/>
    <x v="1353"/>
    <x v="371"/>
    <x v="366"/>
    <x v="113"/>
    <x v="34"/>
    <x v="21"/>
    <x v="15"/>
    <x v="233"/>
    <x v="0"/>
    <x v="30"/>
    <x v="16"/>
    <x v="119"/>
    <x v="14"/>
  </r>
  <r>
    <x v="2176"/>
    <x v="3"/>
    <x v="7"/>
    <x v="1"/>
    <x v="177"/>
    <x v="665"/>
    <x v="2"/>
    <x v="4"/>
    <x v="0"/>
    <x v="0"/>
    <x v="3011"/>
    <x v="371"/>
    <x v="366"/>
    <x v="113"/>
    <x v="34"/>
    <x v="21"/>
    <x v="8"/>
    <x v="163"/>
    <x v="0"/>
    <x v="30"/>
    <x v="16"/>
    <x v="92"/>
    <x v="14"/>
  </r>
  <r>
    <x v="2500"/>
    <x v="3"/>
    <x v="7"/>
    <x v="1"/>
    <x v="177"/>
    <x v="665"/>
    <x v="1"/>
    <x v="22"/>
    <x v="0"/>
    <x v="0"/>
    <x v="2886"/>
    <x v="371"/>
    <x v="366"/>
    <x v="113"/>
    <x v="34"/>
    <x v="21"/>
    <x v="16"/>
    <x v="259"/>
    <x v="0"/>
    <x v="30"/>
    <x v="16"/>
    <x v="134"/>
    <x v="14"/>
  </r>
  <r>
    <x v="2147"/>
    <x v="3"/>
    <x v="7"/>
    <x v="1"/>
    <x v="177"/>
    <x v="665"/>
    <x v="2"/>
    <x v="19"/>
    <x v="0"/>
    <x v="0"/>
    <x v="267"/>
    <x v="381"/>
    <x v="374"/>
    <x v="113"/>
    <x v="34"/>
    <x v="21"/>
    <x v="34"/>
    <x v="645"/>
    <x v="0"/>
    <x v="30"/>
    <x v="16"/>
    <x v="248"/>
    <x v="14"/>
  </r>
  <r>
    <x v="2501"/>
    <x v="3"/>
    <x v="7"/>
    <x v="1"/>
    <x v="177"/>
    <x v="665"/>
    <x v="0"/>
    <x v="22"/>
    <x v="0"/>
    <x v="0"/>
    <x v="12"/>
    <x v="395"/>
    <x v="390"/>
    <x v="113"/>
    <x v="34"/>
    <x v="21"/>
    <x v="39"/>
    <x v="820"/>
    <x v="0"/>
    <x v="30"/>
    <x v="16"/>
    <x v="301"/>
    <x v="14"/>
  </r>
  <r>
    <x v="2154"/>
    <x v="3"/>
    <x v="7"/>
    <x v="1"/>
    <x v="177"/>
    <x v="665"/>
    <x v="0"/>
    <x v="21"/>
    <x v="0"/>
    <x v="0"/>
    <x v="1354"/>
    <x v="417"/>
    <x v="412"/>
    <x v="113"/>
    <x v="34"/>
    <x v="21"/>
    <x v="15"/>
    <x v="233"/>
    <x v="0"/>
    <x v="30"/>
    <x v="16"/>
    <x v="119"/>
    <x v="14"/>
  </r>
  <r>
    <x v="2178"/>
    <x v="3"/>
    <x v="7"/>
    <x v="1"/>
    <x v="177"/>
    <x v="665"/>
    <x v="2"/>
    <x v="4"/>
    <x v="0"/>
    <x v="0"/>
    <x v="3013"/>
    <x v="417"/>
    <x v="412"/>
    <x v="113"/>
    <x v="34"/>
    <x v="21"/>
    <x v="8"/>
    <x v="163"/>
    <x v="0"/>
    <x v="30"/>
    <x v="16"/>
    <x v="92"/>
    <x v="14"/>
  </r>
  <r>
    <x v="2502"/>
    <x v="3"/>
    <x v="7"/>
    <x v="1"/>
    <x v="177"/>
    <x v="665"/>
    <x v="1"/>
    <x v="22"/>
    <x v="0"/>
    <x v="0"/>
    <x v="2887"/>
    <x v="417"/>
    <x v="412"/>
    <x v="113"/>
    <x v="34"/>
    <x v="21"/>
    <x v="16"/>
    <x v="259"/>
    <x v="0"/>
    <x v="30"/>
    <x v="16"/>
    <x v="134"/>
    <x v="14"/>
  </r>
  <r>
    <x v="2160"/>
    <x v="3"/>
    <x v="7"/>
    <x v="1"/>
    <x v="177"/>
    <x v="665"/>
    <x v="2"/>
    <x v="19"/>
    <x v="0"/>
    <x v="0"/>
    <x v="268"/>
    <x v="425"/>
    <x v="418"/>
    <x v="113"/>
    <x v="34"/>
    <x v="21"/>
    <x v="34"/>
    <x v="645"/>
    <x v="0"/>
    <x v="30"/>
    <x v="16"/>
    <x v="248"/>
    <x v="14"/>
  </r>
  <r>
    <x v="2503"/>
    <x v="3"/>
    <x v="7"/>
    <x v="1"/>
    <x v="177"/>
    <x v="665"/>
    <x v="0"/>
    <x v="22"/>
    <x v="0"/>
    <x v="0"/>
    <x v="229"/>
    <x v="439"/>
    <x v="433"/>
    <x v="113"/>
    <x v="34"/>
    <x v="21"/>
    <x v="39"/>
    <x v="820"/>
    <x v="0"/>
    <x v="30"/>
    <x v="16"/>
    <x v="301"/>
    <x v="14"/>
  </r>
  <r>
    <x v="2155"/>
    <x v="3"/>
    <x v="7"/>
    <x v="1"/>
    <x v="177"/>
    <x v="665"/>
    <x v="0"/>
    <x v="21"/>
    <x v="0"/>
    <x v="0"/>
    <x v="1355"/>
    <x v="458"/>
    <x v="455"/>
    <x v="113"/>
    <x v="34"/>
    <x v="21"/>
    <x v="15"/>
    <x v="233"/>
    <x v="0"/>
    <x v="30"/>
    <x v="16"/>
    <x v="119"/>
    <x v="14"/>
  </r>
  <r>
    <x v="2504"/>
    <x v="3"/>
    <x v="7"/>
    <x v="1"/>
    <x v="177"/>
    <x v="665"/>
    <x v="0"/>
    <x v="22"/>
    <x v="0"/>
    <x v="0"/>
    <x v="269"/>
    <x v="458"/>
    <x v="455"/>
    <x v="113"/>
    <x v="34"/>
    <x v="21"/>
    <x v="39"/>
    <x v="820"/>
    <x v="0"/>
    <x v="30"/>
    <x v="16"/>
    <x v="301"/>
    <x v="14"/>
  </r>
  <r>
    <x v="2505"/>
    <x v="3"/>
    <x v="7"/>
    <x v="1"/>
    <x v="177"/>
    <x v="665"/>
    <x v="0"/>
    <x v="22"/>
    <x v="0"/>
    <x v="0"/>
    <x v="230"/>
    <x v="480"/>
    <x v="475"/>
    <x v="113"/>
    <x v="34"/>
    <x v="21"/>
    <x v="39"/>
    <x v="820"/>
    <x v="0"/>
    <x v="30"/>
    <x v="16"/>
    <x v="301"/>
    <x v="14"/>
  </r>
  <r>
    <x v="2156"/>
    <x v="3"/>
    <x v="7"/>
    <x v="1"/>
    <x v="177"/>
    <x v="665"/>
    <x v="0"/>
    <x v="21"/>
    <x v="0"/>
    <x v="0"/>
    <x v="1356"/>
    <x v="500"/>
    <x v="496"/>
    <x v="113"/>
    <x v="34"/>
    <x v="21"/>
    <x v="15"/>
    <x v="233"/>
    <x v="0"/>
    <x v="30"/>
    <x v="16"/>
    <x v="119"/>
    <x v="14"/>
  </r>
  <r>
    <x v="2173"/>
    <x v="3"/>
    <x v="7"/>
    <x v="1"/>
    <x v="177"/>
    <x v="665"/>
    <x v="2"/>
    <x v="4"/>
    <x v="0"/>
    <x v="0"/>
    <x v="3008"/>
    <x v="500"/>
    <x v="496"/>
    <x v="113"/>
    <x v="34"/>
    <x v="21"/>
    <x v="8"/>
    <x v="163"/>
    <x v="0"/>
    <x v="30"/>
    <x v="16"/>
    <x v="92"/>
    <x v="14"/>
  </r>
  <r>
    <x v="2506"/>
    <x v="3"/>
    <x v="7"/>
    <x v="1"/>
    <x v="177"/>
    <x v="665"/>
    <x v="1"/>
    <x v="22"/>
    <x v="0"/>
    <x v="0"/>
    <x v="2888"/>
    <x v="500"/>
    <x v="496"/>
    <x v="113"/>
    <x v="34"/>
    <x v="21"/>
    <x v="16"/>
    <x v="259"/>
    <x v="0"/>
    <x v="30"/>
    <x v="16"/>
    <x v="134"/>
    <x v="14"/>
  </r>
  <r>
    <x v="2161"/>
    <x v="3"/>
    <x v="7"/>
    <x v="1"/>
    <x v="177"/>
    <x v="665"/>
    <x v="2"/>
    <x v="19"/>
    <x v="0"/>
    <x v="0"/>
    <x v="270"/>
    <x v="513"/>
    <x v="507"/>
    <x v="113"/>
    <x v="34"/>
    <x v="21"/>
    <x v="34"/>
    <x v="645"/>
    <x v="0"/>
    <x v="30"/>
    <x v="16"/>
    <x v="248"/>
    <x v="14"/>
  </r>
  <r>
    <x v="2175"/>
    <x v="3"/>
    <x v="7"/>
    <x v="1"/>
    <x v="177"/>
    <x v="665"/>
    <x v="2"/>
    <x v="4"/>
    <x v="0"/>
    <x v="0"/>
    <x v="3010"/>
    <x v="518"/>
    <x v="514"/>
    <x v="113"/>
    <x v="34"/>
    <x v="21"/>
    <x v="8"/>
    <x v="163"/>
    <x v="0"/>
    <x v="30"/>
    <x v="16"/>
    <x v="92"/>
    <x v="14"/>
  </r>
  <r>
    <x v="2507"/>
    <x v="3"/>
    <x v="7"/>
    <x v="1"/>
    <x v="177"/>
    <x v="665"/>
    <x v="1"/>
    <x v="22"/>
    <x v="0"/>
    <x v="0"/>
    <x v="2889"/>
    <x v="518"/>
    <x v="514"/>
    <x v="113"/>
    <x v="34"/>
    <x v="21"/>
    <x v="16"/>
    <x v="259"/>
    <x v="0"/>
    <x v="30"/>
    <x v="16"/>
    <x v="134"/>
    <x v="14"/>
  </r>
  <r>
    <x v="2162"/>
    <x v="3"/>
    <x v="7"/>
    <x v="1"/>
    <x v="177"/>
    <x v="665"/>
    <x v="2"/>
    <x v="19"/>
    <x v="0"/>
    <x v="0"/>
    <x v="231"/>
    <x v="525"/>
    <x v="521"/>
    <x v="113"/>
    <x v="34"/>
    <x v="21"/>
    <x v="34"/>
    <x v="645"/>
    <x v="0"/>
    <x v="30"/>
    <x v="16"/>
    <x v="248"/>
    <x v="14"/>
  </r>
  <r>
    <x v="2157"/>
    <x v="3"/>
    <x v="7"/>
    <x v="1"/>
    <x v="177"/>
    <x v="665"/>
    <x v="0"/>
    <x v="21"/>
    <x v="0"/>
    <x v="0"/>
    <x v="1357"/>
    <x v="538"/>
    <x v="534"/>
    <x v="113"/>
    <x v="34"/>
    <x v="21"/>
    <x v="15"/>
    <x v="233"/>
    <x v="0"/>
    <x v="30"/>
    <x v="16"/>
    <x v="119"/>
    <x v="14"/>
  </r>
  <r>
    <x v="2177"/>
    <x v="3"/>
    <x v="7"/>
    <x v="1"/>
    <x v="177"/>
    <x v="665"/>
    <x v="2"/>
    <x v="4"/>
    <x v="0"/>
    <x v="0"/>
    <x v="3012"/>
    <x v="538"/>
    <x v="534"/>
    <x v="113"/>
    <x v="34"/>
    <x v="21"/>
    <x v="8"/>
    <x v="163"/>
    <x v="0"/>
    <x v="30"/>
    <x v="16"/>
    <x v="92"/>
    <x v="14"/>
  </r>
  <r>
    <x v="2508"/>
    <x v="3"/>
    <x v="7"/>
    <x v="1"/>
    <x v="177"/>
    <x v="665"/>
    <x v="1"/>
    <x v="22"/>
    <x v="0"/>
    <x v="0"/>
    <x v="2890"/>
    <x v="538"/>
    <x v="534"/>
    <x v="113"/>
    <x v="34"/>
    <x v="21"/>
    <x v="16"/>
    <x v="259"/>
    <x v="0"/>
    <x v="30"/>
    <x v="16"/>
    <x v="134"/>
    <x v="14"/>
  </r>
  <r>
    <x v="2509"/>
    <x v="3"/>
    <x v="7"/>
    <x v="1"/>
    <x v="177"/>
    <x v="665"/>
    <x v="0"/>
    <x v="22"/>
    <x v="0"/>
    <x v="0"/>
    <x v="271"/>
    <x v="558"/>
    <x v="552"/>
    <x v="113"/>
    <x v="34"/>
    <x v="21"/>
    <x v="39"/>
    <x v="820"/>
    <x v="0"/>
    <x v="30"/>
    <x v="16"/>
    <x v="301"/>
    <x v="14"/>
  </r>
  <r>
    <x v="2163"/>
    <x v="3"/>
    <x v="7"/>
    <x v="1"/>
    <x v="177"/>
    <x v="665"/>
    <x v="2"/>
    <x v="4"/>
    <x v="0"/>
    <x v="0"/>
    <x v="232"/>
    <x v="578"/>
    <x v="574"/>
    <x v="113"/>
    <x v="34"/>
    <x v="21"/>
    <x v="8"/>
    <x v="163"/>
    <x v="0"/>
    <x v="30"/>
    <x v="16"/>
    <x v="92"/>
    <x v="14"/>
  </r>
  <r>
    <x v="2179"/>
    <x v="3"/>
    <x v="7"/>
    <x v="1"/>
    <x v="177"/>
    <x v="665"/>
    <x v="0"/>
    <x v="21"/>
    <x v="0"/>
    <x v="0"/>
    <x v="3014"/>
    <x v="578"/>
    <x v="574"/>
    <x v="113"/>
    <x v="34"/>
    <x v="21"/>
    <x v="15"/>
    <x v="233"/>
    <x v="0"/>
    <x v="30"/>
    <x v="16"/>
    <x v="119"/>
    <x v="14"/>
  </r>
  <r>
    <x v="2510"/>
    <x v="3"/>
    <x v="7"/>
    <x v="1"/>
    <x v="177"/>
    <x v="665"/>
    <x v="1"/>
    <x v="22"/>
    <x v="0"/>
    <x v="0"/>
    <x v="2891"/>
    <x v="578"/>
    <x v="574"/>
    <x v="113"/>
    <x v="34"/>
    <x v="21"/>
    <x v="16"/>
    <x v="259"/>
    <x v="0"/>
    <x v="30"/>
    <x v="16"/>
    <x v="134"/>
    <x v="14"/>
  </r>
  <r>
    <x v="2511"/>
    <x v="3"/>
    <x v="7"/>
    <x v="1"/>
    <x v="177"/>
    <x v="665"/>
    <x v="0"/>
    <x v="22"/>
    <x v="0"/>
    <x v="0"/>
    <x v="261"/>
    <x v="596"/>
    <x v="596"/>
    <x v="113"/>
    <x v="34"/>
    <x v="21"/>
    <x v="39"/>
    <x v="820"/>
    <x v="0"/>
    <x v="30"/>
    <x v="16"/>
    <x v="301"/>
    <x v="14"/>
  </r>
  <r>
    <x v="2159"/>
    <x v="3"/>
    <x v="7"/>
    <x v="1"/>
    <x v="177"/>
    <x v="665"/>
    <x v="0"/>
    <x v="21"/>
    <x v="0"/>
    <x v="0"/>
    <x v="1358"/>
    <x v="608"/>
    <x v="611"/>
    <x v="113"/>
    <x v="34"/>
    <x v="21"/>
    <x v="15"/>
    <x v="233"/>
    <x v="0"/>
    <x v="30"/>
    <x v="16"/>
    <x v="119"/>
    <x v="14"/>
  </r>
  <r>
    <x v="2164"/>
    <x v="3"/>
    <x v="7"/>
    <x v="1"/>
    <x v="177"/>
    <x v="665"/>
    <x v="2"/>
    <x v="4"/>
    <x v="0"/>
    <x v="0"/>
    <x v="272"/>
    <x v="615"/>
    <x v="618"/>
    <x v="113"/>
    <x v="34"/>
    <x v="21"/>
    <x v="8"/>
    <x v="163"/>
    <x v="0"/>
    <x v="30"/>
    <x v="16"/>
    <x v="92"/>
    <x v="14"/>
  </r>
  <r>
    <x v="2512"/>
    <x v="3"/>
    <x v="7"/>
    <x v="1"/>
    <x v="177"/>
    <x v="665"/>
    <x v="1"/>
    <x v="22"/>
    <x v="0"/>
    <x v="0"/>
    <x v="3243"/>
    <x v="615"/>
    <x v="618"/>
    <x v="113"/>
    <x v="34"/>
    <x v="21"/>
    <x v="16"/>
    <x v="259"/>
    <x v="0"/>
    <x v="30"/>
    <x v="16"/>
    <x v="134"/>
    <x v="14"/>
  </r>
  <r>
    <x v="2165"/>
    <x v="3"/>
    <x v="7"/>
    <x v="1"/>
    <x v="177"/>
    <x v="665"/>
    <x v="2"/>
    <x v="19"/>
    <x v="0"/>
    <x v="0"/>
    <x v="2993"/>
    <x v="621"/>
    <x v="624"/>
    <x v="113"/>
    <x v="34"/>
    <x v="21"/>
    <x v="34"/>
    <x v="645"/>
    <x v="0"/>
    <x v="30"/>
    <x v="16"/>
    <x v="248"/>
    <x v="14"/>
  </r>
  <r>
    <x v="4068"/>
    <x v="3"/>
    <x v="7"/>
    <x v="2"/>
    <x v="230"/>
    <x v="564"/>
    <x v="0"/>
    <x v="22"/>
    <x v="0"/>
    <x v="0"/>
    <x v="3271"/>
    <x v="49"/>
    <x v="35"/>
    <x v="15"/>
    <x v="34"/>
    <x v="21"/>
    <x v="39"/>
    <x v="398"/>
    <x v="0"/>
    <x v="30"/>
    <x v="3"/>
    <x v="167"/>
    <x v="14"/>
  </r>
  <r>
    <x v="3501"/>
    <x v="3"/>
    <x v="7"/>
    <x v="2"/>
    <x v="505"/>
    <x v="672"/>
    <x v="5"/>
    <x v="19"/>
    <x v="0"/>
    <x v="0"/>
    <x v="1826"/>
    <x v="363"/>
    <x v="345"/>
    <x v="6"/>
    <x v="34"/>
    <x v="21"/>
    <x v="32"/>
    <x v="152"/>
    <x v="0"/>
    <x v="30"/>
    <x v="0"/>
    <x v="60"/>
    <x v="14"/>
  </r>
  <r>
    <x v="3438"/>
    <x v="3"/>
    <x v="7"/>
    <x v="2"/>
    <x v="505"/>
    <x v="672"/>
    <x v="5"/>
    <x v="19"/>
    <x v="0"/>
    <x v="0"/>
    <x v="1792"/>
    <x v="365"/>
    <x v="347"/>
    <x v="6"/>
    <x v="34"/>
    <x v="21"/>
    <x v="32"/>
    <x v="152"/>
    <x v="0"/>
    <x v="30"/>
    <x v="0"/>
    <x v="60"/>
    <x v="14"/>
  </r>
  <r>
    <x v="1003"/>
    <x v="3"/>
    <x v="7"/>
    <x v="2"/>
    <x v="505"/>
    <x v="672"/>
    <x v="5"/>
    <x v="19"/>
    <x v="0"/>
    <x v="0"/>
    <x v="2282"/>
    <x v="368"/>
    <x v="352"/>
    <x v="6"/>
    <x v="34"/>
    <x v="21"/>
    <x v="32"/>
    <x v="152"/>
    <x v="0"/>
    <x v="30"/>
    <x v="2"/>
    <x v="96"/>
    <x v="14"/>
  </r>
  <r>
    <x v="3652"/>
    <x v="3"/>
    <x v="7"/>
    <x v="2"/>
    <x v="505"/>
    <x v="672"/>
    <x v="5"/>
    <x v="19"/>
    <x v="0"/>
    <x v="0"/>
    <x v="3894"/>
    <x v="378"/>
    <x v="359"/>
    <x v="6"/>
    <x v="34"/>
    <x v="21"/>
    <x v="32"/>
    <x v="152"/>
    <x v="0"/>
    <x v="30"/>
    <x v="0"/>
    <x v="60"/>
    <x v="14"/>
  </r>
  <r>
    <x v="3995"/>
    <x v="3"/>
    <x v="7"/>
    <x v="2"/>
    <x v="505"/>
    <x v="672"/>
    <x v="5"/>
    <x v="19"/>
    <x v="0"/>
    <x v="0"/>
    <x v="4064"/>
    <x v="407"/>
    <x v="390"/>
    <x v="6"/>
    <x v="34"/>
    <x v="21"/>
    <x v="32"/>
    <x v="152"/>
    <x v="0"/>
    <x v="30"/>
    <x v="2"/>
    <x v="96"/>
    <x v="14"/>
  </r>
  <r>
    <x v="998"/>
    <x v="3"/>
    <x v="7"/>
    <x v="2"/>
    <x v="505"/>
    <x v="672"/>
    <x v="5"/>
    <x v="0"/>
    <x v="0"/>
    <x v="0"/>
    <x v="1824"/>
    <x v="497"/>
    <x v="482"/>
    <x v="6"/>
    <x v="34"/>
    <x v="21"/>
    <x v="5"/>
    <x v="25"/>
    <x v="0"/>
    <x v="30"/>
    <x v="2"/>
    <x v="21"/>
    <x v="14"/>
  </r>
  <r>
    <x v="3484"/>
    <x v="3"/>
    <x v="7"/>
    <x v="1"/>
    <x v="513"/>
    <x v="671"/>
    <x v="5"/>
    <x v="19"/>
    <x v="0"/>
    <x v="0"/>
    <x v="1748"/>
    <x v="113"/>
    <x v="95"/>
    <x v="14"/>
    <x v="34"/>
    <x v="21"/>
    <x v="32"/>
    <x v="212"/>
    <x v="0"/>
    <x v="30"/>
    <x v="6"/>
    <x v="160"/>
    <x v="14"/>
  </r>
  <r>
    <x v="3380"/>
    <x v="3"/>
    <x v="7"/>
    <x v="1"/>
    <x v="513"/>
    <x v="671"/>
    <x v="1"/>
    <x v="21"/>
    <x v="0"/>
    <x v="0"/>
    <x v="3771"/>
    <x v="691"/>
    <x v="691"/>
    <x v="14"/>
    <x v="34"/>
    <x v="21"/>
    <x v="2"/>
    <x v="5"/>
    <x v="0"/>
    <x v="30"/>
    <x v="6"/>
    <x v="12"/>
    <x v="14"/>
  </r>
  <r>
    <x v="994"/>
    <x v="3"/>
    <x v="7"/>
    <x v="1"/>
    <x v="513"/>
    <x v="671"/>
    <x v="2"/>
    <x v="22"/>
    <x v="0"/>
    <x v="0"/>
    <x v="1803"/>
    <x v="699"/>
    <x v="698"/>
    <x v="14"/>
    <x v="34"/>
    <x v="21"/>
    <x v="37"/>
    <x v="287"/>
    <x v="0"/>
    <x v="30"/>
    <x v="6"/>
    <x v="198"/>
    <x v="14"/>
  </r>
  <r>
    <x v="3145"/>
    <x v="4"/>
    <x v="7"/>
    <x v="2"/>
    <x v="315"/>
    <x v="460"/>
    <x v="1"/>
    <x v="22"/>
    <x v="0"/>
    <x v="0"/>
    <x v="3539"/>
    <x v="703"/>
    <x v="705"/>
    <x v="80"/>
    <x v="34"/>
    <x v="21"/>
    <x v="16"/>
    <x v="217"/>
    <x v="0"/>
    <x v="30"/>
    <x v="10"/>
    <x v="103"/>
    <x v="14"/>
  </r>
  <r>
    <x v="3373"/>
    <x v="4"/>
    <x v="7"/>
    <x v="2"/>
    <x v="315"/>
    <x v="460"/>
    <x v="1"/>
    <x v="21"/>
    <x v="0"/>
    <x v="0"/>
    <x v="3763"/>
    <x v="703"/>
    <x v="705"/>
    <x v="80"/>
    <x v="34"/>
    <x v="21"/>
    <x v="2"/>
    <x v="37"/>
    <x v="0"/>
    <x v="30"/>
    <x v="10"/>
    <x v="20"/>
    <x v="14"/>
  </r>
  <r>
    <x v="2626"/>
    <x v="4"/>
    <x v="7"/>
    <x v="2"/>
    <x v="316"/>
    <x v="314"/>
    <x v="2"/>
    <x v="23"/>
    <x v="0"/>
    <x v="0"/>
    <x v="3265"/>
    <x v="307"/>
    <x v="304"/>
    <x v="62"/>
    <x v="34"/>
    <x v="21"/>
    <x v="0"/>
    <x v="6"/>
    <x v="0"/>
    <x v="30"/>
    <x v="15"/>
    <x v="8"/>
    <x v="14"/>
  </r>
  <r>
    <x v="3143"/>
    <x v="4"/>
    <x v="7"/>
    <x v="2"/>
    <x v="316"/>
    <x v="314"/>
    <x v="1"/>
    <x v="22"/>
    <x v="0"/>
    <x v="0"/>
    <x v="3537"/>
    <x v="692"/>
    <x v="695"/>
    <x v="62"/>
    <x v="34"/>
    <x v="21"/>
    <x v="16"/>
    <x v="196"/>
    <x v="0"/>
    <x v="30"/>
    <x v="15"/>
    <x v="130"/>
    <x v="14"/>
  </r>
  <r>
    <x v="4060"/>
    <x v="4"/>
    <x v="7"/>
    <x v="2"/>
    <x v="316"/>
    <x v="314"/>
    <x v="1"/>
    <x v="21"/>
    <x v="0"/>
    <x v="0"/>
    <x v="3761"/>
    <x v="692"/>
    <x v="695"/>
    <x v="62"/>
    <x v="34"/>
    <x v="21"/>
    <x v="2"/>
    <x v="34"/>
    <x v="0"/>
    <x v="30"/>
    <x v="15"/>
    <x v="30"/>
    <x v="14"/>
  </r>
  <r>
    <x v="3144"/>
    <x v="4"/>
    <x v="7"/>
    <x v="1"/>
    <x v="317"/>
    <x v="428"/>
    <x v="1"/>
    <x v="22"/>
    <x v="0"/>
    <x v="0"/>
    <x v="3538"/>
    <x v="700"/>
    <x v="699"/>
    <x v="22"/>
    <x v="34"/>
    <x v="21"/>
    <x v="16"/>
    <x v="103"/>
    <x v="0"/>
    <x v="30"/>
    <x v="5"/>
    <x v="63"/>
    <x v="14"/>
  </r>
  <r>
    <x v="3372"/>
    <x v="4"/>
    <x v="7"/>
    <x v="1"/>
    <x v="317"/>
    <x v="428"/>
    <x v="1"/>
    <x v="21"/>
    <x v="0"/>
    <x v="0"/>
    <x v="3762"/>
    <x v="700"/>
    <x v="699"/>
    <x v="22"/>
    <x v="34"/>
    <x v="21"/>
    <x v="2"/>
    <x v="10"/>
    <x v="0"/>
    <x v="30"/>
    <x v="5"/>
    <x v="9"/>
    <x v="14"/>
  </r>
  <r>
    <x v="3735"/>
    <x v="4"/>
    <x v="7"/>
    <x v="1"/>
    <x v="318"/>
    <x v="430"/>
    <x v="0"/>
    <x v="22"/>
    <x v="0"/>
    <x v="0"/>
    <x v="319"/>
    <x v="24"/>
    <x v="19"/>
    <x v="31"/>
    <x v="34"/>
    <x v="21"/>
    <x v="39"/>
    <x v="555"/>
    <x v="0"/>
    <x v="30"/>
    <x v="9"/>
    <x v="251"/>
    <x v="14"/>
  </r>
  <r>
    <x v="225"/>
    <x v="4"/>
    <x v="7"/>
    <x v="1"/>
    <x v="318"/>
    <x v="430"/>
    <x v="2"/>
    <x v="23"/>
    <x v="0"/>
    <x v="0"/>
    <x v="2864"/>
    <x v="41"/>
    <x v="33"/>
    <x v="31"/>
    <x v="34"/>
    <x v="21"/>
    <x v="0"/>
    <x v="1"/>
    <x v="0"/>
    <x v="30"/>
    <x v="9"/>
    <x v="4"/>
    <x v="14"/>
  </r>
  <r>
    <x v="3737"/>
    <x v="4"/>
    <x v="7"/>
    <x v="1"/>
    <x v="318"/>
    <x v="430"/>
    <x v="0"/>
    <x v="22"/>
    <x v="0"/>
    <x v="0"/>
    <x v="320"/>
    <x v="45"/>
    <x v="37"/>
    <x v="31"/>
    <x v="34"/>
    <x v="21"/>
    <x v="39"/>
    <x v="555"/>
    <x v="0"/>
    <x v="30"/>
    <x v="9"/>
    <x v="251"/>
    <x v="14"/>
  </r>
  <r>
    <x v="3667"/>
    <x v="4"/>
    <x v="7"/>
    <x v="1"/>
    <x v="318"/>
    <x v="430"/>
    <x v="0"/>
    <x v="19"/>
    <x v="0"/>
    <x v="0"/>
    <x v="3908"/>
    <x v="60"/>
    <x v="50"/>
    <x v="31"/>
    <x v="34"/>
    <x v="21"/>
    <x v="38"/>
    <x v="479"/>
    <x v="0"/>
    <x v="30"/>
    <x v="9"/>
    <x v="228"/>
    <x v="14"/>
  </r>
  <r>
    <x v="3739"/>
    <x v="4"/>
    <x v="7"/>
    <x v="1"/>
    <x v="318"/>
    <x v="430"/>
    <x v="0"/>
    <x v="4"/>
    <x v="0"/>
    <x v="0"/>
    <x v="3015"/>
    <x v="64"/>
    <x v="53"/>
    <x v="31"/>
    <x v="34"/>
    <x v="21"/>
    <x v="13"/>
    <x v="105"/>
    <x v="0"/>
    <x v="30"/>
    <x v="9"/>
    <x v="78"/>
    <x v="14"/>
  </r>
  <r>
    <x v="3742"/>
    <x v="4"/>
    <x v="7"/>
    <x v="1"/>
    <x v="318"/>
    <x v="430"/>
    <x v="0"/>
    <x v="19"/>
    <x v="0"/>
    <x v="0"/>
    <x v="0"/>
    <x v="75"/>
    <x v="62"/>
    <x v="31"/>
    <x v="34"/>
    <x v="21"/>
    <x v="38"/>
    <x v="479"/>
    <x v="0"/>
    <x v="30"/>
    <x v="9"/>
    <x v="228"/>
    <x v="14"/>
  </r>
  <r>
    <x v="3709"/>
    <x v="4"/>
    <x v="7"/>
    <x v="1"/>
    <x v="318"/>
    <x v="430"/>
    <x v="0"/>
    <x v="4"/>
    <x v="0"/>
    <x v="0"/>
    <x v="3954"/>
    <x v="78"/>
    <x v="67"/>
    <x v="31"/>
    <x v="34"/>
    <x v="21"/>
    <x v="13"/>
    <x v="105"/>
    <x v="0"/>
    <x v="30"/>
    <x v="9"/>
    <x v="78"/>
    <x v="14"/>
  </r>
  <r>
    <x v="3744"/>
    <x v="4"/>
    <x v="7"/>
    <x v="1"/>
    <x v="318"/>
    <x v="430"/>
    <x v="0"/>
    <x v="19"/>
    <x v="0"/>
    <x v="0"/>
    <x v="321"/>
    <x v="87"/>
    <x v="74"/>
    <x v="31"/>
    <x v="34"/>
    <x v="21"/>
    <x v="38"/>
    <x v="479"/>
    <x v="0"/>
    <x v="30"/>
    <x v="9"/>
    <x v="228"/>
    <x v="14"/>
  </r>
  <r>
    <x v="3704"/>
    <x v="4"/>
    <x v="7"/>
    <x v="1"/>
    <x v="318"/>
    <x v="430"/>
    <x v="0"/>
    <x v="4"/>
    <x v="0"/>
    <x v="0"/>
    <x v="3946"/>
    <x v="99"/>
    <x v="86"/>
    <x v="31"/>
    <x v="34"/>
    <x v="21"/>
    <x v="13"/>
    <x v="105"/>
    <x v="0"/>
    <x v="30"/>
    <x v="9"/>
    <x v="78"/>
    <x v="14"/>
  </r>
  <r>
    <x v="3844"/>
    <x v="4"/>
    <x v="7"/>
    <x v="1"/>
    <x v="318"/>
    <x v="430"/>
    <x v="0"/>
    <x v="21"/>
    <x v="0"/>
    <x v="0"/>
    <x v="1294"/>
    <x v="99"/>
    <x v="86"/>
    <x v="31"/>
    <x v="34"/>
    <x v="21"/>
    <x v="15"/>
    <x v="121"/>
    <x v="0"/>
    <x v="30"/>
    <x v="9"/>
    <x v="85"/>
    <x v="14"/>
  </r>
  <r>
    <x v="3648"/>
    <x v="4"/>
    <x v="7"/>
    <x v="1"/>
    <x v="318"/>
    <x v="430"/>
    <x v="0"/>
    <x v="19"/>
    <x v="0"/>
    <x v="0"/>
    <x v="3891"/>
    <x v="100"/>
    <x v="87"/>
    <x v="31"/>
    <x v="34"/>
    <x v="21"/>
    <x v="38"/>
    <x v="479"/>
    <x v="0"/>
    <x v="30"/>
    <x v="9"/>
    <x v="228"/>
    <x v="14"/>
  </r>
  <r>
    <x v="3996"/>
    <x v="4"/>
    <x v="7"/>
    <x v="1"/>
    <x v="318"/>
    <x v="430"/>
    <x v="5"/>
    <x v="19"/>
    <x v="0"/>
    <x v="0"/>
    <x v="4065"/>
    <x v="100"/>
    <x v="87"/>
    <x v="31"/>
    <x v="34"/>
    <x v="21"/>
    <x v="32"/>
    <x v="369"/>
    <x v="0"/>
    <x v="30"/>
    <x v="9"/>
    <x v="192"/>
    <x v="14"/>
  </r>
  <r>
    <x v="3672"/>
    <x v="4"/>
    <x v="7"/>
    <x v="1"/>
    <x v="318"/>
    <x v="430"/>
    <x v="0"/>
    <x v="19"/>
    <x v="0"/>
    <x v="0"/>
    <x v="3913"/>
    <x v="112"/>
    <x v="96"/>
    <x v="31"/>
    <x v="34"/>
    <x v="21"/>
    <x v="38"/>
    <x v="479"/>
    <x v="0"/>
    <x v="30"/>
    <x v="9"/>
    <x v="228"/>
    <x v="14"/>
  </r>
  <r>
    <x v="3713"/>
    <x v="4"/>
    <x v="7"/>
    <x v="1"/>
    <x v="318"/>
    <x v="430"/>
    <x v="0"/>
    <x v="4"/>
    <x v="0"/>
    <x v="0"/>
    <x v="3958"/>
    <x v="115"/>
    <x v="101"/>
    <x v="31"/>
    <x v="34"/>
    <x v="21"/>
    <x v="13"/>
    <x v="105"/>
    <x v="0"/>
    <x v="30"/>
    <x v="9"/>
    <x v="78"/>
    <x v="14"/>
  </r>
  <r>
    <x v="3663"/>
    <x v="4"/>
    <x v="7"/>
    <x v="1"/>
    <x v="318"/>
    <x v="430"/>
    <x v="0"/>
    <x v="19"/>
    <x v="0"/>
    <x v="0"/>
    <x v="3904"/>
    <x v="121"/>
    <x v="109"/>
    <x v="31"/>
    <x v="34"/>
    <x v="21"/>
    <x v="38"/>
    <x v="479"/>
    <x v="0"/>
    <x v="30"/>
    <x v="9"/>
    <x v="228"/>
    <x v="14"/>
  </r>
  <r>
    <x v="3823"/>
    <x v="4"/>
    <x v="7"/>
    <x v="1"/>
    <x v="318"/>
    <x v="430"/>
    <x v="0"/>
    <x v="21"/>
    <x v="0"/>
    <x v="0"/>
    <x v="1308"/>
    <x v="121"/>
    <x v="109"/>
    <x v="31"/>
    <x v="34"/>
    <x v="21"/>
    <x v="15"/>
    <x v="121"/>
    <x v="0"/>
    <x v="30"/>
    <x v="9"/>
    <x v="85"/>
    <x v="14"/>
  </r>
  <r>
    <x v="3710"/>
    <x v="4"/>
    <x v="7"/>
    <x v="1"/>
    <x v="318"/>
    <x v="430"/>
    <x v="0"/>
    <x v="4"/>
    <x v="0"/>
    <x v="0"/>
    <x v="3955"/>
    <x v="131"/>
    <x v="120"/>
    <x v="31"/>
    <x v="34"/>
    <x v="21"/>
    <x v="13"/>
    <x v="105"/>
    <x v="0"/>
    <x v="30"/>
    <x v="9"/>
    <x v="78"/>
    <x v="14"/>
  </r>
  <r>
    <x v="3678"/>
    <x v="4"/>
    <x v="7"/>
    <x v="1"/>
    <x v="318"/>
    <x v="430"/>
    <x v="0"/>
    <x v="19"/>
    <x v="0"/>
    <x v="0"/>
    <x v="3919"/>
    <x v="132"/>
    <x v="121"/>
    <x v="31"/>
    <x v="34"/>
    <x v="21"/>
    <x v="38"/>
    <x v="479"/>
    <x v="0"/>
    <x v="30"/>
    <x v="9"/>
    <x v="228"/>
    <x v="14"/>
  </r>
  <r>
    <x v="3668"/>
    <x v="4"/>
    <x v="7"/>
    <x v="1"/>
    <x v="318"/>
    <x v="430"/>
    <x v="0"/>
    <x v="19"/>
    <x v="0"/>
    <x v="0"/>
    <x v="3909"/>
    <x v="143"/>
    <x v="130"/>
    <x v="31"/>
    <x v="34"/>
    <x v="21"/>
    <x v="38"/>
    <x v="479"/>
    <x v="0"/>
    <x v="30"/>
    <x v="9"/>
    <x v="228"/>
    <x v="14"/>
  </r>
  <r>
    <x v="3832"/>
    <x v="4"/>
    <x v="7"/>
    <x v="1"/>
    <x v="318"/>
    <x v="430"/>
    <x v="0"/>
    <x v="21"/>
    <x v="0"/>
    <x v="0"/>
    <x v="1295"/>
    <x v="143"/>
    <x v="130"/>
    <x v="31"/>
    <x v="34"/>
    <x v="21"/>
    <x v="15"/>
    <x v="121"/>
    <x v="0"/>
    <x v="30"/>
    <x v="9"/>
    <x v="85"/>
    <x v="14"/>
  </r>
  <r>
    <x v="3705"/>
    <x v="4"/>
    <x v="7"/>
    <x v="1"/>
    <x v="318"/>
    <x v="430"/>
    <x v="0"/>
    <x v="4"/>
    <x v="0"/>
    <x v="0"/>
    <x v="3947"/>
    <x v="146"/>
    <x v="134"/>
    <x v="31"/>
    <x v="34"/>
    <x v="21"/>
    <x v="13"/>
    <x v="105"/>
    <x v="0"/>
    <x v="30"/>
    <x v="9"/>
    <x v="78"/>
    <x v="14"/>
  </r>
  <r>
    <x v="3673"/>
    <x v="4"/>
    <x v="7"/>
    <x v="1"/>
    <x v="318"/>
    <x v="430"/>
    <x v="0"/>
    <x v="19"/>
    <x v="0"/>
    <x v="0"/>
    <x v="3914"/>
    <x v="154"/>
    <x v="140"/>
    <x v="31"/>
    <x v="34"/>
    <x v="21"/>
    <x v="38"/>
    <x v="479"/>
    <x v="0"/>
    <x v="30"/>
    <x v="9"/>
    <x v="228"/>
    <x v="14"/>
  </r>
  <r>
    <x v="3714"/>
    <x v="4"/>
    <x v="7"/>
    <x v="1"/>
    <x v="318"/>
    <x v="430"/>
    <x v="0"/>
    <x v="4"/>
    <x v="0"/>
    <x v="0"/>
    <x v="3959"/>
    <x v="163"/>
    <x v="151"/>
    <x v="31"/>
    <x v="34"/>
    <x v="21"/>
    <x v="13"/>
    <x v="105"/>
    <x v="0"/>
    <x v="30"/>
    <x v="9"/>
    <x v="78"/>
    <x v="14"/>
  </r>
  <r>
    <x v="3664"/>
    <x v="4"/>
    <x v="7"/>
    <x v="1"/>
    <x v="318"/>
    <x v="430"/>
    <x v="0"/>
    <x v="19"/>
    <x v="0"/>
    <x v="0"/>
    <x v="3905"/>
    <x v="165"/>
    <x v="153"/>
    <x v="31"/>
    <x v="34"/>
    <x v="21"/>
    <x v="38"/>
    <x v="479"/>
    <x v="0"/>
    <x v="30"/>
    <x v="9"/>
    <x v="228"/>
    <x v="14"/>
  </r>
  <r>
    <x v="3824"/>
    <x v="4"/>
    <x v="7"/>
    <x v="1"/>
    <x v="318"/>
    <x v="430"/>
    <x v="0"/>
    <x v="21"/>
    <x v="0"/>
    <x v="0"/>
    <x v="1309"/>
    <x v="165"/>
    <x v="153"/>
    <x v="31"/>
    <x v="34"/>
    <x v="21"/>
    <x v="15"/>
    <x v="121"/>
    <x v="0"/>
    <x v="30"/>
    <x v="9"/>
    <x v="85"/>
    <x v="14"/>
  </r>
  <r>
    <x v="3679"/>
    <x v="4"/>
    <x v="7"/>
    <x v="1"/>
    <x v="318"/>
    <x v="430"/>
    <x v="0"/>
    <x v="19"/>
    <x v="0"/>
    <x v="0"/>
    <x v="3920"/>
    <x v="176"/>
    <x v="166"/>
    <x v="31"/>
    <x v="34"/>
    <x v="21"/>
    <x v="38"/>
    <x v="479"/>
    <x v="0"/>
    <x v="30"/>
    <x v="9"/>
    <x v="228"/>
    <x v="14"/>
  </r>
  <r>
    <x v="3711"/>
    <x v="4"/>
    <x v="7"/>
    <x v="1"/>
    <x v="318"/>
    <x v="430"/>
    <x v="0"/>
    <x v="4"/>
    <x v="0"/>
    <x v="0"/>
    <x v="3956"/>
    <x v="178"/>
    <x v="168"/>
    <x v="31"/>
    <x v="34"/>
    <x v="21"/>
    <x v="13"/>
    <x v="105"/>
    <x v="0"/>
    <x v="30"/>
    <x v="9"/>
    <x v="78"/>
    <x v="14"/>
  </r>
  <r>
    <x v="3669"/>
    <x v="4"/>
    <x v="7"/>
    <x v="1"/>
    <x v="318"/>
    <x v="430"/>
    <x v="0"/>
    <x v="19"/>
    <x v="0"/>
    <x v="0"/>
    <x v="3910"/>
    <x v="186"/>
    <x v="176"/>
    <x v="31"/>
    <x v="34"/>
    <x v="21"/>
    <x v="38"/>
    <x v="479"/>
    <x v="0"/>
    <x v="30"/>
    <x v="9"/>
    <x v="228"/>
    <x v="14"/>
  </r>
  <r>
    <x v="3839"/>
    <x v="4"/>
    <x v="7"/>
    <x v="1"/>
    <x v="318"/>
    <x v="430"/>
    <x v="0"/>
    <x v="21"/>
    <x v="0"/>
    <x v="0"/>
    <x v="1296"/>
    <x v="186"/>
    <x v="176"/>
    <x v="31"/>
    <x v="34"/>
    <x v="21"/>
    <x v="15"/>
    <x v="121"/>
    <x v="0"/>
    <x v="30"/>
    <x v="9"/>
    <x v="85"/>
    <x v="14"/>
  </r>
  <r>
    <x v="3706"/>
    <x v="4"/>
    <x v="7"/>
    <x v="1"/>
    <x v="318"/>
    <x v="430"/>
    <x v="0"/>
    <x v="4"/>
    <x v="0"/>
    <x v="0"/>
    <x v="3948"/>
    <x v="195"/>
    <x v="185"/>
    <x v="31"/>
    <x v="34"/>
    <x v="21"/>
    <x v="13"/>
    <x v="105"/>
    <x v="0"/>
    <x v="30"/>
    <x v="9"/>
    <x v="78"/>
    <x v="14"/>
  </r>
  <r>
    <x v="3674"/>
    <x v="4"/>
    <x v="7"/>
    <x v="1"/>
    <x v="318"/>
    <x v="430"/>
    <x v="0"/>
    <x v="19"/>
    <x v="0"/>
    <x v="0"/>
    <x v="3915"/>
    <x v="198"/>
    <x v="187"/>
    <x v="31"/>
    <x v="34"/>
    <x v="21"/>
    <x v="38"/>
    <x v="479"/>
    <x v="0"/>
    <x v="30"/>
    <x v="9"/>
    <x v="228"/>
    <x v="14"/>
  </r>
  <r>
    <x v="3665"/>
    <x v="4"/>
    <x v="7"/>
    <x v="1"/>
    <x v="318"/>
    <x v="430"/>
    <x v="0"/>
    <x v="19"/>
    <x v="0"/>
    <x v="0"/>
    <x v="3906"/>
    <x v="209"/>
    <x v="197"/>
    <x v="31"/>
    <x v="34"/>
    <x v="21"/>
    <x v="38"/>
    <x v="479"/>
    <x v="0"/>
    <x v="30"/>
    <x v="9"/>
    <x v="228"/>
    <x v="14"/>
  </r>
  <r>
    <x v="3825"/>
    <x v="4"/>
    <x v="7"/>
    <x v="1"/>
    <x v="318"/>
    <x v="430"/>
    <x v="0"/>
    <x v="21"/>
    <x v="0"/>
    <x v="0"/>
    <x v="1310"/>
    <x v="209"/>
    <x v="197"/>
    <x v="31"/>
    <x v="34"/>
    <x v="21"/>
    <x v="15"/>
    <x v="121"/>
    <x v="0"/>
    <x v="30"/>
    <x v="9"/>
    <x v="85"/>
    <x v="14"/>
  </r>
  <r>
    <x v="3715"/>
    <x v="4"/>
    <x v="7"/>
    <x v="1"/>
    <x v="318"/>
    <x v="430"/>
    <x v="0"/>
    <x v="4"/>
    <x v="0"/>
    <x v="0"/>
    <x v="3960"/>
    <x v="210"/>
    <x v="199"/>
    <x v="31"/>
    <x v="34"/>
    <x v="21"/>
    <x v="13"/>
    <x v="105"/>
    <x v="0"/>
    <x v="30"/>
    <x v="9"/>
    <x v="78"/>
    <x v="14"/>
  </r>
  <r>
    <x v="3680"/>
    <x v="4"/>
    <x v="7"/>
    <x v="1"/>
    <x v="318"/>
    <x v="430"/>
    <x v="0"/>
    <x v="19"/>
    <x v="0"/>
    <x v="0"/>
    <x v="3921"/>
    <x v="219"/>
    <x v="209"/>
    <x v="31"/>
    <x v="34"/>
    <x v="21"/>
    <x v="38"/>
    <x v="479"/>
    <x v="0"/>
    <x v="30"/>
    <x v="9"/>
    <x v="228"/>
    <x v="14"/>
  </r>
  <r>
    <x v="3712"/>
    <x v="4"/>
    <x v="7"/>
    <x v="1"/>
    <x v="318"/>
    <x v="430"/>
    <x v="0"/>
    <x v="4"/>
    <x v="0"/>
    <x v="0"/>
    <x v="3957"/>
    <x v="226"/>
    <x v="217"/>
    <x v="31"/>
    <x v="34"/>
    <x v="21"/>
    <x v="13"/>
    <x v="105"/>
    <x v="0"/>
    <x v="30"/>
    <x v="9"/>
    <x v="78"/>
    <x v="14"/>
  </r>
  <r>
    <x v="3670"/>
    <x v="4"/>
    <x v="7"/>
    <x v="1"/>
    <x v="318"/>
    <x v="430"/>
    <x v="0"/>
    <x v="19"/>
    <x v="0"/>
    <x v="0"/>
    <x v="3911"/>
    <x v="229"/>
    <x v="220"/>
    <x v="31"/>
    <x v="34"/>
    <x v="21"/>
    <x v="38"/>
    <x v="479"/>
    <x v="0"/>
    <x v="30"/>
    <x v="9"/>
    <x v="228"/>
    <x v="14"/>
  </r>
  <r>
    <x v="3840"/>
    <x v="4"/>
    <x v="7"/>
    <x v="1"/>
    <x v="318"/>
    <x v="430"/>
    <x v="0"/>
    <x v="21"/>
    <x v="0"/>
    <x v="0"/>
    <x v="1297"/>
    <x v="229"/>
    <x v="220"/>
    <x v="31"/>
    <x v="34"/>
    <x v="21"/>
    <x v="15"/>
    <x v="121"/>
    <x v="0"/>
    <x v="30"/>
    <x v="9"/>
    <x v="85"/>
    <x v="14"/>
  </r>
  <r>
    <x v="3675"/>
    <x v="4"/>
    <x v="7"/>
    <x v="1"/>
    <x v="318"/>
    <x v="430"/>
    <x v="0"/>
    <x v="19"/>
    <x v="0"/>
    <x v="0"/>
    <x v="3916"/>
    <x v="240"/>
    <x v="232"/>
    <x v="31"/>
    <x v="34"/>
    <x v="21"/>
    <x v="38"/>
    <x v="479"/>
    <x v="0"/>
    <x v="30"/>
    <x v="9"/>
    <x v="228"/>
    <x v="14"/>
  </r>
  <r>
    <x v="3707"/>
    <x v="4"/>
    <x v="7"/>
    <x v="1"/>
    <x v="318"/>
    <x v="430"/>
    <x v="0"/>
    <x v="4"/>
    <x v="0"/>
    <x v="0"/>
    <x v="3949"/>
    <x v="241"/>
    <x v="233"/>
    <x v="31"/>
    <x v="34"/>
    <x v="21"/>
    <x v="13"/>
    <x v="105"/>
    <x v="0"/>
    <x v="30"/>
    <x v="9"/>
    <x v="78"/>
    <x v="14"/>
  </r>
  <r>
    <x v="3666"/>
    <x v="4"/>
    <x v="7"/>
    <x v="1"/>
    <x v="318"/>
    <x v="430"/>
    <x v="0"/>
    <x v="19"/>
    <x v="0"/>
    <x v="0"/>
    <x v="3907"/>
    <x v="252"/>
    <x v="242"/>
    <x v="31"/>
    <x v="34"/>
    <x v="21"/>
    <x v="38"/>
    <x v="479"/>
    <x v="0"/>
    <x v="30"/>
    <x v="9"/>
    <x v="228"/>
    <x v="14"/>
  </r>
  <r>
    <x v="3826"/>
    <x v="4"/>
    <x v="7"/>
    <x v="1"/>
    <x v="318"/>
    <x v="430"/>
    <x v="0"/>
    <x v="21"/>
    <x v="0"/>
    <x v="0"/>
    <x v="1311"/>
    <x v="252"/>
    <x v="242"/>
    <x v="31"/>
    <x v="34"/>
    <x v="21"/>
    <x v="15"/>
    <x v="121"/>
    <x v="0"/>
    <x v="30"/>
    <x v="9"/>
    <x v="85"/>
    <x v="14"/>
  </r>
  <r>
    <x v="3716"/>
    <x v="4"/>
    <x v="7"/>
    <x v="1"/>
    <x v="318"/>
    <x v="430"/>
    <x v="0"/>
    <x v="4"/>
    <x v="0"/>
    <x v="0"/>
    <x v="3961"/>
    <x v="258"/>
    <x v="250"/>
    <x v="31"/>
    <x v="34"/>
    <x v="21"/>
    <x v="13"/>
    <x v="105"/>
    <x v="0"/>
    <x v="30"/>
    <x v="9"/>
    <x v="78"/>
    <x v="14"/>
  </r>
  <r>
    <x v="3681"/>
    <x v="4"/>
    <x v="7"/>
    <x v="1"/>
    <x v="318"/>
    <x v="430"/>
    <x v="0"/>
    <x v="19"/>
    <x v="0"/>
    <x v="0"/>
    <x v="3922"/>
    <x v="262"/>
    <x v="255"/>
    <x v="31"/>
    <x v="34"/>
    <x v="21"/>
    <x v="38"/>
    <x v="479"/>
    <x v="0"/>
    <x v="30"/>
    <x v="9"/>
    <x v="228"/>
    <x v="14"/>
  </r>
  <r>
    <x v="3671"/>
    <x v="4"/>
    <x v="7"/>
    <x v="1"/>
    <x v="318"/>
    <x v="430"/>
    <x v="0"/>
    <x v="22"/>
    <x v="0"/>
    <x v="0"/>
    <x v="3912"/>
    <x v="273"/>
    <x v="264"/>
    <x v="31"/>
    <x v="34"/>
    <x v="21"/>
    <x v="39"/>
    <x v="555"/>
    <x v="0"/>
    <x v="30"/>
    <x v="9"/>
    <x v="251"/>
    <x v="14"/>
  </r>
  <r>
    <x v="3841"/>
    <x v="4"/>
    <x v="7"/>
    <x v="1"/>
    <x v="318"/>
    <x v="430"/>
    <x v="0"/>
    <x v="21"/>
    <x v="0"/>
    <x v="0"/>
    <x v="1298"/>
    <x v="273"/>
    <x v="264"/>
    <x v="31"/>
    <x v="34"/>
    <x v="21"/>
    <x v="15"/>
    <x v="121"/>
    <x v="0"/>
    <x v="30"/>
    <x v="9"/>
    <x v="85"/>
    <x v="14"/>
  </r>
  <r>
    <x v="3676"/>
    <x v="4"/>
    <x v="7"/>
    <x v="1"/>
    <x v="318"/>
    <x v="430"/>
    <x v="0"/>
    <x v="19"/>
    <x v="0"/>
    <x v="0"/>
    <x v="3917"/>
    <x v="284"/>
    <x v="275"/>
    <x v="31"/>
    <x v="34"/>
    <x v="21"/>
    <x v="38"/>
    <x v="479"/>
    <x v="0"/>
    <x v="30"/>
    <x v="9"/>
    <x v="228"/>
    <x v="14"/>
  </r>
  <r>
    <x v="3719"/>
    <x v="4"/>
    <x v="7"/>
    <x v="1"/>
    <x v="318"/>
    <x v="430"/>
    <x v="0"/>
    <x v="4"/>
    <x v="0"/>
    <x v="0"/>
    <x v="3964"/>
    <x v="290"/>
    <x v="282"/>
    <x v="31"/>
    <x v="34"/>
    <x v="21"/>
    <x v="13"/>
    <x v="105"/>
    <x v="0"/>
    <x v="30"/>
    <x v="9"/>
    <x v="78"/>
    <x v="14"/>
  </r>
  <r>
    <x v="3660"/>
    <x v="4"/>
    <x v="7"/>
    <x v="1"/>
    <x v="318"/>
    <x v="430"/>
    <x v="0"/>
    <x v="19"/>
    <x v="0"/>
    <x v="0"/>
    <x v="3901"/>
    <x v="295"/>
    <x v="285"/>
    <x v="31"/>
    <x v="34"/>
    <x v="21"/>
    <x v="38"/>
    <x v="479"/>
    <x v="0"/>
    <x v="30"/>
    <x v="9"/>
    <x v="228"/>
    <x v="14"/>
  </r>
  <r>
    <x v="3845"/>
    <x v="4"/>
    <x v="7"/>
    <x v="1"/>
    <x v="318"/>
    <x v="430"/>
    <x v="0"/>
    <x v="21"/>
    <x v="0"/>
    <x v="0"/>
    <x v="1312"/>
    <x v="295"/>
    <x v="285"/>
    <x v="31"/>
    <x v="34"/>
    <x v="21"/>
    <x v="15"/>
    <x v="121"/>
    <x v="0"/>
    <x v="30"/>
    <x v="9"/>
    <x v="85"/>
    <x v="14"/>
  </r>
  <r>
    <x v="3717"/>
    <x v="4"/>
    <x v="7"/>
    <x v="1"/>
    <x v="318"/>
    <x v="430"/>
    <x v="0"/>
    <x v="4"/>
    <x v="0"/>
    <x v="0"/>
    <x v="3962"/>
    <x v="304"/>
    <x v="296"/>
    <x v="31"/>
    <x v="34"/>
    <x v="21"/>
    <x v="13"/>
    <x v="105"/>
    <x v="0"/>
    <x v="30"/>
    <x v="9"/>
    <x v="78"/>
    <x v="14"/>
  </r>
  <r>
    <x v="3682"/>
    <x v="4"/>
    <x v="7"/>
    <x v="1"/>
    <x v="318"/>
    <x v="430"/>
    <x v="0"/>
    <x v="19"/>
    <x v="0"/>
    <x v="0"/>
    <x v="3923"/>
    <x v="305"/>
    <x v="297"/>
    <x v="31"/>
    <x v="34"/>
    <x v="21"/>
    <x v="38"/>
    <x v="479"/>
    <x v="0"/>
    <x v="30"/>
    <x v="9"/>
    <x v="228"/>
    <x v="14"/>
  </r>
  <r>
    <x v="3661"/>
    <x v="4"/>
    <x v="7"/>
    <x v="1"/>
    <x v="318"/>
    <x v="430"/>
    <x v="0"/>
    <x v="19"/>
    <x v="0"/>
    <x v="0"/>
    <x v="3902"/>
    <x v="316"/>
    <x v="309"/>
    <x v="31"/>
    <x v="34"/>
    <x v="21"/>
    <x v="38"/>
    <x v="479"/>
    <x v="0"/>
    <x v="30"/>
    <x v="9"/>
    <x v="228"/>
    <x v="14"/>
  </r>
  <r>
    <x v="3842"/>
    <x v="4"/>
    <x v="7"/>
    <x v="1"/>
    <x v="318"/>
    <x v="430"/>
    <x v="0"/>
    <x v="21"/>
    <x v="0"/>
    <x v="0"/>
    <x v="1299"/>
    <x v="316"/>
    <x v="309"/>
    <x v="31"/>
    <x v="34"/>
    <x v="21"/>
    <x v="15"/>
    <x v="121"/>
    <x v="0"/>
    <x v="30"/>
    <x v="9"/>
    <x v="85"/>
    <x v="14"/>
  </r>
  <r>
    <x v="3708"/>
    <x v="4"/>
    <x v="7"/>
    <x v="1"/>
    <x v="318"/>
    <x v="430"/>
    <x v="0"/>
    <x v="4"/>
    <x v="0"/>
    <x v="0"/>
    <x v="3953"/>
    <x v="320"/>
    <x v="314"/>
    <x v="31"/>
    <x v="34"/>
    <x v="21"/>
    <x v="13"/>
    <x v="105"/>
    <x v="0"/>
    <x v="30"/>
    <x v="9"/>
    <x v="78"/>
    <x v="14"/>
  </r>
  <r>
    <x v="3677"/>
    <x v="4"/>
    <x v="7"/>
    <x v="1"/>
    <x v="318"/>
    <x v="430"/>
    <x v="0"/>
    <x v="19"/>
    <x v="0"/>
    <x v="0"/>
    <x v="3918"/>
    <x v="327"/>
    <x v="319"/>
    <x v="31"/>
    <x v="34"/>
    <x v="21"/>
    <x v="38"/>
    <x v="479"/>
    <x v="0"/>
    <x v="30"/>
    <x v="9"/>
    <x v="228"/>
    <x v="14"/>
  </r>
  <r>
    <x v="3720"/>
    <x v="4"/>
    <x v="7"/>
    <x v="1"/>
    <x v="318"/>
    <x v="430"/>
    <x v="0"/>
    <x v="4"/>
    <x v="0"/>
    <x v="0"/>
    <x v="3965"/>
    <x v="336"/>
    <x v="329"/>
    <x v="31"/>
    <x v="34"/>
    <x v="21"/>
    <x v="13"/>
    <x v="105"/>
    <x v="0"/>
    <x v="30"/>
    <x v="9"/>
    <x v="78"/>
    <x v="14"/>
  </r>
  <r>
    <x v="3690"/>
    <x v="4"/>
    <x v="7"/>
    <x v="1"/>
    <x v="318"/>
    <x v="430"/>
    <x v="0"/>
    <x v="19"/>
    <x v="0"/>
    <x v="0"/>
    <x v="3930"/>
    <x v="338"/>
    <x v="331"/>
    <x v="31"/>
    <x v="34"/>
    <x v="21"/>
    <x v="38"/>
    <x v="479"/>
    <x v="0"/>
    <x v="30"/>
    <x v="9"/>
    <x v="228"/>
    <x v="14"/>
  </r>
  <r>
    <x v="3847"/>
    <x v="4"/>
    <x v="7"/>
    <x v="1"/>
    <x v="318"/>
    <x v="430"/>
    <x v="0"/>
    <x v="21"/>
    <x v="0"/>
    <x v="0"/>
    <x v="1313"/>
    <x v="338"/>
    <x v="331"/>
    <x v="31"/>
    <x v="34"/>
    <x v="21"/>
    <x v="15"/>
    <x v="121"/>
    <x v="0"/>
    <x v="30"/>
    <x v="9"/>
    <x v="85"/>
    <x v="14"/>
  </r>
  <r>
    <x v="3683"/>
    <x v="4"/>
    <x v="7"/>
    <x v="1"/>
    <x v="318"/>
    <x v="430"/>
    <x v="0"/>
    <x v="19"/>
    <x v="0"/>
    <x v="0"/>
    <x v="3924"/>
    <x v="350"/>
    <x v="342"/>
    <x v="31"/>
    <x v="34"/>
    <x v="21"/>
    <x v="38"/>
    <x v="479"/>
    <x v="0"/>
    <x v="30"/>
    <x v="9"/>
    <x v="228"/>
    <x v="14"/>
  </r>
  <r>
    <x v="3718"/>
    <x v="4"/>
    <x v="7"/>
    <x v="1"/>
    <x v="318"/>
    <x v="430"/>
    <x v="0"/>
    <x v="4"/>
    <x v="0"/>
    <x v="0"/>
    <x v="3963"/>
    <x v="356"/>
    <x v="347"/>
    <x v="31"/>
    <x v="34"/>
    <x v="21"/>
    <x v="13"/>
    <x v="105"/>
    <x v="0"/>
    <x v="30"/>
    <x v="9"/>
    <x v="78"/>
    <x v="14"/>
  </r>
  <r>
    <x v="3662"/>
    <x v="4"/>
    <x v="7"/>
    <x v="1"/>
    <x v="318"/>
    <x v="430"/>
    <x v="0"/>
    <x v="19"/>
    <x v="0"/>
    <x v="0"/>
    <x v="3903"/>
    <x v="364"/>
    <x v="353"/>
    <x v="31"/>
    <x v="34"/>
    <x v="21"/>
    <x v="38"/>
    <x v="479"/>
    <x v="0"/>
    <x v="30"/>
    <x v="9"/>
    <x v="228"/>
    <x v="14"/>
  </r>
  <r>
    <x v="3843"/>
    <x v="4"/>
    <x v="7"/>
    <x v="1"/>
    <x v="318"/>
    <x v="430"/>
    <x v="0"/>
    <x v="21"/>
    <x v="0"/>
    <x v="0"/>
    <x v="1300"/>
    <x v="364"/>
    <x v="353"/>
    <x v="31"/>
    <x v="34"/>
    <x v="21"/>
    <x v="15"/>
    <x v="121"/>
    <x v="0"/>
    <x v="30"/>
    <x v="9"/>
    <x v="85"/>
    <x v="14"/>
  </r>
  <r>
    <x v="3728"/>
    <x v="4"/>
    <x v="7"/>
    <x v="1"/>
    <x v="318"/>
    <x v="430"/>
    <x v="0"/>
    <x v="4"/>
    <x v="0"/>
    <x v="0"/>
    <x v="3982"/>
    <x v="371"/>
    <x v="361"/>
    <x v="31"/>
    <x v="34"/>
    <x v="21"/>
    <x v="13"/>
    <x v="105"/>
    <x v="0"/>
    <x v="30"/>
    <x v="9"/>
    <x v="78"/>
    <x v="14"/>
  </r>
  <r>
    <x v="3701"/>
    <x v="4"/>
    <x v="7"/>
    <x v="1"/>
    <x v="318"/>
    <x v="430"/>
    <x v="0"/>
    <x v="19"/>
    <x v="0"/>
    <x v="0"/>
    <x v="3943"/>
    <x v="374"/>
    <x v="363"/>
    <x v="31"/>
    <x v="34"/>
    <x v="21"/>
    <x v="38"/>
    <x v="479"/>
    <x v="0"/>
    <x v="30"/>
    <x v="9"/>
    <x v="228"/>
    <x v="14"/>
  </r>
  <r>
    <x v="3691"/>
    <x v="4"/>
    <x v="7"/>
    <x v="1"/>
    <x v="318"/>
    <x v="430"/>
    <x v="0"/>
    <x v="19"/>
    <x v="0"/>
    <x v="0"/>
    <x v="3931"/>
    <x v="390"/>
    <x v="379"/>
    <x v="31"/>
    <x v="34"/>
    <x v="21"/>
    <x v="38"/>
    <x v="479"/>
    <x v="0"/>
    <x v="30"/>
    <x v="9"/>
    <x v="228"/>
    <x v="14"/>
  </r>
  <r>
    <x v="3721"/>
    <x v="4"/>
    <x v="7"/>
    <x v="1"/>
    <x v="318"/>
    <x v="430"/>
    <x v="0"/>
    <x v="4"/>
    <x v="0"/>
    <x v="0"/>
    <x v="3966"/>
    <x v="390"/>
    <x v="379"/>
    <x v="31"/>
    <x v="34"/>
    <x v="21"/>
    <x v="13"/>
    <x v="105"/>
    <x v="0"/>
    <x v="30"/>
    <x v="9"/>
    <x v="78"/>
    <x v="14"/>
  </r>
  <r>
    <x v="3849"/>
    <x v="4"/>
    <x v="7"/>
    <x v="1"/>
    <x v="318"/>
    <x v="430"/>
    <x v="0"/>
    <x v="21"/>
    <x v="0"/>
    <x v="0"/>
    <x v="1314"/>
    <x v="398"/>
    <x v="387"/>
    <x v="31"/>
    <x v="34"/>
    <x v="21"/>
    <x v="15"/>
    <x v="121"/>
    <x v="0"/>
    <x v="30"/>
    <x v="9"/>
    <x v="85"/>
    <x v="14"/>
  </r>
  <r>
    <x v="3730"/>
    <x v="4"/>
    <x v="7"/>
    <x v="1"/>
    <x v="318"/>
    <x v="430"/>
    <x v="0"/>
    <x v="4"/>
    <x v="0"/>
    <x v="0"/>
    <x v="3986"/>
    <x v="406"/>
    <x v="395"/>
    <x v="31"/>
    <x v="34"/>
    <x v="21"/>
    <x v="13"/>
    <x v="105"/>
    <x v="0"/>
    <x v="30"/>
    <x v="9"/>
    <x v="78"/>
    <x v="14"/>
  </r>
  <r>
    <x v="3685"/>
    <x v="4"/>
    <x v="7"/>
    <x v="1"/>
    <x v="318"/>
    <x v="430"/>
    <x v="0"/>
    <x v="19"/>
    <x v="0"/>
    <x v="0"/>
    <x v="3925"/>
    <x v="409"/>
    <x v="399"/>
    <x v="31"/>
    <x v="34"/>
    <x v="21"/>
    <x v="38"/>
    <x v="479"/>
    <x v="0"/>
    <x v="30"/>
    <x v="9"/>
    <x v="228"/>
    <x v="14"/>
  </r>
  <r>
    <x v="3854"/>
    <x v="4"/>
    <x v="7"/>
    <x v="1"/>
    <x v="318"/>
    <x v="430"/>
    <x v="0"/>
    <x v="21"/>
    <x v="0"/>
    <x v="0"/>
    <x v="1301"/>
    <x v="409"/>
    <x v="399"/>
    <x v="31"/>
    <x v="34"/>
    <x v="21"/>
    <x v="15"/>
    <x v="121"/>
    <x v="0"/>
    <x v="30"/>
    <x v="9"/>
    <x v="85"/>
    <x v="14"/>
  </r>
  <r>
    <x v="3702"/>
    <x v="4"/>
    <x v="7"/>
    <x v="1"/>
    <x v="318"/>
    <x v="430"/>
    <x v="0"/>
    <x v="22"/>
    <x v="0"/>
    <x v="0"/>
    <x v="3944"/>
    <x v="423"/>
    <x v="413"/>
    <x v="31"/>
    <x v="34"/>
    <x v="21"/>
    <x v="39"/>
    <x v="555"/>
    <x v="0"/>
    <x v="30"/>
    <x v="9"/>
    <x v="251"/>
    <x v="14"/>
  </r>
  <r>
    <x v="3851"/>
    <x v="4"/>
    <x v="7"/>
    <x v="1"/>
    <x v="318"/>
    <x v="430"/>
    <x v="0"/>
    <x v="21"/>
    <x v="0"/>
    <x v="0"/>
    <x v="1315"/>
    <x v="430"/>
    <x v="419"/>
    <x v="31"/>
    <x v="34"/>
    <x v="21"/>
    <x v="15"/>
    <x v="121"/>
    <x v="0"/>
    <x v="30"/>
    <x v="9"/>
    <x v="85"/>
    <x v="14"/>
  </r>
  <r>
    <x v="3724"/>
    <x v="4"/>
    <x v="7"/>
    <x v="1"/>
    <x v="318"/>
    <x v="430"/>
    <x v="0"/>
    <x v="4"/>
    <x v="0"/>
    <x v="0"/>
    <x v="3975"/>
    <x v="438"/>
    <x v="427"/>
    <x v="31"/>
    <x v="34"/>
    <x v="21"/>
    <x v="13"/>
    <x v="105"/>
    <x v="0"/>
    <x v="30"/>
    <x v="9"/>
    <x v="78"/>
    <x v="14"/>
  </r>
  <r>
    <x v="3692"/>
    <x v="4"/>
    <x v="7"/>
    <x v="1"/>
    <x v="318"/>
    <x v="430"/>
    <x v="0"/>
    <x v="19"/>
    <x v="0"/>
    <x v="0"/>
    <x v="3932"/>
    <x v="440"/>
    <x v="430"/>
    <x v="31"/>
    <x v="34"/>
    <x v="21"/>
    <x v="38"/>
    <x v="479"/>
    <x v="0"/>
    <x v="30"/>
    <x v="9"/>
    <x v="228"/>
    <x v="14"/>
  </r>
  <r>
    <x v="3856"/>
    <x v="4"/>
    <x v="7"/>
    <x v="1"/>
    <x v="318"/>
    <x v="430"/>
    <x v="0"/>
    <x v="21"/>
    <x v="0"/>
    <x v="0"/>
    <x v="1302"/>
    <x v="451"/>
    <x v="442"/>
    <x v="31"/>
    <x v="34"/>
    <x v="21"/>
    <x v="15"/>
    <x v="121"/>
    <x v="0"/>
    <x v="30"/>
    <x v="9"/>
    <x v="85"/>
    <x v="14"/>
  </r>
  <r>
    <x v="3686"/>
    <x v="4"/>
    <x v="7"/>
    <x v="1"/>
    <x v="318"/>
    <x v="430"/>
    <x v="0"/>
    <x v="22"/>
    <x v="0"/>
    <x v="0"/>
    <x v="3926"/>
    <x v="453"/>
    <x v="446"/>
    <x v="31"/>
    <x v="34"/>
    <x v="21"/>
    <x v="39"/>
    <x v="555"/>
    <x v="0"/>
    <x v="30"/>
    <x v="9"/>
    <x v="251"/>
    <x v="14"/>
  </r>
  <r>
    <x v="3729"/>
    <x v="4"/>
    <x v="7"/>
    <x v="1"/>
    <x v="318"/>
    <x v="430"/>
    <x v="0"/>
    <x v="4"/>
    <x v="0"/>
    <x v="0"/>
    <x v="3983"/>
    <x v="468"/>
    <x v="458"/>
    <x v="31"/>
    <x v="34"/>
    <x v="21"/>
    <x v="13"/>
    <x v="105"/>
    <x v="0"/>
    <x v="30"/>
    <x v="9"/>
    <x v="78"/>
    <x v="14"/>
  </r>
  <r>
    <x v="3703"/>
    <x v="4"/>
    <x v="7"/>
    <x v="1"/>
    <x v="318"/>
    <x v="430"/>
    <x v="0"/>
    <x v="19"/>
    <x v="0"/>
    <x v="0"/>
    <x v="3945"/>
    <x v="470"/>
    <x v="461"/>
    <x v="31"/>
    <x v="34"/>
    <x v="21"/>
    <x v="38"/>
    <x v="479"/>
    <x v="0"/>
    <x v="30"/>
    <x v="9"/>
    <x v="228"/>
    <x v="14"/>
  </r>
  <r>
    <x v="3853"/>
    <x v="4"/>
    <x v="7"/>
    <x v="1"/>
    <x v="318"/>
    <x v="430"/>
    <x v="0"/>
    <x v="21"/>
    <x v="0"/>
    <x v="0"/>
    <x v="1316"/>
    <x v="472"/>
    <x v="463"/>
    <x v="31"/>
    <x v="34"/>
    <x v="21"/>
    <x v="15"/>
    <x v="121"/>
    <x v="0"/>
    <x v="30"/>
    <x v="9"/>
    <x v="85"/>
    <x v="14"/>
  </r>
  <r>
    <x v="3693"/>
    <x v="4"/>
    <x v="7"/>
    <x v="1"/>
    <x v="318"/>
    <x v="430"/>
    <x v="0"/>
    <x v="22"/>
    <x v="0"/>
    <x v="0"/>
    <x v="3933"/>
    <x v="485"/>
    <x v="474"/>
    <x v="31"/>
    <x v="34"/>
    <x v="21"/>
    <x v="39"/>
    <x v="555"/>
    <x v="0"/>
    <x v="30"/>
    <x v="9"/>
    <x v="251"/>
    <x v="14"/>
  </r>
  <r>
    <x v="3858"/>
    <x v="4"/>
    <x v="7"/>
    <x v="1"/>
    <x v="318"/>
    <x v="430"/>
    <x v="0"/>
    <x v="21"/>
    <x v="0"/>
    <x v="0"/>
    <x v="1303"/>
    <x v="492"/>
    <x v="483"/>
    <x v="31"/>
    <x v="34"/>
    <x v="21"/>
    <x v="15"/>
    <x v="121"/>
    <x v="0"/>
    <x v="30"/>
    <x v="9"/>
    <x v="85"/>
    <x v="14"/>
  </r>
  <r>
    <x v="3731"/>
    <x v="4"/>
    <x v="7"/>
    <x v="1"/>
    <x v="318"/>
    <x v="430"/>
    <x v="0"/>
    <x v="4"/>
    <x v="0"/>
    <x v="0"/>
    <x v="3987"/>
    <x v="498"/>
    <x v="490"/>
    <x v="31"/>
    <x v="34"/>
    <x v="21"/>
    <x v="13"/>
    <x v="105"/>
    <x v="0"/>
    <x v="30"/>
    <x v="9"/>
    <x v="78"/>
    <x v="14"/>
  </r>
  <r>
    <x v="3687"/>
    <x v="4"/>
    <x v="7"/>
    <x v="1"/>
    <x v="318"/>
    <x v="430"/>
    <x v="0"/>
    <x v="19"/>
    <x v="0"/>
    <x v="0"/>
    <x v="3927"/>
    <x v="500"/>
    <x v="493"/>
    <x v="31"/>
    <x v="34"/>
    <x v="21"/>
    <x v="38"/>
    <x v="479"/>
    <x v="0"/>
    <x v="30"/>
    <x v="9"/>
    <x v="228"/>
    <x v="14"/>
  </r>
  <r>
    <x v="3863"/>
    <x v="4"/>
    <x v="7"/>
    <x v="1"/>
    <x v="318"/>
    <x v="430"/>
    <x v="0"/>
    <x v="21"/>
    <x v="0"/>
    <x v="0"/>
    <x v="1317"/>
    <x v="512"/>
    <x v="502"/>
    <x v="31"/>
    <x v="34"/>
    <x v="21"/>
    <x v="15"/>
    <x v="121"/>
    <x v="0"/>
    <x v="30"/>
    <x v="9"/>
    <x v="85"/>
    <x v="14"/>
  </r>
  <r>
    <x v="3694"/>
    <x v="4"/>
    <x v="7"/>
    <x v="1"/>
    <x v="318"/>
    <x v="430"/>
    <x v="0"/>
    <x v="22"/>
    <x v="0"/>
    <x v="0"/>
    <x v="3934"/>
    <x v="513"/>
    <x v="504"/>
    <x v="31"/>
    <x v="34"/>
    <x v="21"/>
    <x v="39"/>
    <x v="555"/>
    <x v="0"/>
    <x v="30"/>
    <x v="9"/>
    <x v="251"/>
    <x v="14"/>
  </r>
  <r>
    <x v="3725"/>
    <x v="4"/>
    <x v="7"/>
    <x v="1"/>
    <x v="318"/>
    <x v="430"/>
    <x v="0"/>
    <x v="4"/>
    <x v="0"/>
    <x v="0"/>
    <x v="3976"/>
    <x v="525"/>
    <x v="516"/>
    <x v="31"/>
    <x v="34"/>
    <x v="21"/>
    <x v="13"/>
    <x v="105"/>
    <x v="0"/>
    <x v="30"/>
    <x v="9"/>
    <x v="78"/>
    <x v="14"/>
  </r>
  <r>
    <x v="3698"/>
    <x v="4"/>
    <x v="7"/>
    <x v="1"/>
    <x v="318"/>
    <x v="430"/>
    <x v="0"/>
    <x v="19"/>
    <x v="0"/>
    <x v="0"/>
    <x v="3939"/>
    <x v="528"/>
    <x v="518"/>
    <x v="31"/>
    <x v="34"/>
    <x v="21"/>
    <x v="38"/>
    <x v="479"/>
    <x v="0"/>
    <x v="30"/>
    <x v="9"/>
    <x v="228"/>
    <x v="14"/>
  </r>
  <r>
    <x v="3860"/>
    <x v="4"/>
    <x v="7"/>
    <x v="1"/>
    <x v="318"/>
    <x v="430"/>
    <x v="0"/>
    <x v="21"/>
    <x v="0"/>
    <x v="0"/>
    <x v="1304"/>
    <x v="531"/>
    <x v="522"/>
    <x v="31"/>
    <x v="34"/>
    <x v="21"/>
    <x v="15"/>
    <x v="121"/>
    <x v="0"/>
    <x v="30"/>
    <x v="9"/>
    <x v="85"/>
    <x v="14"/>
  </r>
  <r>
    <x v="3688"/>
    <x v="4"/>
    <x v="7"/>
    <x v="1"/>
    <x v="318"/>
    <x v="430"/>
    <x v="0"/>
    <x v="22"/>
    <x v="0"/>
    <x v="0"/>
    <x v="3928"/>
    <x v="541"/>
    <x v="532"/>
    <x v="31"/>
    <x v="34"/>
    <x v="21"/>
    <x v="39"/>
    <x v="555"/>
    <x v="0"/>
    <x v="30"/>
    <x v="9"/>
    <x v="251"/>
    <x v="14"/>
  </r>
  <r>
    <x v="3865"/>
    <x v="4"/>
    <x v="7"/>
    <x v="1"/>
    <x v="318"/>
    <x v="430"/>
    <x v="0"/>
    <x v="21"/>
    <x v="0"/>
    <x v="0"/>
    <x v="1318"/>
    <x v="550"/>
    <x v="541"/>
    <x v="31"/>
    <x v="34"/>
    <x v="21"/>
    <x v="15"/>
    <x v="121"/>
    <x v="0"/>
    <x v="30"/>
    <x v="9"/>
    <x v="85"/>
    <x v="14"/>
  </r>
  <r>
    <x v="3734"/>
    <x v="4"/>
    <x v="7"/>
    <x v="1"/>
    <x v="318"/>
    <x v="430"/>
    <x v="0"/>
    <x v="4"/>
    <x v="0"/>
    <x v="0"/>
    <x v="3996"/>
    <x v="553"/>
    <x v="544"/>
    <x v="31"/>
    <x v="34"/>
    <x v="21"/>
    <x v="13"/>
    <x v="105"/>
    <x v="0"/>
    <x v="30"/>
    <x v="9"/>
    <x v="78"/>
    <x v="14"/>
  </r>
  <r>
    <x v="3695"/>
    <x v="4"/>
    <x v="7"/>
    <x v="1"/>
    <x v="318"/>
    <x v="430"/>
    <x v="0"/>
    <x v="19"/>
    <x v="0"/>
    <x v="0"/>
    <x v="3935"/>
    <x v="557"/>
    <x v="547"/>
    <x v="31"/>
    <x v="34"/>
    <x v="21"/>
    <x v="38"/>
    <x v="479"/>
    <x v="0"/>
    <x v="30"/>
    <x v="9"/>
    <x v="228"/>
    <x v="14"/>
  </r>
  <r>
    <x v="3699"/>
    <x v="4"/>
    <x v="7"/>
    <x v="1"/>
    <x v="318"/>
    <x v="430"/>
    <x v="0"/>
    <x v="22"/>
    <x v="0"/>
    <x v="0"/>
    <x v="3940"/>
    <x v="572"/>
    <x v="560"/>
    <x v="31"/>
    <x v="34"/>
    <x v="21"/>
    <x v="39"/>
    <x v="555"/>
    <x v="0"/>
    <x v="30"/>
    <x v="9"/>
    <x v="251"/>
    <x v="14"/>
  </r>
  <r>
    <x v="3871"/>
    <x v="4"/>
    <x v="7"/>
    <x v="1"/>
    <x v="318"/>
    <x v="430"/>
    <x v="0"/>
    <x v="21"/>
    <x v="0"/>
    <x v="0"/>
    <x v="1305"/>
    <x v="572"/>
    <x v="560"/>
    <x v="31"/>
    <x v="34"/>
    <x v="21"/>
    <x v="15"/>
    <x v="121"/>
    <x v="0"/>
    <x v="30"/>
    <x v="9"/>
    <x v="85"/>
    <x v="14"/>
  </r>
  <r>
    <x v="3732"/>
    <x v="4"/>
    <x v="7"/>
    <x v="1"/>
    <x v="318"/>
    <x v="430"/>
    <x v="0"/>
    <x v="4"/>
    <x v="0"/>
    <x v="0"/>
    <x v="3990"/>
    <x v="583"/>
    <x v="575"/>
    <x v="31"/>
    <x v="34"/>
    <x v="21"/>
    <x v="13"/>
    <x v="105"/>
    <x v="0"/>
    <x v="30"/>
    <x v="9"/>
    <x v="78"/>
    <x v="14"/>
  </r>
  <r>
    <x v="3689"/>
    <x v="4"/>
    <x v="7"/>
    <x v="1"/>
    <x v="318"/>
    <x v="430"/>
    <x v="0"/>
    <x v="19"/>
    <x v="0"/>
    <x v="0"/>
    <x v="3929"/>
    <x v="585"/>
    <x v="579"/>
    <x v="31"/>
    <x v="34"/>
    <x v="21"/>
    <x v="38"/>
    <x v="479"/>
    <x v="0"/>
    <x v="30"/>
    <x v="9"/>
    <x v="228"/>
    <x v="14"/>
  </r>
  <r>
    <x v="3696"/>
    <x v="4"/>
    <x v="7"/>
    <x v="1"/>
    <x v="318"/>
    <x v="430"/>
    <x v="0"/>
    <x v="22"/>
    <x v="0"/>
    <x v="0"/>
    <x v="3936"/>
    <x v="598"/>
    <x v="593"/>
    <x v="31"/>
    <x v="34"/>
    <x v="21"/>
    <x v="39"/>
    <x v="555"/>
    <x v="0"/>
    <x v="30"/>
    <x v="9"/>
    <x v="251"/>
    <x v="14"/>
  </r>
  <r>
    <x v="3867"/>
    <x v="4"/>
    <x v="7"/>
    <x v="1"/>
    <x v="318"/>
    <x v="430"/>
    <x v="0"/>
    <x v="21"/>
    <x v="0"/>
    <x v="0"/>
    <x v="1319"/>
    <x v="600"/>
    <x v="594"/>
    <x v="31"/>
    <x v="34"/>
    <x v="21"/>
    <x v="15"/>
    <x v="121"/>
    <x v="0"/>
    <x v="30"/>
    <x v="9"/>
    <x v="85"/>
    <x v="14"/>
  </r>
  <r>
    <x v="3726"/>
    <x v="4"/>
    <x v="7"/>
    <x v="1"/>
    <x v="318"/>
    <x v="430"/>
    <x v="0"/>
    <x v="4"/>
    <x v="0"/>
    <x v="0"/>
    <x v="3977"/>
    <x v="610"/>
    <x v="607"/>
    <x v="31"/>
    <x v="34"/>
    <x v="21"/>
    <x v="13"/>
    <x v="105"/>
    <x v="0"/>
    <x v="30"/>
    <x v="9"/>
    <x v="78"/>
    <x v="14"/>
  </r>
  <r>
    <x v="3733"/>
    <x v="4"/>
    <x v="7"/>
    <x v="1"/>
    <x v="318"/>
    <x v="430"/>
    <x v="0"/>
    <x v="4"/>
    <x v="0"/>
    <x v="0"/>
    <x v="3991"/>
    <x v="624"/>
    <x v="623"/>
    <x v="31"/>
    <x v="34"/>
    <x v="21"/>
    <x v="13"/>
    <x v="105"/>
    <x v="0"/>
    <x v="30"/>
    <x v="9"/>
    <x v="78"/>
    <x v="14"/>
  </r>
  <r>
    <x v="3697"/>
    <x v="4"/>
    <x v="7"/>
    <x v="1"/>
    <x v="318"/>
    <x v="430"/>
    <x v="0"/>
    <x v="19"/>
    <x v="0"/>
    <x v="0"/>
    <x v="3937"/>
    <x v="633"/>
    <x v="634"/>
    <x v="31"/>
    <x v="34"/>
    <x v="21"/>
    <x v="38"/>
    <x v="479"/>
    <x v="0"/>
    <x v="30"/>
    <x v="9"/>
    <x v="228"/>
    <x v="14"/>
  </r>
  <r>
    <x v="3869"/>
    <x v="4"/>
    <x v="7"/>
    <x v="1"/>
    <x v="318"/>
    <x v="430"/>
    <x v="0"/>
    <x v="21"/>
    <x v="0"/>
    <x v="0"/>
    <x v="1320"/>
    <x v="633"/>
    <x v="634"/>
    <x v="31"/>
    <x v="34"/>
    <x v="21"/>
    <x v="15"/>
    <x v="121"/>
    <x v="0"/>
    <x v="30"/>
    <x v="9"/>
    <x v="85"/>
    <x v="14"/>
  </r>
  <r>
    <x v="3816"/>
    <x v="4"/>
    <x v="7"/>
    <x v="1"/>
    <x v="318"/>
    <x v="430"/>
    <x v="0"/>
    <x v="4"/>
    <x v="0"/>
    <x v="0"/>
    <x v="3994"/>
    <x v="635"/>
    <x v="636"/>
    <x v="31"/>
    <x v="34"/>
    <x v="21"/>
    <x v="13"/>
    <x v="105"/>
    <x v="0"/>
    <x v="30"/>
    <x v="9"/>
    <x v="78"/>
    <x v="14"/>
  </r>
  <r>
    <x v="3818"/>
    <x v="4"/>
    <x v="7"/>
    <x v="1"/>
    <x v="318"/>
    <x v="430"/>
    <x v="0"/>
    <x v="22"/>
    <x v="0"/>
    <x v="0"/>
    <x v="324"/>
    <x v="662"/>
    <x v="662"/>
    <x v="31"/>
    <x v="34"/>
    <x v="21"/>
    <x v="39"/>
    <x v="555"/>
    <x v="0"/>
    <x v="30"/>
    <x v="9"/>
    <x v="251"/>
    <x v="14"/>
  </r>
  <r>
    <x v="210"/>
    <x v="4"/>
    <x v="7"/>
    <x v="2"/>
    <x v="330"/>
    <x v="348"/>
    <x v="0"/>
    <x v="22"/>
    <x v="0"/>
    <x v="0"/>
    <x v="1747"/>
    <x v="12"/>
    <x v="10"/>
    <x v="112"/>
    <x v="34"/>
    <x v="21"/>
    <x v="39"/>
    <x v="819"/>
    <x v="0"/>
    <x v="30"/>
    <x v="17"/>
    <x v="306"/>
    <x v="14"/>
  </r>
  <r>
    <x v="211"/>
    <x v="4"/>
    <x v="7"/>
    <x v="2"/>
    <x v="330"/>
    <x v="348"/>
    <x v="0"/>
    <x v="21"/>
    <x v="0"/>
    <x v="0"/>
    <x v="1768"/>
    <x v="12"/>
    <x v="10"/>
    <x v="112"/>
    <x v="34"/>
    <x v="21"/>
    <x v="15"/>
    <x v="232"/>
    <x v="0"/>
    <x v="30"/>
    <x v="17"/>
    <x v="127"/>
    <x v="14"/>
  </r>
  <r>
    <x v="2959"/>
    <x v="4"/>
    <x v="7"/>
    <x v="2"/>
    <x v="330"/>
    <x v="348"/>
    <x v="1"/>
    <x v="19"/>
    <x v="0"/>
    <x v="0"/>
    <x v="3345"/>
    <x v="51"/>
    <x v="48"/>
    <x v="112"/>
    <x v="34"/>
    <x v="21"/>
    <x v="14"/>
    <x v="228"/>
    <x v="0"/>
    <x v="30"/>
    <x v="17"/>
    <x v="122"/>
    <x v="14"/>
  </r>
  <r>
    <x v="3478"/>
    <x v="4"/>
    <x v="7"/>
    <x v="2"/>
    <x v="330"/>
    <x v="348"/>
    <x v="2"/>
    <x v="19"/>
    <x v="0"/>
    <x v="0"/>
    <x v="3834"/>
    <x v="51"/>
    <x v="48"/>
    <x v="112"/>
    <x v="34"/>
    <x v="21"/>
    <x v="34"/>
    <x v="644"/>
    <x v="0"/>
    <x v="30"/>
    <x v="17"/>
    <x v="256"/>
    <x v="14"/>
  </r>
  <r>
    <x v="197"/>
    <x v="4"/>
    <x v="7"/>
    <x v="2"/>
    <x v="504"/>
    <x v="313"/>
    <x v="0"/>
    <x v="22"/>
    <x v="0"/>
    <x v="0"/>
    <x v="281"/>
    <x v="17"/>
    <x v="20"/>
    <x v="146"/>
    <x v="34"/>
    <x v="21"/>
    <x v="39"/>
    <x v="876"/>
    <x v="0"/>
    <x v="30"/>
    <x v="24"/>
    <x v="340"/>
    <x v="14"/>
  </r>
  <r>
    <x v="199"/>
    <x v="4"/>
    <x v="7"/>
    <x v="2"/>
    <x v="504"/>
    <x v="313"/>
    <x v="0"/>
    <x v="21"/>
    <x v="0"/>
    <x v="0"/>
    <x v="1260"/>
    <x v="17"/>
    <x v="20"/>
    <x v="146"/>
    <x v="34"/>
    <x v="21"/>
    <x v="15"/>
    <x v="274"/>
    <x v="0"/>
    <x v="30"/>
    <x v="24"/>
    <x v="154"/>
    <x v="14"/>
  </r>
  <r>
    <x v="224"/>
    <x v="4"/>
    <x v="7"/>
    <x v="2"/>
    <x v="504"/>
    <x v="313"/>
    <x v="2"/>
    <x v="23"/>
    <x v="0"/>
    <x v="0"/>
    <x v="2482"/>
    <x v="25"/>
    <x v="25"/>
    <x v="146"/>
    <x v="34"/>
    <x v="21"/>
    <x v="0"/>
    <x v="16"/>
    <x v="0"/>
    <x v="30"/>
    <x v="24"/>
    <x v="16"/>
    <x v="14"/>
  </r>
  <r>
    <x v="200"/>
    <x v="4"/>
    <x v="7"/>
    <x v="2"/>
    <x v="504"/>
    <x v="313"/>
    <x v="0"/>
    <x v="21"/>
    <x v="0"/>
    <x v="0"/>
    <x v="1261"/>
    <x v="33"/>
    <x v="34"/>
    <x v="146"/>
    <x v="34"/>
    <x v="21"/>
    <x v="15"/>
    <x v="274"/>
    <x v="0"/>
    <x v="30"/>
    <x v="24"/>
    <x v="154"/>
    <x v="14"/>
  </r>
  <r>
    <x v="2627"/>
    <x v="4"/>
    <x v="7"/>
    <x v="2"/>
    <x v="504"/>
    <x v="313"/>
    <x v="2"/>
    <x v="23"/>
    <x v="0"/>
    <x v="0"/>
    <x v="3266"/>
    <x v="52"/>
    <x v="54"/>
    <x v="146"/>
    <x v="34"/>
    <x v="21"/>
    <x v="0"/>
    <x v="16"/>
    <x v="0"/>
    <x v="30"/>
    <x v="24"/>
    <x v="16"/>
    <x v="14"/>
  </r>
  <r>
    <x v="202"/>
    <x v="4"/>
    <x v="7"/>
    <x v="2"/>
    <x v="504"/>
    <x v="313"/>
    <x v="0"/>
    <x v="21"/>
    <x v="0"/>
    <x v="0"/>
    <x v="1275"/>
    <x v="56"/>
    <x v="56"/>
    <x v="146"/>
    <x v="34"/>
    <x v="21"/>
    <x v="15"/>
    <x v="274"/>
    <x v="0"/>
    <x v="30"/>
    <x v="24"/>
    <x v="154"/>
    <x v="14"/>
  </r>
  <r>
    <x v="201"/>
    <x v="4"/>
    <x v="7"/>
    <x v="2"/>
    <x v="504"/>
    <x v="313"/>
    <x v="0"/>
    <x v="21"/>
    <x v="0"/>
    <x v="0"/>
    <x v="1262"/>
    <x v="76"/>
    <x v="75"/>
    <x v="146"/>
    <x v="34"/>
    <x v="21"/>
    <x v="15"/>
    <x v="274"/>
    <x v="0"/>
    <x v="30"/>
    <x v="24"/>
    <x v="154"/>
    <x v="14"/>
  </r>
  <r>
    <x v="2621"/>
    <x v="4"/>
    <x v="7"/>
    <x v="2"/>
    <x v="504"/>
    <x v="313"/>
    <x v="2"/>
    <x v="23"/>
    <x v="0"/>
    <x v="0"/>
    <x v="2390"/>
    <x v="89"/>
    <x v="89"/>
    <x v="146"/>
    <x v="34"/>
    <x v="21"/>
    <x v="0"/>
    <x v="16"/>
    <x v="0"/>
    <x v="30"/>
    <x v="24"/>
    <x v="16"/>
    <x v="14"/>
  </r>
  <r>
    <x v="203"/>
    <x v="4"/>
    <x v="7"/>
    <x v="2"/>
    <x v="504"/>
    <x v="313"/>
    <x v="0"/>
    <x v="21"/>
    <x v="0"/>
    <x v="0"/>
    <x v="1276"/>
    <x v="101"/>
    <x v="98"/>
    <x v="146"/>
    <x v="34"/>
    <x v="21"/>
    <x v="15"/>
    <x v="274"/>
    <x v="0"/>
    <x v="30"/>
    <x v="24"/>
    <x v="154"/>
    <x v="14"/>
  </r>
  <r>
    <x v="2622"/>
    <x v="4"/>
    <x v="7"/>
    <x v="2"/>
    <x v="504"/>
    <x v="313"/>
    <x v="2"/>
    <x v="23"/>
    <x v="0"/>
    <x v="0"/>
    <x v="2391"/>
    <x v="134"/>
    <x v="133"/>
    <x v="146"/>
    <x v="34"/>
    <x v="21"/>
    <x v="0"/>
    <x v="16"/>
    <x v="0"/>
    <x v="30"/>
    <x v="24"/>
    <x v="16"/>
    <x v="14"/>
  </r>
  <r>
    <x v="2623"/>
    <x v="4"/>
    <x v="7"/>
    <x v="2"/>
    <x v="504"/>
    <x v="313"/>
    <x v="2"/>
    <x v="23"/>
    <x v="0"/>
    <x v="0"/>
    <x v="2392"/>
    <x v="178"/>
    <x v="178"/>
    <x v="146"/>
    <x v="34"/>
    <x v="21"/>
    <x v="0"/>
    <x v="16"/>
    <x v="0"/>
    <x v="30"/>
    <x v="24"/>
    <x v="16"/>
    <x v="14"/>
  </r>
  <r>
    <x v="2624"/>
    <x v="4"/>
    <x v="7"/>
    <x v="2"/>
    <x v="504"/>
    <x v="313"/>
    <x v="2"/>
    <x v="23"/>
    <x v="0"/>
    <x v="0"/>
    <x v="2393"/>
    <x v="221"/>
    <x v="222"/>
    <x v="146"/>
    <x v="34"/>
    <x v="21"/>
    <x v="0"/>
    <x v="16"/>
    <x v="0"/>
    <x v="30"/>
    <x v="24"/>
    <x v="16"/>
    <x v="14"/>
  </r>
  <r>
    <x v="2625"/>
    <x v="4"/>
    <x v="7"/>
    <x v="2"/>
    <x v="504"/>
    <x v="313"/>
    <x v="2"/>
    <x v="23"/>
    <x v="0"/>
    <x v="0"/>
    <x v="2394"/>
    <x v="265"/>
    <x v="267"/>
    <x v="146"/>
    <x v="34"/>
    <x v="21"/>
    <x v="0"/>
    <x v="16"/>
    <x v="0"/>
    <x v="30"/>
    <x v="24"/>
    <x v="16"/>
    <x v="14"/>
  </r>
  <r>
    <x v="212"/>
    <x v="4"/>
    <x v="7"/>
    <x v="2"/>
    <x v="504"/>
    <x v="313"/>
    <x v="2"/>
    <x v="23"/>
    <x v="0"/>
    <x v="0"/>
    <x v="2395"/>
    <x v="365"/>
    <x v="365"/>
    <x v="146"/>
    <x v="34"/>
    <x v="21"/>
    <x v="0"/>
    <x v="16"/>
    <x v="0"/>
    <x v="30"/>
    <x v="24"/>
    <x v="16"/>
    <x v="14"/>
  </r>
  <r>
    <x v="213"/>
    <x v="4"/>
    <x v="7"/>
    <x v="2"/>
    <x v="504"/>
    <x v="313"/>
    <x v="2"/>
    <x v="23"/>
    <x v="0"/>
    <x v="0"/>
    <x v="2396"/>
    <x v="411"/>
    <x v="410"/>
    <x v="146"/>
    <x v="34"/>
    <x v="21"/>
    <x v="0"/>
    <x v="16"/>
    <x v="0"/>
    <x v="30"/>
    <x v="24"/>
    <x v="16"/>
    <x v="14"/>
  </r>
  <r>
    <x v="214"/>
    <x v="4"/>
    <x v="7"/>
    <x v="2"/>
    <x v="504"/>
    <x v="313"/>
    <x v="2"/>
    <x v="23"/>
    <x v="0"/>
    <x v="0"/>
    <x v="2397"/>
    <x v="452"/>
    <x v="454"/>
    <x v="146"/>
    <x v="34"/>
    <x v="21"/>
    <x v="0"/>
    <x v="16"/>
    <x v="0"/>
    <x v="30"/>
    <x v="24"/>
    <x v="16"/>
    <x v="14"/>
  </r>
  <r>
    <x v="215"/>
    <x v="4"/>
    <x v="7"/>
    <x v="2"/>
    <x v="504"/>
    <x v="313"/>
    <x v="2"/>
    <x v="23"/>
    <x v="0"/>
    <x v="0"/>
    <x v="2398"/>
    <x v="494"/>
    <x v="495"/>
    <x v="146"/>
    <x v="34"/>
    <x v="21"/>
    <x v="0"/>
    <x v="16"/>
    <x v="0"/>
    <x v="30"/>
    <x v="24"/>
    <x v="16"/>
    <x v="14"/>
  </r>
  <r>
    <x v="216"/>
    <x v="4"/>
    <x v="7"/>
    <x v="2"/>
    <x v="504"/>
    <x v="313"/>
    <x v="2"/>
    <x v="23"/>
    <x v="0"/>
    <x v="0"/>
    <x v="2399"/>
    <x v="532"/>
    <x v="533"/>
    <x v="146"/>
    <x v="34"/>
    <x v="21"/>
    <x v="0"/>
    <x v="16"/>
    <x v="0"/>
    <x v="30"/>
    <x v="24"/>
    <x v="16"/>
    <x v="14"/>
  </r>
  <r>
    <x v="217"/>
    <x v="4"/>
    <x v="7"/>
    <x v="2"/>
    <x v="504"/>
    <x v="313"/>
    <x v="2"/>
    <x v="23"/>
    <x v="0"/>
    <x v="0"/>
    <x v="2400"/>
    <x v="573"/>
    <x v="572"/>
    <x v="146"/>
    <x v="34"/>
    <x v="21"/>
    <x v="0"/>
    <x v="16"/>
    <x v="0"/>
    <x v="30"/>
    <x v="24"/>
    <x v="16"/>
    <x v="14"/>
  </r>
  <r>
    <x v="2693"/>
    <x v="4"/>
    <x v="7"/>
    <x v="2"/>
    <x v="504"/>
    <x v="313"/>
    <x v="0"/>
    <x v="21"/>
    <x v="0"/>
    <x v="0"/>
    <x v="1290"/>
    <x v="669"/>
    <x v="673"/>
    <x v="146"/>
    <x v="34"/>
    <x v="21"/>
    <x v="15"/>
    <x v="274"/>
    <x v="0"/>
    <x v="30"/>
    <x v="24"/>
    <x v="154"/>
    <x v="14"/>
  </r>
  <r>
    <x v="204"/>
    <x v="4"/>
    <x v="7"/>
    <x v="1"/>
    <x v="508"/>
    <x v="429"/>
    <x v="0"/>
    <x v="21"/>
    <x v="0"/>
    <x v="0"/>
    <x v="1291"/>
    <x v="24"/>
    <x v="21"/>
    <x v="50"/>
    <x v="34"/>
    <x v="21"/>
    <x v="15"/>
    <x v="155"/>
    <x v="0"/>
    <x v="30"/>
    <x v="12"/>
    <x v="101"/>
    <x v="14"/>
  </r>
  <r>
    <x v="205"/>
    <x v="4"/>
    <x v="7"/>
    <x v="1"/>
    <x v="508"/>
    <x v="429"/>
    <x v="0"/>
    <x v="21"/>
    <x v="0"/>
    <x v="0"/>
    <x v="1292"/>
    <x v="45"/>
    <x v="39"/>
    <x v="50"/>
    <x v="34"/>
    <x v="21"/>
    <x v="15"/>
    <x v="155"/>
    <x v="0"/>
    <x v="30"/>
    <x v="12"/>
    <x v="101"/>
    <x v="14"/>
  </r>
  <r>
    <x v="206"/>
    <x v="4"/>
    <x v="7"/>
    <x v="1"/>
    <x v="508"/>
    <x v="429"/>
    <x v="0"/>
    <x v="21"/>
    <x v="0"/>
    <x v="0"/>
    <x v="1293"/>
    <x v="64"/>
    <x v="55"/>
    <x v="50"/>
    <x v="34"/>
    <x v="21"/>
    <x v="15"/>
    <x v="155"/>
    <x v="0"/>
    <x v="30"/>
    <x v="12"/>
    <x v="101"/>
    <x v="14"/>
  </r>
  <r>
    <x v="2620"/>
    <x v="4"/>
    <x v="7"/>
    <x v="1"/>
    <x v="508"/>
    <x v="429"/>
    <x v="2"/>
    <x v="23"/>
    <x v="0"/>
    <x v="0"/>
    <x v="3264"/>
    <x v="76"/>
    <x v="66"/>
    <x v="50"/>
    <x v="34"/>
    <x v="21"/>
    <x v="0"/>
    <x v="4"/>
    <x v="0"/>
    <x v="30"/>
    <x v="12"/>
    <x v="6"/>
    <x v="14"/>
  </r>
  <r>
    <x v="208"/>
    <x v="4"/>
    <x v="7"/>
    <x v="1"/>
    <x v="508"/>
    <x v="429"/>
    <x v="0"/>
    <x v="21"/>
    <x v="0"/>
    <x v="0"/>
    <x v="1307"/>
    <x v="87"/>
    <x v="77"/>
    <x v="50"/>
    <x v="34"/>
    <x v="21"/>
    <x v="15"/>
    <x v="155"/>
    <x v="0"/>
    <x v="30"/>
    <x v="12"/>
    <x v="101"/>
    <x v="14"/>
  </r>
  <r>
    <x v="2614"/>
    <x v="4"/>
    <x v="7"/>
    <x v="1"/>
    <x v="508"/>
    <x v="429"/>
    <x v="2"/>
    <x v="23"/>
    <x v="0"/>
    <x v="0"/>
    <x v="2401"/>
    <x v="123"/>
    <x v="113"/>
    <x v="50"/>
    <x v="34"/>
    <x v="21"/>
    <x v="0"/>
    <x v="4"/>
    <x v="0"/>
    <x v="30"/>
    <x v="12"/>
    <x v="6"/>
    <x v="14"/>
  </r>
  <r>
    <x v="2615"/>
    <x v="4"/>
    <x v="7"/>
    <x v="1"/>
    <x v="508"/>
    <x v="429"/>
    <x v="2"/>
    <x v="23"/>
    <x v="0"/>
    <x v="0"/>
    <x v="2402"/>
    <x v="166"/>
    <x v="158"/>
    <x v="50"/>
    <x v="34"/>
    <x v="21"/>
    <x v="0"/>
    <x v="4"/>
    <x v="0"/>
    <x v="30"/>
    <x v="12"/>
    <x v="6"/>
    <x v="14"/>
  </r>
  <r>
    <x v="2616"/>
    <x v="4"/>
    <x v="7"/>
    <x v="1"/>
    <x v="508"/>
    <x v="429"/>
    <x v="2"/>
    <x v="23"/>
    <x v="0"/>
    <x v="0"/>
    <x v="2403"/>
    <x v="210"/>
    <x v="201"/>
    <x v="50"/>
    <x v="34"/>
    <x v="21"/>
    <x v="0"/>
    <x v="4"/>
    <x v="0"/>
    <x v="30"/>
    <x v="12"/>
    <x v="6"/>
    <x v="14"/>
  </r>
  <r>
    <x v="3722"/>
    <x v="4"/>
    <x v="7"/>
    <x v="1"/>
    <x v="508"/>
    <x v="429"/>
    <x v="0"/>
    <x v="4"/>
    <x v="0"/>
    <x v="0"/>
    <x v="3971"/>
    <x v="218"/>
    <x v="210"/>
    <x v="50"/>
    <x v="34"/>
    <x v="21"/>
    <x v="13"/>
    <x v="139"/>
    <x v="0"/>
    <x v="30"/>
    <x v="12"/>
    <x v="93"/>
    <x v="14"/>
  </r>
  <r>
    <x v="2617"/>
    <x v="4"/>
    <x v="7"/>
    <x v="1"/>
    <x v="508"/>
    <x v="429"/>
    <x v="2"/>
    <x v="23"/>
    <x v="0"/>
    <x v="0"/>
    <x v="2404"/>
    <x v="253"/>
    <x v="246"/>
    <x v="50"/>
    <x v="34"/>
    <x v="21"/>
    <x v="0"/>
    <x v="4"/>
    <x v="0"/>
    <x v="30"/>
    <x v="12"/>
    <x v="6"/>
    <x v="14"/>
  </r>
  <r>
    <x v="2618"/>
    <x v="4"/>
    <x v="7"/>
    <x v="1"/>
    <x v="508"/>
    <x v="429"/>
    <x v="2"/>
    <x v="23"/>
    <x v="0"/>
    <x v="0"/>
    <x v="2405"/>
    <x v="296"/>
    <x v="290"/>
    <x v="50"/>
    <x v="34"/>
    <x v="21"/>
    <x v="0"/>
    <x v="4"/>
    <x v="0"/>
    <x v="30"/>
    <x v="12"/>
    <x v="6"/>
    <x v="14"/>
  </r>
  <r>
    <x v="2619"/>
    <x v="4"/>
    <x v="7"/>
    <x v="1"/>
    <x v="508"/>
    <x v="429"/>
    <x v="2"/>
    <x v="23"/>
    <x v="0"/>
    <x v="0"/>
    <x v="2406"/>
    <x v="319"/>
    <x v="316"/>
    <x v="50"/>
    <x v="34"/>
    <x v="21"/>
    <x v="0"/>
    <x v="4"/>
    <x v="0"/>
    <x v="30"/>
    <x v="12"/>
    <x v="6"/>
    <x v="14"/>
  </r>
  <r>
    <x v="1951"/>
    <x v="4"/>
    <x v="7"/>
    <x v="1"/>
    <x v="508"/>
    <x v="429"/>
    <x v="0"/>
    <x v="19"/>
    <x v="0"/>
    <x v="0"/>
    <x v="322"/>
    <x v="397"/>
    <x v="389"/>
    <x v="50"/>
    <x v="34"/>
    <x v="21"/>
    <x v="38"/>
    <x v="588"/>
    <x v="0"/>
    <x v="30"/>
    <x v="12"/>
    <x v="254"/>
    <x v="14"/>
  </r>
  <r>
    <x v="218"/>
    <x v="4"/>
    <x v="7"/>
    <x v="1"/>
    <x v="508"/>
    <x v="429"/>
    <x v="2"/>
    <x v="23"/>
    <x v="0"/>
    <x v="0"/>
    <x v="2407"/>
    <x v="398"/>
    <x v="390"/>
    <x v="50"/>
    <x v="34"/>
    <x v="21"/>
    <x v="0"/>
    <x v="4"/>
    <x v="0"/>
    <x v="30"/>
    <x v="12"/>
    <x v="6"/>
    <x v="14"/>
  </r>
  <r>
    <x v="219"/>
    <x v="4"/>
    <x v="7"/>
    <x v="1"/>
    <x v="508"/>
    <x v="429"/>
    <x v="2"/>
    <x v="23"/>
    <x v="0"/>
    <x v="0"/>
    <x v="2408"/>
    <x v="442"/>
    <x v="433"/>
    <x v="50"/>
    <x v="34"/>
    <x v="21"/>
    <x v="0"/>
    <x v="4"/>
    <x v="0"/>
    <x v="30"/>
    <x v="12"/>
    <x v="6"/>
    <x v="14"/>
  </r>
  <r>
    <x v="220"/>
    <x v="4"/>
    <x v="7"/>
    <x v="1"/>
    <x v="508"/>
    <x v="429"/>
    <x v="2"/>
    <x v="23"/>
    <x v="0"/>
    <x v="0"/>
    <x v="2409"/>
    <x v="483"/>
    <x v="475"/>
    <x v="50"/>
    <x v="34"/>
    <x v="21"/>
    <x v="0"/>
    <x v="4"/>
    <x v="0"/>
    <x v="30"/>
    <x v="12"/>
    <x v="6"/>
    <x v="14"/>
  </r>
  <r>
    <x v="3822"/>
    <x v="4"/>
    <x v="7"/>
    <x v="1"/>
    <x v="508"/>
    <x v="429"/>
    <x v="2"/>
    <x v="19"/>
    <x v="0"/>
    <x v="0"/>
    <x v="3938"/>
    <x v="492"/>
    <x v="486"/>
    <x v="50"/>
    <x v="34"/>
    <x v="21"/>
    <x v="34"/>
    <x v="487"/>
    <x v="0"/>
    <x v="30"/>
    <x v="12"/>
    <x v="224"/>
    <x v="14"/>
  </r>
  <r>
    <x v="4003"/>
    <x v="4"/>
    <x v="7"/>
    <x v="1"/>
    <x v="508"/>
    <x v="429"/>
    <x v="1"/>
    <x v="22"/>
    <x v="0"/>
    <x v="0"/>
    <x v="4071"/>
    <x v="492"/>
    <x v="486"/>
    <x v="50"/>
    <x v="34"/>
    <x v="21"/>
    <x v="16"/>
    <x v="178"/>
    <x v="0"/>
    <x v="30"/>
    <x v="12"/>
    <x v="114"/>
    <x v="14"/>
  </r>
  <r>
    <x v="221"/>
    <x v="4"/>
    <x v="7"/>
    <x v="1"/>
    <x v="508"/>
    <x v="429"/>
    <x v="2"/>
    <x v="23"/>
    <x v="0"/>
    <x v="0"/>
    <x v="2410"/>
    <x v="521"/>
    <x v="514"/>
    <x v="50"/>
    <x v="34"/>
    <x v="21"/>
    <x v="0"/>
    <x v="4"/>
    <x v="0"/>
    <x v="30"/>
    <x v="12"/>
    <x v="6"/>
    <x v="14"/>
  </r>
  <r>
    <x v="3723"/>
    <x v="4"/>
    <x v="7"/>
    <x v="1"/>
    <x v="508"/>
    <x v="429"/>
    <x v="2"/>
    <x v="4"/>
    <x v="0"/>
    <x v="0"/>
    <x v="3973"/>
    <x v="533"/>
    <x v="526"/>
    <x v="50"/>
    <x v="34"/>
    <x v="21"/>
    <x v="8"/>
    <x v="110"/>
    <x v="0"/>
    <x v="30"/>
    <x v="12"/>
    <x v="75"/>
    <x v="14"/>
  </r>
  <r>
    <x v="222"/>
    <x v="4"/>
    <x v="7"/>
    <x v="1"/>
    <x v="508"/>
    <x v="429"/>
    <x v="2"/>
    <x v="23"/>
    <x v="0"/>
    <x v="0"/>
    <x v="2411"/>
    <x v="562"/>
    <x v="552"/>
    <x v="50"/>
    <x v="34"/>
    <x v="21"/>
    <x v="0"/>
    <x v="4"/>
    <x v="0"/>
    <x v="30"/>
    <x v="12"/>
    <x v="6"/>
    <x v="14"/>
  </r>
  <r>
    <x v="223"/>
    <x v="4"/>
    <x v="7"/>
    <x v="1"/>
    <x v="508"/>
    <x v="429"/>
    <x v="2"/>
    <x v="23"/>
    <x v="0"/>
    <x v="0"/>
    <x v="2412"/>
    <x v="600"/>
    <x v="596"/>
    <x v="50"/>
    <x v="34"/>
    <x v="21"/>
    <x v="0"/>
    <x v="4"/>
    <x v="0"/>
    <x v="30"/>
    <x v="12"/>
    <x v="6"/>
    <x v="14"/>
  </r>
  <r>
    <x v="3700"/>
    <x v="4"/>
    <x v="7"/>
    <x v="1"/>
    <x v="508"/>
    <x v="429"/>
    <x v="0"/>
    <x v="19"/>
    <x v="0"/>
    <x v="0"/>
    <x v="3942"/>
    <x v="613"/>
    <x v="612"/>
    <x v="50"/>
    <x v="34"/>
    <x v="21"/>
    <x v="38"/>
    <x v="588"/>
    <x v="0"/>
    <x v="30"/>
    <x v="12"/>
    <x v="254"/>
    <x v="14"/>
  </r>
  <r>
    <x v="207"/>
    <x v="4"/>
    <x v="7"/>
    <x v="1"/>
    <x v="508"/>
    <x v="429"/>
    <x v="0"/>
    <x v="21"/>
    <x v="0"/>
    <x v="0"/>
    <x v="1306"/>
    <x v="618"/>
    <x v="618"/>
    <x v="50"/>
    <x v="34"/>
    <x v="21"/>
    <x v="15"/>
    <x v="155"/>
    <x v="0"/>
    <x v="30"/>
    <x v="12"/>
    <x v="101"/>
    <x v="14"/>
  </r>
  <r>
    <x v="3684"/>
    <x v="4"/>
    <x v="7"/>
    <x v="1"/>
    <x v="508"/>
    <x v="429"/>
    <x v="0"/>
    <x v="19"/>
    <x v="0"/>
    <x v="0"/>
    <x v="323"/>
    <x v="624"/>
    <x v="625"/>
    <x v="50"/>
    <x v="34"/>
    <x v="21"/>
    <x v="38"/>
    <x v="588"/>
    <x v="0"/>
    <x v="30"/>
    <x v="12"/>
    <x v="254"/>
    <x v="14"/>
  </r>
  <r>
    <x v="3727"/>
    <x v="4"/>
    <x v="7"/>
    <x v="1"/>
    <x v="508"/>
    <x v="429"/>
    <x v="0"/>
    <x v="4"/>
    <x v="0"/>
    <x v="0"/>
    <x v="3978"/>
    <x v="647"/>
    <x v="649"/>
    <x v="50"/>
    <x v="34"/>
    <x v="21"/>
    <x v="13"/>
    <x v="139"/>
    <x v="0"/>
    <x v="30"/>
    <x v="12"/>
    <x v="93"/>
    <x v="14"/>
  </r>
  <r>
    <x v="2692"/>
    <x v="4"/>
    <x v="7"/>
    <x v="1"/>
    <x v="508"/>
    <x v="429"/>
    <x v="0"/>
    <x v="21"/>
    <x v="0"/>
    <x v="0"/>
    <x v="1321"/>
    <x v="662"/>
    <x v="663"/>
    <x v="50"/>
    <x v="34"/>
    <x v="21"/>
    <x v="15"/>
    <x v="155"/>
    <x v="0"/>
    <x v="30"/>
    <x v="12"/>
    <x v="101"/>
    <x v="14"/>
  </r>
  <r>
    <x v="198"/>
    <x v="4"/>
    <x v="7"/>
    <x v="1"/>
    <x v="508"/>
    <x v="429"/>
    <x v="0"/>
    <x v="22"/>
    <x v="0"/>
    <x v="0"/>
    <x v="325"/>
    <x v="684"/>
    <x v="687"/>
    <x v="50"/>
    <x v="34"/>
    <x v="21"/>
    <x v="39"/>
    <x v="656"/>
    <x v="0"/>
    <x v="30"/>
    <x v="12"/>
    <x v="273"/>
    <x v="14"/>
  </r>
  <r>
    <x v="2058"/>
    <x v="4"/>
    <x v="7"/>
    <x v="1"/>
    <x v="508"/>
    <x v="429"/>
    <x v="0"/>
    <x v="21"/>
    <x v="0"/>
    <x v="0"/>
    <x v="1322"/>
    <x v="684"/>
    <x v="687"/>
    <x v="50"/>
    <x v="34"/>
    <x v="21"/>
    <x v="15"/>
    <x v="155"/>
    <x v="0"/>
    <x v="30"/>
    <x v="12"/>
    <x v="101"/>
    <x v="14"/>
  </r>
  <r>
    <x v="3146"/>
    <x v="4"/>
    <x v="7"/>
    <x v="1"/>
    <x v="508"/>
    <x v="429"/>
    <x v="1"/>
    <x v="22"/>
    <x v="0"/>
    <x v="0"/>
    <x v="3540"/>
    <x v="707"/>
    <x v="711"/>
    <x v="50"/>
    <x v="34"/>
    <x v="21"/>
    <x v="16"/>
    <x v="178"/>
    <x v="0"/>
    <x v="30"/>
    <x v="12"/>
    <x v="114"/>
    <x v="14"/>
  </r>
  <r>
    <x v="3374"/>
    <x v="4"/>
    <x v="7"/>
    <x v="1"/>
    <x v="508"/>
    <x v="429"/>
    <x v="1"/>
    <x v="21"/>
    <x v="0"/>
    <x v="0"/>
    <x v="3764"/>
    <x v="707"/>
    <x v="711"/>
    <x v="50"/>
    <x v="34"/>
    <x v="21"/>
    <x v="2"/>
    <x v="29"/>
    <x v="0"/>
    <x v="30"/>
    <x v="12"/>
    <x v="25"/>
    <x v="14"/>
  </r>
  <r>
    <x v="209"/>
    <x v="4"/>
    <x v="7"/>
    <x v="2"/>
    <x v="509"/>
    <x v="494"/>
    <x v="0"/>
    <x v="21"/>
    <x v="0"/>
    <x v="0"/>
    <x v="1323"/>
    <x v="22"/>
    <x v="11"/>
    <x v="9"/>
    <x v="34"/>
    <x v="21"/>
    <x v="15"/>
    <x v="50"/>
    <x v="0"/>
    <x v="30"/>
    <x v="1"/>
    <x v="32"/>
    <x v="14"/>
  </r>
  <r>
    <x v="1952"/>
    <x v="4"/>
    <x v="7"/>
    <x v="2"/>
    <x v="509"/>
    <x v="494"/>
    <x v="0"/>
    <x v="22"/>
    <x v="0"/>
    <x v="0"/>
    <x v="326"/>
    <x v="22"/>
    <x v="11"/>
    <x v="9"/>
    <x v="34"/>
    <x v="21"/>
    <x v="39"/>
    <x v="280"/>
    <x v="0"/>
    <x v="30"/>
    <x v="1"/>
    <x v="124"/>
    <x v="14"/>
  </r>
  <r>
    <x v="3477"/>
    <x v="4"/>
    <x v="7"/>
    <x v="2"/>
    <x v="509"/>
    <x v="494"/>
    <x v="0"/>
    <x v="19"/>
    <x v="0"/>
    <x v="0"/>
    <x v="327"/>
    <x v="68"/>
    <x v="51"/>
    <x v="9"/>
    <x v="34"/>
    <x v="21"/>
    <x v="38"/>
    <x v="234"/>
    <x v="0"/>
    <x v="30"/>
    <x v="1"/>
    <x v="108"/>
    <x v="14"/>
  </r>
  <r>
    <x v="1953"/>
    <x v="4"/>
    <x v="7"/>
    <x v="2"/>
    <x v="509"/>
    <x v="494"/>
    <x v="5"/>
    <x v="19"/>
    <x v="0"/>
    <x v="0"/>
    <x v="328"/>
    <x v="96"/>
    <x v="76"/>
    <x v="9"/>
    <x v="34"/>
    <x v="21"/>
    <x v="32"/>
    <x v="160"/>
    <x v="0"/>
    <x v="30"/>
    <x v="1"/>
    <x v="80"/>
    <x v="14"/>
  </r>
  <r>
    <x v="3736"/>
    <x v="4"/>
    <x v="7"/>
    <x v="2"/>
    <x v="650"/>
    <x v="558"/>
    <x v="0"/>
    <x v="22"/>
    <x v="0"/>
    <x v="0"/>
    <x v="282"/>
    <x v="31"/>
    <x v="34"/>
    <x v="188"/>
    <x v="34"/>
    <x v="21"/>
    <x v="39"/>
    <x v="944"/>
    <x v="0"/>
    <x v="30"/>
    <x v="27"/>
    <x v="351"/>
    <x v="14"/>
  </r>
  <r>
    <x v="3738"/>
    <x v="4"/>
    <x v="7"/>
    <x v="2"/>
    <x v="650"/>
    <x v="558"/>
    <x v="0"/>
    <x v="22"/>
    <x v="0"/>
    <x v="0"/>
    <x v="296"/>
    <x v="54"/>
    <x v="56"/>
    <x v="188"/>
    <x v="34"/>
    <x v="21"/>
    <x v="39"/>
    <x v="944"/>
    <x v="0"/>
    <x v="30"/>
    <x v="27"/>
    <x v="351"/>
    <x v="14"/>
  </r>
  <r>
    <x v="3740"/>
    <x v="4"/>
    <x v="7"/>
    <x v="2"/>
    <x v="650"/>
    <x v="558"/>
    <x v="0"/>
    <x v="22"/>
    <x v="0"/>
    <x v="0"/>
    <x v="283"/>
    <x v="73"/>
    <x v="75"/>
    <x v="188"/>
    <x v="34"/>
    <x v="21"/>
    <x v="39"/>
    <x v="944"/>
    <x v="0"/>
    <x v="30"/>
    <x v="27"/>
    <x v="351"/>
    <x v="14"/>
  </r>
  <r>
    <x v="3743"/>
    <x v="4"/>
    <x v="7"/>
    <x v="2"/>
    <x v="650"/>
    <x v="558"/>
    <x v="0"/>
    <x v="19"/>
    <x v="0"/>
    <x v="0"/>
    <x v="1"/>
    <x v="85"/>
    <x v="88"/>
    <x v="188"/>
    <x v="34"/>
    <x v="21"/>
    <x v="38"/>
    <x v="857"/>
    <x v="0"/>
    <x v="30"/>
    <x v="27"/>
    <x v="329"/>
    <x v="14"/>
  </r>
  <r>
    <x v="3741"/>
    <x v="4"/>
    <x v="7"/>
    <x v="2"/>
    <x v="650"/>
    <x v="558"/>
    <x v="0"/>
    <x v="4"/>
    <x v="0"/>
    <x v="0"/>
    <x v="3016"/>
    <x v="90"/>
    <x v="91"/>
    <x v="188"/>
    <x v="34"/>
    <x v="21"/>
    <x v="13"/>
    <x v="281"/>
    <x v="0"/>
    <x v="30"/>
    <x v="27"/>
    <x v="153"/>
    <x v="14"/>
  </r>
  <r>
    <x v="3745"/>
    <x v="4"/>
    <x v="7"/>
    <x v="2"/>
    <x v="650"/>
    <x v="558"/>
    <x v="0"/>
    <x v="19"/>
    <x v="0"/>
    <x v="0"/>
    <x v="297"/>
    <x v="98"/>
    <x v="98"/>
    <x v="188"/>
    <x v="34"/>
    <x v="21"/>
    <x v="38"/>
    <x v="857"/>
    <x v="0"/>
    <x v="30"/>
    <x v="27"/>
    <x v="329"/>
    <x v="14"/>
  </r>
  <r>
    <x v="3747"/>
    <x v="4"/>
    <x v="7"/>
    <x v="2"/>
    <x v="650"/>
    <x v="558"/>
    <x v="0"/>
    <x v="4"/>
    <x v="0"/>
    <x v="0"/>
    <x v="3017"/>
    <x v="110"/>
    <x v="110"/>
    <x v="188"/>
    <x v="34"/>
    <x v="21"/>
    <x v="13"/>
    <x v="281"/>
    <x v="0"/>
    <x v="30"/>
    <x v="27"/>
    <x v="153"/>
    <x v="14"/>
  </r>
  <r>
    <x v="3746"/>
    <x v="4"/>
    <x v="7"/>
    <x v="2"/>
    <x v="650"/>
    <x v="558"/>
    <x v="0"/>
    <x v="19"/>
    <x v="0"/>
    <x v="0"/>
    <x v="304"/>
    <x v="111"/>
    <x v="111"/>
    <x v="188"/>
    <x v="34"/>
    <x v="21"/>
    <x v="38"/>
    <x v="857"/>
    <x v="0"/>
    <x v="30"/>
    <x v="27"/>
    <x v="329"/>
    <x v="14"/>
  </r>
  <r>
    <x v="3748"/>
    <x v="4"/>
    <x v="7"/>
    <x v="2"/>
    <x v="650"/>
    <x v="558"/>
    <x v="0"/>
    <x v="19"/>
    <x v="0"/>
    <x v="0"/>
    <x v="284"/>
    <x v="120"/>
    <x v="123"/>
    <x v="188"/>
    <x v="34"/>
    <x v="21"/>
    <x v="38"/>
    <x v="857"/>
    <x v="0"/>
    <x v="30"/>
    <x v="27"/>
    <x v="329"/>
    <x v="14"/>
  </r>
  <r>
    <x v="3831"/>
    <x v="4"/>
    <x v="7"/>
    <x v="2"/>
    <x v="650"/>
    <x v="558"/>
    <x v="0"/>
    <x v="21"/>
    <x v="0"/>
    <x v="0"/>
    <x v="1263"/>
    <x v="120"/>
    <x v="123"/>
    <x v="188"/>
    <x v="34"/>
    <x v="21"/>
    <x v="15"/>
    <x v="320"/>
    <x v="0"/>
    <x v="30"/>
    <x v="27"/>
    <x v="165"/>
    <x v="14"/>
  </r>
  <r>
    <x v="3749"/>
    <x v="4"/>
    <x v="7"/>
    <x v="2"/>
    <x v="650"/>
    <x v="558"/>
    <x v="0"/>
    <x v="4"/>
    <x v="0"/>
    <x v="0"/>
    <x v="3950"/>
    <x v="124"/>
    <x v="125"/>
    <x v="188"/>
    <x v="34"/>
    <x v="21"/>
    <x v="13"/>
    <x v="281"/>
    <x v="0"/>
    <x v="30"/>
    <x v="27"/>
    <x v="153"/>
    <x v="14"/>
  </r>
  <r>
    <x v="3750"/>
    <x v="4"/>
    <x v="7"/>
    <x v="2"/>
    <x v="650"/>
    <x v="558"/>
    <x v="0"/>
    <x v="19"/>
    <x v="0"/>
    <x v="0"/>
    <x v="2"/>
    <x v="131"/>
    <x v="132"/>
    <x v="188"/>
    <x v="34"/>
    <x v="21"/>
    <x v="38"/>
    <x v="857"/>
    <x v="0"/>
    <x v="30"/>
    <x v="27"/>
    <x v="329"/>
    <x v="14"/>
  </r>
  <r>
    <x v="3751"/>
    <x v="4"/>
    <x v="7"/>
    <x v="2"/>
    <x v="650"/>
    <x v="558"/>
    <x v="0"/>
    <x v="4"/>
    <x v="0"/>
    <x v="0"/>
    <x v="3018"/>
    <x v="141"/>
    <x v="140"/>
    <x v="188"/>
    <x v="34"/>
    <x v="21"/>
    <x v="13"/>
    <x v="281"/>
    <x v="0"/>
    <x v="30"/>
    <x v="27"/>
    <x v="153"/>
    <x v="14"/>
  </r>
  <r>
    <x v="3752"/>
    <x v="4"/>
    <x v="7"/>
    <x v="2"/>
    <x v="650"/>
    <x v="558"/>
    <x v="0"/>
    <x v="19"/>
    <x v="0"/>
    <x v="0"/>
    <x v="298"/>
    <x v="142"/>
    <x v="142"/>
    <x v="188"/>
    <x v="34"/>
    <x v="21"/>
    <x v="38"/>
    <x v="857"/>
    <x v="0"/>
    <x v="30"/>
    <x v="27"/>
    <x v="329"/>
    <x v="14"/>
  </r>
  <r>
    <x v="3827"/>
    <x v="4"/>
    <x v="7"/>
    <x v="2"/>
    <x v="650"/>
    <x v="558"/>
    <x v="0"/>
    <x v="21"/>
    <x v="0"/>
    <x v="0"/>
    <x v="1277"/>
    <x v="142"/>
    <x v="142"/>
    <x v="188"/>
    <x v="34"/>
    <x v="21"/>
    <x v="15"/>
    <x v="320"/>
    <x v="0"/>
    <x v="30"/>
    <x v="27"/>
    <x v="165"/>
    <x v="14"/>
  </r>
  <r>
    <x v="3753"/>
    <x v="4"/>
    <x v="7"/>
    <x v="2"/>
    <x v="650"/>
    <x v="558"/>
    <x v="0"/>
    <x v="19"/>
    <x v="0"/>
    <x v="0"/>
    <x v="305"/>
    <x v="153"/>
    <x v="155"/>
    <x v="188"/>
    <x v="34"/>
    <x v="21"/>
    <x v="38"/>
    <x v="857"/>
    <x v="0"/>
    <x v="30"/>
    <x v="27"/>
    <x v="329"/>
    <x v="14"/>
  </r>
  <r>
    <x v="3754"/>
    <x v="4"/>
    <x v="7"/>
    <x v="2"/>
    <x v="650"/>
    <x v="558"/>
    <x v="0"/>
    <x v="4"/>
    <x v="0"/>
    <x v="0"/>
    <x v="3019"/>
    <x v="156"/>
    <x v="158"/>
    <x v="188"/>
    <x v="34"/>
    <x v="21"/>
    <x v="13"/>
    <x v="281"/>
    <x v="0"/>
    <x v="30"/>
    <x v="27"/>
    <x v="153"/>
    <x v="14"/>
  </r>
  <r>
    <x v="3755"/>
    <x v="4"/>
    <x v="7"/>
    <x v="2"/>
    <x v="650"/>
    <x v="558"/>
    <x v="0"/>
    <x v="19"/>
    <x v="0"/>
    <x v="0"/>
    <x v="285"/>
    <x v="164"/>
    <x v="167"/>
    <x v="188"/>
    <x v="34"/>
    <x v="21"/>
    <x v="38"/>
    <x v="857"/>
    <x v="0"/>
    <x v="30"/>
    <x v="27"/>
    <x v="329"/>
    <x v="14"/>
  </r>
  <r>
    <x v="3833"/>
    <x v="4"/>
    <x v="7"/>
    <x v="2"/>
    <x v="650"/>
    <x v="558"/>
    <x v="0"/>
    <x v="21"/>
    <x v="0"/>
    <x v="0"/>
    <x v="1264"/>
    <x v="164"/>
    <x v="167"/>
    <x v="188"/>
    <x v="34"/>
    <x v="21"/>
    <x v="15"/>
    <x v="320"/>
    <x v="0"/>
    <x v="30"/>
    <x v="27"/>
    <x v="165"/>
    <x v="14"/>
  </r>
  <r>
    <x v="3756"/>
    <x v="4"/>
    <x v="7"/>
    <x v="2"/>
    <x v="650"/>
    <x v="558"/>
    <x v="0"/>
    <x v="4"/>
    <x v="0"/>
    <x v="0"/>
    <x v="3951"/>
    <x v="173"/>
    <x v="175"/>
    <x v="188"/>
    <x v="34"/>
    <x v="21"/>
    <x v="13"/>
    <x v="281"/>
    <x v="0"/>
    <x v="30"/>
    <x v="27"/>
    <x v="153"/>
    <x v="14"/>
  </r>
  <r>
    <x v="3757"/>
    <x v="4"/>
    <x v="7"/>
    <x v="2"/>
    <x v="650"/>
    <x v="558"/>
    <x v="0"/>
    <x v="19"/>
    <x v="0"/>
    <x v="0"/>
    <x v="3"/>
    <x v="175"/>
    <x v="177"/>
    <x v="188"/>
    <x v="34"/>
    <x v="21"/>
    <x v="38"/>
    <x v="857"/>
    <x v="0"/>
    <x v="30"/>
    <x v="27"/>
    <x v="329"/>
    <x v="14"/>
  </r>
  <r>
    <x v="3758"/>
    <x v="4"/>
    <x v="7"/>
    <x v="2"/>
    <x v="650"/>
    <x v="558"/>
    <x v="0"/>
    <x v="19"/>
    <x v="0"/>
    <x v="0"/>
    <x v="299"/>
    <x v="185"/>
    <x v="188"/>
    <x v="188"/>
    <x v="34"/>
    <x v="21"/>
    <x v="38"/>
    <x v="857"/>
    <x v="0"/>
    <x v="30"/>
    <x v="27"/>
    <x v="329"/>
    <x v="14"/>
  </r>
  <r>
    <x v="3828"/>
    <x v="4"/>
    <x v="7"/>
    <x v="2"/>
    <x v="650"/>
    <x v="558"/>
    <x v="0"/>
    <x v="21"/>
    <x v="0"/>
    <x v="0"/>
    <x v="1278"/>
    <x v="185"/>
    <x v="188"/>
    <x v="188"/>
    <x v="34"/>
    <x v="21"/>
    <x v="15"/>
    <x v="320"/>
    <x v="0"/>
    <x v="30"/>
    <x v="27"/>
    <x v="165"/>
    <x v="14"/>
  </r>
  <r>
    <x v="3759"/>
    <x v="4"/>
    <x v="7"/>
    <x v="2"/>
    <x v="650"/>
    <x v="558"/>
    <x v="0"/>
    <x v="4"/>
    <x v="0"/>
    <x v="0"/>
    <x v="3020"/>
    <x v="187"/>
    <x v="189"/>
    <x v="188"/>
    <x v="34"/>
    <x v="21"/>
    <x v="13"/>
    <x v="281"/>
    <x v="0"/>
    <x v="30"/>
    <x v="27"/>
    <x v="153"/>
    <x v="14"/>
  </r>
  <r>
    <x v="3760"/>
    <x v="4"/>
    <x v="7"/>
    <x v="2"/>
    <x v="650"/>
    <x v="558"/>
    <x v="0"/>
    <x v="4"/>
    <x v="0"/>
    <x v="0"/>
    <x v="3970"/>
    <x v="196"/>
    <x v="198"/>
    <x v="188"/>
    <x v="34"/>
    <x v="21"/>
    <x v="13"/>
    <x v="281"/>
    <x v="0"/>
    <x v="30"/>
    <x v="27"/>
    <x v="153"/>
    <x v="14"/>
  </r>
  <r>
    <x v="3761"/>
    <x v="4"/>
    <x v="7"/>
    <x v="2"/>
    <x v="650"/>
    <x v="558"/>
    <x v="0"/>
    <x v="19"/>
    <x v="0"/>
    <x v="0"/>
    <x v="306"/>
    <x v="197"/>
    <x v="199"/>
    <x v="188"/>
    <x v="34"/>
    <x v="21"/>
    <x v="38"/>
    <x v="857"/>
    <x v="0"/>
    <x v="30"/>
    <x v="27"/>
    <x v="329"/>
    <x v="14"/>
  </r>
  <r>
    <x v="3762"/>
    <x v="4"/>
    <x v="7"/>
    <x v="2"/>
    <x v="650"/>
    <x v="558"/>
    <x v="0"/>
    <x v="4"/>
    <x v="0"/>
    <x v="0"/>
    <x v="3021"/>
    <x v="206"/>
    <x v="207"/>
    <x v="188"/>
    <x v="34"/>
    <x v="21"/>
    <x v="13"/>
    <x v="281"/>
    <x v="0"/>
    <x v="30"/>
    <x v="27"/>
    <x v="153"/>
    <x v="14"/>
  </r>
  <r>
    <x v="3763"/>
    <x v="4"/>
    <x v="7"/>
    <x v="2"/>
    <x v="650"/>
    <x v="558"/>
    <x v="0"/>
    <x v="19"/>
    <x v="0"/>
    <x v="0"/>
    <x v="286"/>
    <x v="208"/>
    <x v="210"/>
    <x v="188"/>
    <x v="34"/>
    <x v="21"/>
    <x v="38"/>
    <x v="857"/>
    <x v="0"/>
    <x v="30"/>
    <x v="27"/>
    <x v="329"/>
    <x v="14"/>
  </r>
  <r>
    <x v="3834"/>
    <x v="4"/>
    <x v="7"/>
    <x v="2"/>
    <x v="650"/>
    <x v="558"/>
    <x v="0"/>
    <x v="21"/>
    <x v="0"/>
    <x v="0"/>
    <x v="1265"/>
    <x v="208"/>
    <x v="210"/>
    <x v="188"/>
    <x v="34"/>
    <x v="21"/>
    <x v="15"/>
    <x v="320"/>
    <x v="0"/>
    <x v="30"/>
    <x v="27"/>
    <x v="165"/>
    <x v="14"/>
  </r>
  <r>
    <x v="3764"/>
    <x v="4"/>
    <x v="7"/>
    <x v="2"/>
    <x v="650"/>
    <x v="558"/>
    <x v="0"/>
    <x v="19"/>
    <x v="0"/>
    <x v="0"/>
    <x v="4"/>
    <x v="218"/>
    <x v="221"/>
    <x v="188"/>
    <x v="34"/>
    <x v="21"/>
    <x v="38"/>
    <x v="857"/>
    <x v="0"/>
    <x v="30"/>
    <x v="27"/>
    <x v="329"/>
    <x v="14"/>
  </r>
  <r>
    <x v="3765"/>
    <x v="4"/>
    <x v="7"/>
    <x v="2"/>
    <x v="650"/>
    <x v="558"/>
    <x v="0"/>
    <x v="4"/>
    <x v="0"/>
    <x v="0"/>
    <x v="3952"/>
    <x v="219"/>
    <x v="222"/>
    <x v="188"/>
    <x v="34"/>
    <x v="21"/>
    <x v="13"/>
    <x v="281"/>
    <x v="0"/>
    <x v="30"/>
    <x v="27"/>
    <x v="153"/>
    <x v="14"/>
  </r>
  <r>
    <x v="3766"/>
    <x v="4"/>
    <x v="7"/>
    <x v="2"/>
    <x v="650"/>
    <x v="558"/>
    <x v="0"/>
    <x v="19"/>
    <x v="0"/>
    <x v="0"/>
    <x v="300"/>
    <x v="228"/>
    <x v="234"/>
    <x v="188"/>
    <x v="34"/>
    <x v="21"/>
    <x v="38"/>
    <x v="857"/>
    <x v="0"/>
    <x v="30"/>
    <x v="27"/>
    <x v="329"/>
    <x v="14"/>
  </r>
  <r>
    <x v="3829"/>
    <x v="4"/>
    <x v="7"/>
    <x v="2"/>
    <x v="650"/>
    <x v="558"/>
    <x v="0"/>
    <x v="21"/>
    <x v="0"/>
    <x v="0"/>
    <x v="1279"/>
    <x v="228"/>
    <x v="234"/>
    <x v="188"/>
    <x v="34"/>
    <x v="21"/>
    <x v="15"/>
    <x v="320"/>
    <x v="0"/>
    <x v="30"/>
    <x v="27"/>
    <x v="165"/>
    <x v="14"/>
  </r>
  <r>
    <x v="3767"/>
    <x v="4"/>
    <x v="7"/>
    <x v="2"/>
    <x v="650"/>
    <x v="558"/>
    <x v="0"/>
    <x v="4"/>
    <x v="0"/>
    <x v="0"/>
    <x v="3022"/>
    <x v="236"/>
    <x v="239"/>
    <x v="188"/>
    <x v="34"/>
    <x v="21"/>
    <x v="13"/>
    <x v="281"/>
    <x v="0"/>
    <x v="30"/>
    <x v="27"/>
    <x v="153"/>
    <x v="14"/>
  </r>
  <r>
    <x v="3768"/>
    <x v="4"/>
    <x v="7"/>
    <x v="2"/>
    <x v="650"/>
    <x v="558"/>
    <x v="0"/>
    <x v="19"/>
    <x v="0"/>
    <x v="0"/>
    <x v="307"/>
    <x v="239"/>
    <x v="243"/>
    <x v="188"/>
    <x v="34"/>
    <x v="21"/>
    <x v="38"/>
    <x v="857"/>
    <x v="0"/>
    <x v="30"/>
    <x v="27"/>
    <x v="329"/>
    <x v="14"/>
  </r>
  <r>
    <x v="3769"/>
    <x v="4"/>
    <x v="7"/>
    <x v="2"/>
    <x v="650"/>
    <x v="558"/>
    <x v="0"/>
    <x v="22"/>
    <x v="0"/>
    <x v="0"/>
    <x v="287"/>
    <x v="251"/>
    <x v="257"/>
    <x v="188"/>
    <x v="34"/>
    <x v="21"/>
    <x v="39"/>
    <x v="944"/>
    <x v="0"/>
    <x v="30"/>
    <x v="27"/>
    <x v="351"/>
    <x v="14"/>
  </r>
  <r>
    <x v="3835"/>
    <x v="4"/>
    <x v="7"/>
    <x v="2"/>
    <x v="650"/>
    <x v="558"/>
    <x v="0"/>
    <x v="21"/>
    <x v="0"/>
    <x v="0"/>
    <x v="1266"/>
    <x v="251"/>
    <x v="257"/>
    <x v="188"/>
    <x v="34"/>
    <x v="21"/>
    <x v="15"/>
    <x v="320"/>
    <x v="0"/>
    <x v="30"/>
    <x v="27"/>
    <x v="165"/>
    <x v="14"/>
  </r>
  <r>
    <x v="3770"/>
    <x v="4"/>
    <x v="7"/>
    <x v="2"/>
    <x v="650"/>
    <x v="558"/>
    <x v="0"/>
    <x v="19"/>
    <x v="0"/>
    <x v="0"/>
    <x v="5"/>
    <x v="261"/>
    <x v="266"/>
    <x v="188"/>
    <x v="34"/>
    <x v="21"/>
    <x v="38"/>
    <x v="857"/>
    <x v="0"/>
    <x v="30"/>
    <x v="27"/>
    <x v="329"/>
    <x v="14"/>
  </r>
  <r>
    <x v="3771"/>
    <x v="4"/>
    <x v="7"/>
    <x v="2"/>
    <x v="650"/>
    <x v="558"/>
    <x v="0"/>
    <x v="4"/>
    <x v="0"/>
    <x v="0"/>
    <x v="3967"/>
    <x v="269"/>
    <x v="272"/>
    <x v="188"/>
    <x v="34"/>
    <x v="21"/>
    <x v="13"/>
    <x v="281"/>
    <x v="0"/>
    <x v="30"/>
    <x v="27"/>
    <x v="153"/>
    <x v="14"/>
  </r>
  <r>
    <x v="3772"/>
    <x v="4"/>
    <x v="7"/>
    <x v="2"/>
    <x v="650"/>
    <x v="558"/>
    <x v="0"/>
    <x v="19"/>
    <x v="0"/>
    <x v="0"/>
    <x v="301"/>
    <x v="272"/>
    <x v="277"/>
    <x v="188"/>
    <x v="34"/>
    <x v="21"/>
    <x v="38"/>
    <x v="857"/>
    <x v="0"/>
    <x v="30"/>
    <x v="27"/>
    <x v="329"/>
    <x v="14"/>
  </r>
  <r>
    <x v="3830"/>
    <x v="4"/>
    <x v="7"/>
    <x v="2"/>
    <x v="650"/>
    <x v="558"/>
    <x v="0"/>
    <x v="21"/>
    <x v="0"/>
    <x v="0"/>
    <x v="1280"/>
    <x v="272"/>
    <x v="277"/>
    <x v="188"/>
    <x v="34"/>
    <x v="21"/>
    <x v="15"/>
    <x v="320"/>
    <x v="0"/>
    <x v="30"/>
    <x v="27"/>
    <x v="165"/>
    <x v="14"/>
  </r>
  <r>
    <x v="3773"/>
    <x v="4"/>
    <x v="7"/>
    <x v="2"/>
    <x v="650"/>
    <x v="558"/>
    <x v="0"/>
    <x v="4"/>
    <x v="0"/>
    <x v="0"/>
    <x v="3023"/>
    <x v="282"/>
    <x v="286"/>
    <x v="188"/>
    <x v="34"/>
    <x v="21"/>
    <x v="13"/>
    <x v="281"/>
    <x v="0"/>
    <x v="30"/>
    <x v="27"/>
    <x v="153"/>
    <x v="14"/>
  </r>
  <r>
    <x v="3774"/>
    <x v="4"/>
    <x v="7"/>
    <x v="2"/>
    <x v="650"/>
    <x v="558"/>
    <x v="0"/>
    <x v="19"/>
    <x v="0"/>
    <x v="0"/>
    <x v="308"/>
    <x v="283"/>
    <x v="287"/>
    <x v="188"/>
    <x v="34"/>
    <x v="21"/>
    <x v="38"/>
    <x v="857"/>
    <x v="0"/>
    <x v="30"/>
    <x v="27"/>
    <x v="329"/>
    <x v="14"/>
  </r>
  <r>
    <x v="3775"/>
    <x v="4"/>
    <x v="7"/>
    <x v="2"/>
    <x v="650"/>
    <x v="558"/>
    <x v="0"/>
    <x v="19"/>
    <x v="0"/>
    <x v="0"/>
    <x v="288"/>
    <x v="294"/>
    <x v="299"/>
    <x v="188"/>
    <x v="34"/>
    <x v="21"/>
    <x v="38"/>
    <x v="857"/>
    <x v="0"/>
    <x v="30"/>
    <x v="27"/>
    <x v="329"/>
    <x v="14"/>
  </r>
  <r>
    <x v="3836"/>
    <x v="4"/>
    <x v="7"/>
    <x v="2"/>
    <x v="650"/>
    <x v="558"/>
    <x v="0"/>
    <x v="21"/>
    <x v="0"/>
    <x v="0"/>
    <x v="1267"/>
    <x v="294"/>
    <x v="299"/>
    <x v="188"/>
    <x v="34"/>
    <x v="21"/>
    <x v="15"/>
    <x v="320"/>
    <x v="0"/>
    <x v="30"/>
    <x v="27"/>
    <x v="165"/>
    <x v="14"/>
  </r>
  <r>
    <x v="3776"/>
    <x v="4"/>
    <x v="7"/>
    <x v="2"/>
    <x v="650"/>
    <x v="558"/>
    <x v="0"/>
    <x v="4"/>
    <x v="0"/>
    <x v="0"/>
    <x v="3024"/>
    <x v="300"/>
    <x v="305"/>
    <x v="188"/>
    <x v="34"/>
    <x v="21"/>
    <x v="13"/>
    <x v="281"/>
    <x v="0"/>
    <x v="30"/>
    <x v="27"/>
    <x v="153"/>
    <x v="14"/>
  </r>
  <r>
    <x v="3777"/>
    <x v="4"/>
    <x v="7"/>
    <x v="2"/>
    <x v="650"/>
    <x v="558"/>
    <x v="0"/>
    <x v="19"/>
    <x v="0"/>
    <x v="0"/>
    <x v="6"/>
    <x v="304"/>
    <x v="310"/>
    <x v="188"/>
    <x v="34"/>
    <x v="21"/>
    <x v="38"/>
    <x v="857"/>
    <x v="0"/>
    <x v="30"/>
    <x v="27"/>
    <x v="329"/>
    <x v="14"/>
  </r>
  <r>
    <x v="3778"/>
    <x v="4"/>
    <x v="7"/>
    <x v="2"/>
    <x v="650"/>
    <x v="558"/>
    <x v="0"/>
    <x v="4"/>
    <x v="0"/>
    <x v="0"/>
    <x v="3968"/>
    <x v="314"/>
    <x v="319"/>
    <x v="188"/>
    <x v="34"/>
    <x v="21"/>
    <x v="13"/>
    <x v="281"/>
    <x v="0"/>
    <x v="30"/>
    <x v="27"/>
    <x v="153"/>
    <x v="14"/>
  </r>
  <r>
    <x v="3779"/>
    <x v="4"/>
    <x v="7"/>
    <x v="2"/>
    <x v="650"/>
    <x v="558"/>
    <x v="0"/>
    <x v="19"/>
    <x v="0"/>
    <x v="0"/>
    <x v="302"/>
    <x v="315"/>
    <x v="320"/>
    <x v="188"/>
    <x v="34"/>
    <x v="21"/>
    <x v="38"/>
    <x v="857"/>
    <x v="0"/>
    <x v="30"/>
    <x v="27"/>
    <x v="329"/>
    <x v="14"/>
  </r>
  <r>
    <x v="3846"/>
    <x v="4"/>
    <x v="7"/>
    <x v="2"/>
    <x v="650"/>
    <x v="558"/>
    <x v="0"/>
    <x v="21"/>
    <x v="0"/>
    <x v="0"/>
    <x v="1281"/>
    <x v="315"/>
    <x v="320"/>
    <x v="188"/>
    <x v="34"/>
    <x v="21"/>
    <x v="15"/>
    <x v="320"/>
    <x v="0"/>
    <x v="30"/>
    <x v="27"/>
    <x v="165"/>
    <x v="14"/>
  </r>
  <r>
    <x v="3780"/>
    <x v="4"/>
    <x v="7"/>
    <x v="2"/>
    <x v="650"/>
    <x v="558"/>
    <x v="0"/>
    <x v="19"/>
    <x v="0"/>
    <x v="0"/>
    <x v="309"/>
    <x v="326"/>
    <x v="332"/>
    <x v="188"/>
    <x v="34"/>
    <x v="21"/>
    <x v="38"/>
    <x v="857"/>
    <x v="0"/>
    <x v="30"/>
    <x v="27"/>
    <x v="329"/>
    <x v="14"/>
  </r>
  <r>
    <x v="3781"/>
    <x v="4"/>
    <x v="7"/>
    <x v="2"/>
    <x v="650"/>
    <x v="558"/>
    <x v="0"/>
    <x v="4"/>
    <x v="0"/>
    <x v="0"/>
    <x v="3025"/>
    <x v="332"/>
    <x v="337"/>
    <x v="188"/>
    <x v="34"/>
    <x v="21"/>
    <x v="13"/>
    <x v="281"/>
    <x v="0"/>
    <x v="30"/>
    <x v="27"/>
    <x v="153"/>
    <x v="14"/>
  </r>
  <r>
    <x v="3782"/>
    <x v="4"/>
    <x v="7"/>
    <x v="2"/>
    <x v="650"/>
    <x v="558"/>
    <x v="0"/>
    <x v="19"/>
    <x v="0"/>
    <x v="0"/>
    <x v="289"/>
    <x v="337"/>
    <x v="344"/>
    <x v="188"/>
    <x v="34"/>
    <x v="21"/>
    <x v="38"/>
    <x v="857"/>
    <x v="0"/>
    <x v="30"/>
    <x v="27"/>
    <x v="329"/>
    <x v="14"/>
  </r>
  <r>
    <x v="3837"/>
    <x v="4"/>
    <x v="7"/>
    <x v="2"/>
    <x v="650"/>
    <x v="558"/>
    <x v="0"/>
    <x v="21"/>
    <x v="0"/>
    <x v="0"/>
    <x v="1268"/>
    <x v="337"/>
    <x v="344"/>
    <x v="188"/>
    <x v="34"/>
    <x v="21"/>
    <x v="15"/>
    <x v="320"/>
    <x v="0"/>
    <x v="30"/>
    <x v="27"/>
    <x v="165"/>
    <x v="14"/>
  </r>
  <r>
    <x v="3783"/>
    <x v="4"/>
    <x v="7"/>
    <x v="2"/>
    <x v="650"/>
    <x v="558"/>
    <x v="0"/>
    <x v="4"/>
    <x v="0"/>
    <x v="0"/>
    <x v="3026"/>
    <x v="346"/>
    <x v="352"/>
    <x v="188"/>
    <x v="34"/>
    <x v="21"/>
    <x v="13"/>
    <x v="281"/>
    <x v="0"/>
    <x v="30"/>
    <x v="27"/>
    <x v="153"/>
    <x v="14"/>
  </r>
  <r>
    <x v="3784"/>
    <x v="4"/>
    <x v="7"/>
    <x v="2"/>
    <x v="650"/>
    <x v="558"/>
    <x v="0"/>
    <x v="19"/>
    <x v="0"/>
    <x v="0"/>
    <x v="7"/>
    <x v="349"/>
    <x v="354"/>
    <x v="188"/>
    <x v="34"/>
    <x v="21"/>
    <x v="38"/>
    <x v="857"/>
    <x v="0"/>
    <x v="30"/>
    <x v="27"/>
    <x v="329"/>
    <x v="14"/>
  </r>
  <r>
    <x v="3785"/>
    <x v="4"/>
    <x v="7"/>
    <x v="2"/>
    <x v="650"/>
    <x v="558"/>
    <x v="0"/>
    <x v="19"/>
    <x v="0"/>
    <x v="0"/>
    <x v="303"/>
    <x v="363"/>
    <x v="365"/>
    <x v="188"/>
    <x v="34"/>
    <x v="21"/>
    <x v="38"/>
    <x v="857"/>
    <x v="0"/>
    <x v="30"/>
    <x v="27"/>
    <x v="329"/>
    <x v="14"/>
  </r>
  <r>
    <x v="3848"/>
    <x v="4"/>
    <x v="7"/>
    <x v="2"/>
    <x v="650"/>
    <x v="558"/>
    <x v="0"/>
    <x v="21"/>
    <x v="0"/>
    <x v="0"/>
    <x v="1282"/>
    <x v="363"/>
    <x v="365"/>
    <x v="188"/>
    <x v="34"/>
    <x v="21"/>
    <x v="15"/>
    <x v="320"/>
    <x v="0"/>
    <x v="30"/>
    <x v="27"/>
    <x v="165"/>
    <x v="14"/>
  </r>
  <r>
    <x v="3786"/>
    <x v="4"/>
    <x v="7"/>
    <x v="2"/>
    <x v="650"/>
    <x v="558"/>
    <x v="0"/>
    <x v="4"/>
    <x v="0"/>
    <x v="0"/>
    <x v="3969"/>
    <x v="367"/>
    <x v="368"/>
    <x v="188"/>
    <x v="34"/>
    <x v="21"/>
    <x v="13"/>
    <x v="281"/>
    <x v="0"/>
    <x v="30"/>
    <x v="27"/>
    <x v="153"/>
    <x v="14"/>
  </r>
  <r>
    <x v="3787"/>
    <x v="4"/>
    <x v="7"/>
    <x v="2"/>
    <x v="650"/>
    <x v="558"/>
    <x v="0"/>
    <x v="19"/>
    <x v="0"/>
    <x v="0"/>
    <x v="310"/>
    <x v="373"/>
    <x v="376"/>
    <x v="188"/>
    <x v="34"/>
    <x v="21"/>
    <x v="38"/>
    <x v="857"/>
    <x v="0"/>
    <x v="30"/>
    <x v="27"/>
    <x v="329"/>
    <x v="14"/>
  </r>
  <r>
    <x v="3788"/>
    <x v="4"/>
    <x v="7"/>
    <x v="2"/>
    <x v="650"/>
    <x v="558"/>
    <x v="0"/>
    <x v="4"/>
    <x v="0"/>
    <x v="0"/>
    <x v="3985"/>
    <x v="383"/>
    <x v="385"/>
    <x v="188"/>
    <x v="34"/>
    <x v="21"/>
    <x v="13"/>
    <x v="281"/>
    <x v="0"/>
    <x v="30"/>
    <x v="27"/>
    <x v="153"/>
    <x v="14"/>
  </r>
  <r>
    <x v="3789"/>
    <x v="4"/>
    <x v="7"/>
    <x v="2"/>
    <x v="650"/>
    <x v="558"/>
    <x v="0"/>
    <x v="19"/>
    <x v="0"/>
    <x v="0"/>
    <x v="290"/>
    <x v="386"/>
    <x v="388"/>
    <x v="188"/>
    <x v="34"/>
    <x v="21"/>
    <x v="38"/>
    <x v="857"/>
    <x v="0"/>
    <x v="30"/>
    <x v="27"/>
    <x v="329"/>
    <x v="14"/>
  </r>
  <r>
    <x v="3838"/>
    <x v="4"/>
    <x v="7"/>
    <x v="2"/>
    <x v="650"/>
    <x v="558"/>
    <x v="0"/>
    <x v="21"/>
    <x v="0"/>
    <x v="0"/>
    <x v="1269"/>
    <x v="386"/>
    <x v="388"/>
    <x v="188"/>
    <x v="34"/>
    <x v="21"/>
    <x v="15"/>
    <x v="320"/>
    <x v="0"/>
    <x v="30"/>
    <x v="27"/>
    <x v="165"/>
    <x v="14"/>
  </r>
  <r>
    <x v="3790"/>
    <x v="4"/>
    <x v="7"/>
    <x v="2"/>
    <x v="650"/>
    <x v="558"/>
    <x v="0"/>
    <x v="22"/>
    <x v="0"/>
    <x v="0"/>
    <x v="3997"/>
    <x v="401"/>
    <x v="403"/>
    <x v="188"/>
    <x v="34"/>
    <x v="21"/>
    <x v="39"/>
    <x v="944"/>
    <x v="0"/>
    <x v="30"/>
    <x v="27"/>
    <x v="351"/>
    <x v="14"/>
  </r>
  <r>
    <x v="3850"/>
    <x v="4"/>
    <x v="7"/>
    <x v="2"/>
    <x v="650"/>
    <x v="558"/>
    <x v="0"/>
    <x v="21"/>
    <x v="0"/>
    <x v="0"/>
    <x v="1283"/>
    <x v="408"/>
    <x v="410"/>
    <x v="188"/>
    <x v="34"/>
    <x v="21"/>
    <x v="15"/>
    <x v="320"/>
    <x v="0"/>
    <x v="30"/>
    <x v="27"/>
    <x v="165"/>
    <x v="14"/>
  </r>
  <r>
    <x v="3791"/>
    <x v="4"/>
    <x v="7"/>
    <x v="2"/>
    <x v="650"/>
    <x v="558"/>
    <x v="0"/>
    <x v="4"/>
    <x v="0"/>
    <x v="0"/>
    <x v="3974"/>
    <x v="415"/>
    <x v="417"/>
    <x v="188"/>
    <x v="34"/>
    <x v="21"/>
    <x v="13"/>
    <x v="281"/>
    <x v="0"/>
    <x v="30"/>
    <x v="27"/>
    <x v="153"/>
    <x v="14"/>
  </r>
  <r>
    <x v="3792"/>
    <x v="4"/>
    <x v="7"/>
    <x v="2"/>
    <x v="650"/>
    <x v="558"/>
    <x v="0"/>
    <x v="19"/>
    <x v="0"/>
    <x v="0"/>
    <x v="311"/>
    <x v="418"/>
    <x v="420"/>
    <x v="188"/>
    <x v="34"/>
    <x v="21"/>
    <x v="38"/>
    <x v="857"/>
    <x v="0"/>
    <x v="30"/>
    <x v="27"/>
    <x v="329"/>
    <x v="14"/>
  </r>
  <r>
    <x v="3855"/>
    <x v="4"/>
    <x v="7"/>
    <x v="2"/>
    <x v="650"/>
    <x v="558"/>
    <x v="0"/>
    <x v="21"/>
    <x v="0"/>
    <x v="0"/>
    <x v="1270"/>
    <x v="429"/>
    <x v="432"/>
    <x v="188"/>
    <x v="34"/>
    <x v="21"/>
    <x v="15"/>
    <x v="320"/>
    <x v="0"/>
    <x v="30"/>
    <x v="27"/>
    <x v="165"/>
    <x v="14"/>
  </r>
  <r>
    <x v="3793"/>
    <x v="4"/>
    <x v="7"/>
    <x v="2"/>
    <x v="650"/>
    <x v="558"/>
    <x v="0"/>
    <x v="22"/>
    <x v="0"/>
    <x v="0"/>
    <x v="291"/>
    <x v="433"/>
    <x v="435"/>
    <x v="188"/>
    <x v="34"/>
    <x v="21"/>
    <x v="39"/>
    <x v="944"/>
    <x v="0"/>
    <x v="30"/>
    <x v="27"/>
    <x v="351"/>
    <x v="14"/>
  </r>
  <r>
    <x v="3794"/>
    <x v="4"/>
    <x v="7"/>
    <x v="2"/>
    <x v="650"/>
    <x v="558"/>
    <x v="0"/>
    <x v="4"/>
    <x v="0"/>
    <x v="0"/>
    <x v="3984"/>
    <x v="448"/>
    <x v="450"/>
    <x v="188"/>
    <x v="34"/>
    <x v="21"/>
    <x v="13"/>
    <x v="281"/>
    <x v="0"/>
    <x v="30"/>
    <x v="27"/>
    <x v="153"/>
    <x v="14"/>
  </r>
  <r>
    <x v="3795"/>
    <x v="4"/>
    <x v="7"/>
    <x v="2"/>
    <x v="650"/>
    <x v="558"/>
    <x v="0"/>
    <x v="19"/>
    <x v="0"/>
    <x v="0"/>
    <x v="8"/>
    <x v="449"/>
    <x v="453"/>
    <x v="188"/>
    <x v="34"/>
    <x v="21"/>
    <x v="38"/>
    <x v="857"/>
    <x v="0"/>
    <x v="30"/>
    <x v="27"/>
    <x v="329"/>
    <x v="14"/>
  </r>
  <r>
    <x v="3852"/>
    <x v="4"/>
    <x v="7"/>
    <x v="2"/>
    <x v="650"/>
    <x v="558"/>
    <x v="0"/>
    <x v="21"/>
    <x v="0"/>
    <x v="0"/>
    <x v="1284"/>
    <x v="450"/>
    <x v="454"/>
    <x v="188"/>
    <x v="34"/>
    <x v="21"/>
    <x v="15"/>
    <x v="320"/>
    <x v="0"/>
    <x v="30"/>
    <x v="27"/>
    <x v="165"/>
    <x v="14"/>
  </r>
  <r>
    <x v="3796"/>
    <x v="4"/>
    <x v="7"/>
    <x v="2"/>
    <x v="650"/>
    <x v="558"/>
    <x v="0"/>
    <x v="22"/>
    <x v="0"/>
    <x v="0"/>
    <x v="312"/>
    <x v="462"/>
    <x v="465"/>
    <x v="188"/>
    <x v="34"/>
    <x v="21"/>
    <x v="39"/>
    <x v="944"/>
    <x v="0"/>
    <x v="30"/>
    <x v="27"/>
    <x v="351"/>
    <x v="14"/>
  </r>
  <r>
    <x v="3797"/>
    <x v="4"/>
    <x v="7"/>
    <x v="2"/>
    <x v="650"/>
    <x v="558"/>
    <x v="2"/>
    <x v="19"/>
    <x v="0"/>
    <x v="0"/>
    <x v="3998"/>
    <x v="471"/>
    <x v="473"/>
    <x v="188"/>
    <x v="34"/>
    <x v="21"/>
    <x v="34"/>
    <x v="760"/>
    <x v="0"/>
    <x v="30"/>
    <x v="27"/>
    <x v="300"/>
    <x v="14"/>
  </r>
  <r>
    <x v="3857"/>
    <x v="4"/>
    <x v="7"/>
    <x v="2"/>
    <x v="650"/>
    <x v="558"/>
    <x v="0"/>
    <x v="21"/>
    <x v="0"/>
    <x v="0"/>
    <x v="1271"/>
    <x v="471"/>
    <x v="473"/>
    <x v="188"/>
    <x v="34"/>
    <x v="21"/>
    <x v="15"/>
    <x v="320"/>
    <x v="0"/>
    <x v="30"/>
    <x v="27"/>
    <x v="165"/>
    <x v="14"/>
  </r>
  <r>
    <x v="4004"/>
    <x v="4"/>
    <x v="7"/>
    <x v="2"/>
    <x v="650"/>
    <x v="558"/>
    <x v="1"/>
    <x v="22"/>
    <x v="0"/>
    <x v="0"/>
    <x v="4072"/>
    <x v="471"/>
    <x v="473"/>
    <x v="188"/>
    <x v="34"/>
    <x v="21"/>
    <x v="16"/>
    <x v="381"/>
    <x v="0"/>
    <x v="30"/>
    <x v="27"/>
    <x v="183"/>
    <x v="14"/>
  </r>
  <r>
    <x v="3798"/>
    <x v="4"/>
    <x v="7"/>
    <x v="2"/>
    <x v="650"/>
    <x v="558"/>
    <x v="0"/>
    <x v="4"/>
    <x v="0"/>
    <x v="0"/>
    <x v="3988"/>
    <x v="476"/>
    <x v="480"/>
    <x v="188"/>
    <x v="34"/>
    <x v="21"/>
    <x v="13"/>
    <x v="281"/>
    <x v="0"/>
    <x v="30"/>
    <x v="27"/>
    <x v="153"/>
    <x v="14"/>
  </r>
  <r>
    <x v="3799"/>
    <x v="4"/>
    <x v="7"/>
    <x v="2"/>
    <x v="650"/>
    <x v="558"/>
    <x v="0"/>
    <x v="19"/>
    <x v="0"/>
    <x v="0"/>
    <x v="292"/>
    <x v="479"/>
    <x v="482"/>
    <x v="188"/>
    <x v="34"/>
    <x v="21"/>
    <x v="38"/>
    <x v="857"/>
    <x v="0"/>
    <x v="30"/>
    <x v="27"/>
    <x v="329"/>
    <x v="14"/>
  </r>
  <r>
    <x v="3862"/>
    <x v="4"/>
    <x v="7"/>
    <x v="2"/>
    <x v="650"/>
    <x v="558"/>
    <x v="0"/>
    <x v="21"/>
    <x v="0"/>
    <x v="0"/>
    <x v="1285"/>
    <x v="491"/>
    <x v="495"/>
    <x v="188"/>
    <x v="34"/>
    <x v="21"/>
    <x v="15"/>
    <x v="320"/>
    <x v="0"/>
    <x v="30"/>
    <x v="27"/>
    <x v="165"/>
    <x v="14"/>
  </r>
  <r>
    <x v="3800"/>
    <x v="4"/>
    <x v="7"/>
    <x v="2"/>
    <x v="650"/>
    <x v="558"/>
    <x v="0"/>
    <x v="22"/>
    <x v="0"/>
    <x v="0"/>
    <x v="313"/>
    <x v="493"/>
    <x v="496"/>
    <x v="188"/>
    <x v="34"/>
    <x v="21"/>
    <x v="39"/>
    <x v="944"/>
    <x v="0"/>
    <x v="30"/>
    <x v="27"/>
    <x v="351"/>
    <x v="14"/>
  </r>
  <r>
    <x v="3801"/>
    <x v="4"/>
    <x v="7"/>
    <x v="2"/>
    <x v="650"/>
    <x v="558"/>
    <x v="0"/>
    <x v="4"/>
    <x v="0"/>
    <x v="0"/>
    <x v="3979"/>
    <x v="506"/>
    <x v="507"/>
    <x v="188"/>
    <x v="34"/>
    <x v="21"/>
    <x v="13"/>
    <x v="281"/>
    <x v="0"/>
    <x v="30"/>
    <x v="27"/>
    <x v="153"/>
    <x v="14"/>
  </r>
  <r>
    <x v="3802"/>
    <x v="4"/>
    <x v="7"/>
    <x v="2"/>
    <x v="650"/>
    <x v="558"/>
    <x v="0"/>
    <x v="19"/>
    <x v="0"/>
    <x v="0"/>
    <x v="3941"/>
    <x v="509"/>
    <x v="510"/>
    <x v="188"/>
    <x v="34"/>
    <x v="21"/>
    <x v="38"/>
    <x v="857"/>
    <x v="0"/>
    <x v="30"/>
    <x v="27"/>
    <x v="329"/>
    <x v="14"/>
  </r>
  <r>
    <x v="3859"/>
    <x v="4"/>
    <x v="7"/>
    <x v="2"/>
    <x v="650"/>
    <x v="558"/>
    <x v="0"/>
    <x v="21"/>
    <x v="0"/>
    <x v="0"/>
    <x v="1272"/>
    <x v="511"/>
    <x v="513"/>
    <x v="188"/>
    <x v="34"/>
    <x v="21"/>
    <x v="15"/>
    <x v="320"/>
    <x v="0"/>
    <x v="30"/>
    <x v="27"/>
    <x v="165"/>
    <x v="14"/>
  </r>
  <r>
    <x v="3803"/>
    <x v="4"/>
    <x v="7"/>
    <x v="2"/>
    <x v="650"/>
    <x v="558"/>
    <x v="2"/>
    <x v="4"/>
    <x v="0"/>
    <x v="0"/>
    <x v="3972"/>
    <x v="514"/>
    <x v="515"/>
    <x v="188"/>
    <x v="34"/>
    <x v="21"/>
    <x v="8"/>
    <x v="224"/>
    <x v="0"/>
    <x v="30"/>
    <x v="27"/>
    <x v="129"/>
    <x v="14"/>
  </r>
  <r>
    <x v="3804"/>
    <x v="4"/>
    <x v="7"/>
    <x v="2"/>
    <x v="650"/>
    <x v="558"/>
    <x v="0"/>
    <x v="22"/>
    <x v="0"/>
    <x v="0"/>
    <x v="293"/>
    <x v="520"/>
    <x v="523"/>
    <x v="188"/>
    <x v="34"/>
    <x v="21"/>
    <x v="39"/>
    <x v="944"/>
    <x v="0"/>
    <x v="30"/>
    <x v="27"/>
    <x v="351"/>
    <x v="14"/>
  </r>
  <r>
    <x v="3864"/>
    <x v="4"/>
    <x v="7"/>
    <x v="2"/>
    <x v="650"/>
    <x v="558"/>
    <x v="0"/>
    <x v="21"/>
    <x v="0"/>
    <x v="0"/>
    <x v="1286"/>
    <x v="530"/>
    <x v="533"/>
    <x v="188"/>
    <x v="34"/>
    <x v="21"/>
    <x v="15"/>
    <x v="320"/>
    <x v="0"/>
    <x v="30"/>
    <x v="27"/>
    <x v="165"/>
    <x v="14"/>
  </r>
  <r>
    <x v="3805"/>
    <x v="4"/>
    <x v="7"/>
    <x v="2"/>
    <x v="650"/>
    <x v="558"/>
    <x v="0"/>
    <x v="4"/>
    <x v="0"/>
    <x v="0"/>
    <x v="3992"/>
    <x v="534"/>
    <x v="536"/>
    <x v="188"/>
    <x v="34"/>
    <x v="21"/>
    <x v="13"/>
    <x v="281"/>
    <x v="0"/>
    <x v="30"/>
    <x v="27"/>
    <x v="153"/>
    <x v="14"/>
  </r>
  <r>
    <x v="3806"/>
    <x v="4"/>
    <x v="7"/>
    <x v="2"/>
    <x v="650"/>
    <x v="558"/>
    <x v="0"/>
    <x v="19"/>
    <x v="0"/>
    <x v="0"/>
    <x v="314"/>
    <x v="537"/>
    <x v="539"/>
    <x v="188"/>
    <x v="34"/>
    <x v="21"/>
    <x v="38"/>
    <x v="857"/>
    <x v="0"/>
    <x v="30"/>
    <x v="27"/>
    <x v="329"/>
    <x v="14"/>
  </r>
  <r>
    <x v="3807"/>
    <x v="4"/>
    <x v="7"/>
    <x v="2"/>
    <x v="650"/>
    <x v="558"/>
    <x v="0"/>
    <x v="22"/>
    <x v="0"/>
    <x v="0"/>
    <x v="9"/>
    <x v="549"/>
    <x v="551"/>
    <x v="188"/>
    <x v="34"/>
    <x v="21"/>
    <x v="39"/>
    <x v="944"/>
    <x v="0"/>
    <x v="30"/>
    <x v="27"/>
    <x v="351"/>
    <x v="14"/>
  </r>
  <r>
    <x v="3861"/>
    <x v="4"/>
    <x v="7"/>
    <x v="2"/>
    <x v="650"/>
    <x v="558"/>
    <x v="0"/>
    <x v="21"/>
    <x v="0"/>
    <x v="0"/>
    <x v="1273"/>
    <x v="549"/>
    <x v="551"/>
    <x v="188"/>
    <x v="34"/>
    <x v="21"/>
    <x v="15"/>
    <x v="320"/>
    <x v="0"/>
    <x v="30"/>
    <x v="27"/>
    <x v="165"/>
    <x v="14"/>
  </r>
  <r>
    <x v="3808"/>
    <x v="4"/>
    <x v="7"/>
    <x v="2"/>
    <x v="650"/>
    <x v="558"/>
    <x v="0"/>
    <x v="4"/>
    <x v="0"/>
    <x v="0"/>
    <x v="3989"/>
    <x v="565"/>
    <x v="564"/>
    <x v="188"/>
    <x v="34"/>
    <x v="21"/>
    <x v="13"/>
    <x v="281"/>
    <x v="0"/>
    <x v="30"/>
    <x v="27"/>
    <x v="153"/>
    <x v="14"/>
  </r>
  <r>
    <x v="3809"/>
    <x v="4"/>
    <x v="7"/>
    <x v="2"/>
    <x v="650"/>
    <x v="558"/>
    <x v="0"/>
    <x v="19"/>
    <x v="0"/>
    <x v="0"/>
    <x v="294"/>
    <x v="568"/>
    <x v="567"/>
    <x v="188"/>
    <x v="34"/>
    <x v="21"/>
    <x v="38"/>
    <x v="857"/>
    <x v="0"/>
    <x v="30"/>
    <x v="27"/>
    <x v="329"/>
    <x v="14"/>
  </r>
  <r>
    <x v="3866"/>
    <x v="4"/>
    <x v="7"/>
    <x v="2"/>
    <x v="650"/>
    <x v="558"/>
    <x v="0"/>
    <x v="21"/>
    <x v="0"/>
    <x v="0"/>
    <x v="1287"/>
    <x v="571"/>
    <x v="572"/>
    <x v="188"/>
    <x v="34"/>
    <x v="21"/>
    <x v="15"/>
    <x v="320"/>
    <x v="0"/>
    <x v="30"/>
    <x v="27"/>
    <x v="165"/>
    <x v="14"/>
  </r>
  <r>
    <x v="3810"/>
    <x v="4"/>
    <x v="7"/>
    <x v="2"/>
    <x v="650"/>
    <x v="558"/>
    <x v="0"/>
    <x v="22"/>
    <x v="0"/>
    <x v="0"/>
    <x v="315"/>
    <x v="579"/>
    <x v="584"/>
    <x v="188"/>
    <x v="34"/>
    <x v="21"/>
    <x v="39"/>
    <x v="944"/>
    <x v="0"/>
    <x v="30"/>
    <x v="27"/>
    <x v="351"/>
    <x v="14"/>
  </r>
  <r>
    <x v="3872"/>
    <x v="4"/>
    <x v="7"/>
    <x v="2"/>
    <x v="650"/>
    <x v="558"/>
    <x v="0"/>
    <x v="21"/>
    <x v="0"/>
    <x v="0"/>
    <x v="1274"/>
    <x v="588"/>
    <x v="595"/>
    <x v="188"/>
    <x v="34"/>
    <x v="21"/>
    <x v="15"/>
    <x v="320"/>
    <x v="0"/>
    <x v="30"/>
    <x v="27"/>
    <x v="165"/>
    <x v="14"/>
  </r>
  <r>
    <x v="3811"/>
    <x v="4"/>
    <x v="7"/>
    <x v="2"/>
    <x v="650"/>
    <x v="558"/>
    <x v="0"/>
    <x v="4"/>
    <x v="0"/>
    <x v="0"/>
    <x v="3980"/>
    <x v="590"/>
    <x v="598"/>
    <x v="188"/>
    <x v="34"/>
    <x v="21"/>
    <x v="13"/>
    <x v="281"/>
    <x v="0"/>
    <x v="30"/>
    <x v="27"/>
    <x v="153"/>
    <x v="14"/>
  </r>
  <r>
    <x v="3812"/>
    <x v="4"/>
    <x v="7"/>
    <x v="2"/>
    <x v="650"/>
    <x v="558"/>
    <x v="0"/>
    <x v="19"/>
    <x v="0"/>
    <x v="0"/>
    <x v="10"/>
    <x v="593"/>
    <x v="601"/>
    <x v="188"/>
    <x v="34"/>
    <x v="21"/>
    <x v="38"/>
    <x v="857"/>
    <x v="0"/>
    <x v="30"/>
    <x v="27"/>
    <x v="329"/>
    <x v="14"/>
  </r>
  <r>
    <x v="3813"/>
    <x v="4"/>
    <x v="7"/>
    <x v="2"/>
    <x v="650"/>
    <x v="558"/>
    <x v="0"/>
    <x v="22"/>
    <x v="0"/>
    <x v="0"/>
    <x v="295"/>
    <x v="605"/>
    <x v="615"/>
    <x v="188"/>
    <x v="34"/>
    <x v="21"/>
    <x v="39"/>
    <x v="944"/>
    <x v="0"/>
    <x v="30"/>
    <x v="27"/>
    <x v="351"/>
    <x v="14"/>
  </r>
  <r>
    <x v="3868"/>
    <x v="4"/>
    <x v="7"/>
    <x v="2"/>
    <x v="650"/>
    <x v="558"/>
    <x v="0"/>
    <x v="21"/>
    <x v="0"/>
    <x v="0"/>
    <x v="1288"/>
    <x v="607"/>
    <x v="617"/>
    <x v="188"/>
    <x v="34"/>
    <x v="21"/>
    <x v="15"/>
    <x v="320"/>
    <x v="0"/>
    <x v="30"/>
    <x v="27"/>
    <x v="165"/>
    <x v="14"/>
  </r>
  <r>
    <x v="3814"/>
    <x v="4"/>
    <x v="7"/>
    <x v="2"/>
    <x v="650"/>
    <x v="558"/>
    <x v="0"/>
    <x v="19"/>
    <x v="0"/>
    <x v="0"/>
    <x v="316"/>
    <x v="617"/>
    <x v="626"/>
    <x v="188"/>
    <x v="34"/>
    <x v="21"/>
    <x v="38"/>
    <x v="857"/>
    <x v="0"/>
    <x v="30"/>
    <x v="27"/>
    <x v="329"/>
    <x v="14"/>
  </r>
  <r>
    <x v="3815"/>
    <x v="4"/>
    <x v="7"/>
    <x v="2"/>
    <x v="650"/>
    <x v="558"/>
    <x v="0"/>
    <x v="4"/>
    <x v="0"/>
    <x v="0"/>
    <x v="3993"/>
    <x v="619"/>
    <x v="628"/>
    <x v="188"/>
    <x v="34"/>
    <x v="21"/>
    <x v="13"/>
    <x v="281"/>
    <x v="0"/>
    <x v="30"/>
    <x v="27"/>
    <x v="153"/>
    <x v="14"/>
  </r>
  <r>
    <x v="3821"/>
    <x v="4"/>
    <x v="7"/>
    <x v="2"/>
    <x v="650"/>
    <x v="558"/>
    <x v="0"/>
    <x v="4"/>
    <x v="0"/>
    <x v="0"/>
    <x v="3981"/>
    <x v="631"/>
    <x v="640"/>
    <x v="188"/>
    <x v="34"/>
    <x v="21"/>
    <x v="13"/>
    <x v="281"/>
    <x v="0"/>
    <x v="30"/>
    <x v="27"/>
    <x v="153"/>
    <x v="14"/>
  </r>
  <r>
    <x v="3819"/>
    <x v="4"/>
    <x v="7"/>
    <x v="2"/>
    <x v="650"/>
    <x v="558"/>
    <x v="0"/>
    <x v="19"/>
    <x v="0"/>
    <x v="0"/>
    <x v="317"/>
    <x v="641"/>
    <x v="650"/>
    <x v="188"/>
    <x v="34"/>
    <x v="21"/>
    <x v="38"/>
    <x v="857"/>
    <x v="0"/>
    <x v="30"/>
    <x v="27"/>
    <x v="329"/>
    <x v="14"/>
  </r>
  <r>
    <x v="3870"/>
    <x v="4"/>
    <x v="7"/>
    <x v="2"/>
    <x v="650"/>
    <x v="558"/>
    <x v="0"/>
    <x v="21"/>
    <x v="0"/>
    <x v="0"/>
    <x v="1289"/>
    <x v="641"/>
    <x v="650"/>
    <x v="188"/>
    <x v="34"/>
    <x v="21"/>
    <x v="15"/>
    <x v="320"/>
    <x v="0"/>
    <x v="30"/>
    <x v="27"/>
    <x v="165"/>
    <x v="14"/>
  </r>
  <r>
    <x v="3817"/>
    <x v="4"/>
    <x v="7"/>
    <x v="2"/>
    <x v="650"/>
    <x v="558"/>
    <x v="0"/>
    <x v="4"/>
    <x v="0"/>
    <x v="0"/>
    <x v="3995"/>
    <x v="642"/>
    <x v="651"/>
    <x v="188"/>
    <x v="34"/>
    <x v="21"/>
    <x v="13"/>
    <x v="281"/>
    <x v="0"/>
    <x v="30"/>
    <x v="27"/>
    <x v="153"/>
    <x v="14"/>
  </r>
  <r>
    <x v="3820"/>
    <x v="4"/>
    <x v="7"/>
    <x v="2"/>
    <x v="650"/>
    <x v="558"/>
    <x v="0"/>
    <x v="22"/>
    <x v="0"/>
    <x v="0"/>
    <x v="318"/>
    <x v="668"/>
    <x v="673"/>
    <x v="188"/>
    <x v="34"/>
    <x v="21"/>
    <x v="39"/>
    <x v="944"/>
    <x v="0"/>
    <x v="30"/>
    <x v="27"/>
    <x v="351"/>
    <x v="14"/>
  </r>
  <r>
    <x v="3179"/>
    <x v="5"/>
    <x v="4"/>
    <x v="2"/>
    <x v="256"/>
    <x v="477"/>
    <x v="1"/>
    <x v="22"/>
    <x v="0"/>
    <x v="0"/>
    <x v="3572"/>
    <x v="721"/>
    <x v="729"/>
    <x v="46"/>
    <x v="34"/>
    <x v="21"/>
    <x v="16"/>
    <x v="171"/>
    <x v="0"/>
    <x v="30"/>
    <x v="6"/>
    <x v="76"/>
    <x v="14"/>
  </r>
  <r>
    <x v="3371"/>
    <x v="5"/>
    <x v="4"/>
    <x v="2"/>
    <x v="256"/>
    <x v="477"/>
    <x v="1"/>
    <x v="21"/>
    <x v="0"/>
    <x v="0"/>
    <x v="3760"/>
    <x v="722"/>
    <x v="731"/>
    <x v="46"/>
    <x v="34"/>
    <x v="21"/>
    <x v="2"/>
    <x v="26"/>
    <x v="0"/>
    <x v="30"/>
    <x v="6"/>
    <x v="12"/>
    <x v="14"/>
  </r>
  <r>
    <x v="4067"/>
    <x v="5"/>
    <x v="4"/>
    <x v="2"/>
    <x v="257"/>
    <x v="479"/>
    <x v="0"/>
    <x v="22"/>
    <x v="0"/>
    <x v="0"/>
    <x v="329"/>
    <x v="8"/>
    <x v="8"/>
    <x v="158"/>
    <x v="34"/>
    <x v="21"/>
    <x v="39"/>
    <x v="901"/>
    <x v="0"/>
    <x v="30"/>
    <x v="16"/>
    <x v="301"/>
    <x v="14"/>
  </r>
  <r>
    <x v="234"/>
    <x v="5"/>
    <x v="4"/>
    <x v="2"/>
    <x v="257"/>
    <x v="479"/>
    <x v="0"/>
    <x v="21"/>
    <x v="0"/>
    <x v="0"/>
    <x v="1083"/>
    <x v="46"/>
    <x v="42"/>
    <x v="158"/>
    <x v="34"/>
    <x v="21"/>
    <x v="15"/>
    <x v="289"/>
    <x v="0"/>
    <x v="30"/>
    <x v="16"/>
    <x v="119"/>
    <x v="14"/>
  </r>
  <r>
    <x v="226"/>
    <x v="5"/>
    <x v="4"/>
    <x v="2"/>
    <x v="257"/>
    <x v="479"/>
    <x v="0"/>
    <x v="22"/>
    <x v="0"/>
    <x v="0"/>
    <x v="330"/>
    <x v="61"/>
    <x v="55"/>
    <x v="158"/>
    <x v="34"/>
    <x v="21"/>
    <x v="39"/>
    <x v="901"/>
    <x v="0"/>
    <x v="30"/>
    <x v="16"/>
    <x v="301"/>
    <x v="14"/>
  </r>
  <r>
    <x v="2644"/>
    <x v="5"/>
    <x v="4"/>
    <x v="2"/>
    <x v="257"/>
    <x v="479"/>
    <x v="0"/>
    <x v="22"/>
    <x v="0"/>
    <x v="0"/>
    <x v="331"/>
    <x v="76"/>
    <x v="72"/>
    <x v="158"/>
    <x v="34"/>
    <x v="21"/>
    <x v="39"/>
    <x v="901"/>
    <x v="0"/>
    <x v="30"/>
    <x v="21"/>
    <x v="326"/>
    <x v="14"/>
  </r>
  <r>
    <x v="235"/>
    <x v="5"/>
    <x v="4"/>
    <x v="2"/>
    <x v="257"/>
    <x v="479"/>
    <x v="0"/>
    <x v="21"/>
    <x v="0"/>
    <x v="0"/>
    <x v="1084"/>
    <x v="79"/>
    <x v="77"/>
    <x v="158"/>
    <x v="34"/>
    <x v="21"/>
    <x v="15"/>
    <x v="289"/>
    <x v="0"/>
    <x v="30"/>
    <x v="21"/>
    <x v="143"/>
    <x v="14"/>
  </r>
  <r>
    <x v="2036"/>
    <x v="5"/>
    <x v="4"/>
    <x v="2"/>
    <x v="257"/>
    <x v="479"/>
    <x v="1"/>
    <x v="19"/>
    <x v="0"/>
    <x v="0"/>
    <x v="3102"/>
    <x v="88"/>
    <x v="85"/>
    <x v="158"/>
    <x v="34"/>
    <x v="21"/>
    <x v="14"/>
    <x v="279"/>
    <x v="0"/>
    <x v="30"/>
    <x v="21"/>
    <x v="139"/>
    <x v="14"/>
  </r>
  <r>
    <x v="3603"/>
    <x v="5"/>
    <x v="4"/>
    <x v="2"/>
    <x v="257"/>
    <x v="479"/>
    <x v="2"/>
    <x v="19"/>
    <x v="0"/>
    <x v="0"/>
    <x v="14"/>
    <x v="93"/>
    <x v="90"/>
    <x v="158"/>
    <x v="34"/>
    <x v="21"/>
    <x v="34"/>
    <x v="735"/>
    <x v="0"/>
    <x v="30"/>
    <x v="21"/>
    <x v="274"/>
    <x v="14"/>
  </r>
  <r>
    <x v="248"/>
    <x v="5"/>
    <x v="4"/>
    <x v="2"/>
    <x v="257"/>
    <x v="479"/>
    <x v="0"/>
    <x v="21"/>
    <x v="0"/>
    <x v="0"/>
    <x v="1097"/>
    <x v="96"/>
    <x v="92"/>
    <x v="158"/>
    <x v="34"/>
    <x v="21"/>
    <x v="15"/>
    <x v="289"/>
    <x v="0"/>
    <x v="30"/>
    <x v="21"/>
    <x v="143"/>
    <x v="14"/>
  </r>
  <r>
    <x v="3604"/>
    <x v="5"/>
    <x v="4"/>
    <x v="2"/>
    <x v="257"/>
    <x v="479"/>
    <x v="2"/>
    <x v="19"/>
    <x v="0"/>
    <x v="0"/>
    <x v="332"/>
    <x v="96"/>
    <x v="92"/>
    <x v="158"/>
    <x v="34"/>
    <x v="21"/>
    <x v="34"/>
    <x v="735"/>
    <x v="0"/>
    <x v="30"/>
    <x v="21"/>
    <x v="274"/>
    <x v="14"/>
  </r>
  <r>
    <x v="2783"/>
    <x v="5"/>
    <x v="4"/>
    <x v="2"/>
    <x v="257"/>
    <x v="479"/>
    <x v="0"/>
    <x v="4"/>
    <x v="0"/>
    <x v="0"/>
    <x v="3028"/>
    <x v="102"/>
    <x v="96"/>
    <x v="158"/>
    <x v="34"/>
    <x v="21"/>
    <x v="13"/>
    <x v="253"/>
    <x v="0"/>
    <x v="30"/>
    <x v="21"/>
    <x v="132"/>
    <x v="14"/>
  </r>
  <r>
    <x v="2037"/>
    <x v="5"/>
    <x v="4"/>
    <x v="2"/>
    <x v="257"/>
    <x v="479"/>
    <x v="1"/>
    <x v="19"/>
    <x v="0"/>
    <x v="0"/>
    <x v="3103"/>
    <x v="105"/>
    <x v="100"/>
    <x v="158"/>
    <x v="34"/>
    <x v="21"/>
    <x v="14"/>
    <x v="279"/>
    <x v="0"/>
    <x v="30"/>
    <x v="21"/>
    <x v="139"/>
    <x v="14"/>
  </r>
  <r>
    <x v="334"/>
    <x v="5"/>
    <x v="4"/>
    <x v="2"/>
    <x v="257"/>
    <x v="479"/>
    <x v="2"/>
    <x v="23"/>
    <x v="0"/>
    <x v="0"/>
    <x v="2425"/>
    <x v="109"/>
    <x v="100"/>
    <x v="158"/>
    <x v="34"/>
    <x v="21"/>
    <x v="0"/>
    <x v="18"/>
    <x v="0"/>
    <x v="30"/>
    <x v="16"/>
    <x v="10"/>
    <x v="14"/>
  </r>
  <r>
    <x v="2645"/>
    <x v="5"/>
    <x v="4"/>
    <x v="2"/>
    <x v="257"/>
    <x v="479"/>
    <x v="0"/>
    <x v="22"/>
    <x v="0"/>
    <x v="0"/>
    <x v="342"/>
    <x v="118"/>
    <x v="117"/>
    <x v="158"/>
    <x v="34"/>
    <x v="21"/>
    <x v="39"/>
    <x v="901"/>
    <x v="0"/>
    <x v="30"/>
    <x v="22"/>
    <x v="332"/>
    <x v="14"/>
  </r>
  <r>
    <x v="236"/>
    <x v="5"/>
    <x v="4"/>
    <x v="2"/>
    <x v="257"/>
    <x v="479"/>
    <x v="0"/>
    <x v="21"/>
    <x v="0"/>
    <x v="0"/>
    <x v="1085"/>
    <x v="126"/>
    <x v="124"/>
    <x v="158"/>
    <x v="34"/>
    <x v="21"/>
    <x v="15"/>
    <x v="289"/>
    <x v="0"/>
    <x v="30"/>
    <x v="21"/>
    <x v="143"/>
    <x v="14"/>
  </r>
  <r>
    <x v="2786"/>
    <x v="5"/>
    <x v="4"/>
    <x v="2"/>
    <x v="257"/>
    <x v="479"/>
    <x v="0"/>
    <x v="19"/>
    <x v="0"/>
    <x v="0"/>
    <x v="15"/>
    <x v="133"/>
    <x v="130"/>
    <x v="158"/>
    <x v="34"/>
    <x v="21"/>
    <x v="38"/>
    <x v="830"/>
    <x v="0"/>
    <x v="30"/>
    <x v="22"/>
    <x v="310"/>
    <x v="14"/>
  </r>
  <r>
    <x v="335"/>
    <x v="5"/>
    <x v="4"/>
    <x v="2"/>
    <x v="257"/>
    <x v="479"/>
    <x v="2"/>
    <x v="23"/>
    <x v="0"/>
    <x v="0"/>
    <x v="2426"/>
    <x v="138"/>
    <x v="129"/>
    <x v="158"/>
    <x v="34"/>
    <x v="21"/>
    <x v="0"/>
    <x v="18"/>
    <x v="0"/>
    <x v="30"/>
    <x v="16"/>
    <x v="10"/>
    <x v="14"/>
  </r>
  <r>
    <x v="2787"/>
    <x v="5"/>
    <x v="4"/>
    <x v="2"/>
    <x v="257"/>
    <x v="479"/>
    <x v="0"/>
    <x v="4"/>
    <x v="0"/>
    <x v="0"/>
    <x v="3030"/>
    <x v="139"/>
    <x v="135"/>
    <x v="158"/>
    <x v="34"/>
    <x v="21"/>
    <x v="13"/>
    <x v="253"/>
    <x v="0"/>
    <x v="30"/>
    <x v="22"/>
    <x v="136"/>
    <x v="14"/>
  </r>
  <r>
    <x v="249"/>
    <x v="5"/>
    <x v="4"/>
    <x v="2"/>
    <x v="257"/>
    <x v="479"/>
    <x v="0"/>
    <x v="21"/>
    <x v="0"/>
    <x v="0"/>
    <x v="1098"/>
    <x v="141"/>
    <x v="137"/>
    <x v="158"/>
    <x v="34"/>
    <x v="21"/>
    <x v="15"/>
    <x v="289"/>
    <x v="0"/>
    <x v="30"/>
    <x v="21"/>
    <x v="143"/>
    <x v="14"/>
  </r>
  <r>
    <x v="2789"/>
    <x v="5"/>
    <x v="4"/>
    <x v="2"/>
    <x v="257"/>
    <x v="479"/>
    <x v="0"/>
    <x v="19"/>
    <x v="0"/>
    <x v="0"/>
    <x v="333"/>
    <x v="148"/>
    <x v="145"/>
    <x v="158"/>
    <x v="34"/>
    <x v="21"/>
    <x v="38"/>
    <x v="830"/>
    <x v="0"/>
    <x v="30"/>
    <x v="22"/>
    <x v="310"/>
    <x v="14"/>
  </r>
  <r>
    <x v="2646"/>
    <x v="5"/>
    <x v="4"/>
    <x v="2"/>
    <x v="257"/>
    <x v="479"/>
    <x v="0"/>
    <x v="22"/>
    <x v="0"/>
    <x v="0"/>
    <x v="343"/>
    <x v="166"/>
    <x v="166"/>
    <x v="158"/>
    <x v="34"/>
    <x v="21"/>
    <x v="39"/>
    <x v="901"/>
    <x v="0"/>
    <x v="30"/>
    <x v="22"/>
    <x v="332"/>
    <x v="14"/>
  </r>
  <r>
    <x v="237"/>
    <x v="5"/>
    <x v="4"/>
    <x v="2"/>
    <x v="257"/>
    <x v="479"/>
    <x v="0"/>
    <x v="21"/>
    <x v="0"/>
    <x v="0"/>
    <x v="1086"/>
    <x v="170"/>
    <x v="169"/>
    <x v="158"/>
    <x v="34"/>
    <x v="21"/>
    <x v="15"/>
    <x v="289"/>
    <x v="0"/>
    <x v="30"/>
    <x v="21"/>
    <x v="143"/>
    <x v="14"/>
  </r>
  <r>
    <x v="336"/>
    <x v="5"/>
    <x v="4"/>
    <x v="2"/>
    <x v="257"/>
    <x v="479"/>
    <x v="2"/>
    <x v="23"/>
    <x v="0"/>
    <x v="0"/>
    <x v="2427"/>
    <x v="177"/>
    <x v="175"/>
    <x v="158"/>
    <x v="34"/>
    <x v="21"/>
    <x v="0"/>
    <x v="18"/>
    <x v="0"/>
    <x v="30"/>
    <x v="21"/>
    <x v="13"/>
    <x v="14"/>
  </r>
  <r>
    <x v="2794"/>
    <x v="5"/>
    <x v="4"/>
    <x v="2"/>
    <x v="257"/>
    <x v="479"/>
    <x v="0"/>
    <x v="19"/>
    <x v="0"/>
    <x v="0"/>
    <x v="16"/>
    <x v="181"/>
    <x v="180"/>
    <x v="158"/>
    <x v="34"/>
    <x v="21"/>
    <x v="38"/>
    <x v="830"/>
    <x v="0"/>
    <x v="30"/>
    <x v="22"/>
    <x v="310"/>
    <x v="14"/>
  </r>
  <r>
    <x v="250"/>
    <x v="5"/>
    <x v="4"/>
    <x v="2"/>
    <x v="257"/>
    <x v="479"/>
    <x v="0"/>
    <x v="21"/>
    <x v="0"/>
    <x v="0"/>
    <x v="1099"/>
    <x v="183"/>
    <x v="183"/>
    <x v="158"/>
    <x v="34"/>
    <x v="21"/>
    <x v="15"/>
    <x v="289"/>
    <x v="0"/>
    <x v="30"/>
    <x v="21"/>
    <x v="143"/>
    <x v="14"/>
  </r>
  <r>
    <x v="2796"/>
    <x v="5"/>
    <x v="4"/>
    <x v="2"/>
    <x v="257"/>
    <x v="479"/>
    <x v="0"/>
    <x v="4"/>
    <x v="0"/>
    <x v="0"/>
    <x v="3034"/>
    <x v="184"/>
    <x v="184"/>
    <x v="158"/>
    <x v="34"/>
    <x v="21"/>
    <x v="13"/>
    <x v="253"/>
    <x v="0"/>
    <x v="30"/>
    <x v="22"/>
    <x v="136"/>
    <x v="14"/>
  </r>
  <r>
    <x v="2798"/>
    <x v="5"/>
    <x v="4"/>
    <x v="2"/>
    <x v="257"/>
    <x v="479"/>
    <x v="0"/>
    <x v="19"/>
    <x v="0"/>
    <x v="0"/>
    <x v="334"/>
    <x v="195"/>
    <x v="193"/>
    <x v="158"/>
    <x v="34"/>
    <x v="21"/>
    <x v="38"/>
    <x v="830"/>
    <x v="0"/>
    <x v="30"/>
    <x v="22"/>
    <x v="310"/>
    <x v="14"/>
  </r>
  <r>
    <x v="238"/>
    <x v="5"/>
    <x v="4"/>
    <x v="2"/>
    <x v="257"/>
    <x v="479"/>
    <x v="0"/>
    <x v="21"/>
    <x v="0"/>
    <x v="0"/>
    <x v="1087"/>
    <x v="212"/>
    <x v="212"/>
    <x v="158"/>
    <x v="34"/>
    <x v="21"/>
    <x v="15"/>
    <x v="289"/>
    <x v="0"/>
    <x v="30"/>
    <x v="21"/>
    <x v="143"/>
    <x v="14"/>
  </r>
  <r>
    <x v="2647"/>
    <x v="5"/>
    <x v="4"/>
    <x v="2"/>
    <x v="257"/>
    <x v="479"/>
    <x v="0"/>
    <x v="22"/>
    <x v="0"/>
    <x v="0"/>
    <x v="344"/>
    <x v="212"/>
    <x v="213"/>
    <x v="158"/>
    <x v="34"/>
    <x v="21"/>
    <x v="39"/>
    <x v="901"/>
    <x v="0"/>
    <x v="30"/>
    <x v="22"/>
    <x v="332"/>
    <x v="14"/>
  </r>
  <r>
    <x v="337"/>
    <x v="5"/>
    <x v="4"/>
    <x v="2"/>
    <x v="257"/>
    <x v="479"/>
    <x v="2"/>
    <x v="23"/>
    <x v="0"/>
    <x v="0"/>
    <x v="2428"/>
    <x v="220"/>
    <x v="219"/>
    <x v="158"/>
    <x v="34"/>
    <x v="21"/>
    <x v="0"/>
    <x v="18"/>
    <x v="0"/>
    <x v="30"/>
    <x v="21"/>
    <x v="13"/>
    <x v="14"/>
  </r>
  <r>
    <x v="251"/>
    <x v="5"/>
    <x v="4"/>
    <x v="2"/>
    <x v="257"/>
    <x v="479"/>
    <x v="0"/>
    <x v="21"/>
    <x v="0"/>
    <x v="0"/>
    <x v="1100"/>
    <x v="227"/>
    <x v="227"/>
    <x v="158"/>
    <x v="34"/>
    <x v="21"/>
    <x v="15"/>
    <x v="289"/>
    <x v="0"/>
    <x v="30"/>
    <x v="21"/>
    <x v="143"/>
    <x v="14"/>
  </r>
  <r>
    <x v="2803"/>
    <x v="5"/>
    <x v="4"/>
    <x v="2"/>
    <x v="257"/>
    <x v="479"/>
    <x v="0"/>
    <x v="19"/>
    <x v="0"/>
    <x v="0"/>
    <x v="17"/>
    <x v="227"/>
    <x v="228"/>
    <x v="158"/>
    <x v="34"/>
    <x v="21"/>
    <x v="38"/>
    <x v="830"/>
    <x v="0"/>
    <x v="30"/>
    <x v="22"/>
    <x v="310"/>
    <x v="14"/>
  </r>
  <r>
    <x v="2805"/>
    <x v="5"/>
    <x v="4"/>
    <x v="2"/>
    <x v="257"/>
    <x v="479"/>
    <x v="0"/>
    <x v="4"/>
    <x v="0"/>
    <x v="0"/>
    <x v="3038"/>
    <x v="232"/>
    <x v="233"/>
    <x v="158"/>
    <x v="34"/>
    <x v="21"/>
    <x v="13"/>
    <x v="253"/>
    <x v="0"/>
    <x v="30"/>
    <x v="22"/>
    <x v="136"/>
    <x v="14"/>
  </r>
  <r>
    <x v="2807"/>
    <x v="5"/>
    <x v="4"/>
    <x v="2"/>
    <x v="257"/>
    <x v="479"/>
    <x v="0"/>
    <x v="19"/>
    <x v="0"/>
    <x v="0"/>
    <x v="335"/>
    <x v="242"/>
    <x v="242"/>
    <x v="158"/>
    <x v="34"/>
    <x v="21"/>
    <x v="38"/>
    <x v="830"/>
    <x v="0"/>
    <x v="30"/>
    <x v="22"/>
    <x v="310"/>
    <x v="14"/>
  </r>
  <r>
    <x v="239"/>
    <x v="5"/>
    <x v="4"/>
    <x v="2"/>
    <x v="257"/>
    <x v="479"/>
    <x v="0"/>
    <x v="21"/>
    <x v="0"/>
    <x v="0"/>
    <x v="1088"/>
    <x v="256"/>
    <x v="258"/>
    <x v="158"/>
    <x v="34"/>
    <x v="21"/>
    <x v="15"/>
    <x v="289"/>
    <x v="0"/>
    <x v="30"/>
    <x v="21"/>
    <x v="143"/>
    <x v="14"/>
  </r>
  <r>
    <x v="2648"/>
    <x v="5"/>
    <x v="4"/>
    <x v="2"/>
    <x v="257"/>
    <x v="479"/>
    <x v="0"/>
    <x v="22"/>
    <x v="0"/>
    <x v="0"/>
    <x v="345"/>
    <x v="259"/>
    <x v="261"/>
    <x v="158"/>
    <x v="34"/>
    <x v="21"/>
    <x v="39"/>
    <x v="901"/>
    <x v="0"/>
    <x v="30"/>
    <x v="22"/>
    <x v="332"/>
    <x v="14"/>
  </r>
  <r>
    <x v="338"/>
    <x v="5"/>
    <x v="4"/>
    <x v="2"/>
    <x v="257"/>
    <x v="479"/>
    <x v="2"/>
    <x v="23"/>
    <x v="0"/>
    <x v="0"/>
    <x v="2429"/>
    <x v="264"/>
    <x v="263"/>
    <x v="158"/>
    <x v="34"/>
    <x v="21"/>
    <x v="0"/>
    <x v="18"/>
    <x v="0"/>
    <x v="30"/>
    <x v="21"/>
    <x v="13"/>
    <x v="14"/>
  </r>
  <r>
    <x v="252"/>
    <x v="5"/>
    <x v="4"/>
    <x v="2"/>
    <x v="257"/>
    <x v="479"/>
    <x v="0"/>
    <x v="21"/>
    <x v="0"/>
    <x v="0"/>
    <x v="1101"/>
    <x v="271"/>
    <x v="270"/>
    <x v="158"/>
    <x v="34"/>
    <x v="21"/>
    <x v="15"/>
    <x v="289"/>
    <x v="0"/>
    <x v="30"/>
    <x v="21"/>
    <x v="143"/>
    <x v="14"/>
  </r>
  <r>
    <x v="2813"/>
    <x v="5"/>
    <x v="4"/>
    <x v="2"/>
    <x v="257"/>
    <x v="479"/>
    <x v="0"/>
    <x v="19"/>
    <x v="0"/>
    <x v="0"/>
    <x v="336"/>
    <x v="274"/>
    <x v="275"/>
    <x v="158"/>
    <x v="34"/>
    <x v="21"/>
    <x v="38"/>
    <x v="830"/>
    <x v="0"/>
    <x v="30"/>
    <x v="22"/>
    <x v="310"/>
    <x v="14"/>
  </r>
  <r>
    <x v="2815"/>
    <x v="5"/>
    <x v="4"/>
    <x v="2"/>
    <x v="257"/>
    <x v="479"/>
    <x v="0"/>
    <x v="4"/>
    <x v="0"/>
    <x v="0"/>
    <x v="3041"/>
    <x v="278"/>
    <x v="279"/>
    <x v="158"/>
    <x v="34"/>
    <x v="21"/>
    <x v="13"/>
    <x v="253"/>
    <x v="0"/>
    <x v="30"/>
    <x v="22"/>
    <x v="136"/>
    <x v="14"/>
  </r>
  <r>
    <x v="2817"/>
    <x v="5"/>
    <x v="4"/>
    <x v="2"/>
    <x v="257"/>
    <x v="479"/>
    <x v="0"/>
    <x v="19"/>
    <x v="0"/>
    <x v="0"/>
    <x v="3268"/>
    <x v="288"/>
    <x v="290"/>
    <x v="158"/>
    <x v="34"/>
    <x v="21"/>
    <x v="38"/>
    <x v="830"/>
    <x v="0"/>
    <x v="30"/>
    <x v="22"/>
    <x v="310"/>
    <x v="14"/>
  </r>
  <r>
    <x v="240"/>
    <x v="5"/>
    <x v="4"/>
    <x v="2"/>
    <x v="257"/>
    <x v="479"/>
    <x v="0"/>
    <x v="21"/>
    <x v="0"/>
    <x v="0"/>
    <x v="1089"/>
    <x v="300"/>
    <x v="301"/>
    <x v="158"/>
    <x v="34"/>
    <x v="21"/>
    <x v="15"/>
    <x v="289"/>
    <x v="0"/>
    <x v="30"/>
    <x v="21"/>
    <x v="143"/>
    <x v="14"/>
  </r>
  <r>
    <x v="339"/>
    <x v="5"/>
    <x v="4"/>
    <x v="2"/>
    <x v="257"/>
    <x v="479"/>
    <x v="2"/>
    <x v="23"/>
    <x v="0"/>
    <x v="0"/>
    <x v="2430"/>
    <x v="306"/>
    <x v="308"/>
    <x v="158"/>
    <x v="34"/>
    <x v="21"/>
    <x v="0"/>
    <x v="18"/>
    <x v="0"/>
    <x v="30"/>
    <x v="21"/>
    <x v="13"/>
    <x v="14"/>
  </r>
  <r>
    <x v="2649"/>
    <x v="5"/>
    <x v="4"/>
    <x v="2"/>
    <x v="257"/>
    <x v="479"/>
    <x v="0"/>
    <x v="22"/>
    <x v="0"/>
    <x v="0"/>
    <x v="18"/>
    <x v="306"/>
    <x v="309"/>
    <x v="158"/>
    <x v="34"/>
    <x v="21"/>
    <x v="39"/>
    <x v="901"/>
    <x v="0"/>
    <x v="30"/>
    <x v="22"/>
    <x v="332"/>
    <x v="14"/>
  </r>
  <r>
    <x v="253"/>
    <x v="5"/>
    <x v="4"/>
    <x v="2"/>
    <x v="257"/>
    <x v="479"/>
    <x v="0"/>
    <x v="21"/>
    <x v="0"/>
    <x v="0"/>
    <x v="1102"/>
    <x v="314"/>
    <x v="315"/>
    <x v="158"/>
    <x v="34"/>
    <x v="21"/>
    <x v="15"/>
    <x v="289"/>
    <x v="0"/>
    <x v="30"/>
    <x v="21"/>
    <x v="143"/>
    <x v="14"/>
  </r>
  <r>
    <x v="3480"/>
    <x v="5"/>
    <x v="4"/>
    <x v="2"/>
    <x v="257"/>
    <x v="479"/>
    <x v="2"/>
    <x v="19"/>
    <x v="0"/>
    <x v="0"/>
    <x v="1759"/>
    <x v="319"/>
    <x v="323"/>
    <x v="158"/>
    <x v="34"/>
    <x v="21"/>
    <x v="34"/>
    <x v="735"/>
    <x v="0"/>
    <x v="30"/>
    <x v="22"/>
    <x v="278"/>
    <x v="14"/>
  </r>
  <r>
    <x v="4001"/>
    <x v="5"/>
    <x v="4"/>
    <x v="2"/>
    <x v="257"/>
    <x v="479"/>
    <x v="1"/>
    <x v="19"/>
    <x v="0"/>
    <x v="0"/>
    <x v="4069"/>
    <x v="323"/>
    <x v="326"/>
    <x v="158"/>
    <x v="34"/>
    <x v="21"/>
    <x v="14"/>
    <x v="279"/>
    <x v="0"/>
    <x v="30"/>
    <x v="22"/>
    <x v="144"/>
    <x v="14"/>
  </r>
  <r>
    <x v="2823"/>
    <x v="5"/>
    <x v="4"/>
    <x v="2"/>
    <x v="257"/>
    <x v="479"/>
    <x v="0"/>
    <x v="4"/>
    <x v="0"/>
    <x v="0"/>
    <x v="3045"/>
    <x v="325"/>
    <x v="327"/>
    <x v="158"/>
    <x v="34"/>
    <x v="21"/>
    <x v="13"/>
    <x v="253"/>
    <x v="0"/>
    <x v="30"/>
    <x v="22"/>
    <x v="136"/>
    <x v="14"/>
  </r>
  <r>
    <x v="4002"/>
    <x v="5"/>
    <x v="4"/>
    <x v="2"/>
    <x v="257"/>
    <x v="479"/>
    <x v="1"/>
    <x v="19"/>
    <x v="0"/>
    <x v="0"/>
    <x v="4070"/>
    <x v="335"/>
    <x v="338"/>
    <x v="158"/>
    <x v="34"/>
    <x v="21"/>
    <x v="14"/>
    <x v="279"/>
    <x v="0"/>
    <x v="30"/>
    <x v="22"/>
    <x v="144"/>
    <x v="14"/>
  </r>
  <r>
    <x v="3650"/>
    <x v="5"/>
    <x v="4"/>
    <x v="2"/>
    <x v="257"/>
    <x v="479"/>
    <x v="2"/>
    <x v="19"/>
    <x v="0"/>
    <x v="0"/>
    <x v="346"/>
    <x v="340"/>
    <x v="342"/>
    <x v="158"/>
    <x v="34"/>
    <x v="21"/>
    <x v="34"/>
    <x v="735"/>
    <x v="0"/>
    <x v="30"/>
    <x v="22"/>
    <x v="278"/>
    <x v="14"/>
  </r>
  <r>
    <x v="241"/>
    <x v="5"/>
    <x v="4"/>
    <x v="2"/>
    <x v="257"/>
    <x v="479"/>
    <x v="0"/>
    <x v="21"/>
    <x v="0"/>
    <x v="0"/>
    <x v="1090"/>
    <x v="343"/>
    <x v="345"/>
    <x v="158"/>
    <x v="34"/>
    <x v="21"/>
    <x v="15"/>
    <x v="289"/>
    <x v="0"/>
    <x v="30"/>
    <x v="21"/>
    <x v="143"/>
    <x v="14"/>
  </r>
  <r>
    <x v="340"/>
    <x v="5"/>
    <x v="4"/>
    <x v="2"/>
    <x v="257"/>
    <x v="479"/>
    <x v="2"/>
    <x v="23"/>
    <x v="0"/>
    <x v="0"/>
    <x v="2431"/>
    <x v="352"/>
    <x v="352"/>
    <x v="158"/>
    <x v="34"/>
    <x v="21"/>
    <x v="0"/>
    <x v="18"/>
    <x v="0"/>
    <x v="30"/>
    <x v="21"/>
    <x v="13"/>
    <x v="14"/>
  </r>
  <r>
    <x v="2827"/>
    <x v="5"/>
    <x v="4"/>
    <x v="2"/>
    <x v="257"/>
    <x v="479"/>
    <x v="1"/>
    <x v="19"/>
    <x v="0"/>
    <x v="0"/>
    <x v="19"/>
    <x v="352"/>
    <x v="353"/>
    <x v="158"/>
    <x v="34"/>
    <x v="21"/>
    <x v="14"/>
    <x v="279"/>
    <x v="0"/>
    <x v="30"/>
    <x v="22"/>
    <x v="144"/>
    <x v="14"/>
  </r>
  <r>
    <x v="2828"/>
    <x v="5"/>
    <x v="4"/>
    <x v="2"/>
    <x v="257"/>
    <x v="479"/>
    <x v="0"/>
    <x v="4"/>
    <x v="0"/>
    <x v="0"/>
    <x v="3049"/>
    <x v="356"/>
    <x v="357"/>
    <x v="158"/>
    <x v="34"/>
    <x v="21"/>
    <x v="13"/>
    <x v="253"/>
    <x v="0"/>
    <x v="30"/>
    <x v="22"/>
    <x v="136"/>
    <x v="14"/>
  </r>
  <r>
    <x v="3489"/>
    <x v="5"/>
    <x v="4"/>
    <x v="2"/>
    <x v="257"/>
    <x v="479"/>
    <x v="2"/>
    <x v="19"/>
    <x v="0"/>
    <x v="0"/>
    <x v="3836"/>
    <x v="356"/>
    <x v="357"/>
    <x v="158"/>
    <x v="34"/>
    <x v="21"/>
    <x v="34"/>
    <x v="735"/>
    <x v="0"/>
    <x v="30"/>
    <x v="22"/>
    <x v="278"/>
    <x v="14"/>
  </r>
  <r>
    <x v="254"/>
    <x v="5"/>
    <x v="4"/>
    <x v="2"/>
    <x v="257"/>
    <x v="479"/>
    <x v="0"/>
    <x v="21"/>
    <x v="0"/>
    <x v="0"/>
    <x v="1103"/>
    <x v="361"/>
    <x v="359"/>
    <x v="158"/>
    <x v="34"/>
    <x v="21"/>
    <x v="15"/>
    <x v="289"/>
    <x v="0"/>
    <x v="30"/>
    <x v="21"/>
    <x v="143"/>
    <x v="14"/>
  </r>
  <r>
    <x v="2831"/>
    <x v="5"/>
    <x v="4"/>
    <x v="2"/>
    <x v="257"/>
    <x v="479"/>
    <x v="0"/>
    <x v="19"/>
    <x v="0"/>
    <x v="0"/>
    <x v="337"/>
    <x v="371"/>
    <x v="370"/>
    <x v="158"/>
    <x v="34"/>
    <x v="21"/>
    <x v="38"/>
    <x v="830"/>
    <x v="0"/>
    <x v="30"/>
    <x v="22"/>
    <x v="310"/>
    <x v="14"/>
  </r>
  <r>
    <x v="2833"/>
    <x v="5"/>
    <x v="4"/>
    <x v="2"/>
    <x v="257"/>
    <x v="479"/>
    <x v="0"/>
    <x v="4"/>
    <x v="0"/>
    <x v="0"/>
    <x v="3269"/>
    <x v="377"/>
    <x v="375"/>
    <x v="158"/>
    <x v="34"/>
    <x v="21"/>
    <x v="13"/>
    <x v="253"/>
    <x v="0"/>
    <x v="30"/>
    <x v="22"/>
    <x v="136"/>
    <x v="14"/>
  </r>
  <r>
    <x v="2835"/>
    <x v="5"/>
    <x v="4"/>
    <x v="2"/>
    <x v="257"/>
    <x v="479"/>
    <x v="0"/>
    <x v="19"/>
    <x v="0"/>
    <x v="0"/>
    <x v="347"/>
    <x v="384"/>
    <x v="382"/>
    <x v="158"/>
    <x v="34"/>
    <x v="21"/>
    <x v="38"/>
    <x v="830"/>
    <x v="0"/>
    <x v="30"/>
    <x v="22"/>
    <x v="310"/>
    <x v="14"/>
  </r>
  <r>
    <x v="242"/>
    <x v="5"/>
    <x v="4"/>
    <x v="2"/>
    <x v="257"/>
    <x v="479"/>
    <x v="0"/>
    <x v="21"/>
    <x v="0"/>
    <x v="0"/>
    <x v="1091"/>
    <x v="391"/>
    <x v="390"/>
    <x v="158"/>
    <x v="34"/>
    <x v="21"/>
    <x v="15"/>
    <x v="289"/>
    <x v="0"/>
    <x v="30"/>
    <x v="21"/>
    <x v="143"/>
    <x v="14"/>
  </r>
  <r>
    <x v="341"/>
    <x v="5"/>
    <x v="4"/>
    <x v="2"/>
    <x v="257"/>
    <x v="479"/>
    <x v="2"/>
    <x v="23"/>
    <x v="0"/>
    <x v="0"/>
    <x v="2432"/>
    <x v="399"/>
    <x v="398"/>
    <x v="158"/>
    <x v="34"/>
    <x v="21"/>
    <x v="0"/>
    <x v="18"/>
    <x v="0"/>
    <x v="30"/>
    <x v="21"/>
    <x v="13"/>
    <x v="14"/>
  </r>
  <r>
    <x v="2838"/>
    <x v="5"/>
    <x v="4"/>
    <x v="2"/>
    <x v="257"/>
    <x v="479"/>
    <x v="0"/>
    <x v="19"/>
    <x v="0"/>
    <x v="0"/>
    <x v="20"/>
    <x v="405"/>
    <x v="404"/>
    <x v="158"/>
    <x v="34"/>
    <x v="21"/>
    <x v="38"/>
    <x v="830"/>
    <x v="0"/>
    <x v="30"/>
    <x v="22"/>
    <x v="310"/>
    <x v="14"/>
  </r>
  <r>
    <x v="255"/>
    <x v="5"/>
    <x v="4"/>
    <x v="2"/>
    <x v="257"/>
    <x v="479"/>
    <x v="0"/>
    <x v="21"/>
    <x v="0"/>
    <x v="0"/>
    <x v="1104"/>
    <x v="407"/>
    <x v="405"/>
    <x v="158"/>
    <x v="34"/>
    <x v="21"/>
    <x v="15"/>
    <x v="289"/>
    <x v="0"/>
    <x v="30"/>
    <x v="21"/>
    <x v="143"/>
    <x v="14"/>
  </r>
  <r>
    <x v="2839"/>
    <x v="5"/>
    <x v="4"/>
    <x v="2"/>
    <x v="257"/>
    <x v="479"/>
    <x v="0"/>
    <x v="4"/>
    <x v="0"/>
    <x v="0"/>
    <x v="3053"/>
    <x v="407"/>
    <x v="406"/>
    <x v="158"/>
    <x v="34"/>
    <x v="21"/>
    <x v="13"/>
    <x v="253"/>
    <x v="0"/>
    <x v="30"/>
    <x v="22"/>
    <x v="136"/>
    <x v="14"/>
  </r>
  <r>
    <x v="2650"/>
    <x v="5"/>
    <x v="4"/>
    <x v="2"/>
    <x v="257"/>
    <x v="479"/>
    <x v="0"/>
    <x v="22"/>
    <x v="0"/>
    <x v="0"/>
    <x v="348"/>
    <x v="426"/>
    <x v="424"/>
    <x v="158"/>
    <x v="34"/>
    <x v="21"/>
    <x v="39"/>
    <x v="901"/>
    <x v="0"/>
    <x v="30"/>
    <x v="22"/>
    <x v="332"/>
    <x v="14"/>
  </r>
  <r>
    <x v="243"/>
    <x v="5"/>
    <x v="4"/>
    <x v="2"/>
    <x v="257"/>
    <x v="479"/>
    <x v="0"/>
    <x v="21"/>
    <x v="0"/>
    <x v="0"/>
    <x v="1092"/>
    <x v="435"/>
    <x v="433"/>
    <x v="158"/>
    <x v="34"/>
    <x v="21"/>
    <x v="15"/>
    <x v="289"/>
    <x v="0"/>
    <x v="30"/>
    <x v="21"/>
    <x v="143"/>
    <x v="14"/>
  </r>
  <r>
    <x v="342"/>
    <x v="5"/>
    <x v="4"/>
    <x v="2"/>
    <x v="257"/>
    <x v="479"/>
    <x v="2"/>
    <x v="23"/>
    <x v="0"/>
    <x v="0"/>
    <x v="2433"/>
    <x v="443"/>
    <x v="441"/>
    <x v="158"/>
    <x v="34"/>
    <x v="21"/>
    <x v="0"/>
    <x v="18"/>
    <x v="0"/>
    <x v="30"/>
    <x v="21"/>
    <x v="13"/>
    <x v="14"/>
  </r>
  <r>
    <x v="256"/>
    <x v="5"/>
    <x v="4"/>
    <x v="2"/>
    <x v="257"/>
    <x v="479"/>
    <x v="0"/>
    <x v="21"/>
    <x v="0"/>
    <x v="0"/>
    <x v="1105"/>
    <x v="449"/>
    <x v="449"/>
    <x v="158"/>
    <x v="34"/>
    <x v="21"/>
    <x v="15"/>
    <x v="289"/>
    <x v="0"/>
    <x v="30"/>
    <x v="21"/>
    <x v="143"/>
    <x v="14"/>
  </r>
  <r>
    <x v="2651"/>
    <x v="5"/>
    <x v="4"/>
    <x v="2"/>
    <x v="257"/>
    <x v="479"/>
    <x v="0"/>
    <x v="22"/>
    <x v="0"/>
    <x v="0"/>
    <x v="338"/>
    <x v="452"/>
    <x v="453"/>
    <x v="158"/>
    <x v="34"/>
    <x v="21"/>
    <x v="39"/>
    <x v="901"/>
    <x v="0"/>
    <x v="30"/>
    <x v="22"/>
    <x v="332"/>
    <x v="14"/>
  </r>
  <r>
    <x v="2652"/>
    <x v="5"/>
    <x v="4"/>
    <x v="2"/>
    <x v="257"/>
    <x v="479"/>
    <x v="0"/>
    <x v="22"/>
    <x v="0"/>
    <x v="0"/>
    <x v="349"/>
    <x v="470"/>
    <x v="469"/>
    <x v="158"/>
    <x v="34"/>
    <x v="21"/>
    <x v="39"/>
    <x v="901"/>
    <x v="0"/>
    <x v="30"/>
    <x v="22"/>
    <x v="332"/>
    <x v="14"/>
  </r>
  <r>
    <x v="244"/>
    <x v="5"/>
    <x v="4"/>
    <x v="2"/>
    <x v="257"/>
    <x v="479"/>
    <x v="0"/>
    <x v="21"/>
    <x v="0"/>
    <x v="0"/>
    <x v="1093"/>
    <x v="476"/>
    <x v="475"/>
    <x v="158"/>
    <x v="34"/>
    <x v="21"/>
    <x v="15"/>
    <x v="289"/>
    <x v="0"/>
    <x v="30"/>
    <x v="21"/>
    <x v="143"/>
    <x v="14"/>
  </r>
  <r>
    <x v="343"/>
    <x v="5"/>
    <x v="4"/>
    <x v="2"/>
    <x v="257"/>
    <x v="479"/>
    <x v="2"/>
    <x v="23"/>
    <x v="0"/>
    <x v="0"/>
    <x v="2434"/>
    <x v="484"/>
    <x v="482"/>
    <x v="158"/>
    <x v="34"/>
    <x v="21"/>
    <x v="0"/>
    <x v="18"/>
    <x v="0"/>
    <x v="30"/>
    <x v="21"/>
    <x v="13"/>
    <x v="14"/>
  </r>
  <r>
    <x v="257"/>
    <x v="5"/>
    <x v="4"/>
    <x v="2"/>
    <x v="257"/>
    <x v="479"/>
    <x v="0"/>
    <x v="21"/>
    <x v="0"/>
    <x v="0"/>
    <x v="1106"/>
    <x v="490"/>
    <x v="491"/>
    <x v="158"/>
    <x v="34"/>
    <x v="21"/>
    <x v="15"/>
    <x v="289"/>
    <x v="0"/>
    <x v="30"/>
    <x v="21"/>
    <x v="143"/>
    <x v="14"/>
  </r>
  <r>
    <x v="2653"/>
    <x v="5"/>
    <x v="4"/>
    <x v="2"/>
    <x v="257"/>
    <x v="479"/>
    <x v="0"/>
    <x v="22"/>
    <x v="0"/>
    <x v="0"/>
    <x v="339"/>
    <x v="497"/>
    <x v="497"/>
    <x v="158"/>
    <x v="34"/>
    <x v="21"/>
    <x v="39"/>
    <x v="901"/>
    <x v="0"/>
    <x v="30"/>
    <x v="22"/>
    <x v="332"/>
    <x v="14"/>
  </r>
  <r>
    <x v="2654"/>
    <x v="5"/>
    <x v="4"/>
    <x v="2"/>
    <x v="257"/>
    <x v="479"/>
    <x v="0"/>
    <x v="22"/>
    <x v="0"/>
    <x v="0"/>
    <x v="350"/>
    <x v="514"/>
    <x v="512"/>
    <x v="158"/>
    <x v="34"/>
    <x v="21"/>
    <x v="39"/>
    <x v="901"/>
    <x v="0"/>
    <x v="30"/>
    <x v="22"/>
    <x v="332"/>
    <x v="14"/>
  </r>
  <r>
    <x v="245"/>
    <x v="5"/>
    <x v="4"/>
    <x v="2"/>
    <x v="257"/>
    <x v="479"/>
    <x v="0"/>
    <x v="21"/>
    <x v="0"/>
    <x v="0"/>
    <x v="1094"/>
    <x v="515"/>
    <x v="514"/>
    <x v="158"/>
    <x v="34"/>
    <x v="21"/>
    <x v="15"/>
    <x v="289"/>
    <x v="0"/>
    <x v="30"/>
    <x v="21"/>
    <x v="143"/>
    <x v="14"/>
  </r>
  <r>
    <x v="344"/>
    <x v="5"/>
    <x v="4"/>
    <x v="2"/>
    <x v="257"/>
    <x v="479"/>
    <x v="2"/>
    <x v="23"/>
    <x v="0"/>
    <x v="0"/>
    <x v="2435"/>
    <x v="522"/>
    <x v="521"/>
    <x v="158"/>
    <x v="34"/>
    <x v="21"/>
    <x v="0"/>
    <x v="18"/>
    <x v="0"/>
    <x v="30"/>
    <x v="21"/>
    <x v="13"/>
    <x v="14"/>
  </r>
  <r>
    <x v="258"/>
    <x v="5"/>
    <x v="4"/>
    <x v="2"/>
    <x v="257"/>
    <x v="479"/>
    <x v="0"/>
    <x v="21"/>
    <x v="0"/>
    <x v="0"/>
    <x v="1107"/>
    <x v="529"/>
    <x v="527"/>
    <x v="158"/>
    <x v="34"/>
    <x v="21"/>
    <x v="15"/>
    <x v="289"/>
    <x v="0"/>
    <x v="30"/>
    <x v="21"/>
    <x v="143"/>
    <x v="14"/>
  </r>
  <r>
    <x v="2655"/>
    <x v="5"/>
    <x v="4"/>
    <x v="2"/>
    <x v="257"/>
    <x v="479"/>
    <x v="0"/>
    <x v="22"/>
    <x v="0"/>
    <x v="0"/>
    <x v="340"/>
    <x v="538"/>
    <x v="538"/>
    <x v="158"/>
    <x v="34"/>
    <x v="21"/>
    <x v="39"/>
    <x v="901"/>
    <x v="0"/>
    <x v="30"/>
    <x v="22"/>
    <x v="332"/>
    <x v="14"/>
  </r>
  <r>
    <x v="246"/>
    <x v="5"/>
    <x v="4"/>
    <x v="2"/>
    <x v="257"/>
    <x v="479"/>
    <x v="0"/>
    <x v="21"/>
    <x v="0"/>
    <x v="0"/>
    <x v="1095"/>
    <x v="554"/>
    <x v="552"/>
    <x v="158"/>
    <x v="34"/>
    <x v="21"/>
    <x v="15"/>
    <x v="289"/>
    <x v="0"/>
    <x v="30"/>
    <x v="21"/>
    <x v="143"/>
    <x v="14"/>
  </r>
  <r>
    <x v="2656"/>
    <x v="5"/>
    <x v="4"/>
    <x v="2"/>
    <x v="257"/>
    <x v="479"/>
    <x v="0"/>
    <x v="22"/>
    <x v="0"/>
    <x v="0"/>
    <x v="351"/>
    <x v="555"/>
    <x v="553"/>
    <x v="158"/>
    <x v="34"/>
    <x v="21"/>
    <x v="39"/>
    <x v="901"/>
    <x v="0"/>
    <x v="30"/>
    <x v="22"/>
    <x v="332"/>
    <x v="14"/>
  </r>
  <r>
    <x v="345"/>
    <x v="5"/>
    <x v="4"/>
    <x v="2"/>
    <x v="257"/>
    <x v="479"/>
    <x v="2"/>
    <x v="23"/>
    <x v="0"/>
    <x v="0"/>
    <x v="2436"/>
    <x v="563"/>
    <x v="559"/>
    <x v="158"/>
    <x v="34"/>
    <x v="21"/>
    <x v="0"/>
    <x v="18"/>
    <x v="0"/>
    <x v="30"/>
    <x v="21"/>
    <x v="13"/>
    <x v="14"/>
  </r>
  <r>
    <x v="259"/>
    <x v="5"/>
    <x v="4"/>
    <x v="2"/>
    <x v="257"/>
    <x v="479"/>
    <x v="0"/>
    <x v="21"/>
    <x v="0"/>
    <x v="0"/>
    <x v="1108"/>
    <x v="569"/>
    <x v="565"/>
    <x v="158"/>
    <x v="34"/>
    <x v="21"/>
    <x v="15"/>
    <x v="289"/>
    <x v="0"/>
    <x v="30"/>
    <x v="21"/>
    <x v="143"/>
    <x v="14"/>
  </r>
  <r>
    <x v="2657"/>
    <x v="5"/>
    <x v="4"/>
    <x v="2"/>
    <x v="257"/>
    <x v="479"/>
    <x v="0"/>
    <x v="22"/>
    <x v="0"/>
    <x v="0"/>
    <x v="341"/>
    <x v="580"/>
    <x v="583"/>
    <x v="158"/>
    <x v="34"/>
    <x v="21"/>
    <x v="39"/>
    <x v="901"/>
    <x v="0"/>
    <x v="30"/>
    <x v="22"/>
    <x v="332"/>
    <x v="14"/>
  </r>
  <r>
    <x v="247"/>
    <x v="5"/>
    <x v="4"/>
    <x v="2"/>
    <x v="257"/>
    <x v="479"/>
    <x v="0"/>
    <x v="21"/>
    <x v="0"/>
    <x v="0"/>
    <x v="1096"/>
    <x v="593"/>
    <x v="596"/>
    <x v="158"/>
    <x v="34"/>
    <x v="21"/>
    <x v="15"/>
    <x v="289"/>
    <x v="0"/>
    <x v="30"/>
    <x v="21"/>
    <x v="143"/>
    <x v="14"/>
  </r>
  <r>
    <x v="2658"/>
    <x v="5"/>
    <x v="4"/>
    <x v="2"/>
    <x v="257"/>
    <x v="479"/>
    <x v="0"/>
    <x v="22"/>
    <x v="0"/>
    <x v="0"/>
    <x v="21"/>
    <x v="597"/>
    <x v="602"/>
    <x v="158"/>
    <x v="34"/>
    <x v="21"/>
    <x v="39"/>
    <x v="901"/>
    <x v="0"/>
    <x v="30"/>
    <x v="22"/>
    <x v="332"/>
    <x v="14"/>
  </r>
  <r>
    <x v="346"/>
    <x v="5"/>
    <x v="4"/>
    <x v="2"/>
    <x v="257"/>
    <x v="479"/>
    <x v="2"/>
    <x v="23"/>
    <x v="0"/>
    <x v="0"/>
    <x v="2437"/>
    <x v="601"/>
    <x v="604"/>
    <x v="158"/>
    <x v="34"/>
    <x v="21"/>
    <x v="0"/>
    <x v="18"/>
    <x v="0"/>
    <x v="30"/>
    <x v="21"/>
    <x v="13"/>
    <x v="14"/>
  </r>
  <r>
    <x v="260"/>
    <x v="5"/>
    <x v="4"/>
    <x v="2"/>
    <x v="257"/>
    <x v="479"/>
    <x v="0"/>
    <x v="21"/>
    <x v="0"/>
    <x v="0"/>
    <x v="1109"/>
    <x v="612"/>
    <x v="618"/>
    <x v="158"/>
    <x v="34"/>
    <x v="21"/>
    <x v="15"/>
    <x v="289"/>
    <x v="0"/>
    <x v="30"/>
    <x v="21"/>
    <x v="143"/>
    <x v="14"/>
  </r>
  <r>
    <x v="2659"/>
    <x v="5"/>
    <x v="4"/>
    <x v="2"/>
    <x v="257"/>
    <x v="479"/>
    <x v="0"/>
    <x v="22"/>
    <x v="0"/>
    <x v="0"/>
    <x v="352"/>
    <x v="621"/>
    <x v="628"/>
    <x v="158"/>
    <x v="34"/>
    <x v="21"/>
    <x v="39"/>
    <x v="901"/>
    <x v="0"/>
    <x v="30"/>
    <x v="22"/>
    <x v="332"/>
    <x v="14"/>
  </r>
  <r>
    <x v="3377"/>
    <x v="5"/>
    <x v="4"/>
    <x v="2"/>
    <x v="257"/>
    <x v="479"/>
    <x v="0"/>
    <x v="21"/>
    <x v="0"/>
    <x v="0"/>
    <x v="3768"/>
    <x v="628"/>
    <x v="637"/>
    <x v="158"/>
    <x v="34"/>
    <x v="21"/>
    <x v="15"/>
    <x v="289"/>
    <x v="0"/>
    <x v="30"/>
    <x v="21"/>
    <x v="143"/>
    <x v="14"/>
  </r>
  <r>
    <x v="227"/>
    <x v="5"/>
    <x v="4"/>
    <x v="2"/>
    <x v="257"/>
    <x v="479"/>
    <x v="0"/>
    <x v="22"/>
    <x v="0"/>
    <x v="0"/>
    <x v="353"/>
    <x v="640"/>
    <x v="645"/>
    <x v="158"/>
    <x v="34"/>
    <x v="21"/>
    <x v="39"/>
    <x v="901"/>
    <x v="0"/>
    <x v="30"/>
    <x v="21"/>
    <x v="326"/>
    <x v="14"/>
  </r>
  <r>
    <x v="228"/>
    <x v="5"/>
    <x v="4"/>
    <x v="2"/>
    <x v="257"/>
    <x v="479"/>
    <x v="0"/>
    <x v="22"/>
    <x v="0"/>
    <x v="0"/>
    <x v="354"/>
    <x v="667"/>
    <x v="669"/>
    <x v="158"/>
    <x v="34"/>
    <x v="21"/>
    <x v="39"/>
    <x v="901"/>
    <x v="0"/>
    <x v="30"/>
    <x v="16"/>
    <x v="301"/>
    <x v="14"/>
  </r>
  <r>
    <x v="261"/>
    <x v="5"/>
    <x v="4"/>
    <x v="2"/>
    <x v="257"/>
    <x v="479"/>
    <x v="0"/>
    <x v="21"/>
    <x v="0"/>
    <x v="0"/>
    <x v="1110"/>
    <x v="671"/>
    <x v="672"/>
    <x v="158"/>
    <x v="34"/>
    <x v="21"/>
    <x v="15"/>
    <x v="289"/>
    <x v="0"/>
    <x v="30"/>
    <x v="16"/>
    <x v="119"/>
    <x v="14"/>
  </r>
  <r>
    <x v="3367"/>
    <x v="5"/>
    <x v="4"/>
    <x v="2"/>
    <x v="257"/>
    <x v="479"/>
    <x v="1"/>
    <x v="21"/>
    <x v="0"/>
    <x v="0"/>
    <x v="3756"/>
    <x v="704"/>
    <x v="710"/>
    <x v="158"/>
    <x v="34"/>
    <x v="21"/>
    <x v="2"/>
    <x v="58"/>
    <x v="0"/>
    <x v="30"/>
    <x v="16"/>
    <x v="34"/>
    <x v="14"/>
  </r>
  <r>
    <x v="3177"/>
    <x v="5"/>
    <x v="4"/>
    <x v="2"/>
    <x v="257"/>
    <x v="479"/>
    <x v="1"/>
    <x v="22"/>
    <x v="0"/>
    <x v="0"/>
    <x v="3570"/>
    <x v="709"/>
    <x v="714"/>
    <x v="158"/>
    <x v="34"/>
    <x v="21"/>
    <x v="16"/>
    <x v="346"/>
    <x v="0"/>
    <x v="30"/>
    <x v="16"/>
    <x v="134"/>
    <x v="14"/>
  </r>
  <r>
    <x v="3369"/>
    <x v="5"/>
    <x v="4"/>
    <x v="2"/>
    <x v="257"/>
    <x v="479"/>
    <x v="1"/>
    <x v="21"/>
    <x v="0"/>
    <x v="0"/>
    <x v="3758"/>
    <x v="714"/>
    <x v="721"/>
    <x v="158"/>
    <x v="34"/>
    <x v="21"/>
    <x v="2"/>
    <x v="58"/>
    <x v="0"/>
    <x v="30"/>
    <x v="16"/>
    <x v="34"/>
    <x v="14"/>
  </r>
  <r>
    <x v="3370"/>
    <x v="5"/>
    <x v="4"/>
    <x v="1"/>
    <x v="274"/>
    <x v="668"/>
    <x v="1"/>
    <x v="21"/>
    <x v="0"/>
    <x v="0"/>
    <x v="3759"/>
    <x v="719"/>
    <x v="728"/>
    <x v="180"/>
    <x v="34"/>
    <x v="21"/>
    <x v="2"/>
    <x v="61"/>
    <x v="0"/>
    <x v="30"/>
    <x v="16"/>
    <x v="34"/>
    <x v="14"/>
  </r>
  <r>
    <x v="4070"/>
    <x v="5"/>
    <x v="4"/>
    <x v="1"/>
    <x v="274"/>
    <x v="668"/>
    <x v="0"/>
    <x v="22"/>
    <x v="0"/>
    <x v="0"/>
    <x v="355"/>
    <x v="1"/>
    <x v="1"/>
    <x v="180"/>
    <x v="34"/>
    <x v="21"/>
    <x v="39"/>
    <x v="931"/>
    <x v="0"/>
    <x v="30"/>
    <x v="16"/>
    <x v="301"/>
    <x v="14"/>
  </r>
  <r>
    <x v="263"/>
    <x v="5"/>
    <x v="4"/>
    <x v="1"/>
    <x v="274"/>
    <x v="668"/>
    <x v="0"/>
    <x v="21"/>
    <x v="0"/>
    <x v="0"/>
    <x v="1143"/>
    <x v="28"/>
    <x v="24"/>
    <x v="180"/>
    <x v="34"/>
    <x v="21"/>
    <x v="15"/>
    <x v="311"/>
    <x v="0"/>
    <x v="30"/>
    <x v="16"/>
    <x v="119"/>
    <x v="14"/>
  </r>
  <r>
    <x v="4072"/>
    <x v="5"/>
    <x v="4"/>
    <x v="1"/>
    <x v="274"/>
    <x v="668"/>
    <x v="0"/>
    <x v="22"/>
    <x v="0"/>
    <x v="0"/>
    <x v="356"/>
    <x v="52"/>
    <x v="49"/>
    <x v="180"/>
    <x v="34"/>
    <x v="21"/>
    <x v="39"/>
    <x v="931"/>
    <x v="0"/>
    <x v="30"/>
    <x v="16"/>
    <x v="301"/>
    <x v="14"/>
  </r>
  <r>
    <x v="264"/>
    <x v="5"/>
    <x v="4"/>
    <x v="1"/>
    <x v="274"/>
    <x v="668"/>
    <x v="0"/>
    <x v="21"/>
    <x v="0"/>
    <x v="0"/>
    <x v="1144"/>
    <x v="61"/>
    <x v="55"/>
    <x v="180"/>
    <x v="34"/>
    <x v="21"/>
    <x v="15"/>
    <x v="311"/>
    <x v="0"/>
    <x v="30"/>
    <x v="16"/>
    <x v="119"/>
    <x v="14"/>
  </r>
  <r>
    <x v="229"/>
    <x v="5"/>
    <x v="4"/>
    <x v="1"/>
    <x v="274"/>
    <x v="668"/>
    <x v="0"/>
    <x v="22"/>
    <x v="0"/>
    <x v="0"/>
    <x v="357"/>
    <x v="76"/>
    <x v="72"/>
    <x v="180"/>
    <x v="34"/>
    <x v="21"/>
    <x v="39"/>
    <x v="931"/>
    <x v="0"/>
    <x v="30"/>
    <x v="21"/>
    <x v="326"/>
    <x v="14"/>
  </r>
  <r>
    <x v="322"/>
    <x v="5"/>
    <x v="4"/>
    <x v="1"/>
    <x v="274"/>
    <x v="668"/>
    <x v="2"/>
    <x v="23"/>
    <x v="0"/>
    <x v="0"/>
    <x v="2865"/>
    <x v="93"/>
    <x v="85"/>
    <x v="180"/>
    <x v="34"/>
    <x v="21"/>
    <x v="0"/>
    <x v="20"/>
    <x v="0"/>
    <x v="30"/>
    <x v="16"/>
    <x v="10"/>
    <x v="14"/>
  </r>
  <r>
    <x v="2628"/>
    <x v="5"/>
    <x v="4"/>
    <x v="1"/>
    <x v="274"/>
    <x v="668"/>
    <x v="0"/>
    <x v="22"/>
    <x v="0"/>
    <x v="0"/>
    <x v="3100"/>
    <x v="96"/>
    <x v="92"/>
    <x v="180"/>
    <x v="34"/>
    <x v="21"/>
    <x v="39"/>
    <x v="931"/>
    <x v="0"/>
    <x v="30"/>
    <x v="21"/>
    <x v="326"/>
    <x v="14"/>
  </r>
  <r>
    <x v="265"/>
    <x v="5"/>
    <x v="4"/>
    <x v="1"/>
    <x v="274"/>
    <x v="668"/>
    <x v="0"/>
    <x v="21"/>
    <x v="0"/>
    <x v="0"/>
    <x v="1145"/>
    <x v="101"/>
    <x v="95"/>
    <x v="180"/>
    <x v="34"/>
    <x v="21"/>
    <x v="15"/>
    <x v="311"/>
    <x v="0"/>
    <x v="30"/>
    <x v="21"/>
    <x v="143"/>
    <x v="14"/>
  </r>
  <r>
    <x v="2629"/>
    <x v="5"/>
    <x v="4"/>
    <x v="1"/>
    <x v="274"/>
    <x v="668"/>
    <x v="1"/>
    <x v="4"/>
    <x v="0"/>
    <x v="0"/>
    <x v="3101"/>
    <x v="113"/>
    <x v="108"/>
    <x v="180"/>
    <x v="34"/>
    <x v="21"/>
    <x v="1"/>
    <x v="56"/>
    <x v="0"/>
    <x v="30"/>
    <x v="21"/>
    <x v="37"/>
    <x v="14"/>
  </r>
  <r>
    <x v="3479"/>
    <x v="5"/>
    <x v="4"/>
    <x v="1"/>
    <x v="274"/>
    <x v="668"/>
    <x v="2"/>
    <x v="22"/>
    <x v="0"/>
    <x v="0"/>
    <x v="3063"/>
    <x v="113"/>
    <x v="110"/>
    <x v="180"/>
    <x v="34"/>
    <x v="21"/>
    <x v="37"/>
    <x v="828"/>
    <x v="0"/>
    <x v="30"/>
    <x v="23"/>
    <x v="307"/>
    <x v="14"/>
  </r>
  <r>
    <x v="278"/>
    <x v="5"/>
    <x v="4"/>
    <x v="1"/>
    <x v="274"/>
    <x v="668"/>
    <x v="0"/>
    <x v="21"/>
    <x v="0"/>
    <x v="0"/>
    <x v="1158"/>
    <x v="116"/>
    <x v="112"/>
    <x v="180"/>
    <x v="34"/>
    <x v="21"/>
    <x v="15"/>
    <x v="311"/>
    <x v="0"/>
    <x v="30"/>
    <x v="21"/>
    <x v="143"/>
    <x v="14"/>
  </r>
  <r>
    <x v="3605"/>
    <x v="5"/>
    <x v="4"/>
    <x v="1"/>
    <x v="274"/>
    <x v="668"/>
    <x v="2"/>
    <x v="19"/>
    <x v="0"/>
    <x v="0"/>
    <x v="358"/>
    <x v="116"/>
    <x v="114"/>
    <x v="180"/>
    <x v="34"/>
    <x v="21"/>
    <x v="34"/>
    <x v="755"/>
    <x v="0"/>
    <x v="30"/>
    <x v="23"/>
    <x v="285"/>
    <x v="14"/>
  </r>
  <r>
    <x v="3998"/>
    <x v="5"/>
    <x v="4"/>
    <x v="1"/>
    <x v="274"/>
    <x v="668"/>
    <x v="1"/>
    <x v="19"/>
    <x v="0"/>
    <x v="0"/>
    <x v="4066"/>
    <x v="116"/>
    <x v="112"/>
    <x v="180"/>
    <x v="34"/>
    <x v="21"/>
    <x v="14"/>
    <x v="298"/>
    <x v="0"/>
    <x v="30"/>
    <x v="21"/>
    <x v="139"/>
    <x v="14"/>
  </r>
  <r>
    <x v="323"/>
    <x v="5"/>
    <x v="4"/>
    <x v="1"/>
    <x v="274"/>
    <x v="668"/>
    <x v="2"/>
    <x v="23"/>
    <x v="0"/>
    <x v="0"/>
    <x v="2413"/>
    <x v="123"/>
    <x v="116"/>
    <x v="180"/>
    <x v="34"/>
    <x v="21"/>
    <x v="0"/>
    <x v="20"/>
    <x v="0"/>
    <x v="30"/>
    <x v="16"/>
    <x v="10"/>
    <x v="14"/>
  </r>
  <r>
    <x v="3999"/>
    <x v="5"/>
    <x v="4"/>
    <x v="1"/>
    <x v="274"/>
    <x v="668"/>
    <x v="1"/>
    <x v="19"/>
    <x v="0"/>
    <x v="0"/>
    <x v="4067"/>
    <x v="123"/>
    <x v="122"/>
    <x v="180"/>
    <x v="34"/>
    <x v="21"/>
    <x v="14"/>
    <x v="298"/>
    <x v="0"/>
    <x v="30"/>
    <x v="23"/>
    <x v="147"/>
    <x v="14"/>
  </r>
  <r>
    <x v="2630"/>
    <x v="5"/>
    <x v="4"/>
    <x v="1"/>
    <x v="274"/>
    <x v="668"/>
    <x v="0"/>
    <x v="22"/>
    <x v="0"/>
    <x v="0"/>
    <x v="368"/>
    <x v="139"/>
    <x v="136"/>
    <x v="180"/>
    <x v="34"/>
    <x v="21"/>
    <x v="39"/>
    <x v="931"/>
    <x v="0"/>
    <x v="30"/>
    <x v="23"/>
    <x v="335"/>
    <x v="14"/>
  </r>
  <r>
    <x v="266"/>
    <x v="5"/>
    <x v="4"/>
    <x v="1"/>
    <x v="274"/>
    <x v="668"/>
    <x v="0"/>
    <x v="21"/>
    <x v="0"/>
    <x v="0"/>
    <x v="1146"/>
    <x v="144"/>
    <x v="139"/>
    <x v="180"/>
    <x v="34"/>
    <x v="21"/>
    <x v="15"/>
    <x v="311"/>
    <x v="0"/>
    <x v="30"/>
    <x v="21"/>
    <x v="143"/>
    <x v="14"/>
  </r>
  <r>
    <x v="2726"/>
    <x v="5"/>
    <x v="4"/>
    <x v="1"/>
    <x v="274"/>
    <x v="668"/>
    <x v="2"/>
    <x v="23"/>
    <x v="0"/>
    <x v="0"/>
    <x v="2414"/>
    <x v="151"/>
    <x v="144"/>
    <x v="180"/>
    <x v="34"/>
    <x v="21"/>
    <x v="0"/>
    <x v="20"/>
    <x v="0"/>
    <x v="30"/>
    <x v="16"/>
    <x v="10"/>
    <x v="14"/>
  </r>
  <r>
    <x v="2727"/>
    <x v="5"/>
    <x v="4"/>
    <x v="1"/>
    <x v="274"/>
    <x v="668"/>
    <x v="0"/>
    <x v="19"/>
    <x v="0"/>
    <x v="0"/>
    <x v="23"/>
    <x v="152"/>
    <x v="150"/>
    <x v="180"/>
    <x v="34"/>
    <x v="21"/>
    <x v="38"/>
    <x v="851"/>
    <x v="0"/>
    <x v="30"/>
    <x v="23"/>
    <x v="313"/>
    <x v="14"/>
  </r>
  <r>
    <x v="2728"/>
    <x v="5"/>
    <x v="4"/>
    <x v="1"/>
    <x v="274"/>
    <x v="668"/>
    <x v="0"/>
    <x v="4"/>
    <x v="0"/>
    <x v="0"/>
    <x v="3067"/>
    <x v="158"/>
    <x v="156"/>
    <x v="180"/>
    <x v="34"/>
    <x v="21"/>
    <x v="13"/>
    <x v="271"/>
    <x v="0"/>
    <x v="30"/>
    <x v="23"/>
    <x v="140"/>
    <x v="14"/>
  </r>
  <r>
    <x v="279"/>
    <x v="5"/>
    <x v="4"/>
    <x v="1"/>
    <x v="274"/>
    <x v="668"/>
    <x v="0"/>
    <x v="21"/>
    <x v="0"/>
    <x v="0"/>
    <x v="1159"/>
    <x v="160"/>
    <x v="157"/>
    <x v="180"/>
    <x v="34"/>
    <x v="21"/>
    <x v="15"/>
    <x v="311"/>
    <x v="0"/>
    <x v="30"/>
    <x v="21"/>
    <x v="143"/>
    <x v="14"/>
  </r>
  <r>
    <x v="2730"/>
    <x v="5"/>
    <x v="4"/>
    <x v="1"/>
    <x v="274"/>
    <x v="668"/>
    <x v="0"/>
    <x v="19"/>
    <x v="0"/>
    <x v="0"/>
    <x v="359"/>
    <x v="167"/>
    <x v="167"/>
    <x v="180"/>
    <x v="34"/>
    <x v="21"/>
    <x v="38"/>
    <x v="851"/>
    <x v="0"/>
    <x v="30"/>
    <x v="23"/>
    <x v="313"/>
    <x v="14"/>
  </r>
  <r>
    <x v="2631"/>
    <x v="5"/>
    <x v="4"/>
    <x v="1"/>
    <x v="274"/>
    <x v="668"/>
    <x v="0"/>
    <x v="22"/>
    <x v="0"/>
    <x v="0"/>
    <x v="369"/>
    <x v="184"/>
    <x v="185"/>
    <x v="180"/>
    <x v="34"/>
    <x v="21"/>
    <x v="39"/>
    <x v="931"/>
    <x v="0"/>
    <x v="30"/>
    <x v="23"/>
    <x v="335"/>
    <x v="14"/>
  </r>
  <r>
    <x v="267"/>
    <x v="5"/>
    <x v="4"/>
    <x v="1"/>
    <x v="274"/>
    <x v="668"/>
    <x v="0"/>
    <x v="21"/>
    <x v="0"/>
    <x v="0"/>
    <x v="1147"/>
    <x v="188"/>
    <x v="186"/>
    <x v="180"/>
    <x v="34"/>
    <x v="21"/>
    <x v="15"/>
    <x v="311"/>
    <x v="0"/>
    <x v="30"/>
    <x v="21"/>
    <x v="143"/>
    <x v="14"/>
  </r>
  <r>
    <x v="324"/>
    <x v="5"/>
    <x v="4"/>
    <x v="1"/>
    <x v="274"/>
    <x v="668"/>
    <x v="2"/>
    <x v="23"/>
    <x v="0"/>
    <x v="0"/>
    <x v="2415"/>
    <x v="195"/>
    <x v="192"/>
    <x v="180"/>
    <x v="34"/>
    <x v="21"/>
    <x v="0"/>
    <x v="20"/>
    <x v="0"/>
    <x v="30"/>
    <x v="21"/>
    <x v="13"/>
    <x v="14"/>
  </r>
  <r>
    <x v="2736"/>
    <x v="5"/>
    <x v="4"/>
    <x v="1"/>
    <x v="274"/>
    <x v="668"/>
    <x v="0"/>
    <x v="19"/>
    <x v="0"/>
    <x v="0"/>
    <x v="24"/>
    <x v="201"/>
    <x v="199"/>
    <x v="180"/>
    <x v="34"/>
    <x v="21"/>
    <x v="38"/>
    <x v="851"/>
    <x v="0"/>
    <x v="30"/>
    <x v="23"/>
    <x v="313"/>
    <x v="14"/>
  </r>
  <r>
    <x v="280"/>
    <x v="5"/>
    <x v="4"/>
    <x v="1"/>
    <x v="274"/>
    <x v="668"/>
    <x v="0"/>
    <x v="21"/>
    <x v="0"/>
    <x v="0"/>
    <x v="1160"/>
    <x v="204"/>
    <x v="200"/>
    <x v="180"/>
    <x v="34"/>
    <x v="21"/>
    <x v="15"/>
    <x v="311"/>
    <x v="0"/>
    <x v="30"/>
    <x v="21"/>
    <x v="143"/>
    <x v="14"/>
  </r>
  <r>
    <x v="2737"/>
    <x v="5"/>
    <x v="4"/>
    <x v="1"/>
    <x v="274"/>
    <x v="668"/>
    <x v="0"/>
    <x v="4"/>
    <x v="0"/>
    <x v="0"/>
    <x v="3071"/>
    <x v="205"/>
    <x v="204"/>
    <x v="180"/>
    <x v="34"/>
    <x v="21"/>
    <x v="13"/>
    <x v="271"/>
    <x v="0"/>
    <x v="30"/>
    <x v="23"/>
    <x v="140"/>
    <x v="14"/>
  </r>
  <r>
    <x v="2739"/>
    <x v="5"/>
    <x v="4"/>
    <x v="1"/>
    <x v="274"/>
    <x v="668"/>
    <x v="0"/>
    <x v="19"/>
    <x v="0"/>
    <x v="0"/>
    <x v="360"/>
    <x v="213"/>
    <x v="214"/>
    <x v="180"/>
    <x v="34"/>
    <x v="21"/>
    <x v="38"/>
    <x v="851"/>
    <x v="0"/>
    <x v="30"/>
    <x v="23"/>
    <x v="313"/>
    <x v="14"/>
  </r>
  <r>
    <x v="268"/>
    <x v="5"/>
    <x v="4"/>
    <x v="1"/>
    <x v="274"/>
    <x v="668"/>
    <x v="0"/>
    <x v="21"/>
    <x v="0"/>
    <x v="0"/>
    <x v="1148"/>
    <x v="231"/>
    <x v="231"/>
    <x v="180"/>
    <x v="34"/>
    <x v="21"/>
    <x v="15"/>
    <x v="311"/>
    <x v="0"/>
    <x v="30"/>
    <x v="21"/>
    <x v="143"/>
    <x v="14"/>
  </r>
  <r>
    <x v="2632"/>
    <x v="5"/>
    <x v="4"/>
    <x v="1"/>
    <x v="274"/>
    <x v="668"/>
    <x v="0"/>
    <x v="22"/>
    <x v="0"/>
    <x v="0"/>
    <x v="25"/>
    <x v="232"/>
    <x v="234"/>
    <x v="180"/>
    <x v="34"/>
    <x v="21"/>
    <x v="39"/>
    <x v="931"/>
    <x v="0"/>
    <x v="30"/>
    <x v="23"/>
    <x v="335"/>
    <x v="14"/>
  </r>
  <r>
    <x v="325"/>
    <x v="5"/>
    <x v="4"/>
    <x v="1"/>
    <x v="274"/>
    <x v="668"/>
    <x v="2"/>
    <x v="23"/>
    <x v="0"/>
    <x v="0"/>
    <x v="2416"/>
    <x v="238"/>
    <x v="237"/>
    <x v="180"/>
    <x v="34"/>
    <x v="21"/>
    <x v="0"/>
    <x v="20"/>
    <x v="0"/>
    <x v="30"/>
    <x v="21"/>
    <x v="13"/>
    <x v="14"/>
  </r>
  <r>
    <x v="281"/>
    <x v="5"/>
    <x v="4"/>
    <x v="1"/>
    <x v="274"/>
    <x v="668"/>
    <x v="0"/>
    <x v="21"/>
    <x v="0"/>
    <x v="0"/>
    <x v="1161"/>
    <x v="247"/>
    <x v="245"/>
    <x v="180"/>
    <x v="34"/>
    <x v="21"/>
    <x v="15"/>
    <x v="311"/>
    <x v="0"/>
    <x v="30"/>
    <x v="21"/>
    <x v="143"/>
    <x v="14"/>
  </r>
  <r>
    <x v="2745"/>
    <x v="5"/>
    <x v="4"/>
    <x v="1"/>
    <x v="274"/>
    <x v="668"/>
    <x v="0"/>
    <x v="19"/>
    <x v="0"/>
    <x v="0"/>
    <x v="361"/>
    <x v="248"/>
    <x v="248"/>
    <x v="180"/>
    <x v="34"/>
    <x v="21"/>
    <x v="38"/>
    <x v="851"/>
    <x v="0"/>
    <x v="30"/>
    <x v="23"/>
    <x v="313"/>
    <x v="14"/>
  </r>
  <r>
    <x v="2746"/>
    <x v="5"/>
    <x v="4"/>
    <x v="1"/>
    <x v="274"/>
    <x v="668"/>
    <x v="0"/>
    <x v="4"/>
    <x v="0"/>
    <x v="0"/>
    <x v="3074"/>
    <x v="251"/>
    <x v="253"/>
    <x v="180"/>
    <x v="34"/>
    <x v="21"/>
    <x v="13"/>
    <x v="271"/>
    <x v="0"/>
    <x v="30"/>
    <x v="23"/>
    <x v="140"/>
    <x v="14"/>
  </r>
  <r>
    <x v="2748"/>
    <x v="5"/>
    <x v="4"/>
    <x v="1"/>
    <x v="274"/>
    <x v="668"/>
    <x v="0"/>
    <x v="19"/>
    <x v="0"/>
    <x v="0"/>
    <x v="370"/>
    <x v="260"/>
    <x v="262"/>
    <x v="180"/>
    <x v="34"/>
    <x v="21"/>
    <x v="38"/>
    <x v="851"/>
    <x v="0"/>
    <x v="30"/>
    <x v="23"/>
    <x v="313"/>
    <x v="14"/>
  </r>
  <r>
    <x v="269"/>
    <x v="5"/>
    <x v="4"/>
    <x v="1"/>
    <x v="274"/>
    <x v="668"/>
    <x v="0"/>
    <x v="21"/>
    <x v="0"/>
    <x v="0"/>
    <x v="1149"/>
    <x v="274"/>
    <x v="274"/>
    <x v="180"/>
    <x v="34"/>
    <x v="21"/>
    <x v="15"/>
    <x v="311"/>
    <x v="0"/>
    <x v="30"/>
    <x v="21"/>
    <x v="143"/>
    <x v="14"/>
  </r>
  <r>
    <x v="2633"/>
    <x v="5"/>
    <x v="4"/>
    <x v="1"/>
    <x v="274"/>
    <x v="668"/>
    <x v="0"/>
    <x v="22"/>
    <x v="0"/>
    <x v="0"/>
    <x v="26"/>
    <x v="278"/>
    <x v="280"/>
    <x v="180"/>
    <x v="34"/>
    <x v="21"/>
    <x v="39"/>
    <x v="931"/>
    <x v="0"/>
    <x v="30"/>
    <x v="23"/>
    <x v="335"/>
    <x v="14"/>
  </r>
  <r>
    <x v="326"/>
    <x v="5"/>
    <x v="4"/>
    <x v="1"/>
    <x v="274"/>
    <x v="668"/>
    <x v="2"/>
    <x v="23"/>
    <x v="0"/>
    <x v="0"/>
    <x v="2417"/>
    <x v="281"/>
    <x v="282"/>
    <x v="180"/>
    <x v="34"/>
    <x v="21"/>
    <x v="0"/>
    <x v="20"/>
    <x v="0"/>
    <x v="30"/>
    <x v="21"/>
    <x v="13"/>
    <x v="14"/>
  </r>
  <r>
    <x v="282"/>
    <x v="5"/>
    <x v="4"/>
    <x v="1"/>
    <x v="274"/>
    <x v="668"/>
    <x v="0"/>
    <x v="21"/>
    <x v="0"/>
    <x v="0"/>
    <x v="1162"/>
    <x v="288"/>
    <x v="289"/>
    <x v="180"/>
    <x v="34"/>
    <x v="21"/>
    <x v="15"/>
    <x v="311"/>
    <x v="0"/>
    <x v="30"/>
    <x v="21"/>
    <x v="143"/>
    <x v="14"/>
  </r>
  <r>
    <x v="2754"/>
    <x v="5"/>
    <x v="4"/>
    <x v="1"/>
    <x v="274"/>
    <x v="668"/>
    <x v="0"/>
    <x v="19"/>
    <x v="0"/>
    <x v="0"/>
    <x v="362"/>
    <x v="293"/>
    <x v="295"/>
    <x v="180"/>
    <x v="34"/>
    <x v="21"/>
    <x v="38"/>
    <x v="851"/>
    <x v="0"/>
    <x v="30"/>
    <x v="23"/>
    <x v="313"/>
    <x v="14"/>
  </r>
  <r>
    <x v="2755"/>
    <x v="5"/>
    <x v="4"/>
    <x v="1"/>
    <x v="274"/>
    <x v="668"/>
    <x v="0"/>
    <x v="4"/>
    <x v="0"/>
    <x v="0"/>
    <x v="3078"/>
    <x v="298"/>
    <x v="300"/>
    <x v="180"/>
    <x v="34"/>
    <x v="21"/>
    <x v="13"/>
    <x v="271"/>
    <x v="0"/>
    <x v="30"/>
    <x v="23"/>
    <x v="140"/>
    <x v="14"/>
  </r>
  <r>
    <x v="2757"/>
    <x v="5"/>
    <x v="4"/>
    <x v="1"/>
    <x v="274"/>
    <x v="668"/>
    <x v="0"/>
    <x v="19"/>
    <x v="0"/>
    <x v="0"/>
    <x v="27"/>
    <x v="307"/>
    <x v="310"/>
    <x v="180"/>
    <x v="34"/>
    <x v="21"/>
    <x v="38"/>
    <x v="851"/>
    <x v="0"/>
    <x v="30"/>
    <x v="23"/>
    <x v="313"/>
    <x v="14"/>
  </r>
  <r>
    <x v="270"/>
    <x v="5"/>
    <x v="4"/>
    <x v="1"/>
    <x v="274"/>
    <x v="668"/>
    <x v="0"/>
    <x v="21"/>
    <x v="0"/>
    <x v="0"/>
    <x v="1150"/>
    <x v="317"/>
    <x v="318"/>
    <x v="180"/>
    <x v="34"/>
    <x v="21"/>
    <x v="15"/>
    <x v="311"/>
    <x v="0"/>
    <x v="30"/>
    <x v="21"/>
    <x v="143"/>
    <x v="14"/>
  </r>
  <r>
    <x v="327"/>
    <x v="5"/>
    <x v="4"/>
    <x v="1"/>
    <x v="274"/>
    <x v="668"/>
    <x v="2"/>
    <x v="23"/>
    <x v="0"/>
    <x v="0"/>
    <x v="2418"/>
    <x v="324"/>
    <x v="326"/>
    <x v="180"/>
    <x v="34"/>
    <x v="21"/>
    <x v="0"/>
    <x v="20"/>
    <x v="0"/>
    <x v="30"/>
    <x v="21"/>
    <x v="13"/>
    <x v="14"/>
  </r>
  <r>
    <x v="2634"/>
    <x v="5"/>
    <x v="4"/>
    <x v="1"/>
    <x v="274"/>
    <x v="668"/>
    <x v="0"/>
    <x v="22"/>
    <x v="0"/>
    <x v="0"/>
    <x v="371"/>
    <x v="325"/>
    <x v="328"/>
    <x v="180"/>
    <x v="34"/>
    <x v="21"/>
    <x v="39"/>
    <x v="931"/>
    <x v="0"/>
    <x v="30"/>
    <x v="23"/>
    <x v="335"/>
    <x v="14"/>
  </r>
  <r>
    <x v="283"/>
    <x v="5"/>
    <x v="4"/>
    <x v="1"/>
    <x v="274"/>
    <x v="668"/>
    <x v="0"/>
    <x v="21"/>
    <x v="0"/>
    <x v="0"/>
    <x v="1163"/>
    <x v="333"/>
    <x v="333"/>
    <x v="180"/>
    <x v="34"/>
    <x v="21"/>
    <x v="15"/>
    <x v="311"/>
    <x v="0"/>
    <x v="30"/>
    <x v="21"/>
    <x v="143"/>
    <x v="14"/>
  </r>
  <r>
    <x v="3481"/>
    <x v="5"/>
    <x v="4"/>
    <x v="1"/>
    <x v="274"/>
    <x v="668"/>
    <x v="2"/>
    <x v="19"/>
    <x v="0"/>
    <x v="0"/>
    <x v="1760"/>
    <x v="341"/>
    <x v="344"/>
    <x v="180"/>
    <x v="34"/>
    <x v="21"/>
    <x v="34"/>
    <x v="755"/>
    <x v="0"/>
    <x v="30"/>
    <x v="23"/>
    <x v="285"/>
    <x v="14"/>
  </r>
  <r>
    <x v="4000"/>
    <x v="5"/>
    <x v="4"/>
    <x v="1"/>
    <x v="274"/>
    <x v="668"/>
    <x v="1"/>
    <x v="19"/>
    <x v="0"/>
    <x v="0"/>
    <x v="4068"/>
    <x v="343"/>
    <x v="346"/>
    <x v="180"/>
    <x v="34"/>
    <x v="21"/>
    <x v="14"/>
    <x v="298"/>
    <x v="0"/>
    <x v="30"/>
    <x v="23"/>
    <x v="147"/>
    <x v="14"/>
  </r>
  <r>
    <x v="2763"/>
    <x v="5"/>
    <x v="4"/>
    <x v="1"/>
    <x v="274"/>
    <x v="668"/>
    <x v="0"/>
    <x v="4"/>
    <x v="0"/>
    <x v="0"/>
    <x v="3082"/>
    <x v="344"/>
    <x v="348"/>
    <x v="180"/>
    <x v="34"/>
    <x v="21"/>
    <x v="13"/>
    <x v="271"/>
    <x v="0"/>
    <x v="30"/>
    <x v="23"/>
    <x v="140"/>
    <x v="14"/>
  </r>
  <r>
    <x v="2765"/>
    <x v="5"/>
    <x v="4"/>
    <x v="1"/>
    <x v="274"/>
    <x v="668"/>
    <x v="1"/>
    <x v="19"/>
    <x v="0"/>
    <x v="0"/>
    <x v="372"/>
    <x v="357"/>
    <x v="358"/>
    <x v="180"/>
    <x v="34"/>
    <x v="21"/>
    <x v="14"/>
    <x v="298"/>
    <x v="0"/>
    <x v="30"/>
    <x v="23"/>
    <x v="147"/>
    <x v="14"/>
  </r>
  <r>
    <x v="3651"/>
    <x v="5"/>
    <x v="4"/>
    <x v="1"/>
    <x v="274"/>
    <x v="668"/>
    <x v="2"/>
    <x v="19"/>
    <x v="0"/>
    <x v="0"/>
    <x v="3893"/>
    <x v="362"/>
    <x v="361"/>
    <x v="180"/>
    <x v="34"/>
    <x v="21"/>
    <x v="34"/>
    <x v="755"/>
    <x v="0"/>
    <x v="30"/>
    <x v="23"/>
    <x v="285"/>
    <x v="14"/>
  </r>
  <r>
    <x v="271"/>
    <x v="5"/>
    <x v="4"/>
    <x v="1"/>
    <x v="274"/>
    <x v="668"/>
    <x v="0"/>
    <x v="21"/>
    <x v="0"/>
    <x v="0"/>
    <x v="1151"/>
    <x v="365"/>
    <x v="362"/>
    <x v="180"/>
    <x v="34"/>
    <x v="21"/>
    <x v="15"/>
    <x v="311"/>
    <x v="0"/>
    <x v="30"/>
    <x v="21"/>
    <x v="143"/>
    <x v="14"/>
  </r>
  <r>
    <x v="328"/>
    <x v="5"/>
    <x v="4"/>
    <x v="1"/>
    <x v="274"/>
    <x v="668"/>
    <x v="2"/>
    <x v="23"/>
    <x v="0"/>
    <x v="0"/>
    <x v="2419"/>
    <x v="371"/>
    <x v="369"/>
    <x v="180"/>
    <x v="34"/>
    <x v="21"/>
    <x v="0"/>
    <x v="20"/>
    <x v="0"/>
    <x v="30"/>
    <x v="21"/>
    <x v="13"/>
    <x v="14"/>
  </r>
  <r>
    <x v="2769"/>
    <x v="5"/>
    <x v="4"/>
    <x v="1"/>
    <x v="274"/>
    <x v="668"/>
    <x v="1"/>
    <x v="19"/>
    <x v="0"/>
    <x v="0"/>
    <x v="28"/>
    <x v="372"/>
    <x v="372"/>
    <x v="180"/>
    <x v="34"/>
    <x v="21"/>
    <x v="14"/>
    <x v="298"/>
    <x v="0"/>
    <x v="30"/>
    <x v="23"/>
    <x v="147"/>
    <x v="14"/>
  </r>
  <r>
    <x v="2770"/>
    <x v="5"/>
    <x v="4"/>
    <x v="1"/>
    <x v="274"/>
    <x v="668"/>
    <x v="0"/>
    <x v="4"/>
    <x v="0"/>
    <x v="0"/>
    <x v="3086"/>
    <x v="377"/>
    <x v="376"/>
    <x v="180"/>
    <x v="34"/>
    <x v="21"/>
    <x v="13"/>
    <x v="271"/>
    <x v="0"/>
    <x v="30"/>
    <x v="23"/>
    <x v="140"/>
    <x v="14"/>
  </r>
  <r>
    <x v="3490"/>
    <x v="5"/>
    <x v="4"/>
    <x v="1"/>
    <x v="274"/>
    <x v="668"/>
    <x v="2"/>
    <x v="19"/>
    <x v="0"/>
    <x v="0"/>
    <x v="3837"/>
    <x v="377"/>
    <x v="376"/>
    <x v="180"/>
    <x v="34"/>
    <x v="21"/>
    <x v="34"/>
    <x v="755"/>
    <x v="0"/>
    <x v="30"/>
    <x v="23"/>
    <x v="285"/>
    <x v="14"/>
  </r>
  <r>
    <x v="284"/>
    <x v="5"/>
    <x v="4"/>
    <x v="1"/>
    <x v="274"/>
    <x v="668"/>
    <x v="0"/>
    <x v="21"/>
    <x v="0"/>
    <x v="0"/>
    <x v="1164"/>
    <x v="381"/>
    <x v="378"/>
    <x v="180"/>
    <x v="34"/>
    <x v="21"/>
    <x v="15"/>
    <x v="311"/>
    <x v="0"/>
    <x v="30"/>
    <x v="21"/>
    <x v="143"/>
    <x v="14"/>
  </r>
  <r>
    <x v="2773"/>
    <x v="5"/>
    <x v="4"/>
    <x v="1"/>
    <x v="274"/>
    <x v="668"/>
    <x v="0"/>
    <x v="19"/>
    <x v="0"/>
    <x v="0"/>
    <x v="363"/>
    <x v="392"/>
    <x v="392"/>
    <x v="180"/>
    <x v="34"/>
    <x v="21"/>
    <x v="38"/>
    <x v="851"/>
    <x v="0"/>
    <x v="30"/>
    <x v="23"/>
    <x v="313"/>
    <x v="14"/>
  </r>
  <r>
    <x v="2774"/>
    <x v="5"/>
    <x v="4"/>
    <x v="1"/>
    <x v="274"/>
    <x v="668"/>
    <x v="0"/>
    <x v="4"/>
    <x v="0"/>
    <x v="0"/>
    <x v="3267"/>
    <x v="396"/>
    <x v="397"/>
    <x v="180"/>
    <x v="34"/>
    <x v="21"/>
    <x v="13"/>
    <x v="271"/>
    <x v="0"/>
    <x v="30"/>
    <x v="23"/>
    <x v="140"/>
    <x v="14"/>
  </r>
  <r>
    <x v="272"/>
    <x v="5"/>
    <x v="4"/>
    <x v="1"/>
    <x v="274"/>
    <x v="668"/>
    <x v="0"/>
    <x v="21"/>
    <x v="0"/>
    <x v="0"/>
    <x v="1152"/>
    <x v="411"/>
    <x v="408"/>
    <x v="180"/>
    <x v="34"/>
    <x v="21"/>
    <x v="15"/>
    <x v="311"/>
    <x v="0"/>
    <x v="30"/>
    <x v="21"/>
    <x v="143"/>
    <x v="14"/>
  </r>
  <r>
    <x v="329"/>
    <x v="5"/>
    <x v="4"/>
    <x v="1"/>
    <x v="274"/>
    <x v="668"/>
    <x v="2"/>
    <x v="23"/>
    <x v="0"/>
    <x v="0"/>
    <x v="2420"/>
    <x v="417"/>
    <x v="415"/>
    <x v="180"/>
    <x v="34"/>
    <x v="21"/>
    <x v="0"/>
    <x v="20"/>
    <x v="0"/>
    <x v="30"/>
    <x v="21"/>
    <x v="13"/>
    <x v="14"/>
  </r>
  <r>
    <x v="2779"/>
    <x v="5"/>
    <x v="4"/>
    <x v="1"/>
    <x v="274"/>
    <x v="668"/>
    <x v="0"/>
    <x v="19"/>
    <x v="0"/>
    <x v="0"/>
    <x v="29"/>
    <x v="424"/>
    <x v="423"/>
    <x v="180"/>
    <x v="34"/>
    <x v="21"/>
    <x v="38"/>
    <x v="851"/>
    <x v="0"/>
    <x v="30"/>
    <x v="23"/>
    <x v="313"/>
    <x v="14"/>
  </r>
  <r>
    <x v="285"/>
    <x v="5"/>
    <x v="4"/>
    <x v="1"/>
    <x v="274"/>
    <x v="668"/>
    <x v="0"/>
    <x v="21"/>
    <x v="0"/>
    <x v="0"/>
    <x v="1165"/>
    <x v="425"/>
    <x v="422"/>
    <x v="180"/>
    <x v="34"/>
    <x v="21"/>
    <x v="15"/>
    <x v="311"/>
    <x v="0"/>
    <x v="30"/>
    <x v="21"/>
    <x v="143"/>
    <x v="14"/>
  </r>
  <r>
    <x v="2780"/>
    <x v="5"/>
    <x v="4"/>
    <x v="1"/>
    <x v="274"/>
    <x v="668"/>
    <x v="0"/>
    <x v="4"/>
    <x v="0"/>
    <x v="0"/>
    <x v="3090"/>
    <x v="426"/>
    <x v="425"/>
    <x v="180"/>
    <x v="34"/>
    <x v="21"/>
    <x v="13"/>
    <x v="271"/>
    <x v="0"/>
    <x v="30"/>
    <x v="23"/>
    <x v="140"/>
    <x v="14"/>
  </r>
  <r>
    <x v="2635"/>
    <x v="5"/>
    <x v="4"/>
    <x v="1"/>
    <x v="274"/>
    <x v="668"/>
    <x v="0"/>
    <x v="22"/>
    <x v="0"/>
    <x v="0"/>
    <x v="374"/>
    <x v="445"/>
    <x v="445"/>
    <x v="180"/>
    <x v="34"/>
    <x v="21"/>
    <x v="39"/>
    <x v="931"/>
    <x v="0"/>
    <x v="30"/>
    <x v="23"/>
    <x v="335"/>
    <x v="14"/>
  </r>
  <r>
    <x v="273"/>
    <x v="5"/>
    <x v="4"/>
    <x v="1"/>
    <x v="274"/>
    <x v="668"/>
    <x v="0"/>
    <x v="21"/>
    <x v="0"/>
    <x v="0"/>
    <x v="1153"/>
    <x v="452"/>
    <x v="452"/>
    <x v="180"/>
    <x v="34"/>
    <x v="21"/>
    <x v="15"/>
    <x v="311"/>
    <x v="0"/>
    <x v="30"/>
    <x v="21"/>
    <x v="143"/>
    <x v="14"/>
  </r>
  <r>
    <x v="330"/>
    <x v="5"/>
    <x v="4"/>
    <x v="1"/>
    <x v="274"/>
    <x v="668"/>
    <x v="2"/>
    <x v="23"/>
    <x v="0"/>
    <x v="0"/>
    <x v="2421"/>
    <x v="458"/>
    <x v="458"/>
    <x v="180"/>
    <x v="34"/>
    <x v="21"/>
    <x v="0"/>
    <x v="20"/>
    <x v="0"/>
    <x v="30"/>
    <x v="21"/>
    <x v="13"/>
    <x v="14"/>
  </r>
  <r>
    <x v="286"/>
    <x v="5"/>
    <x v="4"/>
    <x v="1"/>
    <x v="274"/>
    <x v="668"/>
    <x v="0"/>
    <x v="21"/>
    <x v="0"/>
    <x v="0"/>
    <x v="1166"/>
    <x v="466"/>
    <x v="464"/>
    <x v="180"/>
    <x v="34"/>
    <x v="21"/>
    <x v="15"/>
    <x v="311"/>
    <x v="0"/>
    <x v="30"/>
    <x v="21"/>
    <x v="143"/>
    <x v="14"/>
  </r>
  <r>
    <x v="2636"/>
    <x v="5"/>
    <x v="4"/>
    <x v="1"/>
    <x v="274"/>
    <x v="668"/>
    <x v="0"/>
    <x v="22"/>
    <x v="0"/>
    <x v="0"/>
    <x v="364"/>
    <x v="470"/>
    <x v="470"/>
    <x v="180"/>
    <x v="34"/>
    <x v="21"/>
    <x v="39"/>
    <x v="931"/>
    <x v="0"/>
    <x v="30"/>
    <x v="23"/>
    <x v="335"/>
    <x v="14"/>
  </r>
  <r>
    <x v="2637"/>
    <x v="5"/>
    <x v="4"/>
    <x v="1"/>
    <x v="274"/>
    <x v="668"/>
    <x v="0"/>
    <x v="22"/>
    <x v="0"/>
    <x v="0"/>
    <x v="375"/>
    <x v="488"/>
    <x v="490"/>
    <x v="180"/>
    <x v="34"/>
    <x v="21"/>
    <x v="39"/>
    <x v="931"/>
    <x v="0"/>
    <x v="30"/>
    <x v="23"/>
    <x v="335"/>
    <x v="14"/>
  </r>
  <r>
    <x v="274"/>
    <x v="5"/>
    <x v="4"/>
    <x v="1"/>
    <x v="274"/>
    <x v="668"/>
    <x v="0"/>
    <x v="21"/>
    <x v="0"/>
    <x v="0"/>
    <x v="1154"/>
    <x v="494"/>
    <x v="494"/>
    <x v="180"/>
    <x v="34"/>
    <x v="21"/>
    <x v="15"/>
    <x v="311"/>
    <x v="0"/>
    <x v="30"/>
    <x v="21"/>
    <x v="143"/>
    <x v="14"/>
  </r>
  <r>
    <x v="331"/>
    <x v="5"/>
    <x v="4"/>
    <x v="1"/>
    <x v="274"/>
    <x v="668"/>
    <x v="2"/>
    <x v="23"/>
    <x v="0"/>
    <x v="0"/>
    <x v="2422"/>
    <x v="500"/>
    <x v="499"/>
    <x v="180"/>
    <x v="34"/>
    <x v="21"/>
    <x v="0"/>
    <x v="20"/>
    <x v="0"/>
    <x v="30"/>
    <x v="21"/>
    <x v="13"/>
    <x v="14"/>
  </r>
  <r>
    <x v="287"/>
    <x v="5"/>
    <x v="4"/>
    <x v="1"/>
    <x v="274"/>
    <x v="668"/>
    <x v="0"/>
    <x v="21"/>
    <x v="0"/>
    <x v="0"/>
    <x v="1167"/>
    <x v="507"/>
    <x v="505"/>
    <x v="180"/>
    <x v="34"/>
    <x v="21"/>
    <x v="15"/>
    <x v="311"/>
    <x v="0"/>
    <x v="30"/>
    <x v="21"/>
    <x v="143"/>
    <x v="14"/>
  </r>
  <r>
    <x v="2638"/>
    <x v="5"/>
    <x v="4"/>
    <x v="1"/>
    <x v="274"/>
    <x v="668"/>
    <x v="0"/>
    <x v="22"/>
    <x v="0"/>
    <x v="0"/>
    <x v="365"/>
    <x v="514"/>
    <x v="513"/>
    <x v="180"/>
    <x v="34"/>
    <x v="21"/>
    <x v="39"/>
    <x v="931"/>
    <x v="0"/>
    <x v="30"/>
    <x v="23"/>
    <x v="335"/>
    <x v="14"/>
  </r>
  <r>
    <x v="2639"/>
    <x v="5"/>
    <x v="4"/>
    <x v="1"/>
    <x v="274"/>
    <x v="668"/>
    <x v="0"/>
    <x v="22"/>
    <x v="0"/>
    <x v="0"/>
    <x v="376"/>
    <x v="530"/>
    <x v="530"/>
    <x v="180"/>
    <x v="34"/>
    <x v="21"/>
    <x v="39"/>
    <x v="931"/>
    <x v="0"/>
    <x v="30"/>
    <x v="23"/>
    <x v="335"/>
    <x v="14"/>
  </r>
  <r>
    <x v="275"/>
    <x v="5"/>
    <x v="4"/>
    <x v="1"/>
    <x v="274"/>
    <x v="668"/>
    <x v="0"/>
    <x v="21"/>
    <x v="0"/>
    <x v="0"/>
    <x v="1155"/>
    <x v="532"/>
    <x v="531"/>
    <x v="180"/>
    <x v="34"/>
    <x v="21"/>
    <x v="15"/>
    <x v="311"/>
    <x v="0"/>
    <x v="30"/>
    <x v="21"/>
    <x v="143"/>
    <x v="14"/>
  </r>
  <r>
    <x v="332"/>
    <x v="5"/>
    <x v="4"/>
    <x v="1"/>
    <x v="274"/>
    <x v="668"/>
    <x v="2"/>
    <x v="23"/>
    <x v="0"/>
    <x v="0"/>
    <x v="2423"/>
    <x v="538"/>
    <x v="537"/>
    <x v="180"/>
    <x v="34"/>
    <x v="21"/>
    <x v="0"/>
    <x v="20"/>
    <x v="0"/>
    <x v="30"/>
    <x v="21"/>
    <x v="13"/>
    <x v="14"/>
  </r>
  <r>
    <x v="288"/>
    <x v="5"/>
    <x v="4"/>
    <x v="1"/>
    <x v="274"/>
    <x v="668"/>
    <x v="0"/>
    <x v="21"/>
    <x v="0"/>
    <x v="0"/>
    <x v="1168"/>
    <x v="545"/>
    <x v="543"/>
    <x v="180"/>
    <x v="34"/>
    <x v="21"/>
    <x v="15"/>
    <x v="311"/>
    <x v="0"/>
    <x v="30"/>
    <x v="21"/>
    <x v="143"/>
    <x v="14"/>
  </r>
  <r>
    <x v="2640"/>
    <x v="5"/>
    <x v="4"/>
    <x v="1"/>
    <x v="274"/>
    <x v="668"/>
    <x v="0"/>
    <x v="22"/>
    <x v="0"/>
    <x v="0"/>
    <x v="366"/>
    <x v="555"/>
    <x v="554"/>
    <x v="180"/>
    <x v="34"/>
    <x v="21"/>
    <x v="39"/>
    <x v="931"/>
    <x v="0"/>
    <x v="30"/>
    <x v="23"/>
    <x v="335"/>
    <x v="14"/>
  </r>
  <r>
    <x v="276"/>
    <x v="5"/>
    <x v="4"/>
    <x v="1"/>
    <x v="274"/>
    <x v="668"/>
    <x v="0"/>
    <x v="21"/>
    <x v="0"/>
    <x v="0"/>
    <x v="1156"/>
    <x v="573"/>
    <x v="569"/>
    <x v="180"/>
    <x v="34"/>
    <x v="21"/>
    <x v="15"/>
    <x v="311"/>
    <x v="0"/>
    <x v="30"/>
    <x v="21"/>
    <x v="143"/>
    <x v="14"/>
  </r>
  <r>
    <x v="2641"/>
    <x v="5"/>
    <x v="4"/>
    <x v="1"/>
    <x v="274"/>
    <x v="668"/>
    <x v="0"/>
    <x v="22"/>
    <x v="0"/>
    <x v="0"/>
    <x v="377"/>
    <x v="574"/>
    <x v="573"/>
    <x v="180"/>
    <x v="34"/>
    <x v="21"/>
    <x v="39"/>
    <x v="931"/>
    <x v="0"/>
    <x v="30"/>
    <x v="23"/>
    <x v="335"/>
    <x v="14"/>
  </r>
  <r>
    <x v="333"/>
    <x v="5"/>
    <x v="4"/>
    <x v="1"/>
    <x v="274"/>
    <x v="668"/>
    <x v="2"/>
    <x v="23"/>
    <x v="0"/>
    <x v="0"/>
    <x v="2424"/>
    <x v="578"/>
    <x v="579"/>
    <x v="180"/>
    <x v="34"/>
    <x v="21"/>
    <x v="0"/>
    <x v="20"/>
    <x v="0"/>
    <x v="30"/>
    <x v="21"/>
    <x v="13"/>
    <x v="14"/>
  </r>
  <r>
    <x v="289"/>
    <x v="5"/>
    <x v="4"/>
    <x v="1"/>
    <x v="274"/>
    <x v="668"/>
    <x v="0"/>
    <x v="21"/>
    <x v="0"/>
    <x v="0"/>
    <x v="1169"/>
    <x v="584"/>
    <x v="587"/>
    <x v="180"/>
    <x v="34"/>
    <x v="21"/>
    <x v="15"/>
    <x v="311"/>
    <x v="0"/>
    <x v="30"/>
    <x v="21"/>
    <x v="143"/>
    <x v="14"/>
  </r>
  <r>
    <x v="2642"/>
    <x v="5"/>
    <x v="4"/>
    <x v="1"/>
    <x v="274"/>
    <x v="668"/>
    <x v="0"/>
    <x v="22"/>
    <x v="0"/>
    <x v="0"/>
    <x v="367"/>
    <x v="597"/>
    <x v="603"/>
    <x v="180"/>
    <x v="34"/>
    <x v="21"/>
    <x v="39"/>
    <x v="931"/>
    <x v="0"/>
    <x v="30"/>
    <x v="23"/>
    <x v="335"/>
    <x v="14"/>
  </r>
  <r>
    <x v="277"/>
    <x v="5"/>
    <x v="4"/>
    <x v="1"/>
    <x v="274"/>
    <x v="668"/>
    <x v="0"/>
    <x v="21"/>
    <x v="0"/>
    <x v="0"/>
    <x v="1157"/>
    <x v="608"/>
    <x v="614"/>
    <x v="180"/>
    <x v="34"/>
    <x v="21"/>
    <x v="15"/>
    <x v="311"/>
    <x v="0"/>
    <x v="30"/>
    <x v="21"/>
    <x v="143"/>
    <x v="14"/>
  </r>
  <r>
    <x v="2643"/>
    <x v="5"/>
    <x v="4"/>
    <x v="1"/>
    <x v="274"/>
    <x v="668"/>
    <x v="0"/>
    <x v="22"/>
    <x v="0"/>
    <x v="0"/>
    <x v="378"/>
    <x v="614"/>
    <x v="620"/>
    <x v="180"/>
    <x v="34"/>
    <x v="21"/>
    <x v="39"/>
    <x v="931"/>
    <x v="0"/>
    <x v="30"/>
    <x v="23"/>
    <x v="335"/>
    <x v="14"/>
  </r>
  <r>
    <x v="230"/>
    <x v="5"/>
    <x v="4"/>
    <x v="1"/>
    <x v="274"/>
    <x v="668"/>
    <x v="0"/>
    <x v="22"/>
    <x v="0"/>
    <x v="0"/>
    <x v="379"/>
    <x v="650"/>
    <x v="654"/>
    <x v="180"/>
    <x v="34"/>
    <x v="21"/>
    <x v="39"/>
    <x v="931"/>
    <x v="0"/>
    <x v="30"/>
    <x v="16"/>
    <x v="301"/>
    <x v="14"/>
  </r>
  <r>
    <x v="290"/>
    <x v="5"/>
    <x v="4"/>
    <x v="1"/>
    <x v="274"/>
    <x v="668"/>
    <x v="0"/>
    <x v="21"/>
    <x v="0"/>
    <x v="0"/>
    <x v="1170"/>
    <x v="653"/>
    <x v="658"/>
    <x v="180"/>
    <x v="34"/>
    <x v="21"/>
    <x v="15"/>
    <x v="311"/>
    <x v="0"/>
    <x v="30"/>
    <x v="16"/>
    <x v="119"/>
    <x v="14"/>
  </r>
  <r>
    <x v="3176"/>
    <x v="5"/>
    <x v="4"/>
    <x v="1"/>
    <x v="274"/>
    <x v="668"/>
    <x v="1"/>
    <x v="22"/>
    <x v="0"/>
    <x v="0"/>
    <x v="3569"/>
    <x v="699"/>
    <x v="702"/>
    <x v="180"/>
    <x v="34"/>
    <x v="21"/>
    <x v="16"/>
    <x v="371"/>
    <x v="0"/>
    <x v="30"/>
    <x v="16"/>
    <x v="134"/>
    <x v="14"/>
  </r>
  <r>
    <x v="3368"/>
    <x v="5"/>
    <x v="4"/>
    <x v="1"/>
    <x v="274"/>
    <x v="668"/>
    <x v="1"/>
    <x v="21"/>
    <x v="0"/>
    <x v="0"/>
    <x v="3757"/>
    <x v="711"/>
    <x v="716"/>
    <x v="180"/>
    <x v="34"/>
    <x v="21"/>
    <x v="2"/>
    <x v="61"/>
    <x v="0"/>
    <x v="30"/>
    <x v="16"/>
    <x v="34"/>
    <x v="14"/>
  </r>
  <r>
    <x v="320"/>
    <x v="5"/>
    <x v="4"/>
    <x v="2"/>
    <x v="482"/>
    <x v="478"/>
    <x v="0"/>
    <x v="21"/>
    <x v="0"/>
    <x v="0"/>
    <x v="1767"/>
    <x v="65"/>
    <x v="61"/>
    <x v="151"/>
    <x v="34"/>
    <x v="21"/>
    <x v="15"/>
    <x v="285"/>
    <x v="0"/>
    <x v="30"/>
    <x v="21"/>
    <x v="143"/>
    <x v="14"/>
  </r>
  <r>
    <x v="294"/>
    <x v="5"/>
    <x v="4"/>
    <x v="2"/>
    <x v="482"/>
    <x v="478"/>
    <x v="0"/>
    <x v="21"/>
    <x v="0"/>
    <x v="0"/>
    <x v="1693"/>
    <x v="113"/>
    <x v="108"/>
    <x v="151"/>
    <x v="34"/>
    <x v="21"/>
    <x v="15"/>
    <x v="285"/>
    <x v="0"/>
    <x v="30"/>
    <x v="21"/>
    <x v="143"/>
    <x v="14"/>
  </r>
  <r>
    <x v="295"/>
    <x v="5"/>
    <x v="4"/>
    <x v="2"/>
    <x v="482"/>
    <x v="478"/>
    <x v="0"/>
    <x v="21"/>
    <x v="0"/>
    <x v="0"/>
    <x v="1694"/>
    <x v="156"/>
    <x v="152"/>
    <x v="151"/>
    <x v="34"/>
    <x v="21"/>
    <x v="15"/>
    <x v="285"/>
    <x v="0"/>
    <x v="30"/>
    <x v="21"/>
    <x v="143"/>
    <x v="14"/>
  </r>
  <r>
    <x v="296"/>
    <x v="5"/>
    <x v="4"/>
    <x v="2"/>
    <x v="482"/>
    <x v="478"/>
    <x v="0"/>
    <x v="21"/>
    <x v="0"/>
    <x v="0"/>
    <x v="1695"/>
    <x v="200"/>
    <x v="196"/>
    <x v="151"/>
    <x v="34"/>
    <x v="21"/>
    <x v="15"/>
    <x v="285"/>
    <x v="0"/>
    <x v="30"/>
    <x v="21"/>
    <x v="143"/>
    <x v="14"/>
  </r>
  <r>
    <x v="297"/>
    <x v="5"/>
    <x v="4"/>
    <x v="2"/>
    <x v="482"/>
    <x v="478"/>
    <x v="0"/>
    <x v="21"/>
    <x v="0"/>
    <x v="0"/>
    <x v="1696"/>
    <x v="242"/>
    <x v="241"/>
    <x v="151"/>
    <x v="34"/>
    <x v="21"/>
    <x v="15"/>
    <x v="285"/>
    <x v="0"/>
    <x v="30"/>
    <x v="21"/>
    <x v="143"/>
    <x v="14"/>
  </r>
  <r>
    <x v="298"/>
    <x v="5"/>
    <x v="4"/>
    <x v="2"/>
    <x v="482"/>
    <x v="478"/>
    <x v="0"/>
    <x v="21"/>
    <x v="0"/>
    <x v="0"/>
    <x v="1697"/>
    <x v="285"/>
    <x v="284"/>
    <x v="151"/>
    <x v="34"/>
    <x v="21"/>
    <x v="15"/>
    <x v="285"/>
    <x v="0"/>
    <x v="30"/>
    <x v="21"/>
    <x v="143"/>
    <x v="14"/>
  </r>
  <r>
    <x v="299"/>
    <x v="5"/>
    <x v="4"/>
    <x v="2"/>
    <x v="482"/>
    <x v="478"/>
    <x v="0"/>
    <x v="21"/>
    <x v="0"/>
    <x v="0"/>
    <x v="1698"/>
    <x v="328"/>
    <x v="330"/>
    <x v="151"/>
    <x v="34"/>
    <x v="21"/>
    <x v="15"/>
    <x v="285"/>
    <x v="0"/>
    <x v="30"/>
    <x v="21"/>
    <x v="143"/>
    <x v="14"/>
  </r>
  <r>
    <x v="300"/>
    <x v="5"/>
    <x v="4"/>
    <x v="2"/>
    <x v="482"/>
    <x v="478"/>
    <x v="0"/>
    <x v="21"/>
    <x v="0"/>
    <x v="0"/>
    <x v="1699"/>
    <x v="376"/>
    <x v="374"/>
    <x v="151"/>
    <x v="34"/>
    <x v="21"/>
    <x v="15"/>
    <x v="285"/>
    <x v="0"/>
    <x v="30"/>
    <x v="21"/>
    <x v="143"/>
    <x v="14"/>
  </r>
  <r>
    <x v="301"/>
    <x v="5"/>
    <x v="4"/>
    <x v="2"/>
    <x v="482"/>
    <x v="478"/>
    <x v="0"/>
    <x v="21"/>
    <x v="0"/>
    <x v="0"/>
    <x v="1700"/>
    <x v="421"/>
    <x v="418"/>
    <x v="151"/>
    <x v="34"/>
    <x v="21"/>
    <x v="15"/>
    <x v="285"/>
    <x v="0"/>
    <x v="30"/>
    <x v="21"/>
    <x v="143"/>
    <x v="14"/>
  </r>
  <r>
    <x v="302"/>
    <x v="5"/>
    <x v="4"/>
    <x v="2"/>
    <x v="482"/>
    <x v="478"/>
    <x v="0"/>
    <x v="21"/>
    <x v="0"/>
    <x v="0"/>
    <x v="1701"/>
    <x v="462"/>
    <x v="462"/>
    <x v="151"/>
    <x v="34"/>
    <x v="21"/>
    <x v="15"/>
    <x v="285"/>
    <x v="0"/>
    <x v="30"/>
    <x v="21"/>
    <x v="143"/>
    <x v="14"/>
  </r>
  <r>
    <x v="303"/>
    <x v="5"/>
    <x v="4"/>
    <x v="2"/>
    <x v="482"/>
    <x v="478"/>
    <x v="0"/>
    <x v="21"/>
    <x v="0"/>
    <x v="0"/>
    <x v="1702"/>
    <x v="503"/>
    <x v="501"/>
    <x v="151"/>
    <x v="34"/>
    <x v="21"/>
    <x v="15"/>
    <x v="285"/>
    <x v="0"/>
    <x v="30"/>
    <x v="21"/>
    <x v="143"/>
    <x v="14"/>
  </r>
  <r>
    <x v="304"/>
    <x v="5"/>
    <x v="4"/>
    <x v="2"/>
    <x v="482"/>
    <x v="478"/>
    <x v="0"/>
    <x v="21"/>
    <x v="0"/>
    <x v="0"/>
    <x v="1703"/>
    <x v="542"/>
    <x v="540"/>
    <x v="151"/>
    <x v="34"/>
    <x v="21"/>
    <x v="15"/>
    <x v="285"/>
    <x v="0"/>
    <x v="30"/>
    <x v="21"/>
    <x v="143"/>
    <x v="14"/>
  </r>
  <r>
    <x v="305"/>
    <x v="5"/>
    <x v="4"/>
    <x v="2"/>
    <x v="482"/>
    <x v="478"/>
    <x v="0"/>
    <x v="21"/>
    <x v="0"/>
    <x v="0"/>
    <x v="1704"/>
    <x v="580"/>
    <x v="582"/>
    <x v="151"/>
    <x v="34"/>
    <x v="21"/>
    <x v="15"/>
    <x v="285"/>
    <x v="0"/>
    <x v="30"/>
    <x v="21"/>
    <x v="143"/>
    <x v="14"/>
  </r>
  <r>
    <x v="293"/>
    <x v="5"/>
    <x v="4"/>
    <x v="1"/>
    <x v="489"/>
    <x v="560"/>
    <x v="0"/>
    <x v="22"/>
    <x v="0"/>
    <x v="0"/>
    <x v="1692"/>
    <x v="42"/>
    <x v="39"/>
    <x v="185"/>
    <x v="34"/>
    <x v="21"/>
    <x v="39"/>
    <x v="938"/>
    <x v="0"/>
    <x v="30"/>
    <x v="16"/>
    <x v="301"/>
    <x v="14"/>
  </r>
  <r>
    <x v="306"/>
    <x v="5"/>
    <x v="4"/>
    <x v="1"/>
    <x v="489"/>
    <x v="560"/>
    <x v="0"/>
    <x v="21"/>
    <x v="0"/>
    <x v="0"/>
    <x v="1717"/>
    <x v="42"/>
    <x v="39"/>
    <x v="185"/>
    <x v="34"/>
    <x v="21"/>
    <x v="15"/>
    <x v="315"/>
    <x v="0"/>
    <x v="30"/>
    <x v="16"/>
    <x v="119"/>
    <x v="14"/>
  </r>
  <r>
    <x v="307"/>
    <x v="5"/>
    <x v="4"/>
    <x v="1"/>
    <x v="489"/>
    <x v="560"/>
    <x v="0"/>
    <x v="21"/>
    <x v="0"/>
    <x v="0"/>
    <x v="1718"/>
    <x v="84"/>
    <x v="81"/>
    <x v="185"/>
    <x v="34"/>
    <x v="21"/>
    <x v="15"/>
    <x v="315"/>
    <x v="0"/>
    <x v="30"/>
    <x v="21"/>
    <x v="143"/>
    <x v="14"/>
  </r>
  <r>
    <x v="308"/>
    <x v="5"/>
    <x v="4"/>
    <x v="1"/>
    <x v="489"/>
    <x v="560"/>
    <x v="0"/>
    <x v="21"/>
    <x v="0"/>
    <x v="0"/>
    <x v="1719"/>
    <x v="130"/>
    <x v="127"/>
    <x v="185"/>
    <x v="34"/>
    <x v="21"/>
    <x v="15"/>
    <x v="315"/>
    <x v="0"/>
    <x v="30"/>
    <x v="21"/>
    <x v="143"/>
    <x v="14"/>
  </r>
  <r>
    <x v="309"/>
    <x v="5"/>
    <x v="4"/>
    <x v="1"/>
    <x v="489"/>
    <x v="560"/>
    <x v="0"/>
    <x v="21"/>
    <x v="0"/>
    <x v="0"/>
    <x v="1720"/>
    <x v="174"/>
    <x v="173"/>
    <x v="185"/>
    <x v="34"/>
    <x v="21"/>
    <x v="15"/>
    <x v="315"/>
    <x v="0"/>
    <x v="30"/>
    <x v="21"/>
    <x v="143"/>
    <x v="14"/>
  </r>
  <r>
    <x v="310"/>
    <x v="5"/>
    <x v="4"/>
    <x v="1"/>
    <x v="489"/>
    <x v="560"/>
    <x v="0"/>
    <x v="21"/>
    <x v="0"/>
    <x v="0"/>
    <x v="1721"/>
    <x v="217"/>
    <x v="216"/>
    <x v="185"/>
    <x v="34"/>
    <x v="21"/>
    <x v="15"/>
    <x v="315"/>
    <x v="0"/>
    <x v="30"/>
    <x v="21"/>
    <x v="143"/>
    <x v="14"/>
  </r>
  <r>
    <x v="311"/>
    <x v="5"/>
    <x v="4"/>
    <x v="1"/>
    <x v="489"/>
    <x v="560"/>
    <x v="0"/>
    <x v="21"/>
    <x v="0"/>
    <x v="0"/>
    <x v="1722"/>
    <x v="259"/>
    <x v="260"/>
    <x v="185"/>
    <x v="34"/>
    <x v="21"/>
    <x v="15"/>
    <x v="315"/>
    <x v="0"/>
    <x v="30"/>
    <x v="21"/>
    <x v="143"/>
    <x v="14"/>
  </r>
  <r>
    <x v="312"/>
    <x v="5"/>
    <x v="4"/>
    <x v="1"/>
    <x v="489"/>
    <x v="560"/>
    <x v="0"/>
    <x v="21"/>
    <x v="0"/>
    <x v="0"/>
    <x v="1723"/>
    <x v="303"/>
    <x v="304"/>
    <x v="185"/>
    <x v="34"/>
    <x v="21"/>
    <x v="15"/>
    <x v="315"/>
    <x v="0"/>
    <x v="30"/>
    <x v="21"/>
    <x v="143"/>
    <x v="14"/>
  </r>
  <r>
    <x v="313"/>
    <x v="5"/>
    <x v="4"/>
    <x v="1"/>
    <x v="489"/>
    <x v="560"/>
    <x v="0"/>
    <x v="21"/>
    <x v="0"/>
    <x v="0"/>
    <x v="1724"/>
    <x v="347"/>
    <x v="349"/>
    <x v="185"/>
    <x v="34"/>
    <x v="21"/>
    <x v="15"/>
    <x v="315"/>
    <x v="0"/>
    <x v="30"/>
    <x v="21"/>
    <x v="143"/>
    <x v="14"/>
  </r>
  <r>
    <x v="314"/>
    <x v="5"/>
    <x v="4"/>
    <x v="1"/>
    <x v="489"/>
    <x v="560"/>
    <x v="0"/>
    <x v="21"/>
    <x v="0"/>
    <x v="0"/>
    <x v="1725"/>
    <x v="395"/>
    <x v="394"/>
    <x v="185"/>
    <x v="34"/>
    <x v="21"/>
    <x v="15"/>
    <x v="315"/>
    <x v="0"/>
    <x v="30"/>
    <x v="21"/>
    <x v="143"/>
    <x v="14"/>
  </r>
  <r>
    <x v="315"/>
    <x v="5"/>
    <x v="4"/>
    <x v="1"/>
    <x v="489"/>
    <x v="560"/>
    <x v="0"/>
    <x v="21"/>
    <x v="0"/>
    <x v="0"/>
    <x v="1726"/>
    <x v="439"/>
    <x v="438"/>
    <x v="185"/>
    <x v="34"/>
    <x v="21"/>
    <x v="15"/>
    <x v="315"/>
    <x v="0"/>
    <x v="30"/>
    <x v="21"/>
    <x v="143"/>
    <x v="14"/>
  </r>
  <r>
    <x v="316"/>
    <x v="5"/>
    <x v="4"/>
    <x v="1"/>
    <x v="489"/>
    <x v="560"/>
    <x v="0"/>
    <x v="21"/>
    <x v="0"/>
    <x v="0"/>
    <x v="1727"/>
    <x v="480"/>
    <x v="479"/>
    <x v="185"/>
    <x v="34"/>
    <x v="21"/>
    <x v="15"/>
    <x v="315"/>
    <x v="0"/>
    <x v="30"/>
    <x v="21"/>
    <x v="143"/>
    <x v="14"/>
  </r>
  <r>
    <x v="317"/>
    <x v="5"/>
    <x v="4"/>
    <x v="1"/>
    <x v="489"/>
    <x v="560"/>
    <x v="0"/>
    <x v="21"/>
    <x v="0"/>
    <x v="0"/>
    <x v="1728"/>
    <x v="518"/>
    <x v="517"/>
    <x v="185"/>
    <x v="34"/>
    <x v="21"/>
    <x v="15"/>
    <x v="315"/>
    <x v="0"/>
    <x v="30"/>
    <x v="21"/>
    <x v="143"/>
    <x v="14"/>
  </r>
  <r>
    <x v="318"/>
    <x v="5"/>
    <x v="4"/>
    <x v="1"/>
    <x v="489"/>
    <x v="560"/>
    <x v="0"/>
    <x v="21"/>
    <x v="0"/>
    <x v="0"/>
    <x v="1729"/>
    <x v="558"/>
    <x v="556"/>
    <x v="185"/>
    <x v="34"/>
    <x v="21"/>
    <x v="15"/>
    <x v="315"/>
    <x v="0"/>
    <x v="30"/>
    <x v="21"/>
    <x v="143"/>
    <x v="14"/>
  </r>
  <r>
    <x v="319"/>
    <x v="5"/>
    <x v="4"/>
    <x v="1"/>
    <x v="489"/>
    <x v="560"/>
    <x v="0"/>
    <x v="21"/>
    <x v="0"/>
    <x v="0"/>
    <x v="1730"/>
    <x v="596"/>
    <x v="600"/>
    <x v="185"/>
    <x v="34"/>
    <x v="21"/>
    <x v="15"/>
    <x v="315"/>
    <x v="0"/>
    <x v="30"/>
    <x v="21"/>
    <x v="143"/>
    <x v="14"/>
  </r>
  <r>
    <x v="3366"/>
    <x v="5"/>
    <x v="4"/>
    <x v="1"/>
    <x v="489"/>
    <x v="560"/>
    <x v="1"/>
    <x v="21"/>
    <x v="0"/>
    <x v="0"/>
    <x v="3755"/>
    <x v="694"/>
    <x v="697"/>
    <x v="185"/>
    <x v="34"/>
    <x v="21"/>
    <x v="2"/>
    <x v="64"/>
    <x v="0"/>
    <x v="30"/>
    <x v="16"/>
    <x v="34"/>
    <x v="14"/>
  </r>
  <r>
    <x v="4075"/>
    <x v="6"/>
    <x v="4"/>
    <x v="2"/>
    <x v="251"/>
    <x v="380"/>
    <x v="0"/>
    <x v="22"/>
    <x v="0"/>
    <x v="0"/>
    <x v="440"/>
    <x v="48"/>
    <x v="43"/>
    <x v="139"/>
    <x v="34"/>
    <x v="21"/>
    <x v="39"/>
    <x v="864"/>
    <x v="0"/>
    <x v="30"/>
    <x v="16"/>
    <x v="301"/>
    <x v="14"/>
  </r>
  <r>
    <x v="347"/>
    <x v="6"/>
    <x v="4"/>
    <x v="2"/>
    <x v="251"/>
    <x v="380"/>
    <x v="0"/>
    <x v="22"/>
    <x v="0"/>
    <x v="0"/>
    <x v="441"/>
    <x v="69"/>
    <x v="61"/>
    <x v="139"/>
    <x v="34"/>
    <x v="21"/>
    <x v="39"/>
    <x v="864"/>
    <x v="0"/>
    <x v="30"/>
    <x v="16"/>
    <x v="301"/>
    <x v="14"/>
  </r>
  <r>
    <x v="453"/>
    <x v="6"/>
    <x v="4"/>
    <x v="2"/>
    <x v="251"/>
    <x v="380"/>
    <x v="0"/>
    <x v="21"/>
    <x v="0"/>
    <x v="0"/>
    <x v="2866"/>
    <x v="76"/>
    <x v="70"/>
    <x v="139"/>
    <x v="34"/>
    <x v="21"/>
    <x v="15"/>
    <x v="260"/>
    <x v="0"/>
    <x v="30"/>
    <x v="16"/>
    <x v="119"/>
    <x v="14"/>
  </r>
  <r>
    <x v="348"/>
    <x v="6"/>
    <x v="4"/>
    <x v="2"/>
    <x v="251"/>
    <x v="380"/>
    <x v="0"/>
    <x v="22"/>
    <x v="0"/>
    <x v="0"/>
    <x v="442"/>
    <x v="84"/>
    <x v="77"/>
    <x v="139"/>
    <x v="34"/>
    <x v="21"/>
    <x v="39"/>
    <x v="864"/>
    <x v="0"/>
    <x v="30"/>
    <x v="16"/>
    <x v="301"/>
    <x v="14"/>
  </r>
  <r>
    <x v="4078"/>
    <x v="6"/>
    <x v="4"/>
    <x v="2"/>
    <x v="251"/>
    <x v="380"/>
    <x v="5"/>
    <x v="19"/>
    <x v="0"/>
    <x v="0"/>
    <x v="3899"/>
    <x v="84"/>
    <x v="77"/>
    <x v="139"/>
    <x v="34"/>
    <x v="21"/>
    <x v="32"/>
    <x v="653"/>
    <x v="0"/>
    <x v="30"/>
    <x v="16"/>
    <x v="235"/>
    <x v="14"/>
  </r>
  <r>
    <x v="349"/>
    <x v="6"/>
    <x v="4"/>
    <x v="2"/>
    <x v="251"/>
    <x v="380"/>
    <x v="0"/>
    <x v="22"/>
    <x v="0"/>
    <x v="0"/>
    <x v="443"/>
    <x v="101"/>
    <x v="100"/>
    <x v="139"/>
    <x v="34"/>
    <x v="21"/>
    <x v="39"/>
    <x v="864"/>
    <x v="0"/>
    <x v="30"/>
    <x v="26"/>
    <x v="348"/>
    <x v="14"/>
  </r>
  <r>
    <x v="454"/>
    <x v="6"/>
    <x v="4"/>
    <x v="2"/>
    <x v="251"/>
    <x v="380"/>
    <x v="0"/>
    <x v="21"/>
    <x v="0"/>
    <x v="0"/>
    <x v="1055"/>
    <x v="123"/>
    <x v="116"/>
    <x v="139"/>
    <x v="34"/>
    <x v="21"/>
    <x v="15"/>
    <x v="260"/>
    <x v="0"/>
    <x v="30"/>
    <x v="16"/>
    <x v="119"/>
    <x v="14"/>
  </r>
  <r>
    <x v="512"/>
    <x v="6"/>
    <x v="4"/>
    <x v="2"/>
    <x v="251"/>
    <x v="380"/>
    <x v="2"/>
    <x v="23"/>
    <x v="0"/>
    <x v="0"/>
    <x v="2438"/>
    <x v="123"/>
    <x v="120"/>
    <x v="139"/>
    <x v="34"/>
    <x v="21"/>
    <x v="0"/>
    <x v="15"/>
    <x v="0"/>
    <x v="30"/>
    <x v="21"/>
    <x v="13"/>
    <x v="14"/>
  </r>
  <r>
    <x v="4079"/>
    <x v="6"/>
    <x v="4"/>
    <x v="2"/>
    <x v="251"/>
    <x v="380"/>
    <x v="0"/>
    <x v="22"/>
    <x v="0"/>
    <x v="0"/>
    <x v="444"/>
    <x v="123"/>
    <x v="124"/>
    <x v="139"/>
    <x v="34"/>
    <x v="21"/>
    <x v="39"/>
    <x v="864"/>
    <x v="0"/>
    <x v="30"/>
    <x v="26"/>
    <x v="348"/>
    <x v="14"/>
  </r>
  <r>
    <x v="4076"/>
    <x v="6"/>
    <x v="4"/>
    <x v="2"/>
    <x v="251"/>
    <x v="380"/>
    <x v="0"/>
    <x v="22"/>
    <x v="0"/>
    <x v="0"/>
    <x v="445"/>
    <x v="141"/>
    <x v="134"/>
    <x v="139"/>
    <x v="34"/>
    <x v="21"/>
    <x v="39"/>
    <x v="864"/>
    <x v="0"/>
    <x v="30"/>
    <x v="16"/>
    <x v="301"/>
    <x v="14"/>
  </r>
  <r>
    <x v="350"/>
    <x v="6"/>
    <x v="4"/>
    <x v="2"/>
    <x v="251"/>
    <x v="380"/>
    <x v="0"/>
    <x v="22"/>
    <x v="0"/>
    <x v="0"/>
    <x v="446"/>
    <x v="162"/>
    <x v="157"/>
    <x v="139"/>
    <x v="34"/>
    <x v="21"/>
    <x v="39"/>
    <x v="864"/>
    <x v="0"/>
    <x v="30"/>
    <x v="16"/>
    <x v="301"/>
    <x v="14"/>
  </r>
  <r>
    <x v="455"/>
    <x v="6"/>
    <x v="4"/>
    <x v="2"/>
    <x v="251"/>
    <x v="380"/>
    <x v="0"/>
    <x v="21"/>
    <x v="0"/>
    <x v="0"/>
    <x v="1056"/>
    <x v="166"/>
    <x v="161"/>
    <x v="139"/>
    <x v="34"/>
    <x v="21"/>
    <x v="15"/>
    <x v="260"/>
    <x v="0"/>
    <x v="30"/>
    <x v="16"/>
    <x v="119"/>
    <x v="14"/>
  </r>
  <r>
    <x v="513"/>
    <x v="6"/>
    <x v="4"/>
    <x v="2"/>
    <x v="251"/>
    <x v="380"/>
    <x v="2"/>
    <x v="23"/>
    <x v="0"/>
    <x v="0"/>
    <x v="2439"/>
    <x v="166"/>
    <x v="165"/>
    <x v="139"/>
    <x v="34"/>
    <x v="21"/>
    <x v="0"/>
    <x v="15"/>
    <x v="0"/>
    <x v="30"/>
    <x v="21"/>
    <x v="13"/>
    <x v="14"/>
  </r>
  <r>
    <x v="351"/>
    <x v="6"/>
    <x v="4"/>
    <x v="2"/>
    <x v="251"/>
    <x v="380"/>
    <x v="0"/>
    <x v="22"/>
    <x v="0"/>
    <x v="0"/>
    <x v="447"/>
    <x v="181"/>
    <x v="175"/>
    <x v="139"/>
    <x v="34"/>
    <x v="21"/>
    <x v="39"/>
    <x v="864"/>
    <x v="0"/>
    <x v="30"/>
    <x v="16"/>
    <x v="301"/>
    <x v="14"/>
  </r>
  <r>
    <x v="352"/>
    <x v="6"/>
    <x v="4"/>
    <x v="2"/>
    <x v="251"/>
    <x v="380"/>
    <x v="0"/>
    <x v="22"/>
    <x v="0"/>
    <x v="0"/>
    <x v="448"/>
    <x v="204"/>
    <x v="196"/>
    <x v="139"/>
    <x v="34"/>
    <x v="21"/>
    <x v="39"/>
    <x v="864"/>
    <x v="0"/>
    <x v="30"/>
    <x v="16"/>
    <x v="301"/>
    <x v="14"/>
  </r>
  <r>
    <x v="456"/>
    <x v="6"/>
    <x v="4"/>
    <x v="2"/>
    <x v="251"/>
    <x v="380"/>
    <x v="0"/>
    <x v="21"/>
    <x v="0"/>
    <x v="0"/>
    <x v="1057"/>
    <x v="210"/>
    <x v="205"/>
    <x v="139"/>
    <x v="34"/>
    <x v="21"/>
    <x v="15"/>
    <x v="260"/>
    <x v="0"/>
    <x v="30"/>
    <x v="16"/>
    <x v="119"/>
    <x v="14"/>
  </r>
  <r>
    <x v="514"/>
    <x v="6"/>
    <x v="4"/>
    <x v="2"/>
    <x v="251"/>
    <x v="380"/>
    <x v="2"/>
    <x v="23"/>
    <x v="0"/>
    <x v="0"/>
    <x v="2440"/>
    <x v="210"/>
    <x v="208"/>
    <x v="139"/>
    <x v="34"/>
    <x v="21"/>
    <x v="0"/>
    <x v="15"/>
    <x v="0"/>
    <x v="30"/>
    <x v="21"/>
    <x v="13"/>
    <x v="14"/>
  </r>
  <r>
    <x v="361"/>
    <x v="6"/>
    <x v="4"/>
    <x v="2"/>
    <x v="251"/>
    <x v="380"/>
    <x v="0"/>
    <x v="22"/>
    <x v="0"/>
    <x v="0"/>
    <x v="459"/>
    <x v="223"/>
    <x v="219"/>
    <x v="139"/>
    <x v="34"/>
    <x v="21"/>
    <x v="39"/>
    <x v="864"/>
    <x v="0"/>
    <x v="30"/>
    <x v="16"/>
    <x v="301"/>
    <x v="14"/>
  </r>
  <r>
    <x v="353"/>
    <x v="6"/>
    <x v="4"/>
    <x v="2"/>
    <x v="251"/>
    <x v="380"/>
    <x v="0"/>
    <x v="22"/>
    <x v="0"/>
    <x v="0"/>
    <x v="449"/>
    <x v="247"/>
    <x v="241"/>
    <x v="139"/>
    <x v="34"/>
    <x v="21"/>
    <x v="39"/>
    <x v="864"/>
    <x v="0"/>
    <x v="30"/>
    <x v="16"/>
    <x v="301"/>
    <x v="14"/>
  </r>
  <r>
    <x v="457"/>
    <x v="6"/>
    <x v="4"/>
    <x v="2"/>
    <x v="251"/>
    <x v="380"/>
    <x v="0"/>
    <x v="21"/>
    <x v="0"/>
    <x v="0"/>
    <x v="1058"/>
    <x v="253"/>
    <x v="249"/>
    <x v="139"/>
    <x v="34"/>
    <x v="21"/>
    <x v="15"/>
    <x v="260"/>
    <x v="0"/>
    <x v="30"/>
    <x v="16"/>
    <x v="119"/>
    <x v="14"/>
  </r>
  <r>
    <x v="515"/>
    <x v="6"/>
    <x v="4"/>
    <x v="2"/>
    <x v="251"/>
    <x v="380"/>
    <x v="2"/>
    <x v="23"/>
    <x v="0"/>
    <x v="0"/>
    <x v="2441"/>
    <x v="253"/>
    <x v="254"/>
    <x v="139"/>
    <x v="34"/>
    <x v="21"/>
    <x v="0"/>
    <x v="15"/>
    <x v="0"/>
    <x v="30"/>
    <x v="21"/>
    <x v="13"/>
    <x v="14"/>
  </r>
  <r>
    <x v="362"/>
    <x v="6"/>
    <x v="4"/>
    <x v="2"/>
    <x v="251"/>
    <x v="380"/>
    <x v="0"/>
    <x v="22"/>
    <x v="0"/>
    <x v="0"/>
    <x v="460"/>
    <x v="268"/>
    <x v="263"/>
    <x v="139"/>
    <x v="34"/>
    <x v="21"/>
    <x v="39"/>
    <x v="864"/>
    <x v="0"/>
    <x v="30"/>
    <x v="16"/>
    <x v="301"/>
    <x v="14"/>
  </r>
  <r>
    <x v="354"/>
    <x v="6"/>
    <x v="4"/>
    <x v="2"/>
    <x v="251"/>
    <x v="380"/>
    <x v="0"/>
    <x v="22"/>
    <x v="0"/>
    <x v="0"/>
    <x v="450"/>
    <x v="288"/>
    <x v="284"/>
    <x v="139"/>
    <x v="34"/>
    <x v="21"/>
    <x v="39"/>
    <x v="864"/>
    <x v="0"/>
    <x v="30"/>
    <x v="16"/>
    <x v="301"/>
    <x v="14"/>
  </r>
  <r>
    <x v="458"/>
    <x v="6"/>
    <x v="4"/>
    <x v="2"/>
    <x v="251"/>
    <x v="380"/>
    <x v="0"/>
    <x v="21"/>
    <x v="0"/>
    <x v="0"/>
    <x v="1059"/>
    <x v="296"/>
    <x v="293"/>
    <x v="139"/>
    <x v="34"/>
    <x v="21"/>
    <x v="15"/>
    <x v="260"/>
    <x v="0"/>
    <x v="30"/>
    <x v="16"/>
    <x v="119"/>
    <x v="14"/>
  </r>
  <r>
    <x v="516"/>
    <x v="6"/>
    <x v="4"/>
    <x v="2"/>
    <x v="251"/>
    <x v="380"/>
    <x v="2"/>
    <x v="23"/>
    <x v="0"/>
    <x v="0"/>
    <x v="2442"/>
    <x v="296"/>
    <x v="296"/>
    <x v="139"/>
    <x v="34"/>
    <x v="21"/>
    <x v="0"/>
    <x v="15"/>
    <x v="0"/>
    <x v="30"/>
    <x v="21"/>
    <x v="13"/>
    <x v="14"/>
  </r>
  <r>
    <x v="363"/>
    <x v="6"/>
    <x v="4"/>
    <x v="2"/>
    <x v="251"/>
    <x v="380"/>
    <x v="0"/>
    <x v="22"/>
    <x v="0"/>
    <x v="0"/>
    <x v="461"/>
    <x v="311"/>
    <x v="308"/>
    <x v="139"/>
    <x v="34"/>
    <x v="21"/>
    <x v="39"/>
    <x v="864"/>
    <x v="0"/>
    <x v="30"/>
    <x v="16"/>
    <x v="301"/>
    <x v="14"/>
  </r>
  <r>
    <x v="355"/>
    <x v="6"/>
    <x v="4"/>
    <x v="2"/>
    <x v="251"/>
    <x v="380"/>
    <x v="0"/>
    <x v="22"/>
    <x v="0"/>
    <x v="0"/>
    <x v="451"/>
    <x v="333"/>
    <x v="330"/>
    <x v="139"/>
    <x v="34"/>
    <x v="21"/>
    <x v="39"/>
    <x v="864"/>
    <x v="0"/>
    <x v="30"/>
    <x v="16"/>
    <x v="301"/>
    <x v="14"/>
  </r>
  <r>
    <x v="459"/>
    <x v="6"/>
    <x v="4"/>
    <x v="2"/>
    <x v="251"/>
    <x v="380"/>
    <x v="0"/>
    <x v="21"/>
    <x v="0"/>
    <x v="0"/>
    <x v="1060"/>
    <x v="340"/>
    <x v="337"/>
    <x v="139"/>
    <x v="34"/>
    <x v="21"/>
    <x v="15"/>
    <x v="260"/>
    <x v="0"/>
    <x v="30"/>
    <x v="16"/>
    <x v="119"/>
    <x v="14"/>
  </r>
  <r>
    <x v="517"/>
    <x v="6"/>
    <x v="4"/>
    <x v="2"/>
    <x v="251"/>
    <x v="380"/>
    <x v="2"/>
    <x v="23"/>
    <x v="0"/>
    <x v="0"/>
    <x v="2443"/>
    <x v="340"/>
    <x v="341"/>
    <x v="139"/>
    <x v="34"/>
    <x v="21"/>
    <x v="0"/>
    <x v="15"/>
    <x v="0"/>
    <x v="30"/>
    <x v="21"/>
    <x v="13"/>
    <x v="14"/>
  </r>
  <r>
    <x v="364"/>
    <x v="6"/>
    <x v="4"/>
    <x v="2"/>
    <x v="251"/>
    <x v="380"/>
    <x v="0"/>
    <x v="22"/>
    <x v="0"/>
    <x v="0"/>
    <x v="462"/>
    <x v="356"/>
    <x v="352"/>
    <x v="139"/>
    <x v="34"/>
    <x v="21"/>
    <x v="39"/>
    <x v="864"/>
    <x v="0"/>
    <x v="30"/>
    <x v="16"/>
    <x v="301"/>
    <x v="14"/>
  </r>
  <r>
    <x v="3610"/>
    <x v="6"/>
    <x v="4"/>
    <x v="2"/>
    <x v="251"/>
    <x v="380"/>
    <x v="0"/>
    <x v="22"/>
    <x v="0"/>
    <x v="0"/>
    <x v="452"/>
    <x v="381"/>
    <x v="374"/>
    <x v="139"/>
    <x v="34"/>
    <x v="21"/>
    <x v="39"/>
    <x v="864"/>
    <x v="0"/>
    <x v="30"/>
    <x v="16"/>
    <x v="301"/>
    <x v="14"/>
  </r>
  <r>
    <x v="460"/>
    <x v="6"/>
    <x v="4"/>
    <x v="2"/>
    <x v="251"/>
    <x v="380"/>
    <x v="0"/>
    <x v="21"/>
    <x v="0"/>
    <x v="0"/>
    <x v="1061"/>
    <x v="388"/>
    <x v="382"/>
    <x v="139"/>
    <x v="34"/>
    <x v="21"/>
    <x v="15"/>
    <x v="260"/>
    <x v="0"/>
    <x v="30"/>
    <x v="16"/>
    <x v="119"/>
    <x v="14"/>
  </r>
  <r>
    <x v="365"/>
    <x v="6"/>
    <x v="4"/>
    <x v="2"/>
    <x v="251"/>
    <x v="380"/>
    <x v="0"/>
    <x v="22"/>
    <x v="0"/>
    <x v="0"/>
    <x v="463"/>
    <x v="403"/>
    <x v="398"/>
    <x v="139"/>
    <x v="34"/>
    <x v="21"/>
    <x v="39"/>
    <x v="864"/>
    <x v="0"/>
    <x v="30"/>
    <x v="16"/>
    <x v="301"/>
    <x v="14"/>
  </r>
  <r>
    <x v="3953"/>
    <x v="6"/>
    <x v="4"/>
    <x v="2"/>
    <x v="251"/>
    <x v="380"/>
    <x v="1"/>
    <x v="22"/>
    <x v="0"/>
    <x v="0"/>
    <x v="4040"/>
    <x v="425"/>
    <x v="418"/>
    <x v="139"/>
    <x v="34"/>
    <x v="21"/>
    <x v="16"/>
    <x v="317"/>
    <x v="0"/>
    <x v="30"/>
    <x v="16"/>
    <x v="134"/>
    <x v="14"/>
  </r>
  <r>
    <x v="3516"/>
    <x v="6"/>
    <x v="4"/>
    <x v="2"/>
    <x v="251"/>
    <x v="380"/>
    <x v="2"/>
    <x v="22"/>
    <x v="0"/>
    <x v="0"/>
    <x v="453"/>
    <x v="428"/>
    <x v="422"/>
    <x v="139"/>
    <x v="34"/>
    <x v="21"/>
    <x v="37"/>
    <x v="774"/>
    <x v="0"/>
    <x v="30"/>
    <x v="16"/>
    <x v="272"/>
    <x v="14"/>
  </r>
  <r>
    <x v="461"/>
    <x v="6"/>
    <x v="4"/>
    <x v="2"/>
    <x v="251"/>
    <x v="380"/>
    <x v="0"/>
    <x v="21"/>
    <x v="0"/>
    <x v="0"/>
    <x v="1062"/>
    <x v="432"/>
    <x v="426"/>
    <x v="139"/>
    <x v="34"/>
    <x v="21"/>
    <x v="15"/>
    <x v="260"/>
    <x v="0"/>
    <x v="30"/>
    <x v="16"/>
    <x v="119"/>
    <x v="14"/>
  </r>
  <r>
    <x v="518"/>
    <x v="6"/>
    <x v="4"/>
    <x v="2"/>
    <x v="251"/>
    <x v="380"/>
    <x v="2"/>
    <x v="23"/>
    <x v="0"/>
    <x v="0"/>
    <x v="2444"/>
    <x v="432"/>
    <x v="430"/>
    <x v="139"/>
    <x v="34"/>
    <x v="21"/>
    <x v="0"/>
    <x v="15"/>
    <x v="0"/>
    <x v="30"/>
    <x v="21"/>
    <x v="13"/>
    <x v="14"/>
  </r>
  <r>
    <x v="366"/>
    <x v="6"/>
    <x v="4"/>
    <x v="2"/>
    <x v="251"/>
    <x v="380"/>
    <x v="0"/>
    <x v="22"/>
    <x v="0"/>
    <x v="0"/>
    <x v="464"/>
    <x v="447"/>
    <x v="441"/>
    <x v="139"/>
    <x v="34"/>
    <x v="21"/>
    <x v="39"/>
    <x v="864"/>
    <x v="0"/>
    <x v="30"/>
    <x v="16"/>
    <x v="301"/>
    <x v="14"/>
  </r>
  <r>
    <x v="356"/>
    <x v="6"/>
    <x v="4"/>
    <x v="2"/>
    <x v="251"/>
    <x v="380"/>
    <x v="0"/>
    <x v="22"/>
    <x v="0"/>
    <x v="0"/>
    <x v="454"/>
    <x v="466"/>
    <x v="462"/>
    <x v="139"/>
    <x v="34"/>
    <x v="21"/>
    <x v="39"/>
    <x v="864"/>
    <x v="0"/>
    <x v="30"/>
    <x v="16"/>
    <x v="301"/>
    <x v="14"/>
  </r>
  <r>
    <x v="462"/>
    <x v="6"/>
    <x v="4"/>
    <x v="2"/>
    <x v="251"/>
    <x v="380"/>
    <x v="0"/>
    <x v="21"/>
    <x v="0"/>
    <x v="0"/>
    <x v="1063"/>
    <x v="473"/>
    <x v="467"/>
    <x v="139"/>
    <x v="34"/>
    <x v="21"/>
    <x v="15"/>
    <x v="260"/>
    <x v="0"/>
    <x v="30"/>
    <x v="16"/>
    <x v="119"/>
    <x v="14"/>
  </r>
  <r>
    <x v="519"/>
    <x v="6"/>
    <x v="4"/>
    <x v="2"/>
    <x v="251"/>
    <x v="380"/>
    <x v="2"/>
    <x v="23"/>
    <x v="0"/>
    <x v="0"/>
    <x v="2445"/>
    <x v="473"/>
    <x v="471"/>
    <x v="139"/>
    <x v="34"/>
    <x v="21"/>
    <x v="0"/>
    <x v="15"/>
    <x v="0"/>
    <x v="30"/>
    <x v="21"/>
    <x v="13"/>
    <x v="14"/>
  </r>
  <r>
    <x v="367"/>
    <x v="6"/>
    <x v="4"/>
    <x v="2"/>
    <x v="251"/>
    <x v="380"/>
    <x v="0"/>
    <x v="22"/>
    <x v="0"/>
    <x v="0"/>
    <x v="465"/>
    <x v="487"/>
    <x v="482"/>
    <x v="139"/>
    <x v="34"/>
    <x v="21"/>
    <x v="39"/>
    <x v="864"/>
    <x v="0"/>
    <x v="30"/>
    <x v="16"/>
    <x v="301"/>
    <x v="14"/>
  </r>
  <r>
    <x v="357"/>
    <x v="6"/>
    <x v="4"/>
    <x v="2"/>
    <x v="251"/>
    <x v="380"/>
    <x v="0"/>
    <x v="22"/>
    <x v="0"/>
    <x v="0"/>
    <x v="455"/>
    <x v="507"/>
    <x v="501"/>
    <x v="139"/>
    <x v="34"/>
    <x v="21"/>
    <x v="39"/>
    <x v="864"/>
    <x v="0"/>
    <x v="30"/>
    <x v="16"/>
    <x v="301"/>
    <x v="14"/>
  </r>
  <r>
    <x v="463"/>
    <x v="6"/>
    <x v="4"/>
    <x v="2"/>
    <x v="251"/>
    <x v="380"/>
    <x v="0"/>
    <x v="21"/>
    <x v="0"/>
    <x v="0"/>
    <x v="1064"/>
    <x v="513"/>
    <x v="507"/>
    <x v="139"/>
    <x v="34"/>
    <x v="21"/>
    <x v="15"/>
    <x v="260"/>
    <x v="0"/>
    <x v="30"/>
    <x v="16"/>
    <x v="119"/>
    <x v="14"/>
  </r>
  <r>
    <x v="520"/>
    <x v="6"/>
    <x v="4"/>
    <x v="2"/>
    <x v="251"/>
    <x v="380"/>
    <x v="2"/>
    <x v="23"/>
    <x v="0"/>
    <x v="0"/>
    <x v="2446"/>
    <x v="513"/>
    <x v="511"/>
    <x v="139"/>
    <x v="34"/>
    <x v="21"/>
    <x v="0"/>
    <x v="15"/>
    <x v="0"/>
    <x v="30"/>
    <x v="21"/>
    <x v="13"/>
    <x v="14"/>
  </r>
  <r>
    <x v="368"/>
    <x v="6"/>
    <x v="4"/>
    <x v="2"/>
    <x v="251"/>
    <x v="380"/>
    <x v="0"/>
    <x v="22"/>
    <x v="0"/>
    <x v="0"/>
    <x v="466"/>
    <x v="525"/>
    <x v="521"/>
    <x v="139"/>
    <x v="34"/>
    <x v="21"/>
    <x v="39"/>
    <x v="864"/>
    <x v="0"/>
    <x v="30"/>
    <x v="16"/>
    <x v="301"/>
    <x v="14"/>
  </r>
  <r>
    <x v="358"/>
    <x v="6"/>
    <x v="4"/>
    <x v="2"/>
    <x v="251"/>
    <x v="380"/>
    <x v="0"/>
    <x v="22"/>
    <x v="0"/>
    <x v="0"/>
    <x v="456"/>
    <x v="545"/>
    <x v="540"/>
    <x v="139"/>
    <x v="34"/>
    <x v="21"/>
    <x v="39"/>
    <x v="864"/>
    <x v="0"/>
    <x v="30"/>
    <x v="16"/>
    <x v="301"/>
    <x v="14"/>
  </r>
  <r>
    <x v="464"/>
    <x v="6"/>
    <x v="4"/>
    <x v="2"/>
    <x v="251"/>
    <x v="380"/>
    <x v="0"/>
    <x v="21"/>
    <x v="0"/>
    <x v="0"/>
    <x v="1065"/>
    <x v="551"/>
    <x v="546"/>
    <x v="139"/>
    <x v="34"/>
    <x v="21"/>
    <x v="15"/>
    <x v="260"/>
    <x v="0"/>
    <x v="30"/>
    <x v="16"/>
    <x v="119"/>
    <x v="14"/>
  </r>
  <r>
    <x v="521"/>
    <x v="6"/>
    <x v="4"/>
    <x v="2"/>
    <x v="251"/>
    <x v="380"/>
    <x v="2"/>
    <x v="23"/>
    <x v="0"/>
    <x v="0"/>
    <x v="2447"/>
    <x v="551"/>
    <x v="549"/>
    <x v="139"/>
    <x v="34"/>
    <x v="21"/>
    <x v="0"/>
    <x v="15"/>
    <x v="0"/>
    <x v="30"/>
    <x v="21"/>
    <x v="13"/>
    <x v="14"/>
  </r>
  <r>
    <x v="369"/>
    <x v="6"/>
    <x v="4"/>
    <x v="2"/>
    <x v="251"/>
    <x v="380"/>
    <x v="0"/>
    <x v="22"/>
    <x v="0"/>
    <x v="0"/>
    <x v="467"/>
    <x v="567"/>
    <x v="559"/>
    <x v="139"/>
    <x v="34"/>
    <x v="21"/>
    <x v="39"/>
    <x v="864"/>
    <x v="0"/>
    <x v="30"/>
    <x v="16"/>
    <x v="301"/>
    <x v="14"/>
  </r>
  <r>
    <x v="359"/>
    <x v="6"/>
    <x v="4"/>
    <x v="2"/>
    <x v="251"/>
    <x v="380"/>
    <x v="0"/>
    <x v="22"/>
    <x v="0"/>
    <x v="0"/>
    <x v="457"/>
    <x v="584"/>
    <x v="582"/>
    <x v="139"/>
    <x v="34"/>
    <x v="21"/>
    <x v="39"/>
    <x v="864"/>
    <x v="0"/>
    <x v="30"/>
    <x v="16"/>
    <x v="301"/>
    <x v="14"/>
  </r>
  <r>
    <x v="465"/>
    <x v="6"/>
    <x v="4"/>
    <x v="2"/>
    <x v="251"/>
    <x v="380"/>
    <x v="0"/>
    <x v="21"/>
    <x v="0"/>
    <x v="0"/>
    <x v="1066"/>
    <x v="589"/>
    <x v="590"/>
    <x v="139"/>
    <x v="34"/>
    <x v="21"/>
    <x v="15"/>
    <x v="260"/>
    <x v="0"/>
    <x v="30"/>
    <x v="16"/>
    <x v="119"/>
    <x v="14"/>
  </r>
  <r>
    <x v="522"/>
    <x v="6"/>
    <x v="4"/>
    <x v="2"/>
    <x v="251"/>
    <x v="380"/>
    <x v="2"/>
    <x v="23"/>
    <x v="0"/>
    <x v="0"/>
    <x v="2448"/>
    <x v="589"/>
    <x v="593"/>
    <x v="139"/>
    <x v="34"/>
    <x v="21"/>
    <x v="0"/>
    <x v="15"/>
    <x v="0"/>
    <x v="30"/>
    <x v="21"/>
    <x v="13"/>
    <x v="14"/>
  </r>
  <r>
    <x v="370"/>
    <x v="6"/>
    <x v="4"/>
    <x v="2"/>
    <x v="251"/>
    <x v="380"/>
    <x v="0"/>
    <x v="22"/>
    <x v="0"/>
    <x v="0"/>
    <x v="468"/>
    <x v="604"/>
    <x v="604"/>
    <x v="139"/>
    <x v="34"/>
    <x v="21"/>
    <x v="39"/>
    <x v="864"/>
    <x v="0"/>
    <x v="30"/>
    <x v="16"/>
    <x v="301"/>
    <x v="14"/>
  </r>
  <r>
    <x v="360"/>
    <x v="6"/>
    <x v="4"/>
    <x v="2"/>
    <x v="251"/>
    <x v="380"/>
    <x v="0"/>
    <x v="22"/>
    <x v="0"/>
    <x v="0"/>
    <x v="458"/>
    <x v="621"/>
    <x v="624"/>
    <x v="139"/>
    <x v="34"/>
    <x v="21"/>
    <x v="39"/>
    <x v="864"/>
    <x v="0"/>
    <x v="30"/>
    <x v="16"/>
    <x v="301"/>
    <x v="14"/>
  </r>
  <r>
    <x v="466"/>
    <x v="6"/>
    <x v="4"/>
    <x v="2"/>
    <x v="251"/>
    <x v="380"/>
    <x v="0"/>
    <x v="21"/>
    <x v="0"/>
    <x v="0"/>
    <x v="1067"/>
    <x v="626"/>
    <x v="630"/>
    <x v="139"/>
    <x v="34"/>
    <x v="21"/>
    <x v="15"/>
    <x v="260"/>
    <x v="0"/>
    <x v="30"/>
    <x v="16"/>
    <x v="119"/>
    <x v="14"/>
  </r>
  <r>
    <x v="523"/>
    <x v="6"/>
    <x v="4"/>
    <x v="2"/>
    <x v="251"/>
    <x v="380"/>
    <x v="2"/>
    <x v="23"/>
    <x v="0"/>
    <x v="0"/>
    <x v="2449"/>
    <x v="626"/>
    <x v="633"/>
    <x v="139"/>
    <x v="34"/>
    <x v="21"/>
    <x v="0"/>
    <x v="15"/>
    <x v="0"/>
    <x v="30"/>
    <x v="21"/>
    <x v="13"/>
    <x v="14"/>
  </r>
  <r>
    <x v="371"/>
    <x v="6"/>
    <x v="4"/>
    <x v="2"/>
    <x v="251"/>
    <x v="380"/>
    <x v="0"/>
    <x v="22"/>
    <x v="0"/>
    <x v="0"/>
    <x v="469"/>
    <x v="640"/>
    <x v="642"/>
    <x v="139"/>
    <x v="34"/>
    <x v="21"/>
    <x v="39"/>
    <x v="864"/>
    <x v="0"/>
    <x v="30"/>
    <x v="16"/>
    <x v="301"/>
    <x v="14"/>
  </r>
  <r>
    <x v="372"/>
    <x v="6"/>
    <x v="4"/>
    <x v="2"/>
    <x v="251"/>
    <x v="380"/>
    <x v="0"/>
    <x v="22"/>
    <x v="0"/>
    <x v="0"/>
    <x v="470"/>
    <x v="647"/>
    <x v="651"/>
    <x v="139"/>
    <x v="34"/>
    <x v="21"/>
    <x v="39"/>
    <x v="864"/>
    <x v="0"/>
    <x v="30"/>
    <x v="16"/>
    <x v="301"/>
    <x v="14"/>
  </r>
  <r>
    <x v="467"/>
    <x v="6"/>
    <x v="4"/>
    <x v="2"/>
    <x v="251"/>
    <x v="380"/>
    <x v="0"/>
    <x v="21"/>
    <x v="0"/>
    <x v="0"/>
    <x v="1068"/>
    <x v="650"/>
    <x v="654"/>
    <x v="139"/>
    <x v="34"/>
    <x v="21"/>
    <x v="15"/>
    <x v="260"/>
    <x v="0"/>
    <x v="30"/>
    <x v="16"/>
    <x v="119"/>
    <x v="14"/>
  </r>
  <r>
    <x v="373"/>
    <x v="6"/>
    <x v="4"/>
    <x v="2"/>
    <x v="251"/>
    <x v="380"/>
    <x v="0"/>
    <x v="22"/>
    <x v="0"/>
    <x v="0"/>
    <x v="471"/>
    <x v="667"/>
    <x v="669"/>
    <x v="139"/>
    <x v="34"/>
    <x v="21"/>
    <x v="39"/>
    <x v="864"/>
    <x v="0"/>
    <x v="30"/>
    <x v="16"/>
    <x v="301"/>
    <x v="14"/>
  </r>
  <r>
    <x v="468"/>
    <x v="6"/>
    <x v="4"/>
    <x v="2"/>
    <x v="251"/>
    <x v="380"/>
    <x v="0"/>
    <x v="21"/>
    <x v="0"/>
    <x v="0"/>
    <x v="1069"/>
    <x v="674"/>
    <x v="676"/>
    <x v="139"/>
    <x v="34"/>
    <x v="21"/>
    <x v="15"/>
    <x v="260"/>
    <x v="0"/>
    <x v="30"/>
    <x v="16"/>
    <x v="119"/>
    <x v="14"/>
  </r>
  <r>
    <x v="3153"/>
    <x v="6"/>
    <x v="4"/>
    <x v="2"/>
    <x v="251"/>
    <x v="380"/>
    <x v="1"/>
    <x v="22"/>
    <x v="0"/>
    <x v="0"/>
    <x v="3546"/>
    <x v="691"/>
    <x v="695"/>
    <x v="139"/>
    <x v="34"/>
    <x v="21"/>
    <x v="16"/>
    <x v="317"/>
    <x v="0"/>
    <x v="30"/>
    <x v="16"/>
    <x v="134"/>
    <x v="14"/>
  </r>
  <r>
    <x v="3390"/>
    <x v="6"/>
    <x v="4"/>
    <x v="2"/>
    <x v="251"/>
    <x v="380"/>
    <x v="1"/>
    <x v="21"/>
    <x v="0"/>
    <x v="0"/>
    <x v="3781"/>
    <x v="691"/>
    <x v="695"/>
    <x v="139"/>
    <x v="34"/>
    <x v="21"/>
    <x v="2"/>
    <x v="52"/>
    <x v="0"/>
    <x v="30"/>
    <x v="16"/>
    <x v="34"/>
    <x v="14"/>
  </r>
  <r>
    <x v="3155"/>
    <x v="6"/>
    <x v="4"/>
    <x v="2"/>
    <x v="251"/>
    <x v="380"/>
    <x v="1"/>
    <x v="22"/>
    <x v="0"/>
    <x v="0"/>
    <x v="3548"/>
    <x v="708"/>
    <x v="713"/>
    <x v="139"/>
    <x v="34"/>
    <x v="21"/>
    <x v="16"/>
    <x v="317"/>
    <x v="0"/>
    <x v="30"/>
    <x v="16"/>
    <x v="134"/>
    <x v="14"/>
  </r>
  <r>
    <x v="374"/>
    <x v="6"/>
    <x v="4"/>
    <x v="1"/>
    <x v="269"/>
    <x v="544"/>
    <x v="0"/>
    <x v="22"/>
    <x v="0"/>
    <x v="0"/>
    <x v="472"/>
    <x v="52"/>
    <x v="49"/>
    <x v="195"/>
    <x v="34"/>
    <x v="21"/>
    <x v="39"/>
    <x v="959"/>
    <x v="0"/>
    <x v="30"/>
    <x v="16"/>
    <x v="301"/>
    <x v="14"/>
  </r>
  <r>
    <x v="482"/>
    <x v="6"/>
    <x v="4"/>
    <x v="1"/>
    <x v="269"/>
    <x v="544"/>
    <x v="0"/>
    <x v="21"/>
    <x v="0"/>
    <x v="0"/>
    <x v="1114"/>
    <x v="61"/>
    <x v="55"/>
    <x v="195"/>
    <x v="34"/>
    <x v="21"/>
    <x v="15"/>
    <x v="329"/>
    <x v="0"/>
    <x v="30"/>
    <x v="16"/>
    <x v="119"/>
    <x v="14"/>
  </r>
  <r>
    <x v="375"/>
    <x v="6"/>
    <x v="4"/>
    <x v="1"/>
    <x v="269"/>
    <x v="544"/>
    <x v="0"/>
    <x v="22"/>
    <x v="0"/>
    <x v="0"/>
    <x v="473"/>
    <x v="69"/>
    <x v="61"/>
    <x v="195"/>
    <x v="34"/>
    <x v="21"/>
    <x v="39"/>
    <x v="959"/>
    <x v="0"/>
    <x v="30"/>
    <x v="16"/>
    <x v="301"/>
    <x v="14"/>
  </r>
  <r>
    <x v="376"/>
    <x v="6"/>
    <x v="4"/>
    <x v="1"/>
    <x v="269"/>
    <x v="544"/>
    <x v="0"/>
    <x v="22"/>
    <x v="0"/>
    <x v="0"/>
    <x v="474"/>
    <x v="84"/>
    <x v="77"/>
    <x v="195"/>
    <x v="34"/>
    <x v="21"/>
    <x v="39"/>
    <x v="959"/>
    <x v="0"/>
    <x v="30"/>
    <x v="16"/>
    <x v="301"/>
    <x v="14"/>
  </r>
  <r>
    <x v="377"/>
    <x v="6"/>
    <x v="4"/>
    <x v="1"/>
    <x v="269"/>
    <x v="544"/>
    <x v="0"/>
    <x v="22"/>
    <x v="0"/>
    <x v="0"/>
    <x v="475"/>
    <x v="105"/>
    <x v="100"/>
    <x v="195"/>
    <x v="34"/>
    <x v="21"/>
    <x v="39"/>
    <x v="959"/>
    <x v="0"/>
    <x v="30"/>
    <x v="21"/>
    <x v="326"/>
    <x v="14"/>
  </r>
  <r>
    <x v="483"/>
    <x v="6"/>
    <x v="4"/>
    <x v="1"/>
    <x v="269"/>
    <x v="544"/>
    <x v="0"/>
    <x v="21"/>
    <x v="0"/>
    <x v="0"/>
    <x v="1115"/>
    <x v="109"/>
    <x v="100"/>
    <x v="195"/>
    <x v="34"/>
    <x v="21"/>
    <x v="15"/>
    <x v="329"/>
    <x v="0"/>
    <x v="30"/>
    <x v="16"/>
    <x v="119"/>
    <x v="14"/>
  </r>
  <r>
    <x v="4074"/>
    <x v="6"/>
    <x v="4"/>
    <x v="1"/>
    <x v="269"/>
    <x v="544"/>
    <x v="0"/>
    <x v="22"/>
    <x v="0"/>
    <x v="0"/>
    <x v="476"/>
    <x v="123"/>
    <x v="120"/>
    <x v="195"/>
    <x v="34"/>
    <x v="21"/>
    <x v="39"/>
    <x v="959"/>
    <x v="0"/>
    <x v="30"/>
    <x v="21"/>
    <x v="326"/>
    <x v="14"/>
  </r>
  <r>
    <x v="378"/>
    <x v="6"/>
    <x v="4"/>
    <x v="1"/>
    <x v="269"/>
    <x v="544"/>
    <x v="0"/>
    <x v="22"/>
    <x v="0"/>
    <x v="0"/>
    <x v="477"/>
    <x v="144"/>
    <x v="139"/>
    <x v="195"/>
    <x v="34"/>
    <x v="21"/>
    <x v="39"/>
    <x v="959"/>
    <x v="0"/>
    <x v="30"/>
    <x v="21"/>
    <x v="326"/>
    <x v="14"/>
  </r>
  <r>
    <x v="484"/>
    <x v="6"/>
    <x v="4"/>
    <x v="1"/>
    <x v="269"/>
    <x v="544"/>
    <x v="0"/>
    <x v="21"/>
    <x v="0"/>
    <x v="0"/>
    <x v="1116"/>
    <x v="151"/>
    <x v="144"/>
    <x v="195"/>
    <x v="34"/>
    <x v="21"/>
    <x v="15"/>
    <x v="329"/>
    <x v="0"/>
    <x v="30"/>
    <x v="16"/>
    <x v="119"/>
    <x v="14"/>
  </r>
  <r>
    <x v="379"/>
    <x v="6"/>
    <x v="4"/>
    <x v="1"/>
    <x v="269"/>
    <x v="544"/>
    <x v="0"/>
    <x v="22"/>
    <x v="0"/>
    <x v="0"/>
    <x v="478"/>
    <x v="162"/>
    <x v="161"/>
    <x v="195"/>
    <x v="34"/>
    <x v="21"/>
    <x v="39"/>
    <x v="959"/>
    <x v="0"/>
    <x v="30"/>
    <x v="21"/>
    <x v="326"/>
    <x v="14"/>
  </r>
  <r>
    <x v="390"/>
    <x v="6"/>
    <x v="4"/>
    <x v="1"/>
    <x v="269"/>
    <x v="544"/>
    <x v="0"/>
    <x v="22"/>
    <x v="0"/>
    <x v="0"/>
    <x v="489"/>
    <x v="183"/>
    <x v="183"/>
    <x v="195"/>
    <x v="34"/>
    <x v="21"/>
    <x v="39"/>
    <x v="959"/>
    <x v="0"/>
    <x v="30"/>
    <x v="21"/>
    <x v="326"/>
    <x v="14"/>
  </r>
  <r>
    <x v="485"/>
    <x v="6"/>
    <x v="4"/>
    <x v="1"/>
    <x v="269"/>
    <x v="544"/>
    <x v="0"/>
    <x v="21"/>
    <x v="0"/>
    <x v="0"/>
    <x v="1117"/>
    <x v="195"/>
    <x v="189"/>
    <x v="195"/>
    <x v="34"/>
    <x v="21"/>
    <x v="15"/>
    <x v="329"/>
    <x v="0"/>
    <x v="30"/>
    <x v="16"/>
    <x v="119"/>
    <x v="14"/>
  </r>
  <r>
    <x v="380"/>
    <x v="6"/>
    <x v="4"/>
    <x v="1"/>
    <x v="269"/>
    <x v="544"/>
    <x v="0"/>
    <x v="22"/>
    <x v="0"/>
    <x v="0"/>
    <x v="479"/>
    <x v="207"/>
    <x v="205"/>
    <x v="195"/>
    <x v="34"/>
    <x v="21"/>
    <x v="39"/>
    <x v="959"/>
    <x v="0"/>
    <x v="30"/>
    <x v="21"/>
    <x v="326"/>
    <x v="14"/>
  </r>
  <r>
    <x v="391"/>
    <x v="6"/>
    <x v="4"/>
    <x v="1"/>
    <x v="269"/>
    <x v="544"/>
    <x v="0"/>
    <x v="22"/>
    <x v="0"/>
    <x v="0"/>
    <x v="490"/>
    <x v="227"/>
    <x v="227"/>
    <x v="195"/>
    <x v="34"/>
    <x v="21"/>
    <x v="39"/>
    <x v="959"/>
    <x v="0"/>
    <x v="30"/>
    <x v="21"/>
    <x v="326"/>
    <x v="14"/>
  </r>
  <r>
    <x v="486"/>
    <x v="6"/>
    <x v="4"/>
    <x v="1"/>
    <x v="269"/>
    <x v="544"/>
    <x v="0"/>
    <x v="21"/>
    <x v="0"/>
    <x v="0"/>
    <x v="1118"/>
    <x v="238"/>
    <x v="235"/>
    <x v="195"/>
    <x v="34"/>
    <x v="21"/>
    <x v="15"/>
    <x v="329"/>
    <x v="0"/>
    <x v="30"/>
    <x v="16"/>
    <x v="119"/>
    <x v="14"/>
  </r>
  <r>
    <x v="381"/>
    <x v="6"/>
    <x v="4"/>
    <x v="1"/>
    <x v="269"/>
    <x v="544"/>
    <x v="0"/>
    <x v="22"/>
    <x v="0"/>
    <x v="0"/>
    <x v="480"/>
    <x v="250"/>
    <x v="249"/>
    <x v="195"/>
    <x v="34"/>
    <x v="21"/>
    <x v="39"/>
    <x v="959"/>
    <x v="0"/>
    <x v="30"/>
    <x v="21"/>
    <x v="326"/>
    <x v="14"/>
  </r>
  <r>
    <x v="392"/>
    <x v="6"/>
    <x v="4"/>
    <x v="1"/>
    <x v="269"/>
    <x v="544"/>
    <x v="0"/>
    <x v="22"/>
    <x v="0"/>
    <x v="0"/>
    <x v="491"/>
    <x v="271"/>
    <x v="270"/>
    <x v="195"/>
    <x v="34"/>
    <x v="21"/>
    <x v="39"/>
    <x v="959"/>
    <x v="0"/>
    <x v="30"/>
    <x v="21"/>
    <x v="326"/>
    <x v="14"/>
  </r>
  <r>
    <x v="487"/>
    <x v="6"/>
    <x v="4"/>
    <x v="1"/>
    <x v="269"/>
    <x v="544"/>
    <x v="0"/>
    <x v="21"/>
    <x v="0"/>
    <x v="0"/>
    <x v="1119"/>
    <x v="281"/>
    <x v="278"/>
    <x v="195"/>
    <x v="34"/>
    <x v="21"/>
    <x v="15"/>
    <x v="329"/>
    <x v="0"/>
    <x v="30"/>
    <x v="16"/>
    <x v="119"/>
    <x v="14"/>
  </r>
  <r>
    <x v="382"/>
    <x v="6"/>
    <x v="4"/>
    <x v="1"/>
    <x v="269"/>
    <x v="544"/>
    <x v="0"/>
    <x v="22"/>
    <x v="0"/>
    <x v="0"/>
    <x v="481"/>
    <x v="292"/>
    <x v="293"/>
    <x v="195"/>
    <x v="34"/>
    <x v="21"/>
    <x v="39"/>
    <x v="959"/>
    <x v="0"/>
    <x v="30"/>
    <x v="21"/>
    <x v="326"/>
    <x v="14"/>
  </r>
  <r>
    <x v="393"/>
    <x v="6"/>
    <x v="4"/>
    <x v="1"/>
    <x v="269"/>
    <x v="544"/>
    <x v="0"/>
    <x v="22"/>
    <x v="0"/>
    <x v="0"/>
    <x v="492"/>
    <x v="314"/>
    <x v="315"/>
    <x v="195"/>
    <x v="34"/>
    <x v="21"/>
    <x v="39"/>
    <x v="959"/>
    <x v="0"/>
    <x v="30"/>
    <x v="21"/>
    <x v="326"/>
    <x v="14"/>
  </r>
  <r>
    <x v="488"/>
    <x v="6"/>
    <x v="4"/>
    <x v="1"/>
    <x v="269"/>
    <x v="544"/>
    <x v="0"/>
    <x v="21"/>
    <x v="0"/>
    <x v="0"/>
    <x v="1120"/>
    <x v="324"/>
    <x v="322"/>
    <x v="195"/>
    <x v="34"/>
    <x v="21"/>
    <x v="15"/>
    <x v="329"/>
    <x v="0"/>
    <x v="30"/>
    <x v="16"/>
    <x v="119"/>
    <x v="14"/>
  </r>
  <r>
    <x v="383"/>
    <x v="6"/>
    <x v="4"/>
    <x v="1"/>
    <x v="269"/>
    <x v="544"/>
    <x v="0"/>
    <x v="22"/>
    <x v="0"/>
    <x v="0"/>
    <x v="482"/>
    <x v="335"/>
    <x v="337"/>
    <x v="195"/>
    <x v="34"/>
    <x v="21"/>
    <x v="39"/>
    <x v="959"/>
    <x v="0"/>
    <x v="30"/>
    <x v="21"/>
    <x v="326"/>
    <x v="14"/>
  </r>
  <r>
    <x v="3609"/>
    <x v="6"/>
    <x v="4"/>
    <x v="1"/>
    <x v="269"/>
    <x v="544"/>
    <x v="0"/>
    <x v="22"/>
    <x v="0"/>
    <x v="0"/>
    <x v="493"/>
    <x v="361"/>
    <x v="359"/>
    <x v="195"/>
    <x v="34"/>
    <x v="21"/>
    <x v="39"/>
    <x v="959"/>
    <x v="0"/>
    <x v="30"/>
    <x v="21"/>
    <x v="326"/>
    <x v="14"/>
  </r>
  <r>
    <x v="489"/>
    <x v="6"/>
    <x v="4"/>
    <x v="1"/>
    <x v="269"/>
    <x v="544"/>
    <x v="0"/>
    <x v="21"/>
    <x v="0"/>
    <x v="0"/>
    <x v="1121"/>
    <x v="371"/>
    <x v="366"/>
    <x v="195"/>
    <x v="34"/>
    <x v="21"/>
    <x v="15"/>
    <x v="329"/>
    <x v="0"/>
    <x v="30"/>
    <x v="16"/>
    <x v="119"/>
    <x v="14"/>
  </r>
  <r>
    <x v="384"/>
    <x v="6"/>
    <x v="4"/>
    <x v="1"/>
    <x v="269"/>
    <x v="544"/>
    <x v="0"/>
    <x v="22"/>
    <x v="0"/>
    <x v="0"/>
    <x v="483"/>
    <x v="385"/>
    <x v="382"/>
    <x v="195"/>
    <x v="34"/>
    <x v="21"/>
    <x v="39"/>
    <x v="959"/>
    <x v="0"/>
    <x v="30"/>
    <x v="21"/>
    <x v="326"/>
    <x v="14"/>
  </r>
  <r>
    <x v="3952"/>
    <x v="6"/>
    <x v="4"/>
    <x v="1"/>
    <x v="269"/>
    <x v="544"/>
    <x v="1"/>
    <x v="22"/>
    <x v="0"/>
    <x v="0"/>
    <x v="4039"/>
    <x v="407"/>
    <x v="405"/>
    <x v="195"/>
    <x v="34"/>
    <x v="21"/>
    <x v="16"/>
    <x v="393"/>
    <x v="0"/>
    <x v="30"/>
    <x v="21"/>
    <x v="157"/>
    <x v="14"/>
  </r>
  <r>
    <x v="3515"/>
    <x v="6"/>
    <x v="4"/>
    <x v="1"/>
    <x v="269"/>
    <x v="544"/>
    <x v="2"/>
    <x v="22"/>
    <x v="0"/>
    <x v="0"/>
    <x v="494"/>
    <x v="411"/>
    <x v="408"/>
    <x v="195"/>
    <x v="34"/>
    <x v="21"/>
    <x v="37"/>
    <x v="840"/>
    <x v="0"/>
    <x v="30"/>
    <x v="21"/>
    <x v="298"/>
    <x v="14"/>
  </r>
  <r>
    <x v="490"/>
    <x v="6"/>
    <x v="4"/>
    <x v="1"/>
    <x v="269"/>
    <x v="544"/>
    <x v="0"/>
    <x v="21"/>
    <x v="0"/>
    <x v="0"/>
    <x v="1122"/>
    <x v="417"/>
    <x v="412"/>
    <x v="195"/>
    <x v="34"/>
    <x v="21"/>
    <x v="15"/>
    <x v="329"/>
    <x v="0"/>
    <x v="30"/>
    <x v="16"/>
    <x v="119"/>
    <x v="14"/>
  </r>
  <r>
    <x v="385"/>
    <x v="6"/>
    <x v="4"/>
    <x v="1"/>
    <x v="269"/>
    <x v="544"/>
    <x v="0"/>
    <x v="22"/>
    <x v="0"/>
    <x v="0"/>
    <x v="484"/>
    <x v="428"/>
    <x v="426"/>
    <x v="195"/>
    <x v="34"/>
    <x v="21"/>
    <x v="39"/>
    <x v="959"/>
    <x v="0"/>
    <x v="30"/>
    <x v="21"/>
    <x v="326"/>
    <x v="14"/>
  </r>
  <r>
    <x v="394"/>
    <x v="6"/>
    <x v="4"/>
    <x v="1"/>
    <x v="269"/>
    <x v="544"/>
    <x v="0"/>
    <x v="22"/>
    <x v="0"/>
    <x v="0"/>
    <x v="495"/>
    <x v="449"/>
    <x v="449"/>
    <x v="195"/>
    <x v="34"/>
    <x v="21"/>
    <x v="39"/>
    <x v="959"/>
    <x v="0"/>
    <x v="30"/>
    <x v="21"/>
    <x v="326"/>
    <x v="14"/>
  </r>
  <r>
    <x v="491"/>
    <x v="6"/>
    <x v="4"/>
    <x v="1"/>
    <x v="269"/>
    <x v="544"/>
    <x v="0"/>
    <x v="21"/>
    <x v="0"/>
    <x v="0"/>
    <x v="1123"/>
    <x v="458"/>
    <x v="455"/>
    <x v="195"/>
    <x v="34"/>
    <x v="21"/>
    <x v="15"/>
    <x v="329"/>
    <x v="0"/>
    <x v="30"/>
    <x v="16"/>
    <x v="119"/>
    <x v="14"/>
  </r>
  <r>
    <x v="386"/>
    <x v="6"/>
    <x v="4"/>
    <x v="1"/>
    <x v="269"/>
    <x v="544"/>
    <x v="0"/>
    <x v="22"/>
    <x v="0"/>
    <x v="0"/>
    <x v="485"/>
    <x v="469"/>
    <x v="467"/>
    <x v="195"/>
    <x v="34"/>
    <x v="21"/>
    <x v="39"/>
    <x v="959"/>
    <x v="0"/>
    <x v="30"/>
    <x v="21"/>
    <x v="326"/>
    <x v="14"/>
  </r>
  <r>
    <x v="395"/>
    <x v="6"/>
    <x v="4"/>
    <x v="1"/>
    <x v="269"/>
    <x v="544"/>
    <x v="0"/>
    <x v="22"/>
    <x v="0"/>
    <x v="0"/>
    <x v="496"/>
    <x v="490"/>
    <x v="491"/>
    <x v="195"/>
    <x v="34"/>
    <x v="21"/>
    <x v="39"/>
    <x v="959"/>
    <x v="0"/>
    <x v="30"/>
    <x v="21"/>
    <x v="326"/>
    <x v="14"/>
  </r>
  <r>
    <x v="492"/>
    <x v="6"/>
    <x v="4"/>
    <x v="1"/>
    <x v="269"/>
    <x v="544"/>
    <x v="0"/>
    <x v="21"/>
    <x v="0"/>
    <x v="0"/>
    <x v="1124"/>
    <x v="500"/>
    <x v="496"/>
    <x v="195"/>
    <x v="34"/>
    <x v="21"/>
    <x v="15"/>
    <x v="329"/>
    <x v="0"/>
    <x v="30"/>
    <x v="16"/>
    <x v="119"/>
    <x v="14"/>
  </r>
  <r>
    <x v="387"/>
    <x v="6"/>
    <x v="4"/>
    <x v="1"/>
    <x v="269"/>
    <x v="544"/>
    <x v="0"/>
    <x v="22"/>
    <x v="0"/>
    <x v="0"/>
    <x v="486"/>
    <x v="510"/>
    <x v="507"/>
    <x v="195"/>
    <x v="34"/>
    <x v="21"/>
    <x v="39"/>
    <x v="959"/>
    <x v="0"/>
    <x v="30"/>
    <x v="21"/>
    <x v="326"/>
    <x v="14"/>
  </r>
  <r>
    <x v="396"/>
    <x v="6"/>
    <x v="4"/>
    <x v="1"/>
    <x v="269"/>
    <x v="544"/>
    <x v="0"/>
    <x v="22"/>
    <x v="0"/>
    <x v="0"/>
    <x v="497"/>
    <x v="529"/>
    <x v="527"/>
    <x v="195"/>
    <x v="34"/>
    <x v="21"/>
    <x v="39"/>
    <x v="959"/>
    <x v="0"/>
    <x v="30"/>
    <x v="21"/>
    <x v="326"/>
    <x v="14"/>
  </r>
  <r>
    <x v="493"/>
    <x v="6"/>
    <x v="4"/>
    <x v="1"/>
    <x v="269"/>
    <x v="544"/>
    <x v="0"/>
    <x v="21"/>
    <x v="0"/>
    <x v="0"/>
    <x v="1125"/>
    <x v="538"/>
    <x v="534"/>
    <x v="195"/>
    <x v="34"/>
    <x v="21"/>
    <x v="15"/>
    <x v="329"/>
    <x v="0"/>
    <x v="30"/>
    <x v="16"/>
    <x v="119"/>
    <x v="14"/>
  </r>
  <r>
    <x v="388"/>
    <x v="6"/>
    <x v="4"/>
    <x v="1"/>
    <x v="269"/>
    <x v="544"/>
    <x v="0"/>
    <x v="22"/>
    <x v="0"/>
    <x v="0"/>
    <x v="487"/>
    <x v="548"/>
    <x v="546"/>
    <x v="195"/>
    <x v="34"/>
    <x v="21"/>
    <x v="39"/>
    <x v="959"/>
    <x v="0"/>
    <x v="30"/>
    <x v="21"/>
    <x v="326"/>
    <x v="14"/>
  </r>
  <r>
    <x v="397"/>
    <x v="6"/>
    <x v="4"/>
    <x v="1"/>
    <x v="269"/>
    <x v="544"/>
    <x v="0"/>
    <x v="22"/>
    <x v="0"/>
    <x v="0"/>
    <x v="498"/>
    <x v="569"/>
    <x v="565"/>
    <x v="195"/>
    <x v="34"/>
    <x v="21"/>
    <x v="39"/>
    <x v="959"/>
    <x v="0"/>
    <x v="30"/>
    <x v="21"/>
    <x v="326"/>
    <x v="14"/>
  </r>
  <r>
    <x v="494"/>
    <x v="6"/>
    <x v="4"/>
    <x v="1"/>
    <x v="269"/>
    <x v="544"/>
    <x v="0"/>
    <x v="21"/>
    <x v="0"/>
    <x v="0"/>
    <x v="1126"/>
    <x v="578"/>
    <x v="574"/>
    <x v="195"/>
    <x v="34"/>
    <x v="21"/>
    <x v="15"/>
    <x v="329"/>
    <x v="0"/>
    <x v="30"/>
    <x v="16"/>
    <x v="119"/>
    <x v="14"/>
  </r>
  <r>
    <x v="389"/>
    <x v="6"/>
    <x v="4"/>
    <x v="1"/>
    <x v="269"/>
    <x v="544"/>
    <x v="0"/>
    <x v="22"/>
    <x v="0"/>
    <x v="0"/>
    <x v="488"/>
    <x v="587"/>
    <x v="590"/>
    <x v="195"/>
    <x v="34"/>
    <x v="21"/>
    <x v="39"/>
    <x v="959"/>
    <x v="0"/>
    <x v="30"/>
    <x v="21"/>
    <x v="326"/>
    <x v="14"/>
  </r>
  <r>
    <x v="398"/>
    <x v="6"/>
    <x v="4"/>
    <x v="1"/>
    <x v="269"/>
    <x v="544"/>
    <x v="0"/>
    <x v="22"/>
    <x v="0"/>
    <x v="0"/>
    <x v="499"/>
    <x v="608"/>
    <x v="611"/>
    <x v="195"/>
    <x v="34"/>
    <x v="21"/>
    <x v="39"/>
    <x v="959"/>
    <x v="0"/>
    <x v="30"/>
    <x v="16"/>
    <x v="301"/>
    <x v="14"/>
  </r>
  <r>
    <x v="495"/>
    <x v="6"/>
    <x v="4"/>
    <x v="1"/>
    <x v="269"/>
    <x v="544"/>
    <x v="0"/>
    <x v="21"/>
    <x v="0"/>
    <x v="0"/>
    <x v="1127"/>
    <x v="615"/>
    <x v="618"/>
    <x v="195"/>
    <x v="34"/>
    <x v="21"/>
    <x v="15"/>
    <x v="329"/>
    <x v="0"/>
    <x v="30"/>
    <x v="16"/>
    <x v="119"/>
    <x v="14"/>
  </r>
  <r>
    <x v="399"/>
    <x v="6"/>
    <x v="4"/>
    <x v="1"/>
    <x v="269"/>
    <x v="544"/>
    <x v="0"/>
    <x v="22"/>
    <x v="0"/>
    <x v="0"/>
    <x v="500"/>
    <x v="637"/>
    <x v="640"/>
    <x v="195"/>
    <x v="34"/>
    <x v="21"/>
    <x v="39"/>
    <x v="959"/>
    <x v="0"/>
    <x v="30"/>
    <x v="16"/>
    <x v="301"/>
    <x v="14"/>
  </r>
  <r>
    <x v="496"/>
    <x v="6"/>
    <x v="4"/>
    <x v="1"/>
    <x v="269"/>
    <x v="544"/>
    <x v="0"/>
    <x v="21"/>
    <x v="0"/>
    <x v="0"/>
    <x v="1128"/>
    <x v="643"/>
    <x v="645"/>
    <x v="195"/>
    <x v="34"/>
    <x v="21"/>
    <x v="15"/>
    <x v="329"/>
    <x v="0"/>
    <x v="30"/>
    <x v="16"/>
    <x v="119"/>
    <x v="14"/>
  </r>
  <r>
    <x v="400"/>
    <x v="6"/>
    <x v="4"/>
    <x v="1"/>
    <x v="269"/>
    <x v="544"/>
    <x v="0"/>
    <x v="22"/>
    <x v="0"/>
    <x v="0"/>
    <x v="501"/>
    <x v="657"/>
    <x v="661"/>
    <x v="195"/>
    <x v="34"/>
    <x v="21"/>
    <x v="39"/>
    <x v="959"/>
    <x v="0"/>
    <x v="30"/>
    <x v="16"/>
    <x v="301"/>
    <x v="14"/>
  </r>
  <r>
    <x v="497"/>
    <x v="6"/>
    <x v="4"/>
    <x v="1"/>
    <x v="269"/>
    <x v="544"/>
    <x v="0"/>
    <x v="21"/>
    <x v="0"/>
    <x v="0"/>
    <x v="1129"/>
    <x v="667"/>
    <x v="669"/>
    <x v="195"/>
    <x v="34"/>
    <x v="21"/>
    <x v="15"/>
    <x v="329"/>
    <x v="0"/>
    <x v="30"/>
    <x v="16"/>
    <x v="119"/>
    <x v="14"/>
  </r>
  <r>
    <x v="3152"/>
    <x v="6"/>
    <x v="4"/>
    <x v="1"/>
    <x v="269"/>
    <x v="544"/>
    <x v="1"/>
    <x v="22"/>
    <x v="0"/>
    <x v="0"/>
    <x v="3545"/>
    <x v="682"/>
    <x v="686"/>
    <x v="195"/>
    <x v="34"/>
    <x v="21"/>
    <x v="16"/>
    <x v="393"/>
    <x v="0"/>
    <x v="30"/>
    <x v="16"/>
    <x v="134"/>
    <x v="14"/>
  </r>
  <r>
    <x v="3389"/>
    <x v="6"/>
    <x v="4"/>
    <x v="1"/>
    <x v="269"/>
    <x v="544"/>
    <x v="1"/>
    <x v="21"/>
    <x v="0"/>
    <x v="0"/>
    <x v="3780"/>
    <x v="682"/>
    <x v="686"/>
    <x v="195"/>
    <x v="34"/>
    <x v="21"/>
    <x v="2"/>
    <x v="69"/>
    <x v="0"/>
    <x v="30"/>
    <x v="16"/>
    <x v="34"/>
    <x v="14"/>
  </r>
  <r>
    <x v="3154"/>
    <x v="6"/>
    <x v="4"/>
    <x v="1"/>
    <x v="269"/>
    <x v="544"/>
    <x v="1"/>
    <x v="22"/>
    <x v="0"/>
    <x v="0"/>
    <x v="3547"/>
    <x v="701"/>
    <x v="706"/>
    <x v="195"/>
    <x v="34"/>
    <x v="21"/>
    <x v="16"/>
    <x v="393"/>
    <x v="0"/>
    <x v="30"/>
    <x v="16"/>
    <x v="134"/>
    <x v="14"/>
  </r>
  <r>
    <x v="4073"/>
    <x v="6"/>
    <x v="4"/>
    <x v="1"/>
    <x v="271"/>
    <x v="546"/>
    <x v="0"/>
    <x v="22"/>
    <x v="0"/>
    <x v="0"/>
    <x v="1754"/>
    <x v="30"/>
    <x v="30"/>
    <x v="319"/>
    <x v="34"/>
    <x v="21"/>
    <x v="39"/>
    <x v="1118"/>
    <x v="0"/>
    <x v="30"/>
    <x v="24"/>
    <x v="340"/>
    <x v="14"/>
  </r>
  <r>
    <x v="524"/>
    <x v="6"/>
    <x v="4"/>
    <x v="1"/>
    <x v="271"/>
    <x v="546"/>
    <x v="2"/>
    <x v="23"/>
    <x v="0"/>
    <x v="0"/>
    <x v="2450"/>
    <x v="101"/>
    <x v="95"/>
    <x v="319"/>
    <x v="34"/>
    <x v="21"/>
    <x v="0"/>
    <x v="38"/>
    <x v="0"/>
    <x v="30"/>
    <x v="21"/>
    <x v="13"/>
    <x v="14"/>
  </r>
  <r>
    <x v="525"/>
    <x v="6"/>
    <x v="4"/>
    <x v="1"/>
    <x v="271"/>
    <x v="546"/>
    <x v="2"/>
    <x v="23"/>
    <x v="0"/>
    <x v="0"/>
    <x v="2451"/>
    <x v="144"/>
    <x v="139"/>
    <x v="319"/>
    <x v="34"/>
    <x v="21"/>
    <x v="0"/>
    <x v="38"/>
    <x v="0"/>
    <x v="30"/>
    <x v="21"/>
    <x v="13"/>
    <x v="14"/>
  </r>
  <r>
    <x v="526"/>
    <x v="6"/>
    <x v="4"/>
    <x v="1"/>
    <x v="271"/>
    <x v="546"/>
    <x v="2"/>
    <x v="23"/>
    <x v="0"/>
    <x v="0"/>
    <x v="2452"/>
    <x v="188"/>
    <x v="186"/>
    <x v="319"/>
    <x v="34"/>
    <x v="21"/>
    <x v="0"/>
    <x v="38"/>
    <x v="0"/>
    <x v="30"/>
    <x v="21"/>
    <x v="13"/>
    <x v="14"/>
  </r>
  <r>
    <x v="527"/>
    <x v="6"/>
    <x v="4"/>
    <x v="1"/>
    <x v="271"/>
    <x v="546"/>
    <x v="2"/>
    <x v="23"/>
    <x v="0"/>
    <x v="0"/>
    <x v="2453"/>
    <x v="231"/>
    <x v="231"/>
    <x v="319"/>
    <x v="34"/>
    <x v="21"/>
    <x v="0"/>
    <x v="38"/>
    <x v="0"/>
    <x v="30"/>
    <x v="21"/>
    <x v="13"/>
    <x v="14"/>
  </r>
  <r>
    <x v="528"/>
    <x v="6"/>
    <x v="4"/>
    <x v="1"/>
    <x v="271"/>
    <x v="546"/>
    <x v="2"/>
    <x v="23"/>
    <x v="0"/>
    <x v="0"/>
    <x v="2454"/>
    <x v="274"/>
    <x v="274"/>
    <x v="319"/>
    <x v="34"/>
    <x v="21"/>
    <x v="0"/>
    <x v="38"/>
    <x v="0"/>
    <x v="30"/>
    <x v="21"/>
    <x v="13"/>
    <x v="14"/>
  </r>
  <r>
    <x v="529"/>
    <x v="6"/>
    <x v="4"/>
    <x v="1"/>
    <x v="271"/>
    <x v="546"/>
    <x v="2"/>
    <x v="23"/>
    <x v="0"/>
    <x v="0"/>
    <x v="2455"/>
    <x v="317"/>
    <x v="318"/>
    <x v="319"/>
    <x v="34"/>
    <x v="21"/>
    <x v="0"/>
    <x v="38"/>
    <x v="0"/>
    <x v="30"/>
    <x v="21"/>
    <x v="13"/>
    <x v="14"/>
  </r>
  <r>
    <x v="530"/>
    <x v="6"/>
    <x v="4"/>
    <x v="1"/>
    <x v="271"/>
    <x v="546"/>
    <x v="2"/>
    <x v="23"/>
    <x v="0"/>
    <x v="0"/>
    <x v="2456"/>
    <x v="411"/>
    <x v="408"/>
    <x v="319"/>
    <x v="34"/>
    <x v="21"/>
    <x v="0"/>
    <x v="38"/>
    <x v="0"/>
    <x v="30"/>
    <x v="21"/>
    <x v="13"/>
    <x v="14"/>
  </r>
  <r>
    <x v="531"/>
    <x v="6"/>
    <x v="4"/>
    <x v="1"/>
    <x v="271"/>
    <x v="546"/>
    <x v="2"/>
    <x v="23"/>
    <x v="0"/>
    <x v="0"/>
    <x v="2457"/>
    <x v="452"/>
    <x v="452"/>
    <x v="319"/>
    <x v="34"/>
    <x v="21"/>
    <x v="0"/>
    <x v="38"/>
    <x v="0"/>
    <x v="30"/>
    <x v="21"/>
    <x v="13"/>
    <x v="14"/>
  </r>
  <r>
    <x v="532"/>
    <x v="6"/>
    <x v="4"/>
    <x v="1"/>
    <x v="271"/>
    <x v="546"/>
    <x v="2"/>
    <x v="23"/>
    <x v="0"/>
    <x v="0"/>
    <x v="2458"/>
    <x v="494"/>
    <x v="494"/>
    <x v="319"/>
    <x v="34"/>
    <x v="21"/>
    <x v="0"/>
    <x v="38"/>
    <x v="0"/>
    <x v="30"/>
    <x v="21"/>
    <x v="13"/>
    <x v="14"/>
  </r>
  <r>
    <x v="533"/>
    <x v="6"/>
    <x v="4"/>
    <x v="1"/>
    <x v="271"/>
    <x v="546"/>
    <x v="2"/>
    <x v="23"/>
    <x v="0"/>
    <x v="0"/>
    <x v="2459"/>
    <x v="532"/>
    <x v="531"/>
    <x v="319"/>
    <x v="34"/>
    <x v="21"/>
    <x v="0"/>
    <x v="38"/>
    <x v="0"/>
    <x v="30"/>
    <x v="21"/>
    <x v="13"/>
    <x v="14"/>
  </r>
  <r>
    <x v="534"/>
    <x v="6"/>
    <x v="4"/>
    <x v="1"/>
    <x v="271"/>
    <x v="546"/>
    <x v="2"/>
    <x v="23"/>
    <x v="0"/>
    <x v="0"/>
    <x v="2460"/>
    <x v="573"/>
    <x v="569"/>
    <x v="319"/>
    <x v="34"/>
    <x v="21"/>
    <x v="0"/>
    <x v="38"/>
    <x v="0"/>
    <x v="30"/>
    <x v="21"/>
    <x v="13"/>
    <x v="14"/>
  </r>
  <r>
    <x v="535"/>
    <x v="6"/>
    <x v="4"/>
    <x v="1"/>
    <x v="271"/>
    <x v="546"/>
    <x v="2"/>
    <x v="23"/>
    <x v="0"/>
    <x v="0"/>
    <x v="2461"/>
    <x v="608"/>
    <x v="614"/>
    <x v="319"/>
    <x v="34"/>
    <x v="21"/>
    <x v="0"/>
    <x v="38"/>
    <x v="0"/>
    <x v="30"/>
    <x v="21"/>
    <x v="13"/>
    <x v="14"/>
  </r>
  <r>
    <x v="452"/>
    <x v="6"/>
    <x v="4"/>
    <x v="1"/>
    <x v="271"/>
    <x v="546"/>
    <x v="0"/>
    <x v="22"/>
    <x v="0"/>
    <x v="0"/>
    <x v="610"/>
    <x v="623"/>
    <x v="633"/>
    <x v="319"/>
    <x v="34"/>
    <x v="21"/>
    <x v="39"/>
    <x v="1118"/>
    <x v="0"/>
    <x v="30"/>
    <x v="26"/>
    <x v="348"/>
    <x v="14"/>
  </r>
  <r>
    <x v="607"/>
    <x v="7"/>
    <x v="4"/>
    <x v="2"/>
    <x v="259"/>
    <x v="482"/>
    <x v="0"/>
    <x v="22"/>
    <x v="0"/>
    <x v="0"/>
    <x v="2135"/>
    <x v="640"/>
    <x v="641"/>
    <x v="173"/>
    <x v="34"/>
    <x v="21"/>
    <x v="39"/>
    <x v="923"/>
    <x v="0"/>
    <x v="30"/>
    <x v="13"/>
    <x v="280"/>
    <x v="14"/>
  </r>
  <r>
    <x v="2660"/>
    <x v="7"/>
    <x v="4"/>
    <x v="2"/>
    <x v="260"/>
    <x v="480"/>
    <x v="0"/>
    <x v="22"/>
    <x v="0"/>
    <x v="0"/>
    <x v="608"/>
    <x v="652"/>
    <x v="660"/>
    <x v="307"/>
    <x v="34"/>
    <x v="21"/>
    <x v="39"/>
    <x v="1107"/>
    <x v="0"/>
    <x v="30"/>
    <x v="26"/>
    <x v="348"/>
    <x v="14"/>
  </r>
  <r>
    <x v="576"/>
    <x v="7"/>
    <x v="4"/>
    <x v="2"/>
    <x v="260"/>
    <x v="480"/>
    <x v="0"/>
    <x v="21"/>
    <x v="0"/>
    <x v="0"/>
    <x v="1112"/>
    <x v="655"/>
    <x v="661"/>
    <x v="307"/>
    <x v="34"/>
    <x v="21"/>
    <x v="15"/>
    <x v="450"/>
    <x v="0"/>
    <x v="30"/>
    <x v="21"/>
    <x v="143"/>
    <x v="14"/>
  </r>
  <r>
    <x v="575"/>
    <x v="7"/>
    <x v="4"/>
    <x v="2"/>
    <x v="260"/>
    <x v="480"/>
    <x v="0"/>
    <x v="22"/>
    <x v="0"/>
    <x v="0"/>
    <x v="609"/>
    <x v="676"/>
    <x v="682"/>
    <x v="307"/>
    <x v="34"/>
    <x v="21"/>
    <x v="39"/>
    <x v="1107"/>
    <x v="0"/>
    <x v="30"/>
    <x v="21"/>
    <x v="326"/>
    <x v="14"/>
  </r>
  <r>
    <x v="2873"/>
    <x v="7"/>
    <x v="4"/>
    <x v="1"/>
    <x v="276"/>
    <x v="514"/>
    <x v="0"/>
    <x v="22"/>
    <x v="0"/>
    <x v="0"/>
    <x v="581"/>
    <x v="635"/>
    <x v="643"/>
    <x v="287"/>
    <x v="34"/>
    <x v="21"/>
    <x v="39"/>
    <x v="1077"/>
    <x v="0"/>
    <x v="30"/>
    <x v="26"/>
    <x v="348"/>
    <x v="14"/>
  </r>
  <r>
    <x v="3378"/>
    <x v="7"/>
    <x v="4"/>
    <x v="1"/>
    <x v="276"/>
    <x v="514"/>
    <x v="0"/>
    <x v="21"/>
    <x v="0"/>
    <x v="0"/>
    <x v="3769"/>
    <x v="643"/>
    <x v="648"/>
    <x v="287"/>
    <x v="34"/>
    <x v="21"/>
    <x v="15"/>
    <x v="430"/>
    <x v="0"/>
    <x v="30"/>
    <x v="21"/>
    <x v="143"/>
    <x v="14"/>
  </r>
  <r>
    <x v="2661"/>
    <x v="7"/>
    <x v="4"/>
    <x v="1"/>
    <x v="276"/>
    <x v="514"/>
    <x v="0"/>
    <x v="22"/>
    <x v="0"/>
    <x v="0"/>
    <x v="582"/>
    <x v="666"/>
    <x v="669"/>
    <x v="287"/>
    <x v="34"/>
    <x v="21"/>
    <x v="39"/>
    <x v="1077"/>
    <x v="0"/>
    <x v="30"/>
    <x v="21"/>
    <x v="326"/>
    <x v="14"/>
  </r>
  <r>
    <x v="577"/>
    <x v="7"/>
    <x v="4"/>
    <x v="1"/>
    <x v="276"/>
    <x v="514"/>
    <x v="0"/>
    <x v="21"/>
    <x v="0"/>
    <x v="0"/>
    <x v="1173"/>
    <x v="678"/>
    <x v="684"/>
    <x v="287"/>
    <x v="34"/>
    <x v="21"/>
    <x v="15"/>
    <x v="430"/>
    <x v="0"/>
    <x v="30"/>
    <x v="21"/>
    <x v="143"/>
    <x v="14"/>
  </r>
  <r>
    <x v="558"/>
    <x v="7"/>
    <x v="4"/>
    <x v="1"/>
    <x v="276"/>
    <x v="514"/>
    <x v="0"/>
    <x v="22"/>
    <x v="0"/>
    <x v="0"/>
    <x v="583"/>
    <x v="687"/>
    <x v="692"/>
    <x v="287"/>
    <x v="34"/>
    <x v="21"/>
    <x v="39"/>
    <x v="1077"/>
    <x v="0"/>
    <x v="30"/>
    <x v="21"/>
    <x v="326"/>
    <x v="14"/>
  </r>
  <r>
    <x v="3613"/>
    <x v="7"/>
    <x v="4"/>
    <x v="1"/>
    <x v="470"/>
    <x v="433"/>
    <x v="5"/>
    <x v="19"/>
    <x v="0"/>
    <x v="0"/>
    <x v="3864"/>
    <x v="376"/>
    <x v="369"/>
    <x v="207"/>
    <x v="34"/>
    <x v="21"/>
    <x v="32"/>
    <x v="743"/>
    <x v="0"/>
    <x v="30"/>
    <x v="16"/>
    <x v="235"/>
    <x v="14"/>
  </r>
  <r>
    <x v="3520"/>
    <x v="7"/>
    <x v="4"/>
    <x v="2"/>
    <x v="483"/>
    <x v="484"/>
    <x v="5"/>
    <x v="19"/>
    <x v="0"/>
    <x v="0"/>
    <x v="584"/>
    <x v="84"/>
    <x v="90"/>
    <x v="369"/>
    <x v="34"/>
    <x v="21"/>
    <x v="32"/>
    <x v="914"/>
    <x v="0"/>
    <x v="30"/>
    <x v="30"/>
    <x v="302"/>
    <x v="14"/>
  </r>
  <r>
    <x v="559"/>
    <x v="7"/>
    <x v="4"/>
    <x v="2"/>
    <x v="484"/>
    <x v="486"/>
    <x v="0"/>
    <x v="22"/>
    <x v="0"/>
    <x v="0"/>
    <x v="585"/>
    <x v="46"/>
    <x v="45"/>
    <x v="293"/>
    <x v="34"/>
    <x v="21"/>
    <x v="39"/>
    <x v="1093"/>
    <x v="0"/>
    <x v="30"/>
    <x v="21"/>
    <x v="326"/>
    <x v="14"/>
  </r>
  <r>
    <x v="3486"/>
    <x v="7"/>
    <x v="4"/>
    <x v="2"/>
    <x v="484"/>
    <x v="486"/>
    <x v="2"/>
    <x v="22"/>
    <x v="0"/>
    <x v="0"/>
    <x v="586"/>
    <x v="65"/>
    <x v="65"/>
    <x v="293"/>
    <x v="34"/>
    <x v="21"/>
    <x v="37"/>
    <x v="973"/>
    <x v="0"/>
    <x v="30"/>
    <x v="26"/>
    <x v="319"/>
    <x v="14"/>
  </r>
  <r>
    <x v="3947"/>
    <x v="7"/>
    <x v="4"/>
    <x v="2"/>
    <x v="484"/>
    <x v="486"/>
    <x v="1"/>
    <x v="22"/>
    <x v="0"/>
    <x v="0"/>
    <x v="4034"/>
    <x v="69"/>
    <x v="70"/>
    <x v="293"/>
    <x v="34"/>
    <x v="21"/>
    <x v="16"/>
    <x v="473"/>
    <x v="0"/>
    <x v="30"/>
    <x v="26"/>
    <x v="177"/>
    <x v="14"/>
  </r>
  <r>
    <x v="3611"/>
    <x v="7"/>
    <x v="4"/>
    <x v="2"/>
    <x v="484"/>
    <x v="486"/>
    <x v="2"/>
    <x v="22"/>
    <x v="0"/>
    <x v="0"/>
    <x v="587"/>
    <x v="93"/>
    <x v="92"/>
    <x v="293"/>
    <x v="34"/>
    <x v="21"/>
    <x v="37"/>
    <x v="973"/>
    <x v="0"/>
    <x v="30"/>
    <x v="26"/>
    <x v="319"/>
    <x v="14"/>
  </r>
  <r>
    <x v="3914"/>
    <x v="7"/>
    <x v="4"/>
    <x v="2"/>
    <x v="484"/>
    <x v="486"/>
    <x v="1"/>
    <x v="22"/>
    <x v="0"/>
    <x v="0"/>
    <x v="3347"/>
    <x v="96"/>
    <x v="95"/>
    <x v="293"/>
    <x v="34"/>
    <x v="21"/>
    <x v="16"/>
    <x v="473"/>
    <x v="0"/>
    <x v="30"/>
    <x v="26"/>
    <x v="177"/>
    <x v="14"/>
  </r>
  <r>
    <x v="615"/>
    <x v="7"/>
    <x v="4"/>
    <x v="2"/>
    <x v="484"/>
    <x v="486"/>
    <x v="2"/>
    <x v="23"/>
    <x v="0"/>
    <x v="0"/>
    <x v="2503"/>
    <x v="113"/>
    <x v="108"/>
    <x v="293"/>
    <x v="34"/>
    <x v="21"/>
    <x v="0"/>
    <x v="36"/>
    <x v="0"/>
    <x v="30"/>
    <x v="21"/>
    <x v="13"/>
    <x v="14"/>
  </r>
  <r>
    <x v="3488"/>
    <x v="7"/>
    <x v="4"/>
    <x v="2"/>
    <x v="484"/>
    <x v="486"/>
    <x v="2"/>
    <x v="22"/>
    <x v="0"/>
    <x v="0"/>
    <x v="588"/>
    <x v="116"/>
    <x v="116"/>
    <x v="293"/>
    <x v="34"/>
    <x v="21"/>
    <x v="37"/>
    <x v="973"/>
    <x v="0"/>
    <x v="30"/>
    <x v="26"/>
    <x v="319"/>
    <x v="14"/>
  </r>
  <r>
    <x v="3433"/>
    <x v="7"/>
    <x v="4"/>
    <x v="2"/>
    <x v="484"/>
    <x v="486"/>
    <x v="1"/>
    <x v="22"/>
    <x v="0"/>
    <x v="0"/>
    <x v="3348"/>
    <x v="123"/>
    <x v="124"/>
    <x v="293"/>
    <x v="34"/>
    <x v="21"/>
    <x v="16"/>
    <x v="473"/>
    <x v="0"/>
    <x v="30"/>
    <x v="26"/>
    <x v="177"/>
    <x v="14"/>
  </r>
  <r>
    <x v="560"/>
    <x v="7"/>
    <x v="4"/>
    <x v="2"/>
    <x v="484"/>
    <x v="486"/>
    <x v="0"/>
    <x v="22"/>
    <x v="0"/>
    <x v="0"/>
    <x v="589"/>
    <x v="148"/>
    <x v="147"/>
    <x v="293"/>
    <x v="34"/>
    <x v="21"/>
    <x v="39"/>
    <x v="1093"/>
    <x v="0"/>
    <x v="30"/>
    <x v="26"/>
    <x v="348"/>
    <x v="14"/>
  </r>
  <r>
    <x v="578"/>
    <x v="7"/>
    <x v="4"/>
    <x v="2"/>
    <x v="484"/>
    <x v="486"/>
    <x v="0"/>
    <x v="21"/>
    <x v="0"/>
    <x v="0"/>
    <x v="1180"/>
    <x v="148"/>
    <x v="144"/>
    <x v="293"/>
    <x v="34"/>
    <x v="21"/>
    <x v="15"/>
    <x v="438"/>
    <x v="0"/>
    <x v="30"/>
    <x v="21"/>
    <x v="143"/>
    <x v="14"/>
  </r>
  <r>
    <x v="561"/>
    <x v="7"/>
    <x v="4"/>
    <x v="2"/>
    <x v="484"/>
    <x v="486"/>
    <x v="0"/>
    <x v="22"/>
    <x v="0"/>
    <x v="0"/>
    <x v="590"/>
    <x v="174"/>
    <x v="175"/>
    <x v="293"/>
    <x v="34"/>
    <x v="21"/>
    <x v="39"/>
    <x v="1093"/>
    <x v="0"/>
    <x v="30"/>
    <x v="26"/>
    <x v="348"/>
    <x v="14"/>
  </r>
  <r>
    <x v="562"/>
    <x v="7"/>
    <x v="4"/>
    <x v="2"/>
    <x v="484"/>
    <x v="486"/>
    <x v="0"/>
    <x v="22"/>
    <x v="0"/>
    <x v="0"/>
    <x v="591"/>
    <x v="200"/>
    <x v="200"/>
    <x v="293"/>
    <x v="34"/>
    <x v="21"/>
    <x v="39"/>
    <x v="1093"/>
    <x v="0"/>
    <x v="30"/>
    <x v="26"/>
    <x v="348"/>
    <x v="14"/>
  </r>
  <r>
    <x v="616"/>
    <x v="7"/>
    <x v="4"/>
    <x v="2"/>
    <x v="484"/>
    <x v="486"/>
    <x v="2"/>
    <x v="23"/>
    <x v="0"/>
    <x v="0"/>
    <x v="2504"/>
    <x v="200"/>
    <x v="196"/>
    <x v="293"/>
    <x v="34"/>
    <x v="21"/>
    <x v="0"/>
    <x v="36"/>
    <x v="0"/>
    <x v="30"/>
    <x v="21"/>
    <x v="13"/>
    <x v="14"/>
  </r>
  <r>
    <x v="563"/>
    <x v="7"/>
    <x v="4"/>
    <x v="2"/>
    <x v="484"/>
    <x v="486"/>
    <x v="0"/>
    <x v="22"/>
    <x v="0"/>
    <x v="0"/>
    <x v="592"/>
    <x v="220"/>
    <x v="223"/>
    <x v="293"/>
    <x v="34"/>
    <x v="21"/>
    <x v="39"/>
    <x v="1093"/>
    <x v="0"/>
    <x v="30"/>
    <x v="26"/>
    <x v="348"/>
    <x v="14"/>
  </r>
  <r>
    <x v="564"/>
    <x v="7"/>
    <x v="4"/>
    <x v="2"/>
    <x v="484"/>
    <x v="486"/>
    <x v="0"/>
    <x v="22"/>
    <x v="0"/>
    <x v="0"/>
    <x v="593"/>
    <x v="250"/>
    <x v="254"/>
    <x v="293"/>
    <x v="34"/>
    <x v="21"/>
    <x v="39"/>
    <x v="1093"/>
    <x v="0"/>
    <x v="30"/>
    <x v="26"/>
    <x v="348"/>
    <x v="14"/>
  </r>
  <r>
    <x v="617"/>
    <x v="7"/>
    <x v="4"/>
    <x v="2"/>
    <x v="484"/>
    <x v="486"/>
    <x v="2"/>
    <x v="23"/>
    <x v="0"/>
    <x v="0"/>
    <x v="2505"/>
    <x v="285"/>
    <x v="284"/>
    <x v="293"/>
    <x v="34"/>
    <x v="21"/>
    <x v="0"/>
    <x v="36"/>
    <x v="0"/>
    <x v="30"/>
    <x v="21"/>
    <x v="13"/>
    <x v="14"/>
  </r>
  <r>
    <x v="538"/>
    <x v="7"/>
    <x v="4"/>
    <x v="2"/>
    <x v="484"/>
    <x v="486"/>
    <x v="0"/>
    <x v="22"/>
    <x v="0"/>
    <x v="0"/>
    <x v="50"/>
    <x v="300"/>
    <x v="304"/>
    <x v="293"/>
    <x v="34"/>
    <x v="21"/>
    <x v="39"/>
    <x v="1093"/>
    <x v="0"/>
    <x v="30"/>
    <x v="26"/>
    <x v="348"/>
    <x v="14"/>
  </r>
  <r>
    <x v="565"/>
    <x v="7"/>
    <x v="4"/>
    <x v="2"/>
    <x v="484"/>
    <x v="486"/>
    <x v="0"/>
    <x v="22"/>
    <x v="0"/>
    <x v="0"/>
    <x v="594"/>
    <x v="317"/>
    <x v="322"/>
    <x v="293"/>
    <x v="34"/>
    <x v="21"/>
    <x v="39"/>
    <x v="1093"/>
    <x v="0"/>
    <x v="30"/>
    <x v="26"/>
    <x v="348"/>
    <x v="14"/>
  </r>
  <r>
    <x v="579"/>
    <x v="7"/>
    <x v="4"/>
    <x v="2"/>
    <x v="484"/>
    <x v="486"/>
    <x v="0"/>
    <x v="21"/>
    <x v="0"/>
    <x v="0"/>
    <x v="1181"/>
    <x v="328"/>
    <x v="330"/>
    <x v="293"/>
    <x v="34"/>
    <x v="21"/>
    <x v="15"/>
    <x v="438"/>
    <x v="0"/>
    <x v="30"/>
    <x v="21"/>
    <x v="143"/>
    <x v="14"/>
  </r>
  <r>
    <x v="566"/>
    <x v="7"/>
    <x v="4"/>
    <x v="2"/>
    <x v="484"/>
    <x v="486"/>
    <x v="0"/>
    <x v="22"/>
    <x v="0"/>
    <x v="0"/>
    <x v="595"/>
    <x v="340"/>
    <x v="345"/>
    <x v="293"/>
    <x v="34"/>
    <x v="21"/>
    <x v="39"/>
    <x v="1093"/>
    <x v="0"/>
    <x v="30"/>
    <x v="26"/>
    <x v="348"/>
    <x v="14"/>
  </r>
  <r>
    <x v="537"/>
    <x v="7"/>
    <x v="4"/>
    <x v="2"/>
    <x v="484"/>
    <x v="486"/>
    <x v="0"/>
    <x v="22"/>
    <x v="0"/>
    <x v="0"/>
    <x v="49"/>
    <x v="352"/>
    <x v="356"/>
    <x v="293"/>
    <x v="34"/>
    <x v="21"/>
    <x v="39"/>
    <x v="1093"/>
    <x v="0"/>
    <x v="30"/>
    <x v="26"/>
    <x v="348"/>
    <x v="14"/>
  </r>
  <r>
    <x v="618"/>
    <x v="7"/>
    <x v="4"/>
    <x v="2"/>
    <x v="484"/>
    <x v="486"/>
    <x v="2"/>
    <x v="23"/>
    <x v="0"/>
    <x v="0"/>
    <x v="2506"/>
    <x v="376"/>
    <x v="374"/>
    <x v="293"/>
    <x v="34"/>
    <x v="21"/>
    <x v="0"/>
    <x v="36"/>
    <x v="0"/>
    <x v="30"/>
    <x v="21"/>
    <x v="13"/>
    <x v="14"/>
  </r>
  <r>
    <x v="3948"/>
    <x v="7"/>
    <x v="4"/>
    <x v="2"/>
    <x v="484"/>
    <x v="486"/>
    <x v="1"/>
    <x v="22"/>
    <x v="0"/>
    <x v="0"/>
    <x v="4035"/>
    <x v="376"/>
    <x v="378"/>
    <x v="293"/>
    <x v="34"/>
    <x v="21"/>
    <x v="16"/>
    <x v="473"/>
    <x v="0"/>
    <x v="30"/>
    <x v="26"/>
    <x v="177"/>
    <x v="14"/>
  </r>
  <r>
    <x v="580"/>
    <x v="7"/>
    <x v="4"/>
    <x v="2"/>
    <x v="484"/>
    <x v="486"/>
    <x v="0"/>
    <x v="21"/>
    <x v="0"/>
    <x v="0"/>
    <x v="1182"/>
    <x v="381"/>
    <x v="378"/>
    <x v="293"/>
    <x v="34"/>
    <x v="21"/>
    <x v="15"/>
    <x v="438"/>
    <x v="0"/>
    <x v="30"/>
    <x v="21"/>
    <x v="143"/>
    <x v="14"/>
  </r>
  <r>
    <x v="3505"/>
    <x v="7"/>
    <x v="4"/>
    <x v="2"/>
    <x v="484"/>
    <x v="486"/>
    <x v="2"/>
    <x v="22"/>
    <x v="0"/>
    <x v="0"/>
    <x v="596"/>
    <x v="385"/>
    <x v="386"/>
    <x v="293"/>
    <x v="34"/>
    <x v="21"/>
    <x v="37"/>
    <x v="973"/>
    <x v="0"/>
    <x v="30"/>
    <x v="26"/>
    <x v="319"/>
    <x v="14"/>
  </r>
  <r>
    <x v="3949"/>
    <x v="7"/>
    <x v="4"/>
    <x v="2"/>
    <x v="484"/>
    <x v="486"/>
    <x v="1"/>
    <x v="22"/>
    <x v="0"/>
    <x v="0"/>
    <x v="4036"/>
    <x v="399"/>
    <x v="402"/>
    <x v="293"/>
    <x v="34"/>
    <x v="21"/>
    <x v="16"/>
    <x v="473"/>
    <x v="0"/>
    <x v="30"/>
    <x v="26"/>
    <x v="177"/>
    <x v="14"/>
  </r>
  <r>
    <x v="3511"/>
    <x v="7"/>
    <x v="4"/>
    <x v="2"/>
    <x v="484"/>
    <x v="486"/>
    <x v="2"/>
    <x v="22"/>
    <x v="0"/>
    <x v="0"/>
    <x v="597"/>
    <x v="403"/>
    <x v="405"/>
    <x v="293"/>
    <x v="34"/>
    <x v="21"/>
    <x v="37"/>
    <x v="973"/>
    <x v="0"/>
    <x v="30"/>
    <x v="26"/>
    <x v="319"/>
    <x v="14"/>
  </r>
  <r>
    <x v="581"/>
    <x v="7"/>
    <x v="4"/>
    <x v="2"/>
    <x v="484"/>
    <x v="486"/>
    <x v="0"/>
    <x v="21"/>
    <x v="0"/>
    <x v="0"/>
    <x v="1183"/>
    <x v="425"/>
    <x v="422"/>
    <x v="293"/>
    <x v="34"/>
    <x v="21"/>
    <x v="15"/>
    <x v="438"/>
    <x v="0"/>
    <x v="30"/>
    <x v="21"/>
    <x v="143"/>
    <x v="14"/>
  </r>
  <r>
    <x v="3950"/>
    <x v="7"/>
    <x v="4"/>
    <x v="2"/>
    <x v="484"/>
    <x v="486"/>
    <x v="1"/>
    <x v="22"/>
    <x v="0"/>
    <x v="0"/>
    <x v="4037"/>
    <x v="425"/>
    <x v="426"/>
    <x v="293"/>
    <x v="34"/>
    <x v="21"/>
    <x v="16"/>
    <x v="473"/>
    <x v="0"/>
    <x v="30"/>
    <x v="26"/>
    <x v="177"/>
    <x v="14"/>
  </r>
  <r>
    <x v="3507"/>
    <x v="7"/>
    <x v="4"/>
    <x v="2"/>
    <x v="484"/>
    <x v="486"/>
    <x v="2"/>
    <x v="22"/>
    <x v="0"/>
    <x v="0"/>
    <x v="598"/>
    <x v="428"/>
    <x v="430"/>
    <x v="293"/>
    <x v="34"/>
    <x v="21"/>
    <x v="37"/>
    <x v="973"/>
    <x v="0"/>
    <x v="30"/>
    <x v="26"/>
    <x v="319"/>
    <x v="14"/>
  </r>
  <r>
    <x v="567"/>
    <x v="7"/>
    <x v="4"/>
    <x v="2"/>
    <x v="484"/>
    <x v="486"/>
    <x v="0"/>
    <x v="22"/>
    <x v="0"/>
    <x v="0"/>
    <x v="599"/>
    <x v="447"/>
    <x v="449"/>
    <x v="293"/>
    <x v="34"/>
    <x v="21"/>
    <x v="39"/>
    <x v="1093"/>
    <x v="0"/>
    <x v="30"/>
    <x v="26"/>
    <x v="348"/>
    <x v="14"/>
  </r>
  <r>
    <x v="619"/>
    <x v="7"/>
    <x v="4"/>
    <x v="2"/>
    <x v="484"/>
    <x v="486"/>
    <x v="2"/>
    <x v="23"/>
    <x v="0"/>
    <x v="0"/>
    <x v="2507"/>
    <x v="462"/>
    <x v="462"/>
    <x v="293"/>
    <x v="34"/>
    <x v="21"/>
    <x v="0"/>
    <x v="36"/>
    <x v="0"/>
    <x v="30"/>
    <x v="21"/>
    <x v="13"/>
    <x v="14"/>
  </r>
  <r>
    <x v="582"/>
    <x v="7"/>
    <x v="4"/>
    <x v="2"/>
    <x v="484"/>
    <x v="486"/>
    <x v="0"/>
    <x v="21"/>
    <x v="0"/>
    <x v="0"/>
    <x v="1184"/>
    <x v="466"/>
    <x v="464"/>
    <x v="293"/>
    <x v="34"/>
    <x v="21"/>
    <x v="15"/>
    <x v="438"/>
    <x v="0"/>
    <x v="30"/>
    <x v="21"/>
    <x v="143"/>
    <x v="14"/>
  </r>
  <r>
    <x v="568"/>
    <x v="7"/>
    <x v="4"/>
    <x v="2"/>
    <x v="484"/>
    <x v="486"/>
    <x v="0"/>
    <x v="22"/>
    <x v="0"/>
    <x v="0"/>
    <x v="600"/>
    <x v="490"/>
    <x v="494"/>
    <x v="293"/>
    <x v="34"/>
    <x v="21"/>
    <x v="39"/>
    <x v="1093"/>
    <x v="0"/>
    <x v="30"/>
    <x v="26"/>
    <x v="348"/>
    <x v="14"/>
  </r>
  <r>
    <x v="583"/>
    <x v="7"/>
    <x v="4"/>
    <x v="2"/>
    <x v="484"/>
    <x v="486"/>
    <x v="0"/>
    <x v="21"/>
    <x v="0"/>
    <x v="0"/>
    <x v="1185"/>
    <x v="507"/>
    <x v="505"/>
    <x v="293"/>
    <x v="34"/>
    <x v="21"/>
    <x v="15"/>
    <x v="438"/>
    <x v="0"/>
    <x v="30"/>
    <x v="21"/>
    <x v="143"/>
    <x v="14"/>
  </r>
  <r>
    <x v="606"/>
    <x v="7"/>
    <x v="4"/>
    <x v="2"/>
    <x v="484"/>
    <x v="486"/>
    <x v="0"/>
    <x v="22"/>
    <x v="0"/>
    <x v="0"/>
    <x v="1807"/>
    <x v="538"/>
    <x v="540"/>
    <x v="293"/>
    <x v="34"/>
    <x v="21"/>
    <x v="39"/>
    <x v="1093"/>
    <x v="0"/>
    <x v="30"/>
    <x v="26"/>
    <x v="348"/>
    <x v="14"/>
  </r>
  <r>
    <x v="584"/>
    <x v="7"/>
    <x v="4"/>
    <x v="2"/>
    <x v="484"/>
    <x v="486"/>
    <x v="0"/>
    <x v="21"/>
    <x v="0"/>
    <x v="0"/>
    <x v="1186"/>
    <x v="545"/>
    <x v="543"/>
    <x v="293"/>
    <x v="34"/>
    <x v="21"/>
    <x v="15"/>
    <x v="438"/>
    <x v="0"/>
    <x v="30"/>
    <x v="21"/>
    <x v="143"/>
    <x v="14"/>
  </r>
  <r>
    <x v="620"/>
    <x v="7"/>
    <x v="4"/>
    <x v="2"/>
    <x v="484"/>
    <x v="486"/>
    <x v="2"/>
    <x v="23"/>
    <x v="0"/>
    <x v="0"/>
    <x v="2508"/>
    <x v="551"/>
    <x v="549"/>
    <x v="293"/>
    <x v="34"/>
    <x v="21"/>
    <x v="0"/>
    <x v="36"/>
    <x v="0"/>
    <x v="30"/>
    <x v="21"/>
    <x v="13"/>
    <x v="14"/>
  </r>
  <r>
    <x v="569"/>
    <x v="7"/>
    <x v="4"/>
    <x v="2"/>
    <x v="484"/>
    <x v="486"/>
    <x v="0"/>
    <x v="22"/>
    <x v="0"/>
    <x v="0"/>
    <x v="601"/>
    <x v="563"/>
    <x v="563"/>
    <x v="293"/>
    <x v="34"/>
    <x v="21"/>
    <x v="39"/>
    <x v="1093"/>
    <x v="0"/>
    <x v="30"/>
    <x v="26"/>
    <x v="348"/>
    <x v="14"/>
  </r>
  <r>
    <x v="570"/>
    <x v="7"/>
    <x v="4"/>
    <x v="2"/>
    <x v="484"/>
    <x v="486"/>
    <x v="0"/>
    <x v="22"/>
    <x v="0"/>
    <x v="0"/>
    <x v="602"/>
    <x v="580"/>
    <x v="587"/>
    <x v="293"/>
    <x v="34"/>
    <x v="21"/>
    <x v="39"/>
    <x v="1093"/>
    <x v="0"/>
    <x v="30"/>
    <x v="26"/>
    <x v="348"/>
    <x v="14"/>
  </r>
  <r>
    <x v="621"/>
    <x v="7"/>
    <x v="4"/>
    <x v="2"/>
    <x v="484"/>
    <x v="486"/>
    <x v="0"/>
    <x v="21"/>
    <x v="0"/>
    <x v="0"/>
    <x v="1187"/>
    <x v="580"/>
    <x v="582"/>
    <x v="293"/>
    <x v="34"/>
    <x v="21"/>
    <x v="15"/>
    <x v="438"/>
    <x v="0"/>
    <x v="30"/>
    <x v="21"/>
    <x v="143"/>
    <x v="14"/>
  </r>
  <r>
    <x v="585"/>
    <x v="7"/>
    <x v="4"/>
    <x v="2"/>
    <x v="484"/>
    <x v="486"/>
    <x v="0"/>
    <x v="21"/>
    <x v="0"/>
    <x v="0"/>
    <x v="1188"/>
    <x v="604"/>
    <x v="607"/>
    <x v="293"/>
    <x v="34"/>
    <x v="21"/>
    <x v="15"/>
    <x v="438"/>
    <x v="0"/>
    <x v="30"/>
    <x v="21"/>
    <x v="143"/>
    <x v="14"/>
  </r>
  <r>
    <x v="571"/>
    <x v="7"/>
    <x v="4"/>
    <x v="2"/>
    <x v="484"/>
    <x v="486"/>
    <x v="0"/>
    <x v="22"/>
    <x v="0"/>
    <x v="0"/>
    <x v="603"/>
    <x v="605"/>
    <x v="614"/>
    <x v="293"/>
    <x v="34"/>
    <x v="21"/>
    <x v="39"/>
    <x v="1093"/>
    <x v="0"/>
    <x v="30"/>
    <x v="26"/>
    <x v="348"/>
    <x v="14"/>
  </r>
  <r>
    <x v="572"/>
    <x v="7"/>
    <x v="4"/>
    <x v="2"/>
    <x v="484"/>
    <x v="486"/>
    <x v="0"/>
    <x v="22"/>
    <x v="0"/>
    <x v="0"/>
    <x v="604"/>
    <x v="623"/>
    <x v="633"/>
    <x v="293"/>
    <x v="34"/>
    <x v="21"/>
    <x v="39"/>
    <x v="1093"/>
    <x v="0"/>
    <x v="30"/>
    <x v="26"/>
    <x v="348"/>
    <x v="14"/>
  </r>
  <r>
    <x v="586"/>
    <x v="7"/>
    <x v="4"/>
    <x v="2"/>
    <x v="484"/>
    <x v="486"/>
    <x v="0"/>
    <x v="21"/>
    <x v="0"/>
    <x v="0"/>
    <x v="1189"/>
    <x v="632"/>
    <x v="639"/>
    <x v="293"/>
    <x v="34"/>
    <x v="21"/>
    <x v="15"/>
    <x v="438"/>
    <x v="0"/>
    <x v="30"/>
    <x v="21"/>
    <x v="143"/>
    <x v="14"/>
  </r>
  <r>
    <x v="587"/>
    <x v="7"/>
    <x v="4"/>
    <x v="2"/>
    <x v="485"/>
    <x v="481"/>
    <x v="0"/>
    <x v="21"/>
    <x v="0"/>
    <x v="0"/>
    <x v="1190"/>
    <x v="188"/>
    <x v="186"/>
    <x v="231"/>
    <x v="34"/>
    <x v="21"/>
    <x v="15"/>
    <x v="375"/>
    <x v="0"/>
    <x v="30"/>
    <x v="21"/>
    <x v="143"/>
    <x v="14"/>
  </r>
  <r>
    <x v="588"/>
    <x v="7"/>
    <x v="4"/>
    <x v="2"/>
    <x v="485"/>
    <x v="481"/>
    <x v="0"/>
    <x v="21"/>
    <x v="0"/>
    <x v="0"/>
    <x v="1191"/>
    <x v="235"/>
    <x v="235"/>
    <x v="231"/>
    <x v="34"/>
    <x v="21"/>
    <x v="15"/>
    <x v="375"/>
    <x v="0"/>
    <x v="30"/>
    <x v="21"/>
    <x v="143"/>
    <x v="14"/>
  </r>
  <r>
    <x v="573"/>
    <x v="7"/>
    <x v="4"/>
    <x v="2"/>
    <x v="485"/>
    <x v="481"/>
    <x v="0"/>
    <x v="22"/>
    <x v="0"/>
    <x v="0"/>
    <x v="605"/>
    <x v="271"/>
    <x v="270"/>
    <x v="231"/>
    <x v="34"/>
    <x v="21"/>
    <x v="39"/>
    <x v="1010"/>
    <x v="0"/>
    <x v="30"/>
    <x v="21"/>
    <x v="326"/>
    <x v="14"/>
  </r>
  <r>
    <x v="589"/>
    <x v="7"/>
    <x v="4"/>
    <x v="2"/>
    <x v="485"/>
    <x v="481"/>
    <x v="0"/>
    <x v="21"/>
    <x v="0"/>
    <x v="0"/>
    <x v="1192"/>
    <x v="277"/>
    <x v="278"/>
    <x v="231"/>
    <x v="34"/>
    <x v="21"/>
    <x v="15"/>
    <x v="375"/>
    <x v="0"/>
    <x v="30"/>
    <x v="21"/>
    <x v="143"/>
    <x v="14"/>
  </r>
  <r>
    <x v="3951"/>
    <x v="7"/>
    <x v="4"/>
    <x v="2"/>
    <x v="485"/>
    <x v="481"/>
    <x v="1"/>
    <x v="22"/>
    <x v="0"/>
    <x v="0"/>
    <x v="4038"/>
    <x v="473"/>
    <x v="471"/>
    <x v="231"/>
    <x v="34"/>
    <x v="21"/>
    <x v="16"/>
    <x v="431"/>
    <x v="0"/>
    <x v="30"/>
    <x v="21"/>
    <x v="157"/>
    <x v="14"/>
  </r>
  <r>
    <x v="3509"/>
    <x v="7"/>
    <x v="4"/>
    <x v="2"/>
    <x v="485"/>
    <x v="481"/>
    <x v="2"/>
    <x v="22"/>
    <x v="0"/>
    <x v="0"/>
    <x v="606"/>
    <x v="476"/>
    <x v="475"/>
    <x v="231"/>
    <x v="34"/>
    <x v="21"/>
    <x v="37"/>
    <x v="881"/>
    <x v="0"/>
    <x v="30"/>
    <x v="21"/>
    <x v="298"/>
    <x v="14"/>
  </r>
  <r>
    <x v="574"/>
    <x v="7"/>
    <x v="4"/>
    <x v="2"/>
    <x v="485"/>
    <x v="481"/>
    <x v="0"/>
    <x v="22"/>
    <x v="0"/>
    <x v="0"/>
    <x v="607"/>
    <x v="513"/>
    <x v="511"/>
    <x v="231"/>
    <x v="34"/>
    <x v="21"/>
    <x v="39"/>
    <x v="1010"/>
    <x v="0"/>
    <x v="30"/>
    <x v="21"/>
    <x v="326"/>
    <x v="14"/>
  </r>
  <r>
    <x v="539"/>
    <x v="7"/>
    <x v="4"/>
    <x v="1"/>
    <x v="492"/>
    <x v="453"/>
    <x v="0"/>
    <x v="22"/>
    <x v="0"/>
    <x v="0"/>
    <x v="555"/>
    <x v="30"/>
    <x v="29"/>
    <x v="266"/>
    <x v="34"/>
    <x v="21"/>
    <x v="39"/>
    <x v="1054"/>
    <x v="0"/>
    <x v="30"/>
    <x v="21"/>
    <x v="326"/>
    <x v="14"/>
  </r>
  <r>
    <x v="3485"/>
    <x v="7"/>
    <x v="4"/>
    <x v="1"/>
    <x v="492"/>
    <x v="453"/>
    <x v="2"/>
    <x v="22"/>
    <x v="0"/>
    <x v="0"/>
    <x v="556"/>
    <x v="46"/>
    <x v="45"/>
    <x v="266"/>
    <x v="34"/>
    <x v="21"/>
    <x v="37"/>
    <x v="927"/>
    <x v="0"/>
    <x v="30"/>
    <x v="21"/>
    <x v="298"/>
    <x v="14"/>
  </r>
  <r>
    <x v="3941"/>
    <x v="7"/>
    <x v="4"/>
    <x v="1"/>
    <x v="492"/>
    <x v="453"/>
    <x v="1"/>
    <x v="22"/>
    <x v="0"/>
    <x v="0"/>
    <x v="4028"/>
    <x v="50"/>
    <x v="49"/>
    <x v="266"/>
    <x v="34"/>
    <x v="21"/>
    <x v="16"/>
    <x v="452"/>
    <x v="0"/>
    <x v="30"/>
    <x v="21"/>
    <x v="157"/>
    <x v="14"/>
  </r>
  <r>
    <x v="3612"/>
    <x v="7"/>
    <x v="4"/>
    <x v="1"/>
    <x v="492"/>
    <x v="453"/>
    <x v="2"/>
    <x v="22"/>
    <x v="0"/>
    <x v="0"/>
    <x v="557"/>
    <x v="69"/>
    <x v="70"/>
    <x v="266"/>
    <x v="34"/>
    <x v="21"/>
    <x v="37"/>
    <x v="927"/>
    <x v="0"/>
    <x v="30"/>
    <x v="26"/>
    <x v="319"/>
    <x v="14"/>
  </r>
  <r>
    <x v="3913"/>
    <x v="7"/>
    <x v="4"/>
    <x v="1"/>
    <x v="492"/>
    <x v="453"/>
    <x v="1"/>
    <x v="22"/>
    <x v="0"/>
    <x v="0"/>
    <x v="3346"/>
    <x v="71"/>
    <x v="72"/>
    <x v="266"/>
    <x v="34"/>
    <x v="21"/>
    <x v="16"/>
    <x v="452"/>
    <x v="0"/>
    <x v="30"/>
    <x v="26"/>
    <x v="177"/>
    <x v="14"/>
  </r>
  <r>
    <x v="609"/>
    <x v="7"/>
    <x v="4"/>
    <x v="1"/>
    <x v="492"/>
    <x v="453"/>
    <x v="2"/>
    <x v="23"/>
    <x v="0"/>
    <x v="0"/>
    <x v="2497"/>
    <x v="93"/>
    <x v="90"/>
    <x v="266"/>
    <x v="34"/>
    <x v="21"/>
    <x v="0"/>
    <x v="32"/>
    <x v="0"/>
    <x v="30"/>
    <x v="21"/>
    <x v="13"/>
    <x v="14"/>
  </r>
  <r>
    <x v="3487"/>
    <x v="7"/>
    <x v="4"/>
    <x v="1"/>
    <x v="492"/>
    <x v="453"/>
    <x v="2"/>
    <x v="22"/>
    <x v="0"/>
    <x v="0"/>
    <x v="558"/>
    <x v="93"/>
    <x v="92"/>
    <x v="266"/>
    <x v="34"/>
    <x v="21"/>
    <x v="37"/>
    <x v="927"/>
    <x v="0"/>
    <x v="30"/>
    <x v="26"/>
    <x v="319"/>
    <x v="14"/>
  </r>
  <r>
    <x v="3942"/>
    <x v="7"/>
    <x v="4"/>
    <x v="1"/>
    <x v="492"/>
    <x v="453"/>
    <x v="1"/>
    <x v="22"/>
    <x v="0"/>
    <x v="0"/>
    <x v="4029"/>
    <x v="101"/>
    <x v="100"/>
    <x v="266"/>
    <x v="34"/>
    <x v="21"/>
    <x v="16"/>
    <x v="452"/>
    <x v="0"/>
    <x v="30"/>
    <x v="26"/>
    <x v="177"/>
    <x v="14"/>
  </r>
  <r>
    <x v="540"/>
    <x v="7"/>
    <x v="4"/>
    <x v="1"/>
    <x v="492"/>
    <x v="453"/>
    <x v="0"/>
    <x v="22"/>
    <x v="0"/>
    <x v="0"/>
    <x v="559"/>
    <x v="126"/>
    <x v="127"/>
    <x v="266"/>
    <x v="34"/>
    <x v="21"/>
    <x v="39"/>
    <x v="1054"/>
    <x v="0"/>
    <x v="30"/>
    <x v="26"/>
    <x v="348"/>
    <x v="14"/>
  </r>
  <r>
    <x v="590"/>
    <x v="7"/>
    <x v="4"/>
    <x v="1"/>
    <x v="492"/>
    <x v="453"/>
    <x v="0"/>
    <x v="21"/>
    <x v="0"/>
    <x v="0"/>
    <x v="1193"/>
    <x v="130"/>
    <x v="127"/>
    <x v="266"/>
    <x v="34"/>
    <x v="21"/>
    <x v="15"/>
    <x v="414"/>
    <x v="0"/>
    <x v="30"/>
    <x v="21"/>
    <x v="143"/>
    <x v="14"/>
  </r>
  <r>
    <x v="541"/>
    <x v="7"/>
    <x v="4"/>
    <x v="1"/>
    <x v="492"/>
    <x v="453"/>
    <x v="0"/>
    <x v="22"/>
    <x v="0"/>
    <x v="0"/>
    <x v="560"/>
    <x v="151"/>
    <x v="152"/>
    <x v="266"/>
    <x v="34"/>
    <x v="21"/>
    <x v="39"/>
    <x v="1054"/>
    <x v="0"/>
    <x v="30"/>
    <x v="26"/>
    <x v="348"/>
    <x v="14"/>
  </r>
  <r>
    <x v="542"/>
    <x v="7"/>
    <x v="4"/>
    <x v="1"/>
    <x v="492"/>
    <x v="453"/>
    <x v="0"/>
    <x v="22"/>
    <x v="0"/>
    <x v="0"/>
    <x v="561"/>
    <x v="177"/>
    <x v="179"/>
    <x v="266"/>
    <x v="34"/>
    <x v="21"/>
    <x v="39"/>
    <x v="1054"/>
    <x v="0"/>
    <x v="30"/>
    <x v="26"/>
    <x v="348"/>
    <x v="14"/>
  </r>
  <r>
    <x v="610"/>
    <x v="7"/>
    <x v="4"/>
    <x v="1"/>
    <x v="492"/>
    <x v="453"/>
    <x v="2"/>
    <x v="23"/>
    <x v="0"/>
    <x v="0"/>
    <x v="2498"/>
    <x v="181"/>
    <x v="179"/>
    <x v="266"/>
    <x v="34"/>
    <x v="21"/>
    <x v="0"/>
    <x v="32"/>
    <x v="0"/>
    <x v="30"/>
    <x v="21"/>
    <x v="13"/>
    <x v="14"/>
  </r>
  <r>
    <x v="543"/>
    <x v="7"/>
    <x v="4"/>
    <x v="1"/>
    <x v="492"/>
    <x v="453"/>
    <x v="0"/>
    <x v="22"/>
    <x v="0"/>
    <x v="0"/>
    <x v="562"/>
    <x v="227"/>
    <x v="231"/>
    <x v="266"/>
    <x v="34"/>
    <x v="21"/>
    <x v="39"/>
    <x v="1054"/>
    <x v="0"/>
    <x v="30"/>
    <x v="26"/>
    <x v="348"/>
    <x v="14"/>
  </r>
  <r>
    <x v="544"/>
    <x v="7"/>
    <x v="4"/>
    <x v="1"/>
    <x v="492"/>
    <x v="453"/>
    <x v="0"/>
    <x v="22"/>
    <x v="0"/>
    <x v="0"/>
    <x v="563"/>
    <x v="250"/>
    <x v="254"/>
    <x v="266"/>
    <x v="34"/>
    <x v="21"/>
    <x v="39"/>
    <x v="1054"/>
    <x v="0"/>
    <x v="30"/>
    <x v="26"/>
    <x v="348"/>
    <x v="14"/>
  </r>
  <r>
    <x v="591"/>
    <x v="7"/>
    <x v="4"/>
    <x v="1"/>
    <x v="492"/>
    <x v="453"/>
    <x v="0"/>
    <x v="21"/>
    <x v="0"/>
    <x v="0"/>
    <x v="1194"/>
    <x v="259"/>
    <x v="260"/>
    <x v="266"/>
    <x v="34"/>
    <x v="21"/>
    <x v="15"/>
    <x v="414"/>
    <x v="0"/>
    <x v="30"/>
    <x v="21"/>
    <x v="143"/>
    <x v="14"/>
  </r>
  <r>
    <x v="611"/>
    <x v="7"/>
    <x v="4"/>
    <x v="1"/>
    <x v="492"/>
    <x v="453"/>
    <x v="2"/>
    <x v="23"/>
    <x v="0"/>
    <x v="0"/>
    <x v="2499"/>
    <x v="268"/>
    <x v="268"/>
    <x v="266"/>
    <x v="34"/>
    <x v="21"/>
    <x v="0"/>
    <x v="32"/>
    <x v="0"/>
    <x v="30"/>
    <x v="21"/>
    <x v="13"/>
    <x v="14"/>
  </r>
  <r>
    <x v="545"/>
    <x v="7"/>
    <x v="4"/>
    <x v="1"/>
    <x v="492"/>
    <x v="453"/>
    <x v="0"/>
    <x v="22"/>
    <x v="0"/>
    <x v="0"/>
    <x v="564"/>
    <x v="277"/>
    <x v="282"/>
    <x v="266"/>
    <x v="34"/>
    <x v="21"/>
    <x v="39"/>
    <x v="1054"/>
    <x v="0"/>
    <x v="30"/>
    <x v="26"/>
    <x v="348"/>
    <x v="14"/>
  </r>
  <r>
    <x v="546"/>
    <x v="7"/>
    <x v="4"/>
    <x v="1"/>
    <x v="492"/>
    <x v="453"/>
    <x v="0"/>
    <x v="22"/>
    <x v="0"/>
    <x v="0"/>
    <x v="565"/>
    <x v="296"/>
    <x v="301"/>
    <x v="266"/>
    <x v="34"/>
    <x v="21"/>
    <x v="39"/>
    <x v="1054"/>
    <x v="0"/>
    <x v="30"/>
    <x v="26"/>
    <x v="348"/>
    <x v="14"/>
  </r>
  <r>
    <x v="592"/>
    <x v="7"/>
    <x v="4"/>
    <x v="1"/>
    <x v="492"/>
    <x v="453"/>
    <x v="0"/>
    <x v="21"/>
    <x v="0"/>
    <x v="0"/>
    <x v="1195"/>
    <x v="311"/>
    <x v="311"/>
    <x v="266"/>
    <x v="34"/>
    <x v="21"/>
    <x v="15"/>
    <x v="414"/>
    <x v="0"/>
    <x v="30"/>
    <x v="21"/>
    <x v="143"/>
    <x v="14"/>
  </r>
  <r>
    <x v="547"/>
    <x v="7"/>
    <x v="4"/>
    <x v="1"/>
    <x v="492"/>
    <x v="453"/>
    <x v="0"/>
    <x v="22"/>
    <x v="0"/>
    <x v="0"/>
    <x v="566"/>
    <x v="317"/>
    <x v="322"/>
    <x v="266"/>
    <x v="34"/>
    <x v="21"/>
    <x v="39"/>
    <x v="1054"/>
    <x v="0"/>
    <x v="30"/>
    <x v="26"/>
    <x v="348"/>
    <x v="14"/>
  </r>
  <r>
    <x v="536"/>
    <x v="7"/>
    <x v="4"/>
    <x v="1"/>
    <x v="492"/>
    <x v="453"/>
    <x v="0"/>
    <x v="22"/>
    <x v="0"/>
    <x v="0"/>
    <x v="48"/>
    <x v="328"/>
    <x v="333"/>
    <x v="266"/>
    <x v="34"/>
    <x v="21"/>
    <x v="39"/>
    <x v="1054"/>
    <x v="0"/>
    <x v="30"/>
    <x v="26"/>
    <x v="348"/>
    <x v="14"/>
  </r>
  <r>
    <x v="3943"/>
    <x v="7"/>
    <x v="4"/>
    <x v="1"/>
    <x v="492"/>
    <x v="453"/>
    <x v="1"/>
    <x v="22"/>
    <x v="0"/>
    <x v="0"/>
    <x v="4030"/>
    <x v="352"/>
    <x v="356"/>
    <x v="266"/>
    <x v="34"/>
    <x v="21"/>
    <x v="16"/>
    <x v="452"/>
    <x v="0"/>
    <x v="30"/>
    <x v="26"/>
    <x v="177"/>
    <x v="14"/>
  </r>
  <r>
    <x v="612"/>
    <x v="7"/>
    <x v="4"/>
    <x v="1"/>
    <x v="492"/>
    <x v="453"/>
    <x v="2"/>
    <x v="23"/>
    <x v="0"/>
    <x v="0"/>
    <x v="2500"/>
    <x v="356"/>
    <x v="356"/>
    <x v="266"/>
    <x v="34"/>
    <x v="21"/>
    <x v="0"/>
    <x v="32"/>
    <x v="0"/>
    <x v="30"/>
    <x v="21"/>
    <x v="13"/>
    <x v="14"/>
  </r>
  <r>
    <x v="593"/>
    <x v="7"/>
    <x v="4"/>
    <x v="1"/>
    <x v="492"/>
    <x v="453"/>
    <x v="0"/>
    <x v="21"/>
    <x v="0"/>
    <x v="0"/>
    <x v="1196"/>
    <x v="361"/>
    <x v="359"/>
    <x v="266"/>
    <x v="34"/>
    <x v="21"/>
    <x v="15"/>
    <x v="414"/>
    <x v="0"/>
    <x v="30"/>
    <x v="21"/>
    <x v="143"/>
    <x v="14"/>
  </r>
  <r>
    <x v="3504"/>
    <x v="7"/>
    <x v="4"/>
    <x v="1"/>
    <x v="492"/>
    <x v="453"/>
    <x v="2"/>
    <x v="22"/>
    <x v="0"/>
    <x v="0"/>
    <x v="567"/>
    <x v="361"/>
    <x v="362"/>
    <x v="266"/>
    <x v="34"/>
    <x v="21"/>
    <x v="37"/>
    <x v="927"/>
    <x v="0"/>
    <x v="30"/>
    <x v="26"/>
    <x v="319"/>
    <x v="14"/>
  </r>
  <r>
    <x v="3944"/>
    <x v="7"/>
    <x v="4"/>
    <x v="1"/>
    <x v="492"/>
    <x v="453"/>
    <x v="1"/>
    <x v="22"/>
    <x v="0"/>
    <x v="0"/>
    <x v="4031"/>
    <x v="376"/>
    <x v="378"/>
    <x v="266"/>
    <x v="34"/>
    <x v="21"/>
    <x v="16"/>
    <x v="452"/>
    <x v="0"/>
    <x v="30"/>
    <x v="26"/>
    <x v="177"/>
    <x v="14"/>
  </r>
  <r>
    <x v="3510"/>
    <x v="7"/>
    <x v="4"/>
    <x v="1"/>
    <x v="492"/>
    <x v="453"/>
    <x v="2"/>
    <x v="22"/>
    <x v="0"/>
    <x v="0"/>
    <x v="568"/>
    <x v="381"/>
    <x v="382"/>
    <x v="266"/>
    <x v="34"/>
    <x v="21"/>
    <x v="37"/>
    <x v="927"/>
    <x v="0"/>
    <x v="30"/>
    <x v="26"/>
    <x v="319"/>
    <x v="14"/>
  </r>
  <r>
    <x v="3945"/>
    <x v="7"/>
    <x v="4"/>
    <x v="1"/>
    <x v="492"/>
    <x v="453"/>
    <x v="1"/>
    <x v="22"/>
    <x v="0"/>
    <x v="0"/>
    <x v="4032"/>
    <x v="403"/>
    <x v="405"/>
    <x v="266"/>
    <x v="34"/>
    <x v="21"/>
    <x v="16"/>
    <x v="452"/>
    <x v="0"/>
    <x v="30"/>
    <x v="26"/>
    <x v="177"/>
    <x v="14"/>
  </r>
  <r>
    <x v="594"/>
    <x v="7"/>
    <x v="4"/>
    <x v="1"/>
    <x v="492"/>
    <x v="453"/>
    <x v="0"/>
    <x v="21"/>
    <x v="0"/>
    <x v="0"/>
    <x v="1197"/>
    <x v="407"/>
    <x v="405"/>
    <x v="266"/>
    <x v="34"/>
    <x v="21"/>
    <x v="15"/>
    <x v="414"/>
    <x v="0"/>
    <x v="30"/>
    <x v="21"/>
    <x v="143"/>
    <x v="14"/>
  </r>
  <r>
    <x v="3506"/>
    <x v="7"/>
    <x v="4"/>
    <x v="1"/>
    <x v="492"/>
    <x v="453"/>
    <x v="2"/>
    <x v="22"/>
    <x v="0"/>
    <x v="0"/>
    <x v="569"/>
    <x v="407"/>
    <x v="408"/>
    <x v="266"/>
    <x v="34"/>
    <x v="21"/>
    <x v="37"/>
    <x v="927"/>
    <x v="0"/>
    <x v="30"/>
    <x v="26"/>
    <x v="319"/>
    <x v="14"/>
  </r>
  <r>
    <x v="613"/>
    <x v="7"/>
    <x v="4"/>
    <x v="1"/>
    <x v="492"/>
    <x v="453"/>
    <x v="2"/>
    <x v="23"/>
    <x v="0"/>
    <x v="0"/>
    <x v="2501"/>
    <x v="447"/>
    <x v="446"/>
    <x v="266"/>
    <x v="34"/>
    <x v="21"/>
    <x v="0"/>
    <x v="32"/>
    <x v="0"/>
    <x v="30"/>
    <x v="21"/>
    <x v="13"/>
    <x v="14"/>
  </r>
  <r>
    <x v="595"/>
    <x v="7"/>
    <x v="4"/>
    <x v="1"/>
    <x v="492"/>
    <x v="453"/>
    <x v="0"/>
    <x v="21"/>
    <x v="0"/>
    <x v="0"/>
    <x v="1198"/>
    <x v="449"/>
    <x v="449"/>
    <x v="266"/>
    <x v="34"/>
    <x v="21"/>
    <x v="15"/>
    <x v="414"/>
    <x v="0"/>
    <x v="30"/>
    <x v="21"/>
    <x v="143"/>
    <x v="14"/>
  </r>
  <r>
    <x v="3946"/>
    <x v="7"/>
    <x v="4"/>
    <x v="1"/>
    <x v="492"/>
    <x v="453"/>
    <x v="1"/>
    <x v="22"/>
    <x v="0"/>
    <x v="0"/>
    <x v="4033"/>
    <x v="452"/>
    <x v="455"/>
    <x v="266"/>
    <x v="34"/>
    <x v="21"/>
    <x v="16"/>
    <x v="452"/>
    <x v="0"/>
    <x v="30"/>
    <x v="26"/>
    <x v="177"/>
    <x v="14"/>
  </r>
  <r>
    <x v="3508"/>
    <x v="7"/>
    <x v="4"/>
    <x v="1"/>
    <x v="492"/>
    <x v="453"/>
    <x v="2"/>
    <x v="22"/>
    <x v="0"/>
    <x v="0"/>
    <x v="570"/>
    <x v="455"/>
    <x v="458"/>
    <x v="266"/>
    <x v="34"/>
    <x v="21"/>
    <x v="37"/>
    <x v="927"/>
    <x v="0"/>
    <x v="30"/>
    <x v="26"/>
    <x v="319"/>
    <x v="14"/>
  </r>
  <r>
    <x v="596"/>
    <x v="7"/>
    <x v="4"/>
    <x v="1"/>
    <x v="492"/>
    <x v="453"/>
    <x v="0"/>
    <x v="21"/>
    <x v="0"/>
    <x v="0"/>
    <x v="1199"/>
    <x v="490"/>
    <x v="491"/>
    <x v="266"/>
    <x v="34"/>
    <x v="21"/>
    <x v="15"/>
    <x v="414"/>
    <x v="0"/>
    <x v="30"/>
    <x v="21"/>
    <x v="143"/>
    <x v="14"/>
  </r>
  <r>
    <x v="548"/>
    <x v="7"/>
    <x v="4"/>
    <x v="1"/>
    <x v="492"/>
    <x v="453"/>
    <x v="0"/>
    <x v="22"/>
    <x v="0"/>
    <x v="0"/>
    <x v="571"/>
    <x v="494"/>
    <x v="496"/>
    <x v="266"/>
    <x v="34"/>
    <x v="21"/>
    <x v="39"/>
    <x v="1054"/>
    <x v="0"/>
    <x v="30"/>
    <x v="26"/>
    <x v="348"/>
    <x v="14"/>
  </r>
  <r>
    <x v="605"/>
    <x v="7"/>
    <x v="4"/>
    <x v="1"/>
    <x v="492"/>
    <x v="453"/>
    <x v="0"/>
    <x v="22"/>
    <x v="0"/>
    <x v="0"/>
    <x v="1806"/>
    <x v="518"/>
    <x v="521"/>
    <x v="266"/>
    <x v="34"/>
    <x v="21"/>
    <x v="39"/>
    <x v="1054"/>
    <x v="0"/>
    <x v="30"/>
    <x v="26"/>
    <x v="348"/>
    <x v="14"/>
  </r>
  <r>
    <x v="597"/>
    <x v="7"/>
    <x v="4"/>
    <x v="1"/>
    <x v="492"/>
    <x v="453"/>
    <x v="0"/>
    <x v="21"/>
    <x v="0"/>
    <x v="0"/>
    <x v="1200"/>
    <x v="529"/>
    <x v="527"/>
    <x v="266"/>
    <x v="34"/>
    <x v="21"/>
    <x v="15"/>
    <x v="414"/>
    <x v="0"/>
    <x v="30"/>
    <x v="21"/>
    <x v="143"/>
    <x v="14"/>
  </r>
  <r>
    <x v="614"/>
    <x v="7"/>
    <x v="4"/>
    <x v="1"/>
    <x v="492"/>
    <x v="453"/>
    <x v="2"/>
    <x v="23"/>
    <x v="0"/>
    <x v="0"/>
    <x v="2502"/>
    <x v="536"/>
    <x v="534"/>
    <x v="266"/>
    <x v="34"/>
    <x v="21"/>
    <x v="0"/>
    <x v="32"/>
    <x v="0"/>
    <x v="30"/>
    <x v="21"/>
    <x v="13"/>
    <x v="14"/>
  </r>
  <r>
    <x v="549"/>
    <x v="7"/>
    <x v="4"/>
    <x v="1"/>
    <x v="492"/>
    <x v="453"/>
    <x v="0"/>
    <x v="22"/>
    <x v="0"/>
    <x v="0"/>
    <x v="572"/>
    <x v="542"/>
    <x v="543"/>
    <x v="266"/>
    <x v="34"/>
    <x v="21"/>
    <x v="39"/>
    <x v="1054"/>
    <x v="0"/>
    <x v="30"/>
    <x v="26"/>
    <x v="348"/>
    <x v="14"/>
  </r>
  <r>
    <x v="550"/>
    <x v="7"/>
    <x v="4"/>
    <x v="1"/>
    <x v="492"/>
    <x v="453"/>
    <x v="0"/>
    <x v="22"/>
    <x v="0"/>
    <x v="0"/>
    <x v="573"/>
    <x v="563"/>
    <x v="563"/>
    <x v="266"/>
    <x v="34"/>
    <x v="21"/>
    <x v="39"/>
    <x v="1054"/>
    <x v="0"/>
    <x v="30"/>
    <x v="26"/>
    <x v="348"/>
    <x v="14"/>
  </r>
  <r>
    <x v="598"/>
    <x v="7"/>
    <x v="4"/>
    <x v="1"/>
    <x v="492"/>
    <x v="453"/>
    <x v="0"/>
    <x v="21"/>
    <x v="0"/>
    <x v="0"/>
    <x v="1201"/>
    <x v="567"/>
    <x v="563"/>
    <x v="266"/>
    <x v="34"/>
    <x v="21"/>
    <x v="15"/>
    <x v="414"/>
    <x v="0"/>
    <x v="30"/>
    <x v="21"/>
    <x v="143"/>
    <x v="14"/>
  </r>
  <r>
    <x v="551"/>
    <x v="7"/>
    <x v="4"/>
    <x v="1"/>
    <x v="492"/>
    <x v="453"/>
    <x v="0"/>
    <x v="22"/>
    <x v="0"/>
    <x v="0"/>
    <x v="574"/>
    <x v="587"/>
    <x v="593"/>
    <x v="266"/>
    <x v="34"/>
    <x v="21"/>
    <x v="39"/>
    <x v="1054"/>
    <x v="0"/>
    <x v="30"/>
    <x v="26"/>
    <x v="348"/>
    <x v="14"/>
  </r>
  <r>
    <x v="599"/>
    <x v="7"/>
    <x v="4"/>
    <x v="1"/>
    <x v="492"/>
    <x v="453"/>
    <x v="0"/>
    <x v="21"/>
    <x v="0"/>
    <x v="0"/>
    <x v="1202"/>
    <x v="587"/>
    <x v="590"/>
    <x v="266"/>
    <x v="34"/>
    <x v="21"/>
    <x v="15"/>
    <x v="414"/>
    <x v="0"/>
    <x v="30"/>
    <x v="21"/>
    <x v="143"/>
    <x v="14"/>
  </r>
  <r>
    <x v="552"/>
    <x v="7"/>
    <x v="4"/>
    <x v="1"/>
    <x v="492"/>
    <x v="453"/>
    <x v="0"/>
    <x v="22"/>
    <x v="0"/>
    <x v="0"/>
    <x v="575"/>
    <x v="605"/>
    <x v="614"/>
    <x v="266"/>
    <x v="34"/>
    <x v="21"/>
    <x v="39"/>
    <x v="1054"/>
    <x v="0"/>
    <x v="30"/>
    <x v="26"/>
    <x v="348"/>
    <x v="14"/>
  </r>
  <r>
    <x v="600"/>
    <x v="7"/>
    <x v="4"/>
    <x v="1"/>
    <x v="492"/>
    <x v="453"/>
    <x v="0"/>
    <x v="21"/>
    <x v="0"/>
    <x v="0"/>
    <x v="1203"/>
    <x v="619"/>
    <x v="624"/>
    <x v="266"/>
    <x v="34"/>
    <x v="21"/>
    <x v="15"/>
    <x v="414"/>
    <x v="0"/>
    <x v="30"/>
    <x v="21"/>
    <x v="143"/>
    <x v="14"/>
  </r>
  <r>
    <x v="553"/>
    <x v="7"/>
    <x v="4"/>
    <x v="1"/>
    <x v="492"/>
    <x v="453"/>
    <x v="0"/>
    <x v="22"/>
    <x v="0"/>
    <x v="0"/>
    <x v="576"/>
    <x v="626"/>
    <x v="633"/>
    <x v="266"/>
    <x v="34"/>
    <x v="21"/>
    <x v="39"/>
    <x v="1054"/>
    <x v="0"/>
    <x v="30"/>
    <x v="21"/>
    <x v="326"/>
    <x v="14"/>
  </r>
  <r>
    <x v="601"/>
    <x v="7"/>
    <x v="4"/>
    <x v="1"/>
    <x v="493"/>
    <x v="462"/>
    <x v="0"/>
    <x v="21"/>
    <x v="0"/>
    <x v="0"/>
    <x v="1204"/>
    <x v="170"/>
    <x v="169"/>
    <x v="203"/>
    <x v="34"/>
    <x v="21"/>
    <x v="15"/>
    <x v="337"/>
    <x v="0"/>
    <x v="30"/>
    <x v="21"/>
    <x v="143"/>
    <x v="14"/>
  </r>
  <r>
    <x v="554"/>
    <x v="7"/>
    <x v="4"/>
    <x v="1"/>
    <x v="493"/>
    <x v="462"/>
    <x v="0"/>
    <x v="22"/>
    <x v="0"/>
    <x v="0"/>
    <x v="577"/>
    <x v="204"/>
    <x v="200"/>
    <x v="203"/>
    <x v="34"/>
    <x v="21"/>
    <x v="39"/>
    <x v="971"/>
    <x v="0"/>
    <x v="30"/>
    <x v="21"/>
    <x v="326"/>
    <x v="14"/>
  </r>
  <r>
    <x v="602"/>
    <x v="7"/>
    <x v="4"/>
    <x v="1"/>
    <x v="493"/>
    <x v="462"/>
    <x v="0"/>
    <x v="21"/>
    <x v="0"/>
    <x v="0"/>
    <x v="1205"/>
    <x v="217"/>
    <x v="216"/>
    <x v="203"/>
    <x v="34"/>
    <x v="21"/>
    <x v="15"/>
    <x v="337"/>
    <x v="0"/>
    <x v="30"/>
    <x v="21"/>
    <x v="143"/>
    <x v="14"/>
  </r>
  <r>
    <x v="555"/>
    <x v="7"/>
    <x v="4"/>
    <x v="1"/>
    <x v="493"/>
    <x v="462"/>
    <x v="0"/>
    <x v="22"/>
    <x v="0"/>
    <x v="0"/>
    <x v="578"/>
    <x v="428"/>
    <x v="426"/>
    <x v="203"/>
    <x v="34"/>
    <x v="21"/>
    <x v="39"/>
    <x v="971"/>
    <x v="0"/>
    <x v="30"/>
    <x v="21"/>
    <x v="326"/>
    <x v="14"/>
  </r>
  <r>
    <x v="556"/>
    <x v="7"/>
    <x v="4"/>
    <x v="1"/>
    <x v="493"/>
    <x v="462"/>
    <x v="0"/>
    <x v="22"/>
    <x v="0"/>
    <x v="0"/>
    <x v="579"/>
    <x v="473"/>
    <x v="471"/>
    <x v="203"/>
    <x v="34"/>
    <x v="21"/>
    <x v="39"/>
    <x v="971"/>
    <x v="0"/>
    <x v="30"/>
    <x v="21"/>
    <x v="326"/>
    <x v="14"/>
  </r>
  <r>
    <x v="604"/>
    <x v="7"/>
    <x v="4"/>
    <x v="2"/>
    <x v="499"/>
    <x v="610"/>
    <x v="5"/>
    <x v="19"/>
    <x v="0"/>
    <x v="0"/>
    <x v="1611"/>
    <x v="93"/>
    <x v="92"/>
    <x v="183"/>
    <x v="34"/>
    <x v="21"/>
    <x v="32"/>
    <x v="713"/>
    <x v="0"/>
    <x v="30"/>
    <x v="26"/>
    <x v="282"/>
    <x v="14"/>
  </r>
  <r>
    <x v="3993"/>
    <x v="7"/>
    <x v="4"/>
    <x v="2"/>
    <x v="534"/>
    <x v="488"/>
    <x v="5"/>
    <x v="4"/>
    <x v="0"/>
    <x v="0"/>
    <x v="4062"/>
    <x v="84"/>
    <x v="85"/>
    <x v="342"/>
    <x v="34"/>
    <x v="21"/>
    <x v="6"/>
    <x v="296"/>
    <x v="0"/>
    <x v="30"/>
    <x v="26"/>
    <x v="113"/>
    <x v="14"/>
  </r>
  <r>
    <x v="4059"/>
    <x v="7"/>
    <x v="4"/>
    <x v="2"/>
    <x v="534"/>
    <x v="488"/>
    <x v="3"/>
    <x v="22"/>
    <x v="0"/>
    <x v="0"/>
    <x v="2131"/>
    <x v="84"/>
    <x v="85"/>
    <x v="342"/>
    <x v="34"/>
    <x v="21"/>
    <x v="20"/>
    <x v="650"/>
    <x v="0"/>
    <x v="30"/>
    <x v="26"/>
    <x v="214"/>
    <x v="14"/>
  </r>
  <r>
    <x v="608"/>
    <x v="7"/>
    <x v="4"/>
    <x v="2"/>
    <x v="534"/>
    <x v="488"/>
    <x v="0"/>
    <x v="21"/>
    <x v="0"/>
    <x v="0"/>
    <x v="1179"/>
    <x v="101"/>
    <x v="100"/>
    <x v="342"/>
    <x v="34"/>
    <x v="21"/>
    <x v="15"/>
    <x v="474"/>
    <x v="0"/>
    <x v="30"/>
    <x v="26"/>
    <x v="162"/>
    <x v="14"/>
  </r>
  <r>
    <x v="603"/>
    <x v="7"/>
    <x v="4"/>
    <x v="2"/>
    <x v="557"/>
    <x v="485"/>
    <x v="0"/>
    <x v="21"/>
    <x v="0"/>
    <x v="0"/>
    <x v="1222"/>
    <x v="689"/>
    <x v="693"/>
    <x v="283"/>
    <x v="34"/>
    <x v="21"/>
    <x v="15"/>
    <x v="423"/>
    <x v="0"/>
    <x v="30"/>
    <x v="17"/>
    <x v="127"/>
    <x v="14"/>
  </r>
  <r>
    <x v="557"/>
    <x v="7"/>
    <x v="4"/>
    <x v="2"/>
    <x v="557"/>
    <x v="485"/>
    <x v="0"/>
    <x v="22"/>
    <x v="0"/>
    <x v="0"/>
    <x v="580"/>
    <x v="697"/>
    <x v="700"/>
    <x v="283"/>
    <x v="34"/>
    <x v="21"/>
    <x v="39"/>
    <x v="1072"/>
    <x v="0"/>
    <x v="30"/>
    <x v="17"/>
    <x v="306"/>
    <x v="14"/>
  </r>
  <r>
    <x v="961"/>
    <x v="8"/>
    <x v="4"/>
    <x v="0"/>
    <x v="249"/>
    <x v="597"/>
    <x v="2"/>
    <x v="19"/>
    <x v="0"/>
    <x v="0"/>
    <x v="2848"/>
    <x v="76"/>
    <x v="62"/>
    <x v="67"/>
    <x v="34"/>
    <x v="21"/>
    <x v="34"/>
    <x v="534"/>
    <x v="0"/>
    <x v="30"/>
    <x v="8"/>
    <x v="196"/>
    <x v="14"/>
  </r>
  <r>
    <x v="4080"/>
    <x v="8"/>
    <x v="4"/>
    <x v="0"/>
    <x v="278"/>
    <x v="445"/>
    <x v="0"/>
    <x v="22"/>
    <x v="0"/>
    <x v="0"/>
    <x v="4107"/>
    <x v="311"/>
    <x v="337"/>
    <x v="542"/>
    <x v="34"/>
    <x v="21"/>
    <x v="39"/>
    <x v="1295"/>
    <x v="0"/>
    <x v="30"/>
    <x v="50"/>
    <x v="396"/>
    <x v="14"/>
  </r>
  <r>
    <x v="955"/>
    <x v="8"/>
    <x v="4"/>
    <x v="0"/>
    <x v="279"/>
    <x v="609"/>
    <x v="0"/>
    <x v="15"/>
    <x v="0"/>
    <x v="0"/>
    <x v="611"/>
    <x v="455"/>
    <x v="479"/>
    <x v="482"/>
    <x v="34"/>
    <x v="21"/>
    <x v="30"/>
    <x v="980"/>
    <x v="0"/>
    <x v="30"/>
    <x v="50"/>
    <x v="350"/>
    <x v="14"/>
  </r>
  <r>
    <x v="923"/>
    <x v="8"/>
    <x v="4"/>
    <x v="0"/>
    <x v="280"/>
    <x v="598"/>
    <x v="1"/>
    <x v="22"/>
    <x v="0"/>
    <x v="0"/>
    <x v="612"/>
    <x v="76"/>
    <x v="95"/>
    <x v="504"/>
    <x v="34"/>
    <x v="21"/>
    <x v="16"/>
    <x v="657"/>
    <x v="0"/>
    <x v="30"/>
    <x v="46"/>
    <x v="241"/>
    <x v="14"/>
  </r>
  <r>
    <x v="924"/>
    <x v="8"/>
    <x v="4"/>
    <x v="0"/>
    <x v="281"/>
    <x v="596"/>
    <x v="0"/>
    <x v="22"/>
    <x v="0"/>
    <x v="0"/>
    <x v="613"/>
    <x v="133"/>
    <x v="147"/>
    <x v="460"/>
    <x v="34"/>
    <x v="21"/>
    <x v="39"/>
    <x v="1239"/>
    <x v="0"/>
    <x v="30"/>
    <x v="42"/>
    <x v="383"/>
    <x v="14"/>
  </r>
  <r>
    <x v="925"/>
    <x v="8"/>
    <x v="4"/>
    <x v="0"/>
    <x v="281"/>
    <x v="596"/>
    <x v="0"/>
    <x v="22"/>
    <x v="0"/>
    <x v="0"/>
    <x v="614"/>
    <x v="231"/>
    <x v="249"/>
    <x v="460"/>
    <x v="34"/>
    <x v="21"/>
    <x v="39"/>
    <x v="1239"/>
    <x v="0"/>
    <x v="30"/>
    <x v="42"/>
    <x v="383"/>
    <x v="14"/>
  </r>
  <r>
    <x v="926"/>
    <x v="8"/>
    <x v="4"/>
    <x v="0"/>
    <x v="281"/>
    <x v="596"/>
    <x v="0"/>
    <x v="22"/>
    <x v="0"/>
    <x v="0"/>
    <x v="615"/>
    <x v="268"/>
    <x v="284"/>
    <x v="460"/>
    <x v="34"/>
    <x v="21"/>
    <x v="39"/>
    <x v="1239"/>
    <x v="0"/>
    <x v="30"/>
    <x v="42"/>
    <x v="383"/>
    <x v="14"/>
  </r>
  <r>
    <x v="960"/>
    <x v="8"/>
    <x v="4"/>
    <x v="0"/>
    <x v="282"/>
    <x v="497"/>
    <x v="2"/>
    <x v="22"/>
    <x v="0"/>
    <x v="0"/>
    <x v="2850"/>
    <x v="63"/>
    <x v="62"/>
    <x v="255"/>
    <x v="34"/>
    <x v="21"/>
    <x v="37"/>
    <x v="907"/>
    <x v="0"/>
    <x v="30"/>
    <x v="25"/>
    <x v="315"/>
    <x v="14"/>
  </r>
  <r>
    <x v="959"/>
    <x v="8"/>
    <x v="4"/>
    <x v="0"/>
    <x v="283"/>
    <x v="607"/>
    <x v="2"/>
    <x v="22"/>
    <x v="0"/>
    <x v="0"/>
    <x v="2849"/>
    <x v="33"/>
    <x v="43"/>
    <x v="437"/>
    <x v="34"/>
    <x v="21"/>
    <x v="37"/>
    <x v="1131"/>
    <x v="0"/>
    <x v="30"/>
    <x v="36"/>
    <x v="357"/>
    <x v="14"/>
  </r>
  <r>
    <x v="927"/>
    <x v="8"/>
    <x v="4"/>
    <x v="0"/>
    <x v="284"/>
    <x v="601"/>
    <x v="0"/>
    <x v="22"/>
    <x v="0"/>
    <x v="0"/>
    <x v="616"/>
    <x v="368"/>
    <x v="390"/>
    <x v="484"/>
    <x v="34"/>
    <x v="21"/>
    <x v="39"/>
    <x v="1252"/>
    <x v="0"/>
    <x v="30"/>
    <x v="46"/>
    <x v="390"/>
    <x v="14"/>
  </r>
  <r>
    <x v="928"/>
    <x v="8"/>
    <x v="4"/>
    <x v="0"/>
    <x v="285"/>
    <x v="608"/>
    <x v="1"/>
    <x v="22"/>
    <x v="0"/>
    <x v="0"/>
    <x v="617"/>
    <x v="35"/>
    <x v="55"/>
    <x v="454"/>
    <x v="34"/>
    <x v="21"/>
    <x v="16"/>
    <x v="613"/>
    <x v="0"/>
    <x v="30"/>
    <x v="46"/>
    <x v="241"/>
    <x v="14"/>
  </r>
  <r>
    <x v="933"/>
    <x v="8"/>
    <x v="4"/>
    <x v="0"/>
    <x v="286"/>
    <x v="604"/>
    <x v="0"/>
    <x v="21"/>
    <x v="0"/>
    <x v="0"/>
    <x v="1174"/>
    <x v="114"/>
    <x v="126"/>
    <x v="412"/>
    <x v="34"/>
    <x v="21"/>
    <x v="15"/>
    <x v="517"/>
    <x v="0"/>
    <x v="30"/>
    <x v="41"/>
    <x v="212"/>
    <x v="14"/>
  </r>
  <r>
    <x v="934"/>
    <x v="8"/>
    <x v="4"/>
    <x v="0"/>
    <x v="286"/>
    <x v="604"/>
    <x v="0"/>
    <x v="21"/>
    <x v="0"/>
    <x v="0"/>
    <x v="1175"/>
    <x v="353"/>
    <x v="368"/>
    <x v="412"/>
    <x v="34"/>
    <x v="21"/>
    <x v="15"/>
    <x v="517"/>
    <x v="0"/>
    <x v="30"/>
    <x v="41"/>
    <x v="212"/>
    <x v="14"/>
  </r>
  <r>
    <x v="935"/>
    <x v="8"/>
    <x v="4"/>
    <x v="0"/>
    <x v="286"/>
    <x v="604"/>
    <x v="0"/>
    <x v="21"/>
    <x v="0"/>
    <x v="0"/>
    <x v="1176"/>
    <x v="422"/>
    <x v="437"/>
    <x v="412"/>
    <x v="34"/>
    <x v="21"/>
    <x v="15"/>
    <x v="517"/>
    <x v="0"/>
    <x v="30"/>
    <x v="41"/>
    <x v="212"/>
    <x v="14"/>
  </r>
  <r>
    <x v="956"/>
    <x v="8"/>
    <x v="4"/>
    <x v="0"/>
    <x v="286"/>
    <x v="604"/>
    <x v="0"/>
    <x v="11"/>
    <x v="0"/>
    <x v="0"/>
    <x v="2236"/>
    <x v="455"/>
    <x v="479"/>
    <x v="412"/>
    <x v="34"/>
    <x v="21"/>
    <x v="28"/>
    <x v="877"/>
    <x v="0"/>
    <x v="30"/>
    <x v="50"/>
    <x v="347"/>
    <x v="14"/>
  </r>
  <r>
    <x v="936"/>
    <x v="8"/>
    <x v="4"/>
    <x v="0"/>
    <x v="286"/>
    <x v="604"/>
    <x v="0"/>
    <x v="21"/>
    <x v="0"/>
    <x v="0"/>
    <x v="1177"/>
    <x v="523"/>
    <x v="536"/>
    <x v="412"/>
    <x v="34"/>
    <x v="21"/>
    <x v="15"/>
    <x v="517"/>
    <x v="0"/>
    <x v="30"/>
    <x v="41"/>
    <x v="212"/>
    <x v="14"/>
  </r>
  <r>
    <x v="929"/>
    <x v="8"/>
    <x v="4"/>
    <x v="0"/>
    <x v="286"/>
    <x v="604"/>
    <x v="0"/>
    <x v="22"/>
    <x v="0"/>
    <x v="0"/>
    <x v="618"/>
    <x v="578"/>
    <x v="596"/>
    <x v="412"/>
    <x v="34"/>
    <x v="21"/>
    <x v="39"/>
    <x v="1206"/>
    <x v="0"/>
    <x v="30"/>
    <x v="42"/>
    <x v="383"/>
    <x v="14"/>
  </r>
  <r>
    <x v="937"/>
    <x v="8"/>
    <x v="4"/>
    <x v="0"/>
    <x v="286"/>
    <x v="604"/>
    <x v="0"/>
    <x v="21"/>
    <x v="0"/>
    <x v="0"/>
    <x v="1178"/>
    <x v="602"/>
    <x v="620"/>
    <x v="412"/>
    <x v="34"/>
    <x v="21"/>
    <x v="15"/>
    <x v="517"/>
    <x v="0"/>
    <x v="30"/>
    <x v="41"/>
    <x v="212"/>
    <x v="14"/>
  </r>
  <r>
    <x v="930"/>
    <x v="8"/>
    <x v="4"/>
    <x v="0"/>
    <x v="286"/>
    <x v="604"/>
    <x v="0"/>
    <x v="22"/>
    <x v="0"/>
    <x v="0"/>
    <x v="619"/>
    <x v="615"/>
    <x v="637"/>
    <x v="412"/>
    <x v="34"/>
    <x v="21"/>
    <x v="39"/>
    <x v="1206"/>
    <x v="0"/>
    <x v="30"/>
    <x v="42"/>
    <x v="383"/>
    <x v="14"/>
  </r>
  <r>
    <x v="931"/>
    <x v="8"/>
    <x v="4"/>
    <x v="0"/>
    <x v="287"/>
    <x v="606"/>
    <x v="0"/>
    <x v="22"/>
    <x v="0"/>
    <x v="0"/>
    <x v="620"/>
    <x v="538"/>
    <x v="552"/>
    <x v="433"/>
    <x v="34"/>
    <x v="21"/>
    <x v="39"/>
    <x v="1226"/>
    <x v="0"/>
    <x v="30"/>
    <x v="42"/>
    <x v="383"/>
    <x v="14"/>
  </r>
  <r>
    <x v="954"/>
    <x v="8"/>
    <x v="4"/>
    <x v="0"/>
    <x v="288"/>
    <x v="602"/>
    <x v="0"/>
    <x v="22"/>
    <x v="0"/>
    <x v="0"/>
    <x v="2056"/>
    <x v="414"/>
    <x v="433"/>
    <x v="453"/>
    <x v="34"/>
    <x v="21"/>
    <x v="39"/>
    <x v="1234"/>
    <x v="0"/>
    <x v="30"/>
    <x v="46"/>
    <x v="390"/>
    <x v="14"/>
  </r>
  <r>
    <x v="3582"/>
    <x v="8"/>
    <x v="4"/>
    <x v="0"/>
    <x v="327"/>
    <x v="493"/>
    <x v="2"/>
    <x v="22"/>
    <x v="0"/>
    <x v="0"/>
    <x v="3860"/>
    <x v="85"/>
    <x v="92"/>
    <x v="346"/>
    <x v="34"/>
    <x v="21"/>
    <x v="37"/>
    <x v="1046"/>
    <x v="0"/>
    <x v="30"/>
    <x v="33"/>
    <x v="346"/>
    <x v="14"/>
  </r>
  <r>
    <x v="2048"/>
    <x v="8"/>
    <x v="4"/>
    <x v="0"/>
    <x v="488"/>
    <x v="540"/>
    <x v="3"/>
    <x v="22"/>
    <x v="0"/>
    <x v="0"/>
    <x v="2555"/>
    <x v="116"/>
    <x v="112"/>
    <x v="170"/>
    <x v="34"/>
    <x v="21"/>
    <x v="20"/>
    <x v="472"/>
    <x v="0"/>
    <x v="30"/>
    <x v="21"/>
    <x v="198"/>
    <x v="14"/>
  </r>
  <r>
    <x v="2055"/>
    <x v="8"/>
    <x v="4"/>
    <x v="0"/>
    <x v="488"/>
    <x v="540"/>
    <x v="5"/>
    <x v="4"/>
    <x v="0"/>
    <x v="0"/>
    <x v="3108"/>
    <x v="116"/>
    <x v="112"/>
    <x v="170"/>
    <x v="34"/>
    <x v="21"/>
    <x v="6"/>
    <x v="181"/>
    <x v="0"/>
    <x v="30"/>
    <x v="21"/>
    <x v="98"/>
    <x v="14"/>
  </r>
  <r>
    <x v="3658"/>
    <x v="8"/>
    <x v="4"/>
    <x v="0"/>
    <x v="488"/>
    <x v="540"/>
    <x v="5"/>
    <x v="19"/>
    <x v="0"/>
    <x v="0"/>
    <x v="2275"/>
    <x v="116"/>
    <x v="112"/>
    <x v="170"/>
    <x v="34"/>
    <x v="21"/>
    <x v="32"/>
    <x v="702"/>
    <x v="0"/>
    <x v="30"/>
    <x v="21"/>
    <x v="263"/>
    <x v="14"/>
  </r>
  <r>
    <x v="938"/>
    <x v="8"/>
    <x v="4"/>
    <x v="0"/>
    <x v="494"/>
    <x v="595"/>
    <x v="0"/>
    <x v="21"/>
    <x v="0"/>
    <x v="0"/>
    <x v="1206"/>
    <x v="201"/>
    <x v="215"/>
    <x v="445"/>
    <x v="34"/>
    <x v="21"/>
    <x v="15"/>
    <x v="553"/>
    <x v="0"/>
    <x v="30"/>
    <x v="41"/>
    <x v="212"/>
    <x v="14"/>
  </r>
  <r>
    <x v="939"/>
    <x v="8"/>
    <x v="4"/>
    <x v="0"/>
    <x v="496"/>
    <x v="599"/>
    <x v="0"/>
    <x v="21"/>
    <x v="0"/>
    <x v="0"/>
    <x v="1207"/>
    <x v="243"/>
    <x v="238"/>
    <x v="213"/>
    <x v="34"/>
    <x v="21"/>
    <x v="15"/>
    <x v="354"/>
    <x v="0"/>
    <x v="30"/>
    <x v="17"/>
    <x v="127"/>
    <x v="14"/>
  </r>
  <r>
    <x v="940"/>
    <x v="8"/>
    <x v="4"/>
    <x v="0"/>
    <x v="497"/>
    <x v="603"/>
    <x v="0"/>
    <x v="21"/>
    <x v="0"/>
    <x v="0"/>
    <x v="1208"/>
    <x v="66"/>
    <x v="57"/>
    <x v="159"/>
    <x v="34"/>
    <x v="21"/>
    <x v="15"/>
    <x v="291"/>
    <x v="0"/>
    <x v="30"/>
    <x v="14"/>
    <x v="112"/>
    <x v="14"/>
  </r>
  <r>
    <x v="941"/>
    <x v="8"/>
    <x v="4"/>
    <x v="0"/>
    <x v="497"/>
    <x v="603"/>
    <x v="0"/>
    <x v="21"/>
    <x v="0"/>
    <x v="0"/>
    <x v="1209"/>
    <x v="89"/>
    <x v="80"/>
    <x v="159"/>
    <x v="34"/>
    <x v="21"/>
    <x v="15"/>
    <x v="291"/>
    <x v="0"/>
    <x v="30"/>
    <x v="14"/>
    <x v="112"/>
    <x v="14"/>
  </r>
  <r>
    <x v="942"/>
    <x v="8"/>
    <x v="4"/>
    <x v="0"/>
    <x v="497"/>
    <x v="603"/>
    <x v="0"/>
    <x v="21"/>
    <x v="0"/>
    <x v="0"/>
    <x v="1210"/>
    <x v="157"/>
    <x v="146"/>
    <x v="159"/>
    <x v="34"/>
    <x v="21"/>
    <x v="15"/>
    <x v="291"/>
    <x v="0"/>
    <x v="30"/>
    <x v="14"/>
    <x v="112"/>
    <x v="14"/>
  </r>
  <r>
    <x v="943"/>
    <x v="8"/>
    <x v="4"/>
    <x v="0"/>
    <x v="497"/>
    <x v="603"/>
    <x v="0"/>
    <x v="21"/>
    <x v="0"/>
    <x v="0"/>
    <x v="1211"/>
    <x v="178"/>
    <x v="172"/>
    <x v="159"/>
    <x v="34"/>
    <x v="21"/>
    <x v="15"/>
    <x v="291"/>
    <x v="0"/>
    <x v="30"/>
    <x v="14"/>
    <x v="112"/>
    <x v="14"/>
  </r>
  <r>
    <x v="944"/>
    <x v="8"/>
    <x v="4"/>
    <x v="0"/>
    <x v="497"/>
    <x v="603"/>
    <x v="0"/>
    <x v="21"/>
    <x v="0"/>
    <x v="0"/>
    <x v="1212"/>
    <x v="265"/>
    <x v="259"/>
    <x v="159"/>
    <x v="34"/>
    <x v="21"/>
    <x v="15"/>
    <x v="291"/>
    <x v="0"/>
    <x v="30"/>
    <x v="14"/>
    <x v="112"/>
    <x v="14"/>
  </r>
  <r>
    <x v="945"/>
    <x v="8"/>
    <x v="4"/>
    <x v="0"/>
    <x v="497"/>
    <x v="603"/>
    <x v="0"/>
    <x v="21"/>
    <x v="0"/>
    <x v="0"/>
    <x v="1213"/>
    <x v="286"/>
    <x v="281"/>
    <x v="159"/>
    <x v="34"/>
    <x v="21"/>
    <x v="15"/>
    <x v="291"/>
    <x v="0"/>
    <x v="30"/>
    <x v="14"/>
    <x v="112"/>
    <x v="14"/>
  </r>
  <r>
    <x v="946"/>
    <x v="8"/>
    <x v="4"/>
    <x v="0"/>
    <x v="497"/>
    <x v="603"/>
    <x v="0"/>
    <x v="21"/>
    <x v="0"/>
    <x v="0"/>
    <x v="1214"/>
    <x v="307"/>
    <x v="303"/>
    <x v="159"/>
    <x v="34"/>
    <x v="21"/>
    <x v="15"/>
    <x v="291"/>
    <x v="0"/>
    <x v="30"/>
    <x v="14"/>
    <x v="112"/>
    <x v="14"/>
  </r>
  <r>
    <x v="947"/>
    <x v="8"/>
    <x v="4"/>
    <x v="0"/>
    <x v="497"/>
    <x v="603"/>
    <x v="0"/>
    <x v="21"/>
    <x v="0"/>
    <x v="0"/>
    <x v="1215"/>
    <x v="329"/>
    <x v="325"/>
    <x v="159"/>
    <x v="34"/>
    <x v="21"/>
    <x v="15"/>
    <x v="291"/>
    <x v="0"/>
    <x v="30"/>
    <x v="14"/>
    <x v="112"/>
    <x v="14"/>
  </r>
  <r>
    <x v="948"/>
    <x v="8"/>
    <x v="4"/>
    <x v="0"/>
    <x v="497"/>
    <x v="603"/>
    <x v="0"/>
    <x v="21"/>
    <x v="0"/>
    <x v="0"/>
    <x v="1216"/>
    <x v="400"/>
    <x v="393"/>
    <x v="159"/>
    <x v="34"/>
    <x v="21"/>
    <x v="15"/>
    <x v="291"/>
    <x v="0"/>
    <x v="30"/>
    <x v="14"/>
    <x v="112"/>
    <x v="14"/>
  </r>
  <r>
    <x v="949"/>
    <x v="8"/>
    <x v="4"/>
    <x v="0"/>
    <x v="497"/>
    <x v="603"/>
    <x v="0"/>
    <x v="21"/>
    <x v="0"/>
    <x v="0"/>
    <x v="1217"/>
    <x v="463"/>
    <x v="457"/>
    <x v="159"/>
    <x v="34"/>
    <x v="21"/>
    <x v="15"/>
    <x v="291"/>
    <x v="0"/>
    <x v="30"/>
    <x v="14"/>
    <x v="112"/>
    <x v="14"/>
  </r>
  <r>
    <x v="950"/>
    <x v="8"/>
    <x v="4"/>
    <x v="0"/>
    <x v="497"/>
    <x v="603"/>
    <x v="0"/>
    <x v="21"/>
    <x v="0"/>
    <x v="0"/>
    <x v="1218"/>
    <x v="485"/>
    <x v="478"/>
    <x v="159"/>
    <x v="34"/>
    <x v="21"/>
    <x v="15"/>
    <x v="291"/>
    <x v="0"/>
    <x v="30"/>
    <x v="14"/>
    <x v="112"/>
    <x v="14"/>
  </r>
  <r>
    <x v="951"/>
    <x v="8"/>
    <x v="4"/>
    <x v="0"/>
    <x v="497"/>
    <x v="603"/>
    <x v="0"/>
    <x v="21"/>
    <x v="0"/>
    <x v="0"/>
    <x v="1219"/>
    <x v="504"/>
    <x v="498"/>
    <x v="159"/>
    <x v="34"/>
    <x v="21"/>
    <x v="15"/>
    <x v="291"/>
    <x v="0"/>
    <x v="30"/>
    <x v="14"/>
    <x v="112"/>
    <x v="14"/>
  </r>
  <r>
    <x v="952"/>
    <x v="8"/>
    <x v="4"/>
    <x v="0"/>
    <x v="497"/>
    <x v="603"/>
    <x v="0"/>
    <x v="21"/>
    <x v="0"/>
    <x v="0"/>
    <x v="1220"/>
    <x v="564"/>
    <x v="555"/>
    <x v="159"/>
    <x v="34"/>
    <x v="21"/>
    <x v="15"/>
    <x v="291"/>
    <x v="0"/>
    <x v="30"/>
    <x v="14"/>
    <x v="112"/>
    <x v="14"/>
  </r>
  <r>
    <x v="953"/>
    <x v="8"/>
    <x v="4"/>
    <x v="0"/>
    <x v="497"/>
    <x v="603"/>
    <x v="0"/>
    <x v="21"/>
    <x v="0"/>
    <x v="0"/>
    <x v="1221"/>
    <x v="581"/>
    <x v="578"/>
    <x v="159"/>
    <x v="34"/>
    <x v="21"/>
    <x v="15"/>
    <x v="291"/>
    <x v="0"/>
    <x v="30"/>
    <x v="14"/>
    <x v="112"/>
    <x v="14"/>
  </r>
  <r>
    <x v="932"/>
    <x v="8"/>
    <x v="4"/>
    <x v="0"/>
    <x v="558"/>
    <x v="600"/>
    <x v="0"/>
    <x v="22"/>
    <x v="0"/>
    <x v="0"/>
    <x v="621"/>
    <x v="174"/>
    <x v="192"/>
    <x v="538"/>
    <x v="34"/>
    <x v="21"/>
    <x v="39"/>
    <x v="1286"/>
    <x v="0"/>
    <x v="30"/>
    <x v="46"/>
    <x v="390"/>
    <x v="14"/>
  </r>
  <r>
    <x v="957"/>
    <x v="8"/>
    <x v="4"/>
    <x v="0"/>
    <x v="698"/>
    <x v="604"/>
    <x v="0"/>
    <x v="22"/>
    <x v="0"/>
    <x v="1"/>
    <x v="2338"/>
    <x v="645"/>
    <x v="660"/>
    <x v="412"/>
    <x v="34"/>
    <x v="13"/>
    <x v="39"/>
    <x v="1206"/>
    <x v="0"/>
    <x v="24"/>
    <x v="42"/>
    <x v="383"/>
    <x v="14"/>
  </r>
  <r>
    <x v="958"/>
    <x v="8"/>
    <x v="4"/>
    <x v="0"/>
    <x v="699"/>
    <x v="605"/>
    <x v="0"/>
    <x v="22"/>
    <x v="0"/>
    <x v="1"/>
    <x v="2339"/>
    <x v="503"/>
    <x v="517"/>
    <x v="433"/>
    <x v="34"/>
    <x v="15"/>
    <x v="39"/>
    <x v="1226"/>
    <x v="0"/>
    <x v="25"/>
    <x v="42"/>
    <x v="383"/>
    <x v="14"/>
  </r>
  <r>
    <x v="1559"/>
    <x v="9"/>
    <x v="4"/>
    <x v="0"/>
    <x v="261"/>
    <x v="483"/>
    <x v="0"/>
    <x v="22"/>
    <x v="0"/>
    <x v="0"/>
    <x v="623"/>
    <x v="50"/>
    <x v="58"/>
    <x v="416"/>
    <x v="34"/>
    <x v="21"/>
    <x v="39"/>
    <x v="1214"/>
    <x v="0"/>
    <x v="30"/>
    <x v="35"/>
    <x v="369"/>
    <x v="14"/>
  </r>
  <r>
    <x v="1560"/>
    <x v="9"/>
    <x v="4"/>
    <x v="0"/>
    <x v="261"/>
    <x v="483"/>
    <x v="0"/>
    <x v="22"/>
    <x v="0"/>
    <x v="0"/>
    <x v="624"/>
    <x v="79"/>
    <x v="92"/>
    <x v="416"/>
    <x v="34"/>
    <x v="21"/>
    <x v="39"/>
    <x v="1214"/>
    <x v="0"/>
    <x v="30"/>
    <x v="38"/>
    <x v="376"/>
    <x v="14"/>
  </r>
  <r>
    <x v="1561"/>
    <x v="9"/>
    <x v="4"/>
    <x v="0"/>
    <x v="261"/>
    <x v="483"/>
    <x v="0"/>
    <x v="22"/>
    <x v="0"/>
    <x v="0"/>
    <x v="625"/>
    <x v="300"/>
    <x v="315"/>
    <x v="416"/>
    <x v="34"/>
    <x v="21"/>
    <x v="39"/>
    <x v="1214"/>
    <x v="0"/>
    <x v="30"/>
    <x v="38"/>
    <x v="376"/>
    <x v="14"/>
  </r>
  <r>
    <x v="1562"/>
    <x v="9"/>
    <x v="4"/>
    <x v="0"/>
    <x v="261"/>
    <x v="483"/>
    <x v="0"/>
    <x v="22"/>
    <x v="0"/>
    <x v="0"/>
    <x v="626"/>
    <x v="352"/>
    <x v="359"/>
    <x v="416"/>
    <x v="34"/>
    <x v="21"/>
    <x v="39"/>
    <x v="1214"/>
    <x v="0"/>
    <x v="30"/>
    <x v="30"/>
    <x v="361"/>
    <x v="14"/>
  </r>
  <r>
    <x v="3512"/>
    <x v="9"/>
    <x v="4"/>
    <x v="0"/>
    <x v="261"/>
    <x v="483"/>
    <x v="0"/>
    <x v="22"/>
    <x v="0"/>
    <x v="0"/>
    <x v="627"/>
    <x v="385"/>
    <x v="394"/>
    <x v="416"/>
    <x v="34"/>
    <x v="21"/>
    <x v="39"/>
    <x v="1214"/>
    <x v="0"/>
    <x v="30"/>
    <x v="35"/>
    <x v="369"/>
    <x v="14"/>
  </r>
  <r>
    <x v="3954"/>
    <x v="9"/>
    <x v="4"/>
    <x v="0"/>
    <x v="261"/>
    <x v="483"/>
    <x v="1"/>
    <x v="22"/>
    <x v="0"/>
    <x v="0"/>
    <x v="628"/>
    <x v="538"/>
    <x v="546"/>
    <x v="416"/>
    <x v="34"/>
    <x v="21"/>
    <x v="16"/>
    <x v="580"/>
    <x v="0"/>
    <x v="30"/>
    <x v="35"/>
    <x v="209"/>
    <x v="14"/>
  </r>
  <r>
    <x v="3980"/>
    <x v="9"/>
    <x v="4"/>
    <x v="0"/>
    <x v="261"/>
    <x v="483"/>
    <x v="2"/>
    <x v="22"/>
    <x v="0"/>
    <x v="0"/>
    <x v="4055"/>
    <x v="542"/>
    <x v="549"/>
    <x v="416"/>
    <x v="34"/>
    <x v="21"/>
    <x v="37"/>
    <x v="1106"/>
    <x v="0"/>
    <x v="30"/>
    <x v="35"/>
    <x v="352"/>
    <x v="14"/>
  </r>
  <r>
    <x v="1564"/>
    <x v="9"/>
    <x v="4"/>
    <x v="0"/>
    <x v="266"/>
    <x v="487"/>
    <x v="3"/>
    <x v="22"/>
    <x v="0"/>
    <x v="0"/>
    <x v="2255"/>
    <x v="116"/>
    <x v="105"/>
    <x v="40"/>
    <x v="34"/>
    <x v="21"/>
    <x v="20"/>
    <x v="227"/>
    <x v="0"/>
    <x v="30"/>
    <x v="11"/>
    <x v="141"/>
    <x v="14"/>
  </r>
  <r>
    <x v="2704"/>
    <x v="9"/>
    <x v="4"/>
    <x v="0"/>
    <x v="266"/>
    <x v="487"/>
    <x v="5"/>
    <x v="4"/>
    <x v="0"/>
    <x v="0"/>
    <x v="3277"/>
    <x v="116"/>
    <x v="105"/>
    <x v="40"/>
    <x v="34"/>
    <x v="21"/>
    <x v="6"/>
    <x v="85"/>
    <x v="0"/>
    <x v="30"/>
    <x v="11"/>
    <x v="61"/>
    <x v="14"/>
  </r>
  <r>
    <x v="1563"/>
    <x v="9"/>
    <x v="4"/>
    <x v="0"/>
    <x v="267"/>
    <x v="487"/>
    <x v="5"/>
    <x v="19"/>
    <x v="0"/>
    <x v="0"/>
    <x v="629"/>
    <x v="116"/>
    <x v="105"/>
    <x v="48"/>
    <x v="34"/>
    <x v="21"/>
    <x v="32"/>
    <x v="455"/>
    <x v="0"/>
    <x v="30"/>
    <x v="11"/>
    <x v="207"/>
    <x v="14"/>
  </r>
  <r>
    <x v="3499"/>
    <x v="10"/>
    <x v="7"/>
    <x v="0"/>
    <x v="313"/>
    <x v="211"/>
    <x v="0"/>
    <x v="22"/>
    <x v="0"/>
    <x v="0"/>
    <x v="1791"/>
    <x v="138"/>
    <x v="123"/>
    <x v="28"/>
    <x v="34"/>
    <x v="21"/>
    <x v="39"/>
    <x v="528"/>
    <x v="0"/>
    <x v="30"/>
    <x v="5"/>
    <x v="199"/>
    <x v="14"/>
  </r>
  <r>
    <x v="3497"/>
    <x v="10"/>
    <x v="7"/>
    <x v="0"/>
    <x v="319"/>
    <x v="343"/>
    <x v="0"/>
    <x v="22"/>
    <x v="0"/>
    <x v="0"/>
    <x v="1790"/>
    <x v="76"/>
    <x v="78"/>
    <x v="137"/>
    <x v="34"/>
    <x v="21"/>
    <x v="39"/>
    <x v="861"/>
    <x v="0"/>
    <x v="30"/>
    <x v="28"/>
    <x v="354"/>
    <x v="14"/>
  </r>
  <r>
    <x v="1568"/>
    <x v="10"/>
    <x v="7"/>
    <x v="0"/>
    <x v="320"/>
    <x v="342"/>
    <x v="0"/>
    <x v="22"/>
    <x v="0"/>
    <x v="0"/>
    <x v="176"/>
    <x v="376"/>
    <x v="378"/>
    <x v="94"/>
    <x v="34"/>
    <x v="21"/>
    <x v="39"/>
    <x v="771"/>
    <x v="0"/>
    <x v="30"/>
    <x v="26"/>
    <x v="348"/>
    <x v="14"/>
  </r>
  <r>
    <x v="1565"/>
    <x v="10"/>
    <x v="7"/>
    <x v="0"/>
    <x v="321"/>
    <x v="458"/>
    <x v="0"/>
    <x v="22"/>
    <x v="0"/>
    <x v="0"/>
    <x v="1784"/>
    <x v="288"/>
    <x v="284"/>
    <x v="73"/>
    <x v="34"/>
    <x v="21"/>
    <x v="39"/>
    <x v="726"/>
    <x v="0"/>
    <x v="30"/>
    <x v="16"/>
    <x v="301"/>
    <x v="14"/>
  </r>
  <r>
    <x v="1566"/>
    <x v="10"/>
    <x v="7"/>
    <x v="0"/>
    <x v="322"/>
    <x v="386"/>
    <x v="0"/>
    <x v="22"/>
    <x v="0"/>
    <x v="0"/>
    <x v="1785"/>
    <x v="303"/>
    <x v="298"/>
    <x v="66"/>
    <x v="34"/>
    <x v="21"/>
    <x v="39"/>
    <x v="705"/>
    <x v="0"/>
    <x v="30"/>
    <x v="13"/>
    <x v="280"/>
    <x v="14"/>
  </r>
  <r>
    <x v="3584"/>
    <x v="10"/>
    <x v="7"/>
    <x v="0"/>
    <x v="328"/>
    <x v="341"/>
    <x v="0"/>
    <x v="22"/>
    <x v="0"/>
    <x v="0"/>
    <x v="2341"/>
    <x v="515"/>
    <x v="511"/>
    <x v="79"/>
    <x v="34"/>
    <x v="21"/>
    <x v="39"/>
    <x v="736"/>
    <x v="0"/>
    <x v="30"/>
    <x v="16"/>
    <x v="301"/>
    <x v="14"/>
  </r>
  <r>
    <x v="3585"/>
    <x v="10"/>
    <x v="7"/>
    <x v="0"/>
    <x v="329"/>
    <x v="339"/>
    <x v="2"/>
    <x v="22"/>
    <x v="0"/>
    <x v="1"/>
    <x v="3862"/>
    <x v="576"/>
    <x v="587"/>
    <x v="178"/>
    <x v="34"/>
    <x v="6"/>
    <x v="37"/>
    <x v="826"/>
    <x v="0"/>
    <x v="14"/>
    <x v="35"/>
    <x v="352"/>
    <x v="14"/>
  </r>
  <r>
    <x v="4055"/>
    <x v="10"/>
    <x v="7"/>
    <x v="0"/>
    <x v="329"/>
    <x v="339"/>
    <x v="1"/>
    <x v="22"/>
    <x v="0"/>
    <x v="1"/>
    <x v="4106"/>
    <x v="589"/>
    <x v="604"/>
    <x v="178"/>
    <x v="34"/>
    <x v="6"/>
    <x v="16"/>
    <x v="370"/>
    <x v="0"/>
    <x v="5"/>
    <x v="35"/>
    <x v="209"/>
    <x v="14"/>
  </r>
  <r>
    <x v="3498"/>
    <x v="10"/>
    <x v="7"/>
    <x v="0"/>
    <x v="332"/>
    <x v="456"/>
    <x v="0"/>
    <x v="22"/>
    <x v="0"/>
    <x v="0"/>
    <x v="177"/>
    <x v="130"/>
    <x v="116"/>
    <x v="34"/>
    <x v="34"/>
    <x v="21"/>
    <x v="39"/>
    <x v="582"/>
    <x v="0"/>
    <x v="30"/>
    <x v="6"/>
    <x v="222"/>
    <x v="14"/>
  </r>
  <r>
    <x v="3521"/>
    <x v="10"/>
    <x v="7"/>
    <x v="0"/>
    <x v="559"/>
    <x v="340"/>
    <x v="0"/>
    <x v="22"/>
    <x v="0"/>
    <x v="0"/>
    <x v="3843"/>
    <x v="207"/>
    <x v="196"/>
    <x v="56"/>
    <x v="34"/>
    <x v="21"/>
    <x v="39"/>
    <x v="671"/>
    <x v="0"/>
    <x v="30"/>
    <x v="11"/>
    <x v="269"/>
    <x v="14"/>
  </r>
  <r>
    <x v="1569"/>
    <x v="10"/>
    <x v="7"/>
    <x v="0"/>
    <x v="559"/>
    <x v="340"/>
    <x v="0"/>
    <x v="22"/>
    <x v="0"/>
    <x v="0"/>
    <x v="175"/>
    <x v="399"/>
    <x v="388"/>
    <x v="56"/>
    <x v="34"/>
    <x v="21"/>
    <x v="39"/>
    <x v="671"/>
    <x v="0"/>
    <x v="30"/>
    <x v="9"/>
    <x v="251"/>
    <x v="14"/>
  </r>
  <r>
    <x v="3522"/>
    <x v="10"/>
    <x v="7"/>
    <x v="0"/>
    <x v="701"/>
    <x v="459"/>
    <x v="0"/>
    <x v="22"/>
    <x v="0"/>
    <x v="0"/>
    <x v="3844"/>
    <x v="181"/>
    <x v="186"/>
    <x v="150"/>
    <x v="34"/>
    <x v="21"/>
    <x v="39"/>
    <x v="893"/>
    <x v="0"/>
    <x v="30"/>
    <x v="30"/>
    <x v="361"/>
    <x v="14"/>
  </r>
  <r>
    <x v="1567"/>
    <x v="10"/>
    <x v="7"/>
    <x v="0"/>
    <x v="701"/>
    <x v="459"/>
    <x v="0"/>
    <x v="22"/>
    <x v="0"/>
    <x v="0"/>
    <x v="2342"/>
    <x v="494"/>
    <x v="499"/>
    <x v="150"/>
    <x v="34"/>
    <x v="21"/>
    <x v="39"/>
    <x v="893"/>
    <x v="0"/>
    <x v="30"/>
    <x v="30"/>
    <x v="361"/>
    <x v="14"/>
  </r>
  <r>
    <x v="1557"/>
    <x v="11"/>
    <x v="7"/>
    <x v="0"/>
    <x v="324"/>
    <x v="454"/>
    <x v="0"/>
    <x v="22"/>
    <x v="0"/>
    <x v="0"/>
    <x v="632"/>
    <x v="352"/>
    <x v="349"/>
    <x v="83"/>
    <x v="34"/>
    <x v="21"/>
    <x v="39"/>
    <x v="742"/>
    <x v="0"/>
    <x v="30"/>
    <x v="16"/>
    <x v="301"/>
    <x v="14"/>
  </r>
  <r>
    <x v="3583"/>
    <x v="11"/>
    <x v="7"/>
    <x v="0"/>
    <x v="324"/>
    <x v="454"/>
    <x v="2"/>
    <x v="22"/>
    <x v="0"/>
    <x v="1"/>
    <x v="3861"/>
    <x v="563"/>
    <x v="556"/>
    <x v="83"/>
    <x v="34"/>
    <x v="0"/>
    <x v="37"/>
    <x v="641"/>
    <x v="0"/>
    <x v="10"/>
    <x v="16"/>
    <x v="272"/>
    <x v="14"/>
  </r>
  <r>
    <x v="4054"/>
    <x v="11"/>
    <x v="7"/>
    <x v="0"/>
    <x v="324"/>
    <x v="454"/>
    <x v="1"/>
    <x v="22"/>
    <x v="0"/>
    <x v="1"/>
    <x v="4105"/>
    <x v="578"/>
    <x v="574"/>
    <x v="83"/>
    <x v="34"/>
    <x v="0"/>
    <x v="16"/>
    <x v="219"/>
    <x v="0"/>
    <x v="2"/>
    <x v="16"/>
    <x v="134"/>
    <x v="14"/>
  </r>
  <r>
    <x v="3500"/>
    <x v="11"/>
    <x v="7"/>
    <x v="0"/>
    <x v="611"/>
    <x v="434"/>
    <x v="0"/>
    <x v="22"/>
    <x v="0"/>
    <x v="0"/>
    <x v="3840"/>
    <x v="113"/>
    <x v="103"/>
    <x v="90"/>
    <x v="34"/>
    <x v="21"/>
    <x v="39"/>
    <x v="767"/>
    <x v="0"/>
    <x v="30"/>
    <x v="14"/>
    <x v="292"/>
    <x v="14"/>
  </r>
  <r>
    <x v="1558"/>
    <x v="11"/>
    <x v="7"/>
    <x v="0"/>
    <x v="611"/>
    <x v="434"/>
    <x v="0"/>
    <x v="22"/>
    <x v="0"/>
    <x v="0"/>
    <x v="1783"/>
    <x v="274"/>
    <x v="269"/>
    <x v="90"/>
    <x v="34"/>
    <x v="21"/>
    <x v="39"/>
    <x v="767"/>
    <x v="0"/>
    <x v="30"/>
    <x v="14"/>
    <x v="292"/>
    <x v="14"/>
  </r>
  <r>
    <x v="3649"/>
    <x v="12"/>
    <x v="5"/>
    <x v="0"/>
    <x v="292"/>
    <x v="189"/>
    <x v="0"/>
    <x v="22"/>
    <x v="0"/>
    <x v="0"/>
    <x v="3892"/>
    <x v="217"/>
    <x v="208"/>
    <x v="76"/>
    <x v="34"/>
    <x v="21"/>
    <x v="39"/>
    <x v="733"/>
    <x v="0"/>
    <x v="30"/>
    <x v="11"/>
    <x v="269"/>
    <x v="14"/>
  </r>
  <r>
    <x v="622"/>
    <x v="12"/>
    <x v="5"/>
    <x v="0"/>
    <x v="292"/>
    <x v="189"/>
    <x v="0"/>
    <x v="22"/>
    <x v="0"/>
    <x v="0"/>
    <x v="719"/>
    <x v="281"/>
    <x v="274"/>
    <x v="76"/>
    <x v="34"/>
    <x v="21"/>
    <x v="39"/>
    <x v="733"/>
    <x v="0"/>
    <x v="30"/>
    <x v="11"/>
    <x v="269"/>
    <x v="14"/>
  </r>
  <r>
    <x v="4039"/>
    <x v="13"/>
    <x v="7"/>
    <x v="0"/>
    <x v="405"/>
    <x v="675"/>
    <x v="0"/>
    <x v="22"/>
    <x v="0"/>
    <x v="0"/>
    <x v="3358"/>
    <x v="128"/>
    <x v="119"/>
    <x v="33"/>
    <x v="34"/>
    <x v="21"/>
    <x v="39"/>
    <x v="577"/>
    <x v="0"/>
    <x v="30"/>
    <x v="11"/>
    <x v="269"/>
    <x v="14"/>
  </r>
  <r>
    <x v="3523"/>
    <x v="13"/>
    <x v="7"/>
    <x v="0"/>
    <x v="453"/>
    <x v="679"/>
    <x v="5"/>
    <x v="19"/>
    <x v="0"/>
    <x v="0"/>
    <x v="3845"/>
    <x v="107"/>
    <x v="90"/>
    <x v="20"/>
    <x v="34"/>
    <x v="21"/>
    <x v="32"/>
    <x v="249"/>
    <x v="0"/>
    <x v="30"/>
    <x v="5"/>
    <x v="138"/>
    <x v="14"/>
  </r>
  <r>
    <x v="1337"/>
    <x v="13"/>
    <x v="7"/>
    <x v="0"/>
    <x v="530"/>
    <x v="455"/>
    <x v="0"/>
    <x v="22"/>
    <x v="0"/>
    <x v="0"/>
    <x v="1777"/>
    <x v="36"/>
    <x v="37"/>
    <x v="140"/>
    <x v="34"/>
    <x v="21"/>
    <x v="39"/>
    <x v="870"/>
    <x v="0"/>
    <x v="30"/>
    <x v="22"/>
    <x v="332"/>
    <x v="14"/>
  </r>
  <r>
    <x v="1341"/>
    <x v="13"/>
    <x v="7"/>
    <x v="0"/>
    <x v="532"/>
    <x v="589"/>
    <x v="0"/>
    <x v="22"/>
    <x v="0"/>
    <x v="0"/>
    <x v="1779"/>
    <x v="99"/>
    <x v="106"/>
    <x v="273"/>
    <x v="34"/>
    <x v="21"/>
    <x v="39"/>
    <x v="1063"/>
    <x v="0"/>
    <x v="30"/>
    <x v="35"/>
    <x v="369"/>
    <x v="14"/>
  </r>
  <r>
    <x v="1340"/>
    <x v="13"/>
    <x v="7"/>
    <x v="0"/>
    <x v="536"/>
    <x v="590"/>
    <x v="0"/>
    <x v="22"/>
    <x v="0"/>
    <x v="0"/>
    <x v="1778"/>
    <x v="54"/>
    <x v="75"/>
    <x v="518"/>
    <x v="34"/>
    <x v="21"/>
    <x v="39"/>
    <x v="1276"/>
    <x v="0"/>
    <x v="30"/>
    <x v="47"/>
    <x v="391"/>
    <x v="14"/>
  </r>
  <r>
    <x v="1338"/>
    <x v="13"/>
    <x v="7"/>
    <x v="0"/>
    <x v="538"/>
    <x v="541"/>
    <x v="0"/>
    <x v="22"/>
    <x v="0"/>
    <x v="0"/>
    <x v="1780"/>
    <x v="605"/>
    <x v="616"/>
    <x v="278"/>
    <x v="34"/>
    <x v="21"/>
    <x v="39"/>
    <x v="1068"/>
    <x v="0"/>
    <x v="30"/>
    <x v="28"/>
    <x v="354"/>
    <x v="14"/>
  </r>
  <r>
    <x v="1339"/>
    <x v="13"/>
    <x v="7"/>
    <x v="0"/>
    <x v="540"/>
    <x v="673"/>
    <x v="0"/>
    <x v="22"/>
    <x v="0"/>
    <x v="0"/>
    <x v="1781"/>
    <x v="625"/>
    <x v="621"/>
    <x v="43"/>
    <x v="34"/>
    <x v="21"/>
    <x v="39"/>
    <x v="623"/>
    <x v="0"/>
    <x v="30"/>
    <x v="5"/>
    <x v="199"/>
    <x v="14"/>
  </r>
  <r>
    <x v="1342"/>
    <x v="13"/>
    <x v="7"/>
    <x v="0"/>
    <x v="549"/>
    <x v="431"/>
    <x v="0"/>
    <x v="22"/>
    <x v="0"/>
    <x v="0"/>
    <x v="2563"/>
    <x v="628"/>
    <x v="633"/>
    <x v="41"/>
    <x v="34"/>
    <x v="21"/>
    <x v="39"/>
    <x v="615"/>
    <x v="0"/>
    <x v="30"/>
    <x v="16"/>
    <x v="301"/>
    <x v="14"/>
  </r>
  <r>
    <x v="4040"/>
    <x v="13"/>
    <x v="7"/>
    <x v="0"/>
    <x v="665"/>
    <x v="436"/>
    <x v="0"/>
    <x v="22"/>
    <x v="0"/>
    <x v="0"/>
    <x v="4091"/>
    <x v="152"/>
    <x v="162"/>
    <x v="277"/>
    <x v="34"/>
    <x v="21"/>
    <x v="39"/>
    <x v="1067"/>
    <x v="0"/>
    <x v="30"/>
    <x v="35"/>
    <x v="369"/>
    <x v="14"/>
  </r>
  <r>
    <x v="4041"/>
    <x v="13"/>
    <x v="7"/>
    <x v="0"/>
    <x v="665"/>
    <x v="436"/>
    <x v="0"/>
    <x v="22"/>
    <x v="0"/>
    <x v="0"/>
    <x v="4092"/>
    <x v="189"/>
    <x v="197"/>
    <x v="277"/>
    <x v="34"/>
    <x v="21"/>
    <x v="39"/>
    <x v="1067"/>
    <x v="0"/>
    <x v="30"/>
    <x v="35"/>
    <x v="369"/>
    <x v="14"/>
  </r>
  <r>
    <x v="4042"/>
    <x v="13"/>
    <x v="7"/>
    <x v="0"/>
    <x v="665"/>
    <x v="436"/>
    <x v="0"/>
    <x v="22"/>
    <x v="0"/>
    <x v="0"/>
    <x v="4093"/>
    <x v="224"/>
    <x v="236"/>
    <x v="277"/>
    <x v="34"/>
    <x v="21"/>
    <x v="39"/>
    <x v="1067"/>
    <x v="0"/>
    <x v="30"/>
    <x v="35"/>
    <x v="369"/>
    <x v="14"/>
  </r>
  <r>
    <x v="4043"/>
    <x v="13"/>
    <x v="7"/>
    <x v="0"/>
    <x v="665"/>
    <x v="436"/>
    <x v="0"/>
    <x v="22"/>
    <x v="0"/>
    <x v="0"/>
    <x v="4094"/>
    <x v="260"/>
    <x v="271"/>
    <x v="277"/>
    <x v="34"/>
    <x v="21"/>
    <x v="39"/>
    <x v="1067"/>
    <x v="0"/>
    <x v="30"/>
    <x v="35"/>
    <x v="369"/>
    <x v="14"/>
  </r>
  <r>
    <x v="4044"/>
    <x v="13"/>
    <x v="7"/>
    <x v="0"/>
    <x v="665"/>
    <x v="436"/>
    <x v="0"/>
    <x v="22"/>
    <x v="0"/>
    <x v="0"/>
    <x v="4095"/>
    <x v="297"/>
    <x v="309"/>
    <x v="277"/>
    <x v="34"/>
    <x v="21"/>
    <x v="39"/>
    <x v="1067"/>
    <x v="0"/>
    <x v="30"/>
    <x v="35"/>
    <x v="369"/>
    <x v="14"/>
  </r>
  <r>
    <x v="4045"/>
    <x v="13"/>
    <x v="7"/>
    <x v="0"/>
    <x v="665"/>
    <x v="436"/>
    <x v="0"/>
    <x v="22"/>
    <x v="0"/>
    <x v="0"/>
    <x v="4096"/>
    <x v="386"/>
    <x v="395"/>
    <x v="277"/>
    <x v="34"/>
    <x v="21"/>
    <x v="39"/>
    <x v="1067"/>
    <x v="0"/>
    <x v="30"/>
    <x v="35"/>
    <x v="369"/>
    <x v="14"/>
  </r>
  <r>
    <x v="4046"/>
    <x v="13"/>
    <x v="7"/>
    <x v="0"/>
    <x v="665"/>
    <x v="436"/>
    <x v="0"/>
    <x v="22"/>
    <x v="0"/>
    <x v="0"/>
    <x v="4097"/>
    <x v="426"/>
    <x v="434"/>
    <x v="277"/>
    <x v="34"/>
    <x v="21"/>
    <x v="39"/>
    <x v="1067"/>
    <x v="0"/>
    <x v="30"/>
    <x v="35"/>
    <x v="369"/>
    <x v="14"/>
  </r>
  <r>
    <x v="4047"/>
    <x v="13"/>
    <x v="7"/>
    <x v="0"/>
    <x v="665"/>
    <x v="436"/>
    <x v="0"/>
    <x v="22"/>
    <x v="0"/>
    <x v="0"/>
    <x v="4098"/>
    <x v="459"/>
    <x v="468"/>
    <x v="277"/>
    <x v="34"/>
    <x v="21"/>
    <x v="39"/>
    <x v="1067"/>
    <x v="0"/>
    <x v="30"/>
    <x v="35"/>
    <x v="369"/>
    <x v="14"/>
  </r>
  <r>
    <x v="4048"/>
    <x v="13"/>
    <x v="7"/>
    <x v="0"/>
    <x v="665"/>
    <x v="436"/>
    <x v="0"/>
    <x v="22"/>
    <x v="0"/>
    <x v="0"/>
    <x v="4099"/>
    <x v="495"/>
    <x v="502"/>
    <x v="277"/>
    <x v="34"/>
    <x v="21"/>
    <x v="39"/>
    <x v="1067"/>
    <x v="0"/>
    <x v="30"/>
    <x v="35"/>
    <x v="369"/>
    <x v="14"/>
  </r>
  <r>
    <x v="4049"/>
    <x v="13"/>
    <x v="7"/>
    <x v="0"/>
    <x v="665"/>
    <x v="436"/>
    <x v="0"/>
    <x v="22"/>
    <x v="0"/>
    <x v="0"/>
    <x v="4100"/>
    <x v="526"/>
    <x v="535"/>
    <x v="277"/>
    <x v="34"/>
    <x v="21"/>
    <x v="39"/>
    <x v="1067"/>
    <x v="0"/>
    <x v="30"/>
    <x v="35"/>
    <x v="369"/>
    <x v="14"/>
  </r>
  <r>
    <x v="4050"/>
    <x v="13"/>
    <x v="7"/>
    <x v="0"/>
    <x v="665"/>
    <x v="436"/>
    <x v="0"/>
    <x v="22"/>
    <x v="0"/>
    <x v="0"/>
    <x v="4101"/>
    <x v="559"/>
    <x v="566"/>
    <x v="277"/>
    <x v="34"/>
    <x v="21"/>
    <x v="39"/>
    <x v="1067"/>
    <x v="0"/>
    <x v="30"/>
    <x v="35"/>
    <x v="369"/>
    <x v="14"/>
  </r>
  <r>
    <x v="4051"/>
    <x v="13"/>
    <x v="7"/>
    <x v="0"/>
    <x v="665"/>
    <x v="436"/>
    <x v="0"/>
    <x v="22"/>
    <x v="0"/>
    <x v="0"/>
    <x v="4102"/>
    <x v="590"/>
    <x v="605"/>
    <x v="277"/>
    <x v="34"/>
    <x v="21"/>
    <x v="39"/>
    <x v="1067"/>
    <x v="0"/>
    <x v="30"/>
    <x v="35"/>
    <x v="369"/>
    <x v="14"/>
  </r>
  <r>
    <x v="4052"/>
    <x v="13"/>
    <x v="7"/>
    <x v="0"/>
    <x v="666"/>
    <x v="437"/>
    <x v="0"/>
    <x v="22"/>
    <x v="0"/>
    <x v="0"/>
    <x v="4103"/>
    <x v="341"/>
    <x v="364"/>
    <x v="523"/>
    <x v="34"/>
    <x v="21"/>
    <x v="39"/>
    <x v="1277"/>
    <x v="0"/>
    <x v="30"/>
    <x v="47"/>
    <x v="391"/>
    <x v="14"/>
  </r>
  <r>
    <x v="4053"/>
    <x v="13"/>
    <x v="7"/>
    <x v="0"/>
    <x v="667"/>
    <x v="435"/>
    <x v="0"/>
    <x v="22"/>
    <x v="0"/>
    <x v="0"/>
    <x v="4104"/>
    <x v="616"/>
    <x v="612"/>
    <x v="37"/>
    <x v="34"/>
    <x v="21"/>
    <x v="39"/>
    <x v="607"/>
    <x v="0"/>
    <x v="30"/>
    <x v="7"/>
    <x v="231"/>
    <x v="14"/>
  </r>
  <r>
    <x v="3561"/>
    <x v="14"/>
    <x v="2"/>
    <x v="2"/>
    <x v="167"/>
    <x v="449"/>
    <x v="2"/>
    <x v="22"/>
    <x v="0"/>
    <x v="0"/>
    <x v="3097"/>
    <x v="46"/>
    <x v="85"/>
    <x v="662"/>
    <x v="34"/>
    <x v="21"/>
    <x v="37"/>
    <x v="1327"/>
    <x v="0"/>
    <x v="30"/>
    <x v="58"/>
    <x v="398"/>
    <x v="14"/>
  </r>
  <r>
    <x v="651"/>
    <x v="14"/>
    <x v="2"/>
    <x v="2"/>
    <x v="167"/>
    <x v="449"/>
    <x v="1"/>
    <x v="22"/>
    <x v="0"/>
    <x v="0"/>
    <x v="2108"/>
    <x v="52"/>
    <x v="95"/>
    <x v="662"/>
    <x v="34"/>
    <x v="21"/>
    <x v="16"/>
    <x v="865"/>
    <x v="0"/>
    <x v="30"/>
    <x v="60"/>
    <x v="296"/>
    <x v="14"/>
  </r>
  <r>
    <x v="645"/>
    <x v="14"/>
    <x v="2"/>
    <x v="2"/>
    <x v="167"/>
    <x v="449"/>
    <x v="0"/>
    <x v="21"/>
    <x v="0"/>
    <x v="0"/>
    <x v="1364"/>
    <x v="101"/>
    <x v="139"/>
    <x v="662"/>
    <x v="34"/>
    <x v="21"/>
    <x v="15"/>
    <x v="822"/>
    <x v="0"/>
    <x v="30"/>
    <x v="60"/>
    <x v="276"/>
    <x v="14"/>
  </r>
  <r>
    <x v="3182"/>
    <x v="14"/>
    <x v="2"/>
    <x v="2"/>
    <x v="167"/>
    <x v="449"/>
    <x v="1"/>
    <x v="22"/>
    <x v="0"/>
    <x v="0"/>
    <x v="3357"/>
    <x v="417"/>
    <x v="458"/>
    <x v="662"/>
    <x v="34"/>
    <x v="21"/>
    <x v="16"/>
    <x v="865"/>
    <x v="0"/>
    <x v="30"/>
    <x v="60"/>
    <x v="296"/>
    <x v="14"/>
  </r>
  <r>
    <x v="649"/>
    <x v="14"/>
    <x v="2"/>
    <x v="2"/>
    <x v="167"/>
    <x v="449"/>
    <x v="2"/>
    <x v="22"/>
    <x v="0"/>
    <x v="0"/>
    <x v="2012"/>
    <x v="458"/>
    <x v="496"/>
    <x v="662"/>
    <x v="34"/>
    <x v="21"/>
    <x v="37"/>
    <x v="1327"/>
    <x v="0"/>
    <x v="30"/>
    <x v="58"/>
    <x v="398"/>
    <x v="14"/>
  </r>
  <r>
    <x v="646"/>
    <x v="14"/>
    <x v="2"/>
    <x v="2"/>
    <x v="167"/>
    <x v="449"/>
    <x v="0"/>
    <x v="21"/>
    <x v="0"/>
    <x v="0"/>
    <x v="1365"/>
    <x v="532"/>
    <x v="569"/>
    <x v="662"/>
    <x v="34"/>
    <x v="21"/>
    <x v="15"/>
    <x v="822"/>
    <x v="0"/>
    <x v="30"/>
    <x v="60"/>
    <x v="276"/>
    <x v="14"/>
  </r>
  <r>
    <x v="3180"/>
    <x v="14"/>
    <x v="2"/>
    <x v="2"/>
    <x v="168"/>
    <x v="448"/>
    <x v="1"/>
    <x v="22"/>
    <x v="0"/>
    <x v="0"/>
    <x v="3355"/>
    <x v="365"/>
    <x v="366"/>
    <x v="386"/>
    <x v="34"/>
    <x v="21"/>
    <x v="16"/>
    <x v="556"/>
    <x v="0"/>
    <x v="30"/>
    <x v="26"/>
    <x v="177"/>
    <x v="14"/>
  </r>
  <r>
    <x v="647"/>
    <x v="14"/>
    <x v="2"/>
    <x v="1"/>
    <x v="181"/>
    <x v="527"/>
    <x v="0"/>
    <x v="21"/>
    <x v="0"/>
    <x v="0"/>
    <x v="1371"/>
    <x v="162"/>
    <x v="205"/>
    <x v="668"/>
    <x v="34"/>
    <x v="21"/>
    <x v="15"/>
    <x v="831"/>
    <x v="0"/>
    <x v="30"/>
    <x v="60"/>
    <x v="276"/>
    <x v="14"/>
  </r>
  <r>
    <x v="2059"/>
    <x v="14"/>
    <x v="2"/>
    <x v="1"/>
    <x v="181"/>
    <x v="527"/>
    <x v="0"/>
    <x v="22"/>
    <x v="0"/>
    <x v="0"/>
    <x v="645"/>
    <x v="288"/>
    <x v="330"/>
    <x v="668"/>
    <x v="34"/>
    <x v="21"/>
    <x v="39"/>
    <x v="1372"/>
    <x v="0"/>
    <x v="30"/>
    <x v="58"/>
    <x v="410"/>
    <x v="14"/>
  </r>
  <r>
    <x v="650"/>
    <x v="14"/>
    <x v="2"/>
    <x v="1"/>
    <x v="181"/>
    <x v="527"/>
    <x v="0"/>
    <x v="22"/>
    <x v="0"/>
    <x v="0"/>
    <x v="646"/>
    <x v="563"/>
    <x v="600"/>
    <x v="668"/>
    <x v="34"/>
    <x v="21"/>
    <x v="39"/>
    <x v="1372"/>
    <x v="0"/>
    <x v="30"/>
    <x v="58"/>
    <x v="410"/>
    <x v="14"/>
  </r>
  <r>
    <x v="648"/>
    <x v="14"/>
    <x v="2"/>
    <x v="1"/>
    <x v="181"/>
    <x v="527"/>
    <x v="0"/>
    <x v="21"/>
    <x v="0"/>
    <x v="0"/>
    <x v="1372"/>
    <x v="587"/>
    <x v="630"/>
    <x v="668"/>
    <x v="34"/>
    <x v="21"/>
    <x v="15"/>
    <x v="831"/>
    <x v="0"/>
    <x v="30"/>
    <x v="60"/>
    <x v="276"/>
    <x v="14"/>
  </r>
  <r>
    <x v="3181"/>
    <x v="14"/>
    <x v="2"/>
    <x v="1"/>
    <x v="182"/>
    <x v="326"/>
    <x v="1"/>
    <x v="22"/>
    <x v="0"/>
    <x v="0"/>
    <x v="3356"/>
    <x v="388"/>
    <x v="390"/>
    <x v="378"/>
    <x v="34"/>
    <x v="21"/>
    <x v="16"/>
    <x v="551"/>
    <x v="0"/>
    <x v="30"/>
    <x v="26"/>
    <x v="177"/>
    <x v="14"/>
  </r>
  <r>
    <x v="644"/>
    <x v="14"/>
    <x v="2"/>
    <x v="2"/>
    <x v="555"/>
    <x v="450"/>
    <x v="2"/>
    <x v="22"/>
    <x v="0"/>
    <x v="0"/>
    <x v="716"/>
    <x v="356"/>
    <x v="366"/>
    <x v="529"/>
    <x v="34"/>
    <x v="21"/>
    <x v="37"/>
    <x v="1215"/>
    <x v="0"/>
    <x v="30"/>
    <x v="35"/>
    <x v="352"/>
    <x v="14"/>
  </r>
  <r>
    <x v="3562"/>
    <x v="14"/>
    <x v="2"/>
    <x v="2"/>
    <x v="598"/>
    <x v="447"/>
    <x v="2"/>
    <x v="22"/>
    <x v="0"/>
    <x v="0"/>
    <x v="1816"/>
    <x v="425"/>
    <x v="422"/>
    <x v="281"/>
    <x v="34"/>
    <x v="21"/>
    <x v="37"/>
    <x v="947"/>
    <x v="0"/>
    <x v="30"/>
    <x v="21"/>
    <x v="298"/>
    <x v="14"/>
  </r>
  <r>
    <x v="3560"/>
    <x v="14"/>
    <x v="2"/>
    <x v="1"/>
    <x v="600"/>
    <x v="476"/>
    <x v="2"/>
    <x v="22"/>
    <x v="0"/>
    <x v="0"/>
    <x v="1817"/>
    <x v="447"/>
    <x v="441"/>
    <x v="280"/>
    <x v="34"/>
    <x v="21"/>
    <x v="37"/>
    <x v="946"/>
    <x v="0"/>
    <x v="30"/>
    <x v="16"/>
    <x v="272"/>
    <x v="14"/>
  </r>
  <r>
    <x v="4027"/>
    <x v="14"/>
    <x v="2"/>
    <x v="1"/>
    <x v="662"/>
    <x v="381"/>
    <x v="2"/>
    <x v="22"/>
    <x v="0"/>
    <x v="0"/>
    <x v="4087"/>
    <x v="397"/>
    <x v="405"/>
    <x v="498"/>
    <x v="34"/>
    <x v="21"/>
    <x v="37"/>
    <x v="1181"/>
    <x v="0"/>
    <x v="30"/>
    <x v="32"/>
    <x v="342"/>
    <x v="14"/>
  </r>
  <r>
    <x v="4026"/>
    <x v="14"/>
    <x v="2"/>
    <x v="1"/>
    <x v="663"/>
    <x v="571"/>
    <x v="2"/>
    <x v="22"/>
    <x v="0"/>
    <x v="0"/>
    <x v="717"/>
    <x v="388"/>
    <x v="367"/>
    <x v="4"/>
    <x v="34"/>
    <x v="21"/>
    <x v="37"/>
    <x v="188"/>
    <x v="0"/>
    <x v="30"/>
    <x v="0"/>
    <x v="83"/>
    <x v="14"/>
  </r>
  <r>
    <x v="4106"/>
    <x v="15"/>
    <x v="2"/>
    <x v="2"/>
    <x v="160"/>
    <x v="238"/>
    <x v="2"/>
    <x v="19"/>
    <x v="0"/>
    <x v="0"/>
    <x v="2136"/>
    <x v="138"/>
    <x v="137"/>
    <x v="309"/>
    <x v="4"/>
    <x v="21"/>
    <x v="34"/>
    <x v="897"/>
    <x v="26"/>
    <x v="30"/>
    <x v="26"/>
    <x v="297"/>
    <x v="2"/>
  </r>
  <r>
    <x v="1501"/>
    <x v="15"/>
    <x v="2"/>
    <x v="2"/>
    <x v="160"/>
    <x v="238"/>
    <x v="2"/>
    <x v="22"/>
    <x v="0"/>
    <x v="0"/>
    <x v="633"/>
    <x v="285"/>
    <x v="284"/>
    <x v="309"/>
    <x v="4"/>
    <x v="21"/>
    <x v="37"/>
    <x v="992"/>
    <x v="29"/>
    <x v="30"/>
    <x v="21"/>
    <x v="298"/>
    <x v="2"/>
  </r>
  <r>
    <x v="1502"/>
    <x v="15"/>
    <x v="2"/>
    <x v="1"/>
    <x v="183"/>
    <x v="57"/>
    <x v="0"/>
    <x v="22"/>
    <x v="0"/>
    <x v="0"/>
    <x v="647"/>
    <x v="274"/>
    <x v="268"/>
    <x v="174"/>
    <x v="4"/>
    <x v="21"/>
    <x v="39"/>
    <x v="924"/>
    <x v="33"/>
    <x v="30"/>
    <x v="11"/>
    <x v="269"/>
    <x v="2"/>
  </r>
  <r>
    <x v="1513"/>
    <x v="15"/>
    <x v="2"/>
    <x v="1"/>
    <x v="183"/>
    <x v="57"/>
    <x v="1"/>
    <x v="22"/>
    <x v="0"/>
    <x v="0"/>
    <x v="2109"/>
    <x v="469"/>
    <x v="462"/>
    <x v="174"/>
    <x v="4"/>
    <x v="21"/>
    <x v="16"/>
    <x v="364"/>
    <x v="12"/>
    <x v="30"/>
    <x v="11"/>
    <x v="109"/>
    <x v="2"/>
  </r>
  <r>
    <x v="1503"/>
    <x v="15"/>
    <x v="2"/>
    <x v="1"/>
    <x v="184"/>
    <x v="521"/>
    <x v="0"/>
    <x v="22"/>
    <x v="0"/>
    <x v="0"/>
    <x v="648"/>
    <x v="28"/>
    <x v="42"/>
    <x v="548"/>
    <x v="34"/>
    <x v="21"/>
    <x v="39"/>
    <x v="1300"/>
    <x v="0"/>
    <x v="30"/>
    <x v="42"/>
    <x v="383"/>
    <x v="14"/>
  </r>
  <r>
    <x v="1508"/>
    <x v="15"/>
    <x v="2"/>
    <x v="1"/>
    <x v="184"/>
    <x v="521"/>
    <x v="0"/>
    <x v="21"/>
    <x v="0"/>
    <x v="0"/>
    <x v="1373"/>
    <x v="113"/>
    <x v="127"/>
    <x v="548"/>
    <x v="34"/>
    <x v="21"/>
    <x v="15"/>
    <x v="648"/>
    <x v="0"/>
    <x v="30"/>
    <x v="42"/>
    <x v="215"/>
    <x v="14"/>
  </r>
  <r>
    <x v="1504"/>
    <x v="15"/>
    <x v="2"/>
    <x v="1"/>
    <x v="184"/>
    <x v="521"/>
    <x v="0"/>
    <x v="22"/>
    <x v="0"/>
    <x v="0"/>
    <x v="649"/>
    <x v="118"/>
    <x v="137"/>
    <x v="548"/>
    <x v="34"/>
    <x v="21"/>
    <x v="39"/>
    <x v="1300"/>
    <x v="0"/>
    <x v="30"/>
    <x v="46"/>
    <x v="390"/>
    <x v="14"/>
  </r>
  <r>
    <x v="1505"/>
    <x v="15"/>
    <x v="2"/>
    <x v="1"/>
    <x v="184"/>
    <x v="521"/>
    <x v="0"/>
    <x v="22"/>
    <x v="0"/>
    <x v="0"/>
    <x v="650"/>
    <x v="347"/>
    <x v="369"/>
    <x v="548"/>
    <x v="34"/>
    <x v="21"/>
    <x v="39"/>
    <x v="1300"/>
    <x v="0"/>
    <x v="30"/>
    <x v="46"/>
    <x v="390"/>
    <x v="14"/>
  </r>
  <r>
    <x v="1522"/>
    <x v="15"/>
    <x v="2"/>
    <x v="1"/>
    <x v="184"/>
    <x v="521"/>
    <x v="5"/>
    <x v="19"/>
    <x v="0"/>
    <x v="0"/>
    <x v="1812"/>
    <x v="395"/>
    <x v="415"/>
    <x v="548"/>
    <x v="34"/>
    <x v="21"/>
    <x v="32"/>
    <x v="1112"/>
    <x v="0"/>
    <x v="30"/>
    <x v="46"/>
    <x v="353"/>
    <x v="14"/>
  </r>
  <r>
    <x v="1520"/>
    <x v="15"/>
    <x v="2"/>
    <x v="1"/>
    <x v="184"/>
    <x v="521"/>
    <x v="0"/>
    <x v="22"/>
    <x v="0"/>
    <x v="0"/>
    <x v="1821"/>
    <x v="500"/>
    <x v="517"/>
    <x v="548"/>
    <x v="34"/>
    <x v="21"/>
    <x v="39"/>
    <x v="1300"/>
    <x v="0"/>
    <x v="30"/>
    <x v="46"/>
    <x v="390"/>
    <x v="14"/>
  </r>
  <r>
    <x v="2047"/>
    <x v="15"/>
    <x v="2"/>
    <x v="1"/>
    <x v="184"/>
    <x v="521"/>
    <x v="0"/>
    <x v="21"/>
    <x v="0"/>
    <x v="0"/>
    <x v="1374"/>
    <x v="510"/>
    <x v="525"/>
    <x v="548"/>
    <x v="34"/>
    <x v="21"/>
    <x v="15"/>
    <x v="648"/>
    <x v="0"/>
    <x v="30"/>
    <x v="43"/>
    <x v="221"/>
    <x v="14"/>
  </r>
  <r>
    <x v="1521"/>
    <x v="15"/>
    <x v="2"/>
    <x v="1"/>
    <x v="184"/>
    <x v="521"/>
    <x v="0"/>
    <x v="22"/>
    <x v="0"/>
    <x v="0"/>
    <x v="1814"/>
    <x v="573"/>
    <x v="593"/>
    <x v="548"/>
    <x v="34"/>
    <x v="21"/>
    <x v="39"/>
    <x v="1300"/>
    <x v="0"/>
    <x v="30"/>
    <x v="46"/>
    <x v="390"/>
    <x v="14"/>
  </r>
  <r>
    <x v="1515"/>
    <x v="15"/>
    <x v="2"/>
    <x v="2"/>
    <x v="197"/>
    <x v="570"/>
    <x v="0"/>
    <x v="22"/>
    <x v="0"/>
    <x v="0"/>
    <x v="2137"/>
    <x v="61"/>
    <x v="81"/>
    <x v="532"/>
    <x v="34"/>
    <x v="21"/>
    <x v="39"/>
    <x v="1282"/>
    <x v="0"/>
    <x v="30"/>
    <x v="46"/>
    <x v="390"/>
    <x v="14"/>
  </r>
  <r>
    <x v="1506"/>
    <x v="15"/>
    <x v="2"/>
    <x v="2"/>
    <x v="197"/>
    <x v="570"/>
    <x v="0"/>
    <x v="22"/>
    <x v="0"/>
    <x v="0"/>
    <x v="659"/>
    <x v="391"/>
    <x v="412"/>
    <x v="532"/>
    <x v="34"/>
    <x v="21"/>
    <x v="39"/>
    <x v="1282"/>
    <x v="0"/>
    <x v="30"/>
    <x v="46"/>
    <x v="390"/>
    <x v="14"/>
  </r>
  <r>
    <x v="1511"/>
    <x v="15"/>
    <x v="2"/>
    <x v="2"/>
    <x v="197"/>
    <x v="570"/>
    <x v="5"/>
    <x v="19"/>
    <x v="0"/>
    <x v="0"/>
    <x v="1813"/>
    <x v="435"/>
    <x v="452"/>
    <x v="532"/>
    <x v="34"/>
    <x v="21"/>
    <x v="32"/>
    <x v="1089"/>
    <x v="0"/>
    <x v="30"/>
    <x v="42"/>
    <x v="341"/>
    <x v="14"/>
  </r>
  <r>
    <x v="1516"/>
    <x v="15"/>
    <x v="2"/>
    <x v="2"/>
    <x v="197"/>
    <x v="570"/>
    <x v="3"/>
    <x v="22"/>
    <x v="0"/>
    <x v="0"/>
    <x v="2249"/>
    <x v="536"/>
    <x v="552"/>
    <x v="532"/>
    <x v="34"/>
    <x v="21"/>
    <x v="20"/>
    <x v="813"/>
    <x v="0"/>
    <x v="30"/>
    <x v="46"/>
    <x v="281"/>
    <x v="14"/>
  </r>
  <r>
    <x v="2872"/>
    <x v="15"/>
    <x v="2"/>
    <x v="2"/>
    <x v="197"/>
    <x v="570"/>
    <x v="5"/>
    <x v="20"/>
    <x v="0"/>
    <x v="0"/>
    <x v="2274"/>
    <x v="536"/>
    <x v="549"/>
    <x v="532"/>
    <x v="34"/>
    <x v="21"/>
    <x v="33"/>
    <x v="1092"/>
    <x v="0"/>
    <x v="30"/>
    <x v="42"/>
    <x v="343"/>
    <x v="14"/>
  </r>
  <r>
    <x v="1512"/>
    <x v="15"/>
    <x v="2"/>
    <x v="2"/>
    <x v="197"/>
    <x v="570"/>
    <x v="5"/>
    <x v="0"/>
    <x v="0"/>
    <x v="0"/>
    <x v="1822"/>
    <x v="578"/>
    <x v="600"/>
    <x v="532"/>
    <x v="34"/>
    <x v="21"/>
    <x v="5"/>
    <x v="443"/>
    <x v="0"/>
    <x v="30"/>
    <x v="46"/>
    <x v="171"/>
    <x v="14"/>
  </r>
  <r>
    <x v="3191"/>
    <x v="15"/>
    <x v="2"/>
    <x v="2"/>
    <x v="197"/>
    <x v="570"/>
    <x v="1"/>
    <x v="22"/>
    <x v="0"/>
    <x v="0"/>
    <x v="3577"/>
    <x v="605"/>
    <x v="627"/>
    <x v="532"/>
    <x v="34"/>
    <x v="21"/>
    <x v="16"/>
    <x v="675"/>
    <x v="0"/>
    <x v="30"/>
    <x v="42"/>
    <x v="232"/>
    <x v="14"/>
  </r>
  <r>
    <x v="1509"/>
    <x v="15"/>
    <x v="2"/>
    <x v="2"/>
    <x v="198"/>
    <x v="572"/>
    <x v="0"/>
    <x v="21"/>
    <x v="0"/>
    <x v="0"/>
    <x v="1377"/>
    <x v="148"/>
    <x v="149"/>
    <x v="404"/>
    <x v="34"/>
    <x v="21"/>
    <x v="15"/>
    <x v="513"/>
    <x v="0"/>
    <x v="30"/>
    <x v="28"/>
    <x v="170"/>
    <x v="14"/>
  </r>
  <r>
    <x v="1510"/>
    <x v="15"/>
    <x v="2"/>
    <x v="2"/>
    <x v="198"/>
    <x v="572"/>
    <x v="0"/>
    <x v="21"/>
    <x v="0"/>
    <x v="0"/>
    <x v="1378"/>
    <x v="545"/>
    <x v="548"/>
    <x v="404"/>
    <x v="34"/>
    <x v="21"/>
    <x v="15"/>
    <x v="513"/>
    <x v="0"/>
    <x v="30"/>
    <x v="28"/>
    <x v="170"/>
    <x v="14"/>
  </r>
  <r>
    <x v="1517"/>
    <x v="15"/>
    <x v="2"/>
    <x v="1"/>
    <x v="602"/>
    <x v="573"/>
    <x v="5"/>
    <x v="0"/>
    <x v="0"/>
    <x v="0"/>
    <x v="1825"/>
    <x v="536"/>
    <x v="540"/>
    <x v="384"/>
    <x v="34"/>
    <x v="21"/>
    <x v="5"/>
    <x v="318"/>
    <x v="0"/>
    <x v="30"/>
    <x v="30"/>
    <x v="123"/>
    <x v="14"/>
  </r>
  <r>
    <x v="2696"/>
    <x v="15"/>
    <x v="2"/>
    <x v="1"/>
    <x v="602"/>
    <x v="573"/>
    <x v="2"/>
    <x v="22"/>
    <x v="0"/>
    <x v="0"/>
    <x v="3273"/>
    <x v="605"/>
    <x v="611"/>
    <x v="384"/>
    <x v="34"/>
    <x v="21"/>
    <x v="37"/>
    <x v="1081"/>
    <x v="0"/>
    <x v="30"/>
    <x v="21"/>
    <x v="298"/>
    <x v="14"/>
  </r>
  <r>
    <x v="1514"/>
    <x v="15"/>
    <x v="2"/>
    <x v="2"/>
    <x v="603"/>
    <x v="239"/>
    <x v="1"/>
    <x v="22"/>
    <x v="0"/>
    <x v="0"/>
    <x v="2110"/>
    <x v="480"/>
    <x v="469"/>
    <x v="138"/>
    <x v="4"/>
    <x v="21"/>
    <x v="16"/>
    <x v="316"/>
    <x v="12"/>
    <x v="30"/>
    <x v="8"/>
    <x v="90"/>
    <x v="2"/>
  </r>
  <r>
    <x v="1507"/>
    <x v="15"/>
    <x v="2"/>
    <x v="2"/>
    <x v="632"/>
    <x v="569"/>
    <x v="0"/>
    <x v="22"/>
    <x v="0"/>
    <x v="0"/>
    <x v="660"/>
    <x v="160"/>
    <x v="167"/>
    <x v="429"/>
    <x v="34"/>
    <x v="21"/>
    <x v="39"/>
    <x v="1223"/>
    <x v="0"/>
    <x v="30"/>
    <x v="33"/>
    <x v="367"/>
    <x v="14"/>
  </r>
  <r>
    <x v="4113"/>
    <x v="15"/>
    <x v="2"/>
    <x v="2"/>
    <x v="638"/>
    <x v="240"/>
    <x v="2"/>
    <x v="4"/>
    <x v="0"/>
    <x v="0"/>
    <x v="4114"/>
    <x v="138"/>
    <x v="127"/>
    <x v="169"/>
    <x v="4"/>
    <x v="21"/>
    <x v="8"/>
    <x v="216"/>
    <x v="7"/>
    <x v="30"/>
    <x v="11"/>
    <x v="71"/>
    <x v="2"/>
  </r>
  <r>
    <x v="3563"/>
    <x v="15"/>
    <x v="2"/>
    <x v="2"/>
    <x v="638"/>
    <x v="240"/>
    <x v="1"/>
    <x v="22"/>
    <x v="0"/>
    <x v="0"/>
    <x v="1800"/>
    <x v="138"/>
    <x v="127"/>
    <x v="169"/>
    <x v="4"/>
    <x v="21"/>
    <x v="16"/>
    <x v="361"/>
    <x v="12"/>
    <x v="30"/>
    <x v="11"/>
    <x v="109"/>
    <x v="2"/>
  </r>
  <r>
    <x v="3592"/>
    <x v="15"/>
    <x v="2"/>
    <x v="2"/>
    <x v="638"/>
    <x v="240"/>
    <x v="1"/>
    <x v="22"/>
    <x v="0"/>
    <x v="0"/>
    <x v="3868"/>
    <x v="285"/>
    <x v="278"/>
    <x v="169"/>
    <x v="4"/>
    <x v="21"/>
    <x v="16"/>
    <x v="361"/>
    <x v="12"/>
    <x v="30"/>
    <x v="11"/>
    <x v="109"/>
    <x v="2"/>
  </r>
  <r>
    <x v="1518"/>
    <x v="15"/>
    <x v="2"/>
    <x v="1"/>
    <x v="696"/>
    <x v="57"/>
    <x v="0"/>
    <x v="22"/>
    <x v="0"/>
    <x v="1"/>
    <x v="2336"/>
    <x v="242"/>
    <x v="235"/>
    <x v="174"/>
    <x v="4"/>
    <x v="5"/>
    <x v="39"/>
    <x v="924"/>
    <x v="33"/>
    <x v="18"/>
    <x v="11"/>
    <x v="269"/>
    <x v="2"/>
  </r>
  <r>
    <x v="1519"/>
    <x v="15"/>
    <x v="2"/>
    <x v="2"/>
    <x v="697"/>
    <x v="240"/>
    <x v="0"/>
    <x v="22"/>
    <x v="0"/>
    <x v="1"/>
    <x v="2337"/>
    <x v="253"/>
    <x v="245"/>
    <x v="169"/>
    <x v="4"/>
    <x v="3"/>
    <x v="39"/>
    <x v="919"/>
    <x v="33"/>
    <x v="16"/>
    <x v="11"/>
    <x v="269"/>
    <x v="2"/>
  </r>
  <r>
    <x v="1530"/>
    <x v="16"/>
    <x v="2"/>
    <x v="1"/>
    <x v="161"/>
    <x v="327"/>
    <x v="0"/>
    <x v="21"/>
    <x v="0"/>
    <x v="0"/>
    <x v="1359"/>
    <x v="126"/>
    <x v="116"/>
    <x v="122"/>
    <x v="34"/>
    <x v="21"/>
    <x v="15"/>
    <x v="242"/>
    <x v="0"/>
    <x v="30"/>
    <x v="11"/>
    <x v="97"/>
    <x v="14"/>
  </r>
  <r>
    <x v="2061"/>
    <x v="16"/>
    <x v="2"/>
    <x v="1"/>
    <x v="161"/>
    <x v="327"/>
    <x v="0"/>
    <x v="22"/>
    <x v="0"/>
    <x v="0"/>
    <x v="634"/>
    <x v="324"/>
    <x v="318"/>
    <x v="122"/>
    <x v="34"/>
    <x v="21"/>
    <x v="39"/>
    <x v="837"/>
    <x v="0"/>
    <x v="30"/>
    <x v="11"/>
    <x v="269"/>
    <x v="14"/>
  </r>
  <r>
    <x v="3184"/>
    <x v="16"/>
    <x v="2"/>
    <x v="1"/>
    <x v="161"/>
    <x v="327"/>
    <x v="1"/>
    <x v="22"/>
    <x v="0"/>
    <x v="0"/>
    <x v="3574"/>
    <x v="435"/>
    <x v="426"/>
    <x v="122"/>
    <x v="34"/>
    <x v="21"/>
    <x v="16"/>
    <x v="286"/>
    <x v="0"/>
    <x v="30"/>
    <x v="11"/>
    <x v="109"/>
    <x v="14"/>
  </r>
  <r>
    <x v="1531"/>
    <x v="16"/>
    <x v="2"/>
    <x v="1"/>
    <x v="161"/>
    <x v="327"/>
    <x v="0"/>
    <x v="21"/>
    <x v="0"/>
    <x v="0"/>
    <x v="1360"/>
    <x v="554"/>
    <x v="546"/>
    <x v="122"/>
    <x v="34"/>
    <x v="21"/>
    <x v="15"/>
    <x v="242"/>
    <x v="0"/>
    <x v="30"/>
    <x v="11"/>
    <x v="97"/>
    <x v="14"/>
  </r>
  <r>
    <x v="1523"/>
    <x v="16"/>
    <x v="2"/>
    <x v="1"/>
    <x v="161"/>
    <x v="327"/>
    <x v="0"/>
    <x v="22"/>
    <x v="0"/>
    <x v="0"/>
    <x v="635"/>
    <x v="593"/>
    <x v="590"/>
    <x v="122"/>
    <x v="34"/>
    <x v="21"/>
    <x v="39"/>
    <x v="837"/>
    <x v="0"/>
    <x v="30"/>
    <x v="11"/>
    <x v="269"/>
    <x v="14"/>
  </r>
  <r>
    <x v="1532"/>
    <x v="16"/>
    <x v="2"/>
    <x v="1"/>
    <x v="161"/>
    <x v="327"/>
    <x v="0"/>
    <x v="21"/>
    <x v="0"/>
    <x v="0"/>
    <x v="1361"/>
    <x v="619"/>
    <x v="618"/>
    <x v="122"/>
    <x v="34"/>
    <x v="21"/>
    <x v="15"/>
    <x v="242"/>
    <x v="0"/>
    <x v="30"/>
    <x v="11"/>
    <x v="97"/>
    <x v="14"/>
  </r>
  <r>
    <x v="1533"/>
    <x v="16"/>
    <x v="2"/>
    <x v="2"/>
    <x v="163"/>
    <x v="387"/>
    <x v="0"/>
    <x v="21"/>
    <x v="0"/>
    <x v="0"/>
    <x v="1362"/>
    <x v="238"/>
    <x v="249"/>
    <x v="458"/>
    <x v="34"/>
    <x v="21"/>
    <x v="15"/>
    <x v="565"/>
    <x v="0"/>
    <x v="30"/>
    <x v="35"/>
    <x v="195"/>
    <x v="14"/>
  </r>
  <r>
    <x v="1542"/>
    <x v="16"/>
    <x v="2"/>
    <x v="2"/>
    <x v="163"/>
    <x v="387"/>
    <x v="2"/>
    <x v="22"/>
    <x v="0"/>
    <x v="0"/>
    <x v="1796"/>
    <x v="462"/>
    <x v="467"/>
    <x v="458"/>
    <x v="34"/>
    <x v="21"/>
    <x v="37"/>
    <x v="1146"/>
    <x v="0"/>
    <x v="30"/>
    <x v="30"/>
    <x v="337"/>
    <x v="14"/>
  </r>
  <r>
    <x v="3124"/>
    <x v="16"/>
    <x v="2"/>
    <x v="2"/>
    <x v="163"/>
    <x v="387"/>
    <x v="1"/>
    <x v="22"/>
    <x v="0"/>
    <x v="0"/>
    <x v="3515"/>
    <x v="507"/>
    <x v="514"/>
    <x v="458"/>
    <x v="34"/>
    <x v="21"/>
    <x v="16"/>
    <x v="621"/>
    <x v="0"/>
    <x v="30"/>
    <x v="35"/>
    <x v="209"/>
    <x v="14"/>
  </r>
  <r>
    <x v="1534"/>
    <x v="16"/>
    <x v="2"/>
    <x v="2"/>
    <x v="163"/>
    <x v="387"/>
    <x v="0"/>
    <x v="21"/>
    <x v="0"/>
    <x v="0"/>
    <x v="1363"/>
    <x v="518"/>
    <x v="527"/>
    <x v="458"/>
    <x v="34"/>
    <x v="21"/>
    <x v="15"/>
    <x v="565"/>
    <x v="0"/>
    <x v="30"/>
    <x v="35"/>
    <x v="195"/>
    <x v="14"/>
  </r>
  <r>
    <x v="2698"/>
    <x v="16"/>
    <x v="2"/>
    <x v="2"/>
    <x v="163"/>
    <x v="387"/>
    <x v="2"/>
    <x v="22"/>
    <x v="0"/>
    <x v="0"/>
    <x v="3275"/>
    <x v="589"/>
    <x v="611"/>
    <x v="458"/>
    <x v="34"/>
    <x v="21"/>
    <x v="37"/>
    <x v="1146"/>
    <x v="0"/>
    <x v="30"/>
    <x v="42"/>
    <x v="368"/>
    <x v="14"/>
  </r>
  <r>
    <x v="2056"/>
    <x v="16"/>
    <x v="2"/>
    <x v="2"/>
    <x v="164"/>
    <x v="507"/>
    <x v="2"/>
    <x v="22"/>
    <x v="0"/>
    <x v="0"/>
    <x v="636"/>
    <x v="335"/>
    <x v="362"/>
    <x v="620"/>
    <x v="34"/>
    <x v="21"/>
    <x v="37"/>
    <x v="1287"/>
    <x v="0"/>
    <x v="30"/>
    <x v="50"/>
    <x v="379"/>
    <x v="14"/>
  </r>
  <r>
    <x v="3122"/>
    <x v="16"/>
    <x v="2"/>
    <x v="2"/>
    <x v="164"/>
    <x v="507"/>
    <x v="1"/>
    <x v="22"/>
    <x v="0"/>
    <x v="0"/>
    <x v="3513"/>
    <x v="381"/>
    <x v="408"/>
    <x v="620"/>
    <x v="34"/>
    <x v="21"/>
    <x v="16"/>
    <x v="785"/>
    <x v="0"/>
    <x v="30"/>
    <x v="52"/>
    <x v="265"/>
    <x v="14"/>
  </r>
  <r>
    <x v="1540"/>
    <x v="16"/>
    <x v="2"/>
    <x v="2"/>
    <x v="164"/>
    <x v="507"/>
    <x v="0"/>
    <x v="21"/>
    <x v="0"/>
    <x v="0"/>
    <x v="1771"/>
    <x v="395"/>
    <x v="422"/>
    <x v="620"/>
    <x v="34"/>
    <x v="21"/>
    <x v="15"/>
    <x v="728"/>
    <x v="0"/>
    <x v="30"/>
    <x v="52"/>
    <x v="244"/>
    <x v="14"/>
  </r>
  <r>
    <x v="3553"/>
    <x v="16"/>
    <x v="2"/>
    <x v="2"/>
    <x v="164"/>
    <x v="507"/>
    <x v="2"/>
    <x v="22"/>
    <x v="0"/>
    <x v="0"/>
    <x v="1819"/>
    <x v="455"/>
    <x v="479"/>
    <x v="620"/>
    <x v="34"/>
    <x v="21"/>
    <x v="37"/>
    <x v="1287"/>
    <x v="0"/>
    <x v="30"/>
    <x v="50"/>
    <x v="379"/>
    <x v="14"/>
  </r>
  <r>
    <x v="3185"/>
    <x v="16"/>
    <x v="2"/>
    <x v="2"/>
    <x v="164"/>
    <x v="507"/>
    <x v="1"/>
    <x v="22"/>
    <x v="0"/>
    <x v="0"/>
    <x v="3575"/>
    <x v="469"/>
    <x v="496"/>
    <x v="620"/>
    <x v="34"/>
    <x v="21"/>
    <x v="16"/>
    <x v="785"/>
    <x v="0"/>
    <x v="30"/>
    <x v="52"/>
    <x v="265"/>
    <x v="14"/>
  </r>
  <r>
    <x v="1544"/>
    <x v="16"/>
    <x v="2"/>
    <x v="2"/>
    <x v="164"/>
    <x v="507"/>
    <x v="2"/>
    <x v="22"/>
    <x v="0"/>
    <x v="0"/>
    <x v="1818"/>
    <x v="487"/>
    <x v="507"/>
    <x v="620"/>
    <x v="34"/>
    <x v="21"/>
    <x v="37"/>
    <x v="1287"/>
    <x v="0"/>
    <x v="30"/>
    <x v="50"/>
    <x v="379"/>
    <x v="14"/>
  </r>
  <r>
    <x v="2702"/>
    <x v="16"/>
    <x v="2"/>
    <x v="2"/>
    <x v="165"/>
    <x v="506"/>
    <x v="0"/>
    <x v="22"/>
    <x v="0"/>
    <x v="0"/>
    <x v="651"/>
    <x v="28"/>
    <x v="49"/>
    <x v="640"/>
    <x v="34"/>
    <x v="21"/>
    <x v="39"/>
    <x v="1345"/>
    <x v="0"/>
    <x v="30"/>
    <x v="50"/>
    <x v="396"/>
    <x v="14"/>
  </r>
  <r>
    <x v="1543"/>
    <x v="16"/>
    <x v="2"/>
    <x v="2"/>
    <x v="165"/>
    <x v="506"/>
    <x v="5"/>
    <x v="19"/>
    <x v="0"/>
    <x v="0"/>
    <x v="1799"/>
    <x v="50"/>
    <x v="85"/>
    <x v="640"/>
    <x v="34"/>
    <x v="21"/>
    <x v="32"/>
    <x v="1231"/>
    <x v="0"/>
    <x v="30"/>
    <x v="56"/>
    <x v="374"/>
    <x v="14"/>
  </r>
  <r>
    <x v="2697"/>
    <x v="16"/>
    <x v="2"/>
    <x v="2"/>
    <x v="165"/>
    <x v="506"/>
    <x v="2"/>
    <x v="22"/>
    <x v="0"/>
    <x v="0"/>
    <x v="3274"/>
    <x v="626"/>
    <x v="654"/>
    <x v="640"/>
    <x v="34"/>
    <x v="21"/>
    <x v="37"/>
    <x v="1310"/>
    <x v="0"/>
    <x v="30"/>
    <x v="54"/>
    <x v="389"/>
    <x v="14"/>
  </r>
  <r>
    <x v="1524"/>
    <x v="16"/>
    <x v="2"/>
    <x v="2"/>
    <x v="166"/>
    <x v="388"/>
    <x v="2"/>
    <x v="22"/>
    <x v="0"/>
    <x v="0"/>
    <x v="637"/>
    <x v="28"/>
    <x v="85"/>
    <x v="697"/>
    <x v="34"/>
    <x v="21"/>
    <x v="37"/>
    <x v="1367"/>
    <x v="0"/>
    <x v="30"/>
    <x v="67"/>
    <x v="413"/>
    <x v="14"/>
  </r>
  <r>
    <x v="1546"/>
    <x v="16"/>
    <x v="2"/>
    <x v="2"/>
    <x v="166"/>
    <x v="388"/>
    <x v="1"/>
    <x v="22"/>
    <x v="0"/>
    <x v="0"/>
    <x v="2112"/>
    <x v="33"/>
    <x v="92"/>
    <x v="697"/>
    <x v="34"/>
    <x v="21"/>
    <x v="16"/>
    <x v="991"/>
    <x v="0"/>
    <x v="30"/>
    <x v="67"/>
    <x v="324"/>
    <x v="14"/>
  </r>
  <r>
    <x v="1525"/>
    <x v="16"/>
    <x v="2"/>
    <x v="2"/>
    <x v="166"/>
    <x v="388"/>
    <x v="2"/>
    <x v="22"/>
    <x v="0"/>
    <x v="0"/>
    <x v="638"/>
    <x v="144"/>
    <x v="205"/>
    <x v="697"/>
    <x v="34"/>
    <x v="21"/>
    <x v="37"/>
    <x v="1367"/>
    <x v="0"/>
    <x v="30"/>
    <x v="67"/>
    <x v="413"/>
    <x v="14"/>
  </r>
  <r>
    <x v="1547"/>
    <x v="16"/>
    <x v="2"/>
    <x v="2"/>
    <x v="166"/>
    <x v="388"/>
    <x v="1"/>
    <x v="22"/>
    <x v="0"/>
    <x v="0"/>
    <x v="2113"/>
    <x v="156"/>
    <x v="216"/>
    <x v="697"/>
    <x v="34"/>
    <x v="21"/>
    <x v="16"/>
    <x v="991"/>
    <x v="0"/>
    <x v="30"/>
    <x v="67"/>
    <x v="324"/>
    <x v="14"/>
  </r>
  <r>
    <x v="1548"/>
    <x v="16"/>
    <x v="2"/>
    <x v="2"/>
    <x v="166"/>
    <x v="388"/>
    <x v="1"/>
    <x v="22"/>
    <x v="0"/>
    <x v="0"/>
    <x v="2114"/>
    <x v="596"/>
    <x v="651"/>
    <x v="697"/>
    <x v="34"/>
    <x v="21"/>
    <x v="16"/>
    <x v="991"/>
    <x v="0"/>
    <x v="30"/>
    <x v="67"/>
    <x v="324"/>
    <x v="14"/>
  </r>
  <r>
    <x v="3551"/>
    <x v="16"/>
    <x v="2"/>
    <x v="1"/>
    <x v="169"/>
    <x v="539"/>
    <x v="2"/>
    <x v="22"/>
    <x v="0"/>
    <x v="0"/>
    <x v="1795"/>
    <x v="411"/>
    <x v="438"/>
    <x v="673"/>
    <x v="34"/>
    <x v="21"/>
    <x v="37"/>
    <x v="1334"/>
    <x v="0"/>
    <x v="30"/>
    <x v="52"/>
    <x v="385"/>
    <x v="14"/>
  </r>
  <r>
    <x v="1535"/>
    <x v="16"/>
    <x v="2"/>
    <x v="2"/>
    <x v="170"/>
    <x v="505"/>
    <x v="0"/>
    <x v="21"/>
    <x v="0"/>
    <x v="0"/>
    <x v="1366"/>
    <x v="116"/>
    <x v="105"/>
    <x v="149"/>
    <x v="34"/>
    <x v="21"/>
    <x v="15"/>
    <x v="283"/>
    <x v="0"/>
    <x v="30"/>
    <x v="11"/>
    <x v="97"/>
    <x v="14"/>
  </r>
  <r>
    <x v="1536"/>
    <x v="16"/>
    <x v="2"/>
    <x v="2"/>
    <x v="170"/>
    <x v="505"/>
    <x v="0"/>
    <x v="21"/>
    <x v="0"/>
    <x v="0"/>
    <x v="1367"/>
    <x v="188"/>
    <x v="179"/>
    <x v="149"/>
    <x v="34"/>
    <x v="21"/>
    <x v="15"/>
    <x v="283"/>
    <x v="0"/>
    <x v="30"/>
    <x v="11"/>
    <x v="97"/>
    <x v="14"/>
  </r>
  <r>
    <x v="2060"/>
    <x v="16"/>
    <x v="2"/>
    <x v="2"/>
    <x v="170"/>
    <x v="505"/>
    <x v="0"/>
    <x v="22"/>
    <x v="0"/>
    <x v="0"/>
    <x v="639"/>
    <x v="314"/>
    <x v="308"/>
    <x v="149"/>
    <x v="34"/>
    <x v="21"/>
    <x v="39"/>
    <x v="890"/>
    <x v="0"/>
    <x v="30"/>
    <x v="11"/>
    <x v="269"/>
    <x v="14"/>
  </r>
  <r>
    <x v="3183"/>
    <x v="16"/>
    <x v="2"/>
    <x v="2"/>
    <x v="170"/>
    <x v="505"/>
    <x v="1"/>
    <x v="22"/>
    <x v="0"/>
    <x v="0"/>
    <x v="3573"/>
    <x v="425"/>
    <x v="415"/>
    <x v="149"/>
    <x v="34"/>
    <x v="21"/>
    <x v="16"/>
    <x v="336"/>
    <x v="0"/>
    <x v="30"/>
    <x v="11"/>
    <x v="109"/>
    <x v="14"/>
  </r>
  <r>
    <x v="1537"/>
    <x v="16"/>
    <x v="2"/>
    <x v="2"/>
    <x v="170"/>
    <x v="505"/>
    <x v="0"/>
    <x v="21"/>
    <x v="0"/>
    <x v="0"/>
    <x v="1368"/>
    <x v="545"/>
    <x v="537"/>
    <x v="149"/>
    <x v="34"/>
    <x v="21"/>
    <x v="15"/>
    <x v="283"/>
    <x v="0"/>
    <x v="30"/>
    <x v="11"/>
    <x v="97"/>
    <x v="14"/>
  </r>
  <r>
    <x v="1526"/>
    <x v="16"/>
    <x v="2"/>
    <x v="2"/>
    <x v="170"/>
    <x v="505"/>
    <x v="0"/>
    <x v="22"/>
    <x v="0"/>
    <x v="0"/>
    <x v="640"/>
    <x v="584"/>
    <x v="579"/>
    <x v="149"/>
    <x v="34"/>
    <x v="21"/>
    <x v="39"/>
    <x v="890"/>
    <x v="0"/>
    <x v="30"/>
    <x v="11"/>
    <x v="269"/>
    <x v="14"/>
  </r>
  <r>
    <x v="1538"/>
    <x v="16"/>
    <x v="2"/>
    <x v="2"/>
    <x v="170"/>
    <x v="505"/>
    <x v="0"/>
    <x v="21"/>
    <x v="0"/>
    <x v="0"/>
    <x v="1369"/>
    <x v="608"/>
    <x v="607"/>
    <x v="149"/>
    <x v="34"/>
    <x v="21"/>
    <x v="15"/>
    <x v="283"/>
    <x v="0"/>
    <x v="30"/>
    <x v="11"/>
    <x v="97"/>
    <x v="14"/>
  </r>
  <r>
    <x v="1555"/>
    <x v="16"/>
    <x v="2"/>
    <x v="2"/>
    <x v="171"/>
    <x v="512"/>
    <x v="5"/>
    <x v="19"/>
    <x v="0"/>
    <x v="0"/>
    <x v="1797"/>
    <x v="488"/>
    <x v="471"/>
    <x v="18"/>
    <x v="34"/>
    <x v="21"/>
    <x v="32"/>
    <x v="243"/>
    <x v="0"/>
    <x v="30"/>
    <x v="0"/>
    <x v="60"/>
    <x v="14"/>
  </r>
  <r>
    <x v="1553"/>
    <x v="16"/>
    <x v="2"/>
    <x v="1"/>
    <x v="173"/>
    <x v="511"/>
    <x v="5"/>
    <x v="19"/>
    <x v="0"/>
    <x v="0"/>
    <x v="1794"/>
    <x v="126"/>
    <x v="108"/>
    <x v="0"/>
    <x v="34"/>
    <x v="21"/>
    <x v="32"/>
    <x v="65"/>
    <x v="0"/>
    <x v="30"/>
    <x v="2"/>
    <x v="96"/>
    <x v="14"/>
  </r>
  <r>
    <x v="1545"/>
    <x v="16"/>
    <x v="2"/>
    <x v="1"/>
    <x v="179"/>
    <x v="528"/>
    <x v="1"/>
    <x v="22"/>
    <x v="0"/>
    <x v="0"/>
    <x v="2111"/>
    <x v="39"/>
    <x v="100"/>
    <x v="698"/>
    <x v="34"/>
    <x v="21"/>
    <x v="16"/>
    <x v="1013"/>
    <x v="0"/>
    <x v="30"/>
    <x v="67"/>
    <x v="324"/>
    <x v="14"/>
  </r>
  <r>
    <x v="1527"/>
    <x v="16"/>
    <x v="2"/>
    <x v="1"/>
    <x v="179"/>
    <x v="528"/>
    <x v="2"/>
    <x v="22"/>
    <x v="0"/>
    <x v="0"/>
    <x v="642"/>
    <x v="52"/>
    <x v="112"/>
    <x v="698"/>
    <x v="34"/>
    <x v="21"/>
    <x v="37"/>
    <x v="1371"/>
    <x v="0"/>
    <x v="30"/>
    <x v="66"/>
    <x v="411"/>
    <x v="14"/>
  </r>
  <r>
    <x v="3123"/>
    <x v="16"/>
    <x v="2"/>
    <x v="1"/>
    <x v="179"/>
    <x v="528"/>
    <x v="1"/>
    <x v="22"/>
    <x v="0"/>
    <x v="0"/>
    <x v="3514"/>
    <x v="435"/>
    <x v="491"/>
    <x v="698"/>
    <x v="34"/>
    <x v="21"/>
    <x v="16"/>
    <x v="1013"/>
    <x v="0"/>
    <x v="30"/>
    <x v="66"/>
    <x v="318"/>
    <x v="14"/>
  </r>
  <r>
    <x v="1539"/>
    <x v="16"/>
    <x v="2"/>
    <x v="1"/>
    <x v="179"/>
    <x v="528"/>
    <x v="0"/>
    <x v="21"/>
    <x v="0"/>
    <x v="0"/>
    <x v="1370"/>
    <x v="449"/>
    <x v="501"/>
    <x v="698"/>
    <x v="34"/>
    <x v="21"/>
    <x v="15"/>
    <x v="940"/>
    <x v="0"/>
    <x v="30"/>
    <x v="66"/>
    <x v="303"/>
    <x v="14"/>
  </r>
  <r>
    <x v="1549"/>
    <x v="16"/>
    <x v="2"/>
    <x v="1"/>
    <x v="179"/>
    <x v="528"/>
    <x v="1"/>
    <x v="22"/>
    <x v="0"/>
    <x v="0"/>
    <x v="2248"/>
    <x v="518"/>
    <x v="574"/>
    <x v="698"/>
    <x v="34"/>
    <x v="21"/>
    <x v="16"/>
    <x v="1013"/>
    <x v="0"/>
    <x v="30"/>
    <x v="67"/>
    <x v="324"/>
    <x v="14"/>
  </r>
  <r>
    <x v="1528"/>
    <x v="16"/>
    <x v="2"/>
    <x v="1"/>
    <x v="180"/>
    <x v="542"/>
    <x v="1"/>
    <x v="22"/>
    <x v="0"/>
    <x v="0"/>
    <x v="643"/>
    <x v="352"/>
    <x v="378"/>
    <x v="626"/>
    <x v="34"/>
    <x v="21"/>
    <x v="16"/>
    <x v="793"/>
    <x v="0"/>
    <x v="30"/>
    <x v="50"/>
    <x v="255"/>
    <x v="14"/>
  </r>
  <r>
    <x v="3598"/>
    <x v="16"/>
    <x v="2"/>
    <x v="1"/>
    <x v="180"/>
    <x v="542"/>
    <x v="2"/>
    <x v="22"/>
    <x v="0"/>
    <x v="0"/>
    <x v="3873"/>
    <x v="365"/>
    <x v="390"/>
    <x v="626"/>
    <x v="34"/>
    <x v="21"/>
    <x v="37"/>
    <x v="1293"/>
    <x v="0"/>
    <x v="30"/>
    <x v="50"/>
    <x v="379"/>
    <x v="14"/>
  </r>
  <r>
    <x v="1529"/>
    <x v="16"/>
    <x v="2"/>
    <x v="1"/>
    <x v="180"/>
    <x v="542"/>
    <x v="2"/>
    <x v="22"/>
    <x v="0"/>
    <x v="0"/>
    <x v="644"/>
    <x v="449"/>
    <x v="467"/>
    <x v="626"/>
    <x v="34"/>
    <x v="21"/>
    <x v="37"/>
    <x v="1293"/>
    <x v="0"/>
    <x v="30"/>
    <x v="46"/>
    <x v="373"/>
    <x v="14"/>
  </r>
  <r>
    <x v="3128"/>
    <x v="16"/>
    <x v="2"/>
    <x v="1"/>
    <x v="180"/>
    <x v="542"/>
    <x v="1"/>
    <x v="22"/>
    <x v="0"/>
    <x v="0"/>
    <x v="3521"/>
    <x v="608"/>
    <x v="637"/>
    <x v="626"/>
    <x v="34"/>
    <x v="21"/>
    <x v="16"/>
    <x v="793"/>
    <x v="0"/>
    <x v="30"/>
    <x v="50"/>
    <x v="255"/>
    <x v="14"/>
  </r>
  <r>
    <x v="1541"/>
    <x v="16"/>
    <x v="2"/>
    <x v="1"/>
    <x v="506"/>
    <x v="561"/>
    <x v="5"/>
    <x v="19"/>
    <x v="0"/>
    <x v="0"/>
    <x v="1793"/>
    <x v="381"/>
    <x v="412"/>
    <x v="650"/>
    <x v="34"/>
    <x v="21"/>
    <x v="32"/>
    <x v="1246"/>
    <x v="0"/>
    <x v="30"/>
    <x v="54"/>
    <x v="370"/>
    <x v="14"/>
  </r>
  <r>
    <x v="1551"/>
    <x v="16"/>
    <x v="2"/>
    <x v="1"/>
    <x v="506"/>
    <x v="561"/>
    <x v="2"/>
    <x v="22"/>
    <x v="0"/>
    <x v="0"/>
    <x v="1820"/>
    <x v="515"/>
    <x v="543"/>
    <x v="650"/>
    <x v="34"/>
    <x v="21"/>
    <x v="37"/>
    <x v="1315"/>
    <x v="0"/>
    <x v="30"/>
    <x v="54"/>
    <x v="389"/>
    <x v="14"/>
  </r>
  <r>
    <x v="1554"/>
    <x v="16"/>
    <x v="2"/>
    <x v="1"/>
    <x v="553"/>
    <x v="328"/>
    <x v="0"/>
    <x v="21"/>
    <x v="0"/>
    <x v="0"/>
    <x v="1381"/>
    <x v="200"/>
    <x v="219"/>
    <x v="583"/>
    <x v="34"/>
    <x v="21"/>
    <x v="15"/>
    <x v="695"/>
    <x v="0"/>
    <x v="30"/>
    <x v="46"/>
    <x v="226"/>
    <x v="14"/>
  </r>
  <r>
    <x v="2050"/>
    <x v="16"/>
    <x v="2"/>
    <x v="1"/>
    <x v="554"/>
    <x v="382"/>
    <x v="2"/>
    <x v="22"/>
    <x v="0"/>
    <x v="0"/>
    <x v="715"/>
    <x v="42"/>
    <x v="39"/>
    <x v="286"/>
    <x v="34"/>
    <x v="21"/>
    <x v="37"/>
    <x v="955"/>
    <x v="0"/>
    <x v="30"/>
    <x v="16"/>
    <x v="272"/>
    <x v="14"/>
  </r>
  <r>
    <x v="1550"/>
    <x v="16"/>
    <x v="2"/>
    <x v="1"/>
    <x v="601"/>
    <x v="509"/>
    <x v="2"/>
    <x v="22"/>
    <x v="0"/>
    <x v="0"/>
    <x v="2325"/>
    <x v="439"/>
    <x v="441"/>
    <x v="461"/>
    <x v="34"/>
    <x v="21"/>
    <x v="37"/>
    <x v="1148"/>
    <x v="0"/>
    <x v="30"/>
    <x v="26"/>
    <x v="319"/>
    <x v="14"/>
  </r>
  <r>
    <x v="1552"/>
    <x v="16"/>
    <x v="2"/>
    <x v="1"/>
    <x v="601"/>
    <x v="509"/>
    <x v="2"/>
    <x v="22"/>
    <x v="0"/>
    <x v="0"/>
    <x v="2326"/>
    <x v="563"/>
    <x v="574"/>
    <x v="461"/>
    <x v="34"/>
    <x v="21"/>
    <x v="37"/>
    <x v="1148"/>
    <x v="0"/>
    <x v="30"/>
    <x v="38"/>
    <x v="362"/>
    <x v="14"/>
  </r>
  <r>
    <x v="2607"/>
    <x v="17"/>
    <x v="2"/>
    <x v="1"/>
    <x v="185"/>
    <x v="192"/>
    <x v="2"/>
    <x v="22"/>
    <x v="0"/>
    <x v="0"/>
    <x v="654"/>
    <x v="84"/>
    <x v="77"/>
    <x v="111"/>
    <x v="34"/>
    <x v="21"/>
    <x v="37"/>
    <x v="717"/>
    <x v="0"/>
    <x v="30"/>
    <x v="16"/>
    <x v="272"/>
    <x v="14"/>
  </r>
  <r>
    <x v="1346"/>
    <x v="17"/>
    <x v="2"/>
    <x v="1"/>
    <x v="186"/>
    <x v="194"/>
    <x v="2"/>
    <x v="22"/>
    <x v="0"/>
    <x v="0"/>
    <x v="1787"/>
    <x v="192"/>
    <x v="183"/>
    <x v="97"/>
    <x v="34"/>
    <x v="21"/>
    <x v="37"/>
    <x v="684"/>
    <x v="0"/>
    <x v="30"/>
    <x v="11"/>
    <x v="238"/>
    <x v="14"/>
  </r>
  <r>
    <x v="1345"/>
    <x v="17"/>
    <x v="2"/>
    <x v="1"/>
    <x v="186"/>
    <x v="194"/>
    <x v="0"/>
    <x v="22"/>
    <x v="0"/>
    <x v="0"/>
    <x v="655"/>
    <x v="256"/>
    <x v="249"/>
    <x v="97"/>
    <x v="34"/>
    <x v="21"/>
    <x v="39"/>
    <x v="786"/>
    <x v="0"/>
    <x v="30"/>
    <x v="11"/>
    <x v="269"/>
    <x v="14"/>
  </r>
  <r>
    <x v="1349"/>
    <x v="17"/>
    <x v="2"/>
    <x v="1"/>
    <x v="187"/>
    <x v="195"/>
    <x v="1"/>
    <x v="22"/>
    <x v="0"/>
    <x v="0"/>
    <x v="2115"/>
    <x v="113"/>
    <x v="116"/>
    <x v="353"/>
    <x v="34"/>
    <x v="21"/>
    <x v="16"/>
    <x v="535"/>
    <x v="0"/>
    <x v="30"/>
    <x v="30"/>
    <x v="197"/>
    <x v="14"/>
  </r>
  <r>
    <x v="2610"/>
    <x v="17"/>
    <x v="2"/>
    <x v="1"/>
    <x v="187"/>
    <x v="195"/>
    <x v="2"/>
    <x v="22"/>
    <x v="0"/>
    <x v="0"/>
    <x v="656"/>
    <x v="395"/>
    <x v="402"/>
    <x v="353"/>
    <x v="34"/>
    <x v="21"/>
    <x v="37"/>
    <x v="1058"/>
    <x v="0"/>
    <x v="30"/>
    <x v="30"/>
    <x v="337"/>
    <x v="14"/>
  </r>
  <r>
    <x v="1347"/>
    <x v="17"/>
    <x v="2"/>
    <x v="1"/>
    <x v="187"/>
    <x v="195"/>
    <x v="0"/>
    <x v="22"/>
    <x v="0"/>
    <x v="0"/>
    <x v="657"/>
    <x v="515"/>
    <x v="521"/>
    <x v="353"/>
    <x v="34"/>
    <x v="21"/>
    <x v="39"/>
    <x v="1154"/>
    <x v="0"/>
    <x v="30"/>
    <x v="30"/>
    <x v="361"/>
    <x v="14"/>
  </r>
  <r>
    <x v="1348"/>
    <x v="17"/>
    <x v="2"/>
    <x v="1"/>
    <x v="187"/>
    <x v="195"/>
    <x v="0"/>
    <x v="22"/>
    <x v="0"/>
    <x v="0"/>
    <x v="658"/>
    <x v="578"/>
    <x v="587"/>
    <x v="353"/>
    <x v="34"/>
    <x v="21"/>
    <x v="39"/>
    <x v="1154"/>
    <x v="0"/>
    <x v="30"/>
    <x v="30"/>
    <x v="361"/>
    <x v="14"/>
  </r>
  <r>
    <x v="1350"/>
    <x v="17"/>
    <x v="2"/>
    <x v="1"/>
    <x v="188"/>
    <x v="197"/>
    <x v="0"/>
    <x v="21"/>
    <x v="0"/>
    <x v="0"/>
    <x v="1375"/>
    <x v="177"/>
    <x v="179"/>
    <x v="230"/>
    <x v="34"/>
    <x v="21"/>
    <x v="15"/>
    <x v="372"/>
    <x v="0"/>
    <x v="30"/>
    <x v="26"/>
    <x v="162"/>
    <x v="14"/>
  </r>
  <r>
    <x v="3437"/>
    <x v="17"/>
    <x v="2"/>
    <x v="1"/>
    <x v="188"/>
    <x v="197"/>
    <x v="1"/>
    <x v="22"/>
    <x v="0"/>
    <x v="0"/>
    <x v="3828"/>
    <x v="319"/>
    <x v="326"/>
    <x v="230"/>
    <x v="34"/>
    <x v="21"/>
    <x v="16"/>
    <x v="429"/>
    <x v="0"/>
    <x v="30"/>
    <x v="26"/>
    <x v="177"/>
    <x v="14"/>
  </r>
  <r>
    <x v="1351"/>
    <x v="17"/>
    <x v="2"/>
    <x v="1"/>
    <x v="188"/>
    <x v="197"/>
    <x v="0"/>
    <x v="21"/>
    <x v="0"/>
    <x v="0"/>
    <x v="1376"/>
    <x v="573"/>
    <x v="574"/>
    <x v="230"/>
    <x v="34"/>
    <x v="21"/>
    <x v="15"/>
    <x v="372"/>
    <x v="0"/>
    <x v="30"/>
    <x v="26"/>
    <x v="162"/>
    <x v="14"/>
  </r>
  <r>
    <x v="1360"/>
    <x v="17"/>
    <x v="2"/>
    <x v="1"/>
    <x v="195"/>
    <x v="523"/>
    <x v="1"/>
    <x v="22"/>
    <x v="0"/>
    <x v="0"/>
    <x v="2116"/>
    <x v="368"/>
    <x v="394"/>
    <x v="569"/>
    <x v="34"/>
    <x v="21"/>
    <x v="16"/>
    <x v="737"/>
    <x v="0"/>
    <x v="30"/>
    <x v="50"/>
    <x v="255"/>
    <x v="14"/>
  </r>
  <r>
    <x v="2608"/>
    <x v="17"/>
    <x v="2"/>
    <x v="2"/>
    <x v="199"/>
    <x v="94"/>
    <x v="2"/>
    <x v="22"/>
    <x v="0"/>
    <x v="0"/>
    <x v="661"/>
    <x v="101"/>
    <x v="92"/>
    <x v="120"/>
    <x v="34"/>
    <x v="21"/>
    <x v="37"/>
    <x v="739"/>
    <x v="0"/>
    <x v="30"/>
    <x v="16"/>
    <x v="272"/>
    <x v="14"/>
  </r>
  <r>
    <x v="2606"/>
    <x v="17"/>
    <x v="2"/>
    <x v="2"/>
    <x v="200"/>
    <x v="578"/>
    <x v="2"/>
    <x v="22"/>
    <x v="0"/>
    <x v="0"/>
    <x v="3261"/>
    <x v="56"/>
    <x v="61"/>
    <x v="374"/>
    <x v="34"/>
    <x v="21"/>
    <x v="37"/>
    <x v="1076"/>
    <x v="0"/>
    <x v="30"/>
    <x v="30"/>
    <x v="337"/>
    <x v="14"/>
  </r>
  <r>
    <x v="2605"/>
    <x v="17"/>
    <x v="2"/>
    <x v="2"/>
    <x v="200"/>
    <x v="578"/>
    <x v="1"/>
    <x v="22"/>
    <x v="0"/>
    <x v="0"/>
    <x v="662"/>
    <x v="65"/>
    <x v="70"/>
    <x v="374"/>
    <x v="34"/>
    <x v="21"/>
    <x v="16"/>
    <x v="546"/>
    <x v="0"/>
    <x v="30"/>
    <x v="30"/>
    <x v="197"/>
    <x v="14"/>
  </r>
  <r>
    <x v="1353"/>
    <x v="17"/>
    <x v="2"/>
    <x v="2"/>
    <x v="200"/>
    <x v="578"/>
    <x v="1"/>
    <x v="22"/>
    <x v="0"/>
    <x v="0"/>
    <x v="2117"/>
    <x v="138"/>
    <x v="139"/>
    <x v="374"/>
    <x v="34"/>
    <x v="21"/>
    <x v="16"/>
    <x v="546"/>
    <x v="0"/>
    <x v="30"/>
    <x v="30"/>
    <x v="197"/>
    <x v="14"/>
  </r>
  <r>
    <x v="2611"/>
    <x v="17"/>
    <x v="2"/>
    <x v="2"/>
    <x v="200"/>
    <x v="578"/>
    <x v="0"/>
    <x v="22"/>
    <x v="0"/>
    <x v="0"/>
    <x v="663"/>
    <x v="421"/>
    <x v="426"/>
    <x v="374"/>
    <x v="34"/>
    <x v="21"/>
    <x v="39"/>
    <x v="1171"/>
    <x v="0"/>
    <x v="30"/>
    <x v="30"/>
    <x v="361"/>
    <x v="14"/>
  </r>
  <r>
    <x v="1352"/>
    <x v="17"/>
    <x v="2"/>
    <x v="2"/>
    <x v="200"/>
    <x v="578"/>
    <x v="0"/>
    <x v="22"/>
    <x v="0"/>
    <x v="0"/>
    <x v="664"/>
    <x v="538"/>
    <x v="543"/>
    <x v="374"/>
    <x v="34"/>
    <x v="21"/>
    <x v="39"/>
    <x v="1171"/>
    <x v="0"/>
    <x v="30"/>
    <x v="30"/>
    <x v="361"/>
    <x v="14"/>
  </r>
  <r>
    <x v="2609"/>
    <x v="17"/>
    <x v="2"/>
    <x v="2"/>
    <x v="201"/>
    <x v="577"/>
    <x v="2"/>
    <x v="22"/>
    <x v="0"/>
    <x v="0"/>
    <x v="665"/>
    <x v="368"/>
    <x v="366"/>
    <x v="248"/>
    <x v="34"/>
    <x v="21"/>
    <x v="37"/>
    <x v="900"/>
    <x v="0"/>
    <x v="30"/>
    <x v="21"/>
    <x v="298"/>
    <x v="14"/>
  </r>
  <r>
    <x v="1354"/>
    <x v="17"/>
    <x v="2"/>
    <x v="2"/>
    <x v="201"/>
    <x v="577"/>
    <x v="0"/>
    <x v="21"/>
    <x v="0"/>
    <x v="0"/>
    <x v="1379"/>
    <x v="589"/>
    <x v="596"/>
    <x v="248"/>
    <x v="34"/>
    <x v="21"/>
    <x v="15"/>
    <x v="394"/>
    <x v="0"/>
    <x v="30"/>
    <x v="26"/>
    <x v="162"/>
    <x v="14"/>
  </r>
  <r>
    <x v="1355"/>
    <x v="17"/>
    <x v="2"/>
    <x v="2"/>
    <x v="202"/>
    <x v="315"/>
    <x v="2"/>
    <x v="22"/>
    <x v="0"/>
    <x v="0"/>
    <x v="666"/>
    <x v="207"/>
    <x v="196"/>
    <x v="110"/>
    <x v="34"/>
    <x v="21"/>
    <x v="37"/>
    <x v="715"/>
    <x v="0"/>
    <x v="30"/>
    <x v="11"/>
    <x v="238"/>
    <x v="14"/>
  </r>
  <r>
    <x v="1356"/>
    <x v="17"/>
    <x v="2"/>
    <x v="2"/>
    <x v="202"/>
    <x v="315"/>
    <x v="0"/>
    <x v="22"/>
    <x v="0"/>
    <x v="0"/>
    <x v="2092"/>
    <x v="271"/>
    <x v="263"/>
    <x v="110"/>
    <x v="34"/>
    <x v="21"/>
    <x v="39"/>
    <x v="814"/>
    <x v="0"/>
    <x v="30"/>
    <x v="11"/>
    <x v="269"/>
    <x v="14"/>
  </r>
  <r>
    <x v="1361"/>
    <x v="17"/>
    <x v="2"/>
    <x v="2"/>
    <x v="203"/>
    <x v="576"/>
    <x v="0"/>
    <x v="21"/>
    <x v="0"/>
    <x v="0"/>
    <x v="1380"/>
    <x v="200"/>
    <x v="216"/>
    <x v="467"/>
    <x v="34"/>
    <x v="21"/>
    <x v="15"/>
    <x v="572"/>
    <x v="0"/>
    <x v="30"/>
    <x v="42"/>
    <x v="215"/>
    <x v="14"/>
  </r>
  <r>
    <x v="1359"/>
    <x v="17"/>
    <x v="2"/>
    <x v="2"/>
    <x v="203"/>
    <x v="576"/>
    <x v="1"/>
    <x v="22"/>
    <x v="0"/>
    <x v="0"/>
    <x v="2118"/>
    <x v="343"/>
    <x v="362"/>
    <x v="467"/>
    <x v="34"/>
    <x v="21"/>
    <x v="16"/>
    <x v="631"/>
    <x v="0"/>
    <x v="30"/>
    <x v="42"/>
    <x v="232"/>
    <x v="14"/>
  </r>
  <r>
    <x v="1358"/>
    <x v="17"/>
    <x v="2"/>
    <x v="2"/>
    <x v="203"/>
    <x v="576"/>
    <x v="0"/>
    <x v="22"/>
    <x v="0"/>
    <x v="0"/>
    <x v="667"/>
    <x v="601"/>
    <x v="621"/>
    <x v="467"/>
    <x v="34"/>
    <x v="21"/>
    <x v="39"/>
    <x v="1242"/>
    <x v="0"/>
    <x v="30"/>
    <x v="42"/>
    <x v="383"/>
    <x v="14"/>
  </r>
  <r>
    <x v="2604"/>
    <x v="17"/>
    <x v="2"/>
    <x v="2"/>
    <x v="227"/>
    <x v="383"/>
    <x v="2"/>
    <x v="22"/>
    <x v="0"/>
    <x v="0"/>
    <x v="3260"/>
    <x v="42"/>
    <x v="32"/>
    <x v="55"/>
    <x v="34"/>
    <x v="21"/>
    <x v="37"/>
    <x v="570"/>
    <x v="0"/>
    <x v="30"/>
    <x v="6"/>
    <x v="198"/>
    <x v="14"/>
  </r>
  <r>
    <x v="2612"/>
    <x v="17"/>
    <x v="2"/>
    <x v="1"/>
    <x v="228"/>
    <x v="190"/>
    <x v="5"/>
    <x v="19"/>
    <x v="0"/>
    <x v="0"/>
    <x v="3262"/>
    <x v="388"/>
    <x v="369"/>
    <x v="7"/>
    <x v="34"/>
    <x v="21"/>
    <x v="32"/>
    <x v="153"/>
    <x v="0"/>
    <x v="30"/>
    <x v="2"/>
    <x v="96"/>
    <x v="14"/>
  </r>
  <r>
    <x v="2613"/>
    <x v="17"/>
    <x v="2"/>
    <x v="2"/>
    <x v="229"/>
    <x v="579"/>
    <x v="5"/>
    <x v="19"/>
    <x v="0"/>
    <x v="0"/>
    <x v="3263"/>
    <x v="118"/>
    <x v="100"/>
    <x v="13"/>
    <x v="34"/>
    <x v="21"/>
    <x v="32"/>
    <x v="199"/>
    <x v="0"/>
    <x v="30"/>
    <x v="2"/>
    <x v="96"/>
    <x v="14"/>
  </r>
  <r>
    <x v="1357"/>
    <x v="17"/>
    <x v="2"/>
    <x v="1"/>
    <x v="556"/>
    <x v="538"/>
    <x v="2"/>
    <x v="22"/>
    <x v="0"/>
    <x v="0"/>
    <x v="718"/>
    <x v="324"/>
    <x v="349"/>
    <x v="503"/>
    <x v="34"/>
    <x v="21"/>
    <x v="37"/>
    <x v="1189"/>
    <x v="0"/>
    <x v="30"/>
    <x v="46"/>
    <x v="373"/>
    <x v="14"/>
  </r>
  <r>
    <x v="4056"/>
    <x v="17"/>
    <x v="2"/>
    <x v="2"/>
    <x v="668"/>
    <x v="384"/>
    <x v="1"/>
    <x v="22"/>
    <x v="0"/>
    <x v="0"/>
    <x v="3287"/>
    <x v="42"/>
    <x v="39"/>
    <x v="131"/>
    <x v="34"/>
    <x v="21"/>
    <x v="16"/>
    <x v="299"/>
    <x v="0"/>
    <x v="30"/>
    <x v="16"/>
    <x v="134"/>
    <x v="14"/>
  </r>
  <r>
    <x v="2927"/>
    <x v="18"/>
    <x v="4"/>
    <x v="0"/>
    <x v="399"/>
    <x v="56"/>
    <x v="0"/>
    <x v="22"/>
    <x v="0"/>
    <x v="0"/>
    <x v="2857"/>
    <x v="160"/>
    <x v="173"/>
    <x v="377"/>
    <x v="7"/>
    <x v="21"/>
    <x v="39"/>
    <x v="1173"/>
    <x v="44"/>
    <x v="30"/>
    <x v="38"/>
    <x v="376"/>
    <x v="3"/>
  </r>
  <r>
    <x v="2928"/>
    <x v="18"/>
    <x v="4"/>
    <x v="0"/>
    <x v="399"/>
    <x v="56"/>
    <x v="0"/>
    <x v="22"/>
    <x v="0"/>
    <x v="0"/>
    <x v="2858"/>
    <x v="200"/>
    <x v="212"/>
    <x v="377"/>
    <x v="7"/>
    <x v="21"/>
    <x v="39"/>
    <x v="1173"/>
    <x v="44"/>
    <x v="30"/>
    <x v="38"/>
    <x v="376"/>
    <x v="3"/>
  </r>
  <r>
    <x v="2929"/>
    <x v="18"/>
    <x v="4"/>
    <x v="0"/>
    <x v="399"/>
    <x v="56"/>
    <x v="0"/>
    <x v="22"/>
    <x v="0"/>
    <x v="0"/>
    <x v="2859"/>
    <x v="238"/>
    <x v="254"/>
    <x v="377"/>
    <x v="7"/>
    <x v="21"/>
    <x v="39"/>
    <x v="1173"/>
    <x v="44"/>
    <x v="30"/>
    <x v="38"/>
    <x v="376"/>
    <x v="3"/>
  </r>
  <r>
    <x v="2930"/>
    <x v="18"/>
    <x v="4"/>
    <x v="0"/>
    <x v="399"/>
    <x v="56"/>
    <x v="0"/>
    <x v="22"/>
    <x v="0"/>
    <x v="0"/>
    <x v="2860"/>
    <x v="428"/>
    <x v="441"/>
    <x v="377"/>
    <x v="7"/>
    <x v="21"/>
    <x v="39"/>
    <x v="1173"/>
    <x v="44"/>
    <x v="30"/>
    <x v="38"/>
    <x v="376"/>
    <x v="3"/>
  </r>
  <r>
    <x v="2931"/>
    <x v="18"/>
    <x v="4"/>
    <x v="0"/>
    <x v="399"/>
    <x v="56"/>
    <x v="0"/>
    <x v="22"/>
    <x v="0"/>
    <x v="0"/>
    <x v="2861"/>
    <x v="484"/>
    <x v="496"/>
    <x v="377"/>
    <x v="7"/>
    <x v="21"/>
    <x v="39"/>
    <x v="1173"/>
    <x v="44"/>
    <x v="30"/>
    <x v="38"/>
    <x v="376"/>
    <x v="3"/>
  </r>
  <r>
    <x v="2932"/>
    <x v="18"/>
    <x v="4"/>
    <x v="0"/>
    <x v="399"/>
    <x v="56"/>
    <x v="0"/>
    <x v="22"/>
    <x v="0"/>
    <x v="0"/>
    <x v="2862"/>
    <x v="542"/>
    <x v="552"/>
    <x v="377"/>
    <x v="7"/>
    <x v="21"/>
    <x v="39"/>
    <x v="1173"/>
    <x v="44"/>
    <x v="30"/>
    <x v="38"/>
    <x v="376"/>
    <x v="3"/>
  </r>
  <r>
    <x v="2933"/>
    <x v="18"/>
    <x v="4"/>
    <x v="0"/>
    <x v="400"/>
    <x v="58"/>
    <x v="0"/>
    <x v="22"/>
    <x v="0"/>
    <x v="0"/>
    <x v="2055"/>
    <x v="303"/>
    <x v="297"/>
    <x v="115"/>
    <x v="2"/>
    <x v="21"/>
    <x v="39"/>
    <x v="827"/>
    <x v="20"/>
    <x v="30"/>
    <x v="12"/>
    <x v="273"/>
    <x v="3"/>
  </r>
  <r>
    <x v="2934"/>
    <x v="18"/>
    <x v="4"/>
    <x v="0"/>
    <x v="400"/>
    <x v="58"/>
    <x v="0"/>
    <x v="22"/>
    <x v="0"/>
    <x v="0"/>
    <x v="1811"/>
    <x v="576"/>
    <x v="566"/>
    <x v="115"/>
    <x v="2"/>
    <x v="21"/>
    <x v="39"/>
    <x v="827"/>
    <x v="20"/>
    <x v="30"/>
    <x v="12"/>
    <x v="273"/>
    <x v="3"/>
  </r>
  <r>
    <x v="2918"/>
    <x v="19"/>
    <x v="5"/>
    <x v="1"/>
    <x v="248"/>
    <x v="191"/>
    <x v="0"/>
    <x v="22"/>
    <x v="0"/>
    <x v="0"/>
    <x v="726"/>
    <x v="292"/>
    <x v="278"/>
    <x v="17"/>
    <x v="34"/>
    <x v="21"/>
    <x v="39"/>
    <x v="439"/>
    <x v="0"/>
    <x v="30"/>
    <x v="2"/>
    <x v="146"/>
    <x v="14"/>
  </r>
  <r>
    <x v="639"/>
    <x v="19"/>
    <x v="5"/>
    <x v="2"/>
    <x v="290"/>
    <x v="188"/>
    <x v="1"/>
    <x v="22"/>
    <x v="0"/>
    <x v="0"/>
    <x v="2122"/>
    <x v="170"/>
    <x v="157"/>
    <x v="11"/>
    <x v="0"/>
    <x v="21"/>
    <x v="16"/>
    <x v="76"/>
    <x v="2"/>
    <x v="30"/>
    <x v="6"/>
    <x v="76"/>
    <x v="8"/>
  </r>
  <r>
    <x v="623"/>
    <x v="19"/>
    <x v="5"/>
    <x v="2"/>
    <x v="290"/>
    <x v="188"/>
    <x v="2"/>
    <x v="22"/>
    <x v="0"/>
    <x v="0"/>
    <x v="720"/>
    <x v="183"/>
    <x v="173"/>
    <x v="11"/>
    <x v="0"/>
    <x v="21"/>
    <x v="37"/>
    <x v="252"/>
    <x v="6"/>
    <x v="30"/>
    <x v="6"/>
    <x v="198"/>
    <x v="8"/>
  </r>
  <r>
    <x v="641"/>
    <x v="19"/>
    <x v="5"/>
    <x v="2"/>
    <x v="290"/>
    <x v="188"/>
    <x v="1"/>
    <x v="22"/>
    <x v="0"/>
    <x v="0"/>
    <x v="2124"/>
    <x v="235"/>
    <x v="223"/>
    <x v="11"/>
    <x v="0"/>
    <x v="21"/>
    <x v="16"/>
    <x v="76"/>
    <x v="2"/>
    <x v="30"/>
    <x v="6"/>
    <x v="76"/>
    <x v="8"/>
  </r>
  <r>
    <x v="624"/>
    <x v="19"/>
    <x v="5"/>
    <x v="2"/>
    <x v="290"/>
    <x v="188"/>
    <x v="0"/>
    <x v="22"/>
    <x v="0"/>
    <x v="0"/>
    <x v="721"/>
    <x v="306"/>
    <x v="296"/>
    <x v="11"/>
    <x v="0"/>
    <x v="21"/>
    <x v="39"/>
    <x v="343"/>
    <x v="8"/>
    <x v="30"/>
    <x v="6"/>
    <x v="222"/>
    <x v="8"/>
  </r>
  <r>
    <x v="625"/>
    <x v="19"/>
    <x v="5"/>
    <x v="2"/>
    <x v="290"/>
    <x v="188"/>
    <x v="2"/>
    <x v="22"/>
    <x v="0"/>
    <x v="0"/>
    <x v="722"/>
    <x v="365"/>
    <x v="352"/>
    <x v="11"/>
    <x v="0"/>
    <x v="21"/>
    <x v="37"/>
    <x v="252"/>
    <x v="6"/>
    <x v="30"/>
    <x v="6"/>
    <x v="198"/>
    <x v="8"/>
  </r>
  <r>
    <x v="643"/>
    <x v="19"/>
    <x v="5"/>
    <x v="2"/>
    <x v="290"/>
    <x v="188"/>
    <x v="1"/>
    <x v="22"/>
    <x v="0"/>
    <x v="0"/>
    <x v="2126"/>
    <x v="507"/>
    <x v="496"/>
    <x v="11"/>
    <x v="0"/>
    <x v="21"/>
    <x v="16"/>
    <x v="76"/>
    <x v="2"/>
    <x v="30"/>
    <x v="6"/>
    <x v="76"/>
    <x v="8"/>
  </r>
  <r>
    <x v="626"/>
    <x v="19"/>
    <x v="5"/>
    <x v="2"/>
    <x v="290"/>
    <x v="188"/>
    <x v="0"/>
    <x v="22"/>
    <x v="0"/>
    <x v="0"/>
    <x v="723"/>
    <x v="569"/>
    <x v="556"/>
    <x v="11"/>
    <x v="0"/>
    <x v="21"/>
    <x v="39"/>
    <x v="343"/>
    <x v="8"/>
    <x v="30"/>
    <x v="6"/>
    <x v="222"/>
    <x v="8"/>
  </r>
  <r>
    <x v="638"/>
    <x v="19"/>
    <x v="5"/>
    <x v="1"/>
    <x v="293"/>
    <x v="193"/>
    <x v="1"/>
    <x v="22"/>
    <x v="0"/>
    <x v="0"/>
    <x v="2121"/>
    <x v="162"/>
    <x v="147"/>
    <x v="12"/>
    <x v="0"/>
    <x v="21"/>
    <x v="16"/>
    <x v="79"/>
    <x v="2"/>
    <x v="30"/>
    <x v="6"/>
    <x v="76"/>
    <x v="8"/>
  </r>
  <r>
    <x v="627"/>
    <x v="19"/>
    <x v="5"/>
    <x v="1"/>
    <x v="293"/>
    <x v="193"/>
    <x v="2"/>
    <x v="22"/>
    <x v="0"/>
    <x v="0"/>
    <x v="724"/>
    <x v="177"/>
    <x v="165"/>
    <x v="12"/>
    <x v="0"/>
    <x v="21"/>
    <x v="37"/>
    <x v="261"/>
    <x v="6"/>
    <x v="30"/>
    <x v="6"/>
    <x v="198"/>
    <x v="8"/>
  </r>
  <r>
    <x v="640"/>
    <x v="19"/>
    <x v="5"/>
    <x v="1"/>
    <x v="293"/>
    <x v="193"/>
    <x v="1"/>
    <x v="22"/>
    <x v="0"/>
    <x v="0"/>
    <x v="2123"/>
    <x v="227"/>
    <x v="216"/>
    <x v="12"/>
    <x v="0"/>
    <x v="21"/>
    <x v="16"/>
    <x v="79"/>
    <x v="2"/>
    <x v="30"/>
    <x v="6"/>
    <x v="76"/>
    <x v="8"/>
  </r>
  <r>
    <x v="633"/>
    <x v="19"/>
    <x v="5"/>
    <x v="1"/>
    <x v="293"/>
    <x v="193"/>
    <x v="0"/>
    <x v="22"/>
    <x v="0"/>
    <x v="0"/>
    <x v="2095"/>
    <x v="300"/>
    <x v="289"/>
    <x v="12"/>
    <x v="0"/>
    <x v="21"/>
    <x v="39"/>
    <x v="359"/>
    <x v="8"/>
    <x v="30"/>
    <x v="6"/>
    <x v="222"/>
    <x v="8"/>
  </r>
  <r>
    <x v="635"/>
    <x v="19"/>
    <x v="5"/>
    <x v="1"/>
    <x v="293"/>
    <x v="193"/>
    <x v="2"/>
    <x v="22"/>
    <x v="0"/>
    <x v="0"/>
    <x v="2097"/>
    <x v="356"/>
    <x v="345"/>
    <x v="12"/>
    <x v="0"/>
    <x v="21"/>
    <x v="37"/>
    <x v="261"/>
    <x v="6"/>
    <x v="30"/>
    <x v="6"/>
    <x v="198"/>
    <x v="8"/>
  </r>
  <r>
    <x v="642"/>
    <x v="19"/>
    <x v="5"/>
    <x v="1"/>
    <x v="293"/>
    <x v="193"/>
    <x v="1"/>
    <x v="22"/>
    <x v="0"/>
    <x v="0"/>
    <x v="2125"/>
    <x v="500"/>
    <x v="491"/>
    <x v="12"/>
    <x v="0"/>
    <x v="21"/>
    <x v="16"/>
    <x v="79"/>
    <x v="2"/>
    <x v="30"/>
    <x v="6"/>
    <x v="76"/>
    <x v="8"/>
  </r>
  <r>
    <x v="628"/>
    <x v="19"/>
    <x v="5"/>
    <x v="1"/>
    <x v="293"/>
    <x v="193"/>
    <x v="0"/>
    <x v="22"/>
    <x v="0"/>
    <x v="0"/>
    <x v="725"/>
    <x v="563"/>
    <x v="549"/>
    <x v="12"/>
    <x v="0"/>
    <x v="21"/>
    <x v="39"/>
    <x v="359"/>
    <x v="8"/>
    <x v="30"/>
    <x v="6"/>
    <x v="222"/>
    <x v="8"/>
  </r>
  <r>
    <x v="636"/>
    <x v="19"/>
    <x v="5"/>
    <x v="1"/>
    <x v="294"/>
    <x v="196"/>
    <x v="1"/>
    <x v="22"/>
    <x v="0"/>
    <x v="0"/>
    <x v="2119"/>
    <x v="101"/>
    <x v="81"/>
    <x v="26"/>
    <x v="34"/>
    <x v="21"/>
    <x v="16"/>
    <x v="116"/>
    <x v="0"/>
    <x v="30"/>
    <x v="2"/>
    <x v="43"/>
    <x v="14"/>
  </r>
  <r>
    <x v="631"/>
    <x v="19"/>
    <x v="5"/>
    <x v="1"/>
    <x v="294"/>
    <x v="196"/>
    <x v="2"/>
    <x v="22"/>
    <x v="0"/>
    <x v="0"/>
    <x v="2093"/>
    <x v="130"/>
    <x v="112"/>
    <x v="26"/>
    <x v="34"/>
    <x v="21"/>
    <x v="37"/>
    <x v="417"/>
    <x v="0"/>
    <x v="30"/>
    <x v="2"/>
    <x v="121"/>
    <x v="14"/>
  </r>
  <r>
    <x v="629"/>
    <x v="19"/>
    <x v="5"/>
    <x v="1"/>
    <x v="294"/>
    <x v="196"/>
    <x v="2"/>
    <x v="22"/>
    <x v="0"/>
    <x v="0"/>
    <x v="727"/>
    <x v="347"/>
    <x v="333"/>
    <x v="26"/>
    <x v="34"/>
    <x v="21"/>
    <x v="37"/>
    <x v="417"/>
    <x v="0"/>
    <x v="30"/>
    <x v="2"/>
    <x v="121"/>
    <x v="14"/>
  </r>
  <r>
    <x v="637"/>
    <x v="19"/>
    <x v="5"/>
    <x v="2"/>
    <x v="295"/>
    <x v="424"/>
    <x v="1"/>
    <x v="22"/>
    <x v="0"/>
    <x v="0"/>
    <x v="2120"/>
    <x v="105"/>
    <x v="85"/>
    <x v="19"/>
    <x v="34"/>
    <x v="21"/>
    <x v="16"/>
    <x v="99"/>
    <x v="0"/>
    <x v="30"/>
    <x v="2"/>
    <x v="43"/>
    <x v="14"/>
  </r>
  <r>
    <x v="630"/>
    <x v="19"/>
    <x v="5"/>
    <x v="2"/>
    <x v="295"/>
    <x v="424"/>
    <x v="2"/>
    <x v="22"/>
    <x v="0"/>
    <x v="0"/>
    <x v="728"/>
    <x v="133"/>
    <x v="116"/>
    <x v="19"/>
    <x v="34"/>
    <x v="21"/>
    <x v="37"/>
    <x v="349"/>
    <x v="0"/>
    <x v="30"/>
    <x v="2"/>
    <x v="121"/>
    <x v="14"/>
  </r>
  <r>
    <x v="632"/>
    <x v="19"/>
    <x v="5"/>
    <x v="2"/>
    <x v="295"/>
    <x v="424"/>
    <x v="0"/>
    <x v="22"/>
    <x v="0"/>
    <x v="0"/>
    <x v="2094"/>
    <x v="296"/>
    <x v="282"/>
    <x v="19"/>
    <x v="34"/>
    <x v="21"/>
    <x v="39"/>
    <x v="446"/>
    <x v="0"/>
    <x v="30"/>
    <x v="2"/>
    <x v="146"/>
    <x v="14"/>
  </r>
  <r>
    <x v="634"/>
    <x v="19"/>
    <x v="5"/>
    <x v="2"/>
    <x v="295"/>
    <x v="424"/>
    <x v="2"/>
    <x v="22"/>
    <x v="0"/>
    <x v="0"/>
    <x v="2096"/>
    <x v="352"/>
    <x v="337"/>
    <x v="19"/>
    <x v="34"/>
    <x v="21"/>
    <x v="37"/>
    <x v="349"/>
    <x v="0"/>
    <x v="30"/>
    <x v="2"/>
    <x v="121"/>
    <x v="14"/>
  </r>
  <r>
    <x v="1719"/>
    <x v="20"/>
    <x v="8"/>
    <x v="0"/>
    <x v="189"/>
    <x v="636"/>
    <x v="2"/>
    <x v="22"/>
    <x v="0"/>
    <x v="0"/>
    <x v="2925"/>
    <x v="33"/>
    <x v="49"/>
    <x v="513"/>
    <x v="34"/>
    <x v="21"/>
    <x v="37"/>
    <x v="1200"/>
    <x v="0"/>
    <x v="30"/>
    <x v="42"/>
    <x v="368"/>
    <x v="14"/>
  </r>
  <r>
    <x v="3105"/>
    <x v="20"/>
    <x v="8"/>
    <x v="0"/>
    <x v="189"/>
    <x v="636"/>
    <x v="1"/>
    <x v="22"/>
    <x v="0"/>
    <x v="0"/>
    <x v="3497"/>
    <x v="39"/>
    <x v="55"/>
    <x v="513"/>
    <x v="34"/>
    <x v="21"/>
    <x v="16"/>
    <x v="663"/>
    <x v="0"/>
    <x v="30"/>
    <x v="42"/>
    <x v="232"/>
    <x v="14"/>
  </r>
  <r>
    <x v="3429"/>
    <x v="20"/>
    <x v="8"/>
    <x v="0"/>
    <x v="189"/>
    <x v="636"/>
    <x v="1"/>
    <x v="21"/>
    <x v="0"/>
    <x v="0"/>
    <x v="3821"/>
    <x v="235"/>
    <x v="254"/>
    <x v="513"/>
    <x v="34"/>
    <x v="21"/>
    <x v="2"/>
    <x v="146"/>
    <x v="0"/>
    <x v="30"/>
    <x v="42"/>
    <x v="70"/>
    <x v="14"/>
  </r>
  <r>
    <x v="3162"/>
    <x v="20"/>
    <x v="8"/>
    <x v="0"/>
    <x v="189"/>
    <x v="636"/>
    <x v="1"/>
    <x v="22"/>
    <x v="0"/>
    <x v="0"/>
    <x v="3555"/>
    <x v="352"/>
    <x v="369"/>
    <x v="513"/>
    <x v="34"/>
    <x v="21"/>
    <x v="16"/>
    <x v="663"/>
    <x v="0"/>
    <x v="30"/>
    <x v="42"/>
    <x v="232"/>
    <x v="14"/>
  </r>
  <r>
    <x v="3108"/>
    <x v="20"/>
    <x v="8"/>
    <x v="0"/>
    <x v="190"/>
    <x v="642"/>
    <x v="1"/>
    <x v="22"/>
    <x v="0"/>
    <x v="0"/>
    <x v="3500"/>
    <x v="166"/>
    <x v="183"/>
    <x v="464"/>
    <x v="34"/>
    <x v="21"/>
    <x v="16"/>
    <x v="626"/>
    <x v="0"/>
    <x v="30"/>
    <x v="42"/>
    <x v="232"/>
    <x v="14"/>
  </r>
  <r>
    <x v="3174"/>
    <x v="20"/>
    <x v="8"/>
    <x v="0"/>
    <x v="190"/>
    <x v="642"/>
    <x v="1"/>
    <x v="22"/>
    <x v="0"/>
    <x v="0"/>
    <x v="3567"/>
    <x v="395"/>
    <x v="408"/>
    <x v="464"/>
    <x v="34"/>
    <x v="21"/>
    <x v="16"/>
    <x v="626"/>
    <x v="0"/>
    <x v="30"/>
    <x v="38"/>
    <x v="220"/>
    <x v="14"/>
  </r>
  <r>
    <x v="3425"/>
    <x v="20"/>
    <x v="8"/>
    <x v="0"/>
    <x v="191"/>
    <x v="635"/>
    <x v="1"/>
    <x v="21"/>
    <x v="0"/>
    <x v="0"/>
    <x v="3817"/>
    <x v="101"/>
    <x v="112"/>
    <x v="488"/>
    <x v="34"/>
    <x v="21"/>
    <x v="2"/>
    <x v="138"/>
    <x v="0"/>
    <x v="30"/>
    <x v="38"/>
    <x v="64"/>
    <x v="14"/>
  </r>
  <r>
    <x v="3101"/>
    <x v="20"/>
    <x v="8"/>
    <x v="0"/>
    <x v="191"/>
    <x v="635"/>
    <x v="1"/>
    <x v="22"/>
    <x v="0"/>
    <x v="0"/>
    <x v="3493"/>
    <x v="231"/>
    <x v="245"/>
    <x v="488"/>
    <x v="34"/>
    <x v="21"/>
    <x v="16"/>
    <x v="643"/>
    <x v="0"/>
    <x v="30"/>
    <x v="38"/>
    <x v="220"/>
    <x v="14"/>
  </r>
  <r>
    <x v="3418"/>
    <x v="20"/>
    <x v="8"/>
    <x v="0"/>
    <x v="191"/>
    <x v="635"/>
    <x v="1"/>
    <x v="21"/>
    <x v="0"/>
    <x v="0"/>
    <x v="3810"/>
    <x v="411"/>
    <x v="422"/>
    <x v="488"/>
    <x v="34"/>
    <x v="21"/>
    <x v="2"/>
    <x v="138"/>
    <x v="0"/>
    <x v="30"/>
    <x v="38"/>
    <x v="64"/>
    <x v="14"/>
  </r>
  <r>
    <x v="3175"/>
    <x v="20"/>
    <x v="8"/>
    <x v="0"/>
    <x v="191"/>
    <x v="635"/>
    <x v="1"/>
    <x v="22"/>
    <x v="0"/>
    <x v="0"/>
    <x v="3568"/>
    <x v="548"/>
    <x v="559"/>
    <x v="488"/>
    <x v="34"/>
    <x v="21"/>
    <x v="16"/>
    <x v="643"/>
    <x v="0"/>
    <x v="30"/>
    <x v="38"/>
    <x v="220"/>
    <x v="14"/>
  </r>
  <r>
    <x v="3422"/>
    <x v="20"/>
    <x v="8"/>
    <x v="0"/>
    <x v="191"/>
    <x v="635"/>
    <x v="1"/>
    <x v="21"/>
    <x v="0"/>
    <x v="0"/>
    <x v="3814"/>
    <x v="551"/>
    <x v="563"/>
    <x v="488"/>
    <x v="34"/>
    <x v="21"/>
    <x v="2"/>
    <x v="138"/>
    <x v="0"/>
    <x v="30"/>
    <x v="38"/>
    <x v="64"/>
    <x v="14"/>
  </r>
  <r>
    <x v="3112"/>
    <x v="20"/>
    <x v="8"/>
    <x v="0"/>
    <x v="192"/>
    <x v="638"/>
    <x v="1"/>
    <x v="22"/>
    <x v="0"/>
    <x v="0"/>
    <x v="3504"/>
    <x v="296"/>
    <x v="311"/>
    <x v="486"/>
    <x v="34"/>
    <x v="21"/>
    <x v="16"/>
    <x v="639"/>
    <x v="0"/>
    <x v="30"/>
    <x v="38"/>
    <x v="220"/>
    <x v="14"/>
  </r>
  <r>
    <x v="3163"/>
    <x v="20"/>
    <x v="8"/>
    <x v="0"/>
    <x v="192"/>
    <x v="638"/>
    <x v="1"/>
    <x v="22"/>
    <x v="0"/>
    <x v="0"/>
    <x v="3556"/>
    <x v="395"/>
    <x v="408"/>
    <x v="486"/>
    <x v="34"/>
    <x v="21"/>
    <x v="16"/>
    <x v="639"/>
    <x v="0"/>
    <x v="30"/>
    <x v="38"/>
    <x v="220"/>
    <x v="14"/>
  </r>
  <r>
    <x v="3104"/>
    <x v="20"/>
    <x v="8"/>
    <x v="0"/>
    <x v="193"/>
    <x v="624"/>
    <x v="1"/>
    <x v="22"/>
    <x v="0"/>
    <x v="0"/>
    <x v="3496"/>
    <x v="317"/>
    <x v="330"/>
    <x v="419"/>
    <x v="34"/>
    <x v="21"/>
    <x v="16"/>
    <x v="586"/>
    <x v="0"/>
    <x v="30"/>
    <x v="35"/>
    <x v="209"/>
    <x v="14"/>
  </r>
  <r>
    <x v="3164"/>
    <x v="20"/>
    <x v="8"/>
    <x v="0"/>
    <x v="194"/>
    <x v="623"/>
    <x v="1"/>
    <x v="22"/>
    <x v="0"/>
    <x v="0"/>
    <x v="3557"/>
    <x v="513"/>
    <x v="524"/>
    <x v="465"/>
    <x v="34"/>
    <x v="21"/>
    <x v="16"/>
    <x v="628"/>
    <x v="0"/>
    <x v="30"/>
    <x v="38"/>
    <x v="220"/>
    <x v="14"/>
  </r>
  <r>
    <x v="3098"/>
    <x v="20"/>
    <x v="8"/>
    <x v="0"/>
    <x v="196"/>
    <x v="643"/>
    <x v="1"/>
    <x v="22"/>
    <x v="0"/>
    <x v="0"/>
    <x v="3490"/>
    <x v="42"/>
    <x v="55"/>
    <x v="496"/>
    <x v="34"/>
    <x v="21"/>
    <x v="16"/>
    <x v="649"/>
    <x v="0"/>
    <x v="30"/>
    <x v="38"/>
    <x v="220"/>
    <x v="14"/>
  </r>
  <r>
    <x v="3428"/>
    <x v="20"/>
    <x v="8"/>
    <x v="0"/>
    <x v="196"/>
    <x v="643"/>
    <x v="1"/>
    <x v="21"/>
    <x v="0"/>
    <x v="0"/>
    <x v="3820"/>
    <x v="183"/>
    <x v="200"/>
    <x v="496"/>
    <x v="34"/>
    <x v="21"/>
    <x v="2"/>
    <x v="142"/>
    <x v="0"/>
    <x v="30"/>
    <x v="42"/>
    <x v="70"/>
    <x v="14"/>
  </r>
  <r>
    <x v="3417"/>
    <x v="20"/>
    <x v="8"/>
    <x v="0"/>
    <x v="196"/>
    <x v="643"/>
    <x v="1"/>
    <x v="21"/>
    <x v="0"/>
    <x v="0"/>
    <x v="3809"/>
    <x v="368"/>
    <x v="386"/>
    <x v="496"/>
    <x v="34"/>
    <x v="21"/>
    <x v="2"/>
    <x v="142"/>
    <x v="0"/>
    <x v="30"/>
    <x v="42"/>
    <x v="70"/>
    <x v="14"/>
  </r>
  <r>
    <x v="3421"/>
    <x v="20"/>
    <x v="8"/>
    <x v="0"/>
    <x v="196"/>
    <x v="643"/>
    <x v="1"/>
    <x v="21"/>
    <x v="0"/>
    <x v="0"/>
    <x v="3813"/>
    <x v="513"/>
    <x v="527"/>
    <x v="496"/>
    <x v="34"/>
    <x v="21"/>
    <x v="2"/>
    <x v="142"/>
    <x v="0"/>
    <x v="30"/>
    <x v="42"/>
    <x v="70"/>
    <x v="14"/>
  </r>
  <r>
    <x v="3165"/>
    <x v="20"/>
    <x v="8"/>
    <x v="0"/>
    <x v="196"/>
    <x v="643"/>
    <x v="1"/>
    <x v="22"/>
    <x v="0"/>
    <x v="0"/>
    <x v="3558"/>
    <x v="551"/>
    <x v="574"/>
    <x v="496"/>
    <x v="34"/>
    <x v="21"/>
    <x v="16"/>
    <x v="649"/>
    <x v="0"/>
    <x v="30"/>
    <x v="50"/>
    <x v="255"/>
    <x v="14"/>
  </r>
  <r>
    <x v="3166"/>
    <x v="20"/>
    <x v="8"/>
    <x v="0"/>
    <x v="204"/>
    <x v="639"/>
    <x v="1"/>
    <x v="22"/>
    <x v="0"/>
    <x v="0"/>
    <x v="3559"/>
    <x v="589"/>
    <x v="611"/>
    <x v="508"/>
    <x v="34"/>
    <x v="21"/>
    <x v="16"/>
    <x v="661"/>
    <x v="0"/>
    <x v="30"/>
    <x v="42"/>
    <x v="232"/>
    <x v="14"/>
  </r>
  <r>
    <x v="1720"/>
    <x v="20"/>
    <x v="8"/>
    <x v="0"/>
    <x v="205"/>
    <x v="637"/>
    <x v="2"/>
    <x v="22"/>
    <x v="0"/>
    <x v="0"/>
    <x v="2926"/>
    <x v="126"/>
    <x v="137"/>
    <x v="432"/>
    <x v="34"/>
    <x v="21"/>
    <x v="37"/>
    <x v="1127"/>
    <x v="0"/>
    <x v="30"/>
    <x v="38"/>
    <x v="362"/>
    <x v="14"/>
  </r>
  <r>
    <x v="1721"/>
    <x v="20"/>
    <x v="8"/>
    <x v="0"/>
    <x v="206"/>
    <x v="640"/>
    <x v="2"/>
    <x v="22"/>
    <x v="0"/>
    <x v="0"/>
    <x v="2927"/>
    <x v="166"/>
    <x v="196"/>
    <x v="622"/>
    <x v="34"/>
    <x v="21"/>
    <x v="37"/>
    <x v="1290"/>
    <x v="0"/>
    <x v="30"/>
    <x v="54"/>
    <x v="389"/>
    <x v="14"/>
  </r>
  <r>
    <x v="1722"/>
    <x v="20"/>
    <x v="8"/>
    <x v="0"/>
    <x v="207"/>
    <x v="633"/>
    <x v="2"/>
    <x v="22"/>
    <x v="0"/>
    <x v="0"/>
    <x v="2928"/>
    <x v="227"/>
    <x v="260"/>
    <x v="625"/>
    <x v="34"/>
    <x v="21"/>
    <x v="37"/>
    <x v="1292"/>
    <x v="0"/>
    <x v="30"/>
    <x v="54"/>
    <x v="389"/>
    <x v="14"/>
  </r>
  <r>
    <x v="3579"/>
    <x v="20"/>
    <x v="8"/>
    <x v="0"/>
    <x v="207"/>
    <x v="633"/>
    <x v="2"/>
    <x v="22"/>
    <x v="0"/>
    <x v="0"/>
    <x v="2929"/>
    <x v="399"/>
    <x v="430"/>
    <x v="625"/>
    <x v="34"/>
    <x v="21"/>
    <x v="37"/>
    <x v="1292"/>
    <x v="0"/>
    <x v="30"/>
    <x v="54"/>
    <x v="389"/>
    <x v="14"/>
  </r>
  <r>
    <x v="1727"/>
    <x v="20"/>
    <x v="8"/>
    <x v="0"/>
    <x v="208"/>
    <x v="631"/>
    <x v="2"/>
    <x v="21"/>
    <x v="0"/>
    <x v="0"/>
    <x v="2935"/>
    <x v="513"/>
    <x v="531"/>
    <x v="555"/>
    <x v="34"/>
    <x v="21"/>
    <x v="10"/>
    <x v="568"/>
    <x v="0"/>
    <x v="30"/>
    <x v="46"/>
    <x v="204"/>
    <x v="14"/>
  </r>
  <r>
    <x v="2603"/>
    <x v="20"/>
    <x v="8"/>
    <x v="0"/>
    <x v="209"/>
    <x v="625"/>
    <x v="2"/>
    <x v="22"/>
    <x v="0"/>
    <x v="0"/>
    <x v="3259"/>
    <x v="324"/>
    <x v="341"/>
    <x v="449"/>
    <x v="28"/>
    <x v="21"/>
    <x v="37"/>
    <x v="1135"/>
    <x v="58"/>
    <x v="30"/>
    <x v="38"/>
    <x v="362"/>
    <x v="13"/>
  </r>
  <r>
    <x v="1723"/>
    <x v="20"/>
    <x v="8"/>
    <x v="0"/>
    <x v="209"/>
    <x v="625"/>
    <x v="2"/>
    <x v="22"/>
    <x v="0"/>
    <x v="0"/>
    <x v="2931"/>
    <x v="536"/>
    <x v="546"/>
    <x v="449"/>
    <x v="34"/>
    <x v="21"/>
    <x v="37"/>
    <x v="1135"/>
    <x v="0"/>
    <x v="30"/>
    <x v="38"/>
    <x v="362"/>
    <x v="14"/>
  </r>
  <r>
    <x v="1724"/>
    <x v="20"/>
    <x v="8"/>
    <x v="0"/>
    <x v="210"/>
    <x v="634"/>
    <x v="2"/>
    <x v="22"/>
    <x v="0"/>
    <x v="0"/>
    <x v="2932"/>
    <x v="567"/>
    <x v="587"/>
    <x v="512"/>
    <x v="34"/>
    <x v="21"/>
    <x v="37"/>
    <x v="1198"/>
    <x v="0"/>
    <x v="30"/>
    <x v="46"/>
    <x v="373"/>
    <x v="14"/>
  </r>
  <r>
    <x v="3432"/>
    <x v="20"/>
    <x v="8"/>
    <x v="0"/>
    <x v="212"/>
    <x v="622"/>
    <x v="1"/>
    <x v="21"/>
    <x v="0"/>
    <x v="0"/>
    <x v="3824"/>
    <x v="324"/>
    <x v="341"/>
    <x v="470"/>
    <x v="34"/>
    <x v="21"/>
    <x v="2"/>
    <x v="131"/>
    <x v="0"/>
    <x v="30"/>
    <x v="38"/>
    <x v="64"/>
    <x v="14"/>
  </r>
  <r>
    <x v="1725"/>
    <x v="20"/>
    <x v="8"/>
    <x v="0"/>
    <x v="213"/>
    <x v="632"/>
    <x v="2"/>
    <x v="21"/>
    <x v="0"/>
    <x v="0"/>
    <x v="2933"/>
    <x v="177"/>
    <x v="200"/>
    <x v="568"/>
    <x v="34"/>
    <x v="21"/>
    <x v="10"/>
    <x v="592"/>
    <x v="0"/>
    <x v="30"/>
    <x v="50"/>
    <x v="211"/>
    <x v="14"/>
  </r>
  <r>
    <x v="1726"/>
    <x v="20"/>
    <x v="8"/>
    <x v="0"/>
    <x v="214"/>
    <x v="641"/>
    <x v="2"/>
    <x v="21"/>
    <x v="0"/>
    <x v="0"/>
    <x v="2934"/>
    <x v="365"/>
    <x v="386"/>
    <x v="553"/>
    <x v="34"/>
    <x v="21"/>
    <x v="10"/>
    <x v="566"/>
    <x v="0"/>
    <x v="30"/>
    <x v="46"/>
    <x v="204"/>
    <x v="14"/>
  </r>
  <r>
    <x v="2600"/>
    <x v="20"/>
    <x v="8"/>
    <x v="0"/>
    <x v="224"/>
    <x v="628"/>
    <x v="2"/>
    <x v="22"/>
    <x v="0"/>
    <x v="0"/>
    <x v="3256"/>
    <x v="317"/>
    <x v="345"/>
    <x v="572"/>
    <x v="34"/>
    <x v="21"/>
    <x v="37"/>
    <x v="1256"/>
    <x v="0"/>
    <x v="30"/>
    <x v="50"/>
    <x v="379"/>
    <x v="14"/>
  </r>
  <r>
    <x v="2602"/>
    <x v="20"/>
    <x v="8"/>
    <x v="0"/>
    <x v="225"/>
    <x v="451"/>
    <x v="2"/>
    <x v="22"/>
    <x v="0"/>
    <x v="0"/>
    <x v="3258"/>
    <x v="53"/>
    <x v="55"/>
    <x v="328"/>
    <x v="34"/>
    <x v="21"/>
    <x v="37"/>
    <x v="1029"/>
    <x v="0"/>
    <x v="30"/>
    <x v="25"/>
    <x v="315"/>
    <x v="14"/>
  </r>
  <r>
    <x v="3100"/>
    <x v="20"/>
    <x v="8"/>
    <x v="0"/>
    <x v="345"/>
    <x v="626"/>
    <x v="1"/>
    <x v="22"/>
    <x v="0"/>
    <x v="0"/>
    <x v="3492"/>
    <x v="130"/>
    <x v="134"/>
    <x v="337"/>
    <x v="34"/>
    <x v="21"/>
    <x v="16"/>
    <x v="519"/>
    <x v="0"/>
    <x v="30"/>
    <x v="30"/>
    <x v="197"/>
    <x v="14"/>
  </r>
  <r>
    <x v="3578"/>
    <x v="20"/>
    <x v="8"/>
    <x v="0"/>
    <x v="709"/>
    <x v="621"/>
    <x v="2"/>
    <x v="22"/>
    <x v="0"/>
    <x v="1"/>
    <x v="2930"/>
    <x v="458"/>
    <x v="494"/>
    <x v="599"/>
    <x v="34"/>
    <x v="18"/>
    <x v="37"/>
    <x v="1271"/>
    <x v="0"/>
    <x v="26"/>
    <x v="56"/>
    <x v="395"/>
    <x v="14"/>
  </r>
  <r>
    <x v="1728"/>
    <x v="21"/>
    <x v="8"/>
    <x v="0"/>
    <x v="162"/>
    <x v="627"/>
    <x v="2"/>
    <x v="22"/>
    <x v="0"/>
    <x v="0"/>
    <x v="1789"/>
    <x v="281"/>
    <x v="296"/>
    <x v="428"/>
    <x v="34"/>
    <x v="21"/>
    <x v="37"/>
    <x v="1121"/>
    <x v="0"/>
    <x v="30"/>
    <x v="38"/>
    <x v="362"/>
    <x v="14"/>
  </r>
  <r>
    <x v="2601"/>
    <x v="21"/>
    <x v="8"/>
    <x v="0"/>
    <x v="226"/>
    <x v="630"/>
    <x v="2"/>
    <x v="22"/>
    <x v="0"/>
    <x v="0"/>
    <x v="3257"/>
    <x v="33"/>
    <x v="36"/>
    <x v="304"/>
    <x v="34"/>
    <x v="21"/>
    <x v="37"/>
    <x v="982"/>
    <x v="0"/>
    <x v="30"/>
    <x v="27"/>
    <x v="323"/>
    <x v="14"/>
  </r>
  <r>
    <x v="3110"/>
    <x v="21"/>
    <x v="8"/>
    <x v="0"/>
    <x v="560"/>
    <x v="629"/>
    <x v="1"/>
    <x v="22"/>
    <x v="0"/>
    <x v="0"/>
    <x v="3502"/>
    <x v="238"/>
    <x v="258"/>
    <x v="472"/>
    <x v="34"/>
    <x v="21"/>
    <x v="16"/>
    <x v="633"/>
    <x v="0"/>
    <x v="30"/>
    <x v="42"/>
    <x v="232"/>
    <x v="14"/>
  </r>
  <r>
    <x v="1730"/>
    <x v="21"/>
    <x v="8"/>
    <x v="0"/>
    <x v="702"/>
    <x v="452"/>
    <x v="2"/>
    <x v="22"/>
    <x v="0"/>
    <x v="1"/>
    <x v="2344"/>
    <x v="487"/>
    <x v="475"/>
    <x v="100"/>
    <x v="34"/>
    <x v="1"/>
    <x v="37"/>
    <x v="699"/>
    <x v="0"/>
    <x v="11"/>
    <x v="6"/>
    <x v="198"/>
    <x v="14"/>
  </r>
  <r>
    <x v="1729"/>
    <x v="21"/>
    <x v="8"/>
    <x v="0"/>
    <x v="702"/>
    <x v="452"/>
    <x v="1"/>
    <x v="22"/>
    <x v="0"/>
    <x v="1"/>
    <x v="2343"/>
    <x v="576"/>
    <x v="563"/>
    <x v="100"/>
    <x v="34"/>
    <x v="1"/>
    <x v="16"/>
    <x v="250"/>
    <x v="0"/>
    <x v="3"/>
    <x v="6"/>
    <x v="76"/>
    <x v="14"/>
  </r>
  <r>
    <x v="1731"/>
    <x v="21"/>
    <x v="8"/>
    <x v="0"/>
    <x v="702"/>
    <x v="452"/>
    <x v="2"/>
    <x v="22"/>
    <x v="0"/>
    <x v="1"/>
    <x v="2345"/>
    <x v="587"/>
    <x v="579"/>
    <x v="100"/>
    <x v="34"/>
    <x v="1"/>
    <x v="37"/>
    <x v="699"/>
    <x v="0"/>
    <x v="11"/>
    <x v="6"/>
    <x v="198"/>
    <x v="14"/>
  </r>
  <r>
    <x v="3434"/>
    <x v="21"/>
    <x v="8"/>
    <x v="0"/>
    <x v="707"/>
    <x v="644"/>
    <x v="1"/>
    <x v="22"/>
    <x v="0"/>
    <x v="1"/>
    <x v="3825"/>
    <x v="469"/>
    <x v="487"/>
    <x v="472"/>
    <x v="34"/>
    <x v="16"/>
    <x v="16"/>
    <x v="633"/>
    <x v="0"/>
    <x v="9"/>
    <x v="42"/>
    <x v="232"/>
    <x v="14"/>
  </r>
  <r>
    <x v="3171"/>
    <x v="22"/>
    <x v="8"/>
    <x v="0"/>
    <x v="340"/>
    <x v="619"/>
    <x v="1"/>
    <x v="22"/>
    <x v="0"/>
    <x v="0"/>
    <x v="3564"/>
    <x v="532"/>
    <x v="531"/>
    <x v="125"/>
    <x v="34"/>
    <x v="21"/>
    <x v="16"/>
    <x v="288"/>
    <x v="0"/>
    <x v="30"/>
    <x v="21"/>
    <x v="157"/>
    <x v="14"/>
  </r>
  <r>
    <x v="3427"/>
    <x v="22"/>
    <x v="8"/>
    <x v="0"/>
    <x v="341"/>
    <x v="614"/>
    <x v="1"/>
    <x v="21"/>
    <x v="0"/>
    <x v="0"/>
    <x v="3819"/>
    <x v="174"/>
    <x v="165"/>
    <x v="64"/>
    <x v="34"/>
    <x v="21"/>
    <x v="2"/>
    <x v="35"/>
    <x v="0"/>
    <x v="30"/>
    <x v="11"/>
    <x v="24"/>
    <x v="14"/>
  </r>
  <r>
    <x v="3111"/>
    <x v="22"/>
    <x v="8"/>
    <x v="0"/>
    <x v="341"/>
    <x v="614"/>
    <x v="1"/>
    <x v="22"/>
    <x v="0"/>
    <x v="0"/>
    <x v="3503"/>
    <x v="285"/>
    <x v="278"/>
    <x v="64"/>
    <x v="34"/>
    <x v="21"/>
    <x v="16"/>
    <x v="200"/>
    <x v="0"/>
    <x v="30"/>
    <x v="11"/>
    <x v="109"/>
    <x v="14"/>
  </r>
  <r>
    <x v="3168"/>
    <x v="22"/>
    <x v="8"/>
    <x v="0"/>
    <x v="341"/>
    <x v="614"/>
    <x v="1"/>
    <x v="22"/>
    <x v="0"/>
    <x v="0"/>
    <x v="3561"/>
    <x v="385"/>
    <x v="374"/>
    <x v="64"/>
    <x v="34"/>
    <x v="21"/>
    <x v="16"/>
    <x v="200"/>
    <x v="0"/>
    <x v="30"/>
    <x v="11"/>
    <x v="109"/>
    <x v="14"/>
  </r>
  <r>
    <x v="1707"/>
    <x v="22"/>
    <x v="8"/>
    <x v="0"/>
    <x v="342"/>
    <x v="613"/>
    <x v="2"/>
    <x v="22"/>
    <x v="0"/>
    <x v="0"/>
    <x v="2912"/>
    <x v="79"/>
    <x v="72"/>
    <x v="114"/>
    <x v="34"/>
    <x v="21"/>
    <x v="37"/>
    <x v="727"/>
    <x v="0"/>
    <x v="30"/>
    <x v="16"/>
    <x v="272"/>
    <x v="14"/>
  </r>
  <r>
    <x v="3099"/>
    <x v="22"/>
    <x v="8"/>
    <x v="0"/>
    <x v="342"/>
    <x v="613"/>
    <x v="1"/>
    <x v="22"/>
    <x v="0"/>
    <x v="0"/>
    <x v="3491"/>
    <x v="116"/>
    <x v="108"/>
    <x v="114"/>
    <x v="34"/>
    <x v="21"/>
    <x v="16"/>
    <x v="267"/>
    <x v="0"/>
    <x v="30"/>
    <x v="16"/>
    <x v="134"/>
    <x v="14"/>
  </r>
  <r>
    <x v="3109"/>
    <x v="22"/>
    <x v="8"/>
    <x v="0"/>
    <x v="342"/>
    <x v="613"/>
    <x v="1"/>
    <x v="22"/>
    <x v="0"/>
    <x v="0"/>
    <x v="3501"/>
    <x v="210"/>
    <x v="205"/>
    <x v="114"/>
    <x v="34"/>
    <x v="21"/>
    <x v="16"/>
    <x v="267"/>
    <x v="0"/>
    <x v="30"/>
    <x v="16"/>
    <x v="134"/>
    <x v="14"/>
  </r>
  <r>
    <x v="3430"/>
    <x v="22"/>
    <x v="8"/>
    <x v="0"/>
    <x v="342"/>
    <x v="613"/>
    <x v="1"/>
    <x v="21"/>
    <x v="0"/>
    <x v="0"/>
    <x v="3822"/>
    <x v="285"/>
    <x v="282"/>
    <x v="114"/>
    <x v="34"/>
    <x v="21"/>
    <x v="2"/>
    <x v="43"/>
    <x v="0"/>
    <x v="30"/>
    <x v="16"/>
    <x v="34"/>
    <x v="14"/>
  </r>
  <r>
    <x v="3159"/>
    <x v="22"/>
    <x v="8"/>
    <x v="0"/>
    <x v="342"/>
    <x v="613"/>
    <x v="1"/>
    <x v="22"/>
    <x v="0"/>
    <x v="0"/>
    <x v="3552"/>
    <x v="328"/>
    <x v="326"/>
    <x v="114"/>
    <x v="34"/>
    <x v="21"/>
    <x v="16"/>
    <x v="267"/>
    <x v="0"/>
    <x v="30"/>
    <x v="16"/>
    <x v="134"/>
    <x v="14"/>
  </r>
  <r>
    <x v="3160"/>
    <x v="22"/>
    <x v="8"/>
    <x v="0"/>
    <x v="342"/>
    <x v="613"/>
    <x v="1"/>
    <x v="22"/>
    <x v="0"/>
    <x v="0"/>
    <x v="3553"/>
    <x v="432"/>
    <x v="426"/>
    <x v="114"/>
    <x v="34"/>
    <x v="21"/>
    <x v="16"/>
    <x v="267"/>
    <x v="0"/>
    <x v="30"/>
    <x v="16"/>
    <x v="134"/>
    <x v="14"/>
  </r>
  <r>
    <x v="3420"/>
    <x v="22"/>
    <x v="8"/>
    <x v="0"/>
    <x v="342"/>
    <x v="613"/>
    <x v="1"/>
    <x v="21"/>
    <x v="0"/>
    <x v="0"/>
    <x v="3812"/>
    <x v="480"/>
    <x v="475"/>
    <x v="114"/>
    <x v="34"/>
    <x v="21"/>
    <x v="2"/>
    <x v="43"/>
    <x v="0"/>
    <x v="30"/>
    <x v="16"/>
    <x v="34"/>
    <x v="14"/>
  </r>
  <r>
    <x v="3170"/>
    <x v="22"/>
    <x v="8"/>
    <x v="0"/>
    <x v="342"/>
    <x v="613"/>
    <x v="1"/>
    <x v="22"/>
    <x v="0"/>
    <x v="0"/>
    <x v="3563"/>
    <x v="518"/>
    <x v="514"/>
    <x v="114"/>
    <x v="34"/>
    <x v="21"/>
    <x v="16"/>
    <x v="267"/>
    <x v="0"/>
    <x v="30"/>
    <x v="16"/>
    <x v="134"/>
    <x v="14"/>
  </r>
  <r>
    <x v="3423"/>
    <x v="22"/>
    <x v="8"/>
    <x v="0"/>
    <x v="342"/>
    <x v="613"/>
    <x v="1"/>
    <x v="21"/>
    <x v="0"/>
    <x v="0"/>
    <x v="3815"/>
    <x v="580"/>
    <x v="579"/>
    <x v="114"/>
    <x v="34"/>
    <x v="21"/>
    <x v="2"/>
    <x v="43"/>
    <x v="0"/>
    <x v="30"/>
    <x v="16"/>
    <x v="34"/>
    <x v="14"/>
  </r>
  <r>
    <x v="3173"/>
    <x v="22"/>
    <x v="8"/>
    <x v="0"/>
    <x v="342"/>
    <x v="613"/>
    <x v="1"/>
    <x v="22"/>
    <x v="0"/>
    <x v="0"/>
    <x v="3566"/>
    <x v="605"/>
    <x v="607"/>
    <x v="114"/>
    <x v="34"/>
    <x v="21"/>
    <x v="16"/>
    <x v="267"/>
    <x v="0"/>
    <x v="30"/>
    <x v="16"/>
    <x v="134"/>
    <x v="14"/>
  </r>
  <r>
    <x v="1708"/>
    <x v="22"/>
    <x v="8"/>
    <x v="0"/>
    <x v="343"/>
    <x v="611"/>
    <x v="2"/>
    <x v="22"/>
    <x v="0"/>
    <x v="0"/>
    <x v="2913"/>
    <x v="123"/>
    <x v="120"/>
    <x v="153"/>
    <x v="34"/>
    <x v="21"/>
    <x v="37"/>
    <x v="804"/>
    <x v="0"/>
    <x v="30"/>
    <x v="21"/>
    <x v="298"/>
    <x v="14"/>
  </r>
  <r>
    <x v="3107"/>
    <x v="22"/>
    <x v="8"/>
    <x v="0"/>
    <x v="343"/>
    <x v="611"/>
    <x v="1"/>
    <x v="22"/>
    <x v="0"/>
    <x v="0"/>
    <x v="3499"/>
    <x v="133"/>
    <x v="134"/>
    <x v="153"/>
    <x v="34"/>
    <x v="21"/>
    <x v="16"/>
    <x v="339"/>
    <x v="0"/>
    <x v="30"/>
    <x v="26"/>
    <x v="177"/>
    <x v="14"/>
  </r>
  <r>
    <x v="3161"/>
    <x v="22"/>
    <x v="8"/>
    <x v="0"/>
    <x v="343"/>
    <x v="611"/>
    <x v="1"/>
    <x v="22"/>
    <x v="0"/>
    <x v="0"/>
    <x v="3554"/>
    <x v="497"/>
    <x v="496"/>
    <x v="153"/>
    <x v="34"/>
    <x v="21"/>
    <x v="16"/>
    <x v="339"/>
    <x v="0"/>
    <x v="30"/>
    <x v="21"/>
    <x v="157"/>
    <x v="14"/>
  </r>
  <r>
    <x v="1706"/>
    <x v="22"/>
    <x v="8"/>
    <x v="0"/>
    <x v="344"/>
    <x v="618"/>
    <x v="2"/>
    <x v="22"/>
    <x v="0"/>
    <x v="0"/>
    <x v="2911"/>
    <x v="79"/>
    <x v="81"/>
    <x v="187"/>
    <x v="34"/>
    <x v="21"/>
    <x v="37"/>
    <x v="832"/>
    <x v="0"/>
    <x v="30"/>
    <x v="26"/>
    <x v="319"/>
    <x v="14"/>
  </r>
  <r>
    <x v="3106"/>
    <x v="22"/>
    <x v="8"/>
    <x v="0"/>
    <x v="344"/>
    <x v="618"/>
    <x v="1"/>
    <x v="22"/>
    <x v="0"/>
    <x v="0"/>
    <x v="3498"/>
    <x v="93"/>
    <x v="92"/>
    <x v="187"/>
    <x v="34"/>
    <x v="21"/>
    <x v="16"/>
    <x v="379"/>
    <x v="0"/>
    <x v="30"/>
    <x v="26"/>
    <x v="177"/>
    <x v="14"/>
  </r>
  <r>
    <x v="3426"/>
    <x v="22"/>
    <x v="8"/>
    <x v="0"/>
    <x v="344"/>
    <x v="618"/>
    <x v="1"/>
    <x v="21"/>
    <x v="0"/>
    <x v="0"/>
    <x v="3818"/>
    <x v="133"/>
    <x v="134"/>
    <x v="187"/>
    <x v="34"/>
    <x v="21"/>
    <x v="2"/>
    <x v="66"/>
    <x v="0"/>
    <x v="30"/>
    <x v="26"/>
    <x v="45"/>
    <x v="14"/>
  </r>
  <r>
    <x v="3102"/>
    <x v="22"/>
    <x v="8"/>
    <x v="0"/>
    <x v="344"/>
    <x v="618"/>
    <x v="1"/>
    <x v="22"/>
    <x v="0"/>
    <x v="0"/>
    <x v="3494"/>
    <x v="264"/>
    <x v="268"/>
    <x v="187"/>
    <x v="34"/>
    <x v="21"/>
    <x v="16"/>
    <x v="379"/>
    <x v="0"/>
    <x v="30"/>
    <x v="26"/>
    <x v="177"/>
    <x v="14"/>
  </r>
  <r>
    <x v="3103"/>
    <x v="22"/>
    <x v="8"/>
    <x v="0"/>
    <x v="344"/>
    <x v="618"/>
    <x v="1"/>
    <x v="22"/>
    <x v="0"/>
    <x v="0"/>
    <x v="3495"/>
    <x v="296"/>
    <x v="301"/>
    <x v="187"/>
    <x v="34"/>
    <x v="21"/>
    <x v="16"/>
    <x v="379"/>
    <x v="0"/>
    <x v="30"/>
    <x v="26"/>
    <x v="177"/>
    <x v="14"/>
  </r>
  <r>
    <x v="3431"/>
    <x v="22"/>
    <x v="8"/>
    <x v="0"/>
    <x v="344"/>
    <x v="618"/>
    <x v="1"/>
    <x v="21"/>
    <x v="0"/>
    <x v="0"/>
    <x v="3823"/>
    <x v="303"/>
    <x v="308"/>
    <x v="187"/>
    <x v="34"/>
    <x v="21"/>
    <x v="2"/>
    <x v="66"/>
    <x v="0"/>
    <x v="30"/>
    <x v="26"/>
    <x v="45"/>
    <x v="14"/>
  </r>
  <r>
    <x v="3167"/>
    <x v="22"/>
    <x v="8"/>
    <x v="0"/>
    <x v="344"/>
    <x v="618"/>
    <x v="1"/>
    <x v="22"/>
    <x v="0"/>
    <x v="0"/>
    <x v="3560"/>
    <x v="356"/>
    <x v="359"/>
    <x v="187"/>
    <x v="34"/>
    <x v="21"/>
    <x v="16"/>
    <x v="379"/>
    <x v="0"/>
    <x v="30"/>
    <x v="26"/>
    <x v="177"/>
    <x v="14"/>
  </r>
  <r>
    <x v="3419"/>
    <x v="22"/>
    <x v="8"/>
    <x v="0"/>
    <x v="344"/>
    <x v="618"/>
    <x v="1"/>
    <x v="21"/>
    <x v="0"/>
    <x v="0"/>
    <x v="3811"/>
    <x v="443"/>
    <x v="446"/>
    <x v="187"/>
    <x v="34"/>
    <x v="21"/>
    <x v="2"/>
    <x v="66"/>
    <x v="0"/>
    <x v="30"/>
    <x v="26"/>
    <x v="45"/>
    <x v="14"/>
  </r>
  <r>
    <x v="3172"/>
    <x v="22"/>
    <x v="8"/>
    <x v="0"/>
    <x v="344"/>
    <x v="618"/>
    <x v="1"/>
    <x v="22"/>
    <x v="0"/>
    <x v="0"/>
    <x v="3565"/>
    <x v="587"/>
    <x v="593"/>
    <x v="187"/>
    <x v="34"/>
    <x v="21"/>
    <x v="16"/>
    <x v="379"/>
    <x v="0"/>
    <x v="30"/>
    <x v="26"/>
    <x v="177"/>
    <x v="14"/>
  </r>
  <r>
    <x v="3424"/>
    <x v="22"/>
    <x v="8"/>
    <x v="0"/>
    <x v="344"/>
    <x v="618"/>
    <x v="1"/>
    <x v="21"/>
    <x v="0"/>
    <x v="0"/>
    <x v="3816"/>
    <x v="596"/>
    <x v="604"/>
    <x v="187"/>
    <x v="34"/>
    <x v="21"/>
    <x v="2"/>
    <x v="66"/>
    <x v="0"/>
    <x v="30"/>
    <x v="26"/>
    <x v="45"/>
    <x v="14"/>
  </r>
  <r>
    <x v="1705"/>
    <x v="22"/>
    <x v="8"/>
    <x v="0"/>
    <x v="346"/>
    <x v="617"/>
    <x v="0"/>
    <x v="22"/>
    <x v="0"/>
    <x v="0"/>
    <x v="2910"/>
    <x v="166"/>
    <x v="170"/>
    <x v="239"/>
    <x v="34"/>
    <x v="21"/>
    <x v="39"/>
    <x v="1021"/>
    <x v="0"/>
    <x v="30"/>
    <x v="28"/>
    <x v="354"/>
    <x v="14"/>
  </r>
  <r>
    <x v="3169"/>
    <x v="22"/>
    <x v="8"/>
    <x v="0"/>
    <x v="346"/>
    <x v="617"/>
    <x v="1"/>
    <x v="22"/>
    <x v="0"/>
    <x v="0"/>
    <x v="3562"/>
    <x v="439"/>
    <x v="443"/>
    <x v="239"/>
    <x v="34"/>
    <x v="21"/>
    <x v="16"/>
    <x v="435"/>
    <x v="0"/>
    <x v="30"/>
    <x v="28"/>
    <x v="187"/>
    <x v="14"/>
  </r>
  <r>
    <x v="1715"/>
    <x v="22"/>
    <x v="8"/>
    <x v="0"/>
    <x v="561"/>
    <x v="612"/>
    <x v="2"/>
    <x v="21"/>
    <x v="0"/>
    <x v="0"/>
    <x v="2921"/>
    <x v="138"/>
    <x v="144"/>
    <x v="294"/>
    <x v="34"/>
    <x v="21"/>
    <x v="10"/>
    <x v="347"/>
    <x v="0"/>
    <x v="30"/>
    <x v="35"/>
    <x v="168"/>
    <x v="14"/>
  </r>
  <r>
    <x v="1709"/>
    <x v="22"/>
    <x v="8"/>
    <x v="0"/>
    <x v="561"/>
    <x v="612"/>
    <x v="2"/>
    <x v="22"/>
    <x v="0"/>
    <x v="0"/>
    <x v="2914"/>
    <x v="212"/>
    <x v="223"/>
    <x v="294"/>
    <x v="34"/>
    <x v="21"/>
    <x v="37"/>
    <x v="975"/>
    <x v="0"/>
    <x v="30"/>
    <x v="35"/>
    <x v="352"/>
    <x v="14"/>
  </r>
  <r>
    <x v="1711"/>
    <x v="22"/>
    <x v="8"/>
    <x v="0"/>
    <x v="561"/>
    <x v="612"/>
    <x v="2"/>
    <x v="22"/>
    <x v="0"/>
    <x v="0"/>
    <x v="2916"/>
    <x v="296"/>
    <x v="308"/>
    <x v="294"/>
    <x v="34"/>
    <x v="21"/>
    <x v="37"/>
    <x v="975"/>
    <x v="0"/>
    <x v="30"/>
    <x v="35"/>
    <x v="352"/>
    <x v="14"/>
  </r>
  <r>
    <x v="1712"/>
    <x v="22"/>
    <x v="8"/>
    <x v="0"/>
    <x v="561"/>
    <x v="612"/>
    <x v="2"/>
    <x v="22"/>
    <x v="0"/>
    <x v="0"/>
    <x v="2917"/>
    <x v="391"/>
    <x v="402"/>
    <x v="294"/>
    <x v="34"/>
    <x v="21"/>
    <x v="37"/>
    <x v="975"/>
    <x v="0"/>
    <x v="30"/>
    <x v="35"/>
    <x v="352"/>
    <x v="14"/>
  </r>
  <r>
    <x v="1717"/>
    <x v="22"/>
    <x v="8"/>
    <x v="0"/>
    <x v="561"/>
    <x v="612"/>
    <x v="2"/>
    <x v="21"/>
    <x v="0"/>
    <x v="0"/>
    <x v="2923"/>
    <x v="407"/>
    <x v="415"/>
    <x v="294"/>
    <x v="34"/>
    <x v="21"/>
    <x v="10"/>
    <x v="347"/>
    <x v="0"/>
    <x v="30"/>
    <x v="35"/>
    <x v="168"/>
    <x v="14"/>
  </r>
  <r>
    <x v="1714"/>
    <x v="22"/>
    <x v="8"/>
    <x v="0"/>
    <x v="561"/>
    <x v="612"/>
    <x v="2"/>
    <x v="22"/>
    <x v="0"/>
    <x v="0"/>
    <x v="2920"/>
    <x v="601"/>
    <x v="614"/>
    <x v="294"/>
    <x v="34"/>
    <x v="21"/>
    <x v="37"/>
    <x v="975"/>
    <x v="0"/>
    <x v="30"/>
    <x v="35"/>
    <x v="352"/>
    <x v="14"/>
  </r>
  <r>
    <x v="1710"/>
    <x v="22"/>
    <x v="8"/>
    <x v="0"/>
    <x v="562"/>
    <x v="616"/>
    <x v="2"/>
    <x v="22"/>
    <x v="0"/>
    <x v="0"/>
    <x v="2915"/>
    <x v="253"/>
    <x v="263"/>
    <x v="298"/>
    <x v="34"/>
    <x v="21"/>
    <x v="37"/>
    <x v="979"/>
    <x v="0"/>
    <x v="30"/>
    <x v="35"/>
    <x v="352"/>
    <x v="14"/>
  </r>
  <r>
    <x v="1716"/>
    <x v="22"/>
    <x v="8"/>
    <x v="0"/>
    <x v="562"/>
    <x v="616"/>
    <x v="2"/>
    <x v="21"/>
    <x v="0"/>
    <x v="0"/>
    <x v="2922"/>
    <x v="256"/>
    <x v="268"/>
    <x v="298"/>
    <x v="34"/>
    <x v="21"/>
    <x v="10"/>
    <x v="352"/>
    <x v="0"/>
    <x v="30"/>
    <x v="35"/>
    <x v="168"/>
    <x v="14"/>
  </r>
  <r>
    <x v="1713"/>
    <x v="22"/>
    <x v="8"/>
    <x v="0"/>
    <x v="562"/>
    <x v="616"/>
    <x v="2"/>
    <x v="22"/>
    <x v="0"/>
    <x v="0"/>
    <x v="2919"/>
    <x v="510"/>
    <x v="517"/>
    <x v="298"/>
    <x v="34"/>
    <x v="21"/>
    <x v="37"/>
    <x v="979"/>
    <x v="0"/>
    <x v="30"/>
    <x v="35"/>
    <x v="352"/>
    <x v="14"/>
  </r>
  <r>
    <x v="1718"/>
    <x v="22"/>
    <x v="8"/>
    <x v="0"/>
    <x v="562"/>
    <x v="616"/>
    <x v="2"/>
    <x v="21"/>
    <x v="0"/>
    <x v="0"/>
    <x v="2924"/>
    <x v="548"/>
    <x v="556"/>
    <x v="298"/>
    <x v="34"/>
    <x v="21"/>
    <x v="10"/>
    <x v="352"/>
    <x v="0"/>
    <x v="30"/>
    <x v="35"/>
    <x v="168"/>
    <x v="14"/>
  </r>
  <r>
    <x v="3580"/>
    <x v="22"/>
    <x v="8"/>
    <x v="0"/>
    <x v="703"/>
    <x v="615"/>
    <x v="2"/>
    <x v="22"/>
    <x v="0"/>
    <x v="1"/>
    <x v="2918"/>
    <x v="452"/>
    <x v="461"/>
    <x v="331"/>
    <x v="34"/>
    <x v="12"/>
    <x v="37"/>
    <x v="1034"/>
    <x v="0"/>
    <x v="22"/>
    <x v="34"/>
    <x v="349"/>
    <x v="14"/>
  </r>
  <r>
    <x v="1344"/>
    <x v="23"/>
    <x v="2"/>
    <x v="0"/>
    <x v="174"/>
    <x v="510"/>
    <x v="2"/>
    <x v="22"/>
    <x v="0"/>
    <x v="0"/>
    <x v="652"/>
    <x v="65"/>
    <x v="105"/>
    <x v="675"/>
    <x v="34"/>
    <x v="21"/>
    <x v="37"/>
    <x v="1337"/>
    <x v="0"/>
    <x v="30"/>
    <x v="58"/>
    <x v="398"/>
    <x v="14"/>
  </r>
  <r>
    <x v="2066"/>
    <x v="23"/>
    <x v="2"/>
    <x v="0"/>
    <x v="174"/>
    <x v="510"/>
    <x v="5"/>
    <x v="19"/>
    <x v="0"/>
    <x v="0"/>
    <x v="653"/>
    <x v="490"/>
    <x v="524"/>
    <x v="675"/>
    <x v="34"/>
    <x v="21"/>
    <x v="32"/>
    <x v="1289"/>
    <x v="0"/>
    <x v="30"/>
    <x v="58"/>
    <x v="378"/>
    <x v="14"/>
  </r>
  <r>
    <x v="1556"/>
    <x v="24"/>
    <x v="2"/>
    <x v="0"/>
    <x v="172"/>
    <x v="508"/>
    <x v="5"/>
    <x v="19"/>
    <x v="0"/>
    <x v="0"/>
    <x v="1798"/>
    <x v="35"/>
    <x v="32"/>
    <x v="261"/>
    <x v="34"/>
    <x v="21"/>
    <x v="32"/>
    <x v="803"/>
    <x v="0"/>
    <x v="30"/>
    <x v="16"/>
    <x v="235"/>
    <x v="14"/>
  </r>
  <r>
    <x v="2051"/>
    <x v="24"/>
    <x v="2"/>
    <x v="0"/>
    <x v="172"/>
    <x v="508"/>
    <x v="0"/>
    <x v="22"/>
    <x v="0"/>
    <x v="0"/>
    <x v="641"/>
    <x v="573"/>
    <x v="565"/>
    <x v="261"/>
    <x v="34"/>
    <x v="21"/>
    <x v="39"/>
    <x v="1048"/>
    <x v="0"/>
    <x v="30"/>
    <x v="16"/>
    <x v="301"/>
    <x v="14"/>
  </r>
  <r>
    <x v="3647"/>
    <x v="25"/>
    <x v="2"/>
    <x v="2"/>
    <x v="265"/>
    <x v="649"/>
    <x v="5"/>
    <x v="19"/>
    <x v="0"/>
    <x v="0"/>
    <x v="2323"/>
    <x v="84"/>
    <x v="81"/>
    <x v="258"/>
    <x v="34"/>
    <x v="21"/>
    <x v="32"/>
    <x v="801"/>
    <x v="0"/>
    <x v="30"/>
    <x v="21"/>
    <x v="263"/>
    <x v="14"/>
  </r>
  <r>
    <x v="665"/>
    <x v="25"/>
    <x v="2"/>
    <x v="1"/>
    <x v="471"/>
    <x v="530"/>
    <x v="0"/>
    <x v="22"/>
    <x v="0"/>
    <x v="0"/>
    <x v="670"/>
    <x v="61"/>
    <x v="70"/>
    <x v="421"/>
    <x v="34"/>
    <x v="21"/>
    <x v="39"/>
    <x v="1220"/>
    <x v="0"/>
    <x v="30"/>
    <x v="35"/>
    <x v="369"/>
    <x v="14"/>
  </r>
  <r>
    <x v="3493"/>
    <x v="25"/>
    <x v="2"/>
    <x v="1"/>
    <x v="471"/>
    <x v="530"/>
    <x v="2"/>
    <x v="22"/>
    <x v="0"/>
    <x v="0"/>
    <x v="33"/>
    <x v="88"/>
    <x v="95"/>
    <x v="421"/>
    <x v="34"/>
    <x v="21"/>
    <x v="37"/>
    <x v="1115"/>
    <x v="0"/>
    <x v="30"/>
    <x v="35"/>
    <x v="352"/>
    <x v="14"/>
  </r>
  <r>
    <x v="755"/>
    <x v="25"/>
    <x v="2"/>
    <x v="1"/>
    <x v="471"/>
    <x v="530"/>
    <x v="1"/>
    <x v="22"/>
    <x v="0"/>
    <x v="0"/>
    <x v="2254"/>
    <x v="109"/>
    <x v="116"/>
    <x v="421"/>
    <x v="34"/>
    <x v="21"/>
    <x v="16"/>
    <x v="591"/>
    <x v="0"/>
    <x v="30"/>
    <x v="35"/>
    <x v="209"/>
    <x v="14"/>
  </r>
  <r>
    <x v="703"/>
    <x v="25"/>
    <x v="2"/>
    <x v="1"/>
    <x v="471"/>
    <x v="530"/>
    <x v="0"/>
    <x v="21"/>
    <x v="0"/>
    <x v="0"/>
    <x v="1463"/>
    <x v="126"/>
    <x v="129"/>
    <x v="421"/>
    <x v="34"/>
    <x v="21"/>
    <x v="15"/>
    <x v="529"/>
    <x v="0"/>
    <x v="30"/>
    <x v="30"/>
    <x v="180"/>
    <x v="14"/>
  </r>
  <r>
    <x v="4008"/>
    <x v="25"/>
    <x v="2"/>
    <x v="1"/>
    <x v="471"/>
    <x v="530"/>
    <x v="1"/>
    <x v="22"/>
    <x v="0"/>
    <x v="0"/>
    <x v="4075"/>
    <x v="148"/>
    <x v="157"/>
    <x v="421"/>
    <x v="34"/>
    <x v="21"/>
    <x v="16"/>
    <x v="591"/>
    <x v="0"/>
    <x v="30"/>
    <x v="35"/>
    <x v="209"/>
    <x v="14"/>
  </r>
  <r>
    <x v="704"/>
    <x v="25"/>
    <x v="2"/>
    <x v="1"/>
    <x v="471"/>
    <x v="530"/>
    <x v="0"/>
    <x v="21"/>
    <x v="0"/>
    <x v="0"/>
    <x v="1464"/>
    <x v="183"/>
    <x v="189"/>
    <x v="421"/>
    <x v="34"/>
    <x v="21"/>
    <x v="15"/>
    <x v="529"/>
    <x v="0"/>
    <x v="30"/>
    <x v="30"/>
    <x v="180"/>
    <x v="14"/>
  </r>
  <r>
    <x v="666"/>
    <x v="25"/>
    <x v="2"/>
    <x v="1"/>
    <x v="471"/>
    <x v="530"/>
    <x v="0"/>
    <x v="22"/>
    <x v="0"/>
    <x v="0"/>
    <x v="671"/>
    <x v="192"/>
    <x v="200"/>
    <x v="421"/>
    <x v="34"/>
    <x v="21"/>
    <x v="39"/>
    <x v="1220"/>
    <x v="0"/>
    <x v="30"/>
    <x v="35"/>
    <x v="369"/>
    <x v="14"/>
  </r>
  <r>
    <x v="667"/>
    <x v="25"/>
    <x v="2"/>
    <x v="1"/>
    <x v="471"/>
    <x v="530"/>
    <x v="0"/>
    <x v="22"/>
    <x v="0"/>
    <x v="0"/>
    <x v="672"/>
    <x v="235"/>
    <x v="245"/>
    <x v="421"/>
    <x v="34"/>
    <x v="21"/>
    <x v="39"/>
    <x v="1220"/>
    <x v="0"/>
    <x v="30"/>
    <x v="35"/>
    <x v="369"/>
    <x v="14"/>
  </r>
  <r>
    <x v="705"/>
    <x v="25"/>
    <x v="2"/>
    <x v="1"/>
    <x v="471"/>
    <x v="530"/>
    <x v="0"/>
    <x v="21"/>
    <x v="0"/>
    <x v="0"/>
    <x v="1465"/>
    <x v="242"/>
    <x v="249"/>
    <x v="421"/>
    <x v="34"/>
    <x v="21"/>
    <x v="15"/>
    <x v="529"/>
    <x v="0"/>
    <x v="30"/>
    <x v="30"/>
    <x v="180"/>
    <x v="14"/>
  </r>
  <r>
    <x v="654"/>
    <x v="25"/>
    <x v="2"/>
    <x v="1"/>
    <x v="471"/>
    <x v="530"/>
    <x v="0"/>
    <x v="22"/>
    <x v="0"/>
    <x v="0"/>
    <x v="39"/>
    <x v="277"/>
    <x v="289"/>
    <x v="421"/>
    <x v="34"/>
    <x v="21"/>
    <x v="39"/>
    <x v="1220"/>
    <x v="0"/>
    <x v="30"/>
    <x v="35"/>
    <x v="369"/>
    <x v="14"/>
  </r>
  <r>
    <x v="706"/>
    <x v="25"/>
    <x v="2"/>
    <x v="1"/>
    <x v="471"/>
    <x v="530"/>
    <x v="0"/>
    <x v="21"/>
    <x v="0"/>
    <x v="0"/>
    <x v="1466"/>
    <x v="300"/>
    <x v="308"/>
    <x v="421"/>
    <x v="34"/>
    <x v="21"/>
    <x v="15"/>
    <x v="529"/>
    <x v="0"/>
    <x v="30"/>
    <x v="30"/>
    <x v="180"/>
    <x v="14"/>
  </r>
  <r>
    <x v="3879"/>
    <x v="25"/>
    <x v="2"/>
    <x v="1"/>
    <x v="471"/>
    <x v="530"/>
    <x v="2"/>
    <x v="22"/>
    <x v="0"/>
    <x v="0"/>
    <x v="684"/>
    <x v="300"/>
    <x v="311"/>
    <x v="421"/>
    <x v="34"/>
    <x v="21"/>
    <x v="37"/>
    <x v="1115"/>
    <x v="0"/>
    <x v="30"/>
    <x v="35"/>
    <x v="352"/>
    <x v="14"/>
  </r>
  <r>
    <x v="3957"/>
    <x v="25"/>
    <x v="2"/>
    <x v="1"/>
    <x v="471"/>
    <x v="530"/>
    <x v="1"/>
    <x v="22"/>
    <x v="0"/>
    <x v="0"/>
    <x v="4043"/>
    <x v="319"/>
    <x v="333"/>
    <x v="421"/>
    <x v="34"/>
    <x v="21"/>
    <x v="16"/>
    <x v="591"/>
    <x v="0"/>
    <x v="30"/>
    <x v="35"/>
    <x v="209"/>
    <x v="14"/>
  </r>
  <r>
    <x v="754"/>
    <x v="25"/>
    <x v="2"/>
    <x v="1"/>
    <x v="471"/>
    <x v="530"/>
    <x v="0"/>
    <x v="22"/>
    <x v="0"/>
    <x v="0"/>
    <x v="674"/>
    <x v="347"/>
    <x v="359"/>
    <x v="421"/>
    <x v="5"/>
    <x v="21"/>
    <x v="39"/>
    <x v="1220"/>
    <x v="35"/>
    <x v="1"/>
    <x v="35"/>
    <x v="369"/>
    <x v="13"/>
  </r>
  <r>
    <x v="707"/>
    <x v="25"/>
    <x v="2"/>
    <x v="1"/>
    <x v="471"/>
    <x v="530"/>
    <x v="0"/>
    <x v="21"/>
    <x v="0"/>
    <x v="0"/>
    <x v="1467"/>
    <x v="361"/>
    <x v="366"/>
    <x v="421"/>
    <x v="34"/>
    <x v="21"/>
    <x v="15"/>
    <x v="529"/>
    <x v="0"/>
    <x v="30"/>
    <x v="30"/>
    <x v="180"/>
    <x v="14"/>
  </r>
  <r>
    <x v="3955"/>
    <x v="25"/>
    <x v="2"/>
    <x v="1"/>
    <x v="471"/>
    <x v="530"/>
    <x v="1"/>
    <x v="22"/>
    <x v="0"/>
    <x v="0"/>
    <x v="4041"/>
    <x v="368"/>
    <x v="378"/>
    <x v="421"/>
    <x v="34"/>
    <x v="21"/>
    <x v="16"/>
    <x v="591"/>
    <x v="0"/>
    <x v="30"/>
    <x v="35"/>
    <x v="209"/>
    <x v="14"/>
  </r>
  <r>
    <x v="3517"/>
    <x v="25"/>
    <x v="2"/>
    <x v="1"/>
    <x v="471"/>
    <x v="530"/>
    <x v="2"/>
    <x v="22"/>
    <x v="0"/>
    <x v="0"/>
    <x v="675"/>
    <x v="371"/>
    <x v="382"/>
    <x v="421"/>
    <x v="34"/>
    <x v="21"/>
    <x v="37"/>
    <x v="1115"/>
    <x v="0"/>
    <x v="30"/>
    <x v="35"/>
    <x v="352"/>
    <x v="14"/>
  </r>
  <r>
    <x v="668"/>
    <x v="25"/>
    <x v="2"/>
    <x v="1"/>
    <x v="471"/>
    <x v="530"/>
    <x v="0"/>
    <x v="22"/>
    <x v="0"/>
    <x v="0"/>
    <x v="676"/>
    <x v="417"/>
    <x v="426"/>
    <x v="421"/>
    <x v="34"/>
    <x v="21"/>
    <x v="39"/>
    <x v="1220"/>
    <x v="0"/>
    <x v="30"/>
    <x v="35"/>
    <x v="369"/>
    <x v="14"/>
  </r>
  <r>
    <x v="669"/>
    <x v="25"/>
    <x v="2"/>
    <x v="1"/>
    <x v="471"/>
    <x v="530"/>
    <x v="0"/>
    <x v="22"/>
    <x v="0"/>
    <x v="0"/>
    <x v="677"/>
    <x v="455"/>
    <x v="464"/>
    <x v="421"/>
    <x v="34"/>
    <x v="21"/>
    <x v="39"/>
    <x v="1220"/>
    <x v="0"/>
    <x v="30"/>
    <x v="35"/>
    <x v="369"/>
    <x v="14"/>
  </r>
  <r>
    <x v="670"/>
    <x v="25"/>
    <x v="2"/>
    <x v="1"/>
    <x v="471"/>
    <x v="530"/>
    <x v="0"/>
    <x v="22"/>
    <x v="0"/>
    <x v="0"/>
    <x v="678"/>
    <x v="497"/>
    <x v="505"/>
    <x v="421"/>
    <x v="34"/>
    <x v="21"/>
    <x v="39"/>
    <x v="1220"/>
    <x v="0"/>
    <x v="30"/>
    <x v="35"/>
    <x v="369"/>
    <x v="14"/>
  </r>
  <r>
    <x v="708"/>
    <x v="25"/>
    <x v="2"/>
    <x v="1"/>
    <x v="471"/>
    <x v="530"/>
    <x v="0"/>
    <x v="21"/>
    <x v="0"/>
    <x v="0"/>
    <x v="1468"/>
    <x v="529"/>
    <x v="534"/>
    <x v="421"/>
    <x v="34"/>
    <x v="21"/>
    <x v="15"/>
    <x v="529"/>
    <x v="0"/>
    <x v="30"/>
    <x v="30"/>
    <x v="180"/>
    <x v="14"/>
  </r>
  <r>
    <x v="658"/>
    <x v="25"/>
    <x v="2"/>
    <x v="1"/>
    <x v="471"/>
    <x v="530"/>
    <x v="0"/>
    <x v="22"/>
    <x v="0"/>
    <x v="0"/>
    <x v="43"/>
    <x v="536"/>
    <x v="543"/>
    <x v="421"/>
    <x v="34"/>
    <x v="21"/>
    <x v="39"/>
    <x v="1220"/>
    <x v="0"/>
    <x v="30"/>
    <x v="35"/>
    <x v="369"/>
    <x v="14"/>
  </r>
  <r>
    <x v="671"/>
    <x v="25"/>
    <x v="2"/>
    <x v="1"/>
    <x v="471"/>
    <x v="530"/>
    <x v="0"/>
    <x v="22"/>
    <x v="0"/>
    <x v="0"/>
    <x v="679"/>
    <x v="576"/>
    <x v="587"/>
    <x v="421"/>
    <x v="34"/>
    <x v="21"/>
    <x v="39"/>
    <x v="1220"/>
    <x v="0"/>
    <x v="30"/>
    <x v="35"/>
    <x v="369"/>
    <x v="14"/>
  </r>
  <r>
    <x v="709"/>
    <x v="25"/>
    <x v="2"/>
    <x v="1"/>
    <x v="471"/>
    <x v="530"/>
    <x v="0"/>
    <x v="21"/>
    <x v="0"/>
    <x v="0"/>
    <x v="1469"/>
    <x v="580"/>
    <x v="590"/>
    <x v="421"/>
    <x v="34"/>
    <x v="21"/>
    <x v="15"/>
    <x v="529"/>
    <x v="0"/>
    <x v="30"/>
    <x v="30"/>
    <x v="180"/>
    <x v="14"/>
  </r>
  <r>
    <x v="672"/>
    <x v="25"/>
    <x v="2"/>
    <x v="1"/>
    <x v="471"/>
    <x v="530"/>
    <x v="0"/>
    <x v="22"/>
    <x v="0"/>
    <x v="0"/>
    <x v="680"/>
    <x v="628"/>
    <x v="642"/>
    <x v="421"/>
    <x v="34"/>
    <x v="21"/>
    <x v="39"/>
    <x v="1220"/>
    <x v="0"/>
    <x v="30"/>
    <x v="35"/>
    <x v="369"/>
    <x v="14"/>
  </r>
  <r>
    <x v="710"/>
    <x v="25"/>
    <x v="2"/>
    <x v="1"/>
    <x v="471"/>
    <x v="530"/>
    <x v="0"/>
    <x v="21"/>
    <x v="0"/>
    <x v="0"/>
    <x v="1470"/>
    <x v="669"/>
    <x v="676"/>
    <x v="421"/>
    <x v="34"/>
    <x v="21"/>
    <x v="15"/>
    <x v="529"/>
    <x v="0"/>
    <x v="30"/>
    <x v="30"/>
    <x v="180"/>
    <x v="14"/>
  </r>
  <r>
    <x v="756"/>
    <x v="25"/>
    <x v="2"/>
    <x v="1"/>
    <x v="471"/>
    <x v="530"/>
    <x v="1"/>
    <x v="22"/>
    <x v="0"/>
    <x v="0"/>
    <x v="690"/>
    <x v="699"/>
    <x v="708"/>
    <x v="421"/>
    <x v="34"/>
    <x v="21"/>
    <x v="16"/>
    <x v="591"/>
    <x v="0"/>
    <x v="30"/>
    <x v="30"/>
    <x v="197"/>
    <x v="14"/>
  </r>
  <r>
    <x v="3156"/>
    <x v="25"/>
    <x v="2"/>
    <x v="1"/>
    <x v="472"/>
    <x v="547"/>
    <x v="1"/>
    <x v="22"/>
    <x v="0"/>
    <x v="0"/>
    <x v="3549"/>
    <x v="718"/>
    <x v="730"/>
    <x v="387"/>
    <x v="34"/>
    <x v="21"/>
    <x v="16"/>
    <x v="558"/>
    <x v="0"/>
    <x v="30"/>
    <x v="29"/>
    <x v="191"/>
    <x v="14"/>
  </r>
  <r>
    <x v="3393"/>
    <x v="25"/>
    <x v="2"/>
    <x v="1"/>
    <x v="472"/>
    <x v="547"/>
    <x v="1"/>
    <x v="21"/>
    <x v="0"/>
    <x v="0"/>
    <x v="3784"/>
    <x v="720"/>
    <x v="733"/>
    <x v="387"/>
    <x v="34"/>
    <x v="21"/>
    <x v="2"/>
    <x v="113"/>
    <x v="0"/>
    <x v="30"/>
    <x v="29"/>
    <x v="48"/>
    <x v="14"/>
  </r>
  <r>
    <x v="758"/>
    <x v="25"/>
    <x v="2"/>
    <x v="1"/>
    <x v="473"/>
    <x v="529"/>
    <x v="2"/>
    <x v="23"/>
    <x v="0"/>
    <x v="0"/>
    <x v="2462"/>
    <x v="50"/>
    <x v="52"/>
    <x v="361"/>
    <x v="34"/>
    <x v="21"/>
    <x v="0"/>
    <x v="39"/>
    <x v="0"/>
    <x v="30"/>
    <x v="26"/>
    <x v="18"/>
    <x v="14"/>
  </r>
  <r>
    <x v="4006"/>
    <x v="25"/>
    <x v="2"/>
    <x v="1"/>
    <x v="473"/>
    <x v="529"/>
    <x v="1"/>
    <x v="22"/>
    <x v="0"/>
    <x v="0"/>
    <x v="4073"/>
    <x v="88"/>
    <x v="92"/>
    <x v="361"/>
    <x v="34"/>
    <x v="21"/>
    <x v="16"/>
    <x v="538"/>
    <x v="0"/>
    <x v="30"/>
    <x v="30"/>
    <x v="197"/>
    <x v="14"/>
  </r>
  <r>
    <x v="711"/>
    <x v="25"/>
    <x v="2"/>
    <x v="1"/>
    <x v="473"/>
    <x v="529"/>
    <x v="0"/>
    <x v="21"/>
    <x v="0"/>
    <x v="0"/>
    <x v="1471"/>
    <x v="96"/>
    <x v="95"/>
    <x v="361"/>
    <x v="34"/>
    <x v="21"/>
    <x v="15"/>
    <x v="484"/>
    <x v="0"/>
    <x v="30"/>
    <x v="26"/>
    <x v="162"/>
    <x v="14"/>
  </r>
  <r>
    <x v="759"/>
    <x v="25"/>
    <x v="2"/>
    <x v="1"/>
    <x v="473"/>
    <x v="529"/>
    <x v="2"/>
    <x v="23"/>
    <x v="0"/>
    <x v="0"/>
    <x v="2463"/>
    <x v="96"/>
    <x v="100"/>
    <x v="361"/>
    <x v="34"/>
    <x v="21"/>
    <x v="0"/>
    <x v="39"/>
    <x v="0"/>
    <x v="30"/>
    <x v="30"/>
    <x v="23"/>
    <x v="14"/>
  </r>
  <r>
    <x v="712"/>
    <x v="25"/>
    <x v="2"/>
    <x v="1"/>
    <x v="473"/>
    <x v="529"/>
    <x v="0"/>
    <x v="21"/>
    <x v="0"/>
    <x v="0"/>
    <x v="1472"/>
    <x v="156"/>
    <x v="157"/>
    <x v="361"/>
    <x v="34"/>
    <x v="21"/>
    <x v="15"/>
    <x v="484"/>
    <x v="0"/>
    <x v="30"/>
    <x v="26"/>
    <x v="162"/>
    <x v="14"/>
  </r>
  <r>
    <x v="760"/>
    <x v="25"/>
    <x v="2"/>
    <x v="1"/>
    <x v="473"/>
    <x v="529"/>
    <x v="2"/>
    <x v="23"/>
    <x v="0"/>
    <x v="0"/>
    <x v="2464"/>
    <x v="156"/>
    <x v="161"/>
    <x v="361"/>
    <x v="34"/>
    <x v="21"/>
    <x v="0"/>
    <x v="39"/>
    <x v="0"/>
    <x v="30"/>
    <x v="30"/>
    <x v="23"/>
    <x v="14"/>
  </r>
  <r>
    <x v="674"/>
    <x v="25"/>
    <x v="2"/>
    <x v="1"/>
    <x v="473"/>
    <x v="529"/>
    <x v="0"/>
    <x v="22"/>
    <x v="0"/>
    <x v="0"/>
    <x v="682"/>
    <x v="170"/>
    <x v="175"/>
    <x v="361"/>
    <x v="34"/>
    <x v="21"/>
    <x v="39"/>
    <x v="1163"/>
    <x v="0"/>
    <x v="30"/>
    <x v="30"/>
    <x v="361"/>
    <x v="14"/>
  </r>
  <r>
    <x v="713"/>
    <x v="25"/>
    <x v="2"/>
    <x v="1"/>
    <x v="473"/>
    <x v="529"/>
    <x v="0"/>
    <x v="21"/>
    <x v="0"/>
    <x v="0"/>
    <x v="1473"/>
    <x v="212"/>
    <x v="216"/>
    <x v="361"/>
    <x v="34"/>
    <x v="21"/>
    <x v="15"/>
    <x v="484"/>
    <x v="0"/>
    <x v="30"/>
    <x v="26"/>
    <x v="162"/>
    <x v="14"/>
  </r>
  <r>
    <x v="761"/>
    <x v="25"/>
    <x v="2"/>
    <x v="1"/>
    <x v="473"/>
    <x v="529"/>
    <x v="2"/>
    <x v="23"/>
    <x v="0"/>
    <x v="0"/>
    <x v="2465"/>
    <x v="212"/>
    <x v="219"/>
    <x v="361"/>
    <x v="34"/>
    <x v="21"/>
    <x v="0"/>
    <x v="39"/>
    <x v="0"/>
    <x v="30"/>
    <x v="30"/>
    <x v="23"/>
    <x v="14"/>
  </r>
  <r>
    <x v="4007"/>
    <x v="25"/>
    <x v="2"/>
    <x v="1"/>
    <x v="473"/>
    <x v="529"/>
    <x v="1"/>
    <x v="22"/>
    <x v="0"/>
    <x v="0"/>
    <x v="4074"/>
    <x v="212"/>
    <x v="219"/>
    <x v="361"/>
    <x v="34"/>
    <x v="21"/>
    <x v="16"/>
    <x v="538"/>
    <x v="0"/>
    <x v="30"/>
    <x v="30"/>
    <x v="197"/>
    <x v="14"/>
  </r>
  <r>
    <x v="3495"/>
    <x v="25"/>
    <x v="2"/>
    <x v="1"/>
    <x v="473"/>
    <x v="529"/>
    <x v="2"/>
    <x v="22"/>
    <x v="0"/>
    <x v="0"/>
    <x v="37"/>
    <x v="217"/>
    <x v="223"/>
    <x v="361"/>
    <x v="34"/>
    <x v="21"/>
    <x v="37"/>
    <x v="1064"/>
    <x v="0"/>
    <x v="30"/>
    <x v="30"/>
    <x v="337"/>
    <x v="14"/>
  </r>
  <r>
    <x v="675"/>
    <x v="25"/>
    <x v="2"/>
    <x v="1"/>
    <x v="473"/>
    <x v="529"/>
    <x v="0"/>
    <x v="22"/>
    <x v="0"/>
    <x v="0"/>
    <x v="683"/>
    <x v="256"/>
    <x v="263"/>
    <x v="361"/>
    <x v="34"/>
    <x v="21"/>
    <x v="39"/>
    <x v="1163"/>
    <x v="0"/>
    <x v="30"/>
    <x v="30"/>
    <x v="361"/>
    <x v="14"/>
  </r>
  <r>
    <x v="714"/>
    <x v="25"/>
    <x v="2"/>
    <x v="1"/>
    <x v="473"/>
    <x v="529"/>
    <x v="0"/>
    <x v="21"/>
    <x v="0"/>
    <x v="0"/>
    <x v="1474"/>
    <x v="271"/>
    <x v="274"/>
    <x v="361"/>
    <x v="34"/>
    <x v="21"/>
    <x v="15"/>
    <x v="484"/>
    <x v="0"/>
    <x v="30"/>
    <x v="26"/>
    <x v="162"/>
    <x v="14"/>
  </r>
  <r>
    <x v="762"/>
    <x v="25"/>
    <x v="2"/>
    <x v="1"/>
    <x v="473"/>
    <x v="529"/>
    <x v="2"/>
    <x v="23"/>
    <x v="0"/>
    <x v="0"/>
    <x v="2466"/>
    <x v="271"/>
    <x v="278"/>
    <x v="361"/>
    <x v="34"/>
    <x v="21"/>
    <x v="0"/>
    <x v="39"/>
    <x v="0"/>
    <x v="30"/>
    <x v="30"/>
    <x v="23"/>
    <x v="14"/>
  </r>
  <r>
    <x v="3956"/>
    <x v="25"/>
    <x v="2"/>
    <x v="1"/>
    <x v="473"/>
    <x v="529"/>
    <x v="1"/>
    <x v="22"/>
    <x v="0"/>
    <x v="0"/>
    <x v="4042"/>
    <x v="300"/>
    <x v="308"/>
    <x v="361"/>
    <x v="34"/>
    <x v="21"/>
    <x v="16"/>
    <x v="538"/>
    <x v="0"/>
    <x v="30"/>
    <x v="30"/>
    <x v="197"/>
    <x v="14"/>
  </r>
  <r>
    <x v="3614"/>
    <x v="25"/>
    <x v="2"/>
    <x v="1"/>
    <x v="473"/>
    <x v="529"/>
    <x v="2"/>
    <x v="22"/>
    <x v="0"/>
    <x v="0"/>
    <x v="673"/>
    <x v="319"/>
    <x v="326"/>
    <x v="361"/>
    <x v="34"/>
    <x v="21"/>
    <x v="37"/>
    <x v="1064"/>
    <x v="0"/>
    <x v="30"/>
    <x v="26"/>
    <x v="319"/>
    <x v="14"/>
  </r>
  <r>
    <x v="715"/>
    <x v="25"/>
    <x v="2"/>
    <x v="1"/>
    <x v="473"/>
    <x v="529"/>
    <x v="0"/>
    <x v="21"/>
    <x v="0"/>
    <x v="0"/>
    <x v="1475"/>
    <x v="328"/>
    <x v="333"/>
    <x v="361"/>
    <x v="34"/>
    <x v="21"/>
    <x v="15"/>
    <x v="484"/>
    <x v="0"/>
    <x v="30"/>
    <x v="26"/>
    <x v="162"/>
    <x v="14"/>
  </r>
  <r>
    <x v="3615"/>
    <x v="25"/>
    <x v="2"/>
    <x v="1"/>
    <x v="473"/>
    <x v="529"/>
    <x v="2"/>
    <x v="22"/>
    <x v="0"/>
    <x v="0"/>
    <x v="2250"/>
    <x v="385"/>
    <x v="390"/>
    <x v="361"/>
    <x v="34"/>
    <x v="21"/>
    <x v="37"/>
    <x v="1064"/>
    <x v="0"/>
    <x v="30"/>
    <x v="30"/>
    <x v="337"/>
    <x v="14"/>
  </r>
  <r>
    <x v="716"/>
    <x v="25"/>
    <x v="2"/>
    <x v="1"/>
    <x v="473"/>
    <x v="529"/>
    <x v="0"/>
    <x v="21"/>
    <x v="0"/>
    <x v="0"/>
    <x v="1476"/>
    <x v="391"/>
    <x v="394"/>
    <x v="361"/>
    <x v="34"/>
    <x v="21"/>
    <x v="15"/>
    <x v="484"/>
    <x v="0"/>
    <x v="30"/>
    <x v="26"/>
    <x v="162"/>
    <x v="14"/>
  </r>
  <r>
    <x v="763"/>
    <x v="25"/>
    <x v="2"/>
    <x v="1"/>
    <x v="473"/>
    <x v="529"/>
    <x v="2"/>
    <x v="23"/>
    <x v="0"/>
    <x v="0"/>
    <x v="2467"/>
    <x v="391"/>
    <x v="398"/>
    <x v="361"/>
    <x v="34"/>
    <x v="21"/>
    <x v="0"/>
    <x v="39"/>
    <x v="0"/>
    <x v="30"/>
    <x v="30"/>
    <x v="23"/>
    <x v="14"/>
  </r>
  <r>
    <x v="3958"/>
    <x v="25"/>
    <x v="2"/>
    <x v="1"/>
    <x v="473"/>
    <x v="529"/>
    <x v="1"/>
    <x v="22"/>
    <x v="0"/>
    <x v="0"/>
    <x v="4044"/>
    <x v="391"/>
    <x v="398"/>
    <x v="361"/>
    <x v="34"/>
    <x v="21"/>
    <x v="16"/>
    <x v="538"/>
    <x v="0"/>
    <x v="30"/>
    <x v="30"/>
    <x v="197"/>
    <x v="14"/>
  </r>
  <r>
    <x v="717"/>
    <x v="25"/>
    <x v="2"/>
    <x v="1"/>
    <x v="473"/>
    <x v="529"/>
    <x v="0"/>
    <x v="21"/>
    <x v="0"/>
    <x v="0"/>
    <x v="1477"/>
    <x v="421"/>
    <x v="422"/>
    <x v="361"/>
    <x v="34"/>
    <x v="21"/>
    <x v="15"/>
    <x v="484"/>
    <x v="0"/>
    <x v="30"/>
    <x v="26"/>
    <x v="162"/>
    <x v="14"/>
  </r>
  <r>
    <x v="676"/>
    <x v="25"/>
    <x v="2"/>
    <x v="1"/>
    <x v="473"/>
    <x v="529"/>
    <x v="0"/>
    <x v="22"/>
    <x v="0"/>
    <x v="0"/>
    <x v="685"/>
    <x v="435"/>
    <x v="441"/>
    <x v="361"/>
    <x v="34"/>
    <x v="21"/>
    <x v="39"/>
    <x v="1163"/>
    <x v="0"/>
    <x v="30"/>
    <x v="30"/>
    <x v="361"/>
    <x v="14"/>
  </r>
  <r>
    <x v="718"/>
    <x v="25"/>
    <x v="2"/>
    <x v="1"/>
    <x v="473"/>
    <x v="529"/>
    <x v="0"/>
    <x v="21"/>
    <x v="0"/>
    <x v="0"/>
    <x v="1478"/>
    <x v="449"/>
    <x v="452"/>
    <x v="361"/>
    <x v="34"/>
    <x v="21"/>
    <x v="15"/>
    <x v="484"/>
    <x v="0"/>
    <x v="30"/>
    <x v="26"/>
    <x v="162"/>
    <x v="14"/>
  </r>
  <r>
    <x v="764"/>
    <x v="25"/>
    <x v="2"/>
    <x v="1"/>
    <x v="473"/>
    <x v="529"/>
    <x v="2"/>
    <x v="23"/>
    <x v="0"/>
    <x v="0"/>
    <x v="2468"/>
    <x v="449"/>
    <x v="455"/>
    <x v="361"/>
    <x v="34"/>
    <x v="21"/>
    <x v="0"/>
    <x v="39"/>
    <x v="0"/>
    <x v="30"/>
    <x v="30"/>
    <x v="23"/>
    <x v="14"/>
  </r>
  <r>
    <x v="656"/>
    <x v="25"/>
    <x v="2"/>
    <x v="1"/>
    <x v="473"/>
    <x v="529"/>
    <x v="0"/>
    <x v="22"/>
    <x v="0"/>
    <x v="0"/>
    <x v="41"/>
    <x v="476"/>
    <x v="482"/>
    <x v="361"/>
    <x v="34"/>
    <x v="21"/>
    <x v="39"/>
    <x v="1163"/>
    <x v="0"/>
    <x v="30"/>
    <x v="30"/>
    <x v="361"/>
    <x v="14"/>
  </r>
  <r>
    <x v="719"/>
    <x v="25"/>
    <x v="2"/>
    <x v="1"/>
    <x v="473"/>
    <x v="529"/>
    <x v="0"/>
    <x v="21"/>
    <x v="0"/>
    <x v="0"/>
    <x v="1479"/>
    <x v="476"/>
    <x v="479"/>
    <x v="361"/>
    <x v="34"/>
    <x v="21"/>
    <x v="15"/>
    <x v="484"/>
    <x v="0"/>
    <x v="30"/>
    <x v="26"/>
    <x v="162"/>
    <x v="14"/>
  </r>
  <r>
    <x v="720"/>
    <x v="25"/>
    <x v="2"/>
    <x v="1"/>
    <x v="473"/>
    <x v="529"/>
    <x v="0"/>
    <x v="21"/>
    <x v="0"/>
    <x v="0"/>
    <x v="1480"/>
    <x v="503"/>
    <x v="505"/>
    <x v="361"/>
    <x v="34"/>
    <x v="21"/>
    <x v="15"/>
    <x v="484"/>
    <x v="0"/>
    <x v="30"/>
    <x v="26"/>
    <x v="162"/>
    <x v="14"/>
  </r>
  <r>
    <x v="765"/>
    <x v="25"/>
    <x v="2"/>
    <x v="1"/>
    <x v="473"/>
    <x v="529"/>
    <x v="2"/>
    <x v="23"/>
    <x v="0"/>
    <x v="0"/>
    <x v="2469"/>
    <x v="503"/>
    <x v="507"/>
    <x v="361"/>
    <x v="34"/>
    <x v="21"/>
    <x v="0"/>
    <x v="39"/>
    <x v="0"/>
    <x v="30"/>
    <x v="30"/>
    <x v="23"/>
    <x v="14"/>
  </r>
  <r>
    <x v="677"/>
    <x v="25"/>
    <x v="2"/>
    <x v="1"/>
    <x v="473"/>
    <x v="529"/>
    <x v="0"/>
    <x v="22"/>
    <x v="0"/>
    <x v="0"/>
    <x v="686"/>
    <x v="515"/>
    <x v="521"/>
    <x v="361"/>
    <x v="34"/>
    <x v="21"/>
    <x v="39"/>
    <x v="1163"/>
    <x v="0"/>
    <x v="30"/>
    <x v="30"/>
    <x v="361"/>
    <x v="14"/>
  </r>
  <r>
    <x v="678"/>
    <x v="25"/>
    <x v="2"/>
    <x v="1"/>
    <x v="473"/>
    <x v="529"/>
    <x v="0"/>
    <x v="22"/>
    <x v="0"/>
    <x v="0"/>
    <x v="687"/>
    <x v="554"/>
    <x v="559"/>
    <x v="361"/>
    <x v="34"/>
    <x v="21"/>
    <x v="39"/>
    <x v="1163"/>
    <x v="0"/>
    <x v="30"/>
    <x v="30"/>
    <x v="361"/>
    <x v="14"/>
  </r>
  <r>
    <x v="721"/>
    <x v="25"/>
    <x v="2"/>
    <x v="1"/>
    <x v="473"/>
    <x v="529"/>
    <x v="0"/>
    <x v="21"/>
    <x v="0"/>
    <x v="0"/>
    <x v="1481"/>
    <x v="554"/>
    <x v="556"/>
    <x v="361"/>
    <x v="34"/>
    <x v="21"/>
    <x v="15"/>
    <x v="484"/>
    <x v="0"/>
    <x v="30"/>
    <x v="26"/>
    <x v="162"/>
    <x v="14"/>
  </r>
  <r>
    <x v="766"/>
    <x v="25"/>
    <x v="2"/>
    <x v="1"/>
    <x v="473"/>
    <x v="529"/>
    <x v="2"/>
    <x v="23"/>
    <x v="0"/>
    <x v="0"/>
    <x v="2470"/>
    <x v="554"/>
    <x v="559"/>
    <x v="361"/>
    <x v="34"/>
    <x v="21"/>
    <x v="0"/>
    <x v="39"/>
    <x v="0"/>
    <x v="30"/>
    <x v="30"/>
    <x v="23"/>
    <x v="14"/>
  </r>
  <r>
    <x v="660"/>
    <x v="25"/>
    <x v="2"/>
    <x v="1"/>
    <x v="473"/>
    <x v="529"/>
    <x v="0"/>
    <x v="22"/>
    <x v="0"/>
    <x v="0"/>
    <x v="45"/>
    <x v="593"/>
    <x v="604"/>
    <x v="361"/>
    <x v="34"/>
    <x v="21"/>
    <x v="39"/>
    <x v="1163"/>
    <x v="0"/>
    <x v="30"/>
    <x v="30"/>
    <x v="361"/>
    <x v="14"/>
  </r>
  <r>
    <x v="767"/>
    <x v="25"/>
    <x v="2"/>
    <x v="1"/>
    <x v="473"/>
    <x v="529"/>
    <x v="2"/>
    <x v="23"/>
    <x v="0"/>
    <x v="0"/>
    <x v="2471"/>
    <x v="604"/>
    <x v="614"/>
    <x v="361"/>
    <x v="34"/>
    <x v="21"/>
    <x v="0"/>
    <x v="39"/>
    <x v="0"/>
    <x v="30"/>
    <x v="30"/>
    <x v="23"/>
    <x v="14"/>
  </r>
  <r>
    <x v="679"/>
    <x v="25"/>
    <x v="2"/>
    <x v="1"/>
    <x v="473"/>
    <x v="529"/>
    <x v="0"/>
    <x v="22"/>
    <x v="0"/>
    <x v="0"/>
    <x v="688"/>
    <x v="612"/>
    <x v="624"/>
    <x v="361"/>
    <x v="34"/>
    <x v="21"/>
    <x v="39"/>
    <x v="1163"/>
    <x v="0"/>
    <x v="30"/>
    <x v="30"/>
    <x v="361"/>
    <x v="14"/>
  </r>
  <r>
    <x v="722"/>
    <x v="25"/>
    <x v="2"/>
    <x v="1"/>
    <x v="473"/>
    <x v="529"/>
    <x v="0"/>
    <x v="21"/>
    <x v="0"/>
    <x v="0"/>
    <x v="1482"/>
    <x v="628"/>
    <x v="639"/>
    <x v="361"/>
    <x v="34"/>
    <x v="21"/>
    <x v="15"/>
    <x v="484"/>
    <x v="0"/>
    <x v="30"/>
    <x v="26"/>
    <x v="162"/>
    <x v="14"/>
  </r>
  <r>
    <x v="680"/>
    <x v="25"/>
    <x v="2"/>
    <x v="1"/>
    <x v="473"/>
    <x v="529"/>
    <x v="0"/>
    <x v="22"/>
    <x v="0"/>
    <x v="0"/>
    <x v="689"/>
    <x v="669"/>
    <x v="674"/>
    <x v="361"/>
    <x v="34"/>
    <x v="21"/>
    <x v="39"/>
    <x v="1163"/>
    <x v="0"/>
    <x v="30"/>
    <x v="26"/>
    <x v="348"/>
    <x v="14"/>
  </r>
  <r>
    <x v="757"/>
    <x v="25"/>
    <x v="2"/>
    <x v="1"/>
    <x v="474"/>
    <x v="548"/>
    <x v="2"/>
    <x v="22"/>
    <x v="0"/>
    <x v="0"/>
    <x v="2258"/>
    <x v="699"/>
    <x v="708"/>
    <x v="475"/>
    <x v="34"/>
    <x v="21"/>
    <x v="37"/>
    <x v="1157"/>
    <x v="0"/>
    <x v="30"/>
    <x v="30"/>
    <x v="337"/>
    <x v="14"/>
  </r>
  <r>
    <x v="3391"/>
    <x v="25"/>
    <x v="2"/>
    <x v="1"/>
    <x v="474"/>
    <x v="548"/>
    <x v="1"/>
    <x v="21"/>
    <x v="0"/>
    <x v="0"/>
    <x v="3782"/>
    <x v="699"/>
    <x v="710"/>
    <x v="475"/>
    <x v="34"/>
    <x v="21"/>
    <x v="2"/>
    <x v="133"/>
    <x v="0"/>
    <x v="30"/>
    <x v="35"/>
    <x v="56"/>
    <x v="14"/>
  </r>
  <r>
    <x v="681"/>
    <x v="25"/>
    <x v="2"/>
    <x v="2"/>
    <x v="475"/>
    <x v="646"/>
    <x v="0"/>
    <x v="22"/>
    <x v="0"/>
    <x v="0"/>
    <x v="691"/>
    <x v="35"/>
    <x v="42"/>
    <x v="418"/>
    <x v="34"/>
    <x v="21"/>
    <x v="39"/>
    <x v="1218"/>
    <x v="0"/>
    <x v="30"/>
    <x v="30"/>
    <x v="361"/>
    <x v="14"/>
  </r>
  <r>
    <x v="652"/>
    <x v="25"/>
    <x v="2"/>
    <x v="2"/>
    <x v="475"/>
    <x v="646"/>
    <x v="0"/>
    <x v="22"/>
    <x v="0"/>
    <x v="0"/>
    <x v="32"/>
    <x v="61"/>
    <x v="65"/>
    <x v="418"/>
    <x v="34"/>
    <x v="21"/>
    <x v="39"/>
    <x v="1218"/>
    <x v="0"/>
    <x v="30"/>
    <x v="30"/>
    <x v="361"/>
    <x v="14"/>
  </r>
  <r>
    <x v="747"/>
    <x v="25"/>
    <x v="2"/>
    <x v="2"/>
    <x v="475"/>
    <x v="646"/>
    <x v="1"/>
    <x v="22"/>
    <x v="0"/>
    <x v="0"/>
    <x v="2107"/>
    <x v="79"/>
    <x v="85"/>
    <x v="418"/>
    <x v="34"/>
    <x v="21"/>
    <x v="16"/>
    <x v="585"/>
    <x v="0"/>
    <x v="30"/>
    <x v="30"/>
    <x v="197"/>
    <x v="14"/>
  </r>
  <r>
    <x v="723"/>
    <x v="25"/>
    <x v="2"/>
    <x v="2"/>
    <x v="475"/>
    <x v="646"/>
    <x v="0"/>
    <x v="21"/>
    <x v="0"/>
    <x v="0"/>
    <x v="1484"/>
    <x v="101"/>
    <x v="105"/>
    <x v="418"/>
    <x v="34"/>
    <x v="21"/>
    <x v="15"/>
    <x v="526"/>
    <x v="0"/>
    <x v="30"/>
    <x v="30"/>
    <x v="180"/>
    <x v="14"/>
  </r>
  <r>
    <x v="682"/>
    <x v="25"/>
    <x v="2"/>
    <x v="2"/>
    <x v="475"/>
    <x v="646"/>
    <x v="0"/>
    <x v="22"/>
    <x v="0"/>
    <x v="0"/>
    <x v="692"/>
    <x v="144"/>
    <x v="147"/>
    <x v="418"/>
    <x v="34"/>
    <x v="21"/>
    <x v="39"/>
    <x v="1218"/>
    <x v="0"/>
    <x v="30"/>
    <x v="30"/>
    <x v="361"/>
    <x v="14"/>
  </r>
  <r>
    <x v="724"/>
    <x v="25"/>
    <x v="2"/>
    <x v="2"/>
    <x v="475"/>
    <x v="646"/>
    <x v="0"/>
    <x v="21"/>
    <x v="0"/>
    <x v="0"/>
    <x v="1485"/>
    <x v="160"/>
    <x v="165"/>
    <x v="418"/>
    <x v="34"/>
    <x v="21"/>
    <x v="15"/>
    <x v="526"/>
    <x v="0"/>
    <x v="30"/>
    <x v="30"/>
    <x v="180"/>
    <x v="14"/>
  </r>
  <r>
    <x v="4010"/>
    <x v="25"/>
    <x v="2"/>
    <x v="2"/>
    <x v="475"/>
    <x v="646"/>
    <x v="1"/>
    <x v="22"/>
    <x v="0"/>
    <x v="0"/>
    <x v="4077"/>
    <x v="188"/>
    <x v="192"/>
    <x v="418"/>
    <x v="34"/>
    <x v="21"/>
    <x v="16"/>
    <x v="585"/>
    <x v="0"/>
    <x v="30"/>
    <x v="30"/>
    <x v="197"/>
    <x v="14"/>
  </r>
  <r>
    <x v="3494"/>
    <x v="25"/>
    <x v="2"/>
    <x v="2"/>
    <x v="475"/>
    <x v="646"/>
    <x v="2"/>
    <x v="22"/>
    <x v="0"/>
    <x v="0"/>
    <x v="36"/>
    <x v="192"/>
    <x v="196"/>
    <x v="418"/>
    <x v="34"/>
    <x v="21"/>
    <x v="37"/>
    <x v="1110"/>
    <x v="0"/>
    <x v="30"/>
    <x v="30"/>
    <x v="337"/>
    <x v="14"/>
  </r>
  <r>
    <x v="725"/>
    <x v="25"/>
    <x v="2"/>
    <x v="2"/>
    <x v="475"/>
    <x v="646"/>
    <x v="0"/>
    <x v="21"/>
    <x v="0"/>
    <x v="0"/>
    <x v="1486"/>
    <x v="217"/>
    <x v="223"/>
    <x v="418"/>
    <x v="34"/>
    <x v="21"/>
    <x v="15"/>
    <x v="526"/>
    <x v="0"/>
    <x v="30"/>
    <x v="30"/>
    <x v="180"/>
    <x v="14"/>
  </r>
  <r>
    <x v="683"/>
    <x v="25"/>
    <x v="2"/>
    <x v="2"/>
    <x v="475"/>
    <x v="646"/>
    <x v="0"/>
    <x v="22"/>
    <x v="0"/>
    <x v="0"/>
    <x v="693"/>
    <x v="231"/>
    <x v="237"/>
    <x v="418"/>
    <x v="34"/>
    <x v="21"/>
    <x v="39"/>
    <x v="1218"/>
    <x v="0"/>
    <x v="30"/>
    <x v="30"/>
    <x v="361"/>
    <x v="14"/>
  </r>
  <r>
    <x v="684"/>
    <x v="25"/>
    <x v="2"/>
    <x v="2"/>
    <x v="475"/>
    <x v="646"/>
    <x v="0"/>
    <x v="22"/>
    <x v="0"/>
    <x v="0"/>
    <x v="694"/>
    <x v="274"/>
    <x v="282"/>
    <x v="418"/>
    <x v="34"/>
    <x v="21"/>
    <x v="39"/>
    <x v="1218"/>
    <x v="0"/>
    <x v="30"/>
    <x v="30"/>
    <x v="361"/>
    <x v="14"/>
  </r>
  <r>
    <x v="726"/>
    <x v="25"/>
    <x v="2"/>
    <x v="2"/>
    <x v="475"/>
    <x v="646"/>
    <x v="0"/>
    <x v="21"/>
    <x v="0"/>
    <x v="0"/>
    <x v="1487"/>
    <x v="274"/>
    <x v="282"/>
    <x v="418"/>
    <x v="34"/>
    <x v="21"/>
    <x v="15"/>
    <x v="526"/>
    <x v="0"/>
    <x v="30"/>
    <x v="30"/>
    <x v="180"/>
    <x v="14"/>
  </r>
  <r>
    <x v="685"/>
    <x v="25"/>
    <x v="2"/>
    <x v="2"/>
    <x v="475"/>
    <x v="646"/>
    <x v="0"/>
    <x v="22"/>
    <x v="0"/>
    <x v="0"/>
    <x v="695"/>
    <x v="319"/>
    <x v="330"/>
    <x v="418"/>
    <x v="34"/>
    <x v="21"/>
    <x v="39"/>
    <x v="1218"/>
    <x v="0"/>
    <x v="30"/>
    <x v="30"/>
    <x v="361"/>
    <x v="14"/>
  </r>
  <r>
    <x v="727"/>
    <x v="25"/>
    <x v="2"/>
    <x v="2"/>
    <x v="475"/>
    <x v="646"/>
    <x v="0"/>
    <x v="21"/>
    <x v="0"/>
    <x v="0"/>
    <x v="1488"/>
    <x v="333"/>
    <x v="341"/>
    <x v="418"/>
    <x v="34"/>
    <x v="21"/>
    <x v="15"/>
    <x v="526"/>
    <x v="0"/>
    <x v="30"/>
    <x v="30"/>
    <x v="180"/>
    <x v="14"/>
  </r>
  <r>
    <x v="3880"/>
    <x v="25"/>
    <x v="2"/>
    <x v="2"/>
    <x v="475"/>
    <x v="646"/>
    <x v="2"/>
    <x v="22"/>
    <x v="0"/>
    <x v="0"/>
    <x v="705"/>
    <x v="343"/>
    <x v="352"/>
    <x v="418"/>
    <x v="34"/>
    <x v="21"/>
    <x v="37"/>
    <x v="1110"/>
    <x v="0"/>
    <x v="30"/>
    <x v="30"/>
    <x v="337"/>
    <x v="14"/>
  </r>
  <r>
    <x v="3960"/>
    <x v="25"/>
    <x v="2"/>
    <x v="2"/>
    <x v="475"/>
    <x v="646"/>
    <x v="1"/>
    <x v="22"/>
    <x v="0"/>
    <x v="0"/>
    <x v="4046"/>
    <x v="365"/>
    <x v="369"/>
    <x v="418"/>
    <x v="34"/>
    <x v="21"/>
    <x v="16"/>
    <x v="585"/>
    <x v="0"/>
    <x v="30"/>
    <x v="30"/>
    <x v="197"/>
    <x v="14"/>
  </r>
  <r>
    <x v="745"/>
    <x v="25"/>
    <x v="2"/>
    <x v="2"/>
    <x v="475"/>
    <x v="646"/>
    <x v="0"/>
    <x v="22"/>
    <x v="0"/>
    <x v="0"/>
    <x v="1745"/>
    <x v="391"/>
    <x v="398"/>
    <x v="418"/>
    <x v="34"/>
    <x v="21"/>
    <x v="39"/>
    <x v="1218"/>
    <x v="0"/>
    <x v="30"/>
    <x v="30"/>
    <x v="361"/>
    <x v="14"/>
  </r>
  <r>
    <x v="728"/>
    <x v="25"/>
    <x v="2"/>
    <x v="2"/>
    <x v="475"/>
    <x v="646"/>
    <x v="0"/>
    <x v="21"/>
    <x v="0"/>
    <x v="0"/>
    <x v="1489"/>
    <x v="395"/>
    <x v="402"/>
    <x v="418"/>
    <x v="34"/>
    <x v="21"/>
    <x v="15"/>
    <x v="526"/>
    <x v="0"/>
    <x v="30"/>
    <x v="30"/>
    <x v="180"/>
    <x v="14"/>
  </r>
  <r>
    <x v="686"/>
    <x v="25"/>
    <x v="2"/>
    <x v="2"/>
    <x v="475"/>
    <x v="646"/>
    <x v="0"/>
    <x v="22"/>
    <x v="0"/>
    <x v="0"/>
    <x v="697"/>
    <x v="411"/>
    <x v="415"/>
    <x v="418"/>
    <x v="34"/>
    <x v="21"/>
    <x v="39"/>
    <x v="1218"/>
    <x v="0"/>
    <x v="30"/>
    <x v="30"/>
    <x v="361"/>
    <x v="14"/>
  </r>
  <r>
    <x v="655"/>
    <x v="25"/>
    <x v="2"/>
    <x v="2"/>
    <x v="475"/>
    <x v="646"/>
    <x v="0"/>
    <x v="22"/>
    <x v="0"/>
    <x v="0"/>
    <x v="40"/>
    <x v="452"/>
    <x v="458"/>
    <x v="418"/>
    <x v="34"/>
    <x v="21"/>
    <x v="39"/>
    <x v="1218"/>
    <x v="0"/>
    <x v="30"/>
    <x v="30"/>
    <x v="361"/>
    <x v="14"/>
  </r>
  <r>
    <x v="687"/>
    <x v="25"/>
    <x v="2"/>
    <x v="2"/>
    <x v="475"/>
    <x v="646"/>
    <x v="0"/>
    <x v="22"/>
    <x v="0"/>
    <x v="0"/>
    <x v="698"/>
    <x v="494"/>
    <x v="499"/>
    <x v="418"/>
    <x v="34"/>
    <x v="21"/>
    <x v="39"/>
    <x v="1218"/>
    <x v="0"/>
    <x v="30"/>
    <x v="30"/>
    <x v="361"/>
    <x v="14"/>
  </r>
  <r>
    <x v="688"/>
    <x v="25"/>
    <x v="2"/>
    <x v="2"/>
    <x v="475"/>
    <x v="646"/>
    <x v="0"/>
    <x v="22"/>
    <x v="0"/>
    <x v="0"/>
    <x v="699"/>
    <x v="532"/>
    <x v="537"/>
    <x v="418"/>
    <x v="34"/>
    <x v="21"/>
    <x v="39"/>
    <x v="1218"/>
    <x v="0"/>
    <x v="30"/>
    <x v="30"/>
    <x v="361"/>
    <x v="14"/>
  </r>
  <r>
    <x v="729"/>
    <x v="25"/>
    <x v="2"/>
    <x v="2"/>
    <x v="475"/>
    <x v="646"/>
    <x v="0"/>
    <x v="21"/>
    <x v="0"/>
    <x v="0"/>
    <x v="1490"/>
    <x v="558"/>
    <x v="563"/>
    <x v="418"/>
    <x v="34"/>
    <x v="21"/>
    <x v="15"/>
    <x v="526"/>
    <x v="0"/>
    <x v="30"/>
    <x v="30"/>
    <x v="180"/>
    <x v="14"/>
  </r>
  <r>
    <x v="659"/>
    <x v="25"/>
    <x v="2"/>
    <x v="2"/>
    <x v="475"/>
    <x v="646"/>
    <x v="0"/>
    <x v="22"/>
    <x v="0"/>
    <x v="0"/>
    <x v="44"/>
    <x v="573"/>
    <x v="579"/>
    <x v="418"/>
    <x v="34"/>
    <x v="21"/>
    <x v="39"/>
    <x v="1218"/>
    <x v="0"/>
    <x v="30"/>
    <x v="30"/>
    <x v="361"/>
    <x v="14"/>
  </r>
  <r>
    <x v="689"/>
    <x v="25"/>
    <x v="2"/>
    <x v="2"/>
    <x v="475"/>
    <x v="646"/>
    <x v="0"/>
    <x v="22"/>
    <x v="0"/>
    <x v="0"/>
    <x v="700"/>
    <x v="608"/>
    <x v="621"/>
    <x v="418"/>
    <x v="34"/>
    <x v="21"/>
    <x v="39"/>
    <x v="1218"/>
    <x v="0"/>
    <x v="30"/>
    <x v="30"/>
    <x v="361"/>
    <x v="14"/>
  </r>
  <r>
    <x v="730"/>
    <x v="25"/>
    <x v="2"/>
    <x v="2"/>
    <x v="475"/>
    <x v="646"/>
    <x v="0"/>
    <x v="21"/>
    <x v="0"/>
    <x v="0"/>
    <x v="1491"/>
    <x v="608"/>
    <x v="621"/>
    <x v="418"/>
    <x v="34"/>
    <x v="21"/>
    <x v="15"/>
    <x v="526"/>
    <x v="0"/>
    <x v="30"/>
    <x v="30"/>
    <x v="180"/>
    <x v="14"/>
  </r>
  <r>
    <x v="690"/>
    <x v="25"/>
    <x v="2"/>
    <x v="2"/>
    <x v="475"/>
    <x v="646"/>
    <x v="0"/>
    <x v="22"/>
    <x v="0"/>
    <x v="0"/>
    <x v="701"/>
    <x v="653"/>
    <x v="663"/>
    <x v="418"/>
    <x v="34"/>
    <x v="21"/>
    <x v="39"/>
    <x v="1218"/>
    <x v="0"/>
    <x v="30"/>
    <x v="30"/>
    <x v="361"/>
    <x v="14"/>
  </r>
  <r>
    <x v="731"/>
    <x v="25"/>
    <x v="2"/>
    <x v="2"/>
    <x v="475"/>
    <x v="646"/>
    <x v="0"/>
    <x v="21"/>
    <x v="0"/>
    <x v="0"/>
    <x v="1492"/>
    <x v="684"/>
    <x v="695"/>
    <x v="418"/>
    <x v="34"/>
    <x v="21"/>
    <x v="15"/>
    <x v="526"/>
    <x v="0"/>
    <x v="30"/>
    <x v="30"/>
    <x v="180"/>
    <x v="14"/>
  </r>
  <r>
    <x v="779"/>
    <x v="25"/>
    <x v="2"/>
    <x v="2"/>
    <x v="475"/>
    <x v="646"/>
    <x v="1"/>
    <x v="22"/>
    <x v="0"/>
    <x v="0"/>
    <x v="2612"/>
    <x v="711"/>
    <x v="719"/>
    <x v="418"/>
    <x v="34"/>
    <x v="21"/>
    <x v="16"/>
    <x v="585"/>
    <x v="0"/>
    <x v="30"/>
    <x v="30"/>
    <x v="197"/>
    <x v="14"/>
  </r>
  <r>
    <x v="3157"/>
    <x v="25"/>
    <x v="2"/>
    <x v="2"/>
    <x v="476"/>
    <x v="620"/>
    <x v="1"/>
    <x v="22"/>
    <x v="0"/>
    <x v="0"/>
    <x v="3550"/>
    <x v="724"/>
    <x v="735"/>
    <x v="385"/>
    <x v="34"/>
    <x v="21"/>
    <x v="16"/>
    <x v="554"/>
    <x v="0"/>
    <x v="30"/>
    <x v="23"/>
    <x v="166"/>
    <x v="14"/>
  </r>
  <r>
    <x v="3394"/>
    <x v="25"/>
    <x v="2"/>
    <x v="2"/>
    <x v="476"/>
    <x v="620"/>
    <x v="1"/>
    <x v="21"/>
    <x v="0"/>
    <x v="0"/>
    <x v="3785"/>
    <x v="727"/>
    <x v="739"/>
    <x v="385"/>
    <x v="34"/>
    <x v="21"/>
    <x v="2"/>
    <x v="112"/>
    <x v="0"/>
    <x v="30"/>
    <x v="23"/>
    <x v="41"/>
    <x v="14"/>
  </r>
  <r>
    <x v="732"/>
    <x v="25"/>
    <x v="2"/>
    <x v="2"/>
    <x v="477"/>
    <x v="645"/>
    <x v="0"/>
    <x v="21"/>
    <x v="0"/>
    <x v="0"/>
    <x v="1493"/>
    <x v="71"/>
    <x v="72"/>
    <x v="370"/>
    <x v="34"/>
    <x v="21"/>
    <x v="15"/>
    <x v="488"/>
    <x v="0"/>
    <x v="30"/>
    <x v="26"/>
    <x v="162"/>
    <x v="14"/>
  </r>
  <r>
    <x v="768"/>
    <x v="25"/>
    <x v="2"/>
    <x v="2"/>
    <x v="477"/>
    <x v="645"/>
    <x v="2"/>
    <x v="23"/>
    <x v="0"/>
    <x v="0"/>
    <x v="2472"/>
    <x v="71"/>
    <x v="72"/>
    <x v="370"/>
    <x v="34"/>
    <x v="21"/>
    <x v="0"/>
    <x v="40"/>
    <x v="0"/>
    <x v="30"/>
    <x v="26"/>
    <x v="18"/>
    <x v="14"/>
  </r>
  <r>
    <x v="4009"/>
    <x v="25"/>
    <x v="2"/>
    <x v="2"/>
    <x v="477"/>
    <x v="645"/>
    <x v="1"/>
    <x v="22"/>
    <x v="0"/>
    <x v="0"/>
    <x v="4076"/>
    <x v="126"/>
    <x v="127"/>
    <x v="370"/>
    <x v="34"/>
    <x v="21"/>
    <x v="16"/>
    <x v="540"/>
    <x v="0"/>
    <x v="30"/>
    <x v="26"/>
    <x v="177"/>
    <x v="14"/>
  </r>
  <r>
    <x v="733"/>
    <x v="25"/>
    <x v="2"/>
    <x v="2"/>
    <x v="477"/>
    <x v="645"/>
    <x v="0"/>
    <x v="21"/>
    <x v="0"/>
    <x v="0"/>
    <x v="1494"/>
    <x v="133"/>
    <x v="134"/>
    <x v="370"/>
    <x v="34"/>
    <x v="21"/>
    <x v="15"/>
    <x v="488"/>
    <x v="0"/>
    <x v="30"/>
    <x v="26"/>
    <x v="162"/>
    <x v="14"/>
  </r>
  <r>
    <x v="769"/>
    <x v="25"/>
    <x v="2"/>
    <x v="2"/>
    <x v="477"/>
    <x v="645"/>
    <x v="2"/>
    <x v="23"/>
    <x v="0"/>
    <x v="0"/>
    <x v="2473"/>
    <x v="133"/>
    <x v="134"/>
    <x v="370"/>
    <x v="34"/>
    <x v="21"/>
    <x v="0"/>
    <x v="40"/>
    <x v="0"/>
    <x v="30"/>
    <x v="26"/>
    <x v="18"/>
    <x v="14"/>
  </r>
  <r>
    <x v="691"/>
    <x v="25"/>
    <x v="2"/>
    <x v="2"/>
    <x v="477"/>
    <x v="645"/>
    <x v="0"/>
    <x v="22"/>
    <x v="0"/>
    <x v="0"/>
    <x v="702"/>
    <x v="170"/>
    <x v="173"/>
    <x v="370"/>
    <x v="34"/>
    <x v="21"/>
    <x v="39"/>
    <x v="1168"/>
    <x v="0"/>
    <x v="30"/>
    <x v="26"/>
    <x v="348"/>
    <x v="14"/>
  </r>
  <r>
    <x v="734"/>
    <x v="25"/>
    <x v="2"/>
    <x v="2"/>
    <x v="477"/>
    <x v="645"/>
    <x v="0"/>
    <x v="21"/>
    <x v="0"/>
    <x v="0"/>
    <x v="1495"/>
    <x v="192"/>
    <x v="192"/>
    <x v="370"/>
    <x v="34"/>
    <x v="21"/>
    <x v="15"/>
    <x v="488"/>
    <x v="0"/>
    <x v="30"/>
    <x v="26"/>
    <x v="162"/>
    <x v="14"/>
  </r>
  <r>
    <x v="770"/>
    <x v="25"/>
    <x v="2"/>
    <x v="2"/>
    <x v="477"/>
    <x v="645"/>
    <x v="2"/>
    <x v="23"/>
    <x v="0"/>
    <x v="0"/>
    <x v="2474"/>
    <x v="192"/>
    <x v="192"/>
    <x v="370"/>
    <x v="34"/>
    <x v="21"/>
    <x v="0"/>
    <x v="40"/>
    <x v="0"/>
    <x v="30"/>
    <x v="26"/>
    <x v="18"/>
    <x v="14"/>
  </r>
  <r>
    <x v="692"/>
    <x v="25"/>
    <x v="2"/>
    <x v="2"/>
    <x v="477"/>
    <x v="645"/>
    <x v="0"/>
    <x v="22"/>
    <x v="0"/>
    <x v="0"/>
    <x v="703"/>
    <x v="212"/>
    <x v="216"/>
    <x v="370"/>
    <x v="34"/>
    <x v="21"/>
    <x v="39"/>
    <x v="1168"/>
    <x v="0"/>
    <x v="30"/>
    <x v="26"/>
    <x v="348"/>
    <x v="14"/>
  </r>
  <r>
    <x v="735"/>
    <x v="25"/>
    <x v="2"/>
    <x v="2"/>
    <x v="477"/>
    <x v="645"/>
    <x v="0"/>
    <x v="21"/>
    <x v="0"/>
    <x v="0"/>
    <x v="1496"/>
    <x v="250"/>
    <x v="254"/>
    <x v="370"/>
    <x v="34"/>
    <x v="21"/>
    <x v="15"/>
    <x v="488"/>
    <x v="0"/>
    <x v="30"/>
    <x v="26"/>
    <x v="162"/>
    <x v="14"/>
  </r>
  <r>
    <x v="771"/>
    <x v="25"/>
    <x v="2"/>
    <x v="2"/>
    <x v="477"/>
    <x v="645"/>
    <x v="2"/>
    <x v="23"/>
    <x v="0"/>
    <x v="0"/>
    <x v="2475"/>
    <x v="250"/>
    <x v="254"/>
    <x v="370"/>
    <x v="34"/>
    <x v="21"/>
    <x v="0"/>
    <x v="40"/>
    <x v="0"/>
    <x v="30"/>
    <x v="26"/>
    <x v="18"/>
    <x v="14"/>
  </r>
  <r>
    <x v="653"/>
    <x v="25"/>
    <x v="2"/>
    <x v="2"/>
    <x v="477"/>
    <x v="645"/>
    <x v="0"/>
    <x v="22"/>
    <x v="0"/>
    <x v="0"/>
    <x v="38"/>
    <x v="256"/>
    <x v="260"/>
    <x v="370"/>
    <x v="34"/>
    <x v="21"/>
    <x v="39"/>
    <x v="1168"/>
    <x v="0"/>
    <x v="30"/>
    <x v="26"/>
    <x v="348"/>
    <x v="14"/>
  </r>
  <r>
    <x v="693"/>
    <x v="25"/>
    <x v="2"/>
    <x v="2"/>
    <x v="477"/>
    <x v="645"/>
    <x v="0"/>
    <x v="22"/>
    <x v="0"/>
    <x v="0"/>
    <x v="704"/>
    <x v="300"/>
    <x v="304"/>
    <x v="370"/>
    <x v="34"/>
    <x v="21"/>
    <x v="39"/>
    <x v="1168"/>
    <x v="0"/>
    <x v="30"/>
    <x v="26"/>
    <x v="348"/>
    <x v="14"/>
  </r>
  <r>
    <x v="772"/>
    <x v="25"/>
    <x v="2"/>
    <x v="2"/>
    <x v="477"/>
    <x v="645"/>
    <x v="2"/>
    <x v="23"/>
    <x v="0"/>
    <x v="0"/>
    <x v="2476"/>
    <x v="303"/>
    <x v="308"/>
    <x v="370"/>
    <x v="34"/>
    <x v="21"/>
    <x v="0"/>
    <x v="40"/>
    <x v="0"/>
    <x v="30"/>
    <x v="26"/>
    <x v="18"/>
    <x v="14"/>
  </r>
  <r>
    <x v="736"/>
    <x v="25"/>
    <x v="2"/>
    <x v="2"/>
    <x v="477"/>
    <x v="645"/>
    <x v="0"/>
    <x v="21"/>
    <x v="0"/>
    <x v="0"/>
    <x v="1497"/>
    <x v="306"/>
    <x v="311"/>
    <x v="370"/>
    <x v="34"/>
    <x v="21"/>
    <x v="15"/>
    <x v="488"/>
    <x v="0"/>
    <x v="30"/>
    <x v="26"/>
    <x v="162"/>
    <x v="14"/>
  </r>
  <r>
    <x v="3959"/>
    <x v="25"/>
    <x v="2"/>
    <x v="2"/>
    <x v="477"/>
    <x v="645"/>
    <x v="1"/>
    <x v="22"/>
    <x v="0"/>
    <x v="0"/>
    <x v="4045"/>
    <x v="343"/>
    <x v="349"/>
    <x v="370"/>
    <x v="34"/>
    <x v="21"/>
    <x v="16"/>
    <x v="540"/>
    <x v="0"/>
    <x v="30"/>
    <x v="26"/>
    <x v="177"/>
    <x v="14"/>
  </r>
  <r>
    <x v="3617"/>
    <x v="25"/>
    <x v="2"/>
    <x v="2"/>
    <x v="477"/>
    <x v="645"/>
    <x v="2"/>
    <x v="22"/>
    <x v="0"/>
    <x v="0"/>
    <x v="696"/>
    <x v="361"/>
    <x v="362"/>
    <x v="370"/>
    <x v="34"/>
    <x v="21"/>
    <x v="37"/>
    <x v="1071"/>
    <x v="0"/>
    <x v="30"/>
    <x v="26"/>
    <x v="319"/>
    <x v="14"/>
  </r>
  <r>
    <x v="737"/>
    <x v="25"/>
    <x v="2"/>
    <x v="2"/>
    <x v="477"/>
    <x v="645"/>
    <x v="0"/>
    <x v="21"/>
    <x v="0"/>
    <x v="0"/>
    <x v="1498"/>
    <x v="368"/>
    <x v="369"/>
    <x v="370"/>
    <x v="34"/>
    <x v="21"/>
    <x v="15"/>
    <x v="488"/>
    <x v="0"/>
    <x v="30"/>
    <x v="26"/>
    <x v="162"/>
    <x v="14"/>
  </r>
  <r>
    <x v="738"/>
    <x v="25"/>
    <x v="2"/>
    <x v="2"/>
    <x v="477"/>
    <x v="645"/>
    <x v="0"/>
    <x v="21"/>
    <x v="0"/>
    <x v="0"/>
    <x v="1499"/>
    <x v="428"/>
    <x v="430"/>
    <x v="370"/>
    <x v="34"/>
    <x v="21"/>
    <x v="15"/>
    <x v="488"/>
    <x v="0"/>
    <x v="30"/>
    <x v="26"/>
    <x v="162"/>
    <x v="14"/>
  </r>
  <r>
    <x v="773"/>
    <x v="25"/>
    <x v="2"/>
    <x v="2"/>
    <x v="477"/>
    <x v="645"/>
    <x v="2"/>
    <x v="23"/>
    <x v="0"/>
    <x v="0"/>
    <x v="2477"/>
    <x v="428"/>
    <x v="430"/>
    <x v="370"/>
    <x v="34"/>
    <x v="21"/>
    <x v="0"/>
    <x v="40"/>
    <x v="0"/>
    <x v="30"/>
    <x v="26"/>
    <x v="18"/>
    <x v="14"/>
  </r>
  <r>
    <x v="694"/>
    <x v="25"/>
    <x v="2"/>
    <x v="2"/>
    <x v="477"/>
    <x v="645"/>
    <x v="0"/>
    <x v="22"/>
    <x v="0"/>
    <x v="0"/>
    <x v="706"/>
    <x v="435"/>
    <x v="438"/>
    <x v="370"/>
    <x v="34"/>
    <x v="21"/>
    <x v="39"/>
    <x v="1168"/>
    <x v="0"/>
    <x v="30"/>
    <x v="26"/>
    <x v="348"/>
    <x v="14"/>
  </r>
  <r>
    <x v="739"/>
    <x v="25"/>
    <x v="2"/>
    <x v="2"/>
    <x v="477"/>
    <x v="645"/>
    <x v="0"/>
    <x v="21"/>
    <x v="0"/>
    <x v="0"/>
    <x v="1500"/>
    <x v="455"/>
    <x v="458"/>
    <x v="370"/>
    <x v="34"/>
    <x v="21"/>
    <x v="15"/>
    <x v="488"/>
    <x v="0"/>
    <x v="30"/>
    <x v="26"/>
    <x v="162"/>
    <x v="14"/>
  </r>
  <r>
    <x v="695"/>
    <x v="25"/>
    <x v="2"/>
    <x v="2"/>
    <x v="477"/>
    <x v="645"/>
    <x v="0"/>
    <x v="22"/>
    <x v="0"/>
    <x v="0"/>
    <x v="707"/>
    <x v="476"/>
    <x v="479"/>
    <x v="370"/>
    <x v="34"/>
    <x v="21"/>
    <x v="39"/>
    <x v="1168"/>
    <x v="0"/>
    <x v="30"/>
    <x v="26"/>
    <x v="348"/>
    <x v="14"/>
  </r>
  <r>
    <x v="740"/>
    <x v="25"/>
    <x v="2"/>
    <x v="2"/>
    <x v="477"/>
    <x v="645"/>
    <x v="0"/>
    <x v="21"/>
    <x v="0"/>
    <x v="0"/>
    <x v="1501"/>
    <x v="484"/>
    <x v="487"/>
    <x v="370"/>
    <x v="34"/>
    <x v="21"/>
    <x v="15"/>
    <x v="488"/>
    <x v="0"/>
    <x v="30"/>
    <x v="26"/>
    <x v="162"/>
    <x v="14"/>
  </r>
  <r>
    <x v="774"/>
    <x v="25"/>
    <x v="2"/>
    <x v="2"/>
    <x v="477"/>
    <x v="645"/>
    <x v="2"/>
    <x v="23"/>
    <x v="0"/>
    <x v="0"/>
    <x v="2478"/>
    <x v="484"/>
    <x v="487"/>
    <x v="370"/>
    <x v="34"/>
    <x v="21"/>
    <x v="0"/>
    <x v="40"/>
    <x v="0"/>
    <x v="30"/>
    <x v="26"/>
    <x v="18"/>
    <x v="14"/>
  </r>
  <r>
    <x v="741"/>
    <x v="25"/>
    <x v="2"/>
    <x v="2"/>
    <x v="477"/>
    <x v="645"/>
    <x v="0"/>
    <x v="21"/>
    <x v="0"/>
    <x v="0"/>
    <x v="1502"/>
    <x v="510"/>
    <x v="511"/>
    <x v="370"/>
    <x v="34"/>
    <x v="21"/>
    <x v="15"/>
    <x v="488"/>
    <x v="0"/>
    <x v="30"/>
    <x v="26"/>
    <x v="162"/>
    <x v="14"/>
  </r>
  <r>
    <x v="657"/>
    <x v="25"/>
    <x v="2"/>
    <x v="2"/>
    <x v="477"/>
    <x v="645"/>
    <x v="0"/>
    <x v="22"/>
    <x v="0"/>
    <x v="0"/>
    <x v="42"/>
    <x v="515"/>
    <x v="517"/>
    <x v="370"/>
    <x v="34"/>
    <x v="21"/>
    <x v="39"/>
    <x v="1168"/>
    <x v="0"/>
    <x v="30"/>
    <x v="26"/>
    <x v="348"/>
    <x v="14"/>
  </r>
  <r>
    <x v="742"/>
    <x v="25"/>
    <x v="2"/>
    <x v="2"/>
    <x v="477"/>
    <x v="645"/>
    <x v="0"/>
    <x v="21"/>
    <x v="0"/>
    <x v="0"/>
    <x v="1503"/>
    <x v="536"/>
    <x v="537"/>
    <x v="370"/>
    <x v="34"/>
    <x v="21"/>
    <x v="15"/>
    <x v="488"/>
    <x v="0"/>
    <x v="30"/>
    <x v="26"/>
    <x v="162"/>
    <x v="14"/>
  </r>
  <r>
    <x v="775"/>
    <x v="25"/>
    <x v="2"/>
    <x v="2"/>
    <x v="477"/>
    <x v="645"/>
    <x v="2"/>
    <x v="23"/>
    <x v="0"/>
    <x v="0"/>
    <x v="2479"/>
    <x v="536"/>
    <x v="537"/>
    <x v="370"/>
    <x v="34"/>
    <x v="21"/>
    <x v="0"/>
    <x v="40"/>
    <x v="0"/>
    <x v="30"/>
    <x v="26"/>
    <x v="18"/>
    <x v="14"/>
  </r>
  <r>
    <x v="696"/>
    <x v="25"/>
    <x v="2"/>
    <x v="2"/>
    <x v="477"/>
    <x v="645"/>
    <x v="0"/>
    <x v="22"/>
    <x v="0"/>
    <x v="0"/>
    <x v="708"/>
    <x v="554"/>
    <x v="556"/>
    <x v="370"/>
    <x v="34"/>
    <x v="21"/>
    <x v="39"/>
    <x v="1168"/>
    <x v="0"/>
    <x v="30"/>
    <x v="26"/>
    <x v="348"/>
    <x v="14"/>
  </r>
  <r>
    <x v="743"/>
    <x v="25"/>
    <x v="2"/>
    <x v="2"/>
    <x v="477"/>
    <x v="645"/>
    <x v="0"/>
    <x v="21"/>
    <x v="0"/>
    <x v="0"/>
    <x v="1504"/>
    <x v="584"/>
    <x v="590"/>
    <x v="370"/>
    <x v="34"/>
    <x v="21"/>
    <x v="15"/>
    <x v="488"/>
    <x v="0"/>
    <x v="30"/>
    <x v="26"/>
    <x v="162"/>
    <x v="14"/>
  </r>
  <r>
    <x v="776"/>
    <x v="25"/>
    <x v="2"/>
    <x v="2"/>
    <x v="477"/>
    <x v="645"/>
    <x v="2"/>
    <x v="23"/>
    <x v="0"/>
    <x v="0"/>
    <x v="2480"/>
    <x v="584"/>
    <x v="590"/>
    <x v="370"/>
    <x v="34"/>
    <x v="21"/>
    <x v="0"/>
    <x v="40"/>
    <x v="0"/>
    <x v="30"/>
    <x v="26"/>
    <x v="18"/>
    <x v="14"/>
  </r>
  <r>
    <x v="697"/>
    <x v="25"/>
    <x v="2"/>
    <x v="2"/>
    <x v="477"/>
    <x v="645"/>
    <x v="0"/>
    <x v="22"/>
    <x v="0"/>
    <x v="0"/>
    <x v="709"/>
    <x v="593"/>
    <x v="600"/>
    <x v="370"/>
    <x v="34"/>
    <x v="21"/>
    <x v="39"/>
    <x v="1168"/>
    <x v="0"/>
    <x v="30"/>
    <x v="26"/>
    <x v="348"/>
    <x v="14"/>
  </r>
  <r>
    <x v="661"/>
    <x v="25"/>
    <x v="2"/>
    <x v="2"/>
    <x v="477"/>
    <x v="645"/>
    <x v="0"/>
    <x v="22"/>
    <x v="0"/>
    <x v="0"/>
    <x v="46"/>
    <x v="619"/>
    <x v="627"/>
    <x v="370"/>
    <x v="34"/>
    <x v="21"/>
    <x v="39"/>
    <x v="1168"/>
    <x v="0"/>
    <x v="30"/>
    <x v="26"/>
    <x v="348"/>
    <x v="14"/>
  </r>
  <r>
    <x v="777"/>
    <x v="25"/>
    <x v="2"/>
    <x v="2"/>
    <x v="477"/>
    <x v="645"/>
    <x v="2"/>
    <x v="23"/>
    <x v="0"/>
    <x v="0"/>
    <x v="2481"/>
    <x v="626"/>
    <x v="637"/>
    <x v="370"/>
    <x v="34"/>
    <x v="21"/>
    <x v="0"/>
    <x v="40"/>
    <x v="0"/>
    <x v="30"/>
    <x v="26"/>
    <x v="18"/>
    <x v="14"/>
  </r>
  <r>
    <x v="698"/>
    <x v="25"/>
    <x v="2"/>
    <x v="2"/>
    <x v="477"/>
    <x v="645"/>
    <x v="0"/>
    <x v="22"/>
    <x v="0"/>
    <x v="0"/>
    <x v="710"/>
    <x v="632"/>
    <x v="640"/>
    <x v="370"/>
    <x v="34"/>
    <x v="21"/>
    <x v="39"/>
    <x v="1168"/>
    <x v="0"/>
    <x v="30"/>
    <x v="26"/>
    <x v="348"/>
    <x v="14"/>
  </r>
  <r>
    <x v="744"/>
    <x v="25"/>
    <x v="2"/>
    <x v="2"/>
    <x v="477"/>
    <x v="645"/>
    <x v="0"/>
    <x v="21"/>
    <x v="0"/>
    <x v="0"/>
    <x v="1505"/>
    <x v="655"/>
    <x v="663"/>
    <x v="370"/>
    <x v="34"/>
    <x v="21"/>
    <x v="15"/>
    <x v="488"/>
    <x v="0"/>
    <x v="30"/>
    <x v="26"/>
    <x v="162"/>
    <x v="14"/>
  </r>
  <r>
    <x v="699"/>
    <x v="25"/>
    <x v="2"/>
    <x v="2"/>
    <x v="477"/>
    <x v="645"/>
    <x v="0"/>
    <x v="22"/>
    <x v="0"/>
    <x v="0"/>
    <x v="711"/>
    <x v="687"/>
    <x v="695"/>
    <x v="370"/>
    <x v="34"/>
    <x v="21"/>
    <x v="39"/>
    <x v="1168"/>
    <x v="0"/>
    <x v="30"/>
    <x v="26"/>
    <x v="348"/>
    <x v="14"/>
  </r>
  <r>
    <x v="778"/>
    <x v="25"/>
    <x v="2"/>
    <x v="2"/>
    <x v="478"/>
    <x v="647"/>
    <x v="2"/>
    <x v="22"/>
    <x v="0"/>
    <x v="0"/>
    <x v="712"/>
    <x v="711"/>
    <x v="719"/>
    <x v="473"/>
    <x v="34"/>
    <x v="21"/>
    <x v="37"/>
    <x v="1153"/>
    <x v="0"/>
    <x v="30"/>
    <x v="30"/>
    <x v="337"/>
    <x v="14"/>
  </r>
  <r>
    <x v="3392"/>
    <x v="25"/>
    <x v="2"/>
    <x v="2"/>
    <x v="478"/>
    <x v="647"/>
    <x v="1"/>
    <x v="21"/>
    <x v="0"/>
    <x v="0"/>
    <x v="3783"/>
    <x v="713"/>
    <x v="725"/>
    <x v="473"/>
    <x v="34"/>
    <x v="21"/>
    <x v="2"/>
    <x v="132"/>
    <x v="0"/>
    <x v="30"/>
    <x v="30"/>
    <x v="52"/>
    <x v="14"/>
  </r>
  <r>
    <x v="3616"/>
    <x v="25"/>
    <x v="2"/>
    <x v="2"/>
    <x v="479"/>
    <x v="648"/>
    <x v="2"/>
    <x v="22"/>
    <x v="0"/>
    <x v="0"/>
    <x v="713"/>
    <x v="76"/>
    <x v="81"/>
    <x v="395"/>
    <x v="34"/>
    <x v="21"/>
    <x v="37"/>
    <x v="1091"/>
    <x v="0"/>
    <x v="30"/>
    <x v="30"/>
    <x v="337"/>
    <x v="14"/>
  </r>
  <r>
    <x v="3997"/>
    <x v="25"/>
    <x v="2"/>
    <x v="2"/>
    <x v="479"/>
    <x v="648"/>
    <x v="5"/>
    <x v="19"/>
    <x v="0"/>
    <x v="0"/>
    <x v="1744"/>
    <x v="76"/>
    <x v="81"/>
    <x v="395"/>
    <x v="34"/>
    <x v="21"/>
    <x v="32"/>
    <x v="939"/>
    <x v="0"/>
    <x v="30"/>
    <x v="30"/>
    <x v="302"/>
    <x v="14"/>
  </r>
  <r>
    <x v="700"/>
    <x v="25"/>
    <x v="2"/>
    <x v="2"/>
    <x v="479"/>
    <x v="648"/>
    <x v="2"/>
    <x v="22"/>
    <x v="0"/>
    <x v="0"/>
    <x v="714"/>
    <x v="93"/>
    <x v="95"/>
    <x v="395"/>
    <x v="34"/>
    <x v="21"/>
    <x v="37"/>
    <x v="1091"/>
    <x v="0"/>
    <x v="30"/>
    <x v="30"/>
    <x v="337"/>
    <x v="14"/>
  </r>
  <r>
    <x v="746"/>
    <x v="25"/>
    <x v="2"/>
    <x v="2"/>
    <x v="479"/>
    <x v="648"/>
    <x v="1"/>
    <x v="22"/>
    <x v="0"/>
    <x v="0"/>
    <x v="2106"/>
    <x v="101"/>
    <x v="105"/>
    <x v="395"/>
    <x v="34"/>
    <x v="21"/>
    <x v="16"/>
    <x v="563"/>
    <x v="0"/>
    <x v="30"/>
    <x v="30"/>
    <x v="197"/>
    <x v="14"/>
  </r>
  <r>
    <x v="3565"/>
    <x v="25"/>
    <x v="2"/>
    <x v="2"/>
    <x v="479"/>
    <x v="648"/>
    <x v="2"/>
    <x v="22"/>
    <x v="0"/>
    <x v="0"/>
    <x v="34"/>
    <x v="126"/>
    <x v="129"/>
    <x v="395"/>
    <x v="34"/>
    <x v="21"/>
    <x v="37"/>
    <x v="1091"/>
    <x v="0"/>
    <x v="30"/>
    <x v="30"/>
    <x v="337"/>
    <x v="14"/>
  </r>
  <r>
    <x v="664"/>
    <x v="25"/>
    <x v="2"/>
    <x v="1"/>
    <x v="512"/>
    <x v="559"/>
    <x v="2"/>
    <x v="22"/>
    <x v="0"/>
    <x v="0"/>
    <x v="631"/>
    <x v="718"/>
    <x v="721"/>
    <x v="1"/>
    <x v="34"/>
    <x v="21"/>
    <x v="37"/>
    <x v="111"/>
    <x v="0"/>
    <x v="30"/>
    <x v="2"/>
    <x v="121"/>
    <x v="14"/>
  </r>
  <r>
    <x v="3158"/>
    <x v="25"/>
    <x v="2"/>
    <x v="1"/>
    <x v="512"/>
    <x v="559"/>
    <x v="1"/>
    <x v="22"/>
    <x v="0"/>
    <x v="0"/>
    <x v="3551"/>
    <x v="728"/>
    <x v="737"/>
    <x v="1"/>
    <x v="34"/>
    <x v="21"/>
    <x v="16"/>
    <x v="28"/>
    <x v="0"/>
    <x v="30"/>
    <x v="2"/>
    <x v="43"/>
    <x v="14"/>
  </r>
  <r>
    <x v="3395"/>
    <x v="25"/>
    <x v="2"/>
    <x v="1"/>
    <x v="512"/>
    <x v="559"/>
    <x v="1"/>
    <x v="21"/>
    <x v="0"/>
    <x v="0"/>
    <x v="3786"/>
    <x v="730"/>
    <x v="740"/>
    <x v="1"/>
    <x v="34"/>
    <x v="21"/>
    <x v="2"/>
    <x v="0"/>
    <x v="0"/>
    <x v="30"/>
    <x v="2"/>
    <x v="3"/>
    <x v="14"/>
  </r>
  <r>
    <x v="701"/>
    <x v="25"/>
    <x v="2"/>
    <x v="1"/>
    <x v="512"/>
    <x v="559"/>
    <x v="0"/>
    <x v="21"/>
    <x v="0"/>
    <x v="0"/>
    <x v="1460"/>
    <x v="604"/>
    <x v="593"/>
    <x v="1"/>
    <x v="34"/>
    <x v="21"/>
    <x v="15"/>
    <x v="22"/>
    <x v="0"/>
    <x v="30"/>
    <x v="2"/>
    <x v="39"/>
    <x v="14"/>
  </r>
  <r>
    <x v="662"/>
    <x v="25"/>
    <x v="2"/>
    <x v="1"/>
    <x v="512"/>
    <x v="559"/>
    <x v="0"/>
    <x v="22"/>
    <x v="0"/>
    <x v="0"/>
    <x v="47"/>
    <x v="634"/>
    <x v="630"/>
    <x v="1"/>
    <x v="34"/>
    <x v="21"/>
    <x v="39"/>
    <x v="140"/>
    <x v="0"/>
    <x v="30"/>
    <x v="2"/>
    <x v="146"/>
    <x v="14"/>
  </r>
  <r>
    <x v="663"/>
    <x v="25"/>
    <x v="2"/>
    <x v="1"/>
    <x v="512"/>
    <x v="559"/>
    <x v="0"/>
    <x v="22"/>
    <x v="0"/>
    <x v="0"/>
    <x v="630"/>
    <x v="647"/>
    <x v="642"/>
    <x v="1"/>
    <x v="34"/>
    <x v="21"/>
    <x v="39"/>
    <x v="140"/>
    <x v="0"/>
    <x v="30"/>
    <x v="2"/>
    <x v="146"/>
    <x v="14"/>
  </r>
  <r>
    <x v="702"/>
    <x v="25"/>
    <x v="2"/>
    <x v="1"/>
    <x v="512"/>
    <x v="559"/>
    <x v="2"/>
    <x v="21"/>
    <x v="0"/>
    <x v="0"/>
    <x v="1461"/>
    <x v="699"/>
    <x v="697"/>
    <x v="1"/>
    <x v="34"/>
    <x v="21"/>
    <x v="10"/>
    <x v="13"/>
    <x v="0"/>
    <x v="30"/>
    <x v="2"/>
    <x v="31"/>
    <x v="14"/>
  </r>
  <r>
    <x v="673"/>
    <x v="25"/>
    <x v="2"/>
    <x v="1"/>
    <x v="588"/>
    <x v="534"/>
    <x v="0"/>
    <x v="22"/>
    <x v="0"/>
    <x v="0"/>
    <x v="681"/>
    <x v="126"/>
    <x v="129"/>
    <x v="391"/>
    <x v="34"/>
    <x v="21"/>
    <x v="39"/>
    <x v="1183"/>
    <x v="0"/>
    <x v="30"/>
    <x v="30"/>
    <x v="361"/>
    <x v="14"/>
  </r>
  <r>
    <x v="4077"/>
    <x v="25"/>
    <x v="2"/>
    <x v="1"/>
    <x v="592"/>
    <x v="549"/>
    <x v="2"/>
    <x v="22"/>
    <x v="0"/>
    <x v="0"/>
    <x v="1755"/>
    <x v="105"/>
    <x v="112"/>
    <x v="439"/>
    <x v="34"/>
    <x v="21"/>
    <x v="37"/>
    <x v="1132"/>
    <x v="0"/>
    <x v="30"/>
    <x v="35"/>
    <x v="352"/>
    <x v="14"/>
  </r>
  <r>
    <x v="3564"/>
    <x v="25"/>
    <x v="2"/>
    <x v="1"/>
    <x v="592"/>
    <x v="549"/>
    <x v="2"/>
    <x v="22"/>
    <x v="0"/>
    <x v="0"/>
    <x v="35"/>
    <x v="151"/>
    <x v="161"/>
    <x v="439"/>
    <x v="34"/>
    <x v="21"/>
    <x v="37"/>
    <x v="1132"/>
    <x v="0"/>
    <x v="30"/>
    <x v="35"/>
    <x v="352"/>
    <x v="14"/>
  </r>
  <r>
    <x v="748"/>
    <x v="25"/>
    <x v="2"/>
    <x v="1"/>
    <x v="639"/>
    <x v="678"/>
    <x v="0"/>
    <x v="22"/>
    <x v="0"/>
    <x v="0"/>
    <x v="668"/>
    <x v="9"/>
    <x v="18"/>
    <x v="434"/>
    <x v="34"/>
    <x v="21"/>
    <x v="39"/>
    <x v="1227"/>
    <x v="0"/>
    <x v="30"/>
    <x v="35"/>
    <x v="369"/>
    <x v="14"/>
  </r>
  <r>
    <x v="749"/>
    <x v="25"/>
    <x v="2"/>
    <x v="1"/>
    <x v="639"/>
    <x v="678"/>
    <x v="0"/>
    <x v="22"/>
    <x v="0"/>
    <x v="0"/>
    <x v="669"/>
    <x v="39"/>
    <x v="49"/>
    <x v="434"/>
    <x v="34"/>
    <x v="21"/>
    <x v="39"/>
    <x v="1227"/>
    <x v="0"/>
    <x v="30"/>
    <x v="35"/>
    <x v="369"/>
    <x v="14"/>
  </r>
  <r>
    <x v="750"/>
    <x v="25"/>
    <x v="2"/>
    <x v="1"/>
    <x v="639"/>
    <x v="678"/>
    <x v="5"/>
    <x v="19"/>
    <x v="0"/>
    <x v="0"/>
    <x v="1743"/>
    <x v="46"/>
    <x v="52"/>
    <x v="434"/>
    <x v="34"/>
    <x v="21"/>
    <x v="32"/>
    <x v="984"/>
    <x v="0"/>
    <x v="30"/>
    <x v="30"/>
    <x v="302"/>
    <x v="14"/>
  </r>
  <r>
    <x v="752"/>
    <x v="25"/>
    <x v="2"/>
    <x v="1"/>
    <x v="639"/>
    <x v="678"/>
    <x v="0"/>
    <x v="21"/>
    <x v="0"/>
    <x v="0"/>
    <x v="1462"/>
    <x v="65"/>
    <x v="70"/>
    <x v="434"/>
    <x v="34"/>
    <x v="21"/>
    <x v="15"/>
    <x v="542"/>
    <x v="0"/>
    <x v="30"/>
    <x v="30"/>
    <x v="180"/>
    <x v="14"/>
  </r>
  <r>
    <x v="4005"/>
    <x v="25"/>
    <x v="2"/>
    <x v="1"/>
    <x v="641"/>
    <x v="432"/>
    <x v="5"/>
    <x v="19"/>
    <x v="0"/>
    <x v="0"/>
    <x v="3900"/>
    <x v="391"/>
    <x v="402"/>
    <x v="444"/>
    <x v="34"/>
    <x v="21"/>
    <x v="32"/>
    <x v="996"/>
    <x v="0"/>
    <x v="30"/>
    <x v="35"/>
    <x v="316"/>
    <x v="14"/>
  </r>
  <r>
    <x v="751"/>
    <x v="25"/>
    <x v="2"/>
    <x v="1"/>
    <x v="643"/>
    <x v="677"/>
    <x v="0"/>
    <x v="22"/>
    <x v="0"/>
    <x v="0"/>
    <x v="31"/>
    <x v="25"/>
    <x v="32"/>
    <x v="491"/>
    <x v="34"/>
    <x v="21"/>
    <x v="39"/>
    <x v="1259"/>
    <x v="0"/>
    <x v="30"/>
    <x v="35"/>
    <x v="369"/>
    <x v="14"/>
  </r>
  <r>
    <x v="753"/>
    <x v="25"/>
    <x v="2"/>
    <x v="1"/>
    <x v="644"/>
    <x v="676"/>
    <x v="0"/>
    <x v="21"/>
    <x v="0"/>
    <x v="0"/>
    <x v="1483"/>
    <x v="28"/>
    <x v="32"/>
    <x v="441"/>
    <x v="34"/>
    <x v="21"/>
    <x v="15"/>
    <x v="548"/>
    <x v="0"/>
    <x v="30"/>
    <x v="30"/>
    <x v="180"/>
    <x v="14"/>
  </r>
  <r>
    <x v="2898"/>
    <x v="26"/>
    <x v="6"/>
    <x v="0"/>
    <x v="81"/>
    <x v="292"/>
    <x v="5"/>
    <x v="19"/>
    <x v="0"/>
    <x v="0"/>
    <x v="3313"/>
    <x v="395"/>
    <x v="402"/>
    <x v="243"/>
    <x v="34"/>
    <x v="21"/>
    <x v="32"/>
    <x v="778"/>
    <x v="0"/>
    <x v="30"/>
    <x v="30"/>
    <x v="302"/>
    <x v="14"/>
  </r>
  <r>
    <x v="2924"/>
    <x v="26"/>
    <x v="6"/>
    <x v="0"/>
    <x v="291"/>
    <x v="258"/>
    <x v="0"/>
    <x v="21"/>
    <x v="0"/>
    <x v="0"/>
    <x v="1872"/>
    <x v="585"/>
    <x v="574"/>
    <x v="42"/>
    <x v="34"/>
    <x v="21"/>
    <x v="15"/>
    <x v="141"/>
    <x v="0"/>
    <x v="30"/>
    <x v="5"/>
    <x v="55"/>
    <x v="14"/>
  </r>
  <r>
    <x v="2046"/>
    <x v="26"/>
    <x v="6"/>
    <x v="0"/>
    <x v="296"/>
    <x v="257"/>
    <x v="0"/>
    <x v="22"/>
    <x v="0"/>
    <x v="0"/>
    <x v="1850"/>
    <x v="118"/>
    <x v="102"/>
    <x v="21"/>
    <x v="34"/>
    <x v="21"/>
    <x v="39"/>
    <x v="456"/>
    <x v="0"/>
    <x v="30"/>
    <x v="4"/>
    <x v="186"/>
    <x v="14"/>
  </r>
  <r>
    <x v="809"/>
    <x v="26"/>
    <x v="6"/>
    <x v="0"/>
    <x v="296"/>
    <x v="257"/>
    <x v="0"/>
    <x v="21"/>
    <x v="0"/>
    <x v="0"/>
    <x v="1387"/>
    <x v="130"/>
    <x v="112"/>
    <x v="21"/>
    <x v="34"/>
    <x v="21"/>
    <x v="15"/>
    <x v="90"/>
    <x v="0"/>
    <x v="30"/>
    <x v="2"/>
    <x v="39"/>
    <x v="14"/>
  </r>
  <r>
    <x v="805"/>
    <x v="26"/>
    <x v="6"/>
    <x v="0"/>
    <x v="296"/>
    <x v="257"/>
    <x v="0"/>
    <x v="22"/>
    <x v="0"/>
    <x v="0"/>
    <x v="743"/>
    <x v="180"/>
    <x v="163"/>
    <x v="21"/>
    <x v="34"/>
    <x v="21"/>
    <x v="39"/>
    <x v="456"/>
    <x v="0"/>
    <x v="30"/>
    <x v="2"/>
    <x v="146"/>
    <x v="14"/>
  </r>
  <r>
    <x v="806"/>
    <x v="26"/>
    <x v="6"/>
    <x v="0"/>
    <x v="296"/>
    <x v="257"/>
    <x v="0"/>
    <x v="22"/>
    <x v="0"/>
    <x v="0"/>
    <x v="744"/>
    <x v="245"/>
    <x v="230"/>
    <x v="21"/>
    <x v="34"/>
    <x v="21"/>
    <x v="39"/>
    <x v="456"/>
    <x v="0"/>
    <x v="30"/>
    <x v="2"/>
    <x v="146"/>
    <x v="14"/>
  </r>
  <r>
    <x v="807"/>
    <x v="26"/>
    <x v="6"/>
    <x v="0"/>
    <x v="296"/>
    <x v="257"/>
    <x v="0"/>
    <x v="22"/>
    <x v="0"/>
    <x v="0"/>
    <x v="745"/>
    <x v="267"/>
    <x v="252"/>
    <x v="21"/>
    <x v="34"/>
    <x v="21"/>
    <x v="39"/>
    <x v="456"/>
    <x v="0"/>
    <x v="30"/>
    <x v="2"/>
    <x v="146"/>
    <x v="14"/>
  </r>
  <r>
    <x v="811"/>
    <x v="26"/>
    <x v="6"/>
    <x v="0"/>
    <x v="296"/>
    <x v="257"/>
    <x v="0"/>
    <x v="21"/>
    <x v="0"/>
    <x v="0"/>
    <x v="1388"/>
    <x v="292"/>
    <x v="278"/>
    <x v="21"/>
    <x v="34"/>
    <x v="21"/>
    <x v="15"/>
    <x v="90"/>
    <x v="0"/>
    <x v="30"/>
    <x v="2"/>
    <x v="39"/>
    <x v="14"/>
  </r>
  <r>
    <x v="812"/>
    <x v="26"/>
    <x v="6"/>
    <x v="0"/>
    <x v="296"/>
    <x v="257"/>
    <x v="0"/>
    <x v="22"/>
    <x v="0"/>
    <x v="0"/>
    <x v="1854"/>
    <x v="352"/>
    <x v="337"/>
    <x v="21"/>
    <x v="34"/>
    <x v="21"/>
    <x v="39"/>
    <x v="456"/>
    <x v="0"/>
    <x v="30"/>
    <x v="2"/>
    <x v="146"/>
    <x v="14"/>
  </r>
  <r>
    <x v="810"/>
    <x v="26"/>
    <x v="6"/>
    <x v="0"/>
    <x v="296"/>
    <x v="257"/>
    <x v="0"/>
    <x v="21"/>
    <x v="0"/>
    <x v="0"/>
    <x v="1389"/>
    <x v="409"/>
    <x v="392"/>
    <x v="21"/>
    <x v="34"/>
    <x v="21"/>
    <x v="15"/>
    <x v="90"/>
    <x v="0"/>
    <x v="30"/>
    <x v="2"/>
    <x v="39"/>
    <x v="14"/>
  </r>
  <r>
    <x v="808"/>
    <x v="26"/>
    <x v="6"/>
    <x v="0"/>
    <x v="296"/>
    <x v="257"/>
    <x v="0"/>
    <x v="22"/>
    <x v="0"/>
    <x v="0"/>
    <x v="746"/>
    <x v="486"/>
    <x v="470"/>
    <x v="21"/>
    <x v="34"/>
    <x v="21"/>
    <x v="39"/>
    <x v="456"/>
    <x v="0"/>
    <x v="30"/>
    <x v="2"/>
    <x v="146"/>
    <x v="14"/>
  </r>
  <r>
    <x v="3030"/>
    <x v="26"/>
    <x v="6"/>
    <x v="0"/>
    <x v="298"/>
    <x v="259"/>
    <x v="1"/>
    <x v="22"/>
    <x v="0"/>
    <x v="0"/>
    <x v="3428"/>
    <x v="93"/>
    <x v="95"/>
    <x v="246"/>
    <x v="34"/>
    <x v="21"/>
    <x v="16"/>
    <x v="441"/>
    <x v="0"/>
    <x v="30"/>
    <x v="30"/>
    <x v="197"/>
    <x v="14"/>
  </r>
  <r>
    <x v="791"/>
    <x v="26"/>
    <x v="6"/>
    <x v="0"/>
    <x v="298"/>
    <x v="259"/>
    <x v="0"/>
    <x v="21"/>
    <x v="0"/>
    <x v="0"/>
    <x v="1390"/>
    <x v="96"/>
    <x v="100"/>
    <x v="246"/>
    <x v="34"/>
    <x v="21"/>
    <x v="15"/>
    <x v="392"/>
    <x v="0"/>
    <x v="30"/>
    <x v="30"/>
    <x v="180"/>
    <x v="14"/>
  </r>
  <r>
    <x v="790"/>
    <x v="26"/>
    <x v="6"/>
    <x v="0"/>
    <x v="298"/>
    <x v="259"/>
    <x v="0"/>
    <x v="22"/>
    <x v="0"/>
    <x v="0"/>
    <x v="758"/>
    <x v="113"/>
    <x v="120"/>
    <x v="246"/>
    <x v="34"/>
    <x v="21"/>
    <x v="39"/>
    <x v="1033"/>
    <x v="0"/>
    <x v="30"/>
    <x v="35"/>
    <x v="369"/>
    <x v="14"/>
  </r>
  <r>
    <x v="780"/>
    <x v="26"/>
    <x v="6"/>
    <x v="0"/>
    <x v="298"/>
    <x v="259"/>
    <x v="0"/>
    <x v="22"/>
    <x v="0"/>
    <x v="0"/>
    <x v="747"/>
    <x v="132"/>
    <x v="136"/>
    <x v="246"/>
    <x v="34"/>
    <x v="21"/>
    <x v="39"/>
    <x v="1033"/>
    <x v="0"/>
    <x v="30"/>
    <x v="30"/>
    <x v="361"/>
    <x v="14"/>
  </r>
  <r>
    <x v="803"/>
    <x v="26"/>
    <x v="6"/>
    <x v="0"/>
    <x v="298"/>
    <x v="259"/>
    <x v="0"/>
    <x v="21"/>
    <x v="0"/>
    <x v="0"/>
    <x v="1391"/>
    <x v="133"/>
    <x v="137"/>
    <x v="246"/>
    <x v="34"/>
    <x v="21"/>
    <x v="15"/>
    <x v="392"/>
    <x v="0"/>
    <x v="30"/>
    <x v="30"/>
    <x v="180"/>
    <x v="14"/>
  </r>
  <r>
    <x v="783"/>
    <x v="26"/>
    <x v="6"/>
    <x v="0"/>
    <x v="298"/>
    <x v="259"/>
    <x v="0"/>
    <x v="22"/>
    <x v="0"/>
    <x v="0"/>
    <x v="750"/>
    <x v="154"/>
    <x v="160"/>
    <x v="246"/>
    <x v="34"/>
    <x v="21"/>
    <x v="39"/>
    <x v="1033"/>
    <x v="0"/>
    <x v="30"/>
    <x v="30"/>
    <x v="361"/>
    <x v="14"/>
  </r>
  <r>
    <x v="781"/>
    <x v="26"/>
    <x v="6"/>
    <x v="0"/>
    <x v="298"/>
    <x v="259"/>
    <x v="2"/>
    <x v="22"/>
    <x v="0"/>
    <x v="0"/>
    <x v="748"/>
    <x v="176"/>
    <x v="182"/>
    <x v="246"/>
    <x v="34"/>
    <x v="21"/>
    <x v="37"/>
    <x v="898"/>
    <x v="0"/>
    <x v="30"/>
    <x v="30"/>
    <x v="337"/>
    <x v="14"/>
  </r>
  <r>
    <x v="792"/>
    <x v="26"/>
    <x v="6"/>
    <x v="0"/>
    <x v="298"/>
    <x v="259"/>
    <x v="0"/>
    <x v="21"/>
    <x v="0"/>
    <x v="0"/>
    <x v="1392"/>
    <x v="183"/>
    <x v="189"/>
    <x v="246"/>
    <x v="34"/>
    <x v="21"/>
    <x v="15"/>
    <x v="392"/>
    <x v="0"/>
    <x v="30"/>
    <x v="30"/>
    <x v="180"/>
    <x v="14"/>
  </r>
  <r>
    <x v="784"/>
    <x v="26"/>
    <x v="6"/>
    <x v="0"/>
    <x v="298"/>
    <x v="259"/>
    <x v="0"/>
    <x v="22"/>
    <x v="0"/>
    <x v="0"/>
    <x v="751"/>
    <x v="198"/>
    <x v="203"/>
    <x v="246"/>
    <x v="34"/>
    <x v="21"/>
    <x v="39"/>
    <x v="1033"/>
    <x v="0"/>
    <x v="30"/>
    <x v="30"/>
    <x v="361"/>
    <x v="14"/>
  </r>
  <r>
    <x v="793"/>
    <x v="26"/>
    <x v="6"/>
    <x v="0"/>
    <x v="298"/>
    <x v="259"/>
    <x v="0"/>
    <x v="21"/>
    <x v="0"/>
    <x v="0"/>
    <x v="1393"/>
    <x v="210"/>
    <x v="216"/>
    <x v="246"/>
    <x v="34"/>
    <x v="21"/>
    <x v="15"/>
    <x v="392"/>
    <x v="0"/>
    <x v="30"/>
    <x v="30"/>
    <x v="180"/>
    <x v="14"/>
  </r>
  <r>
    <x v="2039"/>
    <x v="26"/>
    <x v="6"/>
    <x v="0"/>
    <x v="298"/>
    <x v="259"/>
    <x v="1"/>
    <x v="22"/>
    <x v="0"/>
    <x v="0"/>
    <x v="3105"/>
    <x v="219"/>
    <x v="225"/>
    <x v="246"/>
    <x v="34"/>
    <x v="21"/>
    <x v="16"/>
    <x v="441"/>
    <x v="0"/>
    <x v="30"/>
    <x v="30"/>
    <x v="197"/>
    <x v="14"/>
  </r>
  <r>
    <x v="785"/>
    <x v="26"/>
    <x v="6"/>
    <x v="0"/>
    <x v="298"/>
    <x v="259"/>
    <x v="0"/>
    <x v="22"/>
    <x v="0"/>
    <x v="0"/>
    <x v="752"/>
    <x v="240"/>
    <x v="248"/>
    <x v="246"/>
    <x v="34"/>
    <x v="21"/>
    <x v="39"/>
    <x v="1033"/>
    <x v="0"/>
    <x v="30"/>
    <x v="30"/>
    <x v="361"/>
    <x v="14"/>
  </r>
  <r>
    <x v="3284"/>
    <x v="26"/>
    <x v="6"/>
    <x v="0"/>
    <x v="298"/>
    <x v="259"/>
    <x v="0"/>
    <x v="21"/>
    <x v="0"/>
    <x v="0"/>
    <x v="3671"/>
    <x v="242"/>
    <x v="249"/>
    <x v="246"/>
    <x v="34"/>
    <x v="21"/>
    <x v="15"/>
    <x v="392"/>
    <x v="0"/>
    <x v="30"/>
    <x v="30"/>
    <x v="180"/>
    <x v="14"/>
  </r>
  <r>
    <x v="782"/>
    <x v="26"/>
    <x v="6"/>
    <x v="0"/>
    <x v="298"/>
    <x v="259"/>
    <x v="0"/>
    <x v="22"/>
    <x v="0"/>
    <x v="0"/>
    <x v="749"/>
    <x v="262"/>
    <x v="269"/>
    <x v="246"/>
    <x v="34"/>
    <x v="21"/>
    <x v="39"/>
    <x v="1033"/>
    <x v="0"/>
    <x v="30"/>
    <x v="30"/>
    <x v="361"/>
    <x v="14"/>
  </r>
  <r>
    <x v="794"/>
    <x v="26"/>
    <x v="6"/>
    <x v="0"/>
    <x v="298"/>
    <x v="259"/>
    <x v="0"/>
    <x v="21"/>
    <x v="0"/>
    <x v="0"/>
    <x v="1394"/>
    <x v="268"/>
    <x v="274"/>
    <x v="246"/>
    <x v="34"/>
    <x v="21"/>
    <x v="15"/>
    <x v="392"/>
    <x v="0"/>
    <x v="30"/>
    <x v="30"/>
    <x v="180"/>
    <x v="14"/>
  </r>
  <r>
    <x v="786"/>
    <x v="26"/>
    <x v="6"/>
    <x v="0"/>
    <x v="298"/>
    <x v="259"/>
    <x v="0"/>
    <x v="22"/>
    <x v="0"/>
    <x v="0"/>
    <x v="753"/>
    <x v="284"/>
    <x v="291"/>
    <x v="246"/>
    <x v="34"/>
    <x v="21"/>
    <x v="39"/>
    <x v="1033"/>
    <x v="0"/>
    <x v="30"/>
    <x v="30"/>
    <x v="361"/>
    <x v="14"/>
  </r>
  <r>
    <x v="795"/>
    <x v="26"/>
    <x v="6"/>
    <x v="0"/>
    <x v="298"/>
    <x v="259"/>
    <x v="0"/>
    <x v="21"/>
    <x v="0"/>
    <x v="0"/>
    <x v="1395"/>
    <x v="306"/>
    <x v="315"/>
    <x v="246"/>
    <x v="34"/>
    <x v="21"/>
    <x v="15"/>
    <x v="392"/>
    <x v="0"/>
    <x v="30"/>
    <x v="30"/>
    <x v="180"/>
    <x v="14"/>
  </r>
  <r>
    <x v="800"/>
    <x v="26"/>
    <x v="6"/>
    <x v="0"/>
    <x v="298"/>
    <x v="259"/>
    <x v="0"/>
    <x v="22"/>
    <x v="0"/>
    <x v="0"/>
    <x v="1853"/>
    <x v="313"/>
    <x v="320"/>
    <x v="246"/>
    <x v="34"/>
    <x v="21"/>
    <x v="39"/>
    <x v="1033"/>
    <x v="0"/>
    <x v="30"/>
    <x v="30"/>
    <x v="361"/>
    <x v="14"/>
  </r>
  <r>
    <x v="801"/>
    <x v="26"/>
    <x v="6"/>
    <x v="0"/>
    <x v="298"/>
    <x v="259"/>
    <x v="0"/>
    <x v="22"/>
    <x v="0"/>
    <x v="0"/>
    <x v="1855"/>
    <x v="356"/>
    <x v="362"/>
    <x v="246"/>
    <x v="34"/>
    <x v="21"/>
    <x v="39"/>
    <x v="1033"/>
    <x v="0"/>
    <x v="30"/>
    <x v="30"/>
    <x v="361"/>
    <x v="14"/>
  </r>
  <r>
    <x v="3031"/>
    <x v="26"/>
    <x v="6"/>
    <x v="0"/>
    <x v="298"/>
    <x v="259"/>
    <x v="1"/>
    <x v="22"/>
    <x v="0"/>
    <x v="0"/>
    <x v="3429"/>
    <x v="399"/>
    <x v="405"/>
    <x v="246"/>
    <x v="34"/>
    <x v="21"/>
    <x v="16"/>
    <x v="441"/>
    <x v="0"/>
    <x v="30"/>
    <x v="30"/>
    <x v="197"/>
    <x v="14"/>
  </r>
  <r>
    <x v="3302"/>
    <x v="26"/>
    <x v="6"/>
    <x v="0"/>
    <x v="298"/>
    <x v="259"/>
    <x v="0"/>
    <x v="21"/>
    <x v="0"/>
    <x v="0"/>
    <x v="3690"/>
    <x v="413"/>
    <x v="415"/>
    <x v="246"/>
    <x v="34"/>
    <x v="21"/>
    <x v="15"/>
    <x v="392"/>
    <x v="0"/>
    <x v="30"/>
    <x v="28"/>
    <x v="170"/>
    <x v="14"/>
  </r>
  <r>
    <x v="802"/>
    <x v="26"/>
    <x v="6"/>
    <x v="0"/>
    <x v="298"/>
    <x v="259"/>
    <x v="0"/>
    <x v="22"/>
    <x v="0"/>
    <x v="0"/>
    <x v="1858"/>
    <x v="427"/>
    <x v="432"/>
    <x v="246"/>
    <x v="23"/>
    <x v="21"/>
    <x v="39"/>
    <x v="1033"/>
    <x v="56"/>
    <x v="30"/>
    <x v="30"/>
    <x v="361"/>
    <x v="9"/>
  </r>
  <r>
    <x v="796"/>
    <x v="26"/>
    <x v="6"/>
    <x v="0"/>
    <x v="298"/>
    <x v="259"/>
    <x v="0"/>
    <x v="21"/>
    <x v="0"/>
    <x v="0"/>
    <x v="1396"/>
    <x v="443"/>
    <x v="449"/>
    <x v="246"/>
    <x v="34"/>
    <x v="21"/>
    <x v="15"/>
    <x v="392"/>
    <x v="0"/>
    <x v="30"/>
    <x v="30"/>
    <x v="180"/>
    <x v="14"/>
  </r>
  <r>
    <x v="787"/>
    <x v="26"/>
    <x v="6"/>
    <x v="0"/>
    <x v="298"/>
    <x v="259"/>
    <x v="0"/>
    <x v="22"/>
    <x v="0"/>
    <x v="0"/>
    <x v="754"/>
    <x v="461"/>
    <x v="466"/>
    <x v="246"/>
    <x v="34"/>
    <x v="21"/>
    <x v="39"/>
    <x v="1033"/>
    <x v="0"/>
    <x v="30"/>
    <x v="30"/>
    <x v="361"/>
    <x v="14"/>
  </r>
  <r>
    <x v="797"/>
    <x v="26"/>
    <x v="6"/>
    <x v="0"/>
    <x v="298"/>
    <x v="259"/>
    <x v="0"/>
    <x v="21"/>
    <x v="0"/>
    <x v="0"/>
    <x v="1397"/>
    <x v="469"/>
    <x v="475"/>
    <x v="246"/>
    <x v="34"/>
    <x v="21"/>
    <x v="15"/>
    <x v="392"/>
    <x v="0"/>
    <x v="30"/>
    <x v="30"/>
    <x v="180"/>
    <x v="14"/>
  </r>
  <r>
    <x v="3304"/>
    <x v="26"/>
    <x v="6"/>
    <x v="0"/>
    <x v="298"/>
    <x v="259"/>
    <x v="0"/>
    <x v="21"/>
    <x v="0"/>
    <x v="0"/>
    <x v="3692"/>
    <x v="484"/>
    <x v="491"/>
    <x v="246"/>
    <x v="34"/>
    <x v="21"/>
    <x v="15"/>
    <x v="392"/>
    <x v="0"/>
    <x v="30"/>
    <x v="30"/>
    <x v="180"/>
    <x v="14"/>
  </r>
  <r>
    <x v="788"/>
    <x v="26"/>
    <x v="6"/>
    <x v="0"/>
    <x v="298"/>
    <x v="259"/>
    <x v="0"/>
    <x v="22"/>
    <x v="0"/>
    <x v="0"/>
    <x v="755"/>
    <x v="502"/>
    <x v="506"/>
    <x v="246"/>
    <x v="34"/>
    <x v="21"/>
    <x v="39"/>
    <x v="1033"/>
    <x v="0"/>
    <x v="30"/>
    <x v="30"/>
    <x v="361"/>
    <x v="14"/>
  </r>
  <r>
    <x v="2923"/>
    <x v="26"/>
    <x v="6"/>
    <x v="0"/>
    <x v="298"/>
    <x v="259"/>
    <x v="2"/>
    <x v="21"/>
    <x v="0"/>
    <x v="0"/>
    <x v="1868"/>
    <x v="522"/>
    <x v="527"/>
    <x v="246"/>
    <x v="34"/>
    <x v="21"/>
    <x v="10"/>
    <x v="292"/>
    <x v="0"/>
    <x v="30"/>
    <x v="30"/>
    <x v="152"/>
    <x v="14"/>
  </r>
  <r>
    <x v="789"/>
    <x v="26"/>
    <x v="6"/>
    <x v="0"/>
    <x v="298"/>
    <x v="259"/>
    <x v="0"/>
    <x v="22"/>
    <x v="0"/>
    <x v="0"/>
    <x v="756"/>
    <x v="540"/>
    <x v="545"/>
    <x v="246"/>
    <x v="34"/>
    <x v="21"/>
    <x v="39"/>
    <x v="1033"/>
    <x v="0"/>
    <x v="30"/>
    <x v="30"/>
    <x v="361"/>
    <x v="14"/>
  </r>
  <r>
    <x v="804"/>
    <x v="26"/>
    <x v="6"/>
    <x v="0"/>
    <x v="298"/>
    <x v="259"/>
    <x v="0"/>
    <x v="21"/>
    <x v="0"/>
    <x v="0"/>
    <x v="1871"/>
    <x v="567"/>
    <x v="567"/>
    <x v="246"/>
    <x v="34"/>
    <x v="21"/>
    <x v="15"/>
    <x v="392"/>
    <x v="0"/>
    <x v="30"/>
    <x v="28"/>
    <x v="170"/>
    <x v="14"/>
  </r>
  <r>
    <x v="1966"/>
    <x v="26"/>
    <x v="6"/>
    <x v="0"/>
    <x v="298"/>
    <x v="259"/>
    <x v="0"/>
    <x v="22"/>
    <x v="0"/>
    <x v="0"/>
    <x v="3098"/>
    <x v="587"/>
    <x v="596"/>
    <x v="246"/>
    <x v="23"/>
    <x v="21"/>
    <x v="39"/>
    <x v="1033"/>
    <x v="56"/>
    <x v="30"/>
    <x v="30"/>
    <x v="361"/>
    <x v="9"/>
  </r>
  <r>
    <x v="798"/>
    <x v="26"/>
    <x v="6"/>
    <x v="0"/>
    <x v="298"/>
    <x v="259"/>
    <x v="2"/>
    <x v="21"/>
    <x v="0"/>
    <x v="0"/>
    <x v="1398"/>
    <x v="605"/>
    <x v="618"/>
    <x v="246"/>
    <x v="34"/>
    <x v="21"/>
    <x v="10"/>
    <x v="292"/>
    <x v="0"/>
    <x v="30"/>
    <x v="30"/>
    <x v="152"/>
    <x v="14"/>
  </r>
  <r>
    <x v="3309"/>
    <x v="26"/>
    <x v="6"/>
    <x v="0"/>
    <x v="298"/>
    <x v="259"/>
    <x v="1"/>
    <x v="21"/>
    <x v="0"/>
    <x v="0"/>
    <x v="3697"/>
    <x v="617"/>
    <x v="629"/>
    <x v="246"/>
    <x v="34"/>
    <x v="21"/>
    <x v="2"/>
    <x v="78"/>
    <x v="0"/>
    <x v="30"/>
    <x v="30"/>
    <x v="52"/>
    <x v="14"/>
  </r>
  <r>
    <x v="813"/>
    <x v="26"/>
    <x v="6"/>
    <x v="0"/>
    <x v="299"/>
    <x v="260"/>
    <x v="0"/>
    <x v="22"/>
    <x v="0"/>
    <x v="0"/>
    <x v="759"/>
    <x v="50"/>
    <x v="52"/>
    <x v="198"/>
    <x v="34"/>
    <x v="21"/>
    <x v="39"/>
    <x v="961"/>
    <x v="0"/>
    <x v="30"/>
    <x v="26"/>
    <x v="348"/>
    <x v="14"/>
  </r>
  <r>
    <x v="1964"/>
    <x v="26"/>
    <x v="6"/>
    <x v="0"/>
    <x v="299"/>
    <x v="260"/>
    <x v="5"/>
    <x v="4"/>
    <x v="0"/>
    <x v="0"/>
    <x v="1857"/>
    <x v="399"/>
    <x v="402"/>
    <x v="198"/>
    <x v="34"/>
    <x v="21"/>
    <x v="6"/>
    <x v="193"/>
    <x v="0"/>
    <x v="30"/>
    <x v="26"/>
    <x v="113"/>
    <x v="14"/>
  </r>
  <r>
    <x v="2897"/>
    <x v="26"/>
    <x v="6"/>
    <x v="0"/>
    <x v="299"/>
    <x v="260"/>
    <x v="4"/>
    <x v="22"/>
    <x v="0"/>
    <x v="0"/>
    <x v="3312"/>
    <x v="399"/>
    <x v="402"/>
    <x v="198"/>
    <x v="34"/>
    <x v="21"/>
    <x v="4"/>
    <x v="148"/>
    <x v="0"/>
    <x v="30"/>
    <x v="26"/>
    <x v="91"/>
    <x v="14"/>
  </r>
  <r>
    <x v="799"/>
    <x v="26"/>
    <x v="6"/>
    <x v="0"/>
    <x v="299"/>
    <x v="260"/>
    <x v="0"/>
    <x v="21"/>
    <x v="0"/>
    <x v="0"/>
    <x v="1399"/>
    <x v="503"/>
    <x v="505"/>
    <x v="198"/>
    <x v="34"/>
    <x v="21"/>
    <x v="15"/>
    <x v="331"/>
    <x v="0"/>
    <x v="30"/>
    <x v="26"/>
    <x v="162"/>
    <x v="14"/>
  </r>
  <r>
    <x v="1954"/>
    <x v="26"/>
    <x v="6"/>
    <x v="0"/>
    <x v="299"/>
    <x v="260"/>
    <x v="0"/>
    <x v="22"/>
    <x v="0"/>
    <x v="0"/>
    <x v="757"/>
    <x v="573"/>
    <x v="574"/>
    <x v="198"/>
    <x v="34"/>
    <x v="21"/>
    <x v="39"/>
    <x v="961"/>
    <x v="0"/>
    <x v="30"/>
    <x v="26"/>
    <x v="348"/>
    <x v="14"/>
  </r>
  <r>
    <x v="3895"/>
    <x v="26"/>
    <x v="6"/>
    <x v="0"/>
    <x v="300"/>
    <x v="261"/>
    <x v="1"/>
    <x v="22"/>
    <x v="0"/>
    <x v="0"/>
    <x v="4004"/>
    <x v="524"/>
    <x v="509"/>
    <x v="8"/>
    <x v="34"/>
    <x v="21"/>
    <x v="16"/>
    <x v="59"/>
    <x v="0"/>
    <x v="30"/>
    <x v="2"/>
    <x v="43"/>
    <x v="14"/>
  </r>
  <r>
    <x v="3281"/>
    <x v="26"/>
    <x v="6"/>
    <x v="0"/>
    <x v="616"/>
    <x v="291"/>
    <x v="1"/>
    <x v="21"/>
    <x v="0"/>
    <x v="0"/>
    <x v="3668"/>
    <x v="271"/>
    <x v="258"/>
    <x v="10"/>
    <x v="34"/>
    <x v="21"/>
    <x v="2"/>
    <x v="3"/>
    <x v="0"/>
    <x v="30"/>
    <x v="2"/>
    <x v="3"/>
    <x v="14"/>
  </r>
  <r>
    <x v="3289"/>
    <x v="26"/>
    <x v="6"/>
    <x v="0"/>
    <x v="616"/>
    <x v="291"/>
    <x v="1"/>
    <x v="21"/>
    <x v="0"/>
    <x v="0"/>
    <x v="3676"/>
    <x v="333"/>
    <x v="318"/>
    <x v="10"/>
    <x v="34"/>
    <x v="21"/>
    <x v="2"/>
    <x v="3"/>
    <x v="0"/>
    <x v="30"/>
    <x v="2"/>
    <x v="3"/>
    <x v="14"/>
  </r>
  <r>
    <x v="814"/>
    <x v="26"/>
    <x v="6"/>
    <x v="0"/>
    <x v="616"/>
    <x v="291"/>
    <x v="0"/>
    <x v="22"/>
    <x v="0"/>
    <x v="0"/>
    <x v="2355"/>
    <x v="347"/>
    <x v="333"/>
    <x v="10"/>
    <x v="34"/>
    <x v="21"/>
    <x v="39"/>
    <x v="306"/>
    <x v="0"/>
    <x v="30"/>
    <x v="2"/>
    <x v="146"/>
    <x v="14"/>
  </r>
  <r>
    <x v="828"/>
    <x v="26"/>
    <x v="6"/>
    <x v="0"/>
    <x v="616"/>
    <x v="291"/>
    <x v="0"/>
    <x v="21"/>
    <x v="0"/>
    <x v="0"/>
    <x v="2874"/>
    <x v="407"/>
    <x v="388"/>
    <x v="10"/>
    <x v="34"/>
    <x v="21"/>
    <x v="15"/>
    <x v="55"/>
    <x v="0"/>
    <x v="30"/>
    <x v="0"/>
    <x v="22"/>
    <x v="14"/>
  </r>
  <r>
    <x v="3303"/>
    <x v="26"/>
    <x v="6"/>
    <x v="0"/>
    <x v="616"/>
    <x v="291"/>
    <x v="1"/>
    <x v="21"/>
    <x v="0"/>
    <x v="0"/>
    <x v="3691"/>
    <x v="407"/>
    <x v="388"/>
    <x v="10"/>
    <x v="34"/>
    <x v="21"/>
    <x v="2"/>
    <x v="3"/>
    <x v="0"/>
    <x v="30"/>
    <x v="0"/>
    <x v="0"/>
    <x v="14"/>
  </r>
  <r>
    <x v="3307"/>
    <x v="26"/>
    <x v="6"/>
    <x v="0"/>
    <x v="616"/>
    <x v="291"/>
    <x v="1"/>
    <x v="21"/>
    <x v="0"/>
    <x v="0"/>
    <x v="3695"/>
    <x v="558"/>
    <x v="543"/>
    <x v="10"/>
    <x v="34"/>
    <x v="21"/>
    <x v="2"/>
    <x v="3"/>
    <x v="0"/>
    <x v="30"/>
    <x v="2"/>
    <x v="3"/>
    <x v="14"/>
  </r>
  <r>
    <x v="815"/>
    <x v="26"/>
    <x v="6"/>
    <x v="0"/>
    <x v="683"/>
    <x v="156"/>
    <x v="5"/>
    <x v="19"/>
    <x v="0"/>
    <x v="0"/>
    <x v="1940"/>
    <x v="101"/>
    <x v="90"/>
    <x v="57"/>
    <x v="9"/>
    <x v="21"/>
    <x v="32"/>
    <x v="468"/>
    <x v="41"/>
    <x v="30"/>
    <x v="11"/>
    <x v="207"/>
    <x v="9"/>
  </r>
  <r>
    <x v="3994"/>
    <x v="26"/>
    <x v="6"/>
    <x v="0"/>
    <x v="684"/>
    <x v="586"/>
    <x v="5"/>
    <x v="19"/>
    <x v="0"/>
    <x v="0"/>
    <x v="4063"/>
    <x v="395"/>
    <x v="387"/>
    <x v="87"/>
    <x v="14"/>
    <x v="21"/>
    <x v="32"/>
    <x v="532"/>
    <x v="43"/>
    <x v="30"/>
    <x v="13"/>
    <x v="216"/>
    <x v="9"/>
  </r>
  <r>
    <x v="1004"/>
    <x v="27"/>
    <x v="6"/>
    <x v="0"/>
    <x v="302"/>
    <x v="275"/>
    <x v="0"/>
    <x v="22"/>
    <x v="0"/>
    <x v="0"/>
    <x v="1870"/>
    <x v="352"/>
    <x v="366"/>
    <x v="303"/>
    <x v="34"/>
    <x v="21"/>
    <x v="39"/>
    <x v="1103"/>
    <x v="0"/>
    <x v="30"/>
    <x v="38"/>
    <x v="376"/>
    <x v="14"/>
  </r>
  <r>
    <x v="970"/>
    <x v="27"/>
    <x v="6"/>
    <x v="0"/>
    <x v="309"/>
    <x v="276"/>
    <x v="0"/>
    <x v="22"/>
    <x v="0"/>
    <x v="0"/>
    <x v="1861"/>
    <x v="84"/>
    <x v="92"/>
    <x v="302"/>
    <x v="34"/>
    <x v="21"/>
    <x v="39"/>
    <x v="1102"/>
    <x v="0"/>
    <x v="30"/>
    <x v="35"/>
    <x v="369"/>
    <x v="14"/>
  </r>
  <r>
    <x v="3032"/>
    <x v="27"/>
    <x v="6"/>
    <x v="0"/>
    <x v="422"/>
    <x v="273"/>
    <x v="1"/>
    <x v="22"/>
    <x v="0"/>
    <x v="0"/>
    <x v="3430"/>
    <x v="223"/>
    <x v="231"/>
    <x v="167"/>
    <x v="34"/>
    <x v="21"/>
    <x v="16"/>
    <x v="358"/>
    <x v="0"/>
    <x v="30"/>
    <x v="30"/>
    <x v="197"/>
    <x v="14"/>
  </r>
  <r>
    <x v="990"/>
    <x v="27"/>
    <x v="6"/>
    <x v="0"/>
    <x v="422"/>
    <x v="273"/>
    <x v="2"/>
    <x v="22"/>
    <x v="0"/>
    <x v="0"/>
    <x v="1941"/>
    <x v="274"/>
    <x v="278"/>
    <x v="167"/>
    <x v="34"/>
    <x v="21"/>
    <x v="37"/>
    <x v="821"/>
    <x v="0"/>
    <x v="30"/>
    <x v="26"/>
    <x v="319"/>
    <x v="14"/>
  </r>
  <r>
    <x v="3894"/>
    <x v="27"/>
    <x v="6"/>
    <x v="0"/>
    <x v="422"/>
    <x v="273"/>
    <x v="1"/>
    <x v="22"/>
    <x v="0"/>
    <x v="0"/>
    <x v="3432"/>
    <x v="469"/>
    <x v="475"/>
    <x v="167"/>
    <x v="34"/>
    <x v="21"/>
    <x v="16"/>
    <x v="358"/>
    <x v="0"/>
    <x v="30"/>
    <x v="30"/>
    <x v="197"/>
    <x v="14"/>
  </r>
  <r>
    <x v="995"/>
    <x v="27"/>
    <x v="6"/>
    <x v="0"/>
    <x v="612"/>
    <x v="274"/>
    <x v="0"/>
    <x v="22"/>
    <x v="0"/>
    <x v="0"/>
    <x v="1862"/>
    <x v="123"/>
    <x v="112"/>
    <x v="30"/>
    <x v="34"/>
    <x v="21"/>
    <x v="39"/>
    <x v="544"/>
    <x v="0"/>
    <x v="30"/>
    <x v="11"/>
    <x v="269"/>
    <x v="14"/>
  </r>
  <r>
    <x v="999"/>
    <x v="27"/>
    <x v="6"/>
    <x v="0"/>
    <x v="612"/>
    <x v="274"/>
    <x v="0"/>
    <x v="22"/>
    <x v="0"/>
    <x v="0"/>
    <x v="1859"/>
    <x v="580"/>
    <x v="569"/>
    <x v="30"/>
    <x v="34"/>
    <x v="21"/>
    <x v="39"/>
    <x v="544"/>
    <x v="0"/>
    <x v="30"/>
    <x v="6"/>
    <x v="222"/>
    <x v="14"/>
  </r>
  <r>
    <x v="1112"/>
    <x v="27"/>
    <x v="6"/>
    <x v="0"/>
    <x v="614"/>
    <x v="277"/>
    <x v="0"/>
    <x v="22"/>
    <x v="0"/>
    <x v="0"/>
    <x v="1865"/>
    <x v="144"/>
    <x v="134"/>
    <x v="49"/>
    <x v="34"/>
    <x v="21"/>
    <x v="39"/>
    <x v="654"/>
    <x v="0"/>
    <x v="30"/>
    <x v="11"/>
    <x v="269"/>
    <x v="14"/>
  </r>
  <r>
    <x v="971"/>
    <x v="27"/>
    <x v="6"/>
    <x v="0"/>
    <x v="614"/>
    <x v="277"/>
    <x v="0"/>
    <x v="22"/>
    <x v="0"/>
    <x v="0"/>
    <x v="1863"/>
    <x v="188"/>
    <x v="179"/>
    <x v="49"/>
    <x v="34"/>
    <x v="21"/>
    <x v="39"/>
    <x v="654"/>
    <x v="0"/>
    <x v="30"/>
    <x v="11"/>
    <x v="269"/>
    <x v="14"/>
  </r>
  <r>
    <x v="1343"/>
    <x v="27"/>
    <x v="6"/>
    <x v="0"/>
    <x v="614"/>
    <x v="277"/>
    <x v="2"/>
    <x v="22"/>
    <x v="0"/>
    <x v="0"/>
    <x v="2052"/>
    <x v="227"/>
    <x v="223"/>
    <x v="49"/>
    <x v="34"/>
    <x v="21"/>
    <x v="37"/>
    <x v="562"/>
    <x v="0"/>
    <x v="30"/>
    <x v="16"/>
    <x v="272"/>
    <x v="14"/>
  </r>
  <r>
    <x v="3961"/>
    <x v="27"/>
    <x v="6"/>
    <x v="0"/>
    <x v="614"/>
    <x v="277"/>
    <x v="1"/>
    <x v="22"/>
    <x v="0"/>
    <x v="0"/>
    <x v="3431"/>
    <x v="274"/>
    <x v="263"/>
    <x v="49"/>
    <x v="34"/>
    <x v="21"/>
    <x v="16"/>
    <x v="176"/>
    <x v="0"/>
    <x v="30"/>
    <x v="6"/>
    <x v="76"/>
    <x v="14"/>
  </r>
  <r>
    <x v="3989"/>
    <x v="27"/>
    <x v="6"/>
    <x v="0"/>
    <x v="614"/>
    <x v="277"/>
    <x v="2"/>
    <x v="22"/>
    <x v="0"/>
    <x v="0"/>
    <x v="2901"/>
    <x v="311"/>
    <x v="308"/>
    <x v="49"/>
    <x v="34"/>
    <x v="21"/>
    <x v="37"/>
    <x v="562"/>
    <x v="0"/>
    <x v="30"/>
    <x v="16"/>
    <x v="272"/>
    <x v="14"/>
  </r>
  <r>
    <x v="1113"/>
    <x v="27"/>
    <x v="6"/>
    <x v="0"/>
    <x v="614"/>
    <x v="277"/>
    <x v="1"/>
    <x v="22"/>
    <x v="0"/>
    <x v="0"/>
    <x v="1866"/>
    <x v="317"/>
    <x v="311"/>
    <x v="49"/>
    <x v="34"/>
    <x v="21"/>
    <x v="16"/>
    <x v="176"/>
    <x v="0"/>
    <x v="30"/>
    <x v="11"/>
    <x v="109"/>
    <x v="14"/>
  </r>
  <r>
    <x v="1114"/>
    <x v="27"/>
    <x v="6"/>
    <x v="0"/>
    <x v="614"/>
    <x v="277"/>
    <x v="2"/>
    <x v="22"/>
    <x v="0"/>
    <x v="0"/>
    <x v="2042"/>
    <x v="473"/>
    <x v="464"/>
    <x v="49"/>
    <x v="34"/>
    <x v="21"/>
    <x v="37"/>
    <x v="562"/>
    <x v="0"/>
    <x v="30"/>
    <x v="11"/>
    <x v="238"/>
    <x v="14"/>
  </r>
  <r>
    <x v="980"/>
    <x v="27"/>
    <x v="6"/>
    <x v="0"/>
    <x v="614"/>
    <x v="277"/>
    <x v="0"/>
    <x v="22"/>
    <x v="0"/>
    <x v="0"/>
    <x v="1902"/>
    <x v="513"/>
    <x v="505"/>
    <x v="49"/>
    <x v="34"/>
    <x v="21"/>
    <x v="39"/>
    <x v="654"/>
    <x v="0"/>
    <x v="30"/>
    <x v="11"/>
    <x v="269"/>
    <x v="14"/>
  </r>
  <r>
    <x v="817"/>
    <x v="28"/>
    <x v="6"/>
    <x v="1"/>
    <x v="301"/>
    <x v="262"/>
    <x v="2"/>
    <x v="22"/>
    <x v="0"/>
    <x v="0"/>
    <x v="760"/>
    <x v="65"/>
    <x v="65"/>
    <x v="275"/>
    <x v="34"/>
    <x v="21"/>
    <x v="37"/>
    <x v="941"/>
    <x v="0"/>
    <x v="30"/>
    <x v="26"/>
    <x v="319"/>
    <x v="14"/>
  </r>
  <r>
    <x v="3889"/>
    <x v="28"/>
    <x v="6"/>
    <x v="1"/>
    <x v="301"/>
    <x v="262"/>
    <x v="1"/>
    <x v="22"/>
    <x v="0"/>
    <x v="0"/>
    <x v="2143"/>
    <x v="324"/>
    <x v="330"/>
    <x v="275"/>
    <x v="34"/>
    <x v="21"/>
    <x v="16"/>
    <x v="460"/>
    <x v="0"/>
    <x v="30"/>
    <x v="26"/>
    <x v="177"/>
    <x v="14"/>
  </r>
  <r>
    <x v="3877"/>
    <x v="28"/>
    <x v="6"/>
    <x v="1"/>
    <x v="301"/>
    <x v="262"/>
    <x v="2"/>
    <x v="22"/>
    <x v="0"/>
    <x v="0"/>
    <x v="2267"/>
    <x v="333"/>
    <x v="337"/>
    <x v="275"/>
    <x v="34"/>
    <x v="21"/>
    <x v="37"/>
    <x v="941"/>
    <x v="0"/>
    <x v="30"/>
    <x v="26"/>
    <x v="319"/>
    <x v="14"/>
  </r>
  <r>
    <x v="3305"/>
    <x v="28"/>
    <x v="6"/>
    <x v="1"/>
    <x v="301"/>
    <x v="262"/>
    <x v="1"/>
    <x v="21"/>
    <x v="0"/>
    <x v="0"/>
    <x v="3693"/>
    <x v="507"/>
    <x v="507"/>
    <x v="275"/>
    <x v="34"/>
    <x v="21"/>
    <x v="2"/>
    <x v="84"/>
    <x v="0"/>
    <x v="30"/>
    <x v="26"/>
    <x v="45"/>
    <x v="14"/>
  </r>
  <r>
    <x v="3286"/>
    <x v="28"/>
    <x v="6"/>
    <x v="1"/>
    <x v="307"/>
    <x v="296"/>
    <x v="1"/>
    <x v="21"/>
    <x v="0"/>
    <x v="0"/>
    <x v="3673"/>
    <x v="170"/>
    <x v="169"/>
    <x v="221"/>
    <x v="34"/>
    <x v="21"/>
    <x v="2"/>
    <x v="72"/>
    <x v="0"/>
    <x v="30"/>
    <x v="21"/>
    <x v="40"/>
    <x v="14"/>
  </r>
  <r>
    <x v="818"/>
    <x v="28"/>
    <x v="6"/>
    <x v="1"/>
    <x v="307"/>
    <x v="296"/>
    <x v="1"/>
    <x v="22"/>
    <x v="0"/>
    <x v="0"/>
    <x v="2139"/>
    <x v="183"/>
    <x v="183"/>
    <x v="221"/>
    <x v="34"/>
    <x v="21"/>
    <x v="16"/>
    <x v="422"/>
    <x v="0"/>
    <x v="30"/>
    <x v="21"/>
    <x v="157"/>
    <x v="14"/>
  </r>
  <r>
    <x v="3282"/>
    <x v="28"/>
    <x v="6"/>
    <x v="1"/>
    <x v="307"/>
    <x v="296"/>
    <x v="1"/>
    <x v="21"/>
    <x v="0"/>
    <x v="0"/>
    <x v="3669"/>
    <x v="319"/>
    <x v="322"/>
    <x v="221"/>
    <x v="34"/>
    <x v="21"/>
    <x v="2"/>
    <x v="72"/>
    <x v="0"/>
    <x v="30"/>
    <x v="21"/>
    <x v="40"/>
    <x v="14"/>
  </r>
  <r>
    <x v="3892"/>
    <x v="28"/>
    <x v="6"/>
    <x v="1"/>
    <x v="307"/>
    <x v="296"/>
    <x v="1"/>
    <x v="22"/>
    <x v="0"/>
    <x v="0"/>
    <x v="2172"/>
    <x v="525"/>
    <x v="524"/>
    <x v="221"/>
    <x v="34"/>
    <x v="21"/>
    <x v="16"/>
    <x v="422"/>
    <x v="0"/>
    <x v="30"/>
    <x v="21"/>
    <x v="157"/>
    <x v="14"/>
  </r>
  <r>
    <x v="3283"/>
    <x v="28"/>
    <x v="6"/>
    <x v="2"/>
    <x v="311"/>
    <x v="345"/>
    <x v="1"/>
    <x v="21"/>
    <x v="0"/>
    <x v="0"/>
    <x v="3670"/>
    <x v="340"/>
    <x v="345"/>
    <x v="269"/>
    <x v="34"/>
    <x v="21"/>
    <x v="2"/>
    <x v="82"/>
    <x v="0"/>
    <x v="30"/>
    <x v="26"/>
    <x v="45"/>
    <x v="14"/>
  </r>
  <r>
    <x v="3890"/>
    <x v="28"/>
    <x v="6"/>
    <x v="2"/>
    <x v="311"/>
    <x v="345"/>
    <x v="1"/>
    <x v="22"/>
    <x v="0"/>
    <x v="0"/>
    <x v="2144"/>
    <x v="347"/>
    <x v="352"/>
    <x v="269"/>
    <x v="34"/>
    <x v="21"/>
    <x v="16"/>
    <x v="453"/>
    <x v="0"/>
    <x v="30"/>
    <x v="26"/>
    <x v="177"/>
    <x v="14"/>
  </r>
  <r>
    <x v="3287"/>
    <x v="28"/>
    <x v="6"/>
    <x v="2"/>
    <x v="500"/>
    <x v="346"/>
    <x v="1"/>
    <x v="21"/>
    <x v="0"/>
    <x v="0"/>
    <x v="3674"/>
    <x v="188"/>
    <x v="186"/>
    <x v="219"/>
    <x v="34"/>
    <x v="21"/>
    <x v="2"/>
    <x v="71"/>
    <x v="0"/>
    <x v="30"/>
    <x v="21"/>
    <x v="40"/>
    <x v="14"/>
  </r>
  <r>
    <x v="819"/>
    <x v="28"/>
    <x v="6"/>
    <x v="2"/>
    <x v="500"/>
    <x v="346"/>
    <x v="1"/>
    <x v="22"/>
    <x v="0"/>
    <x v="0"/>
    <x v="2265"/>
    <x v="204"/>
    <x v="200"/>
    <x v="219"/>
    <x v="34"/>
    <x v="21"/>
    <x v="16"/>
    <x v="420"/>
    <x v="0"/>
    <x v="30"/>
    <x v="21"/>
    <x v="157"/>
    <x v="14"/>
  </r>
  <r>
    <x v="3878"/>
    <x v="28"/>
    <x v="6"/>
    <x v="2"/>
    <x v="500"/>
    <x v="346"/>
    <x v="2"/>
    <x v="22"/>
    <x v="0"/>
    <x v="0"/>
    <x v="761"/>
    <x v="356"/>
    <x v="356"/>
    <x v="219"/>
    <x v="34"/>
    <x v="21"/>
    <x v="37"/>
    <x v="866"/>
    <x v="0"/>
    <x v="30"/>
    <x v="21"/>
    <x v="298"/>
    <x v="14"/>
  </r>
  <r>
    <x v="3306"/>
    <x v="28"/>
    <x v="6"/>
    <x v="2"/>
    <x v="500"/>
    <x v="346"/>
    <x v="1"/>
    <x v="21"/>
    <x v="0"/>
    <x v="0"/>
    <x v="3694"/>
    <x v="525"/>
    <x v="524"/>
    <x v="219"/>
    <x v="34"/>
    <x v="21"/>
    <x v="2"/>
    <x v="71"/>
    <x v="0"/>
    <x v="30"/>
    <x v="21"/>
    <x v="40"/>
    <x v="14"/>
  </r>
  <r>
    <x v="3893"/>
    <x v="28"/>
    <x v="6"/>
    <x v="2"/>
    <x v="500"/>
    <x v="346"/>
    <x v="1"/>
    <x v="22"/>
    <x v="0"/>
    <x v="0"/>
    <x v="2266"/>
    <x v="542"/>
    <x v="540"/>
    <x v="219"/>
    <x v="34"/>
    <x v="21"/>
    <x v="16"/>
    <x v="420"/>
    <x v="0"/>
    <x v="30"/>
    <x v="21"/>
    <x v="157"/>
    <x v="14"/>
  </r>
  <r>
    <x v="816"/>
    <x v="28"/>
    <x v="6"/>
    <x v="2"/>
    <x v="634"/>
    <x v="344"/>
    <x v="2"/>
    <x v="22"/>
    <x v="0"/>
    <x v="0"/>
    <x v="1690"/>
    <x v="88"/>
    <x v="95"/>
    <x v="400"/>
    <x v="34"/>
    <x v="21"/>
    <x v="37"/>
    <x v="1098"/>
    <x v="0"/>
    <x v="30"/>
    <x v="35"/>
    <x v="352"/>
    <x v="14"/>
  </r>
  <r>
    <x v="3567"/>
    <x v="29"/>
    <x v="3"/>
    <x v="0"/>
    <x v="303"/>
    <x v="288"/>
    <x v="5"/>
    <x v="19"/>
    <x v="0"/>
    <x v="0"/>
    <x v="3855"/>
    <x v="368"/>
    <x v="369"/>
    <x v="338"/>
    <x v="34"/>
    <x v="21"/>
    <x v="32"/>
    <x v="887"/>
    <x v="0"/>
    <x v="30"/>
    <x v="26"/>
    <x v="282"/>
    <x v="14"/>
  </r>
  <r>
    <x v="827"/>
    <x v="29"/>
    <x v="3"/>
    <x v="0"/>
    <x v="303"/>
    <x v="288"/>
    <x v="1"/>
    <x v="22"/>
    <x v="0"/>
    <x v="0"/>
    <x v="2610"/>
    <x v="417"/>
    <x v="418"/>
    <x v="338"/>
    <x v="34"/>
    <x v="21"/>
    <x v="16"/>
    <x v="520"/>
    <x v="0"/>
    <x v="30"/>
    <x v="26"/>
    <x v="177"/>
    <x v="14"/>
  </r>
  <r>
    <x v="1959"/>
    <x v="29"/>
    <x v="3"/>
    <x v="0"/>
    <x v="303"/>
    <x v="288"/>
    <x v="5"/>
    <x v="4"/>
    <x v="0"/>
    <x v="0"/>
    <x v="2141"/>
    <x v="421"/>
    <x v="422"/>
    <x v="338"/>
    <x v="34"/>
    <x v="21"/>
    <x v="6"/>
    <x v="295"/>
    <x v="0"/>
    <x v="30"/>
    <x v="26"/>
    <x v="113"/>
    <x v="14"/>
  </r>
  <r>
    <x v="2899"/>
    <x v="29"/>
    <x v="3"/>
    <x v="0"/>
    <x v="303"/>
    <x v="288"/>
    <x v="4"/>
    <x v="22"/>
    <x v="0"/>
    <x v="0"/>
    <x v="3314"/>
    <x v="421"/>
    <x v="422"/>
    <x v="338"/>
    <x v="34"/>
    <x v="21"/>
    <x v="4"/>
    <x v="231"/>
    <x v="0"/>
    <x v="30"/>
    <x v="26"/>
    <x v="91"/>
    <x v="14"/>
  </r>
  <r>
    <x v="820"/>
    <x v="29"/>
    <x v="3"/>
    <x v="0"/>
    <x v="304"/>
    <x v="289"/>
    <x v="0"/>
    <x v="22"/>
    <x v="0"/>
    <x v="0"/>
    <x v="762"/>
    <x v="71"/>
    <x v="90"/>
    <x v="514"/>
    <x v="34"/>
    <x v="21"/>
    <x v="39"/>
    <x v="1273"/>
    <x v="0"/>
    <x v="30"/>
    <x v="42"/>
    <x v="383"/>
    <x v="14"/>
  </r>
  <r>
    <x v="3288"/>
    <x v="29"/>
    <x v="3"/>
    <x v="0"/>
    <x v="304"/>
    <x v="289"/>
    <x v="0"/>
    <x v="21"/>
    <x v="0"/>
    <x v="0"/>
    <x v="3675"/>
    <x v="227"/>
    <x v="245"/>
    <x v="514"/>
    <x v="34"/>
    <x v="21"/>
    <x v="15"/>
    <x v="611"/>
    <x v="0"/>
    <x v="30"/>
    <x v="42"/>
    <x v="215"/>
    <x v="14"/>
  </r>
  <r>
    <x v="821"/>
    <x v="29"/>
    <x v="3"/>
    <x v="0"/>
    <x v="304"/>
    <x v="289"/>
    <x v="1"/>
    <x v="22"/>
    <x v="0"/>
    <x v="0"/>
    <x v="763"/>
    <x v="548"/>
    <x v="563"/>
    <x v="514"/>
    <x v="34"/>
    <x v="21"/>
    <x v="16"/>
    <x v="664"/>
    <x v="0"/>
    <x v="30"/>
    <x v="42"/>
    <x v="232"/>
    <x v="14"/>
  </r>
  <r>
    <x v="822"/>
    <x v="29"/>
    <x v="3"/>
    <x v="0"/>
    <x v="305"/>
    <x v="290"/>
    <x v="0"/>
    <x v="22"/>
    <x v="0"/>
    <x v="0"/>
    <x v="764"/>
    <x v="227"/>
    <x v="249"/>
    <x v="543"/>
    <x v="34"/>
    <x v="21"/>
    <x v="39"/>
    <x v="1297"/>
    <x v="0"/>
    <x v="30"/>
    <x v="46"/>
    <x v="390"/>
    <x v="14"/>
  </r>
  <r>
    <x v="823"/>
    <x v="29"/>
    <x v="3"/>
    <x v="0"/>
    <x v="305"/>
    <x v="290"/>
    <x v="0"/>
    <x v="21"/>
    <x v="0"/>
    <x v="0"/>
    <x v="1458"/>
    <x v="340"/>
    <x v="362"/>
    <x v="543"/>
    <x v="34"/>
    <x v="21"/>
    <x v="15"/>
    <x v="640"/>
    <x v="0"/>
    <x v="30"/>
    <x v="46"/>
    <x v="226"/>
    <x v="14"/>
  </r>
  <r>
    <x v="825"/>
    <x v="29"/>
    <x v="3"/>
    <x v="0"/>
    <x v="305"/>
    <x v="290"/>
    <x v="5"/>
    <x v="4"/>
    <x v="0"/>
    <x v="0"/>
    <x v="2142"/>
    <x v="343"/>
    <x v="366"/>
    <x v="543"/>
    <x v="34"/>
    <x v="21"/>
    <x v="6"/>
    <x v="459"/>
    <x v="0"/>
    <x v="30"/>
    <x v="46"/>
    <x v="175"/>
    <x v="14"/>
  </r>
  <r>
    <x v="3566"/>
    <x v="29"/>
    <x v="3"/>
    <x v="0"/>
    <x v="305"/>
    <x v="290"/>
    <x v="3"/>
    <x v="22"/>
    <x v="0"/>
    <x v="0"/>
    <x v="3854"/>
    <x v="343"/>
    <x v="366"/>
    <x v="543"/>
    <x v="34"/>
    <x v="21"/>
    <x v="20"/>
    <x v="829"/>
    <x v="0"/>
    <x v="30"/>
    <x v="46"/>
    <x v="281"/>
    <x v="14"/>
  </r>
  <r>
    <x v="3589"/>
    <x v="29"/>
    <x v="3"/>
    <x v="0"/>
    <x v="305"/>
    <x v="290"/>
    <x v="5"/>
    <x v="19"/>
    <x v="0"/>
    <x v="0"/>
    <x v="3866"/>
    <x v="391"/>
    <x v="412"/>
    <x v="543"/>
    <x v="34"/>
    <x v="21"/>
    <x v="32"/>
    <x v="1105"/>
    <x v="0"/>
    <x v="30"/>
    <x v="46"/>
    <x v="353"/>
    <x v="14"/>
  </r>
  <r>
    <x v="2049"/>
    <x v="29"/>
    <x v="3"/>
    <x v="0"/>
    <x v="305"/>
    <x v="290"/>
    <x v="2"/>
    <x v="22"/>
    <x v="0"/>
    <x v="0"/>
    <x v="2027"/>
    <x v="490"/>
    <x v="507"/>
    <x v="543"/>
    <x v="34"/>
    <x v="21"/>
    <x v="37"/>
    <x v="1225"/>
    <x v="0"/>
    <x v="30"/>
    <x v="46"/>
    <x v="373"/>
    <x v="14"/>
  </r>
  <r>
    <x v="824"/>
    <x v="29"/>
    <x v="3"/>
    <x v="0"/>
    <x v="305"/>
    <x v="290"/>
    <x v="0"/>
    <x v="21"/>
    <x v="0"/>
    <x v="0"/>
    <x v="1459"/>
    <x v="542"/>
    <x v="559"/>
    <x v="543"/>
    <x v="34"/>
    <x v="21"/>
    <x v="15"/>
    <x v="640"/>
    <x v="0"/>
    <x v="30"/>
    <x v="46"/>
    <x v="226"/>
    <x v="14"/>
  </r>
  <r>
    <x v="826"/>
    <x v="29"/>
    <x v="3"/>
    <x v="0"/>
    <x v="305"/>
    <x v="290"/>
    <x v="2"/>
    <x v="22"/>
    <x v="0"/>
    <x v="0"/>
    <x v="2873"/>
    <x v="587"/>
    <x v="611"/>
    <x v="543"/>
    <x v="34"/>
    <x v="21"/>
    <x v="37"/>
    <x v="1225"/>
    <x v="0"/>
    <x v="30"/>
    <x v="46"/>
    <x v="373"/>
    <x v="14"/>
  </r>
  <r>
    <x v="2869"/>
    <x v="29"/>
    <x v="3"/>
    <x v="0"/>
    <x v="306"/>
    <x v="241"/>
    <x v="2"/>
    <x v="22"/>
    <x v="0"/>
    <x v="0"/>
    <x v="2281"/>
    <x v="61"/>
    <x v="52"/>
    <x v="108"/>
    <x v="34"/>
    <x v="21"/>
    <x v="37"/>
    <x v="710"/>
    <x v="0"/>
    <x v="30"/>
    <x v="11"/>
    <x v="238"/>
    <x v="14"/>
  </r>
  <r>
    <x v="3891"/>
    <x v="29"/>
    <x v="3"/>
    <x v="0"/>
    <x v="306"/>
    <x v="241"/>
    <x v="1"/>
    <x v="22"/>
    <x v="0"/>
    <x v="0"/>
    <x v="4002"/>
    <x v="65"/>
    <x v="55"/>
    <x v="108"/>
    <x v="34"/>
    <x v="21"/>
    <x v="16"/>
    <x v="256"/>
    <x v="0"/>
    <x v="30"/>
    <x v="11"/>
    <x v="109"/>
    <x v="14"/>
  </r>
  <r>
    <x v="3308"/>
    <x v="29"/>
    <x v="3"/>
    <x v="0"/>
    <x v="637"/>
    <x v="287"/>
    <x v="1"/>
    <x v="21"/>
    <x v="0"/>
    <x v="0"/>
    <x v="3696"/>
    <x v="589"/>
    <x v="593"/>
    <x v="301"/>
    <x v="34"/>
    <x v="21"/>
    <x v="2"/>
    <x v="92"/>
    <x v="0"/>
    <x v="30"/>
    <x v="21"/>
    <x v="40"/>
    <x v="14"/>
  </r>
  <r>
    <x v="841"/>
    <x v="30"/>
    <x v="3"/>
    <x v="0"/>
    <x v="218"/>
    <x v="281"/>
    <x v="5"/>
    <x v="19"/>
    <x v="0"/>
    <x v="0"/>
    <x v="769"/>
    <x v="71"/>
    <x v="95"/>
    <x v="603"/>
    <x v="34"/>
    <x v="21"/>
    <x v="32"/>
    <x v="1177"/>
    <x v="0"/>
    <x v="30"/>
    <x v="50"/>
    <x v="359"/>
    <x v="14"/>
  </r>
  <r>
    <x v="838"/>
    <x v="30"/>
    <x v="3"/>
    <x v="0"/>
    <x v="219"/>
    <x v="294"/>
    <x v="5"/>
    <x v="19"/>
    <x v="0"/>
    <x v="0"/>
    <x v="770"/>
    <x v="347"/>
    <x v="362"/>
    <x v="487"/>
    <x v="34"/>
    <x v="21"/>
    <x v="32"/>
    <x v="1044"/>
    <x v="0"/>
    <x v="30"/>
    <x v="38"/>
    <x v="331"/>
    <x v="14"/>
  </r>
  <r>
    <x v="3033"/>
    <x v="30"/>
    <x v="3"/>
    <x v="0"/>
    <x v="220"/>
    <x v="282"/>
    <x v="3"/>
    <x v="22"/>
    <x v="0"/>
    <x v="0"/>
    <x v="3433"/>
    <x v="71"/>
    <x v="95"/>
    <x v="573"/>
    <x v="34"/>
    <x v="21"/>
    <x v="20"/>
    <x v="863"/>
    <x v="0"/>
    <x v="30"/>
    <x v="50"/>
    <x v="295"/>
    <x v="14"/>
  </r>
  <r>
    <x v="4014"/>
    <x v="30"/>
    <x v="3"/>
    <x v="0"/>
    <x v="220"/>
    <x v="282"/>
    <x v="5"/>
    <x v="4"/>
    <x v="0"/>
    <x v="0"/>
    <x v="4080"/>
    <x v="71"/>
    <x v="95"/>
    <x v="573"/>
    <x v="34"/>
    <x v="21"/>
    <x v="6"/>
    <x v="489"/>
    <x v="0"/>
    <x v="30"/>
    <x v="50"/>
    <x v="185"/>
    <x v="14"/>
  </r>
  <r>
    <x v="3034"/>
    <x v="30"/>
    <x v="3"/>
    <x v="0"/>
    <x v="220"/>
    <x v="282"/>
    <x v="1"/>
    <x v="22"/>
    <x v="0"/>
    <x v="0"/>
    <x v="3435"/>
    <x v="347"/>
    <x v="374"/>
    <x v="573"/>
    <x v="34"/>
    <x v="21"/>
    <x v="16"/>
    <x v="744"/>
    <x v="0"/>
    <x v="30"/>
    <x v="50"/>
    <x v="255"/>
    <x v="14"/>
  </r>
  <r>
    <x v="832"/>
    <x v="30"/>
    <x v="3"/>
    <x v="0"/>
    <x v="222"/>
    <x v="300"/>
    <x v="0"/>
    <x v="21"/>
    <x v="0"/>
    <x v="0"/>
    <x v="1382"/>
    <x v="368"/>
    <x v="405"/>
    <x v="645"/>
    <x v="34"/>
    <x v="21"/>
    <x v="15"/>
    <x v="783"/>
    <x v="0"/>
    <x v="30"/>
    <x v="56"/>
    <x v="264"/>
    <x v="14"/>
  </r>
  <r>
    <x v="831"/>
    <x v="30"/>
    <x v="3"/>
    <x v="0"/>
    <x v="222"/>
    <x v="300"/>
    <x v="0"/>
    <x v="22"/>
    <x v="0"/>
    <x v="0"/>
    <x v="772"/>
    <x v="532"/>
    <x v="563"/>
    <x v="645"/>
    <x v="34"/>
    <x v="21"/>
    <x v="39"/>
    <x v="1352"/>
    <x v="0"/>
    <x v="30"/>
    <x v="56"/>
    <x v="407"/>
    <x v="14"/>
  </r>
  <r>
    <x v="2070"/>
    <x v="30"/>
    <x v="3"/>
    <x v="0"/>
    <x v="223"/>
    <x v="302"/>
    <x v="2"/>
    <x v="22"/>
    <x v="0"/>
    <x v="0"/>
    <x v="773"/>
    <x v="33"/>
    <x v="49"/>
    <x v="527"/>
    <x v="34"/>
    <x v="21"/>
    <x v="37"/>
    <x v="1213"/>
    <x v="0"/>
    <x v="30"/>
    <x v="42"/>
    <x v="368"/>
    <x v="14"/>
  </r>
  <r>
    <x v="833"/>
    <x v="30"/>
    <x v="3"/>
    <x v="0"/>
    <x v="223"/>
    <x v="302"/>
    <x v="0"/>
    <x v="21"/>
    <x v="0"/>
    <x v="0"/>
    <x v="1384"/>
    <x v="525"/>
    <x v="540"/>
    <x v="527"/>
    <x v="34"/>
    <x v="21"/>
    <x v="15"/>
    <x v="619"/>
    <x v="0"/>
    <x v="30"/>
    <x v="42"/>
    <x v="215"/>
    <x v="14"/>
  </r>
  <r>
    <x v="2903"/>
    <x v="30"/>
    <x v="3"/>
    <x v="0"/>
    <x v="240"/>
    <x v="279"/>
    <x v="5"/>
    <x v="19"/>
    <x v="0"/>
    <x v="0"/>
    <x v="3302"/>
    <x v="403"/>
    <x v="394"/>
    <x v="106"/>
    <x v="18"/>
    <x v="21"/>
    <x v="32"/>
    <x v="590"/>
    <x v="46"/>
    <x v="30"/>
    <x v="11"/>
    <x v="207"/>
    <x v="9"/>
  </r>
  <r>
    <x v="2703"/>
    <x v="30"/>
    <x v="3"/>
    <x v="0"/>
    <x v="240"/>
    <x v="279"/>
    <x v="1"/>
    <x v="22"/>
    <x v="0"/>
    <x v="0"/>
    <x v="3276"/>
    <x v="589"/>
    <x v="587"/>
    <x v="106"/>
    <x v="34"/>
    <x v="21"/>
    <x v="16"/>
    <x v="251"/>
    <x v="0"/>
    <x v="30"/>
    <x v="11"/>
    <x v="109"/>
    <x v="14"/>
  </r>
  <r>
    <x v="2921"/>
    <x v="30"/>
    <x v="3"/>
    <x v="0"/>
    <x v="252"/>
    <x v="280"/>
    <x v="4"/>
    <x v="22"/>
    <x v="0"/>
    <x v="0"/>
    <x v="3321"/>
    <x v="347"/>
    <x v="362"/>
    <x v="440"/>
    <x v="34"/>
    <x v="21"/>
    <x v="4"/>
    <x v="282"/>
    <x v="0"/>
    <x v="30"/>
    <x v="38"/>
    <x v="126"/>
    <x v="14"/>
  </r>
  <r>
    <x v="4022"/>
    <x v="30"/>
    <x v="3"/>
    <x v="0"/>
    <x v="252"/>
    <x v="280"/>
    <x v="5"/>
    <x v="4"/>
    <x v="0"/>
    <x v="0"/>
    <x v="3875"/>
    <x v="347"/>
    <x v="362"/>
    <x v="440"/>
    <x v="34"/>
    <x v="21"/>
    <x v="6"/>
    <x v="389"/>
    <x v="0"/>
    <x v="30"/>
    <x v="38"/>
    <x v="150"/>
    <x v="14"/>
  </r>
  <r>
    <x v="2904"/>
    <x v="30"/>
    <x v="3"/>
    <x v="0"/>
    <x v="464"/>
    <x v="143"/>
    <x v="5"/>
    <x v="19"/>
    <x v="0"/>
    <x v="0"/>
    <x v="3303"/>
    <x v="414"/>
    <x v="412"/>
    <x v="257"/>
    <x v="24"/>
    <x v="21"/>
    <x v="32"/>
    <x v="796"/>
    <x v="50"/>
    <x v="30"/>
    <x v="21"/>
    <x v="263"/>
    <x v="7"/>
  </r>
  <r>
    <x v="2700"/>
    <x v="30"/>
    <x v="3"/>
    <x v="0"/>
    <x v="589"/>
    <x v="283"/>
    <x v="0"/>
    <x v="21"/>
    <x v="0"/>
    <x v="0"/>
    <x v="1867"/>
    <x v="79"/>
    <x v="127"/>
    <x v="677"/>
    <x v="16"/>
    <x v="21"/>
    <x v="15"/>
    <x v="852"/>
    <x v="27"/>
    <x v="30"/>
    <x v="62"/>
    <x v="283"/>
    <x v="12"/>
  </r>
  <r>
    <x v="3988"/>
    <x v="30"/>
    <x v="3"/>
    <x v="0"/>
    <x v="589"/>
    <x v="283"/>
    <x v="0"/>
    <x v="22"/>
    <x v="0"/>
    <x v="0"/>
    <x v="771"/>
    <x v="259"/>
    <x v="311"/>
    <x v="677"/>
    <x v="34"/>
    <x v="21"/>
    <x v="39"/>
    <x v="1375"/>
    <x v="0"/>
    <x v="30"/>
    <x v="64"/>
    <x v="415"/>
    <x v="14"/>
  </r>
  <r>
    <x v="2701"/>
    <x v="30"/>
    <x v="3"/>
    <x v="0"/>
    <x v="589"/>
    <x v="283"/>
    <x v="0"/>
    <x v="21"/>
    <x v="0"/>
    <x v="0"/>
    <x v="1869"/>
    <x v="584"/>
    <x v="630"/>
    <x v="677"/>
    <x v="16"/>
    <x v="21"/>
    <x v="15"/>
    <x v="852"/>
    <x v="27"/>
    <x v="30"/>
    <x v="62"/>
    <x v="283"/>
    <x v="12"/>
  </r>
  <r>
    <x v="2922"/>
    <x v="30"/>
    <x v="3"/>
    <x v="0"/>
    <x v="610"/>
    <x v="144"/>
    <x v="2"/>
    <x v="22"/>
    <x v="0"/>
    <x v="0"/>
    <x v="3322"/>
    <x v="361"/>
    <x v="378"/>
    <x v="549"/>
    <x v="34"/>
    <x v="21"/>
    <x v="37"/>
    <x v="1229"/>
    <x v="0"/>
    <x v="30"/>
    <x v="42"/>
    <x v="368"/>
    <x v="14"/>
  </r>
  <r>
    <x v="3983"/>
    <x v="30"/>
    <x v="3"/>
    <x v="0"/>
    <x v="651"/>
    <x v="145"/>
    <x v="2"/>
    <x v="22"/>
    <x v="0"/>
    <x v="0"/>
    <x v="1851"/>
    <x v="65"/>
    <x v="85"/>
    <x v="521"/>
    <x v="30"/>
    <x v="21"/>
    <x v="37"/>
    <x v="1207"/>
    <x v="62"/>
    <x v="30"/>
    <x v="46"/>
    <x v="373"/>
    <x v="12"/>
  </r>
  <r>
    <x v="2699"/>
    <x v="30"/>
    <x v="3"/>
    <x v="0"/>
    <x v="688"/>
    <x v="284"/>
    <x v="5"/>
    <x v="4"/>
    <x v="0"/>
    <x v="0"/>
    <x v="1864"/>
    <x v="317"/>
    <x v="337"/>
    <x v="511"/>
    <x v="29"/>
    <x v="21"/>
    <x v="6"/>
    <x v="442"/>
    <x v="39"/>
    <x v="30"/>
    <x v="42"/>
    <x v="163"/>
    <x v="12"/>
  </r>
  <r>
    <x v="2906"/>
    <x v="30"/>
    <x v="3"/>
    <x v="0"/>
    <x v="688"/>
    <x v="284"/>
    <x v="4"/>
    <x v="22"/>
    <x v="0"/>
    <x v="0"/>
    <x v="3319"/>
    <x v="317"/>
    <x v="337"/>
    <x v="511"/>
    <x v="29"/>
    <x v="21"/>
    <x v="4"/>
    <x v="340"/>
    <x v="32"/>
    <x v="30"/>
    <x v="42"/>
    <x v="135"/>
    <x v="12"/>
  </r>
  <r>
    <x v="3965"/>
    <x v="30"/>
    <x v="3"/>
    <x v="0"/>
    <x v="689"/>
    <x v="301"/>
    <x v="1"/>
    <x v="22"/>
    <x v="0"/>
    <x v="0"/>
    <x v="2138"/>
    <x v="39"/>
    <x v="70"/>
    <x v="615"/>
    <x v="34"/>
    <x v="21"/>
    <x v="16"/>
    <x v="777"/>
    <x v="0"/>
    <x v="30"/>
    <x v="54"/>
    <x v="271"/>
    <x v="14"/>
  </r>
  <r>
    <x v="3966"/>
    <x v="30"/>
    <x v="3"/>
    <x v="0"/>
    <x v="689"/>
    <x v="301"/>
    <x v="1"/>
    <x v="22"/>
    <x v="0"/>
    <x v="0"/>
    <x v="3434"/>
    <x v="93"/>
    <x v="116"/>
    <x v="615"/>
    <x v="31"/>
    <x v="21"/>
    <x v="16"/>
    <x v="777"/>
    <x v="49"/>
    <x v="30"/>
    <x v="50"/>
    <x v="255"/>
    <x v="12"/>
  </r>
  <r>
    <x v="3985"/>
    <x v="30"/>
    <x v="3"/>
    <x v="0"/>
    <x v="689"/>
    <x v="301"/>
    <x v="0"/>
    <x v="22"/>
    <x v="0"/>
    <x v="0"/>
    <x v="774"/>
    <x v="156"/>
    <x v="186"/>
    <x v="615"/>
    <x v="16"/>
    <x v="21"/>
    <x v="39"/>
    <x v="1329"/>
    <x v="51"/>
    <x v="30"/>
    <x v="54"/>
    <x v="404"/>
    <x v="12"/>
  </r>
  <r>
    <x v="3659"/>
    <x v="30"/>
    <x v="3"/>
    <x v="0"/>
    <x v="689"/>
    <x v="301"/>
    <x v="0"/>
    <x v="21"/>
    <x v="0"/>
    <x v="0"/>
    <x v="1383"/>
    <x v="277"/>
    <x v="304"/>
    <x v="615"/>
    <x v="16"/>
    <x v="21"/>
    <x v="15"/>
    <x v="725"/>
    <x v="27"/>
    <x v="30"/>
    <x v="50"/>
    <x v="236"/>
    <x v="12"/>
  </r>
  <r>
    <x v="3888"/>
    <x v="30"/>
    <x v="3"/>
    <x v="0"/>
    <x v="689"/>
    <x v="301"/>
    <x v="1"/>
    <x v="22"/>
    <x v="0"/>
    <x v="0"/>
    <x v="2140"/>
    <x v="314"/>
    <x v="349"/>
    <x v="615"/>
    <x v="31"/>
    <x v="21"/>
    <x v="16"/>
    <x v="777"/>
    <x v="49"/>
    <x v="30"/>
    <x v="54"/>
    <x v="271"/>
    <x v="12"/>
  </r>
  <r>
    <x v="3987"/>
    <x v="30"/>
    <x v="3"/>
    <x v="0"/>
    <x v="689"/>
    <x v="301"/>
    <x v="5"/>
    <x v="19"/>
    <x v="0"/>
    <x v="0"/>
    <x v="3304"/>
    <x v="403"/>
    <x v="426"/>
    <x v="615"/>
    <x v="31"/>
    <x v="21"/>
    <x v="32"/>
    <x v="1190"/>
    <x v="60"/>
    <x v="30"/>
    <x v="50"/>
    <x v="359"/>
    <x v="12"/>
  </r>
  <r>
    <x v="3986"/>
    <x v="30"/>
    <x v="3"/>
    <x v="0"/>
    <x v="689"/>
    <x v="301"/>
    <x v="0"/>
    <x v="22"/>
    <x v="0"/>
    <x v="0"/>
    <x v="4058"/>
    <x v="421"/>
    <x v="452"/>
    <x v="615"/>
    <x v="16"/>
    <x v="21"/>
    <x v="39"/>
    <x v="1329"/>
    <x v="51"/>
    <x v="30"/>
    <x v="54"/>
    <x v="404"/>
    <x v="12"/>
  </r>
  <r>
    <x v="3876"/>
    <x v="30"/>
    <x v="3"/>
    <x v="0"/>
    <x v="689"/>
    <x v="301"/>
    <x v="0"/>
    <x v="22"/>
    <x v="0"/>
    <x v="0"/>
    <x v="775"/>
    <x v="589"/>
    <x v="618"/>
    <x v="615"/>
    <x v="16"/>
    <x v="21"/>
    <x v="39"/>
    <x v="1329"/>
    <x v="51"/>
    <x v="30"/>
    <x v="50"/>
    <x v="396"/>
    <x v="12"/>
  </r>
  <r>
    <x v="3984"/>
    <x v="30"/>
    <x v="3"/>
    <x v="0"/>
    <x v="690"/>
    <x v="303"/>
    <x v="2"/>
    <x v="22"/>
    <x v="0"/>
    <x v="0"/>
    <x v="1852"/>
    <x v="109"/>
    <x v="132"/>
    <x v="629"/>
    <x v="33"/>
    <x v="21"/>
    <x v="37"/>
    <x v="1301"/>
    <x v="63"/>
    <x v="30"/>
    <x v="51"/>
    <x v="382"/>
    <x v="12"/>
  </r>
  <r>
    <x v="2905"/>
    <x v="31"/>
    <x v="6"/>
    <x v="0"/>
    <x v="289"/>
    <x v="298"/>
    <x v="5"/>
    <x v="19"/>
    <x v="0"/>
    <x v="0"/>
    <x v="3318"/>
    <x v="376"/>
    <x v="382"/>
    <x v="360"/>
    <x v="34"/>
    <x v="21"/>
    <x v="32"/>
    <x v="908"/>
    <x v="0"/>
    <x v="30"/>
    <x v="30"/>
    <x v="302"/>
    <x v="14"/>
  </r>
  <r>
    <x v="836"/>
    <x v="31"/>
    <x v="6"/>
    <x v="0"/>
    <x v="297"/>
    <x v="295"/>
    <x v="2"/>
    <x v="22"/>
    <x v="0"/>
    <x v="0"/>
    <x v="1856"/>
    <x v="494"/>
    <x v="496"/>
    <x v="305"/>
    <x v="34"/>
    <x v="21"/>
    <x v="37"/>
    <x v="985"/>
    <x v="0"/>
    <x v="30"/>
    <x v="26"/>
    <x v="319"/>
    <x v="14"/>
  </r>
  <r>
    <x v="837"/>
    <x v="31"/>
    <x v="6"/>
    <x v="0"/>
    <x v="297"/>
    <x v="295"/>
    <x v="1"/>
    <x v="22"/>
    <x v="0"/>
    <x v="0"/>
    <x v="2150"/>
    <x v="510"/>
    <x v="511"/>
    <x v="305"/>
    <x v="34"/>
    <x v="21"/>
    <x v="16"/>
    <x v="481"/>
    <x v="0"/>
    <x v="30"/>
    <x v="26"/>
    <x v="177"/>
    <x v="14"/>
  </r>
  <r>
    <x v="2513"/>
    <x v="31"/>
    <x v="6"/>
    <x v="0"/>
    <x v="308"/>
    <x v="299"/>
    <x v="2"/>
    <x v="22"/>
    <x v="0"/>
    <x v="0"/>
    <x v="765"/>
    <x v="144"/>
    <x v="144"/>
    <x v="316"/>
    <x v="34"/>
    <x v="21"/>
    <x v="37"/>
    <x v="998"/>
    <x v="0"/>
    <x v="30"/>
    <x v="26"/>
    <x v="319"/>
    <x v="14"/>
  </r>
  <r>
    <x v="3285"/>
    <x v="31"/>
    <x v="6"/>
    <x v="0"/>
    <x v="308"/>
    <x v="299"/>
    <x v="1"/>
    <x v="21"/>
    <x v="0"/>
    <x v="0"/>
    <x v="3672"/>
    <x v="148"/>
    <x v="147"/>
    <x v="316"/>
    <x v="34"/>
    <x v="21"/>
    <x v="2"/>
    <x v="94"/>
    <x v="0"/>
    <x v="30"/>
    <x v="26"/>
    <x v="45"/>
    <x v="14"/>
  </r>
  <r>
    <x v="3887"/>
    <x v="31"/>
    <x v="6"/>
    <x v="0"/>
    <x v="308"/>
    <x v="299"/>
    <x v="1"/>
    <x v="22"/>
    <x v="0"/>
    <x v="0"/>
    <x v="3344"/>
    <x v="156"/>
    <x v="157"/>
    <x v="316"/>
    <x v="34"/>
    <x v="21"/>
    <x v="16"/>
    <x v="494"/>
    <x v="0"/>
    <x v="30"/>
    <x v="26"/>
    <x v="177"/>
    <x v="14"/>
  </r>
  <r>
    <x v="835"/>
    <x v="31"/>
    <x v="6"/>
    <x v="0"/>
    <x v="308"/>
    <x v="299"/>
    <x v="1"/>
    <x v="22"/>
    <x v="0"/>
    <x v="0"/>
    <x v="2225"/>
    <x v="227"/>
    <x v="231"/>
    <x v="316"/>
    <x v="34"/>
    <x v="21"/>
    <x v="16"/>
    <x v="494"/>
    <x v="0"/>
    <x v="30"/>
    <x v="26"/>
    <x v="177"/>
    <x v="14"/>
  </r>
  <r>
    <x v="829"/>
    <x v="31"/>
    <x v="6"/>
    <x v="0"/>
    <x v="308"/>
    <x v="299"/>
    <x v="2"/>
    <x v="22"/>
    <x v="0"/>
    <x v="0"/>
    <x v="766"/>
    <x v="242"/>
    <x v="245"/>
    <x v="316"/>
    <x v="34"/>
    <x v="21"/>
    <x v="37"/>
    <x v="998"/>
    <x v="0"/>
    <x v="30"/>
    <x v="26"/>
    <x v="319"/>
    <x v="14"/>
  </r>
  <r>
    <x v="830"/>
    <x v="31"/>
    <x v="6"/>
    <x v="0"/>
    <x v="308"/>
    <x v="299"/>
    <x v="0"/>
    <x v="22"/>
    <x v="0"/>
    <x v="0"/>
    <x v="767"/>
    <x v="303"/>
    <x v="308"/>
    <x v="316"/>
    <x v="34"/>
    <x v="21"/>
    <x v="39"/>
    <x v="1117"/>
    <x v="0"/>
    <x v="30"/>
    <x v="26"/>
    <x v="348"/>
    <x v="14"/>
  </r>
  <r>
    <x v="3301"/>
    <x v="31"/>
    <x v="6"/>
    <x v="0"/>
    <x v="308"/>
    <x v="299"/>
    <x v="1"/>
    <x v="21"/>
    <x v="0"/>
    <x v="0"/>
    <x v="3689"/>
    <x v="385"/>
    <x v="386"/>
    <x v="316"/>
    <x v="34"/>
    <x v="21"/>
    <x v="2"/>
    <x v="94"/>
    <x v="0"/>
    <x v="30"/>
    <x v="26"/>
    <x v="45"/>
    <x v="14"/>
  </r>
  <r>
    <x v="3061"/>
    <x v="31"/>
    <x v="6"/>
    <x v="0"/>
    <x v="308"/>
    <x v="299"/>
    <x v="1"/>
    <x v="22"/>
    <x v="0"/>
    <x v="0"/>
    <x v="3453"/>
    <x v="395"/>
    <x v="398"/>
    <x v="316"/>
    <x v="34"/>
    <x v="21"/>
    <x v="16"/>
    <x v="494"/>
    <x v="0"/>
    <x v="30"/>
    <x v="26"/>
    <x v="177"/>
    <x v="14"/>
  </r>
  <r>
    <x v="2852"/>
    <x v="31"/>
    <x v="6"/>
    <x v="0"/>
    <x v="308"/>
    <x v="299"/>
    <x v="5"/>
    <x v="4"/>
    <x v="0"/>
    <x v="0"/>
    <x v="768"/>
    <x v="399"/>
    <x v="402"/>
    <x v="316"/>
    <x v="34"/>
    <x v="21"/>
    <x v="6"/>
    <x v="266"/>
    <x v="0"/>
    <x v="30"/>
    <x v="26"/>
    <x v="113"/>
    <x v="14"/>
  </r>
  <r>
    <x v="2900"/>
    <x v="31"/>
    <x v="6"/>
    <x v="0"/>
    <x v="308"/>
    <x v="299"/>
    <x v="4"/>
    <x v="22"/>
    <x v="0"/>
    <x v="0"/>
    <x v="3315"/>
    <x v="399"/>
    <x v="402"/>
    <x v="316"/>
    <x v="34"/>
    <x v="21"/>
    <x v="4"/>
    <x v="210"/>
    <x v="0"/>
    <x v="30"/>
    <x v="26"/>
    <x v="91"/>
    <x v="14"/>
  </r>
  <r>
    <x v="834"/>
    <x v="31"/>
    <x v="6"/>
    <x v="0"/>
    <x v="308"/>
    <x v="299"/>
    <x v="1"/>
    <x v="22"/>
    <x v="0"/>
    <x v="0"/>
    <x v="2173"/>
    <x v="558"/>
    <x v="559"/>
    <x v="316"/>
    <x v="34"/>
    <x v="21"/>
    <x v="16"/>
    <x v="494"/>
    <x v="0"/>
    <x v="30"/>
    <x v="26"/>
    <x v="177"/>
    <x v="14"/>
  </r>
  <r>
    <x v="3051"/>
    <x v="31"/>
    <x v="6"/>
    <x v="0"/>
    <x v="413"/>
    <x v="286"/>
    <x v="1"/>
    <x v="22"/>
    <x v="0"/>
    <x v="0"/>
    <x v="3445"/>
    <x v="253"/>
    <x v="293"/>
    <x v="659"/>
    <x v="34"/>
    <x v="21"/>
    <x v="16"/>
    <x v="859"/>
    <x v="0"/>
    <x v="30"/>
    <x v="58"/>
    <x v="288"/>
    <x v="14"/>
  </r>
  <r>
    <x v="839"/>
    <x v="31"/>
    <x v="6"/>
    <x v="0"/>
    <x v="691"/>
    <x v="159"/>
    <x v="0"/>
    <x v="22"/>
    <x v="0"/>
    <x v="1"/>
    <x v="2327"/>
    <x v="567"/>
    <x v="556"/>
    <x v="222"/>
    <x v="34"/>
    <x v="8"/>
    <x v="39"/>
    <x v="997"/>
    <x v="0"/>
    <x v="21"/>
    <x v="11"/>
    <x v="269"/>
    <x v="14"/>
  </r>
  <r>
    <x v="840"/>
    <x v="31"/>
    <x v="6"/>
    <x v="0"/>
    <x v="700"/>
    <x v="285"/>
    <x v="0"/>
    <x v="6"/>
    <x v="0"/>
    <x v="1"/>
    <x v="2340"/>
    <x v="391"/>
    <x v="408"/>
    <x v="562"/>
    <x v="34"/>
    <x v="17"/>
    <x v="22"/>
    <x v="888"/>
    <x v="0"/>
    <x v="15"/>
    <x v="42"/>
    <x v="279"/>
    <x v="14"/>
  </r>
  <r>
    <x v="1595"/>
    <x v="32"/>
    <x v="3"/>
    <x v="0"/>
    <x v="231"/>
    <x v="444"/>
    <x v="0"/>
    <x v="21"/>
    <x v="0"/>
    <x v="0"/>
    <x v="1385"/>
    <x v="340"/>
    <x v="362"/>
    <x v="578"/>
    <x v="34"/>
    <x v="21"/>
    <x v="15"/>
    <x v="689"/>
    <x v="0"/>
    <x v="30"/>
    <x v="46"/>
    <x v="226"/>
    <x v="14"/>
  </r>
  <r>
    <x v="3971"/>
    <x v="32"/>
    <x v="3"/>
    <x v="0"/>
    <x v="231"/>
    <x v="444"/>
    <x v="2"/>
    <x v="22"/>
    <x v="0"/>
    <x v="0"/>
    <x v="731"/>
    <x v="399"/>
    <x v="426"/>
    <x v="578"/>
    <x v="34"/>
    <x v="21"/>
    <x v="37"/>
    <x v="1263"/>
    <x v="0"/>
    <x v="30"/>
    <x v="52"/>
    <x v="385"/>
    <x v="14"/>
  </r>
  <r>
    <x v="3415"/>
    <x v="32"/>
    <x v="3"/>
    <x v="0"/>
    <x v="231"/>
    <x v="444"/>
    <x v="1"/>
    <x v="22"/>
    <x v="0"/>
    <x v="0"/>
    <x v="3806"/>
    <x v="403"/>
    <x v="430"/>
    <x v="578"/>
    <x v="34"/>
    <x v="21"/>
    <x v="16"/>
    <x v="749"/>
    <x v="0"/>
    <x v="30"/>
    <x v="52"/>
    <x v="265"/>
    <x v="14"/>
  </r>
  <r>
    <x v="1598"/>
    <x v="32"/>
    <x v="3"/>
    <x v="0"/>
    <x v="231"/>
    <x v="444"/>
    <x v="0"/>
    <x v="21"/>
    <x v="0"/>
    <x v="0"/>
    <x v="1386"/>
    <x v="522"/>
    <x v="537"/>
    <x v="578"/>
    <x v="34"/>
    <x v="21"/>
    <x v="15"/>
    <x v="689"/>
    <x v="0"/>
    <x v="30"/>
    <x v="42"/>
    <x v="215"/>
    <x v="14"/>
  </r>
  <r>
    <x v="1593"/>
    <x v="32"/>
    <x v="3"/>
    <x v="0"/>
    <x v="232"/>
    <x v="441"/>
    <x v="0"/>
    <x v="22"/>
    <x v="0"/>
    <x v="0"/>
    <x v="732"/>
    <x v="604"/>
    <x v="630"/>
    <x v="570"/>
    <x v="34"/>
    <x v="21"/>
    <x v="39"/>
    <x v="1312"/>
    <x v="0"/>
    <x v="30"/>
    <x v="50"/>
    <x v="396"/>
    <x v="14"/>
  </r>
  <r>
    <x v="2937"/>
    <x v="32"/>
    <x v="3"/>
    <x v="0"/>
    <x v="442"/>
    <x v="442"/>
    <x v="0"/>
    <x v="22"/>
    <x v="0"/>
    <x v="0"/>
    <x v="729"/>
    <x v="93"/>
    <x v="105"/>
    <x v="558"/>
    <x v="6"/>
    <x v="21"/>
    <x v="39"/>
    <x v="1308"/>
    <x v="42"/>
    <x v="30"/>
    <x v="38"/>
    <x v="376"/>
    <x v="5"/>
  </r>
  <r>
    <x v="2939"/>
    <x v="32"/>
    <x v="3"/>
    <x v="0"/>
    <x v="443"/>
    <x v="594"/>
    <x v="0"/>
    <x v="22"/>
    <x v="0"/>
    <x v="0"/>
    <x v="3325"/>
    <x v="160"/>
    <x v="169"/>
    <x v="450"/>
    <x v="8"/>
    <x v="21"/>
    <x v="39"/>
    <x v="1232"/>
    <x v="45"/>
    <x v="30"/>
    <x v="35"/>
    <x v="369"/>
    <x v="5"/>
  </r>
  <r>
    <x v="2938"/>
    <x v="32"/>
    <x v="3"/>
    <x v="0"/>
    <x v="443"/>
    <x v="594"/>
    <x v="0"/>
    <x v="22"/>
    <x v="0"/>
    <x v="0"/>
    <x v="730"/>
    <x v="195"/>
    <x v="205"/>
    <x v="450"/>
    <x v="8"/>
    <x v="21"/>
    <x v="39"/>
    <x v="1232"/>
    <x v="45"/>
    <x v="30"/>
    <x v="35"/>
    <x v="369"/>
    <x v="5"/>
  </r>
  <r>
    <x v="2940"/>
    <x v="32"/>
    <x v="3"/>
    <x v="0"/>
    <x v="443"/>
    <x v="594"/>
    <x v="0"/>
    <x v="22"/>
    <x v="0"/>
    <x v="0"/>
    <x v="3326"/>
    <x v="231"/>
    <x v="241"/>
    <x v="450"/>
    <x v="8"/>
    <x v="21"/>
    <x v="39"/>
    <x v="1232"/>
    <x v="45"/>
    <x v="30"/>
    <x v="35"/>
    <x v="369"/>
    <x v="5"/>
  </r>
  <r>
    <x v="2941"/>
    <x v="32"/>
    <x v="3"/>
    <x v="0"/>
    <x v="446"/>
    <x v="593"/>
    <x v="0"/>
    <x v="22"/>
    <x v="0"/>
    <x v="0"/>
    <x v="733"/>
    <x v="292"/>
    <x v="311"/>
    <x v="485"/>
    <x v="1"/>
    <x v="21"/>
    <x v="39"/>
    <x v="1253"/>
    <x v="16"/>
    <x v="30"/>
    <x v="42"/>
    <x v="383"/>
    <x v="5"/>
  </r>
  <r>
    <x v="1594"/>
    <x v="32"/>
    <x v="3"/>
    <x v="0"/>
    <x v="481"/>
    <x v="533"/>
    <x v="0"/>
    <x v="22"/>
    <x v="0"/>
    <x v="0"/>
    <x v="741"/>
    <x v="46"/>
    <x v="70"/>
    <x v="582"/>
    <x v="34"/>
    <x v="21"/>
    <x v="39"/>
    <x v="1316"/>
    <x v="0"/>
    <x v="30"/>
    <x v="50"/>
    <x v="396"/>
    <x v="14"/>
  </r>
  <r>
    <x v="1597"/>
    <x v="32"/>
    <x v="3"/>
    <x v="0"/>
    <x v="585"/>
    <x v="443"/>
    <x v="1"/>
    <x v="22"/>
    <x v="0"/>
    <x v="0"/>
    <x v="734"/>
    <x v="347"/>
    <x v="382"/>
    <x v="608"/>
    <x v="6"/>
    <x v="21"/>
    <x v="16"/>
    <x v="773"/>
    <x v="15"/>
    <x v="30"/>
    <x v="54"/>
    <x v="271"/>
    <x v="5"/>
  </r>
  <r>
    <x v="3972"/>
    <x v="32"/>
    <x v="3"/>
    <x v="0"/>
    <x v="585"/>
    <x v="443"/>
    <x v="2"/>
    <x v="22"/>
    <x v="0"/>
    <x v="0"/>
    <x v="4051"/>
    <x v="347"/>
    <x v="378"/>
    <x v="608"/>
    <x v="6"/>
    <x v="21"/>
    <x v="37"/>
    <x v="1280"/>
    <x v="36"/>
    <x v="30"/>
    <x v="52"/>
    <x v="385"/>
    <x v="5"/>
  </r>
  <r>
    <x v="1596"/>
    <x v="32"/>
    <x v="3"/>
    <x v="0"/>
    <x v="586"/>
    <x v="439"/>
    <x v="2"/>
    <x v="22"/>
    <x v="0"/>
    <x v="0"/>
    <x v="1823"/>
    <x v="548"/>
    <x v="569"/>
    <x v="624"/>
    <x v="8"/>
    <x v="21"/>
    <x v="37"/>
    <x v="1291"/>
    <x v="40"/>
    <x v="30"/>
    <x v="50"/>
    <x v="379"/>
    <x v="5"/>
  </r>
  <r>
    <x v="3414"/>
    <x v="32"/>
    <x v="3"/>
    <x v="0"/>
    <x v="586"/>
    <x v="439"/>
    <x v="1"/>
    <x v="22"/>
    <x v="0"/>
    <x v="0"/>
    <x v="3805"/>
    <x v="558"/>
    <x v="590"/>
    <x v="624"/>
    <x v="8"/>
    <x v="21"/>
    <x v="16"/>
    <x v="790"/>
    <x v="19"/>
    <x v="30"/>
    <x v="54"/>
    <x v="271"/>
    <x v="5"/>
  </r>
  <r>
    <x v="922"/>
    <x v="33"/>
    <x v="3"/>
    <x v="0"/>
    <x v="244"/>
    <x v="555"/>
    <x v="1"/>
    <x v="22"/>
    <x v="0"/>
    <x v="0"/>
    <x v="742"/>
    <x v="96"/>
    <x v="95"/>
    <x v="349"/>
    <x v="34"/>
    <x v="21"/>
    <x v="16"/>
    <x v="527"/>
    <x v="0"/>
    <x v="30"/>
    <x v="26"/>
    <x v="177"/>
    <x v="14"/>
  </r>
  <r>
    <x v="3974"/>
    <x v="33"/>
    <x v="3"/>
    <x v="0"/>
    <x v="658"/>
    <x v="556"/>
    <x v="2"/>
    <x v="22"/>
    <x v="0"/>
    <x v="0"/>
    <x v="3839"/>
    <x v="151"/>
    <x v="152"/>
    <x v="318"/>
    <x v="34"/>
    <x v="21"/>
    <x v="37"/>
    <x v="1002"/>
    <x v="0"/>
    <x v="30"/>
    <x v="26"/>
    <x v="319"/>
    <x v="14"/>
  </r>
  <r>
    <x v="1592"/>
    <x v="34"/>
    <x v="3"/>
    <x v="1"/>
    <x v="233"/>
    <x v="550"/>
    <x v="5"/>
    <x v="0"/>
    <x v="0"/>
    <x v="0"/>
    <x v="1815"/>
    <x v="490"/>
    <x v="524"/>
    <x v="637"/>
    <x v="34"/>
    <x v="21"/>
    <x v="5"/>
    <x v="560"/>
    <x v="0"/>
    <x v="30"/>
    <x v="58"/>
    <x v="210"/>
    <x v="14"/>
  </r>
  <r>
    <x v="4033"/>
    <x v="34"/>
    <x v="3"/>
    <x v="1"/>
    <x v="234"/>
    <x v="532"/>
    <x v="0"/>
    <x v="22"/>
    <x v="0"/>
    <x v="0"/>
    <x v="735"/>
    <x v="319"/>
    <x v="352"/>
    <x v="630"/>
    <x v="34"/>
    <x v="21"/>
    <x v="39"/>
    <x v="1335"/>
    <x v="0"/>
    <x v="30"/>
    <x v="52"/>
    <x v="401"/>
    <x v="14"/>
  </r>
  <r>
    <x v="1589"/>
    <x v="34"/>
    <x v="3"/>
    <x v="1"/>
    <x v="234"/>
    <x v="532"/>
    <x v="1"/>
    <x v="22"/>
    <x v="0"/>
    <x v="0"/>
    <x v="736"/>
    <x v="548"/>
    <x v="574"/>
    <x v="630"/>
    <x v="34"/>
    <x v="21"/>
    <x v="16"/>
    <x v="805"/>
    <x v="0"/>
    <x v="30"/>
    <x v="52"/>
    <x v="265"/>
    <x v="14"/>
  </r>
  <r>
    <x v="1591"/>
    <x v="34"/>
    <x v="3"/>
    <x v="1"/>
    <x v="235"/>
    <x v="531"/>
    <x v="2"/>
    <x v="22"/>
    <x v="0"/>
    <x v="0"/>
    <x v="1801"/>
    <x v="518"/>
    <x v="556"/>
    <x v="638"/>
    <x v="34"/>
    <x v="21"/>
    <x v="37"/>
    <x v="1309"/>
    <x v="0"/>
    <x v="30"/>
    <x v="60"/>
    <x v="402"/>
    <x v="14"/>
  </r>
  <r>
    <x v="3416"/>
    <x v="34"/>
    <x v="3"/>
    <x v="2"/>
    <x v="242"/>
    <x v="552"/>
    <x v="1"/>
    <x v="22"/>
    <x v="0"/>
    <x v="0"/>
    <x v="3808"/>
    <x v="452"/>
    <x v="464"/>
    <x v="483"/>
    <x v="6"/>
    <x v="21"/>
    <x v="16"/>
    <x v="638"/>
    <x v="15"/>
    <x v="30"/>
    <x v="38"/>
    <x v="220"/>
    <x v="5"/>
  </r>
  <r>
    <x v="4038"/>
    <x v="34"/>
    <x v="3"/>
    <x v="2"/>
    <x v="242"/>
    <x v="552"/>
    <x v="2"/>
    <x v="22"/>
    <x v="0"/>
    <x v="0"/>
    <x v="1810"/>
    <x v="487"/>
    <x v="499"/>
    <x v="483"/>
    <x v="6"/>
    <x v="21"/>
    <x v="37"/>
    <x v="1164"/>
    <x v="36"/>
    <x v="30"/>
    <x v="38"/>
    <x v="362"/>
    <x v="5"/>
  </r>
  <r>
    <x v="4035"/>
    <x v="34"/>
    <x v="3"/>
    <x v="1"/>
    <x v="243"/>
    <x v="551"/>
    <x v="0"/>
    <x v="22"/>
    <x v="0"/>
    <x v="0"/>
    <x v="738"/>
    <x v="395"/>
    <x v="402"/>
    <x v="355"/>
    <x v="34"/>
    <x v="21"/>
    <x v="39"/>
    <x v="1156"/>
    <x v="0"/>
    <x v="30"/>
    <x v="30"/>
    <x v="361"/>
    <x v="14"/>
  </r>
  <r>
    <x v="4036"/>
    <x v="34"/>
    <x v="3"/>
    <x v="1"/>
    <x v="243"/>
    <x v="551"/>
    <x v="2"/>
    <x v="22"/>
    <x v="0"/>
    <x v="0"/>
    <x v="1808"/>
    <x v="435"/>
    <x v="441"/>
    <x v="355"/>
    <x v="34"/>
    <x v="21"/>
    <x v="37"/>
    <x v="1060"/>
    <x v="0"/>
    <x v="30"/>
    <x v="30"/>
    <x v="337"/>
    <x v="14"/>
  </r>
  <r>
    <x v="4032"/>
    <x v="34"/>
    <x v="3"/>
    <x v="2"/>
    <x v="245"/>
    <x v="660"/>
    <x v="0"/>
    <x v="22"/>
    <x v="0"/>
    <x v="0"/>
    <x v="4090"/>
    <x v="52"/>
    <x v="61"/>
    <x v="368"/>
    <x v="34"/>
    <x v="21"/>
    <x v="39"/>
    <x v="1166"/>
    <x v="0"/>
    <x v="30"/>
    <x v="35"/>
    <x v="369"/>
    <x v="14"/>
  </r>
  <r>
    <x v="3492"/>
    <x v="34"/>
    <x v="3"/>
    <x v="2"/>
    <x v="245"/>
    <x v="660"/>
    <x v="2"/>
    <x v="22"/>
    <x v="0"/>
    <x v="0"/>
    <x v="740"/>
    <x v="109"/>
    <x v="116"/>
    <x v="368"/>
    <x v="34"/>
    <x v="21"/>
    <x v="37"/>
    <x v="1070"/>
    <x v="0"/>
    <x v="30"/>
    <x v="35"/>
    <x v="352"/>
    <x v="14"/>
  </r>
  <r>
    <x v="3413"/>
    <x v="34"/>
    <x v="3"/>
    <x v="2"/>
    <x v="246"/>
    <x v="664"/>
    <x v="1"/>
    <x v="22"/>
    <x v="0"/>
    <x v="0"/>
    <x v="3804"/>
    <x v="144"/>
    <x v="175"/>
    <x v="632"/>
    <x v="34"/>
    <x v="21"/>
    <x v="16"/>
    <x v="811"/>
    <x v="0"/>
    <x v="30"/>
    <x v="54"/>
    <x v="271"/>
    <x v="14"/>
  </r>
  <r>
    <x v="1590"/>
    <x v="34"/>
    <x v="3"/>
    <x v="2"/>
    <x v="246"/>
    <x v="664"/>
    <x v="1"/>
    <x v="22"/>
    <x v="0"/>
    <x v="0"/>
    <x v="739"/>
    <x v="589"/>
    <x v="621"/>
    <x v="632"/>
    <x v="34"/>
    <x v="21"/>
    <x v="16"/>
    <x v="811"/>
    <x v="0"/>
    <x v="30"/>
    <x v="52"/>
    <x v="265"/>
    <x v="14"/>
  </r>
  <r>
    <x v="4057"/>
    <x v="34"/>
    <x v="3"/>
    <x v="2"/>
    <x v="247"/>
    <x v="662"/>
    <x v="1"/>
    <x v="22"/>
    <x v="0"/>
    <x v="0"/>
    <x v="3807"/>
    <x v="421"/>
    <x v="430"/>
    <x v="367"/>
    <x v="34"/>
    <x v="21"/>
    <x v="16"/>
    <x v="539"/>
    <x v="0"/>
    <x v="30"/>
    <x v="35"/>
    <x v="209"/>
    <x v="14"/>
  </r>
  <r>
    <x v="4037"/>
    <x v="34"/>
    <x v="3"/>
    <x v="2"/>
    <x v="247"/>
    <x v="662"/>
    <x v="2"/>
    <x v="22"/>
    <x v="0"/>
    <x v="0"/>
    <x v="1809"/>
    <x v="458"/>
    <x v="467"/>
    <x v="367"/>
    <x v="34"/>
    <x v="21"/>
    <x v="37"/>
    <x v="1069"/>
    <x v="0"/>
    <x v="30"/>
    <x v="35"/>
    <x v="352"/>
    <x v="14"/>
  </r>
  <r>
    <x v="4031"/>
    <x v="34"/>
    <x v="3"/>
    <x v="1"/>
    <x v="587"/>
    <x v="554"/>
    <x v="0"/>
    <x v="22"/>
    <x v="0"/>
    <x v="0"/>
    <x v="737"/>
    <x v="35"/>
    <x v="35"/>
    <x v="242"/>
    <x v="34"/>
    <x v="21"/>
    <x v="39"/>
    <x v="1024"/>
    <x v="0"/>
    <x v="30"/>
    <x v="21"/>
    <x v="326"/>
    <x v="14"/>
  </r>
  <r>
    <x v="3491"/>
    <x v="34"/>
    <x v="3"/>
    <x v="1"/>
    <x v="587"/>
    <x v="554"/>
    <x v="2"/>
    <x v="22"/>
    <x v="0"/>
    <x v="0"/>
    <x v="3838"/>
    <x v="88"/>
    <x v="85"/>
    <x v="242"/>
    <x v="34"/>
    <x v="21"/>
    <x v="37"/>
    <x v="892"/>
    <x v="0"/>
    <x v="30"/>
    <x v="21"/>
    <x v="298"/>
    <x v="14"/>
  </r>
  <r>
    <x v="3412"/>
    <x v="34"/>
    <x v="3"/>
    <x v="1"/>
    <x v="587"/>
    <x v="554"/>
    <x v="1"/>
    <x v="22"/>
    <x v="0"/>
    <x v="0"/>
    <x v="3803"/>
    <x v="126"/>
    <x v="124"/>
    <x v="242"/>
    <x v="34"/>
    <x v="21"/>
    <x v="16"/>
    <x v="437"/>
    <x v="0"/>
    <x v="30"/>
    <x v="21"/>
    <x v="157"/>
    <x v="14"/>
  </r>
  <r>
    <x v="4034"/>
    <x v="34"/>
    <x v="3"/>
    <x v="2"/>
    <x v="642"/>
    <x v="661"/>
    <x v="0"/>
    <x v="22"/>
    <x v="0"/>
    <x v="0"/>
    <x v="2134"/>
    <x v="371"/>
    <x v="369"/>
    <x v="250"/>
    <x v="34"/>
    <x v="21"/>
    <x v="39"/>
    <x v="1035"/>
    <x v="0"/>
    <x v="30"/>
    <x v="21"/>
    <x v="326"/>
    <x v="14"/>
  </r>
  <r>
    <x v="3973"/>
    <x v="34"/>
    <x v="3"/>
    <x v="2"/>
    <x v="657"/>
    <x v="663"/>
    <x v="2"/>
    <x v="22"/>
    <x v="0"/>
    <x v="0"/>
    <x v="1802"/>
    <x v="576"/>
    <x v="593"/>
    <x v="561"/>
    <x v="34"/>
    <x v="21"/>
    <x v="37"/>
    <x v="1243"/>
    <x v="0"/>
    <x v="30"/>
    <x v="42"/>
    <x v="368"/>
    <x v="14"/>
  </r>
  <r>
    <x v="4017"/>
    <x v="34"/>
    <x v="3"/>
    <x v="2"/>
    <x v="659"/>
    <x v="553"/>
    <x v="2"/>
    <x v="22"/>
    <x v="0"/>
    <x v="0"/>
    <x v="4052"/>
    <x v="174"/>
    <x v="173"/>
    <x v="326"/>
    <x v="34"/>
    <x v="21"/>
    <x v="37"/>
    <x v="1025"/>
    <x v="0"/>
    <x v="30"/>
    <x v="21"/>
    <x v="298"/>
    <x v="14"/>
  </r>
  <r>
    <x v="2052"/>
    <x v="36"/>
    <x v="9"/>
    <x v="1"/>
    <x v="350"/>
    <x v="101"/>
    <x v="0"/>
    <x v="22"/>
    <x v="0"/>
    <x v="0"/>
    <x v="2290"/>
    <x v="512"/>
    <x v="531"/>
    <x v="584"/>
    <x v="34"/>
    <x v="21"/>
    <x v="39"/>
    <x v="1317"/>
    <x v="0"/>
    <x v="30"/>
    <x v="48"/>
    <x v="393"/>
    <x v="14"/>
  </r>
  <r>
    <x v="1300"/>
    <x v="36"/>
    <x v="9"/>
    <x v="2"/>
    <x v="352"/>
    <x v="89"/>
    <x v="0"/>
    <x v="22"/>
    <x v="0"/>
    <x v="0"/>
    <x v="778"/>
    <x v="76"/>
    <x v="85"/>
    <x v="525"/>
    <x v="34"/>
    <x v="21"/>
    <x v="39"/>
    <x v="1281"/>
    <x v="0"/>
    <x v="30"/>
    <x v="35"/>
    <x v="369"/>
    <x v="14"/>
  </r>
  <r>
    <x v="2951"/>
    <x v="36"/>
    <x v="9"/>
    <x v="2"/>
    <x v="352"/>
    <x v="89"/>
    <x v="0"/>
    <x v="22"/>
    <x v="0"/>
    <x v="0"/>
    <x v="3324"/>
    <x v="223"/>
    <x v="235"/>
    <x v="525"/>
    <x v="34"/>
    <x v="21"/>
    <x v="39"/>
    <x v="1281"/>
    <x v="0"/>
    <x v="30"/>
    <x v="35"/>
    <x v="369"/>
    <x v="14"/>
  </r>
  <r>
    <x v="2075"/>
    <x v="36"/>
    <x v="9"/>
    <x v="2"/>
    <x v="352"/>
    <x v="89"/>
    <x v="5"/>
    <x v="19"/>
    <x v="0"/>
    <x v="0"/>
    <x v="779"/>
    <x v="391"/>
    <x v="402"/>
    <x v="525"/>
    <x v="34"/>
    <x v="21"/>
    <x v="32"/>
    <x v="1086"/>
    <x v="0"/>
    <x v="30"/>
    <x v="35"/>
    <x v="316"/>
    <x v="14"/>
  </r>
  <r>
    <x v="1881"/>
    <x v="36"/>
    <x v="9"/>
    <x v="2"/>
    <x v="352"/>
    <x v="89"/>
    <x v="0"/>
    <x v="22"/>
    <x v="0"/>
    <x v="0"/>
    <x v="780"/>
    <x v="435"/>
    <x v="446"/>
    <x v="525"/>
    <x v="34"/>
    <x v="21"/>
    <x v="39"/>
    <x v="1281"/>
    <x v="0"/>
    <x v="30"/>
    <x v="35"/>
    <x v="369"/>
    <x v="14"/>
  </r>
  <r>
    <x v="1117"/>
    <x v="36"/>
    <x v="9"/>
    <x v="2"/>
    <x v="352"/>
    <x v="89"/>
    <x v="0"/>
    <x v="22"/>
    <x v="0"/>
    <x v="0"/>
    <x v="781"/>
    <x v="626"/>
    <x v="640"/>
    <x v="525"/>
    <x v="34"/>
    <x v="21"/>
    <x v="39"/>
    <x v="1281"/>
    <x v="0"/>
    <x v="30"/>
    <x v="35"/>
    <x v="369"/>
    <x v="14"/>
  </r>
  <r>
    <x v="4100"/>
    <x v="36"/>
    <x v="9"/>
    <x v="2"/>
    <x v="353"/>
    <x v="90"/>
    <x v="0"/>
    <x v="22"/>
    <x v="0"/>
    <x v="0"/>
    <x v="782"/>
    <x v="340"/>
    <x v="341"/>
    <x v="344"/>
    <x v="34"/>
    <x v="21"/>
    <x v="39"/>
    <x v="1145"/>
    <x v="0"/>
    <x v="30"/>
    <x v="21"/>
    <x v="326"/>
    <x v="14"/>
  </r>
  <r>
    <x v="1118"/>
    <x v="36"/>
    <x v="9"/>
    <x v="2"/>
    <x v="353"/>
    <x v="90"/>
    <x v="0"/>
    <x v="22"/>
    <x v="0"/>
    <x v="0"/>
    <x v="783"/>
    <x v="551"/>
    <x v="549"/>
    <x v="344"/>
    <x v="34"/>
    <x v="21"/>
    <x v="39"/>
    <x v="1145"/>
    <x v="0"/>
    <x v="30"/>
    <x v="21"/>
    <x v="326"/>
    <x v="14"/>
  </r>
  <r>
    <x v="2942"/>
    <x v="36"/>
    <x v="9"/>
    <x v="1"/>
    <x v="380"/>
    <x v="165"/>
    <x v="0"/>
    <x v="22"/>
    <x v="0"/>
    <x v="0"/>
    <x v="873"/>
    <x v="50"/>
    <x v="49"/>
    <x v="334"/>
    <x v="34"/>
    <x v="21"/>
    <x v="39"/>
    <x v="1138"/>
    <x v="0"/>
    <x v="30"/>
    <x v="21"/>
    <x v="326"/>
    <x v="14"/>
  </r>
  <r>
    <x v="4099"/>
    <x v="36"/>
    <x v="9"/>
    <x v="1"/>
    <x v="380"/>
    <x v="165"/>
    <x v="0"/>
    <x v="22"/>
    <x v="0"/>
    <x v="0"/>
    <x v="824"/>
    <x v="319"/>
    <x v="322"/>
    <x v="334"/>
    <x v="34"/>
    <x v="21"/>
    <x v="39"/>
    <x v="1138"/>
    <x v="0"/>
    <x v="30"/>
    <x v="21"/>
    <x v="326"/>
    <x v="14"/>
  </r>
  <r>
    <x v="1880"/>
    <x v="36"/>
    <x v="9"/>
    <x v="1"/>
    <x v="380"/>
    <x v="165"/>
    <x v="0"/>
    <x v="22"/>
    <x v="0"/>
    <x v="0"/>
    <x v="874"/>
    <x v="417"/>
    <x v="415"/>
    <x v="334"/>
    <x v="34"/>
    <x v="21"/>
    <x v="39"/>
    <x v="1138"/>
    <x v="0"/>
    <x v="30"/>
    <x v="21"/>
    <x v="326"/>
    <x v="14"/>
  </r>
  <r>
    <x v="2936"/>
    <x v="36"/>
    <x v="9"/>
    <x v="1"/>
    <x v="401"/>
    <x v="223"/>
    <x v="0"/>
    <x v="22"/>
    <x v="0"/>
    <x v="0"/>
    <x v="3323"/>
    <x v="212"/>
    <x v="205"/>
    <x v="63"/>
    <x v="34"/>
    <x v="21"/>
    <x v="39"/>
    <x v="701"/>
    <x v="0"/>
    <x v="30"/>
    <x v="11"/>
    <x v="269"/>
    <x v="14"/>
  </r>
  <r>
    <x v="1135"/>
    <x v="36"/>
    <x v="9"/>
    <x v="1"/>
    <x v="402"/>
    <x v="166"/>
    <x v="0"/>
    <x v="22"/>
    <x v="0"/>
    <x v="0"/>
    <x v="875"/>
    <x v="608"/>
    <x v="618"/>
    <x v="396"/>
    <x v="34"/>
    <x v="21"/>
    <x v="39"/>
    <x v="1187"/>
    <x v="0"/>
    <x v="30"/>
    <x v="26"/>
    <x v="348"/>
    <x v="14"/>
  </r>
  <r>
    <x v="1259"/>
    <x v="36"/>
    <x v="9"/>
    <x v="1"/>
    <x v="564"/>
    <x v="100"/>
    <x v="5"/>
    <x v="19"/>
    <x v="0"/>
    <x v="0"/>
    <x v="1034"/>
    <x v="347"/>
    <x v="369"/>
    <x v="566"/>
    <x v="34"/>
    <x v="21"/>
    <x v="32"/>
    <x v="1136"/>
    <x v="0"/>
    <x v="30"/>
    <x v="46"/>
    <x v="353"/>
    <x v="14"/>
  </r>
  <r>
    <x v="1119"/>
    <x v="37"/>
    <x v="9"/>
    <x v="0"/>
    <x v="359"/>
    <x v="113"/>
    <x v="5"/>
    <x v="19"/>
    <x v="0"/>
    <x v="0"/>
    <x v="791"/>
    <x v="88"/>
    <x v="77"/>
    <x v="69"/>
    <x v="34"/>
    <x v="21"/>
    <x v="32"/>
    <x v="500"/>
    <x v="0"/>
    <x v="30"/>
    <x v="11"/>
    <x v="207"/>
    <x v="14"/>
  </r>
  <r>
    <x v="1120"/>
    <x v="37"/>
    <x v="9"/>
    <x v="0"/>
    <x v="359"/>
    <x v="113"/>
    <x v="0"/>
    <x v="22"/>
    <x v="0"/>
    <x v="0"/>
    <x v="792"/>
    <x v="188"/>
    <x v="179"/>
    <x v="69"/>
    <x v="34"/>
    <x v="21"/>
    <x v="39"/>
    <x v="716"/>
    <x v="0"/>
    <x v="30"/>
    <x v="11"/>
    <x v="269"/>
    <x v="14"/>
  </r>
  <r>
    <x v="1121"/>
    <x v="37"/>
    <x v="9"/>
    <x v="0"/>
    <x v="359"/>
    <x v="113"/>
    <x v="0"/>
    <x v="22"/>
    <x v="0"/>
    <x v="0"/>
    <x v="793"/>
    <x v="274"/>
    <x v="268"/>
    <x v="69"/>
    <x v="34"/>
    <x v="21"/>
    <x v="39"/>
    <x v="716"/>
    <x v="0"/>
    <x v="30"/>
    <x v="11"/>
    <x v="269"/>
    <x v="14"/>
  </r>
  <r>
    <x v="2915"/>
    <x v="37"/>
    <x v="9"/>
    <x v="0"/>
    <x v="382"/>
    <x v="169"/>
    <x v="5"/>
    <x v="19"/>
    <x v="0"/>
    <x v="0"/>
    <x v="826"/>
    <x v="368"/>
    <x v="359"/>
    <x v="161"/>
    <x v="34"/>
    <x v="21"/>
    <x v="32"/>
    <x v="687"/>
    <x v="0"/>
    <x v="30"/>
    <x v="11"/>
    <x v="207"/>
    <x v="14"/>
  </r>
  <r>
    <x v="1265"/>
    <x v="37"/>
    <x v="9"/>
    <x v="0"/>
    <x v="625"/>
    <x v="112"/>
    <x v="5"/>
    <x v="4"/>
    <x v="0"/>
    <x v="0"/>
    <x v="2297"/>
    <x v="69"/>
    <x v="70"/>
    <x v="175"/>
    <x v="34"/>
    <x v="21"/>
    <x v="6"/>
    <x v="183"/>
    <x v="0"/>
    <x v="30"/>
    <x v="26"/>
    <x v="113"/>
    <x v="14"/>
  </r>
  <r>
    <x v="4021"/>
    <x v="37"/>
    <x v="9"/>
    <x v="0"/>
    <x v="625"/>
    <x v="112"/>
    <x v="3"/>
    <x v="22"/>
    <x v="0"/>
    <x v="0"/>
    <x v="4003"/>
    <x v="69"/>
    <x v="70"/>
    <x v="175"/>
    <x v="34"/>
    <x v="21"/>
    <x v="20"/>
    <x v="475"/>
    <x v="0"/>
    <x v="30"/>
    <x v="26"/>
    <x v="214"/>
    <x v="14"/>
  </r>
  <r>
    <x v="2926"/>
    <x v="38"/>
    <x v="9"/>
    <x v="1"/>
    <x v="323"/>
    <x v="93"/>
    <x v="0"/>
    <x v="4"/>
    <x v="0"/>
    <x v="0"/>
    <x v="804"/>
    <x v="35"/>
    <x v="45"/>
    <x v="528"/>
    <x v="34"/>
    <x v="21"/>
    <x v="13"/>
    <x v="579"/>
    <x v="0"/>
    <x v="30"/>
    <x v="35"/>
    <x v="184"/>
    <x v="14"/>
  </r>
  <r>
    <x v="1335"/>
    <x v="38"/>
    <x v="9"/>
    <x v="1"/>
    <x v="363"/>
    <x v="106"/>
    <x v="5"/>
    <x v="17"/>
    <x v="0"/>
    <x v="0"/>
    <x v="2292"/>
    <x v="510"/>
    <x v="527"/>
    <x v="601"/>
    <x v="34"/>
    <x v="21"/>
    <x v="26"/>
    <x v="1090"/>
    <x v="0"/>
    <x v="30"/>
    <x v="46"/>
    <x v="327"/>
    <x v="14"/>
  </r>
  <r>
    <x v="3410"/>
    <x v="38"/>
    <x v="9"/>
    <x v="1"/>
    <x v="363"/>
    <x v="106"/>
    <x v="3"/>
    <x v="22"/>
    <x v="0"/>
    <x v="0"/>
    <x v="3801"/>
    <x v="510"/>
    <x v="527"/>
    <x v="601"/>
    <x v="34"/>
    <x v="21"/>
    <x v="20"/>
    <x v="896"/>
    <x v="0"/>
    <x v="30"/>
    <x v="46"/>
    <x v="281"/>
    <x v="14"/>
  </r>
  <r>
    <x v="1122"/>
    <x v="38"/>
    <x v="9"/>
    <x v="2"/>
    <x v="366"/>
    <x v="227"/>
    <x v="0"/>
    <x v="22"/>
    <x v="0"/>
    <x v="0"/>
    <x v="805"/>
    <x v="343"/>
    <x v="359"/>
    <x v="580"/>
    <x v="34"/>
    <x v="21"/>
    <x v="39"/>
    <x v="1314"/>
    <x v="0"/>
    <x v="30"/>
    <x v="38"/>
    <x v="376"/>
    <x v="14"/>
  </r>
  <r>
    <x v="1123"/>
    <x v="38"/>
    <x v="9"/>
    <x v="1"/>
    <x v="369"/>
    <x v="99"/>
    <x v="0"/>
    <x v="22"/>
    <x v="0"/>
    <x v="0"/>
    <x v="806"/>
    <x v="306"/>
    <x v="326"/>
    <x v="597"/>
    <x v="34"/>
    <x v="21"/>
    <x v="39"/>
    <x v="1322"/>
    <x v="0"/>
    <x v="30"/>
    <x v="42"/>
    <x v="383"/>
    <x v="14"/>
  </r>
  <r>
    <x v="1262"/>
    <x v="38"/>
    <x v="9"/>
    <x v="1"/>
    <x v="370"/>
    <x v="126"/>
    <x v="5"/>
    <x v="9"/>
    <x v="0"/>
    <x v="0"/>
    <x v="2291"/>
    <x v="510"/>
    <x v="527"/>
    <x v="636"/>
    <x v="34"/>
    <x v="21"/>
    <x v="17"/>
    <x v="833"/>
    <x v="0"/>
    <x v="30"/>
    <x v="46"/>
    <x v="247"/>
    <x v="14"/>
  </r>
  <r>
    <x v="2935"/>
    <x v="38"/>
    <x v="9"/>
    <x v="1"/>
    <x v="371"/>
    <x v="128"/>
    <x v="0"/>
    <x v="22"/>
    <x v="0"/>
    <x v="0"/>
    <x v="807"/>
    <x v="177"/>
    <x v="192"/>
    <x v="586"/>
    <x v="34"/>
    <x v="21"/>
    <x v="39"/>
    <x v="1318"/>
    <x v="0"/>
    <x v="30"/>
    <x v="42"/>
    <x v="383"/>
    <x v="14"/>
  </r>
  <r>
    <x v="1334"/>
    <x v="38"/>
    <x v="9"/>
    <x v="2"/>
    <x v="396"/>
    <x v="221"/>
    <x v="0"/>
    <x v="22"/>
    <x v="0"/>
    <x v="0"/>
    <x v="870"/>
    <x v="425"/>
    <x v="418"/>
    <x v="228"/>
    <x v="34"/>
    <x v="21"/>
    <x v="39"/>
    <x v="1006"/>
    <x v="0"/>
    <x v="30"/>
    <x v="16"/>
    <x v="301"/>
    <x v="14"/>
  </r>
  <r>
    <x v="1257"/>
    <x v="38"/>
    <x v="9"/>
    <x v="2"/>
    <x v="397"/>
    <x v="222"/>
    <x v="5"/>
    <x v="19"/>
    <x v="0"/>
    <x v="0"/>
    <x v="871"/>
    <x v="403"/>
    <x v="412"/>
    <x v="567"/>
    <x v="34"/>
    <x v="21"/>
    <x v="32"/>
    <x v="1137"/>
    <x v="0"/>
    <x v="30"/>
    <x v="35"/>
    <x v="316"/>
    <x v="14"/>
  </r>
  <r>
    <x v="1234"/>
    <x v="38"/>
    <x v="9"/>
    <x v="2"/>
    <x v="398"/>
    <x v="226"/>
    <x v="3"/>
    <x v="22"/>
    <x v="0"/>
    <x v="0"/>
    <x v="1610"/>
    <x v="71"/>
    <x v="85"/>
    <x v="589"/>
    <x v="34"/>
    <x v="21"/>
    <x v="20"/>
    <x v="884"/>
    <x v="0"/>
    <x v="30"/>
    <x v="38"/>
    <x v="261"/>
    <x v="14"/>
  </r>
  <r>
    <x v="1266"/>
    <x v="38"/>
    <x v="9"/>
    <x v="2"/>
    <x v="398"/>
    <x v="226"/>
    <x v="5"/>
    <x v="4"/>
    <x v="0"/>
    <x v="0"/>
    <x v="2298"/>
    <x v="71"/>
    <x v="85"/>
    <x v="589"/>
    <x v="34"/>
    <x v="21"/>
    <x v="6"/>
    <x v="504"/>
    <x v="0"/>
    <x v="30"/>
    <x v="38"/>
    <x v="150"/>
    <x v="14"/>
  </r>
  <r>
    <x v="1333"/>
    <x v="38"/>
    <x v="9"/>
    <x v="2"/>
    <x v="420"/>
    <x v="220"/>
    <x v="0"/>
    <x v="22"/>
    <x v="0"/>
    <x v="0"/>
    <x v="891"/>
    <x v="545"/>
    <x v="543"/>
    <x v="341"/>
    <x v="34"/>
    <x v="21"/>
    <x v="39"/>
    <x v="1143"/>
    <x v="0"/>
    <x v="30"/>
    <x v="21"/>
    <x v="326"/>
    <x v="14"/>
  </r>
  <r>
    <x v="1137"/>
    <x v="38"/>
    <x v="9"/>
    <x v="2"/>
    <x v="420"/>
    <x v="220"/>
    <x v="0"/>
    <x v="22"/>
    <x v="0"/>
    <x v="0"/>
    <x v="892"/>
    <x v="601"/>
    <x v="604"/>
    <x v="341"/>
    <x v="34"/>
    <x v="21"/>
    <x v="39"/>
    <x v="1143"/>
    <x v="0"/>
    <x v="30"/>
    <x v="21"/>
    <x v="326"/>
    <x v="14"/>
  </r>
  <r>
    <x v="1182"/>
    <x v="38"/>
    <x v="9"/>
    <x v="1"/>
    <x v="563"/>
    <x v="92"/>
    <x v="0"/>
    <x v="22"/>
    <x v="0"/>
    <x v="0"/>
    <x v="1033"/>
    <x v="389"/>
    <x v="402"/>
    <x v="550"/>
    <x v="34"/>
    <x v="21"/>
    <x v="39"/>
    <x v="1302"/>
    <x v="0"/>
    <x v="30"/>
    <x v="36"/>
    <x v="375"/>
    <x v="14"/>
  </r>
  <r>
    <x v="1256"/>
    <x v="38"/>
    <x v="9"/>
    <x v="1"/>
    <x v="566"/>
    <x v="129"/>
    <x v="5"/>
    <x v="19"/>
    <x v="0"/>
    <x v="0"/>
    <x v="1036"/>
    <x v="347"/>
    <x v="382"/>
    <x v="631"/>
    <x v="34"/>
    <x v="21"/>
    <x v="32"/>
    <x v="1222"/>
    <x v="0"/>
    <x v="30"/>
    <x v="54"/>
    <x v="370"/>
    <x v="14"/>
  </r>
  <r>
    <x v="3875"/>
    <x v="38"/>
    <x v="9"/>
    <x v="2"/>
    <x v="571"/>
    <x v="225"/>
    <x v="5"/>
    <x v="19"/>
    <x v="0"/>
    <x v="0"/>
    <x v="1042"/>
    <x v="61"/>
    <x v="58"/>
    <x v="314"/>
    <x v="34"/>
    <x v="21"/>
    <x v="32"/>
    <x v="854"/>
    <x v="0"/>
    <x v="30"/>
    <x v="21"/>
    <x v="263"/>
    <x v="14"/>
  </r>
  <r>
    <x v="1187"/>
    <x v="38"/>
    <x v="9"/>
    <x v="1"/>
    <x v="579"/>
    <x v="695"/>
    <x v="0"/>
    <x v="22"/>
    <x v="0"/>
    <x v="0"/>
    <x v="1054"/>
    <x v="580"/>
    <x v="587"/>
    <x v="382"/>
    <x v="34"/>
    <x v="21"/>
    <x v="39"/>
    <x v="1178"/>
    <x v="0"/>
    <x v="30"/>
    <x v="26"/>
    <x v="348"/>
    <x v="14"/>
  </r>
  <r>
    <x v="3874"/>
    <x v="38"/>
    <x v="9"/>
    <x v="1"/>
    <x v="656"/>
    <x v="91"/>
    <x v="0"/>
    <x v="19"/>
    <x v="0"/>
    <x v="0"/>
    <x v="3999"/>
    <x v="35"/>
    <x v="42"/>
    <x v="648"/>
    <x v="34"/>
    <x v="21"/>
    <x v="38"/>
    <x v="1325"/>
    <x v="0"/>
    <x v="30"/>
    <x v="30"/>
    <x v="345"/>
    <x v="14"/>
  </r>
  <r>
    <x v="3873"/>
    <x v="38"/>
    <x v="9"/>
    <x v="2"/>
    <x v="687"/>
    <x v="224"/>
    <x v="5"/>
    <x v="19"/>
    <x v="0"/>
    <x v="0"/>
    <x v="872"/>
    <x v="93"/>
    <x v="112"/>
    <x v="619"/>
    <x v="32"/>
    <x v="21"/>
    <x v="32"/>
    <x v="1197"/>
    <x v="61"/>
    <x v="30"/>
    <x v="46"/>
    <x v="353"/>
    <x v="11"/>
  </r>
  <r>
    <x v="2912"/>
    <x v="39"/>
    <x v="9"/>
    <x v="2"/>
    <x v="272"/>
    <x v="142"/>
    <x v="0"/>
    <x v="22"/>
    <x v="0"/>
    <x v="0"/>
    <x v="3320"/>
    <x v="684"/>
    <x v="691"/>
    <x v="348"/>
    <x v="34"/>
    <x v="21"/>
    <x v="39"/>
    <x v="1149"/>
    <x v="0"/>
    <x v="30"/>
    <x v="21"/>
    <x v="326"/>
    <x v="14"/>
  </r>
  <r>
    <x v="1294"/>
    <x v="39"/>
    <x v="9"/>
    <x v="2"/>
    <x v="372"/>
    <x v="115"/>
    <x v="2"/>
    <x v="23"/>
    <x v="0"/>
    <x v="0"/>
    <x v="2516"/>
    <x v="188"/>
    <x v="192"/>
    <x v="443"/>
    <x v="34"/>
    <x v="21"/>
    <x v="0"/>
    <x v="48"/>
    <x v="0"/>
    <x v="30"/>
    <x v="30"/>
    <x v="23"/>
    <x v="14"/>
  </r>
  <r>
    <x v="2085"/>
    <x v="39"/>
    <x v="9"/>
    <x v="2"/>
    <x v="372"/>
    <x v="115"/>
    <x v="0"/>
    <x v="22"/>
    <x v="0"/>
    <x v="0"/>
    <x v="808"/>
    <x v="200"/>
    <x v="208"/>
    <x v="443"/>
    <x v="34"/>
    <x v="21"/>
    <x v="39"/>
    <x v="1228"/>
    <x v="0"/>
    <x v="30"/>
    <x v="35"/>
    <x v="369"/>
    <x v="14"/>
  </r>
  <r>
    <x v="1124"/>
    <x v="39"/>
    <x v="9"/>
    <x v="2"/>
    <x v="372"/>
    <x v="115"/>
    <x v="0"/>
    <x v="22"/>
    <x v="0"/>
    <x v="0"/>
    <x v="809"/>
    <x v="253"/>
    <x v="260"/>
    <x v="443"/>
    <x v="34"/>
    <x v="21"/>
    <x v="39"/>
    <x v="1228"/>
    <x v="0"/>
    <x v="30"/>
    <x v="30"/>
    <x v="361"/>
    <x v="14"/>
  </r>
  <r>
    <x v="1229"/>
    <x v="39"/>
    <x v="9"/>
    <x v="2"/>
    <x v="372"/>
    <x v="115"/>
    <x v="3"/>
    <x v="22"/>
    <x v="0"/>
    <x v="0"/>
    <x v="2035"/>
    <x v="343"/>
    <x v="352"/>
    <x v="443"/>
    <x v="34"/>
    <x v="21"/>
    <x v="20"/>
    <x v="738"/>
    <x v="0"/>
    <x v="30"/>
    <x v="30"/>
    <x v="230"/>
    <x v="14"/>
  </r>
  <r>
    <x v="1273"/>
    <x v="39"/>
    <x v="9"/>
    <x v="2"/>
    <x v="372"/>
    <x v="115"/>
    <x v="5"/>
    <x v="4"/>
    <x v="0"/>
    <x v="0"/>
    <x v="2307"/>
    <x v="343"/>
    <x v="352"/>
    <x v="443"/>
    <x v="34"/>
    <x v="21"/>
    <x v="6"/>
    <x v="390"/>
    <x v="0"/>
    <x v="30"/>
    <x v="30"/>
    <x v="128"/>
    <x v="14"/>
  </r>
  <r>
    <x v="1188"/>
    <x v="39"/>
    <x v="9"/>
    <x v="2"/>
    <x v="373"/>
    <x v="116"/>
    <x v="0"/>
    <x v="21"/>
    <x v="0"/>
    <x v="0"/>
    <x v="1517"/>
    <x v="296"/>
    <x v="301"/>
    <x v="399"/>
    <x v="34"/>
    <x v="21"/>
    <x v="15"/>
    <x v="511"/>
    <x v="0"/>
    <x v="30"/>
    <x v="26"/>
    <x v="162"/>
    <x v="14"/>
  </r>
  <r>
    <x v="1189"/>
    <x v="39"/>
    <x v="9"/>
    <x v="2"/>
    <x v="373"/>
    <x v="116"/>
    <x v="0"/>
    <x v="21"/>
    <x v="0"/>
    <x v="0"/>
    <x v="1519"/>
    <x v="558"/>
    <x v="559"/>
    <x v="399"/>
    <x v="34"/>
    <x v="21"/>
    <x v="15"/>
    <x v="511"/>
    <x v="0"/>
    <x v="30"/>
    <x v="26"/>
    <x v="162"/>
    <x v="14"/>
  </r>
  <r>
    <x v="1330"/>
    <x v="39"/>
    <x v="9"/>
    <x v="2"/>
    <x v="373"/>
    <x v="116"/>
    <x v="0"/>
    <x v="21"/>
    <x v="0"/>
    <x v="0"/>
    <x v="1520"/>
    <x v="684"/>
    <x v="691"/>
    <x v="399"/>
    <x v="34"/>
    <x v="21"/>
    <x v="15"/>
    <x v="511"/>
    <x v="0"/>
    <x v="30"/>
    <x v="21"/>
    <x v="143"/>
    <x v="14"/>
  </r>
  <r>
    <x v="1255"/>
    <x v="39"/>
    <x v="9"/>
    <x v="2"/>
    <x v="383"/>
    <x v="141"/>
    <x v="5"/>
    <x v="19"/>
    <x v="0"/>
    <x v="0"/>
    <x v="1775"/>
    <x v="352"/>
    <x v="356"/>
    <x v="389"/>
    <x v="34"/>
    <x v="21"/>
    <x v="32"/>
    <x v="930"/>
    <x v="0"/>
    <x v="30"/>
    <x v="26"/>
    <x v="282"/>
    <x v="14"/>
  </r>
  <r>
    <x v="2053"/>
    <x v="39"/>
    <x v="9"/>
    <x v="2"/>
    <x v="383"/>
    <x v="141"/>
    <x v="5"/>
    <x v="1"/>
    <x v="0"/>
    <x v="0"/>
    <x v="2847"/>
    <x v="515"/>
    <x v="517"/>
    <x v="389"/>
    <x v="34"/>
    <x v="21"/>
    <x v="7"/>
    <x v="342"/>
    <x v="0"/>
    <x v="30"/>
    <x v="26"/>
    <x v="115"/>
    <x v="14"/>
  </r>
  <r>
    <x v="1127"/>
    <x v="39"/>
    <x v="9"/>
    <x v="2"/>
    <x v="385"/>
    <x v="171"/>
    <x v="0"/>
    <x v="22"/>
    <x v="0"/>
    <x v="0"/>
    <x v="827"/>
    <x v="46"/>
    <x v="39"/>
    <x v="177"/>
    <x v="34"/>
    <x v="21"/>
    <x v="39"/>
    <x v="928"/>
    <x v="0"/>
    <x v="30"/>
    <x v="11"/>
    <x v="269"/>
    <x v="14"/>
  </r>
  <r>
    <x v="3536"/>
    <x v="39"/>
    <x v="9"/>
    <x v="2"/>
    <x v="385"/>
    <x v="171"/>
    <x v="5"/>
    <x v="19"/>
    <x v="0"/>
    <x v="0"/>
    <x v="2822"/>
    <x v="105"/>
    <x v="92"/>
    <x v="177"/>
    <x v="34"/>
    <x v="21"/>
    <x v="32"/>
    <x v="708"/>
    <x v="0"/>
    <x v="30"/>
    <x v="11"/>
    <x v="207"/>
    <x v="14"/>
  </r>
  <r>
    <x v="1190"/>
    <x v="39"/>
    <x v="9"/>
    <x v="2"/>
    <x v="385"/>
    <x v="171"/>
    <x v="0"/>
    <x v="21"/>
    <x v="0"/>
    <x v="0"/>
    <x v="1527"/>
    <x v="166"/>
    <x v="157"/>
    <x v="177"/>
    <x v="34"/>
    <x v="21"/>
    <x v="15"/>
    <x v="308"/>
    <x v="0"/>
    <x v="30"/>
    <x v="11"/>
    <x v="97"/>
    <x v="14"/>
  </r>
  <r>
    <x v="2709"/>
    <x v="39"/>
    <x v="9"/>
    <x v="2"/>
    <x v="385"/>
    <x v="171"/>
    <x v="0"/>
    <x v="21"/>
    <x v="0"/>
    <x v="0"/>
    <x v="1711"/>
    <x v="518"/>
    <x v="511"/>
    <x v="177"/>
    <x v="34"/>
    <x v="21"/>
    <x v="15"/>
    <x v="308"/>
    <x v="0"/>
    <x v="30"/>
    <x v="11"/>
    <x v="97"/>
    <x v="14"/>
  </r>
  <r>
    <x v="3644"/>
    <x v="39"/>
    <x v="9"/>
    <x v="2"/>
    <x v="386"/>
    <x v="170"/>
    <x v="5"/>
    <x v="19"/>
    <x v="0"/>
    <x v="0"/>
    <x v="3889"/>
    <x v="65"/>
    <x v="58"/>
    <x v="238"/>
    <x v="34"/>
    <x v="21"/>
    <x v="32"/>
    <x v="772"/>
    <x v="0"/>
    <x v="30"/>
    <x v="16"/>
    <x v="235"/>
    <x v="14"/>
  </r>
  <r>
    <x v="1128"/>
    <x v="39"/>
    <x v="9"/>
    <x v="2"/>
    <x v="386"/>
    <x v="170"/>
    <x v="3"/>
    <x v="22"/>
    <x v="0"/>
    <x v="0"/>
    <x v="828"/>
    <x v="123"/>
    <x v="116"/>
    <x v="238"/>
    <x v="34"/>
    <x v="21"/>
    <x v="20"/>
    <x v="536"/>
    <x v="0"/>
    <x v="30"/>
    <x v="16"/>
    <x v="173"/>
    <x v="14"/>
  </r>
  <r>
    <x v="1311"/>
    <x v="39"/>
    <x v="9"/>
    <x v="2"/>
    <x v="386"/>
    <x v="170"/>
    <x v="5"/>
    <x v="4"/>
    <x v="0"/>
    <x v="0"/>
    <x v="2903"/>
    <x v="123"/>
    <x v="116"/>
    <x v="238"/>
    <x v="34"/>
    <x v="21"/>
    <x v="6"/>
    <x v="218"/>
    <x v="0"/>
    <x v="30"/>
    <x v="16"/>
    <x v="82"/>
    <x v="14"/>
  </r>
  <r>
    <x v="1312"/>
    <x v="39"/>
    <x v="9"/>
    <x v="2"/>
    <x v="386"/>
    <x v="170"/>
    <x v="5"/>
    <x v="19"/>
    <x v="0"/>
    <x v="0"/>
    <x v="2604"/>
    <x v="133"/>
    <x v="127"/>
    <x v="238"/>
    <x v="34"/>
    <x v="21"/>
    <x v="32"/>
    <x v="772"/>
    <x v="0"/>
    <x v="30"/>
    <x v="16"/>
    <x v="235"/>
    <x v="14"/>
  </r>
  <r>
    <x v="1129"/>
    <x v="39"/>
    <x v="9"/>
    <x v="2"/>
    <x v="386"/>
    <x v="170"/>
    <x v="0"/>
    <x v="22"/>
    <x v="0"/>
    <x v="0"/>
    <x v="829"/>
    <x v="247"/>
    <x v="241"/>
    <x v="238"/>
    <x v="34"/>
    <x v="21"/>
    <x v="39"/>
    <x v="1020"/>
    <x v="0"/>
    <x v="30"/>
    <x v="16"/>
    <x v="301"/>
    <x v="14"/>
  </r>
  <r>
    <x v="1295"/>
    <x v="39"/>
    <x v="9"/>
    <x v="2"/>
    <x v="386"/>
    <x v="170"/>
    <x v="2"/>
    <x v="23"/>
    <x v="0"/>
    <x v="0"/>
    <x v="2517"/>
    <x v="253"/>
    <x v="249"/>
    <x v="238"/>
    <x v="34"/>
    <x v="21"/>
    <x v="0"/>
    <x v="27"/>
    <x v="0"/>
    <x v="30"/>
    <x v="16"/>
    <x v="10"/>
    <x v="14"/>
  </r>
  <r>
    <x v="1310"/>
    <x v="39"/>
    <x v="9"/>
    <x v="2"/>
    <x v="386"/>
    <x v="170"/>
    <x v="0"/>
    <x v="22"/>
    <x v="0"/>
    <x v="0"/>
    <x v="830"/>
    <x v="281"/>
    <x v="278"/>
    <x v="238"/>
    <x v="34"/>
    <x v="21"/>
    <x v="39"/>
    <x v="1020"/>
    <x v="0"/>
    <x v="30"/>
    <x v="16"/>
    <x v="301"/>
    <x v="14"/>
  </r>
  <r>
    <x v="1130"/>
    <x v="39"/>
    <x v="9"/>
    <x v="2"/>
    <x v="386"/>
    <x v="170"/>
    <x v="0"/>
    <x v="22"/>
    <x v="0"/>
    <x v="0"/>
    <x v="831"/>
    <x v="306"/>
    <x v="304"/>
    <x v="238"/>
    <x v="34"/>
    <x v="21"/>
    <x v="39"/>
    <x v="1020"/>
    <x v="0"/>
    <x v="30"/>
    <x v="16"/>
    <x v="301"/>
    <x v="14"/>
  </r>
  <r>
    <x v="4090"/>
    <x v="39"/>
    <x v="9"/>
    <x v="2"/>
    <x v="386"/>
    <x v="170"/>
    <x v="5"/>
    <x v="19"/>
    <x v="0"/>
    <x v="0"/>
    <x v="832"/>
    <x v="365"/>
    <x v="359"/>
    <x v="238"/>
    <x v="34"/>
    <x v="21"/>
    <x v="32"/>
    <x v="772"/>
    <x v="0"/>
    <x v="30"/>
    <x v="16"/>
    <x v="235"/>
    <x v="14"/>
  </r>
  <r>
    <x v="1296"/>
    <x v="39"/>
    <x v="9"/>
    <x v="2"/>
    <x v="386"/>
    <x v="170"/>
    <x v="2"/>
    <x v="23"/>
    <x v="0"/>
    <x v="0"/>
    <x v="2518"/>
    <x v="417"/>
    <x v="412"/>
    <x v="238"/>
    <x v="34"/>
    <x v="21"/>
    <x v="0"/>
    <x v="27"/>
    <x v="0"/>
    <x v="30"/>
    <x v="16"/>
    <x v="10"/>
    <x v="14"/>
  </r>
  <r>
    <x v="1212"/>
    <x v="39"/>
    <x v="9"/>
    <x v="2"/>
    <x v="386"/>
    <x v="170"/>
    <x v="0"/>
    <x v="21"/>
    <x v="0"/>
    <x v="0"/>
    <x v="1712"/>
    <x v="452"/>
    <x v="449"/>
    <x v="238"/>
    <x v="34"/>
    <x v="21"/>
    <x v="15"/>
    <x v="380"/>
    <x v="0"/>
    <x v="30"/>
    <x v="16"/>
    <x v="119"/>
    <x v="14"/>
  </r>
  <r>
    <x v="1297"/>
    <x v="39"/>
    <x v="9"/>
    <x v="2"/>
    <x v="386"/>
    <x v="170"/>
    <x v="2"/>
    <x v="23"/>
    <x v="0"/>
    <x v="0"/>
    <x v="2519"/>
    <x v="494"/>
    <x v="491"/>
    <x v="238"/>
    <x v="34"/>
    <x v="21"/>
    <x v="0"/>
    <x v="27"/>
    <x v="0"/>
    <x v="30"/>
    <x v="16"/>
    <x v="10"/>
    <x v="14"/>
  </r>
  <r>
    <x v="4111"/>
    <x v="39"/>
    <x v="9"/>
    <x v="2"/>
    <x v="386"/>
    <x v="170"/>
    <x v="5"/>
    <x v="3"/>
    <x v="0"/>
    <x v="0"/>
    <x v="4113"/>
    <x v="518"/>
    <x v="514"/>
    <x v="238"/>
    <x v="34"/>
    <x v="21"/>
    <x v="5"/>
    <x v="214"/>
    <x v="0"/>
    <x v="30"/>
    <x v="16"/>
    <x v="79"/>
    <x v="14"/>
  </r>
  <r>
    <x v="2694"/>
    <x v="39"/>
    <x v="9"/>
    <x v="2"/>
    <x v="386"/>
    <x v="170"/>
    <x v="0"/>
    <x v="22"/>
    <x v="0"/>
    <x v="0"/>
    <x v="833"/>
    <x v="551"/>
    <x v="546"/>
    <x v="238"/>
    <x v="34"/>
    <x v="21"/>
    <x v="39"/>
    <x v="1020"/>
    <x v="0"/>
    <x v="30"/>
    <x v="16"/>
    <x v="301"/>
    <x v="14"/>
  </r>
  <r>
    <x v="1230"/>
    <x v="39"/>
    <x v="9"/>
    <x v="2"/>
    <x v="386"/>
    <x v="170"/>
    <x v="0"/>
    <x v="21"/>
    <x v="0"/>
    <x v="0"/>
    <x v="2053"/>
    <x v="563"/>
    <x v="556"/>
    <x v="238"/>
    <x v="34"/>
    <x v="21"/>
    <x v="15"/>
    <x v="380"/>
    <x v="0"/>
    <x v="30"/>
    <x v="16"/>
    <x v="119"/>
    <x v="14"/>
  </r>
  <r>
    <x v="2071"/>
    <x v="39"/>
    <x v="9"/>
    <x v="2"/>
    <x v="386"/>
    <x v="170"/>
    <x v="0"/>
    <x v="22"/>
    <x v="0"/>
    <x v="0"/>
    <x v="811"/>
    <x v="580"/>
    <x v="579"/>
    <x v="238"/>
    <x v="34"/>
    <x v="21"/>
    <x v="39"/>
    <x v="1020"/>
    <x v="0"/>
    <x v="30"/>
    <x v="16"/>
    <x v="301"/>
    <x v="14"/>
  </r>
  <r>
    <x v="1298"/>
    <x v="39"/>
    <x v="9"/>
    <x v="2"/>
    <x v="386"/>
    <x v="170"/>
    <x v="2"/>
    <x v="23"/>
    <x v="0"/>
    <x v="0"/>
    <x v="2520"/>
    <x v="589"/>
    <x v="590"/>
    <x v="238"/>
    <x v="34"/>
    <x v="21"/>
    <x v="0"/>
    <x v="27"/>
    <x v="0"/>
    <x v="30"/>
    <x v="16"/>
    <x v="10"/>
    <x v="14"/>
  </r>
  <r>
    <x v="1131"/>
    <x v="39"/>
    <x v="9"/>
    <x v="2"/>
    <x v="386"/>
    <x v="170"/>
    <x v="0"/>
    <x v="22"/>
    <x v="0"/>
    <x v="0"/>
    <x v="834"/>
    <x v="608"/>
    <x v="611"/>
    <x v="238"/>
    <x v="34"/>
    <x v="21"/>
    <x v="39"/>
    <x v="1020"/>
    <x v="0"/>
    <x v="30"/>
    <x v="16"/>
    <x v="301"/>
    <x v="14"/>
  </r>
  <r>
    <x v="1213"/>
    <x v="39"/>
    <x v="9"/>
    <x v="2"/>
    <x v="386"/>
    <x v="170"/>
    <x v="0"/>
    <x v="21"/>
    <x v="0"/>
    <x v="0"/>
    <x v="1713"/>
    <x v="621"/>
    <x v="624"/>
    <x v="238"/>
    <x v="34"/>
    <x v="21"/>
    <x v="15"/>
    <x v="380"/>
    <x v="0"/>
    <x v="30"/>
    <x v="16"/>
    <x v="119"/>
    <x v="14"/>
  </r>
  <r>
    <x v="1132"/>
    <x v="39"/>
    <x v="9"/>
    <x v="2"/>
    <x v="386"/>
    <x v="170"/>
    <x v="0"/>
    <x v="22"/>
    <x v="0"/>
    <x v="0"/>
    <x v="835"/>
    <x v="643"/>
    <x v="645"/>
    <x v="238"/>
    <x v="34"/>
    <x v="21"/>
    <x v="39"/>
    <x v="1020"/>
    <x v="0"/>
    <x v="30"/>
    <x v="16"/>
    <x v="301"/>
    <x v="14"/>
  </r>
  <r>
    <x v="2074"/>
    <x v="39"/>
    <x v="9"/>
    <x v="2"/>
    <x v="394"/>
    <x v="138"/>
    <x v="0"/>
    <x v="22"/>
    <x v="0"/>
    <x v="0"/>
    <x v="2311"/>
    <x v="399"/>
    <x v="405"/>
    <x v="321"/>
    <x v="34"/>
    <x v="21"/>
    <x v="39"/>
    <x v="1123"/>
    <x v="0"/>
    <x v="30"/>
    <x v="30"/>
    <x v="361"/>
    <x v="14"/>
  </r>
  <r>
    <x v="1253"/>
    <x v="39"/>
    <x v="9"/>
    <x v="1"/>
    <x v="423"/>
    <x v="405"/>
    <x v="0"/>
    <x v="22"/>
    <x v="0"/>
    <x v="0"/>
    <x v="896"/>
    <x v="421"/>
    <x v="430"/>
    <x v="489"/>
    <x v="34"/>
    <x v="21"/>
    <x v="39"/>
    <x v="1257"/>
    <x v="0"/>
    <x v="30"/>
    <x v="35"/>
    <x v="369"/>
    <x v="14"/>
  </r>
  <r>
    <x v="1299"/>
    <x v="39"/>
    <x v="9"/>
    <x v="1"/>
    <x v="424"/>
    <x v="414"/>
    <x v="0"/>
    <x v="22"/>
    <x v="0"/>
    <x v="0"/>
    <x v="893"/>
    <x v="162"/>
    <x v="169"/>
    <x v="452"/>
    <x v="34"/>
    <x v="21"/>
    <x v="39"/>
    <x v="1233"/>
    <x v="0"/>
    <x v="30"/>
    <x v="30"/>
    <x v="361"/>
    <x v="14"/>
  </r>
  <r>
    <x v="1289"/>
    <x v="39"/>
    <x v="9"/>
    <x v="1"/>
    <x v="425"/>
    <x v="404"/>
    <x v="2"/>
    <x v="23"/>
    <x v="0"/>
    <x v="0"/>
    <x v="2509"/>
    <x v="123"/>
    <x v="127"/>
    <x v="448"/>
    <x v="34"/>
    <x v="21"/>
    <x v="0"/>
    <x v="49"/>
    <x v="0"/>
    <x v="30"/>
    <x v="30"/>
    <x v="23"/>
    <x v="14"/>
  </r>
  <r>
    <x v="1138"/>
    <x v="39"/>
    <x v="9"/>
    <x v="1"/>
    <x v="425"/>
    <x v="404"/>
    <x v="0"/>
    <x v="22"/>
    <x v="0"/>
    <x v="0"/>
    <x v="894"/>
    <x v="204"/>
    <x v="208"/>
    <x v="448"/>
    <x v="34"/>
    <x v="21"/>
    <x v="39"/>
    <x v="1230"/>
    <x v="0"/>
    <x v="30"/>
    <x v="30"/>
    <x v="361"/>
    <x v="14"/>
  </r>
  <r>
    <x v="1191"/>
    <x v="39"/>
    <x v="9"/>
    <x v="1"/>
    <x v="425"/>
    <x v="404"/>
    <x v="0"/>
    <x v="21"/>
    <x v="0"/>
    <x v="0"/>
    <x v="1544"/>
    <x v="242"/>
    <x v="249"/>
    <x v="448"/>
    <x v="34"/>
    <x v="21"/>
    <x v="15"/>
    <x v="557"/>
    <x v="0"/>
    <x v="30"/>
    <x v="30"/>
    <x v="180"/>
    <x v="14"/>
  </r>
  <r>
    <x v="1139"/>
    <x v="39"/>
    <x v="9"/>
    <x v="1"/>
    <x v="425"/>
    <x v="404"/>
    <x v="0"/>
    <x v="22"/>
    <x v="0"/>
    <x v="0"/>
    <x v="895"/>
    <x v="311"/>
    <x v="318"/>
    <x v="448"/>
    <x v="34"/>
    <x v="21"/>
    <x v="39"/>
    <x v="1230"/>
    <x v="0"/>
    <x v="30"/>
    <x v="30"/>
    <x v="361"/>
    <x v="14"/>
  </r>
  <r>
    <x v="1141"/>
    <x v="39"/>
    <x v="9"/>
    <x v="1"/>
    <x v="425"/>
    <x v="404"/>
    <x v="0"/>
    <x v="22"/>
    <x v="0"/>
    <x v="0"/>
    <x v="898"/>
    <x v="621"/>
    <x v="633"/>
    <x v="448"/>
    <x v="34"/>
    <x v="21"/>
    <x v="39"/>
    <x v="1230"/>
    <x v="0"/>
    <x v="30"/>
    <x v="30"/>
    <x v="361"/>
    <x v="14"/>
  </r>
  <r>
    <x v="1192"/>
    <x v="39"/>
    <x v="9"/>
    <x v="1"/>
    <x v="425"/>
    <x v="404"/>
    <x v="0"/>
    <x v="21"/>
    <x v="0"/>
    <x v="0"/>
    <x v="1545"/>
    <x v="632"/>
    <x v="642"/>
    <x v="448"/>
    <x v="34"/>
    <x v="21"/>
    <x v="15"/>
    <x v="557"/>
    <x v="0"/>
    <x v="30"/>
    <x v="30"/>
    <x v="180"/>
    <x v="14"/>
  </r>
  <r>
    <x v="4089"/>
    <x v="39"/>
    <x v="9"/>
    <x v="1"/>
    <x v="426"/>
    <x v="398"/>
    <x v="5"/>
    <x v="19"/>
    <x v="0"/>
    <x v="0"/>
    <x v="1714"/>
    <x v="105"/>
    <x v="92"/>
    <x v="193"/>
    <x v="34"/>
    <x v="21"/>
    <x v="32"/>
    <x v="723"/>
    <x v="0"/>
    <x v="30"/>
    <x v="11"/>
    <x v="207"/>
    <x v="14"/>
  </r>
  <r>
    <x v="1143"/>
    <x v="39"/>
    <x v="9"/>
    <x v="1"/>
    <x v="426"/>
    <x v="398"/>
    <x v="5"/>
    <x v="19"/>
    <x v="0"/>
    <x v="0"/>
    <x v="900"/>
    <x v="335"/>
    <x v="330"/>
    <x v="193"/>
    <x v="34"/>
    <x v="21"/>
    <x v="32"/>
    <x v="723"/>
    <x v="0"/>
    <x v="30"/>
    <x v="11"/>
    <x v="207"/>
    <x v="14"/>
  </r>
  <r>
    <x v="1144"/>
    <x v="39"/>
    <x v="9"/>
    <x v="1"/>
    <x v="426"/>
    <x v="398"/>
    <x v="0"/>
    <x v="22"/>
    <x v="0"/>
    <x v="0"/>
    <x v="901"/>
    <x v="510"/>
    <x v="501"/>
    <x v="193"/>
    <x v="34"/>
    <x v="21"/>
    <x v="39"/>
    <x v="954"/>
    <x v="0"/>
    <x v="30"/>
    <x v="11"/>
    <x v="269"/>
    <x v="14"/>
  </r>
  <r>
    <x v="4107"/>
    <x v="39"/>
    <x v="9"/>
    <x v="1"/>
    <x v="426"/>
    <x v="398"/>
    <x v="0"/>
    <x v="21"/>
    <x v="0"/>
    <x v="0"/>
    <x v="1715"/>
    <x v="510"/>
    <x v="501"/>
    <x v="193"/>
    <x v="34"/>
    <x v="21"/>
    <x v="15"/>
    <x v="327"/>
    <x v="0"/>
    <x v="30"/>
    <x v="11"/>
    <x v="97"/>
    <x v="14"/>
  </r>
  <r>
    <x v="1193"/>
    <x v="39"/>
    <x v="9"/>
    <x v="1"/>
    <x v="426"/>
    <x v="398"/>
    <x v="0"/>
    <x v="21"/>
    <x v="0"/>
    <x v="0"/>
    <x v="1548"/>
    <x v="605"/>
    <x v="604"/>
    <x v="193"/>
    <x v="34"/>
    <x v="21"/>
    <x v="15"/>
    <x v="327"/>
    <x v="0"/>
    <x v="30"/>
    <x v="11"/>
    <x v="97"/>
    <x v="14"/>
  </r>
  <r>
    <x v="2072"/>
    <x v="39"/>
    <x v="9"/>
    <x v="1"/>
    <x v="426"/>
    <x v="398"/>
    <x v="0"/>
    <x v="22"/>
    <x v="0"/>
    <x v="0"/>
    <x v="910"/>
    <x v="632"/>
    <x v="633"/>
    <x v="193"/>
    <x v="34"/>
    <x v="21"/>
    <x v="39"/>
    <x v="954"/>
    <x v="0"/>
    <x v="30"/>
    <x v="11"/>
    <x v="269"/>
    <x v="14"/>
  </r>
  <r>
    <x v="1145"/>
    <x v="39"/>
    <x v="9"/>
    <x v="1"/>
    <x v="427"/>
    <x v="396"/>
    <x v="0"/>
    <x v="22"/>
    <x v="0"/>
    <x v="0"/>
    <x v="902"/>
    <x v="8"/>
    <x v="9"/>
    <x v="408"/>
    <x v="34"/>
    <x v="21"/>
    <x v="39"/>
    <x v="1202"/>
    <x v="0"/>
    <x v="30"/>
    <x v="21"/>
    <x v="326"/>
    <x v="14"/>
  </r>
  <r>
    <x v="1194"/>
    <x v="39"/>
    <x v="9"/>
    <x v="1"/>
    <x v="427"/>
    <x v="396"/>
    <x v="0"/>
    <x v="21"/>
    <x v="0"/>
    <x v="0"/>
    <x v="1549"/>
    <x v="8"/>
    <x v="9"/>
    <x v="408"/>
    <x v="34"/>
    <x v="21"/>
    <x v="15"/>
    <x v="515"/>
    <x v="0"/>
    <x v="30"/>
    <x v="21"/>
    <x v="143"/>
    <x v="14"/>
  </r>
  <r>
    <x v="1195"/>
    <x v="39"/>
    <x v="9"/>
    <x v="1"/>
    <x v="427"/>
    <x v="396"/>
    <x v="0"/>
    <x v="21"/>
    <x v="0"/>
    <x v="0"/>
    <x v="1550"/>
    <x v="343"/>
    <x v="345"/>
    <x v="408"/>
    <x v="34"/>
    <x v="21"/>
    <x v="15"/>
    <x v="515"/>
    <x v="0"/>
    <x v="30"/>
    <x v="21"/>
    <x v="143"/>
    <x v="14"/>
  </r>
  <r>
    <x v="1303"/>
    <x v="39"/>
    <x v="9"/>
    <x v="1"/>
    <x v="427"/>
    <x v="396"/>
    <x v="0"/>
    <x v="22"/>
    <x v="0"/>
    <x v="0"/>
    <x v="1762"/>
    <x v="343"/>
    <x v="345"/>
    <x v="408"/>
    <x v="34"/>
    <x v="21"/>
    <x v="39"/>
    <x v="1202"/>
    <x v="0"/>
    <x v="30"/>
    <x v="21"/>
    <x v="326"/>
    <x v="14"/>
  </r>
  <r>
    <x v="1146"/>
    <x v="39"/>
    <x v="9"/>
    <x v="1"/>
    <x v="427"/>
    <x v="396"/>
    <x v="0"/>
    <x v="22"/>
    <x v="0"/>
    <x v="0"/>
    <x v="904"/>
    <x v="657"/>
    <x v="663"/>
    <x v="408"/>
    <x v="34"/>
    <x v="21"/>
    <x v="39"/>
    <x v="1202"/>
    <x v="0"/>
    <x v="30"/>
    <x v="21"/>
    <x v="326"/>
    <x v="14"/>
  </r>
  <r>
    <x v="1196"/>
    <x v="39"/>
    <x v="9"/>
    <x v="1"/>
    <x v="427"/>
    <x v="396"/>
    <x v="0"/>
    <x v="21"/>
    <x v="0"/>
    <x v="0"/>
    <x v="1551"/>
    <x v="657"/>
    <x v="663"/>
    <x v="408"/>
    <x v="34"/>
    <x v="21"/>
    <x v="15"/>
    <x v="515"/>
    <x v="0"/>
    <x v="30"/>
    <x v="21"/>
    <x v="143"/>
    <x v="14"/>
  </r>
  <r>
    <x v="1147"/>
    <x v="39"/>
    <x v="9"/>
    <x v="1"/>
    <x v="430"/>
    <x v="403"/>
    <x v="0"/>
    <x v="22"/>
    <x v="0"/>
    <x v="0"/>
    <x v="905"/>
    <x v="28"/>
    <x v="24"/>
    <x v="253"/>
    <x v="34"/>
    <x v="21"/>
    <x v="39"/>
    <x v="1038"/>
    <x v="0"/>
    <x v="30"/>
    <x v="16"/>
    <x v="301"/>
    <x v="14"/>
  </r>
  <r>
    <x v="1142"/>
    <x v="39"/>
    <x v="9"/>
    <x v="1"/>
    <x v="430"/>
    <x v="403"/>
    <x v="3"/>
    <x v="22"/>
    <x v="0"/>
    <x v="0"/>
    <x v="899"/>
    <x v="109"/>
    <x v="100"/>
    <x v="253"/>
    <x v="34"/>
    <x v="21"/>
    <x v="20"/>
    <x v="550"/>
    <x v="0"/>
    <x v="30"/>
    <x v="16"/>
    <x v="173"/>
    <x v="14"/>
  </r>
  <r>
    <x v="1261"/>
    <x v="39"/>
    <x v="9"/>
    <x v="1"/>
    <x v="430"/>
    <x v="403"/>
    <x v="5"/>
    <x v="4"/>
    <x v="0"/>
    <x v="0"/>
    <x v="2289"/>
    <x v="109"/>
    <x v="100"/>
    <x v="253"/>
    <x v="34"/>
    <x v="21"/>
    <x v="6"/>
    <x v="230"/>
    <x v="0"/>
    <x v="30"/>
    <x v="16"/>
    <x v="82"/>
    <x v="14"/>
  </r>
  <r>
    <x v="3537"/>
    <x v="39"/>
    <x v="9"/>
    <x v="1"/>
    <x v="430"/>
    <x v="403"/>
    <x v="5"/>
    <x v="19"/>
    <x v="0"/>
    <x v="0"/>
    <x v="3847"/>
    <x v="118"/>
    <x v="112"/>
    <x v="253"/>
    <x v="34"/>
    <x v="21"/>
    <x v="32"/>
    <x v="789"/>
    <x v="0"/>
    <x v="30"/>
    <x v="16"/>
    <x v="235"/>
    <x v="14"/>
  </r>
  <r>
    <x v="1277"/>
    <x v="39"/>
    <x v="9"/>
    <x v="1"/>
    <x v="430"/>
    <x v="403"/>
    <x v="0"/>
    <x v="21"/>
    <x v="0"/>
    <x v="0"/>
    <x v="1546"/>
    <x v="144"/>
    <x v="137"/>
    <x v="253"/>
    <x v="34"/>
    <x v="21"/>
    <x v="15"/>
    <x v="400"/>
    <x v="0"/>
    <x v="30"/>
    <x v="16"/>
    <x v="119"/>
    <x v="14"/>
  </r>
  <r>
    <x v="1148"/>
    <x v="39"/>
    <x v="9"/>
    <x v="1"/>
    <x v="430"/>
    <x v="403"/>
    <x v="0"/>
    <x v="22"/>
    <x v="0"/>
    <x v="0"/>
    <x v="906"/>
    <x v="227"/>
    <x v="223"/>
    <x v="253"/>
    <x v="34"/>
    <x v="21"/>
    <x v="39"/>
    <x v="1038"/>
    <x v="0"/>
    <x v="30"/>
    <x v="16"/>
    <x v="301"/>
    <x v="14"/>
  </r>
  <r>
    <x v="1290"/>
    <x v="39"/>
    <x v="9"/>
    <x v="1"/>
    <x v="430"/>
    <x v="403"/>
    <x v="2"/>
    <x v="23"/>
    <x v="0"/>
    <x v="0"/>
    <x v="2510"/>
    <x v="227"/>
    <x v="223"/>
    <x v="253"/>
    <x v="34"/>
    <x v="21"/>
    <x v="0"/>
    <x v="30"/>
    <x v="0"/>
    <x v="30"/>
    <x v="16"/>
    <x v="10"/>
    <x v="14"/>
  </r>
  <r>
    <x v="1149"/>
    <x v="39"/>
    <x v="9"/>
    <x v="1"/>
    <x v="430"/>
    <x v="403"/>
    <x v="0"/>
    <x v="22"/>
    <x v="0"/>
    <x v="0"/>
    <x v="907"/>
    <x v="259"/>
    <x v="258"/>
    <x v="253"/>
    <x v="34"/>
    <x v="21"/>
    <x v="39"/>
    <x v="1038"/>
    <x v="0"/>
    <x v="30"/>
    <x v="16"/>
    <x v="301"/>
    <x v="14"/>
  </r>
  <r>
    <x v="1150"/>
    <x v="39"/>
    <x v="9"/>
    <x v="1"/>
    <x v="430"/>
    <x v="403"/>
    <x v="0"/>
    <x v="22"/>
    <x v="0"/>
    <x v="0"/>
    <x v="908"/>
    <x v="288"/>
    <x v="284"/>
    <x v="253"/>
    <x v="34"/>
    <x v="21"/>
    <x v="39"/>
    <x v="1038"/>
    <x v="0"/>
    <x v="30"/>
    <x v="16"/>
    <x v="301"/>
    <x v="14"/>
  </r>
  <r>
    <x v="1291"/>
    <x v="39"/>
    <x v="9"/>
    <x v="1"/>
    <x v="430"/>
    <x v="403"/>
    <x v="2"/>
    <x v="23"/>
    <x v="0"/>
    <x v="0"/>
    <x v="2511"/>
    <x v="403"/>
    <x v="398"/>
    <x v="253"/>
    <x v="34"/>
    <x v="21"/>
    <x v="0"/>
    <x v="30"/>
    <x v="0"/>
    <x v="30"/>
    <x v="16"/>
    <x v="10"/>
    <x v="14"/>
  </r>
  <r>
    <x v="1309"/>
    <x v="39"/>
    <x v="9"/>
    <x v="1"/>
    <x v="430"/>
    <x v="403"/>
    <x v="0"/>
    <x v="21"/>
    <x v="0"/>
    <x v="0"/>
    <x v="1547"/>
    <x v="425"/>
    <x v="418"/>
    <x v="253"/>
    <x v="34"/>
    <x v="21"/>
    <x v="15"/>
    <x v="400"/>
    <x v="0"/>
    <x v="30"/>
    <x v="16"/>
    <x v="119"/>
    <x v="14"/>
  </r>
  <r>
    <x v="1292"/>
    <x v="39"/>
    <x v="9"/>
    <x v="1"/>
    <x v="430"/>
    <x v="403"/>
    <x v="2"/>
    <x v="23"/>
    <x v="0"/>
    <x v="0"/>
    <x v="2512"/>
    <x v="473"/>
    <x v="467"/>
    <x v="253"/>
    <x v="34"/>
    <x v="21"/>
    <x v="0"/>
    <x v="30"/>
    <x v="0"/>
    <x v="30"/>
    <x v="16"/>
    <x v="10"/>
    <x v="14"/>
  </r>
  <r>
    <x v="1214"/>
    <x v="39"/>
    <x v="9"/>
    <x v="1"/>
    <x v="430"/>
    <x v="403"/>
    <x v="0"/>
    <x v="21"/>
    <x v="0"/>
    <x v="0"/>
    <x v="1716"/>
    <x v="542"/>
    <x v="537"/>
    <x v="253"/>
    <x v="34"/>
    <x v="21"/>
    <x v="15"/>
    <x v="400"/>
    <x v="0"/>
    <x v="30"/>
    <x v="16"/>
    <x v="119"/>
    <x v="14"/>
  </r>
  <r>
    <x v="1140"/>
    <x v="39"/>
    <x v="9"/>
    <x v="1"/>
    <x v="430"/>
    <x v="403"/>
    <x v="0"/>
    <x v="22"/>
    <x v="0"/>
    <x v="0"/>
    <x v="897"/>
    <x v="554"/>
    <x v="549"/>
    <x v="253"/>
    <x v="34"/>
    <x v="21"/>
    <x v="39"/>
    <x v="1038"/>
    <x v="0"/>
    <x v="30"/>
    <x v="16"/>
    <x v="301"/>
    <x v="14"/>
  </r>
  <r>
    <x v="1293"/>
    <x v="39"/>
    <x v="9"/>
    <x v="1"/>
    <x v="430"/>
    <x v="403"/>
    <x v="2"/>
    <x v="23"/>
    <x v="0"/>
    <x v="0"/>
    <x v="2902"/>
    <x v="573"/>
    <x v="565"/>
    <x v="253"/>
    <x v="34"/>
    <x v="21"/>
    <x v="0"/>
    <x v="30"/>
    <x v="0"/>
    <x v="30"/>
    <x v="16"/>
    <x v="10"/>
    <x v="14"/>
  </r>
  <r>
    <x v="1320"/>
    <x v="39"/>
    <x v="9"/>
    <x v="1"/>
    <x v="430"/>
    <x v="403"/>
    <x v="0"/>
    <x v="22"/>
    <x v="0"/>
    <x v="0"/>
    <x v="909"/>
    <x v="596"/>
    <x v="596"/>
    <x v="253"/>
    <x v="34"/>
    <x v="21"/>
    <x v="39"/>
    <x v="1038"/>
    <x v="0"/>
    <x v="30"/>
    <x v="16"/>
    <x v="301"/>
    <x v="14"/>
  </r>
  <r>
    <x v="1302"/>
    <x v="39"/>
    <x v="9"/>
    <x v="1"/>
    <x v="437"/>
    <x v="397"/>
    <x v="5"/>
    <x v="19"/>
    <x v="0"/>
    <x v="0"/>
    <x v="903"/>
    <x v="96"/>
    <x v="95"/>
    <x v="447"/>
    <x v="34"/>
    <x v="21"/>
    <x v="32"/>
    <x v="999"/>
    <x v="0"/>
    <x v="30"/>
    <x v="26"/>
    <x v="282"/>
    <x v="14"/>
  </r>
  <r>
    <x v="2925"/>
    <x v="39"/>
    <x v="9"/>
    <x v="1"/>
    <x v="574"/>
    <x v="418"/>
    <x v="5"/>
    <x v="19"/>
    <x v="0"/>
    <x v="0"/>
    <x v="1045"/>
    <x v="88"/>
    <x v="92"/>
    <x v="509"/>
    <x v="34"/>
    <x v="21"/>
    <x v="32"/>
    <x v="1073"/>
    <x v="0"/>
    <x v="30"/>
    <x v="30"/>
    <x v="302"/>
    <x v="14"/>
  </r>
  <r>
    <x v="1965"/>
    <x v="39"/>
    <x v="9"/>
    <x v="2"/>
    <x v="624"/>
    <x v="140"/>
    <x v="5"/>
    <x v="19"/>
    <x v="0"/>
    <x v="0"/>
    <x v="2033"/>
    <x v="352"/>
    <x v="356"/>
    <x v="401"/>
    <x v="34"/>
    <x v="21"/>
    <x v="32"/>
    <x v="951"/>
    <x v="0"/>
    <x v="30"/>
    <x v="26"/>
    <x v="282"/>
    <x v="14"/>
  </r>
  <r>
    <x v="2054"/>
    <x v="39"/>
    <x v="9"/>
    <x v="2"/>
    <x v="624"/>
    <x v="140"/>
    <x v="5"/>
    <x v="9"/>
    <x v="0"/>
    <x v="0"/>
    <x v="1774"/>
    <x v="515"/>
    <x v="517"/>
    <x v="401"/>
    <x v="34"/>
    <x v="21"/>
    <x v="17"/>
    <x v="587"/>
    <x v="0"/>
    <x v="30"/>
    <x v="26"/>
    <x v="185"/>
    <x v="14"/>
  </r>
  <r>
    <x v="1332"/>
    <x v="39"/>
    <x v="9"/>
    <x v="2"/>
    <x v="633"/>
    <x v="130"/>
    <x v="0"/>
    <x v="21"/>
    <x v="0"/>
    <x v="0"/>
    <x v="1516"/>
    <x v="42"/>
    <x v="39"/>
    <x v="357"/>
    <x v="34"/>
    <x v="21"/>
    <x v="15"/>
    <x v="480"/>
    <x v="0"/>
    <x v="30"/>
    <x v="16"/>
    <x v="119"/>
    <x v="14"/>
  </r>
  <r>
    <x v="1878"/>
    <x v="39"/>
    <x v="9"/>
    <x v="2"/>
    <x v="633"/>
    <x v="130"/>
    <x v="5"/>
    <x v="4"/>
    <x v="0"/>
    <x v="0"/>
    <x v="810"/>
    <x v="42"/>
    <x v="42"/>
    <x v="357"/>
    <x v="34"/>
    <x v="21"/>
    <x v="6"/>
    <x v="312"/>
    <x v="0"/>
    <x v="30"/>
    <x v="21"/>
    <x v="98"/>
    <x v="14"/>
  </r>
  <r>
    <x v="3594"/>
    <x v="39"/>
    <x v="9"/>
    <x v="2"/>
    <x v="633"/>
    <x v="130"/>
    <x v="3"/>
    <x v="22"/>
    <x v="0"/>
    <x v="0"/>
    <x v="3869"/>
    <x v="42"/>
    <x v="42"/>
    <x v="357"/>
    <x v="34"/>
    <x v="21"/>
    <x v="20"/>
    <x v="665"/>
    <x v="0"/>
    <x v="30"/>
    <x v="21"/>
    <x v="198"/>
    <x v="14"/>
  </r>
  <r>
    <x v="2917"/>
    <x v="39"/>
    <x v="9"/>
    <x v="2"/>
    <x v="633"/>
    <x v="130"/>
    <x v="0"/>
    <x v="21"/>
    <x v="0"/>
    <x v="0"/>
    <x v="1518"/>
    <x v="403"/>
    <x v="394"/>
    <x v="357"/>
    <x v="34"/>
    <x v="21"/>
    <x v="15"/>
    <x v="480"/>
    <x v="0"/>
    <x v="30"/>
    <x v="11"/>
    <x v="97"/>
    <x v="14"/>
  </r>
  <r>
    <x v="2538"/>
    <x v="40"/>
    <x v="9"/>
    <x v="2"/>
    <x v="384"/>
    <x v="201"/>
    <x v="0"/>
    <x v="22"/>
    <x v="0"/>
    <x v="0"/>
    <x v="913"/>
    <x v="435"/>
    <x v="430"/>
    <x v="271"/>
    <x v="34"/>
    <x v="21"/>
    <x v="39"/>
    <x v="1062"/>
    <x v="0"/>
    <x v="30"/>
    <x v="16"/>
    <x v="301"/>
    <x v="14"/>
  </r>
  <r>
    <x v="1134"/>
    <x v="40"/>
    <x v="9"/>
    <x v="2"/>
    <x v="395"/>
    <x v="200"/>
    <x v="0"/>
    <x v="22"/>
    <x v="0"/>
    <x v="0"/>
    <x v="869"/>
    <x v="324"/>
    <x v="322"/>
    <x v="379"/>
    <x v="34"/>
    <x v="21"/>
    <x v="39"/>
    <x v="1176"/>
    <x v="0"/>
    <x v="30"/>
    <x v="16"/>
    <x v="301"/>
    <x v="14"/>
  </r>
  <r>
    <x v="2910"/>
    <x v="40"/>
    <x v="9"/>
    <x v="2"/>
    <x v="395"/>
    <x v="200"/>
    <x v="5"/>
    <x v="19"/>
    <x v="0"/>
    <x v="0"/>
    <x v="2959"/>
    <x v="395"/>
    <x v="394"/>
    <x v="379"/>
    <x v="34"/>
    <x v="21"/>
    <x v="32"/>
    <x v="922"/>
    <x v="0"/>
    <x v="30"/>
    <x v="21"/>
    <x v="263"/>
    <x v="14"/>
  </r>
  <r>
    <x v="1328"/>
    <x v="40"/>
    <x v="9"/>
    <x v="1"/>
    <x v="519"/>
    <x v="125"/>
    <x v="5"/>
    <x v="19"/>
    <x v="0"/>
    <x v="0"/>
    <x v="995"/>
    <x v="347"/>
    <x v="374"/>
    <x v="551"/>
    <x v="34"/>
    <x v="21"/>
    <x v="32"/>
    <x v="1120"/>
    <x v="0"/>
    <x v="30"/>
    <x v="50"/>
    <x v="359"/>
    <x v="14"/>
  </r>
  <r>
    <x v="1879"/>
    <x v="40"/>
    <x v="9"/>
    <x v="1"/>
    <x v="595"/>
    <x v="98"/>
    <x v="5"/>
    <x v="19"/>
    <x v="0"/>
    <x v="0"/>
    <x v="2957"/>
    <x v="42"/>
    <x v="39"/>
    <x v="376"/>
    <x v="34"/>
    <x v="21"/>
    <x v="32"/>
    <x v="917"/>
    <x v="0"/>
    <x v="30"/>
    <x v="16"/>
    <x v="235"/>
    <x v="14"/>
  </r>
  <r>
    <x v="4098"/>
    <x v="40"/>
    <x v="9"/>
    <x v="2"/>
    <x v="629"/>
    <x v="492"/>
    <x v="5"/>
    <x v="19"/>
    <x v="0"/>
    <x v="0"/>
    <x v="996"/>
    <x v="79"/>
    <x v="77"/>
    <x v="462"/>
    <x v="34"/>
    <x v="21"/>
    <x v="32"/>
    <x v="1026"/>
    <x v="0"/>
    <x v="30"/>
    <x v="21"/>
    <x v="263"/>
    <x v="14"/>
  </r>
  <r>
    <x v="1116"/>
    <x v="41"/>
    <x v="9"/>
    <x v="2"/>
    <x v="351"/>
    <x v="83"/>
    <x v="0"/>
    <x v="11"/>
    <x v="0"/>
    <x v="0"/>
    <x v="777"/>
    <x v="300"/>
    <x v="296"/>
    <x v="210"/>
    <x v="34"/>
    <x v="21"/>
    <x v="28"/>
    <x v="683"/>
    <x v="0"/>
    <x v="30"/>
    <x v="16"/>
    <x v="219"/>
    <x v="14"/>
  </r>
  <r>
    <x v="1225"/>
    <x v="41"/>
    <x v="9"/>
    <x v="1"/>
    <x v="570"/>
    <x v="172"/>
    <x v="0"/>
    <x v="11"/>
    <x v="0"/>
    <x v="0"/>
    <x v="1742"/>
    <x v="285"/>
    <x v="282"/>
    <x v="217"/>
    <x v="34"/>
    <x v="21"/>
    <x v="28"/>
    <x v="697"/>
    <x v="0"/>
    <x v="30"/>
    <x v="16"/>
    <x v="219"/>
    <x v="14"/>
  </r>
  <r>
    <x v="1283"/>
    <x v="41"/>
    <x v="9"/>
    <x v="2"/>
    <x v="704"/>
    <x v="82"/>
    <x v="0"/>
    <x v="1"/>
    <x v="0"/>
    <x v="0"/>
    <x v="2348"/>
    <x v="156"/>
    <x v="161"/>
    <x v="427"/>
    <x v="34"/>
    <x v="21"/>
    <x v="12"/>
    <x v="485"/>
    <x v="0"/>
    <x v="0"/>
    <x v="30"/>
    <x v="164"/>
    <x v="14"/>
  </r>
  <r>
    <x v="3436"/>
    <x v="41"/>
    <x v="9"/>
    <x v="1"/>
    <x v="705"/>
    <x v="173"/>
    <x v="0"/>
    <x v="1"/>
    <x v="0"/>
    <x v="0"/>
    <x v="3827"/>
    <x v="141"/>
    <x v="134"/>
    <x v="208"/>
    <x v="34"/>
    <x v="21"/>
    <x v="12"/>
    <x v="293"/>
    <x v="0"/>
    <x v="0"/>
    <x v="16"/>
    <x v="110"/>
    <x v="14"/>
  </r>
  <r>
    <x v="1283"/>
    <x v="41"/>
    <x v="9"/>
    <x v="2"/>
    <x v="704"/>
    <x v="82"/>
    <x v="0"/>
    <x v="5"/>
    <x v="0"/>
    <x v="1"/>
    <x v="2348"/>
    <x v="156"/>
    <x v="161"/>
    <x v="427"/>
    <x v="34"/>
    <x v="14"/>
    <x v="21"/>
    <x v="741"/>
    <x v="0"/>
    <x v="12"/>
    <x v="30"/>
    <x v="234"/>
    <x v="14"/>
  </r>
  <r>
    <x v="3436"/>
    <x v="41"/>
    <x v="9"/>
    <x v="1"/>
    <x v="705"/>
    <x v="173"/>
    <x v="0"/>
    <x v="5"/>
    <x v="0"/>
    <x v="1"/>
    <x v="3827"/>
    <x v="141"/>
    <x v="134"/>
    <x v="208"/>
    <x v="34"/>
    <x v="7"/>
    <x v="21"/>
    <x v="518"/>
    <x v="0"/>
    <x v="8"/>
    <x v="16"/>
    <x v="176"/>
    <x v="14"/>
  </r>
  <r>
    <x v="2876"/>
    <x v="42"/>
    <x v="9"/>
    <x v="2"/>
    <x v="312"/>
    <x v="148"/>
    <x v="5"/>
    <x v="19"/>
    <x v="0"/>
    <x v="0"/>
    <x v="3307"/>
    <x v="371"/>
    <x v="382"/>
    <x v="575"/>
    <x v="34"/>
    <x v="21"/>
    <x v="32"/>
    <x v="1147"/>
    <x v="0"/>
    <x v="30"/>
    <x v="35"/>
    <x v="316"/>
    <x v="14"/>
  </r>
  <r>
    <x v="2713"/>
    <x v="42"/>
    <x v="9"/>
    <x v="2"/>
    <x v="312"/>
    <x v="148"/>
    <x v="0"/>
    <x v="21"/>
    <x v="0"/>
    <x v="0"/>
    <x v="3284"/>
    <x v="593"/>
    <x v="607"/>
    <x v="575"/>
    <x v="34"/>
    <x v="21"/>
    <x v="15"/>
    <x v="682"/>
    <x v="0"/>
    <x v="30"/>
    <x v="35"/>
    <x v="195"/>
    <x v="14"/>
  </r>
  <r>
    <x v="2894"/>
    <x v="42"/>
    <x v="9"/>
    <x v="1"/>
    <x v="314"/>
    <x v="393"/>
    <x v="0"/>
    <x v="21"/>
    <x v="0"/>
    <x v="0"/>
    <x v="3292"/>
    <x v="177"/>
    <x v="186"/>
    <x v="579"/>
    <x v="34"/>
    <x v="21"/>
    <x v="15"/>
    <x v="692"/>
    <x v="0"/>
    <x v="30"/>
    <x v="35"/>
    <x v="195"/>
    <x v="14"/>
  </r>
  <r>
    <x v="2877"/>
    <x v="42"/>
    <x v="9"/>
    <x v="1"/>
    <x v="314"/>
    <x v="393"/>
    <x v="5"/>
    <x v="19"/>
    <x v="0"/>
    <x v="0"/>
    <x v="3308"/>
    <x v="403"/>
    <x v="412"/>
    <x v="579"/>
    <x v="34"/>
    <x v="21"/>
    <x v="32"/>
    <x v="1151"/>
    <x v="0"/>
    <x v="30"/>
    <x v="35"/>
    <x v="316"/>
    <x v="14"/>
  </r>
  <r>
    <x v="2716"/>
    <x v="42"/>
    <x v="9"/>
    <x v="1"/>
    <x v="314"/>
    <x v="393"/>
    <x v="0"/>
    <x v="21"/>
    <x v="0"/>
    <x v="0"/>
    <x v="1562"/>
    <x v="439"/>
    <x v="449"/>
    <x v="579"/>
    <x v="34"/>
    <x v="21"/>
    <x v="15"/>
    <x v="692"/>
    <x v="0"/>
    <x v="30"/>
    <x v="35"/>
    <x v="195"/>
    <x v="14"/>
  </r>
  <r>
    <x v="2909"/>
    <x v="42"/>
    <x v="9"/>
    <x v="1"/>
    <x v="348"/>
    <x v="147"/>
    <x v="5"/>
    <x v="19"/>
    <x v="0"/>
    <x v="0"/>
    <x v="1038"/>
    <x v="71"/>
    <x v="95"/>
    <x v="606"/>
    <x v="34"/>
    <x v="21"/>
    <x v="32"/>
    <x v="1182"/>
    <x v="0"/>
    <x v="30"/>
    <x v="50"/>
    <x v="359"/>
    <x v="14"/>
  </r>
  <r>
    <x v="1240"/>
    <x v="42"/>
    <x v="9"/>
    <x v="2"/>
    <x v="349"/>
    <x v="75"/>
    <x v="3"/>
    <x v="22"/>
    <x v="0"/>
    <x v="0"/>
    <x v="2230"/>
    <x v="39"/>
    <x v="58"/>
    <x v="649"/>
    <x v="34"/>
    <x v="21"/>
    <x v="20"/>
    <x v="1001"/>
    <x v="0"/>
    <x v="30"/>
    <x v="46"/>
    <x v="281"/>
    <x v="14"/>
  </r>
  <r>
    <x v="1264"/>
    <x v="42"/>
    <x v="9"/>
    <x v="2"/>
    <x v="349"/>
    <x v="75"/>
    <x v="5"/>
    <x v="4"/>
    <x v="0"/>
    <x v="0"/>
    <x v="2296"/>
    <x v="39"/>
    <x v="58"/>
    <x v="649"/>
    <x v="34"/>
    <x v="21"/>
    <x v="6"/>
    <x v="597"/>
    <x v="0"/>
    <x v="30"/>
    <x v="46"/>
    <x v="175"/>
    <x v="14"/>
  </r>
  <r>
    <x v="1228"/>
    <x v="42"/>
    <x v="9"/>
    <x v="2"/>
    <x v="349"/>
    <x v="75"/>
    <x v="5"/>
    <x v="19"/>
    <x v="0"/>
    <x v="0"/>
    <x v="1776"/>
    <x v="52"/>
    <x v="72"/>
    <x v="649"/>
    <x v="34"/>
    <x v="21"/>
    <x v="32"/>
    <x v="1245"/>
    <x v="0"/>
    <x v="30"/>
    <x v="46"/>
    <x v="353"/>
    <x v="14"/>
  </r>
  <r>
    <x v="2890"/>
    <x v="42"/>
    <x v="9"/>
    <x v="2"/>
    <x v="349"/>
    <x v="75"/>
    <x v="0"/>
    <x v="21"/>
    <x v="0"/>
    <x v="0"/>
    <x v="1506"/>
    <x v="105"/>
    <x v="124"/>
    <x v="649"/>
    <x v="34"/>
    <x v="21"/>
    <x v="15"/>
    <x v="791"/>
    <x v="0"/>
    <x v="30"/>
    <x v="46"/>
    <x v="226"/>
    <x v="14"/>
  </r>
  <r>
    <x v="2879"/>
    <x v="42"/>
    <x v="9"/>
    <x v="2"/>
    <x v="349"/>
    <x v="75"/>
    <x v="5"/>
    <x v="19"/>
    <x v="0"/>
    <x v="0"/>
    <x v="1788"/>
    <x v="217"/>
    <x v="235"/>
    <x v="649"/>
    <x v="34"/>
    <x v="21"/>
    <x v="32"/>
    <x v="1245"/>
    <x v="0"/>
    <x v="30"/>
    <x v="42"/>
    <x v="341"/>
    <x v="14"/>
  </r>
  <r>
    <x v="2706"/>
    <x v="42"/>
    <x v="9"/>
    <x v="2"/>
    <x v="349"/>
    <x v="75"/>
    <x v="3"/>
    <x v="22"/>
    <x v="0"/>
    <x v="0"/>
    <x v="3279"/>
    <x v="328"/>
    <x v="352"/>
    <x v="649"/>
    <x v="34"/>
    <x v="21"/>
    <x v="20"/>
    <x v="1001"/>
    <x v="0"/>
    <x v="30"/>
    <x v="46"/>
    <x v="281"/>
    <x v="14"/>
  </r>
  <r>
    <x v="2868"/>
    <x v="42"/>
    <x v="9"/>
    <x v="2"/>
    <x v="349"/>
    <x v="75"/>
    <x v="5"/>
    <x v="4"/>
    <x v="0"/>
    <x v="0"/>
    <x v="3301"/>
    <x v="328"/>
    <x v="352"/>
    <x v="649"/>
    <x v="34"/>
    <x v="21"/>
    <x v="6"/>
    <x v="597"/>
    <x v="0"/>
    <x v="30"/>
    <x v="46"/>
    <x v="175"/>
    <x v="14"/>
  </r>
  <r>
    <x v="2710"/>
    <x v="42"/>
    <x v="9"/>
    <x v="2"/>
    <x v="349"/>
    <x v="75"/>
    <x v="0"/>
    <x v="21"/>
    <x v="0"/>
    <x v="0"/>
    <x v="1507"/>
    <x v="371"/>
    <x v="390"/>
    <x v="649"/>
    <x v="34"/>
    <x v="21"/>
    <x v="15"/>
    <x v="791"/>
    <x v="0"/>
    <x v="30"/>
    <x v="42"/>
    <x v="215"/>
    <x v="14"/>
  </r>
  <r>
    <x v="2884"/>
    <x v="42"/>
    <x v="9"/>
    <x v="2"/>
    <x v="349"/>
    <x v="75"/>
    <x v="5"/>
    <x v="19"/>
    <x v="0"/>
    <x v="0"/>
    <x v="3310"/>
    <x v="421"/>
    <x v="441"/>
    <x v="649"/>
    <x v="34"/>
    <x v="21"/>
    <x v="32"/>
    <x v="1245"/>
    <x v="0"/>
    <x v="30"/>
    <x v="46"/>
    <x v="353"/>
    <x v="14"/>
  </r>
  <r>
    <x v="2882"/>
    <x v="42"/>
    <x v="9"/>
    <x v="2"/>
    <x v="349"/>
    <x v="75"/>
    <x v="5"/>
    <x v="4"/>
    <x v="0"/>
    <x v="0"/>
    <x v="776"/>
    <x v="443"/>
    <x v="462"/>
    <x v="649"/>
    <x v="34"/>
    <x v="21"/>
    <x v="6"/>
    <x v="597"/>
    <x v="0"/>
    <x v="30"/>
    <x v="46"/>
    <x v="175"/>
    <x v="14"/>
  </r>
  <r>
    <x v="2883"/>
    <x v="42"/>
    <x v="9"/>
    <x v="2"/>
    <x v="349"/>
    <x v="75"/>
    <x v="3"/>
    <x v="22"/>
    <x v="0"/>
    <x v="0"/>
    <x v="3309"/>
    <x v="443"/>
    <x v="462"/>
    <x v="649"/>
    <x v="34"/>
    <x v="21"/>
    <x v="20"/>
    <x v="1001"/>
    <x v="0"/>
    <x v="30"/>
    <x v="46"/>
    <x v="281"/>
    <x v="14"/>
  </r>
  <r>
    <x v="2885"/>
    <x v="42"/>
    <x v="9"/>
    <x v="2"/>
    <x v="349"/>
    <x v="75"/>
    <x v="0"/>
    <x v="22"/>
    <x v="0"/>
    <x v="0"/>
    <x v="3280"/>
    <x v="584"/>
    <x v="611"/>
    <x v="649"/>
    <x v="34"/>
    <x v="21"/>
    <x v="39"/>
    <x v="1356"/>
    <x v="0"/>
    <x v="30"/>
    <x v="50"/>
    <x v="396"/>
    <x v="14"/>
  </r>
  <r>
    <x v="2712"/>
    <x v="42"/>
    <x v="9"/>
    <x v="2"/>
    <x v="349"/>
    <x v="75"/>
    <x v="0"/>
    <x v="21"/>
    <x v="0"/>
    <x v="0"/>
    <x v="3283"/>
    <x v="621"/>
    <x v="642"/>
    <x v="649"/>
    <x v="34"/>
    <x v="21"/>
    <x v="15"/>
    <x v="791"/>
    <x v="0"/>
    <x v="30"/>
    <x v="46"/>
    <x v="226"/>
    <x v="14"/>
  </r>
  <r>
    <x v="2705"/>
    <x v="42"/>
    <x v="9"/>
    <x v="2"/>
    <x v="349"/>
    <x v="75"/>
    <x v="0"/>
    <x v="22"/>
    <x v="0"/>
    <x v="0"/>
    <x v="3278"/>
    <x v="626"/>
    <x v="648"/>
    <x v="649"/>
    <x v="34"/>
    <x v="21"/>
    <x v="39"/>
    <x v="1356"/>
    <x v="0"/>
    <x v="30"/>
    <x v="46"/>
    <x v="390"/>
    <x v="14"/>
  </r>
  <r>
    <x v="1244"/>
    <x v="42"/>
    <x v="9"/>
    <x v="2"/>
    <x v="414"/>
    <x v="297"/>
    <x v="3"/>
    <x v="22"/>
    <x v="0"/>
    <x v="0"/>
    <x v="2226"/>
    <x v="352"/>
    <x v="369"/>
    <x v="614"/>
    <x v="34"/>
    <x v="21"/>
    <x v="20"/>
    <x v="911"/>
    <x v="0"/>
    <x v="30"/>
    <x v="42"/>
    <x v="272"/>
    <x v="14"/>
  </r>
  <r>
    <x v="1325"/>
    <x v="42"/>
    <x v="9"/>
    <x v="2"/>
    <x v="414"/>
    <x v="297"/>
    <x v="5"/>
    <x v="4"/>
    <x v="0"/>
    <x v="0"/>
    <x v="2907"/>
    <x v="352"/>
    <x v="369"/>
    <x v="614"/>
    <x v="34"/>
    <x v="21"/>
    <x v="6"/>
    <x v="525"/>
    <x v="0"/>
    <x v="30"/>
    <x v="42"/>
    <x v="163"/>
    <x v="14"/>
  </r>
  <r>
    <x v="1136"/>
    <x v="42"/>
    <x v="9"/>
    <x v="2"/>
    <x v="415"/>
    <x v="293"/>
    <x v="5"/>
    <x v="19"/>
    <x v="0"/>
    <x v="0"/>
    <x v="890"/>
    <x v="388"/>
    <x v="412"/>
    <x v="647"/>
    <x v="34"/>
    <x v="21"/>
    <x v="32"/>
    <x v="1241"/>
    <x v="0"/>
    <x v="30"/>
    <x v="50"/>
    <x v="359"/>
    <x v="14"/>
  </r>
  <r>
    <x v="2392"/>
    <x v="42"/>
    <x v="9"/>
    <x v="1"/>
    <x v="416"/>
    <x v="394"/>
    <x v="5"/>
    <x v="19"/>
    <x v="0"/>
    <x v="0"/>
    <x v="1047"/>
    <x v="281"/>
    <x v="293"/>
    <x v="596"/>
    <x v="34"/>
    <x v="21"/>
    <x v="32"/>
    <x v="1169"/>
    <x v="0"/>
    <x v="30"/>
    <x v="35"/>
    <x v="316"/>
    <x v="14"/>
  </r>
  <r>
    <x v="4096"/>
    <x v="42"/>
    <x v="9"/>
    <x v="2"/>
    <x v="417"/>
    <x v="155"/>
    <x v="5"/>
    <x v="19"/>
    <x v="0"/>
    <x v="0"/>
    <x v="1039"/>
    <x v="22"/>
    <x v="18"/>
    <x v="270"/>
    <x v="34"/>
    <x v="21"/>
    <x v="32"/>
    <x v="806"/>
    <x v="0"/>
    <x v="30"/>
    <x v="11"/>
    <x v="207"/>
    <x v="14"/>
  </r>
  <r>
    <x v="2907"/>
    <x v="42"/>
    <x v="9"/>
    <x v="2"/>
    <x v="417"/>
    <x v="155"/>
    <x v="5"/>
    <x v="19"/>
    <x v="0"/>
    <x v="0"/>
    <x v="1040"/>
    <x v="46"/>
    <x v="42"/>
    <x v="270"/>
    <x v="34"/>
    <x v="21"/>
    <x v="32"/>
    <x v="806"/>
    <x v="0"/>
    <x v="30"/>
    <x v="16"/>
    <x v="235"/>
    <x v="14"/>
  </r>
  <r>
    <x v="1243"/>
    <x v="42"/>
    <x v="9"/>
    <x v="2"/>
    <x v="417"/>
    <x v="155"/>
    <x v="3"/>
    <x v="22"/>
    <x v="0"/>
    <x v="0"/>
    <x v="2251"/>
    <x v="79"/>
    <x v="72"/>
    <x v="270"/>
    <x v="34"/>
    <x v="21"/>
    <x v="20"/>
    <x v="567"/>
    <x v="0"/>
    <x v="30"/>
    <x v="16"/>
    <x v="173"/>
    <x v="14"/>
  </r>
  <r>
    <x v="1323"/>
    <x v="42"/>
    <x v="9"/>
    <x v="2"/>
    <x v="417"/>
    <x v="155"/>
    <x v="5"/>
    <x v="4"/>
    <x v="0"/>
    <x v="0"/>
    <x v="2905"/>
    <x v="79"/>
    <x v="72"/>
    <x v="270"/>
    <x v="34"/>
    <x v="21"/>
    <x v="6"/>
    <x v="238"/>
    <x v="0"/>
    <x v="30"/>
    <x v="16"/>
    <x v="82"/>
    <x v="14"/>
  </r>
  <r>
    <x v="1239"/>
    <x v="42"/>
    <x v="9"/>
    <x v="2"/>
    <x v="417"/>
    <x v="155"/>
    <x v="3"/>
    <x v="22"/>
    <x v="0"/>
    <x v="0"/>
    <x v="2227"/>
    <x v="371"/>
    <x v="366"/>
    <x v="270"/>
    <x v="34"/>
    <x v="21"/>
    <x v="20"/>
    <x v="567"/>
    <x v="0"/>
    <x v="30"/>
    <x v="16"/>
    <x v="173"/>
    <x v="14"/>
  </r>
  <r>
    <x v="1326"/>
    <x v="42"/>
    <x v="9"/>
    <x v="2"/>
    <x v="417"/>
    <x v="155"/>
    <x v="5"/>
    <x v="4"/>
    <x v="0"/>
    <x v="0"/>
    <x v="2908"/>
    <x v="371"/>
    <x v="366"/>
    <x v="270"/>
    <x v="34"/>
    <x v="21"/>
    <x v="6"/>
    <x v="238"/>
    <x v="0"/>
    <x v="30"/>
    <x v="16"/>
    <x v="82"/>
    <x v="14"/>
  </r>
  <r>
    <x v="2896"/>
    <x v="42"/>
    <x v="9"/>
    <x v="2"/>
    <x v="417"/>
    <x v="155"/>
    <x v="5"/>
    <x v="19"/>
    <x v="0"/>
    <x v="0"/>
    <x v="3311"/>
    <x v="421"/>
    <x v="415"/>
    <x v="270"/>
    <x v="34"/>
    <x v="21"/>
    <x v="32"/>
    <x v="806"/>
    <x v="0"/>
    <x v="30"/>
    <x v="16"/>
    <x v="235"/>
    <x v="14"/>
  </r>
  <r>
    <x v="1245"/>
    <x v="42"/>
    <x v="9"/>
    <x v="1"/>
    <x v="418"/>
    <x v="153"/>
    <x v="3"/>
    <x v="22"/>
    <x v="0"/>
    <x v="0"/>
    <x v="2127"/>
    <x v="30"/>
    <x v="24"/>
    <x v="168"/>
    <x v="34"/>
    <x v="21"/>
    <x v="20"/>
    <x v="471"/>
    <x v="0"/>
    <x v="30"/>
    <x v="11"/>
    <x v="141"/>
    <x v="14"/>
  </r>
  <r>
    <x v="1263"/>
    <x v="42"/>
    <x v="9"/>
    <x v="1"/>
    <x v="418"/>
    <x v="153"/>
    <x v="5"/>
    <x v="4"/>
    <x v="0"/>
    <x v="0"/>
    <x v="2294"/>
    <x v="30"/>
    <x v="24"/>
    <x v="168"/>
    <x v="34"/>
    <x v="21"/>
    <x v="6"/>
    <x v="180"/>
    <x v="0"/>
    <x v="30"/>
    <x v="11"/>
    <x v="61"/>
    <x v="14"/>
  </r>
  <r>
    <x v="2888"/>
    <x v="42"/>
    <x v="9"/>
    <x v="1"/>
    <x v="418"/>
    <x v="153"/>
    <x v="0"/>
    <x v="21"/>
    <x v="0"/>
    <x v="0"/>
    <x v="1525"/>
    <x v="93"/>
    <x v="81"/>
    <x v="168"/>
    <x v="34"/>
    <x v="21"/>
    <x v="15"/>
    <x v="303"/>
    <x v="0"/>
    <x v="30"/>
    <x v="11"/>
    <x v="97"/>
    <x v="14"/>
  </r>
  <r>
    <x v="2889"/>
    <x v="42"/>
    <x v="9"/>
    <x v="1"/>
    <x v="419"/>
    <x v="422"/>
    <x v="0"/>
    <x v="21"/>
    <x v="0"/>
    <x v="0"/>
    <x v="1603"/>
    <x v="343"/>
    <x v="341"/>
    <x v="179"/>
    <x v="34"/>
    <x v="21"/>
    <x v="15"/>
    <x v="310"/>
    <x v="0"/>
    <x v="30"/>
    <x v="16"/>
    <x v="119"/>
    <x v="14"/>
  </r>
  <r>
    <x v="2880"/>
    <x v="42"/>
    <x v="9"/>
    <x v="2"/>
    <x v="421"/>
    <x v="154"/>
    <x v="5"/>
    <x v="19"/>
    <x v="0"/>
    <x v="0"/>
    <x v="1041"/>
    <x v="311"/>
    <x v="322"/>
    <x v="588"/>
    <x v="34"/>
    <x v="21"/>
    <x v="32"/>
    <x v="1161"/>
    <x v="0"/>
    <x v="30"/>
    <x v="35"/>
    <x v="316"/>
    <x v="14"/>
  </r>
  <r>
    <x v="2878"/>
    <x v="42"/>
    <x v="9"/>
    <x v="1"/>
    <x v="450"/>
    <x v="392"/>
    <x v="5"/>
    <x v="19"/>
    <x v="0"/>
    <x v="0"/>
    <x v="956"/>
    <x v="181"/>
    <x v="196"/>
    <x v="652"/>
    <x v="34"/>
    <x v="21"/>
    <x v="32"/>
    <x v="1250"/>
    <x v="0"/>
    <x v="30"/>
    <x v="42"/>
    <x v="341"/>
    <x v="14"/>
  </r>
  <r>
    <x v="1226"/>
    <x v="42"/>
    <x v="9"/>
    <x v="1"/>
    <x v="450"/>
    <x v="392"/>
    <x v="3"/>
    <x v="22"/>
    <x v="0"/>
    <x v="0"/>
    <x v="1764"/>
    <x v="281"/>
    <x v="304"/>
    <x v="652"/>
    <x v="34"/>
    <x v="21"/>
    <x v="20"/>
    <x v="1007"/>
    <x v="0"/>
    <x v="30"/>
    <x v="46"/>
    <x v="281"/>
    <x v="14"/>
  </r>
  <r>
    <x v="1270"/>
    <x v="42"/>
    <x v="9"/>
    <x v="1"/>
    <x v="450"/>
    <x v="392"/>
    <x v="5"/>
    <x v="4"/>
    <x v="0"/>
    <x v="0"/>
    <x v="2304"/>
    <x v="281"/>
    <x v="304"/>
    <x v="652"/>
    <x v="34"/>
    <x v="21"/>
    <x v="6"/>
    <x v="599"/>
    <x v="0"/>
    <x v="30"/>
    <x v="46"/>
    <x v="175"/>
    <x v="14"/>
  </r>
  <r>
    <x v="2714"/>
    <x v="42"/>
    <x v="9"/>
    <x v="1"/>
    <x v="450"/>
    <x v="392"/>
    <x v="0"/>
    <x v="21"/>
    <x v="0"/>
    <x v="0"/>
    <x v="3285"/>
    <x v="333"/>
    <x v="352"/>
    <x v="652"/>
    <x v="34"/>
    <x v="21"/>
    <x v="15"/>
    <x v="798"/>
    <x v="0"/>
    <x v="30"/>
    <x v="42"/>
    <x v="215"/>
    <x v="14"/>
  </r>
  <r>
    <x v="2881"/>
    <x v="42"/>
    <x v="9"/>
    <x v="1"/>
    <x v="450"/>
    <x v="392"/>
    <x v="5"/>
    <x v="19"/>
    <x v="0"/>
    <x v="0"/>
    <x v="954"/>
    <x v="381"/>
    <x v="402"/>
    <x v="652"/>
    <x v="34"/>
    <x v="21"/>
    <x v="32"/>
    <x v="1250"/>
    <x v="0"/>
    <x v="30"/>
    <x v="46"/>
    <x v="353"/>
    <x v="14"/>
  </r>
  <r>
    <x v="1227"/>
    <x v="42"/>
    <x v="9"/>
    <x v="1"/>
    <x v="450"/>
    <x v="392"/>
    <x v="3"/>
    <x v="22"/>
    <x v="0"/>
    <x v="0"/>
    <x v="1765"/>
    <x v="403"/>
    <x v="422"/>
    <x v="652"/>
    <x v="34"/>
    <x v="21"/>
    <x v="20"/>
    <x v="1007"/>
    <x v="0"/>
    <x v="30"/>
    <x v="46"/>
    <x v="281"/>
    <x v="14"/>
  </r>
  <r>
    <x v="1274"/>
    <x v="42"/>
    <x v="9"/>
    <x v="1"/>
    <x v="450"/>
    <x v="392"/>
    <x v="5"/>
    <x v="4"/>
    <x v="0"/>
    <x v="0"/>
    <x v="2312"/>
    <x v="403"/>
    <x v="422"/>
    <x v="652"/>
    <x v="34"/>
    <x v="21"/>
    <x v="6"/>
    <x v="599"/>
    <x v="0"/>
    <x v="30"/>
    <x v="46"/>
    <x v="175"/>
    <x v="14"/>
  </r>
  <r>
    <x v="1155"/>
    <x v="42"/>
    <x v="9"/>
    <x v="1"/>
    <x v="450"/>
    <x v="392"/>
    <x v="0"/>
    <x v="22"/>
    <x v="0"/>
    <x v="0"/>
    <x v="955"/>
    <x v="542"/>
    <x v="559"/>
    <x v="652"/>
    <x v="34"/>
    <x v="21"/>
    <x v="39"/>
    <x v="1359"/>
    <x v="0"/>
    <x v="30"/>
    <x v="46"/>
    <x v="390"/>
    <x v="14"/>
  </r>
  <r>
    <x v="2717"/>
    <x v="42"/>
    <x v="9"/>
    <x v="1"/>
    <x v="450"/>
    <x v="392"/>
    <x v="0"/>
    <x v="21"/>
    <x v="0"/>
    <x v="0"/>
    <x v="1602"/>
    <x v="587"/>
    <x v="611"/>
    <x v="652"/>
    <x v="34"/>
    <x v="21"/>
    <x v="15"/>
    <x v="798"/>
    <x v="0"/>
    <x v="30"/>
    <x v="46"/>
    <x v="226"/>
    <x v="14"/>
  </r>
  <r>
    <x v="1238"/>
    <x v="42"/>
    <x v="9"/>
    <x v="1"/>
    <x v="568"/>
    <x v="146"/>
    <x v="3"/>
    <x v="22"/>
    <x v="0"/>
    <x v="0"/>
    <x v="2130"/>
    <x v="113"/>
    <x v="129"/>
    <x v="587"/>
    <x v="34"/>
    <x v="21"/>
    <x v="20"/>
    <x v="878"/>
    <x v="0"/>
    <x v="30"/>
    <x v="46"/>
    <x v="281"/>
    <x v="14"/>
  </r>
  <r>
    <x v="1324"/>
    <x v="42"/>
    <x v="9"/>
    <x v="1"/>
    <x v="568"/>
    <x v="146"/>
    <x v="5"/>
    <x v="4"/>
    <x v="0"/>
    <x v="0"/>
    <x v="2906"/>
    <x v="113"/>
    <x v="129"/>
    <x v="587"/>
    <x v="34"/>
    <x v="21"/>
    <x v="6"/>
    <x v="502"/>
    <x v="0"/>
    <x v="30"/>
    <x v="46"/>
    <x v="175"/>
    <x v="14"/>
  </r>
  <r>
    <x v="2891"/>
    <x v="42"/>
    <x v="9"/>
    <x v="2"/>
    <x v="569"/>
    <x v="149"/>
    <x v="0"/>
    <x v="21"/>
    <x v="0"/>
    <x v="0"/>
    <x v="1601"/>
    <x v="328"/>
    <x v="326"/>
    <x v="237"/>
    <x v="34"/>
    <x v="21"/>
    <x v="15"/>
    <x v="378"/>
    <x v="0"/>
    <x v="30"/>
    <x v="16"/>
    <x v="119"/>
    <x v="14"/>
  </r>
  <r>
    <x v="4084"/>
    <x v="42"/>
    <x v="9"/>
    <x v="1"/>
    <x v="575"/>
    <x v="408"/>
    <x v="5"/>
    <x v="19"/>
    <x v="0"/>
    <x v="0"/>
    <x v="1046"/>
    <x v="19"/>
    <x v="18"/>
    <x v="414"/>
    <x v="34"/>
    <x v="21"/>
    <x v="32"/>
    <x v="966"/>
    <x v="0"/>
    <x v="30"/>
    <x v="16"/>
    <x v="235"/>
    <x v="14"/>
  </r>
  <r>
    <x v="4086"/>
    <x v="42"/>
    <x v="9"/>
    <x v="1"/>
    <x v="575"/>
    <x v="408"/>
    <x v="5"/>
    <x v="19"/>
    <x v="0"/>
    <x v="0"/>
    <x v="2034"/>
    <x v="42"/>
    <x v="42"/>
    <x v="414"/>
    <x v="34"/>
    <x v="21"/>
    <x v="32"/>
    <x v="966"/>
    <x v="0"/>
    <x v="30"/>
    <x v="21"/>
    <x v="263"/>
    <x v="14"/>
  </r>
  <r>
    <x v="1236"/>
    <x v="42"/>
    <x v="9"/>
    <x v="1"/>
    <x v="575"/>
    <x v="408"/>
    <x v="3"/>
    <x v="22"/>
    <x v="0"/>
    <x v="0"/>
    <x v="2128"/>
    <x v="79"/>
    <x v="72"/>
    <x v="414"/>
    <x v="34"/>
    <x v="21"/>
    <x v="20"/>
    <x v="711"/>
    <x v="0"/>
    <x v="30"/>
    <x v="16"/>
    <x v="173"/>
    <x v="14"/>
  </r>
  <r>
    <x v="1267"/>
    <x v="42"/>
    <x v="9"/>
    <x v="1"/>
    <x v="575"/>
    <x v="408"/>
    <x v="5"/>
    <x v="4"/>
    <x v="0"/>
    <x v="0"/>
    <x v="2299"/>
    <x v="79"/>
    <x v="72"/>
    <x v="414"/>
    <x v="34"/>
    <x v="21"/>
    <x v="6"/>
    <x v="356"/>
    <x v="0"/>
    <x v="30"/>
    <x v="16"/>
    <x v="82"/>
    <x v="14"/>
  </r>
  <r>
    <x v="1185"/>
    <x v="42"/>
    <x v="9"/>
    <x v="1"/>
    <x v="575"/>
    <x v="408"/>
    <x v="0"/>
    <x v="22"/>
    <x v="0"/>
    <x v="0"/>
    <x v="1048"/>
    <x v="589"/>
    <x v="593"/>
    <x v="414"/>
    <x v="34"/>
    <x v="21"/>
    <x v="39"/>
    <x v="1210"/>
    <x v="0"/>
    <x v="30"/>
    <x v="21"/>
    <x v="326"/>
    <x v="14"/>
  </r>
  <r>
    <x v="4097"/>
    <x v="42"/>
    <x v="9"/>
    <x v="1"/>
    <x v="576"/>
    <x v="420"/>
    <x v="5"/>
    <x v="19"/>
    <x v="0"/>
    <x v="0"/>
    <x v="1050"/>
    <x v="30"/>
    <x v="35"/>
    <x v="392"/>
    <x v="34"/>
    <x v="21"/>
    <x v="32"/>
    <x v="934"/>
    <x v="0"/>
    <x v="30"/>
    <x v="30"/>
    <x v="302"/>
    <x v="14"/>
  </r>
  <r>
    <x v="1186"/>
    <x v="42"/>
    <x v="9"/>
    <x v="1"/>
    <x v="576"/>
    <x v="420"/>
    <x v="0"/>
    <x v="22"/>
    <x v="0"/>
    <x v="0"/>
    <x v="1049"/>
    <x v="605"/>
    <x v="618"/>
    <x v="392"/>
    <x v="34"/>
    <x v="21"/>
    <x v="39"/>
    <x v="1185"/>
    <x v="0"/>
    <x v="30"/>
    <x v="30"/>
    <x v="361"/>
    <x v="14"/>
  </r>
  <r>
    <x v="2908"/>
    <x v="42"/>
    <x v="9"/>
    <x v="1"/>
    <x v="577"/>
    <x v="421"/>
    <x v="5"/>
    <x v="19"/>
    <x v="0"/>
    <x v="0"/>
    <x v="1051"/>
    <x v="61"/>
    <x v="52"/>
    <x v="141"/>
    <x v="34"/>
    <x v="21"/>
    <x v="32"/>
    <x v="659"/>
    <x v="0"/>
    <x v="30"/>
    <x v="11"/>
    <x v="207"/>
    <x v="14"/>
  </r>
  <r>
    <x v="1237"/>
    <x v="42"/>
    <x v="9"/>
    <x v="1"/>
    <x v="577"/>
    <x v="421"/>
    <x v="3"/>
    <x v="22"/>
    <x v="0"/>
    <x v="0"/>
    <x v="2129"/>
    <x v="96"/>
    <x v="90"/>
    <x v="141"/>
    <x v="34"/>
    <x v="21"/>
    <x v="20"/>
    <x v="449"/>
    <x v="0"/>
    <x v="30"/>
    <x v="16"/>
    <x v="173"/>
    <x v="14"/>
  </r>
  <r>
    <x v="1322"/>
    <x v="42"/>
    <x v="9"/>
    <x v="1"/>
    <x v="577"/>
    <x v="421"/>
    <x v="5"/>
    <x v="4"/>
    <x v="0"/>
    <x v="0"/>
    <x v="2904"/>
    <x v="96"/>
    <x v="90"/>
    <x v="141"/>
    <x v="34"/>
    <x v="21"/>
    <x v="6"/>
    <x v="164"/>
    <x v="0"/>
    <x v="30"/>
    <x v="16"/>
    <x v="82"/>
    <x v="14"/>
  </r>
  <r>
    <x v="1242"/>
    <x v="42"/>
    <x v="9"/>
    <x v="1"/>
    <x v="577"/>
    <x v="421"/>
    <x v="3"/>
    <x v="22"/>
    <x v="0"/>
    <x v="0"/>
    <x v="2228"/>
    <x v="388"/>
    <x v="382"/>
    <x v="141"/>
    <x v="34"/>
    <x v="21"/>
    <x v="20"/>
    <x v="449"/>
    <x v="0"/>
    <x v="30"/>
    <x v="16"/>
    <x v="173"/>
    <x v="14"/>
  </r>
  <r>
    <x v="1327"/>
    <x v="42"/>
    <x v="9"/>
    <x v="1"/>
    <x v="577"/>
    <x v="421"/>
    <x v="5"/>
    <x v="4"/>
    <x v="0"/>
    <x v="0"/>
    <x v="2909"/>
    <x v="388"/>
    <x v="382"/>
    <x v="141"/>
    <x v="34"/>
    <x v="21"/>
    <x v="6"/>
    <x v="164"/>
    <x v="0"/>
    <x v="30"/>
    <x v="16"/>
    <x v="82"/>
    <x v="14"/>
  </r>
  <r>
    <x v="4085"/>
    <x v="42"/>
    <x v="9"/>
    <x v="2"/>
    <x v="578"/>
    <x v="423"/>
    <x v="5"/>
    <x v="19"/>
    <x v="0"/>
    <x v="0"/>
    <x v="1052"/>
    <x v="30"/>
    <x v="26"/>
    <x v="394"/>
    <x v="34"/>
    <x v="21"/>
    <x v="32"/>
    <x v="937"/>
    <x v="0"/>
    <x v="30"/>
    <x v="16"/>
    <x v="235"/>
    <x v="14"/>
  </r>
  <r>
    <x v="2911"/>
    <x v="42"/>
    <x v="9"/>
    <x v="2"/>
    <x v="578"/>
    <x v="423"/>
    <x v="5"/>
    <x v="19"/>
    <x v="0"/>
    <x v="0"/>
    <x v="1053"/>
    <x v="61"/>
    <x v="55"/>
    <x v="394"/>
    <x v="34"/>
    <x v="21"/>
    <x v="32"/>
    <x v="937"/>
    <x v="0"/>
    <x v="30"/>
    <x v="16"/>
    <x v="235"/>
    <x v="14"/>
  </r>
  <r>
    <x v="1241"/>
    <x v="42"/>
    <x v="9"/>
    <x v="2"/>
    <x v="578"/>
    <x v="423"/>
    <x v="3"/>
    <x v="22"/>
    <x v="0"/>
    <x v="0"/>
    <x v="2231"/>
    <x v="96"/>
    <x v="92"/>
    <x v="394"/>
    <x v="34"/>
    <x v="21"/>
    <x v="20"/>
    <x v="691"/>
    <x v="0"/>
    <x v="30"/>
    <x v="21"/>
    <x v="198"/>
    <x v="14"/>
  </r>
  <r>
    <x v="1280"/>
    <x v="42"/>
    <x v="9"/>
    <x v="2"/>
    <x v="578"/>
    <x v="423"/>
    <x v="5"/>
    <x v="4"/>
    <x v="0"/>
    <x v="0"/>
    <x v="2324"/>
    <x v="96"/>
    <x v="92"/>
    <x v="394"/>
    <x v="34"/>
    <x v="21"/>
    <x v="6"/>
    <x v="335"/>
    <x v="0"/>
    <x v="30"/>
    <x v="21"/>
    <x v="98"/>
    <x v="14"/>
  </r>
  <r>
    <x v="1315"/>
    <x v="43"/>
    <x v="9"/>
    <x v="1"/>
    <x v="368"/>
    <x v="410"/>
    <x v="0"/>
    <x v="22"/>
    <x v="0"/>
    <x v="0"/>
    <x v="843"/>
    <x v="56"/>
    <x v="52"/>
    <x v="214"/>
    <x v="34"/>
    <x v="21"/>
    <x v="39"/>
    <x v="983"/>
    <x v="0"/>
    <x v="30"/>
    <x v="16"/>
    <x v="301"/>
    <x v="14"/>
  </r>
  <r>
    <x v="2864"/>
    <x v="43"/>
    <x v="9"/>
    <x v="1"/>
    <x v="368"/>
    <x v="410"/>
    <x v="5"/>
    <x v="19"/>
    <x v="0"/>
    <x v="0"/>
    <x v="3298"/>
    <x v="417"/>
    <x v="412"/>
    <x v="214"/>
    <x v="34"/>
    <x v="21"/>
    <x v="32"/>
    <x v="752"/>
    <x v="0"/>
    <x v="30"/>
    <x v="16"/>
    <x v="235"/>
    <x v="14"/>
  </r>
  <r>
    <x v="2863"/>
    <x v="43"/>
    <x v="9"/>
    <x v="1"/>
    <x v="368"/>
    <x v="410"/>
    <x v="5"/>
    <x v="4"/>
    <x v="0"/>
    <x v="0"/>
    <x v="3297"/>
    <x v="425"/>
    <x v="418"/>
    <x v="214"/>
    <x v="34"/>
    <x v="21"/>
    <x v="6"/>
    <x v="207"/>
    <x v="0"/>
    <x v="30"/>
    <x v="16"/>
    <x v="82"/>
    <x v="14"/>
  </r>
  <r>
    <x v="3068"/>
    <x v="43"/>
    <x v="9"/>
    <x v="1"/>
    <x v="368"/>
    <x v="410"/>
    <x v="3"/>
    <x v="22"/>
    <x v="0"/>
    <x v="0"/>
    <x v="3460"/>
    <x v="425"/>
    <x v="418"/>
    <x v="214"/>
    <x v="34"/>
    <x v="21"/>
    <x v="20"/>
    <x v="512"/>
    <x v="0"/>
    <x v="30"/>
    <x v="16"/>
    <x v="173"/>
    <x v="14"/>
  </r>
  <r>
    <x v="2523"/>
    <x v="43"/>
    <x v="9"/>
    <x v="1"/>
    <x v="391"/>
    <x v="413"/>
    <x v="5"/>
    <x v="4"/>
    <x v="0"/>
    <x v="0"/>
    <x v="3245"/>
    <x v="144"/>
    <x v="129"/>
    <x v="51"/>
    <x v="34"/>
    <x v="21"/>
    <x v="6"/>
    <x v="95"/>
    <x v="0"/>
    <x v="30"/>
    <x v="6"/>
    <x v="44"/>
    <x v="14"/>
  </r>
  <r>
    <x v="3595"/>
    <x v="43"/>
    <x v="9"/>
    <x v="1"/>
    <x v="391"/>
    <x v="413"/>
    <x v="3"/>
    <x v="22"/>
    <x v="0"/>
    <x v="0"/>
    <x v="3870"/>
    <x v="144"/>
    <x v="129"/>
    <x v="51"/>
    <x v="34"/>
    <x v="21"/>
    <x v="20"/>
    <x v="247"/>
    <x v="0"/>
    <x v="30"/>
    <x v="6"/>
    <x v="104"/>
    <x v="14"/>
  </r>
  <r>
    <x v="2524"/>
    <x v="43"/>
    <x v="9"/>
    <x v="1"/>
    <x v="391"/>
    <x v="413"/>
    <x v="0"/>
    <x v="22"/>
    <x v="0"/>
    <x v="0"/>
    <x v="844"/>
    <x v="220"/>
    <x v="208"/>
    <x v="51"/>
    <x v="34"/>
    <x v="21"/>
    <x v="39"/>
    <x v="662"/>
    <x v="0"/>
    <x v="30"/>
    <x v="6"/>
    <x v="222"/>
    <x v="14"/>
  </r>
  <r>
    <x v="4093"/>
    <x v="43"/>
    <x v="9"/>
    <x v="1"/>
    <x v="391"/>
    <x v="413"/>
    <x v="0"/>
    <x v="22"/>
    <x v="0"/>
    <x v="0"/>
    <x v="845"/>
    <x v="340"/>
    <x v="330"/>
    <x v="51"/>
    <x v="34"/>
    <x v="21"/>
    <x v="39"/>
    <x v="662"/>
    <x v="0"/>
    <x v="30"/>
    <x v="6"/>
    <x v="222"/>
    <x v="14"/>
  </r>
  <r>
    <x v="1133"/>
    <x v="43"/>
    <x v="9"/>
    <x v="1"/>
    <x v="391"/>
    <x v="413"/>
    <x v="5"/>
    <x v="19"/>
    <x v="0"/>
    <x v="0"/>
    <x v="846"/>
    <x v="381"/>
    <x v="366"/>
    <x v="51"/>
    <x v="34"/>
    <x v="21"/>
    <x v="32"/>
    <x v="463"/>
    <x v="0"/>
    <x v="30"/>
    <x v="6"/>
    <x v="160"/>
    <x v="14"/>
  </r>
  <r>
    <x v="2867"/>
    <x v="43"/>
    <x v="9"/>
    <x v="1"/>
    <x v="391"/>
    <x v="413"/>
    <x v="5"/>
    <x v="19"/>
    <x v="0"/>
    <x v="0"/>
    <x v="3300"/>
    <x v="403"/>
    <x v="390"/>
    <x v="51"/>
    <x v="34"/>
    <x v="21"/>
    <x v="32"/>
    <x v="463"/>
    <x v="0"/>
    <x v="30"/>
    <x v="6"/>
    <x v="160"/>
    <x v="14"/>
  </r>
  <r>
    <x v="2865"/>
    <x v="43"/>
    <x v="9"/>
    <x v="1"/>
    <x v="391"/>
    <x v="413"/>
    <x v="3"/>
    <x v="22"/>
    <x v="0"/>
    <x v="0"/>
    <x v="847"/>
    <x v="411"/>
    <x v="398"/>
    <x v="51"/>
    <x v="34"/>
    <x v="21"/>
    <x v="20"/>
    <x v="247"/>
    <x v="0"/>
    <x v="30"/>
    <x v="6"/>
    <x v="104"/>
    <x v="14"/>
  </r>
  <r>
    <x v="2866"/>
    <x v="43"/>
    <x v="9"/>
    <x v="1"/>
    <x v="391"/>
    <x v="413"/>
    <x v="5"/>
    <x v="4"/>
    <x v="0"/>
    <x v="0"/>
    <x v="3299"/>
    <x v="411"/>
    <x v="398"/>
    <x v="51"/>
    <x v="34"/>
    <x v="21"/>
    <x v="6"/>
    <x v="95"/>
    <x v="0"/>
    <x v="30"/>
    <x v="6"/>
    <x v="44"/>
    <x v="14"/>
  </r>
  <r>
    <x v="2525"/>
    <x v="43"/>
    <x v="9"/>
    <x v="1"/>
    <x v="391"/>
    <x v="413"/>
    <x v="0"/>
    <x v="22"/>
    <x v="0"/>
    <x v="0"/>
    <x v="848"/>
    <x v="542"/>
    <x v="531"/>
    <x v="51"/>
    <x v="34"/>
    <x v="21"/>
    <x v="39"/>
    <x v="662"/>
    <x v="0"/>
    <x v="30"/>
    <x v="6"/>
    <x v="222"/>
    <x v="14"/>
  </r>
  <r>
    <x v="2853"/>
    <x v="43"/>
    <x v="9"/>
    <x v="1"/>
    <x v="391"/>
    <x v="413"/>
    <x v="0"/>
    <x v="22"/>
    <x v="0"/>
    <x v="0"/>
    <x v="849"/>
    <x v="604"/>
    <x v="596"/>
    <x v="51"/>
    <x v="34"/>
    <x v="21"/>
    <x v="39"/>
    <x v="662"/>
    <x v="0"/>
    <x v="30"/>
    <x v="6"/>
    <x v="222"/>
    <x v="14"/>
  </r>
  <r>
    <x v="1247"/>
    <x v="43"/>
    <x v="9"/>
    <x v="2"/>
    <x v="428"/>
    <x v="158"/>
    <x v="0"/>
    <x v="8"/>
    <x v="0"/>
    <x v="0"/>
    <x v="2268"/>
    <x v="205"/>
    <x v="192"/>
    <x v="72"/>
    <x v="34"/>
    <x v="21"/>
    <x v="22"/>
    <x v="326"/>
    <x v="0"/>
    <x v="30"/>
    <x v="9"/>
    <x v="133"/>
    <x v="14"/>
  </r>
  <r>
    <x v="1249"/>
    <x v="43"/>
    <x v="9"/>
    <x v="2"/>
    <x v="428"/>
    <x v="158"/>
    <x v="0"/>
    <x v="8"/>
    <x v="0"/>
    <x v="0"/>
    <x v="2269"/>
    <x v="315"/>
    <x v="308"/>
    <x v="72"/>
    <x v="34"/>
    <x v="21"/>
    <x v="22"/>
    <x v="326"/>
    <x v="0"/>
    <x v="30"/>
    <x v="9"/>
    <x v="133"/>
    <x v="14"/>
  </r>
  <r>
    <x v="1246"/>
    <x v="43"/>
    <x v="9"/>
    <x v="1"/>
    <x v="429"/>
    <x v="395"/>
    <x v="0"/>
    <x v="8"/>
    <x v="0"/>
    <x v="0"/>
    <x v="1772"/>
    <x v="195"/>
    <x v="184"/>
    <x v="85"/>
    <x v="34"/>
    <x v="21"/>
    <x v="22"/>
    <x v="348"/>
    <x v="0"/>
    <x v="30"/>
    <x v="8"/>
    <x v="125"/>
    <x v="14"/>
  </r>
  <r>
    <x v="1248"/>
    <x v="43"/>
    <x v="9"/>
    <x v="1"/>
    <x v="429"/>
    <x v="395"/>
    <x v="0"/>
    <x v="8"/>
    <x v="0"/>
    <x v="0"/>
    <x v="2036"/>
    <x v="306"/>
    <x v="298"/>
    <x v="85"/>
    <x v="34"/>
    <x v="21"/>
    <x v="22"/>
    <x v="348"/>
    <x v="0"/>
    <x v="30"/>
    <x v="8"/>
    <x v="125"/>
    <x v="14"/>
  </r>
  <r>
    <x v="1251"/>
    <x v="43"/>
    <x v="9"/>
    <x v="2"/>
    <x v="431"/>
    <x v="210"/>
    <x v="5"/>
    <x v="19"/>
    <x v="0"/>
    <x v="0"/>
    <x v="2270"/>
    <x v="109"/>
    <x v="124"/>
    <x v="516"/>
    <x v="34"/>
    <x v="21"/>
    <x v="32"/>
    <x v="1078"/>
    <x v="0"/>
    <x v="30"/>
    <x v="42"/>
    <x v="341"/>
    <x v="14"/>
  </r>
  <r>
    <x v="1272"/>
    <x v="43"/>
    <x v="9"/>
    <x v="2"/>
    <x v="432"/>
    <x v="390"/>
    <x v="5"/>
    <x v="4"/>
    <x v="0"/>
    <x v="0"/>
    <x v="2306"/>
    <x v="328"/>
    <x v="345"/>
    <x v="653"/>
    <x v="34"/>
    <x v="21"/>
    <x v="6"/>
    <x v="604"/>
    <x v="0"/>
    <x v="30"/>
    <x v="38"/>
    <x v="150"/>
    <x v="14"/>
  </r>
  <r>
    <x v="3969"/>
    <x v="43"/>
    <x v="9"/>
    <x v="2"/>
    <x v="432"/>
    <x v="390"/>
    <x v="3"/>
    <x v="22"/>
    <x v="0"/>
    <x v="0"/>
    <x v="2271"/>
    <x v="328"/>
    <x v="345"/>
    <x v="653"/>
    <x v="34"/>
    <x v="21"/>
    <x v="20"/>
    <x v="1011"/>
    <x v="0"/>
    <x v="30"/>
    <x v="38"/>
    <x v="261"/>
    <x v="14"/>
  </r>
  <r>
    <x v="1250"/>
    <x v="43"/>
    <x v="9"/>
    <x v="1"/>
    <x v="433"/>
    <x v="400"/>
    <x v="5"/>
    <x v="19"/>
    <x v="0"/>
    <x v="0"/>
    <x v="911"/>
    <x v="84"/>
    <x v="85"/>
    <x v="524"/>
    <x v="34"/>
    <x v="21"/>
    <x v="32"/>
    <x v="1083"/>
    <x v="0"/>
    <x v="30"/>
    <x v="26"/>
    <x v="282"/>
    <x v="14"/>
  </r>
  <r>
    <x v="1252"/>
    <x v="43"/>
    <x v="9"/>
    <x v="1"/>
    <x v="434"/>
    <x v="402"/>
    <x v="3"/>
    <x v="22"/>
    <x v="0"/>
    <x v="0"/>
    <x v="2252"/>
    <x v="288"/>
    <x v="304"/>
    <x v="654"/>
    <x v="34"/>
    <x v="21"/>
    <x v="20"/>
    <x v="1018"/>
    <x v="0"/>
    <x v="30"/>
    <x v="38"/>
    <x v="261"/>
    <x v="14"/>
  </r>
  <r>
    <x v="1271"/>
    <x v="43"/>
    <x v="9"/>
    <x v="1"/>
    <x v="434"/>
    <x v="402"/>
    <x v="5"/>
    <x v="4"/>
    <x v="0"/>
    <x v="0"/>
    <x v="2305"/>
    <x v="288"/>
    <x v="304"/>
    <x v="654"/>
    <x v="34"/>
    <x v="21"/>
    <x v="6"/>
    <x v="605"/>
    <x v="0"/>
    <x v="30"/>
    <x v="38"/>
    <x v="150"/>
    <x v="14"/>
  </r>
  <r>
    <x v="1278"/>
    <x v="43"/>
    <x v="9"/>
    <x v="1"/>
    <x v="434"/>
    <x v="402"/>
    <x v="5"/>
    <x v="19"/>
    <x v="0"/>
    <x v="0"/>
    <x v="912"/>
    <x v="303"/>
    <x v="318"/>
    <x v="654"/>
    <x v="34"/>
    <x v="21"/>
    <x v="32"/>
    <x v="1254"/>
    <x v="0"/>
    <x v="30"/>
    <x v="38"/>
    <x v="331"/>
    <x v="14"/>
  </r>
  <r>
    <x v="1279"/>
    <x v="43"/>
    <x v="9"/>
    <x v="2"/>
    <x v="435"/>
    <x v="391"/>
    <x v="5"/>
    <x v="19"/>
    <x v="0"/>
    <x v="0"/>
    <x v="2272"/>
    <x v="340"/>
    <x v="359"/>
    <x v="669"/>
    <x v="34"/>
    <x v="21"/>
    <x v="32"/>
    <x v="1278"/>
    <x v="0"/>
    <x v="30"/>
    <x v="42"/>
    <x v="341"/>
    <x v="14"/>
  </r>
  <r>
    <x v="1316"/>
    <x v="43"/>
    <x v="9"/>
    <x v="2"/>
    <x v="445"/>
    <x v="491"/>
    <x v="0"/>
    <x v="22"/>
    <x v="0"/>
    <x v="0"/>
    <x v="952"/>
    <x v="71"/>
    <x v="58"/>
    <x v="44"/>
    <x v="34"/>
    <x v="21"/>
    <x v="39"/>
    <x v="637"/>
    <x v="0"/>
    <x v="30"/>
    <x v="6"/>
    <x v="222"/>
    <x v="14"/>
  </r>
  <r>
    <x v="2526"/>
    <x v="43"/>
    <x v="9"/>
    <x v="2"/>
    <x v="445"/>
    <x v="491"/>
    <x v="5"/>
    <x v="4"/>
    <x v="0"/>
    <x v="0"/>
    <x v="3246"/>
    <x v="151"/>
    <x v="137"/>
    <x v="44"/>
    <x v="34"/>
    <x v="21"/>
    <x v="6"/>
    <x v="91"/>
    <x v="0"/>
    <x v="30"/>
    <x v="6"/>
    <x v="44"/>
    <x v="14"/>
  </r>
  <r>
    <x v="3596"/>
    <x v="43"/>
    <x v="9"/>
    <x v="2"/>
    <x v="445"/>
    <x v="491"/>
    <x v="3"/>
    <x v="22"/>
    <x v="0"/>
    <x v="0"/>
    <x v="3871"/>
    <x v="151"/>
    <x v="137"/>
    <x v="44"/>
    <x v="34"/>
    <x v="21"/>
    <x v="20"/>
    <x v="237"/>
    <x v="0"/>
    <x v="30"/>
    <x v="6"/>
    <x v="104"/>
    <x v="14"/>
  </r>
  <r>
    <x v="2527"/>
    <x v="43"/>
    <x v="9"/>
    <x v="2"/>
    <x v="445"/>
    <x v="491"/>
    <x v="0"/>
    <x v="22"/>
    <x v="0"/>
    <x v="0"/>
    <x v="938"/>
    <x v="227"/>
    <x v="216"/>
    <x v="44"/>
    <x v="34"/>
    <x v="21"/>
    <x v="39"/>
    <x v="637"/>
    <x v="0"/>
    <x v="30"/>
    <x v="6"/>
    <x v="222"/>
    <x v="14"/>
  </r>
  <r>
    <x v="4094"/>
    <x v="43"/>
    <x v="9"/>
    <x v="2"/>
    <x v="445"/>
    <x v="491"/>
    <x v="0"/>
    <x v="22"/>
    <x v="0"/>
    <x v="0"/>
    <x v="939"/>
    <x v="347"/>
    <x v="337"/>
    <x v="44"/>
    <x v="34"/>
    <x v="21"/>
    <x v="39"/>
    <x v="637"/>
    <x v="0"/>
    <x v="30"/>
    <x v="6"/>
    <x v="222"/>
    <x v="14"/>
  </r>
  <r>
    <x v="1151"/>
    <x v="43"/>
    <x v="9"/>
    <x v="2"/>
    <x v="445"/>
    <x v="491"/>
    <x v="5"/>
    <x v="19"/>
    <x v="0"/>
    <x v="0"/>
    <x v="940"/>
    <x v="388"/>
    <x v="374"/>
    <x v="44"/>
    <x v="34"/>
    <x v="21"/>
    <x v="32"/>
    <x v="447"/>
    <x v="0"/>
    <x v="30"/>
    <x v="6"/>
    <x v="160"/>
    <x v="14"/>
  </r>
  <r>
    <x v="2862"/>
    <x v="43"/>
    <x v="9"/>
    <x v="2"/>
    <x v="445"/>
    <x v="491"/>
    <x v="5"/>
    <x v="19"/>
    <x v="0"/>
    <x v="0"/>
    <x v="3296"/>
    <x v="411"/>
    <x v="398"/>
    <x v="44"/>
    <x v="34"/>
    <x v="21"/>
    <x v="32"/>
    <x v="447"/>
    <x v="0"/>
    <x v="30"/>
    <x v="6"/>
    <x v="160"/>
    <x v="14"/>
  </r>
  <r>
    <x v="2858"/>
    <x v="43"/>
    <x v="9"/>
    <x v="2"/>
    <x v="445"/>
    <x v="491"/>
    <x v="3"/>
    <x v="22"/>
    <x v="0"/>
    <x v="0"/>
    <x v="953"/>
    <x v="417"/>
    <x v="405"/>
    <x v="44"/>
    <x v="34"/>
    <x v="21"/>
    <x v="20"/>
    <x v="237"/>
    <x v="0"/>
    <x v="30"/>
    <x v="6"/>
    <x v="104"/>
    <x v="14"/>
  </r>
  <r>
    <x v="2859"/>
    <x v="43"/>
    <x v="9"/>
    <x v="2"/>
    <x v="445"/>
    <x v="491"/>
    <x v="5"/>
    <x v="4"/>
    <x v="0"/>
    <x v="0"/>
    <x v="3293"/>
    <x v="417"/>
    <x v="405"/>
    <x v="44"/>
    <x v="34"/>
    <x v="21"/>
    <x v="6"/>
    <x v="91"/>
    <x v="0"/>
    <x v="30"/>
    <x v="6"/>
    <x v="44"/>
    <x v="14"/>
  </r>
  <r>
    <x v="2860"/>
    <x v="43"/>
    <x v="9"/>
    <x v="2"/>
    <x v="445"/>
    <x v="491"/>
    <x v="5"/>
    <x v="19"/>
    <x v="0"/>
    <x v="0"/>
    <x v="3294"/>
    <x v="432"/>
    <x v="418"/>
    <x v="44"/>
    <x v="34"/>
    <x v="21"/>
    <x v="32"/>
    <x v="447"/>
    <x v="0"/>
    <x v="30"/>
    <x v="6"/>
    <x v="160"/>
    <x v="14"/>
  </r>
  <r>
    <x v="2861"/>
    <x v="43"/>
    <x v="9"/>
    <x v="2"/>
    <x v="445"/>
    <x v="491"/>
    <x v="5"/>
    <x v="4"/>
    <x v="0"/>
    <x v="0"/>
    <x v="3295"/>
    <x v="439"/>
    <x v="426"/>
    <x v="44"/>
    <x v="34"/>
    <x v="21"/>
    <x v="6"/>
    <x v="91"/>
    <x v="0"/>
    <x v="30"/>
    <x v="6"/>
    <x v="44"/>
    <x v="14"/>
  </r>
  <r>
    <x v="3069"/>
    <x v="43"/>
    <x v="9"/>
    <x v="2"/>
    <x v="445"/>
    <x v="491"/>
    <x v="3"/>
    <x v="22"/>
    <x v="0"/>
    <x v="0"/>
    <x v="3461"/>
    <x v="439"/>
    <x v="426"/>
    <x v="44"/>
    <x v="34"/>
    <x v="21"/>
    <x v="20"/>
    <x v="237"/>
    <x v="0"/>
    <x v="30"/>
    <x v="6"/>
    <x v="104"/>
    <x v="14"/>
  </r>
  <r>
    <x v="1152"/>
    <x v="43"/>
    <x v="9"/>
    <x v="2"/>
    <x v="445"/>
    <x v="491"/>
    <x v="0"/>
    <x v="22"/>
    <x v="0"/>
    <x v="0"/>
    <x v="941"/>
    <x v="548"/>
    <x v="537"/>
    <x v="44"/>
    <x v="34"/>
    <x v="21"/>
    <x v="39"/>
    <x v="637"/>
    <x v="0"/>
    <x v="30"/>
    <x v="6"/>
    <x v="222"/>
    <x v="14"/>
  </r>
  <r>
    <x v="2854"/>
    <x v="43"/>
    <x v="9"/>
    <x v="2"/>
    <x v="445"/>
    <x v="491"/>
    <x v="0"/>
    <x v="22"/>
    <x v="0"/>
    <x v="0"/>
    <x v="942"/>
    <x v="608"/>
    <x v="604"/>
    <x v="44"/>
    <x v="34"/>
    <x v="21"/>
    <x v="39"/>
    <x v="637"/>
    <x v="0"/>
    <x v="30"/>
    <x v="6"/>
    <x v="222"/>
    <x v="14"/>
  </r>
  <r>
    <x v="2522"/>
    <x v="43"/>
    <x v="9"/>
    <x v="1"/>
    <x v="706"/>
    <x v="401"/>
    <x v="0"/>
    <x v="22"/>
    <x v="0"/>
    <x v="1"/>
    <x v="2346"/>
    <x v="144"/>
    <x v="157"/>
    <x v="654"/>
    <x v="34"/>
    <x v="20"/>
    <x v="39"/>
    <x v="1362"/>
    <x v="0"/>
    <x v="28"/>
    <x v="38"/>
    <x v="376"/>
    <x v="14"/>
  </r>
  <r>
    <x v="1282"/>
    <x v="43"/>
    <x v="9"/>
    <x v="2"/>
    <x v="708"/>
    <x v="390"/>
    <x v="0"/>
    <x v="22"/>
    <x v="0"/>
    <x v="1"/>
    <x v="2347"/>
    <x v="177"/>
    <x v="189"/>
    <x v="653"/>
    <x v="34"/>
    <x v="19"/>
    <x v="39"/>
    <x v="1360"/>
    <x v="0"/>
    <x v="27"/>
    <x v="38"/>
    <x v="376"/>
    <x v="14"/>
  </r>
  <r>
    <x v="1368"/>
    <x v="44"/>
    <x v="9"/>
    <x v="0"/>
    <x v="438"/>
    <x v="407"/>
    <x v="0"/>
    <x v="22"/>
    <x v="0"/>
    <x v="0"/>
    <x v="914"/>
    <x v="277"/>
    <x v="274"/>
    <x v="227"/>
    <x v="34"/>
    <x v="21"/>
    <x v="39"/>
    <x v="1004"/>
    <x v="0"/>
    <x v="30"/>
    <x v="16"/>
    <x v="301"/>
    <x v="14"/>
  </r>
  <r>
    <x v="1321"/>
    <x v="45"/>
    <x v="9"/>
    <x v="1"/>
    <x v="364"/>
    <x v="412"/>
    <x v="5"/>
    <x v="19"/>
    <x v="0"/>
    <x v="0"/>
    <x v="2062"/>
    <x v="84"/>
    <x v="81"/>
    <x v="311"/>
    <x v="34"/>
    <x v="21"/>
    <x v="32"/>
    <x v="853"/>
    <x v="0"/>
    <x v="30"/>
    <x v="21"/>
    <x v="263"/>
    <x v="14"/>
  </r>
  <r>
    <x v="1313"/>
    <x v="45"/>
    <x v="9"/>
    <x v="1"/>
    <x v="367"/>
    <x v="411"/>
    <x v="3"/>
    <x v="22"/>
    <x v="0"/>
    <x v="0"/>
    <x v="2063"/>
    <x v="93"/>
    <x v="81"/>
    <x v="247"/>
    <x v="34"/>
    <x v="21"/>
    <x v="20"/>
    <x v="541"/>
    <x v="0"/>
    <x v="30"/>
    <x v="11"/>
    <x v="141"/>
    <x v="14"/>
  </r>
  <r>
    <x v="1314"/>
    <x v="45"/>
    <x v="9"/>
    <x v="1"/>
    <x v="367"/>
    <x v="411"/>
    <x v="5"/>
    <x v="4"/>
    <x v="0"/>
    <x v="0"/>
    <x v="2300"/>
    <x v="93"/>
    <x v="81"/>
    <x v="247"/>
    <x v="34"/>
    <x v="21"/>
    <x v="6"/>
    <x v="226"/>
    <x v="0"/>
    <x v="30"/>
    <x v="11"/>
    <x v="61"/>
    <x v="14"/>
  </r>
  <r>
    <x v="2083"/>
    <x v="45"/>
    <x v="9"/>
    <x v="2"/>
    <x v="387"/>
    <x v="174"/>
    <x v="0"/>
    <x v="22"/>
    <x v="0"/>
    <x v="0"/>
    <x v="836"/>
    <x v="522"/>
    <x v="517"/>
    <x v="288"/>
    <x v="34"/>
    <x v="21"/>
    <x v="39"/>
    <x v="1080"/>
    <x v="0"/>
    <x v="30"/>
    <x v="16"/>
    <x v="301"/>
    <x v="14"/>
  </r>
  <r>
    <x v="3597"/>
    <x v="45"/>
    <x v="9"/>
    <x v="2"/>
    <x v="388"/>
    <x v="175"/>
    <x v="3"/>
    <x v="22"/>
    <x v="0"/>
    <x v="0"/>
    <x v="3872"/>
    <x v="365"/>
    <x v="356"/>
    <x v="104"/>
    <x v="34"/>
    <x v="21"/>
    <x v="20"/>
    <x v="382"/>
    <x v="0"/>
    <x v="30"/>
    <x v="11"/>
    <x v="141"/>
    <x v="14"/>
  </r>
  <r>
    <x v="1317"/>
    <x v="45"/>
    <x v="9"/>
    <x v="2"/>
    <x v="388"/>
    <x v="175"/>
    <x v="5"/>
    <x v="22"/>
    <x v="0"/>
    <x v="0"/>
    <x v="2845"/>
    <x v="368"/>
    <x v="359"/>
    <x v="104"/>
    <x v="34"/>
    <x v="21"/>
    <x v="36"/>
    <x v="655"/>
    <x v="0"/>
    <x v="30"/>
    <x v="11"/>
    <x v="225"/>
    <x v="14"/>
  </r>
  <r>
    <x v="1304"/>
    <x v="45"/>
    <x v="9"/>
    <x v="1"/>
    <x v="448"/>
    <x v="474"/>
    <x v="0"/>
    <x v="22"/>
    <x v="0"/>
    <x v="0"/>
    <x v="947"/>
    <x v="381"/>
    <x v="369"/>
    <x v="109"/>
    <x v="34"/>
    <x v="21"/>
    <x v="39"/>
    <x v="809"/>
    <x v="0"/>
    <x v="30"/>
    <x v="11"/>
    <x v="269"/>
    <x v="14"/>
  </r>
  <r>
    <x v="3534"/>
    <x v="46"/>
    <x v="9"/>
    <x v="1"/>
    <x v="439"/>
    <x v="409"/>
    <x v="0"/>
    <x v="22"/>
    <x v="0"/>
    <x v="0"/>
    <x v="915"/>
    <x v="42"/>
    <x v="42"/>
    <x v="415"/>
    <x v="34"/>
    <x v="21"/>
    <x v="39"/>
    <x v="1211"/>
    <x v="0"/>
    <x v="30"/>
    <x v="21"/>
    <x v="326"/>
    <x v="14"/>
  </r>
  <r>
    <x v="1362"/>
    <x v="46"/>
    <x v="9"/>
    <x v="1"/>
    <x v="439"/>
    <x v="409"/>
    <x v="0"/>
    <x v="22"/>
    <x v="0"/>
    <x v="0"/>
    <x v="916"/>
    <x v="188"/>
    <x v="186"/>
    <x v="415"/>
    <x v="34"/>
    <x v="21"/>
    <x v="39"/>
    <x v="1211"/>
    <x v="0"/>
    <x v="30"/>
    <x v="21"/>
    <x v="326"/>
    <x v="14"/>
  </r>
  <r>
    <x v="2850"/>
    <x v="46"/>
    <x v="9"/>
    <x v="1"/>
    <x v="439"/>
    <x v="409"/>
    <x v="3"/>
    <x v="22"/>
    <x v="0"/>
    <x v="0"/>
    <x v="3289"/>
    <x v="371"/>
    <x v="369"/>
    <x v="415"/>
    <x v="34"/>
    <x v="21"/>
    <x v="20"/>
    <x v="712"/>
    <x v="0"/>
    <x v="30"/>
    <x v="21"/>
    <x v="198"/>
    <x v="14"/>
  </r>
  <r>
    <x v="2902"/>
    <x v="46"/>
    <x v="9"/>
    <x v="1"/>
    <x v="439"/>
    <x v="409"/>
    <x v="5"/>
    <x v="4"/>
    <x v="0"/>
    <x v="0"/>
    <x v="3317"/>
    <x v="371"/>
    <x v="369"/>
    <x v="415"/>
    <x v="34"/>
    <x v="21"/>
    <x v="6"/>
    <x v="357"/>
    <x v="0"/>
    <x v="30"/>
    <x v="21"/>
    <x v="98"/>
    <x v="14"/>
  </r>
  <r>
    <x v="1363"/>
    <x v="46"/>
    <x v="9"/>
    <x v="1"/>
    <x v="439"/>
    <x v="409"/>
    <x v="5"/>
    <x v="19"/>
    <x v="0"/>
    <x v="0"/>
    <x v="917"/>
    <x v="381"/>
    <x v="378"/>
    <x v="415"/>
    <x v="34"/>
    <x v="21"/>
    <x v="32"/>
    <x v="967"/>
    <x v="0"/>
    <x v="30"/>
    <x v="21"/>
    <x v="263"/>
    <x v="14"/>
  </r>
  <r>
    <x v="1364"/>
    <x v="46"/>
    <x v="9"/>
    <x v="1"/>
    <x v="439"/>
    <x v="409"/>
    <x v="0"/>
    <x v="22"/>
    <x v="0"/>
    <x v="0"/>
    <x v="918"/>
    <x v="554"/>
    <x v="552"/>
    <x v="415"/>
    <x v="34"/>
    <x v="21"/>
    <x v="39"/>
    <x v="1211"/>
    <x v="0"/>
    <x v="30"/>
    <x v="21"/>
    <x v="326"/>
    <x v="14"/>
  </r>
  <r>
    <x v="3535"/>
    <x v="46"/>
    <x v="9"/>
    <x v="2"/>
    <x v="447"/>
    <x v="427"/>
    <x v="0"/>
    <x v="22"/>
    <x v="0"/>
    <x v="0"/>
    <x v="943"/>
    <x v="61"/>
    <x v="58"/>
    <x v="402"/>
    <x v="34"/>
    <x v="21"/>
    <x v="39"/>
    <x v="1199"/>
    <x v="0"/>
    <x v="30"/>
    <x v="21"/>
    <x v="326"/>
    <x v="14"/>
  </r>
  <r>
    <x v="1365"/>
    <x v="46"/>
    <x v="9"/>
    <x v="2"/>
    <x v="447"/>
    <x v="427"/>
    <x v="0"/>
    <x v="22"/>
    <x v="0"/>
    <x v="0"/>
    <x v="944"/>
    <x v="207"/>
    <x v="205"/>
    <x v="402"/>
    <x v="34"/>
    <x v="21"/>
    <x v="39"/>
    <x v="1199"/>
    <x v="0"/>
    <x v="30"/>
    <x v="21"/>
    <x v="326"/>
    <x v="14"/>
  </r>
  <r>
    <x v="2851"/>
    <x v="46"/>
    <x v="9"/>
    <x v="2"/>
    <x v="447"/>
    <x v="427"/>
    <x v="3"/>
    <x v="22"/>
    <x v="0"/>
    <x v="0"/>
    <x v="3290"/>
    <x v="391"/>
    <x v="390"/>
    <x v="402"/>
    <x v="34"/>
    <x v="21"/>
    <x v="20"/>
    <x v="700"/>
    <x v="0"/>
    <x v="30"/>
    <x v="21"/>
    <x v="198"/>
    <x v="14"/>
  </r>
  <r>
    <x v="2901"/>
    <x v="46"/>
    <x v="9"/>
    <x v="2"/>
    <x v="447"/>
    <x v="427"/>
    <x v="5"/>
    <x v="4"/>
    <x v="0"/>
    <x v="0"/>
    <x v="3316"/>
    <x v="391"/>
    <x v="390"/>
    <x v="402"/>
    <x v="34"/>
    <x v="21"/>
    <x v="6"/>
    <x v="345"/>
    <x v="0"/>
    <x v="30"/>
    <x v="21"/>
    <x v="98"/>
    <x v="14"/>
  </r>
  <r>
    <x v="1366"/>
    <x v="46"/>
    <x v="9"/>
    <x v="2"/>
    <x v="447"/>
    <x v="427"/>
    <x v="5"/>
    <x v="19"/>
    <x v="0"/>
    <x v="0"/>
    <x v="945"/>
    <x v="399"/>
    <x v="398"/>
    <x v="402"/>
    <x v="34"/>
    <x v="21"/>
    <x v="32"/>
    <x v="952"/>
    <x v="0"/>
    <x v="30"/>
    <x v="21"/>
    <x v="263"/>
    <x v="14"/>
  </r>
  <r>
    <x v="1367"/>
    <x v="46"/>
    <x v="9"/>
    <x v="2"/>
    <x v="447"/>
    <x v="427"/>
    <x v="0"/>
    <x v="22"/>
    <x v="0"/>
    <x v="0"/>
    <x v="946"/>
    <x v="573"/>
    <x v="569"/>
    <x v="402"/>
    <x v="34"/>
    <x v="21"/>
    <x v="39"/>
    <x v="1199"/>
    <x v="0"/>
    <x v="30"/>
    <x v="21"/>
    <x v="326"/>
    <x v="14"/>
  </r>
  <r>
    <x v="1258"/>
    <x v="47"/>
    <x v="9"/>
    <x v="1"/>
    <x v="159"/>
    <x v="131"/>
    <x v="5"/>
    <x v="19"/>
    <x v="0"/>
    <x v="0"/>
    <x v="1608"/>
    <x v="347"/>
    <x v="374"/>
    <x v="612"/>
    <x v="34"/>
    <x v="21"/>
    <x v="32"/>
    <x v="1188"/>
    <x v="0"/>
    <x v="30"/>
    <x v="50"/>
    <x v="359"/>
    <x v="14"/>
  </r>
  <r>
    <x v="3544"/>
    <x v="47"/>
    <x v="9"/>
    <x v="1"/>
    <x v="374"/>
    <x v="132"/>
    <x v="0"/>
    <x v="22"/>
    <x v="0"/>
    <x v="0"/>
    <x v="812"/>
    <x v="35"/>
    <x v="45"/>
    <x v="554"/>
    <x v="34"/>
    <x v="21"/>
    <x v="39"/>
    <x v="1305"/>
    <x v="0"/>
    <x v="30"/>
    <x v="35"/>
    <x v="369"/>
    <x v="14"/>
  </r>
  <r>
    <x v="1125"/>
    <x v="47"/>
    <x v="9"/>
    <x v="1"/>
    <x v="374"/>
    <x v="132"/>
    <x v="5"/>
    <x v="19"/>
    <x v="0"/>
    <x v="0"/>
    <x v="813"/>
    <x v="151"/>
    <x v="161"/>
    <x v="554"/>
    <x v="34"/>
    <x v="21"/>
    <x v="32"/>
    <x v="1125"/>
    <x v="0"/>
    <x v="30"/>
    <x v="35"/>
    <x v="316"/>
    <x v="14"/>
  </r>
  <r>
    <x v="1126"/>
    <x v="47"/>
    <x v="9"/>
    <x v="1"/>
    <x v="374"/>
    <x v="132"/>
    <x v="0"/>
    <x v="22"/>
    <x v="0"/>
    <x v="0"/>
    <x v="814"/>
    <x v="259"/>
    <x v="270"/>
    <x v="554"/>
    <x v="34"/>
    <x v="21"/>
    <x v="39"/>
    <x v="1305"/>
    <x v="0"/>
    <x v="30"/>
    <x v="35"/>
    <x v="369"/>
    <x v="14"/>
  </r>
  <r>
    <x v="1260"/>
    <x v="47"/>
    <x v="9"/>
    <x v="1"/>
    <x v="374"/>
    <x v="132"/>
    <x v="3"/>
    <x v="22"/>
    <x v="0"/>
    <x v="0"/>
    <x v="1604"/>
    <x v="407"/>
    <x v="415"/>
    <x v="554"/>
    <x v="34"/>
    <x v="21"/>
    <x v="20"/>
    <x v="842"/>
    <x v="0"/>
    <x v="30"/>
    <x v="35"/>
    <x v="243"/>
    <x v="14"/>
  </r>
  <r>
    <x v="1275"/>
    <x v="47"/>
    <x v="9"/>
    <x v="1"/>
    <x v="374"/>
    <x v="132"/>
    <x v="5"/>
    <x v="4"/>
    <x v="0"/>
    <x v="0"/>
    <x v="2313"/>
    <x v="407"/>
    <x v="415"/>
    <x v="554"/>
    <x v="34"/>
    <x v="21"/>
    <x v="6"/>
    <x v="470"/>
    <x v="0"/>
    <x v="30"/>
    <x v="35"/>
    <x v="139"/>
    <x v="14"/>
  </r>
  <r>
    <x v="2043"/>
    <x v="47"/>
    <x v="9"/>
    <x v="2"/>
    <x v="449"/>
    <x v="475"/>
    <x v="0"/>
    <x v="22"/>
    <x v="0"/>
    <x v="0"/>
    <x v="948"/>
    <x v="76"/>
    <x v="85"/>
    <x v="547"/>
    <x v="34"/>
    <x v="21"/>
    <x v="39"/>
    <x v="1299"/>
    <x v="0"/>
    <x v="30"/>
    <x v="35"/>
    <x v="369"/>
    <x v="14"/>
  </r>
  <r>
    <x v="1153"/>
    <x v="47"/>
    <x v="9"/>
    <x v="2"/>
    <x v="449"/>
    <x v="475"/>
    <x v="5"/>
    <x v="19"/>
    <x v="0"/>
    <x v="0"/>
    <x v="949"/>
    <x v="181"/>
    <x v="189"/>
    <x v="547"/>
    <x v="34"/>
    <x v="21"/>
    <x v="32"/>
    <x v="1111"/>
    <x v="0"/>
    <x v="30"/>
    <x v="35"/>
    <x v="316"/>
    <x v="14"/>
  </r>
  <r>
    <x v="1154"/>
    <x v="47"/>
    <x v="9"/>
    <x v="2"/>
    <x v="449"/>
    <x v="475"/>
    <x v="0"/>
    <x v="22"/>
    <x v="0"/>
    <x v="0"/>
    <x v="950"/>
    <x v="288"/>
    <x v="301"/>
    <x v="547"/>
    <x v="34"/>
    <x v="21"/>
    <x v="39"/>
    <x v="1299"/>
    <x v="0"/>
    <x v="30"/>
    <x v="35"/>
    <x v="369"/>
    <x v="14"/>
  </r>
  <r>
    <x v="4103"/>
    <x v="47"/>
    <x v="9"/>
    <x v="2"/>
    <x v="449"/>
    <x v="475"/>
    <x v="5"/>
    <x v="19"/>
    <x v="0"/>
    <x v="0"/>
    <x v="951"/>
    <x v="407"/>
    <x v="415"/>
    <x v="547"/>
    <x v="34"/>
    <x v="21"/>
    <x v="32"/>
    <x v="1111"/>
    <x v="0"/>
    <x v="30"/>
    <x v="35"/>
    <x v="316"/>
    <x v="14"/>
  </r>
  <r>
    <x v="1211"/>
    <x v="47"/>
    <x v="9"/>
    <x v="2"/>
    <x v="449"/>
    <x v="475"/>
    <x v="3"/>
    <x v="22"/>
    <x v="0"/>
    <x v="0"/>
    <x v="1607"/>
    <x v="435"/>
    <x v="446"/>
    <x v="547"/>
    <x v="34"/>
    <x v="21"/>
    <x v="20"/>
    <x v="834"/>
    <x v="0"/>
    <x v="30"/>
    <x v="35"/>
    <x v="243"/>
    <x v="14"/>
  </r>
  <r>
    <x v="1276"/>
    <x v="47"/>
    <x v="9"/>
    <x v="2"/>
    <x v="449"/>
    <x v="475"/>
    <x v="5"/>
    <x v="4"/>
    <x v="0"/>
    <x v="0"/>
    <x v="2314"/>
    <x v="435"/>
    <x v="446"/>
    <x v="547"/>
    <x v="34"/>
    <x v="21"/>
    <x v="6"/>
    <x v="467"/>
    <x v="0"/>
    <x v="30"/>
    <x v="35"/>
    <x v="139"/>
    <x v="14"/>
  </r>
  <r>
    <x v="2063"/>
    <x v="47"/>
    <x v="9"/>
    <x v="1"/>
    <x v="535"/>
    <x v="134"/>
    <x v="5"/>
    <x v="9"/>
    <x v="0"/>
    <x v="0"/>
    <x v="1609"/>
    <x v="510"/>
    <x v="540"/>
    <x v="672"/>
    <x v="34"/>
    <x v="21"/>
    <x v="17"/>
    <x v="915"/>
    <x v="0"/>
    <x v="30"/>
    <x v="56"/>
    <x v="286"/>
    <x v="14"/>
  </r>
  <r>
    <x v="1233"/>
    <x v="47"/>
    <x v="9"/>
    <x v="1"/>
    <x v="567"/>
    <x v="133"/>
    <x v="3"/>
    <x v="22"/>
    <x v="0"/>
    <x v="0"/>
    <x v="1605"/>
    <x v="144"/>
    <x v="157"/>
    <x v="604"/>
    <x v="34"/>
    <x v="21"/>
    <x v="20"/>
    <x v="899"/>
    <x v="0"/>
    <x v="30"/>
    <x v="38"/>
    <x v="261"/>
    <x v="14"/>
  </r>
  <r>
    <x v="1268"/>
    <x v="47"/>
    <x v="9"/>
    <x v="1"/>
    <x v="567"/>
    <x v="133"/>
    <x v="5"/>
    <x v="4"/>
    <x v="0"/>
    <x v="0"/>
    <x v="2302"/>
    <x v="144"/>
    <x v="157"/>
    <x v="604"/>
    <x v="34"/>
    <x v="21"/>
    <x v="6"/>
    <x v="516"/>
    <x v="0"/>
    <x v="30"/>
    <x v="38"/>
    <x v="150"/>
    <x v="14"/>
  </r>
  <r>
    <x v="1183"/>
    <x v="47"/>
    <x v="9"/>
    <x v="1"/>
    <x v="567"/>
    <x v="133"/>
    <x v="0"/>
    <x v="22"/>
    <x v="0"/>
    <x v="0"/>
    <x v="1037"/>
    <x v="532"/>
    <x v="543"/>
    <x v="604"/>
    <x v="34"/>
    <x v="21"/>
    <x v="39"/>
    <x v="1324"/>
    <x v="0"/>
    <x v="30"/>
    <x v="38"/>
    <x v="376"/>
    <x v="14"/>
  </r>
  <r>
    <x v="1210"/>
    <x v="47"/>
    <x v="9"/>
    <x v="2"/>
    <x v="573"/>
    <x v="325"/>
    <x v="3"/>
    <x v="22"/>
    <x v="0"/>
    <x v="0"/>
    <x v="1606"/>
    <x v="177"/>
    <x v="189"/>
    <x v="594"/>
    <x v="34"/>
    <x v="21"/>
    <x v="20"/>
    <x v="891"/>
    <x v="0"/>
    <x v="30"/>
    <x v="38"/>
    <x v="261"/>
    <x v="14"/>
  </r>
  <r>
    <x v="1269"/>
    <x v="47"/>
    <x v="9"/>
    <x v="2"/>
    <x v="573"/>
    <x v="325"/>
    <x v="5"/>
    <x v="4"/>
    <x v="0"/>
    <x v="0"/>
    <x v="2303"/>
    <x v="177"/>
    <x v="189"/>
    <x v="594"/>
    <x v="34"/>
    <x v="21"/>
    <x v="6"/>
    <x v="510"/>
    <x v="0"/>
    <x v="30"/>
    <x v="38"/>
    <x v="150"/>
    <x v="14"/>
  </r>
  <r>
    <x v="1184"/>
    <x v="47"/>
    <x v="9"/>
    <x v="2"/>
    <x v="573"/>
    <x v="325"/>
    <x v="0"/>
    <x v="22"/>
    <x v="0"/>
    <x v="0"/>
    <x v="1044"/>
    <x v="563"/>
    <x v="574"/>
    <x v="594"/>
    <x v="34"/>
    <x v="21"/>
    <x v="39"/>
    <x v="1320"/>
    <x v="0"/>
    <x v="30"/>
    <x v="38"/>
    <x v="376"/>
    <x v="14"/>
  </r>
  <r>
    <x v="2895"/>
    <x v="48"/>
    <x v="9"/>
    <x v="2"/>
    <x v="333"/>
    <x v="517"/>
    <x v="0"/>
    <x v="22"/>
    <x v="0"/>
    <x v="0"/>
    <x v="1030"/>
    <x v="558"/>
    <x v="574"/>
    <x v="635"/>
    <x v="34"/>
    <x v="21"/>
    <x v="39"/>
    <x v="1340"/>
    <x v="0"/>
    <x v="30"/>
    <x v="42"/>
    <x v="383"/>
    <x v="14"/>
  </r>
  <r>
    <x v="3643"/>
    <x v="48"/>
    <x v="9"/>
    <x v="1"/>
    <x v="436"/>
    <x v="415"/>
    <x v="0"/>
    <x v="22"/>
    <x v="0"/>
    <x v="0"/>
    <x v="3888"/>
    <x v="79"/>
    <x v="105"/>
    <x v="660"/>
    <x v="34"/>
    <x v="21"/>
    <x v="39"/>
    <x v="1364"/>
    <x v="0"/>
    <x v="30"/>
    <x v="50"/>
    <x v="396"/>
    <x v="14"/>
  </r>
  <r>
    <x v="1308"/>
    <x v="48"/>
    <x v="9"/>
    <x v="1"/>
    <x v="436"/>
    <x v="415"/>
    <x v="0"/>
    <x v="22"/>
    <x v="0"/>
    <x v="0"/>
    <x v="999"/>
    <x v="381"/>
    <x v="405"/>
    <x v="660"/>
    <x v="34"/>
    <x v="21"/>
    <x v="39"/>
    <x v="1364"/>
    <x v="0"/>
    <x v="30"/>
    <x v="50"/>
    <x v="396"/>
    <x v="14"/>
  </r>
  <r>
    <x v="3540"/>
    <x v="48"/>
    <x v="9"/>
    <x v="1"/>
    <x v="440"/>
    <x v="406"/>
    <x v="0"/>
    <x v="22"/>
    <x v="0"/>
    <x v="0"/>
    <x v="1000"/>
    <x v="466"/>
    <x v="494"/>
    <x v="667"/>
    <x v="34"/>
    <x v="21"/>
    <x v="39"/>
    <x v="1370"/>
    <x v="0"/>
    <x v="30"/>
    <x v="52"/>
    <x v="401"/>
    <x v="14"/>
  </r>
  <r>
    <x v="1208"/>
    <x v="48"/>
    <x v="9"/>
    <x v="1"/>
    <x v="521"/>
    <x v="416"/>
    <x v="0"/>
    <x v="21"/>
    <x v="0"/>
    <x v="0"/>
    <x v="1582"/>
    <x v="76"/>
    <x v="100"/>
    <x v="657"/>
    <x v="34"/>
    <x v="21"/>
    <x v="15"/>
    <x v="810"/>
    <x v="0"/>
    <x v="30"/>
    <x v="50"/>
    <x v="236"/>
    <x v="14"/>
  </r>
  <r>
    <x v="1209"/>
    <x v="48"/>
    <x v="9"/>
    <x v="1"/>
    <x v="521"/>
    <x v="416"/>
    <x v="0"/>
    <x v="21"/>
    <x v="0"/>
    <x v="0"/>
    <x v="1583"/>
    <x v="204"/>
    <x v="227"/>
    <x v="657"/>
    <x v="34"/>
    <x v="21"/>
    <x v="15"/>
    <x v="810"/>
    <x v="0"/>
    <x v="30"/>
    <x v="50"/>
    <x v="236"/>
    <x v="14"/>
  </r>
  <r>
    <x v="1179"/>
    <x v="48"/>
    <x v="9"/>
    <x v="1"/>
    <x v="522"/>
    <x v="417"/>
    <x v="0"/>
    <x v="22"/>
    <x v="0"/>
    <x v="0"/>
    <x v="1001"/>
    <x v="79"/>
    <x v="92"/>
    <x v="671"/>
    <x v="34"/>
    <x v="21"/>
    <x v="39"/>
    <x v="1374"/>
    <x v="0"/>
    <x v="30"/>
    <x v="38"/>
    <x v="376"/>
    <x v="14"/>
  </r>
  <r>
    <x v="4011"/>
    <x v="48"/>
    <x v="9"/>
    <x v="1"/>
    <x v="522"/>
    <x v="417"/>
    <x v="5"/>
    <x v="19"/>
    <x v="0"/>
    <x v="0"/>
    <x v="4078"/>
    <x v="79"/>
    <x v="92"/>
    <x v="671"/>
    <x v="34"/>
    <x v="21"/>
    <x v="32"/>
    <x v="1285"/>
    <x v="0"/>
    <x v="30"/>
    <x v="38"/>
    <x v="331"/>
    <x v="14"/>
  </r>
  <r>
    <x v="2131"/>
    <x v="48"/>
    <x v="9"/>
    <x v="2"/>
    <x v="528"/>
    <x v="518"/>
    <x v="0"/>
    <x v="21"/>
    <x v="0"/>
    <x v="0"/>
    <x v="1599"/>
    <x v="133"/>
    <x v="157"/>
    <x v="656"/>
    <x v="34"/>
    <x v="21"/>
    <x v="15"/>
    <x v="808"/>
    <x v="0"/>
    <x v="30"/>
    <x v="50"/>
    <x v="236"/>
    <x v="14"/>
  </r>
  <r>
    <x v="2128"/>
    <x v="48"/>
    <x v="9"/>
    <x v="2"/>
    <x v="528"/>
    <x v="518"/>
    <x v="0"/>
    <x v="22"/>
    <x v="0"/>
    <x v="0"/>
    <x v="1026"/>
    <x v="138"/>
    <x v="161"/>
    <x v="656"/>
    <x v="34"/>
    <x v="21"/>
    <x v="39"/>
    <x v="1363"/>
    <x v="0"/>
    <x v="30"/>
    <x v="50"/>
    <x v="396"/>
    <x v="14"/>
  </r>
  <r>
    <x v="2132"/>
    <x v="48"/>
    <x v="9"/>
    <x v="2"/>
    <x v="528"/>
    <x v="518"/>
    <x v="0"/>
    <x v="21"/>
    <x v="0"/>
    <x v="0"/>
    <x v="1600"/>
    <x v="253"/>
    <x v="278"/>
    <x v="656"/>
    <x v="34"/>
    <x v="21"/>
    <x v="15"/>
    <x v="808"/>
    <x v="0"/>
    <x v="30"/>
    <x v="50"/>
    <x v="236"/>
    <x v="14"/>
  </r>
  <r>
    <x v="2129"/>
    <x v="48"/>
    <x v="9"/>
    <x v="2"/>
    <x v="528"/>
    <x v="518"/>
    <x v="0"/>
    <x v="22"/>
    <x v="0"/>
    <x v="0"/>
    <x v="1027"/>
    <x v="356"/>
    <x v="382"/>
    <x v="656"/>
    <x v="34"/>
    <x v="21"/>
    <x v="39"/>
    <x v="1363"/>
    <x v="0"/>
    <x v="30"/>
    <x v="50"/>
    <x v="396"/>
    <x v="14"/>
  </r>
  <r>
    <x v="3962"/>
    <x v="48"/>
    <x v="9"/>
    <x v="2"/>
    <x v="528"/>
    <x v="518"/>
    <x v="3"/>
    <x v="22"/>
    <x v="0"/>
    <x v="0"/>
    <x v="4047"/>
    <x v="403"/>
    <x v="426"/>
    <x v="656"/>
    <x v="34"/>
    <x v="21"/>
    <x v="20"/>
    <x v="1030"/>
    <x v="0"/>
    <x v="30"/>
    <x v="50"/>
    <x v="295"/>
    <x v="14"/>
  </r>
  <r>
    <x v="3968"/>
    <x v="48"/>
    <x v="9"/>
    <x v="2"/>
    <x v="528"/>
    <x v="518"/>
    <x v="5"/>
    <x v="4"/>
    <x v="0"/>
    <x v="0"/>
    <x v="4049"/>
    <x v="403"/>
    <x v="426"/>
    <x v="656"/>
    <x v="34"/>
    <x v="21"/>
    <x v="6"/>
    <x v="609"/>
    <x v="0"/>
    <x v="30"/>
    <x v="50"/>
    <x v="185"/>
    <x v="14"/>
  </r>
  <r>
    <x v="3581"/>
    <x v="48"/>
    <x v="9"/>
    <x v="2"/>
    <x v="528"/>
    <x v="518"/>
    <x v="5"/>
    <x v="19"/>
    <x v="0"/>
    <x v="0"/>
    <x v="1028"/>
    <x v="411"/>
    <x v="433"/>
    <x v="656"/>
    <x v="34"/>
    <x v="21"/>
    <x v="32"/>
    <x v="1260"/>
    <x v="0"/>
    <x v="30"/>
    <x v="50"/>
    <x v="359"/>
    <x v="14"/>
  </r>
  <r>
    <x v="2130"/>
    <x v="48"/>
    <x v="9"/>
    <x v="2"/>
    <x v="528"/>
    <x v="518"/>
    <x v="0"/>
    <x v="22"/>
    <x v="0"/>
    <x v="0"/>
    <x v="1029"/>
    <x v="428"/>
    <x v="452"/>
    <x v="656"/>
    <x v="34"/>
    <x v="21"/>
    <x v="39"/>
    <x v="1363"/>
    <x v="0"/>
    <x v="30"/>
    <x v="50"/>
    <x v="396"/>
    <x v="14"/>
  </r>
  <r>
    <x v="1180"/>
    <x v="48"/>
    <x v="9"/>
    <x v="2"/>
    <x v="529"/>
    <x v="519"/>
    <x v="0"/>
    <x v="22"/>
    <x v="0"/>
    <x v="0"/>
    <x v="1031"/>
    <x v="376"/>
    <x v="382"/>
    <x v="663"/>
    <x v="34"/>
    <x v="21"/>
    <x v="39"/>
    <x v="1366"/>
    <x v="0"/>
    <x v="30"/>
    <x v="30"/>
    <x v="361"/>
    <x v="14"/>
  </r>
  <r>
    <x v="1181"/>
    <x v="48"/>
    <x v="9"/>
    <x v="2"/>
    <x v="529"/>
    <x v="519"/>
    <x v="0"/>
    <x v="22"/>
    <x v="0"/>
    <x v="0"/>
    <x v="1032"/>
    <x v="515"/>
    <x v="524"/>
    <x v="663"/>
    <x v="34"/>
    <x v="21"/>
    <x v="39"/>
    <x v="1366"/>
    <x v="0"/>
    <x v="30"/>
    <x v="35"/>
    <x v="369"/>
    <x v="14"/>
  </r>
  <r>
    <x v="1876"/>
    <x v="49"/>
    <x v="9"/>
    <x v="0"/>
    <x v="355"/>
    <x v="104"/>
    <x v="0"/>
    <x v="22"/>
    <x v="0"/>
    <x v="0"/>
    <x v="785"/>
    <x v="223"/>
    <x v="223"/>
    <x v="264"/>
    <x v="34"/>
    <x v="21"/>
    <x v="39"/>
    <x v="1052"/>
    <x v="0"/>
    <x v="30"/>
    <x v="21"/>
    <x v="326"/>
    <x v="14"/>
  </r>
  <r>
    <x v="1845"/>
    <x v="49"/>
    <x v="9"/>
    <x v="0"/>
    <x v="357"/>
    <x v="103"/>
    <x v="0"/>
    <x v="22"/>
    <x v="0"/>
    <x v="0"/>
    <x v="786"/>
    <x v="328"/>
    <x v="333"/>
    <x v="350"/>
    <x v="34"/>
    <x v="21"/>
    <x v="39"/>
    <x v="1152"/>
    <x v="0"/>
    <x v="30"/>
    <x v="26"/>
    <x v="348"/>
    <x v="14"/>
  </r>
  <r>
    <x v="1768"/>
    <x v="49"/>
    <x v="9"/>
    <x v="0"/>
    <x v="357"/>
    <x v="103"/>
    <x v="0"/>
    <x v="22"/>
    <x v="0"/>
    <x v="0"/>
    <x v="787"/>
    <x v="532"/>
    <x v="534"/>
    <x v="350"/>
    <x v="34"/>
    <x v="21"/>
    <x v="39"/>
    <x v="1152"/>
    <x v="0"/>
    <x v="30"/>
    <x v="26"/>
    <x v="348"/>
    <x v="14"/>
  </r>
  <r>
    <x v="1769"/>
    <x v="49"/>
    <x v="9"/>
    <x v="0"/>
    <x v="357"/>
    <x v="103"/>
    <x v="0"/>
    <x v="22"/>
    <x v="0"/>
    <x v="0"/>
    <x v="788"/>
    <x v="589"/>
    <x v="596"/>
    <x v="350"/>
    <x v="34"/>
    <x v="21"/>
    <x v="39"/>
    <x v="1152"/>
    <x v="0"/>
    <x v="30"/>
    <x v="26"/>
    <x v="348"/>
    <x v="14"/>
  </r>
  <r>
    <x v="1771"/>
    <x v="49"/>
    <x v="9"/>
    <x v="0"/>
    <x v="358"/>
    <x v="108"/>
    <x v="0"/>
    <x v="22"/>
    <x v="0"/>
    <x v="0"/>
    <x v="790"/>
    <x v="439"/>
    <x v="438"/>
    <x v="324"/>
    <x v="34"/>
    <x v="21"/>
    <x v="39"/>
    <x v="1126"/>
    <x v="0"/>
    <x v="30"/>
    <x v="21"/>
    <x v="326"/>
    <x v="14"/>
  </r>
  <r>
    <x v="1772"/>
    <x v="49"/>
    <x v="9"/>
    <x v="0"/>
    <x v="360"/>
    <x v="114"/>
    <x v="0"/>
    <x v="22"/>
    <x v="0"/>
    <x v="0"/>
    <x v="794"/>
    <x v="39"/>
    <x v="32"/>
    <x v="121"/>
    <x v="34"/>
    <x v="21"/>
    <x v="39"/>
    <x v="835"/>
    <x v="0"/>
    <x v="30"/>
    <x v="11"/>
    <x v="269"/>
    <x v="14"/>
  </r>
  <r>
    <x v="1847"/>
    <x v="49"/>
    <x v="9"/>
    <x v="0"/>
    <x v="360"/>
    <x v="114"/>
    <x v="0"/>
    <x v="22"/>
    <x v="0"/>
    <x v="0"/>
    <x v="795"/>
    <x v="101"/>
    <x v="90"/>
    <x v="121"/>
    <x v="34"/>
    <x v="21"/>
    <x v="39"/>
    <x v="835"/>
    <x v="0"/>
    <x v="30"/>
    <x v="11"/>
    <x v="269"/>
    <x v="14"/>
  </r>
  <r>
    <x v="1773"/>
    <x v="49"/>
    <x v="9"/>
    <x v="0"/>
    <x v="360"/>
    <x v="114"/>
    <x v="0"/>
    <x v="22"/>
    <x v="0"/>
    <x v="0"/>
    <x v="796"/>
    <x v="148"/>
    <x v="137"/>
    <x v="121"/>
    <x v="34"/>
    <x v="21"/>
    <x v="39"/>
    <x v="835"/>
    <x v="0"/>
    <x v="30"/>
    <x v="11"/>
    <x v="269"/>
    <x v="14"/>
  </r>
  <r>
    <x v="1808"/>
    <x v="49"/>
    <x v="9"/>
    <x v="0"/>
    <x v="360"/>
    <x v="114"/>
    <x v="0"/>
    <x v="21"/>
    <x v="0"/>
    <x v="0"/>
    <x v="1509"/>
    <x v="151"/>
    <x v="139"/>
    <x v="121"/>
    <x v="34"/>
    <x v="21"/>
    <x v="15"/>
    <x v="241"/>
    <x v="0"/>
    <x v="30"/>
    <x v="11"/>
    <x v="97"/>
    <x v="14"/>
  </r>
  <r>
    <x v="1809"/>
    <x v="49"/>
    <x v="9"/>
    <x v="0"/>
    <x v="360"/>
    <x v="114"/>
    <x v="0"/>
    <x v="21"/>
    <x v="0"/>
    <x v="0"/>
    <x v="1511"/>
    <x v="271"/>
    <x v="263"/>
    <x v="121"/>
    <x v="34"/>
    <x v="21"/>
    <x v="15"/>
    <x v="241"/>
    <x v="0"/>
    <x v="30"/>
    <x v="11"/>
    <x v="97"/>
    <x v="14"/>
  </r>
  <r>
    <x v="1843"/>
    <x v="49"/>
    <x v="9"/>
    <x v="0"/>
    <x v="360"/>
    <x v="114"/>
    <x v="0"/>
    <x v="22"/>
    <x v="0"/>
    <x v="0"/>
    <x v="1705"/>
    <x v="277"/>
    <x v="268"/>
    <x v="121"/>
    <x v="34"/>
    <x v="21"/>
    <x v="39"/>
    <x v="835"/>
    <x v="0"/>
    <x v="30"/>
    <x v="6"/>
    <x v="222"/>
    <x v="14"/>
  </r>
  <r>
    <x v="4104"/>
    <x v="49"/>
    <x v="9"/>
    <x v="0"/>
    <x v="360"/>
    <x v="114"/>
    <x v="0"/>
    <x v="22"/>
    <x v="0"/>
    <x v="0"/>
    <x v="4111"/>
    <x v="487"/>
    <x v="479"/>
    <x v="121"/>
    <x v="34"/>
    <x v="21"/>
    <x v="39"/>
    <x v="835"/>
    <x v="0"/>
    <x v="30"/>
    <x v="11"/>
    <x v="269"/>
    <x v="14"/>
  </r>
  <r>
    <x v="1824"/>
    <x v="49"/>
    <x v="9"/>
    <x v="0"/>
    <x v="362"/>
    <x v="120"/>
    <x v="3"/>
    <x v="22"/>
    <x v="0"/>
    <x v="0"/>
    <x v="2050"/>
    <x v="356"/>
    <x v="352"/>
    <x v="426"/>
    <x v="34"/>
    <x v="21"/>
    <x v="20"/>
    <x v="721"/>
    <x v="0"/>
    <x v="30"/>
    <x v="16"/>
    <x v="173"/>
    <x v="14"/>
  </r>
  <r>
    <x v="1839"/>
    <x v="49"/>
    <x v="9"/>
    <x v="0"/>
    <x v="362"/>
    <x v="120"/>
    <x v="5"/>
    <x v="4"/>
    <x v="0"/>
    <x v="0"/>
    <x v="2308"/>
    <x v="356"/>
    <x v="352"/>
    <x v="426"/>
    <x v="34"/>
    <x v="21"/>
    <x v="6"/>
    <x v="368"/>
    <x v="0"/>
    <x v="30"/>
    <x v="16"/>
    <x v="82"/>
    <x v="14"/>
  </r>
  <r>
    <x v="1963"/>
    <x v="49"/>
    <x v="9"/>
    <x v="0"/>
    <x v="376"/>
    <x v="693"/>
    <x v="0"/>
    <x v="22"/>
    <x v="0"/>
    <x v="0"/>
    <x v="2856"/>
    <x v="689"/>
    <x v="695"/>
    <x v="236"/>
    <x v="34"/>
    <x v="21"/>
    <x v="39"/>
    <x v="1016"/>
    <x v="0"/>
    <x v="30"/>
    <x v="21"/>
    <x v="326"/>
    <x v="14"/>
  </r>
  <r>
    <x v="1829"/>
    <x v="49"/>
    <x v="9"/>
    <x v="0"/>
    <x v="381"/>
    <x v="168"/>
    <x v="0"/>
    <x v="21"/>
    <x v="0"/>
    <x v="0"/>
    <x v="1707"/>
    <x v="162"/>
    <x v="157"/>
    <x v="165"/>
    <x v="34"/>
    <x v="21"/>
    <x v="15"/>
    <x v="297"/>
    <x v="0"/>
    <x v="30"/>
    <x v="16"/>
    <x v="119"/>
    <x v="14"/>
  </r>
  <r>
    <x v="1787"/>
    <x v="49"/>
    <x v="9"/>
    <x v="0"/>
    <x v="381"/>
    <x v="168"/>
    <x v="0"/>
    <x v="22"/>
    <x v="0"/>
    <x v="0"/>
    <x v="825"/>
    <x v="166"/>
    <x v="161"/>
    <x v="165"/>
    <x v="34"/>
    <x v="21"/>
    <x v="39"/>
    <x v="912"/>
    <x v="0"/>
    <x v="30"/>
    <x v="16"/>
    <x v="301"/>
    <x v="14"/>
  </r>
  <r>
    <x v="1833"/>
    <x v="49"/>
    <x v="9"/>
    <x v="0"/>
    <x v="381"/>
    <x v="168"/>
    <x v="0"/>
    <x v="21"/>
    <x v="0"/>
    <x v="0"/>
    <x v="1709"/>
    <x v="281"/>
    <x v="278"/>
    <x v="165"/>
    <x v="34"/>
    <x v="21"/>
    <x v="15"/>
    <x v="297"/>
    <x v="0"/>
    <x v="30"/>
    <x v="16"/>
    <x v="119"/>
    <x v="14"/>
  </r>
  <r>
    <x v="1834"/>
    <x v="49"/>
    <x v="9"/>
    <x v="0"/>
    <x v="381"/>
    <x v="168"/>
    <x v="0"/>
    <x v="22"/>
    <x v="0"/>
    <x v="0"/>
    <x v="1710"/>
    <x v="455"/>
    <x v="452"/>
    <x v="165"/>
    <x v="34"/>
    <x v="21"/>
    <x v="39"/>
    <x v="912"/>
    <x v="0"/>
    <x v="30"/>
    <x v="16"/>
    <x v="301"/>
    <x v="14"/>
  </r>
  <r>
    <x v="1842"/>
    <x v="49"/>
    <x v="9"/>
    <x v="0"/>
    <x v="381"/>
    <x v="168"/>
    <x v="5"/>
    <x v="3"/>
    <x v="0"/>
    <x v="0"/>
    <x v="2011"/>
    <x v="513"/>
    <x v="505"/>
    <x v="165"/>
    <x v="34"/>
    <x v="21"/>
    <x v="5"/>
    <x v="173"/>
    <x v="0"/>
    <x v="30"/>
    <x v="11"/>
    <x v="59"/>
    <x v="14"/>
  </r>
  <r>
    <x v="4108"/>
    <x v="49"/>
    <x v="9"/>
    <x v="0"/>
    <x v="389"/>
    <x v="176"/>
    <x v="0"/>
    <x v="22"/>
    <x v="0"/>
    <x v="0"/>
    <x v="837"/>
    <x v="368"/>
    <x v="356"/>
    <x v="70"/>
    <x v="34"/>
    <x v="21"/>
    <x v="39"/>
    <x v="722"/>
    <x v="0"/>
    <x v="30"/>
    <x v="6"/>
    <x v="222"/>
    <x v="14"/>
  </r>
  <r>
    <x v="1841"/>
    <x v="49"/>
    <x v="9"/>
    <x v="0"/>
    <x v="389"/>
    <x v="176"/>
    <x v="0"/>
    <x v="22"/>
    <x v="0"/>
    <x v="0"/>
    <x v="2029"/>
    <x v="391"/>
    <x v="378"/>
    <x v="70"/>
    <x v="34"/>
    <x v="21"/>
    <x v="39"/>
    <x v="722"/>
    <x v="0"/>
    <x v="30"/>
    <x v="6"/>
    <x v="222"/>
    <x v="14"/>
  </r>
  <r>
    <x v="1788"/>
    <x v="49"/>
    <x v="9"/>
    <x v="0"/>
    <x v="389"/>
    <x v="176"/>
    <x v="0"/>
    <x v="22"/>
    <x v="0"/>
    <x v="0"/>
    <x v="838"/>
    <x v="510"/>
    <x v="499"/>
    <x v="70"/>
    <x v="34"/>
    <x v="21"/>
    <x v="39"/>
    <x v="722"/>
    <x v="0"/>
    <x v="30"/>
    <x v="6"/>
    <x v="222"/>
    <x v="14"/>
  </r>
  <r>
    <x v="1789"/>
    <x v="49"/>
    <x v="9"/>
    <x v="0"/>
    <x v="390"/>
    <x v="177"/>
    <x v="0"/>
    <x v="22"/>
    <x v="0"/>
    <x v="0"/>
    <x v="840"/>
    <x v="166"/>
    <x v="169"/>
    <x v="339"/>
    <x v="34"/>
    <x v="21"/>
    <x v="39"/>
    <x v="1141"/>
    <x v="0"/>
    <x v="30"/>
    <x v="26"/>
    <x v="348"/>
    <x v="14"/>
  </r>
  <r>
    <x v="1844"/>
    <x v="49"/>
    <x v="9"/>
    <x v="0"/>
    <x v="390"/>
    <x v="177"/>
    <x v="0"/>
    <x v="22"/>
    <x v="0"/>
    <x v="0"/>
    <x v="841"/>
    <x v="306"/>
    <x v="311"/>
    <x v="339"/>
    <x v="34"/>
    <x v="21"/>
    <x v="39"/>
    <x v="1141"/>
    <x v="0"/>
    <x v="30"/>
    <x v="26"/>
    <x v="348"/>
    <x v="14"/>
  </r>
  <r>
    <x v="4109"/>
    <x v="49"/>
    <x v="9"/>
    <x v="0"/>
    <x v="406"/>
    <x v="252"/>
    <x v="0"/>
    <x v="22"/>
    <x v="0"/>
    <x v="0"/>
    <x v="882"/>
    <x v="376"/>
    <x v="369"/>
    <x v="181"/>
    <x v="34"/>
    <x v="21"/>
    <x v="39"/>
    <x v="933"/>
    <x v="0"/>
    <x v="30"/>
    <x v="16"/>
    <x v="301"/>
    <x v="14"/>
  </r>
  <r>
    <x v="1796"/>
    <x v="49"/>
    <x v="9"/>
    <x v="0"/>
    <x v="406"/>
    <x v="252"/>
    <x v="0"/>
    <x v="22"/>
    <x v="0"/>
    <x v="0"/>
    <x v="883"/>
    <x v="518"/>
    <x v="514"/>
    <x v="181"/>
    <x v="34"/>
    <x v="21"/>
    <x v="39"/>
    <x v="933"/>
    <x v="0"/>
    <x v="30"/>
    <x v="16"/>
    <x v="301"/>
    <x v="14"/>
  </r>
  <r>
    <x v="1882"/>
    <x v="49"/>
    <x v="9"/>
    <x v="0"/>
    <x v="407"/>
    <x v="251"/>
    <x v="0"/>
    <x v="22"/>
    <x v="0"/>
    <x v="0"/>
    <x v="884"/>
    <x v="399"/>
    <x v="398"/>
    <x v="204"/>
    <x v="34"/>
    <x v="21"/>
    <x v="39"/>
    <x v="972"/>
    <x v="0"/>
    <x v="30"/>
    <x v="21"/>
    <x v="326"/>
    <x v="14"/>
  </r>
  <r>
    <x v="1828"/>
    <x v="49"/>
    <x v="9"/>
    <x v="0"/>
    <x v="408"/>
    <x v="167"/>
    <x v="0"/>
    <x v="21"/>
    <x v="0"/>
    <x v="0"/>
    <x v="1706"/>
    <x v="93"/>
    <x v="81"/>
    <x v="118"/>
    <x v="34"/>
    <x v="21"/>
    <x v="15"/>
    <x v="240"/>
    <x v="0"/>
    <x v="30"/>
    <x v="11"/>
    <x v="97"/>
    <x v="14"/>
  </r>
  <r>
    <x v="1835"/>
    <x v="49"/>
    <x v="9"/>
    <x v="0"/>
    <x v="408"/>
    <x v="167"/>
    <x v="3"/>
    <x v="22"/>
    <x v="0"/>
    <x v="0"/>
    <x v="2037"/>
    <x v="123"/>
    <x v="112"/>
    <x v="118"/>
    <x v="34"/>
    <x v="21"/>
    <x v="20"/>
    <x v="412"/>
    <x v="0"/>
    <x v="30"/>
    <x v="11"/>
    <x v="141"/>
    <x v="14"/>
  </r>
  <r>
    <x v="1838"/>
    <x v="49"/>
    <x v="9"/>
    <x v="0"/>
    <x v="408"/>
    <x v="167"/>
    <x v="5"/>
    <x v="4"/>
    <x v="0"/>
    <x v="0"/>
    <x v="2938"/>
    <x v="123"/>
    <x v="112"/>
    <x v="118"/>
    <x v="34"/>
    <x v="21"/>
    <x v="6"/>
    <x v="144"/>
    <x v="0"/>
    <x v="30"/>
    <x v="11"/>
    <x v="61"/>
    <x v="14"/>
  </r>
  <r>
    <x v="1832"/>
    <x v="49"/>
    <x v="9"/>
    <x v="0"/>
    <x v="408"/>
    <x v="167"/>
    <x v="0"/>
    <x v="21"/>
    <x v="0"/>
    <x v="0"/>
    <x v="1708"/>
    <x v="217"/>
    <x v="208"/>
    <x v="118"/>
    <x v="34"/>
    <x v="21"/>
    <x v="15"/>
    <x v="240"/>
    <x v="0"/>
    <x v="30"/>
    <x v="11"/>
    <x v="97"/>
    <x v="14"/>
  </r>
  <r>
    <x v="1836"/>
    <x v="49"/>
    <x v="9"/>
    <x v="0"/>
    <x v="408"/>
    <x v="167"/>
    <x v="3"/>
    <x v="22"/>
    <x v="0"/>
    <x v="0"/>
    <x v="2044"/>
    <x v="395"/>
    <x v="386"/>
    <x v="118"/>
    <x v="34"/>
    <x v="21"/>
    <x v="20"/>
    <x v="412"/>
    <x v="0"/>
    <x v="30"/>
    <x v="11"/>
    <x v="141"/>
    <x v="14"/>
  </r>
  <r>
    <x v="1840"/>
    <x v="49"/>
    <x v="9"/>
    <x v="0"/>
    <x v="408"/>
    <x v="167"/>
    <x v="5"/>
    <x v="4"/>
    <x v="0"/>
    <x v="0"/>
    <x v="2310"/>
    <x v="395"/>
    <x v="386"/>
    <x v="118"/>
    <x v="34"/>
    <x v="21"/>
    <x v="6"/>
    <x v="144"/>
    <x v="0"/>
    <x v="30"/>
    <x v="11"/>
    <x v="61"/>
    <x v="14"/>
  </r>
  <r>
    <x v="1797"/>
    <x v="49"/>
    <x v="9"/>
    <x v="0"/>
    <x v="409"/>
    <x v="254"/>
    <x v="0"/>
    <x v="22"/>
    <x v="0"/>
    <x v="0"/>
    <x v="885"/>
    <x v="144"/>
    <x v="129"/>
    <x v="77"/>
    <x v="34"/>
    <x v="21"/>
    <x v="39"/>
    <x v="734"/>
    <x v="0"/>
    <x v="30"/>
    <x v="6"/>
    <x v="222"/>
    <x v="14"/>
  </r>
  <r>
    <x v="1798"/>
    <x v="49"/>
    <x v="9"/>
    <x v="0"/>
    <x v="409"/>
    <x v="254"/>
    <x v="0"/>
    <x v="22"/>
    <x v="0"/>
    <x v="0"/>
    <x v="886"/>
    <x v="299"/>
    <x v="284"/>
    <x v="77"/>
    <x v="34"/>
    <x v="21"/>
    <x v="39"/>
    <x v="734"/>
    <x v="0"/>
    <x v="30"/>
    <x v="4"/>
    <x v="186"/>
    <x v="14"/>
  </r>
  <r>
    <x v="1846"/>
    <x v="49"/>
    <x v="9"/>
    <x v="0"/>
    <x v="410"/>
    <x v="253"/>
    <x v="0"/>
    <x v="22"/>
    <x v="0"/>
    <x v="0"/>
    <x v="2562"/>
    <x v="395"/>
    <x v="398"/>
    <x v="296"/>
    <x v="34"/>
    <x v="21"/>
    <x v="39"/>
    <x v="1096"/>
    <x v="0"/>
    <x v="30"/>
    <x v="26"/>
    <x v="348"/>
    <x v="14"/>
  </r>
  <r>
    <x v="1805"/>
    <x v="49"/>
    <x v="9"/>
    <x v="0"/>
    <x v="452"/>
    <x v="694"/>
    <x v="0"/>
    <x v="22"/>
    <x v="0"/>
    <x v="0"/>
    <x v="963"/>
    <x v="259"/>
    <x v="260"/>
    <x v="254"/>
    <x v="34"/>
    <x v="21"/>
    <x v="39"/>
    <x v="1039"/>
    <x v="0"/>
    <x v="30"/>
    <x v="21"/>
    <x v="326"/>
    <x v="14"/>
  </r>
  <r>
    <x v="1806"/>
    <x v="49"/>
    <x v="9"/>
    <x v="0"/>
    <x v="452"/>
    <x v="694"/>
    <x v="0"/>
    <x v="22"/>
    <x v="0"/>
    <x v="0"/>
    <x v="964"/>
    <x v="458"/>
    <x v="455"/>
    <x v="254"/>
    <x v="34"/>
    <x v="21"/>
    <x v="39"/>
    <x v="1039"/>
    <x v="0"/>
    <x v="30"/>
    <x v="16"/>
    <x v="301"/>
    <x v="14"/>
  </r>
  <r>
    <x v="1807"/>
    <x v="49"/>
    <x v="9"/>
    <x v="0"/>
    <x v="452"/>
    <x v="694"/>
    <x v="0"/>
    <x v="22"/>
    <x v="0"/>
    <x v="0"/>
    <x v="965"/>
    <x v="615"/>
    <x v="621"/>
    <x v="254"/>
    <x v="34"/>
    <x v="21"/>
    <x v="39"/>
    <x v="1039"/>
    <x v="0"/>
    <x v="30"/>
    <x v="21"/>
    <x v="326"/>
    <x v="14"/>
  </r>
  <r>
    <x v="2067"/>
    <x v="49"/>
    <x v="9"/>
    <x v="0"/>
    <x v="565"/>
    <x v="110"/>
    <x v="5"/>
    <x v="19"/>
    <x v="0"/>
    <x v="0"/>
    <x v="1035"/>
    <x v="355"/>
    <x v="358"/>
    <x v="381"/>
    <x v="34"/>
    <x v="21"/>
    <x v="32"/>
    <x v="925"/>
    <x v="0"/>
    <x v="30"/>
    <x v="26"/>
    <x v="282"/>
    <x v="14"/>
  </r>
  <r>
    <x v="1770"/>
    <x v="49"/>
    <x v="9"/>
    <x v="0"/>
    <x v="617"/>
    <x v="107"/>
    <x v="0"/>
    <x v="22"/>
    <x v="0"/>
    <x v="0"/>
    <x v="789"/>
    <x v="133"/>
    <x v="124"/>
    <x v="262"/>
    <x v="34"/>
    <x v="21"/>
    <x v="39"/>
    <x v="1050"/>
    <x v="0"/>
    <x v="30"/>
    <x v="11"/>
    <x v="269"/>
    <x v="14"/>
  </r>
  <r>
    <x v="4101"/>
    <x v="49"/>
    <x v="9"/>
    <x v="0"/>
    <x v="619"/>
    <x v="109"/>
    <x v="0"/>
    <x v="22"/>
    <x v="0"/>
    <x v="0"/>
    <x v="4110"/>
    <x v="96"/>
    <x v="90"/>
    <x v="220"/>
    <x v="34"/>
    <x v="21"/>
    <x v="39"/>
    <x v="994"/>
    <x v="0"/>
    <x v="30"/>
    <x v="16"/>
    <x v="301"/>
    <x v="14"/>
  </r>
  <r>
    <x v="4102"/>
    <x v="49"/>
    <x v="9"/>
    <x v="0"/>
    <x v="620"/>
    <x v="256"/>
    <x v="5"/>
    <x v="19"/>
    <x v="0"/>
    <x v="0"/>
    <x v="887"/>
    <x v="113"/>
    <x v="116"/>
    <x v="375"/>
    <x v="34"/>
    <x v="21"/>
    <x v="32"/>
    <x v="916"/>
    <x v="0"/>
    <x v="30"/>
    <x v="30"/>
    <x v="302"/>
    <x v="14"/>
  </r>
  <r>
    <x v="1767"/>
    <x v="49"/>
    <x v="9"/>
    <x v="0"/>
    <x v="621"/>
    <x v="102"/>
    <x v="0"/>
    <x v="22"/>
    <x v="0"/>
    <x v="0"/>
    <x v="784"/>
    <x v="281"/>
    <x v="278"/>
    <x v="190"/>
    <x v="34"/>
    <x v="21"/>
    <x v="39"/>
    <x v="950"/>
    <x v="0"/>
    <x v="30"/>
    <x v="16"/>
    <x v="301"/>
    <x v="14"/>
  </r>
  <r>
    <x v="1823"/>
    <x v="49"/>
    <x v="9"/>
    <x v="0"/>
    <x v="626"/>
    <x v="255"/>
    <x v="3"/>
    <x v="22"/>
    <x v="0"/>
    <x v="0"/>
    <x v="2040"/>
    <x v="116"/>
    <x v="100"/>
    <x v="107"/>
    <x v="34"/>
    <x v="21"/>
    <x v="20"/>
    <x v="391"/>
    <x v="0"/>
    <x v="30"/>
    <x v="6"/>
    <x v="104"/>
    <x v="14"/>
  </r>
  <r>
    <x v="1837"/>
    <x v="49"/>
    <x v="9"/>
    <x v="0"/>
    <x v="626"/>
    <x v="255"/>
    <x v="5"/>
    <x v="4"/>
    <x v="0"/>
    <x v="0"/>
    <x v="2301"/>
    <x v="116"/>
    <x v="100"/>
    <x v="107"/>
    <x v="34"/>
    <x v="21"/>
    <x v="6"/>
    <x v="136"/>
    <x v="0"/>
    <x v="30"/>
    <x v="6"/>
    <x v="44"/>
    <x v="14"/>
  </r>
  <r>
    <x v="1831"/>
    <x v="49"/>
    <x v="9"/>
    <x v="0"/>
    <x v="631"/>
    <x v="127"/>
    <x v="0"/>
    <x v="21"/>
    <x v="0"/>
    <x v="0"/>
    <x v="1508"/>
    <x v="71"/>
    <x v="65"/>
    <x v="171"/>
    <x v="34"/>
    <x v="21"/>
    <x v="15"/>
    <x v="305"/>
    <x v="0"/>
    <x v="30"/>
    <x v="16"/>
    <x v="119"/>
    <x v="14"/>
  </r>
  <r>
    <x v="1830"/>
    <x v="49"/>
    <x v="9"/>
    <x v="0"/>
    <x v="631"/>
    <x v="127"/>
    <x v="0"/>
    <x v="21"/>
    <x v="0"/>
    <x v="0"/>
    <x v="1510"/>
    <x v="204"/>
    <x v="196"/>
    <x v="171"/>
    <x v="34"/>
    <x v="21"/>
    <x v="15"/>
    <x v="305"/>
    <x v="0"/>
    <x v="30"/>
    <x v="16"/>
    <x v="119"/>
    <x v="14"/>
  </r>
  <r>
    <x v="1827"/>
    <x v="49"/>
    <x v="9"/>
    <x v="0"/>
    <x v="631"/>
    <x v="127"/>
    <x v="0"/>
    <x v="22"/>
    <x v="0"/>
    <x v="0"/>
    <x v="797"/>
    <x v="368"/>
    <x v="362"/>
    <x v="171"/>
    <x v="34"/>
    <x v="21"/>
    <x v="39"/>
    <x v="920"/>
    <x v="0"/>
    <x v="30"/>
    <x v="16"/>
    <x v="301"/>
    <x v="14"/>
  </r>
  <r>
    <x v="2599"/>
    <x v="49"/>
    <x v="9"/>
    <x v="0"/>
    <x v="631"/>
    <x v="127"/>
    <x v="5"/>
    <x v="1"/>
    <x v="0"/>
    <x v="0"/>
    <x v="2846"/>
    <x v="513"/>
    <x v="507"/>
    <x v="171"/>
    <x v="34"/>
    <x v="21"/>
    <x v="7"/>
    <x v="187"/>
    <x v="0"/>
    <x v="30"/>
    <x v="16"/>
    <x v="84"/>
    <x v="14"/>
  </r>
  <r>
    <x v="3881"/>
    <x v="49"/>
    <x v="9"/>
    <x v="0"/>
    <x v="636"/>
    <x v="178"/>
    <x v="0"/>
    <x v="22"/>
    <x v="0"/>
    <x v="0"/>
    <x v="839"/>
    <x v="123"/>
    <x v="127"/>
    <x v="343"/>
    <x v="34"/>
    <x v="21"/>
    <x v="39"/>
    <x v="1144"/>
    <x v="0"/>
    <x v="30"/>
    <x v="30"/>
    <x v="361"/>
    <x v="14"/>
  </r>
  <r>
    <x v="1826"/>
    <x v="49"/>
    <x v="9"/>
    <x v="0"/>
    <x v="636"/>
    <x v="178"/>
    <x v="0"/>
    <x v="22"/>
    <x v="0"/>
    <x v="0"/>
    <x v="842"/>
    <x v="569"/>
    <x v="574"/>
    <x v="343"/>
    <x v="34"/>
    <x v="21"/>
    <x v="39"/>
    <x v="1144"/>
    <x v="0"/>
    <x v="30"/>
    <x v="30"/>
    <x v="361"/>
    <x v="14"/>
  </r>
  <r>
    <x v="4119"/>
    <x v="37"/>
    <x v="9"/>
    <x v="0"/>
    <x v="671"/>
    <x v="111"/>
    <x v="5"/>
    <x v="19"/>
    <x v="0"/>
    <x v="0"/>
    <x v="4119"/>
    <x v="61"/>
    <x v="52"/>
    <x v="39"/>
    <x v="34"/>
    <x v="21"/>
    <x v="32"/>
    <x v="427"/>
    <x v="0"/>
    <x v="30"/>
    <x v="11"/>
    <x v="207"/>
    <x v="14"/>
  </r>
  <r>
    <x v="2133"/>
    <x v="50"/>
    <x v="9"/>
    <x v="1"/>
    <x v="105"/>
    <x v="535"/>
    <x v="0"/>
    <x v="21"/>
    <x v="0"/>
    <x v="0"/>
    <x v="1584"/>
    <x v="2"/>
    <x v="18"/>
    <x v="666"/>
    <x v="34"/>
    <x v="21"/>
    <x v="15"/>
    <x v="825"/>
    <x v="0"/>
    <x v="30"/>
    <x v="52"/>
    <x v="244"/>
    <x v="14"/>
  </r>
  <r>
    <x v="2134"/>
    <x v="50"/>
    <x v="9"/>
    <x v="1"/>
    <x v="105"/>
    <x v="535"/>
    <x v="0"/>
    <x v="21"/>
    <x v="0"/>
    <x v="0"/>
    <x v="1585"/>
    <x v="333"/>
    <x v="362"/>
    <x v="666"/>
    <x v="34"/>
    <x v="21"/>
    <x v="15"/>
    <x v="825"/>
    <x v="0"/>
    <x v="30"/>
    <x v="52"/>
    <x v="244"/>
    <x v="14"/>
  </r>
  <r>
    <x v="2135"/>
    <x v="50"/>
    <x v="9"/>
    <x v="1"/>
    <x v="105"/>
    <x v="535"/>
    <x v="0"/>
    <x v="21"/>
    <x v="0"/>
    <x v="0"/>
    <x v="1586"/>
    <x v="650"/>
    <x v="670"/>
    <x v="666"/>
    <x v="34"/>
    <x v="21"/>
    <x v="15"/>
    <x v="825"/>
    <x v="0"/>
    <x v="30"/>
    <x v="52"/>
    <x v="244"/>
    <x v="14"/>
  </r>
  <r>
    <x v="2136"/>
    <x v="50"/>
    <x v="9"/>
    <x v="1"/>
    <x v="105"/>
    <x v="535"/>
    <x v="0"/>
    <x v="22"/>
    <x v="0"/>
    <x v="0"/>
    <x v="1004"/>
    <x v="650"/>
    <x v="670"/>
    <x v="666"/>
    <x v="34"/>
    <x v="21"/>
    <x v="39"/>
    <x v="1369"/>
    <x v="0"/>
    <x v="30"/>
    <x v="52"/>
    <x v="401"/>
    <x v="14"/>
  </r>
  <r>
    <x v="1318"/>
    <x v="50"/>
    <x v="9"/>
    <x v="2"/>
    <x v="121"/>
    <x v="122"/>
    <x v="0"/>
    <x v="21"/>
    <x v="0"/>
    <x v="0"/>
    <x v="1580"/>
    <x v="385"/>
    <x v="408"/>
    <x v="665"/>
    <x v="34"/>
    <x v="21"/>
    <x v="15"/>
    <x v="824"/>
    <x v="0"/>
    <x v="30"/>
    <x v="50"/>
    <x v="236"/>
    <x v="14"/>
  </r>
  <r>
    <x v="1319"/>
    <x v="50"/>
    <x v="9"/>
    <x v="2"/>
    <x v="121"/>
    <x v="122"/>
    <x v="0"/>
    <x v="21"/>
    <x v="0"/>
    <x v="0"/>
    <x v="1581"/>
    <x v="676"/>
    <x v="697"/>
    <x v="665"/>
    <x v="34"/>
    <x v="21"/>
    <x v="15"/>
    <x v="824"/>
    <x v="0"/>
    <x v="30"/>
    <x v="50"/>
    <x v="236"/>
    <x v="14"/>
  </r>
  <r>
    <x v="1329"/>
    <x v="50"/>
    <x v="9"/>
    <x v="2"/>
    <x v="123"/>
    <x v="121"/>
    <x v="0"/>
    <x v="21"/>
    <x v="0"/>
    <x v="0"/>
    <x v="1579"/>
    <x v="30"/>
    <x v="52"/>
    <x v="651"/>
    <x v="34"/>
    <x v="21"/>
    <x v="15"/>
    <x v="795"/>
    <x v="0"/>
    <x v="30"/>
    <x v="50"/>
    <x v="236"/>
    <x v="14"/>
  </r>
  <r>
    <x v="2598"/>
    <x v="50"/>
    <x v="9"/>
    <x v="1"/>
    <x v="336"/>
    <x v="97"/>
    <x v="5"/>
    <x v="19"/>
    <x v="0"/>
    <x v="0"/>
    <x v="3255"/>
    <x v="76"/>
    <x v="95"/>
    <x v="602"/>
    <x v="34"/>
    <x v="21"/>
    <x v="32"/>
    <x v="1175"/>
    <x v="0"/>
    <x v="30"/>
    <x v="46"/>
    <x v="353"/>
    <x v="14"/>
  </r>
  <r>
    <x v="2597"/>
    <x v="50"/>
    <x v="9"/>
    <x v="2"/>
    <x v="337"/>
    <x v="230"/>
    <x v="5"/>
    <x v="19"/>
    <x v="0"/>
    <x v="0"/>
    <x v="1939"/>
    <x v="35"/>
    <x v="39"/>
    <x v="585"/>
    <x v="34"/>
    <x v="21"/>
    <x v="32"/>
    <x v="1155"/>
    <x v="0"/>
    <x v="30"/>
    <x v="26"/>
    <x v="282"/>
    <x v="14"/>
  </r>
  <r>
    <x v="1215"/>
    <x v="50"/>
    <x v="9"/>
    <x v="1"/>
    <x v="347"/>
    <x v="60"/>
    <x v="0"/>
    <x v="22"/>
    <x v="0"/>
    <x v="0"/>
    <x v="1732"/>
    <x v="35"/>
    <x v="35"/>
    <x v="383"/>
    <x v="34"/>
    <x v="21"/>
    <x v="39"/>
    <x v="1179"/>
    <x v="0"/>
    <x v="30"/>
    <x v="21"/>
    <x v="326"/>
    <x v="14"/>
  </r>
  <r>
    <x v="1216"/>
    <x v="50"/>
    <x v="9"/>
    <x v="1"/>
    <x v="347"/>
    <x v="60"/>
    <x v="0"/>
    <x v="21"/>
    <x v="0"/>
    <x v="0"/>
    <x v="1733"/>
    <x v="35"/>
    <x v="35"/>
    <x v="383"/>
    <x v="34"/>
    <x v="21"/>
    <x v="15"/>
    <x v="499"/>
    <x v="0"/>
    <x v="30"/>
    <x v="21"/>
    <x v="143"/>
    <x v="14"/>
  </r>
  <r>
    <x v="1217"/>
    <x v="50"/>
    <x v="9"/>
    <x v="1"/>
    <x v="347"/>
    <x v="60"/>
    <x v="0"/>
    <x v="21"/>
    <x v="0"/>
    <x v="0"/>
    <x v="1734"/>
    <x v="391"/>
    <x v="390"/>
    <x v="383"/>
    <x v="34"/>
    <x v="21"/>
    <x v="15"/>
    <x v="499"/>
    <x v="0"/>
    <x v="30"/>
    <x v="21"/>
    <x v="143"/>
    <x v="14"/>
  </r>
  <r>
    <x v="1306"/>
    <x v="50"/>
    <x v="9"/>
    <x v="1"/>
    <x v="347"/>
    <x v="60"/>
    <x v="0"/>
    <x v="22"/>
    <x v="0"/>
    <x v="0"/>
    <x v="1731"/>
    <x v="391"/>
    <x v="390"/>
    <x v="383"/>
    <x v="34"/>
    <x v="21"/>
    <x v="39"/>
    <x v="1179"/>
    <x v="0"/>
    <x v="30"/>
    <x v="21"/>
    <x v="326"/>
    <x v="14"/>
  </r>
  <r>
    <x v="1218"/>
    <x v="50"/>
    <x v="9"/>
    <x v="1"/>
    <x v="347"/>
    <x v="60"/>
    <x v="0"/>
    <x v="21"/>
    <x v="0"/>
    <x v="0"/>
    <x v="1735"/>
    <x v="680"/>
    <x v="686"/>
    <x v="383"/>
    <x v="34"/>
    <x v="21"/>
    <x v="15"/>
    <x v="499"/>
    <x v="0"/>
    <x v="30"/>
    <x v="21"/>
    <x v="143"/>
    <x v="14"/>
  </r>
  <r>
    <x v="1219"/>
    <x v="50"/>
    <x v="9"/>
    <x v="2"/>
    <x v="356"/>
    <x v="105"/>
    <x v="0"/>
    <x v="22"/>
    <x v="0"/>
    <x v="0"/>
    <x v="1736"/>
    <x v="13"/>
    <x v="15"/>
    <x v="398"/>
    <x v="34"/>
    <x v="21"/>
    <x v="39"/>
    <x v="1195"/>
    <x v="0"/>
    <x v="30"/>
    <x v="26"/>
    <x v="348"/>
    <x v="14"/>
  </r>
  <r>
    <x v="1222"/>
    <x v="50"/>
    <x v="9"/>
    <x v="2"/>
    <x v="356"/>
    <x v="105"/>
    <x v="0"/>
    <x v="21"/>
    <x v="0"/>
    <x v="0"/>
    <x v="1739"/>
    <x v="13"/>
    <x v="15"/>
    <x v="398"/>
    <x v="34"/>
    <x v="21"/>
    <x v="15"/>
    <x v="508"/>
    <x v="0"/>
    <x v="30"/>
    <x v="26"/>
    <x v="162"/>
    <x v="14"/>
  </r>
  <r>
    <x v="1220"/>
    <x v="50"/>
    <x v="9"/>
    <x v="2"/>
    <x v="356"/>
    <x v="105"/>
    <x v="0"/>
    <x v="22"/>
    <x v="0"/>
    <x v="0"/>
    <x v="1737"/>
    <x v="356"/>
    <x v="359"/>
    <x v="398"/>
    <x v="34"/>
    <x v="21"/>
    <x v="39"/>
    <x v="1195"/>
    <x v="0"/>
    <x v="30"/>
    <x v="26"/>
    <x v="348"/>
    <x v="14"/>
  </r>
  <r>
    <x v="1223"/>
    <x v="50"/>
    <x v="9"/>
    <x v="2"/>
    <x v="356"/>
    <x v="105"/>
    <x v="0"/>
    <x v="21"/>
    <x v="0"/>
    <x v="0"/>
    <x v="1740"/>
    <x v="356"/>
    <x v="359"/>
    <x v="398"/>
    <x v="34"/>
    <x v="21"/>
    <x v="15"/>
    <x v="508"/>
    <x v="0"/>
    <x v="30"/>
    <x v="26"/>
    <x v="162"/>
    <x v="14"/>
  </r>
  <r>
    <x v="1221"/>
    <x v="50"/>
    <x v="9"/>
    <x v="2"/>
    <x v="356"/>
    <x v="105"/>
    <x v="0"/>
    <x v="22"/>
    <x v="0"/>
    <x v="0"/>
    <x v="1738"/>
    <x v="663"/>
    <x v="669"/>
    <x v="398"/>
    <x v="34"/>
    <x v="21"/>
    <x v="39"/>
    <x v="1195"/>
    <x v="0"/>
    <x v="30"/>
    <x v="26"/>
    <x v="348"/>
    <x v="14"/>
  </r>
  <r>
    <x v="1224"/>
    <x v="50"/>
    <x v="9"/>
    <x v="2"/>
    <x v="356"/>
    <x v="105"/>
    <x v="0"/>
    <x v="21"/>
    <x v="0"/>
    <x v="0"/>
    <x v="1741"/>
    <x v="663"/>
    <x v="669"/>
    <x v="398"/>
    <x v="34"/>
    <x v="21"/>
    <x v="15"/>
    <x v="508"/>
    <x v="0"/>
    <x v="30"/>
    <x v="26"/>
    <x v="162"/>
    <x v="14"/>
  </r>
  <r>
    <x v="1178"/>
    <x v="50"/>
    <x v="9"/>
    <x v="2"/>
    <x v="520"/>
    <x v="229"/>
    <x v="0"/>
    <x v="22"/>
    <x v="0"/>
    <x v="0"/>
    <x v="997"/>
    <x v="391"/>
    <x v="408"/>
    <x v="639"/>
    <x v="34"/>
    <x v="21"/>
    <x v="39"/>
    <x v="1344"/>
    <x v="0"/>
    <x v="30"/>
    <x v="42"/>
    <x v="383"/>
    <x v="14"/>
  </r>
  <r>
    <x v="2068"/>
    <x v="50"/>
    <x v="9"/>
    <x v="2"/>
    <x v="520"/>
    <x v="229"/>
    <x v="0"/>
    <x v="22"/>
    <x v="0"/>
    <x v="0"/>
    <x v="998"/>
    <x v="680"/>
    <x v="698"/>
    <x v="639"/>
    <x v="34"/>
    <x v="21"/>
    <x v="39"/>
    <x v="1344"/>
    <x v="0"/>
    <x v="30"/>
    <x v="46"/>
    <x v="390"/>
    <x v="14"/>
  </r>
  <r>
    <x v="2595"/>
    <x v="50"/>
    <x v="9"/>
    <x v="1"/>
    <x v="523"/>
    <x v="522"/>
    <x v="5"/>
    <x v="4"/>
    <x v="0"/>
    <x v="0"/>
    <x v="1002"/>
    <x v="61"/>
    <x v="92"/>
    <x v="680"/>
    <x v="34"/>
    <x v="21"/>
    <x v="6"/>
    <x v="668"/>
    <x v="0"/>
    <x v="30"/>
    <x v="54"/>
    <x v="202"/>
    <x v="14"/>
  </r>
  <r>
    <x v="2596"/>
    <x v="50"/>
    <x v="9"/>
    <x v="1"/>
    <x v="523"/>
    <x v="522"/>
    <x v="3"/>
    <x v="22"/>
    <x v="0"/>
    <x v="0"/>
    <x v="3254"/>
    <x v="61"/>
    <x v="92"/>
    <x v="680"/>
    <x v="34"/>
    <x v="21"/>
    <x v="20"/>
    <x v="1097"/>
    <x v="0"/>
    <x v="30"/>
    <x v="54"/>
    <x v="311"/>
    <x v="14"/>
  </r>
  <r>
    <x v="2137"/>
    <x v="50"/>
    <x v="9"/>
    <x v="1"/>
    <x v="524"/>
    <x v="513"/>
    <x v="0"/>
    <x v="22"/>
    <x v="0"/>
    <x v="0"/>
    <x v="1003"/>
    <x v="2"/>
    <x v="11"/>
    <x v="641"/>
    <x v="34"/>
    <x v="21"/>
    <x v="39"/>
    <x v="1347"/>
    <x v="0"/>
    <x v="30"/>
    <x v="45"/>
    <x v="388"/>
    <x v="14"/>
  </r>
  <r>
    <x v="3645"/>
    <x v="50"/>
    <x v="9"/>
    <x v="2"/>
    <x v="572"/>
    <x v="231"/>
    <x v="0"/>
    <x v="22"/>
    <x v="0"/>
    <x v="0"/>
    <x v="1043"/>
    <x v="24"/>
    <x v="24"/>
    <x v="251"/>
    <x v="34"/>
    <x v="21"/>
    <x v="39"/>
    <x v="1036"/>
    <x v="0"/>
    <x v="30"/>
    <x v="22"/>
    <x v="332"/>
    <x v="14"/>
  </r>
  <r>
    <x v="1254"/>
    <x v="50"/>
    <x v="9"/>
    <x v="2"/>
    <x v="622"/>
    <x v="61"/>
    <x v="0"/>
    <x v="19"/>
    <x v="0"/>
    <x v="0"/>
    <x v="2028"/>
    <x v="494"/>
    <x v="494"/>
    <x v="493"/>
    <x v="34"/>
    <x v="21"/>
    <x v="38"/>
    <x v="1205"/>
    <x v="0"/>
    <x v="30"/>
    <x v="21"/>
    <x v="305"/>
    <x v="14"/>
  </r>
  <r>
    <x v="1159"/>
    <x v="51"/>
    <x v="9"/>
    <x v="1"/>
    <x v="354"/>
    <x v="119"/>
    <x v="5"/>
    <x v="19"/>
    <x v="0"/>
    <x v="0"/>
    <x v="970"/>
    <x v="65"/>
    <x v="90"/>
    <x v="643"/>
    <x v="34"/>
    <x v="21"/>
    <x v="32"/>
    <x v="1235"/>
    <x v="0"/>
    <x v="30"/>
    <x v="50"/>
    <x v="359"/>
    <x v="14"/>
  </r>
  <r>
    <x v="1962"/>
    <x v="51"/>
    <x v="9"/>
    <x v="1"/>
    <x v="375"/>
    <x v="124"/>
    <x v="0"/>
    <x v="22"/>
    <x v="0"/>
    <x v="0"/>
    <x v="2855"/>
    <x v="678"/>
    <x v="684"/>
    <x v="291"/>
    <x v="34"/>
    <x v="21"/>
    <x v="39"/>
    <x v="1085"/>
    <x v="0"/>
    <x v="30"/>
    <x v="21"/>
    <x v="326"/>
    <x v="14"/>
  </r>
  <r>
    <x v="2086"/>
    <x v="51"/>
    <x v="9"/>
    <x v="2"/>
    <x v="514"/>
    <x v="515"/>
    <x v="0"/>
    <x v="22"/>
    <x v="0"/>
    <x v="0"/>
    <x v="1024"/>
    <x v="669"/>
    <x v="691"/>
    <x v="661"/>
    <x v="34"/>
    <x v="21"/>
    <x v="39"/>
    <x v="1365"/>
    <x v="0"/>
    <x v="30"/>
    <x v="52"/>
    <x v="401"/>
    <x v="14"/>
  </r>
  <r>
    <x v="2062"/>
    <x v="51"/>
    <x v="9"/>
    <x v="1"/>
    <x v="516"/>
    <x v="118"/>
    <x v="0"/>
    <x v="22"/>
    <x v="0"/>
    <x v="0"/>
    <x v="966"/>
    <x v="0"/>
    <x v="6"/>
    <x v="644"/>
    <x v="34"/>
    <x v="21"/>
    <x v="39"/>
    <x v="1351"/>
    <x v="0"/>
    <x v="30"/>
    <x v="50"/>
    <x v="396"/>
    <x v="14"/>
  </r>
  <r>
    <x v="1156"/>
    <x v="51"/>
    <x v="9"/>
    <x v="1"/>
    <x v="516"/>
    <x v="118"/>
    <x v="0"/>
    <x v="22"/>
    <x v="0"/>
    <x v="0"/>
    <x v="967"/>
    <x v="8"/>
    <x v="24"/>
    <x v="644"/>
    <x v="34"/>
    <x v="21"/>
    <x v="39"/>
    <x v="1351"/>
    <x v="0"/>
    <x v="30"/>
    <x v="50"/>
    <x v="396"/>
    <x v="14"/>
  </r>
  <r>
    <x v="3654"/>
    <x v="51"/>
    <x v="9"/>
    <x v="1"/>
    <x v="516"/>
    <x v="118"/>
    <x v="5"/>
    <x v="19"/>
    <x v="0"/>
    <x v="0"/>
    <x v="3895"/>
    <x v="28"/>
    <x v="49"/>
    <x v="644"/>
    <x v="34"/>
    <x v="21"/>
    <x v="32"/>
    <x v="1238"/>
    <x v="0"/>
    <x v="30"/>
    <x v="50"/>
    <x v="359"/>
    <x v="14"/>
  </r>
  <r>
    <x v="1157"/>
    <x v="51"/>
    <x v="9"/>
    <x v="1"/>
    <x v="516"/>
    <x v="118"/>
    <x v="5"/>
    <x v="4"/>
    <x v="0"/>
    <x v="0"/>
    <x v="968"/>
    <x v="30"/>
    <x v="52"/>
    <x v="644"/>
    <x v="34"/>
    <x v="21"/>
    <x v="6"/>
    <x v="589"/>
    <x v="0"/>
    <x v="30"/>
    <x v="50"/>
    <x v="185"/>
    <x v="14"/>
  </r>
  <r>
    <x v="3657"/>
    <x v="51"/>
    <x v="9"/>
    <x v="1"/>
    <x v="516"/>
    <x v="118"/>
    <x v="3"/>
    <x v="22"/>
    <x v="0"/>
    <x v="0"/>
    <x v="3898"/>
    <x v="30"/>
    <x v="52"/>
    <x v="644"/>
    <x v="34"/>
    <x v="21"/>
    <x v="20"/>
    <x v="988"/>
    <x v="0"/>
    <x v="30"/>
    <x v="50"/>
    <x v="295"/>
    <x v="14"/>
  </r>
  <r>
    <x v="1158"/>
    <x v="51"/>
    <x v="9"/>
    <x v="1"/>
    <x v="516"/>
    <x v="118"/>
    <x v="0"/>
    <x v="22"/>
    <x v="0"/>
    <x v="0"/>
    <x v="969"/>
    <x v="42"/>
    <x v="65"/>
    <x v="644"/>
    <x v="34"/>
    <x v="21"/>
    <x v="39"/>
    <x v="1351"/>
    <x v="0"/>
    <x v="30"/>
    <x v="50"/>
    <x v="396"/>
    <x v="14"/>
  </r>
  <r>
    <x v="1848"/>
    <x v="51"/>
    <x v="9"/>
    <x v="1"/>
    <x v="516"/>
    <x v="118"/>
    <x v="5"/>
    <x v="4"/>
    <x v="0"/>
    <x v="0"/>
    <x v="2939"/>
    <x v="65"/>
    <x v="90"/>
    <x v="644"/>
    <x v="34"/>
    <x v="21"/>
    <x v="6"/>
    <x v="589"/>
    <x v="0"/>
    <x v="30"/>
    <x v="50"/>
    <x v="185"/>
    <x v="14"/>
  </r>
  <r>
    <x v="1849"/>
    <x v="51"/>
    <x v="9"/>
    <x v="1"/>
    <x v="516"/>
    <x v="118"/>
    <x v="3"/>
    <x v="22"/>
    <x v="0"/>
    <x v="0"/>
    <x v="2940"/>
    <x v="65"/>
    <x v="90"/>
    <x v="644"/>
    <x v="34"/>
    <x v="21"/>
    <x v="20"/>
    <x v="988"/>
    <x v="0"/>
    <x v="30"/>
    <x v="50"/>
    <x v="295"/>
    <x v="14"/>
  </r>
  <r>
    <x v="3621"/>
    <x v="51"/>
    <x v="9"/>
    <x v="1"/>
    <x v="516"/>
    <x v="118"/>
    <x v="5"/>
    <x v="19"/>
    <x v="0"/>
    <x v="0"/>
    <x v="2091"/>
    <x v="69"/>
    <x v="92"/>
    <x v="644"/>
    <x v="34"/>
    <x v="21"/>
    <x v="32"/>
    <x v="1238"/>
    <x v="0"/>
    <x v="30"/>
    <x v="50"/>
    <x v="359"/>
    <x v="14"/>
  </r>
  <r>
    <x v="1160"/>
    <x v="51"/>
    <x v="9"/>
    <x v="1"/>
    <x v="516"/>
    <x v="118"/>
    <x v="0"/>
    <x v="22"/>
    <x v="0"/>
    <x v="0"/>
    <x v="971"/>
    <x v="101"/>
    <x v="124"/>
    <x v="644"/>
    <x v="34"/>
    <x v="21"/>
    <x v="39"/>
    <x v="1351"/>
    <x v="0"/>
    <x v="30"/>
    <x v="50"/>
    <x v="396"/>
    <x v="14"/>
  </r>
  <r>
    <x v="1197"/>
    <x v="51"/>
    <x v="9"/>
    <x v="1"/>
    <x v="516"/>
    <x v="118"/>
    <x v="0"/>
    <x v="21"/>
    <x v="0"/>
    <x v="0"/>
    <x v="1567"/>
    <x v="116"/>
    <x v="137"/>
    <x v="644"/>
    <x v="34"/>
    <x v="21"/>
    <x v="15"/>
    <x v="782"/>
    <x v="0"/>
    <x v="30"/>
    <x v="50"/>
    <x v="236"/>
    <x v="14"/>
  </r>
  <r>
    <x v="1161"/>
    <x v="51"/>
    <x v="9"/>
    <x v="1"/>
    <x v="516"/>
    <x v="118"/>
    <x v="0"/>
    <x v="22"/>
    <x v="0"/>
    <x v="0"/>
    <x v="972"/>
    <x v="118"/>
    <x v="139"/>
    <x v="644"/>
    <x v="34"/>
    <x v="21"/>
    <x v="39"/>
    <x v="1351"/>
    <x v="0"/>
    <x v="30"/>
    <x v="50"/>
    <x v="396"/>
    <x v="14"/>
  </r>
  <r>
    <x v="1284"/>
    <x v="51"/>
    <x v="9"/>
    <x v="1"/>
    <x v="516"/>
    <x v="118"/>
    <x v="2"/>
    <x v="23"/>
    <x v="0"/>
    <x v="0"/>
    <x v="2356"/>
    <x v="123"/>
    <x v="144"/>
    <x v="644"/>
    <x v="34"/>
    <x v="21"/>
    <x v="0"/>
    <x v="97"/>
    <x v="0"/>
    <x v="30"/>
    <x v="50"/>
    <x v="40"/>
    <x v="14"/>
  </r>
  <r>
    <x v="1162"/>
    <x v="51"/>
    <x v="9"/>
    <x v="1"/>
    <x v="516"/>
    <x v="118"/>
    <x v="0"/>
    <x v="22"/>
    <x v="0"/>
    <x v="0"/>
    <x v="973"/>
    <x v="133"/>
    <x v="157"/>
    <x v="644"/>
    <x v="34"/>
    <x v="21"/>
    <x v="39"/>
    <x v="1351"/>
    <x v="0"/>
    <x v="30"/>
    <x v="50"/>
    <x v="396"/>
    <x v="14"/>
  </r>
  <r>
    <x v="1198"/>
    <x v="51"/>
    <x v="9"/>
    <x v="1"/>
    <x v="516"/>
    <x v="118"/>
    <x v="0"/>
    <x v="21"/>
    <x v="0"/>
    <x v="0"/>
    <x v="1568"/>
    <x v="160"/>
    <x v="183"/>
    <x v="644"/>
    <x v="34"/>
    <x v="21"/>
    <x v="15"/>
    <x v="782"/>
    <x v="0"/>
    <x v="30"/>
    <x v="50"/>
    <x v="236"/>
    <x v="14"/>
  </r>
  <r>
    <x v="2076"/>
    <x v="51"/>
    <x v="9"/>
    <x v="1"/>
    <x v="516"/>
    <x v="118"/>
    <x v="0"/>
    <x v="22"/>
    <x v="0"/>
    <x v="0"/>
    <x v="974"/>
    <x v="170"/>
    <x v="192"/>
    <x v="644"/>
    <x v="34"/>
    <x v="21"/>
    <x v="39"/>
    <x v="1351"/>
    <x v="0"/>
    <x v="30"/>
    <x v="50"/>
    <x v="396"/>
    <x v="14"/>
  </r>
  <r>
    <x v="1163"/>
    <x v="51"/>
    <x v="9"/>
    <x v="1"/>
    <x v="516"/>
    <x v="118"/>
    <x v="0"/>
    <x v="22"/>
    <x v="0"/>
    <x v="0"/>
    <x v="975"/>
    <x v="188"/>
    <x v="212"/>
    <x v="644"/>
    <x v="34"/>
    <x v="21"/>
    <x v="39"/>
    <x v="1351"/>
    <x v="0"/>
    <x v="30"/>
    <x v="50"/>
    <x v="396"/>
    <x v="14"/>
  </r>
  <r>
    <x v="1164"/>
    <x v="51"/>
    <x v="9"/>
    <x v="1"/>
    <x v="516"/>
    <x v="118"/>
    <x v="0"/>
    <x v="22"/>
    <x v="0"/>
    <x v="0"/>
    <x v="976"/>
    <x v="207"/>
    <x v="231"/>
    <x v="644"/>
    <x v="34"/>
    <x v="21"/>
    <x v="39"/>
    <x v="1351"/>
    <x v="0"/>
    <x v="30"/>
    <x v="50"/>
    <x v="396"/>
    <x v="14"/>
  </r>
  <r>
    <x v="1165"/>
    <x v="51"/>
    <x v="9"/>
    <x v="1"/>
    <x v="516"/>
    <x v="118"/>
    <x v="0"/>
    <x v="22"/>
    <x v="0"/>
    <x v="0"/>
    <x v="977"/>
    <x v="227"/>
    <x v="254"/>
    <x v="644"/>
    <x v="34"/>
    <x v="21"/>
    <x v="39"/>
    <x v="1351"/>
    <x v="0"/>
    <x v="30"/>
    <x v="50"/>
    <x v="396"/>
    <x v="14"/>
  </r>
  <r>
    <x v="1285"/>
    <x v="51"/>
    <x v="9"/>
    <x v="1"/>
    <x v="516"/>
    <x v="118"/>
    <x v="2"/>
    <x v="23"/>
    <x v="0"/>
    <x v="0"/>
    <x v="2357"/>
    <x v="231"/>
    <x v="258"/>
    <x v="644"/>
    <x v="34"/>
    <x v="21"/>
    <x v="0"/>
    <x v="97"/>
    <x v="0"/>
    <x v="30"/>
    <x v="50"/>
    <x v="40"/>
    <x v="14"/>
  </r>
  <r>
    <x v="1199"/>
    <x v="51"/>
    <x v="9"/>
    <x v="1"/>
    <x v="516"/>
    <x v="118"/>
    <x v="0"/>
    <x v="21"/>
    <x v="0"/>
    <x v="0"/>
    <x v="1569"/>
    <x v="250"/>
    <x v="274"/>
    <x v="644"/>
    <x v="34"/>
    <x v="21"/>
    <x v="15"/>
    <x v="782"/>
    <x v="0"/>
    <x v="30"/>
    <x v="50"/>
    <x v="236"/>
    <x v="14"/>
  </r>
  <r>
    <x v="1115"/>
    <x v="51"/>
    <x v="9"/>
    <x v="1"/>
    <x v="516"/>
    <x v="118"/>
    <x v="0"/>
    <x v="22"/>
    <x v="0"/>
    <x v="0"/>
    <x v="51"/>
    <x v="259"/>
    <x v="284"/>
    <x v="644"/>
    <x v="34"/>
    <x v="21"/>
    <x v="39"/>
    <x v="1351"/>
    <x v="0"/>
    <x v="30"/>
    <x v="50"/>
    <x v="396"/>
    <x v="14"/>
  </r>
  <r>
    <x v="1331"/>
    <x v="51"/>
    <x v="9"/>
    <x v="1"/>
    <x v="516"/>
    <x v="118"/>
    <x v="0"/>
    <x v="22"/>
    <x v="0"/>
    <x v="0"/>
    <x v="978"/>
    <x v="292"/>
    <x v="318"/>
    <x v="644"/>
    <x v="34"/>
    <x v="21"/>
    <x v="39"/>
    <x v="1351"/>
    <x v="0"/>
    <x v="30"/>
    <x v="50"/>
    <x v="396"/>
    <x v="14"/>
  </r>
  <r>
    <x v="1200"/>
    <x v="51"/>
    <x v="9"/>
    <x v="1"/>
    <x v="516"/>
    <x v="118"/>
    <x v="0"/>
    <x v="21"/>
    <x v="0"/>
    <x v="0"/>
    <x v="1570"/>
    <x v="303"/>
    <x v="330"/>
    <x v="644"/>
    <x v="34"/>
    <x v="21"/>
    <x v="15"/>
    <x v="782"/>
    <x v="0"/>
    <x v="30"/>
    <x v="50"/>
    <x v="236"/>
    <x v="14"/>
  </r>
  <r>
    <x v="1166"/>
    <x v="51"/>
    <x v="9"/>
    <x v="1"/>
    <x v="516"/>
    <x v="118"/>
    <x v="0"/>
    <x v="22"/>
    <x v="0"/>
    <x v="0"/>
    <x v="979"/>
    <x v="317"/>
    <x v="345"/>
    <x v="644"/>
    <x v="34"/>
    <x v="21"/>
    <x v="39"/>
    <x v="1351"/>
    <x v="0"/>
    <x v="30"/>
    <x v="50"/>
    <x v="396"/>
    <x v="14"/>
  </r>
  <r>
    <x v="1167"/>
    <x v="51"/>
    <x v="9"/>
    <x v="1"/>
    <x v="516"/>
    <x v="118"/>
    <x v="0"/>
    <x v="22"/>
    <x v="0"/>
    <x v="0"/>
    <x v="980"/>
    <x v="340"/>
    <x v="366"/>
    <x v="644"/>
    <x v="34"/>
    <x v="21"/>
    <x v="39"/>
    <x v="1351"/>
    <x v="0"/>
    <x v="30"/>
    <x v="50"/>
    <x v="396"/>
    <x v="14"/>
  </r>
  <r>
    <x v="1201"/>
    <x v="51"/>
    <x v="9"/>
    <x v="1"/>
    <x v="516"/>
    <x v="118"/>
    <x v="0"/>
    <x v="21"/>
    <x v="0"/>
    <x v="0"/>
    <x v="1571"/>
    <x v="347"/>
    <x v="374"/>
    <x v="644"/>
    <x v="34"/>
    <x v="21"/>
    <x v="15"/>
    <x v="782"/>
    <x v="0"/>
    <x v="30"/>
    <x v="50"/>
    <x v="236"/>
    <x v="14"/>
  </r>
  <r>
    <x v="1168"/>
    <x v="51"/>
    <x v="9"/>
    <x v="1"/>
    <x v="516"/>
    <x v="118"/>
    <x v="0"/>
    <x v="22"/>
    <x v="0"/>
    <x v="0"/>
    <x v="981"/>
    <x v="352"/>
    <x v="378"/>
    <x v="644"/>
    <x v="34"/>
    <x v="21"/>
    <x v="39"/>
    <x v="1351"/>
    <x v="0"/>
    <x v="30"/>
    <x v="50"/>
    <x v="396"/>
    <x v="14"/>
  </r>
  <r>
    <x v="1169"/>
    <x v="51"/>
    <x v="9"/>
    <x v="1"/>
    <x v="516"/>
    <x v="118"/>
    <x v="0"/>
    <x v="21"/>
    <x v="0"/>
    <x v="0"/>
    <x v="982"/>
    <x v="395"/>
    <x v="418"/>
    <x v="644"/>
    <x v="34"/>
    <x v="21"/>
    <x v="15"/>
    <x v="782"/>
    <x v="0"/>
    <x v="30"/>
    <x v="50"/>
    <x v="236"/>
    <x v="14"/>
  </r>
  <r>
    <x v="1307"/>
    <x v="51"/>
    <x v="9"/>
    <x v="1"/>
    <x v="516"/>
    <x v="118"/>
    <x v="0"/>
    <x v="22"/>
    <x v="0"/>
    <x v="0"/>
    <x v="1572"/>
    <x v="399"/>
    <x v="422"/>
    <x v="644"/>
    <x v="34"/>
    <x v="21"/>
    <x v="39"/>
    <x v="1351"/>
    <x v="0"/>
    <x v="30"/>
    <x v="50"/>
    <x v="396"/>
    <x v="14"/>
  </r>
  <r>
    <x v="1286"/>
    <x v="51"/>
    <x v="9"/>
    <x v="1"/>
    <x v="516"/>
    <x v="118"/>
    <x v="2"/>
    <x v="23"/>
    <x v="0"/>
    <x v="0"/>
    <x v="2358"/>
    <x v="411"/>
    <x v="433"/>
    <x v="644"/>
    <x v="34"/>
    <x v="21"/>
    <x v="0"/>
    <x v="97"/>
    <x v="0"/>
    <x v="30"/>
    <x v="50"/>
    <x v="40"/>
    <x v="14"/>
  </r>
  <r>
    <x v="1170"/>
    <x v="51"/>
    <x v="9"/>
    <x v="1"/>
    <x v="516"/>
    <x v="118"/>
    <x v="0"/>
    <x v="22"/>
    <x v="0"/>
    <x v="0"/>
    <x v="983"/>
    <x v="421"/>
    <x v="446"/>
    <x v="644"/>
    <x v="34"/>
    <x v="21"/>
    <x v="39"/>
    <x v="1351"/>
    <x v="0"/>
    <x v="30"/>
    <x v="50"/>
    <x v="396"/>
    <x v="14"/>
  </r>
  <r>
    <x v="1171"/>
    <x v="51"/>
    <x v="9"/>
    <x v="1"/>
    <x v="516"/>
    <x v="118"/>
    <x v="0"/>
    <x v="22"/>
    <x v="0"/>
    <x v="0"/>
    <x v="984"/>
    <x v="439"/>
    <x v="462"/>
    <x v="644"/>
    <x v="34"/>
    <x v="21"/>
    <x v="39"/>
    <x v="1351"/>
    <x v="0"/>
    <x v="30"/>
    <x v="50"/>
    <x v="396"/>
    <x v="14"/>
  </r>
  <r>
    <x v="1202"/>
    <x v="51"/>
    <x v="9"/>
    <x v="1"/>
    <x v="516"/>
    <x v="118"/>
    <x v="0"/>
    <x v="21"/>
    <x v="0"/>
    <x v="0"/>
    <x v="1573"/>
    <x v="439"/>
    <x v="462"/>
    <x v="644"/>
    <x v="34"/>
    <x v="21"/>
    <x v="15"/>
    <x v="782"/>
    <x v="0"/>
    <x v="30"/>
    <x v="50"/>
    <x v="236"/>
    <x v="14"/>
  </r>
  <r>
    <x v="4105"/>
    <x v="51"/>
    <x v="9"/>
    <x v="1"/>
    <x v="516"/>
    <x v="118"/>
    <x v="0"/>
    <x v="22"/>
    <x v="0"/>
    <x v="0"/>
    <x v="985"/>
    <x v="473"/>
    <x v="496"/>
    <x v="644"/>
    <x v="34"/>
    <x v="21"/>
    <x v="39"/>
    <x v="1351"/>
    <x v="0"/>
    <x v="30"/>
    <x v="50"/>
    <x v="396"/>
    <x v="14"/>
  </r>
  <r>
    <x v="1203"/>
    <x v="51"/>
    <x v="9"/>
    <x v="1"/>
    <x v="516"/>
    <x v="118"/>
    <x v="0"/>
    <x v="21"/>
    <x v="0"/>
    <x v="0"/>
    <x v="1574"/>
    <x v="484"/>
    <x v="505"/>
    <x v="644"/>
    <x v="34"/>
    <x v="21"/>
    <x v="15"/>
    <x v="782"/>
    <x v="0"/>
    <x v="30"/>
    <x v="50"/>
    <x v="236"/>
    <x v="14"/>
  </r>
  <r>
    <x v="1204"/>
    <x v="51"/>
    <x v="9"/>
    <x v="1"/>
    <x v="516"/>
    <x v="118"/>
    <x v="0"/>
    <x v="21"/>
    <x v="0"/>
    <x v="0"/>
    <x v="1575"/>
    <x v="510"/>
    <x v="531"/>
    <x v="644"/>
    <x v="34"/>
    <x v="21"/>
    <x v="15"/>
    <x v="782"/>
    <x v="0"/>
    <x v="30"/>
    <x v="50"/>
    <x v="236"/>
    <x v="14"/>
  </r>
  <r>
    <x v="2082"/>
    <x v="51"/>
    <x v="9"/>
    <x v="1"/>
    <x v="516"/>
    <x v="118"/>
    <x v="0"/>
    <x v="22"/>
    <x v="0"/>
    <x v="0"/>
    <x v="986"/>
    <x v="510"/>
    <x v="531"/>
    <x v="644"/>
    <x v="34"/>
    <x v="21"/>
    <x v="39"/>
    <x v="1351"/>
    <x v="0"/>
    <x v="30"/>
    <x v="50"/>
    <x v="396"/>
    <x v="14"/>
  </r>
  <r>
    <x v="1287"/>
    <x v="51"/>
    <x v="9"/>
    <x v="1"/>
    <x v="516"/>
    <x v="118"/>
    <x v="2"/>
    <x v="23"/>
    <x v="0"/>
    <x v="0"/>
    <x v="2359"/>
    <x v="513"/>
    <x v="534"/>
    <x v="644"/>
    <x v="34"/>
    <x v="21"/>
    <x v="0"/>
    <x v="97"/>
    <x v="0"/>
    <x v="30"/>
    <x v="50"/>
    <x v="40"/>
    <x v="14"/>
  </r>
  <r>
    <x v="1172"/>
    <x v="51"/>
    <x v="9"/>
    <x v="1"/>
    <x v="516"/>
    <x v="118"/>
    <x v="0"/>
    <x v="22"/>
    <x v="0"/>
    <x v="0"/>
    <x v="987"/>
    <x v="536"/>
    <x v="556"/>
    <x v="644"/>
    <x v="34"/>
    <x v="21"/>
    <x v="39"/>
    <x v="1351"/>
    <x v="0"/>
    <x v="30"/>
    <x v="50"/>
    <x v="396"/>
    <x v="14"/>
  </r>
  <r>
    <x v="1205"/>
    <x v="51"/>
    <x v="9"/>
    <x v="1"/>
    <x v="516"/>
    <x v="118"/>
    <x v="0"/>
    <x v="21"/>
    <x v="0"/>
    <x v="0"/>
    <x v="1576"/>
    <x v="545"/>
    <x v="565"/>
    <x v="644"/>
    <x v="34"/>
    <x v="21"/>
    <x v="15"/>
    <x v="782"/>
    <x v="0"/>
    <x v="30"/>
    <x v="50"/>
    <x v="236"/>
    <x v="14"/>
  </r>
  <r>
    <x v="1173"/>
    <x v="51"/>
    <x v="9"/>
    <x v="1"/>
    <x v="516"/>
    <x v="118"/>
    <x v="0"/>
    <x v="22"/>
    <x v="0"/>
    <x v="0"/>
    <x v="988"/>
    <x v="558"/>
    <x v="582"/>
    <x v="644"/>
    <x v="34"/>
    <x v="21"/>
    <x v="39"/>
    <x v="1351"/>
    <x v="0"/>
    <x v="30"/>
    <x v="50"/>
    <x v="396"/>
    <x v="14"/>
  </r>
  <r>
    <x v="1174"/>
    <x v="51"/>
    <x v="9"/>
    <x v="1"/>
    <x v="516"/>
    <x v="118"/>
    <x v="0"/>
    <x v="22"/>
    <x v="0"/>
    <x v="0"/>
    <x v="989"/>
    <x v="576"/>
    <x v="600"/>
    <x v="644"/>
    <x v="34"/>
    <x v="21"/>
    <x v="39"/>
    <x v="1351"/>
    <x v="0"/>
    <x v="30"/>
    <x v="50"/>
    <x v="396"/>
    <x v="14"/>
  </r>
  <r>
    <x v="1206"/>
    <x v="51"/>
    <x v="9"/>
    <x v="1"/>
    <x v="516"/>
    <x v="118"/>
    <x v="0"/>
    <x v="21"/>
    <x v="0"/>
    <x v="0"/>
    <x v="1577"/>
    <x v="587"/>
    <x v="614"/>
    <x v="644"/>
    <x v="34"/>
    <x v="21"/>
    <x v="15"/>
    <x v="782"/>
    <x v="0"/>
    <x v="30"/>
    <x v="50"/>
    <x v="236"/>
    <x v="14"/>
  </r>
  <r>
    <x v="1175"/>
    <x v="51"/>
    <x v="9"/>
    <x v="1"/>
    <x v="516"/>
    <x v="118"/>
    <x v="0"/>
    <x v="22"/>
    <x v="0"/>
    <x v="0"/>
    <x v="990"/>
    <x v="596"/>
    <x v="624"/>
    <x v="644"/>
    <x v="34"/>
    <x v="21"/>
    <x v="39"/>
    <x v="1351"/>
    <x v="0"/>
    <x v="30"/>
    <x v="50"/>
    <x v="396"/>
    <x v="14"/>
  </r>
  <r>
    <x v="2593"/>
    <x v="51"/>
    <x v="9"/>
    <x v="1"/>
    <x v="516"/>
    <x v="118"/>
    <x v="5"/>
    <x v="19"/>
    <x v="0"/>
    <x v="0"/>
    <x v="3253"/>
    <x v="612"/>
    <x v="639"/>
    <x v="644"/>
    <x v="34"/>
    <x v="21"/>
    <x v="32"/>
    <x v="1238"/>
    <x v="0"/>
    <x v="30"/>
    <x v="50"/>
    <x v="359"/>
    <x v="14"/>
  </r>
  <r>
    <x v="1288"/>
    <x v="51"/>
    <x v="9"/>
    <x v="1"/>
    <x v="516"/>
    <x v="118"/>
    <x v="2"/>
    <x v="23"/>
    <x v="0"/>
    <x v="0"/>
    <x v="2360"/>
    <x v="619"/>
    <x v="642"/>
    <x v="644"/>
    <x v="34"/>
    <x v="21"/>
    <x v="0"/>
    <x v="97"/>
    <x v="0"/>
    <x v="30"/>
    <x v="50"/>
    <x v="40"/>
    <x v="14"/>
  </r>
  <r>
    <x v="1176"/>
    <x v="51"/>
    <x v="9"/>
    <x v="1"/>
    <x v="516"/>
    <x v="118"/>
    <x v="0"/>
    <x v="22"/>
    <x v="0"/>
    <x v="0"/>
    <x v="991"/>
    <x v="632"/>
    <x v="654"/>
    <x v="644"/>
    <x v="34"/>
    <x v="21"/>
    <x v="39"/>
    <x v="1351"/>
    <x v="0"/>
    <x v="30"/>
    <x v="50"/>
    <x v="396"/>
    <x v="14"/>
  </r>
  <r>
    <x v="1207"/>
    <x v="51"/>
    <x v="9"/>
    <x v="1"/>
    <x v="516"/>
    <x v="118"/>
    <x v="0"/>
    <x v="21"/>
    <x v="0"/>
    <x v="0"/>
    <x v="1578"/>
    <x v="632"/>
    <x v="654"/>
    <x v="644"/>
    <x v="34"/>
    <x v="21"/>
    <x v="15"/>
    <x v="782"/>
    <x v="0"/>
    <x v="30"/>
    <x v="50"/>
    <x v="236"/>
    <x v="14"/>
  </r>
  <r>
    <x v="1177"/>
    <x v="51"/>
    <x v="9"/>
    <x v="1"/>
    <x v="516"/>
    <x v="118"/>
    <x v="0"/>
    <x v="22"/>
    <x v="0"/>
    <x v="0"/>
    <x v="992"/>
    <x v="660"/>
    <x v="679"/>
    <x v="644"/>
    <x v="34"/>
    <x v="21"/>
    <x v="39"/>
    <x v="1351"/>
    <x v="0"/>
    <x v="30"/>
    <x v="50"/>
    <x v="396"/>
    <x v="14"/>
  </r>
  <r>
    <x v="1281"/>
    <x v="51"/>
    <x v="9"/>
    <x v="1"/>
    <x v="517"/>
    <x v="135"/>
    <x v="0"/>
    <x v="22"/>
    <x v="0"/>
    <x v="0"/>
    <x v="2031"/>
    <x v="52"/>
    <x v="65"/>
    <x v="618"/>
    <x v="34"/>
    <x v="21"/>
    <x v="39"/>
    <x v="1331"/>
    <x v="0"/>
    <x v="30"/>
    <x v="38"/>
    <x v="376"/>
    <x v="14"/>
  </r>
  <r>
    <x v="1301"/>
    <x v="51"/>
    <x v="9"/>
    <x v="1"/>
    <x v="518"/>
    <x v="136"/>
    <x v="5"/>
    <x v="4"/>
    <x v="0"/>
    <x v="0"/>
    <x v="2556"/>
    <x v="84"/>
    <x v="92"/>
    <x v="610"/>
    <x v="34"/>
    <x v="21"/>
    <x v="6"/>
    <x v="523"/>
    <x v="0"/>
    <x v="30"/>
    <x v="35"/>
    <x v="139"/>
    <x v="14"/>
  </r>
  <r>
    <x v="3599"/>
    <x v="51"/>
    <x v="9"/>
    <x v="1"/>
    <x v="518"/>
    <x v="136"/>
    <x v="3"/>
    <x v="22"/>
    <x v="0"/>
    <x v="0"/>
    <x v="3874"/>
    <x v="84"/>
    <x v="92"/>
    <x v="610"/>
    <x v="34"/>
    <x v="21"/>
    <x v="20"/>
    <x v="904"/>
    <x v="0"/>
    <x v="30"/>
    <x v="35"/>
    <x v="243"/>
    <x v="14"/>
  </r>
  <r>
    <x v="1336"/>
    <x v="51"/>
    <x v="9"/>
    <x v="2"/>
    <x v="525"/>
    <x v="536"/>
    <x v="0"/>
    <x v="22"/>
    <x v="0"/>
    <x v="0"/>
    <x v="993"/>
    <x v="61"/>
    <x v="70"/>
    <x v="617"/>
    <x v="34"/>
    <x v="21"/>
    <x v="39"/>
    <x v="1330"/>
    <x v="0"/>
    <x v="30"/>
    <x v="35"/>
    <x v="369"/>
    <x v="14"/>
  </r>
  <r>
    <x v="2077"/>
    <x v="51"/>
    <x v="9"/>
    <x v="2"/>
    <x v="525"/>
    <x v="536"/>
    <x v="0"/>
    <x v="22"/>
    <x v="0"/>
    <x v="0"/>
    <x v="2102"/>
    <x v="126"/>
    <x v="137"/>
    <x v="617"/>
    <x v="34"/>
    <x v="21"/>
    <x v="39"/>
    <x v="1330"/>
    <x v="0"/>
    <x v="30"/>
    <x v="38"/>
    <x v="376"/>
    <x v="14"/>
  </r>
  <r>
    <x v="1305"/>
    <x v="51"/>
    <x v="9"/>
    <x v="2"/>
    <x v="525"/>
    <x v="536"/>
    <x v="0"/>
    <x v="22"/>
    <x v="0"/>
    <x v="0"/>
    <x v="2099"/>
    <x v="340"/>
    <x v="356"/>
    <x v="617"/>
    <x v="34"/>
    <x v="21"/>
    <x v="39"/>
    <x v="1330"/>
    <x v="0"/>
    <x v="30"/>
    <x v="38"/>
    <x v="376"/>
    <x v="14"/>
  </r>
  <r>
    <x v="1232"/>
    <x v="51"/>
    <x v="9"/>
    <x v="2"/>
    <x v="525"/>
    <x v="536"/>
    <x v="0"/>
    <x v="22"/>
    <x v="0"/>
    <x v="0"/>
    <x v="2101"/>
    <x v="395"/>
    <x v="408"/>
    <x v="617"/>
    <x v="34"/>
    <x v="21"/>
    <x v="39"/>
    <x v="1330"/>
    <x v="0"/>
    <x v="30"/>
    <x v="38"/>
    <x v="376"/>
    <x v="14"/>
  </r>
  <r>
    <x v="2594"/>
    <x v="51"/>
    <x v="9"/>
    <x v="2"/>
    <x v="525"/>
    <x v="536"/>
    <x v="5"/>
    <x v="19"/>
    <x v="0"/>
    <x v="0"/>
    <x v="3235"/>
    <x v="476"/>
    <x v="491"/>
    <x v="617"/>
    <x v="34"/>
    <x v="21"/>
    <x v="32"/>
    <x v="1194"/>
    <x v="0"/>
    <x v="30"/>
    <x v="38"/>
    <x v="331"/>
    <x v="14"/>
  </r>
  <r>
    <x v="1231"/>
    <x v="51"/>
    <x v="9"/>
    <x v="2"/>
    <x v="526"/>
    <x v="537"/>
    <x v="0"/>
    <x v="22"/>
    <x v="0"/>
    <x v="0"/>
    <x v="2098"/>
    <x v="518"/>
    <x v="531"/>
    <x v="609"/>
    <x v="34"/>
    <x v="21"/>
    <x v="39"/>
    <x v="1326"/>
    <x v="0"/>
    <x v="30"/>
    <x v="38"/>
    <x v="376"/>
    <x v="14"/>
  </r>
  <r>
    <x v="2087"/>
    <x v="51"/>
    <x v="9"/>
    <x v="2"/>
    <x v="527"/>
    <x v="516"/>
    <x v="0"/>
    <x v="22"/>
    <x v="0"/>
    <x v="0"/>
    <x v="1006"/>
    <x v="22"/>
    <x v="42"/>
    <x v="646"/>
    <x v="34"/>
    <x v="21"/>
    <x v="39"/>
    <x v="1353"/>
    <x v="0"/>
    <x v="30"/>
    <x v="50"/>
    <x v="396"/>
    <x v="14"/>
  </r>
  <r>
    <x v="2124"/>
    <x v="51"/>
    <x v="9"/>
    <x v="2"/>
    <x v="527"/>
    <x v="516"/>
    <x v="5"/>
    <x v="19"/>
    <x v="0"/>
    <x v="0"/>
    <x v="1007"/>
    <x v="69"/>
    <x v="92"/>
    <x v="646"/>
    <x v="34"/>
    <x v="21"/>
    <x v="32"/>
    <x v="1240"/>
    <x v="0"/>
    <x v="30"/>
    <x v="50"/>
    <x v="359"/>
    <x v="14"/>
  </r>
  <r>
    <x v="3655"/>
    <x v="51"/>
    <x v="9"/>
    <x v="2"/>
    <x v="527"/>
    <x v="516"/>
    <x v="5"/>
    <x v="19"/>
    <x v="0"/>
    <x v="0"/>
    <x v="3896"/>
    <x v="69"/>
    <x v="92"/>
    <x v="646"/>
    <x v="34"/>
    <x v="21"/>
    <x v="32"/>
    <x v="1240"/>
    <x v="0"/>
    <x v="30"/>
    <x v="50"/>
    <x v="359"/>
    <x v="14"/>
  </r>
  <r>
    <x v="3543"/>
    <x v="51"/>
    <x v="9"/>
    <x v="2"/>
    <x v="527"/>
    <x v="516"/>
    <x v="5"/>
    <x v="4"/>
    <x v="0"/>
    <x v="0"/>
    <x v="1008"/>
    <x v="71"/>
    <x v="95"/>
    <x v="646"/>
    <x v="34"/>
    <x v="21"/>
    <x v="6"/>
    <x v="594"/>
    <x v="0"/>
    <x v="30"/>
    <x v="50"/>
    <x v="185"/>
    <x v="14"/>
  </r>
  <r>
    <x v="3656"/>
    <x v="51"/>
    <x v="9"/>
    <x v="2"/>
    <x v="527"/>
    <x v="516"/>
    <x v="3"/>
    <x v="22"/>
    <x v="0"/>
    <x v="0"/>
    <x v="3897"/>
    <x v="71"/>
    <x v="95"/>
    <x v="646"/>
    <x v="34"/>
    <x v="21"/>
    <x v="20"/>
    <x v="990"/>
    <x v="0"/>
    <x v="30"/>
    <x v="50"/>
    <x v="295"/>
    <x v="14"/>
  </r>
  <r>
    <x v="2088"/>
    <x v="51"/>
    <x v="9"/>
    <x v="2"/>
    <x v="527"/>
    <x v="516"/>
    <x v="0"/>
    <x v="22"/>
    <x v="0"/>
    <x v="0"/>
    <x v="1009"/>
    <x v="105"/>
    <x v="127"/>
    <x v="646"/>
    <x v="34"/>
    <x v="21"/>
    <x v="39"/>
    <x v="1353"/>
    <x v="0"/>
    <x v="30"/>
    <x v="50"/>
    <x v="396"/>
    <x v="14"/>
  </r>
  <r>
    <x v="2089"/>
    <x v="51"/>
    <x v="9"/>
    <x v="2"/>
    <x v="527"/>
    <x v="516"/>
    <x v="0"/>
    <x v="22"/>
    <x v="0"/>
    <x v="0"/>
    <x v="1010"/>
    <x v="160"/>
    <x v="183"/>
    <x v="646"/>
    <x v="34"/>
    <x v="21"/>
    <x v="39"/>
    <x v="1353"/>
    <x v="0"/>
    <x v="30"/>
    <x v="50"/>
    <x v="396"/>
    <x v="14"/>
  </r>
  <r>
    <x v="2101"/>
    <x v="51"/>
    <x v="9"/>
    <x v="2"/>
    <x v="527"/>
    <x v="516"/>
    <x v="0"/>
    <x v="21"/>
    <x v="0"/>
    <x v="0"/>
    <x v="1587"/>
    <x v="166"/>
    <x v="189"/>
    <x v="646"/>
    <x v="34"/>
    <x v="21"/>
    <x v="15"/>
    <x v="788"/>
    <x v="0"/>
    <x v="30"/>
    <x v="50"/>
    <x v="236"/>
    <x v="14"/>
  </r>
  <r>
    <x v="2117"/>
    <x v="51"/>
    <x v="9"/>
    <x v="2"/>
    <x v="527"/>
    <x v="516"/>
    <x v="2"/>
    <x v="23"/>
    <x v="0"/>
    <x v="0"/>
    <x v="2361"/>
    <x v="166"/>
    <x v="189"/>
    <x v="646"/>
    <x v="34"/>
    <x v="21"/>
    <x v="0"/>
    <x v="98"/>
    <x v="0"/>
    <x v="30"/>
    <x v="50"/>
    <x v="40"/>
    <x v="14"/>
  </r>
  <r>
    <x v="2084"/>
    <x v="51"/>
    <x v="9"/>
    <x v="2"/>
    <x v="527"/>
    <x v="516"/>
    <x v="0"/>
    <x v="22"/>
    <x v="0"/>
    <x v="0"/>
    <x v="1011"/>
    <x v="183"/>
    <x v="208"/>
    <x v="646"/>
    <x v="34"/>
    <x v="21"/>
    <x v="39"/>
    <x v="1353"/>
    <x v="0"/>
    <x v="30"/>
    <x v="50"/>
    <x v="396"/>
    <x v="14"/>
  </r>
  <r>
    <x v="2102"/>
    <x v="51"/>
    <x v="9"/>
    <x v="2"/>
    <x v="527"/>
    <x v="516"/>
    <x v="0"/>
    <x v="21"/>
    <x v="0"/>
    <x v="0"/>
    <x v="1588"/>
    <x v="210"/>
    <x v="235"/>
    <x v="646"/>
    <x v="34"/>
    <x v="21"/>
    <x v="15"/>
    <x v="788"/>
    <x v="0"/>
    <x v="30"/>
    <x v="50"/>
    <x v="236"/>
    <x v="14"/>
  </r>
  <r>
    <x v="2090"/>
    <x v="51"/>
    <x v="9"/>
    <x v="2"/>
    <x v="527"/>
    <x v="516"/>
    <x v="0"/>
    <x v="22"/>
    <x v="0"/>
    <x v="0"/>
    <x v="1012"/>
    <x v="217"/>
    <x v="241"/>
    <x v="646"/>
    <x v="34"/>
    <x v="21"/>
    <x v="39"/>
    <x v="1353"/>
    <x v="0"/>
    <x v="30"/>
    <x v="50"/>
    <x v="396"/>
    <x v="14"/>
  </r>
  <r>
    <x v="2091"/>
    <x v="51"/>
    <x v="9"/>
    <x v="2"/>
    <x v="527"/>
    <x v="516"/>
    <x v="0"/>
    <x v="22"/>
    <x v="0"/>
    <x v="0"/>
    <x v="1013"/>
    <x v="235"/>
    <x v="260"/>
    <x v="646"/>
    <x v="34"/>
    <x v="21"/>
    <x v="39"/>
    <x v="1353"/>
    <x v="0"/>
    <x v="30"/>
    <x v="50"/>
    <x v="396"/>
    <x v="14"/>
  </r>
  <r>
    <x v="2092"/>
    <x v="51"/>
    <x v="9"/>
    <x v="2"/>
    <x v="527"/>
    <x v="516"/>
    <x v="0"/>
    <x v="22"/>
    <x v="0"/>
    <x v="0"/>
    <x v="1014"/>
    <x v="253"/>
    <x v="278"/>
    <x v="646"/>
    <x v="34"/>
    <x v="21"/>
    <x v="39"/>
    <x v="1353"/>
    <x v="0"/>
    <x v="30"/>
    <x v="50"/>
    <x v="396"/>
    <x v="14"/>
  </r>
  <r>
    <x v="2118"/>
    <x v="51"/>
    <x v="9"/>
    <x v="2"/>
    <x v="527"/>
    <x v="516"/>
    <x v="2"/>
    <x v="23"/>
    <x v="0"/>
    <x v="0"/>
    <x v="2362"/>
    <x v="274"/>
    <x v="301"/>
    <x v="646"/>
    <x v="34"/>
    <x v="21"/>
    <x v="0"/>
    <x v="98"/>
    <x v="0"/>
    <x v="30"/>
    <x v="50"/>
    <x v="40"/>
    <x v="14"/>
  </r>
  <r>
    <x v="2093"/>
    <x v="51"/>
    <x v="9"/>
    <x v="2"/>
    <x v="527"/>
    <x v="516"/>
    <x v="0"/>
    <x v="22"/>
    <x v="0"/>
    <x v="0"/>
    <x v="1015"/>
    <x v="277"/>
    <x v="304"/>
    <x v="646"/>
    <x v="34"/>
    <x v="21"/>
    <x v="39"/>
    <x v="1353"/>
    <x v="0"/>
    <x v="30"/>
    <x v="50"/>
    <x v="396"/>
    <x v="14"/>
  </r>
  <r>
    <x v="2103"/>
    <x v="51"/>
    <x v="9"/>
    <x v="2"/>
    <x v="527"/>
    <x v="516"/>
    <x v="0"/>
    <x v="21"/>
    <x v="0"/>
    <x v="0"/>
    <x v="1589"/>
    <x v="300"/>
    <x v="326"/>
    <x v="646"/>
    <x v="34"/>
    <x v="21"/>
    <x v="15"/>
    <x v="788"/>
    <x v="0"/>
    <x v="30"/>
    <x v="50"/>
    <x v="236"/>
    <x v="14"/>
  </r>
  <r>
    <x v="2123"/>
    <x v="51"/>
    <x v="9"/>
    <x v="2"/>
    <x v="527"/>
    <x v="516"/>
    <x v="0"/>
    <x v="22"/>
    <x v="0"/>
    <x v="0"/>
    <x v="1016"/>
    <x v="306"/>
    <x v="333"/>
    <x v="646"/>
    <x v="34"/>
    <x v="21"/>
    <x v="39"/>
    <x v="1353"/>
    <x v="0"/>
    <x v="30"/>
    <x v="50"/>
    <x v="396"/>
    <x v="14"/>
  </r>
  <r>
    <x v="2125"/>
    <x v="51"/>
    <x v="9"/>
    <x v="2"/>
    <x v="527"/>
    <x v="516"/>
    <x v="5"/>
    <x v="4"/>
    <x v="0"/>
    <x v="0"/>
    <x v="2955"/>
    <x v="333"/>
    <x v="359"/>
    <x v="646"/>
    <x v="34"/>
    <x v="21"/>
    <x v="6"/>
    <x v="594"/>
    <x v="0"/>
    <x v="30"/>
    <x v="50"/>
    <x v="185"/>
    <x v="14"/>
  </r>
  <r>
    <x v="2126"/>
    <x v="51"/>
    <x v="9"/>
    <x v="2"/>
    <x v="527"/>
    <x v="516"/>
    <x v="3"/>
    <x v="22"/>
    <x v="0"/>
    <x v="0"/>
    <x v="2956"/>
    <x v="333"/>
    <x v="359"/>
    <x v="646"/>
    <x v="34"/>
    <x v="21"/>
    <x v="20"/>
    <x v="990"/>
    <x v="0"/>
    <x v="30"/>
    <x v="50"/>
    <x v="295"/>
    <x v="14"/>
  </r>
  <r>
    <x v="2127"/>
    <x v="51"/>
    <x v="9"/>
    <x v="2"/>
    <x v="527"/>
    <x v="516"/>
    <x v="5"/>
    <x v="19"/>
    <x v="0"/>
    <x v="0"/>
    <x v="1017"/>
    <x v="333"/>
    <x v="362"/>
    <x v="646"/>
    <x v="34"/>
    <x v="21"/>
    <x v="32"/>
    <x v="1240"/>
    <x v="0"/>
    <x v="30"/>
    <x v="52"/>
    <x v="365"/>
    <x v="14"/>
  </r>
  <r>
    <x v="2104"/>
    <x v="51"/>
    <x v="9"/>
    <x v="2"/>
    <x v="527"/>
    <x v="516"/>
    <x v="0"/>
    <x v="21"/>
    <x v="0"/>
    <x v="0"/>
    <x v="1590"/>
    <x v="368"/>
    <x v="394"/>
    <x v="646"/>
    <x v="34"/>
    <x v="21"/>
    <x v="15"/>
    <x v="788"/>
    <x v="0"/>
    <x v="30"/>
    <x v="50"/>
    <x v="236"/>
    <x v="14"/>
  </r>
  <r>
    <x v="2114"/>
    <x v="51"/>
    <x v="9"/>
    <x v="2"/>
    <x v="527"/>
    <x v="516"/>
    <x v="0"/>
    <x v="22"/>
    <x v="0"/>
    <x v="0"/>
    <x v="2103"/>
    <x v="368"/>
    <x v="394"/>
    <x v="646"/>
    <x v="34"/>
    <x v="21"/>
    <x v="39"/>
    <x v="1353"/>
    <x v="0"/>
    <x v="30"/>
    <x v="50"/>
    <x v="396"/>
    <x v="14"/>
  </r>
  <r>
    <x v="2113"/>
    <x v="51"/>
    <x v="9"/>
    <x v="2"/>
    <x v="527"/>
    <x v="516"/>
    <x v="5"/>
    <x v="19"/>
    <x v="0"/>
    <x v="0"/>
    <x v="1937"/>
    <x v="381"/>
    <x v="405"/>
    <x v="646"/>
    <x v="34"/>
    <x v="21"/>
    <x v="32"/>
    <x v="1240"/>
    <x v="0"/>
    <x v="30"/>
    <x v="50"/>
    <x v="359"/>
    <x v="14"/>
  </r>
  <r>
    <x v="2105"/>
    <x v="51"/>
    <x v="9"/>
    <x v="2"/>
    <x v="527"/>
    <x v="516"/>
    <x v="0"/>
    <x v="21"/>
    <x v="0"/>
    <x v="0"/>
    <x v="1591"/>
    <x v="411"/>
    <x v="433"/>
    <x v="646"/>
    <x v="34"/>
    <x v="21"/>
    <x v="15"/>
    <x v="788"/>
    <x v="0"/>
    <x v="30"/>
    <x v="50"/>
    <x v="236"/>
    <x v="14"/>
  </r>
  <r>
    <x v="2106"/>
    <x v="51"/>
    <x v="9"/>
    <x v="2"/>
    <x v="527"/>
    <x v="516"/>
    <x v="0"/>
    <x v="21"/>
    <x v="0"/>
    <x v="0"/>
    <x v="1592"/>
    <x v="452"/>
    <x v="475"/>
    <x v="646"/>
    <x v="34"/>
    <x v="21"/>
    <x v="15"/>
    <x v="788"/>
    <x v="0"/>
    <x v="30"/>
    <x v="50"/>
    <x v="236"/>
    <x v="14"/>
  </r>
  <r>
    <x v="2094"/>
    <x v="51"/>
    <x v="9"/>
    <x v="2"/>
    <x v="527"/>
    <x v="516"/>
    <x v="0"/>
    <x v="22"/>
    <x v="0"/>
    <x v="0"/>
    <x v="1018"/>
    <x v="462"/>
    <x v="487"/>
    <x v="646"/>
    <x v="34"/>
    <x v="21"/>
    <x v="39"/>
    <x v="1353"/>
    <x v="0"/>
    <x v="30"/>
    <x v="50"/>
    <x v="396"/>
    <x v="14"/>
  </r>
  <r>
    <x v="2119"/>
    <x v="51"/>
    <x v="9"/>
    <x v="2"/>
    <x v="527"/>
    <x v="516"/>
    <x v="2"/>
    <x v="23"/>
    <x v="0"/>
    <x v="0"/>
    <x v="2363"/>
    <x v="462"/>
    <x v="487"/>
    <x v="646"/>
    <x v="34"/>
    <x v="21"/>
    <x v="0"/>
    <x v="98"/>
    <x v="0"/>
    <x v="30"/>
    <x v="50"/>
    <x v="40"/>
    <x v="14"/>
  </r>
  <r>
    <x v="2107"/>
    <x v="51"/>
    <x v="9"/>
    <x v="2"/>
    <x v="527"/>
    <x v="516"/>
    <x v="0"/>
    <x v="22"/>
    <x v="0"/>
    <x v="0"/>
    <x v="1593"/>
    <x v="494"/>
    <x v="514"/>
    <x v="646"/>
    <x v="34"/>
    <x v="21"/>
    <x v="39"/>
    <x v="1353"/>
    <x v="0"/>
    <x v="30"/>
    <x v="50"/>
    <x v="396"/>
    <x v="14"/>
  </r>
  <r>
    <x v="2115"/>
    <x v="51"/>
    <x v="9"/>
    <x v="2"/>
    <x v="527"/>
    <x v="516"/>
    <x v="0"/>
    <x v="21"/>
    <x v="0"/>
    <x v="0"/>
    <x v="2104"/>
    <x v="494"/>
    <x v="514"/>
    <x v="646"/>
    <x v="34"/>
    <x v="21"/>
    <x v="15"/>
    <x v="788"/>
    <x v="0"/>
    <x v="30"/>
    <x v="50"/>
    <x v="236"/>
    <x v="14"/>
  </r>
  <r>
    <x v="2095"/>
    <x v="51"/>
    <x v="9"/>
    <x v="2"/>
    <x v="527"/>
    <x v="516"/>
    <x v="0"/>
    <x v="22"/>
    <x v="0"/>
    <x v="0"/>
    <x v="1019"/>
    <x v="522"/>
    <x v="543"/>
    <x v="646"/>
    <x v="34"/>
    <x v="21"/>
    <x v="39"/>
    <x v="1353"/>
    <x v="0"/>
    <x v="30"/>
    <x v="50"/>
    <x v="396"/>
    <x v="14"/>
  </r>
  <r>
    <x v="2108"/>
    <x v="51"/>
    <x v="9"/>
    <x v="2"/>
    <x v="527"/>
    <x v="516"/>
    <x v="0"/>
    <x v="21"/>
    <x v="0"/>
    <x v="0"/>
    <x v="1594"/>
    <x v="532"/>
    <x v="552"/>
    <x v="646"/>
    <x v="34"/>
    <x v="21"/>
    <x v="15"/>
    <x v="788"/>
    <x v="0"/>
    <x v="30"/>
    <x v="50"/>
    <x v="236"/>
    <x v="14"/>
  </r>
  <r>
    <x v="2122"/>
    <x v="51"/>
    <x v="9"/>
    <x v="2"/>
    <x v="527"/>
    <x v="516"/>
    <x v="0"/>
    <x v="22"/>
    <x v="0"/>
    <x v="0"/>
    <x v="52"/>
    <x v="542"/>
    <x v="563"/>
    <x v="646"/>
    <x v="34"/>
    <x v="21"/>
    <x v="39"/>
    <x v="1353"/>
    <x v="0"/>
    <x v="30"/>
    <x v="50"/>
    <x v="396"/>
    <x v="14"/>
  </r>
  <r>
    <x v="2109"/>
    <x v="51"/>
    <x v="9"/>
    <x v="2"/>
    <x v="527"/>
    <x v="516"/>
    <x v="0"/>
    <x v="21"/>
    <x v="0"/>
    <x v="0"/>
    <x v="1595"/>
    <x v="554"/>
    <x v="579"/>
    <x v="646"/>
    <x v="34"/>
    <x v="21"/>
    <x v="15"/>
    <x v="788"/>
    <x v="0"/>
    <x v="30"/>
    <x v="50"/>
    <x v="236"/>
    <x v="14"/>
  </r>
  <r>
    <x v="2875"/>
    <x v="51"/>
    <x v="9"/>
    <x v="2"/>
    <x v="527"/>
    <x v="516"/>
    <x v="0"/>
    <x v="22"/>
    <x v="0"/>
    <x v="0"/>
    <x v="1005"/>
    <x v="554"/>
    <x v="579"/>
    <x v="646"/>
    <x v="34"/>
    <x v="21"/>
    <x v="39"/>
    <x v="1353"/>
    <x v="0"/>
    <x v="30"/>
    <x v="50"/>
    <x v="396"/>
    <x v="14"/>
  </r>
  <r>
    <x v="2120"/>
    <x v="51"/>
    <x v="9"/>
    <x v="2"/>
    <x v="527"/>
    <x v="516"/>
    <x v="2"/>
    <x v="23"/>
    <x v="0"/>
    <x v="0"/>
    <x v="2364"/>
    <x v="563"/>
    <x v="587"/>
    <x v="646"/>
    <x v="34"/>
    <x v="21"/>
    <x v="0"/>
    <x v="98"/>
    <x v="0"/>
    <x v="30"/>
    <x v="50"/>
    <x v="40"/>
    <x v="14"/>
  </r>
  <r>
    <x v="2096"/>
    <x v="51"/>
    <x v="9"/>
    <x v="2"/>
    <x v="527"/>
    <x v="516"/>
    <x v="0"/>
    <x v="22"/>
    <x v="0"/>
    <x v="0"/>
    <x v="1020"/>
    <x v="584"/>
    <x v="611"/>
    <x v="646"/>
    <x v="34"/>
    <x v="21"/>
    <x v="39"/>
    <x v="1353"/>
    <x v="0"/>
    <x v="30"/>
    <x v="50"/>
    <x v="396"/>
    <x v="14"/>
  </r>
  <r>
    <x v="2110"/>
    <x v="51"/>
    <x v="9"/>
    <x v="2"/>
    <x v="527"/>
    <x v="516"/>
    <x v="0"/>
    <x v="21"/>
    <x v="0"/>
    <x v="0"/>
    <x v="1596"/>
    <x v="589"/>
    <x v="618"/>
    <x v="646"/>
    <x v="34"/>
    <x v="21"/>
    <x v="15"/>
    <x v="788"/>
    <x v="0"/>
    <x v="30"/>
    <x v="50"/>
    <x v="236"/>
    <x v="14"/>
  </r>
  <r>
    <x v="2097"/>
    <x v="51"/>
    <x v="9"/>
    <x v="2"/>
    <x v="527"/>
    <x v="516"/>
    <x v="0"/>
    <x v="22"/>
    <x v="0"/>
    <x v="0"/>
    <x v="1021"/>
    <x v="601"/>
    <x v="627"/>
    <x v="646"/>
    <x v="34"/>
    <x v="21"/>
    <x v="39"/>
    <x v="1353"/>
    <x v="0"/>
    <x v="30"/>
    <x v="50"/>
    <x v="396"/>
    <x v="14"/>
  </r>
  <r>
    <x v="2098"/>
    <x v="51"/>
    <x v="9"/>
    <x v="2"/>
    <x v="527"/>
    <x v="516"/>
    <x v="0"/>
    <x v="22"/>
    <x v="0"/>
    <x v="0"/>
    <x v="1022"/>
    <x v="619"/>
    <x v="642"/>
    <x v="646"/>
    <x v="34"/>
    <x v="21"/>
    <x v="39"/>
    <x v="1353"/>
    <x v="0"/>
    <x v="30"/>
    <x v="50"/>
    <x v="396"/>
    <x v="14"/>
  </r>
  <r>
    <x v="2099"/>
    <x v="51"/>
    <x v="9"/>
    <x v="2"/>
    <x v="527"/>
    <x v="516"/>
    <x v="0"/>
    <x v="22"/>
    <x v="0"/>
    <x v="0"/>
    <x v="1023"/>
    <x v="634"/>
    <x v="656"/>
    <x v="646"/>
    <x v="34"/>
    <x v="21"/>
    <x v="39"/>
    <x v="1353"/>
    <x v="0"/>
    <x v="30"/>
    <x v="50"/>
    <x v="396"/>
    <x v="14"/>
  </r>
  <r>
    <x v="2111"/>
    <x v="51"/>
    <x v="9"/>
    <x v="2"/>
    <x v="527"/>
    <x v="516"/>
    <x v="0"/>
    <x v="21"/>
    <x v="0"/>
    <x v="0"/>
    <x v="1597"/>
    <x v="634"/>
    <x v="656"/>
    <x v="646"/>
    <x v="34"/>
    <x v="21"/>
    <x v="15"/>
    <x v="788"/>
    <x v="0"/>
    <x v="30"/>
    <x v="50"/>
    <x v="236"/>
    <x v="14"/>
  </r>
  <r>
    <x v="2121"/>
    <x v="51"/>
    <x v="9"/>
    <x v="2"/>
    <x v="527"/>
    <x v="516"/>
    <x v="2"/>
    <x v="23"/>
    <x v="0"/>
    <x v="0"/>
    <x v="2365"/>
    <x v="649"/>
    <x v="667"/>
    <x v="646"/>
    <x v="34"/>
    <x v="21"/>
    <x v="0"/>
    <x v="98"/>
    <x v="0"/>
    <x v="30"/>
    <x v="50"/>
    <x v="40"/>
    <x v="14"/>
  </r>
  <r>
    <x v="2112"/>
    <x v="51"/>
    <x v="9"/>
    <x v="2"/>
    <x v="527"/>
    <x v="516"/>
    <x v="0"/>
    <x v="21"/>
    <x v="0"/>
    <x v="0"/>
    <x v="1598"/>
    <x v="669"/>
    <x v="689"/>
    <x v="646"/>
    <x v="34"/>
    <x v="21"/>
    <x v="15"/>
    <x v="788"/>
    <x v="0"/>
    <x v="30"/>
    <x v="50"/>
    <x v="236"/>
    <x v="14"/>
  </r>
  <r>
    <x v="2100"/>
    <x v="51"/>
    <x v="9"/>
    <x v="2"/>
    <x v="527"/>
    <x v="516"/>
    <x v="0"/>
    <x v="22"/>
    <x v="0"/>
    <x v="0"/>
    <x v="1025"/>
    <x v="696"/>
    <x v="713"/>
    <x v="646"/>
    <x v="34"/>
    <x v="21"/>
    <x v="39"/>
    <x v="1353"/>
    <x v="0"/>
    <x v="30"/>
    <x v="50"/>
    <x v="396"/>
    <x v="14"/>
  </r>
  <r>
    <x v="2116"/>
    <x v="51"/>
    <x v="9"/>
    <x v="2"/>
    <x v="527"/>
    <x v="516"/>
    <x v="0"/>
    <x v="22"/>
    <x v="0"/>
    <x v="0"/>
    <x v="2264"/>
    <x v="705"/>
    <x v="722"/>
    <x v="646"/>
    <x v="34"/>
    <x v="21"/>
    <x v="39"/>
    <x v="1353"/>
    <x v="0"/>
    <x v="30"/>
    <x v="50"/>
    <x v="396"/>
    <x v="14"/>
  </r>
  <r>
    <x v="1235"/>
    <x v="51"/>
    <x v="9"/>
    <x v="1"/>
    <x v="599"/>
    <x v="117"/>
    <x v="0"/>
    <x v="22"/>
    <x v="0"/>
    <x v="0"/>
    <x v="994"/>
    <x v="113"/>
    <x v="124"/>
    <x v="633"/>
    <x v="34"/>
    <x v="21"/>
    <x v="39"/>
    <x v="1338"/>
    <x v="0"/>
    <x v="30"/>
    <x v="38"/>
    <x v="376"/>
    <x v="14"/>
  </r>
  <r>
    <x v="3646"/>
    <x v="51"/>
    <x v="9"/>
    <x v="2"/>
    <x v="649"/>
    <x v="59"/>
    <x v="5"/>
    <x v="19"/>
    <x v="0"/>
    <x v="0"/>
    <x v="3890"/>
    <x v="39"/>
    <x v="29"/>
    <x v="559"/>
    <x v="34"/>
    <x v="21"/>
    <x v="32"/>
    <x v="1130"/>
    <x v="0"/>
    <x v="30"/>
    <x v="6"/>
    <x v="160"/>
    <x v="14"/>
  </r>
  <r>
    <x v="4030"/>
    <x v="51"/>
    <x v="9"/>
    <x v="1"/>
    <x v="664"/>
    <x v="334"/>
    <x v="5"/>
    <x v="19"/>
    <x v="0"/>
    <x v="0"/>
    <x v="4089"/>
    <x v="71"/>
    <x v="92"/>
    <x v="634"/>
    <x v="34"/>
    <x v="21"/>
    <x v="32"/>
    <x v="1224"/>
    <x v="0"/>
    <x v="30"/>
    <x v="46"/>
    <x v="353"/>
    <x v="14"/>
  </r>
  <r>
    <x v="1371"/>
    <x v="52"/>
    <x v="1"/>
    <x v="0"/>
    <x v="45"/>
    <x v="51"/>
    <x v="0"/>
    <x v="22"/>
    <x v="0"/>
    <x v="0"/>
    <x v="1624"/>
    <x v="123"/>
    <x v="120"/>
    <x v="206"/>
    <x v="34"/>
    <x v="21"/>
    <x v="39"/>
    <x v="976"/>
    <x v="0"/>
    <x v="30"/>
    <x v="21"/>
    <x v="326"/>
    <x v="14"/>
  </r>
  <r>
    <x v="1372"/>
    <x v="52"/>
    <x v="1"/>
    <x v="0"/>
    <x v="45"/>
    <x v="51"/>
    <x v="0"/>
    <x v="22"/>
    <x v="0"/>
    <x v="0"/>
    <x v="1626"/>
    <x v="144"/>
    <x v="139"/>
    <x v="206"/>
    <x v="34"/>
    <x v="21"/>
    <x v="39"/>
    <x v="976"/>
    <x v="0"/>
    <x v="30"/>
    <x v="21"/>
    <x v="326"/>
    <x v="14"/>
  </r>
  <r>
    <x v="1968"/>
    <x v="52"/>
    <x v="1"/>
    <x v="0"/>
    <x v="45"/>
    <x v="51"/>
    <x v="0"/>
    <x v="22"/>
    <x v="0"/>
    <x v="0"/>
    <x v="1625"/>
    <x v="166"/>
    <x v="165"/>
    <x v="206"/>
    <x v="22"/>
    <x v="21"/>
    <x v="39"/>
    <x v="976"/>
    <x v="55"/>
    <x v="30"/>
    <x v="21"/>
    <x v="326"/>
    <x v="1"/>
  </r>
  <r>
    <x v="1969"/>
    <x v="52"/>
    <x v="1"/>
    <x v="0"/>
    <x v="45"/>
    <x v="51"/>
    <x v="0"/>
    <x v="22"/>
    <x v="0"/>
    <x v="0"/>
    <x v="1627"/>
    <x v="188"/>
    <x v="186"/>
    <x v="206"/>
    <x v="22"/>
    <x v="21"/>
    <x v="39"/>
    <x v="976"/>
    <x v="55"/>
    <x v="30"/>
    <x v="21"/>
    <x v="326"/>
    <x v="1"/>
  </r>
  <r>
    <x v="1374"/>
    <x v="52"/>
    <x v="1"/>
    <x v="0"/>
    <x v="45"/>
    <x v="51"/>
    <x v="0"/>
    <x v="22"/>
    <x v="0"/>
    <x v="0"/>
    <x v="1948"/>
    <x v="340"/>
    <x v="341"/>
    <x v="206"/>
    <x v="34"/>
    <x v="21"/>
    <x v="39"/>
    <x v="976"/>
    <x v="0"/>
    <x v="30"/>
    <x v="21"/>
    <x v="326"/>
    <x v="14"/>
  </r>
  <r>
    <x v="3967"/>
    <x v="52"/>
    <x v="1"/>
    <x v="0"/>
    <x v="45"/>
    <x v="51"/>
    <x v="1"/>
    <x v="22"/>
    <x v="0"/>
    <x v="0"/>
    <x v="4048"/>
    <x v="513"/>
    <x v="511"/>
    <x v="206"/>
    <x v="34"/>
    <x v="21"/>
    <x v="16"/>
    <x v="406"/>
    <x v="0"/>
    <x v="30"/>
    <x v="21"/>
    <x v="157"/>
    <x v="14"/>
  </r>
  <r>
    <x v="1970"/>
    <x v="52"/>
    <x v="1"/>
    <x v="0"/>
    <x v="45"/>
    <x v="51"/>
    <x v="2"/>
    <x v="22"/>
    <x v="0"/>
    <x v="0"/>
    <x v="3099"/>
    <x v="532"/>
    <x v="531"/>
    <x v="206"/>
    <x v="34"/>
    <x v="21"/>
    <x v="37"/>
    <x v="855"/>
    <x v="0"/>
    <x v="30"/>
    <x v="21"/>
    <x v="298"/>
    <x v="14"/>
  </r>
  <r>
    <x v="1373"/>
    <x v="52"/>
    <x v="1"/>
    <x v="0"/>
    <x v="591"/>
    <x v="48"/>
    <x v="0"/>
    <x v="22"/>
    <x v="0"/>
    <x v="0"/>
    <x v="1751"/>
    <x v="116"/>
    <x v="98"/>
    <x v="35"/>
    <x v="34"/>
    <x v="21"/>
    <x v="39"/>
    <x v="601"/>
    <x v="0"/>
    <x v="30"/>
    <x v="5"/>
    <x v="199"/>
    <x v="14"/>
  </r>
  <r>
    <x v="1956"/>
    <x v="53"/>
    <x v="1"/>
    <x v="0"/>
    <x v="12"/>
    <x v="692"/>
    <x v="0"/>
    <x v="21"/>
    <x v="0"/>
    <x v="0"/>
    <x v="1890"/>
    <x v="554"/>
    <x v="552"/>
    <x v="186"/>
    <x v="34"/>
    <x v="21"/>
    <x v="15"/>
    <x v="319"/>
    <x v="0"/>
    <x v="30"/>
    <x v="21"/>
    <x v="143"/>
    <x v="14"/>
  </r>
  <r>
    <x v="1576"/>
    <x v="53"/>
    <x v="1"/>
    <x v="0"/>
    <x v="18"/>
    <x v="32"/>
    <x v="0"/>
    <x v="22"/>
    <x v="0"/>
    <x v="0"/>
    <x v="1947"/>
    <x v="261"/>
    <x v="284"/>
    <x v="534"/>
    <x v="34"/>
    <x v="21"/>
    <x v="39"/>
    <x v="1284"/>
    <x v="0"/>
    <x v="30"/>
    <x v="49"/>
    <x v="394"/>
    <x v="14"/>
  </r>
  <r>
    <x v="1588"/>
    <x v="53"/>
    <x v="1"/>
    <x v="0"/>
    <x v="27"/>
    <x v="29"/>
    <x v="1"/>
    <x v="21"/>
    <x v="0"/>
    <x v="0"/>
    <x v="2247"/>
    <x v="552"/>
    <x v="565"/>
    <x v="519"/>
    <x v="34"/>
    <x v="21"/>
    <x v="2"/>
    <x v="147"/>
    <x v="0"/>
    <x v="30"/>
    <x v="41"/>
    <x v="67"/>
    <x v="14"/>
  </r>
  <r>
    <x v="1577"/>
    <x v="53"/>
    <x v="1"/>
    <x v="0"/>
    <x v="29"/>
    <x v="31"/>
    <x v="1"/>
    <x v="22"/>
    <x v="0"/>
    <x v="0"/>
    <x v="1953"/>
    <x v="125"/>
    <x v="137"/>
    <x v="501"/>
    <x v="34"/>
    <x v="21"/>
    <x v="16"/>
    <x v="651"/>
    <x v="0"/>
    <x v="30"/>
    <x v="41"/>
    <x v="227"/>
    <x v="14"/>
  </r>
  <r>
    <x v="1581"/>
    <x v="53"/>
    <x v="1"/>
    <x v="0"/>
    <x v="29"/>
    <x v="31"/>
    <x v="0"/>
    <x v="22"/>
    <x v="0"/>
    <x v="0"/>
    <x v="2083"/>
    <x v="298"/>
    <x v="315"/>
    <x v="501"/>
    <x v="34"/>
    <x v="21"/>
    <x v="39"/>
    <x v="1267"/>
    <x v="0"/>
    <x v="30"/>
    <x v="41"/>
    <x v="380"/>
    <x v="14"/>
  </r>
  <r>
    <x v="1587"/>
    <x v="53"/>
    <x v="1"/>
    <x v="0"/>
    <x v="29"/>
    <x v="31"/>
    <x v="1"/>
    <x v="21"/>
    <x v="0"/>
    <x v="0"/>
    <x v="2240"/>
    <x v="403"/>
    <x v="417"/>
    <x v="501"/>
    <x v="34"/>
    <x v="21"/>
    <x v="2"/>
    <x v="143"/>
    <x v="0"/>
    <x v="30"/>
    <x v="41"/>
    <x v="67"/>
    <x v="14"/>
  </r>
  <r>
    <x v="1580"/>
    <x v="53"/>
    <x v="1"/>
    <x v="0"/>
    <x v="29"/>
    <x v="31"/>
    <x v="2"/>
    <x v="21"/>
    <x v="0"/>
    <x v="0"/>
    <x v="1998"/>
    <x v="407"/>
    <x v="421"/>
    <x v="501"/>
    <x v="34"/>
    <x v="21"/>
    <x v="10"/>
    <x v="509"/>
    <x v="0"/>
    <x v="30"/>
    <x v="41"/>
    <x v="190"/>
    <x v="14"/>
  </r>
  <r>
    <x v="1575"/>
    <x v="53"/>
    <x v="1"/>
    <x v="0"/>
    <x v="29"/>
    <x v="31"/>
    <x v="0"/>
    <x v="21"/>
    <x v="0"/>
    <x v="0"/>
    <x v="1916"/>
    <x v="474"/>
    <x v="491"/>
    <x v="501"/>
    <x v="34"/>
    <x v="21"/>
    <x v="15"/>
    <x v="603"/>
    <x v="0"/>
    <x v="30"/>
    <x v="41"/>
    <x v="212"/>
    <x v="14"/>
  </r>
  <r>
    <x v="1586"/>
    <x v="53"/>
    <x v="1"/>
    <x v="0"/>
    <x v="29"/>
    <x v="31"/>
    <x v="1"/>
    <x v="22"/>
    <x v="0"/>
    <x v="0"/>
    <x v="2203"/>
    <x v="474"/>
    <x v="491"/>
    <x v="501"/>
    <x v="34"/>
    <x v="21"/>
    <x v="16"/>
    <x v="651"/>
    <x v="0"/>
    <x v="30"/>
    <x v="41"/>
    <x v="227"/>
    <x v="14"/>
  </r>
  <r>
    <x v="1578"/>
    <x v="53"/>
    <x v="1"/>
    <x v="0"/>
    <x v="29"/>
    <x v="31"/>
    <x v="2"/>
    <x v="22"/>
    <x v="0"/>
    <x v="0"/>
    <x v="1974"/>
    <x v="496"/>
    <x v="507"/>
    <x v="501"/>
    <x v="34"/>
    <x v="21"/>
    <x v="37"/>
    <x v="1184"/>
    <x v="0"/>
    <x v="30"/>
    <x v="41"/>
    <x v="366"/>
    <x v="14"/>
  </r>
  <r>
    <x v="1584"/>
    <x v="53"/>
    <x v="1"/>
    <x v="0"/>
    <x v="39"/>
    <x v="44"/>
    <x v="1"/>
    <x v="22"/>
    <x v="0"/>
    <x v="0"/>
    <x v="2191"/>
    <x v="69"/>
    <x v="65"/>
    <x v="233"/>
    <x v="34"/>
    <x v="21"/>
    <x v="16"/>
    <x v="433"/>
    <x v="0"/>
    <x v="30"/>
    <x v="21"/>
    <x v="157"/>
    <x v="14"/>
  </r>
  <r>
    <x v="1573"/>
    <x v="53"/>
    <x v="1"/>
    <x v="0"/>
    <x v="39"/>
    <x v="44"/>
    <x v="0"/>
    <x v="21"/>
    <x v="0"/>
    <x v="0"/>
    <x v="1889"/>
    <x v="538"/>
    <x v="537"/>
    <x v="233"/>
    <x v="34"/>
    <x v="21"/>
    <x v="15"/>
    <x v="376"/>
    <x v="0"/>
    <x v="30"/>
    <x v="21"/>
    <x v="143"/>
    <x v="14"/>
  </r>
  <r>
    <x v="1572"/>
    <x v="53"/>
    <x v="1"/>
    <x v="0"/>
    <x v="40"/>
    <x v="45"/>
    <x v="0"/>
    <x v="21"/>
    <x v="0"/>
    <x v="0"/>
    <x v="1882"/>
    <x v="165"/>
    <x v="182"/>
    <x v="530"/>
    <x v="34"/>
    <x v="21"/>
    <x v="15"/>
    <x v="620"/>
    <x v="0"/>
    <x v="30"/>
    <x v="42"/>
    <x v="215"/>
    <x v="14"/>
  </r>
  <r>
    <x v="1574"/>
    <x v="53"/>
    <x v="1"/>
    <x v="0"/>
    <x v="42"/>
    <x v="47"/>
    <x v="0"/>
    <x v="21"/>
    <x v="0"/>
    <x v="0"/>
    <x v="1915"/>
    <x v="425"/>
    <x v="441"/>
    <x v="507"/>
    <x v="34"/>
    <x v="21"/>
    <x v="15"/>
    <x v="606"/>
    <x v="0"/>
    <x v="30"/>
    <x v="42"/>
    <x v="215"/>
    <x v="14"/>
  </r>
  <r>
    <x v="1583"/>
    <x v="53"/>
    <x v="1"/>
    <x v="0"/>
    <x v="42"/>
    <x v="47"/>
    <x v="1"/>
    <x v="22"/>
    <x v="0"/>
    <x v="0"/>
    <x v="2185"/>
    <x v="458"/>
    <x v="475"/>
    <x v="507"/>
    <x v="34"/>
    <x v="21"/>
    <x v="16"/>
    <x v="658"/>
    <x v="0"/>
    <x v="30"/>
    <x v="42"/>
    <x v="232"/>
    <x v="14"/>
  </r>
  <r>
    <x v="1570"/>
    <x v="53"/>
    <x v="1"/>
    <x v="0"/>
    <x v="42"/>
    <x v="47"/>
    <x v="2"/>
    <x v="22"/>
    <x v="0"/>
    <x v="0"/>
    <x v="1623"/>
    <x v="461"/>
    <x v="477"/>
    <x v="507"/>
    <x v="34"/>
    <x v="21"/>
    <x v="37"/>
    <x v="1191"/>
    <x v="0"/>
    <x v="30"/>
    <x v="42"/>
    <x v="368"/>
    <x v="14"/>
  </r>
  <r>
    <x v="1582"/>
    <x v="53"/>
    <x v="1"/>
    <x v="0"/>
    <x v="44"/>
    <x v="43"/>
    <x v="1"/>
    <x v="22"/>
    <x v="0"/>
    <x v="0"/>
    <x v="2184"/>
    <x v="432"/>
    <x v="441"/>
    <x v="479"/>
    <x v="34"/>
    <x v="21"/>
    <x v="16"/>
    <x v="635"/>
    <x v="0"/>
    <x v="30"/>
    <x v="35"/>
    <x v="209"/>
    <x v="14"/>
  </r>
  <r>
    <x v="1571"/>
    <x v="53"/>
    <x v="1"/>
    <x v="0"/>
    <x v="104"/>
    <x v="347"/>
    <x v="2"/>
    <x v="22"/>
    <x v="0"/>
    <x v="0"/>
    <x v="1659"/>
    <x v="96"/>
    <x v="81"/>
    <x v="92"/>
    <x v="34"/>
    <x v="21"/>
    <x v="37"/>
    <x v="669"/>
    <x v="0"/>
    <x v="30"/>
    <x v="6"/>
    <x v="198"/>
    <x v="14"/>
  </r>
  <r>
    <x v="4018"/>
    <x v="53"/>
    <x v="1"/>
    <x v="0"/>
    <x v="158"/>
    <x v="689"/>
    <x v="5"/>
    <x v="4"/>
    <x v="0"/>
    <x v="0"/>
    <x v="4082"/>
    <x v="144"/>
    <x v="137"/>
    <x v="132"/>
    <x v="34"/>
    <x v="21"/>
    <x v="6"/>
    <x v="157"/>
    <x v="0"/>
    <x v="30"/>
    <x v="16"/>
    <x v="82"/>
    <x v="14"/>
  </r>
  <r>
    <x v="4020"/>
    <x v="53"/>
    <x v="1"/>
    <x v="0"/>
    <x v="158"/>
    <x v="689"/>
    <x v="4"/>
    <x v="22"/>
    <x v="0"/>
    <x v="0"/>
    <x v="4083"/>
    <x v="144"/>
    <x v="137"/>
    <x v="132"/>
    <x v="34"/>
    <x v="21"/>
    <x v="4"/>
    <x v="123"/>
    <x v="0"/>
    <x v="30"/>
    <x v="16"/>
    <x v="64"/>
    <x v="14"/>
  </r>
  <r>
    <x v="3900"/>
    <x v="53"/>
    <x v="1"/>
    <x v="0"/>
    <x v="158"/>
    <x v="689"/>
    <x v="1"/>
    <x v="22"/>
    <x v="0"/>
    <x v="0"/>
    <x v="2190"/>
    <x v="192"/>
    <x v="186"/>
    <x v="132"/>
    <x v="34"/>
    <x v="21"/>
    <x v="16"/>
    <x v="300"/>
    <x v="0"/>
    <x v="30"/>
    <x v="16"/>
    <x v="134"/>
    <x v="14"/>
  </r>
  <r>
    <x v="3588"/>
    <x v="53"/>
    <x v="1"/>
    <x v="0"/>
    <x v="495"/>
    <x v="42"/>
    <x v="5"/>
    <x v="4"/>
    <x v="0"/>
    <x v="0"/>
    <x v="3865"/>
    <x v="391"/>
    <x v="386"/>
    <x v="215"/>
    <x v="34"/>
    <x v="21"/>
    <x v="6"/>
    <x v="208"/>
    <x v="0"/>
    <x v="30"/>
    <x v="16"/>
    <x v="82"/>
    <x v="14"/>
  </r>
  <r>
    <x v="3602"/>
    <x v="53"/>
    <x v="1"/>
    <x v="0"/>
    <x v="495"/>
    <x v="42"/>
    <x v="4"/>
    <x v="22"/>
    <x v="0"/>
    <x v="0"/>
    <x v="3878"/>
    <x v="391"/>
    <x v="386"/>
    <x v="215"/>
    <x v="34"/>
    <x v="21"/>
    <x v="4"/>
    <x v="159"/>
    <x v="0"/>
    <x v="30"/>
    <x v="16"/>
    <x v="64"/>
    <x v="14"/>
  </r>
  <r>
    <x v="1955"/>
    <x v="53"/>
    <x v="1"/>
    <x v="0"/>
    <x v="545"/>
    <x v="15"/>
    <x v="2"/>
    <x v="21"/>
    <x v="0"/>
    <x v="0"/>
    <x v="1924"/>
    <x v="548"/>
    <x v="546"/>
    <x v="194"/>
    <x v="34"/>
    <x v="21"/>
    <x v="10"/>
    <x v="248"/>
    <x v="0"/>
    <x v="30"/>
    <x v="21"/>
    <x v="118"/>
    <x v="14"/>
  </r>
  <r>
    <x v="1585"/>
    <x v="53"/>
    <x v="1"/>
    <x v="0"/>
    <x v="594"/>
    <x v="691"/>
    <x v="1"/>
    <x v="22"/>
    <x v="0"/>
    <x v="0"/>
    <x v="2200"/>
    <x v="113"/>
    <x v="108"/>
    <x v="216"/>
    <x v="34"/>
    <x v="21"/>
    <x v="16"/>
    <x v="418"/>
    <x v="0"/>
    <x v="30"/>
    <x v="21"/>
    <x v="157"/>
    <x v="14"/>
  </r>
  <r>
    <x v="1579"/>
    <x v="53"/>
    <x v="1"/>
    <x v="0"/>
    <x v="630"/>
    <x v="690"/>
    <x v="2"/>
    <x v="22"/>
    <x v="0"/>
    <x v="0"/>
    <x v="1995"/>
    <x v="105"/>
    <x v="95"/>
    <x v="224"/>
    <x v="34"/>
    <x v="21"/>
    <x v="37"/>
    <x v="875"/>
    <x v="0"/>
    <x v="30"/>
    <x v="16"/>
    <x v="272"/>
    <x v="14"/>
  </r>
  <r>
    <x v="4019"/>
    <x v="53"/>
    <x v="1"/>
    <x v="0"/>
    <x v="653"/>
    <x v="16"/>
    <x v="4"/>
    <x v="22"/>
    <x v="0"/>
    <x v="0"/>
    <x v="3832"/>
    <x v="111"/>
    <x v="108"/>
    <x v="272"/>
    <x v="34"/>
    <x v="21"/>
    <x v="4"/>
    <x v="185"/>
    <x v="0"/>
    <x v="30"/>
    <x v="24"/>
    <x v="86"/>
    <x v="14"/>
  </r>
  <r>
    <x v="4110"/>
    <x v="53"/>
    <x v="1"/>
    <x v="0"/>
    <x v="653"/>
    <x v="16"/>
    <x v="5"/>
    <x v="4"/>
    <x v="0"/>
    <x v="0"/>
    <x v="4112"/>
    <x v="125"/>
    <x v="124"/>
    <x v="272"/>
    <x v="34"/>
    <x v="21"/>
    <x v="6"/>
    <x v="239"/>
    <x v="0"/>
    <x v="30"/>
    <x v="24"/>
    <x v="105"/>
    <x v="14"/>
  </r>
  <r>
    <x v="3902"/>
    <x v="53"/>
    <x v="1"/>
    <x v="0"/>
    <x v="653"/>
    <x v="16"/>
    <x v="1"/>
    <x v="22"/>
    <x v="0"/>
    <x v="0"/>
    <x v="4007"/>
    <x v="389"/>
    <x v="390"/>
    <x v="272"/>
    <x v="34"/>
    <x v="21"/>
    <x v="16"/>
    <x v="457"/>
    <x v="0"/>
    <x v="30"/>
    <x v="24"/>
    <x v="172"/>
    <x v="14"/>
  </r>
  <r>
    <x v="3903"/>
    <x v="53"/>
    <x v="1"/>
    <x v="0"/>
    <x v="654"/>
    <x v="689"/>
    <x v="1"/>
    <x v="22"/>
    <x v="0"/>
    <x v="0"/>
    <x v="4008"/>
    <x v="417"/>
    <x v="412"/>
    <x v="162"/>
    <x v="34"/>
    <x v="21"/>
    <x v="16"/>
    <x v="350"/>
    <x v="0"/>
    <x v="30"/>
    <x v="16"/>
    <x v="134"/>
    <x v="14"/>
  </r>
  <r>
    <x v="1488"/>
    <x v="54"/>
    <x v="1"/>
    <x v="2"/>
    <x v="24"/>
    <x v="26"/>
    <x v="1"/>
    <x v="22"/>
    <x v="0"/>
    <x v="0"/>
    <x v="2205"/>
    <x v="317"/>
    <x v="354"/>
    <x v="628"/>
    <x v="34"/>
    <x v="21"/>
    <x v="16"/>
    <x v="797"/>
    <x v="0"/>
    <x v="30"/>
    <x v="55"/>
    <x v="275"/>
    <x v="14"/>
  </r>
  <r>
    <x v="3569"/>
    <x v="54"/>
    <x v="1"/>
    <x v="2"/>
    <x v="24"/>
    <x v="26"/>
    <x v="2"/>
    <x v="22"/>
    <x v="0"/>
    <x v="0"/>
    <x v="2067"/>
    <x v="352"/>
    <x v="388"/>
    <x v="628"/>
    <x v="34"/>
    <x v="21"/>
    <x v="37"/>
    <x v="1296"/>
    <x v="0"/>
    <x v="30"/>
    <x v="55"/>
    <x v="392"/>
    <x v="14"/>
  </r>
  <r>
    <x v="1486"/>
    <x v="54"/>
    <x v="1"/>
    <x v="2"/>
    <x v="24"/>
    <x v="26"/>
    <x v="0"/>
    <x v="22"/>
    <x v="0"/>
    <x v="0"/>
    <x v="2068"/>
    <x v="580"/>
    <x v="617"/>
    <x v="628"/>
    <x v="34"/>
    <x v="21"/>
    <x v="39"/>
    <x v="1332"/>
    <x v="0"/>
    <x v="30"/>
    <x v="55"/>
    <x v="406"/>
    <x v="14"/>
  </r>
  <r>
    <x v="3530"/>
    <x v="54"/>
    <x v="1"/>
    <x v="1"/>
    <x v="125"/>
    <x v="426"/>
    <x v="0"/>
    <x v="22"/>
    <x v="0"/>
    <x v="0"/>
    <x v="2065"/>
    <x v="52"/>
    <x v="81"/>
    <x v="592"/>
    <x v="34"/>
    <x v="21"/>
    <x v="39"/>
    <x v="1319"/>
    <x v="0"/>
    <x v="30"/>
    <x v="52"/>
    <x v="401"/>
    <x v="14"/>
  </r>
  <r>
    <x v="1487"/>
    <x v="54"/>
    <x v="1"/>
    <x v="1"/>
    <x v="125"/>
    <x v="426"/>
    <x v="1"/>
    <x v="22"/>
    <x v="0"/>
    <x v="0"/>
    <x v="2204"/>
    <x v="391"/>
    <x v="418"/>
    <x v="592"/>
    <x v="34"/>
    <x v="21"/>
    <x v="16"/>
    <x v="759"/>
    <x v="0"/>
    <x v="30"/>
    <x v="52"/>
    <x v="265"/>
    <x v="14"/>
  </r>
  <r>
    <x v="3532"/>
    <x v="54"/>
    <x v="1"/>
    <x v="1"/>
    <x v="125"/>
    <x v="426"/>
    <x v="2"/>
    <x v="22"/>
    <x v="0"/>
    <x v="0"/>
    <x v="2066"/>
    <x v="409"/>
    <x v="436"/>
    <x v="592"/>
    <x v="34"/>
    <x v="21"/>
    <x v="37"/>
    <x v="1269"/>
    <x v="0"/>
    <x v="30"/>
    <x v="52"/>
    <x v="385"/>
    <x v="14"/>
  </r>
  <r>
    <x v="4015"/>
    <x v="54"/>
    <x v="1"/>
    <x v="2"/>
    <x v="660"/>
    <x v="682"/>
    <x v="5"/>
    <x v="19"/>
    <x v="0"/>
    <x v="0"/>
    <x v="4081"/>
    <x v="411"/>
    <x v="426"/>
    <x v="517"/>
    <x v="34"/>
    <x v="21"/>
    <x v="32"/>
    <x v="1079"/>
    <x v="0"/>
    <x v="30"/>
    <x v="42"/>
    <x v="341"/>
    <x v="14"/>
  </r>
  <r>
    <x v="1492"/>
    <x v="55"/>
    <x v="1"/>
    <x v="1"/>
    <x v="21"/>
    <x v="22"/>
    <x v="0"/>
    <x v="12"/>
    <x v="0"/>
    <x v="0"/>
    <x v="2023"/>
    <x v="210"/>
    <x v="210"/>
    <x v="300"/>
    <x v="34"/>
    <x v="21"/>
    <x v="29"/>
    <x v="792"/>
    <x v="0"/>
    <x v="30"/>
    <x v="24"/>
    <x v="262"/>
    <x v="14"/>
  </r>
  <r>
    <x v="1489"/>
    <x v="55"/>
    <x v="1"/>
    <x v="1"/>
    <x v="21"/>
    <x v="22"/>
    <x v="0"/>
    <x v="22"/>
    <x v="0"/>
    <x v="0"/>
    <x v="1621"/>
    <x v="343"/>
    <x v="347"/>
    <x v="300"/>
    <x v="34"/>
    <x v="21"/>
    <x v="39"/>
    <x v="1100"/>
    <x v="0"/>
    <x v="30"/>
    <x v="24"/>
    <x v="340"/>
    <x v="14"/>
  </r>
  <r>
    <x v="1493"/>
    <x v="55"/>
    <x v="1"/>
    <x v="2"/>
    <x v="70"/>
    <x v="199"/>
    <x v="1"/>
    <x v="22"/>
    <x v="0"/>
    <x v="0"/>
    <x v="2198"/>
    <x v="94"/>
    <x v="92"/>
    <x v="225"/>
    <x v="34"/>
    <x v="21"/>
    <x v="16"/>
    <x v="428"/>
    <x v="0"/>
    <x v="30"/>
    <x v="24"/>
    <x v="172"/>
    <x v="14"/>
  </r>
  <r>
    <x v="1490"/>
    <x v="55"/>
    <x v="1"/>
    <x v="2"/>
    <x v="70"/>
    <x v="199"/>
    <x v="0"/>
    <x v="12"/>
    <x v="0"/>
    <x v="0"/>
    <x v="1639"/>
    <x v="231"/>
    <x v="234"/>
    <x v="225"/>
    <x v="34"/>
    <x v="21"/>
    <x v="29"/>
    <x v="714"/>
    <x v="0"/>
    <x v="30"/>
    <x v="24"/>
    <x v="262"/>
    <x v="14"/>
  </r>
  <r>
    <x v="2044"/>
    <x v="55"/>
    <x v="1"/>
    <x v="2"/>
    <x v="70"/>
    <x v="199"/>
    <x v="0"/>
    <x v="22"/>
    <x v="0"/>
    <x v="0"/>
    <x v="1983"/>
    <x v="368"/>
    <x v="369"/>
    <x v="225"/>
    <x v="34"/>
    <x v="21"/>
    <x v="39"/>
    <x v="1003"/>
    <x v="0"/>
    <x v="30"/>
    <x v="26"/>
    <x v="348"/>
    <x v="14"/>
  </r>
  <r>
    <x v="1491"/>
    <x v="55"/>
    <x v="1"/>
    <x v="2"/>
    <x v="590"/>
    <x v="198"/>
    <x v="2"/>
    <x v="22"/>
    <x v="0"/>
    <x v="0"/>
    <x v="1750"/>
    <x v="62"/>
    <x v="72"/>
    <x v="510"/>
    <x v="34"/>
    <x v="21"/>
    <x v="37"/>
    <x v="1196"/>
    <x v="0"/>
    <x v="30"/>
    <x v="36"/>
    <x v="357"/>
    <x v="14"/>
  </r>
  <r>
    <x v="1494"/>
    <x v="55"/>
    <x v="1"/>
    <x v="1"/>
    <x v="692"/>
    <x v="22"/>
    <x v="0"/>
    <x v="22"/>
    <x v="0"/>
    <x v="1"/>
    <x v="2328"/>
    <x v="573"/>
    <x v="572"/>
    <x v="300"/>
    <x v="34"/>
    <x v="11"/>
    <x v="39"/>
    <x v="1100"/>
    <x v="0"/>
    <x v="23"/>
    <x v="24"/>
    <x v="340"/>
    <x v="14"/>
  </r>
  <r>
    <x v="3905"/>
    <x v="56"/>
    <x v="1"/>
    <x v="0"/>
    <x v="20"/>
    <x v="21"/>
    <x v="1"/>
    <x v="22"/>
    <x v="0"/>
    <x v="0"/>
    <x v="2196"/>
    <x v="347"/>
    <x v="372"/>
    <x v="563"/>
    <x v="34"/>
    <x v="21"/>
    <x v="16"/>
    <x v="730"/>
    <x v="0"/>
    <x v="30"/>
    <x v="49"/>
    <x v="249"/>
    <x v="14"/>
  </r>
  <r>
    <x v="1675"/>
    <x v="56"/>
    <x v="1"/>
    <x v="0"/>
    <x v="20"/>
    <x v="21"/>
    <x v="2"/>
    <x v="22"/>
    <x v="0"/>
    <x v="0"/>
    <x v="1986"/>
    <x v="554"/>
    <x v="577"/>
    <x v="563"/>
    <x v="34"/>
    <x v="21"/>
    <x v="37"/>
    <x v="1247"/>
    <x v="0"/>
    <x v="30"/>
    <x v="49"/>
    <x v="377"/>
    <x v="14"/>
  </r>
  <r>
    <x v="1678"/>
    <x v="56"/>
    <x v="1"/>
    <x v="0"/>
    <x v="20"/>
    <x v="21"/>
    <x v="1"/>
    <x v="22"/>
    <x v="0"/>
    <x v="0"/>
    <x v="2176"/>
    <x v="563"/>
    <x v="585"/>
    <x v="563"/>
    <x v="34"/>
    <x v="21"/>
    <x v="16"/>
    <x v="730"/>
    <x v="0"/>
    <x v="30"/>
    <x v="49"/>
    <x v="249"/>
    <x v="14"/>
  </r>
  <r>
    <x v="1681"/>
    <x v="56"/>
    <x v="1"/>
    <x v="0"/>
    <x v="22"/>
    <x v="23"/>
    <x v="1"/>
    <x v="22"/>
    <x v="0"/>
    <x v="0"/>
    <x v="2188"/>
    <x v="317"/>
    <x v="347"/>
    <x v="613"/>
    <x v="34"/>
    <x v="21"/>
    <x v="16"/>
    <x v="776"/>
    <x v="0"/>
    <x v="30"/>
    <x v="51"/>
    <x v="259"/>
    <x v="14"/>
  </r>
  <r>
    <x v="1674"/>
    <x v="56"/>
    <x v="1"/>
    <x v="0"/>
    <x v="22"/>
    <x v="23"/>
    <x v="0"/>
    <x v="22"/>
    <x v="0"/>
    <x v="0"/>
    <x v="1981"/>
    <x v="580"/>
    <x v="609"/>
    <x v="613"/>
    <x v="34"/>
    <x v="21"/>
    <x v="39"/>
    <x v="1328"/>
    <x v="0"/>
    <x v="30"/>
    <x v="51"/>
    <x v="399"/>
    <x v="14"/>
  </r>
  <r>
    <x v="3977"/>
    <x v="56"/>
    <x v="1"/>
    <x v="0"/>
    <x v="23"/>
    <x v="24"/>
    <x v="2"/>
    <x v="22"/>
    <x v="0"/>
    <x v="0"/>
    <x v="1962"/>
    <x v="356"/>
    <x v="376"/>
    <x v="571"/>
    <x v="34"/>
    <x v="21"/>
    <x v="37"/>
    <x v="1255"/>
    <x v="0"/>
    <x v="30"/>
    <x v="44"/>
    <x v="372"/>
    <x v="14"/>
  </r>
  <r>
    <x v="1677"/>
    <x v="56"/>
    <x v="1"/>
    <x v="0"/>
    <x v="25"/>
    <x v="27"/>
    <x v="0"/>
    <x v="22"/>
    <x v="0"/>
    <x v="0"/>
    <x v="1997"/>
    <x v="205"/>
    <x v="245"/>
    <x v="664"/>
    <x v="34"/>
    <x v="21"/>
    <x v="39"/>
    <x v="1368"/>
    <x v="0"/>
    <x v="30"/>
    <x v="59"/>
    <x v="412"/>
    <x v="14"/>
  </r>
  <r>
    <x v="1684"/>
    <x v="56"/>
    <x v="1"/>
    <x v="0"/>
    <x v="36"/>
    <x v="38"/>
    <x v="2"/>
    <x v="22"/>
    <x v="0"/>
    <x v="0"/>
    <x v="1972"/>
    <x v="395"/>
    <x v="448"/>
    <x v="679"/>
    <x v="34"/>
    <x v="21"/>
    <x v="37"/>
    <x v="1342"/>
    <x v="0"/>
    <x v="30"/>
    <x v="65"/>
    <x v="408"/>
    <x v="14"/>
  </r>
  <r>
    <x v="1671"/>
    <x v="56"/>
    <x v="1"/>
    <x v="0"/>
    <x v="73"/>
    <x v="206"/>
    <x v="0"/>
    <x v="22"/>
    <x v="0"/>
    <x v="0"/>
    <x v="1640"/>
    <x v="620"/>
    <x v="635"/>
    <x v="474"/>
    <x v="34"/>
    <x v="21"/>
    <x v="39"/>
    <x v="1248"/>
    <x v="0"/>
    <x v="30"/>
    <x v="35"/>
    <x v="369"/>
    <x v="14"/>
  </r>
  <r>
    <x v="1680"/>
    <x v="56"/>
    <x v="1"/>
    <x v="0"/>
    <x v="74"/>
    <x v="207"/>
    <x v="1"/>
    <x v="22"/>
    <x v="0"/>
    <x v="0"/>
    <x v="2178"/>
    <x v="61"/>
    <x v="81"/>
    <x v="577"/>
    <x v="34"/>
    <x v="21"/>
    <x v="16"/>
    <x v="748"/>
    <x v="0"/>
    <x v="30"/>
    <x v="46"/>
    <x v="241"/>
    <x v="14"/>
  </r>
  <r>
    <x v="1685"/>
    <x v="56"/>
    <x v="1"/>
    <x v="0"/>
    <x v="74"/>
    <x v="207"/>
    <x v="2"/>
    <x v="22"/>
    <x v="0"/>
    <x v="0"/>
    <x v="1973"/>
    <x v="465"/>
    <x v="485"/>
    <x v="577"/>
    <x v="34"/>
    <x v="21"/>
    <x v="37"/>
    <x v="1262"/>
    <x v="0"/>
    <x v="30"/>
    <x v="46"/>
    <x v="373"/>
    <x v="14"/>
  </r>
  <r>
    <x v="1676"/>
    <x v="56"/>
    <x v="1"/>
    <x v="0"/>
    <x v="75"/>
    <x v="208"/>
    <x v="2"/>
    <x v="22"/>
    <x v="0"/>
    <x v="0"/>
    <x v="1994"/>
    <x v="61"/>
    <x v="72"/>
    <x v="537"/>
    <x v="34"/>
    <x v="21"/>
    <x v="37"/>
    <x v="1219"/>
    <x v="0"/>
    <x v="30"/>
    <x v="38"/>
    <x v="362"/>
    <x v="14"/>
  </r>
  <r>
    <x v="1682"/>
    <x v="56"/>
    <x v="1"/>
    <x v="0"/>
    <x v="76"/>
    <x v="209"/>
    <x v="1"/>
    <x v="22"/>
    <x v="0"/>
    <x v="0"/>
    <x v="2189"/>
    <x v="367"/>
    <x v="392"/>
    <x v="598"/>
    <x v="34"/>
    <x v="21"/>
    <x v="16"/>
    <x v="764"/>
    <x v="0"/>
    <x v="30"/>
    <x v="50"/>
    <x v="255"/>
    <x v="14"/>
  </r>
  <r>
    <x v="3442"/>
    <x v="56"/>
    <x v="1"/>
    <x v="0"/>
    <x v="79"/>
    <x v="217"/>
    <x v="0"/>
    <x v="22"/>
    <x v="0"/>
    <x v="0"/>
    <x v="1641"/>
    <x v="35"/>
    <x v="42"/>
    <x v="393"/>
    <x v="34"/>
    <x v="21"/>
    <x v="39"/>
    <x v="1186"/>
    <x v="0"/>
    <x v="30"/>
    <x v="30"/>
    <x v="361"/>
    <x v="14"/>
  </r>
  <r>
    <x v="1683"/>
    <x v="56"/>
    <x v="1"/>
    <x v="0"/>
    <x v="80"/>
    <x v="218"/>
    <x v="0"/>
    <x v="22"/>
    <x v="0"/>
    <x v="0"/>
    <x v="2235"/>
    <x v="33"/>
    <x v="42"/>
    <x v="471"/>
    <x v="34"/>
    <x v="21"/>
    <x v="39"/>
    <x v="1244"/>
    <x v="0"/>
    <x v="30"/>
    <x v="35"/>
    <x v="369"/>
    <x v="14"/>
  </r>
  <r>
    <x v="1672"/>
    <x v="56"/>
    <x v="1"/>
    <x v="0"/>
    <x v="98"/>
    <x v="321"/>
    <x v="0"/>
    <x v="22"/>
    <x v="0"/>
    <x v="0"/>
    <x v="1656"/>
    <x v="264"/>
    <x v="278"/>
    <x v="546"/>
    <x v="34"/>
    <x v="21"/>
    <x v="39"/>
    <x v="1298"/>
    <x v="0"/>
    <x v="30"/>
    <x v="38"/>
    <x v="376"/>
    <x v="14"/>
  </r>
  <r>
    <x v="3978"/>
    <x v="56"/>
    <x v="1"/>
    <x v="0"/>
    <x v="99"/>
    <x v="322"/>
    <x v="2"/>
    <x v="22"/>
    <x v="0"/>
    <x v="0"/>
    <x v="1657"/>
    <x v="397"/>
    <x v="436"/>
    <x v="655"/>
    <x v="34"/>
    <x v="21"/>
    <x v="37"/>
    <x v="1323"/>
    <x v="0"/>
    <x v="30"/>
    <x v="58"/>
    <x v="398"/>
    <x v="14"/>
  </r>
  <r>
    <x v="1673"/>
    <x v="56"/>
    <x v="1"/>
    <x v="0"/>
    <x v="146"/>
    <x v="650"/>
    <x v="2"/>
    <x v="22"/>
    <x v="0"/>
    <x v="0"/>
    <x v="1685"/>
    <x v="592"/>
    <x v="603"/>
    <x v="388"/>
    <x v="34"/>
    <x v="21"/>
    <x v="37"/>
    <x v="1082"/>
    <x v="0"/>
    <x v="30"/>
    <x v="30"/>
    <x v="337"/>
    <x v="14"/>
  </r>
  <r>
    <x v="1679"/>
    <x v="56"/>
    <x v="1"/>
    <x v="0"/>
    <x v="146"/>
    <x v="650"/>
    <x v="1"/>
    <x v="22"/>
    <x v="0"/>
    <x v="0"/>
    <x v="2177"/>
    <x v="599"/>
    <x v="609"/>
    <x v="388"/>
    <x v="34"/>
    <x v="21"/>
    <x v="16"/>
    <x v="559"/>
    <x v="0"/>
    <x v="30"/>
    <x v="30"/>
    <x v="197"/>
    <x v="14"/>
  </r>
  <r>
    <x v="3907"/>
    <x v="56"/>
    <x v="1"/>
    <x v="0"/>
    <x v="147"/>
    <x v="651"/>
    <x v="1"/>
    <x v="22"/>
    <x v="0"/>
    <x v="0"/>
    <x v="2197"/>
    <x v="394"/>
    <x v="410"/>
    <x v="541"/>
    <x v="34"/>
    <x v="21"/>
    <x v="16"/>
    <x v="685"/>
    <x v="0"/>
    <x v="30"/>
    <x v="42"/>
    <x v="232"/>
    <x v="14"/>
  </r>
  <r>
    <x v="3443"/>
    <x v="56"/>
    <x v="1"/>
    <x v="0"/>
    <x v="148"/>
    <x v="652"/>
    <x v="0"/>
    <x v="22"/>
    <x v="0"/>
    <x v="0"/>
    <x v="1686"/>
    <x v="61"/>
    <x v="81"/>
    <x v="552"/>
    <x v="34"/>
    <x v="21"/>
    <x v="39"/>
    <x v="1304"/>
    <x v="0"/>
    <x v="30"/>
    <x v="46"/>
    <x v="390"/>
    <x v="14"/>
  </r>
  <r>
    <x v="1960"/>
    <x v="56"/>
    <x v="1"/>
    <x v="0"/>
    <x v="546"/>
    <x v="18"/>
    <x v="0"/>
    <x v="21"/>
    <x v="0"/>
    <x v="0"/>
    <x v="1913"/>
    <x v="573"/>
    <x v="580"/>
    <x v="442"/>
    <x v="34"/>
    <x v="21"/>
    <x v="15"/>
    <x v="549"/>
    <x v="0"/>
    <x v="30"/>
    <x v="33"/>
    <x v="189"/>
    <x v="14"/>
  </r>
  <r>
    <x v="3255"/>
    <x v="56"/>
    <x v="1"/>
    <x v="0"/>
    <x v="548"/>
    <x v="219"/>
    <x v="0"/>
    <x v="21"/>
    <x v="0"/>
    <x v="0"/>
    <x v="3642"/>
    <x v="361"/>
    <x v="352"/>
    <x v="136"/>
    <x v="34"/>
    <x v="21"/>
    <x v="15"/>
    <x v="257"/>
    <x v="0"/>
    <x v="30"/>
    <x v="11"/>
    <x v="97"/>
    <x v="14"/>
  </r>
  <r>
    <x v="1961"/>
    <x v="56"/>
    <x v="1"/>
    <x v="0"/>
    <x v="551"/>
    <x v="696"/>
    <x v="0"/>
    <x v="21"/>
    <x v="0"/>
    <x v="0"/>
    <x v="1914"/>
    <x v="595"/>
    <x v="589"/>
    <x v="135"/>
    <x v="34"/>
    <x v="21"/>
    <x v="15"/>
    <x v="255"/>
    <x v="0"/>
    <x v="30"/>
    <x v="7"/>
    <x v="74"/>
    <x v="14"/>
  </r>
  <r>
    <x v="3256"/>
    <x v="56"/>
    <x v="1"/>
    <x v="0"/>
    <x v="552"/>
    <x v="697"/>
    <x v="0"/>
    <x v="21"/>
    <x v="0"/>
    <x v="0"/>
    <x v="3643"/>
    <x v="371"/>
    <x v="374"/>
    <x v="358"/>
    <x v="34"/>
    <x v="21"/>
    <x v="15"/>
    <x v="482"/>
    <x v="0"/>
    <x v="30"/>
    <x v="26"/>
    <x v="162"/>
    <x v="14"/>
  </r>
  <r>
    <x v="1496"/>
    <x v="57"/>
    <x v="1"/>
    <x v="2"/>
    <x v="31"/>
    <x v="35"/>
    <x v="0"/>
    <x v="22"/>
    <x v="0"/>
    <x v="0"/>
    <x v="2085"/>
    <x v="174"/>
    <x v="218"/>
    <x v="693"/>
    <x v="34"/>
    <x v="21"/>
    <x v="39"/>
    <x v="1380"/>
    <x v="0"/>
    <x v="30"/>
    <x v="61"/>
    <x v="414"/>
    <x v="14"/>
  </r>
  <r>
    <x v="1499"/>
    <x v="57"/>
    <x v="1"/>
    <x v="2"/>
    <x v="31"/>
    <x v="35"/>
    <x v="1"/>
    <x v="22"/>
    <x v="0"/>
    <x v="0"/>
    <x v="2201"/>
    <x v="333"/>
    <x v="380"/>
    <x v="693"/>
    <x v="34"/>
    <x v="21"/>
    <x v="16"/>
    <x v="969"/>
    <x v="0"/>
    <x v="30"/>
    <x v="61"/>
    <x v="299"/>
    <x v="14"/>
  </r>
  <r>
    <x v="3533"/>
    <x v="57"/>
    <x v="1"/>
    <x v="2"/>
    <x v="31"/>
    <x v="35"/>
    <x v="2"/>
    <x v="22"/>
    <x v="0"/>
    <x v="0"/>
    <x v="2087"/>
    <x v="347"/>
    <x v="396"/>
    <x v="693"/>
    <x v="34"/>
    <x v="21"/>
    <x v="37"/>
    <x v="1358"/>
    <x v="0"/>
    <x v="30"/>
    <x v="61"/>
    <x v="403"/>
    <x v="14"/>
  </r>
  <r>
    <x v="1498"/>
    <x v="57"/>
    <x v="1"/>
    <x v="2"/>
    <x v="31"/>
    <x v="35"/>
    <x v="0"/>
    <x v="22"/>
    <x v="0"/>
    <x v="0"/>
    <x v="2090"/>
    <x v="573"/>
    <x v="617"/>
    <x v="693"/>
    <x v="34"/>
    <x v="21"/>
    <x v="39"/>
    <x v="1380"/>
    <x v="0"/>
    <x v="30"/>
    <x v="61"/>
    <x v="414"/>
    <x v="14"/>
  </r>
  <r>
    <x v="1495"/>
    <x v="57"/>
    <x v="1"/>
    <x v="1"/>
    <x v="60"/>
    <x v="163"/>
    <x v="0"/>
    <x v="22"/>
    <x v="0"/>
    <x v="0"/>
    <x v="2084"/>
    <x v="46"/>
    <x v="81"/>
    <x v="683"/>
    <x v="34"/>
    <x v="21"/>
    <x v="39"/>
    <x v="1376"/>
    <x v="0"/>
    <x v="30"/>
    <x v="56"/>
    <x v="407"/>
    <x v="14"/>
  </r>
  <r>
    <x v="1497"/>
    <x v="57"/>
    <x v="1"/>
    <x v="1"/>
    <x v="61"/>
    <x v="164"/>
    <x v="0"/>
    <x v="22"/>
    <x v="0"/>
    <x v="0"/>
    <x v="2086"/>
    <x v="237"/>
    <x v="277"/>
    <x v="688"/>
    <x v="34"/>
    <x v="21"/>
    <x v="39"/>
    <x v="1379"/>
    <x v="0"/>
    <x v="30"/>
    <x v="58"/>
    <x v="410"/>
    <x v="14"/>
  </r>
  <r>
    <x v="1500"/>
    <x v="57"/>
    <x v="1"/>
    <x v="1"/>
    <x v="61"/>
    <x v="164"/>
    <x v="1"/>
    <x v="22"/>
    <x v="0"/>
    <x v="0"/>
    <x v="2202"/>
    <x v="402"/>
    <x v="440"/>
    <x v="688"/>
    <x v="34"/>
    <x v="21"/>
    <x v="16"/>
    <x v="957"/>
    <x v="0"/>
    <x v="30"/>
    <x v="58"/>
    <x v="288"/>
    <x v="14"/>
  </r>
  <r>
    <x v="3570"/>
    <x v="57"/>
    <x v="1"/>
    <x v="1"/>
    <x v="61"/>
    <x v="164"/>
    <x v="2"/>
    <x v="22"/>
    <x v="0"/>
    <x v="0"/>
    <x v="2089"/>
    <x v="416"/>
    <x v="454"/>
    <x v="688"/>
    <x v="34"/>
    <x v="21"/>
    <x v="37"/>
    <x v="1354"/>
    <x v="0"/>
    <x v="30"/>
    <x v="58"/>
    <x v="398"/>
    <x v="14"/>
  </r>
  <r>
    <x v="3641"/>
    <x v="57"/>
    <x v="1"/>
    <x v="2"/>
    <x v="647"/>
    <x v="12"/>
    <x v="5"/>
    <x v="19"/>
    <x v="0"/>
    <x v="0"/>
    <x v="3887"/>
    <x v="399"/>
    <x v="420"/>
    <x v="658"/>
    <x v="34"/>
    <x v="21"/>
    <x v="32"/>
    <x v="1264"/>
    <x v="0"/>
    <x v="30"/>
    <x v="48"/>
    <x v="356"/>
    <x v="14"/>
  </r>
  <r>
    <x v="2944"/>
    <x v="58"/>
    <x v="1"/>
    <x v="1"/>
    <x v="19"/>
    <x v="20"/>
    <x v="5"/>
    <x v="4"/>
    <x v="0"/>
    <x v="0"/>
    <x v="1958"/>
    <x v="395"/>
    <x v="410"/>
    <x v="502"/>
    <x v="34"/>
    <x v="21"/>
    <x v="6"/>
    <x v="436"/>
    <x v="0"/>
    <x v="30"/>
    <x v="41"/>
    <x v="158"/>
    <x v="14"/>
  </r>
  <r>
    <x v="2945"/>
    <x v="58"/>
    <x v="1"/>
    <x v="1"/>
    <x v="19"/>
    <x v="20"/>
    <x v="4"/>
    <x v="22"/>
    <x v="0"/>
    <x v="0"/>
    <x v="3328"/>
    <x v="395"/>
    <x v="410"/>
    <x v="502"/>
    <x v="34"/>
    <x v="21"/>
    <x v="4"/>
    <x v="333"/>
    <x v="0"/>
    <x v="30"/>
    <x v="41"/>
    <x v="131"/>
    <x v="14"/>
  </r>
  <r>
    <x v="1604"/>
    <x v="58"/>
    <x v="1"/>
    <x v="1"/>
    <x v="26"/>
    <x v="28"/>
    <x v="2"/>
    <x v="22"/>
    <x v="0"/>
    <x v="0"/>
    <x v="1951"/>
    <x v="352"/>
    <x v="384"/>
    <x v="605"/>
    <x v="34"/>
    <x v="21"/>
    <x v="37"/>
    <x v="1275"/>
    <x v="0"/>
    <x v="30"/>
    <x v="53"/>
    <x v="387"/>
    <x v="14"/>
  </r>
  <r>
    <x v="1612"/>
    <x v="58"/>
    <x v="1"/>
    <x v="1"/>
    <x v="28"/>
    <x v="30"/>
    <x v="0"/>
    <x v="22"/>
    <x v="0"/>
    <x v="0"/>
    <x v="1984"/>
    <x v="538"/>
    <x v="580"/>
    <x v="642"/>
    <x v="34"/>
    <x v="21"/>
    <x v="39"/>
    <x v="1349"/>
    <x v="0"/>
    <x v="30"/>
    <x v="61"/>
    <x v="414"/>
    <x v="14"/>
  </r>
  <r>
    <x v="1606"/>
    <x v="58"/>
    <x v="1"/>
    <x v="1"/>
    <x v="37"/>
    <x v="39"/>
    <x v="0"/>
    <x v="22"/>
    <x v="0"/>
    <x v="0"/>
    <x v="1965"/>
    <x v="238"/>
    <x v="249"/>
    <x v="455"/>
    <x v="34"/>
    <x v="21"/>
    <x v="39"/>
    <x v="1236"/>
    <x v="0"/>
    <x v="30"/>
    <x v="35"/>
    <x v="369"/>
    <x v="14"/>
  </r>
  <r>
    <x v="1617"/>
    <x v="58"/>
    <x v="1"/>
    <x v="1"/>
    <x v="37"/>
    <x v="39"/>
    <x v="1"/>
    <x v="22"/>
    <x v="0"/>
    <x v="0"/>
    <x v="2199"/>
    <x v="303"/>
    <x v="315"/>
    <x v="455"/>
    <x v="34"/>
    <x v="21"/>
    <x v="16"/>
    <x v="616"/>
    <x v="0"/>
    <x v="30"/>
    <x v="35"/>
    <x v="209"/>
    <x v="14"/>
  </r>
  <r>
    <x v="1609"/>
    <x v="58"/>
    <x v="1"/>
    <x v="1"/>
    <x v="37"/>
    <x v="39"/>
    <x v="0"/>
    <x v="22"/>
    <x v="0"/>
    <x v="0"/>
    <x v="1970"/>
    <x v="589"/>
    <x v="604"/>
    <x v="455"/>
    <x v="34"/>
    <x v="21"/>
    <x v="39"/>
    <x v="1236"/>
    <x v="0"/>
    <x v="30"/>
    <x v="35"/>
    <x v="369"/>
    <x v="14"/>
  </r>
  <r>
    <x v="1602"/>
    <x v="58"/>
    <x v="1"/>
    <x v="1"/>
    <x v="38"/>
    <x v="40"/>
    <x v="0"/>
    <x v="21"/>
    <x v="0"/>
    <x v="0"/>
    <x v="1885"/>
    <x v="268"/>
    <x v="293"/>
    <x v="574"/>
    <x v="34"/>
    <x v="21"/>
    <x v="15"/>
    <x v="681"/>
    <x v="0"/>
    <x v="30"/>
    <x v="50"/>
    <x v="236"/>
    <x v="14"/>
  </r>
  <r>
    <x v="1615"/>
    <x v="58"/>
    <x v="1"/>
    <x v="1"/>
    <x v="38"/>
    <x v="40"/>
    <x v="1"/>
    <x v="22"/>
    <x v="0"/>
    <x v="0"/>
    <x v="2183"/>
    <x v="340"/>
    <x v="366"/>
    <x v="574"/>
    <x v="34"/>
    <x v="21"/>
    <x v="16"/>
    <x v="745"/>
    <x v="0"/>
    <x v="30"/>
    <x v="50"/>
    <x v="255"/>
    <x v="14"/>
  </r>
  <r>
    <x v="1957"/>
    <x v="58"/>
    <x v="1"/>
    <x v="1"/>
    <x v="38"/>
    <x v="40"/>
    <x v="0"/>
    <x v="21"/>
    <x v="0"/>
    <x v="0"/>
    <x v="1891"/>
    <x v="576"/>
    <x v="600"/>
    <x v="574"/>
    <x v="34"/>
    <x v="21"/>
    <x v="15"/>
    <x v="681"/>
    <x v="0"/>
    <x v="30"/>
    <x v="50"/>
    <x v="236"/>
    <x v="14"/>
  </r>
  <r>
    <x v="1614"/>
    <x v="58"/>
    <x v="1"/>
    <x v="1"/>
    <x v="41"/>
    <x v="46"/>
    <x v="2"/>
    <x v="22"/>
    <x v="0"/>
    <x v="0"/>
    <x v="1987"/>
    <x v="69"/>
    <x v="72"/>
    <x v="356"/>
    <x v="34"/>
    <x v="21"/>
    <x v="37"/>
    <x v="1061"/>
    <x v="0"/>
    <x v="30"/>
    <x v="30"/>
    <x v="337"/>
    <x v="14"/>
  </r>
  <r>
    <x v="3529"/>
    <x v="58"/>
    <x v="1"/>
    <x v="1"/>
    <x v="41"/>
    <x v="46"/>
    <x v="0"/>
    <x v="22"/>
    <x v="0"/>
    <x v="0"/>
    <x v="2069"/>
    <x v="160"/>
    <x v="165"/>
    <x v="356"/>
    <x v="34"/>
    <x v="21"/>
    <x v="39"/>
    <x v="1158"/>
    <x v="0"/>
    <x v="30"/>
    <x v="30"/>
    <x v="361"/>
    <x v="14"/>
  </r>
  <r>
    <x v="1608"/>
    <x v="58"/>
    <x v="1"/>
    <x v="1"/>
    <x v="43"/>
    <x v="41"/>
    <x v="2"/>
    <x v="22"/>
    <x v="0"/>
    <x v="0"/>
    <x v="1969"/>
    <x v="344"/>
    <x v="346"/>
    <x v="325"/>
    <x v="34"/>
    <x v="21"/>
    <x v="37"/>
    <x v="1022"/>
    <x v="0"/>
    <x v="30"/>
    <x v="21"/>
    <x v="298"/>
    <x v="14"/>
  </r>
  <r>
    <x v="3441"/>
    <x v="58"/>
    <x v="1"/>
    <x v="1"/>
    <x v="43"/>
    <x v="41"/>
    <x v="5"/>
    <x v="19"/>
    <x v="0"/>
    <x v="0"/>
    <x v="3329"/>
    <x v="371"/>
    <x v="374"/>
    <x v="325"/>
    <x v="34"/>
    <x v="21"/>
    <x v="32"/>
    <x v="862"/>
    <x v="0"/>
    <x v="30"/>
    <x v="26"/>
    <x v="282"/>
    <x v="14"/>
  </r>
  <r>
    <x v="1611"/>
    <x v="58"/>
    <x v="1"/>
    <x v="1"/>
    <x v="43"/>
    <x v="41"/>
    <x v="0"/>
    <x v="22"/>
    <x v="0"/>
    <x v="0"/>
    <x v="1982"/>
    <x v="538"/>
    <x v="540"/>
    <x v="325"/>
    <x v="34"/>
    <x v="21"/>
    <x v="39"/>
    <x v="1129"/>
    <x v="0"/>
    <x v="30"/>
    <x v="26"/>
    <x v="348"/>
    <x v="14"/>
  </r>
  <r>
    <x v="3439"/>
    <x v="58"/>
    <x v="1"/>
    <x v="1"/>
    <x v="50"/>
    <x v="76"/>
    <x v="2"/>
    <x v="22"/>
    <x v="0"/>
    <x v="0"/>
    <x v="1956"/>
    <x v="319"/>
    <x v="322"/>
    <x v="308"/>
    <x v="34"/>
    <x v="21"/>
    <x v="37"/>
    <x v="989"/>
    <x v="0"/>
    <x v="30"/>
    <x v="21"/>
    <x v="298"/>
    <x v="14"/>
  </r>
  <r>
    <x v="3448"/>
    <x v="58"/>
    <x v="1"/>
    <x v="1"/>
    <x v="51"/>
    <x v="77"/>
    <x v="0"/>
    <x v="22"/>
    <x v="0"/>
    <x v="0"/>
    <x v="1949"/>
    <x v="28"/>
    <x v="39"/>
    <x v="492"/>
    <x v="34"/>
    <x v="21"/>
    <x v="39"/>
    <x v="1261"/>
    <x v="0"/>
    <x v="30"/>
    <x v="38"/>
    <x v="376"/>
    <x v="14"/>
  </r>
  <r>
    <x v="3901"/>
    <x v="58"/>
    <x v="1"/>
    <x v="2"/>
    <x v="62"/>
    <x v="179"/>
    <x v="1"/>
    <x v="22"/>
    <x v="0"/>
    <x v="0"/>
    <x v="4006"/>
    <x v="268"/>
    <x v="278"/>
    <x v="446"/>
    <x v="34"/>
    <x v="21"/>
    <x v="16"/>
    <x v="608"/>
    <x v="0"/>
    <x v="30"/>
    <x v="35"/>
    <x v="209"/>
    <x v="14"/>
  </r>
  <r>
    <x v="1607"/>
    <x v="58"/>
    <x v="1"/>
    <x v="2"/>
    <x v="62"/>
    <x v="179"/>
    <x v="2"/>
    <x v="22"/>
    <x v="0"/>
    <x v="0"/>
    <x v="1966"/>
    <x v="306"/>
    <x v="318"/>
    <x v="446"/>
    <x v="34"/>
    <x v="21"/>
    <x v="37"/>
    <x v="1134"/>
    <x v="0"/>
    <x v="30"/>
    <x v="35"/>
    <x v="352"/>
    <x v="14"/>
  </r>
  <r>
    <x v="3440"/>
    <x v="58"/>
    <x v="1"/>
    <x v="2"/>
    <x v="62"/>
    <x v="179"/>
    <x v="2"/>
    <x v="22"/>
    <x v="0"/>
    <x v="0"/>
    <x v="3251"/>
    <x v="340"/>
    <x v="352"/>
    <x v="446"/>
    <x v="34"/>
    <x v="21"/>
    <x v="37"/>
    <x v="1134"/>
    <x v="0"/>
    <x v="30"/>
    <x v="35"/>
    <x v="352"/>
    <x v="14"/>
  </r>
  <r>
    <x v="1616"/>
    <x v="58"/>
    <x v="1"/>
    <x v="2"/>
    <x v="63"/>
    <x v="180"/>
    <x v="1"/>
    <x v="22"/>
    <x v="0"/>
    <x v="0"/>
    <x v="2187"/>
    <x v="403"/>
    <x v="426"/>
    <x v="545"/>
    <x v="34"/>
    <x v="21"/>
    <x v="16"/>
    <x v="703"/>
    <x v="0"/>
    <x v="30"/>
    <x v="50"/>
    <x v="255"/>
    <x v="14"/>
  </r>
  <r>
    <x v="3455"/>
    <x v="58"/>
    <x v="1"/>
    <x v="2"/>
    <x v="64"/>
    <x v="181"/>
    <x v="2"/>
    <x v="22"/>
    <x v="0"/>
    <x v="0"/>
    <x v="1943"/>
    <x v="56"/>
    <x v="65"/>
    <x v="345"/>
    <x v="34"/>
    <x v="21"/>
    <x v="37"/>
    <x v="1045"/>
    <x v="0"/>
    <x v="30"/>
    <x v="35"/>
    <x v="352"/>
    <x v="14"/>
  </r>
  <r>
    <x v="3884"/>
    <x v="58"/>
    <x v="1"/>
    <x v="2"/>
    <x v="64"/>
    <x v="181"/>
    <x v="1"/>
    <x v="22"/>
    <x v="0"/>
    <x v="0"/>
    <x v="4001"/>
    <x v="61"/>
    <x v="70"/>
    <x v="345"/>
    <x v="34"/>
    <x v="21"/>
    <x v="16"/>
    <x v="524"/>
    <x v="0"/>
    <x v="30"/>
    <x v="35"/>
    <x v="209"/>
    <x v="14"/>
  </r>
  <r>
    <x v="2587"/>
    <x v="58"/>
    <x v="1"/>
    <x v="2"/>
    <x v="65"/>
    <x v="183"/>
    <x v="1"/>
    <x v="22"/>
    <x v="0"/>
    <x v="0"/>
    <x v="1957"/>
    <x v="352"/>
    <x v="362"/>
    <x v="423"/>
    <x v="34"/>
    <x v="21"/>
    <x v="16"/>
    <x v="593"/>
    <x v="0"/>
    <x v="30"/>
    <x v="35"/>
    <x v="209"/>
    <x v="14"/>
  </r>
  <r>
    <x v="1967"/>
    <x v="58"/>
    <x v="1"/>
    <x v="2"/>
    <x v="66"/>
    <x v="184"/>
    <x v="2"/>
    <x v="22"/>
    <x v="0"/>
    <x v="0"/>
    <x v="1959"/>
    <x v="403"/>
    <x v="396"/>
    <x v="197"/>
    <x v="34"/>
    <x v="21"/>
    <x v="37"/>
    <x v="844"/>
    <x v="0"/>
    <x v="30"/>
    <x v="14"/>
    <x v="261"/>
    <x v="14"/>
  </r>
  <r>
    <x v="1610"/>
    <x v="58"/>
    <x v="1"/>
    <x v="2"/>
    <x v="67"/>
    <x v="185"/>
    <x v="2"/>
    <x v="22"/>
    <x v="0"/>
    <x v="0"/>
    <x v="1971"/>
    <x v="615"/>
    <x v="621"/>
    <x v="306"/>
    <x v="34"/>
    <x v="21"/>
    <x v="37"/>
    <x v="987"/>
    <x v="0"/>
    <x v="30"/>
    <x v="21"/>
    <x v="298"/>
    <x v="14"/>
  </r>
  <r>
    <x v="3587"/>
    <x v="58"/>
    <x v="1"/>
    <x v="2"/>
    <x v="95"/>
    <x v="317"/>
    <x v="0"/>
    <x v="22"/>
    <x v="0"/>
    <x v="0"/>
    <x v="1653"/>
    <x v="183"/>
    <x v="186"/>
    <x v="313"/>
    <x v="34"/>
    <x v="21"/>
    <x v="39"/>
    <x v="1109"/>
    <x v="0"/>
    <x v="30"/>
    <x v="26"/>
    <x v="348"/>
    <x v="14"/>
  </r>
  <r>
    <x v="1600"/>
    <x v="58"/>
    <x v="1"/>
    <x v="2"/>
    <x v="95"/>
    <x v="317"/>
    <x v="0"/>
    <x v="22"/>
    <x v="0"/>
    <x v="0"/>
    <x v="1654"/>
    <x v="558"/>
    <x v="559"/>
    <x v="313"/>
    <x v="34"/>
    <x v="21"/>
    <x v="39"/>
    <x v="1109"/>
    <x v="0"/>
    <x v="30"/>
    <x v="26"/>
    <x v="348"/>
    <x v="14"/>
  </r>
  <r>
    <x v="1601"/>
    <x v="58"/>
    <x v="1"/>
    <x v="2"/>
    <x v="96"/>
    <x v="318"/>
    <x v="2"/>
    <x v="22"/>
    <x v="0"/>
    <x v="0"/>
    <x v="1655"/>
    <x v="366"/>
    <x v="364"/>
    <x v="289"/>
    <x v="34"/>
    <x v="21"/>
    <x v="37"/>
    <x v="964"/>
    <x v="0"/>
    <x v="30"/>
    <x v="21"/>
    <x v="298"/>
    <x v="14"/>
  </r>
  <r>
    <x v="1605"/>
    <x v="58"/>
    <x v="1"/>
    <x v="2"/>
    <x v="149"/>
    <x v="653"/>
    <x v="2"/>
    <x v="22"/>
    <x v="0"/>
    <x v="0"/>
    <x v="1952"/>
    <x v="407"/>
    <x v="418"/>
    <x v="490"/>
    <x v="34"/>
    <x v="21"/>
    <x v="37"/>
    <x v="1172"/>
    <x v="0"/>
    <x v="30"/>
    <x v="38"/>
    <x v="362"/>
    <x v="14"/>
  </r>
  <r>
    <x v="1613"/>
    <x v="58"/>
    <x v="1"/>
    <x v="2"/>
    <x v="149"/>
    <x v="653"/>
    <x v="0"/>
    <x v="22"/>
    <x v="0"/>
    <x v="0"/>
    <x v="1985"/>
    <x v="595"/>
    <x v="613"/>
    <x v="490"/>
    <x v="34"/>
    <x v="21"/>
    <x v="39"/>
    <x v="1258"/>
    <x v="0"/>
    <x v="30"/>
    <x v="38"/>
    <x v="376"/>
    <x v="14"/>
  </r>
  <r>
    <x v="1958"/>
    <x v="58"/>
    <x v="1"/>
    <x v="2"/>
    <x v="149"/>
    <x v="653"/>
    <x v="0"/>
    <x v="21"/>
    <x v="0"/>
    <x v="0"/>
    <x v="1892"/>
    <x v="612"/>
    <x v="630"/>
    <x v="490"/>
    <x v="34"/>
    <x v="21"/>
    <x v="15"/>
    <x v="596"/>
    <x v="0"/>
    <x v="30"/>
    <x v="38"/>
    <x v="208"/>
    <x v="14"/>
  </r>
  <r>
    <x v="3449"/>
    <x v="58"/>
    <x v="1"/>
    <x v="2"/>
    <x v="150"/>
    <x v="655"/>
    <x v="0"/>
    <x v="22"/>
    <x v="0"/>
    <x v="0"/>
    <x v="1950"/>
    <x v="56"/>
    <x v="81"/>
    <x v="556"/>
    <x v="34"/>
    <x v="21"/>
    <x v="39"/>
    <x v="1306"/>
    <x v="0"/>
    <x v="30"/>
    <x v="50"/>
    <x v="396"/>
    <x v="14"/>
  </r>
  <r>
    <x v="1603"/>
    <x v="58"/>
    <x v="1"/>
    <x v="2"/>
    <x v="150"/>
    <x v="655"/>
    <x v="0"/>
    <x v="21"/>
    <x v="0"/>
    <x v="0"/>
    <x v="1886"/>
    <x v="356"/>
    <x v="382"/>
    <x v="556"/>
    <x v="34"/>
    <x v="21"/>
    <x v="15"/>
    <x v="660"/>
    <x v="0"/>
    <x v="30"/>
    <x v="50"/>
    <x v="236"/>
    <x v="14"/>
  </r>
  <r>
    <x v="1599"/>
    <x v="58"/>
    <x v="1"/>
    <x v="1"/>
    <x v="157"/>
    <x v="688"/>
    <x v="0"/>
    <x v="22"/>
    <x v="0"/>
    <x v="0"/>
    <x v="55"/>
    <x v="371"/>
    <x v="382"/>
    <x v="336"/>
    <x v="34"/>
    <x v="21"/>
    <x v="39"/>
    <x v="1140"/>
    <x v="0"/>
    <x v="30"/>
    <x v="35"/>
    <x v="369"/>
    <x v="14"/>
  </r>
  <r>
    <x v="2946"/>
    <x v="58"/>
    <x v="1"/>
    <x v="1"/>
    <x v="255"/>
    <x v="39"/>
    <x v="5"/>
    <x v="19"/>
    <x v="0"/>
    <x v="0"/>
    <x v="3330"/>
    <x v="395"/>
    <x v="410"/>
    <x v="456"/>
    <x v="34"/>
    <x v="21"/>
    <x v="32"/>
    <x v="1019"/>
    <x v="0"/>
    <x v="30"/>
    <x v="41"/>
    <x v="339"/>
    <x v="14"/>
  </r>
  <r>
    <x v="4016"/>
    <x v="58"/>
    <x v="1"/>
    <x v="2"/>
    <x v="325"/>
    <x v="316"/>
    <x v="5"/>
    <x v="19"/>
    <x v="0"/>
    <x v="0"/>
    <x v="3831"/>
    <x v="395"/>
    <x v="386"/>
    <x v="96"/>
    <x v="34"/>
    <x v="21"/>
    <x v="32"/>
    <x v="561"/>
    <x v="0"/>
    <x v="30"/>
    <x v="11"/>
    <x v="207"/>
    <x v="14"/>
  </r>
  <r>
    <x v="2957"/>
    <x v="58"/>
    <x v="1"/>
    <x v="2"/>
    <x v="460"/>
    <x v="654"/>
    <x v="1"/>
    <x v="22"/>
    <x v="0"/>
    <x v="0"/>
    <x v="3342"/>
    <x v="388"/>
    <x v="398"/>
    <x v="406"/>
    <x v="34"/>
    <x v="21"/>
    <x v="16"/>
    <x v="573"/>
    <x v="0"/>
    <x v="30"/>
    <x v="35"/>
    <x v="209"/>
    <x v="14"/>
  </r>
  <r>
    <x v="3041"/>
    <x v="58"/>
    <x v="1"/>
    <x v="2"/>
    <x v="462"/>
    <x v="687"/>
    <x v="1"/>
    <x v="22"/>
    <x v="0"/>
    <x v="0"/>
    <x v="3343"/>
    <x v="417"/>
    <x v="412"/>
    <x v="312"/>
    <x v="34"/>
    <x v="21"/>
    <x v="16"/>
    <x v="486"/>
    <x v="0"/>
    <x v="30"/>
    <x v="16"/>
    <x v="134"/>
    <x v="14"/>
  </r>
  <r>
    <x v="3590"/>
    <x v="58"/>
    <x v="1"/>
    <x v="2"/>
    <x v="498"/>
    <x v="182"/>
    <x v="2"/>
    <x v="22"/>
    <x v="0"/>
    <x v="0"/>
    <x v="1752"/>
    <x v="430"/>
    <x v="454"/>
    <x v="540"/>
    <x v="34"/>
    <x v="21"/>
    <x v="37"/>
    <x v="1221"/>
    <x v="0"/>
    <x v="30"/>
    <x v="50"/>
    <x v="379"/>
    <x v="14"/>
  </r>
  <r>
    <x v="3454"/>
    <x v="58"/>
    <x v="1"/>
    <x v="1"/>
    <x v="606"/>
    <x v="684"/>
    <x v="2"/>
    <x v="22"/>
    <x v="0"/>
    <x v="0"/>
    <x v="1942"/>
    <x v="42"/>
    <x v="39"/>
    <x v="196"/>
    <x v="34"/>
    <x v="21"/>
    <x v="37"/>
    <x v="843"/>
    <x v="0"/>
    <x v="30"/>
    <x v="16"/>
    <x v="272"/>
    <x v="14"/>
  </r>
  <r>
    <x v="3883"/>
    <x v="58"/>
    <x v="1"/>
    <x v="1"/>
    <x v="606"/>
    <x v="684"/>
    <x v="1"/>
    <x v="22"/>
    <x v="0"/>
    <x v="0"/>
    <x v="4000"/>
    <x v="46"/>
    <x v="42"/>
    <x v="196"/>
    <x v="34"/>
    <x v="21"/>
    <x v="16"/>
    <x v="395"/>
    <x v="0"/>
    <x v="30"/>
    <x v="16"/>
    <x v="134"/>
    <x v="14"/>
  </r>
  <r>
    <x v="1620"/>
    <x v="59"/>
    <x v="1"/>
    <x v="1"/>
    <x v="30"/>
    <x v="33"/>
    <x v="0"/>
    <x v="21"/>
    <x v="0"/>
    <x v="0"/>
    <x v="1881"/>
    <x v="144"/>
    <x v="136"/>
    <x v="102"/>
    <x v="34"/>
    <x v="21"/>
    <x v="15"/>
    <x v="223"/>
    <x v="0"/>
    <x v="30"/>
    <x v="14"/>
    <x v="112"/>
    <x v="14"/>
  </r>
  <r>
    <x v="1619"/>
    <x v="59"/>
    <x v="1"/>
    <x v="1"/>
    <x v="30"/>
    <x v="33"/>
    <x v="0"/>
    <x v="3"/>
    <x v="0"/>
    <x v="0"/>
    <x v="2008"/>
    <x v="466"/>
    <x v="460"/>
    <x v="102"/>
    <x v="34"/>
    <x v="21"/>
    <x v="11"/>
    <x v="186"/>
    <x v="0"/>
    <x v="30"/>
    <x v="14"/>
    <x v="99"/>
    <x v="14"/>
  </r>
  <r>
    <x v="1618"/>
    <x v="59"/>
    <x v="1"/>
    <x v="2"/>
    <x v="77"/>
    <x v="214"/>
    <x v="0"/>
    <x v="3"/>
    <x v="0"/>
    <x v="0"/>
    <x v="1938"/>
    <x v="515"/>
    <x v="509"/>
    <x v="65"/>
    <x v="34"/>
    <x v="21"/>
    <x v="11"/>
    <x v="145"/>
    <x v="0"/>
    <x v="30"/>
    <x v="14"/>
    <x v="99"/>
    <x v="14"/>
  </r>
  <r>
    <x v="1746"/>
    <x v="60"/>
    <x v="1"/>
    <x v="2"/>
    <x v="53"/>
    <x v="80"/>
    <x v="1"/>
    <x v="22"/>
    <x v="0"/>
    <x v="0"/>
    <x v="1628"/>
    <x v="61"/>
    <x v="65"/>
    <x v="320"/>
    <x v="34"/>
    <x v="21"/>
    <x v="16"/>
    <x v="498"/>
    <x v="0"/>
    <x v="30"/>
    <x v="30"/>
    <x v="197"/>
    <x v="14"/>
  </r>
  <r>
    <x v="3223"/>
    <x v="60"/>
    <x v="1"/>
    <x v="2"/>
    <x v="53"/>
    <x v="80"/>
    <x v="1"/>
    <x v="21"/>
    <x v="0"/>
    <x v="0"/>
    <x v="3608"/>
    <x v="253"/>
    <x v="260"/>
    <x v="320"/>
    <x v="34"/>
    <x v="21"/>
    <x v="2"/>
    <x v="96"/>
    <x v="0"/>
    <x v="30"/>
    <x v="30"/>
    <x v="52"/>
    <x v="14"/>
  </r>
  <r>
    <x v="1732"/>
    <x v="60"/>
    <x v="1"/>
    <x v="2"/>
    <x v="53"/>
    <x v="80"/>
    <x v="0"/>
    <x v="22"/>
    <x v="0"/>
    <x v="0"/>
    <x v="1629"/>
    <x v="256"/>
    <x v="263"/>
    <x v="320"/>
    <x v="34"/>
    <x v="21"/>
    <x v="39"/>
    <x v="1122"/>
    <x v="0"/>
    <x v="30"/>
    <x v="30"/>
    <x v="361"/>
    <x v="14"/>
  </r>
  <r>
    <x v="3226"/>
    <x v="60"/>
    <x v="1"/>
    <x v="2"/>
    <x v="53"/>
    <x v="80"/>
    <x v="1"/>
    <x v="21"/>
    <x v="0"/>
    <x v="0"/>
    <x v="3611"/>
    <x v="365"/>
    <x v="369"/>
    <x v="320"/>
    <x v="34"/>
    <x v="21"/>
    <x v="2"/>
    <x v="96"/>
    <x v="0"/>
    <x v="30"/>
    <x v="30"/>
    <x v="52"/>
    <x v="14"/>
  </r>
  <r>
    <x v="1735"/>
    <x v="60"/>
    <x v="1"/>
    <x v="2"/>
    <x v="53"/>
    <x v="80"/>
    <x v="2"/>
    <x v="21"/>
    <x v="0"/>
    <x v="0"/>
    <x v="1991"/>
    <x v="385"/>
    <x v="390"/>
    <x v="320"/>
    <x v="34"/>
    <x v="21"/>
    <x v="10"/>
    <x v="383"/>
    <x v="0"/>
    <x v="30"/>
    <x v="30"/>
    <x v="152"/>
    <x v="14"/>
  </r>
  <r>
    <x v="1736"/>
    <x v="60"/>
    <x v="1"/>
    <x v="2"/>
    <x v="53"/>
    <x v="80"/>
    <x v="2"/>
    <x v="22"/>
    <x v="0"/>
    <x v="0"/>
    <x v="2003"/>
    <x v="395"/>
    <x v="402"/>
    <x v="320"/>
    <x v="34"/>
    <x v="21"/>
    <x v="37"/>
    <x v="1008"/>
    <x v="0"/>
    <x v="30"/>
    <x v="30"/>
    <x v="337"/>
    <x v="14"/>
  </r>
  <r>
    <x v="3049"/>
    <x v="60"/>
    <x v="1"/>
    <x v="2"/>
    <x v="54"/>
    <x v="81"/>
    <x v="1"/>
    <x v="22"/>
    <x v="0"/>
    <x v="0"/>
    <x v="3443"/>
    <x v="365"/>
    <x v="374"/>
    <x v="424"/>
    <x v="34"/>
    <x v="21"/>
    <x v="16"/>
    <x v="595"/>
    <x v="0"/>
    <x v="30"/>
    <x v="35"/>
    <x v="209"/>
    <x v="14"/>
  </r>
  <r>
    <x v="1733"/>
    <x v="60"/>
    <x v="1"/>
    <x v="1"/>
    <x v="109"/>
    <x v="362"/>
    <x v="0"/>
    <x v="21"/>
    <x v="0"/>
    <x v="0"/>
    <x v="1660"/>
    <x v="573"/>
    <x v="590"/>
    <x v="469"/>
    <x v="34"/>
    <x v="21"/>
    <x v="15"/>
    <x v="575"/>
    <x v="0"/>
    <x v="30"/>
    <x v="42"/>
    <x v="215"/>
    <x v="14"/>
  </r>
  <r>
    <x v="3222"/>
    <x v="60"/>
    <x v="1"/>
    <x v="1"/>
    <x v="110"/>
    <x v="363"/>
    <x v="1"/>
    <x v="21"/>
    <x v="0"/>
    <x v="0"/>
    <x v="3607"/>
    <x v="223"/>
    <x v="231"/>
    <x v="315"/>
    <x v="34"/>
    <x v="21"/>
    <x v="2"/>
    <x v="93"/>
    <x v="0"/>
    <x v="30"/>
    <x v="30"/>
    <x v="52"/>
    <x v="14"/>
  </r>
  <r>
    <x v="1734"/>
    <x v="60"/>
    <x v="1"/>
    <x v="1"/>
    <x v="110"/>
    <x v="363"/>
    <x v="0"/>
    <x v="22"/>
    <x v="0"/>
    <x v="0"/>
    <x v="1661"/>
    <x v="231"/>
    <x v="237"/>
    <x v="315"/>
    <x v="34"/>
    <x v="21"/>
    <x v="39"/>
    <x v="1113"/>
    <x v="0"/>
    <x v="30"/>
    <x v="30"/>
    <x v="361"/>
    <x v="14"/>
  </r>
  <r>
    <x v="3225"/>
    <x v="60"/>
    <x v="1"/>
    <x v="1"/>
    <x v="110"/>
    <x v="363"/>
    <x v="1"/>
    <x v="21"/>
    <x v="0"/>
    <x v="0"/>
    <x v="3610"/>
    <x v="333"/>
    <x v="341"/>
    <x v="315"/>
    <x v="34"/>
    <x v="21"/>
    <x v="2"/>
    <x v="93"/>
    <x v="0"/>
    <x v="30"/>
    <x v="30"/>
    <x v="52"/>
    <x v="14"/>
  </r>
  <r>
    <x v="3048"/>
    <x v="60"/>
    <x v="1"/>
    <x v="1"/>
    <x v="110"/>
    <x v="363"/>
    <x v="1"/>
    <x v="22"/>
    <x v="0"/>
    <x v="0"/>
    <x v="3442"/>
    <x v="335"/>
    <x v="345"/>
    <x v="315"/>
    <x v="34"/>
    <x v="21"/>
    <x v="16"/>
    <x v="491"/>
    <x v="0"/>
    <x v="30"/>
    <x v="30"/>
    <x v="197"/>
    <x v="14"/>
  </r>
  <r>
    <x v="2707"/>
    <x v="60"/>
    <x v="1"/>
    <x v="1"/>
    <x v="110"/>
    <x v="363"/>
    <x v="4"/>
    <x v="22"/>
    <x v="0"/>
    <x v="0"/>
    <x v="3281"/>
    <x v="371"/>
    <x v="374"/>
    <x v="315"/>
    <x v="34"/>
    <x v="21"/>
    <x v="4"/>
    <x v="209"/>
    <x v="0"/>
    <x v="30"/>
    <x v="26"/>
    <x v="91"/>
    <x v="14"/>
  </r>
  <r>
    <x v="2708"/>
    <x v="60"/>
    <x v="1"/>
    <x v="1"/>
    <x v="110"/>
    <x v="363"/>
    <x v="5"/>
    <x v="4"/>
    <x v="0"/>
    <x v="0"/>
    <x v="3282"/>
    <x v="371"/>
    <x v="374"/>
    <x v="315"/>
    <x v="34"/>
    <x v="21"/>
    <x v="6"/>
    <x v="263"/>
    <x v="0"/>
    <x v="30"/>
    <x v="26"/>
    <x v="113"/>
    <x v="14"/>
  </r>
  <r>
    <x v="2870"/>
    <x v="60"/>
    <x v="1"/>
    <x v="1"/>
    <x v="110"/>
    <x v="363"/>
    <x v="5"/>
    <x v="19"/>
    <x v="0"/>
    <x v="0"/>
    <x v="1652"/>
    <x v="371"/>
    <x v="374"/>
    <x v="315"/>
    <x v="34"/>
    <x v="21"/>
    <x v="32"/>
    <x v="856"/>
    <x v="0"/>
    <x v="30"/>
    <x v="26"/>
    <x v="282"/>
    <x v="14"/>
  </r>
  <r>
    <x v="2079"/>
    <x v="60"/>
    <x v="1"/>
    <x v="1"/>
    <x v="155"/>
    <x v="263"/>
    <x v="5"/>
    <x v="19"/>
    <x v="0"/>
    <x v="0"/>
    <x v="2851"/>
    <x v="388"/>
    <x v="412"/>
    <x v="560"/>
    <x v="34"/>
    <x v="21"/>
    <x v="32"/>
    <x v="1133"/>
    <x v="0"/>
    <x v="30"/>
    <x v="50"/>
    <x v="359"/>
    <x v="14"/>
  </r>
  <r>
    <x v="2949"/>
    <x v="60"/>
    <x v="1"/>
    <x v="1"/>
    <x v="262"/>
    <x v="355"/>
    <x v="0"/>
    <x v="18"/>
    <x v="0"/>
    <x v="0"/>
    <x v="2105"/>
    <x v="578"/>
    <x v="590"/>
    <x v="329"/>
    <x v="34"/>
    <x v="21"/>
    <x v="35"/>
    <x v="956"/>
    <x v="0"/>
    <x v="30"/>
    <x v="35"/>
    <x v="336"/>
    <x v="14"/>
  </r>
  <r>
    <x v="2950"/>
    <x v="60"/>
    <x v="1"/>
    <x v="1"/>
    <x v="263"/>
    <x v="369"/>
    <x v="0"/>
    <x v="7"/>
    <x v="0"/>
    <x v="0"/>
    <x v="2239"/>
    <x v="578"/>
    <x v="590"/>
    <x v="366"/>
    <x v="34"/>
    <x v="21"/>
    <x v="21"/>
    <x v="688"/>
    <x v="0"/>
    <x v="30"/>
    <x v="35"/>
    <x v="250"/>
    <x v="14"/>
  </r>
  <r>
    <x v="3591"/>
    <x v="60"/>
    <x v="1"/>
    <x v="2"/>
    <x v="331"/>
    <x v="78"/>
    <x v="2"/>
    <x v="22"/>
    <x v="0"/>
    <x v="0"/>
    <x v="3867"/>
    <x v="56"/>
    <x v="65"/>
    <x v="327"/>
    <x v="34"/>
    <x v="21"/>
    <x v="37"/>
    <x v="1027"/>
    <x v="0"/>
    <x v="30"/>
    <x v="35"/>
    <x v="352"/>
    <x v="14"/>
  </r>
  <r>
    <x v="3541"/>
    <x v="60"/>
    <x v="1"/>
    <x v="2"/>
    <x v="378"/>
    <x v="150"/>
    <x v="5"/>
    <x v="19"/>
    <x v="0"/>
    <x v="0"/>
    <x v="822"/>
    <x v="42"/>
    <x v="90"/>
    <x v="696"/>
    <x v="34"/>
    <x v="21"/>
    <x v="32"/>
    <x v="1313"/>
    <x v="0"/>
    <x v="30"/>
    <x v="62"/>
    <x v="386"/>
    <x v="14"/>
  </r>
  <r>
    <x v="2893"/>
    <x v="60"/>
    <x v="1"/>
    <x v="2"/>
    <x v="379"/>
    <x v="151"/>
    <x v="0"/>
    <x v="21"/>
    <x v="0"/>
    <x v="0"/>
    <x v="1526"/>
    <x v="210"/>
    <x v="249"/>
    <x v="687"/>
    <x v="34"/>
    <x v="21"/>
    <x v="15"/>
    <x v="873"/>
    <x v="0"/>
    <x v="30"/>
    <x v="58"/>
    <x v="270"/>
    <x v="14"/>
  </r>
  <r>
    <x v="1742"/>
    <x v="60"/>
    <x v="1"/>
    <x v="2"/>
    <x v="379"/>
    <x v="151"/>
    <x v="3"/>
    <x v="22"/>
    <x v="0"/>
    <x v="0"/>
    <x v="2229"/>
    <x v="403"/>
    <x v="441"/>
    <x v="687"/>
    <x v="34"/>
    <x v="21"/>
    <x v="20"/>
    <x v="1108"/>
    <x v="0"/>
    <x v="30"/>
    <x v="58"/>
    <x v="325"/>
    <x v="14"/>
  </r>
  <r>
    <x v="1745"/>
    <x v="60"/>
    <x v="1"/>
    <x v="2"/>
    <x v="379"/>
    <x v="151"/>
    <x v="5"/>
    <x v="4"/>
    <x v="0"/>
    <x v="0"/>
    <x v="2937"/>
    <x v="403"/>
    <x v="441"/>
    <x v="687"/>
    <x v="34"/>
    <x v="21"/>
    <x v="6"/>
    <x v="680"/>
    <x v="0"/>
    <x v="30"/>
    <x v="58"/>
    <x v="213"/>
    <x v="14"/>
  </r>
  <r>
    <x v="1741"/>
    <x v="60"/>
    <x v="1"/>
    <x v="2"/>
    <x v="379"/>
    <x v="151"/>
    <x v="5"/>
    <x v="19"/>
    <x v="0"/>
    <x v="0"/>
    <x v="823"/>
    <x v="435"/>
    <x v="471"/>
    <x v="687"/>
    <x v="34"/>
    <x v="21"/>
    <x v="32"/>
    <x v="1307"/>
    <x v="0"/>
    <x v="30"/>
    <x v="58"/>
    <x v="378"/>
    <x v="14"/>
  </r>
  <r>
    <x v="2715"/>
    <x v="60"/>
    <x v="1"/>
    <x v="2"/>
    <x v="379"/>
    <x v="151"/>
    <x v="0"/>
    <x v="21"/>
    <x v="0"/>
    <x v="0"/>
    <x v="2054"/>
    <x v="473"/>
    <x v="507"/>
    <x v="687"/>
    <x v="34"/>
    <x v="21"/>
    <x v="15"/>
    <x v="873"/>
    <x v="0"/>
    <x v="30"/>
    <x v="58"/>
    <x v="270"/>
    <x v="14"/>
  </r>
  <r>
    <x v="3542"/>
    <x v="60"/>
    <x v="1"/>
    <x v="1"/>
    <x v="411"/>
    <x v="269"/>
    <x v="5"/>
    <x v="19"/>
    <x v="0"/>
    <x v="0"/>
    <x v="888"/>
    <x v="361"/>
    <x v="405"/>
    <x v="695"/>
    <x v="34"/>
    <x v="21"/>
    <x v="32"/>
    <x v="1311"/>
    <x v="0"/>
    <x v="30"/>
    <x v="60"/>
    <x v="381"/>
    <x v="14"/>
  </r>
  <r>
    <x v="2892"/>
    <x v="60"/>
    <x v="1"/>
    <x v="1"/>
    <x v="412"/>
    <x v="271"/>
    <x v="0"/>
    <x v="21"/>
    <x v="0"/>
    <x v="0"/>
    <x v="1542"/>
    <x v="271"/>
    <x v="311"/>
    <x v="686"/>
    <x v="34"/>
    <x v="21"/>
    <x v="15"/>
    <x v="869"/>
    <x v="0"/>
    <x v="30"/>
    <x v="58"/>
    <x v="270"/>
    <x v="14"/>
  </r>
  <r>
    <x v="1740"/>
    <x v="60"/>
    <x v="1"/>
    <x v="1"/>
    <x v="412"/>
    <x v="271"/>
    <x v="0"/>
    <x v="22"/>
    <x v="0"/>
    <x v="0"/>
    <x v="889"/>
    <x v="542"/>
    <x v="579"/>
    <x v="686"/>
    <x v="34"/>
    <x v="21"/>
    <x v="39"/>
    <x v="1378"/>
    <x v="0"/>
    <x v="30"/>
    <x v="58"/>
    <x v="410"/>
    <x v="14"/>
  </r>
  <r>
    <x v="2711"/>
    <x v="60"/>
    <x v="1"/>
    <x v="1"/>
    <x v="412"/>
    <x v="271"/>
    <x v="0"/>
    <x v="21"/>
    <x v="0"/>
    <x v="0"/>
    <x v="1543"/>
    <x v="542"/>
    <x v="579"/>
    <x v="686"/>
    <x v="34"/>
    <x v="21"/>
    <x v="15"/>
    <x v="869"/>
    <x v="0"/>
    <x v="30"/>
    <x v="58"/>
    <x v="270"/>
    <x v="14"/>
  </r>
  <r>
    <x v="1738"/>
    <x v="60"/>
    <x v="1"/>
    <x v="2"/>
    <x v="541"/>
    <x v="79"/>
    <x v="0"/>
    <x v="21"/>
    <x v="0"/>
    <x v="0"/>
    <x v="2285"/>
    <x v="604"/>
    <x v="611"/>
    <x v="241"/>
    <x v="34"/>
    <x v="21"/>
    <x v="15"/>
    <x v="384"/>
    <x v="0"/>
    <x v="30"/>
    <x v="26"/>
    <x v="162"/>
    <x v="14"/>
  </r>
  <r>
    <x v="1739"/>
    <x v="60"/>
    <x v="1"/>
    <x v="2"/>
    <x v="541"/>
    <x v="79"/>
    <x v="0"/>
    <x v="22"/>
    <x v="0"/>
    <x v="0"/>
    <x v="2156"/>
    <x v="604"/>
    <x v="611"/>
    <x v="241"/>
    <x v="34"/>
    <x v="21"/>
    <x v="39"/>
    <x v="1023"/>
    <x v="0"/>
    <x v="30"/>
    <x v="26"/>
    <x v="348"/>
    <x v="14"/>
  </r>
  <r>
    <x v="3457"/>
    <x v="60"/>
    <x v="1"/>
    <x v="1"/>
    <x v="547"/>
    <x v="84"/>
    <x v="2"/>
    <x v="22"/>
    <x v="0"/>
    <x v="0"/>
    <x v="3830"/>
    <x v="33"/>
    <x v="39"/>
    <x v="232"/>
    <x v="34"/>
    <x v="21"/>
    <x v="37"/>
    <x v="882"/>
    <x v="0"/>
    <x v="30"/>
    <x v="30"/>
    <x v="337"/>
    <x v="14"/>
  </r>
  <r>
    <x v="2045"/>
    <x v="60"/>
    <x v="1"/>
    <x v="1"/>
    <x v="547"/>
    <x v="84"/>
    <x v="1"/>
    <x v="22"/>
    <x v="0"/>
    <x v="0"/>
    <x v="1967"/>
    <x v="35"/>
    <x v="42"/>
    <x v="232"/>
    <x v="34"/>
    <x v="21"/>
    <x v="16"/>
    <x v="432"/>
    <x v="0"/>
    <x v="30"/>
    <x v="30"/>
    <x v="197"/>
    <x v="14"/>
  </r>
  <r>
    <x v="1737"/>
    <x v="60"/>
    <x v="1"/>
    <x v="1"/>
    <x v="547"/>
    <x v="84"/>
    <x v="2"/>
    <x v="21"/>
    <x v="0"/>
    <x v="0"/>
    <x v="1990"/>
    <x v="361"/>
    <x v="362"/>
    <x v="232"/>
    <x v="34"/>
    <x v="21"/>
    <x v="10"/>
    <x v="284"/>
    <x v="0"/>
    <x v="30"/>
    <x v="26"/>
    <x v="137"/>
    <x v="14"/>
  </r>
  <r>
    <x v="3571"/>
    <x v="60"/>
    <x v="1"/>
    <x v="2"/>
    <x v="628"/>
    <x v="152"/>
    <x v="5"/>
    <x v="4"/>
    <x v="0"/>
    <x v="0"/>
    <x v="2232"/>
    <x v="42"/>
    <x v="81"/>
    <x v="692"/>
    <x v="34"/>
    <x v="21"/>
    <x v="6"/>
    <x v="694"/>
    <x v="0"/>
    <x v="30"/>
    <x v="58"/>
    <x v="213"/>
    <x v="14"/>
  </r>
  <r>
    <x v="3572"/>
    <x v="60"/>
    <x v="1"/>
    <x v="2"/>
    <x v="628"/>
    <x v="152"/>
    <x v="3"/>
    <x v="22"/>
    <x v="0"/>
    <x v="0"/>
    <x v="3857"/>
    <x v="42"/>
    <x v="81"/>
    <x v="692"/>
    <x v="34"/>
    <x v="21"/>
    <x v="20"/>
    <x v="1119"/>
    <x v="0"/>
    <x v="30"/>
    <x v="58"/>
    <x v="325"/>
    <x v="14"/>
  </r>
  <r>
    <x v="1743"/>
    <x v="60"/>
    <x v="1"/>
    <x v="1"/>
    <x v="635"/>
    <x v="272"/>
    <x v="3"/>
    <x v="22"/>
    <x v="0"/>
    <x v="0"/>
    <x v="2224"/>
    <x v="231"/>
    <x v="270"/>
    <x v="690"/>
    <x v="34"/>
    <x v="21"/>
    <x v="20"/>
    <x v="1114"/>
    <x v="0"/>
    <x v="30"/>
    <x v="58"/>
    <x v="325"/>
    <x v="14"/>
  </r>
  <r>
    <x v="1744"/>
    <x v="60"/>
    <x v="1"/>
    <x v="1"/>
    <x v="635"/>
    <x v="272"/>
    <x v="5"/>
    <x v="4"/>
    <x v="0"/>
    <x v="0"/>
    <x v="2936"/>
    <x v="231"/>
    <x v="270"/>
    <x v="690"/>
    <x v="34"/>
    <x v="21"/>
    <x v="6"/>
    <x v="690"/>
    <x v="0"/>
    <x v="30"/>
    <x v="58"/>
    <x v="213"/>
    <x v="14"/>
  </r>
  <r>
    <x v="1704"/>
    <x v="61"/>
    <x v="1"/>
    <x v="0"/>
    <x v="71"/>
    <x v="584"/>
    <x v="2"/>
    <x v="22"/>
    <x v="0"/>
    <x v="0"/>
    <x v="2025"/>
    <x v="385"/>
    <x v="374"/>
    <x v="157"/>
    <x v="34"/>
    <x v="21"/>
    <x v="37"/>
    <x v="807"/>
    <x v="0"/>
    <x v="30"/>
    <x v="11"/>
    <x v="238"/>
    <x v="14"/>
  </r>
  <r>
    <x v="1690"/>
    <x v="61"/>
    <x v="1"/>
    <x v="0"/>
    <x v="93"/>
    <x v="264"/>
    <x v="2"/>
    <x v="22"/>
    <x v="0"/>
    <x v="0"/>
    <x v="2024"/>
    <x v="356"/>
    <x v="362"/>
    <x v="481"/>
    <x v="34"/>
    <x v="21"/>
    <x v="37"/>
    <x v="1162"/>
    <x v="0"/>
    <x v="30"/>
    <x v="30"/>
    <x v="337"/>
    <x v="14"/>
  </r>
  <r>
    <x v="1700"/>
    <x v="61"/>
    <x v="1"/>
    <x v="0"/>
    <x v="106"/>
    <x v="357"/>
    <x v="1"/>
    <x v="7"/>
    <x v="0"/>
    <x v="0"/>
    <x v="2284"/>
    <x v="162"/>
    <x v="179"/>
    <x v="431"/>
    <x v="34"/>
    <x v="21"/>
    <x v="3"/>
    <x v="229"/>
    <x v="0"/>
    <x v="30"/>
    <x v="42"/>
    <x v="116"/>
    <x v="14"/>
  </r>
  <r>
    <x v="1702"/>
    <x v="61"/>
    <x v="1"/>
    <x v="0"/>
    <x v="107"/>
    <x v="360"/>
    <x v="1"/>
    <x v="18"/>
    <x v="0"/>
    <x v="0"/>
    <x v="2293"/>
    <x v="281"/>
    <x v="301"/>
    <x v="494"/>
    <x v="34"/>
    <x v="21"/>
    <x v="9"/>
    <x v="497"/>
    <x v="0"/>
    <x v="30"/>
    <x v="42"/>
    <x v="193"/>
    <x v="14"/>
  </r>
  <r>
    <x v="3220"/>
    <x v="61"/>
    <x v="1"/>
    <x v="0"/>
    <x v="108"/>
    <x v="361"/>
    <x v="1"/>
    <x v="21"/>
    <x v="0"/>
    <x v="0"/>
    <x v="3605"/>
    <x v="166"/>
    <x v="175"/>
    <x v="371"/>
    <x v="34"/>
    <x v="21"/>
    <x v="2"/>
    <x v="108"/>
    <x v="0"/>
    <x v="30"/>
    <x v="35"/>
    <x v="56"/>
    <x v="14"/>
  </r>
  <r>
    <x v="1688"/>
    <x v="61"/>
    <x v="1"/>
    <x v="0"/>
    <x v="108"/>
    <x v="361"/>
    <x v="0"/>
    <x v="21"/>
    <x v="0"/>
    <x v="0"/>
    <x v="1993"/>
    <x v="503"/>
    <x v="517"/>
    <x v="371"/>
    <x v="34"/>
    <x v="21"/>
    <x v="15"/>
    <x v="490"/>
    <x v="0"/>
    <x v="30"/>
    <x v="42"/>
    <x v="215"/>
    <x v="14"/>
  </r>
  <r>
    <x v="1692"/>
    <x v="61"/>
    <x v="1"/>
    <x v="0"/>
    <x v="108"/>
    <x v="361"/>
    <x v="1"/>
    <x v="22"/>
    <x v="0"/>
    <x v="0"/>
    <x v="2155"/>
    <x v="503"/>
    <x v="511"/>
    <x v="371"/>
    <x v="34"/>
    <x v="21"/>
    <x v="16"/>
    <x v="543"/>
    <x v="0"/>
    <x v="30"/>
    <x v="35"/>
    <x v="209"/>
    <x v="14"/>
  </r>
  <r>
    <x v="3221"/>
    <x v="61"/>
    <x v="1"/>
    <x v="0"/>
    <x v="111"/>
    <x v="365"/>
    <x v="1"/>
    <x v="21"/>
    <x v="0"/>
    <x v="0"/>
    <x v="3606"/>
    <x v="195"/>
    <x v="205"/>
    <x v="359"/>
    <x v="34"/>
    <x v="21"/>
    <x v="2"/>
    <x v="107"/>
    <x v="0"/>
    <x v="30"/>
    <x v="35"/>
    <x v="56"/>
    <x v="14"/>
  </r>
  <r>
    <x v="1695"/>
    <x v="61"/>
    <x v="1"/>
    <x v="0"/>
    <x v="111"/>
    <x v="365"/>
    <x v="2"/>
    <x v="18"/>
    <x v="0"/>
    <x v="0"/>
    <x v="2005"/>
    <x v="452"/>
    <x v="462"/>
    <x v="359"/>
    <x v="34"/>
    <x v="21"/>
    <x v="31"/>
    <x v="868"/>
    <x v="0"/>
    <x v="30"/>
    <x v="35"/>
    <x v="308"/>
    <x v="14"/>
  </r>
  <r>
    <x v="3267"/>
    <x v="61"/>
    <x v="1"/>
    <x v="0"/>
    <x v="111"/>
    <x v="365"/>
    <x v="0"/>
    <x v="21"/>
    <x v="0"/>
    <x v="0"/>
    <x v="3655"/>
    <x v="545"/>
    <x v="552"/>
    <x v="359"/>
    <x v="34"/>
    <x v="21"/>
    <x v="15"/>
    <x v="483"/>
    <x v="0"/>
    <x v="30"/>
    <x v="35"/>
    <x v="195"/>
    <x v="14"/>
  </r>
  <r>
    <x v="1696"/>
    <x v="61"/>
    <x v="1"/>
    <x v="0"/>
    <x v="112"/>
    <x v="367"/>
    <x v="2"/>
    <x v="7"/>
    <x v="0"/>
    <x v="0"/>
    <x v="2257"/>
    <x v="452"/>
    <x v="462"/>
    <x v="407"/>
    <x v="34"/>
    <x v="21"/>
    <x v="18"/>
    <x v="622"/>
    <x v="0"/>
    <x v="30"/>
    <x v="35"/>
    <x v="223"/>
    <x v="14"/>
  </r>
  <r>
    <x v="1701"/>
    <x v="61"/>
    <x v="1"/>
    <x v="0"/>
    <x v="113"/>
    <x v="368"/>
    <x v="2"/>
    <x v="7"/>
    <x v="0"/>
    <x v="0"/>
    <x v="2286"/>
    <x v="296"/>
    <x v="311"/>
    <x v="420"/>
    <x v="34"/>
    <x v="21"/>
    <x v="18"/>
    <x v="634"/>
    <x v="0"/>
    <x v="30"/>
    <x v="38"/>
    <x v="233"/>
    <x v="14"/>
  </r>
  <r>
    <x v="1686"/>
    <x v="61"/>
    <x v="1"/>
    <x v="0"/>
    <x v="115"/>
    <x v="354"/>
    <x v="0"/>
    <x v="22"/>
    <x v="0"/>
    <x v="0"/>
    <x v="1663"/>
    <x v="88"/>
    <x v="95"/>
    <x v="365"/>
    <x v="34"/>
    <x v="21"/>
    <x v="39"/>
    <x v="1165"/>
    <x v="0"/>
    <x v="30"/>
    <x v="35"/>
    <x v="369"/>
    <x v="14"/>
  </r>
  <r>
    <x v="3458"/>
    <x v="61"/>
    <x v="1"/>
    <x v="0"/>
    <x v="115"/>
    <x v="354"/>
    <x v="2"/>
    <x v="18"/>
    <x v="0"/>
    <x v="0"/>
    <x v="2256"/>
    <x v="123"/>
    <x v="134"/>
    <x v="365"/>
    <x v="34"/>
    <x v="21"/>
    <x v="31"/>
    <x v="871"/>
    <x v="0"/>
    <x v="30"/>
    <x v="38"/>
    <x v="320"/>
    <x v="14"/>
  </r>
  <r>
    <x v="1697"/>
    <x v="61"/>
    <x v="1"/>
    <x v="0"/>
    <x v="115"/>
    <x v="354"/>
    <x v="0"/>
    <x v="18"/>
    <x v="0"/>
    <x v="0"/>
    <x v="1664"/>
    <x v="200"/>
    <x v="212"/>
    <x v="365"/>
    <x v="34"/>
    <x v="21"/>
    <x v="35"/>
    <x v="995"/>
    <x v="0"/>
    <x v="30"/>
    <x v="38"/>
    <x v="350"/>
    <x v="14"/>
  </r>
  <r>
    <x v="2956"/>
    <x v="61"/>
    <x v="1"/>
    <x v="0"/>
    <x v="115"/>
    <x v="354"/>
    <x v="0"/>
    <x v="22"/>
    <x v="0"/>
    <x v="0"/>
    <x v="3341"/>
    <x v="551"/>
    <x v="559"/>
    <x v="365"/>
    <x v="34"/>
    <x v="21"/>
    <x v="39"/>
    <x v="1165"/>
    <x v="0"/>
    <x v="30"/>
    <x v="35"/>
    <x v="369"/>
    <x v="14"/>
  </r>
  <r>
    <x v="3466"/>
    <x v="61"/>
    <x v="1"/>
    <x v="0"/>
    <x v="116"/>
    <x v="370"/>
    <x v="2"/>
    <x v="7"/>
    <x v="0"/>
    <x v="0"/>
    <x v="1968"/>
    <x v="123"/>
    <x v="134"/>
    <x v="405"/>
    <x v="34"/>
    <x v="21"/>
    <x v="18"/>
    <x v="617"/>
    <x v="0"/>
    <x v="30"/>
    <x v="38"/>
    <x v="233"/>
    <x v="14"/>
  </r>
  <r>
    <x v="1698"/>
    <x v="61"/>
    <x v="1"/>
    <x v="0"/>
    <x v="116"/>
    <x v="370"/>
    <x v="0"/>
    <x v="7"/>
    <x v="0"/>
    <x v="0"/>
    <x v="2237"/>
    <x v="200"/>
    <x v="212"/>
    <x v="405"/>
    <x v="34"/>
    <x v="21"/>
    <x v="21"/>
    <x v="720"/>
    <x v="0"/>
    <x v="30"/>
    <x v="38"/>
    <x v="266"/>
    <x v="14"/>
  </r>
  <r>
    <x v="1691"/>
    <x v="61"/>
    <x v="1"/>
    <x v="0"/>
    <x v="129"/>
    <x v="464"/>
    <x v="1"/>
    <x v="18"/>
    <x v="0"/>
    <x v="0"/>
    <x v="2154"/>
    <x v="395"/>
    <x v="412"/>
    <x v="499"/>
    <x v="34"/>
    <x v="21"/>
    <x v="9"/>
    <x v="501"/>
    <x v="0"/>
    <x v="30"/>
    <x v="42"/>
    <x v="193"/>
    <x v="14"/>
  </r>
  <r>
    <x v="2948"/>
    <x v="61"/>
    <x v="1"/>
    <x v="0"/>
    <x v="254"/>
    <x v="356"/>
    <x v="2"/>
    <x v="22"/>
    <x v="0"/>
    <x v="0"/>
    <x v="3331"/>
    <x v="510"/>
    <x v="517"/>
    <x v="390"/>
    <x v="34"/>
    <x v="21"/>
    <x v="37"/>
    <x v="1087"/>
    <x v="0"/>
    <x v="30"/>
    <x v="35"/>
    <x v="352"/>
    <x v="14"/>
  </r>
  <r>
    <x v="2943"/>
    <x v="61"/>
    <x v="1"/>
    <x v="0"/>
    <x v="335"/>
    <x v="364"/>
    <x v="2"/>
    <x v="22"/>
    <x v="0"/>
    <x v="0"/>
    <x v="3327"/>
    <x v="503"/>
    <x v="507"/>
    <x v="310"/>
    <x v="34"/>
    <x v="21"/>
    <x v="37"/>
    <x v="993"/>
    <x v="0"/>
    <x v="30"/>
    <x v="30"/>
    <x v="337"/>
    <x v="14"/>
  </r>
  <r>
    <x v="1693"/>
    <x v="61"/>
    <x v="1"/>
    <x v="0"/>
    <x v="465"/>
    <x v="358"/>
    <x v="1"/>
    <x v="7"/>
    <x v="0"/>
    <x v="0"/>
    <x v="2159"/>
    <x v="281"/>
    <x v="301"/>
    <x v="520"/>
    <x v="34"/>
    <x v="21"/>
    <x v="3"/>
    <x v="270"/>
    <x v="0"/>
    <x v="30"/>
    <x v="42"/>
    <x v="116"/>
    <x v="14"/>
  </r>
  <r>
    <x v="1699"/>
    <x v="61"/>
    <x v="1"/>
    <x v="0"/>
    <x v="466"/>
    <x v="359"/>
    <x v="1"/>
    <x v="18"/>
    <x v="0"/>
    <x v="0"/>
    <x v="2283"/>
    <x v="162"/>
    <x v="179"/>
    <x v="403"/>
    <x v="34"/>
    <x v="21"/>
    <x v="9"/>
    <x v="444"/>
    <x v="0"/>
    <x v="30"/>
    <x v="42"/>
    <x v="193"/>
    <x v="14"/>
  </r>
  <r>
    <x v="3224"/>
    <x v="61"/>
    <x v="1"/>
    <x v="0"/>
    <x v="466"/>
    <x v="359"/>
    <x v="1"/>
    <x v="21"/>
    <x v="0"/>
    <x v="0"/>
    <x v="3609"/>
    <x v="277"/>
    <x v="293"/>
    <x v="403"/>
    <x v="34"/>
    <x v="21"/>
    <x v="2"/>
    <x v="118"/>
    <x v="0"/>
    <x v="30"/>
    <x v="38"/>
    <x v="64"/>
    <x v="14"/>
  </r>
  <r>
    <x v="1703"/>
    <x v="61"/>
    <x v="1"/>
    <x v="0"/>
    <x v="466"/>
    <x v="359"/>
    <x v="1"/>
    <x v="21"/>
    <x v="0"/>
    <x v="0"/>
    <x v="2234"/>
    <x v="391"/>
    <x v="408"/>
    <x v="403"/>
    <x v="34"/>
    <x v="21"/>
    <x v="2"/>
    <x v="118"/>
    <x v="0"/>
    <x v="30"/>
    <x v="42"/>
    <x v="70"/>
    <x v="14"/>
  </r>
  <r>
    <x v="1687"/>
    <x v="61"/>
    <x v="1"/>
    <x v="0"/>
    <x v="466"/>
    <x v="359"/>
    <x v="2"/>
    <x v="21"/>
    <x v="0"/>
    <x v="0"/>
    <x v="1992"/>
    <x v="421"/>
    <x v="438"/>
    <x v="403"/>
    <x v="34"/>
    <x v="21"/>
    <x v="10"/>
    <x v="448"/>
    <x v="0"/>
    <x v="30"/>
    <x v="42"/>
    <x v="194"/>
    <x v="14"/>
  </r>
  <r>
    <x v="1689"/>
    <x v="61"/>
    <x v="1"/>
    <x v="0"/>
    <x v="466"/>
    <x v="359"/>
    <x v="2"/>
    <x v="22"/>
    <x v="0"/>
    <x v="0"/>
    <x v="2004"/>
    <x v="421"/>
    <x v="433"/>
    <x v="403"/>
    <x v="34"/>
    <x v="21"/>
    <x v="37"/>
    <x v="1099"/>
    <x v="0"/>
    <x v="30"/>
    <x v="38"/>
    <x v="362"/>
    <x v="14"/>
  </r>
  <r>
    <x v="1694"/>
    <x v="61"/>
    <x v="1"/>
    <x v="0"/>
    <x v="467"/>
    <x v="463"/>
    <x v="1"/>
    <x v="7"/>
    <x v="0"/>
    <x v="0"/>
    <x v="2238"/>
    <x v="395"/>
    <x v="412"/>
    <x v="531"/>
    <x v="34"/>
    <x v="21"/>
    <x v="3"/>
    <x v="275"/>
    <x v="0"/>
    <x v="30"/>
    <x v="42"/>
    <x v="116"/>
    <x v="14"/>
  </r>
  <r>
    <x v="1851"/>
    <x v="61"/>
    <x v="1"/>
    <x v="0"/>
    <x v="615"/>
    <x v="366"/>
    <x v="2"/>
    <x v="18"/>
    <x v="0"/>
    <x v="0"/>
    <x v="1662"/>
    <x v="296"/>
    <x v="311"/>
    <x v="380"/>
    <x v="34"/>
    <x v="21"/>
    <x v="31"/>
    <x v="880"/>
    <x v="0"/>
    <x v="30"/>
    <x v="38"/>
    <x v="320"/>
    <x v="14"/>
  </r>
  <r>
    <x v="3038"/>
    <x v="62"/>
    <x v="1"/>
    <x v="2"/>
    <x v="85"/>
    <x v="373"/>
    <x v="1"/>
    <x v="22"/>
    <x v="0"/>
    <x v="0"/>
    <x v="3336"/>
    <x v="96"/>
    <x v="87"/>
    <x v="58"/>
    <x v="34"/>
    <x v="21"/>
    <x v="16"/>
    <x v="189"/>
    <x v="0"/>
    <x v="30"/>
    <x v="13"/>
    <x v="117"/>
    <x v="14"/>
  </r>
  <r>
    <x v="1868"/>
    <x v="62"/>
    <x v="1"/>
    <x v="2"/>
    <x v="85"/>
    <x v="373"/>
    <x v="2"/>
    <x v="22"/>
    <x v="0"/>
    <x v="0"/>
    <x v="2951"/>
    <x v="112"/>
    <x v="97"/>
    <x v="58"/>
    <x v="34"/>
    <x v="21"/>
    <x v="37"/>
    <x v="583"/>
    <x v="0"/>
    <x v="30"/>
    <x v="10"/>
    <x v="230"/>
    <x v="14"/>
  </r>
  <r>
    <x v="1864"/>
    <x v="62"/>
    <x v="1"/>
    <x v="2"/>
    <x v="85"/>
    <x v="373"/>
    <x v="0"/>
    <x v="22"/>
    <x v="0"/>
    <x v="0"/>
    <x v="2947"/>
    <x v="231"/>
    <x v="224"/>
    <x v="58"/>
    <x v="34"/>
    <x v="21"/>
    <x v="39"/>
    <x v="676"/>
    <x v="0"/>
    <x v="30"/>
    <x v="13"/>
    <x v="280"/>
    <x v="14"/>
  </r>
  <r>
    <x v="3045"/>
    <x v="62"/>
    <x v="1"/>
    <x v="2"/>
    <x v="85"/>
    <x v="373"/>
    <x v="1"/>
    <x v="22"/>
    <x v="0"/>
    <x v="0"/>
    <x v="3440"/>
    <x v="371"/>
    <x v="364"/>
    <x v="58"/>
    <x v="34"/>
    <x v="21"/>
    <x v="16"/>
    <x v="189"/>
    <x v="0"/>
    <x v="30"/>
    <x v="13"/>
    <x v="117"/>
    <x v="14"/>
  </r>
  <r>
    <x v="1866"/>
    <x v="62"/>
    <x v="1"/>
    <x v="2"/>
    <x v="85"/>
    <x v="373"/>
    <x v="2"/>
    <x v="22"/>
    <x v="0"/>
    <x v="0"/>
    <x v="2949"/>
    <x v="432"/>
    <x v="424"/>
    <x v="58"/>
    <x v="34"/>
    <x v="21"/>
    <x v="37"/>
    <x v="583"/>
    <x v="0"/>
    <x v="30"/>
    <x v="13"/>
    <x v="253"/>
    <x v="14"/>
  </r>
  <r>
    <x v="1865"/>
    <x v="62"/>
    <x v="1"/>
    <x v="2"/>
    <x v="85"/>
    <x v="373"/>
    <x v="2"/>
    <x v="22"/>
    <x v="0"/>
    <x v="0"/>
    <x v="2948"/>
    <x v="576"/>
    <x v="567"/>
    <x v="58"/>
    <x v="34"/>
    <x v="21"/>
    <x v="37"/>
    <x v="583"/>
    <x v="0"/>
    <x v="30"/>
    <x v="13"/>
    <x v="253"/>
    <x v="14"/>
  </r>
  <r>
    <x v="1867"/>
    <x v="62"/>
    <x v="1"/>
    <x v="2"/>
    <x v="85"/>
    <x v="373"/>
    <x v="1"/>
    <x v="22"/>
    <x v="0"/>
    <x v="0"/>
    <x v="2950"/>
    <x v="580"/>
    <x v="576"/>
    <x v="58"/>
    <x v="34"/>
    <x v="21"/>
    <x v="16"/>
    <x v="189"/>
    <x v="0"/>
    <x v="30"/>
    <x v="13"/>
    <x v="117"/>
    <x v="14"/>
  </r>
  <r>
    <x v="3046"/>
    <x v="62"/>
    <x v="1"/>
    <x v="1"/>
    <x v="153"/>
    <x v="657"/>
    <x v="1"/>
    <x v="22"/>
    <x v="0"/>
    <x v="0"/>
    <x v="3441"/>
    <x v="386"/>
    <x v="377"/>
    <x v="61"/>
    <x v="34"/>
    <x v="21"/>
    <x v="16"/>
    <x v="194"/>
    <x v="0"/>
    <x v="30"/>
    <x v="13"/>
    <x v="117"/>
    <x v="14"/>
  </r>
  <r>
    <x v="1853"/>
    <x v="62"/>
    <x v="1"/>
    <x v="1"/>
    <x v="153"/>
    <x v="657"/>
    <x v="2"/>
    <x v="22"/>
    <x v="0"/>
    <x v="0"/>
    <x v="2047"/>
    <x v="445"/>
    <x v="437"/>
    <x v="61"/>
    <x v="34"/>
    <x v="21"/>
    <x v="37"/>
    <x v="598"/>
    <x v="0"/>
    <x v="30"/>
    <x v="13"/>
    <x v="253"/>
    <x v="14"/>
  </r>
  <r>
    <x v="1852"/>
    <x v="62"/>
    <x v="1"/>
    <x v="1"/>
    <x v="153"/>
    <x v="657"/>
    <x v="2"/>
    <x v="22"/>
    <x v="0"/>
    <x v="0"/>
    <x v="1687"/>
    <x v="585"/>
    <x v="581"/>
    <x v="61"/>
    <x v="34"/>
    <x v="21"/>
    <x v="37"/>
    <x v="598"/>
    <x v="0"/>
    <x v="30"/>
    <x v="13"/>
    <x v="253"/>
    <x v="14"/>
  </r>
  <r>
    <x v="3047"/>
    <x v="62"/>
    <x v="1"/>
    <x v="1"/>
    <x v="153"/>
    <x v="657"/>
    <x v="1"/>
    <x v="22"/>
    <x v="0"/>
    <x v="0"/>
    <x v="2152"/>
    <x v="591"/>
    <x v="589"/>
    <x v="61"/>
    <x v="34"/>
    <x v="21"/>
    <x v="16"/>
    <x v="194"/>
    <x v="0"/>
    <x v="30"/>
    <x v="13"/>
    <x v="117"/>
    <x v="14"/>
  </r>
  <r>
    <x v="3039"/>
    <x v="62"/>
    <x v="1"/>
    <x v="1"/>
    <x v="154"/>
    <x v="658"/>
    <x v="1"/>
    <x v="22"/>
    <x v="0"/>
    <x v="0"/>
    <x v="3337"/>
    <x v="111"/>
    <x v="105"/>
    <x v="164"/>
    <x v="34"/>
    <x v="21"/>
    <x v="16"/>
    <x v="353"/>
    <x v="0"/>
    <x v="30"/>
    <x v="19"/>
    <x v="148"/>
    <x v="14"/>
  </r>
  <r>
    <x v="1854"/>
    <x v="62"/>
    <x v="1"/>
    <x v="1"/>
    <x v="154"/>
    <x v="658"/>
    <x v="2"/>
    <x v="22"/>
    <x v="0"/>
    <x v="0"/>
    <x v="1688"/>
    <x v="120"/>
    <x v="116"/>
    <x v="164"/>
    <x v="34"/>
    <x v="21"/>
    <x v="37"/>
    <x v="816"/>
    <x v="0"/>
    <x v="30"/>
    <x v="19"/>
    <x v="290"/>
    <x v="14"/>
  </r>
  <r>
    <x v="1855"/>
    <x v="62"/>
    <x v="1"/>
    <x v="1"/>
    <x v="154"/>
    <x v="658"/>
    <x v="0"/>
    <x v="22"/>
    <x v="0"/>
    <x v="0"/>
    <x v="1689"/>
    <x v="244"/>
    <x v="241"/>
    <x v="164"/>
    <x v="34"/>
    <x v="21"/>
    <x v="39"/>
    <x v="909"/>
    <x v="0"/>
    <x v="30"/>
    <x v="19"/>
    <x v="317"/>
    <x v="14"/>
  </r>
  <r>
    <x v="1870"/>
    <x v="62"/>
    <x v="1"/>
    <x v="2"/>
    <x v="681"/>
    <x v="373"/>
    <x v="0"/>
    <x v="21"/>
    <x v="0"/>
    <x v="0"/>
    <x v="1883"/>
    <x v="219"/>
    <x v="212"/>
    <x v="58"/>
    <x v="10"/>
    <x v="21"/>
    <x v="15"/>
    <x v="161"/>
    <x v="21"/>
    <x v="30"/>
    <x v="13"/>
    <x v="106"/>
    <x v="10"/>
  </r>
  <r>
    <x v="1869"/>
    <x v="62"/>
    <x v="1"/>
    <x v="2"/>
    <x v="681"/>
    <x v="373"/>
    <x v="2"/>
    <x v="21"/>
    <x v="0"/>
    <x v="0"/>
    <x v="1873"/>
    <x v="576"/>
    <x v="567"/>
    <x v="58"/>
    <x v="10"/>
    <x v="21"/>
    <x v="10"/>
    <x v="126"/>
    <x v="17"/>
    <x v="30"/>
    <x v="13"/>
    <x v="88"/>
    <x v="10"/>
  </r>
  <r>
    <x v="3322"/>
    <x v="62"/>
    <x v="1"/>
    <x v="2"/>
    <x v="681"/>
    <x v="373"/>
    <x v="1"/>
    <x v="21"/>
    <x v="0"/>
    <x v="0"/>
    <x v="3711"/>
    <x v="578"/>
    <x v="571"/>
    <x v="58"/>
    <x v="10"/>
    <x v="21"/>
    <x v="2"/>
    <x v="31"/>
    <x v="4"/>
    <x v="30"/>
    <x v="13"/>
    <x v="28"/>
    <x v="10"/>
  </r>
  <r>
    <x v="1857"/>
    <x v="62"/>
    <x v="1"/>
    <x v="1"/>
    <x v="682"/>
    <x v="659"/>
    <x v="0"/>
    <x v="21"/>
    <x v="0"/>
    <x v="0"/>
    <x v="1884"/>
    <x v="231"/>
    <x v="224"/>
    <x v="59"/>
    <x v="11"/>
    <x v="21"/>
    <x v="15"/>
    <x v="162"/>
    <x v="22"/>
    <x v="30"/>
    <x v="13"/>
    <x v="106"/>
    <x v="10"/>
  </r>
  <r>
    <x v="1856"/>
    <x v="62"/>
    <x v="1"/>
    <x v="1"/>
    <x v="682"/>
    <x v="659"/>
    <x v="2"/>
    <x v="21"/>
    <x v="0"/>
    <x v="0"/>
    <x v="1874"/>
    <x v="585"/>
    <x v="581"/>
    <x v="59"/>
    <x v="11"/>
    <x v="21"/>
    <x v="10"/>
    <x v="127"/>
    <x v="18"/>
    <x v="30"/>
    <x v="13"/>
    <x v="88"/>
    <x v="10"/>
  </r>
  <r>
    <x v="3323"/>
    <x v="62"/>
    <x v="1"/>
    <x v="1"/>
    <x v="682"/>
    <x v="659"/>
    <x v="1"/>
    <x v="21"/>
    <x v="0"/>
    <x v="0"/>
    <x v="3712"/>
    <x v="588"/>
    <x v="586"/>
    <x v="59"/>
    <x v="11"/>
    <x v="21"/>
    <x v="2"/>
    <x v="33"/>
    <x v="5"/>
    <x v="30"/>
    <x v="13"/>
    <x v="28"/>
    <x v="10"/>
  </r>
  <r>
    <x v="3037"/>
    <x v="63"/>
    <x v="1"/>
    <x v="2"/>
    <x v="89"/>
    <x v="329"/>
    <x v="1"/>
    <x v="22"/>
    <x v="0"/>
    <x v="0"/>
    <x v="3335"/>
    <x v="71"/>
    <x v="72"/>
    <x v="290"/>
    <x v="34"/>
    <x v="21"/>
    <x v="16"/>
    <x v="469"/>
    <x v="0"/>
    <x v="30"/>
    <x v="26"/>
    <x v="177"/>
    <x v="14"/>
  </r>
  <r>
    <x v="1858"/>
    <x v="63"/>
    <x v="1"/>
    <x v="2"/>
    <x v="89"/>
    <x v="329"/>
    <x v="0"/>
    <x v="22"/>
    <x v="0"/>
    <x v="0"/>
    <x v="2941"/>
    <x v="210"/>
    <x v="212"/>
    <x v="290"/>
    <x v="34"/>
    <x v="21"/>
    <x v="39"/>
    <x v="1084"/>
    <x v="0"/>
    <x v="30"/>
    <x v="26"/>
    <x v="348"/>
    <x v="14"/>
  </r>
  <r>
    <x v="1861"/>
    <x v="63"/>
    <x v="1"/>
    <x v="2"/>
    <x v="89"/>
    <x v="329"/>
    <x v="1"/>
    <x v="22"/>
    <x v="0"/>
    <x v="0"/>
    <x v="2944"/>
    <x v="347"/>
    <x v="352"/>
    <x v="290"/>
    <x v="34"/>
    <x v="21"/>
    <x v="16"/>
    <x v="469"/>
    <x v="0"/>
    <x v="30"/>
    <x v="26"/>
    <x v="177"/>
    <x v="14"/>
  </r>
  <r>
    <x v="1860"/>
    <x v="63"/>
    <x v="1"/>
    <x v="2"/>
    <x v="89"/>
    <x v="329"/>
    <x v="2"/>
    <x v="22"/>
    <x v="0"/>
    <x v="0"/>
    <x v="2943"/>
    <x v="411"/>
    <x v="412"/>
    <x v="290"/>
    <x v="34"/>
    <x v="21"/>
    <x v="37"/>
    <x v="965"/>
    <x v="0"/>
    <x v="30"/>
    <x v="26"/>
    <x v="319"/>
    <x v="14"/>
  </r>
  <r>
    <x v="1859"/>
    <x v="63"/>
    <x v="1"/>
    <x v="2"/>
    <x v="89"/>
    <x v="329"/>
    <x v="2"/>
    <x v="22"/>
    <x v="0"/>
    <x v="0"/>
    <x v="2942"/>
    <x v="554"/>
    <x v="556"/>
    <x v="290"/>
    <x v="34"/>
    <x v="21"/>
    <x v="37"/>
    <x v="965"/>
    <x v="0"/>
    <x v="30"/>
    <x v="26"/>
    <x v="319"/>
    <x v="14"/>
  </r>
  <r>
    <x v="1862"/>
    <x v="63"/>
    <x v="1"/>
    <x v="2"/>
    <x v="89"/>
    <x v="329"/>
    <x v="1"/>
    <x v="22"/>
    <x v="0"/>
    <x v="0"/>
    <x v="2945"/>
    <x v="563"/>
    <x v="563"/>
    <x v="290"/>
    <x v="34"/>
    <x v="21"/>
    <x v="16"/>
    <x v="469"/>
    <x v="0"/>
    <x v="30"/>
    <x v="26"/>
    <x v="177"/>
    <x v="14"/>
  </r>
  <r>
    <x v="1863"/>
    <x v="63"/>
    <x v="1"/>
    <x v="2"/>
    <x v="94"/>
    <x v="331"/>
    <x v="2"/>
    <x v="22"/>
    <x v="0"/>
    <x v="0"/>
    <x v="2946"/>
    <x v="84"/>
    <x v="88"/>
    <x v="363"/>
    <x v="34"/>
    <x v="21"/>
    <x v="37"/>
    <x v="1066"/>
    <x v="0"/>
    <x v="30"/>
    <x v="29"/>
    <x v="330"/>
    <x v="14"/>
  </r>
  <r>
    <x v="3036"/>
    <x v="63"/>
    <x v="1"/>
    <x v="1"/>
    <x v="117"/>
    <x v="372"/>
    <x v="1"/>
    <x v="22"/>
    <x v="0"/>
    <x v="0"/>
    <x v="3334"/>
    <x v="56"/>
    <x v="52"/>
    <x v="202"/>
    <x v="34"/>
    <x v="21"/>
    <x v="16"/>
    <x v="401"/>
    <x v="0"/>
    <x v="30"/>
    <x v="16"/>
    <x v="134"/>
    <x v="14"/>
  </r>
  <r>
    <x v="1760"/>
    <x v="63"/>
    <x v="1"/>
    <x v="1"/>
    <x v="117"/>
    <x v="372"/>
    <x v="2"/>
    <x v="22"/>
    <x v="0"/>
    <x v="0"/>
    <x v="1665"/>
    <x v="69"/>
    <x v="61"/>
    <x v="202"/>
    <x v="34"/>
    <x v="21"/>
    <x v="37"/>
    <x v="850"/>
    <x v="0"/>
    <x v="30"/>
    <x v="16"/>
    <x v="272"/>
    <x v="14"/>
  </r>
  <r>
    <x v="1761"/>
    <x v="63"/>
    <x v="1"/>
    <x v="1"/>
    <x v="117"/>
    <x v="372"/>
    <x v="0"/>
    <x v="22"/>
    <x v="0"/>
    <x v="0"/>
    <x v="1666"/>
    <x v="195"/>
    <x v="189"/>
    <x v="202"/>
    <x v="34"/>
    <x v="21"/>
    <x v="39"/>
    <x v="970"/>
    <x v="0"/>
    <x v="30"/>
    <x v="16"/>
    <x v="301"/>
    <x v="14"/>
  </r>
  <r>
    <x v="1764"/>
    <x v="63"/>
    <x v="1"/>
    <x v="1"/>
    <x v="118"/>
    <x v="371"/>
    <x v="1"/>
    <x v="22"/>
    <x v="0"/>
    <x v="0"/>
    <x v="2149"/>
    <x v="333"/>
    <x v="330"/>
    <x v="211"/>
    <x v="34"/>
    <x v="21"/>
    <x v="16"/>
    <x v="415"/>
    <x v="0"/>
    <x v="30"/>
    <x v="16"/>
    <x v="134"/>
    <x v="14"/>
  </r>
  <r>
    <x v="1765"/>
    <x v="63"/>
    <x v="1"/>
    <x v="1"/>
    <x v="118"/>
    <x v="371"/>
    <x v="2"/>
    <x v="22"/>
    <x v="0"/>
    <x v="0"/>
    <x v="1667"/>
    <x v="542"/>
    <x v="537"/>
    <x v="211"/>
    <x v="34"/>
    <x v="21"/>
    <x v="37"/>
    <x v="860"/>
    <x v="0"/>
    <x v="30"/>
    <x v="16"/>
    <x v="272"/>
    <x v="14"/>
  </r>
  <r>
    <x v="1766"/>
    <x v="63"/>
    <x v="1"/>
    <x v="1"/>
    <x v="118"/>
    <x v="371"/>
    <x v="1"/>
    <x v="22"/>
    <x v="0"/>
    <x v="0"/>
    <x v="2151"/>
    <x v="548"/>
    <x v="543"/>
    <x v="211"/>
    <x v="34"/>
    <x v="21"/>
    <x v="16"/>
    <x v="415"/>
    <x v="0"/>
    <x v="30"/>
    <x v="16"/>
    <x v="134"/>
    <x v="14"/>
  </r>
  <r>
    <x v="3467"/>
    <x v="63"/>
    <x v="1"/>
    <x v="1"/>
    <x v="537"/>
    <x v="377"/>
    <x v="2"/>
    <x v="22"/>
    <x v="0"/>
    <x v="0"/>
    <x v="1860"/>
    <x v="340"/>
    <x v="345"/>
    <x v="240"/>
    <x v="34"/>
    <x v="21"/>
    <x v="37"/>
    <x v="889"/>
    <x v="0"/>
    <x v="30"/>
    <x v="26"/>
    <x v="319"/>
    <x v="14"/>
  </r>
  <r>
    <x v="1763"/>
    <x v="63"/>
    <x v="1"/>
    <x v="1"/>
    <x v="537"/>
    <x v="377"/>
    <x v="2"/>
    <x v="22"/>
    <x v="0"/>
    <x v="0"/>
    <x v="2046"/>
    <x v="388"/>
    <x v="390"/>
    <x v="240"/>
    <x v="34"/>
    <x v="21"/>
    <x v="37"/>
    <x v="889"/>
    <x v="0"/>
    <x v="30"/>
    <x v="26"/>
    <x v="319"/>
    <x v="14"/>
  </r>
  <r>
    <x v="1762"/>
    <x v="63"/>
    <x v="1"/>
    <x v="2"/>
    <x v="618"/>
    <x v="330"/>
    <x v="2"/>
    <x v="22"/>
    <x v="0"/>
    <x v="0"/>
    <x v="2045"/>
    <x v="365"/>
    <x v="366"/>
    <x v="323"/>
    <x v="34"/>
    <x v="21"/>
    <x v="37"/>
    <x v="1015"/>
    <x v="0"/>
    <x v="30"/>
    <x v="26"/>
    <x v="319"/>
    <x v="14"/>
  </r>
  <r>
    <x v="3550"/>
    <x v="64"/>
    <x v="1"/>
    <x v="2"/>
    <x v="52"/>
    <x v="96"/>
    <x v="2"/>
    <x v="4"/>
    <x v="0"/>
    <x v="0"/>
    <x v="2554"/>
    <x v="188"/>
    <x v="192"/>
    <x v="347"/>
    <x v="34"/>
    <x v="21"/>
    <x v="8"/>
    <x v="367"/>
    <x v="0"/>
    <x v="30"/>
    <x v="30"/>
    <x v="142"/>
    <x v="14"/>
  </r>
  <r>
    <x v="3575"/>
    <x v="64"/>
    <x v="1"/>
    <x v="2"/>
    <x v="52"/>
    <x v="96"/>
    <x v="2"/>
    <x v="4"/>
    <x v="0"/>
    <x v="0"/>
    <x v="2553"/>
    <x v="285"/>
    <x v="293"/>
    <x v="347"/>
    <x v="34"/>
    <x v="21"/>
    <x v="8"/>
    <x v="367"/>
    <x v="0"/>
    <x v="30"/>
    <x v="30"/>
    <x v="142"/>
    <x v="14"/>
  </r>
  <r>
    <x v="1670"/>
    <x v="64"/>
    <x v="1"/>
    <x v="2"/>
    <x v="57"/>
    <x v="95"/>
    <x v="1"/>
    <x v="22"/>
    <x v="0"/>
    <x v="0"/>
    <x v="2163"/>
    <x v="188"/>
    <x v="192"/>
    <x v="340"/>
    <x v="34"/>
    <x v="21"/>
    <x v="16"/>
    <x v="522"/>
    <x v="0"/>
    <x v="30"/>
    <x v="30"/>
    <x v="197"/>
    <x v="14"/>
  </r>
  <r>
    <x v="3470"/>
    <x v="64"/>
    <x v="1"/>
    <x v="2"/>
    <x v="57"/>
    <x v="95"/>
    <x v="2"/>
    <x v="19"/>
    <x v="0"/>
    <x v="0"/>
    <x v="1631"/>
    <x v="188"/>
    <x v="192"/>
    <x v="340"/>
    <x v="34"/>
    <x v="21"/>
    <x v="34"/>
    <x v="949"/>
    <x v="0"/>
    <x v="30"/>
    <x v="30"/>
    <x v="314"/>
    <x v="14"/>
  </r>
  <r>
    <x v="3899"/>
    <x v="64"/>
    <x v="1"/>
    <x v="2"/>
    <x v="57"/>
    <x v="95"/>
    <x v="1"/>
    <x v="22"/>
    <x v="0"/>
    <x v="0"/>
    <x v="3459"/>
    <x v="277"/>
    <x v="284"/>
    <x v="340"/>
    <x v="34"/>
    <x v="21"/>
    <x v="16"/>
    <x v="522"/>
    <x v="0"/>
    <x v="30"/>
    <x v="30"/>
    <x v="197"/>
    <x v="14"/>
  </r>
  <r>
    <x v="3574"/>
    <x v="64"/>
    <x v="1"/>
    <x v="2"/>
    <x v="57"/>
    <x v="95"/>
    <x v="2"/>
    <x v="19"/>
    <x v="0"/>
    <x v="0"/>
    <x v="1632"/>
    <x v="285"/>
    <x v="293"/>
    <x v="340"/>
    <x v="34"/>
    <x v="21"/>
    <x v="34"/>
    <x v="949"/>
    <x v="0"/>
    <x v="30"/>
    <x v="30"/>
    <x v="314"/>
    <x v="14"/>
  </r>
  <r>
    <x v="1669"/>
    <x v="64"/>
    <x v="1"/>
    <x v="2"/>
    <x v="57"/>
    <x v="95"/>
    <x v="2"/>
    <x v="22"/>
    <x v="0"/>
    <x v="0"/>
    <x v="2026"/>
    <x v="421"/>
    <x v="426"/>
    <x v="340"/>
    <x v="34"/>
    <x v="21"/>
    <x v="37"/>
    <x v="1043"/>
    <x v="0"/>
    <x v="30"/>
    <x v="30"/>
    <x v="337"/>
    <x v="14"/>
  </r>
  <r>
    <x v="1665"/>
    <x v="64"/>
    <x v="1"/>
    <x v="2"/>
    <x v="57"/>
    <x v="95"/>
    <x v="1"/>
    <x v="22"/>
    <x v="0"/>
    <x v="0"/>
    <x v="2146"/>
    <x v="432"/>
    <x v="438"/>
    <x v="340"/>
    <x v="34"/>
    <x v="21"/>
    <x v="16"/>
    <x v="522"/>
    <x v="0"/>
    <x v="30"/>
    <x v="30"/>
    <x v="197"/>
    <x v="14"/>
  </r>
  <r>
    <x v="1661"/>
    <x v="64"/>
    <x v="1"/>
    <x v="2"/>
    <x v="57"/>
    <x v="95"/>
    <x v="0"/>
    <x v="22"/>
    <x v="0"/>
    <x v="0"/>
    <x v="1633"/>
    <x v="578"/>
    <x v="587"/>
    <x v="340"/>
    <x v="34"/>
    <x v="21"/>
    <x v="39"/>
    <x v="1142"/>
    <x v="0"/>
    <x v="30"/>
    <x v="30"/>
    <x v="361"/>
    <x v="14"/>
  </r>
  <r>
    <x v="1667"/>
    <x v="64"/>
    <x v="1"/>
    <x v="1"/>
    <x v="133"/>
    <x v="468"/>
    <x v="1"/>
    <x v="22"/>
    <x v="0"/>
    <x v="0"/>
    <x v="2166"/>
    <x v="303"/>
    <x v="304"/>
    <x v="156"/>
    <x v="34"/>
    <x v="21"/>
    <x v="16"/>
    <x v="344"/>
    <x v="0"/>
    <x v="30"/>
    <x v="21"/>
    <x v="157"/>
    <x v="14"/>
  </r>
  <r>
    <x v="3296"/>
    <x v="64"/>
    <x v="1"/>
    <x v="1"/>
    <x v="133"/>
    <x v="468"/>
    <x v="1"/>
    <x v="21"/>
    <x v="0"/>
    <x v="0"/>
    <x v="3683"/>
    <x v="381"/>
    <x v="378"/>
    <x v="156"/>
    <x v="34"/>
    <x v="21"/>
    <x v="2"/>
    <x v="57"/>
    <x v="0"/>
    <x v="30"/>
    <x v="21"/>
    <x v="40"/>
    <x v="14"/>
  </r>
  <r>
    <x v="3318"/>
    <x v="64"/>
    <x v="1"/>
    <x v="1"/>
    <x v="133"/>
    <x v="468"/>
    <x v="1"/>
    <x v="21"/>
    <x v="0"/>
    <x v="0"/>
    <x v="3706"/>
    <x v="601"/>
    <x v="604"/>
    <x v="156"/>
    <x v="34"/>
    <x v="21"/>
    <x v="2"/>
    <x v="57"/>
    <x v="0"/>
    <x v="30"/>
    <x v="21"/>
    <x v="40"/>
    <x v="14"/>
  </r>
  <r>
    <x v="1666"/>
    <x v="64"/>
    <x v="1"/>
    <x v="1"/>
    <x v="135"/>
    <x v="470"/>
    <x v="1"/>
    <x v="22"/>
    <x v="0"/>
    <x v="0"/>
    <x v="2162"/>
    <x v="160"/>
    <x v="165"/>
    <x v="295"/>
    <x v="34"/>
    <x v="21"/>
    <x v="16"/>
    <x v="476"/>
    <x v="0"/>
    <x v="30"/>
    <x v="30"/>
    <x v="197"/>
    <x v="14"/>
  </r>
  <r>
    <x v="3469"/>
    <x v="64"/>
    <x v="1"/>
    <x v="1"/>
    <x v="135"/>
    <x v="470"/>
    <x v="2"/>
    <x v="22"/>
    <x v="0"/>
    <x v="0"/>
    <x v="1677"/>
    <x v="162"/>
    <x v="169"/>
    <x v="295"/>
    <x v="34"/>
    <x v="21"/>
    <x v="37"/>
    <x v="978"/>
    <x v="0"/>
    <x v="30"/>
    <x v="30"/>
    <x v="337"/>
    <x v="14"/>
  </r>
  <r>
    <x v="3898"/>
    <x v="64"/>
    <x v="1"/>
    <x v="1"/>
    <x v="135"/>
    <x v="470"/>
    <x v="1"/>
    <x v="22"/>
    <x v="0"/>
    <x v="0"/>
    <x v="3458"/>
    <x v="253"/>
    <x v="260"/>
    <x v="295"/>
    <x v="34"/>
    <x v="21"/>
    <x v="16"/>
    <x v="476"/>
    <x v="0"/>
    <x v="30"/>
    <x v="30"/>
    <x v="197"/>
    <x v="14"/>
  </r>
  <r>
    <x v="3573"/>
    <x v="64"/>
    <x v="1"/>
    <x v="1"/>
    <x v="135"/>
    <x v="470"/>
    <x v="2"/>
    <x v="22"/>
    <x v="0"/>
    <x v="0"/>
    <x v="1678"/>
    <x v="259"/>
    <x v="268"/>
    <x v="295"/>
    <x v="34"/>
    <x v="21"/>
    <x v="37"/>
    <x v="978"/>
    <x v="0"/>
    <x v="30"/>
    <x v="30"/>
    <x v="337"/>
    <x v="14"/>
  </r>
  <r>
    <x v="1662"/>
    <x v="64"/>
    <x v="1"/>
    <x v="1"/>
    <x v="135"/>
    <x v="470"/>
    <x v="2"/>
    <x v="22"/>
    <x v="0"/>
    <x v="0"/>
    <x v="1679"/>
    <x v="395"/>
    <x v="402"/>
    <x v="295"/>
    <x v="34"/>
    <x v="21"/>
    <x v="37"/>
    <x v="978"/>
    <x v="0"/>
    <x v="30"/>
    <x v="30"/>
    <x v="337"/>
    <x v="14"/>
  </r>
  <r>
    <x v="1664"/>
    <x v="64"/>
    <x v="1"/>
    <x v="1"/>
    <x v="135"/>
    <x v="470"/>
    <x v="1"/>
    <x v="22"/>
    <x v="0"/>
    <x v="0"/>
    <x v="2145"/>
    <x v="403"/>
    <x v="408"/>
    <x v="295"/>
    <x v="34"/>
    <x v="21"/>
    <x v="16"/>
    <x v="476"/>
    <x v="0"/>
    <x v="30"/>
    <x v="30"/>
    <x v="197"/>
    <x v="14"/>
  </r>
  <r>
    <x v="1663"/>
    <x v="64"/>
    <x v="1"/>
    <x v="1"/>
    <x v="135"/>
    <x v="470"/>
    <x v="0"/>
    <x v="22"/>
    <x v="0"/>
    <x v="0"/>
    <x v="1680"/>
    <x v="554"/>
    <x v="559"/>
    <x v="295"/>
    <x v="34"/>
    <x v="21"/>
    <x v="39"/>
    <x v="1095"/>
    <x v="0"/>
    <x v="30"/>
    <x v="30"/>
    <x v="361"/>
    <x v="14"/>
  </r>
  <r>
    <x v="1668"/>
    <x v="64"/>
    <x v="1"/>
    <x v="2"/>
    <x v="151"/>
    <x v="656"/>
    <x v="1"/>
    <x v="22"/>
    <x v="0"/>
    <x v="0"/>
    <x v="2167"/>
    <x v="319"/>
    <x v="322"/>
    <x v="223"/>
    <x v="34"/>
    <x v="21"/>
    <x v="16"/>
    <x v="426"/>
    <x v="0"/>
    <x v="30"/>
    <x v="21"/>
    <x v="157"/>
    <x v="14"/>
  </r>
  <r>
    <x v="3297"/>
    <x v="64"/>
    <x v="1"/>
    <x v="2"/>
    <x v="151"/>
    <x v="656"/>
    <x v="1"/>
    <x v="21"/>
    <x v="0"/>
    <x v="0"/>
    <x v="3684"/>
    <x v="407"/>
    <x v="405"/>
    <x v="223"/>
    <x v="34"/>
    <x v="21"/>
    <x v="2"/>
    <x v="75"/>
    <x v="0"/>
    <x v="30"/>
    <x v="21"/>
    <x v="40"/>
    <x v="14"/>
  </r>
  <r>
    <x v="3319"/>
    <x v="64"/>
    <x v="1"/>
    <x v="2"/>
    <x v="151"/>
    <x v="656"/>
    <x v="1"/>
    <x v="21"/>
    <x v="0"/>
    <x v="0"/>
    <x v="3707"/>
    <x v="615"/>
    <x v="621"/>
    <x v="223"/>
    <x v="34"/>
    <x v="21"/>
    <x v="2"/>
    <x v="75"/>
    <x v="0"/>
    <x v="30"/>
    <x v="21"/>
    <x v="40"/>
    <x v="14"/>
  </r>
  <r>
    <x v="1655"/>
    <x v="65"/>
    <x v="1"/>
    <x v="1"/>
    <x v="132"/>
    <x v="467"/>
    <x v="1"/>
    <x v="22"/>
    <x v="0"/>
    <x v="0"/>
    <x v="2168"/>
    <x v="133"/>
    <x v="124"/>
    <x v="74"/>
    <x v="34"/>
    <x v="21"/>
    <x v="16"/>
    <x v="213"/>
    <x v="0"/>
    <x v="30"/>
    <x v="11"/>
    <x v="109"/>
    <x v="14"/>
  </r>
  <r>
    <x v="1651"/>
    <x v="65"/>
    <x v="1"/>
    <x v="1"/>
    <x v="132"/>
    <x v="467"/>
    <x v="2"/>
    <x v="22"/>
    <x v="0"/>
    <x v="0"/>
    <x v="1673"/>
    <x v="151"/>
    <x v="139"/>
    <x v="74"/>
    <x v="34"/>
    <x v="21"/>
    <x v="37"/>
    <x v="630"/>
    <x v="0"/>
    <x v="30"/>
    <x v="11"/>
    <x v="238"/>
    <x v="14"/>
  </r>
  <r>
    <x v="1652"/>
    <x v="65"/>
    <x v="1"/>
    <x v="1"/>
    <x v="132"/>
    <x v="467"/>
    <x v="2"/>
    <x v="22"/>
    <x v="0"/>
    <x v="0"/>
    <x v="1674"/>
    <x v="288"/>
    <x v="282"/>
    <x v="74"/>
    <x v="34"/>
    <x v="21"/>
    <x v="37"/>
    <x v="630"/>
    <x v="0"/>
    <x v="30"/>
    <x v="11"/>
    <x v="238"/>
    <x v="14"/>
  </r>
  <r>
    <x v="1657"/>
    <x v="65"/>
    <x v="1"/>
    <x v="1"/>
    <x v="132"/>
    <x v="467"/>
    <x v="1"/>
    <x v="22"/>
    <x v="0"/>
    <x v="0"/>
    <x v="2170"/>
    <x v="296"/>
    <x v="289"/>
    <x v="74"/>
    <x v="34"/>
    <x v="21"/>
    <x v="16"/>
    <x v="213"/>
    <x v="0"/>
    <x v="30"/>
    <x v="11"/>
    <x v="109"/>
    <x v="14"/>
  </r>
  <r>
    <x v="3059"/>
    <x v="65"/>
    <x v="1"/>
    <x v="1"/>
    <x v="132"/>
    <x v="467"/>
    <x v="1"/>
    <x v="22"/>
    <x v="0"/>
    <x v="0"/>
    <x v="3451"/>
    <x v="411"/>
    <x v="402"/>
    <x v="74"/>
    <x v="34"/>
    <x v="21"/>
    <x v="16"/>
    <x v="213"/>
    <x v="0"/>
    <x v="30"/>
    <x v="11"/>
    <x v="109"/>
    <x v="14"/>
  </r>
  <r>
    <x v="2589"/>
    <x v="65"/>
    <x v="1"/>
    <x v="1"/>
    <x v="132"/>
    <x v="467"/>
    <x v="2"/>
    <x v="22"/>
    <x v="0"/>
    <x v="0"/>
    <x v="1675"/>
    <x v="447"/>
    <x v="438"/>
    <x v="74"/>
    <x v="34"/>
    <x v="21"/>
    <x v="37"/>
    <x v="630"/>
    <x v="0"/>
    <x v="30"/>
    <x v="11"/>
    <x v="238"/>
    <x v="14"/>
  </r>
  <r>
    <x v="1659"/>
    <x v="65"/>
    <x v="1"/>
    <x v="1"/>
    <x v="134"/>
    <x v="469"/>
    <x v="0"/>
    <x v="22"/>
    <x v="0"/>
    <x v="0"/>
    <x v="1676"/>
    <x v="536"/>
    <x v="527"/>
    <x v="124"/>
    <x v="34"/>
    <x v="21"/>
    <x v="39"/>
    <x v="839"/>
    <x v="0"/>
    <x v="30"/>
    <x v="11"/>
    <x v="269"/>
    <x v="14"/>
  </r>
  <r>
    <x v="1656"/>
    <x v="65"/>
    <x v="1"/>
    <x v="2"/>
    <x v="136"/>
    <x v="489"/>
    <x v="1"/>
    <x v="22"/>
    <x v="0"/>
    <x v="0"/>
    <x v="2169"/>
    <x v="144"/>
    <x v="134"/>
    <x v="75"/>
    <x v="34"/>
    <x v="21"/>
    <x v="16"/>
    <x v="215"/>
    <x v="0"/>
    <x v="30"/>
    <x v="11"/>
    <x v="109"/>
    <x v="14"/>
  </r>
  <r>
    <x v="1653"/>
    <x v="65"/>
    <x v="1"/>
    <x v="2"/>
    <x v="136"/>
    <x v="489"/>
    <x v="2"/>
    <x v="22"/>
    <x v="0"/>
    <x v="0"/>
    <x v="1681"/>
    <x v="162"/>
    <x v="152"/>
    <x v="75"/>
    <x v="34"/>
    <x v="21"/>
    <x v="37"/>
    <x v="632"/>
    <x v="0"/>
    <x v="30"/>
    <x v="11"/>
    <x v="238"/>
    <x v="14"/>
  </r>
  <r>
    <x v="1654"/>
    <x v="65"/>
    <x v="1"/>
    <x v="2"/>
    <x v="136"/>
    <x v="489"/>
    <x v="2"/>
    <x v="22"/>
    <x v="0"/>
    <x v="0"/>
    <x v="1682"/>
    <x v="300"/>
    <x v="293"/>
    <x v="75"/>
    <x v="34"/>
    <x v="21"/>
    <x v="37"/>
    <x v="632"/>
    <x v="0"/>
    <x v="30"/>
    <x v="11"/>
    <x v="238"/>
    <x v="14"/>
  </r>
  <r>
    <x v="1658"/>
    <x v="65"/>
    <x v="1"/>
    <x v="2"/>
    <x v="136"/>
    <x v="489"/>
    <x v="1"/>
    <x v="22"/>
    <x v="0"/>
    <x v="0"/>
    <x v="2171"/>
    <x v="311"/>
    <x v="304"/>
    <x v="75"/>
    <x v="34"/>
    <x v="21"/>
    <x v="16"/>
    <x v="215"/>
    <x v="0"/>
    <x v="30"/>
    <x v="11"/>
    <x v="109"/>
    <x v="14"/>
  </r>
  <r>
    <x v="3060"/>
    <x v="65"/>
    <x v="1"/>
    <x v="2"/>
    <x v="136"/>
    <x v="489"/>
    <x v="1"/>
    <x v="22"/>
    <x v="0"/>
    <x v="0"/>
    <x v="3452"/>
    <x v="425"/>
    <x v="415"/>
    <x v="75"/>
    <x v="34"/>
    <x v="21"/>
    <x v="16"/>
    <x v="215"/>
    <x v="0"/>
    <x v="30"/>
    <x v="11"/>
    <x v="109"/>
    <x v="14"/>
  </r>
  <r>
    <x v="2590"/>
    <x v="65"/>
    <x v="1"/>
    <x v="2"/>
    <x v="136"/>
    <x v="489"/>
    <x v="2"/>
    <x v="22"/>
    <x v="0"/>
    <x v="0"/>
    <x v="1683"/>
    <x v="455"/>
    <x v="449"/>
    <x v="75"/>
    <x v="34"/>
    <x v="21"/>
    <x v="37"/>
    <x v="632"/>
    <x v="0"/>
    <x v="30"/>
    <x v="11"/>
    <x v="238"/>
    <x v="14"/>
  </r>
  <r>
    <x v="1660"/>
    <x v="65"/>
    <x v="1"/>
    <x v="2"/>
    <x v="140"/>
    <x v="490"/>
    <x v="0"/>
    <x v="22"/>
    <x v="0"/>
    <x v="0"/>
    <x v="1684"/>
    <x v="545"/>
    <x v="537"/>
    <x v="82"/>
    <x v="34"/>
    <x v="21"/>
    <x v="39"/>
    <x v="740"/>
    <x v="0"/>
    <x v="30"/>
    <x v="11"/>
    <x v="269"/>
    <x v="14"/>
  </r>
  <r>
    <x v="1758"/>
    <x v="66"/>
    <x v="1"/>
    <x v="1"/>
    <x v="7"/>
    <x v="278"/>
    <x v="2"/>
    <x v="22"/>
    <x v="0"/>
    <x v="0"/>
    <x v="2043"/>
    <x v="513"/>
    <x v="508"/>
    <x v="116"/>
    <x v="34"/>
    <x v="21"/>
    <x v="37"/>
    <x v="731"/>
    <x v="0"/>
    <x v="30"/>
    <x v="17"/>
    <x v="277"/>
    <x v="14"/>
  </r>
  <r>
    <x v="1759"/>
    <x v="66"/>
    <x v="1"/>
    <x v="1"/>
    <x v="46"/>
    <x v="88"/>
    <x v="1"/>
    <x v="4"/>
    <x v="0"/>
    <x v="0"/>
    <x v="2174"/>
    <x v="317"/>
    <x v="337"/>
    <x v="468"/>
    <x v="34"/>
    <x v="21"/>
    <x v="1"/>
    <x v="124"/>
    <x v="0"/>
    <x v="30"/>
    <x v="42"/>
    <x v="65"/>
    <x v="14"/>
  </r>
  <r>
    <x v="3886"/>
    <x v="66"/>
    <x v="1"/>
    <x v="1"/>
    <x v="46"/>
    <x v="88"/>
    <x v="2"/>
    <x v="4"/>
    <x v="0"/>
    <x v="0"/>
    <x v="2260"/>
    <x v="388"/>
    <x v="405"/>
    <x v="468"/>
    <x v="34"/>
    <x v="21"/>
    <x v="8"/>
    <x v="454"/>
    <x v="0"/>
    <x v="30"/>
    <x v="42"/>
    <x v="181"/>
    <x v="14"/>
  </r>
  <r>
    <x v="1757"/>
    <x v="66"/>
    <x v="1"/>
    <x v="2"/>
    <x v="55"/>
    <x v="333"/>
    <x v="2"/>
    <x v="4"/>
    <x v="0"/>
    <x v="0"/>
    <x v="2261"/>
    <x v="65"/>
    <x v="81"/>
    <x v="459"/>
    <x v="34"/>
    <x v="21"/>
    <x v="8"/>
    <x v="451"/>
    <x v="0"/>
    <x v="30"/>
    <x v="42"/>
    <x v="181"/>
    <x v="14"/>
  </r>
  <r>
    <x v="1753"/>
    <x v="66"/>
    <x v="1"/>
    <x v="1"/>
    <x v="56"/>
    <x v="87"/>
    <x v="1"/>
    <x v="19"/>
    <x v="0"/>
    <x v="0"/>
    <x v="2157"/>
    <x v="317"/>
    <x v="337"/>
    <x v="495"/>
    <x v="34"/>
    <x v="21"/>
    <x v="14"/>
    <x v="581"/>
    <x v="0"/>
    <x v="30"/>
    <x v="42"/>
    <x v="213"/>
    <x v="14"/>
  </r>
  <r>
    <x v="2591"/>
    <x v="66"/>
    <x v="1"/>
    <x v="1"/>
    <x v="56"/>
    <x v="87"/>
    <x v="2"/>
    <x v="19"/>
    <x v="0"/>
    <x v="0"/>
    <x v="1630"/>
    <x v="388"/>
    <x v="405"/>
    <x v="495"/>
    <x v="34"/>
    <x v="21"/>
    <x v="34"/>
    <x v="1104"/>
    <x v="0"/>
    <x v="30"/>
    <x v="42"/>
    <x v="355"/>
    <x v="14"/>
  </r>
  <r>
    <x v="1755"/>
    <x v="66"/>
    <x v="1"/>
    <x v="2"/>
    <x v="58"/>
    <x v="160"/>
    <x v="1"/>
    <x v="19"/>
    <x v="0"/>
    <x v="0"/>
    <x v="2165"/>
    <x v="76"/>
    <x v="90"/>
    <x v="372"/>
    <x v="34"/>
    <x v="21"/>
    <x v="14"/>
    <x v="477"/>
    <x v="0"/>
    <x v="30"/>
    <x v="38"/>
    <x v="203"/>
    <x v="14"/>
  </r>
  <r>
    <x v="1747"/>
    <x v="66"/>
    <x v="1"/>
    <x v="2"/>
    <x v="59"/>
    <x v="162"/>
    <x v="2"/>
    <x v="19"/>
    <x v="0"/>
    <x v="0"/>
    <x v="1636"/>
    <x v="65"/>
    <x v="81"/>
    <x v="438"/>
    <x v="34"/>
    <x v="21"/>
    <x v="34"/>
    <x v="1049"/>
    <x v="0"/>
    <x v="30"/>
    <x v="42"/>
    <x v="355"/>
    <x v="14"/>
  </r>
  <r>
    <x v="1754"/>
    <x v="66"/>
    <x v="1"/>
    <x v="2"/>
    <x v="103"/>
    <x v="332"/>
    <x v="1"/>
    <x v="4"/>
    <x v="0"/>
    <x v="0"/>
    <x v="2161"/>
    <x v="76"/>
    <x v="90"/>
    <x v="362"/>
    <x v="34"/>
    <x v="21"/>
    <x v="1"/>
    <x v="100"/>
    <x v="0"/>
    <x v="30"/>
    <x v="38"/>
    <x v="57"/>
    <x v="14"/>
  </r>
  <r>
    <x v="3066"/>
    <x v="66"/>
    <x v="1"/>
    <x v="2"/>
    <x v="103"/>
    <x v="332"/>
    <x v="1"/>
    <x v="4"/>
    <x v="0"/>
    <x v="0"/>
    <x v="2175"/>
    <x v="365"/>
    <x v="378"/>
    <x v="362"/>
    <x v="34"/>
    <x v="21"/>
    <x v="1"/>
    <x v="100"/>
    <x v="0"/>
    <x v="30"/>
    <x v="38"/>
    <x v="57"/>
    <x v="14"/>
  </r>
  <r>
    <x v="3885"/>
    <x v="66"/>
    <x v="1"/>
    <x v="2"/>
    <x v="103"/>
    <x v="332"/>
    <x v="2"/>
    <x v="4"/>
    <x v="0"/>
    <x v="0"/>
    <x v="2262"/>
    <x v="425"/>
    <x v="438"/>
    <x v="362"/>
    <x v="34"/>
    <x v="21"/>
    <x v="8"/>
    <x v="385"/>
    <x v="0"/>
    <x v="30"/>
    <x v="38"/>
    <x v="169"/>
    <x v="14"/>
  </r>
  <r>
    <x v="1748"/>
    <x v="66"/>
    <x v="1"/>
    <x v="1"/>
    <x v="128"/>
    <x v="472"/>
    <x v="1"/>
    <x v="22"/>
    <x v="0"/>
    <x v="0"/>
    <x v="1671"/>
    <x v="133"/>
    <x v="134"/>
    <x v="285"/>
    <x v="34"/>
    <x v="21"/>
    <x v="16"/>
    <x v="466"/>
    <x v="0"/>
    <x v="30"/>
    <x v="26"/>
    <x v="177"/>
    <x v="14"/>
  </r>
  <r>
    <x v="3981"/>
    <x v="66"/>
    <x v="1"/>
    <x v="1"/>
    <x v="128"/>
    <x v="472"/>
    <x v="2"/>
    <x v="22"/>
    <x v="0"/>
    <x v="0"/>
    <x v="4056"/>
    <x v="141"/>
    <x v="139"/>
    <x v="285"/>
    <x v="34"/>
    <x v="21"/>
    <x v="37"/>
    <x v="953"/>
    <x v="0"/>
    <x v="30"/>
    <x v="26"/>
    <x v="319"/>
    <x v="14"/>
  </r>
  <r>
    <x v="1749"/>
    <x v="66"/>
    <x v="1"/>
    <x v="1"/>
    <x v="130"/>
    <x v="465"/>
    <x v="2"/>
    <x v="19"/>
    <x v="0"/>
    <x v="0"/>
    <x v="1672"/>
    <x v="33"/>
    <x v="45"/>
    <x v="411"/>
    <x v="34"/>
    <x v="21"/>
    <x v="34"/>
    <x v="1017"/>
    <x v="0"/>
    <x v="30"/>
    <x v="38"/>
    <x v="344"/>
    <x v="14"/>
  </r>
  <r>
    <x v="2958"/>
    <x v="66"/>
    <x v="1"/>
    <x v="1"/>
    <x v="130"/>
    <x v="465"/>
    <x v="1"/>
    <x v="19"/>
    <x v="0"/>
    <x v="0"/>
    <x v="2164"/>
    <x v="42"/>
    <x v="55"/>
    <x v="411"/>
    <x v="34"/>
    <x v="21"/>
    <x v="14"/>
    <x v="506"/>
    <x v="0"/>
    <x v="30"/>
    <x v="38"/>
    <x v="203"/>
    <x v="14"/>
  </r>
  <r>
    <x v="1751"/>
    <x v="66"/>
    <x v="1"/>
    <x v="1"/>
    <x v="130"/>
    <x v="465"/>
    <x v="1"/>
    <x v="22"/>
    <x v="0"/>
    <x v="0"/>
    <x v="2147"/>
    <x v="604"/>
    <x v="621"/>
    <x v="411"/>
    <x v="34"/>
    <x v="21"/>
    <x v="16"/>
    <x v="576"/>
    <x v="0"/>
    <x v="30"/>
    <x v="38"/>
    <x v="220"/>
    <x v="14"/>
  </r>
  <r>
    <x v="1756"/>
    <x v="66"/>
    <x v="1"/>
    <x v="1"/>
    <x v="131"/>
    <x v="466"/>
    <x v="2"/>
    <x v="4"/>
    <x v="0"/>
    <x v="0"/>
    <x v="2259"/>
    <x v="33"/>
    <x v="45"/>
    <x v="364"/>
    <x v="34"/>
    <x v="21"/>
    <x v="8"/>
    <x v="386"/>
    <x v="0"/>
    <x v="30"/>
    <x v="38"/>
    <x v="169"/>
    <x v="14"/>
  </r>
  <r>
    <x v="3067"/>
    <x v="66"/>
    <x v="1"/>
    <x v="1"/>
    <x v="131"/>
    <x v="466"/>
    <x v="1"/>
    <x v="4"/>
    <x v="0"/>
    <x v="0"/>
    <x v="2160"/>
    <x v="42"/>
    <x v="55"/>
    <x v="364"/>
    <x v="34"/>
    <x v="21"/>
    <x v="1"/>
    <x v="102"/>
    <x v="0"/>
    <x v="30"/>
    <x v="38"/>
    <x v="57"/>
    <x v="14"/>
  </r>
  <r>
    <x v="3040"/>
    <x v="66"/>
    <x v="1"/>
    <x v="2"/>
    <x v="139"/>
    <x v="502"/>
    <x v="1"/>
    <x v="22"/>
    <x v="0"/>
    <x v="0"/>
    <x v="3436"/>
    <x v="160"/>
    <x v="161"/>
    <x v="252"/>
    <x v="34"/>
    <x v="21"/>
    <x v="16"/>
    <x v="445"/>
    <x v="0"/>
    <x v="30"/>
    <x v="26"/>
    <x v="177"/>
    <x v="14"/>
  </r>
  <r>
    <x v="3982"/>
    <x v="66"/>
    <x v="1"/>
    <x v="2"/>
    <x v="139"/>
    <x v="502"/>
    <x v="2"/>
    <x v="22"/>
    <x v="0"/>
    <x v="0"/>
    <x v="4057"/>
    <x v="162"/>
    <x v="165"/>
    <x v="252"/>
    <x v="34"/>
    <x v="21"/>
    <x v="37"/>
    <x v="903"/>
    <x v="0"/>
    <x v="30"/>
    <x v="26"/>
    <x v="319"/>
    <x v="14"/>
  </r>
  <r>
    <x v="2078"/>
    <x v="66"/>
    <x v="1"/>
    <x v="1"/>
    <x v="221"/>
    <x v="471"/>
    <x v="2"/>
    <x v="22"/>
    <x v="0"/>
    <x v="0"/>
    <x v="2041"/>
    <x v="535"/>
    <x v="546"/>
    <x v="422"/>
    <x v="34"/>
    <x v="21"/>
    <x v="37"/>
    <x v="1116"/>
    <x v="0"/>
    <x v="30"/>
    <x v="39"/>
    <x v="363"/>
    <x v="14"/>
  </r>
  <r>
    <x v="3897"/>
    <x v="66"/>
    <x v="1"/>
    <x v="2"/>
    <x v="441"/>
    <x v="161"/>
    <x v="1"/>
    <x v="19"/>
    <x v="0"/>
    <x v="0"/>
    <x v="2158"/>
    <x v="365"/>
    <x v="378"/>
    <x v="409"/>
    <x v="34"/>
    <x v="21"/>
    <x v="14"/>
    <x v="503"/>
    <x v="0"/>
    <x v="30"/>
    <x v="38"/>
    <x v="203"/>
    <x v="14"/>
  </r>
  <r>
    <x v="3642"/>
    <x v="66"/>
    <x v="1"/>
    <x v="2"/>
    <x v="441"/>
    <x v="161"/>
    <x v="2"/>
    <x v="19"/>
    <x v="0"/>
    <x v="0"/>
    <x v="1634"/>
    <x v="425"/>
    <x v="438"/>
    <x v="409"/>
    <x v="34"/>
    <x v="21"/>
    <x v="34"/>
    <x v="1012"/>
    <x v="0"/>
    <x v="30"/>
    <x v="38"/>
    <x v="344"/>
    <x v="14"/>
  </r>
  <r>
    <x v="2057"/>
    <x v="66"/>
    <x v="1"/>
    <x v="2"/>
    <x v="441"/>
    <x v="161"/>
    <x v="2"/>
    <x v="22"/>
    <x v="0"/>
    <x v="0"/>
    <x v="1635"/>
    <x v="584"/>
    <x v="600"/>
    <x v="409"/>
    <x v="34"/>
    <x v="21"/>
    <x v="37"/>
    <x v="1101"/>
    <x v="0"/>
    <x v="30"/>
    <x v="38"/>
    <x v="362"/>
    <x v="14"/>
  </r>
  <r>
    <x v="1752"/>
    <x v="66"/>
    <x v="1"/>
    <x v="2"/>
    <x v="441"/>
    <x v="161"/>
    <x v="1"/>
    <x v="22"/>
    <x v="0"/>
    <x v="0"/>
    <x v="2148"/>
    <x v="628"/>
    <x v="645"/>
    <x v="409"/>
    <x v="34"/>
    <x v="21"/>
    <x v="16"/>
    <x v="574"/>
    <x v="0"/>
    <x v="30"/>
    <x v="38"/>
    <x v="220"/>
    <x v="14"/>
  </r>
  <r>
    <x v="1750"/>
    <x v="66"/>
    <x v="1"/>
    <x v="2"/>
    <x v="627"/>
    <x v="86"/>
    <x v="2"/>
    <x v="22"/>
    <x v="0"/>
    <x v="0"/>
    <x v="2051"/>
    <x v="105"/>
    <x v="92"/>
    <x v="103"/>
    <x v="34"/>
    <x v="21"/>
    <x v="37"/>
    <x v="706"/>
    <x v="0"/>
    <x v="30"/>
    <x v="11"/>
    <x v="238"/>
    <x v="14"/>
  </r>
  <r>
    <x v="1485"/>
    <x v="67"/>
    <x v="1"/>
    <x v="0"/>
    <x v="32"/>
    <x v="25"/>
    <x v="1"/>
    <x v="22"/>
    <x v="0"/>
    <x v="0"/>
    <x v="2611"/>
    <x v="170"/>
    <x v="171"/>
    <x v="317"/>
    <x v="34"/>
    <x v="21"/>
    <x v="16"/>
    <x v="495"/>
    <x v="0"/>
    <x v="30"/>
    <x v="24"/>
    <x v="172"/>
    <x v="14"/>
  </r>
  <r>
    <x v="3450"/>
    <x v="67"/>
    <x v="1"/>
    <x v="0"/>
    <x v="32"/>
    <x v="25"/>
    <x v="2"/>
    <x v="22"/>
    <x v="0"/>
    <x v="0"/>
    <x v="2318"/>
    <x v="170"/>
    <x v="171"/>
    <x v="317"/>
    <x v="34"/>
    <x v="21"/>
    <x v="37"/>
    <x v="1000"/>
    <x v="0"/>
    <x v="30"/>
    <x v="24"/>
    <x v="311"/>
    <x v="14"/>
  </r>
  <r>
    <x v="1480"/>
    <x v="67"/>
    <x v="1"/>
    <x v="0"/>
    <x v="32"/>
    <x v="25"/>
    <x v="2"/>
    <x v="22"/>
    <x v="0"/>
    <x v="0"/>
    <x v="2319"/>
    <x v="296"/>
    <x v="299"/>
    <x v="317"/>
    <x v="34"/>
    <x v="21"/>
    <x v="37"/>
    <x v="1000"/>
    <x v="0"/>
    <x v="30"/>
    <x v="24"/>
    <x v="311"/>
    <x v="14"/>
  </r>
  <r>
    <x v="1483"/>
    <x v="67"/>
    <x v="1"/>
    <x v="0"/>
    <x v="32"/>
    <x v="25"/>
    <x v="1"/>
    <x v="22"/>
    <x v="0"/>
    <x v="0"/>
    <x v="2594"/>
    <x v="469"/>
    <x v="470"/>
    <x v="317"/>
    <x v="34"/>
    <x v="21"/>
    <x v="16"/>
    <x v="495"/>
    <x v="0"/>
    <x v="30"/>
    <x v="24"/>
    <x v="172"/>
    <x v="14"/>
  </r>
  <r>
    <x v="1481"/>
    <x v="67"/>
    <x v="1"/>
    <x v="0"/>
    <x v="32"/>
    <x v="25"/>
    <x v="2"/>
    <x v="22"/>
    <x v="0"/>
    <x v="0"/>
    <x v="2320"/>
    <x v="480"/>
    <x v="481"/>
    <x v="317"/>
    <x v="34"/>
    <x v="21"/>
    <x v="37"/>
    <x v="1000"/>
    <x v="0"/>
    <x v="30"/>
    <x v="24"/>
    <x v="311"/>
    <x v="14"/>
  </r>
  <r>
    <x v="1484"/>
    <x v="67"/>
    <x v="1"/>
    <x v="0"/>
    <x v="33"/>
    <x v="389"/>
    <x v="0"/>
    <x v="22"/>
    <x v="0"/>
    <x v="0"/>
    <x v="2321"/>
    <x v="192"/>
    <x v="186"/>
    <x v="244"/>
    <x v="34"/>
    <x v="21"/>
    <x v="39"/>
    <x v="1032"/>
    <x v="0"/>
    <x v="30"/>
    <x v="16"/>
    <x v="301"/>
    <x v="14"/>
  </r>
  <r>
    <x v="1482"/>
    <x v="67"/>
    <x v="1"/>
    <x v="0"/>
    <x v="33"/>
    <x v="389"/>
    <x v="0"/>
    <x v="22"/>
    <x v="0"/>
    <x v="0"/>
    <x v="2322"/>
    <x v="542"/>
    <x v="537"/>
    <x v="244"/>
    <x v="34"/>
    <x v="21"/>
    <x v="39"/>
    <x v="1032"/>
    <x v="0"/>
    <x v="30"/>
    <x v="16"/>
    <x v="301"/>
    <x v="14"/>
  </r>
  <r>
    <x v="1479"/>
    <x v="67"/>
    <x v="1"/>
    <x v="0"/>
    <x v="34"/>
    <x v="36"/>
    <x v="1"/>
    <x v="22"/>
    <x v="0"/>
    <x v="0"/>
    <x v="2206"/>
    <x v="252"/>
    <x v="271"/>
    <x v="576"/>
    <x v="34"/>
    <x v="21"/>
    <x v="16"/>
    <x v="746"/>
    <x v="0"/>
    <x v="30"/>
    <x v="44"/>
    <x v="239"/>
    <x v="14"/>
  </r>
  <r>
    <x v="1477"/>
    <x v="67"/>
    <x v="1"/>
    <x v="0"/>
    <x v="35"/>
    <x v="37"/>
    <x v="0"/>
    <x v="22"/>
    <x v="0"/>
    <x v="0"/>
    <x v="1622"/>
    <x v="513"/>
    <x v="533"/>
    <x v="595"/>
    <x v="34"/>
    <x v="21"/>
    <x v="39"/>
    <x v="1321"/>
    <x v="0"/>
    <x v="30"/>
    <x v="49"/>
    <x v="394"/>
    <x v="14"/>
  </r>
  <r>
    <x v="1107"/>
    <x v="67"/>
    <x v="1"/>
    <x v="0"/>
    <x v="78"/>
    <x v="55"/>
    <x v="5"/>
    <x v="19"/>
    <x v="0"/>
    <x v="0"/>
    <x v="2854"/>
    <x v="376"/>
    <x v="365"/>
    <x v="89"/>
    <x v="34"/>
    <x v="21"/>
    <x v="32"/>
    <x v="547"/>
    <x v="0"/>
    <x v="30"/>
    <x v="9"/>
    <x v="192"/>
    <x v="14"/>
  </r>
  <r>
    <x v="3531"/>
    <x v="67"/>
    <x v="1"/>
    <x v="0"/>
    <x v="458"/>
    <x v="19"/>
    <x v="5"/>
    <x v="19"/>
    <x v="0"/>
    <x v="0"/>
    <x v="1996"/>
    <x v="113"/>
    <x v="105"/>
    <x v="119"/>
    <x v="34"/>
    <x v="21"/>
    <x v="32"/>
    <x v="612"/>
    <x v="0"/>
    <x v="30"/>
    <x v="16"/>
    <x v="235"/>
    <x v="14"/>
  </r>
  <r>
    <x v="1478"/>
    <x v="67"/>
    <x v="1"/>
    <x v="0"/>
    <x v="459"/>
    <x v="34"/>
    <x v="2"/>
    <x v="22"/>
    <x v="0"/>
    <x v="0"/>
    <x v="2059"/>
    <x v="227"/>
    <x v="237"/>
    <x v="477"/>
    <x v="34"/>
    <x v="21"/>
    <x v="37"/>
    <x v="1159"/>
    <x v="0"/>
    <x v="30"/>
    <x v="35"/>
    <x v="352"/>
    <x v="14"/>
  </r>
  <r>
    <x v="997"/>
    <x v="67"/>
    <x v="1"/>
    <x v="0"/>
    <x v="640"/>
    <x v="14"/>
    <x v="5"/>
    <x v="19"/>
    <x v="0"/>
    <x v="0"/>
    <x v="2263"/>
    <x v="118"/>
    <x v="108"/>
    <x v="52"/>
    <x v="34"/>
    <x v="21"/>
    <x v="32"/>
    <x v="464"/>
    <x v="0"/>
    <x v="30"/>
    <x v="11"/>
    <x v="207"/>
    <x v="14"/>
  </r>
  <r>
    <x v="4023"/>
    <x v="67"/>
    <x v="1"/>
    <x v="0"/>
    <x v="648"/>
    <x v="157"/>
    <x v="5"/>
    <x v="3"/>
    <x v="0"/>
    <x v="0"/>
    <x v="4084"/>
    <x v="340"/>
    <x v="333"/>
    <x v="45"/>
    <x v="34"/>
    <x v="21"/>
    <x v="5"/>
    <x v="89"/>
    <x v="0"/>
    <x v="30"/>
    <x v="11"/>
    <x v="59"/>
    <x v="14"/>
  </r>
  <r>
    <x v="4012"/>
    <x v="67"/>
    <x v="1"/>
    <x v="0"/>
    <x v="648"/>
    <x v="157"/>
    <x v="5"/>
    <x v="16"/>
    <x v="0"/>
    <x v="0"/>
    <x v="2317"/>
    <x v="388"/>
    <x v="370"/>
    <x v="45"/>
    <x v="34"/>
    <x v="21"/>
    <x v="27"/>
    <x v="373"/>
    <x v="0"/>
    <x v="30"/>
    <x v="3"/>
    <x v="94"/>
    <x v="14"/>
  </r>
  <r>
    <x v="4025"/>
    <x v="67"/>
    <x v="1"/>
    <x v="0"/>
    <x v="648"/>
    <x v="157"/>
    <x v="5"/>
    <x v="14"/>
    <x v="0"/>
    <x v="0"/>
    <x v="4086"/>
    <x v="484"/>
    <x v="468"/>
    <x v="45"/>
    <x v="34"/>
    <x v="21"/>
    <x v="24"/>
    <x v="264"/>
    <x v="0"/>
    <x v="30"/>
    <x v="3"/>
    <x v="73"/>
    <x v="14"/>
  </r>
  <r>
    <x v="1455"/>
    <x v="68"/>
    <x v="1"/>
    <x v="1"/>
    <x v="13"/>
    <x v="3"/>
    <x v="1"/>
    <x v="22"/>
    <x v="0"/>
    <x v="0"/>
    <x v="2179"/>
    <x v="381"/>
    <x v="386"/>
    <x v="192"/>
    <x v="34"/>
    <x v="21"/>
    <x v="16"/>
    <x v="388"/>
    <x v="0"/>
    <x v="30"/>
    <x v="30"/>
    <x v="197"/>
    <x v="14"/>
  </r>
  <r>
    <x v="1465"/>
    <x v="68"/>
    <x v="1"/>
    <x v="1"/>
    <x v="13"/>
    <x v="3"/>
    <x v="1"/>
    <x v="21"/>
    <x v="0"/>
    <x v="0"/>
    <x v="2241"/>
    <x v="388"/>
    <x v="394"/>
    <x v="192"/>
    <x v="34"/>
    <x v="21"/>
    <x v="2"/>
    <x v="68"/>
    <x v="0"/>
    <x v="30"/>
    <x v="30"/>
    <x v="52"/>
    <x v="14"/>
  </r>
  <r>
    <x v="1467"/>
    <x v="68"/>
    <x v="1"/>
    <x v="1"/>
    <x v="13"/>
    <x v="3"/>
    <x v="1"/>
    <x v="21"/>
    <x v="0"/>
    <x v="0"/>
    <x v="2243"/>
    <x v="532"/>
    <x v="537"/>
    <x v="192"/>
    <x v="34"/>
    <x v="21"/>
    <x v="2"/>
    <x v="68"/>
    <x v="0"/>
    <x v="30"/>
    <x v="30"/>
    <x v="52"/>
    <x v="14"/>
  </r>
  <r>
    <x v="3631"/>
    <x v="68"/>
    <x v="1"/>
    <x v="1"/>
    <x v="14"/>
    <x v="4"/>
    <x v="2"/>
    <x v="22"/>
    <x v="0"/>
    <x v="0"/>
    <x v="3883"/>
    <x v="56"/>
    <x v="52"/>
    <x v="47"/>
    <x v="34"/>
    <x v="21"/>
    <x v="37"/>
    <x v="552"/>
    <x v="0"/>
    <x v="30"/>
    <x v="16"/>
    <x v="272"/>
    <x v="14"/>
  </r>
  <r>
    <x v="1423"/>
    <x v="68"/>
    <x v="1"/>
    <x v="1"/>
    <x v="14"/>
    <x v="4"/>
    <x v="1"/>
    <x v="22"/>
    <x v="0"/>
    <x v="0"/>
    <x v="1612"/>
    <x v="65"/>
    <x v="58"/>
    <x v="47"/>
    <x v="34"/>
    <x v="21"/>
    <x v="16"/>
    <x v="172"/>
    <x v="0"/>
    <x v="30"/>
    <x v="16"/>
    <x v="134"/>
    <x v="14"/>
  </r>
  <r>
    <x v="1459"/>
    <x v="68"/>
    <x v="1"/>
    <x v="1"/>
    <x v="14"/>
    <x v="4"/>
    <x v="1"/>
    <x v="22"/>
    <x v="0"/>
    <x v="0"/>
    <x v="2192"/>
    <x v="123"/>
    <x v="116"/>
    <x v="47"/>
    <x v="34"/>
    <x v="21"/>
    <x v="16"/>
    <x v="172"/>
    <x v="0"/>
    <x v="30"/>
    <x v="16"/>
    <x v="134"/>
    <x v="14"/>
  </r>
  <r>
    <x v="1424"/>
    <x v="68"/>
    <x v="1"/>
    <x v="1"/>
    <x v="14"/>
    <x v="4"/>
    <x v="2"/>
    <x v="22"/>
    <x v="0"/>
    <x v="0"/>
    <x v="1613"/>
    <x v="144"/>
    <x v="137"/>
    <x v="47"/>
    <x v="34"/>
    <x v="21"/>
    <x v="37"/>
    <x v="552"/>
    <x v="0"/>
    <x v="30"/>
    <x v="16"/>
    <x v="272"/>
    <x v="14"/>
  </r>
  <r>
    <x v="1449"/>
    <x v="68"/>
    <x v="1"/>
    <x v="1"/>
    <x v="14"/>
    <x v="4"/>
    <x v="0"/>
    <x v="21"/>
    <x v="0"/>
    <x v="0"/>
    <x v="1999"/>
    <x v="144"/>
    <x v="137"/>
    <x v="47"/>
    <x v="34"/>
    <x v="21"/>
    <x v="15"/>
    <x v="149"/>
    <x v="0"/>
    <x v="30"/>
    <x v="16"/>
    <x v="119"/>
    <x v="14"/>
  </r>
  <r>
    <x v="1461"/>
    <x v="68"/>
    <x v="1"/>
    <x v="1"/>
    <x v="14"/>
    <x v="4"/>
    <x v="1"/>
    <x v="22"/>
    <x v="0"/>
    <x v="0"/>
    <x v="2194"/>
    <x v="166"/>
    <x v="161"/>
    <x v="47"/>
    <x v="34"/>
    <x v="21"/>
    <x v="16"/>
    <x v="172"/>
    <x v="0"/>
    <x v="30"/>
    <x v="16"/>
    <x v="134"/>
    <x v="14"/>
  </r>
  <r>
    <x v="1451"/>
    <x v="68"/>
    <x v="1"/>
    <x v="1"/>
    <x v="14"/>
    <x v="4"/>
    <x v="0"/>
    <x v="21"/>
    <x v="0"/>
    <x v="0"/>
    <x v="2001"/>
    <x v="231"/>
    <x v="227"/>
    <x v="47"/>
    <x v="34"/>
    <x v="21"/>
    <x v="15"/>
    <x v="149"/>
    <x v="0"/>
    <x v="30"/>
    <x v="16"/>
    <x v="119"/>
    <x v="14"/>
  </r>
  <r>
    <x v="1425"/>
    <x v="68"/>
    <x v="1"/>
    <x v="1"/>
    <x v="14"/>
    <x v="4"/>
    <x v="0"/>
    <x v="22"/>
    <x v="0"/>
    <x v="0"/>
    <x v="1614"/>
    <x v="242"/>
    <x v="237"/>
    <x v="47"/>
    <x v="34"/>
    <x v="21"/>
    <x v="39"/>
    <x v="647"/>
    <x v="0"/>
    <x v="30"/>
    <x v="16"/>
    <x v="301"/>
    <x v="14"/>
  </r>
  <r>
    <x v="1439"/>
    <x v="68"/>
    <x v="1"/>
    <x v="1"/>
    <x v="14"/>
    <x v="4"/>
    <x v="0"/>
    <x v="21"/>
    <x v="0"/>
    <x v="0"/>
    <x v="1903"/>
    <x v="340"/>
    <x v="337"/>
    <x v="47"/>
    <x v="34"/>
    <x v="21"/>
    <x v="15"/>
    <x v="149"/>
    <x v="0"/>
    <x v="30"/>
    <x v="16"/>
    <x v="119"/>
    <x v="14"/>
  </r>
  <r>
    <x v="3042"/>
    <x v="68"/>
    <x v="1"/>
    <x v="1"/>
    <x v="14"/>
    <x v="4"/>
    <x v="1"/>
    <x v="22"/>
    <x v="0"/>
    <x v="0"/>
    <x v="3437"/>
    <x v="626"/>
    <x v="630"/>
    <x v="47"/>
    <x v="34"/>
    <x v="21"/>
    <x v="16"/>
    <x v="172"/>
    <x v="0"/>
    <x v="30"/>
    <x v="16"/>
    <x v="134"/>
    <x v="14"/>
  </r>
  <r>
    <x v="1426"/>
    <x v="68"/>
    <x v="1"/>
    <x v="1"/>
    <x v="15"/>
    <x v="5"/>
    <x v="0"/>
    <x v="22"/>
    <x v="0"/>
    <x v="0"/>
    <x v="1615"/>
    <x v="306"/>
    <x v="315"/>
    <x v="235"/>
    <x v="34"/>
    <x v="21"/>
    <x v="39"/>
    <x v="1014"/>
    <x v="0"/>
    <x v="30"/>
    <x v="30"/>
    <x v="361"/>
    <x v="14"/>
  </r>
  <r>
    <x v="1427"/>
    <x v="68"/>
    <x v="1"/>
    <x v="1"/>
    <x v="15"/>
    <x v="5"/>
    <x v="2"/>
    <x v="22"/>
    <x v="0"/>
    <x v="0"/>
    <x v="1616"/>
    <x v="513"/>
    <x v="517"/>
    <x v="235"/>
    <x v="34"/>
    <x v="21"/>
    <x v="37"/>
    <x v="886"/>
    <x v="0"/>
    <x v="30"/>
    <x v="30"/>
    <x v="337"/>
    <x v="14"/>
  </r>
  <r>
    <x v="1457"/>
    <x v="68"/>
    <x v="1"/>
    <x v="1"/>
    <x v="15"/>
    <x v="5"/>
    <x v="1"/>
    <x v="22"/>
    <x v="0"/>
    <x v="0"/>
    <x v="2181"/>
    <x v="532"/>
    <x v="537"/>
    <x v="235"/>
    <x v="34"/>
    <x v="21"/>
    <x v="16"/>
    <x v="434"/>
    <x v="0"/>
    <x v="30"/>
    <x v="30"/>
    <x v="197"/>
    <x v="14"/>
  </r>
  <r>
    <x v="1441"/>
    <x v="68"/>
    <x v="1"/>
    <x v="1"/>
    <x v="16"/>
    <x v="6"/>
    <x v="2"/>
    <x v="21"/>
    <x v="0"/>
    <x v="0"/>
    <x v="1905"/>
    <x v="388"/>
    <x v="386"/>
    <x v="98"/>
    <x v="34"/>
    <x v="21"/>
    <x v="10"/>
    <x v="174"/>
    <x v="0"/>
    <x v="30"/>
    <x v="21"/>
    <x v="118"/>
    <x v="14"/>
  </r>
  <r>
    <x v="1428"/>
    <x v="68"/>
    <x v="1"/>
    <x v="1"/>
    <x v="16"/>
    <x v="6"/>
    <x v="2"/>
    <x v="22"/>
    <x v="0"/>
    <x v="0"/>
    <x v="1617"/>
    <x v="403"/>
    <x v="402"/>
    <x v="98"/>
    <x v="34"/>
    <x v="21"/>
    <x v="37"/>
    <x v="698"/>
    <x v="0"/>
    <x v="30"/>
    <x v="21"/>
    <x v="298"/>
    <x v="14"/>
  </r>
  <r>
    <x v="1429"/>
    <x v="68"/>
    <x v="1"/>
    <x v="1"/>
    <x v="16"/>
    <x v="6"/>
    <x v="0"/>
    <x v="22"/>
    <x v="0"/>
    <x v="0"/>
    <x v="1618"/>
    <x v="473"/>
    <x v="471"/>
    <x v="98"/>
    <x v="34"/>
    <x v="21"/>
    <x v="39"/>
    <x v="799"/>
    <x v="0"/>
    <x v="30"/>
    <x v="21"/>
    <x v="326"/>
    <x v="14"/>
  </r>
  <r>
    <x v="1443"/>
    <x v="68"/>
    <x v="1"/>
    <x v="1"/>
    <x v="16"/>
    <x v="6"/>
    <x v="0"/>
    <x v="21"/>
    <x v="0"/>
    <x v="0"/>
    <x v="1907"/>
    <x v="473"/>
    <x v="471"/>
    <x v="98"/>
    <x v="34"/>
    <x v="21"/>
    <x v="15"/>
    <x v="220"/>
    <x v="0"/>
    <x v="30"/>
    <x v="21"/>
    <x v="143"/>
    <x v="14"/>
  </r>
  <r>
    <x v="1445"/>
    <x v="68"/>
    <x v="1"/>
    <x v="1"/>
    <x v="16"/>
    <x v="6"/>
    <x v="2"/>
    <x v="21"/>
    <x v="0"/>
    <x v="0"/>
    <x v="1909"/>
    <x v="513"/>
    <x v="511"/>
    <x v="98"/>
    <x v="34"/>
    <x v="21"/>
    <x v="10"/>
    <x v="174"/>
    <x v="0"/>
    <x v="30"/>
    <x v="21"/>
    <x v="118"/>
    <x v="14"/>
  </r>
  <r>
    <x v="1430"/>
    <x v="68"/>
    <x v="1"/>
    <x v="1"/>
    <x v="16"/>
    <x v="6"/>
    <x v="2"/>
    <x v="22"/>
    <x v="0"/>
    <x v="0"/>
    <x v="1619"/>
    <x v="558"/>
    <x v="556"/>
    <x v="98"/>
    <x v="34"/>
    <x v="21"/>
    <x v="37"/>
    <x v="698"/>
    <x v="0"/>
    <x v="30"/>
    <x v="21"/>
    <x v="298"/>
    <x v="14"/>
  </r>
  <r>
    <x v="1431"/>
    <x v="68"/>
    <x v="1"/>
    <x v="1"/>
    <x v="16"/>
    <x v="6"/>
    <x v="0"/>
    <x v="22"/>
    <x v="0"/>
    <x v="0"/>
    <x v="1620"/>
    <x v="589"/>
    <x v="593"/>
    <x v="98"/>
    <x v="34"/>
    <x v="21"/>
    <x v="39"/>
    <x v="799"/>
    <x v="0"/>
    <x v="30"/>
    <x v="21"/>
    <x v="326"/>
    <x v="14"/>
  </r>
  <r>
    <x v="3963"/>
    <x v="68"/>
    <x v="1"/>
    <x v="1"/>
    <x v="16"/>
    <x v="6"/>
    <x v="1"/>
    <x v="21"/>
    <x v="0"/>
    <x v="0"/>
    <x v="2245"/>
    <x v="589"/>
    <x v="593"/>
    <x v="98"/>
    <x v="34"/>
    <x v="21"/>
    <x v="2"/>
    <x v="41"/>
    <x v="0"/>
    <x v="30"/>
    <x v="21"/>
    <x v="40"/>
    <x v="14"/>
  </r>
  <r>
    <x v="1447"/>
    <x v="68"/>
    <x v="1"/>
    <x v="1"/>
    <x v="16"/>
    <x v="6"/>
    <x v="2"/>
    <x v="21"/>
    <x v="0"/>
    <x v="0"/>
    <x v="1911"/>
    <x v="601"/>
    <x v="604"/>
    <x v="98"/>
    <x v="34"/>
    <x v="21"/>
    <x v="10"/>
    <x v="174"/>
    <x v="0"/>
    <x v="30"/>
    <x v="21"/>
    <x v="118"/>
    <x v="14"/>
  </r>
  <r>
    <x v="1463"/>
    <x v="68"/>
    <x v="1"/>
    <x v="1"/>
    <x v="17"/>
    <x v="7"/>
    <x v="1"/>
    <x v="22"/>
    <x v="0"/>
    <x v="0"/>
    <x v="2207"/>
    <x v="340"/>
    <x v="366"/>
    <x v="535"/>
    <x v="34"/>
    <x v="21"/>
    <x v="16"/>
    <x v="677"/>
    <x v="0"/>
    <x v="30"/>
    <x v="50"/>
    <x v="255"/>
    <x v="14"/>
  </r>
  <r>
    <x v="1453"/>
    <x v="68"/>
    <x v="1"/>
    <x v="1"/>
    <x v="17"/>
    <x v="7"/>
    <x v="2"/>
    <x v="22"/>
    <x v="0"/>
    <x v="0"/>
    <x v="2081"/>
    <x v="347"/>
    <x v="374"/>
    <x v="535"/>
    <x v="34"/>
    <x v="21"/>
    <x v="37"/>
    <x v="1216"/>
    <x v="0"/>
    <x v="30"/>
    <x v="50"/>
    <x v="379"/>
    <x v="14"/>
  </r>
  <r>
    <x v="1458"/>
    <x v="68"/>
    <x v="1"/>
    <x v="2"/>
    <x v="68"/>
    <x v="186"/>
    <x v="1"/>
    <x v="22"/>
    <x v="0"/>
    <x v="0"/>
    <x v="2182"/>
    <x v="554"/>
    <x v="569"/>
    <x v="352"/>
    <x v="34"/>
    <x v="21"/>
    <x v="16"/>
    <x v="530"/>
    <x v="0"/>
    <x v="30"/>
    <x v="42"/>
    <x v="232"/>
    <x v="14"/>
  </r>
  <r>
    <x v="3451"/>
    <x v="68"/>
    <x v="1"/>
    <x v="2"/>
    <x v="69"/>
    <x v="187"/>
    <x v="0"/>
    <x v="22"/>
    <x v="0"/>
    <x v="0"/>
    <x v="1637"/>
    <x v="333"/>
    <x v="341"/>
    <x v="267"/>
    <x v="34"/>
    <x v="21"/>
    <x v="39"/>
    <x v="1055"/>
    <x v="0"/>
    <x v="30"/>
    <x v="30"/>
    <x v="361"/>
    <x v="14"/>
  </r>
  <r>
    <x v="1432"/>
    <x v="68"/>
    <x v="1"/>
    <x v="2"/>
    <x v="69"/>
    <x v="187"/>
    <x v="2"/>
    <x v="22"/>
    <x v="0"/>
    <x v="0"/>
    <x v="1638"/>
    <x v="536"/>
    <x v="540"/>
    <x v="267"/>
    <x v="34"/>
    <x v="21"/>
    <x v="37"/>
    <x v="929"/>
    <x v="0"/>
    <x v="30"/>
    <x v="30"/>
    <x v="337"/>
    <x v="14"/>
  </r>
  <r>
    <x v="1433"/>
    <x v="68"/>
    <x v="1"/>
    <x v="2"/>
    <x v="83"/>
    <x v="232"/>
    <x v="2"/>
    <x v="22"/>
    <x v="0"/>
    <x v="0"/>
    <x v="1642"/>
    <x v="421"/>
    <x v="418"/>
    <x v="126"/>
    <x v="34"/>
    <x v="21"/>
    <x v="37"/>
    <x v="753"/>
    <x v="0"/>
    <x v="30"/>
    <x v="21"/>
    <x v="298"/>
    <x v="14"/>
  </r>
  <r>
    <x v="1442"/>
    <x v="68"/>
    <x v="1"/>
    <x v="2"/>
    <x v="83"/>
    <x v="232"/>
    <x v="2"/>
    <x v="21"/>
    <x v="0"/>
    <x v="0"/>
    <x v="1906"/>
    <x v="449"/>
    <x v="449"/>
    <x v="126"/>
    <x v="34"/>
    <x v="21"/>
    <x v="10"/>
    <x v="201"/>
    <x v="0"/>
    <x v="30"/>
    <x v="21"/>
    <x v="118"/>
    <x v="14"/>
  </r>
  <r>
    <x v="1444"/>
    <x v="68"/>
    <x v="1"/>
    <x v="2"/>
    <x v="83"/>
    <x v="232"/>
    <x v="0"/>
    <x v="21"/>
    <x v="0"/>
    <x v="0"/>
    <x v="1908"/>
    <x v="490"/>
    <x v="491"/>
    <x v="126"/>
    <x v="34"/>
    <x v="21"/>
    <x v="15"/>
    <x v="244"/>
    <x v="0"/>
    <x v="30"/>
    <x v="21"/>
    <x v="143"/>
    <x v="14"/>
  </r>
  <r>
    <x v="1448"/>
    <x v="68"/>
    <x v="1"/>
    <x v="2"/>
    <x v="83"/>
    <x v="232"/>
    <x v="0"/>
    <x v="22"/>
    <x v="0"/>
    <x v="0"/>
    <x v="1975"/>
    <x v="490"/>
    <x v="491"/>
    <x v="126"/>
    <x v="34"/>
    <x v="21"/>
    <x v="39"/>
    <x v="845"/>
    <x v="0"/>
    <x v="30"/>
    <x v="21"/>
    <x v="326"/>
    <x v="14"/>
  </r>
  <r>
    <x v="1446"/>
    <x v="68"/>
    <x v="1"/>
    <x v="2"/>
    <x v="83"/>
    <x v="232"/>
    <x v="2"/>
    <x v="21"/>
    <x v="0"/>
    <x v="0"/>
    <x v="1910"/>
    <x v="567"/>
    <x v="563"/>
    <x v="126"/>
    <x v="34"/>
    <x v="21"/>
    <x v="10"/>
    <x v="201"/>
    <x v="0"/>
    <x v="30"/>
    <x v="21"/>
    <x v="118"/>
    <x v="14"/>
  </r>
  <r>
    <x v="1434"/>
    <x v="68"/>
    <x v="1"/>
    <x v="2"/>
    <x v="83"/>
    <x v="232"/>
    <x v="2"/>
    <x v="22"/>
    <x v="0"/>
    <x v="0"/>
    <x v="1643"/>
    <x v="576"/>
    <x v="574"/>
    <x v="126"/>
    <x v="34"/>
    <x v="21"/>
    <x v="37"/>
    <x v="753"/>
    <x v="0"/>
    <x v="30"/>
    <x v="21"/>
    <x v="298"/>
    <x v="14"/>
  </r>
  <r>
    <x v="1469"/>
    <x v="68"/>
    <x v="1"/>
    <x v="2"/>
    <x v="83"/>
    <x v="232"/>
    <x v="0"/>
    <x v="22"/>
    <x v="0"/>
    <x v="0"/>
    <x v="1977"/>
    <x v="605"/>
    <x v="611"/>
    <x v="126"/>
    <x v="34"/>
    <x v="21"/>
    <x v="39"/>
    <x v="845"/>
    <x v="0"/>
    <x v="30"/>
    <x v="21"/>
    <x v="326"/>
    <x v="14"/>
  </r>
  <r>
    <x v="3964"/>
    <x v="68"/>
    <x v="1"/>
    <x v="2"/>
    <x v="83"/>
    <x v="232"/>
    <x v="1"/>
    <x v="21"/>
    <x v="0"/>
    <x v="0"/>
    <x v="2246"/>
    <x v="605"/>
    <x v="611"/>
    <x v="126"/>
    <x v="34"/>
    <x v="21"/>
    <x v="2"/>
    <x v="46"/>
    <x v="0"/>
    <x v="30"/>
    <x v="21"/>
    <x v="40"/>
    <x v="14"/>
  </r>
  <r>
    <x v="1470"/>
    <x v="68"/>
    <x v="1"/>
    <x v="2"/>
    <x v="83"/>
    <x v="232"/>
    <x v="2"/>
    <x v="21"/>
    <x v="0"/>
    <x v="0"/>
    <x v="1912"/>
    <x v="615"/>
    <x v="621"/>
    <x v="126"/>
    <x v="34"/>
    <x v="21"/>
    <x v="10"/>
    <x v="201"/>
    <x v="0"/>
    <x v="30"/>
    <x v="21"/>
    <x v="118"/>
    <x v="14"/>
  </r>
  <r>
    <x v="1435"/>
    <x v="68"/>
    <x v="1"/>
    <x v="2"/>
    <x v="101"/>
    <x v="324"/>
    <x v="0"/>
    <x v="22"/>
    <x v="0"/>
    <x v="0"/>
    <x v="1658"/>
    <x v="69"/>
    <x v="92"/>
    <x v="533"/>
    <x v="34"/>
    <x v="21"/>
    <x v="39"/>
    <x v="1283"/>
    <x v="0"/>
    <x v="30"/>
    <x v="50"/>
    <x v="396"/>
    <x v="14"/>
  </r>
  <r>
    <x v="1456"/>
    <x v="68"/>
    <x v="1"/>
    <x v="2"/>
    <x v="120"/>
    <x v="385"/>
    <x v="1"/>
    <x v="22"/>
    <x v="0"/>
    <x v="0"/>
    <x v="2180"/>
    <x v="407"/>
    <x v="412"/>
    <x v="191"/>
    <x v="34"/>
    <x v="21"/>
    <x v="16"/>
    <x v="387"/>
    <x v="0"/>
    <x v="30"/>
    <x v="30"/>
    <x v="197"/>
    <x v="14"/>
  </r>
  <r>
    <x v="1466"/>
    <x v="68"/>
    <x v="1"/>
    <x v="2"/>
    <x v="120"/>
    <x v="385"/>
    <x v="1"/>
    <x v="21"/>
    <x v="0"/>
    <x v="0"/>
    <x v="2242"/>
    <x v="414"/>
    <x v="418"/>
    <x v="191"/>
    <x v="34"/>
    <x v="21"/>
    <x v="2"/>
    <x v="67"/>
    <x v="0"/>
    <x v="30"/>
    <x v="30"/>
    <x v="52"/>
    <x v="14"/>
  </r>
  <r>
    <x v="1468"/>
    <x v="68"/>
    <x v="1"/>
    <x v="2"/>
    <x v="120"/>
    <x v="385"/>
    <x v="1"/>
    <x v="21"/>
    <x v="0"/>
    <x v="0"/>
    <x v="2244"/>
    <x v="563"/>
    <x v="565"/>
    <x v="191"/>
    <x v="34"/>
    <x v="21"/>
    <x v="2"/>
    <x v="67"/>
    <x v="0"/>
    <x v="30"/>
    <x v="30"/>
    <x v="52"/>
    <x v="14"/>
  </r>
  <r>
    <x v="3632"/>
    <x v="68"/>
    <x v="1"/>
    <x v="2"/>
    <x v="122"/>
    <x v="419"/>
    <x v="2"/>
    <x v="22"/>
    <x v="0"/>
    <x v="0"/>
    <x v="3884"/>
    <x v="71"/>
    <x v="65"/>
    <x v="71"/>
    <x v="34"/>
    <x v="21"/>
    <x v="37"/>
    <x v="625"/>
    <x v="0"/>
    <x v="30"/>
    <x v="16"/>
    <x v="272"/>
    <x v="14"/>
  </r>
  <r>
    <x v="1436"/>
    <x v="68"/>
    <x v="1"/>
    <x v="2"/>
    <x v="122"/>
    <x v="419"/>
    <x v="1"/>
    <x v="22"/>
    <x v="0"/>
    <x v="0"/>
    <x v="1668"/>
    <x v="79"/>
    <x v="72"/>
    <x v="71"/>
    <x v="34"/>
    <x v="21"/>
    <x v="16"/>
    <x v="211"/>
    <x v="0"/>
    <x v="30"/>
    <x v="16"/>
    <x v="134"/>
    <x v="14"/>
  </r>
  <r>
    <x v="1460"/>
    <x v="68"/>
    <x v="1"/>
    <x v="2"/>
    <x v="122"/>
    <x v="419"/>
    <x v="1"/>
    <x v="22"/>
    <x v="0"/>
    <x v="0"/>
    <x v="2193"/>
    <x v="141"/>
    <x v="134"/>
    <x v="71"/>
    <x v="34"/>
    <x v="21"/>
    <x v="16"/>
    <x v="211"/>
    <x v="0"/>
    <x v="30"/>
    <x v="16"/>
    <x v="134"/>
    <x v="14"/>
  </r>
  <r>
    <x v="1437"/>
    <x v="68"/>
    <x v="1"/>
    <x v="2"/>
    <x v="122"/>
    <x v="419"/>
    <x v="2"/>
    <x v="22"/>
    <x v="0"/>
    <x v="0"/>
    <x v="1669"/>
    <x v="162"/>
    <x v="157"/>
    <x v="71"/>
    <x v="34"/>
    <x v="21"/>
    <x v="37"/>
    <x v="625"/>
    <x v="0"/>
    <x v="30"/>
    <x v="16"/>
    <x v="272"/>
    <x v="14"/>
  </r>
  <r>
    <x v="1450"/>
    <x v="68"/>
    <x v="1"/>
    <x v="2"/>
    <x v="122"/>
    <x v="419"/>
    <x v="0"/>
    <x v="21"/>
    <x v="0"/>
    <x v="0"/>
    <x v="2000"/>
    <x v="162"/>
    <x v="157"/>
    <x v="71"/>
    <x v="34"/>
    <x v="21"/>
    <x v="15"/>
    <x v="182"/>
    <x v="0"/>
    <x v="30"/>
    <x v="16"/>
    <x v="119"/>
    <x v="14"/>
  </r>
  <r>
    <x v="1462"/>
    <x v="68"/>
    <x v="1"/>
    <x v="2"/>
    <x v="122"/>
    <x v="419"/>
    <x v="1"/>
    <x v="22"/>
    <x v="0"/>
    <x v="0"/>
    <x v="2195"/>
    <x v="183"/>
    <x v="179"/>
    <x v="71"/>
    <x v="34"/>
    <x v="21"/>
    <x v="16"/>
    <x v="211"/>
    <x v="0"/>
    <x v="30"/>
    <x v="16"/>
    <x v="134"/>
    <x v="14"/>
  </r>
  <r>
    <x v="1452"/>
    <x v="68"/>
    <x v="1"/>
    <x v="2"/>
    <x v="122"/>
    <x v="419"/>
    <x v="0"/>
    <x v="21"/>
    <x v="0"/>
    <x v="0"/>
    <x v="2002"/>
    <x v="253"/>
    <x v="249"/>
    <x v="71"/>
    <x v="34"/>
    <x v="21"/>
    <x v="15"/>
    <x v="182"/>
    <x v="0"/>
    <x v="30"/>
    <x v="16"/>
    <x v="119"/>
    <x v="14"/>
  </r>
  <r>
    <x v="1438"/>
    <x v="68"/>
    <x v="1"/>
    <x v="2"/>
    <x v="122"/>
    <x v="419"/>
    <x v="0"/>
    <x v="22"/>
    <x v="0"/>
    <x v="0"/>
    <x v="1670"/>
    <x v="256"/>
    <x v="254"/>
    <x v="71"/>
    <x v="34"/>
    <x v="21"/>
    <x v="39"/>
    <x v="724"/>
    <x v="0"/>
    <x v="30"/>
    <x v="16"/>
    <x v="301"/>
    <x v="14"/>
  </r>
  <r>
    <x v="1440"/>
    <x v="68"/>
    <x v="1"/>
    <x v="2"/>
    <x v="122"/>
    <x v="419"/>
    <x v="0"/>
    <x v="21"/>
    <x v="0"/>
    <x v="0"/>
    <x v="1904"/>
    <x v="365"/>
    <x v="359"/>
    <x v="71"/>
    <x v="34"/>
    <x v="21"/>
    <x v="15"/>
    <x v="182"/>
    <x v="0"/>
    <x v="30"/>
    <x v="16"/>
    <x v="119"/>
    <x v="14"/>
  </r>
  <r>
    <x v="3043"/>
    <x v="68"/>
    <x v="1"/>
    <x v="2"/>
    <x v="122"/>
    <x v="419"/>
    <x v="1"/>
    <x v="22"/>
    <x v="0"/>
    <x v="0"/>
    <x v="3438"/>
    <x v="637"/>
    <x v="640"/>
    <x v="71"/>
    <x v="34"/>
    <x v="21"/>
    <x v="16"/>
    <x v="211"/>
    <x v="0"/>
    <x v="30"/>
    <x v="16"/>
    <x v="134"/>
    <x v="14"/>
  </r>
  <r>
    <x v="1464"/>
    <x v="68"/>
    <x v="1"/>
    <x v="2"/>
    <x v="550"/>
    <x v="323"/>
    <x v="1"/>
    <x v="22"/>
    <x v="0"/>
    <x v="0"/>
    <x v="2208"/>
    <x v="388"/>
    <x v="374"/>
    <x v="29"/>
    <x v="34"/>
    <x v="21"/>
    <x v="16"/>
    <x v="128"/>
    <x v="0"/>
    <x v="30"/>
    <x v="6"/>
    <x v="76"/>
    <x v="14"/>
  </r>
  <r>
    <x v="1454"/>
    <x v="68"/>
    <x v="1"/>
    <x v="2"/>
    <x v="550"/>
    <x v="323"/>
    <x v="2"/>
    <x v="22"/>
    <x v="0"/>
    <x v="0"/>
    <x v="2082"/>
    <x v="395"/>
    <x v="382"/>
    <x v="29"/>
    <x v="34"/>
    <x v="21"/>
    <x v="37"/>
    <x v="458"/>
    <x v="0"/>
    <x v="30"/>
    <x v="6"/>
    <x v="198"/>
    <x v="14"/>
  </r>
  <r>
    <x v="1471"/>
    <x v="68"/>
    <x v="1"/>
    <x v="1"/>
    <x v="694"/>
    <x v="234"/>
    <x v="1"/>
    <x v="22"/>
    <x v="0"/>
    <x v="1"/>
    <x v="2330"/>
    <x v="414"/>
    <x v="412"/>
    <x v="279"/>
    <x v="34"/>
    <x v="10"/>
    <x v="16"/>
    <x v="462"/>
    <x v="0"/>
    <x v="7"/>
    <x v="21"/>
    <x v="157"/>
    <x v="14"/>
  </r>
  <r>
    <x v="1472"/>
    <x v="68"/>
    <x v="1"/>
    <x v="1"/>
    <x v="694"/>
    <x v="234"/>
    <x v="2"/>
    <x v="22"/>
    <x v="0"/>
    <x v="1"/>
    <x v="2331"/>
    <x v="421"/>
    <x v="418"/>
    <x v="279"/>
    <x v="34"/>
    <x v="10"/>
    <x v="37"/>
    <x v="943"/>
    <x v="0"/>
    <x v="20"/>
    <x v="21"/>
    <x v="298"/>
    <x v="14"/>
  </r>
  <r>
    <x v="4118"/>
    <x v="68"/>
    <x v="1"/>
    <x v="1"/>
    <x v="670"/>
    <x v="233"/>
    <x v="1"/>
    <x v="22"/>
    <x v="0"/>
    <x v="1"/>
    <x v="4118"/>
    <x v="558"/>
    <x v="549"/>
    <x v="133"/>
    <x v="34"/>
    <x v="2"/>
    <x v="16"/>
    <x v="301"/>
    <x v="0"/>
    <x v="4"/>
    <x v="11"/>
    <x v="109"/>
    <x v="14"/>
  </r>
  <r>
    <x v="1473"/>
    <x v="68"/>
    <x v="1"/>
    <x v="1"/>
    <x v="694"/>
    <x v="234"/>
    <x v="2"/>
    <x v="22"/>
    <x v="0"/>
    <x v="1"/>
    <x v="2332"/>
    <x v="576"/>
    <x v="574"/>
    <x v="279"/>
    <x v="34"/>
    <x v="10"/>
    <x v="37"/>
    <x v="943"/>
    <x v="0"/>
    <x v="20"/>
    <x v="21"/>
    <x v="298"/>
    <x v="14"/>
  </r>
  <r>
    <x v="1474"/>
    <x v="68"/>
    <x v="1"/>
    <x v="2"/>
    <x v="695"/>
    <x v="582"/>
    <x v="1"/>
    <x v="22"/>
    <x v="0"/>
    <x v="1"/>
    <x v="2333"/>
    <x v="395"/>
    <x v="394"/>
    <x v="276"/>
    <x v="34"/>
    <x v="9"/>
    <x v="16"/>
    <x v="461"/>
    <x v="0"/>
    <x v="6"/>
    <x v="21"/>
    <x v="157"/>
    <x v="14"/>
  </r>
  <r>
    <x v="1475"/>
    <x v="68"/>
    <x v="1"/>
    <x v="2"/>
    <x v="695"/>
    <x v="582"/>
    <x v="2"/>
    <x v="22"/>
    <x v="0"/>
    <x v="1"/>
    <x v="2334"/>
    <x v="403"/>
    <x v="402"/>
    <x v="276"/>
    <x v="34"/>
    <x v="9"/>
    <x v="37"/>
    <x v="942"/>
    <x v="0"/>
    <x v="19"/>
    <x v="21"/>
    <x v="298"/>
    <x v="14"/>
  </r>
  <r>
    <x v="3435"/>
    <x v="68"/>
    <x v="1"/>
    <x v="2"/>
    <x v="695"/>
    <x v="582"/>
    <x v="1"/>
    <x v="22"/>
    <x v="0"/>
    <x v="1"/>
    <x v="3826"/>
    <x v="542"/>
    <x v="540"/>
    <x v="276"/>
    <x v="34"/>
    <x v="9"/>
    <x v="16"/>
    <x v="461"/>
    <x v="0"/>
    <x v="6"/>
    <x v="21"/>
    <x v="157"/>
    <x v="14"/>
  </r>
  <r>
    <x v="1476"/>
    <x v="68"/>
    <x v="1"/>
    <x v="2"/>
    <x v="695"/>
    <x v="582"/>
    <x v="2"/>
    <x v="22"/>
    <x v="0"/>
    <x v="1"/>
    <x v="2335"/>
    <x v="589"/>
    <x v="593"/>
    <x v="276"/>
    <x v="34"/>
    <x v="9"/>
    <x v="37"/>
    <x v="942"/>
    <x v="0"/>
    <x v="19"/>
    <x v="21"/>
    <x v="298"/>
    <x v="14"/>
  </r>
  <r>
    <x v="1419"/>
    <x v="69"/>
    <x v="1"/>
    <x v="2"/>
    <x v="47"/>
    <x v="70"/>
    <x v="1"/>
    <x v="22"/>
    <x v="0"/>
    <x v="0"/>
    <x v="2212"/>
    <x v="148"/>
    <x v="161"/>
    <x v="515"/>
    <x v="34"/>
    <x v="21"/>
    <x v="16"/>
    <x v="667"/>
    <x v="0"/>
    <x v="30"/>
    <x v="38"/>
    <x v="220"/>
    <x v="14"/>
  </r>
  <r>
    <x v="1402"/>
    <x v="69"/>
    <x v="1"/>
    <x v="2"/>
    <x v="47"/>
    <x v="70"/>
    <x v="2"/>
    <x v="22"/>
    <x v="0"/>
    <x v="0"/>
    <x v="2071"/>
    <x v="174"/>
    <x v="186"/>
    <x v="515"/>
    <x v="34"/>
    <x v="21"/>
    <x v="37"/>
    <x v="1201"/>
    <x v="0"/>
    <x v="30"/>
    <x v="38"/>
    <x v="362"/>
    <x v="14"/>
  </r>
  <r>
    <x v="1404"/>
    <x v="69"/>
    <x v="1"/>
    <x v="2"/>
    <x v="47"/>
    <x v="70"/>
    <x v="0"/>
    <x v="22"/>
    <x v="0"/>
    <x v="0"/>
    <x v="2073"/>
    <x v="274"/>
    <x v="289"/>
    <x v="515"/>
    <x v="34"/>
    <x v="21"/>
    <x v="39"/>
    <x v="1274"/>
    <x v="0"/>
    <x v="30"/>
    <x v="38"/>
    <x v="376"/>
    <x v="14"/>
  </r>
  <r>
    <x v="2886"/>
    <x v="69"/>
    <x v="1"/>
    <x v="2"/>
    <x v="47"/>
    <x v="70"/>
    <x v="2"/>
    <x v="22"/>
    <x v="0"/>
    <x v="0"/>
    <x v="2076"/>
    <x v="407"/>
    <x v="418"/>
    <x v="515"/>
    <x v="34"/>
    <x v="21"/>
    <x v="37"/>
    <x v="1201"/>
    <x v="0"/>
    <x v="30"/>
    <x v="38"/>
    <x v="362"/>
    <x v="14"/>
  </r>
  <r>
    <x v="1411"/>
    <x v="69"/>
    <x v="1"/>
    <x v="2"/>
    <x v="47"/>
    <x v="70"/>
    <x v="1"/>
    <x v="22"/>
    <x v="0"/>
    <x v="0"/>
    <x v="2218"/>
    <x v="513"/>
    <x v="524"/>
    <x v="515"/>
    <x v="34"/>
    <x v="21"/>
    <x v="16"/>
    <x v="667"/>
    <x v="0"/>
    <x v="30"/>
    <x v="38"/>
    <x v="220"/>
    <x v="14"/>
  </r>
  <r>
    <x v="1401"/>
    <x v="69"/>
    <x v="1"/>
    <x v="2"/>
    <x v="48"/>
    <x v="72"/>
    <x v="2"/>
    <x v="22"/>
    <x v="0"/>
    <x v="0"/>
    <x v="2058"/>
    <x v="347"/>
    <x v="362"/>
    <x v="564"/>
    <x v="34"/>
    <x v="21"/>
    <x v="37"/>
    <x v="1249"/>
    <x v="0"/>
    <x v="30"/>
    <x v="38"/>
    <x v="362"/>
    <x v="14"/>
  </r>
  <r>
    <x v="1397"/>
    <x v="69"/>
    <x v="1"/>
    <x v="2"/>
    <x v="49"/>
    <x v="71"/>
    <x v="0"/>
    <x v="21"/>
    <x v="0"/>
    <x v="0"/>
    <x v="2015"/>
    <x v="452"/>
    <x v="471"/>
    <x v="593"/>
    <x v="34"/>
    <x v="21"/>
    <x v="15"/>
    <x v="707"/>
    <x v="0"/>
    <x v="30"/>
    <x v="46"/>
    <x v="226"/>
    <x v="14"/>
  </r>
  <r>
    <x v="1406"/>
    <x v="69"/>
    <x v="1"/>
    <x v="2"/>
    <x v="49"/>
    <x v="71"/>
    <x v="2"/>
    <x v="22"/>
    <x v="0"/>
    <x v="0"/>
    <x v="2077"/>
    <x v="513"/>
    <x v="531"/>
    <x v="593"/>
    <x v="34"/>
    <x v="21"/>
    <x v="37"/>
    <x v="1270"/>
    <x v="0"/>
    <x v="30"/>
    <x v="46"/>
    <x v="373"/>
    <x v="14"/>
  </r>
  <r>
    <x v="1399"/>
    <x v="69"/>
    <x v="1"/>
    <x v="2"/>
    <x v="49"/>
    <x v="71"/>
    <x v="0"/>
    <x v="21"/>
    <x v="0"/>
    <x v="0"/>
    <x v="2017"/>
    <x v="589"/>
    <x v="614"/>
    <x v="593"/>
    <x v="34"/>
    <x v="21"/>
    <x v="15"/>
    <x v="707"/>
    <x v="0"/>
    <x v="30"/>
    <x v="46"/>
    <x v="226"/>
    <x v="14"/>
  </r>
  <r>
    <x v="1408"/>
    <x v="69"/>
    <x v="1"/>
    <x v="2"/>
    <x v="49"/>
    <x v="71"/>
    <x v="2"/>
    <x v="22"/>
    <x v="0"/>
    <x v="0"/>
    <x v="2079"/>
    <x v="589"/>
    <x v="614"/>
    <x v="593"/>
    <x v="34"/>
    <x v="21"/>
    <x v="37"/>
    <x v="1270"/>
    <x v="0"/>
    <x v="30"/>
    <x v="46"/>
    <x v="373"/>
    <x v="14"/>
  </r>
  <r>
    <x v="1412"/>
    <x v="69"/>
    <x v="1"/>
    <x v="2"/>
    <x v="49"/>
    <x v="71"/>
    <x v="1"/>
    <x v="22"/>
    <x v="0"/>
    <x v="0"/>
    <x v="2220"/>
    <x v="604"/>
    <x v="627"/>
    <x v="593"/>
    <x v="34"/>
    <x v="21"/>
    <x v="16"/>
    <x v="761"/>
    <x v="0"/>
    <x v="30"/>
    <x v="46"/>
    <x v="241"/>
    <x v="14"/>
  </r>
  <r>
    <x v="1416"/>
    <x v="69"/>
    <x v="1"/>
    <x v="1"/>
    <x v="137"/>
    <x v="495"/>
    <x v="0"/>
    <x v="21"/>
    <x v="0"/>
    <x v="0"/>
    <x v="2018"/>
    <x v="623"/>
    <x v="621"/>
    <x v="68"/>
    <x v="34"/>
    <x v="21"/>
    <x v="15"/>
    <x v="175"/>
    <x v="0"/>
    <x v="30"/>
    <x v="6"/>
    <x v="68"/>
    <x v="14"/>
  </r>
  <r>
    <x v="1417"/>
    <x v="69"/>
    <x v="1"/>
    <x v="1"/>
    <x v="137"/>
    <x v="495"/>
    <x v="2"/>
    <x v="22"/>
    <x v="0"/>
    <x v="0"/>
    <x v="2080"/>
    <x v="623"/>
    <x v="621"/>
    <x v="68"/>
    <x v="34"/>
    <x v="21"/>
    <x v="37"/>
    <x v="610"/>
    <x v="0"/>
    <x v="30"/>
    <x v="6"/>
    <x v="198"/>
    <x v="14"/>
  </r>
  <r>
    <x v="1418"/>
    <x v="69"/>
    <x v="1"/>
    <x v="1"/>
    <x v="137"/>
    <x v="495"/>
    <x v="1"/>
    <x v="22"/>
    <x v="0"/>
    <x v="0"/>
    <x v="2221"/>
    <x v="634"/>
    <x v="633"/>
    <x v="68"/>
    <x v="34"/>
    <x v="21"/>
    <x v="16"/>
    <x v="206"/>
    <x v="0"/>
    <x v="30"/>
    <x v="6"/>
    <x v="76"/>
    <x v="14"/>
  </r>
  <r>
    <x v="1396"/>
    <x v="69"/>
    <x v="1"/>
    <x v="1"/>
    <x v="138"/>
    <x v="496"/>
    <x v="0"/>
    <x v="21"/>
    <x v="0"/>
    <x v="0"/>
    <x v="2014"/>
    <x v="333"/>
    <x v="356"/>
    <x v="590"/>
    <x v="34"/>
    <x v="21"/>
    <x v="15"/>
    <x v="704"/>
    <x v="0"/>
    <x v="30"/>
    <x v="46"/>
    <x v="226"/>
    <x v="14"/>
  </r>
  <r>
    <x v="1410"/>
    <x v="69"/>
    <x v="1"/>
    <x v="1"/>
    <x v="138"/>
    <x v="496"/>
    <x v="1"/>
    <x v="22"/>
    <x v="0"/>
    <x v="0"/>
    <x v="2215"/>
    <x v="333"/>
    <x v="356"/>
    <x v="590"/>
    <x v="34"/>
    <x v="21"/>
    <x v="16"/>
    <x v="758"/>
    <x v="0"/>
    <x v="30"/>
    <x v="46"/>
    <x v="241"/>
    <x v="14"/>
  </r>
  <r>
    <x v="1405"/>
    <x v="69"/>
    <x v="1"/>
    <x v="1"/>
    <x v="138"/>
    <x v="496"/>
    <x v="2"/>
    <x v="22"/>
    <x v="0"/>
    <x v="0"/>
    <x v="2075"/>
    <x v="340"/>
    <x v="362"/>
    <x v="590"/>
    <x v="34"/>
    <x v="21"/>
    <x v="37"/>
    <x v="1268"/>
    <x v="0"/>
    <x v="30"/>
    <x v="46"/>
    <x v="373"/>
    <x v="14"/>
  </r>
  <r>
    <x v="1398"/>
    <x v="69"/>
    <x v="1"/>
    <x v="1"/>
    <x v="138"/>
    <x v="496"/>
    <x v="0"/>
    <x v="21"/>
    <x v="0"/>
    <x v="0"/>
    <x v="2016"/>
    <x v="507"/>
    <x v="524"/>
    <x v="590"/>
    <x v="34"/>
    <x v="21"/>
    <x v="15"/>
    <x v="704"/>
    <x v="0"/>
    <x v="30"/>
    <x v="46"/>
    <x v="226"/>
    <x v="14"/>
  </r>
  <r>
    <x v="1407"/>
    <x v="69"/>
    <x v="1"/>
    <x v="1"/>
    <x v="138"/>
    <x v="496"/>
    <x v="2"/>
    <x v="22"/>
    <x v="0"/>
    <x v="0"/>
    <x v="2078"/>
    <x v="554"/>
    <x v="574"/>
    <x v="590"/>
    <x v="34"/>
    <x v="21"/>
    <x v="37"/>
    <x v="1268"/>
    <x v="0"/>
    <x v="30"/>
    <x v="46"/>
    <x v="373"/>
    <x v="14"/>
  </r>
  <r>
    <x v="4058"/>
    <x v="69"/>
    <x v="1"/>
    <x v="1"/>
    <x v="138"/>
    <x v="496"/>
    <x v="1"/>
    <x v="22"/>
    <x v="0"/>
    <x v="0"/>
    <x v="2219"/>
    <x v="569"/>
    <x v="590"/>
    <x v="590"/>
    <x v="34"/>
    <x v="21"/>
    <x v="16"/>
    <x v="758"/>
    <x v="0"/>
    <x v="30"/>
    <x v="46"/>
    <x v="241"/>
    <x v="14"/>
  </r>
  <r>
    <x v="1872"/>
    <x v="69"/>
    <x v="1"/>
    <x v="1"/>
    <x v="141"/>
    <x v="580"/>
    <x v="2"/>
    <x v="22"/>
    <x v="0"/>
    <x v="0"/>
    <x v="2070"/>
    <x v="39"/>
    <x v="52"/>
    <x v="522"/>
    <x v="34"/>
    <x v="21"/>
    <x v="37"/>
    <x v="1208"/>
    <x v="0"/>
    <x v="30"/>
    <x v="38"/>
    <x v="362"/>
    <x v="14"/>
  </r>
  <r>
    <x v="1409"/>
    <x v="69"/>
    <x v="1"/>
    <x v="1"/>
    <x v="141"/>
    <x v="580"/>
    <x v="1"/>
    <x v="22"/>
    <x v="0"/>
    <x v="0"/>
    <x v="2209"/>
    <x v="65"/>
    <x v="77"/>
    <x v="522"/>
    <x v="34"/>
    <x v="21"/>
    <x v="16"/>
    <x v="670"/>
    <x v="0"/>
    <x v="30"/>
    <x v="38"/>
    <x v="220"/>
    <x v="14"/>
  </r>
  <r>
    <x v="1420"/>
    <x v="69"/>
    <x v="1"/>
    <x v="1"/>
    <x v="141"/>
    <x v="580"/>
    <x v="1"/>
    <x v="22"/>
    <x v="0"/>
    <x v="0"/>
    <x v="2213"/>
    <x v="181"/>
    <x v="192"/>
    <x v="522"/>
    <x v="34"/>
    <x v="21"/>
    <x v="16"/>
    <x v="670"/>
    <x v="0"/>
    <x v="30"/>
    <x v="38"/>
    <x v="220"/>
    <x v="14"/>
  </r>
  <r>
    <x v="1403"/>
    <x v="69"/>
    <x v="1"/>
    <x v="1"/>
    <x v="141"/>
    <x v="580"/>
    <x v="2"/>
    <x v="22"/>
    <x v="0"/>
    <x v="0"/>
    <x v="2072"/>
    <x v="210"/>
    <x v="223"/>
    <x v="522"/>
    <x v="34"/>
    <x v="21"/>
    <x v="37"/>
    <x v="1208"/>
    <x v="0"/>
    <x v="30"/>
    <x v="38"/>
    <x v="362"/>
    <x v="14"/>
  </r>
  <r>
    <x v="2887"/>
    <x v="69"/>
    <x v="1"/>
    <x v="1"/>
    <x v="141"/>
    <x v="580"/>
    <x v="2"/>
    <x v="22"/>
    <x v="0"/>
    <x v="0"/>
    <x v="2852"/>
    <x v="439"/>
    <x v="452"/>
    <x v="522"/>
    <x v="34"/>
    <x v="21"/>
    <x v="37"/>
    <x v="1208"/>
    <x v="0"/>
    <x v="30"/>
    <x v="38"/>
    <x v="362"/>
    <x v="14"/>
  </r>
  <r>
    <x v="1400"/>
    <x v="69"/>
    <x v="1"/>
    <x v="1"/>
    <x v="142"/>
    <x v="581"/>
    <x v="2"/>
    <x v="22"/>
    <x v="0"/>
    <x v="0"/>
    <x v="2057"/>
    <x v="84"/>
    <x v="105"/>
    <x v="581"/>
    <x v="34"/>
    <x v="21"/>
    <x v="37"/>
    <x v="1265"/>
    <x v="0"/>
    <x v="30"/>
    <x v="46"/>
    <x v="373"/>
    <x v="14"/>
  </r>
  <r>
    <x v="1413"/>
    <x v="69"/>
    <x v="1"/>
    <x v="2"/>
    <x v="143"/>
    <x v="583"/>
    <x v="0"/>
    <x v="21"/>
    <x v="0"/>
    <x v="0"/>
    <x v="2013"/>
    <x v="324"/>
    <x v="315"/>
    <x v="84"/>
    <x v="34"/>
    <x v="21"/>
    <x v="15"/>
    <x v="191"/>
    <x v="0"/>
    <x v="30"/>
    <x v="6"/>
    <x v="68"/>
    <x v="14"/>
  </r>
  <r>
    <x v="1415"/>
    <x v="69"/>
    <x v="1"/>
    <x v="2"/>
    <x v="143"/>
    <x v="583"/>
    <x v="1"/>
    <x v="22"/>
    <x v="0"/>
    <x v="0"/>
    <x v="2214"/>
    <x v="324"/>
    <x v="315"/>
    <x v="84"/>
    <x v="34"/>
    <x v="21"/>
    <x v="16"/>
    <x v="222"/>
    <x v="0"/>
    <x v="30"/>
    <x v="6"/>
    <x v="76"/>
    <x v="14"/>
  </r>
  <r>
    <x v="1414"/>
    <x v="69"/>
    <x v="1"/>
    <x v="2"/>
    <x v="143"/>
    <x v="583"/>
    <x v="2"/>
    <x v="22"/>
    <x v="0"/>
    <x v="0"/>
    <x v="2074"/>
    <x v="333"/>
    <x v="322"/>
    <x v="84"/>
    <x v="34"/>
    <x v="21"/>
    <x v="37"/>
    <x v="642"/>
    <x v="0"/>
    <x v="30"/>
    <x v="6"/>
    <x v="198"/>
    <x v="14"/>
  </r>
  <r>
    <x v="1421"/>
    <x v="69"/>
    <x v="1"/>
    <x v="2"/>
    <x v="675"/>
    <x v="68"/>
    <x v="1"/>
    <x v="0"/>
    <x v="0"/>
    <x v="0"/>
    <x v="2222"/>
    <x v="212"/>
    <x v="202"/>
    <x v="143"/>
    <x v="19"/>
    <x v="21"/>
    <x v="1"/>
    <x v="45"/>
    <x v="10"/>
    <x v="30"/>
    <x v="8"/>
    <x v="14"/>
    <x v="4"/>
  </r>
  <r>
    <x v="1422"/>
    <x v="69"/>
    <x v="1"/>
    <x v="1"/>
    <x v="677"/>
    <x v="216"/>
    <x v="1"/>
    <x v="0"/>
    <x v="0"/>
    <x v="0"/>
    <x v="2223"/>
    <x v="242"/>
    <x v="233"/>
    <x v="145"/>
    <x v="20"/>
    <x v="21"/>
    <x v="1"/>
    <x v="47"/>
    <x v="11"/>
    <x v="30"/>
    <x v="8"/>
    <x v="14"/>
    <x v="4"/>
  </r>
  <r>
    <x v="1394"/>
    <x v="70"/>
    <x v="1"/>
    <x v="1"/>
    <x v="674"/>
    <x v="69"/>
    <x v="1"/>
    <x v="13"/>
    <x v="0"/>
    <x v="0"/>
    <x v="2210"/>
    <x v="105"/>
    <x v="100"/>
    <x v="282"/>
    <x v="25"/>
    <x v="21"/>
    <x v="5"/>
    <x v="236"/>
    <x v="28"/>
    <x v="30"/>
    <x v="21"/>
    <x v="95"/>
    <x v="4"/>
  </r>
  <r>
    <x v="1388"/>
    <x v="70"/>
    <x v="1"/>
    <x v="1"/>
    <x v="674"/>
    <x v="69"/>
    <x v="2"/>
    <x v="13"/>
    <x v="0"/>
    <x v="0"/>
    <x v="2350"/>
    <x v="126"/>
    <x v="124"/>
    <x v="282"/>
    <x v="25"/>
    <x v="21"/>
    <x v="25"/>
    <x v="666"/>
    <x v="47"/>
    <x v="30"/>
    <x v="21"/>
    <x v="218"/>
    <x v="4"/>
  </r>
  <r>
    <x v="1392"/>
    <x v="70"/>
    <x v="1"/>
    <x v="1"/>
    <x v="674"/>
    <x v="69"/>
    <x v="2"/>
    <x v="13"/>
    <x v="0"/>
    <x v="0"/>
    <x v="2060"/>
    <x v="285"/>
    <x v="284"/>
    <x v="282"/>
    <x v="25"/>
    <x v="21"/>
    <x v="25"/>
    <x v="666"/>
    <x v="47"/>
    <x v="30"/>
    <x v="21"/>
    <x v="218"/>
    <x v="4"/>
  </r>
  <r>
    <x v="1386"/>
    <x v="70"/>
    <x v="1"/>
    <x v="1"/>
    <x v="674"/>
    <x v="69"/>
    <x v="1"/>
    <x v="13"/>
    <x v="0"/>
    <x v="0"/>
    <x v="2216"/>
    <x v="376"/>
    <x v="374"/>
    <x v="282"/>
    <x v="25"/>
    <x v="21"/>
    <x v="5"/>
    <x v="236"/>
    <x v="28"/>
    <x v="30"/>
    <x v="21"/>
    <x v="95"/>
    <x v="4"/>
  </r>
  <r>
    <x v="1390"/>
    <x v="70"/>
    <x v="1"/>
    <x v="1"/>
    <x v="674"/>
    <x v="69"/>
    <x v="0"/>
    <x v="13"/>
    <x v="0"/>
    <x v="0"/>
    <x v="2352"/>
    <x v="473"/>
    <x v="471"/>
    <x v="282"/>
    <x v="25"/>
    <x v="21"/>
    <x v="30"/>
    <x v="769"/>
    <x v="48"/>
    <x v="30"/>
    <x v="21"/>
    <x v="246"/>
    <x v="4"/>
  </r>
  <r>
    <x v="1395"/>
    <x v="70"/>
    <x v="1"/>
    <x v="2"/>
    <x v="678"/>
    <x v="228"/>
    <x v="1"/>
    <x v="13"/>
    <x v="0"/>
    <x v="0"/>
    <x v="2211"/>
    <x v="123"/>
    <x v="127"/>
    <x v="425"/>
    <x v="27"/>
    <x v="21"/>
    <x v="5"/>
    <x v="355"/>
    <x v="34"/>
    <x v="30"/>
    <x v="30"/>
    <x v="123"/>
    <x v="4"/>
  </r>
  <r>
    <x v="1389"/>
    <x v="70"/>
    <x v="1"/>
    <x v="2"/>
    <x v="678"/>
    <x v="228"/>
    <x v="2"/>
    <x v="13"/>
    <x v="0"/>
    <x v="0"/>
    <x v="2351"/>
    <x v="144"/>
    <x v="147"/>
    <x v="425"/>
    <x v="27"/>
    <x v="21"/>
    <x v="25"/>
    <x v="817"/>
    <x v="52"/>
    <x v="30"/>
    <x v="30"/>
    <x v="258"/>
    <x v="4"/>
  </r>
  <r>
    <x v="1393"/>
    <x v="70"/>
    <x v="1"/>
    <x v="2"/>
    <x v="678"/>
    <x v="228"/>
    <x v="2"/>
    <x v="13"/>
    <x v="0"/>
    <x v="0"/>
    <x v="2061"/>
    <x v="303"/>
    <x v="311"/>
    <x v="425"/>
    <x v="27"/>
    <x v="21"/>
    <x v="25"/>
    <x v="817"/>
    <x v="52"/>
    <x v="30"/>
    <x v="30"/>
    <x v="258"/>
    <x v="4"/>
  </r>
  <r>
    <x v="1387"/>
    <x v="70"/>
    <x v="1"/>
    <x v="2"/>
    <x v="678"/>
    <x v="228"/>
    <x v="1"/>
    <x v="13"/>
    <x v="0"/>
    <x v="0"/>
    <x v="2217"/>
    <x v="395"/>
    <x v="402"/>
    <x v="425"/>
    <x v="27"/>
    <x v="21"/>
    <x v="5"/>
    <x v="355"/>
    <x v="34"/>
    <x v="30"/>
    <x v="30"/>
    <x v="123"/>
    <x v="4"/>
  </r>
  <r>
    <x v="1391"/>
    <x v="70"/>
    <x v="1"/>
    <x v="2"/>
    <x v="678"/>
    <x v="228"/>
    <x v="0"/>
    <x v="13"/>
    <x v="0"/>
    <x v="0"/>
    <x v="2353"/>
    <x v="490"/>
    <x v="496"/>
    <x v="425"/>
    <x v="27"/>
    <x v="21"/>
    <x v="30"/>
    <x v="910"/>
    <x v="54"/>
    <x v="30"/>
    <x v="30"/>
    <x v="287"/>
    <x v="4"/>
  </r>
  <r>
    <x v="1877"/>
    <x v="71"/>
    <x v="1"/>
    <x v="1"/>
    <x v="685"/>
    <x v="85"/>
    <x v="0"/>
    <x v="2"/>
    <x v="0"/>
    <x v="0"/>
    <x v="2952"/>
    <x v="210"/>
    <x v="200"/>
    <x v="78"/>
    <x v="12"/>
    <x v="21"/>
    <x v="13"/>
    <x v="167"/>
    <x v="24"/>
    <x v="30"/>
    <x v="11"/>
    <x v="87"/>
    <x v="6"/>
  </r>
  <r>
    <x v="1871"/>
    <x v="71"/>
    <x v="1"/>
    <x v="2"/>
    <x v="686"/>
    <x v="215"/>
    <x v="0"/>
    <x v="2"/>
    <x v="0"/>
    <x v="0"/>
    <x v="2953"/>
    <x v="253"/>
    <x v="245"/>
    <x v="81"/>
    <x v="13"/>
    <x v="21"/>
    <x v="13"/>
    <x v="169"/>
    <x v="25"/>
    <x v="30"/>
    <x v="11"/>
    <x v="87"/>
    <x v="6"/>
  </r>
  <r>
    <x v="1382"/>
    <x v="72"/>
    <x v="1"/>
    <x v="2"/>
    <x v="676"/>
    <x v="213"/>
    <x v="0"/>
    <x v="8"/>
    <x v="0"/>
    <x v="0"/>
    <x v="2021"/>
    <x v="220"/>
    <x v="216"/>
    <x v="105"/>
    <x v="17"/>
    <x v="21"/>
    <x v="22"/>
    <x v="413"/>
    <x v="38"/>
    <x v="30"/>
    <x v="16"/>
    <x v="178"/>
    <x v="10"/>
  </r>
  <r>
    <x v="1385"/>
    <x v="72"/>
    <x v="1"/>
    <x v="2"/>
    <x v="676"/>
    <x v="213"/>
    <x v="1"/>
    <x v="8"/>
    <x v="0"/>
    <x v="0"/>
    <x v="2153"/>
    <x v="469"/>
    <x v="464"/>
    <x v="105"/>
    <x v="17"/>
    <x v="21"/>
    <x v="3"/>
    <x v="88"/>
    <x v="14"/>
    <x v="30"/>
    <x v="16"/>
    <x v="53"/>
    <x v="10"/>
  </r>
  <r>
    <x v="1384"/>
    <x v="72"/>
    <x v="1"/>
    <x v="2"/>
    <x v="676"/>
    <x v="213"/>
    <x v="2"/>
    <x v="8"/>
    <x v="0"/>
    <x v="0"/>
    <x v="2049"/>
    <x v="497"/>
    <x v="494"/>
    <x v="105"/>
    <x v="17"/>
    <x v="21"/>
    <x v="19"/>
    <x v="309"/>
    <x v="31"/>
    <x v="30"/>
    <x v="16"/>
    <x v="151"/>
    <x v="10"/>
  </r>
  <r>
    <x v="1381"/>
    <x v="72"/>
    <x v="1"/>
    <x v="1"/>
    <x v="680"/>
    <x v="374"/>
    <x v="0"/>
    <x v="8"/>
    <x v="0"/>
    <x v="0"/>
    <x v="2020"/>
    <x v="166"/>
    <x v="161"/>
    <x v="101"/>
    <x v="15"/>
    <x v="21"/>
    <x v="22"/>
    <x v="407"/>
    <x v="37"/>
    <x v="30"/>
    <x v="16"/>
    <x v="178"/>
    <x v="10"/>
  </r>
  <r>
    <x v="3050"/>
    <x v="72"/>
    <x v="1"/>
    <x v="1"/>
    <x v="680"/>
    <x v="374"/>
    <x v="1"/>
    <x v="8"/>
    <x v="0"/>
    <x v="0"/>
    <x v="3444"/>
    <x v="432"/>
    <x v="426"/>
    <x v="101"/>
    <x v="15"/>
    <x v="21"/>
    <x v="3"/>
    <x v="86"/>
    <x v="13"/>
    <x v="30"/>
    <x v="16"/>
    <x v="53"/>
    <x v="10"/>
  </r>
  <r>
    <x v="1383"/>
    <x v="72"/>
    <x v="1"/>
    <x v="1"/>
    <x v="680"/>
    <x v="374"/>
    <x v="2"/>
    <x v="8"/>
    <x v="0"/>
    <x v="0"/>
    <x v="2048"/>
    <x v="454"/>
    <x v="451"/>
    <x v="101"/>
    <x v="15"/>
    <x v="21"/>
    <x v="19"/>
    <x v="302"/>
    <x v="30"/>
    <x v="30"/>
    <x v="16"/>
    <x v="151"/>
    <x v="10"/>
  </r>
  <r>
    <x v="1379"/>
    <x v="73"/>
    <x v="1"/>
    <x v="1"/>
    <x v="97"/>
    <x v="319"/>
    <x v="2"/>
    <x v="22"/>
    <x v="0"/>
    <x v="0"/>
    <x v="1988"/>
    <x v="96"/>
    <x v="79"/>
    <x v="54"/>
    <x v="34"/>
    <x v="21"/>
    <x v="37"/>
    <x v="569"/>
    <x v="0"/>
    <x v="30"/>
    <x v="5"/>
    <x v="173"/>
    <x v="14"/>
  </r>
  <r>
    <x v="3453"/>
    <x v="73"/>
    <x v="1"/>
    <x v="2"/>
    <x v="156"/>
    <x v="685"/>
    <x v="4"/>
    <x v="22"/>
    <x v="0"/>
    <x v="0"/>
    <x v="1691"/>
    <x v="376"/>
    <x v="359"/>
    <x v="32"/>
    <x v="34"/>
    <x v="21"/>
    <x v="4"/>
    <x v="53"/>
    <x v="0"/>
    <x v="30"/>
    <x v="2"/>
    <x v="15"/>
    <x v="14"/>
  </r>
  <r>
    <x v="3556"/>
    <x v="73"/>
    <x v="1"/>
    <x v="2"/>
    <x v="156"/>
    <x v="685"/>
    <x v="5"/>
    <x v="4"/>
    <x v="0"/>
    <x v="0"/>
    <x v="3851"/>
    <x v="376"/>
    <x v="359"/>
    <x v="32"/>
    <x v="34"/>
    <x v="21"/>
    <x v="6"/>
    <x v="74"/>
    <x v="0"/>
    <x v="30"/>
    <x v="2"/>
    <x v="23"/>
    <x v="14"/>
  </r>
  <r>
    <x v="3557"/>
    <x v="73"/>
    <x v="1"/>
    <x v="2"/>
    <x v="156"/>
    <x v="685"/>
    <x v="5"/>
    <x v="19"/>
    <x v="0"/>
    <x v="0"/>
    <x v="3852"/>
    <x v="403"/>
    <x v="386"/>
    <x v="32"/>
    <x v="34"/>
    <x v="21"/>
    <x v="32"/>
    <x v="377"/>
    <x v="0"/>
    <x v="30"/>
    <x v="2"/>
    <x v="96"/>
    <x v="14"/>
  </r>
  <r>
    <x v="1376"/>
    <x v="73"/>
    <x v="1"/>
    <x v="1"/>
    <x v="469"/>
    <x v="681"/>
    <x v="5"/>
    <x v="19"/>
    <x v="0"/>
    <x v="0"/>
    <x v="1944"/>
    <x v="109"/>
    <x v="95"/>
    <x v="200"/>
    <x v="34"/>
    <x v="21"/>
    <x v="32"/>
    <x v="729"/>
    <x v="0"/>
    <x v="30"/>
    <x v="11"/>
    <x v="207"/>
    <x v="14"/>
  </r>
  <r>
    <x v="2920"/>
    <x v="73"/>
    <x v="1"/>
    <x v="1"/>
    <x v="539"/>
    <x v="686"/>
    <x v="5"/>
    <x v="19"/>
    <x v="0"/>
    <x v="0"/>
    <x v="1960"/>
    <x v="359"/>
    <x v="352"/>
    <x v="245"/>
    <x v="34"/>
    <x v="21"/>
    <x v="32"/>
    <x v="779"/>
    <x v="0"/>
    <x v="30"/>
    <x v="13"/>
    <x v="216"/>
    <x v="14"/>
  </r>
  <r>
    <x v="4028"/>
    <x v="73"/>
    <x v="1"/>
    <x v="1"/>
    <x v="539"/>
    <x v="686"/>
    <x v="4"/>
    <x v="22"/>
    <x v="0"/>
    <x v="0"/>
    <x v="4088"/>
    <x v="362"/>
    <x v="354"/>
    <x v="245"/>
    <x v="34"/>
    <x v="21"/>
    <x v="4"/>
    <x v="170"/>
    <x v="0"/>
    <x v="30"/>
    <x v="13"/>
    <x v="54"/>
    <x v="14"/>
  </r>
  <r>
    <x v="3601"/>
    <x v="73"/>
    <x v="1"/>
    <x v="1"/>
    <x v="539"/>
    <x v="686"/>
    <x v="5"/>
    <x v="4"/>
    <x v="0"/>
    <x v="0"/>
    <x v="3877"/>
    <x v="362"/>
    <x v="354"/>
    <x v="245"/>
    <x v="34"/>
    <x v="21"/>
    <x v="6"/>
    <x v="225"/>
    <x v="0"/>
    <x v="30"/>
    <x v="13"/>
    <x v="69"/>
    <x v="14"/>
  </r>
  <r>
    <x v="3452"/>
    <x v="73"/>
    <x v="1"/>
    <x v="2"/>
    <x v="597"/>
    <x v="9"/>
    <x v="5"/>
    <x v="4"/>
    <x v="0"/>
    <x v="0"/>
    <x v="2010"/>
    <x v="365"/>
    <x v="356"/>
    <x v="166"/>
    <x v="34"/>
    <x v="21"/>
    <x v="6"/>
    <x v="179"/>
    <x v="0"/>
    <x v="30"/>
    <x v="11"/>
    <x v="61"/>
    <x v="14"/>
  </r>
  <r>
    <x v="3554"/>
    <x v="73"/>
    <x v="1"/>
    <x v="2"/>
    <x v="597"/>
    <x v="9"/>
    <x v="4"/>
    <x v="22"/>
    <x v="0"/>
    <x v="0"/>
    <x v="3849"/>
    <x v="365"/>
    <x v="356"/>
    <x v="166"/>
    <x v="34"/>
    <x v="21"/>
    <x v="4"/>
    <x v="137"/>
    <x v="0"/>
    <x v="30"/>
    <x v="11"/>
    <x v="50"/>
    <x v="14"/>
  </r>
  <r>
    <x v="3555"/>
    <x v="73"/>
    <x v="1"/>
    <x v="2"/>
    <x v="597"/>
    <x v="9"/>
    <x v="5"/>
    <x v="19"/>
    <x v="0"/>
    <x v="0"/>
    <x v="3850"/>
    <x v="391"/>
    <x v="382"/>
    <x v="166"/>
    <x v="34"/>
    <x v="21"/>
    <x v="32"/>
    <x v="696"/>
    <x v="0"/>
    <x v="30"/>
    <x v="11"/>
    <x v="207"/>
    <x v="14"/>
  </r>
  <r>
    <x v="2919"/>
    <x v="73"/>
    <x v="1"/>
    <x v="2"/>
    <x v="604"/>
    <x v="9"/>
    <x v="5"/>
    <x v="19"/>
    <x v="0"/>
    <x v="0"/>
    <x v="53"/>
    <x v="345"/>
    <x v="339"/>
    <x v="209"/>
    <x v="34"/>
    <x v="21"/>
    <x v="32"/>
    <x v="747"/>
    <x v="0"/>
    <x v="30"/>
    <x v="11"/>
    <x v="207"/>
    <x v="14"/>
  </r>
  <r>
    <x v="3600"/>
    <x v="73"/>
    <x v="1"/>
    <x v="2"/>
    <x v="604"/>
    <x v="9"/>
    <x v="5"/>
    <x v="4"/>
    <x v="0"/>
    <x v="0"/>
    <x v="3876"/>
    <x v="348"/>
    <x v="342"/>
    <x v="209"/>
    <x v="34"/>
    <x v="21"/>
    <x v="6"/>
    <x v="204"/>
    <x v="0"/>
    <x v="30"/>
    <x v="11"/>
    <x v="61"/>
    <x v="14"/>
  </r>
  <r>
    <x v="4013"/>
    <x v="73"/>
    <x v="1"/>
    <x v="2"/>
    <x v="604"/>
    <x v="9"/>
    <x v="4"/>
    <x v="22"/>
    <x v="0"/>
    <x v="0"/>
    <x v="4079"/>
    <x v="348"/>
    <x v="342"/>
    <x v="209"/>
    <x v="34"/>
    <x v="21"/>
    <x v="4"/>
    <x v="158"/>
    <x v="0"/>
    <x v="30"/>
    <x v="11"/>
    <x v="50"/>
    <x v="14"/>
  </r>
  <r>
    <x v="1850"/>
    <x v="73"/>
    <x v="1"/>
    <x v="1"/>
    <x v="607"/>
    <x v="681"/>
    <x v="2"/>
    <x v="22"/>
    <x v="0"/>
    <x v="0"/>
    <x v="1961"/>
    <x v="371"/>
    <x v="362"/>
    <x v="160"/>
    <x v="34"/>
    <x v="21"/>
    <x v="37"/>
    <x v="812"/>
    <x v="0"/>
    <x v="30"/>
    <x v="11"/>
    <x v="238"/>
    <x v="14"/>
  </r>
  <r>
    <x v="1380"/>
    <x v="73"/>
    <x v="1"/>
    <x v="1"/>
    <x v="608"/>
    <x v="683"/>
    <x v="2"/>
    <x v="22"/>
    <x v="0"/>
    <x v="0"/>
    <x v="1989"/>
    <x v="104"/>
    <x v="95"/>
    <x v="332"/>
    <x v="34"/>
    <x v="21"/>
    <x v="37"/>
    <x v="1037"/>
    <x v="0"/>
    <x v="30"/>
    <x v="18"/>
    <x v="281"/>
    <x v="14"/>
  </r>
  <r>
    <x v="3558"/>
    <x v="73"/>
    <x v="1"/>
    <x v="2"/>
    <x v="655"/>
    <x v="8"/>
    <x v="5"/>
    <x v="6"/>
    <x v="0"/>
    <x v="0"/>
    <x v="3853"/>
    <x v="525"/>
    <x v="521"/>
    <x v="299"/>
    <x v="34"/>
    <x v="21"/>
    <x v="17"/>
    <x v="492"/>
    <x v="0"/>
    <x v="30"/>
    <x v="16"/>
    <x v="139"/>
    <x v="14"/>
  </r>
  <r>
    <x v="1375"/>
    <x v="73"/>
    <x v="1"/>
    <x v="2"/>
    <x v="672"/>
    <x v="9"/>
    <x v="2"/>
    <x v="22"/>
    <x v="0"/>
    <x v="0"/>
    <x v="54"/>
    <x v="558"/>
    <x v="549"/>
    <x v="166"/>
    <x v="21"/>
    <x v="21"/>
    <x v="37"/>
    <x v="818"/>
    <x v="53"/>
    <x v="30"/>
    <x v="11"/>
    <x v="238"/>
    <x v="0"/>
  </r>
  <r>
    <x v="2947"/>
    <x v="73"/>
    <x v="1"/>
    <x v="2"/>
    <x v="672"/>
    <x v="9"/>
    <x v="0"/>
    <x v="22"/>
    <x v="0"/>
    <x v="0"/>
    <x v="1976"/>
    <x v="628"/>
    <x v="630"/>
    <x v="166"/>
    <x v="34"/>
    <x v="21"/>
    <x v="39"/>
    <x v="913"/>
    <x v="0"/>
    <x v="30"/>
    <x v="11"/>
    <x v="269"/>
    <x v="14"/>
  </r>
  <r>
    <x v="1377"/>
    <x v="73"/>
    <x v="1"/>
    <x v="2"/>
    <x v="673"/>
    <x v="10"/>
    <x v="2"/>
    <x v="22"/>
    <x v="0"/>
    <x v="0"/>
    <x v="1945"/>
    <x v="126"/>
    <x v="124"/>
    <x v="351"/>
    <x v="34"/>
    <x v="21"/>
    <x v="37"/>
    <x v="1056"/>
    <x v="0"/>
    <x v="30"/>
    <x v="21"/>
    <x v="298"/>
    <x v="14"/>
  </r>
  <r>
    <x v="3630"/>
    <x v="73"/>
    <x v="1"/>
    <x v="1"/>
    <x v="679"/>
    <x v="320"/>
    <x v="2"/>
    <x v="22"/>
    <x v="0"/>
    <x v="0"/>
    <x v="2009"/>
    <x v="39"/>
    <x v="39"/>
    <x v="335"/>
    <x v="26"/>
    <x v="21"/>
    <x v="37"/>
    <x v="1042"/>
    <x v="57"/>
    <x v="30"/>
    <x v="21"/>
    <x v="298"/>
    <x v="0"/>
  </r>
  <r>
    <x v="1378"/>
    <x v="73"/>
    <x v="1"/>
    <x v="1"/>
    <x v="679"/>
    <x v="320"/>
    <x v="0"/>
    <x v="22"/>
    <x v="0"/>
    <x v="0"/>
    <x v="1946"/>
    <x v="144"/>
    <x v="139"/>
    <x v="335"/>
    <x v="26"/>
    <x v="21"/>
    <x v="39"/>
    <x v="1139"/>
    <x v="59"/>
    <x v="30"/>
    <x v="21"/>
    <x v="326"/>
    <x v="0"/>
  </r>
  <r>
    <x v="1641"/>
    <x v="74"/>
    <x v="1"/>
    <x v="0"/>
    <x v="84"/>
    <x v="242"/>
    <x v="0"/>
    <x v="22"/>
    <x v="0"/>
    <x v="0"/>
    <x v="1955"/>
    <x v="210"/>
    <x v="227"/>
    <x v="410"/>
    <x v="34"/>
    <x v="21"/>
    <x v="39"/>
    <x v="1204"/>
    <x v="0"/>
    <x v="30"/>
    <x v="42"/>
    <x v="383"/>
    <x v="14"/>
  </r>
  <r>
    <x v="3229"/>
    <x v="74"/>
    <x v="1"/>
    <x v="0"/>
    <x v="84"/>
    <x v="242"/>
    <x v="1"/>
    <x v="21"/>
    <x v="0"/>
    <x v="0"/>
    <x v="3614"/>
    <x v="210"/>
    <x v="227"/>
    <x v="410"/>
    <x v="34"/>
    <x v="21"/>
    <x v="2"/>
    <x v="119"/>
    <x v="0"/>
    <x v="30"/>
    <x v="42"/>
    <x v="70"/>
    <x v="14"/>
  </r>
  <r>
    <x v="1621"/>
    <x v="74"/>
    <x v="1"/>
    <x v="0"/>
    <x v="84"/>
    <x v="242"/>
    <x v="0"/>
    <x v="22"/>
    <x v="0"/>
    <x v="0"/>
    <x v="1644"/>
    <x v="388"/>
    <x v="405"/>
    <x v="410"/>
    <x v="34"/>
    <x v="21"/>
    <x v="39"/>
    <x v="1204"/>
    <x v="0"/>
    <x v="30"/>
    <x v="42"/>
    <x v="383"/>
    <x v="14"/>
  </r>
  <r>
    <x v="1622"/>
    <x v="74"/>
    <x v="1"/>
    <x v="0"/>
    <x v="86"/>
    <x v="243"/>
    <x v="5"/>
    <x v="22"/>
    <x v="0"/>
    <x v="0"/>
    <x v="1645"/>
    <x v="296"/>
    <x v="315"/>
    <x v="333"/>
    <x v="34"/>
    <x v="21"/>
    <x v="36"/>
    <x v="977"/>
    <x v="0"/>
    <x v="30"/>
    <x v="42"/>
    <x v="360"/>
    <x v="14"/>
  </r>
  <r>
    <x v="3634"/>
    <x v="74"/>
    <x v="1"/>
    <x v="0"/>
    <x v="87"/>
    <x v="244"/>
    <x v="2"/>
    <x v="22"/>
    <x v="0"/>
    <x v="0"/>
    <x v="3885"/>
    <x v="69"/>
    <x v="85"/>
    <x v="373"/>
    <x v="34"/>
    <x v="21"/>
    <x v="37"/>
    <x v="1075"/>
    <x v="0"/>
    <x v="30"/>
    <x v="42"/>
    <x v="368"/>
    <x v="14"/>
  </r>
  <r>
    <x v="1647"/>
    <x v="74"/>
    <x v="1"/>
    <x v="0"/>
    <x v="87"/>
    <x v="244"/>
    <x v="1"/>
    <x v="22"/>
    <x v="0"/>
    <x v="0"/>
    <x v="2287"/>
    <x v="76"/>
    <x v="92"/>
    <x v="373"/>
    <x v="34"/>
    <x v="21"/>
    <x v="16"/>
    <x v="545"/>
    <x v="0"/>
    <x v="30"/>
    <x v="42"/>
    <x v="232"/>
    <x v="14"/>
  </r>
  <r>
    <x v="1623"/>
    <x v="74"/>
    <x v="1"/>
    <x v="0"/>
    <x v="87"/>
    <x v="244"/>
    <x v="0"/>
    <x v="22"/>
    <x v="0"/>
    <x v="0"/>
    <x v="1646"/>
    <x v="123"/>
    <x v="137"/>
    <x v="373"/>
    <x v="34"/>
    <x v="21"/>
    <x v="39"/>
    <x v="1170"/>
    <x v="0"/>
    <x v="30"/>
    <x v="42"/>
    <x v="383"/>
    <x v="14"/>
  </r>
  <r>
    <x v="1630"/>
    <x v="74"/>
    <x v="1"/>
    <x v="0"/>
    <x v="87"/>
    <x v="244"/>
    <x v="0"/>
    <x v="21"/>
    <x v="0"/>
    <x v="0"/>
    <x v="1894"/>
    <x v="123"/>
    <x v="137"/>
    <x v="373"/>
    <x v="34"/>
    <x v="21"/>
    <x v="15"/>
    <x v="493"/>
    <x v="0"/>
    <x v="30"/>
    <x v="42"/>
    <x v="215"/>
    <x v="14"/>
  </r>
  <r>
    <x v="1634"/>
    <x v="74"/>
    <x v="1"/>
    <x v="0"/>
    <x v="87"/>
    <x v="244"/>
    <x v="0"/>
    <x v="21"/>
    <x v="0"/>
    <x v="0"/>
    <x v="1899"/>
    <x v="296"/>
    <x v="315"/>
    <x v="373"/>
    <x v="34"/>
    <x v="21"/>
    <x v="15"/>
    <x v="493"/>
    <x v="0"/>
    <x v="30"/>
    <x v="42"/>
    <x v="215"/>
    <x v="14"/>
  </r>
  <r>
    <x v="1648"/>
    <x v="74"/>
    <x v="1"/>
    <x v="0"/>
    <x v="87"/>
    <x v="244"/>
    <x v="3"/>
    <x v="22"/>
    <x v="0"/>
    <x v="0"/>
    <x v="2288"/>
    <x v="296"/>
    <x v="315"/>
    <x v="373"/>
    <x v="34"/>
    <x v="21"/>
    <x v="20"/>
    <x v="674"/>
    <x v="0"/>
    <x v="30"/>
    <x v="42"/>
    <x v="272"/>
    <x v="14"/>
  </r>
  <r>
    <x v="1624"/>
    <x v="74"/>
    <x v="1"/>
    <x v="0"/>
    <x v="87"/>
    <x v="244"/>
    <x v="1"/>
    <x v="22"/>
    <x v="0"/>
    <x v="0"/>
    <x v="1647"/>
    <x v="340"/>
    <x v="359"/>
    <x v="373"/>
    <x v="34"/>
    <x v="21"/>
    <x v="16"/>
    <x v="545"/>
    <x v="0"/>
    <x v="30"/>
    <x v="42"/>
    <x v="232"/>
    <x v="14"/>
  </r>
  <r>
    <x v="3447"/>
    <x v="74"/>
    <x v="1"/>
    <x v="0"/>
    <x v="87"/>
    <x v="244"/>
    <x v="2"/>
    <x v="22"/>
    <x v="0"/>
    <x v="0"/>
    <x v="3829"/>
    <x v="343"/>
    <x v="362"/>
    <x v="373"/>
    <x v="34"/>
    <x v="21"/>
    <x v="37"/>
    <x v="1075"/>
    <x v="0"/>
    <x v="30"/>
    <x v="42"/>
    <x v="368"/>
    <x v="14"/>
  </r>
  <r>
    <x v="3576"/>
    <x v="74"/>
    <x v="1"/>
    <x v="0"/>
    <x v="87"/>
    <x v="244"/>
    <x v="0"/>
    <x v="21"/>
    <x v="0"/>
    <x v="0"/>
    <x v="1917"/>
    <x v="343"/>
    <x v="362"/>
    <x v="373"/>
    <x v="34"/>
    <x v="21"/>
    <x v="15"/>
    <x v="493"/>
    <x v="0"/>
    <x v="30"/>
    <x v="42"/>
    <x v="215"/>
    <x v="14"/>
  </r>
  <r>
    <x v="1635"/>
    <x v="74"/>
    <x v="1"/>
    <x v="0"/>
    <x v="87"/>
    <x v="244"/>
    <x v="0"/>
    <x v="21"/>
    <x v="0"/>
    <x v="0"/>
    <x v="1918"/>
    <x v="388"/>
    <x v="405"/>
    <x v="373"/>
    <x v="34"/>
    <x v="21"/>
    <x v="15"/>
    <x v="493"/>
    <x v="0"/>
    <x v="30"/>
    <x v="42"/>
    <x v="215"/>
    <x v="14"/>
  </r>
  <r>
    <x v="1625"/>
    <x v="74"/>
    <x v="1"/>
    <x v="0"/>
    <x v="87"/>
    <x v="244"/>
    <x v="0"/>
    <x v="22"/>
    <x v="0"/>
    <x v="0"/>
    <x v="1648"/>
    <x v="513"/>
    <x v="527"/>
    <x v="373"/>
    <x v="34"/>
    <x v="21"/>
    <x v="39"/>
    <x v="1170"/>
    <x v="0"/>
    <x v="30"/>
    <x v="42"/>
    <x v="383"/>
    <x v="14"/>
  </r>
  <r>
    <x v="1638"/>
    <x v="74"/>
    <x v="1"/>
    <x v="0"/>
    <x v="87"/>
    <x v="244"/>
    <x v="0"/>
    <x v="21"/>
    <x v="0"/>
    <x v="0"/>
    <x v="1921"/>
    <x v="513"/>
    <x v="527"/>
    <x v="373"/>
    <x v="34"/>
    <x v="21"/>
    <x v="15"/>
    <x v="493"/>
    <x v="0"/>
    <x v="30"/>
    <x v="42"/>
    <x v="215"/>
    <x v="14"/>
  </r>
  <r>
    <x v="1626"/>
    <x v="74"/>
    <x v="1"/>
    <x v="0"/>
    <x v="87"/>
    <x v="244"/>
    <x v="0"/>
    <x v="22"/>
    <x v="0"/>
    <x v="0"/>
    <x v="1649"/>
    <x v="551"/>
    <x v="565"/>
    <x v="373"/>
    <x v="34"/>
    <x v="21"/>
    <x v="39"/>
    <x v="1170"/>
    <x v="0"/>
    <x v="30"/>
    <x v="42"/>
    <x v="383"/>
    <x v="14"/>
  </r>
  <r>
    <x v="1639"/>
    <x v="74"/>
    <x v="1"/>
    <x v="0"/>
    <x v="87"/>
    <x v="244"/>
    <x v="0"/>
    <x v="21"/>
    <x v="0"/>
    <x v="0"/>
    <x v="1922"/>
    <x v="551"/>
    <x v="565"/>
    <x v="373"/>
    <x v="34"/>
    <x v="21"/>
    <x v="15"/>
    <x v="493"/>
    <x v="0"/>
    <x v="30"/>
    <x v="42"/>
    <x v="215"/>
    <x v="14"/>
  </r>
  <r>
    <x v="1646"/>
    <x v="74"/>
    <x v="1"/>
    <x v="0"/>
    <x v="87"/>
    <x v="244"/>
    <x v="2"/>
    <x v="22"/>
    <x v="0"/>
    <x v="0"/>
    <x v="2006"/>
    <x v="584"/>
    <x v="604"/>
    <x v="373"/>
    <x v="34"/>
    <x v="21"/>
    <x v="37"/>
    <x v="1075"/>
    <x v="0"/>
    <x v="30"/>
    <x v="42"/>
    <x v="368"/>
    <x v="14"/>
  </r>
  <r>
    <x v="1645"/>
    <x v="74"/>
    <x v="1"/>
    <x v="0"/>
    <x v="87"/>
    <x v="244"/>
    <x v="1"/>
    <x v="22"/>
    <x v="0"/>
    <x v="0"/>
    <x v="2186"/>
    <x v="589"/>
    <x v="611"/>
    <x v="373"/>
    <x v="34"/>
    <x v="21"/>
    <x v="16"/>
    <x v="545"/>
    <x v="0"/>
    <x v="30"/>
    <x v="42"/>
    <x v="232"/>
    <x v="14"/>
  </r>
  <r>
    <x v="3243"/>
    <x v="74"/>
    <x v="1"/>
    <x v="0"/>
    <x v="87"/>
    <x v="244"/>
    <x v="1"/>
    <x v="21"/>
    <x v="0"/>
    <x v="0"/>
    <x v="3630"/>
    <x v="589"/>
    <x v="611"/>
    <x v="373"/>
    <x v="34"/>
    <x v="21"/>
    <x v="2"/>
    <x v="109"/>
    <x v="0"/>
    <x v="30"/>
    <x v="42"/>
    <x v="70"/>
    <x v="14"/>
  </r>
  <r>
    <x v="1627"/>
    <x v="74"/>
    <x v="1"/>
    <x v="0"/>
    <x v="88"/>
    <x v="245"/>
    <x v="0"/>
    <x v="22"/>
    <x v="0"/>
    <x v="0"/>
    <x v="1650"/>
    <x v="253"/>
    <x v="270"/>
    <x v="413"/>
    <x v="34"/>
    <x v="21"/>
    <x v="39"/>
    <x v="1209"/>
    <x v="0"/>
    <x v="30"/>
    <x v="42"/>
    <x v="383"/>
    <x v="14"/>
  </r>
  <r>
    <x v="1633"/>
    <x v="74"/>
    <x v="1"/>
    <x v="0"/>
    <x v="88"/>
    <x v="245"/>
    <x v="0"/>
    <x v="21"/>
    <x v="0"/>
    <x v="0"/>
    <x v="1898"/>
    <x v="253"/>
    <x v="270"/>
    <x v="413"/>
    <x v="34"/>
    <x v="21"/>
    <x v="15"/>
    <x v="521"/>
    <x v="0"/>
    <x v="30"/>
    <x v="42"/>
    <x v="215"/>
    <x v="14"/>
  </r>
  <r>
    <x v="1631"/>
    <x v="74"/>
    <x v="1"/>
    <x v="0"/>
    <x v="90"/>
    <x v="250"/>
    <x v="2"/>
    <x v="21"/>
    <x v="0"/>
    <x v="0"/>
    <x v="1896"/>
    <x v="210"/>
    <x v="193"/>
    <x v="25"/>
    <x v="34"/>
    <x v="21"/>
    <x v="10"/>
    <x v="77"/>
    <x v="0"/>
    <x v="30"/>
    <x v="3"/>
    <x v="38"/>
    <x v="14"/>
  </r>
  <r>
    <x v="1640"/>
    <x v="74"/>
    <x v="1"/>
    <x v="0"/>
    <x v="90"/>
    <x v="250"/>
    <x v="2"/>
    <x v="21"/>
    <x v="0"/>
    <x v="0"/>
    <x v="1923"/>
    <x v="584"/>
    <x v="570"/>
    <x v="25"/>
    <x v="34"/>
    <x v="21"/>
    <x v="10"/>
    <x v="77"/>
    <x v="0"/>
    <x v="30"/>
    <x v="3"/>
    <x v="38"/>
    <x v="14"/>
  </r>
  <r>
    <x v="1644"/>
    <x v="74"/>
    <x v="1"/>
    <x v="0"/>
    <x v="90"/>
    <x v="250"/>
    <x v="2"/>
    <x v="22"/>
    <x v="0"/>
    <x v="0"/>
    <x v="2007"/>
    <x v="615"/>
    <x v="608"/>
    <x v="25"/>
    <x v="34"/>
    <x v="21"/>
    <x v="37"/>
    <x v="410"/>
    <x v="0"/>
    <x v="30"/>
    <x v="3"/>
    <x v="141"/>
    <x v="14"/>
  </r>
  <r>
    <x v="3044"/>
    <x v="74"/>
    <x v="1"/>
    <x v="0"/>
    <x v="90"/>
    <x v="250"/>
    <x v="1"/>
    <x v="22"/>
    <x v="0"/>
    <x v="0"/>
    <x v="3439"/>
    <x v="621"/>
    <x v="615"/>
    <x v="25"/>
    <x v="34"/>
    <x v="21"/>
    <x v="16"/>
    <x v="114"/>
    <x v="0"/>
    <x v="30"/>
    <x v="3"/>
    <x v="49"/>
    <x v="14"/>
  </r>
  <r>
    <x v="3244"/>
    <x v="74"/>
    <x v="1"/>
    <x v="0"/>
    <x v="90"/>
    <x v="250"/>
    <x v="1"/>
    <x v="21"/>
    <x v="0"/>
    <x v="0"/>
    <x v="3631"/>
    <x v="621"/>
    <x v="615"/>
    <x v="25"/>
    <x v="34"/>
    <x v="21"/>
    <x v="2"/>
    <x v="11"/>
    <x v="0"/>
    <x v="30"/>
    <x v="3"/>
    <x v="5"/>
    <x v="14"/>
  </r>
  <r>
    <x v="1628"/>
    <x v="74"/>
    <x v="1"/>
    <x v="0"/>
    <x v="91"/>
    <x v="247"/>
    <x v="2"/>
    <x v="22"/>
    <x v="0"/>
    <x v="0"/>
    <x v="1651"/>
    <x v="166"/>
    <x v="179"/>
    <x v="354"/>
    <x v="34"/>
    <x v="21"/>
    <x v="37"/>
    <x v="1059"/>
    <x v="0"/>
    <x v="30"/>
    <x v="38"/>
    <x v="362"/>
    <x v="14"/>
  </r>
  <r>
    <x v="1650"/>
    <x v="74"/>
    <x v="1"/>
    <x v="0"/>
    <x v="91"/>
    <x v="247"/>
    <x v="2"/>
    <x v="21"/>
    <x v="0"/>
    <x v="0"/>
    <x v="1895"/>
    <x v="166"/>
    <x v="179"/>
    <x v="354"/>
    <x v="34"/>
    <x v="21"/>
    <x v="10"/>
    <x v="421"/>
    <x v="0"/>
    <x v="30"/>
    <x v="38"/>
    <x v="182"/>
    <x v="14"/>
  </r>
  <r>
    <x v="3230"/>
    <x v="74"/>
    <x v="1"/>
    <x v="0"/>
    <x v="91"/>
    <x v="247"/>
    <x v="1"/>
    <x v="21"/>
    <x v="0"/>
    <x v="0"/>
    <x v="3615"/>
    <x v="166"/>
    <x v="183"/>
    <x v="354"/>
    <x v="34"/>
    <x v="21"/>
    <x v="2"/>
    <x v="104"/>
    <x v="0"/>
    <x v="30"/>
    <x v="42"/>
    <x v="70"/>
    <x v="14"/>
  </r>
  <r>
    <x v="3035"/>
    <x v="74"/>
    <x v="1"/>
    <x v="0"/>
    <x v="92"/>
    <x v="248"/>
    <x v="1"/>
    <x v="22"/>
    <x v="0"/>
    <x v="0"/>
    <x v="3333"/>
    <x v="166"/>
    <x v="183"/>
    <x v="397"/>
    <x v="34"/>
    <x v="21"/>
    <x v="16"/>
    <x v="564"/>
    <x v="0"/>
    <x v="30"/>
    <x v="42"/>
    <x v="232"/>
    <x v="14"/>
  </r>
  <r>
    <x v="1649"/>
    <x v="74"/>
    <x v="1"/>
    <x v="0"/>
    <x v="92"/>
    <x v="248"/>
    <x v="0"/>
    <x v="22"/>
    <x v="0"/>
    <x v="0"/>
    <x v="1978"/>
    <x v="432"/>
    <x v="449"/>
    <x v="397"/>
    <x v="34"/>
    <x v="21"/>
    <x v="39"/>
    <x v="1193"/>
    <x v="0"/>
    <x v="30"/>
    <x v="42"/>
    <x v="383"/>
    <x v="14"/>
  </r>
  <r>
    <x v="3633"/>
    <x v="74"/>
    <x v="1"/>
    <x v="0"/>
    <x v="119"/>
    <x v="379"/>
    <x v="2"/>
    <x v="22"/>
    <x v="0"/>
    <x v="0"/>
    <x v="1954"/>
    <x v="65"/>
    <x v="49"/>
    <x v="16"/>
    <x v="34"/>
    <x v="21"/>
    <x v="37"/>
    <x v="323"/>
    <x v="0"/>
    <x v="30"/>
    <x v="2"/>
    <x v="121"/>
    <x v="14"/>
  </r>
  <r>
    <x v="1632"/>
    <x v="74"/>
    <x v="1"/>
    <x v="0"/>
    <x v="144"/>
    <x v="588"/>
    <x v="2"/>
    <x v="21"/>
    <x v="0"/>
    <x v="0"/>
    <x v="1897"/>
    <x v="231"/>
    <x v="227"/>
    <x v="95"/>
    <x v="34"/>
    <x v="21"/>
    <x v="10"/>
    <x v="165"/>
    <x v="0"/>
    <x v="30"/>
    <x v="16"/>
    <x v="100"/>
    <x v="14"/>
  </r>
  <r>
    <x v="1629"/>
    <x v="74"/>
    <x v="1"/>
    <x v="0"/>
    <x v="145"/>
    <x v="591"/>
    <x v="2"/>
    <x v="21"/>
    <x v="0"/>
    <x v="0"/>
    <x v="1893"/>
    <x v="93"/>
    <x v="100"/>
    <x v="292"/>
    <x v="34"/>
    <x v="21"/>
    <x v="10"/>
    <x v="341"/>
    <x v="0"/>
    <x v="30"/>
    <x v="35"/>
    <x v="168"/>
    <x v="14"/>
  </r>
  <r>
    <x v="1636"/>
    <x v="74"/>
    <x v="1"/>
    <x v="0"/>
    <x v="463"/>
    <x v="249"/>
    <x v="0"/>
    <x v="21"/>
    <x v="0"/>
    <x v="0"/>
    <x v="1919"/>
    <x v="432"/>
    <x v="433"/>
    <x v="212"/>
    <x v="34"/>
    <x v="21"/>
    <x v="15"/>
    <x v="351"/>
    <x v="0"/>
    <x v="30"/>
    <x v="26"/>
    <x v="162"/>
    <x v="14"/>
  </r>
  <r>
    <x v="1637"/>
    <x v="74"/>
    <x v="1"/>
    <x v="0"/>
    <x v="468"/>
    <x v="587"/>
    <x v="0"/>
    <x v="21"/>
    <x v="0"/>
    <x v="0"/>
    <x v="1920"/>
    <x v="494"/>
    <x v="491"/>
    <x v="60"/>
    <x v="34"/>
    <x v="21"/>
    <x v="15"/>
    <x v="168"/>
    <x v="0"/>
    <x v="30"/>
    <x v="16"/>
    <x v="119"/>
    <x v="14"/>
  </r>
  <r>
    <x v="1643"/>
    <x v="74"/>
    <x v="1"/>
    <x v="0"/>
    <x v="468"/>
    <x v="587"/>
    <x v="0"/>
    <x v="22"/>
    <x v="0"/>
    <x v="0"/>
    <x v="1980"/>
    <x v="494"/>
    <x v="491"/>
    <x v="60"/>
    <x v="34"/>
    <x v="21"/>
    <x v="39"/>
    <x v="693"/>
    <x v="0"/>
    <x v="30"/>
    <x v="16"/>
    <x v="301"/>
    <x v="14"/>
  </r>
  <r>
    <x v="1642"/>
    <x v="74"/>
    <x v="1"/>
    <x v="0"/>
    <x v="596"/>
    <x v="246"/>
    <x v="0"/>
    <x v="22"/>
    <x v="0"/>
    <x v="0"/>
    <x v="1979"/>
    <x v="473"/>
    <x v="475"/>
    <x v="189"/>
    <x v="34"/>
    <x v="21"/>
    <x v="39"/>
    <x v="948"/>
    <x v="0"/>
    <x v="30"/>
    <x v="26"/>
    <x v="348"/>
    <x v="14"/>
  </r>
  <r>
    <x v="1369"/>
    <x v="75"/>
    <x v="1"/>
    <x v="0"/>
    <x v="72"/>
    <x v="205"/>
    <x v="1"/>
    <x v="22"/>
    <x v="0"/>
    <x v="0"/>
    <x v="1964"/>
    <x v="151"/>
    <x v="152"/>
    <x v="172"/>
    <x v="34"/>
    <x v="21"/>
    <x v="16"/>
    <x v="363"/>
    <x v="0"/>
    <x v="30"/>
    <x v="26"/>
    <x v="177"/>
    <x v="14"/>
  </r>
  <r>
    <x v="3577"/>
    <x v="75"/>
    <x v="1"/>
    <x v="0"/>
    <x v="693"/>
    <x v="204"/>
    <x v="2"/>
    <x v="22"/>
    <x v="0"/>
    <x v="1"/>
    <x v="3858"/>
    <x v="174"/>
    <x v="175"/>
    <x v="172"/>
    <x v="34"/>
    <x v="4"/>
    <x v="37"/>
    <x v="823"/>
    <x v="0"/>
    <x v="13"/>
    <x v="26"/>
    <x v="319"/>
    <x v="14"/>
  </r>
  <r>
    <x v="1370"/>
    <x v="75"/>
    <x v="1"/>
    <x v="0"/>
    <x v="693"/>
    <x v="204"/>
    <x v="0"/>
    <x v="22"/>
    <x v="0"/>
    <x v="1"/>
    <x v="2329"/>
    <x v="274"/>
    <x v="278"/>
    <x v="172"/>
    <x v="34"/>
    <x v="4"/>
    <x v="39"/>
    <x v="921"/>
    <x v="0"/>
    <x v="17"/>
    <x v="26"/>
    <x v="348"/>
    <x v="14"/>
  </r>
  <r>
    <x v="2413"/>
    <x v="76"/>
    <x v="7"/>
    <x v="1"/>
    <x v="582"/>
    <x v="352"/>
    <x v="2"/>
    <x v="19"/>
    <x v="0"/>
    <x v="0"/>
    <x v="143"/>
    <x v="65"/>
    <x v="61"/>
    <x v="148"/>
    <x v="34"/>
    <x v="21"/>
    <x v="34"/>
    <x v="718"/>
    <x v="0"/>
    <x v="30"/>
    <x v="21"/>
    <x v="274"/>
    <x v="14"/>
  </r>
  <r>
    <x v="58"/>
    <x v="76"/>
    <x v="7"/>
    <x v="1"/>
    <x v="582"/>
    <x v="352"/>
    <x v="0"/>
    <x v="21"/>
    <x v="0"/>
    <x v="0"/>
    <x v="1400"/>
    <x v="76"/>
    <x v="72"/>
    <x v="148"/>
    <x v="34"/>
    <x v="21"/>
    <x v="15"/>
    <x v="277"/>
    <x v="0"/>
    <x v="30"/>
    <x v="21"/>
    <x v="143"/>
    <x v="14"/>
  </r>
  <r>
    <x v="2414"/>
    <x v="76"/>
    <x v="7"/>
    <x v="1"/>
    <x v="582"/>
    <x v="352"/>
    <x v="2"/>
    <x v="4"/>
    <x v="0"/>
    <x v="0"/>
    <x v="2961"/>
    <x v="76"/>
    <x v="72"/>
    <x v="148"/>
    <x v="34"/>
    <x v="21"/>
    <x v="8"/>
    <x v="198"/>
    <x v="0"/>
    <x v="30"/>
    <x v="21"/>
    <x v="111"/>
    <x v="14"/>
  </r>
  <r>
    <x v="2415"/>
    <x v="76"/>
    <x v="7"/>
    <x v="1"/>
    <x v="582"/>
    <x v="352"/>
    <x v="1"/>
    <x v="22"/>
    <x v="0"/>
    <x v="0"/>
    <x v="147"/>
    <x v="76"/>
    <x v="72"/>
    <x v="148"/>
    <x v="34"/>
    <x v="21"/>
    <x v="16"/>
    <x v="330"/>
    <x v="0"/>
    <x v="30"/>
    <x v="21"/>
    <x v="157"/>
    <x v="14"/>
  </r>
  <r>
    <x v="2260"/>
    <x v="76"/>
    <x v="7"/>
    <x v="1"/>
    <x v="582"/>
    <x v="352"/>
    <x v="2"/>
    <x v="19"/>
    <x v="0"/>
    <x v="0"/>
    <x v="3134"/>
    <x v="96"/>
    <x v="93"/>
    <x v="148"/>
    <x v="34"/>
    <x v="21"/>
    <x v="34"/>
    <x v="718"/>
    <x v="0"/>
    <x v="30"/>
    <x v="23"/>
    <x v="285"/>
    <x v="14"/>
  </r>
  <r>
    <x v="3473"/>
    <x v="76"/>
    <x v="7"/>
    <x v="1"/>
    <x v="582"/>
    <x v="352"/>
    <x v="2"/>
    <x v="19"/>
    <x v="0"/>
    <x v="0"/>
    <x v="3135"/>
    <x v="118"/>
    <x v="118"/>
    <x v="148"/>
    <x v="34"/>
    <x v="21"/>
    <x v="34"/>
    <x v="718"/>
    <x v="0"/>
    <x v="30"/>
    <x v="23"/>
    <x v="285"/>
    <x v="14"/>
  </r>
  <r>
    <x v="59"/>
    <x v="76"/>
    <x v="7"/>
    <x v="1"/>
    <x v="582"/>
    <x v="352"/>
    <x v="0"/>
    <x v="21"/>
    <x v="0"/>
    <x v="0"/>
    <x v="1401"/>
    <x v="123"/>
    <x v="120"/>
    <x v="148"/>
    <x v="34"/>
    <x v="21"/>
    <x v="15"/>
    <x v="277"/>
    <x v="0"/>
    <x v="30"/>
    <x v="21"/>
    <x v="143"/>
    <x v="14"/>
  </r>
  <r>
    <x v="2416"/>
    <x v="76"/>
    <x v="7"/>
    <x v="1"/>
    <x v="582"/>
    <x v="352"/>
    <x v="2"/>
    <x v="4"/>
    <x v="0"/>
    <x v="0"/>
    <x v="2963"/>
    <x v="123"/>
    <x v="120"/>
    <x v="148"/>
    <x v="34"/>
    <x v="21"/>
    <x v="8"/>
    <x v="198"/>
    <x v="0"/>
    <x v="30"/>
    <x v="21"/>
    <x v="111"/>
    <x v="14"/>
  </r>
  <r>
    <x v="2417"/>
    <x v="76"/>
    <x v="7"/>
    <x v="1"/>
    <x v="582"/>
    <x v="352"/>
    <x v="1"/>
    <x v="22"/>
    <x v="0"/>
    <x v="0"/>
    <x v="87"/>
    <x v="123"/>
    <x v="120"/>
    <x v="148"/>
    <x v="34"/>
    <x v="21"/>
    <x v="16"/>
    <x v="330"/>
    <x v="0"/>
    <x v="30"/>
    <x v="21"/>
    <x v="157"/>
    <x v="14"/>
  </r>
  <r>
    <x v="2261"/>
    <x v="76"/>
    <x v="7"/>
    <x v="1"/>
    <x v="582"/>
    <x v="352"/>
    <x v="2"/>
    <x v="19"/>
    <x v="0"/>
    <x v="0"/>
    <x v="3136"/>
    <x v="144"/>
    <x v="141"/>
    <x v="148"/>
    <x v="34"/>
    <x v="21"/>
    <x v="34"/>
    <x v="718"/>
    <x v="0"/>
    <x v="30"/>
    <x v="23"/>
    <x v="285"/>
    <x v="14"/>
  </r>
  <r>
    <x v="60"/>
    <x v="76"/>
    <x v="7"/>
    <x v="1"/>
    <x v="582"/>
    <x v="352"/>
    <x v="0"/>
    <x v="21"/>
    <x v="0"/>
    <x v="0"/>
    <x v="1402"/>
    <x v="166"/>
    <x v="165"/>
    <x v="148"/>
    <x v="34"/>
    <x v="21"/>
    <x v="15"/>
    <x v="277"/>
    <x v="0"/>
    <x v="30"/>
    <x v="21"/>
    <x v="143"/>
    <x v="14"/>
  </r>
  <r>
    <x v="2418"/>
    <x v="76"/>
    <x v="7"/>
    <x v="1"/>
    <x v="582"/>
    <x v="352"/>
    <x v="2"/>
    <x v="4"/>
    <x v="0"/>
    <x v="0"/>
    <x v="2965"/>
    <x v="166"/>
    <x v="165"/>
    <x v="148"/>
    <x v="34"/>
    <x v="21"/>
    <x v="8"/>
    <x v="198"/>
    <x v="0"/>
    <x v="30"/>
    <x v="21"/>
    <x v="111"/>
    <x v="14"/>
  </r>
  <r>
    <x v="2424"/>
    <x v="76"/>
    <x v="7"/>
    <x v="1"/>
    <x v="582"/>
    <x v="352"/>
    <x v="1"/>
    <x v="22"/>
    <x v="0"/>
    <x v="0"/>
    <x v="88"/>
    <x v="166"/>
    <x v="165"/>
    <x v="148"/>
    <x v="34"/>
    <x v="21"/>
    <x v="16"/>
    <x v="330"/>
    <x v="0"/>
    <x v="30"/>
    <x v="21"/>
    <x v="157"/>
    <x v="14"/>
  </r>
  <r>
    <x v="2262"/>
    <x v="76"/>
    <x v="7"/>
    <x v="1"/>
    <x v="582"/>
    <x v="352"/>
    <x v="2"/>
    <x v="19"/>
    <x v="0"/>
    <x v="0"/>
    <x v="3137"/>
    <x v="170"/>
    <x v="170"/>
    <x v="148"/>
    <x v="34"/>
    <x v="21"/>
    <x v="34"/>
    <x v="718"/>
    <x v="0"/>
    <x v="30"/>
    <x v="23"/>
    <x v="285"/>
    <x v="14"/>
  </r>
  <r>
    <x v="2263"/>
    <x v="76"/>
    <x v="7"/>
    <x v="1"/>
    <x v="582"/>
    <x v="352"/>
    <x v="2"/>
    <x v="19"/>
    <x v="0"/>
    <x v="0"/>
    <x v="3138"/>
    <x v="192"/>
    <x v="190"/>
    <x v="148"/>
    <x v="34"/>
    <x v="21"/>
    <x v="34"/>
    <x v="718"/>
    <x v="0"/>
    <x v="30"/>
    <x v="23"/>
    <x v="285"/>
    <x v="14"/>
  </r>
  <r>
    <x v="61"/>
    <x v="76"/>
    <x v="7"/>
    <x v="1"/>
    <x v="582"/>
    <x v="352"/>
    <x v="0"/>
    <x v="21"/>
    <x v="0"/>
    <x v="0"/>
    <x v="1403"/>
    <x v="210"/>
    <x v="208"/>
    <x v="148"/>
    <x v="34"/>
    <x v="21"/>
    <x v="15"/>
    <x v="277"/>
    <x v="0"/>
    <x v="30"/>
    <x v="21"/>
    <x v="143"/>
    <x v="14"/>
  </r>
  <r>
    <x v="2419"/>
    <x v="76"/>
    <x v="7"/>
    <x v="1"/>
    <x v="582"/>
    <x v="352"/>
    <x v="2"/>
    <x v="4"/>
    <x v="0"/>
    <x v="0"/>
    <x v="2967"/>
    <x v="210"/>
    <x v="208"/>
    <x v="148"/>
    <x v="34"/>
    <x v="21"/>
    <x v="8"/>
    <x v="198"/>
    <x v="0"/>
    <x v="30"/>
    <x v="21"/>
    <x v="111"/>
    <x v="14"/>
  </r>
  <r>
    <x v="2425"/>
    <x v="76"/>
    <x v="7"/>
    <x v="1"/>
    <x v="582"/>
    <x v="352"/>
    <x v="1"/>
    <x v="22"/>
    <x v="0"/>
    <x v="0"/>
    <x v="89"/>
    <x v="210"/>
    <x v="208"/>
    <x v="148"/>
    <x v="34"/>
    <x v="21"/>
    <x v="16"/>
    <x v="330"/>
    <x v="0"/>
    <x v="30"/>
    <x v="21"/>
    <x v="157"/>
    <x v="14"/>
  </r>
  <r>
    <x v="2264"/>
    <x v="76"/>
    <x v="7"/>
    <x v="1"/>
    <x v="582"/>
    <x v="352"/>
    <x v="2"/>
    <x v="19"/>
    <x v="0"/>
    <x v="0"/>
    <x v="3139"/>
    <x v="217"/>
    <x v="217"/>
    <x v="148"/>
    <x v="34"/>
    <x v="21"/>
    <x v="34"/>
    <x v="718"/>
    <x v="0"/>
    <x v="30"/>
    <x v="23"/>
    <x v="285"/>
    <x v="14"/>
  </r>
  <r>
    <x v="2265"/>
    <x v="76"/>
    <x v="7"/>
    <x v="1"/>
    <x v="582"/>
    <x v="352"/>
    <x v="2"/>
    <x v="19"/>
    <x v="0"/>
    <x v="0"/>
    <x v="3140"/>
    <x v="238"/>
    <x v="238"/>
    <x v="148"/>
    <x v="34"/>
    <x v="21"/>
    <x v="34"/>
    <x v="718"/>
    <x v="0"/>
    <x v="30"/>
    <x v="23"/>
    <x v="285"/>
    <x v="14"/>
  </r>
  <r>
    <x v="62"/>
    <x v="76"/>
    <x v="7"/>
    <x v="1"/>
    <x v="582"/>
    <x v="352"/>
    <x v="0"/>
    <x v="21"/>
    <x v="0"/>
    <x v="0"/>
    <x v="1404"/>
    <x v="253"/>
    <x v="254"/>
    <x v="148"/>
    <x v="34"/>
    <x v="21"/>
    <x v="15"/>
    <x v="277"/>
    <x v="0"/>
    <x v="30"/>
    <x v="21"/>
    <x v="143"/>
    <x v="14"/>
  </r>
  <r>
    <x v="2420"/>
    <x v="76"/>
    <x v="7"/>
    <x v="1"/>
    <x v="582"/>
    <x v="352"/>
    <x v="2"/>
    <x v="4"/>
    <x v="0"/>
    <x v="0"/>
    <x v="2969"/>
    <x v="253"/>
    <x v="254"/>
    <x v="148"/>
    <x v="34"/>
    <x v="21"/>
    <x v="8"/>
    <x v="198"/>
    <x v="0"/>
    <x v="30"/>
    <x v="21"/>
    <x v="111"/>
    <x v="14"/>
  </r>
  <r>
    <x v="2426"/>
    <x v="76"/>
    <x v="7"/>
    <x v="1"/>
    <x v="582"/>
    <x v="352"/>
    <x v="1"/>
    <x v="22"/>
    <x v="0"/>
    <x v="0"/>
    <x v="90"/>
    <x v="253"/>
    <x v="254"/>
    <x v="148"/>
    <x v="34"/>
    <x v="21"/>
    <x v="16"/>
    <x v="330"/>
    <x v="0"/>
    <x v="30"/>
    <x v="21"/>
    <x v="157"/>
    <x v="14"/>
  </r>
  <r>
    <x v="2266"/>
    <x v="76"/>
    <x v="7"/>
    <x v="1"/>
    <x v="582"/>
    <x v="352"/>
    <x v="2"/>
    <x v="19"/>
    <x v="0"/>
    <x v="0"/>
    <x v="3141"/>
    <x v="264"/>
    <x v="265"/>
    <x v="148"/>
    <x v="34"/>
    <x v="21"/>
    <x v="34"/>
    <x v="718"/>
    <x v="0"/>
    <x v="30"/>
    <x v="23"/>
    <x v="285"/>
    <x v="14"/>
  </r>
  <r>
    <x v="2267"/>
    <x v="76"/>
    <x v="7"/>
    <x v="1"/>
    <x v="582"/>
    <x v="352"/>
    <x v="2"/>
    <x v="19"/>
    <x v="0"/>
    <x v="0"/>
    <x v="3142"/>
    <x v="285"/>
    <x v="286"/>
    <x v="148"/>
    <x v="34"/>
    <x v="21"/>
    <x v="34"/>
    <x v="718"/>
    <x v="0"/>
    <x v="30"/>
    <x v="23"/>
    <x v="285"/>
    <x v="14"/>
  </r>
  <r>
    <x v="63"/>
    <x v="76"/>
    <x v="7"/>
    <x v="1"/>
    <x v="582"/>
    <x v="352"/>
    <x v="0"/>
    <x v="21"/>
    <x v="0"/>
    <x v="0"/>
    <x v="1405"/>
    <x v="296"/>
    <x v="296"/>
    <x v="148"/>
    <x v="34"/>
    <x v="21"/>
    <x v="15"/>
    <x v="277"/>
    <x v="0"/>
    <x v="30"/>
    <x v="21"/>
    <x v="143"/>
    <x v="14"/>
  </r>
  <r>
    <x v="2421"/>
    <x v="76"/>
    <x v="7"/>
    <x v="1"/>
    <x v="582"/>
    <x v="352"/>
    <x v="2"/>
    <x v="4"/>
    <x v="0"/>
    <x v="0"/>
    <x v="2971"/>
    <x v="296"/>
    <x v="296"/>
    <x v="148"/>
    <x v="34"/>
    <x v="21"/>
    <x v="8"/>
    <x v="198"/>
    <x v="0"/>
    <x v="30"/>
    <x v="21"/>
    <x v="111"/>
    <x v="14"/>
  </r>
  <r>
    <x v="2427"/>
    <x v="76"/>
    <x v="7"/>
    <x v="1"/>
    <x v="582"/>
    <x v="352"/>
    <x v="1"/>
    <x v="22"/>
    <x v="0"/>
    <x v="0"/>
    <x v="91"/>
    <x v="296"/>
    <x v="296"/>
    <x v="148"/>
    <x v="34"/>
    <x v="21"/>
    <x v="16"/>
    <x v="330"/>
    <x v="0"/>
    <x v="30"/>
    <x v="21"/>
    <x v="157"/>
    <x v="14"/>
  </r>
  <r>
    <x v="2268"/>
    <x v="76"/>
    <x v="7"/>
    <x v="1"/>
    <x v="582"/>
    <x v="352"/>
    <x v="2"/>
    <x v="19"/>
    <x v="0"/>
    <x v="0"/>
    <x v="3143"/>
    <x v="311"/>
    <x v="312"/>
    <x v="148"/>
    <x v="34"/>
    <x v="21"/>
    <x v="34"/>
    <x v="718"/>
    <x v="0"/>
    <x v="30"/>
    <x v="23"/>
    <x v="285"/>
    <x v="14"/>
  </r>
  <r>
    <x v="2269"/>
    <x v="76"/>
    <x v="7"/>
    <x v="1"/>
    <x v="582"/>
    <x v="352"/>
    <x v="2"/>
    <x v="19"/>
    <x v="0"/>
    <x v="0"/>
    <x v="3144"/>
    <x v="333"/>
    <x v="334"/>
    <x v="148"/>
    <x v="34"/>
    <x v="21"/>
    <x v="34"/>
    <x v="718"/>
    <x v="0"/>
    <x v="30"/>
    <x v="23"/>
    <x v="285"/>
    <x v="14"/>
  </r>
  <r>
    <x v="64"/>
    <x v="76"/>
    <x v="7"/>
    <x v="1"/>
    <x v="582"/>
    <x v="352"/>
    <x v="0"/>
    <x v="21"/>
    <x v="0"/>
    <x v="0"/>
    <x v="1406"/>
    <x v="340"/>
    <x v="341"/>
    <x v="148"/>
    <x v="34"/>
    <x v="21"/>
    <x v="15"/>
    <x v="277"/>
    <x v="0"/>
    <x v="30"/>
    <x v="21"/>
    <x v="143"/>
    <x v="14"/>
  </r>
  <r>
    <x v="2422"/>
    <x v="76"/>
    <x v="7"/>
    <x v="1"/>
    <x v="582"/>
    <x v="352"/>
    <x v="2"/>
    <x v="4"/>
    <x v="0"/>
    <x v="0"/>
    <x v="2973"/>
    <x v="340"/>
    <x v="341"/>
    <x v="148"/>
    <x v="34"/>
    <x v="21"/>
    <x v="8"/>
    <x v="198"/>
    <x v="0"/>
    <x v="30"/>
    <x v="21"/>
    <x v="111"/>
    <x v="14"/>
  </r>
  <r>
    <x v="2428"/>
    <x v="76"/>
    <x v="7"/>
    <x v="1"/>
    <x v="582"/>
    <x v="352"/>
    <x v="1"/>
    <x v="22"/>
    <x v="0"/>
    <x v="0"/>
    <x v="92"/>
    <x v="340"/>
    <x v="341"/>
    <x v="148"/>
    <x v="34"/>
    <x v="21"/>
    <x v="16"/>
    <x v="330"/>
    <x v="0"/>
    <x v="30"/>
    <x v="21"/>
    <x v="157"/>
    <x v="14"/>
  </r>
  <r>
    <x v="2270"/>
    <x v="76"/>
    <x v="7"/>
    <x v="1"/>
    <x v="582"/>
    <x v="352"/>
    <x v="2"/>
    <x v="19"/>
    <x v="0"/>
    <x v="0"/>
    <x v="3145"/>
    <x v="361"/>
    <x v="360"/>
    <x v="148"/>
    <x v="34"/>
    <x v="21"/>
    <x v="34"/>
    <x v="718"/>
    <x v="0"/>
    <x v="30"/>
    <x v="23"/>
    <x v="285"/>
    <x v="14"/>
  </r>
  <r>
    <x v="2271"/>
    <x v="76"/>
    <x v="7"/>
    <x v="1"/>
    <x v="582"/>
    <x v="352"/>
    <x v="2"/>
    <x v="19"/>
    <x v="0"/>
    <x v="0"/>
    <x v="3146"/>
    <x v="385"/>
    <x v="383"/>
    <x v="148"/>
    <x v="34"/>
    <x v="21"/>
    <x v="34"/>
    <x v="718"/>
    <x v="0"/>
    <x v="30"/>
    <x v="23"/>
    <x v="285"/>
    <x v="14"/>
  </r>
  <r>
    <x v="65"/>
    <x v="76"/>
    <x v="7"/>
    <x v="1"/>
    <x v="582"/>
    <x v="352"/>
    <x v="0"/>
    <x v="21"/>
    <x v="0"/>
    <x v="0"/>
    <x v="1407"/>
    <x v="388"/>
    <x v="386"/>
    <x v="148"/>
    <x v="34"/>
    <x v="21"/>
    <x v="15"/>
    <x v="277"/>
    <x v="0"/>
    <x v="30"/>
    <x v="21"/>
    <x v="143"/>
    <x v="14"/>
  </r>
  <r>
    <x v="2423"/>
    <x v="76"/>
    <x v="7"/>
    <x v="1"/>
    <x v="582"/>
    <x v="352"/>
    <x v="2"/>
    <x v="4"/>
    <x v="0"/>
    <x v="0"/>
    <x v="2975"/>
    <x v="388"/>
    <x v="386"/>
    <x v="148"/>
    <x v="34"/>
    <x v="21"/>
    <x v="8"/>
    <x v="198"/>
    <x v="0"/>
    <x v="30"/>
    <x v="21"/>
    <x v="111"/>
    <x v="14"/>
  </r>
  <r>
    <x v="2429"/>
    <x v="76"/>
    <x v="7"/>
    <x v="1"/>
    <x v="582"/>
    <x v="352"/>
    <x v="1"/>
    <x v="22"/>
    <x v="0"/>
    <x v="0"/>
    <x v="93"/>
    <x v="388"/>
    <x v="386"/>
    <x v="148"/>
    <x v="34"/>
    <x v="21"/>
    <x v="16"/>
    <x v="330"/>
    <x v="0"/>
    <x v="30"/>
    <x v="21"/>
    <x v="157"/>
    <x v="14"/>
  </r>
  <r>
    <x v="2272"/>
    <x v="76"/>
    <x v="7"/>
    <x v="1"/>
    <x v="582"/>
    <x v="352"/>
    <x v="2"/>
    <x v="19"/>
    <x v="0"/>
    <x v="0"/>
    <x v="3147"/>
    <x v="411"/>
    <x v="409"/>
    <x v="148"/>
    <x v="34"/>
    <x v="21"/>
    <x v="34"/>
    <x v="718"/>
    <x v="0"/>
    <x v="30"/>
    <x v="23"/>
    <x v="285"/>
    <x v="14"/>
  </r>
  <r>
    <x v="66"/>
    <x v="76"/>
    <x v="7"/>
    <x v="1"/>
    <x v="582"/>
    <x v="352"/>
    <x v="0"/>
    <x v="21"/>
    <x v="0"/>
    <x v="0"/>
    <x v="1408"/>
    <x v="432"/>
    <x v="430"/>
    <x v="148"/>
    <x v="34"/>
    <x v="21"/>
    <x v="15"/>
    <x v="277"/>
    <x v="0"/>
    <x v="30"/>
    <x v="21"/>
    <x v="143"/>
    <x v="14"/>
  </r>
  <r>
    <x v="2273"/>
    <x v="76"/>
    <x v="7"/>
    <x v="1"/>
    <x v="582"/>
    <x v="352"/>
    <x v="1"/>
    <x v="22"/>
    <x v="0"/>
    <x v="0"/>
    <x v="94"/>
    <x v="432"/>
    <x v="430"/>
    <x v="148"/>
    <x v="34"/>
    <x v="21"/>
    <x v="16"/>
    <x v="330"/>
    <x v="0"/>
    <x v="30"/>
    <x v="21"/>
    <x v="157"/>
    <x v="14"/>
  </r>
  <r>
    <x v="2274"/>
    <x v="76"/>
    <x v="7"/>
    <x v="1"/>
    <x v="582"/>
    <x v="352"/>
    <x v="2"/>
    <x v="4"/>
    <x v="0"/>
    <x v="0"/>
    <x v="3148"/>
    <x v="432"/>
    <x v="430"/>
    <x v="148"/>
    <x v="34"/>
    <x v="21"/>
    <x v="8"/>
    <x v="198"/>
    <x v="0"/>
    <x v="30"/>
    <x v="21"/>
    <x v="111"/>
    <x v="14"/>
  </r>
  <r>
    <x v="2275"/>
    <x v="76"/>
    <x v="7"/>
    <x v="1"/>
    <x v="582"/>
    <x v="352"/>
    <x v="2"/>
    <x v="19"/>
    <x v="0"/>
    <x v="0"/>
    <x v="3149"/>
    <x v="432"/>
    <x v="431"/>
    <x v="148"/>
    <x v="34"/>
    <x v="21"/>
    <x v="34"/>
    <x v="718"/>
    <x v="0"/>
    <x v="30"/>
    <x v="23"/>
    <x v="285"/>
    <x v="14"/>
  </r>
  <r>
    <x v="67"/>
    <x v="76"/>
    <x v="7"/>
    <x v="1"/>
    <x v="582"/>
    <x v="352"/>
    <x v="0"/>
    <x v="21"/>
    <x v="0"/>
    <x v="0"/>
    <x v="1409"/>
    <x v="473"/>
    <x v="471"/>
    <x v="148"/>
    <x v="34"/>
    <x v="21"/>
    <x v="15"/>
    <x v="277"/>
    <x v="0"/>
    <x v="30"/>
    <x v="21"/>
    <x v="143"/>
    <x v="14"/>
  </r>
  <r>
    <x v="2276"/>
    <x v="76"/>
    <x v="7"/>
    <x v="1"/>
    <x v="582"/>
    <x v="352"/>
    <x v="1"/>
    <x v="22"/>
    <x v="0"/>
    <x v="0"/>
    <x v="95"/>
    <x v="473"/>
    <x v="471"/>
    <x v="148"/>
    <x v="34"/>
    <x v="21"/>
    <x v="16"/>
    <x v="330"/>
    <x v="0"/>
    <x v="30"/>
    <x v="21"/>
    <x v="157"/>
    <x v="14"/>
  </r>
  <r>
    <x v="2277"/>
    <x v="76"/>
    <x v="7"/>
    <x v="1"/>
    <x v="582"/>
    <x v="352"/>
    <x v="2"/>
    <x v="4"/>
    <x v="0"/>
    <x v="0"/>
    <x v="3150"/>
    <x v="473"/>
    <x v="471"/>
    <x v="148"/>
    <x v="34"/>
    <x v="21"/>
    <x v="8"/>
    <x v="198"/>
    <x v="0"/>
    <x v="30"/>
    <x v="21"/>
    <x v="111"/>
    <x v="14"/>
  </r>
  <r>
    <x v="2278"/>
    <x v="76"/>
    <x v="7"/>
    <x v="1"/>
    <x v="582"/>
    <x v="352"/>
    <x v="2"/>
    <x v="19"/>
    <x v="0"/>
    <x v="0"/>
    <x v="3151"/>
    <x v="473"/>
    <x v="472"/>
    <x v="148"/>
    <x v="34"/>
    <x v="21"/>
    <x v="34"/>
    <x v="718"/>
    <x v="0"/>
    <x v="30"/>
    <x v="23"/>
    <x v="285"/>
    <x v="14"/>
  </r>
  <r>
    <x v="68"/>
    <x v="76"/>
    <x v="7"/>
    <x v="1"/>
    <x v="582"/>
    <x v="352"/>
    <x v="0"/>
    <x v="21"/>
    <x v="0"/>
    <x v="0"/>
    <x v="1410"/>
    <x v="513"/>
    <x v="511"/>
    <x v="148"/>
    <x v="34"/>
    <x v="21"/>
    <x v="15"/>
    <x v="277"/>
    <x v="0"/>
    <x v="30"/>
    <x v="21"/>
    <x v="143"/>
    <x v="14"/>
  </r>
  <r>
    <x v="2279"/>
    <x v="76"/>
    <x v="7"/>
    <x v="1"/>
    <x v="582"/>
    <x v="352"/>
    <x v="1"/>
    <x v="22"/>
    <x v="0"/>
    <x v="0"/>
    <x v="96"/>
    <x v="513"/>
    <x v="511"/>
    <x v="148"/>
    <x v="34"/>
    <x v="21"/>
    <x v="16"/>
    <x v="330"/>
    <x v="0"/>
    <x v="30"/>
    <x v="21"/>
    <x v="157"/>
    <x v="14"/>
  </r>
  <r>
    <x v="2280"/>
    <x v="76"/>
    <x v="7"/>
    <x v="1"/>
    <x v="582"/>
    <x v="352"/>
    <x v="2"/>
    <x v="4"/>
    <x v="0"/>
    <x v="0"/>
    <x v="3152"/>
    <x v="513"/>
    <x v="511"/>
    <x v="148"/>
    <x v="34"/>
    <x v="21"/>
    <x v="8"/>
    <x v="198"/>
    <x v="0"/>
    <x v="30"/>
    <x v="21"/>
    <x v="111"/>
    <x v="14"/>
  </r>
  <r>
    <x v="2281"/>
    <x v="76"/>
    <x v="7"/>
    <x v="1"/>
    <x v="582"/>
    <x v="352"/>
    <x v="2"/>
    <x v="19"/>
    <x v="0"/>
    <x v="0"/>
    <x v="3153"/>
    <x v="515"/>
    <x v="515"/>
    <x v="148"/>
    <x v="34"/>
    <x v="21"/>
    <x v="34"/>
    <x v="718"/>
    <x v="0"/>
    <x v="30"/>
    <x v="23"/>
    <x v="285"/>
    <x v="14"/>
  </r>
  <r>
    <x v="69"/>
    <x v="76"/>
    <x v="7"/>
    <x v="1"/>
    <x v="582"/>
    <x v="352"/>
    <x v="0"/>
    <x v="21"/>
    <x v="0"/>
    <x v="0"/>
    <x v="1411"/>
    <x v="551"/>
    <x v="549"/>
    <x v="148"/>
    <x v="34"/>
    <x v="21"/>
    <x v="15"/>
    <x v="277"/>
    <x v="0"/>
    <x v="30"/>
    <x v="21"/>
    <x v="143"/>
    <x v="14"/>
  </r>
  <r>
    <x v="2282"/>
    <x v="76"/>
    <x v="7"/>
    <x v="1"/>
    <x v="582"/>
    <x v="352"/>
    <x v="1"/>
    <x v="22"/>
    <x v="0"/>
    <x v="0"/>
    <x v="97"/>
    <x v="551"/>
    <x v="549"/>
    <x v="148"/>
    <x v="34"/>
    <x v="21"/>
    <x v="16"/>
    <x v="330"/>
    <x v="0"/>
    <x v="30"/>
    <x v="21"/>
    <x v="157"/>
    <x v="14"/>
  </r>
  <r>
    <x v="2283"/>
    <x v="76"/>
    <x v="7"/>
    <x v="1"/>
    <x v="582"/>
    <x v="352"/>
    <x v="2"/>
    <x v="4"/>
    <x v="0"/>
    <x v="0"/>
    <x v="3154"/>
    <x v="551"/>
    <x v="549"/>
    <x v="148"/>
    <x v="34"/>
    <x v="21"/>
    <x v="8"/>
    <x v="198"/>
    <x v="0"/>
    <x v="30"/>
    <x v="21"/>
    <x v="111"/>
    <x v="14"/>
  </r>
  <r>
    <x v="2284"/>
    <x v="76"/>
    <x v="7"/>
    <x v="1"/>
    <x v="582"/>
    <x v="352"/>
    <x v="2"/>
    <x v="19"/>
    <x v="0"/>
    <x v="0"/>
    <x v="3155"/>
    <x v="558"/>
    <x v="557"/>
    <x v="148"/>
    <x v="34"/>
    <x v="21"/>
    <x v="34"/>
    <x v="718"/>
    <x v="0"/>
    <x v="30"/>
    <x v="23"/>
    <x v="285"/>
    <x v="14"/>
  </r>
  <r>
    <x v="56"/>
    <x v="76"/>
    <x v="7"/>
    <x v="1"/>
    <x v="582"/>
    <x v="352"/>
    <x v="0"/>
    <x v="22"/>
    <x v="0"/>
    <x v="0"/>
    <x v="98"/>
    <x v="589"/>
    <x v="593"/>
    <x v="148"/>
    <x v="34"/>
    <x v="21"/>
    <x v="39"/>
    <x v="883"/>
    <x v="0"/>
    <x v="30"/>
    <x v="21"/>
    <x v="326"/>
    <x v="14"/>
  </r>
  <r>
    <x v="70"/>
    <x v="76"/>
    <x v="7"/>
    <x v="1"/>
    <x v="582"/>
    <x v="352"/>
    <x v="0"/>
    <x v="21"/>
    <x v="0"/>
    <x v="0"/>
    <x v="1412"/>
    <x v="589"/>
    <x v="593"/>
    <x v="148"/>
    <x v="34"/>
    <x v="21"/>
    <x v="15"/>
    <x v="277"/>
    <x v="0"/>
    <x v="30"/>
    <x v="21"/>
    <x v="143"/>
    <x v="14"/>
  </r>
  <r>
    <x v="2456"/>
    <x v="76"/>
    <x v="7"/>
    <x v="2"/>
    <x v="583"/>
    <x v="337"/>
    <x v="1"/>
    <x v="4"/>
    <x v="0"/>
    <x v="0"/>
    <x v="3238"/>
    <x v="65"/>
    <x v="65"/>
    <x v="134"/>
    <x v="34"/>
    <x v="21"/>
    <x v="1"/>
    <x v="44"/>
    <x v="0"/>
    <x v="30"/>
    <x v="26"/>
    <x v="42"/>
    <x v="14"/>
  </r>
  <r>
    <x v="2446"/>
    <x v="76"/>
    <x v="7"/>
    <x v="2"/>
    <x v="583"/>
    <x v="337"/>
    <x v="2"/>
    <x v="4"/>
    <x v="0"/>
    <x v="0"/>
    <x v="2977"/>
    <x v="69"/>
    <x v="65"/>
    <x v="134"/>
    <x v="34"/>
    <x v="21"/>
    <x v="8"/>
    <x v="184"/>
    <x v="0"/>
    <x v="30"/>
    <x v="21"/>
    <x v="111"/>
    <x v="14"/>
  </r>
  <r>
    <x v="2447"/>
    <x v="76"/>
    <x v="7"/>
    <x v="2"/>
    <x v="583"/>
    <x v="337"/>
    <x v="2"/>
    <x v="19"/>
    <x v="0"/>
    <x v="0"/>
    <x v="86"/>
    <x v="84"/>
    <x v="81"/>
    <x v="134"/>
    <x v="34"/>
    <x v="21"/>
    <x v="34"/>
    <x v="686"/>
    <x v="0"/>
    <x v="30"/>
    <x v="21"/>
    <x v="274"/>
    <x v="14"/>
  </r>
  <r>
    <x v="71"/>
    <x v="76"/>
    <x v="7"/>
    <x v="2"/>
    <x v="583"/>
    <x v="337"/>
    <x v="0"/>
    <x v="21"/>
    <x v="0"/>
    <x v="0"/>
    <x v="1413"/>
    <x v="96"/>
    <x v="92"/>
    <x v="134"/>
    <x v="34"/>
    <x v="21"/>
    <x v="15"/>
    <x v="254"/>
    <x v="0"/>
    <x v="30"/>
    <x v="21"/>
    <x v="143"/>
    <x v="14"/>
  </r>
  <r>
    <x v="2448"/>
    <x v="76"/>
    <x v="7"/>
    <x v="2"/>
    <x v="583"/>
    <x v="337"/>
    <x v="2"/>
    <x v="4"/>
    <x v="0"/>
    <x v="0"/>
    <x v="2978"/>
    <x v="96"/>
    <x v="92"/>
    <x v="134"/>
    <x v="34"/>
    <x v="21"/>
    <x v="8"/>
    <x v="184"/>
    <x v="0"/>
    <x v="30"/>
    <x v="21"/>
    <x v="111"/>
    <x v="14"/>
  </r>
  <r>
    <x v="2457"/>
    <x v="76"/>
    <x v="7"/>
    <x v="2"/>
    <x v="583"/>
    <x v="337"/>
    <x v="1"/>
    <x v="22"/>
    <x v="0"/>
    <x v="0"/>
    <x v="131"/>
    <x v="96"/>
    <x v="92"/>
    <x v="134"/>
    <x v="34"/>
    <x v="21"/>
    <x v="16"/>
    <x v="304"/>
    <x v="0"/>
    <x v="30"/>
    <x v="21"/>
    <x v="157"/>
    <x v="14"/>
  </r>
  <r>
    <x v="2356"/>
    <x v="76"/>
    <x v="7"/>
    <x v="2"/>
    <x v="583"/>
    <x v="337"/>
    <x v="2"/>
    <x v="19"/>
    <x v="0"/>
    <x v="0"/>
    <x v="3204"/>
    <x v="117"/>
    <x v="116"/>
    <x v="134"/>
    <x v="34"/>
    <x v="21"/>
    <x v="34"/>
    <x v="686"/>
    <x v="0"/>
    <x v="30"/>
    <x v="24"/>
    <x v="291"/>
    <x v="14"/>
  </r>
  <r>
    <x v="3474"/>
    <x v="76"/>
    <x v="7"/>
    <x v="2"/>
    <x v="583"/>
    <x v="337"/>
    <x v="2"/>
    <x v="19"/>
    <x v="0"/>
    <x v="0"/>
    <x v="3205"/>
    <x v="140"/>
    <x v="137"/>
    <x v="134"/>
    <x v="34"/>
    <x v="21"/>
    <x v="34"/>
    <x v="686"/>
    <x v="0"/>
    <x v="30"/>
    <x v="24"/>
    <x v="291"/>
    <x v="14"/>
  </r>
  <r>
    <x v="72"/>
    <x v="76"/>
    <x v="7"/>
    <x v="2"/>
    <x v="583"/>
    <x v="337"/>
    <x v="0"/>
    <x v="21"/>
    <x v="0"/>
    <x v="0"/>
    <x v="1414"/>
    <x v="141"/>
    <x v="137"/>
    <x v="134"/>
    <x v="34"/>
    <x v="21"/>
    <x v="15"/>
    <x v="254"/>
    <x v="0"/>
    <x v="30"/>
    <x v="21"/>
    <x v="143"/>
    <x v="14"/>
  </r>
  <r>
    <x v="2449"/>
    <x v="76"/>
    <x v="7"/>
    <x v="2"/>
    <x v="583"/>
    <x v="337"/>
    <x v="2"/>
    <x v="4"/>
    <x v="0"/>
    <x v="0"/>
    <x v="2979"/>
    <x v="141"/>
    <x v="137"/>
    <x v="134"/>
    <x v="34"/>
    <x v="21"/>
    <x v="8"/>
    <x v="184"/>
    <x v="0"/>
    <x v="30"/>
    <x v="21"/>
    <x v="111"/>
    <x v="14"/>
  </r>
  <r>
    <x v="2458"/>
    <x v="76"/>
    <x v="7"/>
    <x v="2"/>
    <x v="583"/>
    <x v="337"/>
    <x v="1"/>
    <x v="22"/>
    <x v="0"/>
    <x v="0"/>
    <x v="130"/>
    <x v="141"/>
    <x v="137"/>
    <x v="134"/>
    <x v="34"/>
    <x v="21"/>
    <x v="16"/>
    <x v="304"/>
    <x v="0"/>
    <x v="30"/>
    <x v="21"/>
    <x v="157"/>
    <x v="14"/>
  </r>
  <r>
    <x v="2357"/>
    <x v="76"/>
    <x v="7"/>
    <x v="2"/>
    <x v="583"/>
    <x v="337"/>
    <x v="2"/>
    <x v="19"/>
    <x v="0"/>
    <x v="0"/>
    <x v="3206"/>
    <x v="164"/>
    <x v="165"/>
    <x v="134"/>
    <x v="34"/>
    <x v="21"/>
    <x v="34"/>
    <x v="686"/>
    <x v="0"/>
    <x v="30"/>
    <x v="24"/>
    <x v="291"/>
    <x v="14"/>
  </r>
  <r>
    <x v="73"/>
    <x v="76"/>
    <x v="7"/>
    <x v="2"/>
    <x v="583"/>
    <x v="337"/>
    <x v="0"/>
    <x v="21"/>
    <x v="0"/>
    <x v="0"/>
    <x v="1415"/>
    <x v="183"/>
    <x v="183"/>
    <x v="134"/>
    <x v="34"/>
    <x v="21"/>
    <x v="15"/>
    <x v="254"/>
    <x v="0"/>
    <x v="30"/>
    <x v="21"/>
    <x v="143"/>
    <x v="14"/>
  </r>
  <r>
    <x v="2450"/>
    <x v="76"/>
    <x v="7"/>
    <x v="2"/>
    <x v="583"/>
    <x v="337"/>
    <x v="2"/>
    <x v="4"/>
    <x v="0"/>
    <x v="0"/>
    <x v="2981"/>
    <x v="183"/>
    <x v="183"/>
    <x v="134"/>
    <x v="34"/>
    <x v="21"/>
    <x v="8"/>
    <x v="184"/>
    <x v="0"/>
    <x v="30"/>
    <x v="21"/>
    <x v="111"/>
    <x v="14"/>
  </r>
  <r>
    <x v="2459"/>
    <x v="76"/>
    <x v="7"/>
    <x v="2"/>
    <x v="583"/>
    <x v="337"/>
    <x v="1"/>
    <x v="22"/>
    <x v="0"/>
    <x v="0"/>
    <x v="132"/>
    <x v="183"/>
    <x v="183"/>
    <x v="134"/>
    <x v="34"/>
    <x v="21"/>
    <x v="16"/>
    <x v="304"/>
    <x v="0"/>
    <x v="30"/>
    <x v="21"/>
    <x v="157"/>
    <x v="14"/>
  </r>
  <r>
    <x v="2358"/>
    <x v="76"/>
    <x v="7"/>
    <x v="2"/>
    <x v="583"/>
    <x v="337"/>
    <x v="2"/>
    <x v="19"/>
    <x v="0"/>
    <x v="0"/>
    <x v="3207"/>
    <x v="190"/>
    <x v="189"/>
    <x v="134"/>
    <x v="34"/>
    <x v="21"/>
    <x v="34"/>
    <x v="686"/>
    <x v="0"/>
    <x v="30"/>
    <x v="24"/>
    <x v="291"/>
    <x v="14"/>
  </r>
  <r>
    <x v="2359"/>
    <x v="76"/>
    <x v="7"/>
    <x v="2"/>
    <x v="583"/>
    <x v="337"/>
    <x v="2"/>
    <x v="19"/>
    <x v="0"/>
    <x v="0"/>
    <x v="3208"/>
    <x v="211"/>
    <x v="212"/>
    <x v="134"/>
    <x v="34"/>
    <x v="21"/>
    <x v="34"/>
    <x v="686"/>
    <x v="0"/>
    <x v="30"/>
    <x v="24"/>
    <x v="291"/>
    <x v="14"/>
  </r>
  <r>
    <x v="74"/>
    <x v="76"/>
    <x v="7"/>
    <x v="2"/>
    <x v="583"/>
    <x v="337"/>
    <x v="0"/>
    <x v="21"/>
    <x v="0"/>
    <x v="0"/>
    <x v="1416"/>
    <x v="227"/>
    <x v="227"/>
    <x v="134"/>
    <x v="34"/>
    <x v="21"/>
    <x v="15"/>
    <x v="254"/>
    <x v="0"/>
    <x v="30"/>
    <x v="21"/>
    <x v="143"/>
    <x v="14"/>
  </r>
  <r>
    <x v="2451"/>
    <x v="76"/>
    <x v="7"/>
    <x v="2"/>
    <x v="583"/>
    <x v="337"/>
    <x v="2"/>
    <x v="4"/>
    <x v="0"/>
    <x v="0"/>
    <x v="2983"/>
    <x v="227"/>
    <x v="227"/>
    <x v="134"/>
    <x v="34"/>
    <x v="21"/>
    <x v="8"/>
    <x v="184"/>
    <x v="0"/>
    <x v="30"/>
    <x v="21"/>
    <x v="111"/>
    <x v="14"/>
  </r>
  <r>
    <x v="2460"/>
    <x v="76"/>
    <x v="7"/>
    <x v="2"/>
    <x v="583"/>
    <x v="337"/>
    <x v="1"/>
    <x v="22"/>
    <x v="0"/>
    <x v="0"/>
    <x v="133"/>
    <x v="227"/>
    <x v="227"/>
    <x v="134"/>
    <x v="34"/>
    <x v="21"/>
    <x v="16"/>
    <x v="304"/>
    <x v="0"/>
    <x v="30"/>
    <x v="21"/>
    <x v="157"/>
    <x v="14"/>
  </r>
  <r>
    <x v="2360"/>
    <x v="76"/>
    <x v="7"/>
    <x v="2"/>
    <x v="583"/>
    <x v="337"/>
    <x v="2"/>
    <x v="19"/>
    <x v="0"/>
    <x v="0"/>
    <x v="3209"/>
    <x v="236"/>
    <x v="237"/>
    <x v="134"/>
    <x v="34"/>
    <x v="21"/>
    <x v="34"/>
    <x v="686"/>
    <x v="0"/>
    <x v="30"/>
    <x v="24"/>
    <x v="291"/>
    <x v="14"/>
  </r>
  <r>
    <x v="2361"/>
    <x v="76"/>
    <x v="7"/>
    <x v="2"/>
    <x v="583"/>
    <x v="337"/>
    <x v="2"/>
    <x v="19"/>
    <x v="0"/>
    <x v="0"/>
    <x v="3210"/>
    <x v="257"/>
    <x v="260"/>
    <x v="134"/>
    <x v="34"/>
    <x v="21"/>
    <x v="34"/>
    <x v="686"/>
    <x v="0"/>
    <x v="30"/>
    <x v="24"/>
    <x v="291"/>
    <x v="14"/>
  </r>
  <r>
    <x v="75"/>
    <x v="76"/>
    <x v="7"/>
    <x v="2"/>
    <x v="583"/>
    <x v="337"/>
    <x v="0"/>
    <x v="21"/>
    <x v="0"/>
    <x v="0"/>
    <x v="1417"/>
    <x v="271"/>
    <x v="270"/>
    <x v="134"/>
    <x v="34"/>
    <x v="21"/>
    <x v="15"/>
    <x v="254"/>
    <x v="0"/>
    <x v="30"/>
    <x v="21"/>
    <x v="143"/>
    <x v="14"/>
  </r>
  <r>
    <x v="2452"/>
    <x v="76"/>
    <x v="7"/>
    <x v="2"/>
    <x v="583"/>
    <x v="337"/>
    <x v="2"/>
    <x v="4"/>
    <x v="0"/>
    <x v="0"/>
    <x v="2985"/>
    <x v="271"/>
    <x v="270"/>
    <x v="134"/>
    <x v="34"/>
    <x v="21"/>
    <x v="8"/>
    <x v="184"/>
    <x v="0"/>
    <x v="30"/>
    <x v="21"/>
    <x v="111"/>
    <x v="14"/>
  </r>
  <r>
    <x v="2461"/>
    <x v="76"/>
    <x v="7"/>
    <x v="2"/>
    <x v="583"/>
    <x v="337"/>
    <x v="1"/>
    <x v="22"/>
    <x v="0"/>
    <x v="0"/>
    <x v="134"/>
    <x v="271"/>
    <x v="270"/>
    <x v="134"/>
    <x v="34"/>
    <x v="21"/>
    <x v="16"/>
    <x v="304"/>
    <x v="0"/>
    <x v="30"/>
    <x v="21"/>
    <x v="157"/>
    <x v="14"/>
  </r>
  <r>
    <x v="2362"/>
    <x v="76"/>
    <x v="7"/>
    <x v="2"/>
    <x v="583"/>
    <x v="337"/>
    <x v="2"/>
    <x v="19"/>
    <x v="0"/>
    <x v="0"/>
    <x v="3211"/>
    <x v="283"/>
    <x v="284"/>
    <x v="134"/>
    <x v="34"/>
    <x v="21"/>
    <x v="34"/>
    <x v="686"/>
    <x v="0"/>
    <x v="30"/>
    <x v="24"/>
    <x v="291"/>
    <x v="14"/>
  </r>
  <r>
    <x v="2363"/>
    <x v="76"/>
    <x v="7"/>
    <x v="2"/>
    <x v="583"/>
    <x v="337"/>
    <x v="2"/>
    <x v="19"/>
    <x v="0"/>
    <x v="0"/>
    <x v="3212"/>
    <x v="304"/>
    <x v="308"/>
    <x v="134"/>
    <x v="34"/>
    <x v="21"/>
    <x v="34"/>
    <x v="686"/>
    <x v="0"/>
    <x v="30"/>
    <x v="24"/>
    <x v="291"/>
    <x v="14"/>
  </r>
  <r>
    <x v="76"/>
    <x v="76"/>
    <x v="7"/>
    <x v="2"/>
    <x v="583"/>
    <x v="337"/>
    <x v="0"/>
    <x v="21"/>
    <x v="0"/>
    <x v="0"/>
    <x v="1418"/>
    <x v="314"/>
    <x v="315"/>
    <x v="134"/>
    <x v="34"/>
    <x v="21"/>
    <x v="15"/>
    <x v="254"/>
    <x v="0"/>
    <x v="30"/>
    <x v="21"/>
    <x v="143"/>
    <x v="14"/>
  </r>
  <r>
    <x v="2453"/>
    <x v="76"/>
    <x v="7"/>
    <x v="2"/>
    <x v="583"/>
    <x v="337"/>
    <x v="2"/>
    <x v="4"/>
    <x v="0"/>
    <x v="0"/>
    <x v="2987"/>
    <x v="314"/>
    <x v="315"/>
    <x v="134"/>
    <x v="34"/>
    <x v="21"/>
    <x v="8"/>
    <x v="184"/>
    <x v="0"/>
    <x v="30"/>
    <x v="21"/>
    <x v="111"/>
    <x v="14"/>
  </r>
  <r>
    <x v="2462"/>
    <x v="76"/>
    <x v="7"/>
    <x v="2"/>
    <x v="583"/>
    <x v="337"/>
    <x v="1"/>
    <x v="22"/>
    <x v="0"/>
    <x v="0"/>
    <x v="135"/>
    <x v="314"/>
    <x v="315"/>
    <x v="134"/>
    <x v="34"/>
    <x v="21"/>
    <x v="16"/>
    <x v="304"/>
    <x v="0"/>
    <x v="30"/>
    <x v="21"/>
    <x v="157"/>
    <x v="14"/>
  </r>
  <r>
    <x v="2364"/>
    <x v="76"/>
    <x v="7"/>
    <x v="2"/>
    <x v="583"/>
    <x v="337"/>
    <x v="2"/>
    <x v="19"/>
    <x v="0"/>
    <x v="0"/>
    <x v="3213"/>
    <x v="330"/>
    <x v="333"/>
    <x v="134"/>
    <x v="34"/>
    <x v="21"/>
    <x v="34"/>
    <x v="686"/>
    <x v="0"/>
    <x v="30"/>
    <x v="24"/>
    <x v="291"/>
    <x v="14"/>
  </r>
  <r>
    <x v="2365"/>
    <x v="76"/>
    <x v="7"/>
    <x v="2"/>
    <x v="583"/>
    <x v="337"/>
    <x v="2"/>
    <x v="19"/>
    <x v="0"/>
    <x v="0"/>
    <x v="3214"/>
    <x v="354"/>
    <x v="356"/>
    <x v="134"/>
    <x v="34"/>
    <x v="21"/>
    <x v="34"/>
    <x v="686"/>
    <x v="0"/>
    <x v="30"/>
    <x v="24"/>
    <x v="291"/>
    <x v="14"/>
  </r>
  <r>
    <x v="77"/>
    <x v="76"/>
    <x v="7"/>
    <x v="2"/>
    <x v="583"/>
    <x v="337"/>
    <x v="0"/>
    <x v="21"/>
    <x v="0"/>
    <x v="0"/>
    <x v="1419"/>
    <x v="361"/>
    <x v="359"/>
    <x v="134"/>
    <x v="34"/>
    <x v="21"/>
    <x v="15"/>
    <x v="254"/>
    <x v="0"/>
    <x v="30"/>
    <x v="21"/>
    <x v="143"/>
    <x v="14"/>
  </r>
  <r>
    <x v="2454"/>
    <x v="76"/>
    <x v="7"/>
    <x v="2"/>
    <x v="583"/>
    <x v="337"/>
    <x v="2"/>
    <x v="4"/>
    <x v="0"/>
    <x v="0"/>
    <x v="2989"/>
    <x v="361"/>
    <x v="359"/>
    <x v="134"/>
    <x v="34"/>
    <x v="21"/>
    <x v="8"/>
    <x v="184"/>
    <x v="0"/>
    <x v="30"/>
    <x v="21"/>
    <x v="111"/>
    <x v="14"/>
  </r>
  <r>
    <x v="2463"/>
    <x v="76"/>
    <x v="7"/>
    <x v="2"/>
    <x v="583"/>
    <x v="337"/>
    <x v="1"/>
    <x v="22"/>
    <x v="0"/>
    <x v="0"/>
    <x v="136"/>
    <x v="361"/>
    <x v="359"/>
    <x v="134"/>
    <x v="34"/>
    <x v="21"/>
    <x v="16"/>
    <x v="304"/>
    <x v="0"/>
    <x v="30"/>
    <x v="21"/>
    <x v="157"/>
    <x v="14"/>
  </r>
  <r>
    <x v="2366"/>
    <x v="76"/>
    <x v="7"/>
    <x v="2"/>
    <x v="583"/>
    <x v="337"/>
    <x v="2"/>
    <x v="19"/>
    <x v="0"/>
    <x v="0"/>
    <x v="3215"/>
    <x v="382"/>
    <x v="382"/>
    <x v="134"/>
    <x v="34"/>
    <x v="21"/>
    <x v="34"/>
    <x v="686"/>
    <x v="0"/>
    <x v="30"/>
    <x v="24"/>
    <x v="291"/>
    <x v="14"/>
  </r>
  <r>
    <x v="2367"/>
    <x v="76"/>
    <x v="7"/>
    <x v="2"/>
    <x v="583"/>
    <x v="337"/>
    <x v="2"/>
    <x v="19"/>
    <x v="0"/>
    <x v="0"/>
    <x v="3216"/>
    <x v="404"/>
    <x v="405"/>
    <x v="134"/>
    <x v="34"/>
    <x v="21"/>
    <x v="34"/>
    <x v="686"/>
    <x v="0"/>
    <x v="30"/>
    <x v="24"/>
    <x v="291"/>
    <x v="14"/>
  </r>
  <r>
    <x v="78"/>
    <x v="76"/>
    <x v="7"/>
    <x v="2"/>
    <x v="583"/>
    <x v="337"/>
    <x v="0"/>
    <x v="21"/>
    <x v="0"/>
    <x v="0"/>
    <x v="1420"/>
    <x v="407"/>
    <x v="405"/>
    <x v="134"/>
    <x v="34"/>
    <x v="21"/>
    <x v="15"/>
    <x v="254"/>
    <x v="0"/>
    <x v="30"/>
    <x v="21"/>
    <x v="143"/>
    <x v="14"/>
  </r>
  <r>
    <x v="2455"/>
    <x v="76"/>
    <x v="7"/>
    <x v="2"/>
    <x v="583"/>
    <x v="337"/>
    <x v="2"/>
    <x v="4"/>
    <x v="0"/>
    <x v="0"/>
    <x v="2991"/>
    <x v="407"/>
    <x v="405"/>
    <x v="134"/>
    <x v="34"/>
    <x v="21"/>
    <x v="8"/>
    <x v="184"/>
    <x v="0"/>
    <x v="30"/>
    <x v="21"/>
    <x v="111"/>
    <x v="14"/>
  </r>
  <r>
    <x v="2464"/>
    <x v="76"/>
    <x v="7"/>
    <x v="2"/>
    <x v="583"/>
    <x v="337"/>
    <x v="1"/>
    <x v="22"/>
    <x v="0"/>
    <x v="0"/>
    <x v="137"/>
    <x v="407"/>
    <x v="405"/>
    <x v="134"/>
    <x v="34"/>
    <x v="21"/>
    <x v="16"/>
    <x v="304"/>
    <x v="0"/>
    <x v="30"/>
    <x v="21"/>
    <x v="157"/>
    <x v="14"/>
  </r>
  <r>
    <x v="2368"/>
    <x v="76"/>
    <x v="7"/>
    <x v="2"/>
    <x v="583"/>
    <x v="337"/>
    <x v="2"/>
    <x v="19"/>
    <x v="0"/>
    <x v="0"/>
    <x v="3217"/>
    <x v="429"/>
    <x v="430"/>
    <x v="134"/>
    <x v="34"/>
    <x v="21"/>
    <x v="34"/>
    <x v="686"/>
    <x v="0"/>
    <x v="30"/>
    <x v="24"/>
    <x v="291"/>
    <x v="14"/>
  </r>
  <r>
    <x v="79"/>
    <x v="76"/>
    <x v="7"/>
    <x v="2"/>
    <x v="583"/>
    <x v="337"/>
    <x v="0"/>
    <x v="21"/>
    <x v="0"/>
    <x v="0"/>
    <x v="1421"/>
    <x v="449"/>
    <x v="449"/>
    <x v="134"/>
    <x v="34"/>
    <x v="21"/>
    <x v="15"/>
    <x v="254"/>
    <x v="0"/>
    <x v="30"/>
    <x v="21"/>
    <x v="143"/>
    <x v="14"/>
  </r>
  <r>
    <x v="2369"/>
    <x v="76"/>
    <x v="7"/>
    <x v="2"/>
    <x v="583"/>
    <x v="337"/>
    <x v="1"/>
    <x v="22"/>
    <x v="0"/>
    <x v="0"/>
    <x v="138"/>
    <x v="449"/>
    <x v="449"/>
    <x v="134"/>
    <x v="34"/>
    <x v="21"/>
    <x v="16"/>
    <x v="304"/>
    <x v="0"/>
    <x v="30"/>
    <x v="21"/>
    <x v="157"/>
    <x v="14"/>
  </r>
  <r>
    <x v="2370"/>
    <x v="76"/>
    <x v="7"/>
    <x v="2"/>
    <x v="583"/>
    <x v="337"/>
    <x v="2"/>
    <x v="4"/>
    <x v="0"/>
    <x v="0"/>
    <x v="3218"/>
    <x v="449"/>
    <x v="449"/>
    <x v="134"/>
    <x v="34"/>
    <x v="21"/>
    <x v="8"/>
    <x v="184"/>
    <x v="0"/>
    <x v="30"/>
    <x v="21"/>
    <x v="111"/>
    <x v="14"/>
  </r>
  <r>
    <x v="2371"/>
    <x v="76"/>
    <x v="7"/>
    <x v="2"/>
    <x v="583"/>
    <x v="337"/>
    <x v="2"/>
    <x v="19"/>
    <x v="0"/>
    <x v="0"/>
    <x v="3219"/>
    <x v="450"/>
    <x v="452"/>
    <x v="134"/>
    <x v="34"/>
    <x v="21"/>
    <x v="34"/>
    <x v="686"/>
    <x v="0"/>
    <x v="30"/>
    <x v="24"/>
    <x v="291"/>
    <x v="14"/>
  </r>
  <r>
    <x v="80"/>
    <x v="76"/>
    <x v="7"/>
    <x v="2"/>
    <x v="583"/>
    <x v="337"/>
    <x v="0"/>
    <x v="21"/>
    <x v="0"/>
    <x v="0"/>
    <x v="1422"/>
    <x v="490"/>
    <x v="491"/>
    <x v="134"/>
    <x v="34"/>
    <x v="21"/>
    <x v="15"/>
    <x v="254"/>
    <x v="0"/>
    <x v="30"/>
    <x v="21"/>
    <x v="143"/>
    <x v="14"/>
  </r>
  <r>
    <x v="2372"/>
    <x v="76"/>
    <x v="7"/>
    <x v="2"/>
    <x v="583"/>
    <x v="337"/>
    <x v="1"/>
    <x v="22"/>
    <x v="0"/>
    <x v="0"/>
    <x v="139"/>
    <x v="490"/>
    <x v="491"/>
    <x v="134"/>
    <x v="34"/>
    <x v="21"/>
    <x v="16"/>
    <x v="304"/>
    <x v="0"/>
    <x v="30"/>
    <x v="21"/>
    <x v="157"/>
    <x v="14"/>
  </r>
  <r>
    <x v="2373"/>
    <x v="76"/>
    <x v="7"/>
    <x v="2"/>
    <x v="583"/>
    <x v="337"/>
    <x v="2"/>
    <x v="4"/>
    <x v="0"/>
    <x v="0"/>
    <x v="3220"/>
    <x v="490"/>
    <x v="491"/>
    <x v="134"/>
    <x v="34"/>
    <x v="21"/>
    <x v="8"/>
    <x v="184"/>
    <x v="0"/>
    <x v="30"/>
    <x v="21"/>
    <x v="111"/>
    <x v="14"/>
  </r>
  <r>
    <x v="2374"/>
    <x v="76"/>
    <x v="7"/>
    <x v="2"/>
    <x v="583"/>
    <x v="337"/>
    <x v="2"/>
    <x v="19"/>
    <x v="0"/>
    <x v="0"/>
    <x v="3221"/>
    <x v="491"/>
    <x v="494"/>
    <x v="134"/>
    <x v="34"/>
    <x v="21"/>
    <x v="34"/>
    <x v="686"/>
    <x v="0"/>
    <x v="30"/>
    <x v="24"/>
    <x v="291"/>
    <x v="14"/>
  </r>
  <r>
    <x v="81"/>
    <x v="76"/>
    <x v="7"/>
    <x v="2"/>
    <x v="583"/>
    <x v="337"/>
    <x v="0"/>
    <x v="21"/>
    <x v="0"/>
    <x v="0"/>
    <x v="1423"/>
    <x v="529"/>
    <x v="527"/>
    <x v="134"/>
    <x v="34"/>
    <x v="21"/>
    <x v="15"/>
    <x v="254"/>
    <x v="0"/>
    <x v="30"/>
    <x v="21"/>
    <x v="143"/>
    <x v="14"/>
  </r>
  <r>
    <x v="2375"/>
    <x v="76"/>
    <x v="7"/>
    <x v="2"/>
    <x v="583"/>
    <x v="337"/>
    <x v="1"/>
    <x v="22"/>
    <x v="0"/>
    <x v="0"/>
    <x v="140"/>
    <x v="529"/>
    <x v="527"/>
    <x v="134"/>
    <x v="34"/>
    <x v="21"/>
    <x v="16"/>
    <x v="304"/>
    <x v="0"/>
    <x v="30"/>
    <x v="21"/>
    <x v="157"/>
    <x v="14"/>
  </r>
  <r>
    <x v="2376"/>
    <x v="76"/>
    <x v="7"/>
    <x v="2"/>
    <x v="583"/>
    <x v="337"/>
    <x v="2"/>
    <x v="4"/>
    <x v="0"/>
    <x v="0"/>
    <x v="3222"/>
    <x v="529"/>
    <x v="527"/>
    <x v="134"/>
    <x v="34"/>
    <x v="21"/>
    <x v="8"/>
    <x v="184"/>
    <x v="0"/>
    <x v="30"/>
    <x v="21"/>
    <x v="111"/>
    <x v="14"/>
  </r>
  <r>
    <x v="2377"/>
    <x v="76"/>
    <x v="7"/>
    <x v="2"/>
    <x v="583"/>
    <x v="337"/>
    <x v="2"/>
    <x v="19"/>
    <x v="0"/>
    <x v="0"/>
    <x v="3223"/>
    <x v="533"/>
    <x v="534"/>
    <x v="134"/>
    <x v="34"/>
    <x v="21"/>
    <x v="34"/>
    <x v="686"/>
    <x v="0"/>
    <x v="30"/>
    <x v="24"/>
    <x v="291"/>
    <x v="14"/>
  </r>
  <r>
    <x v="82"/>
    <x v="76"/>
    <x v="7"/>
    <x v="2"/>
    <x v="583"/>
    <x v="337"/>
    <x v="0"/>
    <x v="21"/>
    <x v="0"/>
    <x v="0"/>
    <x v="1424"/>
    <x v="569"/>
    <x v="565"/>
    <x v="134"/>
    <x v="34"/>
    <x v="21"/>
    <x v="15"/>
    <x v="254"/>
    <x v="0"/>
    <x v="30"/>
    <x v="21"/>
    <x v="143"/>
    <x v="14"/>
  </r>
  <r>
    <x v="2378"/>
    <x v="76"/>
    <x v="7"/>
    <x v="2"/>
    <x v="583"/>
    <x v="337"/>
    <x v="1"/>
    <x v="22"/>
    <x v="0"/>
    <x v="0"/>
    <x v="141"/>
    <x v="569"/>
    <x v="565"/>
    <x v="134"/>
    <x v="34"/>
    <x v="21"/>
    <x v="16"/>
    <x v="304"/>
    <x v="0"/>
    <x v="30"/>
    <x v="21"/>
    <x v="157"/>
    <x v="14"/>
  </r>
  <r>
    <x v="2379"/>
    <x v="76"/>
    <x v="7"/>
    <x v="2"/>
    <x v="583"/>
    <x v="337"/>
    <x v="2"/>
    <x v="4"/>
    <x v="0"/>
    <x v="0"/>
    <x v="3224"/>
    <x v="569"/>
    <x v="565"/>
    <x v="134"/>
    <x v="34"/>
    <x v="21"/>
    <x v="8"/>
    <x v="184"/>
    <x v="0"/>
    <x v="30"/>
    <x v="21"/>
    <x v="111"/>
    <x v="14"/>
  </r>
  <r>
    <x v="2380"/>
    <x v="76"/>
    <x v="7"/>
    <x v="2"/>
    <x v="583"/>
    <x v="337"/>
    <x v="2"/>
    <x v="19"/>
    <x v="0"/>
    <x v="0"/>
    <x v="3225"/>
    <x v="577"/>
    <x v="579"/>
    <x v="134"/>
    <x v="34"/>
    <x v="21"/>
    <x v="34"/>
    <x v="686"/>
    <x v="0"/>
    <x v="30"/>
    <x v="24"/>
    <x v="291"/>
    <x v="14"/>
  </r>
  <r>
    <x v="57"/>
    <x v="76"/>
    <x v="7"/>
    <x v="2"/>
    <x v="583"/>
    <x v="337"/>
    <x v="0"/>
    <x v="22"/>
    <x v="0"/>
    <x v="0"/>
    <x v="142"/>
    <x v="605"/>
    <x v="611"/>
    <x v="134"/>
    <x v="34"/>
    <x v="21"/>
    <x v="39"/>
    <x v="858"/>
    <x v="0"/>
    <x v="30"/>
    <x v="21"/>
    <x v="326"/>
    <x v="14"/>
  </r>
  <r>
    <x v="83"/>
    <x v="76"/>
    <x v="7"/>
    <x v="2"/>
    <x v="583"/>
    <x v="337"/>
    <x v="0"/>
    <x v="21"/>
    <x v="0"/>
    <x v="0"/>
    <x v="1425"/>
    <x v="605"/>
    <x v="611"/>
    <x v="134"/>
    <x v="34"/>
    <x v="21"/>
    <x v="15"/>
    <x v="254"/>
    <x v="0"/>
    <x v="30"/>
    <x v="21"/>
    <x v="143"/>
    <x v="14"/>
  </r>
  <r>
    <x v="1939"/>
    <x v="77"/>
    <x v="7"/>
    <x v="0"/>
    <x v="339"/>
    <x v="461"/>
    <x v="0"/>
    <x v="22"/>
    <x v="0"/>
    <x v="0"/>
    <x v="169"/>
    <x v="101"/>
    <x v="93"/>
    <x v="91"/>
    <x v="34"/>
    <x v="21"/>
    <x v="39"/>
    <x v="768"/>
    <x v="0"/>
    <x v="30"/>
    <x v="18"/>
    <x v="312"/>
    <x v="14"/>
  </r>
  <r>
    <x v="1940"/>
    <x v="77"/>
    <x v="7"/>
    <x v="0"/>
    <x v="339"/>
    <x v="461"/>
    <x v="0"/>
    <x v="22"/>
    <x v="0"/>
    <x v="0"/>
    <x v="163"/>
    <x v="148"/>
    <x v="141"/>
    <x v="91"/>
    <x v="34"/>
    <x v="21"/>
    <x v="39"/>
    <x v="768"/>
    <x v="0"/>
    <x v="30"/>
    <x v="18"/>
    <x v="312"/>
    <x v="14"/>
  </r>
  <r>
    <x v="1941"/>
    <x v="77"/>
    <x v="7"/>
    <x v="0"/>
    <x v="339"/>
    <x v="461"/>
    <x v="0"/>
    <x v="22"/>
    <x v="0"/>
    <x v="0"/>
    <x v="164"/>
    <x v="195"/>
    <x v="190"/>
    <x v="91"/>
    <x v="34"/>
    <x v="21"/>
    <x v="39"/>
    <x v="768"/>
    <x v="0"/>
    <x v="30"/>
    <x v="18"/>
    <x v="312"/>
    <x v="14"/>
  </r>
  <r>
    <x v="111"/>
    <x v="77"/>
    <x v="7"/>
    <x v="0"/>
    <x v="339"/>
    <x v="461"/>
    <x v="0"/>
    <x v="22"/>
    <x v="0"/>
    <x v="0"/>
    <x v="165"/>
    <x v="242"/>
    <x v="238"/>
    <x v="91"/>
    <x v="34"/>
    <x v="21"/>
    <x v="39"/>
    <x v="768"/>
    <x v="0"/>
    <x v="30"/>
    <x v="18"/>
    <x v="312"/>
    <x v="14"/>
  </r>
  <r>
    <x v="1942"/>
    <x v="77"/>
    <x v="7"/>
    <x v="0"/>
    <x v="339"/>
    <x v="461"/>
    <x v="0"/>
    <x v="22"/>
    <x v="0"/>
    <x v="0"/>
    <x v="166"/>
    <x v="288"/>
    <x v="286"/>
    <x v="91"/>
    <x v="34"/>
    <x v="21"/>
    <x v="39"/>
    <x v="768"/>
    <x v="0"/>
    <x v="30"/>
    <x v="18"/>
    <x v="312"/>
    <x v="14"/>
  </r>
  <r>
    <x v="1943"/>
    <x v="77"/>
    <x v="7"/>
    <x v="0"/>
    <x v="339"/>
    <x v="461"/>
    <x v="0"/>
    <x v="22"/>
    <x v="0"/>
    <x v="0"/>
    <x v="167"/>
    <x v="335"/>
    <x v="334"/>
    <x v="91"/>
    <x v="34"/>
    <x v="21"/>
    <x v="39"/>
    <x v="768"/>
    <x v="0"/>
    <x v="30"/>
    <x v="18"/>
    <x v="312"/>
    <x v="14"/>
  </r>
  <r>
    <x v="1944"/>
    <x v="77"/>
    <x v="7"/>
    <x v="0"/>
    <x v="339"/>
    <x v="461"/>
    <x v="0"/>
    <x v="22"/>
    <x v="0"/>
    <x v="0"/>
    <x v="168"/>
    <x v="388"/>
    <x v="383"/>
    <x v="91"/>
    <x v="34"/>
    <x v="21"/>
    <x v="39"/>
    <x v="768"/>
    <x v="0"/>
    <x v="30"/>
    <x v="18"/>
    <x v="312"/>
    <x v="14"/>
  </r>
  <r>
    <x v="1945"/>
    <x v="77"/>
    <x v="7"/>
    <x v="0"/>
    <x v="339"/>
    <x v="461"/>
    <x v="0"/>
    <x v="22"/>
    <x v="0"/>
    <x v="0"/>
    <x v="170"/>
    <x v="435"/>
    <x v="431"/>
    <x v="91"/>
    <x v="34"/>
    <x v="21"/>
    <x v="39"/>
    <x v="768"/>
    <x v="0"/>
    <x v="30"/>
    <x v="18"/>
    <x v="312"/>
    <x v="14"/>
  </r>
  <r>
    <x v="1946"/>
    <x v="77"/>
    <x v="7"/>
    <x v="0"/>
    <x v="339"/>
    <x v="461"/>
    <x v="0"/>
    <x v="22"/>
    <x v="0"/>
    <x v="0"/>
    <x v="171"/>
    <x v="480"/>
    <x v="476"/>
    <x v="91"/>
    <x v="34"/>
    <x v="21"/>
    <x v="39"/>
    <x v="768"/>
    <x v="0"/>
    <x v="30"/>
    <x v="18"/>
    <x v="312"/>
    <x v="14"/>
  </r>
  <r>
    <x v="112"/>
    <x v="77"/>
    <x v="7"/>
    <x v="0"/>
    <x v="339"/>
    <x v="461"/>
    <x v="0"/>
    <x v="22"/>
    <x v="0"/>
    <x v="0"/>
    <x v="172"/>
    <x v="522"/>
    <x v="518"/>
    <x v="91"/>
    <x v="34"/>
    <x v="21"/>
    <x v="39"/>
    <x v="768"/>
    <x v="0"/>
    <x v="30"/>
    <x v="18"/>
    <x v="312"/>
    <x v="14"/>
  </r>
  <r>
    <x v="1947"/>
    <x v="77"/>
    <x v="7"/>
    <x v="0"/>
    <x v="339"/>
    <x v="461"/>
    <x v="0"/>
    <x v="22"/>
    <x v="0"/>
    <x v="0"/>
    <x v="173"/>
    <x v="567"/>
    <x v="561"/>
    <x v="91"/>
    <x v="34"/>
    <x v="21"/>
    <x v="39"/>
    <x v="768"/>
    <x v="0"/>
    <x v="30"/>
    <x v="18"/>
    <x v="312"/>
    <x v="14"/>
  </r>
  <r>
    <x v="1948"/>
    <x v="77"/>
    <x v="7"/>
    <x v="0"/>
    <x v="339"/>
    <x v="461"/>
    <x v="0"/>
    <x v="22"/>
    <x v="0"/>
    <x v="0"/>
    <x v="174"/>
    <x v="604"/>
    <x v="606"/>
    <x v="91"/>
    <x v="34"/>
    <x v="21"/>
    <x v="39"/>
    <x v="768"/>
    <x v="0"/>
    <x v="30"/>
    <x v="18"/>
    <x v="312"/>
    <x v="14"/>
  </r>
  <r>
    <x v="2381"/>
    <x v="78"/>
    <x v="7"/>
    <x v="1"/>
    <x v="178"/>
    <x v="666"/>
    <x v="2"/>
    <x v="19"/>
    <x v="0"/>
    <x v="0"/>
    <x v="273"/>
    <x v="144"/>
    <x v="137"/>
    <x v="93"/>
    <x v="34"/>
    <x v="21"/>
    <x v="34"/>
    <x v="602"/>
    <x v="0"/>
    <x v="30"/>
    <x v="16"/>
    <x v="248"/>
    <x v="14"/>
  </r>
  <r>
    <x v="2382"/>
    <x v="78"/>
    <x v="7"/>
    <x v="1"/>
    <x v="178"/>
    <x v="666"/>
    <x v="2"/>
    <x v="19"/>
    <x v="0"/>
    <x v="0"/>
    <x v="274"/>
    <x v="188"/>
    <x v="183"/>
    <x v="93"/>
    <x v="34"/>
    <x v="21"/>
    <x v="34"/>
    <x v="602"/>
    <x v="0"/>
    <x v="30"/>
    <x v="16"/>
    <x v="248"/>
    <x v="14"/>
  </r>
  <r>
    <x v="2383"/>
    <x v="78"/>
    <x v="7"/>
    <x v="1"/>
    <x v="178"/>
    <x v="666"/>
    <x v="2"/>
    <x v="19"/>
    <x v="0"/>
    <x v="0"/>
    <x v="275"/>
    <x v="223"/>
    <x v="219"/>
    <x v="93"/>
    <x v="34"/>
    <x v="21"/>
    <x v="34"/>
    <x v="602"/>
    <x v="0"/>
    <x v="30"/>
    <x v="16"/>
    <x v="248"/>
    <x v="14"/>
  </r>
  <r>
    <x v="2384"/>
    <x v="78"/>
    <x v="7"/>
    <x v="1"/>
    <x v="178"/>
    <x v="666"/>
    <x v="2"/>
    <x v="19"/>
    <x v="0"/>
    <x v="0"/>
    <x v="276"/>
    <x v="268"/>
    <x v="263"/>
    <x v="93"/>
    <x v="34"/>
    <x v="21"/>
    <x v="34"/>
    <x v="602"/>
    <x v="0"/>
    <x v="30"/>
    <x v="16"/>
    <x v="248"/>
    <x v="14"/>
  </r>
  <r>
    <x v="2385"/>
    <x v="78"/>
    <x v="7"/>
    <x v="1"/>
    <x v="178"/>
    <x v="666"/>
    <x v="2"/>
    <x v="19"/>
    <x v="0"/>
    <x v="0"/>
    <x v="277"/>
    <x v="311"/>
    <x v="308"/>
    <x v="93"/>
    <x v="34"/>
    <x v="21"/>
    <x v="34"/>
    <x v="602"/>
    <x v="0"/>
    <x v="30"/>
    <x v="16"/>
    <x v="248"/>
    <x v="14"/>
  </r>
  <r>
    <x v="2386"/>
    <x v="78"/>
    <x v="7"/>
    <x v="1"/>
    <x v="178"/>
    <x v="666"/>
    <x v="2"/>
    <x v="19"/>
    <x v="0"/>
    <x v="0"/>
    <x v="278"/>
    <x v="365"/>
    <x v="359"/>
    <x v="93"/>
    <x v="34"/>
    <x v="21"/>
    <x v="34"/>
    <x v="602"/>
    <x v="0"/>
    <x v="30"/>
    <x v="16"/>
    <x v="248"/>
    <x v="14"/>
  </r>
  <r>
    <x v="2387"/>
    <x v="78"/>
    <x v="7"/>
    <x v="1"/>
    <x v="178"/>
    <x v="666"/>
    <x v="2"/>
    <x v="19"/>
    <x v="0"/>
    <x v="0"/>
    <x v="279"/>
    <x v="411"/>
    <x v="405"/>
    <x v="93"/>
    <x v="34"/>
    <x v="21"/>
    <x v="34"/>
    <x v="602"/>
    <x v="0"/>
    <x v="30"/>
    <x v="16"/>
    <x v="248"/>
    <x v="14"/>
  </r>
  <r>
    <x v="2388"/>
    <x v="78"/>
    <x v="7"/>
    <x v="1"/>
    <x v="178"/>
    <x v="666"/>
    <x v="2"/>
    <x v="19"/>
    <x v="0"/>
    <x v="0"/>
    <x v="280"/>
    <x v="500"/>
    <x v="496"/>
    <x v="93"/>
    <x v="34"/>
    <x v="21"/>
    <x v="34"/>
    <x v="602"/>
    <x v="0"/>
    <x v="30"/>
    <x v="16"/>
    <x v="248"/>
    <x v="14"/>
  </r>
  <r>
    <x v="2141"/>
    <x v="78"/>
    <x v="7"/>
    <x v="1"/>
    <x v="178"/>
    <x v="666"/>
    <x v="2"/>
    <x v="19"/>
    <x v="0"/>
    <x v="0"/>
    <x v="257"/>
    <x v="538"/>
    <x v="534"/>
    <x v="93"/>
    <x v="34"/>
    <x v="21"/>
    <x v="34"/>
    <x v="602"/>
    <x v="0"/>
    <x v="30"/>
    <x v="16"/>
    <x v="248"/>
    <x v="14"/>
  </r>
  <r>
    <x v="2143"/>
    <x v="78"/>
    <x v="7"/>
    <x v="1"/>
    <x v="178"/>
    <x v="666"/>
    <x v="2"/>
    <x v="19"/>
    <x v="0"/>
    <x v="0"/>
    <x v="258"/>
    <x v="578"/>
    <x v="574"/>
    <x v="93"/>
    <x v="34"/>
    <x v="21"/>
    <x v="34"/>
    <x v="602"/>
    <x v="0"/>
    <x v="30"/>
    <x v="16"/>
    <x v="248"/>
    <x v="14"/>
  </r>
  <r>
    <x v="2180"/>
    <x v="78"/>
    <x v="7"/>
    <x v="1"/>
    <x v="211"/>
    <x v="667"/>
    <x v="2"/>
    <x v="19"/>
    <x v="0"/>
    <x v="0"/>
    <x v="2253"/>
    <x v="101"/>
    <x v="92"/>
    <x v="117"/>
    <x v="34"/>
    <x v="21"/>
    <x v="34"/>
    <x v="652"/>
    <x v="0"/>
    <x v="30"/>
    <x v="16"/>
    <x v="248"/>
    <x v="14"/>
  </r>
  <r>
    <x v="2389"/>
    <x v="78"/>
    <x v="7"/>
    <x v="1"/>
    <x v="217"/>
    <x v="565"/>
    <x v="5"/>
    <x v="19"/>
    <x v="0"/>
    <x v="0"/>
    <x v="2354"/>
    <x v="121"/>
    <x v="106"/>
    <x v="38"/>
    <x v="34"/>
    <x v="21"/>
    <x v="32"/>
    <x v="424"/>
    <x v="0"/>
    <x v="30"/>
    <x v="6"/>
    <x v="160"/>
    <x v="14"/>
  </r>
  <r>
    <x v="1001"/>
    <x v="78"/>
    <x v="7"/>
    <x v="1"/>
    <x v="515"/>
    <x v="568"/>
    <x v="5"/>
    <x v="19"/>
    <x v="0"/>
    <x v="0"/>
    <x v="2279"/>
    <x v="101"/>
    <x v="79"/>
    <x v="3"/>
    <x v="34"/>
    <x v="21"/>
    <x v="32"/>
    <x v="134"/>
    <x v="0"/>
    <x v="30"/>
    <x v="0"/>
    <x v="60"/>
    <x v="14"/>
  </r>
  <r>
    <x v="1023"/>
    <x v="78"/>
    <x v="7"/>
    <x v="1"/>
    <x v="515"/>
    <x v="568"/>
    <x v="5"/>
    <x v="19"/>
    <x v="0"/>
    <x v="0"/>
    <x v="2559"/>
    <x v="105"/>
    <x v="83"/>
    <x v="3"/>
    <x v="34"/>
    <x v="21"/>
    <x v="32"/>
    <x v="134"/>
    <x v="0"/>
    <x v="30"/>
    <x v="0"/>
    <x v="60"/>
    <x v="14"/>
  </r>
  <r>
    <x v="4115"/>
    <x v="78"/>
    <x v="7"/>
    <x v="1"/>
    <x v="515"/>
    <x v="568"/>
    <x v="5"/>
    <x v="19"/>
    <x v="0"/>
    <x v="0"/>
    <x v="4116"/>
    <x v="105"/>
    <x v="83"/>
    <x v="3"/>
    <x v="34"/>
    <x v="21"/>
    <x v="32"/>
    <x v="134"/>
    <x v="0"/>
    <x v="30"/>
    <x v="0"/>
    <x v="60"/>
    <x v="14"/>
  </r>
  <r>
    <x v="1000"/>
    <x v="78"/>
    <x v="7"/>
    <x v="1"/>
    <x v="515"/>
    <x v="568"/>
    <x v="5"/>
    <x v="19"/>
    <x v="0"/>
    <x v="0"/>
    <x v="2278"/>
    <x v="109"/>
    <x v="88"/>
    <x v="3"/>
    <x v="34"/>
    <x v="21"/>
    <x v="32"/>
    <x v="134"/>
    <x v="0"/>
    <x v="30"/>
    <x v="0"/>
    <x v="60"/>
    <x v="14"/>
  </r>
  <r>
    <x v="4116"/>
    <x v="78"/>
    <x v="7"/>
    <x v="1"/>
    <x v="515"/>
    <x v="568"/>
    <x v="5"/>
    <x v="19"/>
    <x v="0"/>
    <x v="0"/>
    <x v="4117"/>
    <x v="109"/>
    <x v="88"/>
    <x v="3"/>
    <x v="34"/>
    <x v="21"/>
    <x v="32"/>
    <x v="134"/>
    <x v="0"/>
    <x v="30"/>
    <x v="0"/>
    <x v="60"/>
    <x v="14"/>
  </r>
  <r>
    <x v="1002"/>
    <x v="78"/>
    <x v="7"/>
    <x v="1"/>
    <x v="515"/>
    <x v="568"/>
    <x v="5"/>
    <x v="19"/>
    <x v="0"/>
    <x v="0"/>
    <x v="2280"/>
    <x v="109"/>
    <x v="88"/>
    <x v="3"/>
    <x v="34"/>
    <x v="21"/>
    <x v="32"/>
    <x v="134"/>
    <x v="0"/>
    <x v="30"/>
    <x v="0"/>
    <x v="60"/>
    <x v="14"/>
  </r>
  <r>
    <x v="1873"/>
    <x v="79"/>
    <x v="7"/>
    <x v="2"/>
    <x v="609"/>
    <x v="680"/>
    <x v="5"/>
    <x v="19"/>
    <x v="0"/>
    <x v="0"/>
    <x v="2276"/>
    <x v="385"/>
    <x v="378"/>
    <x v="53"/>
    <x v="34"/>
    <x v="21"/>
    <x v="32"/>
    <x v="465"/>
    <x v="0"/>
    <x v="30"/>
    <x v="16"/>
    <x v="235"/>
    <x v="14"/>
  </r>
  <r>
    <x v="1874"/>
    <x v="79"/>
    <x v="7"/>
    <x v="1"/>
    <x v="613"/>
    <x v="543"/>
    <x v="5"/>
    <x v="19"/>
    <x v="0"/>
    <x v="0"/>
    <x v="2032"/>
    <x v="105"/>
    <x v="92"/>
    <x v="27"/>
    <x v="34"/>
    <x v="21"/>
    <x v="32"/>
    <x v="321"/>
    <x v="0"/>
    <x v="30"/>
    <x v="11"/>
    <x v="207"/>
    <x v="14"/>
  </r>
  <r>
    <x v="232"/>
    <x v="80"/>
    <x v="4"/>
    <x v="1"/>
    <x v="250"/>
    <x v="349"/>
    <x v="0"/>
    <x v="22"/>
    <x v="0"/>
    <x v="0"/>
    <x v="384"/>
    <x v="52"/>
    <x v="44"/>
    <x v="123"/>
    <x v="34"/>
    <x v="21"/>
    <x v="39"/>
    <x v="838"/>
    <x v="0"/>
    <x v="30"/>
    <x v="10"/>
    <x v="260"/>
    <x v="14"/>
  </r>
  <r>
    <x v="2855"/>
    <x v="80"/>
    <x v="4"/>
    <x v="1"/>
    <x v="250"/>
    <x v="349"/>
    <x v="1"/>
    <x v="4"/>
    <x v="0"/>
    <x v="0"/>
    <x v="3291"/>
    <x v="74"/>
    <x v="62"/>
    <x v="123"/>
    <x v="34"/>
    <x v="21"/>
    <x v="1"/>
    <x v="42"/>
    <x v="0"/>
    <x v="30"/>
    <x v="10"/>
    <x v="19"/>
    <x v="14"/>
  </r>
  <r>
    <x v="3559"/>
    <x v="80"/>
    <x v="4"/>
    <x v="1"/>
    <x v="250"/>
    <x v="349"/>
    <x v="5"/>
    <x v="19"/>
    <x v="0"/>
    <x v="0"/>
    <x v="3229"/>
    <x v="76"/>
    <x v="64"/>
    <x v="123"/>
    <x v="34"/>
    <x v="21"/>
    <x v="32"/>
    <x v="627"/>
    <x v="0"/>
    <x v="30"/>
    <x v="10"/>
    <x v="200"/>
    <x v="14"/>
  </r>
  <r>
    <x v="2662"/>
    <x v="80"/>
    <x v="4"/>
    <x v="1"/>
    <x v="250"/>
    <x v="349"/>
    <x v="0"/>
    <x v="22"/>
    <x v="0"/>
    <x v="0"/>
    <x v="1753"/>
    <x v="96"/>
    <x v="84"/>
    <x v="123"/>
    <x v="34"/>
    <x v="21"/>
    <x v="39"/>
    <x v="838"/>
    <x v="0"/>
    <x v="30"/>
    <x v="10"/>
    <x v="260"/>
    <x v="14"/>
  </r>
  <r>
    <x v="3482"/>
    <x v="80"/>
    <x v="4"/>
    <x v="2"/>
    <x v="258"/>
    <x v="501"/>
    <x v="2"/>
    <x v="19"/>
    <x v="0"/>
    <x v="0"/>
    <x v="3835"/>
    <x v="87"/>
    <x v="90"/>
    <x v="268"/>
    <x v="34"/>
    <x v="21"/>
    <x v="34"/>
    <x v="847"/>
    <x v="0"/>
    <x v="30"/>
    <x v="27"/>
    <x v="300"/>
    <x v="14"/>
  </r>
  <r>
    <x v="2781"/>
    <x v="80"/>
    <x v="4"/>
    <x v="2"/>
    <x v="258"/>
    <x v="501"/>
    <x v="0"/>
    <x v="4"/>
    <x v="0"/>
    <x v="0"/>
    <x v="3027"/>
    <x v="88"/>
    <x v="90"/>
    <x v="268"/>
    <x v="34"/>
    <x v="21"/>
    <x v="13"/>
    <x v="366"/>
    <x v="0"/>
    <x v="30"/>
    <x v="26"/>
    <x v="149"/>
    <x v="14"/>
  </r>
  <r>
    <x v="2782"/>
    <x v="80"/>
    <x v="4"/>
    <x v="2"/>
    <x v="258"/>
    <x v="501"/>
    <x v="1"/>
    <x v="19"/>
    <x v="0"/>
    <x v="0"/>
    <x v="2273"/>
    <x v="92"/>
    <x v="92"/>
    <x v="268"/>
    <x v="34"/>
    <x v="21"/>
    <x v="14"/>
    <x v="403"/>
    <x v="0"/>
    <x v="30"/>
    <x v="27"/>
    <x v="161"/>
    <x v="14"/>
  </r>
  <r>
    <x v="3476"/>
    <x v="80"/>
    <x v="4"/>
    <x v="2"/>
    <x v="258"/>
    <x v="501"/>
    <x v="2"/>
    <x v="19"/>
    <x v="0"/>
    <x v="0"/>
    <x v="394"/>
    <x v="129"/>
    <x v="129"/>
    <x v="268"/>
    <x v="34"/>
    <x v="21"/>
    <x v="34"/>
    <x v="847"/>
    <x v="0"/>
    <x v="30"/>
    <x v="27"/>
    <x v="300"/>
    <x v="14"/>
  </r>
  <r>
    <x v="262"/>
    <x v="80"/>
    <x v="4"/>
    <x v="2"/>
    <x v="258"/>
    <x v="501"/>
    <x v="0"/>
    <x v="21"/>
    <x v="0"/>
    <x v="0"/>
    <x v="1111"/>
    <x v="642"/>
    <x v="651"/>
    <x v="268"/>
    <x v="34"/>
    <x v="21"/>
    <x v="15"/>
    <x v="416"/>
    <x v="0"/>
    <x v="30"/>
    <x v="27"/>
    <x v="165"/>
    <x v="14"/>
  </r>
  <r>
    <x v="3379"/>
    <x v="80"/>
    <x v="4"/>
    <x v="2"/>
    <x v="258"/>
    <x v="501"/>
    <x v="1"/>
    <x v="21"/>
    <x v="0"/>
    <x v="0"/>
    <x v="3770"/>
    <x v="677"/>
    <x v="686"/>
    <x v="268"/>
    <x v="34"/>
    <x v="21"/>
    <x v="2"/>
    <x v="81"/>
    <x v="0"/>
    <x v="30"/>
    <x v="27"/>
    <x v="46"/>
    <x v="14"/>
  </r>
  <r>
    <x v="2808"/>
    <x v="80"/>
    <x v="4"/>
    <x v="2"/>
    <x v="258"/>
    <x v="501"/>
    <x v="0"/>
    <x v="22"/>
    <x v="0"/>
    <x v="0"/>
    <x v="383"/>
    <x v="688"/>
    <x v="695"/>
    <x v="268"/>
    <x v="34"/>
    <x v="21"/>
    <x v="39"/>
    <x v="1057"/>
    <x v="0"/>
    <x v="30"/>
    <x v="22"/>
    <x v="332"/>
    <x v="14"/>
  </r>
  <r>
    <x v="321"/>
    <x v="80"/>
    <x v="4"/>
    <x v="2"/>
    <x v="268"/>
    <x v="498"/>
    <x v="2"/>
    <x v="21"/>
    <x v="0"/>
    <x v="0"/>
    <x v="1113"/>
    <x v="677"/>
    <x v="680"/>
    <x v="128"/>
    <x v="34"/>
    <x v="21"/>
    <x v="10"/>
    <x v="202"/>
    <x v="0"/>
    <x v="30"/>
    <x v="13"/>
    <x v="88"/>
    <x v="14"/>
  </r>
  <r>
    <x v="4071"/>
    <x v="80"/>
    <x v="4"/>
    <x v="1"/>
    <x v="275"/>
    <x v="669"/>
    <x v="0"/>
    <x v="22"/>
    <x v="0"/>
    <x v="0"/>
    <x v="380"/>
    <x v="17"/>
    <x v="17"/>
    <x v="263"/>
    <x v="34"/>
    <x v="21"/>
    <x v="39"/>
    <x v="1051"/>
    <x v="0"/>
    <x v="30"/>
    <x v="20"/>
    <x v="321"/>
    <x v="14"/>
  </r>
  <r>
    <x v="3475"/>
    <x v="80"/>
    <x v="4"/>
    <x v="1"/>
    <x v="275"/>
    <x v="669"/>
    <x v="2"/>
    <x v="19"/>
    <x v="0"/>
    <x v="0"/>
    <x v="3833"/>
    <x v="105"/>
    <x v="104"/>
    <x v="263"/>
    <x v="34"/>
    <x v="21"/>
    <x v="34"/>
    <x v="841"/>
    <x v="0"/>
    <x v="30"/>
    <x v="25"/>
    <x v="294"/>
    <x v="14"/>
  </r>
  <r>
    <x v="2720"/>
    <x v="80"/>
    <x v="4"/>
    <x v="1"/>
    <x v="275"/>
    <x v="669"/>
    <x v="1"/>
    <x v="19"/>
    <x v="0"/>
    <x v="0"/>
    <x v="22"/>
    <x v="109"/>
    <x v="107"/>
    <x v="263"/>
    <x v="34"/>
    <x v="21"/>
    <x v="14"/>
    <x v="399"/>
    <x v="0"/>
    <x v="30"/>
    <x v="25"/>
    <x v="154"/>
    <x v="14"/>
  </r>
  <r>
    <x v="2721"/>
    <x v="80"/>
    <x v="4"/>
    <x v="1"/>
    <x v="275"/>
    <x v="669"/>
    <x v="0"/>
    <x v="4"/>
    <x v="0"/>
    <x v="0"/>
    <x v="3064"/>
    <x v="119"/>
    <x v="123"/>
    <x v="263"/>
    <x v="34"/>
    <x v="21"/>
    <x v="13"/>
    <x v="362"/>
    <x v="0"/>
    <x v="30"/>
    <x v="28"/>
    <x v="156"/>
    <x v="14"/>
  </r>
  <r>
    <x v="3606"/>
    <x v="80"/>
    <x v="4"/>
    <x v="1"/>
    <x v="275"/>
    <x v="669"/>
    <x v="2"/>
    <x v="19"/>
    <x v="0"/>
    <x v="0"/>
    <x v="3842"/>
    <x v="377"/>
    <x v="381"/>
    <x v="263"/>
    <x v="34"/>
    <x v="21"/>
    <x v="34"/>
    <x v="841"/>
    <x v="0"/>
    <x v="30"/>
    <x v="29"/>
    <x v="309"/>
    <x v="14"/>
  </r>
  <r>
    <x v="2775"/>
    <x v="80"/>
    <x v="4"/>
    <x v="1"/>
    <x v="275"/>
    <x v="669"/>
    <x v="0"/>
    <x v="19"/>
    <x v="0"/>
    <x v="0"/>
    <x v="373"/>
    <x v="403"/>
    <x v="407"/>
    <x v="263"/>
    <x v="34"/>
    <x v="21"/>
    <x v="38"/>
    <x v="960"/>
    <x v="0"/>
    <x v="30"/>
    <x v="29"/>
    <x v="338"/>
    <x v="14"/>
  </r>
  <r>
    <x v="291"/>
    <x v="80"/>
    <x v="4"/>
    <x v="1"/>
    <x v="275"/>
    <x v="669"/>
    <x v="0"/>
    <x v="21"/>
    <x v="0"/>
    <x v="0"/>
    <x v="1171"/>
    <x v="626"/>
    <x v="636"/>
    <x v="263"/>
    <x v="34"/>
    <x v="21"/>
    <x v="15"/>
    <x v="411"/>
    <x v="0"/>
    <x v="30"/>
    <x v="25"/>
    <x v="159"/>
    <x v="14"/>
  </r>
  <r>
    <x v="292"/>
    <x v="80"/>
    <x v="4"/>
    <x v="1"/>
    <x v="275"/>
    <x v="669"/>
    <x v="0"/>
    <x v="21"/>
    <x v="0"/>
    <x v="0"/>
    <x v="1172"/>
    <x v="667"/>
    <x v="671"/>
    <x v="263"/>
    <x v="34"/>
    <x v="21"/>
    <x v="15"/>
    <x v="411"/>
    <x v="0"/>
    <x v="30"/>
    <x v="25"/>
    <x v="159"/>
    <x v="14"/>
  </r>
  <r>
    <x v="231"/>
    <x v="80"/>
    <x v="4"/>
    <x v="1"/>
    <x v="275"/>
    <x v="669"/>
    <x v="0"/>
    <x v="22"/>
    <x v="0"/>
    <x v="0"/>
    <x v="381"/>
    <x v="674"/>
    <x v="678"/>
    <x v="263"/>
    <x v="34"/>
    <x v="21"/>
    <x v="39"/>
    <x v="1051"/>
    <x v="0"/>
    <x v="30"/>
    <x v="20"/>
    <x v="321"/>
    <x v="14"/>
  </r>
  <r>
    <x v="3178"/>
    <x v="80"/>
    <x v="4"/>
    <x v="1"/>
    <x v="277"/>
    <x v="670"/>
    <x v="1"/>
    <x v="22"/>
    <x v="0"/>
    <x v="0"/>
    <x v="3571"/>
    <x v="713"/>
    <x v="726"/>
    <x v="417"/>
    <x v="34"/>
    <x v="21"/>
    <x v="16"/>
    <x v="584"/>
    <x v="0"/>
    <x v="30"/>
    <x v="35"/>
    <x v="209"/>
    <x v="14"/>
  </r>
  <r>
    <x v="3979"/>
    <x v="80"/>
    <x v="4"/>
    <x v="1"/>
    <x v="310"/>
    <x v="350"/>
    <x v="2"/>
    <x v="4"/>
    <x v="0"/>
    <x v="0"/>
    <x v="3859"/>
    <x v="74"/>
    <x v="62"/>
    <x v="154"/>
    <x v="34"/>
    <x v="21"/>
    <x v="8"/>
    <x v="203"/>
    <x v="0"/>
    <x v="30"/>
    <x v="10"/>
    <x v="66"/>
    <x v="14"/>
  </r>
  <r>
    <x v="2846"/>
    <x v="80"/>
    <x v="4"/>
    <x v="1"/>
    <x v="310"/>
    <x v="350"/>
    <x v="1"/>
    <x v="19"/>
    <x v="0"/>
    <x v="0"/>
    <x v="3286"/>
    <x v="79"/>
    <x v="69"/>
    <x v="154"/>
    <x v="34"/>
    <x v="21"/>
    <x v="14"/>
    <x v="273"/>
    <x v="0"/>
    <x v="30"/>
    <x v="10"/>
    <x v="89"/>
    <x v="14"/>
  </r>
  <r>
    <x v="3483"/>
    <x v="80"/>
    <x v="4"/>
    <x v="2"/>
    <x v="486"/>
    <x v="499"/>
    <x v="5"/>
    <x v="19"/>
    <x v="0"/>
    <x v="0"/>
    <x v="622"/>
    <x v="87"/>
    <x v="90"/>
    <x v="274"/>
    <x v="34"/>
    <x v="21"/>
    <x v="32"/>
    <x v="815"/>
    <x v="0"/>
    <x v="30"/>
    <x v="27"/>
    <x v="289"/>
    <x v="14"/>
  </r>
  <r>
    <x v="4069"/>
    <x v="80"/>
    <x v="4"/>
    <x v="2"/>
    <x v="487"/>
    <x v="500"/>
    <x v="0"/>
    <x v="22"/>
    <x v="0"/>
    <x v="0"/>
    <x v="382"/>
    <x v="33"/>
    <x v="31"/>
    <x v="260"/>
    <x v="34"/>
    <x v="21"/>
    <x v="39"/>
    <x v="1047"/>
    <x v="0"/>
    <x v="30"/>
    <x v="20"/>
    <x v="321"/>
    <x v="14"/>
  </r>
  <r>
    <x v="233"/>
    <x v="80"/>
    <x v="4"/>
    <x v="2"/>
    <x v="487"/>
    <x v="500"/>
    <x v="0"/>
    <x v="22"/>
    <x v="0"/>
    <x v="0"/>
    <x v="385"/>
    <x v="64"/>
    <x v="65"/>
    <x v="260"/>
    <x v="34"/>
    <x v="21"/>
    <x v="39"/>
    <x v="1047"/>
    <x v="0"/>
    <x v="30"/>
    <x v="27"/>
    <x v="351"/>
    <x v="14"/>
  </r>
  <r>
    <x v="2677"/>
    <x v="80"/>
    <x v="4"/>
    <x v="2"/>
    <x v="487"/>
    <x v="500"/>
    <x v="0"/>
    <x v="22"/>
    <x v="0"/>
    <x v="0"/>
    <x v="386"/>
    <x v="108"/>
    <x v="108"/>
    <x v="260"/>
    <x v="34"/>
    <x v="21"/>
    <x v="39"/>
    <x v="1047"/>
    <x v="0"/>
    <x v="30"/>
    <x v="27"/>
    <x v="351"/>
    <x v="14"/>
  </r>
  <r>
    <x v="2784"/>
    <x v="80"/>
    <x v="4"/>
    <x v="2"/>
    <x v="487"/>
    <x v="500"/>
    <x v="0"/>
    <x v="19"/>
    <x v="0"/>
    <x v="0"/>
    <x v="387"/>
    <x v="122"/>
    <x v="124"/>
    <x v="260"/>
    <x v="34"/>
    <x v="21"/>
    <x v="38"/>
    <x v="958"/>
    <x v="0"/>
    <x v="30"/>
    <x v="27"/>
    <x v="329"/>
    <x v="14"/>
  </r>
  <r>
    <x v="2785"/>
    <x v="80"/>
    <x v="4"/>
    <x v="2"/>
    <x v="487"/>
    <x v="500"/>
    <x v="0"/>
    <x v="4"/>
    <x v="0"/>
    <x v="0"/>
    <x v="3029"/>
    <x v="124"/>
    <x v="125"/>
    <x v="260"/>
    <x v="34"/>
    <x v="21"/>
    <x v="13"/>
    <x v="360"/>
    <x v="0"/>
    <x v="30"/>
    <x v="27"/>
    <x v="153"/>
    <x v="14"/>
  </r>
  <r>
    <x v="2038"/>
    <x v="80"/>
    <x v="4"/>
    <x v="2"/>
    <x v="487"/>
    <x v="500"/>
    <x v="1"/>
    <x v="19"/>
    <x v="0"/>
    <x v="0"/>
    <x v="3104"/>
    <x v="137"/>
    <x v="137"/>
    <x v="260"/>
    <x v="34"/>
    <x v="21"/>
    <x v="14"/>
    <x v="396"/>
    <x v="0"/>
    <x v="30"/>
    <x v="27"/>
    <x v="161"/>
    <x v="14"/>
  </r>
  <r>
    <x v="2788"/>
    <x v="80"/>
    <x v="4"/>
    <x v="2"/>
    <x v="487"/>
    <x v="500"/>
    <x v="0"/>
    <x v="4"/>
    <x v="0"/>
    <x v="0"/>
    <x v="3031"/>
    <x v="143"/>
    <x v="143"/>
    <x v="260"/>
    <x v="34"/>
    <x v="21"/>
    <x v="13"/>
    <x v="360"/>
    <x v="0"/>
    <x v="30"/>
    <x v="27"/>
    <x v="153"/>
    <x v="14"/>
  </r>
  <r>
    <x v="2790"/>
    <x v="80"/>
    <x v="4"/>
    <x v="2"/>
    <x v="487"/>
    <x v="500"/>
    <x v="0"/>
    <x v="4"/>
    <x v="0"/>
    <x v="0"/>
    <x v="3032"/>
    <x v="152"/>
    <x v="154"/>
    <x v="260"/>
    <x v="34"/>
    <x v="21"/>
    <x v="13"/>
    <x v="360"/>
    <x v="0"/>
    <x v="30"/>
    <x v="27"/>
    <x v="153"/>
    <x v="14"/>
  </r>
  <r>
    <x v="2791"/>
    <x v="80"/>
    <x v="4"/>
    <x v="2"/>
    <x v="487"/>
    <x v="500"/>
    <x v="0"/>
    <x v="19"/>
    <x v="0"/>
    <x v="0"/>
    <x v="404"/>
    <x v="155"/>
    <x v="157"/>
    <x v="260"/>
    <x v="34"/>
    <x v="21"/>
    <x v="38"/>
    <x v="958"/>
    <x v="0"/>
    <x v="30"/>
    <x v="27"/>
    <x v="329"/>
    <x v="14"/>
  </r>
  <r>
    <x v="2792"/>
    <x v="80"/>
    <x v="4"/>
    <x v="2"/>
    <x v="487"/>
    <x v="500"/>
    <x v="0"/>
    <x v="19"/>
    <x v="0"/>
    <x v="0"/>
    <x v="388"/>
    <x v="169"/>
    <x v="173"/>
    <x v="260"/>
    <x v="34"/>
    <x v="21"/>
    <x v="38"/>
    <x v="958"/>
    <x v="0"/>
    <x v="30"/>
    <x v="27"/>
    <x v="329"/>
    <x v="14"/>
  </r>
  <r>
    <x v="2793"/>
    <x v="80"/>
    <x v="4"/>
    <x v="2"/>
    <x v="487"/>
    <x v="500"/>
    <x v="0"/>
    <x v="4"/>
    <x v="0"/>
    <x v="0"/>
    <x v="3033"/>
    <x v="171"/>
    <x v="174"/>
    <x v="260"/>
    <x v="34"/>
    <x v="21"/>
    <x v="13"/>
    <x v="360"/>
    <x v="0"/>
    <x v="30"/>
    <x v="27"/>
    <x v="153"/>
    <x v="14"/>
  </r>
  <r>
    <x v="2795"/>
    <x v="80"/>
    <x v="4"/>
    <x v="2"/>
    <x v="487"/>
    <x v="500"/>
    <x v="0"/>
    <x v="19"/>
    <x v="0"/>
    <x v="0"/>
    <x v="395"/>
    <x v="182"/>
    <x v="186"/>
    <x v="260"/>
    <x v="34"/>
    <x v="21"/>
    <x v="38"/>
    <x v="958"/>
    <x v="0"/>
    <x v="30"/>
    <x v="27"/>
    <x v="329"/>
    <x v="14"/>
  </r>
  <r>
    <x v="2797"/>
    <x v="80"/>
    <x v="4"/>
    <x v="2"/>
    <x v="487"/>
    <x v="500"/>
    <x v="0"/>
    <x v="4"/>
    <x v="0"/>
    <x v="0"/>
    <x v="3035"/>
    <x v="191"/>
    <x v="191"/>
    <x v="260"/>
    <x v="34"/>
    <x v="21"/>
    <x v="13"/>
    <x v="360"/>
    <x v="0"/>
    <x v="30"/>
    <x v="27"/>
    <x v="153"/>
    <x v="14"/>
  </r>
  <r>
    <x v="2799"/>
    <x v="80"/>
    <x v="4"/>
    <x v="2"/>
    <x v="487"/>
    <x v="500"/>
    <x v="0"/>
    <x v="19"/>
    <x v="0"/>
    <x v="0"/>
    <x v="405"/>
    <x v="199"/>
    <x v="200"/>
    <x v="260"/>
    <x v="34"/>
    <x v="21"/>
    <x v="38"/>
    <x v="958"/>
    <x v="0"/>
    <x v="30"/>
    <x v="27"/>
    <x v="329"/>
    <x v="14"/>
  </r>
  <r>
    <x v="2800"/>
    <x v="80"/>
    <x v="4"/>
    <x v="2"/>
    <x v="487"/>
    <x v="500"/>
    <x v="0"/>
    <x v="4"/>
    <x v="0"/>
    <x v="0"/>
    <x v="3036"/>
    <x v="201"/>
    <x v="202"/>
    <x v="260"/>
    <x v="34"/>
    <x v="21"/>
    <x v="13"/>
    <x v="360"/>
    <x v="0"/>
    <x v="30"/>
    <x v="27"/>
    <x v="153"/>
    <x v="14"/>
  </r>
  <r>
    <x v="2801"/>
    <x v="80"/>
    <x v="4"/>
    <x v="2"/>
    <x v="487"/>
    <x v="500"/>
    <x v="0"/>
    <x v="19"/>
    <x v="0"/>
    <x v="0"/>
    <x v="389"/>
    <x v="216"/>
    <x v="219"/>
    <x v="260"/>
    <x v="34"/>
    <x v="21"/>
    <x v="38"/>
    <x v="958"/>
    <x v="0"/>
    <x v="30"/>
    <x v="27"/>
    <x v="329"/>
    <x v="14"/>
  </r>
  <r>
    <x v="2802"/>
    <x v="80"/>
    <x v="4"/>
    <x v="2"/>
    <x v="487"/>
    <x v="500"/>
    <x v="0"/>
    <x v="4"/>
    <x v="0"/>
    <x v="0"/>
    <x v="3037"/>
    <x v="218"/>
    <x v="221"/>
    <x v="260"/>
    <x v="34"/>
    <x v="21"/>
    <x v="13"/>
    <x v="360"/>
    <x v="0"/>
    <x v="30"/>
    <x v="27"/>
    <x v="153"/>
    <x v="14"/>
  </r>
  <r>
    <x v="2804"/>
    <x v="80"/>
    <x v="4"/>
    <x v="2"/>
    <x v="487"/>
    <x v="500"/>
    <x v="0"/>
    <x v="19"/>
    <x v="0"/>
    <x v="0"/>
    <x v="396"/>
    <x v="230"/>
    <x v="235"/>
    <x v="260"/>
    <x v="34"/>
    <x v="21"/>
    <x v="38"/>
    <x v="958"/>
    <x v="0"/>
    <x v="30"/>
    <x v="27"/>
    <x v="329"/>
    <x v="14"/>
  </r>
  <r>
    <x v="2806"/>
    <x v="80"/>
    <x v="4"/>
    <x v="2"/>
    <x v="487"/>
    <x v="500"/>
    <x v="0"/>
    <x v="4"/>
    <x v="0"/>
    <x v="0"/>
    <x v="3039"/>
    <x v="237"/>
    <x v="240"/>
    <x v="260"/>
    <x v="34"/>
    <x v="21"/>
    <x v="13"/>
    <x v="360"/>
    <x v="0"/>
    <x v="30"/>
    <x v="27"/>
    <x v="153"/>
    <x v="14"/>
  </r>
  <r>
    <x v="2809"/>
    <x v="80"/>
    <x v="4"/>
    <x v="2"/>
    <x v="487"/>
    <x v="500"/>
    <x v="0"/>
    <x v="19"/>
    <x v="0"/>
    <x v="0"/>
    <x v="406"/>
    <x v="246"/>
    <x v="249"/>
    <x v="260"/>
    <x v="34"/>
    <x v="21"/>
    <x v="38"/>
    <x v="958"/>
    <x v="0"/>
    <x v="30"/>
    <x v="27"/>
    <x v="329"/>
    <x v="14"/>
  </r>
  <r>
    <x v="2810"/>
    <x v="80"/>
    <x v="4"/>
    <x v="2"/>
    <x v="487"/>
    <x v="500"/>
    <x v="0"/>
    <x v="4"/>
    <x v="0"/>
    <x v="0"/>
    <x v="3040"/>
    <x v="248"/>
    <x v="251"/>
    <x v="260"/>
    <x v="34"/>
    <x v="21"/>
    <x v="13"/>
    <x v="360"/>
    <x v="0"/>
    <x v="30"/>
    <x v="27"/>
    <x v="153"/>
    <x v="14"/>
  </r>
  <r>
    <x v="2811"/>
    <x v="80"/>
    <x v="4"/>
    <x v="2"/>
    <x v="487"/>
    <x v="500"/>
    <x v="0"/>
    <x v="19"/>
    <x v="0"/>
    <x v="0"/>
    <x v="390"/>
    <x v="263"/>
    <x v="268"/>
    <x v="260"/>
    <x v="34"/>
    <x v="21"/>
    <x v="38"/>
    <x v="958"/>
    <x v="0"/>
    <x v="30"/>
    <x v="27"/>
    <x v="329"/>
    <x v="14"/>
  </r>
  <r>
    <x v="2812"/>
    <x v="80"/>
    <x v="4"/>
    <x v="2"/>
    <x v="487"/>
    <x v="500"/>
    <x v="0"/>
    <x v="4"/>
    <x v="0"/>
    <x v="0"/>
    <x v="3042"/>
    <x v="266"/>
    <x v="269"/>
    <x v="260"/>
    <x v="34"/>
    <x v="21"/>
    <x v="13"/>
    <x v="360"/>
    <x v="0"/>
    <x v="30"/>
    <x v="27"/>
    <x v="153"/>
    <x v="14"/>
  </r>
  <r>
    <x v="2814"/>
    <x v="80"/>
    <x v="4"/>
    <x v="2"/>
    <x v="487"/>
    <x v="500"/>
    <x v="0"/>
    <x v="19"/>
    <x v="0"/>
    <x v="0"/>
    <x v="407"/>
    <x v="276"/>
    <x v="282"/>
    <x v="260"/>
    <x v="34"/>
    <x v="21"/>
    <x v="38"/>
    <x v="958"/>
    <x v="0"/>
    <x v="30"/>
    <x v="27"/>
    <x v="329"/>
    <x v="14"/>
  </r>
  <r>
    <x v="2816"/>
    <x v="80"/>
    <x v="4"/>
    <x v="2"/>
    <x v="487"/>
    <x v="500"/>
    <x v="0"/>
    <x v="4"/>
    <x v="0"/>
    <x v="0"/>
    <x v="3043"/>
    <x v="284"/>
    <x v="288"/>
    <x v="260"/>
    <x v="34"/>
    <x v="21"/>
    <x v="13"/>
    <x v="360"/>
    <x v="0"/>
    <x v="30"/>
    <x v="27"/>
    <x v="153"/>
    <x v="14"/>
  </r>
  <r>
    <x v="2818"/>
    <x v="80"/>
    <x v="4"/>
    <x v="2"/>
    <x v="487"/>
    <x v="500"/>
    <x v="0"/>
    <x v="19"/>
    <x v="0"/>
    <x v="0"/>
    <x v="391"/>
    <x v="291"/>
    <x v="296"/>
    <x v="260"/>
    <x v="34"/>
    <x v="21"/>
    <x v="38"/>
    <x v="958"/>
    <x v="0"/>
    <x v="30"/>
    <x v="27"/>
    <x v="329"/>
    <x v="14"/>
  </r>
  <r>
    <x v="2819"/>
    <x v="80"/>
    <x v="4"/>
    <x v="2"/>
    <x v="487"/>
    <x v="500"/>
    <x v="0"/>
    <x v="4"/>
    <x v="0"/>
    <x v="0"/>
    <x v="3044"/>
    <x v="293"/>
    <x v="298"/>
    <x v="260"/>
    <x v="34"/>
    <x v="21"/>
    <x v="13"/>
    <x v="360"/>
    <x v="0"/>
    <x v="30"/>
    <x v="27"/>
    <x v="153"/>
    <x v="14"/>
  </r>
  <r>
    <x v="2820"/>
    <x v="80"/>
    <x v="4"/>
    <x v="2"/>
    <x v="487"/>
    <x v="500"/>
    <x v="0"/>
    <x v="19"/>
    <x v="0"/>
    <x v="0"/>
    <x v="397"/>
    <x v="310"/>
    <x v="315"/>
    <x v="260"/>
    <x v="34"/>
    <x v="21"/>
    <x v="38"/>
    <x v="958"/>
    <x v="0"/>
    <x v="30"/>
    <x v="27"/>
    <x v="329"/>
    <x v="14"/>
  </r>
  <r>
    <x v="2821"/>
    <x v="80"/>
    <x v="4"/>
    <x v="2"/>
    <x v="487"/>
    <x v="500"/>
    <x v="0"/>
    <x v="4"/>
    <x v="0"/>
    <x v="0"/>
    <x v="3046"/>
    <x v="312"/>
    <x v="317"/>
    <x v="260"/>
    <x v="34"/>
    <x v="21"/>
    <x v="13"/>
    <x v="360"/>
    <x v="0"/>
    <x v="30"/>
    <x v="27"/>
    <x v="153"/>
    <x v="14"/>
  </r>
  <r>
    <x v="2822"/>
    <x v="80"/>
    <x v="4"/>
    <x v="2"/>
    <x v="487"/>
    <x v="500"/>
    <x v="0"/>
    <x v="19"/>
    <x v="0"/>
    <x v="0"/>
    <x v="408"/>
    <x v="323"/>
    <x v="330"/>
    <x v="260"/>
    <x v="34"/>
    <x v="21"/>
    <x v="38"/>
    <x v="958"/>
    <x v="0"/>
    <x v="30"/>
    <x v="27"/>
    <x v="329"/>
    <x v="14"/>
  </r>
  <r>
    <x v="2824"/>
    <x v="80"/>
    <x v="4"/>
    <x v="2"/>
    <x v="487"/>
    <x v="500"/>
    <x v="0"/>
    <x v="4"/>
    <x v="0"/>
    <x v="0"/>
    <x v="3047"/>
    <x v="331"/>
    <x v="336"/>
    <x v="260"/>
    <x v="34"/>
    <x v="21"/>
    <x v="13"/>
    <x v="360"/>
    <x v="0"/>
    <x v="30"/>
    <x v="27"/>
    <x v="153"/>
    <x v="14"/>
  </r>
  <r>
    <x v="2825"/>
    <x v="80"/>
    <x v="4"/>
    <x v="2"/>
    <x v="487"/>
    <x v="500"/>
    <x v="0"/>
    <x v="19"/>
    <x v="0"/>
    <x v="0"/>
    <x v="392"/>
    <x v="339"/>
    <x v="345"/>
    <x v="260"/>
    <x v="34"/>
    <x v="21"/>
    <x v="38"/>
    <x v="958"/>
    <x v="0"/>
    <x v="30"/>
    <x v="27"/>
    <x v="329"/>
    <x v="14"/>
  </r>
  <r>
    <x v="2826"/>
    <x v="80"/>
    <x v="4"/>
    <x v="2"/>
    <x v="487"/>
    <x v="500"/>
    <x v="0"/>
    <x v="4"/>
    <x v="0"/>
    <x v="0"/>
    <x v="3048"/>
    <x v="341"/>
    <x v="346"/>
    <x v="260"/>
    <x v="34"/>
    <x v="21"/>
    <x v="13"/>
    <x v="360"/>
    <x v="0"/>
    <x v="30"/>
    <x v="27"/>
    <x v="153"/>
    <x v="14"/>
  </r>
  <r>
    <x v="2829"/>
    <x v="80"/>
    <x v="4"/>
    <x v="2"/>
    <x v="487"/>
    <x v="500"/>
    <x v="0"/>
    <x v="19"/>
    <x v="0"/>
    <x v="0"/>
    <x v="398"/>
    <x v="360"/>
    <x v="362"/>
    <x v="260"/>
    <x v="34"/>
    <x v="21"/>
    <x v="38"/>
    <x v="958"/>
    <x v="0"/>
    <x v="30"/>
    <x v="27"/>
    <x v="329"/>
    <x v="14"/>
  </r>
  <r>
    <x v="2830"/>
    <x v="80"/>
    <x v="4"/>
    <x v="2"/>
    <x v="487"/>
    <x v="500"/>
    <x v="0"/>
    <x v="4"/>
    <x v="0"/>
    <x v="0"/>
    <x v="3050"/>
    <x v="363"/>
    <x v="365"/>
    <x v="260"/>
    <x v="34"/>
    <x v="21"/>
    <x v="13"/>
    <x v="360"/>
    <x v="0"/>
    <x v="30"/>
    <x v="27"/>
    <x v="153"/>
    <x v="14"/>
  </r>
  <r>
    <x v="2832"/>
    <x v="80"/>
    <x v="4"/>
    <x v="2"/>
    <x v="487"/>
    <x v="500"/>
    <x v="0"/>
    <x v="19"/>
    <x v="0"/>
    <x v="0"/>
    <x v="409"/>
    <x v="375"/>
    <x v="378"/>
    <x v="260"/>
    <x v="34"/>
    <x v="21"/>
    <x v="38"/>
    <x v="958"/>
    <x v="0"/>
    <x v="30"/>
    <x v="27"/>
    <x v="329"/>
    <x v="14"/>
  </r>
  <r>
    <x v="2834"/>
    <x v="80"/>
    <x v="4"/>
    <x v="2"/>
    <x v="487"/>
    <x v="500"/>
    <x v="0"/>
    <x v="4"/>
    <x v="0"/>
    <x v="0"/>
    <x v="3051"/>
    <x v="383"/>
    <x v="385"/>
    <x v="260"/>
    <x v="34"/>
    <x v="21"/>
    <x v="13"/>
    <x v="360"/>
    <x v="0"/>
    <x v="30"/>
    <x v="27"/>
    <x v="153"/>
    <x v="14"/>
  </r>
  <r>
    <x v="2836"/>
    <x v="80"/>
    <x v="4"/>
    <x v="2"/>
    <x v="487"/>
    <x v="500"/>
    <x v="0"/>
    <x v="19"/>
    <x v="0"/>
    <x v="0"/>
    <x v="393"/>
    <x v="390"/>
    <x v="394"/>
    <x v="260"/>
    <x v="34"/>
    <x v="21"/>
    <x v="38"/>
    <x v="958"/>
    <x v="0"/>
    <x v="30"/>
    <x v="27"/>
    <x v="329"/>
    <x v="14"/>
  </r>
  <r>
    <x v="2837"/>
    <x v="80"/>
    <x v="4"/>
    <x v="2"/>
    <x v="487"/>
    <x v="500"/>
    <x v="0"/>
    <x v="4"/>
    <x v="0"/>
    <x v="0"/>
    <x v="3052"/>
    <x v="392"/>
    <x v="395"/>
    <x v="260"/>
    <x v="34"/>
    <x v="21"/>
    <x v="13"/>
    <x v="360"/>
    <x v="0"/>
    <x v="30"/>
    <x v="27"/>
    <x v="153"/>
    <x v="14"/>
  </r>
  <r>
    <x v="2840"/>
    <x v="80"/>
    <x v="4"/>
    <x v="2"/>
    <x v="487"/>
    <x v="500"/>
    <x v="0"/>
    <x v="19"/>
    <x v="0"/>
    <x v="0"/>
    <x v="399"/>
    <x v="410"/>
    <x v="412"/>
    <x v="260"/>
    <x v="34"/>
    <x v="21"/>
    <x v="38"/>
    <x v="958"/>
    <x v="0"/>
    <x v="30"/>
    <x v="27"/>
    <x v="329"/>
    <x v="14"/>
  </r>
  <r>
    <x v="2841"/>
    <x v="80"/>
    <x v="4"/>
    <x v="2"/>
    <x v="487"/>
    <x v="500"/>
    <x v="0"/>
    <x v="4"/>
    <x v="0"/>
    <x v="0"/>
    <x v="3054"/>
    <x v="412"/>
    <x v="414"/>
    <x v="260"/>
    <x v="34"/>
    <x v="21"/>
    <x v="13"/>
    <x v="360"/>
    <x v="0"/>
    <x v="30"/>
    <x v="27"/>
    <x v="153"/>
    <x v="14"/>
  </r>
  <r>
    <x v="2842"/>
    <x v="80"/>
    <x v="4"/>
    <x v="2"/>
    <x v="487"/>
    <x v="500"/>
    <x v="0"/>
    <x v="19"/>
    <x v="0"/>
    <x v="0"/>
    <x v="410"/>
    <x v="427"/>
    <x v="429"/>
    <x v="260"/>
    <x v="34"/>
    <x v="21"/>
    <x v="38"/>
    <x v="958"/>
    <x v="0"/>
    <x v="30"/>
    <x v="27"/>
    <x v="329"/>
    <x v="14"/>
  </r>
  <r>
    <x v="2843"/>
    <x v="80"/>
    <x v="4"/>
    <x v="2"/>
    <x v="487"/>
    <x v="500"/>
    <x v="0"/>
    <x v="4"/>
    <x v="0"/>
    <x v="0"/>
    <x v="3055"/>
    <x v="431"/>
    <x v="433"/>
    <x v="260"/>
    <x v="34"/>
    <x v="21"/>
    <x v="13"/>
    <x v="360"/>
    <x v="0"/>
    <x v="30"/>
    <x v="27"/>
    <x v="153"/>
    <x v="14"/>
  </r>
  <r>
    <x v="2844"/>
    <x v="80"/>
    <x v="4"/>
    <x v="2"/>
    <x v="487"/>
    <x v="500"/>
    <x v="0"/>
    <x v="19"/>
    <x v="0"/>
    <x v="0"/>
    <x v="400"/>
    <x v="436"/>
    <x v="439"/>
    <x v="260"/>
    <x v="34"/>
    <x v="21"/>
    <x v="38"/>
    <x v="958"/>
    <x v="0"/>
    <x v="30"/>
    <x v="27"/>
    <x v="329"/>
    <x v="14"/>
  </r>
  <r>
    <x v="2845"/>
    <x v="80"/>
    <x v="4"/>
    <x v="2"/>
    <x v="487"/>
    <x v="500"/>
    <x v="0"/>
    <x v="4"/>
    <x v="0"/>
    <x v="0"/>
    <x v="3056"/>
    <x v="440"/>
    <x v="444"/>
    <x v="260"/>
    <x v="34"/>
    <x v="21"/>
    <x v="13"/>
    <x v="360"/>
    <x v="0"/>
    <x v="30"/>
    <x v="27"/>
    <x v="153"/>
    <x v="14"/>
  </r>
  <r>
    <x v="2678"/>
    <x v="80"/>
    <x v="4"/>
    <x v="2"/>
    <x v="487"/>
    <x v="500"/>
    <x v="0"/>
    <x v="22"/>
    <x v="0"/>
    <x v="0"/>
    <x v="3057"/>
    <x v="456"/>
    <x v="460"/>
    <x v="260"/>
    <x v="34"/>
    <x v="21"/>
    <x v="39"/>
    <x v="1047"/>
    <x v="0"/>
    <x v="30"/>
    <x v="27"/>
    <x v="351"/>
    <x v="14"/>
  </r>
  <r>
    <x v="2679"/>
    <x v="80"/>
    <x v="4"/>
    <x v="2"/>
    <x v="487"/>
    <x v="500"/>
    <x v="0"/>
    <x v="22"/>
    <x v="0"/>
    <x v="0"/>
    <x v="3058"/>
    <x v="475"/>
    <x v="478"/>
    <x v="260"/>
    <x v="34"/>
    <x v="21"/>
    <x v="39"/>
    <x v="1047"/>
    <x v="0"/>
    <x v="30"/>
    <x v="27"/>
    <x v="351"/>
    <x v="14"/>
  </r>
  <r>
    <x v="2680"/>
    <x v="80"/>
    <x v="4"/>
    <x v="2"/>
    <x v="487"/>
    <x v="500"/>
    <x v="0"/>
    <x v="22"/>
    <x v="0"/>
    <x v="0"/>
    <x v="401"/>
    <x v="485"/>
    <x v="488"/>
    <x v="260"/>
    <x v="34"/>
    <x v="21"/>
    <x v="39"/>
    <x v="1047"/>
    <x v="0"/>
    <x v="30"/>
    <x v="27"/>
    <x v="351"/>
    <x v="14"/>
  </r>
  <r>
    <x v="2681"/>
    <x v="80"/>
    <x v="4"/>
    <x v="2"/>
    <x v="487"/>
    <x v="500"/>
    <x v="0"/>
    <x v="22"/>
    <x v="0"/>
    <x v="0"/>
    <x v="411"/>
    <x v="501"/>
    <x v="504"/>
    <x v="260"/>
    <x v="34"/>
    <x v="21"/>
    <x v="39"/>
    <x v="1047"/>
    <x v="0"/>
    <x v="30"/>
    <x v="27"/>
    <x v="351"/>
    <x v="14"/>
  </r>
  <r>
    <x v="2682"/>
    <x v="80"/>
    <x v="4"/>
    <x v="2"/>
    <x v="487"/>
    <x v="500"/>
    <x v="0"/>
    <x v="22"/>
    <x v="0"/>
    <x v="0"/>
    <x v="402"/>
    <x v="517"/>
    <x v="520"/>
    <x v="260"/>
    <x v="34"/>
    <x v="21"/>
    <x v="39"/>
    <x v="1047"/>
    <x v="0"/>
    <x v="30"/>
    <x v="27"/>
    <x v="351"/>
    <x v="14"/>
  </r>
  <r>
    <x v="2683"/>
    <x v="80"/>
    <x v="4"/>
    <x v="2"/>
    <x v="487"/>
    <x v="500"/>
    <x v="0"/>
    <x v="22"/>
    <x v="0"/>
    <x v="0"/>
    <x v="3059"/>
    <x v="526"/>
    <x v="528"/>
    <x v="260"/>
    <x v="34"/>
    <x v="21"/>
    <x v="39"/>
    <x v="1047"/>
    <x v="0"/>
    <x v="30"/>
    <x v="27"/>
    <x v="351"/>
    <x v="14"/>
  </r>
  <r>
    <x v="2684"/>
    <x v="80"/>
    <x v="4"/>
    <x v="2"/>
    <x v="487"/>
    <x v="500"/>
    <x v="0"/>
    <x v="22"/>
    <x v="0"/>
    <x v="0"/>
    <x v="412"/>
    <x v="543"/>
    <x v="545"/>
    <x v="260"/>
    <x v="34"/>
    <x v="21"/>
    <x v="39"/>
    <x v="1047"/>
    <x v="0"/>
    <x v="30"/>
    <x v="27"/>
    <x v="351"/>
    <x v="14"/>
  </r>
  <r>
    <x v="2685"/>
    <x v="80"/>
    <x v="4"/>
    <x v="2"/>
    <x v="487"/>
    <x v="500"/>
    <x v="0"/>
    <x v="22"/>
    <x v="0"/>
    <x v="0"/>
    <x v="403"/>
    <x v="561"/>
    <x v="562"/>
    <x v="260"/>
    <x v="34"/>
    <x v="21"/>
    <x v="39"/>
    <x v="1047"/>
    <x v="0"/>
    <x v="30"/>
    <x v="27"/>
    <x v="351"/>
    <x v="14"/>
  </r>
  <r>
    <x v="2686"/>
    <x v="80"/>
    <x v="4"/>
    <x v="2"/>
    <x v="487"/>
    <x v="500"/>
    <x v="0"/>
    <x v="22"/>
    <x v="0"/>
    <x v="0"/>
    <x v="3060"/>
    <x v="570"/>
    <x v="571"/>
    <x v="260"/>
    <x v="34"/>
    <x v="21"/>
    <x v="39"/>
    <x v="1047"/>
    <x v="0"/>
    <x v="30"/>
    <x v="27"/>
    <x v="351"/>
    <x v="14"/>
  </r>
  <r>
    <x v="2687"/>
    <x v="80"/>
    <x v="4"/>
    <x v="2"/>
    <x v="487"/>
    <x v="500"/>
    <x v="0"/>
    <x v="22"/>
    <x v="0"/>
    <x v="0"/>
    <x v="3061"/>
    <x v="585"/>
    <x v="592"/>
    <x v="260"/>
    <x v="34"/>
    <x v="21"/>
    <x v="39"/>
    <x v="1047"/>
    <x v="0"/>
    <x v="30"/>
    <x v="27"/>
    <x v="351"/>
    <x v="14"/>
  </r>
  <r>
    <x v="2688"/>
    <x v="80"/>
    <x v="4"/>
    <x v="2"/>
    <x v="487"/>
    <x v="500"/>
    <x v="0"/>
    <x v="22"/>
    <x v="0"/>
    <x v="0"/>
    <x v="1758"/>
    <x v="603"/>
    <x v="610"/>
    <x v="260"/>
    <x v="34"/>
    <x v="21"/>
    <x v="39"/>
    <x v="1047"/>
    <x v="0"/>
    <x v="30"/>
    <x v="27"/>
    <x v="351"/>
    <x v="14"/>
  </r>
  <r>
    <x v="2689"/>
    <x v="80"/>
    <x v="4"/>
    <x v="2"/>
    <x v="487"/>
    <x v="500"/>
    <x v="0"/>
    <x v="22"/>
    <x v="0"/>
    <x v="0"/>
    <x v="3062"/>
    <x v="609"/>
    <x v="619"/>
    <x v="260"/>
    <x v="34"/>
    <x v="21"/>
    <x v="39"/>
    <x v="1047"/>
    <x v="0"/>
    <x v="30"/>
    <x v="27"/>
    <x v="351"/>
    <x v="14"/>
  </r>
  <r>
    <x v="2690"/>
    <x v="80"/>
    <x v="4"/>
    <x v="2"/>
    <x v="487"/>
    <x v="500"/>
    <x v="0"/>
    <x v="22"/>
    <x v="0"/>
    <x v="0"/>
    <x v="413"/>
    <x v="625"/>
    <x v="635"/>
    <x v="260"/>
    <x v="34"/>
    <x v="21"/>
    <x v="39"/>
    <x v="1047"/>
    <x v="0"/>
    <x v="30"/>
    <x v="27"/>
    <x v="351"/>
    <x v="14"/>
  </r>
  <r>
    <x v="2722"/>
    <x v="80"/>
    <x v="4"/>
    <x v="1"/>
    <x v="490"/>
    <x v="566"/>
    <x v="0"/>
    <x v="4"/>
    <x v="0"/>
    <x v="0"/>
    <x v="3065"/>
    <x v="130"/>
    <x v="130"/>
    <x v="265"/>
    <x v="34"/>
    <x v="21"/>
    <x v="13"/>
    <x v="365"/>
    <x v="0"/>
    <x v="30"/>
    <x v="27"/>
    <x v="153"/>
    <x v="14"/>
  </r>
  <r>
    <x v="2723"/>
    <x v="80"/>
    <x v="4"/>
    <x v="1"/>
    <x v="490"/>
    <x v="566"/>
    <x v="0"/>
    <x v="19"/>
    <x v="0"/>
    <x v="0"/>
    <x v="414"/>
    <x v="132"/>
    <x v="133"/>
    <x v="265"/>
    <x v="34"/>
    <x v="21"/>
    <x v="38"/>
    <x v="962"/>
    <x v="0"/>
    <x v="30"/>
    <x v="27"/>
    <x v="329"/>
    <x v="14"/>
  </r>
  <r>
    <x v="2724"/>
    <x v="80"/>
    <x v="4"/>
    <x v="1"/>
    <x v="490"/>
    <x v="566"/>
    <x v="0"/>
    <x v="19"/>
    <x v="0"/>
    <x v="0"/>
    <x v="424"/>
    <x v="147"/>
    <x v="146"/>
    <x v="265"/>
    <x v="34"/>
    <x v="21"/>
    <x v="38"/>
    <x v="962"/>
    <x v="0"/>
    <x v="30"/>
    <x v="27"/>
    <x v="329"/>
    <x v="14"/>
  </r>
  <r>
    <x v="2725"/>
    <x v="80"/>
    <x v="4"/>
    <x v="1"/>
    <x v="490"/>
    <x v="566"/>
    <x v="0"/>
    <x v="4"/>
    <x v="0"/>
    <x v="0"/>
    <x v="3066"/>
    <x v="149"/>
    <x v="149"/>
    <x v="265"/>
    <x v="34"/>
    <x v="21"/>
    <x v="13"/>
    <x v="365"/>
    <x v="0"/>
    <x v="30"/>
    <x v="27"/>
    <x v="153"/>
    <x v="14"/>
  </r>
  <r>
    <x v="2729"/>
    <x v="80"/>
    <x v="4"/>
    <x v="1"/>
    <x v="490"/>
    <x v="566"/>
    <x v="0"/>
    <x v="19"/>
    <x v="0"/>
    <x v="0"/>
    <x v="430"/>
    <x v="161"/>
    <x v="164"/>
    <x v="265"/>
    <x v="34"/>
    <x v="21"/>
    <x v="38"/>
    <x v="962"/>
    <x v="0"/>
    <x v="30"/>
    <x v="27"/>
    <x v="329"/>
    <x v="14"/>
  </r>
  <r>
    <x v="2731"/>
    <x v="80"/>
    <x v="4"/>
    <x v="1"/>
    <x v="490"/>
    <x v="566"/>
    <x v="0"/>
    <x v="4"/>
    <x v="0"/>
    <x v="0"/>
    <x v="3068"/>
    <x v="168"/>
    <x v="171"/>
    <x v="265"/>
    <x v="34"/>
    <x v="21"/>
    <x v="13"/>
    <x v="365"/>
    <x v="0"/>
    <x v="30"/>
    <x v="27"/>
    <x v="153"/>
    <x v="14"/>
  </r>
  <r>
    <x v="2732"/>
    <x v="80"/>
    <x v="4"/>
    <x v="1"/>
    <x v="490"/>
    <x v="566"/>
    <x v="0"/>
    <x v="19"/>
    <x v="0"/>
    <x v="0"/>
    <x v="415"/>
    <x v="176"/>
    <x v="178"/>
    <x v="265"/>
    <x v="34"/>
    <x v="21"/>
    <x v="38"/>
    <x v="962"/>
    <x v="0"/>
    <x v="30"/>
    <x v="27"/>
    <x v="329"/>
    <x v="14"/>
  </r>
  <r>
    <x v="2733"/>
    <x v="80"/>
    <x v="4"/>
    <x v="1"/>
    <x v="490"/>
    <x v="566"/>
    <x v="0"/>
    <x v="4"/>
    <x v="0"/>
    <x v="0"/>
    <x v="3069"/>
    <x v="177"/>
    <x v="180"/>
    <x v="265"/>
    <x v="34"/>
    <x v="21"/>
    <x v="13"/>
    <x v="365"/>
    <x v="0"/>
    <x v="30"/>
    <x v="27"/>
    <x v="153"/>
    <x v="14"/>
  </r>
  <r>
    <x v="2734"/>
    <x v="80"/>
    <x v="4"/>
    <x v="1"/>
    <x v="490"/>
    <x v="566"/>
    <x v="0"/>
    <x v="19"/>
    <x v="0"/>
    <x v="0"/>
    <x v="425"/>
    <x v="194"/>
    <x v="195"/>
    <x v="265"/>
    <x v="34"/>
    <x v="21"/>
    <x v="38"/>
    <x v="962"/>
    <x v="0"/>
    <x v="30"/>
    <x v="27"/>
    <x v="329"/>
    <x v="14"/>
  </r>
  <r>
    <x v="2735"/>
    <x v="80"/>
    <x v="4"/>
    <x v="1"/>
    <x v="490"/>
    <x v="566"/>
    <x v="0"/>
    <x v="4"/>
    <x v="0"/>
    <x v="0"/>
    <x v="3070"/>
    <x v="196"/>
    <x v="198"/>
    <x v="265"/>
    <x v="34"/>
    <x v="21"/>
    <x v="13"/>
    <x v="365"/>
    <x v="0"/>
    <x v="30"/>
    <x v="27"/>
    <x v="153"/>
    <x v="14"/>
  </r>
  <r>
    <x v="2738"/>
    <x v="80"/>
    <x v="4"/>
    <x v="1"/>
    <x v="490"/>
    <x v="566"/>
    <x v="0"/>
    <x v="19"/>
    <x v="0"/>
    <x v="0"/>
    <x v="431"/>
    <x v="209"/>
    <x v="211"/>
    <x v="265"/>
    <x v="34"/>
    <x v="21"/>
    <x v="38"/>
    <x v="962"/>
    <x v="0"/>
    <x v="30"/>
    <x v="27"/>
    <x v="329"/>
    <x v="14"/>
  </r>
  <r>
    <x v="2740"/>
    <x v="80"/>
    <x v="4"/>
    <x v="1"/>
    <x v="490"/>
    <x v="566"/>
    <x v="0"/>
    <x v="4"/>
    <x v="0"/>
    <x v="0"/>
    <x v="3072"/>
    <x v="214"/>
    <x v="218"/>
    <x v="265"/>
    <x v="34"/>
    <x v="21"/>
    <x v="13"/>
    <x v="365"/>
    <x v="0"/>
    <x v="30"/>
    <x v="27"/>
    <x v="153"/>
    <x v="14"/>
  </r>
  <r>
    <x v="2741"/>
    <x v="80"/>
    <x v="4"/>
    <x v="1"/>
    <x v="490"/>
    <x v="566"/>
    <x v="0"/>
    <x v="19"/>
    <x v="0"/>
    <x v="0"/>
    <x v="416"/>
    <x v="222"/>
    <x v="226"/>
    <x v="265"/>
    <x v="34"/>
    <x v="21"/>
    <x v="38"/>
    <x v="962"/>
    <x v="0"/>
    <x v="30"/>
    <x v="27"/>
    <x v="329"/>
    <x v="14"/>
  </r>
  <r>
    <x v="2742"/>
    <x v="80"/>
    <x v="4"/>
    <x v="1"/>
    <x v="490"/>
    <x v="566"/>
    <x v="0"/>
    <x v="4"/>
    <x v="0"/>
    <x v="0"/>
    <x v="3073"/>
    <x v="223"/>
    <x v="228"/>
    <x v="265"/>
    <x v="34"/>
    <x v="21"/>
    <x v="13"/>
    <x v="365"/>
    <x v="0"/>
    <x v="30"/>
    <x v="27"/>
    <x v="153"/>
    <x v="14"/>
  </r>
  <r>
    <x v="2743"/>
    <x v="80"/>
    <x v="4"/>
    <x v="1"/>
    <x v="490"/>
    <x v="566"/>
    <x v="0"/>
    <x v="19"/>
    <x v="0"/>
    <x v="0"/>
    <x v="426"/>
    <x v="240"/>
    <x v="244"/>
    <x v="265"/>
    <x v="34"/>
    <x v="21"/>
    <x v="38"/>
    <x v="962"/>
    <x v="0"/>
    <x v="30"/>
    <x v="27"/>
    <x v="329"/>
    <x v="14"/>
  </r>
  <r>
    <x v="2744"/>
    <x v="80"/>
    <x v="4"/>
    <x v="1"/>
    <x v="490"/>
    <x v="566"/>
    <x v="0"/>
    <x v="4"/>
    <x v="0"/>
    <x v="0"/>
    <x v="3075"/>
    <x v="243"/>
    <x v="247"/>
    <x v="265"/>
    <x v="34"/>
    <x v="21"/>
    <x v="13"/>
    <x v="365"/>
    <x v="0"/>
    <x v="30"/>
    <x v="27"/>
    <x v="153"/>
    <x v="14"/>
  </r>
  <r>
    <x v="2747"/>
    <x v="80"/>
    <x v="4"/>
    <x v="1"/>
    <x v="490"/>
    <x v="566"/>
    <x v="0"/>
    <x v="19"/>
    <x v="0"/>
    <x v="0"/>
    <x v="432"/>
    <x v="255"/>
    <x v="259"/>
    <x v="265"/>
    <x v="34"/>
    <x v="21"/>
    <x v="38"/>
    <x v="962"/>
    <x v="0"/>
    <x v="30"/>
    <x v="27"/>
    <x v="329"/>
    <x v="14"/>
  </r>
  <r>
    <x v="2749"/>
    <x v="80"/>
    <x v="4"/>
    <x v="1"/>
    <x v="490"/>
    <x v="566"/>
    <x v="0"/>
    <x v="4"/>
    <x v="0"/>
    <x v="0"/>
    <x v="3076"/>
    <x v="261"/>
    <x v="266"/>
    <x v="265"/>
    <x v="34"/>
    <x v="21"/>
    <x v="13"/>
    <x v="365"/>
    <x v="0"/>
    <x v="30"/>
    <x v="27"/>
    <x v="153"/>
    <x v="14"/>
  </r>
  <r>
    <x v="2750"/>
    <x v="80"/>
    <x v="4"/>
    <x v="1"/>
    <x v="490"/>
    <x v="566"/>
    <x v="0"/>
    <x v="19"/>
    <x v="0"/>
    <x v="0"/>
    <x v="417"/>
    <x v="270"/>
    <x v="273"/>
    <x v="265"/>
    <x v="34"/>
    <x v="21"/>
    <x v="38"/>
    <x v="962"/>
    <x v="0"/>
    <x v="30"/>
    <x v="27"/>
    <x v="329"/>
    <x v="14"/>
  </r>
  <r>
    <x v="2751"/>
    <x v="80"/>
    <x v="4"/>
    <x v="1"/>
    <x v="490"/>
    <x v="566"/>
    <x v="0"/>
    <x v="4"/>
    <x v="0"/>
    <x v="0"/>
    <x v="3077"/>
    <x v="271"/>
    <x v="275"/>
    <x v="265"/>
    <x v="34"/>
    <x v="21"/>
    <x v="13"/>
    <x v="365"/>
    <x v="0"/>
    <x v="30"/>
    <x v="27"/>
    <x v="153"/>
    <x v="14"/>
  </r>
  <r>
    <x v="2752"/>
    <x v="80"/>
    <x v="4"/>
    <x v="1"/>
    <x v="490"/>
    <x v="566"/>
    <x v="0"/>
    <x v="19"/>
    <x v="0"/>
    <x v="0"/>
    <x v="427"/>
    <x v="287"/>
    <x v="292"/>
    <x v="265"/>
    <x v="34"/>
    <x v="21"/>
    <x v="38"/>
    <x v="962"/>
    <x v="0"/>
    <x v="30"/>
    <x v="27"/>
    <x v="329"/>
    <x v="14"/>
  </r>
  <r>
    <x v="2753"/>
    <x v="80"/>
    <x v="4"/>
    <x v="1"/>
    <x v="490"/>
    <x v="566"/>
    <x v="0"/>
    <x v="4"/>
    <x v="0"/>
    <x v="0"/>
    <x v="3079"/>
    <x v="289"/>
    <x v="294"/>
    <x v="265"/>
    <x v="34"/>
    <x v="21"/>
    <x v="13"/>
    <x v="365"/>
    <x v="0"/>
    <x v="30"/>
    <x v="27"/>
    <x v="153"/>
    <x v="14"/>
  </r>
  <r>
    <x v="2756"/>
    <x v="80"/>
    <x v="4"/>
    <x v="1"/>
    <x v="490"/>
    <x v="566"/>
    <x v="0"/>
    <x v="19"/>
    <x v="0"/>
    <x v="0"/>
    <x v="418"/>
    <x v="302"/>
    <x v="307"/>
    <x v="265"/>
    <x v="34"/>
    <x v="21"/>
    <x v="38"/>
    <x v="962"/>
    <x v="0"/>
    <x v="30"/>
    <x v="27"/>
    <x v="329"/>
    <x v="14"/>
  </r>
  <r>
    <x v="2758"/>
    <x v="80"/>
    <x v="4"/>
    <x v="1"/>
    <x v="490"/>
    <x v="566"/>
    <x v="0"/>
    <x v="4"/>
    <x v="0"/>
    <x v="0"/>
    <x v="3080"/>
    <x v="308"/>
    <x v="313"/>
    <x v="265"/>
    <x v="34"/>
    <x v="21"/>
    <x v="13"/>
    <x v="365"/>
    <x v="0"/>
    <x v="30"/>
    <x v="27"/>
    <x v="153"/>
    <x v="14"/>
  </r>
  <r>
    <x v="2759"/>
    <x v="80"/>
    <x v="4"/>
    <x v="1"/>
    <x v="490"/>
    <x v="566"/>
    <x v="0"/>
    <x v="19"/>
    <x v="0"/>
    <x v="0"/>
    <x v="428"/>
    <x v="316"/>
    <x v="321"/>
    <x v="265"/>
    <x v="34"/>
    <x v="21"/>
    <x v="38"/>
    <x v="962"/>
    <x v="0"/>
    <x v="30"/>
    <x v="27"/>
    <x v="329"/>
    <x v="14"/>
  </r>
  <r>
    <x v="2760"/>
    <x v="80"/>
    <x v="4"/>
    <x v="1"/>
    <x v="490"/>
    <x v="566"/>
    <x v="0"/>
    <x v="4"/>
    <x v="0"/>
    <x v="0"/>
    <x v="3081"/>
    <x v="317"/>
    <x v="323"/>
    <x v="265"/>
    <x v="34"/>
    <x v="21"/>
    <x v="13"/>
    <x v="365"/>
    <x v="0"/>
    <x v="30"/>
    <x v="27"/>
    <x v="153"/>
    <x v="14"/>
  </r>
  <r>
    <x v="2761"/>
    <x v="80"/>
    <x v="4"/>
    <x v="1"/>
    <x v="490"/>
    <x v="566"/>
    <x v="0"/>
    <x v="19"/>
    <x v="0"/>
    <x v="0"/>
    <x v="433"/>
    <x v="334"/>
    <x v="340"/>
    <x v="265"/>
    <x v="34"/>
    <x v="21"/>
    <x v="38"/>
    <x v="962"/>
    <x v="0"/>
    <x v="30"/>
    <x v="27"/>
    <x v="329"/>
    <x v="14"/>
  </r>
  <r>
    <x v="2762"/>
    <x v="80"/>
    <x v="4"/>
    <x v="1"/>
    <x v="490"/>
    <x v="566"/>
    <x v="0"/>
    <x v="4"/>
    <x v="0"/>
    <x v="0"/>
    <x v="3083"/>
    <x v="336"/>
    <x v="343"/>
    <x v="265"/>
    <x v="34"/>
    <x v="21"/>
    <x v="13"/>
    <x v="365"/>
    <x v="0"/>
    <x v="30"/>
    <x v="27"/>
    <x v="153"/>
    <x v="14"/>
  </r>
  <r>
    <x v="2764"/>
    <x v="80"/>
    <x v="4"/>
    <x v="1"/>
    <x v="490"/>
    <x v="566"/>
    <x v="0"/>
    <x v="19"/>
    <x v="0"/>
    <x v="0"/>
    <x v="419"/>
    <x v="350"/>
    <x v="355"/>
    <x v="265"/>
    <x v="34"/>
    <x v="21"/>
    <x v="38"/>
    <x v="962"/>
    <x v="0"/>
    <x v="30"/>
    <x v="27"/>
    <x v="329"/>
    <x v="14"/>
  </r>
  <r>
    <x v="2766"/>
    <x v="80"/>
    <x v="4"/>
    <x v="1"/>
    <x v="490"/>
    <x v="566"/>
    <x v="0"/>
    <x v="4"/>
    <x v="0"/>
    <x v="0"/>
    <x v="3084"/>
    <x v="358"/>
    <x v="361"/>
    <x v="265"/>
    <x v="34"/>
    <x v="21"/>
    <x v="13"/>
    <x v="365"/>
    <x v="0"/>
    <x v="30"/>
    <x v="27"/>
    <x v="153"/>
    <x v="14"/>
  </r>
  <r>
    <x v="2767"/>
    <x v="80"/>
    <x v="4"/>
    <x v="1"/>
    <x v="490"/>
    <x v="566"/>
    <x v="0"/>
    <x v="19"/>
    <x v="0"/>
    <x v="0"/>
    <x v="429"/>
    <x v="367"/>
    <x v="368"/>
    <x v="265"/>
    <x v="34"/>
    <x v="21"/>
    <x v="38"/>
    <x v="962"/>
    <x v="0"/>
    <x v="30"/>
    <x v="27"/>
    <x v="329"/>
    <x v="14"/>
  </r>
  <r>
    <x v="2768"/>
    <x v="80"/>
    <x v="4"/>
    <x v="1"/>
    <x v="490"/>
    <x v="566"/>
    <x v="0"/>
    <x v="4"/>
    <x v="0"/>
    <x v="0"/>
    <x v="3085"/>
    <x v="368"/>
    <x v="370"/>
    <x v="265"/>
    <x v="34"/>
    <x v="21"/>
    <x v="13"/>
    <x v="365"/>
    <x v="0"/>
    <x v="30"/>
    <x v="27"/>
    <x v="153"/>
    <x v="14"/>
  </r>
  <r>
    <x v="2771"/>
    <x v="80"/>
    <x v="4"/>
    <x v="1"/>
    <x v="490"/>
    <x v="566"/>
    <x v="1"/>
    <x v="19"/>
    <x v="0"/>
    <x v="0"/>
    <x v="434"/>
    <x v="387"/>
    <x v="389"/>
    <x v="265"/>
    <x v="34"/>
    <x v="21"/>
    <x v="14"/>
    <x v="402"/>
    <x v="0"/>
    <x v="30"/>
    <x v="27"/>
    <x v="161"/>
    <x v="14"/>
  </r>
  <r>
    <x v="2772"/>
    <x v="80"/>
    <x v="4"/>
    <x v="1"/>
    <x v="490"/>
    <x v="566"/>
    <x v="0"/>
    <x v="4"/>
    <x v="0"/>
    <x v="0"/>
    <x v="3087"/>
    <x v="389"/>
    <x v="391"/>
    <x v="265"/>
    <x v="34"/>
    <x v="21"/>
    <x v="13"/>
    <x v="365"/>
    <x v="0"/>
    <x v="30"/>
    <x v="26"/>
    <x v="149"/>
    <x v="14"/>
  </r>
  <r>
    <x v="2776"/>
    <x v="80"/>
    <x v="4"/>
    <x v="1"/>
    <x v="490"/>
    <x v="566"/>
    <x v="0"/>
    <x v="4"/>
    <x v="0"/>
    <x v="0"/>
    <x v="3088"/>
    <x v="409"/>
    <x v="411"/>
    <x v="265"/>
    <x v="34"/>
    <x v="21"/>
    <x v="13"/>
    <x v="365"/>
    <x v="0"/>
    <x v="30"/>
    <x v="27"/>
    <x v="153"/>
    <x v="14"/>
  </r>
  <r>
    <x v="2777"/>
    <x v="80"/>
    <x v="4"/>
    <x v="1"/>
    <x v="490"/>
    <x v="566"/>
    <x v="0"/>
    <x v="19"/>
    <x v="0"/>
    <x v="0"/>
    <x v="420"/>
    <x v="414"/>
    <x v="416"/>
    <x v="265"/>
    <x v="34"/>
    <x v="21"/>
    <x v="38"/>
    <x v="962"/>
    <x v="0"/>
    <x v="30"/>
    <x v="27"/>
    <x v="329"/>
    <x v="14"/>
  </r>
  <r>
    <x v="2778"/>
    <x v="80"/>
    <x v="4"/>
    <x v="1"/>
    <x v="490"/>
    <x v="566"/>
    <x v="0"/>
    <x v="4"/>
    <x v="0"/>
    <x v="0"/>
    <x v="3089"/>
    <x v="418"/>
    <x v="420"/>
    <x v="265"/>
    <x v="34"/>
    <x v="21"/>
    <x v="13"/>
    <x v="365"/>
    <x v="0"/>
    <x v="30"/>
    <x v="27"/>
    <x v="153"/>
    <x v="14"/>
  </r>
  <r>
    <x v="2663"/>
    <x v="80"/>
    <x v="4"/>
    <x v="1"/>
    <x v="490"/>
    <x v="566"/>
    <x v="0"/>
    <x v="22"/>
    <x v="0"/>
    <x v="0"/>
    <x v="3091"/>
    <x v="436"/>
    <x v="439"/>
    <x v="265"/>
    <x v="34"/>
    <x v="21"/>
    <x v="39"/>
    <x v="1053"/>
    <x v="0"/>
    <x v="30"/>
    <x v="27"/>
    <x v="351"/>
    <x v="14"/>
  </r>
  <r>
    <x v="2664"/>
    <x v="80"/>
    <x v="4"/>
    <x v="1"/>
    <x v="490"/>
    <x v="566"/>
    <x v="0"/>
    <x v="22"/>
    <x v="0"/>
    <x v="0"/>
    <x v="3092"/>
    <x v="453"/>
    <x v="456"/>
    <x v="265"/>
    <x v="34"/>
    <x v="21"/>
    <x v="39"/>
    <x v="1053"/>
    <x v="0"/>
    <x v="30"/>
    <x v="27"/>
    <x v="351"/>
    <x v="14"/>
  </r>
  <r>
    <x v="2665"/>
    <x v="80"/>
    <x v="4"/>
    <x v="1"/>
    <x v="490"/>
    <x v="566"/>
    <x v="0"/>
    <x v="22"/>
    <x v="0"/>
    <x v="0"/>
    <x v="435"/>
    <x v="462"/>
    <x v="465"/>
    <x v="265"/>
    <x v="34"/>
    <x v="21"/>
    <x v="39"/>
    <x v="1053"/>
    <x v="0"/>
    <x v="30"/>
    <x v="27"/>
    <x v="351"/>
    <x v="14"/>
  </r>
  <r>
    <x v="2666"/>
    <x v="80"/>
    <x v="4"/>
    <x v="1"/>
    <x v="490"/>
    <x v="566"/>
    <x v="0"/>
    <x v="22"/>
    <x v="0"/>
    <x v="0"/>
    <x v="421"/>
    <x v="481"/>
    <x v="484"/>
    <x v="265"/>
    <x v="34"/>
    <x v="21"/>
    <x v="39"/>
    <x v="1053"/>
    <x v="0"/>
    <x v="30"/>
    <x v="27"/>
    <x v="351"/>
    <x v="14"/>
  </r>
  <r>
    <x v="2667"/>
    <x v="80"/>
    <x v="4"/>
    <x v="1"/>
    <x v="490"/>
    <x v="566"/>
    <x v="0"/>
    <x v="22"/>
    <x v="0"/>
    <x v="0"/>
    <x v="3093"/>
    <x v="499"/>
    <x v="500"/>
    <x v="265"/>
    <x v="34"/>
    <x v="21"/>
    <x v="39"/>
    <x v="1053"/>
    <x v="0"/>
    <x v="30"/>
    <x v="27"/>
    <x v="351"/>
    <x v="14"/>
  </r>
  <r>
    <x v="2668"/>
    <x v="80"/>
    <x v="4"/>
    <x v="1"/>
    <x v="490"/>
    <x v="566"/>
    <x v="0"/>
    <x v="22"/>
    <x v="0"/>
    <x v="0"/>
    <x v="436"/>
    <x v="507"/>
    <x v="508"/>
    <x v="265"/>
    <x v="34"/>
    <x v="21"/>
    <x v="39"/>
    <x v="1053"/>
    <x v="0"/>
    <x v="30"/>
    <x v="27"/>
    <x v="351"/>
    <x v="14"/>
  </r>
  <r>
    <x v="2669"/>
    <x v="80"/>
    <x v="4"/>
    <x v="1"/>
    <x v="490"/>
    <x v="566"/>
    <x v="0"/>
    <x v="22"/>
    <x v="0"/>
    <x v="0"/>
    <x v="422"/>
    <x v="523"/>
    <x v="525"/>
    <x v="265"/>
    <x v="34"/>
    <x v="21"/>
    <x v="39"/>
    <x v="1053"/>
    <x v="0"/>
    <x v="30"/>
    <x v="27"/>
    <x v="351"/>
    <x v="14"/>
  </r>
  <r>
    <x v="2670"/>
    <x v="80"/>
    <x v="4"/>
    <x v="1"/>
    <x v="490"/>
    <x v="566"/>
    <x v="0"/>
    <x v="22"/>
    <x v="0"/>
    <x v="0"/>
    <x v="3094"/>
    <x v="539"/>
    <x v="542"/>
    <x v="265"/>
    <x v="34"/>
    <x v="21"/>
    <x v="39"/>
    <x v="1053"/>
    <x v="0"/>
    <x v="30"/>
    <x v="27"/>
    <x v="351"/>
    <x v="14"/>
  </r>
  <r>
    <x v="2671"/>
    <x v="80"/>
    <x v="4"/>
    <x v="1"/>
    <x v="490"/>
    <x v="566"/>
    <x v="0"/>
    <x v="22"/>
    <x v="0"/>
    <x v="0"/>
    <x v="437"/>
    <x v="548"/>
    <x v="550"/>
    <x v="265"/>
    <x v="34"/>
    <x v="21"/>
    <x v="39"/>
    <x v="1053"/>
    <x v="0"/>
    <x v="30"/>
    <x v="27"/>
    <x v="351"/>
    <x v="14"/>
  </r>
  <r>
    <x v="2672"/>
    <x v="80"/>
    <x v="4"/>
    <x v="1"/>
    <x v="490"/>
    <x v="566"/>
    <x v="0"/>
    <x v="22"/>
    <x v="0"/>
    <x v="0"/>
    <x v="423"/>
    <x v="568"/>
    <x v="567"/>
    <x v="265"/>
    <x v="34"/>
    <x v="21"/>
    <x v="39"/>
    <x v="1053"/>
    <x v="0"/>
    <x v="30"/>
    <x v="27"/>
    <x v="351"/>
    <x v="14"/>
  </r>
  <r>
    <x v="2673"/>
    <x v="80"/>
    <x v="4"/>
    <x v="1"/>
    <x v="490"/>
    <x v="566"/>
    <x v="0"/>
    <x v="22"/>
    <x v="0"/>
    <x v="0"/>
    <x v="438"/>
    <x v="582"/>
    <x v="588"/>
    <x v="265"/>
    <x v="34"/>
    <x v="21"/>
    <x v="39"/>
    <x v="1053"/>
    <x v="0"/>
    <x v="30"/>
    <x v="27"/>
    <x v="351"/>
    <x v="14"/>
  </r>
  <r>
    <x v="2674"/>
    <x v="80"/>
    <x v="4"/>
    <x v="1"/>
    <x v="490"/>
    <x v="566"/>
    <x v="0"/>
    <x v="22"/>
    <x v="0"/>
    <x v="0"/>
    <x v="3095"/>
    <x v="589"/>
    <x v="597"/>
    <x v="265"/>
    <x v="34"/>
    <x v="21"/>
    <x v="39"/>
    <x v="1053"/>
    <x v="0"/>
    <x v="30"/>
    <x v="27"/>
    <x v="351"/>
    <x v="14"/>
  </r>
  <r>
    <x v="2675"/>
    <x v="80"/>
    <x v="4"/>
    <x v="1"/>
    <x v="490"/>
    <x v="566"/>
    <x v="0"/>
    <x v="22"/>
    <x v="0"/>
    <x v="0"/>
    <x v="3096"/>
    <x v="606"/>
    <x v="616"/>
    <x v="265"/>
    <x v="34"/>
    <x v="21"/>
    <x v="39"/>
    <x v="1053"/>
    <x v="0"/>
    <x v="30"/>
    <x v="27"/>
    <x v="351"/>
    <x v="14"/>
  </r>
  <r>
    <x v="2676"/>
    <x v="80"/>
    <x v="4"/>
    <x v="1"/>
    <x v="490"/>
    <x v="566"/>
    <x v="0"/>
    <x v="22"/>
    <x v="0"/>
    <x v="0"/>
    <x v="30"/>
    <x v="622"/>
    <x v="632"/>
    <x v="265"/>
    <x v="34"/>
    <x v="21"/>
    <x v="39"/>
    <x v="1053"/>
    <x v="0"/>
    <x v="30"/>
    <x v="27"/>
    <x v="351"/>
    <x v="14"/>
  </r>
  <r>
    <x v="2718"/>
    <x v="80"/>
    <x v="4"/>
    <x v="1"/>
    <x v="491"/>
    <x v="520"/>
    <x v="0"/>
    <x v="19"/>
    <x v="0"/>
    <x v="0"/>
    <x v="439"/>
    <x v="101"/>
    <x v="99"/>
    <x v="297"/>
    <x v="34"/>
    <x v="21"/>
    <x v="38"/>
    <x v="1005"/>
    <x v="0"/>
    <x v="30"/>
    <x v="25"/>
    <x v="322"/>
    <x v="14"/>
  </r>
  <r>
    <x v="2719"/>
    <x v="80"/>
    <x v="4"/>
    <x v="1"/>
    <x v="491"/>
    <x v="520"/>
    <x v="0"/>
    <x v="4"/>
    <x v="0"/>
    <x v="0"/>
    <x v="3270"/>
    <x v="103"/>
    <x v="101"/>
    <x v="297"/>
    <x v="34"/>
    <x v="21"/>
    <x v="13"/>
    <x v="408"/>
    <x v="0"/>
    <x v="30"/>
    <x v="25"/>
    <x v="145"/>
    <x v="14"/>
  </r>
  <r>
    <x v="2874"/>
    <x v="80"/>
    <x v="4"/>
    <x v="1"/>
    <x v="593"/>
    <x v="567"/>
    <x v="2"/>
    <x v="19"/>
    <x v="0"/>
    <x v="0"/>
    <x v="3306"/>
    <x v="634"/>
    <x v="631"/>
    <x v="5"/>
    <x v="34"/>
    <x v="21"/>
    <x v="34"/>
    <x v="166"/>
    <x v="0"/>
    <x v="30"/>
    <x v="3"/>
    <x v="120"/>
    <x v="14"/>
  </r>
  <r>
    <x v="426"/>
    <x v="81"/>
    <x v="4"/>
    <x v="2"/>
    <x v="253"/>
    <x v="446"/>
    <x v="0"/>
    <x v="22"/>
    <x v="0"/>
    <x v="0"/>
    <x v="528"/>
    <x v="76"/>
    <x v="70"/>
    <x v="144"/>
    <x v="34"/>
    <x v="21"/>
    <x v="39"/>
    <x v="874"/>
    <x v="0"/>
    <x v="30"/>
    <x v="16"/>
    <x v="301"/>
    <x v="14"/>
  </r>
  <r>
    <x v="3608"/>
    <x v="81"/>
    <x v="4"/>
    <x v="2"/>
    <x v="253"/>
    <x v="446"/>
    <x v="2"/>
    <x v="22"/>
    <x v="0"/>
    <x v="0"/>
    <x v="529"/>
    <x v="84"/>
    <x v="77"/>
    <x v="144"/>
    <x v="34"/>
    <x v="21"/>
    <x v="37"/>
    <x v="784"/>
    <x v="0"/>
    <x v="30"/>
    <x v="16"/>
    <x v="272"/>
    <x v="14"/>
  </r>
  <r>
    <x v="3992"/>
    <x v="81"/>
    <x v="4"/>
    <x v="2"/>
    <x v="253"/>
    <x v="446"/>
    <x v="1"/>
    <x v="22"/>
    <x v="0"/>
    <x v="0"/>
    <x v="4061"/>
    <x v="93"/>
    <x v="92"/>
    <x v="144"/>
    <x v="34"/>
    <x v="21"/>
    <x v="16"/>
    <x v="325"/>
    <x v="0"/>
    <x v="30"/>
    <x v="26"/>
    <x v="177"/>
    <x v="14"/>
  </r>
  <r>
    <x v="469"/>
    <x v="81"/>
    <x v="4"/>
    <x v="2"/>
    <x v="253"/>
    <x v="446"/>
    <x v="0"/>
    <x v="21"/>
    <x v="0"/>
    <x v="0"/>
    <x v="1070"/>
    <x v="101"/>
    <x v="92"/>
    <x v="144"/>
    <x v="34"/>
    <x v="21"/>
    <x v="15"/>
    <x v="268"/>
    <x v="0"/>
    <x v="30"/>
    <x v="16"/>
    <x v="119"/>
    <x v="14"/>
  </r>
  <r>
    <x v="427"/>
    <x v="81"/>
    <x v="4"/>
    <x v="2"/>
    <x v="253"/>
    <x v="446"/>
    <x v="0"/>
    <x v="22"/>
    <x v="0"/>
    <x v="0"/>
    <x v="530"/>
    <x v="109"/>
    <x v="108"/>
    <x v="144"/>
    <x v="34"/>
    <x v="21"/>
    <x v="39"/>
    <x v="874"/>
    <x v="0"/>
    <x v="30"/>
    <x v="26"/>
    <x v="348"/>
    <x v="14"/>
  </r>
  <r>
    <x v="428"/>
    <x v="81"/>
    <x v="4"/>
    <x v="2"/>
    <x v="253"/>
    <x v="446"/>
    <x v="0"/>
    <x v="22"/>
    <x v="0"/>
    <x v="0"/>
    <x v="531"/>
    <x v="133"/>
    <x v="129"/>
    <x v="144"/>
    <x v="34"/>
    <x v="21"/>
    <x v="39"/>
    <x v="874"/>
    <x v="0"/>
    <x v="30"/>
    <x v="21"/>
    <x v="326"/>
    <x v="14"/>
  </r>
  <r>
    <x v="470"/>
    <x v="81"/>
    <x v="4"/>
    <x v="2"/>
    <x v="253"/>
    <x v="446"/>
    <x v="0"/>
    <x v="21"/>
    <x v="0"/>
    <x v="0"/>
    <x v="1071"/>
    <x v="144"/>
    <x v="137"/>
    <x v="144"/>
    <x v="34"/>
    <x v="21"/>
    <x v="15"/>
    <x v="268"/>
    <x v="0"/>
    <x v="30"/>
    <x v="16"/>
    <x v="119"/>
    <x v="14"/>
  </r>
  <r>
    <x v="429"/>
    <x v="81"/>
    <x v="4"/>
    <x v="2"/>
    <x v="253"/>
    <x v="446"/>
    <x v="0"/>
    <x v="22"/>
    <x v="0"/>
    <x v="0"/>
    <x v="532"/>
    <x v="151"/>
    <x v="144"/>
    <x v="144"/>
    <x v="34"/>
    <x v="21"/>
    <x v="39"/>
    <x v="874"/>
    <x v="0"/>
    <x v="30"/>
    <x v="16"/>
    <x v="301"/>
    <x v="14"/>
  </r>
  <r>
    <x v="430"/>
    <x v="81"/>
    <x v="4"/>
    <x v="2"/>
    <x v="253"/>
    <x v="446"/>
    <x v="0"/>
    <x v="22"/>
    <x v="0"/>
    <x v="0"/>
    <x v="533"/>
    <x v="170"/>
    <x v="165"/>
    <x v="144"/>
    <x v="34"/>
    <x v="21"/>
    <x v="39"/>
    <x v="874"/>
    <x v="0"/>
    <x v="30"/>
    <x v="16"/>
    <x v="301"/>
    <x v="14"/>
  </r>
  <r>
    <x v="471"/>
    <x v="81"/>
    <x v="4"/>
    <x v="2"/>
    <x v="253"/>
    <x v="446"/>
    <x v="0"/>
    <x v="21"/>
    <x v="0"/>
    <x v="0"/>
    <x v="1072"/>
    <x v="188"/>
    <x v="183"/>
    <x v="144"/>
    <x v="34"/>
    <x v="21"/>
    <x v="15"/>
    <x v="268"/>
    <x v="0"/>
    <x v="30"/>
    <x v="16"/>
    <x v="119"/>
    <x v="14"/>
  </r>
  <r>
    <x v="441"/>
    <x v="81"/>
    <x v="4"/>
    <x v="2"/>
    <x v="253"/>
    <x v="446"/>
    <x v="0"/>
    <x v="22"/>
    <x v="0"/>
    <x v="0"/>
    <x v="544"/>
    <x v="192"/>
    <x v="186"/>
    <x v="144"/>
    <x v="34"/>
    <x v="21"/>
    <x v="39"/>
    <x v="874"/>
    <x v="0"/>
    <x v="30"/>
    <x v="16"/>
    <x v="301"/>
    <x v="14"/>
  </r>
  <r>
    <x v="431"/>
    <x v="81"/>
    <x v="4"/>
    <x v="2"/>
    <x v="253"/>
    <x v="446"/>
    <x v="0"/>
    <x v="22"/>
    <x v="0"/>
    <x v="0"/>
    <x v="534"/>
    <x v="212"/>
    <x v="208"/>
    <x v="144"/>
    <x v="34"/>
    <x v="21"/>
    <x v="39"/>
    <x v="874"/>
    <x v="0"/>
    <x v="30"/>
    <x v="16"/>
    <x v="301"/>
    <x v="14"/>
  </r>
  <r>
    <x v="472"/>
    <x v="81"/>
    <x v="4"/>
    <x v="2"/>
    <x v="253"/>
    <x v="446"/>
    <x v="0"/>
    <x v="21"/>
    <x v="0"/>
    <x v="0"/>
    <x v="1073"/>
    <x v="231"/>
    <x v="227"/>
    <x v="144"/>
    <x v="34"/>
    <x v="21"/>
    <x v="15"/>
    <x v="268"/>
    <x v="0"/>
    <x v="30"/>
    <x v="16"/>
    <x v="119"/>
    <x v="14"/>
  </r>
  <r>
    <x v="442"/>
    <x v="81"/>
    <x v="4"/>
    <x v="2"/>
    <x v="253"/>
    <x v="446"/>
    <x v="0"/>
    <x v="22"/>
    <x v="0"/>
    <x v="0"/>
    <x v="545"/>
    <x v="235"/>
    <x v="231"/>
    <x v="144"/>
    <x v="34"/>
    <x v="21"/>
    <x v="39"/>
    <x v="874"/>
    <x v="0"/>
    <x v="30"/>
    <x v="16"/>
    <x v="301"/>
    <x v="14"/>
  </r>
  <r>
    <x v="432"/>
    <x v="81"/>
    <x v="4"/>
    <x v="2"/>
    <x v="253"/>
    <x v="446"/>
    <x v="0"/>
    <x v="22"/>
    <x v="0"/>
    <x v="0"/>
    <x v="535"/>
    <x v="256"/>
    <x v="254"/>
    <x v="144"/>
    <x v="34"/>
    <x v="21"/>
    <x v="39"/>
    <x v="874"/>
    <x v="0"/>
    <x v="30"/>
    <x v="16"/>
    <x v="301"/>
    <x v="14"/>
  </r>
  <r>
    <x v="473"/>
    <x v="81"/>
    <x v="4"/>
    <x v="2"/>
    <x v="253"/>
    <x v="446"/>
    <x v="0"/>
    <x v="21"/>
    <x v="0"/>
    <x v="0"/>
    <x v="1074"/>
    <x v="274"/>
    <x v="270"/>
    <x v="144"/>
    <x v="34"/>
    <x v="21"/>
    <x v="15"/>
    <x v="268"/>
    <x v="0"/>
    <x v="30"/>
    <x v="16"/>
    <x v="119"/>
    <x v="14"/>
  </r>
  <r>
    <x v="443"/>
    <x v="81"/>
    <x v="4"/>
    <x v="2"/>
    <x v="253"/>
    <x v="446"/>
    <x v="0"/>
    <x v="22"/>
    <x v="0"/>
    <x v="0"/>
    <x v="546"/>
    <x v="277"/>
    <x v="274"/>
    <x v="144"/>
    <x v="34"/>
    <x v="21"/>
    <x v="39"/>
    <x v="874"/>
    <x v="0"/>
    <x v="30"/>
    <x v="16"/>
    <x v="301"/>
    <x v="14"/>
  </r>
  <r>
    <x v="433"/>
    <x v="81"/>
    <x v="4"/>
    <x v="2"/>
    <x v="253"/>
    <x v="446"/>
    <x v="0"/>
    <x v="22"/>
    <x v="0"/>
    <x v="0"/>
    <x v="536"/>
    <x v="300"/>
    <x v="296"/>
    <x v="144"/>
    <x v="34"/>
    <x v="21"/>
    <x v="39"/>
    <x v="874"/>
    <x v="0"/>
    <x v="30"/>
    <x v="16"/>
    <x v="301"/>
    <x v="14"/>
  </r>
  <r>
    <x v="474"/>
    <x v="81"/>
    <x v="4"/>
    <x v="2"/>
    <x v="253"/>
    <x v="446"/>
    <x v="0"/>
    <x v="21"/>
    <x v="0"/>
    <x v="0"/>
    <x v="1075"/>
    <x v="317"/>
    <x v="315"/>
    <x v="144"/>
    <x v="34"/>
    <x v="21"/>
    <x v="15"/>
    <x v="268"/>
    <x v="0"/>
    <x v="30"/>
    <x v="16"/>
    <x v="119"/>
    <x v="14"/>
  </r>
  <r>
    <x v="444"/>
    <x v="81"/>
    <x v="4"/>
    <x v="2"/>
    <x v="253"/>
    <x v="446"/>
    <x v="0"/>
    <x v="22"/>
    <x v="0"/>
    <x v="0"/>
    <x v="547"/>
    <x v="319"/>
    <x v="318"/>
    <x v="144"/>
    <x v="34"/>
    <x v="21"/>
    <x v="39"/>
    <x v="874"/>
    <x v="0"/>
    <x v="30"/>
    <x v="16"/>
    <x v="301"/>
    <x v="14"/>
  </r>
  <r>
    <x v="434"/>
    <x v="81"/>
    <x v="4"/>
    <x v="2"/>
    <x v="253"/>
    <x v="446"/>
    <x v="0"/>
    <x v="22"/>
    <x v="0"/>
    <x v="0"/>
    <x v="537"/>
    <x v="343"/>
    <x v="341"/>
    <x v="144"/>
    <x v="34"/>
    <x v="21"/>
    <x v="39"/>
    <x v="874"/>
    <x v="0"/>
    <x v="30"/>
    <x v="16"/>
    <x v="301"/>
    <x v="14"/>
  </r>
  <r>
    <x v="475"/>
    <x v="81"/>
    <x v="4"/>
    <x v="2"/>
    <x v="253"/>
    <x v="446"/>
    <x v="0"/>
    <x v="21"/>
    <x v="0"/>
    <x v="0"/>
    <x v="1076"/>
    <x v="365"/>
    <x v="359"/>
    <x v="144"/>
    <x v="34"/>
    <x v="21"/>
    <x v="15"/>
    <x v="268"/>
    <x v="0"/>
    <x v="30"/>
    <x v="16"/>
    <x v="119"/>
    <x v="14"/>
  </r>
  <r>
    <x v="445"/>
    <x v="81"/>
    <x v="4"/>
    <x v="2"/>
    <x v="253"/>
    <x v="446"/>
    <x v="0"/>
    <x v="22"/>
    <x v="0"/>
    <x v="0"/>
    <x v="548"/>
    <x v="368"/>
    <x v="362"/>
    <x v="144"/>
    <x v="34"/>
    <x v="21"/>
    <x v="39"/>
    <x v="874"/>
    <x v="0"/>
    <x v="30"/>
    <x v="16"/>
    <x v="301"/>
    <x v="14"/>
  </r>
  <r>
    <x v="435"/>
    <x v="81"/>
    <x v="4"/>
    <x v="2"/>
    <x v="253"/>
    <x v="446"/>
    <x v="0"/>
    <x v="22"/>
    <x v="0"/>
    <x v="0"/>
    <x v="538"/>
    <x v="391"/>
    <x v="386"/>
    <x v="144"/>
    <x v="34"/>
    <x v="21"/>
    <x v="39"/>
    <x v="874"/>
    <x v="0"/>
    <x v="30"/>
    <x v="16"/>
    <x v="301"/>
    <x v="14"/>
  </r>
  <r>
    <x v="476"/>
    <x v="81"/>
    <x v="4"/>
    <x v="2"/>
    <x v="253"/>
    <x v="446"/>
    <x v="0"/>
    <x v="21"/>
    <x v="0"/>
    <x v="0"/>
    <x v="1077"/>
    <x v="411"/>
    <x v="405"/>
    <x v="144"/>
    <x v="34"/>
    <x v="21"/>
    <x v="15"/>
    <x v="268"/>
    <x v="0"/>
    <x v="30"/>
    <x v="16"/>
    <x v="119"/>
    <x v="14"/>
  </r>
  <r>
    <x v="446"/>
    <x v="81"/>
    <x v="4"/>
    <x v="2"/>
    <x v="253"/>
    <x v="446"/>
    <x v="0"/>
    <x v="22"/>
    <x v="0"/>
    <x v="0"/>
    <x v="549"/>
    <x v="414"/>
    <x v="408"/>
    <x v="144"/>
    <x v="34"/>
    <x v="21"/>
    <x v="39"/>
    <x v="874"/>
    <x v="0"/>
    <x v="30"/>
    <x v="16"/>
    <x v="301"/>
    <x v="14"/>
  </r>
  <r>
    <x v="436"/>
    <x v="81"/>
    <x v="4"/>
    <x v="2"/>
    <x v="253"/>
    <x v="446"/>
    <x v="0"/>
    <x v="22"/>
    <x v="0"/>
    <x v="0"/>
    <x v="539"/>
    <x v="435"/>
    <x v="430"/>
    <x v="144"/>
    <x v="34"/>
    <x v="21"/>
    <x v="39"/>
    <x v="874"/>
    <x v="0"/>
    <x v="30"/>
    <x v="16"/>
    <x v="301"/>
    <x v="14"/>
  </r>
  <r>
    <x v="477"/>
    <x v="81"/>
    <x v="4"/>
    <x v="2"/>
    <x v="253"/>
    <x v="446"/>
    <x v="0"/>
    <x v="21"/>
    <x v="0"/>
    <x v="0"/>
    <x v="1078"/>
    <x v="452"/>
    <x v="449"/>
    <x v="144"/>
    <x v="34"/>
    <x v="21"/>
    <x v="15"/>
    <x v="268"/>
    <x v="0"/>
    <x v="30"/>
    <x v="16"/>
    <x v="119"/>
    <x v="14"/>
  </r>
  <r>
    <x v="447"/>
    <x v="81"/>
    <x v="4"/>
    <x v="2"/>
    <x v="253"/>
    <x v="446"/>
    <x v="0"/>
    <x v="22"/>
    <x v="0"/>
    <x v="0"/>
    <x v="550"/>
    <x v="455"/>
    <x v="452"/>
    <x v="144"/>
    <x v="34"/>
    <x v="21"/>
    <x v="39"/>
    <x v="874"/>
    <x v="0"/>
    <x v="30"/>
    <x v="16"/>
    <x v="301"/>
    <x v="14"/>
  </r>
  <r>
    <x v="437"/>
    <x v="81"/>
    <x v="4"/>
    <x v="2"/>
    <x v="253"/>
    <x v="446"/>
    <x v="0"/>
    <x v="22"/>
    <x v="0"/>
    <x v="0"/>
    <x v="540"/>
    <x v="476"/>
    <x v="471"/>
    <x v="144"/>
    <x v="34"/>
    <x v="21"/>
    <x v="39"/>
    <x v="874"/>
    <x v="0"/>
    <x v="30"/>
    <x v="16"/>
    <x v="301"/>
    <x v="14"/>
  </r>
  <r>
    <x v="478"/>
    <x v="81"/>
    <x v="4"/>
    <x v="2"/>
    <x v="253"/>
    <x v="446"/>
    <x v="0"/>
    <x v="21"/>
    <x v="0"/>
    <x v="0"/>
    <x v="1079"/>
    <x v="494"/>
    <x v="491"/>
    <x v="144"/>
    <x v="34"/>
    <x v="21"/>
    <x v="15"/>
    <x v="268"/>
    <x v="0"/>
    <x v="30"/>
    <x v="16"/>
    <x v="119"/>
    <x v="14"/>
  </r>
  <r>
    <x v="448"/>
    <x v="81"/>
    <x v="4"/>
    <x v="2"/>
    <x v="253"/>
    <x v="446"/>
    <x v="0"/>
    <x v="22"/>
    <x v="0"/>
    <x v="0"/>
    <x v="551"/>
    <x v="497"/>
    <x v="494"/>
    <x v="144"/>
    <x v="34"/>
    <x v="21"/>
    <x v="39"/>
    <x v="874"/>
    <x v="0"/>
    <x v="30"/>
    <x v="16"/>
    <x v="301"/>
    <x v="14"/>
  </r>
  <r>
    <x v="438"/>
    <x v="81"/>
    <x v="4"/>
    <x v="2"/>
    <x v="253"/>
    <x v="446"/>
    <x v="0"/>
    <x v="22"/>
    <x v="0"/>
    <x v="0"/>
    <x v="541"/>
    <x v="515"/>
    <x v="511"/>
    <x v="144"/>
    <x v="34"/>
    <x v="21"/>
    <x v="39"/>
    <x v="874"/>
    <x v="0"/>
    <x v="30"/>
    <x v="16"/>
    <x v="301"/>
    <x v="14"/>
  </r>
  <r>
    <x v="479"/>
    <x v="81"/>
    <x v="4"/>
    <x v="2"/>
    <x v="253"/>
    <x v="446"/>
    <x v="0"/>
    <x v="21"/>
    <x v="0"/>
    <x v="0"/>
    <x v="1080"/>
    <x v="532"/>
    <x v="527"/>
    <x v="144"/>
    <x v="34"/>
    <x v="21"/>
    <x v="15"/>
    <x v="268"/>
    <x v="0"/>
    <x v="30"/>
    <x v="16"/>
    <x v="119"/>
    <x v="14"/>
  </r>
  <r>
    <x v="449"/>
    <x v="81"/>
    <x v="4"/>
    <x v="2"/>
    <x v="253"/>
    <x v="446"/>
    <x v="0"/>
    <x v="22"/>
    <x v="0"/>
    <x v="0"/>
    <x v="552"/>
    <x v="536"/>
    <x v="531"/>
    <x v="144"/>
    <x v="34"/>
    <x v="21"/>
    <x v="39"/>
    <x v="874"/>
    <x v="0"/>
    <x v="30"/>
    <x v="16"/>
    <x v="301"/>
    <x v="14"/>
  </r>
  <r>
    <x v="439"/>
    <x v="81"/>
    <x v="4"/>
    <x v="2"/>
    <x v="253"/>
    <x v="446"/>
    <x v="0"/>
    <x v="22"/>
    <x v="0"/>
    <x v="0"/>
    <x v="542"/>
    <x v="554"/>
    <x v="549"/>
    <x v="144"/>
    <x v="34"/>
    <x v="21"/>
    <x v="39"/>
    <x v="874"/>
    <x v="0"/>
    <x v="30"/>
    <x v="16"/>
    <x v="301"/>
    <x v="14"/>
  </r>
  <r>
    <x v="480"/>
    <x v="81"/>
    <x v="4"/>
    <x v="2"/>
    <x v="253"/>
    <x v="446"/>
    <x v="0"/>
    <x v="21"/>
    <x v="0"/>
    <x v="0"/>
    <x v="1081"/>
    <x v="573"/>
    <x v="565"/>
    <x v="144"/>
    <x v="34"/>
    <x v="21"/>
    <x v="15"/>
    <x v="268"/>
    <x v="0"/>
    <x v="30"/>
    <x v="16"/>
    <x v="119"/>
    <x v="14"/>
  </r>
  <r>
    <x v="450"/>
    <x v="81"/>
    <x v="4"/>
    <x v="2"/>
    <x v="253"/>
    <x v="446"/>
    <x v="0"/>
    <x v="22"/>
    <x v="0"/>
    <x v="0"/>
    <x v="553"/>
    <x v="576"/>
    <x v="569"/>
    <x v="144"/>
    <x v="34"/>
    <x v="21"/>
    <x v="39"/>
    <x v="874"/>
    <x v="0"/>
    <x v="30"/>
    <x v="16"/>
    <x v="301"/>
    <x v="14"/>
  </r>
  <r>
    <x v="440"/>
    <x v="81"/>
    <x v="4"/>
    <x v="2"/>
    <x v="253"/>
    <x v="446"/>
    <x v="0"/>
    <x v="22"/>
    <x v="0"/>
    <x v="0"/>
    <x v="543"/>
    <x v="593"/>
    <x v="593"/>
    <x v="144"/>
    <x v="34"/>
    <x v="21"/>
    <x v="39"/>
    <x v="874"/>
    <x v="0"/>
    <x v="30"/>
    <x v="16"/>
    <x v="301"/>
    <x v="14"/>
  </r>
  <r>
    <x v="481"/>
    <x v="81"/>
    <x v="4"/>
    <x v="2"/>
    <x v="253"/>
    <x v="446"/>
    <x v="0"/>
    <x v="21"/>
    <x v="0"/>
    <x v="0"/>
    <x v="1082"/>
    <x v="608"/>
    <x v="611"/>
    <x v="144"/>
    <x v="34"/>
    <x v="21"/>
    <x v="15"/>
    <x v="268"/>
    <x v="0"/>
    <x v="30"/>
    <x v="16"/>
    <x v="119"/>
    <x v="14"/>
  </r>
  <r>
    <x v="451"/>
    <x v="81"/>
    <x v="4"/>
    <x v="2"/>
    <x v="253"/>
    <x v="446"/>
    <x v="0"/>
    <x v="22"/>
    <x v="0"/>
    <x v="0"/>
    <x v="554"/>
    <x v="612"/>
    <x v="614"/>
    <x v="144"/>
    <x v="34"/>
    <x v="21"/>
    <x v="39"/>
    <x v="874"/>
    <x v="0"/>
    <x v="30"/>
    <x v="16"/>
    <x v="301"/>
    <x v="14"/>
  </r>
  <r>
    <x v="401"/>
    <x v="81"/>
    <x v="4"/>
    <x v="1"/>
    <x v="270"/>
    <x v="545"/>
    <x v="0"/>
    <x v="22"/>
    <x v="0"/>
    <x v="0"/>
    <x v="502"/>
    <x v="61"/>
    <x v="55"/>
    <x v="199"/>
    <x v="34"/>
    <x v="21"/>
    <x v="39"/>
    <x v="963"/>
    <x v="0"/>
    <x v="30"/>
    <x v="16"/>
    <x v="301"/>
    <x v="14"/>
  </r>
  <r>
    <x v="3607"/>
    <x v="81"/>
    <x v="4"/>
    <x v="1"/>
    <x v="270"/>
    <x v="545"/>
    <x v="2"/>
    <x v="22"/>
    <x v="0"/>
    <x v="0"/>
    <x v="503"/>
    <x v="69"/>
    <x v="61"/>
    <x v="199"/>
    <x v="34"/>
    <x v="21"/>
    <x v="37"/>
    <x v="849"/>
    <x v="0"/>
    <x v="30"/>
    <x v="16"/>
    <x v="272"/>
    <x v="14"/>
  </r>
  <r>
    <x v="3991"/>
    <x v="81"/>
    <x v="4"/>
    <x v="1"/>
    <x v="270"/>
    <x v="545"/>
    <x v="1"/>
    <x v="22"/>
    <x v="0"/>
    <x v="0"/>
    <x v="4060"/>
    <x v="76"/>
    <x v="70"/>
    <x v="199"/>
    <x v="34"/>
    <x v="21"/>
    <x v="16"/>
    <x v="397"/>
    <x v="0"/>
    <x v="30"/>
    <x v="16"/>
    <x v="134"/>
    <x v="14"/>
  </r>
  <r>
    <x v="498"/>
    <x v="81"/>
    <x v="4"/>
    <x v="1"/>
    <x v="270"/>
    <x v="545"/>
    <x v="0"/>
    <x v="21"/>
    <x v="0"/>
    <x v="0"/>
    <x v="1130"/>
    <x v="84"/>
    <x v="77"/>
    <x v="199"/>
    <x v="34"/>
    <x v="21"/>
    <x v="15"/>
    <x v="332"/>
    <x v="0"/>
    <x v="30"/>
    <x v="16"/>
    <x v="119"/>
    <x v="14"/>
  </r>
  <r>
    <x v="402"/>
    <x v="81"/>
    <x v="4"/>
    <x v="1"/>
    <x v="270"/>
    <x v="545"/>
    <x v="0"/>
    <x v="22"/>
    <x v="0"/>
    <x v="0"/>
    <x v="504"/>
    <x v="93"/>
    <x v="85"/>
    <x v="199"/>
    <x v="34"/>
    <x v="21"/>
    <x v="39"/>
    <x v="963"/>
    <x v="0"/>
    <x v="30"/>
    <x v="16"/>
    <x v="301"/>
    <x v="14"/>
  </r>
  <r>
    <x v="403"/>
    <x v="81"/>
    <x v="4"/>
    <x v="1"/>
    <x v="270"/>
    <x v="545"/>
    <x v="0"/>
    <x v="22"/>
    <x v="0"/>
    <x v="0"/>
    <x v="505"/>
    <x v="116"/>
    <x v="112"/>
    <x v="199"/>
    <x v="34"/>
    <x v="21"/>
    <x v="39"/>
    <x v="963"/>
    <x v="0"/>
    <x v="30"/>
    <x v="21"/>
    <x v="326"/>
    <x v="14"/>
  </r>
  <r>
    <x v="499"/>
    <x v="81"/>
    <x v="4"/>
    <x v="1"/>
    <x v="270"/>
    <x v="545"/>
    <x v="0"/>
    <x v="21"/>
    <x v="0"/>
    <x v="0"/>
    <x v="1131"/>
    <x v="130"/>
    <x v="124"/>
    <x v="199"/>
    <x v="34"/>
    <x v="21"/>
    <x v="15"/>
    <x v="332"/>
    <x v="0"/>
    <x v="30"/>
    <x v="16"/>
    <x v="119"/>
    <x v="14"/>
  </r>
  <r>
    <x v="404"/>
    <x v="81"/>
    <x v="4"/>
    <x v="1"/>
    <x v="270"/>
    <x v="545"/>
    <x v="0"/>
    <x v="22"/>
    <x v="0"/>
    <x v="0"/>
    <x v="506"/>
    <x v="133"/>
    <x v="129"/>
    <x v="199"/>
    <x v="34"/>
    <x v="21"/>
    <x v="39"/>
    <x v="963"/>
    <x v="0"/>
    <x v="30"/>
    <x v="21"/>
    <x v="326"/>
    <x v="14"/>
  </r>
  <r>
    <x v="405"/>
    <x v="81"/>
    <x v="4"/>
    <x v="1"/>
    <x v="270"/>
    <x v="545"/>
    <x v="0"/>
    <x v="22"/>
    <x v="0"/>
    <x v="0"/>
    <x v="507"/>
    <x v="151"/>
    <x v="147"/>
    <x v="199"/>
    <x v="34"/>
    <x v="21"/>
    <x v="39"/>
    <x v="963"/>
    <x v="0"/>
    <x v="30"/>
    <x v="21"/>
    <x v="326"/>
    <x v="14"/>
  </r>
  <r>
    <x v="416"/>
    <x v="81"/>
    <x v="4"/>
    <x v="1"/>
    <x v="270"/>
    <x v="545"/>
    <x v="0"/>
    <x v="22"/>
    <x v="0"/>
    <x v="0"/>
    <x v="518"/>
    <x v="174"/>
    <x v="173"/>
    <x v="199"/>
    <x v="34"/>
    <x v="21"/>
    <x v="39"/>
    <x v="963"/>
    <x v="0"/>
    <x v="30"/>
    <x v="21"/>
    <x v="326"/>
    <x v="14"/>
  </r>
  <r>
    <x v="500"/>
    <x v="81"/>
    <x v="4"/>
    <x v="1"/>
    <x v="270"/>
    <x v="545"/>
    <x v="0"/>
    <x v="21"/>
    <x v="0"/>
    <x v="0"/>
    <x v="1132"/>
    <x v="174"/>
    <x v="169"/>
    <x v="199"/>
    <x v="34"/>
    <x v="21"/>
    <x v="15"/>
    <x v="332"/>
    <x v="0"/>
    <x v="30"/>
    <x v="16"/>
    <x v="119"/>
    <x v="14"/>
  </r>
  <r>
    <x v="406"/>
    <x v="81"/>
    <x v="4"/>
    <x v="1"/>
    <x v="270"/>
    <x v="545"/>
    <x v="0"/>
    <x v="22"/>
    <x v="0"/>
    <x v="0"/>
    <x v="508"/>
    <x v="195"/>
    <x v="192"/>
    <x v="199"/>
    <x v="34"/>
    <x v="21"/>
    <x v="39"/>
    <x v="963"/>
    <x v="0"/>
    <x v="30"/>
    <x v="21"/>
    <x v="326"/>
    <x v="14"/>
  </r>
  <r>
    <x v="417"/>
    <x v="81"/>
    <x v="4"/>
    <x v="1"/>
    <x v="270"/>
    <x v="545"/>
    <x v="0"/>
    <x v="22"/>
    <x v="0"/>
    <x v="0"/>
    <x v="519"/>
    <x v="217"/>
    <x v="216"/>
    <x v="199"/>
    <x v="34"/>
    <x v="21"/>
    <x v="39"/>
    <x v="963"/>
    <x v="0"/>
    <x v="30"/>
    <x v="21"/>
    <x v="326"/>
    <x v="14"/>
  </r>
  <r>
    <x v="501"/>
    <x v="81"/>
    <x v="4"/>
    <x v="1"/>
    <x v="270"/>
    <x v="545"/>
    <x v="0"/>
    <x v="21"/>
    <x v="0"/>
    <x v="0"/>
    <x v="1133"/>
    <x v="217"/>
    <x v="212"/>
    <x v="199"/>
    <x v="34"/>
    <x v="21"/>
    <x v="15"/>
    <x v="332"/>
    <x v="0"/>
    <x v="30"/>
    <x v="16"/>
    <x v="119"/>
    <x v="14"/>
  </r>
  <r>
    <x v="407"/>
    <x v="81"/>
    <x v="4"/>
    <x v="1"/>
    <x v="270"/>
    <x v="545"/>
    <x v="0"/>
    <x v="22"/>
    <x v="0"/>
    <x v="0"/>
    <x v="509"/>
    <x v="238"/>
    <x v="237"/>
    <x v="199"/>
    <x v="34"/>
    <x v="21"/>
    <x v="39"/>
    <x v="963"/>
    <x v="0"/>
    <x v="30"/>
    <x v="21"/>
    <x v="326"/>
    <x v="14"/>
  </r>
  <r>
    <x v="418"/>
    <x v="81"/>
    <x v="4"/>
    <x v="1"/>
    <x v="270"/>
    <x v="545"/>
    <x v="0"/>
    <x v="22"/>
    <x v="0"/>
    <x v="0"/>
    <x v="520"/>
    <x v="259"/>
    <x v="260"/>
    <x v="199"/>
    <x v="34"/>
    <x v="21"/>
    <x v="39"/>
    <x v="963"/>
    <x v="0"/>
    <x v="30"/>
    <x v="21"/>
    <x v="326"/>
    <x v="14"/>
  </r>
  <r>
    <x v="502"/>
    <x v="81"/>
    <x v="4"/>
    <x v="1"/>
    <x v="270"/>
    <x v="545"/>
    <x v="0"/>
    <x v="21"/>
    <x v="0"/>
    <x v="0"/>
    <x v="1134"/>
    <x v="259"/>
    <x v="258"/>
    <x v="199"/>
    <x v="34"/>
    <x v="21"/>
    <x v="15"/>
    <x v="332"/>
    <x v="0"/>
    <x v="30"/>
    <x v="16"/>
    <x v="119"/>
    <x v="14"/>
  </r>
  <r>
    <x v="408"/>
    <x v="81"/>
    <x v="4"/>
    <x v="1"/>
    <x v="270"/>
    <x v="545"/>
    <x v="0"/>
    <x v="22"/>
    <x v="0"/>
    <x v="0"/>
    <x v="510"/>
    <x v="281"/>
    <x v="282"/>
    <x v="199"/>
    <x v="34"/>
    <x v="21"/>
    <x v="39"/>
    <x v="963"/>
    <x v="0"/>
    <x v="30"/>
    <x v="21"/>
    <x v="326"/>
    <x v="14"/>
  </r>
  <r>
    <x v="419"/>
    <x v="81"/>
    <x v="4"/>
    <x v="1"/>
    <x v="270"/>
    <x v="545"/>
    <x v="0"/>
    <x v="22"/>
    <x v="0"/>
    <x v="0"/>
    <x v="521"/>
    <x v="303"/>
    <x v="304"/>
    <x v="199"/>
    <x v="34"/>
    <x v="21"/>
    <x v="39"/>
    <x v="963"/>
    <x v="0"/>
    <x v="30"/>
    <x v="21"/>
    <x v="326"/>
    <x v="14"/>
  </r>
  <r>
    <x v="503"/>
    <x v="81"/>
    <x v="4"/>
    <x v="1"/>
    <x v="270"/>
    <x v="545"/>
    <x v="0"/>
    <x v="21"/>
    <x v="0"/>
    <x v="0"/>
    <x v="1135"/>
    <x v="303"/>
    <x v="301"/>
    <x v="199"/>
    <x v="34"/>
    <x v="21"/>
    <x v="15"/>
    <x v="332"/>
    <x v="0"/>
    <x v="30"/>
    <x v="16"/>
    <x v="119"/>
    <x v="14"/>
  </r>
  <r>
    <x v="409"/>
    <x v="81"/>
    <x v="4"/>
    <x v="1"/>
    <x v="270"/>
    <x v="545"/>
    <x v="0"/>
    <x v="22"/>
    <x v="0"/>
    <x v="0"/>
    <x v="511"/>
    <x v="324"/>
    <x v="326"/>
    <x v="199"/>
    <x v="34"/>
    <x v="21"/>
    <x v="39"/>
    <x v="963"/>
    <x v="0"/>
    <x v="30"/>
    <x v="21"/>
    <x v="326"/>
    <x v="14"/>
  </r>
  <r>
    <x v="504"/>
    <x v="81"/>
    <x v="4"/>
    <x v="1"/>
    <x v="270"/>
    <x v="545"/>
    <x v="0"/>
    <x v="21"/>
    <x v="0"/>
    <x v="0"/>
    <x v="1136"/>
    <x v="347"/>
    <x v="345"/>
    <x v="199"/>
    <x v="34"/>
    <x v="21"/>
    <x v="15"/>
    <x v="332"/>
    <x v="0"/>
    <x v="30"/>
    <x v="16"/>
    <x v="119"/>
    <x v="14"/>
  </r>
  <r>
    <x v="511"/>
    <x v="81"/>
    <x v="4"/>
    <x v="1"/>
    <x v="270"/>
    <x v="545"/>
    <x v="0"/>
    <x v="22"/>
    <x v="0"/>
    <x v="0"/>
    <x v="2064"/>
    <x v="347"/>
    <x v="349"/>
    <x v="199"/>
    <x v="34"/>
    <x v="21"/>
    <x v="39"/>
    <x v="963"/>
    <x v="0"/>
    <x v="30"/>
    <x v="21"/>
    <x v="326"/>
    <x v="14"/>
  </r>
  <r>
    <x v="410"/>
    <x v="81"/>
    <x v="4"/>
    <x v="1"/>
    <x v="270"/>
    <x v="545"/>
    <x v="0"/>
    <x v="22"/>
    <x v="0"/>
    <x v="0"/>
    <x v="512"/>
    <x v="371"/>
    <x v="369"/>
    <x v="199"/>
    <x v="34"/>
    <x v="21"/>
    <x v="39"/>
    <x v="963"/>
    <x v="0"/>
    <x v="30"/>
    <x v="21"/>
    <x v="326"/>
    <x v="14"/>
  </r>
  <r>
    <x v="420"/>
    <x v="81"/>
    <x v="4"/>
    <x v="1"/>
    <x v="270"/>
    <x v="545"/>
    <x v="0"/>
    <x v="22"/>
    <x v="0"/>
    <x v="0"/>
    <x v="522"/>
    <x v="395"/>
    <x v="394"/>
    <x v="199"/>
    <x v="34"/>
    <x v="21"/>
    <x v="39"/>
    <x v="963"/>
    <x v="0"/>
    <x v="30"/>
    <x v="21"/>
    <x v="326"/>
    <x v="14"/>
  </r>
  <r>
    <x v="505"/>
    <x v="81"/>
    <x v="4"/>
    <x v="1"/>
    <x v="270"/>
    <x v="545"/>
    <x v="0"/>
    <x v="21"/>
    <x v="0"/>
    <x v="0"/>
    <x v="1137"/>
    <x v="395"/>
    <x v="390"/>
    <x v="199"/>
    <x v="34"/>
    <x v="21"/>
    <x v="15"/>
    <x v="332"/>
    <x v="0"/>
    <x v="30"/>
    <x v="16"/>
    <x v="119"/>
    <x v="14"/>
  </r>
  <r>
    <x v="411"/>
    <x v="81"/>
    <x v="4"/>
    <x v="1"/>
    <x v="270"/>
    <x v="545"/>
    <x v="0"/>
    <x v="22"/>
    <x v="0"/>
    <x v="0"/>
    <x v="513"/>
    <x v="417"/>
    <x v="415"/>
    <x v="199"/>
    <x v="34"/>
    <x v="21"/>
    <x v="39"/>
    <x v="963"/>
    <x v="0"/>
    <x v="30"/>
    <x v="21"/>
    <x v="326"/>
    <x v="14"/>
  </r>
  <r>
    <x v="421"/>
    <x v="81"/>
    <x v="4"/>
    <x v="1"/>
    <x v="270"/>
    <x v="545"/>
    <x v="0"/>
    <x v="22"/>
    <x v="0"/>
    <x v="0"/>
    <x v="523"/>
    <x v="439"/>
    <x v="438"/>
    <x v="199"/>
    <x v="34"/>
    <x v="21"/>
    <x v="39"/>
    <x v="963"/>
    <x v="0"/>
    <x v="30"/>
    <x v="21"/>
    <x v="326"/>
    <x v="14"/>
  </r>
  <r>
    <x v="506"/>
    <x v="81"/>
    <x v="4"/>
    <x v="1"/>
    <x v="270"/>
    <x v="545"/>
    <x v="0"/>
    <x v="21"/>
    <x v="0"/>
    <x v="0"/>
    <x v="1138"/>
    <x v="439"/>
    <x v="433"/>
    <x v="199"/>
    <x v="34"/>
    <x v="21"/>
    <x v="15"/>
    <x v="332"/>
    <x v="0"/>
    <x v="30"/>
    <x v="16"/>
    <x v="119"/>
    <x v="14"/>
  </r>
  <r>
    <x v="412"/>
    <x v="81"/>
    <x v="4"/>
    <x v="1"/>
    <x v="270"/>
    <x v="545"/>
    <x v="0"/>
    <x v="22"/>
    <x v="0"/>
    <x v="0"/>
    <x v="514"/>
    <x v="458"/>
    <x v="458"/>
    <x v="199"/>
    <x v="34"/>
    <x v="21"/>
    <x v="39"/>
    <x v="963"/>
    <x v="0"/>
    <x v="30"/>
    <x v="21"/>
    <x v="326"/>
    <x v="14"/>
  </r>
  <r>
    <x v="422"/>
    <x v="81"/>
    <x v="4"/>
    <x v="1"/>
    <x v="270"/>
    <x v="545"/>
    <x v="0"/>
    <x v="22"/>
    <x v="0"/>
    <x v="0"/>
    <x v="524"/>
    <x v="480"/>
    <x v="479"/>
    <x v="199"/>
    <x v="34"/>
    <x v="21"/>
    <x v="39"/>
    <x v="963"/>
    <x v="0"/>
    <x v="30"/>
    <x v="21"/>
    <x v="326"/>
    <x v="14"/>
  </r>
  <r>
    <x v="507"/>
    <x v="81"/>
    <x v="4"/>
    <x v="1"/>
    <x v="270"/>
    <x v="545"/>
    <x v="0"/>
    <x v="21"/>
    <x v="0"/>
    <x v="0"/>
    <x v="1139"/>
    <x v="480"/>
    <x v="475"/>
    <x v="199"/>
    <x v="34"/>
    <x v="21"/>
    <x v="15"/>
    <x v="332"/>
    <x v="0"/>
    <x v="30"/>
    <x v="16"/>
    <x v="119"/>
    <x v="14"/>
  </r>
  <r>
    <x v="413"/>
    <x v="81"/>
    <x v="4"/>
    <x v="1"/>
    <x v="270"/>
    <x v="545"/>
    <x v="0"/>
    <x v="22"/>
    <x v="0"/>
    <x v="0"/>
    <x v="515"/>
    <x v="500"/>
    <x v="499"/>
    <x v="199"/>
    <x v="34"/>
    <x v="21"/>
    <x v="39"/>
    <x v="963"/>
    <x v="0"/>
    <x v="30"/>
    <x v="21"/>
    <x v="326"/>
    <x v="14"/>
  </r>
  <r>
    <x v="423"/>
    <x v="81"/>
    <x v="4"/>
    <x v="1"/>
    <x v="270"/>
    <x v="545"/>
    <x v="0"/>
    <x v="22"/>
    <x v="0"/>
    <x v="0"/>
    <x v="525"/>
    <x v="518"/>
    <x v="517"/>
    <x v="199"/>
    <x v="34"/>
    <x v="21"/>
    <x v="39"/>
    <x v="963"/>
    <x v="0"/>
    <x v="30"/>
    <x v="21"/>
    <x v="326"/>
    <x v="14"/>
  </r>
  <r>
    <x v="508"/>
    <x v="81"/>
    <x v="4"/>
    <x v="1"/>
    <x v="270"/>
    <x v="545"/>
    <x v="0"/>
    <x v="21"/>
    <x v="0"/>
    <x v="0"/>
    <x v="1140"/>
    <x v="518"/>
    <x v="514"/>
    <x v="199"/>
    <x v="34"/>
    <x v="21"/>
    <x v="15"/>
    <x v="332"/>
    <x v="0"/>
    <x v="30"/>
    <x v="16"/>
    <x v="119"/>
    <x v="14"/>
  </r>
  <r>
    <x v="414"/>
    <x v="81"/>
    <x v="4"/>
    <x v="1"/>
    <x v="270"/>
    <x v="545"/>
    <x v="0"/>
    <x v="22"/>
    <x v="0"/>
    <x v="0"/>
    <x v="516"/>
    <x v="538"/>
    <x v="537"/>
    <x v="199"/>
    <x v="34"/>
    <x v="21"/>
    <x v="39"/>
    <x v="963"/>
    <x v="0"/>
    <x v="30"/>
    <x v="21"/>
    <x v="326"/>
    <x v="14"/>
  </r>
  <r>
    <x v="424"/>
    <x v="81"/>
    <x v="4"/>
    <x v="1"/>
    <x v="270"/>
    <x v="545"/>
    <x v="0"/>
    <x v="22"/>
    <x v="0"/>
    <x v="0"/>
    <x v="526"/>
    <x v="558"/>
    <x v="556"/>
    <x v="199"/>
    <x v="34"/>
    <x v="21"/>
    <x v="39"/>
    <x v="963"/>
    <x v="0"/>
    <x v="30"/>
    <x v="21"/>
    <x v="326"/>
    <x v="14"/>
  </r>
  <r>
    <x v="509"/>
    <x v="81"/>
    <x v="4"/>
    <x v="1"/>
    <x v="270"/>
    <x v="545"/>
    <x v="0"/>
    <x v="21"/>
    <x v="0"/>
    <x v="0"/>
    <x v="1141"/>
    <x v="558"/>
    <x v="552"/>
    <x v="199"/>
    <x v="34"/>
    <x v="21"/>
    <x v="15"/>
    <x v="332"/>
    <x v="0"/>
    <x v="30"/>
    <x v="16"/>
    <x v="119"/>
    <x v="14"/>
  </r>
  <r>
    <x v="415"/>
    <x v="81"/>
    <x v="4"/>
    <x v="1"/>
    <x v="270"/>
    <x v="545"/>
    <x v="0"/>
    <x v="22"/>
    <x v="0"/>
    <x v="0"/>
    <x v="517"/>
    <x v="578"/>
    <x v="579"/>
    <x v="199"/>
    <x v="34"/>
    <x v="21"/>
    <x v="39"/>
    <x v="963"/>
    <x v="0"/>
    <x v="30"/>
    <x v="21"/>
    <x v="326"/>
    <x v="14"/>
  </r>
  <r>
    <x v="425"/>
    <x v="81"/>
    <x v="4"/>
    <x v="1"/>
    <x v="270"/>
    <x v="545"/>
    <x v="0"/>
    <x v="22"/>
    <x v="0"/>
    <x v="0"/>
    <x v="527"/>
    <x v="596"/>
    <x v="600"/>
    <x v="199"/>
    <x v="34"/>
    <x v="21"/>
    <x v="39"/>
    <x v="963"/>
    <x v="0"/>
    <x v="30"/>
    <x v="21"/>
    <x v="326"/>
    <x v="14"/>
  </r>
  <r>
    <x v="510"/>
    <x v="81"/>
    <x v="4"/>
    <x v="1"/>
    <x v="270"/>
    <x v="545"/>
    <x v="0"/>
    <x v="21"/>
    <x v="0"/>
    <x v="0"/>
    <x v="1142"/>
    <x v="596"/>
    <x v="596"/>
    <x v="199"/>
    <x v="34"/>
    <x v="21"/>
    <x v="15"/>
    <x v="332"/>
    <x v="0"/>
    <x v="30"/>
    <x v="16"/>
    <x v="119"/>
    <x v="14"/>
  </r>
  <r>
    <x v="1971"/>
    <x v="83"/>
    <x v="9"/>
    <x v="2"/>
    <x v="393"/>
    <x v="202"/>
    <x v="0"/>
    <x v="21"/>
    <x v="0"/>
    <x v="0"/>
    <x v="850"/>
    <x v="3"/>
    <x v="2"/>
    <x v="86"/>
    <x v="34"/>
    <x v="21"/>
    <x v="15"/>
    <x v="195"/>
    <x v="0"/>
    <x v="30"/>
    <x v="6"/>
    <x v="68"/>
    <x v="14"/>
  </r>
  <r>
    <x v="1993"/>
    <x v="83"/>
    <x v="9"/>
    <x v="2"/>
    <x v="393"/>
    <x v="202"/>
    <x v="0"/>
    <x v="22"/>
    <x v="0"/>
    <x v="0"/>
    <x v="1761"/>
    <x v="3"/>
    <x v="2"/>
    <x v="86"/>
    <x v="34"/>
    <x v="21"/>
    <x v="39"/>
    <x v="750"/>
    <x v="0"/>
    <x v="30"/>
    <x v="6"/>
    <x v="222"/>
    <x v="14"/>
  </r>
  <r>
    <x v="1972"/>
    <x v="83"/>
    <x v="9"/>
    <x v="2"/>
    <x v="393"/>
    <x v="202"/>
    <x v="0"/>
    <x v="22"/>
    <x v="0"/>
    <x v="0"/>
    <x v="851"/>
    <x v="22"/>
    <x v="15"/>
    <x v="86"/>
    <x v="34"/>
    <x v="21"/>
    <x v="39"/>
    <x v="750"/>
    <x v="0"/>
    <x v="30"/>
    <x v="6"/>
    <x v="222"/>
    <x v="14"/>
  </r>
  <r>
    <x v="1984"/>
    <x v="83"/>
    <x v="9"/>
    <x v="2"/>
    <x v="393"/>
    <x v="202"/>
    <x v="0"/>
    <x v="21"/>
    <x v="0"/>
    <x v="0"/>
    <x v="1528"/>
    <x v="69"/>
    <x v="55"/>
    <x v="86"/>
    <x v="34"/>
    <x v="21"/>
    <x v="15"/>
    <x v="195"/>
    <x v="0"/>
    <x v="30"/>
    <x v="6"/>
    <x v="68"/>
    <x v="14"/>
  </r>
  <r>
    <x v="1973"/>
    <x v="83"/>
    <x v="9"/>
    <x v="2"/>
    <x v="393"/>
    <x v="202"/>
    <x v="0"/>
    <x v="22"/>
    <x v="0"/>
    <x v="0"/>
    <x v="852"/>
    <x v="71"/>
    <x v="58"/>
    <x v="86"/>
    <x v="34"/>
    <x v="21"/>
    <x v="39"/>
    <x v="750"/>
    <x v="0"/>
    <x v="30"/>
    <x v="6"/>
    <x v="222"/>
    <x v="14"/>
  </r>
  <r>
    <x v="3653"/>
    <x v="83"/>
    <x v="9"/>
    <x v="2"/>
    <x v="393"/>
    <x v="202"/>
    <x v="5"/>
    <x v="19"/>
    <x v="0"/>
    <x v="0"/>
    <x v="853"/>
    <x v="71"/>
    <x v="58"/>
    <x v="86"/>
    <x v="34"/>
    <x v="21"/>
    <x v="32"/>
    <x v="531"/>
    <x v="0"/>
    <x v="30"/>
    <x v="6"/>
    <x v="160"/>
    <x v="14"/>
  </r>
  <r>
    <x v="4088"/>
    <x v="83"/>
    <x v="9"/>
    <x v="2"/>
    <x v="393"/>
    <x v="202"/>
    <x v="5"/>
    <x v="19"/>
    <x v="0"/>
    <x v="0"/>
    <x v="4109"/>
    <x v="96"/>
    <x v="81"/>
    <x v="86"/>
    <x v="34"/>
    <x v="21"/>
    <x v="32"/>
    <x v="531"/>
    <x v="0"/>
    <x v="30"/>
    <x v="6"/>
    <x v="160"/>
    <x v="14"/>
  </r>
  <r>
    <x v="1994"/>
    <x v="83"/>
    <x v="9"/>
    <x v="2"/>
    <x v="393"/>
    <x v="202"/>
    <x v="3"/>
    <x v="22"/>
    <x v="0"/>
    <x v="0"/>
    <x v="1770"/>
    <x v="101"/>
    <x v="85"/>
    <x v="86"/>
    <x v="34"/>
    <x v="21"/>
    <x v="20"/>
    <x v="324"/>
    <x v="0"/>
    <x v="30"/>
    <x v="6"/>
    <x v="104"/>
    <x v="14"/>
  </r>
  <r>
    <x v="1996"/>
    <x v="83"/>
    <x v="9"/>
    <x v="2"/>
    <x v="393"/>
    <x v="202"/>
    <x v="5"/>
    <x v="4"/>
    <x v="0"/>
    <x v="0"/>
    <x v="2295"/>
    <x v="101"/>
    <x v="85"/>
    <x v="86"/>
    <x v="34"/>
    <x v="21"/>
    <x v="6"/>
    <x v="120"/>
    <x v="0"/>
    <x v="30"/>
    <x v="6"/>
    <x v="44"/>
    <x v="14"/>
  </r>
  <r>
    <x v="1985"/>
    <x v="83"/>
    <x v="9"/>
    <x v="2"/>
    <x v="393"/>
    <x v="202"/>
    <x v="0"/>
    <x v="21"/>
    <x v="0"/>
    <x v="0"/>
    <x v="1529"/>
    <x v="118"/>
    <x v="105"/>
    <x v="86"/>
    <x v="34"/>
    <x v="21"/>
    <x v="15"/>
    <x v="195"/>
    <x v="0"/>
    <x v="30"/>
    <x v="6"/>
    <x v="68"/>
    <x v="14"/>
  </r>
  <r>
    <x v="1974"/>
    <x v="83"/>
    <x v="9"/>
    <x v="2"/>
    <x v="393"/>
    <x v="202"/>
    <x v="0"/>
    <x v="22"/>
    <x v="0"/>
    <x v="0"/>
    <x v="855"/>
    <x v="156"/>
    <x v="139"/>
    <x v="86"/>
    <x v="34"/>
    <x v="21"/>
    <x v="39"/>
    <x v="750"/>
    <x v="0"/>
    <x v="30"/>
    <x v="6"/>
    <x v="222"/>
    <x v="14"/>
  </r>
  <r>
    <x v="1986"/>
    <x v="83"/>
    <x v="9"/>
    <x v="2"/>
    <x v="393"/>
    <x v="202"/>
    <x v="0"/>
    <x v="21"/>
    <x v="0"/>
    <x v="0"/>
    <x v="1530"/>
    <x v="192"/>
    <x v="179"/>
    <x v="86"/>
    <x v="34"/>
    <x v="21"/>
    <x v="15"/>
    <x v="195"/>
    <x v="0"/>
    <x v="30"/>
    <x v="6"/>
    <x v="68"/>
    <x v="14"/>
  </r>
  <r>
    <x v="1975"/>
    <x v="83"/>
    <x v="9"/>
    <x v="2"/>
    <x v="393"/>
    <x v="202"/>
    <x v="0"/>
    <x v="22"/>
    <x v="0"/>
    <x v="0"/>
    <x v="856"/>
    <x v="195"/>
    <x v="183"/>
    <x v="86"/>
    <x v="34"/>
    <x v="21"/>
    <x v="39"/>
    <x v="750"/>
    <x v="0"/>
    <x v="30"/>
    <x v="6"/>
    <x v="222"/>
    <x v="14"/>
  </r>
  <r>
    <x v="1987"/>
    <x v="83"/>
    <x v="9"/>
    <x v="2"/>
    <x v="393"/>
    <x v="202"/>
    <x v="0"/>
    <x v="21"/>
    <x v="0"/>
    <x v="0"/>
    <x v="1531"/>
    <x v="235"/>
    <x v="223"/>
    <x v="86"/>
    <x v="34"/>
    <x v="21"/>
    <x v="15"/>
    <x v="195"/>
    <x v="0"/>
    <x v="30"/>
    <x v="6"/>
    <x v="68"/>
    <x v="14"/>
  </r>
  <r>
    <x v="2515"/>
    <x v="83"/>
    <x v="9"/>
    <x v="2"/>
    <x v="393"/>
    <x v="202"/>
    <x v="0"/>
    <x v="22"/>
    <x v="0"/>
    <x v="0"/>
    <x v="3244"/>
    <x v="242"/>
    <x v="231"/>
    <x v="86"/>
    <x v="34"/>
    <x v="21"/>
    <x v="39"/>
    <x v="750"/>
    <x v="0"/>
    <x v="30"/>
    <x v="6"/>
    <x v="222"/>
    <x v="14"/>
  </r>
  <r>
    <x v="1998"/>
    <x v="83"/>
    <x v="9"/>
    <x v="2"/>
    <x v="393"/>
    <x v="202"/>
    <x v="2"/>
    <x v="23"/>
    <x v="0"/>
    <x v="0"/>
    <x v="2521"/>
    <x v="274"/>
    <x v="263"/>
    <x v="86"/>
    <x v="34"/>
    <x v="21"/>
    <x v="0"/>
    <x v="8"/>
    <x v="0"/>
    <x v="30"/>
    <x v="6"/>
    <x v="1"/>
    <x v="14"/>
  </r>
  <r>
    <x v="1976"/>
    <x v="83"/>
    <x v="9"/>
    <x v="2"/>
    <x v="393"/>
    <x v="202"/>
    <x v="0"/>
    <x v="22"/>
    <x v="0"/>
    <x v="0"/>
    <x v="857"/>
    <x v="300"/>
    <x v="289"/>
    <x v="86"/>
    <x v="34"/>
    <x v="21"/>
    <x v="39"/>
    <x v="750"/>
    <x v="0"/>
    <x v="30"/>
    <x v="6"/>
    <x v="222"/>
    <x v="14"/>
  </r>
  <r>
    <x v="1977"/>
    <x v="83"/>
    <x v="9"/>
    <x v="2"/>
    <x v="393"/>
    <x v="202"/>
    <x v="0"/>
    <x v="22"/>
    <x v="0"/>
    <x v="0"/>
    <x v="858"/>
    <x v="328"/>
    <x v="318"/>
    <x v="86"/>
    <x v="34"/>
    <x v="21"/>
    <x v="39"/>
    <x v="750"/>
    <x v="0"/>
    <x v="30"/>
    <x v="6"/>
    <x v="222"/>
    <x v="14"/>
  </r>
  <r>
    <x v="1988"/>
    <x v="83"/>
    <x v="9"/>
    <x v="2"/>
    <x v="393"/>
    <x v="202"/>
    <x v="0"/>
    <x v="21"/>
    <x v="0"/>
    <x v="0"/>
    <x v="1532"/>
    <x v="335"/>
    <x v="326"/>
    <x v="86"/>
    <x v="34"/>
    <x v="21"/>
    <x v="15"/>
    <x v="195"/>
    <x v="0"/>
    <x v="30"/>
    <x v="6"/>
    <x v="68"/>
    <x v="14"/>
  </r>
  <r>
    <x v="1978"/>
    <x v="83"/>
    <x v="9"/>
    <x v="2"/>
    <x v="393"/>
    <x v="202"/>
    <x v="0"/>
    <x v="22"/>
    <x v="0"/>
    <x v="0"/>
    <x v="859"/>
    <x v="365"/>
    <x v="352"/>
    <x v="86"/>
    <x v="34"/>
    <x v="21"/>
    <x v="39"/>
    <x v="750"/>
    <x v="0"/>
    <x v="30"/>
    <x v="6"/>
    <x v="222"/>
    <x v="14"/>
  </r>
  <r>
    <x v="1995"/>
    <x v="83"/>
    <x v="9"/>
    <x v="2"/>
    <x v="393"/>
    <x v="202"/>
    <x v="3"/>
    <x v="22"/>
    <x v="0"/>
    <x v="0"/>
    <x v="2039"/>
    <x v="381"/>
    <x v="366"/>
    <x v="86"/>
    <x v="34"/>
    <x v="21"/>
    <x v="20"/>
    <x v="324"/>
    <x v="0"/>
    <x v="30"/>
    <x v="6"/>
    <x v="104"/>
    <x v="14"/>
  </r>
  <r>
    <x v="1997"/>
    <x v="83"/>
    <x v="9"/>
    <x v="2"/>
    <x v="393"/>
    <x v="202"/>
    <x v="5"/>
    <x v="4"/>
    <x v="0"/>
    <x v="0"/>
    <x v="2316"/>
    <x v="381"/>
    <x v="366"/>
    <x v="86"/>
    <x v="34"/>
    <x v="21"/>
    <x v="6"/>
    <x v="120"/>
    <x v="0"/>
    <x v="30"/>
    <x v="6"/>
    <x v="44"/>
    <x v="14"/>
  </r>
  <r>
    <x v="4092"/>
    <x v="83"/>
    <x v="9"/>
    <x v="2"/>
    <x v="393"/>
    <x v="202"/>
    <x v="5"/>
    <x v="19"/>
    <x v="0"/>
    <x v="0"/>
    <x v="860"/>
    <x v="388"/>
    <x v="374"/>
    <x v="86"/>
    <x v="34"/>
    <x v="21"/>
    <x v="32"/>
    <x v="531"/>
    <x v="0"/>
    <x v="30"/>
    <x v="6"/>
    <x v="160"/>
    <x v="14"/>
  </r>
  <r>
    <x v="1999"/>
    <x v="83"/>
    <x v="9"/>
    <x v="2"/>
    <x v="393"/>
    <x v="202"/>
    <x v="2"/>
    <x v="23"/>
    <x v="0"/>
    <x v="0"/>
    <x v="2522"/>
    <x v="395"/>
    <x v="382"/>
    <x v="86"/>
    <x v="34"/>
    <x v="21"/>
    <x v="0"/>
    <x v="8"/>
    <x v="0"/>
    <x v="30"/>
    <x v="6"/>
    <x v="1"/>
    <x v="14"/>
  </r>
  <r>
    <x v="1979"/>
    <x v="83"/>
    <x v="9"/>
    <x v="2"/>
    <x v="393"/>
    <x v="202"/>
    <x v="0"/>
    <x v="22"/>
    <x v="0"/>
    <x v="0"/>
    <x v="861"/>
    <x v="411"/>
    <x v="398"/>
    <x v="86"/>
    <x v="34"/>
    <x v="21"/>
    <x v="39"/>
    <x v="750"/>
    <x v="0"/>
    <x v="30"/>
    <x v="6"/>
    <x v="222"/>
    <x v="14"/>
  </r>
  <r>
    <x v="2857"/>
    <x v="83"/>
    <x v="9"/>
    <x v="2"/>
    <x v="393"/>
    <x v="202"/>
    <x v="0"/>
    <x v="21"/>
    <x v="0"/>
    <x v="0"/>
    <x v="1533"/>
    <x v="420"/>
    <x v="405"/>
    <x v="86"/>
    <x v="34"/>
    <x v="21"/>
    <x v="15"/>
    <x v="195"/>
    <x v="0"/>
    <x v="30"/>
    <x v="4"/>
    <x v="51"/>
    <x v="14"/>
  </r>
  <r>
    <x v="3539"/>
    <x v="83"/>
    <x v="9"/>
    <x v="2"/>
    <x v="393"/>
    <x v="202"/>
    <x v="0"/>
    <x v="22"/>
    <x v="0"/>
    <x v="0"/>
    <x v="862"/>
    <x v="458"/>
    <x v="449"/>
    <x v="86"/>
    <x v="34"/>
    <x v="21"/>
    <x v="39"/>
    <x v="750"/>
    <x v="0"/>
    <x v="30"/>
    <x v="6"/>
    <x v="222"/>
    <x v="14"/>
  </r>
  <r>
    <x v="1980"/>
    <x v="83"/>
    <x v="9"/>
    <x v="2"/>
    <x v="393"/>
    <x v="202"/>
    <x v="0"/>
    <x v="22"/>
    <x v="0"/>
    <x v="0"/>
    <x v="863"/>
    <x v="480"/>
    <x v="467"/>
    <x v="86"/>
    <x v="34"/>
    <x v="21"/>
    <x v="39"/>
    <x v="750"/>
    <x v="0"/>
    <x v="30"/>
    <x v="6"/>
    <x v="222"/>
    <x v="14"/>
  </r>
  <r>
    <x v="2000"/>
    <x v="83"/>
    <x v="9"/>
    <x v="2"/>
    <x v="393"/>
    <x v="202"/>
    <x v="2"/>
    <x v="23"/>
    <x v="0"/>
    <x v="0"/>
    <x v="2523"/>
    <x v="513"/>
    <x v="501"/>
    <x v="86"/>
    <x v="34"/>
    <x v="21"/>
    <x v="0"/>
    <x v="8"/>
    <x v="0"/>
    <x v="30"/>
    <x v="6"/>
    <x v="1"/>
    <x v="14"/>
  </r>
  <r>
    <x v="1989"/>
    <x v="83"/>
    <x v="9"/>
    <x v="2"/>
    <x v="393"/>
    <x v="202"/>
    <x v="0"/>
    <x v="21"/>
    <x v="0"/>
    <x v="0"/>
    <x v="1534"/>
    <x v="536"/>
    <x v="524"/>
    <x v="86"/>
    <x v="34"/>
    <x v="21"/>
    <x v="15"/>
    <x v="195"/>
    <x v="0"/>
    <x v="30"/>
    <x v="6"/>
    <x v="68"/>
    <x v="14"/>
  </r>
  <r>
    <x v="1981"/>
    <x v="83"/>
    <x v="9"/>
    <x v="2"/>
    <x v="393"/>
    <x v="202"/>
    <x v="0"/>
    <x v="22"/>
    <x v="0"/>
    <x v="0"/>
    <x v="864"/>
    <x v="548"/>
    <x v="537"/>
    <x v="86"/>
    <x v="34"/>
    <x v="21"/>
    <x v="39"/>
    <x v="750"/>
    <x v="0"/>
    <x v="30"/>
    <x v="6"/>
    <x v="222"/>
    <x v="14"/>
  </r>
  <r>
    <x v="1990"/>
    <x v="83"/>
    <x v="9"/>
    <x v="2"/>
    <x v="393"/>
    <x v="202"/>
    <x v="0"/>
    <x v="21"/>
    <x v="0"/>
    <x v="0"/>
    <x v="1535"/>
    <x v="580"/>
    <x v="569"/>
    <x v="86"/>
    <x v="34"/>
    <x v="21"/>
    <x v="15"/>
    <x v="195"/>
    <x v="0"/>
    <x v="30"/>
    <x v="6"/>
    <x v="68"/>
    <x v="14"/>
  </r>
  <r>
    <x v="2001"/>
    <x v="83"/>
    <x v="9"/>
    <x v="2"/>
    <x v="393"/>
    <x v="202"/>
    <x v="0"/>
    <x v="22"/>
    <x v="0"/>
    <x v="0"/>
    <x v="865"/>
    <x v="596"/>
    <x v="590"/>
    <x v="86"/>
    <x v="34"/>
    <x v="21"/>
    <x v="39"/>
    <x v="750"/>
    <x v="0"/>
    <x v="30"/>
    <x v="6"/>
    <x v="222"/>
    <x v="14"/>
  </r>
  <r>
    <x v="1982"/>
    <x v="83"/>
    <x v="9"/>
    <x v="2"/>
    <x v="393"/>
    <x v="202"/>
    <x v="0"/>
    <x v="22"/>
    <x v="0"/>
    <x v="0"/>
    <x v="866"/>
    <x v="626"/>
    <x v="624"/>
    <x v="86"/>
    <x v="34"/>
    <x v="21"/>
    <x v="39"/>
    <x v="750"/>
    <x v="0"/>
    <x v="30"/>
    <x v="6"/>
    <x v="222"/>
    <x v="14"/>
  </r>
  <r>
    <x v="1983"/>
    <x v="83"/>
    <x v="9"/>
    <x v="2"/>
    <x v="393"/>
    <x v="202"/>
    <x v="0"/>
    <x v="22"/>
    <x v="0"/>
    <x v="0"/>
    <x v="867"/>
    <x v="653"/>
    <x v="654"/>
    <x v="86"/>
    <x v="34"/>
    <x v="21"/>
    <x v="39"/>
    <x v="750"/>
    <x v="0"/>
    <x v="30"/>
    <x v="6"/>
    <x v="222"/>
    <x v="14"/>
  </r>
  <r>
    <x v="1991"/>
    <x v="83"/>
    <x v="9"/>
    <x v="2"/>
    <x v="393"/>
    <x v="202"/>
    <x v="0"/>
    <x v="21"/>
    <x v="0"/>
    <x v="0"/>
    <x v="1536"/>
    <x v="653"/>
    <x v="654"/>
    <x v="86"/>
    <x v="34"/>
    <x v="21"/>
    <x v="15"/>
    <x v="195"/>
    <x v="0"/>
    <x v="30"/>
    <x v="6"/>
    <x v="68"/>
    <x v="14"/>
  </r>
  <r>
    <x v="2914"/>
    <x v="83"/>
    <x v="9"/>
    <x v="2"/>
    <x v="393"/>
    <x v="202"/>
    <x v="0"/>
    <x v="22"/>
    <x v="0"/>
    <x v="0"/>
    <x v="868"/>
    <x v="698"/>
    <x v="697"/>
    <x v="86"/>
    <x v="34"/>
    <x v="21"/>
    <x v="39"/>
    <x v="750"/>
    <x v="0"/>
    <x v="30"/>
    <x v="4"/>
    <x v="186"/>
    <x v="14"/>
  </r>
  <r>
    <x v="1992"/>
    <x v="83"/>
    <x v="9"/>
    <x v="2"/>
    <x v="393"/>
    <x v="202"/>
    <x v="0"/>
    <x v="21"/>
    <x v="0"/>
    <x v="0"/>
    <x v="1537"/>
    <x v="699"/>
    <x v="698"/>
    <x v="86"/>
    <x v="34"/>
    <x v="21"/>
    <x v="15"/>
    <x v="195"/>
    <x v="0"/>
    <x v="30"/>
    <x v="6"/>
    <x v="68"/>
    <x v="14"/>
  </r>
  <r>
    <x v="2002"/>
    <x v="83"/>
    <x v="9"/>
    <x v="1"/>
    <x v="444"/>
    <x v="399"/>
    <x v="0"/>
    <x v="22"/>
    <x v="0"/>
    <x v="0"/>
    <x v="919"/>
    <x v="2"/>
    <x v="0"/>
    <x v="88"/>
    <x v="34"/>
    <x v="21"/>
    <x v="39"/>
    <x v="754"/>
    <x v="0"/>
    <x v="30"/>
    <x v="6"/>
    <x v="222"/>
    <x v="14"/>
  </r>
  <r>
    <x v="2015"/>
    <x v="83"/>
    <x v="9"/>
    <x v="1"/>
    <x v="444"/>
    <x v="399"/>
    <x v="0"/>
    <x v="21"/>
    <x v="0"/>
    <x v="0"/>
    <x v="1552"/>
    <x v="2"/>
    <x v="0"/>
    <x v="88"/>
    <x v="34"/>
    <x v="21"/>
    <x v="15"/>
    <x v="197"/>
    <x v="0"/>
    <x v="30"/>
    <x v="6"/>
    <x v="68"/>
    <x v="14"/>
  </r>
  <r>
    <x v="2003"/>
    <x v="83"/>
    <x v="9"/>
    <x v="1"/>
    <x v="444"/>
    <x v="399"/>
    <x v="0"/>
    <x v="22"/>
    <x v="0"/>
    <x v="0"/>
    <x v="920"/>
    <x v="15"/>
    <x v="9"/>
    <x v="88"/>
    <x v="34"/>
    <x v="21"/>
    <x v="39"/>
    <x v="754"/>
    <x v="0"/>
    <x v="30"/>
    <x v="6"/>
    <x v="222"/>
    <x v="14"/>
  </r>
  <r>
    <x v="2016"/>
    <x v="83"/>
    <x v="9"/>
    <x v="1"/>
    <x v="444"/>
    <x v="399"/>
    <x v="0"/>
    <x v="21"/>
    <x v="0"/>
    <x v="0"/>
    <x v="1553"/>
    <x v="56"/>
    <x v="45"/>
    <x v="88"/>
    <x v="34"/>
    <x v="21"/>
    <x v="15"/>
    <x v="197"/>
    <x v="0"/>
    <x v="30"/>
    <x v="6"/>
    <x v="68"/>
    <x v="14"/>
  </r>
  <r>
    <x v="2034"/>
    <x v="83"/>
    <x v="9"/>
    <x v="1"/>
    <x v="444"/>
    <x v="399"/>
    <x v="5"/>
    <x v="4"/>
    <x v="0"/>
    <x v="0"/>
    <x v="921"/>
    <x v="61"/>
    <x v="49"/>
    <x v="88"/>
    <x v="34"/>
    <x v="21"/>
    <x v="6"/>
    <x v="122"/>
    <x v="0"/>
    <x v="30"/>
    <x v="6"/>
    <x v="44"/>
    <x v="14"/>
  </r>
  <r>
    <x v="3593"/>
    <x v="83"/>
    <x v="9"/>
    <x v="1"/>
    <x v="444"/>
    <x v="399"/>
    <x v="3"/>
    <x v="22"/>
    <x v="0"/>
    <x v="0"/>
    <x v="3354"/>
    <x v="61"/>
    <x v="49"/>
    <x v="88"/>
    <x v="34"/>
    <x v="21"/>
    <x v="20"/>
    <x v="328"/>
    <x v="0"/>
    <x v="30"/>
    <x v="6"/>
    <x v="104"/>
    <x v="14"/>
  </r>
  <r>
    <x v="2035"/>
    <x v="83"/>
    <x v="9"/>
    <x v="1"/>
    <x v="444"/>
    <x v="399"/>
    <x v="5"/>
    <x v="19"/>
    <x v="0"/>
    <x v="0"/>
    <x v="2958"/>
    <x v="65"/>
    <x v="52"/>
    <x v="88"/>
    <x v="34"/>
    <x v="21"/>
    <x v="32"/>
    <x v="537"/>
    <x v="0"/>
    <x v="30"/>
    <x v="6"/>
    <x v="160"/>
    <x v="14"/>
  </r>
  <r>
    <x v="4087"/>
    <x v="83"/>
    <x v="9"/>
    <x v="1"/>
    <x v="444"/>
    <x v="399"/>
    <x v="5"/>
    <x v="19"/>
    <x v="0"/>
    <x v="0"/>
    <x v="1769"/>
    <x v="88"/>
    <x v="72"/>
    <x v="88"/>
    <x v="34"/>
    <x v="21"/>
    <x v="32"/>
    <x v="537"/>
    <x v="0"/>
    <x v="30"/>
    <x v="6"/>
    <x v="160"/>
    <x v="14"/>
  </r>
  <r>
    <x v="2025"/>
    <x v="83"/>
    <x v="9"/>
    <x v="1"/>
    <x v="444"/>
    <x v="399"/>
    <x v="3"/>
    <x v="22"/>
    <x v="0"/>
    <x v="0"/>
    <x v="1766"/>
    <x v="93"/>
    <x v="77"/>
    <x v="88"/>
    <x v="34"/>
    <x v="21"/>
    <x v="20"/>
    <x v="328"/>
    <x v="0"/>
    <x v="30"/>
    <x v="6"/>
    <x v="104"/>
    <x v="14"/>
  </r>
  <r>
    <x v="2028"/>
    <x v="83"/>
    <x v="9"/>
    <x v="1"/>
    <x v="444"/>
    <x v="399"/>
    <x v="5"/>
    <x v="4"/>
    <x v="0"/>
    <x v="0"/>
    <x v="2315"/>
    <x v="93"/>
    <x v="77"/>
    <x v="88"/>
    <x v="34"/>
    <x v="21"/>
    <x v="6"/>
    <x v="122"/>
    <x v="0"/>
    <x v="30"/>
    <x v="6"/>
    <x v="44"/>
    <x v="14"/>
  </r>
  <r>
    <x v="2017"/>
    <x v="83"/>
    <x v="9"/>
    <x v="1"/>
    <x v="444"/>
    <x v="399"/>
    <x v="0"/>
    <x v="21"/>
    <x v="0"/>
    <x v="0"/>
    <x v="1554"/>
    <x v="113"/>
    <x v="95"/>
    <x v="88"/>
    <x v="34"/>
    <x v="21"/>
    <x v="15"/>
    <x v="197"/>
    <x v="0"/>
    <x v="30"/>
    <x v="6"/>
    <x v="68"/>
    <x v="14"/>
  </r>
  <r>
    <x v="2004"/>
    <x v="83"/>
    <x v="9"/>
    <x v="1"/>
    <x v="444"/>
    <x v="399"/>
    <x v="5"/>
    <x v="4"/>
    <x v="0"/>
    <x v="0"/>
    <x v="922"/>
    <x v="138"/>
    <x v="124"/>
    <x v="88"/>
    <x v="34"/>
    <x v="21"/>
    <x v="6"/>
    <x v="122"/>
    <x v="0"/>
    <x v="30"/>
    <x v="6"/>
    <x v="44"/>
    <x v="14"/>
  </r>
  <r>
    <x v="2033"/>
    <x v="83"/>
    <x v="9"/>
    <x v="1"/>
    <x v="444"/>
    <x v="399"/>
    <x v="3"/>
    <x v="22"/>
    <x v="0"/>
    <x v="0"/>
    <x v="2853"/>
    <x v="138"/>
    <x v="124"/>
    <x v="88"/>
    <x v="34"/>
    <x v="21"/>
    <x v="20"/>
    <x v="328"/>
    <x v="0"/>
    <x v="30"/>
    <x v="6"/>
    <x v="104"/>
    <x v="14"/>
  </r>
  <r>
    <x v="2032"/>
    <x v="83"/>
    <x v="9"/>
    <x v="1"/>
    <x v="444"/>
    <x v="399"/>
    <x v="5"/>
    <x v="19"/>
    <x v="0"/>
    <x v="0"/>
    <x v="854"/>
    <x v="148"/>
    <x v="134"/>
    <x v="88"/>
    <x v="34"/>
    <x v="21"/>
    <x v="32"/>
    <x v="537"/>
    <x v="0"/>
    <x v="30"/>
    <x v="6"/>
    <x v="160"/>
    <x v="14"/>
  </r>
  <r>
    <x v="2018"/>
    <x v="83"/>
    <x v="9"/>
    <x v="1"/>
    <x v="444"/>
    <x v="399"/>
    <x v="0"/>
    <x v="21"/>
    <x v="0"/>
    <x v="0"/>
    <x v="1555"/>
    <x v="177"/>
    <x v="165"/>
    <x v="88"/>
    <x v="34"/>
    <x v="21"/>
    <x v="15"/>
    <x v="197"/>
    <x v="0"/>
    <x v="30"/>
    <x v="6"/>
    <x v="68"/>
    <x v="14"/>
  </r>
  <r>
    <x v="2005"/>
    <x v="83"/>
    <x v="9"/>
    <x v="1"/>
    <x v="444"/>
    <x v="399"/>
    <x v="0"/>
    <x v="22"/>
    <x v="0"/>
    <x v="0"/>
    <x v="923"/>
    <x v="181"/>
    <x v="169"/>
    <x v="88"/>
    <x v="34"/>
    <x v="21"/>
    <x v="39"/>
    <x v="754"/>
    <x v="0"/>
    <x v="30"/>
    <x v="6"/>
    <x v="222"/>
    <x v="14"/>
  </r>
  <r>
    <x v="2019"/>
    <x v="83"/>
    <x v="9"/>
    <x v="1"/>
    <x v="444"/>
    <x v="399"/>
    <x v="0"/>
    <x v="21"/>
    <x v="0"/>
    <x v="0"/>
    <x v="1556"/>
    <x v="227"/>
    <x v="216"/>
    <x v="88"/>
    <x v="34"/>
    <x v="21"/>
    <x v="15"/>
    <x v="197"/>
    <x v="0"/>
    <x v="30"/>
    <x v="6"/>
    <x v="68"/>
    <x v="14"/>
  </r>
  <r>
    <x v="2514"/>
    <x v="83"/>
    <x v="9"/>
    <x v="1"/>
    <x v="444"/>
    <x v="399"/>
    <x v="0"/>
    <x v="22"/>
    <x v="0"/>
    <x v="0"/>
    <x v="924"/>
    <x v="235"/>
    <x v="223"/>
    <x v="88"/>
    <x v="34"/>
    <x v="21"/>
    <x v="39"/>
    <x v="754"/>
    <x v="0"/>
    <x v="30"/>
    <x v="6"/>
    <x v="222"/>
    <x v="14"/>
  </r>
  <r>
    <x v="2029"/>
    <x v="83"/>
    <x v="9"/>
    <x v="1"/>
    <x v="444"/>
    <x v="399"/>
    <x v="2"/>
    <x v="23"/>
    <x v="0"/>
    <x v="0"/>
    <x v="2513"/>
    <x v="268"/>
    <x v="258"/>
    <x v="88"/>
    <x v="34"/>
    <x v="21"/>
    <x v="0"/>
    <x v="9"/>
    <x v="0"/>
    <x v="30"/>
    <x v="6"/>
    <x v="1"/>
    <x v="14"/>
  </r>
  <r>
    <x v="2006"/>
    <x v="83"/>
    <x v="9"/>
    <x v="1"/>
    <x v="444"/>
    <x v="399"/>
    <x v="0"/>
    <x v="22"/>
    <x v="0"/>
    <x v="0"/>
    <x v="925"/>
    <x v="317"/>
    <x v="308"/>
    <x v="88"/>
    <x v="34"/>
    <x v="21"/>
    <x v="39"/>
    <x v="754"/>
    <x v="0"/>
    <x v="30"/>
    <x v="6"/>
    <x v="222"/>
    <x v="14"/>
  </r>
  <r>
    <x v="2007"/>
    <x v="83"/>
    <x v="9"/>
    <x v="1"/>
    <x v="444"/>
    <x v="399"/>
    <x v="0"/>
    <x v="22"/>
    <x v="0"/>
    <x v="0"/>
    <x v="926"/>
    <x v="319"/>
    <x v="311"/>
    <x v="88"/>
    <x v="34"/>
    <x v="21"/>
    <x v="39"/>
    <x v="754"/>
    <x v="0"/>
    <x v="30"/>
    <x v="6"/>
    <x v="222"/>
    <x v="14"/>
  </r>
  <r>
    <x v="2020"/>
    <x v="83"/>
    <x v="9"/>
    <x v="1"/>
    <x v="444"/>
    <x v="399"/>
    <x v="0"/>
    <x v="21"/>
    <x v="0"/>
    <x v="0"/>
    <x v="1557"/>
    <x v="328"/>
    <x v="318"/>
    <x v="88"/>
    <x v="34"/>
    <x v="21"/>
    <x v="15"/>
    <x v="197"/>
    <x v="0"/>
    <x v="30"/>
    <x v="6"/>
    <x v="68"/>
    <x v="14"/>
  </r>
  <r>
    <x v="4095"/>
    <x v="83"/>
    <x v="9"/>
    <x v="1"/>
    <x v="444"/>
    <x v="399"/>
    <x v="0"/>
    <x v="22"/>
    <x v="0"/>
    <x v="0"/>
    <x v="927"/>
    <x v="356"/>
    <x v="345"/>
    <x v="88"/>
    <x v="34"/>
    <x v="21"/>
    <x v="39"/>
    <x v="754"/>
    <x v="0"/>
    <x v="30"/>
    <x v="6"/>
    <x v="222"/>
    <x v="14"/>
  </r>
  <r>
    <x v="2026"/>
    <x v="83"/>
    <x v="9"/>
    <x v="1"/>
    <x v="444"/>
    <x v="399"/>
    <x v="3"/>
    <x v="22"/>
    <x v="0"/>
    <x v="0"/>
    <x v="2038"/>
    <x v="371"/>
    <x v="359"/>
    <x v="88"/>
    <x v="34"/>
    <x v="21"/>
    <x v="20"/>
    <x v="328"/>
    <x v="0"/>
    <x v="30"/>
    <x v="6"/>
    <x v="104"/>
    <x v="14"/>
  </r>
  <r>
    <x v="2027"/>
    <x v="83"/>
    <x v="9"/>
    <x v="1"/>
    <x v="444"/>
    <x v="399"/>
    <x v="5"/>
    <x v="4"/>
    <x v="0"/>
    <x v="0"/>
    <x v="2309"/>
    <x v="371"/>
    <x v="359"/>
    <x v="88"/>
    <x v="34"/>
    <x v="21"/>
    <x v="6"/>
    <x v="122"/>
    <x v="0"/>
    <x v="30"/>
    <x v="6"/>
    <x v="44"/>
    <x v="14"/>
  </r>
  <r>
    <x v="4091"/>
    <x v="83"/>
    <x v="9"/>
    <x v="1"/>
    <x v="444"/>
    <x v="399"/>
    <x v="5"/>
    <x v="19"/>
    <x v="0"/>
    <x v="0"/>
    <x v="928"/>
    <x v="381"/>
    <x v="366"/>
    <x v="88"/>
    <x v="34"/>
    <x v="21"/>
    <x v="32"/>
    <x v="537"/>
    <x v="0"/>
    <x v="30"/>
    <x v="6"/>
    <x v="160"/>
    <x v="14"/>
  </r>
  <r>
    <x v="2030"/>
    <x v="83"/>
    <x v="9"/>
    <x v="1"/>
    <x v="444"/>
    <x v="399"/>
    <x v="2"/>
    <x v="23"/>
    <x v="0"/>
    <x v="0"/>
    <x v="2514"/>
    <x v="388"/>
    <x v="374"/>
    <x v="88"/>
    <x v="34"/>
    <x v="21"/>
    <x v="0"/>
    <x v="9"/>
    <x v="0"/>
    <x v="30"/>
    <x v="6"/>
    <x v="1"/>
    <x v="14"/>
  </r>
  <r>
    <x v="2008"/>
    <x v="83"/>
    <x v="9"/>
    <x v="1"/>
    <x v="444"/>
    <x v="399"/>
    <x v="0"/>
    <x v="22"/>
    <x v="0"/>
    <x v="0"/>
    <x v="929"/>
    <x v="403"/>
    <x v="390"/>
    <x v="88"/>
    <x v="34"/>
    <x v="21"/>
    <x v="39"/>
    <x v="754"/>
    <x v="0"/>
    <x v="30"/>
    <x v="6"/>
    <x v="222"/>
    <x v="14"/>
  </r>
  <r>
    <x v="2856"/>
    <x v="83"/>
    <x v="9"/>
    <x v="1"/>
    <x v="444"/>
    <x v="399"/>
    <x v="0"/>
    <x v="21"/>
    <x v="0"/>
    <x v="0"/>
    <x v="1558"/>
    <x v="414"/>
    <x v="401"/>
    <x v="88"/>
    <x v="34"/>
    <x v="21"/>
    <x v="15"/>
    <x v="197"/>
    <x v="0"/>
    <x v="30"/>
    <x v="5"/>
    <x v="55"/>
    <x v="14"/>
  </r>
  <r>
    <x v="2009"/>
    <x v="83"/>
    <x v="9"/>
    <x v="1"/>
    <x v="444"/>
    <x v="399"/>
    <x v="0"/>
    <x v="22"/>
    <x v="0"/>
    <x v="0"/>
    <x v="930"/>
    <x v="425"/>
    <x v="412"/>
    <x v="88"/>
    <x v="34"/>
    <x v="21"/>
    <x v="39"/>
    <x v="754"/>
    <x v="0"/>
    <x v="30"/>
    <x v="6"/>
    <x v="222"/>
    <x v="14"/>
  </r>
  <r>
    <x v="3538"/>
    <x v="83"/>
    <x v="9"/>
    <x v="1"/>
    <x v="444"/>
    <x v="399"/>
    <x v="0"/>
    <x v="22"/>
    <x v="0"/>
    <x v="0"/>
    <x v="931"/>
    <x v="452"/>
    <x v="441"/>
    <x v="88"/>
    <x v="34"/>
    <x v="21"/>
    <x v="39"/>
    <x v="754"/>
    <x v="0"/>
    <x v="30"/>
    <x v="6"/>
    <x v="222"/>
    <x v="14"/>
  </r>
  <r>
    <x v="2010"/>
    <x v="83"/>
    <x v="9"/>
    <x v="1"/>
    <x v="444"/>
    <x v="399"/>
    <x v="0"/>
    <x v="22"/>
    <x v="0"/>
    <x v="0"/>
    <x v="932"/>
    <x v="469"/>
    <x v="458"/>
    <x v="88"/>
    <x v="34"/>
    <x v="21"/>
    <x v="39"/>
    <x v="754"/>
    <x v="0"/>
    <x v="30"/>
    <x v="6"/>
    <x v="222"/>
    <x v="14"/>
  </r>
  <r>
    <x v="2031"/>
    <x v="83"/>
    <x v="9"/>
    <x v="1"/>
    <x v="444"/>
    <x v="399"/>
    <x v="2"/>
    <x v="23"/>
    <x v="0"/>
    <x v="0"/>
    <x v="2515"/>
    <x v="507"/>
    <x v="496"/>
    <x v="88"/>
    <x v="34"/>
    <x v="21"/>
    <x v="0"/>
    <x v="9"/>
    <x v="0"/>
    <x v="30"/>
    <x v="6"/>
    <x v="1"/>
    <x v="14"/>
  </r>
  <r>
    <x v="2021"/>
    <x v="83"/>
    <x v="9"/>
    <x v="1"/>
    <x v="444"/>
    <x v="399"/>
    <x v="0"/>
    <x v="21"/>
    <x v="0"/>
    <x v="0"/>
    <x v="1559"/>
    <x v="529"/>
    <x v="517"/>
    <x v="88"/>
    <x v="34"/>
    <x v="21"/>
    <x v="15"/>
    <x v="197"/>
    <x v="0"/>
    <x v="30"/>
    <x v="6"/>
    <x v="68"/>
    <x v="14"/>
  </r>
  <r>
    <x v="2065"/>
    <x v="83"/>
    <x v="9"/>
    <x v="1"/>
    <x v="444"/>
    <x v="399"/>
    <x v="5"/>
    <x v="1"/>
    <x v="0"/>
    <x v="0"/>
    <x v="2030"/>
    <x v="536"/>
    <x v="524"/>
    <x v="88"/>
    <x v="34"/>
    <x v="21"/>
    <x v="7"/>
    <x v="125"/>
    <x v="0"/>
    <x v="30"/>
    <x v="6"/>
    <x v="45"/>
    <x v="14"/>
  </r>
  <r>
    <x v="2011"/>
    <x v="83"/>
    <x v="9"/>
    <x v="1"/>
    <x v="444"/>
    <x v="399"/>
    <x v="0"/>
    <x v="22"/>
    <x v="0"/>
    <x v="0"/>
    <x v="933"/>
    <x v="542"/>
    <x v="531"/>
    <x v="88"/>
    <x v="34"/>
    <x v="21"/>
    <x v="39"/>
    <x v="754"/>
    <x v="0"/>
    <x v="30"/>
    <x v="6"/>
    <x v="222"/>
    <x v="14"/>
  </r>
  <r>
    <x v="2022"/>
    <x v="83"/>
    <x v="9"/>
    <x v="1"/>
    <x v="444"/>
    <x v="399"/>
    <x v="0"/>
    <x v="21"/>
    <x v="0"/>
    <x v="0"/>
    <x v="1560"/>
    <x v="576"/>
    <x v="563"/>
    <x v="88"/>
    <x v="34"/>
    <x v="21"/>
    <x v="15"/>
    <x v="197"/>
    <x v="0"/>
    <x v="30"/>
    <x v="6"/>
    <x v="68"/>
    <x v="14"/>
  </r>
  <r>
    <x v="2012"/>
    <x v="83"/>
    <x v="9"/>
    <x v="1"/>
    <x v="444"/>
    <x v="399"/>
    <x v="0"/>
    <x v="22"/>
    <x v="0"/>
    <x v="0"/>
    <x v="934"/>
    <x v="589"/>
    <x v="582"/>
    <x v="88"/>
    <x v="34"/>
    <x v="21"/>
    <x v="39"/>
    <x v="754"/>
    <x v="0"/>
    <x v="30"/>
    <x v="6"/>
    <x v="222"/>
    <x v="14"/>
  </r>
  <r>
    <x v="2013"/>
    <x v="83"/>
    <x v="9"/>
    <x v="1"/>
    <x v="444"/>
    <x v="399"/>
    <x v="0"/>
    <x v="22"/>
    <x v="0"/>
    <x v="0"/>
    <x v="935"/>
    <x v="621"/>
    <x v="618"/>
    <x v="88"/>
    <x v="34"/>
    <x v="21"/>
    <x v="39"/>
    <x v="754"/>
    <x v="0"/>
    <x v="30"/>
    <x v="6"/>
    <x v="222"/>
    <x v="14"/>
  </r>
  <r>
    <x v="2014"/>
    <x v="83"/>
    <x v="9"/>
    <x v="1"/>
    <x v="444"/>
    <x v="399"/>
    <x v="0"/>
    <x v="22"/>
    <x v="0"/>
    <x v="0"/>
    <x v="936"/>
    <x v="650"/>
    <x v="651"/>
    <x v="88"/>
    <x v="34"/>
    <x v="21"/>
    <x v="39"/>
    <x v="754"/>
    <x v="0"/>
    <x v="30"/>
    <x v="6"/>
    <x v="222"/>
    <x v="14"/>
  </r>
  <r>
    <x v="2024"/>
    <x v="83"/>
    <x v="9"/>
    <x v="1"/>
    <x v="444"/>
    <x v="399"/>
    <x v="0"/>
    <x v="21"/>
    <x v="0"/>
    <x v="0"/>
    <x v="1763"/>
    <x v="650"/>
    <x v="651"/>
    <x v="88"/>
    <x v="34"/>
    <x v="21"/>
    <x v="15"/>
    <x v="197"/>
    <x v="0"/>
    <x v="30"/>
    <x v="6"/>
    <x v="68"/>
    <x v="14"/>
  </r>
  <r>
    <x v="2023"/>
    <x v="83"/>
    <x v="9"/>
    <x v="1"/>
    <x v="444"/>
    <x v="399"/>
    <x v="0"/>
    <x v="21"/>
    <x v="0"/>
    <x v="0"/>
    <x v="1561"/>
    <x v="696"/>
    <x v="695"/>
    <x v="88"/>
    <x v="34"/>
    <x v="21"/>
    <x v="15"/>
    <x v="197"/>
    <x v="0"/>
    <x v="30"/>
    <x v="6"/>
    <x v="68"/>
    <x v="14"/>
  </r>
  <r>
    <x v="2913"/>
    <x v="83"/>
    <x v="9"/>
    <x v="1"/>
    <x v="444"/>
    <x v="399"/>
    <x v="0"/>
    <x v="22"/>
    <x v="0"/>
    <x v="0"/>
    <x v="937"/>
    <x v="696"/>
    <x v="694"/>
    <x v="88"/>
    <x v="34"/>
    <x v="21"/>
    <x v="39"/>
    <x v="754"/>
    <x v="0"/>
    <x v="30"/>
    <x v="5"/>
    <x v="199"/>
    <x v="14"/>
  </r>
  <r>
    <x v="1875"/>
    <x v="84"/>
    <x v="9"/>
    <x v="1"/>
    <x v="361"/>
    <x v="236"/>
    <x v="0"/>
    <x v="22"/>
    <x v="0"/>
    <x v="0"/>
    <x v="2954"/>
    <x v="679"/>
    <x v="679"/>
    <x v="152"/>
    <x v="34"/>
    <x v="21"/>
    <x v="39"/>
    <x v="895"/>
    <x v="0"/>
    <x v="30"/>
    <x v="9"/>
    <x v="251"/>
    <x v="14"/>
  </r>
  <r>
    <x v="1774"/>
    <x v="84"/>
    <x v="9"/>
    <x v="2"/>
    <x v="365"/>
    <x v="123"/>
    <x v="0"/>
    <x v="22"/>
    <x v="0"/>
    <x v="0"/>
    <x v="798"/>
    <x v="2"/>
    <x v="1"/>
    <x v="201"/>
    <x v="34"/>
    <x v="21"/>
    <x v="39"/>
    <x v="968"/>
    <x v="0"/>
    <x v="30"/>
    <x v="11"/>
    <x v="269"/>
    <x v="14"/>
  </r>
  <r>
    <x v="1810"/>
    <x v="84"/>
    <x v="9"/>
    <x v="2"/>
    <x v="365"/>
    <x v="123"/>
    <x v="0"/>
    <x v="21"/>
    <x v="0"/>
    <x v="0"/>
    <x v="1512"/>
    <x v="2"/>
    <x v="1"/>
    <x v="201"/>
    <x v="34"/>
    <x v="21"/>
    <x v="15"/>
    <x v="334"/>
    <x v="0"/>
    <x v="30"/>
    <x v="11"/>
    <x v="97"/>
    <x v="14"/>
  </r>
  <r>
    <x v="1775"/>
    <x v="84"/>
    <x v="9"/>
    <x v="2"/>
    <x v="365"/>
    <x v="123"/>
    <x v="0"/>
    <x v="22"/>
    <x v="0"/>
    <x v="0"/>
    <x v="799"/>
    <x v="19"/>
    <x v="15"/>
    <x v="201"/>
    <x v="34"/>
    <x v="21"/>
    <x v="39"/>
    <x v="968"/>
    <x v="0"/>
    <x v="30"/>
    <x v="11"/>
    <x v="269"/>
    <x v="14"/>
  </r>
  <r>
    <x v="1811"/>
    <x v="84"/>
    <x v="9"/>
    <x v="2"/>
    <x v="365"/>
    <x v="123"/>
    <x v="0"/>
    <x v="21"/>
    <x v="0"/>
    <x v="0"/>
    <x v="1513"/>
    <x v="19"/>
    <x v="15"/>
    <x v="201"/>
    <x v="34"/>
    <x v="21"/>
    <x v="15"/>
    <x v="334"/>
    <x v="0"/>
    <x v="30"/>
    <x v="11"/>
    <x v="97"/>
    <x v="14"/>
  </r>
  <r>
    <x v="1776"/>
    <x v="84"/>
    <x v="9"/>
    <x v="2"/>
    <x v="365"/>
    <x v="123"/>
    <x v="0"/>
    <x v="22"/>
    <x v="0"/>
    <x v="0"/>
    <x v="800"/>
    <x v="109"/>
    <x v="95"/>
    <x v="201"/>
    <x v="34"/>
    <x v="21"/>
    <x v="39"/>
    <x v="968"/>
    <x v="0"/>
    <x v="30"/>
    <x v="11"/>
    <x v="269"/>
    <x v="14"/>
  </r>
  <r>
    <x v="1812"/>
    <x v="84"/>
    <x v="9"/>
    <x v="2"/>
    <x v="365"/>
    <x v="123"/>
    <x v="0"/>
    <x v="21"/>
    <x v="0"/>
    <x v="0"/>
    <x v="1514"/>
    <x v="365"/>
    <x v="356"/>
    <x v="201"/>
    <x v="34"/>
    <x v="21"/>
    <x v="15"/>
    <x v="334"/>
    <x v="0"/>
    <x v="30"/>
    <x v="11"/>
    <x v="97"/>
    <x v="14"/>
  </r>
  <r>
    <x v="4112"/>
    <x v="84"/>
    <x v="9"/>
    <x v="2"/>
    <x v="365"/>
    <x v="123"/>
    <x v="5"/>
    <x v="19"/>
    <x v="0"/>
    <x v="0"/>
    <x v="2100"/>
    <x v="385"/>
    <x v="374"/>
    <x v="201"/>
    <x v="34"/>
    <x v="21"/>
    <x v="32"/>
    <x v="732"/>
    <x v="0"/>
    <x v="30"/>
    <x v="11"/>
    <x v="207"/>
    <x v="14"/>
  </r>
  <r>
    <x v="1825"/>
    <x v="84"/>
    <x v="9"/>
    <x v="2"/>
    <x v="365"/>
    <x v="123"/>
    <x v="0"/>
    <x v="22"/>
    <x v="0"/>
    <x v="0"/>
    <x v="2233"/>
    <x v="500"/>
    <x v="494"/>
    <x v="201"/>
    <x v="34"/>
    <x v="21"/>
    <x v="39"/>
    <x v="968"/>
    <x v="0"/>
    <x v="30"/>
    <x v="11"/>
    <x v="269"/>
    <x v="14"/>
  </r>
  <r>
    <x v="1777"/>
    <x v="84"/>
    <x v="9"/>
    <x v="2"/>
    <x v="365"/>
    <x v="123"/>
    <x v="0"/>
    <x v="22"/>
    <x v="0"/>
    <x v="0"/>
    <x v="801"/>
    <x v="563"/>
    <x v="552"/>
    <x v="201"/>
    <x v="34"/>
    <x v="21"/>
    <x v="39"/>
    <x v="968"/>
    <x v="0"/>
    <x v="30"/>
    <x v="11"/>
    <x v="269"/>
    <x v="14"/>
  </r>
  <r>
    <x v="1778"/>
    <x v="84"/>
    <x v="9"/>
    <x v="2"/>
    <x v="365"/>
    <x v="123"/>
    <x v="0"/>
    <x v="22"/>
    <x v="0"/>
    <x v="0"/>
    <x v="802"/>
    <x v="596"/>
    <x v="593"/>
    <x v="201"/>
    <x v="34"/>
    <x v="21"/>
    <x v="39"/>
    <x v="968"/>
    <x v="0"/>
    <x v="30"/>
    <x v="11"/>
    <x v="269"/>
    <x v="14"/>
  </r>
  <r>
    <x v="1779"/>
    <x v="84"/>
    <x v="9"/>
    <x v="2"/>
    <x v="365"/>
    <x v="123"/>
    <x v="0"/>
    <x v="22"/>
    <x v="0"/>
    <x v="0"/>
    <x v="803"/>
    <x v="669"/>
    <x v="669"/>
    <x v="201"/>
    <x v="34"/>
    <x v="21"/>
    <x v="39"/>
    <x v="968"/>
    <x v="0"/>
    <x v="30"/>
    <x v="11"/>
    <x v="269"/>
    <x v="14"/>
  </r>
  <r>
    <x v="1813"/>
    <x v="84"/>
    <x v="9"/>
    <x v="2"/>
    <x v="365"/>
    <x v="123"/>
    <x v="0"/>
    <x v="21"/>
    <x v="0"/>
    <x v="0"/>
    <x v="1515"/>
    <x v="669"/>
    <x v="669"/>
    <x v="201"/>
    <x v="34"/>
    <x v="21"/>
    <x v="15"/>
    <x v="334"/>
    <x v="0"/>
    <x v="30"/>
    <x v="11"/>
    <x v="97"/>
    <x v="14"/>
  </r>
  <r>
    <x v="1780"/>
    <x v="84"/>
    <x v="9"/>
    <x v="2"/>
    <x v="377"/>
    <x v="137"/>
    <x v="0"/>
    <x v="22"/>
    <x v="0"/>
    <x v="0"/>
    <x v="815"/>
    <x v="52"/>
    <x v="55"/>
    <x v="500"/>
    <x v="34"/>
    <x v="21"/>
    <x v="39"/>
    <x v="1266"/>
    <x v="0"/>
    <x v="30"/>
    <x v="26"/>
    <x v="348"/>
    <x v="14"/>
  </r>
  <r>
    <x v="1814"/>
    <x v="84"/>
    <x v="9"/>
    <x v="2"/>
    <x v="377"/>
    <x v="137"/>
    <x v="0"/>
    <x v="21"/>
    <x v="0"/>
    <x v="0"/>
    <x v="1521"/>
    <x v="52"/>
    <x v="55"/>
    <x v="500"/>
    <x v="34"/>
    <x v="21"/>
    <x v="15"/>
    <x v="600"/>
    <x v="0"/>
    <x v="30"/>
    <x v="26"/>
    <x v="162"/>
    <x v="14"/>
  </r>
  <r>
    <x v="1781"/>
    <x v="84"/>
    <x v="9"/>
    <x v="2"/>
    <x v="377"/>
    <x v="137"/>
    <x v="0"/>
    <x v="22"/>
    <x v="0"/>
    <x v="0"/>
    <x v="816"/>
    <x v="231"/>
    <x v="235"/>
    <x v="500"/>
    <x v="34"/>
    <x v="21"/>
    <x v="39"/>
    <x v="1266"/>
    <x v="0"/>
    <x v="30"/>
    <x v="26"/>
    <x v="348"/>
    <x v="14"/>
  </r>
  <r>
    <x v="2532"/>
    <x v="84"/>
    <x v="9"/>
    <x v="2"/>
    <x v="377"/>
    <x v="137"/>
    <x v="0"/>
    <x v="21"/>
    <x v="0"/>
    <x v="0"/>
    <x v="1522"/>
    <x v="296"/>
    <x v="301"/>
    <x v="500"/>
    <x v="34"/>
    <x v="21"/>
    <x v="15"/>
    <x v="600"/>
    <x v="0"/>
    <x v="30"/>
    <x v="26"/>
    <x v="162"/>
    <x v="14"/>
  </r>
  <r>
    <x v="1782"/>
    <x v="84"/>
    <x v="9"/>
    <x v="2"/>
    <x v="377"/>
    <x v="137"/>
    <x v="0"/>
    <x v="22"/>
    <x v="0"/>
    <x v="0"/>
    <x v="817"/>
    <x v="306"/>
    <x v="311"/>
    <x v="500"/>
    <x v="34"/>
    <x v="21"/>
    <x v="39"/>
    <x v="1266"/>
    <x v="0"/>
    <x v="30"/>
    <x v="26"/>
    <x v="348"/>
    <x v="14"/>
  </r>
  <r>
    <x v="1783"/>
    <x v="84"/>
    <x v="9"/>
    <x v="2"/>
    <x v="377"/>
    <x v="137"/>
    <x v="0"/>
    <x v="22"/>
    <x v="0"/>
    <x v="0"/>
    <x v="818"/>
    <x v="365"/>
    <x v="362"/>
    <x v="500"/>
    <x v="34"/>
    <x v="21"/>
    <x v="39"/>
    <x v="1266"/>
    <x v="0"/>
    <x v="30"/>
    <x v="21"/>
    <x v="326"/>
    <x v="14"/>
  </r>
  <r>
    <x v="1784"/>
    <x v="84"/>
    <x v="9"/>
    <x v="2"/>
    <x v="377"/>
    <x v="137"/>
    <x v="0"/>
    <x v="22"/>
    <x v="0"/>
    <x v="0"/>
    <x v="819"/>
    <x v="411"/>
    <x v="412"/>
    <x v="500"/>
    <x v="34"/>
    <x v="21"/>
    <x v="39"/>
    <x v="1266"/>
    <x v="0"/>
    <x v="30"/>
    <x v="26"/>
    <x v="348"/>
    <x v="14"/>
  </r>
  <r>
    <x v="2533"/>
    <x v="84"/>
    <x v="9"/>
    <x v="2"/>
    <x v="377"/>
    <x v="137"/>
    <x v="0"/>
    <x v="21"/>
    <x v="0"/>
    <x v="0"/>
    <x v="1523"/>
    <x v="414"/>
    <x v="415"/>
    <x v="500"/>
    <x v="34"/>
    <x v="21"/>
    <x v="15"/>
    <x v="600"/>
    <x v="0"/>
    <x v="30"/>
    <x v="26"/>
    <x v="162"/>
    <x v="14"/>
  </r>
  <r>
    <x v="1785"/>
    <x v="84"/>
    <x v="9"/>
    <x v="2"/>
    <x v="377"/>
    <x v="137"/>
    <x v="0"/>
    <x v="22"/>
    <x v="0"/>
    <x v="0"/>
    <x v="820"/>
    <x v="532"/>
    <x v="534"/>
    <x v="500"/>
    <x v="34"/>
    <x v="21"/>
    <x v="39"/>
    <x v="1266"/>
    <x v="0"/>
    <x v="30"/>
    <x v="26"/>
    <x v="348"/>
    <x v="14"/>
  </r>
  <r>
    <x v="1786"/>
    <x v="84"/>
    <x v="9"/>
    <x v="2"/>
    <x v="377"/>
    <x v="137"/>
    <x v="0"/>
    <x v="22"/>
    <x v="0"/>
    <x v="0"/>
    <x v="821"/>
    <x v="634"/>
    <x v="642"/>
    <x v="500"/>
    <x v="34"/>
    <x v="21"/>
    <x v="39"/>
    <x v="1266"/>
    <x v="0"/>
    <x v="30"/>
    <x v="26"/>
    <x v="348"/>
    <x v="14"/>
  </r>
  <r>
    <x v="1815"/>
    <x v="84"/>
    <x v="9"/>
    <x v="2"/>
    <x v="377"/>
    <x v="137"/>
    <x v="0"/>
    <x v="21"/>
    <x v="0"/>
    <x v="0"/>
    <x v="1524"/>
    <x v="634"/>
    <x v="642"/>
    <x v="500"/>
    <x v="34"/>
    <x v="21"/>
    <x v="15"/>
    <x v="600"/>
    <x v="0"/>
    <x v="30"/>
    <x v="26"/>
    <x v="162"/>
    <x v="14"/>
  </r>
  <r>
    <x v="2073"/>
    <x v="84"/>
    <x v="9"/>
    <x v="1"/>
    <x v="392"/>
    <x v="575"/>
    <x v="0"/>
    <x v="22"/>
    <x v="0"/>
    <x v="0"/>
    <x v="1773"/>
    <x v="385"/>
    <x v="378"/>
    <x v="457"/>
    <x v="34"/>
    <x v="21"/>
    <x v="39"/>
    <x v="1237"/>
    <x v="0"/>
    <x v="30"/>
    <x v="16"/>
    <x v="301"/>
    <x v="14"/>
  </r>
  <r>
    <x v="1790"/>
    <x v="84"/>
    <x v="9"/>
    <x v="1"/>
    <x v="403"/>
    <x v="235"/>
    <x v="0"/>
    <x v="22"/>
    <x v="0"/>
    <x v="0"/>
    <x v="876"/>
    <x v="4"/>
    <x v="4"/>
    <x v="182"/>
    <x v="34"/>
    <x v="21"/>
    <x v="39"/>
    <x v="935"/>
    <x v="0"/>
    <x v="30"/>
    <x v="11"/>
    <x v="269"/>
    <x v="14"/>
  </r>
  <r>
    <x v="1816"/>
    <x v="84"/>
    <x v="9"/>
    <x v="1"/>
    <x v="403"/>
    <x v="235"/>
    <x v="0"/>
    <x v="21"/>
    <x v="0"/>
    <x v="0"/>
    <x v="1538"/>
    <x v="4"/>
    <x v="4"/>
    <x v="182"/>
    <x v="34"/>
    <x v="21"/>
    <x v="15"/>
    <x v="313"/>
    <x v="0"/>
    <x v="30"/>
    <x v="11"/>
    <x v="97"/>
    <x v="14"/>
  </r>
  <r>
    <x v="1791"/>
    <x v="84"/>
    <x v="9"/>
    <x v="1"/>
    <x v="403"/>
    <x v="235"/>
    <x v="0"/>
    <x v="22"/>
    <x v="0"/>
    <x v="0"/>
    <x v="877"/>
    <x v="34"/>
    <x v="26"/>
    <x v="182"/>
    <x v="34"/>
    <x v="21"/>
    <x v="39"/>
    <x v="935"/>
    <x v="0"/>
    <x v="30"/>
    <x v="9"/>
    <x v="251"/>
    <x v="14"/>
  </r>
  <r>
    <x v="1817"/>
    <x v="84"/>
    <x v="9"/>
    <x v="1"/>
    <x v="403"/>
    <x v="235"/>
    <x v="0"/>
    <x v="21"/>
    <x v="0"/>
    <x v="0"/>
    <x v="1539"/>
    <x v="34"/>
    <x v="26"/>
    <x v="182"/>
    <x v="34"/>
    <x v="21"/>
    <x v="15"/>
    <x v="313"/>
    <x v="0"/>
    <x v="30"/>
    <x v="9"/>
    <x v="85"/>
    <x v="14"/>
  </r>
  <r>
    <x v="1792"/>
    <x v="84"/>
    <x v="9"/>
    <x v="1"/>
    <x v="403"/>
    <x v="235"/>
    <x v="0"/>
    <x v="22"/>
    <x v="0"/>
    <x v="0"/>
    <x v="878"/>
    <x v="138"/>
    <x v="127"/>
    <x v="182"/>
    <x v="34"/>
    <x v="21"/>
    <x v="39"/>
    <x v="935"/>
    <x v="0"/>
    <x v="30"/>
    <x v="11"/>
    <x v="269"/>
    <x v="14"/>
  </r>
  <r>
    <x v="1818"/>
    <x v="84"/>
    <x v="9"/>
    <x v="1"/>
    <x v="403"/>
    <x v="235"/>
    <x v="0"/>
    <x v="21"/>
    <x v="0"/>
    <x v="0"/>
    <x v="1540"/>
    <x v="389"/>
    <x v="382"/>
    <x v="182"/>
    <x v="34"/>
    <x v="21"/>
    <x v="15"/>
    <x v="313"/>
    <x v="0"/>
    <x v="30"/>
    <x v="14"/>
    <x v="112"/>
    <x v="14"/>
  </r>
  <r>
    <x v="1793"/>
    <x v="84"/>
    <x v="9"/>
    <x v="1"/>
    <x v="403"/>
    <x v="235"/>
    <x v="0"/>
    <x v="22"/>
    <x v="0"/>
    <x v="0"/>
    <x v="879"/>
    <x v="576"/>
    <x v="565"/>
    <x v="182"/>
    <x v="34"/>
    <x v="21"/>
    <x v="39"/>
    <x v="935"/>
    <x v="0"/>
    <x v="30"/>
    <x v="11"/>
    <x v="269"/>
    <x v="14"/>
  </r>
  <r>
    <x v="1794"/>
    <x v="84"/>
    <x v="9"/>
    <x v="1"/>
    <x v="403"/>
    <x v="235"/>
    <x v="0"/>
    <x v="22"/>
    <x v="0"/>
    <x v="0"/>
    <x v="880"/>
    <x v="605"/>
    <x v="604"/>
    <x v="182"/>
    <x v="34"/>
    <x v="21"/>
    <x v="39"/>
    <x v="935"/>
    <x v="0"/>
    <x v="30"/>
    <x v="11"/>
    <x v="269"/>
    <x v="14"/>
  </r>
  <r>
    <x v="1819"/>
    <x v="84"/>
    <x v="9"/>
    <x v="1"/>
    <x v="403"/>
    <x v="235"/>
    <x v="0"/>
    <x v="21"/>
    <x v="0"/>
    <x v="0"/>
    <x v="1541"/>
    <x v="679"/>
    <x v="679"/>
    <x v="182"/>
    <x v="34"/>
    <x v="21"/>
    <x v="15"/>
    <x v="313"/>
    <x v="0"/>
    <x v="30"/>
    <x v="9"/>
    <x v="85"/>
    <x v="14"/>
  </r>
  <r>
    <x v="1795"/>
    <x v="84"/>
    <x v="9"/>
    <x v="1"/>
    <x v="404"/>
    <x v="237"/>
    <x v="0"/>
    <x v="22"/>
    <x v="0"/>
    <x v="0"/>
    <x v="881"/>
    <x v="518"/>
    <x v="514"/>
    <x v="322"/>
    <x v="34"/>
    <x v="21"/>
    <x v="39"/>
    <x v="1124"/>
    <x v="0"/>
    <x v="30"/>
    <x v="16"/>
    <x v="301"/>
    <x v="14"/>
  </r>
  <r>
    <x v="1799"/>
    <x v="84"/>
    <x v="9"/>
    <x v="1"/>
    <x v="451"/>
    <x v="574"/>
    <x v="0"/>
    <x v="22"/>
    <x v="0"/>
    <x v="0"/>
    <x v="957"/>
    <x v="76"/>
    <x v="77"/>
    <x v="476"/>
    <x v="34"/>
    <x v="21"/>
    <x v="39"/>
    <x v="1251"/>
    <x v="0"/>
    <x v="30"/>
    <x v="26"/>
    <x v="348"/>
    <x v="14"/>
  </r>
  <r>
    <x v="1820"/>
    <x v="84"/>
    <x v="9"/>
    <x v="1"/>
    <x v="451"/>
    <x v="574"/>
    <x v="0"/>
    <x v="21"/>
    <x v="0"/>
    <x v="0"/>
    <x v="1563"/>
    <x v="76"/>
    <x v="77"/>
    <x v="476"/>
    <x v="34"/>
    <x v="21"/>
    <x v="15"/>
    <x v="578"/>
    <x v="0"/>
    <x v="30"/>
    <x v="26"/>
    <x v="162"/>
    <x v="14"/>
  </r>
  <r>
    <x v="1800"/>
    <x v="84"/>
    <x v="9"/>
    <x v="1"/>
    <x v="451"/>
    <x v="574"/>
    <x v="0"/>
    <x v="22"/>
    <x v="0"/>
    <x v="0"/>
    <x v="958"/>
    <x v="253"/>
    <x v="258"/>
    <x v="476"/>
    <x v="34"/>
    <x v="21"/>
    <x v="39"/>
    <x v="1251"/>
    <x v="0"/>
    <x v="30"/>
    <x v="26"/>
    <x v="348"/>
    <x v="14"/>
  </r>
  <r>
    <x v="2530"/>
    <x v="84"/>
    <x v="9"/>
    <x v="1"/>
    <x v="451"/>
    <x v="574"/>
    <x v="0"/>
    <x v="21"/>
    <x v="0"/>
    <x v="0"/>
    <x v="1564"/>
    <x v="317"/>
    <x v="322"/>
    <x v="476"/>
    <x v="34"/>
    <x v="21"/>
    <x v="15"/>
    <x v="578"/>
    <x v="0"/>
    <x v="30"/>
    <x v="26"/>
    <x v="162"/>
    <x v="14"/>
  </r>
  <r>
    <x v="1801"/>
    <x v="84"/>
    <x v="9"/>
    <x v="1"/>
    <x v="451"/>
    <x v="574"/>
    <x v="0"/>
    <x v="22"/>
    <x v="0"/>
    <x v="0"/>
    <x v="959"/>
    <x v="333"/>
    <x v="337"/>
    <x v="476"/>
    <x v="34"/>
    <x v="21"/>
    <x v="39"/>
    <x v="1251"/>
    <x v="0"/>
    <x v="30"/>
    <x v="26"/>
    <x v="348"/>
    <x v="14"/>
  </r>
  <r>
    <x v="1802"/>
    <x v="84"/>
    <x v="9"/>
    <x v="1"/>
    <x v="451"/>
    <x v="574"/>
    <x v="0"/>
    <x v="22"/>
    <x v="0"/>
    <x v="0"/>
    <x v="960"/>
    <x v="439"/>
    <x v="441"/>
    <x v="476"/>
    <x v="34"/>
    <x v="21"/>
    <x v="39"/>
    <x v="1251"/>
    <x v="0"/>
    <x v="30"/>
    <x v="26"/>
    <x v="348"/>
    <x v="14"/>
  </r>
  <r>
    <x v="1821"/>
    <x v="84"/>
    <x v="9"/>
    <x v="1"/>
    <x v="451"/>
    <x v="574"/>
    <x v="0"/>
    <x v="21"/>
    <x v="0"/>
    <x v="0"/>
    <x v="1565"/>
    <x v="439"/>
    <x v="441"/>
    <x v="476"/>
    <x v="34"/>
    <x v="21"/>
    <x v="15"/>
    <x v="578"/>
    <x v="0"/>
    <x v="30"/>
    <x v="26"/>
    <x v="162"/>
    <x v="14"/>
  </r>
  <r>
    <x v="1803"/>
    <x v="84"/>
    <x v="9"/>
    <x v="1"/>
    <x v="451"/>
    <x v="574"/>
    <x v="0"/>
    <x v="22"/>
    <x v="0"/>
    <x v="0"/>
    <x v="961"/>
    <x v="551"/>
    <x v="552"/>
    <x v="476"/>
    <x v="34"/>
    <x v="21"/>
    <x v="39"/>
    <x v="1251"/>
    <x v="0"/>
    <x v="30"/>
    <x v="26"/>
    <x v="348"/>
    <x v="14"/>
  </r>
  <r>
    <x v="1804"/>
    <x v="84"/>
    <x v="9"/>
    <x v="1"/>
    <x v="451"/>
    <x v="574"/>
    <x v="0"/>
    <x v="22"/>
    <x v="0"/>
    <x v="0"/>
    <x v="962"/>
    <x v="650"/>
    <x v="658"/>
    <x v="476"/>
    <x v="34"/>
    <x v="21"/>
    <x v="39"/>
    <x v="1251"/>
    <x v="0"/>
    <x v="30"/>
    <x v="26"/>
    <x v="348"/>
    <x v="14"/>
  </r>
  <r>
    <x v="1822"/>
    <x v="84"/>
    <x v="9"/>
    <x v="1"/>
    <x v="451"/>
    <x v="574"/>
    <x v="0"/>
    <x v="21"/>
    <x v="0"/>
    <x v="0"/>
    <x v="1566"/>
    <x v="650"/>
    <x v="658"/>
    <x v="476"/>
    <x v="34"/>
    <x v="21"/>
    <x v="15"/>
    <x v="578"/>
    <x v="0"/>
    <x v="30"/>
    <x v="26"/>
    <x v="162"/>
    <x v="14"/>
  </r>
  <r>
    <x v="2064"/>
    <x v="84"/>
    <x v="9"/>
    <x v="2"/>
    <x v="623"/>
    <x v="139"/>
    <x v="5"/>
    <x v="9"/>
    <x v="0"/>
    <x v="0"/>
    <x v="2277"/>
    <x v="510"/>
    <x v="517"/>
    <x v="544"/>
    <x v="34"/>
    <x v="21"/>
    <x v="17"/>
    <x v="719"/>
    <x v="0"/>
    <x v="30"/>
    <x v="35"/>
    <x v="213"/>
    <x v="14"/>
  </r>
  <r>
    <x v="3908"/>
    <x v="35"/>
    <x v="0"/>
    <x v="1"/>
    <x v="0"/>
    <x v="49"/>
    <x v="1"/>
    <x v="22"/>
    <x v="0"/>
    <x v="0"/>
    <x v="4011"/>
    <x v="8"/>
    <x v="15"/>
    <x v="480"/>
    <x v="34"/>
    <x v="21"/>
    <x v="16"/>
    <x v="636"/>
    <x v="0"/>
    <x v="30"/>
    <x v="35"/>
    <x v="209"/>
    <x v="14"/>
  </r>
  <r>
    <x v="3444"/>
    <x v="35"/>
    <x v="0"/>
    <x v="1"/>
    <x v="0"/>
    <x v="49"/>
    <x v="2"/>
    <x v="22"/>
    <x v="0"/>
    <x v="0"/>
    <x v="1836"/>
    <x v="19"/>
    <x v="26"/>
    <x v="480"/>
    <x v="34"/>
    <x v="21"/>
    <x v="37"/>
    <x v="1160"/>
    <x v="0"/>
    <x v="30"/>
    <x v="35"/>
    <x v="352"/>
    <x v="14"/>
  </r>
  <r>
    <x v="3227"/>
    <x v="35"/>
    <x v="0"/>
    <x v="1"/>
    <x v="0"/>
    <x v="49"/>
    <x v="1"/>
    <x v="21"/>
    <x v="0"/>
    <x v="0"/>
    <x v="3612"/>
    <x v="22"/>
    <x v="29"/>
    <x v="480"/>
    <x v="34"/>
    <x v="21"/>
    <x v="2"/>
    <x v="135"/>
    <x v="0"/>
    <x v="30"/>
    <x v="35"/>
    <x v="56"/>
    <x v="14"/>
  </r>
  <r>
    <x v="2848"/>
    <x v="35"/>
    <x v="0"/>
    <x v="1"/>
    <x v="0"/>
    <x v="49"/>
    <x v="1"/>
    <x v="22"/>
    <x v="0"/>
    <x v="0"/>
    <x v="2579"/>
    <x v="25"/>
    <x v="32"/>
    <x v="480"/>
    <x v="34"/>
    <x v="21"/>
    <x v="16"/>
    <x v="636"/>
    <x v="0"/>
    <x v="30"/>
    <x v="35"/>
    <x v="209"/>
    <x v="14"/>
  </r>
  <r>
    <x v="972"/>
    <x v="35"/>
    <x v="0"/>
    <x v="1"/>
    <x v="0"/>
    <x v="49"/>
    <x v="2"/>
    <x v="21"/>
    <x v="0"/>
    <x v="0"/>
    <x v="1876"/>
    <x v="28"/>
    <x v="35"/>
    <x v="480"/>
    <x v="34"/>
    <x v="21"/>
    <x v="10"/>
    <x v="496"/>
    <x v="0"/>
    <x v="30"/>
    <x v="35"/>
    <x v="168"/>
    <x v="14"/>
  </r>
  <r>
    <x v="3465"/>
    <x v="35"/>
    <x v="0"/>
    <x v="1"/>
    <x v="0"/>
    <x v="49"/>
    <x v="2"/>
    <x v="22"/>
    <x v="0"/>
    <x v="0"/>
    <x v="2580"/>
    <x v="39"/>
    <x v="49"/>
    <x v="480"/>
    <x v="34"/>
    <x v="21"/>
    <x v="37"/>
    <x v="1160"/>
    <x v="0"/>
    <x v="30"/>
    <x v="35"/>
    <x v="352"/>
    <x v="14"/>
  </r>
  <r>
    <x v="2954"/>
    <x v="35"/>
    <x v="0"/>
    <x v="1"/>
    <x v="0"/>
    <x v="49"/>
    <x v="1"/>
    <x v="22"/>
    <x v="0"/>
    <x v="0"/>
    <x v="3339"/>
    <x v="46"/>
    <x v="55"/>
    <x v="480"/>
    <x v="34"/>
    <x v="21"/>
    <x v="16"/>
    <x v="636"/>
    <x v="0"/>
    <x v="30"/>
    <x v="35"/>
    <x v="209"/>
    <x v="14"/>
  </r>
  <r>
    <x v="3215"/>
    <x v="35"/>
    <x v="0"/>
    <x v="1"/>
    <x v="0"/>
    <x v="49"/>
    <x v="1"/>
    <x v="21"/>
    <x v="0"/>
    <x v="0"/>
    <x v="3600"/>
    <x v="46"/>
    <x v="55"/>
    <x v="480"/>
    <x v="34"/>
    <x v="21"/>
    <x v="2"/>
    <x v="135"/>
    <x v="0"/>
    <x v="30"/>
    <x v="35"/>
    <x v="56"/>
    <x v="14"/>
  </r>
  <r>
    <x v="1025"/>
    <x v="35"/>
    <x v="0"/>
    <x v="1"/>
    <x v="0"/>
    <x v="49"/>
    <x v="2"/>
    <x v="23"/>
    <x v="0"/>
    <x v="0"/>
    <x v="2549"/>
    <x v="69"/>
    <x v="77"/>
    <x v="480"/>
    <x v="34"/>
    <x v="21"/>
    <x v="0"/>
    <x v="54"/>
    <x v="0"/>
    <x v="30"/>
    <x v="35"/>
    <x v="27"/>
    <x v="14"/>
  </r>
  <r>
    <x v="3231"/>
    <x v="35"/>
    <x v="0"/>
    <x v="1"/>
    <x v="0"/>
    <x v="49"/>
    <x v="1"/>
    <x v="21"/>
    <x v="0"/>
    <x v="0"/>
    <x v="3616"/>
    <x v="69"/>
    <x v="77"/>
    <x v="480"/>
    <x v="34"/>
    <x v="21"/>
    <x v="2"/>
    <x v="135"/>
    <x v="0"/>
    <x v="30"/>
    <x v="35"/>
    <x v="56"/>
    <x v="14"/>
  </r>
  <r>
    <x v="1103"/>
    <x v="35"/>
    <x v="0"/>
    <x v="1"/>
    <x v="0"/>
    <x v="49"/>
    <x v="2"/>
    <x v="21"/>
    <x v="0"/>
    <x v="0"/>
    <x v="2816"/>
    <x v="123"/>
    <x v="129"/>
    <x v="480"/>
    <x v="34"/>
    <x v="21"/>
    <x v="10"/>
    <x v="496"/>
    <x v="0"/>
    <x v="30"/>
    <x v="35"/>
    <x v="168"/>
    <x v="14"/>
  </r>
  <r>
    <x v="2537"/>
    <x v="35"/>
    <x v="0"/>
    <x v="1"/>
    <x v="0"/>
    <x v="49"/>
    <x v="1"/>
    <x v="22"/>
    <x v="0"/>
    <x v="0"/>
    <x v="2581"/>
    <x v="123"/>
    <x v="129"/>
    <x v="480"/>
    <x v="34"/>
    <x v="21"/>
    <x v="16"/>
    <x v="636"/>
    <x v="0"/>
    <x v="30"/>
    <x v="35"/>
    <x v="209"/>
    <x v="14"/>
  </r>
  <r>
    <x v="1028"/>
    <x v="35"/>
    <x v="0"/>
    <x v="1"/>
    <x v="0"/>
    <x v="49"/>
    <x v="2"/>
    <x v="23"/>
    <x v="0"/>
    <x v="0"/>
    <x v="2550"/>
    <x v="421"/>
    <x v="430"/>
    <x v="480"/>
    <x v="34"/>
    <x v="21"/>
    <x v="0"/>
    <x v="54"/>
    <x v="0"/>
    <x v="30"/>
    <x v="35"/>
    <x v="27"/>
    <x v="14"/>
  </r>
  <r>
    <x v="3911"/>
    <x v="35"/>
    <x v="0"/>
    <x v="1"/>
    <x v="0"/>
    <x v="49"/>
    <x v="1"/>
    <x v="22"/>
    <x v="0"/>
    <x v="0"/>
    <x v="2582"/>
    <x v="490"/>
    <x v="499"/>
    <x v="480"/>
    <x v="34"/>
    <x v="21"/>
    <x v="16"/>
    <x v="636"/>
    <x v="0"/>
    <x v="30"/>
    <x v="35"/>
    <x v="209"/>
    <x v="14"/>
  </r>
  <r>
    <x v="3024"/>
    <x v="35"/>
    <x v="0"/>
    <x v="1"/>
    <x v="0"/>
    <x v="49"/>
    <x v="1"/>
    <x v="22"/>
    <x v="0"/>
    <x v="0"/>
    <x v="3422"/>
    <x v="711"/>
    <x v="721"/>
    <x v="480"/>
    <x v="34"/>
    <x v="21"/>
    <x v="16"/>
    <x v="636"/>
    <x v="0"/>
    <x v="30"/>
    <x v="35"/>
    <x v="209"/>
    <x v="14"/>
  </r>
  <r>
    <x v="2040"/>
    <x v="35"/>
    <x v="0"/>
    <x v="2"/>
    <x v="1"/>
    <x v="0"/>
    <x v="1"/>
    <x v="22"/>
    <x v="0"/>
    <x v="0"/>
    <x v="2565"/>
    <x v="23"/>
    <x v="43"/>
    <x v="611"/>
    <x v="34"/>
    <x v="21"/>
    <x v="16"/>
    <x v="775"/>
    <x v="0"/>
    <x v="30"/>
    <x v="50"/>
    <x v="255"/>
    <x v="14"/>
  </r>
  <r>
    <x v="3932"/>
    <x v="35"/>
    <x v="0"/>
    <x v="2"/>
    <x v="2"/>
    <x v="52"/>
    <x v="1"/>
    <x v="22"/>
    <x v="0"/>
    <x v="0"/>
    <x v="2564"/>
    <x v="6"/>
    <x v="16"/>
    <x v="526"/>
    <x v="34"/>
    <x v="21"/>
    <x v="16"/>
    <x v="672"/>
    <x v="0"/>
    <x v="30"/>
    <x v="37"/>
    <x v="217"/>
    <x v="14"/>
  </r>
  <r>
    <x v="1062"/>
    <x v="35"/>
    <x v="0"/>
    <x v="2"/>
    <x v="2"/>
    <x v="52"/>
    <x v="2"/>
    <x v="22"/>
    <x v="0"/>
    <x v="0"/>
    <x v="2687"/>
    <x v="18"/>
    <x v="28"/>
    <x v="526"/>
    <x v="34"/>
    <x v="21"/>
    <x v="37"/>
    <x v="1212"/>
    <x v="0"/>
    <x v="30"/>
    <x v="37"/>
    <x v="358"/>
    <x v="14"/>
  </r>
  <r>
    <x v="1054"/>
    <x v="35"/>
    <x v="0"/>
    <x v="2"/>
    <x v="2"/>
    <x v="52"/>
    <x v="0"/>
    <x v="21"/>
    <x v="0"/>
    <x v="0"/>
    <x v="2601"/>
    <x v="29"/>
    <x v="40"/>
    <x v="526"/>
    <x v="34"/>
    <x v="21"/>
    <x v="15"/>
    <x v="618"/>
    <x v="0"/>
    <x v="30"/>
    <x v="37"/>
    <x v="205"/>
    <x v="14"/>
  </r>
  <r>
    <x v="1055"/>
    <x v="35"/>
    <x v="0"/>
    <x v="2"/>
    <x v="2"/>
    <x v="52"/>
    <x v="0"/>
    <x v="21"/>
    <x v="0"/>
    <x v="0"/>
    <x v="2602"/>
    <x v="55"/>
    <x v="68"/>
    <x v="526"/>
    <x v="34"/>
    <x v="21"/>
    <x v="15"/>
    <x v="618"/>
    <x v="0"/>
    <x v="30"/>
    <x v="37"/>
    <x v="205"/>
    <x v="14"/>
  </r>
  <r>
    <x v="3586"/>
    <x v="35"/>
    <x v="0"/>
    <x v="2"/>
    <x v="2"/>
    <x v="52"/>
    <x v="2"/>
    <x v="22"/>
    <x v="0"/>
    <x v="0"/>
    <x v="2686"/>
    <x v="55"/>
    <x v="68"/>
    <x v="526"/>
    <x v="34"/>
    <x v="21"/>
    <x v="37"/>
    <x v="1212"/>
    <x v="0"/>
    <x v="30"/>
    <x v="37"/>
    <x v="358"/>
    <x v="14"/>
  </r>
  <r>
    <x v="1056"/>
    <x v="35"/>
    <x v="0"/>
    <x v="2"/>
    <x v="2"/>
    <x v="52"/>
    <x v="1"/>
    <x v="21"/>
    <x v="0"/>
    <x v="0"/>
    <x v="2603"/>
    <x v="91"/>
    <x v="102"/>
    <x v="526"/>
    <x v="34"/>
    <x v="21"/>
    <x v="2"/>
    <x v="150"/>
    <x v="0"/>
    <x v="30"/>
    <x v="37"/>
    <x v="62"/>
    <x v="14"/>
  </r>
  <r>
    <x v="1022"/>
    <x v="35"/>
    <x v="0"/>
    <x v="2"/>
    <x v="2"/>
    <x v="52"/>
    <x v="2"/>
    <x v="23"/>
    <x v="0"/>
    <x v="0"/>
    <x v="2557"/>
    <x v="92"/>
    <x v="103"/>
    <x v="526"/>
    <x v="34"/>
    <x v="21"/>
    <x v="0"/>
    <x v="60"/>
    <x v="0"/>
    <x v="30"/>
    <x v="37"/>
    <x v="29"/>
    <x v="14"/>
  </r>
  <r>
    <x v="3904"/>
    <x v="35"/>
    <x v="0"/>
    <x v="2"/>
    <x v="2"/>
    <x v="52"/>
    <x v="1"/>
    <x v="22"/>
    <x v="0"/>
    <x v="0"/>
    <x v="4009"/>
    <x v="95"/>
    <x v="106"/>
    <x v="526"/>
    <x v="34"/>
    <x v="21"/>
    <x v="16"/>
    <x v="672"/>
    <x v="0"/>
    <x v="30"/>
    <x v="37"/>
    <x v="217"/>
    <x v="14"/>
  </r>
  <r>
    <x v="4024"/>
    <x v="35"/>
    <x v="0"/>
    <x v="2"/>
    <x v="2"/>
    <x v="52"/>
    <x v="5"/>
    <x v="19"/>
    <x v="0"/>
    <x v="0"/>
    <x v="4085"/>
    <x v="360"/>
    <x v="372"/>
    <x v="526"/>
    <x v="34"/>
    <x v="21"/>
    <x v="32"/>
    <x v="1088"/>
    <x v="0"/>
    <x v="30"/>
    <x v="37"/>
    <x v="328"/>
    <x v="14"/>
  </r>
  <r>
    <x v="3568"/>
    <x v="35"/>
    <x v="0"/>
    <x v="2"/>
    <x v="2"/>
    <x v="52"/>
    <x v="2"/>
    <x v="22"/>
    <x v="0"/>
    <x v="0"/>
    <x v="3856"/>
    <x v="380"/>
    <x v="392"/>
    <x v="526"/>
    <x v="34"/>
    <x v="21"/>
    <x v="37"/>
    <x v="1212"/>
    <x v="0"/>
    <x v="30"/>
    <x v="37"/>
    <x v="358"/>
    <x v="14"/>
  </r>
  <r>
    <x v="2975"/>
    <x v="35"/>
    <x v="0"/>
    <x v="2"/>
    <x v="2"/>
    <x v="52"/>
    <x v="1"/>
    <x v="22"/>
    <x v="0"/>
    <x v="0"/>
    <x v="3373"/>
    <x v="479"/>
    <x v="493"/>
    <x v="526"/>
    <x v="34"/>
    <x v="21"/>
    <x v="16"/>
    <x v="672"/>
    <x v="0"/>
    <x v="30"/>
    <x v="37"/>
    <x v="217"/>
    <x v="14"/>
  </r>
  <r>
    <x v="3270"/>
    <x v="35"/>
    <x v="0"/>
    <x v="2"/>
    <x v="2"/>
    <x v="52"/>
    <x v="1"/>
    <x v="21"/>
    <x v="0"/>
    <x v="0"/>
    <x v="3658"/>
    <x v="479"/>
    <x v="493"/>
    <x v="526"/>
    <x v="34"/>
    <x v="21"/>
    <x v="2"/>
    <x v="150"/>
    <x v="0"/>
    <x v="30"/>
    <x v="37"/>
    <x v="62"/>
    <x v="14"/>
  </r>
  <r>
    <x v="1109"/>
    <x v="35"/>
    <x v="0"/>
    <x v="2"/>
    <x v="3"/>
    <x v="63"/>
    <x v="1"/>
    <x v="22"/>
    <x v="0"/>
    <x v="0"/>
    <x v="2578"/>
    <x v="720"/>
    <x v="743"/>
    <x v="670"/>
    <x v="34"/>
    <x v="21"/>
    <x v="16"/>
    <x v="894"/>
    <x v="0"/>
    <x v="30"/>
    <x v="57"/>
    <x v="284"/>
    <x v="14"/>
  </r>
  <r>
    <x v="3896"/>
    <x v="35"/>
    <x v="0"/>
    <x v="2"/>
    <x v="3"/>
    <x v="63"/>
    <x v="1"/>
    <x v="22"/>
    <x v="0"/>
    <x v="0"/>
    <x v="4005"/>
    <x v="725"/>
    <x v="745"/>
    <x v="670"/>
    <x v="34"/>
    <x v="21"/>
    <x v="16"/>
    <x v="894"/>
    <x v="0"/>
    <x v="30"/>
    <x v="57"/>
    <x v="284"/>
    <x v="14"/>
  </r>
  <r>
    <x v="3313"/>
    <x v="35"/>
    <x v="0"/>
    <x v="2"/>
    <x v="3"/>
    <x v="63"/>
    <x v="1"/>
    <x v="21"/>
    <x v="0"/>
    <x v="0"/>
    <x v="3701"/>
    <x v="730"/>
    <x v="749"/>
    <x v="670"/>
    <x v="34"/>
    <x v="21"/>
    <x v="2"/>
    <x v="258"/>
    <x v="0"/>
    <x v="30"/>
    <x v="57"/>
    <x v="102"/>
    <x v="14"/>
  </r>
  <r>
    <x v="1061"/>
    <x v="35"/>
    <x v="0"/>
    <x v="2"/>
    <x v="3"/>
    <x v="63"/>
    <x v="2"/>
    <x v="22"/>
    <x v="0"/>
    <x v="0"/>
    <x v="2566"/>
    <x v="17"/>
    <x v="47"/>
    <x v="670"/>
    <x v="34"/>
    <x v="21"/>
    <x v="37"/>
    <x v="1333"/>
    <x v="0"/>
    <x v="30"/>
    <x v="57"/>
    <x v="397"/>
    <x v="14"/>
  </r>
  <r>
    <x v="1024"/>
    <x v="35"/>
    <x v="0"/>
    <x v="2"/>
    <x v="3"/>
    <x v="63"/>
    <x v="2"/>
    <x v="23"/>
    <x v="0"/>
    <x v="0"/>
    <x v="2539"/>
    <x v="33"/>
    <x v="68"/>
    <x v="670"/>
    <x v="34"/>
    <x v="21"/>
    <x v="0"/>
    <x v="115"/>
    <x v="0"/>
    <x v="30"/>
    <x v="57"/>
    <x v="47"/>
    <x v="14"/>
  </r>
  <r>
    <x v="3909"/>
    <x v="35"/>
    <x v="0"/>
    <x v="2"/>
    <x v="3"/>
    <x v="63"/>
    <x v="1"/>
    <x v="22"/>
    <x v="0"/>
    <x v="0"/>
    <x v="4012"/>
    <x v="35"/>
    <x v="71"/>
    <x v="670"/>
    <x v="34"/>
    <x v="21"/>
    <x v="16"/>
    <x v="894"/>
    <x v="0"/>
    <x v="30"/>
    <x v="57"/>
    <x v="284"/>
    <x v="14"/>
  </r>
  <r>
    <x v="3196"/>
    <x v="35"/>
    <x v="0"/>
    <x v="2"/>
    <x v="3"/>
    <x v="63"/>
    <x v="1"/>
    <x v="21"/>
    <x v="0"/>
    <x v="0"/>
    <x v="3580"/>
    <x v="46"/>
    <x v="83"/>
    <x v="670"/>
    <x v="34"/>
    <x v="21"/>
    <x v="2"/>
    <x v="258"/>
    <x v="0"/>
    <x v="30"/>
    <x v="57"/>
    <x v="102"/>
    <x v="14"/>
  </r>
  <r>
    <x v="973"/>
    <x v="35"/>
    <x v="0"/>
    <x v="2"/>
    <x v="3"/>
    <x v="63"/>
    <x v="2"/>
    <x v="21"/>
    <x v="0"/>
    <x v="0"/>
    <x v="1877"/>
    <x v="52"/>
    <x v="91"/>
    <x v="670"/>
    <x v="34"/>
    <x v="21"/>
    <x v="10"/>
    <x v="751"/>
    <x v="0"/>
    <x v="30"/>
    <x v="57"/>
    <x v="240"/>
    <x v="14"/>
  </r>
  <r>
    <x v="3216"/>
    <x v="35"/>
    <x v="0"/>
    <x v="2"/>
    <x v="3"/>
    <x v="63"/>
    <x v="1"/>
    <x v="21"/>
    <x v="0"/>
    <x v="0"/>
    <x v="3601"/>
    <x v="76"/>
    <x v="115"/>
    <x v="670"/>
    <x v="34"/>
    <x v="21"/>
    <x v="2"/>
    <x v="258"/>
    <x v="0"/>
    <x v="30"/>
    <x v="57"/>
    <x v="102"/>
    <x v="14"/>
  </r>
  <r>
    <x v="2953"/>
    <x v="35"/>
    <x v="0"/>
    <x v="2"/>
    <x v="3"/>
    <x v="63"/>
    <x v="1"/>
    <x v="22"/>
    <x v="0"/>
    <x v="0"/>
    <x v="3338"/>
    <x v="76"/>
    <x v="115"/>
    <x v="670"/>
    <x v="34"/>
    <x v="21"/>
    <x v="16"/>
    <x v="894"/>
    <x v="0"/>
    <x v="30"/>
    <x v="57"/>
    <x v="284"/>
    <x v="14"/>
  </r>
  <r>
    <x v="3232"/>
    <x v="35"/>
    <x v="0"/>
    <x v="2"/>
    <x v="3"/>
    <x v="63"/>
    <x v="1"/>
    <x v="21"/>
    <x v="0"/>
    <x v="0"/>
    <x v="3617"/>
    <x v="101"/>
    <x v="136"/>
    <x v="670"/>
    <x v="34"/>
    <x v="21"/>
    <x v="2"/>
    <x v="258"/>
    <x v="0"/>
    <x v="30"/>
    <x v="57"/>
    <x v="102"/>
    <x v="14"/>
  </r>
  <r>
    <x v="1039"/>
    <x v="35"/>
    <x v="0"/>
    <x v="2"/>
    <x v="3"/>
    <x v="63"/>
    <x v="2"/>
    <x v="22"/>
    <x v="0"/>
    <x v="0"/>
    <x v="2569"/>
    <x v="101"/>
    <x v="136"/>
    <x v="670"/>
    <x v="34"/>
    <x v="21"/>
    <x v="37"/>
    <x v="1333"/>
    <x v="0"/>
    <x v="30"/>
    <x v="57"/>
    <x v="397"/>
    <x v="14"/>
  </r>
  <r>
    <x v="1019"/>
    <x v="35"/>
    <x v="0"/>
    <x v="2"/>
    <x v="3"/>
    <x v="63"/>
    <x v="2"/>
    <x v="23"/>
    <x v="0"/>
    <x v="0"/>
    <x v="2546"/>
    <x v="101"/>
    <x v="136"/>
    <x v="670"/>
    <x v="34"/>
    <x v="21"/>
    <x v="0"/>
    <x v="115"/>
    <x v="0"/>
    <x v="30"/>
    <x v="57"/>
    <x v="47"/>
    <x v="14"/>
  </r>
  <r>
    <x v="975"/>
    <x v="35"/>
    <x v="0"/>
    <x v="2"/>
    <x v="3"/>
    <x v="63"/>
    <x v="2"/>
    <x v="21"/>
    <x v="0"/>
    <x v="0"/>
    <x v="1879"/>
    <x v="123"/>
    <x v="160"/>
    <x v="670"/>
    <x v="34"/>
    <x v="21"/>
    <x v="10"/>
    <x v="751"/>
    <x v="0"/>
    <x v="30"/>
    <x v="57"/>
    <x v="240"/>
    <x v="14"/>
  </r>
  <r>
    <x v="1040"/>
    <x v="35"/>
    <x v="0"/>
    <x v="2"/>
    <x v="3"/>
    <x v="63"/>
    <x v="0"/>
    <x v="22"/>
    <x v="0"/>
    <x v="0"/>
    <x v="2570"/>
    <x v="123"/>
    <x v="160"/>
    <x v="670"/>
    <x v="34"/>
    <x v="21"/>
    <x v="39"/>
    <x v="1373"/>
    <x v="0"/>
    <x v="30"/>
    <x v="57"/>
    <x v="409"/>
    <x v="14"/>
  </r>
  <r>
    <x v="3200"/>
    <x v="35"/>
    <x v="0"/>
    <x v="2"/>
    <x v="3"/>
    <x v="63"/>
    <x v="1"/>
    <x v="21"/>
    <x v="0"/>
    <x v="0"/>
    <x v="3584"/>
    <x v="130"/>
    <x v="167"/>
    <x v="670"/>
    <x v="34"/>
    <x v="21"/>
    <x v="2"/>
    <x v="258"/>
    <x v="0"/>
    <x v="30"/>
    <x v="57"/>
    <x v="102"/>
    <x v="14"/>
  </r>
  <r>
    <x v="2592"/>
    <x v="35"/>
    <x v="0"/>
    <x v="2"/>
    <x v="3"/>
    <x v="63"/>
    <x v="1"/>
    <x v="22"/>
    <x v="0"/>
    <x v="0"/>
    <x v="2571"/>
    <x v="144"/>
    <x v="182"/>
    <x v="670"/>
    <x v="34"/>
    <x v="21"/>
    <x v="16"/>
    <x v="894"/>
    <x v="0"/>
    <x v="30"/>
    <x v="57"/>
    <x v="284"/>
    <x v="14"/>
  </r>
  <r>
    <x v="1007"/>
    <x v="35"/>
    <x v="0"/>
    <x v="2"/>
    <x v="3"/>
    <x v="63"/>
    <x v="2"/>
    <x v="23"/>
    <x v="0"/>
    <x v="0"/>
    <x v="2527"/>
    <x v="144"/>
    <x v="182"/>
    <x v="670"/>
    <x v="34"/>
    <x v="21"/>
    <x v="0"/>
    <x v="115"/>
    <x v="0"/>
    <x v="30"/>
    <x v="57"/>
    <x v="47"/>
    <x v="14"/>
  </r>
  <r>
    <x v="3526"/>
    <x v="35"/>
    <x v="0"/>
    <x v="2"/>
    <x v="3"/>
    <x v="63"/>
    <x v="2"/>
    <x v="22"/>
    <x v="0"/>
    <x v="0"/>
    <x v="3252"/>
    <x v="151"/>
    <x v="188"/>
    <x v="670"/>
    <x v="34"/>
    <x v="21"/>
    <x v="37"/>
    <x v="1333"/>
    <x v="0"/>
    <x v="30"/>
    <x v="57"/>
    <x v="397"/>
    <x v="14"/>
  </r>
  <r>
    <x v="2961"/>
    <x v="35"/>
    <x v="0"/>
    <x v="2"/>
    <x v="3"/>
    <x v="63"/>
    <x v="1"/>
    <x v="22"/>
    <x v="0"/>
    <x v="0"/>
    <x v="3359"/>
    <x v="160"/>
    <x v="194"/>
    <x v="670"/>
    <x v="34"/>
    <x v="21"/>
    <x v="16"/>
    <x v="894"/>
    <x v="0"/>
    <x v="30"/>
    <x v="57"/>
    <x v="284"/>
    <x v="14"/>
  </r>
  <r>
    <x v="962"/>
    <x v="35"/>
    <x v="0"/>
    <x v="2"/>
    <x v="3"/>
    <x v="63"/>
    <x v="2"/>
    <x v="22"/>
    <x v="0"/>
    <x v="0"/>
    <x v="1828"/>
    <x v="166"/>
    <x v="203"/>
    <x v="670"/>
    <x v="34"/>
    <x v="21"/>
    <x v="37"/>
    <x v="1333"/>
    <x v="0"/>
    <x v="30"/>
    <x v="57"/>
    <x v="397"/>
    <x v="14"/>
  </r>
  <r>
    <x v="1078"/>
    <x v="35"/>
    <x v="0"/>
    <x v="2"/>
    <x v="3"/>
    <x v="63"/>
    <x v="2"/>
    <x v="21"/>
    <x v="0"/>
    <x v="0"/>
    <x v="2743"/>
    <x v="166"/>
    <x v="203"/>
    <x v="670"/>
    <x v="34"/>
    <x v="21"/>
    <x v="10"/>
    <x v="751"/>
    <x v="0"/>
    <x v="30"/>
    <x v="57"/>
    <x v="240"/>
    <x v="14"/>
  </r>
  <r>
    <x v="3236"/>
    <x v="35"/>
    <x v="0"/>
    <x v="2"/>
    <x v="3"/>
    <x v="63"/>
    <x v="1"/>
    <x v="21"/>
    <x v="0"/>
    <x v="0"/>
    <x v="3621"/>
    <x v="181"/>
    <x v="218"/>
    <x v="670"/>
    <x v="34"/>
    <x v="21"/>
    <x v="2"/>
    <x v="258"/>
    <x v="0"/>
    <x v="30"/>
    <x v="57"/>
    <x v="102"/>
    <x v="14"/>
  </r>
  <r>
    <x v="1079"/>
    <x v="35"/>
    <x v="0"/>
    <x v="2"/>
    <x v="3"/>
    <x v="63"/>
    <x v="2"/>
    <x v="21"/>
    <x v="0"/>
    <x v="0"/>
    <x v="2745"/>
    <x v="188"/>
    <x v="225"/>
    <x v="670"/>
    <x v="34"/>
    <x v="21"/>
    <x v="10"/>
    <x v="751"/>
    <x v="0"/>
    <x v="30"/>
    <x v="57"/>
    <x v="240"/>
    <x v="14"/>
  </r>
  <r>
    <x v="1013"/>
    <x v="35"/>
    <x v="0"/>
    <x v="2"/>
    <x v="3"/>
    <x v="63"/>
    <x v="2"/>
    <x v="23"/>
    <x v="0"/>
    <x v="0"/>
    <x v="2538"/>
    <x v="188"/>
    <x v="225"/>
    <x v="670"/>
    <x v="34"/>
    <x v="21"/>
    <x v="0"/>
    <x v="115"/>
    <x v="0"/>
    <x v="30"/>
    <x v="57"/>
    <x v="47"/>
    <x v="14"/>
  </r>
  <r>
    <x v="2963"/>
    <x v="35"/>
    <x v="0"/>
    <x v="2"/>
    <x v="3"/>
    <x v="63"/>
    <x v="1"/>
    <x v="22"/>
    <x v="0"/>
    <x v="0"/>
    <x v="3361"/>
    <x v="204"/>
    <x v="239"/>
    <x v="670"/>
    <x v="34"/>
    <x v="21"/>
    <x v="16"/>
    <x v="894"/>
    <x v="0"/>
    <x v="30"/>
    <x v="57"/>
    <x v="284"/>
    <x v="14"/>
  </r>
  <r>
    <x v="1064"/>
    <x v="35"/>
    <x v="0"/>
    <x v="2"/>
    <x v="3"/>
    <x v="63"/>
    <x v="2"/>
    <x v="22"/>
    <x v="0"/>
    <x v="0"/>
    <x v="2691"/>
    <x v="210"/>
    <x v="248"/>
    <x v="670"/>
    <x v="34"/>
    <x v="21"/>
    <x v="37"/>
    <x v="1333"/>
    <x v="0"/>
    <x v="30"/>
    <x v="57"/>
    <x v="397"/>
    <x v="14"/>
  </r>
  <r>
    <x v="3249"/>
    <x v="35"/>
    <x v="0"/>
    <x v="2"/>
    <x v="3"/>
    <x v="63"/>
    <x v="1"/>
    <x v="21"/>
    <x v="0"/>
    <x v="0"/>
    <x v="3636"/>
    <x v="223"/>
    <x v="262"/>
    <x v="670"/>
    <x v="34"/>
    <x v="21"/>
    <x v="2"/>
    <x v="258"/>
    <x v="0"/>
    <x v="30"/>
    <x v="57"/>
    <x v="102"/>
    <x v="14"/>
  </r>
  <r>
    <x v="1080"/>
    <x v="35"/>
    <x v="0"/>
    <x v="2"/>
    <x v="3"/>
    <x v="63"/>
    <x v="2"/>
    <x v="21"/>
    <x v="0"/>
    <x v="0"/>
    <x v="2747"/>
    <x v="231"/>
    <x v="269"/>
    <x v="670"/>
    <x v="34"/>
    <x v="21"/>
    <x v="10"/>
    <x v="751"/>
    <x v="0"/>
    <x v="30"/>
    <x v="57"/>
    <x v="240"/>
    <x v="14"/>
  </r>
  <r>
    <x v="1065"/>
    <x v="35"/>
    <x v="0"/>
    <x v="2"/>
    <x v="3"/>
    <x v="63"/>
    <x v="2"/>
    <x v="22"/>
    <x v="0"/>
    <x v="0"/>
    <x v="2692"/>
    <x v="231"/>
    <x v="269"/>
    <x v="670"/>
    <x v="34"/>
    <x v="21"/>
    <x v="37"/>
    <x v="1333"/>
    <x v="0"/>
    <x v="30"/>
    <x v="57"/>
    <x v="397"/>
    <x v="14"/>
  </r>
  <r>
    <x v="1014"/>
    <x v="35"/>
    <x v="0"/>
    <x v="2"/>
    <x v="3"/>
    <x v="63"/>
    <x v="2"/>
    <x v="23"/>
    <x v="0"/>
    <x v="0"/>
    <x v="2540"/>
    <x v="231"/>
    <x v="269"/>
    <x v="670"/>
    <x v="34"/>
    <x v="21"/>
    <x v="0"/>
    <x v="115"/>
    <x v="0"/>
    <x v="30"/>
    <x v="57"/>
    <x v="47"/>
    <x v="14"/>
  </r>
  <r>
    <x v="2965"/>
    <x v="35"/>
    <x v="0"/>
    <x v="2"/>
    <x v="3"/>
    <x v="63"/>
    <x v="1"/>
    <x v="22"/>
    <x v="0"/>
    <x v="0"/>
    <x v="3363"/>
    <x v="247"/>
    <x v="283"/>
    <x v="670"/>
    <x v="34"/>
    <x v="21"/>
    <x v="16"/>
    <x v="894"/>
    <x v="0"/>
    <x v="30"/>
    <x v="57"/>
    <x v="284"/>
    <x v="14"/>
  </r>
  <r>
    <x v="1081"/>
    <x v="35"/>
    <x v="0"/>
    <x v="2"/>
    <x v="3"/>
    <x v="63"/>
    <x v="2"/>
    <x v="21"/>
    <x v="0"/>
    <x v="0"/>
    <x v="2748"/>
    <x v="253"/>
    <x v="291"/>
    <x v="670"/>
    <x v="34"/>
    <x v="21"/>
    <x v="10"/>
    <x v="751"/>
    <x v="0"/>
    <x v="30"/>
    <x v="57"/>
    <x v="240"/>
    <x v="14"/>
  </r>
  <r>
    <x v="3234"/>
    <x v="35"/>
    <x v="0"/>
    <x v="2"/>
    <x v="3"/>
    <x v="63"/>
    <x v="1"/>
    <x v="21"/>
    <x v="0"/>
    <x v="0"/>
    <x v="3619"/>
    <x v="268"/>
    <x v="306"/>
    <x v="670"/>
    <x v="34"/>
    <x v="21"/>
    <x v="2"/>
    <x v="258"/>
    <x v="0"/>
    <x v="30"/>
    <x v="57"/>
    <x v="102"/>
    <x v="14"/>
  </r>
  <r>
    <x v="2966"/>
    <x v="35"/>
    <x v="0"/>
    <x v="2"/>
    <x v="3"/>
    <x v="63"/>
    <x v="1"/>
    <x v="22"/>
    <x v="0"/>
    <x v="0"/>
    <x v="3364"/>
    <x v="268"/>
    <x v="306"/>
    <x v="670"/>
    <x v="34"/>
    <x v="21"/>
    <x v="16"/>
    <x v="894"/>
    <x v="0"/>
    <x v="30"/>
    <x v="57"/>
    <x v="284"/>
    <x v="14"/>
  </r>
  <r>
    <x v="963"/>
    <x v="35"/>
    <x v="0"/>
    <x v="2"/>
    <x v="3"/>
    <x v="63"/>
    <x v="2"/>
    <x v="22"/>
    <x v="0"/>
    <x v="0"/>
    <x v="1830"/>
    <x v="274"/>
    <x v="313"/>
    <x v="670"/>
    <x v="34"/>
    <x v="21"/>
    <x v="37"/>
    <x v="1333"/>
    <x v="0"/>
    <x v="30"/>
    <x v="57"/>
    <x v="397"/>
    <x v="14"/>
  </r>
  <r>
    <x v="1082"/>
    <x v="35"/>
    <x v="0"/>
    <x v="2"/>
    <x v="3"/>
    <x v="63"/>
    <x v="2"/>
    <x v="21"/>
    <x v="0"/>
    <x v="0"/>
    <x v="2749"/>
    <x v="274"/>
    <x v="313"/>
    <x v="670"/>
    <x v="34"/>
    <x v="21"/>
    <x v="10"/>
    <x v="751"/>
    <x v="0"/>
    <x v="30"/>
    <x v="57"/>
    <x v="240"/>
    <x v="14"/>
  </r>
  <r>
    <x v="1037"/>
    <x v="35"/>
    <x v="0"/>
    <x v="2"/>
    <x v="3"/>
    <x v="63"/>
    <x v="2"/>
    <x v="23"/>
    <x v="0"/>
    <x v="0"/>
    <x v="2548"/>
    <x v="274"/>
    <x v="313"/>
    <x v="670"/>
    <x v="34"/>
    <x v="21"/>
    <x v="0"/>
    <x v="115"/>
    <x v="0"/>
    <x v="30"/>
    <x v="57"/>
    <x v="47"/>
    <x v="14"/>
  </r>
  <r>
    <x v="3212"/>
    <x v="35"/>
    <x v="0"/>
    <x v="2"/>
    <x v="3"/>
    <x v="63"/>
    <x v="1"/>
    <x v="21"/>
    <x v="0"/>
    <x v="0"/>
    <x v="3596"/>
    <x v="288"/>
    <x v="328"/>
    <x v="670"/>
    <x v="34"/>
    <x v="21"/>
    <x v="2"/>
    <x v="258"/>
    <x v="0"/>
    <x v="30"/>
    <x v="57"/>
    <x v="102"/>
    <x v="14"/>
  </r>
  <r>
    <x v="2967"/>
    <x v="35"/>
    <x v="0"/>
    <x v="2"/>
    <x v="3"/>
    <x v="63"/>
    <x v="1"/>
    <x v="22"/>
    <x v="0"/>
    <x v="0"/>
    <x v="3365"/>
    <x v="288"/>
    <x v="328"/>
    <x v="670"/>
    <x v="34"/>
    <x v="21"/>
    <x v="16"/>
    <x v="894"/>
    <x v="0"/>
    <x v="30"/>
    <x v="57"/>
    <x v="284"/>
    <x v="14"/>
  </r>
  <r>
    <x v="3547"/>
    <x v="35"/>
    <x v="0"/>
    <x v="2"/>
    <x v="3"/>
    <x v="63"/>
    <x v="2"/>
    <x v="22"/>
    <x v="0"/>
    <x v="0"/>
    <x v="1831"/>
    <x v="296"/>
    <x v="335"/>
    <x v="670"/>
    <x v="34"/>
    <x v="21"/>
    <x v="37"/>
    <x v="1333"/>
    <x v="0"/>
    <x v="30"/>
    <x v="57"/>
    <x v="397"/>
    <x v="14"/>
  </r>
  <r>
    <x v="1083"/>
    <x v="35"/>
    <x v="0"/>
    <x v="2"/>
    <x v="3"/>
    <x v="63"/>
    <x v="2"/>
    <x v="21"/>
    <x v="0"/>
    <x v="0"/>
    <x v="2750"/>
    <x v="296"/>
    <x v="335"/>
    <x v="670"/>
    <x v="34"/>
    <x v="21"/>
    <x v="10"/>
    <x v="751"/>
    <x v="0"/>
    <x v="30"/>
    <x v="57"/>
    <x v="240"/>
    <x v="14"/>
  </r>
  <r>
    <x v="1084"/>
    <x v="35"/>
    <x v="0"/>
    <x v="2"/>
    <x v="3"/>
    <x v="63"/>
    <x v="2"/>
    <x v="21"/>
    <x v="0"/>
    <x v="0"/>
    <x v="2751"/>
    <x v="317"/>
    <x v="358"/>
    <x v="670"/>
    <x v="34"/>
    <x v="21"/>
    <x v="10"/>
    <x v="751"/>
    <x v="0"/>
    <x v="30"/>
    <x v="57"/>
    <x v="240"/>
    <x v="14"/>
  </r>
  <r>
    <x v="2080"/>
    <x v="35"/>
    <x v="0"/>
    <x v="2"/>
    <x v="3"/>
    <x v="63"/>
    <x v="2"/>
    <x v="22"/>
    <x v="0"/>
    <x v="0"/>
    <x v="1833"/>
    <x v="328"/>
    <x v="367"/>
    <x v="670"/>
    <x v="34"/>
    <x v="21"/>
    <x v="37"/>
    <x v="1333"/>
    <x v="0"/>
    <x v="30"/>
    <x v="57"/>
    <x v="397"/>
    <x v="14"/>
  </r>
  <r>
    <x v="3238"/>
    <x v="35"/>
    <x v="0"/>
    <x v="2"/>
    <x v="3"/>
    <x v="63"/>
    <x v="1"/>
    <x v="21"/>
    <x v="0"/>
    <x v="0"/>
    <x v="3623"/>
    <x v="333"/>
    <x v="372"/>
    <x v="670"/>
    <x v="34"/>
    <x v="21"/>
    <x v="2"/>
    <x v="258"/>
    <x v="0"/>
    <x v="30"/>
    <x v="57"/>
    <x v="102"/>
    <x v="14"/>
  </r>
  <r>
    <x v="2969"/>
    <x v="35"/>
    <x v="0"/>
    <x v="2"/>
    <x v="3"/>
    <x v="63"/>
    <x v="1"/>
    <x v="22"/>
    <x v="0"/>
    <x v="0"/>
    <x v="3367"/>
    <x v="333"/>
    <x v="372"/>
    <x v="670"/>
    <x v="34"/>
    <x v="21"/>
    <x v="16"/>
    <x v="894"/>
    <x v="0"/>
    <x v="30"/>
    <x v="57"/>
    <x v="284"/>
    <x v="14"/>
  </r>
  <r>
    <x v="985"/>
    <x v="35"/>
    <x v="0"/>
    <x v="2"/>
    <x v="3"/>
    <x v="63"/>
    <x v="2"/>
    <x v="21"/>
    <x v="0"/>
    <x v="0"/>
    <x v="1932"/>
    <x v="340"/>
    <x v="380"/>
    <x v="670"/>
    <x v="34"/>
    <x v="21"/>
    <x v="10"/>
    <x v="751"/>
    <x v="0"/>
    <x v="30"/>
    <x v="57"/>
    <x v="240"/>
    <x v="14"/>
  </r>
  <r>
    <x v="3462"/>
    <x v="35"/>
    <x v="0"/>
    <x v="2"/>
    <x v="3"/>
    <x v="63"/>
    <x v="2"/>
    <x v="22"/>
    <x v="0"/>
    <x v="0"/>
    <x v="1834"/>
    <x v="347"/>
    <x v="388"/>
    <x v="670"/>
    <x v="34"/>
    <x v="21"/>
    <x v="37"/>
    <x v="1333"/>
    <x v="0"/>
    <x v="30"/>
    <x v="57"/>
    <x v="397"/>
    <x v="14"/>
  </r>
  <r>
    <x v="3241"/>
    <x v="35"/>
    <x v="0"/>
    <x v="2"/>
    <x v="3"/>
    <x v="63"/>
    <x v="1"/>
    <x v="21"/>
    <x v="0"/>
    <x v="0"/>
    <x v="3627"/>
    <x v="356"/>
    <x v="396"/>
    <x v="670"/>
    <x v="34"/>
    <x v="21"/>
    <x v="2"/>
    <x v="258"/>
    <x v="0"/>
    <x v="30"/>
    <x v="57"/>
    <x v="102"/>
    <x v="14"/>
  </r>
  <r>
    <x v="1066"/>
    <x v="35"/>
    <x v="0"/>
    <x v="2"/>
    <x v="3"/>
    <x v="63"/>
    <x v="2"/>
    <x v="22"/>
    <x v="0"/>
    <x v="0"/>
    <x v="2693"/>
    <x v="368"/>
    <x v="407"/>
    <x v="670"/>
    <x v="34"/>
    <x v="21"/>
    <x v="37"/>
    <x v="1333"/>
    <x v="0"/>
    <x v="30"/>
    <x v="57"/>
    <x v="397"/>
    <x v="14"/>
  </r>
  <r>
    <x v="3251"/>
    <x v="35"/>
    <x v="0"/>
    <x v="2"/>
    <x v="3"/>
    <x v="63"/>
    <x v="1"/>
    <x v="21"/>
    <x v="0"/>
    <x v="0"/>
    <x v="3638"/>
    <x v="381"/>
    <x v="417"/>
    <x v="670"/>
    <x v="34"/>
    <x v="21"/>
    <x v="2"/>
    <x v="258"/>
    <x v="0"/>
    <x v="30"/>
    <x v="57"/>
    <x v="102"/>
    <x v="14"/>
  </r>
  <r>
    <x v="2971"/>
    <x v="35"/>
    <x v="0"/>
    <x v="2"/>
    <x v="3"/>
    <x v="63"/>
    <x v="1"/>
    <x v="22"/>
    <x v="0"/>
    <x v="0"/>
    <x v="3369"/>
    <x v="381"/>
    <x v="417"/>
    <x v="670"/>
    <x v="34"/>
    <x v="21"/>
    <x v="16"/>
    <x v="894"/>
    <x v="0"/>
    <x v="30"/>
    <x v="57"/>
    <x v="284"/>
    <x v="14"/>
  </r>
  <r>
    <x v="1085"/>
    <x v="35"/>
    <x v="0"/>
    <x v="2"/>
    <x v="3"/>
    <x v="63"/>
    <x v="2"/>
    <x v="21"/>
    <x v="0"/>
    <x v="0"/>
    <x v="2758"/>
    <x v="388"/>
    <x v="425"/>
    <x v="670"/>
    <x v="34"/>
    <x v="21"/>
    <x v="10"/>
    <x v="751"/>
    <x v="0"/>
    <x v="30"/>
    <x v="57"/>
    <x v="240"/>
    <x v="14"/>
  </r>
  <r>
    <x v="1106"/>
    <x v="35"/>
    <x v="0"/>
    <x v="2"/>
    <x v="3"/>
    <x v="63"/>
    <x v="2"/>
    <x v="22"/>
    <x v="0"/>
    <x v="0"/>
    <x v="2694"/>
    <x v="391"/>
    <x v="428"/>
    <x v="670"/>
    <x v="34"/>
    <x v="21"/>
    <x v="37"/>
    <x v="1333"/>
    <x v="0"/>
    <x v="30"/>
    <x v="57"/>
    <x v="397"/>
    <x v="14"/>
  </r>
  <r>
    <x v="1086"/>
    <x v="35"/>
    <x v="0"/>
    <x v="2"/>
    <x v="3"/>
    <x v="63"/>
    <x v="2"/>
    <x v="21"/>
    <x v="0"/>
    <x v="0"/>
    <x v="2760"/>
    <x v="411"/>
    <x v="448"/>
    <x v="670"/>
    <x v="34"/>
    <x v="21"/>
    <x v="10"/>
    <x v="751"/>
    <x v="0"/>
    <x v="30"/>
    <x v="57"/>
    <x v="240"/>
    <x v="14"/>
  </r>
  <r>
    <x v="1067"/>
    <x v="35"/>
    <x v="0"/>
    <x v="2"/>
    <x v="3"/>
    <x v="63"/>
    <x v="2"/>
    <x v="22"/>
    <x v="0"/>
    <x v="0"/>
    <x v="2695"/>
    <x v="411"/>
    <x v="448"/>
    <x v="670"/>
    <x v="34"/>
    <x v="21"/>
    <x v="37"/>
    <x v="1333"/>
    <x v="0"/>
    <x v="30"/>
    <x v="57"/>
    <x v="397"/>
    <x v="14"/>
  </r>
  <r>
    <x v="1021"/>
    <x v="35"/>
    <x v="0"/>
    <x v="2"/>
    <x v="3"/>
    <x v="63"/>
    <x v="2"/>
    <x v="23"/>
    <x v="0"/>
    <x v="0"/>
    <x v="2552"/>
    <x v="411"/>
    <x v="448"/>
    <x v="670"/>
    <x v="34"/>
    <x v="21"/>
    <x v="0"/>
    <x v="115"/>
    <x v="0"/>
    <x v="30"/>
    <x v="57"/>
    <x v="47"/>
    <x v="14"/>
  </r>
  <r>
    <x v="2973"/>
    <x v="35"/>
    <x v="0"/>
    <x v="2"/>
    <x v="3"/>
    <x v="63"/>
    <x v="1"/>
    <x v="22"/>
    <x v="0"/>
    <x v="0"/>
    <x v="3371"/>
    <x v="425"/>
    <x v="460"/>
    <x v="670"/>
    <x v="34"/>
    <x v="21"/>
    <x v="16"/>
    <x v="894"/>
    <x v="0"/>
    <x v="30"/>
    <x v="57"/>
    <x v="284"/>
    <x v="14"/>
  </r>
  <r>
    <x v="1087"/>
    <x v="35"/>
    <x v="0"/>
    <x v="2"/>
    <x v="3"/>
    <x v="63"/>
    <x v="2"/>
    <x v="21"/>
    <x v="0"/>
    <x v="0"/>
    <x v="2762"/>
    <x v="432"/>
    <x v="466"/>
    <x v="670"/>
    <x v="34"/>
    <x v="21"/>
    <x v="10"/>
    <x v="751"/>
    <x v="0"/>
    <x v="30"/>
    <x v="57"/>
    <x v="240"/>
    <x v="14"/>
  </r>
  <r>
    <x v="3935"/>
    <x v="35"/>
    <x v="0"/>
    <x v="2"/>
    <x v="3"/>
    <x v="63"/>
    <x v="1"/>
    <x v="21"/>
    <x v="0"/>
    <x v="0"/>
    <x v="3598"/>
    <x v="447"/>
    <x v="481"/>
    <x v="670"/>
    <x v="34"/>
    <x v="21"/>
    <x v="2"/>
    <x v="258"/>
    <x v="0"/>
    <x v="30"/>
    <x v="57"/>
    <x v="102"/>
    <x v="14"/>
  </r>
  <r>
    <x v="1088"/>
    <x v="35"/>
    <x v="0"/>
    <x v="2"/>
    <x v="3"/>
    <x v="63"/>
    <x v="2"/>
    <x v="21"/>
    <x v="0"/>
    <x v="0"/>
    <x v="2764"/>
    <x v="452"/>
    <x v="489"/>
    <x v="670"/>
    <x v="34"/>
    <x v="21"/>
    <x v="10"/>
    <x v="751"/>
    <x v="0"/>
    <x v="30"/>
    <x v="57"/>
    <x v="240"/>
    <x v="14"/>
  </r>
  <r>
    <x v="1017"/>
    <x v="35"/>
    <x v="0"/>
    <x v="2"/>
    <x v="3"/>
    <x v="63"/>
    <x v="2"/>
    <x v="23"/>
    <x v="0"/>
    <x v="0"/>
    <x v="2543"/>
    <x v="452"/>
    <x v="489"/>
    <x v="670"/>
    <x v="34"/>
    <x v="21"/>
    <x v="0"/>
    <x v="115"/>
    <x v="0"/>
    <x v="30"/>
    <x v="57"/>
    <x v="47"/>
    <x v="14"/>
  </r>
  <r>
    <x v="2081"/>
    <x v="35"/>
    <x v="0"/>
    <x v="2"/>
    <x v="3"/>
    <x v="63"/>
    <x v="2"/>
    <x v="22"/>
    <x v="0"/>
    <x v="0"/>
    <x v="2697"/>
    <x v="455"/>
    <x v="493"/>
    <x v="670"/>
    <x v="34"/>
    <x v="21"/>
    <x v="37"/>
    <x v="1333"/>
    <x v="0"/>
    <x v="30"/>
    <x v="57"/>
    <x v="397"/>
    <x v="14"/>
  </r>
  <r>
    <x v="2976"/>
    <x v="35"/>
    <x v="0"/>
    <x v="2"/>
    <x v="3"/>
    <x v="63"/>
    <x v="1"/>
    <x v="22"/>
    <x v="0"/>
    <x v="0"/>
    <x v="3374"/>
    <x v="466"/>
    <x v="500"/>
    <x v="670"/>
    <x v="34"/>
    <x v="21"/>
    <x v="16"/>
    <x v="894"/>
    <x v="0"/>
    <x v="30"/>
    <x v="57"/>
    <x v="284"/>
    <x v="14"/>
  </r>
  <r>
    <x v="1089"/>
    <x v="35"/>
    <x v="0"/>
    <x v="2"/>
    <x v="3"/>
    <x v="63"/>
    <x v="2"/>
    <x v="21"/>
    <x v="0"/>
    <x v="0"/>
    <x v="2765"/>
    <x v="473"/>
    <x v="506"/>
    <x v="670"/>
    <x v="34"/>
    <x v="21"/>
    <x v="10"/>
    <x v="751"/>
    <x v="0"/>
    <x v="30"/>
    <x v="57"/>
    <x v="240"/>
    <x v="14"/>
  </r>
  <r>
    <x v="1068"/>
    <x v="35"/>
    <x v="0"/>
    <x v="2"/>
    <x v="3"/>
    <x v="63"/>
    <x v="2"/>
    <x v="22"/>
    <x v="0"/>
    <x v="0"/>
    <x v="2698"/>
    <x v="473"/>
    <x v="506"/>
    <x v="670"/>
    <x v="34"/>
    <x v="21"/>
    <x v="37"/>
    <x v="1333"/>
    <x v="0"/>
    <x v="30"/>
    <x v="57"/>
    <x v="397"/>
    <x v="14"/>
  </r>
  <r>
    <x v="1090"/>
    <x v="35"/>
    <x v="0"/>
    <x v="2"/>
    <x v="3"/>
    <x v="63"/>
    <x v="2"/>
    <x v="21"/>
    <x v="0"/>
    <x v="0"/>
    <x v="2766"/>
    <x v="494"/>
    <x v="526"/>
    <x v="670"/>
    <x v="34"/>
    <x v="21"/>
    <x v="10"/>
    <x v="751"/>
    <x v="0"/>
    <x v="30"/>
    <x v="57"/>
    <x v="240"/>
    <x v="14"/>
  </r>
  <r>
    <x v="1005"/>
    <x v="35"/>
    <x v="0"/>
    <x v="2"/>
    <x v="3"/>
    <x v="63"/>
    <x v="2"/>
    <x v="23"/>
    <x v="0"/>
    <x v="0"/>
    <x v="2525"/>
    <x v="494"/>
    <x v="526"/>
    <x v="670"/>
    <x v="34"/>
    <x v="21"/>
    <x v="0"/>
    <x v="115"/>
    <x v="0"/>
    <x v="30"/>
    <x v="57"/>
    <x v="47"/>
    <x v="14"/>
  </r>
  <r>
    <x v="3936"/>
    <x v="35"/>
    <x v="0"/>
    <x v="2"/>
    <x v="3"/>
    <x v="63"/>
    <x v="1"/>
    <x v="21"/>
    <x v="0"/>
    <x v="0"/>
    <x v="3629"/>
    <x v="500"/>
    <x v="533"/>
    <x v="670"/>
    <x v="34"/>
    <x v="21"/>
    <x v="2"/>
    <x v="258"/>
    <x v="0"/>
    <x v="30"/>
    <x v="57"/>
    <x v="102"/>
    <x v="14"/>
  </r>
  <r>
    <x v="1042"/>
    <x v="35"/>
    <x v="0"/>
    <x v="2"/>
    <x v="3"/>
    <x v="63"/>
    <x v="1"/>
    <x v="22"/>
    <x v="0"/>
    <x v="0"/>
    <x v="2573"/>
    <x v="500"/>
    <x v="533"/>
    <x v="670"/>
    <x v="34"/>
    <x v="21"/>
    <x v="16"/>
    <x v="894"/>
    <x v="0"/>
    <x v="30"/>
    <x v="57"/>
    <x v="284"/>
    <x v="14"/>
  </r>
  <r>
    <x v="3970"/>
    <x v="35"/>
    <x v="0"/>
    <x v="2"/>
    <x v="3"/>
    <x v="63"/>
    <x v="1"/>
    <x v="22"/>
    <x v="0"/>
    <x v="0"/>
    <x v="4050"/>
    <x v="513"/>
    <x v="545"/>
    <x v="670"/>
    <x v="34"/>
    <x v="21"/>
    <x v="16"/>
    <x v="894"/>
    <x v="0"/>
    <x v="30"/>
    <x v="57"/>
    <x v="284"/>
    <x v="14"/>
  </r>
  <r>
    <x v="1051"/>
    <x v="35"/>
    <x v="0"/>
    <x v="2"/>
    <x v="3"/>
    <x v="63"/>
    <x v="0"/>
    <x v="21"/>
    <x v="0"/>
    <x v="0"/>
    <x v="2597"/>
    <x v="513"/>
    <x v="545"/>
    <x v="670"/>
    <x v="34"/>
    <x v="21"/>
    <x v="15"/>
    <x v="836"/>
    <x v="0"/>
    <x v="30"/>
    <x v="57"/>
    <x v="268"/>
    <x v="14"/>
  </r>
  <r>
    <x v="3264"/>
    <x v="35"/>
    <x v="0"/>
    <x v="2"/>
    <x v="3"/>
    <x v="63"/>
    <x v="1"/>
    <x v="21"/>
    <x v="0"/>
    <x v="0"/>
    <x v="3652"/>
    <x v="525"/>
    <x v="558"/>
    <x v="670"/>
    <x v="34"/>
    <x v="21"/>
    <x v="2"/>
    <x v="258"/>
    <x v="0"/>
    <x v="30"/>
    <x v="57"/>
    <x v="102"/>
    <x v="14"/>
  </r>
  <r>
    <x v="2978"/>
    <x v="35"/>
    <x v="0"/>
    <x v="2"/>
    <x v="3"/>
    <x v="63"/>
    <x v="1"/>
    <x v="22"/>
    <x v="0"/>
    <x v="0"/>
    <x v="3376"/>
    <x v="525"/>
    <x v="558"/>
    <x v="670"/>
    <x v="34"/>
    <x v="21"/>
    <x v="16"/>
    <x v="894"/>
    <x v="0"/>
    <x v="30"/>
    <x v="57"/>
    <x v="284"/>
    <x v="14"/>
  </r>
  <r>
    <x v="978"/>
    <x v="35"/>
    <x v="0"/>
    <x v="2"/>
    <x v="3"/>
    <x v="63"/>
    <x v="2"/>
    <x v="21"/>
    <x v="0"/>
    <x v="0"/>
    <x v="1900"/>
    <x v="532"/>
    <x v="564"/>
    <x v="670"/>
    <x v="34"/>
    <x v="21"/>
    <x v="10"/>
    <x v="751"/>
    <x v="0"/>
    <x v="30"/>
    <x v="57"/>
    <x v="240"/>
    <x v="14"/>
  </r>
  <r>
    <x v="1009"/>
    <x v="35"/>
    <x v="0"/>
    <x v="2"/>
    <x v="3"/>
    <x v="63"/>
    <x v="2"/>
    <x v="23"/>
    <x v="0"/>
    <x v="0"/>
    <x v="2530"/>
    <x v="532"/>
    <x v="564"/>
    <x v="670"/>
    <x v="34"/>
    <x v="21"/>
    <x v="0"/>
    <x v="115"/>
    <x v="0"/>
    <x v="30"/>
    <x v="57"/>
    <x v="47"/>
    <x v="14"/>
  </r>
  <r>
    <x v="3259"/>
    <x v="35"/>
    <x v="0"/>
    <x v="2"/>
    <x v="3"/>
    <x v="63"/>
    <x v="1"/>
    <x v="21"/>
    <x v="0"/>
    <x v="0"/>
    <x v="3646"/>
    <x v="538"/>
    <x v="572"/>
    <x v="670"/>
    <x v="34"/>
    <x v="21"/>
    <x v="2"/>
    <x v="258"/>
    <x v="0"/>
    <x v="30"/>
    <x v="57"/>
    <x v="102"/>
    <x v="14"/>
  </r>
  <r>
    <x v="2979"/>
    <x v="35"/>
    <x v="0"/>
    <x v="2"/>
    <x v="3"/>
    <x v="63"/>
    <x v="1"/>
    <x v="22"/>
    <x v="0"/>
    <x v="0"/>
    <x v="3377"/>
    <x v="538"/>
    <x v="572"/>
    <x v="670"/>
    <x v="34"/>
    <x v="21"/>
    <x v="16"/>
    <x v="894"/>
    <x v="0"/>
    <x v="30"/>
    <x v="57"/>
    <x v="284"/>
    <x v="14"/>
  </r>
  <r>
    <x v="1043"/>
    <x v="35"/>
    <x v="0"/>
    <x v="2"/>
    <x v="3"/>
    <x v="63"/>
    <x v="2"/>
    <x v="22"/>
    <x v="0"/>
    <x v="0"/>
    <x v="2575"/>
    <x v="551"/>
    <x v="588"/>
    <x v="670"/>
    <x v="34"/>
    <x v="21"/>
    <x v="37"/>
    <x v="1333"/>
    <x v="0"/>
    <x v="30"/>
    <x v="57"/>
    <x v="397"/>
    <x v="14"/>
  </r>
  <r>
    <x v="1052"/>
    <x v="35"/>
    <x v="0"/>
    <x v="2"/>
    <x v="3"/>
    <x v="63"/>
    <x v="2"/>
    <x v="21"/>
    <x v="0"/>
    <x v="0"/>
    <x v="2598"/>
    <x v="551"/>
    <x v="588"/>
    <x v="670"/>
    <x v="34"/>
    <x v="21"/>
    <x v="10"/>
    <x v="751"/>
    <x v="0"/>
    <x v="30"/>
    <x v="57"/>
    <x v="240"/>
    <x v="14"/>
  </r>
  <r>
    <x v="3240"/>
    <x v="35"/>
    <x v="0"/>
    <x v="2"/>
    <x v="3"/>
    <x v="63"/>
    <x v="1"/>
    <x v="21"/>
    <x v="0"/>
    <x v="0"/>
    <x v="3626"/>
    <x v="558"/>
    <x v="595"/>
    <x v="670"/>
    <x v="34"/>
    <x v="21"/>
    <x v="2"/>
    <x v="258"/>
    <x v="0"/>
    <x v="30"/>
    <x v="57"/>
    <x v="102"/>
    <x v="14"/>
  </r>
  <r>
    <x v="2980"/>
    <x v="35"/>
    <x v="0"/>
    <x v="2"/>
    <x v="3"/>
    <x v="63"/>
    <x v="1"/>
    <x v="22"/>
    <x v="0"/>
    <x v="0"/>
    <x v="3378"/>
    <x v="558"/>
    <x v="595"/>
    <x v="670"/>
    <x v="34"/>
    <x v="21"/>
    <x v="16"/>
    <x v="894"/>
    <x v="0"/>
    <x v="30"/>
    <x v="57"/>
    <x v="284"/>
    <x v="14"/>
  </r>
  <r>
    <x v="982"/>
    <x v="35"/>
    <x v="0"/>
    <x v="2"/>
    <x v="3"/>
    <x v="63"/>
    <x v="2"/>
    <x v="21"/>
    <x v="0"/>
    <x v="0"/>
    <x v="1927"/>
    <x v="573"/>
    <x v="609"/>
    <x v="670"/>
    <x v="34"/>
    <x v="21"/>
    <x v="10"/>
    <x v="751"/>
    <x v="0"/>
    <x v="30"/>
    <x v="57"/>
    <x v="240"/>
    <x v="14"/>
  </r>
  <r>
    <x v="3937"/>
    <x v="35"/>
    <x v="0"/>
    <x v="2"/>
    <x v="3"/>
    <x v="63"/>
    <x v="1"/>
    <x v="21"/>
    <x v="0"/>
    <x v="0"/>
    <x v="4026"/>
    <x v="573"/>
    <x v="609"/>
    <x v="670"/>
    <x v="34"/>
    <x v="21"/>
    <x v="2"/>
    <x v="258"/>
    <x v="0"/>
    <x v="30"/>
    <x v="57"/>
    <x v="102"/>
    <x v="14"/>
  </r>
  <r>
    <x v="1110"/>
    <x v="35"/>
    <x v="0"/>
    <x v="2"/>
    <x v="3"/>
    <x v="63"/>
    <x v="1"/>
    <x v="22"/>
    <x v="0"/>
    <x v="0"/>
    <x v="2576"/>
    <x v="573"/>
    <x v="609"/>
    <x v="670"/>
    <x v="34"/>
    <x v="21"/>
    <x v="16"/>
    <x v="894"/>
    <x v="0"/>
    <x v="30"/>
    <x v="57"/>
    <x v="284"/>
    <x v="14"/>
  </r>
  <r>
    <x v="1011"/>
    <x v="35"/>
    <x v="0"/>
    <x v="2"/>
    <x v="3"/>
    <x v="63"/>
    <x v="2"/>
    <x v="23"/>
    <x v="0"/>
    <x v="0"/>
    <x v="2532"/>
    <x v="573"/>
    <x v="609"/>
    <x v="670"/>
    <x v="34"/>
    <x v="21"/>
    <x v="0"/>
    <x v="115"/>
    <x v="0"/>
    <x v="30"/>
    <x v="57"/>
    <x v="47"/>
    <x v="14"/>
  </r>
  <r>
    <x v="2981"/>
    <x v="35"/>
    <x v="0"/>
    <x v="2"/>
    <x v="3"/>
    <x v="63"/>
    <x v="1"/>
    <x v="22"/>
    <x v="0"/>
    <x v="0"/>
    <x v="3379"/>
    <x v="584"/>
    <x v="622"/>
    <x v="670"/>
    <x v="34"/>
    <x v="21"/>
    <x v="16"/>
    <x v="894"/>
    <x v="0"/>
    <x v="30"/>
    <x v="57"/>
    <x v="284"/>
    <x v="14"/>
  </r>
  <r>
    <x v="3409"/>
    <x v="35"/>
    <x v="0"/>
    <x v="2"/>
    <x v="3"/>
    <x v="63"/>
    <x v="1"/>
    <x v="21"/>
    <x v="0"/>
    <x v="0"/>
    <x v="3800"/>
    <x v="589"/>
    <x v="629"/>
    <x v="670"/>
    <x v="34"/>
    <x v="21"/>
    <x v="2"/>
    <x v="258"/>
    <x v="0"/>
    <x v="30"/>
    <x v="57"/>
    <x v="102"/>
    <x v="14"/>
  </r>
  <r>
    <x v="1044"/>
    <x v="35"/>
    <x v="0"/>
    <x v="2"/>
    <x v="3"/>
    <x v="63"/>
    <x v="2"/>
    <x v="22"/>
    <x v="0"/>
    <x v="0"/>
    <x v="2577"/>
    <x v="589"/>
    <x v="629"/>
    <x v="670"/>
    <x v="34"/>
    <x v="21"/>
    <x v="37"/>
    <x v="1333"/>
    <x v="0"/>
    <x v="30"/>
    <x v="57"/>
    <x v="397"/>
    <x v="14"/>
  </r>
  <r>
    <x v="1053"/>
    <x v="35"/>
    <x v="0"/>
    <x v="2"/>
    <x v="3"/>
    <x v="63"/>
    <x v="2"/>
    <x v="21"/>
    <x v="0"/>
    <x v="0"/>
    <x v="2599"/>
    <x v="589"/>
    <x v="629"/>
    <x v="670"/>
    <x v="34"/>
    <x v="21"/>
    <x v="10"/>
    <x v="751"/>
    <x v="0"/>
    <x v="30"/>
    <x v="57"/>
    <x v="240"/>
    <x v="14"/>
  </r>
  <r>
    <x v="3939"/>
    <x v="35"/>
    <x v="0"/>
    <x v="2"/>
    <x v="3"/>
    <x v="63"/>
    <x v="1"/>
    <x v="21"/>
    <x v="0"/>
    <x v="0"/>
    <x v="3648"/>
    <x v="608"/>
    <x v="644"/>
    <x v="670"/>
    <x v="34"/>
    <x v="21"/>
    <x v="2"/>
    <x v="258"/>
    <x v="0"/>
    <x v="30"/>
    <x v="57"/>
    <x v="102"/>
    <x v="14"/>
  </r>
  <r>
    <x v="2983"/>
    <x v="35"/>
    <x v="0"/>
    <x v="2"/>
    <x v="3"/>
    <x v="63"/>
    <x v="1"/>
    <x v="22"/>
    <x v="0"/>
    <x v="0"/>
    <x v="3381"/>
    <x v="608"/>
    <x v="644"/>
    <x v="670"/>
    <x v="34"/>
    <x v="21"/>
    <x v="16"/>
    <x v="894"/>
    <x v="0"/>
    <x v="30"/>
    <x v="57"/>
    <x v="284"/>
    <x v="14"/>
  </r>
  <r>
    <x v="1018"/>
    <x v="35"/>
    <x v="0"/>
    <x v="2"/>
    <x v="3"/>
    <x v="63"/>
    <x v="2"/>
    <x v="23"/>
    <x v="0"/>
    <x v="0"/>
    <x v="2545"/>
    <x v="608"/>
    <x v="644"/>
    <x v="670"/>
    <x v="34"/>
    <x v="21"/>
    <x v="0"/>
    <x v="115"/>
    <x v="0"/>
    <x v="30"/>
    <x v="57"/>
    <x v="47"/>
    <x v="14"/>
  </r>
  <r>
    <x v="2984"/>
    <x v="35"/>
    <x v="0"/>
    <x v="2"/>
    <x v="3"/>
    <x v="63"/>
    <x v="1"/>
    <x v="22"/>
    <x v="0"/>
    <x v="0"/>
    <x v="3382"/>
    <x v="621"/>
    <x v="653"/>
    <x v="670"/>
    <x v="34"/>
    <x v="21"/>
    <x v="16"/>
    <x v="894"/>
    <x v="0"/>
    <x v="30"/>
    <x v="57"/>
    <x v="284"/>
    <x v="14"/>
  </r>
  <r>
    <x v="1069"/>
    <x v="35"/>
    <x v="0"/>
    <x v="2"/>
    <x v="3"/>
    <x v="63"/>
    <x v="2"/>
    <x v="22"/>
    <x v="0"/>
    <x v="0"/>
    <x v="2702"/>
    <x v="626"/>
    <x v="657"/>
    <x v="670"/>
    <x v="34"/>
    <x v="21"/>
    <x v="37"/>
    <x v="1333"/>
    <x v="0"/>
    <x v="30"/>
    <x v="57"/>
    <x v="397"/>
    <x v="14"/>
  </r>
  <r>
    <x v="1010"/>
    <x v="35"/>
    <x v="0"/>
    <x v="2"/>
    <x v="3"/>
    <x v="63"/>
    <x v="2"/>
    <x v="23"/>
    <x v="0"/>
    <x v="0"/>
    <x v="2531"/>
    <x v="643"/>
    <x v="668"/>
    <x v="670"/>
    <x v="34"/>
    <x v="21"/>
    <x v="0"/>
    <x v="115"/>
    <x v="0"/>
    <x v="30"/>
    <x v="57"/>
    <x v="47"/>
    <x v="14"/>
  </r>
  <r>
    <x v="3206"/>
    <x v="35"/>
    <x v="0"/>
    <x v="2"/>
    <x v="3"/>
    <x v="63"/>
    <x v="1"/>
    <x v="21"/>
    <x v="0"/>
    <x v="0"/>
    <x v="3590"/>
    <x v="650"/>
    <x v="675"/>
    <x v="670"/>
    <x v="34"/>
    <x v="21"/>
    <x v="2"/>
    <x v="258"/>
    <x v="0"/>
    <x v="30"/>
    <x v="57"/>
    <x v="102"/>
    <x v="14"/>
  </r>
  <r>
    <x v="2986"/>
    <x v="35"/>
    <x v="0"/>
    <x v="2"/>
    <x v="3"/>
    <x v="63"/>
    <x v="1"/>
    <x v="22"/>
    <x v="0"/>
    <x v="0"/>
    <x v="3384"/>
    <x v="650"/>
    <x v="675"/>
    <x v="670"/>
    <x v="34"/>
    <x v="21"/>
    <x v="16"/>
    <x v="894"/>
    <x v="0"/>
    <x v="30"/>
    <x v="57"/>
    <x v="284"/>
    <x v="14"/>
  </r>
  <r>
    <x v="988"/>
    <x v="35"/>
    <x v="0"/>
    <x v="2"/>
    <x v="3"/>
    <x v="63"/>
    <x v="2"/>
    <x v="21"/>
    <x v="0"/>
    <x v="0"/>
    <x v="1935"/>
    <x v="653"/>
    <x v="681"/>
    <x v="670"/>
    <x v="34"/>
    <x v="21"/>
    <x v="10"/>
    <x v="751"/>
    <x v="0"/>
    <x v="30"/>
    <x v="57"/>
    <x v="240"/>
    <x v="14"/>
  </r>
  <r>
    <x v="1104"/>
    <x v="35"/>
    <x v="0"/>
    <x v="2"/>
    <x v="3"/>
    <x v="63"/>
    <x v="2"/>
    <x v="22"/>
    <x v="0"/>
    <x v="0"/>
    <x v="2817"/>
    <x v="660"/>
    <x v="688"/>
    <x v="670"/>
    <x v="34"/>
    <x v="21"/>
    <x v="37"/>
    <x v="1333"/>
    <x v="0"/>
    <x v="30"/>
    <x v="57"/>
    <x v="397"/>
    <x v="14"/>
  </r>
  <r>
    <x v="3246"/>
    <x v="35"/>
    <x v="0"/>
    <x v="2"/>
    <x v="3"/>
    <x v="63"/>
    <x v="1"/>
    <x v="21"/>
    <x v="0"/>
    <x v="0"/>
    <x v="3633"/>
    <x v="663"/>
    <x v="690"/>
    <x v="670"/>
    <x v="34"/>
    <x v="21"/>
    <x v="2"/>
    <x v="258"/>
    <x v="0"/>
    <x v="30"/>
    <x v="57"/>
    <x v="102"/>
    <x v="14"/>
  </r>
  <r>
    <x v="2987"/>
    <x v="35"/>
    <x v="0"/>
    <x v="2"/>
    <x v="3"/>
    <x v="63"/>
    <x v="1"/>
    <x v="22"/>
    <x v="0"/>
    <x v="0"/>
    <x v="3385"/>
    <x v="663"/>
    <x v="690"/>
    <x v="670"/>
    <x v="34"/>
    <x v="21"/>
    <x v="16"/>
    <x v="894"/>
    <x v="0"/>
    <x v="30"/>
    <x v="57"/>
    <x v="284"/>
    <x v="14"/>
  </r>
  <r>
    <x v="3274"/>
    <x v="35"/>
    <x v="0"/>
    <x v="2"/>
    <x v="3"/>
    <x v="63"/>
    <x v="1"/>
    <x v="21"/>
    <x v="0"/>
    <x v="0"/>
    <x v="3662"/>
    <x v="674"/>
    <x v="701"/>
    <x v="670"/>
    <x v="34"/>
    <x v="21"/>
    <x v="2"/>
    <x v="258"/>
    <x v="0"/>
    <x v="30"/>
    <x v="57"/>
    <x v="102"/>
    <x v="14"/>
  </r>
  <r>
    <x v="1034"/>
    <x v="35"/>
    <x v="0"/>
    <x v="2"/>
    <x v="3"/>
    <x v="63"/>
    <x v="2"/>
    <x v="23"/>
    <x v="0"/>
    <x v="0"/>
    <x v="2533"/>
    <x v="678"/>
    <x v="704"/>
    <x v="670"/>
    <x v="34"/>
    <x v="21"/>
    <x v="0"/>
    <x v="115"/>
    <x v="0"/>
    <x v="30"/>
    <x v="57"/>
    <x v="47"/>
    <x v="14"/>
  </r>
  <r>
    <x v="3311"/>
    <x v="35"/>
    <x v="0"/>
    <x v="2"/>
    <x v="3"/>
    <x v="63"/>
    <x v="1"/>
    <x v="21"/>
    <x v="0"/>
    <x v="0"/>
    <x v="3699"/>
    <x v="687"/>
    <x v="712"/>
    <x v="670"/>
    <x v="34"/>
    <x v="21"/>
    <x v="2"/>
    <x v="258"/>
    <x v="0"/>
    <x v="30"/>
    <x v="57"/>
    <x v="102"/>
    <x v="14"/>
  </r>
  <r>
    <x v="2990"/>
    <x v="35"/>
    <x v="0"/>
    <x v="2"/>
    <x v="3"/>
    <x v="63"/>
    <x v="1"/>
    <x v="22"/>
    <x v="0"/>
    <x v="0"/>
    <x v="3388"/>
    <x v="687"/>
    <x v="712"/>
    <x v="670"/>
    <x v="34"/>
    <x v="21"/>
    <x v="16"/>
    <x v="894"/>
    <x v="0"/>
    <x v="30"/>
    <x v="57"/>
    <x v="284"/>
    <x v="14"/>
  </r>
  <r>
    <x v="3203"/>
    <x v="35"/>
    <x v="0"/>
    <x v="2"/>
    <x v="3"/>
    <x v="63"/>
    <x v="1"/>
    <x v="21"/>
    <x v="0"/>
    <x v="0"/>
    <x v="3587"/>
    <x v="699"/>
    <x v="720"/>
    <x v="670"/>
    <x v="34"/>
    <x v="21"/>
    <x v="2"/>
    <x v="258"/>
    <x v="0"/>
    <x v="30"/>
    <x v="57"/>
    <x v="102"/>
    <x v="14"/>
  </r>
  <r>
    <x v="2991"/>
    <x v="35"/>
    <x v="0"/>
    <x v="2"/>
    <x v="3"/>
    <x v="63"/>
    <x v="1"/>
    <x v="22"/>
    <x v="0"/>
    <x v="0"/>
    <x v="3389"/>
    <x v="699"/>
    <x v="720"/>
    <x v="670"/>
    <x v="34"/>
    <x v="21"/>
    <x v="16"/>
    <x v="894"/>
    <x v="0"/>
    <x v="30"/>
    <x v="57"/>
    <x v="284"/>
    <x v="14"/>
  </r>
  <r>
    <x v="1070"/>
    <x v="35"/>
    <x v="0"/>
    <x v="2"/>
    <x v="3"/>
    <x v="63"/>
    <x v="2"/>
    <x v="22"/>
    <x v="0"/>
    <x v="0"/>
    <x v="2703"/>
    <x v="701"/>
    <x v="724"/>
    <x v="670"/>
    <x v="34"/>
    <x v="21"/>
    <x v="37"/>
    <x v="1333"/>
    <x v="0"/>
    <x v="30"/>
    <x v="57"/>
    <x v="397"/>
    <x v="14"/>
  </r>
  <r>
    <x v="3326"/>
    <x v="35"/>
    <x v="0"/>
    <x v="2"/>
    <x v="3"/>
    <x v="63"/>
    <x v="1"/>
    <x v="21"/>
    <x v="0"/>
    <x v="0"/>
    <x v="3715"/>
    <x v="708"/>
    <x v="730"/>
    <x v="670"/>
    <x v="34"/>
    <x v="21"/>
    <x v="2"/>
    <x v="258"/>
    <x v="0"/>
    <x v="30"/>
    <x v="57"/>
    <x v="102"/>
    <x v="14"/>
  </r>
  <r>
    <x v="2993"/>
    <x v="35"/>
    <x v="0"/>
    <x v="2"/>
    <x v="3"/>
    <x v="63"/>
    <x v="1"/>
    <x v="22"/>
    <x v="0"/>
    <x v="0"/>
    <x v="3391"/>
    <x v="708"/>
    <x v="730"/>
    <x v="670"/>
    <x v="34"/>
    <x v="21"/>
    <x v="16"/>
    <x v="894"/>
    <x v="0"/>
    <x v="30"/>
    <x v="57"/>
    <x v="284"/>
    <x v="14"/>
  </r>
  <r>
    <x v="3208"/>
    <x v="35"/>
    <x v="0"/>
    <x v="2"/>
    <x v="3"/>
    <x v="63"/>
    <x v="1"/>
    <x v="21"/>
    <x v="0"/>
    <x v="0"/>
    <x v="3592"/>
    <x v="714"/>
    <x v="736"/>
    <x v="670"/>
    <x v="34"/>
    <x v="21"/>
    <x v="2"/>
    <x v="258"/>
    <x v="0"/>
    <x v="30"/>
    <x v="57"/>
    <x v="102"/>
    <x v="14"/>
  </r>
  <r>
    <x v="2994"/>
    <x v="35"/>
    <x v="0"/>
    <x v="2"/>
    <x v="3"/>
    <x v="63"/>
    <x v="1"/>
    <x v="22"/>
    <x v="0"/>
    <x v="0"/>
    <x v="3392"/>
    <x v="714"/>
    <x v="736"/>
    <x v="670"/>
    <x v="34"/>
    <x v="21"/>
    <x v="16"/>
    <x v="894"/>
    <x v="0"/>
    <x v="30"/>
    <x v="57"/>
    <x v="284"/>
    <x v="14"/>
  </r>
  <r>
    <x v="1038"/>
    <x v="35"/>
    <x v="0"/>
    <x v="2"/>
    <x v="4"/>
    <x v="65"/>
    <x v="1"/>
    <x v="22"/>
    <x v="0"/>
    <x v="0"/>
    <x v="2567"/>
    <x v="52"/>
    <x v="94"/>
    <x v="682"/>
    <x v="34"/>
    <x v="21"/>
    <x v="16"/>
    <x v="932"/>
    <x v="0"/>
    <x v="30"/>
    <x v="59"/>
    <x v="293"/>
    <x v="14"/>
  </r>
  <r>
    <x v="3468"/>
    <x v="35"/>
    <x v="0"/>
    <x v="2"/>
    <x v="4"/>
    <x v="65"/>
    <x v="2"/>
    <x v="22"/>
    <x v="0"/>
    <x v="0"/>
    <x v="1829"/>
    <x v="253"/>
    <x v="295"/>
    <x v="682"/>
    <x v="34"/>
    <x v="21"/>
    <x v="37"/>
    <x v="1346"/>
    <x v="0"/>
    <x v="30"/>
    <x v="59"/>
    <x v="400"/>
    <x v="14"/>
  </r>
  <r>
    <x v="3445"/>
    <x v="35"/>
    <x v="0"/>
    <x v="2"/>
    <x v="5"/>
    <x v="66"/>
    <x v="2"/>
    <x v="22"/>
    <x v="0"/>
    <x v="0"/>
    <x v="2689"/>
    <x v="42"/>
    <x v="91"/>
    <x v="694"/>
    <x v="34"/>
    <x v="21"/>
    <x v="37"/>
    <x v="1361"/>
    <x v="0"/>
    <x v="30"/>
    <x v="63"/>
    <x v="405"/>
    <x v="14"/>
  </r>
  <r>
    <x v="3269"/>
    <x v="35"/>
    <x v="0"/>
    <x v="2"/>
    <x v="6"/>
    <x v="67"/>
    <x v="1"/>
    <x v="21"/>
    <x v="0"/>
    <x v="0"/>
    <x v="3657"/>
    <x v="716"/>
    <x v="731"/>
    <x v="466"/>
    <x v="34"/>
    <x v="21"/>
    <x v="2"/>
    <x v="129"/>
    <x v="0"/>
    <x v="30"/>
    <x v="35"/>
    <x v="56"/>
    <x v="14"/>
  </r>
  <r>
    <x v="2847"/>
    <x v="35"/>
    <x v="0"/>
    <x v="2"/>
    <x v="6"/>
    <x v="67"/>
    <x v="1"/>
    <x v="22"/>
    <x v="0"/>
    <x v="0"/>
    <x v="3288"/>
    <x v="719"/>
    <x v="732"/>
    <x v="466"/>
    <x v="34"/>
    <x v="21"/>
    <x v="16"/>
    <x v="629"/>
    <x v="0"/>
    <x v="30"/>
    <x v="35"/>
    <x v="209"/>
    <x v="14"/>
  </r>
  <r>
    <x v="3248"/>
    <x v="35"/>
    <x v="0"/>
    <x v="2"/>
    <x v="6"/>
    <x v="67"/>
    <x v="1"/>
    <x v="21"/>
    <x v="0"/>
    <x v="0"/>
    <x v="3635"/>
    <x v="720"/>
    <x v="734"/>
    <x v="466"/>
    <x v="34"/>
    <x v="21"/>
    <x v="2"/>
    <x v="129"/>
    <x v="0"/>
    <x v="30"/>
    <x v="35"/>
    <x v="56"/>
    <x v="14"/>
  </r>
  <r>
    <x v="3276"/>
    <x v="35"/>
    <x v="0"/>
    <x v="2"/>
    <x v="6"/>
    <x v="67"/>
    <x v="1"/>
    <x v="21"/>
    <x v="0"/>
    <x v="0"/>
    <x v="3664"/>
    <x v="726"/>
    <x v="742"/>
    <x v="466"/>
    <x v="34"/>
    <x v="21"/>
    <x v="2"/>
    <x v="129"/>
    <x v="0"/>
    <x v="30"/>
    <x v="35"/>
    <x v="56"/>
    <x v="14"/>
  </r>
  <r>
    <x v="2995"/>
    <x v="35"/>
    <x v="0"/>
    <x v="2"/>
    <x v="6"/>
    <x v="67"/>
    <x v="1"/>
    <x v="22"/>
    <x v="0"/>
    <x v="0"/>
    <x v="3393"/>
    <x v="726"/>
    <x v="742"/>
    <x v="466"/>
    <x v="34"/>
    <x v="21"/>
    <x v="16"/>
    <x v="629"/>
    <x v="0"/>
    <x v="30"/>
    <x v="35"/>
    <x v="209"/>
    <x v="14"/>
  </r>
  <r>
    <x v="2996"/>
    <x v="35"/>
    <x v="0"/>
    <x v="2"/>
    <x v="6"/>
    <x v="67"/>
    <x v="1"/>
    <x v="22"/>
    <x v="0"/>
    <x v="0"/>
    <x v="3394"/>
    <x v="730"/>
    <x v="746"/>
    <x v="466"/>
    <x v="34"/>
    <x v="21"/>
    <x v="16"/>
    <x v="629"/>
    <x v="0"/>
    <x v="30"/>
    <x v="35"/>
    <x v="209"/>
    <x v="14"/>
  </r>
  <r>
    <x v="2871"/>
    <x v="35"/>
    <x v="0"/>
    <x v="2"/>
    <x v="6"/>
    <x v="67"/>
    <x v="5"/>
    <x v="19"/>
    <x v="0"/>
    <x v="0"/>
    <x v="3305"/>
    <x v="200"/>
    <x v="208"/>
    <x v="466"/>
    <x v="34"/>
    <x v="21"/>
    <x v="32"/>
    <x v="1031"/>
    <x v="0"/>
    <x v="30"/>
    <x v="35"/>
    <x v="316"/>
    <x v="14"/>
  </r>
  <r>
    <x v="1041"/>
    <x v="35"/>
    <x v="0"/>
    <x v="2"/>
    <x v="6"/>
    <x v="67"/>
    <x v="1"/>
    <x v="22"/>
    <x v="0"/>
    <x v="0"/>
    <x v="2572"/>
    <x v="235"/>
    <x v="245"/>
    <x v="466"/>
    <x v="34"/>
    <x v="21"/>
    <x v="16"/>
    <x v="629"/>
    <x v="0"/>
    <x v="30"/>
    <x v="35"/>
    <x v="209"/>
    <x v="14"/>
  </r>
  <r>
    <x v="1035"/>
    <x v="35"/>
    <x v="0"/>
    <x v="2"/>
    <x v="6"/>
    <x v="67"/>
    <x v="2"/>
    <x v="23"/>
    <x v="0"/>
    <x v="0"/>
    <x v="2560"/>
    <x v="340"/>
    <x v="352"/>
    <x v="466"/>
    <x v="34"/>
    <x v="21"/>
    <x v="0"/>
    <x v="51"/>
    <x v="0"/>
    <x v="30"/>
    <x v="35"/>
    <x v="27"/>
    <x v="14"/>
  </r>
  <r>
    <x v="3548"/>
    <x v="35"/>
    <x v="0"/>
    <x v="2"/>
    <x v="6"/>
    <x v="67"/>
    <x v="2"/>
    <x v="22"/>
    <x v="0"/>
    <x v="0"/>
    <x v="2704"/>
    <x v="619"/>
    <x v="633"/>
    <x v="466"/>
    <x v="34"/>
    <x v="21"/>
    <x v="37"/>
    <x v="1150"/>
    <x v="0"/>
    <x v="30"/>
    <x v="35"/>
    <x v="352"/>
    <x v="14"/>
  </r>
  <r>
    <x v="3266"/>
    <x v="35"/>
    <x v="0"/>
    <x v="2"/>
    <x v="6"/>
    <x v="67"/>
    <x v="1"/>
    <x v="21"/>
    <x v="0"/>
    <x v="0"/>
    <x v="3654"/>
    <x v="653"/>
    <x v="665"/>
    <x v="466"/>
    <x v="34"/>
    <x v="21"/>
    <x v="2"/>
    <x v="129"/>
    <x v="0"/>
    <x v="30"/>
    <x v="35"/>
    <x v="56"/>
    <x v="14"/>
  </r>
  <r>
    <x v="983"/>
    <x v="35"/>
    <x v="0"/>
    <x v="2"/>
    <x v="6"/>
    <x v="67"/>
    <x v="2"/>
    <x v="21"/>
    <x v="0"/>
    <x v="0"/>
    <x v="1928"/>
    <x v="667"/>
    <x v="676"/>
    <x v="466"/>
    <x v="34"/>
    <x v="21"/>
    <x v="10"/>
    <x v="478"/>
    <x v="0"/>
    <x v="30"/>
    <x v="35"/>
    <x v="168"/>
    <x v="14"/>
  </r>
  <r>
    <x v="2989"/>
    <x v="35"/>
    <x v="0"/>
    <x v="2"/>
    <x v="6"/>
    <x v="67"/>
    <x v="1"/>
    <x v="22"/>
    <x v="0"/>
    <x v="0"/>
    <x v="3387"/>
    <x v="680"/>
    <x v="692"/>
    <x v="466"/>
    <x v="34"/>
    <x v="21"/>
    <x v="16"/>
    <x v="629"/>
    <x v="0"/>
    <x v="30"/>
    <x v="35"/>
    <x v="209"/>
    <x v="14"/>
  </r>
  <r>
    <x v="3940"/>
    <x v="35"/>
    <x v="0"/>
    <x v="2"/>
    <x v="6"/>
    <x v="67"/>
    <x v="1"/>
    <x v="21"/>
    <x v="0"/>
    <x v="0"/>
    <x v="4027"/>
    <x v="682"/>
    <x v="695"/>
    <x v="466"/>
    <x v="34"/>
    <x v="21"/>
    <x v="2"/>
    <x v="129"/>
    <x v="0"/>
    <x v="30"/>
    <x v="35"/>
    <x v="56"/>
    <x v="14"/>
  </r>
  <r>
    <x v="996"/>
    <x v="35"/>
    <x v="0"/>
    <x v="2"/>
    <x v="6"/>
    <x v="67"/>
    <x v="2"/>
    <x v="21"/>
    <x v="0"/>
    <x v="0"/>
    <x v="1931"/>
    <x v="691"/>
    <x v="702"/>
    <x v="466"/>
    <x v="34"/>
    <x v="21"/>
    <x v="10"/>
    <x v="478"/>
    <x v="0"/>
    <x v="30"/>
    <x v="35"/>
    <x v="168"/>
    <x v="14"/>
  </r>
  <r>
    <x v="2992"/>
    <x v="35"/>
    <x v="0"/>
    <x v="2"/>
    <x v="6"/>
    <x v="67"/>
    <x v="1"/>
    <x v="22"/>
    <x v="0"/>
    <x v="0"/>
    <x v="3390"/>
    <x v="703"/>
    <x v="714"/>
    <x v="466"/>
    <x v="34"/>
    <x v="21"/>
    <x v="16"/>
    <x v="629"/>
    <x v="0"/>
    <x v="30"/>
    <x v="35"/>
    <x v="209"/>
    <x v="14"/>
  </r>
  <r>
    <x v="3262"/>
    <x v="35"/>
    <x v="0"/>
    <x v="2"/>
    <x v="6"/>
    <x v="67"/>
    <x v="1"/>
    <x v="21"/>
    <x v="0"/>
    <x v="0"/>
    <x v="3650"/>
    <x v="703"/>
    <x v="714"/>
    <x v="466"/>
    <x v="34"/>
    <x v="21"/>
    <x v="2"/>
    <x v="129"/>
    <x v="0"/>
    <x v="30"/>
    <x v="35"/>
    <x v="56"/>
    <x v="14"/>
  </r>
  <r>
    <x v="3456"/>
    <x v="35"/>
    <x v="0"/>
    <x v="1"/>
    <x v="8"/>
    <x v="304"/>
    <x v="2"/>
    <x v="22"/>
    <x v="0"/>
    <x v="0"/>
    <x v="1841"/>
    <x v="315"/>
    <x v="362"/>
    <x v="684"/>
    <x v="34"/>
    <x v="21"/>
    <x v="37"/>
    <x v="1348"/>
    <x v="0"/>
    <x v="30"/>
    <x v="61"/>
    <x v="403"/>
    <x v="14"/>
  </r>
  <r>
    <x v="3552"/>
    <x v="35"/>
    <x v="0"/>
    <x v="1"/>
    <x v="8"/>
    <x v="304"/>
    <x v="2"/>
    <x v="22"/>
    <x v="0"/>
    <x v="0"/>
    <x v="3848"/>
    <x v="342"/>
    <x v="390"/>
    <x v="684"/>
    <x v="34"/>
    <x v="21"/>
    <x v="37"/>
    <x v="1348"/>
    <x v="0"/>
    <x v="30"/>
    <x v="61"/>
    <x v="403"/>
    <x v="14"/>
  </r>
  <r>
    <x v="3623"/>
    <x v="35"/>
    <x v="0"/>
    <x v="1"/>
    <x v="8"/>
    <x v="304"/>
    <x v="2"/>
    <x v="22"/>
    <x v="0"/>
    <x v="0"/>
    <x v="1843"/>
    <x v="382"/>
    <x v="426"/>
    <x v="684"/>
    <x v="34"/>
    <x v="21"/>
    <x v="37"/>
    <x v="1348"/>
    <x v="0"/>
    <x v="30"/>
    <x v="61"/>
    <x v="403"/>
    <x v="14"/>
  </r>
  <r>
    <x v="967"/>
    <x v="35"/>
    <x v="0"/>
    <x v="1"/>
    <x v="8"/>
    <x v="304"/>
    <x v="2"/>
    <x v="22"/>
    <x v="0"/>
    <x v="0"/>
    <x v="1844"/>
    <x v="401"/>
    <x v="446"/>
    <x v="684"/>
    <x v="34"/>
    <x v="21"/>
    <x v="37"/>
    <x v="1348"/>
    <x v="0"/>
    <x v="30"/>
    <x v="61"/>
    <x v="403"/>
    <x v="14"/>
  </r>
  <r>
    <x v="3312"/>
    <x v="35"/>
    <x v="0"/>
    <x v="1"/>
    <x v="9"/>
    <x v="308"/>
    <x v="1"/>
    <x v="21"/>
    <x v="0"/>
    <x v="0"/>
    <x v="3700"/>
    <x v="717"/>
    <x v="739"/>
    <x v="674"/>
    <x v="34"/>
    <x v="21"/>
    <x v="2"/>
    <x v="262"/>
    <x v="0"/>
    <x v="30"/>
    <x v="57"/>
    <x v="102"/>
    <x v="14"/>
  </r>
  <r>
    <x v="3027"/>
    <x v="35"/>
    <x v="0"/>
    <x v="1"/>
    <x v="9"/>
    <x v="308"/>
    <x v="1"/>
    <x v="22"/>
    <x v="0"/>
    <x v="0"/>
    <x v="3425"/>
    <x v="717"/>
    <x v="739"/>
    <x v="674"/>
    <x v="34"/>
    <x v="21"/>
    <x v="16"/>
    <x v="902"/>
    <x v="0"/>
    <x v="30"/>
    <x v="57"/>
    <x v="284"/>
    <x v="14"/>
  </r>
  <r>
    <x v="964"/>
    <x v="35"/>
    <x v="0"/>
    <x v="1"/>
    <x v="9"/>
    <x v="308"/>
    <x v="2"/>
    <x v="22"/>
    <x v="0"/>
    <x v="0"/>
    <x v="1837"/>
    <x v="40"/>
    <x v="77"/>
    <x v="674"/>
    <x v="34"/>
    <x v="21"/>
    <x v="37"/>
    <x v="1336"/>
    <x v="0"/>
    <x v="30"/>
    <x v="57"/>
    <x v="397"/>
    <x v="14"/>
  </r>
  <r>
    <x v="1057"/>
    <x v="35"/>
    <x v="0"/>
    <x v="1"/>
    <x v="9"/>
    <x v="308"/>
    <x v="0"/>
    <x v="21"/>
    <x v="0"/>
    <x v="0"/>
    <x v="2605"/>
    <x v="58"/>
    <x v="95"/>
    <x v="674"/>
    <x v="34"/>
    <x v="21"/>
    <x v="15"/>
    <x v="846"/>
    <x v="0"/>
    <x v="30"/>
    <x v="57"/>
    <x v="268"/>
    <x v="14"/>
  </r>
  <r>
    <x v="965"/>
    <x v="35"/>
    <x v="0"/>
    <x v="1"/>
    <x v="9"/>
    <x v="308"/>
    <x v="2"/>
    <x v="22"/>
    <x v="0"/>
    <x v="0"/>
    <x v="1838"/>
    <x v="73"/>
    <x v="112"/>
    <x v="674"/>
    <x v="34"/>
    <x v="21"/>
    <x v="37"/>
    <x v="1336"/>
    <x v="0"/>
    <x v="30"/>
    <x v="57"/>
    <x v="397"/>
    <x v="14"/>
  </r>
  <r>
    <x v="1111"/>
    <x v="35"/>
    <x v="0"/>
    <x v="1"/>
    <x v="9"/>
    <x v="308"/>
    <x v="1"/>
    <x v="22"/>
    <x v="0"/>
    <x v="0"/>
    <x v="2876"/>
    <x v="77"/>
    <x v="116"/>
    <x v="674"/>
    <x v="34"/>
    <x v="21"/>
    <x v="16"/>
    <x v="902"/>
    <x v="0"/>
    <x v="30"/>
    <x v="57"/>
    <x v="284"/>
    <x v="14"/>
  </r>
  <r>
    <x v="3525"/>
    <x v="35"/>
    <x v="0"/>
    <x v="1"/>
    <x v="9"/>
    <x v="308"/>
    <x v="2"/>
    <x v="22"/>
    <x v="0"/>
    <x v="0"/>
    <x v="2585"/>
    <x v="81"/>
    <x v="120"/>
    <x v="674"/>
    <x v="34"/>
    <x v="21"/>
    <x v="37"/>
    <x v="1336"/>
    <x v="0"/>
    <x v="30"/>
    <x v="57"/>
    <x v="397"/>
    <x v="14"/>
  </r>
  <r>
    <x v="1006"/>
    <x v="35"/>
    <x v="0"/>
    <x v="1"/>
    <x v="9"/>
    <x v="308"/>
    <x v="2"/>
    <x v="23"/>
    <x v="0"/>
    <x v="0"/>
    <x v="2526"/>
    <x v="81"/>
    <x v="120"/>
    <x v="674"/>
    <x v="34"/>
    <x v="21"/>
    <x v="0"/>
    <x v="117"/>
    <x v="0"/>
    <x v="30"/>
    <x v="57"/>
    <x v="47"/>
    <x v="14"/>
  </r>
  <r>
    <x v="1058"/>
    <x v="35"/>
    <x v="0"/>
    <x v="1"/>
    <x v="9"/>
    <x v="308"/>
    <x v="0"/>
    <x v="21"/>
    <x v="0"/>
    <x v="0"/>
    <x v="2607"/>
    <x v="107"/>
    <x v="139"/>
    <x v="674"/>
    <x v="34"/>
    <x v="21"/>
    <x v="15"/>
    <x v="846"/>
    <x v="0"/>
    <x v="30"/>
    <x v="57"/>
    <x v="268"/>
    <x v="14"/>
  </r>
  <r>
    <x v="3446"/>
    <x v="35"/>
    <x v="0"/>
    <x v="1"/>
    <x v="9"/>
    <x v="308"/>
    <x v="2"/>
    <x v="22"/>
    <x v="0"/>
    <x v="0"/>
    <x v="2587"/>
    <x v="125"/>
    <x v="161"/>
    <x v="674"/>
    <x v="34"/>
    <x v="21"/>
    <x v="37"/>
    <x v="1336"/>
    <x v="0"/>
    <x v="30"/>
    <x v="57"/>
    <x v="397"/>
    <x v="14"/>
  </r>
  <r>
    <x v="2952"/>
    <x v="35"/>
    <x v="0"/>
    <x v="1"/>
    <x v="9"/>
    <x v="308"/>
    <x v="1"/>
    <x v="22"/>
    <x v="0"/>
    <x v="0"/>
    <x v="3332"/>
    <x v="127"/>
    <x v="165"/>
    <x v="674"/>
    <x v="34"/>
    <x v="21"/>
    <x v="16"/>
    <x v="902"/>
    <x v="0"/>
    <x v="30"/>
    <x v="57"/>
    <x v="284"/>
    <x v="14"/>
  </r>
  <r>
    <x v="1012"/>
    <x v="35"/>
    <x v="0"/>
    <x v="1"/>
    <x v="9"/>
    <x v="308"/>
    <x v="2"/>
    <x v="23"/>
    <x v="0"/>
    <x v="0"/>
    <x v="2536"/>
    <x v="127"/>
    <x v="165"/>
    <x v="674"/>
    <x v="34"/>
    <x v="21"/>
    <x v="0"/>
    <x v="117"/>
    <x v="0"/>
    <x v="30"/>
    <x v="57"/>
    <x v="47"/>
    <x v="14"/>
  </r>
  <r>
    <x v="3461"/>
    <x v="35"/>
    <x v="0"/>
    <x v="1"/>
    <x v="9"/>
    <x v="308"/>
    <x v="2"/>
    <x v="22"/>
    <x v="0"/>
    <x v="0"/>
    <x v="2588"/>
    <x v="135"/>
    <x v="173"/>
    <x v="674"/>
    <x v="34"/>
    <x v="21"/>
    <x v="37"/>
    <x v="1336"/>
    <x v="0"/>
    <x v="30"/>
    <x v="57"/>
    <x v="397"/>
    <x v="14"/>
  </r>
  <r>
    <x v="3228"/>
    <x v="35"/>
    <x v="0"/>
    <x v="1"/>
    <x v="9"/>
    <x v="308"/>
    <x v="1"/>
    <x v="21"/>
    <x v="0"/>
    <x v="0"/>
    <x v="3613"/>
    <x v="146"/>
    <x v="183"/>
    <x v="674"/>
    <x v="34"/>
    <x v="21"/>
    <x v="2"/>
    <x v="262"/>
    <x v="0"/>
    <x v="30"/>
    <x v="57"/>
    <x v="102"/>
    <x v="14"/>
  </r>
  <r>
    <x v="1046"/>
    <x v="35"/>
    <x v="0"/>
    <x v="1"/>
    <x v="9"/>
    <x v="308"/>
    <x v="1"/>
    <x v="22"/>
    <x v="0"/>
    <x v="0"/>
    <x v="2589"/>
    <x v="153"/>
    <x v="189"/>
    <x v="674"/>
    <x v="34"/>
    <x v="21"/>
    <x v="16"/>
    <x v="902"/>
    <x v="0"/>
    <x v="30"/>
    <x v="57"/>
    <x v="284"/>
    <x v="14"/>
  </r>
  <r>
    <x v="3463"/>
    <x v="35"/>
    <x v="0"/>
    <x v="1"/>
    <x v="9"/>
    <x v="308"/>
    <x v="2"/>
    <x v="22"/>
    <x v="0"/>
    <x v="0"/>
    <x v="1839"/>
    <x v="158"/>
    <x v="192"/>
    <x v="674"/>
    <x v="34"/>
    <x v="21"/>
    <x v="37"/>
    <x v="1336"/>
    <x v="0"/>
    <x v="30"/>
    <x v="57"/>
    <x v="397"/>
    <x v="14"/>
  </r>
  <r>
    <x v="2997"/>
    <x v="35"/>
    <x v="0"/>
    <x v="1"/>
    <x v="9"/>
    <x v="308"/>
    <x v="1"/>
    <x v="22"/>
    <x v="0"/>
    <x v="0"/>
    <x v="3395"/>
    <x v="168"/>
    <x v="205"/>
    <x v="674"/>
    <x v="34"/>
    <x v="21"/>
    <x v="16"/>
    <x v="902"/>
    <x v="0"/>
    <x v="30"/>
    <x v="57"/>
    <x v="284"/>
    <x v="14"/>
  </r>
  <r>
    <x v="966"/>
    <x v="35"/>
    <x v="0"/>
    <x v="1"/>
    <x v="9"/>
    <x v="308"/>
    <x v="2"/>
    <x v="22"/>
    <x v="0"/>
    <x v="0"/>
    <x v="1840"/>
    <x v="171"/>
    <x v="208"/>
    <x v="674"/>
    <x v="34"/>
    <x v="21"/>
    <x v="37"/>
    <x v="1336"/>
    <x v="0"/>
    <x v="30"/>
    <x v="57"/>
    <x v="397"/>
    <x v="14"/>
  </r>
  <r>
    <x v="1015"/>
    <x v="35"/>
    <x v="0"/>
    <x v="1"/>
    <x v="9"/>
    <x v="308"/>
    <x v="2"/>
    <x v="23"/>
    <x v="0"/>
    <x v="0"/>
    <x v="2541"/>
    <x v="171"/>
    <x v="208"/>
    <x v="674"/>
    <x v="34"/>
    <x v="21"/>
    <x v="0"/>
    <x v="117"/>
    <x v="0"/>
    <x v="30"/>
    <x v="57"/>
    <x v="47"/>
    <x v="14"/>
  </r>
  <r>
    <x v="977"/>
    <x v="35"/>
    <x v="0"/>
    <x v="1"/>
    <x v="9"/>
    <x v="308"/>
    <x v="2"/>
    <x v="21"/>
    <x v="0"/>
    <x v="0"/>
    <x v="1887"/>
    <x v="171"/>
    <x v="208"/>
    <x v="674"/>
    <x v="34"/>
    <x v="21"/>
    <x v="10"/>
    <x v="757"/>
    <x v="0"/>
    <x v="30"/>
    <x v="57"/>
    <x v="240"/>
    <x v="14"/>
  </r>
  <r>
    <x v="3233"/>
    <x v="35"/>
    <x v="0"/>
    <x v="1"/>
    <x v="9"/>
    <x v="308"/>
    <x v="1"/>
    <x v="21"/>
    <x v="0"/>
    <x v="0"/>
    <x v="3618"/>
    <x v="190"/>
    <x v="227"/>
    <x v="674"/>
    <x v="34"/>
    <x v="21"/>
    <x v="2"/>
    <x v="262"/>
    <x v="0"/>
    <x v="30"/>
    <x v="57"/>
    <x v="102"/>
    <x v="14"/>
  </r>
  <r>
    <x v="2998"/>
    <x v="35"/>
    <x v="0"/>
    <x v="1"/>
    <x v="9"/>
    <x v="308"/>
    <x v="1"/>
    <x v="22"/>
    <x v="0"/>
    <x v="0"/>
    <x v="3396"/>
    <x v="190"/>
    <x v="227"/>
    <x v="674"/>
    <x v="34"/>
    <x v="21"/>
    <x v="16"/>
    <x v="902"/>
    <x v="0"/>
    <x v="30"/>
    <x v="57"/>
    <x v="284"/>
    <x v="14"/>
  </r>
  <r>
    <x v="974"/>
    <x v="35"/>
    <x v="0"/>
    <x v="1"/>
    <x v="9"/>
    <x v="308"/>
    <x v="2"/>
    <x v="21"/>
    <x v="0"/>
    <x v="0"/>
    <x v="1878"/>
    <x v="193"/>
    <x v="231"/>
    <x v="674"/>
    <x v="34"/>
    <x v="21"/>
    <x v="10"/>
    <x v="757"/>
    <x v="0"/>
    <x v="30"/>
    <x v="57"/>
    <x v="240"/>
    <x v="14"/>
  </r>
  <r>
    <x v="1060"/>
    <x v="35"/>
    <x v="0"/>
    <x v="1"/>
    <x v="9"/>
    <x v="308"/>
    <x v="2"/>
    <x v="22"/>
    <x v="0"/>
    <x v="0"/>
    <x v="2684"/>
    <x v="193"/>
    <x v="231"/>
    <x v="674"/>
    <x v="34"/>
    <x v="21"/>
    <x v="37"/>
    <x v="1336"/>
    <x v="0"/>
    <x v="30"/>
    <x v="57"/>
    <x v="397"/>
    <x v="14"/>
  </r>
  <r>
    <x v="3201"/>
    <x v="35"/>
    <x v="0"/>
    <x v="1"/>
    <x v="9"/>
    <x v="308"/>
    <x v="1"/>
    <x v="21"/>
    <x v="0"/>
    <x v="0"/>
    <x v="3585"/>
    <x v="211"/>
    <x v="249"/>
    <x v="674"/>
    <x v="34"/>
    <x v="21"/>
    <x v="2"/>
    <x v="262"/>
    <x v="0"/>
    <x v="30"/>
    <x v="57"/>
    <x v="102"/>
    <x v="14"/>
  </r>
  <r>
    <x v="2999"/>
    <x v="35"/>
    <x v="0"/>
    <x v="1"/>
    <x v="9"/>
    <x v="308"/>
    <x v="1"/>
    <x v="22"/>
    <x v="0"/>
    <x v="0"/>
    <x v="3397"/>
    <x v="211"/>
    <x v="249"/>
    <x v="674"/>
    <x v="34"/>
    <x v="21"/>
    <x v="16"/>
    <x v="902"/>
    <x v="0"/>
    <x v="30"/>
    <x v="57"/>
    <x v="284"/>
    <x v="14"/>
  </r>
  <r>
    <x v="976"/>
    <x v="35"/>
    <x v="0"/>
    <x v="1"/>
    <x v="9"/>
    <x v="308"/>
    <x v="2"/>
    <x v="21"/>
    <x v="0"/>
    <x v="0"/>
    <x v="1880"/>
    <x v="214"/>
    <x v="254"/>
    <x v="674"/>
    <x v="34"/>
    <x v="21"/>
    <x v="10"/>
    <x v="757"/>
    <x v="0"/>
    <x v="30"/>
    <x v="57"/>
    <x v="240"/>
    <x v="14"/>
  </r>
  <r>
    <x v="1071"/>
    <x v="35"/>
    <x v="0"/>
    <x v="1"/>
    <x v="9"/>
    <x v="308"/>
    <x v="2"/>
    <x v="22"/>
    <x v="0"/>
    <x v="0"/>
    <x v="2708"/>
    <x v="214"/>
    <x v="254"/>
    <x v="674"/>
    <x v="34"/>
    <x v="21"/>
    <x v="37"/>
    <x v="1336"/>
    <x v="0"/>
    <x v="30"/>
    <x v="57"/>
    <x v="397"/>
    <x v="14"/>
  </r>
  <r>
    <x v="1020"/>
    <x v="35"/>
    <x v="0"/>
    <x v="1"/>
    <x v="9"/>
    <x v="308"/>
    <x v="2"/>
    <x v="23"/>
    <x v="0"/>
    <x v="0"/>
    <x v="2547"/>
    <x v="214"/>
    <x v="254"/>
    <x v="674"/>
    <x v="34"/>
    <x v="21"/>
    <x v="0"/>
    <x v="117"/>
    <x v="0"/>
    <x v="30"/>
    <x v="57"/>
    <x v="47"/>
    <x v="14"/>
  </r>
  <r>
    <x v="3624"/>
    <x v="35"/>
    <x v="0"/>
    <x v="1"/>
    <x v="9"/>
    <x v="308"/>
    <x v="2"/>
    <x v="21"/>
    <x v="0"/>
    <x v="0"/>
    <x v="2768"/>
    <x v="236"/>
    <x v="274"/>
    <x v="674"/>
    <x v="34"/>
    <x v="21"/>
    <x v="10"/>
    <x v="757"/>
    <x v="0"/>
    <x v="30"/>
    <x v="57"/>
    <x v="240"/>
    <x v="14"/>
  </r>
  <r>
    <x v="3237"/>
    <x v="35"/>
    <x v="0"/>
    <x v="1"/>
    <x v="9"/>
    <x v="308"/>
    <x v="1"/>
    <x v="21"/>
    <x v="0"/>
    <x v="0"/>
    <x v="3622"/>
    <x v="254"/>
    <x v="293"/>
    <x v="674"/>
    <x v="34"/>
    <x v="21"/>
    <x v="2"/>
    <x v="262"/>
    <x v="0"/>
    <x v="30"/>
    <x v="57"/>
    <x v="102"/>
    <x v="14"/>
  </r>
  <r>
    <x v="3001"/>
    <x v="35"/>
    <x v="0"/>
    <x v="1"/>
    <x v="9"/>
    <x v="308"/>
    <x v="1"/>
    <x v="22"/>
    <x v="0"/>
    <x v="0"/>
    <x v="3399"/>
    <x v="254"/>
    <x v="293"/>
    <x v="674"/>
    <x v="34"/>
    <x v="21"/>
    <x v="16"/>
    <x v="902"/>
    <x v="0"/>
    <x v="30"/>
    <x v="57"/>
    <x v="284"/>
    <x v="14"/>
  </r>
  <r>
    <x v="1091"/>
    <x v="35"/>
    <x v="0"/>
    <x v="1"/>
    <x v="9"/>
    <x v="308"/>
    <x v="2"/>
    <x v="21"/>
    <x v="0"/>
    <x v="0"/>
    <x v="2769"/>
    <x v="257"/>
    <x v="296"/>
    <x v="674"/>
    <x v="34"/>
    <x v="21"/>
    <x v="10"/>
    <x v="757"/>
    <x v="0"/>
    <x v="30"/>
    <x v="57"/>
    <x v="240"/>
    <x v="14"/>
  </r>
  <r>
    <x v="1072"/>
    <x v="35"/>
    <x v="0"/>
    <x v="1"/>
    <x v="9"/>
    <x v="308"/>
    <x v="2"/>
    <x v="22"/>
    <x v="0"/>
    <x v="0"/>
    <x v="2710"/>
    <x v="257"/>
    <x v="296"/>
    <x v="674"/>
    <x v="34"/>
    <x v="21"/>
    <x v="37"/>
    <x v="1336"/>
    <x v="0"/>
    <x v="30"/>
    <x v="57"/>
    <x v="397"/>
    <x v="14"/>
  </r>
  <r>
    <x v="3199"/>
    <x v="35"/>
    <x v="0"/>
    <x v="1"/>
    <x v="9"/>
    <x v="308"/>
    <x v="1"/>
    <x v="21"/>
    <x v="0"/>
    <x v="0"/>
    <x v="3583"/>
    <x v="275"/>
    <x v="315"/>
    <x v="674"/>
    <x v="34"/>
    <x v="21"/>
    <x v="2"/>
    <x v="262"/>
    <x v="0"/>
    <x v="30"/>
    <x v="57"/>
    <x v="102"/>
    <x v="14"/>
  </r>
  <r>
    <x v="3549"/>
    <x v="35"/>
    <x v="0"/>
    <x v="1"/>
    <x v="9"/>
    <x v="308"/>
    <x v="2"/>
    <x v="22"/>
    <x v="0"/>
    <x v="0"/>
    <x v="2711"/>
    <x v="279"/>
    <x v="318"/>
    <x v="674"/>
    <x v="34"/>
    <x v="21"/>
    <x v="37"/>
    <x v="1336"/>
    <x v="0"/>
    <x v="30"/>
    <x v="57"/>
    <x v="397"/>
    <x v="14"/>
  </r>
  <r>
    <x v="1092"/>
    <x v="35"/>
    <x v="0"/>
    <x v="1"/>
    <x v="9"/>
    <x v="308"/>
    <x v="2"/>
    <x v="21"/>
    <x v="0"/>
    <x v="0"/>
    <x v="2771"/>
    <x v="279"/>
    <x v="318"/>
    <x v="674"/>
    <x v="34"/>
    <x v="21"/>
    <x v="10"/>
    <x v="757"/>
    <x v="0"/>
    <x v="30"/>
    <x v="57"/>
    <x v="240"/>
    <x v="14"/>
  </r>
  <r>
    <x v="1026"/>
    <x v="35"/>
    <x v="0"/>
    <x v="1"/>
    <x v="9"/>
    <x v="308"/>
    <x v="2"/>
    <x v="23"/>
    <x v="0"/>
    <x v="0"/>
    <x v="2537"/>
    <x v="279"/>
    <x v="318"/>
    <x v="674"/>
    <x v="34"/>
    <x v="21"/>
    <x v="0"/>
    <x v="117"/>
    <x v="0"/>
    <x v="30"/>
    <x v="57"/>
    <x v="47"/>
    <x v="14"/>
  </r>
  <r>
    <x v="3250"/>
    <x v="35"/>
    <x v="0"/>
    <x v="1"/>
    <x v="9"/>
    <x v="308"/>
    <x v="1"/>
    <x v="21"/>
    <x v="0"/>
    <x v="0"/>
    <x v="3637"/>
    <x v="298"/>
    <x v="337"/>
    <x v="674"/>
    <x v="34"/>
    <x v="21"/>
    <x v="2"/>
    <x v="262"/>
    <x v="0"/>
    <x v="30"/>
    <x v="57"/>
    <x v="102"/>
    <x v="14"/>
  </r>
  <r>
    <x v="3003"/>
    <x v="35"/>
    <x v="0"/>
    <x v="1"/>
    <x v="9"/>
    <x v="308"/>
    <x v="1"/>
    <x v="22"/>
    <x v="0"/>
    <x v="0"/>
    <x v="3401"/>
    <x v="298"/>
    <x v="337"/>
    <x v="674"/>
    <x v="34"/>
    <x v="21"/>
    <x v="16"/>
    <x v="902"/>
    <x v="0"/>
    <x v="30"/>
    <x v="57"/>
    <x v="284"/>
    <x v="14"/>
  </r>
  <r>
    <x v="1073"/>
    <x v="35"/>
    <x v="0"/>
    <x v="1"/>
    <x v="9"/>
    <x v="308"/>
    <x v="2"/>
    <x v="22"/>
    <x v="0"/>
    <x v="0"/>
    <x v="2712"/>
    <x v="304"/>
    <x v="345"/>
    <x v="674"/>
    <x v="34"/>
    <x v="21"/>
    <x v="37"/>
    <x v="1336"/>
    <x v="0"/>
    <x v="30"/>
    <x v="57"/>
    <x v="397"/>
    <x v="14"/>
  </r>
  <r>
    <x v="1093"/>
    <x v="35"/>
    <x v="0"/>
    <x v="1"/>
    <x v="9"/>
    <x v="308"/>
    <x v="2"/>
    <x v="21"/>
    <x v="0"/>
    <x v="0"/>
    <x v="2773"/>
    <x v="321"/>
    <x v="362"/>
    <x v="674"/>
    <x v="34"/>
    <x v="21"/>
    <x v="10"/>
    <x v="757"/>
    <x v="0"/>
    <x v="30"/>
    <x v="57"/>
    <x v="240"/>
    <x v="14"/>
  </r>
  <r>
    <x v="3005"/>
    <x v="35"/>
    <x v="0"/>
    <x v="1"/>
    <x v="9"/>
    <x v="308"/>
    <x v="1"/>
    <x v="22"/>
    <x v="0"/>
    <x v="0"/>
    <x v="3403"/>
    <x v="342"/>
    <x v="382"/>
    <x v="674"/>
    <x v="34"/>
    <x v="21"/>
    <x v="16"/>
    <x v="902"/>
    <x v="0"/>
    <x v="30"/>
    <x v="57"/>
    <x v="284"/>
    <x v="14"/>
  </r>
  <r>
    <x v="1094"/>
    <x v="35"/>
    <x v="0"/>
    <x v="1"/>
    <x v="9"/>
    <x v="308"/>
    <x v="2"/>
    <x v="21"/>
    <x v="0"/>
    <x v="0"/>
    <x v="2774"/>
    <x v="344"/>
    <x v="386"/>
    <x v="674"/>
    <x v="34"/>
    <x v="21"/>
    <x v="10"/>
    <x v="757"/>
    <x v="0"/>
    <x v="30"/>
    <x v="57"/>
    <x v="240"/>
    <x v="14"/>
  </r>
  <r>
    <x v="1027"/>
    <x v="35"/>
    <x v="0"/>
    <x v="1"/>
    <x v="9"/>
    <x v="308"/>
    <x v="2"/>
    <x v="23"/>
    <x v="0"/>
    <x v="0"/>
    <x v="2558"/>
    <x v="344"/>
    <x v="386"/>
    <x v="674"/>
    <x v="34"/>
    <x v="21"/>
    <x v="0"/>
    <x v="117"/>
    <x v="0"/>
    <x v="30"/>
    <x v="57"/>
    <x v="47"/>
    <x v="14"/>
  </r>
  <r>
    <x v="3213"/>
    <x v="35"/>
    <x v="0"/>
    <x v="1"/>
    <x v="9"/>
    <x v="308"/>
    <x v="1"/>
    <x v="21"/>
    <x v="0"/>
    <x v="0"/>
    <x v="3597"/>
    <x v="366"/>
    <x v="405"/>
    <x v="674"/>
    <x v="34"/>
    <x v="21"/>
    <x v="2"/>
    <x v="262"/>
    <x v="0"/>
    <x v="30"/>
    <x v="57"/>
    <x v="102"/>
    <x v="14"/>
  </r>
  <r>
    <x v="1095"/>
    <x v="35"/>
    <x v="0"/>
    <x v="1"/>
    <x v="9"/>
    <x v="308"/>
    <x v="2"/>
    <x v="21"/>
    <x v="0"/>
    <x v="0"/>
    <x v="2775"/>
    <x v="369"/>
    <x v="408"/>
    <x v="674"/>
    <x v="34"/>
    <x v="21"/>
    <x v="10"/>
    <x v="757"/>
    <x v="0"/>
    <x v="30"/>
    <x v="57"/>
    <x v="240"/>
    <x v="14"/>
  </r>
  <r>
    <x v="3007"/>
    <x v="35"/>
    <x v="0"/>
    <x v="1"/>
    <x v="9"/>
    <x v="308"/>
    <x v="1"/>
    <x v="22"/>
    <x v="0"/>
    <x v="0"/>
    <x v="3405"/>
    <x v="389"/>
    <x v="426"/>
    <x v="674"/>
    <x v="34"/>
    <x v="21"/>
    <x v="16"/>
    <x v="902"/>
    <x v="0"/>
    <x v="30"/>
    <x v="57"/>
    <x v="284"/>
    <x v="14"/>
  </r>
  <r>
    <x v="1096"/>
    <x v="35"/>
    <x v="0"/>
    <x v="1"/>
    <x v="9"/>
    <x v="308"/>
    <x v="2"/>
    <x v="21"/>
    <x v="0"/>
    <x v="0"/>
    <x v="2781"/>
    <x v="393"/>
    <x v="430"/>
    <x v="674"/>
    <x v="34"/>
    <x v="21"/>
    <x v="10"/>
    <x v="757"/>
    <x v="0"/>
    <x v="30"/>
    <x v="57"/>
    <x v="240"/>
    <x v="14"/>
  </r>
  <r>
    <x v="1097"/>
    <x v="35"/>
    <x v="0"/>
    <x v="1"/>
    <x v="9"/>
    <x v="308"/>
    <x v="2"/>
    <x v="21"/>
    <x v="0"/>
    <x v="0"/>
    <x v="2783"/>
    <x v="415"/>
    <x v="452"/>
    <x v="674"/>
    <x v="34"/>
    <x v="21"/>
    <x v="10"/>
    <x v="757"/>
    <x v="0"/>
    <x v="30"/>
    <x v="57"/>
    <x v="240"/>
    <x v="14"/>
  </r>
  <r>
    <x v="1029"/>
    <x v="35"/>
    <x v="0"/>
    <x v="1"/>
    <x v="9"/>
    <x v="308"/>
    <x v="2"/>
    <x v="23"/>
    <x v="0"/>
    <x v="0"/>
    <x v="2524"/>
    <x v="415"/>
    <x v="452"/>
    <x v="674"/>
    <x v="34"/>
    <x v="21"/>
    <x v="0"/>
    <x v="117"/>
    <x v="0"/>
    <x v="30"/>
    <x v="57"/>
    <x v="47"/>
    <x v="14"/>
  </r>
  <r>
    <x v="3242"/>
    <x v="35"/>
    <x v="0"/>
    <x v="1"/>
    <x v="9"/>
    <x v="308"/>
    <x v="1"/>
    <x v="21"/>
    <x v="0"/>
    <x v="0"/>
    <x v="3628"/>
    <x v="434"/>
    <x v="467"/>
    <x v="674"/>
    <x v="34"/>
    <x v="21"/>
    <x v="2"/>
    <x v="262"/>
    <x v="0"/>
    <x v="30"/>
    <x v="57"/>
    <x v="102"/>
    <x v="14"/>
  </r>
  <r>
    <x v="3009"/>
    <x v="35"/>
    <x v="0"/>
    <x v="1"/>
    <x v="9"/>
    <x v="308"/>
    <x v="1"/>
    <x v="22"/>
    <x v="0"/>
    <x v="0"/>
    <x v="3407"/>
    <x v="434"/>
    <x v="467"/>
    <x v="674"/>
    <x v="34"/>
    <x v="21"/>
    <x v="16"/>
    <x v="902"/>
    <x v="0"/>
    <x v="30"/>
    <x v="57"/>
    <x v="284"/>
    <x v="14"/>
  </r>
  <r>
    <x v="1098"/>
    <x v="35"/>
    <x v="0"/>
    <x v="1"/>
    <x v="9"/>
    <x v="308"/>
    <x v="2"/>
    <x v="21"/>
    <x v="0"/>
    <x v="0"/>
    <x v="2785"/>
    <x v="437"/>
    <x v="471"/>
    <x v="674"/>
    <x v="34"/>
    <x v="21"/>
    <x v="10"/>
    <x v="757"/>
    <x v="0"/>
    <x v="30"/>
    <x v="57"/>
    <x v="240"/>
    <x v="14"/>
  </r>
  <r>
    <x v="3263"/>
    <x v="35"/>
    <x v="0"/>
    <x v="1"/>
    <x v="9"/>
    <x v="308"/>
    <x v="1"/>
    <x v="21"/>
    <x v="0"/>
    <x v="0"/>
    <x v="3651"/>
    <x v="453"/>
    <x v="491"/>
    <x v="674"/>
    <x v="34"/>
    <x v="21"/>
    <x v="2"/>
    <x v="262"/>
    <x v="0"/>
    <x v="30"/>
    <x v="57"/>
    <x v="102"/>
    <x v="14"/>
  </r>
  <r>
    <x v="3010"/>
    <x v="35"/>
    <x v="0"/>
    <x v="1"/>
    <x v="9"/>
    <x v="308"/>
    <x v="1"/>
    <x v="22"/>
    <x v="0"/>
    <x v="0"/>
    <x v="3408"/>
    <x v="453"/>
    <x v="491"/>
    <x v="674"/>
    <x v="34"/>
    <x v="21"/>
    <x v="16"/>
    <x v="902"/>
    <x v="0"/>
    <x v="30"/>
    <x v="57"/>
    <x v="284"/>
    <x v="14"/>
  </r>
  <r>
    <x v="1030"/>
    <x v="35"/>
    <x v="0"/>
    <x v="1"/>
    <x v="9"/>
    <x v="308"/>
    <x v="2"/>
    <x v="23"/>
    <x v="0"/>
    <x v="0"/>
    <x v="2528"/>
    <x v="456"/>
    <x v="494"/>
    <x v="674"/>
    <x v="34"/>
    <x v="21"/>
    <x v="0"/>
    <x v="117"/>
    <x v="0"/>
    <x v="30"/>
    <x v="57"/>
    <x v="47"/>
    <x v="14"/>
  </r>
  <r>
    <x v="986"/>
    <x v="35"/>
    <x v="0"/>
    <x v="1"/>
    <x v="9"/>
    <x v="308"/>
    <x v="2"/>
    <x v="21"/>
    <x v="0"/>
    <x v="0"/>
    <x v="1933"/>
    <x v="456"/>
    <x v="494"/>
    <x v="674"/>
    <x v="34"/>
    <x v="21"/>
    <x v="10"/>
    <x v="757"/>
    <x v="0"/>
    <x v="30"/>
    <x v="57"/>
    <x v="240"/>
    <x v="14"/>
  </r>
  <r>
    <x v="3258"/>
    <x v="35"/>
    <x v="0"/>
    <x v="1"/>
    <x v="9"/>
    <x v="308"/>
    <x v="1"/>
    <x v="21"/>
    <x v="0"/>
    <x v="0"/>
    <x v="3645"/>
    <x v="474"/>
    <x v="507"/>
    <x v="674"/>
    <x v="34"/>
    <x v="21"/>
    <x v="2"/>
    <x v="262"/>
    <x v="0"/>
    <x v="30"/>
    <x v="57"/>
    <x v="102"/>
    <x v="14"/>
  </r>
  <r>
    <x v="3011"/>
    <x v="35"/>
    <x v="0"/>
    <x v="1"/>
    <x v="9"/>
    <x v="308"/>
    <x v="1"/>
    <x v="22"/>
    <x v="0"/>
    <x v="0"/>
    <x v="3409"/>
    <x v="474"/>
    <x v="507"/>
    <x v="674"/>
    <x v="34"/>
    <x v="21"/>
    <x v="16"/>
    <x v="902"/>
    <x v="0"/>
    <x v="30"/>
    <x v="57"/>
    <x v="284"/>
    <x v="14"/>
  </r>
  <r>
    <x v="1099"/>
    <x v="35"/>
    <x v="0"/>
    <x v="1"/>
    <x v="9"/>
    <x v="308"/>
    <x v="2"/>
    <x v="21"/>
    <x v="0"/>
    <x v="0"/>
    <x v="2794"/>
    <x v="477"/>
    <x v="511"/>
    <x v="674"/>
    <x v="34"/>
    <x v="21"/>
    <x v="10"/>
    <x v="757"/>
    <x v="0"/>
    <x v="30"/>
    <x v="57"/>
    <x v="240"/>
    <x v="14"/>
  </r>
  <r>
    <x v="3239"/>
    <x v="35"/>
    <x v="0"/>
    <x v="1"/>
    <x v="9"/>
    <x v="308"/>
    <x v="1"/>
    <x v="21"/>
    <x v="0"/>
    <x v="0"/>
    <x v="3625"/>
    <x v="496"/>
    <x v="527"/>
    <x v="674"/>
    <x v="34"/>
    <x v="21"/>
    <x v="2"/>
    <x v="262"/>
    <x v="0"/>
    <x v="30"/>
    <x v="57"/>
    <x v="102"/>
    <x v="14"/>
  </r>
  <r>
    <x v="3012"/>
    <x v="35"/>
    <x v="0"/>
    <x v="1"/>
    <x v="9"/>
    <x v="308"/>
    <x v="1"/>
    <x v="22"/>
    <x v="0"/>
    <x v="0"/>
    <x v="3410"/>
    <x v="496"/>
    <x v="527"/>
    <x v="674"/>
    <x v="34"/>
    <x v="21"/>
    <x v="16"/>
    <x v="902"/>
    <x v="0"/>
    <x v="30"/>
    <x v="57"/>
    <x v="284"/>
    <x v="14"/>
  </r>
  <r>
    <x v="3459"/>
    <x v="35"/>
    <x v="0"/>
    <x v="1"/>
    <x v="9"/>
    <x v="308"/>
    <x v="2"/>
    <x v="22"/>
    <x v="0"/>
    <x v="0"/>
    <x v="2716"/>
    <x v="499"/>
    <x v="531"/>
    <x v="674"/>
    <x v="34"/>
    <x v="21"/>
    <x v="37"/>
    <x v="1336"/>
    <x v="0"/>
    <x v="30"/>
    <x v="57"/>
    <x v="397"/>
    <x v="14"/>
  </r>
  <r>
    <x v="1100"/>
    <x v="35"/>
    <x v="0"/>
    <x v="1"/>
    <x v="9"/>
    <x v="308"/>
    <x v="2"/>
    <x v="21"/>
    <x v="0"/>
    <x v="0"/>
    <x v="2796"/>
    <x v="499"/>
    <x v="531"/>
    <x v="674"/>
    <x v="34"/>
    <x v="21"/>
    <x v="10"/>
    <x v="757"/>
    <x v="0"/>
    <x v="30"/>
    <x v="57"/>
    <x v="240"/>
    <x v="14"/>
  </r>
  <r>
    <x v="1031"/>
    <x v="35"/>
    <x v="0"/>
    <x v="1"/>
    <x v="9"/>
    <x v="308"/>
    <x v="2"/>
    <x v="23"/>
    <x v="0"/>
    <x v="0"/>
    <x v="2534"/>
    <x v="499"/>
    <x v="531"/>
    <x v="674"/>
    <x v="34"/>
    <x v="21"/>
    <x v="0"/>
    <x v="117"/>
    <x v="0"/>
    <x v="30"/>
    <x v="57"/>
    <x v="47"/>
    <x v="14"/>
  </r>
  <r>
    <x v="3214"/>
    <x v="35"/>
    <x v="0"/>
    <x v="1"/>
    <x v="9"/>
    <x v="308"/>
    <x v="1"/>
    <x v="21"/>
    <x v="0"/>
    <x v="0"/>
    <x v="3599"/>
    <x v="508"/>
    <x v="540"/>
    <x v="674"/>
    <x v="34"/>
    <x v="21"/>
    <x v="2"/>
    <x v="262"/>
    <x v="0"/>
    <x v="30"/>
    <x v="57"/>
    <x v="102"/>
    <x v="14"/>
  </r>
  <r>
    <x v="1047"/>
    <x v="35"/>
    <x v="0"/>
    <x v="1"/>
    <x v="9"/>
    <x v="308"/>
    <x v="1"/>
    <x v="22"/>
    <x v="0"/>
    <x v="0"/>
    <x v="2590"/>
    <x v="508"/>
    <x v="540"/>
    <x v="674"/>
    <x v="34"/>
    <x v="21"/>
    <x v="16"/>
    <x v="902"/>
    <x v="0"/>
    <x v="30"/>
    <x v="57"/>
    <x v="284"/>
    <x v="14"/>
  </r>
  <r>
    <x v="1101"/>
    <x v="35"/>
    <x v="0"/>
    <x v="1"/>
    <x v="9"/>
    <x v="308"/>
    <x v="2"/>
    <x v="21"/>
    <x v="0"/>
    <x v="0"/>
    <x v="2798"/>
    <x v="516"/>
    <x v="549"/>
    <x v="674"/>
    <x v="34"/>
    <x v="21"/>
    <x v="10"/>
    <x v="757"/>
    <x v="0"/>
    <x v="30"/>
    <x v="57"/>
    <x v="240"/>
    <x v="14"/>
  </r>
  <r>
    <x v="1074"/>
    <x v="35"/>
    <x v="0"/>
    <x v="1"/>
    <x v="9"/>
    <x v="308"/>
    <x v="2"/>
    <x v="22"/>
    <x v="0"/>
    <x v="0"/>
    <x v="2717"/>
    <x v="516"/>
    <x v="549"/>
    <x v="674"/>
    <x v="34"/>
    <x v="21"/>
    <x v="37"/>
    <x v="1336"/>
    <x v="0"/>
    <x v="30"/>
    <x v="57"/>
    <x v="397"/>
    <x v="14"/>
  </r>
  <r>
    <x v="3271"/>
    <x v="35"/>
    <x v="0"/>
    <x v="1"/>
    <x v="9"/>
    <x v="308"/>
    <x v="1"/>
    <x v="21"/>
    <x v="0"/>
    <x v="0"/>
    <x v="3659"/>
    <x v="519"/>
    <x v="552"/>
    <x v="674"/>
    <x v="34"/>
    <x v="21"/>
    <x v="2"/>
    <x v="262"/>
    <x v="0"/>
    <x v="30"/>
    <x v="57"/>
    <x v="102"/>
    <x v="14"/>
  </r>
  <r>
    <x v="3013"/>
    <x v="35"/>
    <x v="0"/>
    <x v="1"/>
    <x v="9"/>
    <x v="308"/>
    <x v="1"/>
    <x v="22"/>
    <x v="0"/>
    <x v="0"/>
    <x v="3411"/>
    <x v="519"/>
    <x v="552"/>
    <x v="674"/>
    <x v="34"/>
    <x v="21"/>
    <x v="16"/>
    <x v="902"/>
    <x v="0"/>
    <x v="30"/>
    <x v="57"/>
    <x v="284"/>
    <x v="14"/>
  </r>
  <r>
    <x v="1102"/>
    <x v="35"/>
    <x v="0"/>
    <x v="1"/>
    <x v="9"/>
    <x v="308"/>
    <x v="2"/>
    <x v="21"/>
    <x v="0"/>
    <x v="0"/>
    <x v="2799"/>
    <x v="527"/>
    <x v="559"/>
    <x v="674"/>
    <x v="34"/>
    <x v="21"/>
    <x v="10"/>
    <x v="757"/>
    <x v="0"/>
    <x v="30"/>
    <x v="57"/>
    <x v="240"/>
    <x v="14"/>
  </r>
  <r>
    <x v="1032"/>
    <x v="35"/>
    <x v="0"/>
    <x v="1"/>
    <x v="9"/>
    <x v="308"/>
    <x v="2"/>
    <x v="23"/>
    <x v="0"/>
    <x v="0"/>
    <x v="2551"/>
    <x v="537"/>
    <x v="569"/>
    <x v="674"/>
    <x v="34"/>
    <x v="21"/>
    <x v="0"/>
    <x v="117"/>
    <x v="0"/>
    <x v="30"/>
    <x v="57"/>
    <x v="47"/>
    <x v="14"/>
  </r>
  <r>
    <x v="3254"/>
    <x v="35"/>
    <x v="0"/>
    <x v="1"/>
    <x v="9"/>
    <x v="308"/>
    <x v="1"/>
    <x v="21"/>
    <x v="0"/>
    <x v="0"/>
    <x v="3641"/>
    <x v="546"/>
    <x v="582"/>
    <x v="674"/>
    <x v="34"/>
    <x v="21"/>
    <x v="2"/>
    <x v="262"/>
    <x v="0"/>
    <x v="30"/>
    <x v="57"/>
    <x v="102"/>
    <x v="14"/>
  </r>
  <r>
    <x v="3015"/>
    <x v="35"/>
    <x v="0"/>
    <x v="1"/>
    <x v="9"/>
    <x v="308"/>
    <x v="1"/>
    <x v="22"/>
    <x v="0"/>
    <x v="0"/>
    <x v="3413"/>
    <x v="546"/>
    <x v="582"/>
    <x v="674"/>
    <x v="34"/>
    <x v="21"/>
    <x v="16"/>
    <x v="902"/>
    <x v="0"/>
    <x v="30"/>
    <x v="57"/>
    <x v="284"/>
    <x v="14"/>
  </r>
  <r>
    <x v="3546"/>
    <x v="35"/>
    <x v="0"/>
    <x v="1"/>
    <x v="9"/>
    <x v="308"/>
    <x v="2"/>
    <x v="22"/>
    <x v="0"/>
    <x v="0"/>
    <x v="2719"/>
    <x v="556"/>
    <x v="593"/>
    <x v="674"/>
    <x v="34"/>
    <x v="21"/>
    <x v="37"/>
    <x v="1336"/>
    <x v="0"/>
    <x v="30"/>
    <x v="57"/>
    <x v="397"/>
    <x v="14"/>
  </r>
  <r>
    <x v="3245"/>
    <x v="35"/>
    <x v="0"/>
    <x v="1"/>
    <x v="9"/>
    <x v="308"/>
    <x v="1"/>
    <x v="21"/>
    <x v="0"/>
    <x v="0"/>
    <x v="3632"/>
    <x v="574"/>
    <x v="611"/>
    <x v="674"/>
    <x v="34"/>
    <x v="21"/>
    <x v="2"/>
    <x v="262"/>
    <x v="0"/>
    <x v="30"/>
    <x v="57"/>
    <x v="102"/>
    <x v="14"/>
  </r>
  <r>
    <x v="1075"/>
    <x v="35"/>
    <x v="0"/>
    <x v="1"/>
    <x v="9"/>
    <x v="308"/>
    <x v="2"/>
    <x v="22"/>
    <x v="0"/>
    <x v="0"/>
    <x v="2720"/>
    <x v="577"/>
    <x v="614"/>
    <x v="674"/>
    <x v="34"/>
    <x v="21"/>
    <x v="37"/>
    <x v="1336"/>
    <x v="0"/>
    <x v="30"/>
    <x v="57"/>
    <x v="397"/>
    <x v="14"/>
  </r>
  <r>
    <x v="3205"/>
    <x v="35"/>
    <x v="0"/>
    <x v="1"/>
    <x v="9"/>
    <x v="308"/>
    <x v="1"/>
    <x v="21"/>
    <x v="0"/>
    <x v="0"/>
    <x v="3589"/>
    <x v="591"/>
    <x v="630"/>
    <x v="674"/>
    <x v="34"/>
    <x v="21"/>
    <x v="2"/>
    <x v="262"/>
    <x v="0"/>
    <x v="30"/>
    <x v="57"/>
    <x v="102"/>
    <x v="14"/>
  </r>
  <r>
    <x v="3017"/>
    <x v="35"/>
    <x v="0"/>
    <x v="1"/>
    <x v="9"/>
    <x v="308"/>
    <x v="1"/>
    <x v="22"/>
    <x v="0"/>
    <x v="0"/>
    <x v="3415"/>
    <x v="591"/>
    <x v="630"/>
    <x v="674"/>
    <x v="34"/>
    <x v="21"/>
    <x v="16"/>
    <x v="902"/>
    <x v="0"/>
    <x v="30"/>
    <x v="57"/>
    <x v="284"/>
    <x v="14"/>
  </r>
  <r>
    <x v="1008"/>
    <x v="35"/>
    <x v="0"/>
    <x v="1"/>
    <x v="9"/>
    <x v="308"/>
    <x v="2"/>
    <x v="23"/>
    <x v="0"/>
    <x v="0"/>
    <x v="2529"/>
    <x v="594"/>
    <x v="633"/>
    <x v="674"/>
    <x v="34"/>
    <x v="21"/>
    <x v="0"/>
    <x v="117"/>
    <x v="0"/>
    <x v="30"/>
    <x v="57"/>
    <x v="47"/>
    <x v="14"/>
  </r>
  <r>
    <x v="979"/>
    <x v="35"/>
    <x v="0"/>
    <x v="1"/>
    <x v="9"/>
    <x v="308"/>
    <x v="2"/>
    <x v="21"/>
    <x v="0"/>
    <x v="0"/>
    <x v="1901"/>
    <x v="594"/>
    <x v="633"/>
    <x v="674"/>
    <x v="34"/>
    <x v="21"/>
    <x v="10"/>
    <x v="757"/>
    <x v="0"/>
    <x v="30"/>
    <x v="57"/>
    <x v="240"/>
    <x v="14"/>
  </r>
  <r>
    <x v="3265"/>
    <x v="35"/>
    <x v="0"/>
    <x v="1"/>
    <x v="9"/>
    <x v="308"/>
    <x v="1"/>
    <x v="21"/>
    <x v="0"/>
    <x v="0"/>
    <x v="3653"/>
    <x v="610"/>
    <x v="645"/>
    <x v="674"/>
    <x v="34"/>
    <x v="21"/>
    <x v="2"/>
    <x v="262"/>
    <x v="0"/>
    <x v="30"/>
    <x v="57"/>
    <x v="102"/>
    <x v="14"/>
  </r>
  <r>
    <x v="987"/>
    <x v="35"/>
    <x v="0"/>
    <x v="1"/>
    <x v="9"/>
    <x v="308"/>
    <x v="2"/>
    <x v="21"/>
    <x v="0"/>
    <x v="0"/>
    <x v="1934"/>
    <x v="614"/>
    <x v="648"/>
    <x v="674"/>
    <x v="34"/>
    <x v="21"/>
    <x v="10"/>
    <x v="757"/>
    <x v="0"/>
    <x v="30"/>
    <x v="57"/>
    <x v="240"/>
    <x v="14"/>
  </r>
  <r>
    <x v="3273"/>
    <x v="35"/>
    <x v="0"/>
    <x v="1"/>
    <x v="9"/>
    <x v="308"/>
    <x v="1"/>
    <x v="21"/>
    <x v="0"/>
    <x v="0"/>
    <x v="3661"/>
    <x v="627"/>
    <x v="658"/>
    <x v="674"/>
    <x v="34"/>
    <x v="21"/>
    <x v="2"/>
    <x v="262"/>
    <x v="0"/>
    <x v="30"/>
    <x v="57"/>
    <x v="102"/>
    <x v="14"/>
  </r>
  <r>
    <x v="1048"/>
    <x v="35"/>
    <x v="0"/>
    <x v="1"/>
    <x v="9"/>
    <x v="308"/>
    <x v="1"/>
    <x v="22"/>
    <x v="0"/>
    <x v="0"/>
    <x v="2591"/>
    <x v="638"/>
    <x v="665"/>
    <x v="674"/>
    <x v="34"/>
    <x v="21"/>
    <x v="16"/>
    <x v="902"/>
    <x v="0"/>
    <x v="30"/>
    <x v="57"/>
    <x v="284"/>
    <x v="14"/>
  </r>
  <r>
    <x v="3272"/>
    <x v="35"/>
    <x v="0"/>
    <x v="1"/>
    <x v="9"/>
    <x v="308"/>
    <x v="1"/>
    <x v="21"/>
    <x v="0"/>
    <x v="0"/>
    <x v="3660"/>
    <x v="644"/>
    <x v="669"/>
    <x v="674"/>
    <x v="34"/>
    <x v="21"/>
    <x v="2"/>
    <x v="262"/>
    <x v="0"/>
    <x v="30"/>
    <x v="57"/>
    <x v="102"/>
    <x v="14"/>
  </r>
  <r>
    <x v="1033"/>
    <x v="35"/>
    <x v="0"/>
    <x v="1"/>
    <x v="9"/>
    <x v="308"/>
    <x v="2"/>
    <x v="23"/>
    <x v="0"/>
    <x v="0"/>
    <x v="2544"/>
    <x v="646"/>
    <x v="670"/>
    <x v="674"/>
    <x v="34"/>
    <x v="21"/>
    <x v="0"/>
    <x v="117"/>
    <x v="0"/>
    <x v="30"/>
    <x v="57"/>
    <x v="47"/>
    <x v="14"/>
  </r>
  <r>
    <x v="3020"/>
    <x v="35"/>
    <x v="0"/>
    <x v="1"/>
    <x v="9"/>
    <x v="308"/>
    <x v="1"/>
    <x v="22"/>
    <x v="0"/>
    <x v="0"/>
    <x v="3418"/>
    <x v="648"/>
    <x v="672"/>
    <x v="674"/>
    <x v="34"/>
    <x v="21"/>
    <x v="16"/>
    <x v="902"/>
    <x v="0"/>
    <x v="30"/>
    <x v="57"/>
    <x v="284"/>
    <x v="14"/>
  </r>
  <r>
    <x v="3310"/>
    <x v="35"/>
    <x v="0"/>
    <x v="1"/>
    <x v="9"/>
    <x v="308"/>
    <x v="1"/>
    <x v="21"/>
    <x v="0"/>
    <x v="0"/>
    <x v="3698"/>
    <x v="651"/>
    <x v="676"/>
    <x v="674"/>
    <x v="34"/>
    <x v="21"/>
    <x v="2"/>
    <x v="262"/>
    <x v="0"/>
    <x v="30"/>
    <x v="57"/>
    <x v="102"/>
    <x v="14"/>
  </r>
  <r>
    <x v="1049"/>
    <x v="35"/>
    <x v="0"/>
    <x v="1"/>
    <x v="9"/>
    <x v="308"/>
    <x v="1"/>
    <x v="22"/>
    <x v="0"/>
    <x v="0"/>
    <x v="2592"/>
    <x v="654"/>
    <x v="682"/>
    <x v="674"/>
    <x v="34"/>
    <x v="21"/>
    <x v="16"/>
    <x v="902"/>
    <x v="0"/>
    <x v="30"/>
    <x v="57"/>
    <x v="284"/>
    <x v="14"/>
  </r>
  <r>
    <x v="968"/>
    <x v="35"/>
    <x v="0"/>
    <x v="1"/>
    <x v="9"/>
    <x v="308"/>
    <x v="2"/>
    <x v="22"/>
    <x v="0"/>
    <x v="0"/>
    <x v="1848"/>
    <x v="656"/>
    <x v="684"/>
    <x v="674"/>
    <x v="34"/>
    <x v="21"/>
    <x v="37"/>
    <x v="1336"/>
    <x v="0"/>
    <x v="30"/>
    <x v="57"/>
    <x v="397"/>
    <x v="14"/>
  </r>
  <r>
    <x v="984"/>
    <x v="35"/>
    <x v="0"/>
    <x v="1"/>
    <x v="9"/>
    <x v="308"/>
    <x v="2"/>
    <x v="21"/>
    <x v="0"/>
    <x v="0"/>
    <x v="1930"/>
    <x v="656"/>
    <x v="684"/>
    <x v="674"/>
    <x v="34"/>
    <x v="21"/>
    <x v="10"/>
    <x v="757"/>
    <x v="0"/>
    <x v="30"/>
    <x v="57"/>
    <x v="240"/>
    <x v="14"/>
  </r>
  <r>
    <x v="3202"/>
    <x v="35"/>
    <x v="0"/>
    <x v="1"/>
    <x v="9"/>
    <x v="308"/>
    <x v="1"/>
    <x v="21"/>
    <x v="0"/>
    <x v="0"/>
    <x v="3586"/>
    <x v="658"/>
    <x v="686"/>
    <x v="674"/>
    <x v="34"/>
    <x v="21"/>
    <x v="2"/>
    <x v="262"/>
    <x v="0"/>
    <x v="30"/>
    <x v="57"/>
    <x v="102"/>
    <x v="14"/>
  </r>
  <r>
    <x v="3021"/>
    <x v="35"/>
    <x v="0"/>
    <x v="1"/>
    <x v="9"/>
    <x v="308"/>
    <x v="1"/>
    <x v="22"/>
    <x v="0"/>
    <x v="0"/>
    <x v="3419"/>
    <x v="665"/>
    <x v="691"/>
    <x v="674"/>
    <x v="34"/>
    <x v="21"/>
    <x v="16"/>
    <x v="902"/>
    <x v="0"/>
    <x v="30"/>
    <x v="57"/>
    <x v="284"/>
    <x v="14"/>
  </r>
  <r>
    <x v="3261"/>
    <x v="35"/>
    <x v="0"/>
    <x v="1"/>
    <x v="9"/>
    <x v="308"/>
    <x v="1"/>
    <x v="21"/>
    <x v="0"/>
    <x v="0"/>
    <x v="3649"/>
    <x v="668"/>
    <x v="695"/>
    <x v="674"/>
    <x v="34"/>
    <x v="21"/>
    <x v="2"/>
    <x v="262"/>
    <x v="0"/>
    <x v="30"/>
    <x v="57"/>
    <x v="102"/>
    <x v="14"/>
  </r>
  <r>
    <x v="3022"/>
    <x v="35"/>
    <x v="0"/>
    <x v="1"/>
    <x v="9"/>
    <x v="308"/>
    <x v="1"/>
    <x v="22"/>
    <x v="0"/>
    <x v="0"/>
    <x v="3420"/>
    <x v="672"/>
    <x v="698"/>
    <x v="674"/>
    <x v="34"/>
    <x v="21"/>
    <x v="16"/>
    <x v="902"/>
    <x v="0"/>
    <x v="30"/>
    <x v="57"/>
    <x v="284"/>
    <x v="14"/>
  </r>
  <r>
    <x v="3325"/>
    <x v="35"/>
    <x v="0"/>
    <x v="1"/>
    <x v="9"/>
    <x v="308"/>
    <x v="1"/>
    <x v="21"/>
    <x v="0"/>
    <x v="0"/>
    <x v="3714"/>
    <x v="675"/>
    <x v="702"/>
    <x v="674"/>
    <x v="34"/>
    <x v="21"/>
    <x v="2"/>
    <x v="262"/>
    <x v="0"/>
    <x v="30"/>
    <x v="57"/>
    <x v="102"/>
    <x v="14"/>
  </r>
  <r>
    <x v="1050"/>
    <x v="35"/>
    <x v="0"/>
    <x v="1"/>
    <x v="9"/>
    <x v="308"/>
    <x v="1"/>
    <x v="22"/>
    <x v="0"/>
    <x v="0"/>
    <x v="2593"/>
    <x v="679"/>
    <x v="706"/>
    <x v="674"/>
    <x v="34"/>
    <x v="21"/>
    <x v="16"/>
    <x v="902"/>
    <x v="0"/>
    <x v="30"/>
    <x v="57"/>
    <x v="284"/>
    <x v="14"/>
  </r>
  <r>
    <x v="3207"/>
    <x v="35"/>
    <x v="0"/>
    <x v="1"/>
    <x v="9"/>
    <x v="308"/>
    <x v="1"/>
    <x v="21"/>
    <x v="0"/>
    <x v="0"/>
    <x v="3591"/>
    <x v="683"/>
    <x v="710"/>
    <x v="674"/>
    <x v="34"/>
    <x v="21"/>
    <x v="2"/>
    <x v="262"/>
    <x v="0"/>
    <x v="30"/>
    <x v="57"/>
    <x v="102"/>
    <x v="14"/>
  </r>
  <r>
    <x v="3268"/>
    <x v="35"/>
    <x v="0"/>
    <x v="1"/>
    <x v="9"/>
    <x v="308"/>
    <x v="1"/>
    <x v="21"/>
    <x v="0"/>
    <x v="0"/>
    <x v="3656"/>
    <x v="693"/>
    <x v="716"/>
    <x v="674"/>
    <x v="34"/>
    <x v="21"/>
    <x v="2"/>
    <x v="262"/>
    <x v="0"/>
    <x v="30"/>
    <x v="57"/>
    <x v="102"/>
    <x v="14"/>
  </r>
  <r>
    <x v="3023"/>
    <x v="35"/>
    <x v="0"/>
    <x v="1"/>
    <x v="9"/>
    <x v="308"/>
    <x v="1"/>
    <x v="22"/>
    <x v="0"/>
    <x v="0"/>
    <x v="3421"/>
    <x v="693"/>
    <x v="716"/>
    <x v="674"/>
    <x v="34"/>
    <x v="21"/>
    <x v="16"/>
    <x v="902"/>
    <x v="0"/>
    <x v="30"/>
    <x v="57"/>
    <x v="284"/>
    <x v="14"/>
  </r>
  <r>
    <x v="3247"/>
    <x v="35"/>
    <x v="0"/>
    <x v="1"/>
    <x v="9"/>
    <x v="308"/>
    <x v="1"/>
    <x v="21"/>
    <x v="0"/>
    <x v="0"/>
    <x v="3634"/>
    <x v="702"/>
    <x v="725"/>
    <x v="674"/>
    <x v="34"/>
    <x v="21"/>
    <x v="2"/>
    <x v="262"/>
    <x v="0"/>
    <x v="30"/>
    <x v="57"/>
    <x v="102"/>
    <x v="14"/>
  </r>
  <r>
    <x v="3025"/>
    <x v="35"/>
    <x v="0"/>
    <x v="1"/>
    <x v="9"/>
    <x v="308"/>
    <x v="1"/>
    <x v="22"/>
    <x v="0"/>
    <x v="0"/>
    <x v="3423"/>
    <x v="702"/>
    <x v="725"/>
    <x v="674"/>
    <x v="34"/>
    <x v="21"/>
    <x v="16"/>
    <x v="902"/>
    <x v="0"/>
    <x v="30"/>
    <x v="57"/>
    <x v="284"/>
    <x v="14"/>
  </r>
  <r>
    <x v="3275"/>
    <x v="35"/>
    <x v="0"/>
    <x v="1"/>
    <x v="9"/>
    <x v="308"/>
    <x v="1"/>
    <x v="21"/>
    <x v="0"/>
    <x v="0"/>
    <x v="3663"/>
    <x v="712"/>
    <x v="732"/>
    <x v="674"/>
    <x v="34"/>
    <x v="21"/>
    <x v="2"/>
    <x v="262"/>
    <x v="0"/>
    <x v="30"/>
    <x v="57"/>
    <x v="102"/>
    <x v="14"/>
  </r>
  <r>
    <x v="3026"/>
    <x v="35"/>
    <x v="0"/>
    <x v="1"/>
    <x v="9"/>
    <x v="308"/>
    <x v="1"/>
    <x v="22"/>
    <x v="0"/>
    <x v="0"/>
    <x v="3424"/>
    <x v="712"/>
    <x v="732"/>
    <x v="674"/>
    <x v="34"/>
    <x v="21"/>
    <x v="16"/>
    <x v="902"/>
    <x v="0"/>
    <x v="30"/>
    <x v="57"/>
    <x v="284"/>
    <x v="14"/>
  </r>
  <r>
    <x v="1045"/>
    <x v="35"/>
    <x v="0"/>
    <x v="1"/>
    <x v="10"/>
    <x v="310"/>
    <x v="0"/>
    <x v="22"/>
    <x v="0"/>
    <x v="0"/>
    <x v="2584"/>
    <x v="54"/>
    <x v="95"/>
    <x v="685"/>
    <x v="34"/>
    <x v="21"/>
    <x v="39"/>
    <x v="1377"/>
    <x v="0"/>
    <x v="30"/>
    <x v="59"/>
    <x v="412"/>
    <x v="14"/>
  </r>
  <r>
    <x v="3016"/>
    <x v="35"/>
    <x v="0"/>
    <x v="1"/>
    <x v="10"/>
    <x v="310"/>
    <x v="1"/>
    <x v="22"/>
    <x v="0"/>
    <x v="0"/>
    <x v="3414"/>
    <x v="560"/>
    <x v="600"/>
    <x v="685"/>
    <x v="34"/>
    <x v="21"/>
    <x v="16"/>
    <x v="945"/>
    <x v="0"/>
    <x v="30"/>
    <x v="59"/>
    <x v="293"/>
    <x v="14"/>
  </r>
  <r>
    <x v="3018"/>
    <x v="35"/>
    <x v="0"/>
    <x v="1"/>
    <x v="10"/>
    <x v="310"/>
    <x v="1"/>
    <x v="22"/>
    <x v="0"/>
    <x v="0"/>
    <x v="3416"/>
    <x v="610"/>
    <x v="648"/>
    <x v="685"/>
    <x v="34"/>
    <x v="21"/>
    <x v="16"/>
    <x v="945"/>
    <x v="0"/>
    <x v="30"/>
    <x v="59"/>
    <x v="293"/>
    <x v="14"/>
  </r>
  <r>
    <x v="1076"/>
    <x v="35"/>
    <x v="0"/>
    <x v="1"/>
    <x v="10"/>
    <x v="310"/>
    <x v="2"/>
    <x v="22"/>
    <x v="0"/>
    <x v="0"/>
    <x v="2721"/>
    <x v="614"/>
    <x v="651"/>
    <x v="685"/>
    <x v="34"/>
    <x v="21"/>
    <x v="37"/>
    <x v="1350"/>
    <x v="0"/>
    <x v="30"/>
    <x v="59"/>
    <x v="400"/>
    <x v="14"/>
  </r>
  <r>
    <x v="3028"/>
    <x v="35"/>
    <x v="0"/>
    <x v="1"/>
    <x v="11"/>
    <x v="312"/>
    <x v="1"/>
    <x v="22"/>
    <x v="0"/>
    <x v="0"/>
    <x v="3426"/>
    <x v="723"/>
    <x v="738"/>
    <x v="536"/>
    <x v="34"/>
    <x v="21"/>
    <x v="16"/>
    <x v="678"/>
    <x v="0"/>
    <x v="30"/>
    <x v="37"/>
    <x v="217"/>
    <x v="14"/>
  </r>
  <r>
    <x v="3204"/>
    <x v="35"/>
    <x v="0"/>
    <x v="1"/>
    <x v="11"/>
    <x v="312"/>
    <x v="1"/>
    <x v="21"/>
    <x v="0"/>
    <x v="0"/>
    <x v="3588"/>
    <x v="723"/>
    <x v="738"/>
    <x v="536"/>
    <x v="34"/>
    <x v="21"/>
    <x v="2"/>
    <x v="151"/>
    <x v="0"/>
    <x v="30"/>
    <x v="37"/>
    <x v="62"/>
    <x v="14"/>
  </r>
  <r>
    <x v="3029"/>
    <x v="35"/>
    <x v="0"/>
    <x v="1"/>
    <x v="11"/>
    <x v="312"/>
    <x v="1"/>
    <x v="22"/>
    <x v="0"/>
    <x v="0"/>
    <x v="3427"/>
    <x v="729"/>
    <x v="744"/>
    <x v="536"/>
    <x v="34"/>
    <x v="21"/>
    <x v="16"/>
    <x v="678"/>
    <x v="0"/>
    <x v="30"/>
    <x v="37"/>
    <x v="217"/>
    <x v="14"/>
  </r>
  <r>
    <x v="3209"/>
    <x v="35"/>
    <x v="0"/>
    <x v="1"/>
    <x v="11"/>
    <x v="312"/>
    <x v="1"/>
    <x v="21"/>
    <x v="0"/>
    <x v="0"/>
    <x v="3593"/>
    <x v="731"/>
    <x v="747"/>
    <x v="536"/>
    <x v="34"/>
    <x v="21"/>
    <x v="2"/>
    <x v="151"/>
    <x v="0"/>
    <x v="30"/>
    <x v="37"/>
    <x v="62"/>
    <x v="14"/>
  </r>
  <r>
    <x v="3912"/>
    <x v="35"/>
    <x v="0"/>
    <x v="1"/>
    <x v="11"/>
    <x v="312"/>
    <x v="1"/>
    <x v="22"/>
    <x v="0"/>
    <x v="0"/>
    <x v="4014"/>
    <x v="732"/>
    <x v="748"/>
    <x v="536"/>
    <x v="34"/>
    <x v="21"/>
    <x v="16"/>
    <x v="678"/>
    <x v="0"/>
    <x v="30"/>
    <x v="37"/>
    <x v="217"/>
    <x v="14"/>
  </r>
  <r>
    <x v="1016"/>
    <x v="35"/>
    <x v="0"/>
    <x v="1"/>
    <x v="11"/>
    <x v="312"/>
    <x v="2"/>
    <x v="23"/>
    <x v="0"/>
    <x v="0"/>
    <x v="2542"/>
    <x v="301"/>
    <x v="316"/>
    <x v="536"/>
    <x v="34"/>
    <x v="21"/>
    <x v="0"/>
    <x v="62"/>
    <x v="0"/>
    <x v="30"/>
    <x v="37"/>
    <x v="29"/>
    <x v="14"/>
  </r>
  <r>
    <x v="3906"/>
    <x v="35"/>
    <x v="0"/>
    <x v="1"/>
    <x v="11"/>
    <x v="312"/>
    <x v="1"/>
    <x v="22"/>
    <x v="0"/>
    <x v="0"/>
    <x v="4010"/>
    <x v="577"/>
    <x v="591"/>
    <x v="536"/>
    <x v="34"/>
    <x v="21"/>
    <x v="16"/>
    <x v="678"/>
    <x v="0"/>
    <x v="30"/>
    <x v="37"/>
    <x v="217"/>
    <x v="14"/>
  </r>
  <r>
    <x v="1059"/>
    <x v="35"/>
    <x v="0"/>
    <x v="1"/>
    <x v="11"/>
    <x v="312"/>
    <x v="2"/>
    <x v="23"/>
    <x v="0"/>
    <x v="0"/>
    <x v="2535"/>
    <x v="629"/>
    <x v="646"/>
    <x v="536"/>
    <x v="34"/>
    <x v="21"/>
    <x v="0"/>
    <x v="62"/>
    <x v="0"/>
    <x v="30"/>
    <x v="37"/>
    <x v="29"/>
    <x v="14"/>
  </r>
  <r>
    <x v="1036"/>
    <x v="35"/>
    <x v="0"/>
    <x v="1"/>
    <x v="11"/>
    <x v="312"/>
    <x v="2"/>
    <x v="23"/>
    <x v="0"/>
    <x v="0"/>
    <x v="2561"/>
    <x v="670"/>
    <x v="683"/>
    <x v="536"/>
    <x v="34"/>
    <x v="21"/>
    <x v="0"/>
    <x v="62"/>
    <x v="0"/>
    <x v="30"/>
    <x v="37"/>
    <x v="29"/>
    <x v="14"/>
  </r>
  <r>
    <x v="969"/>
    <x v="35"/>
    <x v="0"/>
    <x v="1"/>
    <x v="11"/>
    <x v="312"/>
    <x v="2"/>
    <x v="22"/>
    <x v="0"/>
    <x v="0"/>
    <x v="1849"/>
    <x v="681"/>
    <x v="696"/>
    <x v="536"/>
    <x v="34"/>
    <x v="21"/>
    <x v="37"/>
    <x v="1217"/>
    <x v="0"/>
    <x v="30"/>
    <x v="37"/>
    <x v="358"/>
    <x v="14"/>
  </r>
  <r>
    <x v="981"/>
    <x v="35"/>
    <x v="0"/>
    <x v="1"/>
    <x v="11"/>
    <x v="312"/>
    <x v="2"/>
    <x v="21"/>
    <x v="0"/>
    <x v="0"/>
    <x v="1926"/>
    <x v="681"/>
    <x v="696"/>
    <x v="536"/>
    <x v="34"/>
    <x v="21"/>
    <x v="10"/>
    <x v="533"/>
    <x v="0"/>
    <x v="30"/>
    <x v="37"/>
    <x v="179"/>
    <x v="14"/>
  </r>
  <r>
    <x v="989"/>
    <x v="35"/>
    <x v="0"/>
    <x v="1"/>
    <x v="11"/>
    <x v="312"/>
    <x v="2"/>
    <x v="21"/>
    <x v="0"/>
    <x v="0"/>
    <x v="1936"/>
    <x v="695"/>
    <x v="707"/>
    <x v="536"/>
    <x v="34"/>
    <x v="21"/>
    <x v="10"/>
    <x v="533"/>
    <x v="0"/>
    <x v="30"/>
    <x v="37"/>
    <x v="179"/>
    <x v="14"/>
  </r>
  <r>
    <x v="1105"/>
    <x v="35"/>
    <x v="0"/>
    <x v="1"/>
    <x v="11"/>
    <x v="312"/>
    <x v="2"/>
    <x v="22"/>
    <x v="0"/>
    <x v="0"/>
    <x v="2818"/>
    <x v="702"/>
    <x v="715"/>
    <x v="536"/>
    <x v="34"/>
    <x v="21"/>
    <x v="37"/>
    <x v="1217"/>
    <x v="0"/>
    <x v="30"/>
    <x v="37"/>
    <x v="358"/>
    <x v="14"/>
  </r>
  <r>
    <x v="1108"/>
    <x v="35"/>
    <x v="0"/>
    <x v="2"/>
    <x v="82"/>
    <x v="2"/>
    <x v="2"/>
    <x v="4"/>
    <x v="0"/>
    <x v="0"/>
    <x v="2863"/>
    <x v="706"/>
    <x v="718"/>
    <x v="436"/>
    <x v="34"/>
    <x v="21"/>
    <x v="8"/>
    <x v="440"/>
    <x v="0"/>
    <x v="30"/>
    <x v="35"/>
    <x v="155"/>
    <x v="14"/>
  </r>
  <r>
    <x v="1894"/>
    <x v="35"/>
    <x v="0"/>
    <x v="1"/>
    <x v="100"/>
    <x v="305"/>
    <x v="2"/>
    <x v="22"/>
    <x v="0"/>
    <x v="0"/>
    <x v="1842"/>
    <x v="349"/>
    <x v="402"/>
    <x v="689"/>
    <x v="3"/>
    <x v="21"/>
    <x v="37"/>
    <x v="1355"/>
    <x v="23"/>
    <x v="30"/>
    <x v="63"/>
    <x v="405"/>
    <x v="4"/>
  </r>
  <r>
    <x v="2041"/>
    <x v="35"/>
    <x v="0"/>
    <x v="1"/>
    <x v="102"/>
    <x v="309"/>
    <x v="1"/>
    <x v="22"/>
    <x v="0"/>
    <x v="0"/>
    <x v="2583"/>
    <x v="31"/>
    <x v="70"/>
    <x v="678"/>
    <x v="3"/>
    <x v="21"/>
    <x v="16"/>
    <x v="918"/>
    <x v="9"/>
    <x v="30"/>
    <x v="59"/>
    <x v="293"/>
    <x v="4"/>
  </r>
  <r>
    <x v="1912"/>
    <x v="35"/>
    <x v="0"/>
    <x v="1"/>
    <x v="102"/>
    <x v="309"/>
    <x v="2"/>
    <x v="21"/>
    <x v="0"/>
    <x v="0"/>
    <x v="2606"/>
    <x v="77"/>
    <x v="120"/>
    <x v="678"/>
    <x v="3"/>
    <x v="21"/>
    <x v="10"/>
    <x v="770"/>
    <x v="3"/>
    <x v="30"/>
    <x v="59"/>
    <x v="245"/>
    <x v="4"/>
  </r>
  <r>
    <x v="3210"/>
    <x v="35"/>
    <x v="0"/>
    <x v="1"/>
    <x v="102"/>
    <x v="309"/>
    <x v="1"/>
    <x v="21"/>
    <x v="0"/>
    <x v="0"/>
    <x v="3594"/>
    <x v="81"/>
    <x v="124"/>
    <x v="678"/>
    <x v="3"/>
    <x v="21"/>
    <x v="2"/>
    <x v="278"/>
    <x v="1"/>
    <x v="30"/>
    <x v="59"/>
    <x v="107"/>
    <x v="4"/>
  </r>
  <r>
    <x v="3622"/>
    <x v="35"/>
    <x v="0"/>
    <x v="1"/>
    <x v="102"/>
    <x v="309"/>
    <x v="2"/>
    <x v="22"/>
    <x v="0"/>
    <x v="0"/>
    <x v="2586"/>
    <x v="96"/>
    <x v="136"/>
    <x v="678"/>
    <x v="3"/>
    <x v="21"/>
    <x v="37"/>
    <x v="1341"/>
    <x v="23"/>
    <x v="30"/>
    <x v="59"/>
    <x v="400"/>
    <x v="4"/>
  </r>
  <r>
    <x v="2955"/>
    <x v="35"/>
    <x v="0"/>
    <x v="1"/>
    <x v="102"/>
    <x v="309"/>
    <x v="1"/>
    <x v="22"/>
    <x v="0"/>
    <x v="0"/>
    <x v="3340"/>
    <x v="107"/>
    <x v="144"/>
    <x v="678"/>
    <x v="3"/>
    <x v="21"/>
    <x v="16"/>
    <x v="918"/>
    <x v="9"/>
    <x v="30"/>
    <x v="59"/>
    <x v="293"/>
    <x v="4"/>
  </r>
  <r>
    <x v="3197"/>
    <x v="35"/>
    <x v="0"/>
    <x v="1"/>
    <x v="102"/>
    <x v="309"/>
    <x v="1"/>
    <x v="21"/>
    <x v="0"/>
    <x v="0"/>
    <x v="3581"/>
    <x v="125"/>
    <x v="165"/>
    <x v="678"/>
    <x v="3"/>
    <x v="21"/>
    <x v="2"/>
    <x v="278"/>
    <x v="1"/>
    <x v="30"/>
    <x v="59"/>
    <x v="107"/>
    <x v="4"/>
  </r>
  <r>
    <x v="1913"/>
    <x v="35"/>
    <x v="0"/>
    <x v="1"/>
    <x v="102"/>
    <x v="309"/>
    <x v="2"/>
    <x v="21"/>
    <x v="0"/>
    <x v="0"/>
    <x v="1888"/>
    <x v="127"/>
    <x v="169"/>
    <x v="678"/>
    <x v="3"/>
    <x v="21"/>
    <x v="10"/>
    <x v="770"/>
    <x v="3"/>
    <x v="30"/>
    <x v="59"/>
    <x v="245"/>
    <x v="4"/>
  </r>
  <r>
    <x v="2042"/>
    <x v="35"/>
    <x v="0"/>
    <x v="1"/>
    <x v="102"/>
    <x v="309"/>
    <x v="1"/>
    <x v="22"/>
    <x v="0"/>
    <x v="0"/>
    <x v="3107"/>
    <x v="142"/>
    <x v="183"/>
    <x v="678"/>
    <x v="3"/>
    <x v="21"/>
    <x v="16"/>
    <x v="918"/>
    <x v="9"/>
    <x v="30"/>
    <x v="59"/>
    <x v="293"/>
    <x v="4"/>
  </r>
  <r>
    <x v="1914"/>
    <x v="35"/>
    <x v="0"/>
    <x v="1"/>
    <x v="102"/>
    <x v="309"/>
    <x v="2"/>
    <x v="21"/>
    <x v="0"/>
    <x v="0"/>
    <x v="1875"/>
    <x v="150"/>
    <x v="189"/>
    <x v="678"/>
    <x v="3"/>
    <x v="21"/>
    <x v="10"/>
    <x v="770"/>
    <x v="3"/>
    <x v="30"/>
    <x v="59"/>
    <x v="245"/>
    <x v="4"/>
  </r>
  <r>
    <x v="3217"/>
    <x v="35"/>
    <x v="0"/>
    <x v="1"/>
    <x v="102"/>
    <x v="309"/>
    <x v="1"/>
    <x v="21"/>
    <x v="0"/>
    <x v="0"/>
    <x v="3602"/>
    <x v="168"/>
    <x v="208"/>
    <x v="678"/>
    <x v="3"/>
    <x v="21"/>
    <x v="2"/>
    <x v="278"/>
    <x v="1"/>
    <x v="30"/>
    <x v="59"/>
    <x v="107"/>
    <x v="4"/>
  </r>
  <r>
    <x v="3290"/>
    <x v="35"/>
    <x v="0"/>
    <x v="1"/>
    <x v="102"/>
    <x v="309"/>
    <x v="1"/>
    <x v="21"/>
    <x v="0"/>
    <x v="0"/>
    <x v="3677"/>
    <x v="233"/>
    <x v="274"/>
    <x v="678"/>
    <x v="3"/>
    <x v="21"/>
    <x v="2"/>
    <x v="278"/>
    <x v="1"/>
    <x v="30"/>
    <x v="59"/>
    <x v="107"/>
    <x v="4"/>
  </r>
  <r>
    <x v="3000"/>
    <x v="35"/>
    <x v="0"/>
    <x v="1"/>
    <x v="102"/>
    <x v="309"/>
    <x v="1"/>
    <x v="22"/>
    <x v="0"/>
    <x v="0"/>
    <x v="3398"/>
    <x v="233"/>
    <x v="274"/>
    <x v="678"/>
    <x v="3"/>
    <x v="21"/>
    <x v="16"/>
    <x v="918"/>
    <x v="9"/>
    <x v="30"/>
    <x v="59"/>
    <x v="293"/>
    <x v="4"/>
  </r>
  <r>
    <x v="1893"/>
    <x v="35"/>
    <x v="0"/>
    <x v="1"/>
    <x v="102"/>
    <x v="309"/>
    <x v="2"/>
    <x v="22"/>
    <x v="0"/>
    <x v="0"/>
    <x v="2709"/>
    <x v="236"/>
    <x v="278"/>
    <x v="678"/>
    <x v="3"/>
    <x v="21"/>
    <x v="37"/>
    <x v="1341"/>
    <x v="23"/>
    <x v="30"/>
    <x v="59"/>
    <x v="400"/>
    <x v="4"/>
  </r>
  <r>
    <x v="3002"/>
    <x v="35"/>
    <x v="0"/>
    <x v="1"/>
    <x v="102"/>
    <x v="309"/>
    <x v="1"/>
    <x v="22"/>
    <x v="0"/>
    <x v="0"/>
    <x v="3400"/>
    <x v="275"/>
    <x v="318"/>
    <x v="678"/>
    <x v="3"/>
    <x v="21"/>
    <x v="16"/>
    <x v="918"/>
    <x v="9"/>
    <x v="30"/>
    <x v="59"/>
    <x v="293"/>
    <x v="4"/>
  </r>
  <r>
    <x v="1915"/>
    <x v="35"/>
    <x v="0"/>
    <x v="1"/>
    <x v="102"/>
    <x v="309"/>
    <x v="2"/>
    <x v="21"/>
    <x v="0"/>
    <x v="0"/>
    <x v="2772"/>
    <x v="298"/>
    <x v="341"/>
    <x v="678"/>
    <x v="3"/>
    <x v="21"/>
    <x v="10"/>
    <x v="770"/>
    <x v="3"/>
    <x v="30"/>
    <x v="59"/>
    <x v="245"/>
    <x v="4"/>
  </r>
  <r>
    <x v="3219"/>
    <x v="35"/>
    <x v="0"/>
    <x v="1"/>
    <x v="102"/>
    <x v="309"/>
    <x v="1"/>
    <x v="21"/>
    <x v="0"/>
    <x v="0"/>
    <x v="3604"/>
    <x v="318"/>
    <x v="362"/>
    <x v="678"/>
    <x v="3"/>
    <x v="21"/>
    <x v="2"/>
    <x v="278"/>
    <x v="1"/>
    <x v="30"/>
    <x v="59"/>
    <x v="107"/>
    <x v="4"/>
  </r>
  <r>
    <x v="3004"/>
    <x v="35"/>
    <x v="0"/>
    <x v="1"/>
    <x v="102"/>
    <x v="309"/>
    <x v="1"/>
    <x v="22"/>
    <x v="0"/>
    <x v="0"/>
    <x v="3402"/>
    <x v="318"/>
    <x v="362"/>
    <x v="678"/>
    <x v="3"/>
    <x v="21"/>
    <x v="16"/>
    <x v="918"/>
    <x v="9"/>
    <x v="30"/>
    <x v="59"/>
    <x v="293"/>
    <x v="4"/>
  </r>
  <r>
    <x v="3235"/>
    <x v="35"/>
    <x v="0"/>
    <x v="1"/>
    <x v="102"/>
    <x v="309"/>
    <x v="1"/>
    <x v="21"/>
    <x v="0"/>
    <x v="0"/>
    <x v="3620"/>
    <x v="342"/>
    <x v="386"/>
    <x v="678"/>
    <x v="3"/>
    <x v="21"/>
    <x v="2"/>
    <x v="278"/>
    <x v="1"/>
    <x v="30"/>
    <x v="59"/>
    <x v="107"/>
    <x v="4"/>
  </r>
  <r>
    <x v="3006"/>
    <x v="35"/>
    <x v="0"/>
    <x v="1"/>
    <x v="102"/>
    <x v="309"/>
    <x v="1"/>
    <x v="22"/>
    <x v="0"/>
    <x v="0"/>
    <x v="3404"/>
    <x v="366"/>
    <x v="408"/>
    <x v="678"/>
    <x v="3"/>
    <x v="21"/>
    <x v="16"/>
    <x v="918"/>
    <x v="9"/>
    <x v="30"/>
    <x v="59"/>
    <x v="293"/>
    <x v="4"/>
  </r>
  <r>
    <x v="3320"/>
    <x v="35"/>
    <x v="0"/>
    <x v="1"/>
    <x v="102"/>
    <x v="309"/>
    <x v="1"/>
    <x v="21"/>
    <x v="0"/>
    <x v="0"/>
    <x v="3708"/>
    <x v="389"/>
    <x v="430"/>
    <x v="678"/>
    <x v="3"/>
    <x v="21"/>
    <x v="2"/>
    <x v="278"/>
    <x v="1"/>
    <x v="30"/>
    <x v="59"/>
    <x v="107"/>
    <x v="4"/>
  </r>
  <r>
    <x v="3252"/>
    <x v="35"/>
    <x v="0"/>
    <x v="1"/>
    <x v="102"/>
    <x v="309"/>
    <x v="1"/>
    <x v="21"/>
    <x v="0"/>
    <x v="0"/>
    <x v="3639"/>
    <x v="412"/>
    <x v="452"/>
    <x v="678"/>
    <x v="3"/>
    <x v="21"/>
    <x v="2"/>
    <x v="278"/>
    <x v="1"/>
    <x v="30"/>
    <x v="59"/>
    <x v="107"/>
    <x v="4"/>
  </r>
  <r>
    <x v="3008"/>
    <x v="35"/>
    <x v="0"/>
    <x v="1"/>
    <x v="102"/>
    <x v="309"/>
    <x v="1"/>
    <x v="22"/>
    <x v="0"/>
    <x v="0"/>
    <x v="3406"/>
    <x v="412"/>
    <x v="452"/>
    <x v="678"/>
    <x v="3"/>
    <x v="21"/>
    <x v="16"/>
    <x v="918"/>
    <x v="9"/>
    <x v="30"/>
    <x v="59"/>
    <x v="293"/>
    <x v="4"/>
  </r>
  <r>
    <x v="1895"/>
    <x v="35"/>
    <x v="0"/>
    <x v="1"/>
    <x v="102"/>
    <x v="309"/>
    <x v="2"/>
    <x v="22"/>
    <x v="0"/>
    <x v="0"/>
    <x v="1845"/>
    <x v="415"/>
    <x v="455"/>
    <x v="678"/>
    <x v="3"/>
    <x v="21"/>
    <x v="37"/>
    <x v="1341"/>
    <x v="23"/>
    <x v="30"/>
    <x v="59"/>
    <x v="400"/>
    <x v="4"/>
  </r>
  <r>
    <x v="1896"/>
    <x v="35"/>
    <x v="0"/>
    <x v="1"/>
    <x v="102"/>
    <x v="309"/>
    <x v="2"/>
    <x v="22"/>
    <x v="0"/>
    <x v="0"/>
    <x v="2715"/>
    <x v="437"/>
    <x v="475"/>
    <x v="678"/>
    <x v="3"/>
    <x v="21"/>
    <x v="37"/>
    <x v="1341"/>
    <x v="23"/>
    <x v="30"/>
    <x v="59"/>
    <x v="400"/>
    <x v="4"/>
  </r>
  <r>
    <x v="1897"/>
    <x v="35"/>
    <x v="0"/>
    <x v="1"/>
    <x v="102"/>
    <x v="309"/>
    <x v="2"/>
    <x v="22"/>
    <x v="0"/>
    <x v="0"/>
    <x v="2713"/>
    <x v="460"/>
    <x v="499"/>
    <x v="678"/>
    <x v="3"/>
    <x v="21"/>
    <x v="37"/>
    <x v="1341"/>
    <x v="23"/>
    <x v="30"/>
    <x v="59"/>
    <x v="400"/>
    <x v="4"/>
  </r>
  <r>
    <x v="3464"/>
    <x v="35"/>
    <x v="0"/>
    <x v="1"/>
    <x v="102"/>
    <x v="309"/>
    <x v="2"/>
    <x v="22"/>
    <x v="0"/>
    <x v="0"/>
    <x v="2714"/>
    <x v="482"/>
    <x v="517"/>
    <x v="678"/>
    <x v="3"/>
    <x v="21"/>
    <x v="37"/>
    <x v="1341"/>
    <x v="23"/>
    <x v="30"/>
    <x v="59"/>
    <x v="400"/>
    <x v="4"/>
  </r>
  <r>
    <x v="3933"/>
    <x v="35"/>
    <x v="0"/>
    <x v="1"/>
    <x v="102"/>
    <x v="309"/>
    <x v="1"/>
    <x v="21"/>
    <x v="0"/>
    <x v="0"/>
    <x v="3710"/>
    <x v="533"/>
    <x v="569"/>
    <x v="678"/>
    <x v="3"/>
    <x v="21"/>
    <x v="2"/>
    <x v="278"/>
    <x v="1"/>
    <x v="30"/>
    <x v="59"/>
    <x v="107"/>
    <x v="4"/>
  </r>
  <r>
    <x v="3014"/>
    <x v="35"/>
    <x v="0"/>
    <x v="1"/>
    <x v="102"/>
    <x v="309"/>
    <x v="1"/>
    <x v="22"/>
    <x v="0"/>
    <x v="0"/>
    <x v="3412"/>
    <x v="533"/>
    <x v="569"/>
    <x v="678"/>
    <x v="3"/>
    <x v="21"/>
    <x v="16"/>
    <x v="918"/>
    <x v="9"/>
    <x v="30"/>
    <x v="59"/>
    <x v="293"/>
    <x v="4"/>
  </r>
  <r>
    <x v="1916"/>
    <x v="35"/>
    <x v="0"/>
    <x v="1"/>
    <x v="102"/>
    <x v="309"/>
    <x v="2"/>
    <x v="21"/>
    <x v="0"/>
    <x v="0"/>
    <x v="2800"/>
    <x v="537"/>
    <x v="574"/>
    <x v="678"/>
    <x v="3"/>
    <x v="21"/>
    <x v="10"/>
    <x v="770"/>
    <x v="3"/>
    <x v="30"/>
    <x v="59"/>
    <x v="245"/>
    <x v="4"/>
  </r>
  <r>
    <x v="1917"/>
    <x v="35"/>
    <x v="0"/>
    <x v="1"/>
    <x v="102"/>
    <x v="309"/>
    <x v="2"/>
    <x v="21"/>
    <x v="0"/>
    <x v="0"/>
    <x v="2802"/>
    <x v="556"/>
    <x v="596"/>
    <x v="678"/>
    <x v="3"/>
    <x v="21"/>
    <x v="10"/>
    <x v="770"/>
    <x v="3"/>
    <x v="30"/>
    <x v="59"/>
    <x v="245"/>
    <x v="4"/>
  </r>
  <r>
    <x v="3260"/>
    <x v="35"/>
    <x v="0"/>
    <x v="1"/>
    <x v="102"/>
    <x v="309"/>
    <x v="1"/>
    <x v="21"/>
    <x v="0"/>
    <x v="0"/>
    <x v="3647"/>
    <x v="560"/>
    <x v="600"/>
    <x v="678"/>
    <x v="3"/>
    <x v="21"/>
    <x v="2"/>
    <x v="278"/>
    <x v="1"/>
    <x v="30"/>
    <x v="59"/>
    <x v="107"/>
    <x v="4"/>
  </r>
  <r>
    <x v="3910"/>
    <x v="35"/>
    <x v="0"/>
    <x v="1"/>
    <x v="102"/>
    <x v="309"/>
    <x v="1"/>
    <x v="22"/>
    <x v="0"/>
    <x v="0"/>
    <x v="4013"/>
    <x v="577"/>
    <x v="618"/>
    <x v="678"/>
    <x v="3"/>
    <x v="21"/>
    <x v="16"/>
    <x v="918"/>
    <x v="9"/>
    <x v="30"/>
    <x v="59"/>
    <x v="293"/>
    <x v="4"/>
  </r>
  <r>
    <x v="1918"/>
    <x v="35"/>
    <x v="0"/>
    <x v="1"/>
    <x v="102"/>
    <x v="309"/>
    <x v="2"/>
    <x v="21"/>
    <x v="0"/>
    <x v="0"/>
    <x v="2804"/>
    <x v="577"/>
    <x v="618"/>
    <x v="678"/>
    <x v="3"/>
    <x v="21"/>
    <x v="10"/>
    <x v="770"/>
    <x v="3"/>
    <x v="30"/>
    <x v="59"/>
    <x v="245"/>
    <x v="4"/>
  </r>
  <r>
    <x v="1898"/>
    <x v="35"/>
    <x v="0"/>
    <x v="1"/>
    <x v="102"/>
    <x v="309"/>
    <x v="2"/>
    <x v="22"/>
    <x v="0"/>
    <x v="0"/>
    <x v="1846"/>
    <x v="594"/>
    <x v="637"/>
    <x v="678"/>
    <x v="3"/>
    <x v="21"/>
    <x v="37"/>
    <x v="1341"/>
    <x v="23"/>
    <x v="30"/>
    <x v="59"/>
    <x v="400"/>
    <x v="4"/>
  </r>
  <r>
    <x v="3019"/>
    <x v="35"/>
    <x v="0"/>
    <x v="1"/>
    <x v="102"/>
    <x v="309"/>
    <x v="1"/>
    <x v="22"/>
    <x v="0"/>
    <x v="0"/>
    <x v="3417"/>
    <x v="627"/>
    <x v="660"/>
    <x v="678"/>
    <x v="3"/>
    <x v="21"/>
    <x v="16"/>
    <x v="918"/>
    <x v="9"/>
    <x v="30"/>
    <x v="59"/>
    <x v="293"/>
    <x v="4"/>
  </r>
  <r>
    <x v="1899"/>
    <x v="35"/>
    <x v="0"/>
    <x v="1"/>
    <x v="102"/>
    <x v="309"/>
    <x v="2"/>
    <x v="22"/>
    <x v="0"/>
    <x v="0"/>
    <x v="1847"/>
    <x v="629"/>
    <x v="661"/>
    <x v="678"/>
    <x v="3"/>
    <x v="21"/>
    <x v="37"/>
    <x v="1341"/>
    <x v="23"/>
    <x v="30"/>
    <x v="59"/>
    <x v="400"/>
    <x v="4"/>
  </r>
  <r>
    <x v="1919"/>
    <x v="35"/>
    <x v="0"/>
    <x v="1"/>
    <x v="102"/>
    <x v="309"/>
    <x v="2"/>
    <x v="21"/>
    <x v="0"/>
    <x v="0"/>
    <x v="2808"/>
    <x v="638"/>
    <x v="667"/>
    <x v="678"/>
    <x v="3"/>
    <x v="21"/>
    <x v="10"/>
    <x v="770"/>
    <x v="3"/>
    <x v="30"/>
    <x v="59"/>
    <x v="245"/>
    <x v="4"/>
  </r>
  <r>
    <x v="3545"/>
    <x v="35"/>
    <x v="0"/>
    <x v="1"/>
    <x v="114"/>
    <x v="311"/>
    <x v="2"/>
    <x v="22"/>
    <x v="0"/>
    <x v="0"/>
    <x v="2718"/>
    <x v="537"/>
    <x v="579"/>
    <x v="691"/>
    <x v="3"/>
    <x v="21"/>
    <x v="37"/>
    <x v="1357"/>
    <x v="23"/>
    <x v="30"/>
    <x v="61"/>
    <x v="403"/>
    <x v="4"/>
  </r>
  <r>
    <x v="1900"/>
    <x v="35"/>
    <x v="0"/>
    <x v="2"/>
    <x v="124"/>
    <x v="73"/>
    <x v="2"/>
    <x v="21"/>
    <x v="0"/>
    <x v="0"/>
    <x v="2595"/>
    <x v="71"/>
    <x v="115"/>
    <x v="676"/>
    <x v="3"/>
    <x v="21"/>
    <x v="10"/>
    <x v="762"/>
    <x v="3"/>
    <x v="30"/>
    <x v="59"/>
    <x v="245"/>
    <x v="4"/>
  </r>
  <r>
    <x v="1901"/>
    <x v="35"/>
    <x v="0"/>
    <x v="2"/>
    <x v="124"/>
    <x v="73"/>
    <x v="2"/>
    <x v="21"/>
    <x v="0"/>
    <x v="0"/>
    <x v="2596"/>
    <x v="96"/>
    <x v="136"/>
    <x v="676"/>
    <x v="3"/>
    <x v="21"/>
    <x v="10"/>
    <x v="762"/>
    <x v="3"/>
    <x v="30"/>
    <x v="59"/>
    <x v="245"/>
    <x v="4"/>
  </r>
  <r>
    <x v="2849"/>
    <x v="35"/>
    <x v="0"/>
    <x v="2"/>
    <x v="124"/>
    <x v="73"/>
    <x v="1"/>
    <x v="22"/>
    <x v="0"/>
    <x v="0"/>
    <x v="3106"/>
    <x v="101"/>
    <x v="138"/>
    <x v="676"/>
    <x v="3"/>
    <x v="21"/>
    <x v="16"/>
    <x v="905"/>
    <x v="9"/>
    <x v="30"/>
    <x v="59"/>
    <x v="293"/>
    <x v="4"/>
  </r>
  <r>
    <x v="1902"/>
    <x v="35"/>
    <x v="0"/>
    <x v="2"/>
    <x v="124"/>
    <x v="73"/>
    <x v="2"/>
    <x v="21"/>
    <x v="0"/>
    <x v="0"/>
    <x v="2740"/>
    <x v="144"/>
    <x v="185"/>
    <x v="676"/>
    <x v="3"/>
    <x v="21"/>
    <x v="10"/>
    <x v="762"/>
    <x v="3"/>
    <x v="30"/>
    <x v="59"/>
    <x v="245"/>
    <x v="4"/>
  </r>
  <r>
    <x v="3211"/>
    <x v="35"/>
    <x v="0"/>
    <x v="2"/>
    <x v="124"/>
    <x v="73"/>
    <x v="1"/>
    <x v="21"/>
    <x v="0"/>
    <x v="0"/>
    <x v="3595"/>
    <x v="156"/>
    <x v="194"/>
    <x v="676"/>
    <x v="3"/>
    <x v="21"/>
    <x v="2"/>
    <x v="269"/>
    <x v="1"/>
    <x v="30"/>
    <x v="59"/>
    <x v="107"/>
    <x v="4"/>
  </r>
  <r>
    <x v="2962"/>
    <x v="35"/>
    <x v="0"/>
    <x v="2"/>
    <x v="124"/>
    <x v="73"/>
    <x v="1"/>
    <x v="22"/>
    <x v="0"/>
    <x v="0"/>
    <x v="3360"/>
    <x v="177"/>
    <x v="218"/>
    <x v="676"/>
    <x v="3"/>
    <x v="21"/>
    <x v="16"/>
    <x v="905"/>
    <x v="9"/>
    <x v="30"/>
    <x v="59"/>
    <x v="293"/>
    <x v="4"/>
  </r>
  <r>
    <x v="1883"/>
    <x v="35"/>
    <x v="0"/>
    <x v="2"/>
    <x v="124"/>
    <x v="73"/>
    <x v="2"/>
    <x v="22"/>
    <x v="0"/>
    <x v="0"/>
    <x v="2690"/>
    <x v="183"/>
    <x v="225"/>
    <x v="676"/>
    <x v="3"/>
    <x v="21"/>
    <x v="37"/>
    <x v="1339"/>
    <x v="23"/>
    <x v="30"/>
    <x v="59"/>
    <x v="400"/>
    <x v="4"/>
  </r>
  <r>
    <x v="3198"/>
    <x v="35"/>
    <x v="0"/>
    <x v="2"/>
    <x v="124"/>
    <x v="73"/>
    <x v="1"/>
    <x v="21"/>
    <x v="0"/>
    <x v="0"/>
    <x v="3582"/>
    <x v="200"/>
    <x v="239"/>
    <x v="676"/>
    <x v="3"/>
    <x v="21"/>
    <x v="2"/>
    <x v="269"/>
    <x v="1"/>
    <x v="30"/>
    <x v="59"/>
    <x v="107"/>
    <x v="4"/>
  </r>
  <r>
    <x v="1903"/>
    <x v="35"/>
    <x v="0"/>
    <x v="2"/>
    <x v="124"/>
    <x v="73"/>
    <x v="2"/>
    <x v="21"/>
    <x v="0"/>
    <x v="0"/>
    <x v="2746"/>
    <x v="207"/>
    <x v="248"/>
    <x v="676"/>
    <x v="3"/>
    <x v="21"/>
    <x v="10"/>
    <x v="762"/>
    <x v="3"/>
    <x v="30"/>
    <x v="59"/>
    <x v="245"/>
    <x v="4"/>
  </r>
  <r>
    <x v="2964"/>
    <x v="35"/>
    <x v="0"/>
    <x v="2"/>
    <x v="124"/>
    <x v="73"/>
    <x v="1"/>
    <x v="22"/>
    <x v="0"/>
    <x v="0"/>
    <x v="3362"/>
    <x v="220"/>
    <x v="262"/>
    <x v="676"/>
    <x v="3"/>
    <x v="21"/>
    <x v="16"/>
    <x v="905"/>
    <x v="9"/>
    <x v="30"/>
    <x v="59"/>
    <x v="293"/>
    <x v="4"/>
  </r>
  <r>
    <x v="3218"/>
    <x v="35"/>
    <x v="0"/>
    <x v="2"/>
    <x v="124"/>
    <x v="73"/>
    <x v="1"/>
    <x v="21"/>
    <x v="0"/>
    <x v="0"/>
    <x v="3603"/>
    <x v="242"/>
    <x v="283"/>
    <x v="676"/>
    <x v="3"/>
    <x v="21"/>
    <x v="2"/>
    <x v="269"/>
    <x v="1"/>
    <x v="30"/>
    <x v="59"/>
    <x v="107"/>
    <x v="4"/>
  </r>
  <r>
    <x v="3291"/>
    <x v="35"/>
    <x v="0"/>
    <x v="2"/>
    <x v="124"/>
    <x v="73"/>
    <x v="1"/>
    <x v="21"/>
    <x v="0"/>
    <x v="0"/>
    <x v="3678"/>
    <x v="306"/>
    <x v="351"/>
    <x v="676"/>
    <x v="3"/>
    <x v="21"/>
    <x v="2"/>
    <x v="269"/>
    <x v="1"/>
    <x v="30"/>
    <x v="59"/>
    <x v="107"/>
    <x v="4"/>
  </r>
  <r>
    <x v="2968"/>
    <x v="35"/>
    <x v="0"/>
    <x v="2"/>
    <x v="124"/>
    <x v="73"/>
    <x v="1"/>
    <x v="22"/>
    <x v="0"/>
    <x v="0"/>
    <x v="3366"/>
    <x v="306"/>
    <x v="351"/>
    <x v="676"/>
    <x v="3"/>
    <x v="21"/>
    <x v="16"/>
    <x v="905"/>
    <x v="9"/>
    <x v="30"/>
    <x v="59"/>
    <x v="293"/>
    <x v="4"/>
  </r>
  <r>
    <x v="1884"/>
    <x v="35"/>
    <x v="0"/>
    <x v="2"/>
    <x v="124"/>
    <x v="73"/>
    <x v="2"/>
    <x v="22"/>
    <x v="0"/>
    <x v="0"/>
    <x v="1832"/>
    <x v="311"/>
    <x v="354"/>
    <x v="676"/>
    <x v="3"/>
    <x v="21"/>
    <x v="37"/>
    <x v="1339"/>
    <x v="23"/>
    <x v="30"/>
    <x v="59"/>
    <x v="400"/>
    <x v="4"/>
  </r>
  <r>
    <x v="2970"/>
    <x v="35"/>
    <x v="0"/>
    <x v="2"/>
    <x v="124"/>
    <x v="73"/>
    <x v="1"/>
    <x v="22"/>
    <x v="0"/>
    <x v="0"/>
    <x v="3368"/>
    <x v="352"/>
    <x v="396"/>
    <x v="676"/>
    <x v="3"/>
    <x v="21"/>
    <x v="16"/>
    <x v="905"/>
    <x v="9"/>
    <x v="30"/>
    <x v="59"/>
    <x v="293"/>
    <x v="4"/>
  </r>
  <r>
    <x v="1905"/>
    <x v="35"/>
    <x v="0"/>
    <x v="2"/>
    <x v="124"/>
    <x v="73"/>
    <x v="2"/>
    <x v="21"/>
    <x v="0"/>
    <x v="0"/>
    <x v="2756"/>
    <x v="365"/>
    <x v="407"/>
    <x v="676"/>
    <x v="3"/>
    <x v="21"/>
    <x v="10"/>
    <x v="762"/>
    <x v="3"/>
    <x v="30"/>
    <x v="59"/>
    <x v="245"/>
    <x v="4"/>
  </r>
  <r>
    <x v="3257"/>
    <x v="35"/>
    <x v="0"/>
    <x v="2"/>
    <x v="124"/>
    <x v="73"/>
    <x v="1"/>
    <x v="21"/>
    <x v="0"/>
    <x v="0"/>
    <x v="3644"/>
    <x v="399"/>
    <x v="440"/>
    <x v="676"/>
    <x v="3"/>
    <x v="21"/>
    <x v="2"/>
    <x v="269"/>
    <x v="1"/>
    <x v="30"/>
    <x v="59"/>
    <x v="107"/>
    <x v="4"/>
  </r>
  <r>
    <x v="2972"/>
    <x v="35"/>
    <x v="0"/>
    <x v="2"/>
    <x v="124"/>
    <x v="73"/>
    <x v="1"/>
    <x v="22"/>
    <x v="0"/>
    <x v="0"/>
    <x v="3370"/>
    <x v="399"/>
    <x v="440"/>
    <x v="676"/>
    <x v="3"/>
    <x v="21"/>
    <x v="16"/>
    <x v="905"/>
    <x v="9"/>
    <x v="30"/>
    <x v="59"/>
    <x v="293"/>
    <x v="4"/>
  </r>
  <r>
    <x v="3934"/>
    <x v="35"/>
    <x v="0"/>
    <x v="2"/>
    <x v="124"/>
    <x v="73"/>
    <x v="1"/>
    <x v="21"/>
    <x v="0"/>
    <x v="0"/>
    <x v="3624"/>
    <x v="421"/>
    <x v="460"/>
    <x v="676"/>
    <x v="3"/>
    <x v="21"/>
    <x v="2"/>
    <x v="269"/>
    <x v="1"/>
    <x v="30"/>
    <x v="59"/>
    <x v="107"/>
    <x v="4"/>
  </r>
  <r>
    <x v="1885"/>
    <x v="35"/>
    <x v="0"/>
    <x v="2"/>
    <x v="124"/>
    <x v="73"/>
    <x v="2"/>
    <x v="22"/>
    <x v="0"/>
    <x v="0"/>
    <x v="2696"/>
    <x v="428"/>
    <x v="466"/>
    <x v="676"/>
    <x v="3"/>
    <x v="21"/>
    <x v="37"/>
    <x v="1339"/>
    <x v="23"/>
    <x v="30"/>
    <x v="59"/>
    <x v="400"/>
    <x v="4"/>
  </r>
  <r>
    <x v="2974"/>
    <x v="35"/>
    <x v="0"/>
    <x v="2"/>
    <x v="124"/>
    <x v="73"/>
    <x v="1"/>
    <x v="22"/>
    <x v="0"/>
    <x v="0"/>
    <x v="3372"/>
    <x v="443"/>
    <x v="481"/>
    <x v="676"/>
    <x v="3"/>
    <x v="21"/>
    <x v="16"/>
    <x v="905"/>
    <x v="9"/>
    <x v="30"/>
    <x v="59"/>
    <x v="293"/>
    <x v="4"/>
  </r>
  <r>
    <x v="3321"/>
    <x v="35"/>
    <x v="0"/>
    <x v="2"/>
    <x v="124"/>
    <x v="73"/>
    <x v="1"/>
    <x v="21"/>
    <x v="0"/>
    <x v="0"/>
    <x v="3709"/>
    <x v="462"/>
    <x v="500"/>
    <x v="676"/>
    <x v="3"/>
    <x v="21"/>
    <x v="2"/>
    <x v="269"/>
    <x v="1"/>
    <x v="30"/>
    <x v="59"/>
    <x v="107"/>
    <x v="4"/>
  </r>
  <r>
    <x v="3253"/>
    <x v="35"/>
    <x v="0"/>
    <x v="2"/>
    <x v="124"/>
    <x v="73"/>
    <x v="1"/>
    <x v="21"/>
    <x v="0"/>
    <x v="0"/>
    <x v="3640"/>
    <x v="484"/>
    <x v="519"/>
    <x v="676"/>
    <x v="3"/>
    <x v="21"/>
    <x v="2"/>
    <x v="269"/>
    <x v="1"/>
    <x v="30"/>
    <x v="59"/>
    <x v="107"/>
    <x v="4"/>
  </r>
  <r>
    <x v="2977"/>
    <x v="35"/>
    <x v="0"/>
    <x v="2"/>
    <x v="124"/>
    <x v="73"/>
    <x v="1"/>
    <x v="22"/>
    <x v="0"/>
    <x v="0"/>
    <x v="3375"/>
    <x v="484"/>
    <x v="519"/>
    <x v="676"/>
    <x v="3"/>
    <x v="21"/>
    <x v="16"/>
    <x v="905"/>
    <x v="9"/>
    <x v="30"/>
    <x v="59"/>
    <x v="293"/>
    <x v="4"/>
  </r>
  <r>
    <x v="1886"/>
    <x v="35"/>
    <x v="0"/>
    <x v="2"/>
    <x v="124"/>
    <x v="73"/>
    <x v="2"/>
    <x v="22"/>
    <x v="0"/>
    <x v="0"/>
    <x v="2699"/>
    <x v="490"/>
    <x v="526"/>
    <x v="676"/>
    <x v="3"/>
    <x v="21"/>
    <x v="37"/>
    <x v="1339"/>
    <x v="23"/>
    <x v="30"/>
    <x v="59"/>
    <x v="400"/>
    <x v="4"/>
  </r>
  <r>
    <x v="1887"/>
    <x v="35"/>
    <x v="0"/>
    <x v="2"/>
    <x v="124"/>
    <x v="73"/>
    <x v="2"/>
    <x v="22"/>
    <x v="0"/>
    <x v="0"/>
    <x v="2574"/>
    <x v="510"/>
    <x v="545"/>
    <x v="676"/>
    <x v="3"/>
    <x v="21"/>
    <x v="37"/>
    <x v="1339"/>
    <x v="23"/>
    <x v="30"/>
    <x v="59"/>
    <x v="400"/>
    <x v="4"/>
  </r>
  <r>
    <x v="1888"/>
    <x v="35"/>
    <x v="0"/>
    <x v="2"/>
    <x v="124"/>
    <x v="73"/>
    <x v="2"/>
    <x v="22"/>
    <x v="0"/>
    <x v="0"/>
    <x v="2700"/>
    <x v="529"/>
    <x v="564"/>
    <x v="676"/>
    <x v="3"/>
    <x v="21"/>
    <x v="37"/>
    <x v="1339"/>
    <x v="23"/>
    <x v="30"/>
    <x v="59"/>
    <x v="400"/>
    <x v="4"/>
  </r>
  <r>
    <x v="1889"/>
    <x v="35"/>
    <x v="0"/>
    <x v="2"/>
    <x v="124"/>
    <x v="73"/>
    <x v="2"/>
    <x v="22"/>
    <x v="0"/>
    <x v="0"/>
    <x v="2701"/>
    <x v="569"/>
    <x v="609"/>
    <x v="676"/>
    <x v="3"/>
    <x v="21"/>
    <x v="37"/>
    <x v="1339"/>
    <x v="23"/>
    <x v="30"/>
    <x v="59"/>
    <x v="400"/>
    <x v="4"/>
  </r>
  <r>
    <x v="2982"/>
    <x v="35"/>
    <x v="0"/>
    <x v="2"/>
    <x v="124"/>
    <x v="73"/>
    <x v="1"/>
    <x v="22"/>
    <x v="0"/>
    <x v="0"/>
    <x v="3380"/>
    <x v="593"/>
    <x v="635"/>
    <x v="676"/>
    <x v="3"/>
    <x v="21"/>
    <x v="16"/>
    <x v="905"/>
    <x v="9"/>
    <x v="30"/>
    <x v="59"/>
    <x v="293"/>
    <x v="4"/>
  </r>
  <r>
    <x v="1906"/>
    <x v="35"/>
    <x v="0"/>
    <x v="2"/>
    <x v="124"/>
    <x v="73"/>
    <x v="2"/>
    <x v="21"/>
    <x v="0"/>
    <x v="0"/>
    <x v="1929"/>
    <x v="605"/>
    <x v="644"/>
    <x v="676"/>
    <x v="3"/>
    <x v="21"/>
    <x v="10"/>
    <x v="762"/>
    <x v="3"/>
    <x v="30"/>
    <x v="59"/>
    <x v="245"/>
    <x v="4"/>
  </r>
  <r>
    <x v="1890"/>
    <x v="35"/>
    <x v="0"/>
    <x v="2"/>
    <x v="124"/>
    <x v="73"/>
    <x v="2"/>
    <x v="22"/>
    <x v="0"/>
    <x v="0"/>
    <x v="1835"/>
    <x v="605"/>
    <x v="644"/>
    <x v="676"/>
    <x v="3"/>
    <x v="21"/>
    <x v="37"/>
    <x v="1339"/>
    <x v="23"/>
    <x v="30"/>
    <x v="59"/>
    <x v="400"/>
    <x v="4"/>
  </r>
  <r>
    <x v="3938"/>
    <x v="35"/>
    <x v="0"/>
    <x v="2"/>
    <x v="124"/>
    <x v="73"/>
    <x v="1"/>
    <x v="21"/>
    <x v="0"/>
    <x v="0"/>
    <x v="2600"/>
    <x v="619"/>
    <x v="653"/>
    <x v="676"/>
    <x v="3"/>
    <x v="21"/>
    <x v="2"/>
    <x v="269"/>
    <x v="1"/>
    <x v="30"/>
    <x v="59"/>
    <x v="107"/>
    <x v="4"/>
  </r>
  <r>
    <x v="1907"/>
    <x v="35"/>
    <x v="0"/>
    <x v="2"/>
    <x v="124"/>
    <x v="73"/>
    <x v="2"/>
    <x v="21"/>
    <x v="0"/>
    <x v="0"/>
    <x v="1925"/>
    <x v="623"/>
    <x v="657"/>
    <x v="676"/>
    <x v="3"/>
    <x v="21"/>
    <x v="10"/>
    <x v="762"/>
    <x v="3"/>
    <x v="30"/>
    <x v="59"/>
    <x v="245"/>
    <x v="4"/>
  </r>
  <r>
    <x v="3324"/>
    <x v="35"/>
    <x v="0"/>
    <x v="2"/>
    <x v="124"/>
    <x v="73"/>
    <x v="1"/>
    <x v="21"/>
    <x v="0"/>
    <x v="0"/>
    <x v="3713"/>
    <x v="634"/>
    <x v="664"/>
    <x v="676"/>
    <x v="3"/>
    <x v="21"/>
    <x v="2"/>
    <x v="269"/>
    <x v="1"/>
    <x v="30"/>
    <x v="59"/>
    <x v="107"/>
    <x v="4"/>
  </r>
  <r>
    <x v="2985"/>
    <x v="35"/>
    <x v="0"/>
    <x v="2"/>
    <x v="124"/>
    <x v="73"/>
    <x v="1"/>
    <x v="22"/>
    <x v="0"/>
    <x v="0"/>
    <x v="3383"/>
    <x v="634"/>
    <x v="664"/>
    <x v="676"/>
    <x v="3"/>
    <x v="21"/>
    <x v="16"/>
    <x v="905"/>
    <x v="9"/>
    <x v="30"/>
    <x v="59"/>
    <x v="293"/>
    <x v="4"/>
  </r>
  <r>
    <x v="1908"/>
    <x v="35"/>
    <x v="0"/>
    <x v="2"/>
    <x v="124"/>
    <x v="73"/>
    <x v="2"/>
    <x v="21"/>
    <x v="0"/>
    <x v="0"/>
    <x v="2767"/>
    <x v="640"/>
    <x v="668"/>
    <x v="676"/>
    <x v="3"/>
    <x v="21"/>
    <x v="10"/>
    <x v="762"/>
    <x v="3"/>
    <x v="30"/>
    <x v="59"/>
    <x v="245"/>
    <x v="4"/>
  </r>
  <r>
    <x v="2988"/>
    <x v="35"/>
    <x v="0"/>
    <x v="2"/>
    <x v="124"/>
    <x v="73"/>
    <x v="1"/>
    <x v="22"/>
    <x v="0"/>
    <x v="0"/>
    <x v="3386"/>
    <x v="673"/>
    <x v="701"/>
    <x v="676"/>
    <x v="3"/>
    <x v="21"/>
    <x v="16"/>
    <x v="905"/>
    <x v="9"/>
    <x v="30"/>
    <x v="59"/>
    <x v="293"/>
    <x v="4"/>
  </r>
  <r>
    <x v="1904"/>
    <x v="35"/>
    <x v="0"/>
    <x v="2"/>
    <x v="126"/>
    <x v="74"/>
    <x v="2"/>
    <x v="21"/>
    <x v="0"/>
    <x v="0"/>
    <x v="2815"/>
    <x v="217"/>
    <x v="231"/>
    <x v="497"/>
    <x v="3"/>
    <x v="21"/>
    <x v="10"/>
    <x v="505"/>
    <x v="3"/>
    <x v="30"/>
    <x v="38"/>
    <x v="182"/>
    <x v="4"/>
  </r>
  <r>
    <x v="1891"/>
    <x v="35"/>
    <x v="0"/>
    <x v="2"/>
    <x v="126"/>
    <x v="74"/>
    <x v="2"/>
    <x v="22"/>
    <x v="0"/>
    <x v="0"/>
    <x v="2706"/>
    <x v="645"/>
    <x v="658"/>
    <x v="497"/>
    <x v="3"/>
    <x v="21"/>
    <x v="37"/>
    <x v="1180"/>
    <x v="23"/>
    <x v="30"/>
    <x v="38"/>
    <x v="362"/>
    <x v="4"/>
  </r>
  <r>
    <x v="1892"/>
    <x v="35"/>
    <x v="0"/>
    <x v="2"/>
    <x v="126"/>
    <x v="74"/>
    <x v="2"/>
    <x v="22"/>
    <x v="0"/>
    <x v="0"/>
    <x v="2707"/>
    <x v="671"/>
    <x v="684"/>
    <x v="497"/>
    <x v="3"/>
    <x v="21"/>
    <x v="37"/>
    <x v="1180"/>
    <x v="23"/>
    <x v="30"/>
    <x v="38"/>
    <x v="362"/>
    <x v="4"/>
  </r>
  <r>
    <x v="1909"/>
    <x v="35"/>
    <x v="0"/>
    <x v="2"/>
    <x v="126"/>
    <x v="74"/>
    <x v="2"/>
    <x v="21"/>
    <x v="0"/>
    <x v="0"/>
    <x v="2814"/>
    <x v="673"/>
    <x v="686"/>
    <x v="497"/>
    <x v="3"/>
    <x v="21"/>
    <x v="10"/>
    <x v="505"/>
    <x v="3"/>
    <x v="30"/>
    <x v="38"/>
    <x v="182"/>
    <x v="4"/>
  </r>
  <r>
    <x v="1910"/>
    <x v="35"/>
    <x v="0"/>
    <x v="1"/>
    <x v="127"/>
    <x v="50"/>
    <x v="2"/>
    <x v="21"/>
    <x v="0"/>
    <x v="0"/>
    <x v="2609"/>
    <x v="39"/>
    <x v="52"/>
    <x v="505"/>
    <x v="3"/>
    <x v="21"/>
    <x v="10"/>
    <x v="514"/>
    <x v="3"/>
    <x v="30"/>
    <x v="38"/>
    <x v="182"/>
    <x v="4"/>
  </r>
  <r>
    <x v="1911"/>
    <x v="35"/>
    <x v="0"/>
    <x v="1"/>
    <x v="127"/>
    <x v="50"/>
    <x v="2"/>
    <x v="21"/>
    <x v="0"/>
    <x v="0"/>
    <x v="2608"/>
    <x v="61"/>
    <x v="72"/>
    <x v="505"/>
    <x v="3"/>
    <x v="21"/>
    <x v="10"/>
    <x v="514"/>
    <x v="3"/>
    <x v="30"/>
    <x v="38"/>
    <x v="182"/>
    <x v="4"/>
  </r>
  <r>
    <x v="3618"/>
    <x v="35"/>
    <x v="0"/>
    <x v="2"/>
    <x v="273"/>
    <x v="62"/>
    <x v="2"/>
    <x v="22"/>
    <x v="0"/>
    <x v="0"/>
    <x v="2568"/>
    <x v="71"/>
    <x v="119"/>
    <x v="681"/>
    <x v="34"/>
    <x v="21"/>
    <x v="37"/>
    <x v="1343"/>
    <x v="0"/>
    <x v="30"/>
    <x v="61"/>
    <x v="403"/>
    <x v="14"/>
  </r>
  <r>
    <x v="3628"/>
    <x v="35"/>
    <x v="0"/>
    <x v="2"/>
    <x v="273"/>
    <x v="62"/>
    <x v="5"/>
    <x v="19"/>
    <x v="0"/>
    <x v="0"/>
    <x v="1827"/>
    <x v="71"/>
    <x v="119"/>
    <x v="681"/>
    <x v="34"/>
    <x v="21"/>
    <x v="32"/>
    <x v="1303"/>
    <x v="0"/>
    <x v="30"/>
    <x v="61"/>
    <x v="384"/>
    <x v="14"/>
  </r>
  <r>
    <x v="3625"/>
    <x v="35"/>
    <x v="0"/>
    <x v="1"/>
    <x v="326"/>
    <x v="376"/>
    <x v="5"/>
    <x v="10"/>
    <x v="0"/>
    <x v="0"/>
    <x v="3863"/>
    <x v="497"/>
    <x v="494"/>
    <x v="229"/>
    <x v="34"/>
    <x v="21"/>
    <x v="23"/>
    <x v="571"/>
    <x v="0"/>
    <x v="30"/>
    <x v="16"/>
    <x v="185"/>
    <x v="14"/>
  </r>
  <r>
    <x v="4083"/>
    <x v="35"/>
    <x v="0"/>
    <x v="2"/>
    <x v="454"/>
    <x v="54"/>
    <x v="5"/>
    <x v="19"/>
    <x v="0"/>
    <x v="0"/>
    <x v="2705"/>
    <x v="351"/>
    <x v="352"/>
    <x v="259"/>
    <x v="34"/>
    <x v="21"/>
    <x v="32"/>
    <x v="802"/>
    <x v="0"/>
    <x v="30"/>
    <x v="22"/>
    <x v="267"/>
    <x v="14"/>
  </r>
  <r>
    <x v="4029"/>
    <x v="35"/>
    <x v="0"/>
    <x v="2"/>
    <x v="454"/>
    <x v="54"/>
    <x v="5"/>
    <x v="19"/>
    <x v="0"/>
    <x v="0"/>
    <x v="4059"/>
    <x v="375"/>
    <x v="374"/>
    <x v="259"/>
    <x v="34"/>
    <x v="21"/>
    <x v="32"/>
    <x v="802"/>
    <x v="0"/>
    <x v="30"/>
    <x v="22"/>
    <x v="267"/>
    <x v="14"/>
  </r>
  <r>
    <x v="992"/>
    <x v="35"/>
    <x v="0"/>
    <x v="1"/>
    <x v="455"/>
    <x v="270"/>
    <x v="5"/>
    <x v="19"/>
    <x v="0"/>
    <x v="0"/>
    <x v="2019"/>
    <x v="96"/>
    <x v="108"/>
    <x v="506"/>
    <x v="34"/>
    <x v="21"/>
    <x v="32"/>
    <x v="1065"/>
    <x v="0"/>
    <x v="30"/>
    <x v="38"/>
    <x v="331"/>
    <x v="14"/>
  </r>
  <r>
    <x v="3460"/>
    <x v="35"/>
    <x v="0"/>
    <x v="1"/>
    <x v="326"/>
    <x v="376"/>
    <x v="5"/>
    <x v="19"/>
    <x v="0"/>
    <x v="0"/>
    <x v="2349"/>
    <x v="376"/>
    <x v="373"/>
    <x v="229"/>
    <x v="34"/>
    <x v="21"/>
    <x v="32"/>
    <x v="766"/>
    <x v="0"/>
    <x v="30"/>
    <x v="20"/>
    <x v="257"/>
    <x v="14"/>
  </r>
  <r>
    <x v="991"/>
    <x v="35"/>
    <x v="0"/>
    <x v="1"/>
    <x v="456"/>
    <x v="13"/>
    <x v="5"/>
    <x v="19"/>
    <x v="0"/>
    <x v="0"/>
    <x v="1963"/>
    <x v="109"/>
    <x v="99"/>
    <x v="249"/>
    <x v="34"/>
    <x v="21"/>
    <x v="32"/>
    <x v="787"/>
    <x v="0"/>
    <x v="30"/>
    <x v="15"/>
    <x v="229"/>
    <x v="14"/>
  </r>
  <r>
    <x v="993"/>
    <x v="35"/>
    <x v="0"/>
    <x v="2"/>
    <x v="457"/>
    <x v="17"/>
    <x v="5"/>
    <x v="19"/>
    <x v="0"/>
    <x v="0"/>
    <x v="2088"/>
    <x v="109"/>
    <x v="95"/>
    <x v="218"/>
    <x v="34"/>
    <x v="21"/>
    <x v="32"/>
    <x v="756"/>
    <x v="0"/>
    <x v="30"/>
    <x v="11"/>
    <x v="207"/>
    <x v="14"/>
  </r>
  <r>
    <x v="4081"/>
    <x v="35"/>
    <x v="0"/>
    <x v="2"/>
    <x v="461"/>
    <x v="64"/>
    <x v="5"/>
    <x v="19"/>
    <x v="0"/>
    <x v="0"/>
    <x v="4108"/>
    <x v="71"/>
    <x v="95"/>
    <x v="591"/>
    <x v="34"/>
    <x v="21"/>
    <x v="32"/>
    <x v="1167"/>
    <x v="0"/>
    <x v="30"/>
    <x v="50"/>
    <x v="359"/>
    <x v="14"/>
  </r>
  <r>
    <x v="4082"/>
    <x v="35"/>
    <x v="0"/>
    <x v="2"/>
    <x v="531"/>
    <x v="53"/>
    <x v="5"/>
    <x v="19"/>
    <x v="0"/>
    <x v="0"/>
    <x v="3879"/>
    <x v="83"/>
    <x v="95"/>
    <x v="539"/>
    <x v="34"/>
    <x v="21"/>
    <x v="32"/>
    <x v="1094"/>
    <x v="0"/>
    <x v="30"/>
    <x v="39"/>
    <x v="333"/>
    <x v="14"/>
  </r>
  <r>
    <x v="3626"/>
    <x v="35"/>
    <x v="0"/>
    <x v="1"/>
    <x v="533"/>
    <x v="378"/>
    <x v="5"/>
    <x v="19"/>
    <x v="0"/>
    <x v="0"/>
    <x v="2875"/>
    <x v="88"/>
    <x v="95"/>
    <x v="478"/>
    <x v="34"/>
    <x v="21"/>
    <x v="32"/>
    <x v="1040"/>
    <x v="0"/>
    <x v="30"/>
    <x v="35"/>
    <x v="316"/>
    <x v="14"/>
  </r>
  <r>
    <x v="1077"/>
    <x v="35"/>
    <x v="0"/>
    <x v="1"/>
    <x v="542"/>
    <x v="1"/>
    <x v="2"/>
    <x v="22"/>
    <x v="0"/>
    <x v="0"/>
    <x v="2722"/>
    <x v="7"/>
    <x v="8"/>
    <x v="234"/>
    <x v="34"/>
    <x v="21"/>
    <x v="37"/>
    <x v="885"/>
    <x v="0"/>
    <x v="30"/>
    <x v="18"/>
    <x v="281"/>
    <x v="14"/>
  </r>
  <r>
    <x v="1063"/>
    <x v="35"/>
    <x v="0"/>
    <x v="2"/>
    <x v="543"/>
    <x v="203"/>
    <x v="5"/>
    <x v="19"/>
    <x v="0"/>
    <x v="0"/>
    <x v="2688"/>
    <x v="82"/>
    <x v="91"/>
    <x v="430"/>
    <x v="34"/>
    <x v="21"/>
    <x v="32"/>
    <x v="981"/>
    <x v="0"/>
    <x v="30"/>
    <x v="35"/>
    <x v="316"/>
    <x v="14"/>
  </r>
  <r>
    <x v="3627"/>
    <x v="35"/>
    <x v="0"/>
    <x v="1"/>
    <x v="544"/>
    <x v="473"/>
    <x v="5"/>
    <x v="19"/>
    <x v="0"/>
    <x v="0"/>
    <x v="2022"/>
    <x v="79"/>
    <x v="95"/>
    <x v="557"/>
    <x v="34"/>
    <x v="21"/>
    <x v="32"/>
    <x v="1128"/>
    <x v="0"/>
    <x v="30"/>
    <x v="42"/>
    <x v="341"/>
    <x v="14"/>
  </r>
  <r>
    <x v="4117"/>
    <x v="35"/>
    <x v="0"/>
    <x v="1"/>
    <x v="669"/>
    <x v="307"/>
    <x v="5"/>
    <x v="19"/>
    <x v="0"/>
    <x v="0"/>
    <x v="3880"/>
    <x v="382"/>
    <x v="378"/>
    <x v="226"/>
    <x v="34"/>
    <x v="21"/>
    <x v="32"/>
    <x v="763"/>
    <x v="0"/>
    <x v="30"/>
    <x v="19"/>
    <x v="252"/>
    <x v="14"/>
  </r>
  <r>
    <x v="3629"/>
    <x v="35"/>
    <x v="0"/>
    <x v="1"/>
    <x v="645"/>
    <x v="306"/>
    <x v="5"/>
    <x v="19"/>
    <x v="0"/>
    <x v="0"/>
    <x v="3882"/>
    <x v="342"/>
    <x v="347"/>
    <x v="330"/>
    <x v="34"/>
    <x v="21"/>
    <x v="32"/>
    <x v="867"/>
    <x v="0"/>
    <x v="30"/>
    <x v="27"/>
    <x v="289"/>
    <x v="14"/>
  </r>
  <r>
    <x v="3990"/>
    <x v="35"/>
    <x v="0"/>
    <x v="1"/>
    <x v="646"/>
    <x v="375"/>
    <x v="5"/>
    <x v="19"/>
    <x v="0"/>
    <x v="0"/>
    <x v="3881"/>
    <x v="379"/>
    <x v="385"/>
    <x v="435"/>
    <x v="34"/>
    <x v="21"/>
    <x v="32"/>
    <x v="986"/>
    <x v="0"/>
    <x v="30"/>
    <x v="31"/>
    <x v="304"/>
    <x v="14"/>
  </r>
  <r>
    <x v="4114"/>
    <x v="35"/>
    <x v="0"/>
    <x v="1"/>
    <x v="661"/>
    <x v="11"/>
    <x v="5"/>
    <x v="19"/>
    <x v="0"/>
    <x v="0"/>
    <x v="4115"/>
    <x v="399"/>
    <x v="390"/>
    <x v="155"/>
    <x v="34"/>
    <x v="21"/>
    <x v="32"/>
    <x v="679"/>
    <x v="0"/>
    <x v="30"/>
    <x v="11"/>
    <x v="207"/>
    <x v="14"/>
  </r>
  <r>
    <x v="3524"/>
    <x v="82"/>
    <x v="3"/>
    <x v="2"/>
    <x v="215"/>
    <x v="267"/>
    <x v="2"/>
    <x v="22"/>
    <x v="0"/>
    <x v="0"/>
    <x v="2621"/>
    <x v="23"/>
    <x v="38"/>
    <x v="607"/>
    <x v="34"/>
    <x v="21"/>
    <x v="37"/>
    <x v="1279"/>
    <x v="0"/>
    <x v="30"/>
    <x v="42"/>
    <x v="368"/>
    <x v="14"/>
  </r>
  <r>
    <x v="3408"/>
    <x v="82"/>
    <x v="3"/>
    <x v="2"/>
    <x v="216"/>
    <x v="265"/>
    <x v="1"/>
    <x v="21"/>
    <x v="0"/>
    <x v="0"/>
    <x v="3799"/>
    <x v="722"/>
    <x v="741"/>
    <x v="627"/>
    <x v="34"/>
    <x v="21"/>
    <x v="2"/>
    <x v="205"/>
    <x v="0"/>
    <x v="30"/>
    <x v="47"/>
    <x v="77"/>
    <x v="14"/>
  </r>
  <r>
    <x v="3142"/>
    <x v="82"/>
    <x v="3"/>
    <x v="2"/>
    <x v="216"/>
    <x v="265"/>
    <x v="1"/>
    <x v="22"/>
    <x v="0"/>
    <x v="0"/>
    <x v="3536"/>
    <x v="722"/>
    <x v="741"/>
    <x v="627"/>
    <x v="34"/>
    <x v="21"/>
    <x v="16"/>
    <x v="794"/>
    <x v="0"/>
    <x v="30"/>
    <x v="47"/>
    <x v="242"/>
    <x v="14"/>
  </r>
  <r>
    <x v="875"/>
    <x v="82"/>
    <x v="3"/>
    <x v="2"/>
    <x v="216"/>
    <x v="265"/>
    <x v="2"/>
    <x v="21"/>
    <x v="0"/>
    <x v="0"/>
    <x v="2770"/>
    <x v="15"/>
    <x v="28"/>
    <x v="627"/>
    <x v="34"/>
    <x v="21"/>
    <x v="10"/>
    <x v="646"/>
    <x v="0"/>
    <x v="30"/>
    <x v="44"/>
    <x v="201"/>
    <x v="14"/>
  </r>
  <r>
    <x v="3054"/>
    <x v="82"/>
    <x v="3"/>
    <x v="2"/>
    <x v="216"/>
    <x v="265"/>
    <x v="1"/>
    <x v="22"/>
    <x v="0"/>
    <x v="0"/>
    <x v="3448"/>
    <x v="28"/>
    <x v="46"/>
    <x v="627"/>
    <x v="34"/>
    <x v="21"/>
    <x v="16"/>
    <x v="794"/>
    <x v="0"/>
    <x v="30"/>
    <x v="47"/>
    <x v="242"/>
    <x v="14"/>
  </r>
  <r>
    <x v="3278"/>
    <x v="82"/>
    <x v="3"/>
    <x v="2"/>
    <x v="216"/>
    <x v="265"/>
    <x v="1"/>
    <x v="21"/>
    <x v="0"/>
    <x v="0"/>
    <x v="3665"/>
    <x v="39"/>
    <x v="59"/>
    <x v="627"/>
    <x v="34"/>
    <x v="21"/>
    <x v="2"/>
    <x v="205"/>
    <x v="0"/>
    <x v="30"/>
    <x v="47"/>
    <x v="77"/>
    <x v="14"/>
  </r>
  <r>
    <x v="3619"/>
    <x v="82"/>
    <x v="3"/>
    <x v="2"/>
    <x v="216"/>
    <x v="265"/>
    <x v="2"/>
    <x v="22"/>
    <x v="0"/>
    <x v="0"/>
    <x v="2619"/>
    <x v="46"/>
    <x v="63"/>
    <x v="627"/>
    <x v="34"/>
    <x v="21"/>
    <x v="37"/>
    <x v="1294"/>
    <x v="0"/>
    <x v="30"/>
    <x v="44"/>
    <x v="372"/>
    <x v="14"/>
  </r>
  <r>
    <x v="876"/>
    <x v="82"/>
    <x v="3"/>
    <x v="2"/>
    <x v="216"/>
    <x v="265"/>
    <x v="2"/>
    <x v="21"/>
    <x v="0"/>
    <x v="0"/>
    <x v="2776"/>
    <x v="50"/>
    <x v="68"/>
    <x v="627"/>
    <x v="34"/>
    <x v="21"/>
    <x v="10"/>
    <x v="646"/>
    <x v="0"/>
    <x v="30"/>
    <x v="44"/>
    <x v="201"/>
    <x v="14"/>
  </r>
  <r>
    <x v="3093"/>
    <x v="82"/>
    <x v="3"/>
    <x v="2"/>
    <x v="216"/>
    <x v="265"/>
    <x v="1"/>
    <x v="22"/>
    <x v="0"/>
    <x v="0"/>
    <x v="3485"/>
    <x v="52"/>
    <x v="73"/>
    <x v="627"/>
    <x v="34"/>
    <x v="21"/>
    <x v="16"/>
    <x v="794"/>
    <x v="0"/>
    <x v="30"/>
    <x v="47"/>
    <x v="242"/>
    <x v="14"/>
  </r>
  <r>
    <x v="3639"/>
    <x v="82"/>
    <x v="3"/>
    <x v="2"/>
    <x v="216"/>
    <x v="265"/>
    <x v="2"/>
    <x v="22"/>
    <x v="0"/>
    <x v="0"/>
    <x v="2649"/>
    <x v="65"/>
    <x v="85"/>
    <x v="627"/>
    <x v="34"/>
    <x v="21"/>
    <x v="37"/>
    <x v="1294"/>
    <x v="0"/>
    <x v="30"/>
    <x v="46"/>
    <x v="373"/>
    <x v="14"/>
  </r>
  <r>
    <x v="3085"/>
    <x v="82"/>
    <x v="3"/>
    <x v="2"/>
    <x v="216"/>
    <x v="265"/>
    <x v="1"/>
    <x v="22"/>
    <x v="0"/>
    <x v="0"/>
    <x v="3477"/>
    <x v="76"/>
    <x v="98"/>
    <x v="627"/>
    <x v="34"/>
    <x v="21"/>
    <x v="16"/>
    <x v="794"/>
    <x v="0"/>
    <x v="30"/>
    <x v="49"/>
    <x v="249"/>
    <x v="14"/>
  </r>
  <r>
    <x v="3329"/>
    <x v="82"/>
    <x v="3"/>
    <x v="2"/>
    <x v="216"/>
    <x v="265"/>
    <x v="1"/>
    <x v="21"/>
    <x v="0"/>
    <x v="0"/>
    <x v="3718"/>
    <x v="93"/>
    <x v="113"/>
    <x v="627"/>
    <x v="34"/>
    <x v="21"/>
    <x v="2"/>
    <x v="205"/>
    <x v="0"/>
    <x v="30"/>
    <x v="47"/>
    <x v="77"/>
    <x v="14"/>
  </r>
  <r>
    <x v="900"/>
    <x v="82"/>
    <x v="3"/>
    <x v="2"/>
    <x v="216"/>
    <x v="265"/>
    <x v="2"/>
    <x v="23"/>
    <x v="0"/>
    <x v="0"/>
    <x v="2823"/>
    <x v="96"/>
    <x v="115"/>
    <x v="627"/>
    <x v="34"/>
    <x v="21"/>
    <x v="0"/>
    <x v="87"/>
    <x v="0"/>
    <x v="30"/>
    <x v="44"/>
    <x v="36"/>
    <x v="14"/>
  </r>
  <r>
    <x v="877"/>
    <x v="82"/>
    <x v="3"/>
    <x v="2"/>
    <x v="216"/>
    <x v="265"/>
    <x v="2"/>
    <x v="21"/>
    <x v="0"/>
    <x v="0"/>
    <x v="2777"/>
    <x v="96"/>
    <x v="115"/>
    <x v="627"/>
    <x v="34"/>
    <x v="21"/>
    <x v="10"/>
    <x v="646"/>
    <x v="0"/>
    <x v="30"/>
    <x v="44"/>
    <x v="201"/>
    <x v="14"/>
  </r>
  <r>
    <x v="3502"/>
    <x v="82"/>
    <x v="3"/>
    <x v="2"/>
    <x v="216"/>
    <x v="265"/>
    <x v="2"/>
    <x v="22"/>
    <x v="0"/>
    <x v="0"/>
    <x v="2650"/>
    <x v="101"/>
    <x v="120"/>
    <x v="627"/>
    <x v="34"/>
    <x v="21"/>
    <x v="37"/>
    <x v="1294"/>
    <x v="0"/>
    <x v="30"/>
    <x v="46"/>
    <x v="373"/>
    <x v="14"/>
  </r>
  <r>
    <x v="3115"/>
    <x v="82"/>
    <x v="3"/>
    <x v="2"/>
    <x v="216"/>
    <x v="265"/>
    <x v="1"/>
    <x v="22"/>
    <x v="0"/>
    <x v="0"/>
    <x v="3506"/>
    <x v="101"/>
    <x v="123"/>
    <x v="627"/>
    <x v="34"/>
    <x v="21"/>
    <x v="16"/>
    <x v="794"/>
    <x v="0"/>
    <x v="30"/>
    <x v="49"/>
    <x v="249"/>
    <x v="14"/>
  </r>
  <r>
    <x v="3070"/>
    <x v="82"/>
    <x v="3"/>
    <x v="2"/>
    <x v="216"/>
    <x v="265"/>
    <x v="1"/>
    <x v="22"/>
    <x v="0"/>
    <x v="0"/>
    <x v="3462"/>
    <x v="116"/>
    <x v="136"/>
    <x v="627"/>
    <x v="34"/>
    <x v="21"/>
    <x v="16"/>
    <x v="794"/>
    <x v="0"/>
    <x v="30"/>
    <x v="49"/>
    <x v="249"/>
    <x v="14"/>
  </r>
  <r>
    <x v="2543"/>
    <x v="82"/>
    <x v="3"/>
    <x v="2"/>
    <x v="216"/>
    <x v="265"/>
    <x v="2"/>
    <x v="22"/>
    <x v="0"/>
    <x v="0"/>
    <x v="2651"/>
    <x v="118"/>
    <x v="137"/>
    <x v="627"/>
    <x v="34"/>
    <x v="21"/>
    <x v="37"/>
    <x v="1294"/>
    <x v="0"/>
    <x v="30"/>
    <x v="46"/>
    <x v="373"/>
    <x v="14"/>
  </r>
  <r>
    <x v="3078"/>
    <x v="82"/>
    <x v="3"/>
    <x v="2"/>
    <x v="216"/>
    <x v="265"/>
    <x v="1"/>
    <x v="22"/>
    <x v="0"/>
    <x v="0"/>
    <x v="3470"/>
    <x v="130"/>
    <x v="150"/>
    <x v="627"/>
    <x v="34"/>
    <x v="21"/>
    <x v="16"/>
    <x v="794"/>
    <x v="0"/>
    <x v="30"/>
    <x v="49"/>
    <x v="249"/>
    <x v="14"/>
  </r>
  <r>
    <x v="3342"/>
    <x v="82"/>
    <x v="3"/>
    <x v="2"/>
    <x v="216"/>
    <x v="265"/>
    <x v="1"/>
    <x v="21"/>
    <x v="0"/>
    <x v="0"/>
    <x v="3732"/>
    <x v="133"/>
    <x v="155"/>
    <x v="627"/>
    <x v="34"/>
    <x v="21"/>
    <x v="2"/>
    <x v="205"/>
    <x v="0"/>
    <x v="30"/>
    <x v="49"/>
    <x v="81"/>
    <x v="14"/>
  </r>
  <r>
    <x v="2544"/>
    <x v="82"/>
    <x v="3"/>
    <x v="2"/>
    <x v="216"/>
    <x v="265"/>
    <x v="2"/>
    <x v="22"/>
    <x v="0"/>
    <x v="0"/>
    <x v="2652"/>
    <x v="141"/>
    <x v="161"/>
    <x v="627"/>
    <x v="34"/>
    <x v="21"/>
    <x v="37"/>
    <x v="1294"/>
    <x v="0"/>
    <x v="30"/>
    <x v="46"/>
    <x v="373"/>
    <x v="14"/>
  </r>
  <r>
    <x v="878"/>
    <x v="82"/>
    <x v="3"/>
    <x v="2"/>
    <x v="216"/>
    <x v="265"/>
    <x v="2"/>
    <x v="21"/>
    <x v="0"/>
    <x v="0"/>
    <x v="2778"/>
    <x v="141"/>
    <x v="160"/>
    <x v="627"/>
    <x v="34"/>
    <x v="21"/>
    <x v="10"/>
    <x v="646"/>
    <x v="0"/>
    <x v="30"/>
    <x v="44"/>
    <x v="201"/>
    <x v="14"/>
  </r>
  <r>
    <x v="3052"/>
    <x v="82"/>
    <x v="3"/>
    <x v="2"/>
    <x v="216"/>
    <x v="265"/>
    <x v="1"/>
    <x v="22"/>
    <x v="0"/>
    <x v="0"/>
    <x v="3446"/>
    <x v="144"/>
    <x v="167"/>
    <x v="627"/>
    <x v="34"/>
    <x v="21"/>
    <x v="16"/>
    <x v="794"/>
    <x v="0"/>
    <x v="30"/>
    <x v="49"/>
    <x v="249"/>
    <x v="14"/>
  </r>
  <r>
    <x v="3349"/>
    <x v="82"/>
    <x v="3"/>
    <x v="2"/>
    <x v="216"/>
    <x v="265"/>
    <x v="1"/>
    <x v="21"/>
    <x v="0"/>
    <x v="0"/>
    <x v="3738"/>
    <x v="148"/>
    <x v="171"/>
    <x v="627"/>
    <x v="34"/>
    <x v="21"/>
    <x v="2"/>
    <x v="205"/>
    <x v="0"/>
    <x v="30"/>
    <x v="49"/>
    <x v="81"/>
    <x v="14"/>
  </r>
  <r>
    <x v="3095"/>
    <x v="82"/>
    <x v="3"/>
    <x v="2"/>
    <x v="216"/>
    <x v="265"/>
    <x v="1"/>
    <x v="22"/>
    <x v="0"/>
    <x v="0"/>
    <x v="3487"/>
    <x v="160"/>
    <x v="182"/>
    <x v="627"/>
    <x v="34"/>
    <x v="21"/>
    <x v="16"/>
    <x v="794"/>
    <x v="0"/>
    <x v="30"/>
    <x v="49"/>
    <x v="249"/>
    <x v="14"/>
  </r>
  <r>
    <x v="2545"/>
    <x v="82"/>
    <x v="3"/>
    <x v="2"/>
    <x v="216"/>
    <x v="265"/>
    <x v="2"/>
    <x v="22"/>
    <x v="0"/>
    <x v="0"/>
    <x v="2653"/>
    <x v="162"/>
    <x v="183"/>
    <x v="627"/>
    <x v="34"/>
    <x v="21"/>
    <x v="37"/>
    <x v="1294"/>
    <x v="0"/>
    <x v="30"/>
    <x v="46"/>
    <x v="373"/>
    <x v="14"/>
  </r>
  <r>
    <x v="3292"/>
    <x v="82"/>
    <x v="3"/>
    <x v="2"/>
    <x v="216"/>
    <x v="265"/>
    <x v="1"/>
    <x v="21"/>
    <x v="0"/>
    <x v="0"/>
    <x v="3679"/>
    <x v="162"/>
    <x v="185"/>
    <x v="627"/>
    <x v="34"/>
    <x v="21"/>
    <x v="2"/>
    <x v="205"/>
    <x v="0"/>
    <x v="30"/>
    <x v="49"/>
    <x v="81"/>
    <x v="14"/>
  </r>
  <r>
    <x v="2528"/>
    <x v="82"/>
    <x v="3"/>
    <x v="2"/>
    <x v="216"/>
    <x v="265"/>
    <x v="2"/>
    <x v="21"/>
    <x v="0"/>
    <x v="0"/>
    <x v="2779"/>
    <x v="162"/>
    <x v="182"/>
    <x v="627"/>
    <x v="34"/>
    <x v="21"/>
    <x v="10"/>
    <x v="646"/>
    <x v="0"/>
    <x v="30"/>
    <x v="44"/>
    <x v="201"/>
    <x v="14"/>
  </r>
  <r>
    <x v="3087"/>
    <x v="82"/>
    <x v="3"/>
    <x v="2"/>
    <x v="216"/>
    <x v="265"/>
    <x v="1"/>
    <x v="22"/>
    <x v="0"/>
    <x v="0"/>
    <x v="3479"/>
    <x v="174"/>
    <x v="194"/>
    <x v="627"/>
    <x v="34"/>
    <x v="21"/>
    <x v="16"/>
    <x v="794"/>
    <x v="0"/>
    <x v="30"/>
    <x v="49"/>
    <x v="249"/>
    <x v="14"/>
  </r>
  <r>
    <x v="3279"/>
    <x v="82"/>
    <x v="3"/>
    <x v="2"/>
    <x v="216"/>
    <x v="265"/>
    <x v="1"/>
    <x v="21"/>
    <x v="0"/>
    <x v="0"/>
    <x v="3666"/>
    <x v="177"/>
    <x v="199"/>
    <x v="627"/>
    <x v="34"/>
    <x v="21"/>
    <x v="2"/>
    <x v="205"/>
    <x v="0"/>
    <x v="30"/>
    <x v="49"/>
    <x v="81"/>
    <x v="14"/>
  </r>
  <r>
    <x v="879"/>
    <x v="82"/>
    <x v="3"/>
    <x v="2"/>
    <x v="216"/>
    <x v="265"/>
    <x v="2"/>
    <x v="21"/>
    <x v="0"/>
    <x v="0"/>
    <x v="2780"/>
    <x v="183"/>
    <x v="203"/>
    <x v="627"/>
    <x v="34"/>
    <x v="21"/>
    <x v="10"/>
    <x v="646"/>
    <x v="0"/>
    <x v="30"/>
    <x v="44"/>
    <x v="201"/>
    <x v="14"/>
  </r>
  <r>
    <x v="2546"/>
    <x v="82"/>
    <x v="3"/>
    <x v="2"/>
    <x v="216"/>
    <x v="265"/>
    <x v="2"/>
    <x v="22"/>
    <x v="0"/>
    <x v="0"/>
    <x v="2654"/>
    <x v="188"/>
    <x v="208"/>
    <x v="627"/>
    <x v="34"/>
    <x v="21"/>
    <x v="37"/>
    <x v="1294"/>
    <x v="0"/>
    <x v="30"/>
    <x v="46"/>
    <x v="373"/>
    <x v="14"/>
  </r>
  <r>
    <x v="3057"/>
    <x v="82"/>
    <x v="3"/>
    <x v="2"/>
    <x v="216"/>
    <x v="265"/>
    <x v="1"/>
    <x v="22"/>
    <x v="0"/>
    <x v="0"/>
    <x v="3349"/>
    <x v="188"/>
    <x v="210"/>
    <x v="627"/>
    <x v="34"/>
    <x v="21"/>
    <x v="16"/>
    <x v="794"/>
    <x v="0"/>
    <x v="30"/>
    <x v="49"/>
    <x v="249"/>
    <x v="14"/>
  </r>
  <r>
    <x v="3330"/>
    <x v="82"/>
    <x v="3"/>
    <x v="2"/>
    <x v="216"/>
    <x v="265"/>
    <x v="1"/>
    <x v="21"/>
    <x v="0"/>
    <x v="0"/>
    <x v="3720"/>
    <x v="192"/>
    <x v="214"/>
    <x v="627"/>
    <x v="34"/>
    <x v="21"/>
    <x v="2"/>
    <x v="205"/>
    <x v="0"/>
    <x v="30"/>
    <x v="49"/>
    <x v="81"/>
    <x v="14"/>
  </r>
  <r>
    <x v="3117"/>
    <x v="82"/>
    <x v="3"/>
    <x v="2"/>
    <x v="216"/>
    <x v="265"/>
    <x v="1"/>
    <x v="22"/>
    <x v="0"/>
    <x v="0"/>
    <x v="3508"/>
    <x v="204"/>
    <x v="225"/>
    <x v="627"/>
    <x v="34"/>
    <x v="21"/>
    <x v="16"/>
    <x v="794"/>
    <x v="0"/>
    <x v="30"/>
    <x v="49"/>
    <x v="249"/>
    <x v="14"/>
  </r>
  <r>
    <x v="2529"/>
    <x v="82"/>
    <x v="3"/>
    <x v="2"/>
    <x v="216"/>
    <x v="265"/>
    <x v="2"/>
    <x v="21"/>
    <x v="0"/>
    <x v="0"/>
    <x v="2782"/>
    <x v="207"/>
    <x v="225"/>
    <x v="627"/>
    <x v="34"/>
    <x v="21"/>
    <x v="10"/>
    <x v="646"/>
    <x v="0"/>
    <x v="30"/>
    <x v="44"/>
    <x v="201"/>
    <x v="14"/>
  </r>
  <r>
    <x v="905"/>
    <x v="82"/>
    <x v="3"/>
    <x v="2"/>
    <x v="216"/>
    <x v="265"/>
    <x v="2"/>
    <x v="23"/>
    <x v="0"/>
    <x v="0"/>
    <x v="2828"/>
    <x v="207"/>
    <x v="225"/>
    <x v="627"/>
    <x v="34"/>
    <x v="21"/>
    <x v="0"/>
    <x v="87"/>
    <x v="0"/>
    <x v="30"/>
    <x v="44"/>
    <x v="36"/>
    <x v="14"/>
  </r>
  <r>
    <x v="2547"/>
    <x v="82"/>
    <x v="3"/>
    <x v="2"/>
    <x v="216"/>
    <x v="265"/>
    <x v="2"/>
    <x v="22"/>
    <x v="0"/>
    <x v="0"/>
    <x v="2655"/>
    <x v="210"/>
    <x v="231"/>
    <x v="627"/>
    <x v="34"/>
    <x v="21"/>
    <x v="37"/>
    <x v="1294"/>
    <x v="0"/>
    <x v="30"/>
    <x v="46"/>
    <x v="373"/>
    <x v="14"/>
  </r>
  <r>
    <x v="3336"/>
    <x v="82"/>
    <x v="3"/>
    <x v="2"/>
    <x v="216"/>
    <x v="265"/>
    <x v="1"/>
    <x v="21"/>
    <x v="0"/>
    <x v="0"/>
    <x v="3726"/>
    <x v="210"/>
    <x v="234"/>
    <x v="627"/>
    <x v="34"/>
    <x v="21"/>
    <x v="2"/>
    <x v="205"/>
    <x v="0"/>
    <x v="30"/>
    <x v="49"/>
    <x v="81"/>
    <x v="14"/>
  </r>
  <r>
    <x v="3072"/>
    <x v="82"/>
    <x v="3"/>
    <x v="2"/>
    <x v="216"/>
    <x v="265"/>
    <x v="1"/>
    <x v="22"/>
    <x v="0"/>
    <x v="0"/>
    <x v="3464"/>
    <x v="217"/>
    <x v="239"/>
    <x v="627"/>
    <x v="34"/>
    <x v="21"/>
    <x v="16"/>
    <x v="794"/>
    <x v="0"/>
    <x v="30"/>
    <x v="49"/>
    <x v="249"/>
    <x v="14"/>
  </r>
  <r>
    <x v="3344"/>
    <x v="82"/>
    <x v="3"/>
    <x v="2"/>
    <x v="216"/>
    <x v="265"/>
    <x v="1"/>
    <x v="21"/>
    <x v="0"/>
    <x v="0"/>
    <x v="3734"/>
    <x v="227"/>
    <x v="252"/>
    <x v="627"/>
    <x v="34"/>
    <x v="21"/>
    <x v="2"/>
    <x v="205"/>
    <x v="0"/>
    <x v="30"/>
    <x v="49"/>
    <x v="81"/>
    <x v="14"/>
  </r>
  <r>
    <x v="880"/>
    <x v="82"/>
    <x v="3"/>
    <x v="2"/>
    <x v="216"/>
    <x v="265"/>
    <x v="2"/>
    <x v="21"/>
    <x v="0"/>
    <x v="0"/>
    <x v="2784"/>
    <x v="227"/>
    <x v="248"/>
    <x v="627"/>
    <x v="34"/>
    <x v="21"/>
    <x v="10"/>
    <x v="646"/>
    <x v="0"/>
    <x v="30"/>
    <x v="44"/>
    <x v="201"/>
    <x v="14"/>
  </r>
  <r>
    <x v="2548"/>
    <x v="82"/>
    <x v="3"/>
    <x v="2"/>
    <x v="216"/>
    <x v="265"/>
    <x v="2"/>
    <x v="22"/>
    <x v="0"/>
    <x v="0"/>
    <x v="2656"/>
    <x v="231"/>
    <x v="254"/>
    <x v="627"/>
    <x v="34"/>
    <x v="21"/>
    <x v="37"/>
    <x v="1294"/>
    <x v="0"/>
    <x v="30"/>
    <x v="46"/>
    <x v="373"/>
    <x v="14"/>
  </r>
  <r>
    <x v="3080"/>
    <x v="82"/>
    <x v="3"/>
    <x v="2"/>
    <x v="216"/>
    <x v="265"/>
    <x v="1"/>
    <x v="22"/>
    <x v="0"/>
    <x v="0"/>
    <x v="3472"/>
    <x v="238"/>
    <x v="262"/>
    <x v="627"/>
    <x v="34"/>
    <x v="21"/>
    <x v="16"/>
    <x v="794"/>
    <x v="0"/>
    <x v="30"/>
    <x v="49"/>
    <x v="249"/>
    <x v="14"/>
  </r>
  <r>
    <x v="3351"/>
    <x v="82"/>
    <x v="3"/>
    <x v="2"/>
    <x v="216"/>
    <x v="265"/>
    <x v="1"/>
    <x v="21"/>
    <x v="0"/>
    <x v="0"/>
    <x v="3740"/>
    <x v="247"/>
    <x v="269"/>
    <x v="627"/>
    <x v="34"/>
    <x v="21"/>
    <x v="2"/>
    <x v="205"/>
    <x v="0"/>
    <x v="30"/>
    <x v="49"/>
    <x v="81"/>
    <x v="14"/>
  </r>
  <r>
    <x v="906"/>
    <x v="82"/>
    <x v="3"/>
    <x v="2"/>
    <x v="216"/>
    <x v="265"/>
    <x v="2"/>
    <x v="23"/>
    <x v="0"/>
    <x v="0"/>
    <x v="2829"/>
    <x v="250"/>
    <x v="269"/>
    <x v="627"/>
    <x v="34"/>
    <x v="21"/>
    <x v="0"/>
    <x v="87"/>
    <x v="0"/>
    <x v="30"/>
    <x v="44"/>
    <x v="36"/>
    <x v="14"/>
  </r>
  <r>
    <x v="881"/>
    <x v="82"/>
    <x v="3"/>
    <x v="2"/>
    <x v="216"/>
    <x v="265"/>
    <x v="2"/>
    <x v="21"/>
    <x v="0"/>
    <x v="0"/>
    <x v="2786"/>
    <x v="250"/>
    <x v="269"/>
    <x v="627"/>
    <x v="34"/>
    <x v="21"/>
    <x v="10"/>
    <x v="646"/>
    <x v="0"/>
    <x v="30"/>
    <x v="44"/>
    <x v="201"/>
    <x v="14"/>
  </r>
  <r>
    <x v="2549"/>
    <x v="82"/>
    <x v="3"/>
    <x v="2"/>
    <x v="216"/>
    <x v="265"/>
    <x v="2"/>
    <x v="22"/>
    <x v="0"/>
    <x v="0"/>
    <x v="2657"/>
    <x v="253"/>
    <x v="274"/>
    <x v="627"/>
    <x v="34"/>
    <x v="21"/>
    <x v="37"/>
    <x v="1294"/>
    <x v="0"/>
    <x v="30"/>
    <x v="46"/>
    <x v="373"/>
    <x v="14"/>
  </r>
  <r>
    <x v="3097"/>
    <x v="82"/>
    <x v="3"/>
    <x v="2"/>
    <x v="216"/>
    <x v="265"/>
    <x v="1"/>
    <x v="22"/>
    <x v="0"/>
    <x v="0"/>
    <x v="3489"/>
    <x v="259"/>
    <x v="283"/>
    <x v="627"/>
    <x v="34"/>
    <x v="21"/>
    <x v="16"/>
    <x v="794"/>
    <x v="0"/>
    <x v="30"/>
    <x v="49"/>
    <x v="249"/>
    <x v="14"/>
  </r>
  <r>
    <x v="3294"/>
    <x v="82"/>
    <x v="3"/>
    <x v="2"/>
    <x v="216"/>
    <x v="265"/>
    <x v="1"/>
    <x v="21"/>
    <x v="0"/>
    <x v="0"/>
    <x v="3681"/>
    <x v="264"/>
    <x v="287"/>
    <x v="627"/>
    <x v="34"/>
    <x v="21"/>
    <x v="2"/>
    <x v="205"/>
    <x v="0"/>
    <x v="30"/>
    <x v="49"/>
    <x v="81"/>
    <x v="14"/>
  </r>
  <r>
    <x v="882"/>
    <x v="82"/>
    <x v="3"/>
    <x v="2"/>
    <x v="216"/>
    <x v="265"/>
    <x v="2"/>
    <x v="21"/>
    <x v="0"/>
    <x v="0"/>
    <x v="2787"/>
    <x v="271"/>
    <x v="291"/>
    <x v="627"/>
    <x v="34"/>
    <x v="21"/>
    <x v="10"/>
    <x v="646"/>
    <x v="0"/>
    <x v="30"/>
    <x v="44"/>
    <x v="201"/>
    <x v="14"/>
  </r>
  <r>
    <x v="2550"/>
    <x v="82"/>
    <x v="3"/>
    <x v="2"/>
    <x v="216"/>
    <x v="265"/>
    <x v="2"/>
    <x v="22"/>
    <x v="0"/>
    <x v="0"/>
    <x v="2658"/>
    <x v="277"/>
    <x v="301"/>
    <x v="627"/>
    <x v="34"/>
    <x v="21"/>
    <x v="37"/>
    <x v="1294"/>
    <x v="0"/>
    <x v="30"/>
    <x v="46"/>
    <x v="373"/>
    <x v="14"/>
  </r>
  <r>
    <x v="3089"/>
    <x v="82"/>
    <x v="3"/>
    <x v="2"/>
    <x v="216"/>
    <x v="265"/>
    <x v="1"/>
    <x v="22"/>
    <x v="0"/>
    <x v="0"/>
    <x v="3481"/>
    <x v="281"/>
    <x v="306"/>
    <x v="627"/>
    <x v="34"/>
    <x v="21"/>
    <x v="16"/>
    <x v="794"/>
    <x v="0"/>
    <x v="30"/>
    <x v="49"/>
    <x v="249"/>
    <x v="14"/>
  </r>
  <r>
    <x v="3332"/>
    <x v="82"/>
    <x v="3"/>
    <x v="2"/>
    <x v="216"/>
    <x v="265"/>
    <x v="1"/>
    <x v="21"/>
    <x v="0"/>
    <x v="0"/>
    <x v="3722"/>
    <x v="285"/>
    <x v="310"/>
    <x v="627"/>
    <x v="34"/>
    <x v="21"/>
    <x v="2"/>
    <x v="205"/>
    <x v="0"/>
    <x v="30"/>
    <x v="49"/>
    <x v="81"/>
    <x v="14"/>
  </r>
  <r>
    <x v="907"/>
    <x v="82"/>
    <x v="3"/>
    <x v="2"/>
    <x v="216"/>
    <x v="265"/>
    <x v="2"/>
    <x v="23"/>
    <x v="0"/>
    <x v="0"/>
    <x v="2830"/>
    <x v="292"/>
    <x v="313"/>
    <x v="627"/>
    <x v="34"/>
    <x v="21"/>
    <x v="0"/>
    <x v="87"/>
    <x v="0"/>
    <x v="30"/>
    <x v="44"/>
    <x v="36"/>
    <x v="14"/>
  </r>
  <r>
    <x v="883"/>
    <x v="82"/>
    <x v="3"/>
    <x v="2"/>
    <x v="216"/>
    <x v="265"/>
    <x v="2"/>
    <x v="21"/>
    <x v="0"/>
    <x v="0"/>
    <x v="2788"/>
    <x v="292"/>
    <x v="313"/>
    <x v="627"/>
    <x v="34"/>
    <x v="21"/>
    <x v="10"/>
    <x v="646"/>
    <x v="0"/>
    <x v="30"/>
    <x v="44"/>
    <x v="201"/>
    <x v="14"/>
  </r>
  <r>
    <x v="2551"/>
    <x v="82"/>
    <x v="3"/>
    <x v="2"/>
    <x v="216"/>
    <x v="265"/>
    <x v="2"/>
    <x v="22"/>
    <x v="0"/>
    <x v="0"/>
    <x v="2659"/>
    <x v="300"/>
    <x v="322"/>
    <x v="627"/>
    <x v="34"/>
    <x v="21"/>
    <x v="37"/>
    <x v="1294"/>
    <x v="0"/>
    <x v="30"/>
    <x v="46"/>
    <x v="373"/>
    <x v="14"/>
  </r>
  <r>
    <x v="3119"/>
    <x v="82"/>
    <x v="3"/>
    <x v="2"/>
    <x v="216"/>
    <x v="265"/>
    <x v="1"/>
    <x v="22"/>
    <x v="0"/>
    <x v="0"/>
    <x v="3510"/>
    <x v="303"/>
    <x v="328"/>
    <x v="627"/>
    <x v="34"/>
    <x v="21"/>
    <x v="16"/>
    <x v="794"/>
    <x v="0"/>
    <x v="30"/>
    <x v="49"/>
    <x v="249"/>
    <x v="14"/>
  </r>
  <r>
    <x v="3338"/>
    <x v="82"/>
    <x v="3"/>
    <x v="2"/>
    <x v="216"/>
    <x v="265"/>
    <x v="1"/>
    <x v="21"/>
    <x v="0"/>
    <x v="0"/>
    <x v="3728"/>
    <x v="306"/>
    <x v="332"/>
    <x v="627"/>
    <x v="34"/>
    <x v="21"/>
    <x v="2"/>
    <x v="205"/>
    <x v="0"/>
    <x v="30"/>
    <x v="49"/>
    <x v="81"/>
    <x v="14"/>
  </r>
  <r>
    <x v="884"/>
    <x v="82"/>
    <x v="3"/>
    <x v="2"/>
    <x v="216"/>
    <x v="265"/>
    <x v="2"/>
    <x v="21"/>
    <x v="0"/>
    <x v="0"/>
    <x v="2789"/>
    <x v="314"/>
    <x v="335"/>
    <x v="627"/>
    <x v="34"/>
    <x v="21"/>
    <x v="10"/>
    <x v="646"/>
    <x v="0"/>
    <x v="30"/>
    <x v="44"/>
    <x v="201"/>
    <x v="14"/>
  </r>
  <r>
    <x v="2552"/>
    <x v="82"/>
    <x v="3"/>
    <x v="2"/>
    <x v="216"/>
    <x v="265"/>
    <x v="2"/>
    <x v="22"/>
    <x v="0"/>
    <x v="0"/>
    <x v="2660"/>
    <x v="319"/>
    <x v="345"/>
    <x v="627"/>
    <x v="34"/>
    <x v="21"/>
    <x v="37"/>
    <x v="1294"/>
    <x v="0"/>
    <x v="30"/>
    <x v="46"/>
    <x v="373"/>
    <x v="14"/>
  </r>
  <r>
    <x v="3074"/>
    <x v="82"/>
    <x v="3"/>
    <x v="2"/>
    <x v="216"/>
    <x v="265"/>
    <x v="1"/>
    <x v="22"/>
    <x v="0"/>
    <x v="0"/>
    <x v="3466"/>
    <x v="324"/>
    <x v="351"/>
    <x v="627"/>
    <x v="34"/>
    <x v="21"/>
    <x v="16"/>
    <x v="794"/>
    <x v="0"/>
    <x v="30"/>
    <x v="49"/>
    <x v="249"/>
    <x v="14"/>
  </r>
  <r>
    <x v="3346"/>
    <x v="82"/>
    <x v="3"/>
    <x v="2"/>
    <x v="216"/>
    <x v="265"/>
    <x v="1"/>
    <x v="21"/>
    <x v="0"/>
    <x v="0"/>
    <x v="3736"/>
    <x v="328"/>
    <x v="354"/>
    <x v="627"/>
    <x v="34"/>
    <x v="21"/>
    <x v="2"/>
    <x v="205"/>
    <x v="0"/>
    <x v="30"/>
    <x v="49"/>
    <x v="81"/>
    <x v="14"/>
  </r>
  <r>
    <x v="910"/>
    <x v="82"/>
    <x v="3"/>
    <x v="2"/>
    <x v="216"/>
    <x v="265"/>
    <x v="2"/>
    <x v="23"/>
    <x v="0"/>
    <x v="0"/>
    <x v="2833"/>
    <x v="335"/>
    <x v="358"/>
    <x v="627"/>
    <x v="34"/>
    <x v="21"/>
    <x v="0"/>
    <x v="87"/>
    <x v="0"/>
    <x v="30"/>
    <x v="44"/>
    <x v="36"/>
    <x v="14"/>
  </r>
  <r>
    <x v="885"/>
    <x v="82"/>
    <x v="3"/>
    <x v="2"/>
    <x v="216"/>
    <x v="265"/>
    <x v="2"/>
    <x v="21"/>
    <x v="0"/>
    <x v="0"/>
    <x v="2790"/>
    <x v="335"/>
    <x v="358"/>
    <x v="627"/>
    <x v="34"/>
    <x v="21"/>
    <x v="10"/>
    <x v="646"/>
    <x v="0"/>
    <x v="30"/>
    <x v="44"/>
    <x v="201"/>
    <x v="14"/>
  </r>
  <r>
    <x v="3640"/>
    <x v="82"/>
    <x v="3"/>
    <x v="2"/>
    <x v="216"/>
    <x v="265"/>
    <x v="2"/>
    <x v="22"/>
    <x v="0"/>
    <x v="0"/>
    <x v="2661"/>
    <x v="347"/>
    <x v="369"/>
    <x v="627"/>
    <x v="34"/>
    <x v="21"/>
    <x v="37"/>
    <x v="1294"/>
    <x v="0"/>
    <x v="30"/>
    <x v="46"/>
    <x v="373"/>
    <x v="14"/>
  </r>
  <r>
    <x v="3082"/>
    <x v="82"/>
    <x v="3"/>
    <x v="2"/>
    <x v="216"/>
    <x v="265"/>
    <x v="1"/>
    <x v="22"/>
    <x v="0"/>
    <x v="0"/>
    <x v="3474"/>
    <x v="347"/>
    <x v="372"/>
    <x v="627"/>
    <x v="34"/>
    <x v="21"/>
    <x v="16"/>
    <x v="794"/>
    <x v="0"/>
    <x v="30"/>
    <x v="49"/>
    <x v="249"/>
    <x v="14"/>
  </r>
  <r>
    <x v="3353"/>
    <x v="82"/>
    <x v="3"/>
    <x v="2"/>
    <x v="216"/>
    <x v="265"/>
    <x v="1"/>
    <x v="21"/>
    <x v="0"/>
    <x v="0"/>
    <x v="3742"/>
    <x v="352"/>
    <x v="376"/>
    <x v="627"/>
    <x v="34"/>
    <x v="21"/>
    <x v="2"/>
    <x v="205"/>
    <x v="0"/>
    <x v="30"/>
    <x v="49"/>
    <x v="81"/>
    <x v="14"/>
  </r>
  <r>
    <x v="886"/>
    <x v="82"/>
    <x v="3"/>
    <x v="2"/>
    <x v="216"/>
    <x v="265"/>
    <x v="2"/>
    <x v="21"/>
    <x v="0"/>
    <x v="0"/>
    <x v="2791"/>
    <x v="361"/>
    <x v="380"/>
    <x v="627"/>
    <x v="34"/>
    <x v="21"/>
    <x v="10"/>
    <x v="646"/>
    <x v="0"/>
    <x v="30"/>
    <x v="44"/>
    <x v="201"/>
    <x v="14"/>
  </r>
  <r>
    <x v="2553"/>
    <x v="82"/>
    <x v="3"/>
    <x v="2"/>
    <x v="216"/>
    <x v="265"/>
    <x v="2"/>
    <x v="22"/>
    <x v="0"/>
    <x v="0"/>
    <x v="2662"/>
    <x v="371"/>
    <x v="394"/>
    <x v="627"/>
    <x v="34"/>
    <x v="21"/>
    <x v="37"/>
    <x v="1294"/>
    <x v="0"/>
    <x v="30"/>
    <x v="46"/>
    <x v="373"/>
    <x v="14"/>
  </r>
  <r>
    <x v="3186"/>
    <x v="82"/>
    <x v="3"/>
    <x v="2"/>
    <x v="216"/>
    <x v="265"/>
    <x v="1"/>
    <x v="22"/>
    <x v="0"/>
    <x v="0"/>
    <x v="3353"/>
    <x v="371"/>
    <x v="396"/>
    <x v="627"/>
    <x v="34"/>
    <x v="21"/>
    <x v="16"/>
    <x v="794"/>
    <x v="0"/>
    <x v="30"/>
    <x v="49"/>
    <x v="249"/>
    <x v="14"/>
  </r>
  <r>
    <x v="3314"/>
    <x v="82"/>
    <x v="3"/>
    <x v="2"/>
    <x v="216"/>
    <x v="265"/>
    <x v="1"/>
    <x v="21"/>
    <x v="0"/>
    <x v="0"/>
    <x v="3702"/>
    <x v="376"/>
    <x v="401"/>
    <x v="627"/>
    <x v="34"/>
    <x v="21"/>
    <x v="2"/>
    <x v="205"/>
    <x v="0"/>
    <x v="30"/>
    <x v="49"/>
    <x v="81"/>
    <x v="14"/>
  </r>
  <r>
    <x v="887"/>
    <x v="82"/>
    <x v="3"/>
    <x v="2"/>
    <x v="216"/>
    <x v="265"/>
    <x v="2"/>
    <x v="21"/>
    <x v="0"/>
    <x v="0"/>
    <x v="2792"/>
    <x v="385"/>
    <x v="403"/>
    <x v="627"/>
    <x v="34"/>
    <x v="21"/>
    <x v="10"/>
    <x v="646"/>
    <x v="0"/>
    <x v="30"/>
    <x v="44"/>
    <x v="201"/>
    <x v="14"/>
  </r>
  <r>
    <x v="3513"/>
    <x v="82"/>
    <x v="3"/>
    <x v="2"/>
    <x v="216"/>
    <x v="265"/>
    <x v="2"/>
    <x v="22"/>
    <x v="0"/>
    <x v="0"/>
    <x v="2663"/>
    <x v="388"/>
    <x v="408"/>
    <x v="627"/>
    <x v="34"/>
    <x v="21"/>
    <x v="37"/>
    <x v="1294"/>
    <x v="0"/>
    <x v="30"/>
    <x v="46"/>
    <x v="373"/>
    <x v="14"/>
  </r>
  <r>
    <x v="3192"/>
    <x v="82"/>
    <x v="3"/>
    <x v="2"/>
    <x v="216"/>
    <x v="265"/>
    <x v="1"/>
    <x v="22"/>
    <x v="0"/>
    <x v="0"/>
    <x v="3230"/>
    <x v="395"/>
    <x v="417"/>
    <x v="627"/>
    <x v="34"/>
    <x v="21"/>
    <x v="16"/>
    <x v="794"/>
    <x v="0"/>
    <x v="30"/>
    <x v="49"/>
    <x v="249"/>
    <x v="14"/>
  </r>
  <r>
    <x v="3381"/>
    <x v="82"/>
    <x v="3"/>
    <x v="2"/>
    <x v="216"/>
    <x v="265"/>
    <x v="1"/>
    <x v="21"/>
    <x v="0"/>
    <x v="0"/>
    <x v="3772"/>
    <x v="399"/>
    <x v="421"/>
    <x v="627"/>
    <x v="34"/>
    <x v="21"/>
    <x v="2"/>
    <x v="205"/>
    <x v="0"/>
    <x v="30"/>
    <x v="49"/>
    <x v="81"/>
    <x v="14"/>
  </r>
  <r>
    <x v="888"/>
    <x v="82"/>
    <x v="3"/>
    <x v="2"/>
    <x v="216"/>
    <x v="265"/>
    <x v="2"/>
    <x v="21"/>
    <x v="0"/>
    <x v="0"/>
    <x v="2793"/>
    <x v="407"/>
    <x v="425"/>
    <x v="627"/>
    <x v="34"/>
    <x v="21"/>
    <x v="10"/>
    <x v="646"/>
    <x v="0"/>
    <x v="30"/>
    <x v="44"/>
    <x v="201"/>
    <x v="14"/>
  </r>
  <r>
    <x v="2554"/>
    <x v="82"/>
    <x v="3"/>
    <x v="2"/>
    <x v="216"/>
    <x v="265"/>
    <x v="2"/>
    <x v="22"/>
    <x v="0"/>
    <x v="0"/>
    <x v="2664"/>
    <x v="417"/>
    <x v="438"/>
    <x v="627"/>
    <x v="34"/>
    <x v="21"/>
    <x v="37"/>
    <x v="1294"/>
    <x v="0"/>
    <x v="30"/>
    <x v="46"/>
    <x v="373"/>
    <x v="14"/>
  </r>
  <r>
    <x v="3147"/>
    <x v="82"/>
    <x v="3"/>
    <x v="2"/>
    <x v="216"/>
    <x v="265"/>
    <x v="1"/>
    <x v="22"/>
    <x v="0"/>
    <x v="0"/>
    <x v="3231"/>
    <x v="417"/>
    <x v="440"/>
    <x v="627"/>
    <x v="34"/>
    <x v="21"/>
    <x v="16"/>
    <x v="794"/>
    <x v="0"/>
    <x v="30"/>
    <x v="49"/>
    <x v="249"/>
    <x v="14"/>
  </r>
  <r>
    <x v="3385"/>
    <x v="82"/>
    <x v="3"/>
    <x v="2"/>
    <x v="216"/>
    <x v="265"/>
    <x v="1"/>
    <x v="21"/>
    <x v="0"/>
    <x v="0"/>
    <x v="3776"/>
    <x v="421"/>
    <x v="444"/>
    <x v="627"/>
    <x v="34"/>
    <x v="21"/>
    <x v="2"/>
    <x v="205"/>
    <x v="0"/>
    <x v="30"/>
    <x v="49"/>
    <x v="81"/>
    <x v="14"/>
  </r>
  <r>
    <x v="889"/>
    <x v="82"/>
    <x v="3"/>
    <x v="2"/>
    <x v="216"/>
    <x v="265"/>
    <x v="2"/>
    <x v="21"/>
    <x v="0"/>
    <x v="0"/>
    <x v="2795"/>
    <x v="428"/>
    <x v="448"/>
    <x v="627"/>
    <x v="34"/>
    <x v="21"/>
    <x v="10"/>
    <x v="646"/>
    <x v="0"/>
    <x v="30"/>
    <x v="44"/>
    <x v="201"/>
    <x v="14"/>
  </r>
  <r>
    <x v="2555"/>
    <x v="82"/>
    <x v="3"/>
    <x v="2"/>
    <x v="216"/>
    <x v="265"/>
    <x v="2"/>
    <x v="22"/>
    <x v="0"/>
    <x v="0"/>
    <x v="2665"/>
    <x v="439"/>
    <x v="458"/>
    <x v="627"/>
    <x v="34"/>
    <x v="21"/>
    <x v="37"/>
    <x v="1294"/>
    <x v="0"/>
    <x v="30"/>
    <x v="46"/>
    <x v="373"/>
    <x v="14"/>
  </r>
  <r>
    <x v="3129"/>
    <x v="82"/>
    <x v="3"/>
    <x v="2"/>
    <x v="216"/>
    <x v="265"/>
    <x v="1"/>
    <x v="22"/>
    <x v="0"/>
    <x v="0"/>
    <x v="3522"/>
    <x v="439"/>
    <x v="460"/>
    <x v="627"/>
    <x v="34"/>
    <x v="21"/>
    <x v="16"/>
    <x v="794"/>
    <x v="0"/>
    <x v="30"/>
    <x v="49"/>
    <x v="249"/>
    <x v="14"/>
  </r>
  <r>
    <x v="3915"/>
    <x v="82"/>
    <x v="3"/>
    <x v="2"/>
    <x v="216"/>
    <x v="265"/>
    <x v="1"/>
    <x v="21"/>
    <x v="0"/>
    <x v="0"/>
    <x v="3766"/>
    <x v="449"/>
    <x v="470"/>
    <x v="627"/>
    <x v="34"/>
    <x v="21"/>
    <x v="2"/>
    <x v="205"/>
    <x v="0"/>
    <x v="30"/>
    <x v="49"/>
    <x v="81"/>
    <x v="14"/>
  </r>
  <r>
    <x v="890"/>
    <x v="82"/>
    <x v="3"/>
    <x v="2"/>
    <x v="216"/>
    <x v="265"/>
    <x v="2"/>
    <x v="21"/>
    <x v="0"/>
    <x v="0"/>
    <x v="2797"/>
    <x v="449"/>
    <x v="466"/>
    <x v="627"/>
    <x v="34"/>
    <x v="21"/>
    <x v="10"/>
    <x v="646"/>
    <x v="0"/>
    <x v="30"/>
    <x v="44"/>
    <x v="201"/>
    <x v="14"/>
  </r>
  <r>
    <x v="3927"/>
    <x v="82"/>
    <x v="3"/>
    <x v="2"/>
    <x v="216"/>
    <x v="265"/>
    <x v="1"/>
    <x v="22"/>
    <x v="0"/>
    <x v="0"/>
    <x v="3517"/>
    <x v="452"/>
    <x v="473"/>
    <x v="627"/>
    <x v="34"/>
    <x v="21"/>
    <x v="16"/>
    <x v="794"/>
    <x v="0"/>
    <x v="30"/>
    <x v="49"/>
    <x v="249"/>
    <x v="14"/>
  </r>
  <r>
    <x v="2556"/>
    <x v="82"/>
    <x v="3"/>
    <x v="2"/>
    <x v="216"/>
    <x v="265"/>
    <x v="2"/>
    <x v="22"/>
    <x v="0"/>
    <x v="0"/>
    <x v="2666"/>
    <x v="462"/>
    <x v="482"/>
    <x v="627"/>
    <x v="34"/>
    <x v="21"/>
    <x v="37"/>
    <x v="1294"/>
    <x v="0"/>
    <x v="30"/>
    <x v="46"/>
    <x v="373"/>
    <x v="14"/>
  </r>
  <r>
    <x v="3401"/>
    <x v="82"/>
    <x v="3"/>
    <x v="2"/>
    <x v="216"/>
    <x v="265"/>
    <x v="1"/>
    <x v="21"/>
    <x v="0"/>
    <x v="0"/>
    <x v="3792"/>
    <x v="462"/>
    <x v="485"/>
    <x v="627"/>
    <x v="34"/>
    <x v="21"/>
    <x v="2"/>
    <x v="205"/>
    <x v="0"/>
    <x v="30"/>
    <x v="49"/>
    <x v="81"/>
    <x v="14"/>
  </r>
  <r>
    <x v="3062"/>
    <x v="82"/>
    <x v="3"/>
    <x v="2"/>
    <x v="216"/>
    <x v="265"/>
    <x v="1"/>
    <x v="22"/>
    <x v="0"/>
    <x v="0"/>
    <x v="3454"/>
    <x v="466"/>
    <x v="489"/>
    <x v="627"/>
    <x v="34"/>
    <x v="21"/>
    <x v="16"/>
    <x v="794"/>
    <x v="0"/>
    <x v="30"/>
    <x v="49"/>
    <x v="249"/>
    <x v="14"/>
  </r>
  <r>
    <x v="2531"/>
    <x v="82"/>
    <x v="3"/>
    <x v="2"/>
    <x v="216"/>
    <x v="265"/>
    <x v="2"/>
    <x v="21"/>
    <x v="0"/>
    <x v="0"/>
    <x v="2801"/>
    <x v="469"/>
    <x v="489"/>
    <x v="627"/>
    <x v="34"/>
    <x v="21"/>
    <x v="10"/>
    <x v="646"/>
    <x v="0"/>
    <x v="30"/>
    <x v="44"/>
    <x v="201"/>
    <x v="14"/>
  </r>
  <r>
    <x v="914"/>
    <x v="82"/>
    <x v="3"/>
    <x v="2"/>
    <x v="216"/>
    <x v="265"/>
    <x v="2"/>
    <x v="23"/>
    <x v="0"/>
    <x v="0"/>
    <x v="2837"/>
    <x v="469"/>
    <x v="489"/>
    <x v="627"/>
    <x v="34"/>
    <x v="21"/>
    <x v="0"/>
    <x v="87"/>
    <x v="0"/>
    <x v="30"/>
    <x v="44"/>
    <x v="36"/>
    <x v="14"/>
  </r>
  <r>
    <x v="3190"/>
    <x v="82"/>
    <x v="3"/>
    <x v="2"/>
    <x v="216"/>
    <x v="265"/>
    <x v="1"/>
    <x v="22"/>
    <x v="0"/>
    <x v="0"/>
    <x v="3576"/>
    <x v="480"/>
    <x v="500"/>
    <x v="627"/>
    <x v="34"/>
    <x v="21"/>
    <x v="16"/>
    <x v="794"/>
    <x v="0"/>
    <x v="30"/>
    <x v="49"/>
    <x v="249"/>
    <x v="14"/>
  </r>
  <r>
    <x v="2557"/>
    <x v="82"/>
    <x v="3"/>
    <x v="2"/>
    <x v="216"/>
    <x v="265"/>
    <x v="2"/>
    <x v="22"/>
    <x v="0"/>
    <x v="0"/>
    <x v="2667"/>
    <x v="484"/>
    <x v="501"/>
    <x v="627"/>
    <x v="34"/>
    <x v="21"/>
    <x v="37"/>
    <x v="1294"/>
    <x v="0"/>
    <x v="30"/>
    <x v="46"/>
    <x v="373"/>
    <x v="14"/>
  </r>
  <r>
    <x v="3298"/>
    <x v="82"/>
    <x v="3"/>
    <x v="2"/>
    <x v="216"/>
    <x v="265"/>
    <x v="1"/>
    <x v="21"/>
    <x v="0"/>
    <x v="0"/>
    <x v="3685"/>
    <x v="484"/>
    <x v="504"/>
    <x v="627"/>
    <x v="34"/>
    <x v="21"/>
    <x v="2"/>
    <x v="205"/>
    <x v="0"/>
    <x v="30"/>
    <x v="49"/>
    <x v="81"/>
    <x v="14"/>
  </r>
  <r>
    <x v="891"/>
    <x v="82"/>
    <x v="3"/>
    <x v="2"/>
    <x v="216"/>
    <x v="265"/>
    <x v="2"/>
    <x v="21"/>
    <x v="0"/>
    <x v="0"/>
    <x v="2803"/>
    <x v="490"/>
    <x v="506"/>
    <x v="627"/>
    <x v="34"/>
    <x v="21"/>
    <x v="10"/>
    <x v="646"/>
    <x v="0"/>
    <x v="30"/>
    <x v="44"/>
    <x v="201"/>
    <x v="14"/>
  </r>
  <r>
    <x v="3194"/>
    <x v="82"/>
    <x v="3"/>
    <x v="2"/>
    <x v="216"/>
    <x v="265"/>
    <x v="1"/>
    <x v="22"/>
    <x v="0"/>
    <x v="0"/>
    <x v="3578"/>
    <x v="494"/>
    <x v="513"/>
    <x v="627"/>
    <x v="34"/>
    <x v="21"/>
    <x v="16"/>
    <x v="794"/>
    <x v="0"/>
    <x v="30"/>
    <x v="49"/>
    <x v="249"/>
    <x v="14"/>
  </r>
  <r>
    <x v="3316"/>
    <x v="82"/>
    <x v="3"/>
    <x v="2"/>
    <x v="216"/>
    <x v="265"/>
    <x v="1"/>
    <x v="21"/>
    <x v="0"/>
    <x v="0"/>
    <x v="3704"/>
    <x v="497"/>
    <x v="516"/>
    <x v="627"/>
    <x v="34"/>
    <x v="21"/>
    <x v="2"/>
    <x v="205"/>
    <x v="0"/>
    <x v="30"/>
    <x v="49"/>
    <x v="81"/>
    <x v="14"/>
  </r>
  <r>
    <x v="2558"/>
    <x v="82"/>
    <x v="3"/>
    <x v="2"/>
    <x v="216"/>
    <x v="265"/>
    <x v="2"/>
    <x v="22"/>
    <x v="0"/>
    <x v="0"/>
    <x v="2668"/>
    <x v="503"/>
    <x v="521"/>
    <x v="627"/>
    <x v="34"/>
    <x v="21"/>
    <x v="37"/>
    <x v="1294"/>
    <x v="0"/>
    <x v="30"/>
    <x v="46"/>
    <x v="373"/>
    <x v="14"/>
  </r>
  <r>
    <x v="3928"/>
    <x v="82"/>
    <x v="3"/>
    <x v="2"/>
    <x v="216"/>
    <x v="265"/>
    <x v="1"/>
    <x v="22"/>
    <x v="0"/>
    <x v="0"/>
    <x v="4022"/>
    <x v="507"/>
    <x v="526"/>
    <x v="627"/>
    <x v="34"/>
    <x v="21"/>
    <x v="16"/>
    <x v="794"/>
    <x v="0"/>
    <x v="30"/>
    <x v="49"/>
    <x v="249"/>
    <x v="14"/>
  </r>
  <r>
    <x v="3383"/>
    <x v="82"/>
    <x v="3"/>
    <x v="2"/>
    <x v="216"/>
    <x v="265"/>
    <x v="1"/>
    <x v="21"/>
    <x v="0"/>
    <x v="0"/>
    <x v="3774"/>
    <x v="510"/>
    <x v="529"/>
    <x v="627"/>
    <x v="34"/>
    <x v="21"/>
    <x v="2"/>
    <x v="205"/>
    <x v="0"/>
    <x v="30"/>
    <x v="49"/>
    <x v="81"/>
    <x v="14"/>
  </r>
  <r>
    <x v="2534"/>
    <x v="82"/>
    <x v="3"/>
    <x v="2"/>
    <x v="216"/>
    <x v="265"/>
    <x v="2"/>
    <x v="21"/>
    <x v="0"/>
    <x v="0"/>
    <x v="2805"/>
    <x v="510"/>
    <x v="526"/>
    <x v="627"/>
    <x v="34"/>
    <x v="21"/>
    <x v="10"/>
    <x v="646"/>
    <x v="0"/>
    <x v="30"/>
    <x v="44"/>
    <x v="201"/>
    <x v="14"/>
  </r>
  <r>
    <x v="915"/>
    <x v="82"/>
    <x v="3"/>
    <x v="2"/>
    <x v="216"/>
    <x v="265"/>
    <x v="2"/>
    <x v="23"/>
    <x v="0"/>
    <x v="0"/>
    <x v="2838"/>
    <x v="510"/>
    <x v="526"/>
    <x v="627"/>
    <x v="34"/>
    <x v="21"/>
    <x v="0"/>
    <x v="87"/>
    <x v="0"/>
    <x v="30"/>
    <x v="44"/>
    <x v="36"/>
    <x v="14"/>
  </r>
  <r>
    <x v="3149"/>
    <x v="82"/>
    <x v="3"/>
    <x v="2"/>
    <x v="216"/>
    <x v="265"/>
    <x v="1"/>
    <x v="22"/>
    <x v="0"/>
    <x v="0"/>
    <x v="3542"/>
    <x v="518"/>
    <x v="539"/>
    <x v="627"/>
    <x v="34"/>
    <x v="21"/>
    <x v="16"/>
    <x v="794"/>
    <x v="0"/>
    <x v="30"/>
    <x v="49"/>
    <x v="249"/>
    <x v="14"/>
  </r>
  <r>
    <x v="2559"/>
    <x v="82"/>
    <x v="3"/>
    <x v="2"/>
    <x v="216"/>
    <x v="265"/>
    <x v="2"/>
    <x v="22"/>
    <x v="0"/>
    <x v="0"/>
    <x v="2669"/>
    <x v="522"/>
    <x v="540"/>
    <x v="627"/>
    <x v="34"/>
    <x v="21"/>
    <x v="37"/>
    <x v="1294"/>
    <x v="0"/>
    <x v="30"/>
    <x v="46"/>
    <x v="373"/>
    <x v="14"/>
  </r>
  <r>
    <x v="3387"/>
    <x v="82"/>
    <x v="3"/>
    <x v="2"/>
    <x v="216"/>
    <x v="265"/>
    <x v="1"/>
    <x v="21"/>
    <x v="0"/>
    <x v="0"/>
    <x v="3778"/>
    <x v="522"/>
    <x v="542"/>
    <x v="627"/>
    <x v="34"/>
    <x v="21"/>
    <x v="2"/>
    <x v="205"/>
    <x v="0"/>
    <x v="30"/>
    <x v="49"/>
    <x v="81"/>
    <x v="14"/>
  </r>
  <r>
    <x v="892"/>
    <x v="82"/>
    <x v="3"/>
    <x v="2"/>
    <x v="216"/>
    <x v="265"/>
    <x v="2"/>
    <x v="21"/>
    <x v="0"/>
    <x v="0"/>
    <x v="2806"/>
    <x v="529"/>
    <x v="545"/>
    <x v="627"/>
    <x v="34"/>
    <x v="21"/>
    <x v="10"/>
    <x v="646"/>
    <x v="0"/>
    <x v="30"/>
    <x v="44"/>
    <x v="201"/>
    <x v="14"/>
  </r>
  <r>
    <x v="3131"/>
    <x v="82"/>
    <x v="3"/>
    <x v="2"/>
    <x v="216"/>
    <x v="265"/>
    <x v="1"/>
    <x v="22"/>
    <x v="0"/>
    <x v="0"/>
    <x v="3524"/>
    <x v="532"/>
    <x v="551"/>
    <x v="627"/>
    <x v="34"/>
    <x v="21"/>
    <x v="16"/>
    <x v="794"/>
    <x v="0"/>
    <x v="30"/>
    <x v="49"/>
    <x v="249"/>
    <x v="14"/>
  </r>
  <r>
    <x v="3398"/>
    <x v="82"/>
    <x v="3"/>
    <x v="2"/>
    <x v="216"/>
    <x v="265"/>
    <x v="1"/>
    <x v="21"/>
    <x v="0"/>
    <x v="0"/>
    <x v="3789"/>
    <x v="536"/>
    <x v="554"/>
    <x v="627"/>
    <x v="34"/>
    <x v="21"/>
    <x v="2"/>
    <x v="205"/>
    <x v="0"/>
    <x v="30"/>
    <x v="49"/>
    <x v="81"/>
    <x v="14"/>
  </r>
  <r>
    <x v="2560"/>
    <x v="82"/>
    <x v="3"/>
    <x v="2"/>
    <x v="216"/>
    <x v="265"/>
    <x v="2"/>
    <x v="22"/>
    <x v="0"/>
    <x v="0"/>
    <x v="2670"/>
    <x v="545"/>
    <x v="563"/>
    <x v="627"/>
    <x v="34"/>
    <x v="21"/>
    <x v="37"/>
    <x v="1294"/>
    <x v="0"/>
    <x v="30"/>
    <x v="46"/>
    <x v="373"/>
    <x v="14"/>
  </r>
  <r>
    <x v="3929"/>
    <x v="82"/>
    <x v="3"/>
    <x v="2"/>
    <x v="216"/>
    <x v="265"/>
    <x v="1"/>
    <x v="22"/>
    <x v="0"/>
    <x v="0"/>
    <x v="4023"/>
    <x v="545"/>
    <x v="564"/>
    <x v="627"/>
    <x v="34"/>
    <x v="21"/>
    <x v="16"/>
    <x v="794"/>
    <x v="0"/>
    <x v="30"/>
    <x v="49"/>
    <x v="249"/>
    <x v="14"/>
  </r>
  <r>
    <x v="3920"/>
    <x v="82"/>
    <x v="3"/>
    <x v="2"/>
    <x v="216"/>
    <x v="265"/>
    <x v="1"/>
    <x v="21"/>
    <x v="0"/>
    <x v="0"/>
    <x v="4017"/>
    <x v="548"/>
    <x v="568"/>
    <x v="627"/>
    <x v="34"/>
    <x v="21"/>
    <x v="2"/>
    <x v="205"/>
    <x v="0"/>
    <x v="30"/>
    <x v="49"/>
    <x v="81"/>
    <x v="14"/>
  </r>
  <r>
    <x v="2535"/>
    <x v="82"/>
    <x v="3"/>
    <x v="2"/>
    <x v="216"/>
    <x v="265"/>
    <x v="2"/>
    <x v="21"/>
    <x v="0"/>
    <x v="0"/>
    <x v="2807"/>
    <x v="548"/>
    <x v="564"/>
    <x v="627"/>
    <x v="34"/>
    <x v="21"/>
    <x v="10"/>
    <x v="646"/>
    <x v="0"/>
    <x v="30"/>
    <x v="44"/>
    <x v="201"/>
    <x v="14"/>
  </r>
  <r>
    <x v="3064"/>
    <x v="82"/>
    <x v="3"/>
    <x v="2"/>
    <x v="216"/>
    <x v="265"/>
    <x v="1"/>
    <x v="22"/>
    <x v="0"/>
    <x v="0"/>
    <x v="3456"/>
    <x v="558"/>
    <x v="580"/>
    <x v="627"/>
    <x v="34"/>
    <x v="21"/>
    <x v="16"/>
    <x v="794"/>
    <x v="0"/>
    <x v="30"/>
    <x v="49"/>
    <x v="249"/>
    <x v="14"/>
  </r>
  <r>
    <x v="3376"/>
    <x v="82"/>
    <x v="3"/>
    <x v="2"/>
    <x v="216"/>
    <x v="265"/>
    <x v="1"/>
    <x v="21"/>
    <x v="0"/>
    <x v="0"/>
    <x v="3767"/>
    <x v="563"/>
    <x v="585"/>
    <x v="627"/>
    <x v="34"/>
    <x v="21"/>
    <x v="2"/>
    <x v="205"/>
    <x v="0"/>
    <x v="30"/>
    <x v="49"/>
    <x v="81"/>
    <x v="14"/>
  </r>
  <r>
    <x v="2561"/>
    <x v="82"/>
    <x v="3"/>
    <x v="2"/>
    <x v="216"/>
    <x v="265"/>
    <x v="2"/>
    <x v="22"/>
    <x v="0"/>
    <x v="0"/>
    <x v="2671"/>
    <x v="567"/>
    <x v="587"/>
    <x v="627"/>
    <x v="34"/>
    <x v="21"/>
    <x v="37"/>
    <x v="1294"/>
    <x v="0"/>
    <x v="30"/>
    <x v="46"/>
    <x v="373"/>
    <x v="14"/>
  </r>
  <r>
    <x v="893"/>
    <x v="82"/>
    <x v="3"/>
    <x v="2"/>
    <x v="216"/>
    <x v="265"/>
    <x v="2"/>
    <x v="21"/>
    <x v="0"/>
    <x v="0"/>
    <x v="2809"/>
    <x v="569"/>
    <x v="588"/>
    <x v="627"/>
    <x v="34"/>
    <x v="21"/>
    <x v="10"/>
    <x v="646"/>
    <x v="0"/>
    <x v="30"/>
    <x v="44"/>
    <x v="201"/>
    <x v="14"/>
  </r>
  <r>
    <x v="3189"/>
    <x v="82"/>
    <x v="3"/>
    <x v="2"/>
    <x v="216"/>
    <x v="265"/>
    <x v="1"/>
    <x v="22"/>
    <x v="0"/>
    <x v="0"/>
    <x v="3232"/>
    <x v="573"/>
    <x v="595"/>
    <x v="627"/>
    <x v="34"/>
    <x v="21"/>
    <x v="16"/>
    <x v="794"/>
    <x v="0"/>
    <x v="30"/>
    <x v="49"/>
    <x v="249"/>
    <x v="14"/>
  </r>
  <r>
    <x v="3300"/>
    <x v="82"/>
    <x v="3"/>
    <x v="2"/>
    <x v="216"/>
    <x v="265"/>
    <x v="1"/>
    <x v="21"/>
    <x v="0"/>
    <x v="0"/>
    <x v="3687"/>
    <x v="576"/>
    <x v="599"/>
    <x v="627"/>
    <x v="34"/>
    <x v="21"/>
    <x v="2"/>
    <x v="205"/>
    <x v="0"/>
    <x v="30"/>
    <x v="49"/>
    <x v="81"/>
    <x v="14"/>
  </r>
  <r>
    <x v="2562"/>
    <x v="82"/>
    <x v="3"/>
    <x v="2"/>
    <x v="216"/>
    <x v="265"/>
    <x v="2"/>
    <x v="22"/>
    <x v="0"/>
    <x v="0"/>
    <x v="2672"/>
    <x v="584"/>
    <x v="607"/>
    <x v="627"/>
    <x v="34"/>
    <x v="21"/>
    <x v="37"/>
    <x v="1294"/>
    <x v="0"/>
    <x v="30"/>
    <x v="46"/>
    <x v="373"/>
    <x v="14"/>
  </r>
  <r>
    <x v="3930"/>
    <x v="82"/>
    <x v="3"/>
    <x v="2"/>
    <x v="216"/>
    <x v="265"/>
    <x v="1"/>
    <x v="22"/>
    <x v="0"/>
    <x v="0"/>
    <x v="4024"/>
    <x v="584"/>
    <x v="609"/>
    <x v="627"/>
    <x v="34"/>
    <x v="21"/>
    <x v="16"/>
    <x v="794"/>
    <x v="0"/>
    <x v="30"/>
    <x v="49"/>
    <x v="249"/>
    <x v="14"/>
  </r>
  <r>
    <x v="3921"/>
    <x v="82"/>
    <x v="3"/>
    <x v="2"/>
    <x v="216"/>
    <x v="265"/>
    <x v="1"/>
    <x v="21"/>
    <x v="0"/>
    <x v="0"/>
    <x v="4018"/>
    <x v="587"/>
    <x v="613"/>
    <x v="627"/>
    <x v="34"/>
    <x v="21"/>
    <x v="2"/>
    <x v="205"/>
    <x v="0"/>
    <x v="30"/>
    <x v="49"/>
    <x v="81"/>
    <x v="14"/>
  </r>
  <r>
    <x v="2536"/>
    <x v="82"/>
    <x v="3"/>
    <x v="2"/>
    <x v="216"/>
    <x v="265"/>
    <x v="2"/>
    <x v="21"/>
    <x v="0"/>
    <x v="0"/>
    <x v="2810"/>
    <x v="587"/>
    <x v="609"/>
    <x v="627"/>
    <x v="34"/>
    <x v="21"/>
    <x v="10"/>
    <x v="646"/>
    <x v="0"/>
    <x v="30"/>
    <x v="44"/>
    <x v="201"/>
    <x v="14"/>
  </r>
  <r>
    <x v="919"/>
    <x v="82"/>
    <x v="3"/>
    <x v="2"/>
    <x v="216"/>
    <x v="265"/>
    <x v="2"/>
    <x v="23"/>
    <x v="0"/>
    <x v="0"/>
    <x v="2842"/>
    <x v="587"/>
    <x v="609"/>
    <x v="627"/>
    <x v="34"/>
    <x v="21"/>
    <x v="0"/>
    <x v="87"/>
    <x v="0"/>
    <x v="30"/>
    <x v="44"/>
    <x v="36"/>
    <x v="14"/>
  </r>
  <r>
    <x v="3135"/>
    <x v="82"/>
    <x v="3"/>
    <x v="2"/>
    <x v="216"/>
    <x v="265"/>
    <x v="1"/>
    <x v="22"/>
    <x v="0"/>
    <x v="0"/>
    <x v="3528"/>
    <x v="596"/>
    <x v="622"/>
    <x v="627"/>
    <x v="34"/>
    <x v="21"/>
    <x v="16"/>
    <x v="794"/>
    <x v="0"/>
    <x v="30"/>
    <x v="49"/>
    <x v="249"/>
    <x v="14"/>
  </r>
  <r>
    <x v="846"/>
    <x v="82"/>
    <x v="3"/>
    <x v="2"/>
    <x v="216"/>
    <x v="265"/>
    <x v="2"/>
    <x v="22"/>
    <x v="0"/>
    <x v="0"/>
    <x v="2674"/>
    <x v="605"/>
    <x v="629"/>
    <x v="627"/>
    <x v="34"/>
    <x v="21"/>
    <x v="37"/>
    <x v="1294"/>
    <x v="0"/>
    <x v="30"/>
    <x v="44"/>
    <x v="372"/>
    <x v="14"/>
  </r>
  <r>
    <x v="3354"/>
    <x v="82"/>
    <x v="3"/>
    <x v="2"/>
    <x v="216"/>
    <x v="265"/>
    <x v="1"/>
    <x v="21"/>
    <x v="0"/>
    <x v="0"/>
    <x v="3743"/>
    <x v="605"/>
    <x v="632"/>
    <x v="627"/>
    <x v="34"/>
    <x v="21"/>
    <x v="2"/>
    <x v="205"/>
    <x v="0"/>
    <x v="30"/>
    <x v="49"/>
    <x v="81"/>
    <x v="14"/>
  </r>
  <r>
    <x v="3151"/>
    <x v="82"/>
    <x v="3"/>
    <x v="2"/>
    <x v="216"/>
    <x v="265"/>
    <x v="1"/>
    <x v="22"/>
    <x v="0"/>
    <x v="0"/>
    <x v="3544"/>
    <x v="608"/>
    <x v="635"/>
    <x v="627"/>
    <x v="34"/>
    <x v="21"/>
    <x v="16"/>
    <x v="794"/>
    <x v="0"/>
    <x v="30"/>
    <x v="49"/>
    <x v="249"/>
    <x v="14"/>
  </r>
  <r>
    <x v="894"/>
    <x v="82"/>
    <x v="3"/>
    <x v="2"/>
    <x v="216"/>
    <x v="265"/>
    <x v="2"/>
    <x v="21"/>
    <x v="0"/>
    <x v="0"/>
    <x v="2811"/>
    <x v="615"/>
    <x v="638"/>
    <x v="627"/>
    <x v="34"/>
    <x v="21"/>
    <x v="10"/>
    <x v="646"/>
    <x v="0"/>
    <x v="30"/>
    <x v="44"/>
    <x v="201"/>
    <x v="14"/>
  </r>
  <r>
    <x v="3133"/>
    <x v="82"/>
    <x v="3"/>
    <x v="2"/>
    <x v="216"/>
    <x v="265"/>
    <x v="1"/>
    <x v="22"/>
    <x v="0"/>
    <x v="0"/>
    <x v="3526"/>
    <x v="621"/>
    <x v="644"/>
    <x v="627"/>
    <x v="34"/>
    <x v="21"/>
    <x v="16"/>
    <x v="794"/>
    <x v="0"/>
    <x v="30"/>
    <x v="49"/>
    <x v="249"/>
    <x v="14"/>
  </r>
  <r>
    <x v="847"/>
    <x v="82"/>
    <x v="3"/>
    <x v="2"/>
    <x v="216"/>
    <x v="265"/>
    <x v="2"/>
    <x v="22"/>
    <x v="0"/>
    <x v="0"/>
    <x v="2675"/>
    <x v="623"/>
    <x v="644"/>
    <x v="627"/>
    <x v="34"/>
    <x v="21"/>
    <x v="37"/>
    <x v="1294"/>
    <x v="0"/>
    <x v="30"/>
    <x v="44"/>
    <x v="372"/>
    <x v="14"/>
  </r>
  <r>
    <x v="3403"/>
    <x v="82"/>
    <x v="3"/>
    <x v="2"/>
    <x v="216"/>
    <x v="265"/>
    <x v="1"/>
    <x v="21"/>
    <x v="0"/>
    <x v="0"/>
    <x v="3794"/>
    <x v="623"/>
    <x v="647"/>
    <x v="627"/>
    <x v="34"/>
    <x v="21"/>
    <x v="2"/>
    <x v="205"/>
    <x v="0"/>
    <x v="30"/>
    <x v="49"/>
    <x v="81"/>
    <x v="14"/>
  </r>
  <r>
    <x v="3138"/>
    <x v="82"/>
    <x v="3"/>
    <x v="2"/>
    <x v="216"/>
    <x v="265"/>
    <x v="1"/>
    <x v="22"/>
    <x v="0"/>
    <x v="0"/>
    <x v="3532"/>
    <x v="634"/>
    <x v="655"/>
    <x v="627"/>
    <x v="34"/>
    <x v="21"/>
    <x v="16"/>
    <x v="794"/>
    <x v="0"/>
    <x v="30"/>
    <x v="49"/>
    <x v="249"/>
    <x v="14"/>
  </r>
  <r>
    <x v="848"/>
    <x v="82"/>
    <x v="3"/>
    <x v="2"/>
    <x v="216"/>
    <x v="265"/>
    <x v="2"/>
    <x v="22"/>
    <x v="0"/>
    <x v="0"/>
    <x v="2676"/>
    <x v="640"/>
    <x v="657"/>
    <x v="627"/>
    <x v="34"/>
    <x v="21"/>
    <x v="37"/>
    <x v="1294"/>
    <x v="0"/>
    <x v="30"/>
    <x v="44"/>
    <x v="372"/>
    <x v="14"/>
  </r>
  <r>
    <x v="3404"/>
    <x v="82"/>
    <x v="3"/>
    <x v="2"/>
    <x v="216"/>
    <x v="265"/>
    <x v="1"/>
    <x v="21"/>
    <x v="0"/>
    <x v="0"/>
    <x v="3795"/>
    <x v="640"/>
    <x v="659"/>
    <x v="627"/>
    <x v="34"/>
    <x v="21"/>
    <x v="2"/>
    <x v="205"/>
    <x v="0"/>
    <x v="30"/>
    <x v="47"/>
    <x v="77"/>
    <x v="14"/>
  </r>
  <r>
    <x v="895"/>
    <x v="82"/>
    <x v="3"/>
    <x v="2"/>
    <x v="216"/>
    <x v="265"/>
    <x v="2"/>
    <x v="21"/>
    <x v="0"/>
    <x v="0"/>
    <x v="2812"/>
    <x v="640"/>
    <x v="657"/>
    <x v="627"/>
    <x v="34"/>
    <x v="21"/>
    <x v="10"/>
    <x v="646"/>
    <x v="0"/>
    <x v="30"/>
    <x v="44"/>
    <x v="201"/>
    <x v="14"/>
  </r>
  <r>
    <x v="2563"/>
    <x v="82"/>
    <x v="3"/>
    <x v="2"/>
    <x v="216"/>
    <x v="265"/>
    <x v="2"/>
    <x v="22"/>
    <x v="0"/>
    <x v="0"/>
    <x v="2673"/>
    <x v="650"/>
    <x v="666"/>
    <x v="627"/>
    <x v="34"/>
    <x v="21"/>
    <x v="37"/>
    <x v="1294"/>
    <x v="0"/>
    <x v="30"/>
    <x v="44"/>
    <x v="372"/>
    <x v="14"/>
  </r>
  <r>
    <x v="921"/>
    <x v="82"/>
    <x v="3"/>
    <x v="2"/>
    <x v="216"/>
    <x v="265"/>
    <x v="2"/>
    <x v="23"/>
    <x v="0"/>
    <x v="0"/>
    <x v="2844"/>
    <x v="652"/>
    <x v="668"/>
    <x v="627"/>
    <x v="34"/>
    <x v="21"/>
    <x v="0"/>
    <x v="87"/>
    <x v="0"/>
    <x v="30"/>
    <x v="44"/>
    <x v="36"/>
    <x v="14"/>
  </r>
  <r>
    <x v="896"/>
    <x v="82"/>
    <x v="3"/>
    <x v="2"/>
    <x v="216"/>
    <x v="265"/>
    <x v="2"/>
    <x v="21"/>
    <x v="0"/>
    <x v="0"/>
    <x v="2813"/>
    <x v="652"/>
    <x v="668"/>
    <x v="627"/>
    <x v="34"/>
    <x v="21"/>
    <x v="10"/>
    <x v="646"/>
    <x v="0"/>
    <x v="30"/>
    <x v="44"/>
    <x v="201"/>
    <x v="14"/>
  </r>
  <r>
    <x v="3136"/>
    <x v="82"/>
    <x v="3"/>
    <x v="2"/>
    <x v="216"/>
    <x v="265"/>
    <x v="1"/>
    <x v="22"/>
    <x v="0"/>
    <x v="0"/>
    <x v="3529"/>
    <x v="663"/>
    <x v="680"/>
    <x v="627"/>
    <x v="34"/>
    <x v="21"/>
    <x v="16"/>
    <x v="794"/>
    <x v="0"/>
    <x v="30"/>
    <x v="47"/>
    <x v="242"/>
    <x v="14"/>
  </r>
  <r>
    <x v="849"/>
    <x v="82"/>
    <x v="3"/>
    <x v="2"/>
    <x v="216"/>
    <x v="265"/>
    <x v="2"/>
    <x v="22"/>
    <x v="0"/>
    <x v="0"/>
    <x v="2677"/>
    <x v="666"/>
    <x v="681"/>
    <x v="627"/>
    <x v="34"/>
    <x v="21"/>
    <x v="37"/>
    <x v="1294"/>
    <x v="0"/>
    <x v="30"/>
    <x v="44"/>
    <x v="372"/>
    <x v="14"/>
  </r>
  <r>
    <x v="3356"/>
    <x v="82"/>
    <x v="3"/>
    <x v="2"/>
    <x v="216"/>
    <x v="265"/>
    <x v="1"/>
    <x v="21"/>
    <x v="0"/>
    <x v="0"/>
    <x v="3745"/>
    <x v="667"/>
    <x v="685"/>
    <x v="627"/>
    <x v="34"/>
    <x v="21"/>
    <x v="2"/>
    <x v="205"/>
    <x v="0"/>
    <x v="30"/>
    <x v="47"/>
    <x v="77"/>
    <x v="14"/>
  </r>
  <r>
    <x v="850"/>
    <x v="82"/>
    <x v="3"/>
    <x v="2"/>
    <x v="216"/>
    <x v="265"/>
    <x v="2"/>
    <x v="22"/>
    <x v="0"/>
    <x v="0"/>
    <x v="2678"/>
    <x v="689"/>
    <x v="704"/>
    <x v="627"/>
    <x v="34"/>
    <x v="21"/>
    <x v="37"/>
    <x v="1294"/>
    <x v="0"/>
    <x v="30"/>
    <x v="44"/>
    <x v="372"/>
    <x v="14"/>
  </r>
  <r>
    <x v="3406"/>
    <x v="82"/>
    <x v="3"/>
    <x v="2"/>
    <x v="216"/>
    <x v="265"/>
    <x v="1"/>
    <x v="21"/>
    <x v="0"/>
    <x v="0"/>
    <x v="3797"/>
    <x v="691"/>
    <x v="709"/>
    <x v="627"/>
    <x v="34"/>
    <x v="21"/>
    <x v="2"/>
    <x v="205"/>
    <x v="0"/>
    <x v="30"/>
    <x v="47"/>
    <x v="77"/>
    <x v="14"/>
  </r>
  <r>
    <x v="3140"/>
    <x v="82"/>
    <x v="3"/>
    <x v="2"/>
    <x v="216"/>
    <x v="265"/>
    <x v="1"/>
    <x v="22"/>
    <x v="0"/>
    <x v="0"/>
    <x v="3534"/>
    <x v="691"/>
    <x v="709"/>
    <x v="627"/>
    <x v="34"/>
    <x v="21"/>
    <x v="16"/>
    <x v="794"/>
    <x v="0"/>
    <x v="30"/>
    <x v="47"/>
    <x v="242"/>
    <x v="14"/>
  </r>
  <r>
    <x v="3358"/>
    <x v="82"/>
    <x v="3"/>
    <x v="2"/>
    <x v="216"/>
    <x v="265"/>
    <x v="1"/>
    <x v="21"/>
    <x v="0"/>
    <x v="0"/>
    <x v="3747"/>
    <x v="711"/>
    <x v="727"/>
    <x v="627"/>
    <x v="34"/>
    <x v="21"/>
    <x v="2"/>
    <x v="205"/>
    <x v="0"/>
    <x v="30"/>
    <x v="47"/>
    <x v="77"/>
    <x v="14"/>
  </r>
  <r>
    <x v="3137"/>
    <x v="82"/>
    <x v="3"/>
    <x v="2"/>
    <x v="216"/>
    <x v="265"/>
    <x v="1"/>
    <x v="22"/>
    <x v="0"/>
    <x v="0"/>
    <x v="3531"/>
    <x v="711"/>
    <x v="727"/>
    <x v="627"/>
    <x v="34"/>
    <x v="21"/>
    <x v="16"/>
    <x v="794"/>
    <x v="0"/>
    <x v="30"/>
    <x v="47"/>
    <x v="242"/>
    <x v="14"/>
  </r>
  <r>
    <x v="3092"/>
    <x v="82"/>
    <x v="3"/>
    <x v="1"/>
    <x v="236"/>
    <x v="524"/>
    <x v="1"/>
    <x v="22"/>
    <x v="0"/>
    <x v="0"/>
    <x v="3484"/>
    <x v="11"/>
    <x v="23"/>
    <x v="600"/>
    <x v="34"/>
    <x v="21"/>
    <x v="16"/>
    <x v="765"/>
    <x v="0"/>
    <x v="30"/>
    <x v="42"/>
    <x v="232"/>
    <x v="14"/>
  </r>
  <r>
    <x v="842"/>
    <x v="82"/>
    <x v="3"/>
    <x v="1"/>
    <x v="236"/>
    <x v="524"/>
    <x v="2"/>
    <x v="22"/>
    <x v="0"/>
    <x v="0"/>
    <x v="2613"/>
    <x v="16"/>
    <x v="26"/>
    <x v="600"/>
    <x v="34"/>
    <x v="21"/>
    <x v="37"/>
    <x v="1272"/>
    <x v="0"/>
    <x v="30"/>
    <x v="40"/>
    <x v="364"/>
    <x v="14"/>
  </r>
  <r>
    <x v="3084"/>
    <x v="82"/>
    <x v="3"/>
    <x v="1"/>
    <x v="236"/>
    <x v="524"/>
    <x v="1"/>
    <x v="22"/>
    <x v="0"/>
    <x v="0"/>
    <x v="3476"/>
    <x v="27"/>
    <x v="41"/>
    <x v="600"/>
    <x v="34"/>
    <x v="21"/>
    <x v="16"/>
    <x v="765"/>
    <x v="0"/>
    <x v="30"/>
    <x v="42"/>
    <x v="232"/>
    <x v="14"/>
  </r>
  <r>
    <x v="2564"/>
    <x v="82"/>
    <x v="3"/>
    <x v="1"/>
    <x v="236"/>
    <x v="524"/>
    <x v="5"/>
    <x v="19"/>
    <x v="0"/>
    <x v="0"/>
    <x v="3249"/>
    <x v="27"/>
    <x v="39"/>
    <x v="600"/>
    <x v="34"/>
    <x v="21"/>
    <x v="32"/>
    <x v="1174"/>
    <x v="0"/>
    <x v="30"/>
    <x v="40"/>
    <x v="334"/>
    <x v="14"/>
  </r>
  <r>
    <x v="2586"/>
    <x v="82"/>
    <x v="3"/>
    <x v="1"/>
    <x v="236"/>
    <x v="524"/>
    <x v="2"/>
    <x v="22"/>
    <x v="0"/>
    <x v="0"/>
    <x v="2614"/>
    <x v="38"/>
    <x v="52"/>
    <x v="600"/>
    <x v="34"/>
    <x v="21"/>
    <x v="37"/>
    <x v="1272"/>
    <x v="0"/>
    <x v="30"/>
    <x v="40"/>
    <x v="364"/>
    <x v="14"/>
  </r>
  <r>
    <x v="3328"/>
    <x v="82"/>
    <x v="3"/>
    <x v="1"/>
    <x v="236"/>
    <x v="524"/>
    <x v="1"/>
    <x v="21"/>
    <x v="0"/>
    <x v="0"/>
    <x v="3717"/>
    <x v="39"/>
    <x v="55"/>
    <x v="600"/>
    <x v="34"/>
    <x v="21"/>
    <x v="2"/>
    <x v="190"/>
    <x v="0"/>
    <x v="30"/>
    <x v="42"/>
    <x v="70"/>
    <x v="14"/>
  </r>
  <r>
    <x v="3114"/>
    <x v="82"/>
    <x v="3"/>
    <x v="1"/>
    <x v="236"/>
    <x v="524"/>
    <x v="1"/>
    <x v="22"/>
    <x v="0"/>
    <x v="0"/>
    <x v="3350"/>
    <x v="44"/>
    <x v="60"/>
    <x v="600"/>
    <x v="34"/>
    <x v="21"/>
    <x v="16"/>
    <x v="765"/>
    <x v="0"/>
    <x v="30"/>
    <x v="42"/>
    <x v="232"/>
    <x v="14"/>
  </r>
  <r>
    <x v="903"/>
    <x v="82"/>
    <x v="3"/>
    <x v="1"/>
    <x v="236"/>
    <x v="524"/>
    <x v="2"/>
    <x v="23"/>
    <x v="0"/>
    <x v="0"/>
    <x v="2826"/>
    <x v="44"/>
    <x v="58"/>
    <x v="600"/>
    <x v="34"/>
    <x v="21"/>
    <x v="0"/>
    <x v="80"/>
    <x v="0"/>
    <x v="30"/>
    <x v="40"/>
    <x v="33"/>
    <x v="14"/>
  </r>
  <r>
    <x v="853"/>
    <x v="82"/>
    <x v="3"/>
    <x v="1"/>
    <x v="236"/>
    <x v="524"/>
    <x v="2"/>
    <x v="21"/>
    <x v="0"/>
    <x v="0"/>
    <x v="2723"/>
    <x v="44"/>
    <x v="58"/>
    <x v="600"/>
    <x v="34"/>
    <x v="21"/>
    <x v="10"/>
    <x v="614"/>
    <x v="0"/>
    <x v="30"/>
    <x v="40"/>
    <x v="188"/>
    <x v="14"/>
  </r>
  <r>
    <x v="3527"/>
    <x v="82"/>
    <x v="3"/>
    <x v="1"/>
    <x v="236"/>
    <x v="524"/>
    <x v="2"/>
    <x v="22"/>
    <x v="0"/>
    <x v="0"/>
    <x v="2615"/>
    <x v="59"/>
    <x v="72"/>
    <x v="600"/>
    <x v="34"/>
    <x v="21"/>
    <x v="37"/>
    <x v="1272"/>
    <x v="0"/>
    <x v="30"/>
    <x v="40"/>
    <x v="364"/>
    <x v="14"/>
  </r>
  <r>
    <x v="2393"/>
    <x v="82"/>
    <x v="3"/>
    <x v="1"/>
    <x v="236"/>
    <x v="524"/>
    <x v="1"/>
    <x v="22"/>
    <x v="0"/>
    <x v="0"/>
    <x v="2867"/>
    <x v="66"/>
    <x v="82"/>
    <x v="600"/>
    <x v="34"/>
    <x v="21"/>
    <x v="16"/>
    <x v="765"/>
    <x v="0"/>
    <x v="30"/>
    <x v="42"/>
    <x v="232"/>
    <x v="14"/>
  </r>
  <r>
    <x v="3341"/>
    <x v="82"/>
    <x v="3"/>
    <x v="1"/>
    <x v="236"/>
    <x v="524"/>
    <x v="1"/>
    <x v="21"/>
    <x v="0"/>
    <x v="0"/>
    <x v="3731"/>
    <x v="67"/>
    <x v="83"/>
    <x v="600"/>
    <x v="34"/>
    <x v="21"/>
    <x v="2"/>
    <x v="190"/>
    <x v="0"/>
    <x v="30"/>
    <x v="42"/>
    <x v="70"/>
    <x v="14"/>
  </r>
  <r>
    <x v="2588"/>
    <x v="82"/>
    <x v="3"/>
    <x v="1"/>
    <x v="236"/>
    <x v="524"/>
    <x v="2"/>
    <x v="22"/>
    <x v="0"/>
    <x v="0"/>
    <x v="2617"/>
    <x v="70"/>
    <x v="85"/>
    <x v="600"/>
    <x v="34"/>
    <x v="21"/>
    <x v="37"/>
    <x v="1272"/>
    <x v="0"/>
    <x v="30"/>
    <x v="40"/>
    <x v="364"/>
    <x v="14"/>
  </r>
  <r>
    <x v="3635"/>
    <x v="82"/>
    <x v="3"/>
    <x v="1"/>
    <x v="236"/>
    <x v="524"/>
    <x v="5"/>
    <x v="19"/>
    <x v="0"/>
    <x v="0"/>
    <x v="2616"/>
    <x v="70"/>
    <x v="85"/>
    <x v="600"/>
    <x v="34"/>
    <x v="21"/>
    <x v="32"/>
    <x v="1174"/>
    <x v="0"/>
    <x v="30"/>
    <x v="40"/>
    <x v="334"/>
    <x v="14"/>
  </r>
  <r>
    <x v="3077"/>
    <x v="82"/>
    <x v="3"/>
    <x v="1"/>
    <x v="236"/>
    <x v="524"/>
    <x v="1"/>
    <x v="22"/>
    <x v="0"/>
    <x v="0"/>
    <x v="3469"/>
    <x v="82"/>
    <x v="98"/>
    <x v="600"/>
    <x v="34"/>
    <x v="21"/>
    <x v="16"/>
    <x v="765"/>
    <x v="0"/>
    <x v="30"/>
    <x v="42"/>
    <x v="232"/>
    <x v="14"/>
  </r>
  <r>
    <x v="3620"/>
    <x v="82"/>
    <x v="3"/>
    <x v="1"/>
    <x v="236"/>
    <x v="524"/>
    <x v="2"/>
    <x v="22"/>
    <x v="0"/>
    <x v="0"/>
    <x v="2618"/>
    <x v="86"/>
    <x v="100"/>
    <x v="600"/>
    <x v="34"/>
    <x v="21"/>
    <x v="37"/>
    <x v="1272"/>
    <x v="0"/>
    <x v="30"/>
    <x v="40"/>
    <x v="364"/>
    <x v="14"/>
  </r>
  <r>
    <x v="3347"/>
    <x v="82"/>
    <x v="3"/>
    <x v="1"/>
    <x v="236"/>
    <x v="524"/>
    <x v="1"/>
    <x v="21"/>
    <x v="0"/>
    <x v="0"/>
    <x v="2871"/>
    <x v="91"/>
    <x v="106"/>
    <x v="600"/>
    <x v="34"/>
    <x v="21"/>
    <x v="2"/>
    <x v="190"/>
    <x v="0"/>
    <x v="30"/>
    <x v="42"/>
    <x v="70"/>
    <x v="14"/>
  </r>
  <r>
    <x v="854"/>
    <x v="82"/>
    <x v="3"/>
    <x v="1"/>
    <x v="236"/>
    <x v="524"/>
    <x v="2"/>
    <x v="21"/>
    <x v="0"/>
    <x v="0"/>
    <x v="2724"/>
    <x v="91"/>
    <x v="105"/>
    <x v="600"/>
    <x v="34"/>
    <x v="21"/>
    <x v="10"/>
    <x v="614"/>
    <x v="0"/>
    <x v="30"/>
    <x v="40"/>
    <x v="188"/>
    <x v="14"/>
  </r>
  <r>
    <x v="3094"/>
    <x v="82"/>
    <x v="3"/>
    <x v="1"/>
    <x v="236"/>
    <x v="524"/>
    <x v="1"/>
    <x v="22"/>
    <x v="0"/>
    <x v="0"/>
    <x v="3486"/>
    <x v="97"/>
    <x v="115"/>
    <x v="600"/>
    <x v="34"/>
    <x v="21"/>
    <x v="16"/>
    <x v="765"/>
    <x v="0"/>
    <x v="30"/>
    <x v="43"/>
    <x v="237"/>
    <x v="14"/>
  </r>
  <r>
    <x v="3637"/>
    <x v="82"/>
    <x v="3"/>
    <x v="1"/>
    <x v="236"/>
    <x v="524"/>
    <x v="2"/>
    <x v="22"/>
    <x v="0"/>
    <x v="0"/>
    <x v="2620"/>
    <x v="109"/>
    <x v="124"/>
    <x v="600"/>
    <x v="34"/>
    <x v="21"/>
    <x v="37"/>
    <x v="1272"/>
    <x v="0"/>
    <x v="30"/>
    <x v="42"/>
    <x v="368"/>
    <x v="14"/>
  </r>
  <r>
    <x v="3277"/>
    <x v="82"/>
    <x v="3"/>
    <x v="1"/>
    <x v="236"/>
    <x v="524"/>
    <x v="1"/>
    <x v="21"/>
    <x v="0"/>
    <x v="0"/>
    <x v="2872"/>
    <x v="115"/>
    <x v="128"/>
    <x v="600"/>
    <x v="34"/>
    <x v="21"/>
    <x v="2"/>
    <x v="190"/>
    <x v="0"/>
    <x v="30"/>
    <x v="42"/>
    <x v="70"/>
    <x v="14"/>
  </r>
  <r>
    <x v="855"/>
    <x v="82"/>
    <x v="3"/>
    <x v="1"/>
    <x v="236"/>
    <x v="524"/>
    <x v="2"/>
    <x v="21"/>
    <x v="0"/>
    <x v="0"/>
    <x v="2725"/>
    <x v="115"/>
    <x v="127"/>
    <x v="600"/>
    <x v="34"/>
    <x v="21"/>
    <x v="10"/>
    <x v="614"/>
    <x v="0"/>
    <x v="30"/>
    <x v="40"/>
    <x v="188"/>
    <x v="14"/>
  </r>
  <r>
    <x v="3086"/>
    <x v="82"/>
    <x v="3"/>
    <x v="1"/>
    <x v="236"/>
    <x v="524"/>
    <x v="1"/>
    <x v="22"/>
    <x v="0"/>
    <x v="0"/>
    <x v="3478"/>
    <x v="121"/>
    <x v="137"/>
    <x v="600"/>
    <x v="34"/>
    <x v="21"/>
    <x v="16"/>
    <x v="765"/>
    <x v="0"/>
    <x v="30"/>
    <x v="43"/>
    <x v="237"/>
    <x v="14"/>
  </r>
  <r>
    <x v="3056"/>
    <x v="82"/>
    <x v="3"/>
    <x v="1"/>
    <x v="236"/>
    <x v="524"/>
    <x v="1"/>
    <x v="22"/>
    <x v="0"/>
    <x v="0"/>
    <x v="3450"/>
    <x v="132"/>
    <x v="147"/>
    <x v="600"/>
    <x v="34"/>
    <x v="21"/>
    <x v="16"/>
    <x v="765"/>
    <x v="0"/>
    <x v="30"/>
    <x v="43"/>
    <x v="237"/>
    <x v="14"/>
  </r>
  <r>
    <x v="3917"/>
    <x v="82"/>
    <x v="3"/>
    <x v="1"/>
    <x v="236"/>
    <x v="524"/>
    <x v="1"/>
    <x v="21"/>
    <x v="0"/>
    <x v="0"/>
    <x v="3719"/>
    <x v="134"/>
    <x v="148"/>
    <x v="600"/>
    <x v="34"/>
    <x v="21"/>
    <x v="2"/>
    <x v="190"/>
    <x v="0"/>
    <x v="30"/>
    <x v="42"/>
    <x v="70"/>
    <x v="14"/>
  </r>
  <r>
    <x v="904"/>
    <x v="82"/>
    <x v="3"/>
    <x v="1"/>
    <x v="236"/>
    <x v="524"/>
    <x v="2"/>
    <x v="23"/>
    <x v="0"/>
    <x v="0"/>
    <x v="2827"/>
    <x v="136"/>
    <x v="147"/>
    <x v="600"/>
    <x v="34"/>
    <x v="21"/>
    <x v="0"/>
    <x v="80"/>
    <x v="0"/>
    <x v="30"/>
    <x v="40"/>
    <x v="33"/>
    <x v="14"/>
  </r>
  <r>
    <x v="856"/>
    <x v="82"/>
    <x v="3"/>
    <x v="1"/>
    <x v="236"/>
    <x v="524"/>
    <x v="2"/>
    <x v="21"/>
    <x v="0"/>
    <x v="0"/>
    <x v="2726"/>
    <x v="136"/>
    <x v="147"/>
    <x v="600"/>
    <x v="34"/>
    <x v="21"/>
    <x v="10"/>
    <x v="614"/>
    <x v="0"/>
    <x v="30"/>
    <x v="40"/>
    <x v="188"/>
    <x v="14"/>
  </r>
  <r>
    <x v="3496"/>
    <x v="82"/>
    <x v="3"/>
    <x v="1"/>
    <x v="236"/>
    <x v="524"/>
    <x v="2"/>
    <x v="22"/>
    <x v="0"/>
    <x v="0"/>
    <x v="2622"/>
    <x v="141"/>
    <x v="157"/>
    <x v="600"/>
    <x v="34"/>
    <x v="21"/>
    <x v="37"/>
    <x v="1272"/>
    <x v="0"/>
    <x v="30"/>
    <x v="42"/>
    <x v="368"/>
    <x v="14"/>
  </r>
  <r>
    <x v="3116"/>
    <x v="82"/>
    <x v="3"/>
    <x v="1"/>
    <x v="236"/>
    <x v="524"/>
    <x v="1"/>
    <x v="22"/>
    <x v="0"/>
    <x v="0"/>
    <x v="3507"/>
    <x v="143"/>
    <x v="161"/>
    <x v="600"/>
    <x v="34"/>
    <x v="21"/>
    <x v="16"/>
    <x v="765"/>
    <x v="0"/>
    <x v="30"/>
    <x v="43"/>
    <x v="237"/>
    <x v="14"/>
  </r>
  <r>
    <x v="3335"/>
    <x v="82"/>
    <x v="3"/>
    <x v="1"/>
    <x v="236"/>
    <x v="524"/>
    <x v="1"/>
    <x v="21"/>
    <x v="0"/>
    <x v="0"/>
    <x v="3725"/>
    <x v="154"/>
    <x v="173"/>
    <x v="600"/>
    <x v="34"/>
    <x v="21"/>
    <x v="2"/>
    <x v="190"/>
    <x v="0"/>
    <x v="30"/>
    <x v="43"/>
    <x v="72"/>
    <x v="14"/>
  </r>
  <r>
    <x v="3071"/>
    <x v="82"/>
    <x v="3"/>
    <x v="1"/>
    <x v="236"/>
    <x v="524"/>
    <x v="1"/>
    <x v="22"/>
    <x v="0"/>
    <x v="0"/>
    <x v="3463"/>
    <x v="159"/>
    <x v="175"/>
    <x v="600"/>
    <x v="34"/>
    <x v="21"/>
    <x v="16"/>
    <x v="765"/>
    <x v="0"/>
    <x v="30"/>
    <x v="43"/>
    <x v="237"/>
    <x v="14"/>
  </r>
  <r>
    <x v="857"/>
    <x v="82"/>
    <x v="3"/>
    <x v="1"/>
    <x v="236"/>
    <x v="524"/>
    <x v="2"/>
    <x v="21"/>
    <x v="0"/>
    <x v="0"/>
    <x v="2727"/>
    <x v="159"/>
    <x v="173"/>
    <x v="600"/>
    <x v="34"/>
    <x v="21"/>
    <x v="10"/>
    <x v="614"/>
    <x v="0"/>
    <x v="30"/>
    <x v="40"/>
    <x v="188"/>
    <x v="14"/>
  </r>
  <r>
    <x v="2565"/>
    <x v="82"/>
    <x v="3"/>
    <x v="1"/>
    <x v="236"/>
    <x v="524"/>
    <x v="2"/>
    <x v="22"/>
    <x v="0"/>
    <x v="0"/>
    <x v="2623"/>
    <x v="160"/>
    <x v="175"/>
    <x v="600"/>
    <x v="34"/>
    <x v="21"/>
    <x v="37"/>
    <x v="1272"/>
    <x v="0"/>
    <x v="30"/>
    <x v="42"/>
    <x v="368"/>
    <x v="14"/>
  </r>
  <r>
    <x v="3079"/>
    <x v="82"/>
    <x v="3"/>
    <x v="1"/>
    <x v="236"/>
    <x v="524"/>
    <x v="1"/>
    <x v="22"/>
    <x v="0"/>
    <x v="0"/>
    <x v="3471"/>
    <x v="172"/>
    <x v="189"/>
    <x v="600"/>
    <x v="34"/>
    <x v="21"/>
    <x v="16"/>
    <x v="765"/>
    <x v="0"/>
    <x v="30"/>
    <x v="43"/>
    <x v="237"/>
    <x v="14"/>
  </r>
  <r>
    <x v="3343"/>
    <x v="82"/>
    <x v="3"/>
    <x v="1"/>
    <x v="236"/>
    <x v="524"/>
    <x v="1"/>
    <x v="21"/>
    <x v="0"/>
    <x v="0"/>
    <x v="3733"/>
    <x v="176"/>
    <x v="192"/>
    <x v="600"/>
    <x v="34"/>
    <x v="21"/>
    <x v="2"/>
    <x v="190"/>
    <x v="0"/>
    <x v="30"/>
    <x v="43"/>
    <x v="72"/>
    <x v="14"/>
  </r>
  <r>
    <x v="858"/>
    <x v="82"/>
    <x v="3"/>
    <x v="1"/>
    <x v="236"/>
    <x v="524"/>
    <x v="2"/>
    <x v="21"/>
    <x v="0"/>
    <x v="0"/>
    <x v="2728"/>
    <x v="180"/>
    <x v="192"/>
    <x v="600"/>
    <x v="34"/>
    <x v="21"/>
    <x v="10"/>
    <x v="614"/>
    <x v="0"/>
    <x v="30"/>
    <x v="40"/>
    <x v="188"/>
    <x v="14"/>
  </r>
  <r>
    <x v="2566"/>
    <x v="82"/>
    <x v="3"/>
    <x v="1"/>
    <x v="236"/>
    <x v="524"/>
    <x v="2"/>
    <x v="22"/>
    <x v="0"/>
    <x v="0"/>
    <x v="2624"/>
    <x v="181"/>
    <x v="196"/>
    <x v="600"/>
    <x v="34"/>
    <x v="21"/>
    <x v="37"/>
    <x v="1272"/>
    <x v="0"/>
    <x v="30"/>
    <x v="42"/>
    <x v="368"/>
    <x v="14"/>
  </r>
  <r>
    <x v="3053"/>
    <x v="82"/>
    <x v="3"/>
    <x v="1"/>
    <x v="236"/>
    <x v="524"/>
    <x v="1"/>
    <x v="22"/>
    <x v="0"/>
    <x v="0"/>
    <x v="3447"/>
    <x v="186"/>
    <x v="205"/>
    <x v="600"/>
    <x v="34"/>
    <x v="21"/>
    <x v="16"/>
    <x v="765"/>
    <x v="0"/>
    <x v="30"/>
    <x v="43"/>
    <x v="237"/>
    <x v="14"/>
  </r>
  <r>
    <x v="3350"/>
    <x v="82"/>
    <x v="3"/>
    <x v="1"/>
    <x v="236"/>
    <x v="524"/>
    <x v="1"/>
    <x v="21"/>
    <x v="0"/>
    <x v="0"/>
    <x v="3739"/>
    <x v="191"/>
    <x v="208"/>
    <x v="600"/>
    <x v="34"/>
    <x v="21"/>
    <x v="2"/>
    <x v="190"/>
    <x v="0"/>
    <x v="30"/>
    <x v="43"/>
    <x v="72"/>
    <x v="14"/>
  </r>
  <r>
    <x v="3096"/>
    <x v="82"/>
    <x v="3"/>
    <x v="1"/>
    <x v="236"/>
    <x v="524"/>
    <x v="1"/>
    <x v="22"/>
    <x v="0"/>
    <x v="0"/>
    <x v="3488"/>
    <x v="203"/>
    <x v="219"/>
    <x v="600"/>
    <x v="34"/>
    <x v="21"/>
    <x v="16"/>
    <x v="765"/>
    <x v="0"/>
    <x v="30"/>
    <x v="43"/>
    <x v="237"/>
    <x v="14"/>
  </r>
  <r>
    <x v="2516"/>
    <x v="82"/>
    <x v="3"/>
    <x v="1"/>
    <x v="236"/>
    <x v="524"/>
    <x v="2"/>
    <x v="21"/>
    <x v="0"/>
    <x v="0"/>
    <x v="2729"/>
    <x v="203"/>
    <x v="216"/>
    <x v="600"/>
    <x v="34"/>
    <x v="21"/>
    <x v="10"/>
    <x v="614"/>
    <x v="0"/>
    <x v="30"/>
    <x v="40"/>
    <x v="188"/>
    <x v="14"/>
  </r>
  <r>
    <x v="2567"/>
    <x v="82"/>
    <x v="3"/>
    <x v="1"/>
    <x v="236"/>
    <x v="524"/>
    <x v="2"/>
    <x v="22"/>
    <x v="0"/>
    <x v="0"/>
    <x v="2625"/>
    <x v="204"/>
    <x v="219"/>
    <x v="600"/>
    <x v="34"/>
    <x v="21"/>
    <x v="37"/>
    <x v="1272"/>
    <x v="0"/>
    <x v="30"/>
    <x v="42"/>
    <x v="368"/>
    <x v="14"/>
  </r>
  <r>
    <x v="3293"/>
    <x v="82"/>
    <x v="3"/>
    <x v="1"/>
    <x v="236"/>
    <x v="524"/>
    <x v="1"/>
    <x v="21"/>
    <x v="0"/>
    <x v="0"/>
    <x v="3680"/>
    <x v="206"/>
    <x v="223"/>
    <x v="600"/>
    <x v="34"/>
    <x v="21"/>
    <x v="2"/>
    <x v="190"/>
    <x v="0"/>
    <x v="30"/>
    <x v="43"/>
    <x v="72"/>
    <x v="14"/>
  </r>
  <r>
    <x v="3088"/>
    <x v="82"/>
    <x v="3"/>
    <x v="1"/>
    <x v="236"/>
    <x v="524"/>
    <x v="1"/>
    <x v="22"/>
    <x v="0"/>
    <x v="0"/>
    <x v="3480"/>
    <x v="215"/>
    <x v="235"/>
    <x v="600"/>
    <x v="34"/>
    <x v="21"/>
    <x v="16"/>
    <x v="765"/>
    <x v="0"/>
    <x v="30"/>
    <x v="43"/>
    <x v="237"/>
    <x v="14"/>
  </r>
  <r>
    <x v="3280"/>
    <x v="82"/>
    <x v="3"/>
    <x v="1"/>
    <x v="236"/>
    <x v="524"/>
    <x v="1"/>
    <x v="21"/>
    <x v="0"/>
    <x v="0"/>
    <x v="3667"/>
    <x v="219"/>
    <x v="237"/>
    <x v="600"/>
    <x v="34"/>
    <x v="21"/>
    <x v="2"/>
    <x v="190"/>
    <x v="0"/>
    <x v="30"/>
    <x v="43"/>
    <x v="72"/>
    <x v="14"/>
  </r>
  <r>
    <x v="859"/>
    <x v="82"/>
    <x v="3"/>
    <x v="1"/>
    <x v="236"/>
    <x v="524"/>
    <x v="2"/>
    <x v="21"/>
    <x v="0"/>
    <x v="0"/>
    <x v="2730"/>
    <x v="222"/>
    <x v="237"/>
    <x v="600"/>
    <x v="34"/>
    <x v="21"/>
    <x v="10"/>
    <x v="614"/>
    <x v="0"/>
    <x v="30"/>
    <x v="40"/>
    <x v="188"/>
    <x v="14"/>
  </r>
  <r>
    <x v="2568"/>
    <x v="82"/>
    <x v="3"/>
    <x v="1"/>
    <x v="236"/>
    <x v="524"/>
    <x v="2"/>
    <x v="22"/>
    <x v="0"/>
    <x v="0"/>
    <x v="2626"/>
    <x v="227"/>
    <x v="245"/>
    <x v="600"/>
    <x v="34"/>
    <x v="21"/>
    <x v="37"/>
    <x v="1272"/>
    <x v="0"/>
    <x v="30"/>
    <x v="42"/>
    <x v="368"/>
    <x v="14"/>
  </r>
  <r>
    <x v="3058"/>
    <x v="82"/>
    <x v="3"/>
    <x v="1"/>
    <x v="236"/>
    <x v="524"/>
    <x v="1"/>
    <x v="22"/>
    <x v="0"/>
    <x v="0"/>
    <x v="3351"/>
    <x v="229"/>
    <x v="249"/>
    <x v="600"/>
    <x v="34"/>
    <x v="21"/>
    <x v="16"/>
    <x v="765"/>
    <x v="0"/>
    <x v="30"/>
    <x v="43"/>
    <x v="237"/>
    <x v="14"/>
  </r>
  <r>
    <x v="3331"/>
    <x v="82"/>
    <x v="3"/>
    <x v="1"/>
    <x v="236"/>
    <x v="524"/>
    <x v="1"/>
    <x v="21"/>
    <x v="0"/>
    <x v="0"/>
    <x v="3721"/>
    <x v="234"/>
    <x v="254"/>
    <x v="600"/>
    <x v="34"/>
    <x v="21"/>
    <x v="2"/>
    <x v="190"/>
    <x v="0"/>
    <x v="30"/>
    <x v="43"/>
    <x v="72"/>
    <x v="14"/>
  </r>
  <r>
    <x v="3118"/>
    <x v="82"/>
    <x v="3"/>
    <x v="1"/>
    <x v="236"/>
    <x v="524"/>
    <x v="1"/>
    <x v="22"/>
    <x v="0"/>
    <x v="0"/>
    <x v="3509"/>
    <x v="245"/>
    <x v="263"/>
    <x v="600"/>
    <x v="34"/>
    <x v="21"/>
    <x v="16"/>
    <x v="765"/>
    <x v="0"/>
    <x v="30"/>
    <x v="43"/>
    <x v="237"/>
    <x v="14"/>
  </r>
  <r>
    <x v="2517"/>
    <x v="82"/>
    <x v="3"/>
    <x v="1"/>
    <x v="236"/>
    <x v="524"/>
    <x v="2"/>
    <x v="21"/>
    <x v="0"/>
    <x v="0"/>
    <x v="2731"/>
    <x v="245"/>
    <x v="260"/>
    <x v="600"/>
    <x v="34"/>
    <x v="21"/>
    <x v="10"/>
    <x v="614"/>
    <x v="0"/>
    <x v="30"/>
    <x v="40"/>
    <x v="188"/>
    <x v="14"/>
  </r>
  <r>
    <x v="901"/>
    <x v="82"/>
    <x v="3"/>
    <x v="1"/>
    <x v="236"/>
    <x v="524"/>
    <x v="2"/>
    <x v="23"/>
    <x v="0"/>
    <x v="0"/>
    <x v="2824"/>
    <x v="245"/>
    <x v="260"/>
    <x v="600"/>
    <x v="34"/>
    <x v="21"/>
    <x v="0"/>
    <x v="80"/>
    <x v="0"/>
    <x v="30"/>
    <x v="40"/>
    <x v="33"/>
    <x v="14"/>
  </r>
  <r>
    <x v="2569"/>
    <x v="82"/>
    <x v="3"/>
    <x v="1"/>
    <x v="236"/>
    <x v="524"/>
    <x v="2"/>
    <x v="22"/>
    <x v="0"/>
    <x v="0"/>
    <x v="2627"/>
    <x v="250"/>
    <x v="268"/>
    <x v="600"/>
    <x v="34"/>
    <x v="21"/>
    <x v="37"/>
    <x v="1272"/>
    <x v="0"/>
    <x v="30"/>
    <x v="42"/>
    <x v="368"/>
    <x v="14"/>
  </r>
  <r>
    <x v="3337"/>
    <x v="82"/>
    <x v="3"/>
    <x v="1"/>
    <x v="236"/>
    <x v="524"/>
    <x v="1"/>
    <x v="21"/>
    <x v="0"/>
    <x v="0"/>
    <x v="3727"/>
    <x v="252"/>
    <x v="270"/>
    <x v="600"/>
    <x v="34"/>
    <x v="21"/>
    <x v="2"/>
    <x v="190"/>
    <x v="0"/>
    <x v="30"/>
    <x v="43"/>
    <x v="72"/>
    <x v="14"/>
  </r>
  <r>
    <x v="3073"/>
    <x v="82"/>
    <x v="3"/>
    <x v="1"/>
    <x v="236"/>
    <x v="524"/>
    <x v="1"/>
    <x v="22"/>
    <x v="0"/>
    <x v="0"/>
    <x v="3465"/>
    <x v="258"/>
    <x v="278"/>
    <x v="600"/>
    <x v="34"/>
    <x v="21"/>
    <x v="16"/>
    <x v="765"/>
    <x v="0"/>
    <x v="30"/>
    <x v="43"/>
    <x v="237"/>
    <x v="14"/>
  </r>
  <r>
    <x v="860"/>
    <x v="82"/>
    <x v="3"/>
    <x v="1"/>
    <x v="236"/>
    <x v="524"/>
    <x v="2"/>
    <x v="21"/>
    <x v="0"/>
    <x v="0"/>
    <x v="2732"/>
    <x v="267"/>
    <x v="282"/>
    <x v="600"/>
    <x v="34"/>
    <x v="21"/>
    <x v="10"/>
    <x v="614"/>
    <x v="0"/>
    <x v="30"/>
    <x v="40"/>
    <x v="188"/>
    <x v="14"/>
  </r>
  <r>
    <x v="3345"/>
    <x v="82"/>
    <x v="3"/>
    <x v="1"/>
    <x v="236"/>
    <x v="524"/>
    <x v="1"/>
    <x v="21"/>
    <x v="0"/>
    <x v="0"/>
    <x v="3735"/>
    <x v="270"/>
    <x v="289"/>
    <x v="600"/>
    <x v="34"/>
    <x v="21"/>
    <x v="2"/>
    <x v="190"/>
    <x v="0"/>
    <x v="30"/>
    <x v="43"/>
    <x v="72"/>
    <x v="14"/>
  </r>
  <r>
    <x v="2570"/>
    <x v="82"/>
    <x v="3"/>
    <x v="1"/>
    <x v="236"/>
    <x v="524"/>
    <x v="2"/>
    <x v="22"/>
    <x v="0"/>
    <x v="0"/>
    <x v="2628"/>
    <x v="271"/>
    <x v="289"/>
    <x v="600"/>
    <x v="34"/>
    <x v="21"/>
    <x v="37"/>
    <x v="1272"/>
    <x v="0"/>
    <x v="30"/>
    <x v="42"/>
    <x v="368"/>
    <x v="14"/>
  </r>
  <r>
    <x v="3081"/>
    <x v="82"/>
    <x v="3"/>
    <x v="1"/>
    <x v="236"/>
    <x v="524"/>
    <x v="1"/>
    <x v="22"/>
    <x v="0"/>
    <x v="0"/>
    <x v="3473"/>
    <x v="280"/>
    <x v="301"/>
    <x v="600"/>
    <x v="34"/>
    <x v="21"/>
    <x v="16"/>
    <x v="765"/>
    <x v="0"/>
    <x v="30"/>
    <x v="43"/>
    <x v="237"/>
    <x v="14"/>
  </r>
  <r>
    <x v="3352"/>
    <x v="82"/>
    <x v="3"/>
    <x v="1"/>
    <x v="236"/>
    <x v="524"/>
    <x v="1"/>
    <x v="21"/>
    <x v="0"/>
    <x v="0"/>
    <x v="3741"/>
    <x v="287"/>
    <x v="308"/>
    <x v="600"/>
    <x v="34"/>
    <x v="21"/>
    <x v="2"/>
    <x v="190"/>
    <x v="0"/>
    <x v="30"/>
    <x v="43"/>
    <x v="72"/>
    <x v="14"/>
  </r>
  <r>
    <x v="861"/>
    <x v="82"/>
    <x v="3"/>
    <x v="1"/>
    <x v="236"/>
    <x v="524"/>
    <x v="2"/>
    <x v="21"/>
    <x v="0"/>
    <x v="0"/>
    <x v="2733"/>
    <x v="287"/>
    <x v="304"/>
    <x v="600"/>
    <x v="34"/>
    <x v="21"/>
    <x v="10"/>
    <x v="614"/>
    <x v="0"/>
    <x v="30"/>
    <x v="40"/>
    <x v="188"/>
    <x v="14"/>
  </r>
  <r>
    <x v="2571"/>
    <x v="82"/>
    <x v="3"/>
    <x v="1"/>
    <x v="236"/>
    <x v="524"/>
    <x v="2"/>
    <x v="22"/>
    <x v="0"/>
    <x v="0"/>
    <x v="2629"/>
    <x v="292"/>
    <x v="311"/>
    <x v="600"/>
    <x v="34"/>
    <x v="21"/>
    <x v="37"/>
    <x v="1272"/>
    <x v="0"/>
    <x v="30"/>
    <x v="42"/>
    <x v="368"/>
    <x v="14"/>
  </r>
  <r>
    <x v="3121"/>
    <x v="82"/>
    <x v="3"/>
    <x v="1"/>
    <x v="236"/>
    <x v="524"/>
    <x v="1"/>
    <x v="22"/>
    <x v="0"/>
    <x v="0"/>
    <x v="3512"/>
    <x v="302"/>
    <x v="322"/>
    <x v="600"/>
    <x v="34"/>
    <x v="21"/>
    <x v="16"/>
    <x v="765"/>
    <x v="0"/>
    <x v="30"/>
    <x v="43"/>
    <x v="237"/>
    <x v="14"/>
  </r>
  <r>
    <x v="3295"/>
    <x v="82"/>
    <x v="3"/>
    <x v="1"/>
    <x v="236"/>
    <x v="524"/>
    <x v="1"/>
    <x v="21"/>
    <x v="0"/>
    <x v="0"/>
    <x v="3682"/>
    <x v="305"/>
    <x v="326"/>
    <x v="600"/>
    <x v="34"/>
    <x v="21"/>
    <x v="2"/>
    <x v="190"/>
    <x v="0"/>
    <x v="30"/>
    <x v="43"/>
    <x v="72"/>
    <x v="14"/>
  </r>
  <r>
    <x v="862"/>
    <x v="82"/>
    <x v="3"/>
    <x v="1"/>
    <x v="236"/>
    <x v="524"/>
    <x v="2"/>
    <x v="21"/>
    <x v="0"/>
    <x v="0"/>
    <x v="2734"/>
    <x v="309"/>
    <x v="326"/>
    <x v="600"/>
    <x v="34"/>
    <x v="21"/>
    <x v="10"/>
    <x v="614"/>
    <x v="0"/>
    <x v="30"/>
    <x v="40"/>
    <x v="188"/>
    <x v="14"/>
  </r>
  <r>
    <x v="2572"/>
    <x v="82"/>
    <x v="3"/>
    <x v="1"/>
    <x v="236"/>
    <x v="524"/>
    <x v="2"/>
    <x v="22"/>
    <x v="0"/>
    <x v="0"/>
    <x v="2630"/>
    <x v="317"/>
    <x v="337"/>
    <x v="600"/>
    <x v="34"/>
    <x v="21"/>
    <x v="37"/>
    <x v="1272"/>
    <x v="0"/>
    <x v="30"/>
    <x v="42"/>
    <x v="368"/>
    <x v="14"/>
  </r>
  <r>
    <x v="3090"/>
    <x v="82"/>
    <x v="3"/>
    <x v="1"/>
    <x v="236"/>
    <x v="524"/>
    <x v="1"/>
    <x v="22"/>
    <x v="0"/>
    <x v="0"/>
    <x v="3482"/>
    <x v="322"/>
    <x v="345"/>
    <x v="600"/>
    <x v="34"/>
    <x v="21"/>
    <x v="16"/>
    <x v="765"/>
    <x v="0"/>
    <x v="30"/>
    <x v="43"/>
    <x v="237"/>
    <x v="14"/>
  </r>
  <r>
    <x v="3333"/>
    <x v="82"/>
    <x v="3"/>
    <x v="1"/>
    <x v="236"/>
    <x v="524"/>
    <x v="1"/>
    <x v="21"/>
    <x v="0"/>
    <x v="0"/>
    <x v="3723"/>
    <x v="327"/>
    <x v="349"/>
    <x v="600"/>
    <x v="34"/>
    <x v="21"/>
    <x v="2"/>
    <x v="190"/>
    <x v="0"/>
    <x v="30"/>
    <x v="43"/>
    <x v="72"/>
    <x v="14"/>
  </r>
  <r>
    <x v="863"/>
    <x v="82"/>
    <x v="3"/>
    <x v="1"/>
    <x v="236"/>
    <x v="524"/>
    <x v="2"/>
    <x v="21"/>
    <x v="0"/>
    <x v="0"/>
    <x v="2735"/>
    <x v="331"/>
    <x v="349"/>
    <x v="600"/>
    <x v="34"/>
    <x v="21"/>
    <x v="10"/>
    <x v="614"/>
    <x v="0"/>
    <x v="30"/>
    <x v="40"/>
    <x v="188"/>
    <x v="14"/>
  </r>
  <r>
    <x v="2573"/>
    <x v="82"/>
    <x v="3"/>
    <x v="1"/>
    <x v="236"/>
    <x v="524"/>
    <x v="2"/>
    <x v="22"/>
    <x v="0"/>
    <x v="0"/>
    <x v="2631"/>
    <x v="340"/>
    <x v="359"/>
    <x v="600"/>
    <x v="34"/>
    <x v="21"/>
    <x v="37"/>
    <x v="1272"/>
    <x v="0"/>
    <x v="30"/>
    <x v="42"/>
    <x v="368"/>
    <x v="14"/>
  </r>
  <r>
    <x v="3120"/>
    <x v="82"/>
    <x v="3"/>
    <x v="1"/>
    <x v="236"/>
    <x v="524"/>
    <x v="1"/>
    <x v="22"/>
    <x v="0"/>
    <x v="0"/>
    <x v="3511"/>
    <x v="345"/>
    <x v="366"/>
    <x v="600"/>
    <x v="34"/>
    <x v="21"/>
    <x v="16"/>
    <x v="765"/>
    <x v="0"/>
    <x v="30"/>
    <x v="43"/>
    <x v="237"/>
    <x v="14"/>
  </r>
  <r>
    <x v="3339"/>
    <x v="82"/>
    <x v="3"/>
    <x v="1"/>
    <x v="236"/>
    <x v="524"/>
    <x v="1"/>
    <x v="21"/>
    <x v="0"/>
    <x v="0"/>
    <x v="3729"/>
    <x v="350"/>
    <x v="369"/>
    <x v="600"/>
    <x v="34"/>
    <x v="21"/>
    <x v="2"/>
    <x v="190"/>
    <x v="0"/>
    <x v="30"/>
    <x v="43"/>
    <x v="72"/>
    <x v="14"/>
  </r>
  <r>
    <x v="864"/>
    <x v="82"/>
    <x v="3"/>
    <x v="1"/>
    <x v="236"/>
    <x v="524"/>
    <x v="2"/>
    <x v="21"/>
    <x v="0"/>
    <x v="0"/>
    <x v="2736"/>
    <x v="355"/>
    <x v="369"/>
    <x v="600"/>
    <x v="34"/>
    <x v="21"/>
    <x v="10"/>
    <x v="614"/>
    <x v="0"/>
    <x v="30"/>
    <x v="40"/>
    <x v="188"/>
    <x v="14"/>
  </r>
  <r>
    <x v="2574"/>
    <x v="82"/>
    <x v="3"/>
    <x v="1"/>
    <x v="236"/>
    <x v="524"/>
    <x v="2"/>
    <x v="22"/>
    <x v="0"/>
    <x v="0"/>
    <x v="2632"/>
    <x v="365"/>
    <x v="382"/>
    <x v="600"/>
    <x v="34"/>
    <x v="21"/>
    <x v="37"/>
    <x v="1272"/>
    <x v="0"/>
    <x v="30"/>
    <x v="42"/>
    <x v="368"/>
    <x v="14"/>
  </r>
  <r>
    <x v="3075"/>
    <x v="82"/>
    <x v="3"/>
    <x v="1"/>
    <x v="236"/>
    <x v="524"/>
    <x v="1"/>
    <x v="22"/>
    <x v="0"/>
    <x v="0"/>
    <x v="3467"/>
    <x v="370"/>
    <x v="390"/>
    <x v="600"/>
    <x v="34"/>
    <x v="21"/>
    <x v="16"/>
    <x v="765"/>
    <x v="0"/>
    <x v="30"/>
    <x v="43"/>
    <x v="237"/>
    <x v="14"/>
  </r>
  <r>
    <x v="3375"/>
    <x v="82"/>
    <x v="3"/>
    <x v="1"/>
    <x v="236"/>
    <x v="524"/>
    <x v="1"/>
    <x v="21"/>
    <x v="0"/>
    <x v="0"/>
    <x v="3765"/>
    <x v="374"/>
    <x v="394"/>
    <x v="600"/>
    <x v="34"/>
    <x v="21"/>
    <x v="2"/>
    <x v="190"/>
    <x v="0"/>
    <x v="30"/>
    <x v="43"/>
    <x v="72"/>
    <x v="14"/>
  </r>
  <r>
    <x v="865"/>
    <x v="82"/>
    <x v="3"/>
    <x v="1"/>
    <x v="236"/>
    <x v="524"/>
    <x v="2"/>
    <x v="21"/>
    <x v="0"/>
    <x v="0"/>
    <x v="2737"/>
    <x v="379"/>
    <x v="394"/>
    <x v="600"/>
    <x v="34"/>
    <x v="21"/>
    <x v="10"/>
    <x v="614"/>
    <x v="0"/>
    <x v="30"/>
    <x v="40"/>
    <x v="188"/>
    <x v="14"/>
  </r>
  <r>
    <x v="3638"/>
    <x v="82"/>
    <x v="3"/>
    <x v="1"/>
    <x v="236"/>
    <x v="524"/>
    <x v="2"/>
    <x v="22"/>
    <x v="0"/>
    <x v="0"/>
    <x v="2633"/>
    <x v="391"/>
    <x v="408"/>
    <x v="600"/>
    <x v="34"/>
    <x v="21"/>
    <x v="37"/>
    <x v="1272"/>
    <x v="0"/>
    <x v="30"/>
    <x v="42"/>
    <x v="368"/>
    <x v="14"/>
  </r>
  <r>
    <x v="3125"/>
    <x v="82"/>
    <x v="3"/>
    <x v="1"/>
    <x v="236"/>
    <x v="524"/>
    <x v="1"/>
    <x v="22"/>
    <x v="0"/>
    <x v="0"/>
    <x v="3516"/>
    <x v="394"/>
    <x v="412"/>
    <x v="600"/>
    <x v="34"/>
    <x v="21"/>
    <x v="16"/>
    <x v="765"/>
    <x v="0"/>
    <x v="30"/>
    <x v="43"/>
    <x v="237"/>
    <x v="14"/>
  </r>
  <r>
    <x v="3400"/>
    <x v="82"/>
    <x v="3"/>
    <x v="1"/>
    <x v="236"/>
    <x v="524"/>
    <x v="1"/>
    <x v="21"/>
    <x v="0"/>
    <x v="0"/>
    <x v="3791"/>
    <x v="397"/>
    <x v="415"/>
    <x v="600"/>
    <x v="34"/>
    <x v="21"/>
    <x v="2"/>
    <x v="190"/>
    <x v="0"/>
    <x v="30"/>
    <x v="43"/>
    <x v="72"/>
    <x v="14"/>
  </r>
  <r>
    <x v="866"/>
    <x v="82"/>
    <x v="3"/>
    <x v="1"/>
    <x v="236"/>
    <x v="524"/>
    <x v="2"/>
    <x v="21"/>
    <x v="0"/>
    <x v="0"/>
    <x v="2738"/>
    <x v="402"/>
    <x v="415"/>
    <x v="600"/>
    <x v="34"/>
    <x v="21"/>
    <x v="10"/>
    <x v="614"/>
    <x v="0"/>
    <x v="30"/>
    <x v="40"/>
    <x v="188"/>
    <x v="14"/>
  </r>
  <r>
    <x v="2575"/>
    <x v="82"/>
    <x v="3"/>
    <x v="1"/>
    <x v="236"/>
    <x v="524"/>
    <x v="2"/>
    <x v="22"/>
    <x v="0"/>
    <x v="0"/>
    <x v="2634"/>
    <x v="414"/>
    <x v="430"/>
    <x v="600"/>
    <x v="34"/>
    <x v="21"/>
    <x v="37"/>
    <x v="1272"/>
    <x v="0"/>
    <x v="30"/>
    <x v="42"/>
    <x v="368"/>
    <x v="14"/>
  </r>
  <r>
    <x v="3187"/>
    <x v="82"/>
    <x v="3"/>
    <x v="1"/>
    <x v="236"/>
    <x v="524"/>
    <x v="1"/>
    <x v="22"/>
    <x v="0"/>
    <x v="0"/>
    <x v="2868"/>
    <x v="416"/>
    <x v="433"/>
    <x v="600"/>
    <x v="34"/>
    <x v="21"/>
    <x v="16"/>
    <x v="765"/>
    <x v="0"/>
    <x v="30"/>
    <x v="43"/>
    <x v="237"/>
    <x v="14"/>
  </r>
  <r>
    <x v="3315"/>
    <x v="82"/>
    <x v="3"/>
    <x v="1"/>
    <x v="236"/>
    <x v="524"/>
    <x v="1"/>
    <x v="21"/>
    <x v="0"/>
    <x v="0"/>
    <x v="3703"/>
    <x v="420"/>
    <x v="438"/>
    <x v="600"/>
    <x v="34"/>
    <x v="21"/>
    <x v="2"/>
    <x v="190"/>
    <x v="0"/>
    <x v="30"/>
    <x v="43"/>
    <x v="72"/>
    <x v="14"/>
  </r>
  <r>
    <x v="913"/>
    <x v="82"/>
    <x v="3"/>
    <x v="1"/>
    <x v="236"/>
    <x v="524"/>
    <x v="2"/>
    <x v="23"/>
    <x v="0"/>
    <x v="0"/>
    <x v="2836"/>
    <x v="423"/>
    <x v="438"/>
    <x v="600"/>
    <x v="34"/>
    <x v="21"/>
    <x v="0"/>
    <x v="80"/>
    <x v="0"/>
    <x v="30"/>
    <x v="40"/>
    <x v="33"/>
    <x v="14"/>
  </r>
  <r>
    <x v="867"/>
    <x v="82"/>
    <x v="3"/>
    <x v="1"/>
    <x v="236"/>
    <x v="524"/>
    <x v="2"/>
    <x v="21"/>
    <x v="0"/>
    <x v="0"/>
    <x v="2739"/>
    <x v="423"/>
    <x v="438"/>
    <x v="600"/>
    <x v="34"/>
    <x v="21"/>
    <x v="10"/>
    <x v="614"/>
    <x v="0"/>
    <x v="30"/>
    <x v="40"/>
    <x v="188"/>
    <x v="14"/>
  </r>
  <r>
    <x v="3514"/>
    <x v="82"/>
    <x v="3"/>
    <x v="1"/>
    <x v="236"/>
    <x v="524"/>
    <x v="2"/>
    <x v="22"/>
    <x v="0"/>
    <x v="0"/>
    <x v="2635"/>
    <x v="428"/>
    <x v="446"/>
    <x v="600"/>
    <x v="34"/>
    <x v="21"/>
    <x v="37"/>
    <x v="1272"/>
    <x v="0"/>
    <x v="30"/>
    <x v="42"/>
    <x v="368"/>
    <x v="14"/>
  </r>
  <r>
    <x v="3193"/>
    <x v="82"/>
    <x v="3"/>
    <x v="1"/>
    <x v="236"/>
    <x v="524"/>
    <x v="1"/>
    <x v="22"/>
    <x v="0"/>
    <x v="0"/>
    <x v="2869"/>
    <x v="438"/>
    <x v="455"/>
    <x v="600"/>
    <x v="34"/>
    <x v="21"/>
    <x v="16"/>
    <x v="765"/>
    <x v="0"/>
    <x v="30"/>
    <x v="43"/>
    <x v="237"/>
    <x v="14"/>
  </r>
  <r>
    <x v="3382"/>
    <x v="82"/>
    <x v="3"/>
    <x v="1"/>
    <x v="236"/>
    <x v="524"/>
    <x v="1"/>
    <x v="21"/>
    <x v="0"/>
    <x v="0"/>
    <x v="3773"/>
    <x v="441"/>
    <x v="458"/>
    <x v="600"/>
    <x v="34"/>
    <x v="21"/>
    <x v="2"/>
    <x v="190"/>
    <x v="0"/>
    <x v="30"/>
    <x v="43"/>
    <x v="72"/>
    <x v="14"/>
  </r>
  <r>
    <x v="868"/>
    <x v="82"/>
    <x v="3"/>
    <x v="1"/>
    <x v="236"/>
    <x v="524"/>
    <x v="2"/>
    <x v="21"/>
    <x v="0"/>
    <x v="0"/>
    <x v="2741"/>
    <x v="446"/>
    <x v="458"/>
    <x v="600"/>
    <x v="34"/>
    <x v="21"/>
    <x v="10"/>
    <x v="614"/>
    <x v="0"/>
    <x v="30"/>
    <x v="40"/>
    <x v="188"/>
    <x v="14"/>
  </r>
  <r>
    <x v="3926"/>
    <x v="82"/>
    <x v="3"/>
    <x v="1"/>
    <x v="236"/>
    <x v="524"/>
    <x v="1"/>
    <x v="22"/>
    <x v="0"/>
    <x v="0"/>
    <x v="4021"/>
    <x v="451"/>
    <x v="467"/>
    <x v="600"/>
    <x v="34"/>
    <x v="21"/>
    <x v="16"/>
    <x v="765"/>
    <x v="0"/>
    <x v="30"/>
    <x v="43"/>
    <x v="237"/>
    <x v="14"/>
  </r>
  <r>
    <x v="2576"/>
    <x v="82"/>
    <x v="3"/>
    <x v="1"/>
    <x v="236"/>
    <x v="524"/>
    <x v="2"/>
    <x v="22"/>
    <x v="0"/>
    <x v="0"/>
    <x v="2636"/>
    <x v="455"/>
    <x v="471"/>
    <x v="600"/>
    <x v="34"/>
    <x v="21"/>
    <x v="37"/>
    <x v="1272"/>
    <x v="0"/>
    <x v="30"/>
    <x v="42"/>
    <x v="368"/>
    <x v="14"/>
  </r>
  <r>
    <x v="3148"/>
    <x v="82"/>
    <x v="3"/>
    <x v="1"/>
    <x v="236"/>
    <x v="524"/>
    <x v="1"/>
    <x v="22"/>
    <x v="0"/>
    <x v="0"/>
    <x v="3541"/>
    <x v="457"/>
    <x v="475"/>
    <x v="600"/>
    <x v="34"/>
    <x v="21"/>
    <x v="16"/>
    <x v="765"/>
    <x v="0"/>
    <x v="30"/>
    <x v="43"/>
    <x v="237"/>
    <x v="14"/>
  </r>
  <r>
    <x v="3386"/>
    <x v="82"/>
    <x v="3"/>
    <x v="1"/>
    <x v="236"/>
    <x v="524"/>
    <x v="1"/>
    <x v="21"/>
    <x v="0"/>
    <x v="0"/>
    <x v="3777"/>
    <x v="461"/>
    <x v="479"/>
    <x v="600"/>
    <x v="34"/>
    <x v="21"/>
    <x v="2"/>
    <x v="190"/>
    <x v="0"/>
    <x v="30"/>
    <x v="43"/>
    <x v="72"/>
    <x v="14"/>
  </r>
  <r>
    <x v="869"/>
    <x v="82"/>
    <x v="3"/>
    <x v="1"/>
    <x v="236"/>
    <x v="524"/>
    <x v="2"/>
    <x v="21"/>
    <x v="0"/>
    <x v="0"/>
    <x v="2742"/>
    <x v="465"/>
    <x v="479"/>
    <x v="600"/>
    <x v="34"/>
    <x v="21"/>
    <x v="10"/>
    <x v="614"/>
    <x v="0"/>
    <x v="30"/>
    <x v="40"/>
    <x v="188"/>
    <x v="14"/>
  </r>
  <r>
    <x v="3397"/>
    <x v="82"/>
    <x v="3"/>
    <x v="1"/>
    <x v="236"/>
    <x v="524"/>
    <x v="1"/>
    <x v="21"/>
    <x v="0"/>
    <x v="0"/>
    <x v="3788"/>
    <x v="475"/>
    <x v="494"/>
    <x v="600"/>
    <x v="34"/>
    <x v="21"/>
    <x v="2"/>
    <x v="190"/>
    <x v="0"/>
    <x v="30"/>
    <x v="43"/>
    <x v="72"/>
    <x v="14"/>
  </r>
  <r>
    <x v="2577"/>
    <x v="82"/>
    <x v="3"/>
    <x v="1"/>
    <x v="236"/>
    <x v="524"/>
    <x v="2"/>
    <x v="22"/>
    <x v="0"/>
    <x v="0"/>
    <x v="2637"/>
    <x v="476"/>
    <x v="494"/>
    <x v="600"/>
    <x v="34"/>
    <x v="21"/>
    <x v="37"/>
    <x v="1272"/>
    <x v="0"/>
    <x v="30"/>
    <x v="42"/>
    <x v="368"/>
    <x v="14"/>
  </r>
  <r>
    <x v="3130"/>
    <x v="82"/>
    <x v="3"/>
    <x v="1"/>
    <x v="236"/>
    <x v="524"/>
    <x v="1"/>
    <x v="22"/>
    <x v="0"/>
    <x v="0"/>
    <x v="3523"/>
    <x v="478"/>
    <x v="496"/>
    <x v="600"/>
    <x v="34"/>
    <x v="21"/>
    <x v="16"/>
    <x v="765"/>
    <x v="0"/>
    <x v="30"/>
    <x v="43"/>
    <x v="237"/>
    <x v="14"/>
  </r>
  <r>
    <x v="870"/>
    <x v="82"/>
    <x v="3"/>
    <x v="1"/>
    <x v="236"/>
    <x v="524"/>
    <x v="2"/>
    <x v="21"/>
    <x v="0"/>
    <x v="0"/>
    <x v="2744"/>
    <x v="486"/>
    <x v="499"/>
    <x v="600"/>
    <x v="34"/>
    <x v="21"/>
    <x v="10"/>
    <x v="614"/>
    <x v="0"/>
    <x v="30"/>
    <x v="40"/>
    <x v="188"/>
    <x v="14"/>
  </r>
  <r>
    <x v="3916"/>
    <x v="82"/>
    <x v="3"/>
    <x v="1"/>
    <x v="236"/>
    <x v="524"/>
    <x v="1"/>
    <x v="21"/>
    <x v="0"/>
    <x v="0"/>
    <x v="4015"/>
    <x v="489"/>
    <x v="505"/>
    <x v="600"/>
    <x v="34"/>
    <x v="21"/>
    <x v="2"/>
    <x v="190"/>
    <x v="0"/>
    <x v="30"/>
    <x v="43"/>
    <x v="72"/>
    <x v="14"/>
  </r>
  <r>
    <x v="3922"/>
    <x v="82"/>
    <x v="3"/>
    <x v="1"/>
    <x v="236"/>
    <x v="524"/>
    <x v="1"/>
    <x v="22"/>
    <x v="0"/>
    <x v="0"/>
    <x v="3518"/>
    <x v="492"/>
    <x v="507"/>
    <x v="600"/>
    <x v="34"/>
    <x v="21"/>
    <x v="16"/>
    <x v="765"/>
    <x v="0"/>
    <x v="30"/>
    <x v="43"/>
    <x v="237"/>
    <x v="14"/>
  </r>
  <r>
    <x v="2578"/>
    <x v="82"/>
    <x v="3"/>
    <x v="1"/>
    <x v="236"/>
    <x v="524"/>
    <x v="2"/>
    <x v="22"/>
    <x v="0"/>
    <x v="0"/>
    <x v="2638"/>
    <x v="500"/>
    <x v="514"/>
    <x v="600"/>
    <x v="34"/>
    <x v="21"/>
    <x v="37"/>
    <x v="1272"/>
    <x v="0"/>
    <x v="30"/>
    <x v="42"/>
    <x v="368"/>
    <x v="14"/>
  </r>
  <r>
    <x v="3402"/>
    <x v="82"/>
    <x v="3"/>
    <x v="1"/>
    <x v="236"/>
    <x v="524"/>
    <x v="1"/>
    <x v="21"/>
    <x v="0"/>
    <x v="0"/>
    <x v="3793"/>
    <x v="502"/>
    <x v="517"/>
    <x v="600"/>
    <x v="34"/>
    <x v="21"/>
    <x v="2"/>
    <x v="190"/>
    <x v="0"/>
    <x v="30"/>
    <x v="43"/>
    <x v="72"/>
    <x v="14"/>
  </r>
  <r>
    <x v="3063"/>
    <x v="82"/>
    <x v="3"/>
    <x v="1"/>
    <x v="236"/>
    <x v="524"/>
    <x v="1"/>
    <x v="22"/>
    <x v="0"/>
    <x v="0"/>
    <x v="3455"/>
    <x v="505"/>
    <x v="521"/>
    <x v="600"/>
    <x v="34"/>
    <x v="21"/>
    <x v="16"/>
    <x v="765"/>
    <x v="0"/>
    <x v="30"/>
    <x v="43"/>
    <x v="237"/>
    <x v="14"/>
  </r>
  <r>
    <x v="2518"/>
    <x v="82"/>
    <x v="3"/>
    <x v="1"/>
    <x v="236"/>
    <x v="524"/>
    <x v="2"/>
    <x v="21"/>
    <x v="0"/>
    <x v="0"/>
    <x v="2752"/>
    <x v="505"/>
    <x v="517"/>
    <x v="600"/>
    <x v="34"/>
    <x v="21"/>
    <x v="10"/>
    <x v="614"/>
    <x v="0"/>
    <x v="30"/>
    <x v="40"/>
    <x v="188"/>
    <x v="14"/>
  </r>
  <r>
    <x v="916"/>
    <x v="82"/>
    <x v="3"/>
    <x v="1"/>
    <x v="236"/>
    <x v="524"/>
    <x v="2"/>
    <x v="23"/>
    <x v="0"/>
    <x v="0"/>
    <x v="2839"/>
    <x v="505"/>
    <x v="517"/>
    <x v="600"/>
    <x v="34"/>
    <x v="21"/>
    <x v="0"/>
    <x v="80"/>
    <x v="0"/>
    <x v="30"/>
    <x v="40"/>
    <x v="33"/>
    <x v="14"/>
  </r>
  <r>
    <x v="3188"/>
    <x v="82"/>
    <x v="3"/>
    <x v="1"/>
    <x v="236"/>
    <x v="524"/>
    <x v="1"/>
    <x v="22"/>
    <x v="0"/>
    <x v="0"/>
    <x v="2870"/>
    <x v="517"/>
    <x v="534"/>
    <x v="600"/>
    <x v="34"/>
    <x v="21"/>
    <x v="16"/>
    <x v="765"/>
    <x v="0"/>
    <x v="30"/>
    <x v="43"/>
    <x v="237"/>
    <x v="14"/>
  </r>
  <r>
    <x v="2579"/>
    <x v="82"/>
    <x v="3"/>
    <x v="1"/>
    <x v="236"/>
    <x v="524"/>
    <x v="2"/>
    <x v="22"/>
    <x v="0"/>
    <x v="0"/>
    <x v="2639"/>
    <x v="518"/>
    <x v="534"/>
    <x v="600"/>
    <x v="34"/>
    <x v="21"/>
    <x v="37"/>
    <x v="1272"/>
    <x v="0"/>
    <x v="30"/>
    <x v="42"/>
    <x v="368"/>
    <x v="14"/>
  </r>
  <r>
    <x v="3299"/>
    <x v="82"/>
    <x v="3"/>
    <x v="1"/>
    <x v="236"/>
    <x v="524"/>
    <x v="1"/>
    <x v="21"/>
    <x v="0"/>
    <x v="0"/>
    <x v="3686"/>
    <x v="520"/>
    <x v="537"/>
    <x v="600"/>
    <x v="34"/>
    <x v="21"/>
    <x v="2"/>
    <x v="190"/>
    <x v="0"/>
    <x v="30"/>
    <x v="43"/>
    <x v="72"/>
    <x v="14"/>
  </r>
  <r>
    <x v="871"/>
    <x v="82"/>
    <x v="3"/>
    <x v="1"/>
    <x v="236"/>
    <x v="524"/>
    <x v="2"/>
    <x v="21"/>
    <x v="0"/>
    <x v="0"/>
    <x v="2753"/>
    <x v="524"/>
    <x v="537"/>
    <x v="600"/>
    <x v="34"/>
    <x v="21"/>
    <x v="10"/>
    <x v="614"/>
    <x v="0"/>
    <x v="30"/>
    <x v="40"/>
    <x v="188"/>
    <x v="14"/>
  </r>
  <r>
    <x v="3195"/>
    <x v="82"/>
    <x v="3"/>
    <x v="1"/>
    <x v="236"/>
    <x v="524"/>
    <x v="1"/>
    <x v="22"/>
    <x v="0"/>
    <x v="0"/>
    <x v="3579"/>
    <x v="531"/>
    <x v="546"/>
    <x v="600"/>
    <x v="34"/>
    <x v="21"/>
    <x v="16"/>
    <x v="765"/>
    <x v="0"/>
    <x v="30"/>
    <x v="43"/>
    <x v="237"/>
    <x v="14"/>
  </r>
  <r>
    <x v="3317"/>
    <x v="82"/>
    <x v="3"/>
    <x v="1"/>
    <x v="236"/>
    <x v="524"/>
    <x v="1"/>
    <x v="21"/>
    <x v="0"/>
    <x v="0"/>
    <x v="3705"/>
    <x v="534"/>
    <x v="549"/>
    <x v="600"/>
    <x v="34"/>
    <x v="21"/>
    <x v="2"/>
    <x v="190"/>
    <x v="0"/>
    <x v="30"/>
    <x v="43"/>
    <x v="72"/>
    <x v="14"/>
  </r>
  <r>
    <x v="2580"/>
    <x v="82"/>
    <x v="3"/>
    <x v="1"/>
    <x v="236"/>
    <x v="524"/>
    <x v="2"/>
    <x v="22"/>
    <x v="0"/>
    <x v="0"/>
    <x v="2640"/>
    <x v="538"/>
    <x v="552"/>
    <x v="600"/>
    <x v="34"/>
    <x v="21"/>
    <x v="37"/>
    <x v="1272"/>
    <x v="0"/>
    <x v="30"/>
    <x v="42"/>
    <x v="368"/>
    <x v="14"/>
  </r>
  <r>
    <x v="3923"/>
    <x v="82"/>
    <x v="3"/>
    <x v="1"/>
    <x v="236"/>
    <x v="524"/>
    <x v="1"/>
    <x v="22"/>
    <x v="0"/>
    <x v="0"/>
    <x v="4019"/>
    <x v="544"/>
    <x v="559"/>
    <x v="600"/>
    <x v="34"/>
    <x v="21"/>
    <x v="16"/>
    <x v="765"/>
    <x v="0"/>
    <x v="30"/>
    <x v="43"/>
    <x v="237"/>
    <x v="14"/>
  </r>
  <r>
    <x v="2519"/>
    <x v="82"/>
    <x v="3"/>
    <x v="1"/>
    <x v="236"/>
    <x v="524"/>
    <x v="2"/>
    <x v="21"/>
    <x v="0"/>
    <x v="0"/>
    <x v="2754"/>
    <x v="544"/>
    <x v="556"/>
    <x v="600"/>
    <x v="34"/>
    <x v="21"/>
    <x v="10"/>
    <x v="614"/>
    <x v="0"/>
    <x v="30"/>
    <x v="40"/>
    <x v="188"/>
    <x v="14"/>
  </r>
  <r>
    <x v="3384"/>
    <x v="82"/>
    <x v="3"/>
    <x v="1"/>
    <x v="236"/>
    <x v="524"/>
    <x v="1"/>
    <x v="21"/>
    <x v="0"/>
    <x v="0"/>
    <x v="3775"/>
    <x v="547"/>
    <x v="563"/>
    <x v="600"/>
    <x v="34"/>
    <x v="21"/>
    <x v="2"/>
    <x v="190"/>
    <x v="0"/>
    <x v="30"/>
    <x v="43"/>
    <x v="72"/>
    <x v="14"/>
  </r>
  <r>
    <x v="3150"/>
    <x v="82"/>
    <x v="3"/>
    <x v="1"/>
    <x v="236"/>
    <x v="524"/>
    <x v="1"/>
    <x v="22"/>
    <x v="0"/>
    <x v="0"/>
    <x v="3543"/>
    <x v="557"/>
    <x v="574"/>
    <x v="600"/>
    <x v="34"/>
    <x v="21"/>
    <x v="16"/>
    <x v="765"/>
    <x v="0"/>
    <x v="30"/>
    <x v="43"/>
    <x v="237"/>
    <x v="14"/>
  </r>
  <r>
    <x v="2581"/>
    <x v="82"/>
    <x v="3"/>
    <x v="1"/>
    <x v="236"/>
    <x v="524"/>
    <x v="2"/>
    <x v="22"/>
    <x v="0"/>
    <x v="0"/>
    <x v="2641"/>
    <x v="558"/>
    <x v="574"/>
    <x v="600"/>
    <x v="34"/>
    <x v="21"/>
    <x v="37"/>
    <x v="1272"/>
    <x v="0"/>
    <x v="30"/>
    <x v="42"/>
    <x v="368"/>
    <x v="14"/>
  </r>
  <r>
    <x v="3388"/>
    <x v="82"/>
    <x v="3"/>
    <x v="1"/>
    <x v="236"/>
    <x v="524"/>
    <x v="1"/>
    <x v="21"/>
    <x v="0"/>
    <x v="0"/>
    <x v="3779"/>
    <x v="561"/>
    <x v="579"/>
    <x v="600"/>
    <x v="34"/>
    <x v="21"/>
    <x v="2"/>
    <x v="190"/>
    <x v="0"/>
    <x v="30"/>
    <x v="43"/>
    <x v="72"/>
    <x v="14"/>
  </r>
  <r>
    <x v="918"/>
    <x v="82"/>
    <x v="3"/>
    <x v="1"/>
    <x v="236"/>
    <x v="524"/>
    <x v="2"/>
    <x v="23"/>
    <x v="0"/>
    <x v="0"/>
    <x v="2841"/>
    <x v="566"/>
    <x v="579"/>
    <x v="600"/>
    <x v="34"/>
    <x v="21"/>
    <x v="0"/>
    <x v="80"/>
    <x v="0"/>
    <x v="30"/>
    <x v="40"/>
    <x v="33"/>
    <x v="14"/>
  </r>
  <r>
    <x v="872"/>
    <x v="82"/>
    <x v="3"/>
    <x v="1"/>
    <x v="236"/>
    <x v="524"/>
    <x v="2"/>
    <x v="21"/>
    <x v="0"/>
    <x v="0"/>
    <x v="2755"/>
    <x v="566"/>
    <x v="579"/>
    <x v="600"/>
    <x v="34"/>
    <x v="21"/>
    <x v="10"/>
    <x v="614"/>
    <x v="0"/>
    <x v="30"/>
    <x v="40"/>
    <x v="188"/>
    <x v="14"/>
  </r>
  <r>
    <x v="3132"/>
    <x v="82"/>
    <x v="3"/>
    <x v="1"/>
    <x v="236"/>
    <x v="524"/>
    <x v="1"/>
    <x v="22"/>
    <x v="0"/>
    <x v="0"/>
    <x v="3525"/>
    <x v="572"/>
    <x v="590"/>
    <x v="600"/>
    <x v="34"/>
    <x v="21"/>
    <x v="16"/>
    <x v="765"/>
    <x v="0"/>
    <x v="30"/>
    <x v="43"/>
    <x v="237"/>
    <x v="14"/>
  </r>
  <r>
    <x v="3399"/>
    <x v="82"/>
    <x v="3"/>
    <x v="1"/>
    <x v="236"/>
    <x v="524"/>
    <x v="1"/>
    <x v="21"/>
    <x v="0"/>
    <x v="0"/>
    <x v="3790"/>
    <x v="575"/>
    <x v="593"/>
    <x v="600"/>
    <x v="34"/>
    <x v="21"/>
    <x v="2"/>
    <x v="190"/>
    <x v="0"/>
    <x v="30"/>
    <x v="43"/>
    <x v="72"/>
    <x v="14"/>
  </r>
  <r>
    <x v="2582"/>
    <x v="82"/>
    <x v="3"/>
    <x v="1"/>
    <x v="236"/>
    <x v="524"/>
    <x v="2"/>
    <x v="22"/>
    <x v="0"/>
    <x v="0"/>
    <x v="2642"/>
    <x v="580"/>
    <x v="600"/>
    <x v="600"/>
    <x v="34"/>
    <x v="21"/>
    <x v="37"/>
    <x v="1272"/>
    <x v="0"/>
    <x v="30"/>
    <x v="42"/>
    <x v="368"/>
    <x v="14"/>
  </r>
  <r>
    <x v="3924"/>
    <x v="82"/>
    <x v="3"/>
    <x v="1"/>
    <x v="236"/>
    <x v="524"/>
    <x v="1"/>
    <x v="22"/>
    <x v="0"/>
    <x v="0"/>
    <x v="4020"/>
    <x v="583"/>
    <x v="604"/>
    <x v="600"/>
    <x v="34"/>
    <x v="21"/>
    <x v="16"/>
    <x v="765"/>
    <x v="0"/>
    <x v="30"/>
    <x v="43"/>
    <x v="237"/>
    <x v="14"/>
  </r>
  <r>
    <x v="2520"/>
    <x v="82"/>
    <x v="3"/>
    <x v="1"/>
    <x v="236"/>
    <x v="524"/>
    <x v="2"/>
    <x v="21"/>
    <x v="0"/>
    <x v="0"/>
    <x v="2757"/>
    <x v="583"/>
    <x v="600"/>
    <x v="600"/>
    <x v="34"/>
    <x v="21"/>
    <x v="10"/>
    <x v="614"/>
    <x v="0"/>
    <x v="30"/>
    <x v="40"/>
    <x v="188"/>
    <x v="14"/>
  </r>
  <r>
    <x v="3918"/>
    <x v="82"/>
    <x v="3"/>
    <x v="1"/>
    <x v="236"/>
    <x v="524"/>
    <x v="1"/>
    <x v="21"/>
    <x v="0"/>
    <x v="0"/>
    <x v="4016"/>
    <x v="586"/>
    <x v="607"/>
    <x v="600"/>
    <x v="34"/>
    <x v="21"/>
    <x v="2"/>
    <x v="190"/>
    <x v="0"/>
    <x v="30"/>
    <x v="43"/>
    <x v="72"/>
    <x v="14"/>
  </r>
  <r>
    <x v="3065"/>
    <x v="82"/>
    <x v="3"/>
    <x v="1"/>
    <x v="236"/>
    <x v="524"/>
    <x v="1"/>
    <x v="22"/>
    <x v="0"/>
    <x v="0"/>
    <x v="3457"/>
    <x v="595"/>
    <x v="618"/>
    <x v="600"/>
    <x v="34"/>
    <x v="21"/>
    <x v="16"/>
    <x v="765"/>
    <x v="0"/>
    <x v="30"/>
    <x v="43"/>
    <x v="237"/>
    <x v="14"/>
  </r>
  <r>
    <x v="2583"/>
    <x v="82"/>
    <x v="3"/>
    <x v="1"/>
    <x v="236"/>
    <x v="524"/>
    <x v="2"/>
    <x v="22"/>
    <x v="0"/>
    <x v="0"/>
    <x v="2643"/>
    <x v="601"/>
    <x v="621"/>
    <x v="600"/>
    <x v="34"/>
    <x v="21"/>
    <x v="37"/>
    <x v="1272"/>
    <x v="0"/>
    <x v="30"/>
    <x v="42"/>
    <x v="368"/>
    <x v="14"/>
  </r>
  <r>
    <x v="873"/>
    <x v="82"/>
    <x v="3"/>
    <x v="1"/>
    <x v="236"/>
    <x v="524"/>
    <x v="2"/>
    <x v="21"/>
    <x v="0"/>
    <x v="0"/>
    <x v="2759"/>
    <x v="603"/>
    <x v="621"/>
    <x v="600"/>
    <x v="34"/>
    <x v="21"/>
    <x v="10"/>
    <x v="614"/>
    <x v="0"/>
    <x v="30"/>
    <x v="40"/>
    <x v="188"/>
    <x v="14"/>
  </r>
  <r>
    <x v="3919"/>
    <x v="82"/>
    <x v="3"/>
    <x v="1"/>
    <x v="236"/>
    <x v="524"/>
    <x v="1"/>
    <x v="21"/>
    <x v="0"/>
    <x v="0"/>
    <x v="3688"/>
    <x v="611"/>
    <x v="633"/>
    <x v="600"/>
    <x v="34"/>
    <x v="21"/>
    <x v="2"/>
    <x v="190"/>
    <x v="0"/>
    <x v="30"/>
    <x v="43"/>
    <x v="72"/>
    <x v="14"/>
  </r>
  <r>
    <x v="2584"/>
    <x v="82"/>
    <x v="3"/>
    <x v="1"/>
    <x v="236"/>
    <x v="524"/>
    <x v="2"/>
    <x v="22"/>
    <x v="0"/>
    <x v="0"/>
    <x v="2644"/>
    <x v="619"/>
    <x v="639"/>
    <x v="600"/>
    <x v="34"/>
    <x v="21"/>
    <x v="37"/>
    <x v="1272"/>
    <x v="0"/>
    <x v="30"/>
    <x v="42"/>
    <x v="368"/>
    <x v="14"/>
  </r>
  <r>
    <x v="920"/>
    <x v="82"/>
    <x v="3"/>
    <x v="1"/>
    <x v="236"/>
    <x v="524"/>
    <x v="2"/>
    <x v="23"/>
    <x v="0"/>
    <x v="0"/>
    <x v="2843"/>
    <x v="620"/>
    <x v="639"/>
    <x v="600"/>
    <x v="34"/>
    <x v="21"/>
    <x v="0"/>
    <x v="80"/>
    <x v="0"/>
    <x v="30"/>
    <x v="40"/>
    <x v="33"/>
    <x v="14"/>
  </r>
  <r>
    <x v="3134"/>
    <x v="82"/>
    <x v="3"/>
    <x v="1"/>
    <x v="236"/>
    <x v="524"/>
    <x v="1"/>
    <x v="22"/>
    <x v="0"/>
    <x v="0"/>
    <x v="3527"/>
    <x v="630"/>
    <x v="651"/>
    <x v="600"/>
    <x v="34"/>
    <x v="21"/>
    <x v="16"/>
    <x v="765"/>
    <x v="0"/>
    <x v="30"/>
    <x v="43"/>
    <x v="237"/>
    <x v="14"/>
  </r>
  <r>
    <x v="843"/>
    <x v="82"/>
    <x v="3"/>
    <x v="1"/>
    <x v="236"/>
    <x v="524"/>
    <x v="2"/>
    <x v="22"/>
    <x v="0"/>
    <x v="0"/>
    <x v="2645"/>
    <x v="636"/>
    <x v="652"/>
    <x v="600"/>
    <x v="34"/>
    <x v="21"/>
    <x v="37"/>
    <x v="1272"/>
    <x v="0"/>
    <x v="30"/>
    <x v="40"/>
    <x v="364"/>
    <x v="14"/>
  </r>
  <r>
    <x v="2521"/>
    <x v="82"/>
    <x v="3"/>
    <x v="1"/>
    <x v="236"/>
    <x v="524"/>
    <x v="2"/>
    <x v="21"/>
    <x v="0"/>
    <x v="0"/>
    <x v="2761"/>
    <x v="636"/>
    <x v="652"/>
    <x v="600"/>
    <x v="34"/>
    <x v="21"/>
    <x v="10"/>
    <x v="614"/>
    <x v="0"/>
    <x v="30"/>
    <x v="40"/>
    <x v="188"/>
    <x v="14"/>
  </r>
  <r>
    <x v="3355"/>
    <x v="82"/>
    <x v="3"/>
    <x v="1"/>
    <x v="236"/>
    <x v="524"/>
    <x v="1"/>
    <x v="21"/>
    <x v="0"/>
    <x v="0"/>
    <x v="3744"/>
    <x v="639"/>
    <x v="656"/>
    <x v="600"/>
    <x v="34"/>
    <x v="21"/>
    <x v="2"/>
    <x v="190"/>
    <x v="0"/>
    <x v="30"/>
    <x v="43"/>
    <x v="72"/>
    <x v="14"/>
  </r>
  <r>
    <x v="3139"/>
    <x v="82"/>
    <x v="3"/>
    <x v="1"/>
    <x v="236"/>
    <x v="524"/>
    <x v="1"/>
    <x v="22"/>
    <x v="0"/>
    <x v="0"/>
    <x v="3533"/>
    <x v="659"/>
    <x v="673"/>
    <x v="600"/>
    <x v="34"/>
    <x v="21"/>
    <x v="16"/>
    <x v="765"/>
    <x v="0"/>
    <x v="30"/>
    <x v="42"/>
    <x v="232"/>
    <x v="14"/>
  </r>
  <r>
    <x v="874"/>
    <x v="82"/>
    <x v="3"/>
    <x v="1"/>
    <x v="236"/>
    <x v="524"/>
    <x v="2"/>
    <x v="21"/>
    <x v="0"/>
    <x v="0"/>
    <x v="2763"/>
    <x v="661"/>
    <x v="674"/>
    <x v="600"/>
    <x v="34"/>
    <x v="21"/>
    <x v="10"/>
    <x v="614"/>
    <x v="0"/>
    <x v="30"/>
    <x v="40"/>
    <x v="188"/>
    <x v="14"/>
  </r>
  <r>
    <x v="844"/>
    <x v="82"/>
    <x v="3"/>
    <x v="1"/>
    <x v="236"/>
    <x v="524"/>
    <x v="2"/>
    <x v="22"/>
    <x v="0"/>
    <x v="0"/>
    <x v="2646"/>
    <x v="661"/>
    <x v="674"/>
    <x v="600"/>
    <x v="34"/>
    <x v="21"/>
    <x v="37"/>
    <x v="1272"/>
    <x v="0"/>
    <x v="30"/>
    <x v="40"/>
    <x v="364"/>
    <x v="14"/>
  </r>
  <r>
    <x v="3405"/>
    <x v="82"/>
    <x v="3"/>
    <x v="1"/>
    <x v="236"/>
    <x v="524"/>
    <x v="1"/>
    <x v="21"/>
    <x v="0"/>
    <x v="0"/>
    <x v="3796"/>
    <x v="664"/>
    <x v="677"/>
    <x v="600"/>
    <x v="34"/>
    <x v="21"/>
    <x v="2"/>
    <x v="190"/>
    <x v="0"/>
    <x v="30"/>
    <x v="42"/>
    <x v="70"/>
    <x v="14"/>
  </r>
  <r>
    <x v="3925"/>
    <x v="82"/>
    <x v="3"/>
    <x v="1"/>
    <x v="236"/>
    <x v="524"/>
    <x v="1"/>
    <x v="22"/>
    <x v="0"/>
    <x v="0"/>
    <x v="3530"/>
    <x v="685"/>
    <x v="700"/>
    <x v="600"/>
    <x v="34"/>
    <x v="21"/>
    <x v="16"/>
    <x v="765"/>
    <x v="0"/>
    <x v="30"/>
    <x v="42"/>
    <x v="232"/>
    <x v="14"/>
  </r>
  <r>
    <x v="3357"/>
    <x v="82"/>
    <x v="3"/>
    <x v="1"/>
    <x v="236"/>
    <x v="524"/>
    <x v="1"/>
    <x v="21"/>
    <x v="0"/>
    <x v="0"/>
    <x v="3746"/>
    <x v="690"/>
    <x v="703"/>
    <x v="600"/>
    <x v="34"/>
    <x v="21"/>
    <x v="2"/>
    <x v="190"/>
    <x v="0"/>
    <x v="30"/>
    <x v="42"/>
    <x v="70"/>
    <x v="14"/>
  </r>
  <r>
    <x v="3407"/>
    <x v="82"/>
    <x v="3"/>
    <x v="1"/>
    <x v="236"/>
    <x v="524"/>
    <x v="1"/>
    <x v="21"/>
    <x v="0"/>
    <x v="0"/>
    <x v="3798"/>
    <x v="710"/>
    <x v="723"/>
    <x v="600"/>
    <x v="34"/>
    <x v="21"/>
    <x v="2"/>
    <x v="190"/>
    <x v="0"/>
    <x v="30"/>
    <x v="42"/>
    <x v="70"/>
    <x v="14"/>
  </r>
  <r>
    <x v="3141"/>
    <x v="82"/>
    <x v="3"/>
    <x v="1"/>
    <x v="236"/>
    <x v="524"/>
    <x v="1"/>
    <x v="22"/>
    <x v="0"/>
    <x v="0"/>
    <x v="3535"/>
    <x v="710"/>
    <x v="723"/>
    <x v="600"/>
    <x v="34"/>
    <x v="21"/>
    <x v="16"/>
    <x v="765"/>
    <x v="0"/>
    <x v="30"/>
    <x v="42"/>
    <x v="232"/>
    <x v="14"/>
  </r>
  <r>
    <x v="909"/>
    <x v="82"/>
    <x v="3"/>
    <x v="1"/>
    <x v="237"/>
    <x v="525"/>
    <x v="2"/>
    <x v="23"/>
    <x v="0"/>
    <x v="0"/>
    <x v="2832"/>
    <x v="309"/>
    <x v="330"/>
    <x v="621"/>
    <x v="34"/>
    <x v="21"/>
    <x v="0"/>
    <x v="83"/>
    <x v="0"/>
    <x v="30"/>
    <x v="43"/>
    <x v="35"/>
    <x v="14"/>
  </r>
  <r>
    <x v="845"/>
    <x v="82"/>
    <x v="3"/>
    <x v="1"/>
    <x v="237"/>
    <x v="525"/>
    <x v="2"/>
    <x v="22"/>
    <x v="0"/>
    <x v="0"/>
    <x v="2647"/>
    <x v="686"/>
    <x v="702"/>
    <x v="621"/>
    <x v="34"/>
    <x v="21"/>
    <x v="37"/>
    <x v="1288"/>
    <x v="0"/>
    <x v="30"/>
    <x v="43"/>
    <x v="371"/>
    <x v="14"/>
  </r>
  <r>
    <x v="911"/>
    <x v="82"/>
    <x v="3"/>
    <x v="1"/>
    <x v="238"/>
    <x v="526"/>
    <x v="2"/>
    <x v="23"/>
    <x v="0"/>
    <x v="0"/>
    <x v="2834"/>
    <x v="379"/>
    <x v="387"/>
    <x v="565"/>
    <x v="34"/>
    <x v="21"/>
    <x v="0"/>
    <x v="73"/>
    <x v="0"/>
    <x v="30"/>
    <x v="34"/>
    <x v="26"/>
    <x v="14"/>
  </r>
  <r>
    <x v="3528"/>
    <x v="82"/>
    <x v="3"/>
    <x v="1"/>
    <x v="239"/>
    <x v="440"/>
    <x v="2"/>
    <x v="22"/>
    <x v="0"/>
    <x v="0"/>
    <x v="3846"/>
    <x v="56"/>
    <x v="41"/>
    <x v="2"/>
    <x v="34"/>
    <x v="21"/>
    <x v="37"/>
    <x v="130"/>
    <x v="0"/>
    <x v="30"/>
    <x v="0"/>
    <x v="83"/>
    <x v="14"/>
  </r>
  <r>
    <x v="2541"/>
    <x v="82"/>
    <x v="3"/>
    <x v="1"/>
    <x v="239"/>
    <x v="440"/>
    <x v="5"/>
    <x v="4"/>
    <x v="0"/>
    <x v="0"/>
    <x v="3248"/>
    <x v="69"/>
    <x v="51"/>
    <x v="2"/>
    <x v="34"/>
    <x v="21"/>
    <x v="6"/>
    <x v="12"/>
    <x v="0"/>
    <x v="30"/>
    <x v="0"/>
    <x v="11"/>
    <x v="14"/>
  </r>
  <r>
    <x v="2585"/>
    <x v="82"/>
    <x v="3"/>
    <x v="1"/>
    <x v="239"/>
    <x v="440"/>
    <x v="4"/>
    <x v="22"/>
    <x v="0"/>
    <x v="0"/>
    <x v="3250"/>
    <x v="69"/>
    <x v="51"/>
    <x v="2"/>
    <x v="34"/>
    <x v="21"/>
    <x v="4"/>
    <x v="7"/>
    <x v="0"/>
    <x v="30"/>
    <x v="0"/>
    <x v="7"/>
    <x v="14"/>
  </r>
  <r>
    <x v="3636"/>
    <x v="82"/>
    <x v="3"/>
    <x v="1"/>
    <x v="239"/>
    <x v="440"/>
    <x v="5"/>
    <x v="19"/>
    <x v="0"/>
    <x v="0"/>
    <x v="3886"/>
    <x v="69"/>
    <x v="51"/>
    <x v="2"/>
    <x v="34"/>
    <x v="21"/>
    <x v="32"/>
    <x v="101"/>
    <x v="0"/>
    <x v="30"/>
    <x v="0"/>
    <x v="60"/>
    <x v="14"/>
  </r>
  <r>
    <x v="3091"/>
    <x v="82"/>
    <x v="3"/>
    <x v="2"/>
    <x v="241"/>
    <x v="592"/>
    <x v="1"/>
    <x v="22"/>
    <x v="0"/>
    <x v="0"/>
    <x v="3483"/>
    <x v="5"/>
    <x v="3"/>
    <x v="36"/>
    <x v="34"/>
    <x v="21"/>
    <x v="16"/>
    <x v="154"/>
    <x v="0"/>
    <x v="30"/>
    <x v="8"/>
    <x v="90"/>
    <x v="14"/>
  </r>
  <r>
    <x v="851"/>
    <x v="82"/>
    <x v="3"/>
    <x v="2"/>
    <x v="241"/>
    <x v="592"/>
    <x v="2"/>
    <x v="22"/>
    <x v="0"/>
    <x v="0"/>
    <x v="2679"/>
    <x v="10"/>
    <x v="7"/>
    <x v="36"/>
    <x v="34"/>
    <x v="21"/>
    <x v="37"/>
    <x v="507"/>
    <x v="0"/>
    <x v="30"/>
    <x v="7"/>
    <x v="206"/>
    <x v="14"/>
  </r>
  <r>
    <x v="3083"/>
    <x v="82"/>
    <x v="3"/>
    <x v="2"/>
    <x v="241"/>
    <x v="592"/>
    <x v="1"/>
    <x v="22"/>
    <x v="0"/>
    <x v="0"/>
    <x v="3475"/>
    <x v="20"/>
    <x v="14"/>
    <x v="36"/>
    <x v="34"/>
    <x v="21"/>
    <x v="16"/>
    <x v="154"/>
    <x v="0"/>
    <x v="30"/>
    <x v="8"/>
    <x v="90"/>
    <x v="14"/>
  </r>
  <r>
    <x v="2540"/>
    <x v="82"/>
    <x v="3"/>
    <x v="2"/>
    <x v="241"/>
    <x v="592"/>
    <x v="5"/>
    <x v="19"/>
    <x v="0"/>
    <x v="0"/>
    <x v="3247"/>
    <x v="21"/>
    <x v="14"/>
    <x v="36"/>
    <x v="34"/>
    <x v="21"/>
    <x v="32"/>
    <x v="419"/>
    <x v="0"/>
    <x v="30"/>
    <x v="7"/>
    <x v="174"/>
    <x v="14"/>
  </r>
  <r>
    <x v="2539"/>
    <x v="82"/>
    <x v="3"/>
    <x v="2"/>
    <x v="241"/>
    <x v="592"/>
    <x v="2"/>
    <x v="22"/>
    <x v="0"/>
    <x v="0"/>
    <x v="2680"/>
    <x v="31"/>
    <x v="23"/>
    <x v="36"/>
    <x v="34"/>
    <x v="21"/>
    <x v="37"/>
    <x v="507"/>
    <x v="0"/>
    <x v="30"/>
    <x v="7"/>
    <x v="206"/>
    <x v="14"/>
  </r>
  <r>
    <x v="3327"/>
    <x v="82"/>
    <x v="3"/>
    <x v="2"/>
    <x v="241"/>
    <x v="592"/>
    <x v="1"/>
    <x v="21"/>
    <x v="0"/>
    <x v="0"/>
    <x v="3716"/>
    <x v="32"/>
    <x v="24"/>
    <x v="36"/>
    <x v="34"/>
    <x v="21"/>
    <x v="2"/>
    <x v="23"/>
    <x v="0"/>
    <x v="30"/>
    <x v="8"/>
    <x v="17"/>
    <x v="14"/>
  </r>
  <r>
    <x v="3113"/>
    <x v="82"/>
    <x v="3"/>
    <x v="2"/>
    <x v="241"/>
    <x v="592"/>
    <x v="1"/>
    <x v="22"/>
    <x v="0"/>
    <x v="0"/>
    <x v="3505"/>
    <x v="36"/>
    <x v="28"/>
    <x v="36"/>
    <x v="34"/>
    <x v="21"/>
    <x v="16"/>
    <x v="154"/>
    <x v="0"/>
    <x v="30"/>
    <x v="8"/>
    <x v="90"/>
    <x v="14"/>
  </r>
  <r>
    <x v="902"/>
    <x v="82"/>
    <x v="3"/>
    <x v="2"/>
    <x v="241"/>
    <x v="592"/>
    <x v="2"/>
    <x v="23"/>
    <x v="0"/>
    <x v="0"/>
    <x v="2825"/>
    <x v="37"/>
    <x v="28"/>
    <x v="36"/>
    <x v="34"/>
    <x v="21"/>
    <x v="0"/>
    <x v="2"/>
    <x v="0"/>
    <x v="30"/>
    <x v="7"/>
    <x v="2"/>
    <x v="14"/>
  </r>
  <r>
    <x v="3340"/>
    <x v="82"/>
    <x v="3"/>
    <x v="2"/>
    <x v="241"/>
    <x v="592"/>
    <x v="1"/>
    <x v="21"/>
    <x v="0"/>
    <x v="0"/>
    <x v="3730"/>
    <x v="57"/>
    <x v="47"/>
    <x v="36"/>
    <x v="34"/>
    <x v="21"/>
    <x v="2"/>
    <x v="23"/>
    <x v="0"/>
    <x v="30"/>
    <x v="8"/>
    <x v="17"/>
    <x v="14"/>
  </r>
  <r>
    <x v="2542"/>
    <x v="82"/>
    <x v="3"/>
    <x v="2"/>
    <x v="241"/>
    <x v="592"/>
    <x v="5"/>
    <x v="19"/>
    <x v="0"/>
    <x v="0"/>
    <x v="2685"/>
    <x v="62"/>
    <x v="51"/>
    <x v="36"/>
    <x v="34"/>
    <x v="21"/>
    <x v="32"/>
    <x v="419"/>
    <x v="0"/>
    <x v="30"/>
    <x v="7"/>
    <x v="174"/>
    <x v="14"/>
  </r>
  <r>
    <x v="3076"/>
    <x v="82"/>
    <x v="3"/>
    <x v="2"/>
    <x v="241"/>
    <x v="592"/>
    <x v="1"/>
    <x v="22"/>
    <x v="0"/>
    <x v="0"/>
    <x v="3468"/>
    <x v="72"/>
    <x v="60"/>
    <x v="36"/>
    <x v="34"/>
    <x v="21"/>
    <x v="16"/>
    <x v="154"/>
    <x v="0"/>
    <x v="30"/>
    <x v="8"/>
    <x v="90"/>
    <x v="14"/>
  </r>
  <r>
    <x v="3348"/>
    <x v="82"/>
    <x v="3"/>
    <x v="2"/>
    <x v="241"/>
    <x v="592"/>
    <x v="1"/>
    <x v="21"/>
    <x v="0"/>
    <x v="0"/>
    <x v="3737"/>
    <x v="80"/>
    <x v="68"/>
    <x v="36"/>
    <x v="34"/>
    <x v="21"/>
    <x v="2"/>
    <x v="23"/>
    <x v="0"/>
    <x v="30"/>
    <x v="8"/>
    <x v="17"/>
    <x v="14"/>
  </r>
  <r>
    <x v="3411"/>
    <x v="82"/>
    <x v="3"/>
    <x v="2"/>
    <x v="241"/>
    <x v="592"/>
    <x v="1"/>
    <x v="21"/>
    <x v="0"/>
    <x v="0"/>
    <x v="3802"/>
    <x v="106"/>
    <x v="91"/>
    <x v="36"/>
    <x v="34"/>
    <x v="21"/>
    <x v="2"/>
    <x v="23"/>
    <x v="0"/>
    <x v="30"/>
    <x v="8"/>
    <x v="17"/>
    <x v="14"/>
  </r>
  <r>
    <x v="897"/>
    <x v="82"/>
    <x v="3"/>
    <x v="2"/>
    <x v="241"/>
    <x v="592"/>
    <x v="2"/>
    <x v="21"/>
    <x v="0"/>
    <x v="0"/>
    <x v="2819"/>
    <x v="107"/>
    <x v="91"/>
    <x v="36"/>
    <x v="34"/>
    <x v="21"/>
    <x v="10"/>
    <x v="106"/>
    <x v="0"/>
    <x v="30"/>
    <x v="7"/>
    <x v="58"/>
    <x v="14"/>
  </r>
  <r>
    <x v="3055"/>
    <x v="82"/>
    <x v="3"/>
    <x v="2"/>
    <x v="241"/>
    <x v="592"/>
    <x v="1"/>
    <x v="22"/>
    <x v="0"/>
    <x v="0"/>
    <x v="3449"/>
    <x v="124"/>
    <x v="111"/>
    <x v="36"/>
    <x v="34"/>
    <x v="21"/>
    <x v="16"/>
    <x v="154"/>
    <x v="0"/>
    <x v="30"/>
    <x v="8"/>
    <x v="90"/>
    <x v="14"/>
  </r>
  <r>
    <x v="3334"/>
    <x v="82"/>
    <x v="3"/>
    <x v="2"/>
    <x v="241"/>
    <x v="592"/>
    <x v="1"/>
    <x v="21"/>
    <x v="0"/>
    <x v="0"/>
    <x v="3724"/>
    <x v="145"/>
    <x v="132"/>
    <x v="36"/>
    <x v="34"/>
    <x v="21"/>
    <x v="2"/>
    <x v="23"/>
    <x v="0"/>
    <x v="30"/>
    <x v="8"/>
    <x v="17"/>
    <x v="14"/>
  </r>
  <r>
    <x v="898"/>
    <x v="82"/>
    <x v="3"/>
    <x v="2"/>
    <x v="241"/>
    <x v="592"/>
    <x v="2"/>
    <x v="21"/>
    <x v="0"/>
    <x v="0"/>
    <x v="2820"/>
    <x v="150"/>
    <x v="136"/>
    <x v="36"/>
    <x v="34"/>
    <x v="21"/>
    <x v="10"/>
    <x v="106"/>
    <x v="0"/>
    <x v="30"/>
    <x v="7"/>
    <x v="58"/>
    <x v="14"/>
  </r>
  <r>
    <x v="908"/>
    <x v="82"/>
    <x v="3"/>
    <x v="2"/>
    <x v="241"/>
    <x v="592"/>
    <x v="2"/>
    <x v="23"/>
    <x v="0"/>
    <x v="0"/>
    <x v="2831"/>
    <x v="301"/>
    <x v="291"/>
    <x v="36"/>
    <x v="34"/>
    <x v="21"/>
    <x v="0"/>
    <x v="2"/>
    <x v="0"/>
    <x v="30"/>
    <x v="7"/>
    <x v="2"/>
    <x v="14"/>
  </r>
  <r>
    <x v="912"/>
    <x v="82"/>
    <x v="3"/>
    <x v="2"/>
    <x v="241"/>
    <x v="592"/>
    <x v="2"/>
    <x v="23"/>
    <x v="0"/>
    <x v="0"/>
    <x v="2835"/>
    <x v="415"/>
    <x v="403"/>
    <x v="36"/>
    <x v="34"/>
    <x v="21"/>
    <x v="0"/>
    <x v="2"/>
    <x v="0"/>
    <x v="30"/>
    <x v="7"/>
    <x v="2"/>
    <x v="14"/>
  </r>
  <r>
    <x v="3931"/>
    <x v="82"/>
    <x v="3"/>
    <x v="2"/>
    <x v="241"/>
    <x v="592"/>
    <x v="1"/>
    <x v="22"/>
    <x v="0"/>
    <x v="0"/>
    <x v="4025"/>
    <x v="444"/>
    <x v="432"/>
    <x v="36"/>
    <x v="34"/>
    <x v="21"/>
    <x v="16"/>
    <x v="154"/>
    <x v="0"/>
    <x v="30"/>
    <x v="8"/>
    <x v="90"/>
    <x v="14"/>
  </r>
  <r>
    <x v="3396"/>
    <x v="82"/>
    <x v="3"/>
    <x v="2"/>
    <x v="241"/>
    <x v="592"/>
    <x v="1"/>
    <x v="21"/>
    <x v="0"/>
    <x v="0"/>
    <x v="3787"/>
    <x v="467"/>
    <x v="456"/>
    <x v="36"/>
    <x v="34"/>
    <x v="21"/>
    <x v="2"/>
    <x v="23"/>
    <x v="0"/>
    <x v="30"/>
    <x v="8"/>
    <x v="17"/>
    <x v="14"/>
  </r>
  <r>
    <x v="917"/>
    <x v="82"/>
    <x v="3"/>
    <x v="2"/>
    <x v="241"/>
    <x v="592"/>
    <x v="2"/>
    <x v="23"/>
    <x v="0"/>
    <x v="0"/>
    <x v="2840"/>
    <x v="556"/>
    <x v="545"/>
    <x v="36"/>
    <x v="34"/>
    <x v="21"/>
    <x v="0"/>
    <x v="2"/>
    <x v="0"/>
    <x v="30"/>
    <x v="7"/>
    <x v="2"/>
    <x v="14"/>
  </r>
  <r>
    <x v="899"/>
    <x v="82"/>
    <x v="3"/>
    <x v="2"/>
    <x v="241"/>
    <x v="592"/>
    <x v="2"/>
    <x v="21"/>
    <x v="0"/>
    <x v="0"/>
    <x v="2821"/>
    <x v="629"/>
    <x v="629"/>
    <x v="36"/>
    <x v="34"/>
    <x v="21"/>
    <x v="10"/>
    <x v="106"/>
    <x v="0"/>
    <x v="30"/>
    <x v="7"/>
    <x v="58"/>
    <x v="14"/>
  </r>
  <r>
    <x v="3519"/>
    <x v="82"/>
    <x v="3"/>
    <x v="2"/>
    <x v="264"/>
    <x v="268"/>
    <x v="5"/>
    <x v="19"/>
    <x v="0"/>
    <x v="0"/>
    <x v="2648"/>
    <x v="71"/>
    <x v="92"/>
    <x v="623"/>
    <x v="34"/>
    <x v="21"/>
    <x v="32"/>
    <x v="1203"/>
    <x v="0"/>
    <x v="30"/>
    <x v="46"/>
    <x v="353"/>
    <x v="14"/>
  </r>
  <r>
    <x v="3503"/>
    <x v="82"/>
    <x v="3"/>
    <x v="2"/>
    <x v="334"/>
    <x v="674"/>
    <x v="2"/>
    <x v="22"/>
    <x v="0"/>
    <x v="0"/>
    <x v="3841"/>
    <x v="47"/>
    <x v="35"/>
    <x v="24"/>
    <x v="34"/>
    <x v="21"/>
    <x v="37"/>
    <x v="409"/>
    <x v="0"/>
    <x v="30"/>
    <x v="5"/>
    <x v="173"/>
    <x v="14"/>
  </r>
  <r>
    <x v="852"/>
    <x v="82"/>
    <x v="3"/>
    <x v="2"/>
    <x v="480"/>
    <x v="425"/>
    <x v="5"/>
    <x v="19"/>
    <x v="0"/>
    <x v="0"/>
    <x v="2681"/>
    <x v="88"/>
    <x v="92"/>
    <x v="451"/>
    <x v="34"/>
    <x v="21"/>
    <x v="32"/>
    <x v="1009"/>
    <x v="0"/>
    <x v="30"/>
    <x v="30"/>
    <x v="302"/>
    <x v="14"/>
  </r>
  <r>
    <x v="3518"/>
    <x v="82"/>
    <x v="3"/>
    <x v="1"/>
    <x v="605"/>
    <x v="438"/>
    <x v="5"/>
    <x v="19"/>
    <x v="0"/>
    <x v="0"/>
    <x v="2682"/>
    <x v="381"/>
    <x v="386"/>
    <x v="463"/>
    <x v="34"/>
    <x v="21"/>
    <x v="32"/>
    <x v="1028"/>
    <x v="0"/>
    <x v="30"/>
    <x v="30"/>
    <x v="302"/>
    <x v="14"/>
  </r>
  <r>
    <x v="3882"/>
    <x v="82"/>
    <x v="3"/>
    <x v="2"/>
    <x v="652"/>
    <x v="266"/>
    <x v="5"/>
    <x v="19"/>
    <x v="0"/>
    <x v="0"/>
    <x v="2683"/>
    <x v="347"/>
    <x v="366"/>
    <x v="616"/>
    <x v="34"/>
    <x v="21"/>
    <x v="32"/>
    <x v="1192"/>
    <x v="0"/>
    <x v="30"/>
    <x v="42"/>
    <x v="341"/>
    <x v="14"/>
  </r>
  <r>
    <x v="4120"/>
    <x v="85"/>
    <x v="10"/>
    <x v="3"/>
    <x v="710"/>
    <x v="698"/>
    <x v="6"/>
    <x v="24"/>
    <x v="0"/>
    <x v="2"/>
    <x v="4120"/>
    <x v="733"/>
    <x v="750"/>
    <x v="699"/>
    <x v="34"/>
    <x v="21"/>
    <x v="40"/>
    <x v="1381"/>
    <x v="64"/>
    <x v="29"/>
    <x v="68"/>
    <x v="416"/>
    <x v="14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123">
  <r>
    <x v="0"/>
    <x v="7"/>
    <x v="1"/>
    <x v="507"/>
    <x v="353"/>
    <x v="0"/>
    <x v="22"/>
    <x v="0"/>
    <x v="0"/>
    <x v="56"/>
    <x v="3"/>
    <x v="5"/>
    <x v="205"/>
    <x v="34"/>
    <x v="21"/>
    <x v="39"/>
    <x v="974"/>
    <x v="0"/>
    <x v="30"/>
    <x v="18"/>
    <x v="312"/>
  </r>
  <r>
    <x v="0"/>
    <x v="7"/>
    <x v="1"/>
    <x v="507"/>
    <x v="353"/>
    <x v="0"/>
    <x v="22"/>
    <x v="0"/>
    <x v="0"/>
    <x v="57"/>
    <x v="15"/>
    <x v="13"/>
    <x v="205"/>
    <x v="34"/>
    <x v="21"/>
    <x v="39"/>
    <x v="974"/>
    <x v="0"/>
    <x v="30"/>
    <x v="18"/>
    <x v="312"/>
  </r>
  <r>
    <x v="0"/>
    <x v="7"/>
    <x v="1"/>
    <x v="507"/>
    <x v="353"/>
    <x v="0"/>
    <x v="22"/>
    <x v="0"/>
    <x v="0"/>
    <x v="58"/>
    <x v="30"/>
    <x v="27"/>
    <x v="205"/>
    <x v="34"/>
    <x v="21"/>
    <x v="39"/>
    <x v="974"/>
    <x v="0"/>
    <x v="30"/>
    <x v="18"/>
    <x v="312"/>
  </r>
  <r>
    <x v="0"/>
    <x v="7"/>
    <x v="1"/>
    <x v="507"/>
    <x v="353"/>
    <x v="2"/>
    <x v="19"/>
    <x v="0"/>
    <x v="0"/>
    <x v="59"/>
    <x v="46"/>
    <x v="45"/>
    <x v="205"/>
    <x v="34"/>
    <x v="21"/>
    <x v="34"/>
    <x v="780"/>
    <x v="0"/>
    <x v="30"/>
    <x v="21"/>
    <x v="274"/>
  </r>
  <r>
    <x v="0"/>
    <x v="7"/>
    <x v="1"/>
    <x v="507"/>
    <x v="353"/>
    <x v="2"/>
    <x v="4"/>
    <x v="0"/>
    <x v="0"/>
    <x v="2960"/>
    <x v="50"/>
    <x v="49"/>
    <x v="205"/>
    <x v="34"/>
    <x v="21"/>
    <x v="8"/>
    <x v="235"/>
    <x v="0"/>
    <x v="30"/>
    <x v="21"/>
    <x v="111"/>
  </r>
  <r>
    <x v="0"/>
    <x v="7"/>
    <x v="1"/>
    <x v="507"/>
    <x v="353"/>
    <x v="1"/>
    <x v="22"/>
    <x v="0"/>
    <x v="0"/>
    <x v="3233"/>
    <x v="50"/>
    <x v="45"/>
    <x v="205"/>
    <x v="34"/>
    <x v="21"/>
    <x v="16"/>
    <x v="405"/>
    <x v="0"/>
    <x v="30"/>
    <x v="16"/>
    <x v="134"/>
  </r>
  <r>
    <x v="0"/>
    <x v="7"/>
    <x v="1"/>
    <x v="507"/>
    <x v="353"/>
    <x v="0"/>
    <x v="21"/>
    <x v="0"/>
    <x v="0"/>
    <x v="1426"/>
    <x v="52"/>
    <x v="52"/>
    <x v="205"/>
    <x v="34"/>
    <x v="21"/>
    <x v="15"/>
    <x v="338"/>
    <x v="0"/>
    <x v="30"/>
    <x v="21"/>
    <x v="143"/>
  </r>
  <r>
    <x v="0"/>
    <x v="7"/>
    <x v="1"/>
    <x v="507"/>
    <x v="353"/>
    <x v="2"/>
    <x v="23"/>
    <x v="0"/>
    <x v="0"/>
    <x v="2366"/>
    <x v="76"/>
    <x v="72"/>
    <x v="205"/>
    <x v="34"/>
    <x v="21"/>
    <x v="0"/>
    <x v="24"/>
    <x v="0"/>
    <x v="30"/>
    <x v="21"/>
    <x v="13"/>
  </r>
  <r>
    <x v="0"/>
    <x v="7"/>
    <x v="1"/>
    <x v="507"/>
    <x v="353"/>
    <x v="2"/>
    <x v="23"/>
    <x v="0"/>
    <x v="0"/>
    <x v="2367"/>
    <x v="123"/>
    <x v="120"/>
    <x v="205"/>
    <x v="34"/>
    <x v="21"/>
    <x v="0"/>
    <x v="24"/>
    <x v="0"/>
    <x v="30"/>
    <x v="21"/>
    <x v="13"/>
  </r>
  <r>
    <x v="0"/>
    <x v="7"/>
    <x v="1"/>
    <x v="507"/>
    <x v="353"/>
    <x v="2"/>
    <x v="23"/>
    <x v="0"/>
    <x v="0"/>
    <x v="2368"/>
    <x v="166"/>
    <x v="165"/>
    <x v="205"/>
    <x v="34"/>
    <x v="21"/>
    <x v="0"/>
    <x v="24"/>
    <x v="0"/>
    <x v="30"/>
    <x v="21"/>
    <x v="13"/>
  </r>
  <r>
    <x v="0"/>
    <x v="7"/>
    <x v="1"/>
    <x v="507"/>
    <x v="353"/>
    <x v="2"/>
    <x v="23"/>
    <x v="0"/>
    <x v="0"/>
    <x v="2369"/>
    <x v="210"/>
    <x v="208"/>
    <x v="205"/>
    <x v="34"/>
    <x v="21"/>
    <x v="0"/>
    <x v="24"/>
    <x v="0"/>
    <x v="30"/>
    <x v="21"/>
    <x v="13"/>
  </r>
  <r>
    <x v="0"/>
    <x v="7"/>
    <x v="1"/>
    <x v="507"/>
    <x v="353"/>
    <x v="2"/>
    <x v="23"/>
    <x v="0"/>
    <x v="0"/>
    <x v="2370"/>
    <x v="253"/>
    <x v="254"/>
    <x v="205"/>
    <x v="34"/>
    <x v="21"/>
    <x v="0"/>
    <x v="24"/>
    <x v="0"/>
    <x v="30"/>
    <x v="21"/>
    <x v="13"/>
  </r>
  <r>
    <x v="0"/>
    <x v="7"/>
    <x v="1"/>
    <x v="507"/>
    <x v="353"/>
    <x v="2"/>
    <x v="23"/>
    <x v="0"/>
    <x v="0"/>
    <x v="2371"/>
    <x v="296"/>
    <x v="296"/>
    <x v="205"/>
    <x v="34"/>
    <x v="21"/>
    <x v="0"/>
    <x v="24"/>
    <x v="0"/>
    <x v="30"/>
    <x v="21"/>
    <x v="13"/>
  </r>
  <r>
    <x v="0"/>
    <x v="7"/>
    <x v="1"/>
    <x v="507"/>
    <x v="353"/>
    <x v="2"/>
    <x v="23"/>
    <x v="0"/>
    <x v="0"/>
    <x v="2372"/>
    <x v="388"/>
    <x v="386"/>
    <x v="205"/>
    <x v="34"/>
    <x v="21"/>
    <x v="0"/>
    <x v="24"/>
    <x v="0"/>
    <x v="30"/>
    <x v="21"/>
    <x v="13"/>
  </r>
  <r>
    <x v="0"/>
    <x v="7"/>
    <x v="1"/>
    <x v="507"/>
    <x v="353"/>
    <x v="2"/>
    <x v="23"/>
    <x v="0"/>
    <x v="0"/>
    <x v="2373"/>
    <x v="432"/>
    <x v="430"/>
    <x v="205"/>
    <x v="34"/>
    <x v="21"/>
    <x v="0"/>
    <x v="24"/>
    <x v="0"/>
    <x v="30"/>
    <x v="21"/>
    <x v="13"/>
  </r>
  <r>
    <x v="0"/>
    <x v="7"/>
    <x v="1"/>
    <x v="507"/>
    <x v="353"/>
    <x v="2"/>
    <x v="23"/>
    <x v="0"/>
    <x v="0"/>
    <x v="2374"/>
    <x v="473"/>
    <x v="471"/>
    <x v="205"/>
    <x v="34"/>
    <x v="21"/>
    <x v="0"/>
    <x v="24"/>
    <x v="0"/>
    <x v="30"/>
    <x v="21"/>
    <x v="13"/>
  </r>
  <r>
    <x v="0"/>
    <x v="7"/>
    <x v="1"/>
    <x v="507"/>
    <x v="353"/>
    <x v="2"/>
    <x v="23"/>
    <x v="0"/>
    <x v="0"/>
    <x v="2375"/>
    <x v="513"/>
    <x v="511"/>
    <x v="205"/>
    <x v="34"/>
    <x v="21"/>
    <x v="0"/>
    <x v="24"/>
    <x v="0"/>
    <x v="30"/>
    <x v="21"/>
    <x v="13"/>
  </r>
  <r>
    <x v="0"/>
    <x v="7"/>
    <x v="1"/>
    <x v="507"/>
    <x v="353"/>
    <x v="2"/>
    <x v="23"/>
    <x v="0"/>
    <x v="0"/>
    <x v="2376"/>
    <x v="551"/>
    <x v="549"/>
    <x v="205"/>
    <x v="34"/>
    <x v="21"/>
    <x v="0"/>
    <x v="24"/>
    <x v="0"/>
    <x v="30"/>
    <x v="21"/>
    <x v="13"/>
  </r>
  <r>
    <x v="0"/>
    <x v="7"/>
    <x v="1"/>
    <x v="507"/>
    <x v="353"/>
    <x v="2"/>
    <x v="23"/>
    <x v="0"/>
    <x v="0"/>
    <x v="2377"/>
    <x v="589"/>
    <x v="593"/>
    <x v="205"/>
    <x v="34"/>
    <x v="21"/>
    <x v="0"/>
    <x v="24"/>
    <x v="0"/>
    <x v="30"/>
    <x v="21"/>
    <x v="13"/>
  </r>
  <r>
    <x v="0"/>
    <x v="7"/>
    <x v="1"/>
    <x v="507"/>
    <x v="353"/>
    <x v="0"/>
    <x v="22"/>
    <x v="0"/>
    <x v="0"/>
    <x v="85"/>
    <x v="626"/>
    <x v="633"/>
    <x v="205"/>
    <x v="34"/>
    <x v="21"/>
    <x v="39"/>
    <x v="974"/>
    <x v="0"/>
    <x v="30"/>
    <x v="21"/>
    <x v="326"/>
  </r>
  <r>
    <x v="0"/>
    <x v="7"/>
    <x v="1"/>
    <x v="507"/>
    <x v="353"/>
    <x v="0"/>
    <x v="21"/>
    <x v="0"/>
    <x v="0"/>
    <x v="1427"/>
    <x v="643"/>
    <x v="648"/>
    <x v="205"/>
    <x v="34"/>
    <x v="21"/>
    <x v="15"/>
    <x v="338"/>
    <x v="0"/>
    <x v="30"/>
    <x v="21"/>
    <x v="143"/>
  </r>
  <r>
    <x v="0"/>
    <x v="7"/>
    <x v="1"/>
    <x v="507"/>
    <x v="353"/>
    <x v="0"/>
    <x v="22"/>
    <x v="0"/>
    <x v="0"/>
    <x v="100"/>
    <x v="653"/>
    <x v="660"/>
    <x v="205"/>
    <x v="34"/>
    <x v="21"/>
    <x v="39"/>
    <x v="974"/>
    <x v="0"/>
    <x v="30"/>
    <x v="21"/>
    <x v="326"/>
  </r>
  <r>
    <x v="0"/>
    <x v="7"/>
    <x v="1"/>
    <x v="507"/>
    <x v="353"/>
    <x v="0"/>
    <x v="21"/>
    <x v="0"/>
    <x v="0"/>
    <x v="1428"/>
    <x v="667"/>
    <x v="670"/>
    <x v="205"/>
    <x v="34"/>
    <x v="21"/>
    <x v="15"/>
    <x v="338"/>
    <x v="0"/>
    <x v="30"/>
    <x v="21"/>
    <x v="143"/>
  </r>
  <r>
    <x v="0"/>
    <x v="7"/>
    <x v="1"/>
    <x v="507"/>
    <x v="353"/>
    <x v="0"/>
    <x v="22"/>
    <x v="0"/>
    <x v="0"/>
    <x v="99"/>
    <x v="678"/>
    <x v="684"/>
    <x v="205"/>
    <x v="34"/>
    <x v="21"/>
    <x v="39"/>
    <x v="974"/>
    <x v="0"/>
    <x v="30"/>
    <x v="21"/>
    <x v="326"/>
  </r>
  <r>
    <x v="0"/>
    <x v="7"/>
    <x v="1"/>
    <x v="507"/>
    <x v="353"/>
    <x v="1"/>
    <x v="21"/>
    <x v="0"/>
    <x v="0"/>
    <x v="3748"/>
    <x v="691"/>
    <x v="697"/>
    <x v="205"/>
    <x v="34"/>
    <x v="21"/>
    <x v="2"/>
    <x v="70"/>
    <x v="0"/>
    <x v="30"/>
    <x v="21"/>
    <x v="40"/>
  </r>
  <r>
    <x v="0"/>
    <x v="7"/>
    <x v="1"/>
    <x v="507"/>
    <x v="353"/>
    <x v="1"/>
    <x v="22"/>
    <x v="0"/>
    <x v="0"/>
    <x v="3520"/>
    <x v="701"/>
    <x v="708"/>
    <x v="205"/>
    <x v="34"/>
    <x v="21"/>
    <x v="16"/>
    <x v="405"/>
    <x v="0"/>
    <x v="30"/>
    <x v="21"/>
    <x v="157"/>
  </r>
  <r>
    <x v="0"/>
    <x v="7"/>
    <x v="1"/>
    <x v="507"/>
    <x v="353"/>
    <x v="1"/>
    <x v="21"/>
    <x v="0"/>
    <x v="0"/>
    <x v="3750"/>
    <x v="711"/>
    <x v="717"/>
    <x v="205"/>
    <x v="34"/>
    <x v="21"/>
    <x v="2"/>
    <x v="70"/>
    <x v="0"/>
    <x v="30"/>
    <x v="21"/>
    <x v="40"/>
  </r>
  <r>
    <x v="0"/>
    <x v="7"/>
    <x v="1"/>
    <x v="580"/>
    <x v="351"/>
    <x v="2"/>
    <x v="19"/>
    <x v="0"/>
    <x v="0"/>
    <x v="60"/>
    <x v="76"/>
    <x v="72"/>
    <x v="142"/>
    <x v="34"/>
    <x v="21"/>
    <x v="34"/>
    <x v="709"/>
    <x v="0"/>
    <x v="30"/>
    <x v="21"/>
    <x v="274"/>
  </r>
  <r>
    <x v="0"/>
    <x v="7"/>
    <x v="1"/>
    <x v="580"/>
    <x v="351"/>
    <x v="2"/>
    <x v="4"/>
    <x v="0"/>
    <x v="0"/>
    <x v="2962"/>
    <x v="93"/>
    <x v="90"/>
    <x v="142"/>
    <x v="34"/>
    <x v="21"/>
    <x v="8"/>
    <x v="192"/>
    <x v="0"/>
    <x v="30"/>
    <x v="21"/>
    <x v="111"/>
  </r>
  <r>
    <x v="0"/>
    <x v="7"/>
    <x v="1"/>
    <x v="580"/>
    <x v="351"/>
    <x v="1"/>
    <x v="22"/>
    <x v="0"/>
    <x v="0"/>
    <x v="3234"/>
    <x v="93"/>
    <x v="90"/>
    <x v="142"/>
    <x v="34"/>
    <x v="21"/>
    <x v="16"/>
    <x v="322"/>
    <x v="0"/>
    <x v="30"/>
    <x v="21"/>
    <x v="157"/>
  </r>
  <r>
    <x v="0"/>
    <x v="7"/>
    <x v="1"/>
    <x v="580"/>
    <x v="351"/>
    <x v="0"/>
    <x v="21"/>
    <x v="0"/>
    <x v="0"/>
    <x v="1432"/>
    <x v="101"/>
    <x v="95"/>
    <x v="142"/>
    <x v="34"/>
    <x v="21"/>
    <x v="15"/>
    <x v="265"/>
    <x v="0"/>
    <x v="30"/>
    <x v="21"/>
    <x v="143"/>
  </r>
  <r>
    <x v="0"/>
    <x v="7"/>
    <x v="1"/>
    <x v="580"/>
    <x v="351"/>
    <x v="1"/>
    <x v="22"/>
    <x v="0"/>
    <x v="0"/>
    <x v="72"/>
    <x v="109"/>
    <x v="105"/>
    <x v="142"/>
    <x v="34"/>
    <x v="21"/>
    <x v="16"/>
    <x v="322"/>
    <x v="0"/>
    <x v="30"/>
    <x v="21"/>
    <x v="157"/>
  </r>
  <r>
    <x v="0"/>
    <x v="7"/>
    <x v="1"/>
    <x v="580"/>
    <x v="351"/>
    <x v="2"/>
    <x v="4"/>
    <x v="0"/>
    <x v="0"/>
    <x v="3109"/>
    <x v="109"/>
    <x v="105"/>
    <x v="142"/>
    <x v="34"/>
    <x v="21"/>
    <x v="8"/>
    <x v="192"/>
    <x v="0"/>
    <x v="30"/>
    <x v="21"/>
    <x v="111"/>
  </r>
  <r>
    <x v="0"/>
    <x v="7"/>
    <x v="1"/>
    <x v="580"/>
    <x v="351"/>
    <x v="2"/>
    <x v="19"/>
    <x v="0"/>
    <x v="0"/>
    <x v="3110"/>
    <x v="113"/>
    <x v="110"/>
    <x v="142"/>
    <x v="34"/>
    <x v="21"/>
    <x v="34"/>
    <x v="709"/>
    <x v="0"/>
    <x v="30"/>
    <x v="23"/>
    <x v="285"/>
  </r>
  <r>
    <x v="0"/>
    <x v="7"/>
    <x v="1"/>
    <x v="580"/>
    <x v="351"/>
    <x v="2"/>
    <x v="19"/>
    <x v="0"/>
    <x v="0"/>
    <x v="3111"/>
    <x v="133"/>
    <x v="131"/>
    <x v="142"/>
    <x v="34"/>
    <x v="21"/>
    <x v="34"/>
    <x v="709"/>
    <x v="0"/>
    <x v="30"/>
    <x v="23"/>
    <x v="285"/>
  </r>
  <r>
    <x v="0"/>
    <x v="7"/>
    <x v="1"/>
    <x v="580"/>
    <x v="351"/>
    <x v="2"/>
    <x v="4"/>
    <x v="0"/>
    <x v="0"/>
    <x v="2964"/>
    <x v="138"/>
    <x v="134"/>
    <x v="142"/>
    <x v="34"/>
    <x v="21"/>
    <x v="8"/>
    <x v="192"/>
    <x v="0"/>
    <x v="30"/>
    <x v="21"/>
    <x v="111"/>
  </r>
  <r>
    <x v="0"/>
    <x v="7"/>
    <x v="1"/>
    <x v="580"/>
    <x v="351"/>
    <x v="1"/>
    <x v="22"/>
    <x v="0"/>
    <x v="0"/>
    <x v="61"/>
    <x v="138"/>
    <x v="134"/>
    <x v="142"/>
    <x v="34"/>
    <x v="21"/>
    <x v="16"/>
    <x v="322"/>
    <x v="0"/>
    <x v="30"/>
    <x v="21"/>
    <x v="157"/>
  </r>
  <r>
    <x v="0"/>
    <x v="7"/>
    <x v="1"/>
    <x v="580"/>
    <x v="351"/>
    <x v="0"/>
    <x v="21"/>
    <x v="0"/>
    <x v="0"/>
    <x v="1433"/>
    <x v="144"/>
    <x v="139"/>
    <x v="142"/>
    <x v="34"/>
    <x v="21"/>
    <x v="15"/>
    <x v="265"/>
    <x v="0"/>
    <x v="30"/>
    <x v="21"/>
    <x v="143"/>
  </r>
  <r>
    <x v="0"/>
    <x v="7"/>
    <x v="1"/>
    <x v="580"/>
    <x v="351"/>
    <x v="1"/>
    <x v="22"/>
    <x v="0"/>
    <x v="0"/>
    <x v="73"/>
    <x v="151"/>
    <x v="147"/>
    <x v="142"/>
    <x v="34"/>
    <x v="21"/>
    <x v="16"/>
    <x v="322"/>
    <x v="0"/>
    <x v="30"/>
    <x v="21"/>
    <x v="157"/>
  </r>
  <r>
    <x v="0"/>
    <x v="7"/>
    <x v="1"/>
    <x v="580"/>
    <x v="351"/>
    <x v="2"/>
    <x v="4"/>
    <x v="0"/>
    <x v="0"/>
    <x v="3112"/>
    <x v="151"/>
    <x v="147"/>
    <x v="142"/>
    <x v="34"/>
    <x v="21"/>
    <x v="8"/>
    <x v="192"/>
    <x v="0"/>
    <x v="30"/>
    <x v="21"/>
    <x v="111"/>
  </r>
  <r>
    <x v="0"/>
    <x v="7"/>
    <x v="1"/>
    <x v="580"/>
    <x v="351"/>
    <x v="2"/>
    <x v="19"/>
    <x v="0"/>
    <x v="0"/>
    <x v="3113"/>
    <x v="160"/>
    <x v="159"/>
    <x v="142"/>
    <x v="34"/>
    <x v="21"/>
    <x v="34"/>
    <x v="709"/>
    <x v="0"/>
    <x v="30"/>
    <x v="23"/>
    <x v="285"/>
  </r>
  <r>
    <x v="0"/>
    <x v="7"/>
    <x v="1"/>
    <x v="580"/>
    <x v="351"/>
    <x v="2"/>
    <x v="19"/>
    <x v="0"/>
    <x v="0"/>
    <x v="3114"/>
    <x v="181"/>
    <x v="181"/>
    <x v="142"/>
    <x v="34"/>
    <x v="21"/>
    <x v="34"/>
    <x v="709"/>
    <x v="0"/>
    <x v="30"/>
    <x v="23"/>
    <x v="285"/>
  </r>
  <r>
    <x v="0"/>
    <x v="7"/>
    <x v="1"/>
    <x v="580"/>
    <x v="351"/>
    <x v="2"/>
    <x v="4"/>
    <x v="0"/>
    <x v="0"/>
    <x v="2966"/>
    <x v="181"/>
    <x v="179"/>
    <x v="142"/>
    <x v="34"/>
    <x v="21"/>
    <x v="8"/>
    <x v="192"/>
    <x v="0"/>
    <x v="30"/>
    <x v="21"/>
    <x v="111"/>
  </r>
  <r>
    <x v="0"/>
    <x v="7"/>
    <x v="1"/>
    <x v="580"/>
    <x v="351"/>
    <x v="1"/>
    <x v="22"/>
    <x v="0"/>
    <x v="0"/>
    <x v="62"/>
    <x v="181"/>
    <x v="179"/>
    <x v="142"/>
    <x v="34"/>
    <x v="21"/>
    <x v="16"/>
    <x v="322"/>
    <x v="0"/>
    <x v="30"/>
    <x v="21"/>
    <x v="157"/>
  </r>
  <r>
    <x v="0"/>
    <x v="7"/>
    <x v="1"/>
    <x v="580"/>
    <x v="351"/>
    <x v="0"/>
    <x v="21"/>
    <x v="0"/>
    <x v="0"/>
    <x v="1434"/>
    <x v="188"/>
    <x v="186"/>
    <x v="142"/>
    <x v="34"/>
    <x v="21"/>
    <x v="15"/>
    <x v="265"/>
    <x v="0"/>
    <x v="30"/>
    <x v="21"/>
    <x v="143"/>
  </r>
  <r>
    <x v="0"/>
    <x v="7"/>
    <x v="1"/>
    <x v="580"/>
    <x v="351"/>
    <x v="1"/>
    <x v="22"/>
    <x v="0"/>
    <x v="0"/>
    <x v="74"/>
    <x v="195"/>
    <x v="192"/>
    <x v="142"/>
    <x v="34"/>
    <x v="21"/>
    <x v="16"/>
    <x v="322"/>
    <x v="0"/>
    <x v="30"/>
    <x v="21"/>
    <x v="157"/>
  </r>
  <r>
    <x v="0"/>
    <x v="7"/>
    <x v="1"/>
    <x v="580"/>
    <x v="351"/>
    <x v="2"/>
    <x v="4"/>
    <x v="0"/>
    <x v="0"/>
    <x v="3115"/>
    <x v="195"/>
    <x v="192"/>
    <x v="142"/>
    <x v="34"/>
    <x v="21"/>
    <x v="8"/>
    <x v="192"/>
    <x v="0"/>
    <x v="30"/>
    <x v="21"/>
    <x v="111"/>
  </r>
  <r>
    <x v="0"/>
    <x v="7"/>
    <x v="1"/>
    <x v="580"/>
    <x v="351"/>
    <x v="2"/>
    <x v="19"/>
    <x v="0"/>
    <x v="0"/>
    <x v="3116"/>
    <x v="207"/>
    <x v="206"/>
    <x v="142"/>
    <x v="34"/>
    <x v="21"/>
    <x v="34"/>
    <x v="709"/>
    <x v="0"/>
    <x v="30"/>
    <x v="23"/>
    <x v="285"/>
  </r>
  <r>
    <x v="0"/>
    <x v="7"/>
    <x v="1"/>
    <x v="580"/>
    <x v="351"/>
    <x v="2"/>
    <x v="4"/>
    <x v="0"/>
    <x v="0"/>
    <x v="2968"/>
    <x v="223"/>
    <x v="223"/>
    <x v="142"/>
    <x v="34"/>
    <x v="21"/>
    <x v="8"/>
    <x v="192"/>
    <x v="0"/>
    <x v="30"/>
    <x v="21"/>
    <x v="111"/>
  </r>
  <r>
    <x v="0"/>
    <x v="7"/>
    <x v="1"/>
    <x v="580"/>
    <x v="351"/>
    <x v="1"/>
    <x v="22"/>
    <x v="0"/>
    <x v="0"/>
    <x v="63"/>
    <x v="223"/>
    <x v="223"/>
    <x v="142"/>
    <x v="34"/>
    <x v="21"/>
    <x v="16"/>
    <x v="322"/>
    <x v="0"/>
    <x v="30"/>
    <x v="21"/>
    <x v="157"/>
  </r>
  <r>
    <x v="0"/>
    <x v="7"/>
    <x v="1"/>
    <x v="580"/>
    <x v="351"/>
    <x v="2"/>
    <x v="19"/>
    <x v="0"/>
    <x v="0"/>
    <x v="3118"/>
    <x v="227"/>
    <x v="229"/>
    <x v="142"/>
    <x v="34"/>
    <x v="21"/>
    <x v="34"/>
    <x v="709"/>
    <x v="0"/>
    <x v="30"/>
    <x v="23"/>
    <x v="285"/>
  </r>
  <r>
    <x v="0"/>
    <x v="7"/>
    <x v="1"/>
    <x v="580"/>
    <x v="351"/>
    <x v="0"/>
    <x v="21"/>
    <x v="0"/>
    <x v="0"/>
    <x v="1435"/>
    <x v="231"/>
    <x v="231"/>
    <x v="142"/>
    <x v="34"/>
    <x v="21"/>
    <x v="15"/>
    <x v="265"/>
    <x v="0"/>
    <x v="30"/>
    <x v="21"/>
    <x v="143"/>
  </r>
  <r>
    <x v="0"/>
    <x v="7"/>
    <x v="1"/>
    <x v="580"/>
    <x v="351"/>
    <x v="1"/>
    <x v="22"/>
    <x v="0"/>
    <x v="0"/>
    <x v="75"/>
    <x v="238"/>
    <x v="237"/>
    <x v="142"/>
    <x v="34"/>
    <x v="21"/>
    <x v="16"/>
    <x v="322"/>
    <x v="0"/>
    <x v="30"/>
    <x v="21"/>
    <x v="157"/>
  </r>
  <r>
    <x v="0"/>
    <x v="7"/>
    <x v="1"/>
    <x v="580"/>
    <x v="351"/>
    <x v="2"/>
    <x v="4"/>
    <x v="0"/>
    <x v="0"/>
    <x v="3117"/>
    <x v="238"/>
    <x v="237"/>
    <x v="142"/>
    <x v="34"/>
    <x v="21"/>
    <x v="8"/>
    <x v="192"/>
    <x v="0"/>
    <x v="30"/>
    <x v="21"/>
    <x v="111"/>
  </r>
  <r>
    <x v="0"/>
    <x v="7"/>
    <x v="1"/>
    <x v="580"/>
    <x v="351"/>
    <x v="2"/>
    <x v="19"/>
    <x v="0"/>
    <x v="0"/>
    <x v="3119"/>
    <x v="253"/>
    <x v="256"/>
    <x v="142"/>
    <x v="34"/>
    <x v="21"/>
    <x v="34"/>
    <x v="709"/>
    <x v="0"/>
    <x v="30"/>
    <x v="23"/>
    <x v="285"/>
  </r>
  <r>
    <x v="0"/>
    <x v="7"/>
    <x v="1"/>
    <x v="580"/>
    <x v="351"/>
    <x v="2"/>
    <x v="4"/>
    <x v="0"/>
    <x v="0"/>
    <x v="2970"/>
    <x v="268"/>
    <x v="268"/>
    <x v="142"/>
    <x v="34"/>
    <x v="21"/>
    <x v="8"/>
    <x v="192"/>
    <x v="0"/>
    <x v="30"/>
    <x v="21"/>
    <x v="111"/>
  </r>
  <r>
    <x v="0"/>
    <x v="7"/>
    <x v="1"/>
    <x v="580"/>
    <x v="351"/>
    <x v="1"/>
    <x v="22"/>
    <x v="0"/>
    <x v="0"/>
    <x v="64"/>
    <x v="268"/>
    <x v="268"/>
    <x v="142"/>
    <x v="34"/>
    <x v="21"/>
    <x v="16"/>
    <x v="322"/>
    <x v="0"/>
    <x v="30"/>
    <x v="21"/>
    <x v="157"/>
  </r>
  <r>
    <x v="0"/>
    <x v="7"/>
    <x v="1"/>
    <x v="580"/>
    <x v="351"/>
    <x v="0"/>
    <x v="21"/>
    <x v="0"/>
    <x v="0"/>
    <x v="1436"/>
    <x v="274"/>
    <x v="274"/>
    <x v="142"/>
    <x v="34"/>
    <x v="21"/>
    <x v="15"/>
    <x v="265"/>
    <x v="0"/>
    <x v="30"/>
    <x v="21"/>
    <x v="143"/>
  </r>
  <r>
    <x v="0"/>
    <x v="7"/>
    <x v="1"/>
    <x v="580"/>
    <x v="351"/>
    <x v="2"/>
    <x v="19"/>
    <x v="0"/>
    <x v="0"/>
    <x v="3121"/>
    <x v="274"/>
    <x v="276"/>
    <x v="142"/>
    <x v="34"/>
    <x v="21"/>
    <x v="34"/>
    <x v="709"/>
    <x v="0"/>
    <x v="30"/>
    <x v="23"/>
    <x v="285"/>
  </r>
  <r>
    <x v="0"/>
    <x v="7"/>
    <x v="1"/>
    <x v="580"/>
    <x v="351"/>
    <x v="1"/>
    <x v="22"/>
    <x v="0"/>
    <x v="0"/>
    <x v="76"/>
    <x v="281"/>
    <x v="282"/>
    <x v="142"/>
    <x v="34"/>
    <x v="21"/>
    <x v="16"/>
    <x v="322"/>
    <x v="0"/>
    <x v="30"/>
    <x v="21"/>
    <x v="157"/>
  </r>
  <r>
    <x v="0"/>
    <x v="7"/>
    <x v="1"/>
    <x v="580"/>
    <x v="351"/>
    <x v="2"/>
    <x v="4"/>
    <x v="0"/>
    <x v="0"/>
    <x v="3120"/>
    <x v="281"/>
    <x v="282"/>
    <x v="142"/>
    <x v="34"/>
    <x v="21"/>
    <x v="8"/>
    <x v="192"/>
    <x v="0"/>
    <x v="30"/>
    <x v="21"/>
    <x v="111"/>
  </r>
  <r>
    <x v="0"/>
    <x v="7"/>
    <x v="1"/>
    <x v="580"/>
    <x v="351"/>
    <x v="2"/>
    <x v="19"/>
    <x v="0"/>
    <x v="0"/>
    <x v="3122"/>
    <x v="300"/>
    <x v="302"/>
    <x v="142"/>
    <x v="34"/>
    <x v="21"/>
    <x v="34"/>
    <x v="709"/>
    <x v="0"/>
    <x v="30"/>
    <x v="23"/>
    <x v="285"/>
  </r>
  <r>
    <x v="0"/>
    <x v="7"/>
    <x v="1"/>
    <x v="580"/>
    <x v="351"/>
    <x v="2"/>
    <x v="4"/>
    <x v="0"/>
    <x v="0"/>
    <x v="2972"/>
    <x v="311"/>
    <x v="311"/>
    <x v="142"/>
    <x v="34"/>
    <x v="21"/>
    <x v="8"/>
    <x v="192"/>
    <x v="0"/>
    <x v="30"/>
    <x v="21"/>
    <x v="111"/>
  </r>
  <r>
    <x v="0"/>
    <x v="7"/>
    <x v="1"/>
    <x v="580"/>
    <x v="351"/>
    <x v="1"/>
    <x v="22"/>
    <x v="0"/>
    <x v="0"/>
    <x v="65"/>
    <x v="311"/>
    <x v="311"/>
    <x v="142"/>
    <x v="34"/>
    <x v="21"/>
    <x v="16"/>
    <x v="322"/>
    <x v="0"/>
    <x v="30"/>
    <x v="21"/>
    <x v="157"/>
  </r>
  <r>
    <x v="0"/>
    <x v="7"/>
    <x v="1"/>
    <x v="580"/>
    <x v="351"/>
    <x v="0"/>
    <x v="21"/>
    <x v="0"/>
    <x v="0"/>
    <x v="1437"/>
    <x v="317"/>
    <x v="318"/>
    <x v="142"/>
    <x v="34"/>
    <x v="21"/>
    <x v="15"/>
    <x v="265"/>
    <x v="0"/>
    <x v="30"/>
    <x v="21"/>
    <x v="143"/>
  </r>
  <r>
    <x v="0"/>
    <x v="7"/>
    <x v="1"/>
    <x v="580"/>
    <x v="351"/>
    <x v="2"/>
    <x v="19"/>
    <x v="0"/>
    <x v="0"/>
    <x v="3124"/>
    <x v="319"/>
    <x v="324"/>
    <x v="142"/>
    <x v="34"/>
    <x v="21"/>
    <x v="34"/>
    <x v="709"/>
    <x v="0"/>
    <x v="30"/>
    <x v="23"/>
    <x v="285"/>
  </r>
  <r>
    <x v="0"/>
    <x v="7"/>
    <x v="1"/>
    <x v="580"/>
    <x v="351"/>
    <x v="1"/>
    <x v="22"/>
    <x v="0"/>
    <x v="0"/>
    <x v="77"/>
    <x v="324"/>
    <x v="326"/>
    <x v="142"/>
    <x v="34"/>
    <x v="21"/>
    <x v="16"/>
    <x v="322"/>
    <x v="0"/>
    <x v="30"/>
    <x v="21"/>
    <x v="157"/>
  </r>
  <r>
    <x v="0"/>
    <x v="7"/>
    <x v="1"/>
    <x v="580"/>
    <x v="351"/>
    <x v="2"/>
    <x v="4"/>
    <x v="0"/>
    <x v="0"/>
    <x v="3123"/>
    <x v="324"/>
    <x v="326"/>
    <x v="142"/>
    <x v="34"/>
    <x v="21"/>
    <x v="8"/>
    <x v="192"/>
    <x v="0"/>
    <x v="30"/>
    <x v="21"/>
    <x v="111"/>
  </r>
  <r>
    <x v="0"/>
    <x v="7"/>
    <x v="1"/>
    <x v="580"/>
    <x v="351"/>
    <x v="2"/>
    <x v="19"/>
    <x v="0"/>
    <x v="0"/>
    <x v="3125"/>
    <x v="347"/>
    <x v="350"/>
    <x v="142"/>
    <x v="34"/>
    <x v="21"/>
    <x v="34"/>
    <x v="709"/>
    <x v="0"/>
    <x v="30"/>
    <x v="23"/>
    <x v="285"/>
  </r>
  <r>
    <x v="0"/>
    <x v="7"/>
    <x v="1"/>
    <x v="580"/>
    <x v="351"/>
    <x v="2"/>
    <x v="4"/>
    <x v="0"/>
    <x v="0"/>
    <x v="2974"/>
    <x v="356"/>
    <x v="356"/>
    <x v="142"/>
    <x v="34"/>
    <x v="21"/>
    <x v="8"/>
    <x v="192"/>
    <x v="0"/>
    <x v="30"/>
    <x v="21"/>
    <x v="111"/>
  </r>
  <r>
    <x v="0"/>
    <x v="7"/>
    <x v="1"/>
    <x v="580"/>
    <x v="351"/>
    <x v="1"/>
    <x v="22"/>
    <x v="0"/>
    <x v="0"/>
    <x v="66"/>
    <x v="356"/>
    <x v="356"/>
    <x v="142"/>
    <x v="34"/>
    <x v="21"/>
    <x v="16"/>
    <x v="322"/>
    <x v="0"/>
    <x v="30"/>
    <x v="21"/>
    <x v="157"/>
  </r>
  <r>
    <x v="0"/>
    <x v="7"/>
    <x v="1"/>
    <x v="580"/>
    <x v="351"/>
    <x v="0"/>
    <x v="21"/>
    <x v="0"/>
    <x v="0"/>
    <x v="1438"/>
    <x v="365"/>
    <x v="362"/>
    <x v="142"/>
    <x v="34"/>
    <x v="21"/>
    <x v="15"/>
    <x v="265"/>
    <x v="0"/>
    <x v="30"/>
    <x v="21"/>
    <x v="143"/>
  </r>
  <r>
    <x v="0"/>
    <x v="7"/>
    <x v="1"/>
    <x v="580"/>
    <x v="351"/>
    <x v="1"/>
    <x v="22"/>
    <x v="0"/>
    <x v="0"/>
    <x v="78"/>
    <x v="371"/>
    <x v="369"/>
    <x v="142"/>
    <x v="34"/>
    <x v="21"/>
    <x v="16"/>
    <x v="322"/>
    <x v="0"/>
    <x v="30"/>
    <x v="21"/>
    <x v="157"/>
  </r>
  <r>
    <x v="0"/>
    <x v="7"/>
    <x v="1"/>
    <x v="580"/>
    <x v="351"/>
    <x v="2"/>
    <x v="4"/>
    <x v="0"/>
    <x v="0"/>
    <x v="3126"/>
    <x v="371"/>
    <x v="369"/>
    <x v="142"/>
    <x v="34"/>
    <x v="21"/>
    <x v="8"/>
    <x v="192"/>
    <x v="0"/>
    <x v="30"/>
    <x v="21"/>
    <x v="111"/>
  </r>
  <r>
    <x v="0"/>
    <x v="7"/>
    <x v="1"/>
    <x v="580"/>
    <x v="351"/>
    <x v="2"/>
    <x v="19"/>
    <x v="0"/>
    <x v="0"/>
    <x v="3127"/>
    <x v="371"/>
    <x v="371"/>
    <x v="142"/>
    <x v="34"/>
    <x v="21"/>
    <x v="34"/>
    <x v="709"/>
    <x v="0"/>
    <x v="30"/>
    <x v="23"/>
    <x v="285"/>
  </r>
  <r>
    <x v="0"/>
    <x v="7"/>
    <x v="1"/>
    <x v="580"/>
    <x v="351"/>
    <x v="2"/>
    <x v="19"/>
    <x v="0"/>
    <x v="0"/>
    <x v="3128"/>
    <x v="399"/>
    <x v="400"/>
    <x v="142"/>
    <x v="34"/>
    <x v="21"/>
    <x v="34"/>
    <x v="709"/>
    <x v="0"/>
    <x v="30"/>
    <x v="23"/>
    <x v="285"/>
  </r>
  <r>
    <x v="0"/>
    <x v="7"/>
    <x v="1"/>
    <x v="580"/>
    <x v="351"/>
    <x v="2"/>
    <x v="4"/>
    <x v="0"/>
    <x v="0"/>
    <x v="2976"/>
    <x v="403"/>
    <x v="402"/>
    <x v="142"/>
    <x v="34"/>
    <x v="21"/>
    <x v="8"/>
    <x v="192"/>
    <x v="0"/>
    <x v="30"/>
    <x v="21"/>
    <x v="111"/>
  </r>
  <r>
    <x v="0"/>
    <x v="7"/>
    <x v="1"/>
    <x v="580"/>
    <x v="351"/>
    <x v="1"/>
    <x v="22"/>
    <x v="0"/>
    <x v="0"/>
    <x v="67"/>
    <x v="403"/>
    <x v="402"/>
    <x v="142"/>
    <x v="34"/>
    <x v="21"/>
    <x v="16"/>
    <x v="322"/>
    <x v="0"/>
    <x v="30"/>
    <x v="21"/>
    <x v="157"/>
  </r>
  <r>
    <x v="0"/>
    <x v="7"/>
    <x v="1"/>
    <x v="580"/>
    <x v="351"/>
    <x v="0"/>
    <x v="21"/>
    <x v="0"/>
    <x v="0"/>
    <x v="1439"/>
    <x v="411"/>
    <x v="408"/>
    <x v="142"/>
    <x v="34"/>
    <x v="21"/>
    <x v="15"/>
    <x v="265"/>
    <x v="0"/>
    <x v="30"/>
    <x v="21"/>
    <x v="143"/>
  </r>
  <r>
    <x v="0"/>
    <x v="7"/>
    <x v="1"/>
    <x v="580"/>
    <x v="351"/>
    <x v="1"/>
    <x v="22"/>
    <x v="0"/>
    <x v="0"/>
    <x v="79"/>
    <x v="417"/>
    <x v="415"/>
    <x v="142"/>
    <x v="34"/>
    <x v="21"/>
    <x v="16"/>
    <x v="322"/>
    <x v="0"/>
    <x v="30"/>
    <x v="21"/>
    <x v="157"/>
  </r>
  <r>
    <x v="0"/>
    <x v="7"/>
    <x v="1"/>
    <x v="580"/>
    <x v="351"/>
    <x v="2"/>
    <x v="4"/>
    <x v="0"/>
    <x v="0"/>
    <x v="3129"/>
    <x v="417"/>
    <x v="415"/>
    <x v="142"/>
    <x v="34"/>
    <x v="21"/>
    <x v="8"/>
    <x v="192"/>
    <x v="0"/>
    <x v="30"/>
    <x v="21"/>
    <x v="111"/>
  </r>
  <r>
    <x v="0"/>
    <x v="7"/>
    <x v="1"/>
    <x v="580"/>
    <x v="351"/>
    <x v="2"/>
    <x v="19"/>
    <x v="0"/>
    <x v="0"/>
    <x v="3130"/>
    <x v="421"/>
    <x v="420"/>
    <x v="142"/>
    <x v="34"/>
    <x v="21"/>
    <x v="34"/>
    <x v="709"/>
    <x v="0"/>
    <x v="30"/>
    <x v="23"/>
    <x v="285"/>
  </r>
  <r>
    <x v="0"/>
    <x v="7"/>
    <x v="1"/>
    <x v="580"/>
    <x v="351"/>
    <x v="1"/>
    <x v="22"/>
    <x v="0"/>
    <x v="0"/>
    <x v="68"/>
    <x v="447"/>
    <x v="446"/>
    <x v="142"/>
    <x v="34"/>
    <x v="21"/>
    <x v="16"/>
    <x v="322"/>
    <x v="0"/>
    <x v="30"/>
    <x v="21"/>
    <x v="157"/>
  </r>
  <r>
    <x v="0"/>
    <x v="7"/>
    <x v="1"/>
    <x v="580"/>
    <x v="351"/>
    <x v="2"/>
    <x v="4"/>
    <x v="0"/>
    <x v="0"/>
    <x v="3131"/>
    <x v="447"/>
    <x v="446"/>
    <x v="142"/>
    <x v="34"/>
    <x v="21"/>
    <x v="8"/>
    <x v="192"/>
    <x v="0"/>
    <x v="30"/>
    <x v="21"/>
    <x v="111"/>
  </r>
  <r>
    <x v="0"/>
    <x v="7"/>
    <x v="1"/>
    <x v="580"/>
    <x v="351"/>
    <x v="2"/>
    <x v="19"/>
    <x v="0"/>
    <x v="0"/>
    <x v="3132"/>
    <x v="447"/>
    <x v="447"/>
    <x v="142"/>
    <x v="34"/>
    <x v="21"/>
    <x v="34"/>
    <x v="709"/>
    <x v="0"/>
    <x v="30"/>
    <x v="23"/>
    <x v="285"/>
  </r>
  <r>
    <x v="0"/>
    <x v="7"/>
    <x v="1"/>
    <x v="580"/>
    <x v="351"/>
    <x v="0"/>
    <x v="21"/>
    <x v="0"/>
    <x v="0"/>
    <x v="1440"/>
    <x v="452"/>
    <x v="452"/>
    <x v="142"/>
    <x v="34"/>
    <x v="21"/>
    <x v="15"/>
    <x v="265"/>
    <x v="0"/>
    <x v="30"/>
    <x v="21"/>
    <x v="143"/>
  </r>
  <r>
    <x v="0"/>
    <x v="7"/>
    <x v="1"/>
    <x v="580"/>
    <x v="351"/>
    <x v="1"/>
    <x v="22"/>
    <x v="0"/>
    <x v="0"/>
    <x v="80"/>
    <x v="458"/>
    <x v="458"/>
    <x v="142"/>
    <x v="34"/>
    <x v="21"/>
    <x v="16"/>
    <x v="322"/>
    <x v="0"/>
    <x v="30"/>
    <x v="21"/>
    <x v="157"/>
  </r>
  <r>
    <x v="0"/>
    <x v="7"/>
    <x v="1"/>
    <x v="580"/>
    <x v="351"/>
    <x v="2"/>
    <x v="4"/>
    <x v="0"/>
    <x v="0"/>
    <x v="3133"/>
    <x v="458"/>
    <x v="458"/>
    <x v="142"/>
    <x v="34"/>
    <x v="21"/>
    <x v="8"/>
    <x v="192"/>
    <x v="0"/>
    <x v="30"/>
    <x v="21"/>
    <x v="111"/>
  </r>
  <r>
    <x v="0"/>
    <x v="7"/>
    <x v="1"/>
    <x v="580"/>
    <x v="351"/>
    <x v="2"/>
    <x v="19"/>
    <x v="0"/>
    <x v="0"/>
    <x v="3156"/>
    <x v="458"/>
    <x v="459"/>
    <x v="142"/>
    <x v="34"/>
    <x v="21"/>
    <x v="34"/>
    <x v="709"/>
    <x v="0"/>
    <x v="30"/>
    <x v="23"/>
    <x v="285"/>
  </r>
  <r>
    <x v="0"/>
    <x v="7"/>
    <x v="1"/>
    <x v="580"/>
    <x v="351"/>
    <x v="1"/>
    <x v="22"/>
    <x v="0"/>
    <x v="0"/>
    <x v="69"/>
    <x v="487"/>
    <x v="487"/>
    <x v="142"/>
    <x v="34"/>
    <x v="21"/>
    <x v="16"/>
    <x v="322"/>
    <x v="0"/>
    <x v="30"/>
    <x v="21"/>
    <x v="157"/>
  </r>
  <r>
    <x v="0"/>
    <x v="7"/>
    <x v="1"/>
    <x v="580"/>
    <x v="351"/>
    <x v="2"/>
    <x v="4"/>
    <x v="0"/>
    <x v="0"/>
    <x v="3157"/>
    <x v="487"/>
    <x v="487"/>
    <x v="142"/>
    <x v="34"/>
    <x v="21"/>
    <x v="8"/>
    <x v="192"/>
    <x v="0"/>
    <x v="30"/>
    <x v="21"/>
    <x v="111"/>
  </r>
  <r>
    <x v="0"/>
    <x v="7"/>
    <x v="1"/>
    <x v="580"/>
    <x v="351"/>
    <x v="2"/>
    <x v="19"/>
    <x v="0"/>
    <x v="0"/>
    <x v="3158"/>
    <x v="490"/>
    <x v="492"/>
    <x v="142"/>
    <x v="34"/>
    <x v="21"/>
    <x v="34"/>
    <x v="709"/>
    <x v="0"/>
    <x v="30"/>
    <x v="23"/>
    <x v="285"/>
  </r>
  <r>
    <x v="0"/>
    <x v="7"/>
    <x v="1"/>
    <x v="580"/>
    <x v="351"/>
    <x v="0"/>
    <x v="21"/>
    <x v="0"/>
    <x v="0"/>
    <x v="1441"/>
    <x v="494"/>
    <x v="494"/>
    <x v="142"/>
    <x v="34"/>
    <x v="21"/>
    <x v="15"/>
    <x v="265"/>
    <x v="0"/>
    <x v="30"/>
    <x v="21"/>
    <x v="143"/>
  </r>
  <r>
    <x v="0"/>
    <x v="7"/>
    <x v="1"/>
    <x v="580"/>
    <x v="351"/>
    <x v="1"/>
    <x v="22"/>
    <x v="0"/>
    <x v="0"/>
    <x v="81"/>
    <x v="500"/>
    <x v="499"/>
    <x v="142"/>
    <x v="34"/>
    <x v="21"/>
    <x v="16"/>
    <x v="322"/>
    <x v="0"/>
    <x v="30"/>
    <x v="21"/>
    <x v="157"/>
  </r>
  <r>
    <x v="0"/>
    <x v="7"/>
    <x v="1"/>
    <x v="580"/>
    <x v="351"/>
    <x v="2"/>
    <x v="4"/>
    <x v="0"/>
    <x v="0"/>
    <x v="3159"/>
    <x v="500"/>
    <x v="499"/>
    <x v="142"/>
    <x v="34"/>
    <x v="21"/>
    <x v="8"/>
    <x v="192"/>
    <x v="0"/>
    <x v="30"/>
    <x v="21"/>
    <x v="111"/>
  </r>
  <r>
    <x v="0"/>
    <x v="7"/>
    <x v="1"/>
    <x v="580"/>
    <x v="351"/>
    <x v="2"/>
    <x v="19"/>
    <x v="0"/>
    <x v="0"/>
    <x v="3160"/>
    <x v="503"/>
    <x v="503"/>
    <x v="142"/>
    <x v="34"/>
    <x v="21"/>
    <x v="34"/>
    <x v="709"/>
    <x v="0"/>
    <x v="30"/>
    <x v="23"/>
    <x v="285"/>
  </r>
  <r>
    <x v="0"/>
    <x v="7"/>
    <x v="1"/>
    <x v="580"/>
    <x v="351"/>
    <x v="1"/>
    <x v="22"/>
    <x v="0"/>
    <x v="0"/>
    <x v="70"/>
    <x v="525"/>
    <x v="524"/>
    <x v="142"/>
    <x v="34"/>
    <x v="21"/>
    <x v="16"/>
    <x v="322"/>
    <x v="0"/>
    <x v="30"/>
    <x v="21"/>
    <x v="157"/>
  </r>
  <r>
    <x v="0"/>
    <x v="7"/>
    <x v="1"/>
    <x v="580"/>
    <x v="351"/>
    <x v="2"/>
    <x v="4"/>
    <x v="0"/>
    <x v="0"/>
    <x v="3161"/>
    <x v="525"/>
    <x v="524"/>
    <x v="142"/>
    <x v="34"/>
    <x v="21"/>
    <x v="8"/>
    <x v="192"/>
    <x v="0"/>
    <x v="30"/>
    <x v="21"/>
    <x v="111"/>
  </r>
  <r>
    <x v="0"/>
    <x v="7"/>
    <x v="1"/>
    <x v="580"/>
    <x v="351"/>
    <x v="0"/>
    <x v="21"/>
    <x v="0"/>
    <x v="0"/>
    <x v="1442"/>
    <x v="532"/>
    <x v="531"/>
    <x v="142"/>
    <x v="34"/>
    <x v="21"/>
    <x v="15"/>
    <x v="265"/>
    <x v="0"/>
    <x v="30"/>
    <x v="21"/>
    <x v="143"/>
  </r>
  <r>
    <x v="0"/>
    <x v="7"/>
    <x v="1"/>
    <x v="580"/>
    <x v="351"/>
    <x v="2"/>
    <x v="19"/>
    <x v="0"/>
    <x v="0"/>
    <x v="3162"/>
    <x v="532"/>
    <x v="532"/>
    <x v="142"/>
    <x v="34"/>
    <x v="21"/>
    <x v="34"/>
    <x v="709"/>
    <x v="0"/>
    <x v="30"/>
    <x v="23"/>
    <x v="285"/>
  </r>
  <r>
    <x v="0"/>
    <x v="7"/>
    <x v="1"/>
    <x v="580"/>
    <x v="351"/>
    <x v="1"/>
    <x v="22"/>
    <x v="0"/>
    <x v="0"/>
    <x v="82"/>
    <x v="538"/>
    <x v="537"/>
    <x v="142"/>
    <x v="34"/>
    <x v="21"/>
    <x v="16"/>
    <x v="322"/>
    <x v="0"/>
    <x v="30"/>
    <x v="21"/>
    <x v="157"/>
  </r>
  <r>
    <x v="0"/>
    <x v="7"/>
    <x v="1"/>
    <x v="580"/>
    <x v="351"/>
    <x v="2"/>
    <x v="4"/>
    <x v="0"/>
    <x v="0"/>
    <x v="3163"/>
    <x v="538"/>
    <x v="537"/>
    <x v="142"/>
    <x v="34"/>
    <x v="21"/>
    <x v="8"/>
    <x v="192"/>
    <x v="0"/>
    <x v="30"/>
    <x v="21"/>
    <x v="111"/>
  </r>
  <r>
    <x v="0"/>
    <x v="7"/>
    <x v="1"/>
    <x v="580"/>
    <x v="351"/>
    <x v="2"/>
    <x v="19"/>
    <x v="0"/>
    <x v="0"/>
    <x v="3164"/>
    <x v="545"/>
    <x v="544"/>
    <x v="142"/>
    <x v="34"/>
    <x v="21"/>
    <x v="34"/>
    <x v="709"/>
    <x v="0"/>
    <x v="30"/>
    <x v="23"/>
    <x v="285"/>
  </r>
  <r>
    <x v="0"/>
    <x v="7"/>
    <x v="1"/>
    <x v="580"/>
    <x v="351"/>
    <x v="1"/>
    <x v="22"/>
    <x v="0"/>
    <x v="0"/>
    <x v="71"/>
    <x v="567"/>
    <x v="563"/>
    <x v="142"/>
    <x v="34"/>
    <x v="21"/>
    <x v="16"/>
    <x v="322"/>
    <x v="0"/>
    <x v="30"/>
    <x v="21"/>
    <x v="157"/>
  </r>
  <r>
    <x v="0"/>
    <x v="7"/>
    <x v="1"/>
    <x v="580"/>
    <x v="351"/>
    <x v="2"/>
    <x v="4"/>
    <x v="0"/>
    <x v="0"/>
    <x v="3165"/>
    <x v="567"/>
    <x v="563"/>
    <x v="142"/>
    <x v="34"/>
    <x v="21"/>
    <x v="8"/>
    <x v="192"/>
    <x v="0"/>
    <x v="30"/>
    <x v="21"/>
    <x v="111"/>
  </r>
  <r>
    <x v="0"/>
    <x v="7"/>
    <x v="1"/>
    <x v="580"/>
    <x v="351"/>
    <x v="0"/>
    <x v="21"/>
    <x v="0"/>
    <x v="0"/>
    <x v="1443"/>
    <x v="573"/>
    <x v="569"/>
    <x v="142"/>
    <x v="34"/>
    <x v="21"/>
    <x v="15"/>
    <x v="265"/>
    <x v="0"/>
    <x v="30"/>
    <x v="21"/>
    <x v="143"/>
  </r>
  <r>
    <x v="0"/>
    <x v="7"/>
    <x v="1"/>
    <x v="580"/>
    <x v="351"/>
    <x v="2"/>
    <x v="19"/>
    <x v="0"/>
    <x v="0"/>
    <x v="3166"/>
    <x v="576"/>
    <x v="576"/>
    <x v="142"/>
    <x v="34"/>
    <x v="21"/>
    <x v="34"/>
    <x v="709"/>
    <x v="0"/>
    <x v="30"/>
    <x v="23"/>
    <x v="285"/>
  </r>
  <r>
    <x v="0"/>
    <x v="7"/>
    <x v="1"/>
    <x v="580"/>
    <x v="351"/>
    <x v="1"/>
    <x v="22"/>
    <x v="0"/>
    <x v="0"/>
    <x v="83"/>
    <x v="578"/>
    <x v="579"/>
    <x v="142"/>
    <x v="34"/>
    <x v="21"/>
    <x v="16"/>
    <x v="322"/>
    <x v="0"/>
    <x v="30"/>
    <x v="21"/>
    <x v="157"/>
  </r>
  <r>
    <x v="0"/>
    <x v="7"/>
    <x v="1"/>
    <x v="580"/>
    <x v="351"/>
    <x v="2"/>
    <x v="4"/>
    <x v="0"/>
    <x v="0"/>
    <x v="3167"/>
    <x v="578"/>
    <x v="579"/>
    <x v="142"/>
    <x v="34"/>
    <x v="21"/>
    <x v="8"/>
    <x v="192"/>
    <x v="0"/>
    <x v="30"/>
    <x v="21"/>
    <x v="111"/>
  </r>
  <r>
    <x v="0"/>
    <x v="7"/>
    <x v="1"/>
    <x v="580"/>
    <x v="351"/>
    <x v="0"/>
    <x v="21"/>
    <x v="0"/>
    <x v="0"/>
    <x v="1444"/>
    <x v="608"/>
    <x v="614"/>
    <x v="142"/>
    <x v="34"/>
    <x v="21"/>
    <x v="15"/>
    <x v="265"/>
    <x v="0"/>
    <x v="30"/>
    <x v="21"/>
    <x v="143"/>
  </r>
  <r>
    <x v="0"/>
    <x v="7"/>
    <x v="1"/>
    <x v="580"/>
    <x v="351"/>
    <x v="0"/>
    <x v="22"/>
    <x v="0"/>
    <x v="0"/>
    <x v="84"/>
    <x v="608"/>
    <x v="614"/>
    <x v="142"/>
    <x v="34"/>
    <x v="21"/>
    <x v="39"/>
    <x v="872"/>
    <x v="0"/>
    <x v="30"/>
    <x v="21"/>
    <x v="326"/>
  </r>
  <r>
    <x v="0"/>
    <x v="7"/>
    <x v="2"/>
    <x v="581"/>
    <x v="336"/>
    <x v="2"/>
    <x v="19"/>
    <x v="0"/>
    <x v="0"/>
    <x v="103"/>
    <x v="96"/>
    <x v="92"/>
    <x v="129"/>
    <x v="34"/>
    <x v="21"/>
    <x v="34"/>
    <x v="673"/>
    <x v="0"/>
    <x v="30"/>
    <x v="21"/>
    <x v="274"/>
  </r>
  <r>
    <x v="0"/>
    <x v="7"/>
    <x v="2"/>
    <x v="581"/>
    <x v="336"/>
    <x v="2"/>
    <x v="4"/>
    <x v="0"/>
    <x v="0"/>
    <x v="129"/>
    <x v="113"/>
    <x v="108"/>
    <x v="129"/>
    <x v="34"/>
    <x v="21"/>
    <x v="8"/>
    <x v="177"/>
    <x v="0"/>
    <x v="30"/>
    <x v="21"/>
    <x v="111"/>
  </r>
  <r>
    <x v="0"/>
    <x v="7"/>
    <x v="2"/>
    <x v="581"/>
    <x v="336"/>
    <x v="1"/>
    <x v="22"/>
    <x v="0"/>
    <x v="0"/>
    <x v="3236"/>
    <x v="113"/>
    <x v="108"/>
    <x v="129"/>
    <x v="34"/>
    <x v="21"/>
    <x v="16"/>
    <x v="290"/>
    <x v="0"/>
    <x v="30"/>
    <x v="21"/>
    <x v="157"/>
  </r>
  <r>
    <x v="0"/>
    <x v="7"/>
    <x v="2"/>
    <x v="581"/>
    <x v="336"/>
    <x v="0"/>
    <x v="21"/>
    <x v="0"/>
    <x v="0"/>
    <x v="1445"/>
    <x v="118"/>
    <x v="116"/>
    <x v="129"/>
    <x v="34"/>
    <x v="21"/>
    <x v="15"/>
    <x v="245"/>
    <x v="0"/>
    <x v="30"/>
    <x v="21"/>
    <x v="143"/>
  </r>
  <r>
    <x v="0"/>
    <x v="7"/>
    <x v="2"/>
    <x v="581"/>
    <x v="336"/>
    <x v="1"/>
    <x v="22"/>
    <x v="0"/>
    <x v="0"/>
    <x v="115"/>
    <x v="126"/>
    <x v="124"/>
    <x v="129"/>
    <x v="34"/>
    <x v="21"/>
    <x v="16"/>
    <x v="290"/>
    <x v="0"/>
    <x v="30"/>
    <x v="21"/>
    <x v="157"/>
  </r>
  <r>
    <x v="0"/>
    <x v="7"/>
    <x v="2"/>
    <x v="581"/>
    <x v="336"/>
    <x v="2"/>
    <x v="4"/>
    <x v="0"/>
    <x v="0"/>
    <x v="3168"/>
    <x v="126"/>
    <x v="124"/>
    <x v="129"/>
    <x v="34"/>
    <x v="21"/>
    <x v="8"/>
    <x v="177"/>
    <x v="0"/>
    <x v="30"/>
    <x v="21"/>
    <x v="111"/>
  </r>
  <r>
    <x v="0"/>
    <x v="7"/>
    <x v="2"/>
    <x v="581"/>
    <x v="336"/>
    <x v="2"/>
    <x v="19"/>
    <x v="0"/>
    <x v="0"/>
    <x v="3169"/>
    <x v="131"/>
    <x v="129"/>
    <x v="129"/>
    <x v="34"/>
    <x v="21"/>
    <x v="34"/>
    <x v="673"/>
    <x v="0"/>
    <x v="30"/>
    <x v="24"/>
    <x v="291"/>
  </r>
  <r>
    <x v="0"/>
    <x v="7"/>
    <x v="2"/>
    <x v="581"/>
    <x v="336"/>
    <x v="2"/>
    <x v="19"/>
    <x v="0"/>
    <x v="0"/>
    <x v="3170"/>
    <x v="153"/>
    <x v="152"/>
    <x v="129"/>
    <x v="34"/>
    <x v="21"/>
    <x v="34"/>
    <x v="673"/>
    <x v="0"/>
    <x v="30"/>
    <x v="24"/>
    <x v="291"/>
  </r>
  <r>
    <x v="0"/>
    <x v="7"/>
    <x v="2"/>
    <x v="581"/>
    <x v="336"/>
    <x v="2"/>
    <x v="4"/>
    <x v="0"/>
    <x v="0"/>
    <x v="2980"/>
    <x v="156"/>
    <x v="152"/>
    <x v="129"/>
    <x v="34"/>
    <x v="21"/>
    <x v="8"/>
    <x v="177"/>
    <x v="0"/>
    <x v="30"/>
    <x v="21"/>
    <x v="111"/>
  </r>
  <r>
    <x v="0"/>
    <x v="7"/>
    <x v="2"/>
    <x v="581"/>
    <x v="336"/>
    <x v="1"/>
    <x v="22"/>
    <x v="0"/>
    <x v="0"/>
    <x v="104"/>
    <x v="156"/>
    <x v="152"/>
    <x v="129"/>
    <x v="34"/>
    <x v="21"/>
    <x v="16"/>
    <x v="290"/>
    <x v="0"/>
    <x v="30"/>
    <x v="21"/>
    <x v="157"/>
  </r>
  <r>
    <x v="0"/>
    <x v="7"/>
    <x v="2"/>
    <x v="581"/>
    <x v="336"/>
    <x v="0"/>
    <x v="21"/>
    <x v="0"/>
    <x v="0"/>
    <x v="1446"/>
    <x v="162"/>
    <x v="161"/>
    <x v="129"/>
    <x v="34"/>
    <x v="21"/>
    <x v="15"/>
    <x v="245"/>
    <x v="0"/>
    <x v="30"/>
    <x v="21"/>
    <x v="143"/>
  </r>
  <r>
    <x v="0"/>
    <x v="7"/>
    <x v="2"/>
    <x v="581"/>
    <x v="336"/>
    <x v="1"/>
    <x v="22"/>
    <x v="0"/>
    <x v="0"/>
    <x v="116"/>
    <x v="170"/>
    <x v="169"/>
    <x v="129"/>
    <x v="34"/>
    <x v="21"/>
    <x v="16"/>
    <x v="290"/>
    <x v="0"/>
    <x v="30"/>
    <x v="21"/>
    <x v="157"/>
  </r>
  <r>
    <x v="0"/>
    <x v="7"/>
    <x v="2"/>
    <x v="581"/>
    <x v="336"/>
    <x v="2"/>
    <x v="4"/>
    <x v="0"/>
    <x v="0"/>
    <x v="3171"/>
    <x v="170"/>
    <x v="169"/>
    <x v="129"/>
    <x v="34"/>
    <x v="21"/>
    <x v="8"/>
    <x v="177"/>
    <x v="0"/>
    <x v="30"/>
    <x v="21"/>
    <x v="111"/>
  </r>
  <r>
    <x v="0"/>
    <x v="7"/>
    <x v="2"/>
    <x v="581"/>
    <x v="336"/>
    <x v="2"/>
    <x v="19"/>
    <x v="0"/>
    <x v="0"/>
    <x v="3172"/>
    <x v="179"/>
    <x v="179"/>
    <x v="129"/>
    <x v="34"/>
    <x v="21"/>
    <x v="34"/>
    <x v="673"/>
    <x v="0"/>
    <x v="30"/>
    <x v="24"/>
    <x v="291"/>
  </r>
  <r>
    <x v="0"/>
    <x v="7"/>
    <x v="2"/>
    <x v="581"/>
    <x v="336"/>
    <x v="2"/>
    <x v="4"/>
    <x v="0"/>
    <x v="0"/>
    <x v="2982"/>
    <x v="200"/>
    <x v="196"/>
    <x v="129"/>
    <x v="34"/>
    <x v="21"/>
    <x v="8"/>
    <x v="177"/>
    <x v="0"/>
    <x v="30"/>
    <x v="21"/>
    <x v="111"/>
  </r>
  <r>
    <x v="0"/>
    <x v="7"/>
    <x v="2"/>
    <x v="581"/>
    <x v="336"/>
    <x v="1"/>
    <x v="22"/>
    <x v="0"/>
    <x v="0"/>
    <x v="105"/>
    <x v="200"/>
    <x v="196"/>
    <x v="129"/>
    <x v="34"/>
    <x v="21"/>
    <x v="16"/>
    <x v="290"/>
    <x v="0"/>
    <x v="30"/>
    <x v="21"/>
    <x v="157"/>
  </r>
  <r>
    <x v="0"/>
    <x v="7"/>
    <x v="2"/>
    <x v="581"/>
    <x v="336"/>
    <x v="2"/>
    <x v="19"/>
    <x v="0"/>
    <x v="0"/>
    <x v="3173"/>
    <x v="202"/>
    <x v="200"/>
    <x v="129"/>
    <x v="34"/>
    <x v="21"/>
    <x v="34"/>
    <x v="673"/>
    <x v="0"/>
    <x v="30"/>
    <x v="24"/>
    <x v="291"/>
  </r>
  <r>
    <x v="0"/>
    <x v="7"/>
    <x v="2"/>
    <x v="581"/>
    <x v="336"/>
    <x v="0"/>
    <x v="21"/>
    <x v="0"/>
    <x v="0"/>
    <x v="1447"/>
    <x v="207"/>
    <x v="205"/>
    <x v="129"/>
    <x v="34"/>
    <x v="21"/>
    <x v="15"/>
    <x v="245"/>
    <x v="0"/>
    <x v="30"/>
    <x v="21"/>
    <x v="143"/>
  </r>
  <r>
    <x v="0"/>
    <x v="7"/>
    <x v="2"/>
    <x v="581"/>
    <x v="336"/>
    <x v="1"/>
    <x v="22"/>
    <x v="0"/>
    <x v="0"/>
    <x v="117"/>
    <x v="212"/>
    <x v="212"/>
    <x v="129"/>
    <x v="34"/>
    <x v="21"/>
    <x v="16"/>
    <x v="290"/>
    <x v="0"/>
    <x v="30"/>
    <x v="21"/>
    <x v="157"/>
  </r>
  <r>
    <x v="0"/>
    <x v="7"/>
    <x v="2"/>
    <x v="581"/>
    <x v="336"/>
    <x v="2"/>
    <x v="4"/>
    <x v="0"/>
    <x v="0"/>
    <x v="3174"/>
    <x v="212"/>
    <x v="212"/>
    <x v="129"/>
    <x v="34"/>
    <x v="21"/>
    <x v="8"/>
    <x v="177"/>
    <x v="0"/>
    <x v="30"/>
    <x v="21"/>
    <x v="111"/>
  </r>
  <r>
    <x v="0"/>
    <x v="7"/>
    <x v="2"/>
    <x v="581"/>
    <x v="336"/>
    <x v="2"/>
    <x v="19"/>
    <x v="0"/>
    <x v="0"/>
    <x v="3175"/>
    <x v="225"/>
    <x v="227"/>
    <x v="129"/>
    <x v="34"/>
    <x v="21"/>
    <x v="34"/>
    <x v="673"/>
    <x v="0"/>
    <x v="30"/>
    <x v="24"/>
    <x v="291"/>
  </r>
  <r>
    <x v="0"/>
    <x v="7"/>
    <x v="2"/>
    <x v="581"/>
    <x v="336"/>
    <x v="2"/>
    <x v="4"/>
    <x v="0"/>
    <x v="0"/>
    <x v="2984"/>
    <x v="242"/>
    <x v="241"/>
    <x v="129"/>
    <x v="34"/>
    <x v="21"/>
    <x v="8"/>
    <x v="177"/>
    <x v="0"/>
    <x v="30"/>
    <x v="21"/>
    <x v="111"/>
  </r>
  <r>
    <x v="0"/>
    <x v="7"/>
    <x v="2"/>
    <x v="581"/>
    <x v="336"/>
    <x v="1"/>
    <x v="22"/>
    <x v="0"/>
    <x v="0"/>
    <x v="106"/>
    <x v="242"/>
    <x v="241"/>
    <x v="129"/>
    <x v="34"/>
    <x v="21"/>
    <x v="16"/>
    <x v="290"/>
    <x v="0"/>
    <x v="30"/>
    <x v="21"/>
    <x v="157"/>
  </r>
  <r>
    <x v="0"/>
    <x v="7"/>
    <x v="2"/>
    <x v="581"/>
    <x v="336"/>
    <x v="2"/>
    <x v="19"/>
    <x v="0"/>
    <x v="0"/>
    <x v="3177"/>
    <x v="249"/>
    <x v="249"/>
    <x v="129"/>
    <x v="34"/>
    <x v="21"/>
    <x v="34"/>
    <x v="673"/>
    <x v="0"/>
    <x v="30"/>
    <x v="24"/>
    <x v="291"/>
  </r>
  <r>
    <x v="0"/>
    <x v="7"/>
    <x v="2"/>
    <x v="581"/>
    <x v="336"/>
    <x v="0"/>
    <x v="21"/>
    <x v="0"/>
    <x v="0"/>
    <x v="1448"/>
    <x v="250"/>
    <x v="249"/>
    <x v="129"/>
    <x v="34"/>
    <x v="21"/>
    <x v="15"/>
    <x v="245"/>
    <x v="0"/>
    <x v="30"/>
    <x v="21"/>
    <x v="143"/>
  </r>
  <r>
    <x v="0"/>
    <x v="7"/>
    <x v="2"/>
    <x v="581"/>
    <x v="336"/>
    <x v="1"/>
    <x v="22"/>
    <x v="0"/>
    <x v="0"/>
    <x v="118"/>
    <x v="256"/>
    <x v="258"/>
    <x v="129"/>
    <x v="34"/>
    <x v="21"/>
    <x v="16"/>
    <x v="290"/>
    <x v="0"/>
    <x v="30"/>
    <x v="21"/>
    <x v="157"/>
  </r>
  <r>
    <x v="0"/>
    <x v="7"/>
    <x v="2"/>
    <x v="581"/>
    <x v="336"/>
    <x v="2"/>
    <x v="4"/>
    <x v="0"/>
    <x v="0"/>
    <x v="3176"/>
    <x v="256"/>
    <x v="258"/>
    <x v="129"/>
    <x v="34"/>
    <x v="21"/>
    <x v="8"/>
    <x v="177"/>
    <x v="0"/>
    <x v="30"/>
    <x v="21"/>
    <x v="111"/>
  </r>
  <r>
    <x v="0"/>
    <x v="7"/>
    <x v="2"/>
    <x v="581"/>
    <x v="336"/>
    <x v="2"/>
    <x v="19"/>
    <x v="0"/>
    <x v="0"/>
    <x v="3178"/>
    <x v="272"/>
    <x v="274"/>
    <x v="129"/>
    <x v="34"/>
    <x v="21"/>
    <x v="34"/>
    <x v="673"/>
    <x v="0"/>
    <x v="30"/>
    <x v="24"/>
    <x v="291"/>
  </r>
  <r>
    <x v="0"/>
    <x v="7"/>
    <x v="2"/>
    <x v="581"/>
    <x v="336"/>
    <x v="2"/>
    <x v="4"/>
    <x v="0"/>
    <x v="0"/>
    <x v="2986"/>
    <x v="285"/>
    <x v="284"/>
    <x v="129"/>
    <x v="34"/>
    <x v="21"/>
    <x v="8"/>
    <x v="177"/>
    <x v="0"/>
    <x v="30"/>
    <x v="21"/>
    <x v="111"/>
  </r>
  <r>
    <x v="0"/>
    <x v="7"/>
    <x v="2"/>
    <x v="581"/>
    <x v="336"/>
    <x v="1"/>
    <x v="22"/>
    <x v="0"/>
    <x v="0"/>
    <x v="107"/>
    <x v="285"/>
    <x v="284"/>
    <x v="129"/>
    <x v="34"/>
    <x v="21"/>
    <x v="16"/>
    <x v="290"/>
    <x v="0"/>
    <x v="30"/>
    <x v="21"/>
    <x v="157"/>
  </r>
  <r>
    <x v="0"/>
    <x v="7"/>
    <x v="2"/>
    <x v="581"/>
    <x v="336"/>
    <x v="0"/>
    <x v="21"/>
    <x v="0"/>
    <x v="0"/>
    <x v="1449"/>
    <x v="292"/>
    <x v="293"/>
    <x v="129"/>
    <x v="34"/>
    <x v="21"/>
    <x v="15"/>
    <x v="245"/>
    <x v="0"/>
    <x v="30"/>
    <x v="21"/>
    <x v="143"/>
  </r>
  <r>
    <x v="0"/>
    <x v="7"/>
    <x v="2"/>
    <x v="581"/>
    <x v="336"/>
    <x v="2"/>
    <x v="19"/>
    <x v="0"/>
    <x v="0"/>
    <x v="3180"/>
    <x v="294"/>
    <x v="296"/>
    <x v="129"/>
    <x v="34"/>
    <x v="21"/>
    <x v="34"/>
    <x v="673"/>
    <x v="0"/>
    <x v="30"/>
    <x v="24"/>
    <x v="291"/>
  </r>
  <r>
    <x v="0"/>
    <x v="7"/>
    <x v="2"/>
    <x v="581"/>
    <x v="336"/>
    <x v="1"/>
    <x v="22"/>
    <x v="0"/>
    <x v="0"/>
    <x v="119"/>
    <x v="300"/>
    <x v="301"/>
    <x v="129"/>
    <x v="34"/>
    <x v="21"/>
    <x v="16"/>
    <x v="290"/>
    <x v="0"/>
    <x v="30"/>
    <x v="21"/>
    <x v="157"/>
  </r>
  <r>
    <x v="0"/>
    <x v="7"/>
    <x v="2"/>
    <x v="581"/>
    <x v="336"/>
    <x v="2"/>
    <x v="4"/>
    <x v="0"/>
    <x v="0"/>
    <x v="3179"/>
    <x v="300"/>
    <x v="301"/>
    <x v="129"/>
    <x v="34"/>
    <x v="21"/>
    <x v="8"/>
    <x v="177"/>
    <x v="0"/>
    <x v="30"/>
    <x v="21"/>
    <x v="111"/>
  </r>
  <r>
    <x v="0"/>
    <x v="7"/>
    <x v="2"/>
    <x v="581"/>
    <x v="336"/>
    <x v="2"/>
    <x v="19"/>
    <x v="0"/>
    <x v="0"/>
    <x v="108"/>
    <x v="318"/>
    <x v="322"/>
    <x v="129"/>
    <x v="34"/>
    <x v="21"/>
    <x v="34"/>
    <x v="673"/>
    <x v="0"/>
    <x v="30"/>
    <x v="24"/>
    <x v="291"/>
  </r>
  <r>
    <x v="0"/>
    <x v="7"/>
    <x v="2"/>
    <x v="581"/>
    <x v="336"/>
    <x v="1"/>
    <x v="22"/>
    <x v="0"/>
    <x v="0"/>
    <x v="3237"/>
    <x v="328"/>
    <x v="330"/>
    <x v="129"/>
    <x v="34"/>
    <x v="21"/>
    <x v="16"/>
    <x v="290"/>
    <x v="0"/>
    <x v="30"/>
    <x v="21"/>
    <x v="157"/>
  </r>
  <r>
    <x v="0"/>
    <x v="7"/>
    <x v="2"/>
    <x v="581"/>
    <x v="336"/>
    <x v="2"/>
    <x v="4"/>
    <x v="0"/>
    <x v="0"/>
    <x v="2988"/>
    <x v="328"/>
    <x v="330"/>
    <x v="129"/>
    <x v="34"/>
    <x v="21"/>
    <x v="8"/>
    <x v="177"/>
    <x v="0"/>
    <x v="30"/>
    <x v="21"/>
    <x v="111"/>
  </r>
  <r>
    <x v="0"/>
    <x v="7"/>
    <x v="2"/>
    <x v="581"/>
    <x v="336"/>
    <x v="0"/>
    <x v="21"/>
    <x v="0"/>
    <x v="0"/>
    <x v="1450"/>
    <x v="335"/>
    <x v="337"/>
    <x v="129"/>
    <x v="34"/>
    <x v="21"/>
    <x v="15"/>
    <x v="245"/>
    <x v="0"/>
    <x v="30"/>
    <x v="21"/>
    <x v="143"/>
  </r>
  <r>
    <x v="0"/>
    <x v="7"/>
    <x v="2"/>
    <x v="581"/>
    <x v="336"/>
    <x v="2"/>
    <x v="19"/>
    <x v="0"/>
    <x v="0"/>
    <x v="3182"/>
    <x v="342"/>
    <x v="345"/>
    <x v="129"/>
    <x v="34"/>
    <x v="21"/>
    <x v="34"/>
    <x v="673"/>
    <x v="0"/>
    <x v="30"/>
    <x v="24"/>
    <x v="291"/>
  </r>
  <r>
    <x v="0"/>
    <x v="7"/>
    <x v="2"/>
    <x v="581"/>
    <x v="336"/>
    <x v="1"/>
    <x v="22"/>
    <x v="0"/>
    <x v="0"/>
    <x v="120"/>
    <x v="343"/>
    <x v="345"/>
    <x v="129"/>
    <x v="34"/>
    <x v="21"/>
    <x v="16"/>
    <x v="290"/>
    <x v="0"/>
    <x v="30"/>
    <x v="21"/>
    <x v="157"/>
  </r>
  <r>
    <x v="0"/>
    <x v="7"/>
    <x v="2"/>
    <x v="581"/>
    <x v="336"/>
    <x v="2"/>
    <x v="4"/>
    <x v="0"/>
    <x v="0"/>
    <x v="3181"/>
    <x v="343"/>
    <x v="345"/>
    <x v="129"/>
    <x v="34"/>
    <x v="21"/>
    <x v="8"/>
    <x v="177"/>
    <x v="0"/>
    <x v="30"/>
    <x v="21"/>
    <x v="111"/>
  </r>
  <r>
    <x v="0"/>
    <x v="7"/>
    <x v="2"/>
    <x v="581"/>
    <x v="336"/>
    <x v="2"/>
    <x v="19"/>
    <x v="0"/>
    <x v="0"/>
    <x v="3183"/>
    <x v="369"/>
    <x v="369"/>
    <x v="129"/>
    <x v="34"/>
    <x v="21"/>
    <x v="34"/>
    <x v="673"/>
    <x v="0"/>
    <x v="30"/>
    <x v="24"/>
    <x v="291"/>
  </r>
  <r>
    <x v="0"/>
    <x v="7"/>
    <x v="2"/>
    <x v="581"/>
    <x v="336"/>
    <x v="1"/>
    <x v="22"/>
    <x v="0"/>
    <x v="0"/>
    <x v="109"/>
    <x v="376"/>
    <x v="374"/>
    <x v="129"/>
    <x v="34"/>
    <x v="21"/>
    <x v="16"/>
    <x v="290"/>
    <x v="0"/>
    <x v="30"/>
    <x v="21"/>
    <x v="157"/>
  </r>
  <r>
    <x v="0"/>
    <x v="7"/>
    <x v="2"/>
    <x v="581"/>
    <x v="336"/>
    <x v="2"/>
    <x v="4"/>
    <x v="0"/>
    <x v="0"/>
    <x v="2990"/>
    <x v="376"/>
    <x v="374"/>
    <x v="129"/>
    <x v="34"/>
    <x v="21"/>
    <x v="8"/>
    <x v="177"/>
    <x v="0"/>
    <x v="30"/>
    <x v="21"/>
    <x v="111"/>
  </r>
  <r>
    <x v="0"/>
    <x v="7"/>
    <x v="2"/>
    <x v="581"/>
    <x v="336"/>
    <x v="0"/>
    <x v="21"/>
    <x v="0"/>
    <x v="0"/>
    <x v="1451"/>
    <x v="385"/>
    <x v="382"/>
    <x v="129"/>
    <x v="34"/>
    <x v="21"/>
    <x v="15"/>
    <x v="245"/>
    <x v="0"/>
    <x v="30"/>
    <x v="21"/>
    <x v="143"/>
  </r>
  <r>
    <x v="0"/>
    <x v="7"/>
    <x v="2"/>
    <x v="581"/>
    <x v="336"/>
    <x v="1"/>
    <x v="22"/>
    <x v="0"/>
    <x v="0"/>
    <x v="121"/>
    <x v="391"/>
    <x v="390"/>
    <x v="129"/>
    <x v="34"/>
    <x v="21"/>
    <x v="16"/>
    <x v="290"/>
    <x v="0"/>
    <x v="30"/>
    <x v="21"/>
    <x v="157"/>
  </r>
  <r>
    <x v="0"/>
    <x v="7"/>
    <x v="2"/>
    <x v="581"/>
    <x v="336"/>
    <x v="2"/>
    <x v="4"/>
    <x v="0"/>
    <x v="0"/>
    <x v="3184"/>
    <x v="391"/>
    <x v="390"/>
    <x v="129"/>
    <x v="34"/>
    <x v="21"/>
    <x v="8"/>
    <x v="177"/>
    <x v="0"/>
    <x v="30"/>
    <x v="21"/>
    <x v="111"/>
  </r>
  <r>
    <x v="0"/>
    <x v="7"/>
    <x v="2"/>
    <x v="581"/>
    <x v="336"/>
    <x v="2"/>
    <x v="19"/>
    <x v="0"/>
    <x v="0"/>
    <x v="3185"/>
    <x v="393"/>
    <x v="394"/>
    <x v="129"/>
    <x v="34"/>
    <x v="21"/>
    <x v="34"/>
    <x v="673"/>
    <x v="0"/>
    <x v="30"/>
    <x v="24"/>
    <x v="291"/>
  </r>
  <r>
    <x v="0"/>
    <x v="7"/>
    <x v="2"/>
    <x v="581"/>
    <x v="336"/>
    <x v="2"/>
    <x v="19"/>
    <x v="0"/>
    <x v="0"/>
    <x v="3186"/>
    <x v="419"/>
    <x v="418"/>
    <x v="129"/>
    <x v="34"/>
    <x v="21"/>
    <x v="34"/>
    <x v="673"/>
    <x v="0"/>
    <x v="30"/>
    <x v="24"/>
    <x v="291"/>
  </r>
  <r>
    <x v="0"/>
    <x v="7"/>
    <x v="2"/>
    <x v="581"/>
    <x v="336"/>
    <x v="1"/>
    <x v="22"/>
    <x v="0"/>
    <x v="0"/>
    <x v="110"/>
    <x v="421"/>
    <x v="418"/>
    <x v="129"/>
    <x v="34"/>
    <x v="21"/>
    <x v="16"/>
    <x v="290"/>
    <x v="0"/>
    <x v="30"/>
    <x v="21"/>
    <x v="157"/>
  </r>
  <r>
    <x v="0"/>
    <x v="7"/>
    <x v="2"/>
    <x v="581"/>
    <x v="336"/>
    <x v="2"/>
    <x v="4"/>
    <x v="0"/>
    <x v="0"/>
    <x v="2992"/>
    <x v="421"/>
    <x v="418"/>
    <x v="129"/>
    <x v="34"/>
    <x v="21"/>
    <x v="8"/>
    <x v="177"/>
    <x v="0"/>
    <x v="30"/>
    <x v="21"/>
    <x v="111"/>
  </r>
  <r>
    <x v="0"/>
    <x v="7"/>
    <x v="2"/>
    <x v="581"/>
    <x v="336"/>
    <x v="0"/>
    <x v="21"/>
    <x v="0"/>
    <x v="0"/>
    <x v="1452"/>
    <x v="428"/>
    <x v="426"/>
    <x v="129"/>
    <x v="34"/>
    <x v="21"/>
    <x v="15"/>
    <x v="245"/>
    <x v="0"/>
    <x v="30"/>
    <x v="21"/>
    <x v="143"/>
  </r>
  <r>
    <x v="0"/>
    <x v="7"/>
    <x v="2"/>
    <x v="581"/>
    <x v="336"/>
    <x v="1"/>
    <x v="22"/>
    <x v="0"/>
    <x v="0"/>
    <x v="122"/>
    <x v="435"/>
    <x v="433"/>
    <x v="129"/>
    <x v="34"/>
    <x v="21"/>
    <x v="16"/>
    <x v="290"/>
    <x v="0"/>
    <x v="30"/>
    <x v="21"/>
    <x v="157"/>
  </r>
  <r>
    <x v="0"/>
    <x v="7"/>
    <x v="2"/>
    <x v="581"/>
    <x v="336"/>
    <x v="2"/>
    <x v="4"/>
    <x v="0"/>
    <x v="0"/>
    <x v="3187"/>
    <x v="435"/>
    <x v="433"/>
    <x v="129"/>
    <x v="34"/>
    <x v="21"/>
    <x v="8"/>
    <x v="177"/>
    <x v="0"/>
    <x v="30"/>
    <x v="21"/>
    <x v="111"/>
  </r>
  <r>
    <x v="0"/>
    <x v="7"/>
    <x v="2"/>
    <x v="581"/>
    <x v="336"/>
    <x v="2"/>
    <x v="19"/>
    <x v="0"/>
    <x v="0"/>
    <x v="3188"/>
    <x v="440"/>
    <x v="441"/>
    <x v="129"/>
    <x v="34"/>
    <x v="21"/>
    <x v="34"/>
    <x v="673"/>
    <x v="0"/>
    <x v="30"/>
    <x v="24"/>
    <x v="291"/>
  </r>
  <r>
    <x v="0"/>
    <x v="7"/>
    <x v="2"/>
    <x v="581"/>
    <x v="336"/>
    <x v="1"/>
    <x v="22"/>
    <x v="0"/>
    <x v="0"/>
    <x v="111"/>
    <x v="462"/>
    <x v="462"/>
    <x v="129"/>
    <x v="34"/>
    <x v="21"/>
    <x v="16"/>
    <x v="290"/>
    <x v="0"/>
    <x v="30"/>
    <x v="21"/>
    <x v="157"/>
  </r>
  <r>
    <x v="0"/>
    <x v="7"/>
    <x v="2"/>
    <x v="581"/>
    <x v="336"/>
    <x v="2"/>
    <x v="4"/>
    <x v="0"/>
    <x v="0"/>
    <x v="3189"/>
    <x v="462"/>
    <x v="462"/>
    <x v="129"/>
    <x v="34"/>
    <x v="21"/>
    <x v="8"/>
    <x v="177"/>
    <x v="0"/>
    <x v="30"/>
    <x v="21"/>
    <x v="111"/>
  </r>
  <r>
    <x v="0"/>
    <x v="7"/>
    <x v="2"/>
    <x v="581"/>
    <x v="336"/>
    <x v="2"/>
    <x v="19"/>
    <x v="0"/>
    <x v="0"/>
    <x v="3190"/>
    <x v="464"/>
    <x v="464"/>
    <x v="129"/>
    <x v="34"/>
    <x v="21"/>
    <x v="34"/>
    <x v="673"/>
    <x v="0"/>
    <x v="30"/>
    <x v="24"/>
    <x v="291"/>
  </r>
  <r>
    <x v="0"/>
    <x v="7"/>
    <x v="2"/>
    <x v="581"/>
    <x v="336"/>
    <x v="0"/>
    <x v="21"/>
    <x v="0"/>
    <x v="0"/>
    <x v="1453"/>
    <x v="469"/>
    <x v="467"/>
    <x v="129"/>
    <x v="34"/>
    <x v="21"/>
    <x v="15"/>
    <x v="245"/>
    <x v="0"/>
    <x v="30"/>
    <x v="21"/>
    <x v="143"/>
  </r>
  <r>
    <x v="0"/>
    <x v="7"/>
    <x v="2"/>
    <x v="581"/>
    <x v="336"/>
    <x v="2"/>
    <x v="4"/>
    <x v="0"/>
    <x v="0"/>
    <x v="3191"/>
    <x v="476"/>
    <x v="475"/>
    <x v="129"/>
    <x v="34"/>
    <x v="21"/>
    <x v="8"/>
    <x v="177"/>
    <x v="0"/>
    <x v="30"/>
    <x v="21"/>
    <x v="111"/>
  </r>
  <r>
    <x v="0"/>
    <x v="7"/>
    <x v="2"/>
    <x v="581"/>
    <x v="336"/>
    <x v="1"/>
    <x v="22"/>
    <x v="0"/>
    <x v="0"/>
    <x v="123"/>
    <x v="476"/>
    <x v="475"/>
    <x v="129"/>
    <x v="34"/>
    <x v="21"/>
    <x v="16"/>
    <x v="290"/>
    <x v="0"/>
    <x v="30"/>
    <x v="21"/>
    <x v="157"/>
  </r>
  <r>
    <x v="0"/>
    <x v="7"/>
    <x v="2"/>
    <x v="581"/>
    <x v="336"/>
    <x v="2"/>
    <x v="19"/>
    <x v="0"/>
    <x v="0"/>
    <x v="3192"/>
    <x v="477"/>
    <x v="479"/>
    <x v="129"/>
    <x v="34"/>
    <x v="21"/>
    <x v="34"/>
    <x v="673"/>
    <x v="0"/>
    <x v="30"/>
    <x v="24"/>
    <x v="291"/>
  </r>
  <r>
    <x v="0"/>
    <x v="7"/>
    <x v="2"/>
    <x v="581"/>
    <x v="336"/>
    <x v="1"/>
    <x v="22"/>
    <x v="0"/>
    <x v="0"/>
    <x v="112"/>
    <x v="503"/>
    <x v="501"/>
    <x v="129"/>
    <x v="34"/>
    <x v="21"/>
    <x v="16"/>
    <x v="290"/>
    <x v="0"/>
    <x v="30"/>
    <x v="21"/>
    <x v="157"/>
  </r>
  <r>
    <x v="0"/>
    <x v="7"/>
    <x v="2"/>
    <x v="581"/>
    <x v="336"/>
    <x v="2"/>
    <x v="4"/>
    <x v="0"/>
    <x v="0"/>
    <x v="3193"/>
    <x v="503"/>
    <x v="501"/>
    <x v="129"/>
    <x v="34"/>
    <x v="21"/>
    <x v="8"/>
    <x v="177"/>
    <x v="0"/>
    <x v="30"/>
    <x v="21"/>
    <x v="111"/>
  </r>
  <r>
    <x v="0"/>
    <x v="7"/>
    <x v="2"/>
    <x v="581"/>
    <x v="336"/>
    <x v="2"/>
    <x v="19"/>
    <x v="0"/>
    <x v="0"/>
    <x v="3194"/>
    <x v="508"/>
    <x v="507"/>
    <x v="129"/>
    <x v="34"/>
    <x v="21"/>
    <x v="34"/>
    <x v="673"/>
    <x v="0"/>
    <x v="30"/>
    <x v="24"/>
    <x v="291"/>
  </r>
  <r>
    <x v="0"/>
    <x v="7"/>
    <x v="2"/>
    <x v="581"/>
    <x v="336"/>
    <x v="0"/>
    <x v="21"/>
    <x v="0"/>
    <x v="0"/>
    <x v="1454"/>
    <x v="510"/>
    <x v="507"/>
    <x v="129"/>
    <x v="34"/>
    <x v="21"/>
    <x v="15"/>
    <x v="245"/>
    <x v="0"/>
    <x v="30"/>
    <x v="21"/>
    <x v="143"/>
  </r>
  <r>
    <x v="0"/>
    <x v="7"/>
    <x v="2"/>
    <x v="581"/>
    <x v="336"/>
    <x v="1"/>
    <x v="22"/>
    <x v="0"/>
    <x v="0"/>
    <x v="124"/>
    <x v="515"/>
    <x v="514"/>
    <x v="129"/>
    <x v="34"/>
    <x v="21"/>
    <x v="16"/>
    <x v="290"/>
    <x v="0"/>
    <x v="30"/>
    <x v="21"/>
    <x v="157"/>
  </r>
  <r>
    <x v="0"/>
    <x v="7"/>
    <x v="2"/>
    <x v="581"/>
    <x v="336"/>
    <x v="2"/>
    <x v="4"/>
    <x v="0"/>
    <x v="0"/>
    <x v="3195"/>
    <x v="515"/>
    <x v="514"/>
    <x v="129"/>
    <x v="34"/>
    <x v="21"/>
    <x v="8"/>
    <x v="177"/>
    <x v="0"/>
    <x v="30"/>
    <x v="21"/>
    <x v="111"/>
  </r>
  <r>
    <x v="0"/>
    <x v="7"/>
    <x v="2"/>
    <x v="581"/>
    <x v="336"/>
    <x v="2"/>
    <x v="19"/>
    <x v="0"/>
    <x v="0"/>
    <x v="3196"/>
    <x v="519"/>
    <x v="521"/>
    <x v="129"/>
    <x v="34"/>
    <x v="21"/>
    <x v="34"/>
    <x v="673"/>
    <x v="0"/>
    <x v="30"/>
    <x v="24"/>
    <x v="291"/>
  </r>
  <r>
    <x v="0"/>
    <x v="7"/>
    <x v="2"/>
    <x v="581"/>
    <x v="336"/>
    <x v="1"/>
    <x v="22"/>
    <x v="0"/>
    <x v="0"/>
    <x v="113"/>
    <x v="542"/>
    <x v="540"/>
    <x v="129"/>
    <x v="34"/>
    <x v="21"/>
    <x v="16"/>
    <x v="290"/>
    <x v="0"/>
    <x v="30"/>
    <x v="21"/>
    <x v="157"/>
  </r>
  <r>
    <x v="0"/>
    <x v="7"/>
    <x v="2"/>
    <x v="581"/>
    <x v="336"/>
    <x v="2"/>
    <x v="4"/>
    <x v="0"/>
    <x v="0"/>
    <x v="3197"/>
    <x v="542"/>
    <x v="540"/>
    <x v="129"/>
    <x v="34"/>
    <x v="21"/>
    <x v="8"/>
    <x v="177"/>
    <x v="0"/>
    <x v="30"/>
    <x v="21"/>
    <x v="111"/>
  </r>
  <r>
    <x v="0"/>
    <x v="7"/>
    <x v="2"/>
    <x v="581"/>
    <x v="336"/>
    <x v="0"/>
    <x v="21"/>
    <x v="0"/>
    <x v="0"/>
    <x v="1455"/>
    <x v="548"/>
    <x v="546"/>
    <x v="129"/>
    <x v="34"/>
    <x v="21"/>
    <x v="15"/>
    <x v="245"/>
    <x v="0"/>
    <x v="30"/>
    <x v="21"/>
    <x v="143"/>
  </r>
  <r>
    <x v="0"/>
    <x v="7"/>
    <x v="2"/>
    <x v="581"/>
    <x v="336"/>
    <x v="2"/>
    <x v="19"/>
    <x v="0"/>
    <x v="0"/>
    <x v="3198"/>
    <x v="549"/>
    <x v="549"/>
    <x v="129"/>
    <x v="34"/>
    <x v="21"/>
    <x v="34"/>
    <x v="673"/>
    <x v="0"/>
    <x v="30"/>
    <x v="24"/>
    <x v="291"/>
  </r>
  <r>
    <x v="0"/>
    <x v="7"/>
    <x v="2"/>
    <x v="581"/>
    <x v="336"/>
    <x v="1"/>
    <x v="22"/>
    <x v="0"/>
    <x v="0"/>
    <x v="125"/>
    <x v="554"/>
    <x v="552"/>
    <x v="129"/>
    <x v="34"/>
    <x v="21"/>
    <x v="16"/>
    <x v="290"/>
    <x v="0"/>
    <x v="30"/>
    <x v="21"/>
    <x v="157"/>
  </r>
  <r>
    <x v="0"/>
    <x v="7"/>
    <x v="2"/>
    <x v="581"/>
    <x v="336"/>
    <x v="2"/>
    <x v="4"/>
    <x v="0"/>
    <x v="0"/>
    <x v="3199"/>
    <x v="554"/>
    <x v="552"/>
    <x v="129"/>
    <x v="34"/>
    <x v="21"/>
    <x v="8"/>
    <x v="177"/>
    <x v="0"/>
    <x v="30"/>
    <x v="21"/>
    <x v="111"/>
  </r>
  <r>
    <x v="0"/>
    <x v="7"/>
    <x v="2"/>
    <x v="581"/>
    <x v="336"/>
    <x v="2"/>
    <x v="19"/>
    <x v="0"/>
    <x v="0"/>
    <x v="3200"/>
    <x v="565"/>
    <x v="563"/>
    <x v="129"/>
    <x v="34"/>
    <x v="21"/>
    <x v="34"/>
    <x v="673"/>
    <x v="0"/>
    <x v="30"/>
    <x v="24"/>
    <x v="291"/>
  </r>
  <r>
    <x v="0"/>
    <x v="7"/>
    <x v="2"/>
    <x v="581"/>
    <x v="336"/>
    <x v="1"/>
    <x v="22"/>
    <x v="0"/>
    <x v="0"/>
    <x v="114"/>
    <x v="580"/>
    <x v="582"/>
    <x v="129"/>
    <x v="34"/>
    <x v="21"/>
    <x v="16"/>
    <x v="290"/>
    <x v="0"/>
    <x v="30"/>
    <x v="21"/>
    <x v="157"/>
  </r>
  <r>
    <x v="0"/>
    <x v="7"/>
    <x v="2"/>
    <x v="581"/>
    <x v="336"/>
    <x v="2"/>
    <x v="4"/>
    <x v="0"/>
    <x v="0"/>
    <x v="3201"/>
    <x v="580"/>
    <x v="582"/>
    <x v="129"/>
    <x v="34"/>
    <x v="21"/>
    <x v="8"/>
    <x v="177"/>
    <x v="0"/>
    <x v="30"/>
    <x v="21"/>
    <x v="111"/>
  </r>
  <r>
    <x v="0"/>
    <x v="7"/>
    <x v="2"/>
    <x v="581"/>
    <x v="336"/>
    <x v="0"/>
    <x v="21"/>
    <x v="0"/>
    <x v="0"/>
    <x v="1456"/>
    <x v="587"/>
    <x v="590"/>
    <x v="129"/>
    <x v="34"/>
    <x v="21"/>
    <x v="15"/>
    <x v="245"/>
    <x v="0"/>
    <x v="30"/>
    <x v="21"/>
    <x v="143"/>
  </r>
  <r>
    <x v="0"/>
    <x v="7"/>
    <x v="2"/>
    <x v="581"/>
    <x v="336"/>
    <x v="2"/>
    <x v="19"/>
    <x v="0"/>
    <x v="0"/>
    <x v="3203"/>
    <x v="591"/>
    <x v="596"/>
    <x v="129"/>
    <x v="34"/>
    <x v="21"/>
    <x v="34"/>
    <x v="673"/>
    <x v="0"/>
    <x v="30"/>
    <x v="24"/>
    <x v="291"/>
  </r>
  <r>
    <x v="0"/>
    <x v="7"/>
    <x v="2"/>
    <x v="581"/>
    <x v="336"/>
    <x v="1"/>
    <x v="22"/>
    <x v="0"/>
    <x v="0"/>
    <x v="126"/>
    <x v="593"/>
    <x v="596"/>
    <x v="129"/>
    <x v="34"/>
    <x v="21"/>
    <x v="16"/>
    <x v="290"/>
    <x v="0"/>
    <x v="30"/>
    <x v="21"/>
    <x v="157"/>
  </r>
  <r>
    <x v="0"/>
    <x v="7"/>
    <x v="2"/>
    <x v="581"/>
    <x v="336"/>
    <x v="2"/>
    <x v="4"/>
    <x v="0"/>
    <x v="0"/>
    <x v="3202"/>
    <x v="593"/>
    <x v="596"/>
    <x v="129"/>
    <x v="34"/>
    <x v="21"/>
    <x v="8"/>
    <x v="177"/>
    <x v="0"/>
    <x v="30"/>
    <x v="21"/>
    <x v="111"/>
  </r>
  <r>
    <x v="0"/>
    <x v="7"/>
    <x v="2"/>
    <x v="581"/>
    <x v="336"/>
    <x v="0"/>
    <x v="21"/>
    <x v="0"/>
    <x v="0"/>
    <x v="1457"/>
    <x v="623"/>
    <x v="630"/>
    <x v="129"/>
    <x v="34"/>
    <x v="21"/>
    <x v="15"/>
    <x v="245"/>
    <x v="0"/>
    <x v="30"/>
    <x v="21"/>
    <x v="143"/>
  </r>
  <r>
    <x v="0"/>
    <x v="7"/>
    <x v="2"/>
    <x v="581"/>
    <x v="336"/>
    <x v="0"/>
    <x v="22"/>
    <x v="0"/>
    <x v="0"/>
    <x v="127"/>
    <x v="623"/>
    <x v="630"/>
    <x v="129"/>
    <x v="34"/>
    <x v="21"/>
    <x v="39"/>
    <x v="848"/>
    <x v="0"/>
    <x v="30"/>
    <x v="21"/>
    <x v="326"/>
  </r>
  <r>
    <x v="0"/>
    <x v="7"/>
    <x v="2"/>
    <x v="584"/>
    <x v="335"/>
    <x v="0"/>
    <x v="22"/>
    <x v="0"/>
    <x v="0"/>
    <x v="101"/>
    <x v="14"/>
    <x v="12"/>
    <x v="184"/>
    <x v="34"/>
    <x v="21"/>
    <x v="39"/>
    <x v="936"/>
    <x v="0"/>
    <x v="30"/>
    <x v="19"/>
    <x v="317"/>
  </r>
  <r>
    <x v="0"/>
    <x v="7"/>
    <x v="2"/>
    <x v="584"/>
    <x v="335"/>
    <x v="0"/>
    <x v="22"/>
    <x v="0"/>
    <x v="0"/>
    <x v="102"/>
    <x v="26"/>
    <x v="24"/>
    <x v="184"/>
    <x v="34"/>
    <x v="21"/>
    <x v="39"/>
    <x v="936"/>
    <x v="0"/>
    <x v="30"/>
    <x v="19"/>
    <x v="317"/>
  </r>
  <r>
    <x v="0"/>
    <x v="7"/>
    <x v="2"/>
    <x v="584"/>
    <x v="335"/>
    <x v="0"/>
    <x v="22"/>
    <x v="0"/>
    <x v="0"/>
    <x v="144"/>
    <x v="43"/>
    <x v="42"/>
    <x v="184"/>
    <x v="34"/>
    <x v="21"/>
    <x v="39"/>
    <x v="936"/>
    <x v="0"/>
    <x v="30"/>
    <x v="19"/>
    <x v="317"/>
  </r>
  <r>
    <x v="0"/>
    <x v="7"/>
    <x v="2"/>
    <x v="584"/>
    <x v="335"/>
    <x v="0"/>
    <x v="21"/>
    <x v="0"/>
    <x v="0"/>
    <x v="1429"/>
    <x v="71"/>
    <x v="70"/>
    <x v="184"/>
    <x v="34"/>
    <x v="21"/>
    <x v="15"/>
    <x v="314"/>
    <x v="0"/>
    <x v="30"/>
    <x v="21"/>
    <x v="143"/>
  </r>
  <r>
    <x v="0"/>
    <x v="7"/>
    <x v="2"/>
    <x v="584"/>
    <x v="335"/>
    <x v="2"/>
    <x v="23"/>
    <x v="0"/>
    <x v="0"/>
    <x v="2378"/>
    <x v="96"/>
    <x v="92"/>
    <x v="184"/>
    <x v="34"/>
    <x v="21"/>
    <x v="0"/>
    <x v="21"/>
    <x v="0"/>
    <x v="30"/>
    <x v="21"/>
    <x v="13"/>
  </r>
  <r>
    <x v="0"/>
    <x v="7"/>
    <x v="2"/>
    <x v="584"/>
    <x v="335"/>
    <x v="2"/>
    <x v="23"/>
    <x v="0"/>
    <x v="0"/>
    <x v="2379"/>
    <x v="141"/>
    <x v="137"/>
    <x v="184"/>
    <x v="34"/>
    <x v="21"/>
    <x v="0"/>
    <x v="21"/>
    <x v="0"/>
    <x v="30"/>
    <x v="21"/>
    <x v="13"/>
  </r>
  <r>
    <x v="0"/>
    <x v="7"/>
    <x v="2"/>
    <x v="584"/>
    <x v="335"/>
    <x v="2"/>
    <x v="23"/>
    <x v="0"/>
    <x v="0"/>
    <x v="2380"/>
    <x v="183"/>
    <x v="183"/>
    <x v="184"/>
    <x v="34"/>
    <x v="21"/>
    <x v="0"/>
    <x v="21"/>
    <x v="0"/>
    <x v="30"/>
    <x v="21"/>
    <x v="13"/>
  </r>
  <r>
    <x v="0"/>
    <x v="7"/>
    <x v="2"/>
    <x v="584"/>
    <x v="335"/>
    <x v="2"/>
    <x v="23"/>
    <x v="0"/>
    <x v="0"/>
    <x v="2381"/>
    <x v="227"/>
    <x v="227"/>
    <x v="184"/>
    <x v="34"/>
    <x v="21"/>
    <x v="0"/>
    <x v="21"/>
    <x v="0"/>
    <x v="30"/>
    <x v="21"/>
    <x v="13"/>
  </r>
  <r>
    <x v="0"/>
    <x v="7"/>
    <x v="2"/>
    <x v="584"/>
    <x v="335"/>
    <x v="2"/>
    <x v="23"/>
    <x v="0"/>
    <x v="0"/>
    <x v="2382"/>
    <x v="271"/>
    <x v="270"/>
    <x v="184"/>
    <x v="34"/>
    <x v="21"/>
    <x v="0"/>
    <x v="21"/>
    <x v="0"/>
    <x v="30"/>
    <x v="21"/>
    <x v="13"/>
  </r>
  <r>
    <x v="0"/>
    <x v="7"/>
    <x v="2"/>
    <x v="584"/>
    <x v="335"/>
    <x v="2"/>
    <x v="23"/>
    <x v="0"/>
    <x v="0"/>
    <x v="2383"/>
    <x v="314"/>
    <x v="315"/>
    <x v="184"/>
    <x v="34"/>
    <x v="21"/>
    <x v="0"/>
    <x v="21"/>
    <x v="0"/>
    <x v="30"/>
    <x v="21"/>
    <x v="13"/>
  </r>
  <r>
    <x v="0"/>
    <x v="7"/>
    <x v="2"/>
    <x v="584"/>
    <x v="335"/>
    <x v="2"/>
    <x v="23"/>
    <x v="0"/>
    <x v="0"/>
    <x v="2384"/>
    <x v="407"/>
    <x v="405"/>
    <x v="184"/>
    <x v="34"/>
    <x v="21"/>
    <x v="0"/>
    <x v="21"/>
    <x v="0"/>
    <x v="30"/>
    <x v="21"/>
    <x v="13"/>
  </r>
  <r>
    <x v="0"/>
    <x v="7"/>
    <x v="2"/>
    <x v="584"/>
    <x v="335"/>
    <x v="2"/>
    <x v="23"/>
    <x v="0"/>
    <x v="0"/>
    <x v="2385"/>
    <x v="449"/>
    <x v="449"/>
    <x v="184"/>
    <x v="34"/>
    <x v="21"/>
    <x v="0"/>
    <x v="21"/>
    <x v="0"/>
    <x v="30"/>
    <x v="21"/>
    <x v="13"/>
  </r>
  <r>
    <x v="0"/>
    <x v="7"/>
    <x v="2"/>
    <x v="584"/>
    <x v="335"/>
    <x v="2"/>
    <x v="23"/>
    <x v="0"/>
    <x v="0"/>
    <x v="2386"/>
    <x v="490"/>
    <x v="491"/>
    <x v="184"/>
    <x v="34"/>
    <x v="21"/>
    <x v="0"/>
    <x v="21"/>
    <x v="0"/>
    <x v="30"/>
    <x v="21"/>
    <x v="13"/>
  </r>
  <r>
    <x v="0"/>
    <x v="7"/>
    <x v="2"/>
    <x v="584"/>
    <x v="335"/>
    <x v="2"/>
    <x v="23"/>
    <x v="0"/>
    <x v="0"/>
    <x v="2387"/>
    <x v="529"/>
    <x v="527"/>
    <x v="184"/>
    <x v="34"/>
    <x v="21"/>
    <x v="0"/>
    <x v="21"/>
    <x v="0"/>
    <x v="30"/>
    <x v="21"/>
    <x v="13"/>
  </r>
  <r>
    <x v="0"/>
    <x v="7"/>
    <x v="2"/>
    <x v="584"/>
    <x v="335"/>
    <x v="2"/>
    <x v="23"/>
    <x v="0"/>
    <x v="0"/>
    <x v="2388"/>
    <x v="569"/>
    <x v="565"/>
    <x v="184"/>
    <x v="34"/>
    <x v="21"/>
    <x v="0"/>
    <x v="21"/>
    <x v="0"/>
    <x v="30"/>
    <x v="21"/>
    <x v="13"/>
  </r>
  <r>
    <x v="0"/>
    <x v="7"/>
    <x v="2"/>
    <x v="584"/>
    <x v="335"/>
    <x v="2"/>
    <x v="23"/>
    <x v="0"/>
    <x v="0"/>
    <x v="2389"/>
    <x v="605"/>
    <x v="611"/>
    <x v="184"/>
    <x v="34"/>
    <x v="21"/>
    <x v="0"/>
    <x v="21"/>
    <x v="0"/>
    <x v="30"/>
    <x v="21"/>
    <x v="13"/>
  </r>
  <r>
    <x v="0"/>
    <x v="7"/>
    <x v="2"/>
    <x v="584"/>
    <x v="335"/>
    <x v="0"/>
    <x v="22"/>
    <x v="0"/>
    <x v="0"/>
    <x v="145"/>
    <x v="640"/>
    <x v="645"/>
    <x v="184"/>
    <x v="34"/>
    <x v="21"/>
    <x v="39"/>
    <x v="936"/>
    <x v="0"/>
    <x v="30"/>
    <x v="21"/>
    <x v="326"/>
  </r>
  <r>
    <x v="0"/>
    <x v="7"/>
    <x v="2"/>
    <x v="584"/>
    <x v="335"/>
    <x v="0"/>
    <x v="21"/>
    <x v="0"/>
    <x v="0"/>
    <x v="1430"/>
    <x v="652"/>
    <x v="658"/>
    <x v="184"/>
    <x v="34"/>
    <x v="21"/>
    <x v="15"/>
    <x v="314"/>
    <x v="0"/>
    <x v="30"/>
    <x v="21"/>
    <x v="143"/>
  </r>
  <r>
    <x v="0"/>
    <x v="7"/>
    <x v="2"/>
    <x v="584"/>
    <x v="335"/>
    <x v="0"/>
    <x v="22"/>
    <x v="0"/>
    <x v="0"/>
    <x v="146"/>
    <x v="666"/>
    <x v="669"/>
    <x v="184"/>
    <x v="34"/>
    <x v="21"/>
    <x v="39"/>
    <x v="936"/>
    <x v="0"/>
    <x v="30"/>
    <x v="21"/>
    <x v="326"/>
  </r>
  <r>
    <x v="0"/>
    <x v="7"/>
    <x v="2"/>
    <x v="584"/>
    <x v="335"/>
    <x v="0"/>
    <x v="21"/>
    <x v="0"/>
    <x v="0"/>
    <x v="1431"/>
    <x v="676"/>
    <x v="682"/>
    <x v="184"/>
    <x v="34"/>
    <x v="21"/>
    <x v="15"/>
    <x v="314"/>
    <x v="0"/>
    <x v="30"/>
    <x v="21"/>
    <x v="143"/>
  </r>
  <r>
    <x v="0"/>
    <x v="7"/>
    <x v="2"/>
    <x v="584"/>
    <x v="335"/>
    <x v="0"/>
    <x v="22"/>
    <x v="0"/>
    <x v="0"/>
    <x v="128"/>
    <x v="689"/>
    <x v="695"/>
    <x v="184"/>
    <x v="34"/>
    <x v="21"/>
    <x v="39"/>
    <x v="936"/>
    <x v="0"/>
    <x v="30"/>
    <x v="21"/>
    <x v="326"/>
  </r>
  <r>
    <x v="0"/>
    <x v="7"/>
    <x v="2"/>
    <x v="584"/>
    <x v="335"/>
    <x v="1"/>
    <x v="21"/>
    <x v="0"/>
    <x v="0"/>
    <x v="3749"/>
    <x v="700"/>
    <x v="706"/>
    <x v="184"/>
    <x v="34"/>
    <x v="21"/>
    <x v="2"/>
    <x v="63"/>
    <x v="0"/>
    <x v="30"/>
    <x v="21"/>
    <x v="40"/>
  </r>
  <r>
    <x v="0"/>
    <x v="7"/>
    <x v="2"/>
    <x v="584"/>
    <x v="335"/>
    <x v="1"/>
    <x v="22"/>
    <x v="0"/>
    <x v="0"/>
    <x v="3519"/>
    <x v="709"/>
    <x v="716"/>
    <x v="184"/>
    <x v="34"/>
    <x v="21"/>
    <x v="16"/>
    <x v="374"/>
    <x v="0"/>
    <x v="30"/>
    <x v="21"/>
    <x v="157"/>
  </r>
  <r>
    <x v="0"/>
    <x v="7"/>
    <x v="2"/>
    <x v="584"/>
    <x v="335"/>
    <x v="1"/>
    <x v="21"/>
    <x v="0"/>
    <x v="0"/>
    <x v="3751"/>
    <x v="715"/>
    <x v="725"/>
    <x v="184"/>
    <x v="34"/>
    <x v="21"/>
    <x v="2"/>
    <x v="63"/>
    <x v="0"/>
    <x v="30"/>
    <x v="21"/>
    <x v="40"/>
  </r>
  <r>
    <x v="1"/>
    <x v="7"/>
    <x v="0"/>
    <x v="338"/>
    <x v="457"/>
    <x v="0"/>
    <x v="22"/>
    <x v="0"/>
    <x v="0"/>
    <x v="148"/>
    <x v="52"/>
    <x v="52"/>
    <x v="163"/>
    <x v="34"/>
    <x v="21"/>
    <x v="39"/>
    <x v="906"/>
    <x v="0"/>
    <x v="30"/>
    <x v="21"/>
    <x v="326"/>
  </r>
  <r>
    <x v="1"/>
    <x v="7"/>
    <x v="0"/>
    <x v="338"/>
    <x v="457"/>
    <x v="0"/>
    <x v="22"/>
    <x v="0"/>
    <x v="0"/>
    <x v="156"/>
    <x v="76"/>
    <x v="72"/>
    <x v="163"/>
    <x v="34"/>
    <x v="21"/>
    <x v="39"/>
    <x v="906"/>
    <x v="0"/>
    <x v="30"/>
    <x v="21"/>
    <x v="326"/>
  </r>
  <r>
    <x v="1"/>
    <x v="7"/>
    <x v="0"/>
    <x v="338"/>
    <x v="457"/>
    <x v="0"/>
    <x v="21"/>
    <x v="0"/>
    <x v="0"/>
    <x v="1223"/>
    <x v="101"/>
    <x v="95"/>
    <x v="163"/>
    <x v="34"/>
    <x v="21"/>
    <x v="15"/>
    <x v="294"/>
    <x v="0"/>
    <x v="30"/>
    <x v="21"/>
    <x v="143"/>
  </r>
  <r>
    <x v="1"/>
    <x v="7"/>
    <x v="0"/>
    <x v="338"/>
    <x v="457"/>
    <x v="0"/>
    <x v="21"/>
    <x v="0"/>
    <x v="0"/>
    <x v="1235"/>
    <x v="123"/>
    <x v="120"/>
    <x v="163"/>
    <x v="34"/>
    <x v="21"/>
    <x v="15"/>
    <x v="294"/>
    <x v="0"/>
    <x v="30"/>
    <x v="21"/>
    <x v="143"/>
  </r>
  <r>
    <x v="1"/>
    <x v="7"/>
    <x v="0"/>
    <x v="338"/>
    <x v="457"/>
    <x v="0"/>
    <x v="22"/>
    <x v="0"/>
    <x v="0"/>
    <x v="157"/>
    <x v="123"/>
    <x v="124"/>
    <x v="163"/>
    <x v="34"/>
    <x v="21"/>
    <x v="39"/>
    <x v="906"/>
    <x v="0"/>
    <x v="30"/>
    <x v="26"/>
    <x v="348"/>
  </r>
  <r>
    <x v="1"/>
    <x v="7"/>
    <x v="0"/>
    <x v="338"/>
    <x v="457"/>
    <x v="0"/>
    <x v="21"/>
    <x v="0"/>
    <x v="0"/>
    <x v="1224"/>
    <x v="144"/>
    <x v="144"/>
    <x v="163"/>
    <x v="34"/>
    <x v="21"/>
    <x v="15"/>
    <x v="294"/>
    <x v="0"/>
    <x v="30"/>
    <x v="26"/>
    <x v="162"/>
  </r>
  <r>
    <x v="1"/>
    <x v="7"/>
    <x v="0"/>
    <x v="338"/>
    <x v="457"/>
    <x v="0"/>
    <x v="21"/>
    <x v="0"/>
    <x v="0"/>
    <x v="1236"/>
    <x v="170"/>
    <x v="173"/>
    <x v="163"/>
    <x v="34"/>
    <x v="21"/>
    <x v="15"/>
    <x v="294"/>
    <x v="0"/>
    <x v="30"/>
    <x v="26"/>
    <x v="162"/>
  </r>
  <r>
    <x v="1"/>
    <x v="7"/>
    <x v="0"/>
    <x v="338"/>
    <x v="457"/>
    <x v="0"/>
    <x v="22"/>
    <x v="0"/>
    <x v="0"/>
    <x v="158"/>
    <x v="170"/>
    <x v="173"/>
    <x v="163"/>
    <x v="34"/>
    <x v="21"/>
    <x v="39"/>
    <x v="906"/>
    <x v="0"/>
    <x v="30"/>
    <x v="26"/>
    <x v="348"/>
  </r>
  <r>
    <x v="1"/>
    <x v="7"/>
    <x v="0"/>
    <x v="338"/>
    <x v="457"/>
    <x v="0"/>
    <x v="21"/>
    <x v="0"/>
    <x v="0"/>
    <x v="1225"/>
    <x v="195"/>
    <x v="196"/>
    <x v="163"/>
    <x v="34"/>
    <x v="21"/>
    <x v="15"/>
    <x v="294"/>
    <x v="0"/>
    <x v="30"/>
    <x v="26"/>
    <x v="162"/>
  </r>
  <r>
    <x v="1"/>
    <x v="7"/>
    <x v="0"/>
    <x v="338"/>
    <x v="457"/>
    <x v="0"/>
    <x v="22"/>
    <x v="0"/>
    <x v="0"/>
    <x v="149"/>
    <x v="217"/>
    <x v="219"/>
    <x v="163"/>
    <x v="34"/>
    <x v="21"/>
    <x v="39"/>
    <x v="906"/>
    <x v="0"/>
    <x v="30"/>
    <x v="26"/>
    <x v="348"/>
  </r>
  <r>
    <x v="1"/>
    <x v="7"/>
    <x v="0"/>
    <x v="338"/>
    <x v="457"/>
    <x v="0"/>
    <x v="21"/>
    <x v="0"/>
    <x v="0"/>
    <x v="1237"/>
    <x v="220"/>
    <x v="223"/>
    <x v="163"/>
    <x v="34"/>
    <x v="21"/>
    <x v="15"/>
    <x v="294"/>
    <x v="0"/>
    <x v="30"/>
    <x v="26"/>
    <x v="162"/>
  </r>
  <r>
    <x v="1"/>
    <x v="7"/>
    <x v="0"/>
    <x v="338"/>
    <x v="457"/>
    <x v="0"/>
    <x v="21"/>
    <x v="0"/>
    <x v="0"/>
    <x v="1226"/>
    <x v="247"/>
    <x v="249"/>
    <x v="163"/>
    <x v="34"/>
    <x v="21"/>
    <x v="15"/>
    <x v="294"/>
    <x v="0"/>
    <x v="30"/>
    <x v="26"/>
    <x v="162"/>
  </r>
  <r>
    <x v="1"/>
    <x v="7"/>
    <x v="0"/>
    <x v="338"/>
    <x v="457"/>
    <x v="0"/>
    <x v="22"/>
    <x v="0"/>
    <x v="0"/>
    <x v="150"/>
    <x v="264"/>
    <x v="268"/>
    <x v="163"/>
    <x v="34"/>
    <x v="21"/>
    <x v="39"/>
    <x v="906"/>
    <x v="0"/>
    <x v="30"/>
    <x v="26"/>
    <x v="348"/>
  </r>
  <r>
    <x v="1"/>
    <x v="7"/>
    <x v="0"/>
    <x v="338"/>
    <x v="457"/>
    <x v="0"/>
    <x v="21"/>
    <x v="0"/>
    <x v="0"/>
    <x v="1238"/>
    <x v="271"/>
    <x v="274"/>
    <x v="163"/>
    <x v="34"/>
    <x v="21"/>
    <x v="15"/>
    <x v="294"/>
    <x v="0"/>
    <x v="30"/>
    <x v="26"/>
    <x v="162"/>
  </r>
  <r>
    <x v="1"/>
    <x v="7"/>
    <x v="0"/>
    <x v="338"/>
    <x v="457"/>
    <x v="0"/>
    <x v="21"/>
    <x v="0"/>
    <x v="0"/>
    <x v="1239"/>
    <x v="296"/>
    <x v="301"/>
    <x v="163"/>
    <x v="34"/>
    <x v="21"/>
    <x v="15"/>
    <x v="294"/>
    <x v="0"/>
    <x v="30"/>
    <x v="26"/>
    <x v="162"/>
  </r>
  <r>
    <x v="1"/>
    <x v="7"/>
    <x v="0"/>
    <x v="338"/>
    <x v="457"/>
    <x v="0"/>
    <x v="22"/>
    <x v="0"/>
    <x v="0"/>
    <x v="159"/>
    <x v="311"/>
    <x v="315"/>
    <x v="163"/>
    <x v="34"/>
    <x v="21"/>
    <x v="39"/>
    <x v="906"/>
    <x v="0"/>
    <x v="30"/>
    <x v="26"/>
    <x v="348"/>
  </r>
  <r>
    <x v="1"/>
    <x v="7"/>
    <x v="0"/>
    <x v="338"/>
    <x v="457"/>
    <x v="0"/>
    <x v="21"/>
    <x v="0"/>
    <x v="0"/>
    <x v="1227"/>
    <x v="319"/>
    <x v="326"/>
    <x v="163"/>
    <x v="34"/>
    <x v="21"/>
    <x v="15"/>
    <x v="294"/>
    <x v="0"/>
    <x v="30"/>
    <x v="26"/>
    <x v="162"/>
  </r>
  <r>
    <x v="1"/>
    <x v="7"/>
    <x v="0"/>
    <x v="338"/>
    <x v="457"/>
    <x v="0"/>
    <x v="21"/>
    <x v="0"/>
    <x v="0"/>
    <x v="1240"/>
    <x v="347"/>
    <x v="352"/>
    <x v="163"/>
    <x v="34"/>
    <x v="21"/>
    <x v="15"/>
    <x v="294"/>
    <x v="0"/>
    <x v="30"/>
    <x v="26"/>
    <x v="162"/>
  </r>
  <r>
    <x v="1"/>
    <x v="7"/>
    <x v="0"/>
    <x v="338"/>
    <x v="457"/>
    <x v="0"/>
    <x v="22"/>
    <x v="0"/>
    <x v="0"/>
    <x v="151"/>
    <x v="361"/>
    <x v="362"/>
    <x v="163"/>
    <x v="34"/>
    <x v="21"/>
    <x v="39"/>
    <x v="906"/>
    <x v="0"/>
    <x v="30"/>
    <x v="26"/>
    <x v="348"/>
  </r>
  <r>
    <x v="1"/>
    <x v="7"/>
    <x v="0"/>
    <x v="338"/>
    <x v="457"/>
    <x v="0"/>
    <x v="21"/>
    <x v="0"/>
    <x v="0"/>
    <x v="1228"/>
    <x v="376"/>
    <x v="378"/>
    <x v="163"/>
    <x v="34"/>
    <x v="21"/>
    <x v="15"/>
    <x v="294"/>
    <x v="0"/>
    <x v="30"/>
    <x v="26"/>
    <x v="162"/>
  </r>
  <r>
    <x v="1"/>
    <x v="7"/>
    <x v="0"/>
    <x v="338"/>
    <x v="457"/>
    <x v="0"/>
    <x v="21"/>
    <x v="0"/>
    <x v="0"/>
    <x v="1229"/>
    <x v="403"/>
    <x v="405"/>
    <x v="163"/>
    <x v="34"/>
    <x v="21"/>
    <x v="15"/>
    <x v="294"/>
    <x v="0"/>
    <x v="30"/>
    <x v="26"/>
    <x v="162"/>
  </r>
  <r>
    <x v="1"/>
    <x v="7"/>
    <x v="0"/>
    <x v="338"/>
    <x v="457"/>
    <x v="0"/>
    <x v="22"/>
    <x v="0"/>
    <x v="0"/>
    <x v="152"/>
    <x v="411"/>
    <x v="412"/>
    <x v="163"/>
    <x v="34"/>
    <x v="21"/>
    <x v="39"/>
    <x v="906"/>
    <x v="0"/>
    <x v="30"/>
    <x v="26"/>
    <x v="348"/>
  </r>
  <r>
    <x v="1"/>
    <x v="7"/>
    <x v="0"/>
    <x v="338"/>
    <x v="457"/>
    <x v="0"/>
    <x v="21"/>
    <x v="0"/>
    <x v="0"/>
    <x v="1241"/>
    <x v="428"/>
    <x v="430"/>
    <x v="163"/>
    <x v="34"/>
    <x v="21"/>
    <x v="15"/>
    <x v="294"/>
    <x v="0"/>
    <x v="30"/>
    <x v="26"/>
    <x v="162"/>
  </r>
  <r>
    <x v="1"/>
    <x v="7"/>
    <x v="0"/>
    <x v="338"/>
    <x v="457"/>
    <x v="0"/>
    <x v="21"/>
    <x v="0"/>
    <x v="0"/>
    <x v="1230"/>
    <x v="452"/>
    <x v="455"/>
    <x v="163"/>
    <x v="34"/>
    <x v="21"/>
    <x v="15"/>
    <x v="294"/>
    <x v="0"/>
    <x v="30"/>
    <x v="26"/>
    <x v="162"/>
  </r>
  <r>
    <x v="1"/>
    <x v="7"/>
    <x v="0"/>
    <x v="338"/>
    <x v="457"/>
    <x v="0"/>
    <x v="22"/>
    <x v="0"/>
    <x v="0"/>
    <x v="160"/>
    <x v="455"/>
    <x v="458"/>
    <x v="163"/>
    <x v="34"/>
    <x v="21"/>
    <x v="39"/>
    <x v="906"/>
    <x v="0"/>
    <x v="30"/>
    <x v="26"/>
    <x v="348"/>
  </r>
  <r>
    <x v="1"/>
    <x v="7"/>
    <x v="0"/>
    <x v="338"/>
    <x v="457"/>
    <x v="0"/>
    <x v="21"/>
    <x v="0"/>
    <x v="0"/>
    <x v="1242"/>
    <x v="476"/>
    <x v="479"/>
    <x v="163"/>
    <x v="34"/>
    <x v="21"/>
    <x v="15"/>
    <x v="294"/>
    <x v="0"/>
    <x v="30"/>
    <x v="26"/>
    <x v="162"/>
  </r>
  <r>
    <x v="1"/>
    <x v="7"/>
    <x v="0"/>
    <x v="338"/>
    <x v="457"/>
    <x v="0"/>
    <x v="21"/>
    <x v="0"/>
    <x v="0"/>
    <x v="1231"/>
    <x v="500"/>
    <x v="501"/>
    <x v="163"/>
    <x v="34"/>
    <x v="21"/>
    <x v="15"/>
    <x v="294"/>
    <x v="0"/>
    <x v="30"/>
    <x v="26"/>
    <x v="162"/>
  </r>
  <r>
    <x v="1"/>
    <x v="7"/>
    <x v="0"/>
    <x v="338"/>
    <x v="457"/>
    <x v="0"/>
    <x v="22"/>
    <x v="0"/>
    <x v="0"/>
    <x v="161"/>
    <x v="500"/>
    <x v="501"/>
    <x v="163"/>
    <x v="34"/>
    <x v="21"/>
    <x v="39"/>
    <x v="906"/>
    <x v="0"/>
    <x v="30"/>
    <x v="26"/>
    <x v="348"/>
  </r>
  <r>
    <x v="1"/>
    <x v="7"/>
    <x v="0"/>
    <x v="338"/>
    <x v="457"/>
    <x v="0"/>
    <x v="21"/>
    <x v="0"/>
    <x v="0"/>
    <x v="1243"/>
    <x v="522"/>
    <x v="524"/>
    <x v="163"/>
    <x v="34"/>
    <x v="21"/>
    <x v="15"/>
    <x v="294"/>
    <x v="0"/>
    <x v="30"/>
    <x v="26"/>
    <x v="162"/>
  </r>
  <r>
    <x v="1"/>
    <x v="7"/>
    <x v="0"/>
    <x v="338"/>
    <x v="457"/>
    <x v="0"/>
    <x v="22"/>
    <x v="0"/>
    <x v="0"/>
    <x v="153"/>
    <x v="542"/>
    <x v="543"/>
    <x v="163"/>
    <x v="34"/>
    <x v="21"/>
    <x v="39"/>
    <x v="906"/>
    <x v="0"/>
    <x v="30"/>
    <x v="26"/>
    <x v="348"/>
  </r>
  <r>
    <x v="1"/>
    <x v="7"/>
    <x v="0"/>
    <x v="338"/>
    <x v="457"/>
    <x v="0"/>
    <x v="21"/>
    <x v="0"/>
    <x v="0"/>
    <x v="1232"/>
    <x v="545"/>
    <x v="543"/>
    <x v="163"/>
    <x v="34"/>
    <x v="21"/>
    <x v="15"/>
    <x v="294"/>
    <x v="0"/>
    <x v="30"/>
    <x v="21"/>
    <x v="143"/>
  </r>
  <r>
    <x v="1"/>
    <x v="7"/>
    <x v="0"/>
    <x v="338"/>
    <x v="457"/>
    <x v="0"/>
    <x v="21"/>
    <x v="0"/>
    <x v="0"/>
    <x v="1244"/>
    <x v="567"/>
    <x v="563"/>
    <x v="163"/>
    <x v="34"/>
    <x v="21"/>
    <x v="15"/>
    <x v="294"/>
    <x v="0"/>
    <x v="30"/>
    <x v="21"/>
    <x v="143"/>
  </r>
  <r>
    <x v="1"/>
    <x v="7"/>
    <x v="0"/>
    <x v="338"/>
    <x v="457"/>
    <x v="0"/>
    <x v="22"/>
    <x v="0"/>
    <x v="0"/>
    <x v="154"/>
    <x v="584"/>
    <x v="587"/>
    <x v="163"/>
    <x v="34"/>
    <x v="21"/>
    <x v="39"/>
    <x v="906"/>
    <x v="0"/>
    <x v="30"/>
    <x v="21"/>
    <x v="326"/>
  </r>
  <r>
    <x v="1"/>
    <x v="7"/>
    <x v="0"/>
    <x v="338"/>
    <x v="457"/>
    <x v="0"/>
    <x v="21"/>
    <x v="0"/>
    <x v="0"/>
    <x v="1233"/>
    <x v="584"/>
    <x v="587"/>
    <x v="163"/>
    <x v="34"/>
    <x v="21"/>
    <x v="15"/>
    <x v="294"/>
    <x v="0"/>
    <x v="30"/>
    <x v="21"/>
    <x v="143"/>
  </r>
  <r>
    <x v="1"/>
    <x v="7"/>
    <x v="0"/>
    <x v="338"/>
    <x v="457"/>
    <x v="0"/>
    <x v="21"/>
    <x v="0"/>
    <x v="0"/>
    <x v="1245"/>
    <x v="604"/>
    <x v="607"/>
    <x v="163"/>
    <x v="34"/>
    <x v="21"/>
    <x v="15"/>
    <x v="294"/>
    <x v="0"/>
    <x v="30"/>
    <x v="21"/>
    <x v="143"/>
  </r>
  <r>
    <x v="1"/>
    <x v="7"/>
    <x v="0"/>
    <x v="338"/>
    <x v="457"/>
    <x v="0"/>
    <x v="21"/>
    <x v="0"/>
    <x v="0"/>
    <x v="155"/>
    <x v="621"/>
    <x v="627"/>
    <x v="163"/>
    <x v="34"/>
    <x v="21"/>
    <x v="15"/>
    <x v="294"/>
    <x v="0"/>
    <x v="30"/>
    <x v="21"/>
    <x v="143"/>
  </r>
  <r>
    <x v="1"/>
    <x v="7"/>
    <x v="0"/>
    <x v="338"/>
    <x v="457"/>
    <x v="0"/>
    <x v="22"/>
    <x v="0"/>
    <x v="0"/>
    <x v="1234"/>
    <x v="621"/>
    <x v="627"/>
    <x v="163"/>
    <x v="34"/>
    <x v="21"/>
    <x v="39"/>
    <x v="906"/>
    <x v="0"/>
    <x v="30"/>
    <x v="21"/>
    <x v="326"/>
  </r>
  <r>
    <x v="1"/>
    <x v="7"/>
    <x v="0"/>
    <x v="338"/>
    <x v="457"/>
    <x v="0"/>
    <x v="22"/>
    <x v="0"/>
    <x v="0"/>
    <x v="162"/>
    <x v="637"/>
    <x v="642"/>
    <x v="163"/>
    <x v="34"/>
    <x v="21"/>
    <x v="39"/>
    <x v="906"/>
    <x v="0"/>
    <x v="30"/>
    <x v="21"/>
    <x v="326"/>
  </r>
  <r>
    <x v="2"/>
    <x v="7"/>
    <x v="2"/>
    <x v="501"/>
    <x v="504"/>
    <x v="0"/>
    <x v="21"/>
    <x v="0"/>
    <x v="0"/>
    <x v="1246"/>
    <x v="35"/>
    <x v="35"/>
    <x v="147"/>
    <x v="34"/>
    <x v="21"/>
    <x v="15"/>
    <x v="276"/>
    <x v="0"/>
    <x v="30"/>
    <x v="21"/>
    <x v="143"/>
  </r>
  <r>
    <x v="2"/>
    <x v="7"/>
    <x v="2"/>
    <x v="501"/>
    <x v="504"/>
    <x v="0"/>
    <x v="22"/>
    <x v="0"/>
    <x v="0"/>
    <x v="178"/>
    <x v="116"/>
    <x v="112"/>
    <x v="147"/>
    <x v="34"/>
    <x v="21"/>
    <x v="39"/>
    <x v="879"/>
    <x v="0"/>
    <x v="30"/>
    <x v="21"/>
    <x v="326"/>
  </r>
  <r>
    <x v="2"/>
    <x v="7"/>
    <x v="2"/>
    <x v="501"/>
    <x v="504"/>
    <x v="0"/>
    <x v="22"/>
    <x v="0"/>
    <x v="0"/>
    <x v="179"/>
    <x v="352"/>
    <x v="352"/>
    <x v="147"/>
    <x v="34"/>
    <x v="21"/>
    <x v="39"/>
    <x v="879"/>
    <x v="0"/>
    <x v="30"/>
    <x v="21"/>
    <x v="326"/>
  </r>
  <r>
    <x v="2"/>
    <x v="7"/>
    <x v="2"/>
    <x v="501"/>
    <x v="504"/>
    <x v="0"/>
    <x v="21"/>
    <x v="0"/>
    <x v="0"/>
    <x v="1247"/>
    <x v="417"/>
    <x v="415"/>
    <x v="147"/>
    <x v="34"/>
    <x v="21"/>
    <x v="15"/>
    <x v="276"/>
    <x v="0"/>
    <x v="30"/>
    <x v="21"/>
    <x v="143"/>
  </r>
  <r>
    <x v="2"/>
    <x v="7"/>
    <x v="2"/>
    <x v="501"/>
    <x v="504"/>
    <x v="0"/>
    <x v="22"/>
    <x v="0"/>
    <x v="0"/>
    <x v="180"/>
    <x v="507"/>
    <x v="505"/>
    <x v="147"/>
    <x v="34"/>
    <x v="21"/>
    <x v="39"/>
    <x v="879"/>
    <x v="0"/>
    <x v="30"/>
    <x v="21"/>
    <x v="326"/>
  </r>
  <r>
    <x v="2"/>
    <x v="7"/>
    <x v="2"/>
    <x v="501"/>
    <x v="504"/>
    <x v="0"/>
    <x v="21"/>
    <x v="0"/>
    <x v="0"/>
    <x v="1248"/>
    <x v="576"/>
    <x v="574"/>
    <x v="147"/>
    <x v="34"/>
    <x v="21"/>
    <x v="15"/>
    <x v="276"/>
    <x v="0"/>
    <x v="30"/>
    <x v="21"/>
    <x v="143"/>
  </r>
  <r>
    <x v="2"/>
    <x v="7"/>
    <x v="2"/>
    <x v="501"/>
    <x v="504"/>
    <x v="2"/>
    <x v="23"/>
    <x v="0"/>
    <x v="0"/>
    <x v="2496"/>
    <x v="589"/>
    <x v="593"/>
    <x v="147"/>
    <x v="34"/>
    <x v="21"/>
    <x v="0"/>
    <x v="17"/>
    <x v="0"/>
    <x v="30"/>
    <x v="21"/>
    <x v="13"/>
  </r>
  <r>
    <x v="2"/>
    <x v="7"/>
    <x v="2"/>
    <x v="501"/>
    <x v="504"/>
    <x v="0"/>
    <x v="21"/>
    <x v="0"/>
    <x v="0"/>
    <x v="3754"/>
    <x v="680"/>
    <x v="686"/>
    <x v="147"/>
    <x v="34"/>
    <x v="21"/>
    <x v="15"/>
    <x v="276"/>
    <x v="0"/>
    <x v="30"/>
    <x v="21"/>
    <x v="143"/>
  </r>
  <r>
    <x v="2"/>
    <x v="7"/>
    <x v="2"/>
    <x v="502"/>
    <x v="503"/>
    <x v="2"/>
    <x v="23"/>
    <x v="0"/>
    <x v="0"/>
    <x v="2490"/>
    <x v="76"/>
    <x v="70"/>
    <x v="127"/>
    <x v="34"/>
    <x v="21"/>
    <x v="0"/>
    <x v="14"/>
    <x v="0"/>
    <x v="30"/>
    <x v="16"/>
    <x v="10"/>
  </r>
  <r>
    <x v="2"/>
    <x v="7"/>
    <x v="2"/>
    <x v="502"/>
    <x v="503"/>
    <x v="2"/>
    <x v="23"/>
    <x v="0"/>
    <x v="0"/>
    <x v="2491"/>
    <x v="166"/>
    <x v="161"/>
    <x v="127"/>
    <x v="34"/>
    <x v="21"/>
    <x v="0"/>
    <x v="14"/>
    <x v="0"/>
    <x v="30"/>
    <x v="16"/>
    <x v="10"/>
  </r>
  <r>
    <x v="2"/>
    <x v="7"/>
    <x v="2"/>
    <x v="502"/>
    <x v="503"/>
    <x v="2"/>
    <x v="23"/>
    <x v="0"/>
    <x v="0"/>
    <x v="2492"/>
    <x v="253"/>
    <x v="249"/>
    <x v="127"/>
    <x v="34"/>
    <x v="21"/>
    <x v="0"/>
    <x v="14"/>
    <x v="0"/>
    <x v="30"/>
    <x v="16"/>
    <x v="10"/>
  </r>
  <r>
    <x v="2"/>
    <x v="7"/>
    <x v="2"/>
    <x v="502"/>
    <x v="503"/>
    <x v="2"/>
    <x v="23"/>
    <x v="0"/>
    <x v="0"/>
    <x v="2493"/>
    <x v="340"/>
    <x v="337"/>
    <x v="127"/>
    <x v="34"/>
    <x v="21"/>
    <x v="0"/>
    <x v="14"/>
    <x v="0"/>
    <x v="30"/>
    <x v="16"/>
    <x v="10"/>
  </r>
  <r>
    <x v="2"/>
    <x v="7"/>
    <x v="2"/>
    <x v="502"/>
    <x v="503"/>
    <x v="2"/>
    <x v="23"/>
    <x v="0"/>
    <x v="0"/>
    <x v="2494"/>
    <x v="432"/>
    <x v="426"/>
    <x v="127"/>
    <x v="34"/>
    <x v="21"/>
    <x v="0"/>
    <x v="14"/>
    <x v="0"/>
    <x v="30"/>
    <x v="16"/>
    <x v="10"/>
  </r>
  <r>
    <x v="2"/>
    <x v="7"/>
    <x v="2"/>
    <x v="502"/>
    <x v="503"/>
    <x v="2"/>
    <x v="23"/>
    <x v="0"/>
    <x v="0"/>
    <x v="2495"/>
    <x v="513"/>
    <x v="507"/>
    <x v="127"/>
    <x v="34"/>
    <x v="21"/>
    <x v="0"/>
    <x v="14"/>
    <x v="0"/>
    <x v="30"/>
    <x v="16"/>
    <x v="10"/>
  </r>
  <r>
    <x v="2"/>
    <x v="7"/>
    <x v="2"/>
    <x v="503"/>
    <x v="212"/>
    <x v="0"/>
    <x v="22"/>
    <x v="0"/>
    <x v="0"/>
    <x v="1786"/>
    <x v="35"/>
    <x v="39"/>
    <x v="256"/>
    <x v="34"/>
    <x v="21"/>
    <x v="39"/>
    <x v="1041"/>
    <x v="0"/>
    <x v="30"/>
    <x v="26"/>
    <x v="348"/>
  </r>
  <r>
    <x v="2"/>
    <x v="7"/>
    <x v="2"/>
    <x v="503"/>
    <x v="212"/>
    <x v="0"/>
    <x v="22"/>
    <x v="0"/>
    <x v="0"/>
    <x v="1782"/>
    <x v="69"/>
    <x v="70"/>
    <x v="256"/>
    <x v="34"/>
    <x v="21"/>
    <x v="39"/>
    <x v="1041"/>
    <x v="0"/>
    <x v="30"/>
    <x v="26"/>
    <x v="348"/>
  </r>
  <r>
    <x v="2"/>
    <x v="7"/>
    <x v="2"/>
    <x v="503"/>
    <x v="212"/>
    <x v="0"/>
    <x v="21"/>
    <x v="0"/>
    <x v="0"/>
    <x v="1249"/>
    <x v="84"/>
    <x v="85"/>
    <x v="256"/>
    <x v="34"/>
    <x v="21"/>
    <x v="15"/>
    <x v="404"/>
    <x v="0"/>
    <x v="30"/>
    <x v="26"/>
    <x v="162"/>
  </r>
  <r>
    <x v="2"/>
    <x v="7"/>
    <x v="2"/>
    <x v="503"/>
    <x v="212"/>
    <x v="0"/>
    <x v="22"/>
    <x v="0"/>
    <x v="0"/>
    <x v="183"/>
    <x v="88"/>
    <x v="90"/>
    <x v="256"/>
    <x v="34"/>
    <x v="21"/>
    <x v="39"/>
    <x v="1041"/>
    <x v="0"/>
    <x v="30"/>
    <x v="26"/>
    <x v="348"/>
  </r>
  <r>
    <x v="2"/>
    <x v="7"/>
    <x v="2"/>
    <x v="503"/>
    <x v="212"/>
    <x v="0"/>
    <x v="22"/>
    <x v="0"/>
    <x v="0"/>
    <x v="184"/>
    <x v="138"/>
    <x v="137"/>
    <x v="256"/>
    <x v="34"/>
    <x v="21"/>
    <x v="39"/>
    <x v="1041"/>
    <x v="0"/>
    <x v="30"/>
    <x v="26"/>
    <x v="348"/>
  </r>
  <r>
    <x v="2"/>
    <x v="7"/>
    <x v="2"/>
    <x v="503"/>
    <x v="212"/>
    <x v="0"/>
    <x v="21"/>
    <x v="0"/>
    <x v="0"/>
    <x v="1250"/>
    <x v="138"/>
    <x v="137"/>
    <x v="256"/>
    <x v="34"/>
    <x v="21"/>
    <x v="15"/>
    <x v="404"/>
    <x v="0"/>
    <x v="30"/>
    <x v="26"/>
    <x v="162"/>
  </r>
  <r>
    <x v="2"/>
    <x v="7"/>
    <x v="2"/>
    <x v="503"/>
    <x v="212"/>
    <x v="0"/>
    <x v="22"/>
    <x v="0"/>
    <x v="0"/>
    <x v="185"/>
    <x v="162"/>
    <x v="165"/>
    <x v="256"/>
    <x v="34"/>
    <x v="21"/>
    <x v="39"/>
    <x v="1041"/>
    <x v="0"/>
    <x v="30"/>
    <x v="26"/>
    <x v="348"/>
  </r>
  <r>
    <x v="2"/>
    <x v="7"/>
    <x v="2"/>
    <x v="503"/>
    <x v="212"/>
    <x v="0"/>
    <x v="22"/>
    <x v="0"/>
    <x v="0"/>
    <x v="186"/>
    <x v="188"/>
    <x v="189"/>
    <x v="256"/>
    <x v="34"/>
    <x v="21"/>
    <x v="39"/>
    <x v="1041"/>
    <x v="0"/>
    <x v="30"/>
    <x v="26"/>
    <x v="348"/>
  </r>
  <r>
    <x v="2"/>
    <x v="7"/>
    <x v="2"/>
    <x v="503"/>
    <x v="212"/>
    <x v="0"/>
    <x v="21"/>
    <x v="0"/>
    <x v="0"/>
    <x v="1251"/>
    <x v="188"/>
    <x v="189"/>
    <x v="256"/>
    <x v="34"/>
    <x v="21"/>
    <x v="15"/>
    <x v="404"/>
    <x v="0"/>
    <x v="30"/>
    <x v="26"/>
    <x v="162"/>
  </r>
  <r>
    <x v="2"/>
    <x v="7"/>
    <x v="2"/>
    <x v="503"/>
    <x v="212"/>
    <x v="0"/>
    <x v="21"/>
    <x v="0"/>
    <x v="0"/>
    <x v="1252"/>
    <x v="235"/>
    <x v="237"/>
    <x v="256"/>
    <x v="34"/>
    <x v="21"/>
    <x v="15"/>
    <x v="404"/>
    <x v="0"/>
    <x v="30"/>
    <x v="26"/>
    <x v="162"/>
  </r>
  <r>
    <x v="2"/>
    <x v="7"/>
    <x v="2"/>
    <x v="503"/>
    <x v="212"/>
    <x v="0"/>
    <x v="22"/>
    <x v="0"/>
    <x v="0"/>
    <x v="187"/>
    <x v="253"/>
    <x v="258"/>
    <x v="256"/>
    <x v="34"/>
    <x v="21"/>
    <x v="39"/>
    <x v="1041"/>
    <x v="0"/>
    <x v="30"/>
    <x v="26"/>
    <x v="348"/>
  </r>
  <r>
    <x v="2"/>
    <x v="7"/>
    <x v="2"/>
    <x v="503"/>
    <x v="212"/>
    <x v="0"/>
    <x v="21"/>
    <x v="0"/>
    <x v="0"/>
    <x v="1253"/>
    <x v="281"/>
    <x v="284"/>
    <x v="256"/>
    <x v="34"/>
    <x v="21"/>
    <x v="15"/>
    <x v="404"/>
    <x v="0"/>
    <x v="30"/>
    <x v="26"/>
    <x v="162"/>
  </r>
  <r>
    <x v="2"/>
    <x v="7"/>
    <x v="2"/>
    <x v="503"/>
    <x v="212"/>
    <x v="0"/>
    <x v="22"/>
    <x v="0"/>
    <x v="0"/>
    <x v="188"/>
    <x v="300"/>
    <x v="304"/>
    <x v="256"/>
    <x v="34"/>
    <x v="21"/>
    <x v="39"/>
    <x v="1041"/>
    <x v="0"/>
    <x v="30"/>
    <x v="26"/>
    <x v="348"/>
  </r>
  <r>
    <x v="2"/>
    <x v="7"/>
    <x v="2"/>
    <x v="503"/>
    <x v="212"/>
    <x v="0"/>
    <x v="22"/>
    <x v="0"/>
    <x v="0"/>
    <x v="189"/>
    <x v="319"/>
    <x v="326"/>
    <x v="256"/>
    <x v="34"/>
    <x v="21"/>
    <x v="39"/>
    <x v="1041"/>
    <x v="0"/>
    <x v="30"/>
    <x v="26"/>
    <x v="348"/>
  </r>
  <r>
    <x v="2"/>
    <x v="7"/>
    <x v="2"/>
    <x v="503"/>
    <x v="212"/>
    <x v="0"/>
    <x v="21"/>
    <x v="0"/>
    <x v="0"/>
    <x v="1254"/>
    <x v="340"/>
    <x v="345"/>
    <x v="256"/>
    <x v="34"/>
    <x v="21"/>
    <x v="15"/>
    <x v="404"/>
    <x v="0"/>
    <x v="30"/>
    <x v="26"/>
    <x v="162"/>
  </r>
  <r>
    <x v="2"/>
    <x v="7"/>
    <x v="2"/>
    <x v="503"/>
    <x v="212"/>
    <x v="0"/>
    <x v="22"/>
    <x v="0"/>
    <x v="0"/>
    <x v="190"/>
    <x v="371"/>
    <x v="374"/>
    <x v="256"/>
    <x v="34"/>
    <x v="21"/>
    <x v="39"/>
    <x v="1041"/>
    <x v="0"/>
    <x v="30"/>
    <x v="26"/>
    <x v="348"/>
  </r>
  <r>
    <x v="2"/>
    <x v="7"/>
    <x v="2"/>
    <x v="503"/>
    <x v="212"/>
    <x v="0"/>
    <x v="22"/>
    <x v="0"/>
    <x v="0"/>
    <x v="191"/>
    <x v="395"/>
    <x v="398"/>
    <x v="256"/>
    <x v="34"/>
    <x v="21"/>
    <x v="39"/>
    <x v="1041"/>
    <x v="0"/>
    <x v="30"/>
    <x v="26"/>
    <x v="348"/>
  </r>
  <r>
    <x v="2"/>
    <x v="7"/>
    <x v="2"/>
    <x v="503"/>
    <x v="212"/>
    <x v="0"/>
    <x v="21"/>
    <x v="0"/>
    <x v="0"/>
    <x v="1255"/>
    <x v="395"/>
    <x v="398"/>
    <x v="256"/>
    <x v="34"/>
    <x v="21"/>
    <x v="15"/>
    <x v="404"/>
    <x v="0"/>
    <x v="30"/>
    <x v="26"/>
    <x v="162"/>
  </r>
  <r>
    <x v="2"/>
    <x v="7"/>
    <x v="2"/>
    <x v="503"/>
    <x v="212"/>
    <x v="0"/>
    <x v="22"/>
    <x v="0"/>
    <x v="0"/>
    <x v="192"/>
    <x v="421"/>
    <x v="422"/>
    <x v="256"/>
    <x v="34"/>
    <x v="21"/>
    <x v="39"/>
    <x v="1041"/>
    <x v="0"/>
    <x v="30"/>
    <x v="26"/>
    <x v="348"/>
  </r>
  <r>
    <x v="2"/>
    <x v="7"/>
    <x v="2"/>
    <x v="503"/>
    <x v="212"/>
    <x v="0"/>
    <x v="22"/>
    <x v="0"/>
    <x v="0"/>
    <x v="193"/>
    <x v="443"/>
    <x v="446"/>
    <x v="256"/>
    <x v="34"/>
    <x v="21"/>
    <x v="39"/>
    <x v="1041"/>
    <x v="0"/>
    <x v="30"/>
    <x v="26"/>
    <x v="348"/>
  </r>
  <r>
    <x v="2"/>
    <x v="7"/>
    <x v="2"/>
    <x v="503"/>
    <x v="212"/>
    <x v="0"/>
    <x v="22"/>
    <x v="0"/>
    <x v="0"/>
    <x v="194"/>
    <x v="462"/>
    <x v="464"/>
    <x v="256"/>
    <x v="34"/>
    <x v="21"/>
    <x v="39"/>
    <x v="1041"/>
    <x v="0"/>
    <x v="30"/>
    <x v="26"/>
    <x v="348"/>
  </r>
  <r>
    <x v="2"/>
    <x v="7"/>
    <x v="2"/>
    <x v="503"/>
    <x v="212"/>
    <x v="0"/>
    <x v="21"/>
    <x v="0"/>
    <x v="0"/>
    <x v="1256"/>
    <x v="462"/>
    <x v="464"/>
    <x v="256"/>
    <x v="34"/>
    <x v="21"/>
    <x v="15"/>
    <x v="404"/>
    <x v="0"/>
    <x v="30"/>
    <x v="26"/>
    <x v="162"/>
  </r>
  <r>
    <x v="2"/>
    <x v="7"/>
    <x v="2"/>
    <x v="503"/>
    <x v="212"/>
    <x v="0"/>
    <x v="21"/>
    <x v="0"/>
    <x v="0"/>
    <x v="1257"/>
    <x v="513"/>
    <x v="514"/>
    <x v="256"/>
    <x v="34"/>
    <x v="21"/>
    <x v="15"/>
    <x v="404"/>
    <x v="0"/>
    <x v="30"/>
    <x v="26"/>
    <x v="162"/>
  </r>
  <r>
    <x v="2"/>
    <x v="7"/>
    <x v="2"/>
    <x v="503"/>
    <x v="212"/>
    <x v="0"/>
    <x v="22"/>
    <x v="0"/>
    <x v="0"/>
    <x v="195"/>
    <x v="532"/>
    <x v="534"/>
    <x v="256"/>
    <x v="34"/>
    <x v="21"/>
    <x v="39"/>
    <x v="1041"/>
    <x v="0"/>
    <x v="30"/>
    <x v="26"/>
    <x v="348"/>
  </r>
  <r>
    <x v="2"/>
    <x v="7"/>
    <x v="2"/>
    <x v="503"/>
    <x v="212"/>
    <x v="0"/>
    <x v="21"/>
    <x v="0"/>
    <x v="0"/>
    <x v="1258"/>
    <x v="558"/>
    <x v="559"/>
    <x v="256"/>
    <x v="34"/>
    <x v="21"/>
    <x v="15"/>
    <x v="404"/>
    <x v="0"/>
    <x v="30"/>
    <x v="26"/>
    <x v="162"/>
  </r>
  <r>
    <x v="2"/>
    <x v="7"/>
    <x v="2"/>
    <x v="503"/>
    <x v="212"/>
    <x v="0"/>
    <x v="22"/>
    <x v="0"/>
    <x v="0"/>
    <x v="196"/>
    <x v="567"/>
    <x v="565"/>
    <x v="256"/>
    <x v="34"/>
    <x v="21"/>
    <x v="39"/>
    <x v="1041"/>
    <x v="0"/>
    <x v="30"/>
    <x v="26"/>
    <x v="348"/>
  </r>
  <r>
    <x v="2"/>
    <x v="7"/>
    <x v="2"/>
    <x v="503"/>
    <x v="212"/>
    <x v="0"/>
    <x v="22"/>
    <x v="0"/>
    <x v="0"/>
    <x v="197"/>
    <x v="596"/>
    <x v="604"/>
    <x v="256"/>
    <x v="34"/>
    <x v="21"/>
    <x v="39"/>
    <x v="1041"/>
    <x v="0"/>
    <x v="30"/>
    <x v="26"/>
    <x v="348"/>
  </r>
  <r>
    <x v="2"/>
    <x v="7"/>
    <x v="2"/>
    <x v="503"/>
    <x v="212"/>
    <x v="0"/>
    <x v="21"/>
    <x v="0"/>
    <x v="0"/>
    <x v="1259"/>
    <x v="612"/>
    <x v="621"/>
    <x v="256"/>
    <x v="34"/>
    <x v="21"/>
    <x v="15"/>
    <x v="404"/>
    <x v="0"/>
    <x v="30"/>
    <x v="26"/>
    <x v="162"/>
  </r>
  <r>
    <x v="2"/>
    <x v="7"/>
    <x v="2"/>
    <x v="503"/>
    <x v="212"/>
    <x v="0"/>
    <x v="22"/>
    <x v="0"/>
    <x v="0"/>
    <x v="198"/>
    <x v="632"/>
    <x v="640"/>
    <x v="256"/>
    <x v="34"/>
    <x v="21"/>
    <x v="39"/>
    <x v="1041"/>
    <x v="0"/>
    <x v="30"/>
    <x v="26"/>
    <x v="348"/>
  </r>
  <r>
    <x v="2"/>
    <x v="7"/>
    <x v="2"/>
    <x v="503"/>
    <x v="212"/>
    <x v="0"/>
    <x v="21"/>
    <x v="0"/>
    <x v="0"/>
    <x v="3752"/>
    <x v="650"/>
    <x v="658"/>
    <x v="256"/>
    <x v="34"/>
    <x v="21"/>
    <x v="15"/>
    <x v="404"/>
    <x v="0"/>
    <x v="30"/>
    <x v="26"/>
    <x v="162"/>
  </r>
  <r>
    <x v="2"/>
    <x v="7"/>
    <x v="2"/>
    <x v="503"/>
    <x v="212"/>
    <x v="0"/>
    <x v="22"/>
    <x v="0"/>
    <x v="0"/>
    <x v="3352"/>
    <x v="657"/>
    <x v="665"/>
    <x v="256"/>
    <x v="34"/>
    <x v="21"/>
    <x v="39"/>
    <x v="1041"/>
    <x v="0"/>
    <x v="30"/>
    <x v="26"/>
    <x v="348"/>
  </r>
  <r>
    <x v="2"/>
    <x v="7"/>
    <x v="2"/>
    <x v="503"/>
    <x v="212"/>
    <x v="0"/>
    <x v="22"/>
    <x v="0"/>
    <x v="0"/>
    <x v="200"/>
    <x v="682"/>
    <x v="691"/>
    <x v="256"/>
    <x v="34"/>
    <x v="21"/>
    <x v="39"/>
    <x v="1041"/>
    <x v="0"/>
    <x v="30"/>
    <x v="26"/>
    <x v="348"/>
  </r>
  <r>
    <x v="2"/>
    <x v="7"/>
    <x v="1"/>
    <x v="510"/>
    <x v="563"/>
    <x v="0"/>
    <x v="21"/>
    <x v="0"/>
    <x v="0"/>
    <x v="1324"/>
    <x v="22"/>
    <x v="22"/>
    <x v="176"/>
    <x v="34"/>
    <x v="21"/>
    <x v="15"/>
    <x v="307"/>
    <x v="0"/>
    <x v="30"/>
    <x v="21"/>
    <x v="143"/>
  </r>
  <r>
    <x v="2"/>
    <x v="7"/>
    <x v="1"/>
    <x v="510"/>
    <x v="563"/>
    <x v="2"/>
    <x v="23"/>
    <x v="0"/>
    <x v="0"/>
    <x v="2483"/>
    <x v="56"/>
    <x v="55"/>
    <x v="176"/>
    <x v="34"/>
    <x v="21"/>
    <x v="0"/>
    <x v="19"/>
    <x v="0"/>
    <x v="30"/>
    <x v="21"/>
    <x v="13"/>
  </r>
  <r>
    <x v="2"/>
    <x v="7"/>
    <x v="1"/>
    <x v="510"/>
    <x v="563"/>
    <x v="0"/>
    <x v="22"/>
    <x v="0"/>
    <x v="0"/>
    <x v="199"/>
    <x v="96"/>
    <x v="92"/>
    <x v="176"/>
    <x v="34"/>
    <x v="21"/>
    <x v="39"/>
    <x v="926"/>
    <x v="0"/>
    <x v="30"/>
    <x v="21"/>
    <x v="326"/>
  </r>
  <r>
    <x v="2"/>
    <x v="7"/>
    <x v="1"/>
    <x v="510"/>
    <x v="563"/>
    <x v="2"/>
    <x v="23"/>
    <x v="0"/>
    <x v="0"/>
    <x v="2484"/>
    <x v="141"/>
    <x v="137"/>
    <x v="176"/>
    <x v="34"/>
    <x v="21"/>
    <x v="0"/>
    <x v="19"/>
    <x v="0"/>
    <x v="30"/>
    <x v="21"/>
    <x v="13"/>
  </r>
  <r>
    <x v="2"/>
    <x v="7"/>
    <x v="1"/>
    <x v="510"/>
    <x v="563"/>
    <x v="2"/>
    <x v="23"/>
    <x v="0"/>
    <x v="0"/>
    <x v="2485"/>
    <x v="227"/>
    <x v="227"/>
    <x v="176"/>
    <x v="34"/>
    <x v="21"/>
    <x v="0"/>
    <x v="19"/>
    <x v="0"/>
    <x v="30"/>
    <x v="21"/>
    <x v="13"/>
  </r>
  <r>
    <x v="2"/>
    <x v="7"/>
    <x v="1"/>
    <x v="510"/>
    <x v="563"/>
    <x v="2"/>
    <x v="23"/>
    <x v="0"/>
    <x v="0"/>
    <x v="2486"/>
    <x v="319"/>
    <x v="322"/>
    <x v="176"/>
    <x v="34"/>
    <x v="21"/>
    <x v="0"/>
    <x v="19"/>
    <x v="0"/>
    <x v="30"/>
    <x v="21"/>
    <x v="13"/>
  </r>
  <r>
    <x v="2"/>
    <x v="7"/>
    <x v="1"/>
    <x v="510"/>
    <x v="563"/>
    <x v="0"/>
    <x v="22"/>
    <x v="0"/>
    <x v="0"/>
    <x v="181"/>
    <x v="324"/>
    <x v="326"/>
    <x v="176"/>
    <x v="34"/>
    <x v="21"/>
    <x v="39"/>
    <x v="926"/>
    <x v="0"/>
    <x v="30"/>
    <x v="21"/>
    <x v="326"/>
  </r>
  <r>
    <x v="2"/>
    <x v="7"/>
    <x v="1"/>
    <x v="510"/>
    <x v="563"/>
    <x v="0"/>
    <x v="21"/>
    <x v="0"/>
    <x v="0"/>
    <x v="1325"/>
    <x v="399"/>
    <x v="398"/>
    <x v="176"/>
    <x v="34"/>
    <x v="21"/>
    <x v="15"/>
    <x v="307"/>
    <x v="0"/>
    <x v="30"/>
    <x v="21"/>
    <x v="143"/>
  </r>
  <r>
    <x v="2"/>
    <x v="7"/>
    <x v="1"/>
    <x v="510"/>
    <x v="563"/>
    <x v="2"/>
    <x v="23"/>
    <x v="0"/>
    <x v="0"/>
    <x v="2487"/>
    <x v="414"/>
    <x v="412"/>
    <x v="176"/>
    <x v="34"/>
    <x v="21"/>
    <x v="0"/>
    <x v="19"/>
    <x v="0"/>
    <x v="30"/>
    <x v="21"/>
    <x v="13"/>
  </r>
  <r>
    <x v="2"/>
    <x v="7"/>
    <x v="1"/>
    <x v="510"/>
    <x v="563"/>
    <x v="0"/>
    <x v="22"/>
    <x v="0"/>
    <x v="0"/>
    <x v="201"/>
    <x v="490"/>
    <x v="491"/>
    <x v="176"/>
    <x v="34"/>
    <x v="21"/>
    <x v="39"/>
    <x v="926"/>
    <x v="0"/>
    <x v="30"/>
    <x v="21"/>
    <x v="326"/>
  </r>
  <r>
    <x v="2"/>
    <x v="7"/>
    <x v="1"/>
    <x v="510"/>
    <x v="563"/>
    <x v="2"/>
    <x v="23"/>
    <x v="0"/>
    <x v="0"/>
    <x v="2488"/>
    <x v="497"/>
    <x v="496"/>
    <x v="176"/>
    <x v="34"/>
    <x v="21"/>
    <x v="0"/>
    <x v="19"/>
    <x v="0"/>
    <x v="30"/>
    <x v="21"/>
    <x v="13"/>
  </r>
  <r>
    <x v="2"/>
    <x v="7"/>
    <x v="1"/>
    <x v="510"/>
    <x v="563"/>
    <x v="0"/>
    <x v="21"/>
    <x v="0"/>
    <x v="0"/>
    <x v="1326"/>
    <x v="558"/>
    <x v="556"/>
    <x v="176"/>
    <x v="34"/>
    <x v="21"/>
    <x v="15"/>
    <x v="307"/>
    <x v="0"/>
    <x v="30"/>
    <x v="21"/>
    <x v="143"/>
  </r>
  <r>
    <x v="2"/>
    <x v="7"/>
    <x v="1"/>
    <x v="510"/>
    <x v="563"/>
    <x v="2"/>
    <x v="23"/>
    <x v="0"/>
    <x v="0"/>
    <x v="2489"/>
    <x v="576"/>
    <x v="574"/>
    <x v="176"/>
    <x v="34"/>
    <x v="21"/>
    <x v="0"/>
    <x v="19"/>
    <x v="0"/>
    <x v="30"/>
    <x v="21"/>
    <x v="13"/>
  </r>
  <r>
    <x v="2"/>
    <x v="7"/>
    <x v="1"/>
    <x v="510"/>
    <x v="563"/>
    <x v="0"/>
    <x v="21"/>
    <x v="0"/>
    <x v="0"/>
    <x v="3753"/>
    <x v="671"/>
    <x v="674"/>
    <x v="176"/>
    <x v="34"/>
    <x v="21"/>
    <x v="15"/>
    <x v="307"/>
    <x v="0"/>
    <x v="30"/>
    <x v="21"/>
    <x v="143"/>
  </r>
  <r>
    <x v="2"/>
    <x v="7"/>
    <x v="1"/>
    <x v="511"/>
    <x v="562"/>
    <x v="0"/>
    <x v="22"/>
    <x v="0"/>
    <x v="0"/>
    <x v="182"/>
    <x v="19"/>
    <x v="22"/>
    <x v="284"/>
    <x v="34"/>
    <x v="21"/>
    <x v="39"/>
    <x v="1074"/>
    <x v="0"/>
    <x v="30"/>
    <x v="26"/>
    <x v="348"/>
  </r>
  <r>
    <x v="2"/>
    <x v="7"/>
    <x v="1"/>
    <x v="511"/>
    <x v="562"/>
    <x v="0"/>
    <x v="22"/>
    <x v="0"/>
    <x v="0"/>
    <x v="202"/>
    <x v="46"/>
    <x v="49"/>
    <x v="284"/>
    <x v="34"/>
    <x v="21"/>
    <x v="39"/>
    <x v="1074"/>
    <x v="0"/>
    <x v="30"/>
    <x v="26"/>
    <x v="348"/>
  </r>
  <r>
    <x v="2"/>
    <x v="7"/>
    <x v="1"/>
    <x v="511"/>
    <x v="562"/>
    <x v="0"/>
    <x v="22"/>
    <x v="0"/>
    <x v="0"/>
    <x v="203"/>
    <x v="61"/>
    <x v="61"/>
    <x v="284"/>
    <x v="34"/>
    <x v="21"/>
    <x v="39"/>
    <x v="1074"/>
    <x v="0"/>
    <x v="30"/>
    <x v="26"/>
    <x v="348"/>
  </r>
  <r>
    <x v="2"/>
    <x v="7"/>
    <x v="1"/>
    <x v="511"/>
    <x v="562"/>
    <x v="0"/>
    <x v="21"/>
    <x v="0"/>
    <x v="0"/>
    <x v="1327"/>
    <x v="61"/>
    <x v="61"/>
    <x v="284"/>
    <x v="34"/>
    <x v="21"/>
    <x v="15"/>
    <x v="425"/>
    <x v="0"/>
    <x v="30"/>
    <x v="26"/>
    <x v="162"/>
  </r>
  <r>
    <x v="2"/>
    <x v="7"/>
    <x v="1"/>
    <x v="511"/>
    <x v="562"/>
    <x v="0"/>
    <x v="22"/>
    <x v="0"/>
    <x v="0"/>
    <x v="204"/>
    <x v="116"/>
    <x v="116"/>
    <x v="284"/>
    <x v="34"/>
    <x v="21"/>
    <x v="39"/>
    <x v="1074"/>
    <x v="0"/>
    <x v="30"/>
    <x v="26"/>
    <x v="348"/>
  </r>
  <r>
    <x v="2"/>
    <x v="7"/>
    <x v="1"/>
    <x v="511"/>
    <x v="562"/>
    <x v="0"/>
    <x v="21"/>
    <x v="0"/>
    <x v="0"/>
    <x v="1328"/>
    <x v="116"/>
    <x v="116"/>
    <x v="284"/>
    <x v="34"/>
    <x v="21"/>
    <x v="15"/>
    <x v="425"/>
    <x v="0"/>
    <x v="30"/>
    <x v="26"/>
    <x v="162"/>
  </r>
  <r>
    <x v="2"/>
    <x v="7"/>
    <x v="1"/>
    <x v="511"/>
    <x v="562"/>
    <x v="0"/>
    <x v="22"/>
    <x v="0"/>
    <x v="0"/>
    <x v="205"/>
    <x v="141"/>
    <x v="139"/>
    <x v="284"/>
    <x v="34"/>
    <x v="21"/>
    <x v="39"/>
    <x v="1074"/>
    <x v="0"/>
    <x v="30"/>
    <x v="26"/>
    <x v="348"/>
  </r>
  <r>
    <x v="2"/>
    <x v="7"/>
    <x v="1"/>
    <x v="511"/>
    <x v="562"/>
    <x v="0"/>
    <x v="22"/>
    <x v="0"/>
    <x v="0"/>
    <x v="206"/>
    <x v="166"/>
    <x v="169"/>
    <x v="284"/>
    <x v="34"/>
    <x v="21"/>
    <x v="39"/>
    <x v="1074"/>
    <x v="0"/>
    <x v="30"/>
    <x v="26"/>
    <x v="348"/>
  </r>
  <r>
    <x v="2"/>
    <x v="7"/>
    <x v="1"/>
    <x v="511"/>
    <x v="562"/>
    <x v="0"/>
    <x v="21"/>
    <x v="0"/>
    <x v="0"/>
    <x v="1329"/>
    <x v="166"/>
    <x v="169"/>
    <x v="284"/>
    <x v="34"/>
    <x v="21"/>
    <x v="15"/>
    <x v="425"/>
    <x v="0"/>
    <x v="30"/>
    <x v="26"/>
    <x v="162"/>
  </r>
  <r>
    <x v="2"/>
    <x v="7"/>
    <x v="1"/>
    <x v="511"/>
    <x v="562"/>
    <x v="0"/>
    <x v="21"/>
    <x v="0"/>
    <x v="0"/>
    <x v="1330"/>
    <x v="212"/>
    <x v="216"/>
    <x v="284"/>
    <x v="34"/>
    <x v="21"/>
    <x v="15"/>
    <x v="425"/>
    <x v="0"/>
    <x v="30"/>
    <x v="26"/>
    <x v="162"/>
  </r>
  <r>
    <x v="2"/>
    <x v="7"/>
    <x v="1"/>
    <x v="511"/>
    <x v="562"/>
    <x v="0"/>
    <x v="22"/>
    <x v="0"/>
    <x v="0"/>
    <x v="207"/>
    <x v="231"/>
    <x v="235"/>
    <x v="284"/>
    <x v="34"/>
    <x v="21"/>
    <x v="39"/>
    <x v="1074"/>
    <x v="0"/>
    <x v="30"/>
    <x v="26"/>
    <x v="348"/>
  </r>
  <r>
    <x v="2"/>
    <x v="7"/>
    <x v="1"/>
    <x v="511"/>
    <x v="562"/>
    <x v="0"/>
    <x v="21"/>
    <x v="0"/>
    <x v="0"/>
    <x v="1331"/>
    <x v="259"/>
    <x v="263"/>
    <x v="284"/>
    <x v="34"/>
    <x v="21"/>
    <x v="15"/>
    <x v="425"/>
    <x v="0"/>
    <x v="30"/>
    <x v="26"/>
    <x v="162"/>
  </r>
  <r>
    <x v="2"/>
    <x v="7"/>
    <x v="1"/>
    <x v="511"/>
    <x v="562"/>
    <x v="0"/>
    <x v="22"/>
    <x v="0"/>
    <x v="0"/>
    <x v="208"/>
    <x v="277"/>
    <x v="282"/>
    <x v="284"/>
    <x v="34"/>
    <x v="21"/>
    <x v="39"/>
    <x v="1074"/>
    <x v="0"/>
    <x v="30"/>
    <x v="26"/>
    <x v="348"/>
  </r>
  <r>
    <x v="2"/>
    <x v="7"/>
    <x v="1"/>
    <x v="511"/>
    <x v="562"/>
    <x v="0"/>
    <x v="22"/>
    <x v="0"/>
    <x v="0"/>
    <x v="209"/>
    <x v="300"/>
    <x v="304"/>
    <x v="284"/>
    <x v="34"/>
    <x v="21"/>
    <x v="39"/>
    <x v="1074"/>
    <x v="0"/>
    <x v="30"/>
    <x v="26"/>
    <x v="348"/>
  </r>
  <r>
    <x v="2"/>
    <x v="7"/>
    <x v="1"/>
    <x v="511"/>
    <x v="562"/>
    <x v="0"/>
    <x v="21"/>
    <x v="0"/>
    <x v="0"/>
    <x v="1332"/>
    <x v="317"/>
    <x v="322"/>
    <x v="284"/>
    <x v="34"/>
    <x v="21"/>
    <x v="15"/>
    <x v="425"/>
    <x v="0"/>
    <x v="30"/>
    <x v="26"/>
    <x v="162"/>
  </r>
  <r>
    <x v="2"/>
    <x v="7"/>
    <x v="1"/>
    <x v="511"/>
    <x v="562"/>
    <x v="0"/>
    <x v="22"/>
    <x v="0"/>
    <x v="0"/>
    <x v="210"/>
    <x v="347"/>
    <x v="352"/>
    <x v="284"/>
    <x v="34"/>
    <x v="21"/>
    <x v="39"/>
    <x v="1074"/>
    <x v="0"/>
    <x v="30"/>
    <x v="26"/>
    <x v="348"/>
  </r>
  <r>
    <x v="2"/>
    <x v="7"/>
    <x v="1"/>
    <x v="511"/>
    <x v="562"/>
    <x v="0"/>
    <x v="22"/>
    <x v="0"/>
    <x v="0"/>
    <x v="211"/>
    <x v="371"/>
    <x v="374"/>
    <x v="284"/>
    <x v="34"/>
    <x v="21"/>
    <x v="39"/>
    <x v="1074"/>
    <x v="0"/>
    <x v="30"/>
    <x v="26"/>
    <x v="348"/>
  </r>
  <r>
    <x v="2"/>
    <x v="7"/>
    <x v="1"/>
    <x v="511"/>
    <x v="562"/>
    <x v="0"/>
    <x v="21"/>
    <x v="0"/>
    <x v="0"/>
    <x v="1333"/>
    <x v="371"/>
    <x v="374"/>
    <x v="284"/>
    <x v="34"/>
    <x v="21"/>
    <x v="15"/>
    <x v="425"/>
    <x v="0"/>
    <x v="30"/>
    <x v="26"/>
    <x v="162"/>
  </r>
  <r>
    <x v="2"/>
    <x v="7"/>
    <x v="1"/>
    <x v="511"/>
    <x v="562"/>
    <x v="0"/>
    <x v="22"/>
    <x v="0"/>
    <x v="0"/>
    <x v="212"/>
    <x v="399"/>
    <x v="402"/>
    <x v="284"/>
    <x v="34"/>
    <x v="21"/>
    <x v="39"/>
    <x v="1074"/>
    <x v="0"/>
    <x v="30"/>
    <x v="26"/>
    <x v="348"/>
  </r>
  <r>
    <x v="2"/>
    <x v="7"/>
    <x v="1"/>
    <x v="511"/>
    <x v="562"/>
    <x v="0"/>
    <x v="22"/>
    <x v="0"/>
    <x v="0"/>
    <x v="213"/>
    <x v="421"/>
    <x v="422"/>
    <x v="284"/>
    <x v="34"/>
    <x v="21"/>
    <x v="39"/>
    <x v="1074"/>
    <x v="0"/>
    <x v="30"/>
    <x v="26"/>
    <x v="348"/>
  </r>
  <r>
    <x v="2"/>
    <x v="7"/>
    <x v="1"/>
    <x v="511"/>
    <x v="562"/>
    <x v="0"/>
    <x v="22"/>
    <x v="0"/>
    <x v="0"/>
    <x v="214"/>
    <x v="443"/>
    <x v="446"/>
    <x v="284"/>
    <x v="34"/>
    <x v="21"/>
    <x v="39"/>
    <x v="1074"/>
    <x v="0"/>
    <x v="30"/>
    <x v="26"/>
    <x v="348"/>
  </r>
  <r>
    <x v="2"/>
    <x v="7"/>
    <x v="1"/>
    <x v="511"/>
    <x v="562"/>
    <x v="0"/>
    <x v="21"/>
    <x v="0"/>
    <x v="0"/>
    <x v="1334"/>
    <x v="443"/>
    <x v="446"/>
    <x v="284"/>
    <x v="34"/>
    <x v="21"/>
    <x v="15"/>
    <x v="425"/>
    <x v="0"/>
    <x v="30"/>
    <x v="26"/>
    <x v="162"/>
  </r>
  <r>
    <x v="2"/>
    <x v="7"/>
    <x v="1"/>
    <x v="511"/>
    <x v="562"/>
    <x v="0"/>
    <x v="21"/>
    <x v="0"/>
    <x v="0"/>
    <x v="1335"/>
    <x v="494"/>
    <x v="496"/>
    <x v="284"/>
    <x v="34"/>
    <x v="21"/>
    <x v="15"/>
    <x v="425"/>
    <x v="0"/>
    <x v="30"/>
    <x v="26"/>
    <x v="162"/>
  </r>
  <r>
    <x v="2"/>
    <x v="7"/>
    <x v="1"/>
    <x v="511"/>
    <x v="562"/>
    <x v="0"/>
    <x v="22"/>
    <x v="0"/>
    <x v="0"/>
    <x v="215"/>
    <x v="513"/>
    <x v="514"/>
    <x v="284"/>
    <x v="34"/>
    <x v="21"/>
    <x v="39"/>
    <x v="1074"/>
    <x v="0"/>
    <x v="30"/>
    <x v="26"/>
    <x v="348"/>
  </r>
  <r>
    <x v="2"/>
    <x v="7"/>
    <x v="1"/>
    <x v="511"/>
    <x v="562"/>
    <x v="0"/>
    <x v="21"/>
    <x v="0"/>
    <x v="0"/>
    <x v="1336"/>
    <x v="538"/>
    <x v="540"/>
    <x v="284"/>
    <x v="34"/>
    <x v="21"/>
    <x v="15"/>
    <x v="425"/>
    <x v="0"/>
    <x v="30"/>
    <x v="26"/>
    <x v="162"/>
  </r>
  <r>
    <x v="2"/>
    <x v="7"/>
    <x v="1"/>
    <x v="511"/>
    <x v="562"/>
    <x v="0"/>
    <x v="22"/>
    <x v="0"/>
    <x v="0"/>
    <x v="216"/>
    <x v="545"/>
    <x v="546"/>
    <x v="284"/>
    <x v="34"/>
    <x v="21"/>
    <x v="39"/>
    <x v="1074"/>
    <x v="0"/>
    <x v="30"/>
    <x v="26"/>
    <x v="348"/>
  </r>
  <r>
    <x v="2"/>
    <x v="7"/>
    <x v="1"/>
    <x v="511"/>
    <x v="562"/>
    <x v="0"/>
    <x v="22"/>
    <x v="0"/>
    <x v="0"/>
    <x v="217"/>
    <x v="578"/>
    <x v="582"/>
    <x v="284"/>
    <x v="34"/>
    <x v="21"/>
    <x v="39"/>
    <x v="1074"/>
    <x v="0"/>
    <x v="30"/>
    <x v="26"/>
    <x v="348"/>
  </r>
  <r>
    <x v="2"/>
    <x v="7"/>
    <x v="1"/>
    <x v="511"/>
    <x v="562"/>
    <x v="0"/>
    <x v="21"/>
    <x v="0"/>
    <x v="0"/>
    <x v="1337"/>
    <x v="593"/>
    <x v="600"/>
    <x v="284"/>
    <x v="34"/>
    <x v="21"/>
    <x v="15"/>
    <x v="425"/>
    <x v="0"/>
    <x v="30"/>
    <x v="26"/>
    <x v="162"/>
  </r>
  <r>
    <x v="2"/>
    <x v="7"/>
    <x v="1"/>
    <x v="511"/>
    <x v="562"/>
    <x v="0"/>
    <x v="22"/>
    <x v="0"/>
    <x v="0"/>
    <x v="218"/>
    <x v="615"/>
    <x v="624"/>
    <x v="284"/>
    <x v="34"/>
    <x v="21"/>
    <x v="39"/>
    <x v="1074"/>
    <x v="0"/>
    <x v="30"/>
    <x v="26"/>
    <x v="348"/>
  </r>
  <r>
    <x v="2"/>
    <x v="7"/>
    <x v="1"/>
    <x v="511"/>
    <x v="562"/>
    <x v="0"/>
    <x v="21"/>
    <x v="0"/>
    <x v="0"/>
    <x v="1338"/>
    <x v="637"/>
    <x v="645"/>
    <x v="284"/>
    <x v="34"/>
    <x v="21"/>
    <x v="15"/>
    <x v="425"/>
    <x v="0"/>
    <x v="30"/>
    <x v="26"/>
    <x v="162"/>
  </r>
  <r>
    <x v="2"/>
    <x v="7"/>
    <x v="1"/>
    <x v="511"/>
    <x v="562"/>
    <x v="0"/>
    <x v="22"/>
    <x v="0"/>
    <x v="0"/>
    <x v="219"/>
    <x v="643"/>
    <x v="651"/>
    <x v="284"/>
    <x v="34"/>
    <x v="21"/>
    <x v="39"/>
    <x v="1074"/>
    <x v="0"/>
    <x v="30"/>
    <x v="26"/>
    <x v="348"/>
  </r>
  <r>
    <x v="2"/>
    <x v="7"/>
    <x v="1"/>
    <x v="511"/>
    <x v="562"/>
    <x v="0"/>
    <x v="22"/>
    <x v="0"/>
    <x v="0"/>
    <x v="220"/>
    <x v="671"/>
    <x v="676"/>
    <x v="284"/>
    <x v="34"/>
    <x v="21"/>
    <x v="39"/>
    <x v="1074"/>
    <x v="0"/>
    <x v="30"/>
    <x v="26"/>
    <x v="348"/>
  </r>
  <r>
    <x v="3"/>
    <x v="7"/>
    <x v="2"/>
    <x v="152"/>
    <x v="585"/>
    <x v="0"/>
    <x v="22"/>
    <x v="0"/>
    <x v="0"/>
    <x v="221"/>
    <x v="84"/>
    <x v="77"/>
    <x v="99"/>
    <x v="34"/>
    <x v="21"/>
    <x v="39"/>
    <x v="800"/>
    <x v="0"/>
    <x v="30"/>
    <x v="16"/>
    <x v="301"/>
  </r>
  <r>
    <x v="3"/>
    <x v="7"/>
    <x v="2"/>
    <x v="152"/>
    <x v="585"/>
    <x v="2"/>
    <x v="19"/>
    <x v="0"/>
    <x v="0"/>
    <x v="233"/>
    <x v="101"/>
    <x v="92"/>
    <x v="99"/>
    <x v="34"/>
    <x v="21"/>
    <x v="34"/>
    <x v="624"/>
    <x v="0"/>
    <x v="30"/>
    <x v="16"/>
    <x v="248"/>
  </r>
  <r>
    <x v="3"/>
    <x v="7"/>
    <x v="2"/>
    <x v="152"/>
    <x v="585"/>
    <x v="0"/>
    <x v="22"/>
    <x v="0"/>
    <x v="0"/>
    <x v="241"/>
    <x v="116"/>
    <x v="108"/>
    <x v="99"/>
    <x v="34"/>
    <x v="21"/>
    <x v="39"/>
    <x v="800"/>
    <x v="0"/>
    <x v="30"/>
    <x v="16"/>
    <x v="301"/>
  </r>
  <r>
    <x v="3"/>
    <x v="7"/>
    <x v="2"/>
    <x v="152"/>
    <x v="585"/>
    <x v="2"/>
    <x v="19"/>
    <x v="0"/>
    <x v="0"/>
    <x v="222"/>
    <x v="130"/>
    <x v="124"/>
    <x v="99"/>
    <x v="34"/>
    <x v="21"/>
    <x v="34"/>
    <x v="624"/>
    <x v="0"/>
    <x v="30"/>
    <x v="16"/>
    <x v="248"/>
  </r>
  <r>
    <x v="3"/>
    <x v="7"/>
    <x v="2"/>
    <x v="152"/>
    <x v="585"/>
    <x v="0"/>
    <x v="21"/>
    <x v="0"/>
    <x v="0"/>
    <x v="1339"/>
    <x v="138"/>
    <x v="129"/>
    <x v="99"/>
    <x v="34"/>
    <x v="21"/>
    <x v="15"/>
    <x v="221"/>
    <x v="0"/>
    <x v="30"/>
    <x v="16"/>
    <x v="119"/>
  </r>
  <r>
    <x v="3"/>
    <x v="7"/>
    <x v="2"/>
    <x v="152"/>
    <x v="585"/>
    <x v="2"/>
    <x v="4"/>
    <x v="0"/>
    <x v="0"/>
    <x v="2994"/>
    <x v="138"/>
    <x v="129"/>
    <x v="99"/>
    <x v="34"/>
    <x v="21"/>
    <x v="8"/>
    <x v="156"/>
    <x v="0"/>
    <x v="30"/>
    <x v="16"/>
    <x v="92"/>
  </r>
  <r>
    <x v="3"/>
    <x v="7"/>
    <x v="2"/>
    <x v="152"/>
    <x v="585"/>
    <x v="1"/>
    <x v="22"/>
    <x v="0"/>
    <x v="0"/>
    <x v="2892"/>
    <x v="138"/>
    <x v="129"/>
    <x v="99"/>
    <x v="34"/>
    <x v="21"/>
    <x v="16"/>
    <x v="246"/>
    <x v="0"/>
    <x v="30"/>
    <x v="16"/>
    <x v="134"/>
  </r>
  <r>
    <x v="3"/>
    <x v="7"/>
    <x v="2"/>
    <x v="152"/>
    <x v="585"/>
    <x v="2"/>
    <x v="19"/>
    <x v="0"/>
    <x v="0"/>
    <x v="234"/>
    <x v="144"/>
    <x v="137"/>
    <x v="99"/>
    <x v="34"/>
    <x v="21"/>
    <x v="34"/>
    <x v="624"/>
    <x v="0"/>
    <x v="30"/>
    <x v="16"/>
    <x v="248"/>
  </r>
  <r>
    <x v="3"/>
    <x v="7"/>
    <x v="2"/>
    <x v="152"/>
    <x v="585"/>
    <x v="0"/>
    <x v="22"/>
    <x v="0"/>
    <x v="0"/>
    <x v="242"/>
    <x v="160"/>
    <x v="152"/>
    <x v="99"/>
    <x v="34"/>
    <x v="21"/>
    <x v="39"/>
    <x v="800"/>
    <x v="0"/>
    <x v="30"/>
    <x v="16"/>
    <x v="301"/>
  </r>
  <r>
    <x v="3"/>
    <x v="7"/>
    <x v="2"/>
    <x v="152"/>
    <x v="585"/>
    <x v="2"/>
    <x v="19"/>
    <x v="0"/>
    <x v="0"/>
    <x v="223"/>
    <x v="174"/>
    <x v="169"/>
    <x v="99"/>
    <x v="34"/>
    <x v="21"/>
    <x v="34"/>
    <x v="624"/>
    <x v="0"/>
    <x v="30"/>
    <x v="16"/>
    <x v="248"/>
  </r>
  <r>
    <x v="3"/>
    <x v="7"/>
    <x v="2"/>
    <x v="152"/>
    <x v="585"/>
    <x v="0"/>
    <x v="21"/>
    <x v="0"/>
    <x v="0"/>
    <x v="1340"/>
    <x v="181"/>
    <x v="175"/>
    <x v="99"/>
    <x v="34"/>
    <x v="21"/>
    <x v="15"/>
    <x v="221"/>
    <x v="0"/>
    <x v="30"/>
    <x v="16"/>
    <x v="119"/>
  </r>
  <r>
    <x v="3"/>
    <x v="7"/>
    <x v="2"/>
    <x v="152"/>
    <x v="585"/>
    <x v="2"/>
    <x v="4"/>
    <x v="0"/>
    <x v="0"/>
    <x v="2995"/>
    <x v="181"/>
    <x v="175"/>
    <x v="99"/>
    <x v="34"/>
    <x v="21"/>
    <x v="8"/>
    <x v="156"/>
    <x v="0"/>
    <x v="30"/>
    <x v="16"/>
    <x v="92"/>
  </r>
  <r>
    <x v="3"/>
    <x v="7"/>
    <x v="2"/>
    <x v="152"/>
    <x v="585"/>
    <x v="1"/>
    <x v="22"/>
    <x v="0"/>
    <x v="0"/>
    <x v="2893"/>
    <x v="181"/>
    <x v="175"/>
    <x v="99"/>
    <x v="34"/>
    <x v="21"/>
    <x v="16"/>
    <x v="246"/>
    <x v="0"/>
    <x v="30"/>
    <x v="16"/>
    <x v="134"/>
  </r>
  <r>
    <x v="3"/>
    <x v="7"/>
    <x v="2"/>
    <x v="152"/>
    <x v="585"/>
    <x v="2"/>
    <x v="19"/>
    <x v="0"/>
    <x v="0"/>
    <x v="235"/>
    <x v="188"/>
    <x v="183"/>
    <x v="99"/>
    <x v="34"/>
    <x v="21"/>
    <x v="34"/>
    <x v="624"/>
    <x v="0"/>
    <x v="30"/>
    <x v="16"/>
    <x v="248"/>
  </r>
  <r>
    <x v="3"/>
    <x v="7"/>
    <x v="2"/>
    <x v="152"/>
    <x v="585"/>
    <x v="2"/>
    <x v="4"/>
    <x v="0"/>
    <x v="0"/>
    <x v="243"/>
    <x v="204"/>
    <x v="196"/>
    <x v="99"/>
    <x v="34"/>
    <x v="21"/>
    <x v="8"/>
    <x v="156"/>
    <x v="0"/>
    <x v="30"/>
    <x v="16"/>
    <x v="92"/>
  </r>
  <r>
    <x v="3"/>
    <x v="7"/>
    <x v="2"/>
    <x v="152"/>
    <x v="585"/>
    <x v="1"/>
    <x v="22"/>
    <x v="0"/>
    <x v="0"/>
    <x v="3239"/>
    <x v="204"/>
    <x v="196"/>
    <x v="99"/>
    <x v="34"/>
    <x v="21"/>
    <x v="16"/>
    <x v="246"/>
    <x v="0"/>
    <x v="30"/>
    <x v="16"/>
    <x v="134"/>
  </r>
  <r>
    <x v="3"/>
    <x v="7"/>
    <x v="2"/>
    <x v="152"/>
    <x v="585"/>
    <x v="2"/>
    <x v="19"/>
    <x v="0"/>
    <x v="0"/>
    <x v="224"/>
    <x v="210"/>
    <x v="205"/>
    <x v="99"/>
    <x v="34"/>
    <x v="21"/>
    <x v="34"/>
    <x v="624"/>
    <x v="0"/>
    <x v="30"/>
    <x v="16"/>
    <x v="248"/>
  </r>
  <r>
    <x v="3"/>
    <x v="7"/>
    <x v="2"/>
    <x v="152"/>
    <x v="585"/>
    <x v="0"/>
    <x v="21"/>
    <x v="0"/>
    <x v="0"/>
    <x v="1341"/>
    <x v="223"/>
    <x v="219"/>
    <x v="99"/>
    <x v="34"/>
    <x v="21"/>
    <x v="15"/>
    <x v="221"/>
    <x v="0"/>
    <x v="30"/>
    <x v="16"/>
    <x v="119"/>
  </r>
  <r>
    <x v="3"/>
    <x v="7"/>
    <x v="2"/>
    <x v="152"/>
    <x v="585"/>
    <x v="2"/>
    <x v="4"/>
    <x v="0"/>
    <x v="0"/>
    <x v="2996"/>
    <x v="223"/>
    <x v="219"/>
    <x v="99"/>
    <x v="34"/>
    <x v="21"/>
    <x v="8"/>
    <x v="156"/>
    <x v="0"/>
    <x v="30"/>
    <x v="16"/>
    <x v="92"/>
  </r>
  <r>
    <x v="3"/>
    <x v="7"/>
    <x v="2"/>
    <x v="152"/>
    <x v="585"/>
    <x v="1"/>
    <x v="22"/>
    <x v="0"/>
    <x v="0"/>
    <x v="2894"/>
    <x v="223"/>
    <x v="219"/>
    <x v="99"/>
    <x v="34"/>
    <x v="21"/>
    <x v="16"/>
    <x v="246"/>
    <x v="0"/>
    <x v="30"/>
    <x v="16"/>
    <x v="134"/>
  </r>
  <r>
    <x v="3"/>
    <x v="7"/>
    <x v="2"/>
    <x v="152"/>
    <x v="585"/>
    <x v="2"/>
    <x v="19"/>
    <x v="0"/>
    <x v="0"/>
    <x v="236"/>
    <x v="231"/>
    <x v="227"/>
    <x v="99"/>
    <x v="34"/>
    <x v="21"/>
    <x v="34"/>
    <x v="624"/>
    <x v="0"/>
    <x v="30"/>
    <x v="16"/>
    <x v="248"/>
  </r>
  <r>
    <x v="3"/>
    <x v="7"/>
    <x v="2"/>
    <x v="152"/>
    <x v="585"/>
    <x v="2"/>
    <x v="4"/>
    <x v="0"/>
    <x v="0"/>
    <x v="244"/>
    <x v="247"/>
    <x v="241"/>
    <x v="99"/>
    <x v="34"/>
    <x v="21"/>
    <x v="8"/>
    <x v="156"/>
    <x v="0"/>
    <x v="30"/>
    <x v="16"/>
    <x v="92"/>
  </r>
  <r>
    <x v="3"/>
    <x v="7"/>
    <x v="2"/>
    <x v="152"/>
    <x v="585"/>
    <x v="1"/>
    <x v="22"/>
    <x v="0"/>
    <x v="0"/>
    <x v="3240"/>
    <x v="247"/>
    <x v="241"/>
    <x v="99"/>
    <x v="34"/>
    <x v="21"/>
    <x v="16"/>
    <x v="246"/>
    <x v="0"/>
    <x v="30"/>
    <x v="16"/>
    <x v="134"/>
  </r>
  <r>
    <x v="3"/>
    <x v="7"/>
    <x v="2"/>
    <x v="152"/>
    <x v="585"/>
    <x v="2"/>
    <x v="19"/>
    <x v="0"/>
    <x v="0"/>
    <x v="225"/>
    <x v="253"/>
    <x v="249"/>
    <x v="99"/>
    <x v="34"/>
    <x v="21"/>
    <x v="34"/>
    <x v="624"/>
    <x v="0"/>
    <x v="30"/>
    <x v="16"/>
    <x v="248"/>
  </r>
  <r>
    <x v="3"/>
    <x v="7"/>
    <x v="2"/>
    <x v="152"/>
    <x v="585"/>
    <x v="0"/>
    <x v="21"/>
    <x v="0"/>
    <x v="0"/>
    <x v="1746"/>
    <x v="268"/>
    <x v="263"/>
    <x v="99"/>
    <x v="34"/>
    <x v="21"/>
    <x v="15"/>
    <x v="221"/>
    <x v="0"/>
    <x v="30"/>
    <x v="16"/>
    <x v="119"/>
  </r>
  <r>
    <x v="3"/>
    <x v="7"/>
    <x v="2"/>
    <x v="152"/>
    <x v="585"/>
    <x v="2"/>
    <x v="4"/>
    <x v="0"/>
    <x v="0"/>
    <x v="2997"/>
    <x v="268"/>
    <x v="263"/>
    <x v="99"/>
    <x v="34"/>
    <x v="21"/>
    <x v="8"/>
    <x v="156"/>
    <x v="0"/>
    <x v="30"/>
    <x v="16"/>
    <x v="92"/>
  </r>
  <r>
    <x v="3"/>
    <x v="7"/>
    <x v="2"/>
    <x v="152"/>
    <x v="585"/>
    <x v="1"/>
    <x v="22"/>
    <x v="0"/>
    <x v="0"/>
    <x v="2895"/>
    <x v="268"/>
    <x v="263"/>
    <x v="99"/>
    <x v="34"/>
    <x v="21"/>
    <x v="16"/>
    <x v="246"/>
    <x v="0"/>
    <x v="30"/>
    <x v="16"/>
    <x v="134"/>
  </r>
  <r>
    <x v="3"/>
    <x v="7"/>
    <x v="2"/>
    <x v="152"/>
    <x v="585"/>
    <x v="2"/>
    <x v="19"/>
    <x v="0"/>
    <x v="0"/>
    <x v="237"/>
    <x v="274"/>
    <x v="270"/>
    <x v="99"/>
    <x v="34"/>
    <x v="21"/>
    <x v="34"/>
    <x v="624"/>
    <x v="0"/>
    <x v="30"/>
    <x v="16"/>
    <x v="248"/>
  </r>
  <r>
    <x v="3"/>
    <x v="7"/>
    <x v="2"/>
    <x v="152"/>
    <x v="585"/>
    <x v="2"/>
    <x v="4"/>
    <x v="0"/>
    <x v="0"/>
    <x v="3226"/>
    <x v="288"/>
    <x v="284"/>
    <x v="99"/>
    <x v="34"/>
    <x v="21"/>
    <x v="8"/>
    <x v="156"/>
    <x v="0"/>
    <x v="30"/>
    <x v="16"/>
    <x v="92"/>
  </r>
  <r>
    <x v="3"/>
    <x v="7"/>
    <x v="2"/>
    <x v="152"/>
    <x v="585"/>
    <x v="1"/>
    <x v="22"/>
    <x v="0"/>
    <x v="0"/>
    <x v="3241"/>
    <x v="288"/>
    <x v="284"/>
    <x v="99"/>
    <x v="34"/>
    <x v="21"/>
    <x v="16"/>
    <x v="246"/>
    <x v="0"/>
    <x v="30"/>
    <x v="16"/>
    <x v="134"/>
  </r>
  <r>
    <x v="3"/>
    <x v="7"/>
    <x v="2"/>
    <x v="152"/>
    <x v="585"/>
    <x v="2"/>
    <x v="19"/>
    <x v="0"/>
    <x v="0"/>
    <x v="226"/>
    <x v="296"/>
    <x v="293"/>
    <x v="99"/>
    <x v="34"/>
    <x v="21"/>
    <x v="34"/>
    <x v="624"/>
    <x v="0"/>
    <x v="30"/>
    <x v="16"/>
    <x v="248"/>
  </r>
  <r>
    <x v="3"/>
    <x v="7"/>
    <x v="2"/>
    <x v="152"/>
    <x v="585"/>
    <x v="0"/>
    <x v="21"/>
    <x v="0"/>
    <x v="0"/>
    <x v="1342"/>
    <x v="311"/>
    <x v="308"/>
    <x v="99"/>
    <x v="34"/>
    <x v="21"/>
    <x v="15"/>
    <x v="221"/>
    <x v="0"/>
    <x v="30"/>
    <x v="16"/>
    <x v="119"/>
  </r>
  <r>
    <x v="3"/>
    <x v="7"/>
    <x v="2"/>
    <x v="152"/>
    <x v="585"/>
    <x v="2"/>
    <x v="4"/>
    <x v="0"/>
    <x v="0"/>
    <x v="2998"/>
    <x v="311"/>
    <x v="308"/>
    <x v="99"/>
    <x v="34"/>
    <x v="21"/>
    <x v="8"/>
    <x v="156"/>
    <x v="0"/>
    <x v="30"/>
    <x v="16"/>
    <x v="92"/>
  </r>
  <r>
    <x v="3"/>
    <x v="7"/>
    <x v="2"/>
    <x v="152"/>
    <x v="585"/>
    <x v="1"/>
    <x v="22"/>
    <x v="0"/>
    <x v="0"/>
    <x v="2896"/>
    <x v="311"/>
    <x v="308"/>
    <x v="99"/>
    <x v="34"/>
    <x v="21"/>
    <x v="16"/>
    <x v="246"/>
    <x v="0"/>
    <x v="30"/>
    <x v="16"/>
    <x v="134"/>
  </r>
  <r>
    <x v="3"/>
    <x v="7"/>
    <x v="2"/>
    <x v="152"/>
    <x v="585"/>
    <x v="2"/>
    <x v="19"/>
    <x v="0"/>
    <x v="0"/>
    <x v="238"/>
    <x v="317"/>
    <x v="315"/>
    <x v="99"/>
    <x v="34"/>
    <x v="21"/>
    <x v="34"/>
    <x v="624"/>
    <x v="0"/>
    <x v="30"/>
    <x v="16"/>
    <x v="248"/>
  </r>
  <r>
    <x v="3"/>
    <x v="7"/>
    <x v="2"/>
    <x v="152"/>
    <x v="585"/>
    <x v="0"/>
    <x v="22"/>
    <x v="0"/>
    <x v="0"/>
    <x v="246"/>
    <x v="333"/>
    <x v="330"/>
    <x v="99"/>
    <x v="34"/>
    <x v="21"/>
    <x v="39"/>
    <x v="800"/>
    <x v="0"/>
    <x v="30"/>
    <x v="16"/>
    <x v="301"/>
  </r>
  <r>
    <x v="3"/>
    <x v="7"/>
    <x v="2"/>
    <x v="152"/>
    <x v="585"/>
    <x v="2"/>
    <x v="19"/>
    <x v="0"/>
    <x v="0"/>
    <x v="227"/>
    <x v="347"/>
    <x v="345"/>
    <x v="99"/>
    <x v="34"/>
    <x v="21"/>
    <x v="34"/>
    <x v="624"/>
    <x v="0"/>
    <x v="30"/>
    <x v="16"/>
    <x v="248"/>
  </r>
  <r>
    <x v="3"/>
    <x v="7"/>
    <x v="2"/>
    <x v="152"/>
    <x v="585"/>
    <x v="0"/>
    <x v="21"/>
    <x v="0"/>
    <x v="0"/>
    <x v="1343"/>
    <x v="356"/>
    <x v="352"/>
    <x v="99"/>
    <x v="34"/>
    <x v="21"/>
    <x v="15"/>
    <x v="221"/>
    <x v="0"/>
    <x v="30"/>
    <x v="16"/>
    <x v="119"/>
  </r>
  <r>
    <x v="3"/>
    <x v="7"/>
    <x v="2"/>
    <x v="152"/>
    <x v="585"/>
    <x v="2"/>
    <x v="4"/>
    <x v="0"/>
    <x v="0"/>
    <x v="2999"/>
    <x v="356"/>
    <x v="352"/>
    <x v="99"/>
    <x v="34"/>
    <x v="21"/>
    <x v="8"/>
    <x v="156"/>
    <x v="0"/>
    <x v="30"/>
    <x v="16"/>
    <x v="92"/>
  </r>
  <r>
    <x v="3"/>
    <x v="7"/>
    <x v="2"/>
    <x v="152"/>
    <x v="585"/>
    <x v="1"/>
    <x v="22"/>
    <x v="0"/>
    <x v="0"/>
    <x v="2897"/>
    <x v="356"/>
    <x v="352"/>
    <x v="99"/>
    <x v="34"/>
    <x v="21"/>
    <x v="16"/>
    <x v="246"/>
    <x v="0"/>
    <x v="30"/>
    <x v="16"/>
    <x v="134"/>
  </r>
  <r>
    <x v="3"/>
    <x v="7"/>
    <x v="2"/>
    <x v="152"/>
    <x v="585"/>
    <x v="2"/>
    <x v="19"/>
    <x v="0"/>
    <x v="0"/>
    <x v="239"/>
    <x v="365"/>
    <x v="359"/>
    <x v="99"/>
    <x v="34"/>
    <x v="21"/>
    <x v="34"/>
    <x v="624"/>
    <x v="0"/>
    <x v="30"/>
    <x v="16"/>
    <x v="248"/>
  </r>
  <r>
    <x v="3"/>
    <x v="7"/>
    <x v="2"/>
    <x v="152"/>
    <x v="585"/>
    <x v="0"/>
    <x v="22"/>
    <x v="0"/>
    <x v="0"/>
    <x v="247"/>
    <x v="381"/>
    <x v="374"/>
    <x v="99"/>
    <x v="34"/>
    <x v="21"/>
    <x v="39"/>
    <x v="800"/>
    <x v="0"/>
    <x v="30"/>
    <x v="16"/>
    <x v="301"/>
  </r>
  <r>
    <x v="3"/>
    <x v="7"/>
    <x v="2"/>
    <x v="152"/>
    <x v="585"/>
    <x v="2"/>
    <x v="19"/>
    <x v="0"/>
    <x v="0"/>
    <x v="228"/>
    <x v="395"/>
    <x v="390"/>
    <x v="99"/>
    <x v="34"/>
    <x v="21"/>
    <x v="34"/>
    <x v="624"/>
    <x v="0"/>
    <x v="30"/>
    <x v="16"/>
    <x v="248"/>
  </r>
  <r>
    <x v="3"/>
    <x v="7"/>
    <x v="2"/>
    <x v="152"/>
    <x v="585"/>
    <x v="0"/>
    <x v="21"/>
    <x v="0"/>
    <x v="0"/>
    <x v="1344"/>
    <x v="403"/>
    <x v="398"/>
    <x v="99"/>
    <x v="34"/>
    <x v="21"/>
    <x v="15"/>
    <x v="221"/>
    <x v="0"/>
    <x v="30"/>
    <x v="16"/>
    <x v="119"/>
  </r>
  <r>
    <x v="3"/>
    <x v="7"/>
    <x v="2"/>
    <x v="152"/>
    <x v="585"/>
    <x v="2"/>
    <x v="4"/>
    <x v="0"/>
    <x v="0"/>
    <x v="3000"/>
    <x v="403"/>
    <x v="398"/>
    <x v="99"/>
    <x v="34"/>
    <x v="21"/>
    <x v="8"/>
    <x v="156"/>
    <x v="0"/>
    <x v="30"/>
    <x v="16"/>
    <x v="92"/>
  </r>
  <r>
    <x v="3"/>
    <x v="7"/>
    <x v="2"/>
    <x v="152"/>
    <x v="585"/>
    <x v="1"/>
    <x v="22"/>
    <x v="0"/>
    <x v="0"/>
    <x v="2898"/>
    <x v="403"/>
    <x v="398"/>
    <x v="99"/>
    <x v="34"/>
    <x v="21"/>
    <x v="16"/>
    <x v="246"/>
    <x v="0"/>
    <x v="30"/>
    <x v="16"/>
    <x v="134"/>
  </r>
  <r>
    <x v="3"/>
    <x v="7"/>
    <x v="2"/>
    <x v="152"/>
    <x v="585"/>
    <x v="2"/>
    <x v="19"/>
    <x v="0"/>
    <x v="0"/>
    <x v="13"/>
    <x v="411"/>
    <x v="405"/>
    <x v="99"/>
    <x v="34"/>
    <x v="21"/>
    <x v="34"/>
    <x v="624"/>
    <x v="0"/>
    <x v="30"/>
    <x v="16"/>
    <x v="248"/>
  </r>
  <r>
    <x v="3"/>
    <x v="7"/>
    <x v="2"/>
    <x v="152"/>
    <x v="585"/>
    <x v="0"/>
    <x v="22"/>
    <x v="0"/>
    <x v="0"/>
    <x v="248"/>
    <x v="425"/>
    <x v="418"/>
    <x v="99"/>
    <x v="34"/>
    <x v="21"/>
    <x v="39"/>
    <x v="800"/>
    <x v="0"/>
    <x v="30"/>
    <x v="16"/>
    <x v="301"/>
  </r>
  <r>
    <x v="3"/>
    <x v="7"/>
    <x v="2"/>
    <x v="152"/>
    <x v="585"/>
    <x v="0"/>
    <x v="21"/>
    <x v="0"/>
    <x v="0"/>
    <x v="1345"/>
    <x v="447"/>
    <x v="441"/>
    <x v="99"/>
    <x v="34"/>
    <x v="21"/>
    <x v="15"/>
    <x v="221"/>
    <x v="0"/>
    <x v="30"/>
    <x v="16"/>
    <x v="119"/>
  </r>
  <r>
    <x v="3"/>
    <x v="7"/>
    <x v="2"/>
    <x v="152"/>
    <x v="585"/>
    <x v="0"/>
    <x v="22"/>
    <x v="0"/>
    <x v="0"/>
    <x v="1804"/>
    <x v="447"/>
    <x v="441"/>
    <x v="99"/>
    <x v="34"/>
    <x v="21"/>
    <x v="39"/>
    <x v="800"/>
    <x v="0"/>
    <x v="30"/>
    <x v="16"/>
    <x v="301"/>
  </r>
  <r>
    <x v="3"/>
    <x v="7"/>
    <x v="2"/>
    <x v="152"/>
    <x v="585"/>
    <x v="0"/>
    <x v="22"/>
    <x v="0"/>
    <x v="0"/>
    <x v="249"/>
    <x v="466"/>
    <x v="462"/>
    <x v="99"/>
    <x v="34"/>
    <x v="21"/>
    <x v="39"/>
    <x v="800"/>
    <x v="0"/>
    <x v="30"/>
    <x v="16"/>
    <x v="301"/>
  </r>
  <r>
    <x v="3"/>
    <x v="7"/>
    <x v="2"/>
    <x v="152"/>
    <x v="585"/>
    <x v="0"/>
    <x v="21"/>
    <x v="0"/>
    <x v="0"/>
    <x v="1346"/>
    <x v="487"/>
    <x v="482"/>
    <x v="99"/>
    <x v="34"/>
    <x v="21"/>
    <x v="15"/>
    <x v="221"/>
    <x v="0"/>
    <x v="30"/>
    <x v="16"/>
    <x v="119"/>
  </r>
  <r>
    <x v="3"/>
    <x v="7"/>
    <x v="2"/>
    <x v="152"/>
    <x v="585"/>
    <x v="0"/>
    <x v="22"/>
    <x v="0"/>
    <x v="0"/>
    <x v="1805"/>
    <x v="487"/>
    <x v="482"/>
    <x v="99"/>
    <x v="34"/>
    <x v="21"/>
    <x v="39"/>
    <x v="800"/>
    <x v="0"/>
    <x v="30"/>
    <x v="16"/>
    <x v="301"/>
  </r>
  <r>
    <x v="3"/>
    <x v="7"/>
    <x v="2"/>
    <x v="152"/>
    <x v="585"/>
    <x v="2"/>
    <x v="19"/>
    <x v="0"/>
    <x v="0"/>
    <x v="250"/>
    <x v="500"/>
    <x v="496"/>
    <x v="99"/>
    <x v="34"/>
    <x v="21"/>
    <x v="34"/>
    <x v="624"/>
    <x v="0"/>
    <x v="30"/>
    <x v="16"/>
    <x v="248"/>
  </r>
  <r>
    <x v="3"/>
    <x v="7"/>
    <x v="2"/>
    <x v="152"/>
    <x v="585"/>
    <x v="2"/>
    <x v="4"/>
    <x v="0"/>
    <x v="0"/>
    <x v="3227"/>
    <x v="507"/>
    <x v="501"/>
    <x v="99"/>
    <x v="34"/>
    <x v="21"/>
    <x v="8"/>
    <x v="156"/>
    <x v="0"/>
    <x v="30"/>
    <x v="16"/>
    <x v="92"/>
  </r>
  <r>
    <x v="3"/>
    <x v="7"/>
    <x v="2"/>
    <x v="152"/>
    <x v="585"/>
    <x v="1"/>
    <x v="22"/>
    <x v="0"/>
    <x v="0"/>
    <x v="3242"/>
    <x v="507"/>
    <x v="501"/>
    <x v="99"/>
    <x v="34"/>
    <x v="21"/>
    <x v="16"/>
    <x v="246"/>
    <x v="0"/>
    <x v="30"/>
    <x v="16"/>
    <x v="134"/>
  </r>
  <r>
    <x v="3"/>
    <x v="7"/>
    <x v="2"/>
    <x v="152"/>
    <x v="585"/>
    <x v="2"/>
    <x v="19"/>
    <x v="0"/>
    <x v="0"/>
    <x v="245"/>
    <x v="513"/>
    <x v="507"/>
    <x v="99"/>
    <x v="34"/>
    <x v="21"/>
    <x v="34"/>
    <x v="624"/>
    <x v="0"/>
    <x v="30"/>
    <x v="16"/>
    <x v="248"/>
  </r>
  <r>
    <x v="3"/>
    <x v="7"/>
    <x v="2"/>
    <x v="152"/>
    <x v="585"/>
    <x v="0"/>
    <x v="21"/>
    <x v="0"/>
    <x v="0"/>
    <x v="2900"/>
    <x v="525"/>
    <x v="521"/>
    <x v="99"/>
    <x v="34"/>
    <x v="21"/>
    <x v="15"/>
    <x v="221"/>
    <x v="0"/>
    <x v="30"/>
    <x v="16"/>
    <x v="119"/>
  </r>
  <r>
    <x v="3"/>
    <x v="7"/>
    <x v="2"/>
    <x v="152"/>
    <x v="585"/>
    <x v="0"/>
    <x v="22"/>
    <x v="0"/>
    <x v="0"/>
    <x v="1756"/>
    <x v="525"/>
    <x v="521"/>
    <x v="99"/>
    <x v="34"/>
    <x v="21"/>
    <x v="39"/>
    <x v="800"/>
    <x v="0"/>
    <x v="30"/>
    <x v="16"/>
    <x v="301"/>
  </r>
  <r>
    <x v="3"/>
    <x v="7"/>
    <x v="2"/>
    <x v="152"/>
    <x v="585"/>
    <x v="0"/>
    <x v="22"/>
    <x v="0"/>
    <x v="0"/>
    <x v="251"/>
    <x v="545"/>
    <x v="540"/>
    <x v="99"/>
    <x v="34"/>
    <x v="21"/>
    <x v="39"/>
    <x v="800"/>
    <x v="0"/>
    <x v="30"/>
    <x v="16"/>
    <x v="301"/>
  </r>
  <r>
    <x v="3"/>
    <x v="7"/>
    <x v="2"/>
    <x v="152"/>
    <x v="585"/>
    <x v="0"/>
    <x v="21"/>
    <x v="0"/>
    <x v="0"/>
    <x v="2132"/>
    <x v="567"/>
    <x v="559"/>
    <x v="99"/>
    <x v="34"/>
    <x v="21"/>
    <x v="15"/>
    <x v="221"/>
    <x v="0"/>
    <x v="30"/>
    <x v="16"/>
    <x v="119"/>
  </r>
  <r>
    <x v="3"/>
    <x v="7"/>
    <x v="2"/>
    <x v="152"/>
    <x v="585"/>
    <x v="0"/>
    <x v="22"/>
    <x v="0"/>
    <x v="0"/>
    <x v="1757"/>
    <x v="567"/>
    <x v="559"/>
    <x v="99"/>
    <x v="34"/>
    <x v="21"/>
    <x v="39"/>
    <x v="800"/>
    <x v="0"/>
    <x v="30"/>
    <x v="16"/>
    <x v="301"/>
  </r>
  <r>
    <x v="3"/>
    <x v="7"/>
    <x v="2"/>
    <x v="152"/>
    <x v="585"/>
    <x v="0"/>
    <x v="22"/>
    <x v="0"/>
    <x v="0"/>
    <x v="252"/>
    <x v="584"/>
    <x v="582"/>
    <x v="99"/>
    <x v="34"/>
    <x v="21"/>
    <x v="39"/>
    <x v="800"/>
    <x v="0"/>
    <x v="30"/>
    <x v="16"/>
    <x v="301"/>
  </r>
  <r>
    <x v="3"/>
    <x v="7"/>
    <x v="2"/>
    <x v="152"/>
    <x v="585"/>
    <x v="0"/>
    <x v="21"/>
    <x v="0"/>
    <x v="0"/>
    <x v="1347"/>
    <x v="596"/>
    <x v="596"/>
    <x v="99"/>
    <x v="34"/>
    <x v="21"/>
    <x v="15"/>
    <x v="221"/>
    <x v="0"/>
    <x v="30"/>
    <x v="16"/>
    <x v="119"/>
  </r>
  <r>
    <x v="3"/>
    <x v="7"/>
    <x v="2"/>
    <x v="152"/>
    <x v="585"/>
    <x v="2"/>
    <x v="4"/>
    <x v="0"/>
    <x v="0"/>
    <x v="3228"/>
    <x v="604"/>
    <x v="604"/>
    <x v="99"/>
    <x v="34"/>
    <x v="21"/>
    <x v="8"/>
    <x v="156"/>
    <x v="0"/>
    <x v="30"/>
    <x v="16"/>
    <x v="92"/>
  </r>
  <r>
    <x v="3"/>
    <x v="7"/>
    <x v="2"/>
    <x v="152"/>
    <x v="585"/>
    <x v="1"/>
    <x v="22"/>
    <x v="0"/>
    <x v="0"/>
    <x v="2899"/>
    <x v="604"/>
    <x v="604"/>
    <x v="99"/>
    <x v="34"/>
    <x v="21"/>
    <x v="16"/>
    <x v="246"/>
    <x v="0"/>
    <x v="30"/>
    <x v="16"/>
    <x v="134"/>
  </r>
  <r>
    <x v="3"/>
    <x v="7"/>
    <x v="2"/>
    <x v="152"/>
    <x v="585"/>
    <x v="2"/>
    <x v="19"/>
    <x v="0"/>
    <x v="0"/>
    <x v="240"/>
    <x v="608"/>
    <x v="611"/>
    <x v="99"/>
    <x v="34"/>
    <x v="21"/>
    <x v="34"/>
    <x v="624"/>
    <x v="0"/>
    <x v="30"/>
    <x v="16"/>
    <x v="248"/>
  </r>
  <r>
    <x v="3"/>
    <x v="7"/>
    <x v="1"/>
    <x v="175"/>
    <x v="557"/>
    <x v="5"/>
    <x v="19"/>
    <x v="0"/>
    <x v="0"/>
    <x v="4053"/>
    <x v="130"/>
    <x v="116"/>
    <x v="23"/>
    <x v="34"/>
    <x v="21"/>
    <x v="32"/>
    <x v="272"/>
    <x v="0"/>
    <x v="30"/>
    <x v="6"/>
    <x v="160"/>
  </r>
  <r>
    <x v="3"/>
    <x v="7"/>
    <x v="1"/>
    <x v="175"/>
    <x v="557"/>
    <x v="5"/>
    <x v="19"/>
    <x v="0"/>
    <x v="0"/>
    <x v="1749"/>
    <x v="148"/>
    <x v="134"/>
    <x v="23"/>
    <x v="34"/>
    <x v="21"/>
    <x v="32"/>
    <x v="272"/>
    <x v="0"/>
    <x v="30"/>
    <x v="6"/>
    <x v="160"/>
  </r>
  <r>
    <x v="3"/>
    <x v="7"/>
    <x v="1"/>
    <x v="175"/>
    <x v="557"/>
    <x v="5"/>
    <x v="19"/>
    <x v="0"/>
    <x v="0"/>
    <x v="4054"/>
    <x v="166"/>
    <x v="152"/>
    <x v="23"/>
    <x v="34"/>
    <x v="21"/>
    <x v="32"/>
    <x v="272"/>
    <x v="0"/>
    <x v="30"/>
    <x v="6"/>
    <x v="160"/>
  </r>
  <r>
    <x v="3"/>
    <x v="7"/>
    <x v="1"/>
    <x v="175"/>
    <x v="557"/>
    <x v="5"/>
    <x v="19"/>
    <x v="0"/>
    <x v="0"/>
    <x v="3272"/>
    <x v="188"/>
    <x v="175"/>
    <x v="23"/>
    <x v="34"/>
    <x v="21"/>
    <x v="32"/>
    <x v="272"/>
    <x v="0"/>
    <x v="30"/>
    <x v="6"/>
    <x v="160"/>
  </r>
  <r>
    <x v="3"/>
    <x v="7"/>
    <x v="1"/>
    <x v="176"/>
    <x v="338"/>
    <x v="0"/>
    <x v="19"/>
    <x v="0"/>
    <x v="0"/>
    <x v="11"/>
    <x v="65"/>
    <x v="61"/>
    <x v="130"/>
    <x v="34"/>
    <x v="21"/>
    <x v="38"/>
    <x v="781"/>
    <x v="0"/>
    <x v="30"/>
    <x v="21"/>
    <x v="305"/>
  </r>
  <r>
    <x v="3"/>
    <x v="7"/>
    <x v="1"/>
    <x v="177"/>
    <x v="665"/>
    <x v="2"/>
    <x v="19"/>
    <x v="0"/>
    <x v="0"/>
    <x v="254"/>
    <x v="84"/>
    <x v="77"/>
    <x v="113"/>
    <x v="34"/>
    <x v="21"/>
    <x v="34"/>
    <x v="645"/>
    <x v="0"/>
    <x v="30"/>
    <x v="16"/>
    <x v="248"/>
  </r>
  <r>
    <x v="3"/>
    <x v="7"/>
    <x v="1"/>
    <x v="177"/>
    <x v="665"/>
    <x v="2"/>
    <x v="4"/>
    <x v="0"/>
    <x v="0"/>
    <x v="3001"/>
    <x v="101"/>
    <x v="92"/>
    <x v="113"/>
    <x v="34"/>
    <x v="21"/>
    <x v="8"/>
    <x v="163"/>
    <x v="0"/>
    <x v="30"/>
    <x v="16"/>
    <x v="92"/>
  </r>
  <r>
    <x v="3"/>
    <x v="7"/>
    <x v="1"/>
    <x v="177"/>
    <x v="665"/>
    <x v="1"/>
    <x v="22"/>
    <x v="0"/>
    <x v="0"/>
    <x v="2877"/>
    <x v="101"/>
    <x v="92"/>
    <x v="113"/>
    <x v="34"/>
    <x v="21"/>
    <x v="16"/>
    <x v="259"/>
    <x v="0"/>
    <x v="30"/>
    <x v="16"/>
    <x v="134"/>
  </r>
  <r>
    <x v="3"/>
    <x v="7"/>
    <x v="1"/>
    <x v="177"/>
    <x v="665"/>
    <x v="0"/>
    <x v="22"/>
    <x v="0"/>
    <x v="0"/>
    <x v="253"/>
    <x v="116"/>
    <x v="108"/>
    <x v="113"/>
    <x v="34"/>
    <x v="21"/>
    <x v="39"/>
    <x v="820"/>
    <x v="0"/>
    <x v="30"/>
    <x v="16"/>
    <x v="301"/>
  </r>
  <r>
    <x v="3"/>
    <x v="7"/>
    <x v="1"/>
    <x v="177"/>
    <x v="665"/>
    <x v="0"/>
    <x v="21"/>
    <x v="0"/>
    <x v="0"/>
    <x v="1348"/>
    <x v="123"/>
    <x v="116"/>
    <x v="113"/>
    <x v="34"/>
    <x v="21"/>
    <x v="15"/>
    <x v="233"/>
    <x v="0"/>
    <x v="30"/>
    <x v="16"/>
    <x v="119"/>
  </r>
  <r>
    <x v="3"/>
    <x v="7"/>
    <x v="1"/>
    <x v="177"/>
    <x v="665"/>
    <x v="0"/>
    <x v="22"/>
    <x v="0"/>
    <x v="0"/>
    <x v="255"/>
    <x v="130"/>
    <x v="124"/>
    <x v="113"/>
    <x v="34"/>
    <x v="21"/>
    <x v="39"/>
    <x v="820"/>
    <x v="0"/>
    <x v="30"/>
    <x v="16"/>
    <x v="301"/>
  </r>
  <r>
    <x v="3"/>
    <x v="7"/>
    <x v="1"/>
    <x v="177"/>
    <x v="665"/>
    <x v="0"/>
    <x v="21"/>
    <x v="0"/>
    <x v="0"/>
    <x v="1349"/>
    <x v="151"/>
    <x v="144"/>
    <x v="113"/>
    <x v="34"/>
    <x v="21"/>
    <x v="15"/>
    <x v="233"/>
    <x v="0"/>
    <x v="30"/>
    <x v="16"/>
    <x v="119"/>
  </r>
  <r>
    <x v="3"/>
    <x v="7"/>
    <x v="1"/>
    <x v="177"/>
    <x v="665"/>
    <x v="2"/>
    <x v="4"/>
    <x v="0"/>
    <x v="0"/>
    <x v="3002"/>
    <x v="151"/>
    <x v="144"/>
    <x v="113"/>
    <x v="34"/>
    <x v="21"/>
    <x v="8"/>
    <x v="163"/>
    <x v="0"/>
    <x v="30"/>
    <x v="16"/>
    <x v="92"/>
  </r>
  <r>
    <x v="3"/>
    <x v="7"/>
    <x v="1"/>
    <x v="177"/>
    <x v="665"/>
    <x v="1"/>
    <x v="22"/>
    <x v="0"/>
    <x v="0"/>
    <x v="2878"/>
    <x v="151"/>
    <x v="144"/>
    <x v="113"/>
    <x v="34"/>
    <x v="21"/>
    <x v="16"/>
    <x v="259"/>
    <x v="0"/>
    <x v="30"/>
    <x v="16"/>
    <x v="134"/>
  </r>
  <r>
    <x v="3"/>
    <x v="7"/>
    <x v="1"/>
    <x v="177"/>
    <x v="665"/>
    <x v="2"/>
    <x v="19"/>
    <x v="0"/>
    <x v="0"/>
    <x v="262"/>
    <x v="160"/>
    <x v="152"/>
    <x v="113"/>
    <x v="34"/>
    <x v="21"/>
    <x v="34"/>
    <x v="645"/>
    <x v="0"/>
    <x v="30"/>
    <x v="16"/>
    <x v="248"/>
  </r>
  <r>
    <x v="3"/>
    <x v="7"/>
    <x v="1"/>
    <x v="177"/>
    <x v="665"/>
    <x v="0"/>
    <x v="22"/>
    <x v="0"/>
    <x v="0"/>
    <x v="256"/>
    <x v="174"/>
    <x v="169"/>
    <x v="113"/>
    <x v="34"/>
    <x v="21"/>
    <x v="39"/>
    <x v="820"/>
    <x v="0"/>
    <x v="30"/>
    <x v="16"/>
    <x v="301"/>
  </r>
  <r>
    <x v="3"/>
    <x v="7"/>
    <x v="1"/>
    <x v="177"/>
    <x v="665"/>
    <x v="0"/>
    <x v="21"/>
    <x v="0"/>
    <x v="0"/>
    <x v="1350"/>
    <x v="195"/>
    <x v="189"/>
    <x v="113"/>
    <x v="34"/>
    <x v="21"/>
    <x v="15"/>
    <x v="233"/>
    <x v="0"/>
    <x v="30"/>
    <x v="16"/>
    <x v="119"/>
  </r>
  <r>
    <x v="3"/>
    <x v="7"/>
    <x v="1"/>
    <x v="177"/>
    <x v="665"/>
    <x v="2"/>
    <x v="4"/>
    <x v="0"/>
    <x v="0"/>
    <x v="3003"/>
    <x v="195"/>
    <x v="189"/>
    <x v="113"/>
    <x v="34"/>
    <x v="21"/>
    <x v="8"/>
    <x v="163"/>
    <x v="0"/>
    <x v="30"/>
    <x v="16"/>
    <x v="92"/>
  </r>
  <r>
    <x v="3"/>
    <x v="7"/>
    <x v="1"/>
    <x v="177"/>
    <x v="665"/>
    <x v="1"/>
    <x v="22"/>
    <x v="0"/>
    <x v="0"/>
    <x v="2879"/>
    <x v="195"/>
    <x v="189"/>
    <x v="113"/>
    <x v="34"/>
    <x v="21"/>
    <x v="16"/>
    <x v="259"/>
    <x v="0"/>
    <x v="30"/>
    <x v="16"/>
    <x v="134"/>
  </r>
  <r>
    <x v="3"/>
    <x v="7"/>
    <x v="1"/>
    <x v="177"/>
    <x v="665"/>
    <x v="2"/>
    <x v="19"/>
    <x v="0"/>
    <x v="0"/>
    <x v="263"/>
    <x v="204"/>
    <x v="196"/>
    <x v="113"/>
    <x v="34"/>
    <x v="21"/>
    <x v="34"/>
    <x v="645"/>
    <x v="0"/>
    <x v="30"/>
    <x v="16"/>
    <x v="248"/>
  </r>
  <r>
    <x v="3"/>
    <x v="7"/>
    <x v="1"/>
    <x v="177"/>
    <x v="665"/>
    <x v="2"/>
    <x v="4"/>
    <x v="0"/>
    <x v="0"/>
    <x v="3004"/>
    <x v="217"/>
    <x v="212"/>
    <x v="113"/>
    <x v="34"/>
    <x v="21"/>
    <x v="8"/>
    <x v="163"/>
    <x v="0"/>
    <x v="30"/>
    <x v="16"/>
    <x v="92"/>
  </r>
  <r>
    <x v="3"/>
    <x v="7"/>
    <x v="1"/>
    <x v="177"/>
    <x v="665"/>
    <x v="1"/>
    <x v="22"/>
    <x v="0"/>
    <x v="0"/>
    <x v="2880"/>
    <x v="217"/>
    <x v="212"/>
    <x v="113"/>
    <x v="34"/>
    <x v="21"/>
    <x v="16"/>
    <x v="259"/>
    <x v="0"/>
    <x v="30"/>
    <x v="16"/>
    <x v="134"/>
  </r>
  <r>
    <x v="3"/>
    <x v="7"/>
    <x v="1"/>
    <x v="177"/>
    <x v="665"/>
    <x v="0"/>
    <x v="21"/>
    <x v="0"/>
    <x v="0"/>
    <x v="2133"/>
    <x v="238"/>
    <x v="235"/>
    <x v="113"/>
    <x v="34"/>
    <x v="21"/>
    <x v="15"/>
    <x v="233"/>
    <x v="0"/>
    <x v="30"/>
    <x v="16"/>
    <x v="119"/>
  </r>
  <r>
    <x v="3"/>
    <x v="7"/>
    <x v="1"/>
    <x v="177"/>
    <x v="665"/>
    <x v="2"/>
    <x v="4"/>
    <x v="0"/>
    <x v="0"/>
    <x v="3005"/>
    <x v="238"/>
    <x v="235"/>
    <x v="113"/>
    <x v="34"/>
    <x v="21"/>
    <x v="8"/>
    <x v="163"/>
    <x v="0"/>
    <x v="30"/>
    <x v="16"/>
    <x v="92"/>
  </r>
  <r>
    <x v="3"/>
    <x v="7"/>
    <x v="1"/>
    <x v="177"/>
    <x v="665"/>
    <x v="1"/>
    <x v="22"/>
    <x v="0"/>
    <x v="0"/>
    <x v="2881"/>
    <x v="238"/>
    <x v="235"/>
    <x v="113"/>
    <x v="34"/>
    <x v="21"/>
    <x v="16"/>
    <x v="259"/>
    <x v="0"/>
    <x v="30"/>
    <x v="16"/>
    <x v="134"/>
  </r>
  <r>
    <x v="3"/>
    <x v="7"/>
    <x v="1"/>
    <x v="177"/>
    <x v="665"/>
    <x v="2"/>
    <x v="19"/>
    <x v="0"/>
    <x v="0"/>
    <x v="264"/>
    <x v="247"/>
    <x v="241"/>
    <x v="113"/>
    <x v="34"/>
    <x v="21"/>
    <x v="34"/>
    <x v="645"/>
    <x v="0"/>
    <x v="30"/>
    <x v="16"/>
    <x v="248"/>
  </r>
  <r>
    <x v="3"/>
    <x v="7"/>
    <x v="1"/>
    <x v="177"/>
    <x v="665"/>
    <x v="2"/>
    <x v="4"/>
    <x v="0"/>
    <x v="0"/>
    <x v="3006"/>
    <x v="259"/>
    <x v="258"/>
    <x v="113"/>
    <x v="34"/>
    <x v="21"/>
    <x v="8"/>
    <x v="163"/>
    <x v="0"/>
    <x v="30"/>
    <x v="16"/>
    <x v="92"/>
  </r>
  <r>
    <x v="3"/>
    <x v="7"/>
    <x v="1"/>
    <x v="177"/>
    <x v="665"/>
    <x v="1"/>
    <x v="22"/>
    <x v="0"/>
    <x v="0"/>
    <x v="2882"/>
    <x v="259"/>
    <x v="258"/>
    <x v="113"/>
    <x v="34"/>
    <x v="21"/>
    <x v="16"/>
    <x v="259"/>
    <x v="0"/>
    <x v="30"/>
    <x v="16"/>
    <x v="134"/>
  </r>
  <r>
    <x v="3"/>
    <x v="7"/>
    <x v="1"/>
    <x v="177"/>
    <x v="665"/>
    <x v="0"/>
    <x v="21"/>
    <x v="0"/>
    <x v="0"/>
    <x v="1351"/>
    <x v="281"/>
    <x v="278"/>
    <x v="113"/>
    <x v="34"/>
    <x v="21"/>
    <x v="15"/>
    <x v="233"/>
    <x v="0"/>
    <x v="30"/>
    <x v="16"/>
    <x v="119"/>
  </r>
  <r>
    <x v="3"/>
    <x v="7"/>
    <x v="1"/>
    <x v="177"/>
    <x v="665"/>
    <x v="2"/>
    <x v="4"/>
    <x v="0"/>
    <x v="0"/>
    <x v="3007"/>
    <x v="281"/>
    <x v="278"/>
    <x v="113"/>
    <x v="34"/>
    <x v="21"/>
    <x v="8"/>
    <x v="163"/>
    <x v="0"/>
    <x v="30"/>
    <x v="16"/>
    <x v="92"/>
  </r>
  <r>
    <x v="3"/>
    <x v="7"/>
    <x v="1"/>
    <x v="177"/>
    <x v="665"/>
    <x v="1"/>
    <x v="22"/>
    <x v="0"/>
    <x v="0"/>
    <x v="2883"/>
    <x v="281"/>
    <x v="278"/>
    <x v="113"/>
    <x v="34"/>
    <x v="21"/>
    <x v="16"/>
    <x v="259"/>
    <x v="0"/>
    <x v="30"/>
    <x v="16"/>
    <x v="134"/>
  </r>
  <r>
    <x v="3"/>
    <x v="7"/>
    <x v="1"/>
    <x v="177"/>
    <x v="665"/>
    <x v="2"/>
    <x v="19"/>
    <x v="0"/>
    <x v="0"/>
    <x v="265"/>
    <x v="288"/>
    <x v="284"/>
    <x v="113"/>
    <x v="34"/>
    <x v="21"/>
    <x v="34"/>
    <x v="645"/>
    <x v="0"/>
    <x v="30"/>
    <x v="16"/>
    <x v="248"/>
  </r>
  <r>
    <x v="3"/>
    <x v="7"/>
    <x v="1"/>
    <x v="177"/>
    <x v="665"/>
    <x v="2"/>
    <x v="4"/>
    <x v="0"/>
    <x v="0"/>
    <x v="259"/>
    <x v="303"/>
    <x v="301"/>
    <x v="113"/>
    <x v="34"/>
    <x v="21"/>
    <x v="8"/>
    <x v="163"/>
    <x v="0"/>
    <x v="30"/>
    <x v="16"/>
    <x v="92"/>
  </r>
  <r>
    <x v="3"/>
    <x v="7"/>
    <x v="1"/>
    <x v="177"/>
    <x v="665"/>
    <x v="1"/>
    <x v="22"/>
    <x v="0"/>
    <x v="0"/>
    <x v="2884"/>
    <x v="303"/>
    <x v="301"/>
    <x v="113"/>
    <x v="34"/>
    <x v="21"/>
    <x v="16"/>
    <x v="259"/>
    <x v="0"/>
    <x v="30"/>
    <x v="16"/>
    <x v="134"/>
  </r>
  <r>
    <x v="3"/>
    <x v="7"/>
    <x v="1"/>
    <x v="177"/>
    <x v="665"/>
    <x v="0"/>
    <x v="21"/>
    <x v="0"/>
    <x v="0"/>
    <x v="1352"/>
    <x v="324"/>
    <x v="322"/>
    <x v="113"/>
    <x v="34"/>
    <x v="21"/>
    <x v="15"/>
    <x v="233"/>
    <x v="0"/>
    <x v="30"/>
    <x v="16"/>
    <x v="119"/>
  </r>
  <r>
    <x v="3"/>
    <x v="7"/>
    <x v="1"/>
    <x v="177"/>
    <x v="665"/>
    <x v="2"/>
    <x v="4"/>
    <x v="0"/>
    <x v="0"/>
    <x v="3009"/>
    <x v="324"/>
    <x v="322"/>
    <x v="113"/>
    <x v="34"/>
    <x v="21"/>
    <x v="8"/>
    <x v="163"/>
    <x v="0"/>
    <x v="30"/>
    <x v="16"/>
    <x v="92"/>
  </r>
  <r>
    <x v="3"/>
    <x v="7"/>
    <x v="1"/>
    <x v="177"/>
    <x v="665"/>
    <x v="1"/>
    <x v="22"/>
    <x v="0"/>
    <x v="0"/>
    <x v="2885"/>
    <x v="324"/>
    <x v="322"/>
    <x v="113"/>
    <x v="34"/>
    <x v="21"/>
    <x v="16"/>
    <x v="259"/>
    <x v="0"/>
    <x v="30"/>
    <x v="16"/>
    <x v="134"/>
  </r>
  <r>
    <x v="3"/>
    <x v="7"/>
    <x v="1"/>
    <x v="177"/>
    <x v="665"/>
    <x v="2"/>
    <x v="19"/>
    <x v="0"/>
    <x v="0"/>
    <x v="266"/>
    <x v="333"/>
    <x v="330"/>
    <x v="113"/>
    <x v="34"/>
    <x v="21"/>
    <x v="34"/>
    <x v="645"/>
    <x v="0"/>
    <x v="30"/>
    <x v="16"/>
    <x v="248"/>
  </r>
  <r>
    <x v="3"/>
    <x v="7"/>
    <x v="1"/>
    <x v="177"/>
    <x v="665"/>
    <x v="0"/>
    <x v="22"/>
    <x v="0"/>
    <x v="0"/>
    <x v="260"/>
    <x v="347"/>
    <x v="345"/>
    <x v="113"/>
    <x v="34"/>
    <x v="21"/>
    <x v="39"/>
    <x v="820"/>
    <x v="0"/>
    <x v="30"/>
    <x v="16"/>
    <x v="301"/>
  </r>
  <r>
    <x v="3"/>
    <x v="7"/>
    <x v="1"/>
    <x v="177"/>
    <x v="665"/>
    <x v="0"/>
    <x v="21"/>
    <x v="0"/>
    <x v="0"/>
    <x v="1353"/>
    <x v="371"/>
    <x v="366"/>
    <x v="113"/>
    <x v="34"/>
    <x v="21"/>
    <x v="15"/>
    <x v="233"/>
    <x v="0"/>
    <x v="30"/>
    <x v="16"/>
    <x v="119"/>
  </r>
  <r>
    <x v="3"/>
    <x v="7"/>
    <x v="1"/>
    <x v="177"/>
    <x v="665"/>
    <x v="2"/>
    <x v="4"/>
    <x v="0"/>
    <x v="0"/>
    <x v="3011"/>
    <x v="371"/>
    <x v="366"/>
    <x v="113"/>
    <x v="34"/>
    <x v="21"/>
    <x v="8"/>
    <x v="163"/>
    <x v="0"/>
    <x v="30"/>
    <x v="16"/>
    <x v="92"/>
  </r>
  <r>
    <x v="3"/>
    <x v="7"/>
    <x v="1"/>
    <x v="177"/>
    <x v="665"/>
    <x v="1"/>
    <x v="22"/>
    <x v="0"/>
    <x v="0"/>
    <x v="2886"/>
    <x v="371"/>
    <x v="366"/>
    <x v="113"/>
    <x v="34"/>
    <x v="21"/>
    <x v="16"/>
    <x v="259"/>
    <x v="0"/>
    <x v="30"/>
    <x v="16"/>
    <x v="134"/>
  </r>
  <r>
    <x v="3"/>
    <x v="7"/>
    <x v="1"/>
    <x v="177"/>
    <x v="665"/>
    <x v="2"/>
    <x v="19"/>
    <x v="0"/>
    <x v="0"/>
    <x v="267"/>
    <x v="381"/>
    <x v="374"/>
    <x v="113"/>
    <x v="34"/>
    <x v="21"/>
    <x v="34"/>
    <x v="645"/>
    <x v="0"/>
    <x v="30"/>
    <x v="16"/>
    <x v="248"/>
  </r>
  <r>
    <x v="3"/>
    <x v="7"/>
    <x v="1"/>
    <x v="177"/>
    <x v="665"/>
    <x v="0"/>
    <x v="22"/>
    <x v="0"/>
    <x v="0"/>
    <x v="12"/>
    <x v="395"/>
    <x v="390"/>
    <x v="113"/>
    <x v="34"/>
    <x v="21"/>
    <x v="39"/>
    <x v="820"/>
    <x v="0"/>
    <x v="30"/>
    <x v="16"/>
    <x v="301"/>
  </r>
  <r>
    <x v="3"/>
    <x v="7"/>
    <x v="1"/>
    <x v="177"/>
    <x v="665"/>
    <x v="0"/>
    <x v="21"/>
    <x v="0"/>
    <x v="0"/>
    <x v="1354"/>
    <x v="417"/>
    <x v="412"/>
    <x v="113"/>
    <x v="34"/>
    <x v="21"/>
    <x v="15"/>
    <x v="233"/>
    <x v="0"/>
    <x v="30"/>
    <x v="16"/>
    <x v="119"/>
  </r>
  <r>
    <x v="3"/>
    <x v="7"/>
    <x v="1"/>
    <x v="177"/>
    <x v="665"/>
    <x v="2"/>
    <x v="4"/>
    <x v="0"/>
    <x v="0"/>
    <x v="3013"/>
    <x v="417"/>
    <x v="412"/>
    <x v="113"/>
    <x v="34"/>
    <x v="21"/>
    <x v="8"/>
    <x v="163"/>
    <x v="0"/>
    <x v="30"/>
    <x v="16"/>
    <x v="92"/>
  </r>
  <r>
    <x v="3"/>
    <x v="7"/>
    <x v="1"/>
    <x v="177"/>
    <x v="665"/>
    <x v="1"/>
    <x v="22"/>
    <x v="0"/>
    <x v="0"/>
    <x v="2887"/>
    <x v="417"/>
    <x v="412"/>
    <x v="113"/>
    <x v="34"/>
    <x v="21"/>
    <x v="16"/>
    <x v="259"/>
    <x v="0"/>
    <x v="30"/>
    <x v="16"/>
    <x v="134"/>
  </r>
  <r>
    <x v="3"/>
    <x v="7"/>
    <x v="1"/>
    <x v="177"/>
    <x v="665"/>
    <x v="2"/>
    <x v="19"/>
    <x v="0"/>
    <x v="0"/>
    <x v="268"/>
    <x v="425"/>
    <x v="418"/>
    <x v="113"/>
    <x v="34"/>
    <x v="21"/>
    <x v="34"/>
    <x v="645"/>
    <x v="0"/>
    <x v="30"/>
    <x v="16"/>
    <x v="248"/>
  </r>
  <r>
    <x v="3"/>
    <x v="7"/>
    <x v="1"/>
    <x v="177"/>
    <x v="665"/>
    <x v="0"/>
    <x v="22"/>
    <x v="0"/>
    <x v="0"/>
    <x v="229"/>
    <x v="439"/>
    <x v="433"/>
    <x v="113"/>
    <x v="34"/>
    <x v="21"/>
    <x v="39"/>
    <x v="820"/>
    <x v="0"/>
    <x v="30"/>
    <x v="16"/>
    <x v="301"/>
  </r>
  <r>
    <x v="3"/>
    <x v="7"/>
    <x v="1"/>
    <x v="177"/>
    <x v="665"/>
    <x v="0"/>
    <x v="21"/>
    <x v="0"/>
    <x v="0"/>
    <x v="1355"/>
    <x v="458"/>
    <x v="455"/>
    <x v="113"/>
    <x v="34"/>
    <x v="21"/>
    <x v="15"/>
    <x v="233"/>
    <x v="0"/>
    <x v="30"/>
    <x v="16"/>
    <x v="119"/>
  </r>
  <r>
    <x v="3"/>
    <x v="7"/>
    <x v="1"/>
    <x v="177"/>
    <x v="665"/>
    <x v="0"/>
    <x v="22"/>
    <x v="0"/>
    <x v="0"/>
    <x v="269"/>
    <x v="458"/>
    <x v="455"/>
    <x v="113"/>
    <x v="34"/>
    <x v="21"/>
    <x v="39"/>
    <x v="820"/>
    <x v="0"/>
    <x v="30"/>
    <x v="16"/>
    <x v="301"/>
  </r>
  <r>
    <x v="3"/>
    <x v="7"/>
    <x v="1"/>
    <x v="177"/>
    <x v="665"/>
    <x v="0"/>
    <x v="22"/>
    <x v="0"/>
    <x v="0"/>
    <x v="230"/>
    <x v="480"/>
    <x v="475"/>
    <x v="113"/>
    <x v="34"/>
    <x v="21"/>
    <x v="39"/>
    <x v="820"/>
    <x v="0"/>
    <x v="30"/>
    <x v="16"/>
    <x v="301"/>
  </r>
  <r>
    <x v="3"/>
    <x v="7"/>
    <x v="1"/>
    <x v="177"/>
    <x v="665"/>
    <x v="0"/>
    <x v="21"/>
    <x v="0"/>
    <x v="0"/>
    <x v="1356"/>
    <x v="500"/>
    <x v="496"/>
    <x v="113"/>
    <x v="34"/>
    <x v="21"/>
    <x v="15"/>
    <x v="233"/>
    <x v="0"/>
    <x v="30"/>
    <x v="16"/>
    <x v="119"/>
  </r>
  <r>
    <x v="3"/>
    <x v="7"/>
    <x v="1"/>
    <x v="177"/>
    <x v="665"/>
    <x v="2"/>
    <x v="4"/>
    <x v="0"/>
    <x v="0"/>
    <x v="3008"/>
    <x v="500"/>
    <x v="496"/>
    <x v="113"/>
    <x v="34"/>
    <x v="21"/>
    <x v="8"/>
    <x v="163"/>
    <x v="0"/>
    <x v="30"/>
    <x v="16"/>
    <x v="92"/>
  </r>
  <r>
    <x v="3"/>
    <x v="7"/>
    <x v="1"/>
    <x v="177"/>
    <x v="665"/>
    <x v="1"/>
    <x v="22"/>
    <x v="0"/>
    <x v="0"/>
    <x v="2888"/>
    <x v="500"/>
    <x v="496"/>
    <x v="113"/>
    <x v="34"/>
    <x v="21"/>
    <x v="16"/>
    <x v="259"/>
    <x v="0"/>
    <x v="30"/>
    <x v="16"/>
    <x v="134"/>
  </r>
  <r>
    <x v="3"/>
    <x v="7"/>
    <x v="1"/>
    <x v="177"/>
    <x v="665"/>
    <x v="2"/>
    <x v="19"/>
    <x v="0"/>
    <x v="0"/>
    <x v="270"/>
    <x v="513"/>
    <x v="507"/>
    <x v="113"/>
    <x v="34"/>
    <x v="21"/>
    <x v="34"/>
    <x v="645"/>
    <x v="0"/>
    <x v="30"/>
    <x v="16"/>
    <x v="248"/>
  </r>
  <r>
    <x v="3"/>
    <x v="7"/>
    <x v="1"/>
    <x v="177"/>
    <x v="665"/>
    <x v="2"/>
    <x v="4"/>
    <x v="0"/>
    <x v="0"/>
    <x v="3010"/>
    <x v="518"/>
    <x v="514"/>
    <x v="113"/>
    <x v="34"/>
    <x v="21"/>
    <x v="8"/>
    <x v="163"/>
    <x v="0"/>
    <x v="30"/>
    <x v="16"/>
    <x v="92"/>
  </r>
  <r>
    <x v="3"/>
    <x v="7"/>
    <x v="1"/>
    <x v="177"/>
    <x v="665"/>
    <x v="1"/>
    <x v="22"/>
    <x v="0"/>
    <x v="0"/>
    <x v="2889"/>
    <x v="518"/>
    <x v="514"/>
    <x v="113"/>
    <x v="34"/>
    <x v="21"/>
    <x v="16"/>
    <x v="259"/>
    <x v="0"/>
    <x v="30"/>
    <x v="16"/>
    <x v="134"/>
  </r>
  <r>
    <x v="3"/>
    <x v="7"/>
    <x v="1"/>
    <x v="177"/>
    <x v="665"/>
    <x v="2"/>
    <x v="19"/>
    <x v="0"/>
    <x v="0"/>
    <x v="231"/>
    <x v="525"/>
    <x v="521"/>
    <x v="113"/>
    <x v="34"/>
    <x v="21"/>
    <x v="34"/>
    <x v="645"/>
    <x v="0"/>
    <x v="30"/>
    <x v="16"/>
    <x v="248"/>
  </r>
  <r>
    <x v="3"/>
    <x v="7"/>
    <x v="1"/>
    <x v="177"/>
    <x v="665"/>
    <x v="0"/>
    <x v="21"/>
    <x v="0"/>
    <x v="0"/>
    <x v="1357"/>
    <x v="538"/>
    <x v="534"/>
    <x v="113"/>
    <x v="34"/>
    <x v="21"/>
    <x v="15"/>
    <x v="233"/>
    <x v="0"/>
    <x v="30"/>
    <x v="16"/>
    <x v="119"/>
  </r>
  <r>
    <x v="3"/>
    <x v="7"/>
    <x v="1"/>
    <x v="177"/>
    <x v="665"/>
    <x v="2"/>
    <x v="4"/>
    <x v="0"/>
    <x v="0"/>
    <x v="3012"/>
    <x v="538"/>
    <x v="534"/>
    <x v="113"/>
    <x v="34"/>
    <x v="21"/>
    <x v="8"/>
    <x v="163"/>
    <x v="0"/>
    <x v="30"/>
    <x v="16"/>
    <x v="92"/>
  </r>
  <r>
    <x v="3"/>
    <x v="7"/>
    <x v="1"/>
    <x v="177"/>
    <x v="665"/>
    <x v="1"/>
    <x v="22"/>
    <x v="0"/>
    <x v="0"/>
    <x v="2890"/>
    <x v="538"/>
    <x v="534"/>
    <x v="113"/>
    <x v="34"/>
    <x v="21"/>
    <x v="16"/>
    <x v="259"/>
    <x v="0"/>
    <x v="30"/>
    <x v="16"/>
    <x v="134"/>
  </r>
  <r>
    <x v="3"/>
    <x v="7"/>
    <x v="1"/>
    <x v="177"/>
    <x v="665"/>
    <x v="0"/>
    <x v="22"/>
    <x v="0"/>
    <x v="0"/>
    <x v="271"/>
    <x v="558"/>
    <x v="552"/>
    <x v="113"/>
    <x v="34"/>
    <x v="21"/>
    <x v="39"/>
    <x v="820"/>
    <x v="0"/>
    <x v="30"/>
    <x v="16"/>
    <x v="301"/>
  </r>
  <r>
    <x v="3"/>
    <x v="7"/>
    <x v="1"/>
    <x v="177"/>
    <x v="665"/>
    <x v="2"/>
    <x v="4"/>
    <x v="0"/>
    <x v="0"/>
    <x v="232"/>
    <x v="578"/>
    <x v="574"/>
    <x v="113"/>
    <x v="34"/>
    <x v="21"/>
    <x v="8"/>
    <x v="163"/>
    <x v="0"/>
    <x v="30"/>
    <x v="16"/>
    <x v="92"/>
  </r>
  <r>
    <x v="3"/>
    <x v="7"/>
    <x v="1"/>
    <x v="177"/>
    <x v="665"/>
    <x v="0"/>
    <x v="21"/>
    <x v="0"/>
    <x v="0"/>
    <x v="3014"/>
    <x v="578"/>
    <x v="574"/>
    <x v="113"/>
    <x v="34"/>
    <x v="21"/>
    <x v="15"/>
    <x v="233"/>
    <x v="0"/>
    <x v="30"/>
    <x v="16"/>
    <x v="119"/>
  </r>
  <r>
    <x v="3"/>
    <x v="7"/>
    <x v="1"/>
    <x v="177"/>
    <x v="665"/>
    <x v="1"/>
    <x v="22"/>
    <x v="0"/>
    <x v="0"/>
    <x v="2891"/>
    <x v="578"/>
    <x v="574"/>
    <x v="113"/>
    <x v="34"/>
    <x v="21"/>
    <x v="16"/>
    <x v="259"/>
    <x v="0"/>
    <x v="30"/>
    <x v="16"/>
    <x v="134"/>
  </r>
  <r>
    <x v="3"/>
    <x v="7"/>
    <x v="1"/>
    <x v="177"/>
    <x v="665"/>
    <x v="0"/>
    <x v="22"/>
    <x v="0"/>
    <x v="0"/>
    <x v="261"/>
    <x v="596"/>
    <x v="596"/>
    <x v="113"/>
    <x v="34"/>
    <x v="21"/>
    <x v="39"/>
    <x v="820"/>
    <x v="0"/>
    <x v="30"/>
    <x v="16"/>
    <x v="301"/>
  </r>
  <r>
    <x v="3"/>
    <x v="7"/>
    <x v="1"/>
    <x v="177"/>
    <x v="665"/>
    <x v="0"/>
    <x v="21"/>
    <x v="0"/>
    <x v="0"/>
    <x v="1358"/>
    <x v="608"/>
    <x v="611"/>
    <x v="113"/>
    <x v="34"/>
    <x v="21"/>
    <x v="15"/>
    <x v="233"/>
    <x v="0"/>
    <x v="30"/>
    <x v="16"/>
    <x v="119"/>
  </r>
  <r>
    <x v="3"/>
    <x v="7"/>
    <x v="1"/>
    <x v="177"/>
    <x v="665"/>
    <x v="2"/>
    <x v="4"/>
    <x v="0"/>
    <x v="0"/>
    <x v="272"/>
    <x v="615"/>
    <x v="618"/>
    <x v="113"/>
    <x v="34"/>
    <x v="21"/>
    <x v="8"/>
    <x v="163"/>
    <x v="0"/>
    <x v="30"/>
    <x v="16"/>
    <x v="92"/>
  </r>
  <r>
    <x v="3"/>
    <x v="7"/>
    <x v="1"/>
    <x v="177"/>
    <x v="665"/>
    <x v="1"/>
    <x v="22"/>
    <x v="0"/>
    <x v="0"/>
    <x v="3243"/>
    <x v="615"/>
    <x v="618"/>
    <x v="113"/>
    <x v="34"/>
    <x v="21"/>
    <x v="16"/>
    <x v="259"/>
    <x v="0"/>
    <x v="30"/>
    <x v="16"/>
    <x v="134"/>
  </r>
  <r>
    <x v="3"/>
    <x v="7"/>
    <x v="1"/>
    <x v="177"/>
    <x v="665"/>
    <x v="2"/>
    <x v="19"/>
    <x v="0"/>
    <x v="0"/>
    <x v="2993"/>
    <x v="621"/>
    <x v="624"/>
    <x v="113"/>
    <x v="34"/>
    <x v="21"/>
    <x v="34"/>
    <x v="645"/>
    <x v="0"/>
    <x v="30"/>
    <x v="16"/>
    <x v="248"/>
  </r>
  <r>
    <x v="3"/>
    <x v="7"/>
    <x v="2"/>
    <x v="230"/>
    <x v="564"/>
    <x v="0"/>
    <x v="22"/>
    <x v="0"/>
    <x v="0"/>
    <x v="3271"/>
    <x v="49"/>
    <x v="35"/>
    <x v="15"/>
    <x v="34"/>
    <x v="21"/>
    <x v="39"/>
    <x v="398"/>
    <x v="0"/>
    <x v="30"/>
    <x v="3"/>
    <x v="167"/>
  </r>
  <r>
    <x v="3"/>
    <x v="7"/>
    <x v="2"/>
    <x v="505"/>
    <x v="672"/>
    <x v="5"/>
    <x v="19"/>
    <x v="0"/>
    <x v="0"/>
    <x v="1826"/>
    <x v="363"/>
    <x v="345"/>
    <x v="6"/>
    <x v="34"/>
    <x v="21"/>
    <x v="32"/>
    <x v="152"/>
    <x v="0"/>
    <x v="30"/>
    <x v="0"/>
    <x v="60"/>
  </r>
  <r>
    <x v="3"/>
    <x v="7"/>
    <x v="2"/>
    <x v="505"/>
    <x v="672"/>
    <x v="5"/>
    <x v="19"/>
    <x v="0"/>
    <x v="0"/>
    <x v="1792"/>
    <x v="365"/>
    <x v="347"/>
    <x v="6"/>
    <x v="34"/>
    <x v="21"/>
    <x v="32"/>
    <x v="152"/>
    <x v="0"/>
    <x v="30"/>
    <x v="0"/>
    <x v="60"/>
  </r>
  <r>
    <x v="3"/>
    <x v="7"/>
    <x v="2"/>
    <x v="505"/>
    <x v="672"/>
    <x v="5"/>
    <x v="19"/>
    <x v="0"/>
    <x v="0"/>
    <x v="2282"/>
    <x v="368"/>
    <x v="352"/>
    <x v="6"/>
    <x v="34"/>
    <x v="21"/>
    <x v="32"/>
    <x v="152"/>
    <x v="0"/>
    <x v="30"/>
    <x v="2"/>
    <x v="96"/>
  </r>
  <r>
    <x v="3"/>
    <x v="7"/>
    <x v="2"/>
    <x v="505"/>
    <x v="672"/>
    <x v="5"/>
    <x v="19"/>
    <x v="0"/>
    <x v="0"/>
    <x v="3894"/>
    <x v="378"/>
    <x v="359"/>
    <x v="6"/>
    <x v="34"/>
    <x v="21"/>
    <x v="32"/>
    <x v="152"/>
    <x v="0"/>
    <x v="30"/>
    <x v="0"/>
    <x v="60"/>
  </r>
  <r>
    <x v="3"/>
    <x v="7"/>
    <x v="2"/>
    <x v="505"/>
    <x v="672"/>
    <x v="5"/>
    <x v="19"/>
    <x v="0"/>
    <x v="0"/>
    <x v="4064"/>
    <x v="407"/>
    <x v="390"/>
    <x v="6"/>
    <x v="34"/>
    <x v="21"/>
    <x v="32"/>
    <x v="152"/>
    <x v="0"/>
    <x v="30"/>
    <x v="2"/>
    <x v="96"/>
  </r>
  <r>
    <x v="3"/>
    <x v="7"/>
    <x v="2"/>
    <x v="505"/>
    <x v="672"/>
    <x v="5"/>
    <x v="0"/>
    <x v="0"/>
    <x v="0"/>
    <x v="1824"/>
    <x v="497"/>
    <x v="482"/>
    <x v="6"/>
    <x v="34"/>
    <x v="21"/>
    <x v="5"/>
    <x v="25"/>
    <x v="0"/>
    <x v="30"/>
    <x v="2"/>
    <x v="21"/>
  </r>
  <r>
    <x v="3"/>
    <x v="7"/>
    <x v="1"/>
    <x v="513"/>
    <x v="671"/>
    <x v="5"/>
    <x v="19"/>
    <x v="0"/>
    <x v="0"/>
    <x v="1748"/>
    <x v="113"/>
    <x v="95"/>
    <x v="14"/>
    <x v="34"/>
    <x v="21"/>
    <x v="32"/>
    <x v="212"/>
    <x v="0"/>
    <x v="30"/>
    <x v="6"/>
    <x v="160"/>
  </r>
  <r>
    <x v="3"/>
    <x v="7"/>
    <x v="1"/>
    <x v="513"/>
    <x v="671"/>
    <x v="1"/>
    <x v="21"/>
    <x v="0"/>
    <x v="0"/>
    <x v="3771"/>
    <x v="691"/>
    <x v="691"/>
    <x v="14"/>
    <x v="34"/>
    <x v="21"/>
    <x v="2"/>
    <x v="5"/>
    <x v="0"/>
    <x v="30"/>
    <x v="6"/>
    <x v="12"/>
  </r>
  <r>
    <x v="3"/>
    <x v="7"/>
    <x v="1"/>
    <x v="513"/>
    <x v="671"/>
    <x v="2"/>
    <x v="22"/>
    <x v="0"/>
    <x v="0"/>
    <x v="1803"/>
    <x v="699"/>
    <x v="698"/>
    <x v="14"/>
    <x v="34"/>
    <x v="21"/>
    <x v="37"/>
    <x v="287"/>
    <x v="0"/>
    <x v="30"/>
    <x v="6"/>
    <x v="198"/>
  </r>
  <r>
    <x v="4"/>
    <x v="7"/>
    <x v="2"/>
    <x v="315"/>
    <x v="460"/>
    <x v="1"/>
    <x v="22"/>
    <x v="0"/>
    <x v="0"/>
    <x v="3539"/>
    <x v="703"/>
    <x v="705"/>
    <x v="80"/>
    <x v="34"/>
    <x v="21"/>
    <x v="16"/>
    <x v="217"/>
    <x v="0"/>
    <x v="30"/>
    <x v="10"/>
    <x v="103"/>
  </r>
  <r>
    <x v="4"/>
    <x v="7"/>
    <x v="2"/>
    <x v="315"/>
    <x v="460"/>
    <x v="1"/>
    <x v="21"/>
    <x v="0"/>
    <x v="0"/>
    <x v="3763"/>
    <x v="703"/>
    <x v="705"/>
    <x v="80"/>
    <x v="34"/>
    <x v="21"/>
    <x v="2"/>
    <x v="37"/>
    <x v="0"/>
    <x v="30"/>
    <x v="10"/>
    <x v="20"/>
  </r>
  <r>
    <x v="4"/>
    <x v="7"/>
    <x v="2"/>
    <x v="316"/>
    <x v="314"/>
    <x v="2"/>
    <x v="23"/>
    <x v="0"/>
    <x v="0"/>
    <x v="3265"/>
    <x v="307"/>
    <x v="304"/>
    <x v="62"/>
    <x v="34"/>
    <x v="21"/>
    <x v="0"/>
    <x v="6"/>
    <x v="0"/>
    <x v="30"/>
    <x v="15"/>
    <x v="8"/>
  </r>
  <r>
    <x v="4"/>
    <x v="7"/>
    <x v="2"/>
    <x v="316"/>
    <x v="314"/>
    <x v="1"/>
    <x v="22"/>
    <x v="0"/>
    <x v="0"/>
    <x v="3537"/>
    <x v="692"/>
    <x v="695"/>
    <x v="62"/>
    <x v="34"/>
    <x v="21"/>
    <x v="16"/>
    <x v="196"/>
    <x v="0"/>
    <x v="30"/>
    <x v="15"/>
    <x v="130"/>
  </r>
  <r>
    <x v="4"/>
    <x v="7"/>
    <x v="2"/>
    <x v="316"/>
    <x v="314"/>
    <x v="1"/>
    <x v="21"/>
    <x v="0"/>
    <x v="0"/>
    <x v="3761"/>
    <x v="692"/>
    <x v="695"/>
    <x v="62"/>
    <x v="34"/>
    <x v="21"/>
    <x v="2"/>
    <x v="34"/>
    <x v="0"/>
    <x v="30"/>
    <x v="15"/>
    <x v="30"/>
  </r>
  <r>
    <x v="4"/>
    <x v="7"/>
    <x v="1"/>
    <x v="317"/>
    <x v="428"/>
    <x v="1"/>
    <x v="22"/>
    <x v="0"/>
    <x v="0"/>
    <x v="3538"/>
    <x v="700"/>
    <x v="699"/>
    <x v="22"/>
    <x v="34"/>
    <x v="21"/>
    <x v="16"/>
    <x v="103"/>
    <x v="0"/>
    <x v="30"/>
    <x v="5"/>
    <x v="63"/>
  </r>
  <r>
    <x v="4"/>
    <x v="7"/>
    <x v="1"/>
    <x v="317"/>
    <x v="428"/>
    <x v="1"/>
    <x v="21"/>
    <x v="0"/>
    <x v="0"/>
    <x v="3762"/>
    <x v="700"/>
    <x v="699"/>
    <x v="22"/>
    <x v="34"/>
    <x v="21"/>
    <x v="2"/>
    <x v="10"/>
    <x v="0"/>
    <x v="30"/>
    <x v="5"/>
    <x v="9"/>
  </r>
  <r>
    <x v="4"/>
    <x v="7"/>
    <x v="1"/>
    <x v="318"/>
    <x v="430"/>
    <x v="0"/>
    <x v="22"/>
    <x v="0"/>
    <x v="0"/>
    <x v="319"/>
    <x v="24"/>
    <x v="19"/>
    <x v="31"/>
    <x v="34"/>
    <x v="21"/>
    <x v="39"/>
    <x v="555"/>
    <x v="0"/>
    <x v="30"/>
    <x v="9"/>
    <x v="251"/>
  </r>
  <r>
    <x v="4"/>
    <x v="7"/>
    <x v="1"/>
    <x v="318"/>
    <x v="430"/>
    <x v="2"/>
    <x v="23"/>
    <x v="0"/>
    <x v="0"/>
    <x v="2864"/>
    <x v="41"/>
    <x v="33"/>
    <x v="31"/>
    <x v="34"/>
    <x v="21"/>
    <x v="0"/>
    <x v="1"/>
    <x v="0"/>
    <x v="30"/>
    <x v="9"/>
    <x v="4"/>
  </r>
  <r>
    <x v="4"/>
    <x v="7"/>
    <x v="1"/>
    <x v="318"/>
    <x v="430"/>
    <x v="0"/>
    <x v="22"/>
    <x v="0"/>
    <x v="0"/>
    <x v="320"/>
    <x v="45"/>
    <x v="37"/>
    <x v="31"/>
    <x v="34"/>
    <x v="21"/>
    <x v="39"/>
    <x v="555"/>
    <x v="0"/>
    <x v="30"/>
    <x v="9"/>
    <x v="251"/>
  </r>
  <r>
    <x v="4"/>
    <x v="7"/>
    <x v="1"/>
    <x v="318"/>
    <x v="430"/>
    <x v="0"/>
    <x v="19"/>
    <x v="0"/>
    <x v="0"/>
    <x v="3908"/>
    <x v="60"/>
    <x v="50"/>
    <x v="31"/>
    <x v="34"/>
    <x v="21"/>
    <x v="38"/>
    <x v="479"/>
    <x v="0"/>
    <x v="30"/>
    <x v="9"/>
    <x v="228"/>
  </r>
  <r>
    <x v="4"/>
    <x v="7"/>
    <x v="1"/>
    <x v="318"/>
    <x v="430"/>
    <x v="0"/>
    <x v="4"/>
    <x v="0"/>
    <x v="0"/>
    <x v="3015"/>
    <x v="64"/>
    <x v="53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0"/>
    <x v="75"/>
    <x v="62"/>
    <x v="31"/>
    <x v="34"/>
    <x v="21"/>
    <x v="38"/>
    <x v="479"/>
    <x v="0"/>
    <x v="30"/>
    <x v="9"/>
    <x v="228"/>
  </r>
  <r>
    <x v="4"/>
    <x v="7"/>
    <x v="1"/>
    <x v="318"/>
    <x v="430"/>
    <x v="0"/>
    <x v="4"/>
    <x v="0"/>
    <x v="0"/>
    <x v="3954"/>
    <x v="78"/>
    <x v="67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21"/>
    <x v="87"/>
    <x v="74"/>
    <x v="31"/>
    <x v="34"/>
    <x v="21"/>
    <x v="38"/>
    <x v="479"/>
    <x v="0"/>
    <x v="30"/>
    <x v="9"/>
    <x v="228"/>
  </r>
  <r>
    <x v="4"/>
    <x v="7"/>
    <x v="1"/>
    <x v="318"/>
    <x v="430"/>
    <x v="0"/>
    <x v="4"/>
    <x v="0"/>
    <x v="0"/>
    <x v="3946"/>
    <x v="99"/>
    <x v="86"/>
    <x v="31"/>
    <x v="34"/>
    <x v="21"/>
    <x v="13"/>
    <x v="105"/>
    <x v="0"/>
    <x v="30"/>
    <x v="9"/>
    <x v="78"/>
  </r>
  <r>
    <x v="4"/>
    <x v="7"/>
    <x v="1"/>
    <x v="318"/>
    <x v="430"/>
    <x v="0"/>
    <x v="21"/>
    <x v="0"/>
    <x v="0"/>
    <x v="1294"/>
    <x v="99"/>
    <x v="86"/>
    <x v="31"/>
    <x v="34"/>
    <x v="21"/>
    <x v="15"/>
    <x v="121"/>
    <x v="0"/>
    <x v="30"/>
    <x v="9"/>
    <x v="85"/>
  </r>
  <r>
    <x v="4"/>
    <x v="7"/>
    <x v="1"/>
    <x v="318"/>
    <x v="430"/>
    <x v="0"/>
    <x v="19"/>
    <x v="0"/>
    <x v="0"/>
    <x v="3891"/>
    <x v="100"/>
    <x v="87"/>
    <x v="31"/>
    <x v="34"/>
    <x v="21"/>
    <x v="38"/>
    <x v="479"/>
    <x v="0"/>
    <x v="30"/>
    <x v="9"/>
    <x v="228"/>
  </r>
  <r>
    <x v="4"/>
    <x v="7"/>
    <x v="1"/>
    <x v="318"/>
    <x v="430"/>
    <x v="5"/>
    <x v="19"/>
    <x v="0"/>
    <x v="0"/>
    <x v="4065"/>
    <x v="100"/>
    <x v="87"/>
    <x v="31"/>
    <x v="34"/>
    <x v="21"/>
    <x v="32"/>
    <x v="369"/>
    <x v="0"/>
    <x v="30"/>
    <x v="9"/>
    <x v="192"/>
  </r>
  <r>
    <x v="4"/>
    <x v="7"/>
    <x v="1"/>
    <x v="318"/>
    <x v="430"/>
    <x v="0"/>
    <x v="19"/>
    <x v="0"/>
    <x v="0"/>
    <x v="3913"/>
    <x v="112"/>
    <x v="96"/>
    <x v="31"/>
    <x v="34"/>
    <x v="21"/>
    <x v="38"/>
    <x v="479"/>
    <x v="0"/>
    <x v="30"/>
    <x v="9"/>
    <x v="228"/>
  </r>
  <r>
    <x v="4"/>
    <x v="7"/>
    <x v="1"/>
    <x v="318"/>
    <x v="430"/>
    <x v="0"/>
    <x v="4"/>
    <x v="0"/>
    <x v="0"/>
    <x v="3958"/>
    <x v="115"/>
    <x v="101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04"/>
    <x v="121"/>
    <x v="109"/>
    <x v="31"/>
    <x v="34"/>
    <x v="21"/>
    <x v="38"/>
    <x v="479"/>
    <x v="0"/>
    <x v="30"/>
    <x v="9"/>
    <x v="228"/>
  </r>
  <r>
    <x v="4"/>
    <x v="7"/>
    <x v="1"/>
    <x v="318"/>
    <x v="430"/>
    <x v="0"/>
    <x v="21"/>
    <x v="0"/>
    <x v="0"/>
    <x v="1308"/>
    <x v="121"/>
    <x v="109"/>
    <x v="31"/>
    <x v="34"/>
    <x v="21"/>
    <x v="15"/>
    <x v="121"/>
    <x v="0"/>
    <x v="30"/>
    <x v="9"/>
    <x v="85"/>
  </r>
  <r>
    <x v="4"/>
    <x v="7"/>
    <x v="1"/>
    <x v="318"/>
    <x v="430"/>
    <x v="0"/>
    <x v="4"/>
    <x v="0"/>
    <x v="0"/>
    <x v="3955"/>
    <x v="131"/>
    <x v="120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19"/>
    <x v="132"/>
    <x v="121"/>
    <x v="31"/>
    <x v="34"/>
    <x v="21"/>
    <x v="38"/>
    <x v="479"/>
    <x v="0"/>
    <x v="30"/>
    <x v="9"/>
    <x v="228"/>
  </r>
  <r>
    <x v="4"/>
    <x v="7"/>
    <x v="1"/>
    <x v="318"/>
    <x v="430"/>
    <x v="0"/>
    <x v="19"/>
    <x v="0"/>
    <x v="0"/>
    <x v="3909"/>
    <x v="143"/>
    <x v="130"/>
    <x v="31"/>
    <x v="34"/>
    <x v="21"/>
    <x v="38"/>
    <x v="479"/>
    <x v="0"/>
    <x v="30"/>
    <x v="9"/>
    <x v="228"/>
  </r>
  <r>
    <x v="4"/>
    <x v="7"/>
    <x v="1"/>
    <x v="318"/>
    <x v="430"/>
    <x v="0"/>
    <x v="21"/>
    <x v="0"/>
    <x v="0"/>
    <x v="1295"/>
    <x v="143"/>
    <x v="130"/>
    <x v="31"/>
    <x v="34"/>
    <x v="21"/>
    <x v="15"/>
    <x v="121"/>
    <x v="0"/>
    <x v="30"/>
    <x v="9"/>
    <x v="85"/>
  </r>
  <r>
    <x v="4"/>
    <x v="7"/>
    <x v="1"/>
    <x v="318"/>
    <x v="430"/>
    <x v="0"/>
    <x v="4"/>
    <x v="0"/>
    <x v="0"/>
    <x v="3947"/>
    <x v="146"/>
    <x v="134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14"/>
    <x v="154"/>
    <x v="140"/>
    <x v="31"/>
    <x v="34"/>
    <x v="21"/>
    <x v="38"/>
    <x v="479"/>
    <x v="0"/>
    <x v="30"/>
    <x v="9"/>
    <x v="228"/>
  </r>
  <r>
    <x v="4"/>
    <x v="7"/>
    <x v="1"/>
    <x v="318"/>
    <x v="430"/>
    <x v="0"/>
    <x v="4"/>
    <x v="0"/>
    <x v="0"/>
    <x v="3959"/>
    <x v="163"/>
    <x v="151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05"/>
    <x v="165"/>
    <x v="153"/>
    <x v="31"/>
    <x v="34"/>
    <x v="21"/>
    <x v="38"/>
    <x v="479"/>
    <x v="0"/>
    <x v="30"/>
    <x v="9"/>
    <x v="228"/>
  </r>
  <r>
    <x v="4"/>
    <x v="7"/>
    <x v="1"/>
    <x v="318"/>
    <x v="430"/>
    <x v="0"/>
    <x v="21"/>
    <x v="0"/>
    <x v="0"/>
    <x v="1309"/>
    <x v="165"/>
    <x v="153"/>
    <x v="31"/>
    <x v="34"/>
    <x v="21"/>
    <x v="15"/>
    <x v="121"/>
    <x v="0"/>
    <x v="30"/>
    <x v="9"/>
    <x v="85"/>
  </r>
  <r>
    <x v="4"/>
    <x v="7"/>
    <x v="1"/>
    <x v="318"/>
    <x v="430"/>
    <x v="0"/>
    <x v="19"/>
    <x v="0"/>
    <x v="0"/>
    <x v="3920"/>
    <x v="176"/>
    <x v="166"/>
    <x v="31"/>
    <x v="34"/>
    <x v="21"/>
    <x v="38"/>
    <x v="479"/>
    <x v="0"/>
    <x v="30"/>
    <x v="9"/>
    <x v="228"/>
  </r>
  <r>
    <x v="4"/>
    <x v="7"/>
    <x v="1"/>
    <x v="318"/>
    <x v="430"/>
    <x v="0"/>
    <x v="4"/>
    <x v="0"/>
    <x v="0"/>
    <x v="3956"/>
    <x v="178"/>
    <x v="168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10"/>
    <x v="186"/>
    <x v="176"/>
    <x v="31"/>
    <x v="34"/>
    <x v="21"/>
    <x v="38"/>
    <x v="479"/>
    <x v="0"/>
    <x v="30"/>
    <x v="9"/>
    <x v="228"/>
  </r>
  <r>
    <x v="4"/>
    <x v="7"/>
    <x v="1"/>
    <x v="318"/>
    <x v="430"/>
    <x v="0"/>
    <x v="21"/>
    <x v="0"/>
    <x v="0"/>
    <x v="1296"/>
    <x v="186"/>
    <x v="176"/>
    <x v="31"/>
    <x v="34"/>
    <x v="21"/>
    <x v="15"/>
    <x v="121"/>
    <x v="0"/>
    <x v="30"/>
    <x v="9"/>
    <x v="85"/>
  </r>
  <r>
    <x v="4"/>
    <x v="7"/>
    <x v="1"/>
    <x v="318"/>
    <x v="430"/>
    <x v="0"/>
    <x v="4"/>
    <x v="0"/>
    <x v="0"/>
    <x v="3948"/>
    <x v="195"/>
    <x v="185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15"/>
    <x v="198"/>
    <x v="187"/>
    <x v="31"/>
    <x v="34"/>
    <x v="21"/>
    <x v="38"/>
    <x v="479"/>
    <x v="0"/>
    <x v="30"/>
    <x v="9"/>
    <x v="228"/>
  </r>
  <r>
    <x v="4"/>
    <x v="7"/>
    <x v="1"/>
    <x v="318"/>
    <x v="430"/>
    <x v="0"/>
    <x v="19"/>
    <x v="0"/>
    <x v="0"/>
    <x v="3906"/>
    <x v="209"/>
    <x v="197"/>
    <x v="31"/>
    <x v="34"/>
    <x v="21"/>
    <x v="38"/>
    <x v="479"/>
    <x v="0"/>
    <x v="30"/>
    <x v="9"/>
    <x v="228"/>
  </r>
  <r>
    <x v="4"/>
    <x v="7"/>
    <x v="1"/>
    <x v="318"/>
    <x v="430"/>
    <x v="0"/>
    <x v="21"/>
    <x v="0"/>
    <x v="0"/>
    <x v="1310"/>
    <x v="209"/>
    <x v="197"/>
    <x v="31"/>
    <x v="34"/>
    <x v="21"/>
    <x v="15"/>
    <x v="121"/>
    <x v="0"/>
    <x v="30"/>
    <x v="9"/>
    <x v="85"/>
  </r>
  <r>
    <x v="4"/>
    <x v="7"/>
    <x v="1"/>
    <x v="318"/>
    <x v="430"/>
    <x v="0"/>
    <x v="4"/>
    <x v="0"/>
    <x v="0"/>
    <x v="3960"/>
    <x v="210"/>
    <x v="199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21"/>
    <x v="219"/>
    <x v="209"/>
    <x v="31"/>
    <x v="34"/>
    <x v="21"/>
    <x v="38"/>
    <x v="479"/>
    <x v="0"/>
    <x v="30"/>
    <x v="9"/>
    <x v="228"/>
  </r>
  <r>
    <x v="4"/>
    <x v="7"/>
    <x v="1"/>
    <x v="318"/>
    <x v="430"/>
    <x v="0"/>
    <x v="4"/>
    <x v="0"/>
    <x v="0"/>
    <x v="3957"/>
    <x v="226"/>
    <x v="217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11"/>
    <x v="229"/>
    <x v="220"/>
    <x v="31"/>
    <x v="34"/>
    <x v="21"/>
    <x v="38"/>
    <x v="479"/>
    <x v="0"/>
    <x v="30"/>
    <x v="9"/>
    <x v="228"/>
  </r>
  <r>
    <x v="4"/>
    <x v="7"/>
    <x v="1"/>
    <x v="318"/>
    <x v="430"/>
    <x v="0"/>
    <x v="21"/>
    <x v="0"/>
    <x v="0"/>
    <x v="1297"/>
    <x v="229"/>
    <x v="220"/>
    <x v="31"/>
    <x v="34"/>
    <x v="21"/>
    <x v="15"/>
    <x v="121"/>
    <x v="0"/>
    <x v="30"/>
    <x v="9"/>
    <x v="85"/>
  </r>
  <r>
    <x v="4"/>
    <x v="7"/>
    <x v="1"/>
    <x v="318"/>
    <x v="430"/>
    <x v="0"/>
    <x v="19"/>
    <x v="0"/>
    <x v="0"/>
    <x v="3916"/>
    <x v="240"/>
    <x v="232"/>
    <x v="31"/>
    <x v="34"/>
    <x v="21"/>
    <x v="38"/>
    <x v="479"/>
    <x v="0"/>
    <x v="30"/>
    <x v="9"/>
    <x v="228"/>
  </r>
  <r>
    <x v="4"/>
    <x v="7"/>
    <x v="1"/>
    <x v="318"/>
    <x v="430"/>
    <x v="0"/>
    <x v="4"/>
    <x v="0"/>
    <x v="0"/>
    <x v="3949"/>
    <x v="241"/>
    <x v="233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07"/>
    <x v="252"/>
    <x v="242"/>
    <x v="31"/>
    <x v="34"/>
    <x v="21"/>
    <x v="38"/>
    <x v="479"/>
    <x v="0"/>
    <x v="30"/>
    <x v="9"/>
    <x v="228"/>
  </r>
  <r>
    <x v="4"/>
    <x v="7"/>
    <x v="1"/>
    <x v="318"/>
    <x v="430"/>
    <x v="0"/>
    <x v="21"/>
    <x v="0"/>
    <x v="0"/>
    <x v="1311"/>
    <x v="252"/>
    <x v="242"/>
    <x v="31"/>
    <x v="34"/>
    <x v="21"/>
    <x v="15"/>
    <x v="121"/>
    <x v="0"/>
    <x v="30"/>
    <x v="9"/>
    <x v="85"/>
  </r>
  <r>
    <x v="4"/>
    <x v="7"/>
    <x v="1"/>
    <x v="318"/>
    <x v="430"/>
    <x v="0"/>
    <x v="4"/>
    <x v="0"/>
    <x v="0"/>
    <x v="3961"/>
    <x v="258"/>
    <x v="250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22"/>
    <x v="262"/>
    <x v="255"/>
    <x v="31"/>
    <x v="34"/>
    <x v="21"/>
    <x v="38"/>
    <x v="479"/>
    <x v="0"/>
    <x v="30"/>
    <x v="9"/>
    <x v="228"/>
  </r>
  <r>
    <x v="4"/>
    <x v="7"/>
    <x v="1"/>
    <x v="318"/>
    <x v="430"/>
    <x v="0"/>
    <x v="22"/>
    <x v="0"/>
    <x v="0"/>
    <x v="3912"/>
    <x v="273"/>
    <x v="264"/>
    <x v="31"/>
    <x v="34"/>
    <x v="21"/>
    <x v="39"/>
    <x v="555"/>
    <x v="0"/>
    <x v="30"/>
    <x v="9"/>
    <x v="251"/>
  </r>
  <r>
    <x v="4"/>
    <x v="7"/>
    <x v="1"/>
    <x v="318"/>
    <x v="430"/>
    <x v="0"/>
    <x v="21"/>
    <x v="0"/>
    <x v="0"/>
    <x v="1298"/>
    <x v="273"/>
    <x v="264"/>
    <x v="31"/>
    <x v="34"/>
    <x v="21"/>
    <x v="15"/>
    <x v="121"/>
    <x v="0"/>
    <x v="30"/>
    <x v="9"/>
    <x v="85"/>
  </r>
  <r>
    <x v="4"/>
    <x v="7"/>
    <x v="1"/>
    <x v="318"/>
    <x v="430"/>
    <x v="0"/>
    <x v="19"/>
    <x v="0"/>
    <x v="0"/>
    <x v="3917"/>
    <x v="284"/>
    <x v="275"/>
    <x v="31"/>
    <x v="34"/>
    <x v="21"/>
    <x v="38"/>
    <x v="479"/>
    <x v="0"/>
    <x v="30"/>
    <x v="9"/>
    <x v="228"/>
  </r>
  <r>
    <x v="4"/>
    <x v="7"/>
    <x v="1"/>
    <x v="318"/>
    <x v="430"/>
    <x v="0"/>
    <x v="4"/>
    <x v="0"/>
    <x v="0"/>
    <x v="3964"/>
    <x v="290"/>
    <x v="282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01"/>
    <x v="295"/>
    <x v="285"/>
    <x v="31"/>
    <x v="34"/>
    <x v="21"/>
    <x v="38"/>
    <x v="479"/>
    <x v="0"/>
    <x v="30"/>
    <x v="9"/>
    <x v="228"/>
  </r>
  <r>
    <x v="4"/>
    <x v="7"/>
    <x v="1"/>
    <x v="318"/>
    <x v="430"/>
    <x v="0"/>
    <x v="21"/>
    <x v="0"/>
    <x v="0"/>
    <x v="1312"/>
    <x v="295"/>
    <x v="285"/>
    <x v="31"/>
    <x v="34"/>
    <x v="21"/>
    <x v="15"/>
    <x v="121"/>
    <x v="0"/>
    <x v="30"/>
    <x v="9"/>
    <x v="85"/>
  </r>
  <r>
    <x v="4"/>
    <x v="7"/>
    <x v="1"/>
    <x v="318"/>
    <x v="430"/>
    <x v="0"/>
    <x v="4"/>
    <x v="0"/>
    <x v="0"/>
    <x v="3962"/>
    <x v="304"/>
    <x v="296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23"/>
    <x v="305"/>
    <x v="297"/>
    <x v="31"/>
    <x v="34"/>
    <x v="21"/>
    <x v="38"/>
    <x v="479"/>
    <x v="0"/>
    <x v="30"/>
    <x v="9"/>
    <x v="228"/>
  </r>
  <r>
    <x v="4"/>
    <x v="7"/>
    <x v="1"/>
    <x v="318"/>
    <x v="430"/>
    <x v="0"/>
    <x v="19"/>
    <x v="0"/>
    <x v="0"/>
    <x v="3902"/>
    <x v="316"/>
    <x v="309"/>
    <x v="31"/>
    <x v="34"/>
    <x v="21"/>
    <x v="38"/>
    <x v="479"/>
    <x v="0"/>
    <x v="30"/>
    <x v="9"/>
    <x v="228"/>
  </r>
  <r>
    <x v="4"/>
    <x v="7"/>
    <x v="1"/>
    <x v="318"/>
    <x v="430"/>
    <x v="0"/>
    <x v="21"/>
    <x v="0"/>
    <x v="0"/>
    <x v="1299"/>
    <x v="316"/>
    <x v="309"/>
    <x v="31"/>
    <x v="34"/>
    <x v="21"/>
    <x v="15"/>
    <x v="121"/>
    <x v="0"/>
    <x v="30"/>
    <x v="9"/>
    <x v="85"/>
  </r>
  <r>
    <x v="4"/>
    <x v="7"/>
    <x v="1"/>
    <x v="318"/>
    <x v="430"/>
    <x v="0"/>
    <x v="4"/>
    <x v="0"/>
    <x v="0"/>
    <x v="3953"/>
    <x v="320"/>
    <x v="314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18"/>
    <x v="327"/>
    <x v="319"/>
    <x v="31"/>
    <x v="34"/>
    <x v="21"/>
    <x v="38"/>
    <x v="479"/>
    <x v="0"/>
    <x v="30"/>
    <x v="9"/>
    <x v="228"/>
  </r>
  <r>
    <x v="4"/>
    <x v="7"/>
    <x v="1"/>
    <x v="318"/>
    <x v="430"/>
    <x v="0"/>
    <x v="4"/>
    <x v="0"/>
    <x v="0"/>
    <x v="3965"/>
    <x v="336"/>
    <x v="329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30"/>
    <x v="338"/>
    <x v="331"/>
    <x v="31"/>
    <x v="34"/>
    <x v="21"/>
    <x v="38"/>
    <x v="479"/>
    <x v="0"/>
    <x v="30"/>
    <x v="9"/>
    <x v="228"/>
  </r>
  <r>
    <x v="4"/>
    <x v="7"/>
    <x v="1"/>
    <x v="318"/>
    <x v="430"/>
    <x v="0"/>
    <x v="21"/>
    <x v="0"/>
    <x v="0"/>
    <x v="1313"/>
    <x v="338"/>
    <x v="331"/>
    <x v="31"/>
    <x v="34"/>
    <x v="21"/>
    <x v="15"/>
    <x v="121"/>
    <x v="0"/>
    <x v="30"/>
    <x v="9"/>
    <x v="85"/>
  </r>
  <r>
    <x v="4"/>
    <x v="7"/>
    <x v="1"/>
    <x v="318"/>
    <x v="430"/>
    <x v="0"/>
    <x v="19"/>
    <x v="0"/>
    <x v="0"/>
    <x v="3924"/>
    <x v="350"/>
    <x v="342"/>
    <x v="31"/>
    <x v="34"/>
    <x v="21"/>
    <x v="38"/>
    <x v="479"/>
    <x v="0"/>
    <x v="30"/>
    <x v="9"/>
    <x v="228"/>
  </r>
  <r>
    <x v="4"/>
    <x v="7"/>
    <x v="1"/>
    <x v="318"/>
    <x v="430"/>
    <x v="0"/>
    <x v="4"/>
    <x v="0"/>
    <x v="0"/>
    <x v="3963"/>
    <x v="356"/>
    <x v="347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03"/>
    <x v="364"/>
    <x v="353"/>
    <x v="31"/>
    <x v="34"/>
    <x v="21"/>
    <x v="38"/>
    <x v="479"/>
    <x v="0"/>
    <x v="30"/>
    <x v="9"/>
    <x v="228"/>
  </r>
  <r>
    <x v="4"/>
    <x v="7"/>
    <x v="1"/>
    <x v="318"/>
    <x v="430"/>
    <x v="0"/>
    <x v="21"/>
    <x v="0"/>
    <x v="0"/>
    <x v="1300"/>
    <x v="364"/>
    <x v="353"/>
    <x v="31"/>
    <x v="34"/>
    <x v="21"/>
    <x v="15"/>
    <x v="121"/>
    <x v="0"/>
    <x v="30"/>
    <x v="9"/>
    <x v="85"/>
  </r>
  <r>
    <x v="4"/>
    <x v="7"/>
    <x v="1"/>
    <x v="318"/>
    <x v="430"/>
    <x v="0"/>
    <x v="4"/>
    <x v="0"/>
    <x v="0"/>
    <x v="3982"/>
    <x v="371"/>
    <x v="361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43"/>
    <x v="374"/>
    <x v="363"/>
    <x v="31"/>
    <x v="34"/>
    <x v="21"/>
    <x v="38"/>
    <x v="479"/>
    <x v="0"/>
    <x v="30"/>
    <x v="9"/>
    <x v="228"/>
  </r>
  <r>
    <x v="4"/>
    <x v="7"/>
    <x v="1"/>
    <x v="318"/>
    <x v="430"/>
    <x v="0"/>
    <x v="19"/>
    <x v="0"/>
    <x v="0"/>
    <x v="3931"/>
    <x v="390"/>
    <x v="379"/>
    <x v="31"/>
    <x v="34"/>
    <x v="21"/>
    <x v="38"/>
    <x v="479"/>
    <x v="0"/>
    <x v="30"/>
    <x v="9"/>
    <x v="228"/>
  </r>
  <r>
    <x v="4"/>
    <x v="7"/>
    <x v="1"/>
    <x v="318"/>
    <x v="430"/>
    <x v="0"/>
    <x v="4"/>
    <x v="0"/>
    <x v="0"/>
    <x v="3966"/>
    <x v="390"/>
    <x v="379"/>
    <x v="31"/>
    <x v="34"/>
    <x v="21"/>
    <x v="13"/>
    <x v="105"/>
    <x v="0"/>
    <x v="30"/>
    <x v="9"/>
    <x v="78"/>
  </r>
  <r>
    <x v="4"/>
    <x v="7"/>
    <x v="1"/>
    <x v="318"/>
    <x v="430"/>
    <x v="0"/>
    <x v="21"/>
    <x v="0"/>
    <x v="0"/>
    <x v="1314"/>
    <x v="398"/>
    <x v="387"/>
    <x v="31"/>
    <x v="34"/>
    <x v="21"/>
    <x v="15"/>
    <x v="121"/>
    <x v="0"/>
    <x v="30"/>
    <x v="9"/>
    <x v="85"/>
  </r>
  <r>
    <x v="4"/>
    <x v="7"/>
    <x v="1"/>
    <x v="318"/>
    <x v="430"/>
    <x v="0"/>
    <x v="4"/>
    <x v="0"/>
    <x v="0"/>
    <x v="3986"/>
    <x v="406"/>
    <x v="395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25"/>
    <x v="409"/>
    <x v="399"/>
    <x v="31"/>
    <x v="34"/>
    <x v="21"/>
    <x v="38"/>
    <x v="479"/>
    <x v="0"/>
    <x v="30"/>
    <x v="9"/>
    <x v="228"/>
  </r>
  <r>
    <x v="4"/>
    <x v="7"/>
    <x v="1"/>
    <x v="318"/>
    <x v="430"/>
    <x v="0"/>
    <x v="21"/>
    <x v="0"/>
    <x v="0"/>
    <x v="1301"/>
    <x v="409"/>
    <x v="399"/>
    <x v="31"/>
    <x v="34"/>
    <x v="21"/>
    <x v="15"/>
    <x v="121"/>
    <x v="0"/>
    <x v="30"/>
    <x v="9"/>
    <x v="85"/>
  </r>
  <r>
    <x v="4"/>
    <x v="7"/>
    <x v="1"/>
    <x v="318"/>
    <x v="430"/>
    <x v="0"/>
    <x v="22"/>
    <x v="0"/>
    <x v="0"/>
    <x v="3944"/>
    <x v="423"/>
    <x v="413"/>
    <x v="31"/>
    <x v="34"/>
    <x v="21"/>
    <x v="39"/>
    <x v="555"/>
    <x v="0"/>
    <x v="30"/>
    <x v="9"/>
    <x v="251"/>
  </r>
  <r>
    <x v="4"/>
    <x v="7"/>
    <x v="1"/>
    <x v="318"/>
    <x v="430"/>
    <x v="0"/>
    <x v="21"/>
    <x v="0"/>
    <x v="0"/>
    <x v="1315"/>
    <x v="430"/>
    <x v="419"/>
    <x v="31"/>
    <x v="34"/>
    <x v="21"/>
    <x v="15"/>
    <x v="121"/>
    <x v="0"/>
    <x v="30"/>
    <x v="9"/>
    <x v="85"/>
  </r>
  <r>
    <x v="4"/>
    <x v="7"/>
    <x v="1"/>
    <x v="318"/>
    <x v="430"/>
    <x v="0"/>
    <x v="4"/>
    <x v="0"/>
    <x v="0"/>
    <x v="3975"/>
    <x v="438"/>
    <x v="427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32"/>
    <x v="440"/>
    <x v="430"/>
    <x v="31"/>
    <x v="34"/>
    <x v="21"/>
    <x v="38"/>
    <x v="479"/>
    <x v="0"/>
    <x v="30"/>
    <x v="9"/>
    <x v="228"/>
  </r>
  <r>
    <x v="4"/>
    <x v="7"/>
    <x v="1"/>
    <x v="318"/>
    <x v="430"/>
    <x v="0"/>
    <x v="21"/>
    <x v="0"/>
    <x v="0"/>
    <x v="1302"/>
    <x v="451"/>
    <x v="442"/>
    <x v="31"/>
    <x v="34"/>
    <x v="21"/>
    <x v="15"/>
    <x v="121"/>
    <x v="0"/>
    <x v="30"/>
    <x v="9"/>
    <x v="85"/>
  </r>
  <r>
    <x v="4"/>
    <x v="7"/>
    <x v="1"/>
    <x v="318"/>
    <x v="430"/>
    <x v="0"/>
    <x v="22"/>
    <x v="0"/>
    <x v="0"/>
    <x v="3926"/>
    <x v="453"/>
    <x v="446"/>
    <x v="31"/>
    <x v="34"/>
    <x v="21"/>
    <x v="39"/>
    <x v="555"/>
    <x v="0"/>
    <x v="30"/>
    <x v="9"/>
    <x v="251"/>
  </r>
  <r>
    <x v="4"/>
    <x v="7"/>
    <x v="1"/>
    <x v="318"/>
    <x v="430"/>
    <x v="0"/>
    <x v="4"/>
    <x v="0"/>
    <x v="0"/>
    <x v="3983"/>
    <x v="468"/>
    <x v="458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45"/>
    <x v="470"/>
    <x v="461"/>
    <x v="31"/>
    <x v="34"/>
    <x v="21"/>
    <x v="38"/>
    <x v="479"/>
    <x v="0"/>
    <x v="30"/>
    <x v="9"/>
    <x v="228"/>
  </r>
  <r>
    <x v="4"/>
    <x v="7"/>
    <x v="1"/>
    <x v="318"/>
    <x v="430"/>
    <x v="0"/>
    <x v="21"/>
    <x v="0"/>
    <x v="0"/>
    <x v="1316"/>
    <x v="472"/>
    <x v="463"/>
    <x v="31"/>
    <x v="34"/>
    <x v="21"/>
    <x v="15"/>
    <x v="121"/>
    <x v="0"/>
    <x v="30"/>
    <x v="9"/>
    <x v="85"/>
  </r>
  <r>
    <x v="4"/>
    <x v="7"/>
    <x v="1"/>
    <x v="318"/>
    <x v="430"/>
    <x v="0"/>
    <x v="22"/>
    <x v="0"/>
    <x v="0"/>
    <x v="3933"/>
    <x v="485"/>
    <x v="474"/>
    <x v="31"/>
    <x v="34"/>
    <x v="21"/>
    <x v="39"/>
    <x v="555"/>
    <x v="0"/>
    <x v="30"/>
    <x v="9"/>
    <x v="251"/>
  </r>
  <r>
    <x v="4"/>
    <x v="7"/>
    <x v="1"/>
    <x v="318"/>
    <x v="430"/>
    <x v="0"/>
    <x v="21"/>
    <x v="0"/>
    <x v="0"/>
    <x v="1303"/>
    <x v="492"/>
    <x v="483"/>
    <x v="31"/>
    <x v="34"/>
    <x v="21"/>
    <x v="15"/>
    <x v="121"/>
    <x v="0"/>
    <x v="30"/>
    <x v="9"/>
    <x v="85"/>
  </r>
  <r>
    <x v="4"/>
    <x v="7"/>
    <x v="1"/>
    <x v="318"/>
    <x v="430"/>
    <x v="0"/>
    <x v="4"/>
    <x v="0"/>
    <x v="0"/>
    <x v="3987"/>
    <x v="498"/>
    <x v="490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27"/>
    <x v="500"/>
    <x v="493"/>
    <x v="31"/>
    <x v="34"/>
    <x v="21"/>
    <x v="38"/>
    <x v="479"/>
    <x v="0"/>
    <x v="30"/>
    <x v="9"/>
    <x v="228"/>
  </r>
  <r>
    <x v="4"/>
    <x v="7"/>
    <x v="1"/>
    <x v="318"/>
    <x v="430"/>
    <x v="0"/>
    <x v="21"/>
    <x v="0"/>
    <x v="0"/>
    <x v="1317"/>
    <x v="512"/>
    <x v="502"/>
    <x v="31"/>
    <x v="34"/>
    <x v="21"/>
    <x v="15"/>
    <x v="121"/>
    <x v="0"/>
    <x v="30"/>
    <x v="9"/>
    <x v="85"/>
  </r>
  <r>
    <x v="4"/>
    <x v="7"/>
    <x v="1"/>
    <x v="318"/>
    <x v="430"/>
    <x v="0"/>
    <x v="22"/>
    <x v="0"/>
    <x v="0"/>
    <x v="3934"/>
    <x v="513"/>
    <x v="504"/>
    <x v="31"/>
    <x v="34"/>
    <x v="21"/>
    <x v="39"/>
    <x v="555"/>
    <x v="0"/>
    <x v="30"/>
    <x v="9"/>
    <x v="251"/>
  </r>
  <r>
    <x v="4"/>
    <x v="7"/>
    <x v="1"/>
    <x v="318"/>
    <x v="430"/>
    <x v="0"/>
    <x v="4"/>
    <x v="0"/>
    <x v="0"/>
    <x v="3976"/>
    <x v="525"/>
    <x v="516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39"/>
    <x v="528"/>
    <x v="518"/>
    <x v="31"/>
    <x v="34"/>
    <x v="21"/>
    <x v="38"/>
    <x v="479"/>
    <x v="0"/>
    <x v="30"/>
    <x v="9"/>
    <x v="228"/>
  </r>
  <r>
    <x v="4"/>
    <x v="7"/>
    <x v="1"/>
    <x v="318"/>
    <x v="430"/>
    <x v="0"/>
    <x v="21"/>
    <x v="0"/>
    <x v="0"/>
    <x v="1304"/>
    <x v="531"/>
    <x v="522"/>
    <x v="31"/>
    <x v="34"/>
    <x v="21"/>
    <x v="15"/>
    <x v="121"/>
    <x v="0"/>
    <x v="30"/>
    <x v="9"/>
    <x v="85"/>
  </r>
  <r>
    <x v="4"/>
    <x v="7"/>
    <x v="1"/>
    <x v="318"/>
    <x v="430"/>
    <x v="0"/>
    <x v="22"/>
    <x v="0"/>
    <x v="0"/>
    <x v="3928"/>
    <x v="541"/>
    <x v="532"/>
    <x v="31"/>
    <x v="34"/>
    <x v="21"/>
    <x v="39"/>
    <x v="555"/>
    <x v="0"/>
    <x v="30"/>
    <x v="9"/>
    <x v="251"/>
  </r>
  <r>
    <x v="4"/>
    <x v="7"/>
    <x v="1"/>
    <x v="318"/>
    <x v="430"/>
    <x v="0"/>
    <x v="21"/>
    <x v="0"/>
    <x v="0"/>
    <x v="1318"/>
    <x v="550"/>
    <x v="541"/>
    <x v="31"/>
    <x v="34"/>
    <x v="21"/>
    <x v="15"/>
    <x v="121"/>
    <x v="0"/>
    <x v="30"/>
    <x v="9"/>
    <x v="85"/>
  </r>
  <r>
    <x v="4"/>
    <x v="7"/>
    <x v="1"/>
    <x v="318"/>
    <x v="430"/>
    <x v="0"/>
    <x v="4"/>
    <x v="0"/>
    <x v="0"/>
    <x v="3996"/>
    <x v="553"/>
    <x v="544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35"/>
    <x v="557"/>
    <x v="547"/>
    <x v="31"/>
    <x v="34"/>
    <x v="21"/>
    <x v="38"/>
    <x v="479"/>
    <x v="0"/>
    <x v="30"/>
    <x v="9"/>
    <x v="228"/>
  </r>
  <r>
    <x v="4"/>
    <x v="7"/>
    <x v="1"/>
    <x v="318"/>
    <x v="430"/>
    <x v="0"/>
    <x v="22"/>
    <x v="0"/>
    <x v="0"/>
    <x v="3940"/>
    <x v="572"/>
    <x v="560"/>
    <x v="31"/>
    <x v="34"/>
    <x v="21"/>
    <x v="39"/>
    <x v="555"/>
    <x v="0"/>
    <x v="30"/>
    <x v="9"/>
    <x v="251"/>
  </r>
  <r>
    <x v="4"/>
    <x v="7"/>
    <x v="1"/>
    <x v="318"/>
    <x v="430"/>
    <x v="0"/>
    <x v="21"/>
    <x v="0"/>
    <x v="0"/>
    <x v="1305"/>
    <x v="572"/>
    <x v="560"/>
    <x v="31"/>
    <x v="34"/>
    <x v="21"/>
    <x v="15"/>
    <x v="121"/>
    <x v="0"/>
    <x v="30"/>
    <x v="9"/>
    <x v="85"/>
  </r>
  <r>
    <x v="4"/>
    <x v="7"/>
    <x v="1"/>
    <x v="318"/>
    <x v="430"/>
    <x v="0"/>
    <x v="4"/>
    <x v="0"/>
    <x v="0"/>
    <x v="3990"/>
    <x v="583"/>
    <x v="575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29"/>
    <x v="585"/>
    <x v="579"/>
    <x v="31"/>
    <x v="34"/>
    <x v="21"/>
    <x v="38"/>
    <x v="479"/>
    <x v="0"/>
    <x v="30"/>
    <x v="9"/>
    <x v="228"/>
  </r>
  <r>
    <x v="4"/>
    <x v="7"/>
    <x v="1"/>
    <x v="318"/>
    <x v="430"/>
    <x v="0"/>
    <x v="22"/>
    <x v="0"/>
    <x v="0"/>
    <x v="3936"/>
    <x v="598"/>
    <x v="593"/>
    <x v="31"/>
    <x v="34"/>
    <x v="21"/>
    <x v="39"/>
    <x v="555"/>
    <x v="0"/>
    <x v="30"/>
    <x v="9"/>
    <x v="251"/>
  </r>
  <r>
    <x v="4"/>
    <x v="7"/>
    <x v="1"/>
    <x v="318"/>
    <x v="430"/>
    <x v="0"/>
    <x v="21"/>
    <x v="0"/>
    <x v="0"/>
    <x v="1319"/>
    <x v="600"/>
    <x v="594"/>
    <x v="31"/>
    <x v="34"/>
    <x v="21"/>
    <x v="15"/>
    <x v="121"/>
    <x v="0"/>
    <x v="30"/>
    <x v="9"/>
    <x v="85"/>
  </r>
  <r>
    <x v="4"/>
    <x v="7"/>
    <x v="1"/>
    <x v="318"/>
    <x v="430"/>
    <x v="0"/>
    <x v="4"/>
    <x v="0"/>
    <x v="0"/>
    <x v="3977"/>
    <x v="610"/>
    <x v="607"/>
    <x v="31"/>
    <x v="34"/>
    <x v="21"/>
    <x v="13"/>
    <x v="105"/>
    <x v="0"/>
    <x v="30"/>
    <x v="9"/>
    <x v="78"/>
  </r>
  <r>
    <x v="4"/>
    <x v="7"/>
    <x v="1"/>
    <x v="318"/>
    <x v="430"/>
    <x v="0"/>
    <x v="4"/>
    <x v="0"/>
    <x v="0"/>
    <x v="3991"/>
    <x v="624"/>
    <x v="623"/>
    <x v="31"/>
    <x v="34"/>
    <x v="21"/>
    <x v="13"/>
    <x v="105"/>
    <x v="0"/>
    <x v="30"/>
    <x v="9"/>
    <x v="78"/>
  </r>
  <r>
    <x v="4"/>
    <x v="7"/>
    <x v="1"/>
    <x v="318"/>
    <x v="430"/>
    <x v="0"/>
    <x v="19"/>
    <x v="0"/>
    <x v="0"/>
    <x v="3937"/>
    <x v="633"/>
    <x v="634"/>
    <x v="31"/>
    <x v="34"/>
    <x v="21"/>
    <x v="38"/>
    <x v="479"/>
    <x v="0"/>
    <x v="30"/>
    <x v="9"/>
    <x v="228"/>
  </r>
  <r>
    <x v="4"/>
    <x v="7"/>
    <x v="1"/>
    <x v="318"/>
    <x v="430"/>
    <x v="0"/>
    <x v="21"/>
    <x v="0"/>
    <x v="0"/>
    <x v="1320"/>
    <x v="633"/>
    <x v="634"/>
    <x v="31"/>
    <x v="34"/>
    <x v="21"/>
    <x v="15"/>
    <x v="121"/>
    <x v="0"/>
    <x v="30"/>
    <x v="9"/>
    <x v="85"/>
  </r>
  <r>
    <x v="4"/>
    <x v="7"/>
    <x v="1"/>
    <x v="318"/>
    <x v="430"/>
    <x v="0"/>
    <x v="4"/>
    <x v="0"/>
    <x v="0"/>
    <x v="3994"/>
    <x v="635"/>
    <x v="636"/>
    <x v="31"/>
    <x v="34"/>
    <x v="21"/>
    <x v="13"/>
    <x v="105"/>
    <x v="0"/>
    <x v="30"/>
    <x v="9"/>
    <x v="78"/>
  </r>
  <r>
    <x v="4"/>
    <x v="7"/>
    <x v="1"/>
    <x v="318"/>
    <x v="430"/>
    <x v="0"/>
    <x v="22"/>
    <x v="0"/>
    <x v="0"/>
    <x v="324"/>
    <x v="662"/>
    <x v="662"/>
    <x v="31"/>
    <x v="34"/>
    <x v="21"/>
    <x v="39"/>
    <x v="555"/>
    <x v="0"/>
    <x v="30"/>
    <x v="9"/>
    <x v="251"/>
  </r>
  <r>
    <x v="4"/>
    <x v="7"/>
    <x v="2"/>
    <x v="330"/>
    <x v="348"/>
    <x v="0"/>
    <x v="22"/>
    <x v="0"/>
    <x v="0"/>
    <x v="1747"/>
    <x v="12"/>
    <x v="10"/>
    <x v="112"/>
    <x v="34"/>
    <x v="21"/>
    <x v="39"/>
    <x v="819"/>
    <x v="0"/>
    <x v="30"/>
    <x v="17"/>
    <x v="306"/>
  </r>
  <r>
    <x v="4"/>
    <x v="7"/>
    <x v="2"/>
    <x v="330"/>
    <x v="348"/>
    <x v="0"/>
    <x v="21"/>
    <x v="0"/>
    <x v="0"/>
    <x v="1768"/>
    <x v="12"/>
    <x v="10"/>
    <x v="112"/>
    <x v="34"/>
    <x v="21"/>
    <x v="15"/>
    <x v="232"/>
    <x v="0"/>
    <x v="30"/>
    <x v="17"/>
    <x v="127"/>
  </r>
  <r>
    <x v="4"/>
    <x v="7"/>
    <x v="2"/>
    <x v="330"/>
    <x v="348"/>
    <x v="1"/>
    <x v="19"/>
    <x v="0"/>
    <x v="0"/>
    <x v="3345"/>
    <x v="51"/>
    <x v="48"/>
    <x v="112"/>
    <x v="34"/>
    <x v="21"/>
    <x v="14"/>
    <x v="228"/>
    <x v="0"/>
    <x v="30"/>
    <x v="17"/>
    <x v="122"/>
  </r>
  <r>
    <x v="4"/>
    <x v="7"/>
    <x v="2"/>
    <x v="330"/>
    <x v="348"/>
    <x v="2"/>
    <x v="19"/>
    <x v="0"/>
    <x v="0"/>
    <x v="3834"/>
    <x v="51"/>
    <x v="48"/>
    <x v="112"/>
    <x v="34"/>
    <x v="21"/>
    <x v="34"/>
    <x v="644"/>
    <x v="0"/>
    <x v="30"/>
    <x v="17"/>
    <x v="256"/>
  </r>
  <r>
    <x v="4"/>
    <x v="7"/>
    <x v="2"/>
    <x v="504"/>
    <x v="313"/>
    <x v="0"/>
    <x v="22"/>
    <x v="0"/>
    <x v="0"/>
    <x v="281"/>
    <x v="17"/>
    <x v="20"/>
    <x v="146"/>
    <x v="34"/>
    <x v="21"/>
    <x v="39"/>
    <x v="876"/>
    <x v="0"/>
    <x v="30"/>
    <x v="24"/>
    <x v="340"/>
  </r>
  <r>
    <x v="4"/>
    <x v="7"/>
    <x v="2"/>
    <x v="504"/>
    <x v="313"/>
    <x v="0"/>
    <x v="21"/>
    <x v="0"/>
    <x v="0"/>
    <x v="1260"/>
    <x v="17"/>
    <x v="20"/>
    <x v="146"/>
    <x v="34"/>
    <x v="21"/>
    <x v="15"/>
    <x v="274"/>
    <x v="0"/>
    <x v="30"/>
    <x v="24"/>
    <x v="154"/>
  </r>
  <r>
    <x v="4"/>
    <x v="7"/>
    <x v="2"/>
    <x v="504"/>
    <x v="313"/>
    <x v="2"/>
    <x v="23"/>
    <x v="0"/>
    <x v="0"/>
    <x v="2482"/>
    <x v="25"/>
    <x v="25"/>
    <x v="146"/>
    <x v="34"/>
    <x v="21"/>
    <x v="0"/>
    <x v="16"/>
    <x v="0"/>
    <x v="30"/>
    <x v="24"/>
    <x v="16"/>
  </r>
  <r>
    <x v="4"/>
    <x v="7"/>
    <x v="2"/>
    <x v="504"/>
    <x v="313"/>
    <x v="0"/>
    <x v="21"/>
    <x v="0"/>
    <x v="0"/>
    <x v="1261"/>
    <x v="33"/>
    <x v="34"/>
    <x v="146"/>
    <x v="34"/>
    <x v="21"/>
    <x v="15"/>
    <x v="274"/>
    <x v="0"/>
    <x v="30"/>
    <x v="24"/>
    <x v="154"/>
  </r>
  <r>
    <x v="4"/>
    <x v="7"/>
    <x v="2"/>
    <x v="504"/>
    <x v="313"/>
    <x v="2"/>
    <x v="23"/>
    <x v="0"/>
    <x v="0"/>
    <x v="3266"/>
    <x v="52"/>
    <x v="54"/>
    <x v="146"/>
    <x v="34"/>
    <x v="21"/>
    <x v="0"/>
    <x v="16"/>
    <x v="0"/>
    <x v="30"/>
    <x v="24"/>
    <x v="16"/>
  </r>
  <r>
    <x v="4"/>
    <x v="7"/>
    <x v="2"/>
    <x v="504"/>
    <x v="313"/>
    <x v="0"/>
    <x v="21"/>
    <x v="0"/>
    <x v="0"/>
    <x v="1275"/>
    <x v="56"/>
    <x v="56"/>
    <x v="146"/>
    <x v="34"/>
    <x v="21"/>
    <x v="15"/>
    <x v="274"/>
    <x v="0"/>
    <x v="30"/>
    <x v="24"/>
    <x v="154"/>
  </r>
  <r>
    <x v="4"/>
    <x v="7"/>
    <x v="2"/>
    <x v="504"/>
    <x v="313"/>
    <x v="0"/>
    <x v="21"/>
    <x v="0"/>
    <x v="0"/>
    <x v="1262"/>
    <x v="76"/>
    <x v="75"/>
    <x v="146"/>
    <x v="34"/>
    <x v="21"/>
    <x v="15"/>
    <x v="274"/>
    <x v="0"/>
    <x v="30"/>
    <x v="24"/>
    <x v="154"/>
  </r>
  <r>
    <x v="4"/>
    <x v="7"/>
    <x v="2"/>
    <x v="504"/>
    <x v="313"/>
    <x v="2"/>
    <x v="23"/>
    <x v="0"/>
    <x v="0"/>
    <x v="2390"/>
    <x v="89"/>
    <x v="89"/>
    <x v="146"/>
    <x v="34"/>
    <x v="21"/>
    <x v="0"/>
    <x v="16"/>
    <x v="0"/>
    <x v="30"/>
    <x v="24"/>
    <x v="16"/>
  </r>
  <r>
    <x v="4"/>
    <x v="7"/>
    <x v="2"/>
    <x v="504"/>
    <x v="313"/>
    <x v="0"/>
    <x v="21"/>
    <x v="0"/>
    <x v="0"/>
    <x v="1276"/>
    <x v="101"/>
    <x v="98"/>
    <x v="146"/>
    <x v="34"/>
    <x v="21"/>
    <x v="15"/>
    <x v="274"/>
    <x v="0"/>
    <x v="30"/>
    <x v="24"/>
    <x v="154"/>
  </r>
  <r>
    <x v="4"/>
    <x v="7"/>
    <x v="2"/>
    <x v="504"/>
    <x v="313"/>
    <x v="2"/>
    <x v="23"/>
    <x v="0"/>
    <x v="0"/>
    <x v="2391"/>
    <x v="134"/>
    <x v="133"/>
    <x v="146"/>
    <x v="34"/>
    <x v="21"/>
    <x v="0"/>
    <x v="16"/>
    <x v="0"/>
    <x v="30"/>
    <x v="24"/>
    <x v="16"/>
  </r>
  <r>
    <x v="4"/>
    <x v="7"/>
    <x v="2"/>
    <x v="504"/>
    <x v="313"/>
    <x v="2"/>
    <x v="23"/>
    <x v="0"/>
    <x v="0"/>
    <x v="2392"/>
    <x v="178"/>
    <x v="178"/>
    <x v="146"/>
    <x v="34"/>
    <x v="21"/>
    <x v="0"/>
    <x v="16"/>
    <x v="0"/>
    <x v="30"/>
    <x v="24"/>
    <x v="16"/>
  </r>
  <r>
    <x v="4"/>
    <x v="7"/>
    <x v="2"/>
    <x v="504"/>
    <x v="313"/>
    <x v="2"/>
    <x v="23"/>
    <x v="0"/>
    <x v="0"/>
    <x v="2393"/>
    <x v="221"/>
    <x v="222"/>
    <x v="146"/>
    <x v="34"/>
    <x v="21"/>
    <x v="0"/>
    <x v="16"/>
    <x v="0"/>
    <x v="30"/>
    <x v="24"/>
    <x v="16"/>
  </r>
  <r>
    <x v="4"/>
    <x v="7"/>
    <x v="2"/>
    <x v="504"/>
    <x v="313"/>
    <x v="2"/>
    <x v="23"/>
    <x v="0"/>
    <x v="0"/>
    <x v="2394"/>
    <x v="265"/>
    <x v="267"/>
    <x v="146"/>
    <x v="34"/>
    <x v="21"/>
    <x v="0"/>
    <x v="16"/>
    <x v="0"/>
    <x v="30"/>
    <x v="24"/>
    <x v="16"/>
  </r>
  <r>
    <x v="4"/>
    <x v="7"/>
    <x v="2"/>
    <x v="504"/>
    <x v="313"/>
    <x v="2"/>
    <x v="23"/>
    <x v="0"/>
    <x v="0"/>
    <x v="2395"/>
    <x v="365"/>
    <x v="365"/>
    <x v="146"/>
    <x v="34"/>
    <x v="21"/>
    <x v="0"/>
    <x v="16"/>
    <x v="0"/>
    <x v="30"/>
    <x v="24"/>
    <x v="16"/>
  </r>
  <r>
    <x v="4"/>
    <x v="7"/>
    <x v="2"/>
    <x v="504"/>
    <x v="313"/>
    <x v="2"/>
    <x v="23"/>
    <x v="0"/>
    <x v="0"/>
    <x v="2396"/>
    <x v="411"/>
    <x v="410"/>
    <x v="146"/>
    <x v="34"/>
    <x v="21"/>
    <x v="0"/>
    <x v="16"/>
    <x v="0"/>
    <x v="30"/>
    <x v="24"/>
    <x v="16"/>
  </r>
  <r>
    <x v="4"/>
    <x v="7"/>
    <x v="2"/>
    <x v="504"/>
    <x v="313"/>
    <x v="2"/>
    <x v="23"/>
    <x v="0"/>
    <x v="0"/>
    <x v="2397"/>
    <x v="452"/>
    <x v="454"/>
    <x v="146"/>
    <x v="34"/>
    <x v="21"/>
    <x v="0"/>
    <x v="16"/>
    <x v="0"/>
    <x v="30"/>
    <x v="24"/>
    <x v="16"/>
  </r>
  <r>
    <x v="4"/>
    <x v="7"/>
    <x v="2"/>
    <x v="504"/>
    <x v="313"/>
    <x v="2"/>
    <x v="23"/>
    <x v="0"/>
    <x v="0"/>
    <x v="2398"/>
    <x v="494"/>
    <x v="495"/>
    <x v="146"/>
    <x v="34"/>
    <x v="21"/>
    <x v="0"/>
    <x v="16"/>
    <x v="0"/>
    <x v="30"/>
    <x v="24"/>
    <x v="16"/>
  </r>
  <r>
    <x v="4"/>
    <x v="7"/>
    <x v="2"/>
    <x v="504"/>
    <x v="313"/>
    <x v="2"/>
    <x v="23"/>
    <x v="0"/>
    <x v="0"/>
    <x v="2399"/>
    <x v="532"/>
    <x v="533"/>
    <x v="146"/>
    <x v="34"/>
    <x v="21"/>
    <x v="0"/>
    <x v="16"/>
    <x v="0"/>
    <x v="30"/>
    <x v="24"/>
    <x v="16"/>
  </r>
  <r>
    <x v="4"/>
    <x v="7"/>
    <x v="2"/>
    <x v="504"/>
    <x v="313"/>
    <x v="2"/>
    <x v="23"/>
    <x v="0"/>
    <x v="0"/>
    <x v="2400"/>
    <x v="573"/>
    <x v="572"/>
    <x v="146"/>
    <x v="34"/>
    <x v="21"/>
    <x v="0"/>
    <x v="16"/>
    <x v="0"/>
    <x v="30"/>
    <x v="24"/>
    <x v="16"/>
  </r>
  <r>
    <x v="4"/>
    <x v="7"/>
    <x v="2"/>
    <x v="504"/>
    <x v="313"/>
    <x v="0"/>
    <x v="21"/>
    <x v="0"/>
    <x v="0"/>
    <x v="1290"/>
    <x v="669"/>
    <x v="673"/>
    <x v="146"/>
    <x v="34"/>
    <x v="21"/>
    <x v="15"/>
    <x v="274"/>
    <x v="0"/>
    <x v="30"/>
    <x v="24"/>
    <x v="154"/>
  </r>
  <r>
    <x v="4"/>
    <x v="7"/>
    <x v="1"/>
    <x v="508"/>
    <x v="429"/>
    <x v="0"/>
    <x v="21"/>
    <x v="0"/>
    <x v="0"/>
    <x v="1291"/>
    <x v="24"/>
    <x v="21"/>
    <x v="50"/>
    <x v="34"/>
    <x v="21"/>
    <x v="15"/>
    <x v="155"/>
    <x v="0"/>
    <x v="30"/>
    <x v="12"/>
    <x v="101"/>
  </r>
  <r>
    <x v="4"/>
    <x v="7"/>
    <x v="1"/>
    <x v="508"/>
    <x v="429"/>
    <x v="0"/>
    <x v="21"/>
    <x v="0"/>
    <x v="0"/>
    <x v="1292"/>
    <x v="45"/>
    <x v="39"/>
    <x v="50"/>
    <x v="34"/>
    <x v="21"/>
    <x v="15"/>
    <x v="155"/>
    <x v="0"/>
    <x v="30"/>
    <x v="12"/>
    <x v="101"/>
  </r>
  <r>
    <x v="4"/>
    <x v="7"/>
    <x v="1"/>
    <x v="508"/>
    <x v="429"/>
    <x v="0"/>
    <x v="21"/>
    <x v="0"/>
    <x v="0"/>
    <x v="1293"/>
    <x v="64"/>
    <x v="55"/>
    <x v="50"/>
    <x v="34"/>
    <x v="21"/>
    <x v="15"/>
    <x v="155"/>
    <x v="0"/>
    <x v="30"/>
    <x v="12"/>
    <x v="101"/>
  </r>
  <r>
    <x v="4"/>
    <x v="7"/>
    <x v="1"/>
    <x v="508"/>
    <x v="429"/>
    <x v="2"/>
    <x v="23"/>
    <x v="0"/>
    <x v="0"/>
    <x v="3264"/>
    <x v="76"/>
    <x v="66"/>
    <x v="50"/>
    <x v="34"/>
    <x v="21"/>
    <x v="0"/>
    <x v="4"/>
    <x v="0"/>
    <x v="30"/>
    <x v="12"/>
    <x v="6"/>
  </r>
  <r>
    <x v="4"/>
    <x v="7"/>
    <x v="1"/>
    <x v="508"/>
    <x v="429"/>
    <x v="0"/>
    <x v="21"/>
    <x v="0"/>
    <x v="0"/>
    <x v="1307"/>
    <x v="87"/>
    <x v="77"/>
    <x v="50"/>
    <x v="34"/>
    <x v="21"/>
    <x v="15"/>
    <x v="155"/>
    <x v="0"/>
    <x v="30"/>
    <x v="12"/>
    <x v="101"/>
  </r>
  <r>
    <x v="4"/>
    <x v="7"/>
    <x v="1"/>
    <x v="508"/>
    <x v="429"/>
    <x v="2"/>
    <x v="23"/>
    <x v="0"/>
    <x v="0"/>
    <x v="2401"/>
    <x v="123"/>
    <x v="113"/>
    <x v="50"/>
    <x v="34"/>
    <x v="21"/>
    <x v="0"/>
    <x v="4"/>
    <x v="0"/>
    <x v="30"/>
    <x v="12"/>
    <x v="6"/>
  </r>
  <r>
    <x v="4"/>
    <x v="7"/>
    <x v="1"/>
    <x v="508"/>
    <x v="429"/>
    <x v="2"/>
    <x v="23"/>
    <x v="0"/>
    <x v="0"/>
    <x v="2402"/>
    <x v="166"/>
    <x v="158"/>
    <x v="50"/>
    <x v="34"/>
    <x v="21"/>
    <x v="0"/>
    <x v="4"/>
    <x v="0"/>
    <x v="30"/>
    <x v="12"/>
    <x v="6"/>
  </r>
  <r>
    <x v="4"/>
    <x v="7"/>
    <x v="1"/>
    <x v="508"/>
    <x v="429"/>
    <x v="2"/>
    <x v="23"/>
    <x v="0"/>
    <x v="0"/>
    <x v="2403"/>
    <x v="210"/>
    <x v="201"/>
    <x v="50"/>
    <x v="34"/>
    <x v="21"/>
    <x v="0"/>
    <x v="4"/>
    <x v="0"/>
    <x v="30"/>
    <x v="12"/>
    <x v="6"/>
  </r>
  <r>
    <x v="4"/>
    <x v="7"/>
    <x v="1"/>
    <x v="508"/>
    <x v="429"/>
    <x v="0"/>
    <x v="4"/>
    <x v="0"/>
    <x v="0"/>
    <x v="3971"/>
    <x v="218"/>
    <x v="210"/>
    <x v="50"/>
    <x v="34"/>
    <x v="21"/>
    <x v="13"/>
    <x v="139"/>
    <x v="0"/>
    <x v="30"/>
    <x v="12"/>
    <x v="93"/>
  </r>
  <r>
    <x v="4"/>
    <x v="7"/>
    <x v="1"/>
    <x v="508"/>
    <x v="429"/>
    <x v="2"/>
    <x v="23"/>
    <x v="0"/>
    <x v="0"/>
    <x v="2404"/>
    <x v="253"/>
    <x v="246"/>
    <x v="50"/>
    <x v="34"/>
    <x v="21"/>
    <x v="0"/>
    <x v="4"/>
    <x v="0"/>
    <x v="30"/>
    <x v="12"/>
    <x v="6"/>
  </r>
  <r>
    <x v="4"/>
    <x v="7"/>
    <x v="1"/>
    <x v="508"/>
    <x v="429"/>
    <x v="2"/>
    <x v="23"/>
    <x v="0"/>
    <x v="0"/>
    <x v="2405"/>
    <x v="296"/>
    <x v="290"/>
    <x v="50"/>
    <x v="34"/>
    <x v="21"/>
    <x v="0"/>
    <x v="4"/>
    <x v="0"/>
    <x v="30"/>
    <x v="12"/>
    <x v="6"/>
  </r>
  <r>
    <x v="4"/>
    <x v="7"/>
    <x v="1"/>
    <x v="508"/>
    <x v="429"/>
    <x v="2"/>
    <x v="23"/>
    <x v="0"/>
    <x v="0"/>
    <x v="2406"/>
    <x v="319"/>
    <x v="316"/>
    <x v="50"/>
    <x v="34"/>
    <x v="21"/>
    <x v="0"/>
    <x v="4"/>
    <x v="0"/>
    <x v="30"/>
    <x v="12"/>
    <x v="6"/>
  </r>
  <r>
    <x v="4"/>
    <x v="7"/>
    <x v="1"/>
    <x v="508"/>
    <x v="429"/>
    <x v="0"/>
    <x v="19"/>
    <x v="0"/>
    <x v="0"/>
    <x v="322"/>
    <x v="397"/>
    <x v="389"/>
    <x v="50"/>
    <x v="34"/>
    <x v="21"/>
    <x v="38"/>
    <x v="588"/>
    <x v="0"/>
    <x v="30"/>
    <x v="12"/>
    <x v="254"/>
  </r>
  <r>
    <x v="4"/>
    <x v="7"/>
    <x v="1"/>
    <x v="508"/>
    <x v="429"/>
    <x v="2"/>
    <x v="23"/>
    <x v="0"/>
    <x v="0"/>
    <x v="2407"/>
    <x v="398"/>
    <x v="390"/>
    <x v="50"/>
    <x v="34"/>
    <x v="21"/>
    <x v="0"/>
    <x v="4"/>
    <x v="0"/>
    <x v="30"/>
    <x v="12"/>
    <x v="6"/>
  </r>
  <r>
    <x v="4"/>
    <x v="7"/>
    <x v="1"/>
    <x v="508"/>
    <x v="429"/>
    <x v="2"/>
    <x v="23"/>
    <x v="0"/>
    <x v="0"/>
    <x v="2408"/>
    <x v="442"/>
    <x v="433"/>
    <x v="50"/>
    <x v="34"/>
    <x v="21"/>
    <x v="0"/>
    <x v="4"/>
    <x v="0"/>
    <x v="30"/>
    <x v="12"/>
    <x v="6"/>
  </r>
  <r>
    <x v="4"/>
    <x v="7"/>
    <x v="1"/>
    <x v="508"/>
    <x v="429"/>
    <x v="2"/>
    <x v="23"/>
    <x v="0"/>
    <x v="0"/>
    <x v="2409"/>
    <x v="483"/>
    <x v="475"/>
    <x v="50"/>
    <x v="34"/>
    <x v="21"/>
    <x v="0"/>
    <x v="4"/>
    <x v="0"/>
    <x v="30"/>
    <x v="12"/>
    <x v="6"/>
  </r>
  <r>
    <x v="4"/>
    <x v="7"/>
    <x v="1"/>
    <x v="508"/>
    <x v="429"/>
    <x v="2"/>
    <x v="19"/>
    <x v="0"/>
    <x v="0"/>
    <x v="3938"/>
    <x v="492"/>
    <x v="486"/>
    <x v="50"/>
    <x v="34"/>
    <x v="21"/>
    <x v="34"/>
    <x v="487"/>
    <x v="0"/>
    <x v="30"/>
    <x v="12"/>
    <x v="224"/>
  </r>
  <r>
    <x v="4"/>
    <x v="7"/>
    <x v="1"/>
    <x v="508"/>
    <x v="429"/>
    <x v="1"/>
    <x v="22"/>
    <x v="0"/>
    <x v="0"/>
    <x v="4071"/>
    <x v="492"/>
    <x v="486"/>
    <x v="50"/>
    <x v="34"/>
    <x v="21"/>
    <x v="16"/>
    <x v="178"/>
    <x v="0"/>
    <x v="30"/>
    <x v="12"/>
    <x v="114"/>
  </r>
  <r>
    <x v="4"/>
    <x v="7"/>
    <x v="1"/>
    <x v="508"/>
    <x v="429"/>
    <x v="2"/>
    <x v="23"/>
    <x v="0"/>
    <x v="0"/>
    <x v="2410"/>
    <x v="521"/>
    <x v="514"/>
    <x v="50"/>
    <x v="34"/>
    <x v="21"/>
    <x v="0"/>
    <x v="4"/>
    <x v="0"/>
    <x v="30"/>
    <x v="12"/>
    <x v="6"/>
  </r>
  <r>
    <x v="4"/>
    <x v="7"/>
    <x v="1"/>
    <x v="508"/>
    <x v="429"/>
    <x v="2"/>
    <x v="4"/>
    <x v="0"/>
    <x v="0"/>
    <x v="3973"/>
    <x v="533"/>
    <x v="526"/>
    <x v="50"/>
    <x v="34"/>
    <x v="21"/>
    <x v="8"/>
    <x v="110"/>
    <x v="0"/>
    <x v="30"/>
    <x v="12"/>
    <x v="75"/>
  </r>
  <r>
    <x v="4"/>
    <x v="7"/>
    <x v="1"/>
    <x v="508"/>
    <x v="429"/>
    <x v="2"/>
    <x v="23"/>
    <x v="0"/>
    <x v="0"/>
    <x v="2411"/>
    <x v="562"/>
    <x v="552"/>
    <x v="50"/>
    <x v="34"/>
    <x v="21"/>
    <x v="0"/>
    <x v="4"/>
    <x v="0"/>
    <x v="30"/>
    <x v="12"/>
    <x v="6"/>
  </r>
  <r>
    <x v="4"/>
    <x v="7"/>
    <x v="1"/>
    <x v="508"/>
    <x v="429"/>
    <x v="2"/>
    <x v="23"/>
    <x v="0"/>
    <x v="0"/>
    <x v="2412"/>
    <x v="600"/>
    <x v="596"/>
    <x v="50"/>
    <x v="34"/>
    <x v="21"/>
    <x v="0"/>
    <x v="4"/>
    <x v="0"/>
    <x v="30"/>
    <x v="12"/>
    <x v="6"/>
  </r>
  <r>
    <x v="4"/>
    <x v="7"/>
    <x v="1"/>
    <x v="508"/>
    <x v="429"/>
    <x v="0"/>
    <x v="19"/>
    <x v="0"/>
    <x v="0"/>
    <x v="3942"/>
    <x v="613"/>
    <x v="612"/>
    <x v="50"/>
    <x v="34"/>
    <x v="21"/>
    <x v="38"/>
    <x v="588"/>
    <x v="0"/>
    <x v="30"/>
    <x v="12"/>
    <x v="254"/>
  </r>
  <r>
    <x v="4"/>
    <x v="7"/>
    <x v="1"/>
    <x v="508"/>
    <x v="429"/>
    <x v="0"/>
    <x v="21"/>
    <x v="0"/>
    <x v="0"/>
    <x v="1306"/>
    <x v="618"/>
    <x v="618"/>
    <x v="50"/>
    <x v="34"/>
    <x v="21"/>
    <x v="15"/>
    <x v="155"/>
    <x v="0"/>
    <x v="30"/>
    <x v="12"/>
    <x v="101"/>
  </r>
  <r>
    <x v="4"/>
    <x v="7"/>
    <x v="1"/>
    <x v="508"/>
    <x v="429"/>
    <x v="0"/>
    <x v="19"/>
    <x v="0"/>
    <x v="0"/>
    <x v="323"/>
    <x v="624"/>
    <x v="625"/>
    <x v="50"/>
    <x v="34"/>
    <x v="21"/>
    <x v="38"/>
    <x v="588"/>
    <x v="0"/>
    <x v="30"/>
    <x v="12"/>
    <x v="254"/>
  </r>
  <r>
    <x v="4"/>
    <x v="7"/>
    <x v="1"/>
    <x v="508"/>
    <x v="429"/>
    <x v="0"/>
    <x v="4"/>
    <x v="0"/>
    <x v="0"/>
    <x v="3978"/>
    <x v="647"/>
    <x v="649"/>
    <x v="50"/>
    <x v="34"/>
    <x v="21"/>
    <x v="13"/>
    <x v="139"/>
    <x v="0"/>
    <x v="30"/>
    <x v="12"/>
    <x v="93"/>
  </r>
  <r>
    <x v="4"/>
    <x v="7"/>
    <x v="1"/>
    <x v="508"/>
    <x v="429"/>
    <x v="0"/>
    <x v="21"/>
    <x v="0"/>
    <x v="0"/>
    <x v="1321"/>
    <x v="662"/>
    <x v="663"/>
    <x v="50"/>
    <x v="34"/>
    <x v="21"/>
    <x v="15"/>
    <x v="155"/>
    <x v="0"/>
    <x v="30"/>
    <x v="12"/>
    <x v="101"/>
  </r>
  <r>
    <x v="4"/>
    <x v="7"/>
    <x v="1"/>
    <x v="508"/>
    <x v="429"/>
    <x v="0"/>
    <x v="22"/>
    <x v="0"/>
    <x v="0"/>
    <x v="325"/>
    <x v="684"/>
    <x v="687"/>
    <x v="50"/>
    <x v="34"/>
    <x v="21"/>
    <x v="39"/>
    <x v="656"/>
    <x v="0"/>
    <x v="30"/>
    <x v="12"/>
    <x v="273"/>
  </r>
  <r>
    <x v="4"/>
    <x v="7"/>
    <x v="1"/>
    <x v="508"/>
    <x v="429"/>
    <x v="0"/>
    <x v="21"/>
    <x v="0"/>
    <x v="0"/>
    <x v="1322"/>
    <x v="684"/>
    <x v="687"/>
    <x v="50"/>
    <x v="34"/>
    <x v="21"/>
    <x v="15"/>
    <x v="155"/>
    <x v="0"/>
    <x v="30"/>
    <x v="12"/>
    <x v="101"/>
  </r>
  <r>
    <x v="4"/>
    <x v="7"/>
    <x v="1"/>
    <x v="508"/>
    <x v="429"/>
    <x v="1"/>
    <x v="22"/>
    <x v="0"/>
    <x v="0"/>
    <x v="3540"/>
    <x v="707"/>
    <x v="711"/>
    <x v="50"/>
    <x v="34"/>
    <x v="21"/>
    <x v="16"/>
    <x v="178"/>
    <x v="0"/>
    <x v="30"/>
    <x v="12"/>
    <x v="114"/>
  </r>
  <r>
    <x v="4"/>
    <x v="7"/>
    <x v="1"/>
    <x v="508"/>
    <x v="429"/>
    <x v="1"/>
    <x v="21"/>
    <x v="0"/>
    <x v="0"/>
    <x v="3764"/>
    <x v="707"/>
    <x v="711"/>
    <x v="50"/>
    <x v="34"/>
    <x v="21"/>
    <x v="2"/>
    <x v="29"/>
    <x v="0"/>
    <x v="30"/>
    <x v="12"/>
    <x v="25"/>
  </r>
  <r>
    <x v="4"/>
    <x v="7"/>
    <x v="2"/>
    <x v="509"/>
    <x v="494"/>
    <x v="0"/>
    <x v="21"/>
    <x v="0"/>
    <x v="0"/>
    <x v="1323"/>
    <x v="22"/>
    <x v="11"/>
    <x v="9"/>
    <x v="34"/>
    <x v="21"/>
    <x v="15"/>
    <x v="50"/>
    <x v="0"/>
    <x v="30"/>
    <x v="1"/>
    <x v="32"/>
  </r>
  <r>
    <x v="4"/>
    <x v="7"/>
    <x v="2"/>
    <x v="509"/>
    <x v="494"/>
    <x v="0"/>
    <x v="22"/>
    <x v="0"/>
    <x v="0"/>
    <x v="326"/>
    <x v="22"/>
    <x v="11"/>
    <x v="9"/>
    <x v="34"/>
    <x v="21"/>
    <x v="39"/>
    <x v="280"/>
    <x v="0"/>
    <x v="30"/>
    <x v="1"/>
    <x v="124"/>
  </r>
  <r>
    <x v="4"/>
    <x v="7"/>
    <x v="2"/>
    <x v="509"/>
    <x v="494"/>
    <x v="0"/>
    <x v="19"/>
    <x v="0"/>
    <x v="0"/>
    <x v="327"/>
    <x v="68"/>
    <x v="51"/>
    <x v="9"/>
    <x v="34"/>
    <x v="21"/>
    <x v="38"/>
    <x v="234"/>
    <x v="0"/>
    <x v="30"/>
    <x v="1"/>
    <x v="108"/>
  </r>
  <r>
    <x v="4"/>
    <x v="7"/>
    <x v="2"/>
    <x v="509"/>
    <x v="494"/>
    <x v="5"/>
    <x v="19"/>
    <x v="0"/>
    <x v="0"/>
    <x v="328"/>
    <x v="96"/>
    <x v="76"/>
    <x v="9"/>
    <x v="34"/>
    <x v="21"/>
    <x v="32"/>
    <x v="160"/>
    <x v="0"/>
    <x v="30"/>
    <x v="1"/>
    <x v="80"/>
  </r>
  <r>
    <x v="4"/>
    <x v="7"/>
    <x v="2"/>
    <x v="650"/>
    <x v="558"/>
    <x v="0"/>
    <x v="22"/>
    <x v="0"/>
    <x v="0"/>
    <x v="282"/>
    <x v="31"/>
    <x v="34"/>
    <x v="188"/>
    <x v="34"/>
    <x v="21"/>
    <x v="39"/>
    <x v="944"/>
    <x v="0"/>
    <x v="30"/>
    <x v="27"/>
    <x v="351"/>
  </r>
  <r>
    <x v="4"/>
    <x v="7"/>
    <x v="2"/>
    <x v="650"/>
    <x v="558"/>
    <x v="0"/>
    <x v="22"/>
    <x v="0"/>
    <x v="0"/>
    <x v="296"/>
    <x v="54"/>
    <x v="56"/>
    <x v="188"/>
    <x v="34"/>
    <x v="21"/>
    <x v="39"/>
    <x v="944"/>
    <x v="0"/>
    <x v="30"/>
    <x v="27"/>
    <x v="351"/>
  </r>
  <r>
    <x v="4"/>
    <x v="7"/>
    <x v="2"/>
    <x v="650"/>
    <x v="558"/>
    <x v="0"/>
    <x v="22"/>
    <x v="0"/>
    <x v="0"/>
    <x v="283"/>
    <x v="73"/>
    <x v="75"/>
    <x v="188"/>
    <x v="34"/>
    <x v="21"/>
    <x v="39"/>
    <x v="944"/>
    <x v="0"/>
    <x v="30"/>
    <x v="27"/>
    <x v="351"/>
  </r>
  <r>
    <x v="4"/>
    <x v="7"/>
    <x v="2"/>
    <x v="650"/>
    <x v="558"/>
    <x v="0"/>
    <x v="19"/>
    <x v="0"/>
    <x v="0"/>
    <x v="1"/>
    <x v="85"/>
    <x v="88"/>
    <x v="188"/>
    <x v="34"/>
    <x v="21"/>
    <x v="38"/>
    <x v="857"/>
    <x v="0"/>
    <x v="30"/>
    <x v="27"/>
    <x v="329"/>
  </r>
  <r>
    <x v="4"/>
    <x v="7"/>
    <x v="2"/>
    <x v="650"/>
    <x v="558"/>
    <x v="0"/>
    <x v="4"/>
    <x v="0"/>
    <x v="0"/>
    <x v="3016"/>
    <x v="90"/>
    <x v="91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297"/>
    <x v="98"/>
    <x v="98"/>
    <x v="188"/>
    <x v="34"/>
    <x v="21"/>
    <x v="38"/>
    <x v="857"/>
    <x v="0"/>
    <x v="30"/>
    <x v="27"/>
    <x v="329"/>
  </r>
  <r>
    <x v="4"/>
    <x v="7"/>
    <x v="2"/>
    <x v="650"/>
    <x v="558"/>
    <x v="0"/>
    <x v="4"/>
    <x v="0"/>
    <x v="0"/>
    <x v="3017"/>
    <x v="110"/>
    <x v="110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304"/>
    <x v="111"/>
    <x v="111"/>
    <x v="188"/>
    <x v="34"/>
    <x v="21"/>
    <x v="38"/>
    <x v="857"/>
    <x v="0"/>
    <x v="30"/>
    <x v="27"/>
    <x v="329"/>
  </r>
  <r>
    <x v="4"/>
    <x v="7"/>
    <x v="2"/>
    <x v="650"/>
    <x v="558"/>
    <x v="0"/>
    <x v="19"/>
    <x v="0"/>
    <x v="0"/>
    <x v="284"/>
    <x v="120"/>
    <x v="123"/>
    <x v="188"/>
    <x v="34"/>
    <x v="21"/>
    <x v="38"/>
    <x v="857"/>
    <x v="0"/>
    <x v="30"/>
    <x v="27"/>
    <x v="329"/>
  </r>
  <r>
    <x v="4"/>
    <x v="7"/>
    <x v="2"/>
    <x v="650"/>
    <x v="558"/>
    <x v="0"/>
    <x v="21"/>
    <x v="0"/>
    <x v="0"/>
    <x v="1263"/>
    <x v="120"/>
    <x v="123"/>
    <x v="188"/>
    <x v="34"/>
    <x v="21"/>
    <x v="15"/>
    <x v="320"/>
    <x v="0"/>
    <x v="30"/>
    <x v="27"/>
    <x v="165"/>
  </r>
  <r>
    <x v="4"/>
    <x v="7"/>
    <x v="2"/>
    <x v="650"/>
    <x v="558"/>
    <x v="0"/>
    <x v="4"/>
    <x v="0"/>
    <x v="0"/>
    <x v="3950"/>
    <x v="124"/>
    <x v="125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2"/>
    <x v="131"/>
    <x v="132"/>
    <x v="188"/>
    <x v="34"/>
    <x v="21"/>
    <x v="38"/>
    <x v="857"/>
    <x v="0"/>
    <x v="30"/>
    <x v="27"/>
    <x v="329"/>
  </r>
  <r>
    <x v="4"/>
    <x v="7"/>
    <x v="2"/>
    <x v="650"/>
    <x v="558"/>
    <x v="0"/>
    <x v="4"/>
    <x v="0"/>
    <x v="0"/>
    <x v="3018"/>
    <x v="141"/>
    <x v="140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298"/>
    <x v="142"/>
    <x v="142"/>
    <x v="188"/>
    <x v="34"/>
    <x v="21"/>
    <x v="38"/>
    <x v="857"/>
    <x v="0"/>
    <x v="30"/>
    <x v="27"/>
    <x v="329"/>
  </r>
  <r>
    <x v="4"/>
    <x v="7"/>
    <x v="2"/>
    <x v="650"/>
    <x v="558"/>
    <x v="0"/>
    <x v="21"/>
    <x v="0"/>
    <x v="0"/>
    <x v="1277"/>
    <x v="142"/>
    <x v="142"/>
    <x v="188"/>
    <x v="34"/>
    <x v="21"/>
    <x v="15"/>
    <x v="320"/>
    <x v="0"/>
    <x v="30"/>
    <x v="27"/>
    <x v="165"/>
  </r>
  <r>
    <x v="4"/>
    <x v="7"/>
    <x v="2"/>
    <x v="650"/>
    <x v="558"/>
    <x v="0"/>
    <x v="19"/>
    <x v="0"/>
    <x v="0"/>
    <x v="305"/>
    <x v="153"/>
    <x v="155"/>
    <x v="188"/>
    <x v="34"/>
    <x v="21"/>
    <x v="38"/>
    <x v="857"/>
    <x v="0"/>
    <x v="30"/>
    <x v="27"/>
    <x v="329"/>
  </r>
  <r>
    <x v="4"/>
    <x v="7"/>
    <x v="2"/>
    <x v="650"/>
    <x v="558"/>
    <x v="0"/>
    <x v="4"/>
    <x v="0"/>
    <x v="0"/>
    <x v="3019"/>
    <x v="156"/>
    <x v="158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285"/>
    <x v="164"/>
    <x v="167"/>
    <x v="188"/>
    <x v="34"/>
    <x v="21"/>
    <x v="38"/>
    <x v="857"/>
    <x v="0"/>
    <x v="30"/>
    <x v="27"/>
    <x v="329"/>
  </r>
  <r>
    <x v="4"/>
    <x v="7"/>
    <x v="2"/>
    <x v="650"/>
    <x v="558"/>
    <x v="0"/>
    <x v="21"/>
    <x v="0"/>
    <x v="0"/>
    <x v="1264"/>
    <x v="164"/>
    <x v="167"/>
    <x v="188"/>
    <x v="34"/>
    <x v="21"/>
    <x v="15"/>
    <x v="320"/>
    <x v="0"/>
    <x v="30"/>
    <x v="27"/>
    <x v="165"/>
  </r>
  <r>
    <x v="4"/>
    <x v="7"/>
    <x v="2"/>
    <x v="650"/>
    <x v="558"/>
    <x v="0"/>
    <x v="4"/>
    <x v="0"/>
    <x v="0"/>
    <x v="3951"/>
    <x v="173"/>
    <x v="175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3"/>
    <x v="175"/>
    <x v="177"/>
    <x v="188"/>
    <x v="34"/>
    <x v="21"/>
    <x v="38"/>
    <x v="857"/>
    <x v="0"/>
    <x v="30"/>
    <x v="27"/>
    <x v="329"/>
  </r>
  <r>
    <x v="4"/>
    <x v="7"/>
    <x v="2"/>
    <x v="650"/>
    <x v="558"/>
    <x v="0"/>
    <x v="19"/>
    <x v="0"/>
    <x v="0"/>
    <x v="299"/>
    <x v="185"/>
    <x v="188"/>
    <x v="188"/>
    <x v="34"/>
    <x v="21"/>
    <x v="38"/>
    <x v="857"/>
    <x v="0"/>
    <x v="30"/>
    <x v="27"/>
    <x v="329"/>
  </r>
  <r>
    <x v="4"/>
    <x v="7"/>
    <x v="2"/>
    <x v="650"/>
    <x v="558"/>
    <x v="0"/>
    <x v="21"/>
    <x v="0"/>
    <x v="0"/>
    <x v="1278"/>
    <x v="185"/>
    <x v="188"/>
    <x v="188"/>
    <x v="34"/>
    <x v="21"/>
    <x v="15"/>
    <x v="320"/>
    <x v="0"/>
    <x v="30"/>
    <x v="27"/>
    <x v="165"/>
  </r>
  <r>
    <x v="4"/>
    <x v="7"/>
    <x v="2"/>
    <x v="650"/>
    <x v="558"/>
    <x v="0"/>
    <x v="4"/>
    <x v="0"/>
    <x v="0"/>
    <x v="3020"/>
    <x v="187"/>
    <x v="189"/>
    <x v="188"/>
    <x v="34"/>
    <x v="21"/>
    <x v="13"/>
    <x v="281"/>
    <x v="0"/>
    <x v="30"/>
    <x v="27"/>
    <x v="153"/>
  </r>
  <r>
    <x v="4"/>
    <x v="7"/>
    <x v="2"/>
    <x v="650"/>
    <x v="558"/>
    <x v="0"/>
    <x v="4"/>
    <x v="0"/>
    <x v="0"/>
    <x v="3970"/>
    <x v="196"/>
    <x v="198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306"/>
    <x v="197"/>
    <x v="199"/>
    <x v="188"/>
    <x v="34"/>
    <x v="21"/>
    <x v="38"/>
    <x v="857"/>
    <x v="0"/>
    <x v="30"/>
    <x v="27"/>
    <x v="329"/>
  </r>
  <r>
    <x v="4"/>
    <x v="7"/>
    <x v="2"/>
    <x v="650"/>
    <x v="558"/>
    <x v="0"/>
    <x v="4"/>
    <x v="0"/>
    <x v="0"/>
    <x v="3021"/>
    <x v="206"/>
    <x v="207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286"/>
    <x v="208"/>
    <x v="210"/>
    <x v="188"/>
    <x v="34"/>
    <x v="21"/>
    <x v="38"/>
    <x v="857"/>
    <x v="0"/>
    <x v="30"/>
    <x v="27"/>
    <x v="329"/>
  </r>
  <r>
    <x v="4"/>
    <x v="7"/>
    <x v="2"/>
    <x v="650"/>
    <x v="558"/>
    <x v="0"/>
    <x v="21"/>
    <x v="0"/>
    <x v="0"/>
    <x v="1265"/>
    <x v="208"/>
    <x v="210"/>
    <x v="188"/>
    <x v="34"/>
    <x v="21"/>
    <x v="15"/>
    <x v="320"/>
    <x v="0"/>
    <x v="30"/>
    <x v="27"/>
    <x v="165"/>
  </r>
  <r>
    <x v="4"/>
    <x v="7"/>
    <x v="2"/>
    <x v="650"/>
    <x v="558"/>
    <x v="0"/>
    <x v="19"/>
    <x v="0"/>
    <x v="0"/>
    <x v="4"/>
    <x v="218"/>
    <x v="221"/>
    <x v="188"/>
    <x v="34"/>
    <x v="21"/>
    <x v="38"/>
    <x v="857"/>
    <x v="0"/>
    <x v="30"/>
    <x v="27"/>
    <x v="329"/>
  </r>
  <r>
    <x v="4"/>
    <x v="7"/>
    <x v="2"/>
    <x v="650"/>
    <x v="558"/>
    <x v="0"/>
    <x v="4"/>
    <x v="0"/>
    <x v="0"/>
    <x v="3952"/>
    <x v="219"/>
    <x v="222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300"/>
    <x v="228"/>
    <x v="234"/>
    <x v="188"/>
    <x v="34"/>
    <x v="21"/>
    <x v="38"/>
    <x v="857"/>
    <x v="0"/>
    <x v="30"/>
    <x v="27"/>
    <x v="329"/>
  </r>
  <r>
    <x v="4"/>
    <x v="7"/>
    <x v="2"/>
    <x v="650"/>
    <x v="558"/>
    <x v="0"/>
    <x v="21"/>
    <x v="0"/>
    <x v="0"/>
    <x v="1279"/>
    <x v="228"/>
    <x v="234"/>
    <x v="188"/>
    <x v="34"/>
    <x v="21"/>
    <x v="15"/>
    <x v="320"/>
    <x v="0"/>
    <x v="30"/>
    <x v="27"/>
    <x v="165"/>
  </r>
  <r>
    <x v="4"/>
    <x v="7"/>
    <x v="2"/>
    <x v="650"/>
    <x v="558"/>
    <x v="0"/>
    <x v="4"/>
    <x v="0"/>
    <x v="0"/>
    <x v="3022"/>
    <x v="236"/>
    <x v="239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307"/>
    <x v="239"/>
    <x v="243"/>
    <x v="188"/>
    <x v="34"/>
    <x v="21"/>
    <x v="38"/>
    <x v="857"/>
    <x v="0"/>
    <x v="30"/>
    <x v="27"/>
    <x v="329"/>
  </r>
  <r>
    <x v="4"/>
    <x v="7"/>
    <x v="2"/>
    <x v="650"/>
    <x v="558"/>
    <x v="0"/>
    <x v="22"/>
    <x v="0"/>
    <x v="0"/>
    <x v="287"/>
    <x v="251"/>
    <x v="257"/>
    <x v="188"/>
    <x v="34"/>
    <x v="21"/>
    <x v="39"/>
    <x v="944"/>
    <x v="0"/>
    <x v="30"/>
    <x v="27"/>
    <x v="351"/>
  </r>
  <r>
    <x v="4"/>
    <x v="7"/>
    <x v="2"/>
    <x v="650"/>
    <x v="558"/>
    <x v="0"/>
    <x v="21"/>
    <x v="0"/>
    <x v="0"/>
    <x v="1266"/>
    <x v="251"/>
    <x v="257"/>
    <x v="188"/>
    <x v="34"/>
    <x v="21"/>
    <x v="15"/>
    <x v="320"/>
    <x v="0"/>
    <x v="30"/>
    <x v="27"/>
    <x v="165"/>
  </r>
  <r>
    <x v="4"/>
    <x v="7"/>
    <x v="2"/>
    <x v="650"/>
    <x v="558"/>
    <x v="0"/>
    <x v="19"/>
    <x v="0"/>
    <x v="0"/>
    <x v="5"/>
    <x v="261"/>
    <x v="266"/>
    <x v="188"/>
    <x v="34"/>
    <x v="21"/>
    <x v="38"/>
    <x v="857"/>
    <x v="0"/>
    <x v="30"/>
    <x v="27"/>
    <x v="329"/>
  </r>
  <r>
    <x v="4"/>
    <x v="7"/>
    <x v="2"/>
    <x v="650"/>
    <x v="558"/>
    <x v="0"/>
    <x v="4"/>
    <x v="0"/>
    <x v="0"/>
    <x v="3967"/>
    <x v="269"/>
    <x v="272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301"/>
    <x v="272"/>
    <x v="277"/>
    <x v="188"/>
    <x v="34"/>
    <x v="21"/>
    <x v="38"/>
    <x v="857"/>
    <x v="0"/>
    <x v="30"/>
    <x v="27"/>
    <x v="329"/>
  </r>
  <r>
    <x v="4"/>
    <x v="7"/>
    <x v="2"/>
    <x v="650"/>
    <x v="558"/>
    <x v="0"/>
    <x v="21"/>
    <x v="0"/>
    <x v="0"/>
    <x v="1280"/>
    <x v="272"/>
    <x v="277"/>
    <x v="188"/>
    <x v="34"/>
    <x v="21"/>
    <x v="15"/>
    <x v="320"/>
    <x v="0"/>
    <x v="30"/>
    <x v="27"/>
    <x v="165"/>
  </r>
  <r>
    <x v="4"/>
    <x v="7"/>
    <x v="2"/>
    <x v="650"/>
    <x v="558"/>
    <x v="0"/>
    <x v="4"/>
    <x v="0"/>
    <x v="0"/>
    <x v="3023"/>
    <x v="282"/>
    <x v="286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308"/>
    <x v="283"/>
    <x v="287"/>
    <x v="188"/>
    <x v="34"/>
    <x v="21"/>
    <x v="38"/>
    <x v="857"/>
    <x v="0"/>
    <x v="30"/>
    <x v="27"/>
    <x v="329"/>
  </r>
  <r>
    <x v="4"/>
    <x v="7"/>
    <x v="2"/>
    <x v="650"/>
    <x v="558"/>
    <x v="0"/>
    <x v="19"/>
    <x v="0"/>
    <x v="0"/>
    <x v="288"/>
    <x v="294"/>
    <x v="299"/>
    <x v="188"/>
    <x v="34"/>
    <x v="21"/>
    <x v="38"/>
    <x v="857"/>
    <x v="0"/>
    <x v="30"/>
    <x v="27"/>
    <x v="329"/>
  </r>
  <r>
    <x v="4"/>
    <x v="7"/>
    <x v="2"/>
    <x v="650"/>
    <x v="558"/>
    <x v="0"/>
    <x v="21"/>
    <x v="0"/>
    <x v="0"/>
    <x v="1267"/>
    <x v="294"/>
    <x v="299"/>
    <x v="188"/>
    <x v="34"/>
    <x v="21"/>
    <x v="15"/>
    <x v="320"/>
    <x v="0"/>
    <x v="30"/>
    <x v="27"/>
    <x v="165"/>
  </r>
  <r>
    <x v="4"/>
    <x v="7"/>
    <x v="2"/>
    <x v="650"/>
    <x v="558"/>
    <x v="0"/>
    <x v="4"/>
    <x v="0"/>
    <x v="0"/>
    <x v="3024"/>
    <x v="300"/>
    <x v="305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6"/>
    <x v="304"/>
    <x v="310"/>
    <x v="188"/>
    <x v="34"/>
    <x v="21"/>
    <x v="38"/>
    <x v="857"/>
    <x v="0"/>
    <x v="30"/>
    <x v="27"/>
    <x v="329"/>
  </r>
  <r>
    <x v="4"/>
    <x v="7"/>
    <x v="2"/>
    <x v="650"/>
    <x v="558"/>
    <x v="0"/>
    <x v="4"/>
    <x v="0"/>
    <x v="0"/>
    <x v="3968"/>
    <x v="314"/>
    <x v="319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302"/>
    <x v="315"/>
    <x v="320"/>
    <x v="188"/>
    <x v="34"/>
    <x v="21"/>
    <x v="38"/>
    <x v="857"/>
    <x v="0"/>
    <x v="30"/>
    <x v="27"/>
    <x v="329"/>
  </r>
  <r>
    <x v="4"/>
    <x v="7"/>
    <x v="2"/>
    <x v="650"/>
    <x v="558"/>
    <x v="0"/>
    <x v="21"/>
    <x v="0"/>
    <x v="0"/>
    <x v="1281"/>
    <x v="315"/>
    <x v="320"/>
    <x v="188"/>
    <x v="34"/>
    <x v="21"/>
    <x v="15"/>
    <x v="320"/>
    <x v="0"/>
    <x v="30"/>
    <x v="27"/>
    <x v="165"/>
  </r>
  <r>
    <x v="4"/>
    <x v="7"/>
    <x v="2"/>
    <x v="650"/>
    <x v="558"/>
    <x v="0"/>
    <x v="19"/>
    <x v="0"/>
    <x v="0"/>
    <x v="309"/>
    <x v="326"/>
    <x v="332"/>
    <x v="188"/>
    <x v="34"/>
    <x v="21"/>
    <x v="38"/>
    <x v="857"/>
    <x v="0"/>
    <x v="30"/>
    <x v="27"/>
    <x v="329"/>
  </r>
  <r>
    <x v="4"/>
    <x v="7"/>
    <x v="2"/>
    <x v="650"/>
    <x v="558"/>
    <x v="0"/>
    <x v="4"/>
    <x v="0"/>
    <x v="0"/>
    <x v="3025"/>
    <x v="332"/>
    <x v="337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289"/>
    <x v="337"/>
    <x v="344"/>
    <x v="188"/>
    <x v="34"/>
    <x v="21"/>
    <x v="38"/>
    <x v="857"/>
    <x v="0"/>
    <x v="30"/>
    <x v="27"/>
    <x v="329"/>
  </r>
  <r>
    <x v="4"/>
    <x v="7"/>
    <x v="2"/>
    <x v="650"/>
    <x v="558"/>
    <x v="0"/>
    <x v="21"/>
    <x v="0"/>
    <x v="0"/>
    <x v="1268"/>
    <x v="337"/>
    <x v="344"/>
    <x v="188"/>
    <x v="34"/>
    <x v="21"/>
    <x v="15"/>
    <x v="320"/>
    <x v="0"/>
    <x v="30"/>
    <x v="27"/>
    <x v="165"/>
  </r>
  <r>
    <x v="4"/>
    <x v="7"/>
    <x v="2"/>
    <x v="650"/>
    <x v="558"/>
    <x v="0"/>
    <x v="4"/>
    <x v="0"/>
    <x v="0"/>
    <x v="3026"/>
    <x v="346"/>
    <x v="352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7"/>
    <x v="349"/>
    <x v="354"/>
    <x v="188"/>
    <x v="34"/>
    <x v="21"/>
    <x v="38"/>
    <x v="857"/>
    <x v="0"/>
    <x v="30"/>
    <x v="27"/>
    <x v="329"/>
  </r>
  <r>
    <x v="4"/>
    <x v="7"/>
    <x v="2"/>
    <x v="650"/>
    <x v="558"/>
    <x v="0"/>
    <x v="19"/>
    <x v="0"/>
    <x v="0"/>
    <x v="303"/>
    <x v="363"/>
    <x v="365"/>
    <x v="188"/>
    <x v="34"/>
    <x v="21"/>
    <x v="38"/>
    <x v="857"/>
    <x v="0"/>
    <x v="30"/>
    <x v="27"/>
    <x v="329"/>
  </r>
  <r>
    <x v="4"/>
    <x v="7"/>
    <x v="2"/>
    <x v="650"/>
    <x v="558"/>
    <x v="0"/>
    <x v="21"/>
    <x v="0"/>
    <x v="0"/>
    <x v="1282"/>
    <x v="363"/>
    <x v="365"/>
    <x v="188"/>
    <x v="34"/>
    <x v="21"/>
    <x v="15"/>
    <x v="320"/>
    <x v="0"/>
    <x v="30"/>
    <x v="27"/>
    <x v="165"/>
  </r>
  <r>
    <x v="4"/>
    <x v="7"/>
    <x v="2"/>
    <x v="650"/>
    <x v="558"/>
    <x v="0"/>
    <x v="4"/>
    <x v="0"/>
    <x v="0"/>
    <x v="3969"/>
    <x v="367"/>
    <x v="368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310"/>
    <x v="373"/>
    <x v="376"/>
    <x v="188"/>
    <x v="34"/>
    <x v="21"/>
    <x v="38"/>
    <x v="857"/>
    <x v="0"/>
    <x v="30"/>
    <x v="27"/>
    <x v="329"/>
  </r>
  <r>
    <x v="4"/>
    <x v="7"/>
    <x v="2"/>
    <x v="650"/>
    <x v="558"/>
    <x v="0"/>
    <x v="4"/>
    <x v="0"/>
    <x v="0"/>
    <x v="3985"/>
    <x v="383"/>
    <x v="385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290"/>
    <x v="386"/>
    <x v="388"/>
    <x v="188"/>
    <x v="34"/>
    <x v="21"/>
    <x v="38"/>
    <x v="857"/>
    <x v="0"/>
    <x v="30"/>
    <x v="27"/>
    <x v="329"/>
  </r>
  <r>
    <x v="4"/>
    <x v="7"/>
    <x v="2"/>
    <x v="650"/>
    <x v="558"/>
    <x v="0"/>
    <x v="21"/>
    <x v="0"/>
    <x v="0"/>
    <x v="1269"/>
    <x v="386"/>
    <x v="388"/>
    <x v="188"/>
    <x v="34"/>
    <x v="21"/>
    <x v="15"/>
    <x v="320"/>
    <x v="0"/>
    <x v="30"/>
    <x v="27"/>
    <x v="165"/>
  </r>
  <r>
    <x v="4"/>
    <x v="7"/>
    <x v="2"/>
    <x v="650"/>
    <x v="558"/>
    <x v="0"/>
    <x v="22"/>
    <x v="0"/>
    <x v="0"/>
    <x v="3997"/>
    <x v="401"/>
    <x v="403"/>
    <x v="188"/>
    <x v="34"/>
    <x v="21"/>
    <x v="39"/>
    <x v="944"/>
    <x v="0"/>
    <x v="30"/>
    <x v="27"/>
    <x v="351"/>
  </r>
  <r>
    <x v="4"/>
    <x v="7"/>
    <x v="2"/>
    <x v="650"/>
    <x v="558"/>
    <x v="0"/>
    <x v="21"/>
    <x v="0"/>
    <x v="0"/>
    <x v="1283"/>
    <x v="408"/>
    <x v="410"/>
    <x v="188"/>
    <x v="34"/>
    <x v="21"/>
    <x v="15"/>
    <x v="320"/>
    <x v="0"/>
    <x v="30"/>
    <x v="27"/>
    <x v="165"/>
  </r>
  <r>
    <x v="4"/>
    <x v="7"/>
    <x v="2"/>
    <x v="650"/>
    <x v="558"/>
    <x v="0"/>
    <x v="4"/>
    <x v="0"/>
    <x v="0"/>
    <x v="3974"/>
    <x v="415"/>
    <x v="417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311"/>
    <x v="418"/>
    <x v="420"/>
    <x v="188"/>
    <x v="34"/>
    <x v="21"/>
    <x v="38"/>
    <x v="857"/>
    <x v="0"/>
    <x v="30"/>
    <x v="27"/>
    <x v="329"/>
  </r>
  <r>
    <x v="4"/>
    <x v="7"/>
    <x v="2"/>
    <x v="650"/>
    <x v="558"/>
    <x v="0"/>
    <x v="21"/>
    <x v="0"/>
    <x v="0"/>
    <x v="1270"/>
    <x v="429"/>
    <x v="432"/>
    <x v="188"/>
    <x v="34"/>
    <x v="21"/>
    <x v="15"/>
    <x v="320"/>
    <x v="0"/>
    <x v="30"/>
    <x v="27"/>
    <x v="165"/>
  </r>
  <r>
    <x v="4"/>
    <x v="7"/>
    <x v="2"/>
    <x v="650"/>
    <x v="558"/>
    <x v="0"/>
    <x v="22"/>
    <x v="0"/>
    <x v="0"/>
    <x v="291"/>
    <x v="433"/>
    <x v="435"/>
    <x v="188"/>
    <x v="34"/>
    <x v="21"/>
    <x v="39"/>
    <x v="944"/>
    <x v="0"/>
    <x v="30"/>
    <x v="27"/>
    <x v="351"/>
  </r>
  <r>
    <x v="4"/>
    <x v="7"/>
    <x v="2"/>
    <x v="650"/>
    <x v="558"/>
    <x v="0"/>
    <x v="4"/>
    <x v="0"/>
    <x v="0"/>
    <x v="3984"/>
    <x v="448"/>
    <x v="450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8"/>
    <x v="449"/>
    <x v="453"/>
    <x v="188"/>
    <x v="34"/>
    <x v="21"/>
    <x v="38"/>
    <x v="857"/>
    <x v="0"/>
    <x v="30"/>
    <x v="27"/>
    <x v="329"/>
  </r>
  <r>
    <x v="4"/>
    <x v="7"/>
    <x v="2"/>
    <x v="650"/>
    <x v="558"/>
    <x v="0"/>
    <x v="21"/>
    <x v="0"/>
    <x v="0"/>
    <x v="1284"/>
    <x v="450"/>
    <x v="454"/>
    <x v="188"/>
    <x v="34"/>
    <x v="21"/>
    <x v="15"/>
    <x v="320"/>
    <x v="0"/>
    <x v="30"/>
    <x v="27"/>
    <x v="165"/>
  </r>
  <r>
    <x v="4"/>
    <x v="7"/>
    <x v="2"/>
    <x v="650"/>
    <x v="558"/>
    <x v="0"/>
    <x v="22"/>
    <x v="0"/>
    <x v="0"/>
    <x v="312"/>
    <x v="462"/>
    <x v="465"/>
    <x v="188"/>
    <x v="34"/>
    <x v="21"/>
    <x v="39"/>
    <x v="944"/>
    <x v="0"/>
    <x v="30"/>
    <x v="27"/>
    <x v="351"/>
  </r>
  <r>
    <x v="4"/>
    <x v="7"/>
    <x v="2"/>
    <x v="650"/>
    <x v="558"/>
    <x v="2"/>
    <x v="19"/>
    <x v="0"/>
    <x v="0"/>
    <x v="3998"/>
    <x v="471"/>
    <x v="473"/>
    <x v="188"/>
    <x v="34"/>
    <x v="21"/>
    <x v="34"/>
    <x v="760"/>
    <x v="0"/>
    <x v="30"/>
    <x v="27"/>
    <x v="300"/>
  </r>
  <r>
    <x v="4"/>
    <x v="7"/>
    <x v="2"/>
    <x v="650"/>
    <x v="558"/>
    <x v="0"/>
    <x v="21"/>
    <x v="0"/>
    <x v="0"/>
    <x v="1271"/>
    <x v="471"/>
    <x v="473"/>
    <x v="188"/>
    <x v="34"/>
    <x v="21"/>
    <x v="15"/>
    <x v="320"/>
    <x v="0"/>
    <x v="30"/>
    <x v="27"/>
    <x v="165"/>
  </r>
  <r>
    <x v="4"/>
    <x v="7"/>
    <x v="2"/>
    <x v="650"/>
    <x v="558"/>
    <x v="1"/>
    <x v="22"/>
    <x v="0"/>
    <x v="0"/>
    <x v="4072"/>
    <x v="471"/>
    <x v="473"/>
    <x v="188"/>
    <x v="34"/>
    <x v="21"/>
    <x v="16"/>
    <x v="381"/>
    <x v="0"/>
    <x v="30"/>
    <x v="27"/>
    <x v="183"/>
  </r>
  <r>
    <x v="4"/>
    <x v="7"/>
    <x v="2"/>
    <x v="650"/>
    <x v="558"/>
    <x v="0"/>
    <x v="4"/>
    <x v="0"/>
    <x v="0"/>
    <x v="3988"/>
    <x v="476"/>
    <x v="480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292"/>
    <x v="479"/>
    <x v="482"/>
    <x v="188"/>
    <x v="34"/>
    <x v="21"/>
    <x v="38"/>
    <x v="857"/>
    <x v="0"/>
    <x v="30"/>
    <x v="27"/>
    <x v="329"/>
  </r>
  <r>
    <x v="4"/>
    <x v="7"/>
    <x v="2"/>
    <x v="650"/>
    <x v="558"/>
    <x v="0"/>
    <x v="21"/>
    <x v="0"/>
    <x v="0"/>
    <x v="1285"/>
    <x v="491"/>
    <x v="495"/>
    <x v="188"/>
    <x v="34"/>
    <x v="21"/>
    <x v="15"/>
    <x v="320"/>
    <x v="0"/>
    <x v="30"/>
    <x v="27"/>
    <x v="165"/>
  </r>
  <r>
    <x v="4"/>
    <x v="7"/>
    <x v="2"/>
    <x v="650"/>
    <x v="558"/>
    <x v="0"/>
    <x v="22"/>
    <x v="0"/>
    <x v="0"/>
    <x v="313"/>
    <x v="493"/>
    <x v="496"/>
    <x v="188"/>
    <x v="34"/>
    <x v="21"/>
    <x v="39"/>
    <x v="944"/>
    <x v="0"/>
    <x v="30"/>
    <x v="27"/>
    <x v="351"/>
  </r>
  <r>
    <x v="4"/>
    <x v="7"/>
    <x v="2"/>
    <x v="650"/>
    <x v="558"/>
    <x v="0"/>
    <x v="4"/>
    <x v="0"/>
    <x v="0"/>
    <x v="3979"/>
    <x v="506"/>
    <x v="507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3941"/>
    <x v="509"/>
    <x v="510"/>
    <x v="188"/>
    <x v="34"/>
    <x v="21"/>
    <x v="38"/>
    <x v="857"/>
    <x v="0"/>
    <x v="30"/>
    <x v="27"/>
    <x v="329"/>
  </r>
  <r>
    <x v="4"/>
    <x v="7"/>
    <x v="2"/>
    <x v="650"/>
    <x v="558"/>
    <x v="0"/>
    <x v="21"/>
    <x v="0"/>
    <x v="0"/>
    <x v="1272"/>
    <x v="511"/>
    <x v="513"/>
    <x v="188"/>
    <x v="34"/>
    <x v="21"/>
    <x v="15"/>
    <x v="320"/>
    <x v="0"/>
    <x v="30"/>
    <x v="27"/>
    <x v="165"/>
  </r>
  <r>
    <x v="4"/>
    <x v="7"/>
    <x v="2"/>
    <x v="650"/>
    <x v="558"/>
    <x v="2"/>
    <x v="4"/>
    <x v="0"/>
    <x v="0"/>
    <x v="3972"/>
    <x v="514"/>
    <x v="515"/>
    <x v="188"/>
    <x v="34"/>
    <x v="21"/>
    <x v="8"/>
    <x v="224"/>
    <x v="0"/>
    <x v="30"/>
    <x v="27"/>
    <x v="129"/>
  </r>
  <r>
    <x v="4"/>
    <x v="7"/>
    <x v="2"/>
    <x v="650"/>
    <x v="558"/>
    <x v="0"/>
    <x v="22"/>
    <x v="0"/>
    <x v="0"/>
    <x v="293"/>
    <x v="520"/>
    <x v="523"/>
    <x v="188"/>
    <x v="34"/>
    <x v="21"/>
    <x v="39"/>
    <x v="944"/>
    <x v="0"/>
    <x v="30"/>
    <x v="27"/>
    <x v="351"/>
  </r>
  <r>
    <x v="4"/>
    <x v="7"/>
    <x v="2"/>
    <x v="650"/>
    <x v="558"/>
    <x v="0"/>
    <x v="21"/>
    <x v="0"/>
    <x v="0"/>
    <x v="1286"/>
    <x v="530"/>
    <x v="533"/>
    <x v="188"/>
    <x v="34"/>
    <x v="21"/>
    <x v="15"/>
    <x v="320"/>
    <x v="0"/>
    <x v="30"/>
    <x v="27"/>
    <x v="165"/>
  </r>
  <r>
    <x v="4"/>
    <x v="7"/>
    <x v="2"/>
    <x v="650"/>
    <x v="558"/>
    <x v="0"/>
    <x v="4"/>
    <x v="0"/>
    <x v="0"/>
    <x v="3992"/>
    <x v="534"/>
    <x v="536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314"/>
    <x v="537"/>
    <x v="539"/>
    <x v="188"/>
    <x v="34"/>
    <x v="21"/>
    <x v="38"/>
    <x v="857"/>
    <x v="0"/>
    <x v="30"/>
    <x v="27"/>
    <x v="329"/>
  </r>
  <r>
    <x v="4"/>
    <x v="7"/>
    <x v="2"/>
    <x v="650"/>
    <x v="558"/>
    <x v="0"/>
    <x v="22"/>
    <x v="0"/>
    <x v="0"/>
    <x v="9"/>
    <x v="549"/>
    <x v="551"/>
    <x v="188"/>
    <x v="34"/>
    <x v="21"/>
    <x v="39"/>
    <x v="944"/>
    <x v="0"/>
    <x v="30"/>
    <x v="27"/>
    <x v="351"/>
  </r>
  <r>
    <x v="4"/>
    <x v="7"/>
    <x v="2"/>
    <x v="650"/>
    <x v="558"/>
    <x v="0"/>
    <x v="21"/>
    <x v="0"/>
    <x v="0"/>
    <x v="1273"/>
    <x v="549"/>
    <x v="551"/>
    <x v="188"/>
    <x v="34"/>
    <x v="21"/>
    <x v="15"/>
    <x v="320"/>
    <x v="0"/>
    <x v="30"/>
    <x v="27"/>
    <x v="165"/>
  </r>
  <r>
    <x v="4"/>
    <x v="7"/>
    <x v="2"/>
    <x v="650"/>
    <x v="558"/>
    <x v="0"/>
    <x v="4"/>
    <x v="0"/>
    <x v="0"/>
    <x v="3989"/>
    <x v="565"/>
    <x v="564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294"/>
    <x v="568"/>
    <x v="567"/>
    <x v="188"/>
    <x v="34"/>
    <x v="21"/>
    <x v="38"/>
    <x v="857"/>
    <x v="0"/>
    <x v="30"/>
    <x v="27"/>
    <x v="329"/>
  </r>
  <r>
    <x v="4"/>
    <x v="7"/>
    <x v="2"/>
    <x v="650"/>
    <x v="558"/>
    <x v="0"/>
    <x v="21"/>
    <x v="0"/>
    <x v="0"/>
    <x v="1287"/>
    <x v="571"/>
    <x v="572"/>
    <x v="188"/>
    <x v="34"/>
    <x v="21"/>
    <x v="15"/>
    <x v="320"/>
    <x v="0"/>
    <x v="30"/>
    <x v="27"/>
    <x v="165"/>
  </r>
  <r>
    <x v="4"/>
    <x v="7"/>
    <x v="2"/>
    <x v="650"/>
    <x v="558"/>
    <x v="0"/>
    <x v="22"/>
    <x v="0"/>
    <x v="0"/>
    <x v="315"/>
    <x v="579"/>
    <x v="584"/>
    <x v="188"/>
    <x v="34"/>
    <x v="21"/>
    <x v="39"/>
    <x v="944"/>
    <x v="0"/>
    <x v="30"/>
    <x v="27"/>
    <x v="351"/>
  </r>
  <r>
    <x v="4"/>
    <x v="7"/>
    <x v="2"/>
    <x v="650"/>
    <x v="558"/>
    <x v="0"/>
    <x v="21"/>
    <x v="0"/>
    <x v="0"/>
    <x v="1274"/>
    <x v="588"/>
    <x v="595"/>
    <x v="188"/>
    <x v="34"/>
    <x v="21"/>
    <x v="15"/>
    <x v="320"/>
    <x v="0"/>
    <x v="30"/>
    <x v="27"/>
    <x v="165"/>
  </r>
  <r>
    <x v="4"/>
    <x v="7"/>
    <x v="2"/>
    <x v="650"/>
    <x v="558"/>
    <x v="0"/>
    <x v="4"/>
    <x v="0"/>
    <x v="0"/>
    <x v="3980"/>
    <x v="590"/>
    <x v="598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10"/>
    <x v="593"/>
    <x v="601"/>
    <x v="188"/>
    <x v="34"/>
    <x v="21"/>
    <x v="38"/>
    <x v="857"/>
    <x v="0"/>
    <x v="30"/>
    <x v="27"/>
    <x v="329"/>
  </r>
  <r>
    <x v="4"/>
    <x v="7"/>
    <x v="2"/>
    <x v="650"/>
    <x v="558"/>
    <x v="0"/>
    <x v="22"/>
    <x v="0"/>
    <x v="0"/>
    <x v="295"/>
    <x v="605"/>
    <x v="615"/>
    <x v="188"/>
    <x v="34"/>
    <x v="21"/>
    <x v="39"/>
    <x v="944"/>
    <x v="0"/>
    <x v="30"/>
    <x v="27"/>
    <x v="351"/>
  </r>
  <r>
    <x v="4"/>
    <x v="7"/>
    <x v="2"/>
    <x v="650"/>
    <x v="558"/>
    <x v="0"/>
    <x v="21"/>
    <x v="0"/>
    <x v="0"/>
    <x v="1288"/>
    <x v="607"/>
    <x v="617"/>
    <x v="188"/>
    <x v="34"/>
    <x v="21"/>
    <x v="15"/>
    <x v="320"/>
    <x v="0"/>
    <x v="30"/>
    <x v="27"/>
    <x v="165"/>
  </r>
  <r>
    <x v="4"/>
    <x v="7"/>
    <x v="2"/>
    <x v="650"/>
    <x v="558"/>
    <x v="0"/>
    <x v="19"/>
    <x v="0"/>
    <x v="0"/>
    <x v="316"/>
    <x v="617"/>
    <x v="626"/>
    <x v="188"/>
    <x v="34"/>
    <x v="21"/>
    <x v="38"/>
    <x v="857"/>
    <x v="0"/>
    <x v="30"/>
    <x v="27"/>
    <x v="329"/>
  </r>
  <r>
    <x v="4"/>
    <x v="7"/>
    <x v="2"/>
    <x v="650"/>
    <x v="558"/>
    <x v="0"/>
    <x v="4"/>
    <x v="0"/>
    <x v="0"/>
    <x v="3993"/>
    <x v="619"/>
    <x v="628"/>
    <x v="188"/>
    <x v="34"/>
    <x v="21"/>
    <x v="13"/>
    <x v="281"/>
    <x v="0"/>
    <x v="30"/>
    <x v="27"/>
    <x v="153"/>
  </r>
  <r>
    <x v="4"/>
    <x v="7"/>
    <x v="2"/>
    <x v="650"/>
    <x v="558"/>
    <x v="0"/>
    <x v="4"/>
    <x v="0"/>
    <x v="0"/>
    <x v="3981"/>
    <x v="631"/>
    <x v="640"/>
    <x v="188"/>
    <x v="34"/>
    <x v="21"/>
    <x v="13"/>
    <x v="281"/>
    <x v="0"/>
    <x v="30"/>
    <x v="27"/>
    <x v="153"/>
  </r>
  <r>
    <x v="4"/>
    <x v="7"/>
    <x v="2"/>
    <x v="650"/>
    <x v="558"/>
    <x v="0"/>
    <x v="19"/>
    <x v="0"/>
    <x v="0"/>
    <x v="317"/>
    <x v="641"/>
    <x v="650"/>
    <x v="188"/>
    <x v="34"/>
    <x v="21"/>
    <x v="38"/>
    <x v="857"/>
    <x v="0"/>
    <x v="30"/>
    <x v="27"/>
    <x v="329"/>
  </r>
  <r>
    <x v="4"/>
    <x v="7"/>
    <x v="2"/>
    <x v="650"/>
    <x v="558"/>
    <x v="0"/>
    <x v="21"/>
    <x v="0"/>
    <x v="0"/>
    <x v="1289"/>
    <x v="641"/>
    <x v="650"/>
    <x v="188"/>
    <x v="34"/>
    <x v="21"/>
    <x v="15"/>
    <x v="320"/>
    <x v="0"/>
    <x v="30"/>
    <x v="27"/>
    <x v="165"/>
  </r>
  <r>
    <x v="4"/>
    <x v="7"/>
    <x v="2"/>
    <x v="650"/>
    <x v="558"/>
    <x v="0"/>
    <x v="4"/>
    <x v="0"/>
    <x v="0"/>
    <x v="3995"/>
    <x v="642"/>
    <x v="651"/>
    <x v="188"/>
    <x v="34"/>
    <x v="21"/>
    <x v="13"/>
    <x v="281"/>
    <x v="0"/>
    <x v="30"/>
    <x v="27"/>
    <x v="153"/>
  </r>
  <r>
    <x v="4"/>
    <x v="7"/>
    <x v="2"/>
    <x v="650"/>
    <x v="558"/>
    <x v="0"/>
    <x v="22"/>
    <x v="0"/>
    <x v="0"/>
    <x v="318"/>
    <x v="668"/>
    <x v="673"/>
    <x v="188"/>
    <x v="34"/>
    <x v="21"/>
    <x v="39"/>
    <x v="944"/>
    <x v="0"/>
    <x v="30"/>
    <x v="27"/>
    <x v="351"/>
  </r>
  <r>
    <x v="5"/>
    <x v="4"/>
    <x v="2"/>
    <x v="256"/>
    <x v="477"/>
    <x v="1"/>
    <x v="22"/>
    <x v="0"/>
    <x v="0"/>
    <x v="3572"/>
    <x v="721"/>
    <x v="729"/>
    <x v="46"/>
    <x v="34"/>
    <x v="21"/>
    <x v="16"/>
    <x v="171"/>
    <x v="0"/>
    <x v="30"/>
    <x v="6"/>
    <x v="76"/>
  </r>
  <r>
    <x v="5"/>
    <x v="4"/>
    <x v="2"/>
    <x v="256"/>
    <x v="477"/>
    <x v="1"/>
    <x v="21"/>
    <x v="0"/>
    <x v="0"/>
    <x v="3760"/>
    <x v="722"/>
    <x v="731"/>
    <x v="46"/>
    <x v="34"/>
    <x v="21"/>
    <x v="2"/>
    <x v="26"/>
    <x v="0"/>
    <x v="30"/>
    <x v="6"/>
    <x v="12"/>
  </r>
  <r>
    <x v="5"/>
    <x v="4"/>
    <x v="2"/>
    <x v="257"/>
    <x v="479"/>
    <x v="0"/>
    <x v="22"/>
    <x v="0"/>
    <x v="0"/>
    <x v="329"/>
    <x v="8"/>
    <x v="8"/>
    <x v="158"/>
    <x v="34"/>
    <x v="21"/>
    <x v="39"/>
    <x v="901"/>
    <x v="0"/>
    <x v="30"/>
    <x v="16"/>
    <x v="301"/>
  </r>
  <r>
    <x v="5"/>
    <x v="4"/>
    <x v="2"/>
    <x v="257"/>
    <x v="479"/>
    <x v="0"/>
    <x v="21"/>
    <x v="0"/>
    <x v="0"/>
    <x v="1083"/>
    <x v="46"/>
    <x v="42"/>
    <x v="158"/>
    <x v="34"/>
    <x v="21"/>
    <x v="15"/>
    <x v="289"/>
    <x v="0"/>
    <x v="30"/>
    <x v="16"/>
    <x v="119"/>
  </r>
  <r>
    <x v="5"/>
    <x v="4"/>
    <x v="2"/>
    <x v="257"/>
    <x v="479"/>
    <x v="0"/>
    <x v="22"/>
    <x v="0"/>
    <x v="0"/>
    <x v="330"/>
    <x v="61"/>
    <x v="55"/>
    <x v="158"/>
    <x v="34"/>
    <x v="21"/>
    <x v="39"/>
    <x v="901"/>
    <x v="0"/>
    <x v="30"/>
    <x v="16"/>
    <x v="301"/>
  </r>
  <r>
    <x v="5"/>
    <x v="4"/>
    <x v="2"/>
    <x v="257"/>
    <x v="479"/>
    <x v="0"/>
    <x v="22"/>
    <x v="0"/>
    <x v="0"/>
    <x v="331"/>
    <x v="76"/>
    <x v="72"/>
    <x v="158"/>
    <x v="34"/>
    <x v="21"/>
    <x v="39"/>
    <x v="901"/>
    <x v="0"/>
    <x v="30"/>
    <x v="21"/>
    <x v="326"/>
  </r>
  <r>
    <x v="5"/>
    <x v="4"/>
    <x v="2"/>
    <x v="257"/>
    <x v="479"/>
    <x v="0"/>
    <x v="21"/>
    <x v="0"/>
    <x v="0"/>
    <x v="1084"/>
    <x v="79"/>
    <x v="77"/>
    <x v="158"/>
    <x v="34"/>
    <x v="21"/>
    <x v="15"/>
    <x v="289"/>
    <x v="0"/>
    <x v="30"/>
    <x v="21"/>
    <x v="143"/>
  </r>
  <r>
    <x v="5"/>
    <x v="4"/>
    <x v="2"/>
    <x v="257"/>
    <x v="479"/>
    <x v="1"/>
    <x v="19"/>
    <x v="0"/>
    <x v="0"/>
    <x v="3102"/>
    <x v="88"/>
    <x v="85"/>
    <x v="158"/>
    <x v="34"/>
    <x v="21"/>
    <x v="14"/>
    <x v="279"/>
    <x v="0"/>
    <x v="30"/>
    <x v="21"/>
    <x v="139"/>
  </r>
  <r>
    <x v="5"/>
    <x v="4"/>
    <x v="2"/>
    <x v="257"/>
    <x v="479"/>
    <x v="2"/>
    <x v="19"/>
    <x v="0"/>
    <x v="0"/>
    <x v="14"/>
    <x v="93"/>
    <x v="90"/>
    <x v="158"/>
    <x v="34"/>
    <x v="21"/>
    <x v="34"/>
    <x v="735"/>
    <x v="0"/>
    <x v="30"/>
    <x v="21"/>
    <x v="274"/>
  </r>
  <r>
    <x v="5"/>
    <x v="4"/>
    <x v="2"/>
    <x v="257"/>
    <x v="479"/>
    <x v="0"/>
    <x v="21"/>
    <x v="0"/>
    <x v="0"/>
    <x v="1097"/>
    <x v="96"/>
    <x v="92"/>
    <x v="158"/>
    <x v="34"/>
    <x v="21"/>
    <x v="15"/>
    <x v="289"/>
    <x v="0"/>
    <x v="30"/>
    <x v="21"/>
    <x v="143"/>
  </r>
  <r>
    <x v="5"/>
    <x v="4"/>
    <x v="2"/>
    <x v="257"/>
    <x v="479"/>
    <x v="2"/>
    <x v="19"/>
    <x v="0"/>
    <x v="0"/>
    <x v="332"/>
    <x v="96"/>
    <x v="92"/>
    <x v="158"/>
    <x v="34"/>
    <x v="21"/>
    <x v="34"/>
    <x v="735"/>
    <x v="0"/>
    <x v="30"/>
    <x v="21"/>
    <x v="274"/>
  </r>
  <r>
    <x v="5"/>
    <x v="4"/>
    <x v="2"/>
    <x v="257"/>
    <x v="479"/>
    <x v="0"/>
    <x v="4"/>
    <x v="0"/>
    <x v="0"/>
    <x v="3028"/>
    <x v="102"/>
    <x v="96"/>
    <x v="158"/>
    <x v="34"/>
    <x v="21"/>
    <x v="13"/>
    <x v="253"/>
    <x v="0"/>
    <x v="30"/>
    <x v="21"/>
    <x v="132"/>
  </r>
  <r>
    <x v="5"/>
    <x v="4"/>
    <x v="2"/>
    <x v="257"/>
    <x v="479"/>
    <x v="1"/>
    <x v="19"/>
    <x v="0"/>
    <x v="0"/>
    <x v="3103"/>
    <x v="105"/>
    <x v="100"/>
    <x v="158"/>
    <x v="34"/>
    <x v="21"/>
    <x v="14"/>
    <x v="279"/>
    <x v="0"/>
    <x v="30"/>
    <x v="21"/>
    <x v="139"/>
  </r>
  <r>
    <x v="5"/>
    <x v="4"/>
    <x v="2"/>
    <x v="257"/>
    <x v="479"/>
    <x v="2"/>
    <x v="23"/>
    <x v="0"/>
    <x v="0"/>
    <x v="2425"/>
    <x v="109"/>
    <x v="100"/>
    <x v="158"/>
    <x v="34"/>
    <x v="21"/>
    <x v="0"/>
    <x v="18"/>
    <x v="0"/>
    <x v="30"/>
    <x v="16"/>
    <x v="10"/>
  </r>
  <r>
    <x v="5"/>
    <x v="4"/>
    <x v="2"/>
    <x v="257"/>
    <x v="479"/>
    <x v="0"/>
    <x v="22"/>
    <x v="0"/>
    <x v="0"/>
    <x v="342"/>
    <x v="118"/>
    <x v="117"/>
    <x v="158"/>
    <x v="34"/>
    <x v="21"/>
    <x v="39"/>
    <x v="901"/>
    <x v="0"/>
    <x v="30"/>
    <x v="22"/>
    <x v="332"/>
  </r>
  <r>
    <x v="5"/>
    <x v="4"/>
    <x v="2"/>
    <x v="257"/>
    <x v="479"/>
    <x v="0"/>
    <x v="21"/>
    <x v="0"/>
    <x v="0"/>
    <x v="1085"/>
    <x v="126"/>
    <x v="124"/>
    <x v="158"/>
    <x v="34"/>
    <x v="21"/>
    <x v="15"/>
    <x v="289"/>
    <x v="0"/>
    <x v="30"/>
    <x v="21"/>
    <x v="143"/>
  </r>
  <r>
    <x v="5"/>
    <x v="4"/>
    <x v="2"/>
    <x v="257"/>
    <x v="479"/>
    <x v="0"/>
    <x v="19"/>
    <x v="0"/>
    <x v="0"/>
    <x v="15"/>
    <x v="133"/>
    <x v="130"/>
    <x v="158"/>
    <x v="34"/>
    <x v="21"/>
    <x v="38"/>
    <x v="830"/>
    <x v="0"/>
    <x v="30"/>
    <x v="22"/>
    <x v="310"/>
  </r>
  <r>
    <x v="5"/>
    <x v="4"/>
    <x v="2"/>
    <x v="257"/>
    <x v="479"/>
    <x v="2"/>
    <x v="23"/>
    <x v="0"/>
    <x v="0"/>
    <x v="2426"/>
    <x v="138"/>
    <x v="129"/>
    <x v="158"/>
    <x v="34"/>
    <x v="21"/>
    <x v="0"/>
    <x v="18"/>
    <x v="0"/>
    <x v="30"/>
    <x v="16"/>
    <x v="10"/>
  </r>
  <r>
    <x v="5"/>
    <x v="4"/>
    <x v="2"/>
    <x v="257"/>
    <x v="479"/>
    <x v="0"/>
    <x v="4"/>
    <x v="0"/>
    <x v="0"/>
    <x v="3030"/>
    <x v="139"/>
    <x v="135"/>
    <x v="158"/>
    <x v="34"/>
    <x v="21"/>
    <x v="13"/>
    <x v="253"/>
    <x v="0"/>
    <x v="30"/>
    <x v="22"/>
    <x v="136"/>
  </r>
  <r>
    <x v="5"/>
    <x v="4"/>
    <x v="2"/>
    <x v="257"/>
    <x v="479"/>
    <x v="0"/>
    <x v="21"/>
    <x v="0"/>
    <x v="0"/>
    <x v="1098"/>
    <x v="141"/>
    <x v="137"/>
    <x v="158"/>
    <x v="34"/>
    <x v="21"/>
    <x v="15"/>
    <x v="289"/>
    <x v="0"/>
    <x v="30"/>
    <x v="21"/>
    <x v="143"/>
  </r>
  <r>
    <x v="5"/>
    <x v="4"/>
    <x v="2"/>
    <x v="257"/>
    <x v="479"/>
    <x v="0"/>
    <x v="19"/>
    <x v="0"/>
    <x v="0"/>
    <x v="333"/>
    <x v="148"/>
    <x v="145"/>
    <x v="158"/>
    <x v="34"/>
    <x v="21"/>
    <x v="38"/>
    <x v="830"/>
    <x v="0"/>
    <x v="30"/>
    <x v="22"/>
    <x v="310"/>
  </r>
  <r>
    <x v="5"/>
    <x v="4"/>
    <x v="2"/>
    <x v="257"/>
    <x v="479"/>
    <x v="0"/>
    <x v="22"/>
    <x v="0"/>
    <x v="0"/>
    <x v="343"/>
    <x v="166"/>
    <x v="166"/>
    <x v="158"/>
    <x v="34"/>
    <x v="21"/>
    <x v="39"/>
    <x v="901"/>
    <x v="0"/>
    <x v="30"/>
    <x v="22"/>
    <x v="332"/>
  </r>
  <r>
    <x v="5"/>
    <x v="4"/>
    <x v="2"/>
    <x v="257"/>
    <x v="479"/>
    <x v="0"/>
    <x v="21"/>
    <x v="0"/>
    <x v="0"/>
    <x v="1086"/>
    <x v="170"/>
    <x v="169"/>
    <x v="158"/>
    <x v="34"/>
    <x v="21"/>
    <x v="15"/>
    <x v="289"/>
    <x v="0"/>
    <x v="30"/>
    <x v="21"/>
    <x v="143"/>
  </r>
  <r>
    <x v="5"/>
    <x v="4"/>
    <x v="2"/>
    <x v="257"/>
    <x v="479"/>
    <x v="2"/>
    <x v="23"/>
    <x v="0"/>
    <x v="0"/>
    <x v="2427"/>
    <x v="177"/>
    <x v="175"/>
    <x v="158"/>
    <x v="34"/>
    <x v="21"/>
    <x v="0"/>
    <x v="18"/>
    <x v="0"/>
    <x v="30"/>
    <x v="21"/>
    <x v="13"/>
  </r>
  <r>
    <x v="5"/>
    <x v="4"/>
    <x v="2"/>
    <x v="257"/>
    <x v="479"/>
    <x v="0"/>
    <x v="19"/>
    <x v="0"/>
    <x v="0"/>
    <x v="16"/>
    <x v="181"/>
    <x v="180"/>
    <x v="158"/>
    <x v="34"/>
    <x v="21"/>
    <x v="38"/>
    <x v="830"/>
    <x v="0"/>
    <x v="30"/>
    <x v="22"/>
    <x v="310"/>
  </r>
  <r>
    <x v="5"/>
    <x v="4"/>
    <x v="2"/>
    <x v="257"/>
    <x v="479"/>
    <x v="0"/>
    <x v="21"/>
    <x v="0"/>
    <x v="0"/>
    <x v="1099"/>
    <x v="183"/>
    <x v="183"/>
    <x v="158"/>
    <x v="34"/>
    <x v="21"/>
    <x v="15"/>
    <x v="289"/>
    <x v="0"/>
    <x v="30"/>
    <x v="21"/>
    <x v="143"/>
  </r>
  <r>
    <x v="5"/>
    <x v="4"/>
    <x v="2"/>
    <x v="257"/>
    <x v="479"/>
    <x v="0"/>
    <x v="4"/>
    <x v="0"/>
    <x v="0"/>
    <x v="3034"/>
    <x v="184"/>
    <x v="184"/>
    <x v="158"/>
    <x v="34"/>
    <x v="21"/>
    <x v="13"/>
    <x v="253"/>
    <x v="0"/>
    <x v="30"/>
    <x v="22"/>
    <x v="136"/>
  </r>
  <r>
    <x v="5"/>
    <x v="4"/>
    <x v="2"/>
    <x v="257"/>
    <x v="479"/>
    <x v="0"/>
    <x v="19"/>
    <x v="0"/>
    <x v="0"/>
    <x v="334"/>
    <x v="195"/>
    <x v="193"/>
    <x v="158"/>
    <x v="34"/>
    <x v="21"/>
    <x v="38"/>
    <x v="830"/>
    <x v="0"/>
    <x v="30"/>
    <x v="22"/>
    <x v="310"/>
  </r>
  <r>
    <x v="5"/>
    <x v="4"/>
    <x v="2"/>
    <x v="257"/>
    <x v="479"/>
    <x v="0"/>
    <x v="21"/>
    <x v="0"/>
    <x v="0"/>
    <x v="1087"/>
    <x v="212"/>
    <x v="212"/>
    <x v="158"/>
    <x v="34"/>
    <x v="21"/>
    <x v="15"/>
    <x v="289"/>
    <x v="0"/>
    <x v="30"/>
    <x v="21"/>
    <x v="143"/>
  </r>
  <r>
    <x v="5"/>
    <x v="4"/>
    <x v="2"/>
    <x v="257"/>
    <x v="479"/>
    <x v="0"/>
    <x v="22"/>
    <x v="0"/>
    <x v="0"/>
    <x v="344"/>
    <x v="212"/>
    <x v="213"/>
    <x v="158"/>
    <x v="34"/>
    <x v="21"/>
    <x v="39"/>
    <x v="901"/>
    <x v="0"/>
    <x v="30"/>
    <x v="22"/>
    <x v="332"/>
  </r>
  <r>
    <x v="5"/>
    <x v="4"/>
    <x v="2"/>
    <x v="257"/>
    <x v="479"/>
    <x v="2"/>
    <x v="23"/>
    <x v="0"/>
    <x v="0"/>
    <x v="2428"/>
    <x v="220"/>
    <x v="219"/>
    <x v="158"/>
    <x v="34"/>
    <x v="21"/>
    <x v="0"/>
    <x v="18"/>
    <x v="0"/>
    <x v="30"/>
    <x v="21"/>
    <x v="13"/>
  </r>
  <r>
    <x v="5"/>
    <x v="4"/>
    <x v="2"/>
    <x v="257"/>
    <x v="479"/>
    <x v="0"/>
    <x v="21"/>
    <x v="0"/>
    <x v="0"/>
    <x v="1100"/>
    <x v="227"/>
    <x v="227"/>
    <x v="158"/>
    <x v="34"/>
    <x v="21"/>
    <x v="15"/>
    <x v="289"/>
    <x v="0"/>
    <x v="30"/>
    <x v="21"/>
    <x v="143"/>
  </r>
  <r>
    <x v="5"/>
    <x v="4"/>
    <x v="2"/>
    <x v="257"/>
    <x v="479"/>
    <x v="0"/>
    <x v="19"/>
    <x v="0"/>
    <x v="0"/>
    <x v="17"/>
    <x v="227"/>
    <x v="228"/>
    <x v="158"/>
    <x v="34"/>
    <x v="21"/>
    <x v="38"/>
    <x v="830"/>
    <x v="0"/>
    <x v="30"/>
    <x v="22"/>
    <x v="310"/>
  </r>
  <r>
    <x v="5"/>
    <x v="4"/>
    <x v="2"/>
    <x v="257"/>
    <x v="479"/>
    <x v="0"/>
    <x v="4"/>
    <x v="0"/>
    <x v="0"/>
    <x v="3038"/>
    <x v="232"/>
    <x v="233"/>
    <x v="158"/>
    <x v="34"/>
    <x v="21"/>
    <x v="13"/>
    <x v="253"/>
    <x v="0"/>
    <x v="30"/>
    <x v="22"/>
    <x v="136"/>
  </r>
  <r>
    <x v="5"/>
    <x v="4"/>
    <x v="2"/>
    <x v="257"/>
    <x v="479"/>
    <x v="0"/>
    <x v="19"/>
    <x v="0"/>
    <x v="0"/>
    <x v="335"/>
    <x v="242"/>
    <x v="242"/>
    <x v="158"/>
    <x v="34"/>
    <x v="21"/>
    <x v="38"/>
    <x v="830"/>
    <x v="0"/>
    <x v="30"/>
    <x v="22"/>
    <x v="310"/>
  </r>
  <r>
    <x v="5"/>
    <x v="4"/>
    <x v="2"/>
    <x v="257"/>
    <x v="479"/>
    <x v="0"/>
    <x v="21"/>
    <x v="0"/>
    <x v="0"/>
    <x v="1088"/>
    <x v="256"/>
    <x v="258"/>
    <x v="158"/>
    <x v="34"/>
    <x v="21"/>
    <x v="15"/>
    <x v="289"/>
    <x v="0"/>
    <x v="30"/>
    <x v="21"/>
    <x v="143"/>
  </r>
  <r>
    <x v="5"/>
    <x v="4"/>
    <x v="2"/>
    <x v="257"/>
    <x v="479"/>
    <x v="0"/>
    <x v="22"/>
    <x v="0"/>
    <x v="0"/>
    <x v="345"/>
    <x v="259"/>
    <x v="261"/>
    <x v="158"/>
    <x v="34"/>
    <x v="21"/>
    <x v="39"/>
    <x v="901"/>
    <x v="0"/>
    <x v="30"/>
    <x v="22"/>
    <x v="332"/>
  </r>
  <r>
    <x v="5"/>
    <x v="4"/>
    <x v="2"/>
    <x v="257"/>
    <x v="479"/>
    <x v="2"/>
    <x v="23"/>
    <x v="0"/>
    <x v="0"/>
    <x v="2429"/>
    <x v="264"/>
    <x v="263"/>
    <x v="158"/>
    <x v="34"/>
    <x v="21"/>
    <x v="0"/>
    <x v="18"/>
    <x v="0"/>
    <x v="30"/>
    <x v="21"/>
    <x v="13"/>
  </r>
  <r>
    <x v="5"/>
    <x v="4"/>
    <x v="2"/>
    <x v="257"/>
    <x v="479"/>
    <x v="0"/>
    <x v="21"/>
    <x v="0"/>
    <x v="0"/>
    <x v="1101"/>
    <x v="271"/>
    <x v="270"/>
    <x v="158"/>
    <x v="34"/>
    <x v="21"/>
    <x v="15"/>
    <x v="289"/>
    <x v="0"/>
    <x v="30"/>
    <x v="21"/>
    <x v="143"/>
  </r>
  <r>
    <x v="5"/>
    <x v="4"/>
    <x v="2"/>
    <x v="257"/>
    <x v="479"/>
    <x v="0"/>
    <x v="19"/>
    <x v="0"/>
    <x v="0"/>
    <x v="336"/>
    <x v="274"/>
    <x v="275"/>
    <x v="158"/>
    <x v="34"/>
    <x v="21"/>
    <x v="38"/>
    <x v="830"/>
    <x v="0"/>
    <x v="30"/>
    <x v="22"/>
    <x v="310"/>
  </r>
  <r>
    <x v="5"/>
    <x v="4"/>
    <x v="2"/>
    <x v="257"/>
    <x v="479"/>
    <x v="0"/>
    <x v="4"/>
    <x v="0"/>
    <x v="0"/>
    <x v="3041"/>
    <x v="278"/>
    <x v="279"/>
    <x v="158"/>
    <x v="34"/>
    <x v="21"/>
    <x v="13"/>
    <x v="253"/>
    <x v="0"/>
    <x v="30"/>
    <x v="22"/>
    <x v="136"/>
  </r>
  <r>
    <x v="5"/>
    <x v="4"/>
    <x v="2"/>
    <x v="257"/>
    <x v="479"/>
    <x v="0"/>
    <x v="19"/>
    <x v="0"/>
    <x v="0"/>
    <x v="3268"/>
    <x v="288"/>
    <x v="290"/>
    <x v="158"/>
    <x v="34"/>
    <x v="21"/>
    <x v="38"/>
    <x v="830"/>
    <x v="0"/>
    <x v="30"/>
    <x v="22"/>
    <x v="310"/>
  </r>
  <r>
    <x v="5"/>
    <x v="4"/>
    <x v="2"/>
    <x v="257"/>
    <x v="479"/>
    <x v="0"/>
    <x v="21"/>
    <x v="0"/>
    <x v="0"/>
    <x v="1089"/>
    <x v="300"/>
    <x v="301"/>
    <x v="158"/>
    <x v="34"/>
    <x v="21"/>
    <x v="15"/>
    <x v="289"/>
    <x v="0"/>
    <x v="30"/>
    <x v="21"/>
    <x v="143"/>
  </r>
  <r>
    <x v="5"/>
    <x v="4"/>
    <x v="2"/>
    <x v="257"/>
    <x v="479"/>
    <x v="2"/>
    <x v="23"/>
    <x v="0"/>
    <x v="0"/>
    <x v="2430"/>
    <x v="306"/>
    <x v="308"/>
    <x v="158"/>
    <x v="34"/>
    <x v="21"/>
    <x v="0"/>
    <x v="18"/>
    <x v="0"/>
    <x v="30"/>
    <x v="21"/>
    <x v="13"/>
  </r>
  <r>
    <x v="5"/>
    <x v="4"/>
    <x v="2"/>
    <x v="257"/>
    <x v="479"/>
    <x v="0"/>
    <x v="22"/>
    <x v="0"/>
    <x v="0"/>
    <x v="18"/>
    <x v="306"/>
    <x v="309"/>
    <x v="158"/>
    <x v="34"/>
    <x v="21"/>
    <x v="39"/>
    <x v="901"/>
    <x v="0"/>
    <x v="30"/>
    <x v="22"/>
    <x v="332"/>
  </r>
  <r>
    <x v="5"/>
    <x v="4"/>
    <x v="2"/>
    <x v="257"/>
    <x v="479"/>
    <x v="0"/>
    <x v="21"/>
    <x v="0"/>
    <x v="0"/>
    <x v="1102"/>
    <x v="314"/>
    <x v="315"/>
    <x v="158"/>
    <x v="34"/>
    <x v="21"/>
    <x v="15"/>
    <x v="289"/>
    <x v="0"/>
    <x v="30"/>
    <x v="21"/>
    <x v="143"/>
  </r>
  <r>
    <x v="5"/>
    <x v="4"/>
    <x v="2"/>
    <x v="257"/>
    <x v="479"/>
    <x v="2"/>
    <x v="19"/>
    <x v="0"/>
    <x v="0"/>
    <x v="1759"/>
    <x v="319"/>
    <x v="323"/>
    <x v="158"/>
    <x v="34"/>
    <x v="21"/>
    <x v="34"/>
    <x v="735"/>
    <x v="0"/>
    <x v="30"/>
    <x v="22"/>
    <x v="278"/>
  </r>
  <r>
    <x v="5"/>
    <x v="4"/>
    <x v="2"/>
    <x v="257"/>
    <x v="479"/>
    <x v="1"/>
    <x v="19"/>
    <x v="0"/>
    <x v="0"/>
    <x v="4069"/>
    <x v="323"/>
    <x v="326"/>
    <x v="158"/>
    <x v="34"/>
    <x v="21"/>
    <x v="14"/>
    <x v="279"/>
    <x v="0"/>
    <x v="30"/>
    <x v="22"/>
    <x v="144"/>
  </r>
  <r>
    <x v="5"/>
    <x v="4"/>
    <x v="2"/>
    <x v="257"/>
    <x v="479"/>
    <x v="0"/>
    <x v="4"/>
    <x v="0"/>
    <x v="0"/>
    <x v="3045"/>
    <x v="325"/>
    <x v="327"/>
    <x v="158"/>
    <x v="34"/>
    <x v="21"/>
    <x v="13"/>
    <x v="253"/>
    <x v="0"/>
    <x v="30"/>
    <x v="22"/>
    <x v="136"/>
  </r>
  <r>
    <x v="5"/>
    <x v="4"/>
    <x v="2"/>
    <x v="257"/>
    <x v="479"/>
    <x v="1"/>
    <x v="19"/>
    <x v="0"/>
    <x v="0"/>
    <x v="4070"/>
    <x v="335"/>
    <x v="338"/>
    <x v="158"/>
    <x v="34"/>
    <x v="21"/>
    <x v="14"/>
    <x v="279"/>
    <x v="0"/>
    <x v="30"/>
    <x v="22"/>
    <x v="144"/>
  </r>
  <r>
    <x v="5"/>
    <x v="4"/>
    <x v="2"/>
    <x v="257"/>
    <x v="479"/>
    <x v="2"/>
    <x v="19"/>
    <x v="0"/>
    <x v="0"/>
    <x v="346"/>
    <x v="340"/>
    <x v="342"/>
    <x v="158"/>
    <x v="34"/>
    <x v="21"/>
    <x v="34"/>
    <x v="735"/>
    <x v="0"/>
    <x v="30"/>
    <x v="22"/>
    <x v="278"/>
  </r>
  <r>
    <x v="5"/>
    <x v="4"/>
    <x v="2"/>
    <x v="257"/>
    <x v="479"/>
    <x v="0"/>
    <x v="21"/>
    <x v="0"/>
    <x v="0"/>
    <x v="1090"/>
    <x v="343"/>
    <x v="345"/>
    <x v="158"/>
    <x v="34"/>
    <x v="21"/>
    <x v="15"/>
    <x v="289"/>
    <x v="0"/>
    <x v="30"/>
    <x v="21"/>
    <x v="143"/>
  </r>
  <r>
    <x v="5"/>
    <x v="4"/>
    <x v="2"/>
    <x v="257"/>
    <x v="479"/>
    <x v="2"/>
    <x v="23"/>
    <x v="0"/>
    <x v="0"/>
    <x v="2431"/>
    <x v="352"/>
    <x v="352"/>
    <x v="158"/>
    <x v="34"/>
    <x v="21"/>
    <x v="0"/>
    <x v="18"/>
    <x v="0"/>
    <x v="30"/>
    <x v="21"/>
    <x v="13"/>
  </r>
  <r>
    <x v="5"/>
    <x v="4"/>
    <x v="2"/>
    <x v="257"/>
    <x v="479"/>
    <x v="1"/>
    <x v="19"/>
    <x v="0"/>
    <x v="0"/>
    <x v="19"/>
    <x v="352"/>
    <x v="353"/>
    <x v="158"/>
    <x v="34"/>
    <x v="21"/>
    <x v="14"/>
    <x v="279"/>
    <x v="0"/>
    <x v="30"/>
    <x v="22"/>
    <x v="144"/>
  </r>
  <r>
    <x v="5"/>
    <x v="4"/>
    <x v="2"/>
    <x v="257"/>
    <x v="479"/>
    <x v="0"/>
    <x v="4"/>
    <x v="0"/>
    <x v="0"/>
    <x v="3049"/>
    <x v="356"/>
    <x v="357"/>
    <x v="158"/>
    <x v="34"/>
    <x v="21"/>
    <x v="13"/>
    <x v="253"/>
    <x v="0"/>
    <x v="30"/>
    <x v="22"/>
    <x v="136"/>
  </r>
  <r>
    <x v="5"/>
    <x v="4"/>
    <x v="2"/>
    <x v="257"/>
    <x v="479"/>
    <x v="2"/>
    <x v="19"/>
    <x v="0"/>
    <x v="0"/>
    <x v="3836"/>
    <x v="356"/>
    <x v="357"/>
    <x v="158"/>
    <x v="34"/>
    <x v="21"/>
    <x v="34"/>
    <x v="735"/>
    <x v="0"/>
    <x v="30"/>
    <x v="22"/>
    <x v="278"/>
  </r>
  <r>
    <x v="5"/>
    <x v="4"/>
    <x v="2"/>
    <x v="257"/>
    <x v="479"/>
    <x v="0"/>
    <x v="21"/>
    <x v="0"/>
    <x v="0"/>
    <x v="1103"/>
    <x v="361"/>
    <x v="359"/>
    <x v="158"/>
    <x v="34"/>
    <x v="21"/>
    <x v="15"/>
    <x v="289"/>
    <x v="0"/>
    <x v="30"/>
    <x v="21"/>
    <x v="143"/>
  </r>
  <r>
    <x v="5"/>
    <x v="4"/>
    <x v="2"/>
    <x v="257"/>
    <x v="479"/>
    <x v="0"/>
    <x v="19"/>
    <x v="0"/>
    <x v="0"/>
    <x v="337"/>
    <x v="371"/>
    <x v="370"/>
    <x v="158"/>
    <x v="34"/>
    <x v="21"/>
    <x v="38"/>
    <x v="830"/>
    <x v="0"/>
    <x v="30"/>
    <x v="22"/>
    <x v="310"/>
  </r>
  <r>
    <x v="5"/>
    <x v="4"/>
    <x v="2"/>
    <x v="257"/>
    <x v="479"/>
    <x v="0"/>
    <x v="4"/>
    <x v="0"/>
    <x v="0"/>
    <x v="3269"/>
    <x v="377"/>
    <x v="375"/>
    <x v="158"/>
    <x v="34"/>
    <x v="21"/>
    <x v="13"/>
    <x v="253"/>
    <x v="0"/>
    <x v="30"/>
    <x v="22"/>
    <x v="136"/>
  </r>
  <r>
    <x v="5"/>
    <x v="4"/>
    <x v="2"/>
    <x v="257"/>
    <x v="479"/>
    <x v="0"/>
    <x v="19"/>
    <x v="0"/>
    <x v="0"/>
    <x v="347"/>
    <x v="384"/>
    <x v="382"/>
    <x v="158"/>
    <x v="34"/>
    <x v="21"/>
    <x v="38"/>
    <x v="830"/>
    <x v="0"/>
    <x v="30"/>
    <x v="22"/>
    <x v="310"/>
  </r>
  <r>
    <x v="5"/>
    <x v="4"/>
    <x v="2"/>
    <x v="257"/>
    <x v="479"/>
    <x v="0"/>
    <x v="21"/>
    <x v="0"/>
    <x v="0"/>
    <x v="1091"/>
    <x v="391"/>
    <x v="390"/>
    <x v="158"/>
    <x v="34"/>
    <x v="21"/>
    <x v="15"/>
    <x v="289"/>
    <x v="0"/>
    <x v="30"/>
    <x v="21"/>
    <x v="143"/>
  </r>
  <r>
    <x v="5"/>
    <x v="4"/>
    <x v="2"/>
    <x v="257"/>
    <x v="479"/>
    <x v="2"/>
    <x v="23"/>
    <x v="0"/>
    <x v="0"/>
    <x v="2432"/>
    <x v="399"/>
    <x v="398"/>
    <x v="158"/>
    <x v="34"/>
    <x v="21"/>
    <x v="0"/>
    <x v="18"/>
    <x v="0"/>
    <x v="30"/>
    <x v="21"/>
    <x v="13"/>
  </r>
  <r>
    <x v="5"/>
    <x v="4"/>
    <x v="2"/>
    <x v="257"/>
    <x v="479"/>
    <x v="0"/>
    <x v="19"/>
    <x v="0"/>
    <x v="0"/>
    <x v="20"/>
    <x v="405"/>
    <x v="404"/>
    <x v="158"/>
    <x v="34"/>
    <x v="21"/>
    <x v="38"/>
    <x v="830"/>
    <x v="0"/>
    <x v="30"/>
    <x v="22"/>
    <x v="310"/>
  </r>
  <r>
    <x v="5"/>
    <x v="4"/>
    <x v="2"/>
    <x v="257"/>
    <x v="479"/>
    <x v="0"/>
    <x v="21"/>
    <x v="0"/>
    <x v="0"/>
    <x v="1104"/>
    <x v="407"/>
    <x v="405"/>
    <x v="158"/>
    <x v="34"/>
    <x v="21"/>
    <x v="15"/>
    <x v="289"/>
    <x v="0"/>
    <x v="30"/>
    <x v="21"/>
    <x v="143"/>
  </r>
  <r>
    <x v="5"/>
    <x v="4"/>
    <x v="2"/>
    <x v="257"/>
    <x v="479"/>
    <x v="0"/>
    <x v="4"/>
    <x v="0"/>
    <x v="0"/>
    <x v="3053"/>
    <x v="407"/>
    <x v="406"/>
    <x v="158"/>
    <x v="34"/>
    <x v="21"/>
    <x v="13"/>
    <x v="253"/>
    <x v="0"/>
    <x v="30"/>
    <x v="22"/>
    <x v="136"/>
  </r>
  <r>
    <x v="5"/>
    <x v="4"/>
    <x v="2"/>
    <x v="257"/>
    <x v="479"/>
    <x v="0"/>
    <x v="22"/>
    <x v="0"/>
    <x v="0"/>
    <x v="348"/>
    <x v="426"/>
    <x v="424"/>
    <x v="158"/>
    <x v="34"/>
    <x v="21"/>
    <x v="39"/>
    <x v="901"/>
    <x v="0"/>
    <x v="30"/>
    <x v="22"/>
    <x v="332"/>
  </r>
  <r>
    <x v="5"/>
    <x v="4"/>
    <x v="2"/>
    <x v="257"/>
    <x v="479"/>
    <x v="0"/>
    <x v="21"/>
    <x v="0"/>
    <x v="0"/>
    <x v="1092"/>
    <x v="435"/>
    <x v="433"/>
    <x v="158"/>
    <x v="34"/>
    <x v="21"/>
    <x v="15"/>
    <x v="289"/>
    <x v="0"/>
    <x v="30"/>
    <x v="21"/>
    <x v="143"/>
  </r>
  <r>
    <x v="5"/>
    <x v="4"/>
    <x v="2"/>
    <x v="257"/>
    <x v="479"/>
    <x v="2"/>
    <x v="23"/>
    <x v="0"/>
    <x v="0"/>
    <x v="2433"/>
    <x v="443"/>
    <x v="441"/>
    <x v="158"/>
    <x v="34"/>
    <x v="21"/>
    <x v="0"/>
    <x v="18"/>
    <x v="0"/>
    <x v="30"/>
    <x v="21"/>
    <x v="13"/>
  </r>
  <r>
    <x v="5"/>
    <x v="4"/>
    <x v="2"/>
    <x v="257"/>
    <x v="479"/>
    <x v="0"/>
    <x v="21"/>
    <x v="0"/>
    <x v="0"/>
    <x v="1105"/>
    <x v="449"/>
    <x v="449"/>
    <x v="158"/>
    <x v="34"/>
    <x v="21"/>
    <x v="15"/>
    <x v="289"/>
    <x v="0"/>
    <x v="30"/>
    <x v="21"/>
    <x v="143"/>
  </r>
  <r>
    <x v="5"/>
    <x v="4"/>
    <x v="2"/>
    <x v="257"/>
    <x v="479"/>
    <x v="0"/>
    <x v="22"/>
    <x v="0"/>
    <x v="0"/>
    <x v="338"/>
    <x v="452"/>
    <x v="453"/>
    <x v="158"/>
    <x v="34"/>
    <x v="21"/>
    <x v="39"/>
    <x v="901"/>
    <x v="0"/>
    <x v="30"/>
    <x v="22"/>
    <x v="332"/>
  </r>
  <r>
    <x v="5"/>
    <x v="4"/>
    <x v="2"/>
    <x v="257"/>
    <x v="479"/>
    <x v="0"/>
    <x v="22"/>
    <x v="0"/>
    <x v="0"/>
    <x v="349"/>
    <x v="470"/>
    <x v="469"/>
    <x v="158"/>
    <x v="34"/>
    <x v="21"/>
    <x v="39"/>
    <x v="901"/>
    <x v="0"/>
    <x v="30"/>
    <x v="22"/>
    <x v="332"/>
  </r>
  <r>
    <x v="5"/>
    <x v="4"/>
    <x v="2"/>
    <x v="257"/>
    <x v="479"/>
    <x v="0"/>
    <x v="21"/>
    <x v="0"/>
    <x v="0"/>
    <x v="1093"/>
    <x v="476"/>
    <x v="475"/>
    <x v="158"/>
    <x v="34"/>
    <x v="21"/>
    <x v="15"/>
    <x v="289"/>
    <x v="0"/>
    <x v="30"/>
    <x v="21"/>
    <x v="143"/>
  </r>
  <r>
    <x v="5"/>
    <x v="4"/>
    <x v="2"/>
    <x v="257"/>
    <x v="479"/>
    <x v="2"/>
    <x v="23"/>
    <x v="0"/>
    <x v="0"/>
    <x v="2434"/>
    <x v="484"/>
    <x v="482"/>
    <x v="158"/>
    <x v="34"/>
    <x v="21"/>
    <x v="0"/>
    <x v="18"/>
    <x v="0"/>
    <x v="30"/>
    <x v="21"/>
    <x v="13"/>
  </r>
  <r>
    <x v="5"/>
    <x v="4"/>
    <x v="2"/>
    <x v="257"/>
    <x v="479"/>
    <x v="0"/>
    <x v="21"/>
    <x v="0"/>
    <x v="0"/>
    <x v="1106"/>
    <x v="490"/>
    <x v="491"/>
    <x v="158"/>
    <x v="34"/>
    <x v="21"/>
    <x v="15"/>
    <x v="289"/>
    <x v="0"/>
    <x v="30"/>
    <x v="21"/>
    <x v="143"/>
  </r>
  <r>
    <x v="5"/>
    <x v="4"/>
    <x v="2"/>
    <x v="257"/>
    <x v="479"/>
    <x v="0"/>
    <x v="22"/>
    <x v="0"/>
    <x v="0"/>
    <x v="339"/>
    <x v="497"/>
    <x v="497"/>
    <x v="158"/>
    <x v="34"/>
    <x v="21"/>
    <x v="39"/>
    <x v="901"/>
    <x v="0"/>
    <x v="30"/>
    <x v="22"/>
    <x v="332"/>
  </r>
  <r>
    <x v="5"/>
    <x v="4"/>
    <x v="2"/>
    <x v="257"/>
    <x v="479"/>
    <x v="0"/>
    <x v="22"/>
    <x v="0"/>
    <x v="0"/>
    <x v="350"/>
    <x v="514"/>
    <x v="512"/>
    <x v="158"/>
    <x v="34"/>
    <x v="21"/>
    <x v="39"/>
    <x v="901"/>
    <x v="0"/>
    <x v="30"/>
    <x v="22"/>
    <x v="332"/>
  </r>
  <r>
    <x v="5"/>
    <x v="4"/>
    <x v="2"/>
    <x v="257"/>
    <x v="479"/>
    <x v="0"/>
    <x v="21"/>
    <x v="0"/>
    <x v="0"/>
    <x v="1094"/>
    <x v="515"/>
    <x v="514"/>
    <x v="158"/>
    <x v="34"/>
    <x v="21"/>
    <x v="15"/>
    <x v="289"/>
    <x v="0"/>
    <x v="30"/>
    <x v="21"/>
    <x v="143"/>
  </r>
  <r>
    <x v="5"/>
    <x v="4"/>
    <x v="2"/>
    <x v="257"/>
    <x v="479"/>
    <x v="2"/>
    <x v="23"/>
    <x v="0"/>
    <x v="0"/>
    <x v="2435"/>
    <x v="522"/>
    <x v="521"/>
    <x v="158"/>
    <x v="34"/>
    <x v="21"/>
    <x v="0"/>
    <x v="18"/>
    <x v="0"/>
    <x v="30"/>
    <x v="21"/>
    <x v="13"/>
  </r>
  <r>
    <x v="5"/>
    <x v="4"/>
    <x v="2"/>
    <x v="257"/>
    <x v="479"/>
    <x v="0"/>
    <x v="21"/>
    <x v="0"/>
    <x v="0"/>
    <x v="1107"/>
    <x v="529"/>
    <x v="527"/>
    <x v="158"/>
    <x v="34"/>
    <x v="21"/>
    <x v="15"/>
    <x v="289"/>
    <x v="0"/>
    <x v="30"/>
    <x v="21"/>
    <x v="143"/>
  </r>
  <r>
    <x v="5"/>
    <x v="4"/>
    <x v="2"/>
    <x v="257"/>
    <x v="479"/>
    <x v="0"/>
    <x v="22"/>
    <x v="0"/>
    <x v="0"/>
    <x v="340"/>
    <x v="538"/>
    <x v="538"/>
    <x v="158"/>
    <x v="34"/>
    <x v="21"/>
    <x v="39"/>
    <x v="901"/>
    <x v="0"/>
    <x v="30"/>
    <x v="22"/>
    <x v="332"/>
  </r>
  <r>
    <x v="5"/>
    <x v="4"/>
    <x v="2"/>
    <x v="257"/>
    <x v="479"/>
    <x v="0"/>
    <x v="21"/>
    <x v="0"/>
    <x v="0"/>
    <x v="1095"/>
    <x v="554"/>
    <x v="552"/>
    <x v="158"/>
    <x v="34"/>
    <x v="21"/>
    <x v="15"/>
    <x v="289"/>
    <x v="0"/>
    <x v="30"/>
    <x v="21"/>
    <x v="143"/>
  </r>
  <r>
    <x v="5"/>
    <x v="4"/>
    <x v="2"/>
    <x v="257"/>
    <x v="479"/>
    <x v="0"/>
    <x v="22"/>
    <x v="0"/>
    <x v="0"/>
    <x v="351"/>
    <x v="555"/>
    <x v="553"/>
    <x v="158"/>
    <x v="34"/>
    <x v="21"/>
    <x v="39"/>
    <x v="901"/>
    <x v="0"/>
    <x v="30"/>
    <x v="22"/>
    <x v="332"/>
  </r>
  <r>
    <x v="5"/>
    <x v="4"/>
    <x v="2"/>
    <x v="257"/>
    <x v="479"/>
    <x v="2"/>
    <x v="23"/>
    <x v="0"/>
    <x v="0"/>
    <x v="2436"/>
    <x v="563"/>
    <x v="559"/>
    <x v="158"/>
    <x v="34"/>
    <x v="21"/>
    <x v="0"/>
    <x v="18"/>
    <x v="0"/>
    <x v="30"/>
    <x v="21"/>
    <x v="13"/>
  </r>
  <r>
    <x v="5"/>
    <x v="4"/>
    <x v="2"/>
    <x v="257"/>
    <x v="479"/>
    <x v="0"/>
    <x v="21"/>
    <x v="0"/>
    <x v="0"/>
    <x v="1108"/>
    <x v="569"/>
    <x v="565"/>
    <x v="158"/>
    <x v="34"/>
    <x v="21"/>
    <x v="15"/>
    <x v="289"/>
    <x v="0"/>
    <x v="30"/>
    <x v="21"/>
    <x v="143"/>
  </r>
  <r>
    <x v="5"/>
    <x v="4"/>
    <x v="2"/>
    <x v="257"/>
    <x v="479"/>
    <x v="0"/>
    <x v="22"/>
    <x v="0"/>
    <x v="0"/>
    <x v="341"/>
    <x v="580"/>
    <x v="583"/>
    <x v="158"/>
    <x v="34"/>
    <x v="21"/>
    <x v="39"/>
    <x v="901"/>
    <x v="0"/>
    <x v="30"/>
    <x v="22"/>
    <x v="332"/>
  </r>
  <r>
    <x v="5"/>
    <x v="4"/>
    <x v="2"/>
    <x v="257"/>
    <x v="479"/>
    <x v="0"/>
    <x v="21"/>
    <x v="0"/>
    <x v="0"/>
    <x v="1096"/>
    <x v="593"/>
    <x v="596"/>
    <x v="158"/>
    <x v="34"/>
    <x v="21"/>
    <x v="15"/>
    <x v="289"/>
    <x v="0"/>
    <x v="30"/>
    <x v="21"/>
    <x v="143"/>
  </r>
  <r>
    <x v="5"/>
    <x v="4"/>
    <x v="2"/>
    <x v="257"/>
    <x v="479"/>
    <x v="0"/>
    <x v="22"/>
    <x v="0"/>
    <x v="0"/>
    <x v="21"/>
    <x v="597"/>
    <x v="602"/>
    <x v="158"/>
    <x v="34"/>
    <x v="21"/>
    <x v="39"/>
    <x v="901"/>
    <x v="0"/>
    <x v="30"/>
    <x v="22"/>
    <x v="332"/>
  </r>
  <r>
    <x v="5"/>
    <x v="4"/>
    <x v="2"/>
    <x v="257"/>
    <x v="479"/>
    <x v="2"/>
    <x v="23"/>
    <x v="0"/>
    <x v="0"/>
    <x v="2437"/>
    <x v="601"/>
    <x v="604"/>
    <x v="158"/>
    <x v="34"/>
    <x v="21"/>
    <x v="0"/>
    <x v="18"/>
    <x v="0"/>
    <x v="30"/>
    <x v="21"/>
    <x v="13"/>
  </r>
  <r>
    <x v="5"/>
    <x v="4"/>
    <x v="2"/>
    <x v="257"/>
    <x v="479"/>
    <x v="0"/>
    <x v="21"/>
    <x v="0"/>
    <x v="0"/>
    <x v="1109"/>
    <x v="612"/>
    <x v="618"/>
    <x v="158"/>
    <x v="34"/>
    <x v="21"/>
    <x v="15"/>
    <x v="289"/>
    <x v="0"/>
    <x v="30"/>
    <x v="21"/>
    <x v="143"/>
  </r>
  <r>
    <x v="5"/>
    <x v="4"/>
    <x v="2"/>
    <x v="257"/>
    <x v="479"/>
    <x v="0"/>
    <x v="22"/>
    <x v="0"/>
    <x v="0"/>
    <x v="352"/>
    <x v="621"/>
    <x v="628"/>
    <x v="158"/>
    <x v="34"/>
    <x v="21"/>
    <x v="39"/>
    <x v="901"/>
    <x v="0"/>
    <x v="30"/>
    <x v="22"/>
    <x v="332"/>
  </r>
  <r>
    <x v="5"/>
    <x v="4"/>
    <x v="2"/>
    <x v="257"/>
    <x v="479"/>
    <x v="0"/>
    <x v="21"/>
    <x v="0"/>
    <x v="0"/>
    <x v="3768"/>
    <x v="628"/>
    <x v="637"/>
    <x v="158"/>
    <x v="34"/>
    <x v="21"/>
    <x v="15"/>
    <x v="289"/>
    <x v="0"/>
    <x v="30"/>
    <x v="21"/>
    <x v="143"/>
  </r>
  <r>
    <x v="5"/>
    <x v="4"/>
    <x v="2"/>
    <x v="257"/>
    <x v="479"/>
    <x v="0"/>
    <x v="22"/>
    <x v="0"/>
    <x v="0"/>
    <x v="353"/>
    <x v="640"/>
    <x v="645"/>
    <x v="158"/>
    <x v="34"/>
    <x v="21"/>
    <x v="39"/>
    <x v="901"/>
    <x v="0"/>
    <x v="30"/>
    <x v="21"/>
    <x v="326"/>
  </r>
  <r>
    <x v="5"/>
    <x v="4"/>
    <x v="2"/>
    <x v="257"/>
    <x v="479"/>
    <x v="0"/>
    <x v="22"/>
    <x v="0"/>
    <x v="0"/>
    <x v="354"/>
    <x v="667"/>
    <x v="669"/>
    <x v="158"/>
    <x v="34"/>
    <x v="21"/>
    <x v="39"/>
    <x v="901"/>
    <x v="0"/>
    <x v="30"/>
    <x v="16"/>
    <x v="301"/>
  </r>
  <r>
    <x v="5"/>
    <x v="4"/>
    <x v="2"/>
    <x v="257"/>
    <x v="479"/>
    <x v="0"/>
    <x v="21"/>
    <x v="0"/>
    <x v="0"/>
    <x v="1110"/>
    <x v="671"/>
    <x v="672"/>
    <x v="158"/>
    <x v="34"/>
    <x v="21"/>
    <x v="15"/>
    <x v="289"/>
    <x v="0"/>
    <x v="30"/>
    <x v="16"/>
    <x v="119"/>
  </r>
  <r>
    <x v="5"/>
    <x v="4"/>
    <x v="2"/>
    <x v="257"/>
    <x v="479"/>
    <x v="1"/>
    <x v="21"/>
    <x v="0"/>
    <x v="0"/>
    <x v="3756"/>
    <x v="704"/>
    <x v="710"/>
    <x v="158"/>
    <x v="34"/>
    <x v="21"/>
    <x v="2"/>
    <x v="58"/>
    <x v="0"/>
    <x v="30"/>
    <x v="16"/>
    <x v="34"/>
  </r>
  <r>
    <x v="5"/>
    <x v="4"/>
    <x v="2"/>
    <x v="257"/>
    <x v="479"/>
    <x v="1"/>
    <x v="22"/>
    <x v="0"/>
    <x v="0"/>
    <x v="3570"/>
    <x v="709"/>
    <x v="714"/>
    <x v="158"/>
    <x v="34"/>
    <x v="21"/>
    <x v="16"/>
    <x v="346"/>
    <x v="0"/>
    <x v="30"/>
    <x v="16"/>
    <x v="134"/>
  </r>
  <r>
    <x v="5"/>
    <x v="4"/>
    <x v="2"/>
    <x v="257"/>
    <x v="479"/>
    <x v="1"/>
    <x v="21"/>
    <x v="0"/>
    <x v="0"/>
    <x v="3758"/>
    <x v="714"/>
    <x v="721"/>
    <x v="158"/>
    <x v="34"/>
    <x v="21"/>
    <x v="2"/>
    <x v="58"/>
    <x v="0"/>
    <x v="30"/>
    <x v="16"/>
    <x v="34"/>
  </r>
  <r>
    <x v="5"/>
    <x v="4"/>
    <x v="1"/>
    <x v="274"/>
    <x v="668"/>
    <x v="1"/>
    <x v="21"/>
    <x v="0"/>
    <x v="0"/>
    <x v="3759"/>
    <x v="719"/>
    <x v="728"/>
    <x v="180"/>
    <x v="34"/>
    <x v="21"/>
    <x v="2"/>
    <x v="61"/>
    <x v="0"/>
    <x v="30"/>
    <x v="16"/>
    <x v="34"/>
  </r>
  <r>
    <x v="5"/>
    <x v="4"/>
    <x v="1"/>
    <x v="274"/>
    <x v="668"/>
    <x v="0"/>
    <x v="22"/>
    <x v="0"/>
    <x v="0"/>
    <x v="355"/>
    <x v="1"/>
    <x v="1"/>
    <x v="180"/>
    <x v="34"/>
    <x v="21"/>
    <x v="39"/>
    <x v="931"/>
    <x v="0"/>
    <x v="30"/>
    <x v="16"/>
    <x v="301"/>
  </r>
  <r>
    <x v="5"/>
    <x v="4"/>
    <x v="1"/>
    <x v="274"/>
    <x v="668"/>
    <x v="0"/>
    <x v="21"/>
    <x v="0"/>
    <x v="0"/>
    <x v="1143"/>
    <x v="28"/>
    <x v="24"/>
    <x v="180"/>
    <x v="34"/>
    <x v="21"/>
    <x v="15"/>
    <x v="311"/>
    <x v="0"/>
    <x v="30"/>
    <x v="16"/>
    <x v="119"/>
  </r>
  <r>
    <x v="5"/>
    <x v="4"/>
    <x v="1"/>
    <x v="274"/>
    <x v="668"/>
    <x v="0"/>
    <x v="22"/>
    <x v="0"/>
    <x v="0"/>
    <x v="356"/>
    <x v="52"/>
    <x v="49"/>
    <x v="180"/>
    <x v="34"/>
    <x v="21"/>
    <x v="39"/>
    <x v="931"/>
    <x v="0"/>
    <x v="30"/>
    <x v="16"/>
    <x v="301"/>
  </r>
  <r>
    <x v="5"/>
    <x v="4"/>
    <x v="1"/>
    <x v="274"/>
    <x v="668"/>
    <x v="0"/>
    <x v="21"/>
    <x v="0"/>
    <x v="0"/>
    <x v="1144"/>
    <x v="61"/>
    <x v="55"/>
    <x v="180"/>
    <x v="34"/>
    <x v="21"/>
    <x v="15"/>
    <x v="311"/>
    <x v="0"/>
    <x v="30"/>
    <x v="16"/>
    <x v="119"/>
  </r>
  <r>
    <x v="5"/>
    <x v="4"/>
    <x v="1"/>
    <x v="274"/>
    <x v="668"/>
    <x v="0"/>
    <x v="22"/>
    <x v="0"/>
    <x v="0"/>
    <x v="357"/>
    <x v="76"/>
    <x v="72"/>
    <x v="180"/>
    <x v="34"/>
    <x v="21"/>
    <x v="39"/>
    <x v="931"/>
    <x v="0"/>
    <x v="30"/>
    <x v="21"/>
    <x v="326"/>
  </r>
  <r>
    <x v="5"/>
    <x v="4"/>
    <x v="1"/>
    <x v="274"/>
    <x v="668"/>
    <x v="2"/>
    <x v="23"/>
    <x v="0"/>
    <x v="0"/>
    <x v="2865"/>
    <x v="93"/>
    <x v="85"/>
    <x v="180"/>
    <x v="34"/>
    <x v="21"/>
    <x v="0"/>
    <x v="20"/>
    <x v="0"/>
    <x v="30"/>
    <x v="16"/>
    <x v="10"/>
  </r>
  <r>
    <x v="5"/>
    <x v="4"/>
    <x v="1"/>
    <x v="274"/>
    <x v="668"/>
    <x v="0"/>
    <x v="22"/>
    <x v="0"/>
    <x v="0"/>
    <x v="3100"/>
    <x v="96"/>
    <x v="92"/>
    <x v="180"/>
    <x v="34"/>
    <x v="21"/>
    <x v="39"/>
    <x v="931"/>
    <x v="0"/>
    <x v="30"/>
    <x v="21"/>
    <x v="326"/>
  </r>
  <r>
    <x v="5"/>
    <x v="4"/>
    <x v="1"/>
    <x v="274"/>
    <x v="668"/>
    <x v="0"/>
    <x v="21"/>
    <x v="0"/>
    <x v="0"/>
    <x v="1145"/>
    <x v="101"/>
    <x v="95"/>
    <x v="180"/>
    <x v="34"/>
    <x v="21"/>
    <x v="15"/>
    <x v="311"/>
    <x v="0"/>
    <x v="30"/>
    <x v="21"/>
    <x v="143"/>
  </r>
  <r>
    <x v="5"/>
    <x v="4"/>
    <x v="1"/>
    <x v="274"/>
    <x v="668"/>
    <x v="1"/>
    <x v="4"/>
    <x v="0"/>
    <x v="0"/>
    <x v="3101"/>
    <x v="113"/>
    <x v="108"/>
    <x v="180"/>
    <x v="34"/>
    <x v="21"/>
    <x v="1"/>
    <x v="56"/>
    <x v="0"/>
    <x v="30"/>
    <x v="21"/>
    <x v="37"/>
  </r>
  <r>
    <x v="5"/>
    <x v="4"/>
    <x v="1"/>
    <x v="274"/>
    <x v="668"/>
    <x v="2"/>
    <x v="22"/>
    <x v="0"/>
    <x v="0"/>
    <x v="3063"/>
    <x v="113"/>
    <x v="110"/>
    <x v="180"/>
    <x v="34"/>
    <x v="21"/>
    <x v="37"/>
    <x v="828"/>
    <x v="0"/>
    <x v="30"/>
    <x v="23"/>
    <x v="307"/>
  </r>
  <r>
    <x v="5"/>
    <x v="4"/>
    <x v="1"/>
    <x v="274"/>
    <x v="668"/>
    <x v="0"/>
    <x v="21"/>
    <x v="0"/>
    <x v="0"/>
    <x v="1158"/>
    <x v="116"/>
    <x v="112"/>
    <x v="180"/>
    <x v="34"/>
    <x v="21"/>
    <x v="15"/>
    <x v="311"/>
    <x v="0"/>
    <x v="30"/>
    <x v="21"/>
    <x v="143"/>
  </r>
  <r>
    <x v="5"/>
    <x v="4"/>
    <x v="1"/>
    <x v="274"/>
    <x v="668"/>
    <x v="2"/>
    <x v="19"/>
    <x v="0"/>
    <x v="0"/>
    <x v="358"/>
    <x v="116"/>
    <x v="114"/>
    <x v="180"/>
    <x v="34"/>
    <x v="21"/>
    <x v="34"/>
    <x v="755"/>
    <x v="0"/>
    <x v="30"/>
    <x v="23"/>
    <x v="285"/>
  </r>
  <r>
    <x v="5"/>
    <x v="4"/>
    <x v="1"/>
    <x v="274"/>
    <x v="668"/>
    <x v="1"/>
    <x v="19"/>
    <x v="0"/>
    <x v="0"/>
    <x v="4066"/>
    <x v="116"/>
    <x v="112"/>
    <x v="180"/>
    <x v="34"/>
    <x v="21"/>
    <x v="14"/>
    <x v="298"/>
    <x v="0"/>
    <x v="30"/>
    <x v="21"/>
    <x v="139"/>
  </r>
  <r>
    <x v="5"/>
    <x v="4"/>
    <x v="1"/>
    <x v="274"/>
    <x v="668"/>
    <x v="2"/>
    <x v="23"/>
    <x v="0"/>
    <x v="0"/>
    <x v="2413"/>
    <x v="123"/>
    <x v="116"/>
    <x v="180"/>
    <x v="34"/>
    <x v="21"/>
    <x v="0"/>
    <x v="20"/>
    <x v="0"/>
    <x v="30"/>
    <x v="16"/>
    <x v="10"/>
  </r>
  <r>
    <x v="5"/>
    <x v="4"/>
    <x v="1"/>
    <x v="274"/>
    <x v="668"/>
    <x v="1"/>
    <x v="19"/>
    <x v="0"/>
    <x v="0"/>
    <x v="4067"/>
    <x v="123"/>
    <x v="122"/>
    <x v="180"/>
    <x v="34"/>
    <x v="21"/>
    <x v="14"/>
    <x v="298"/>
    <x v="0"/>
    <x v="30"/>
    <x v="23"/>
    <x v="147"/>
  </r>
  <r>
    <x v="5"/>
    <x v="4"/>
    <x v="1"/>
    <x v="274"/>
    <x v="668"/>
    <x v="0"/>
    <x v="22"/>
    <x v="0"/>
    <x v="0"/>
    <x v="368"/>
    <x v="139"/>
    <x v="136"/>
    <x v="180"/>
    <x v="34"/>
    <x v="21"/>
    <x v="39"/>
    <x v="931"/>
    <x v="0"/>
    <x v="30"/>
    <x v="23"/>
    <x v="335"/>
  </r>
  <r>
    <x v="5"/>
    <x v="4"/>
    <x v="1"/>
    <x v="274"/>
    <x v="668"/>
    <x v="0"/>
    <x v="21"/>
    <x v="0"/>
    <x v="0"/>
    <x v="1146"/>
    <x v="144"/>
    <x v="139"/>
    <x v="180"/>
    <x v="34"/>
    <x v="21"/>
    <x v="15"/>
    <x v="311"/>
    <x v="0"/>
    <x v="30"/>
    <x v="21"/>
    <x v="143"/>
  </r>
  <r>
    <x v="5"/>
    <x v="4"/>
    <x v="1"/>
    <x v="274"/>
    <x v="668"/>
    <x v="2"/>
    <x v="23"/>
    <x v="0"/>
    <x v="0"/>
    <x v="2414"/>
    <x v="151"/>
    <x v="144"/>
    <x v="180"/>
    <x v="34"/>
    <x v="21"/>
    <x v="0"/>
    <x v="20"/>
    <x v="0"/>
    <x v="30"/>
    <x v="16"/>
    <x v="10"/>
  </r>
  <r>
    <x v="5"/>
    <x v="4"/>
    <x v="1"/>
    <x v="274"/>
    <x v="668"/>
    <x v="0"/>
    <x v="19"/>
    <x v="0"/>
    <x v="0"/>
    <x v="23"/>
    <x v="152"/>
    <x v="150"/>
    <x v="180"/>
    <x v="34"/>
    <x v="21"/>
    <x v="38"/>
    <x v="851"/>
    <x v="0"/>
    <x v="30"/>
    <x v="23"/>
    <x v="313"/>
  </r>
  <r>
    <x v="5"/>
    <x v="4"/>
    <x v="1"/>
    <x v="274"/>
    <x v="668"/>
    <x v="0"/>
    <x v="4"/>
    <x v="0"/>
    <x v="0"/>
    <x v="3067"/>
    <x v="158"/>
    <x v="156"/>
    <x v="180"/>
    <x v="34"/>
    <x v="21"/>
    <x v="13"/>
    <x v="271"/>
    <x v="0"/>
    <x v="30"/>
    <x v="23"/>
    <x v="140"/>
  </r>
  <r>
    <x v="5"/>
    <x v="4"/>
    <x v="1"/>
    <x v="274"/>
    <x v="668"/>
    <x v="0"/>
    <x v="21"/>
    <x v="0"/>
    <x v="0"/>
    <x v="1159"/>
    <x v="160"/>
    <x v="157"/>
    <x v="180"/>
    <x v="34"/>
    <x v="21"/>
    <x v="15"/>
    <x v="311"/>
    <x v="0"/>
    <x v="30"/>
    <x v="21"/>
    <x v="143"/>
  </r>
  <r>
    <x v="5"/>
    <x v="4"/>
    <x v="1"/>
    <x v="274"/>
    <x v="668"/>
    <x v="0"/>
    <x v="19"/>
    <x v="0"/>
    <x v="0"/>
    <x v="359"/>
    <x v="167"/>
    <x v="167"/>
    <x v="180"/>
    <x v="34"/>
    <x v="21"/>
    <x v="38"/>
    <x v="851"/>
    <x v="0"/>
    <x v="30"/>
    <x v="23"/>
    <x v="313"/>
  </r>
  <r>
    <x v="5"/>
    <x v="4"/>
    <x v="1"/>
    <x v="274"/>
    <x v="668"/>
    <x v="0"/>
    <x v="22"/>
    <x v="0"/>
    <x v="0"/>
    <x v="369"/>
    <x v="184"/>
    <x v="185"/>
    <x v="180"/>
    <x v="34"/>
    <x v="21"/>
    <x v="39"/>
    <x v="931"/>
    <x v="0"/>
    <x v="30"/>
    <x v="23"/>
    <x v="335"/>
  </r>
  <r>
    <x v="5"/>
    <x v="4"/>
    <x v="1"/>
    <x v="274"/>
    <x v="668"/>
    <x v="0"/>
    <x v="21"/>
    <x v="0"/>
    <x v="0"/>
    <x v="1147"/>
    <x v="188"/>
    <x v="186"/>
    <x v="180"/>
    <x v="34"/>
    <x v="21"/>
    <x v="15"/>
    <x v="311"/>
    <x v="0"/>
    <x v="30"/>
    <x v="21"/>
    <x v="143"/>
  </r>
  <r>
    <x v="5"/>
    <x v="4"/>
    <x v="1"/>
    <x v="274"/>
    <x v="668"/>
    <x v="2"/>
    <x v="23"/>
    <x v="0"/>
    <x v="0"/>
    <x v="2415"/>
    <x v="195"/>
    <x v="192"/>
    <x v="180"/>
    <x v="34"/>
    <x v="21"/>
    <x v="0"/>
    <x v="20"/>
    <x v="0"/>
    <x v="30"/>
    <x v="21"/>
    <x v="13"/>
  </r>
  <r>
    <x v="5"/>
    <x v="4"/>
    <x v="1"/>
    <x v="274"/>
    <x v="668"/>
    <x v="0"/>
    <x v="19"/>
    <x v="0"/>
    <x v="0"/>
    <x v="24"/>
    <x v="201"/>
    <x v="199"/>
    <x v="180"/>
    <x v="34"/>
    <x v="21"/>
    <x v="38"/>
    <x v="851"/>
    <x v="0"/>
    <x v="30"/>
    <x v="23"/>
    <x v="313"/>
  </r>
  <r>
    <x v="5"/>
    <x v="4"/>
    <x v="1"/>
    <x v="274"/>
    <x v="668"/>
    <x v="0"/>
    <x v="21"/>
    <x v="0"/>
    <x v="0"/>
    <x v="1160"/>
    <x v="204"/>
    <x v="200"/>
    <x v="180"/>
    <x v="34"/>
    <x v="21"/>
    <x v="15"/>
    <x v="311"/>
    <x v="0"/>
    <x v="30"/>
    <x v="21"/>
    <x v="143"/>
  </r>
  <r>
    <x v="5"/>
    <x v="4"/>
    <x v="1"/>
    <x v="274"/>
    <x v="668"/>
    <x v="0"/>
    <x v="4"/>
    <x v="0"/>
    <x v="0"/>
    <x v="3071"/>
    <x v="205"/>
    <x v="204"/>
    <x v="180"/>
    <x v="34"/>
    <x v="21"/>
    <x v="13"/>
    <x v="271"/>
    <x v="0"/>
    <x v="30"/>
    <x v="23"/>
    <x v="140"/>
  </r>
  <r>
    <x v="5"/>
    <x v="4"/>
    <x v="1"/>
    <x v="274"/>
    <x v="668"/>
    <x v="0"/>
    <x v="19"/>
    <x v="0"/>
    <x v="0"/>
    <x v="360"/>
    <x v="213"/>
    <x v="214"/>
    <x v="180"/>
    <x v="34"/>
    <x v="21"/>
    <x v="38"/>
    <x v="851"/>
    <x v="0"/>
    <x v="30"/>
    <x v="23"/>
    <x v="313"/>
  </r>
  <r>
    <x v="5"/>
    <x v="4"/>
    <x v="1"/>
    <x v="274"/>
    <x v="668"/>
    <x v="0"/>
    <x v="21"/>
    <x v="0"/>
    <x v="0"/>
    <x v="1148"/>
    <x v="231"/>
    <x v="231"/>
    <x v="180"/>
    <x v="34"/>
    <x v="21"/>
    <x v="15"/>
    <x v="311"/>
    <x v="0"/>
    <x v="30"/>
    <x v="21"/>
    <x v="143"/>
  </r>
  <r>
    <x v="5"/>
    <x v="4"/>
    <x v="1"/>
    <x v="274"/>
    <x v="668"/>
    <x v="0"/>
    <x v="22"/>
    <x v="0"/>
    <x v="0"/>
    <x v="25"/>
    <x v="232"/>
    <x v="234"/>
    <x v="180"/>
    <x v="34"/>
    <x v="21"/>
    <x v="39"/>
    <x v="931"/>
    <x v="0"/>
    <x v="30"/>
    <x v="23"/>
    <x v="335"/>
  </r>
  <r>
    <x v="5"/>
    <x v="4"/>
    <x v="1"/>
    <x v="274"/>
    <x v="668"/>
    <x v="2"/>
    <x v="23"/>
    <x v="0"/>
    <x v="0"/>
    <x v="2416"/>
    <x v="238"/>
    <x v="237"/>
    <x v="180"/>
    <x v="34"/>
    <x v="21"/>
    <x v="0"/>
    <x v="20"/>
    <x v="0"/>
    <x v="30"/>
    <x v="21"/>
    <x v="13"/>
  </r>
  <r>
    <x v="5"/>
    <x v="4"/>
    <x v="1"/>
    <x v="274"/>
    <x v="668"/>
    <x v="0"/>
    <x v="21"/>
    <x v="0"/>
    <x v="0"/>
    <x v="1161"/>
    <x v="247"/>
    <x v="245"/>
    <x v="180"/>
    <x v="34"/>
    <x v="21"/>
    <x v="15"/>
    <x v="311"/>
    <x v="0"/>
    <x v="30"/>
    <x v="21"/>
    <x v="143"/>
  </r>
  <r>
    <x v="5"/>
    <x v="4"/>
    <x v="1"/>
    <x v="274"/>
    <x v="668"/>
    <x v="0"/>
    <x v="19"/>
    <x v="0"/>
    <x v="0"/>
    <x v="361"/>
    <x v="248"/>
    <x v="248"/>
    <x v="180"/>
    <x v="34"/>
    <x v="21"/>
    <x v="38"/>
    <x v="851"/>
    <x v="0"/>
    <x v="30"/>
    <x v="23"/>
    <x v="313"/>
  </r>
  <r>
    <x v="5"/>
    <x v="4"/>
    <x v="1"/>
    <x v="274"/>
    <x v="668"/>
    <x v="0"/>
    <x v="4"/>
    <x v="0"/>
    <x v="0"/>
    <x v="3074"/>
    <x v="251"/>
    <x v="253"/>
    <x v="180"/>
    <x v="34"/>
    <x v="21"/>
    <x v="13"/>
    <x v="271"/>
    <x v="0"/>
    <x v="30"/>
    <x v="23"/>
    <x v="140"/>
  </r>
  <r>
    <x v="5"/>
    <x v="4"/>
    <x v="1"/>
    <x v="274"/>
    <x v="668"/>
    <x v="0"/>
    <x v="19"/>
    <x v="0"/>
    <x v="0"/>
    <x v="370"/>
    <x v="260"/>
    <x v="262"/>
    <x v="180"/>
    <x v="34"/>
    <x v="21"/>
    <x v="38"/>
    <x v="851"/>
    <x v="0"/>
    <x v="30"/>
    <x v="23"/>
    <x v="313"/>
  </r>
  <r>
    <x v="5"/>
    <x v="4"/>
    <x v="1"/>
    <x v="274"/>
    <x v="668"/>
    <x v="0"/>
    <x v="21"/>
    <x v="0"/>
    <x v="0"/>
    <x v="1149"/>
    <x v="274"/>
    <x v="274"/>
    <x v="180"/>
    <x v="34"/>
    <x v="21"/>
    <x v="15"/>
    <x v="311"/>
    <x v="0"/>
    <x v="30"/>
    <x v="21"/>
    <x v="143"/>
  </r>
  <r>
    <x v="5"/>
    <x v="4"/>
    <x v="1"/>
    <x v="274"/>
    <x v="668"/>
    <x v="0"/>
    <x v="22"/>
    <x v="0"/>
    <x v="0"/>
    <x v="26"/>
    <x v="278"/>
    <x v="280"/>
    <x v="180"/>
    <x v="34"/>
    <x v="21"/>
    <x v="39"/>
    <x v="931"/>
    <x v="0"/>
    <x v="30"/>
    <x v="23"/>
    <x v="335"/>
  </r>
  <r>
    <x v="5"/>
    <x v="4"/>
    <x v="1"/>
    <x v="274"/>
    <x v="668"/>
    <x v="2"/>
    <x v="23"/>
    <x v="0"/>
    <x v="0"/>
    <x v="2417"/>
    <x v="281"/>
    <x v="282"/>
    <x v="180"/>
    <x v="34"/>
    <x v="21"/>
    <x v="0"/>
    <x v="20"/>
    <x v="0"/>
    <x v="30"/>
    <x v="21"/>
    <x v="13"/>
  </r>
  <r>
    <x v="5"/>
    <x v="4"/>
    <x v="1"/>
    <x v="274"/>
    <x v="668"/>
    <x v="0"/>
    <x v="21"/>
    <x v="0"/>
    <x v="0"/>
    <x v="1162"/>
    <x v="288"/>
    <x v="289"/>
    <x v="180"/>
    <x v="34"/>
    <x v="21"/>
    <x v="15"/>
    <x v="311"/>
    <x v="0"/>
    <x v="30"/>
    <x v="21"/>
    <x v="143"/>
  </r>
  <r>
    <x v="5"/>
    <x v="4"/>
    <x v="1"/>
    <x v="274"/>
    <x v="668"/>
    <x v="0"/>
    <x v="19"/>
    <x v="0"/>
    <x v="0"/>
    <x v="362"/>
    <x v="293"/>
    <x v="295"/>
    <x v="180"/>
    <x v="34"/>
    <x v="21"/>
    <x v="38"/>
    <x v="851"/>
    <x v="0"/>
    <x v="30"/>
    <x v="23"/>
    <x v="313"/>
  </r>
  <r>
    <x v="5"/>
    <x v="4"/>
    <x v="1"/>
    <x v="274"/>
    <x v="668"/>
    <x v="0"/>
    <x v="4"/>
    <x v="0"/>
    <x v="0"/>
    <x v="3078"/>
    <x v="298"/>
    <x v="300"/>
    <x v="180"/>
    <x v="34"/>
    <x v="21"/>
    <x v="13"/>
    <x v="271"/>
    <x v="0"/>
    <x v="30"/>
    <x v="23"/>
    <x v="140"/>
  </r>
  <r>
    <x v="5"/>
    <x v="4"/>
    <x v="1"/>
    <x v="274"/>
    <x v="668"/>
    <x v="0"/>
    <x v="19"/>
    <x v="0"/>
    <x v="0"/>
    <x v="27"/>
    <x v="307"/>
    <x v="310"/>
    <x v="180"/>
    <x v="34"/>
    <x v="21"/>
    <x v="38"/>
    <x v="851"/>
    <x v="0"/>
    <x v="30"/>
    <x v="23"/>
    <x v="313"/>
  </r>
  <r>
    <x v="5"/>
    <x v="4"/>
    <x v="1"/>
    <x v="274"/>
    <x v="668"/>
    <x v="0"/>
    <x v="21"/>
    <x v="0"/>
    <x v="0"/>
    <x v="1150"/>
    <x v="317"/>
    <x v="318"/>
    <x v="180"/>
    <x v="34"/>
    <x v="21"/>
    <x v="15"/>
    <x v="311"/>
    <x v="0"/>
    <x v="30"/>
    <x v="21"/>
    <x v="143"/>
  </r>
  <r>
    <x v="5"/>
    <x v="4"/>
    <x v="1"/>
    <x v="274"/>
    <x v="668"/>
    <x v="2"/>
    <x v="23"/>
    <x v="0"/>
    <x v="0"/>
    <x v="2418"/>
    <x v="324"/>
    <x v="326"/>
    <x v="180"/>
    <x v="34"/>
    <x v="21"/>
    <x v="0"/>
    <x v="20"/>
    <x v="0"/>
    <x v="30"/>
    <x v="21"/>
    <x v="13"/>
  </r>
  <r>
    <x v="5"/>
    <x v="4"/>
    <x v="1"/>
    <x v="274"/>
    <x v="668"/>
    <x v="0"/>
    <x v="22"/>
    <x v="0"/>
    <x v="0"/>
    <x v="371"/>
    <x v="325"/>
    <x v="328"/>
    <x v="180"/>
    <x v="34"/>
    <x v="21"/>
    <x v="39"/>
    <x v="931"/>
    <x v="0"/>
    <x v="30"/>
    <x v="23"/>
    <x v="335"/>
  </r>
  <r>
    <x v="5"/>
    <x v="4"/>
    <x v="1"/>
    <x v="274"/>
    <x v="668"/>
    <x v="0"/>
    <x v="21"/>
    <x v="0"/>
    <x v="0"/>
    <x v="1163"/>
    <x v="333"/>
    <x v="333"/>
    <x v="180"/>
    <x v="34"/>
    <x v="21"/>
    <x v="15"/>
    <x v="311"/>
    <x v="0"/>
    <x v="30"/>
    <x v="21"/>
    <x v="143"/>
  </r>
  <r>
    <x v="5"/>
    <x v="4"/>
    <x v="1"/>
    <x v="274"/>
    <x v="668"/>
    <x v="2"/>
    <x v="19"/>
    <x v="0"/>
    <x v="0"/>
    <x v="1760"/>
    <x v="341"/>
    <x v="344"/>
    <x v="180"/>
    <x v="34"/>
    <x v="21"/>
    <x v="34"/>
    <x v="755"/>
    <x v="0"/>
    <x v="30"/>
    <x v="23"/>
    <x v="285"/>
  </r>
  <r>
    <x v="5"/>
    <x v="4"/>
    <x v="1"/>
    <x v="274"/>
    <x v="668"/>
    <x v="1"/>
    <x v="19"/>
    <x v="0"/>
    <x v="0"/>
    <x v="4068"/>
    <x v="343"/>
    <x v="346"/>
    <x v="180"/>
    <x v="34"/>
    <x v="21"/>
    <x v="14"/>
    <x v="298"/>
    <x v="0"/>
    <x v="30"/>
    <x v="23"/>
    <x v="147"/>
  </r>
  <r>
    <x v="5"/>
    <x v="4"/>
    <x v="1"/>
    <x v="274"/>
    <x v="668"/>
    <x v="0"/>
    <x v="4"/>
    <x v="0"/>
    <x v="0"/>
    <x v="3082"/>
    <x v="344"/>
    <x v="348"/>
    <x v="180"/>
    <x v="34"/>
    <x v="21"/>
    <x v="13"/>
    <x v="271"/>
    <x v="0"/>
    <x v="30"/>
    <x v="23"/>
    <x v="140"/>
  </r>
  <r>
    <x v="5"/>
    <x v="4"/>
    <x v="1"/>
    <x v="274"/>
    <x v="668"/>
    <x v="1"/>
    <x v="19"/>
    <x v="0"/>
    <x v="0"/>
    <x v="372"/>
    <x v="357"/>
    <x v="358"/>
    <x v="180"/>
    <x v="34"/>
    <x v="21"/>
    <x v="14"/>
    <x v="298"/>
    <x v="0"/>
    <x v="30"/>
    <x v="23"/>
    <x v="147"/>
  </r>
  <r>
    <x v="5"/>
    <x v="4"/>
    <x v="1"/>
    <x v="274"/>
    <x v="668"/>
    <x v="2"/>
    <x v="19"/>
    <x v="0"/>
    <x v="0"/>
    <x v="3893"/>
    <x v="362"/>
    <x v="361"/>
    <x v="180"/>
    <x v="34"/>
    <x v="21"/>
    <x v="34"/>
    <x v="755"/>
    <x v="0"/>
    <x v="30"/>
    <x v="23"/>
    <x v="285"/>
  </r>
  <r>
    <x v="5"/>
    <x v="4"/>
    <x v="1"/>
    <x v="274"/>
    <x v="668"/>
    <x v="0"/>
    <x v="21"/>
    <x v="0"/>
    <x v="0"/>
    <x v="1151"/>
    <x v="365"/>
    <x v="362"/>
    <x v="180"/>
    <x v="34"/>
    <x v="21"/>
    <x v="15"/>
    <x v="311"/>
    <x v="0"/>
    <x v="30"/>
    <x v="21"/>
    <x v="143"/>
  </r>
  <r>
    <x v="5"/>
    <x v="4"/>
    <x v="1"/>
    <x v="274"/>
    <x v="668"/>
    <x v="2"/>
    <x v="23"/>
    <x v="0"/>
    <x v="0"/>
    <x v="2419"/>
    <x v="371"/>
    <x v="369"/>
    <x v="180"/>
    <x v="34"/>
    <x v="21"/>
    <x v="0"/>
    <x v="20"/>
    <x v="0"/>
    <x v="30"/>
    <x v="21"/>
    <x v="13"/>
  </r>
  <r>
    <x v="5"/>
    <x v="4"/>
    <x v="1"/>
    <x v="274"/>
    <x v="668"/>
    <x v="1"/>
    <x v="19"/>
    <x v="0"/>
    <x v="0"/>
    <x v="28"/>
    <x v="372"/>
    <x v="372"/>
    <x v="180"/>
    <x v="34"/>
    <x v="21"/>
    <x v="14"/>
    <x v="298"/>
    <x v="0"/>
    <x v="30"/>
    <x v="23"/>
    <x v="147"/>
  </r>
  <r>
    <x v="5"/>
    <x v="4"/>
    <x v="1"/>
    <x v="274"/>
    <x v="668"/>
    <x v="0"/>
    <x v="4"/>
    <x v="0"/>
    <x v="0"/>
    <x v="3086"/>
    <x v="377"/>
    <x v="376"/>
    <x v="180"/>
    <x v="34"/>
    <x v="21"/>
    <x v="13"/>
    <x v="271"/>
    <x v="0"/>
    <x v="30"/>
    <x v="23"/>
    <x v="140"/>
  </r>
  <r>
    <x v="5"/>
    <x v="4"/>
    <x v="1"/>
    <x v="274"/>
    <x v="668"/>
    <x v="2"/>
    <x v="19"/>
    <x v="0"/>
    <x v="0"/>
    <x v="3837"/>
    <x v="377"/>
    <x v="376"/>
    <x v="180"/>
    <x v="34"/>
    <x v="21"/>
    <x v="34"/>
    <x v="755"/>
    <x v="0"/>
    <x v="30"/>
    <x v="23"/>
    <x v="285"/>
  </r>
  <r>
    <x v="5"/>
    <x v="4"/>
    <x v="1"/>
    <x v="274"/>
    <x v="668"/>
    <x v="0"/>
    <x v="21"/>
    <x v="0"/>
    <x v="0"/>
    <x v="1164"/>
    <x v="381"/>
    <x v="378"/>
    <x v="180"/>
    <x v="34"/>
    <x v="21"/>
    <x v="15"/>
    <x v="311"/>
    <x v="0"/>
    <x v="30"/>
    <x v="21"/>
    <x v="143"/>
  </r>
  <r>
    <x v="5"/>
    <x v="4"/>
    <x v="1"/>
    <x v="274"/>
    <x v="668"/>
    <x v="0"/>
    <x v="19"/>
    <x v="0"/>
    <x v="0"/>
    <x v="363"/>
    <x v="392"/>
    <x v="392"/>
    <x v="180"/>
    <x v="34"/>
    <x v="21"/>
    <x v="38"/>
    <x v="851"/>
    <x v="0"/>
    <x v="30"/>
    <x v="23"/>
    <x v="313"/>
  </r>
  <r>
    <x v="5"/>
    <x v="4"/>
    <x v="1"/>
    <x v="274"/>
    <x v="668"/>
    <x v="0"/>
    <x v="4"/>
    <x v="0"/>
    <x v="0"/>
    <x v="3267"/>
    <x v="396"/>
    <x v="397"/>
    <x v="180"/>
    <x v="34"/>
    <x v="21"/>
    <x v="13"/>
    <x v="271"/>
    <x v="0"/>
    <x v="30"/>
    <x v="23"/>
    <x v="140"/>
  </r>
  <r>
    <x v="5"/>
    <x v="4"/>
    <x v="1"/>
    <x v="274"/>
    <x v="668"/>
    <x v="0"/>
    <x v="21"/>
    <x v="0"/>
    <x v="0"/>
    <x v="1152"/>
    <x v="411"/>
    <x v="408"/>
    <x v="180"/>
    <x v="34"/>
    <x v="21"/>
    <x v="15"/>
    <x v="311"/>
    <x v="0"/>
    <x v="30"/>
    <x v="21"/>
    <x v="143"/>
  </r>
  <r>
    <x v="5"/>
    <x v="4"/>
    <x v="1"/>
    <x v="274"/>
    <x v="668"/>
    <x v="2"/>
    <x v="23"/>
    <x v="0"/>
    <x v="0"/>
    <x v="2420"/>
    <x v="417"/>
    <x v="415"/>
    <x v="180"/>
    <x v="34"/>
    <x v="21"/>
    <x v="0"/>
    <x v="20"/>
    <x v="0"/>
    <x v="30"/>
    <x v="21"/>
    <x v="13"/>
  </r>
  <r>
    <x v="5"/>
    <x v="4"/>
    <x v="1"/>
    <x v="274"/>
    <x v="668"/>
    <x v="0"/>
    <x v="19"/>
    <x v="0"/>
    <x v="0"/>
    <x v="29"/>
    <x v="424"/>
    <x v="423"/>
    <x v="180"/>
    <x v="34"/>
    <x v="21"/>
    <x v="38"/>
    <x v="851"/>
    <x v="0"/>
    <x v="30"/>
    <x v="23"/>
    <x v="313"/>
  </r>
  <r>
    <x v="5"/>
    <x v="4"/>
    <x v="1"/>
    <x v="274"/>
    <x v="668"/>
    <x v="0"/>
    <x v="21"/>
    <x v="0"/>
    <x v="0"/>
    <x v="1165"/>
    <x v="425"/>
    <x v="422"/>
    <x v="180"/>
    <x v="34"/>
    <x v="21"/>
    <x v="15"/>
    <x v="311"/>
    <x v="0"/>
    <x v="30"/>
    <x v="21"/>
    <x v="143"/>
  </r>
  <r>
    <x v="5"/>
    <x v="4"/>
    <x v="1"/>
    <x v="274"/>
    <x v="668"/>
    <x v="0"/>
    <x v="4"/>
    <x v="0"/>
    <x v="0"/>
    <x v="3090"/>
    <x v="426"/>
    <x v="425"/>
    <x v="180"/>
    <x v="34"/>
    <x v="21"/>
    <x v="13"/>
    <x v="271"/>
    <x v="0"/>
    <x v="30"/>
    <x v="23"/>
    <x v="140"/>
  </r>
  <r>
    <x v="5"/>
    <x v="4"/>
    <x v="1"/>
    <x v="274"/>
    <x v="668"/>
    <x v="0"/>
    <x v="22"/>
    <x v="0"/>
    <x v="0"/>
    <x v="374"/>
    <x v="445"/>
    <x v="445"/>
    <x v="180"/>
    <x v="34"/>
    <x v="21"/>
    <x v="39"/>
    <x v="931"/>
    <x v="0"/>
    <x v="30"/>
    <x v="23"/>
    <x v="335"/>
  </r>
  <r>
    <x v="5"/>
    <x v="4"/>
    <x v="1"/>
    <x v="274"/>
    <x v="668"/>
    <x v="0"/>
    <x v="21"/>
    <x v="0"/>
    <x v="0"/>
    <x v="1153"/>
    <x v="452"/>
    <x v="452"/>
    <x v="180"/>
    <x v="34"/>
    <x v="21"/>
    <x v="15"/>
    <x v="311"/>
    <x v="0"/>
    <x v="30"/>
    <x v="21"/>
    <x v="143"/>
  </r>
  <r>
    <x v="5"/>
    <x v="4"/>
    <x v="1"/>
    <x v="274"/>
    <x v="668"/>
    <x v="2"/>
    <x v="23"/>
    <x v="0"/>
    <x v="0"/>
    <x v="2421"/>
    <x v="458"/>
    <x v="458"/>
    <x v="180"/>
    <x v="34"/>
    <x v="21"/>
    <x v="0"/>
    <x v="20"/>
    <x v="0"/>
    <x v="30"/>
    <x v="21"/>
    <x v="13"/>
  </r>
  <r>
    <x v="5"/>
    <x v="4"/>
    <x v="1"/>
    <x v="274"/>
    <x v="668"/>
    <x v="0"/>
    <x v="21"/>
    <x v="0"/>
    <x v="0"/>
    <x v="1166"/>
    <x v="466"/>
    <x v="464"/>
    <x v="180"/>
    <x v="34"/>
    <x v="21"/>
    <x v="15"/>
    <x v="311"/>
    <x v="0"/>
    <x v="30"/>
    <x v="21"/>
    <x v="143"/>
  </r>
  <r>
    <x v="5"/>
    <x v="4"/>
    <x v="1"/>
    <x v="274"/>
    <x v="668"/>
    <x v="0"/>
    <x v="22"/>
    <x v="0"/>
    <x v="0"/>
    <x v="364"/>
    <x v="470"/>
    <x v="470"/>
    <x v="180"/>
    <x v="34"/>
    <x v="21"/>
    <x v="39"/>
    <x v="931"/>
    <x v="0"/>
    <x v="30"/>
    <x v="23"/>
    <x v="335"/>
  </r>
  <r>
    <x v="5"/>
    <x v="4"/>
    <x v="1"/>
    <x v="274"/>
    <x v="668"/>
    <x v="0"/>
    <x v="22"/>
    <x v="0"/>
    <x v="0"/>
    <x v="375"/>
    <x v="488"/>
    <x v="490"/>
    <x v="180"/>
    <x v="34"/>
    <x v="21"/>
    <x v="39"/>
    <x v="931"/>
    <x v="0"/>
    <x v="30"/>
    <x v="23"/>
    <x v="335"/>
  </r>
  <r>
    <x v="5"/>
    <x v="4"/>
    <x v="1"/>
    <x v="274"/>
    <x v="668"/>
    <x v="0"/>
    <x v="21"/>
    <x v="0"/>
    <x v="0"/>
    <x v="1154"/>
    <x v="494"/>
    <x v="494"/>
    <x v="180"/>
    <x v="34"/>
    <x v="21"/>
    <x v="15"/>
    <x v="311"/>
    <x v="0"/>
    <x v="30"/>
    <x v="21"/>
    <x v="143"/>
  </r>
  <r>
    <x v="5"/>
    <x v="4"/>
    <x v="1"/>
    <x v="274"/>
    <x v="668"/>
    <x v="2"/>
    <x v="23"/>
    <x v="0"/>
    <x v="0"/>
    <x v="2422"/>
    <x v="500"/>
    <x v="499"/>
    <x v="180"/>
    <x v="34"/>
    <x v="21"/>
    <x v="0"/>
    <x v="20"/>
    <x v="0"/>
    <x v="30"/>
    <x v="21"/>
    <x v="13"/>
  </r>
  <r>
    <x v="5"/>
    <x v="4"/>
    <x v="1"/>
    <x v="274"/>
    <x v="668"/>
    <x v="0"/>
    <x v="21"/>
    <x v="0"/>
    <x v="0"/>
    <x v="1167"/>
    <x v="507"/>
    <x v="505"/>
    <x v="180"/>
    <x v="34"/>
    <x v="21"/>
    <x v="15"/>
    <x v="311"/>
    <x v="0"/>
    <x v="30"/>
    <x v="21"/>
    <x v="143"/>
  </r>
  <r>
    <x v="5"/>
    <x v="4"/>
    <x v="1"/>
    <x v="274"/>
    <x v="668"/>
    <x v="0"/>
    <x v="22"/>
    <x v="0"/>
    <x v="0"/>
    <x v="365"/>
    <x v="514"/>
    <x v="513"/>
    <x v="180"/>
    <x v="34"/>
    <x v="21"/>
    <x v="39"/>
    <x v="931"/>
    <x v="0"/>
    <x v="30"/>
    <x v="23"/>
    <x v="335"/>
  </r>
  <r>
    <x v="5"/>
    <x v="4"/>
    <x v="1"/>
    <x v="274"/>
    <x v="668"/>
    <x v="0"/>
    <x v="22"/>
    <x v="0"/>
    <x v="0"/>
    <x v="376"/>
    <x v="530"/>
    <x v="530"/>
    <x v="180"/>
    <x v="34"/>
    <x v="21"/>
    <x v="39"/>
    <x v="931"/>
    <x v="0"/>
    <x v="30"/>
    <x v="23"/>
    <x v="335"/>
  </r>
  <r>
    <x v="5"/>
    <x v="4"/>
    <x v="1"/>
    <x v="274"/>
    <x v="668"/>
    <x v="0"/>
    <x v="21"/>
    <x v="0"/>
    <x v="0"/>
    <x v="1155"/>
    <x v="532"/>
    <x v="531"/>
    <x v="180"/>
    <x v="34"/>
    <x v="21"/>
    <x v="15"/>
    <x v="311"/>
    <x v="0"/>
    <x v="30"/>
    <x v="21"/>
    <x v="143"/>
  </r>
  <r>
    <x v="5"/>
    <x v="4"/>
    <x v="1"/>
    <x v="274"/>
    <x v="668"/>
    <x v="2"/>
    <x v="23"/>
    <x v="0"/>
    <x v="0"/>
    <x v="2423"/>
    <x v="538"/>
    <x v="537"/>
    <x v="180"/>
    <x v="34"/>
    <x v="21"/>
    <x v="0"/>
    <x v="20"/>
    <x v="0"/>
    <x v="30"/>
    <x v="21"/>
    <x v="13"/>
  </r>
  <r>
    <x v="5"/>
    <x v="4"/>
    <x v="1"/>
    <x v="274"/>
    <x v="668"/>
    <x v="0"/>
    <x v="21"/>
    <x v="0"/>
    <x v="0"/>
    <x v="1168"/>
    <x v="545"/>
    <x v="543"/>
    <x v="180"/>
    <x v="34"/>
    <x v="21"/>
    <x v="15"/>
    <x v="311"/>
    <x v="0"/>
    <x v="30"/>
    <x v="21"/>
    <x v="143"/>
  </r>
  <r>
    <x v="5"/>
    <x v="4"/>
    <x v="1"/>
    <x v="274"/>
    <x v="668"/>
    <x v="0"/>
    <x v="22"/>
    <x v="0"/>
    <x v="0"/>
    <x v="366"/>
    <x v="555"/>
    <x v="554"/>
    <x v="180"/>
    <x v="34"/>
    <x v="21"/>
    <x v="39"/>
    <x v="931"/>
    <x v="0"/>
    <x v="30"/>
    <x v="23"/>
    <x v="335"/>
  </r>
  <r>
    <x v="5"/>
    <x v="4"/>
    <x v="1"/>
    <x v="274"/>
    <x v="668"/>
    <x v="0"/>
    <x v="21"/>
    <x v="0"/>
    <x v="0"/>
    <x v="1156"/>
    <x v="573"/>
    <x v="569"/>
    <x v="180"/>
    <x v="34"/>
    <x v="21"/>
    <x v="15"/>
    <x v="311"/>
    <x v="0"/>
    <x v="30"/>
    <x v="21"/>
    <x v="143"/>
  </r>
  <r>
    <x v="5"/>
    <x v="4"/>
    <x v="1"/>
    <x v="274"/>
    <x v="668"/>
    <x v="0"/>
    <x v="22"/>
    <x v="0"/>
    <x v="0"/>
    <x v="377"/>
    <x v="574"/>
    <x v="573"/>
    <x v="180"/>
    <x v="34"/>
    <x v="21"/>
    <x v="39"/>
    <x v="931"/>
    <x v="0"/>
    <x v="30"/>
    <x v="23"/>
    <x v="335"/>
  </r>
  <r>
    <x v="5"/>
    <x v="4"/>
    <x v="1"/>
    <x v="274"/>
    <x v="668"/>
    <x v="2"/>
    <x v="23"/>
    <x v="0"/>
    <x v="0"/>
    <x v="2424"/>
    <x v="578"/>
    <x v="579"/>
    <x v="180"/>
    <x v="34"/>
    <x v="21"/>
    <x v="0"/>
    <x v="20"/>
    <x v="0"/>
    <x v="30"/>
    <x v="21"/>
    <x v="13"/>
  </r>
  <r>
    <x v="5"/>
    <x v="4"/>
    <x v="1"/>
    <x v="274"/>
    <x v="668"/>
    <x v="0"/>
    <x v="21"/>
    <x v="0"/>
    <x v="0"/>
    <x v="1169"/>
    <x v="584"/>
    <x v="587"/>
    <x v="180"/>
    <x v="34"/>
    <x v="21"/>
    <x v="15"/>
    <x v="311"/>
    <x v="0"/>
    <x v="30"/>
    <x v="21"/>
    <x v="143"/>
  </r>
  <r>
    <x v="5"/>
    <x v="4"/>
    <x v="1"/>
    <x v="274"/>
    <x v="668"/>
    <x v="0"/>
    <x v="22"/>
    <x v="0"/>
    <x v="0"/>
    <x v="367"/>
    <x v="597"/>
    <x v="603"/>
    <x v="180"/>
    <x v="34"/>
    <x v="21"/>
    <x v="39"/>
    <x v="931"/>
    <x v="0"/>
    <x v="30"/>
    <x v="23"/>
    <x v="335"/>
  </r>
  <r>
    <x v="5"/>
    <x v="4"/>
    <x v="1"/>
    <x v="274"/>
    <x v="668"/>
    <x v="0"/>
    <x v="21"/>
    <x v="0"/>
    <x v="0"/>
    <x v="1157"/>
    <x v="608"/>
    <x v="614"/>
    <x v="180"/>
    <x v="34"/>
    <x v="21"/>
    <x v="15"/>
    <x v="311"/>
    <x v="0"/>
    <x v="30"/>
    <x v="21"/>
    <x v="143"/>
  </r>
  <r>
    <x v="5"/>
    <x v="4"/>
    <x v="1"/>
    <x v="274"/>
    <x v="668"/>
    <x v="0"/>
    <x v="22"/>
    <x v="0"/>
    <x v="0"/>
    <x v="378"/>
    <x v="614"/>
    <x v="620"/>
    <x v="180"/>
    <x v="34"/>
    <x v="21"/>
    <x v="39"/>
    <x v="931"/>
    <x v="0"/>
    <x v="30"/>
    <x v="23"/>
    <x v="335"/>
  </r>
  <r>
    <x v="5"/>
    <x v="4"/>
    <x v="1"/>
    <x v="274"/>
    <x v="668"/>
    <x v="0"/>
    <x v="22"/>
    <x v="0"/>
    <x v="0"/>
    <x v="379"/>
    <x v="650"/>
    <x v="654"/>
    <x v="180"/>
    <x v="34"/>
    <x v="21"/>
    <x v="39"/>
    <x v="931"/>
    <x v="0"/>
    <x v="30"/>
    <x v="16"/>
    <x v="301"/>
  </r>
  <r>
    <x v="5"/>
    <x v="4"/>
    <x v="1"/>
    <x v="274"/>
    <x v="668"/>
    <x v="0"/>
    <x v="21"/>
    <x v="0"/>
    <x v="0"/>
    <x v="1170"/>
    <x v="653"/>
    <x v="658"/>
    <x v="180"/>
    <x v="34"/>
    <x v="21"/>
    <x v="15"/>
    <x v="311"/>
    <x v="0"/>
    <x v="30"/>
    <x v="16"/>
    <x v="119"/>
  </r>
  <r>
    <x v="5"/>
    <x v="4"/>
    <x v="1"/>
    <x v="274"/>
    <x v="668"/>
    <x v="1"/>
    <x v="22"/>
    <x v="0"/>
    <x v="0"/>
    <x v="3569"/>
    <x v="699"/>
    <x v="702"/>
    <x v="180"/>
    <x v="34"/>
    <x v="21"/>
    <x v="16"/>
    <x v="371"/>
    <x v="0"/>
    <x v="30"/>
    <x v="16"/>
    <x v="134"/>
  </r>
  <r>
    <x v="5"/>
    <x v="4"/>
    <x v="1"/>
    <x v="274"/>
    <x v="668"/>
    <x v="1"/>
    <x v="21"/>
    <x v="0"/>
    <x v="0"/>
    <x v="3757"/>
    <x v="711"/>
    <x v="716"/>
    <x v="180"/>
    <x v="34"/>
    <x v="21"/>
    <x v="2"/>
    <x v="61"/>
    <x v="0"/>
    <x v="30"/>
    <x v="16"/>
    <x v="34"/>
  </r>
  <r>
    <x v="5"/>
    <x v="4"/>
    <x v="2"/>
    <x v="482"/>
    <x v="478"/>
    <x v="0"/>
    <x v="21"/>
    <x v="0"/>
    <x v="0"/>
    <x v="1767"/>
    <x v="65"/>
    <x v="61"/>
    <x v="151"/>
    <x v="34"/>
    <x v="21"/>
    <x v="15"/>
    <x v="285"/>
    <x v="0"/>
    <x v="30"/>
    <x v="21"/>
    <x v="143"/>
  </r>
  <r>
    <x v="5"/>
    <x v="4"/>
    <x v="2"/>
    <x v="482"/>
    <x v="478"/>
    <x v="0"/>
    <x v="21"/>
    <x v="0"/>
    <x v="0"/>
    <x v="1693"/>
    <x v="113"/>
    <x v="108"/>
    <x v="151"/>
    <x v="34"/>
    <x v="21"/>
    <x v="15"/>
    <x v="285"/>
    <x v="0"/>
    <x v="30"/>
    <x v="21"/>
    <x v="143"/>
  </r>
  <r>
    <x v="5"/>
    <x v="4"/>
    <x v="2"/>
    <x v="482"/>
    <x v="478"/>
    <x v="0"/>
    <x v="21"/>
    <x v="0"/>
    <x v="0"/>
    <x v="1694"/>
    <x v="156"/>
    <x v="152"/>
    <x v="151"/>
    <x v="34"/>
    <x v="21"/>
    <x v="15"/>
    <x v="285"/>
    <x v="0"/>
    <x v="30"/>
    <x v="21"/>
    <x v="143"/>
  </r>
  <r>
    <x v="5"/>
    <x v="4"/>
    <x v="2"/>
    <x v="482"/>
    <x v="478"/>
    <x v="0"/>
    <x v="21"/>
    <x v="0"/>
    <x v="0"/>
    <x v="1695"/>
    <x v="200"/>
    <x v="196"/>
    <x v="151"/>
    <x v="34"/>
    <x v="21"/>
    <x v="15"/>
    <x v="285"/>
    <x v="0"/>
    <x v="30"/>
    <x v="21"/>
    <x v="143"/>
  </r>
  <r>
    <x v="5"/>
    <x v="4"/>
    <x v="2"/>
    <x v="482"/>
    <x v="478"/>
    <x v="0"/>
    <x v="21"/>
    <x v="0"/>
    <x v="0"/>
    <x v="1696"/>
    <x v="242"/>
    <x v="241"/>
    <x v="151"/>
    <x v="34"/>
    <x v="21"/>
    <x v="15"/>
    <x v="285"/>
    <x v="0"/>
    <x v="30"/>
    <x v="21"/>
    <x v="143"/>
  </r>
  <r>
    <x v="5"/>
    <x v="4"/>
    <x v="2"/>
    <x v="482"/>
    <x v="478"/>
    <x v="0"/>
    <x v="21"/>
    <x v="0"/>
    <x v="0"/>
    <x v="1697"/>
    <x v="285"/>
    <x v="284"/>
    <x v="151"/>
    <x v="34"/>
    <x v="21"/>
    <x v="15"/>
    <x v="285"/>
    <x v="0"/>
    <x v="30"/>
    <x v="21"/>
    <x v="143"/>
  </r>
  <r>
    <x v="5"/>
    <x v="4"/>
    <x v="2"/>
    <x v="482"/>
    <x v="478"/>
    <x v="0"/>
    <x v="21"/>
    <x v="0"/>
    <x v="0"/>
    <x v="1698"/>
    <x v="328"/>
    <x v="330"/>
    <x v="151"/>
    <x v="34"/>
    <x v="21"/>
    <x v="15"/>
    <x v="285"/>
    <x v="0"/>
    <x v="30"/>
    <x v="21"/>
    <x v="143"/>
  </r>
  <r>
    <x v="5"/>
    <x v="4"/>
    <x v="2"/>
    <x v="482"/>
    <x v="478"/>
    <x v="0"/>
    <x v="21"/>
    <x v="0"/>
    <x v="0"/>
    <x v="1699"/>
    <x v="376"/>
    <x v="374"/>
    <x v="151"/>
    <x v="34"/>
    <x v="21"/>
    <x v="15"/>
    <x v="285"/>
    <x v="0"/>
    <x v="30"/>
    <x v="21"/>
    <x v="143"/>
  </r>
  <r>
    <x v="5"/>
    <x v="4"/>
    <x v="2"/>
    <x v="482"/>
    <x v="478"/>
    <x v="0"/>
    <x v="21"/>
    <x v="0"/>
    <x v="0"/>
    <x v="1700"/>
    <x v="421"/>
    <x v="418"/>
    <x v="151"/>
    <x v="34"/>
    <x v="21"/>
    <x v="15"/>
    <x v="285"/>
    <x v="0"/>
    <x v="30"/>
    <x v="21"/>
    <x v="143"/>
  </r>
  <r>
    <x v="5"/>
    <x v="4"/>
    <x v="2"/>
    <x v="482"/>
    <x v="478"/>
    <x v="0"/>
    <x v="21"/>
    <x v="0"/>
    <x v="0"/>
    <x v="1701"/>
    <x v="462"/>
    <x v="462"/>
    <x v="151"/>
    <x v="34"/>
    <x v="21"/>
    <x v="15"/>
    <x v="285"/>
    <x v="0"/>
    <x v="30"/>
    <x v="21"/>
    <x v="143"/>
  </r>
  <r>
    <x v="5"/>
    <x v="4"/>
    <x v="2"/>
    <x v="482"/>
    <x v="478"/>
    <x v="0"/>
    <x v="21"/>
    <x v="0"/>
    <x v="0"/>
    <x v="1702"/>
    <x v="503"/>
    <x v="501"/>
    <x v="151"/>
    <x v="34"/>
    <x v="21"/>
    <x v="15"/>
    <x v="285"/>
    <x v="0"/>
    <x v="30"/>
    <x v="21"/>
    <x v="143"/>
  </r>
  <r>
    <x v="5"/>
    <x v="4"/>
    <x v="2"/>
    <x v="482"/>
    <x v="478"/>
    <x v="0"/>
    <x v="21"/>
    <x v="0"/>
    <x v="0"/>
    <x v="1703"/>
    <x v="542"/>
    <x v="540"/>
    <x v="151"/>
    <x v="34"/>
    <x v="21"/>
    <x v="15"/>
    <x v="285"/>
    <x v="0"/>
    <x v="30"/>
    <x v="21"/>
    <x v="143"/>
  </r>
  <r>
    <x v="5"/>
    <x v="4"/>
    <x v="2"/>
    <x v="482"/>
    <x v="478"/>
    <x v="0"/>
    <x v="21"/>
    <x v="0"/>
    <x v="0"/>
    <x v="1704"/>
    <x v="580"/>
    <x v="582"/>
    <x v="151"/>
    <x v="34"/>
    <x v="21"/>
    <x v="15"/>
    <x v="285"/>
    <x v="0"/>
    <x v="30"/>
    <x v="21"/>
    <x v="143"/>
  </r>
  <r>
    <x v="5"/>
    <x v="4"/>
    <x v="1"/>
    <x v="489"/>
    <x v="560"/>
    <x v="0"/>
    <x v="22"/>
    <x v="0"/>
    <x v="0"/>
    <x v="1692"/>
    <x v="42"/>
    <x v="39"/>
    <x v="185"/>
    <x v="34"/>
    <x v="21"/>
    <x v="39"/>
    <x v="938"/>
    <x v="0"/>
    <x v="30"/>
    <x v="16"/>
    <x v="301"/>
  </r>
  <r>
    <x v="5"/>
    <x v="4"/>
    <x v="1"/>
    <x v="489"/>
    <x v="560"/>
    <x v="0"/>
    <x v="21"/>
    <x v="0"/>
    <x v="0"/>
    <x v="1717"/>
    <x v="42"/>
    <x v="39"/>
    <x v="185"/>
    <x v="34"/>
    <x v="21"/>
    <x v="15"/>
    <x v="315"/>
    <x v="0"/>
    <x v="30"/>
    <x v="16"/>
    <x v="119"/>
  </r>
  <r>
    <x v="5"/>
    <x v="4"/>
    <x v="1"/>
    <x v="489"/>
    <x v="560"/>
    <x v="0"/>
    <x v="21"/>
    <x v="0"/>
    <x v="0"/>
    <x v="1718"/>
    <x v="84"/>
    <x v="81"/>
    <x v="185"/>
    <x v="34"/>
    <x v="21"/>
    <x v="15"/>
    <x v="315"/>
    <x v="0"/>
    <x v="30"/>
    <x v="21"/>
    <x v="143"/>
  </r>
  <r>
    <x v="5"/>
    <x v="4"/>
    <x v="1"/>
    <x v="489"/>
    <x v="560"/>
    <x v="0"/>
    <x v="21"/>
    <x v="0"/>
    <x v="0"/>
    <x v="1719"/>
    <x v="130"/>
    <x v="127"/>
    <x v="185"/>
    <x v="34"/>
    <x v="21"/>
    <x v="15"/>
    <x v="315"/>
    <x v="0"/>
    <x v="30"/>
    <x v="21"/>
    <x v="143"/>
  </r>
  <r>
    <x v="5"/>
    <x v="4"/>
    <x v="1"/>
    <x v="489"/>
    <x v="560"/>
    <x v="0"/>
    <x v="21"/>
    <x v="0"/>
    <x v="0"/>
    <x v="1720"/>
    <x v="174"/>
    <x v="173"/>
    <x v="185"/>
    <x v="34"/>
    <x v="21"/>
    <x v="15"/>
    <x v="315"/>
    <x v="0"/>
    <x v="30"/>
    <x v="21"/>
    <x v="143"/>
  </r>
  <r>
    <x v="5"/>
    <x v="4"/>
    <x v="1"/>
    <x v="489"/>
    <x v="560"/>
    <x v="0"/>
    <x v="21"/>
    <x v="0"/>
    <x v="0"/>
    <x v="1721"/>
    <x v="217"/>
    <x v="216"/>
    <x v="185"/>
    <x v="34"/>
    <x v="21"/>
    <x v="15"/>
    <x v="315"/>
    <x v="0"/>
    <x v="30"/>
    <x v="21"/>
    <x v="143"/>
  </r>
  <r>
    <x v="5"/>
    <x v="4"/>
    <x v="1"/>
    <x v="489"/>
    <x v="560"/>
    <x v="0"/>
    <x v="21"/>
    <x v="0"/>
    <x v="0"/>
    <x v="1722"/>
    <x v="259"/>
    <x v="260"/>
    <x v="185"/>
    <x v="34"/>
    <x v="21"/>
    <x v="15"/>
    <x v="315"/>
    <x v="0"/>
    <x v="30"/>
    <x v="21"/>
    <x v="143"/>
  </r>
  <r>
    <x v="5"/>
    <x v="4"/>
    <x v="1"/>
    <x v="489"/>
    <x v="560"/>
    <x v="0"/>
    <x v="21"/>
    <x v="0"/>
    <x v="0"/>
    <x v="1723"/>
    <x v="303"/>
    <x v="304"/>
    <x v="185"/>
    <x v="34"/>
    <x v="21"/>
    <x v="15"/>
    <x v="315"/>
    <x v="0"/>
    <x v="30"/>
    <x v="21"/>
    <x v="143"/>
  </r>
  <r>
    <x v="5"/>
    <x v="4"/>
    <x v="1"/>
    <x v="489"/>
    <x v="560"/>
    <x v="0"/>
    <x v="21"/>
    <x v="0"/>
    <x v="0"/>
    <x v="1724"/>
    <x v="347"/>
    <x v="349"/>
    <x v="185"/>
    <x v="34"/>
    <x v="21"/>
    <x v="15"/>
    <x v="315"/>
    <x v="0"/>
    <x v="30"/>
    <x v="21"/>
    <x v="143"/>
  </r>
  <r>
    <x v="5"/>
    <x v="4"/>
    <x v="1"/>
    <x v="489"/>
    <x v="560"/>
    <x v="0"/>
    <x v="21"/>
    <x v="0"/>
    <x v="0"/>
    <x v="1725"/>
    <x v="395"/>
    <x v="394"/>
    <x v="185"/>
    <x v="34"/>
    <x v="21"/>
    <x v="15"/>
    <x v="315"/>
    <x v="0"/>
    <x v="30"/>
    <x v="21"/>
    <x v="143"/>
  </r>
  <r>
    <x v="5"/>
    <x v="4"/>
    <x v="1"/>
    <x v="489"/>
    <x v="560"/>
    <x v="0"/>
    <x v="21"/>
    <x v="0"/>
    <x v="0"/>
    <x v="1726"/>
    <x v="439"/>
    <x v="438"/>
    <x v="185"/>
    <x v="34"/>
    <x v="21"/>
    <x v="15"/>
    <x v="315"/>
    <x v="0"/>
    <x v="30"/>
    <x v="21"/>
    <x v="143"/>
  </r>
  <r>
    <x v="5"/>
    <x v="4"/>
    <x v="1"/>
    <x v="489"/>
    <x v="560"/>
    <x v="0"/>
    <x v="21"/>
    <x v="0"/>
    <x v="0"/>
    <x v="1727"/>
    <x v="480"/>
    <x v="479"/>
    <x v="185"/>
    <x v="34"/>
    <x v="21"/>
    <x v="15"/>
    <x v="315"/>
    <x v="0"/>
    <x v="30"/>
    <x v="21"/>
    <x v="143"/>
  </r>
  <r>
    <x v="5"/>
    <x v="4"/>
    <x v="1"/>
    <x v="489"/>
    <x v="560"/>
    <x v="0"/>
    <x v="21"/>
    <x v="0"/>
    <x v="0"/>
    <x v="1728"/>
    <x v="518"/>
    <x v="517"/>
    <x v="185"/>
    <x v="34"/>
    <x v="21"/>
    <x v="15"/>
    <x v="315"/>
    <x v="0"/>
    <x v="30"/>
    <x v="21"/>
    <x v="143"/>
  </r>
  <r>
    <x v="5"/>
    <x v="4"/>
    <x v="1"/>
    <x v="489"/>
    <x v="560"/>
    <x v="0"/>
    <x v="21"/>
    <x v="0"/>
    <x v="0"/>
    <x v="1729"/>
    <x v="558"/>
    <x v="556"/>
    <x v="185"/>
    <x v="34"/>
    <x v="21"/>
    <x v="15"/>
    <x v="315"/>
    <x v="0"/>
    <x v="30"/>
    <x v="21"/>
    <x v="143"/>
  </r>
  <r>
    <x v="5"/>
    <x v="4"/>
    <x v="1"/>
    <x v="489"/>
    <x v="560"/>
    <x v="0"/>
    <x v="21"/>
    <x v="0"/>
    <x v="0"/>
    <x v="1730"/>
    <x v="596"/>
    <x v="600"/>
    <x v="185"/>
    <x v="34"/>
    <x v="21"/>
    <x v="15"/>
    <x v="315"/>
    <x v="0"/>
    <x v="30"/>
    <x v="21"/>
    <x v="143"/>
  </r>
  <r>
    <x v="5"/>
    <x v="4"/>
    <x v="1"/>
    <x v="489"/>
    <x v="560"/>
    <x v="1"/>
    <x v="21"/>
    <x v="0"/>
    <x v="0"/>
    <x v="3755"/>
    <x v="694"/>
    <x v="697"/>
    <x v="185"/>
    <x v="34"/>
    <x v="21"/>
    <x v="2"/>
    <x v="64"/>
    <x v="0"/>
    <x v="30"/>
    <x v="16"/>
    <x v="34"/>
  </r>
  <r>
    <x v="6"/>
    <x v="4"/>
    <x v="2"/>
    <x v="251"/>
    <x v="380"/>
    <x v="0"/>
    <x v="22"/>
    <x v="0"/>
    <x v="0"/>
    <x v="440"/>
    <x v="48"/>
    <x v="43"/>
    <x v="139"/>
    <x v="34"/>
    <x v="21"/>
    <x v="39"/>
    <x v="864"/>
    <x v="0"/>
    <x v="30"/>
    <x v="16"/>
    <x v="301"/>
  </r>
  <r>
    <x v="6"/>
    <x v="4"/>
    <x v="2"/>
    <x v="251"/>
    <x v="380"/>
    <x v="0"/>
    <x v="22"/>
    <x v="0"/>
    <x v="0"/>
    <x v="441"/>
    <x v="69"/>
    <x v="61"/>
    <x v="139"/>
    <x v="34"/>
    <x v="21"/>
    <x v="39"/>
    <x v="864"/>
    <x v="0"/>
    <x v="30"/>
    <x v="16"/>
    <x v="301"/>
  </r>
  <r>
    <x v="6"/>
    <x v="4"/>
    <x v="2"/>
    <x v="251"/>
    <x v="380"/>
    <x v="0"/>
    <x v="21"/>
    <x v="0"/>
    <x v="0"/>
    <x v="2866"/>
    <x v="76"/>
    <x v="70"/>
    <x v="139"/>
    <x v="34"/>
    <x v="21"/>
    <x v="15"/>
    <x v="260"/>
    <x v="0"/>
    <x v="30"/>
    <x v="16"/>
    <x v="119"/>
  </r>
  <r>
    <x v="6"/>
    <x v="4"/>
    <x v="2"/>
    <x v="251"/>
    <x v="380"/>
    <x v="0"/>
    <x v="22"/>
    <x v="0"/>
    <x v="0"/>
    <x v="442"/>
    <x v="84"/>
    <x v="77"/>
    <x v="139"/>
    <x v="34"/>
    <x v="21"/>
    <x v="39"/>
    <x v="864"/>
    <x v="0"/>
    <x v="30"/>
    <x v="16"/>
    <x v="301"/>
  </r>
  <r>
    <x v="6"/>
    <x v="4"/>
    <x v="2"/>
    <x v="251"/>
    <x v="380"/>
    <x v="5"/>
    <x v="19"/>
    <x v="0"/>
    <x v="0"/>
    <x v="3899"/>
    <x v="84"/>
    <x v="77"/>
    <x v="139"/>
    <x v="34"/>
    <x v="21"/>
    <x v="32"/>
    <x v="653"/>
    <x v="0"/>
    <x v="30"/>
    <x v="16"/>
    <x v="235"/>
  </r>
  <r>
    <x v="6"/>
    <x v="4"/>
    <x v="2"/>
    <x v="251"/>
    <x v="380"/>
    <x v="0"/>
    <x v="22"/>
    <x v="0"/>
    <x v="0"/>
    <x v="443"/>
    <x v="101"/>
    <x v="100"/>
    <x v="139"/>
    <x v="34"/>
    <x v="21"/>
    <x v="39"/>
    <x v="864"/>
    <x v="0"/>
    <x v="30"/>
    <x v="26"/>
    <x v="348"/>
  </r>
  <r>
    <x v="6"/>
    <x v="4"/>
    <x v="2"/>
    <x v="251"/>
    <x v="380"/>
    <x v="0"/>
    <x v="21"/>
    <x v="0"/>
    <x v="0"/>
    <x v="1055"/>
    <x v="123"/>
    <x v="116"/>
    <x v="139"/>
    <x v="34"/>
    <x v="21"/>
    <x v="15"/>
    <x v="260"/>
    <x v="0"/>
    <x v="30"/>
    <x v="16"/>
    <x v="119"/>
  </r>
  <r>
    <x v="6"/>
    <x v="4"/>
    <x v="2"/>
    <x v="251"/>
    <x v="380"/>
    <x v="2"/>
    <x v="23"/>
    <x v="0"/>
    <x v="0"/>
    <x v="2438"/>
    <x v="123"/>
    <x v="120"/>
    <x v="139"/>
    <x v="34"/>
    <x v="21"/>
    <x v="0"/>
    <x v="15"/>
    <x v="0"/>
    <x v="30"/>
    <x v="21"/>
    <x v="13"/>
  </r>
  <r>
    <x v="6"/>
    <x v="4"/>
    <x v="2"/>
    <x v="251"/>
    <x v="380"/>
    <x v="0"/>
    <x v="22"/>
    <x v="0"/>
    <x v="0"/>
    <x v="444"/>
    <x v="123"/>
    <x v="124"/>
    <x v="139"/>
    <x v="34"/>
    <x v="21"/>
    <x v="39"/>
    <x v="864"/>
    <x v="0"/>
    <x v="30"/>
    <x v="26"/>
    <x v="348"/>
  </r>
  <r>
    <x v="6"/>
    <x v="4"/>
    <x v="2"/>
    <x v="251"/>
    <x v="380"/>
    <x v="0"/>
    <x v="22"/>
    <x v="0"/>
    <x v="0"/>
    <x v="445"/>
    <x v="141"/>
    <x v="134"/>
    <x v="139"/>
    <x v="34"/>
    <x v="21"/>
    <x v="39"/>
    <x v="864"/>
    <x v="0"/>
    <x v="30"/>
    <x v="16"/>
    <x v="301"/>
  </r>
  <r>
    <x v="6"/>
    <x v="4"/>
    <x v="2"/>
    <x v="251"/>
    <x v="380"/>
    <x v="0"/>
    <x v="22"/>
    <x v="0"/>
    <x v="0"/>
    <x v="446"/>
    <x v="162"/>
    <x v="157"/>
    <x v="139"/>
    <x v="34"/>
    <x v="21"/>
    <x v="39"/>
    <x v="864"/>
    <x v="0"/>
    <x v="30"/>
    <x v="16"/>
    <x v="301"/>
  </r>
  <r>
    <x v="6"/>
    <x v="4"/>
    <x v="2"/>
    <x v="251"/>
    <x v="380"/>
    <x v="0"/>
    <x v="21"/>
    <x v="0"/>
    <x v="0"/>
    <x v="1056"/>
    <x v="166"/>
    <x v="161"/>
    <x v="139"/>
    <x v="34"/>
    <x v="21"/>
    <x v="15"/>
    <x v="260"/>
    <x v="0"/>
    <x v="30"/>
    <x v="16"/>
    <x v="119"/>
  </r>
  <r>
    <x v="6"/>
    <x v="4"/>
    <x v="2"/>
    <x v="251"/>
    <x v="380"/>
    <x v="2"/>
    <x v="23"/>
    <x v="0"/>
    <x v="0"/>
    <x v="2439"/>
    <x v="166"/>
    <x v="165"/>
    <x v="139"/>
    <x v="34"/>
    <x v="21"/>
    <x v="0"/>
    <x v="15"/>
    <x v="0"/>
    <x v="30"/>
    <x v="21"/>
    <x v="13"/>
  </r>
  <r>
    <x v="6"/>
    <x v="4"/>
    <x v="2"/>
    <x v="251"/>
    <x v="380"/>
    <x v="0"/>
    <x v="22"/>
    <x v="0"/>
    <x v="0"/>
    <x v="447"/>
    <x v="181"/>
    <x v="175"/>
    <x v="139"/>
    <x v="34"/>
    <x v="21"/>
    <x v="39"/>
    <x v="864"/>
    <x v="0"/>
    <x v="30"/>
    <x v="16"/>
    <x v="301"/>
  </r>
  <r>
    <x v="6"/>
    <x v="4"/>
    <x v="2"/>
    <x v="251"/>
    <x v="380"/>
    <x v="0"/>
    <x v="22"/>
    <x v="0"/>
    <x v="0"/>
    <x v="448"/>
    <x v="204"/>
    <x v="196"/>
    <x v="139"/>
    <x v="34"/>
    <x v="21"/>
    <x v="39"/>
    <x v="864"/>
    <x v="0"/>
    <x v="30"/>
    <x v="16"/>
    <x v="301"/>
  </r>
  <r>
    <x v="6"/>
    <x v="4"/>
    <x v="2"/>
    <x v="251"/>
    <x v="380"/>
    <x v="0"/>
    <x v="21"/>
    <x v="0"/>
    <x v="0"/>
    <x v="1057"/>
    <x v="210"/>
    <x v="205"/>
    <x v="139"/>
    <x v="34"/>
    <x v="21"/>
    <x v="15"/>
    <x v="260"/>
    <x v="0"/>
    <x v="30"/>
    <x v="16"/>
    <x v="119"/>
  </r>
  <r>
    <x v="6"/>
    <x v="4"/>
    <x v="2"/>
    <x v="251"/>
    <x v="380"/>
    <x v="2"/>
    <x v="23"/>
    <x v="0"/>
    <x v="0"/>
    <x v="2440"/>
    <x v="210"/>
    <x v="208"/>
    <x v="139"/>
    <x v="34"/>
    <x v="21"/>
    <x v="0"/>
    <x v="15"/>
    <x v="0"/>
    <x v="30"/>
    <x v="21"/>
    <x v="13"/>
  </r>
  <r>
    <x v="6"/>
    <x v="4"/>
    <x v="2"/>
    <x v="251"/>
    <x v="380"/>
    <x v="0"/>
    <x v="22"/>
    <x v="0"/>
    <x v="0"/>
    <x v="459"/>
    <x v="223"/>
    <x v="219"/>
    <x v="139"/>
    <x v="34"/>
    <x v="21"/>
    <x v="39"/>
    <x v="864"/>
    <x v="0"/>
    <x v="30"/>
    <x v="16"/>
    <x v="301"/>
  </r>
  <r>
    <x v="6"/>
    <x v="4"/>
    <x v="2"/>
    <x v="251"/>
    <x v="380"/>
    <x v="0"/>
    <x v="22"/>
    <x v="0"/>
    <x v="0"/>
    <x v="449"/>
    <x v="247"/>
    <x v="241"/>
    <x v="139"/>
    <x v="34"/>
    <x v="21"/>
    <x v="39"/>
    <x v="864"/>
    <x v="0"/>
    <x v="30"/>
    <x v="16"/>
    <x v="301"/>
  </r>
  <r>
    <x v="6"/>
    <x v="4"/>
    <x v="2"/>
    <x v="251"/>
    <x v="380"/>
    <x v="0"/>
    <x v="21"/>
    <x v="0"/>
    <x v="0"/>
    <x v="1058"/>
    <x v="253"/>
    <x v="249"/>
    <x v="139"/>
    <x v="34"/>
    <x v="21"/>
    <x v="15"/>
    <x v="260"/>
    <x v="0"/>
    <x v="30"/>
    <x v="16"/>
    <x v="119"/>
  </r>
  <r>
    <x v="6"/>
    <x v="4"/>
    <x v="2"/>
    <x v="251"/>
    <x v="380"/>
    <x v="2"/>
    <x v="23"/>
    <x v="0"/>
    <x v="0"/>
    <x v="2441"/>
    <x v="253"/>
    <x v="254"/>
    <x v="139"/>
    <x v="34"/>
    <x v="21"/>
    <x v="0"/>
    <x v="15"/>
    <x v="0"/>
    <x v="30"/>
    <x v="21"/>
    <x v="13"/>
  </r>
  <r>
    <x v="6"/>
    <x v="4"/>
    <x v="2"/>
    <x v="251"/>
    <x v="380"/>
    <x v="0"/>
    <x v="22"/>
    <x v="0"/>
    <x v="0"/>
    <x v="460"/>
    <x v="268"/>
    <x v="263"/>
    <x v="139"/>
    <x v="34"/>
    <x v="21"/>
    <x v="39"/>
    <x v="864"/>
    <x v="0"/>
    <x v="30"/>
    <x v="16"/>
    <x v="301"/>
  </r>
  <r>
    <x v="6"/>
    <x v="4"/>
    <x v="2"/>
    <x v="251"/>
    <x v="380"/>
    <x v="0"/>
    <x v="22"/>
    <x v="0"/>
    <x v="0"/>
    <x v="450"/>
    <x v="288"/>
    <x v="284"/>
    <x v="139"/>
    <x v="34"/>
    <x v="21"/>
    <x v="39"/>
    <x v="864"/>
    <x v="0"/>
    <x v="30"/>
    <x v="16"/>
    <x v="301"/>
  </r>
  <r>
    <x v="6"/>
    <x v="4"/>
    <x v="2"/>
    <x v="251"/>
    <x v="380"/>
    <x v="0"/>
    <x v="21"/>
    <x v="0"/>
    <x v="0"/>
    <x v="1059"/>
    <x v="296"/>
    <x v="293"/>
    <x v="139"/>
    <x v="34"/>
    <x v="21"/>
    <x v="15"/>
    <x v="260"/>
    <x v="0"/>
    <x v="30"/>
    <x v="16"/>
    <x v="119"/>
  </r>
  <r>
    <x v="6"/>
    <x v="4"/>
    <x v="2"/>
    <x v="251"/>
    <x v="380"/>
    <x v="2"/>
    <x v="23"/>
    <x v="0"/>
    <x v="0"/>
    <x v="2442"/>
    <x v="296"/>
    <x v="296"/>
    <x v="139"/>
    <x v="34"/>
    <x v="21"/>
    <x v="0"/>
    <x v="15"/>
    <x v="0"/>
    <x v="30"/>
    <x v="21"/>
    <x v="13"/>
  </r>
  <r>
    <x v="6"/>
    <x v="4"/>
    <x v="2"/>
    <x v="251"/>
    <x v="380"/>
    <x v="0"/>
    <x v="22"/>
    <x v="0"/>
    <x v="0"/>
    <x v="461"/>
    <x v="311"/>
    <x v="308"/>
    <x v="139"/>
    <x v="34"/>
    <x v="21"/>
    <x v="39"/>
    <x v="864"/>
    <x v="0"/>
    <x v="30"/>
    <x v="16"/>
    <x v="301"/>
  </r>
  <r>
    <x v="6"/>
    <x v="4"/>
    <x v="2"/>
    <x v="251"/>
    <x v="380"/>
    <x v="0"/>
    <x v="22"/>
    <x v="0"/>
    <x v="0"/>
    <x v="451"/>
    <x v="333"/>
    <x v="330"/>
    <x v="139"/>
    <x v="34"/>
    <x v="21"/>
    <x v="39"/>
    <x v="864"/>
    <x v="0"/>
    <x v="30"/>
    <x v="16"/>
    <x v="301"/>
  </r>
  <r>
    <x v="6"/>
    <x v="4"/>
    <x v="2"/>
    <x v="251"/>
    <x v="380"/>
    <x v="0"/>
    <x v="21"/>
    <x v="0"/>
    <x v="0"/>
    <x v="1060"/>
    <x v="340"/>
    <x v="337"/>
    <x v="139"/>
    <x v="34"/>
    <x v="21"/>
    <x v="15"/>
    <x v="260"/>
    <x v="0"/>
    <x v="30"/>
    <x v="16"/>
    <x v="119"/>
  </r>
  <r>
    <x v="6"/>
    <x v="4"/>
    <x v="2"/>
    <x v="251"/>
    <x v="380"/>
    <x v="2"/>
    <x v="23"/>
    <x v="0"/>
    <x v="0"/>
    <x v="2443"/>
    <x v="340"/>
    <x v="341"/>
    <x v="139"/>
    <x v="34"/>
    <x v="21"/>
    <x v="0"/>
    <x v="15"/>
    <x v="0"/>
    <x v="30"/>
    <x v="21"/>
    <x v="13"/>
  </r>
  <r>
    <x v="6"/>
    <x v="4"/>
    <x v="2"/>
    <x v="251"/>
    <x v="380"/>
    <x v="0"/>
    <x v="22"/>
    <x v="0"/>
    <x v="0"/>
    <x v="462"/>
    <x v="356"/>
    <x v="352"/>
    <x v="139"/>
    <x v="34"/>
    <x v="21"/>
    <x v="39"/>
    <x v="864"/>
    <x v="0"/>
    <x v="30"/>
    <x v="16"/>
    <x v="301"/>
  </r>
  <r>
    <x v="6"/>
    <x v="4"/>
    <x v="2"/>
    <x v="251"/>
    <x v="380"/>
    <x v="0"/>
    <x v="22"/>
    <x v="0"/>
    <x v="0"/>
    <x v="452"/>
    <x v="381"/>
    <x v="374"/>
    <x v="139"/>
    <x v="34"/>
    <x v="21"/>
    <x v="39"/>
    <x v="864"/>
    <x v="0"/>
    <x v="30"/>
    <x v="16"/>
    <x v="301"/>
  </r>
  <r>
    <x v="6"/>
    <x v="4"/>
    <x v="2"/>
    <x v="251"/>
    <x v="380"/>
    <x v="0"/>
    <x v="21"/>
    <x v="0"/>
    <x v="0"/>
    <x v="1061"/>
    <x v="388"/>
    <x v="382"/>
    <x v="139"/>
    <x v="34"/>
    <x v="21"/>
    <x v="15"/>
    <x v="260"/>
    <x v="0"/>
    <x v="30"/>
    <x v="16"/>
    <x v="119"/>
  </r>
  <r>
    <x v="6"/>
    <x v="4"/>
    <x v="2"/>
    <x v="251"/>
    <x v="380"/>
    <x v="0"/>
    <x v="22"/>
    <x v="0"/>
    <x v="0"/>
    <x v="463"/>
    <x v="403"/>
    <x v="398"/>
    <x v="139"/>
    <x v="34"/>
    <x v="21"/>
    <x v="39"/>
    <x v="864"/>
    <x v="0"/>
    <x v="30"/>
    <x v="16"/>
    <x v="301"/>
  </r>
  <r>
    <x v="6"/>
    <x v="4"/>
    <x v="2"/>
    <x v="251"/>
    <x v="380"/>
    <x v="1"/>
    <x v="22"/>
    <x v="0"/>
    <x v="0"/>
    <x v="4040"/>
    <x v="425"/>
    <x v="418"/>
    <x v="139"/>
    <x v="34"/>
    <x v="21"/>
    <x v="16"/>
    <x v="317"/>
    <x v="0"/>
    <x v="30"/>
    <x v="16"/>
    <x v="134"/>
  </r>
  <r>
    <x v="6"/>
    <x v="4"/>
    <x v="2"/>
    <x v="251"/>
    <x v="380"/>
    <x v="2"/>
    <x v="22"/>
    <x v="0"/>
    <x v="0"/>
    <x v="453"/>
    <x v="428"/>
    <x v="422"/>
    <x v="139"/>
    <x v="34"/>
    <x v="21"/>
    <x v="37"/>
    <x v="774"/>
    <x v="0"/>
    <x v="30"/>
    <x v="16"/>
    <x v="272"/>
  </r>
  <r>
    <x v="6"/>
    <x v="4"/>
    <x v="2"/>
    <x v="251"/>
    <x v="380"/>
    <x v="0"/>
    <x v="21"/>
    <x v="0"/>
    <x v="0"/>
    <x v="1062"/>
    <x v="432"/>
    <x v="426"/>
    <x v="139"/>
    <x v="34"/>
    <x v="21"/>
    <x v="15"/>
    <x v="260"/>
    <x v="0"/>
    <x v="30"/>
    <x v="16"/>
    <x v="119"/>
  </r>
  <r>
    <x v="6"/>
    <x v="4"/>
    <x v="2"/>
    <x v="251"/>
    <x v="380"/>
    <x v="2"/>
    <x v="23"/>
    <x v="0"/>
    <x v="0"/>
    <x v="2444"/>
    <x v="432"/>
    <x v="430"/>
    <x v="139"/>
    <x v="34"/>
    <x v="21"/>
    <x v="0"/>
    <x v="15"/>
    <x v="0"/>
    <x v="30"/>
    <x v="21"/>
    <x v="13"/>
  </r>
  <r>
    <x v="6"/>
    <x v="4"/>
    <x v="2"/>
    <x v="251"/>
    <x v="380"/>
    <x v="0"/>
    <x v="22"/>
    <x v="0"/>
    <x v="0"/>
    <x v="464"/>
    <x v="447"/>
    <x v="441"/>
    <x v="139"/>
    <x v="34"/>
    <x v="21"/>
    <x v="39"/>
    <x v="864"/>
    <x v="0"/>
    <x v="30"/>
    <x v="16"/>
    <x v="301"/>
  </r>
  <r>
    <x v="6"/>
    <x v="4"/>
    <x v="2"/>
    <x v="251"/>
    <x v="380"/>
    <x v="0"/>
    <x v="22"/>
    <x v="0"/>
    <x v="0"/>
    <x v="454"/>
    <x v="466"/>
    <x v="462"/>
    <x v="139"/>
    <x v="34"/>
    <x v="21"/>
    <x v="39"/>
    <x v="864"/>
    <x v="0"/>
    <x v="30"/>
    <x v="16"/>
    <x v="301"/>
  </r>
  <r>
    <x v="6"/>
    <x v="4"/>
    <x v="2"/>
    <x v="251"/>
    <x v="380"/>
    <x v="0"/>
    <x v="21"/>
    <x v="0"/>
    <x v="0"/>
    <x v="1063"/>
    <x v="473"/>
    <x v="467"/>
    <x v="139"/>
    <x v="34"/>
    <x v="21"/>
    <x v="15"/>
    <x v="260"/>
    <x v="0"/>
    <x v="30"/>
    <x v="16"/>
    <x v="119"/>
  </r>
  <r>
    <x v="6"/>
    <x v="4"/>
    <x v="2"/>
    <x v="251"/>
    <x v="380"/>
    <x v="2"/>
    <x v="23"/>
    <x v="0"/>
    <x v="0"/>
    <x v="2445"/>
    <x v="473"/>
    <x v="471"/>
    <x v="139"/>
    <x v="34"/>
    <x v="21"/>
    <x v="0"/>
    <x v="15"/>
    <x v="0"/>
    <x v="30"/>
    <x v="21"/>
    <x v="13"/>
  </r>
  <r>
    <x v="6"/>
    <x v="4"/>
    <x v="2"/>
    <x v="251"/>
    <x v="380"/>
    <x v="0"/>
    <x v="22"/>
    <x v="0"/>
    <x v="0"/>
    <x v="465"/>
    <x v="487"/>
    <x v="482"/>
    <x v="139"/>
    <x v="34"/>
    <x v="21"/>
    <x v="39"/>
    <x v="864"/>
    <x v="0"/>
    <x v="30"/>
    <x v="16"/>
    <x v="301"/>
  </r>
  <r>
    <x v="6"/>
    <x v="4"/>
    <x v="2"/>
    <x v="251"/>
    <x v="380"/>
    <x v="0"/>
    <x v="22"/>
    <x v="0"/>
    <x v="0"/>
    <x v="455"/>
    <x v="507"/>
    <x v="501"/>
    <x v="139"/>
    <x v="34"/>
    <x v="21"/>
    <x v="39"/>
    <x v="864"/>
    <x v="0"/>
    <x v="30"/>
    <x v="16"/>
    <x v="301"/>
  </r>
  <r>
    <x v="6"/>
    <x v="4"/>
    <x v="2"/>
    <x v="251"/>
    <x v="380"/>
    <x v="0"/>
    <x v="21"/>
    <x v="0"/>
    <x v="0"/>
    <x v="1064"/>
    <x v="513"/>
    <x v="507"/>
    <x v="139"/>
    <x v="34"/>
    <x v="21"/>
    <x v="15"/>
    <x v="260"/>
    <x v="0"/>
    <x v="30"/>
    <x v="16"/>
    <x v="119"/>
  </r>
  <r>
    <x v="6"/>
    <x v="4"/>
    <x v="2"/>
    <x v="251"/>
    <x v="380"/>
    <x v="2"/>
    <x v="23"/>
    <x v="0"/>
    <x v="0"/>
    <x v="2446"/>
    <x v="513"/>
    <x v="511"/>
    <x v="139"/>
    <x v="34"/>
    <x v="21"/>
    <x v="0"/>
    <x v="15"/>
    <x v="0"/>
    <x v="30"/>
    <x v="21"/>
    <x v="13"/>
  </r>
  <r>
    <x v="6"/>
    <x v="4"/>
    <x v="2"/>
    <x v="251"/>
    <x v="380"/>
    <x v="0"/>
    <x v="22"/>
    <x v="0"/>
    <x v="0"/>
    <x v="466"/>
    <x v="525"/>
    <x v="521"/>
    <x v="139"/>
    <x v="34"/>
    <x v="21"/>
    <x v="39"/>
    <x v="864"/>
    <x v="0"/>
    <x v="30"/>
    <x v="16"/>
    <x v="301"/>
  </r>
  <r>
    <x v="6"/>
    <x v="4"/>
    <x v="2"/>
    <x v="251"/>
    <x v="380"/>
    <x v="0"/>
    <x v="22"/>
    <x v="0"/>
    <x v="0"/>
    <x v="456"/>
    <x v="545"/>
    <x v="540"/>
    <x v="139"/>
    <x v="34"/>
    <x v="21"/>
    <x v="39"/>
    <x v="864"/>
    <x v="0"/>
    <x v="30"/>
    <x v="16"/>
    <x v="301"/>
  </r>
  <r>
    <x v="6"/>
    <x v="4"/>
    <x v="2"/>
    <x v="251"/>
    <x v="380"/>
    <x v="0"/>
    <x v="21"/>
    <x v="0"/>
    <x v="0"/>
    <x v="1065"/>
    <x v="551"/>
    <x v="546"/>
    <x v="139"/>
    <x v="34"/>
    <x v="21"/>
    <x v="15"/>
    <x v="260"/>
    <x v="0"/>
    <x v="30"/>
    <x v="16"/>
    <x v="119"/>
  </r>
  <r>
    <x v="6"/>
    <x v="4"/>
    <x v="2"/>
    <x v="251"/>
    <x v="380"/>
    <x v="2"/>
    <x v="23"/>
    <x v="0"/>
    <x v="0"/>
    <x v="2447"/>
    <x v="551"/>
    <x v="549"/>
    <x v="139"/>
    <x v="34"/>
    <x v="21"/>
    <x v="0"/>
    <x v="15"/>
    <x v="0"/>
    <x v="30"/>
    <x v="21"/>
    <x v="13"/>
  </r>
  <r>
    <x v="6"/>
    <x v="4"/>
    <x v="2"/>
    <x v="251"/>
    <x v="380"/>
    <x v="0"/>
    <x v="22"/>
    <x v="0"/>
    <x v="0"/>
    <x v="467"/>
    <x v="567"/>
    <x v="559"/>
    <x v="139"/>
    <x v="34"/>
    <x v="21"/>
    <x v="39"/>
    <x v="864"/>
    <x v="0"/>
    <x v="30"/>
    <x v="16"/>
    <x v="301"/>
  </r>
  <r>
    <x v="6"/>
    <x v="4"/>
    <x v="2"/>
    <x v="251"/>
    <x v="380"/>
    <x v="0"/>
    <x v="22"/>
    <x v="0"/>
    <x v="0"/>
    <x v="457"/>
    <x v="584"/>
    <x v="582"/>
    <x v="139"/>
    <x v="34"/>
    <x v="21"/>
    <x v="39"/>
    <x v="864"/>
    <x v="0"/>
    <x v="30"/>
    <x v="16"/>
    <x v="301"/>
  </r>
  <r>
    <x v="6"/>
    <x v="4"/>
    <x v="2"/>
    <x v="251"/>
    <x v="380"/>
    <x v="0"/>
    <x v="21"/>
    <x v="0"/>
    <x v="0"/>
    <x v="1066"/>
    <x v="589"/>
    <x v="590"/>
    <x v="139"/>
    <x v="34"/>
    <x v="21"/>
    <x v="15"/>
    <x v="260"/>
    <x v="0"/>
    <x v="30"/>
    <x v="16"/>
    <x v="119"/>
  </r>
  <r>
    <x v="6"/>
    <x v="4"/>
    <x v="2"/>
    <x v="251"/>
    <x v="380"/>
    <x v="2"/>
    <x v="23"/>
    <x v="0"/>
    <x v="0"/>
    <x v="2448"/>
    <x v="589"/>
    <x v="593"/>
    <x v="139"/>
    <x v="34"/>
    <x v="21"/>
    <x v="0"/>
    <x v="15"/>
    <x v="0"/>
    <x v="30"/>
    <x v="21"/>
    <x v="13"/>
  </r>
  <r>
    <x v="6"/>
    <x v="4"/>
    <x v="2"/>
    <x v="251"/>
    <x v="380"/>
    <x v="0"/>
    <x v="22"/>
    <x v="0"/>
    <x v="0"/>
    <x v="468"/>
    <x v="604"/>
    <x v="604"/>
    <x v="139"/>
    <x v="34"/>
    <x v="21"/>
    <x v="39"/>
    <x v="864"/>
    <x v="0"/>
    <x v="30"/>
    <x v="16"/>
    <x v="301"/>
  </r>
  <r>
    <x v="6"/>
    <x v="4"/>
    <x v="2"/>
    <x v="251"/>
    <x v="380"/>
    <x v="0"/>
    <x v="22"/>
    <x v="0"/>
    <x v="0"/>
    <x v="458"/>
    <x v="621"/>
    <x v="624"/>
    <x v="139"/>
    <x v="34"/>
    <x v="21"/>
    <x v="39"/>
    <x v="864"/>
    <x v="0"/>
    <x v="30"/>
    <x v="16"/>
    <x v="301"/>
  </r>
  <r>
    <x v="6"/>
    <x v="4"/>
    <x v="2"/>
    <x v="251"/>
    <x v="380"/>
    <x v="0"/>
    <x v="21"/>
    <x v="0"/>
    <x v="0"/>
    <x v="1067"/>
    <x v="626"/>
    <x v="630"/>
    <x v="139"/>
    <x v="34"/>
    <x v="21"/>
    <x v="15"/>
    <x v="260"/>
    <x v="0"/>
    <x v="30"/>
    <x v="16"/>
    <x v="119"/>
  </r>
  <r>
    <x v="6"/>
    <x v="4"/>
    <x v="2"/>
    <x v="251"/>
    <x v="380"/>
    <x v="2"/>
    <x v="23"/>
    <x v="0"/>
    <x v="0"/>
    <x v="2449"/>
    <x v="626"/>
    <x v="633"/>
    <x v="139"/>
    <x v="34"/>
    <x v="21"/>
    <x v="0"/>
    <x v="15"/>
    <x v="0"/>
    <x v="30"/>
    <x v="21"/>
    <x v="13"/>
  </r>
  <r>
    <x v="6"/>
    <x v="4"/>
    <x v="2"/>
    <x v="251"/>
    <x v="380"/>
    <x v="0"/>
    <x v="22"/>
    <x v="0"/>
    <x v="0"/>
    <x v="469"/>
    <x v="640"/>
    <x v="642"/>
    <x v="139"/>
    <x v="34"/>
    <x v="21"/>
    <x v="39"/>
    <x v="864"/>
    <x v="0"/>
    <x v="30"/>
    <x v="16"/>
    <x v="301"/>
  </r>
  <r>
    <x v="6"/>
    <x v="4"/>
    <x v="2"/>
    <x v="251"/>
    <x v="380"/>
    <x v="0"/>
    <x v="22"/>
    <x v="0"/>
    <x v="0"/>
    <x v="470"/>
    <x v="647"/>
    <x v="651"/>
    <x v="139"/>
    <x v="34"/>
    <x v="21"/>
    <x v="39"/>
    <x v="864"/>
    <x v="0"/>
    <x v="30"/>
    <x v="16"/>
    <x v="301"/>
  </r>
  <r>
    <x v="6"/>
    <x v="4"/>
    <x v="2"/>
    <x v="251"/>
    <x v="380"/>
    <x v="0"/>
    <x v="21"/>
    <x v="0"/>
    <x v="0"/>
    <x v="1068"/>
    <x v="650"/>
    <x v="654"/>
    <x v="139"/>
    <x v="34"/>
    <x v="21"/>
    <x v="15"/>
    <x v="260"/>
    <x v="0"/>
    <x v="30"/>
    <x v="16"/>
    <x v="119"/>
  </r>
  <r>
    <x v="6"/>
    <x v="4"/>
    <x v="2"/>
    <x v="251"/>
    <x v="380"/>
    <x v="0"/>
    <x v="22"/>
    <x v="0"/>
    <x v="0"/>
    <x v="471"/>
    <x v="667"/>
    <x v="669"/>
    <x v="139"/>
    <x v="34"/>
    <x v="21"/>
    <x v="39"/>
    <x v="864"/>
    <x v="0"/>
    <x v="30"/>
    <x v="16"/>
    <x v="301"/>
  </r>
  <r>
    <x v="6"/>
    <x v="4"/>
    <x v="2"/>
    <x v="251"/>
    <x v="380"/>
    <x v="0"/>
    <x v="21"/>
    <x v="0"/>
    <x v="0"/>
    <x v="1069"/>
    <x v="674"/>
    <x v="676"/>
    <x v="139"/>
    <x v="34"/>
    <x v="21"/>
    <x v="15"/>
    <x v="260"/>
    <x v="0"/>
    <x v="30"/>
    <x v="16"/>
    <x v="119"/>
  </r>
  <r>
    <x v="6"/>
    <x v="4"/>
    <x v="2"/>
    <x v="251"/>
    <x v="380"/>
    <x v="1"/>
    <x v="22"/>
    <x v="0"/>
    <x v="0"/>
    <x v="3546"/>
    <x v="691"/>
    <x v="695"/>
    <x v="139"/>
    <x v="34"/>
    <x v="21"/>
    <x v="16"/>
    <x v="317"/>
    <x v="0"/>
    <x v="30"/>
    <x v="16"/>
    <x v="134"/>
  </r>
  <r>
    <x v="6"/>
    <x v="4"/>
    <x v="2"/>
    <x v="251"/>
    <x v="380"/>
    <x v="1"/>
    <x v="21"/>
    <x v="0"/>
    <x v="0"/>
    <x v="3781"/>
    <x v="691"/>
    <x v="695"/>
    <x v="139"/>
    <x v="34"/>
    <x v="21"/>
    <x v="2"/>
    <x v="52"/>
    <x v="0"/>
    <x v="30"/>
    <x v="16"/>
    <x v="34"/>
  </r>
  <r>
    <x v="6"/>
    <x v="4"/>
    <x v="2"/>
    <x v="251"/>
    <x v="380"/>
    <x v="1"/>
    <x v="22"/>
    <x v="0"/>
    <x v="0"/>
    <x v="3548"/>
    <x v="708"/>
    <x v="713"/>
    <x v="139"/>
    <x v="34"/>
    <x v="21"/>
    <x v="16"/>
    <x v="317"/>
    <x v="0"/>
    <x v="30"/>
    <x v="16"/>
    <x v="134"/>
  </r>
  <r>
    <x v="6"/>
    <x v="4"/>
    <x v="1"/>
    <x v="269"/>
    <x v="544"/>
    <x v="0"/>
    <x v="22"/>
    <x v="0"/>
    <x v="0"/>
    <x v="472"/>
    <x v="52"/>
    <x v="49"/>
    <x v="195"/>
    <x v="34"/>
    <x v="21"/>
    <x v="39"/>
    <x v="959"/>
    <x v="0"/>
    <x v="30"/>
    <x v="16"/>
    <x v="301"/>
  </r>
  <r>
    <x v="6"/>
    <x v="4"/>
    <x v="1"/>
    <x v="269"/>
    <x v="544"/>
    <x v="0"/>
    <x v="21"/>
    <x v="0"/>
    <x v="0"/>
    <x v="1114"/>
    <x v="61"/>
    <x v="55"/>
    <x v="195"/>
    <x v="34"/>
    <x v="21"/>
    <x v="15"/>
    <x v="329"/>
    <x v="0"/>
    <x v="30"/>
    <x v="16"/>
    <x v="119"/>
  </r>
  <r>
    <x v="6"/>
    <x v="4"/>
    <x v="1"/>
    <x v="269"/>
    <x v="544"/>
    <x v="0"/>
    <x v="22"/>
    <x v="0"/>
    <x v="0"/>
    <x v="473"/>
    <x v="69"/>
    <x v="61"/>
    <x v="195"/>
    <x v="34"/>
    <x v="21"/>
    <x v="39"/>
    <x v="959"/>
    <x v="0"/>
    <x v="30"/>
    <x v="16"/>
    <x v="301"/>
  </r>
  <r>
    <x v="6"/>
    <x v="4"/>
    <x v="1"/>
    <x v="269"/>
    <x v="544"/>
    <x v="0"/>
    <x v="22"/>
    <x v="0"/>
    <x v="0"/>
    <x v="474"/>
    <x v="84"/>
    <x v="77"/>
    <x v="195"/>
    <x v="34"/>
    <x v="21"/>
    <x v="39"/>
    <x v="959"/>
    <x v="0"/>
    <x v="30"/>
    <x v="16"/>
    <x v="301"/>
  </r>
  <r>
    <x v="6"/>
    <x v="4"/>
    <x v="1"/>
    <x v="269"/>
    <x v="544"/>
    <x v="0"/>
    <x v="22"/>
    <x v="0"/>
    <x v="0"/>
    <x v="475"/>
    <x v="105"/>
    <x v="100"/>
    <x v="195"/>
    <x v="34"/>
    <x v="21"/>
    <x v="39"/>
    <x v="959"/>
    <x v="0"/>
    <x v="30"/>
    <x v="21"/>
    <x v="326"/>
  </r>
  <r>
    <x v="6"/>
    <x v="4"/>
    <x v="1"/>
    <x v="269"/>
    <x v="544"/>
    <x v="0"/>
    <x v="21"/>
    <x v="0"/>
    <x v="0"/>
    <x v="1115"/>
    <x v="109"/>
    <x v="100"/>
    <x v="195"/>
    <x v="34"/>
    <x v="21"/>
    <x v="15"/>
    <x v="329"/>
    <x v="0"/>
    <x v="30"/>
    <x v="16"/>
    <x v="119"/>
  </r>
  <r>
    <x v="6"/>
    <x v="4"/>
    <x v="1"/>
    <x v="269"/>
    <x v="544"/>
    <x v="0"/>
    <x v="22"/>
    <x v="0"/>
    <x v="0"/>
    <x v="476"/>
    <x v="123"/>
    <x v="120"/>
    <x v="195"/>
    <x v="34"/>
    <x v="21"/>
    <x v="39"/>
    <x v="959"/>
    <x v="0"/>
    <x v="30"/>
    <x v="21"/>
    <x v="326"/>
  </r>
  <r>
    <x v="6"/>
    <x v="4"/>
    <x v="1"/>
    <x v="269"/>
    <x v="544"/>
    <x v="0"/>
    <x v="22"/>
    <x v="0"/>
    <x v="0"/>
    <x v="477"/>
    <x v="144"/>
    <x v="139"/>
    <x v="195"/>
    <x v="34"/>
    <x v="21"/>
    <x v="39"/>
    <x v="959"/>
    <x v="0"/>
    <x v="30"/>
    <x v="21"/>
    <x v="326"/>
  </r>
  <r>
    <x v="6"/>
    <x v="4"/>
    <x v="1"/>
    <x v="269"/>
    <x v="544"/>
    <x v="0"/>
    <x v="21"/>
    <x v="0"/>
    <x v="0"/>
    <x v="1116"/>
    <x v="151"/>
    <x v="144"/>
    <x v="195"/>
    <x v="34"/>
    <x v="21"/>
    <x v="15"/>
    <x v="329"/>
    <x v="0"/>
    <x v="30"/>
    <x v="16"/>
    <x v="119"/>
  </r>
  <r>
    <x v="6"/>
    <x v="4"/>
    <x v="1"/>
    <x v="269"/>
    <x v="544"/>
    <x v="0"/>
    <x v="22"/>
    <x v="0"/>
    <x v="0"/>
    <x v="478"/>
    <x v="162"/>
    <x v="161"/>
    <x v="195"/>
    <x v="34"/>
    <x v="21"/>
    <x v="39"/>
    <x v="959"/>
    <x v="0"/>
    <x v="30"/>
    <x v="21"/>
    <x v="326"/>
  </r>
  <r>
    <x v="6"/>
    <x v="4"/>
    <x v="1"/>
    <x v="269"/>
    <x v="544"/>
    <x v="0"/>
    <x v="22"/>
    <x v="0"/>
    <x v="0"/>
    <x v="489"/>
    <x v="183"/>
    <x v="183"/>
    <x v="195"/>
    <x v="34"/>
    <x v="21"/>
    <x v="39"/>
    <x v="959"/>
    <x v="0"/>
    <x v="30"/>
    <x v="21"/>
    <x v="326"/>
  </r>
  <r>
    <x v="6"/>
    <x v="4"/>
    <x v="1"/>
    <x v="269"/>
    <x v="544"/>
    <x v="0"/>
    <x v="21"/>
    <x v="0"/>
    <x v="0"/>
    <x v="1117"/>
    <x v="195"/>
    <x v="189"/>
    <x v="195"/>
    <x v="34"/>
    <x v="21"/>
    <x v="15"/>
    <x v="329"/>
    <x v="0"/>
    <x v="30"/>
    <x v="16"/>
    <x v="119"/>
  </r>
  <r>
    <x v="6"/>
    <x v="4"/>
    <x v="1"/>
    <x v="269"/>
    <x v="544"/>
    <x v="0"/>
    <x v="22"/>
    <x v="0"/>
    <x v="0"/>
    <x v="479"/>
    <x v="207"/>
    <x v="205"/>
    <x v="195"/>
    <x v="34"/>
    <x v="21"/>
    <x v="39"/>
    <x v="959"/>
    <x v="0"/>
    <x v="30"/>
    <x v="21"/>
    <x v="326"/>
  </r>
  <r>
    <x v="6"/>
    <x v="4"/>
    <x v="1"/>
    <x v="269"/>
    <x v="544"/>
    <x v="0"/>
    <x v="22"/>
    <x v="0"/>
    <x v="0"/>
    <x v="490"/>
    <x v="227"/>
    <x v="227"/>
    <x v="195"/>
    <x v="34"/>
    <x v="21"/>
    <x v="39"/>
    <x v="959"/>
    <x v="0"/>
    <x v="30"/>
    <x v="21"/>
    <x v="326"/>
  </r>
  <r>
    <x v="6"/>
    <x v="4"/>
    <x v="1"/>
    <x v="269"/>
    <x v="544"/>
    <x v="0"/>
    <x v="21"/>
    <x v="0"/>
    <x v="0"/>
    <x v="1118"/>
    <x v="238"/>
    <x v="235"/>
    <x v="195"/>
    <x v="34"/>
    <x v="21"/>
    <x v="15"/>
    <x v="329"/>
    <x v="0"/>
    <x v="30"/>
    <x v="16"/>
    <x v="119"/>
  </r>
  <r>
    <x v="6"/>
    <x v="4"/>
    <x v="1"/>
    <x v="269"/>
    <x v="544"/>
    <x v="0"/>
    <x v="22"/>
    <x v="0"/>
    <x v="0"/>
    <x v="480"/>
    <x v="250"/>
    <x v="249"/>
    <x v="195"/>
    <x v="34"/>
    <x v="21"/>
    <x v="39"/>
    <x v="959"/>
    <x v="0"/>
    <x v="30"/>
    <x v="21"/>
    <x v="326"/>
  </r>
  <r>
    <x v="6"/>
    <x v="4"/>
    <x v="1"/>
    <x v="269"/>
    <x v="544"/>
    <x v="0"/>
    <x v="22"/>
    <x v="0"/>
    <x v="0"/>
    <x v="491"/>
    <x v="271"/>
    <x v="270"/>
    <x v="195"/>
    <x v="34"/>
    <x v="21"/>
    <x v="39"/>
    <x v="959"/>
    <x v="0"/>
    <x v="30"/>
    <x v="21"/>
    <x v="326"/>
  </r>
  <r>
    <x v="6"/>
    <x v="4"/>
    <x v="1"/>
    <x v="269"/>
    <x v="544"/>
    <x v="0"/>
    <x v="21"/>
    <x v="0"/>
    <x v="0"/>
    <x v="1119"/>
    <x v="281"/>
    <x v="278"/>
    <x v="195"/>
    <x v="34"/>
    <x v="21"/>
    <x v="15"/>
    <x v="329"/>
    <x v="0"/>
    <x v="30"/>
    <x v="16"/>
    <x v="119"/>
  </r>
  <r>
    <x v="6"/>
    <x v="4"/>
    <x v="1"/>
    <x v="269"/>
    <x v="544"/>
    <x v="0"/>
    <x v="22"/>
    <x v="0"/>
    <x v="0"/>
    <x v="481"/>
    <x v="292"/>
    <x v="293"/>
    <x v="195"/>
    <x v="34"/>
    <x v="21"/>
    <x v="39"/>
    <x v="959"/>
    <x v="0"/>
    <x v="30"/>
    <x v="21"/>
    <x v="326"/>
  </r>
  <r>
    <x v="6"/>
    <x v="4"/>
    <x v="1"/>
    <x v="269"/>
    <x v="544"/>
    <x v="0"/>
    <x v="22"/>
    <x v="0"/>
    <x v="0"/>
    <x v="492"/>
    <x v="314"/>
    <x v="315"/>
    <x v="195"/>
    <x v="34"/>
    <x v="21"/>
    <x v="39"/>
    <x v="959"/>
    <x v="0"/>
    <x v="30"/>
    <x v="21"/>
    <x v="326"/>
  </r>
  <r>
    <x v="6"/>
    <x v="4"/>
    <x v="1"/>
    <x v="269"/>
    <x v="544"/>
    <x v="0"/>
    <x v="21"/>
    <x v="0"/>
    <x v="0"/>
    <x v="1120"/>
    <x v="324"/>
    <x v="322"/>
    <x v="195"/>
    <x v="34"/>
    <x v="21"/>
    <x v="15"/>
    <x v="329"/>
    <x v="0"/>
    <x v="30"/>
    <x v="16"/>
    <x v="119"/>
  </r>
  <r>
    <x v="6"/>
    <x v="4"/>
    <x v="1"/>
    <x v="269"/>
    <x v="544"/>
    <x v="0"/>
    <x v="22"/>
    <x v="0"/>
    <x v="0"/>
    <x v="482"/>
    <x v="335"/>
    <x v="337"/>
    <x v="195"/>
    <x v="34"/>
    <x v="21"/>
    <x v="39"/>
    <x v="959"/>
    <x v="0"/>
    <x v="30"/>
    <x v="21"/>
    <x v="326"/>
  </r>
  <r>
    <x v="6"/>
    <x v="4"/>
    <x v="1"/>
    <x v="269"/>
    <x v="544"/>
    <x v="0"/>
    <x v="22"/>
    <x v="0"/>
    <x v="0"/>
    <x v="493"/>
    <x v="361"/>
    <x v="359"/>
    <x v="195"/>
    <x v="34"/>
    <x v="21"/>
    <x v="39"/>
    <x v="959"/>
    <x v="0"/>
    <x v="30"/>
    <x v="21"/>
    <x v="326"/>
  </r>
  <r>
    <x v="6"/>
    <x v="4"/>
    <x v="1"/>
    <x v="269"/>
    <x v="544"/>
    <x v="0"/>
    <x v="21"/>
    <x v="0"/>
    <x v="0"/>
    <x v="1121"/>
    <x v="371"/>
    <x v="366"/>
    <x v="195"/>
    <x v="34"/>
    <x v="21"/>
    <x v="15"/>
    <x v="329"/>
    <x v="0"/>
    <x v="30"/>
    <x v="16"/>
    <x v="119"/>
  </r>
  <r>
    <x v="6"/>
    <x v="4"/>
    <x v="1"/>
    <x v="269"/>
    <x v="544"/>
    <x v="0"/>
    <x v="22"/>
    <x v="0"/>
    <x v="0"/>
    <x v="483"/>
    <x v="385"/>
    <x v="382"/>
    <x v="195"/>
    <x v="34"/>
    <x v="21"/>
    <x v="39"/>
    <x v="959"/>
    <x v="0"/>
    <x v="30"/>
    <x v="21"/>
    <x v="326"/>
  </r>
  <r>
    <x v="6"/>
    <x v="4"/>
    <x v="1"/>
    <x v="269"/>
    <x v="544"/>
    <x v="1"/>
    <x v="22"/>
    <x v="0"/>
    <x v="0"/>
    <x v="4039"/>
    <x v="407"/>
    <x v="405"/>
    <x v="195"/>
    <x v="34"/>
    <x v="21"/>
    <x v="16"/>
    <x v="393"/>
    <x v="0"/>
    <x v="30"/>
    <x v="21"/>
    <x v="157"/>
  </r>
  <r>
    <x v="6"/>
    <x v="4"/>
    <x v="1"/>
    <x v="269"/>
    <x v="544"/>
    <x v="2"/>
    <x v="22"/>
    <x v="0"/>
    <x v="0"/>
    <x v="494"/>
    <x v="411"/>
    <x v="408"/>
    <x v="195"/>
    <x v="34"/>
    <x v="21"/>
    <x v="37"/>
    <x v="840"/>
    <x v="0"/>
    <x v="30"/>
    <x v="21"/>
    <x v="298"/>
  </r>
  <r>
    <x v="6"/>
    <x v="4"/>
    <x v="1"/>
    <x v="269"/>
    <x v="544"/>
    <x v="0"/>
    <x v="21"/>
    <x v="0"/>
    <x v="0"/>
    <x v="1122"/>
    <x v="417"/>
    <x v="412"/>
    <x v="195"/>
    <x v="34"/>
    <x v="21"/>
    <x v="15"/>
    <x v="329"/>
    <x v="0"/>
    <x v="30"/>
    <x v="16"/>
    <x v="119"/>
  </r>
  <r>
    <x v="6"/>
    <x v="4"/>
    <x v="1"/>
    <x v="269"/>
    <x v="544"/>
    <x v="0"/>
    <x v="22"/>
    <x v="0"/>
    <x v="0"/>
    <x v="484"/>
    <x v="428"/>
    <x v="426"/>
    <x v="195"/>
    <x v="34"/>
    <x v="21"/>
    <x v="39"/>
    <x v="959"/>
    <x v="0"/>
    <x v="30"/>
    <x v="21"/>
    <x v="326"/>
  </r>
  <r>
    <x v="6"/>
    <x v="4"/>
    <x v="1"/>
    <x v="269"/>
    <x v="544"/>
    <x v="0"/>
    <x v="22"/>
    <x v="0"/>
    <x v="0"/>
    <x v="495"/>
    <x v="449"/>
    <x v="449"/>
    <x v="195"/>
    <x v="34"/>
    <x v="21"/>
    <x v="39"/>
    <x v="959"/>
    <x v="0"/>
    <x v="30"/>
    <x v="21"/>
    <x v="326"/>
  </r>
  <r>
    <x v="6"/>
    <x v="4"/>
    <x v="1"/>
    <x v="269"/>
    <x v="544"/>
    <x v="0"/>
    <x v="21"/>
    <x v="0"/>
    <x v="0"/>
    <x v="1123"/>
    <x v="458"/>
    <x v="455"/>
    <x v="195"/>
    <x v="34"/>
    <x v="21"/>
    <x v="15"/>
    <x v="329"/>
    <x v="0"/>
    <x v="30"/>
    <x v="16"/>
    <x v="119"/>
  </r>
  <r>
    <x v="6"/>
    <x v="4"/>
    <x v="1"/>
    <x v="269"/>
    <x v="544"/>
    <x v="0"/>
    <x v="22"/>
    <x v="0"/>
    <x v="0"/>
    <x v="485"/>
    <x v="469"/>
    <x v="467"/>
    <x v="195"/>
    <x v="34"/>
    <x v="21"/>
    <x v="39"/>
    <x v="959"/>
    <x v="0"/>
    <x v="30"/>
    <x v="21"/>
    <x v="326"/>
  </r>
  <r>
    <x v="6"/>
    <x v="4"/>
    <x v="1"/>
    <x v="269"/>
    <x v="544"/>
    <x v="0"/>
    <x v="22"/>
    <x v="0"/>
    <x v="0"/>
    <x v="496"/>
    <x v="490"/>
    <x v="491"/>
    <x v="195"/>
    <x v="34"/>
    <x v="21"/>
    <x v="39"/>
    <x v="959"/>
    <x v="0"/>
    <x v="30"/>
    <x v="21"/>
    <x v="326"/>
  </r>
  <r>
    <x v="6"/>
    <x v="4"/>
    <x v="1"/>
    <x v="269"/>
    <x v="544"/>
    <x v="0"/>
    <x v="21"/>
    <x v="0"/>
    <x v="0"/>
    <x v="1124"/>
    <x v="500"/>
    <x v="496"/>
    <x v="195"/>
    <x v="34"/>
    <x v="21"/>
    <x v="15"/>
    <x v="329"/>
    <x v="0"/>
    <x v="30"/>
    <x v="16"/>
    <x v="119"/>
  </r>
  <r>
    <x v="6"/>
    <x v="4"/>
    <x v="1"/>
    <x v="269"/>
    <x v="544"/>
    <x v="0"/>
    <x v="22"/>
    <x v="0"/>
    <x v="0"/>
    <x v="486"/>
    <x v="510"/>
    <x v="507"/>
    <x v="195"/>
    <x v="34"/>
    <x v="21"/>
    <x v="39"/>
    <x v="959"/>
    <x v="0"/>
    <x v="30"/>
    <x v="21"/>
    <x v="326"/>
  </r>
  <r>
    <x v="6"/>
    <x v="4"/>
    <x v="1"/>
    <x v="269"/>
    <x v="544"/>
    <x v="0"/>
    <x v="22"/>
    <x v="0"/>
    <x v="0"/>
    <x v="497"/>
    <x v="529"/>
    <x v="527"/>
    <x v="195"/>
    <x v="34"/>
    <x v="21"/>
    <x v="39"/>
    <x v="959"/>
    <x v="0"/>
    <x v="30"/>
    <x v="21"/>
    <x v="326"/>
  </r>
  <r>
    <x v="6"/>
    <x v="4"/>
    <x v="1"/>
    <x v="269"/>
    <x v="544"/>
    <x v="0"/>
    <x v="21"/>
    <x v="0"/>
    <x v="0"/>
    <x v="1125"/>
    <x v="538"/>
    <x v="534"/>
    <x v="195"/>
    <x v="34"/>
    <x v="21"/>
    <x v="15"/>
    <x v="329"/>
    <x v="0"/>
    <x v="30"/>
    <x v="16"/>
    <x v="119"/>
  </r>
  <r>
    <x v="6"/>
    <x v="4"/>
    <x v="1"/>
    <x v="269"/>
    <x v="544"/>
    <x v="0"/>
    <x v="22"/>
    <x v="0"/>
    <x v="0"/>
    <x v="487"/>
    <x v="548"/>
    <x v="546"/>
    <x v="195"/>
    <x v="34"/>
    <x v="21"/>
    <x v="39"/>
    <x v="959"/>
    <x v="0"/>
    <x v="30"/>
    <x v="21"/>
    <x v="326"/>
  </r>
  <r>
    <x v="6"/>
    <x v="4"/>
    <x v="1"/>
    <x v="269"/>
    <x v="544"/>
    <x v="0"/>
    <x v="22"/>
    <x v="0"/>
    <x v="0"/>
    <x v="498"/>
    <x v="569"/>
    <x v="565"/>
    <x v="195"/>
    <x v="34"/>
    <x v="21"/>
    <x v="39"/>
    <x v="959"/>
    <x v="0"/>
    <x v="30"/>
    <x v="21"/>
    <x v="326"/>
  </r>
  <r>
    <x v="6"/>
    <x v="4"/>
    <x v="1"/>
    <x v="269"/>
    <x v="544"/>
    <x v="0"/>
    <x v="21"/>
    <x v="0"/>
    <x v="0"/>
    <x v="1126"/>
    <x v="578"/>
    <x v="574"/>
    <x v="195"/>
    <x v="34"/>
    <x v="21"/>
    <x v="15"/>
    <x v="329"/>
    <x v="0"/>
    <x v="30"/>
    <x v="16"/>
    <x v="119"/>
  </r>
  <r>
    <x v="6"/>
    <x v="4"/>
    <x v="1"/>
    <x v="269"/>
    <x v="544"/>
    <x v="0"/>
    <x v="22"/>
    <x v="0"/>
    <x v="0"/>
    <x v="488"/>
    <x v="587"/>
    <x v="590"/>
    <x v="195"/>
    <x v="34"/>
    <x v="21"/>
    <x v="39"/>
    <x v="959"/>
    <x v="0"/>
    <x v="30"/>
    <x v="21"/>
    <x v="326"/>
  </r>
  <r>
    <x v="6"/>
    <x v="4"/>
    <x v="1"/>
    <x v="269"/>
    <x v="544"/>
    <x v="0"/>
    <x v="22"/>
    <x v="0"/>
    <x v="0"/>
    <x v="499"/>
    <x v="608"/>
    <x v="611"/>
    <x v="195"/>
    <x v="34"/>
    <x v="21"/>
    <x v="39"/>
    <x v="959"/>
    <x v="0"/>
    <x v="30"/>
    <x v="16"/>
    <x v="301"/>
  </r>
  <r>
    <x v="6"/>
    <x v="4"/>
    <x v="1"/>
    <x v="269"/>
    <x v="544"/>
    <x v="0"/>
    <x v="21"/>
    <x v="0"/>
    <x v="0"/>
    <x v="1127"/>
    <x v="615"/>
    <x v="618"/>
    <x v="195"/>
    <x v="34"/>
    <x v="21"/>
    <x v="15"/>
    <x v="329"/>
    <x v="0"/>
    <x v="30"/>
    <x v="16"/>
    <x v="119"/>
  </r>
  <r>
    <x v="6"/>
    <x v="4"/>
    <x v="1"/>
    <x v="269"/>
    <x v="544"/>
    <x v="0"/>
    <x v="22"/>
    <x v="0"/>
    <x v="0"/>
    <x v="500"/>
    <x v="637"/>
    <x v="640"/>
    <x v="195"/>
    <x v="34"/>
    <x v="21"/>
    <x v="39"/>
    <x v="959"/>
    <x v="0"/>
    <x v="30"/>
    <x v="16"/>
    <x v="301"/>
  </r>
  <r>
    <x v="6"/>
    <x v="4"/>
    <x v="1"/>
    <x v="269"/>
    <x v="544"/>
    <x v="0"/>
    <x v="21"/>
    <x v="0"/>
    <x v="0"/>
    <x v="1128"/>
    <x v="643"/>
    <x v="645"/>
    <x v="195"/>
    <x v="34"/>
    <x v="21"/>
    <x v="15"/>
    <x v="329"/>
    <x v="0"/>
    <x v="30"/>
    <x v="16"/>
    <x v="119"/>
  </r>
  <r>
    <x v="6"/>
    <x v="4"/>
    <x v="1"/>
    <x v="269"/>
    <x v="544"/>
    <x v="0"/>
    <x v="22"/>
    <x v="0"/>
    <x v="0"/>
    <x v="501"/>
    <x v="657"/>
    <x v="661"/>
    <x v="195"/>
    <x v="34"/>
    <x v="21"/>
    <x v="39"/>
    <x v="959"/>
    <x v="0"/>
    <x v="30"/>
    <x v="16"/>
    <x v="301"/>
  </r>
  <r>
    <x v="6"/>
    <x v="4"/>
    <x v="1"/>
    <x v="269"/>
    <x v="544"/>
    <x v="0"/>
    <x v="21"/>
    <x v="0"/>
    <x v="0"/>
    <x v="1129"/>
    <x v="667"/>
    <x v="669"/>
    <x v="195"/>
    <x v="34"/>
    <x v="21"/>
    <x v="15"/>
    <x v="329"/>
    <x v="0"/>
    <x v="30"/>
    <x v="16"/>
    <x v="119"/>
  </r>
  <r>
    <x v="6"/>
    <x v="4"/>
    <x v="1"/>
    <x v="269"/>
    <x v="544"/>
    <x v="1"/>
    <x v="22"/>
    <x v="0"/>
    <x v="0"/>
    <x v="3545"/>
    <x v="682"/>
    <x v="686"/>
    <x v="195"/>
    <x v="34"/>
    <x v="21"/>
    <x v="16"/>
    <x v="393"/>
    <x v="0"/>
    <x v="30"/>
    <x v="16"/>
    <x v="134"/>
  </r>
  <r>
    <x v="6"/>
    <x v="4"/>
    <x v="1"/>
    <x v="269"/>
    <x v="544"/>
    <x v="1"/>
    <x v="21"/>
    <x v="0"/>
    <x v="0"/>
    <x v="3780"/>
    <x v="682"/>
    <x v="686"/>
    <x v="195"/>
    <x v="34"/>
    <x v="21"/>
    <x v="2"/>
    <x v="69"/>
    <x v="0"/>
    <x v="30"/>
    <x v="16"/>
    <x v="34"/>
  </r>
  <r>
    <x v="6"/>
    <x v="4"/>
    <x v="1"/>
    <x v="269"/>
    <x v="544"/>
    <x v="1"/>
    <x v="22"/>
    <x v="0"/>
    <x v="0"/>
    <x v="3547"/>
    <x v="701"/>
    <x v="706"/>
    <x v="195"/>
    <x v="34"/>
    <x v="21"/>
    <x v="16"/>
    <x v="393"/>
    <x v="0"/>
    <x v="30"/>
    <x v="16"/>
    <x v="134"/>
  </r>
  <r>
    <x v="6"/>
    <x v="4"/>
    <x v="1"/>
    <x v="271"/>
    <x v="546"/>
    <x v="0"/>
    <x v="22"/>
    <x v="0"/>
    <x v="0"/>
    <x v="1754"/>
    <x v="30"/>
    <x v="30"/>
    <x v="319"/>
    <x v="34"/>
    <x v="21"/>
    <x v="39"/>
    <x v="1118"/>
    <x v="0"/>
    <x v="30"/>
    <x v="24"/>
    <x v="340"/>
  </r>
  <r>
    <x v="6"/>
    <x v="4"/>
    <x v="1"/>
    <x v="271"/>
    <x v="546"/>
    <x v="2"/>
    <x v="23"/>
    <x v="0"/>
    <x v="0"/>
    <x v="2450"/>
    <x v="101"/>
    <x v="95"/>
    <x v="319"/>
    <x v="34"/>
    <x v="21"/>
    <x v="0"/>
    <x v="38"/>
    <x v="0"/>
    <x v="30"/>
    <x v="21"/>
    <x v="13"/>
  </r>
  <r>
    <x v="6"/>
    <x v="4"/>
    <x v="1"/>
    <x v="271"/>
    <x v="546"/>
    <x v="2"/>
    <x v="23"/>
    <x v="0"/>
    <x v="0"/>
    <x v="2451"/>
    <x v="144"/>
    <x v="139"/>
    <x v="319"/>
    <x v="34"/>
    <x v="21"/>
    <x v="0"/>
    <x v="38"/>
    <x v="0"/>
    <x v="30"/>
    <x v="21"/>
    <x v="13"/>
  </r>
  <r>
    <x v="6"/>
    <x v="4"/>
    <x v="1"/>
    <x v="271"/>
    <x v="546"/>
    <x v="2"/>
    <x v="23"/>
    <x v="0"/>
    <x v="0"/>
    <x v="2452"/>
    <x v="188"/>
    <x v="186"/>
    <x v="319"/>
    <x v="34"/>
    <x v="21"/>
    <x v="0"/>
    <x v="38"/>
    <x v="0"/>
    <x v="30"/>
    <x v="21"/>
    <x v="13"/>
  </r>
  <r>
    <x v="6"/>
    <x v="4"/>
    <x v="1"/>
    <x v="271"/>
    <x v="546"/>
    <x v="2"/>
    <x v="23"/>
    <x v="0"/>
    <x v="0"/>
    <x v="2453"/>
    <x v="231"/>
    <x v="231"/>
    <x v="319"/>
    <x v="34"/>
    <x v="21"/>
    <x v="0"/>
    <x v="38"/>
    <x v="0"/>
    <x v="30"/>
    <x v="21"/>
    <x v="13"/>
  </r>
  <r>
    <x v="6"/>
    <x v="4"/>
    <x v="1"/>
    <x v="271"/>
    <x v="546"/>
    <x v="2"/>
    <x v="23"/>
    <x v="0"/>
    <x v="0"/>
    <x v="2454"/>
    <x v="274"/>
    <x v="274"/>
    <x v="319"/>
    <x v="34"/>
    <x v="21"/>
    <x v="0"/>
    <x v="38"/>
    <x v="0"/>
    <x v="30"/>
    <x v="21"/>
    <x v="13"/>
  </r>
  <r>
    <x v="6"/>
    <x v="4"/>
    <x v="1"/>
    <x v="271"/>
    <x v="546"/>
    <x v="2"/>
    <x v="23"/>
    <x v="0"/>
    <x v="0"/>
    <x v="2455"/>
    <x v="317"/>
    <x v="318"/>
    <x v="319"/>
    <x v="34"/>
    <x v="21"/>
    <x v="0"/>
    <x v="38"/>
    <x v="0"/>
    <x v="30"/>
    <x v="21"/>
    <x v="13"/>
  </r>
  <r>
    <x v="6"/>
    <x v="4"/>
    <x v="1"/>
    <x v="271"/>
    <x v="546"/>
    <x v="2"/>
    <x v="23"/>
    <x v="0"/>
    <x v="0"/>
    <x v="2456"/>
    <x v="411"/>
    <x v="408"/>
    <x v="319"/>
    <x v="34"/>
    <x v="21"/>
    <x v="0"/>
    <x v="38"/>
    <x v="0"/>
    <x v="30"/>
    <x v="21"/>
    <x v="13"/>
  </r>
  <r>
    <x v="6"/>
    <x v="4"/>
    <x v="1"/>
    <x v="271"/>
    <x v="546"/>
    <x v="2"/>
    <x v="23"/>
    <x v="0"/>
    <x v="0"/>
    <x v="2457"/>
    <x v="452"/>
    <x v="452"/>
    <x v="319"/>
    <x v="34"/>
    <x v="21"/>
    <x v="0"/>
    <x v="38"/>
    <x v="0"/>
    <x v="30"/>
    <x v="21"/>
    <x v="13"/>
  </r>
  <r>
    <x v="6"/>
    <x v="4"/>
    <x v="1"/>
    <x v="271"/>
    <x v="546"/>
    <x v="2"/>
    <x v="23"/>
    <x v="0"/>
    <x v="0"/>
    <x v="2458"/>
    <x v="494"/>
    <x v="494"/>
    <x v="319"/>
    <x v="34"/>
    <x v="21"/>
    <x v="0"/>
    <x v="38"/>
    <x v="0"/>
    <x v="30"/>
    <x v="21"/>
    <x v="13"/>
  </r>
  <r>
    <x v="6"/>
    <x v="4"/>
    <x v="1"/>
    <x v="271"/>
    <x v="546"/>
    <x v="2"/>
    <x v="23"/>
    <x v="0"/>
    <x v="0"/>
    <x v="2459"/>
    <x v="532"/>
    <x v="531"/>
    <x v="319"/>
    <x v="34"/>
    <x v="21"/>
    <x v="0"/>
    <x v="38"/>
    <x v="0"/>
    <x v="30"/>
    <x v="21"/>
    <x v="13"/>
  </r>
  <r>
    <x v="6"/>
    <x v="4"/>
    <x v="1"/>
    <x v="271"/>
    <x v="546"/>
    <x v="2"/>
    <x v="23"/>
    <x v="0"/>
    <x v="0"/>
    <x v="2460"/>
    <x v="573"/>
    <x v="569"/>
    <x v="319"/>
    <x v="34"/>
    <x v="21"/>
    <x v="0"/>
    <x v="38"/>
    <x v="0"/>
    <x v="30"/>
    <x v="21"/>
    <x v="13"/>
  </r>
  <r>
    <x v="6"/>
    <x v="4"/>
    <x v="1"/>
    <x v="271"/>
    <x v="546"/>
    <x v="2"/>
    <x v="23"/>
    <x v="0"/>
    <x v="0"/>
    <x v="2461"/>
    <x v="608"/>
    <x v="614"/>
    <x v="319"/>
    <x v="34"/>
    <x v="21"/>
    <x v="0"/>
    <x v="38"/>
    <x v="0"/>
    <x v="30"/>
    <x v="21"/>
    <x v="13"/>
  </r>
  <r>
    <x v="6"/>
    <x v="4"/>
    <x v="1"/>
    <x v="271"/>
    <x v="546"/>
    <x v="0"/>
    <x v="22"/>
    <x v="0"/>
    <x v="0"/>
    <x v="610"/>
    <x v="623"/>
    <x v="633"/>
    <x v="319"/>
    <x v="34"/>
    <x v="21"/>
    <x v="39"/>
    <x v="1118"/>
    <x v="0"/>
    <x v="30"/>
    <x v="26"/>
    <x v="348"/>
  </r>
  <r>
    <x v="7"/>
    <x v="4"/>
    <x v="2"/>
    <x v="259"/>
    <x v="482"/>
    <x v="0"/>
    <x v="22"/>
    <x v="0"/>
    <x v="0"/>
    <x v="2135"/>
    <x v="640"/>
    <x v="641"/>
    <x v="173"/>
    <x v="34"/>
    <x v="21"/>
    <x v="39"/>
    <x v="923"/>
    <x v="0"/>
    <x v="30"/>
    <x v="13"/>
    <x v="280"/>
  </r>
  <r>
    <x v="7"/>
    <x v="4"/>
    <x v="2"/>
    <x v="260"/>
    <x v="480"/>
    <x v="0"/>
    <x v="22"/>
    <x v="0"/>
    <x v="0"/>
    <x v="608"/>
    <x v="652"/>
    <x v="660"/>
    <x v="307"/>
    <x v="34"/>
    <x v="21"/>
    <x v="39"/>
    <x v="1107"/>
    <x v="0"/>
    <x v="30"/>
    <x v="26"/>
    <x v="348"/>
  </r>
  <r>
    <x v="7"/>
    <x v="4"/>
    <x v="2"/>
    <x v="260"/>
    <x v="480"/>
    <x v="0"/>
    <x v="21"/>
    <x v="0"/>
    <x v="0"/>
    <x v="1112"/>
    <x v="655"/>
    <x v="661"/>
    <x v="307"/>
    <x v="34"/>
    <x v="21"/>
    <x v="15"/>
    <x v="450"/>
    <x v="0"/>
    <x v="30"/>
    <x v="21"/>
    <x v="143"/>
  </r>
  <r>
    <x v="7"/>
    <x v="4"/>
    <x v="2"/>
    <x v="260"/>
    <x v="480"/>
    <x v="0"/>
    <x v="22"/>
    <x v="0"/>
    <x v="0"/>
    <x v="609"/>
    <x v="676"/>
    <x v="682"/>
    <x v="307"/>
    <x v="34"/>
    <x v="21"/>
    <x v="39"/>
    <x v="1107"/>
    <x v="0"/>
    <x v="30"/>
    <x v="21"/>
    <x v="326"/>
  </r>
  <r>
    <x v="7"/>
    <x v="4"/>
    <x v="1"/>
    <x v="276"/>
    <x v="514"/>
    <x v="0"/>
    <x v="22"/>
    <x v="0"/>
    <x v="0"/>
    <x v="581"/>
    <x v="635"/>
    <x v="643"/>
    <x v="287"/>
    <x v="34"/>
    <x v="21"/>
    <x v="39"/>
    <x v="1077"/>
    <x v="0"/>
    <x v="30"/>
    <x v="26"/>
    <x v="348"/>
  </r>
  <r>
    <x v="7"/>
    <x v="4"/>
    <x v="1"/>
    <x v="276"/>
    <x v="514"/>
    <x v="0"/>
    <x v="21"/>
    <x v="0"/>
    <x v="0"/>
    <x v="3769"/>
    <x v="643"/>
    <x v="648"/>
    <x v="287"/>
    <x v="34"/>
    <x v="21"/>
    <x v="15"/>
    <x v="430"/>
    <x v="0"/>
    <x v="30"/>
    <x v="21"/>
    <x v="143"/>
  </r>
  <r>
    <x v="7"/>
    <x v="4"/>
    <x v="1"/>
    <x v="276"/>
    <x v="514"/>
    <x v="0"/>
    <x v="22"/>
    <x v="0"/>
    <x v="0"/>
    <x v="582"/>
    <x v="666"/>
    <x v="669"/>
    <x v="287"/>
    <x v="34"/>
    <x v="21"/>
    <x v="39"/>
    <x v="1077"/>
    <x v="0"/>
    <x v="30"/>
    <x v="21"/>
    <x v="326"/>
  </r>
  <r>
    <x v="7"/>
    <x v="4"/>
    <x v="1"/>
    <x v="276"/>
    <x v="514"/>
    <x v="0"/>
    <x v="21"/>
    <x v="0"/>
    <x v="0"/>
    <x v="1173"/>
    <x v="678"/>
    <x v="684"/>
    <x v="287"/>
    <x v="34"/>
    <x v="21"/>
    <x v="15"/>
    <x v="430"/>
    <x v="0"/>
    <x v="30"/>
    <x v="21"/>
    <x v="143"/>
  </r>
  <r>
    <x v="7"/>
    <x v="4"/>
    <x v="1"/>
    <x v="276"/>
    <x v="514"/>
    <x v="0"/>
    <x v="22"/>
    <x v="0"/>
    <x v="0"/>
    <x v="583"/>
    <x v="687"/>
    <x v="692"/>
    <x v="287"/>
    <x v="34"/>
    <x v="21"/>
    <x v="39"/>
    <x v="1077"/>
    <x v="0"/>
    <x v="30"/>
    <x v="21"/>
    <x v="326"/>
  </r>
  <r>
    <x v="7"/>
    <x v="4"/>
    <x v="1"/>
    <x v="470"/>
    <x v="433"/>
    <x v="5"/>
    <x v="19"/>
    <x v="0"/>
    <x v="0"/>
    <x v="3864"/>
    <x v="376"/>
    <x v="369"/>
    <x v="207"/>
    <x v="34"/>
    <x v="21"/>
    <x v="32"/>
    <x v="743"/>
    <x v="0"/>
    <x v="30"/>
    <x v="16"/>
    <x v="235"/>
  </r>
  <r>
    <x v="7"/>
    <x v="4"/>
    <x v="2"/>
    <x v="483"/>
    <x v="484"/>
    <x v="5"/>
    <x v="19"/>
    <x v="0"/>
    <x v="0"/>
    <x v="584"/>
    <x v="84"/>
    <x v="90"/>
    <x v="369"/>
    <x v="34"/>
    <x v="21"/>
    <x v="32"/>
    <x v="914"/>
    <x v="0"/>
    <x v="30"/>
    <x v="30"/>
    <x v="302"/>
  </r>
  <r>
    <x v="7"/>
    <x v="4"/>
    <x v="2"/>
    <x v="484"/>
    <x v="486"/>
    <x v="0"/>
    <x v="22"/>
    <x v="0"/>
    <x v="0"/>
    <x v="585"/>
    <x v="46"/>
    <x v="45"/>
    <x v="293"/>
    <x v="34"/>
    <x v="21"/>
    <x v="39"/>
    <x v="1093"/>
    <x v="0"/>
    <x v="30"/>
    <x v="21"/>
    <x v="326"/>
  </r>
  <r>
    <x v="7"/>
    <x v="4"/>
    <x v="2"/>
    <x v="484"/>
    <x v="486"/>
    <x v="2"/>
    <x v="22"/>
    <x v="0"/>
    <x v="0"/>
    <x v="586"/>
    <x v="65"/>
    <x v="65"/>
    <x v="293"/>
    <x v="34"/>
    <x v="21"/>
    <x v="37"/>
    <x v="973"/>
    <x v="0"/>
    <x v="30"/>
    <x v="26"/>
    <x v="319"/>
  </r>
  <r>
    <x v="7"/>
    <x v="4"/>
    <x v="2"/>
    <x v="484"/>
    <x v="486"/>
    <x v="1"/>
    <x v="22"/>
    <x v="0"/>
    <x v="0"/>
    <x v="4034"/>
    <x v="69"/>
    <x v="70"/>
    <x v="293"/>
    <x v="34"/>
    <x v="21"/>
    <x v="16"/>
    <x v="473"/>
    <x v="0"/>
    <x v="30"/>
    <x v="26"/>
    <x v="177"/>
  </r>
  <r>
    <x v="7"/>
    <x v="4"/>
    <x v="2"/>
    <x v="484"/>
    <x v="486"/>
    <x v="2"/>
    <x v="22"/>
    <x v="0"/>
    <x v="0"/>
    <x v="587"/>
    <x v="93"/>
    <x v="92"/>
    <x v="293"/>
    <x v="34"/>
    <x v="21"/>
    <x v="37"/>
    <x v="973"/>
    <x v="0"/>
    <x v="30"/>
    <x v="26"/>
    <x v="319"/>
  </r>
  <r>
    <x v="7"/>
    <x v="4"/>
    <x v="2"/>
    <x v="484"/>
    <x v="486"/>
    <x v="1"/>
    <x v="22"/>
    <x v="0"/>
    <x v="0"/>
    <x v="3347"/>
    <x v="96"/>
    <x v="95"/>
    <x v="293"/>
    <x v="34"/>
    <x v="21"/>
    <x v="16"/>
    <x v="473"/>
    <x v="0"/>
    <x v="30"/>
    <x v="26"/>
    <x v="177"/>
  </r>
  <r>
    <x v="7"/>
    <x v="4"/>
    <x v="2"/>
    <x v="484"/>
    <x v="486"/>
    <x v="2"/>
    <x v="23"/>
    <x v="0"/>
    <x v="0"/>
    <x v="2503"/>
    <x v="113"/>
    <x v="108"/>
    <x v="293"/>
    <x v="34"/>
    <x v="21"/>
    <x v="0"/>
    <x v="36"/>
    <x v="0"/>
    <x v="30"/>
    <x v="21"/>
    <x v="13"/>
  </r>
  <r>
    <x v="7"/>
    <x v="4"/>
    <x v="2"/>
    <x v="484"/>
    <x v="486"/>
    <x v="2"/>
    <x v="22"/>
    <x v="0"/>
    <x v="0"/>
    <x v="588"/>
    <x v="116"/>
    <x v="116"/>
    <x v="293"/>
    <x v="34"/>
    <x v="21"/>
    <x v="37"/>
    <x v="973"/>
    <x v="0"/>
    <x v="30"/>
    <x v="26"/>
    <x v="319"/>
  </r>
  <r>
    <x v="7"/>
    <x v="4"/>
    <x v="2"/>
    <x v="484"/>
    <x v="486"/>
    <x v="1"/>
    <x v="22"/>
    <x v="0"/>
    <x v="0"/>
    <x v="3348"/>
    <x v="123"/>
    <x v="124"/>
    <x v="293"/>
    <x v="34"/>
    <x v="21"/>
    <x v="16"/>
    <x v="473"/>
    <x v="0"/>
    <x v="30"/>
    <x v="26"/>
    <x v="177"/>
  </r>
  <r>
    <x v="7"/>
    <x v="4"/>
    <x v="2"/>
    <x v="484"/>
    <x v="486"/>
    <x v="0"/>
    <x v="22"/>
    <x v="0"/>
    <x v="0"/>
    <x v="589"/>
    <x v="148"/>
    <x v="147"/>
    <x v="293"/>
    <x v="34"/>
    <x v="21"/>
    <x v="39"/>
    <x v="1093"/>
    <x v="0"/>
    <x v="30"/>
    <x v="26"/>
    <x v="348"/>
  </r>
  <r>
    <x v="7"/>
    <x v="4"/>
    <x v="2"/>
    <x v="484"/>
    <x v="486"/>
    <x v="0"/>
    <x v="21"/>
    <x v="0"/>
    <x v="0"/>
    <x v="1180"/>
    <x v="148"/>
    <x v="144"/>
    <x v="293"/>
    <x v="34"/>
    <x v="21"/>
    <x v="15"/>
    <x v="438"/>
    <x v="0"/>
    <x v="30"/>
    <x v="21"/>
    <x v="143"/>
  </r>
  <r>
    <x v="7"/>
    <x v="4"/>
    <x v="2"/>
    <x v="484"/>
    <x v="486"/>
    <x v="0"/>
    <x v="22"/>
    <x v="0"/>
    <x v="0"/>
    <x v="590"/>
    <x v="174"/>
    <x v="175"/>
    <x v="293"/>
    <x v="34"/>
    <x v="21"/>
    <x v="39"/>
    <x v="1093"/>
    <x v="0"/>
    <x v="30"/>
    <x v="26"/>
    <x v="348"/>
  </r>
  <r>
    <x v="7"/>
    <x v="4"/>
    <x v="2"/>
    <x v="484"/>
    <x v="486"/>
    <x v="0"/>
    <x v="22"/>
    <x v="0"/>
    <x v="0"/>
    <x v="591"/>
    <x v="200"/>
    <x v="200"/>
    <x v="293"/>
    <x v="34"/>
    <x v="21"/>
    <x v="39"/>
    <x v="1093"/>
    <x v="0"/>
    <x v="30"/>
    <x v="26"/>
    <x v="348"/>
  </r>
  <r>
    <x v="7"/>
    <x v="4"/>
    <x v="2"/>
    <x v="484"/>
    <x v="486"/>
    <x v="2"/>
    <x v="23"/>
    <x v="0"/>
    <x v="0"/>
    <x v="2504"/>
    <x v="200"/>
    <x v="196"/>
    <x v="293"/>
    <x v="34"/>
    <x v="21"/>
    <x v="0"/>
    <x v="36"/>
    <x v="0"/>
    <x v="30"/>
    <x v="21"/>
    <x v="13"/>
  </r>
  <r>
    <x v="7"/>
    <x v="4"/>
    <x v="2"/>
    <x v="484"/>
    <x v="486"/>
    <x v="0"/>
    <x v="22"/>
    <x v="0"/>
    <x v="0"/>
    <x v="592"/>
    <x v="220"/>
    <x v="223"/>
    <x v="293"/>
    <x v="34"/>
    <x v="21"/>
    <x v="39"/>
    <x v="1093"/>
    <x v="0"/>
    <x v="30"/>
    <x v="26"/>
    <x v="348"/>
  </r>
  <r>
    <x v="7"/>
    <x v="4"/>
    <x v="2"/>
    <x v="484"/>
    <x v="486"/>
    <x v="0"/>
    <x v="22"/>
    <x v="0"/>
    <x v="0"/>
    <x v="593"/>
    <x v="250"/>
    <x v="254"/>
    <x v="293"/>
    <x v="34"/>
    <x v="21"/>
    <x v="39"/>
    <x v="1093"/>
    <x v="0"/>
    <x v="30"/>
    <x v="26"/>
    <x v="348"/>
  </r>
  <r>
    <x v="7"/>
    <x v="4"/>
    <x v="2"/>
    <x v="484"/>
    <x v="486"/>
    <x v="2"/>
    <x v="23"/>
    <x v="0"/>
    <x v="0"/>
    <x v="2505"/>
    <x v="285"/>
    <x v="284"/>
    <x v="293"/>
    <x v="34"/>
    <x v="21"/>
    <x v="0"/>
    <x v="36"/>
    <x v="0"/>
    <x v="30"/>
    <x v="21"/>
    <x v="13"/>
  </r>
  <r>
    <x v="7"/>
    <x v="4"/>
    <x v="2"/>
    <x v="484"/>
    <x v="486"/>
    <x v="0"/>
    <x v="22"/>
    <x v="0"/>
    <x v="0"/>
    <x v="50"/>
    <x v="300"/>
    <x v="304"/>
    <x v="293"/>
    <x v="34"/>
    <x v="21"/>
    <x v="39"/>
    <x v="1093"/>
    <x v="0"/>
    <x v="30"/>
    <x v="26"/>
    <x v="348"/>
  </r>
  <r>
    <x v="7"/>
    <x v="4"/>
    <x v="2"/>
    <x v="484"/>
    <x v="486"/>
    <x v="0"/>
    <x v="22"/>
    <x v="0"/>
    <x v="0"/>
    <x v="594"/>
    <x v="317"/>
    <x v="322"/>
    <x v="293"/>
    <x v="34"/>
    <x v="21"/>
    <x v="39"/>
    <x v="1093"/>
    <x v="0"/>
    <x v="30"/>
    <x v="26"/>
    <x v="348"/>
  </r>
  <r>
    <x v="7"/>
    <x v="4"/>
    <x v="2"/>
    <x v="484"/>
    <x v="486"/>
    <x v="0"/>
    <x v="21"/>
    <x v="0"/>
    <x v="0"/>
    <x v="1181"/>
    <x v="328"/>
    <x v="330"/>
    <x v="293"/>
    <x v="34"/>
    <x v="21"/>
    <x v="15"/>
    <x v="438"/>
    <x v="0"/>
    <x v="30"/>
    <x v="21"/>
    <x v="143"/>
  </r>
  <r>
    <x v="7"/>
    <x v="4"/>
    <x v="2"/>
    <x v="484"/>
    <x v="486"/>
    <x v="0"/>
    <x v="22"/>
    <x v="0"/>
    <x v="0"/>
    <x v="595"/>
    <x v="340"/>
    <x v="345"/>
    <x v="293"/>
    <x v="34"/>
    <x v="21"/>
    <x v="39"/>
    <x v="1093"/>
    <x v="0"/>
    <x v="30"/>
    <x v="26"/>
    <x v="348"/>
  </r>
  <r>
    <x v="7"/>
    <x v="4"/>
    <x v="2"/>
    <x v="484"/>
    <x v="486"/>
    <x v="0"/>
    <x v="22"/>
    <x v="0"/>
    <x v="0"/>
    <x v="49"/>
    <x v="352"/>
    <x v="356"/>
    <x v="293"/>
    <x v="34"/>
    <x v="21"/>
    <x v="39"/>
    <x v="1093"/>
    <x v="0"/>
    <x v="30"/>
    <x v="26"/>
    <x v="348"/>
  </r>
  <r>
    <x v="7"/>
    <x v="4"/>
    <x v="2"/>
    <x v="484"/>
    <x v="486"/>
    <x v="2"/>
    <x v="23"/>
    <x v="0"/>
    <x v="0"/>
    <x v="2506"/>
    <x v="376"/>
    <x v="374"/>
    <x v="293"/>
    <x v="34"/>
    <x v="21"/>
    <x v="0"/>
    <x v="36"/>
    <x v="0"/>
    <x v="30"/>
    <x v="21"/>
    <x v="13"/>
  </r>
  <r>
    <x v="7"/>
    <x v="4"/>
    <x v="2"/>
    <x v="484"/>
    <x v="486"/>
    <x v="1"/>
    <x v="22"/>
    <x v="0"/>
    <x v="0"/>
    <x v="4035"/>
    <x v="376"/>
    <x v="378"/>
    <x v="293"/>
    <x v="34"/>
    <x v="21"/>
    <x v="16"/>
    <x v="473"/>
    <x v="0"/>
    <x v="30"/>
    <x v="26"/>
    <x v="177"/>
  </r>
  <r>
    <x v="7"/>
    <x v="4"/>
    <x v="2"/>
    <x v="484"/>
    <x v="486"/>
    <x v="0"/>
    <x v="21"/>
    <x v="0"/>
    <x v="0"/>
    <x v="1182"/>
    <x v="381"/>
    <x v="378"/>
    <x v="293"/>
    <x v="34"/>
    <x v="21"/>
    <x v="15"/>
    <x v="438"/>
    <x v="0"/>
    <x v="30"/>
    <x v="21"/>
    <x v="143"/>
  </r>
  <r>
    <x v="7"/>
    <x v="4"/>
    <x v="2"/>
    <x v="484"/>
    <x v="486"/>
    <x v="2"/>
    <x v="22"/>
    <x v="0"/>
    <x v="0"/>
    <x v="596"/>
    <x v="385"/>
    <x v="386"/>
    <x v="293"/>
    <x v="34"/>
    <x v="21"/>
    <x v="37"/>
    <x v="973"/>
    <x v="0"/>
    <x v="30"/>
    <x v="26"/>
    <x v="319"/>
  </r>
  <r>
    <x v="7"/>
    <x v="4"/>
    <x v="2"/>
    <x v="484"/>
    <x v="486"/>
    <x v="1"/>
    <x v="22"/>
    <x v="0"/>
    <x v="0"/>
    <x v="4036"/>
    <x v="399"/>
    <x v="402"/>
    <x v="293"/>
    <x v="34"/>
    <x v="21"/>
    <x v="16"/>
    <x v="473"/>
    <x v="0"/>
    <x v="30"/>
    <x v="26"/>
    <x v="177"/>
  </r>
  <r>
    <x v="7"/>
    <x v="4"/>
    <x v="2"/>
    <x v="484"/>
    <x v="486"/>
    <x v="2"/>
    <x v="22"/>
    <x v="0"/>
    <x v="0"/>
    <x v="597"/>
    <x v="403"/>
    <x v="405"/>
    <x v="293"/>
    <x v="34"/>
    <x v="21"/>
    <x v="37"/>
    <x v="973"/>
    <x v="0"/>
    <x v="30"/>
    <x v="26"/>
    <x v="319"/>
  </r>
  <r>
    <x v="7"/>
    <x v="4"/>
    <x v="2"/>
    <x v="484"/>
    <x v="486"/>
    <x v="0"/>
    <x v="21"/>
    <x v="0"/>
    <x v="0"/>
    <x v="1183"/>
    <x v="425"/>
    <x v="422"/>
    <x v="293"/>
    <x v="34"/>
    <x v="21"/>
    <x v="15"/>
    <x v="438"/>
    <x v="0"/>
    <x v="30"/>
    <x v="21"/>
    <x v="143"/>
  </r>
  <r>
    <x v="7"/>
    <x v="4"/>
    <x v="2"/>
    <x v="484"/>
    <x v="486"/>
    <x v="1"/>
    <x v="22"/>
    <x v="0"/>
    <x v="0"/>
    <x v="4037"/>
    <x v="425"/>
    <x v="426"/>
    <x v="293"/>
    <x v="34"/>
    <x v="21"/>
    <x v="16"/>
    <x v="473"/>
    <x v="0"/>
    <x v="30"/>
    <x v="26"/>
    <x v="177"/>
  </r>
  <r>
    <x v="7"/>
    <x v="4"/>
    <x v="2"/>
    <x v="484"/>
    <x v="486"/>
    <x v="2"/>
    <x v="22"/>
    <x v="0"/>
    <x v="0"/>
    <x v="598"/>
    <x v="428"/>
    <x v="430"/>
    <x v="293"/>
    <x v="34"/>
    <x v="21"/>
    <x v="37"/>
    <x v="973"/>
    <x v="0"/>
    <x v="30"/>
    <x v="26"/>
    <x v="319"/>
  </r>
  <r>
    <x v="7"/>
    <x v="4"/>
    <x v="2"/>
    <x v="484"/>
    <x v="486"/>
    <x v="0"/>
    <x v="22"/>
    <x v="0"/>
    <x v="0"/>
    <x v="599"/>
    <x v="447"/>
    <x v="449"/>
    <x v="293"/>
    <x v="34"/>
    <x v="21"/>
    <x v="39"/>
    <x v="1093"/>
    <x v="0"/>
    <x v="30"/>
    <x v="26"/>
    <x v="348"/>
  </r>
  <r>
    <x v="7"/>
    <x v="4"/>
    <x v="2"/>
    <x v="484"/>
    <x v="486"/>
    <x v="2"/>
    <x v="23"/>
    <x v="0"/>
    <x v="0"/>
    <x v="2507"/>
    <x v="462"/>
    <x v="462"/>
    <x v="293"/>
    <x v="34"/>
    <x v="21"/>
    <x v="0"/>
    <x v="36"/>
    <x v="0"/>
    <x v="30"/>
    <x v="21"/>
    <x v="13"/>
  </r>
  <r>
    <x v="7"/>
    <x v="4"/>
    <x v="2"/>
    <x v="484"/>
    <x v="486"/>
    <x v="0"/>
    <x v="21"/>
    <x v="0"/>
    <x v="0"/>
    <x v="1184"/>
    <x v="466"/>
    <x v="464"/>
    <x v="293"/>
    <x v="34"/>
    <x v="21"/>
    <x v="15"/>
    <x v="438"/>
    <x v="0"/>
    <x v="30"/>
    <x v="21"/>
    <x v="143"/>
  </r>
  <r>
    <x v="7"/>
    <x v="4"/>
    <x v="2"/>
    <x v="484"/>
    <x v="486"/>
    <x v="0"/>
    <x v="22"/>
    <x v="0"/>
    <x v="0"/>
    <x v="600"/>
    <x v="490"/>
    <x v="494"/>
    <x v="293"/>
    <x v="34"/>
    <x v="21"/>
    <x v="39"/>
    <x v="1093"/>
    <x v="0"/>
    <x v="30"/>
    <x v="26"/>
    <x v="348"/>
  </r>
  <r>
    <x v="7"/>
    <x v="4"/>
    <x v="2"/>
    <x v="484"/>
    <x v="486"/>
    <x v="0"/>
    <x v="21"/>
    <x v="0"/>
    <x v="0"/>
    <x v="1185"/>
    <x v="507"/>
    <x v="505"/>
    <x v="293"/>
    <x v="34"/>
    <x v="21"/>
    <x v="15"/>
    <x v="438"/>
    <x v="0"/>
    <x v="30"/>
    <x v="21"/>
    <x v="143"/>
  </r>
  <r>
    <x v="7"/>
    <x v="4"/>
    <x v="2"/>
    <x v="484"/>
    <x v="486"/>
    <x v="0"/>
    <x v="22"/>
    <x v="0"/>
    <x v="0"/>
    <x v="1807"/>
    <x v="538"/>
    <x v="540"/>
    <x v="293"/>
    <x v="34"/>
    <x v="21"/>
    <x v="39"/>
    <x v="1093"/>
    <x v="0"/>
    <x v="30"/>
    <x v="26"/>
    <x v="348"/>
  </r>
  <r>
    <x v="7"/>
    <x v="4"/>
    <x v="2"/>
    <x v="484"/>
    <x v="486"/>
    <x v="0"/>
    <x v="21"/>
    <x v="0"/>
    <x v="0"/>
    <x v="1186"/>
    <x v="545"/>
    <x v="543"/>
    <x v="293"/>
    <x v="34"/>
    <x v="21"/>
    <x v="15"/>
    <x v="438"/>
    <x v="0"/>
    <x v="30"/>
    <x v="21"/>
    <x v="143"/>
  </r>
  <r>
    <x v="7"/>
    <x v="4"/>
    <x v="2"/>
    <x v="484"/>
    <x v="486"/>
    <x v="2"/>
    <x v="23"/>
    <x v="0"/>
    <x v="0"/>
    <x v="2508"/>
    <x v="551"/>
    <x v="549"/>
    <x v="293"/>
    <x v="34"/>
    <x v="21"/>
    <x v="0"/>
    <x v="36"/>
    <x v="0"/>
    <x v="30"/>
    <x v="21"/>
    <x v="13"/>
  </r>
  <r>
    <x v="7"/>
    <x v="4"/>
    <x v="2"/>
    <x v="484"/>
    <x v="486"/>
    <x v="0"/>
    <x v="22"/>
    <x v="0"/>
    <x v="0"/>
    <x v="601"/>
    <x v="563"/>
    <x v="563"/>
    <x v="293"/>
    <x v="34"/>
    <x v="21"/>
    <x v="39"/>
    <x v="1093"/>
    <x v="0"/>
    <x v="30"/>
    <x v="26"/>
    <x v="348"/>
  </r>
  <r>
    <x v="7"/>
    <x v="4"/>
    <x v="2"/>
    <x v="484"/>
    <x v="486"/>
    <x v="0"/>
    <x v="22"/>
    <x v="0"/>
    <x v="0"/>
    <x v="602"/>
    <x v="580"/>
    <x v="587"/>
    <x v="293"/>
    <x v="34"/>
    <x v="21"/>
    <x v="39"/>
    <x v="1093"/>
    <x v="0"/>
    <x v="30"/>
    <x v="26"/>
    <x v="348"/>
  </r>
  <r>
    <x v="7"/>
    <x v="4"/>
    <x v="2"/>
    <x v="484"/>
    <x v="486"/>
    <x v="0"/>
    <x v="21"/>
    <x v="0"/>
    <x v="0"/>
    <x v="1187"/>
    <x v="580"/>
    <x v="582"/>
    <x v="293"/>
    <x v="34"/>
    <x v="21"/>
    <x v="15"/>
    <x v="438"/>
    <x v="0"/>
    <x v="30"/>
    <x v="21"/>
    <x v="143"/>
  </r>
  <r>
    <x v="7"/>
    <x v="4"/>
    <x v="2"/>
    <x v="484"/>
    <x v="486"/>
    <x v="0"/>
    <x v="21"/>
    <x v="0"/>
    <x v="0"/>
    <x v="1188"/>
    <x v="604"/>
    <x v="607"/>
    <x v="293"/>
    <x v="34"/>
    <x v="21"/>
    <x v="15"/>
    <x v="438"/>
    <x v="0"/>
    <x v="30"/>
    <x v="21"/>
    <x v="143"/>
  </r>
  <r>
    <x v="7"/>
    <x v="4"/>
    <x v="2"/>
    <x v="484"/>
    <x v="486"/>
    <x v="0"/>
    <x v="22"/>
    <x v="0"/>
    <x v="0"/>
    <x v="603"/>
    <x v="605"/>
    <x v="614"/>
    <x v="293"/>
    <x v="34"/>
    <x v="21"/>
    <x v="39"/>
    <x v="1093"/>
    <x v="0"/>
    <x v="30"/>
    <x v="26"/>
    <x v="348"/>
  </r>
  <r>
    <x v="7"/>
    <x v="4"/>
    <x v="2"/>
    <x v="484"/>
    <x v="486"/>
    <x v="0"/>
    <x v="22"/>
    <x v="0"/>
    <x v="0"/>
    <x v="604"/>
    <x v="623"/>
    <x v="633"/>
    <x v="293"/>
    <x v="34"/>
    <x v="21"/>
    <x v="39"/>
    <x v="1093"/>
    <x v="0"/>
    <x v="30"/>
    <x v="26"/>
    <x v="348"/>
  </r>
  <r>
    <x v="7"/>
    <x v="4"/>
    <x v="2"/>
    <x v="484"/>
    <x v="486"/>
    <x v="0"/>
    <x v="21"/>
    <x v="0"/>
    <x v="0"/>
    <x v="1189"/>
    <x v="632"/>
    <x v="639"/>
    <x v="293"/>
    <x v="34"/>
    <x v="21"/>
    <x v="15"/>
    <x v="438"/>
    <x v="0"/>
    <x v="30"/>
    <x v="21"/>
    <x v="143"/>
  </r>
  <r>
    <x v="7"/>
    <x v="4"/>
    <x v="2"/>
    <x v="485"/>
    <x v="481"/>
    <x v="0"/>
    <x v="21"/>
    <x v="0"/>
    <x v="0"/>
    <x v="1190"/>
    <x v="188"/>
    <x v="186"/>
    <x v="231"/>
    <x v="34"/>
    <x v="21"/>
    <x v="15"/>
    <x v="375"/>
    <x v="0"/>
    <x v="30"/>
    <x v="21"/>
    <x v="143"/>
  </r>
  <r>
    <x v="7"/>
    <x v="4"/>
    <x v="2"/>
    <x v="485"/>
    <x v="481"/>
    <x v="0"/>
    <x v="21"/>
    <x v="0"/>
    <x v="0"/>
    <x v="1191"/>
    <x v="235"/>
    <x v="235"/>
    <x v="231"/>
    <x v="34"/>
    <x v="21"/>
    <x v="15"/>
    <x v="375"/>
    <x v="0"/>
    <x v="30"/>
    <x v="21"/>
    <x v="143"/>
  </r>
  <r>
    <x v="7"/>
    <x v="4"/>
    <x v="2"/>
    <x v="485"/>
    <x v="481"/>
    <x v="0"/>
    <x v="22"/>
    <x v="0"/>
    <x v="0"/>
    <x v="605"/>
    <x v="271"/>
    <x v="270"/>
    <x v="231"/>
    <x v="34"/>
    <x v="21"/>
    <x v="39"/>
    <x v="1010"/>
    <x v="0"/>
    <x v="30"/>
    <x v="21"/>
    <x v="326"/>
  </r>
  <r>
    <x v="7"/>
    <x v="4"/>
    <x v="2"/>
    <x v="485"/>
    <x v="481"/>
    <x v="0"/>
    <x v="21"/>
    <x v="0"/>
    <x v="0"/>
    <x v="1192"/>
    <x v="277"/>
    <x v="278"/>
    <x v="231"/>
    <x v="34"/>
    <x v="21"/>
    <x v="15"/>
    <x v="375"/>
    <x v="0"/>
    <x v="30"/>
    <x v="21"/>
    <x v="143"/>
  </r>
  <r>
    <x v="7"/>
    <x v="4"/>
    <x v="2"/>
    <x v="485"/>
    <x v="481"/>
    <x v="1"/>
    <x v="22"/>
    <x v="0"/>
    <x v="0"/>
    <x v="4038"/>
    <x v="473"/>
    <x v="471"/>
    <x v="231"/>
    <x v="34"/>
    <x v="21"/>
    <x v="16"/>
    <x v="431"/>
    <x v="0"/>
    <x v="30"/>
    <x v="21"/>
    <x v="157"/>
  </r>
  <r>
    <x v="7"/>
    <x v="4"/>
    <x v="2"/>
    <x v="485"/>
    <x v="481"/>
    <x v="2"/>
    <x v="22"/>
    <x v="0"/>
    <x v="0"/>
    <x v="606"/>
    <x v="476"/>
    <x v="475"/>
    <x v="231"/>
    <x v="34"/>
    <x v="21"/>
    <x v="37"/>
    <x v="881"/>
    <x v="0"/>
    <x v="30"/>
    <x v="21"/>
    <x v="298"/>
  </r>
  <r>
    <x v="7"/>
    <x v="4"/>
    <x v="2"/>
    <x v="485"/>
    <x v="481"/>
    <x v="0"/>
    <x v="22"/>
    <x v="0"/>
    <x v="0"/>
    <x v="607"/>
    <x v="513"/>
    <x v="511"/>
    <x v="231"/>
    <x v="34"/>
    <x v="21"/>
    <x v="39"/>
    <x v="1010"/>
    <x v="0"/>
    <x v="30"/>
    <x v="21"/>
    <x v="326"/>
  </r>
  <r>
    <x v="7"/>
    <x v="4"/>
    <x v="1"/>
    <x v="492"/>
    <x v="453"/>
    <x v="0"/>
    <x v="22"/>
    <x v="0"/>
    <x v="0"/>
    <x v="555"/>
    <x v="30"/>
    <x v="29"/>
    <x v="266"/>
    <x v="34"/>
    <x v="21"/>
    <x v="39"/>
    <x v="1054"/>
    <x v="0"/>
    <x v="30"/>
    <x v="21"/>
    <x v="326"/>
  </r>
  <r>
    <x v="7"/>
    <x v="4"/>
    <x v="1"/>
    <x v="492"/>
    <x v="453"/>
    <x v="2"/>
    <x v="22"/>
    <x v="0"/>
    <x v="0"/>
    <x v="556"/>
    <x v="46"/>
    <x v="45"/>
    <x v="266"/>
    <x v="34"/>
    <x v="21"/>
    <x v="37"/>
    <x v="927"/>
    <x v="0"/>
    <x v="30"/>
    <x v="21"/>
    <x v="298"/>
  </r>
  <r>
    <x v="7"/>
    <x v="4"/>
    <x v="1"/>
    <x v="492"/>
    <x v="453"/>
    <x v="1"/>
    <x v="22"/>
    <x v="0"/>
    <x v="0"/>
    <x v="4028"/>
    <x v="50"/>
    <x v="49"/>
    <x v="266"/>
    <x v="34"/>
    <x v="21"/>
    <x v="16"/>
    <x v="452"/>
    <x v="0"/>
    <x v="30"/>
    <x v="21"/>
    <x v="157"/>
  </r>
  <r>
    <x v="7"/>
    <x v="4"/>
    <x v="1"/>
    <x v="492"/>
    <x v="453"/>
    <x v="2"/>
    <x v="22"/>
    <x v="0"/>
    <x v="0"/>
    <x v="557"/>
    <x v="69"/>
    <x v="70"/>
    <x v="266"/>
    <x v="34"/>
    <x v="21"/>
    <x v="37"/>
    <x v="927"/>
    <x v="0"/>
    <x v="30"/>
    <x v="26"/>
    <x v="319"/>
  </r>
  <r>
    <x v="7"/>
    <x v="4"/>
    <x v="1"/>
    <x v="492"/>
    <x v="453"/>
    <x v="1"/>
    <x v="22"/>
    <x v="0"/>
    <x v="0"/>
    <x v="3346"/>
    <x v="71"/>
    <x v="72"/>
    <x v="266"/>
    <x v="34"/>
    <x v="21"/>
    <x v="16"/>
    <x v="452"/>
    <x v="0"/>
    <x v="30"/>
    <x v="26"/>
    <x v="177"/>
  </r>
  <r>
    <x v="7"/>
    <x v="4"/>
    <x v="1"/>
    <x v="492"/>
    <x v="453"/>
    <x v="2"/>
    <x v="23"/>
    <x v="0"/>
    <x v="0"/>
    <x v="2497"/>
    <x v="93"/>
    <x v="90"/>
    <x v="266"/>
    <x v="34"/>
    <x v="21"/>
    <x v="0"/>
    <x v="32"/>
    <x v="0"/>
    <x v="30"/>
    <x v="21"/>
    <x v="13"/>
  </r>
  <r>
    <x v="7"/>
    <x v="4"/>
    <x v="1"/>
    <x v="492"/>
    <x v="453"/>
    <x v="2"/>
    <x v="22"/>
    <x v="0"/>
    <x v="0"/>
    <x v="558"/>
    <x v="93"/>
    <x v="92"/>
    <x v="266"/>
    <x v="34"/>
    <x v="21"/>
    <x v="37"/>
    <x v="927"/>
    <x v="0"/>
    <x v="30"/>
    <x v="26"/>
    <x v="319"/>
  </r>
  <r>
    <x v="7"/>
    <x v="4"/>
    <x v="1"/>
    <x v="492"/>
    <x v="453"/>
    <x v="1"/>
    <x v="22"/>
    <x v="0"/>
    <x v="0"/>
    <x v="4029"/>
    <x v="101"/>
    <x v="100"/>
    <x v="266"/>
    <x v="34"/>
    <x v="21"/>
    <x v="16"/>
    <x v="452"/>
    <x v="0"/>
    <x v="30"/>
    <x v="26"/>
    <x v="177"/>
  </r>
  <r>
    <x v="7"/>
    <x v="4"/>
    <x v="1"/>
    <x v="492"/>
    <x v="453"/>
    <x v="0"/>
    <x v="22"/>
    <x v="0"/>
    <x v="0"/>
    <x v="559"/>
    <x v="126"/>
    <x v="127"/>
    <x v="266"/>
    <x v="34"/>
    <x v="21"/>
    <x v="39"/>
    <x v="1054"/>
    <x v="0"/>
    <x v="30"/>
    <x v="26"/>
    <x v="348"/>
  </r>
  <r>
    <x v="7"/>
    <x v="4"/>
    <x v="1"/>
    <x v="492"/>
    <x v="453"/>
    <x v="0"/>
    <x v="21"/>
    <x v="0"/>
    <x v="0"/>
    <x v="1193"/>
    <x v="130"/>
    <x v="127"/>
    <x v="266"/>
    <x v="34"/>
    <x v="21"/>
    <x v="15"/>
    <x v="414"/>
    <x v="0"/>
    <x v="30"/>
    <x v="21"/>
    <x v="143"/>
  </r>
  <r>
    <x v="7"/>
    <x v="4"/>
    <x v="1"/>
    <x v="492"/>
    <x v="453"/>
    <x v="0"/>
    <x v="22"/>
    <x v="0"/>
    <x v="0"/>
    <x v="560"/>
    <x v="151"/>
    <x v="152"/>
    <x v="266"/>
    <x v="34"/>
    <x v="21"/>
    <x v="39"/>
    <x v="1054"/>
    <x v="0"/>
    <x v="30"/>
    <x v="26"/>
    <x v="348"/>
  </r>
  <r>
    <x v="7"/>
    <x v="4"/>
    <x v="1"/>
    <x v="492"/>
    <x v="453"/>
    <x v="0"/>
    <x v="22"/>
    <x v="0"/>
    <x v="0"/>
    <x v="561"/>
    <x v="177"/>
    <x v="179"/>
    <x v="266"/>
    <x v="34"/>
    <x v="21"/>
    <x v="39"/>
    <x v="1054"/>
    <x v="0"/>
    <x v="30"/>
    <x v="26"/>
    <x v="348"/>
  </r>
  <r>
    <x v="7"/>
    <x v="4"/>
    <x v="1"/>
    <x v="492"/>
    <x v="453"/>
    <x v="2"/>
    <x v="23"/>
    <x v="0"/>
    <x v="0"/>
    <x v="2498"/>
    <x v="181"/>
    <x v="179"/>
    <x v="266"/>
    <x v="34"/>
    <x v="21"/>
    <x v="0"/>
    <x v="32"/>
    <x v="0"/>
    <x v="30"/>
    <x v="21"/>
    <x v="13"/>
  </r>
  <r>
    <x v="7"/>
    <x v="4"/>
    <x v="1"/>
    <x v="492"/>
    <x v="453"/>
    <x v="0"/>
    <x v="22"/>
    <x v="0"/>
    <x v="0"/>
    <x v="562"/>
    <x v="227"/>
    <x v="231"/>
    <x v="266"/>
    <x v="34"/>
    <x v="21"/>
    <x v="39"/>
    <x v="1054"/>
    <x v="0"/>
    <x v="30"/>
    <x v="26"/>
    <x v="348"/>
  </r>
  <r>
    <x v="7"/>
    <x v="4"/>
    <x v="1"/>
    <x v="492"/>
    <x v="453"/>
    <x v="0"/>
    <x v="22"/>
    <x v="0"/>
    <x v="0"/>
    <x v="563"/>
    <x v="250"/>
    <x v="254"/>
    <x v="266"/>
    <x v="34"/>
    <x v="21"/>
    <x v="39"/>
    <x v="1054"/>
    <x v="0"/>
    <x v="30"/>
    <x v="26"/>
    <x v="348"/>
  </r>
  <r>
    <x v="7"/>
    <x v="4"/>
    <x v="1"/>
    <x v="492"/>
    <x v="453"/>
    <x v="0"/>
    <x v="21"/>
    <x v="0"/>
    <x v="0"/>
    <x v="1194"/>
    <x v="259"/>
    <x v="260"/>
    <x v="266"/>
    <x v="34"/>
    <x v="21"/>
    <x v="15"/>
    <x v="414"/>
    <x v="0"/>
    <x v="30"/>
    <x v="21"/>
    <x v="143"/>
  </r>
  <r>
    <x v="7"/>
    <x v="4"/>
    <x v="1"/>
    <x v="492"/>
    <x v="453"/>
    <x v="2"/>
    <x v="23"/>
    <x v="0"/>
    <x v="0"/>
    <x v="2499"/>
    <x v="268"/>
    <x v="268"/>
    <x v="266"/>
    <x v="34"/>
    <x v="21"/>
    <x v="0"/>
    <x v="32"/>
    <x v="0"/>
    <x v="30"/>
    <x v="21"/>
    <x v="13"/>
  </r>
  <r>
    <x v="7"/>
    <x v="4"/>
    <x v="1"/>
    <x v="492"/>
    <x v="453"/>
    <x v="0"/>
    <x v="22"/>
    <x v="0"/>
    <x v="0"/>
    <x v="564"/>
    <x v="277"/>
    <x v="282"/>
    <x v="266"/>
    <x v="34"/>
    <x v="21"/>
    <x v="39"/>
    <x v="1054"/>
    <x v="0"/>
    <x v="30"/>
    <x v="26"/>
    <x v="348"/>
  </r>
  <r>
    <x v="7"/>
    <x v="4"/>
    <x v="1"/>
    <x v="492"/>
    <x v="453"/>
    <x v="0"/>
    <x v="22"/>
    <x v="0"/>
    <x v="0"/>
    <x v="565"/>
    <x v="296"/>
    <x v="301"/>
    <x v="266"/>
    <x v="34"/>
    <x v="21"/>
    <x v="39"/>
    <x v="1054"/>
    <x v="0"/>
    <x v="30"/>
    <x v="26"/>
    <x v="348"/>
  </r>
  <r>
    <x v="7"/>
    <x v="4"/>
    <x v="1"/>
    <x v="492"/>
    <x v="453"/>
    <x v="0"/>
    <x v="21"/>
    <x v="0"/>
    <x v="0"/>
    <x v="1195"/>
    <x v="311"/>
    <x v="311"/>
    <x v="266"/>
    <x v="34"/>
    <x v="21"/>
    <x v="15"/>
    <x v="414"/>
    <x v="0"/>
    <x v="30"/>
    <x v="21"/>
    <x v="143"/>
  </r>
  <r>
    <x v="7"/>
    <x v="4"/>
    <x v="1"/>
    <x v="492"/>
    <x v="453"/>
    <x v="0"/>
    <x v="22"/>
    <x v="0"/>
    <x v="0"/>
    <x v="566"/>
    <x v="317"/>
    <x v="322"/>
    <x v="266"/>
    <x v="34"/>
    <x v="21"/>
    <x v="39"/>
    <x v="1054"/>
    <x v="0"/>
    <x v="30"/>
    <x v="26"/>
    <x v="348"/>
  </r>
  <r>
    <x v="7"/>
    <x v="4"/>
    <x v="1"/>
    <x v="492"/>
    <x v="453"/>
    <x v="0"/>
    <x v="22"/>
    <x v="0"/>
    <x v="0"/>
    <x v="48"/>
    <x v="328"/>
    <x v="333"/>
    <x v="266"/>
    <x v="34"/>
    <x v="21"/>
    <x v="39"/>
    <x v="1054"/>
    <x v="0"/>
    <x v="30"/>
    <x v="26"/>
    <x v="348"/>
  </r>
  <r>
    <x v="7"/>
    <x v="4"/>
    <x v="1"/>
    <x v="492"/>
    <x v="453"/>
    <x v="1"/>
    <x v="22"/>
    <x v="0"/>
    <x v="0"/>
    <x v="4030"/>
    <x v="352"/>
    <x v="356"/>
    <x v="266"/>
    <x v="34"/>
    <x v="21"/>
    <x v="16"/>
    <x v="452"/>
    <x v="0"/>
    <x v="30"/>
    <x v="26"/>
    <x v="177"/>
  </r>
  <r>
    <x v="7"/>
    <x v="4"/>
    <x v="1"/>
    <x v="492"/>
    <x v="453"/>
    <x v="2"/>
    <x v="23"/>
    <x v="0"/>
    <x v="0"/>
    <x v="2500"/>
    <x v="356"/>
    <x v="356"/>
    <x v="266"/>
    <x v="34"/>
    <x v="21"/>
    <x v="0"/>
    <x v="32"/>
    <x v="0"/>
    <x v="30"/>
    <x v="21"/>
    <x v="13"/>
  </r>
  <r>
    <x v="7"/>
    <x v="4"/>
    <x v="1"/>
    <x v="492"/>
    <x v="453"/>
    <x v="0"/>
    <x v="21"/>
    <x v="0"/>
    <x v="0"/>
    <x v="1196"/>
    <x v="361"/>
    <x v="359"/>
    <x v="266"/>
    <x v="34"/>
    <x v="21"/>
    <x v="15"/>
    <x v="414"/>
    <x v="0"/>
    <x v="30"/>
    <x v="21"/>
    <x v="143"/>
  </r>
  <r>
    <x v="7"/>
    <x v="4"/>
    <x v="1"/>
    <x v="492"/>
    <x v="453"/>
    <x v="2"/>
    <x v="22"/>
    <x v="0"/>
    <x v="0"/>
    <x v="567"/>
    <x v="361"/>
    <x v="362"/>
    <x v="266"/>
    <x v="34"/>
    <x v="21"/>
    <x v="37"/>
    <x v="927"/>
    <x v="0"/>
    <x v="30"/>
    <x v="26"/>
    <x v="319"/>
  </r>
  <r>
    <x v="7"/>
    <x v="4"/>
    <x v="1"/>
    <x v="492"/>
    <x v="453"/>
    <x v="1"/>
    <x v="22"/>
    <x v="0"/>
    <x v="0"/>
    <x v="4031"/>
    <x v="376"/>
    <x v="378"/>
    <x v="266"/>
    <x v="34"/>
    <x v="21"/>
    <x v="16"/>
    <x v="452"/>
    <x v="0"/>
    <x v="30"/>
    <x v="26"/>
    <x v="177"/>
  </r>
  <r>
    <x v="7"/>
    <x v="4"/>
    <x v="1"/>
    <x v="492"/>
    <x v="453"/>
    <x v="2"/>
    <x v="22"/>
    <x v="0"/>
    <x v="0"/>
    <x v="568"/>
    <x v="381"/>
    <x v="382"/>
    <x v="266"/>
    <x v="34"/>
    <x v="21"/>
    <x v="37"/>
    <x v="927"/>
    <x v="0"/>
    <x v="30"/>
    <x v="26"/>
    <x v="319"/>
  </r>
  <r>
    <x v="7"/>
    <x v="4"/>
    <x v="1"/>
    <x v="492"/>
    <x v="453"/>
    <x v="1"/>
    <x v="22"/>
    <x v="0"/>
    <x v="0"/>
    <x v="4032"/>
    <x v="403"/>
    <x v="405"/>
    <x v="266"/>
    <x v="34"/>
    <x v="21"/>
    <x v="16"/>
    <x v="452"/>
    <x v="0"/>
    <x v="30"/>
    <x v="26"/>
    <x v="177"/>
  </r>
  <r>
    <x v="7"/>
    <x v="4"/>
    <x v="1"/>
    <x v="492"/>
    <x v="453"/>
    <x v="0"/>
    <x v="21"/>
    <x v="0"/>
    <x v="0"/>
    <x v="1197"/>
    <x v="407"/>
    <x v="405"/>
    <x v="266"/>
    <x v="34"/>
    <x v="21"/>
    <x v="15"/>
    <x v="414"/>
    <x v="0"/>
    <x v="30"/>
    <x v="21"/>
    <x v="143"/>
  </r>
  <r>
    <x v="7"/>
    <x v="4"/>
    <x v="1"/>
    <x v="492"/>
    <x v="453"/>
    <x v="2"/>
    <x v="22"/>
    <x v="0"/>
    <x v="0"/>
    <x v="569"/>
    <x v="407"/>
    <x v="408"/>
    <x v="266"/>
    <x v="34"/>
    <x v="21"/>
    <x v="37"/>
    <x v="927"/>
    <x v="0"/>
    <x v="30"/>
    <x v="26"/>
    <x v="319"/>
  </r>
  <r>
    <x v="7"/>
    <x v="4"/>
    <x v="1"/>
    <x v="492"/>
    <x v="453"/>
    <x v="2"/>
    <x v="23"/>
    <x v="0"/>
    <x v="0"/>
    <x v="2501"/>
    <x v="447"/>
    <x v="446"/>
    <x v="266"/>
    <x v="34"/>
    <x v="21"/>
    <x v="0"/>
    <x v="32"/>
    <x v="0"/>
    <x v="30"/>
    <x v="21"/>
    <x v="13"/>
  </r>
  <r>
    <x v="7"/>
    <x v="4"/>
    <x v="1"/>
    <x v="492"/>
    <x v="453"/>
    <x v="0"/>
    <x v="21"/>
    <x v="0"/>
    <x v="0"/>
    <x v="1198"/>
    <x v="449"/>
    <x v="449"/>
    <x v="266"/>
    <x v="34"/>
    <x v="21"/>
    <x v="15"/>
    <x v="414"/>
    <x v="0"/>
    <x v="30"/>
    <x v="21"/>
    <x v="143"/>
  </r>
  <r>
    <x v="7"/>
    <x v="4"/>
    <x v="1"/>
    <x v="492"/>
    <x v="453"/>
    <x v="1"/>
    <x v="22"/>
    <x v="0"/>
    <x v="0"/>
    <x v="4033"/>
    <x v="452"/>
    <x v="455"/>
    <x v="266"/>
    <x v="34"/>
    <x v="21"/>
    <x v="16"/>
    <x v="452"/>
    <x v="0"/>
    <x v="30"/>
    <x v="26"/>
    <x v="177"/>
  </r>
  <r>
    <x v="7"/>
    <x v="4"/>
    <x v="1"/>
    <x v="492"/>
    <x v="453"/>
    <x v="2"/>
    <x v="22"/>
    <x v="0"/>
    <x v="0"/>
    <x v="570"/>
    <x v="455"/>
    <x v="458"/>
    <x v="266"/>
    <x v="34"/>
    <x v="21"/>
    <x v="37"/>
    <x v="927"/>
    <x v="0"/>
    <x v="30"/>
    <x v="26"/>
    <x v="319"/>
  </r>
  <r>
    <x v="7"/>
    <x v="4"/>
    <x v="1"/>
    <x v="492"/>
    <x v="453"/>
    <x v="0"/>
    <x v="21"/>
    <x v="0"/>
    <x v="0"/>
    <x v="1199"/>
    <x v="490"/>
    <x v="491"/>
    <x v="266"/>
    <x v="34"/>
    <x v="21"/>
    <x v="15"/>
    <x v="414"/>
    <x v="0"/>
    <x v="30"/>
    <x v="21"/>
    <x v="143"/>
  </r>
  <r>
    <x v="7"/>
    <x v="4"/>
    <x v="1"/>
    <x v="492"/>
    <x v="453"/>
    <x v="0"/>
    <x v="22"/>
    <x v="0"/>
    <x v="0"/>
    <x v="571"/>
    <x v="494"/>
    <x v="496"/>
    <x v="266"/>
    <x v="34"/>
    <x v="21"/>
    <x v="39"/>
    <x v="1054"/>
    <x v="0"/>
    <x v="30"/>
    <x v="26"/>
    <x v="348"/>
  </r>
  <r>
    <x v="7"/>
    <x v="4"/>
    <x v="1"/>
    <x v="492"/>
    <x v="453"/>
    <x v="0"/>
    <x v="22"/>
    <x v="0"/>
    <x v="0"/>
    <x v="1806"/>
    <x v="518"/>
    <x v="521"/>
    <x v="266"/>
    <x v="34"/>
    <x v="21"/>
    <x v="39"/>
    <x v="1054"/>
    <x v="0"/>
    <x v="30"/>
    <x v="26"/>
    <x v="348"/>
  </r>
  <r>
    <x v="7"/>
    <x v="4"/>
    <x v="1"/>
    <x v="492"/>
    <x v="453"/>
    <x v="0"/>
    <x v="21"/>
    <x v="0"/>
    <x v="0"/>
    <x v="1200"/>
    <x v="529"/>
    <x v="527"/>
    <x v="266"/>
    <x v="34"/>
    <x v="21"/>
    <x v="15"/>
    <x v="414"/>
    <x v="0"/>
    <x v="30"/>
    <x v="21"/>
    <x v="143"/>
  </r>
  <r>
    <x v="7"/>
    <x v="4"/>
    <x v="1"/>
    <x v="492"/>
    <x v="453"/>
    <x v="2"/>
    <x v="23"/>
    <x v="0"/>
    <x v="0"/>
    <x v="2502"/>
    <x v="536"/>
    <x v="534"/>
    <x v="266"/>
    <x v="34"/>
    <x v="21"/>
    <x v="0"/>
    <x v="32"/>
    <x v="0"/>
    <x v="30"/>
    <x v="21"/>
    <x v="13"/>
  </r>
  <r>
    <x v="7"/>
    <x v="4"/>
    <x v="1"/>
    <x v="492"/>
    <x v="453"/>
    <x v="0"/>
    <x v="22"/>
    <x v="0"/>
    <x v="0"/>
    <x v="572"/>
    <x v="542"/>
    <x v="543"/>
    <x v="266"/>
    <x v="34"/>
    <x v="21"/>
    <x v="39"/>
    <x v="1054"/>
    <x v="0"/>
    <x v="30"/>
    <x v="26"/>
    <x v="348"/>
  </r>
  <r>
    <x v="7"/>
    <x v="4"/>
    <x v="1"/>
    <x v="492"/>
    <x v="453"/>
    <x v="0"/>
    <x v="22"/>
    <x v="0"/>
    <x v="0"/>
    <x v="573"/>
    <x v="563"/>
    <x v="563"/>
    <x v="266"/>
    <x v="34"/>
    <x v="21"/>
    <x v="39"/>
    <x v="1054"/>
    <x v="0"/>
    <x v="30"/>
    <x v="26"/>
    <x v="348"/>
  </r>
  <r>
    <x v="7"/>
    <x v="4"/>
    <x v="1"/>
    <x v="492"/>
    <x v="453"/>
    <x v="0"/>
    <x v="21"/>
    <x v="0"/>
    <x v="0"/>
    <x v="1201"/>
    <x v="567"/>
    <x v="563"/>
    <x v="266"/>
    <x v="34"/>
    <x v="21"/>
    <x v="15"/>
    <x v="414"/>
    <x v="0"/>
    <x v="30"/>
    <x v="21"/>
    <x v="143"/>
  </r>
  <r>
    <x v="7"/>
    <x v="4"/>
    <x v="1"/>
    <x v="492"/>
    <x v="453"/>
    <x v="0"/>
    <x v="22"/>
    <x v="0"/>
    <x v="0"/>
    <x v="574"/>
    <x v="587"/>
    <x v="593"/>
    <x v="266"/>
    <x v="34"/>
    <x v="21"/>
    <x v="39"/>
    <x v="1054"/>
    <x v="0"/>
    <x v="30"/>
    <x v="26"/>
    <x v="348"/>
  </r>
  <r>
    <x v="7"/>
    <x v="4"/>
    <x v="1"/>
    <x v="492"/>
    <x v="453"/>
    <x v="0"/>
    <x v="21"/>
    <x v="0"/>
    <x v="0"/>
    <x v="1202"/>
    <x v="587"/>
    <x v="590"/>
    <x v="266"/>
    <x v="34"/>
    <x v="21"/>
    <x v="15"/>
    <x v="414"/>
    <x v="0"/>
    <x v="30"/>
    <x v="21"/>
    <x v="143"/>
  </r>
  <r>
    <x v="7"/>
    <x v="4"/>
    <x v="1"/>
    <x v="492"/>
    <x v="453"/>
    <x v="0"/>
    <x v="22"/>
    <x v="0"/>
    <x v="0"/>
    <x v="575"/>
    <x v="605"/>
    <x v="614"/>
    <x v="266"/>
    <x v="34"/>
    <x v="21"/>
    <x v="39"/>
    <x v="1054"/>
    <x v="0"/>
    <x v="30"/>
    <x v="26"/>
    <x v="348"/>
  </r>
  <r>
    <x v="7"/>
    <x v="4"/>
    <x v="1"/>
    <x v="492"/>
    <x v="453"/>
    <x v="0"/>
    <x v="21"/>
    <x v="0"/>
    <x v="0"/>
    <x v="1203"/>
    <x v="619"/>
    <x v="624"/>
    <x v="266"/>
    <x v="34"/>
    <x v="21"/>
    <x v="15"/>
    <x v="414"/>
    <x v="0"/>
    <x v="30"/>
    <x v="21"/>
    <x v="143"/>
  </r>
  <r>
    <x v="7"/>
    <x v="4"/>
    <x v="1"/>
    <x v="492"/>
    <x v="453"/>
    <x v="0"/>
    <x v="22"/>
    <x v="0"/>
    <x v="0"/>
    <x v="576"/>
    <x v="626"/>
    <x v="633"/>
    <x v="266"/>
    <x v="34"/>
    <x v="21"/>
    <x v="39"/>
    <x v="1054"/>
    <x v="0"/>
    <x v="30"/>
    <x v="21"/>
    <x v="326"/>
  </r>
  <r>
    <x v="7"/>
    <x v="4"/>
    <x v="1"/>
    <x v="493"/>
    <x v="462"/>
    <x v="0"/>
    <x v="21"/>
    <x v="0"/>
    <x v="0"/>
    <x v="1204"/>
    <x v="170"/>
    <x v="169"/>
    <x v="203"/>
    <x v="34"/>
    <x v="21"/>
    <x v="15"/>
    <x v="337"/>
    <x v="0"/>
    <x v="30"/>
    <x v="21"/>
    <x v="143"/>
  </r>
  <r>
    <x v="7"/>
    <x v="4"/>
    <x v="1"/>
    <x v="493"/>
    <x v="462"/>
    <x v="0"/>
    <x v="22"/>
    <x v="0"/>
    <x v="0"/>
    <x v="577"/>
    <x v="204"/>
    <x v="200"/>
    <x v="203"/>
    <x v="34"/>
    <x v="21"/>
    <x v="39"/>
    <x v="971"/>
    <x v="0"/>
    <x v="30"/>
    <x v="21"/>
    <x v="326"/>
  </r>
  <r>
    <x v="7"/>
    <x v="4"/>
    <x v="1"/>
    <x v="493"/>
    <x v="462"/>
    <x v="0"/>
    <x v="21"/>
    <x v="0"/>
    <x v="0"/>
    <x v="1205"/>
    <x v="217"/>
    <x v="216"/>
    <x v="203"/>
    <x v="34"/>
    <x v="21"/>
    <x v="15"/>
    <x v="337"/>
    <x v="0"/>
    <x v="30"/>
    <x v="21"/>
    <x v="143"/>
  </r>
  <r>
    <x v="7"/>
    <x v="4"/>
    <x v="1"/>
    <x v="493"/>
    <x v="462"/>
    <x v="0"/>
    <x v="22"/>
    <x v="0"/>
    <x v="0"/>
    <x v="578"/>
    <x v="428"/>
    <x v="426"/>
    <x v="203"/>
    <x v="34"/>
    <x v="21"/>
    <x v="39"/>
    <x v="971"/>
    <x v="0"/>
    <x v="30"/>
    <x v="21"/>
    <x v="326"/>
  </r>
  <r>
    <x v="7"/>
    <x v="4"/>
    <x v="1"/>
    <x v="493"/>
    <x v="462"/>
    <x v="0"/>
    <x v="22"/>
    <x v="0"/>
    <x v="0"/>
    <x v="579"/>
    <x v="473"/>
    <x v="471"/>
    <x v="203"/>
    <x v="34"/>
    <x v="21"/>
    <x v="39"/>
    <x v="971"/>
    <x v="0"/>
    <x v="30"/>
    <x v="21"/>
    <x v="326"/>
  </r>
  <r>
    <x v="7"/>
    <x v="4"/>
    <x v="2"/>
    <x v="499"/>
    <x v="610"/>
    <x v="5"/>
    <x v="19"/>
    <x v="0"/>
    <x v="0"/>
    <x v="1611"/>
    <x v="93"/>
    <x v="92"/>
    <x v="183"/>
    <x v="34"/>
    <x v="21"/>
    <x v="32"/>
    <x v="713"/>
    <x v="0"/>
    <x v="30"/>
    <x v="26"/>
    <x v="282"/>
  </r>
  <r>
    <x v="7"/>
    <x v="4"/>
    <x v="2"/>
    <x v="534"/>
    <x v="488"/>
    <x v="5"/>
    <x v="4"/>
    <x v="0"/>
    <x v="0"/>
    <x v="4062"/>
    <x v="84"/>
    <x v="85"/>
    <x v="342"/>
    <x v="34"/>
    <x v="21"/>
    <x v="6"/>
    <x v="296"/>
    <x v="0"/>
    <x v="30"/>
    <x v="26"/>
    <x v="113"/>
  </r>
  <r>
    <x v="7"/>
    <x v="4"/>
    <x v="2"/>
    <x v="534"/>
    <x v="488"/>
    <x v="3"/>
    <x v="22"/>
    <x v="0"/>
    <x v="0"/>
    <x v="2131"/>
    <x v="84"/>
    <x v="85"/>
    <x v="342"/>
    <x v="34"/>
    <x v="21"/>
    <x v="20"/>
    <x v="650"/>
    <x v="0"/>
    <x v="30"/>
    <x v="26"/>
    <x v="214"/>
  </r>
  <r>
    <x v="7"/>
    <x v="4"/>
    <x v="2"/>
    <x v="534"/>
    <x v="488"/>
    <x v="0"/>
    <x v="21"/>
    <x v="0"/>
    <x v="0"/>
    <x v="1179"/>
    <x v="101"/>
    <x v="100"/>
    <x v="342"/>
    <x v="34"/>
    <x v="21"/>
    <x v="15"/>
    <x v="474"/>
    <x v="0"/>
    <x v="30"/>
    <x v="26"/>
    <x v="162"/>
  </r>
  <r>
    <x v="7"/>
    <x v="4"/>
    <x v="2"/>
    <x v="557"/>
    <x v="485"/>
    <x v="0"/>
    <x v="21"/>
    <x v="0"/>
    <x v="0"/>
    <x v="1222"/>
    <x v="689"/>
    <x v="693"/>
    <x v="283"/>
    <x v="34"/>
    <x v="21"/>
    <x v="15"/>
    <x v="423"/>
    <x v="0"/>
    <x v="30"/>
    <x v="17"/>
    <x v="127"/>
  </r>
  <r>
    <x v="7"/>
    <x v="4"/>
    <x v="2"/>
    <x v="557"/>
    <x v="485"/>
    <x v="0"/>
    <x v="22"/>
    <x v="0"/>
    <x v="0"/>
    <x v="580"/>
    <x v="697"/>
    <x v="700"/>
    <x v="283"/>
    <x v="34"/>
    <x v="21"/>
    <x v="39"/>
    <x v="1072"/>
    <x v="0"/>
    <x v="30"/>
    <x v="17"/>
    <x v="306"/>
  </r>
  <r>
    <x v="8"/>
    <x v="4"/>
    <x v="0"/>
    <x v="249"/>
    <x v="597"/>
    <x v="2"/>
    <x v="19"/>
    <x v="0"/>
    <x v="0"/>
    <x v="2848"/>
    <x v="76"/>
    <x v="62"/>
    <x v="67"/>
    <x v="34"/>
    <x v="21"/>
    <x v="34"/>
    <x v="534"/>
    <x v="0"/>
    <x v="30"/>
    <x v="8"/>
    <x v="196"/>
  </r>
  <r>
    <x v="8"/>
    <x v="4"/>
    <x v="0"/>
    <x v="278"/>
    <x v="445"/>
    <x v="0"/>
    <x v="22"/>
    <x v="0"/>
    <x v="0"/>
    <x v="4107"/>
    <x v="311"/>
    <x v="337"/>
    <x v="542"/>
    <x v="34"/>
    <x v="21"/>
    <x v="39"/>
    <x v="1295"/>
    <x v="0"/>
    <x v="30"/>
    <x v="50"/>
    <x v="396"/>
  </r>
  <r>
    <x v="8"/>
    <x v="4"/>
    <x v="0"/>
    <x v="279"/>
    <x v="609"/>
    <x v="0"/>
    <x v="15"/>
    <x v="0"/>
    <x v="0"/>
    <x v="611"/>
    <x v="455"/>
    <x v="479"/>
    <x v="482"/>
    <x v="34"/>
    <x v="21"/>
    <x v="30"/>
    <x v="980"/>
    <x v="0"/>
    <x v="30"/>
    <x v="50"/>
    <x v="350"/>
  </r>
  <r>
    <x v="8"/>
    <x v="4"/>
    <x v="0"/>
    <x v="280"/>
    <x v="598"/>
    <x v="1"/>
    <x v="22"/>
    <x v="0"/>
    <x v="0"/>
    <x v="612"/>
    <x v="76"/>
    <x v="95"/>
    <x v="504"/>
    <x v="34"/>
    <x v="21"/>
    <x v="16"/>
    <x v="657"/>
    <x v="0"/>
    <x v="30"/>
    <x v="46"/>
    <x v="241"/>
  </r>
  <r>
    <x v="8"/>
    <x v="4"/>
    <x v="0"/>
    <x v="281"/>
    <x v="596"/>
    <x v="0"/>
    <x v="22"/>
    <x v="0"/>
    <x v="0"/>
    <x v="613"/>
    <x v="133"/>
    <x v="147"/>
    <x v="460"/>
    <x v="34"/>
    <x v="21"/>
    <x v="39"/>
    <x v="1239"/>
    <x v="0"/>
    <x v="30"/>
    <x v="42"/>
    <x v="383"/>
  </r>
  <r>
    <x v="8"/>
    <x v="4"/>
    <x v="0"/>
    <x v="281"/>
    <x v="596"/>
    <x v="0"/>
    <x v="22"/>
    <x v="0"/>
    <x v="0"/>
    <x v="614"/>
    <x v="231"/>
    <x v="249"/>
    <x v="460"/>
    <x v="34"/>
    <x v="21"/>
    <x v="39"/>
    <x v="1239"/>
    <x v="0"/>
    <x v="30"/>
    <x v="42"/>
    <x v="383"/>
  </r>
  <r>
    <x v="8"/>
    <x v="4"/>
    <x v="0"/>
    <x v="281"/>
    <x v="596"/>
    <x v="0"/>
    <x v="22"/>
    <x v="0"/>
    <x v="0"/>
    <x v="615"/>
    <x v="268"/>
    <x v="284"/>
    <x v="460"/>
    <x v="34"/>
    <x v="21"/>
    <x v="39"/>
    <x v="1239"/>
    <x v="0"/>
    <x v="30"/>
    <x v="42"/>
    <x v="383"/>
  </r>
  <r>
    <x v="8"/>
    <x v="4"/>
    <x v="0"/>
    <x v="282"/>
    <x v="497"/>
    <x v="2"/>
    <x v="22"/>
    <x v="0"/>
    <x v="0"/>
    <x v="2850"/>
    <x v="63"/>
    <x v="62"/>
    <x v="255"/>
    <x v="34"/>
    <x v="21"/>
    <x v="37"/>
    <x v="907"/>
    <x v="0"/>
    <x v="30"/>
    <x v="25"/>
    <x v="315"/>
  </r>
  <r>
    <x v="8"/>
    <x v="4"/>
    <x v="0"/>
    <x v="283"/>
    <x v="607"/>
    <x v="2"/>
    <x v="22"/>
    <x v="0"/>
    <x v="0"/>
    <x v="2849"/>
    <x v="33"/>
    <x v="43"/>
    <x v="437"/>
    <x v="34"/>
    <x v="21"/>
    <x v="37"/>
    <x v="1131"/>
    <x v="0"/>
    <x v="30"/>
    <x v="36"/>
    <x v="357"/>
  </r>
  <r>
    <x v="8"/>
    <x v="4"/>
    <x v="0"/>
    <x v="284"/>
    <x v="601"/>
    <x v="0"/>
    <x v="22"/>
    <x v="0"/>
    <x v="0"/>
    <x v="616"/>
    <x v="368"/>
    <x v="390"/>
    <x v="484"/>
    <x v="34"/>
    <x v="21"/>
    <x v="39"/>
    <x v="1252"/>
    <x v="0"/>
    <x v="30"/>
    <x v="46"/>
    <x v="390"/>
  </r>
  <r>
    <x v="8"/>
    <x v="4"/>
    <x v="0"/>
    <x v="285"/>
    <x v="608"/>
    <x v="1"/>
    <x v="22"/>
    <x v="0"/>
    <x v="0"/>
    <x v="617"/>
    <x v="35"/>
    <x v="55"/>
    <x v="454"/>
    <x v="34"/>
    <x v="21"/>
    <x v="16"/>
    <x v="613"/>
    <x v="0"/>
    <x v="30"/>
    <x v="46"/>
    <x v="241"/>
  </r>
  <r>
    <x v="8"/>
    <x v="4"/>
    <x v="0"/>
    <x v="286"/>
    <x v="604"/>
    <x v="0"/>
    <x v="21"/>
    <x v="0"/>
    <x v="0"/>
    <x v="1174"/>
    <x v="114"/>
    <x v="126"/>
    <x v="412"/>
    <x v="34"/>
    <x v="21"/>
    <x v="15"/>
    <x v="517"/>
    <x v="0"/>
    <x v="30"/>
    <x v="41"/>
    <x v="212"/>
  </r>
  <r>
    <x v="8"/>
    <x v="4"/>
    <x v="0"/>
    <x v="286"/>
    <x v="604"/>
    <x v="0"/>
    <x v="21"/>
    <x v="0"/>
    <x v="0"/>
    <x v="1175"/>
    <x v="353"/>
    <x v="368"/>
    <x v="412"/>
    <x v="34"/>
    <x v="21"/>
    <x v="15"/>
    <x v="517"/>
    <x v="0"/>
    <x v="30"/>
    <x v="41"/>
    <x v="212"/>
  </r>
  <r>
    <x v="8"/>
    <x v="4"/>
    <x v="0"/>
    <x v="286"/>
    <x v="604"/>
    <x v="0"/>
    <x v="21"/>
    <x v="0"/>
    <x v="0"/>
    <x v="1176"/>
    <x v="422"/>
    <x v="437"/>
    <x v="412"/>
    <x v="34"/>
    <x v="21"/>
    <x v="15"/>
    <x v="517"/>
    <x v="0"/>
    <x v="30"/>
    <x v="41"/>
    <x v="212"/>
  </r>
  <r>
    <x v="8"/>
    <x v="4"/>
    <x v="0"/>
    <x v="286"/>
    <x v="604"/>
    <x v="0"/>
    <x v="11"/>
    <x v="0"/>
    <x v="0"/>
    <x v="2236"/>
    <x v="455"/>
    <x v="479"/>
    <x v="412"/>
    <x v="34"/>
    <x v="21"/>
    <x v="28"/>
    <x v="877"/>
    <x v="0"/>
    <x v="30"/>
    <x v="50"/>
    <x v="347"/>
  </r>
  <r>
    <x v="8"/>
    <x v="4"/>
    <x v="0"/>
    <x v="286"/>
    <x v="604"/>
    <x v="0"/>
    <x v="21"/>
    <x v="0"/>
    <x v="0"/>
    <x v="1177"/>
    <x v="523"/>
    <x v="536"/>
    <x v="412"/>
    <x v="34"/>
    <x v="21"/>
    <x v="15"/>
    <x v="517"/>
    <x v="0"/>
    <x v="30"/>
    <x v="41"/>
    <x v="212"/>
  </r>
  <r>
    <x v="8"/>
    <x v="4"/>
    <x v="0"/>
    <x v="286"/>
    <x v="604"/>
    <x v="0"/>
    <x v="22"/>
    <x v="0"/>
    <x v="0"/>
    <x v="618"/>
    <x v="578"/>
    <x v="596"/>
    <x v="412"/>
    <x v="34"/>
    <x v="21"/>
    <x v="39"/>
    <x v="1206"/>
    <x v="0"/>
    <x v="30"/>
    <x v="42"/>
    <x v="383"/>
  </r>
  <r>
    <x v="8"/>
    <x v="4"/>
    <x v="0"/>
    <x v="286"/>
    <x v="604"/>
    <x v="0"/>
    <x v="21"/>
    <x v="0"/>
    <x v="0"/>
    <x v="1178"/>
    <x v="602"/>
    <x v="620"/>
    <x v="412"/>
    <x v="34"/>
    <x v="21"/>
    <x v="15"/>
    <x v="517"/>
    <x v="0"/>
    <x v="30"/>
    <x v="41"/>
    <x v="212"/>
  </r>
  <r>
    <x v="8"/>
    <x v="4"/>
    <x v="0"/>
    <x v="286"/>
    <x v="604"/>
    <x v="0"/>
    <x v="22"/>
    <x v="0"/>
    <x v="0"/>
    <x v="619"/>
    <x v="615"/>
    <x v="637"/>
    <x v="412"/>
    <x v="34"/>
    <x v="21"/>
    <x v="39"/>
    <x v="1206"/>
    <x v="0"/>
    <x v="30"/>
    <x v="42"/>
    <x v="383"/>
  </r>
  <r>
    <x v="8"/>
    <x v="4"/>
    <x v="0"/>
    <x v="287"/>
    <x v="606"/>
    <x v="0"/>
    <x v="22"/>
    <x v="0"/>
    <x v="0"/>
    <x v="620"/>
    <x v="538"/>
    <x v="552"/>
    <x v="433"/>
    <x v="34"/>
    <x v="21"/>
    <x v="39"/>
    <x v="1226"/>
    <x v="0"/>
    <x v="30"/>
    <x v="42"/>
    <x v="383"/>
  </r>
  <r>
    <x v="8"/>
    <x v="4"/>
    <x v="0"/>
    <x v="288"/>
    <x v="602"/>
    <x v="0"/>
    <x v="22"/>
    <x v="0"/>
    <x v="0"/>
    <x v="2056"/>
    <x v="414"/>
    <x v="433"/>
    <x v="453"/>
    <x v="34"/>
    <x v="21"/>
    <x v="39"/>
    <x v="1234"/>
    <x v="0"/>
    <x v="30"/>
    <x v="46"/>
    <x v="390"/>
  </r>
  <r>
    <x v="8"/>
    <x v="4"/>
    <x v="0"/>
    <x v="327"/>
    <x v="493"/>
    <x v="2"/>
    <x v="22"/>
    <x v="0"/>
    <x v="0"/>
    <x v="3860"/>
    <x v="85"/>
    <x v="92"/>
    <x v="346"/>
    <x v="34"/>
    <x v="21"/>
    <x v="37"/>
    <x v="1046"/>
    <x v="0"/>
    <x v="30"/>
    <x v="33"/>
    <x v="346"/>
  </r>
  <r>
    <x v="8"/>
    <x v="4"/>
    <x v="0"/>
    <x v="488"/>
    <x v="540"/>
    <x v="3"/>
    <x v="22"/>
    <x v="0"/>
    <x v="0"/>
    <x v="2555"/>
    <x v="116"/>
    <x v="112"/>
    <x v="170"/>
    <x v="34"/>
    <x v="21"/>
    <x v="20"/>
    <x v="472"/>
    <x v="0"/>
    <x v="30"/>
    <x v="21"/>
    <x v="198"/>
  </r>
  <r>
    <x v="8"/>
    <x v="4"/>
    <x v="0"/>
    <x v="488"/>
    <x v="540"/>
    <x v="5"/>
    <x v="4"/>
    <x v="0"/>
    <x v="0"/>
    <x v="3108"/>
    <x v="116"/>
    <x v="112"/>
    <x v="170"/>
    <x v="34"/>
    <x v="21"/>
    <x v="6"/>
    <x v="181"/>
    <x v="0"/>
    <x v="30"/>
    <x v="21"/>
    <x v="98"/>
  </r>
  <r>
    <x v="8"/>
    <x v="4"/>
    <x v="0"/>
    <x v="488"/>
    <x v="540"/>
    <x v="5"/>
    <x v="19"/>
    <x v="0"/>
    <x v="0"/>
    <x v="2275"/>
    <x v="116"/>
    <x v="112"/>
    <x v="170"/>
    <x v="34"/>
    <x v="21"/>
    <x v="32"/>
    <x v="702"/>
    <x v="0"/>
    <x v="30"/>
    <x v="21"/>
    <x v="263"/>
  </r>
  <r>
    <x v="8"/>
    <x v="4"/>
    <x v="0"/>
    <x v="494"/>
    <x v="595"/>
    <x v="0"/>
    <x v="21"/>
    <x v="0"/>
    <x v="0"/>
    <x v="1206"/>
    <x v="201"/>
    <x v="215"/>
    <x v="445"/>
    <x v="34"/>
    <x v="21"/>
    <x v="15"/>
    <x v="553"/>
    <x v="0"/>
    <x v="30"/>
    <x v="41"/>
    <x v="212"/>
  </r>
  <r>
    <x v="8"/>
    <x v="4"/>
    <x v="0"/>
    <x v="496"/>
    <x v="599"/>
    <x v="0"/>
    <x v="21"/>
    <x v="0"/>
    <x v="0"/>
    <x v="1207"/>
    <x v="243"/>
    <x v="238"/>
    <x v="213"/>
    <x v="34"/>
    <x v="21"/>
    <x v="15"/>
    <x v="354"/>
    <x v="0"/>
    <x v="30"/>
    <x v="17"/>
    <x v="127"/>
  </r>
  <r>
    <x v="8"/>
    <x v="4"/>
    <x v="0"/>
    <x v="497"/>
    <x v="603"/>
    <x v="0"/>
    <x v="21"/>
    <x v="0"/>
    <x v="0"/>
    <x v="1208"/>
    <x v="66"/>
    <x v="57"/>
    <x v="159"/>
    <x v="34"/>
    <x v="21"/>
    <x v="15"/>
    <x v="291"/>
    <x v="0"/>
    <x v="30"/>
    <x v="14"/>
    <x v="112"/>
  </r>
  <r>
    <x v="8"/>
    <x v="4"/>
    <x v="0"/>
    <x v="497"/>
    <x v="603"/>
    <x v="0"/>
    <x v="21"/>
    <x v="0"/>
    <x v="0"/>
    <x v="1209"/>
    <x v="89"/>
    <x v="80"/>
    <x v="159"/>
    <x v="34"/>
    <x v="21"/>
    <x v="15"/>
    <x v="291"/>
    <x v="0"/>
    <x v="30"/>
    <x v="14"/>
    <x v="112"/>
  </r>
  <r>
    <x v="8"/>
    <x v="4"/>
    <x v="0"/>
    <x v="497"/>
    <x v="603"/>
    <x v="0"/>
    <x v="21"/>
    <x v="0"/>
    <x v="0"/>
    <x v="1210"/>
    <x v="157"/>
    <x v="146"/>
    <x v="159"/>
    <x v="34"/>
    <x v="21"/>
    <x v="15"/>
    <x v="291"/>
    <x v="0"/>
    <x v="30"/>
    <x v="14"/>
    <x v="112"/>
  </r>
  <r>
    <x v="8"/>
    <x v="4"/>
    <x v="0"/>
    <x v="497"/>
    <x v="603"/>
    <x v="0"/>
    <x v="21"/>
    <x v="0"/>
    <x v="0"/>
    <x v="1211"/>
    <x v="178"/>
    <x v="172"/>
    <x v="159"/>
    <x v="34"/>
    <x v="21"/>
    <x v="15"/>
    <x v="291"/>
    <x v="0"/>
    <x v="30"/>
    <x v="14"/>
    <x v="112"/>
  </r>
  <r>
    <x v="8"/>
    <x v="4"/>
    <x v="0"/>
    <x v="497"/>
    <x v="603"/>
    <x v="0"/>
    <x v="21"/>
    <x v="0"/>
    <x v="0"/>
    <x v="1212"/>
    <x v="265"/>
    <x v="259"/>
    <x v="159"/>
    <x v="34"/>
    <x v="21"/>
    <x v="15"/>
    <x v="291"/>
    <x v="0"/>
    <x v="30"/>
    <x v="14"/>
    <x v="112"/>
  </r>
  <r>
    <x v="8"/>
    <x v="4"/>
    <x v="0"/>
    <x v="497"/>
    <x v="603"/>
    <x v="0"/>
    <x v="21"/>
    <x v="0"/>
    <x v="0"/>
    <x v="1213"/>
    <x v="286"/>
    <x v="281"/>
    <x v="159"/>
    <x v="34"/>
    <x v="21"/>
    <x v="15"/>
    <x v="291"/>
    <x v="0"/>
    <x v="30"/>
    <x v="14"/>
    <x v="112"/>
  </r>
  <r>
    <x v="8"/>
    <x v="4"/>
    <x v="0"/>
    <x v="497"/>
    <x v="603"/>
    <x v="0"/>
    <x v="21"/>
    <x v="0"/>
    <x v="0"/>
    <x v="1214"/>
    <x v="307"/>
    <x v="303"/>
    <x v="159"/>
    <x v="34"/>
    <x v="21"/>
    <x v="15"/>
    <x v="291"/>
    <x v="0"/>
    <x v="30"/>
    <x v="14"/>
    <x v="112"/>
  </r>
  <r>
    <x v="8"/>
    <x v="4"/>
    <x v="0"/>
    <x v="497"/>
    <x v="603"/>
    <x v="0"/>
    <x v="21"/>
    <x v="0"/>
    <x v="0"/>
    <x v="1215"/>
    <x v="329"/>
    <x v="325"/>
    <x v="159"/>
    <x v="34"/>
    <x v="21"/>
    <x v="15"/>
    <x v="291"/>
    <x v="0"/>
    <x v="30"/>
    <x v="14"/>
    <x v="112"/>
  </r>
  <r>
    <x v="8"/>
    <x v="4"/>
    <x v="0"/>
    <x v="497"/>
    <x v="603"/>
    <x v="0"/>
    <x v="21"/>
    <x v="0"/>
    <x v="0"/>
    <x v="1216"/>
    <x v="400"/>
    <x v="393"/>
    <x v="159"/>
    <x v="34"/>
    <x v="21"/>
    <x v="15"/>
    <x v="291"/>
    <x v="0"/>
    <x v="30"/>
    <x v="14"/>
    <x v="112"/>
  </r>
  <r>
    <x v="8"/>
    <x v="4"/>
    <x v="0"/>
    <x v="497"/>
    <x v="603"/>
    <x v="0"/>
    <x v="21"/>
    <x v="0"/>
    <x v="0"/>
    <x v="1217"/>
    <x v="463"/>
    <x v="457"/>
    <x v="159"/>
    <x v="34"/>
    <x v="21"/>
    <x v="15"/>
    <x v="291"/>
    <x v="0"/>
    <x v="30"/>
    <x v="14"/>
    <x v="112"/>
  </r>
  <r>
    <x v="8"/>
    <x v="4"/>
    <x v="0"/>
    <x v="497"/>
    <x v="603"/>
    <x v="0"/>
    <x v="21"/>
    <x v="0"/>
    <x v="0"/>
    <x v="1218"/>
    <x v="485"/>
    <x v="478"/>
    <x v="159"/>
    <x v="34"/>
    <x v="21"/>
    <x v="15"/>
    <x v="291"/>
    <x v="0"/>
    <x v="30"/>
    <x v="14"/>
    <x v="112"/>
  </r>
  <r>
    <x v="8"/>
    <x v="4"/>
    <x v="0"/>
    <x v="497"/>
    <x v="603"/>
    <x v="0"/>
    <x v="21"/>
    <x v="0"/>
    <x v="0"/>
    <x v="1219"/>
    <x v="504"/>
    <x v="498"/>
    <x v="159"/>
    <x v="34"/>
    <x v="21"/>
    <x v="15"/>
    <x v="291"/>
    <x v="0"/>
    <x v="30"/>
    <x v="14"/>
    <x v="112"/>
  </r>
  <r>
    <x v="8"/>
    <x v="4"/>
    <x v="0"/>
    <x v="497"/>
    <x v="603"/>
    <x v="0"/>
    <x v="21"/>
    <x v="0"/>
    <x v="0"/>
    <x v="1220"/>
    <x v="564"/>
    <x v="555"/>
    <x v="159"/>
    <x v="34"/>
    <x v="21"/>
    <x v="15"/>
    <x v="291"/>
    <x v="0"/>
    <x v="30"/>
    <x v="14"/>
    <x v="112"/>
  </r>
  <r>
    <x v="8"/>
    <x v="4"/>
    <x v="0"/>
    <x v="497"/>
    <x v="603"/>
    <x v="0"/>
    <x v="21"/>
    <x v="0"/>
    <x v="0"/>
    <x v="1221"/>
    <x v="581"/>
    <x v="578"/>
    <x v="159"/>
    <x v="34"/>
    <x v="21"/>
    <x v="15"/>
    <x v="291"/>
    <x v="0"/>
    <x v="30"/>
    <x v="14"/>
    <x v="112"/>
  </r>
  <r>
    <x v="8"/>
    <x v="4"/>
    <x v="0"/>
    <x v="558"/>
    <x v="600"/>
    <x v="0"/>
    <x v="22"/>
    <x v="0"/>
    <x v="0"/>
    <x v="621"/>
    <x v="174"/>
    <x v="192"/>
    <x v="538"/>
    <x v="34"/>
    <x v="21"/>
    <x v="39"/>
    <x v="1286"/>
    <x v="0"/>
    <x v="30"/>
    <x v="46"/>
    <x v="390"/>
  </r>
  <r>
    <x v="8"/>
    <x v="4"/>
    <x v="0"/>
    <x v="698"/>
    <x v="604"/>
    <x v="0"/>
    <x v="22"/>
    <x v="0"/>
    <x v="1"/>
    <x v="2338"/>
    <x v="645"/>
    <x v="660"/>
    <x v="412"/>
    <x v="34"/>
    <x v="13"/>
    <x v="39"/>
    <x v="1206"/>
    <x v="0"/>
    <x v="24"/>
    <x v="42"/>
    <x v="383"/>
  </r>
  <r>
    <x v="8"/>
    <x v="4"/>
    <x v="0"/>
    <x v="699"/>
    <x v="605"/>
    <x v="0"/>
    <x v="22"/>
    <x v="0"/>
    <x v="1"/>
    <x v="2339"/>
    <x v="503"/>
    <x v="517"/>
    <x v="433"/>
    <x v="34"/>
    <x v="15"/>
    <x v="39"/>
    <x v="1226"/>
    <x v="0"/>
    <x v="25"/>
    <x v="42"/>
    <x v="383"/>
  </r>
  <r>
    <x v="9"/>
    <x v="4"/>
    <x v="0"/>
    <x v="261"/>
    <x v="483"/>
    <x v="0"/>
    <x v="22"/>
    <x v="0"/>
    <x v="0"/>
    <x v="623"/>
    <x v="50"/>
    <x v="58"/>
    <x v="416"/>
    <x v="34"/>
    <x v="21"/>
    <x v="39"/>
    <x v="1214"/>
    <x v="0"/>
    <x v="30"/>
    <x v="35"/>
    <x v="369"/>
  </r>
  <r>
    <x v="9"/>
    <x v="4"/>
    <x v="0"/>
    <x v="261"/>
    <x v="483"/>
    <x v="0"/>
    <x v="22"/>
    <x v="0"/>
    <x v="0"/>
    <x v="624"/>
    <x v="79"/>
    <x v="92"/>
    <x v="416"/>
    <x v="34"/>
    <x v="21"/>
    <x v="39"/>
    <x v="1214"/>
    <x v="0"/>
    <x v="30"/>
    <x v="38"/>
    <x v="376"/>
  </r>
  <r>
    <x v="9"/>
    <x v="4"/>
    <x v="0"/>
    <x v="261"/>
    <x v="483"/>
    <x v="0"/>
    <x v="22"/>
    <x v="0"/>
    <x v="0"/>
    <x v="625"/>
    <x v="300"/>
    <x v="315"/>
    <x v="416"/>
    <x v="34"/>
    <x v="21"/>
    <x v="39"/>
    <x v="1214"/>
    <x v="0"/>
    <x v="30"/>
    <x v="38"/>
    <x v="376"/>
  </r>
  <r>
    <x v="9"/>
    <x v="4"/>
    <x v="0"/>
    <x v="261"/>
    <x v="483"/>
    <x v="0"/>
    <x v="22"/>
    <x v="0"/>
    <x v="0"/>
    <x v="626"/>
    <x v="352"/>
    <x v="359"/>
    <x v="416"/>
    <x v="34"/>
    <x v="21"/>
    <x v="39"/>
    <x v="1214"/>
    <x v="0"/>
    <x v="30"/>
    <x v="30"/>
    <x v="361"/>
  </r>
  <r>
    <x v="9"/>
    <x v="4"/>
    <x v="0"/>
    <x v="261"/>
    <x v="483"/>
    <x v="0"/>
    <x v="22"/>
    <x v="0"/>
    <x v="0"/>
    <x v="627"/>
    <x v="385"/>
    <x v="394"/>
    <x v="416"/>
    <x v="34"/>
    <x v="21"/>
    <x v="39"/>
    <x v="1214"/>
    <x v="0"/>
    <x v="30"/>
    <x v="35"/>
    <x v="369"/>
  </r>
  <r>
    <x v="9"/>
    <x v="4"/>
    <x v="0"/>
    <x v="261"/>
    <x v="483"/>
    <x v="1"/>
    <x v="22"/>
    <x v="0"/>
    <x v="0"/>
    <x v="628"/>
    <x v="538"/>
    <x v="546"/>
    <x v="416"/>
    <x v="34"/>
    <x v="21"/>
    <x v="16"/>
    <x v="580"/>
    <x v="0"/>
    <x v="30"/>
    <x v="35"/>
    <x v="209"/>
  </r>
  <r>
    <x v="9"/>
    <x v="4"/>
    <x v="0"/>
    <x v="261"/>
    <x v="483"/>
    <x v="2"/>
    <x v="22"/>
    <x v="0"/>
    <x v="0"/>
    <x v="4055"/>
    <x v="542"/>
    <x v="549"/>
    <x v="416"/>
    <x v="34"/>
    <x v="21"/>
    <x v="37"/>
    <x v="1106"/>
    <x v="0"/>
    <x v="30"/>
    <x v="35"/>
    <x v="352"/>
  </r>
  <r>
    <x v="9"/>
    <x v="4"/>
    <x v="0"/>
    <x v="266"/>
    <x v="487"/>
    <x v="3"/>
    <x v="22"/>
    <x v="0"/>
    <x v="0"/>
    <x v="2255"/>
    <x v="116"/>
    <x v="105"/>
    <x v="40"/>
    <x v="34"/>
    <x v="21"/>
    <x v="20"/>
    <x v="227"/>
    <x v="0"/>
    <x v="30"/>
    <x v="11"/>
    <x v="141"/>
  </r>
  <r>
    <x v="9"/>
    <x v="4"/>
    <x v="0"/>
    <x v="266"/>
    <x v="487"/>
    <x v="5"/>
    <x v="4"/>
    <x v="0"/>
    <x v="0"/>
    <x v="3277"/>
    <x v="116"/>
    <x v="105"/>
    <x v="40"/>
    <x v="34"/>
    <x v="21"/>
    <x v="6"/>
    <x v="85"/>
    <x v="0"/>
    <x v="30"/>
    <x v="11"/>
    <x v="61"/>
  </r>
  <r>
    <x v="9"/>
    <x v="4"/>
    <x v="0"/>
    <x v="267"/>
    <x v="487"/>
    <x v="5"/>
    <x v="19"/>
    <x v="0"/>
    <x v="0"/>
    <x v="629"/>
    <x v="116"/>
    <x v="105"/>
    <x v="48"/>
    <x v="34"/>
    <x v="21"/>
    <x v="32"/>
    <x v="455"/>
    <x v="0"/>
    <x v="30"/>
    <x v="11"/>
    <x v="207"/>
  </r>
  <r>
    <x v="10"/>
    <x v="7"/>
    <x v="0"/>
    <x v="313"/>
    <x v="211"/>
    <x v="0"/>
    <x v="22"/>
    <x v="0"/>
    <x v="0"/>
    <x v="1791"/>
    <x v="138"/>
    <x v="123"/>
    <x v="28"/>
    <x v="34"/>
    <x v="21"/>
    <x v="39"/>
    <x v="528"/>
    <x v="0"/>
    <x v="30"/>
    <x v="5"/>
    <x v="199"/>
  </r>
  <r>
    <x v="10"/>
    <x v="7"/>
    <x v="0"/>
    <x v="319"/>
    <x v="343"/>
    <x v="0"/>
    <x v="22"/>
    <x v="0"/>
    <x v="0"/>
    <x v="1790"/>
    <x v="76"/>
    <x v="78"/>
    <x v="137"/>
    <x v="34"/>
    <x v="21"/>
    <x v="39"/>
    <x v="861"/>
    <x v="0"/>
    <x v="30"/>
    <x v="28"/>
    <x v="354"/>
  </r>
  <r>
    <x v="10"/>
    <x v="7"/>
    <x v="0"/>
    <x v="320"/>
    <x v="342"/>
    <x v="0"/>
    <x v="22"/>
    <x v="0"/>
    <x v="0"/>
    <x v="176"/>
    <x v="376"/>
    <x v="378"/>
    <x v="94"/>
    <x v="34"/>
    <x v="21"/>
    <x v="39"/>
    <x v="771"/>
    <x v="0"/>
    <x v="30"/>
    <x v="26"/>
    <x v="348"/>
  </r>
  <r>
    <x v="10"/>
    <x v="7"/>
    <x v="0"/>
    <x v="321"/>
    <x v="458"/>
    <x v="0"/>
    <x v="22"/>
    <x v="0"/>
    <x v="0"/>
    <x v="1784"/>
    <x v="288"/>
    <x v="284"/>
    <x v="73"/>
    <x v="34"/>
    <x v="21"/>
    <x v="39"/>
    <x v="726"/>
    <x v="0"/>
    <x v="30"/>
    <x v="16"/>
    <x v="301"/>
  </r>
  <r>
    <x v="10"/>
    <x v="7"/>
    <x v="0"/>
    <x v="322"/>
    <x v="386"/>
    <x v="0"/>
    <x v="22"/>
    <x v="0"/>
    <x v="0"/>
    <x v="1785"/>
    <x v="303"/>
    <x v="298"/>
    <x v="66"/>
    <x v="34"/>
    <x v="21"/>
    <x v="39"/>
    <x v="705"/>
    <x v="0"/>
    <x v="30"/>
    <x v="13"/>
    <x v="280"/>
  </r>
  <r>
    <x v="10"/>
    <x v="7"/>
    <x v="0"/>
    <x v="328"/>
    <x v="341"/>
    <x v="0"/>
    <x v="22"/>
    <x v="0"/>
    <x v="0"/>
    <x v="2341"/>
    <x v="515"/>
    <x v="511"/>
    <x v="79"/>
    <x v="34"/>
    <x v="21"/>
    <x v="39"/>
    <x v="736"/>
    <x v="0"/>
    <x v="30"/>
    <x v="16"/>
    <x v="301"/>
  </r>
  <r>
    <x v="10"/>
    <x v="7"/>
    <x v="0"/>
    <x v="329"/>
    <x v="339"/>
    <x v="2"/>
    <x v="22"/>
    <x v="0"/>
    <x v="1"/>
    <x v="3862"/>
    <x v="576"/>
    <x v="587"/>
    <x v="178"/>
    <x v="34"/>
    <x v="6"/>
    <x v="37"/>
    <x v="826"/>
    <x v="0"/>
    <x v="14"/>
    <x v="35"/>
    <x v="352"/>
  </r>
  <r>
    <x v="10"/>
    <x v="7"/>
    <x v="0"/>
    <x v="329"/>
    <x v="339"/>
    <x v="1"/>
    <x v="22"/>
    <x v="0"/>
    <x v="1"/>
    <x v="4106"/>
    <x v="589"/>
    <x v="604"/>
    <x v="178"/>
    <x v="34"/>
    <x v="6"/>
    <x v="16"/>
    <x v="370"/>
    <x v="0"/>
    <x v="5"/>
    <x v="35"/>
    <x v="209"/>
  </r>
  <r>
    <x v="10"/>
    <x v="7"/>
    <x v="0"/>
    <x v="332"/>
    <x v="456"/>
    <x v="0"/>
    <x v="22"/>
    <x v="0"/>
    <x v="0"/>
    <x v="177"/>
    <x v="130"/>
    <x v="116"/>
    <x v="34"/>
    <x v="34"/>
    <x v="21"/>
    <x v="39"/>
    <x v="582"/>
    <x v="0"/>
    <x v="30"/>
    <x v="6"/>
    <x v="222"/>
  </r>
  <r>
    <x v="10"/>
    <x v="7"/>
    <x v="0"/>
    <x v="559"/>
    <x v="340"/>
    <x v="0"/>
    <x v="22"/>
    <x v="0"/>
    <x v="0"/>
    <x v="3843"/>
    <x v="207"/>
    <x v="196"/>
    <x v="56"/>
    <x v="34"/>
    <x v="21"/>
    <x v="39"/>
    <x v="671"/>
    <x v="0"/>
    <x v="30"/>
    <x v="11"/>
    <x v="269"/>
  </r>
  <r>
    <x v="10"/>
    <x v="7"/>
    <x v="0"/>
    <x v="559"/>
    <x v="340"/>
    <x v="0"/>
    <x v="22"/>
    <x v="0"/>
    <x v="0"/>
    <x v="175"/>
    <x v="399"/>
    <x v="388"/>
    <x v="56"/>
    <x v="34"/>
    <x v="21"/>
    <x v="39"/>
    <x v="671"/>
    <x v="0"/>
    <x v="30"/>
    <x v="9"/>
    <x v="251"/>
  </r>
  <r>
    <x v="10"/>
    <x v="7"/>
    <x v="0"/>
    <x v="701"/>
    <x v="459"/>
    <x v="0"/>
    <x v="22"/>
    <x v="0"/>
    <x v="0"/>
    <x v="3844"/>
    <x v="181"/>
    <x v="186"/>
    <x v="150"/>
    <x v="34"/>
    <x v="21"/>
    <x v="39"/>
    <x v="893"/>
    <x v="0"/>
    <x v="30"/>
    <x v="30"/>
    <x v="361"/>
  </r>
  <r>
    <x v="10"/>
    <x v="7"/>
    <x v="0"/>
    <x v="701"/>
    <x v="459"/>
    <x v="0"/>
    <x v="22"/>
    <x v="0"/>
    <x v="0"/>
    <x v="2342"/>
    <x v="494"/>
    <x v="499"/>
    <x v="150"/>
    <x v="34"/>
    <x v="21"/>
    <x v="39"/>
    <x v="893"/>
    <x v="0"/>
    <x v="30"/>
    <x v="30"/>
    <x v="361"/>
  </r>
  <r>
    <x v="11"/>
    <x v="7"/>
    <x v="0"/>
    <x v="324"/>
    <x v="454"/>
    <x v="0"/>
    <x v="22"/>
    <x v="0"/>
    <x v="0"/>
    <x v="632"/>
    <x v="352"/>
    <x v="349"/>
    <x v="83"/>
    <x v="34"/>
    <x v="21"/>
    <x v="39"/>
    <x v="742"/>
    <x v="0"/>
    <x v="30"/>
    <x v="16"/>
    <x v="301"/>
  </r>
  <r>
    <x v="11"/>
    <x v="7"/>
    <x v="0"/>
    <x v="324"/>
    <x v="454"/>
    <x v="2"/>
    <x v="22"/>
    <x v="0"/>
    <x v="1"/>
    <x v="3861"/>
    <x v="563"/>
    <x v="556"/>
    <x v="83"/>
    <x v="34"/>
    <x v="0"/>
    <x v="37"/>
    <x v="641"/>
    <x v="0"/>
    <x v="10"/>
    <x v="16"/>
    <x v="272"/>
  </r>
  <r>
    <x v="11"/>
    <x v="7"/>
    <x v="0"/>
    <x v="324"/>
    <x v="454"/>
    <x v="1"/>
    <x v="22"/>
    <x v="0"/>
    <x v="1"/>
    <x v="4105"/>
    <x v="578"/>
    <x v="574"/>
    <x v="83"/>
    <x v="34"/>
    <x v="0"/>
    <x v="16"/>
    <x v="219"/>
    <x v="0"/>
    <x v="2"/>
    <x v="16"/>
    <x v="134"/>
  </r>
  <r>
    <x v="11"/>
    <x v="7"/>
    <x v="0"/>
    <x v="611"/>
    <x v="434"/>
    <x v="0"/>
    <x v="22"/>
    <x v="0"/>
    <x v="0"/>
    <x v="3840"/>
    <x v="113"/>
    <x v="103"/>
    <x v="90"/>
    <x v="34"/>
    <x v="21"/>
    <x v="39"/>
    <x v="767"/>
    <x v="0"/>
    <x v="30"/>
    <x v="14"/>
    <x v="292"/>
  </r>
  <r>
    <x v="11"/>
    <x v="7"/>
    <x v="0"/>
    <x v="611"/>
    <x v="434"/>
    <x v="0"/>
    <x v="22"/>
    <x v="0"/>
    <x v="0"/>
    <x v="1783"/>
    <x v="274"/>
    <x v="269"/>
    <x v="90"/>
    <x v="34"/>
    <x v="21"/>
    <x v="39"/>
    <x v="767"/>
    <x v="0"/>
    <x v="30"/>
    <x v="14"/>
    <x v="292"/>
  </r>
  <r>
    <x v="12"/>
    <x v="5"/>
    <x v="0"/>
    <x v="292"/>
    <x v="189"/>
    <x v="0"/>
    <x v="22"/>
    <x v="0"/>
    <x v="0"/>
    <x v="3892"/>
    <x v="217"/>
    <x v="208"/>
    <x v="76"/>
    <x v="34"/>
    <x v="21"/>
    <x v="39"/>
    <x v="733"/>
    <x v="0"/>
    <x v="30"/>
    <x v="11"/>
    <x v="269"/>
  </r>
  <r>
    <x v="12"/>
    <x v="5"/>
    <x v="0"/>
    <x v="292"/>
    <x v="189"/>
    <x v="0"/>
    <x v="22"/>
    <x v="0"/>
    <x v="0"/>
    <x v="719"/>
    <x v="281"/>
    <x v="274"/>
    <x v="76"/>
    <x v="34"/>
    <x v="21"/>
    <x v="39"/>
    <x v="733"/>
    <x v="0"/>
    <x v="30"/>
    <x v="11"/>
    <x v="269"/>
  </r>
  <r>
    <x v="13"/>
    <x v="7"/>
    <x v="0"/>
    <x v="405"/>
    <x v="675"/>
    <x v="0"/>
    <x v="22"/>
    <x v="0"/>
    <x v="0"/>
    <x v="3358"/>
    <x v="128"/>
    <x v="119"/>
    <x v="33"/>
    <x v="34"/>
    <x v="21"/>
    <x v="39"/>
    <x v="577"/>
    <x v="0"/>
    <x v="30"/>
    <x v="11"/>
    <x v="269"/>
  </r>
  <r>
    <x v="13"/>
    <x v="7"/>
    <x v="0"/>
    <x v="453"/>
    <x v="679"/>
    <x v="5"/>
    <x v="19"/>
    <x v="0"/>
    <x v="0"/>
    <x v="3845"/>
    <x v="107"/>
    <x v="90"/>
    <x v="20"/>
    <x v="34"/>
    <x v="21"/>
    <x v="32"/>
    <x v="249"/>
    <x v="0"/>
    <x v="30"/>
    <x v="5"/>
    <x v="138"/>
  </r>
  <r>
    <x v="13"/>
    <x v="7"/>
    <x v="0"/>
    <x v="530"/>
    <x v="455"/>
    <x v="0"/>
    <x v="22"/>
    <x v="0"/>
    <x v="0"/>
    <x v="1777"/>
    <x v="36"/>
    <x v="37"/>
    <x v="140"/>
    <x v="34"/>
    <x v="21"/>
    <x v="39"/>
    <x v="870"/>
    <x v="0"/>
    <x v="30"/>
    <x v="22"/>
    <x v="332"/>
  </r>
  <r>
    <x v="13"/>
    <x v="7"/>
    <x v="0"/>
    <x v="532"/>
    <x v="589"/>
    <x v="0"/>
    <x v="22"/>
    <x v="0"/>
    <x v="0"/>
    <x v="1779"/>
    <x v="99"/>
    <x v="106"/>
    <x v="273"/>
    <x v="34"/>
    <x v="21"/>
    <x v="39"/>
    <x v="1063"/>
    <x v="0"/>
    <x v="30"/>
    <x v="35"/>
    <x v="369"/>
  </r>
  <r>
    <x v="13"/>
    <x v="7"/>
    <x v="0"/>
    <x v="536"/>
    <x v="590"/>
    <x v="0"/>
    <x v="22"/>
    <x v="0"/>
    <x v="0"/>
    <x v="1778"/>
    <x v="54"/>
    <x v="75"/>
    <x v="518"/>
    <x v="34"/>
    <x v="21"/>
    <x v="39"/>
    <x v="1276"/>
    <x v="0"/>
    <x v="30"/>
    <x v="47"/>
    <x v="391"/>
  </r>
  <r>
    <x v="13"/>
    <x v="7"/>
    <x v="0"/>
    <x v="538"/>
    <x v="541"/>
    <x v="0"/>
    <x v="22"/>
    <x v="0"/>
    <x v="0"/>
    <x v="1780"/>
    <x v="605"/>
    <x v="616"/>
    <x v="278"/>
    <x v="34"/>
    <x v="21"/>
    <x v="39"/>
    <x v="1068"/>
    <x v="0"/>
    <x v="30"/>
    <x v="28"/>
    <x v="354"/>
  </r>
  <r>
    <x v="13"/>
    <x v="7"/>
    <x v="0"/>
    <x v="540"/>
    <x v="673"/>
    <x v="0"/>
    <x v="22"/>
    <x v="0"/>
    <x v="0"/>
    <x v="1781"/>
    <x v="625"/>
    <x v="621"/>
    <x v="43"/>
    <x v="34"/>
    <x v="21"/>
    <x v="39"/>
    <x v="623"/>
    <x v="0"/>
    <x v="30"/>
    <x v="5"/>
    <x v="199"/>
  </r>
  <r>
    <x v="13"/>
    <x v="7"/>
    <x v="0"/>
    <x v="549"/>
    <x v="431"/>
    <x v="0"/>
    <x v="22"/>
    <x v="0"/>
    <x v="0"/>
    <x v="2563"/>
    <x v="628"/>
    <x v="633"/>
    <x v="41"/>
    <x v="34"/>
    <x v="21"/>
    <x v="39"/>
    <x v="615"/>
    <x v="0"/>
    <x v="30"/>
    <x v="16"/>
    <x v="301"/>
  </r>
  <r>
    <x v="13"/>
    <x v="7"/>
    <x v="0"/>
    <x v="665"/>
    <x v="436"/>
    <x v="0"/>
    <x v="22"/>
    <x v="0"/>
    <x v="0"/>
    <x v="4091"/>
    <x v="152"/>
    <x v="162"/>
    <x v="277"/>
    <x v="34"/>
    <x v="21"/>
    <x v="39"/>
    <x v="1067"/>
    <x v="0"/>
    <x v="30"/>
    <x v="35"/>
    <x v="369"/>
  </r>
  <r>
    <x v="13"/>
    <x v="7"/>
    <x v="0"/>
    <x v="665"/>
    <x v="436"/>
    <x v="0"/>
    <x v="22"/>
    <x v="0"/>
    <x v="0"/>
    <x v="4092"/>
    <x v="189"/>
    <x v="197"/>
    <x v="277"/>
    <x v="34"/>
    <x v="21"/>
    <x v="39"/>
    <x v="1067"/>
    <x v="0"/>
    <x v="30"/>
    <x v="35"/>
    <x v="369"/>
  </r>
  <r>
    <x v="13"/>
    <x v="7"/>
    <x v="0"/>
    <x v="665"/>
    <x v="436"/>
    <x v="0"/>
    <x v="22"/>
    <x v="0"/>
    <x v="0"/>
    <x v="4093"/>
    <x v="224"/>
    <x v="236"/>
    <x v="277"/>
    <x v="34"/>
    <x v="21"/>
    <x v="39"/>
    <x v="1067"/>
    <x v="0"/>
    <x v="30"/>
    <x v="35"/>
    <x v="369"/>
  </r>
  <r>
    <x v="13"/>
    <x v="7"/>
    <x v="0"/>
    <x v="665"/>
    <x v="436"/>
    <x v="0"/>
    <x v="22"/>
    <x v="0"/>
    <x v="0"/>
    <x v="4094"/>
    <x v="260"/>
    <x v="271"/>
    <x v="277"/>
    <x v="34"/>
    <x v="21"/>
    <x v="39"/>
    <x v="1067"/>
    <x v="0"/>
    <x v="30"/>
    <x v="35"/>
    <x v="369"/>
  </r>
  <r>
    <x v="13"/>
    <x v="7"/>
    <x v="0"/>
    <x v="665"/>
    <x v="436"/>
    <x v="0"/>
    <x v="22"/>
    <x v="0"/>
    <x v="0"/>
    <x v="4095"/>
    <x v="297"/>
    <x v="309"/>
    <x v="277"/>
    <x v="34"/>
    <x v="21"/>
    <x v="39"/>
    <x v="1067"/>
    <x v="0"/>
    <x v="30"/>
    <x v="35"/>
    <x v="369"/>
  </r>
  <r>
    <x v="13"/>
    <x v="7"/>
    <x v="0"/>
    <x v="665"/>
    <x v="436"/>
    <x v="0"/>
    <x v="22"/>
    <x v="0"/>
    <x v="0"/>
    <x v="4096"/>
    <x v="386"/>
    <x v="395"/>
    <x v="277"/>
    <x v="34"/>
    <x v="21"/>
    <x v="39"/>
    <x v="1067"/>
    <x v="0"/>
    <x v="30"/>
    <x v="35"/>
    <x v="369"/>
  </r>
  <r>
    <x v="13"/>
    <x v="7"/>
    <x v="0"/>
    <x v="665"/>
    <x v="436"/>
    <x v="0"/>
    <x v="22"/>
    <x v="0"/>
    <x v="0"/>
    <x v="4097"/>
    <x v="426"/>
    <x v="434"/>
    <x v="277"/>
    <x v="34"/>
    <x v="21"/>
    <x v="39"/>
    <x v="1067"/>
    <x v="0"/>
    <x v="30"/>
    <x v="35"/>
    <x v="369"/>
  </r>
  <r>
    <x v="13"/>
    <x v="7"/>
    <x v="0"/>
    <x v="665"/>
    <x v="436"/>
    <x v="0"/>
    <x v="22"/>
    <x v="0"/>
    <x v="0"/>
    <x v="4098"/>
    <x v="459"/>
    <x v="468"/>
    <x v="277"/>
    <x v="34"/>
    <x v="21"/>
    <x v="39"/>
    <x v="1067"/>
    <x v="0"/>
    <x v="30"/>
    <x v="35"/>
    <x v="369"/>
  </r>
  <r>
    <x v="13"/>
    <x v="7"/>
    <x v="0"/>
    <x v="665"/>
    <x v="436"/>
    <x v="0"/>
    <x v="22"/>
    <x v="0"/>
    <x v="0"/>
    <x v="4099"/>
    <x v="495"/>
    <x v="502"/>
    <x v="277"/>
    <x v="34"/>
    <x v="21"/>
    <x v="39"/>
    <x v="1067"/>
    <x v="0"/>
    <x v="30"/>
    <x v="35"/>
    <x v="369"/>
  </r>
  <r>
    <x v="13"/>
    <x v="7"/>
    <x v="0"/>
    <x v="665"/>
    <x v="436"/>
    <x v="0"/>
    <x v="22"/>
    <x v="0"/>
    <x v="0"/>
    <x v="4100"/>
    <x v="526"/>
    <x v="535"/>
    <x v="277"/>
    <x v="34"/>
    <x v="21"/>
    <x v="39"/>
    <x v="1067"/>
    <x v="0"/>
    <x v="30"/>
    <x v="35"/>
    <x v="369"/>
  </r>
  <r>
    <x v="13"/>
    <x v="7"/>
    <x v="0"/>
    <x v="665"/>
    <x v="436"/>
    <x v="0"/>
    <x v="22"/>
    <x v="0"/>
    <x v="0"/>
    <x v="4101"/>
    <x v="559"/>
    <x v="566"/>
    <x v="277"/>
    <x v="34"/>
    <x v="21"/>
    <x v="39"/>
    <x v="1067"/>
    <x v="0"/>
    <x v="30"/>
    <x v="35"/>
    <x v="369"/>
  </r>
  <r>
    <x v="13"/>
    <x v="7"/>
    <x v="0"/>
    <x v="665"/>
    <x v="436"/>
    <x v="0"/>
    <x v="22"/>
    <x v="0"/>
    <x v="0"/>
    <x v="4102"/>
    <x v="590"/>
    <x v="605"/>
    <x v="277"/>
    <x v="34"/>
    <x v="21"/>
    <x v="39"/>
    <x v="1067"/>
    <x v="0"/>
    <x v="30"/>
    <x v="35"/>
    <x v="369"/>
  </r>
  <r>
    <x v="13"/>
    <x v="7"/>
    <x v="0"/>
    <x v="666"/>
    <x v="437"/>
    <x v="0"/>
    <x v="22"/>
    <x v="0"/>
    <x v="0"/>
    <x v="4103"/>
    <x v="341"/>
    <x v="364"/>
    <x v="523"/>
    <x v="34"/>
    <x v="21"/>
    <x v="39"/>
    <x v="1277"/>
    <x v="0"/>
    <x v="30"/>
    <x v="47"/>
    <x v="391"/>
  </r>
  <r>
    <x v="13"/>
    <x v="7"/>
    <x v="0"/>
    <x v="667"/>
    <x v="435"/>
    <x v="0"/>
    <x v="22"/>
    <x v="0"/>
    <x v="0"/>
    <x v="4104"/>
    <x v="616"/>
    <x v="612"/>
    <x v="37"/>
    <x v="34"/>
    <x v="21"/>
    <x v="39"/>
    <x v="607"/>
    <x v="0"/>
    <x v="30"/>
    <x v="7"/>
    <x v="231"/>
  </r>
  <r>
    <x v="14"/>
    <x v="2"/>
    <x v="2"/>
    <x v="167"/>
    <x v="449"/>
    <x v="2"/>
    <x v="22"/>
    <x v="0"/>
    <x v="0"/>
    <x v="3097"/>
    <x v="46"/>
    <x v="85"/>
    <x v="662"/>
    <x v="34"/>
    <x v="21"/>
    <x v="37"/>
    <x v="1327"/>
    <x v="0"/>
    <x v="30"/>
    <x v="58"/>
    <x v="398"/>
  </r>
  <r>
    <x v="14"/>
    <x v="2"/>
    <x v="2"/>
    <x v="167"/>
    <x v="449"/>
    <x v="1"/>
    <x v="22"/>
    <x v="0"/>
    <x v="0"/>
    <x v="2108"/>
    <x v="52"/>
    <x v="95"/>
    <x v="662"/>
    <x v="34"/>
    <x v="21"/>
    <x v="16"/>
    <x v="865"/>
    <x v="0"/>
    <x v="30"/>
    <x v="60"/>
    <x v="296"/>
  </r>
  <r>
    <x v="14"/>
    <x v="2"/>
    <x v="2"/>
    <x v="167"/>
    <x v="449"/>
    <x v="0"/>
    <x v="21"/>
    <x v="0"/>
    <x v="0"/>
    <x v="1364"/>
    <x v="101"/>
    <x v="139"/>
    <x v="662"/>
    <x v="34"/>
    <x v="21"/>
    <x v="15"/>
    <x v="822"/>
    <x v="0"/>
    <x v="30"/>
    <x v="60"/>
    <x v="276"/>
  </r>
  <r>
    <x v="14"/>
    <x v="2"/>
    <x v="2"/>
    <x v="167"/>
    <x v="449"/>
    <x v="1"/>
    <x v="22"/>
    <x v="0"/>
    <x v="0"/>
    <x v="3357"/>
    <x v="417"/>
    <x v="458"/>
    <x v="662"/>
    <x v="34"/>
    <x v="21"/>
    <x v="16"/>
    <x v="865"/>
    <x v="0"/>
    <x v="30"/>
    <x v="60"/>
    <x v="296"/>
  </r>
  <r>
    <x v="14"/>
    <x v="2"/>
    <x v="2"/>
    <x v="167"/>
    <x v="449"/>
    <x v="2"/>
    <x v="22"/>
    <x v="0"/>
    <x v="0"/>
    <x v="2012"/>
    <x v="458"/>
    <x v="496"/>
    <x v="662"/>
    <x v="34"/>
    <x v="21"/>
    <x v="37"/>
    <x v="1327"/>
    <x v="0"/>
    <x v="30"/>
    <x v="58"/>
    <x v="398"/>
  </r>
  <r>
    <x v="14"/>
    <x v="2"/>
    <x v="2"/>
    <x v="167"/>
    <x v="449"/>
    <x v="0"/>
    <x v="21"/>
    <x v="0"/>
    <x v="0"/>
    <x v="1365"/>
    <x v="532"/>
    <x v="569"/>
    <x v="662"/>
    <x v="34"/>
    <x v="21"/>
    <x v="15"/>
    <x v="822"/>
    <x v="0"/>
    <x v="30"/>
    <x v="60"/>
    <x v="276"/>
  </r>
  <r>
    <x v="14"/>
    <x v="2"/>
    <x v="2"/>
    <x v="168"/>
    <x v="448"/>
    <x v="1"/>
    <x v="22"/>
    <x v="0"/>
    <x v="0"/>
    <x v="3355"/>
    <x v="365"/>
    <x v="366"/>
    <x v="386"/>
    <x v="34"/>
    <x v="21"/>
    <x v="16"/>
    <x v="556"/>
    <x v="0"/>
    <x v="30"/>
    <x v="26"/>
    <x v="177"/>
  </r>
  <r>
    <x v="14"/>
    <x v="2"/>
    <x v="1"/>
    <x v="181"/>
    <x v="527"/>
    <x v="0"/>
    <x v="21"/>
    <x v="0"/>
    <x v="0"/>
    <x v="1371"/>
    <x v="162"/>
    <x v="205"/>
    <x v="668"/>
    <x v="34"/>
    <x v="21"/>
    <x v="15"/>
    <x v="831"/>
    <x v="0"/>
    <x v="30"/>
    <x v="60"/>
    <x v="276"/>
  </r>
  <r>
    <x v="14"/>
    <x v="2"/>
    <x v="1"/>
    <x v="181"/>
    <x v="527"/>
    <x v="0"/>
    <x v="22"/>
    <x v="0"/>
    <x v="0"/>
    <x v="645"/>
    <x v="288"/>
    <x v="330"/>
    <x v="668"/>
    <x v="34"/>
    <x v="21"/>
    <x v="39"/>
    <x v="1372"/>
    <x v="0"/>
    <x v="30"/>
    <x v="58"/>
    <x v="410"/>
  </r>
  <r>
    <x v="14"/>
    <x v="2"/>
    <x v="1"/>
    <x v="181"/>
    <x v="527"/>
    <x v="0"/>
    <x v="22"/>
    <x v="0"/>
    <x v="0"/>
    <x v="646"/>
    <x v="563"/>
    <x v="600"/>
    <x v="668"/>
    <x v="34"/>
    <x v="21"/>
    <x v="39"/>
    <x v="1372"/>
    <x v="0"/>
    <x v="30"/>
    <x v="58"/>
    <x v="410"/>
  </r>
  <r>
    <x v="14"/>
    <x v="2"/>
    <x v="1"/>
    <x v="181"/>
    <x v="527"/>
    <x v="0"/>
    <x v="21"/>
    <x v="0"/>
    <x v="0"/>
    <x v="1372"/>
    <x v="587"/>
    <x v="630"/>
    <x v="668"/>
    <x v="34"/>
    <x v="21"/>
    <x v="15"/>
    <x v="831"/>
    <x v="0"/>
    <x v="30"/>
    <x v="60"/>
    <x v="276"/>
  </r>
  <r>
    <x v="14"/>
    <x v="2"/>
    <x v="1"/>
    <x v="182"/>
    <x v="326"/>
    <x v="1"/>
    <x v="22"/>
    <x v="0"/>
    <x v="0"/>
    <x v="3356"/>
    <x v="388"/>
    <x v="390"/>
    <x v="378"/>
    <x v="34"/>
    <x v="21"/>
    <x v="16"/>
    <x v="551"/>
    <x v="0"/>
    <x v="30"/>
    <x v="26"/>
    <x v="177"/>
  </r>
  <r>
    <x v="14"/>
    <x v="2"/>
    <x v="2"/>
    <x v="555"/>
    <x v="450"/>
    <x v="2"/>
    <x v="22"/>
    <x v="0"/>
    <x v="0"/>
    <x v="716"/>
    <x v="356"/>
    <x v="366"/>
    <x v="529"/>
    <x v="34"/>
    <x v="21"/>
    <x v="37"/>
    <x v="1215"/>
    <x v="0"/>
    <x v="30"/>
    <x v="35"/>
    <x v="352"/>
  </r>
  <r>
    <x v="14"/>
    <x v="2"/>
    <x v="2"/>
    <x v="598"/>
    <x v="447"/>
    <x v="2"/>
    <x v="22"/>
    <x v="0"/>
    <x v="0"/>
    <x v="1816"/>
    <x v="425"/>
    <x v="422"/>
    <x v="281"/>
    <x v="34"/>
    <x v="21"/>
    <x v="37"/>
    <x v="947"/>
    <x v="0"/>
    <x v="30"/>
    <x v="21"/>
    <x v="298"/>
  </r>
  <r>
    <x v="14"/>
    <x v="2"/>
    <x v="1"/>
    <x v="600"/>
    <x v="476"/>
    <x v="2"/>
    <x v="22"/>
    <x v="0"/>
    <x v="0"/>
    <x v="1817"/>
    <x v="447"/>
    <x v="441"/>
    <x v="280"/>
    <x v="34"/>
    <x v="21"/>
    <x v="37"/>
    <x v="946"/>
    <x v="0"/>
    <x v="30"/>
    <x v="16"/>
    <x v="272"/>
  </r>
  <r>
    <x v="14"/>
    <x v="2"/>
    <x v="1"/>
    <x v="662"/>
    <x v="381"/>
    <x v="2"/>
    <x v="22"/>
    <x v="0"/>
    <x v="0"/>
    <x v="4087"/>
    <x v="397"/>
    <x v="405"/>
    <x v="498"/>
    <x v="34"/>
    <x v="21"/>
    <x v="37"/>
    <x v="1181"/>
    <x v="0"/>
    <x v="30"/>
    <x v="32"/>
    <x v="342"/>
  </r>
  <r>
    <x v="14"/>
    <x v="2"/>
    <x v="1"/>
    <x v="663"/>
    <x v="571"/>
    <x v="2"/>
    <x v="22"/>
    <x v="0"/>
    <x v="0"/>
    <x v="717"/>
    <x v="388"/>
    <x v="367"/>
    <x v="4"/>
    <x v="34"/>
    <x v="21"/>
    <x v="37"/>
    <x v="188"/>
    <x v="0"/>
    <x v="30"/>
    <x v="0"/>
    <x v="83"/>
  </r>
  <r>
    <x v="15"/>
    <x v="2"/>
    <x v="2"/>
    <x v="160"/>
    <x v="238"/>
    <x v="2"/>
    <x v="19"/>
    <x v="0"/>
    <x v="0"/>
    <x v="2136"/>
    <x v="138"/>
    <x v="137"/>
    <x v="309"/>
    <x v="4"/>
    <x v="21"/>
    <x v="34"/>
    <x v="897"/>
    <x v="26"/>
    <x v="30"/>
    <x v="26"/>
    <x v="297"/>
  </r>
  <r>
    <x v="15"/>
    <x v="2"/>
    <x v="2"/>
    <x v="160"/>
    <x v="238"/>
    <x v="2"/>
    <x v="22"/>
    <x v="0"/>
    <x v="0"/>
    <x v="633"/>
    <x v="285"/>
    <x v="284"/>
    <x v="309"/>
    <x v="4"/>
    <x v="21"/>
    <x v="37"/>
    <x v="992"/>
    <x v="29"/>
    <x v="30"/>
    <x v="21"/>
    <x v="298"/>
  </r>
  <r>
    <x v="15"/>
    <x v="2"/>
    <x v="1"/>
    <x v="183"/>
    <x v="57"/>
    <x v="0"/>
    <x v="22"/>
    <x v="0"/>
    <x v="0"/>
    <x v="647"/>
    <x v="274"/>
    <x v="268"/>
    <x v="174"/>
    <x v="4"/>
    <x v="21"/>
    <x v="39"/>
    <x v="924"/>
    <x v="33"/>
    <x v="30"/>
    <x v="11"/>
    <x v="269"/>
  </r>
  <r>
    <x v="15"/>
    <x v="2"/>
    <x v="1"/>
    <x v="183"/>
    <x v="57"/>
    <x v="1"/>
    <x v="22"/>
    <x v="0"/>
    <x v="0"/>
    <x v="2109"/>
    <x v="469"/>
    <x v="462"/>
    <x v="174"/>
    <x v="4"/>
    <x v="21"/>
    <x v="16"/>
    <x v="364"/>
    <x v="12"/>
    <x v="30"/>
    <x v="11"/>
    <x v="109"/>
  </r>
  <r>
    <x v="15"/>
    <x v="2"/>
    <x v="1"/>
    <x v="184"/>
    <x v="521"/>
    <x v="0"/>
    <x v="22"/>
    <x v="0"/>
    <x v="0"/>
    <x v="648"/>
    <x v="28"/>
    <x v="42"/>
    <x v="548"/>
    <x v="34"/>
    <x v="21"/>
    <x v="39"/>
    <x v="1300"/>
    <x v="0"/>
    <x v="30"/>
    <x v="42"/>
    <x v="383"/>
  </r>
  <r>
    <x v="15"/>
    <x v="2"/>
    <x v="1"/>
    <x v="184"/>
    <x v="521"/>
    <x v="0"/>
    <x v="21"/>
    <x v="0"/>
    <x v="0"/>
    <x v="1373"/>
    <x v="113"/>
    <x v="127"/>
    <x v="548"/>
    <x v="34"/>
    <x v="21"/>
    <x v="15"/>
    <x v="648"/>
    <x v="0"/>
    <x v="30"/>
    <x v="42"/>
    <x v="215"/>
  </r>
  <r>
    <x v="15"/>
    <x v="2"/>
    <x v="1"/>
    <x v="184"/>
    <x v="521"/>
    <x v="0"/>
    <x v="22"/>
    <x v="0"/>
    <x v="0"/>
    <x v="649"/>
    <x v="118"/>
    <x v="137"/>
    <x v="548"/>
    <x v="34"/>
    <x v="21"/>
    <x v="39"/>
    <x v="1300"/>
    <x v="0"/>
    <x v="30"/>
    <x v="46"/>
    <x v="390"/>
  </r>
  <r>
    <x v="15"/>
    <x v="2"/>
    <x v="1"/>
    <x v="184"/>
    <x v="521"/>
    <x v="0"/>
    <x v="22"/>
    <x v="0"/>
    <x v="0"/>
    <x v="650"/>
    <x v="347"/>
    <x v="369"/>
    <x v="548"/>
    <x v="34"/>
    <x v="21"/>
    <x v="39"/>
    <x v="1300"/>
    <x v="0"/>
    <x v="30"/>
    <x v="46"/>
    <x v="390"/>
  </r>
  <r>
    <x v="15"/>
    <x v="2"/>
    <x v="1"/>
    <x v="184"/>
    <x v="521"/>
    <x v="5"/>
    <x v="19"/>
    <x v="0"/>
    <x v="0"/>
    <x v="1812"/>
    <x v="395"/>
    <x v="415"/>
    <x v="548"/>
    <x v="34"/>
    <x v="21"/>
    <x v="32"/>
    <x v="1112"/>
    <x v="0"/>
    <x v="30"/>
    <x v="46"/>
    <x v="353"/>
  </r>
  <r>
    <x v="15"/>
    <x v="2"/>
    <x v="1"/>
    <x v="184"/>
    <x v="521"/>
    <x v="0"/>
    <x v="22"/>
    <x v="0"/>
    <x v="0"/>
    <x v="1821"/>
    <x v="500"/>
    <x v="517"/>
    <x v="548"/>
    <x v="34"/>
    <x v="21"/>
    <x v="39"/>
    <x v="1300"/>
    <x v="0"/>
    <x v="30"/>
    <x v="46"/>
    <x v="390"/>
  </r>
  <r>
    <x v="15"/>
    <x v="2"/>
    <x v="1"/>
    <x v="184"/>
    <x v="521"/>
    <x v="0"/>
    <x v="21"/>
    <x v="0"/>
    <x v="0"/>
    <x v="1374"/>
    <x v="510"/>
    <x v="525"/>
    <x v="548"/>
    <x v="34"/>
    <x v="21"/>
    <x v="15"/>
    <x v="648"/>
    <x v="0"/>
    <x v="30"/>
    <x v="43"/>
    <x v="221"/>
  </r>
  <r>
    <x v="15"/>
    <x v="2"/>
    <x v="1"/>
    <x v="184"/>
    <x v="521"/>
    <x v="0"/>
    <x v="22"/>
    <x v="0"/>
    <x v="0"/>
    <x v="1814"/>
    <x v="573"/>
    <x v="593"/>
    <x v="548"/>
    <x v="34"/>
    <x v="21"/>
    <x v="39"/>
    <x v="1300"/>
    <x v="0"/>
    <x v="30"/>
    <x v="46"/>
    <x v="390"/>
  </r>
  <r>
    <x v="15"/>
    <x v="2"/>
    <x v="2"/>
    <x v="197"/>
    <x v="570"/>
    <x v="0"/>
    <x v="22"/>
    <x v="0"/>
    <x v="0"/>
    <x v="2137"/>
    <x v="61"/>
    <x v="81"/>
    <x v="532"/>
    <x v="34"/>
    <x v="21"/>
    <x v="39"/>
    <x v="1282"/>
    <x v="0"/>
    <x v="30"/>
    <x v="46"/>
    <x v="390"/>
  </r>
  <r>
    <x v="15"/>
    <x v="2"/>
    <x v="2"/>
    <x v="197"/>
    <x v="570"/>
    <x v="0"/>
    <x v="22"/>
    <x v="0"/>
    <x v="0"/>
    <x v="659"/>
    <x v="391"/>
    <x v="412"/>
    <x v="532"/>
    <x v="34"/>
    <x v="21"/>
    <x v="39"/>
    <x v="1282"/>
    <x v="0"/>
    <x v="30"/>
    <x v="46"/>
    <x v="390"/>
  </r>
  <r>
    <x v="15"/>
    <x v="2"/>
    <x v="2"/>
    <x v="197"/>
    <x v="570"/>
    <x v="5"/>
    <x v="19"/>
    <x v="0"/>
    <x v="0"/>
    <x v="1813"/>
    <x v="435"/>
    <x v="452"/>
    <x v="532"/>
    <x v="34"/>
    <x v="21"/>
    <x v="32"/>
    <x v="1089"/>
    <x v="0"/>
    <x v="30"/>
    <x v="42"/>
    <x v="341"/>
  </r>
  <r>
    <x v="15"/>
    <x v="2"/>
    <x v="2"/>
    <x v="197"/>
    <x v="570"/>
    <x v="3"/>
    <x v="22"/>
    <x v="0"/>
    <x v="0"/>
    <x v="2249"/>
    <x v="536"/>
    <x v="552"/>
    <x v="532"/>
    <x v="34"/>
    <x v="21"/>
    <x v="20"/>
    <x v="813"/>
    <x v="0"/>
    <x v="30"/>
    <x v="46"/>
    <x v="281"/>
  </r>
  <r>
    <x v="15"/>
    <x v="2"/>
    <x v="2"/>
    <x v="197"/>
    <x v="570"/>
    <x v="5"/>
    <x v="20"/>
    <x v="0"/>
    <x v="0"/>
    <x v="2274"/>
    <x v="536"/>
    <x v="549"/>
    <x v="532"/>
    <x v="34"/>
    <x v="21"/>
    <x v="33"/>
    <x v="1092"/>
    <x v="0"/>
    <x v="30"/>
    <x v="42"/>
    <x v="343"/>
  </r>
  <r>
    <x v="15"/>
    <x v="2"/>
    <x v="2"/>
    <x v="197"/>
    <x v="570"/>
    <x v="5"/>
    <x v="0"/>
    <x v="0"/>
    <x v="0"/>
    <x v="1822"/>
    <x v="578"/>
    <x v="600"/>
    <x v="532"/>
    <x v="34"/>
    <x v="21"/>
    <x v="5"/>
    <x v="443"/>
    <x v="0"/>
    <x v="30"/>
    <x v="46"/>
    <x v="171"/>
  </r>
  <r>
    <x v="15"/>
    <x v="2"/>
    <x v="2"/>
    <x v="197"/>
    <x v="570"/>
    <x v="1"/>
    <x v="22"/>
    <x v="0"/>
    <x v="0"/>
    <x v="3577"/>
    <x v="605"/>
    <x v="627"/>
    <x v="532"/>
    <x v="34"/>
    <x v="21"/>
    <x v="16"/>
    <x v="675"/>
    <x v="0"/>
    <x v="30"/>
    <x v="42"/>
    <x v="232"/>
  </r>
  <r>
    <x v="15"/>
    <x v="2"/>
    <x v="2"/>
    <x v="198"/>
    <x v="572"/>
    <x v="0"/>
    <x v="21"/>
    <x v="0"/>
    <x v="0"/>
    <x v="1377"/>
    <x v="148"/>
    <x v="149"/>
    <x v="404"/>
    <x v="34"/>
    <x v="21"/>
    <x v="15"/>
    <x v="513"/>
    <x v="0"/>
    <x v="30"/>
    <x v="28"/>
    <x v="170"/>
  </r>
  <r>
    <x v="15"/>
    <x v="2"/>
    <x v="2"/>
    <x v="198"/>
    <x v="572"/>
    <x v="0"/>
    <x v="21"/>
    <x v="0"/>
    <x v="0"/>
    <x v="1378"/>
    <x v="545"/>
    <x v="548"/>
    <x v="404"/>
    <x v="34"/>
    <x v="21"/>
    <x v="15"/>
    <x v="513"/>
    <x v="0"/>
    <x v="30"/>
    <x v="28"/>
    <x v="170"/>
  </r>
  <r>
    <x v="15"/>
    <x v="2"/>
    <x v="1"/>
    <x v="602"/>
    <x v="573"/>
    <x v="5"/>
    <x v="0"/>
    <x v="0"/>
    <x v="0"/>
    <x v="1825"/>
    <x v="536"/>
    <x v="540"/>
    <x v="384"/>
    <x v="34"/>
    <x v="21"/>
    <x v="5"/>
    <x v="318"/>
    <x v="0"/>
    <x v="30"/>
    <x v="30"/>
    <x v="123"/>
  </r>
  <r>
    <x v="15"/>
    <x v="2"/>
    <x v="1"/>
    <x v="602"/>
    <x v="573"/>
    <x v="2"/>
    <x v="22"/>
    <x v="0"/>
    <x v="0"/>
    <x v="3273"/>
    <x v="605"/>
    <x v="611"/>
    <x v="384"/>
    <x v="34"/>
    <x v="21"/>
    <x v="37"/>
    <x v="1081"/>
    <x v="0"/>
    <x v="30"/>
    <x v="21"/>
    <x v="298"/>
  </r>
  <r>
    <x v="15"/>
    <x v="2"/>
    <x v="2"/>
    <x v="603"/>
    <x v="239"/>
    <x v="1"/>
    <x v="22"/>
    <x v="0"/>
    <x v="0"/>
    <x v="2110"/>
    <x v="480"/>
    <x v="469"/>
    <x v="138"/>
    <x v="4"/>
    <x v="21"/>
    <x v="16"/>
    <x v="316"/>
    <x v="12"/>
    <x v="30"/>
    <x v="8"/>
    <x v="90"/>
  </r>
  <r>
    <x v="15"/>
    <x v="2"/>
    <x v="2"/>
    <x v="632"/>
    <x v="569"/>
    <x v="0"/>
    <x v="22"/>
    <x v="0"/>
    <x v="0"/>
    <x v="660"/>
    <x v="160"/>
    <x v="167"/>
    <x v="429"/>
    <x v="34"/>
    <x v="21"/>
    <x v="39"/>
    <x v="1223"/>
    <x v="0"/>
    <x v="30"/>
    <x v="33"/>
    <x v="367"/>
  </r>
  <r>
    <x v="15"/>
    <x v="2"/>
    <x v="2"/>
    <x v="638"/>
    <x v="240"/>
    <x v="2"/>
    <x v="4"/>
    <x v="0"/>
    <x v="0"/>
    <x v="4114"/>
    <x v="138"/>
    <x v="127"/>
    <x v="169"/>
    <x v="4"/>
    <x v="21"/>
    <x v="8"/>
    <x v="216"/>
    <x v="7"/>
    <x v="30"/>
    <x v="11"/>
    <x v="71"/>
  </r>
  <r>
    <x v="15"/>
    <x v="2"/>
    <x v="2"/>
    <x v="638"/>
    <x v="240"/>
    <x v="1"/>
    <x v="22"/>
    <x v="0"/>
    <x v="0"/>
    <x v="1800"/>
    <x v="138"/>
    <x v="127"/>
    <x v="169"/>
    <x v="4"/>
    <x v="21"/>
    <x v="16"/>
    <x v="361"/>
    <x v="12"/>
    <x v="30"/>
    <x v="11"/>
    <x v="109"/>
  </r>
  <r>
    <x v="15"/>
    <x v="2"/>
    <x v="2"/>
    <x v="638"/>
    <x v="240"/>
    <x v="1"/>
    <x v="22"/>
    <x v="0"/>
    <x v="0"/>
    <x v="3868"/>
    <x v="285"/>
    <x v="278"/>
    <x v="169"/>
    <x v="4"/>
    <x v="21"/>
    <x v="16"/>
    <x v="361"/>
    <x v="12"/>
    <x v="30"/>
    <x v="11"/>
    <x v="109"/>
  </r>
  <r>
    <x v="15"/>
    <x v="2"/>
    <x v="1"/>
    <x v="696"/>
    <x v="57"/>
    <x v="0"/>
    <x v="22"/>
    <x v="0"/>
    <x v="1"/>
    <x v="2336"/>
    <x v="242"/>
    <x v="235"/>
    <x v="174"/>
    <x v="4"/>
    <x v="5"/>
    <x v="39"/>
    <x v="924"/>
    <x v="33"/>
    <x v="18"/>
    <x v="11"/>
    <x v="269"/>
  </r>
  <r>
    <x v="15"/>
    <x v="2"/>
    <x v="2"/>
    <x v="697"/>
    <x v="240"/>
    <x v="0"/>
    <x v="22"/>
    <x v="0"/>
    <x v="1"/>
    <x v="2337"/>
    <x v="253"/>
    <x v="245"/>
    <x v="169"/>
    <x v="4"/>
    <x v="3"/>
    <x v="39"/>
    <x v="919"/>
    <x v="33"/>
    <x v="16"/>
    <x v="11"/>
    <x v="269"/>
  </r>
  <r>
    <x v="16"/>
    <x v="2"/>
    <x v="1"/>
    <x v="161"/>
    <x v="327"/>
    <x v="0"/>
    <x v="21"/>
    <x v="0"/>
    <x v="0"/>
    <x v="1359"/>
    <x v="126"/>
    <x v="116"/>
    <x v="122"/>
    <x v="34"/>
    <x v="21"/>
    <x v="15"/>
    <x v="242"/>
    <x v="0"/>
    <x v="30"/>
    <x v="11"/>
    <x v="97"/>
  </r>
  <r>
    <x v="16"/>
    <x v="2"/>
    <x v="1"/>
    <x v="161"/>
    <x v="327"/>
    <x v="0"/>
    <x v="22"/>
    <x v="0"/>
    <x v="0"/>
    <x v="634"/>
    <x v="324"/>
    <x v="318"/>
    <x v="122"/>
    <x v="34"/>
    <x v="21"/>
    <x v="39"/>
    <x v="837"/>
    <x v="0"/>
    <x v="30"/>
    <x v="11"/>
    <x v="269"/>
  </r>
  <r>
    <x v="16"/>
    <x v="2"/>
    <x v="1"/>
    <x v="161"/>
    <x v="327"/>
    <x v="1"/>
    <x v="22"/>
    <x v="0"/>
    <x v="0"/>
    <x v="3574"/>
    <x v="435"/>
    <x v="426"/>
    <x v="122"/>
    <x v="34"/>
    <x v="21"/>
    <x v="16"/>
    <x v="286"/>
    <x v="0"/>
    <x v="30"/>
    <x v="11"/>
    <x v="109"/>
  </r>
  <r>
    <x v="16"/>
    <x v="2"/>
    <x v="1"/>
    <x v="161"/>
    <x v="327"/>
    <x v="0"/>
    <x v="21"/>
    <x v="0"/>
    <x v="0"/>
    <x v="1360"/>
    <x v="554"/>
    <x v="546"/>
    <x v="122"/>
    <x v="34"/>
    <x v="21"/>
    <x v="15"/>
    <x v="242"/>
    <x v="0"/>
    <x v="30"/>
    <x v="11"/>
    <x v="97"/>
  </r>
  <r>
    <x v="16"/>
    <x v="2"/>
    <x v="1"/>
    <x v="161"/>
    <x v="327"/>
    <x v="0"/>
    <x v="22"/>
    <x v="0"/>
    <x v="0"/>
    <x v="635"/>
    <x v="593"/>
    <x v="590"/>
    <x v="122"/>
    <x v="34"/>
    <x v="21"/>
    <x v="39"/>
    <x v="837"/>
    <x v="0"/>
    <x v="30"/>
    <x v="11"/>
    <x v="269"/>
  </r>
  <r>
    <x v="16"/>
    <x v="2"/>
    <x v="1"/>
    <x v="161"/>
    <x v="327"/>
    <x v="0"/>
    <x v="21"/>
    <x v="0"/>
    <x v="0"/>
    <x v="1361"/>
    <x v="619"/>
    <x v="618"/>
    <x v="122"/>
    <x v="34"/>
    <x v="21"/>
    <x v="15"/>
    <x v="242"/>
    <x v="0"/>
    <x v="30"/>
    <x v="11"/>
    <x v="97"/>
  </r>
  <r>
    <x v="16"/>
    <x v="2"/>
    <x v="2"/>
    <x v="163"/>
    <x v="387"/>
    <x v="0"/>
    <x v="21"/>
    <x v="0"/>
    <x v="0"/>
    <x v="1362"/>
    <x v="238"/>
    <x v="249"/>
    <x v="458"/>
    <x v="34"/>
    <x v="21"/>
    <x v="15"/>
    <x v="565"/>
    <x v="0"/>
    <x v="30"/>
    <x v="35"/>
    <x v="195"/>
  </r>
  <r>
    <x v="16"/>
    <x v="2"/>
    <x v="2"/>
    <x v="163"/>
    <x v="387"/>
    <x v="2"/>
    <x v="22"/>
    <x v="0"/>
    <x v="0"/>
    <x v="1796"/>
    <x v="462"/>
    <x v="467"/>
    <x v="458"/>
    <x v="34"/>
    <x v="21"/>
    <x v="37"/>
    <x v="1146"/>
    <x v="0"/>
    <x v="30"/>
    <x v="30"/>
    <x v="337"/>
  </r>
  <r>
    <x v="16"/>
    <x v="2"/>
    <x v="2"/>
    <x v="163"/>
    <x v="387"/>
    <x v="1"/>
    <x v="22"/>
    <x v="0"/>
    <x v="0"/>
    <x v="3515"/>
    <x v="507"/>
    <x v="514"/>
    <x v="458"/>
    <x v="34"/>
    <x v="21"/>
    <x v="16"/>
    <x v="621"/>
    <x v="0"/>
    <x v="30"/>
    <x v="35"/>
    <x v="209"/>
  </r>
  <r>
    <x v="16"/>
    <x v="2"/>
    <x v="2"/>
    <x v="163"/>
    <x v="387"/>
    <x v="0"/>
    <x v="21"/>
    <x v="0"/>
    <x v="0"/>
    <x v="1363"/>
    <x v="518"/>
    <x v="527"/>
    <x v="458"/>
    <x v="34"/>
    <x v="21"/>
    <x v="15"/>
    <x v="565"/>
    <x v="0"/>
    <x v="30"/>
    <x v="35"/>
    <x v="195"/>
  </r>
  <r>
    <x v="16"/>
    <x v="2"/>
    <x v="2"/>
    <x v="163"/>
    <x v="387"/>
    <x v="2"/>
    <x v="22"/>
    <x v="0"/>
    <x v="0"/>
    <x v="3275"/>
    <x v="589"/>
    <x v="611"/>
    <x v="458"/>
    <x v="34"/>
    <x v="21"/>
    <x v="37"/>
    <x v="1146"/>
    <x v="0"/>
    <x v="30"/>
    <x v="42"/>
    <x v="368"/>
  </r>
  <r>
    <x v="16"/>
    <x v="2"/>
    <x v="2"/>
    <x v="164"/>
    <x v="507"/>
    <x v="2"/>
    <x v="22"/>
    <x v="0"/>
    <x v="0"/>
    <x v="636"/>
    <x v="335"/>
    <x v="362"/>
    <x v="620"/>
    <x v="34"/>
    <x v="21"/>
    <x v="37"/>
    <x v="1287"/>
    <x v="0"/>
    <x v="30"/>
    <x v="50"/>
    <x v="379"/>
  </r>
  <r>
    <x v="16"/>
    <x v="2"/>
    <x v="2"/>
    <x v="164"/>
    <x v="507"/>
    <x v="1"/>
    <x v="22"/>
    <x v="0"/>
    <x v="0"/>
    <x v="3513"/>
    <x v="381"/>
    <x v="408"/>
    <x v="620"/>
    <x v="34"/>
    <x v="21"/>
    <x v="16"/>
    <x v="785"/>
    <x v="0"/>
    <x v="30"/>
    <x v="52"/>
    <x v="265"/>
  </r>
  <r>
    <x v="16"/>
    <x v="2"/>
    <x v="2"/>
    <x v="164"/>
    <x v="507"/>
    <x v="0"/>
    <x v="21"/>
    <x v="0"/>
    <x v="0"/>
    <x v="1771"/>
    <x v="395"/>
    <x v="422"/>
    <x v="620"/>
    <x v="34"/>
    <x v="21"/>
    <x v="15"/>
    <x v="728"/>
    <x v="0"/>
    <x v="30"/>
    <x v="52"/>
    <x v="244"/>
  </r>
  <r>
    <x v="16"/>
    <x v="2"/>
    <x v="2"/>
    <x v="164"/>
    <x v="507"/>
    <x v="2"/>
    <x v="22"/>
    <x v="0"/>
    <x v="0"/>
    <x v="1819"/>
    <x v="455"/>
    <x v="479"/>
    <x v="620"/>
    <x v="34"/>
    <x v="21"/>
    <x v="37"/>
    <x v="1287"/>
    <x v="0"/>
    <x v="30"/>
    <x v="50"/>
    <x v="379"/>
  </r>
  <r>
    <x v="16"/>
    <x v="2"/>
    <x v="2"/>
    <x v="164"/>
    <x v="507"/>
    <x v="1"/>
    <x v="22"/>
    <x v="0"/>
    <x v="0"/>
    <x v="3575"/>
    <x v="469"/>
    <x v="496"/>
    <x v="620"/>
    <x v="34"/>
    <x v="21"/>
    <x v="16"/>
    <x v="785"/>
    <x v="0"/>
    <x v="30"/>
    <x v="52"/>
    <x v="265"/>
  </r>
  <r>
    <x v="16"/>
    <x v="2"/>
    <x v="2"/>
    <x v="164"/>
    <x v="507"/>
    <x v="2"/>
    <x v="22"/>
    <x v="0"/>
    <x v="0"/>
    <x v="1818"/>
    <x v="487"/>
    <x v="507"/>
    <x v="620"/>
    <x v="34"/>
    <x v="21"/>
    <x v="37"/>
    <x v="1287"/>
    <x v="0"/>
    <x v="30"/>
    <x v="50"/>
    <x v="379"/>
  </r>
  <r>
    <x v="16"/>
    <x v="2"/>
    <x v="2"/>
    <x v="165"/>
    <x v="506"/>
    <x v="0"/>
    <x v="22"/>
    <x v="0"/>
    <x v="0"/>
    <x v="651"/>
    <x v="28"/>
    <x v="49"/>
    <x v="640"/>
    <x v="34"/>
    <x v="21"/>
    <x v="39"/>
    <x v="1345"/>
    <x v="0"/>
    <x v="30"/>
    <x v="50"/>
    <x v="396"/>
  </r>
  <r>
    <x v="16"/>
    <x v="2"/>
    <x v="2"/>
    <x v="165"/>
    <x v="506"/>
    <x v="5"/>
    <x v="19"/>
    <x v="0"/>
    <x v="0"/>
    <x v="1799"/>
    <x v="50"/>
    <x v="85"/>
    <x v="640"/>
    <x v="34"/>
    <x v="21"/>
    <x v="32"/>
    <x v="1231"/>
    <x v="0"/>
    <x v="30"/>
    <x v="56"/>
    <x v="374"/>
  </r>
  <r>
    <x v="16"/>
    <x v="2"/>
    <x v="2"/>
    <x v="165"/>
    <x v="506"/>
    <x v="2"/>
    <x v="22"/>
    <x v="0"/>
    <x v="0"/>
    <x v="3274"/>
    <x v="626"/>
    <x v="654"/>
    <x v="640"/>
    <x v="34"/>
    <x v="21"/>
    <x v="37"/>
    <x v="1310"/>
    <x v="0"/>
    <x v="30"/>
    <x v="54"/>
    <x v="389"/>
  </r>
  <r>
    <x v="16"/>
    <x v="2"/>
    <x v="2"/>
    <x v="166"/>
    <x v="388"/>
    <x v="2"/>
    <x v="22"/>
    <x v="0"/>
    <x v="0"/>
    <x v="637"/>
    <x v="28"/>
    <x v="85"/>
    <x v="697"/>
    <x v="34"/>
    <x v="21"/>
    <x v="37"/>
    <x v="1367"/>
    <x v="0"/>
    <x v="30"/>
    <x v="67"/>
    <x v="413"/>
  </r>
  <r>
    <x v="16"/>
    <x v="2"/>
    <x v="2"/>
    <x v="166"/>
    <x v="388"/>
    <x v="1"/>
    <x v="22"/>
    <x v="0"/>
    <x v="0"/>
    <x v="2112"/>
    <x v="33"/>
    <x v="92"/>
    <x v="697"/>
    <x v="34"/>
    <x v="21"/>
    <x v="16"/>
    <x v="991"/>
    <x v="0"/>
    <x v="30"/>
    <x v="67"/>
    <x v="324"/>
  </r>
  <r>
    <x v="16"/>
    <x v="2"/>
    <x v="2"/>
    <x v="166"/>
    <x v="388"/>
    <x v="2"/>
    <x v="22"/>
    <x v="0"/>
    <x v="0"/>
    <x v="638"/>
    <x v="144"/>
    <x v="205"/>
    <x v="697"/>
    <x v="34"/>
    <x v="21"/>
    <x v="37"/>
    <x v="1367"/>
    <x v="0"/>
    <x v="30"/>
    <x v="67"/>
    <x v="413"/>
  </r>
  <r>
    <x v="16"/>
    <x v="2"/>
    <x v="2"/>
    <x v="166"/>
    <x v="388"/>
    <x v="1"/>
    <x v="22"/>
    <x v="0"/>
    <x v="0"/>
    <x v="2113"/>
    <x v="156"/>
    <x v="216"/>
    <x v="697"/>
    <x v="34"/>
    <x v="21"/>
    <x v="16"/>
    <x v="991"/>
    <x v="0"/>
    <x v="30"/>
    <x v="67"/>
    <x v="324"/>
  </r>
  <r>
    <x v="16"/>
    <x v="2"/>
    <x v="2"/>
    <x v="166"/>
    <x v="388"/>
    <x v="1"/>
    <x v="22"/>
    <x v="0"/>
    <x v="0"/>
    <x v="2114"/>
    <x v="596"/>
    <x v="651"/>
    <x v="697"/>
    <x v="34"/>
    <x v="21"/>
    <x v="16"/>
    <x v="991"/>
    <x v="0"/>
    <x v="30"/>
    <x v="67"/>
    <x v="324"/>
  </r>
  <r>
    <x v="16"/>
    <x v="2"/>
    <x v="1"/>
    <x v="169"/>
    <x v="539"/>
    <x v="2"/>
    <x v="22"/>
    <x v="0"/>
    <x v="0"/>
    <x v="1795"/>
    <x v="411"/>
    <x v="438"/>
    <x v="673"/>
    <x v="34"/>
    <x v="21"/>
    <x v="37"/>
    <x v="1334"/>
    <x v="0"/>
    <x v="30"/>
    <x v="52"/>
    <x v="385"/>
  </r>
  <r>
    <x v="16"/>
    <x v="2"/>
    <x v="2"/>
    <x v="170"/>
    <x v="505"/>
    <x v="0"/>
    <x v="21"/>
    <x v="0"/>
    <x v="0"/>
    <x v="1366"/>
    <x v="116"/>
    <x v="105"/>
    <x v="149"/>
    <x v="34"/>
    <x v="21"/>
    <x v="15"/>
    <x v="283"/>
    <x v="0"/>
    <x v="30"/>
    <x v="11"/>
    <x v="97"/>
  </r>
  <r>
    <x v="16"/>
    <x v="2"/>
    <x v="2"/>
    <x v="170"/>
    <x v="505"/>
    <x v="0"/>
    <x v="21"/>
    <x v="0"/>
    <x v="0"/>
    <x v="1367"/>
    <x v="188"/>
    <x v="179"/>
    <x v="149"/>
    <x v="34"/>
    <x v="21"/>
    <x v="15"/>
    <x v="283"/>
    <x v="0"/>
    <x v="30"/>
    <x v="11"/>
    <x v="97"/>
  </r>
  <r>
    <x v="16"/>
    <x v="2"/>
    <x v="2"/>
    <x v="170"/>
    <x v="505"/>
    <x v="0"/>
    <x v="22"/>
    <x v="0"/>
    <x v="0"/>
    <x v="639"/>
    <x v="314"/>
    <x v="308"/>
    <x v="149"/>
    <x v="34"/>
    <x v="21"/>
    <x v="39"/>
    <x v="890"/>
    <x v="0"/>
    <x v="30"/>
    <x v="11"/>
    <x v="269"/>
  </r>
  <r>
    <x v="16"/>
    <x v="2"/>
    <x v="2"/>
    <x v="170"/>
    <x v="505"/>
    <x v="1"/>
    <x v="22"/>
    <x v="0"/>
    <x v="0"/>
    <x v="3573"/>
    <x v="425"/>
    <x v="415"/>
    <x v="149"/>
    <x v="34"/>
    <x v="21"/>
    <x v="16"/>
    <x v="336"/>
    <x v="0"/>
    <x v="30"/>
    <x v="11"/>
    <x v="109"/>
  </r>
  <r>
    <x v="16"/>
    <x v="2"/>
    <x v="2"/>
    <x v="170"/>
    <x v="505"/>
    <x v="0"/>
    <x v="21"/>
    <x v="0"/>
    <x v="0"/>
    <x v="1368"/>
    <x v="545"/>
    <x v="537"/>
    <x v="149"/>
    <x v="34"/>
    <x v="21"/>
    <x v="15"/>
    <x v="283"/>
    <x v="0"/>
    <x v="30"/>
    <x v="11"/>
    <x v="97"/>
  </r>
  <r>
    <x v="16"/>
    <x v="2"/>
    <x v="2"/>
    <x v="170"/>
    <x v="505"/>
    <x v="0"/>
    <x v="22"/>
    <x v="0"/>
    <x v="0"/>
    <x v="640"/>
    <x v="584"/>
    <x v="579"/>
    <x v="149"/>
    <x v="34"/>
    <x v="21"/>
    <x v="39"/>
    <x v="890"/>
    <x v="0"/>
    <x v="30"/>
    <x v="11"/>
    <x v="269"/>
  </r>
  <r>
    <x v="16"/>
    <x v="2"/>
    <x v="2"/>
    <x v="170"/>
    <x v="505"/>
    <x v="0"/>
    <x v="21"/>
    <x v="0"/>
    <x v="0"/>
    <x v="1369"/>
    <x v="608"/>
    <x v="607"/>
    <x v="149"/>
    <x v="34"/>
    <x v="21"/>
    <x v="15"/>
    <x v="283"/>
    <x v="0"/>
    <x v="30"/>
    <x v="11"/>
    <x v="97"/>
  </r>
  <r>
    <x v="16"/>
    <x v="2"/>
    <x v="2"/>
    <x v="171"/>
    <x v="512"/>
    <x v="5"/>
    <x v="19"/>
    <x v="0"/>
    <x v="0"/>
    <x v="1797"/>
    <x v="488"/>
    <x v="471"/>
    <x v="18"/>
    <x v="34"/>
    <x v="21"/>
    <x v="32"/>
    <x v="243"/>
    <x v="0"/>
    <x v="30"/>
    <x v="0"/>
    <x v="60"/>
  </r>
  <r>
    <x v="16"/>
    <x v="2"/>
    <x v="1"/>
    <x v="173"/>
    <x v="511"/>
    <x v="5"/>
    <x v="19"/>
    <x v="0"/>
    <x v="0"/>
    <x v="1794"/>
    <x v="126"/>
    <x v="108"/>
    <x v="0"/>
    <x v="34"/>
    <x v="21"/>
    <x v="32"/>
    <x v="65"/>
    <x v="0"/>
    <x v="30"/>
    <x v="2"/>
    <x v="96"/>
  </r>
  <r>
    <x v="16"/>
    <x v="2"/>
    <x v="1"/>
    <x v="179"/>
    <x v="528"/>
    <x v="1"/>
    <x v="22"/>
    <x v="0"/>
    <x v="0"/>
    <x v="2111"/>
    <x v="39"/>
    <x v="100"/>
    <x v="698"/>
    <x v="34"/>
    <x v="21"/>
    <x v="16"/>
    <x v="1013"/>
    <x v="0"/>
    <x v="30"/>
    <x v="67"/>
    <x v="324"/>
  </r>
  <r>
    <x v="16"/>
    <x v="2"/>
    <x v="1"/>
    <x v="179"/>
    <x v="528"/>
    <x v="2"/>
    <x v="22"/>
    <x v="0"/>
    <x v="0"/>
    <x v="642"/>
    <x v="52"/>
    <x v="112"/>
    <x v="698"/>
    <x v="34"/>
    <x v="21"/>
    <x v="37"/>
    <x v="1371"/>
    <x v="0"/>
    <x v="30"/>
    <x v="66"/>
    <x v="411"/>
  </r>
  <r>
    <x v="16"/>
    <x v="2"/>
    <x v="1"/>
    <x v="179"/>
    <x v="528"/>
    <x v="1"/>
    <x v="22"/>
    <x v="0"/>
    <x v="0"/>
    <x v="3514"/>
    <x v="435"/>
    <x v="491"/>
    <x v="698"/>
    <x v="34"/>
    <x v="21"/>
    <x v="16"/>
    <x v="1013"/>
    <x v="0"/>
    <x v="30"/>
    <x v="66"/>
    <x v="318"/>
  </r>
  <r>
    <x v="16"/>
    <x v="2"/>
    <x v="1"/>
    <x v="179"/>
    <x v="528"/>
    <x v="0"/>
    <x v="21"/>
    <x v="0"/>
    <x v="0"/>
    <x v="1370"/>
    <x v="449"/>
    <x v="501"/>
    <x v="698"/>
    <x v="34"/>
    <x v="21"/>
    <x v="15"/>
    <x v="940"/>
    <x v="0"/>
    <x v="30"/>
    <x v="66"/>
    <x v="303"/>
  </r>
  <r>
    <x v="16"/>
    <x v="2"/>
    <x v="1"/>
    <x v="179"/>
    <x v="528"/>
    <x v="1"/>
    <x v="22"/>
    <x v="0"/>
    <x v="0"/>
    <x v="2248"/>
    <x v="518"/>
    <x v="574"/>
    <x v="698"/>
    <x v="34"/>
    <x v="21"/>
    <x v="16"/>
    <x v="1013"/>
    <x v="0"/>
    <x v="30"/>
    <x v="67"/>
    <x v="324"/>
  </r>
  <r>
    <x v="16"/>
    <x v="2"/>
    <x v="1"/>
    <x v="180"/>
    <x v="542"/>
    <x v="1"/>
    <x v="22"/>
    <x v="0"/>
    <x v="0"/>
    <x v="643"/>
    <x v="352"/>
    <x v="378"/>
    <x v="626"/>
    <x v="34"/>
    <x v="21"/>
    <x v="16"/>
    <x v="793"/>
    <x v="0"/>
    <x v="30"/>
    <x v="50"/>
    <x v="255"/>
  </r>
  <r>
    <x v="16"/>
    <x v="2"/>
    <x v="1"/>
    <x v="180"/>
    <x v="542"/>
    <x v="2"/>
    <x v="22"/>
    <x v="0"/>
    <x v="0"/>
    <x v="3873"/>
    <x v="365"/>
    <x v="390"/>
    <x v="626"/>
    <x v="34"/>
    <x v="21"/>
    <x v="37"/>
    <x v="1293"/>
    <x v="0"/>
    <x v="30"/>
    <x v="50"/>
    <x v="379"/>
  </r>
  <r>
    <x v="16"/>
    <x v="2"/>
    <x v="1"/>
    <x v="180"/>
    <x v="542"/>
    <x v="2"/>
    <x v="22"/>
    <x v="0"/>
    <x v="0"/>
    <x v="644"/>
    <x v="449"/>
    <x v="467"/>
    <x v="626"/>
    <x v="34"/>
    <x v="21"/>
    <x v="37"/>
    <x v="1293"/>
    <x v="0"/>
    <x v="30"/>
    <x v="46"/>
    <x v="373"/>
  </r>
  <r>
    <x v="16"/>
    <x v="2"/>
    <x v="1"/>
    <x v="180"/>
    <x v="542"/>
    <x v="1"/>
    <x v="22"/>
    <x v="0"/>
    <x v="0"/>
    <x v="3521"/>
    <x v="608"/>
    <x v="637"/>
    <x v="626"/>
    <x v="34"/>
    <x v="21"/>
    <x v="16"/>
    <x v="793"/>
    <x v="0"/>
    <x v="30"/>
    <x v="50"/>
    <x v="255"/>
  </r>
  <r>
    <x v="16"/>
    <x v="2"/>
    <x v="1"/>
    <x v="506"/>
    <x v="561"/>
    <x v="5"/>
    <x v="19"/>
    <x v="0"/>
    <x v="0"/>
    <x v="1793"/>
    <x v="381"/>
    <x v="412"/>
    <x v="650"/>
    <x v="34"/>
    <x v="21"/>
    <x v="32"/>
    <x v="1246"/>
    <x v="0"/>
    <x v="30"/>
    <x v="54"/>
    <x v="370"/>
  </r>
  <r>
    <x v="16"/>
    <x v="2"/>
    <x v="1"/>
    <x v="506"/>
    <x v="561"/>
    <x v="2"/>
    <x v="22"/>
    <x v="0"/>
    <x v="0"/>
    <x v="1820"/>
    <x v="515"/>
    <x v="543"/>
    <x v="650"/>
    <x v="34"/>
    <x v="21"/>
    <x v="37"/>
    <x v="1315"/>
    <x v="0"/>
    <x v="30"/>
    <x v="54"/>
    <x v="389"/>
  </r>
  <r>
    <x v="16"/>
    <x v="2"/>
    <x v="1"/>
    <x v="553"/>
    <x v="328"/>
    <x v="0"/>
    <x v="21"/>
    <x v="0"/>
    <x v="0"/>
    <x v="1381"/>
    <x v="200"/>
    <x v="219"/>
    <x v="583"/>
    <x v="34"/>
    <x v="21"/>
    <x v="15"/>
    <x v="695"/>
    <x v="0"/>
    <x v="30"/>
    <x v="46"/>
    <x v="226"/>
  </r>
  <r>
    <x v="16"/>
    <x v="2"/>
    <x v="1"/>
    <x v="554"/>
    <x v="382"/>
    <x v="2"/>
    <x v="22"/>
    <x v="0"/>
    <x v="0"/>
    <x v="715"/>
    <x v="42"/>
    <x v="39"/>
    <x v="286"/>
    <x v="34"/>
    <x v="21"/>
    <x v="37"/>
    <x v="955"/>
    <x v="0"/>
    <x v="30"/>
    <x v="16"/>
    <x v="272"/>
  </r>
  <r>
    <x v="16"/>
    <x v="2"/>
    <x v="1"/>
    <x v="601"/>
    <x v="509"/>
    <x v="2"/>
    <x v="22"/>
    <x v="0"/>
    <x v="0"/>
    <x v="2325"/>
    <x v="439"/>
    <x v="441"/>
    <x v="461"/>
    <x v="34"/>
    <x v="21"/>
    <x v="37"/>
    <x v="1148"/>
    <x v="0"/>
    <x v="30"/>
    <x v="26"/>
    <x v="319"/>
  </r>
  <r>
    <x v="16"/>
    <x v="2"/>
    <x v="1"/>
    <x v="601"/>
    <x v="509"/>
    <x v="2"/>
    <x v="22"/>
    <x v="0"/>
    <x v="0"/>
    <x v="2326"/>
    <x v="563"/>
    <x v="574"/>
    <x v="461"/>
    <x v="34"/>
    <x v="21"/>
    <x v="37"/>
    <x v="1148"/>
    <x v="0"/>
    <x v="30"/>
    <x v="38"/>
    <x v="362"/>
  </r>
  <r>
    <x v="17"/>
    <x v="2"/>
    <x v="1"/>
    <x v="185"/>
    <x v="192"/>
    <x v="2"/>
    <x v="22"/>
    <x v="0"/>
    <x v="0"/>
    <x v="654"/>
    <x v="84"/>
    <x v="77"/>
    <x v="111"/>
    <x v="34"/>
    <x v="21"/>
    <x v="37"/>
    <x v="717"/>
    <x v="0"/>
    <x v="30"/>
    <x v="16"/>
    <x v="272"/>
  </r>
  <r>
    <x v="17"/>
    <x v="2"/>
    <x v="1"/>
    <x v="186"/>
    <x v="194"/>
    <x v="2"/>
    <x v="22"/>
    <x v="0"/>
    <x v="0"/>
    <x v="1787"/>
    <x v="192"/>
    <x v="183"/>
    <x v="97"/>
    <x v="34"/>
    <x v="21"/>
    <x v="37"/>
    <x v="684"/>
    <x v="0"/>
    <x v="30"/>
    <x v="11"/>
    <x v="238"/>
  </r>
  <r>
    <x v="17"/>
    <x v="2"/>
    <x v="1"/>
    <x v="186"/>
    <x v="194"/>
    <x v="0"/>
    <x v="22"/>
    <x v="0"/>
    <x v="0"/>
    <x v="655"/>
    <x v="256"/>
    <x v="249"/>
    <x v="97"/>
    <x v="34"/>
    <x v="21"/>
    <x v="39"/>
    <x v="786"/>
    <x v="0"/>
    <x v="30"/>
    <x v="11"/>
    <x v="269"/>
  </r>
  <r>
    <x v="17"/>
    <x v="2"/>
    <x v="1"/>
    <x v="187"/>
    <x v="195"/>
    <x v="1"/>
    <x v="22"/>
    <x v="0"/>
    <x v="0"/>
    <x v="2115"/>
    <x v="113"/>
    <x v="116"/>
    <x v="353"/>
    <x v="34"/>
    <x v="21"/>
    <x v="16"/>
    <x v="535"/>
    <x v="0"/>
    <x v="30"/>
    <x v="30"/>
    <x v="197"/>
  </r>
  <r>
    <x v="17"/>
    <x v="2"/>
    <x v="1"/>
    <x v="187"/>
    <x v="195"/>
    <x v="2"/>
    <x v="22"/>
    <x v="0"/>
    <x v="0"/>
    <x v="656"/>
    <x v="395"/>
    <x v="402"/>
    <x v="353"/>
    <x v="34"/>
    <x v="21"/>
    <x v="37"/>
    <x v="1058"/>
    <x v="0"/>
    <x v="30"/>
    <x v="30"/>
    <x v="337"/>
  </r>
  <r>
    <x v="17"/>
    <x v="2"/>
    <x v="1"/>
    <x v="187"/>
    <x v="195"/>
    <x v="0"/>
    <x v="22"/>
    <x v="0"/>
    <x v="0"/>
    <x v="657"/>
    <x v="515"/>
    <x v="521"/>
    <x v="353"/>
    <x v="34"/>
    <x v="21"/>
    <x v="39"/>
    <x v="1154"/>
    <x v="0"/>
    <x v="30"/>
    <x v="30"/>
    <x v="361"/>
  </r>
  <r>
    <x v="17"/>
    <x v="2"/>
    <x v="1"/>
    <x v="187"/>
    <x v="195"/>
    <x v="0"/>
    <x v="22"/>
    <x v="0"/>
    <x v="0"/>
    <x v="658"/>
    <x v="578"/>
    <x v="587"/>
    <x v="353"/>
    <x v="34"/>
    <x v="21"/>
    <x v="39"/>
    <x v="1154"/>
    <x v="0"/>
    <x v="30"/>
    <x v="30"/>
    <x v="361"/>
  </r>
  <r>
    <x v="17"/>
    <x v="2"/>
    <x v="1"/>
    <x v="188"/>
    <x v="197"/>
    <x v="0"/>
    <x v="21"/>
    <x v="0"/>
    <x v="0"/>
    <x v="1375"/>
    <x v="177"/>
    <x v="179"/>
    <x v="230"/>
    <x v="34"/>
    <x v="21"/>
    <x v="15"/>
    <x v="372"/>
    <x v="0"/>
    <x v="30"/>
    <x v="26"/>
    <x v="162"/>
  </r>
  <r>
    <x v="17"/>
    <x v="2"/>
    <x v="1"/>
    <x v="188"/>
    <x v="197"/>
    <x v="1"/>
    <x v="22"/>
    <x v="0"/>
    <x v="0"/>
    <x v="3828"/>
    <x v="319"/>
    <x v="326"/>
    <x v="230"/>
    <x v="34"/>
    <x v="21"/>
    <x v="16"/>
    <x v="429"/>
    <x v="0"/>
    <x v="30"/>
    <x v="26"/>
    <x v="177"/>
  </r>
  <r>
    <x v="17"/>
    <x v="2"/>
    <x v="1"/>
    <x v="188"/>
    <x v="197"/>
    <x v="0"/>
    <x v="21"/>
    <x v="0"/>
    <x v="0"/>
    <x v="1376"/>
    <x v="573"/>
    <x v="574"/>
    <x v="230"/>
    <x v="34"/>
    <x v="21"/>
    <x v="15"/>
    <x v="372"/>
    <x v="0"/>
    <x v="30"/>
    <x v="26"/>
    <x v="162"/>
  </r>
  <r>
    <x v="17"/>
    <x v="2"/>
    <x v="1"/>
    <x v="195"/>
    <x v="523"/>
    <x v="1"/>
    <x v="22"/>
    <x v="0"/>
    <x v="0"/>
    <x v="2116"/>
    <x v="368"/>
    <x v="394"/>
    <x v="569"/>
    <x v="34"/>
    <x v="21"/>
    <x v="16"/>
    <x v="737"/>
    <x v="0"/>
    <x v="30"/>
    <x v="50"/>
    <x v="255"/>
  </r>
  <r>
    <x v="17"/>
    <x v="2"/>
    <x v="2"/>
    <x v="199"/>
    <x v="94"/>
    <x v="2"/>
    <x v="22"/>
    <x v="0"/>
    <x v="0"/>
    <x v="661"/>
    <x v="101"/>
    <x v="92"/>
    <x v="120"/>
    <x v="34"/>
    <x v="21"/>
    <x v="37"/>
    <x v="739"/>
    <x v="0"/>
    <x v="30"/>
    <x v="16"/>
    <x v="272"/>
  </r>
  <r>
    <x v="17"/>
    <x v="2"/>
    <x v="2"/>
    <x v="200"/>
    <x v="578"/>
    <x v="2"/>
    <x v="22"/>
    <x v="0"/>
    <x v="0"/>
    <x v="3261"/>
    <x v="56"/>
    <x v="61"/>
    <x v="374"/>
    <x v="34"/>
    <x v="21"/>
    <x v="37"/>
    <x v="1076"/>
    <x v="0"/>
    <x v="30"/>
    <x v="30"/>
    <x v="337"/>
  </r>
  <r>
    <x v="17"/>
    <x v="2"/>
    <x v="2"/>
    <x v="200"/>
    <x v="578"/>
    <x v="1"/>
    <x v="22"/>
    <x v="0"/>
    <x v="0"/>
    <x v="662"/>
    <x v="65"/>
    <x v="70"/>
    <x v="374"/>
    <x v="34"/>
    <x v="21"/>
    <x v="16"/>
    <x v="546"/>
    <x v="0"/>
    <x v="30"/>
    <x v="30"/>
    <x v="197"/>
  </r>
  <r>
    <x v="17"/>
    <x v="2"/>
    <x v="2"/>
    <x v="200"/>
    <x v="578"/>
    <x v="1"/>
    <x v="22"/>
    <x v="0"/>
    <x v="0"/>
    <x v="2117"/>
    <x v="138"/>
    <x v="139"/>
    <x v="374"/>
    <x v="34"/>
    <x v="21"/>
    <x v="16"/>
    <x v="546"/>
    <x v="0"/>
    <x v="30"/>
    <x v="30"/>
    <x v="197"/>
  </r>
  <r>
    <x v="17"/>
    <x v="2"/>
    <x v="2"/>
    <x v="200"/>
    <x v="578"/>
    <x v="0"/>
    <x v="22"/>
    <x v="0"/>
    <x v="0"/>
    <x v="663"/>
    <x v="421"/>
    <x v="426"/>
    <x v="374"/>
    <x v="34"/>
    <x v="21"/>
    <x v="39"/>
    <x v="1171"/>
    <x v="0"/>
    <x v="30"/>
    <x v="30"/>
    <x v="361"/>
  </r>
  <r>
    <x v="17"/>
    <x v="2"/>
    <x v="2"/>
    <x v="200"/>
    <x v="578"/>
    <x v="0"/>
    <x v="22"/>
    <x v="0"/>
    <x v="0"/>
    <x v="664"/>
    <x v="538"/>
    <x v="543"/>
    <x v="374"/>
    <x v="34"/>
    <x v="21"/>
    <x v="39"/>
    <x v="1171"/>
    <x v="0"/>
    <x v="30"/>
    <x v="30"/>
    <x v="361"/>
  </r>
  <r>
    <x v="17"/>
    <x v="2"/>
    <x v="2"/>
    <x v="201"/>
    <x v="577"/>
    <x v="2"/>
    <x v="22"/>
    <x v="0"/>
    <x v="0"/>
    <x v="665"/>
    <x v="368"/>
    <x v="366"/>
    <x v="248"/>
    <x v="34"/>
    <x v="21"/>
    <x v="37"/>
    <x v="900"/>
    <x v="0"/>
    <x v="30"/>
    <x v="21"/>
    <x v="298"/>
  </r>
  <r>
    <x v="17"/>
    <x v="2"/>
    <x v="2"/>
    <x v="201"/>
    <x v="577"/>
    <x v="0"/>
    <x v="21"/>
    <x v="0"/>
    <x v="0"/>
    <x v="1379"/>
    <x v="589"/>
    <x v="596"/>
    <x v="248"/>
    <x v="34"/>
    <x v="21"/>
    <x v="15"/>
    <x v="394"/>
    <x v="0"/>
    <x v="30"/>
    <x v="26"/>
    <x v="162"/>
  </r>
  <r>
    <x v="17"/>
    <x v="2"/>
    <x v="2"/>
    <x v="202"/>
    <x v="315"/>
    <x v="2"/>
    <x v="22"/>
    <x v="0"/>
    <x v="0"/>
    <x v="666"/>
    <x v="207"/>
    <x v="196"/>
    <x v="110"/>
    <x v="34"/>
    <x v="21"/>
    <x v="37"/>
    <x v="715"/>
    <x v="0"/>
    <x v="30"/>
    <x v="11"/>
    <x v="238"/>
  </r>
  <r>
    <x v="17"/>
    <x v="2"/>
    <x v="2"/>
    <x v="202"/>
    <x v="315"/>
    <x v="0"/>
    <x v="22"/>
    <x v="0"/>
    <x v="0"/>
    <x v="2092"/>
    <x v="271"/>
    <x v="263"/>
    <x v="110"/>
    <x v="34"/>
    <x v="21"/>
    <x v="39"/>
    <x v="814"/>
    <x v="0"/>
    <x v="30"/>
    <x v="11"/>
    <x v="269"/>
  </r>
  <r>
    <x v="17"/>
    <x v="2"/>
    <x v="2"/>
    <x v="203"/>
    <x v="576"/>
    <x v="0"/>
    <x v="21"/>
    <x v="0"/>
    <x v="0"/>
    <x v="1380"/>
    <x v="200"/>
    <x v="216"/>
    <x v="467"/>
    <x v="34"/>
    <x v="21"/>
    <x v="15"/>
    <x v="572"/>
    <x v="0"/>
    <x v="30"/>
    <x v="42"/>
    <x v="215"/>
  </r>
  <r>
    <x v="17"/>
    <x v="2"/>
    <x v="2"/>
    <x v="203"/>
    <x v="576"/>
    <x v="1"/>
    <x v="22"/>
    <x v="0"/>
    <x v="0"/>
    <x v="2118"/>
    <x v="343"/>
    <x v="362"/>
    <x v="467"/>
    <x v="34"/>
    <x v="21"/>
    <x v="16"/>
    <x v="631"/>
    <x v="0"/>
    <x v="30"/>
    <x v="42"/>
    <x v="232"/>
  </r>
  <r>
    <x v="17"/>
    <x v="2"/>
    <x v="2"/>
    <x v="203"/>
    <x v="576"/>
    <x v="0"/>
    <x v="22"/>
    <x v="0"/>
    <x v="0"/>
    <x v="667"/>
    <x v="601"/>
    <x v="621"/>
    <x v="467"/>
    <x v="34"/>
    <x v="21"/>
    <x v="39"/>
    <x v="1242"/>
    <x v="0"/>
    <x v="30"/>
    <x v="42"/>
    <x v="383"/>
  </r>
  <r>
    <x v="17"/>
    <x v="2"/>
    <x v="2"/>
    <x v="227"/>
    <x v="383"/>
    <x v="2"/>
    <x v="22"/>
    <x v="0"/>
    <x v="0"/>
    <x v="3260"/>
    <x v="42"/>
    <x v="32"/>
    <x v="55"/>
    <x v="34"/>
    <x v="21"/>
    <x v="37"/>
    <x v="570"/>
    <x v="0"/>
    <x v="30"/>
    <x v="6"/>
    <x v="198"/>
  </r>
  <r>
    <x v="17"/>
    <x v="2"/>
    <x v="1"/>
    <x v="228"/>
    <x v="190"/>
    <x v="5"/>
    <x v="19"/>
    <x v="0"/>
    <x v="0"/>
    <x v="3262"/>
    <x v="388"/>
    <x v="369"/>
    <x v="7"/>
    <x v="34"/>
    <x v="21"/>
    <x v="32"/>
    <x v="153"/>
    <x v="0"/>
    <x v="30"/>
    <x v="2"/>
    <x v="96"/>
  </r>
  <r>
    <x v="17"/>
    <x v="2"/>
    <x v="2"/>
    <x v="229"/>
    <x v="579"/>
    <x v="5"/>
    <x v="19"/>
    <x v="0"/>
    <x v="0"/>
    <x v="3263"/>
    <x v="118"/>
    <x v="100"/>
    <x v="13"/>
    <x v="34"/>
    <x v="21"/>
    <x v="32"/>
    <x v="199"/>
    <x v="0"/>
    <x v="30"/>
    <x v="2"/>
    <x v="96"/>
  </r>
  <r>
    <x v="17"/>
    <x v="2"/>
    <x v="1"/>
    <x v="556"/>
    <x v="538"/>
    <x v="2"/>
    <x v="22"/>
    <x v="0"/>
    <x v="0"/>
    <x v="718"/>
    <x v="324"/>
    <x v="349"/>
    <x v="503"/>
    <x v="34"/>
    <x v="21"/>
    <x v="37"/>
    <x v="1189"/>
    <x v="0"/>
    <x v="30"/>
    <x v="46"/>
    <x v="373"/>
  </r>
  <r>
    <x v="17"/>
    <x v="2"/>
    <x v="2"/>
    <x v="668"/>
    <x v="384"/>
    <x v="1"/>
    <x v="22"/>
    <x v="0"/>
    <x v="0"/>
    <x v="3287"/>
    <x v="42"/>
    <x v="39"/>
    <x v="131"/>
    <x v="34"/>
    <x v="21"/>
    <x v="16"/>
    <x v="299"/>
    <x v="0"/>
    <x v="30"/>
    <x v="16"/>
    <x v="134"/>
  </r>
  <r>
    <x v="18"/>
    <x v="4"/>
    <x v="0"/>
    <x v="399"/>
    <x v="56"/>
    <x v="0"/>
    <x v="22"/>
    <x v="0"/>
    <x v="0"/>
    <x v="2857"/>
    <x v="160"/>
    <x v="173"/>
    <x v="377"/>
    <x v="7"/>
    <x v="21"/>
    <x v="39"/>
    <x v="1173"/>
    <x v="44"/>
    <x v="30"/>
    <x v="38"/>
    <x v="376"/>
  </r>
  <r>
    <x v="18"/>
    <x v="4"/>
    <x v="0"/>
    <x v="399"/>
    <x v="56"/>
    <x v="0"/>
    <x v="22"/>
    <x v="0"/>
    <x v="0"/>
    <x v="2858"/>
    <x v="200"/>
    <x v="212"/>
    <x v="377"/>
    <x v="7"/>
    <x v="21"/>
    <x v="39"/>
    <x v="1173"/>
    <x v="44"/>
    <x v="30"/>
    <x v="38"/>
    <x v="376"/>
  </r>
  <r>
    <x v="18"/>
    <x v="4"/>
    <x v="0"/>
    <x v="399"/>
    <x v="56"/>
    <x v="0"/>
    <x v="22"/>
    <x v="0"/>
    <x v="0"/>
    <x v="2859"/>
    <x v="238"/>
    <x v="254"/>
    <x v="377"/>
    <x v="7"/>
    <x v="21"/>
    <x v="39"/>
    <x v="1173"/>
    <x v="44"/>
    <x v="30"/>
    <x v="38"/>
    <x v="376"/>
  </r>
  <r>
    <x v="18"/>
    <x v="4"/>
    <x v="0"/>
    <x v="399"/>
    <x v="56"/>
    <x v="0"/>
    <x v="22"/>
    <x v="0"/>
    <x v="0"/>
    <x v="2860"/>
    <x v="428"/>
    <x v="441"/>
    <x v="377"/>
    <x v="7"/>
    <x v="21"/>
    <x v="39"/>
    <x v="1173"/>
    <x v="44"/>
    <x v="30"/>
    <x v="38"/>
    <x v="376"/>
  </r>
  <r>
    <x v="18"/>
    <x v="4"/>
    <x v="0"/>
    <x v="399"/>
    <x v="56"/>
    <x v="0"/>
    <x v="22"/>
    <x v="0"/>
    <x v="0"/>
    <x v="2861"/>
    <x v="484"/>
    <x v="496"/>
    <x v="377"/>
    <x v="7"/>
    <x v="21"/>
    <x v="39"/>
    <x v="1173"/>
    <x v="44"/>
    <x v="30"/>
    <x v="38"/>
    <x v="376"/>
  </r>
  <r>
    <x v="18"/>
    <x v="4"/>
    <x v="0"/>
    <x v="399"/>
    <x v="56"/>
    <x v="0"/>
    <x v="22"/>
    <x v="0"/>
    <x v="0"/>
    <x v="2862"/>
    <x v="542"/>
    <x v="552"/>
    <x v="377"/>
    <x v="7"/>
    <x v="21"/>
    <x v="39"/>
    <x v="1173"/>
    <x v="44"/>
    <x v="30"/>
    <x v="38"/>
    <x v="376"/>
  </r>
  <r>
    <x v="18"/>
    <x v="4"/>
    <x v="0"/>
    <x v="400"/>
    <x v="58"/>
    <x v="0"/>
    <x v="22"/>
    <x v="0"/>
    <x v="0"/>
    <x v="2055"/>
    <x v="303"/>
    <x v="297"/>
    <x v="115"/>
    <x v="2"/>
    <x v="21"/>
    <x v="39"/>
    <x v="827"/>
    <x v="20"/>
    <x v="30"/>
    <x v="12"/>
    <x v="273"/>
  </r>
  <r>
    <x v="18"/>
    <x v="4"/>
    <x v="0"/>
    <x v="400"/>
    <x v="58"/>
    <x v="0"/>
    <x v="22"/>
    <x v="0"/>
    <x v="0"/>
    <x v="1811"/>
    <x v="576"/>
    <x v="566"/>
    <x v="115"/>
    <x v="2"/>
    <x v="21"/>
    <x v="39"/>
    <x v="827"/>
    <x v="20"/>
    <x v="30"/>
    <x v="12"/>
    <x v="273"/>
  </r>
  <r>
    <x v="19"/>
    <x v="5"/>
    <x v="1"/>
    <x v="248"/>
    <x v="191"/>
    <x v="0"/>
    <x v="22"/>
    <x v="0"/>
    <x v="0"/>
    <x v="726"/>
    <x v="292"/>
    <x v="278"/>
    <x v="17"/>
    <x v="34"/>
    <x v="21"/>
    <x v="39"/>
    <x v="439"/>
    <x v="0"/>
    <x v="30"/>
    <x v="2"/>
    <x v="146"/>
  </r>
  <r>
    <x v="19"/>
    <x v="5"/>
    <x v="2"/>
    <x v="290"/>
    <x v="188"/>
    <x v="1"/>
    <x v="22"/>
    <x v="0"/>
    <x v="0"/>
    <x v="2122"/>
    <x v="170"/>
    <x v="157"/>
    <x v="11"/>
    <x v="0"/>
    <x v="21"/>
    <x v="16"/>
    <x v="76"/>
    <x v="2"/>
    <x v="30"/>
    <x v="6"/>
    <x v="76"/>
  </r>
  <r>
    <x v="19"/>
    <x v="5"/>
    <x v="2"/>
    <x v="290"/>
    <x v="188"/>
    <x v="2"/>
    <x v="22"/>
    <x v="0"/>
    <x v="0"/>
    <x v="720"/>
    <x v="183"/>
    <x v="173"/>
    <x v="11"/>
    <x v="0"/>
    <x v="21"/>
    <x v="37"/>
    <x v="252"/>
    <x v="6"/>
    <x v="30"/>
    <x v="6"/>
    <x v="198"/>
  </r>
  <r>
    <x v="19"/>
    <x v="5"/>
    <x v="2"/>
    <x v="290"/>
    <x v="188"/>
    <x v="1"/>
    <x v="22"/>
    <x v="0"/>
    <x v="0"/>
    <x v="2124"/>
    <x v="235"/>
    <x v="223"/>
    <x v="11"/>
    <x v="0"/>
    <x v="21"/>
    <x v="16"/>
    <x v="76"/>
    <x v="2"/>
    <x v="30"/>
    <x v="6"/>
    <x v="76"/>
  </r>
  <r>
    <x v="19"/>
    <x v="5"/>
    <x v="2"/>
    <x v="290"/>
    <x v="188"/>
    <x v="0"/>
    <x v="22"/>
    <x v="0"/>
    <x v="0"/>
    <x v="721"/>
    <x v="306"/>
    <x v="296"/>
    <x v="11"/>
    <x v="0"/>
    <x v="21"/>
    <x v="39"/>
    <x v="343"/>
    <x v="8"/>
    <x v="30"/>
    <x v="6"/>
    <x v="222"/>
  </r>
  <r>
    <x v="19"/>
    <x v="5"/>
    <x v="2"/>
    <x v="290"/>
    <x v="188"/>
    <x v="2"/>
    <x v="22"/>
    <x v="0"/>
    <x v="0"/>
    <x v="722"/>
    <x v="365"/>
    <x v="352"/>
    <x v="11"/>
    <x v="0"/>
    <x v="21"/>
    <x v="37"/>
    <x v="252"/>
    <x v="6"/>
    <x v="30"/>
    <x v="6"/>
    <x v="198"/>
  </r>
  <r>
    <x v="19"/>
    <x v="5"/>
    <x v="2"/>
    <x v="290"/>
    <x v="188"/>
    <x v="1"/>
    <x v="22"/>
    <x v="0"/>
    <x v="0"/>
    <x v="2126"/>
    <x v="507"/>
    <x v="496"/>
    <x v="11"/>
    <x v="0"/>
    <x v="21"/>
    <x v="16"/>
    <x v="76"/>
    <x v="2"/>
    <x v="30"/>
    <x v="6"/>
    <x v="76"/>
  </r>
  <r>
    <x v="19"/>
    <x v="5"/>
    <x v="2"/>
    <x v="290"/>
    <x v="188"/>
    <x v="0"/>
    <x v="22"/>
    <x v="0"/>
    <x v="0"/>
    <x v="723"/>
    <x v="569"/>
    <x v="556"/>
    <x v="11"/>
    <x v="0"/>
    <x v="21"/>
    <x v="39"/>
    <x v="343"/>
    <x v="8"/>
    <x v="30"/>
    <x v="6"/>
    <x v="222"/>
  </r>
  <r>
    <x v="19"/>
    <x v="5"/>
    <x v="1"/>
    <x v="293"/>
    <x v="193"/>
    <x v="1"/>
    <x v="22"/>
    <x v="0"/>
    <x v="0"/>
    <x v="2121"/>
    <x v="162"/>
    <x v="147"/>
    <x v="12"/>
    <x v="0"/>
    <x v="21"/>
    <x v="16"/>
    <x v="79"/>
    <x v="2"/>
    <x v="30"/>
    <x v="6"/>
    <x v="76"/>
  </r>
  <r>
    <x v="19"/>
    <x v="5"/>
    <x v="1"/>
    <x v="293"/>
    <x v="193"/>
    <x v="2"/>
    <x v="22"/>
    <x v="0"/>
    <x v="0"/>
    <x v="724"/>
    <x v="177"/>
    <x v="165"/>
    <x v="12"/>
    <x v="0"/>
    <x v="21"/>
    <x v="37"/>
    <x v="261"/>
    <x v="6"/>
    <x v="30"/>
    <x v="6"/>
    <x v="198"/>
  </r>
  <r>
    <x v="19"/>
    <x v="5"/>
    <x v="1"/>
    <x v="293"/>
    <x v="193"/>
    <x v="1"/>
    <x v="22"/>
    <x v="0"/>
    <x v="0"/>
    <x v="2123"/>
    <x v="227"/>
    <x v="216"/>
    <x v="12"/>
    <x v="0"/>
    <x v="21"/>
    <x v="16"/>
    <x v="79"/>
    <x v="2"/>
    <x v="30"/>
    <x v="6"/>
    <x v="76"/>
  </r>
  <r>
    <x v="19"/>
    <x v="5"/>
    <x v="1"/>
    <x v="293"/>
    <x v="193"/>
    <x v="0"/>
    <x v="22"/>
    <x v="0"/>
    <x v="0"/>
    <x v="2095"/>
    <x v="300"/>
    <x v="289"/>
    <x v="12"/>
    <x v="0"/>
    <x v="21"/>
    <x v="39"/>
    <x v="359"/>
    <x v="8"/>
    <x v="30"/>
    <x v="6"/>
    <x v="222"/>
  </r>
  <r>
    <x v="19"/>
    <x v="5"/>
    <x v="1"/>
    <x v="293"/>
    <x v="193"/>
    <x v="2"/>
    <x v="22"/>
    <x v="0"/>
    <x v="0"/>
    <x v="2097"/>
    <x v="356"/>
    <x v="345"/>
    <x v="12"/>
    <x v="0"/>
    <x v="21"/>
    <x v="37"/>
    <x v="261"/>
    <x v="6"/>
    <x v="30"/>
    <x v="6"/>
    <x v="198"/>
  </r>
  <r>
    <x v="19"/>
    <x v="5"/>
    <x v="1"/>
    <x v="293"/>
    <x v="193"/>
    <x v="1"/>
    <x v="22"/>
    <x v="0"/>
    <x v="0"/>
    <x v="2125"/>
    <x v="500"/>
    <x v="491"/>
    <x v="12"/>
    <x v="0"/>
    <x v="21"/>
    <x v="16"/>
    <x v="79"/>
    <x v="2"/>
    <x v="30"/>
    <x v="6"/>
    <x v="76"/>
  </r>
  <r>
    <x v="19"/>
    <x v="5"/>
    <x v="1"/>
    <x v="293"/>
    <x v="193"/>
    <x v="0"/>
    <x v="22"/>
    <x v="0"/>
    <x v="0"/>
    <x v="725"/>
    <x v="563"/>
    <x v="549"/>
    <x v="12"/>
    <x v="0"/>
    <x v="21"/>
    <x v="39"/>
    <x v="359"/>
    <x v="8"/>
    <x v="30"/>
    <x v="6"/>
    <x v="222"/>
  </r>
  <r>
    <x v="19"/>
    <x v="5"/>
    <x v="1"/>
    <x v="294"/>
    <x v="196"/>
    <x v="1"/>
    <x v="22"/>
    <x v="0"/>
    <x v="0"/>
    <x v="2119"/>
    <x v="101"/>
    <x v="81"/>
    <x v="26"/>
    <x v="34"/>
    <x v="21"/>
    <x v="16"/>
    <x v="116"/>
    <x v="0"/>
    <x v="30"/>
    <x v="2"/>
    <x v="43"/>
  </r>
  <r>
    <x v="19"/>
    <x v="5"/>
    <x v="1"/>
    <x v="294"/>
    <x v="196"/>
    <x v="2"/>
    <x v="22"/>
    <x v="0"/>
    <x v="0"/>
    <x v="2093"/>
    <x v="130"/>
    <x v="112"/>
    <x v="26"/>
    <x v="34"/>
    <x v="21"/>
    <x v="37"/>
    <x v="417"/>
    <x v="0"/>
    <x v="30"/>
    <x v="2"/>
    <x v="121"/>
  </r>
  <r>
    <x v="19"/>
    <x v="5"/>
    <x v="1"/>
    <x v="294"/>
    <x v="196"/>
    <x v="2"/>
    <x v="22"/>
    <x v="0"/>
    <x v="0"/>
    <x v="727"/>
    <x v="347"/>
    <x v="333"/>
    <x v="26"/>
    <x v="34"/>
    <x v="21"/>
    <x v="37"/>
    <x v="417"/>
    <x v="0"/>
    <x v="30"/>
    <x v="2"/>
    <x v="121"/>
  </r>
  <r>
    <x v="19"/>
    <x v="5"/>
    <x v="2"/>
    <x v="295"/>
    <x v="424"/>
    <x v="1"/>
    <x v="22"/>
    <x v="0"/>
    <x v="0"/>
    <x v="2120"/>
    <x v="105"/>
    <x v="85"/>
    <x v="19"/>
    <x v="34"/>
    <x v="21"/>
    <x v="16"/>
    <x v="99"/>
    <x v="0"/>
    <x v="30"/>
    <x v="2"/>
    <x v="43"/>
  </r>
  <r>
    <x v="19"/>
    <x v="5"/>
    <x v="2"/>
    <x v="295"/>
    <x v="424"/>
    <x v="2"/>
    <x v="22"/>
    <x v="0"/>
    <x v="0"/>
    <x v="728"/>
    <x v="133"/>
    <x v="116"/>
    <x v="19"/>
    <x v="34"/>
    <x v="21"/>
    <x v="37"/>
    <x v="349"/>
    <x v="0"/>
    <x v="30"/>
    <x v="2"/>
    <x v="121"/>
  </r>
  <r>
    <x v="19"/>
    <x v="5"/>
    <x v="2"/>
    <x v="295"/>
    <x v="424"/>
    <x v="0"/>
    <x v="22"/>
    <x v="0"/>
    <x v="0"/>
    <x v="2094"/>
    <x v="296"/>
    <x v="282"/>
    <x v="19"/>
    <x v="34"/>
    <x v="21"/>
    <x v="39"/>
    <x v="446"/>
    <x v="0"/>
    <x v="30"/>
    <x v="2"/>
    <x v="146"/>
  </r>
  <r>
    <x v="19"/>
    <x v="5"/>
    <x v="2"/>
    <x v="295"/>
    <x v="424"/>
    <x v="2"/>
    <x v="22"/>
    <x v="0"/>
    <x v="0"/>
    <x v="2096"/>
    <x v="352"/>
    <x v="337"/>
    <x v="19"/>
    <x v="34"/>
    <x v="21"/>
    <x v="37"/>
    <x v="349"/>
    <x v="0"/>
    <x v="30"/>
    <x v="2"/>
    <x v="121"/>
  </r>
  <r>
    <x v="20"/>
    <x v="8"/>
    <x v="0"/>
    <x v="189"/>
    <x v="636"/>
    <x v="2"/>
    <x v="22"/>
    <x v="0"/>
    <x v="0"/>
    <x v="2925"/>
    <x v="33"/>
    <x v="49"/>
    <x v="513"/>
    <x v="34"/>
    <x v="21"/>
    <x v="37"/>
    <x v="1200"/>
    <x v="0"/>
    <x v="30"/>
    <x v="42"/>
    <x v="368"/>
  </r>
  <r>
    <x v="20"/>
    <x v="8"/>
    <x v="0"/>
    <x v="189"/>
    <x v="636"/>
    <x v="1"/>
    <x v="22"/>
    <x v="0"/>
    <x v="0"/>
    <x v="3497"/>
    <x v="39"/>
    <x v="55"/>
    <x v="513"/>
    <x v="34"/>
    <x v="21"/>
    <x v="16"/>
    <x v="663"/>
    <x v="0"/>
    <x v="30"/>
    <x v="42"/>
    <x v="232"/>
  </r>
  <r>
    <x v="20"/>
    <x v="8"/>
    <x v="0"/>
    <x v="189"/>
    <x v="636"/>
    <x v="1"/>
    <x v="21"/>
    <x v="0"/>
    <x v="0"/>
    <x v="3821"/>
    <x v="235"/>
    <x v="254"/>
    <x v="513"/>
    <x v="34"/>
    <x v="21"/>
    <x v="2"/>
    <x v="146"/>
    <x v="0"/>
    <x v="30"/>
    <x v="42"/>
    <x v="70"/>
  </r>
  <r>
    <x v="20"/>
    <x v="8"/>
    <x v="0"/>
    <x v="189"/>
    <x v="636"/>
    <x v="1"/>
    <x v="22"/>
    <x v="0"/>
    <x v="0"/>
    <x v="3555"/>
    <x v="352"/>
    <x v="369"/>
    <x v="513"/>
    <x v="34"/>
    <x v="21"/>
    <x v="16"/>
    <x v="663"/>
    <x v="0"/>
    <x v="30"/>
    <x v="42"/>
    <x v="232"/>
  </r>
  <r>
    <x v="20"/>
    <x v="8"/>
    <x v="0"/>
    <x v="190"/>
    <x v="642"/>
    <x v="1"/>
    <x v="22"/>
    <x v="0"/>
    <x v="0"/>
    <x v="3500"/>
    <x v="166"/>
    <x v="183"/>
    <x v="464"/>
    <x v="34"/>
    <x v="21"/>
    <x v="16"/>
    <x v="626"/>
    <x v="0"/>
    <x v="30"/>
    <x v="42"/>
    <x v="232"/>
  </r>
  <r>
    <x v="20"/>
    <x v="8"/>
    <x v="0"/>
    <x v="190"/>
    <x v="642"/>
    <x v="1"/>
    <x v="22"/>
    <x v="0"/>
    <x v="0"/>
    <x v="3567"/>
    <x v="395"/>
    <x v="408"/>
    <x v="464"/>
    <x v="34"/>
    <x v="21"/>
    <x v="16"/>
    <x v="626"/>
    <x v="0"/>
    <x v="30"/>
    <x v="38"/>
    <x v="220"/>
  </r>
  <r>
    <x v="20"/>
    <x v="8"/>
    <x v="0"/>
    <x v="191"/>
    <x v="635"/>
    <x v="1"/>
    <x v="21"/>
    <x v="0"/>
    <x v="0"/>
    <x v="3817"/>
    <x v="101"/>
    <x v="112"/>
    <x v="488"/>
    <x v="34"/>
    <x v="21"/>
    <x v="2"/>
    <x v="138"/>
    <x v="0"/>
    <x v="30"/>
    <x v="38"/>
    <x v="64"/>
  </r>
  <r>
    <x v="20"/>
    <x v="8"/>
    <x v="0"/>
    <x v="191"/>
    <x v="635"/>
    <x v="1"/>
    <x v="22"/>
    <x v="0"/>
    <x v="0"/>
    <x v="3493"/>
    <x v="231"/>
    <x v="245"/>
    <x v="488"/>
    <x v="34"/>
    <x v="21"/>
    <x v="16"/>
    <x v="643"/>
    <x v="0"/>
    <x v="30"/>
    <x v="38"/>
    <x v="220"/>
  </r>
  <r>
    <x v="20"/>
    <x v="8"/>
    <x v="0"/>
    <x v="191"/>
    <x v="635"/>
    <x v="1"/>
    <x v="21"/>
    <x v="0"/>
    <x v="0"/>
    <x v="3810"/>
    <x v="411"/>
    <x v="422"/>
    <x v="488"/>
    <x v="34"/>
    <x v="21"/>
    <x v="2"/>
    <x v="138"/>
    <x v="0"/>
    <x v="30"/>
    <x v="38"/>
    <x v="64"/>
  </r>
  <r>
    <x v="20"/>
    <x v="8"/>
    <x v="0"/>
    <x v="191"/>
    <x v="635"/>
    <x v="1"/>
    <x v="22"/>
    <x v="0"/>
    <x v="0"/>
    <x v="3568"/>
    <x v="548"/>
    <x v="559"/>
    <x v="488"/>
    <x v="34"/>
    <x v="21"/>
    <x v="16"/>
    <x v="643"/>
    <x v="0"/>
    <x v="30"/>
    <x v="38"/>
    <x v="220"/>
  </r>
  <r>
    <x v="20"/>
    <x v="8"/>
    <x v="0"/>
    <x v="191"/>
    <x v="635"/>
    <x v="1"/>
    <x v="21"/>
    <x v="0"/>
    <x v="0"/>
    <x v="3814"/>
    <x v="551"/>
    <x v="563"/>
    <x v="488"/>
    <x v="34"/>
    <x v="21"/>
    <x v="2"/>
    <x v="138"/>
    <x v="0"/>
    <x v="30"/>
    <x v="38"/>
    <x v="64"/>
  </r>
  <r>
    <x v="20"/>
    <x v="8"/>
    <x v="0"/>
    <x v="192"/>
    <x v="638"/>
    <x v="1"/>
    <x v="22"/>
    <x v="0"/>
    <x v="0"/>
    <x v="3504"/>
    <x v="296"/>
    <x v="311"/>
    <x v="486"/>
    <x v="34"/>
    <x v="21"/>
    <x v="16"/>
    <x v="639"/>
    <x v="0"/>
    <x v="30"/>
    <x v="38"/>
    <x v="220"/>
  </r>
  <r>
    <x v="20"/>
    <x v="8"/>
    <x v="0"/>
    <x v="192"/>
    <x v="638"/>
    <x v="1"/>
    <x v="22"/>
    <x v="0"/>
    <x v="0"/>
    <x v="3556"/>
    <x v="395"/>
    <x v="408"/>
    <x v="486"/>
    <x v="34"/>
    <x v="21"/>
    <x v="16"/>
    <x v="639"/>
    <x v="0"/>
    <x v="30"/>
    <x v="38"/>
    <x v="220"/>
  </r>
  <r>
    <x v="20"/>
    <x v="8"/>
    <x v="0"/>
    <x v="193"/>
    <x v="624"/>
    <x v="1"/>
    <x v="22"/>
    <x v="0"/>
    <x v="0"/>
    <x v="3496"/>
    <x v="317"/>
    <x v="330"/>
    <x v="419"/>
    <x v="34"/>
    <x v="21"/>
    <x v="16"/>
    <x v="586"/>
    <x v="0"/>
    <x v="30"/>
    <x v="35"/>
    <x v="209"/>
  </r>
  <r>
    <x v="20"/>
    <x v="8"/>
    <x v="0"/>
    <x v="194"/>
    <x v="623"/>
    <x v="1"/>
    <x v="22"/>
    <x v="0"/>
    <x v="0"/>
    <x v="3557"/>
    <x v="513"/>
    <x v="524"/>
    <x v="465"/>
    <x v="34"/>
    <x v="21"/>
    <x v="16"/>
    <x v="628"/>
    <x v="0"/>
    <x v="30"/>
    <x v="38"/>
    <x v="220"/>
  </r>
  <r>
    <x v="20"/>
    <x v="8"/>
    <x v="0"/>
    <x v="196"/>
    <x v="643"/>
    <x v="1"/>
    <x v="22"/>
    <x v="0"/>
    <x v="0"/>
    <x v="3490"/>
    <x v="42"/>
    <x v="55"/>
    <x v="496"/>
    <x v="34"/>
    <x v="21"/>
    <x v="16"/>
    <x v="649"/>
    <x v="0"/>
    <x v="30"/>
    <x v="38"/>
    <x v="220"/>
  </r>
  <r>
    <x v="20"/>
    <x v="8"/>
    <x v="0"/>
    <x v="196"/>
    <x v="643"/>
    <x v="1"/>
    <x v="21"/>
    <x v="0"/>
    <x v="0"/>
    <x v="3820"/>
    <x v="183"/>
    <x v="200"/>
    <x v="496"/>
    <x v="34"/>
    <x v="21"/>
    <x v="2"/>
    <x v="142"/>
    <x v="0"/>
    <x v="30"/>
    <x v="42"/>
    <x v="70"/>
  </r>
  <r>
    <x v="20"/>
    <x v="8"/>
    <x v="0"/>
    <x v="196"/>
    <x v="643"/>
    <x v="1"/>
    <x v="21"/>
    <x v="0"/>
    <x v="0"/>
    <x v="3809"/>
    <x v="368"/>
    <x v="386"/>
    <x v="496"/>
    <x v="34"/>
    <x v="21"/>
    <x v="2"/>
    <x v="142"/>
    <x v="0"/>
    <x v="30"/>
    <x v="42"/>
    <x v="70"/>
  </r>
  <r>
    <x v="20"/>
    <x v="8"/>
    <x v="0"/>
    <x v="196"/>
    <x v="643"/>
    <x v="1"/>
    <x v="21"/>
    <x v="0"/>
    <x v="0"/>
    <x v="3813"/>
    <x v="513"/>
    <x v="527"/>
    <x v="496"/>
    <x v="34"/>
    <x v="21"/>
    <x v="2"/>
    <x v="142"/>
    <x v="0"/>
    <x v="30"/>
    <x v="42"/>
    <x v="70"/>
  </r>
  <r>
    <x v="20"/>
    <x v="8"/>
    <x v="0"/>
    <x v="196"/>
    <x v="643"/>
    <x v="1"/>
    <x v="22"/>
    <x v="0"/>
    <x v="0"/>
    <x v="3558"/>
    <x v="551"/>
    <x v="574"/>
    <x v="496"/>
    <x v="34"/>
    <x v="21"/>
    <x v="16"/>
    <x v="649"/>
    <x v="0"/>
    <x v="30"/>
    <x v="50"/>
    <x v="255"/>
  </r>
  <r>
    <x v="20"/>
    <x v="8"/>
    <x v="0"/>
    <x v="204"/>
    <x v="639"/>
    <x v="1"/>
    <x v="22"/>
    <x v="0"/>
    <x v="0"/>
    <x v="3559"/>
    <x v="589"/>
    <x v="611"/>
    <x v="508"/>
    <x v="34"/>
    <x v="21"/>
    <x v="16"/>
    <x v="661"/>
    <x v="0"/>
    <x v="30"/>
    <x v="42"/>
    <x v="232"/>
  </r>
  <r>
    <x v="20"/>
    <x v="8"/>
    <x v="0"/>
    <x v="205"/>
    <x v="637"/>
    <x v="2"/>
    <x v="22"/>
    <x v="0"/>
    <x v="0"/>
    <x v="2926"/>
    <x v="126"/>
    <x v="137"/>
    <x v="432"/>
    <x v="34"/>
    <x v="21"/>
    <x v="37"/>
    <x v="1127"/>
    <x v="0"/>
    <x v="30"/>
    <x v="38"/>
    <x v="362"/>
  </r>
  <r>
    <x v="20"/>
    <x v="8"/>
    <x v="0"/>
    <x v="206"/>
    <x v="640"/>
    <x v="2"/>
    <x v="22"/>
    <x v="0"/>
    <x v="0"/>
    <x v="2927"/>
    <x v="166"/>
    <x v="196"/>
    <x v="622"/>
    <x v="34"/>
    <x v="21"/>
    <x v="37"/>
    <x v="1290"/>
    <x v="0"/>
    <x v="30"/>
    <x v="54"/>
    <x v="389"/>
  </r>
  <r>
    <x v="20"/>
    <x v="8"/>
    <x v="0"/>
    <x v="207"/>
    <x v="633"/>
    <x v="2"/>
    <x v="22"/>
    <x v="0"/>
    <x v="0"/>
    <x v="2928"/>
    <x v="227"/>
    <x v="260"/>
    <x v="625"/>
    <x v="34"/>
    <x v="21"/>
    <x v="37"/>
    <x v="1292"/>
    <x v="0"/>
    <x v="30"/>
    <x v="54"/>
    <x v="389"/>
  </r>
  <r>
    <x v="20"/>
    <x v="8"/>
    <x v="0"/>
    <x v="207"/>
    <x v="633"/>
    <x v="2"/>
    <x v="22"/>
    <x v="0"/>
    <x v="0"/>
    <x v="2929"/>
    <x v="399"/>
    <x v="430"/>
    <x v="625"/>
    <x v="34"/>
    <x v="21"/>
    <x v="37"/>
    <x v="1292"/>
    <x v="0"/>
    <x v="30"/>
    <x v="54"/>
    <x v="389"/>
  </r>
  <r>
    <x v="20"/>
    <x v="8"/>
    <x v="0"/>
    <x v="208"/>
    <x v="631"/>
    <x v="2"/>
    <x v="21"/>
    <x v="0"/>
    <x v="0"/>
    <x v="2935"/>
    <x v="513"/>
    <x v="531"/>
    <x v="555"/>
    <x v="34"/>
    <x v="21"/>
    <x v="10"/>
    <x v="568"/>
    <x v="0"/>
    <x v="30"/>
    <x v="46"/>
    <x v="204"/>
  </r>
  <r>
    <x v="20"/>
    <x v="8"/>
    <x v="0"/>
    <x v="209"/>
    <x v="625"/>
    <x v="2"/>
    <x v="22"/>
    <x v="0"/>
    <x v="0"/>
    <x v="3259"/>
    <x v="324"/>
    <x v="341"/>
    <x v="449"/>
    <x v="28"/>
    <x v="21"/>
    <x v="37"/>
    <x v="1135"/>
    <x v="58"/>
    <x v="30"/>
    <x v="38"/>
    <x v="362"/>
  </r>
  <r>
    <x v="20"/>
    <x v="8"/>
    <x v="0"/>
    <x v="209"/>
    <x v="625"/>
    <x v="2"/>
    <x v="22"/>
    <x v="0"/>
    <x v="0"/>
    <x v="2931"/>
    <x v="536"/>
    <x v="546"/>
    <x v="449"/>
    <x v="34"/>
    <x v="21"/>
    <x v="37"/>
    <x v="1135"/>
    <x v="0"/>
    <x v="30"/>
    <x v="38"/>
    <x v="362"/>
  </r>
  <r>
    <x v="20"/>
    <x v="8"/>
    <x v="0"/>
    <x v="210"/>
    <x v="634"/>
    <x v="2"/>
    <x v="22"/>
    <x v="0"/>
    <x v="0"/>
    <x v="2932"/>
    <x v="567"/>
    <x v="587"/>
    <x v="512"/>
    <x v="34"/>
    <x v="21"/>
    <x v="37"/>
    <x v="1198"/>
    <x v="0"/>
    <x v="30"/>
    <x v="46"/>
    <x v="373"/>
  </r>
  <r>
    <x v="20"/>
    <x v="8"/>
    <x v="0"/>
    <x v="212"/>
    <x v="622"/>
    <x v="1"/>
    <x v="21"/>
    <x v="0"/>
    <x v="0"/>
    <x v="3824"/>
    <x v="324"/>
    <x v="341"/>
    <x v="470"/>
    <x v="34"/>
    <x v="21"/>
    <x v="2"/>
    <x v="131"/>
    <x v="0"/>
    <x v="30"/>
    <x v="38"/>
    <x v="64"/>
  </r>
  <r>
    <x v="20"/>
    <x v="8"/>
    <x v="0"/>
    <x v="213"/>
    <x v="632"/>
    <x v="2"/>
    <x v="21"/>
    <x v="0"/>
    <x v="0"/>
    <x v="2933"/>
    <x v="177"/>
    <x v="200"/>
    <x v="568"/>
    <x v="34"/>
    <x v="21"/>
    <x v="10"/>
    <x v="592"/>
    <x v="0"/>
    <x v="30"/>
    <x v="50"/>
    <x v="211"/>
  </r>
  <r>
    <x v="20"/>
    <x v="8"/>
    <x v="0"/>
    <x v="214"/>
    <x v="641"/>
    <x v="2"/>
    <x v="21"/>
    <x v="0"/>
    <x v="0"/>
    <x v="2934"/>
    <x v="365"/>
    <x v="386"/>
    <x v="553"/>
    <x v="34"/>
    <x v="21"/>
    <x v="10"/>
    <x v="566"/>
    <x v="0"/>
    <x v="30"/>
    <x v="46"/>
    <x v="204"/>
  </r>
  <r>
    <x v="20"/>
    <x v="8"/>
    <x v="0"/>
    <x v="224"/>
    <x v="628"/>
    <x v="2"/>
    <x v="22"/>
    <x v="0"/>
    <x v="0"/>
    <x v="3256"/>
    <x v="317"/>
    <x v="345"/>
    <x v="572"/>
    <x v="34"/>
    <x v="21"/>
    <x v="37"/>
    <x v="1256"/>
    <x v="0"/>
    <x v="30"/>
    <x v="50"/>
    <x v="379"/>
  </r>
  <r>
    <x v="20"/>
    <x v="8"/>
    <x v="0"/>
    <x v="225"/>
    <x v="451"/>
    <x v="2"/>
    <x v="22"/>
    <x v="0"/>
    <x v="0"/>
    <x v="3258"/>
    <x v="53"/>
    <x v="55"/>
    <x v="328"/>
    <x v="34"/>
    <x v="21"/>
    <x v="37"/>
    <x v="1029"/>
    <x v="0"/>
    <x v="30"/>
    <x v="25"/>
    <x v="315"/>
  </r>
  <r>
    <x v="20"/>
    <x v="8"/>
    <x v="0"/>
    <x v="345"/>
    <x v="626"/>
    <x v="1"/>
    <x v="22"/>
    <x v="0"/>
    <x v="0"/>
    <x v="3492"/>
    <x v="130"/>
    <x v="134"/>
    <x v="337"/>
    <x v="34"/>
    <x v="21"/>
    <x v="16"/>
    <x v="519"/>
    <x v="0"/>
    <x v="30"/>
    <x v="30"/>
    <x v="197"/>
  </r>
  <r>
    <x v="20"/>
    <x v="8"/>
    <x v="0"/>
    <x v="709"/>
    <x v="621"/>
    <x v="2"/>
    <x v="22"/>
    <x v="0"/>
    <x v="1"/>
    <x v="2930"/>
    <x v="458"/>
    <x v="494"/>
    <x v="599"/>
    <x v="34"/>
    <x v="18"/>
    <x v="37"/>
    <x v="1271"/>
    <x v="0"/>
    <x v="26"/>
    <x v="56"/>
    <x v="395"/>
  </r>
  <r>
    <x v="21"/>
    <x v="8"/>
    <x v="0"/>
    <x v="162"/>
    <x v="627"/>
    <x v="2"/>
    <x v="22"/>
    <x v="0"/>
    <x v="0"/>
    <x v="1789"/>
    <x v="281"/>
    <x v="296"/>
    <x v="428"/>
    <x v="34"/>
    <x v="21"/>
    <x v="37"/>
    <x v="1121"/>
    <x v="0"/>
    <x v="30"/>
    <x v="38"/>
    <x v="362"/>
  </r>
  <r>
    <x v="21"/>
    <x v="8"/>
    <x v="0"/>
    <x v="226"/>
    <x v="630"/>
    <x v="2"/>
    <x v="22"/>
    <x v="0"/>
    <x v="0"/>
    <x v="3257"/>
    <x v="33"/>
    <x v="36"/>
    <x v="304"/>
    <x v="34"/>
    <x v="21"/>
    <x v="37"/>
    <x v="982"/>
    <x v="0"/>
    <x v="30"/>
    <x v="27"/>
    <x v="323"/>
  </r>
  <r>
    <x v="21"/>
    <x v="8"/>
    <x v="0"/>
    <x v="560"/>
    <x v="629"/>
    <x v="1"/>
    <x v="22"/>
    <x v="0"/>
    <x v="0"/>
    <x v="3502"/>
    <x v="238"/>
    <x v="258"/>
    <x v="472"/>
    <x v="34"/>
    <x v="21"/>
    <x v="16"/>
    <x v="633"/>
    <x v="0"/>
    <x v="30"/>
    <x v="42"/>
    <x v="232"/>
  </r>
  <r>
    <x v="21"/>
    <x v="8"/>
    <x v="0"/>
    <x v="702"/>
    <x v="452"/>
    <x v="2"/>
    <x v="22"/>
    <x v="0"/>
    <x v="1"/>
    <x v="2344"/>
    <x v="487"/>
    <x v="475"/>
    <x v="100"/>
    <x v="34"/>
    <x v="1"/>
    <x v="37"/>
    <x v="699"/>
    <x v="0"/>
    <x v="11"/>
    <x v="6"/>
    <x v="198"/>
  </r>
  <r>
    <x v="21"/>
    <x v="8"/>
    <x v="0"/>
    <x v="702"/>
    <x v="452"/>
    <x v="1"/>
    <x v="22"/>
    <x v="0"/>
    <x v="1"/>
    <x v="2343"/>
    <x v="576"/>
    <x v="563"/>
    <x v="100"/>
    <x v="34"/>
    <x v="1"/>
    <x v="16"/>
    <x v="250"/>
    <x v="0"/>
    <x v="3"/>
    <x v="6"/>
    <x v="76"/>
  </r>
  <r>
    <x v="21"/>
    <x v="8"/>
    <x v="0"/>
    <x v="702"/>
    <x v="452"/>
    <x v="2"/>
    <x v="22"/>
    <x v="0"/>
    <x v="1"/>
    <x v="2345"/>
    <x v="587"/>
    <x v="579"/>
    <x v="100"/>
    <x v="34"/>
    <x v="1"/>
    <x v="37"/>
    <x v="699"/>
    <x v="0"/>
    <x v="11"/>
    <x v="6"/>
    <x v="198"/>
  </r>
  <r>
    <x v="21"/>
    <x v="8"/>
    <x v="0"/>
    <x v="707"/>
    <x v="644"/>
    <x v="1"/>
    <x v="22"/>
    <x v="0"/>
    <x v="1"/>
    <x v="3825"/>
    <x v="469"/>
    <x v="487"/>
    <x v="472"/>
    <x v="34"/>
    <x v="16"/>
    <x v="16"/>
    <x v="633"/>
    <x v="0"/>
    <x v="9"/>
    <x v="42"/>
    <x v="232"/>
  </r>
  <r>
    <x v="22"/>
    <x v="8"/>
    <x v="0"/>
    <x v="340"/>
    <x v="619"/>
    <x v="1"/>
    <x v="22"/>
    <x v="0"/>
    <x v="0"/>
    <x v="3564"/>
    <x v="532"/>
    <x v="531"/>
    <x v="125"/>
    <x v="34"/>
    <x v="21"/>
    <x v="16"/>
    <x v="288"/>
    <x v="0"/>
    <x v="30"/>
    <x v="21"/>
    <x v="157"/>
  </r>
  <r>
    <x v="22"/>
    <x v="8"/>
    <x v="0"/>
    <x v="341"/>
    <x v="614"/>
    <x v="1"/>
    <x v="21"/>
    <x v="0"/>
    <x v="0"/>
    <x v="3819"/>
    <x v="174"/>
    <x v="165"/>
    <x v="64"/>
    <x v="34"/>
    <x v="21"/>
    <x v="2"/>
    <x v="35"/>
    <x v="0"/>
    <x v="30"/>
    <x v="11"/>
    <x v="24"/>
  </r>
  <r>
    <x v="22"/>
    <x v="8"/>
    <x v="0"/>
    <x v="341"/>
    <x v="614"/>
    <x v="1"/>
    <x v="22"/>
    <x v="0"/>
    <x v="0"/>
    <x v="3503"/>
    <x v="285"/>
    <x v="278"/>
    <x v="64"/>
    <x v="34"/>
    <x v="21"/>
    <x v="16"/>
    <x v="200"/>
    <x v="0"/>
    <x v="30"/>
    <x v="11"/>
    <x v="109"/>
  </r>
  <r>
    <x v="22"/>
    <x v="8"/>
    <x v="0"/>
    <x v="341"/>
    <x v="614"/>
    <x v="1"/>
    <x v="22"/>
    <x v="0"/>
    <x v="0"/>
    <x v="3561"/>
    <x v="385"/>
    <x v="374"/>
    <x v="64"/>
    <x v="34"/>
    <x v="21"/>
    <x v="16"/>
    <x v="200"/>
    <x v="0"/>
    <x v="30"/>
    <x v="11"/>
    <x v="109"/>
  </r>
  <r>
    <x v="22"/>
    <x v="8"/>
    <x v="0"/>
    <x v="342"/>
    <x v="613"/>
    <x v="2"/>
    <x v="22"/>
    <x v="0"/>
    <x v="0"/>
    <x v="2912"/>
    <x v="79"/>
    <x v="72"/>
    <x v="114"/>
    <x v="34"/>
    <x v="21"/>
    <x v="37"/>
    <x v="727"/>
    <x v="0"/>
    <x v="30"/>
    <x v="16"/>
    <x v="272"/>
  </r>
  <r>
    <x v="22"/>
    <x v="8"/>
    <x v="0"/>
    <x v="342"/>
    <x v="613"/>
    <x v="1"/>
    <x v="22"/>
    <x v="0"/>
    <x v="0"/>
    <x v="3491"/>
    <x v="116"/>
    <x v="108"/>
    <x v="114"/>
    <x v="34"/>
    <x v="21"/>
    <x v="16"/>
    <x v="267"/>
    <x v="0"/>
    <x v="30"/>
    <x v="16"/>
    <x v="134"/>
  </r>
  <r>
    <x v="22"/>
    <x v="8"/>
    <x v="0"/>
    <x v="342"/>
    <x v="613"/>
    <x v="1"/>
    <x v="22"/>
    <x v="0"/>
    <x v="0"/>
    <x v="3501"/>
    <x v="210"/>
    <x v="205"/>
    <x v="114"/>
    <x v="34"/>
    <x v="21"/>
    <x v="16"/>
    <x v="267"/>
    <x v="0"/>
    <x v="30"/>
    <x v="16"/>
    <x v="134"/>
  </r>
  <r>
    <x v="22"/>
    <x v="8"/>
    <x v="0"/>
    <x v="342"/>
    <x v="613"/>
    <x v="1"/>
    <x v="21"/>
    <x v="0"/>
    <x v="0"/>
    <x v="3822"/>
    <x v="285"/>
    <x v="282"/>
    <x v="114"/>
    <x v="34"/>
    <x v="21"/>
    <x v="2"/>
    <x v="43"/>
    <x v="0"/>
    <x v="30"/>
    <x v="16"/>
    <x v="34"/>
  </r>
  <r>
    <x v="22"/>
    <x v="8"/>
    <x v="0"/>
    <x v="342"/>
    <x v="613"/>
    <x v="1"/>
    <x v="22"/>
    <x v="0"/>
    <x v="0"/>
    <x v="3552"/>
    <x v="328"/>
    <x v="326"/>
    <x v="114"/>
    <x v="34"/>
    <x v="21"/>
    <x v="16"/>
    <x v="267"/>
    <x v="0"/>
    <x v="30"/>
    <x v="16"/>
    <x v="134"/>
  </r>
  <r>
    <x v="22"/>
    <x v="8"/>
    <x v="0"/>
    <x v="342"/>
    <x v="613"/>
    <x v="1"/>
    <x v="22"/>
    <x v="0"/>
    <x v="0"/>
    <x v="3553"/>
    <x v="432"/>
    <x v="426"/>
    <x v="114"/>
    <x v="34"/>
    <x v="21"/>
    <x v="16"/>
    <x v="267"/>
    <x v="0"/>
    <x v="30"/>
    <x v="16"/>
    <x v="134"/>
  </r>
  <r>
    <x v="22"/>
    <x v="8"/>
    <x v="0"/>
    <x v="342"/>
    <x v="613"/>
    <x v="1"/>
    <x v="21"/>
    <x v="0"/>
    <x v="0"/>
    <x v="3812"/>
    <x v="480"/>
    <x v="475"/>
    <x v="114"/>
    <x v="34"/>
    <x v="21"/>
    <x v="2"/>
    <x v="43"/>
    <x v="0"/>
    <x v="30"/>
    <x v="16"/>
    <x v="34"/>
  </r>
  <r>
    <x v="22"/>
    <x v="8"/>
    <x v="0"/>
    <x v="342"/>
    <x v="613"/>
    <x v="1"/>
    <x v="22"/>
    <x v="0"/>
    <x v="0"/>
    <x v="3563"/>
    <x v="518"/>
    <x v="514"/>
    <x v="114"/>
    <x v="34"/>
    <x v="21"/>
    <x v="16"/>
    <x v="267"/>
    <x v="0"/>
    <x v="30"/>
    <x v="16"/>
    <x v="134"/>
  </r>
  <r>
    <x v="22"/>
    <x v="8"/>
    <x v="0"/>
    <x v="342"/>
    <x v="613"/>
    <x v="1"/>
    <x v="21"/>
    <x v="0"/>
    <x v="0"/>
    <x v="3815"/>
    <x v="580"/>
    <x v="579"/>
    <x v="114"/>
    <x v="34"/>
    <x v="21"/>
    <x v="2"/>
    <x v="43"/>
    <x v="0"/>
    <x v="30"/>
    <x v="16"/>
    <x v="34"/>
  </r>
  <r>
    <x v="22"/>
    <x v="8"/>
    <x v="0"/>
    <x v="342"/>
    <x v="613"/>
    <x v="1"/>
    <x v="22"/>
    <x v="0"/>
    <x v="0"/>
    <x v="3566"/>
    <x v="605"/>
    <x v="607"/>
    <x v="114"/>
    <x v="34"/>
    <x v="21"/>
    <x v="16"/>
    <x v="267"/>
    <x v="0"/>
    <x v="30"/>
    <x v="16"/>
    <x v="134"/>
  </r>
  <r>
    <x v="22"/>
    <x v="8"/>
    <x v="0"/>
    <x v="343"/>
    <x v="611"/>
    <x v="2"/>
    <x v="22"/>
    <x v="0"/>
    <x v="0"/>
    <x v="2913"/>
    <x v="123"/>
    <x v="120"/>
    <x v="153"/>
    <x v="34"/>
    <x v="21"/>
    <x v="37"/>
    <x v="804"/>
    <x v="0"/>
    <x v="30"/>
    <x v="21"/>
    <x v="298"/>
  </r>
  <r>
    <x v="22"/>
    <x v="8"/>
    <x v="0"/>
    <x v="343"/>
    <x v="611"/>
    <x v="1"/>
    <x v="22"/>
    <x v="0"/>
    <x v="0"/>
    <x v="3499"/>
    <x v="133"/>
    <x v="134"/>
    <x v="153"/>
    <x v="34"/>
    <x v="21"/>
    <x v="16"/>
    <x v="339"/>
    <x v="0"/>
    <x v="30"/>
    <x v="26"/>
    <x v="177"/>
  </r>
  <r>
    <x v="22"/>
    <x v="8"/>
    <x v="0"/>
    <x v="343"/>
    <x v="611"/>
    <x v="1"/>
    <x v="22"/>
    <x v="0"/>
    <x v="0"/>
    <x v="3554"/>
    <x v="497"/>
    <x v="496"/>
    <x v="153"/>
    <x v="34"/>
    <x v="21"/>
    <x v="16"/>
    <x v="339"/>
    <x v="0"/>
    <x v="30"/>
    <x v="21"/>
    <x v="157"/>
  </r>
  <r>
    <x v="22"/>
    <x v="8"/>
    <x v="0"/>
    <x v="344"/>
    <x v="618"/>
    <x v="2"/>
    <x v="22"/>
    <x v="0"/>
    <x v="0"/>
    <x v="2911"/>
    <x v="79"/>
    <x v="81"/>
    <x v="187"/>
    <x v="34"/>
    <x v="21"/>
    <x v="37"/>
    <x v="832"/>
    <x v="0"/>
    <x v="30"/>
    <x v="26"/>
    <x v="319"/>
  </r>
  <r>
    <x v="22"/>
    <x v="8"/>
    <x v="0"/>
    <x v="344"/>
    <x v="618"/>
    <x v="1"/>
    <x v="22"/>
    <x v="0"/>
    <x v="0"/>
    <x v="3498"/>
    <x v="93"/>
    <x v="92"/>
    <x v="187"/>
    <x v="34"/>
    <x v="21"/>
    <x v="16"/>
    <x v="379"/>
    <x v="0"/>
    <x v="30"/>
    <x v="26"/>
    <x v="177"/>
  </r>
  <r>
    <x v="22"/>
    <x v="8"/>
    <x v="0"/>
    <x v="344"/>
    <x v="618"/>
    <x v="1"/>
    <x v="21"/>
    <x v="0"/>
    <x v="0"/>
    <x v="3818"/>
    <x v="133"/>
    <x v="134"/>
    <x v="187"/>
    <x v="34"/>
    <x v="21"/>
    <x v="2"/>
    <x v="66"/>
    <x v="0"/>
    <x v="30"/>
    <x v="26"/>
    <x v="45"/>
  </r>
  <r>
    <x v="22"/>
    <x v="8"/>
    <x v="0"/>
    <x v="344"/>
    <x v="618"/>
    <x v="1"/>
    <x v="22"/>
    <x v="0"/>
    <x v="0"/>
    <x v="3494"/>
    <x v="264"/>
    <x v="268"/>
    <x v="187"/>
    <x v="34"/>
    <x v="21"/>
    <x v="16"/>
    <x v="379"/>
    <x v="0"/>
    <x v="30"/>
    <x v="26"/>
    <x v="177"/>
  </r>
  <r>
    <x v="22"/>
    <x v="8"/>
    <x v="0"/>
    <x v="344"/>
    <x v="618"/>
    <x v="1"/>
    <x v="22"/>
    <x v="0"/>
    <x v="0"/>
    <x v="3495"/>
    <x v="296"/>
    <x v="301"/>
    <x v="187"/>
    <x v="34"/>
    <x v="21"/>
    <x v="16"/>
    <x v="379"/>
    <x v="0"/>
    <x v="30"/>
    <x v="26"/>
    <x v="177"/>
  </r>
  <r>
    <x v="22"/>
    <x v="8"/>
    <x v="0"/>
    <x v="344"/>
    <x v="618"/>
    <x v="1"/>
    <x v="21"/>
    <x v="0"/>
    <x v="0"/>
    <x v="3823"/>
    <x v="303"/>
    <x v="308"/>
    <x v="187"/>
    <x v="34"/>
    <x v="21"/>
    <x v="2"/>
    <x v="66"/>
    <x v="0"/>
    <x v="30"/>
    <x v="26"/>
    <x v="45"/>
  </r>
  <r>
    <x v="22"/>
    <x v="8"/>
    <x v="0"/>
    <x v="344"/>
    <x v="618"/>
    <x v="1"/>
    <x v="22"/>
    <x v="0"/>
    <x v="0"/>
    <x v="3560"/>
    <x v="356"/>
    <x v="359"/>
    <x v="187"/>
    <x v="34"/>
    <x v="21"/>
    <x v="16"/>
    <x v="379"/>
    <x v="0"/>
    <x v="30"/>
    <x v="26"/>
    <x v="177"/>
  </r>
  <r>
    <x v="22"/>
    <x v="8"/>
    <x v="0"/>
    <x v="344"/>
    <x v="618"/>
    <x v="1"/>
    <x v="21"/>
    <x v="0"/>
    <x v="0"/>
    <x v="3811"/>
    <x v="443"/>
    <x v="446"/>
    <x v="187"/>
    <x v="34"/>
    <x v="21"/>
    <x v="2"/>
    <x v="66"/>
    <x v="0"/>
    <x v="30"/>
    <x v="26"/>
    <x v="45"/>
  </r>
  <r>
    <x v="22"/>
    <x v="8"/>
    <x v="0"/>
    <x v="344"/>
    <x v="618"/>
    <x v="1"/>
    <x v="22"/>
    <x v="0"/>
    <x v="0"/>
    <x v="3565"/>
    <x v="587"/>
    <x v="593"/>
    <x v="187"/>
    <x v="34"/>
    <x v="21"/>
    <x v="16"/>
    <x v="379"/>
    <x v="0"/>
    <x v="30"/>
    <x v="26"/>
    <x v="177"/>
  </r>
  <r>
    <x v="22"/>
    <x v="8"/>
    <x v="0"/>
    <x v="344"/>
    <x v="618"/>
    <x v="1"/>
    <x v="21"/>
    <x v="0"/>
    <x v="0"/>
    <x v="3816"/>
    <x v="596"/>
    <x v="604"/>
    <x v="187"/>
    <x v="34"/>
    <x v="21"/>
    <x v="2"/>
    <x v="66"/>
    <x v="0"/>
    <x v="30"/>
    <x v="26"/>
    <x v="45"/>
  </r>
  <r>
    <x v="22"/>
    <x v="8"/>
    <x v="0"/>
    <x v="346"/>
    <x v="617"/>
    <x v="0"/>
    <x v="22"/>
    <x v="0"/>
    <x v="0"/>
    <x v="2910"/>
    <x v="166"/>
    <x v="170"/>
    <x v="239"/>
    <x v="34"/>
    <x v="21"/>
    <x v="39"/>
    <x v="1021"/>
    <x v="0"/>
    <x v="30"/>
    <x v="28"/>
    <x v="354"/>
  </r>
  <r>
    <x v="22"/>
    <x v="8"/>
    <x v="0"/>
    <x v="346"/>
    <x v="617"/>
    <x v="1"/>
    <x v="22"/>
    <x v="0"/>
    <x v="0"/>
    <x v="3562"/>
    <x v="439"/>
    <x v="443"/>
    <x v="239"/>
    <x v="34"/>
    <x v="21"/>
    <x v="16"/>
    <x v="435"/>
    <x v="0"/>
    <x v="30"/>
    <x v="28"/>
    <x v="187"/>
  </r>
  <r>
    <x v="22"/>
    <x v="8"/>
    <x v="0"/>
    <x v="561"/>
    <x v="612"/>
    <x v="2"/>
    <x v="21"/>
    <x v="0"/>
    <x v="0"/>
    <x v="2921"/>
    <x v="138"/>
    <x v="144"/>
    <x v="294"/>
    <x v="34"/>
    <x v="21"/>
    <x v="10"/>
    <x v="347"/>
    <x v="0"/>
    <x v="30"/>
    <x v="35"/>
    <x v="168"/>
  </r>
  <r>
    <x v="22"/>
    <x v="8"/>
    <x v="0"/>
    <x v="561"/>
    <x v="612"/>
    <x v="2"/>
    <x v="22"/>
    <x v="0"/>
    <x v="0"/>
    <x v="2914"/>
    <x v="212"/>
    <x v="223"/>
    <x v="294"/>
    <x v="34"/>
    <x v="21"/>
    <x v="37"/>
    <x v="975"/>
    <x v="0"/>
    <x v="30"/>
    <x v="35"/>
    <x v="352"/>
  </r>
  <r>
    <x v="22"/>
    <x v="8"/>
    <x v="0"/>
    <x v="561"/>
    <x v="612"/>
    <x v="2"/>
    <x v="22"/>
    <x v="0"/>
    <x v="0"/>
    <x v="2916"/>
    <x v="296"/>
    <x v="308"/>
    <x v="294"/>
    <x v="34"/>
    <x v="21"/>
    <x v="37"/>
    <x v="975"/>
    <x v="0"/>
    <x v="30"/>
    <x v="35"/>
    <x v="352"/>
  </r>
  <r>
    <x v="22"/>
    <x v="8"/>
    <x v="0"/>
    <x v="561"/>
    <x v="612"/>
    <x v="2"/>
    <x v="22"/>
    <x v="0"/>
    <x v="0"/>
    <x v="2917"/>
    <x v="391"/>
    <x v="402"/>
    <x v="294"/>
    <x v="34"/>
    <x v="21"/>
    <x v="37"/>
    <x v="975"/>
    <x v="0"/>
    <x v="30"/>
    <x v="35"/>
    <x v="352"/>
  </r>
  <r>
    <x v="22"/>
    <x v="8"/>
    <x v="0"/>
    <x v="561"/>
    <x v="612"/>
    <x v="2"/>
    <x v="21"/>
    <x v="0"/>
    <x v="0"/>
    <x v="2923"/>
    <x v="407"/>
    <x v="415"/>
    <x v="294"/>
    <x v="34"/>
    <x v="21"/>
    <x v="10"/>
    <x v="347"/>
    <x v="0"/>
    <x v="30"/>
    <x v="35"/>
    <x v="168"/>
  </r>
  <r>
    <x v="22"/>
    <x v="8"/>
    <x v="0"/>
    <x v="561"/>
    <x v="612"/>
    <x v="2"/>
    <x v="22"/>
    <x v="0"/>
    <x v="0"/>
    <x v="2920"/>
    <x v="601"/>
    <x v="614"/>
    <x v="294"/>
    <x v="34"/>
    <x v="21"/>
    <x v="37"/>
    <x v="975"/>
    <x v="0"/>
    <x v="30"/>
    <x v="35"/>
    <x v="352"/>
  </r>
  <r>
    <x v="22"/>
    <x v="8"/>
    <x v="0"/>
    <x v="562"/>
    <x v="616"/>
    <x v="2"/>
    <x v="22"/>
    <x v="0"/>
    <x v="0"/>
    <x v="2915"/>
    <x v="253"/>
    <x v="263"/>
    <x v="298"/>
    <x v="34"/>
    <x v="21"/>
    <x v="37"/>
    <x v="979"/>
    <x v="0"/>
    <x v="30"/>
    <x v="35"/>
    <x v="352"/>
  </r>
  <r>
    <x v="22"/>
    <x v="8"/>
    <x v="0"/>
    <x v="562"/>
    <x v="616"/>
    <x v="2"/>
    <x v="21"/>
    <x v="0"/>
    <x v="0"/>
    <x v="2922"/>
    <x v="256"/>
    <x v="268"/>
    <x v="298"/>
    <x v="34"/>
    <x v="21"/>
    <x v="10"/>
    <x v="352"/>
    <x v="0"/>
    <x v="30"/>
    <x v="35"/>
    <x v="168"/>
  </r>
  <r>
    <x v="22"/>
    <x v="8"/>
    <x v="0"/>
    <x v="562"/>
    <x v="616"/>
    <x v="2"/>
    <x v="22"/>
    <x v="0"/>
    <x v="0"/>
    <x v="2919"/>
    <x v="510"/>
    <x v="517"/>
    <x v="298"/>
    <x v="34"/>
    <x v="21"/>
    <x v="37"/>
    <x v="979"/>
    <x v="0"/>
    <x v="30"/>
    <x v="35"/>
    <x v="352"/>
  </r>
  <r>
    <x v="22"/>
    <x v="8"/>
    <x v="0"/>
    <x v="562"/>
    <x v="616"/>
    <x v="2"/>
    <x v="21"/>
    <x v="0"/>
    <x v="0"/>
    <x v="2924"/>
    <x v="548"/>
    <x v="556"/>
    <x v="298"/>
    <x v="34"/>
    <x v="21"/>
    <x v="10"/>
    <x v="352"/>
    <x v="0"/>
    <x v="30"/>
    <x v="35"/>
    <x v="168"/>
  </r>
  <r>
    <x v="22"/>
    <x v="8"/>
    <x v="0"/>
    <x v="703"/>
    <x v="615"/>
    <x v="2"/>
    <x v="22"/>
    <x v="0"/>
    <x v="1"/>
    <x v="2918"/>
    <x v="452"/>
    <x v="461"/>
    <x v="331"/>
    <x v="34"/>
    <x v="12"/>
    <x v="37"/>
    <x v="1034"/>
    <x v="0"/>
    <x v="22"/>
    <x v="34"/>
    <x v="349"/>
  </r>
  <r>
    <x v="23"/>
    <x v="2"/>
    <x v="0"/>
    <x v="174"/>
    <x v="510"/>
    <x v="2"/>
    <x v="22"/>
    <x v="0"/>
    <x v="0"/>
    <x v="652"/>
    <x v="65"/>
    <x v="105"/>
    <x v="675"/>
    <x v="34"/>
    <x v="21"/>
    <x v="37"/>
    <x v="1337"/>
    <x v="0"/>
    <x v="30"/>
    <x v="58"/>
    <x v="398"/>
  </r>
  <r>
    <x v="23"/>
    <x v="2"/>
    <x v="0"/>
    <x v="174"/>
    <x v="510"/>
    <x v="5"/>
    <x v="19"/>
    <x v="0"/>
    <x v="0"/>
    <x v="653"/>
    <x v="490"/>
    <x v="524"/>
    <x v="675"/>
    <x v="34"/>
    <x v="21"/>
    <x v="32"/>
    <x v="1289"/>
    <x v="0"/>
    <x v="30"/>
    <x v="58"/>
    <x v="378"/>
  </r>
  <r>
    <x v="24"/>
    <x v="2"/>
    <x v="0"/>
    <x v="172"/>
    <x v="508"/>
    <x v="5"/>
    <x v="19"/>
    <x v="0"/>
    <x v="0"/>
    <x v="1798"/>
    <x v="35"/>
    <x v="32"/>
    <x v="261"/>
    <x v="34"/>
    <x v="21"/>
    <x v="32"/>
    <x v="803"/>
    <x v="0"/>
    <x v="30"/>
    <x v="16"/>
    <x v="235"/>
  </r>
  <r>
    <x v="24"/>
    <x v="2"/>
    <x v="0"/>
    <x v="172"/>
    <x v="508"/>
    <x v="0"/>
    <x v="22"/>
    <x v="0"/>
    <x v="0"/>
    <x v="641"/>
    <x v="573"/>
    <x v="565"/>
    <x v="261"/>
    <x v="34"/>
    <x v="21"/>
    <x v="39"/>
    <x v="1048"/>
    <x v="0"/>
    <x v="30"/>
    <x v="16"/>
    <x v="301"/>
  </r>
  <r>
    <x v="25"/>
    <x v="2"/>
    <x v="2"/>
    <x v="265"/>
    <x v="649"/>
    <x v="5"/>
    <x v="19"/>
    <x v="0"/>
    <x v="0"/>
    <x v="2323"/>
    <x v="84"/>
    <x v="81"/>
    <x v="258"/>
    <x v="34"/>
    <x v="21"/>
    <x v="32"/>
    <x v="801"/>
    <x v="0"/>
    <x v="30"/>
    <x v="21"/>
    <x v="263"/>
  </r>
  <r>
    <x v="25"/>
    <x v="2"/>
    <x v="1"/>
    <x v="471"/>
    <x v="530"/>
    <x v="0"/>
    <x v="22"/>
    <x v="0"/>
    <x v="0"/>
    <x v="670"/>
    <x v="61"/>
    <x v="70"/>
    <x v="421"/>
    <x v="34"/>
    <x v="21"/>
    <x v="39"/>
    <x v="1220"/>
    <x v="0"/>
    <x v="30"/>
    <x v="35"/>
    <x v="369"/>
  </r>
  <r>
    <x v="25"/>
    <x v="2"/>
    <x v="1"/>
    <x v="471"/>
    <x v="530"/>
    <x v="2"/>
    <x v="22"/>
    <x v="0"/>
    <x v="0"/>
    <x v="33"/>
    <x v="88"/>
    <x v="95"/>
    <x v="421"/>
    <x v="34"/>
    <x v="21"/>
    <x v="37"/>
    <x v="1115"/>
    <x v="0"/>
    <x v="30"/>
    <x v="35"/>
    <x v="352"/>
  </r>
  <r>
    <x v="25"/>
    <x v="2"/>
    <x v="1"/>
    <x v="471"/>
    <x v="530"/>
    <x v="1"/>
    <x v="22"/>
    <x v="0"/>
    <x v="0"/>
    <x v="2254"/>
    <x v="109"/>
    <x v="116"/>
    <x v="421"/>
    <x v="34"/>
    <x v="21"/>
    <x v="16"/>
    <x v="591"/>
    <x v="0"/>
    <x v="30"/>
    <x v="35"/>
    <x v="209"/>
  </r>
  <r>
    <x v="25"/>
    <x v="2"/>
    <x v="1"/>
    <x v="471"/>
    <x v="530"/>
    <x v="0"/>
    <x v="21"/>
    <x v="0"/>
    <x v="0"/>
    <x v="1463"/>
    <x v="126"/>
    <x v="129"/>
    <x v="421"/>
    <x v="34"/>
    <x v="21"/>
    <x v="15"/>
    <x v="529"/>
    <x v="0"/>
    <x v="30"/>
    <x v="30"/>
    <x v="180"/>
  </r>
  <r>
    <x v="25"/>
    <x v="2"/>
    <x v="1"/>
    <x v="471"/>
    <x v="530"/>
    <x v="1"/>
    <x v="22"/>
    <x v="0"/>
    <x v="0"/>
    <x v="4075"/>
    <x v="148"/>
    <x v="157"/>
    <x v="421"/>
    <x v="34"/>
    <x v="21"/>
    <x v="16"/>
    <x v="591"/>
    <x v="0"/>
    <x v="30"/>
    <x v="35"/>
    <x v="209"/>
  </r>
  <r>
    <x v="25"/>
    <x v="2"/>
    <x v="1"/>
    <x v="471"/>
    <x v="530"/>
    <x v="0"/>
    <x v="21"/>
    <x v="0"/>
    <x v="0"/>
    <x v="1464"/>
    <x v="183"/>
    <x v="189"/>
    <x v="421"/>
    <x v="34"/>
    <x v="21"/>
    <x v="15"/>
    <x v="529"/>
    <x v="0"/>
    <x v="30"/>
    <x v="30"/>
    <x v="180"/>
  </r>
  <r>
    <x v="25"/>
    <x v="2"/>
    <x v="1"/>
    <x v="471"/>
    <x v="530"/>
    <x v="0"/>
    <x v="22"/>
    <x v="0"/>
    <x v="0"/>
    <x v="671"/>
    <x v="192"/>
    <x v="200"/>
    <x v="421"/>
    <x v="34"/>
    <x v="21"/>
    <x v="39"/>
    <x v="1220"/>
    <x v="0"/>
    <x v="30"/>
    <x v="35"/>
    <x v="369"/>
  </r>
  <r>
    <x v="25"/>
    <x v="2"/>
    <x v="1"/>
    <x v="471"/>
    <x v="530"/>
    <x v="0"/>
    <x v="22"/>
    <x v="0"/>
    <x v="0"/>
    <x v="672"/>
    <x v="235"/>
    <x v="245"/>
    <x v="421"/>
    <x v="34"/>
    <x v="21"/>
    <x v="39"/>
    <x v="1220"/>
    <x v="0"/>
    <x v="30"/>
    <x v="35"/>
    <x v="369"/>
  </r>
  <r>
    <x v="25"/>
    <x v="2"/>
    <x v="1"/>
    <x v="471"/>
    <x v="530"/>
    <x v="0"/>
    <x v="21"/>
    <x v="0"/>
    <x v="0"/>
    <x v="1465"/>
    <x v="242"/>
    <x v="249"/>
    <x v="421"/>
    <x v="34"/>
    <x v="21"/>
    <x v="15"/>
    <x v="529"/>
    <x v="0"/>
    <x v="30"/>
    <x v="30"/>
    <x v="180"/>
  </r>
  <r>
    <x v="25"/>
    <x v="2"/>
    <x v="1"/>
    <x v="471"/>
    <x v="530"/>
    <x v="0"/>
    <x v="22"/>
    <x v="0"/>
    <x v="0"/>
    <x v="39"/>
    <x v="277"/>
    <x v="289"/>
    <x v="421"/>
    <x v="34"/>
    <x v="21"/>
    <x v="39"/>
    <x v="1220"/>
    <x v="0"/>
    <x v="30"/>
    <x v="35"/>
    <x v="369"/>
  </r>
  <r>
    <x v="25"/>
    <x v="2"/>
    <x v="1"/>
    <x v="471"/>
    <x v="530"/>
    <x v="0"/>
    <x v="21"/>
    <x v="0"/>
    <x v="0"/>
    <x v="1466"/>
    <x v="300"/>
    <x v="308"/>
    <x v="421"/>
    <x v="34"/>
    <x v="21"/>
    <x v="15"/>
    <x v="529"/>
    <x v="0"/>
    <x v="30"/>
    <x v="30"/>
    <x v="180"/>
  </r>
  <r>
    <x v="25"/>
    <x v="2"/>
    <x v="1"/>
    <x v="471"/>
    <x v="530"/>
    <x v="2"/>
    <x v="22"/>
    <x v="0"/>
    <x v="0"/>
    <x v="684"/>
    <x v="300"/>
    <x v="311"/>
    <x v="421"/>
    <x v="34"/>
    <x v="21"/>
    <x v="37"/>
    <x v="1115"/>
    <x v="0"/>
    <x v="30"/>
    <x v="35"/>
    <x v="352"/>
  </r>
  <r>
    <x v="25"/>
    <x v="2"/>
    <x v="1"/>
    <x v="471"/>
    <x v="530"/>
    <x v="1"/>
    <x v="22"/>
    <x v="0"/>
    <x v="0"/>
    <x v="4043"/>
    <x v="319"/>
    <x v="333"/>
    <x v="421"/>
    <x v="34"/>
    <x v="21"/>
    <x v="16"/>
    <x v="591"/>
    <x v="0"/>
    <x v="30"/>
    <x v="35"/>
    <x v="209"/>
  </r>
  <r>
    <x v="25"/>
    <x v="2"/>
    <x v="1"/>
    <x v="471"/>
    <x v="530"/>
    <x v="0"/>
    <x v="22"/>
    <x v="0"/>
    <x v="0"/>
    <x v="674"/>
    <x v="347"/>
    <x v="359"/>
    <x v="421"/>
    <x v="5"/>
    <x v="21"/>
    <x v="39"/>
    <x v="1220"/>
    <x v="35"/>
    <x v="1"/>
    <x v="35"/>
    <x v="369"/>
  </r>
  <r>
    <x v="25"/>
    <x v="2"/>
    <x v="1"/>
    <x v="471"/>
    <x v="530"/>
    <x v="0"/>
    <x v="21"/>
    <x v="0"/>
    <x v="0"/>
    <x v="1467"/>
    <x v="361"/>
    <x v="366"/>
    <x v="421"/>
    <x v="34"/>
    <x v="21"/>
    <x v="15"/>
    <x v="529"/>
    <x v="0"/>
    <x v="30"/>
    <x v="30"/>
    <x v="180"/>
  </r>
  <r>
    <x v="25"/>
    <x v="2"/>
    <x v="1"/>
    <x v="471"/>
    <x v="530"/>
    <x v="1"/>
    <x v="22"/>
    <x v="0"/>
    <x v="0"/>
    <x v="4041"/>
    <x v="368"/>
    <x v="378"/>
    <x v="421"/>
    <x v="34"/>
    <x v="21"/>
    <x v="16"/>
    <x v="591"/>
    <x v="0"/>
    <x v="30"/>
    <x v="35"/>
    <x v="209"/>
  </r>
  <r>
    <x v="25"/>
    <x v="2"/>
    <x v="1"/>
    <x v="471"/>
    <x v="530"/>
    <x v="2"/>
    <x v="22"/>
    <x v="0"/>
    <x v="0"/>
    <x v="675"/>
    <x v="371"/>
    <x v="382"/>
    <x v="421"/>
    <x v="34"/>
    <x v="21"/>
    <x v="37"/>
    <x v="1115"/>
    <x v="0"/>
    <x v="30"/>
    <x v="35"/>
    <x v="352"/>
  </r>
  <r>
    <x v="25"/>
    <x v="2"/>
    <x v="1"/>
    <x v="471"/>
    <x v="530"/>
    <x v="0"/>
    <x v="22"/>
    <x v="0"/>
    <x v="0"/>
    <x v="676"/>
    <x v="417"/>
    <x v="426"/>
    <x v="421"/>
    <x v="34"/>
    <x v="21"/>
    <x v="39"/>
    <x v="1220"/>
    <x v="0"/>
    <x v="30"/>
    <x v="35"/>
    <x v="369"/>
  </r>
  <r>
    <x v="25"/>
    <x v="2"/>
    <x v="1"/>
    <x v="471"/>
    <x v="530"/>
    <x v="0"/>
    <x v="22"/>
    <x v="0"/>
    <x v="0"/>
    <x v="677"/>
    <x v="455"/>
    <x v="464"/>
    <x v="421"/>
    <x v="34"/>
    <x v="21"/>
    <x v="39"/>
    <x v="1220"/>
    <x v="0"/>
    <x v="30"/>
    <x v="35"/>
    <x v="369"/>
  </r>
  <r>
    <x v="25"/>
    <x v="2"/>
    <x v="1"/>
    <x v="471"/>
    <x v="530"/>
    <x v="0"/>
    <x v="22"/>
    <x v="0"/>
    <x v="0"/>
    <x v="678"/>
    <x v="497"/>
    <x v="505"/>
    <x v="421"/>
    <x v="34"/>
    <x v="21"/>
    <x v="39"/>
    <x v="1220"/>
    <x v="0"/>
    <x v="30"/>
    <x v="35"/>
    <x v="369"/>
  </r>
  <r>
    <x v="25"/>
    <x v="2"/>
    <x v="1"/>
    <x v="471"/>
    <x v="530"/>
    <x v="0"/>
    <x v="21"/>
    <x v="0"/>
    <x v="0"/>
    <x v="1468"/>
    <x v="529"/>
    <x v="534"/>
    <x v="421"/>
    <x v="34"/>
    <x v="21"/>
    <x v="15"/>
    <x v="529"/>
    <x v="0"/>
    <x v="30"/>
    <x v="30"/>
    <x v="180"/>
  </r>
  <r>
    <x v="25"/>
    <x v="2"/>
    <x v="1"/>
    <x v="471"/>
    <x v="530"/>
    <x v="0"/>
    <x v="22"/>
    <x v="0"/>
    <x v="0"/>
    <x v="43"/>
    <x v="536"/>
    <x v="543"/>
    <x v="421"/>
    <x v="34"/>
    <x v="21"/>
    <x v="39"/>
    <x v="1220"/>
    <x v="0"/>
    <x v="30"/>
    <x v="35"/>
    <x v="369"/>
  </r>
  <r>
    <x v="25"/>
    <x v="2"/>
    <x v="1"/>
    <x v="471"/>
    <x v="530"/>
    <x v="0"/>
    <x v="22"/>
    <x v="0"/>
    <x v="0"/>
    <x v="679"/>
    <x v="576"/>
    <x v="587"/>
    <x v="421"/>
    <x v="34"/>
    <x v="21"/>
    <x v="39"/>
    <x v="1220"/>
    <x v="0"/>
    <x v="30"/>
    <x v="35"/>
    <x v="369"/>
  </r>
  <r>
    <x v="25"/>
    <x v="2"/>
    <x v="1"/>
    <x v="471"/>
    <x v="530"/>
    <x v="0"/>
    <x v="21"/>
    <x v="0"/>
    <x v="0"/>
    <x v="1469"/>
    <x v="580"/>
    <x v="590"/>
    <x v="421"/>
    <x v="34"/>
    <x v="21"/>
    <x v="15"/>
    <x v="529"/>
    <x v="0"/>
    <x v="30"/>
    <x v="30"/>
    <x v="180"/>
  </r>
  <r>
    <x v="25"/>
    <x v="2"/>
    <x v="1"/>
    <x v="471"/>
    <x v="530"/>
    <x v="0"/>
    <x v="22"/>
    <x v="0"/>
    <x v="0"/>
    <x v="680"/>
    <x v="628"/>
    <x v="642"/>
    <x v="421"/>
    <x v="34"/>
    <x v="21"/>
    <x v="39"/>
    <x v="1220"/>
    <x v="0"/>
    <x v="30"/>
    <x v="35"/>
    <x v="369"/>
  </r>
  <r>
    <x v="25"/>
    <x v="2"/>
    <x v="1"/>
    <x v="471"/>
    <x v="530"/>
    <x v="0"/>
    <x v="21"/>
    <x v="0"/>
    <x v="0"/>
    <x v="1470"/>
    <x v="669"/>
    <x v="676"/>
    <x v="421"/>
    <x v="34"/>
    <x v="21"/>
    <x v="15"/>
    <x v="529"/>
    <x v="0"/>
    <x v="30"/>
    <x v="30"/>
    <x v="180"/>
  </r>
  <r>
    <x v="25"/>
    <x v="2"/>
    <x v="1"/>
    <x v="471"/>
    <x v="530"/>
    <x v="1"/>
    <x v="22"/>
    <x v="0"/>
    <x v="0"/>
    <x v="690"/>
    <x v="699"/>
    <x v="708"/>
    <x v="421"/>
    <x v="34"/>
    <x v="21"/>
    <x v="16"/>
    <x v="591"/>
    <x v="0"/>
    <x v="30"/>
    <x v="30"/>
    <x v="197"/>
  </r>
  <r>
    <x v="25"/>
    <x v="2"/>
    <x v="1"/>
    <x v="472"/>
    <x v="547"/>
    <x v="1"/>
    <x v="22"/>
    <x v="0"/>
    <x v="0"/>
    <x v="3549"/>
    <x v="718"/>
    <x v="730"/>
    <x v="387"/>
    <x v="34"/>
    <x v="21"/>
    <x v="16"/>
    <x v="558"/>
    <x v="0"/>
    <x v="30"/>
    <x v="29"/>
    <x v="191"/>
  </r>
  <r>
    <x v="25"/>
    <x v="2"/>
    <x v="1"/>
    <x v="472"/>
    <x v="547"/>
    <x v="1"/>
    <x v="21"/>
    <x v="0"/>
    <x v="0"/>
    <x v="3784"/>
    <x v="720"/>
    <x v="733"/>
    <x v="387"/>
    <x v="34"/>
    <x v="21"/>
    <x v="2"/>
    <x v="113"/>
    <x v="0"/>
    <x v="30"/>
    <x v="29"/>
    <x v="48"/>
  </r>
  <r>
    <x v="25"/>
    <x v="2"/>
    <x v="1"/>
    <x v="473"/>
    <x v="529"/>
    <x v="2"/>
    <x v="23"/>
    <x v="0"/>
    <x v="0"/>
    <x v="2462"/>
    <x v="50"/>
    <x v="52"/>
    <x v="361"/>
    <x v="34"/>
    <x v="21"/>
    <x v="0"/>
    <x v="39"/>
    <x v="0"/>
    <x v="30"/>
    <x v="26"/>
    <x v="18"/>
  </r>
  <r>
    <x v="25"/>
    <x v="2"/>
    <x v="1"/>
    <x v="473"/>
    <x v="529"/>
    <x v="1"/>
    <x v="22"/>
    <x v="0"/>
    <x v="0"/>
    <x v="4073"/>
    <x v="88"/>
    <x v="92"/>
    <x v="361"/>
    <x v="34"/>
    <x v="21"/>
    <x v="16"/>
    <x v="538"/>
    <x v="0"/>
    <x v="30"/>
    <x v="30"/>
    <x v="197"/>
  </r>
  <r>
    <x v="25"/>
    <x v="2"/>
    <x v="1"/>
    <x v="473"/>
    <x v="529"/>
    <x v="0"/>
    <x v="21"/>
    <x v="0"/>
    <x v="0"/>
    <x v="1471"/>
    <x v="96"/>
    <x v="95"/>
    <x v="361"/>
    <x v="34"/>
    <x v="21"/>
    <x v="15"/>
    <x v="484"/>
    <x v="0"/>
    <x v="30"/>
    <x v="26"/>
    <x v="162"/>
  </r>
  <r>
    <x v="25"/>
    <x v="2"/>
    <x v="1"/>
    <x v="473"/>
    <x v="529"/>
    <x v="2"/>
    <x v="23"/>
    <x v="0"/>
    <x v="0"/>
    <x v="2463"/>
    <x v="96"/>
    <x v="100"/>
    <x v="361"/>
    <x v="34"/>
    <x v="21"/>
    <x v="0"/>
    <x v="39"/>
    <x v="0"/>
    <x v="30"/>
    <x v="30"/>
    <x v="23"/>
  </r>
  <r>
    <x v="25"/>
    <x v="2"/>
    <x v="1"/>
    <x v="473"/>
    <x v="529"/>
    <x v="0"/>
    <x v="21"/>
    <x v="0"/>
    <x v="0"/>
    <x v="1472"/>
    <x v="156"/>
    <x v="157"/>
    <x v="361"/>
    <x v="34"/>
    <x v="21"/>
    <x v="15"/>
    <x v="484"/>
    <x v="0"/>
    <x v="30"/>
    <x v="26"/>
    <x v="162"/>
  </r>
  <r>
    <x v="25"/>
    <x v="2"/>
    <x v="1"/>
    <x v="473"/>
    <x v="529"/>
    <x v="2"/>
    <x v="23"/>
    <x v="0"/>
    <x v="0"/>
    <x v="2464"/>
    <x v="156"/>
    <x v="161"/>
    <x v="361"/>
    <x v="34"/>
    <x v="21"/>
    <x v="0"/>
    <x v="39"/>
    <x v="0"/>
    <x v="30"/>
    <x v="30"/>
    <x v="23"/>
  </r>
  <r>
    <x v="25"/>
    <x v="2"/>
    <x v="1"/>
    <x v="473"/>
    <x v="529"/>
    <x v="0"/>
    <x v="22"/>
    <x v="0"/>
    <x v="0"/>
    <x v="682"/>
    <x v="170"/>
    <x v="175"/>
    <x v="361"/>
    <x v="34"/>
    <x v="21"/>
    <x v="39"/>
    <x v="1163"/>
    <x v="0"/>
    <x v="30"/>
    <x v="30"/>
    <x v="361"/>
  </r>
  <r>
    <x v="25"/>
    <x v="2"/>
    <x v="1"/>
    <x v="473"/>
    <x v="529"/>
    <x v="0"/>
    <x v="21"/>
    <x v="0"/>
    <x v="0"/>
    <x v="1473"/>
    <x v="212"/>
    <x v="216"/>
    <x v="361"/>
    <x v="34"/>
    <x v="21"/>
    <x v="15"/>
    <x v="484"/>
    <x v="0"/>
    <x v="30"/>
    <x v="26"/>
    <x v="162"/>
  </r>
  <r>
    <x v="25"/>
    <x v="2"/>
    <x v="1"/>
    <x v="473"/>
    <x v="529"/>
    <x v="2"/>
    <x v="23"/>
    <x v="0"/>
    <x v="0"/>
    <x v="2465"/>
    <x v="212"/>
    <x v="219"/>
    <x v="361"/>
    <x v="34"/>
    <x v="21"/>
    <x v="0"/>
    <x v="39"/>
    <x v="0"/>
    <x v="30"/>
    <x v="30"/>
    <x v="23"/>
  </r>
  <r>
    <x v="25"/>
    <x v="2"/>
    <x v="1"/>
    <x v="473"/>
    <x v="529"/>
    <x v="1"/>
    <x v="22"/>
    <x v="0"/>
    <x v="0"/>
    <x v="4074"/>
    <x v="212"/>
    <x v="219"/>
    <x v="361"/>
    <x v="34"/>
    <x v="21"/>
    <x v="16"/>
    <x v="538"/>
    <x v="0"/>
    <x v="30"/>
    <x v="30"/>
    <x v="197"/>
  </r>
  <r>
    <x v="25"/>
    <x v="2"/>
    <x v="1"/>
    <x v="473"/>
    <x v="529"/>
    <x v="2"/>
    <x v="22"/>
    <x v="0"/>
    <x v="0"/>
    <x v="37"/>
    <x v="217"/>
    <x v="223"/>
    <x v="361"/>
    <x v="34"/>
    <x v="21"/>
    <x v="37"/>
    <x v="1064"/>
    <x v="0"/>
    <x v="30"/>
    <x v="30"/>
    <x v="337"/>
  </r>
  <r>
    <x v="25"/>
    <x v="2"/>
    <x v="1"/>
    <x v="473"/>
    <x v="529"/>
    <x v="0"/>
    <x v="22"/>
    <x v="0"/>
    <x v="0"/>
    <x v="683"/>
    <x v="256"/>
    <x v="263"/>
    <x v="361"/>
    <x v="34"/>
    <x v="21"/>
    <x v="39"/>
    <x v="1163"/>
    <x v="0"/>
    <x v="30"/>
    <x v="30"/>
    <x v="361"/>
  </r>
  <r>
    <x v="25"/>
    <x v="2"/>
    <x v="1"/>
    <x v="473"/>
    <x v="529"/>
    <x v="0"/>
    <x v="21"/>
    <x v="0"/>
    <x v="0"/>
    <x v="1474"/>
    <x v="271"/>
    <x v="274"/>
    <x v="361"/>
    <x v="34"/>
    <x v="21"/>
    <x v="15"/>
    <x v="484"/>
    <x v="0"/>
    <x v="30"/>
    <x v="26"/>
    <x v="162"/>
  </r>
  <r>
    <x v="25"/>
    <x v="2"/>
    <x v="1"/>
    <x v="473"/>
    <x v="529"/>
    <x v="2"/>
    <x v="23"/>
    <x v="0"/>
    <x v="0"/>
    <x v="2466"/>
    <x v="271"/>
    <x v="278"/>
    <x v="361"/>
    <x v="34"/>
    <x v="21"/>
    <x v="0"/>
    <x v="39"/>
    <x v="0"/>
    <x v="30"/>
    <x v="30"/>
    <x v="23"/>
  </r>
  <r>
    <x v="25"/>
    <x v="2"/>
    <x v="1"/>
    <x v="473"/>
    <x v="529"/>
    <x v="1"/>
    <x v="22"/>
    <x v="0"/>
    <x v="0"/>
    <x v="4042"/>
    <x v="300"/>
    <x v="308"/>
    <x v="361"/>
    <x v="34"/>
    <x v="21"/>
    <x v="16"/>
    <x v="538"/>
    <x v="0"/>
    <x v="30"/>
    <x v="30"/>
    <x v="197"/>
  </r>
  <r>
    <x v="25"/>
    <x v="2"/>
    <x v="1"/>
    <x v="473"/>
    <x v="529"/>
    <x v="2"/>
    <x v="22"/>
    <x v="0"/>
    <x v="0"/>
    <x v="673"/>
    <x v="319"/>
    <x v="326"/>
    <x v="361"/>
    <x v="34"/>
    <x v="21"/>
    <x v="37"/>
    <x v="1064"/>
    <x v="0"/>
    <x v="30"/>
    <x v="26"/>
    <x v="319"/>
  </r>
  <r>
    <x v="25"/>
    <x v="2"/>
    <x v="1"/>
    <x v="473"/>
    <x v="529"/>
    <x v="0"/>
    <x v="21"/>
    <x v="0"/>
    <x v="0"/>
    <x v="1475"/>
    <x v="328"/>
    <x v="333"/>
    <x v="361"/>
    <x v="34"/>
    <x v="21"/>
    <x v="15"/>
    <x v="484"/>
    <x v="0"/>
    <x v="30"/>
    <x v="26"/>
    <x v="162"/>
  </r>
  <r>
    <x v="25"/>
    <x v="2"/>
    <x v="1"/>
    <x v="473"/>
    <x v="529"/>
    <x v="2"/>
    <x v="22"/>
    <x v="0"/>
    <x v="0"/>
    <x v="2250"/>
    <x v="385"/>
    <x v="390"/>
    <x v="361"/>
    <x v="34"/>
    <x v="21"/>
    <x v="37"/>
    <x v="1064"/>
    <x v="0"/>
    <x v="30"/>
    <x v="30"/>
    <x v="337"/>
  </r>
  <r>
    <x v="25"/>
    <x v="2"/>
    <x v="1"/>
    <x v="473"/>
    <x v="529"/>
    <x v="0"/>
    <x v="21"/>
    <x v="0"/>
    <x v="0"/>
    <x v="1476"/>
    <x v="391"/>
    <x v="394"/>
    <x v="361"/>
    <x v="34"/>
    <x v="21"/>
    <x v="15"/>
    <x v="484"/>
    <x v="0"/>
    <x v="30"/>
    <x v="26"/>
    <x v="162"/>
  </r>
  <r>
    <x v="25"/>
    <x v="2"/>
    <x v="1"/>
    <x v="473"/>
    <x v="529"/>
    <x v="2"/>
    <x v="23"/>
    <x v="0"/>
    <x v="0"/>
    <x v="2467"/>
    <x v="391"/>
    <x v="398"/>
    <x v="361"/>
    <x v="34"/>
    <x v="21"/>
    <x v="0"/>
    <x v="39"/>
    <x v="0"/>
    <x v="30"/>
    <x v="30"/>
    <x v="23"/>
  </r>
  <r>
    <x v="25"/>
    <x v="2"/>
    <x v="1"/>
    <x v="473"/>
    <x v="529"/>
    <x v="1"/>
    <x v="22"/>
    <x v="0"/>
    <x v="0"/>
    <x v="4044"/>
    <x v="391"/>
    <x v="398"/>
    <x v="361"/>
    <x v="34"/>
    <x v="21"/>
    <x v="16"/>
    <x v="538"/>
    <x v="0"/>
    <x v="30"/>
    <x v="30"/>
    <x v="197"/>
  </r>
  <r>
    <x v="25"/>
    <x v="2"/>
    <x v="1"/>
    <x v="473"/>
    <x v="529"/>
    <x v="0"/>
    <x v="21"/>
    <x v="0"/>
    <x v="0"/>
    <x v="1477"/>
    <x v="421"/>
    <x v="422"/>
    <x v="361"/>
    <x v="34"/>
    <x v="21"/>
    <x v="15"/>
    <x v="484"/>
    <x v="0"/>
    <x v="30"/>
    <x v="26"/>
    <x v="162"/>
  </r>
  <r>
    <x v="25"/>
    <x v="2"/>
    <x v="1"/>
    <x v="473"/>
    <x v="529"/>
    <x v="0"/>
    <x v="22"/>
    <x v="0"/>
    <x v="0"/>
    <x v="685"/>
    <x v="435"/>
    <x v="441"/>
    <x v="361"/>
    <x v="34"/>
    <x v="21"/>
    <x v="39"/>
    <x v="1163"/>
    <x v="0"/>
    <x v="30"/>
    <x v="30"/>
    <x v="361"/>
  </r>
  <r>
    <x v="25"/>
    <x v="2"/>
    <x v="1"/>
    <x v="473"/>
    <x v="529"/>
    <x v="0"/>
    <x v="21"/>
    <x v="0"/>
    <x v="0"/>
    <x v="1478"/>
    <x v="449"/>
    <x v="452"/>
    <x v="361"/>
    <x v="34"/>
    <x v="21"/>
    <x v="15"/>
    <x v="484"/>
    <x v="0"/>
    <x v="30"/>
    <x v="26"/>
    <x v="162"/>
  </r>
  <r>
    <x v="25"/>
    <x v="2"/>
    <x v="1"/>
    <x v="473"/>
    <x v="529"/>
    <x v="2"/>
    <x v="23"/>
    <x v="0"/>
    <x v="0"/>
    <x v="2468"/>
    <x v="449"/>
    <x v="455"/>
    <x v="361"/>
    <x v="34"/>
    <x v="21"/>
    <x v="0"/>
    <x v="39"/>
    <x v="0"/>
    <x v="30"/>
    <x v="30"/>
    <x v="23"/>
  </r>
  <r>
    <x v="25"/>
    <x v="2"/>
    <x v="1"/>
    <x v="473"/>
    <x v="529"/>
    <x v="0"/>
    <x v="22"/>
    <x v="0"/>
    <x v="0"/>
    <x v="41"/>
    <x v="476"/>
    <x v="482"/>
    <x v="361"/>
    <x v="34"/>
    <x v="21"/>
    <x v="39"/>
    <x v="1163"/>
    <x v="0"/>
    <x v="30"/>
    <x v="30"/>
    <x v="361"/>
  </r>
  <r>
    <x v="25"/>
    <x v="2"/>
    <x v="1"/>
    <x v="473"/>
    <x v="529"/>
    <x v="0"/>
    <x v="21"/>
    <x v="0"/>
    <x v="0"/>
    <x v="1479"/>
    <x v="476"/>
    <x v="479"/>
    <x v="361"/>
    <x v="34"/>
    <x v="21"/>
    <x v="15"/>
    <x v="484"/>
    <x v="0"/>
    <x v="30"/>
    <x v="26"/>
    <x v="162"/>
  </r>
  <r>
    <x v="25"/>
    <x v="2"/>
    <x v="1"/>
    <x v="473"/>
    <x v="529"/>
    <x v="0"/>
    <x v="21"/>
    <x v="0"/>
    <x v="0"/>
    <x v="1480"/>
    <x v="503"/>
    <x v="505"/>
    <x v="361"/>
    <x v="34"/>
    <x v="21"/>
    <x v="15"/>
    <x v="484"/>
    <x v="0"/>
    <x v="30"/>
    <x v="26"/>
    <x v="162"/>
  </r>
  <r>
    <x v="25"/>
    <x v="2"/>
    <x v="1"/>
    <x v="473"/>
    <x v="529"/>
    <x v="2"/>
    <x v="23"/>
    <x v="0"/>
    <x v="0"/>
    <x v="2469"/>
    <x v="503"/>
    <x v="507"/>
    <x v="361"/>
    <x v="34"/>
    <x v="21"/>
    <x v="0"/>
    <x v="39"/>
    <x v="0"/>
    <x v="30"/>
    <x v="30"/>
    <x v="23"/>
  </r>
  <r>
    <x v="25"/>
    <x v="2"/>
    <x v="1"/>
    <x v="473"/>
    <x v="529"/>
    <x v="0"/>
    <x v="22"/>
    <x v="0"/>
    <x v="0"/>
    <x v="686"/>
    <x v="515"/>
    <x v="521"/>
    <x v="361"/>
    <x v="34"/>
    <x v="21"/>
    <x v="39"/>
    <x v="1163"/>
    <x v="0"/>
    <x v="30"/>
    <x v="30"/>
    <x v="361"/>
  </r>
  <r>
    <x v="25"/>
    <x v="2"/>
    <x v="1"/>
    <x v="473"/>
    <x v="529"/>
    <x v="0"/>
    <x v="22"/>
    <x v="0"/>
    <x v="0"/>
    <x v="687"/>
    <x v="554"/>
    <x v="559"/>
    <x v="361"/>
    <x v="34"/>
    <x v="21"/>
    <x v="39"/>
    <x v="1163"/>
    <x v="0"/>
    <x v="30"/>
    <x v="30"/>
    <x v="361"/>
  </r>
  <r>
    <x v="25"/>
    <x v="2"/>
    <x v="1"/>
    <x v="473"/>
    <x v="529"/>
    <x v="0"/>
    <x v="21"/>
    <x v="0"/>
    <x v="0"/>
    <x v="1481"/>
    <x v="554"/>
    <x v="556"/>
    <x v="361"/>
    <x v="34"/>
    <x v="21"/>
    <x v="15"/>
    <x v="484"/>
    <x v="0"/>
    <x v="30"/>
    <x v="26"/>
    <x v="162"/>
  </r>
  <r>
    <x v="25"/>
    <x v="2"/>
    <x v="1"/>
    <x v="473"/>
    <x v="529"/>
    <x v="2"/>
    <x v="23"/>
    <x v="0"/>
    <x v="0"/>
    <x v="2470"/>
    <x v="554"/>
    <x v="559"/>
    <x v="361"/>
    <x v="34"/>
    <x v="21"/>
    <x v="0"/>
    <x v="39"/>
    <x v="0"/>
    <x v="30"/>
    <x v="30"/>
    <x v="23"/>
  </r>
  <r>
    <x v="25"/>
    <x v="2"/>
    <x v="1"/>
    <x v="473"/>
    <x v="529"/>
    <x v="0"/>
    <x v="22"/>
    <x v="0"/>
    <x v="0"/>
    <x v="45"/>
    <x v="593"/>
    <x v="604"/>
    <x v="361"/>
    <x v="34"/>
    <x v="21"/>
    <x v="39"/>
    <x v="1163"/>
    <x v="0"/>
    <x v="30"/>
    <x v="30"/>
    <x v="361"/>
  </r>
  <r>
    <x v="25"/>
    <x v="2"/>
    <x v="1"/>
    <x v="473"/>
    <x v="529"/>
    <x v="2"/>
    <x v="23"/>
    <x v="0"/>
    <x v="0"/>
    <x v="2471"/>
    <x v="604"/>
    <x v="614"/>
    <x v="361"/>
    <x v="34"/>
    <x v="21"/>
    <x v="0"/>
    <x v="39"/>
    <x v="0"/>
    <x v="30"/>
    <x v="30"/>
    <x v="23"/>
  </r>
  <r>
    <x v="25"/>
    <x v="2"/>
    <x v="1"/>
    <x v="473"/>
    <x v="529"/>
    <x v="0"/>
    <x v="22"/>
    <x v="0"/>
    <x v="0"/>
    <x v="688"/>
    <x v="612"/>
    <x v="624"/>
    <x v="361"/>
    <x v="34"/>
    <x v="21"/>
    <x v="39"/>
    <x v="1163"/>
    <x v="0"/>
    <x v="30"/>
    <x v="30"/>
    <x v="361"/>
  </r>
  <r>
    <x v="25"/>
    <x v="2"/>
    <x v="1"/>
    <x v="473"/>
    <x v="529"/>
    <x v="0"/>
    <x v="21"/>
    <x v="0"/>
    <x v="0"/>
    <x v="1482"/>
    <x v="628"/>
    <x v="639"/>
    <x v="361"/>
    <x v="34"/>
    <x v="21"/>
    <x v="15"/>
    <x v="484"/>
    <x v="0"/>
    <x v="30"/>
    <x v="26"/>
    <x v="162"/>
  </r>
  <r>
    <x v="25"/>
    <x v="2"/>
    <x v="1"/>
    <x v="473"/>
    <x v="529"/>
    <x v="0"/>
    <x v="22"/>
    <x v="0"/>
    <x v="0"/>
    <x v="689"/>
    <x v="669"/>
    <x v="674"/>
    <x v="361"/>
    <x v="34"/>
    <x v="21"/>
    <x v="39"/>
    <x v="1163"/>
    <x v="0"/>
    <x v="30"/>
    <x v="26"/>
    <x v="348"/>
  </r>
  <r>
    <x v="25"/>
    <x v="2"/>
    <x v="1"/>
    <x v="474"/>
    <x v="548"/>
    <x v="2"/>
    <x v="22"/>
    <x v="0"/>
    <x v="0"/>
    <x v="2258"/>
    <x v="699"/>
    <x v="708"/>
    <x v="475"/>
    <x v="34"/>
    <x v="21"/>
    <x v="37"/>
    <x v="1157"/>
    <x v="0"/>
    <x v="30"/>
    <x v="30"/>
    <x v="337"/>
  </r>
  <r>
    <x v="25"/>
    <x v="2"/>
    <x v="1"/>
    <x v="474"/>
    <x v="548"/>
    <x v="1"/>
    <x v="21"/>
    <x v="0"/>
    <x v="0"/>
    <x v="3782"/>
    <x v="699"/>
    <x v="710"/>
    <x v="475"/>
    <x v="34"/>
    <x v="21"/>
    <x v="2"/>
    <x v="133"/>
    <x v="0"/>
    <x v="30"/>
    <x v="35"/>
    <x v="56"/>
  </r>
  <r>
    <x v="25"/>
    <x v="2"/>
    <x v="2"/>
    <x v="475"/>
    <x v="646"/>
    <x v="0"/>
    <x v="22"/>
    <x v="0"/>
    <x v="0"/>
    <x v="691"/>
    <x v="35"/>
    <x v="42"/>
    <x v="418"/>
    <x v="34"/>
    <x v="21"/>
    <x v="39"/>
    <x v="1218"/>
    <x v="0"/>
    <x v="30"/>
    <x v="30"/>
    <x v="361"/>
  </r>
  <r>
    <x v="25"/>
    <x v="2"/>
    <x v="2"/>
    <x v="475"/>
    <x v="646"/>
    <x v="0"/>
    <x v="22"/>
    <x v="0"/>
    <x v="0"/>
    <x v="32"/>
    <x v="61"/>
    <x v="65"/>
    <x v="418"/>
    <x v="34"/>
    <x v="21"/>
    <x v="39"/>
    <x v="1218"/>
    <x v="0"/>
    <x v="30"/>
    <x v="30"/>
    <x v="361"/>
  </r>
  <r>
    <x v="25"/>
    <x v="2"/>
    <x v="2"/>
    <x v="475"/>
    <x v="646"/>
    <x v="1"/>
    <x v="22"/>
    <x v="0"/>
    <x v="0"/>
    <x v="2107"/>
    <x v="79"/>
    <x v="85"/>
    <x v="418"/>
    <x v="34"/>
    <x v="21"/>
    <x v="16"/>
    <x v="585"/>
    <x v="0"/>
    <x v="30"/>
    <x v="30"/>
    <x v="197"/>
  </r>
  <r>
    <x v="25"/>
    <x v="2"/>
    <x v="2"/>
    <x v="475"/>
    <x v="646"/>
    <x v="0"/>
    <x v="21"/>
    <x v="0"/>
    <x v="0"/>
    <x v="1484"/>
    <x v="101"/>
    <x v="105"/>
    <x v="418"/>
    <x v="34"/>
    <x v="21"/>
    <x v="15"/>
    <x v="526"/>
    <x v="0"/>
    <x v="30"/>
    <x v="30"/>
    <x v="180"/>
  </r>
  <r>
    <x v="25"/>
    <x v="2"/>
    <x v="2"/>
    <x v="475"/>
    <x v="646"/>
    <x v="0"/>
    <x v="22"/>
    <x v="0"/>
    <x v="0"/>
    <x v="692"/>
    <x v="144"/>
    <x v="147"/>
    <x v="418"/>
    <x v="34"/>
    <x v="21"/>
    <x v="39"/>
    <x v="1218"/>
    <x v="0"/>
    <x v="30"/>
    <x v="30"/>
    <x v="361"/>
  </r>
  <r>
    <x v="25"/>
    <x v="2"/>
    <x v="2"/>
    <x v="475"/>
    <x v="646"/>
    <x v="0"/>
    <x v="21"/>
    <x v="0"/>
    <x v="0"/>
    <x v="1485"/>
    <x v="160"/>
    <x v="165"/>
    <x v="418"/>
    <x v="34"/>
    <x v="21"/>
    <x v="15"/>
    <x v="526"/>
    <x v="0"/>
    <x v="30"/>
    <x v="30"/>
    <x v="180"/>
  </r>
  <r>
    <x v="25"/>
    <x v="2"/>
    <x v="2"/>
    <x v="475"/>
    <x v="646"/>
    <x v="1"/>
    <x v="22"/>
    <x v="0"/>
    <x v="0"/>
    <x v="4077"/>
    <x v="188"/>
    <x v="192"/>
    <x v="418"/>
    <x v="34"/>
    <x v="21"/>
    <x v="16"/>
    <x v="585"/>
    <x v="0"/>
    <x v="30"/>
    <x v="30"/>
    <x v="197"/>
  </r>
  <r>
    <x v="25"/>
    <x v="2"/>
    <x v="2"/>
    <x v="475"/>
    <x v="646"/>
    <x v="2"/>
    <x v="22"/>
    <x v="0"/>
    <x v="0"/>
    <x v="36"/>
    <x v="192"/>
    <x v="196"/>
    <x v="418"/>
    <x v="34"/>
    <x v="21"/>
    <x v="37"/>
    <x v="1110"/>
    <x v="0"/>
    <x v="30"/>
    <x v="30"/>
    <x v="337"/>
  </r>
  <r>
    <x v="25"/>
    <x v="2"/>
    <x v="2"/>
    <x v="475"/>
    <x v="646"/>
    <x v="0"/>
    <x v="21"/>
    <x v="0"/>
    <x v="0"/>
    <x v="1486"/>
    <x v="217"/>
    <x v="223"/>
    <x v="418"/>
    <x v="34"/>
    <x v="21"/>
    <x v="15"/>
    <x v="526"/>
    <x v="0"/>
    <x v="30"/>
    <x v="30"/>
    <x v="180"/>
  </r>
  <r>
    <x v="25"/>
    <x v="2"/>
    <x v="2"/>
    <x v="475"/>
    <x v="646"/>
    <x v="0"/>
    <x v="22"/>
    <x v="0"/>
    <x v="0"/>
    <x v="693"/>
    <x v="231"/>
    <x v="237"/>
    <x v="418"/>
    <x v="34"/>
    <x v="21"/>
    <x v="39"/>
    <x v="1218"/>
    <x v="0"/>
    <x v="30"/>
    <x v="30"/>
    <x v="361"/>
  </r>
  <r>
    <x v="25"/>
    <x v="2"/>
    <x v="2"/>
    <x v="475"/>
    <x v="646"/>
    <x v="0"/>
    <x v="22"/>
    <x v="0"/>
    <x v="0"/>
    <x v="694"/>
    <x v="274"/>
    <x v="282"/>
    <x v="418"/>
    <x v="34"/>
    <x v="21"/>
    <x v="39"/>
    <x v="1218"/>
    <x v="0"/>
    <x v="30"/>
    <x v="30"/>
    <x v="361"/>
  </r>
  <r>
    <x v="25"/>
    <x v="2"/>
    <x v="2"/>
    <x v="475"/>
    <x v="646"/>
    <x v="0"/>
    <x v="21"/>
    <x v="0"/>
    <x v="0"/>
    <x v="1487"/>
    <x v="274"/>
    <x v="282"/>
    <x v="418"/>
    <x v="34"/>
    <x v="21"/>
    <x v="15"/>
    <x v="526"/>
    <x v="0"/>
    <x v="30"/>
    <x v="30"/>
    <x v="180"/>
  </r>
  <r>
    <x v="25"/>
    <x v="2"/>
    <x v="2"/>
    <x v="475"/>
    <x v="646"/>
    <x v="0"/>
    <x v="22"/>
    <x v="0"/>
    <x v="0"/>
    <x v="695"/>
    <x v="319"/>
    <x v="330"/>
    <x v="418"/>
    <x v="34"/>
    <x v="21"/>
    <x v="39"/>
    <x v="1218"/>
    <x v="0"/>
    <x v="30"/>
    <x v="30"/>
    <x v="361"/>
  </r>
  <r>
    <x v="25"/>
    <x v="2"/>
    <x v="2"/>
    <x v="475"/>
    <x v="646"/>
    <x v="0"/>
    <x v="21"/>
    <x v="0"/>
    <x v="0"/>
    <x v="1488"/>
    <x v="333"/>
    <x v="341"/>
    <x v="418"/>
    <x v="34"/>
    <x v="21"/>
    <x v="15"/>
    <x v="526"/>
    <x v="0"/>
    <x v="30"/>
    <x v="30"/>
    <x v="180"/>
  </r>
  <r>
    <x v="25"/>
    <x v="2"/>
    <x v="2"/>
    <x v="475"/>
    <x v="646"/>
    <x v="2"/>
    <x v="22"/>
    <x v="0"/>
    <x v="0"/>
    <x v="705"/>
    <x v="343"/>
    <x v="352"/>
    <x v="418"/>
    <x v="34"/>
    <x v="21"/>
    <x v="37"/>
    <x v="1110"/>
    <x v="0"/>
    <x v="30"/>
    <x v="30"/>
    <x v="337"/>
  </r>
  <r>
    <x v="25"/>
    <x v="2"/>
    <x v="2"/>
    <x v="475"/>
    <x v="646"/>
    <x v="1"/>
    <x v="22"/>
    <x v="0"/>
    <x v="0"/>
    <x v="4046"/>
    <x v="365"/>
    <x v="369"/>
    <x v="418"/>
    <x v="34"/>
    <x v="21"/>
    <x v="16"/>
    <x v="585"/>
    <x v="0"/>
    <x v="30"/>
    <x v="30"/>
    <x v="197"/>
  </r>
  <r>
    <x v="25"/>
    <x v="2"/>
    <x v="2"/>
    <x v="475"/>
    <x v="646"/>
    <x v="0"/>
    <x v="22"/>
    <x v="0"/>
    <x v="0"/>
    <x v="1745"/>
    <x v="391"/>
    <x v="398"/>
    <x v="418"/>
    <x v="34"/>
    <x v="21"/>
    <x v="39"/>
    <x v="1218"/>
    <x v="0"/>
    <x v="30"/>
    <x v="30"/>
    <x v="361"/>
  </r>
  <r>
    <x v="25"/>
    <x v="2"/>
    <x v="2"/>
    <x v="475"/>
    <x v="646"/>
    <x v="0"/>
    <x v="21"/>
    <x v="0"/>
    <x v="0"/>
    <x v="1489"/>
    <x v="395"/>
    <x v="402"/>
    <x v="418"/>
    <x v="34"/>
    <x v="21"/>
    <x v="15"/>
    <x v="526"/>
    <x v="0"/>
    <x v="30"/>
    <x v="30"/>
    <x v="180"/>
  </r>
  <r>
    <x v="25"/>
    <x v="2"/>
    <x v="2"/>
    <x v="475"/>
    <x v="646"/>
    <x v="0"/>
    <x v="22"/>
    <x v="0"/>
    <x v="0"/>
    <x v="697"/>
    <x v="411"/>
    <x v="415"/>
    <x v="418"/>
    <x v="34"/>
    <x v="21"/>
    <x v="39"/>
    <x v="1218"/>
    <x v="0"/>
    <x v="30"/>
    <x v="30"/>
    <x v="361"/>
  </r>
  <r>
    <x v="25"/>
    <x v="2"/>
    <x v="2"/>
    <x v="475"/>
    <x v="646"/>
    <x v="0"/>
    <x v="22"/>
    <x v="0"/>
    <x v="0"/>
    <x v="40"/>
    <x v="452"/>
    <x v="458"/>
    <x v="418"/>
    <x v="34"/>
    <x v="21"/>
    <x v="39"/>
    <x v="1218"/>
    <x v="0"/>
    <x v="30"/>
    <x v="30"/>
    <x v="361"/>
  </r>
  <r>
    <x v="25"/>
    <x v="2"/>
    <x v="2"/>
    <x v="475"/>
    <x v="646"/>
    <x v="0"/>
    <x v="22"/>
    <x v="0"/>
    <x v="0"/>
    <x v="698"/>
    <x v="494"/>
    <x v="499"/>
    <x v="418"/>
    <x v="34"/>
    <x v="21"/>
    <x v="39"/>
    <x v="1218"/>
    <x v="0"/>
    <x v="30"/>
    <x v="30"/>
    <x v="361"/>
  </r>
  <r>
    <x v="25"/>
    <x v="2"/>
    <x v="2"/>
    <x v="475"/>
    <x v="646"/>
    <x v="0"/>
    <x v="22"/>
    <x v="0"/>
    <x v="0"/>
    <x v="699"/>
    <x v="532"/>
    <x v="537"/>
    <x v="418"/>
    <x v="34"/>
    <x v="21"/>
    <x v="39"/>
    <x v="1218"/>
    <x v="0"/>
    <x v="30"/>
    <x v="30"/>
    <x v="361"/>
  </r>
  <r>
    <x v="25"/>
    <x v="2"/>
    <x v="2"/>
    <x v="475"/>
    <x v="646"/>
    <x v="0"/>
    <x v="21"/>
    <x v="0"/>
    <x v="0"/>
    <x v="1490"/>
    <x v="558"/>
    <x v="563"/>
    <x v="418"/>
    <x v="34"/>
    <x v="21"/>
    <x v="15"/>
    <x v="526"/>
    <x v="0"/>
    <x v="30"/>
    <x v="30"/>
    <x v="180"/>
  </r>
  <r>
    <x v="25"/>
    <x v="2"/>
    <x v="2"/>
    <x v="475"/>
    <x v="646"/>
    <x v="0"/>
    <x v="22"/>
    <x v="0"/>
    <x v="0"/>
    <x v="44"/>
    <x v="573"/>
    <x v="579"/>
    <x v="418"/>
    <x v="34"/>
    <x v="21"/>
    <x v="39"/>
    <x v="1218"/>
    <x v="0"/>
    <x v="30"/>
    <x v="30"/>
    <x v="361"/>
  </r>
  <r>
    <x v="25"/>
    <x v="2"/>
    <x v="2"/>
    <x v="475"/>
    <x v="646"/>
    <x v="0"/>
    <x v="22"/>
    <x v="0"/>
    <x v="0"/>
    <x v="700"/>
    <x v="608"/>
    <x v="621"/>
    <x v="418"/>
    <x v="34"/>
    <x v="21"/>
    <x v="39"/>
    <x v="1218"/>
    <x v="0"/>
    <x v="30"/>
    <x v="30"/>
    <x v="361"/>
  </r>
  <r>
    <x v="25"/>
    <x v="2"/>
    <x v="2"/>
    <x v="475"/>
    <x v="646"/>
    <x v="0"/>
    <x v="21"/>
    <x v="0"/>
    <x v="0"/>
    <x v="1491"/>
    <x v="608"/>
    <x v="621"/>
    <x v="418"/>
    <x v="34"/>
    <x v="21"/>
    <x v="15"/>
    <x v="526"/>
    <x v="0"/>
    <x v="30"/>
    <x v="30"/>
    <x v="180"/>
  </r>
  <r>
    <x v="25"/>
    <x v="2"/>
    <x v="2"/>
    <x v="475"/>
    <x v="646"/>
    <x v="0"/>
    <x v="22"/>
    <x v="0"/>
    <x v="0"/>
    <x v="701"/>
    <x v="653"/>
    <x v="663"/>
    <x v="418"/>
    <x v="34"/>
    <x v="21"/>
    <x v="39"/>
    <x v="1218"/>
    <x v="0"/>
    <x v="30"/>
    <x v="30"/>
    <x v="361"/>
  </r>
  <r>
    <x v="25"/>
    <x v="2"/>
    <x v="2"/>
    <x v="475"/>
    <x v="646"/>
    <x v="0"/>
    <x v="21"/>
    <x v="0"/>
    <x v="0"/>
    <x v="1492"/>
    <x v="684"/>
    <x v="695"/>
    <x v="418"/>
    <x v="34"/>
    <x v="21"/>
    <x v="15"/>
    <x v="526"/>
    <x v="0"/>
    <x v="30"/>
    <x v="30"/>
    <x v="180"/>
  </r>
  <r>
    <x v="25"/>
    <x v="2"/>
    <x v="2"/>
    <x v="475"/>
    <x v="646"/>
    <x v="1"/>
    <x v="22"/>
    <x v="0"/>
    <x v="0"/>
    <x v="2612"/>
    <x v="711"/>
    <x v="719"/>
    <x v="418"/>
    <x v="34"/>
    <x v="21"/>
    <x v="16"/>
    <x v="585"/>
    <x v="0"/>
    <x v="30"/>
    <x v="30"/>
    <x v="197"/>
  </r>
  <r>
    <x v="25"/>
    <x v="2"/>
    <x v="2"/>
    <x v="476"/>
    <x v="620"/>
    <x v="1"/>
    <x v="22"/>
    <x v="0"/>
    <x v="0"/>
    <x v="3550"/>
    <x v="724"/>
    <x v="735"/>
    <x v="385"/>
    <x v="34"/>
    <x v="21"/>
    <x v="16"/>
    <x v="554"/>
    <x v="0"/>
    <x v="30"/>
    <x v="23"/>
    <x v="166"/>
  </r>
  <r>
    <x v="25"/>
    <x v="2"/>
    <x v="2"/>
    <x v="476"/>
    <x v="620"/>
    <x v="1"/>
    <x v="21"/>
    <x v="0"/>
    <x v="0"/>
    <x v="3785"/>
    <x v="727"/>
    <x v="739"/>
    <x v="385"/>
    <x v="34"/>
    <x v="21"/>
    <x v="2"/>
    <x v="112"/>
    <x v="0"/>
    <x v="30"/>
    <x v="23"/>
    <x v="41"/>
  </r>
  <r>
    <x v="25"/>
    <x v="2"/>
    <x v="2"/>
    <x v="477"/>
    <x v="645"/>
    <x v="0"/>
    <x v="21"/>
    <x v="0"/>
    <x v="0"/>
    <x v="1493"/>
    <x v="71"/>
    <x v="72"/>
    <x v="370"/>
    <x v="34"/>
    <x v="21"/>
    <x v="15"/>
    <x v="488"/>
    <x v="0"/>
    <x v="30"/>
    <x v="26"/>
    <x v="162"/>
  </r>
  <r>
    <x v="25"/>
    <x v="2"/>
    <x v="2"/>
    <x v="477"/>
    <x v="645"/>
    <x v="2"/>
    <x v="23"/>
    <x v="0"/>
    <x v="0"/>
    <x v="2472"/>
    <x v="71"/>
    <x v="72"/>
    <x v="370"/>
    <x v="34"/>
    <x v="21"/>
    <x v="0"/>
    <x v="40"/>
    <x v="0"/>
    <x v="30"/>
    <x v="26"/>
    <x v="18"/>
  </r>
  <r>
    <x v="25"/>
    <x v="2"/>
    <x v="2"/>
    <x v="477"/>
    <x v="645"/>
    <x v="1"/>
    <x v="22"/>
    <x v="0"/>
    <x v="0"/>
    <x v="4076"/>
    <x v="126"/>
    <x v="127"/>
    <x v="370"/>
    <x v="34"/>
    <x v="21"/>
    <x v="16"/>
    <x v="540"/>
    <x v="0"/>
    <x v="30"/>
    <x v="26"/>
    <x v="177"/>
  </r>
  <r>
    <x v="25"/>
    <x v="2"/>
    <x v="2"/>
    <x v="477"/>
    <x v="645"/>
    <x v="0"/>
    <x v="21"/>
    <x v="0"/>
    <x v="0"/>
    <x v="1494"/>
    <x v="133"/>
    <x v="134"/>
    <x v="370"/>
    <x v="34"/>
    <x v="21"/>
    <x v="15"/>
    <x v="488"/>
    <x v="0"/>
    <x v="30"/>
    <x v="26"/>
    <x v="162"/>
  </r>
  <r>
    <x v="25"/>
    <x v="2"/>
    <x v="2"/>
    <x v="477"/>
    <x v="645"/>
    <x v="2"/>
    <x v="23"/>
    <x v="0"/>
    <x v="0"/>
    <x v="2473"/>
    <x v="133"/>
    <x v="134"/>
    <x v="370"/>
    <x v="34"/>
    <x v="21"/>
    <x v="0"/>
    <x v="40"/>
    <x v="0"/>
    <x v="30"/>
    <x v="26"/>
    <x v="18"/>
  </r>
  <r>
    <x v="25"/>
    <x v="2"/>
    <x v="2"/>
    <x v="477"/>
    <x v="645"/>
    <x v="0"/>
    <x v="22"/>
    <x v="0"/>
    <x v="0"/>
    <x v="702"/>
    <x v="170"/>
    <x v="173"/>
    <x v="370"/>
    <x v="34"/>
    <x v="21"/>
    <x v="39"/>
    <x v="1168"/>
    <x v="0"/>
    <x v="30"/>
    <x v="26"/>
    <x v="348"/>
  </r>
  <r>
    <x v="25"/>
    <x v="2"/>
    <x v="2"/>
    <x v="477"/>
    <x v="645"/>
    <x v="0"/>
    <x v="21"/>
    <x v="0"/>
    <x v="0"/>
    <x v="1495"/>
    <x v="192"/>
    <x v="192"/>
    <x v="370"/>
    <x v="34"/>
    <x v="21"/>
    <x v="15"/>
    <x v="488"/>
    <x v="0"/>
    <x v="30"/>
    <x v="26"/>
    <x v="162"/>
  </r>
  <r>
    <x v="25"/>
    <x v="2"/>
    <x v="2"/>
    <x v="477"/>
    <x v="645"/>
    <x v="2"/>
    <x v="23"/>
    <x v="0"/>
    <x v="0"/>
    <x v="2474"/>
    <x v="192"/>
    <x v="192"/>
    <x v="370"/>
    <x v="34"/>
    <x v="21"/>
    <x v="0"/>
    <x v="40"/>
    <x v="0"/>
    <x v="30"/>
    <x v="26"/>
    <x v="18"/>
  </r>
  <r>
    <x v="25"/>
    <x v="2"/>
    <x v="2"/>
    <x v="477"/>
    <x v="645"/>
    <x v="0"/>
    <x v="22"/>
    <x v="0"/>
    <x v="0"/>
    <x v="703"/>
    <x v="212"/>
    <x v="216"/>
    <x v="370"/>
    <x v="34"/>
    <x v="21"/>
    <x v="39"/>
    <x v="1168"/>
    <x v="0"/>
    <x v="30"/>
    <x v="26"/>
    <x v="348"/>
  </r>
  <r>
    <x v="25"/>
    <x v="2"/>
    <x v="2"/>
    <x v="477"/>
    <x v="645"/>
    <x v="0"/>
    <x v="21"/>
    <x v="0"/>
    <x v="0"/>
    <x v="1496"/>
    <x v="250"/>
    <x v="254"/>
    <x v="370"/>
    <x v="34"/>
    <x v="21"/>
    <x v="15"/>
    <x v="488"/>
    <x v="0"/>
    <x v="30"/>
    <x v="26"/>
    <x v="162"/>
  </r>
  <r>
    <x v="25"/>
    <x v="2"/>
    <x v="2"/>
    <x v="477"/>
    <x v="645"/>
    <x v="2"/>
    <x v="23"/>
    <x v="0"/>
    <x v="0"/>
    <x v="2475"/>
    <x v="250"/>
    <x v="254"/>
    <x v="370"/>
    <x v="34"/>
    <x v="21"/>
    <x v="0"/>
    <x v="40"/>
    <x v="0"/>
    <x v="30"/>
    <x v="26"/>
    <x v="18"/>
  </r>
  <r>
    <x v="25"/>
    <x v="2"/>
    <x v="2"/>
    <x v="477"/>
    <x v="645"/>
    <x v="0"/>
    <x v="22"/>
    <x v="0"/>
    <x v="0"/>
    <x v="38"/>
    <x v="256"/>
    <x v="260"/>
    <x v="370"/>
    <x v="34"/>
    <x v="21"/>
    <x v="39"/>
    <x v="1168"/>
    <x v="0"/>
    <x v="30"/>
    <x v="26"/>
    <x v="348"/>
  </r>
  <r>
    <x v="25"/>
    <x v="2"/>
    <x v="2"/>
    <x v="477"/>
    <x v="645"/>
    <x v="0"/>
    <x v="22"/>
    <x v="0"/>
    <x v="0"/>
    <x v="704"/>
    <x v="300"/>
    <x v="304"/>
    <x v="370"/>
    <x v="34"/>
    <x v="21"/>
    <x v="39"/>
    <x v="1168"/>
    <x v="0"/>
    <x v="30"/>
    <x v="26"/>
    <x v="348"/>
  </r>
  <r>
    <x v="25"/>
    <x v="2"/>
    <x v="2"/>
    <x v="477"/>
    <x v="645"/>
    <x v="2"/>
    <x v="23"/>
    <x v="0"/>
    <x v="0"/>
    <x v="2476"/>
    <x v="303"/>
    <x v="308"/>
    <x v="370"/>
    <x v="34"/>
    <x v="21"/>
    <x v="0"/>
    <x v="40"/>
    <x v="0"/>
    <x v="30"/>
    <x v="26"/>
    <x v="18"/>
  </r>
  <r>
    <x v="25"/>
    <x v="2"/>
    <x v="2"/>
    <x v="477"/>
    <x v="645"/>
    <x v="0"/>
    <x v="21"/>
    <x v="0"/>
    <x v="0"/>
    <x v="1497"/>
    <x v="306"/>
    <x v="311"/>
    <x v="370"/>
    <x v="34"/>
    <x v="21"/>
    <x v="15"/>
    <x v="488"/>
    <x v="0"/>
    <x v="30"/>
    <x v="26"/>
    <x v="162"/>
  </r>
  <r>
    <x v="25"/>
    <x v="2"/>
    <x v="2"/>
    <x v="477"/>
    <x v="645"/>
    <x v="1"/>
    <x v="22"/>
    <x v="0"/>
    <x v="0"/>
    <x v="4045"/>
    <x v="343"/>
    <x v="349"/>
    <x v="370"/>
    <x v="34"/>
    <x v="21"/>
    <x v="16"/>
    <x v="540"/>
    <x v="0"/>
    <x v="30"/>
    <x v="26"/>
    <x v="177"/>
  </r>
  <r>
    <x v="25"/>
    <x v="2"/>
    <x v="2"/>
    <x v="477"/>
    <x v="645"/>
    <x v="2"/>
    <x v="22"/>
    <x v="0"/>
    <x v="0"/>
    <x v="696"/>
    <x v="361"/>
    <x v="362"/>
    <x v="370"/>
    <x v="34"/>
    <x v="21"/>
    <x v="37"/>
    <x v="1071"/>
    <x v="0"/>
    <x v="30"/>
    <x v="26"/>
    <x v="319"/>
  </r>
  <r>
    <x v="25"/>
    <x v="2"/>
    <x v="2"/>
    <x v="477"/>
    <x v="645"/>
    <x v="0"/>
    <x v="21"/>
    <x v="0"/>
    <x v="0"/>
    <x v="1498"/>
    <x v="368"/>
    <x v="369"/>
    <x v="370"/>
    <x v="34"/>
    <x v="21"/>
    <x v="15"/>
    <x v="488"/>
    <x v="0"/>
    <x v="30"/>
    <x v="26"/>
    <x v="162"/>
  </r>
  <r>
    <x v="25"/>
    <x v="2"/>
    <x v="2"/>
    <x v="477"/>
    <x v="645"/>
    <x v="0"/>
    <x v="21"/>
    <x v="0"/>
    <x v="0"/>
    <x v="1499"/>
    <x v="428"/>
    <x v="430"/>
    <x v="370"/>
    <x v="34"/>
    <x v="21"/>
    <x v="15"/>
    <x v="488"/>
    <x v="0"/>
    <x v="30"/>
    <x v="26"/>
    <x v="162"/>
  </r>
  <r>
    <x v="25"/>
    <x v="2"/>
    <x v="2"/>
    <x v="477"/>
    <x v="645"/>
    <x v="2"/>
    <x v="23"/>
    <x v="0"/>
    <x v="0"/>
    <x v="2477"/>
    <x v="428"/>
    <x v="430"/>
    <x v="370"/>
    <x v="34"/>
    <x v="21"/>
    <x v="0"/>
    <x v="40"/>
    <x v="0"/>
    <x v="30"/>
    <x v="26"/>
    <x v="18"/>
  </r>
  <r>
    <x v="25"/>
    <x v="2"/>
    <x v="2"/>
    <x v="477"/>
    <x v="645"/>
    <x v="0"/>
    <x v="22"/>
    <x v="0"/>
    <x v="0"/>
    <x v="706"/>
    <x v="435"/>
    <x v="438"/>
    <x v="370"/>
    <x v="34"/>
    <x v="21"/>
    <x v="39"/>
    <x v="1168"/>
    <x v="0"/>
    <x v="30"/>
    <x v="26"/>
    <x v="348"/>
  </r>
  <r>
    <x v="25"/>
    <x v="2"/>
    <x v="2"/>
    <x v="477"/>
    <x v="645"/>
    <x v="0"/>
    <x v="21"/>
    <x v="0"/>
    <x v="0"/>
    <x v="1500"/>
    <x v="455"/>
    <x v="458"/>
    <x v="370"/>
    <x v="34"/>
    <x v="21"/>
    <x v="15"/>
    <x v="488"/>
    <x v="0"/>
    <x v="30"/>
    <x v="26"/>
    <x v="162"/>
  </r>
  <r>
    <x v="25"/>
    <x v="2"/>
    <x v="2"/>
    <x v="477"/>
    <x v="645"/>
    <x v="0"/>
    <x v="22"/>
    <x v="0"/>
    <x v="0"/>
    <x v="707"/>
    <x v="476"/>
    <x v="479"/>
    <x v="370"/>
    <x v="34"/>
    <x v="21"/>
    <x v="39"/>
    <x v="1168"/>
    <x v="0"/>
    <x v="30"/>
    <x v="26"/>
    <x v="348"/>
  </r>
  <r>
    <x v="25"/>
    <x v="2"/>
    <x v="2"/>
    <x v="477"/>
    <x v="645"/>
    <x v="0"/>
    <x v="21"/>
    <x v="0"/>
    <x v="0"/>
    <x v="1501"/>
    <x v="484"/>
    <x v="487"/>
    <x v="370"/>
    <x v="34"/>
    <x v="21"/>
    <x v="15"/>
    <x v="488"/>
    <x v="0"/>
    <x v="30"/>
    <x v="26"/>
    <x v="162"/>
  </r>
  <r>
    <x v="25"/>
    <x v="2"/>
    <x v="2"/>
    <x v="477"/>
    <x v="645"/>
    <x v="2"/>
    <x v="23"/>
    <x v="0"/>
    <x v="0"/>
    <x v="2478"/>
    <x v="484"/>
    <x v="487"/>
    <x v="370"/>
    <x v="34"/>
    <x v="21"/>
    <x v="0"/>
    <x v="40"/>
    <x v="0"/>
    <x v="30"/>
    <x v="26"/>
    <x v="18"/>
  </r>
  <r>
    <x v="25"/>
    <x v="2"/>
    <x v="2"/>
    <x v="477"/>
    <x v="645"/>
    <x v="0"/>
    <x v="21"/>
    <x v="0"/>
    <x v="0"/>
    <x v="1502"/>
    <x v="510"/>
    <x v="511"/>
    <x v="370"/>
    <x v="34"/>
    <x v="21"/>
    <x v="15"/>
    <x v="488"/>
    <x v="0"/>
    <x v="30"/>
    <x v="26"/>
    <x v="162"/>
  </r>
  <r>
    <x v="25"/>
    <x v="2"/>
    <x v="2"/>
    <x v="477"/>
    <x v="645"/>
    <x v="0"/>
    <x v="22"/>
    <x v="0"/>
    <x v="0"/>
    <x v="42"/>
    <x v="515"/>
    <x v="517"/>
    <x v="370"/>
    <x v="34"/>
    <x v="21"/>
    <x v="39"/>
    <x v="1168"/>
    <x v="0"/>
    <x v="30"/>
    <x v="26"/>
    <x v="348"/>
  </r>
  <r>
    <x v="25"/>
    <x v="2"/>
    <x v="2"/>
    <x v="477"/>
    <x v="645"/>
    <x v="0"/>
    <x v="21"/>
    <x v="0"/>
    <x v="0"/>
    <x v="1503"/>
    <x v="536"/>
    <x v="537"/>
    <x v="370"/>
    <x v="34"/>
    <x v="21"/>
    <x v="15"/>
    <x v="488"/>
    <x v="0"/>
    <x v="30"/>
    <x v="26"/>
    <x v="162"/>
  </r>
  <r>
    <x v="25"/>
    <x v="2"/>
    <x v="2"/>
    <x v="477"/>
    <x v="645"/>
    <x v="2"/>
    <x v="23"/>
    <x v="0"/>
    <x v="0"/>
    <x v="2479"/>
    <x v="536"/>
    <x v="537"/>
    <x v="370"/>
    <x v="34"/>
    <x v="21"/>
    <x v="0"/>
    <x v="40"/>
    <x v="0"/>
    <x v="30"/>
    <x v="26"/>
    <x v="18"/>
  </r>
  <r>
    <x v="25"/>
    <x v="2"/>
    <x v="2"/>
    <x v="477"/>
    <x v="645"/>
    <x v="0"/>
    <x v="22"/>
    <x v="0"/>
    <x v="0"/>
    <x v="708"/>
    <x v="554"/>
    <x v="556"/>
    <x v="370"/>
    <x v="34"/>
    <x v="21"/>
    <x v="39"/>
    <x v="1168"/>
    <x v="0"/>
    <x v="30"/>
    <x v="26"/>
    <x v="348"/>
  </r>
  <r>
    <x v="25"/>
    <x v="2"/>
    <x v="2"/>
    <x v="477"/>
    <x v="645"/>
    <x v="0"/>
    <x v="21"/>
    <x v="0"/>
    <x v="0"/>
    <x v="1504"/>
    <x v="584"/>
    <x v="590"/>
    <x v="370"/>
    <x v="34"/>
    <x v="21"/>
    <x v="15"/>
    <x v="488"/>
    <x v="0"/>
    <x v="30"/>
    <x v="26"/>
    <x v="162"/>
  </r>
  <r>
    <x v="25"/>
    <x v="2"/>
    <x v="2"/>
    <x v="477"/>
    <x v="645"/>
    <x v="2"/>
    <x v="23"/>
    <x v="0"/>
    <x v="0"/>
    <x v="2480"/>
    <x v="584"/>
    <x v="590"/>
    <x v="370"/>
    <x v="34"/>
    <x v="21"/>
    <x v="0"/>
    <x v="40"/>
    <x v="0"/>
    <x v="30"/>
    <x v="26"/>
    <x v="18"/>
  </r>
  <r>
    <x v="25"/>
    <x v="2"/>
    <x v="2"/>
    <x v="477"/>
    <x v="645"/>
    <x v="0"/>
    <x v="22"/>
    <x v="0"/>
    <x v="0"/>
    <x v="709"/>
    <x v="593"/>
    <x v="600"/>
    <x v="370"/>
    <x v="34"/>
    <x v="21"/>
    <x v="39"/>
    <x v="1168"/>
    <x v="0"/>
    <x v="30"/>
    <x v="26"/>
    <x v="348"/>
  </r>
  <r>
    <x v="25"/>
    <x v="2"/>
    <x v="2"/>
    <x v="477"/>
    <x v="645"/>
    <x v="0"/>
    <x v="22"/>
    <x v="0"/>
    <x v="0"/>
    <x v="46"/>
    <x v="619"/>
    <x v="627"/>
    <x v="370"/>
    <x v="34"/>
    <x v="21"/>
    <x v="39"/>
    <x v="1168"/>
    <x v="0"/>
    <x v="30"/>
    <x v="26"/>
    <x v="348"/>
  </r>
  <r>
    <x v="25"/>
    <x v="2"/>
    <x v="2"/>
    <x v="477"/>
    <x v="645"/>
    <x v="2"/>
    <x v="23"/>
    <x v="0"/>
    <x v="0"/>
    <x v="2481"/>
    <x v="626"/>
    <x v="637"/>
    <x v="370"/>
    <x v="34"/>
    <x v="21"/>
    <x v="0"/>
    <x v="40"/>
    <x v="0"/>
    <x v="30"/>
    <x v="26"/>
    <x v="18"/>
  </r>
  <r>
    <x v="25"/>
    <x v="2"/>
    <x v="2"/>
    <x v="477"/>
    <x v="645"/>
    <x v="0"/>
    <x v="22"/>
    <x v="0"/>
    <x v="0"/>
    <x v="710"/>
    <x v="632"/>
    <x v="640"/>
    <x v="370"/>
    <x v="34"/>
    <x v="21"/>
    <x v="39"/>
    <x v="1168"/>
    <x v="0"/>
    <x v="30"/>
    <x v="26"/>
    <x v="348"/>
  </r>
  <r>
    <x v="25"/>
    <x v="2"/>
    <x v="2"/>
    <x v="477"/>
    <x v="645"/>
    <x v="0"/>
    <x v="21"/>
    <x v="0"/>
    <x v="0"/>
    <x v="1505"/>
    <x v="655"/>
    <x v="663"/>
    <x v="370"/>
    <x v="34"/>
    <x v="21"/>
    <x v="15"/>
    <x v="488"/>
    <x v="0"/>
    <x v="30"/>
    <x v="26"/>
    <x v="162"/>
  </r>
  <r>
    <x v="25"/>
    <x v="2"/>
    <x v="2"/>
    <x v="477"/>
    <x v="645"/>
    <x v="0"/>
    <x v="22"/>
    <x v="0"/>
    <x v="0"/>
    <x v="711"/>
    <x v="687"/>
    <x v="695"/>
    <x v="370"/>
    <x v="34"/>
    <x v="21"/>
    <x v="39"/>
    <x v="1168"/>
    <x v="0"/>
    <x v="30"/>
    <x v="26"/>
    <x v="348"/>
  </r>
  <r>
    <x v="25"/>
    <x v="2"/>
    <x v="2"/>
    <x v="478"/>
    <x v="647"/>
    <x v="2"/>
    <x v="22"/>
    <x v="0"/>
    <x v="0"/>
    <x v="712"/>
    <x v="711"/>
    <x v="719"/>
    <x v="473"/>
    <x v="34"/>
    <x v="21"/>
    <x v="37"/>
    <x v="1153"/>
    <x v="0"/>
    <x v="30"/>
    <x v="30"/>
    <x v="337"/>
  </r>
  <r>
    <x v="25"/>
    <x v="2"/>
    <x v="2"/>
    <x v="478"/>
    <x v="647"/>
    <x v="1"/>
    <x v="21"/>
    <x v="0"/>
    <x v="0"/>
    <x v="3783"/>
    <x v="713"/>
    <x v="725"/>
    <x v="473"/>
    <x v="34"/>
    <x v="21"/>
    <x v="2"/>
    <x v="132"/>
    <x v="0"/>
    <x v="30"/>
    <x v="30"/>
    <x v="52"/>
  </r>
  <r>
    <x v="25"/>
    <x v="2"/>
    <x v="2"/>
    <x v="479"/>
    <x v="648"/>
    <x v="2"/>
    <x v="22"/>
    <x v="0"/>
    <x v="0"/>
    <x v="713"/>
    <x v="76"/>
    <x v="81"/>
    <x v="395"/>
    <x v="34"/>
    <x v="21"/>
    <x v="37"/>
    <x v="1091"/>
    <x v="0"/>
    <x v="30"/>
    <x v="30"/>
    <x v="337"/>
  </r>
  <r>
    <x v="25"/>
    <x v="2"/>
    <x v="2"/>
    <x v="479"/>
    <x v="648"/>
    <x v="5"/>
    <x v="19"/>
    <x v="0"/>
    <x v="0"/>
    <x v="1744"/>
    <x v="76"/>
    <x v="81"/>
    <x v="395"/>
    <x v="34"/>
    <x v="21"/>
    <x v="32"/>
    <x v="939"/>
    <x v="0"/>
    <x v="30"/>
    <x v="30"/>
    <x v="302"/>
  </r>
  <r>
    <x v="25"/>
    <x v="2"/>
    <x v="2"/>
    <x v="479"/>
    <x v="648"/>
    <x v="2"/>
    <x v="22"/>
    <x v="0"/>
    <x v="0"/>
    <x v="714"/>
    <x v="93"/>
    <x v="95"/>
    <x v="395"/>
    <x v="34"/>
    <x v="21"/>
    <x v="37"/>
    <x v="1091"/>
    <x v="0"/>
    <x v="30"/>
    <x v="30"/>
    <x v="337"/>
  </r>
  <r>
    <x v="25"/>
    <x v="2"/>
    <x v="2"/>
    <x v="479"/>
    <x v="648"/>
    <x v="1"/>
    <x v="22"/>
    <x v="0"/>
    <x v="0"/>
    <x v="2106"/>
    <x v="101"/>
    <x v="105"/>
    <x v="395"/>
    <x v="34"/>
    <x v="21"/>
    <x v="16"/>
    <x v="563"/>
    <x v="0"/>
    <x v="30"/>
    <x v="30"/>
    <x v="197"/>
  </r>
  <r>
    <x v="25"/>
    <x v="2"/>
    <x v="2"/>
    <x v="479"/>
    <x v="648"/>
    <x v="2"/>
    <x v="22"/>
    <x v="0"/>
    <x v="0"/>
    <x v="34"/>
    <x v="126"/>
    <x v="129"/>
    <x v="395"/>
    <x v="34"/>
    <x v="21"/>
    <x v="37"/>
    <x v="1091"/>
    <x v="0"/>
    <x v="30"/>
    <x v="30"/>
    <x v="337"/>
  </r>
  <r>
    <x v="25"/>
    <x v="2"/>
    <x v="1"/>
    <x v="512"/>
    <x v="559"/>
    <x v="2"/>
    <x v="22"/>
    <x v="0"/>
    <x v="0"/>
    <x v="631"/>
    <x v="718"/>
    <x v="721"/>
    <x v="1"/>
    <x v="34"/>
    <x v="21"/>
    <x v="37"/>
    <x v="111"/>
    <x v="0"/>
    <x v="30"/>
    <x v="2"/>
    <x v="121"/>
  </r>
  <r>
    <x v="25"/>
    <x v="2"/>
    <x v="1"/>
    <x v="512"/>
    <x v="559"/>
    <x v="1"/>
    <x v="22"/>
    <x v="0"/>
    <x v="0"/>
    <x v="3551"/>
    <x v="728"/>
    <x v="737"/>
    <x v="1"/>
    <x v="34"/>
    <x v="21"/>
    <x v="16"/>
    <x v="28"/>
    <x v="0"/>
    <x v="30"/>
    <x v="2"/>
    <x v="43"/>
  </r>
  <r>
    <x v="25"/>
    <x v="2"/>
    <x v="1"/>
    <x v="512"/>
    <x v="559"/>
    <x v="1"/>
    <x v="21"/>
    <x v="0"/>
    <x v="0"/>
    <x v="3786"/>
    <x v="730"/>
    <x v="740"/>
    <x v="1"/>
    <x v="34"/>
    <x v="21"/>
    <x v="2"/>
    <x v="0"/>
    <x v="0"/>
    <x v="30"/>
    <x v="2"/>
    <x v="3"/>
  </r>
  <r>
    <x v="25"/>
    <x v="2"/>
    <x v="1"/>
    <x v="512"/>
    <x v="559"/>
    <x v="0"/>
    <x v="21"/>
    <x v="0"/>
    <x v="0"/>
    <x v="1460"/>
    <x v="604"/>
    <x v="593"/>
    <x v="1"/>
    <x v="34"/>
    <x v="21"/>
    <x v="15"/>
    <x v="22"/>
    <x v="0"/>
    <x v="30"/>
    <x v="2"/>
    <x v="39"/>
  </r>
  <r>
    <x v="25"/>
    <x v="2"/>
    <x v="1"/>
    <x v="512"/>
    <x v="559"/>
    <x v="0"/>
    <x v="22"/>
    <x v="0"/>
    <x v="0"/>
    <x v="47"/>
    <x v="634"/>
    <x v="630"/>
    <x v="1"/>
    <x v="34"/>
    <x v="21"/>
    <x v="39"/>
    <x v="140"/>
    <x v="0"/>
    <x v="30"/>
    <x v="2"/>
    <x v="146"/>
  </r>
  <r>
    <x v="25"/>
    <x v="2"/>
    <x v="1"/>
    <x v="512"/>
    <x v="559"/>
    <x v="0"/>
    <x v="22"/>
    <x v="0"/>
    <x v="0"/>
    <x v="630"/>
    <x v="647"/>
    <x v="642"/>
    <x v="1"/>
    <x v="34"/>
    <x v="21"/>
    <x v="39"/>
    <x v="140"/>
    <x v="0"/>
    <x v="30"/>
    <x v="2"/>
    <x v="146"/>
  </r>
  <r>
    <x v="25"/>
    <x v="2"/>
    <x v="1"/>
    <x v="512"/>
    <x v="559"/>
    <x v="2"/>
    <x v="21"/>
    <x v="0"/>
    <x v="0"/>
    <x v="1461"/>
    <x v="699"/>
    <x v="697"/>
    <x v="1"/>
    <x v="34"/>
    <x v="21"/>
    <x v="10"/>
    <x v="13"/>
    <x v="0"/>
    <x v="30"/>
    <x v="2"/>
    <x v="31"/>
  </r>
  <r>
    <x v="25"/>
    <x v="2"/>
    <x v="1"/>
    <x v="588"/>
    <x v="534"/>
    <x v="0"/>
    <x v="22"/>
    <x v="0"/>
    <x v="0"/>
    <x v="681"/>
    <x v="126"/>
    <x v="129"/>
    <x v="391"/>
    <x v="34"/>
    <x v="21"/>
    <x v="39"/>
    <x v="1183"/>
    <x v="0"/>
    <x v="30"/>
    <x v="30"/>
    <x v="361"/>
  </r>
  <r>
    <x v="25"/>
    <x v="2"/>
    <x v="1"/>
    <x v="592"/>
    <x v="549"/>
    <x v="2"/>
    <x v="22"/>
    <x v="0"/>
    <x v="0"/>
    <x v="1755"/>
    <x v="105"/>
    <x v="112"/>
    <x v="439"/>
    <x v="34"/>
    <x v="21"/>
    <x v="37"/>
    <x v="1132"/>
    <x v="0"/>
    <x v="30"/>
    <x v="35"/>
    <x v="352"/>
  </r>
  <r>
    <x v="25"/>
    <x v="2"/>
    <x v="1"/>
    <x v="592"/>
    <x v="549"/>
    <x v="2"/>
    <x v="22"/>
    <x v="0"/>
    <x v="0"/>
    <x v="35"/>
    <x v="151"/>
    <x v="161"/>
    <x v="439"/>
    <x v="34"/>
    <x v="21"/>
    <x v="37"/>
    <x v="1132"/>
    <x v="0"/>
    <x v="30"/>
    <x v="35"/>
    <x v="352"/>
  </r>
  <r>
    <x v="25"/>
    <x v="2"/>
    <x v="1"/>
    <x v="639"/>
    <x v="678"/>
    <x v="0"/>
    <x v="22"/>
    <x v="0"/>
    <x v="0"/>
    <x v="668"/>
    <x v="9"/>
    <x v="18"/>
    <x v="434"/>
    <x v="34"/>
    <x v="21"/>
    <x v="39"/>
    <x v="1227"/>
    <x v="0"/>
    <x v="30"/>
    <x v="35"/>
    <x v="369"/>
  </r>
  <r>
    <x v="25"/>
    <x v="2"/>
    <x v="1"/>
    <x v="639"/>
    <x v="678"/>
    <x v="0"/>
    <x v="22"/>
    <x v="0"/>
    <x v="0"/>
    <x v="669"/>
    <x v="39"/>
    <x v="49"/>
    <x v="434"/>
    <x v="34"/>
    <x v="21"/>
    <x v="39"/>
    <x v="1227"/>
    <x v="0"/>
    <x v="30"/>
    <x v="35"/>
    <x v="369"/>
  </r>
  <r>
    <x v="25"/>
    <x v="2"/>
    <x v="1"/>
    <x v="639"/>
    <x v="678"/>
    <x v="5"/>
    <x v="19"/>
    <x v="0"/>
    <x v="0"/>
    <x v="1743"/>
    <x v="46"/>
    <x v="52"/>
    <x v="434"/>
    <x v="34"/>
    <x v="21"/>
    <x v="32"/>
    <x v="984"/>
    <x v="0"/>
    <x v="30"/>
    <x v="30"/>
    <x v="302"/>
  </r>
  <r>
    <x v="25"/>
    <x v="2"/>
    <x v="1"/>
    <x v="639"/>
    <x v="678"/>
    <x v="0"/>
    <x v="21"/>
    <x v="0"/>
    <x v="0"/>
    <x v="1462"/>
    <x v="65"/>
    <x v="70"/>
    <x v="434"/>
    <x v="34"/>
    <x v="21"/>
    <x v="15"/>
    <x v="542"/>
    <x v="0"/>
    <x v="30"/>
    <x v="30"/>
    <x v="180"/>
  </r>
  <r>
    <x v="25"/>
    <x v="2"/>
    <x v="1"/>
    <x v="641"/>
    <x v="432"/>
    <x v="5"/>
    <x v="19"/>
    <x v="0"/>
    <x v="0"/>
    <x v="3900"/>
    <x v="391"/>
    <x v="402"/>
    <x v="444"/>
    <x v="34"/>
    <x v="21"/>
    <x v="32"/>
    <x v="996"/>
    <x v="0"/>
    <x v="30"/>
    <x v="35"/>
    <x v="316"/>
  </r>
  <r>
    <x v="25"/>
    <x v="2"/>
    <x v="1"/>
    <x v="643"/>
    <x v="677"/>
    <x v="0"/>
    <x v="22"/>
    <x v="0"/>
    <x v="0"/>
    <x v="31"/>
    <x v="25"/>
    <x v="32"/>
    <x v="491"/>
    <x v="34"/>
    <x v="21"/>
    <x v="39"/>
    <x v="1259"/>
    <x v="0"/>
    <x v="30"/>
    <x v="35"/>
    <x v="369"/>
  </r>
  <r>
    <x v="25"/>
    <x v="2"/>
    <x v="1"/>
    <x v="644"/>
    <x v="676"/>
    <x v="0"/>
    <x v="21"/>
    <x v="0"/>
    <x v="0"/>
    <x v="1483"/>
    <x v="28"/>
    <x v="32"/>
    <x v="441"/>
    <x v="34"/>
    <x v="21"/>
    <x v="15"/>
    <x v="548"/>
    <x v="0"/>
    <x v="30"/>
    <x v="30"/>
    <x v="180"/>
  </r>
  <r>
    <x v="26"/>
    <x v="6"/>
    <x v="0"/>
    <x v="81"/>
    <x v="292"/>
    <x v="5"/>
    <x v="19"/>
    <x v="0"/>
    <x v="0"/>
    <x v="3313"/>
    <x v="395"/>
    <x v="402"/>
    <x v="243"/>
    <x v="34"/>
    <x v="21"/>
    <x v="32"/>
    <x v="778"/>
    <x v="0"/>
    <x v="30"/>
    <x v="30"/>
    <x v="302"/>
  </r>
  <r>
    <x v="26"/>
    <x v="6"/>
    <x v="0"/>
    <x v="291"/>
    <x v="258"/>
    <x v="0"/>
    <x v="21"/>
    <x v="0"/>
    <x v="0"/>
    <x v="1872"/>
    <x v="585"/>
    <x v="574"/>
    <x v="42"/>
    <x v="34"/>
    <x v="21"/>
    <x v="15"/>
    <x v="141"/>
    <x v="0"/>
    <x v="30"/>
    <x v="5"/>
    <x v="55"/>
  </r>
  <r>
    <x v="26"/>
    <x v="6"/>
    <x v="0"/>
    <x v="296"/>
    <x v="257"/>
    <x v="0"/>
    <x v="22"/>
    <x v="0"/>
    <x v="0"/>
    <x v="1850"/>
    <x v="118"/>
    <x v="102"/>
    <x v="21"/>
    <x v="34"/>
    <x v="21"/>
    <x v="39"/>
    <x v="456"/>
    <x v="0"/>
    <x v="30"/>
    <x v="4"/>
    <x v="186"/>
  </r>
  <r>
    <x v="26"/>
    <x v="6"/>
    <x v="0"/>
    <x v="296"/>
    <x v="257"/>
    <x v="0"/>
    <x v="21"/>
    <x v="0"/>
    <x v="0"/>
    <x v="1387"/>
    <x v="130"/>
    <x v="112"/>
    <x v="21"/>
    <x v="34"/>
    <x v="21"/>
    <x v="15"/>
    <x v="90"/>
    <x v="0"/>
    <x v="30"/>
    <x v="2"/>
    <x v="39"/>
  </r>
  <r>
    <x v="26"/>
    <x v="6"/>
    <x v="0"/>
    <x v="296"/>
    <x v="257"/>
    <x v="0"/>
    <x v="22"/>
    <x v="0"/>
    <x v="0"/>
    <x v="743"/>
    <x v="180"/>
    <x v="163"/>
    <x v="21"/>
    <x v="34"/>
    <x v="21"/>
    <x v="39"/>
    <x v="456"/>
    <x v="0"/>
    <x v="30"/>
    <x v="2"/>
    <x v="146"/>
  </r>
  <r>
    <x v="26"/>
    <x v="6"/>
    <x v="0"/>
    <x v="296"/>
    <x v="257"/>
    <x v="0"/>
    <x v="22"/>
    <x v="0"/>
    <x v="0"/>
    <x v="744"/>
    <x v="245"/>
    <x v="230"/>
    <x v="21"/>
    <x v="34"/>
    <x v="21"/>
    <x v="39"/>
    <x v="456"/>
    <x v="0"/>
    <x v="30"/>
    <x v="2"/>
    <x v="146"/>
  </r>
  <r>
    <x v="26"/>
    <x v="6"/>
    <x v="0"/>
    <x v="296"/>
    <x v="257"/>
    <x v="0"/>
    <x v="22"/>
    <x v="0"/>
    <x v="0"/>
    <x v="745"/>
    <x v="267"/>
    <x v="252"/>
    <x v="21"/>
    <x v="34"/>
    <x v="21"/>
    <x v="39"/>
    <x v="456"/>
    <x v="0"/>
    <x v="30"/>
    <x v="2"/>
    <x v="146"/>
  </r>
  <r>
    <x v="26"/>
    <x v="6"/>
    <x v="0"/>
    <x v="296"/>
    <x v="257"/>
    <x v="0"/>
    <x v="21"/>
    <x v="0"/>
    <x v="0"/>
    <x v="1388"/>
    <x v="292"/>
    <x v="278"/>
    <x v="21"/>
    <x v="34"/>
    <x v="21"/>
    <x v="15"/>
    <x v="90"/>
    <x v="0"/>
    <x v="30"/>
    <x v="2"/>
    <x v="39"/>
  </r>
  <r>
    <x v="26"/>
    <x v="6"/>
    <x v="0"/>
    <x v="296"/>
    <x v="257"/>
    <x v="0"/>
    <x v="22"/>
    <x v="0"/>
    <x v="0"/>
    <x v="1854"/>
    <x v="352"/>
    <x v="337"/>
    <x v="21"/>
    <x v="34"/>
    <x v="21"/>
    <x v="39"/>
    <x v="456"/>
    <x v="0"/>
    <x v="30"/>
    <x v="2"/>
    <x v="146"/>
  </r>
  <r>
    <x v="26"/>
    <x v="6"/>
    <x v="0"/>
    <x v="296"/>
    <x v="257"/>
    <x v="0"/>
    <x v="21"/>
    <x v="0"/>
    <x v="0"/>
    <x v="1389"/>
    <x v="409"/>
    <x v="392"/>
    <x v="21"/>
    <x v="34"/>
    <x v="21"/>
    <x v="15"/>
    <x v="90"/>
    <x v="0"/>
    <x v="30"/>
    <x v="2"/>
    <x v="39"/>
  </r>
  <r>
    <x v="26"/>
    <x v="6"/>
    <x v="0"/>
    <x v="296"/>
    <x v="257"/>
    <x v="0"/>
    <x v="22"/>
    <x v="0"/>
    <x v="0"/>
    <x v="746"/>
    <x v="486"/>
    <x v="470"/>
    <x v="21"/>
    <x v="34"/>
    <x v="21"/>
    <x v="39"/>
    <x v="456"/>
    <x v="0"/>
    <x v="30"/>
    <x v="2"/>
    <x v="146"/>
  </r>
  <r>
    <x v="26"/>
    <x v="6"/>
    <x v="0"/>
    <x v="298"/>
    <x v="259"/>
    <x v="1"/>
    <x v="22"/>
    <x v="0"/>
    <x v="0"/>
    <x v="3428"/>
    <x v="93"/>
    <x v="95"/>
    <x v="246"/>
    <x v="34"/>
    <x v="21"/>
    <x v="16"/>
    <x v="441"/>
    <x v="0"/>
    <x v="30"/>
    <x v="30"/>
    <x v="197"/>
  </r>
  <r>
    <x v="26"/>
    <x v="6"/>
    <x v="0"/>
    <x v="298"/>
    <x v="259"/>
    <x v="0"/>
    <x v="21"/>
    <x v="0"/>
    <x v="0"/>
    <x v="1390"/>
    <x v="96"/>
    <x v="100"/>
    <x v="246"/>
    <x v="34"/>
    <x v="21"/>
    <x v="15"/>
    <x v="392"/>
    <x v="0"/>
    <x v="30"/>
    <x v="30"/>
    <x v="180"/>
  </r>
  <r>
    <x v="26"/>
    <x v="6"/>
    <x v="0"/>
    <x v="298"/>
    <x v="259"/>
    <x v="0"/>
    <x v="22"/>
    <x v="0"/>
    <x v="0"/>
    <x v="758"/>
    <x v="113"/>
    <x v="120"/>
    <x v="246"/>
    <x v="34"/>
    <x v="21"/>
    <x v="39"/>
    <x v="1033"/>
    <x v="0"/>
    <x v="30"/>
    <x v="35"/>
    <x v="369"/>
  </r>
  <r>
    <x v="26"/>
    <x v="6"/>
    <x v="0"/>
    <x v="298"/>
    <x v="259"/>
    <x v="0"/>
    <x v="22"/>
    <x v="0"/>
    <x v="0"/>
    <x v="747"/>
    <x v="132"/>
    <x v="136"/>
    <x v="246"/>
    <x v="34"/>
    <x v="21"/>
    <x v="39"/>
    <x v="1033"/>
    <x v="0"/>
    <x v="30"/>
    <x v="30"/>
    <x v="361"/>
  </r>
  <r>
    <x v="26"/>
    <x v="6"/>
    <x v="0"/>
    <x v="298"/>
    <x v="259"/>
    <x v="0"/>
    <x v="21"/>
    <x v="0"/>
    <x v="0"/>
    <x v="1391"/>
    <x v="133"/>
    <x v="137"/>
    <x v="246"/>
    <x v="34"/>
    <x v="21"/>
    <x v="15"/>
    <x v="392"/>
    <x v="0"/>
    <x v="30"/>
    <x v="30"/>
    <x v="180"/>
  </r>
  <r>
    <x v="26"/>
    <x v="6"/>
    <x v="0"/>
    <x v="298"/>
    <x v="259"/>
    <x v="0"/>
    <x v="22"/>
    <x v="0"/>
    <x v="0"/>
    <x v="750"/>
    <x v="154"/>
    <x v="160"/>
    <x v="246"/>
    <x v="34"/>
    <x v="21"/>
    <x v="39"/>
    <x v="1033"/>
    <x v="0"/>
    <x v="30"/>
    <x v="30"/>
    <x v="361"/>
  </r>
  <r>
    <x v="26"/>
    <x v="6"/>
    <x v="0"/>
    <x v="298"/>
    <x v="259"/>
    <x v="2"/>
    <x v="22"/>
    <x v="0"/>
    <x v="0"/>
    <x v="748"/>
    <x v="176"/>
    <x v="182"/>
    <x v="246"/>
    <x v="34"/>
    <x v="21"/>
    <x v="37"/>
    <x v="898"/>
    <x v="0"/>
    <x v="30"/>
    <x v="30"/>
    <x v="337"/>
  </r>
  <r>
    <x v="26"/>
    <x v="6"/>
    <x v="0"/>
    <x v="298"/>
    <x v="259"/>
    <x v="0"/>
    <x v="21"/>
    <x v="0"/>
    <x v="0"/>
    <x v="1392"/>
    <x v="183"/>
    <x v="189"/>
    <x v="246"/>
    <x v="34"/>
    <x v="21"/>
    <x v="15"/>
    <x v="392"/>
    <x v="0"/>
    <x v="30"/>
    <x v="30"/>
    <x v="180"/>
  </r>
  <r>
    <x v="26"/>
    <x v="6"/>
    <x v="0"/>
    <x v="298"/>
    <x v="259"/>
    <x v="0"/>
    <x v="22"/>
    <x v="0"/>
    <x v="0"/>
    <x v="751"/>
    <x v="198"/>
    <x v="203"/>
    <x v="246"/>
    <x v="34"/>
    <x v="21"/>
    <x v="39"/>
    <x v="1033"/>
    <x v="0"/>
    <x v="30"/>
    <x v="30"/>
    <x v="361"/>
  </r>
  <r>
    <x v="26"/>
    <x v="6"/>
    <x v="0"/>
    <x v="298"/>
    <x v="259"/>
    <x v="0"/>
    <x v="21"/>
    <x v="0"/>
    <x v="0"/>
    <x v="1393"/>
    <x v="210"/>
    <x v="216"/>
    <x v="246"/>
    <x v="34"/>
    <x v="21"/>
    <x v="15"/>
    <x v="392"/>
    <x v="0"/>
    <x v="30"/>
    <x v="30"/>
    <x v="180"/>
  </r>
  <r>
    <x v="26"/>
    <x v="6"/>
    <x v="0"/>
    <x v="298"/>
    <x v="259"/>
    <x v="1"/>
    <x v="22"/>
    <x v="0"/>
    <x v="0"/>
    <x v="3105"/>
    <x v="219"/>
    <x v="225"/>
    <x v="246"/>
    <x v="34"/>
    <x v="21"/>
    <x v="16"/>
    <x v="441"/>
    <x v="0"/>
    <x v="30"/>
    <x v="30"/>
    <x v="197"/>
  </r>
  <r>
    <x v="26"/>
    <x v="6"/>
    <x v="0"/>
    <x v="298"/>
    <x v="259"/>
    <x v="0"/>
    <x v="22"/>
    <x v="0"/>
    <x v="0"/>
    <x v="752"/>
    <x v="240"/>
    <x v="248"/>
    <x v="246"/>
    <x v="34"/>
    <x v="21"/>
    <x v="39"/>
    <x v="1033"/>
    <x v="0"/>
    <x v="30"/>
    <x v="30"/>
    <x v="361"/>
  </r>
  <r>
    <x v="26"/>
    <x v="6"/>
    <x v="0"/>
    <x v="298"/>
    <x v="259"/>
    <x v="0"/>
    <x v="21"/>
    <x v="0"/>
    <x v="0"/>
    <x v="3671"/>
    <x v="242"/>
    <x v="249"/>
    <x v="246"/>
    <x v="34"/>
    <x v="21"/>
    <x v="15"/>
    <x v="392"/>
    <x v="0"/>
    <x v="30"/>
    <x v="30"/>
    <x v="180"/>
  </r>
  <r>
    <x v="26"/>
    <x v="6"/>
    <x v="0"/>
    <x v="298"/>
    <x v="259"/>
    <x v="0"/>
    <x v="22"/>
    <x v="0"/>
    <x v="0"/>
    <x v="749"/>
    <x v="262"/>
    <x v="269"/>
    <x v="246"/>
    <x v="34"/>
    <x v="21"/>
    <x v="39"/>
    <x v="1033"/>
    <x v="0"/>
    <x v="30"/>
    <x v="30"/>
    <x v="361"/>
  </r>
  <r>
    <x v="26"/>
    <x v="6"/>
    <x v="0"/>
    <x v="298"/>
    <x v="259"/>
    <x v="0"/>
    <x v="21"/>
    <x v="0"/>
    <x v="0"/>
    <x v="1394"/>
    <x v="268"/>
    <x v="274"/>
    <x v="246"/>
    <x v="34"/>
    <x v="21"/>
    <x v="15"/>
    <x v="392"/>
    <x v="0"/>
    <x v="30"/>
    <x v="30"/>
    <x v="180"/>
  </r>
  <r>
    <x v="26"/>
    <x v="6"/>
    <x v="0"/>
    <x v="298"/>
    <x v="259"/>
    <x v="0"/>
    <x v="22"/>
    <x v="0"/>
    <x v="0"/>
    <x v="753"/>
    <x v="284"/>
    <x v="291"/>
    <x v="246"/>
    <x v="34"/>
    <x v="21"/>
    <x v="39"/>
    <x v="1033"/>
    <x v="0"/>
    <x v="30"/>
    <x v="30"/>
    <x v="361"/>
  </r>
  <r>
    <x v="26"/>
    <x v="6"/>
    <x v="0"/>
    <x v="298"/>
    <x v="259"/>
    <x v="0"/>
    <x v="21"/>
    <x v="0"/>
    <x v="0"/>
    <x v="1395"/>
    <x v="306"/>
    <x v="315"/>
    <x v="246"/>
    <x v="34"/>
    <x v="21"/>
    <x v="15"/>
    <x v="392"/>
    <x v="0"/>
    <x v="30"/>
    <x v="30"/>
    <x v="180"/>
  </r>
  <r>
    <x v="26"/>
    <x v="6"/>
    <x v="0"/>
    <x v="298"/>
    <x v="259"/>
    <x v="0"/>
    <x v="22"/>
    <x v="0"/>
    <x v="0"/>
    <x v="1853"/>
    <x v="313"/>
    <x v="320"/>
    <x v="246"/>
    <x v="34"/>
    <x v="21"/>
    <x v="39"/>
    <x v="1033"/>
    <x v="0"/>
    <x v="30"/>
    <x v="30"/>
    <x v="361"/>
  </r>
  <r>
    <x v="26"/>
    <x v="6"/>
    <x v="0"/>
    <x v="298"/>
    <x v="259"/>
    <x v="0"/>
    <x v="22"/>
    <x v="0"/>
    <x v="0"/>
    <x v="1855"/>
    <x v="356"/>
    <x v="362"/>
    <x v="246"/>
    <x v="34"/>
    <x v="21"/>
    <x v="39"/>
    <x v="1033"/>
    <x v="0"/>
    <x v="30"/>
    <x v="30"/>
    <x v="361"/>
  </r>
  <r>
    <x v="26"/>
    <x v="6"/>
    <x v="0"/>
    <x v="298"/>
    <x v="259"/>
    <x v="1"/>
    <x v="22"/>
    <x v="0"/>
    <x v="0"/>
    <x v="3429"/>
    <x v="399"/>
    <x v="405"/>
    <x v="246"/>
    <x v="34"/>
    <x v="21"/>
    <x v="16"/>
    <x v="441"/>
    <x v="0"/>
    <x v="30"/>
    <x v="30"/>
    <x v="197"/>
  </r>
  <r>
    <x v="26"/>
    <x v="6"/>
    <x v="0"/>
    <x v="298"/>
    <x v="259"/>
    <x v="0"/>
    <x v="21"/>
    <x v="0"/>
    <x v="0"/>
    <x v="3690"/>
    <x v="413"/>
    <x v="415"/>
    <x v="246"/>
    <x v="34"/>
    <x v="21"/>
    <x v="15"/>
    <x v="392"/>
    <x v="0"/>
    <x v="30"/>
    <x v="28"/>
    <x v="170"/>
  </r>
  <r>
    <x v="26"/>
    <x v="6"/>
    <x v="0"/>
    <x v="298"/>
    <x v="259"/>
    <x v="0"/>
    <x v="22"/>
    <x v="0"/>
    <x v="0"/>
    <x v="1858"/>
    <x v="427"/>
    <x v="432"/>
    <x v="246"/>
    <x v="23"/>
    <x v="21"/>
    <x v="39"/>
    <x v="1033"/>
    <x v="56"/>
    <x v="30"/>
    <x v="30"/>
    <x v="361"/>
  </r>
  <r>
    <x v="26"/>
    <x v="6"/>
    <x v="0"/>
    <x v="298"/>
    <x v="259"/>
    <x v="0"/>
    <x v="21"/>
    <x v="0"/>
    <x v="0"/>
    <x v="1396"/>
    <x v="443"/>
    <x v="449"/>
    <x v="246"/>
    <x v="34"/>
    <x v="21"/>
    <x v="15"/>
    <x v="392"/>
    <x v="0"/>
    <x v="30"/>
    <x v="30"/>
    <x v="180"/>
  </r>
  <r>
    <x v="26"/>
    <x v="6"/>
    <x v="0"/>
    <x v="298"/>
    <x v="259"/>
    <x v="0"/>
    <x v="22"/>
    <x v="0"/>
    <x v="0"/>
    <x v="754"/>
    <x v="461"/>
    <x v="466"/>
    <x v="246"/>
    <x v="34"/>
    <x v="21"/>
    <x v="39"/>
    <x v="1033"/>
    <x v="0"/>
    <x v="30"/>
    <x v="30"/>
    <x v="361"/>
  </r>
  <r>
    <x v="26"/>
    <x v="6"/>
    <x v="0"/>
    <x v="298"/>
    <x v="259"/>
    <x v="0"/>
    <x v="21"/>
    <x v="0"/>
    <x v="0"/>
    <x v="1397"/>
    <x v="469"/>
    <x v="475"/>
    <x v="246"/>
    <x v="34"/>
    <x v="21"/>
    <x v="15"/>
    <x v="392"/>
    <x v="0"/>
    <x v="30"/>
    <x v="30"/>
    <x v="180"/>
  </r>
  <r>
    <x v="26"/>
    <x v="6"/>
    <x v="0"/>
    <x v="298"/>
    <x v="259"/>
    <x v="0"/>
    <x v="21"/>
    <x v="0"/>
    <x v="0"/>
    <x v="3692"/>
    <x v="484"/>
    <x v="491"/>
    <x v="246"/>
    <x v="34"/>
    <x v="21"/>
    <x v="15"/>
    <x v="392"/>
    <x v="0"/>
    <x v="30"/>
    <x v="30"/>
    <x v="180"/>
  </r>
  <r>
    <x v="26"/>
    <x v="6"/>
    <x v="0"/>
    <x v="298"/>
    <x v="259"/>
    <x v="0"/>
    <x v="22"/>
    <x v="0"/>
    <x v="0"/>
    <x v="755"/>
    <x v="502"/>
    <x v="506"/>
    <x v="246"/>
    <x v="34"/>
    <x v="21"/>
    <x v="39"/>
    <x v="1033"/>
    <x v="0"/>
    <x v="30"/>
    <x v="30"/>
    <x v="361"/>
  </r>
  <r>
    <x v="26"/>
    <x v="6"/>
    <x v="0"/>
    <x v="298"/>
    <x v="259"/>
    <x v="2"/>
    <x v="21"/>
    <x v="0"/>
    <x v="0"/>
    <x v="1868"/>
    <x v="522"/>
    <x v="527"/>
    <x v="246"/>
    <x v="34"/>
    <x v="21"/>
    <x v="10"/>
    <x v="292"/>
    <x v="0"/>
    <x v="30"/>
    <x v="30"/>
    <x v="152"/>
  </r>
  <r>
    <x v="26"/>
    <x v="6"/>
    <x v="0"/>
    <x v="298"/>
    <x v="259"/>
    <x v="0"/>
    <x v="22"/>
    <x v="0"/>
    <x v="0"/>
    <x v="756"/>
    <x v="540"/>
    <x v="545"/>
    <x v="246"/>
    <x v="34"/>
    <x v="21"/>
    <x v="39"/>
    <x v="1033"/>
    <x v="0"/>
    <x v="30"/>
    <x v="30"/>
    <x v="361"/>
  </r>
  <r>
    <x v="26"/>
    <x v="6"/>
    <x v="0"/>
    <x v="298"/>
    <x v="259"/>
    <x v="0"/>
    <x v="21"/>
    <x v="0"/>
    <x v="0"/>
    <x v="1871"/>
    <x v="567"/>
    <x v="567"/>
    <x v="246"/>
    <x v="34"/>
    <x v="21"/>
    <x v="15"/>
    <x v="392"/>
    <x v="0"/>
    <x v="30"/>
    <x v="28"/>
    <x v="170"/>
  </r>
  <r>
    <x v="26"/>
    <x v="6"/>
    <x v="0"/>
    <x v="298"/>
    <x v="259"/>
    <x v="0"/>
    <x v="22"/>
    <x v="0"/>
    <x v="0"/>
    <x v="3098"/>
    <x v="587"/>
    <x v="596"/>
    <x v="246"/>
    <x v="23"/>
    <x v="21"/>
    <x v="39"/>
    <x v="1033"/>
    <x v="56"/>
    <x v="30"/>
    <x v="30"/>
    <x v="361"/>
  </r>
  <r>
    <x v="26"/>
    <x v="6"/>
    <x v="0"/>
    <x v="298"/>
    <x v="259"/>
    <x v="2"/>
    <x v="21"/>
    <x v="0"/>
    <x v="0"/>
    <x v="1398"/>
    <x v="605"/>
    <x v="618"/>
    <x v="246"/>
    <x v="34"/>
    <x v="21"/>
    <x v="10"/>
    <x v="292"/>
    <x v="0"/>
    <x v="30"/>
    <x v="30"/>
    <x v="152"/>
  </r>
  <r>
    <x v="26"/>
    <x v="6"/>
    <x v="0"/>
    <x v="298"/>
    <x v="259"/>
    <x v="1"/>
    <x v="21"/>
    <x v="0"/>
    <x v="0"/>
    <x v="3697"/>
    <x v="617"/>
    <x v="629"/>
    <x v="246"/>
    <x v="34"/>
    <x v="21"/>
    <x v="2"/>
    <x v="78"/>
    <x v="0"/>
    <x v="30"/>
    <x v="30"/>
    <x v="52"/>
  </r>
  <r>
    <x v="26"/>
    <x v="6"/>
    <x v="0"/>
    <x v="299"/>
    <x v="260"/>
    <x v="0"/>
    <x v="22"/>
    <x v="0"/>
    <x v="0"/>
    <x v="759"/>
    <x v="50"/>
    <x v="52"/>
    <x v="198"/>
    <x v="34"/>
    <x v="21"/>
    <x v="39"/>
    <x v="961"/>
    <x v="0"/>
    <x v="30"/>
    <x v="26"/>
    <x v="348"/>
  </r>
  <r>
    <x v="26"/>
    <x v="6"/>
    <x v="0"/>
    <x v="299"/>
    <x v="260"/>
    <x v="5"/>
    <x v="4"/>
    <x v="0"/>
    <x v="0"/>
    <x v="1857"/>
    <x v="399"/>
    <x v="402"/>
    <x v="198"/>
    <x v="34"/>
    <x v="21"/>
    <x v="6"/>
    <x v="193"/>
    <x v="0"/>
    <x v="30"/>
    <x v="26"/>
    <x v="113"/>
  </r>
  <r>
    <x v="26"/>
    <x v="6"/>
    <x v="0"/>
    <x v="299"/>
    <x v="260"/>
    <x v="4"/>
    <x v="22"/>
    <x v="0"/>
    <x v="0"/>
    <x v="3312"/>
    <x v="399"/>
    <x v="402"/>
    <x v="198"/>
    <x v="34"/>
    <x v="21"/>
    <x v="4"/>
    <x v="148"/>
    <x v="0"/>
    <x v="30"/>
    <x v="26"/>
    <x v="91"/>
  </r>
  <r>
    <x v="26"/>
    <x v="6"/>
    <x v="0"/>
    <x v="299"/>
    <x v="260"/>
    <x v="0"/>
    <x v="21"/>
    <x v="0"/>
    <x v="0"/>
    <x v="1399"/>
    <x v="503"/>
    <x v="505"/>
    <x v="198"/>
    <x v="34"/>
    <x v="21"/>
    <x v="15"/>
    <x v="331"/>
    <x v="0"/>
    <x v="30"/>
    <x v="26"/>
    <x v="162"/>
  </r>
  <r>
    <x v="26"/>
    <x v="6"/>
    <x v="0"/>
    <x v="299"/>
    <x v="260"/>
    <x v="0"/>
    <x v="22"/>
    <x v="0"/>
    <x v="0"/>
    <x v="757"/>
    <x v="573"/>
    <x v="574"/>
    <x v="198"/>
    <x v="34"/>
    <x v="21"/>
    <x v="39"/>
    <x v="961"/>
    <x v="0"/>
    <x v="30"/>
    <x v="26"/>
    <x v="348"/>
  </r>
  <r>
    <x v="26"/>
    <x v="6"/>
    <x v="0"/>
    <x v="300"/>
    <x v="261"/>
    <x v="1"/>
    <x v="22"/>
    <x v="0"/>
    <x v="0"/>
    <x v="4004"/>
    <x v="524"/>
    <x v="509"/>
    <x v="8"/>
    <x v="34"/>
    <x v="21"/>
    <x v="16"/>
    <x v="59"/>
    <x v="0"/>
    <x v="30"/>
    <x v="2"/>
    <x v="43"/>
  </r>
  <r>
    <x v="26"/>
    <x v="6"/>
    <x v="0"/>
    <x v="616"/>
    <x v="291"/>
    <x v="1"/>
    <x v="21"/>
    <x v="0"/>
    <x v="0"/>
    <x v="3668"/>
    <x v="271"/>
    <x v="258"/>
    <x v="10"/>
    <x v="34"/>
    <x v="21"/>
    <x v="2"/>
    <x v="3"/>
    <x v="0"/>
    <x v="30"/>
    <x v="2"/>
    <x v="3"/>
  </r>
  <r>
    <x v="26"/>
    <x v="6"/>
    <x v="0"/>
    <x v="616"/>
    <x v="291"/>
    <x v="1"/>
    <x v="21"/>
    <x v="0"/>
    <x v="0"/>
    <x v="3676"/>
    <x v="333"/>
    <x v="318"/>
    <x v="10"/>
    <x v="34"/>
    <x v="21"/>
    <x v="2"/>
    <x v="3"/>
    <x v="0"/>
    <x v="30"/>
    <x v="2"/>
    <x v="3"/>
  </r>
  <r>
    <x v="26"/>
    <x v="6"/>
    <x v="0"/>
    <x v="616"/>
    <x v="291"/>
    <x v="0"/>
    <x v="22"/>
    <x v="0"/>
    <x v="0"/>
    <x v="2355"/>
    <x v="347"/>
    <x v="333"/>
    <x v="10"/>
    <x v="34"/>
    <x v="21"/>
    <x v="39"/>
    <x v="306"/>
    <x v="0"/>
    <x v="30"/>
    <x v="2"/>
    <x v="146"/>
  </r>
  <r>
    <x v="26"/>
    <x v="6"/>
    <x v="0"/>
    <x v="616"/>
    <x v="291"/>
    <x v="0"/>
    <x v="21"/>
    <x v="0"/>
    <x v="0"/>
    <x v="2874"/>
    <x v="407"/>
    <x v="388"/>
    <x v="10"/>
    <x v="34"/>
    <x v="21"/>
    <x v="15"/>
    <x v="55"/>
    <x v="0"/>
    <x v="30"/>
    <x v="0"/>
    <x v="22"/>
  </r>
  <r>
    <x v="26"/>
    <x v="6"/>
    <x v="0"/>
    <x v="616"/>
    <x v="291"/>
    <x v="1"/>
    <x v="21"/>
    <x v="0"/>
    <x v="0"/>
    <x v="3691"/>
    <x v="407"/>
    <x v="388"/>
    <x v="10"/>
    <x v="34"/>
    <x v="21"/>
    <x v="2"/>
    <x v="3"/>
    <x v="0"/>
    <x v="30"/>
    <x v="0"/>
    <x v="0"/>
  </r>
  <r>
    <x v="26"/>
    <x v="6"/>
    <x v="0"/>
    <x v="616"/>
    <x v="291"/>
    <x v="1"/>
    <x v="21"/>
    <x v="0"/>
    <x v="0"/>
    <x v="3695"/>
    <x v="558"/>
    <x v="543"/>
    <x v="10"/>
    <x v="34"/>
    <x v="21"/>
    <x v="2"/>
    <x v="3"/>
    <x v="0"/>
    <x v="30"/>
    <x v="2"/>
    <x v="3"/>
  </r>
  <r>
    <x v="26"/>
    <x v="6"/>
    <x v="0"/>
    <x v="683"/>
    <x v="156"/>
    <x v="5"/>
    <x v="19"/>
    <x v="0"/>
    <x v="0"/>
    <x v="1940"/>
    <x v="101"/>
    <x v="90"/>
    <x v="57"/>
    <x v="9"/>
    <x v="21"/>
    <x v="32"/>
    <x v="468"/>
    <x v="41"/>
    <x v="30"/>
    <x v="11"/>
    <x v="207"/>
  </r>
  <r>
    <x v="26"/>
    <x v="6"/>
    <x v="0"/>
    <x v="684"/>
    <x v="586"/>
    <x v="5"/>
    <x v="19"/>
    <x v="0"/>
    <x v="0"/>
    <x v="4063"/>
    <x v="395"/>
    <x v="387"/>
    <x v="87"/>
    <x v="14"/>
    <x v="21"/>
    <x v="32"/>
    <x v="532"/>
    <x v="43"/>
    <x v="30"/>
    <x v="13"/>
    <x v="216"/>
  </r>
  <r>
    <x v="27"/>
    <x v="6"/>
    <x v="0"/>
    <x v="302"/>
    <x v="275"/>
    <x v="0"/>
    <x v="22"/>
    <x v="0"/>
    <x v="0"/>
    <x v="1870"/>
    <x v="352"/>
    <x v="366"/>
    <x v="303"/>
    <x v="34"/>
    <x v="21"/>
    <x v="39"/>
    <x v="1103"/>
    <x v="0"/>
    <x v="30"/>
    <x v="38"/>
    <x v="376"/>
  </r>
  <r>
    <x v="27"/>
    <x v="6"/>
    <x v="0"/>
    <x v="309"/>
    <x v="276"/>
    <x v="0"/>
    <x v="22"/>
    <x v="0"/>
    <x v="0"/>
    <x v="1861"/>
    <x v="84"/>
    <x v="92"/>
    <x v="302"/>
    <x v="34"/>
    <x v="21"/>
    <x v="39"/>
    <x v="1102"/>
    <x v="0"/>
    <x v="30"/>
    <x v="35"/>
    <x v="369"/>
  </r>
  <r>
    <x v="27"/>
    <x v="6"/>
    <x v="0"/>
    <x v="422"/>
    <x v="273"/>
    <x v="1"/>
    <x v="22"/>
    <x v="0"/>
    <x v="0"/>
    <x v="3430"/>
    <x v="223"/>
    <x v="231"/>
    <x v="167"/>
    <x v="34"/>
    <x v="21"/>
    <x v="16"/>
    <x v="358"/>
    <x v="0"/>
    <x v="30"/>
    <x v="30"/>
    <x v="197"/>
  </r>
  <r>
    <x v="27"/>
    <x v="6"/>
    <x v="0"/>
    <x v="422"/>
    <x v="273"/>
    <x v="2"/>
    <x v="22"/>
    <x v="0"/>
    <x v="0"/>
    <x v="1941"/>
    <x v="274"/>
    <x v="278"/>
    <x v="167"/>
    <x v="34"/>
    <x v="21"/>
    <x v="37"/>
    <x v="821"/>
    <x v="0"/>
    <x v="30"/>
    <x v="26"/>
    <x v="319"/>
  </r>
  <r>
    <x v="27"/>
    <x v="6"/>
    <x v="0"/>
    <x v="422"/>
    <x v="273"/>
    <x v="1"/>
    <x v="22"/>
    <x v="0"/>
    <x v="0"/>
    <x v="3432"/>
    <x v="469"/>
    <x v="475"/>
    <x v="167"/>
    <x v="34"/>
    <x v="21"/>
    <x v="16"/>
    <x v="358"/>
    <x v="0"/>
    <x v="30"/>
    <x v="30"/>
    <x v="197"/>
  </r>
  <r>
    <x v="27"/>
    <x v="6"/>
    <x v="0"/>
    <x v="612"/>
    <x v="274"/>
    <x v="0"/>
    <x v="22"/>
    <x v="0"/>
    <x v="0"/>
    <x v="1862"/>
    <x v="123"/>
    <x v="112"/>
    <x v="30"/>
    <x v="34"/>
    <x v="21"/>
    <x v="39"/>
    <x v="544"/>
    <x v="0"/>
    <x v="30"/>
    <x v="11"/>
    <x v="269"/>
  </r>
  <r>
    <x v="27"/>
    <x v="6"/>
    <x v="0"/>
    <x v="612"/>
    <x v="274"/>
    <x v="0"/>
    <x v="22"/>
    <x v="0"/>
    <x v="0"/>
    <x v="1859"/>
    <x v="580"/>
    <x v="569"/>
    <x v="30"/>
    <x v="34"/>
    <x v="21"/>
    <x v="39"/>
    <x v="544"/>
    <x v="0"/>
    <x v="30"/>
    <x v="6"/>
    <x v="222"/>
  </r>
  <r>
    <x v="27"/>
    <x v="6"/>
    <x v="0"/>
    <x v="614"/>
    <x v="277"/>
    <x v="0"/>
    <x v="22"/>
    <x v="0"/>
    <x v="0"/>
    <x v="1865"/>
    <x v="144"/>
    <x v="134"/>
    <x v="49"/>
    <x v="34"/>
    <x v="21"/>
    <x v="39"/>
    <x v="654"/>
    <x v="0"/>
    <x v="30"/>
    <x v="11"/>
    <x v="269"/>
  </r>
  <r>
    <x v="27"/>
    <x v="6"/>
    <x v="0"/>
    <x v="614"/>
    <x v="277"/>
    <x v="0"/>
    <x v="22"/>
    <x v="0"/>
    <x v="0"/>
    <x v="1863"/>
    <x v="188"/>
    <x v="179"/>
    <x v="49"/>
    <x v="34"/>
    <x v="21"/>
    <x v="39"/>
    <x v="654"/>
    <x v="0"/>
    <x v="30"/>
    <x v="11"/>
    <x v="269"/>
  </r>
  <r>
    <x v="27"/>
    <x v="6"/>
    <x v="0"/>
    <x v="614"/>
    <x v="277"/>
    <x v="2"/>
    <x v="22"/>
    <x v="0"/>
    <x v="0"/>
    <x v="2052"/>
    <x v="227"/>
    <x v="223"/>
    <x v="49"/>
    <x v="34"/>
    <x v="21"/>
    <x v="37"/>
    <x v="562"/>
    <x v="0"/>
    <x v="30"/>
    <x v="16"/>
    <x v="272"/>
  </r>
  <r>
    <x v="27"/>
    <x v="6"/>
    <x v="0"/>
    <x v="614"/>
    <x v="277"/>
    <x v="1"/>
    <x v="22"/>
    <x v="0"/>
    <x v="0"/>
    <x v="3431"/>
    <x v="274"/>
    <x v="263"/>
    <x v="49"/>
    <x v="34"/>
    <x v="21"/>
    <x v="16"/>
    <x v="176"/>
    <x v="0"/>
    <x v="30"/>
    <x v="6"/>
    <x v="76"/>
  </r>
  <r>
    <x v="27"/>
    <x v="6"/>
    <x v="0"/>
    <x v="614"/>
    <x v="277"/>
    <x v="2"/>
    <x v="22"/>
    <x v="0"/>
    <x v="0"/>
    <x v="2901"/>
    <x v="311"/>
    <x v="308"/>
    <x v="49"/>
    <x v="34"/>
    <x v="21"/>
    <x v="37"/>
    <x v="562"/>
    <x v="0"/>
    <x v="30"/>
    <x v="16"/>
    <x v="272"/>
  </r>
  <r>
    <x v="27"/>
    <x v="6"/>
    <x v="0"/>
    <x v="614"/>
    <x v="277"/>
    <x v="1"/>
    <x v="22"/>
    <x v="0"/>
    <x v="0"/>
    <x v="1866"/>
    <x v="317"/>
    <x v="311"/>
    <x v="49"/>
    <x v="34"/>
    <x v="21"/>
    <x v="16"/>
    <x v="176"/>
    <x v="0"/>
    <x v="30"/>
    <x v="11"/>
    <x v="109"/>
  </r>
  <r>
    <x v="27"/>
    <x v="6"/>
    <x v="0"/>
    <x v="614"/>
    <x v="277"/>
    <x v="2"/>
    <x v="22"/>
    <x v="0"/>
    <x v="0"/>
    <x v="2042"/>
    <x v="473"/>
    <x v="464"/>
    <x v="49"/>
    <x v="34"/>
    <x v="21"/>
    <x v="37"/>
    <x v="562"/>
    <x v="0"/>
    <x v="30"/>
    <x v="11"/>
    <x v="238"/>
  </r>
  <r>
    <x v="27"/>
    <x v="6"/>
    <x v="0"/>
    <x v="614"/>
    <x v="277"/>
    <x v="0"/>
    <x v="22"/>
    <x v="0"/>
    <x v="0"/>
    <x v="1902"/>
    <x v="513"/>
    <x v="505"/>
    <x v="49"/>
    <x v="34"/>
    <x v="21"/>
    <x v="39"/>
    <x v="654"/>
    <x v="0"/>
    <x v="30"/>
    <x v="11"/>
    <x v="269"/>
  </r>
  <r>
    <x v="28"/>
    <x v="6"/>
    <x v="1"/>
    <x v="301"/>
    <x v="262"/>
    <x v="2"/>
    <x v="22"/>
    <x v="0"/>
    <x v="0"/>
    <x v="760"/>
    <x v="65"/>
    <x v="65"/>
    <x v="275"/>
    <x v="34"/>
    <x v="21"/>
    <x v="37"/>
    <x v="941"/>
    <x v="0"/>
    <x v="30"/>
    <x v="26"/>
    <x v="319"/>
  </r>
  <r>
    <x v="28"/>
    <x v="6"/>
    <x v="1"/>
    <x v="301"/>
    <x v="262"/>
    <x v="1"/>
    <x v="22"/>
    <x v="0"/>
    <x v="0"/>
    <x v="2143"/>
    <x v="324"/>
    <x v="330"/>
    <x v="275"/>
    <x v="34"/>
    <x v="21"/>
    <x v="16"/>
    <x v="460"/>
    <x v="0"/>
    <x v="30"/>
    <x v="26"/>
    <x v="177"/>
  </r>
  <r>
    <x v="28"/>
    <x v="6"/>
    <x v="1"/>
    <x v="301"/>
    <x v="262"/>
    <x v="2"/>
    <x v="22"/>
    <x v="0"/>
    <x v="0"/>
    <x v="2267"/>
    <x v="333"/>
    <x v="337"/>
    <x v="275"/>
    <x v="34"/>
    <x v="21"/>
    <x v="37"/>
    <x v="941"/>
    <x v="0"/>
    <x v="30"/>
    <x v="26"/>
    <x v="319"/>
  </r>
  <r>
    <x v="28"/>
    <x v="6"/>
    <x v="1"/>
    <x v="301"/>
    <x v="262"/>
    <x v="1"/>
    <x v="21"/>
    <x v="0"/>
    <x v="0"/>
    <x v="3693"/>
    <x v="507"/>
    <x v="507"/>
    <x v="275"/>
    <x v="34"/>
    <x v="21"/>
    <x v="2"/>
    <x v="84"/>
    <x v="0"/>
    <x v="30"/>
    <x v="26"/>
    <x v="45"/>
  </r>
  <r>
    <x v="28"/>
    <x v="6"/>
    <x v="1"/>
    <x v="307"/>
    <x v="296"/>
    <x v="1"/>
    <x v="21"/>
    <x v="0"/>
    <x v="0"/>
    <x v="3673"/>
    <x v="170"/>
    <x v="169"/>
    <x v="221"/>
    <x v="34"/>
    <x v="21"/>
    <x v="2"/>
    <x v="72"/>
    <x v="0"/>
    <x v="30"/>
    <x v="21"/>
    <x v="40"/>
  </r>
  <r>
    <x v="28"/>
    <x v="6"/>
    <x v="1"/>
    <x v="307"/>
    <x v="296"/>
    <x v="1"/>
    <x v="22"/>
    <x v="0"/>
    <x v="0"/>
    <x v="2139"/>
    <x v="183"/>
    <x v="183"/>
    <x v="221"/>
    <x v="34"/>
    <x v="21"/>
    <x v="16"/>
    <x v="422"/>
    <x v="0"/>
    <x v="30"/>
    <x v="21"/>
    <x v="157"/>
  </r>
  <r>
    <x v="28"/>
    <x v="6"/>
    <x v="1"/>
    <x v="307"/>
    <x v="296"/>
    <x v="1"/>
    <x v="21"/>
    <x v="0"/>
    <x v="0"/>
    <x v="3669"/>
    <x v="319"/>
    <x v="322"/>
    <x v="221"/>
    <x v="34"/>
    <x v="21"/>
    <x v="2"/>
    <x v="72"/>
    <x v="0"/>
    <x v="30"/>
    <x v="21"/>
    <x v="40"/>
  </r>
  <r>
    <x v="28"/>
    <x v="6"/>
    <x v="1"/>
    <x v="307"/>
    <x v="296"/>
    <x v="1"/>
    <x v="22"/>
    <x v="0"/>
    <x v="0"/>
    <x v="2172"/>
    <x v="525"/>
    <x v="524"/>
    <x v="221"/>
    <x v="34"/>
    <x v="21"/>
    <x v="16"/>
    <x v="422"/>
    <x v="0"/>
    <x v="30"/>
    <x v="21"/>
    <x v="157"/>
  </r>
  <r>
    <x v="28"/>
    <x v="6"/>
    <x v="2"/>
    <x v="311"/>
    <x v="345"/>
    <x v="1"/>
    <x v="21"/>
    <x v="0"/>
    <x v="0"/>
    <x v="3670"/>
    <x v="340"/>
    <x v="345"/>
    <x v="269"/>
    <x v="34"/>
    <x v="21"/>
    <x v="2"/>
    <x v="82"/>
    <x v="0"/>
    <x v="30"/>
    <x v="26"/>
    <x v="45"/>
  </r>
  <r>
    <x v="28"/>
    <x v="6"/>
    <x v="2"/>
    <x v="311"/>
    <x v="345"/>
    <x v="1"/>
    <x v="22"/>
    <x v="0"/>
    <x v="0"/>
    <x v="2144"/>
    <x v="347"/>
    <x v="352"/>
    <x v="269"/>
    <x v="34"/>
    <x v="21"/>
    <x v="16"/>
    <x v="453"/>
    <x v="0"/>
    <x v="30"/>
    <x v="26"/>
    <x v="177"/>
  </r>
  <r>
    <x v="28"/>
    <x v="6"/>
    <x v="2"/>
    <x v="500"/>
    <x v="346"/>
    <x v="1"/>
    <x v="21"/>
    <x v="0"/>
    <x v="0"/>
    <x v="3674"/>
    <x v="188"/>
    <x v="186"/>
    <x v="219"/>
    <x v="34"/>
    <x v="21"/>
    <x v="2"/>
    <x v="71"/>
    <x v="0"/>
    <x v="30"/>
    <x v="21"/>
    <x v="40"/>
  </r>
  <r>
    <x v="28"/>
    <x v="6"/>
    <x v="2"/>
    <x v="500"/>
    <x v="346"/>
    <x v="1"/>
    <x v="22"/>
    <x v="0"/>
    <x v="0"/>
    <x v="2265"/>
    <x v="204"/>
    <x v="200"/>
    <x v="219"/>
    <x v="34"/>
    <x v="21"/>
    <x v="16"/>
    <x v="420"/>
    <x v="0"/>
    <x v="30"/>
    <x v="21"/>
    <x v="157"/>
  </r>
  <r>
    <x v="28"/>
    <x v="6"/>
    <x v="2"/>
    <x v="500"/>
    <x v="346"/>
    <x v="2"/>
    <x v="22"/>
    <x v="0"/>
    <x v="0"/>
    <x v="761"/>
    <x v="356"/>
    <x v="356"/>
    <x v="219"/>
    <x v="34"/>
    <x v="21"/>
    <x v="37"/>
    <x v="866"/>
    <x v="0"/>
    <x v="30"/>
    <x v="21"/>
    <x v="298"/>
  </r>
  <r>
    <x v="28"/>
    <x v="6"/>
    <x v="2"/>
    <x v="500"/>
    <x v="346"/>
    <x v="1"/>
    <x v="21"/>
    <x v="0"/>
    <x v="0"/>
    <x v="3694"/>
    <x v="525"/>
    <x v="524"/>
    <x v="219"/>
    <x v="34"/>
    <x v="21"/>
    <x v="2"/>
    <x v="71"/>
    <x v="0"/>
    <x v="30"/>
    <x v="21"/>
    <x v="40"/>
  </r>
  <r>
    <x v="28"/>
    <x v="6"/>
    <x v="2"/>
    <x v="500"/>
    <x v="346"/>
    <x v="1"/>
    <x v="22"/>
    <x v="0"/>
    <x v="0"/>
    <x v="2266"/>
    <x v="542"/>
    <x v="540"/>
    <x v="219"/>
    <x v="34"/>
    <x v="21"/>
    <x v="16"/>
    <x v="420"/>
    <x v="0"/>
    <x v="30"/>
    <x v="21"/>
    <x v="157"/>
  </r>
  <r>
    <x v="28"/>
    <x v="6"/>
    <x v="2"/>
    <x v="634"/>
    <x v="344"/>
    <x v="2"/>
    <x v="22"/>
    <x v="0"/>
    <x v="0"/>
    <x v="1690"/>
    <x v="88"/>
    <x v="95"/>
    <x v="400"/>
    <x v="34"/>
    <x v="21"/>
    <x v="37"/>
    <x v="1098"/>
    <x v="0"/>
    <x v="30"/>
    <x v="35"/>
    <x v="352"/>
  </r>
  <r>
    <x v="29"/>
    <x v="3"/>
    <x v="0"/>
    <x v="303"/>
    <x v="288"/>
    <x v="5"/>
    <x v="19"/>
    <x v="0"/>
    <x v="0"/>
    <x v="3855"/>
    <x v="368"/>
    <x v="369"/>
    <x v="338"/>
    <x v="34"/>
    <x v="21"/>
    <x v="32"/>
    <x v="887"/>
    <x v="0"/>
    <x v="30"/>
    <x v="26"/>
    <x v="282"/>
  </r>
  <r>
    <x v="29"/>
    <x v="3"/>
    <x v="0"/>
    <x v="303"/>
    <x v="288"/>
    <x v="1"/>
    <x v="22"/>
    <x v="0"/>
    <x v="0"/>
    <x v="2610"/>
    <x v="417"/>
    <x v="418"/>
    <x v="338"/>
    <x v="34"/>
    <x v="21"/>
    <x v="16"/>
    <x v="520"/>
    <x v="0"/>
    <x v="30"/>
    <x v="26"/>
    <x v="177"/>
  </r>
  <r>
    <x v="29"/>
    <x v="3"/>
    <x v="0"/>
    <x v="303"/>
    <x v="288"/>
    <x v="5"/>
    <x v="4"/>
    <x v="0"/>
    <x v="0"/>
    <x v="2141"/>
    <x v="421"/>
    <x v="422"/>
    <x v="338"/>
    <x v="34"/>
    <x v="21"/>
    <x v="6"/>
    <x v="295"/>
    <x v="0"/>
    <x v="30"/>
    <x v="26"/>
    <x v="113"/>
  </r>
  <r>
    <x v="29"/>
    <x v="3"/>
    <x v="0"/>
    <x v="303"/>
    <x v="288"/>
    <x v="4"/>
    <x v="22"/>
    <x v="0"/>
    <x v="0"/>
    <x v="3314"/>
    <x v="421"/>
    <x v="422"/>
    <x v="338"/>
    <x v="34"/>
    <x v="21"/>
    <x v="4"/>
    <x v="231"/>
    <x v="0"/>
    <x v="30"/>
    <x v="26"/>
    <x v="91"/>
  </r>
  <r>
    <x v="29"/>
    <x v="3"/>
    <x v="0"/>
    <x v="304"/>
    <x v="289"/>
    <x v="0"/>
    <x v="22"/>
    <x v="0"/>
    <x v="0"/>
    <x v="762"/>
    <x v="71"/>
    <x v="90"/>
    <x v="514"/>
    <x v="34"/>
    <x v="21"/>
    <x v="39"/>
    <x v="1273"/>
    <x v="0"/>
    <x v="30"/>
    <x v="42"/>
    <x v="383"/>
  </r>
  <r>
    <x v="29"/>
    <x v="3"/>
    <x v="0"/>
    <x v="304"/>
    <x v="289"/>
    <x v="0"/>
    <x v="21"/>
    <x v="0"/>
    <x v="0"/>
    <x v="3675"/>
    <x v="227"/>
    <x v="245"/>
    <x v="514"/>
    <x v="34"/>
    <x v="21"/>
    <x v="15"/>
    <x v="611"/>
    <x v="0"/>
    <x v="30"/>
    <x v="42"/>
    <x v="215"/>
  </r>
  <r>
    <x v="29"/>
    <x v="3"/>
    <x v="0"/>
    <x v="304"/>
    <x v="289"/>
    <x v="1"/>
    <x v="22"/>
    <x v="0"/>
    <x v="0"/>
    <x v="763"/>
    <x v="548"/>
    <x v="563"/>
    <x v="514"/>
    <x v="34"/>
    <x v="21"/>
    <x v="16"/>
    <x v="664"/>
    <x v="0"/>
    <x v="30"/>
    <x v="42"/>
    <x v="232"/>
  </r>
  <r>
    <x v="29"/>
    <x v="3"/>
    <x v="0"/>
    <x v="305"/>
    <x v="290"/>
    <x v="0"/>
    <x v="22"/>
    <x v="0"/>
    <x v="0"/>
    <x v="764"/>
    <x v="227"/>
    <x v="249"/>
    <x v="543"/>
    <x v="34"/>
    <x v="21"/>
    <x v="39"/>
    <x v="1297"/>
    <x v="0"/>
    <x v="30"/>
    <x v="46"/>
    <x v="390"/>
  </r>
  <r>
    <x v="29"/>
    <x v="3"/>
    <x v="0"/>
    <x v="305"/>
    <x v="290"/>
    <x v="0"/>
    <x v="21"/>
    <x v="0"/>
    <x v="0"/>
    <x v="1458"/>
    <x v="340"/>
    <x v="362"/>
    <x v="543"/>
    <x v="34"/>
    <x v="21"/>
    <x v="15"/>
    <x v="640"/>
    <x v="0"/>
    <x v="30"/>
    <x v="46"/>
    <x v="226"/>
  </r>
  <r>
    <x v="29"/>
    <x v="3"/>
    <x v="0"/>
    <x v="305"/>
    <x v="290"/>
    <x v="5"/>
    <x v="4"/>
    <x v="0"/>
    <x v="0"/>
    <x v="2142"/>
    <x v="343"/>
    <x v="366"/>
    <x v="543"/>
    <x v="34"/>
    <x v="21"/>
    <x v="6"/>
    <x v="459"/>
    <x v="0"/>
    <x v="30"/>
    <x v="46"/>
    <x v="175"/>
  </r>
  <r>
    <x v="29"/>
    <x v="3"/>
    <x v="0"/>
    <x v="305"/>
    <x v="290"/>
    <x v="3"/>
    <x v="22"/>
    <x v="0"/>
    <x v="0"/>
    <x v="3854"/>
    <x v="343"/>
    <x v="366"/>
    <x v="543"/>
    <x v="34"/>
    <x v="21"/>
    <x v="20"/>
    <x v="829"/>
    <x v="0"/>
    <x v="30"/>
    <x v="46"/>
    <x v="281"/>
  </r>
  <r>
    <x v="29"/>
    <x v="3"/>
    <x v="0"/>
    <x v="305"/>
    <x v="290"/>
    <x v="5"/>
    <x v="19"/>
    <x v="0"/>
    <x v="0"/>
    <x v="3866"/>
    <x v="391"/>
    <x v="412"/>
    <x v="543"/>
    <x v="34"/>
    <x v="21"/>
    <x v="32"/>
    <x v="1105"/>
    <x v="0"/>
    <x v="30"/>
    <x v="46"/>
    <x v="353"/>
  </r>
  <r>
    <x v="29"/>
    <x v="3"/>
    <x v="0"/>
    <x v="305"/>
    <x v="290"/>
    <x v="2"/>
    <x v="22"/>
    <x v="0"/>
    <x v="0"/>
    <x v="2027"/>
    <x v="490"/>
    <x v="507"/>
    <x v="543"/>
    <x v="34"/>
    <x v="21"/>
    <x v="37"/>
    <x v="1225"/>
    <x v="0"/>
    <x v="30"/>
    <x v="46"/>
    <x v="373"/>
  </r>
  <r>
    <x v="29"/>
    <x v="3"/>
    <x v="0"/>
    <x v="305"/>
    <x v="290"/>
    <x v="0"/>
    <x v="21"/>
    <x v="0"/>
    <x v="0"/>
    <x v="1459"/>
    <x v="542"/>
    <x v="559"/>
    <x v="543"/>
    <x v="34"/>
    <x v="21"/>
    <x v="15"/>
    <x v="640"/>
    <x v="0"/>
    <x v="30"/>
    <x v="46"/>
    <x v="226"/>
  </r>
  <r>
    <x v="29"/>
    <x v="3"/>
    <x v="0"/>
    <x v="305"/>
    <x v="290"/>
    <x v="2"/>
    <x v="22"/>
    <x v="0"/>
    <x v="0"/>
    <x v="2873"/>
    <x v="587"/>
    <x v="611"/>
    <x v="543"/>
    <x v="34"/>
    <x v="21"/>
    <x v="37"/>
    <x v="1225"/>
    <x v="0"/>
    <x v="30"/>
    <x v="46"/>
    <x v="373"/>
  </r>
  <r>
    <x v="29"/>
    <x v="3"/>
    <x v="0"/>
    <x v="306"/>
    <x v="241"/>
    <x v="2"/>
    <x v="22"/>
    <x v="0"/>
    <x v="0"/>
    <x v="2281"/>
    <x v="61"/>
    <x v="52"/>
    <x v="108"/>
    <x v="34"/>
    <x v="21"/>
    <x v="37"/>
    <x v="710"/>
    <x v="0"/>
    <x v="30"/>
    <x v="11"/>
    <x v="238"/>
  </r>
  <r>
    <x v="29"/>
    <x v="3"/>
    <x v="0"/>
    <x v="306"/>
    <x v="241"/>
    <x v="1"/>
    <x v="22"/>
    <x v="0"/>
    <x v="0"/>
    <x v="4002"/>
    <x v="65"/>
    <x v="55"/>
    <x v="108"/>
    <x v="34"/>
    <x v="21"/>
    <x v="16"/>
    <x v="256"/>
    <x v="0"/>
    <x v="30"/>
    <x v="11"/>
    <x v="109"/>
  </r>
  <r>
    <x v="29"/>
    <x v="3"/>
    <x v="0"/>
    <x v="637"/>
    <x v="287"/>
    <x v="1"/>
    <x v="21"/>
    <x v="0"/>
    <x v="0"/>
    <x v="3696"/>
    <x v="589"/>
    <x v="593"/>
    <x v="301"/>
    <x v="34"/>
    <x v="21"/>
    <x v="2"/>
    <x v="92"/>
    <x v="0"/>
    <x v="30"/>
    <x v="21"/>
    <x v="40"/>
  </r>
  <r>
    <x v="30"/>
    <x v="3"/>
    <x v="0"/>
    <x v="218"/>
    <x v="281"/>
    <x v="5"/>
    <x v="19"/>
    <x v="0"/>
    <x v="0"/>
    <x v="769"/>
    <x v="71"/>
    <x v="95"/>
    <x v="603"/>
    <x v="34"/>
    <x v="21"/>
    <x v="32"/>
    <x v="1177"/>
    <x v="0"/>
    <x v="30"/>
    <x v="50"/>
    <x v="359"/>
  </r>
  <r>
    <x v="30"/>
    <x v="3"/>
    <x v="0"/>
    <x v="219"/>
    <x v="294"/>
    <x v="5"/>
    <x v="19"/>
    <x v="0"/>
    <x v="0"/>
    <x v="770"/>
    <x v="347"/>
    <x v="362"/>
    <x v="487"/>
    <x v="34"/>
    <x v="21"/>
    <x v="32"/>
    <x v="1044"/>
    <x v="0"/>
    <x v="30"/>
    <x v="38"/>
    <x v="331"/>
  </r>
  <r>
    <x v="30"/>
    <x v="3"/>
    <x v="0"/>
    <x v="220"/>
    <x v="282"/>
    <x v="3"/>
    <x v="22"/>
    <x v="0"/>
    <x v="0"/>
    <x v="3433"/>
    <x v="71"/>
    <x v="95"/>
    <x v="573"/>
    <x v="34"/>
    <x v="21"/>
    <x v="20"/>
    <x v="863"/>
    <x v="0"/>
    <x v="30"/>
    <x v="50"/>
    <x v="295"/>
  </r>
  <r>
    <x v="30"/>
    <x v="3"/>
    <x v="0"/>
    <x v="220"/>
    <x v="282"/>
    <x v="5"/>
    <x v="4"/>
    <x v="0"/>
    <x v="0"/>
    <x v="4080"/>
    <x v="71"/>
    <x v="95"/>
    <x v="573"/>
    <x v="34"/>
    <x v="21"/>
    <x v="6"/>
    <x v="489"/>
    <x v="0"/>
    <x v="30"/>
    <x v="50"/>
    <x v="185"/>
  </r>
  <r>
    <x v="30"/>
    <x v="3"/>
    <x v="0"/>
    <x v="220"/>
    <x v="282"/>
    <x v="1"/>
    <x v="22"/>
    <x v="0"/>
    <x v="0"/>
    <x v="3435"/>
    <x v="347"/>
    <x v="374"/>
    <x v="573"/>
    <x v="34"/>
    <x v="21"/>
    <x v="16"/>
    <x v="744"/>
    <x v="0"/>
    <x v="30"/>
    <x v="50"/>
    <x v="255"/>
  </r>
  <r>
    <x v="30"/>
    <x v="3"/>
    <x v="0"/>
    <x v="222"/>
    <x v="300"/>
    <x v="0"/>
    <x v="21"/>
    <x v="0"/>
    <x v="0"/>
    <x v="1382"/>
    <x v="368"/>
    <x v="405"/>
    <x v="645"/>
    <x v="34"/>
    <x v="21"/>
    <x v="15"/>
    <x v="783"/>
    <x v="0"/>
    <x v="30"/>
    <x v="56"/>
    <x v="264"/>
  </r>
  <r>
    <x v="30"/>
    <x v="3"/>
    <x v="0"/>
    <x v="222"/>
    <x v="300"/>
    <x v="0"/>
    <x v="22"/>
    <x v="0"/>
    <x v="0"/>
    <x v="772"/>
    <x v="532"/>
    <x v="563"/>
    <x v="645"/>
    <x v="34"/>
    <x v="21"/>
    <x v="39"/>
    <x v="1352"/>
    <x v="0"/>
    <x v="30"/>
    <x v="56"/>
    <x v="407"/>
  </r>
  <r>
    <x v="30"/>
    <x v="3"/>
    <x v="0"/>
    <x v="223"/>
    <x v="302"/>
    <x v="2"/>
    <x v="22"/>
    <x v="0"/>
    <x v="0"/>
    <x v="773"/>
    <x v="33"/>
    <x v="49"/>
    <x v="527"/>
    <x v="34"/>
    <x v="21"/>
    <x v="37"/>
    <x v="1213"/>
    <x v="0"/>
    <x v="30"/>
    <x v="42"/>
    <x v="368"/>
  </r>
  <r>
    <x v="30"/>
    <x v="3"/>
    <x v="0"/>
    <x v="223"/>
    <x v="302"/>
    <x v="0"/>
    <x v="21"/>
    <x v="0"/>
    <x v="0"/>
    <x v="1384"/>
    <x v="525"/>
    <x v="540"/>
    <x v="527"/>
    <x v="34"/>
    <x v="21"/>
    <x v="15"/>
    <x v="619"/>
    <x v="0"/>
    <x v="30"/>
    <x v="42"/>
    <x v="215"/>
  </r>
  <r>
    <x v="30"/>
    <x v="3"/>
    <x v="0"/>
    <x v="240"/>
    <x v="279"/>
    <x v="5"/>
    <x v="19"/>
    <x v="0"/>
    <x v="0"/>
    <x v="3302"/>
    <x v="403"/>
    <x v="394"/>
    <x v="106"/>
    <x v="18"/>
    <x v="21"/>
    <x v="32"/>
    <x v="590"/>
    <x v="46"/>
    <x v="30"/>
    <x v="11"/>
    <x v="207"/>
  </r>
  <r>
    <x v="30"/>
    <x v="3"/>
    <x v="0"/>
    <x v="240"/>
    <x v="279"/>
    <x v="1"/>
    <x v="22"/>
    <x v="0"/>
    <x v="0"/>
    <x v="3276"/>
    <x v="589"/>
    <x v="587"/>
    <x v="106"/>
    <x v="34"/>
    <x v="21"/>
    <x v="16"/>
    <x v="251"/>
    <x v="0"/>
    <x v="30"/>
    <x v="11"/>
    <x v="109"/>
  </r>
  <r>
    <x v="30"/>
    <x v="3"/>
    <x v="0"/>
    <x v="252"/>
    <x v="280"/>
    <x v="4"/>
    <x v="22"/>
    <x v="0"/>
    <x v="0"/>
    <x v="3321"/>
    <x v="347"/>
    <x v="362"/>
    <x v="440"/>
    <x v="34"/>
    <x v="21"/>
    <x v="4"/>
    <x v="282"/>
    <x v="0"/>
    <x v="30"/>
    <x v="38"/>
    <x v="126"/>
  </r>
  <r>
    <x v="30"/>
    <x v="3"/>
    <x v="0"/>
    <x v="252"/>
    <x v="280"/>
    <x v="5"/>
    <x v="4"/>
    <x v="0"/>
    <x v="0"/>
    <x v="3875"/>
    <x v="347"/>
    <x v="362"/>
    <x v="440"/>
    <x v="34"/>
    <x v="21"/>
    <x v="6"/>
    <x v="389"/>
    <x v="0"/>
    <x v="30"/>
    <x v="38"/>
    <x v="150"/>
  </r>
  <r>
    <x v="30"/>
    <x v="3"/>
    <x v="0"/>
    <x v="464"/>
    <x v="143"/>
    <x v="5"/>
    <x v="19"/>
    <x v="0"/>
    <x v="0"/>
    <x v="3303"/>
    <x v="414"/>
    <x v="412"/>
    <x v="257"/>
    <x v="24"/>
    <x v="21"/>
    <x v="32"/>
    <x v="796"/>
    <x v="50"/>
    <x v="30"/>
    <x v="21"/>
    <x v="263"/>
  </r>
  <r>
    <x v="30"/>
    <x v="3"/>
    <x v="0"/>
    <x v="589"/>
    <x v="283"/>
    <x v="0"/>
    <x v="21"/>
    <x v="0"/>
    <x v="0"/>
    <x v="1867"/>
    <x v="79"/>
    <x v="127"/>
    <x v="677"/>
    <x v="16"/>
    <x v="21"/>
    <x v="15"/>
    <x v="852"/>
    <x v="27"/>
    <x v="30"/>
    <x v="62"/>
    <x v="283"/>
  </r>
  <r>
    <x v="30"/>
    <x v="3"/>
    <x v="0"/>
    <x v="589"/>
    <x v="283"/>
    <x v="0"/>
    <x v="22"/>
    <x v="0"/>
    <x v="0"/>
    <x v="771"/>
    <x v="259"/>
    <x v="311"/>
    <x v="677"/>
    <x v="34"/>
    <x v="21"/>
    <x v="39"/>
    <x v="1375"/>
    <x v="0"/>
    <x v="30"/>
    <x v="64"/>
    <x v="415"/>
  </r>
  <r>
    <x v="30"/>
    <x v="3"/>
    <x v="0"/>
    <x v="589"/>
    <x v="283"/>
    <x v="0"/>
    <x v="21"/>
    <x v="0"/>
    <x v="0"/>
    <x v="1869"/>
    <x v="584"/>
    <x v="630"/>
    <x v="677"/>
    <x v="16"/>
    <x v="21"/>
    <x v="15"/>
    <x v="852"/>
    <x v="27"/>
    <x v="30"/>
    <x v="62"/>
    <x v="283"/>
  </r>
  <r>
    <x v="30"/>
    <x v="3"/>
    <x v="0"/>
    <x v="610"/>
    <x v="144"/>
    <x v="2"/>
    <x v="22"/>
    <x v="0"/>
    <x v="0"/>
    <x v="3322"/>
    <x v="361"/>
    <x v="378"/>
    <x v="549"/>
    <x v="34"/>
    <x v="21"/>
    <x v="37"/>
    <x v="1229"/>
    <x v="0"/>
    <x v="30"/>
    <x v="42"/>
    <x v="368"/>
  </r>
  <r>
    <x v="30"/>
    <x v="3"/>
    <x v="0"/>
    <x v="651"/>
    <x v="145"/>
    <x v="2"/>
    <x v="22"/>
    <x v="0"/>
    <x v="0"/>
    <x v="1851"/>
    <x v="65"/>
    <x v="85"/>
    <x v="521"/>
    <x v="30"/>
    <x v="21"/>
    <x v="37"/>
    <x v="1207"/>
    <x v="62"/>
    <x v="30"/>
    <x v="46"/>
    <x v="373"/>
  </r>
  <r>
    <x v="30"/>
    <x v="3"/>
    <x v="0"/>
    <x v="688"/>
    <x v="284"/>
    <x v="5"/>
    <x v="4"/>
    <x v="0"/>
    <x v="0"/>
    <x v="1864"/>
    <x v="317"/>
    <x v="337"/>
    <x v="511"/>
    <x v="29"/>
    <x v="21"/>
    <x v="6"/>
    <x v="442"/>
    <x v="39"/>
    <x v="30"/>
    <x v="42"/>
    <x v="163"/>
  </r>
  <r>
    <x v="30"/>
    <x v="3"/>
    <x v="0"/>
    <x v="688"/>
    <x v="284"/>
    <x v="4"/>
    <x v="22"/>
    <x v="0"/>
    <x v="0"/>
    <x v="3319"/>
    <x v="317"/>
    <x v="337"/>
    <x v="511"/>
    <x v="29"/>
    <x v="21"/>
    <x v="4"/>
    <x v="340"/>
    <x v="32"/>
    <x v="30"/>
    <x v="42"/>
    <x v="135"/>
  </r>
  <r>
    <x v="30"/>
    <x v="3"/>
    <x v="0"/>
    <x v="689"/>
    <x v="301"/>
    <x v="1"/>
    <x v="22"/>
    <x v="0"/>
    <x v="0"/>
    <x v="2138"/>
    <x v="39"/>
    <x v="70"/>
    <x v="615"/>
    <x v="34"/>
    <x v="21"/>
    <x v="16"/>
    <x v="777"/>
    <x v="0"/>
    <x v="30"/>
    <x v="54"/>
    <x v="271"/>
  </r>
  <r>
    <x v="30"/>
    <x v="3"/>
    <x v="0"/>
    <x v="689"/>
    <x v="301"/>
    <x v="1"/>
    <x v="22"/>
    <x v="0"/>
    <x v="0"/>
    <x v="3434"/>
    <x v="93"/>
    <x v="116"/>
    <x v="615"/>
    <x v="31"/>
    <x v="21"/>
    <x v="16"/>
    <x v="777"/>
    <x v="49"/>
    <x v="30"/>
    <x v="50"/>
    <x v="255"/>
  </r>
  <r>
    <x v="30"/>
    <x v="3"/>
    <x v="0"/>
    <x v="689"/>
    <x v="301"/>
    <x v="0"/>
    <x v="22"/>
    <x v="0"/>
    <x v="0"/>
    <x v="774"/>
    <x v="156"/>
    <x v="186"/>
    <x v="615"/>
    <x v="16"/>
    <x v="21"/>
    <x v="39"/>
    <x v="1329"/>
    <x v="51"/>
    <x v="30"/>
    <x v="54"/>
    <x v="404"/>
  </r>
  <r>
    <x v="30"/>
    <x v="3"/>
    <x v="0"/>
    <x v="689"/>
    <x v="301"/>
    <x v="0"/>
    <x v="21"/>
    <x v="0"/>
    <x v="0"/>
    <x v="1383"/>
    <x v="277"/>
    <x v="304"/>
    <x v="615"/>
    <x v="16"/>
    <x v="21"/>
    <x v="15"/>
    <x v="725"/>
    <x v="27"/>
    <x v="30"/>
    <x v="50"/>
    <x v="236"/>
  </r>
  <r>
    <x v="30"/>
    <x v="3"/>
    <x v="0"/>
    <x v="689"/>
    <x v="301"/>
    <x v="1"/>
    <x v="22"/>
    <x v="0"/>
    <x v="0"/>
    <x v="2140"/>
    <x v="314"/>
    <x v="349"/>
    <x v="615"/>
    <x v="31"/>
    <x v="21"/>
    <x v="16"/>
    <x v="777"/>
    <x v="49"/>
    <x v="30"/>
    <x v="54"/>
    <x v="271"/>
  </r>
  <r>
    <x v="30"/>
    <x v="3"/>
    <x v="0"/>
    <x v="689"/>
    <x v="301"/>
    <x v="5"/>
    <x v="19"/>
    <x v="0"/>
    <x v="0"/>
    <x v="3304"/>
    <x v="403"/>
    <x v="426"/>
    <x v="615"/>
    <x v="31"/>
    <x v="21"/>
    <x v="32"/>
    <x v="1190"/>
    <x v="60"/>
    <x v="30"/>
    <x v="50"/>
    <x v="359"/>
  </r>
  <r>
    <x v="30"/>
    <x v="3"/>
    <x v="0"/>
    <x v="689"/>
    <x v="301"/>
    <x v="0"/>
    <x v="22"/>
    <x v="0"/>
    <x v="0"/>
    <x v="4058"/>
    <x v="421"/>
    <x v="452"/>
    <x v="615"/>
    <x v="16"/>
    <x v="21"/>
    <x v="39"/>
    <x v="1329"/>
    <x v="51"/>
    <x v="30"/>
    <x v="54"/>
    <x v="404"/>
  </r>
  <r>
    <x v="30"/>
    <x v="3"/>
    <x v="0"/>
    <x v="689"/>
    <x v="301"/>
    <x v="0"/>
    <x v="22"/>
    <x v="0"/>
    <x v="0"/>
    <x v="775"/>
    <x v="589"/>
    <x v="618"/>
    <x v="615"/>
    <x v="16"/>
    <x v="21"/>
    <x v="39"/>
    <x v="1329"/>
    <x v="51"/>
    <x v="30"/>
    <x v="50"/>
    <x v="396"/>
  </r>
  <r>
    <x v="30"/>
    <x v="3"/>
    <x v="0"/>
    <x v="690"/>
    <x v="303"/>
    <x v="2"/>
    <x v="22"/>
    <x v="0"/>
    <x v="0"/>
    <x v="1852"/>
    <x v="109"/>
    <x v="132"/>
    <x v="629"/>
    <x v="33"/>
    <x v="21"/>
    <x v="37"/>
    <x v="1301"/>
    <x v="63"/>
    <x v="30"/>
    <x v="51"/>
    <x v="382"/>
  </r>
  <r>
    <x v="31"/>
    <x v="6"/>
    <x v="0"/>
    <x v="289"/>
    <x v="298"/>
    <x v="5"/>
    <x v="19"/>
    <x v="0"/>
    <x v="0"/>
    <x v="3318"/>
    <x v="376"/>
    <x v="382"/>
    <x v="360"/>
    <x v="34"/>
    <x v="21"/>
    <x v="32"/>
    <x v="908"/>
    <x v="0"/>
    <x v="30"/>
    <x v="30"/>
    <x v="302"/>
  </r>
  <r>
    <x v="31"/>
    <x v="6"/>
    <x v="0"/>
    <x v="297"/>
    <x v="295"/>
    <x v="2"/>
    <x v="22"/>
    <x v="0"/>
    <x v="0"/>
    <x v="1856"/>
    <x v="494"/>
    <x v="496"/>
    <x v="305"/>
    <x v="34"/>
    <x v="21"/>
    <x v="37"/>
    <x v="985"/>
    <x v="0"/>
    <x v="30"/>
    <x v="26"/>
    <x v="319"/>
  </r>
  <r>
    <x v="31"/>
    <x v="6"/>
    <x v="0"/>
    <x v="297"/>
    <x v="295"/>
    <x v="1"/>
    <x v="22"/>
    <x v="0"/>
    <x v="0"/>
    <x v="2150"/>
    <x v="510"/>
    <x v="511"/>
    <x v="305"/>
    <x v="34"/>
    <x v="21"/>
    <x v="16"/>
    <x v="481"/>
    <x v="0"/>
    <x v="30"/>
    <x v="26"/>
    <x v="177"/>
  </r>
  <r>
    <x v="31"/>
    <x v="6"/>
    <x v="0"/>
    <x v="308"/>
    <x v="299"/>
    <x v="2"/>
    <x v="22"/>
    <x v="0"/>
    <x v="0"/>
    <x v="765"/>
    <x v="144"/>
    <x v="144"/>
    <x v="316"/>
    <x v="34"/>
    <x v="21"/>
    <x v="37"/>
    <x v="998"/>
    <x v="0"/>
    <x v="30"/>
    <x v="26"/>
    <x v="319"/>
  </r>
  <r>
    <x v="31"/>
    <x v="6"/>
    <x v="0"/>
    <x v="308"/>
    <x v="299"/>
    <x v="1"/>
    <x v="21"/>
    <x v="0"/>
    <x v="0"/>
    <x v="3672"/>
    <x v="148"/>
    <x v="147"/>
    <x v="316"/>
    <x v="34"/>
    <x v="21"/>
    <x v="2"/>
    <x v="94"/>
    <x v="0"/>
    <x v="30"/>
    <x v="26"/>
    <x v="45"/>
  </r>
  <r>
    <x v="31"/>
    <x v="6"/>
    <x v="0"/>
    <x v="308"/>
    <x v="299"/>
    <x v="1"/>
    <x v="22"/>
    <x v="0"/>
    <x v="0"/>
    <x v="3344"/>
    <x v="156"/>
    <x v="157"/>
    <x v="316"/>
    <x v="34"/>
    <x v="21"/>
    <x v="16"/>
    <x v="494"/>
    <x v="0"/>
    <x v="30"/>
    <x v="26"/>
    <x v="177"/>
  </r>
  <r>
    <x v="31"/>
    <x v="6"/>
    <x v="0"/>
    <x v="308"/>
    <x v="299"/>
    <x v="1"/>
    <x v="22"/>
    <x v="0"/>
    <x v="0"/>
    <x v="2225"/>
    <x v="227"/>
    <x v="231"/>
    <x v="316"/>
    <x v="34"/>
    <x v="21"/>
    <x v="16"/>
    <x v="494"/>
    <x v="0"/>
    <x v="30"/>
    <x v="26"/>
    <x v="177"/>
  </r>
  <r>
    <x v="31"/>
    <x v="6"/>
    <x v="0"/>
    <x v="308"/>
    <x v="299"/>
    <x v="2"/>
    <x v="22"/>
    <x v="0"/>
    <x v="0"/>
    <x v="766"/>
    <x v="242"/>
    <x v="245"/>
    <x v="316"/>
    <x v="34"/>
    <x v="21"/>
    <x v="37"/>
    <x v="998"/>
    <x v="0"/>
    <x v="30"/>
    <x v="26"/>
    <x v="319"/>
  </r>
  <r>
    <x v="31"/>
    <x v="6"/>
    <x v="0"/>
    <x v="308"/>
    <x v="299"/>
    <x v="0"/>
    <x v="22"/>
    <x v="0"/>
    <x v="0"/>
    <x v="767"/>
    <x v="303"/>
    <x v="308"/>
    <x v="316"/>
    <x v="34"/>
    <x v="21"/>
    <x v="39"/>
    <x v="1117"/>
    <x v="0"/>
    <x v="30"/>
    <x v="26"/>
    <x v="348"/>
  </r>
  <r>
    <x v="31"/>
    <x v="6"/>
    <x v="0"/>
    <x v="308"/>
    <x v="299"/>
    <x v="1"/>
    <x v="21"/>
    <x v="0"/>
    <x v="0"/>
    <x v="3689"/>
    <x v="385"/>
    <x v="386"/>
    <x v="316"/>
    <x v="34"/>
    <x v="21"/>
    <x v="2"/>
    <x v="94"/>
    <x v="0"/>
    <x v="30"/>
    <x v="26"/>
    <x v="45"/>
  </r>
  <r>
    <x v="31"/>
    <x v="6"/>
    <x v="0"/>
    <x v="308"/>
    <x v="299"/>
    <x v="1"/>
    <x v="22"/>
    <x v="0"/>
    <x v="0"/>
    <x v="3453"/>
    <x v="395"/>
    <x v="398"/>
    <x v="316"/>
    <x v="34"/>
    <x v="21"/>
    <x v="16"/>
    <x v="494"/>
    <x v="0"/>
    <x v="30"/>
    <x v="26"/>
    <x v="177"/>
  </r>
  <r>
    <x v="31"/>
    <x v="6"/>
    <x v="0"/>
    <x v="308"/>
    <x v="299"/>
    <x v="5"/>
    <x v="4"/>
    <x v="0"/>
    <x v="0"/>
    <x v="768"/>
    <x v="399"/>
    <x v="402"/>
    <x v="316"/>
    <x v="34"/>
    <x v="21"/>
    <x v="6"/>
    <x v="266"/>
    <x v="0"/>
    <x v="30"/>
    <x v="26"/>
    <x v="113"/>
  </r>
  <r>
    <x v="31"/>
    <x v="6"/>
    <x v="0"/>
    <x v="308"/>
    <x v="299"/>
    <x v="4"/>
    <x v="22"/>
    <x v="0"/>
    <x v="0"/>
    <x v="3315"/>
    <x v="399"/>
    <x v="402"/>
    <x v="316"/>
    <x v="34"/>
    <x v="21"/>
    <x v="4"/>
    <x v="210"/>
    <x v="0"/>
    <x v="30"/>
    <x v="26"/>
    <x v="91"/>
  </r>
  <r>
    <x v="31"/>
    <x v="6"/>
    <x v="0"/>
    <x v="308"/>
    <x v="299"/>
    <x v="1"/>
    <x v="22"/>
    <x v="0"/>
    <x v="0"/>
    <x v="2173"/>
    <x v="558"/>
    <x v="559"/>
    <x v="316"/>
    <x v="34"/>
    <x v="21"/>
    <x v="16"/>
    <x v="494"/>
    <x v="0"/>
    <x v="30"/>
    <x v="26"/>
    <x v="177"/>
  </r>
  <r>
    <x v="31"/>
    <x v="6"/>
    <x v="0"/>
    <x v="413"/>
    <x v="286"/>
    <x v="1"/>
    <x v="22"/>
    <x v="0"/>
    <x v="0"/>
    <x v="3445"/>
    <x v="253"/>
    <x v="293"/>
    <x v="659"/>
    <x v="34"/>
    <x v="21"/>
    <x v="16"/>
    <x v="859"/>
    <x v="0"/>
    <x v="30"/>
    <x v="58"/>
    <x v="288"/>
  </r>
  <r>
    <x v="31"/>
    <x v="6"/>
    <x v="0"/>
    <x v="691"/>
    <x v="159"/>
    <x v="0"/>
    <x v="22"/>
    <x v="0"/>
    <x v="1"/>
    <x v="2327"/>
    <x v="567"/>
    <x v="556"/>
    <x v="222"/>
    <x v="34"/>
    <x v="8"/>
    <x v="39"/>
    <x v="997"/>
    <x v="0"/>
    <x v="21"/>
    <x v="11"/>
    <x v="269"/>
  </r>
  <r>
    <x v="31"/>
    <x v="6"/>
    <x v="0"/>
    <x v="700"/>
    <x v="285"/>
    <x v="0"/>
    <x v="6"/>
    <x v="0"/>
    <x v="1"/>
    <x v="2340"/>
    <x v="391"/>
    <x v="408"/>
    <x v="562"/>
    <x v="34"/>
    <x v="17"/>
    <x v="22"/>
    <x v="888"/>
    <x v="0"/>
    <x v="15"/>
    <x v="42"/>
    <x v="279"/>
  </r>
  <r>
    <x v="32"/>
    <x v="3"/>
    <x v="0"/>
    <x v="231"/>
    <x v="444"/>
    <x v="0"/>
    <x v="21"/>
    <x v="0"/>
    <x v="0"/>
    <x v="1385"/>
    <x v="340"/>
    <x v="362"/>
    <x v="578"/>
    <x v="34"/>
    <x v="21"/>
    <x v="15"/>
    <x v="689"/>
    <x v="0"/>
    <x v="30"/>
    <x v="46"/>
    <x v="226"/>
  </r>
  <r>
    <x v="32"/>
    <x v="3"/>
    <x v="0"/>
    <x v="231"/>
    <x v="444"/>
    <x v="2"/>
    <x v="22"/>
    <x v="0"/>
    <x v="0"/>
    <x v="731"/>
    <x v="399"/>
    <x v="426"/>
    <x v="578"/>
    <x v="34"/>
    <x v="21"/>
    <x v="37"/>
    <x v="1263"/>
    <x v="0"/>
    <x v="30"/>
    <x v="52"/>
    <x v="385"/>
  </r>
  <r>
    <x v="32"/>
    <x v="3"/>
    <x v="0"/>
    <x v="231"/>
    <x v="444"/>
    <x v="1"/>
    <x v="22"/>
    <x v="0"/>
    <x v="0"/>
    <x v="3806"/>
    <x v="403"/>
    <x v="430"/>
    <x v="578"/>
    <x v="34"/>
    <x v="21"/>
    <x v="16"/>
    <x v="749"/>
    <x v="0"/>
    <x v="30"/>
    <x v="52"/>
    <x v="265"/>
  </r>
  <r>
    <x v="32"/>
    <x v="3"/>
    <x v="0"/>
    <x v="231"/>
    <x v="444"/>
    <x v="0"/>
    <x v="21"/>
    <x v="0"/>
    <x v="0"/>
    <x v="1386"/>
    <x v="522"/>
    <x v="537"/>
    <x v="578"/>
    <x v="34"/>
    <x v="21"/>
    <x v="15"/>
    <x v="689"/>
    <x v="0"/>
    <x v="30"/>
    <x v="42"/>
    <x v="215"/>
  </r>
  <r>
    <x v="32"/>
    <x v="3"/>
    <x v="0"/>
    <x v="232"/>
    <x v="441"/>
    <x v="0"/>
    <x v="22"/>
    <x v="0"/>
    <x v="0"/>
    <x v="732"/>
    <x v="604"/>
    <x v="630"/>
    <x v="570"/>
    <x v="34"/>
    <x v="21"/>
    <x v="39"/>
    <x v="1312"/>
    <x v="0"/>
    <x v="30"/>
    <x v="50"/>
    <x v="396"/>
  </r>
  <r>
    <x v="32"/>
    <x v="3"/>
    <x v="0"/>
    <x v="442"/>
    <x v="442"/>
    <x v="0"/>
    <x v="22"/>
    <x v="0"/>
    <x v="0"/>
    <x v="729"/>
    <x v="93"/>
    <x v="105"/>
    <x v="558"/>
    <x v="6"/>
    <x v="21"/>
    <x v="39"/>
    <x v="1308"/>
    <x v="42"/>
    <x v="30"/>
    <x v="38"/>
    <x v="376"/>
  </r>
  <r>
    <x v="32"/>
    <x v="3"/>
    <x v="0"/>
    <x v="443"/>
    <x v="594"/>
    <x v="0"/>
    <x v="22"/>
    <x v="0"/>
    <x v="0"/>
    <x v="3325"/>
    <x v="160"/>
    <x v="169"/>
    <x v="450"/>
    <x v="8"/>
    <x v="21"/>
    <x v="39"/>
    <x v="1232"/>
    <x v="45"/>
    <x v="30"/>
    <x v="35"/>
    <x v="369"/>
  </r>
  <r>
    <x v="32"/>
    <x v="3"/>
    <x v="0"/>
    <x v="443"/>
    <x v="594"/>
    <x v="0"/>
    <x v="22"/>
    <x v="0"/>
    <x v="0"/>
    <x v="730"/>
    <x v="195"/>
    <x v="205"/>
    <x v="450"/>
    <x v="8"/>
    <x v="21"/>
    <x v="39"/>
    <x v="1232"/>
    <x v="45"/>
    <x v="30"/>
    <x v="35"/>
    <x v="369"/>
  </r>
  <r>
    <x v="32"/>
    <x v="3"/>
    <x v="0"/>
    <x v="443"/>
    <x v="594"/>
    <x v="0"/>
    <x v="22"/>
    <x v="0"/>
    <x v="0"/>
    <x v="3326"/>
    <x v="231"/>
    <x v="241"/>
    <x v="450"/>
    <x v="8"/>
    <x v="21"/>
    <x v="39"/>
    <x v="1232"/>
    <x v="45"/>
    <x v="30"/>
    <x v="35"/>
    <x v="369"/>
  </r>
  <r>
    <x v="32"/>
    <x v="3"/>
    <x v="0"/>
    <x v="446"/>
    <x v="593"/>
    <x v="0"/>
    <x v="22"/>
    <x v="0"/>
    <x v="0"/>
    <x v="733"/>
    <x v="292"/>
    <x v="311"/>
    <x v="485"/>
    <x v="1"/>
    <x v="21"/>
    <x v="39"/>
    <x v="1253"/>
    <x v="16"/>
    <x v="30"/>
    <x v="42"/>
    <x v="383"/>
  </r>
  <r>
    <x v="32"/>
    <x v="3"/>
    <x v="0"/>
    <x v="481"/>
    <x v="533"/>
    <x v="0"/>
    <x v="22"/>
    <x v="0"/>
    <x v="0"/>
    <x v="741"/>
    <x v="46"/>
    <x v="70"/>
    <x v="582"/>
    <x v="34"/>
    <x v="21"/>
    <x v="39"/>
    <x v="1316"/>
    <x v="0"/>
    <x v="30"/>
    <x v="50"/>
    <x v="396"/>
  </r>
  <r>
    <x v="32"/>
    <x v="3"/>
    <x v="0"/>
    <x v="585"/>
    <x v="443"/>
    <x v="1"/>
    <x v="22"/>
    <x v="0"/>
    <x v="0"/>
    <x v="734"/>
    <x v="347"/>
    <x v="382"/>
    <x v="608"/>
    <x v="6"/>
    <x v="21"/>
    <x v="16"/>
    <x v="773"/>
    <x v="15"/>
    <x v="30"/>
    <x v="54"/>
    <x v="271"/>
  </r>
  <r>
    <x v="32"/>
    <x v="3"/>
    <x v="0"/>
    <x v="585"/>
    <x v="443"/>
    <x v="2"/>
    <x v="22"/>
    <x v="0"/>
    <x v="0"/>
    <x v="4051"/>
    <x v="347"/>
    <x v="378"/>
    <x v="608"/>
    <x v="6"/>
    <x v="21"/>
    <x v="37"/>
    <x v="1280"/>
    <x v="36"/>
    <x v="30"/>
    <x v="52"/>
    <x v="385"/>
  </r>
  <r>
    <x v="32"/>
    <x v="3"/>
    <x v="0"/>
    <x v="586"/>
    <x v="439"/>
    <x v="2"/>
    <x v="22"/>
    <x v="0"/>
    <x v="0"/>
    <x v="1823"/>
    <x v="548"/>
    <x v="569"/>
    <x v="624"/>
    <x v="8"/>
    <x v="21"/>
    <x v="37"/>
    <x v="1291"/>
    <x v="40"/>
    <x v="30"/>
    <x v="50"/>
    <x v="379"/>
  </r>
  <r>
    <x v="32"/>
    <x v="3"/>
    <x v="0"/>
    <x v="586"/>
    <x v="439"/>
    <x v="1"/>
    <x v="22"/>
    <x v="0"/>
    <x v="0"/>
    <x v="3805"/>
    <x v="558"/>
    <x v="590"/>
    <x v="624"/>
    <x v="8"/>
    <x v="21"/>
    <x v="16"/>
    <x v="790"/>
    <x v="19"/>
    <x v="30"/>
    <x v="54"/>
    <x v="271"/>
  </r>
  <r>
    <x v="33"/>
    <x v="3"/>
    <x v="0"/>
    <x v="244"/>
    <x v="555"/>
    <x v="1"/>
    <x v="22"/>
    <x v="0"/>
    <x v="0"/>
    <x v="742"/>
    <x v="96"/>
    <x v="95"/>
    <x v="349"/>
    <x v="34"/>
    <x v="21"/>
    <x v="16"/>
    <x v="527"/>
    <x v="0"/>
    <x v="30"/>
    <x v="26"/>
    <x v="177"/>
  </r>
  <r>
    <x v="33"/>
    <x v="3"/>
    <x v="0"/>
    <x v="658"/>
    <x v="556"/>
    <x v="2"/>
    <x v="22"/>
    <x v="0"/>
    <x v="0"/>
    <x v="3839"/>
    <x v="151"/>
    <x v="152"/>
    <x v="318"/>
    <x v="34"/>
    <x v="21"/>
    <x v="37"/>
    <x v="1002"/>
    <x v="0"/>
    <x v="30"/>
    <x v="26"/>
    <x v="319"/>
  </r>
  <r>
    <x v="34"/>
    <x v="3"/>
    <x v="1"/>
    <x v="233"/>
    <x v="550"/>
    <x v="5"/>
    <x v="0"/>
    <x v="0"/>
    <x v="0"/>
    <x v="1815"/>
    <x v="490"/>
    <x v="524"/>
    <x v="637"/>
    <x v="34"/>
    <x v="21"/>
    <x v="5"/>
    <x v="560"/>
    <x v="0"/>
    <x v="30"/>
    <x v="58"/>
    <x v="210"/>
  </r>
  <r>
    <x v="34"/>
    <x v="3"/>
    <x v="1"/>
    <x v="234"/>
    <x v="532"/>
    <x v="0"/>
    <x v="22"/>
    <x v="0"/>
    <x v="0"/>
    <x v="735"/>
    <x v="319"/>
    <x v="352"/>
    <x v="630"/>
    <x v="34"/>
    <x v="21"/>
    <x v="39"/>
    <x v="1335"/>
    <x v="0"/>
    <x v="30"/>
    <x v="52"/>
    <x v="401"/>
  </r>
  <r>
    <x v="34"/>
    <x v="3"/>
    <x v="1"/>
    <x v="234"/>
    <x v="532"/>
    <x v="1"/>
    <x v="22"/>
    <x v="0"/>
    <x v="0"/>
    <x v="736"/>
    <x v="548"/>
    <x v="574"/>
    <x v="630"/>
    <x v="34"/>
    <x v="21"/>
    <x v="16"/>
    <x v="805"/>
    <x v="0"/>
    <x v="30"/>
    <x v="52"/>
    <x v="265"/>
  </r>
  <r>
    <x v="34"/>
    <x v="3"/>
    <x v="1"/>
    <x v="235"/>
    <x v="531"/>
    <x v="2"/>
    <x v="22"/>
    <x v="0"/>
    <x v="0"/>
    <x v="1801"/>
    <x v="518"/>
    <x v="556"/>
    <x v="638"/>
    <x v="34"/>
    <x v="21"/>
    <x v="37"/>
    <x v="1309"/>
    <x v="0"/>
    <x v="30"/>
    <x v="60"/>
    <x v="402"/>
  </r>
  <r>
    <x v="34"/>
    <x v="3"/>
    <x v="2"/>
    <x v="242"/>
    <x v="552"/>
    <x v="1"/>
    <x v="22"/>
    <x v="0"/>
    <x v="0"/>
    <x v="3808"/>
    <x v="452"/>
    <x v="464"/>
    <x v="483"/>
    <x v="6"/>
    <x v="21"/>
    <x v="16"/>
    <x v="638"/>
    <x v="15"/>
    <x v="30"/>
    <x v="38"/>
    <x v="220"/>
  </r>
  <r>
    <x v="34"/>
    <x v="3"/>
    <x v="2"/>
    <x v="242"/>
    <x v="552"/>
    <x v="2"/>
    <x v="22"/>
    <x v="0"/>
    <x v="0"/>
    <x v="1810"/>
    <x v="487"/>
    <x v="499"/>
    <x v="483"/>
    <x v="6"/>
    <x v="21"/>
    <x v="37"/>
    <x v="1164"/>
    <x v="36"/>
    <x v="30"/>
    <x v="38"/>
    <x v="362"/>
  </r>
  <r>
    <x v="34"/>
    <x v="3"/>
    <x v="1"/>
    <x v="243"/>
    <x v="551"/>
    <x v="0"/>
    <x v="22"/>
    <x v="0"/>
    <x v="0"/>
    <x v="738"/>
    <x v="395"/>
    <x v="402"/>
    <x v="355"/>
    <x v="34"/>
    <x v="21"/>
    <x v="39"/>
    <x v="1156"/>
    <x v="0"/>
    <x v="30"/>
    <x v="30"/>
    <x v="361"/>
  </r>
  <r>
    <x v="34"/>
    <x v="3"/>
    <x v="1"/>
    <x v="243"/>
    <x v="551"/>
    <x v="2"/>
    <x v="22"/>
    <x v="0"/>
    <x v="0"/>
    <x v="1808"/>
    <x v="435"/>
    <x v="441"/>
    <x v="355"/>
    <x v="34"/>
    <x v="21"/>
    <x v="37"/>
    <x v="1060"/>
    <x v="0"/>
    <x v="30"/>
    <x v="30"/>
    <x v="337"/>
  </r>
  <r>
    <x v="34"/>
    <x v="3"/>
    <x v="2"/>
    <x v="245"/>
    <x v="660"/>
    <x v="0"/>
    <x v="22"/>
    <x v="0"/>
    <x v="0"/>
    <x v="4090"/>
    <x v="52"/>
    <x v="61"/>
    <x v="368"/>
    <x v="34"/>
    <x v="21"/>
    <x v="39"/>
    <x v="1166"/>
    <x v="0"/>
    <x v="30"/>
    <x v="35"/>
    <x v="369"/>
  </r>
  <r>
    <x v="34"/>
    <x v="3"/>
    <x v="2"/>
    <x v="245"/>
    <x v="660"/>
    <x v="2"/>
    <x v="22"/>
    <x v="0"/>
    <x v="0"/>
    <x v="740"/>
    <x v="109"/>
    <x v="116"/>
    <x v="368"/>
    <x v="34"/>
    <x v="21"/>
    <x v="37"/>
    <x v="1070"/>
    <x v="0"/>
    <x v="30"/>
    <x v="35"/>
    <x v="352"/>
  </r>
  <r>
    <x v="34"/>
    <x v="3"/>
    <x v="2"/>
    <x v="246"/>
    <x v="664"/>
    <x v="1"/>
    <x v="22"/>
    <x v="0"/>
    <x v="0"/>
    <x v="3804"/>
    <x v="144"/>
    <x v="175"/>
    <x v="632"/>
    <x v="34"/>
    <x v="21"/>
    <x v="16"/>
    <x v="811"/>
    <x v="0"/>
    <x v="30"/>
    <x v="54"/>
    <x v="271"/>
  </r>
  <r>
    <x v="34"/>
    <x v="3"/>
    <x v="2"/>
    <x v="246"/>
    <x v="664"/>
    <x v="1"/>
    <x v="22"/>
    <x v="0"/>
    <x v="0"/>
    <x v="739"/>
    <x v="589"/>
    <x v="621"/>
    <x v="632"/>
    <x v="34"/>
    <x v="21"/>
    <x v="16"/>
    <x v="811"/>
    <x v="0"/>
    <x v="30"/>
    <x v="52"/>
    <x v="265"/>
  </r>
  <r>
    <x v="34"/>
    <x v="3"/>
    <x v="2"/>
    <x v="247"/>
    <x v="662"/>
    <x v="1"/>
    <x v="22"/>
    <x v="0"/>
    <x v="0"/>
    <x v="3807"/>
    <x v="421"/>
    <x v="430"/>
    <x v="367"/>
    <x v="34"/>
    <x v="21"/>
    <x v="16"/>
    <x v="539"/>
    <x v="0"/>
    <x v="30"/>
    <x v="35"/>
    <x v="209"/>
  </r>
  <r>
    <x v="34"/>
    <x v="3"/>
    <x v="2"/>
    <x v="247"/>
    <x v="662"/>
    <x v="2"/>
    <x v="22"/>
    <x v="0"/>
    <x v="0"/>
    <x v="1809"/>
    <x v="458"/>
    <x v="467"/>
    <x v="367"/>
    <x v="34"/>
    <x v="21"/>
    <x v="37"/>
    <x v="1069"/>
    <x v="0"/>
    <x v="30"/>
    <x v="35"/>
    <x v="352"/>
  </r>
  <r>
    <x v="34"/>
    <x v="3"/>
    <x v="1"/>
    <x v="587"/>
    <x v="554"/>
    <x v="0"/>
    <x v="22"/>
    <x v="0"/>
    <x v="0"/>
    <x v="737"/>
    <x v="35"/>
    <x v="35"/>
    <x v="242"/>
    <x v="34"/>
    <x v="21"/>
    <x v="39"/>
    <x v="1024"/>
    <x v="0"/>
    <x v="30"/>
    <x v="21"/>
    <x v="326"/>
  </r>
  <r>
    <x v="34"/>
    <x v="3"/>
    <x v="1"/>
    <x v="587"/>
    <x v="554"/>
    <x v="2"/>
    <x v="22"/>
    <x v="0"/>
    <x v="0"/>
    <x v="3838"/>
    <x v="88"/>
    <x v="85"/>
    <x v="242"/>
    <x v="34"/>
    <x v="21"/>
    <x v="37"/>
    <x v="892"/>
    <x v="0"/>
    <x v="30"/>
    <x v="21"/>
    <x v="298"/>
  </r>
  <r>
    <x v="34"/>
    <x v="3"/>
    <x v="1"/>
    <x v="587"/>
    <x v="554"/>
    <x v="1"/>
    <x v="22"/>
    <x v="0"/>
    <x v="0"/>
    <x v="3803"/>
    <x v="126"/>
    <x v="124"/>
    <x v="242"/>
    <x v="34"/>
    <x v="21"/>
    <x v="16"/>
    <x v="437"/>
    <x v="0"/>
    <x v="30"/>
    <x v="21"/>
    <x v="157"/>
  </r>
  <r>
    <x v="34"/>
    <x v="3"/>
    <x v="2"/>
    <x v="642"/>
    <x v="661"/>
    <x v="0"/>
    <x v="22"/>
    <x v="0"/>
    <x v="0"/>
    <x v="2134"/>
    <x v="371"/>
    <x v="369"/>
    <x v="250"/>
    <x v="34"/>
    <x v="21"/>
    <x v="39"/>
    <x v="1035"/>
    <x v="0"/>
    <x v="30"/>
    <x v="21"/>
    <x v="326"/>
  </r>
  <r>
    <x v="34"/>
    <x v="3"/>
    <x v="2"/>
    <x v="657"/>
    <x v="663"/>
    <x v="2"/>
    <x v="22"/>
    <x v="0"/>
    <x v="0"/>
    <x v="1802"/>
    <x v="576"/>
    <x v="593"/>
    <x v="561"/>
    <x v="34"/>
    <x v="21"/>
    <x v="37"/>
    <x v="1243"/>
    <x v="0"/>
    <x v="30"/>
    <x v="42"/>
    <x v="368"/>
  </r>
  <r>
    <x v="34"/>
    <x v="3"/>
    <x v="2"/>
    <x v="659"/>
    <x v="553"/>
    <x v="2"/>
    <x v="22"/>
    <x v="0"/>
    <x v="0"/>
    <x v="4052"/>
    <x v="174"/>
    <x v="173"/>
    <x v="326"/>
    <x v="34"/>
    <x v="21"/>
    <x v="37"/>
    <x v="1025"/>
    <x v="0"/>
    <x v="30"/>
    <x v="21"/>
    <x v="298"/>
  </r>
  <r>
    <x v="36"/>
    <x v="9"/>
    <x v="1"/>
    <x v="350"/>
    <x v="101"/>
    <x v="0"/>
    <x v="22"/>
    <x v="0"/>
    <x v="0"/>
    <x v="2290"/>
    <x v="512"/>
    <x v="531"/>
    <x v="584"/>
    <x v="34"/>
    <x v="21"/>
    <x v="39"/>
    <x v="1317"/>
    <x v="0"/>
    <x v="30"/>
    <x v="48"/>
    <x v="393"/>
  </r>
  <r>
    <x v="36"/>
    <x v="9"/>
    <x v="2"/>
    <x v="352"/>
    <x v="89"/>
    <x v="0"/>
    <x v="22"/>
    <x v="0"/>
    <x v="0"/>
    <x v="778"/>
    <x v="76"/>
    <x v="85"/>
    <x v="525"/>
    <x v="34"/>
    <x v="21"/>
    <x v="39"/>
    <x v="1281"/>
    <x v="0"/>
    <x v="30"/>
    <x v="35"/>
    <x v="369"/>
  </r>
  <r>
    <x v="36"/>
    <x v="9"/>
    <x v="2"/>
    <x v="352"/>
    <x v="89"/>
    <x v="0"/>
    <x v="22"/>
    <x v="0"/>
    <x v="0"/>
    <x v="3324"/>
    <x v="223"/>
    <x v="235"/>
    <x v="525"/>
    <x v="34"/>
    <x v="21"/>
    <x v="39"/>
    <x v="1281"/>
    <x v="0"/>
    <x v="30"/>
    <x v="35"/>
    <x v="369"/>
  </r>
  <r>
    <x v="36"/>
    <x v="9"/>
    <x v="2"/>
    <x v="352"/>
    <x v="89"/>
    <x v="5"/>
    <x v="19"/>
    <x v="0"/>
    <x v="0"/>
    <x v="779"/>
    <x v="391"/>
    <x v="402"/>
    <x v="525"/>
    <x v="34"/>
    <x v="21"/>
    <x v="32"/>
    <x v="1086"/>
    <x v="0"/>
    <x v="30"/>
    <x v="35"/>
    <x v="316"/>
  </r>
  <r>
    <x v="36"/>
    <x v="9"/>
    <x v="2"/>
    <x v="352"/>
    <x v="89"/>
    <x v="0"/>
    <x v="22"/>
    <x v="0"/>
    <x v="0"/>
    <x v="780"/>
    <x v="435"/>
    <x v="446"/>
    <x v="525"/>
    <x v="34"/>
    <x v="21"/>
    <x v="39"/>
    <x v="1281"/>
    <x v="0"/>
    <x v="30"/>
    <x v="35"/>
    <x v="369"/>
  </r>
  <r>
    <x v="36"/>
    <x v="9"/>
    <x v="2"/>
    <x v="352"/>
    <x v="89"/>
    <x v="0"/>
    <x v="22"/>
    <x v="0"/>
    <x v="0"/>
    <x v="781"/>
    <x v="626"/>
    <x v="640"/>
    <x v="525"/>
    <x v="34"/>
    <x v="21"/>
    <x v="39"/>
    <x v="1281"/>
    <x v="0"/>
    <x v="30"/>
    <x v="35"/>
    <x v="369"/>
  </r>
  <r>
    <x v="36"/>
    <x v="9"/>
    <x v="2"/>
    <x v="353"/>
    <x v="90"/>
    <x v="0"/>
    <x v="22"/>
    <x v="0"/>
    <x v="0"/>
    <x v="782"/>
    <x v="340"/>
    <x v="341"/>
    <x v="344"/>
    <x v="34"/>
    <x v="21"/>
    <x v="39"/>
    <x v="1145"/>
    <x v="0"/>
    <x v="30"/>
    <x v="21"/>
    <x v="326"/>
  </r>
  <r>
    <x v="36"/>
    <x v="9"/>
    <x v="2"/>
    <x v="353"/>
    <x v="90"/>
    <x v="0"/>
    <x v="22"/>
    <x v="0"/>
    <x v="0"/>
    <x v="783"/>
    <x v="551"/>
    <x v="549"/>
    <x v="344"/>
    <x v="34"/>
    <x v="21"/>
    <x v="39"/>
    <x v="1145"/>
    <x v="0"/>
    <x v="30"/>
    <x v="21"/>
    <x v="326"/>
  </r>
  <r>
    <x v="36"/>
    <x v="9"/>
    <x v="1"/>
    <x v="380"/>
    <x v="165"/>
    <x v="0"/>
    <x v="22"/>
    <x v="0"/>
    <x v="0"/>
    <x v="873"/>
    <x v="50"/>
    <x v="49"/>
    <x v="334"/>
    <x v="34"/>
    <x v="21"/>
    <x v="39"/>
    <x v="1138"/>
    <x v="0"/>
    <x v="30"/>
    <x v="21"/>
    <x v="326"/>
  </r>
  <r>
    <x v="36"/>
    <x v="9"/>
    <x v="1"/>
    <x v="380"/>
    <x v="165"/>
    <x v="0"/>
    <x v="22"/>
    <x v="0"/>
    <x v="0"/>
    <x v="824"/>
    <x v="319"/>
    <x v="322"/>
    <x v="334"/>
    <x v="34"/>
    <x v="21"/>
    <x v="39"/>
    <x v="1138"/>
    <x v="0"/>
    <x v="30"/>
    <x v="21"/>
    <x v="326"/>
  </r>
  <r>
    <x v="36"/>
    <x v="9"/>
    <x v="1"/>
    <x v="380"/>
    <x v="165"/>
    <x v="0"/>
    <x v="22"/>
    <x v="0"/>
    <x v="0"/>
    <x v="874"/>
    <x v="417"/>
    <x v="415"/>
    <x v="334"/>
    <x v="34"/>
    <x v="21"/>
    <x v="39"/>
    <x v="1138"/>
    <x v="0"/>
    <x v="30"/>
    <x v="21"/>
    <x v="326"/>
  </r>
  <r>
    <x v="36"/>
    <x v="9"/>
    <x v="1"/>
    <x v="401"/>
    <x v="223"/>
    <x v="0"/>
    <x v="22"/>
    <x v="0"/>
    <x v="0"/>
    <x v="3323"/>
    <x v="212"/>
    <x v="205"/>
    <x v="63"/>
    <x v="34"/>
    <x v="21"/>
    <x v="39"/>
    <x v="701"/>
    <x v="0"/>
    <x v="30"/>
    <x v="11"/>
    <x v="269"/>
  </r>
  <r>
    <x v="36"/>
    <x v="9"/>
    <x v="1"/>
    <x v="402"/>
    <x v="166"/>
    <x v="0"/>
    <x v="22"/>
    <x v="0"/>
    <x v="0"/>
    <x v="875"/>
    <x v="608"/>
    <x v="618"/>
    <x v="396"/>
    <x v="34"/>
    <x v="21"/>
    <x v="39"/>
    <x v="1187"/>
    <x v="0"/>
    <x v="30"/>
    <x v="26"/>
    <x v="348"/>
  </r>
  <r>
    <x v="36"/>
    <x v="9"/>
    <x v="1"/>
    <x v="564"/>
    <x v="100"/>
    <x v="5"/>
    <x v="19"/>
    <x v="0"/>
    <x v="0"/>
    <x v="1034"/>
    <x v="347"/>
    <x v="369"/>
    <x v="566"/>
    <x v="34"/>
    <x v="21"/>
    <x v="32"/>
    <x v="1136"/>
    <x v="0"/>
    <x v="30"/>
    <x v="46"/>
    <x v="353"/>
  </r>
  <r>
    <x v="37"/>
    <x v="9"/>
    <x v="0"/>
    <x v="359"/>
    <x v="113"/>
    <x v="5"/>
    <x v="19"/>
    <x v="0"/>
    <x v="0"/>
    <x v="791"/>
    <x v="88"/>
    <x v="77"/>
    <x v="69"/>
    <x v="34"/>
    <x v="21"/>
    <x v="32"/>
    <x v="500"/>
    <x v="0"/>
    <x v="30"/>
    <x v="11"/>
    <x v="207"/>
  </r>
  <r>
    <x v="37"/>
    <x v="9"/>
    <x v="0"/>
    <x v="359"/>
    <x v="113"/>
    <x v="0"/>
    <x v="22"/>
    <x v="0"/>
    <x v="0"/>
    <x v="792"/>
    <x v="188"/>
    <x v="179"/>
    <x v="69"/>
    <x v="34"/>
    <x v="21"/>
    <x v="39"/>
    <x v="716"/>
    <x v="0"/>
    <x v="30"/>
    <x v="11"/>
    <x v="269"/>
  </r>
  <r>
    <x v="37"/>
    <x v="9"/>
    <x v="0"/>
    <x v="359"/>
    <x v="113"/>
    <x v="0"/>
    <x v="22"/>
    <x v="0"/>
    <x v="0"/>
    <x v="793"/>
    <x v="274"/>
    <x v="268"/>
    <x v="69"/>
    <x v="34"/>
    <x v="21"/>
    <x v="39"/>
    <x v="716"/>
    <x v="0"/>
    <x v="30"/>
    <x v="11"/>
    <x v="269"/>
  </r>
  <r>
    <x v="37"/>
    <x v="9"/>
    <x v="0"/>
    <x v="382"/>
    <x v="169"/>
    <x v="5"/>
    <x v="19"/>
    <x v="0"/>
    <x v="0"/>
    <x v="826"/>
    <x v="368"/>
    <x v="359"/>
    <x v="161"/>
    <x v="34"/>
    <x v="21"/>
    <x v="32"/>
    <x v="687"/>
    <x v="0"/>
    <x v="30"/>
    <x v="11"/>
    <x v="207"/>
  </r>
  <r>
    <x v="37"/>
    <x v="9"/>
    <x v="0"/>
    <x v="625"/>
    <x v="112"/>
    <x v="5"/>
    <x v="4"/>
    <x v="0"/>
    <x v="0"/>
    <x v="2297"/>
    <x v="69"/>
    <x v="70"/>
    <x v="175"/>
    <x v="34"/>
    <x v="21"/>
    <x v="6"/>
    <x v="183"/>
    <x v="0"/>
    <x v="30"/>
    <x v="26"/>
    <x v="113"/>
  </r>
  <r>
    <x v="37"/>
    <x v="9"/>
    <x v="0"/>
    <x v="625"/>
    <x v="112"/>
    <x v="3"/>
    <x v="22"/>
    <x v="0"/>
    <x v="0"/>
    <x v="4003"/>
    <x v="69"/>
    <x v="70"/>
    <x v="175"/>
    <x v="34"/>
    <x v="21"/>
    <x v="20"/>
    <x v="475"/>
    <x v="0"/>
    <x v="30"/>
    <x v="26"/>
    <x v="214"/>
  </r>
  <r>
    <x v="38"/>
    <x v="9"/>
    <x v="1"/>
    <x v="323"/>
    <x v="93"/>
    <x v="0"/>
    <x v="4"/>
    <x v="0"/>
    <x v="0"/>
    <x v="804"/>
    <x v="35"/>
    <x v="45"/>
    <x v="528"/>
    <x v="34"/>
    <x v="21"/>
    <x v="13"/>
    <x v="579"/>
    <x v="0"/>
    <x v="30"/>
    <x v="35"/>
    <x v="184"/>
  </r>
  <r>
    <x v="38"/>
    <x v="9"/>
    <x v="1"/>
    <x v="363"/>
    <x v="106"/>
    <x v="5"/>
    <x v="17"/>
    <x v="0"/>
    <x v="0"/>
    <x v="2292"/>
    <x v="510"/>
    <x v="527"/>
    <x v="601"/>
    <x v="34"/>
    <x v="21"/>
    <x v="26"/>
    <x v="1090"/>
    <x v="0"/>
    <x v="30"/>
    <x v="46"/>
    <x v="327"/>
  </r>
  <r>
    <x v="38"/>
    <x v="9"/>
    <x v="1"/>
    <x v="363"/>
    <x v="106"/>
    <x v="3"/>
    <x v="22"/>
    <x v="0"/>
    <x v="0"/>
    <x v="3801"/>
    <x v="510"/>
    <x v="527"/>
    <x v="601"/>
    <x v="34"/>
    <x v="21"/>
    <x v="20"/>
    <x v="896"/>
    <x v="0"/>
    <x v="30"/>
    <x v="46"/>
    <x v="281"/>
  </r>
  <r>
    <x v="38"/>
    <x v="9"/>
    <x v="2"/>
    <x v="366"/>
    <x v="227"/>
    <x v="0"/>
    <x v="22"/>
    <x v="0"/>
    <x v="0"/>
    <x v="805"/>
    <x v="343"/>
    <x v="359"/>
    <x v="580"/>
    <x v="34"/>
    <x v="21"/>
    <x v="39"/>
    <x v="1314"/>
    <x v="0"/>
    <x v="30"/>
    <x v="38"/>
    <x v="376"/>
  </r>
  <r>
    <x v="38"/>
    <x v="9"/>
    <x v="1"/>
    <x v="369"/>
    <x v="99"/>
    <x v="0"/>
    <x v="22"/>
    <x v="0"/>
    <x v="0"/>
    <x v="806"/>
    <x v="306"/>
    <x v="326"/>
    <x v="597"/>
    <x v="34"/>
    <x v="21"/>
    <x v="39"/>
    <x v="1322"/>
    <x v="0"/>
    <x v="30"/>
    <x v="42"/>
    <x v="383"/>
  </r>
  <r>
    <x v="38"/>
    <x v="9"/>
    <x v="1"/>
    <x v="370"/>
    <x v="126"/>
    <x v="5"/>
    <x v="9"/>
    <x v="0"/>
    <x v="0"/>
    <x v="2291"/>
    <x v="510"/>
    <x v="527"/>
    <x v="636"/>
    <x v="34"/>
    <x v="21"/>
    <x v="17"/>
    <x v="833"/>
    <x v="0"/>
    <x v="30"/>
    <x v="46"/>
    <x v="247"/>
  </r>
  <r>
    <x v="38"/>
    <x v="9"/>
    <x v="1"/>
    <x v="371"/>
    <x v="128"/>
    <x v="0"/>
    <x v="22"/>
    <x v="0"/>
    <x v="0"/>
    <x v="807"/>
    <x v="177"/>
    <x v="192"/>
    <x v="586"/>
    <x v="34"/>
    <x v="21"/>
    <x v="39"/>
    <x v="1318"/>
    <x v="0"/>
    <x v="30"/>
    <x v="42"/>
    <x v="383"/>
  </r>
  <r>
    <x v="38"/>
    <x v="9"/>
    <x v="2"/>
    <x v="396"/>
    <x v="221"/>
    <x v="0"/>
    <x v="22"/>
    <x v="0"/>
    <x v="0"/>
    <x v="870"/>
    <x v="425"/>
    <x v="418"/>
    <x v="228"/>
    <x v="34"/>
    <x v="21"/>
    <x v="39"/>
    <x v="1006"/>
    <x v="0"/>
    <x v="30"/>
    <x v="16"/>
    <x v="301"/>
  </r>
  <r>
    <x v="38"/>
    <x v="9"/>
    <x v="2"/>
    <x v="397"/>
    <x v="222"/>
    <x v="5"/>
    <x v="19"/>
    <x v="0"/>
    <x v="0"/>
    <x v="871"/>
    <x v="403"/>
    <x v="412"/>
    <x v="567"/>
    <x v="34"/>
    <x v="21"/>
    <x v="32"/>
    <x v="1137"/>
    <x v="0"/>
    <x v="30"/>
    <x v="35"/>
    <x v="316"/>
  </r>
  <r>
    <x v="38"/>
    <x v="9"/>
    <x v="2"/>
    <x v="398"/>
    <x v="226"/>
    <x v="3"/>
    <x v="22"/>
    <x v="0"/>
    <x v="0"/>
    <x v="1610"/>
    <x v="71"/>
    <x v="85"/>
    <x v="589"/>
    <x v="34"/>
    <x v="21"/>
    <x v="20"/>
    <x v="884"/>
    <x v="0"/>
    <x v="30"/>
    <x v="38"/>
    <x v="261"/>
  </r>
  <r>
    <x v="38"/>
    <x v="9"/>
    <x v="2"/>
    <x v="398"/>
    <x v="226"/>
    <x v="5"/>
    <x v="4"/>
    <x v="0"/>
    <x v="0"/>
    <x v="2298"/>
    <x v="71"/>
    <x v="85"/>
    <x v="589"/>
    <x v="34"/>
    <x v="21"/>
    <x v="6"/>
    <x v="504"/>
    <x v="0"/>
    <x v="30"/>
    <x v="38"/>
    <x v="150"/>
  </r>
  <r>
    <x v="38"/>
    <x v="9"/>
    <x v="2"/>
    <x v="420"/>
    <x v="220"/>
    <x v="0"/>
    <x v="22"/>
    <x v="0"/>
    <x v="0"/>
    <x v="891"/>
    <x v="545"/>
    <x v="543"/>
    <x v="341"/>
    <x v="34"/>
    <x v="21"/>
    <x v="39"/>
    <x v="1143"/>
    <x v="0"/>
    <x v="30"/>
    <x v="21"/>
    <x v="326"/>
  </r>
  <r>
    <x v="38"/>
    <x v="9"/>
    <x v="2"/>
    <x v="420"/>
    <x v="220"/>
    <x v="0"/>
    <x v="22"/>
    <x v="0"/>
    <x v="0"/>
    <x v="892"/>
    <x v="601"/>
    <x v="604"/>
    <x v="341"/>
    <x v="34"/>
    <x v="21"/>
    <x v="39"/>
    <x v="1143"/>
    <x v="0"/>
    <x v="30"/>
    <x v="21"/>
    <x v="326"/>
  </r>
  <r>
    <x v="38"/>
    <x v="9"/>
    <x v="1"/>
    <x v="563"/>
    <x v="92"/>
    <x v="0"/>
    <x v="22"/>
    <x v="0"/>
    <x v="0"/>
    <x v="1033"/>
    <x v="389"/>
    <x v="402"/>
    <x v="550"/>
    <x v="34"/>
    <x v="21"/>
    <x v="39"/>
    <x v="1302"/>
    <x v="0"/>
    <x v="30"/>
    <x v="36"/>
    <x v="375"/>
  </r>
  <r>
    <x v="38"/>
    <x v="9"/>
    <x v="1"/>
    <x v="566"/>
    <x v="129"/>
    <x v="5"/>
    <x v="19"/>
    <x v="0"/>
    <x v="0"/>
    <x v="1036"/>
    <x v="347"/>
    <x v="382"/>
    <x v="631"/>
    <x v="34"/>
    <x v="21"/>
    <x v="32"/>
    <x v="1222"/>
    <x v="0"/>
    <x v="30"/>
    <x v="54"/>
    <x v="370"/>
  </r>
  <r>
    <x v="38"/>
    <x v="9"/>
    <x v="2"/>
    <x v="571"/>
    <x v="225"/>
    <x v="5"/>
    <x v="19"/>
    <x v="0"/>
    <x v="0"/>
    <x v="1042"/>
    <x v="61"/>
    <x v="58"/>
    <x v="314"/>
    <x v="34"/>
    <x v="21"/>
    <x v="32"/>
    <x v="854"/>
    <x v="0"/>
    <x v="30"/>
    <x v="21"/>
    <x v="263"/>
  </r>
  <r>
    <x v="38"/>
    <x v="9"/>
    <x v="1"/>
    <x v="579"/>
    <x v="695"/>
    <x v="0"/>
    <x v="22"/>
    <x v="0"/>
    <x v="0"/>
    <x v="1054"/>
    <x v="580"/>
    <x v="587"/>
    <x v="382"/>
    <x v="34"/>
    <x v="21"/>
    <x v="39"/>
    <x v="1178"/>
    <x v="0"/>
    <x v="30"/>
    <x v="26"/>
    <x v="348"/>
  </r>
  <r>
    <x v="38"/>
    <x v="9"/>
    <x v="1"/>
    <x v="656"/>
    <x v="91"/>
    <x v="0"/>
    <x v="19"/>
    <x v="0"/>
    <x v="0"/>
    <x v="3999"/>
    <x v="35"/>
    <x v="42"/>
    <x v="648"/>
    <x v="34"/>
    <x v="21"/>
    <x v="38"/>
    <x v="1325"/>
    <x v="0"/>
    <x v="30"/>
    <x v="30"/>
    <x v="345"/>
  </r>
  <r>
    <x v="38"/>
    <x v="9"/>
    <x v="2"/>
    <x v="687"/>
    <x v="224"/>
    <x v="5"/>
    <x v="19"/>
    <x v="0"/>
    <x v="0"/>
    <x v="872"/>
    <x v="93"/>
    <x v="112"/>
    <x v="619"/>
    <x v="32"/>
    <x v="21"/>
    <x v="32"/>
    <x v="1197"/>
    <x v="61"/>
    <x v="30"/>
    <x v="46"/>
    <x v="353"/>
  </r>
  <r>
    <x v="39"/>
    <x v="9"/>
    <x v="2"/>
    <x v="272"/>
    <x v="142"/>
    <x v="0"/>
    <x v="22"/>
    <x v="0"/>
    <x v="0"/>
    <x v="3320"/>
    <x v="684"/>
    <x v="691"/>
    <x v="348"/>
    <x v="34"/>
    <x v="21"/>
    <x v="39"/>
    <x v="1149"/>
    <x v="0"/>
    <x v="30"/>
    <x v="21"/>
    <x v="326"/>
  </r>
  <r>
    <x v="39"/>
    <x v="9"/>
    <x v="2"/>
    <x v="372"/>
    <x v="115"/>
    <x v="2"/>
    <x v="23"/>
    <x v="0"/>
    <x v="0"/>
    <x v="2516"/>
    <x v="188"/>
    <x v="192"/>
    <x v="443"/>
    <x v="34"/>
    <x v="21"/>
    <x v="0"/>
    <x v="48"/>
    <x v="0"/>
    <x v="30"/>
    <x v="30"/>
    <x v="23"/>
  </r>
  <r>
    <x v="39"/>
    <x v="9"/>
    <x v="2"/>
    <x v="372"/>
    <x v="115"/>
    <x v="0"/>
    <x v="22"/>
    <x v="0"/>
    <x v="0"/>
    <x v="808"/>
    <x v="200"/>
    <x v="208"/>
    <x v="443"/>
    <x v="34"/>
    <x v="21"/>
    <x v="39"/>
    <x v="1228"/>
    <x v="0"/>
    <x v="30"/>
    <x v="35"/>
    <x v="369"/>
  </r>
  <r>
    <x v="39"/>
    <x v="9"/>
    <x v="2"/>
    <x v="372"/>
    <x v="115"/>
    <x v="0"/>
    <x v="22"/>
    <x v="0"/>
    <x v="0"/>
    <x v="809"/>
    <x v="253"/>
    <x v="260"/>
    <x v="443"/>
    <x v="34"/>
    <x v="21"/>
    <x v="39"/>
    <x v="1228"/>
    <x v="0"/>
    <x v="30"/>
    <x v="30"/>
    <x v="361"/>
  </r>
  <r>
    <x v="39"/>
    <x v="9"/>
    <x v="2"/>
    <x v="372"/>
    <x v="115"/>
    <x v="3"/>
    <x v="22"/>
    <x v="0"/>
    <x v="0"/>
    <x v="2035"/>
    <x v="343"/>
    <x v="352"/>
    <x v="443"/>
    <x v="34"/>
    <x v="21"/>
    <x v="20"/>
    <x v="738"/>
    <x v="0"/>
    <x v="30"/>
    <x v="30"/>
    <x v="230"/>
  </r>
  <r>
    <x v="39"/>
    <x v="9"/>
    <x v="2"/>
    <x v="372"/>
    <x v="115"/>
    <x v="5"/>
    <x v="4"/>
    <x v="0"/>
    <x v="0"/>
    <x v="2307"/>
    <x v="343"/>
    <x v="352"/>
    <x v="443"/>
    <x v="34"/>
    <x v="21"/>
    <x v="6"/>
    <x v="390"/>
    <x v="0"/>
    <x v="30"/>
    <x v="30"/>
    <x v="128"/>
  </r>
  <r>
    <x v="39"/>
    <x v="9"/>
    <x v="2"/>
    <x v="373"/>
    <x v="116"/>
    <x v="0"/>
    <x v="21"/>
    <x v="0"/>
    <x v="0"/>
    <x v="1517"/>
    <x v="296"/>
    <x v="301"/>
    <x v="399"/>
    <x v="34"/>
    <x v="21"/>
    <x v="15"/>
    <x v="511"/>
    <x v="0"/>
    <x v="30"/>
    <x v="26"/>
    <x v="162"/>
  </r>
  <r>
    <x v="39"/>
    <x v="9"/>
    <x v="2"/>
    <x v="373"/>
    <x v="116"/>
    <x v="0"/>
    <x v="21"/>
    <x v="0"/>
    <x v="0"/>
    <x v="1519"/>
    <x v="558"/>
    <x v="559"/>
    <x v="399"/>
    <x v="34"/>
    <x v="21"/>
    <x v="15"/>
    <x v="511"/>
    <x v="0"/>
    <x v="30"/>
    <x v="26"/>
    <x v="162"/>
  </r>
  <r>
    <x v="39"/>
    <x v="9"/>
    <x v="2"/>
    <x v="373"/>
    <x v="116"/>
    <x v="0"/>
    <x v="21"/>
    <x v="0"/>
    <x v="0"/>
    <x v="1520"/>
    <x v="684"/>
    <x v="691"/>
    <x v="399"/>
    <x v="34"/>
    <x v="21"/>
    <x v="15"/>
    <x v="511"/>
    <x v="0"/>
    <x v="30"/>
    <x v="21"/>
    <x v="143"/>
  </r>
  <r>
    <x v="39"/>
    <x v="9"/>
    <x v="2"/>
    <x v="383"/>
    <x v="141"/>
    <x v="5"/>
    <x v="19"/>
    <x v="0"/>
    <x v="0"/>
    <x v="1775"/>
    <x v="352"/>
    <x v="356"/>
    <x v="389"/>
    <x v="34"/>
    <x v="21"/>
    <x v="32"/>
    <x v="930"/>
    <x v="0"/>
    <x v="30"/>
    <x v="26"/>
    <x v="282"/>
  </r>
  <r>
    <x v="39"/>
    <x v="9"/>
    <x v="2"/>
    <x v="383"/>
    <x v="141"/>
    <x v="5"/>
    <x v="1"/>
    <x v="0"/>
    <x v="0"/>
    <x v="2847"/>
    <x v="515"/>
    <x v="517"/>
    <x v="389"/>
    <x v="34"/>
    <x v="21"/>
    <x v="7"/>
    <x v="342"/>
    <x v="0"/>
    <x v="30"/>
    <x v="26"/>
    <x v="115"/>
  </r>
  <r>
    <x v="39"/>
    <x v="9"/>
    <x v="2"/>
    <x v="385"/>
    <x v="171"/>
    <x v="0"/>
    <x v="22"/>
    <x v="0"/>
    <x v="0"/>
    <x v="827"/>
    <x v="46"/>
    <x v="39"/>
    <x v="177"/>
    <x v="34"/>
    <x v="21"/>
    <x v="39"/>
    <x v="928"/>
    <x v="0"/>
    <x v="30"/>
    <x v="11"/>
    <x v="269"/>
  </r>
  <r>
    <x v="39"/>
    <x v="9"/>
    <x v="2"/>
    <x v="385"/>
    <x v="171"/>
    <x v="5"/>
    <x v="19"/>
    <x v="0"/>
    <x v="0"/>
    <x v="2822"/>
    <x v="105"/>
    <x v="92"/>
    <x v="177"/>
    <x v="34"/>
    <x v="21"/>
    <x v="32"/>
    <x v="708"/>
    <x v="0"/>
    <x v="30"/>
    <x v="11"/>
    <x v="207"/>
  </r>
  <r>
    <x v="39"/>
    <x v="9"/>
    <x v="2"/>
    <x v="385"/>
    <x v="171"/>
    <x v="0"/>
    <x v="21"/>
    <x v="0"/>
    <x v="0"/>
    <x v="1527"/>
    <x v="166"/>
    <x v="157"/>
    <x v="177"/>
    <x v="34"/>
    <x v="21"/>
    <x v="15"/>
    <x v="308"/>
    <x v="0"/>
    <x v="30"/>
    <x v="11"/>
    <x v="97"/>
  </r>
  <r>
    <x v="39"/>
    <x v="9"/>
    <x v="2"/>
    <x v="385"/>
    <x v="171"/>
    <x v="0"/>
    <x v="21"/>
    <x v="0"/>
    <x v="0"/>
    <x v="1711"/>
    <x v="518"/>
    <x v="511"/>
    <x v="177"/>
    <x v="34"/>
    <x v="21"/>
    <x v="15"/>
    <x v="308"/>
    <x v="0"/>
    <x v="30"/>
    <x v="11"/>
    <x v="97"/>
  </r>
  <r>
    <x v="39"/>
    <x v="9"/>
    <x v="2"/>
    <x v="386"/>
    <x v="170"/>
    <x v="5"/>
    <x v="19"/>
    <x v="0"/>
    <x v="0"/>
    <x v="3889"/>
    <x v="65"/>
    <x v="58"/>
    <x v="238"/>
    <x v="34"/>
    <x v="21"/>
    <x v="32"/>
    <x v="772"/>
    <x v="0"/>
    <x v="30"/>
    <x v="16"/>
    <x v="235"/>
  </r>
  <r>
    <x v="39"/>
    <x v="9"/>
    <x v="2"/>
    <x v="386"/>
    <x v="170"/>
    <x v="3"/>
    <x v="22"/>
    <x v="0"/>
    <x v="0"/>
    <x v="828"/>
    <x v="123"/>
    <x v="116"/>
    <x v="238"/>
    <x v="34"/>
    <x v="21"/>
    <x v="20"/>
    <x v="536"/>
    <x v="0"/>
    <x v="30"/>
    <x v="16"/>
    <x v="173"/>
  </r>
  <r>
    <x v="39"/>
    <x v="9"/>
    <x v="2"/>
    <x v="386"/>
    <x v="170"/>
    <x v="5"/>
    <x v="4"/>
    <x v="0"/>
    <x v="0"/>
    <x v="2903"/>
    <x v="123"/>
    <x v="116"/>
    <x v="238"/>
    <x v="34"/>
    <x v="21"/>
    <x v="6"/>
    <x v="218"/>
    <x v="0"/>
    <x v="30"/>
    <x v="16"/>
    <x v="82"/>
  </r>
  <r>
    <x v="39"/>
    <x v="9"/>
    <x v="2"/>
    <x v="386"/>
    <x v="170"/>
    <x v="5"/>
    <x v="19"/>
    <x v="0"/>
    <x v="0"/>
    <x v="2604"/>
    <x v="133"/>
    <x v="127"/>
    <x v="238"/>
    <x v="34"/>
    <x v="21"/>
    <x v="32"/>
    <x v="772"/>
    <x v="0"/>
    <x v="30"/>
    <x v="16"/>
    <x v="235"/>
  </r>
  <r>
    <x v="39"/>
    <x v="9"/>
    <x v="2"/>
    <x v="386"/>
    <x v="170"/>
    <x v="0"/>
    <x v="22"/>
    <x v="0"/>
    <x v="0"/>
    <x v="829"/>
    <x v="247"/>
    <x v="241"/>
    <x v="238"/>
    <x v="34"/>
    <x v="21"/>
    <x v="39"/>
    <x v="1020"/>
    <x v="0"/>
    <x v="30"/>
    <x v="16"/>
    <x v="301"/>
  </r>
  <r>
    <x v="39"/>
    <x v="9"/>
    <x v="2"/>
    <x v="386"/>
    <x v="170"/>
    <x v="2"/>
    <x v="23"/>
    <x v="0"/>
    <x v="0"/>
    <x v="2517"/>
    <x v="253"/>
    <x v="249"/>
    <x v="238"/>
    <x v="34"/>
    <x v="21"/>
    <x v="0"/>
    <x v="27"/>
    <x v="0"/>
    <x v="30"/>
    <x v="16"/>
    <x v="10"/>
  </r>
  <r>
    <x v="39"/>
    <x v="9"/>
    <x v="2"/>
    <x v="386"/>
    <x v="170"/>
    <x v="0"/>
    <x v="22"/>
    <x v="0"/>
    <x v="0"/>
    <x v="830"/>
    <x v="281"/>
    <x v="278"/>
    <x v="238"/>
    <x v="34"/>
    <x v="21"/>
    <x v="39"/>
    <x v="1020"/>
    <x v="0"/>
    <x v="30"/>
    <x v="16"/>
    <x v="301"/>
  </r>
  <r>
    <x v="39"/>
    <x v="9"/>
    <x v="2"/>
    <x v="386"/>
    <x v="170"/>
    <x v="0"/>
    <x v="22"/>
    <x v="0"/>
    <x v="0"/>
    <x v="831"/>
    <x v="306"/>
    <x v="304"/>
    <x v="238"/>
    <x v="34"/>
    <x v="21"/>
    <x v="39"/>
    <x v="1020"/>
    <x v="0"/>
    <x v="30"/>
    <x v="16"/>
    <x v="301"/>
  </r>
  <r>
    <x v="39"/>
    <x v="9"/>
    <x v="2"/>
    <x v="386"/>
    <x v="170"/>
    <x v="5"/>
    <x v="19"/>
    <x v="0"/>
    <x v="0"/>
    <x v="832"/>
    <x v="365"/>
    <x v="359"/>
    <x v="238"/>
    <x v="34"/>
    <x v="21"/>
    <x v="32"/>
    <x v="772"/>
    <x v="0"/>
    <x v="30"/>
    <x v="16"/>
    <x v="235"/>
  </r>
  <r>
    <x v="39"/>
    <x v="9"/>
    <x v="2"/>
    <x v="386"/>
    <x v="170"/>
    <x v="2"/>
    <x v="23"/>
    <x v="0"/>
    <x v="0"/>
    <x v="2518"/>
    <x v="417"/>
    <x v="412"/>
    <x v="238"/>
    <x v="34"/>
    <x v="21"/>
    <x v="0"/>
    <x v="27"/>
    <x v="0"/>
    <x v="30"/>
    <x v="16"/>
    <x v="10"/>
  </r>
  <r>
    <x v="39"/>
    <x v="9"/>
    <x v="2"/>
    <x v="386"/>
    <x v="170"/>
    <x v="0"/>
    <x v="21"/>
    <x v="0"/>
    <x v="0"/>
    <x v="1712"/>
    <x v="452"/>
    <x v="449"/>
    <x v="238"/>
    <x v="34"/>
    <x v="21"/>
    <x v="15"/>
    <x v="380"/>
    <x v="0"/>
    <x v="30"/>
    <x v="16"/>
    <x v="119"/>
  </r>
  <r>
    <x v="39"/>
    <x v="9"/>
    <x v="2"/>
    <x v="386"/>
    <x v="170"/>
    <x v="2"/>
    <x v="23"/>
    <x v="0"/>
    <x v="0"/>
    <x v="2519"/>
    <x v="494"/>
    <x v="491"/>
    <x v="238"/>
    <x v="34"/>
    <x v="21"/>
    <x v="0"/>
    <x v="27"/>
    <x v="0"/>
    <x v="30"/>
    <x v="16"/>
    <x v="10"/>
  </r>
  <r>
    <x v="39"/>
    <x v="9"/>
    <x v="2"/>
    <x v="386"/>
    <x v="170"/>
    <x v="5"/>
    <x v="3"/>
    <x v="0"/>
    <x v="0"/>
    <x v="4113"/>
    <x v="518"/>
    <x v="514"/>
    <x v="238"/>
    <x v="34"/>
    <x v="21"/>
    <x v="5"/>
    <x v="214"/>
    <x v="0"/>
    <x v="30"/>
    <x v="16"/>
    <x v="79"/>
  </r>
  <r>
    <x v="39"/>
    <x v="9"/>
    <x v="2"/>
    <x v="386"/>
    <x v="170"/>
    <x v="0"/>
    <x v="22"/>
    <x v="0"/>
    <x v="0"/>
    <x v="833"/>
    <x v="551"/>
    <x v="546"/>
    <x v="238"/>
    <x v="34"/>
    <x v="21"/>
    <x v="39"/>
    <x v="1020"/>
    <x v="0"/>
    <x v="30"/>
    <x v="16"/>
    <x v="301"/>
  </r>
  <r>
    <x v="39"/>
    <x v="9"/>
    <x v="2"/>
    <x v="386"/>
    <x v="170"/>
    <x v="0"/>
    <x v="21"/>
    <x v="0"/>
    <x v="0"/>
    <x v="2053"/>
    <x v="563"/>
    <x v="556"/>
    <x v="238"/>
    <x v="34"/>
    <x v="21"/>
    <x v="15"/>
    <x v="380"/>
    <x v="0"/>
    <x v="30"/>
    <x v="16"/>
    <x v="119"/>
  </r>
  <r>
    <x v="39"/>
    <x v="9"/>
    <x v="2"/>
    <x v="386"/>
    <x v="170"/>
    <x v="0"/>
    <x v="22"/>
    <x v="0"/>
    <x v="0"/>
    <x v="811"/>
    <x v="580"/>
    <x v="579"/>
    <x v="238"/>
    <x v="34"/>
    <x v="21"/>
    <x v="39"/>
    <x v="1020"/>
    <x v="0"/>
    <x v="30"/>
    <x v="16"/>
    <x v="301"/>
  </r>
  <r>
    <x v="39"/>
    <x v="9"/>
    <x v="2"/>
    <x v="386"/>
    <x v="170"/>
    <x v="2"/>
    <x v="23"/>
    <x v="0"/>
    <x v="0"/>
    <x v="2520"/>
    <x v="589"/>
    <x v="590"/>
    <x v="238"/>
    <x v="34"/>
    <x v="21"/>
    <x v="0"/>
    <x v="27"/>
    <x v="0"/>
    <x v="30"/>
    <x v="16"/>
    <x v="10"/>
  </r>
  <r>
    <x v="39"/>
    <x v="9"/>
    <x v="2"/>
    <x v="386"/>
    <x v="170"/>
    <x v="0"/>
    <x v="22"/>
    <x v="0"/>
    <x v="0"/>
    <x v="834"/>
    <x v="608"/>
    <x v="611"/>
    <x v="238"/>
    <x v="34"/>
    <x v="21"/>
    <x v="39"/>
    <x v="1020"/>
    <x v="0"/>
    <x v="30"/>
    <x v="16"/>
    <x v="301"/>
  </r>
  <r>
    <x v="39"/>
    <x v="9"/>
    <x v="2"/>
    <x v="386"/>
    <x v="170"/>
    <x v="0"/>
    <x v="21"/>
    <x v="0"/>
    <x v="0"/>
    <x v="1713"/>
    <x v="621"/>
    <x v="624"/>
    <x v="238"/>
    <x v="34"/>
    <x v="21"/>
    <x v="15"/>
    <x v="380"/>
    <x v="0"/>
    <x v="30"/>
    <x v="16"/>
    <x v="119"/>
  </r>
  <r>
    <x v="39"/>
    <x v="9"/>
    <x v="2"/>
    <x v="386"/>
    <x v="170"/>
    <x v="0"/>
    <x v="22"/>
    <x v="0"/>
    <x v="0"/>
    <x v="835"/>
    <x v="643"/>
    <x v="645"/>
    <x v="238"/>
    <x v="34"/>
    <x v="21"/>
    <x v="39"/>
    <x v="1020"/>
    <x v="0"/>
    <x v="30"/>
    <x v="16"/>
    <x v="301"/>
  </r>
  <r>
    <x v="39"/>
    <x v="9"/>
    <x v="2"/>
    <x v="394"/>
    <x v="138"/>
    <x v="0"/>
    <x v="22"/>
    <x v="0"/>
    <x v="0"/>
    <x v="2311"/>
    <x v="399"/>
    <x v="405"/>
    <x v="321"/>
    <x v="34"/>
    <x v="21"/>
    <x v="39"/>
    <x v="1123"/>
    <x v="0"/>
    <x v="30"/>
    <x v="30"/>
    <x v="361"/>
  </r>
  <r>
    <x v="39"/>
    <x v="9"/>
    <x v="1"/>
    <x v="423"/>
    <x v="405"/>
    <x v="0"/>
    <x v="22"/>
    <x v="0"/>
    <x v="0"/>
    <x v="896"/>
    <x v="421"/>
    <x v="430"/>
    <x v="489"/>
    <x v="34"/>
    <x v="21"/>
    <x v="39"/>
    <x v="1257"/>
    <x v="0"/>
    <x v="30"/>
    <x v="35"/>
    <x v="369"/>
  </r>
  <r>
    <x v="39"/>
    <x v="9"/>
    <x v="1"/>
    <x v="424"/>
    <x v="414"/>
    <x v="0"/>
    <x v="22"/>
    <x v="0"/>
    <x v="0"/>
    <x v="893"/>
    <x v="162"/>
    <x v="169"/>
    <x v="452"/>
    <x v="34"/>
    <x v="21"/>
    <x v="39"/>
    <x v="1233"/>
    <x v="0"/>
    <x v="30"/>
    <x v="30"/>
    <x v="361"/>
  </r>
  <r>
    <x v="39"/>
    <x v="9"/>
    <x v="1"/>
    <x v="425"/>
    <x v="404"/>
    <x v="2"/>
    <x v="23"/>
    <x v="0"/>
    <x v="0"/>
    <x v="2509"/>
    <x v="123"/>
    <x v="127"/>
    <x v="448"/>
    <x v="34"/>
    <x v="21"/>
    <x v="0"/>
    <x v="49"/>
    <x v="0"/>
    <x v="30"/>
    <x v="30"/>
    <x v="23"/>
  </r>
  <r>
    <x v="39"/>
    <x v="9"/>
    <x v="1"/>
    <x v="425"/>
    <x v="404"/>
    <x v="0"/>
    <x v="22"/>
    <x v="0"/>
    <x v="0"/>
    <x v="894"/>
    <x v="204"/>
    <x v="208"/>
    <x v="448"/>
    <x v="34"/>
    <x v="21"/>
    <x v="39"/>
    <x v="1230"/>
    <x v="0"/>
    <x v="30"/>
    <x v="30"/>
    <x v="361"/>
  </r>
  <r>
    <x v="39"/>
    <x v="9"/>
    <x v="1"/>
    <x v="425"/>
    <x v="404"/>
    <x v="0"/>
    <x v="21"/>
    <x v="0"/>
    <x v="0"/>
    <x v="1544"/>
    <x v="242"/>
    <x v="249"/>
    <x v="448"/>
    <x v="34"/>
    <x v="21"/>
    <x v="15"/>
    <x v="557"/>
    <x v="0"/>
    <x v="30"/>
    <x v="30"/>
    <x v="180"/>
  </r>
  <r>
    <x v="39"/>
    <x v="9"/>
    <x v="1"/>
    <x v="425"/>
    <x v="404"/>
    <x v="0"/>
    <x v="22"/>
    <x v="0"/>
    <x v="0"/>
    <x v="895"/>
    <x v="311"/>
    <x v="318"/>
    <x v="448"/>
    <x v="34"/>
    <x v="21"/>
    <x v="39"/>
    <x v="1230"/>
    <x v="0"/>
    <x v="30"/>
    <x v="30"/>
    <x v="361"/>
  </r>
  <r>
    <x v="39"/>
    <x v="9"/>
    <x v="1"/>
    <x v="425"/>
    <x v="404"/>
    <x v="0"/>
    <x v="22"/>
    <x v="0"/>
    <x v="0"/>
    <x v="898"/>
    <x v="621"/>
    <x v="633"/>
    <x v="448"/>
    <x v="34"/>
    <x v="21"/>
    <x v="39"/>
    <x v="1230"/>
    <x v="0"/>
    <x v="30"/>
    <x v="30"/>
    <x v="361"/>
  </r>
  <r>
    <x v="39"/>
    <x v="9"/>
    <x v="1"/>
    <x v="425"/>
    <x v="404"/>
    <x v="0"/>
    <x v="21"/>
    <x v="0"/>
    <x v="0"/>
    <x v="1545"/>
    <x v="632"/>
    <x v="642"/>
    <x v="448"/>
    <x v="34"/>
    <x v="21"/>
    <x v="15"/>
    <x v="557"/>
    <x v="0"/>
    <x v="30"/>
    <x v="30"/>
    <x v="180"/>
  </r>
  <r>
    <x v="39"/>
    <x v="9"/>
    <x v="1"/>
    <x v="426"/>
    <x v="398"/>
    <x v="5"/>
    <x v="19"/>
    <x v="0"/>
    <x v="0"/>
    <x v="1714"/>
    <x v="105"/>
    <x v="92"/>
    <x v="193"/>
    <x v="34"/>
    <x v="21"/>
    <x v="32"/>
    <x v="723"/>
    <x v="0"/>
    <x v="30"/>
    <x v="11"/>
    <x v="207"/>
  </r>
  <r>
    <x v="39"/>
    <x v="9"/>
    <x v="1"/>
    <x v="426"/>
    <x v="398"/>
    <x v="5"/>
    <x v="19"/>
    <x v="0"/>
    <x v="0"/>
    <x v="900"/>
    <x v="335"/>
    <x v="330"/>
    <x v="193"/>
    <x v="34"/>
    <x v="21"/>
    <x v="32"/>
    <x v="723"/>
    <x v="0"/>
    <x v="30"/>
    <x v="11"/>
    <x v="207"/>
  </r>
  <r>
    <x v="39"/>
    <x v="9"/>
    <x v="1"/>
    <x v="426"/>
    <x v="398"/>
    <x v="0"/>
    <x v="22"/>
    <x v="0"/>
    <x v="0"/>
    <x v="901"/>
    <x v="510"/>
    <x v="501"/>
    <x v="193"/>
    <x v="34"/>
    <x v="21"/>
    <x v="39"/>
    <x v="954"/>
    <x v="0"/>
    <x v="30"/>
    <x v="11"/>
    <x v="269"/>
  </r>
  <r>
    <x v="39"/>
    <x v="9"/>
    <x v="1"/>
    <x v="426"/>
    <x v="398"/>
    <x v="0"/>
    <x v="21"/>
    <x v="0"/>
    <x v="0"/>
    <x v="1715"/>
    <x v="510"/>
    <x v="501"/>
    <x v="193"/>
    <x v="34"/>
    <x v="21"/>
    <x v="15"/>
    <x v="327"/>
    <x v="0"/>
    <x v="30"/>
    <x v="11"/>
    <x v="97"/>
  </r>
  <r>
    <x v="39"/>
    <x v="9"/>
    <x v="1"/>
    <x v="426"/>
    <x v="398"/>
    <x v="0"/>
    <x v="21"/>
    <x v="0"/>
    <x v="0"/>
    <x v="1548"/>
    <x v="605"/>
    <x v="604"/>
    <x v="193"/>
    <x v="34"/>
    <x v="21"/>
    <x v="15"/>
    <x v="327"/>
    <x v="0"/>
    <x v="30"/>
    <x v="11"/>
    <x v="97"/>
  </r>
  <r>
    <x v="39"/>
    <x v="9"/>
    <x v="1"/>
    <x v="426"/>
    <x v="398"/>
    <x v="0"/>
    <x v="22"/>
    <x v="0"/>
    <x v="0"/>
    <x v="910"/>
    <x v="632"/>
    <x v="633"/>
    <x v="193"/>
    <x v="34"/>
    <x v="21"/>
    <x v="39"/>
    <x v="954"/>
    <x v="0"/>
    <x v="30"/>
    <x v="11"/>
    <x v="269"/>
  </r>
  <r>
    <x v="39"/>
    <x v="9"/>
    <x v="1"/>
    <x v="427"/>
    <x v="396"/>
    <x v="0"/>
    <x v="22"/>
    <x v="0"/>
    <x v="0"/>
    <x v="902"/>
    <x v="8"/>
    <x v="9"/>
    <x v="408"/>
    <x v="34"/>
    <x v="21"/>
    <x v="39"/>
    <x v="1202"/>
    <x v="0"/>
    <x v="30"/>
    <x v="21"/>
    <x v="326"/>
  </r>
  <r>
    <x v="39"/>
    <x v="9"/>
    <x v="1"/>
    <x v="427"/>
    <x v="396"/>
    <x v="0"/>
    <x v="21"/>
    <x v="0"/>
    <x v="0"/>
    <x v="1549"/>
    <x v="8"/>
    <x v="9"/>
    <x v="408"/>
    <x v="34"/>
    <x v="21"/>
    <x v="15"/>
    <x v="515"/>
    <x v="0"/>
    <x v="30"/>
    <x v="21"/>
    <x v="143"/>
  </r>
  <r>
    <x v="39"/>
    <x v="9"/>
    <x v="1"/>
    <x v="427"/>
    <x v="396"/>
    <x v="0"/>
    <x v="21"/>
    <x v="0"/>
    <x v="0"/>
    <x v="1550"/>
    <x v="343"/>
    <x v="345"/>
    <x v="408"/>
    <x v="34"/>
    <x v="21"/>
    <x v="15"/>
    <x v="515"/>
    <x v="0"/>
    <x v="30"/>
    <x v="21"/>
    <x v="143"/>
  </r>
  <r>
    <x v="39"/>
    <x v="9"/>
    <x v="1"/>
    <x v="427"/>
    <x v="396"/>
    <x v="0"/>
    <x v="22"/>
    <x v="0"/>
    <x v="0"/>
    <x v="1762"/>
    <x v="343"/>
    <x v="345"/>
    <x v="408"/>
    <x v="34"/>
    <x v="21"/>
    <x v="39"/>
    <x v="1202"/>
    <x v="0"/>
    <x v="30"/>
    <x v="21"/>
    <x v="326"/>
  </r>
  <r>
    <x v="39"/>
    <x v="9"/>
    <x v="1"/>
    <x v="427"/>
    <x v="396"/>
    <x v="0"/>
    <x v="22"/>
    <x v="0"/>
    <x v="0"/>
    <x v="904"/>
    <x v="657"/>
    <x v="663"/>
    <x v="408"/>
    <x v="34"/>
    <x v="21"/>
    <x v="39"/>
    <x v="1202"/>
    <x v="0"/>
    <x v="30"/>
    <x v="21"/>
    <x v="326"/>
  </r>
  <r>
    <x v="39"/>
    <x v="9"/>
    <x v="1"/>
    <x v="427"/>
    <x v="396"/>
    <x v="0"/>
    <x v="21"/>
    <x v="0"/>
    <x v="0"/>
    <x v="1551"/>
    <x v="657"/>
    <x v="663"/>
    <x v="408"/>
    <x v="34"/>
    <x v="21"/>
    <x v="15"/>
    <x v="515"/>
    <x v="0"/>
    <x v="30"/>
    <x v="21"/>
    <x v="143"/>
  </r>
  <r>
    <x v="39"/>
    <x v="9"/>
    <x v="1"/>
    <x v="430"/>
    <x v="403"/>
    <x v="0"/>
    <x v="22"/>
    <x v="0"/>
    <x v="0"/>
    <x v="905"/>
    <x v="28"/>
    <x v="24"/>
    <x v="253"/>
    <x v="34"/>
    <x v="21"/>
    <x v="39"/>
    <x v="1038"/>
    <x v="0"/>
    <x v="30"/>
    <x v="16"/>
    <x v="301"/>
  </r>
  <r>
    <x v="39"/>
    <x v="9"/>
    <x v="1"/>
    <x v="430"/>
    <x v="403"/>
    <x v="3"/>
    <x v="22"/>
    <x v="0"/>
    <x v="0"/>
    <x v="899"/>
    <x v="109"/>
    <x v="100"/>
    <x v="253"/>
    <x v="34"/>
    <x v="21"/>
    <x v="20"/>
    <x v="550"/>
    <x v="0"/>
    <x v="30"/>
    <x v="16"/>
    <x v="173"/>
  </r>
  <r>
    <x v="39"/>
    <x v="9"/>
    <x v="1"/>
    <x v="430"/>
    <x v="403"/>
    <x v="5"/>
    <x v="4"/>
    <x v="0"/>
    <x v="0"/>
    <x v="2289"/>
    <x v="109"/>
    <x v="100"/>
    <x v="253"/>
    <x v="34"/>
    <x v="21"/>
    <x v="6"/>
    <x v="230"/>
    <x v="0"/>
    <x v="30"/>
    <x v="16"/>
    <x v="82"/>
  </r>
  <r>
    <x v="39"/>
    <x v="9"/>
    <x v="1"/>
    <x v="430"/>
    <x v="403"/>
    <x v="5"/>
    <x v="19"/>
    <x v="0"/>
    <x v="0"/>
    <x v="3847"/>
    <x v="118"/>
    <x v="112"/>
    <x v="253"/>
    <x v="34"/>
    <x v="21"/>
    <x v="32"/>
    <x v="789"/>
    <x v="0"/>
    <x v="30"/>
    <x v="16"/>
    <x v="235"/>
  </r>
  <r>
    <x v="39"/>
    <x v="9"/>
    <x v="1"/>
    <x v="430"/>
    <x v="403"/>
    <x v="0"/>
    <x v="21"/>
    <x v="0"/>
    <x v="0"/>
    <x v="1546"/>
    <x v="144"/>
    <x v="137"/>
    <x v="253"/>
    <x v="34"/>
    <x v="21"/>
    <x v="15"/>
    <x v="400"/>
    <x v="0"/>
    <x v="30"/>
    <x v="16"/>
    <x v="119"/>
  </r>
  <r>
    <x v="39"/>
    <x v="9"/>
    <x v="1"/>
    <x v="430"/>
    <x v="403"/>
    <x v="0"/>
    <x v="22"/>
    <x v="0"/>
    <x v="0"/>
    <x v="906"/>
    <x v="227"/>
    <x v="223"/>
    <x v="253"/>
    <x v="34"/>
    <x v="21"/>
    <x v="39"/>
    <x v="1038"/>
    <x v="0"/>
    <x v="30"/>
    <x v="16"/>
    <x v="301"/>
  </r>
  <r>
    <x v="39"/>
    <x v="9"/>
    <x v="1"/>
    <x v="430"/>
    <x v="403"/>
    <x v="2"/>
    <x v="23"/>
    <x v="0"/>
    <x v="0"/>
    <x v="2510"/>
    <x v="227"/>
    <x v="223"/>
    <x v="253"/>
    <x v="34"/>
    <x v="21"/>
    <x v="0"/>
    <x v="30"/>
    <x v="0"/>
    <x v="30"/>
    <x v="16"/>
    <x v="10"/>
  </r>
  <r>
    <x v="39"/>
    <x v="9"/>
    <x v="1"/>
    <x v="430"/>
    <x v="403"/>
    <x v="0"/>
    <x v="22"/>
    <x v="0"/>
    <x v="0"/>
    <x v="907"/>
    <x v="259"/>
    <x v="258"/>
    <x v="253"/>
    <x v="34"/>
    <x v="21"/>
    <x v="39"/>
    <x v="1038"/>
    <x v="0"/>
    <x v="30"/>
    <x v="16"/>
    <x v="301"/>
  </r>
  <r>
    <x v="39"/>
    <x v="9"/>
    <x v="1"/>
    <x v="430"/>
    <x v="403"/>
    <x v="0"/>
    <x v="22"/>
    <x v="0"/>
    <x v="0"/>
    <x v="908"/>
    <x v="288"/>
    <x v="284"/>
    <x v="253"/>
    <x v="34"/>
    <x v="21"/>
    <x v="39"/>
    <x v="1038"/>
    <x v="0"/>
    <x v="30"/>
    <x v="16"/>
    <x v="301"/>
  </r>
  <r>
    <x v="39"/>
    <x v="9"/>
    <x v="1"/>
    <x v="430"/>
    <x v="403"/>
    <x v="2"/>
    <x v="23"/>
    <x v="0"/>
    <x v="0"/>
    <x v="2511"/>
    <x v="403"/>
    <x v="398"/>
    <x v="253"/>
    <x v="34"/>
    <x v="21"/>
    <x v="0"/>
    <x v="30"/>
    <x v="0"/>
    <x v="30"/>
    <x v="16"/>
    <x v="10"/>
  </r>
  <r>
    <x v="39"/>
    <x v="9"/>
    <x v="1"/>
    <x v="430"/>
    <x v="403"/>
    <x v="0"/>
    <x v="21"/>
    <x v="0"/>
    <x v="0"/>
    <x v="1547"/>
    <x v="425"/>
    <x v="418"/>
    <x v="253"/>
    <x v="34"/>
    <x v="21"/>
    <x v="15"/>
    <x v="400"/>
    <x v="0"/>
    <x v="30"/>
    <x v="16"/>
    <x v="119"/>
  </r>
  <r>
    <x v="39"/>
    <x v="9"/>
    <x v="1"/>
    <x v="430"/>
    <x v="403"/>
    <x v="2"/>
    <x v="23"/>
    <x v="0"/>
    <x v="0"/>
    <x v="2512"/>
    <x v="473"/>
    <x v="467"/>
    <x v="253"/>
    <x v="34"/>
    <x v="21"/>
    <x v="0"/>
    <x v="30"/>
    <x v="0"/>
    <x v="30"/>
    <x v="16"/>
    <x v="10"/>
  </r>
  <r>
    <x v="39"/>
    <x v="9"/>
    <x v="1"/>
    <x v="430"/>
    <x v="403"/>
    <x v="0"/>
    <x v="21"/>
    <x v="0"/>
    <x v="0"/>
    <x v="1716"/>
    <x v="542"/>
    <x v="537"/>
    <x v="253"/>
    <x v="34"/>
    <x v="21"/>
    <x v="15"/>
    <x v="400"/>
    <x v="0"/>
    <x v="30"/>
    <x v="16"/>
    <x v="119"/>
  </r>
  <r>
    <x v="39"/>
    <x v="9"/>
    <x v="1"/>
    <x v="430"/>
    <x v="403"/>
    <x v="0"/>
    <x v="22"/>
    <x v="0"/>
    <x v="0"/>
    <x v="897"/>
    <x v="554"/>
    <x v="549"/>
    <x v="253"/>
    <x v="34"/>
    <x v="21"/>
    <x v="39"/>
    <x v="1038"/>
    <x v="0"/>
    <x v="30"/>
    <x v="16"/>
    <x v="301"/>
  </r>
  <r>
    <x v="39"/>
    <x v="9"/>
    <x v="1"/>
    <x v="430"/>
    <x v="403"/>
    <x v="2"/>
    <x v="23"/>
    <x v="0"/>
    <x v="0"/>
    <x v="2902"/>
    <x v="573"/>
    <x v="565"/>
    <x v="253"/>
    <x v="34"/>
    <x v="21"/>
    <x v="0"/>
    <x v="30"/>
    <x v="0"/>
    <x v="30"/>
    <x v="16"/>
    <x v="10"/>
  </r>
  <r>
    <x v="39"/>
    <x v="9"/>
    <x v="1"/>
    <x v="430"/>
    <x v="403"/>
    <x v="0"/>
    <x v="22"/>
    <x v="0"/>
    <x v="0"/>
    <x v="909"/>
    <x v="596"/>
    <x v="596"/>
    <x v="253"/>
    <x v="34"/>
    <x v="21"/>
    <x v="39"/>
    <x v="1038"/>
    <x v="0"/>
    <x v="30"/>
    <x v="16"/>
    <x v="301"/>
  </r>
  <r>
    <x v="39"/>
    <x v="9"/>
    <x v="1"/>
    <x v="437"/>
    <x v="397"/>
    <x v="5"/>
    <x v="19"/>
    <x v="0"/>
    <x v="0"/>
    <x v="903"/>
    <x v="96"/>
    <x v="95"/>
    <x v="447"/>
    <x v="34"/>
    <x v="21"/>
    <x v="32"/>
    <x v="999"/>
    <x v="0"/>
    <x v="30"/>
    <x v="26"/>
    <x v="282"/>
  </r>
  <r>
    <x v="39"/>
    <x v="9"/>
    <x v="1"/>
    <x v="574"/>
    <x v="418"/>
    <x v="5"/>
    <x v="19"/>
    <x v="0"/>
    <x v="0"/>
    <x v="1045"/>
    <x v="88"/>
    <x v="92"/>
    <x v="509"/>
    <x v="34"/>
    <x v="21"/>
    <x v="32"/>
    <x v="1073"/>
    <x v="0"/>
    <x v="30"/>
    <x v="30"/>
    <x v="302"/>
  </r>
  <r>
    <x v="39"/>
    <x v="9"/>
    <x v="2"/>
    <x v="624"/>
    <x v="140"/>
    <x v="5"/>
    <x v="19"/>
    <x v="0"/>
    <x v="0"/>
    <x v="2033"/>
    <x v="352"/>
    <x v="356"/>
    <x v="401"/>
    <x v="34"/>
    <x v="21"/>
    <x v="32"/>
    <x v="951"/>
    <x v="0"/>
    <x v="30"/>
    <x v="26"/>
    <x v="282"/>
  </r>
  <r>
    <x v="39"/>
    <x v="9"/>
    <x v="2"/>
    <x v="624"/>
    <x v="140"/>
    <x v="5"/>
    <x v="9"/>
    <x v="0"/>
    <x v="0"/>
    <x v="1774"/>
    <x v="515"/>
    <x v="517"/>
    <x v="401"/>
    <x v="34"/>
    <x v="21"/>
    <x v="17"/>
    <x v="587"/>
    <x v="0"/>
    <x v="30"/>
    <x v="26"/>
    <x v="185"/>
  </r>
  <r>
    <x v="39"/>
    <x v="9"/>
    <x v="2"/>
    <x v="633"/>
    <x v="130"/>
    <x v="0"/>
    <x v="21"/>
    <x v="0"/>
    <x v="0"/>
    <x v="1516"/>
    <x v="42"/>
    <x v="39"/>
    <x v="357"/>
    <x v="34"/>
    <x v="21"/>
    <x v="15"/>
    <x v="480"/>
    <x v="0"/>
    <x v="30"/>
    <x v="16"/>
    <x v="119"/>
  </r>
  <r>
    <x v="39"/>
    <x v="9"/>
    <x v="2"/>
    <x v="633"/>
    <x v="130"/>
    <x v="5"/>
    <x v="4"/>
    <x v="0"/>
    <x v="0"/>
    <x v="810"/>
    <x v="42"/>
    <x v="42"/>
    <x v="357"/>
    <x v="34"/>
    <x v="21"/>
    <x v="6"/>
    <x v="312"/>
    <x v="0"/>
    <x v="30"/>
    <x v="21"/>
    <x v="98"/>
  </r>
  <r>
    <x v="39"/>
    <x v="9"/>
    <x v="2"/>
    <x v="633"/>
    <x v="130"/>
    <x v="3"/>
    <x v="22"/>
    <x v="0"/>
    <x v="0"/>
    <x v="3869"/>
    <x v="42"/>
    <x v="42"/>
    <x v="357"/>
    <x v="34"/>
    <x v="21"/>
    <x v="20"/>
    <x v="665"/>
    <x v="0"/>
    <x v="30"/>
    <x v="21"/>
    <x v="198"/>
  </r>
  <r>
    <x v="39"/>
    <x v="9"/>
    <x v="2"/>
    <x v="633"/>
    <x v="130"/>
    <x v="0"/>
    <x v="21"/>
    <x v="0"/>
    <x v="0"/>
    <x v="1518"/>
    <x v="403"/>
    <x v="394"/>
    <x v="357"/>
    <x v="34"/>
    <x v="21"/>
    <x v="15"/>
    <x v="480"/>
    <x v="0"/>
    <x v="30"/>
    <x v="11"/>
    <x v="97"/>
  </r>
  <r>
    <x v="40"/>
    <x v="9"/>
    <x v="2"/>
    <x v="384"/>
    <x v="201"/>
    <x v="0"/>
    <x v="22"/>
    <x v="0"/>
    <x v="0"/>
    <x v="913"/>
    <x v="435"/>
    <x v="430"/>
    <x v="271"/>
    <x v="34"/>
    <x v="21"/>
    <x v="39"/>
    <x v="1062"/>
    <x v="0"/>
    <x v="30"/>
    <x v="16"/>
    <x v="301"/>
  </r>
  <r>
    <x v="40"/>
    <x v="9"/>
    <x v="2"/>
    <x v="395"/>
    <x v="200"/>
    <x v="0"/>
    <x v="22"/>
    <x v="0"/>
    <x v="0"/>
    <x v="869"/>
    <x v="324"/>
    <x v="322"/>
    <x v="379"/>
    <x v="34"/>
    <x v="21"/>
    <x v="39"/>
    <x v="1176"/>
    <x v="0"/>
    <x v="30"/>
    <x v="16"/>
    <x v="301"/>
  </r>
  <r>
    <x v="40"/>
    <x v="9"/>
    <x v="2"/>
    <x v="395"/>
    <x v="200"/>
    <x v="5"/>
    <x v="19"/>
    <x v="0"/>
    <x v="0"/>
    <x v="2959"/>
    <x v="395"/>
    <x v="394"/>
    <x v="379"/>
    <x v="34"/>
    <x v="21"/>
    <x v="32"/>
    <x v="922"/>
    <x v="0"/>
    <x v="30"/>
    <x v="21"/>
    <x v="263"/>
  </r>
  <r>
    <x v="40"/>
    <x v="9"/>
    <x v="1"/>
    <x v="519"/>
    <x v="125"/>
    <x v="5"/>
    <x v="19"/>
    <x v="0"/>
    <x v="0"/>
    <x v="995"/>
    <x v="347"/>
    <x v="374"/>
    <x v="551"/>
    <x v="34"/>
    <x v="21"/>
    <x v="32"/>
    <x v="1120"/>
    <x v="0"/>
    <x v="30"/>
    <x v="50"/>
    <x v="359"/>
  </r>
  <r>
    <x v="40"/>
    <x v="9"/>
    <x v="1"/>
    <x v="595"/>
    <x v="98"/>
    <x v="5"/>
    <x v="19"/>
    <x v="0"/>
    <x v="0"/>
    <x v="2957"/>
    <x v="42"/>
    <x v="39"/>
    <x v="376"/>
    <x v="34"/>
    <x v="21"/>
    <x v="32"/>
    <x v="917"/>
    <x v="0"/>
    <x v="30"/>
    <x v="16"/>
    <x v="235"/>
  </r>
  <r>
    <x v="40"/>
    <x v="9"/>
    <x v="2"/>
    <x v="629"/>
    <x v="492"/>
    <x v="5"/>
    <x v="19"/>
    <x v="0"/>
    <x v="0"/>
    <x v="996"/>
    <x v="79"/>
    <x v="77"/>
    <x v="462"/>
    <x v="34"/>
    <x v="21"/>
    <x v="32"/>
    <x v="1026"/>
    <x v="0"/>
    <x v="30"/>
    <x v="21"/>
    <x v="263"/>
  </r>
  <r>
    <x v="41"/>
    <x v="9"/>
    <x v="2"/>
    <x v="351"/>
    <x v="83"/>
    <x v="0"/>
    <x v="11"/>
    <x v="0"/>
    <x v="0"/>
    <x v="777"/>
    <x v="300"/>
    <x v="296"/>
    <x v="210"/>
    <x v="34"/>
    <x v="21"/>
    <x v="28"/>
    <x v="683"/>
    <x v="0"/>
    <x v="30"/>
    <x v="16"/>
    <x v="219"/>
  </r>
  <r>
    <x v="41"/>
    <x v="9"/>
    <x v="1"/>
    <x v="570"/>
    <x v="172"/>
    <x v="0"/>
    <x v="11"/>
    <x v="0"/>
    <x v="0"/>
    <x v="1742"/>
    <x v="285"/>
    <x v="282"/>
    <x v="217"/>
    <x v="34"/>
    <x v="21"/>
    <x v="28"/>
    <x v="697"/>
    <x v="0"/>
    <x v="30"/>
    <x v="16"/>
    <x v="219"/>
  </r>
  <r>
    <x v="41"/>
    <x v="9"/>
    <x v="2"/>
    <x v="704"/>
    <x v="82"/>
    <x v="0"/>
    <x v="1"/>
    <x v="0"/>
    <x v="0"/>
    <x v="2348"/>
    <x v="156"/>
    <x v="161"/>
    <x v="427"/>
    <x v="34"/>
    <x v="21"/>
    <x v="12"/>
    <x v="485"/>
    <x v="0"/>
    <x v="0"/>
    <x v="30"/>
    <x v="164"/>
  </r>
  <r>
    <x v="41"/>
    <x v="9"/>
    <x v="1"/>
    <x v="705"/>
    <x v="173"/>
    <x v="0"/>
    <x v="1"/>
    <x v="0"/>
    <x v="0"/>
    <x v="3827"/>
    <x v="141"/>
    <x v="134"/>
    <x v="208"/>
    <x v="34"/>
    <x v="21"/>
    <x v="12"/>
    <x v="293"/>
    <x v="0"/>
    <x v="0"/>
    <x v="16"/>
    <x v="110"/>
  </r>
  <r>
    <x v="41"/>
    <x v="9"/>
    <x v="2"/>
    <x v="704"/>
    <x v="82"/>
    <x v="0"/>
    <x v="5"/>
    <x v="0"/>
    <x v="1"/>
    <x v="2348"/>
    <x v="156"/>
    <x v="161"/>
    <x v="427"/>
    <x v="34"/>
    <x v="14"/>
    <x v="21"/>
    <x v="741"/>
    <x v="0"/>
    <x v="12"/>
    <x v="30"/>
    <x v="234"/>
  </r>
  <r>
    <x v="41"/>
    <x v="9"/>
    <x v="1"/>
    <x v="705"/>
    <x v="173"/>
    <x v="0"/>
    <x v="5"/>
    <x v="0"/>
    <x v="1"/>
    <x v="3827"/>
    <x v="141"/>
    <x v="134"/>
    <x v="208"/>
    <x v="34"/>
    <x v="7"/>
    <x v="21"/>
    <x v="518"/>
    <x v="0"/>
    <x v="8"/>
    <x v="16"/>
    <x v="176"/>
  </r>
  <r>
    <x v="42"/>
    <x v="9"/>
    <x v="2"/>
    <x v="312"/>
    <x v="148"/>
    <x v="5"/>
    <x v="19"/>
    <x v="0"/>
    <x v="0"/>
    <x v="3307"/>
    <x v="371"/>
    <x v="382"/>
    <x v="575"/>
    <x v="34"/>
    <x v="21"/>
    <x v="32"/>
    <x v="1147"/>
    <x v="0"/>
    <x v="30"/>
    <x v="35"/>
    <x v="316"/>
  </r>
  <r>
    <x v="42"/>
    <x v="9"/>
    <x v="2"/>
    <x v="312"/>
    <x v="148"/>
    <x v="0"/>
    <x v="21"/>
    <x v="0"/>
    <x v="0"/>
    <x v="3284"/>
    <x v="593"/>
    <x v="607"/>
    <x v="575"/>
    <x v="34"/>
    <x v="21"/>
    <x v="15"/>
    <x v="682"/>
    <x v="0"/>
    <x v="30"/>
    <x v="35"/>
    <x v="195"/>
  </r>
  <r>
    <x v="42"/>
    <x v="9"/>
    <x v="1"/>
    <x v="314"/>
    <x v="393"/>
    <x v="0"/>
    <x v="21"/>
    <x v="0"/>
    <x v="0"/>
    <x v="3292"/>
    <x v="177"/>
    <x v="186"/>
    <x v="579"/>
    <x v="34"/>
    <x v="21"/>
    <x v="15"/>
    <x v="692"/>
    <x v="0"/>
    <x v="30"/>
    <x v="35"/>
    <x v="195"/>
  </r>
  <r>
    <x v="42"/>
    <x v="9"/>
    <x v="1"/>
    <x v="314"/>
    <x v="393"/>
    <x v="5"/>
    <x v="19"/>
    <x v="0"/>
    <x v="0"/>
    <x v="3308"/>
    <x v="403"/>
    <x v="412"/>
    <x v="579"/>
    <x v="34"/>
    <x v="21"/>
    <x v="32"/>
    <x v="1151"/>
    <x v="0"/>
    <x v="30"/>
    <x v="35"/>
    <x v="316"/>
  </r>
  <r>
    <x v="42"/>
    <x v="9"/>
    <x v="1"/>
    <x v="314"/>
    <x v="393"/>
    <x v="0"/>
    <x v="21"/>
    <x v="0"/>
    <x v="0"/>
    <x v="1562"/>
    <x v="439"/>
    <x v="449"/>
    <x v="579"/>
    <x v="34"/>
    <x v="21"/>
    <x v="15"/>
    <x v="692"/>
    <x v="0"/>
    <x v="30"/>
    <x v="35"/>
    <x v="195"/>
  </r>
  <r>
    <x v="42"/>
    <x v="9"/>
    <x v="1"/>
    <x v="348"/>
    <x v="147"/>
    <x v="5"/>
    <x v="19"/>
    <x v="0"/>
    <x v="0"/>
    <x v="1038"/>
    <x v="71"/>
    <x v="95"/>
    <x v="606"/>
    <x v="34"/>
    <x v="21"/>
    <x v="32"/>
    <x v="1182"/>
    <x v="0"/>
    <x v="30"/>
    <x v="50"/>
    <x v="359"/>
  </r>
  <r>
    <x v="42"/>
    <x v="9"/>
    <x v="2"/>
    <x v="349"/>
    <x v="75"/>
    <x v="3"/>
    <x v="22"/>
    <x v="0"/>
    <x v="0"/>
    <x v="2230"/>
    <x v="39"/>
    <x v="58"/>
    <x v="649"/>
    <x v="34"/>
    <x v="21"/>
    <x v="20"/>
    <x v="1001"/>
    <x v="0"/>
    <x v="30"/>
    <x v="46"/>
    <x v="281"/>
  </r>
  <r>
    <x v="42"/>
    <x v="9"/>
    <x v="2"/>
    <x v="349"/>
    <x v="75"/>
    <x v="5"/>
    <x v="4"/>
    <x v="0"/>
    <x v="0"/>
    <x v="2296"/>
    <x v="39"/>
    <x v="58"/>
    <x v="649"/>
    <x v="34"/>
    <x v="21"/>
    <x v="6"/>
    <x v="597"/>
    <x v="0"/>
    <x v="30"/>
    <x v="46"/>
    <x v="175"/>
  </r>
  <r>
    <x v="42"/>
    <x v="9"/>
    <x v="2"/>
    <x v="349"/>
    <x v="75"/>
    <x v="5"/>
    <x v="19"/>
    <x v="0"/>
    <x v="0"/>
    <x v="1776"/>
    <x v="52"/>
    <x v="72"/>
    <x v="649"/>
    <x v="34"/>
    <x v="21"/>
    <x v="32"/>
    <x v="1245"/>
    <x v="0"/>
    <x v="30"/>
    <x v="46"/>
    <x v="353"/>
  </r>
  <r>
    <x v="42"/>
    <x v="9"/>
    <x v="2"/>
    <x v="349"/>
    <x v="75"/>
    <x v="0"/>
    <x v="21"/>
    <x v="0"/>
    <x v="0"/>
    <x v="1506"/>
    <x v="105"/>
    <x v="124"/>
    <x v="649"/>
    <x v="34"/>
    <x v="21"/>
    <x v="15"/>
    <x v="791"/>
    <x v="0"/>
    <x v="30"/>
    <x v="46"/>
    <x v="226"/>
  </r>
  <r>
    <x v="42"/>
    <x v="9"/>
    <x v="2"/>
    <x v="349"/>
    <x v="75"/>
    <x v="5"/>
    <x v="19"/>
    <x v="0"/>
    <x v="0"/>
    <x v="1788"/>
    <x v="217"/>
    <x v="235"/>
    <x v="649"/>
    <x v="34"/>
    <x v="21"/>
    <x v="32"/>
    <x v="1245"/>
    <x v="0"/>
    <x v="30"/>
    <x v="42"/>
    <x v="341"/>
  </r>
  <r>
    <x v="42"/>
    <x v="9"/>
    <x v="2"/>
    <x v="349"/>
    <x v="75"/>
    <x v="3"/>
    <x v="22"/>
    <x v="0"/>
    <x v="0"/>
    <x v="3279"/>
    <x v="328"/>
    <x v="352"/>
    <x v="649"/>
    <x v="34"/>
    <x v="21"/>
    <x v="20"/>
    <x v="1001"/>
    <x v="0"/>
    <x v="30"/>
    <x v="46"/>
    <x v="281"/>
  </r>
  <r>
    <x v="42"/>
    <x v="9"/>
    <x v="2"/>
    <x v="349"/>
    <x v="75"/>
    <x v="5"/>
    <x v="4"/>
    <x v="0"/>
    <x v="0"/>
    <x v="3301"/>
    <x v="328"/>
    <x v="352"/>
    <x v="649"/>
    <x v="34"/>
    <x v="21"/>
    <x v="6"/>
    <x v="597"/>
    <x v="0"/>
    <x v="30"/>
    <x v="46"/>
    <x v="175"/>
  </r>
  <r>
    <x v="42"/>
    <x v="9"/>
    <x v="2"/>
    <x v="349"/>
    <x v="75"/>
    <x v="0"/>
    <x v="21"/>
    <x v="0"/>
    <x v="0"/>
    <x v="1507"/>
    <x v="371"/>
    <x v="390"/>
    <x v="649"/>
    <x v="34"/>
    <x v="21"/>
    <x v="15"/>
    <x v="791"/>
    <x v="0"/>
    <x v="30"/>
    <x v="42"/>
    <x v="215"/>
  </r>
  <r>
    <x v="42"/>
    <x v="9"/>
    <x v="2"/>
    <x v="349"/>
    <x v="75"/>
    <x v="5"/>
    <x v="19"/>
    <x v="0"/>
    <x v="0"/>
    <x v="3310"/>
    <x v="421"/>
    <x v="441"/>
    <x v="649"/>
    <x v="34"/>
    <x v="21"/>
    <x v="32"/>
    <x v="1245"/>
    <x v="0"/>
    <x v="30"/>
    <x v="46"/>
    <x v="353"/>
  </r>
  <r>
    <x v="42"/>
    <x v="9"/>
    <x v="2"/>
    <x v="349"/>
    <x v="75"/>
    <x v="5"/>
    <x v="4"/>
    <x v="0"/>
    <x v="0"/>
    <x v="776"/>
    <x v="443"/>
    <x v="462"/>
    <x v="649"/>
    <x v="34"/>
    <x v="21"/>
    <x v="6"/>
    <x v="597"/>
    <x v="0"/>
    <x v="30"/>
    <x v="46"/>
    <x v="175"/>
  </r>
  <r>
    <x v="42"/>
    <x v="9"/>
    <x v="2"/>
    <x v="349"/>
    <x v="75"/>
    <x v="3"/>
    <x v="22"/>
    <x v="0"/>
    <x v="0"/>
    <x v="3309"/>
    <x v="443"/>
    <x v="462"/>
    <x v="649"/>
    <x v="34"/>
    <x v="21"/>
    <x v="20"/>
    <x v="1001"/>
    <x v="0"/>
    <x v="30"/>
    <x v="46"/>
    <x v="281"/>
  </r>
  <r>
    <x v="42"/>
    <x v="9"/>
    <x v="2"/>
    <x v="349"/>
    <x v="75"/>
    <x v="0"/>
    <x v="22"/>
    <x v="0"/>
    <x v="0"/>
    <x v="3280"/>
    <x v="584"/>
    <x v="611"/>
    <x v="649"/>
    <x v="34"/>
    <x v="21"/>
    <x v="39"/>
    <x v="1356"/>
    <x v="0"/>
    <x v="30"/>
    <x v="50"/>
    <x v="396"/>
  </r>
  <r>
    <x v="42"/>
    <x v="9"/>
    <x v="2"/>
    <x v="349"/>
    <x v="75"/>
    <x v="0"/>
    <x v="21"/>
    <x v="0"/>
    <x v="0"/>
    <x v="3283"/>
    <x v="621"/>
    <x v="642"/>
    <x v="649"/>
    <x v="34"/>
    <x v="21"/>
    <x v="15"/>
    <x v="791"/>
    <x v="0"/>
    <x v="30"/>
    <x v="46"/>
    <x v="226"/>
  </r>
  <r>
    <x v="42"/>
    <x v="9"/>
    <x v="2"/>
    <x v="349"/>
    <x v="75"/>
    <x v="0"/>
    <x v="22"/>
    <x v="0"/>
    <x v="0"/>
    <x v="3278"/>
    <x v="626"/>
    <x v="648"/>
    <x v="649"/>
    <x v="34"/>
    <x v="21"/>
    <x v="39"/>
    <x v="1356"/>
    <x v="0"/>
    <x v="30"/>
    <x v="46"/>
    <x v="390"/>
  </r>
  <r>
    <x v="42"/>
    <x v="9"/>
    <x v="2"/>
    <x v="414"/>
    <x v="297"/>
    <x v="3"/>
    <x v="22"/>
    <x v="0"/>
    <x v="0"/>
    <x v="2226"/>
    <x v="352"/>
    <x v="369"/>
    <x v="614"/>
    <x v="34"/>
    <x v="21"/>
    <x v="20"/>
    <x v="911"/>
    <x v="0"/>
    <x v="30"/>
    <x v="42"/>
    <x v="272"/>
  </r>
  <r>
    <x v="42"/>
    <x v="9"/>
    <x v="2"/>
    <x v="414"/>
    <x v="297"/>
    <x v="5"/>
    <x v="4"/>
    <x v="0"/>
    <x v="0"/>
    <x v="2907"/>
    <x v="352"/>
    <x v="369"/>
    <x v="614"/>
    <x v="34"/>
    <x v="21"/>
    <x v="6"/>
    <x v="525"/>
    <x v="0"/>
    <x v="30"/>
    <x v="42"/>
    <x v="163"/>
  </r>
  <r>
    <x v="42"/>
    <x v="9"/>
    <x v="2"/>
    <x v="415"/>
    <x v="293"/>
    <x v="5"/>
    <x v="19"/>
    <x v="0"/>
    <x v="0"/>
    <x v="890"/>
    <x v="388"/>
    <x v="412"/>
    <x v="647"/>
    <x v="34"/>
    <x v="21"/>
    <x v="32"/>
    <x v="1241"/>
    <x v="0"/>
    <x v="30"/>
    <x v="50"/>
    <x v="359"/>
  </r>
  <r>
    <x v="42"/>
    <x v="9"/>
    <x v="1"/>
    <x v="416"/>
    <x v="394"/>
    <x v="5"/>
    <x v="19"/>
    <x v="0"/>
    <x v="0"/>
    <x v="1047"/>
    <x v="281"/>
    <x v="293"/>
    <x v="596"/>
    <x v="34"/>
    <x v="21"/>
    <x v="32"/>
    <x v="1169"/>
    <x v="0"/>
    <x v="30"/>
    <x v="35"/>
    <x v="316"/>
  </r>
  <r>
    <x v="42"/>
    <x v="9"/>
    <x v="2"/>
    <x v="417"/>
    <x v="155"/>
    <x v="5"/>
    <x v="19"/>
    <x v="0"/>
    <x v="0"/>
    <x v="1039"/>
    <x v="22"/>
    <x v="18"/>
    <x v="270"/>
    <x v="34"/>
    <x v="21"/>
    <x v="32"/>
    <x v="806"/>
    <x v="0"/>
    <x v="30"/>
    <x v="11"/>
    <x v="207"/>
  </r>
  <r>
    <x v="42"/>
    <x v="9"/>
    <x v="2"/>
    <x v="417"/>
    <x v="155"/>
    <x v="5"/>
    <x v="19"/>
    <x v="0"/>
    <x v="0"/>
    <x v="1040"/>
    <x v="46"/>
    <x v="42"/>
    <x v="270"/>
    <x v="34"/>
    <x v="21"/>
    <x v="32"/>
    <x v="806"/>
    <x v="0"/>
    <x v="30"/>
    <x v="16"/>
    <x v="235"/>
  </r>
  <r>
    <x v="42"/>
    <x v="9"/>
    <x v="2"/>
    <x v="417"/>
    <x v="155"/>
    <x v="3"/>
    <x v="22"/>
    <x v="0"/>
    <x v="0"/>
    <x v="2251"/>
    <x v="79"/>
    <x v="72"/>
    <x v="270"/>
    <x v="34"/>
    <x v="21"/>
    <x v="20"/>
    <x v="567"/>
    <x v="0"/>
    <x v="30"/>
    <x v="16"/>
    <x v="173"/>
  </r>
  <r>
    <x v="42"/>
    <x v="9"/>
    <x v="2"/>
    <x v="417"/>
    <x v="155"/>
    <x v="5"/>
    <x v="4"/>
    <x v="0"/>
    <x v="0"/>
    <x v="2905"/>
    <x v="79"/>
    <x v="72"/>
    <x v="270"/>
    <x v="34"/>
    <x v="21"/>
    <x v="6"/>
    <x v="238"/>
    <x v="0"/>
    <x v="30"/>
    <x v="16"/>
    <x v="82"/>
  </r>
  <r>
    <x v="42"/>
    <x v="9"/>
    <x v="2"/>
    <x v="417"/>
    <x v="155"/>
    <x v="3"/>
    <x v="22"/>
    <x v="0"/>
    <x v="0"/>
    <x v="2227"/>
    <x v="371"/>
    <x v="366"/>
    <x v="270"/>
    <x v="34"/>
    <x v="21"/>
    <x v="20"/>
    <x v="567"/>
    <x v="0"/>
    <x v="30"/>
    <x v="16"/>
    <x v="173"/>
  </r>
  <r>
    <x v="42"/>
    <x v="9"/>
    <x v="2"/>
    <x v="417"/>
    <x v="155"/>
    <x v="5"/>
    <x v="4"/>
    <x v="0"/>
    <x v="0"/>
    <x v="2908"/>
    <x v="371"/>
    <x v="366"/>
    <x v="270"/>
    <x v="34"/>
    <x v="21"/>
    <x v="6"/>
    <x v="238"/>
    <x v="0"/>
    <x v="30"/>
    <x v="16"/>
    <x v="82"/>
  </r>
  <r>
    <x v="42"/>
    <x v="9"/>
    <x v="2"/>
    <x v="417"/>
    <x v="155"/>
    <x v="5"/>
    <x v="19"/>
    <x v="0"/>
    <x v="0"/>
    <x v="3311"/>
    <x v="421"/>
    <x v="415"/>
    <x v="270"/>
    <x v="34"/>
    <x v="21"/>
    <x v="32"/>
    <x v="806"/>
    <x v="0"/>
    <x v="30"/>
    <x v="16"/>
    <x v="235"/>
  </r>
  <r>
    <x v="42"/>
    <x v="9"/>
    <x v="1"/>
    <x v="418"/>
    <x v="153"/>
    <x v="3"/>
    <x v="22"/>
    <x v="0"/>
    <x v="0"/>
    <x v="2127"/>
    <x v="30"/>
    <x v="24"/>
    <x v="168"/>
    <x v="34"/>
    <x v="21"/>
    <x v="20"/>
    <x v="471"/>
    <x v="0"/>
    <x v="30"/>
    <x v="11"/>
    <x v="141"/>
  </r>
  <r>
    <x v="42"/>
    <x v="9"/>
    <x v="1"/>
    <x v="418"/>
    <x v="153"/>
    <x v="5"/>
    <x v="4"/>
    <x v="0"/>
    <x v="0"/>
    <x v="2294"/>
    <x v="30"/>
    <x v="24"/>
    <x v="168"/>
    <x v="34"/>
    <x v="21"/>
    <x v="6"/>
    <x v="180"/>
    <x v="0"/>
    <x v="30"/>
    <x v="11"/>
    <x v="61"/>
  </r>
  <r>
    <x v="42"/>
    <x v="9"/>
    <x v="1"/>
    <x v="418"/>
    <x v="153"/>
    <x v="0"/>
    <x v="21"/>
    <x v="0"/>
    <x v="0"/>
    <x v="1525"/>
    <x v="93"/>
    <x v="81"/>
    <x v="168"/>
    <x v="34"/>
    <x v="21"/>
    <x v="15"/>
    <x v="303"/>
    <x v="0"/>
    <x v="30"/>
    <x v="11"/>
    <x v="97"/>
  </r>
  <r>
    <x v="42"/>
    <x v="9"/>
    <x v="1"/>
    <x v="419"/>
    <x v="422"/>
    <x v="0"/>
    <x v="21"/>
    <x v="0"/>
    <x v="0"/>
    <x v="1603"/>
    <x v="343"/>
    <x v="341"/>
    <x v="179"/>
    <x v="34"/>
    <x v="21"/>
    <x v="15"/>
    <x v="310"/>
    <x v="0"/>
    <x v="30"/>
    <x v="16"/>
    <x v="119"/>
  </r>
  <r>
    <x v="42"/>
    <x v="9"/>
    <x v="2"/>
    <x v="421"/>
    <x v="154"/>
    <x v="5"/>
    <x v="19"/>
    <x v="0"/>
    <x v="0"/>
    <x v="1041"/>
    <x v="311"/>
    <x v="322"/>
    <x v="588"/>
    <x v="34"/>
    <x v="21"/>
    <x v="32"/>
    <x v="1161"/>
    <x v="0"/>
    <x v="30"/>
    <x v="35"/>
    <x v="316"/>
  </r>
  <r>
    <x v="42"/>
    <x v="9"/>
    <x v="1"/>
    <x v="450"/>
    <x v="392"/>
    <x v="5"/>
    <x v="19"/>
    <x v="0"/>
    <x v="0"/>
    <x v="956"/>
    <x v="181"/>
    <x v="196"/>
    <x v="652"/>
    <x v="34"/>
    <x v="21"/>
    <x v="32"/>
    <x v="1250"/>
    <x v="0"/>
    <x v="30"/>
    <x v="42"/>
    <x v="341"/>
  </r>
  <r>
    <x v="42"/>
    <x v="9"/>
    <x v="1"/>
    <x v="450"/>
    <x v="392"/>
    <x v="3"/>
    <x v="22"/>
    <x v="0"/>
    <x v="0"/>
    <x v="1764"/>
    <x v="281"/>
    <x v="304"/>
    <x v="652"/>
    <x v="34"/>
    <x v="21"/>
    <x v="20"/>
    <x v="1007"/>
    <x v="0"/>
    <x v="30"/>
    <x v="46"/>
    <x v="281"/>
  </r>
  <r>
    <x v="42"/>
    <x v="9"/>
    <x v="1"/>
    <x v="450"/>
    <x v="392"/>
    <x v="5"/>
    <x v="4"/>
    <x v="0"/>
    <x v="0"/>
    <x v="2304"/>
    <x v="281"/>
    <x v="304"/>
    <x v="652"/>
    <x v="34"/>
    <x v="21"/>
    <x v="6"/>
    <x v="599"/>
    <x v="0"/>
    <x v="30"/>
    <x v="46"/>
    <x v="175"/>
  </r>
  <r>
    <x v="42"/>
    <x v="9"/>
    <x v="1"/>
    <x v="450"/>
    <x v="392"/>
    <x v="0"/>
    <x v="21"/>
    <x v="0"/>
    <x v="0"/>
    <x v="3285"/>
    <x v="333"/>
    <x v="352"/>
    <x v="652"/>
    <x v="34"/>
    <x v="21"/>
    <x v="15"/>
    <x v="798"/>
    <x v="0"/>
    <x v="30"/>
    <x v="42"/>
    <x v="215"/>
  </r>
  <r>
    <x v="42"/>
    <x v="9"/>
    <x v="1"/>
    <x v="450"/>
    <x v="392"/>
    <x v="5"/>
    <x v="19"/>
    <x v="0"/>
    <x v="0"/>
    <x v="954"/>
    <x v="381"/>
    <x v="402"/>
    <x v="652"/>
    <x v="34"/>
    <x v="21"/>
    <x v="32"/>
    <x v="1250"/>
    <x v="0"/>
    <x v="30"/>
    <x v="46"/>
    <x v="353"/>
  </r>
  <r>
    <x v="42"/>
    <x v="9"/>
    <x v="1"/>
    <x v="450"/>
    <x v="392"/>
    <x v="3"/>
    <x v="22"/>
    <x v="0"/>
    <x v="0"/>
    <x v="1765"/>
    <x v="403"/>
    <x v="422"/>
    <x v="652"/>
    <x v="34"/>
    <x v="21"/>
    <x v="20"/>
    <x v="1007"/>
    <x v="0"/>
    <x v="30"/>
    <x v="46"/>
    <x v="281"/>
  </r>
  <r>
    <x v="42"/>
    <x v="9"/>
    <x v="1"/>
    <x v="450"/>
    <x v="392"/>
    <x v="5"/>
    <x v="4"/>
    <x v="0"/>
    <x v="0"/>
    <x v="2312"/>
    <x v="403"/>
    <x v="422"/>
    <x v="652"/>
    <x v="34"/>
    <x v="21"/>
    <x v="6"/>
    <x v="599"/>
    <x v="0"/>
    <x v="30"/>
    <x v="46"/>
    <x v="175"/>
  </r>
  <r>
    <x v="42"/>
    <x v="9"/>
    <x v="1"/>
    <x v="450"/>
    <x v="392"/>
    <x v="0"/>
    <x v="22"/>
    <x v="0"/>
    <x v="0"/>
    <x v="955"/>
    <x v="542"/>
    <x v="559"/>
    <x v="652"/>
    <x v="34"/>
    <x v="21"/>
    <x v="39"/>
    <x v="1359"/>
    <x v="0"/>
    <x v="30"/>
    <x v="46"/>
    <x v="390"/>
  </r>
  <r>
    <x v="42"/>
    <x v="9"/>
    <x v="1"/>
    <x v="450"/>
    <x v="392"/>
    <x v="0"/>
    <x v="21"/>
    <x v="0"/>
    <x v="0"/>
    <x v="1602"/>
    <x v="587"/>
    <x v="611"/>
    <x v="652"/>
    <x v="34"/>
    <x v="21"/>
    <x v="15"/>
    <x v="798"/>
    <x v="0"/>
    <x v="30"/>
    <x v="46"/>
    <x v="226"/>
  </r>
  <r>
    <x v="42"/>
    <x v="9"/>
    <x v="1"/>
    <x v="568"/>
    <x v="146"/>
    <x v="3"/>
    <x v="22"/>
    <x v="0"/>
    <x v="0"/>
    <x v="2130"/>
    <x v="113"/>
    <x v="129"/>
    <x v="587"/>
    <x v="34"/>
    <x v="21"/>
    <x v="20"/>
    <x v="878"/>
    <x v="0"/>
    <x v="30"/>
    <x v="46"/>
    <x v="281"/>
  </r>
  <r>
    <x v="42"/>
    <x v="9"/>
    <x v="1"/>
    <x v="568"/>
    <x v="146"/>
    <x v="5"/>
    <x v="4"/>
    <x v="0"/>
    <x v="0"/>
    <x v="2906"/>
    <x v="113"/>
    <x v="129"/>
    <x v="587"/>
    <x v="34"/>
    <x v="21"/>
    <x v="6"/>
    <x v="502"/>
    <x v="0"/>
    <x v="30"/>
    <x v="46"/>
    <x v="175"/>
  </r>
  <r>
    <x v="42"/>
    <x v="9"/>
    <x v="2"/>
    <x v="569"/>
    <x v="149"/>
    <x v="0"/>
    <x v="21"/>
    <x v="0"/>
    <x v="0"/>
    <x v="1601"/>
    <x v="328"/>
    <x v="326"/>
    <x v="237"/>
    <x v="34"/>
    <x v="21"/>
    <x v="15"/>
    <x v="378"/>
    <x v="0"/>
    <x v="30"/>
    <x v="16"/>
    <x v="119"/>
  </r>
  <r>
    <x v="42"/>
    <x v="9"/>
    <x v="1"/>
    <x v="575"/>
    <x v="408"/>
    <x v="5"/>
    <x v="19"/>
    <x v="0"/>
    <x v="0"/>
    <x v="1046"/>
    <x v="19"/>
    <x v="18"/>
    <x v="414"/>
    <x v="34"/>
    <x v="21"/>
    <x v="32"/>
    <x v="966"/>
    <x v="0"/>
    <x v="30"/>
    <x v="16"/>
    <x v="235"/>
  </r>
  <r>
    <x v="42"/>
    <x v="9"/>
    <x v="1"/>
    <x v="575"/>
    <x v="408"/>
    <x v="5"/>
    <x v="19"/>
    <x v="0"/>
    <x v="0"/>
    <x v="2034"/>
    <x v="42"/>
    <x v="42"/>
    <x v="414"/>
    <x v="34"/>
    <x v="21"/>
    <x v="32"/>
    <x v="966"/>
    <x v="0"/>
    <x v="30"/>
    <x v="21"/>
    <x v="263"/>
  </r>
  <r>
    <x v="42"/>
    <x v="9"/>
    <x v="1"/>
    <x v="575"/>
    <x v="408"/>
    <x v="3"/>
    <x v="22"/>
    <x v="0"/>
    <x v="0"/>
    <x v="2128"/>
    <x v="79"/>
    <x v="72"/>
    <x v="414"/>
    <x v="34"/>
    <x v="21"/>
    <x v="20"/>
    <x v="711"/>
    <x v="0"/>
    <x v="30"/>
    <x v="16"/>
    <x v="173"/>
  </r>
  <r>
    <x v="42"/>
    <x v="9"/>
    <x v="1"/>
    <x v="575"/>
    <x v="408"/>
    <x v="5"/>
    <x v="4"/>
    <x v="0"/>
    <x v="0"/>
    <x v="2299"/>
    <x v="79"/>
    <x v="72"/>
    <x v="414"/>
    <x v="34"/>
    <x v="21"/>
    <x v="6"/>
    <x v="356"/>
    <x v="0"/>
    <x v="30"/>
    <x v="16"/>
    <x v="82"/>
  </r>
  <r>
    <x v="42"/>
    <x v="9"/>
    <x v="1"/>
    <x v="575"/>
    <x v="408"/>
    <x v="0"/>
    <x v="22"/>
    <x v="0"/>
    <x v="0"/>
    <x v="1048"/>
    <x v="589"/>
    <x v="593"/>
    <x v="414"/>
    <x v="34"/>
    <x v="21"/>
    <x v="39"/>
    <x v="1210"/>
    <x v="0"/>
    <x v="30"/>
    <x v="21"/>
    <x v="326"/>
  </r>
  <r>
    <x v="42"/>
    <x v="9"/>
    <x v="1"/>
    <x v="576"/>
    <x v="420"/>
    <x v="5"/>
    <x v="19"/>
    <x v="0"/>
    <x v="0"/>
    <x v="1050"/>
    <x v="30"/>
    <x v="35"/>
    <x v="392"/>
    <x v="34"/>
    <x v="21"/>
    <x v="32"/>
    <x v="934"/>
    <x v="0"/>
    <x v="30"/>
    <x v="30"/>
    <x v="302"/>
  </r>
  <r>
    <x v="42"/>
    <x v="9"/>
    <x v="1"/>
    <x v="576"/>
    <x v="420"/>
    <x v="0"/>
    <x v="22"/>
    <x v="0"/>
    <x v="0"/>
    <x v="1049"/>
    <x v="605"/>
    <x v="618"/>
    <x v="392"/>
    <x v="34"/>
    <x v="21"/>
    <x v="39"/>
    <x v="1185"/>
    <x v="0"/>
    <x v="30"/>
    <x v="30"/>
    <x v="361"/>
  </r>
  <r>
    <x v="42"/>
    <x v="9"/>
    <x v="1"/>
    <x v="577"/>
    <x v="421"/>
    <x v="5"/>
    <x v="19"/>
    <x v="0"/>
    <x v="0"/>
    <x v="1051"/>
    <x v="61"/>
    <x v="52"/>
    <x v="141"/>
    <x v="34"/>
    <x v="21"/>
    <x v="32"/>
    <x v="659"/>
    <x v="0"/>
    <x v="30"/>
    <x v="11"/>
    <x v="207"/>
  </r>
  <r>
    <x v="42"/>
    <x v="9"/>
    <x v="1"/>
    <x v="577"/>
    <x v="421"/>
    <x v="3"/>
    <x v="22"/>
    <x v="0"/>
    <x v="0"/>
    <x v="2129"/>
    <x v="96"/>
    <x v="90"/>
    <x v="141"/>
    <x v="34"/>
    <x v="21"/>
    <x v="20"/>
    <x v="449"/>
    <x v="0"/>
    <x v="30"/>
    <x v="16"/>
    <x v="173"/>
  </r>
  <r>
    <x v="42"/>
    <x v="9"/>
    <x v="1"/>
    <x v="577"/>
    <x v="421"/>
    <x v="5"/>
    <x v="4"/>
    <x v="0"/>
    <x v="0"/>
    <x v="2904"/>
    <x v="96"/>
    <x v="90"/>
    <x v="141"/>
    <x v="34"/>
    <x v="21"/>
    <x v="6"/>
    <x v="164"/>
    <x v="0"/>
    <x v="30"/>
    <x v="16"/>
    <x v="82"/>
  </r>
  <r>
    <x v="42"/>
    <x v="9"/>
    <x v="1"/>
    <x v="577"/>
    <x v="421"/>
    <x v="3"/>
    <x v="22"/>
    <x v="0"/>
    <x v="0"/>
    <x v="2228"/>
    <x v="388"/>
    <x v="382"/>
    <x v="141"/>
    <x v="34"/>
    <x v="21"/>
    <x v="20"/>
    <x v="449"/>
    <x v="0"/>
    <x v="30"/>
    <x v="16"/>
    <x v="173"/>
  </r>
  <r>
    <x v="42"/>
    <x v="9"/>
    <x v="1"/>
    <x v="577"/>
    <x v="421"/>
    <x v="5"/>
    <x v="4"/>
    <x v="0"/>
    <x v="0"/>
    <x v="2909"/>
    <x v="388"/>
    <x v="382"/>
    <x v="141"/>
    <x v="34"/>
    <x v="21"/>
    <x v="6"/>
    <x v="164"/>
    <x v="0"/>
    <x v="30"/>
    <x v="16"/>
    <x v="82"/>
  </r>
  <r>
    <x v="42"/>
    <x v="9"/>
    <x v="2"/>
    <x v="578"/>
    <x v="423"/>
    <x v="5"/>
    <x v="19"/>
    <x v="0"/>
    <x v="0"/>
    <x v="1052"/>
    <x v="30"/>
    <x v="26"/>
    <x v="394"/>
    <x v="34"/>
    <x v="21"/>
    <x v="32"/>
    <x v="937"/>
    <x v="0"/>
    <x v="30"/>
    <x v="16"/>
    <x v="235"/>
  </r>
  <r>
    <x v="42"/>
    <x v="9"/>
    <x v="2"/>
    <x v="578"/>
    <x v="423"/>
    <x v="5"/>
    <x v="19"/>
    <x v="0"/>
    <x v="0"/>
    <x v="1053"/>
    <x v="61"/>
    <x v="55"/>
    <x v="394"/>
    <x v="34"/>
    <x v="21"/>
    <x v="32"/>
    <x v="937"/>
    <x v="0"/>
    <x v="30"/>
    <x v="16"/>
    <x v="235"/>
  </r>
  <r>
    <x v="42"/>
    <x v="9"/>
    <x v="2"/>
    <x v="578"/>
    <x v="423"/>
    <x v="3"/>
    <x v="22"/>
    <x v="0"/>
    <x v="0"/>
    <x v="2231"/>
    <x v="96"/>
    <x v="92"/>
    <x v="394"/>
    <x v="34"/>
    <x v="21"/>
    <x v="20"/>
    <x v="691"/>
    <x v="0"/>
    <x v="30"/>
    <x v="21"/>
    <x v="198"/>
  </r>
  <r>
    <x v="42"/>
    <x v="9"/>
    <x v="2"/>
    <x v="578"/>
    <x v="423"/>
    <x v="5"/>
    <x v="4"/>
    <x v="0"/>
    <x v="0"/>
    <x v="2324"/>
    <x v="96"/>
    <x v="92"/>
    <x v="394"/>
    <x v="34"/>
    <x v="21"/>
    <x v="6"/>
    <x v="335"/>
    <x v="0"/>
    <x v="30"/>
    <x v="21"/>
    <x v="98"/>
  </r>
  <r>
    <x v="43"/>
    <x v="9"/>
    <x v="1"/>
    <x v="368"/>
    <x v="410"/>
    <x v="0"/>
    <x v="22"/>
    <x v="0"/>
    <x v="0"/>
    <x v="843"/>
    <x v="56"/>
    <x v="52"/>
    <x v="214"/>
    <x v="34"/>
    <x v="21"/>
    <x v="39"/>
    <x v="983"/>
    <x v="0"/>
    <x v="30"/>
    <x v="16"/>
    <x v="301"/>
  </r>
  <r>
    <x v="43"/>
    <x v="9"/>
    <x v="1"/>
    <x v="368"/>
    <x v="410"/>
    <x v="5"/>
    <x v="19"/>
    <x v="0"/>
    <x v="0"/>
    <x v="3298"/>
    <x v="417"/>
    <x v="412"/>
    <x v="214"/>
    <x v="34"/>
    <x v="21"/>
    <x v="32"/>
    <x v="752"/>
    <x v="0"/>
    <x v="30"/>
    <x v="16"/>
    <x v="235"/>
  </r>
  <r>
    <x v="43"/>
    <x v="9"/>
    <x v="1"/>
    <x v="368"/>
    <x v="410"/>
    <x v="5"/>
    <x v="4"/>
    <x v="0"/>
    <x v="0"/>
    <x v="3297"/>
    <x v="425"/>
    <x v="418"/>
    <x v="214"/>
    <x v="34"/>
    <x v="21"/>
    <x v="6"/>
    <x v="207"/>
    <x v="0"/>
    <x v="30"/>
    <x v="16"/>
    <x v="82"/>
  </r>
  <r>
    <x v="43"/>
    <x v="9"/>
    <x v="1"/>
    <x v="368"/>
    <x v="410"/>
    <x v="3"/>
    <x v="22"/>
    <x v="0"/>
    <x v="0"/>
    <x v="3460"/>
    <x v="425"/>
    <x v="418"/>
    <x v="214"/>
    <x v="34"/>
    <x v="21"/>
    <x v="20"/>
    <x v="512"/>
    <x v="0"/>
    <x v="30"/>
    <x v="16"/>
    <x v="173"/>
  </r>
  <r>
    <x v="43"/>
    <x v="9"/>
    <x v="1"/>
    <x v="391"/>
    <x v="413"/>
    <x v="5"/>
    <x v="4"/>
    <x v="0"/>
    <x v="0"/>
    <x v="3245"/>
    <x v="144"/>
    <x v="129"/>
    <x v="51"/>
    <x v="34"/>
    <x v="21"/>
    <x v="6"/>
    <x v="95"/>
    <x v="0"/>
    <x v="30"/>
    <x v="6"/>
    <x v="44"/>
  </r>
  <r>
    <x v="43"/>
    <x v="9"/>
    <x v="1"/>
    <x v="391"/>
    <x v="413"/>
    <x v="3"/>
    <x v="22"/>
    <x v="0"/>
    <x v="0"/>
    <x v="3870"/>
    <x v="144"/>
    <x v="129"/>
    <x v="51"/>
    <x v="34"/>
    <x v="21"/>
    <x v="20"/>
    <x v="247"/>
    <x v="0"/>
    <x v="30"/>
    <x v="6"/>
    <x v="104"/>
  </r>
  <r>
    <x v="43"/>
    <x v="9"/>
    <x v="1"/>
    <x v="391"/>
    <x v="413"/>
    <x v="0"/>
    <x v="22"/>
    <x v="0"/>
    <x v="0"/>
    <x v="844"/>
    <x v="220"/>
    <x v="208"/>
    <x v="51"/>
    <x v="34"/>
    <x v="21"/>
    <x v="39"/>
    <x v="662"/>
    <x v="0"/>
    <x v="30"/>
    <x v="6"/>
    <x v="222"/>
  </r>
  <r>
    <x v="43"/>
    <x v="9"/>
    <x v="1"/>
    <x v="391"/>
    <x v="413"/>
    <x v="0"/>
    <x v="22"/>
    <x v="0"/>
    <x v="0"/>
    <x v="845"/>
    <x v="340"/>
    <x v="330"/>
    <x v="51"/>
    <x v="34"/>
    <x v="21"/>
    <x v="39"/>
    <x v="662"/>
    <x v="0"/>
    <x v="30"/>
    <x v="6"/>
    <x v="222"/>
  </r>
  <r>
    <x v="43"/>
    <x v="9"/>
    <x v="1"/>
    <x v="391"/>
    <x v="413"/>
    <x v="5"/>
    <x v="19"/>
    <x v="0"/>
    <x v="0"/>
    <x v="846"/>
    <x v="381"/>
    <x v="366"/>
    <x v="51"/>
    <x v="34"/>
    <x v="21"/>
    <x v="32"/>
    <x v="463"/>
    <x v="0"/>
    <x v="30"/>
    <x v="6"/>
    <x v="160"/>
  </r>
  <r>
    <x v="43"/>
    <x v="9"/>
    <x v="1"/>
    <x v="391"/>
    <x v="413"/>
    <x v="5"/>
    <x v="19"/>
    <x v="0"/>
    <x v="0"/>
    <x v="3300"/>
    <x v="403"/>
    <x v="390"/>
    <x v="51"/>
    <x v="34"/>
    <x v="21"/>
    <x v="32"/>
    <x v="463"/>
    <x v="0"/>
    <x v="30"/>
    <x v="6"/>
    <x v="160"/>
  </r>
  <r>
    <x v="43"/>
    <x v="9"/>
    <x v="1"/>
    <x v="391"/>
    <x v="413"/>
    <x v="3"/>
    <x v="22"/>
    <x v="0"/>
    <x v="0"/>
    <x v="847"/>
    <x v="411"/>
    <x v="398"/>
    <x v="51"/>
    <x v="34"/>
    <x v="21"/>
    <x v="20"/>
    <x v="247"/>
    <x v="0"/>
    <x v="30"/>
    <x v="6"/>
    <x v="104"/>
  </r>
  <r>
    <x v="43"/>
    <x v="9"/>
    <x v="1"/>
    <x v="391"/>
    <x v="413"/>
    <x v="5"/>
    <x v="4"/>
    <x v="0"/>
    <x v="0"/>
    <x v="3299"/>
    <x v="411"/>
    <x v="398"/>
    <x v="51"/>
    <x v="34"/>
    <x v="21"/>
    <x v="6"/>
    <x v="95"/>
    <x v="0"/>
    <x v="30"/>
    <x v="6"/>
    <x v="44"/>
  </r>
  <r>
    <x v="43"/>
    <x v="9"/>
    <x v="1"/>
    <x v="391"/>
    <x v="413"/>
    <x v="0"/>
    <x v="22"/>
    <x v="0"/>
    <x v="0"/>
    <x v="848"/>
    <x v="542"/>
    <x v="531"/>
    <x v="51"/>
    <x v="34"/>
    <x v="21"/>
    <x v="39"/>
    <x v="662"/>
    <x v="0"/>
    <x v="30"/>
    <x v="6"/>
    <x v="222"/>
  </r>
  <r>
    <x v="43"/>
    <x v="9"/>
    <x v="1"/>
    <x v="391"/>
    <x v="413"/>
    <x v="0"/>
    <x v="22"/>
    <x v="0"/>
    <x v="0"/>
    <x v="849"/>
    <x v="604"/>
    <x v="596"/>
    <x v="51"/>
    <x v="34"/>
    <x v="21"/>
    <x v="39"/>
    <x v="662"/>
    <x v="0"/>
    <x v="30"/>
    <x v="6"/>
    <x v="222"/>
  </r>
  <r>
    <x v="43"/>
    <x v="9"/>
    <x v="2"/>
    <x v="428"/>
    <x v="158"/>
    <x v="0"/>
    <x v="8"/>
    <x v="0"/>
    <x v="0"/>
    <x v="2268"/>
    <x v="205"/>
    <x v="192"/>
    <x v="72"/>
    <x v="34"/>
    <x v="21"/>
    <x v="22"/>
    <x v="326"/>
    <x v="0"/>
    <x v="30"/>
    <x v="9"/>
    <x v="133"/>
  </r>
  <r>
    <x v="43"/>
    <x v="9"/>
    <x v="2"/>
    <x v="428"/>
    <x v="158"/>
    <x v="0"/>
    <x v="8"/>
    <x v="0"/>
    <x v="0"/>
    <x v="2269"/>
    <x v="315"/>
    <x v="308"/>
    <x v="72"/>
    <x v="34"/>
    <x v="21"/>
    <x v="22"/>
    <x v="326"/>
    <x v="0"/>
    <x v="30"/>
    <x v="9"/>
    <x v="133"/>
  </r>
  <r>
    <x v="43"/>
    <x v="9"/>
    <x v="1"/>
    <x v="429"/>
    <x v="395"/>
    <x v="0"/>
    <x v="8"/>
    <x v="0"/>
    <x v="0"/>
    <x v="1772"/>
    <x v="195"/>
    <x v="184"/>
    <x v="85"/>
    <x v="34"/>
    <x v="21"/>
    <x v="22"/>
    <x v="348"/>
    <x v="0"/>
    <x v="30"/>
    <x v="8"/>
    <x v="125"/>
  </r>
  <r>
    <x v="43"/>
    <x v="9"/>
    <x v="1"/>
    <x v="429"/>
    <x v="395"/>
    <x v="0"/>
    <x v="8"/>
    <x v="0"/>
    <x v="0"/>
    <x v="2036"/>
    <x v="306"/>
    <x v="298"/>
    <x v="85"/>
    <x v="34"/>
    <x v="21"/>
    <x v="22"/>
    <x v="348"/>
    <x v="0"/>
    <x v="30"/>
    <x v="8"/>
    <x v="125"/>
  </r>
  <r>
    <x v="43"/>
    <x v="9"/>
    <x v="2"/>
    <x v="431"/>
    <x v="210"/>
    <x v="5"/>
    <x v="19"/>
    <x v="0"/>
    <x v="0"/>
    <x v="2270"/>
    <x v="109"/>
    <x v="124"/>
    <x v="516"/>
    <x v="34"/>
    <x v="21"/>
    <x v="32"/>
    <x v="1078"/>
    <x v="0"/>
    <x v="30"/>
    <x v="42"/>
    <x v="341"/>
  </r>
  <r>
    <x v="43"/>
    <x v="9"/>
    <x v="2"/>
    <x v="432"/>
    <x v="390"/>
    <x v="5"/>
    <x v="4"/>
    <x v="0"/>
    <x v="0"/>
    <x v="2306"/>
    <x v="328"/>
    <x v="345"/>
    <x v="653"/>
    <x v="34"/>
    <x v="21"/>
    <x v="6"/>
    <x v="604"/>
    <x v="0"/>
    <x v="30"/>
    <x v="38"/>
    <x v="150"/>
  </r>
  <r>
    <x v="43"/>
    <x v="9"/>
    <x v="2"/>
    <x v="432"/>
    <x v="390"/>
    <x v="3"/>
    <x v="22"/>
    <x v="0"/>
    <x v="0"/>
    <x v="2271"/>
    <x v="328"/>
    <x v="345"/>
    <x v="653"/>
    <x v="34"/>
    <x v="21"/>
    <x v="20"/>
    <x v="1011"/>
    <x v="0"/>
    <x v="30"/>
    <x v="38"/>
    <x v="261"/>
  </r>
  <r>
    <x v="43"/>
    <x v="9"/>
    <x v="1"/>
    <x v="433"/>
    <x v="400"/>
    <x v="5"/>
    <x v="19"/>
    <x v="0"/>
    <x v="0"/>
    <x v="911"/>
    <x v="84"/>
    <x v="85"/>
    <x v="524"/>
    <x v="34"/>
    <x v="21"/>
    <x v="32"/>
    <x v="1083"/>
    <x v="0"/>
    <x v="30"/>
    <x v="26"/>
    <x v="282"/>
  </r>
  <r>
    <x v="43"/>
    <x v="9"/>
    <x v="1"/>
    <x v="434"/>
    <x v="402"/>
    <x v="3"/>
    <x v="22"/>
    <x v="0"/>
    <x v="0"/>
    <x v="2252"/>
    <x v="288"/>
    <x v="304"/>
    <x v="654"/>
    <x v="34"/>
    <x v="21"/>
    <x v="20"/>
    <x v="1018"/>
    <x v="0"/>
    <x v="30"/>
    <x v="38"/>
    <x v="261"/>
  </r>
  <r>
    <x v="43"/>
    <x v="9"/>
    <x v="1"/>
    <x v="434"/>
    <x v="402"/>
    <x v="5"/>
    <x v="4"/>
    <x v="0"/>
    <x v="0"/>
    <x v="2305"/>
    <x v="288"/>
    <x v="304"/>
    <x v="654"/>
    <x v="34"/>
    <x v="21"/>
    <x v="6"/>
    <x v="605"/>
    <x v="0"/>
    <x v="30"/>
    <x v="38"/>
    <x v="150"/>
  </r>
  <r>
    <x v="43"/>
    <x v="9"/>
    <x v="1"/>
    <x v="434"/>
    <x v="402"/>
    <x v="5"/>
    <x v="19"/>
    <x v="0"/>
    <x v="0"/>
    <x v="912"/>
    <x v="303"/>
    <x v="318"/>
    <x v="654"/>
    <x v="34"/>
    <x v="21"/>
    <x v="32"/>
    <x v="1254"/>
    <x v="0"/>
    <x v="30"/>
    <x v="38"/>
    <x v="331"/>
  </r>
  <r>
    <x v="43"/>
    <x v="9"/>
    <x v="2"/>
    <x v="435"/>
    <x v="391"/>
    <x v="5"/>
    <x v="19"/>
    <x v="0"/>
    <x v="0"/>
    <x v="2272"/>
    <x v="340"/>
    <x v="359"/>
    <x v="669"/>
    <x v="34"/>
    <x v="21"/>
    <x v="32"/>
    <x v="1278"/>
    <x v="0"/>
    <x v="30"/>
    <x v="42"/>
    <x v="341"/>
  </r>
  <r>
    <x v="43"/>
    <x v="9"/>
    <x v="2"/>
    <x v="445"/>
    <x v="491"/>
    <x v="0"/>
    <x v="22"/>
    <x v="0"/>
    <x v="0"/>
    <x v="952"/>
    <x v="71"/>
    <x v="58"/>
    <x v="44"/>
    <x v="34"/>
    <x v="21"/>
    <x v="39"/>
    <x v="637"/>
    <x v="0"/>
    <x v="30"/>
    <x v="6"/>
    <x v="222"/>
  </r>
  <r>
    <x v="43"/>
    <x v="9"/>
    <x v="2"/>
    <x v="445"/>
    <x v="491"/>
    <x v="5"/>
    <x v="4"/>
    <x v="0"/>
    <x v="0"/>
    <x v="3246"/>
    <x v="151"/>
    <x v="137"/>
    <x v="44"/>
    <x v="34"/>
    <x v="21"/>
    <x v="6"/>
    <x v="91"/>
    <x v="0"/>
    <x v="30"/>
    <x v="6"/>
    <x v="44"/>
  </r>
  <r>
    <x v="43"/>
    <x v="9"/>
    <x v="2"/>
    <x v="445"/>
    <x v="491"/>
    <x v="3"/>
    <x v="22"/>
    <x v="0"/>
    <x v="0"/>
    <x v="3871"/>
    <x v="151"/>
    <x v="137"/>
    <x v="44"/>
    <x v="34"/>
    <x v="21"/>
    <x v="20"/>
    <x v="237"/>
    <x v="0"/>
    <x v="30"/>
    <x v="6"/>
    <x v="104"/>
  </r>
  <r>
    <x v="43"/>
    <x v="9"/>
    <x v="2"/>
    <x v="445"/>
    <x v="491"/>
    <x v="0"/>
    <x v="22"/>
    <x v="0"/>
    <x v="0"/>
    <x v="938"/>
    <x v="227"/>
    <x v="216"/>
    <x v="44"/>
    <x v="34"/>
    <x v="21"/>
    <x v="39"/>
    <x v="637"/>
    <x v="0"/>
    <x v="30"/>
    <x v="6"/>
    <x v="222"/>
  </r>
  <r>
    <x v="43"/>
    <x v="9"/>
    <x v="2"/>
    <x v="445"/>
    <x v="491"/>
    <x v="0"/>
    <x v="22"/>
    <x v="0"/>
    <x v="0"/>
    <x v="939"/>
    <x v="347"/>
    <x v="337"/>
    <x v="44"/>
    <x v="34"/>
    <x v="21"/>
    <x v="39"/>
    <x v="637"/>
    <x v="0"/>
    <x v="30"/>
    <x v="6"/>
    <x v="222"/>
  </r>
  <r>
    <x v="43"/>
    <x v="9"/>
    <x v="2"/>
    <x v="445"/>
    <x v="491"/>
    <x v="5"/>
    <x v="19"/>
    <x v="0"/>
    <x v="0"/>
    <x v="940"/>
    <x v="388"/>
    <x v="374"/>
    <x v="44"/>
    <x v="34"/>
    <x v="21"/>
    <x v="32"/>
    <x v="447"/>
    <x v="0"/>
    <x v="30"/>
    <x v="6"/>
    <x v="160"/>
  </r>
  <r>
    <x v="43"/>
    <x v="9"/>
    <x v="2"/>
    <x v="445"/>
    <x v="491"/>
    <x v="5"/>
    <x v="19"/>
    <x v="0"/>
    <x v="0"/>
    <x v="3296"/>
    <x v="411"/>
    <x v="398"/>
    <x v="44"/>
    <x v="34"/>
    <x v="21"/>
    <x v="32"/>
    <x v="447"/>
    <x v="0"/>
    <x v="30"/>
    <x v="6"/>
    <x v="160"/>
  </r>
  <r>
    <x v="43"/>
    <x v="9"/>
    <x v="2"/>
    <x v="445"/>
    <x v="491"/>
    <x v="3"/>
    <x v="22"/>
    <x v="0"/>
    <x v="0"/>
    <x v="953"/>
    <x v="417"/>
    <x v="405"/>
    <x v="44"/>
    <x v="34"/>
    <x v="21"/>
    <x v="20"/>
    <x v="237"/>
    <x v="0"/>
    <x v="30"/>
    <x v="6"/>
    <x v="104"/>
  </r>
  <r>
    <x v="43"/>
    <x v="9"/>
    <x v="2"/>
    <x v="445"/>
    <x v="491"/>
    <x v="5"/>
    <x v="4"/>
    <x v="0"/>
    <x v="0"/>
    <x v="3293"/>
    <x v="417"/>
    <x v="405"/>
    <x v="44"/>
    <x v="34"/>
    <x v="21"/>
    <x v="6"/>
    <x v="91"/>
    <x v="0"/>
    <x v="30"/>
    <x v="6"/>
    <x v="44"/>
  </r>
  <r>
    <x v="43"/>
    <x v="9"/>
    <x v="2"/>
    <x v="445"/>
    <x v="491"/>
    <x v="5"/>
    <x v="19"/>
    <x v="0"/>
    <x v="0"/>
    <x v="3294"/>
    <x v="432"/>
    <x v="418"/>
    <x v="44"/>
    <x v="34"/>
    <x v="21"/>
    <x v="32"/>
    <x v="447"/>
    <x v="0"/>
    <x v="30"/>
    <x v="6"/>
    <x v="160"/>
  </r>
  <r>
    <x v="43"/>
    <x v="9"/>
    <x v="2"/>
    <x v="445"/>
    <x v="491"/>
    <x v="5"/>
    <x v="4"/>
    <x v="0"/>
    <x v="0"/>
    <x v="3295"/>
    <x v="439"/>
    <x v="426"/>
    <x v="44"/>
    <x v="34"/>
    <x v="21"/>
    <x v="6"/>
    <x v="91"/>
    <x v="0"/>
    <x v="30"/>
    <x v="6"/>
    <x v="44"/>
  </r>
  <r>
    <x v="43"/>
    <x v="9"/>
    <x v="2"/>
    <x v="445"/>
    <x v="491"/>
    <x v="3"/>
    <x v="22"/>
    <x v="0"/>
    <x v="0"/>
    <x v="3461"/>
    <x v="439"/>
    <x v="426"/>
    <x v="44"/>
    <x v="34"/>
    <x v="21"/>
    <x v="20"/>
    <x v="237"/>
    <x v="0"/>
    <x v="30"/>
    <x v="6"/>
    <x v="104"/>
  </r>
  <r>
    <x v="43"/>
    <x v="9"/>
    <x v="2"/>
    <x v="445"/>
    <x v="491"/>
    <x v="0"/>
    <x v="22"/>
    <x v="0"/>
    <x v="0"/>
    <x v="941"/>
    <x v="548"/>
    <x v="537"/>
    <x v="44"/>
    <x v="34"/>
    <x v="21"/>
    <x v="39"/>
    <x v="637"/>
    <x v="0"/>
    <x v="30"/>
    <x v="6"/>
    <x v="222"/>
  </r>
  <r>
    <x v="43"/>
    <x v="9"/>
    <x v="2"/>
    <x v="445"/>
    <x v="491"/>
    <x v="0"/>
    <x v="22"/>
    <x v="0"/>
    <x v="0"/>
    <x v="942"/>
    <x v="608"/>
    <x v="604"/>
    <x v="44"/>
    <x v="34"/>
    <x v="21"/>
    <x v="39"/>
    <x v="637"/>
    <x v="0"/>
    <x v="30"/>
    <x v="6"/>
    <x v="222"/>
  </r>
  <r>
    <x v="43"/>
    <x v="9"/>
    <x v="1"/>
    <x v="706"/>
    <x v="401"/>
    <x v="0"/>
    <x v="22"/>
    <x v="0"/>
    <x v="1"/>
    <x v="2346"/>
    <x v="144"/>
    <x v="157"/>
    <x v="654"/>
    <x v="34"/>
    <x v="20"/>
    <x v="39"/>
    <x v="1362"/>
    <x v="0"/>
    <x v="28"/>
    <x v="38"/>
    <x v="376"/>
  </r>
  <r>
    <x v="43"/>
    <x v="9"/>
    <x v="2"/>
    <x v="708"/>
    <x v="390"/>
    <x v="0"/>
    <x v="22"/>
    <x v="0"/>
    <x v="1"/>
    <x v="2347"/>
    <x v="177"/>
    <x v="189"/>
    <x v="653"/>
    <x v="34"/>
    <x v="19"/>
    <x v="39"/>
    <x v="1360"/>
    <x v="0"/>
    <x v="27"/>
    <x v="38"/>
    <x v="376"/>
  </r>
  <r>
    <x v="44"/>
    <x v="9"/>
    <x v="0"/>
    <x v="438"/>
    <x v="407"/>
    <x v="0"/>
    <x v="22"/>
    <x v="0"/>
    <x v="0"/>
    <x v="914"/>
    <x v="277"/>
    <x v="274"/>
    <x v="227"/>
    <x v="34"/>
    <x v="21"/>
    <x v="39"/>
    <x v="1004"/>
    <x v="0"/>
    <x v="30"/>
    <x v="16"/>
    <x v="301"/>
  </r>
  <r>
    <x v="45"/>
    <x v="9"/>
    <x v="1"/>
    <x v="364"/>
    <x v="412"/>
    <x v="5"/>
    <x v="19"/>
    <x v="0"/>
    <x v="0"/>
    <x v="2062"/>
    <x v="84"/>
    <x v="81"/>
    <x v="311"/>
    <x v="34"/>
    <x v="21"/>
    <x v="32"/>
    <x v="853"/>
    <x v="0"/>
    <x v="30"/>
    <x v="21"/>
    <x v="263"/>
  </r>
  <r>
    <x v="45"/>
    <x v="9"/>
    <x v="1"/>
    <x v="367"/>
    <x v="411"/>
    <x v="3"/>
    <x v="22"/>
    <x v="0"/>
    <x v="0"/>
    <x v="2063"/>
    <x v="93"/>
    <x v="81"/>
    <x v="247"/>
    <x v="34"/>
    <x v="21"/>
    <x v="20"/>
    <x v="541"/>
    <x v="0"/>
    <x v="30"/>
    <x v="11"/>
    <x v="141"/>
  </r>
  <r>
    <x v="45"/>
    <x v="9"/>
    <x v="1"/>
    <x v="367"/>
    <x v="411"/>
    <x v="5"/>
    <x v="4"/>
    <x v="0"/>
    <x v="0"/>
    <x v="2300"/>
    <x v="93"/>
    <x v="81"/>
    <x v="247"/>
    <x v="34"/>
    <x v="21"/>
    <x v="6"/>
    <x v="226"/>
    <x v="0"/>
    <x v="30"/>
    <x v="11"/>
    <x v="61"/>
  </r>
  <r>
    <x v="45"/>
    <x v="9"/>
    <x v="2"/>
    <x v="387"/>
    <x v="174"/>
    <x v="0"/>
    <x v="22"/>
    <x v="0"/>
    <x v="0"/>
    <x v="836"/>
    <x v="522"/>
    <x v="517"/>
    <x v="288"/>
    <x v="34"/>
    <x v="21"/>
    <x v="39"/>
    <x v="1080"/>
    <x v="0"/>
    <x v="30"/>
    <x v="16"/>
    <x v="301"/>
  </r>
  <r>
    <x v="45"/>
    <x v="9"/>
    <x v="2"/>
    <x v="388"/>
    <x v="175"/>
    <x v="3"/>
    <x v="22"/>
    <x v="0"/>
    <x v="0"/>
    <x v="3872"/>
    <x v="365"/>
    <x v="356"/>
    <x v="104"/>
    <x v="34"/>
    <x v="21"/>
    <x v="20"/>
    <x v="382"/>
    <x v="0"/>
    <x v="30"/>
    <x v="11"/>
    <x v="141"/>
  </r>
  <r>
    <x v="45"/>
    <x v="9"/>
    <x v="2"/>
    <x v="388"/>
    <x v="175"/>
    <x v="5"/>
    <x v="22"/>
    <x v="0"/>
    <x v="0"/>
    <x v="2845"/>
    <x v="368"/>
    <x v="359"/>
    <x v="104"/>
    <x v="34"/>
    <x v="21"/>
    <x v="36"/>
    <x v="655"/>
    <x v="0"/>
    <x v="30"/>
    <x v="11"/>
    <x v="225"/>
  </r>
  <r>
    <x v="45"/>
    <x v="9"/>
    <x v="1"/>
    <x v="448"/>
    <x v="474"/>
    <x v="0"/>
    <x v="22"/>
    <x v="0"/>
    <x v="0"/>
    <x v="947"/>
    <x v="381"/>
    <x v="369"/>
    <x v="109"/>
    <x v="34"/>
    <x v="21"/>
    <x v="39"/>
    <x v="809"/>
    <x v="0"/>
    <x v="30"/>
    <x v="11"/>
    <x v="269"/>
  </r>
  <r>
    <x v="46"/>
    <x v="9"/>
    <x v="1"/>
    <x v="439"/>
    <x v="409"/>
    <x v="0"/>
    <x v="22"/>
    <x v="0"/>
    <x v="0"/>
    <x v="915"/>
    <x v="42"/>
    <x v="42"/>
    <x v="415"/>
    <x v="34"/>
    <x v="21"/>
    <x v="39"/>
    <x v="1211"/>
    <x v="0"/>
    <x v="30"/>
    <x v="21"/>
    <x v="326"/>
  </r>
  <r>
    <x v="46"/>
    <x v="9"/>
    <x v="1"/>
    <x v="439"/>
    <x v="409"/>
    <x v="0"/>
    <x v="22"/>
    <x v="0"/>
    <x v="0"/>
    <x v="916"/>
    <x v="188"/>
    <x v="186"/>
    <x v="415"/>
    <x v="34"/>
    <x v="21"/>
    <x v="39"/>
    <x v="1211"/>
    <x v="0"/>
    <x v="30"/>
    <x v="21"/>
    <x v="326"/>
  </r>
  <r>
    <x v="46"/>
    <x v="9"/>
    <x v="1"/>
    <x v="439"/>
    <x v="409"/>
    <x v="3"/>
    <x v="22"/>
    <x v="0"/>
    <x v="0"/>
    <x v="3289"/>
    <x v="371"/>
    <x v="369"/>
    <x v="415"/>
    <x v="34"/>
    <x v="21"/>
    <x v="20"/>
    <x v="712"/>
    <x v="0"/>
    <x v="30"/>
    <x v="21"/>
    <x v="198"/>
  </r>
  <r>
    <x v="46"/>
    <x v="9"/>
    <x v="1"/>
    <x v="439"/>
    <x v="409"/>
    <x v="5"/>
    <x v="4"/>
    <x v="0"/>
    <x v="0"/>
    <x v="3317"/>
    <x v="371"/>
    <x v="369"/>
    <x v="415"/>
    <x v="34"/>
    <x v="21"/>
    <x v="6"/>
    <x v="357"/>
    <x v="0"/>
    <x v="30"/>
    <x v="21"/>
    <x v="98"/>
  </r>
  <r>
    <x v="46"/>
    <x v="9"/>
    <x v="1"/>
    <x v="439"/>
    <x v="409"/>
    <x v="5"/>
    <x v="19"/>
    <x v="0"/>
    <x v="0"/>
    <x v="917"/>
    <x v="381"/>
    <x v="378"/>
    <x v="415"/>
    <x v="34"/>
    <x v="21"/>
    <x v="32"/>
    <x v="967"/>
    <x v="0"/>
    <x v="30"/>
    <x v="21"/>
    <x v="263"/>
  </r>
  <r>
    <x v="46"/>
    <x v="9"/>
    <x v="1"/>
    <x v="439"/>
    <x v="409"/>
    <x v="0"/>
    <x v="22"/>
    <x v="0"/>
    <x v="0"/>
    <x v="918"/>
    <x v="554"/>
    <x v="552"/>
    <x v="415"/>
    <x v="34"/>
    <x v="21"/>
    <x v="39"/>
    <x v="1211"/>
    <x v="0"/>
    <x v="30"/>
    <x v="21"/>
    <x v="326"/>
  </r>
  <r>
    <x v="46"/>
    <x v="9"/>
    <x v="2"/>
    <x v="447"/>
    <x v="427"/>
    <x v="0"/>
    <x v="22"/>
    <x v="0"/>
    <x v="0"/>
    <x v="943"/>
    <x v="61"/>
    <x v="58"/>
    <x v="402"/>
    <x v="34"/>
    <x v="21"/>
    <x v="39"/>
    <x v="1199"/>
    <x v="0"/>
    <x v="30"/>
    <x v="21"/>
    <x v="326"/>
  </r>
  <r>
    <x v="46"/>
    <x v="9"/>
    <x v="2"/>
    <x v="447"/>
    <x v="427"/>
    <x v="0"/>
    <x v="22"/>
    <x v="0"/>
    <x v="0"/>
    <x v="944"/>
    <x v="207"/>
    <x v="205"/>
    <x v="402"/>
    <x v="34"/>
    <x v="21"/>
    <x v="39"/>
    <x v="1199"/>
    <x v="0"/>
    <x v="30"/>
    <x v="21"/>
    <x v="326"/>
  </r>
  <r>
    <x v="46"/>
    <x v="9"/>
    <x v="2"/>
    <x v="447"/>
    <x v="427"/>
    <x v="3"/>
    <x v="22"/>
    <x v="0"/>
    <x v="0"/>
    <x v="3290"/>
    <x v="391"/>
    <x v="390"/>
    <x v="402"/>
    <x v="34"/>
    <x v="21"/>
    <x v="20"/>
    <x v="700"/>
    <x v="0"/>
    <x v="30"/>
    <x v="21"/>
    <x v="198"/>
  </r>
  <r>
    <x v="46"/>
    <x v="9"/>
    <x v="2"/>
    <x v="447"/>
    <x v="427"/>
    <x v="5"/>
    <x v="4"/>
    <x v="0"/>
    <x v="0"/>
    <x v="3316"/>
    <x v="391"/>
    <x v="390"/>
    <x v="402"/>
    <x v="34"/>
    <x v="21"/>
    <x v="6"/>
    <x v="345"/>
    <x v="0"/>
    <x v="30"/>
    <x v="21"/>
    <x v="98"/>
  </r>
  <r>
    <x v="46"/>
    <x v="9"/>
    <x v="2"/>
    <x v="447"/>
    <x v="427"/>
    <x v="5"/>
    <x v="19"/>
    <x v="0"/>
    <x v="0"/>
    <x v="945"/>
    <x v="399"/>
    <x v="398"/>
    <x v="402"/>
    <x v="34"/>
    <x v="21"/>
    <x v="32"/>
    <x v="952"/>
    <x v="0"/>
    <x v="30"/>
    <x v="21"/>
    <x v="263"/>
  </r>
  <r>
    <x v="46"/>
    <x v="9"/>
    <x v="2"/>
    <x v="447"/>
    <x v="427"/>
    <x v="0"/>
    <x v="22"/>
    <x v="0"/>
    <x v="0"/>
    <x v="946"/>
    <x v="573"/>
    <x v="569"/>
    <x v="402"/>
    <x v="34"/>
    <x v="21"/>
    <x v="39"/>
    <x v="1199"/>
    <x v="0"/>
    <x v="30"/>
    <x v="21"/>
    <x v="326"/>
  </r>
  <r>
    <x v="47"/>
    <x v="9"/>
    <x v="1"/>
    <x v="159"/>
    <x v="131"/>
    <x v="5"/>
    <x v="19"/>
    <x v="0"/>
    <x v="0"/>
    <x v="1608"/>
    <x v="347"/>
    <x v="374"/>
    <x v="612"/>
    <x v="34"/>
    <x v="21"/>
    <x v="32"/>
    <x v="1188"/>
    <x v="0"/>
    <x v="30"/>
    <x v="50"/>
    <x v="359"/>
  </r>
  <r>
    <x v="47"/>
    <x v="9"/>
    <x v="1"/>
    <x v="374"/>
    <x v="132"/>
    <x v="0"/>
    <x v="22"/>
    <x v="0"/>
    <x v="0"/>
    <x v="812"/>
    <x v="35"/>
    <x v="45"/>
    <x v="554"/>
    <x v="34"/>
    <x v="21"/>
    <x v="39"/>
    <x v="1305"/>
    <x v="0"/>
    <x v="30"/>
    <x v="35"/>
    <x v="369"/>
  </r>
  <r>
    <x v="47"/>
    <x v="9"/>
    <x v="1"/>
    <x v="374"/>
    <x v="132"/>
    <x v="5"/>
    <x v="19"/>
    <x v="0"/>
    <x v="0"/>
    <x v="813"/>
    <x v="151"/>
    <x v="161"/>
    <x v="554"/>
    <x v="34"/>
    <x v="21"/>
    <x v="32"/>
    <x v="1125"/>
    <x v="0"/>
    <x v="30"/>
    <x v="35"/>
    <x v="316"/>
  </r>
  <r>
    <x v="47"/>
    <x v="9"/>
    <x v="1"/>
    <x v="374"/>
    <x v="132"/>
    <x v="0"/>
    <x v="22"/>
    <x v="0"/>
    <x v="0"/>
    <x v="814"/>
    <x v="259"/>
    <x v="270"/>
    <x v="554"/>
    <x v="34"/>
    <x v="21"/>
    <x v="39"/>
    <x v="1305"/>
    <x v="0"/>
    <x v="30"/>
    <x v="35"/>
    <x v="369"/>
  </r>
  <r>
    <x v="47"/>
    <x v="9"/>
    <x v="1"/>
    <x v="374"/>
    <x v="132"/>
    <x v="3"/>
    <x v="22"/>
    <x v="0"/>
    <x v="0"/>
    <x v="1604"/>
    <x v="407"/>
    <x v="415"/>
    <x v="554"/>
    <x v="34"/>
    <x v="21"/>
    <x v="20"/>
    <x v="842"/>
    <x v="0"/>
    <x v="30"/>
    <x v="35"/>
    <x v="243"/>
  </r>
  <r>
    <x v="47"/>
    <x v="9"/>
    <x v="1"/>
    <x v="374"/>
    <x v="132"/>
    <x v="5"/>
    <x v="4"/>
    <x v="0"/>
    <x v="0"/>
    <x v="2313"/>
    <x v="407"/>
    <x v="415"/>
    <x v="554"/>
    <x v="34"/>
    <x v="21"/>
    <x v="6"/>
    <x v="470"/>
    <x v="0"/>
    <x v="30"/>
    <x v="35"/>
    <x v="139"/>
  </r>
  <r>
    <x v="47"/>
    <x v="9"/>
    <x v="2"/>
    <x v="449"/>
    <x v="475"/>
    <x v="0"/>
    <x v="22"/>
    <x v="0"/>
    <x v="0"/>
    <x v="948"/>
    <x v="76"/>
    <x v="85"/>
    <x v="547"/>
    <x v="34"/>
    <x v="21"/>
    <x v="39"/>
    <x v="1299"/>
    <x v="0"/>
    <x v="30"/>
    <x v="35"/>
    <x v="369"/>
  </r>
  <r>
    <x v="47"/>
    <x v="9"/>
    <x v="2"/>
    <x v="449"/>
    <x v="475"/>
    <x v="5"/>
    <x v="19"/>
    <x v="0"/>
    <x v="0"/>
    <x v="949"/>
    <x v="181"/>
    <x v="189"/>
    <x v="547"/>
    <x v="34"/>
    <x v="21"/>
    <x v="32"/>
    <x v="1111"/>
    <x v="0"/>
    <x v="30"/>
    <x v="35"/>
    <x v="316"/>
  </r>
  <r>
    <x v="47"/>
    <x v="9"/>
    <x v="2"/>
    <x v="449"/>
    <x v="475"/>
    <x v="0"/>
    <x v="22"/>
    <x v="0"/>
    <x v="0"/>
    <x v="950"/>
    <x v="288"/>
    <x v="301"/>
    <x v="547"/>
    <x v="34"/>
    <x v="21"/>
    <x v="39"/>
    <x v="1299"/>
    <x v="0"/>
    <x v="30"/>
    <x v="35"/>
    <x v="369"/>
  </r>
  <r>
    <x v="47"/>
    <x v="9"/>
    <x v="2"/>
    <x v="449"/>
    <x v="475"/>
    <x v="5"/>
    <x v="19"/>
    <x v="0"/>
    <x v="0"/>
    <x v="951"/>
    <x v="407"/>
    <x v="415"/>
    <x v="547"/>
    <x v="34"/>
    <x v="21"/>
    <x v="32"/>
    <x v="1111"/>
    <x v="0"/>
    <x v="30"/>
    <x v="35"/>
    <x v="316"/>
  </r>
  <r>
    <x v="47"/>
    <x v="9"/>
    <x v="2"/>
    <x v="449"/>
    <x v="475"/>
    <x v="3"/>
    <x v="22"/>
    <x v="0"/>
    <x v="0"/>
    <x v="1607"/>
    <x v="435"/>
    <x v="446"/>
    <x v="547"/>
    <x v="34"/>
    <x v="21"/>
    <x v="20"/>
    <x v="834"/>
    <x v="0"/>
    <x v="30"/>
    <x v="35"/>
    <x v="243"/>
  </r>
  <r>
    <x v="47"/>
    <x v="9"/>
    <x v="2"/>
    <x v="449"/>
    <x v="475"/>
    <x v="5"/>
    <x v="4"/>
    <x v="0"/>
    <x v="0"/>
    <x v="2314"/>
    <x v="435"/>
    <x v="446"/>
    <x v="547"/>
    <x v="34"/>
    <x v="21"/>
    <x v="6"/>
    <x v="467"/>
    <x v="0"/>
    <x v="30"/>
    <x v="35"/>
    <x v="139"/>
  </r>
  <r>
    <x v="47"/>
    <x v="9"/>
    <x v="1"/>
    <x v="535"/>
    <x v="134"/>
    <x v="5"/>
    <x v="9"/>
    <x v="0"/>
    <x v="0"/>
    <x v="1609"/>
    <x v="510"/>
    <x v="540"/>
    <x v="672"/>
    <x v="34"/>
    <x v="21"/>
    <x v="17"/>
    <x v="915"/>
    <x v="0"/>
    <x v="30"/>
    <x v="56"/>
    <x v="286"/>
  </r>
  <r>
    <x v="47"/>
    <x v="9"/>
    <x v="1"/>
    <x v="567"/>
    <x v="133"/>
    <x v="3"/>
    <x v="22"/>
    <x v="0"/>
    <x v="0"/>
    <x v="1605"/>
    <x v="144"/>
    <x v="157"/>
    <x v="604"/>
    <x v="34"/>
    <x v="21"/>
    <x v="20"/>
    <x v="899"/>
    <x v="0"/>
    <x v="30"/>
    <x v="38"/>
    <x v="261"/>
  </r>
  <r>
    <x v="47"/>
    <x v="9"/>
    <x v="1"/>
    <x v="567"/>
    <x v="133"/>
    <x v="5"/>
    <x v="4"/>
    <x v="0"/>
    <x v="0"/>
    <x v="2302"/>
    <x v="144"/>
    <x v="157"/>
    <x v="604"/>
    <x v="34"/>
    <x v="21"/>
    <x v="6"/>
    <x v="516"/>
    <x v="0"/>
    <x v="30"/>
    <x v="38"/>
    <x v="150"/>
  </r>
  <r>
    <x v="47"/>
    <x v="9"/>
    <x v="1"/>
    <x v="567"/>
    <x v="133"/>
    <x v="0"/>
    <x v="22"/>
    <x v="0"/>
    <x v="0"/>
    <x v="1037"/>
    <x v="532"/>
    <x v="543"/>
    <x v="604"/>
    <x v="34"/>
    <x v="21"/>
    <x v="39"/>
    <x v="1324"/>
    <x v="0"/>
    <x v="30"/>
    <x v="38"/>
    <x v="376"/>
  </r>
  <r>
    <x v="47"/>
    <x v="9"/>
    <x v="2"/>
    <x v="573"/>
    <x v="325"/>
    <x v="3"/>
    <x v="22"/>
    <x v="0"/>
    <x v="0"/>
    <x v="1606"/>
    <x v="177"/>
    <x v="189"/>
    <x v="594"/>
    <x v="34"/>
    <x v="21"/>
    <x v="20"/>
    <x v="891"/>
    <x v="0"/>
    <x v="30"/>
    <x v="38"/>
    <x v="261"/>
  </r>
  <r>
    <x v="47"/>
    <x v="9"/>
    <x v="2"/>
    <x v="573"/>
    <x v="325"/>
    <x v="5"/>
    <x v="4"/>
    <x v="0"/>
    <x v="0"/>
    <x v="2303"/>
    <x v="177"/>
    <x v="189"/>
    <x v="594"/>
    <x v="34"/>
    <x v="21"/>
    <x v="6"/>
    <x v="510"/>
    <x v="0"/>
    <x v="30"/>
    <x v="38"/>
    <x v="150"/>
  </r>
  <r>
    <x v="47"/>
    <x v="9"/>
    <x v="2"/>
    <x v="573"/>
    <x v="325"/>
    <x v="0"/>
    <x v="22"/>
    <x v="0"/>
    <x v="0"/>
    <x v="1044"/>
    <x v="563"/>
    <x v="574"/>
    <x v="594"/>
    <x v="34"/>
    <x v="21"/>
    <x v="39"/>
    <x v="1320"/>
    <x v="0"/>
    <x v="30"/>
    <x v="38"/>
    <x v="376"/>
  </r>
  <r>
    <x v="48"/>
    <x v="9"/>
    <x v="2"/>
    <x v="333"/>
    <x v="517"/>
    <x v="0"/>
    <x v="22"/>
    <x v="0"/>
    <x v="0"/>
    <x v="1030"/>
    <x v="558"/>
    <x v="574"/>
    <x v="635"/>
    <x v="34"/>
    <x v="21"/>
    <x v="39"/>
    <x v="1340"/>
    <x v="0"/>
    <x v="30"/>
    <x v="42"/>
    <x v="383"/>
  </r>
  <r>
    <x v="48"/>
    <x v="9"/>
    <x v="1"/>
    <x v="436"/>
    <x v="415"/>
    <x v="0"/>
    <x v="22"/>
    <x v="0"/>
    <x v="0"/>
    <x v="3888"/>
    <x v="79"/>
    <x v="105"/>
    <x v="660"/>
    <x v="34"/>
    <x v="21"/>
    <x v="39"/>
    <x v="1364"/>
    <x v="0"/>
    <x v="30"/>
    <x v="50"/>
    <x v="396"/>
  </r>
  <r>
    <x v="48"/>
    <x v="9"/>
    <x v="1"/>
    <x v="436"/>
    <x v="415"/>
    <x v="0"/>
    <x v="22"/>
    <x v="0"/>
    <x v="0"/>
    <x v="999"/>
    <x v="381"/>
    <x v="405"/>
    <x v="660"/>
    <x v="34"/>
    <x v="21"/>
    <x v="39"/>
    <x v="1364"/>
    <x v="0"/>
    <x v="30"/>
    <x v="50"/>
    <x v="396"/>
  </r>
  <r>
    <x v="48"/>
    <x v="9"/>
    <x v="1"/>
    <x v="440"/>
    <x v="406"/>
    <x v="0"/>
    <x v="22"/>
    <x v="0"/>
    <x v="0"/>
    <x v="1000"/>
    <x v="466"/>
    <x v="494"/>
    <x v="667"/>
    <x v="34"/>
    <x v="21"/>
    <x v="39"/>
    <x v="1370"/>
    <x v="0"/>
    <x v="30"/>
    <x v="52"/>
    <x v="401"/>
  </r>
  <r>
    <x v="48"/>
    <x v="9"/>
    <x v="1"/>
    <x v="521"/>
    <x v="416"/>
    <x v="0"/>
    <x v="21"/>
    <x v="0"/>
    <x v="0"/>
    <x v="1582"/>
    <x v="76"/>
    <x v="100"/>
    <x v="657"/>
    <x v="34"/>
    <x v="21"/>
    <x v="15"/>
    <x v="810"/>
    <x v="0"/>
    <x v="30"/>
    <x v="50"/>
    <x v="236"/>
  </r>
  <r>
    <x v="48"/>
    <x v="9"/>
    <x v="1"/>
    <x v="521"/>
    <x v="416"/>
    <x v="0"/>
    <x v="21"/>
    <x v="0"/>
    <x v="0"/>
    <x v="1583"/>
    <x v="204"/>
    <x v="227"/>
    <x v="657"/>
    <x v="34"/>
    <x v="21"/>
    <x v="15"/>
    <x v="810"/>
    <x v="0"/>
    <x v="30"/>
    <x v="50"/>
    <x v="236"/>
  </r>
  <r>
    <x v="48"/>
    <x v="9"/>
    <x v="1"/>
    <x v="522"/>
    <x v="417"/>
    <x v="0"/>
    <x v="22"/>
    <x v="0"/>
    <x v="0"/>
    <x v="1001"/>
    <x v="79"/>
    <x v="92"/>
    <x v="671"/>
    <x v="34"/>
    <x v="21"/>
    <x v="39"/>
    <x v="1374"/>
    <x v="0"/>
    <x v="30"/>
    <x v="38"/>
    <x v="376"/>
  </r>
  <r>
    <x v="48"/>
    <x v="9"/>
    <x v="1"/>
    <x v="522"/>
    <x v="417"/>
    <x v="5"/>
    <x v="19"/>
    <x v="0"/>
    <x v="0"/>
    <x v="4078"/>
    <x v="79"/>
    <x v="92"/>
    <x v="671"/>
    <x v="34"/>
    <x v="21"/>
    <x v="32"/>
    <x v="1285"/>
    <x v="0"/>
    <x v="30"/>
    <x v="38"/>
    <x v="331"/>
  </r>
  <r>
    <x v="48"/>
    <x v="9"/>
    <x v="2"/>
    <x v="528"/>
    <x v="518"/>
    <x v="0"/>
    <x v="21"/>
    <x v="0"/>
    <x v="0"/>
    <x v="1599"/>
    <x v="133"/>
    <x v="157"/>
    <x v="656"/>
    <x v="34"/>
    <x v="21"/>
    <x v="15"/>
    <x v="808"/>
    <x v="0"/>
    <x v="30"/>
    <x v="50"/>
    <x v="236"/>
  </r>
  <r>
    <x v="48"/>
    <x v="9"/>
    <x v="2"/>
    <x v="528"/>
    <x v="518"/>
    <x v="0"/>
    <x v="22"/>
    <x v="0"/>
    <x v="0"/>
    <x v="1026"/>
    <x v="138"/>
    <x v="161"/>
    <x v="656"/>
    <x v="34"/>
    <x v="21"/>
    <x v="39"/>
    <x v="1363"/>
    <x v="0"/>
    <x v="30"/>
    <x v="50"/>
    <x v="396"/>
  </r>
  <r>
    <x v="48"/>
    <x v="9"/>
    <x v="2"/>
    <x v="528"/>
    <x v="518"/>
    <x v="0"/>
    <x v="21"/>
    <x v="0"/>
    <x v="0"/>
    <x v="1600"/>
    <x v="253"/>
    <x v="278"/>
    <x v="656"/>
    <x v="34"/>
    <x v="21"/>
    <x v="15"/>
    <x v="808"/>
    <x v="0"/>
    <x v="30"/>
    <x v="50"/>
    <x v="236"/>
  </r>
  <r>
    <x v="48"/>
    <x v="9"/>
    <x v="2"/>
    <x v="528"/>
    <x v="518"/>
    <x v="0"/>
    <x v="22"/>
    <x v="0"/>
    <x v="0"/>
    <x v="1027"/>
    <x v="356"/>
    <x v="382"/>
    <x v="656"/>
    <x v="34"/>
    <x v="21"/>
    <x v="39"/>
    <x v="1363"/>
    <x v="0"/>
    <x v="30"/>
    <x v="50"/>
    <x v="396"/>
  </r>
  <r>
    <x v="48"/>
    <x v="9"/>
    <x v="2"/>
    <x v="528"/>
    <x v="518"/>
    <x v="3"/>
    <x v="22"/>
    <x v="0"/>
    <x v="0"/>
    <x v="4047"/>
    <x v="403"/>
    <x v="426"/>
    <x v="656"/>
    <x v="34"/>
    <x v="21"/>
    <x v="20"/>
    <x v="1030"/>
    <x v="0"/>
    <x v="30"/>
    <x v="50"/>
    <x v="295"/>
  </r>
  <r>
    <x v="48"/>
    <x v="9"/>
    <x v="2"/>
    <x v="528"/>
    <x v="518"/>
    <x v="5"/>
    <x v="4"/>
    <x v="0"/>
    <x v="0"/>
    <x v="4049"/>
    <x v="403"/>
    <x v="426"/>
    <x v="656"/>
    <x v="34"/>
    <x v="21"/>
    <x v="6"/>
    <x v="609"/>
    <x v="0"/>
    <x v="30"/>
    <x v="50"/>
    <x v="185"/>
  </r>
  <r>
    <x v="48"/>
    <x v="9"/>
    <x v="2"/>
    <x v="528"/>
    <x v="518"/>
    <x v="5"/>
    <x v="19"/>
    <x v="0"/>
    <x v="0"/>
    <x v="1028"/>
    <x v="411"/>
    <x v="433"/>
    <x v="656"/>
    <x v="34"/>
    <x v="21"/>
    <x v="32"/>
    <x v="1260"/>
    <x v="0"/>
    <x v="30"/>
    <x v="50"/>
    <x v="359"/>
  </r>
  <r>
    <x v="48"/>
    <x v="9"/>
    <x v="2"/>
    <x v="528"/>
    <x v="518"/>
    <x v="0"/>
    <x v="22"/>
    <x v="0"/>
    <x v="0"/>
    <x v="1029"/>
    <x v="428"/>
    <x v="452"/>
    <x v="656"/>
    <x v="34"/>
    <x v="21"/>
    <x v="39"/>
    <x v="1363"/>
    <x v="0"/>
    <x v="30"/>
    <x v="50"/>
    <x v="396"/>
  </r>
  <r>
    <x v="48"/>
    <x v="9"/>
    <x v="2"/>
    <x v="529"/>
    <x v="519"/>
    <x v="0"/>
    <x v="22"/>
    <x v="0"/>
    <x v="0"/>
    <x v="1031"/>
    <x v="376"/>
    <x v="382"/>
    <x v="663"/>
    <x v="34"/>
    <x v="21"/>
    <x v="39"/>
    <x v="1366"/>
    <x v="0"/>
    <x v="30"/>
    <x v="30"/>
    <x v="361"/>
  </r>
  <r>
    <x v="48"/>
    <x v="9"/>
    <x v="2"/>
    <x v="529"/>
    <x v="519"/>
    <x v="0"/>
    <x v="22"/>
    <x v="0"/>
    <x v="0"/>
    <x v="1032"/>
    <x v="515"/>
    <x v="524"/>
    <x v="663"/>
    <x v="34"/>
    <x v="21"/>
    <x v="39"/>
    <x v="1366"/>
    <x v="0"/>
    <x v="30"/>
    <x v="35"/>
    <x v="369"/>
  </r>
  <r>
    <x v="49"/>
    <x v="9"/>
    <x v="0"/>
    <x v="355"/>
    <x v="104"/>
    <x v="0"/>
    <x v="22"/>
    <x v="0"/>
    <x v="0"/>
    <x v="785"/>
    <x v="223"/>
    <x v="223"/>
    <x v="264"/>
    <x v="34"/>
    <x v="21"/>
    <x v="39"/>
    <x v="1052"/>
    <x v="0"/>
    <x v="30"/>
    <x v="21"/>
    <x v="326"/>
  </r>
  <r>
    <x v="49"/>
    <x v="9"/>
    <x v="0"/>
    <x v="357"/>
    <x v="103"/>
    <x v="0"/>
    <x v="22"/>
    <x v="0"/>
    <x v="0"/>
    <x v="786"/>
    <x v="328"/>
    <x v="333"/>
    <x v="350"/>
    <x v="34"/>
    <x v="21"/>
    <x v="39"/>
    <x v="1152"/>
    <x v="0"/>
    <x v="30"/>
    <x v="26"/>
    <x v="348"/>
  </r>
  <r>
    <x v="49"/>
    <x v="9"/>
    <x v="0"/>
    <x v="357"/>
    <x v="103"/>
    <x v="0"/>
    <x v="22"/>
    <x v="0"/>
    <x v="0"/>
    <x v="787"/>
    <x v="532"/>
    <x v="534"/>
    <x v="350"/>
    <x v="34"/>
    <x v="21"/>
    <x v="39"/>
    <x v="1152"/>
    <x v="0"/>
    <x v="30"/>
    <x v="26"/>
    <x v="348"/>
  </r>
  <r>
    <x v="49"/>
    <x v="9"/>
    <x v="0"/>
    <x v="357"/>
    <x v="103"/>
    <x v="0"/>
    <x v="22"/>
    <x v="0"/>
    <x v="0"/>
    <x v="788"/>
    <x v="589"/>
    <x v="596"/>
    <x v="350"/>
    <x v="34"/>
    <x v="21"/>
    <x v="39"/>
    <x v="1152"/>
    <x v="0"/>
    <x v="30"/>
    <x v="26"/>
    <x v="348"/>
  </r>
  <r>
    <x v="49"/>
    <x v="9"/>
    <x v="0"/>
    <x v="358"/>
    <x v="108"/>
    <x v="0"/>
    <x v="22"/>
    <x v="0"/>
    <x v="0"/>
    <x v="790"/>
    <x v="439"/>
    <x v="438"/>
    <x v="324"/>
    <x v="34"/>
    <x v="21"/>
    <x v="39"/>
    <x v="1126"/>
    <x v="0"/>
    <x v="30"/>
    <x v="21"/>
    <x v="326"/>
  </r>
  <r>
    <x v="49"/>
    <x v="9"/>
    <x v="0"/>
    <x v="360"/>
    <x v="114"/>
    <x v="0"/>
    <x v="22"/>
    <x v="0"/>
    <x v="0"/>
    <x v="794"/>
    <x v="39"/>
    <x v="32"/>
    <x v="121"/>
    <x v="34"/>
    <x v="21"/>
    <x v="39"/>
    <x v="835"/>
    <x v="0"/>
    <x v="30"/>
    <x v="11"/>
    <x v="269"/>
  </r>
  <r>
    <x v="49"/>
    <x v="9"/>
    <x v="0"/>
    <x v="360"/>
    <x v="114"/>
    <x v="0"/>
    <x v="22"/>
    <x v="0"/>
    <x v="0"/>
    <x v="795"/>
    <x v="101"/>
    <x v="90"/>
    <x v="121"/>
    <x v="34"/>
    <x v="21"/>
    <x v="39"/>
    <x v="835"/>
    <x v="0"/>
    <x v="30"/>
    <x v="11"/>
    <x v="269"/>
  </r>
  <r>
    <x v="49"/>
    <x v="9"/>
    <x v="0"/>
    <x v="360"/>
    <x v="114"/>
    <x v="0"/>
    <x v="22"/>
    <x v="0"/>
    <x v="0"/>
    <x v="796"/>
    <x v="148"/>
    <x v="137"/>
    <x v="121"/>
    <x v="34"/>
    <x v="21"/>
    <x v="39"/>
    <x v="835"/>
    <x v="0"/>
    <x v="30"/>
    <x v="11"/>
    <x v="269"/>
  </r>
  <r>
    <x v="49"/>
    <x v="9"/>
    <x v="0"/>
    <x v="360"/>
    <x v="114"/>
    <x v="0"/>
    <x v="21"/>
    <x v="0"/>
    <x v="0"/>
    <x v="1509"/>
    <x v="151"/>
    <x v="139"/>
    <x v="121"/>
    <x v="34"/>
    <x v="21"/>
    <x v="15"/>
    <x v="241"/>
    <x v="0"/>
    <x v="30"/>
    <x v="11"/>
    <x v="97"/>
  </r>
  <r>
    <x v="49"/>
    <x v="9"/>
    <x v="0"/>
    <x v="360"/>
    <x v="114"/>
    <x v="0"/>
    <x v="21"/>
    <x v="0"/>
    <x v="0"/>
    <x v="1511"/>
    <x v="271"/>
    <x v="263"/>
    <x v="121"/>
    <x v="34"/>
    <x v="21"/>
    <x v="15"/>
    <x v="241"/>
    <x v="0"/>
    <x v="30"/>
    <x v="11"/>
    <x v="97"/>
  </r>
  <r>
    <x v="49"/>
    <x v="9"/>
    <x v="0"/>
    <x v="360"/>
    <x v="114"/>
    <x v="0"/>
    <x v="22"/>
    <x v="0"/>
    <x v="0"/>
    <x v="1705"/>
    <x v="277"/>
    <x v="268"/>
    <x v="121"/>
    <x v="34"/>
    <x v="21"/>
    <x v="39"/>
    <x v="835"/>
    <x v="0"/>
    <x v="30"/>
    <x v="6"/>
    <x v="222"/>
  </r>
  <r>
    <x v="49"/>
    <x v="9"/>
    <x v="0"/>
    <x v="360"/>
    <x v="114"/>
    <x v="0"/>
    <x v="22"/>
    <x v="0"/>
    <x v="0"/>
    <x v="4111"/>
    <x v="487"/>
    <x v="479"/>
    <x v="121"/>
    <x v="34"/>
    <x v="21"/>
    <x v="39"/>
    <x v="835"/>
    <x v="0"/>
    <x v="30"/>
    <x v="11"/>
    <x v="269"/>
  </r>
  <r>
    <x v="49"/>
    <x v="9"/>
    <x v="0"/>
    <x v="362"/>
    <x v="120"/>
    <x v="3"/>
    <x v="22"/>
    <x v="0"/>
    <x v="0"/>
    <x v="2050"/>
    <x v="356"/>
    <x v="352"/>
    <x v="426"/>
    <x v="34"/>
    <x v="21"/>
    <x v="20"/>
    <x v="721"/>
    <x v="0"/>
    <x v="30"/>
    <x v="16"/>
    <x v="173"/>
  </r>
  <r>
    <x v="49"/>
    <x v="9"/>
    <x v="0"/>
    <x v="362"/>
    <x v="120"/>
    <x v="5"/>
    <x v="4"/>
    <x v="0"/>
    <x v="0"/>
    <x v="2308"/>
    <x v="356"/>
    <x v="352"/>
    <x v="426"/>
    <x v="34"/>
    <x v="21"/>
    <x v="6"/>
    <x v="368"/>
    <x v="0"/>
    <x v="30"/>
    <x v="16"/>
    <x v="82"/>
  </r>
  <r>
    <x v="49"/>
    <x v="9"/>
    <x v="0"/>
    <x v="376"/>
    <x v="693"/>
    <x v="0"/>
    <x v="22"/>
    <x v="0"/>
    <x v="0"/>
    <x v="2856"/>
    <x v="689"/>
    <x v="695"/>
    <x v="236"/>
    <x v="34"/>
    <x v="21"/>
    <x v="39"/>
    <x v="1016"/>
    <x v="0"/>
    <x v="30"/>
    <x v="21"/>
    <x v="326"/>
  </r>
  <r>
    <x v="49"/>
    <x v="9"/>
    <x v="0"/>
    <x v="381"/>
    <x v="168"/>
    <x v="0"/>
    <x v="21"/>
    <x v="0"/>
    <x v="0"/>
    <x v="1707"/>
    <x v="162"/>
    <x v="157"/>
    <x v="165"/>
    <x v="34"/>
    <x v="21"/>
    <x v="15"/>
    <x v="297"/>
    <x v="0"/>
    <x v="30"/>
    <x v="16"/>
    <x v="119"/>
  </r>
  <r>
    <x v="49"/>
    <x v="9"/>
    <x v="0"/>
    <x v="381"/>
    <x v="168"/>
    <x v="0"/>
    <x v="22"/>
    <x v="0"/>
    <x v="0"/>
    <x v="825"/>
    <x v="166"/>
    <x v="161"/>
    <x v="165"/>
    <x v="34"/>
    <x v="21"/>
    <x v="39"/>
    <x v="912"/>
    <x v="0"/>
    <x v="30"/>
    <x v="16"/>
    <x v="301"/>
  </r>
  <r>
    <x v="49"/>
    <x v="9"/>
    <x v="0"/>
    <x v="381"/>
    <x v="168"/>
    <x v="0"/>
    <x v="21"/>
    <x v="0"/>
    <x v="0"/>
    <x v="1709"/>
    <x v="281"/>
    <x v="278"/>
    <x v="165"/>
    <x v="34"/>
    <x v="21"/>
    <x v="15"/>
    <x v="297"/>
    <x v="0"/>
    <x v="30"/>
    <x v="16"/>
    <x v="119"/>
  </r>
  <r>
    <x v="49"/>
    <x v="9"/>
    <x v="0"/>
    <x v="381"/>
    <x v="168"/>
    <x v="0"/>
    <x v="22"/>
    <x v="0"/>
    <x v="0"/>
    <x v="1710"/>
    <x v="455"/>
    <x v="452"/>
    <x v="165"/>
    <x v="34"/>
    <x v="21"/>
    <x v="39"/>
    <x v="912"/>
    <x v="0"/>
    <x v="30"/>
    <x v="16"/>
    <x v="301"/>
  </r>
  <r>
    <x v="49"/>
    <x v="9"/>
    <x v="0"/>
    <x v="381"/>
    <x v="168"/>
    <x v="5"/>
    <x v="3"/>
    <x v="0"/>
    <x v="0"/>
    <x v="2011"/>
    <x v="513"/>
    <x v="505"/>
    <x v="165"/>
    <x v="34"/>
    <x v="21"/>
    <x v="5"/>
    <x v="173"/>
    <x v="0"/>
    <x v="30"/>
    <x v="11"/>
    <x v="59"/>
  </r>
  <r>
    <x v="49"/>
    <x v="9"/>
    <x v="0"/>
    <x v="389"/>
    <x v="176"/>
    <x v="0"/>
    <x v="22"/>
    <x v="0"/>
    <x v="0"/>
    <x v="837"/>
    <x v="368"/>
    <x v="356"/>
    <x v="70"/>
    <x v="34"/>
    <x v="21"/>
    <x v="39"/>
    <x v="722"/>
    <x v="0"/>
    <x v="30"/>
    <x v="6"/>
    <x v="222"/>
  </r>
  <r>
    <x v="49"/>
    <x v="9"/>
    <x v="0"/>
    <x v="389"/>
    <x v="176"/>
    <x v="0"/>
    <x v="22"/>
    <x v="0"/>
    <x v="0"/>
    <x v="2029"/>
    <x v="391"/>
    <x v="378"/>
    <x v="70"/>
    <x v="34"/>
    <x v="21"/>
    <x v="39"/>
    <x v="722"/>
    <x v="0"/>
    <x v="30"/>
    <x v="6"/>
    <x v="222"/>
  </r>
  <r>
    <x v="49"/>
    <x v="9"/>
    <x v="0"/>
    <x v="389"/>
    <x v="176"/>
    <x v="0"/>
    <x v="22"/>
    <x v="0"/>
    <x v="0"/>
    <x v="838"/>
    <x v="510"/>
    <x v="499"/>
    <x v="70"/>
    <x v="34"/>
    <x v="21"/>
    <x v="39"/>
    <x v="722"/>
    <x v="0"/>
    <x v="30"/>
    <x v="6"/>
    <x v="222"/>
  </r>
  <r>
    <x v="49"/>
    <x v="9"/>
    <x v="0"/>
    <x v="390"/>
    <x v="177"/>
    <x v="0"/>
    <x v="22"/>
    <x v="0"/>
    <x v="0"/>
    <x v="840"/>
    <x v="166"/>
    <x v="169"/>
    <x v="339"/>
    <x v="34"/>
    <x v="21"/>
    <x v="39"/>
    <x v="1141"/>
    <x v="0"/>
    <x v="30"/>
    <x v="26"/>
    <x v="348"/>
  </r>
  <r>
    <x v="49"/>
    <x v="9"/>
    <x v="0"/>
    <x v="390"/>
    <x v="177"/>
    <x v="0"/>
    <x v="22"/>
    <x v="0"/>
    <x v="0"/>
    <x v="841"/>
    <x v="306"/>
    <x v="311"/>
    <x v="339"/>
    <x v="34"/>
    <x v="21"/>
    <x v="39"/>
    <x v="1141"/>
    <x v="0"/>
    <x v="30"/>
    <x v="26"/>
    <x v="348"/>
  </r>
  <r>
    <x v="49"/>
    <x v="9"/>
    <x v="0"/>
    <x v="406"/>
    <x v="252"/>
    <x v="0"/>
    <x v="22"/>
    <x v="0"/>
    <x v="0"/>
    <x v="882"/>
    <x v="376"/>
    <x v="369"/>
    <x v="181"/>
    <x v="34"/>
    <x v="21"/>
    <x v="39"/>
    <x v="933"/>
    <x v="0"/>
    <x v="30"/>
    <x v="16"/>
    <x v="301"/>
  </r>
  <r>
    <x v="49"/>
    <x v="9"/>
    <x v="0"/>
    <x v="406"/>
    <x v="252"/>
    <x v="0"/>
    <x v="22"/>
    <x v="0"/>
    <x v="0"/>
    <x v="883"/>
    <x v="518"/>
    <x v="514"/>
    <x v="181"/>
    <x v="34"/>
    <x v="21"/>
    <x v="39"/>
    <x v="933"/>
    <x v="0"/>
    <x v="30"/>
    <x v="16"/>
    <x v="301"/>
  </r>
  <r>
    <x v="49"/>
    <x v="9"/>
    <x v="0"/>
    <x v="407"/>
    <x v="251"/>
    <x v="0"/>
    <x v="22"/>
    <x v="0"/>
    <x v="0"/>
    <x v="884"/>
    <x v="399"/>
    <x v="398"/>
    <x v="204"/>
    <x v="34"/>
    <x v="21"/>
    <x v="39"/>
    <x v="972"/>
    <x v="0"/>
    <x v="30"/>
    <x v="21"/>
    <x v="326"/>
  </r>
  <r>
    <x v="49"/>
    <x v="9"/>
    <x v="0"/>
    <x v="408"/>
    <x v="167"/>
    <x v="0"/>
    <x v="21"/>
    <x v="0"/>
    <x v="0"/>
    <x v="1706"/>
    <x v="93"/>
    <x v="81"/>
    <x v="118"/>
    <x v="34"/>
    <x v="21"/>
    <x v="15"/>
    <x v="240"/>
    <x v="0"/>
    <x v="30"/>
    <x v="11"/>
    <x v="97"/>
  </r>
  <r>
    <x v="49"/>
    <x v="9"/>
    <x v="0"/>
    <x v="408"/>
    <x v="167"/>
    <x v="3"/>
    <x v="22"/>
    <x v="0"/>
    <x v="0"/>
    <x v="2037"/>
    <x v="123"/>
    <x v="112"/>
    <x v="118"/>
    <x v="34"/>
    <x v="21"/>
    <x v="20"/>
    <x v="412"/>
    <x v="0"/>
    <x v="30"/>
    <x v="11"/>
    <x v="141"/>
  </r>
  <r>
    <x v="49"/>
    <x v="9"/>
    <x v="0"/>
    <x v="408"/>
    <x v="167"/>
    <x v="5"/>
    <x v="4"/>
    <x v="0"/>
    <x v="0"/>
    <x v="2938"/>
    <x v="123"/>
    <x v="112"/>
    <x v="118"/>
    <x v="34"/>
    <x v="21"/>
    <x v="6"/>
    <x v="144"/>
    <x v="0"/>
    <x v="30"/>
    <x v="11"/>
    <x v="61"/>
  </r>
  <r>
    <x v="49"/>
    <x v="9"/>
    <x v="0"/>
    <x v="408"/>
    <x v="167"/>
    <x v="0"/>
    <x v="21"/>
    <x v="0"/>
    <x v="0"/>
    <x v="1708"/>
    <x v="217"/>
    <x v="208"/>
    <x v="118"/>
    <x v="34"/>
    <x v="21"/>
    <x v="15"/>
    <x v="240"/>
    <x v="0"/>
    <x v="30"/>
    <x v="11"/>
    <x v="97"/>
  </r>
  <r>
    <x v="49"/>
    <x v="9"/>
    <x v="0"/>
    <x v="408"/>
    <x v="167"/>
    <x v="3"/>
    <x v="22"/>
    <x v="0"/>
    <x v="0"/>
    <x v="2044"/>
    <x v="395"/>
    <x v="386"/>
    <x v="118"/>
    <x v="34"/>
    <x v="21"/>
    <x v="20"/>
    <x v="412"/>
    <x v="0"/>
    <x v="30"/>
    <x v="11"/>
    <x v="141"/>
  </r>
  <r>
    <x v="49"/>
    <x v="9"/>
    <x v="0"/>
    <x v="408"/>
    <x v="167"/>
    <x v="5"/>
    <x v="4"/>
    <x v="0"/>
    <x v="0"/>
    <x v="2310"/>
    <x v="395"/>
    <x v="386"/>
    <x v="118"/>
    <x v="34"/>
    <x v="21"/>
    <x v="6"/>
    <x v="144"/>
    <x v="0"/>
    <x v="30"/>
    <x v="11"/>
    <x v="61"/>
  </r>
  <r>
    <x v="49"/>
    <x v="9"/>
    <x v="0"/>
    <x v="409"/>
    <x v="254"/>
    <x v="0"/>
    <x v="22"/>
    <x v="0"/>
    <x v="0"/>
    <x v="885"/>
    <x v="144"/>
    <x v="129"/>
    <x v="77"/>
    <x v="34"/>
    <x v="21"/>
    <x v="39"/>
    <x v="734"/>
    <x v="0"/>
    <x v="30"/>
    <x v="6"/>
    <x v="222"/>
  </r>
  <r>
    <x v="49"/>
    <x v="9"/>
    <x v="0"/>
    <x v="409"/>
    <x v="254"/>
    <x v="0"/>
    <x v="22"/>
    <x v="0"/>
    <x v="0"/>
    <x v="886"/>
    <x v="299"/>
    <x v="284"/>
    <x v="77"/>
    <x v="34"/>
    <x v="21"/>
    <x v="39"/>
    <x v="734"/>
    <x v="0"/>
    <x v="30"/>
    <x v="4"/>
    <x v="186"/>
  </r>
  <r>
    <x v="49"/>
    <x v="9"/>
    <x v="0"/>
    <x v="410"/>
    <x v="253"/>
    <x v="0"/>
    <x v="22"/>
    <x v="0"/>
    <x v="0"/>
    <x v="2562"/>
    <x v="395"/>
    <x v="398"/>
    <x v="296"/>
    <x v="34"/>
    <x v="21"/>
    <x v="39"/>
    <x v="1096"/>
    <x v="0"/>
    <x v="30"/>
    <x v="26"/>
    <x v="348"/>
  </r>
  <r>
    <x v="49"/>
    <x v="9"/>
    <x v="0"/>
    <x v="452"/>
    <x v="694"/>
    <x v="0"/>
    <x v="22"/>
    <x v="0"/>
    <x v="0"/>
    <x v="963"/>
    <x v="259"/>
    <x v="260"/>
    <x v="254"/>
    <x v="34"/>
    <x v="21"/>
    <x v="39"/>
    <x v="1039"/>
    <x v="0"/>
    <x v="30"/>
    <x v="21"/>
    <x v="326"/>
  </r>
  <r>
    <x v="49"/>
    <x v="9"/>
    <x v="0"/>
    <x v="452"/>
    <x v="694"/>
    <x v="0"/>
    <x v="22"/>
    <x v="0"/>
    <x v="0"/>
    <x v="964"/>
    <x v="458"/>
    <x v="455"/>
    <x v="254"/>
    <x v="34"/>
    <x v="21"/>
    <x v="39"/>
    <x v="1039"/>
    <x v="0"/>
    <x v="30"/>
    <x v="16"/>
    <x v="301"/>
  </r>
  <r>
    <x v="49"/>
    <x v="9"/>
    <x v="0"/>
    <x v="452"/>
    <x v="694"/>
    <x v="0"/>
    <x v="22"/>
    <x v="0"/>
    <x v="0"/>
    <x v="965"/>
    <x v="615"/>
    <x v="621"/>
    <x v="254"/>
    <x v="34"/>
    <x v="21"/>
    <x v="39"/>
    <x v="1039"/>
    <x v="0"/>
    <x v="30"/>
    <x v="21"/>
    <x v="326"/>
  </r>
  <r>
    <x v="49"/>
    <x v="9"/>
    <x v="0"/>
    <x v="565"/>
    <x v="110"/>
    <x v="5"/>
    <x v="19"/>
    <x v="0"/>
    <x v="0"/>
    <x v="1035"/>
    <x v="355"/>
    <x v="358"/>
    <x v="381"/>
    <x v="34"/>
    <x v="21"/>
    <x v="32"/>
    <x v="925"/>
    <x v="0"/>
    <x v="30"/>
    <x v="26"/>
    <x v="282"/>
  </r>
  <r>
    <x v="49"/>
    <x v="9"/>
    <x v="0"/>
    <x v="617"/>
    <x v="107"/>
    <x v="0"/>
    <x v="22"/>
    <x v="0"/>
    <x v="0"/>
    <x v="789"/>
    <x v="133"/>
    <x v="124"/>
    <x v="262"/>
    <x v="34"/>
    <x v="21"/>
    <x v="39"/>
    <x v="1050"/>
    <x v="0"/>
    <x v="30"/>
    <x v="11"/>
    <x v="269"/>
  </r>
  <r>
    <x v="49"/>
    <x v="9"/>
    <x v="0"/>
    <x v="619"/>
    <x v="109"/>
    <x v="0"/>
    <x v="22"/>
    <x v="0"/>
    <x v="0"/>
    <x v="4110"/>
    <x v="96"/>
    <x v="90"/>
    <x v="220"/>
    <x v="34"/>
    <x v="21"/>
    <x v="39"/>
    <x v="994"/>
    <x v="0"/>
    <x v="30"/>
    <x v="16"/>
    <x v="301"/>
  </r>
  <r>
    <x v="49"/>
    <x v="9"/>
    <x v="0"/>
    <x v="620"/>
    <x v="256"/>
    <x v="5"/>
    <x v="19"/>
    <x v="0"/>
    <x v="0"/>
    <x v="887"/>
    <x v="113"/>
    <x v="116"/>
    <x v="375"/>
    <x v="34"/>
    <x v="21"/>
    <x v="32"/>
    <x v="916"/>
    <x v="0"/>
    <x v="30"/>
    <x v="30"/>
    <x v="302"/>
  </r>
  <r>
    <x v="49"/>
    <x v="9"/>
    <x v="0"/>
    <x v="621"/>
    <x v="102"/>
    <x v="0"/>
    <x v="22"/>
    <x v="0"/>
    <x v="0"/>
    <x v="784"/>
    <x v="281"/>
    <x v="278"/>
    <x v="190"/>
    <x v="34"/>
    <x v="21"/>
    <x v="39"/>
    <x v="950"/>
    <x v="0"/>
    <x v="30"/>
    <x v="16"/>
    <x v="301"/>
  </r>
  <r>
    <x v="49"/>
    <x v="9"/>
    <x v="0"/>
    <x v="626"/>
    <x v="255"/>
    <x v="3"/>
    <x v="22"/>
    <x v="0"/>
    <x v="0"/>
    <x v="2040"/>
    <x v="116"/>
    <x v="100"/>
    <x v="107"/>
    <x v="34"/>
    <x v="21"/>
    <x v="20"/>
    <x v="391"/>
    <x v="0"/>
    <x v="30"/>
    <x v="6"/>
    <x v="104"/>
  </r>
  <r>
    <x v="49"/>
    <x v="9"/>
    <x v="0"/>
    <x v="626"/>
    <x v="255"/>
    <x v="5"/>
    <x v="4"/>
    <x v="0"/>
    <x v="0"/>
    <x v="2301"/>
    <x v="116"/>
    <x v="100"/>
    <x v="107"/>
    <x v="34"/>
    <x v="21"/>
    <x v="6"/>
    <x v="136"/>
    <x v="0"/>
    <x v="30"/>
    <x v="6"/>
    <x v="44"/>
  </r>
  <r>
    <x v="49"/>
    <x v="9"/>
    <x v="0"/>
    <x v="631"/>
    <x v="127"/>
    <x v="0"/>
    <x v="21"/>
    <x v="0"/>
    <x v="0"/>
    <x v="1508"/>
    <x v="71"/>
    <x v="65"/>
    <x v="171"/>
    <x v="34"/>
    <x v="21"/>
    <x v="15"/>
    <x v="305"/>
    <x v="0"/>
    <x v="30"/>
    <x v="16"/>
    <x v="119"/>
  </r>
  <r>
    <x v="49"/>
    <x v="9"/>
    <x v="0"/>
    <x v="631"/>
    <x v="127"/>
    <x v="0"/>
    <x v="21"/>
    <x v="0"/>
    <x v="0"/>
    <x v="1510"/>
    <x v="204"/>
    <x v="196"/>
    <x v="171"/>
    <x v="34"/>
    <x v="21"/>
    <x v="15"/>
    <x v="305"/>
    <x v="0"/>
    <x v="30"/>
    <x v="16"/>
    <x v="119"/>
  </r>
  <r>
    <x v="49"/>
    <x v="9"/>
    <x v="0"/>
    <x v="631"/>
    <x v="127"/>
    <x v="0"/>
    <x v="22"/>
    <x v="0"/>
    <x v="0"/>
    <x v="797"/>
    <x v="368"/>
    <x v="362"/>
    <x v="171"/>
    <x v="34"/>
    <x v="21"/>
    <x v="39"/>
    <x v="920"/>
    <x v="0"/>
    <x v="30"/>
    <x v="16"/>
    <x v="301"/>
  </r>
  <r>
    <x v="49"/>
    <x v="9"/>
    <x v="0"/>
    <x v="631"/>
    <x v="127"/>
    <x v="5"/>
    <x v="1"/>
    <x v="0"/>
    <x v="0"/>
    <x v="2846"/>
    <x v="513"/>
    <x v="507"/>
    <x v="171"/>
    <x v="34"/>
    <x v="21"/>
    <x v="7"/>
    <x v="187"/>
    <x v="0"/>
    <x v="30"/>
    <x v="16"/>
    <x v="84"/>
  </r>
  <r>
    <x v="49"/>
    <x v="9"/>
    <x v="0"/>
    <x v="636"/>
    <x v="178"/>
    <x v="0"/>
    <x v="22"/>
    <x v="0"/>
    <x v="0"/>
    <x v="839"/>
    <x v="123"/>
    <x v="127"/>
    <x v="343"/>
    <x v="34"/>
    <x v="21"/>
    <x v="39"/>
    <x v="1144"/>
    <x v="0"/>
    <x v="30"/>
    <x v="30"/>
    <x v="361"/>
  </r>
  <r>
    <x v="49"/>
    <x v="9"/>
    <x v="0"/>
    <x v="636"/>
    <x v="178"/>
    <x v="0"/>
    <x v="22"/>
    <x v="0"/>
    <x v="0"/>
    <x v="842"/>
    <x v="569"/>
    <x v="574"/>
    <x v="343"/>
    <x v="34"/>
    <x v="21"/>
    <x v="39"/>
    <x v="1144"/>
    <x v="0"/>
    <x v="30"/>
    <x v="30"/>
    <x v="361"/>
  </r>
  <r>
    <x v="37"/>
    <x v="9"/>
    <x v="0"/>
    <x v="671"/>
    <x v="111"/>
    <x v="5"/>
    <x v="19"/>
    <x v="0"/>
    <x v="0"/>
    <x v="4119"/>
    <x v="61"/>
    <x v="52"/>
    <x v="39"/>
    <x v="34"/>
    <x v="21"/>
    <x v="32"/>
    <x v="427"/>
    <x v="0"/>
    <x v="30"/>
    <x v="11"/>
    <x v="207"/>
  </r>
  <r>
    <x v="50"/>
    <x v="9"/>
    <x v="1"/>
    <x v="105"/>
    <x v="535"/>
    <x v="0"/>
    <x v="21"/>
    <x v="0"/>
    <x v="0"/>
    <x v="1584"/>
    <x v="2"/>
    <x v="18"/>
    <x v="666"/>
    <x v="34"/>
    <x v="21"/>
    <x v="15"/>
    <x v="825"/>
    <x v="0"/>
    <x v="30"/>
    <x v="52"/>
    <x v="244"/>
  </r>
  <r>
    <x v="50"/>
    <x v="9"/>
    <x v="1"/>
    <x v="105"/>
    <x v="535"/>
    <x v="0"/>
    <x v="21"/>
    <x v="0"/>
    <x v="0"/>
    <x v="1585"/>
    <x v="333"/>
    <x v="362"/>
    <x v="666"/>
    <x v="34"/>
    <x v="21"/>
    <x v="15"/>
    <x v="825"/>
    <x v="0"/>
    <x v="30"/>
    <x v="52"/>
    <x v="244"/>
  </r>
  <r>
    <x v="50"/>
    <x v="9"/>
    <x v="1"/>
    <x v="105"/>
    <x v="535"/>
    <x v="0"/>
    <x v="21"/>
    <x v="0"/>
    <x v="0"/>
    <x v="1586"/>
    <x v="650"/>
    <x v="670"/>
    <x v="666"/>
    <x v="34"/>
    <x v="21"/>
    <x v="15"/>
    <x v="825"/>
    <x v="0"/>
    <x v="30"/>
    <x v="52"/>
    <x v="244"/>
  </r>
  <r>
    <x v="50"/>
    <x v="9"/>
    <x v="1"/>
    <x v="105"/>
    <x v="535"/>
    <x v="0"/>
    <x v="22"/>
    <x v="0"/>
    <x v="0"/>
    <x v="1004"/>
    <x v="650"/>
    <x v="670"/>
    <x v="666"/>
    <x v="34"/>
    <x v="21"/>
    <x v="39"/>
    <x v="1369"/>
    <x v="0"/>
    <x v="30"/>
    <x v="52"/>
    <x v="401"/>
  </r>
  <r>
    <x v="50"/>
    <x v="9"/>
    <x v="2"/>
    <x v="121"/>
    <x v="122"/>
    <x v="0"/>
    <x v="21"/>
    <x v="0"/>
    <x v="0"/>
    <x v="1580"/>
    <x v="385"/>
    <x v="408"/>
    <x v="665"/>
    <x v="34"/>
    <x v="21"/>
    <x v="15"/>
    <x v="824"/>
    <x v="0"/>
    <x v="30"/>
    <x v="50"/>
    <x v="236"/>
  </r>
  <r>
    <x v="50"/>
    <x v="9"/>
    <x v="2"/>
    <x v="121"/>
    <x v="122"/>
    <x v="0"/>
    <x v="21"/>
    <x v="0"/>
    <x v="0"/>
    <x v="1581"/>
    <x v="676"/>
    <x v="697"/>
    <x v="665"/>
    <x v="34"/>
    <x v="21"/>
    <x v="15"/>
    <x v="824"/>
    <x v="0"/>
    <x v="30"/>
    <x v="50"/>
    <x v="236"/>
  </r>
  <r>
    <x v="50"/>
    <x v="9"/>
    <x v="2"/>
    <x v="123"/>
    <x v="121"/>
    <x v="0"/>
    <x v="21"/>
    <x v="0"/>
    <x v="0"/>
    <x v="1579"/>
    <x v="30"/>
    <x v="52"/>
    <x v="651"/>
    <x v="34"/>
    <x v="21"/>
    <x v="15"/>
    <x v="795"/>
    <x v="0"/>
    <x v="30"/>
    <x v="50"/>
    <x v="236"/>
  </r>
  <r>
    <x v="50"/>
    <x v="9"/>
    <x v="1"/>
    <x v="336"/>
    <x v="97"/>
    <x v="5"/>
    <x v="19"/>
    <x v="0"/>
    <x v="0"/>
    <x v="3255"/>
    <x v="76"/>
    <x v="95"/>
    <x v="602"/>
    <x v="34"/>
    <x v="21"/>
    <x v="32"/>
    <x v="1175"/>
    <x v="0"/>
    <x v="30"/>
    <x v="46"/>
    <x v="353"/>
  </r>
  <r>
    <x v="50"/>
    <x v="9"/>
    <x v="2"/>
    <x v="337"/>
    <x v="230"/>
    <x v="5"/>
    <x v="19"/>
    <x v="0"/>
    <x v="0"/>
    <x v="1939"/>
    <x v="35"/>
    <x v="39"/>
    <x v="585"/>
    <x v="34"/>
    <x v="21"/>
    <x v="32"/>
    <x v="1155"/>
    <x v="0"/>
    <x v="30"/>
    <x v="26"/>
    <x v="282"/>
  </r>
  <r>
    <x v="50"/>
    <x v="9"/>
    <x v="1"/>
    <x v="347"/>
    <x v="60"/>
    <x v="0"/>
    <x v="22"/>
    <x v="0"/>
    <x v="0"/>
    <x v="1732"/>
    <x v="35"/>
    <x v="35"/>
    <x v="383"/>
    <x v="34"/>
    <x v="21"/>
    <x v="39"/>
    <x v="1179"/>
    <x v="0"/>
    <x v="30"/>
    <x v="21"/>
    <x v="326"/>
  </r>
  <r>
    <x v="50"/>
    <x v="9"/>
    <x v="1"/>
    <x v="347"/>
    <x v="60"/>
    <x v="0"/>
    <x v="21"/>
    <x v="0"/>
    <x v="0"/>
    <x v="1733"/>
    <x v="35"/>
    <x v="35"/>
    <x v="383"/>
    <x v="34"/>
    <x v="21"/>
    <x v="15"/>
    <x v="499"/>
    <x v="0"/>
    <x v="30"/>
    <x v="21"/>
    <x v="143"/>
  </r>
  <r>
    <x v="50"/>
    <x v="9"/>
    <x v="1"/>
    <x v="347"/>
    <x v="60"/>
    <x v="0"/>
    <x v="21"/>
    <x v="0"/>
    <x v="0"/>
    <x v="1734"/>
    <x v="391"/>
    <x v="390"/>
    <x v="383"/>
    <x v="34"/>
    <x v="21"/>
    <x v="15"/>
    <x v="499"/>
    <x v="0"/>
    <x v="30"/>
    <x v="21"/>
    <x v="143"/>
  </r>
  <r>
    <x v="50"/>
    <x v="9"/>
    <x v="1"/>
    <x v="347"/>
    <x v="60"/>
    <x v="0"/>
    <x v="22"/>
    <x v="0"/>
    <x v="0"/>
    <x v="1731"/>
    <x v="391"/>
    <x v="390"/>
    <x v="383"/>
    <x v="34"/>
    <x v="21"/>
    <x v="39"/>
    <x v="1179"/>
    <x v="0"/>
    <x v="30"/>
    <x v="21"/>
    <x v="326"/>
  </r>
  <r>
    <x v="50"/>
    <x v="9"/>
    <x v="1"/>
    <x v="347"/>
    <x v="60"/>
    <x v="0"/>
    <x v="21"/>
    <x v="0"/>
    <x v="0"/>
    <x v="1735"/>
    <x v="680"/>
    <x v="686"/>
    <x v="383"/>
    <x v="34"/>
    <x v="21"/>
    <x v="15"/>
    <x v="499"/>
    <x v="0"/>
    <x v="30"/>
    <x v="21"/>
    <x v="143"/>
  </r>
  <r>
    <x v="50"/>
    <x v="9"/>
    <x v="2"/>
    <x v="356"/>
    <x v="105"/>
    <x v="0"/>
    <x v="22"/>
    <x v="0"/>
    <x v="0"/>
    <x v="1736"/>
    <x v="13"/>
    <x v="15"/>
    <x v="398"/>
    <x v="34"/>
    <x v="21"/>
    <x v="39"/>
    <x v="1195"/>
    <x v="0"/>
    <x v="30"/>
    <x v="26"/>
    <x v="348"/>
  </r>
  <r>
    <x v="50"/>
    <x v="9"/>
    <x v="2"/>
    <x v="356"/>
    <x v="105"/>
    <x v="0"/>
    <x v="21"/>
    <x v="0"/>
    <x v="0"/>
    <x v="1739"/>
    <x v="13"/>
    <x v="15"/>
    <x v="398"/>
    <x v="34"/>
    <x v="21"/>
    <x v="15"/>
    <x v="508"/>
    <x v="0"/>
    <x v="30"/>
    <x v="26"/>
    <x v="162"/>
  </r>
  <r>
    <x v="50"/>
    <x v="9"/>
    <x v="2"/>
    <x v="356"/>
    <x v="105"/>
    <x v="0"/>
    <x v="22"/>
    <x v="0"/>
    <x v="0"/>
    <x v="1737"/>
    <x v="356"/>
    <x v="359"/>
    <x v="398"/>
    <x v="34"/>
    <x v="21"/>
    <x v="39"/>
    <x v="1195"/>
    <x v="0"/>
    <x v="30"/>
    <x v="26"/>
    <x v="348"/>
  </r>
  <r>
    <x v="50"/>
    <x v="9"/>
    <x v="2"/>
    <x v="356"/>
    <x v="105"/>
    <x v="0"/>
    <x v="21"/>
    <x v="0"/>
    <x v="0"/>
    <x v="1740"/>
    <x v="356"/>
    <x v="359"/>
    <x v="398"/>
    <x v="34"/>
    <x v="21"/>
    <x v="15"/>
    <x v="508"/>
    <x v="0"/>
    <x v="30"/>
    <x v="26"/>
    <x v="162"/>
  </r>
  <r>
    <x v="50"/>
    <x v="9"/>
    <x v="2"/>
    <x v="356"/>
    <x v="105"/>
    <x v="0"/>
    <x v="22"/>
    <x v="0"/>
    <x v="0"/>
    <x v="1738"/>
    <x v="663"/>
    <x v="669"/>
    <x v="398"/>
    <x v="34"/>
    <x v="21"/>
    <x v="39"/>
    <x v="1195"/>
    <x v="0"/>
    <x v="30"/>
    <x v="26"/>
    <x v="348"/>
  </r>
  <r>
    <x v="50"/>
    <x v="9"/>
    <x v="2"/>
    <x v="356"/>
    <x v="105"/>
    <x v="0"/>
    <x v="21"/>
    <x v="0"/>
    <x v="0"/>
    <x v="1741"/>
    <x v="663"/>
    <x v="669"/>
    <x v="398"/>
    <x v="34"/>
    <x v="21"/>
    <x v="15"/>
    <x v="508"/>
    <x v="0"/>
    <x v="30"/>
    <x v="26"/>
    <x v="162"/>
  </r>
  <r>
    <x v="50"/>
    <x v="9"/>
    <x v="2"/>
    <x v="520"/>
    <x v="229"/>
    <x v="0"/>
    <x v="22"/>
    <x v="0"/>
    <x v="0"/>
    <x v="997"/>
    <x v="391"/>
    <x v="408"/>
    <x v="639"/>
    <x v="34"/>
    <x v="21"/>
    <x v="39"/>
    <x v="1344"/>
    <x v="0"/>
    <x v="30"/>
    <x v="42"/>
    <x v="383"/>
  </r>
  <r>
    <x v="50"/>
    <x v="9"/>
    <x v="2"/>
    <x v="520"/>
    <x v="229"/>
    <x v="0"/>
    <x v="22"/>
    <x v="0"/>
    <x v="0"/>
    <x v="998"/>
    <x v="680"/>
    <x v="698"/>
    <x v="639"/>
    <x v="34"/>
    <x v="21"/>
    <x v="39"/>
    <x v="1344"/>
    <x v="0"/>
    <x v="30"/>
    <x v="46"/>
    <x v="390"/>
  </r>
  <r>
    <x v="50"/>
    <x v="9"/>
    <x v="1"/>
    <x v="523"/>
    <x v="522"/>
    <x v="5"/>
    <x v="4"/>
    <x v="0"/>
    <x v="0"/>
    <x v="1002"/>
    <x v="61"/>
    <x v="92"/>
    <x v="680"/>
    <x v="34"/>
    <x v="21"/>
    <x v="6"/>
    <x v="668"/>
    <x v="0"/>
    <x v="30"/>
    <x v="54"/>
    <x v="202"/>
  </r>
  <r>
    <x v="50"/>
    <x v="9"/>
    <x v="1"/>
    <x v="523"/>
    <x v="522"/>
    <x v="3"/>
    <x v="22"/>
    <x v="0"/>
    <x v="0"/>
    <x v="3254"/>
    <x v="61"/>
    <x v="92"/>
    <x v="680"/>
    <x v="34"/>
    <x v="21"/>
    <x v="20"/>
    <x v="1097"/>
    <x v="0"/>
    <x v="30"/>
    <x v="54"/>
    <x v="311"/>
  </r>
  <r>
    <x v="50"/>
    <x v="9"/>
    <x v="1"/>
    <x v="524"/>
    <x v="513"/>
    <x v="0"/>
    <x v="22"/>
    <x v="0"/>
    <x v="0"/>
    <x v="1003"/>
    <x v="2"/>
    <x v="11"/>
    <x v="641"/>
    <x v="34"/>
    <x v="21"/>
    <x v="39"/>
    <x v="1347"/>
    <x v="0"/>
    <x v="30"/>
    <x v="45"/>
    <x v="388"/>
  </r>
  <r>
    <x v="50"/>
    <x v="9"/>
    <x v="2"/>
    <x v="572"/>
    <x v="231"/>
    <x v="0"/>
    <x v="22"/>
    <x v="0"/>
    <x v="0"/>
    <x v="1043"/>
    <x v="24"/>
    <x v="24"/>
    <x v="251"/>
    <x v="34"/>
    <x v="21"/>
    <x v="39"/>
    <x v="1036"/>
    <x v="0"/>
    <x v="30"/>
    <x v="22"/>
    <x v="332"/>
  </r>
  <r>
    <x v="50"/>
    <x v="9"/>
    <x v="2"/>
    <x v="622"/>
    <x v="61"/>
    <x v="0"/>
    <x v="19"/>
    <x v="0"/>
    <x v="0"/>
    <x v="2028"/>
    <x v="494"/>
    <x v="494"/>
    <x v="493"/>
    <x v="34"/>
    <x v="21"/>
    <x v="38"/>
    <x v="1205"/>
    <x v="0"/>
    <x v="30"/>
    <x v="21"/>
    <x v="305"/>
  </r>
  <r>
    <x v="51"/>
    <x v="9"/>
    <x v="1"/>
    <x v="354"/>
    <x v="119"/>
    <x v="5"/>
    <x v="19"/>
    <x v="0"/>
    <x v="0"/>
    <x v="970"/>
    <x v="65"/>
    <x v="90"/>
    <x v="643"/>
    <x v="34"/>
    <x v="21"/>
    <x v="32"/>
    <x v="1235"/>
    <x v="0"/>
    <x v="30"/>
    <x v="50"/>
    <x v="359"/>
  </r>
  <r>
    <x v="51"/>
    <x v="9"/>
    <x v="1"/>
    <x v="375"/>
    <x v="124"/>
    <x v="0"/>
    <x v="22"/>
    <x v="0"/>
    <x v="0"/>
    <x v="2855"/>
    <x v="678"/>
    <x v="684"/>
    <x v="291"/>
    <x v="34"/>
    <x v="21"/>
    <x v="39"/>
    <x v="1085"/>
    <x v="0"/>
    <x v="30"/>
    <x v="21"/>
    <x v="326"/>
  </r>
  <r>
    <x v="51"/>
    <x v="9"/>
    <x v="2"/>
    <x v="514"/>
    <x v="515"/>
    <x v="0"/>
    <x v="22"/>
    <x v="0"/>
    <x v="0"/>
    <x v="1024"/>
    <x v="669"/>
    <x v="691"/>
    <x v="661"/>
    <x v="34"/>
    <x v="21"/>
    <x v="39"/>
    <x v="1365"/>
    <x v="0"/>
    <x v="30"/>
    <x v="52"/>
    <x v="401"/>
  </r>
  <r>
    <x v="51"/>
    <x v="9"/>
    <x v="1"/>
    <x v="516"/>
    <x v="118"/>
    <x v="0"/>
    <x v="22"/>
    <x v="0"/>
    <x v="0"/>
    <x v="966"/>
    <x v="0"/>
    <x v="6"/>
    <x v="644"/>
    <x v="34"/>
    <x v="21"/>
    <x v="39"/>
    <x v="1351"/>
    <x v="0"/>
    <x v="30"/>
    <x v="50"/>
    <x v="396"/>
  </r>
  <r>
    <x v="51"/>
    <x v="9"/>
    <x v="1"/>
    <x v="516"/>
    <x v="118"/>
    <x v="0"/>
    <x v="22"/>
    <x v="0"/>
    <x v="0"/>
    <x v="967"/>
    <x v="8"/>
    <x v="24"/>
    <x v="644"/>
    <x v="34"/>
    <x v="21"/>
    <x v="39"/>
    <x v="1351"/>
    <x v="0"/>
    <x v="30"/>
    <x v="50"/>
    <x v="396"/>
  </r>
  <r>
    <x v="51"/>
    <x v="9"/>
    <x v="1"/>
    <x v="516"/>
    <x v="118"/>
    <x v="5"/>
    <x v="19"/>
    <x v="0"/>
    <x v="0"/>
    <x v="3895"/>
    <x v="28"/>
    <x v="49"/>
    <x v="644"/>
    <x v="34"/>
    <x v="21"/>
    <x v="32"/>
    <x v="1238"/>
    <x v="0"/>
    <x v="30"/>
    <x v="50"/>
    <x v="359"/>
  </r>
  <r>
    <x v="51"/>
    <x v="9"/>
    <x v="1"/>
    <x v="516"/>
    <x v="118"/>
    <x v="5"/>
    <x v="4"/>
    <x v="0"/>
    <x v="0"/>
    <x v="968"/>
    <x v="30"/>
    <x v="52"/>
    <x v="644"/>
    <x v="34"/>
    <x v="21"/>
    <x v="6"/>
    <x v="589"/>
    <x v="0"/>
    <x v="30"/>
    <x v="50"/>
    <x v="185"/>
  </r>
  <r>
    <x v="51"/>
    <x v="9"/>
    <x v="1"/>
    <x v="516"/>
    <x v="118"/>
    <x v="3"/>
    <x v="22"/>
    <x v="0"/>
    <x v="0"/>
    <x v="3898"/>
    <x v="30"/>
    <x v="52"/>
    <x v="644"/>
    <x v="34"/>
    <x v="21"/>
    <x v="20"/>
    <x v="988"/>
    <x v="0"/>
    <x v="30"/>
    <x v="50"/>
    <x v="295"/>
  </r>
  <r>
    <x v="51"/>
    <x v="9"/>
    <x v="1"/>
    <x v="516"/>
    <x v="118"/>
    <x v="0"/>
    <x v="22"/>
    <x v="0"/>
    <x v="0"/>
    <x v="969"/>
    <x v="42"/>
    <x v="65"/>
    <x v="644"/>
    <x v="34"/>
    <x v="21"/>
    <x v="39"/>
    <x v="1351"/>
    <x v="0"/>
    <x v="30"/>
    <x v="50"/>
    <x v="396"/>
  </r>
  <r>
    <x v="51"/>
    <x v="9"/>
    <x v="1"/>
    <x v="516"/>
    <x v="118"/>
    <x v="5"/>
    <x v="4"/>
    <x v="0"/>
    <x v="0"/>
    <x v="2939"/>
    <x v="65"/>
    <x v="90"/>
    <x v="644"/>
    <x v="34"/>
    <x v="21"/>
    <x v="6"/>
    <x v="589"/>
    <x v="0"/>
    <x v="30"/>
    <x v="50"/>
    <x v="185"/>
  </r>
  <r>
    <x v="51"/>
    <x v="9"/>
    <x v="1"/>
    <x v="516"/>
    <x v="118"/>
    <x v="3"/>
    <x v="22"/>
    <x v="0"/>
    <x v="0"/>
    <x v="2940"/>
    <x v="65"/>
    <x v="90"/>
    <x v="644"/>
    <x v="34"/>
    <x v="21"/>
    <x v="20"/>
    <x v="988"/>
    <x v="0"/>
    <x v="30"/>
    <x v="50"/>
    <x v="295"/>
  </r>
  <r>
    <x v="51"/>
    <x v="9"/>
    <x v="1"/>
    <x v="516"/>
    <x v="118"/>
    <x v="5"/>
    <x v="19"/>
    <x v="0"/>
    <x v="0"/>
    <x v="2091"/>
    <x v="69"/>
    <x v="92"/>
    <x v="644"/>
    <x v="34"/>
    <x v="21"/>
    <x v="32"/>
    <x v="1238"/>
    <x v="0"/>
    <x v="30"/>
    <x v="50"/>
    <x v="359"/>
  </r>
  <r>
    <x v="51"/>
    <x v="9"/>
    <x v="1"/>
    <x v="516"/>
    <x v="118"/>
    <x v="0"/>
    <x v="22"/>
    <x v="0"/>
    <x v="0"/>
    <x v="971"/>
    <x v="101"/>
    <x v="124"/>
    <x v="644"/>
    <x v="34"/>
    <x v="21"/>
    <x v="39"/>
    <x v="1351"/>
    <x v="0"/>
    <x v="30"/>
    <x v="50"/>
    <x v="396"/>
  </r>
  <r>
    <x v="51"/>
    <x v="9"/>
    <x v="1"/>
    <x v="516"/>
    <x v="118"/>
    <x v="0"/>
    <x v="21"/>
    <x v="0"/>
    <x v="0"/>
    <x v="1567"/>
    <x v="116"/>
    <x v="137"/>
    <x v="644"/>
    <x v="34"/>
    <x v="21"/>
    <x v="15"/>
    <x v="782"/>
    <x v="0"/>
    <x v="30"/>
    <x v="50"/>
    <x v="236"/>
  </r>
  <r>
    <x v="51"/>
    <x v="9"/>
    <x v="1"/>
    <x v="516"/>
    <x v="118"/>
    <x v="0"/>
    <x v="22"/>
    <x v="0"/>
    <x v="0"/>
    <x v="972"/>
    <x v="118"/>
    <x v="139"/>
    <x v="644"/>
    <x v="34"/>
    <x v="21"/>
    <x v="39"/>
    <x v="1351"/>
    <x v="0"/>
    <x v="30"/>
    <x v="50"/>
    <x v="396"/>
  </r>
  <r>
    <x v="51"/>
    <x v="9"/>
    <x v="1"/>
    <x v="516"/>
    <x v="118"/>
    <x v="2"/>
    <x v="23"/>
    <x v="0"/>
    <x v="0"/>
    <x v="2356"/>
    <x v="123"/>
    <x v="144"/>
    <x v="644"/>
    <x v="34"/>
    <x v="21"/>
    <x v="0"/>
    <x v="97"/>
    <x v="0"/>
    <x v="30"/>
    <x v="50"/>
    <x v="40"/>
  </r>
  <r>
    <x v="51"/>
    <x v="9"/>
    <x v="1"/>
    <x v="516"/>
    <x v="118"/>
    <x v="0"/>
    <x v="22"/>
    <x v="0"/>
    <x v="0"/>
    <x v="973"/>
    <x v="133"/>
    <x v="157"/>
    <x v="644"/>
    <x v="34"/>
    <x v="21"/>
    <x v="39"/>
    <x v="1351"/>
    <x v="0"/>
    <x v="30"/>
    <x v="50"/>
    <x v="396"/>
  </r>
  <r>
    <x v="51"/>
    <x v="9"/>
    <x v="1"/>
    <x v="516"/>
    <x v="118"/>
    <x v="0"/>
    <x v="21"/>
    <x v="0"/>
    <x v="0"/>
    <x v="1568"/>
    <x v="160"/>
    <x v="183"/>
    <x v="644"/>
    <x v="34"/>
    <x v="21"/>
    <x v="15"/>
    <x v="782"/>
    <x v="0"/>
    <x v="30"/>
    <x v="50"/>
    <x v="236"/>
  </r>
  <r>
    <x v="51"/>
    <x v="9"/>
    <x v="1"/>
    <x v="516"/>
    <x v="118"/>
    <x v="0"/>
    <x v="22"/>
    <x v="0"/>
    <x v="0"/>
    <x v="974"/>
    <x v="170"/>
    <x v="192"/>
    <x v="644"/>
    <x v="34"/>
    <x v="21"/>
    <x v="39"/>
    <x v="1351"/>
    <x v="0"/>
    <x v="30"/>
    <x v="50"/>
    <x v="396"/>
  </r>
  <r>
    <x v="51"/>
    <x v="9"/>
    <x v="1"/>
    <x v="516"/>
    <x v="118"/>
    <x v="0"/>
    <x v="22"/>
    <x v="0"/>
    <x v="0"/>
    <x v="975"/>
    <x v="188"/>
    <x v="212"/>
    <x v="644"/>
    <x v="34"/>
    <x v="21"/>
    <x v="39"/>
    <x v="1351"/>
    <x v="0"/>
    <x v="30"/>
    <x v="50"/>
    <x v="396"/>
  </r>
  <r>
    <x v="51"/>
    <x v="9"/>
    <x v="1"/>
    <x v="516"/>
    <x v="118"/>
    <x v="0"/>
    <x v="22"/>
    <x v="0"/>
    <x v="0"/>
    <x v="976"/>
    <x v="207"/>
    <x v="231"/>
    <x v="644"/>
    <x v="34"/>
    <x v="21"/>
    <x v="39"/>
    <x v="1351"/>
    <x v="0"/>
    <x v="30"/>
    <x v="50"/>
    <x v="396"/>
  </r>
  <r>
    <x v="51"/>
    <x v="9"/>
    <x v="1"/>
    <x v="516"/>
    <x v="118"/>
    <x v="0"/>
    <x v="22"/>
    <x v="0"/>
    <x v="0"/>
    <x v="977"/>
    <x v="227"/>
    <x v="254"/>
    <x v="644"/>
    <x v="34"/>
    <x v="21"/>
    <x v="39"/>
    <x v="1351"/>
    <x v="0"/>
    <x v="30"/>
    <x v="50"/>
    <x v="396"/>
  </r>
  <r>
    <x v="51"/>
    <x v="9"/>
    <x v="1"/>
    <x v="516"/>
    <x v="118"/>
    <x v="2"/>
    <x v="23"/>
    <x v="0"/>
    <x v="0"/>
    <x v="2357"/>
    <x v="231"/>
    <x v="258"/>
    <x v="644"/>
    <x v="34"/>
    <x v="21"/>
    <x v="0"/>
    <x v="97"/>
    <x v="0"/>
    <x v="30"/>
    <x v="50"/>
    <x v="40"/>
  </r>
  <r>
    <x v="51"/>
    <x v="9"/>
    <x v="1"/>
    <x v="516"/>
    <x v="118"/>
    <x v="0"/>
    <x v="21"/>
    <x v="0"/>
    <x v="0"/>
    <x v="1569"/>
    <x v="250"/>
    <x v="274"/>
    <x v="644"/>
    <x v="34"/>
    <x v="21"/>
    <x v="15"/>
    <x v="782"/>
    <x v="0"/>
    <x v="30"/>
    <x v="50"/>
    <x v="236"/>
  </r>
  <r>
    <x v="51"/>
    <x v="9"/>
    <x v="1"/>
    <x v="516"/>
    <x v="118"/>
    <x v="0"/>
    <x v="22"/>
    <x v="0"/>
    <x v="0"/>
    <x v="51"/>
    <x v="259"/>
    <x v="284"/>
    <x v="644"/>
    <x v="34"/>
    <x v="21"/>
    <x v="39"/>
    <x v="1351"/>
    <x v="0"/>
    <x v="30"/>
    <x v="50"/>
    <x v="396"/>
  </r>
  <r>
    <x v="51"/>
    <x v="9"/>
    <x v="1"/>
    <x v="516"/>
    <x v="118"/>
    <x v="0"/>
    <x v="22"/>
    <x v="0"/>
    <x v="0"/>
    <x v="978"/>
    <x v="292"/>
    <x v="318"/>
    <x v="644"/>
    <x v="34"/>
    <x v="21"/>
    <x v="39"/>
    <x v="1351"/>
    <x v="0"/>
    <x v="30"/>
    <x v="50"/>
    <x v="396"/>
  </r>
  <r>
    <x v="51"/>
    <x v="9"/>
    <x v="1"/>
    <x v="516"/>
    <x v="118"/>
    <x v="0"/>
    <x v="21"/>
    <x v="0"/>
    <x v="0"/>
    <x v="1570"/>
    <x v="303"/>
    <x v="330"/>
    <x v="644"/>
    <x v="34"/>
    <x v="21"/>
    <x v="15"/>
    <x v="782"/>
    <x v="0"/>
    <x v="30"/>
    <x v="50"/>
    <x v="236"/>
  </r>
  <r>
    <x v="51"/>
    <x v="9"/>
    <x v="1"/>
    <x v="516"/>
    <x v="118"/>
    <x v="0"/>
    <x v="22"/>
    <x v="0"/>
    <x v="0"/>
    <x v="979"/>
    <x v="317"/>
    <x v="345"/>
    <x v="644"/>
    <x v="34"/>
    <x v="21"/>
    <x v="39"/>
    <x v="1351"/>
    <x v="0"/>
    <x v="30"/>
    <x v="50"/>
    <x v="396"/>
  </r>
  <r>
    <x v="51"/>
    <x v="9"/>
    <x v="1"/>
    <x v="516"/>
    <x v="118"/>
    <x v="0"/>
    <x v="22"/>
    <x v="0"/>
    <x v="0"/>
    <x v="980"/>
    <x v="340"/>
    <x v="366"/>
    <x v="644"/>
    <x v="34"/>
    <x v="21"/>
    <x v="39"/>
    <x v="1351"/>
    <x v="0"/>
    <x v="30"/>
    <x v="50"/>
    <x v="396"/>
  </r>
  <r>
    <x v="51"/>
    <x v="9"/>
    <x v="1"/>
    <x v="516"/>
    <x v="118"/>
    <x v="0"/>
    <x v="21"/>
    <x v="0"/>
    <x v="0"/>
    <x v="1571"/>
    <x v="347"/>
    <x v="374"/>
    <x v="644"/>
    <x v="34"/>
    <x v="21"/>
    <x v="15"/>
    <x v="782"/>
    <x v="0"/>
    <x v="30"/>
    <x v="50"/>
    <x v="236"/>
  </r>
  <r>
    <x v="51"/>
    <x v="9"/>
    <x v="1"/>
    <x v="516"/>
    <x v="118"/>
    <x v="0"/>
    <x v="22"/>
    <x v="0"/>
    <x v="0"/>
    <x v="981"/>
    <x v="352"/>
    <x v="378"/>
    <x v="644"/>
    <x v="34"/>
    <x v="21"/>
    <x v="39"/>
    <x v="1351"/>
    <x v="0"/>
    <x v="30"/>
    <x v="50"/>
    <x v="396"/>
  </r>
  <r>
    <x v="51"/>
    <x v="9"/>
    <x v="1"/>
    <x v="516"/>
    <x v="118"/>
    <x v="0"/>
    <x v="21"/>
    <x v="0"/>
    <x v="0"/>
    <x v="982"/>
    <x v="395"/>
    <x v="418"/>
    <x v="644"/>
    <x v="34"/>
    <x v="21"/>
    <x v="15"/>
    <x v="782"/>
    <x v="0"/>
    <x v="30"/>
    <x v="50"/>
    <x v="236"/>
  </r>
  <r>
    <x v="51"/>
    <x v="9"/>
    <x v="1"/>
    <x v="516"/>
    <x v="118"/>
    <x v="0"/>
    <x v="22"/>
    <x v="0"/>
    <x v="0"/>
    <x v="1572"/>
    <x v="399"/>
    <x v="422"/>
    <x v="644"/>
    <x v="34"/>
    <x v="21"/>
    <x v="39"/>
    <x v="1351"/>
    <x v="0"/>
    <x v="30"/>
    <x v="50"/>
    <x v="396"/>
  </r>
  <r>
    <x v="51"/>
    <x v="9"/>
    <x v="1"/>
    <x v="516"/>
    <x v="118"/>
    <x v="2"/>
    <x v="23"/>
    <x v="0"/>
    <x v="0"/>
    <x v="2358"/>
    <x v="411"/>
    <x v="433"/>
    <x v="644"/>
    <x v="34"/>
    <x v="21"/>
    <x v="0"/>
    <x v="97"/>
    <x v="0"/>
    <x v="30"/>
    <x v="50"/>
    <x v="40"/>
  </r>
  <r>
    <x v="51"/>
    <x v="9"/>
    <x v="1"/>
    <x v="516"/>
    <x v="118"/>
    <x v="0"/>
    <x v="22"/>
    <x v="0"/>
    <x v="0"/>
    <x v="983"/>
    <x v="421"/>
    <x v="446"/>
    <x v="644"/>
    <x v="34"/>
    <x v="21"/>
    <x v="39"/>
    <x v="1351"/>
    <x v="0"/>
    <x v="30"/>
    <x v="50"/>
    <x v="396"/>
  </r>
  <r>
    <x v="51"/>
    <x v="9"/>
    <x v="1"/>
    <x v="516"/>
    <x v="118"/>
    <x v="0"/>
    <x v="22"/>
    <x v="0"/>
    <x v="0"/>
    <x v="984"/>
    <x v="439"/>
    <x v="462"/>
    <x v="644"/>
    <x v="34"/>
    <x v="21"/>
    <x v="39"/>
    <x v="1351"/>
    <x v="0"/>
    <x v="30"/>
    <x v="50"/>
    <x v="396"/>
  </r>
  <r>
    <x v="51"/>
    <x v="9"/>
    <x v="1"/>
    <x v="516"/>
    <x v="118"/>
    <x v="0"/>
    <x v="21"/>
    <x v="0"/>
    <x v="0"/>
    <x v="1573"/>
    <x v="439"/>
    <x v="462"/>
    <x v="644"/>
    <x v="34"/>
    <x v="21"/>
    <x v="15"/>
    <x v="782"/>
    <x v="0"/>
    <x v="30"/>
    <x v="50"/>
    <x v="236"/>
  </r>
  <r>
    <x v="51"/>
    <x v="9"/>
    <x v="1"/>
    <x v="516"/>
    <x v="118"/>
    <x v="0"/>
    <x v="22"/>
    <x v="0"/>
    <x v="0"/>
    <x v="985"/>
    <x v="473"/>
    <x v="496"/>
    <x v="644"/>
    <x v="34"/>
    <x v="21"/>
    <x v="39"/>
    <x v="1351"/>
    <x v="0"/>
    <x v="30"/>
    <x v="50"/>
    <x v="396"/>
  </r>
  <r>
    <x v="51"/>
    <x v="9"/>
    <x v="1"/>
    <x v="516"/>
    <x v="118"/>
    <x v="0"/>
    <x v="21"/>
    <x v="0"/>
    <x v="0"/>
    <x v="1574"/>
    <x v="484"/>
    <x v="505"/>
    <x v="644"/>
    <x v="34"/>
    <x v="21"/>
    <x v="15"/>
    <x v="782"/>
    <x v="0"/>
    <x v="30"/>
    <x v="50"/>
    <x v="236"/>
  </r>
  <r>
    <x v="51"/>
    <x v="9"/>
    <x v="1"/>
    <x v="516"/>
    <x v="118"/>
    <x v="0"/>
    <x v="21"/>
    <x v="0"/>
    <x v="0"/>
    <x v="1575"/>
    <x v="510"/>
    <x v="531"/>
    <x v="644"/>
    <x v="34"/>
    <x v="21"/>
    <x v="15"/>
    <x v="782"/>
    <x v="0"/>
    <x v="30"/>
    <x v="50"/>
    <x v="236"/>
  </r>
  <r>
    <x v="51"/>
    <x v="9"/>
    <x v="1"/>
    <x v="516"/>
    <x v="118"/>
    <x v="0"/>
    <x v="22"/>
    <x v="0"/>
    <x v="0"/>
    <x v="986"/>
    <x v="510"/>
    <x v="531"/>
    <x v="644"/>
    <x v="34"/>
    <x v="21"/>
    <x v="39"/>
    <x v="1351"/>
    <x v="0"/>
    <x v="30"/>
    <x v="50"/>
    <x v="396"/>
  </r>
  <r>
    <x v="51"/>
    <x v="9"/>
    <x v="1"/>
    <x v="516"/>
    <x v="118"/>
    <x v="2"/>
    <x v="23"/>
    <x v="0"/>
    <x v="0"/>
    <x v="2359"/>
    <x v="513"/>
    <x v="534"/>
    <x v="644"/>
    <x v="34"/>
    <x v="21"/>
    <x v="0"/>
    <x v="97"/>
    <x v="0"/>
    <x v="30"/>
    <x v="50"/>
    <x v="40"/>
  </r>
  <r>
    <x v="51"/>
    <x v="9"/>
    <x v="1"/>
    <x v="516"/>
    <x v="118"/>
    <x v="0"/>
    <x v="22"/>
    <x v="0"/>
    <x v="0"/>
    <x v="987"/>
    <x v="536"/>
    <x v="556"/>
    <x v="644"/>
    <x v="34"/>
    <x v="21"/>
    <x v="39"/>
    <x v="1351"/>
    <x v="0"/>
    <x v="30"/>
    <x v="50"/>
    <x v="396"/>
  </r>
  <r>
    <x v="51"/>
    <x v="9"/>
    <x v="1"/>
    <x v="516"/>
    <x v="118"/>
    <x v="0"/>
    <x v="21"/>
    <x v="0"/>
    <x v="0"/>
    <x v="1576"/>
    <x v="545"/>
    <x v="565"/>
    <x v="644"/>
    <x v="34"/>
    <x v="21"/>
    <x v="15"/>
    <x v="782"/>
    <x v="0"/>
    <x v="30"/>
    <x v="50"/>
    <x v="236"/>
  </r>
  <r>
    <x v="51"/>
    <x v="9"/>
    <x v="1"/>
    <x v="516"/>
    <x v="118"/>
    <x v="0"/>
    <x v="22"/>
    <x v="0"/>
    <x v="0"/>
    <x v="988"/>
    <x v="558"/>
    <x v="582"/>
    <x v="644"/>
    <x v="34"/>
    <x v="21"/>
    <x v="39"/>
    <x v="1351"/>
    <x v="0"/>
    <x v="30"/>
    <x v="50"/>
    <x v="396"/>
  </r>
  <r>
    <x v="51"/>
    <x v="9"/>
    <x v="1"/>
    <x v="516"/>
    <x v="118"/>
    <x v="0"/>
    <x v="22"/>
    <x v="0"/>
    <x v="0"/>
    <x v="989"/>
    <x v="576"/>
    <x v="600"/>
    <x v="644"/>
    <x v="34"/>
    <x v="21"/>
    <x v="39"/>
    <x v="1351"/>
    <x v="0"/>
    <x v="30"/>
    <x v="50"/>
    <x v="396"/>
  </r>
  <r>
    <x v="51"/>
    <x v="9"/>
    <x v="1"/>
    <x v="516"/>
    <x v="118"/>
    <x v="0"/>
    <x v="21"/>
    <x v="0"/>
    <x v="0"/>
    <x v="1577"/>
    <x v="587"/>
    <x v="614"/>
    <x v="644"/>
    <x v="34"/>
    <x v="21"/>
    <x v="15"/>
    <x v="782"/>
    <x v="0"/>
    <x v="30"/>
    <x v="50"/>
    <x v="236"/>
  </r>
  <r>
    <x v="51"/>
    <x v="9"/>
    <x v="1"/>
    <x v="516"/>
    <x v="118"/>
    <x v="0"/>
    <x v="22"/>
    <x v="0"/>
    <x v="0"/>
    <x v="990"/>
    <x v="596"/>
    <x v="624"/>
    <x v="644"/>
    <x v="34"/>
    <x v="21"/>
    <x v="39"/>
    <x v="1351"/>
    <x v="0"/>
    <x v="30"/>
    <x v="50"/>
    <x v="396"/>
  </r>
  <r>
    <x v="51"/>
    <x v="9"/>
    <x v="1"/>
    <x v="516"/>
    <x v="118"/>
    <x v="5"/>
    <x v="19"/>
    <x v="0"/>
    <x v="0"/>
    <x v="3253"/>
    <x v="612"/>
    <x v="639"/>
    <x v="644"/>
    <x v="34"/>
    <x v="21"/>
    <x v="32"/>
    <x v="1238"/>
    <x v="0"/>
    <x v="30"/>
    <x v="50"/>
    <x v="359"/>
  </r>
  <r>
    <x v="51"/>
    <x v="9"/>
    <x v="1"/>
    <x v="516"/>
    <x v="118"/>
    <x v="2"/>
    <x v="23"/>
    <x v="0"/>
    <x v="0"/>
    <x v="2360"/>
    <x v="619"/>
    <x v="642"/>
    <x v="644"/>
    <x v="34"/>
    <x v="21"/>
    <x v="0"/>
    <x v="97"/>
    <x v="0"/>
    <x v="30"/>
    <x v="50"/>
    <x v="40"/>
  </r>
  <r>
    <x v="51"/>
    <x v="9"/>
    <x v="1"/>
    <x v="516"/>
    <x v="118"/>
    <x v="0"/>
    <x v="22"/>
    <x v="0"/>
    <x v="0"/>
    <x v="991"/>
    <x v="632"/>
    <x v="654"/>
    <x v="644"/>
    <x v="34"/>
    <x v="21"/>
    <x v="39"/>
    <x v="1351"/>
    <x v="0"/>
    <x v="30"/>
    <x v="50"/>
    <x v="396"/>
  </r>
  <r>
    <x v="51"/>
    <x v="9"/>
    <x v="1"/>
    <x v="516"/>
    <x v="118"/>
    <x v="0"/>
    <x v="21"/>
    <x v="0"/>
    <x v="0"/>
    <x v="1578"/>
    <x v="632"/>
    <x v="654"/>
    <x v="644"/>
    <x v="34"/>
    <x v="21"/>
    <x v="15"/>
    <x v="782"/>
    <x v="0"/>
    <x v="30"/>
    <x v="50"/>
    <x v="236"/>
  </r>
  <r>
    <x v="51"/>
    <x v="9"/>
    <x v="1"/>
    <x v="516"/>
    <x v="118"/>
    <x v="0"/>
    <x v="22"/>
    <x v="0"/>
    <x v="0"/>
    <x v="992"/>
    <x v="660"/>
    <x v="679"/>
    <x v="644"/>
    <x v="34"/>
    <x v="21"/>
    <x v="39"/>
    <x v="1351"/>
    <x v="0"/>
    <x v="30"/>
    <x v="50"/>
    <x v="396"/>
  </r>
  <r>
    <x v="51"/>
    <x v="9"/>
    <x v="1"/>
    <x v="517"/>
    <x v="135"/>
    <x v="0"/>
    <x v="22"/>
    <x v="0"/>
    <x v="0"/>
    <x v="2031"/>
    <x v="52"/>
    <x v="65"/>
    <x v="618"/>
    <x v="34"/>
    <x v="21"/>
    <x v="39"/>
    <x v="1331"/>
    <x v="0"/>
    <x v="30"/>
    <x v="38"/>
    <x v="376"/>
  </r>
  <r>
    <x v="51"/>
    <x v="9"/>
    <x v="1"/>
    <x v="518"/>
    <x v="136"/>
    <x v="5"/>
    <x v="4"/>
    <x v="0"/>
    <x v="0"/>
    <x v="2556"/>
    <x v="84"/>
    <x v="92"/>
    <x v="610"/>
    <x v="34"/>
    <x v="21"/>
    <x v="6"/>
    <x v="523"/>
    <x v="0"/>
    <x v="30"/>
    <x v="35"/>
    <x v="139"/>
  </r>
  <r>
    <x v="51"/>
    <x v="9"/>
    <x v="1"/>
    <x v="518"/>
    <x v="136"/>
    <x v="3"/>
    <x v="22"/>
    <x v="0"/>
    <x v="0"/>
    <x v="3874"/>
    <x v="84"/>
    <x v="92"/>
    <x v="610"/>
    <x v="34"/>
    <x v="21"/>
    <x v="20"/>
    <x v="904"/>
    <x v="0"/>
    <x v="30"/>
    <x v="35"/>
    <x v="243"/>
  </r>
  <r>
    <x v="51"/>
    <x v="9"/>
    <x v="2"/>
    <x v="525"/>
    <x v="536"/>
    <x v="0"/>
    <x v="22"/>
    <x v="0"/>
    <x v="0"/>
    <x v="993"/>
    <x v="61"/>
    <x v="70"/>
    <x v="617"/>
    <x v="34"/>
    <x v="21"/>
    <x v="39"/>
    <x v="1330"/>
    <x v="0"/>
    <x v="30"/>
    <x v="35"/>
    <x v="369"/>
  </r>
  <r>
    <x v="51"/>
    <x v="9"/>
    <x v="2"/>
    <x v="525"/>
    <x v="536"/>
    <x v="0"/>
    <x v="22"/>
    <x v="0"/>
    <x v="0"/>
    <x v="2102"/>
    <x v="126"/>
    <x v="137"/>
    <x v="617"/>
    <x v="34"/>
    <x v="21"/>
    <x v="39"/>
    <x v="1330"/>
    <x v="0"/>
    <x v="30"/>
    <x v="38"/>
    <x v="376"/>
  </r>
  <r>
    <x v="51"/>
    <x v="9"/>
    <x v="2"/>
    <x v="525"/>
    <x v="536"/>
    <x v="0"/>
    <x v="22"/>
    <x v="0"/>
    <x v="0"/>
    <x v="2099"/>
    <x v="340"/>
    <x v="356"/>
    <x v="617"/>
    <x v="34"/>
    <x v="21"/>
    <x v="39"/>
    <x v="1330"/>
    <x v="0"/>
    <x v="30"/>
    <x v="38"/>
    <x v="376"/>
  </r>
  <r>
    <x v="51"/>
    <x v="9"/>
    <x v="2"/>
    <x v="525"/>
    <x v="536"/>
    <x v="0"/>
    <x v="22"/>
    <x v="0"/>
    <x v="0"/>
    <x v="2101"/>
    <x v="395"/>
    <x v="408"/>
    <x v="617"/>
    <x v="34"/>
    <x v="21"/>
    <x v="39"/>
    <x v="1330"/>
    <x v="0"/>
    <x v="30"/>
    <x v="38"/>
    <x v="376"/>
  </r>
  <r>
    <x v="51"/>
    <x v="9"/>
    <x v="2"/>
    <x v="525"/>
    <x v="536"/>
    <x v="5"/>
    <x v="19"/>
    <x v="0"/>
    <x v="0"/>
    <x v="3235"/>
    <x v="476"/>
    <x v="491"/>
    <x v="617"/>
    <x v="34"/>
    <x v="21"/>
    <x v="32"/>
    <x v="1194"/>
    <x v="0"/>
    <x v="30"/>
    <x v="38"/>
    <x v="331"/>
  </r>
  <r>
    <x v="51"/>
    <x v="9"/>
    <x v="2"/>
    <x v="526"/>
    <x v="537"/>
    <x v="0"/>
    <x v="22"/>
    <x v="0"/>
    <x v="0"/>
    <x v="2098"/>
    <x v="518"/>
    <x v="531"/>
    <x v="609"/>
    <x v="34"/>
    <x v="21"/>
    <x v="39"/>
    <x v="1326"/>
    <x v="0"/>
    <x v="30"/>
    <x v="38"/>
    <x v="376"/>
  </r>
  <r>
    <x v="51"/>
    <x v="9"/>
    <x v="2"/>
    <x v="527"/>
    <x v="516"/>
    <x v="0"/>
    <x v="22"/>
    <x v="0"/>
    <x v="0"/>
    <x v="1006"/>
    <x v="22"/>
    <x v="42"/>
    <x v="646"/>
    <x v="34"/>
    <x v="21"/>
    <x v="39"/>
    <x v="1353"/>
    <x v="0"/>
    <x v="30"/>
    <x v="50"/>
    <x v="396"/>
  </r>
  <r>
    <x v="51"/>
    <x v="9"/>
    <x v="2"/>
    <x v="527"/>
    <x v="516"/>
    <x v="5"/>
    <x v="19"/>
    <x v="0"/>
    <x v="0"/>
    <x v="1007"/>
    <x v="69"/>
    <x v="92"/>
    <x v="646"/>
    <x v="34"/>
    <x v="21"/>
    <x v="32"/>
    <x v="1240"/>
    <x v="0"/>
    <x v="30"/>
    <x v="50"/>
    <x v="359"/>
  </r>
  <r>
    <x v="51"/>
    <x v="9"/>
    <x v="2"/>
    <x v="527"/>
    <x v="516"/>
    <x v="5"/>
    <x v="19"/>
    <x v="0"/>
    <x v="0"/>
    <x v="3896"/>
    <x v="69"/>
    <x v="92"/>
    <x v="646"/>
    <x v="34"/>
    <x v="21"/>
    <x v="32"/>
    <x v="1240"/>
    <x v="0"/>
    <x v="30"/>
    <x v="50"/>
    <x v="359"/>
  </r>
  <r>
    <x v="51"/>
    <x v="9"/>
    <x v="2"/>
    <x v="527"/>
    <x v="516"/>
    <x v="5"/>
    <x v="4"/>
    <x v="0"/>
    <x v="0"/>
    <x v="1008"/>
    <x v="71"/>
    <x v="95"/>
    <x v="646"/>
    <x v="34"/>
    <x v="21"/>
    <x v="6"/>
    <x v="594"/>
    <x v="0"/>
    <x v="30"/>
    <x v="50"/>
    <x v="185"/>
  </r>
  <r>
    <x v="51"/>
    <x v="9"/>
    <x v="2"/>
    <x v="527"/>
    <x v="516"/>
    <x v="3"/>
    <x v="22"/>
    <x v="0"/>
    <x v="0"/>
    <x v="3897"/>
    <x v="71"/>
    <x v="95"/>
    <x v="646"/>
    <x v="34"/>
    <x v="21"/>
    <x v="20"/>
    <x v="990"/>
    <x v="0"/>
    <x v="30"/>
    <x v="50"/>
    <x v="295"/>
  </r>
  <r>
    <x v="51"/>
    <x v="9"/>
    <x v="2"/>
    <x v="527"/>
    <x v="516"/>
    <x v="0"/>
    <x v="22"/>
    <x v="0"/>
    <x v="0"/>
    <x v="1009"/>
    <x v="105"/>
    <x v="127"/>
    <x v="646"/>
    <x v="34"/>
    <x v="21"/>
    <x v="39"/>
    <x v="1353"/>
    <x v="0"/>
    <x v="30"/>
    <x v="50"/>
    <x v="396"/>
  </r>
  <r>
    <x v="51"/>
    <x v="9"/>
    <x v="2"/>
    <x v="527"/>
    <x v="516"/>
    <x v="0"/>
    <x v="22"/>
    <x v="0"/>
    <x v="0"/>
    <x v="1010"/>
    <x v="160"/>
    <x v="183"/>
    <x v="646"/>
    <x v="34"/>
    <x v="21"/>
    <x v="39"/>
    <x v="1353"/>
    <x v="0"/>
    <x v="30"/>
    <x v="50"/>
    <x v="396"/>
  </r>
  <r>
    <x v="51"/>
    <x v="9"/>
    <x v="2"/>
    <x v="527"/>
    <x v="516"/>
    <x v="0"/>
    <x v="21"/>
    <x v="0"/>
    <x v="0"/>
    <x v="1587"/>
    <x v="166"/>
    <x v="189"/>
    <x v="646"/>
    <x v="34"/>
    <x v="21"/>
    <x v="15"/>
    <x v="788"/>
    <x v="0"/>
    <x v="30"/>
    <x v="50"/>
    <x v="236"/>
  </r>
  <r>
    <x v="51"/>
    <x v="9"/>
    <x v="2"/>
    <x v="527"/>
    <x v="516"/>
    <x v="2"/>
    <x v="23"/>
    <x v="0"/>
    <x v="0"/>
    <x v="2361"/>
    <x v="166"/>
    <x v="189"/>
    <x v="646"/>
    <x v="34"/>
    <x v="21"/>
    <x v="0"/>
    <x v="98"/>
    <x v="0"/>
    <x v="30"/>
    <x v="50"/>
    <x v="40"/>
  </r>
  <r>
    <x v="51"/>
    <x v="9"/>
    <x v="2"/>
    <x v="527"/>
    <x v="516"/>
    <x v="0"/>
    <x v="22"/>
    <x v="0"/>
    <x v="0"/>
    <x v="1011"/>
    <x v="183"/>
    <x v="208"/>
    <x v="646"/>
    <x v="34"/>
    <x v="21"/>
    <x v="39"/>
    <x v="1353"/>
    <x v="0"/>
    <x v="30"/>
    <x v="50"/>
    <x v="396"/>
  </r>
  <r>
    <x v="51"/>
    <x v="9"/>
    <x v="2"/>
    <x v="527"/>
    <x v="516"/>
    <x v="0"/>
    <x v="21"/>
    <x v="0"/>
    <x v="0"/>
    <x v="1588"/>
    <x v="210"/>
    <x v="235"/>
    <x v="646"/>
    <x v="34"/>
    <x v="21"/>
    <x v="15"/>
    <x v="788"/>
    <x v="0"/>
    <x v="30"/>
    <x v="50"/>
    <x v="236"/>
  </r>
  <r>
    <x v="51"/>
    <x v="9"/>
    <x v="2"/>
    <x v="527"/>
    <x v="516"/>
    <x v="0"/>
    <x v="22"/>
    <x v="0"/>
    <x v="0"/>
    <x v="1012"/>
    <x v="217"/>
    <x v="241"/>
    <x v="646"/>
    <x v="34"/>
    <x v="21"/>
    <x v="39"/>
    <x v="1353"/>
    <x v="0"/>
    <x v="30"/>
    <x v="50"/>
    <x v="396"/>
  </r>
  <r>
    <x v="51"/>
    <x v="9"/>
    <x v="2"/>
    <x v="527"/>
    <x v="516"/>
    <x v="0"/>
    <x v="22"/>
    <x v="0"/>
    <x v="0"/>
    <x v="1013"/>
    <x v="235"/>
    <x v="260"/>
    <x v="646"/>
    <x v="34"/>
    <x v="21"/>
    <x v="39"/>
    <x v="1353"/>
    <x v="0"/>
    <x v="30"/>
    <x v="50"/>
    <x v="396"/>
  </r>
  <r>
    <x v="51"/>
    <x v="9"/>
    <x v="2"/>
    <x v="527"/>
    <x v="516"/>
    <x v="0"/>
    <x v="22"/>
    <x v="0"/>
    <x v="0"/>
    <x v="1014"/>
    <x v="253"/>
    <x v="278"/>
    <x v="646"/>
    <x v="34"/>
    <x v="21"/>
    <x v="39"/>
    <x v="1353"/>
    <x v="0"/>
    <x v="30"/>
    <x v="50"/>
    <x v="396"/>
  </r>
  <r>
    <x v="51"/>
    <x v="9"/>
    <x v="2"/>
    <x v="527"/>
    <x v="516"/>
    <x v="2"/>
    <x v="23"/>
    <x v="0"/>
    <x v="0"/>
    <x v="2362"/>
    <x v="274"/>
    <x v="301"/>
    <x v="646"/>
    <x v="34"/>
    <x v="21"/>
    <x v="0"/>
    <x v="98"/>
    <x v="0"/>
    <x v="30"/>
    <x v="50"/>
    <x v="40"/>
  </r>
  <r>
    <x v="51"/>
    <x v="9"/>
    <x v="2"/>
    <x v="527"/>
    <x v="516"/>
    <x v="0"/>
    <x v="22"/>
    <x v="0"/>
    <x v="0"/>
    <x v="1015"/>
    <x v="277"/>
    <x v="304"/>
    <x v="646"/>
    <x v="34"/>
    <x v="21"/>
    <x v="39"/>
    <x v="1353"/>
    <x v="0"/>
    <x v="30"/>
    <x v="50"/>
    <x v="396"/>
  </r>
  <r>
    <x v="51"/>
    <x v="9"/>
    <x v="2"/>
    <x v="527"/>
    <x v="516"/>
    <x v="0"/>
    <x v="21"/>
    <x v="0"/>
    <x v="0"/>
    <x v="1589"/>
    <x v="300"/>
    <x v="326"/>
    <x v="646"/>
    <x v="34"/>
    <x v="21"/>
    <x v="15"/>
    <x v="788"/>
    <x v="0"/>
    <x v="30"/>
    <x v="50"/>
    <x v="236"/>
  </r>
  <r>
    <x v="51"/>
    <x v="9"/>
    <x v="2"/>
    <x v="527"/>
    <x v="516"/>
    <x v="0"/>
    <x v="22"/>
    <x v="0"/>
    <x v="0"/>
    <x v="1016"/>
    <x v="306"/>
    <x v="333"/>
    <x v="646"/>
    <x v="34"/>
    <x v="21"/>
    <x v="39"/>
    <x v="1353"/>
    <x v="0"/>
    <x v="30"/>
    <x v="50"/>
    <x v="396"/>
  </r>
  <r>
    <x v="51"/>
    <x v="9"/>
    <x v="2"/>
    <x v="527"/>
    <x v="516"/>
    <x v="5"/>
    <x v="4"/>
    <x v="0"/>
    <x v="0"/>
    <x v="2955"/>
    <x v="333"/>
    <x v="359"/>
    <x v="646"/>
    <x v="34"/>
    <x v="21"/>
    <x v="6"/>
    <x v="594"/>
    <x v="0"/>
    <x v="30"/>
    <x v="50"/>
    <x v="185"/>
  </r>
  <r>
    <x v="51"/>
    <x v="9"/>
    <x v="2"/>
    <x v="527"/>
    <x v="516"/>
    <x v="3"/>
    <x v="22"/>
    <x v="0"/>
    <x v="0"/>
    <x v="2956"/>
    <x v="333"/>
    <x v="359"/>
    <x v="646"/>
    <x v="34"/>
    <x v="21"/>
    <x v="20"/>
    <x v="990"/>
    <x v="0"/>
    <x v="30"/>
    <x v="50"/>
    <x v="295"/>
  </r>
  <r>
    <x v="51"/>
    <x v="9"/>
    <x v="2"/>
    <x v="527"/>
    <x v="516"/>
    <x v="5"/>
    <x v="19"/>
    <x v="0"/>
    <x v="0"/>
    <x v="1017"/>
    <x v="333"/>
    <x v="362"/>
    <x v="646"/>
    <x v="34"/>
    <x v="21"/>
    <x v="32"/>
    <x v="1240"/>
    <x v="0"/>
    <x v="30"/>
    <x v="52"/>
    <x v="365"/>
  </r>
  <r>
    <x v="51"/>
    <x v="9"/>
    <x v="2"/>
    <x v="527"/>
    <x v="516"/>
    <x v="0"/>
    <x v="21"/>
    <x v="0"/>
    <x v="0"/>
    <x v="1590"/>
    <x v="368"/>
    <x v="394"/>
    <x v="646"/>
    <x v="34"/>
    <x v="21"/>
    <x v="15"/>
    <x v="788"/>
    <x v="0"/>
    <x v="30"/>
    <x v="50"/>
    <x v="236"/>
  </r>
  <r>
    <x v="51"/>
    <x v="9"/>
    <x v="2"/>
    <x v="527"/>
    <x v="516"/>
    <x v="0"/>
    <x v="22"/>
    <x v="0"/>
    <x v="0"/>
    <x v="2103"/>
    <x v="368"/>
    <x v="394"/>
    <x v="646"/>
    <x v="34"/>
    <x v="21"/>
    <x v="39"/>
    <x v="1353"/>
    <x v="0"/>
    <x v="30"/>
    <x v="50"/>
    <x v="396"/>
  </r>
  <r>
    <x v="51"/>
    <x v="9"/>
    <x v="2"/>
    <x v="527"/>
    <x v="516"/>
    <x v="5"/>
    <x v="19"/>
    <x v="0"/>
    <x v="0"/>
    <x v="1937"/>
    <x v="381"/>
    <x v="405"/>
    <x v="646"/>
    <x v="34"/>
    <x v="21"/>
    <x v="32"/>
    <x v="1240"/>
    <x v="0"/>
    <x v="30"/>
    <x v="50"/>
    <x v="359"/>
  </r>
  <r>
    <x v="51"/>
    <x v="9"/>
    <x v="2"/>
    <x v="527"/>
    <x v="516"/>
    <x v="0"/>
    <x v="21"/>
    <x v="0"/>
    <x v="0"/>
    <x v="1591"/>
    <x v="411"/>
    <x v="433"/>
    <x v="646"/>
    <x v="34"/>
    <x v="21"/>
    <x v="15"/>
    <x v="788"/>
    <x v="0"/>
    <x v="30"/>
    <x v="50"/>
    <x v="236"/>
  </r>
  <r>
    <x v="51"/>
    <x v="9"/>
    <x v="2"/>
    <x v="527"/>
    <x v="516"/>
    <x v="0"/>
    <x v="21"/>
    <x v="0"/>
    <x v="0"/>
    <x v="1592"/>
    <x v="452"/>
    <x v="475"/>
    <x v="646"/>
    <x v="34"/>
    <x v="21"/>
    <x v="15"/>
    <x v="788"/>
    <x v="0"/>
    <x v="30"/>
    <x v="50"/>
    <x v="236"/>
  </r>
  <r>
    <x v="51"/>
    <x v="9"/>
    <x v="2"/>
    <x v="527"/>
    <x v="516"/>
    <x v="0"/>
    <x v="22"/>
    <x v="0"/>
    <x v="0"/>
    <x v="1018"/>
    <x v="462"/>
    <x v="487"/>
    <x v="646"/>
    <x v="34"/>
    <x v="21"/>
    <x v="39"/>
    <x v="1353"/>
    <x v="0"/>
    <x v="30"/>
    <x v="50"/>
    <x v="396"/>
  </r>
  <r>
    <x v="51"/>
    <x v="9"/>
    <x v="2"/>
    <x v="527"/>
    <x v="516"/>
    <x v="2"/>
    <x v="23"/>
    <x v="0"/>
    <x v="0"/>
    <x v="2363"/>
    <x v="462"/>
    <x v="487"/>
    <x v="646"/>
    <x v="34"/>
    <x v="21"/>
    <x v="0"/>
    <x v="98"/>
    <x v="0"/>
    <x v="30"/>
    <x v="50"/>
    <x v="40"/>
  </r>
  <r>
    <x v="51"/>
    <x v="9"/>
    <x v="2"/>
    <x v="527"/>
    <x v="516"/>
    <x v="0"/>
    <x v="22"/>
    <x v="0"/>
    <x v="0"/>
    <x v="1593"/>
    <x v="494"/>
    <x v="514"/>
    <x v="646"/>
    <x v="34"/>
    <x v="21"/>
    <x v="39"/>
    <x v="1353"/>
    <x v="0"/>
    <x v="30"/>
    <x v="50"/>
    <x v="396"/>
  </r>
  <r>
    <x v="51"/>
    <x v="9"/>
    <x v="2"/>
    <x v="527"/>
    <x v="516"/>
    <x v="0"/>
    <x v="21"/>
    <x v="0"/>
    <x v="0"/>
    <x v="2104"/>
    <x v="494"/>
    <x v="514"/>
    <x v="646"/>
    <x v="34"/>
    <x v="21"/>
    <x v="15"/>
    <x v="788"/>
    <x v="0"/>
    <x v="30"/>
    <x v="50"/>
    <x v="236"/>
  </r>
  <r>
    <x v="51"/>
    <x v="9"/>
    <x v="2"/>
    <x v="527"/>
    <x v="516"/>
    <x v="0"/>
    <x v="22"/>
    <x v="0"/>
    <x v="0"/>
    <x v="1019"/>
    <x v="522"/>
    <x v="543"/>
    <x v="646"/>
    <x v="34"/>
    <x v="21"/>
    <x v="39"/>
    <x v="1353"/>
    <x v="0"/>
    <x v="30"/>
    <x v="50"/>
    <x v="396"/>
  </r>
  <r>
    <x v="51"/>
    <x v="9"/>
    <x v="2"/>
    <x v="527"/>
    <x v="516"/>
    <x v="0"/>
    <x v="21"/>
    <x v="0"/>
    <x v="0"/>
    <x v="1594"/>
    <x v="532"/>
    <x v="552"/>
    <x v="646"/>
    <x v="34"/>
    <x v="21"/>
    <x v="15"/>
    <x v="788"/>
    <x v="0"/>
    <x v="30"/>
    <x v="50"/>
    <x v="236"/>
  </r>
  <r>
    <x v="51"/>
    <x v="9"/>
    <x v="2"/>
    <x v="527"/>
    <x v="516"/>
    <x v="0"/>
    <x v="22"/>
    <x v="0"/>
    <x v="0"/>
    <x v="52"/>
    <x v="542"/>
    <x v="563"/>
    <x v="646"/>
    <x v="34"/>
    <x v="21"/>
    <x v="39"/>
    <x v="1353"/>
    <x v="0"/>
    <x v="30"/>
    <x v="50"/>
    <x v="396"/>
  </r>
  <r>
    <x v="51"/>
    <x v="9"/>
    <x v="2"/>
    <x v="527"/>
    <x v="516"/>
    <x v="0"/>
    <x v="21"/>
    <x v="0"/>
    <x v="0"/>
    <x v="1595"/>
    <x v="554"/>
    <x v="579"/>
    <x v="646"/>
    <x v="34"/>
    <x v="21"/>
    <x v="15"/>
    <x v="788"/>
    <x v="0"/>
    <x v="30"/>
    <x v="50"/>
    <x v="236"/>
  </r>
  <r>
    <x v="51"/>
    <x v="9"/>
    <x v="2"/>
    <x v="527"/>
    <x v="516"/>
    <x v="0"/>
    <x v="22"/>
    <x v="0"/>
    <x v="0"/>
    <x v="1005"/>
    <x v="554"/>
    <x v="579"/>
    <x v="646"/>
    <x v="34"/>
    <x v="21"/>
    <x v="39"/>
    <x v="1353"/>
    <x v="0"/>
    <x v="30"/>
    <x v="50"/>
    <x v="396"/>
  </r>
  <r>
    <x v="51"/>
    <x v="9"/>
    <x v="2"/>
    <x v="527"/>
    <x v="516"/>
    <x v="2"/>
    <x v="23"/>
    <x v="0"/>
    <x v="0"/>
    <x v="2364"/>
    <x v="563"/>
    <x v="587"/>
    <x v="646"/>
    <x v="34"/>
    <x v="21"/>
    <x v="0"/>
    <x v="98"/>
    <x v="0"/>
    <x v="30"/>
    <x v="50"/>
    <x v="40"/>
  </r>
  <r>
    <x v="51"/>
    <x v="9"/>
    <x v="2"/>
    <x v="527"/>
    <x v="516"/>
    <x v="0"/>
    <x v="22"/>
    <x v="0"/>
    <x v="0"/>
    <x v="1020"/>
    <x v="584"/>
    <x v="611"/>
    <x v="646"/>
    <x v="34"/>
    <x v="21"/>
    <x v="39"/>
    <x v="1353"/>
    <x v="0"/>
    <x v="30"/>
    <x v="50"/>
    <x v="396"/>
  </r>
  <r>
    <x v="51"/>
    <x v="9"/>
    <x v="2"/>
    <x v="527"/>
    <x v="516"/>
    <x v="0"/>
    <x v="21"/>
    <x v="0"/>
    <x v="0"/>
    <x v="1596"/>
    <x v="589"/>
    <x v="618"/>
    <x v="646"/>
    <x v="34"/>
    <x v="21"/>
    <x v="15"/>
    <x v="788"/>
    <x v="0"/>
    <x v="30"/>
    <x v="50"/>
    <x v="236"/>
  </r>
  <r>
    <x v="51"/>
    <x v="9"/>
    <x v="2"/>
    <x v="527"/>
    <x v="516"/>
    <x v="0"/>
    <x v="22"/>
    <x v="0"/>
    <x v="0"/>
    <x v="1021"/>
    <x v="601"/>
    <x v="627"/>
    <x v="646"/>
    <x v="34"/>
    <x v="21"/>
    <x v="39"/>
    <x v="1353"/>
    <x v="0"/>
    <x v="30"/>
    <x v="50"/>
    <x v="396"/>
  </r>
  <r>
    <x v="51"/>
    <x v="9"/>
    <x v="2"/>
    <x v="527"/>
    <x v="516"/>
    <x v="0"/>
    <x v="22"/>
    <x v="0"/>
    <x v="0"/>
    <x v="1022"/>
    <x v="619"/>
    <x v="642"/>
    <x v="646"/>
    <x v="34"/>
    <x v="21"/>
    <x v="39"/>
    <x v="1353"/>
    <x v="0"/>
    <x v="30"/>
    <x v="50"/>
    <x v="396"/>
  </r>
  <r>
    <x v="51"/>
    <x v="9"/>
    <x v="2"/>
    <x v="527"/>
    <x v="516"/>
    <x v="0"/>
    <x v="22"/>
    <x v="0"/>
    <x v="0"/>
    <x v="1023"/>
    <x v="634"/>
    <x v="656"/>
    <x v="646"/>
    <x v="34"/>
    <x v="21"/>
    <x v="39"/>
    <x v="1353"/>
    <x v="0"/>
    <x v="30"/>
    <x v="50"/>
    <x v="396"/>
  </r>
  <r>
    <x v="51"/>
    <x v="9"/>
    <x v="2"/>
    <x v="527"/>
    <x v="516"/>
    <x v="0"/>
    <x v="21"/>
    <x v="0"/>
    <x v="0"/>
    <x v="1597"/>
    <x v="634"/>
    <x v="656"/>
    <x v="646"/>
    <x v="34"/>
    <x v="21"/>
    <x v="15"/>
    <x v="788"/>
    <x v="0"/>
    <x v="30"/>
    <x v="50"/>
    <x v="236"/>
  </r>
  <r>
    <x v="51"/>
    <x v="9"/>
    <x v="2"/>
    <x v="527"/>
    <x v="516"/>
    <x v="2"/>
    <x v="23"/>
    <x v="0"/>
    <x v="0"/>
    <x v="2365"/>
    <x v="649"/>
    <x v="667"/>
    <x v="646"/>
    <x v="34"/>
    <x v="21"/>
    <x v="0"/>
    <x v="98"/>
    <x v="0"/>
    <x v="30"/>
    <x v="50"/>
    <x v="40"/>
  </r>
  <r>
    <x v="51"/>
    <x v="9"/>
    <x v="2"/>
    <x v="527"/>
    <x v="516"/>
    <x v="0"/>
    <x v="21"/>
    <x v="0"/>
    <x v="0"/>
    <x v="1598"/>
    <x v="669"/>
    <x v="689"/>
    <x v="646"/>
    <x v="34"/>
    <x v="21"/>
    <x v="15"/>
    <x v="788"/>
    <x v="0"/>
    <x v="30"/>
    <x v="50"/>
    <x v="236"/>
  </r>
  <r>
    <x v="51"/>
    <x v="9"/>
    <x v="2"/>
    <x v="527"/>
    <x v="516"/>
    <x v="0"/>
    <x v="22"/>
    <x v="0"/>
    <x v="0"/>
    <x v="1025"/>
    <x v="696"/>
    <x v="713"/>
    <x v="646"/>
    <x v="34"/>
    <x v="21"/>
    <x v="39"/>
    <x v="1353"/>
    <x v="0"/>
    <x v="30"/>
    <x v="50"/>
    <x v="396"/>
  </r>
  <r>
    <x v="51"/>
    <x v="9"/>
    <x v="2"/>
    <x v="527"/>
    <x v="516"/>
    <x v="0"/>
    <x v="22"/>
    <x v="0"/>
    <x v="0"/>
    <x v="2264"/>
    <x v="705"/>
    <x v="722"/>
    <x v="646"/>
    <x v="34"/>
    <x v="21"/>
    <x v="39"/>
    <x v="1353"/>
    <x v="0"/>
    <x v="30"/>
    <x v="50"/>
    <x v="396"/>
  </r>
  <r>
    <x v="51"/>
    <x v="9"/>
    <x v="1"/>
    <x v="599"/>
    <x v="117"/>
    <x v="0"/>
    <x v="22"/>
    <x v="0"/>
    <x v="0"/>
    <x v="994"/>
    <x v="113"/>
    <x v="124"/>
    <x v="633"/>
    <x v="34"/>
    <x v="21"/>
    <x v="39"/>
    <x v="1338"/>
    <x v="0"/>
    <x v="30"/>
    <x v="38"/>
    <x v="376"/>
  </r>
  <r>
    <x v="51"/>
    <x v="9"/>
    <x v="2"/>
    <x v="649"/>
    <x v="59"/>
    <x v="5"/>
    <x v="19"/>
    <x v="0"/>
    <x v="0"/>
    <x v="3890"/>
    <x v="39"/>
    <x v="29"/>
    <x v="559"/>
    <x v="34"/>
    <x v="21"/>
    <x v="32"/>
    <x v="1130"/>
    <x v="0"/>
    <x v="30"/>
    <x v="6"/>
    <x v="160"/>
  </r>
  <r>
    <x v="51"/>
    <x v="9"/>
    <x v="1"/>
    <x v="664"/>
    <x v="334"/>
    <x v="5"/>
    <x v="19"/>
    <x v="0"/>
    <x v="0"/>
    <x v="4089"/>
    <x v="71"/>
    <x v="92"/>
    <x v="634"/>
    <x v="34"/>
    <x v="21"/>
    <x v="32"/>
    <x v="1224"/>
    <x v="0"/>
    <x v="30"/>
    <x v="46"/>
    <x v="353"/>
  </r>
  <r>
    <x v="52"/>
    <x v="1"/>
    <x v="0"/>
    <x v="45"/>
    <x v="51"/>
    <x v="0"/>
    <x v="22"/>
    <x v="0"/>
    <x v="0"/>
    <x v="1624"/>
    <x v="123"/>
    <x v="120"/>
    <x v="206"/>
    <x v="34"/>
    <x v="21"/>
    <x v="39"/>
    <x v="976"/>
    <x v="0"/>
    <x v="30"/>
    <x v="21"/>
    <x v="326"/>
  </r>
  <r>
    <x v="52"/>
    <x v="1"/>
    <x v="0"/>
    <x v="45"/>
    <x v="51"/>
    <x v="0"/>
    <x v="22"/>
    <x v="0"/>
    <x v="0"/>
    <x v="1626"/>
    <x v="144"/>
    <x v="139"/>
    <x v="206"/>
    <x v="34"/>
    <x v="21"/>
    <x v="39"/>
    <x v="976"/>
    <x v="0"/>
    <x v="30"/>
    <x v="21"/>
    <x v="326"/>
  </r>
  <r>
    <x v="52"/>
    <x v="1"/>
    <x v="0"/>
    <x v="45"/>
    <x v="51"/>
    <x v="0"/>
    <x v="22"/>
    <x v="0"/>
    <x v="0"/>
    <x v="1625"/>
    <x v="166"/>
    <x v="165"/>
    <x v="206"/>
    <x v="22"/>
    <x v="21"/>
    <x v="39"/>
    <x v="976"/>
    <x v="55"/>
    <x v="30"/>
    <x v="21"/>
    <x v="326"/>
  </r>
  <r>
    <x v="52"/>
    <x v="1"/>
    <x v="0"/>
    <x v="45"/>
    <x v="51"/>
    <x v="0"/>
    <x v="22"/>
    <x v="0"/>
    <x v="0"/>
    <x v="1627"/>
    <x v="188"/>
    <x v="186"/>
    <x v="206"/>
    <x v="22"/>
    <x v="21"/>
    <x v="39"/>
    <x v="976"/>
    <x v="55"/>
    <x v="30"/>
    <x v="21"/>
    <x v="326"/>
  </r>
  <r>
    <x v="52"/>
    <x v="1"/>
    <x v="0"/>
    <x v="45"/>
    <x v="51"/>
    <x v="0"/>
    <x v="22"/>
    <x v="0"/>
    <x v="0"/>
    <x v="1948"/>
    <x v="340"/>
    <x v="341"/>
    <x v="206"/>
    <x v="34"/>
    <x v="21"/>
    <x v="39"/>
    <x v="976"/>
    <x v="0"/>
    <x v="30"/>
    <x v="21"/>
    <x v="326"/>
  </r>
  <r>
    <x v="52"/>
    <x v="1"/>
    <x v="0"/>
    <x v="45"/>
    <x v="51"/>
    <x v="1"/>
    <x v="22"/>
    <x v="0"/>
    <x v="0"/>
    <x v="4048"/>
    <x v="513"/>
    <x v="511"/>
    <x v="206"/>
    <x v="34"/>
    <x v="21"/>
    <x v="16"/>
    <x v="406"/>
    <x v="0"/>
    <x v="30"/>
    <x v="21"/>
    <x v="157"/>
  </r>
  <r>
    <x v="52"/>
    <x v="1"/>
    <x v="0"/>
    <x v="45"/>
    <x v="51"/>
    <x v="2"/>
    <x v="22"/>
    <x v="0"/>
    <x v="0"/>
    <x v="3099"/>
    <x v="532"/>
    <x v="531"/>
    <x v="206"/>
    <x v="34"/>
    <x v="21"/>
    <x v="37"/>
    <x v="855"/>
    <x v="0"/>
    <x v="30"/>
    <x v="21"/>
    <x v="298"/>
  </r>
  <r>
    <x v="52"/>
    <x v="1"/>
    <x v="0"/>
    <x v="591"/>
    <x v="48"/>
    <x v="0"/>
    <x v="22"/>
    <x v="0"/>
    <x v="0"/>
    <x v="1751"/>
    <x v="116"/>
    <x v="98"/>
    <x v="35"/>
    <x v="34"/>
    <x v="21"/>
    <x v="39"/>
    <x v="601"/>
    <x v="0"/>
    <x v="30"/>
    <x v="5"/>
    <x v="199"/>
  </r>
  <r>
    <x v="53"/>
    <x v="1"/>
    <x v="0"/>
    <x v="12"/>
    <x v="692"/>
    <x v="0"/>
    <x v="21"/>
    <x v="0"/>
    <x v="0"/>
    <x v="1890"/>
    <x v="554"/>
    <x v="552"/>
    <x v="186"/>
    <x v="34"/>
    <x v="21"/>
    <x v="15"/>
    <x v="319"/>
    <x v="0"/>
    <x v="30"/>
    <x v="21"/>
    <x v="143"/>
  </r>
  <r>
    <x v="53"/>
    <x v="1"/>
    <x v="0"/>
    <x v="18"/>
    <x v="32"/>
    <x v="0"/>
    <x v="22"/>
    <x v="0"/>
    <x v="0"/>
    <x v="1947"/>
    <x v="261"/>
    <x v="284"/>
    <x v="534"/>
    <x v="34"/>
    <x v="21"/>
    <x v="39"/>
    <x v="1284"/>
    <x v="0"/>
    <x v="30"/>
    <x v="49"/>
    <x v="394"/>
  </r>
  <r>
    <x v="53"/>
    <x v="1"/>
    <x v="0"/>
    <x v="27"/>
    <x v="29"/>
    <x v="1"/>
    <x v="21"/>
    <x v="0"/>
    <x v="0"/>
    <x v="2247"/>
    <x v="552"/>
    <x v="565"/>
    <x v="519"/>
    <x v="34"/>
    <x v="21"/>
    <x v="2"/>
    <x v="147"/>
    <x v="0"/>
    <x v="30"/>
    <x v="41"/>
    <x v="67"/>
  </r>
  <r>
    <x v="53"/>
    <x v="1"/>
    <x v="0"/>
    <x v="29"/>
    <x v="31"/>
    <x v="1"/>
    <x v="22"/>
    <x v="0"/>
    <x v="0"/>
    <x v="1953"/>
    <x v="125"/>
    <x v="137"/>
    <x v="501"/>
    <x v="34"/>
    <x v="21"/>
    <x v="16"/>
    <x v="651"/>
    <x v="0"/>
    <x v="30"/>
    <x v="41"/>
    <x v="227"/>
  </r>
  <r>
    <x v="53"/>
    <x v="1"/>
    <x v="0"/>
    <x v="29"/>
    <x v="31"/>
    <x v="0"/>
    <x v="22"/>
    <x v="0"/>
    <x v="0"/>
    <x v="2083"/>
    <x v="298"/>
    <x v="315"/>
    <x v="501"/>
    <x v="34"/>
    <x v="21"/>
    <x v="39"/>
    <x v="1267"/>
    <x v="0"/>
    <x v="30"/>
    <x v="41"/>
    <x v="380"/>
  </r>
  <r>
    <x v="53"/>
    <x v="1"/>
    <x v="0"/>
    <x v="29"/>
    <x v="31"/>
    <x v="1"/>
    <x v="21"/>
    <x v="0"/>
    <x v="0"/>
    <x v="2240"/>
    <x v="403"/>
    <x v="417"/>
    <x v="501"/>
    <x v="34"/>
    <x v="21"/>
    <x v="2"/>
    <x v="143"/>
    <x v="0"/>
    <x v="30"/>
    <x v="41"/>
    <x v="67"/>
  </r>
  <r>
    <x v="53"/>
    <x v="1"/>
    <x v="0"/>
    <x v="29"/>
    <x v="31"/>
    <x v="2"/>
    <x v="21"/>
    <x v="0"/>
    <x v="0"/>
    <x v="1998"/>
    <x v="407"/>
    <x v="421"/>
    <x v="501"/>
    <x v="34"/>
    <x v="21"/>
    <x v="10"/>
    <x v="509"/>
    <x v="0"/>
    <x v="30"/>
    <x v="41"/>
    <x v="190"/>
  </r>
  <r>
    <x v="53"/>
    <x v="1"/>
    <x v="0"/>
    <x v="29"/>
    <x v="31"/>
    <x v="0"/>
    <x v="21"/>
    <x v="0"/>
    <x v="0"/>
    <x v="1916"/>
    <x v="474"/>
    <x v="491"/>
    <x v="501"/>
    <x v="34"/>
    <x v="21"/>
    <x v="15"/>
    <x v="603"/>
    <x v="0"/>
    <x v="30"/>
    <x v="41"/>
    <x v="212"/>
  </r>
  <r>
    <x v="53"/>
    <x v="1"/>
    <x v="0"/>
    <x v="29"/>
    <x v="31"/>
    <x v="1"/>
    <x v="22"/>
    <x v="0"/>
    <x v="0"/>
    <x v="2203"/>
    <x v="474"/>
    <x v="491"/>
    <x v="501"/>
    <x v="34"/>
    <x v="21"/>
    <x v="16"/>
    <x v="651"/>
    <x v="0"/>
    <x v="30"/>
    <x v="41"/>
    <x v="227"/>
  </r>
  <r>
    <x v="53"/>
    <x v="1"/>
    <x v="0"/>
    <x v="29"/>
    <x v="31"/>
    <x v="2"/>
    <x v="22"/>
    <x v="0"/>
    <x v="0"/>
    <x v="1974"/>
    <x v="496"/>
    <x v="507"/>
    <x v="501"/>
    <x v="34"/>
    <x v="21"/>
    <x v="37"/>
    <x v="1184"/>
    <x v="0"/>
    <x v="30"/>
    <x v="41"/>
    <x v="366"/>
  </r>
  <r>
    <x v="53"/>
    <x v="1"/>
    <x v="0"/>
    <x v="39"/>
    <x v="44"/>
    <x v="1"/>
    <x v="22"/>
    <x v="0"/>
    <x v="0"/>
    <x v="2191"/>
    <x v="69"/>
    <x v="65"/>
    <x v="233"/>
    <x v="34"/>
    <x v="21"/>
    <x v="16"/>
    <x v="433"/>
    <x v="0"/>
    <x v="30"/>
    <x v="21"/>
    <x v="157"/>
  </r>
  <r>
    <x v="53"/>
    <x v="1"/>
    <x v="0"/>
    <x v="39"/>
    <x v="44"/>
    <x v="0"/>
    <x v="21"/>
    <x v="0"/>
    <x v="0"/>
    <x v="1889"/>
    <x v="538"/>
    <x v="537"/>
    <x v="233"/>
    <x v="34"/>
    <x v="21"/>
    <x v="15"/>
    <x v="376"/>
    <x v="0"/>
    <x v="30"/>
    <x v="21"/>
    <x v="143"/>
  </r>
  <r>
    <x v="53"/>
    <x v="1"/>
    <x v="0"/>
    <x v="40"/>
    <x v="45"/>
    <x v="0"/>
    <x v="21"/>
    <x v="0"/>
    <x v="0"/>
    <x v="1882"/>
    <x v="165"/>
    <x v="182"/>
    <x v="530"/>
    <x v="34"/>
    <x v="21"/>
    <x v="15"/>
    <x v="620"/>
    <x v="0"/>
    <x v="30"/>
    <x v="42"/>
    <x v="215"/>
  </r>
  <r>
    <x v="53"/>
    <x v="1"/>
    <x v="0"/>
    <x v="42"/>
    <x v="47"/>
    <x v="0"/>
    <x v="21"/>
    <x v="0"/>
    <x v="0"/>
    <x v="1915"/>
    <x v="425"/>
    <x v="441"/>
    <x v="507"/>
    <x v="34"/>
    <x v="21"/>
    <x v="15"/>
    <x v="606"/>
    <x v="0"/>
    <x v="30"/>
    <x v="42"/>
    <x v="215"/>
  </r>
  <r>
    <x v="53"/>
    <x v="1"/>
    <x v="0"/>
    <x v="42"/>
    <x v="47"/>
    <x v="1"/>
    <x v="22"/>
    <x v="0"/>
    <x v="0"/>
    <x v="2185"/>
    <x v="458"/>
    <x v="475"/>
    <x v="507"/>
    <x v="34"/>
    <x v="21"/>
    <x v="16"/>
    <x v="658"/>
    <x v="0"/>
    <x v="30"/>
    <x v="42"/>
    <x v="232"/>
  </r>
  <r>
    <x v="53"/>
    <x v="1"/>
    <x v="0"/>
    <x v="42"/>
    <x v="47"/>
    <x v="2"/>
    <x v="22"/>
    <x v="0"/>
    <x v="0"/>
    <x v="1623"/>
    <x v="461"/>
    <x v="477"/>
    <x v="507"/>
    <x v="34"/>
    <x v="21"/>
    <x v="37"/>
    <x v="1191"/>
    <x v="0"/>
    <x v="30"/>
    <x v="42"/>
    <x v="368"/>
  </r>
  <r>
    <x v="53"/>
    <x v="1"/>
    <x v="0"/>
    <x v="44"/>
    <x v="43"/>
    <x v="1"/>
    <x v="22"/>
    <x v="0"/>
    <x v="0"/>
    <x v="2184"/>
    <x v="432"/>
    <x v="441"/>
    <x v="479"/>
    <x v="34"/>
    <x v="21"/>
    <x v="16"/>
    <x v="635"/>
    <x v="0"/>
    <x v="30"/>
    <x v="35"/>
    <x v="209"/>
  </r>
  <r>
    <x v="53"/>
    <x v="1"/>
    <x v="0"/>
    <x v="104"/>
    <x v="347"/>
    <x v="2"/>
    <x v="22"/>
    <x v="0"/>
    <x v="0"/>
    <x v="1659"/>
    <x v="96"/>
    <x v="81"/>
    <x v="92"/>
    <x v="34"/>
    <x v="21"/>
    <x v="37"/>
    <x v="669"/>
    <x v="0"/>
    <x v="30"/>
    <x v="6"/>
    <x v="198"/>
  </r>
  <r>
    <x v="53"/>
    <x v="1"/>
    <x v="0"/>
    <x v="158"/>
    <x v="689"/>
    <x v="5"/>
    <x v="4"/>
    <x v="0"/>
    <x v="0"/>
    <x v="4082"/>
    <x v="144"/>
    <x v="137"/>
    <x v="132"/>
    <x v="34"/>
    <x v="21"/>
    <x v="6"/>
    <x v="157"/>
    <x v="0"/>
    <x v="30"/>
    <x v="16"/>
    <x v="82"/>
  </r>
  <r>
    <x v="53"/>
    <x v="1"/>
    <x v="0"/>
    <x v="158"/>
    <x v="689"/>
    <x v="4"/>
    <x v="22"/>
    <x v="0"/>
    <x v="0"/>
    <x v="4083"/>
    <x v="144"/>
    <x v="137"/>
    <x v="132"/>
    <x v="34"/>
    <x v="21"/>
    <x v="4"/>
    <x v="123"/>
    <x v="0"/>
    <x v="30"/>
    <x v="16"/>
    <x v="64"/>
  </r>
  <r>
    <x v="53"/>
    <x v="1"/>
    <x v="0"/>
    <x v="158"/>
    <x v="689"/>
    <x v="1"/>
    <x v="22"/>
    <x v="0"/>
    <x v="0"/>
    <x v="2190"/>
    <x v="192"/>
    <x v="186"/>
    <x v="132"/>
    <x v="34"/>
    <x v="21"/>
    <x v="16"/>
    <x v="300"/>
    <x v="0"/>
    <x v="30"/>
    <x v="16"/>
    <x v="134"/>
  </r>
  <r>
    <x v="53"/>
    <x v="1"/>
    <x v="0"/>
    <x v="495"/>
    <x v="42"/>
    <x v="5"/>
    <x v="4"/>
    <x v="0"/>
    <x v="0"/>
    <x v="3865"/>
    <x v="391"/>
    <x v="386"/>
    <x v="215"/>
    <x v="34"/>
    <x v="21"/>
    <x v="6"/>
    <x v="208"/>
    <x v="0"/>
    <x v="30"/>
    <x v="16"/>
    <x v="82"/>
  </r>
  <r>
    <x v="53"/>
    <x v="1"/>
    <x v="0"/>
    <x v="495"/>
    <x v="42"/>
    <x v="4"/>
    <x v="22"/>
    <x v="0"/>
    <x v="0"/>
    <x v="3878"/>
    <x v="391"/>
    <x v="386"/>
    <x v="215"/>
    <x v="34"/>
    <x v="21"/>
    <x v="4"/>
    <x v="159"/>
    <x v="0"/>
    <x v="30"/>
    <x v="16"/>
    <x v="64"/>
  </r>
  <r>
    <x v="53"/>
    <x v="1"/>
    <x v="0"/>
    <x v="545"/>
    <x v="15"/>
    <x v="2"/>
    <x v="21"/>
    <x v="0"/>
    <x v="0"/>
    <x v="1924"/>
    <x v="548"/>
    <x v="546"/>
    <x v="194"/>
    <x v="34"/>
    <x v="21"/>
    <x v="10"/>
    <x v="248"/>
    <x v="0"/>
    <x v="30"/>
    <x v="21"/>
    <x v="118"/>
  </r>
  <r>
    <x v="53"/>
    <x v="1"/>
    <x v="0"/>
    <x v="594"/>
    <x v="691"/>
    <x v="1"/>
    <x v="22"/>
    <x v="0"/>
    <x v="0"/>
    <x v="2200"/>
    <x v="113"/>
    <x v="108"/>
    <x v="216"/>
    <x v="34"/>
    <x v="21"/>
    <x v="16"/>
    <x v="418"/>
    <x v="0"/>
    <x v="30"/>
    <x v="21"/>
    <x v="157"/>
  </r>
  <r>
    <x v="53"/>
    <x v="1"/>
    <x v="0"/>
    <x v="630"/>
    <x v="690"/>
    <x v="2"/>
    <x v="22"/>
    <x v="0"/>
    <x v="0"/>
    <x v="1995"/>
    <x v="105"/>
    <x v="95"/>
    <x v="224"/>
    <x v="34"/>
    <x v="21"/>
    <x v="37"/>
    <x v="875"/>
    <x v="0"/>
    <x v="30"/>
    <x v="16"/>
    <x v="272"/>
  </r>
  <r>
    <x v="53"/>
    <x v="1"/>
    <x v="0"/>
    <x v="653"/>
    <x v="16"/>
    <x v="4"/>
    <x v="22"/>
    <x v="0"/>
    <x v="0"/>
    <x v="3832"/>
    <x v="111"/>
    <x v="108"/>
    <x v="272"/>
    <x v="34"/>
    <x v="21"/>
    <x v="4"/>
    <x v="185"/>
    <x v="0"/>
    <x v="30"/>
    <x v="24"/>
    <x v="86"/>
  </r>
  <r>
    <x v="53"/>
    <x v="1"/>
    <x v="0"/>
    <x v="653"/>
    <x v="16"/>
    <x v="5"/>
    <x v="4"/>
    <x v="0"/>
    <x v="0"/>
    <x v="4112"/>
    <x v="125"/>
    <x v="124"/>
    <x v="272"/>
    <x v="34"/>
    <x v="21"/>
    <x v="6"/>
    <x v="239"/>
    <x v="0"/>
    <x v="30"/>
    <x v="24"/>
    <x v="105"/>
  </r>
  <r>
    <x v="53"/>
    <x v="1"/>
    <x v="0"/>
    <x v="653"/>
    <x v="16"/>
    <x v="1"/>
    <x v="22"/>
    <x v="0"/>
    <x v="0"/>
    <x v="4007"/>
    <x v="389"/>
    <x v="390"/>
    <x v="272"/>
    <x v="34"/>
    <x v="21"/>
    <x v="16"/>
    <x v="457"/>
    <x v="0"/>
    <x v="30"/>
    <x v="24"/>
    <x v="172"/>
  </r>
  <r>
    <x v="53"/>
    <x v="1"/>
    <x v="0"/>
    <x v="654"/>
    <x v="689"/>
    <x v="1"/>
    <x v="22"/>
    <x v="0"/>
    <x v="0"/>
    <x v="4008"/>
    <x v="417"/>
    <x v="412"/>
    <x v="162"/>
    <x v="34"/>
    <x v="21"/>
    <x v="16"/>
    <x v="350"/>
    <x v="0"/>
    <x v="30"/>
    <x v="16"/>
    <x v="134"/>
  </r>
  <r>
    <x v="54"/>
    <x v="1"/>
    <x v="2"/>
    <x v="24"/>
    <x v="26"/>
    <x v="1"/>
    <x v="22"/>
    <x v="0"/>
    <x v="0"/>
    <x v="2205"/>
    <x v="317"/>
    <x v="354"/>
    <x v="628"/>
    <x v="34"/>
    <x v="21"/>
    <x v="16"/>
    <x v="797"/>
    <x v="0"/>
    <x v="30"/>
    <x v="55"/>
    <x v="275"/>
  </r>
  <r>
    <x v="54"/>
    <x v="1"/>
    <x v="2"/>
    <x v="24"/>
    <x v="26"/>
    <x v="2"/>
    <x v="22"/>
    <x v="0"/>
    <x v="0"/>
    <x v="2067"/>
    <x v="352"/>
    <x v="388"/>
    <x v="628"/>
    <x v="34"/>
    <x v="21"/>
    <x v="37"/>
    <x v="1296"/>
    <x v="0"/>
    <x v="30"/>
    <x v="55"/>
    <x v="392"/>
  </r>
  <r>
    <x v="54"/>
    <x v="1"/>
    <x v="2"/>
    <x v="24"/>
    <x v="26"/>
    <x v="0"/>
    <x v="22"/>
    <x v="0"/>
    <x v="0"/>
    <x v="2068"/>
    <x v="580"/>
    <x v="617"/>
    <x v="628"/>
    <x v="34"/>
    <x v="21"/>
    <x v="39"/>
    <x v="1332"/>
    <x v="0"/>
    <x v="30"/>
    <x v="55"/>
    <x v="406"/>
  </r>
  <r>
    <x v="54"/>
    <x v="1"/>
    <x v="1"/>
    <x v="125"/>
    <x v="426"/>
    <x v="0"/>
    <x v="22"/>
    <x v="0"/>
    <x v="0"/>
    <x v="2065"/>
    <x v="52"/>
    <x v="81"/>
    <x v="592"/>
    <x v="34"/>
    <x v="21"/>
    <x v="39"/>
    <x v="1319"/>
    <x v="0"/>
    <x v="30"/>
    <x v="52"/>
    <x v="401"/>
  </r>
  <r>
    <x v="54"/>
    <x v="1"/>
    <x v="1"/>
    <x v="125"/>
    <x v="426"/>
    <x v="1"/>
    <x v="22"/>
    <x v="0"/>
    <x v="0"/>
    <x v="2204"/>
    <x v="391"/>
    <x v="418"/>
    <x v="592"/>
    <x v="34"/>
    <x v="21"/>
    <x v="16"/>
    <x v="759"/>
    <x v="0"/>
    <x v="30"/>
    <x v="52"/>
    <x v="265"/>
  </r>
  <r>
    <x v="54"/>
    <x v="1"/>
    <x v="1"/>
    <x v="125"/>
    <x v="426"/>
    <x v="2"/>
    <x v="22"/>
    <x v="0"/>
    <x v="0"/>
    <x v="2066"/>
    <x v="409"/>
    <x v="436"/>
    <x v="592"/>
    <x v="34"/>
    <x v="21"/>
    <x v="37"/>
    <x v="1269"/>
    <x v="0"/>
    <x v="30"/>
    <x v="52"/>
    <x v="385"/>
  </r>
  <r>
    <x v="54"/>
    <x v="1"/>
    <x v="2"/>
    <x v="660"/>
    <x v="682"/>
    <x v="5"/>
    <x v="19"/>
    <x v="0"/>
    <x v="0"/>
    <x v="4081"/>
    <x v="411"/>
    <x v="426"/>
    <x v="517"/>
    <x v="34"/>
    <x v="21"/>
    <x v="32"/>
    <x v="1079"/>
    <x v="0"/>
    <x v="30"/>
    <x v="42"/>
    <x v="341"/>
  </r>
  <r>
    <x v="55"/>
    <x v="1"/>
    <x v="1"/>
    <x v="21"/>
    <x v="22"/>
    <x v="0"/>
    <x v="12"/>
    <x v="0"/>
    <x v="0"/>
    <x v="2023"/>
    <x v="210"/>
    <x v="210"/>
    <x v="300"/>
    <x v="34"/>
    <x v="21"/>
    <x v="29"/>
    <x v="792"/>
    <x v="0"/>
    <x v="30"/>
    <x v="24"/>
    <x v="262"/>
  </r>
  <r>
    <x v="55"/>
    <x v="1"/>
    <x v="1"/>
    <x v="21"/>
    <x v="22"/>
    <x v="0"/>
    <x v="22"/>
    <x v="0"/>
    <x v="0"/>
    <x v="1621"/>
    <x v="343"/>
    <x v="347"/>
    <x v="300"/>
    <x v="34"/>
    <x v="21"/>
    <x v="39"/>
    <x v="1100"/>
    <x v="0"/>
    <x v="30"/>
    <x v="24"/>
    <x v="340"/>
  </r>
  <r>
    <x v="55"/>
    <x v="1"/>
    <x v="2"/>
    <x v="70"/>
    <x v="199"/>
    <x v="1"/>
    <x v="22"/>
    <x v="0"/>
    <x v="0"/>
    <x v="2198"/>
    <x v="94"/>
    <x v="92"/>
    <x v="225"/>
    <x v="34"/>
    <x v="21"/>
    <x v="16"/>
    <x v="428"/>
    <x v="0"/>
    <x v="30"/>
    <x v="24"/>
    <x v="172"/>
  </r>
  <r>
    <x v="55"/>
    <x v="1"/>
    <x v="2"/>
    <x v="70"/>
    <x v="199"/>
    <x v="0"/>
    <x v="12"/>
    <x v="0"/>
    <x v="0"/>
    <x v="1639"/>
    <x v="231"/>
    <x v="234"/>
    <x v="225"/>
    <x v="34"/>
    <x v="21"/>
    <x v="29"/>
    <x v="714"/>
    <x v="0"/>
    <x v="30"/>
    <x v="24"/>
    <x v="262"/>
  </r>
  <r>
    <x v="55"/>
    <x v="1"/>
    <x v="2"/>
    <x v="70"/>
    <x v="199"/>
    <x v="0"/>
    <x v="22"/>
    <x v="0"/>
    <x v="0"/>
    <x v="1983"/>
    <x v="368"/>
    <x v="369"/>
    <x v="225"/>
    <x v="34"/>
    <x v="21"/>
    <x v="39"/>
    <x v="1003"/>
    <x v="0"/>
    <x v="30"/>
    <x v="26"/>
    <x v="348"/>
  </r>
  <r>
    <x v="55"/>
    <x v="1"/>
    <x v="2"/>
    <x v="590"/>
    <x v="198"/>
    <x v="2"/>
    <x v="22"/>
    <x v="0"/>
    <x v="0"/>
    <x v="1750"/>
    <x v="62"/>
    <x v="72"/>
    <x v="510"/>
    <x v="34"/>
    <x v="21"/>
    <x v="37"/>
    <x v="1196"/>
    <x v="0"/>
    <x v="30"/>
    <x v="36"/>
    <x v="357"/>
  </r>
  <r>
    <x v="55"/>
    <x v="1"/>
    <x v="1"/>
    <x v="692"/>
    <x v="22"/>
    <x v="0"/>
    <x v="22"/>
    <x v="0"/>
    <x v="1"/>
    <x v="2328"/>
    <x v="573"/>
    <x v="572"/>
    <x v="300"/>
    <x v="34"/>
    <x v="11"/>
    <x v="39"/>
    <x v="1100"/>
    <x v="0"/>
    <x v="23"/>
    <x v="24"/>
    <x v="340"/>
  </r>
  <r>
    <x v="56"/>
    <x v="1"/>
    <x v="0"/>
    <x v="20"/>
    <x v="21"/>
    <x v="1"/>
    <x v="22"/>
    <x v="0"/>
    <x v="0"/>
    <x v="2196"/>
    <x v="347"/>
    <x v="372"/>
    <x v="563"/>
    <x v="34"/>
    <x v="21"/>
    <x v="16"/>
    <x v="730"/>
    <x v="0"/>
    <x v="30"/>
    <x v="49"/>
    <x v="249"/>
  </r>
  <r>
    <x v="56"/>
    <x v="1"/>
    <x v="0"/>
    <x v="20"/>
    <x v="21"/>
    <x v="2"/>
    <x v="22"/>
    <x v="0"/>
    <x v="0"/>
    <x v="1986"/>
    <x v="554"/>
    <x v="577"/>
    <x v="563"/>
    <x v="34"/>
    <x v="21"/>
    <x v="37"/>
    <x v="1247"/>
    <x v="0"/>
    <x v="30"/>
    <x v="49"/>
    <x v="377"/>
  </r>
  <r>
    <x v="56"/>
    <x v="1"/>
    <x v="0"/>
    <x v="20"/>
    <x v="21"/>
    <x v="1"/>
    <x v="22"/>
    <x v="0"/>
    <x v="0"/>
    <x v="2176"/>
    <x v="563"/>
    <x v="585"/>
    <x v="563"/>
    <x v="34"/>
    <x v="21"/>
    <x v="16"/>
    <x v="730"/>
    <x v="0"/>
    <x v="30"/>
    <x v="49"/>
    <x v="249"/>
  </r>
  <r>
    <x v="56"/>
    <x v="1"/>
    <x v="0"/>
    <x v="22"/>
    <x v="23"/>
    <x v="1"/>
    <x v="22"/>
    <x v="0"/>
    <x v="0"/>
    <x v="2188"/>
    <x v="317"/>
    <x v="347"/>
    <x v="613"/>
    <x v="34"/>
    <x v="21"/>
    <x v="16"/>
    <x v="776"/>
    <x v="0"/>
    <x v="30"/>
    <x v="51"/>
    <x v="259"/>
  </r>
  <r>
    <x v="56"/>
    <x v="1"/>
    <x v="0"/>
    <x v="22"/>
    <x v="23"/>
    <x v="0"/>
    <x v="22"/>
    <x v="0"/>
    <x v="0"/>
    <x v="1981"/>
    <x v="580"/>
    <x v="609"/>
    <x v="613"/>
    <x v="34"/>
    <x v="21"/>
    <x v="39"/>
    <x v="1328"/>
    <x v="0"/>
    <x v="30"/>
    <x v="51"/>
    <x v="399"/>
  </r>
  <r>
    <x v="56"/>
    <x v="1"/>
    <x v="0"/>
    <x v="23"/>
    <x v="24"/>
    <x v="2"/>
    <x v="22"/>
    <x v="0"/>
    <x v="0"/>
    <x v="1962"/>
    <x v="356"/>
    <x v="376"/>
    <x v="571"/>
    <x v="34"/>
    <x v="21"/>
    <x v="37"/>
    <x v="1255"/>
    <x v="0"/>
    <x v="30"/>
    <x v="44"/>
    <x v="372"/>
  </r>
  <r>
    <x v="56"/>
    <x v="1"/>
    <x v="0"/>
    <x v="25"/>
    <x v="27"/>
    <x v="0"/>
    <x v="22"/>
    <x v="0"/>
    <x v="0"/>
    <x v="1997"/>
    <x v="205"/>
    <x v="245"/>
    <x v="664"/>
    <x v="34"/>
    <x v="21"/>
    <x v="39"/>
    <x v="1368"/>
    <x v="0"/>
    <x v="30"/>
    <x v="59"/>
    <x v="412"/>
  </r>
  <r>
    <x v="56"/>
    <x v="1"/>
    <x v="0"/>
    <x v="36"/>
    <x v="38"/>
    <x v="2"/>
    <x v="22"/>
    <x v="0"/>
    <x v="0"/>
    <x v="1972"/>
    <x v="395"/>
    <x v="448"/>
    <x v="679"/>
    <x v="34"/>
    <x v="21"/>
    <x v="37"/>
    <x v="1342"/>
    <x v="0"/>
    <x v="30"/>
    <x v="65"/>
    <x v="408"/>
  </r>
  <r>
    <x v="56"/>
    <x v="1"/>
    <x v="0"/>
    <x v="73"/>
    <x v="206"/>
    <x v="0"/>
    <x v="22"/>
    <x v="0"/>
    <x v="0"/>
    <x v="1640"/>
    <x v="620"/>
    <x v="635"/>
    <x v="474"/>
    <x v="34"/>
    <x v="21"/>
    <x v="39"/>
    <x v="1248"/>
    <x v="0"/>
    <x v="30"/>
    <x v="35"/>
    <x v="369"/>
  </r>
  <r>
    <x v="56"/>
    <x v="1"/>
    <x v="0"/>
    <x v="74"/>
    <x v="207"/>
    <x v="1"/>
    <x v="22"/>
    <x v="0"/>
    <x v="0"/>
    <x v="2178"/>
    <x v="61"/>
    <x v="81"/>
    <x v="577"/>
    <x v="34"/>
    <x v="21"/>
    <x v="16"/>
    <x v="748"/>
    <x v="0"/>
    <x v="30"/>
    <x v="46"/>
    <x v="241"/>
  </r>
  <r>
    <x v="56"/>
    <x v="1"/>
    <x v="0"/>
    <x v="74"/>
    <x v="207"/>
    <x v="2"/>
    <x v="22"/>
    <x v="0"/>
    <x v="0"/>
    <x v="1973"/>
    <x v="465"/>
    <x v="485"/>
    <x v="577"/>
    <x v="34"/>
    <x v="21"/>
    <x v="37"/>
    <x v="1262"/>
    <x v="0"/>
    <x v="30"/>
    <x v="46"/>
    <x v="373"/>
  </r>
  <r>
    <x v="56"/>
    <x v="1"/>
    <x v="0"/>
    <x v="75"/>
    <x v="208"/>
    <x v="2"/>
    <x v="22"/>
    <x v="0"/>
    <x v="0"/>
    <x v="1994"/>
    <x v="61"/>
    <x v="72"/>
    <x v="537"/>
    <x v="34"/>
    <x v="21"/>
    <x v="37"/>
    <x v="1219"/>
    <x v="0"/>
    <x v="30"/>
    <x v="38"/>
    <x v="362"/>
  </r>
  <r>
    <x v="56"/>
    <x v="1"/>
    <x v="0"/>
    <x v="76"/>
    <x v="209"/>
    <x v="1"/>
    <x v="22"/>
    <x v="0"/>
    <x v="0"/>
    <x v="2189"/>
    <x v="367"/>
    <x v="392"/>
    <x v="598"/>
    <x v="34"/>
    <x v="21"/>
    <x v="16"/>
    <x v="764"/>
    <x v="0"/>
    <x v="30"/>
    <x v="50"/>
    <x v="255"/>
  </r>
  <r>
    <x v="56"/>
    <x v="1"/>
    <x v="0"/>
    <x v="79"/>
    <x v="217"/>
    <x v="0"/>
    <x v="22"/>
    <x v="0"/>
    <x v="0"/>
    <x v="1641"/>
    <x v="35"/>
    <x v="42"/>
    <x v="393"/>
    <x v="34"/>
    <x v="21"/>
    <x v="39"/>
    <x v="1186"/>
    <x v="0"/>
    <x v="30"/>
    <x v="30"/>
    <x v="361"/>
  </r>
  <r>
    <x v="56"/>
    <x v="1"/>
    <x v="0"/>
    <x v="80"/>
    <x v="218"/>
    <x v="0"/>
    <x v="22"/>
    <x v="0"/>
    <x v="0"/>
    <x v="2235"/>
    <x v="33"/>
    <x v="42"/>
    <x v="471"/>
    <x v="34"/>
    <x v="21"/>
    <x v="39"/>
    <x v="1244"/>
    <x v="0"/>
    <x v="30"/>
    <x v="35"/>
    <x v="369"/>
  </r>
  <r>
    <x v="56"/>
    <x v="1"/>
    <x v="0"/>
    <x v="98"/>
    <x v="321"/>
    <x v="0"/>
    <x v="22"/>
    <x v="0"/>
    <x v="0"/>
    <x v="1656"/>
    <x v="264"/>
    <x v="278"/>
    <x v="546"/>
    <x v="34"/>
    <x v="21"/>
    <x v="39"/>
    <x v="1298"/>
    <x v="0"/>
    <x v="30"/>
    <x v="38"/>
    <x v="376"/>
  </r>
  <r>
    <x v="56"/>
    <x v="1"/>
    <x v="0"/>
    <x v="99"/>
    <x v="322"/>
    <x v="2"/>
    <x v="22"/>
    <x v="0"/>
    <x v="0"/>
    <x v="1657"/>
    <x v="397"/>
    <x v="436"/>
    <x v="655"/>
    <x v="34"/>
    <x v="21"/>
    <x v="37"/>
    <x v="1323"/>
    <x v="0"/>
    <x v="30"/>
    <x v="58"/>
    <x v="398"/>
  </r>
  <r>
    <x v="56"/>
    <x v="1"/>
    <x v="0"/>
    <x v="146"/>
    <x v="650"/>
    <x v="2"/>
    <x v="22"/>
    <x v="0"/>
    <x v="0"/>
    <x v="1685"/>
    <x v="592"/>
    <x v="603"/>
    <x v="388"/>
    <x v="34"/>
    <x v="21"/>
    <x v="37"/>
    <x v="1082"/>
    <x v="0"/>
    <x v="30"/>
    <x v="30"/>
    <x v="337"/>
  </r>
  <r>
    <x v="56"/>
    <x v="1"/>
    <x v="0"/>
    <x v="146"/>
    <x v="650"/>
    <x v="1"/>
    <x v="22"/>
    <x v="0"/>
    <x v="0"/>
    <x v="2177"/>
    <x v="599"/>
    <x v="609"/>
    <x v="388"/>
    <x v="34"/>
    <x v="21"/>
    <x v="16"/>
    <x v="559"/>
    <x v="0"/>
    <x v="30"/>
    <x v="30"/>
    <x v="197"/>
  </r>
  <r>
    <x v="56"/>
    <x v="1"/>
    <x v="0"/>
    <x v="147"/>
    <x v="651"/>
    <x v="1"/>
    <x v="22"/>
    <x v="0"/>
    <x v="0"/>
    <x v="2197"/>
    <x v="394"/>
    <x v="410"/>
    <x v="541"/>
    <x v="34"/>
    <x v="21"/>
    <x v="16"/>
    <x v="685"/>
    <x v="0"/>
    <x v="30"/>
    <x v="42"/>
    <x v="232"/>
  </r>
  <r>
    <x v="56"/>
    <x v="1"/>
    <x v="0"/>
    <x v="148"/>
    <x v="652"/>
    <x v="0"/>
    <x v="22"/>
    <x v="0"/>
    <x v="0"/>
    <x v="1686"/>
    <x v="61"/>
    <x v="81"/>
    <x v="552"/>
    <x v="34"/>
    <x v="21"/>
    <x v="39"/>
    <x v="1304"/>
    <x v="0"/>
    <x v="30"/>
    <x v="46"/>
    <x v="390"/>
  </r>
  <r>
    <x v="56"/>
    <x v="1"/>
    <x v="0"/>
    <x v="546"/>
    <x v="18"/>
    <x v="0"/>
    <x v="21"/>
    <x v="0"/>
    <x v="0"/>
    <x v="1913"/>
    <x v="573"/>
    <x v="580"/>
    <x v="442"/>
    <x v="34"/>
    <x v="21"/>
    <x v="15"/>
    <x v="549"/>
    <x v="0"/>
    <x v="30"/>
    <x v="33"/>
    <x v="189"/>
  </r>
  <r>
    <x v="56"/>
    <x v="1"/>
    <x v="0"/>
    <x v="548"/>
    <x v="219"/>
    <x v="0"/>
    <x v="21"/>
    <x v="0"/>
    <x v="0"/>
    <x v="3642"/>
    <x v="361"/>
    <x v="352"/>
    <x v="136"/>
    <x v="34"/>
    <x v="21"/>
    <x v="15"/>
    <x v="257"/>
    <x v="0"/>
    <x v="30"/>
    <x v="11"/>
    <x v="97"/>
  </r>
  <r>
    <x v="56"/>
    <x v="1"/>
    <x v="0"/>
    <x v="551"/>
    <x v="696"/>
    <x v="0"/>
    <x v="21"/>
    <x v="0"/>
    <x v="0"/>
    <x v="1914"/>
    <x v="595"/>
    <x v="589"/>
    <x v="135"/>
    <x v="34"/>
    <x v="21"/>
    <x v="15"/>
    <x v="255"/>
    <x v="0"/>
    <x v="30"/>
    <x v="7"/>
    <x v="74"/>
  </r>
  <r>
    <x v="56"/>
    <x v="1"/>
    <x v="0"/>
    <x v="552"/>
    <x v="697"/>
    <x v="0"/>
    <x v="21"/>
    <x v="0"/>
    <x v="0"/>
    <x v="3643"/>
    <x v="371"/>
    <x v="374"/>
    <x v="358"/>
    <x v="34"/>
    <x v="21"/>
    <x v="15"/>
    <x v="482"/>
    <x v="0"/>
    <x v="30"/>
    <x v="26"/>
    <x v="162"/>
  </r>
  <r>
    <x v="57"/>
    <x v="1"/>
    <x v="2"/>
    <x v="31"/>
    <x v="35"/>
    <x v="0"/>
    <x v="22"/>
    <x v="0"/>
    <x v="0"/>
    <x v="2085"/>
    <x v="174"/>
    <x v="218"/>
    <x v="693"/>
    <x v="34"/>
    <x v="21"/>
    <x v="39"/>
    <x v="1380"/>
    <x v="0"/>
    <x v="30"/>
    <x v="61"/>
    <x v="414"/>
  </r>
  <r>
    <x v="57"/>
    <x v="1"/>
    <x v="2"/>
    <x v="31"/>
    <x v="35"/>
    <x v="1"/>
    <x v="22"/>
    <x v="0"/>
    <x v="0"/>
    <x v="2201"/>
    <x v="333"/>
    <x v="380"/>
    <x v="693"/>
    <x v="34"/>
    <x v="21"/>
    <x v="16"/>
    <x v="969"/>
    <x v="0"/>
    <x v="30"/>
    <x v="61"/>
    <x v="299"/>
  </r>
  <r>
    <x v="57"/>
    <x v="1"/>
    <x v="2"/>
    <x v="31"/>
    <x v="35"/>
    <x v="2"/>
    <x v="22"/>
    <x v="0"/>
    <x v="0"/>
    <x v="2087"/>
    <x v="347"/>
    <x v="396"/>
    <x v="693"/>
    <x v="34"/>
    <x v="21"/>
    <x v="37"/>
    <x v="1358"/>
    <x v="0"/>
    <x v="30"/>
    <x v="61"/>
    <x v="403"/>
  </r>
  <r>
    <x v="57"/>
    <x v="1"/>
    <x v="2"/>
    <x v="31"/>
    <x v="35"/>
    <x v="0"/>
    <x v="22"/>
    <x v="0"/>
    <x v="0"/>
    <x v="2090"/>
    <x v="573"/>
    <x v="617"/>
    <x v="693"/>
    <x v="34"/>
    <x v="21"/>
    <x v="39"/>
    <x v="1380"/>
    <x v="0"/>
    <x v="30"/>
    <x v="61"/>
    <x v="414"/>
  </r>
  <r>
    <x v="57"/>
    <x v="1"/>
    <x v="1"/>
    <x v="60"/>
    <x v="163"/>
    <x v="0"/>
    <x v="22"/>
    <x v="0"/>
    <x v="0"/>
    <x v="2084"/>
    <x v="46"/>
    <x v="81"/>
    <x v="683"/>
    <x v="34"/>
    <x v="21"/>
    <x v="39"/>
    <x v="1376"/>
    <x v="0"/>
    <x v="30"/>
    <x v="56"/>
    <x v="407"/>
  </r>
  <r>
    <x v="57"/>
    <x v="1"/>
    <x v="1"/>
    <x v="61"/>
    <x v="164"/>
    <x v="0"/>
    <x v="22"/>
    <x v="0"/>
    <x v="0"/>
    <x v="2086"/>
    <x v="237"/>
    <x v="277"/>
    <x v="688"/>
    <x v="34"/>
    <x v="21"/>
    <x v="39"/>
    <x v="1379"/>
    <x v="0"/>
    <x v="30"/>
    <x v="58"/>
    <x v="410"/>
  </r>
  <r>
    <x v="57"/>
    <x v="1"/>
    <x v="1"/>
    <x v="61"/>
    <x v="164"/>
    <x v="1"/>
    <x v="22"/>
    <x v="0"/>
    <x v="0"/>
    <x v="2202"/>
    <x v="402"/>
    <x v="440"/>
    <x v="688"/>
    <x v="34"/>
    <x v="21"/>
    <x v="16"/>
    <x v="957"/>
    <x v="0"/>
    <x v="30"/>
    <x v="58"/>
    <x v="288"/>
  </r>
  <r>
    <x v="57"/>
    <x v="1"/>
    <x v="1"/>
    <x v="61"/>
    <x v="164"/>
    <x v="2"/>
    <x v="22"/>
    <x v="0"/>
    <x v="0"/>
    <x v="2089"/>
    <x v="416"/>
    <x v="454"/>
    <x v="688"/>
    <x v="34"/>
    <x v="21"/>
    <x v="37"/>
    <x v="1354"/>
    <x v="0"/>
    <x v="30"/>
    <x v="58"/>
    <x v="398"/>
  </r>
  <r>
    <x v="57"/>
    <x v="1"/>
    <x v="2"/>
    <x v="647"/>
    <x v="12"/>
    <x v="5"/>
    <x v="19"/>
    <x v="0"/>
    <x v="0"/>
    <x v="3887"/>
    <x v="399"/>
    <x v="420"/>
    <x v="658"/>
    <x v="34"/>
    <x v="21"/>
    <x v="32"/>
    <x v="1264"/>
    <x v="0"/>
    <x v="30"/>
    <x v="48"/>
    <x v="356"/>
  </r>
  <r>
    <x v="58"/>
    <x v="1"/>
    <x v="1"/>
    <x v="19"/>
    <x v="20"/>
    <x v="5"/>
    <x v="4"/>
    <x v="0"/>
    <x v="0"/>
    <x v="1958"/>
    <x v="395"/>
    <x v="410"/>
    <x v="502"/>
    <x v="34"/>
    <x v="21"/>
    <x v="6"/>
    <x v="436"/>
    <x v="0"/>
    <x v="30"/>
    <x v="41"/>
    <x v="158"/>
  </r>
  <r>
    <x v="58"/>
    <x v="1"/>
    <x v="1"/>
    <x v="19"/>
    <x v="20"/>
    <x v="4"/>
    <x v="22"/>
    <x v="0"/>
    <x v="0"/>
    <x v="3328"/>
    <x v="395"/>
    <x v="410"/>
    <x v="502"/>
    <x v="34"/>
    <x v="21"/>
    <x v="4"/>
    <x v="333"/>
    <x v="0"/>
    <x v="30"/>
    <x v="41"/>
    <x v="131"/>
  </r>
  <r>
    <x v="58"/>
    <x v="1"/>
    <x v="1"/>
    <x v="26"/>
    <x v="28"/>
    <x v="2"/>
    <x v="22"/>
    <x v="0"/>
    <x v="0"/>
    <x v="1951"/>
    <x v="352"/>
    <x v="384"/>
    <x v="605"/>
    <x v="34"/>
    <x v="21"/>
    <x v="37"/>
    <x v="1275"/>
    <x v="0"/>
    <x v="30"/>
    <x v="53"/>
    <x v="387"/>
  </r>
  <r>
    <x v="58"/>
    <x v="1"/>
    <x v="1"/>
    <x v="28"/>
    <x v="30"/>
    <x v="0"/>
    <x v="22"/>
    <x v="0"/>
    <x v="0"/>
    <x v="1984"/>
    <x v="538"/>
    <x v="580"/>
    <x v="642"/>
    <x v="34"/>
    <x v="21"/>
    <x v="39"/>
    <x v="1349"/>
    <x v="0"/>
    <x v="30"/>
    <x v="61"/>
    <x v="414"/>
  </r>
  <r>
    <x v="58"/>
    <x v="1"/>
    <x v="1"/>
    <x v="37"/>
    <x v="39"/>
    <x v="0"/>
    <x v="22"/>
    <x v="0"/>
    <x v="0"/>
    <x v="1965"/>
    <x v="238"/>
    <x v="249"/>
    <x v="455"/>
    <x v="34"/>
    <x v="21"/>
    <x v="39"/>
    <x v="1236"/>
    <x v="0"/>
    <x v="30"/>
    <x v="35"/>
    <x v="369"/>
  </r>
  <r>
    <x v="58"/>
    <x v="1"/>
    <x v="1"/>
    <x v="37"/>
    <x v="39"/>
    <x v="1"/>
    <x v="22"/>
    <x v="0"/>
    <x v="0"/>
    <x v="2199"/>
    <x v="303"/>
    <x v="315"/>
    <x v="455"/>
    <x v="34"/>
    <x v="21"/>
    <x v="16"/>
    <x v="616"/>
    <x v="0"/>
    <x v="30"/>
    <x v="35"/>
    <x v="209"/>
  </r>
  <r>
    <x v="58"/>
    <x v="1"/>
    <x v="1"/>
    <x v="37"/>
    <x v="39"/>
    <x v="0"/>
    <x v="22"/>
    <x v="0"/>
    <x v="0"/>
    <x v="1970"/>
    <x v="589"/>
    <x v="604"/>
    <x v="455"/>
    <x v="34"/>
    <x v="21"/>
    <x v="39"/>
    <x v="1236"/>
    <x v="0"/>
    <x v="30"/>
    <x v="35"/>
    <x v="369"/>
  </r>
  <r>
    <x v="58"/>
    <x v="1"/>
    <x v="1"/>
    <x v="38"/>
    <x v="40"/>
    <x v="0"/>
    <x v="21"/>
    <x v="0"/>
    <x v="0"/>
    <x v="1885"/>
    <x v="268"/>
    <x v="293"/>
    <x v="574"/>
    <x v="34"/>
    <x v="21"/>
    <x v="15"/>
    <x v="681"/>
    <x v="0"/>
    <x v="30"/>
    <x v="50"/>
    <x v="236"/>
  </r>
  <r>
    <x v="58"/>
    <x v="1"/>
    <x v="1"/>
    <x v="38"/>
    <x v="40"/>
    <x v="1"/>
    <x v="22"/>
    <x v="0"/>
    <x v="0"/>
    <x v="2183"/>
    <x v="340"/>
    <x v="366"/>
    <x v="574"/>
    <x v="34"/>
    <x v="21"/>
    <x v="16"/>
    <x v="745"/>
    <x v="0"/>
    <x v="30"/>
    <x v="50"/>
    <x v="255"/>
  </r>
  <r>
    <x v="58"/>
    <x v="1"/>
    <x v="1"/>
    <x v="38"/>
    <x v="40"/>
    <x v="0"/>
    <x v="21"/>
    <x v="0"/>
    <x v="0"/>
    <x v="1891"/>
    <x v="576"/>
    <x v="600"/>
    <x v="574"/>
    <x v="34"/>
    <x v="21"/>
    <x v="15"/>
    <x v="681"/>
    <x v="0"/>
    <x v="30"/>
    <x v="50"/>
    <x v="236"/>
  </r>
  <r>
    <x v="58"/>
    <x v="1"/>
    <x v="1"/>
    <x v="41"/>
    <x v="46"/>
    <x v="2"/>
    <x v="22"/>
    <x v="0"/>
    <x v="0"/>
    <x v="1987"/>
    <x v="69"/>
    <x v="72"/>
    <x v="356"/>
    <x v="34"/>
    <x v="21"/>
    <x v="37"/>
    <x v="1061"/>
    <x v="0"/>
    <x v="30"/>
    <x v="30"/>
    <x v="337"/>
  </r>
  <r>
    <x v="58"/>
    <x v="1"/>
    <x v="1"/>
    <x v="41"/>
    <x v="46"/>
    <x v="0"/>
    <x v="22"/>
    <x v="0"/>
    <x v="0"/>
    <x v="2069"/>
    <x v="160"/>
    <x v="165"/>
    <x v="356"/>
    <x v="34"/>
    <x v="21"/>
    <x v="39"/>
    <x v="1158"/>
    <x v="0"/>
    <x v="30"/>
    <x v="30"/>
    <x v="361"/>
  </r>
  <r>
    <x v="58"/>
    <x v="1"/>
    <x v="1"/>
    <x v="43"/>
    <x v="41"/>
    <x v="2"/>
    <x v="22"/>
    <x v="0"/>
    <x v="0"/>
    <x v="1969"/>
    <x v="344"/>
    <x v="346"/>
    <x v="325"/>
    <x v="34"/>
    <x v="21"/>
    <x v="37"/>
    <x v="1022"/>
    <x v="0"/>
    <x v="30"/>
    <x v="21"/>
    <x v="298"/>
  </r>
  <r>
    <x v="58"/>
    <x v="1"/>
    <x v="1"/>
    <x v="43"/>
    <x v="41"/>
    <x v="5"/>
    <x v="19"/>
    <x v="0"/>
    <x v="0"/>
    <x v="3329"/>
    <x v="371"/>
    <x v="374"/>
    <x v="325"/>
    <x v="34"/>
    <x v="21"/>
    <x v="32"/>
    <x v="862"/>
    <x v="0"/>
    <x v="30"/>
    <x v="26"/>
    <x v="282"/>
  </r>
  <r>
    <x v="58"/>
    <x v="1"/>
    <x v="1"/>
    <x v="43"/>
    <x v="41"/>
    <x v="0"/>
    <x v="22"/>
    <x v="0"/>
    <x v="0"/>
    <x v="1982"/>
    <x v="538"/>
    <x v="540"/>
    <x v="325"/>
    <x v="34"/>
    <x v="21"/>
    <x v="39"/>
    <x v="1129"/>
    <x v="0"/>
    <x v="30"/>
    <x v="26"/>
    <x v="348"/>
  </r>
  <r>
    <x v="58"/>
    <x v="1"/>
    <x v="1"/>
    <x v="50"/>
    <x v="76"/>
    <x v="2"/>
    <x v="22"/>
    <x v="0"/>
    <x v="0"/>
    <x v="1956"/>
    <x v="319"/>
    <x v="322"/>
    <x v="308"/>
    <x v="34"/>
    <x v="21"/>
    <x v="37"/>
    <x v="989"/>
    <x v="0"/>
    <x v="30"/>
    <x v="21"/>
    <x v="298"/>
  </r>
  <r>
    <x v="58"/>
    <x v="1"/>
    <x v="1"/>
    <x v="51"/>
    <x v="77"/>
    <x v="0"/>
    <x v="22"/>
    <x v="0"/>
    <x v="0"/>
    <x v="1949"/>
    <x v="28"/>
    <x v="39"/>
    <x v="492"/>
    <x v="34"/>
    <x v="21"/>
    <x v="39"/>
    <x v="1261"/>
    <x v="0"/>
    <x v="30"/>
    <x v="38"/>
    <x v="376"/>
  </r>
  <r>
    <x v="58"/>
    <x v="1"/>
    <x v="2"/>
    <x v="62"/>
    <x v="179"/>
    <x v="1"/>
    <x v="22"/>
    <x v="0"/>
    <x v="0"/>
    <x v="4006"/>
    <x v="268"/>
    <x v="278"/>
    <x v="446"/>
    <x v="34"/>
    <x v="21"/>
    <x v="16"/>
    <x v="608"/>
    <x v="0"/>
    <x v="30"/>
    <x v="35"/>
    <x v="209"/>
  </r>
  <r>
    <x v="58"/>
    <x v="1"/>
    <x v="2"/>
    <x v="62"/>
    <x v="179"/>
    <x v="2"/>
    <x v="22"/>
    <x v="0"/>
    <x v="0"/>
    <x v="1966"/>
    <x v="306"/>
    <x v="318"/>
    <x v="446"/>
    <x v="34"/>
    <x v="21"/>
    <x v="37"/>
    <x v="1134"/>
    <x v="0"/>
    <x v="30"/>
    <x v="35"/>
    <x v="352"/>
  </r>
  <r>
    <x v="58"/>
    <x v="1"/>
    <x v="2"/>
    <x v="62"/>
    <x v="179"/>
    <x v="2"/>
    <x v="22"/>
    <x v="0"/>
    <x v="0"/>
    <x v="3251"/>
    <x v="340"/>
    <x v="352"/>
    <x v="446"/>
    <x v="34"/>
    <x v="21"/>
    <x v="37"/>
    <x v="1134"/>
    <x v="0"/>
    <x v="30"/>
    <x v="35"/>
    <x v="352"/>
  </r>
  <r>
    <x v="58"/>
    <x v="1"/>
    <x v="2"/>
    <x v="63"/>
    <x v="180"/>
    <x v="1"/>
    <x v="22"/>
    <x v="0"/>
    <x v="0"/>
    <x v="2187"/>
    <x v="403"/>
    <x v="426"/>
    <x v="545"/>
    <x v="34"/>
    <x v="21"/>
    <x v="16"/>
    <x v="703"/>
    <x v="0"/>
    <x v="30"/>
    <x v="50"/>
    <x v="255"/>
  </r>
  <r>
    <x v="58"/>
    <x v="1"/>
    <x v="2"/>
    <x v="64"/>
    <x v="181"/>
    <x v="2"/>
    <x v="22"/>
    <x v="0"/>
    <x v="0"/>
    <x v="1943"/>
    <x v="56"/>
    <x v="65"/>
    <x v="345"/>
    <x v="34"/>
    <x v="21"/>
    <x v="37"/>
    <x v="1045"/>
    <x v="0"/>
    <x v="30"/>
    <x v="35"/>
    <x v="352"/>
  </r>
  <r>
    <x v="58"/>
    <x v="1"/>
    <x v="2"/>
    <x v="64"/>
    <x v="181"/>
    <x v="1"/>
    <x v="22"/>
    <x v="0"/>
    <x v="0"/>
    <x v="4001"/>
    <x v="61"/>
    <x v="70"/>
    <x v="345"/>
    <x v="34"/>
    <x v="21"/>
    <x v="16"/>
    <x v="524"/>
    <x v="0"/>
    <x v="30"/>
    <x v="35"/>
    <x v="209"/>
  </r>
  <r>
    <x v="58"/>
    <x v="1"/>
    <x v="2"/>
    <x v="65"/>
    <x v="183"/>
    <x v="1"/>
    <x v="22"/>
    <x v="0"/>
    <x v="0"/>
    <x v="1957"/>
    <x v="352"/>
    <x v="362"/>
    <x v="423"/>
    <x v="34"/>
    <x v="21"/>
    <x v="16"/>
    <x v="593"/>
    <x v="0"/>
    <x v="30"/>
    <x v="35"/>
    <x v="209"/>
  </r>
  <r>
    <x v="58"/>
    <x v="1"/>
    <x v="2"/>
    <x v="66"/>
    <x v="184"/>
    <x v="2"/>
    <x v="22"/>
    <x v="0"/>
    <x v="0"/>
    <x v="1959"/>
    <x v="403"/>
    <x v="396"/>
    <x v="197"/>
    <x v="34"/>
    <x v="21"/>
    <x v="37"/>
    <x v="844"/>
    <x v="0"/>
    <x v="30"/>
    <x v="14"/>
    <x v="261"/>
  </r>
  <r>
    <x v="58"/>
    <x v="1"/>
    <x v="2"/>
    <x v="67"/>
    <x v="185"/>
    <x v="2"/>
    <x v="22"/>
    <x v="0"/>
    <x v="0"/>
    <x v="1971"/>
    <x v="615"/>
    <x v="621"/>
    <x v="306"/>
    <x v="34"/>
    <x v="21"/>
    <x v="37"/>
    <x v="987"/>
    <x v="0"/>
    <x v="30"/>
    <x v="21"/>
    <x v="298"/>
  </r>
  <r>
    <x v="58"/>
    <x v="1"/>
    <x v="2"/>
    <x v="95"/>
    <x v="317"/>
    <x v="0"/>
    <x v="22"/>
    <x v="0"/>
    <x v="0"/>
    <x v="1653"/>
    <x v="183"/>
    <x v="186"/>
    <x v="313"/>
    <x v="34"/>
    <x v="21"/>
    <x v="39"/>
    <x v="1109"/>
    <x v="0"/>
    <x v="30"/>
    <x v="26"/>
    <x v="348"/>
  </r>
  <r>
    <x v="58"/>
    <x v="1"/>
    <x v="2"/>
    <x v="95"/>
    <x v="317"/>
    <x v="0"/>
    <x v="22"/>
    <x v="0"/>
    <x v="0"/>
    <x v="1654"/>
    <x v="558"/>
    <x v="559"/>
    <x v="313"/>
    <x v="34"/>
    <x v="21"/>
    <x v="39"/>
    <x v="1109"/>
    <x v="0"/>
    <x v="30"/>
    <x v="26"/>
    <x v="348"/>
  </r>
  <r>
    <x v="58"/>
    <x v="1"/>
    <x v="2"/>
    <x v="96"/>
    <x v="318"/>
    <x v="2"/>
    <x v="22"/>
    <x v="0"/>
    <x v="0"/>
    <x v="1655"/>
    <x v="366"/>
    <x v="364"/>
    <x v="289"/>
    <x v="34"/>
    <x v="21"/>
    <x v="37"/>
    <x v="964"/>
    <x v="0"/>
    <x v="30"/>
    <x v="21"/>
    <x v="298"/>
  </r>
  <r>
    <x v="58"/>
    <x v="1"/>
    <x v="2"/>
    <x v="149"/>
    <x v="653"/>
    <x v="2"/>
    <x v="22"/>
    <x v="0"/>
    <x v="0"/>
    <x v="1952"/>
    <x v="407"/>
    <x v="418"/>
    <x v="490"/>
    <x v="34"/>
    <x v="21"/>
    <x v="37"/>
    <x v="1172"/>
    <x v="0"/>
    <x v="30"/>
    <x v="38"/>
    <x v="362"/>
  </r>
  <r>
    <x v="58"/>
    <x v="1"/>
    <x v="2"/>
    <x v="149"/>
    <x v="653"/>
    <x v="0"/>
    <x v="22"/>
    <x v="0"/>
    <x v="0"/>
    <x v="1985"/>
    <x v="595"/>
    <x v="613"/>
    <x v="490"/>
    <x v="34"/>
    <x v="21"/>
    <x v="39"/>
    <x v="1258"/>
    <x v="0"/>
    <x v="30"/>
    <x v="38"/>
    <x v="376"/>
  </r>
  <r>
    <x v="58"/>
    <x v="1"/>
    <x v="2"/>
    <x v="149"/>
    <x v="653"/>
    <x v="0"/>
    <x v="21"/>
    <x v="0"/>
    <x v="0"/>
    <x v="1892"/>
    <x v="612"/>
    <x v="630"/>
    <x v="490"/>
    <x v="34"/>
    <x v="21"/>
    <x v="15"/>
    <x v="596"/>
    <x v="0"/>
    <x v="30"/>
    <x v="38"/>
    <x v="208"/>
  </r>
  <r>
    <x v="58"/>
    <x v="1"/>
    <x v="2"/>
    <x v="150"/>
    <x v="655"/>
    <x v="0"/>
    <x v="22"/>
    <x v="0"/>
    <x v="0"/>
    <x v="1950"/>
    <x v="56"/>
    <x v="81"/>
    <x v="556"/>
    <x v="34"/>
    <x v="21"/>
    <x v="39"/>
    <x v="1306"/>
    <x v="0"/>
    <x v="30"/>
    <x v="50"/>
    <x v="396"/>
  </r>
  <r>
    <x v="58"/>
    <x v="1"/>
    <x v="2"/>
    <x v="150"/>
    <x v="655"/>
    <x v="0"/>
    <x v="21"/>
    <x v="0"/>
    <x v="0"/>
    <x v="1886"/>
    <x v="356"/>
    <x v="382"/>
    <x v="556"/>
    <x v="34"/>
    <x v="21"/>
    <x v="15"/>
    <x v="660"/>
    <x v="0"/>
    <x v="30"/>
    <x v="50"/>
    <x v="236"/>
  </r>
  <r>
    <x v="58"/>
    <x v="1"/>
    <x v="1"/>
    <x v="157"/>
    <x v="688"/>
    <x v="0"/>
    <x v="22"/>
    <x v="0"/>
    <x v="0"/>
    <x v="55"/>
    <x v="371"/>
    <x v="382"/>
    <x v="336"/>
    <x v="34"/>
    <x v="21"/>
    <x v="39"/>
    <x v="1140"/>
    <x v="0"/>
    <x v="30"/>
    <x v="35"/>
    <x v="369"/>
  </r>
  <r>
    <x v="58"/>
    <x v="1"/>
    <x v="1"/>
    <x v="255"/>
    <x v="39"/>
    <x v="5"/>
    <x v="19"/>
    <x v="0"/>
    <x v="0"/>
    <x v="3330"/>
    <x v="395"/>
    <x v="410"/>
    <x v="456"/>
    <x v="34"/>
    <x v="21"/>
    <x v="32"/>
    <x v="1019"/>
    <x v="0"/>
    <x v="30"/>
    <x v="41"/>
    <x v="339"/>
  </r>
  <r>
    <x v="58"/>
    <x v="1"/>
    <x v="2"/>
    <x v="325"/>
    <x v="316"/>
    <x v="5"/>
    <x v="19"/>
    <x v="0"/>
    <x v="0"/>
    <x v="3831"/>
    <x v="395"/>
    <x v="386"/>
    <x v="96"/>
    <x v="34"/>
    <x v="21"/>
    <x v="32"/>
    <x v="561"/>
    <x v="0"/>
    <x v="30"/>
    <x v="11"/>
    <x v="207"/>
  </r>
  <r>
    <x v="58"/>
    <x v="1"/>
    <x v="2"/>
    <x v="460"/>
    <x v="654"/>
    <x v="1"/>
    <x v="22"/>
    <x v="0"/>
    <x v="0"/>
    <x v="3342"/>
    <x v="388"/>
    <x v="398"/>
    <x v="406"/>
    <x v="34"/>
    <x v="21"/>
    <x v="16"/>
    <x v="573"/>
    <x v="0"/>
    <x v="30"/>
    <x v="35"/>
    <x v="209"/>
  </r>
  <r>
    <x v="58"/>
    <x v="1"/>
    <x v="2"/>
    <x v="462"/>
    <x v="687"/>
    <x v="1"/>
    <x v="22"/>
    <x v="0"/>
    <x v="0"/>
    <x v="3343"/>
    <x v="417"/>
    <x v="412"/>
    <x v="312"/>
    <x v="34"/>
    <x v="21"/>
    <x v="16"/>
    <x v="486"/>
    <x v="0"/>
    <x v="30"/>
    <x v="16"/>
    <x v="134"/>
  </r>
  <r>
    <x v="58"/>
    <x v="1"/>
    <x v="2"/>
    <x v="498"/>
    <x v="182"/>
    <x v="2"/>
    <x v="22"/>
    <x v="0"/>
    <x v="0"/>
    <x v="1752"/>
    <x v="430"/>
    <x v="454"/>
    <x v="540"/>
    <x v="34"/>
    <x v="21"/>
    <x v="37"/>
    <x v="1221"/>
    <x v="0"/>
    <x v="30"/>
    <x v="50"/>
    <x v="379"/>
  </r>
  <r>
    <x v="58"/>
    <x v="1"/>
    <x v="1"/>
    <x v="606"/>
    <x v="684"/>
    <x v="2"/>
    <x v="22"/>
    <x v="0"/>
    <x v="0"/>
    <x v="1942"/>
    <x v="42"/>
    <x v="39"/>
    <x v="196"/>
    <x v="34"/>
    <x v="21"/>
    <x v="37"/>
    <x v="843"/>
    <x v="0"/>
    <x v="30"/>
    <x v="16"/>
    <x v="272"/>
  </r>
  <r>
    <x v="58"/>
    <x v="1"/>
    <x v="1"/>
    <x v="606"/>
    <x v="684"/>
    <x v="1"/>
    <x v="22"/>
    <x v="0"/>
    <x v="0"/>
    <x v="4000"/>
    <x v="46"/>
    <x v="42"/>
    <x v="196"/>
    <x v="34"/>
    <x v="21"/>
    <x v="16"/>
    <x v="395"/>
    <x v="0"/>
    <x v="30"/>
    <x v="16"/>
    <x v="134"/>
  </r>
  <r>
    <x v="59"/>
    <x v="1"/>
    <x v="1"/>
    <x v="30"/>
    <x v="33"/>
    <x v="0"/>
    <x v="21"/>
    <x v="0"/>
    <x v="0"/>
    <x v="1881"/>
    <x v="144"/>
    <x v="136"/>
    <x v="102"/>
    <x v="34"/>
    <x v="21"/>
    <x v="15"/>
    <x v="223"/>
    <x v="0"/>
    <x v="30"/>
    <x v="14"/>
    <x v="112"/>
  </r>
  <r>
    <x v="59"/>
    <x v="1"/>
    <x v="1"/>
    <x v="30"/>
    <x v="33"/>
    <x v="0"/>
    <x v="3"/>
    <x v="0"/>
    <x v="0"/>
    <x v="2008"/>
    <x v="466"/>
    <x v="460"/>
    <x v="102"/>
    <x v="34"/>
    <x v="21"/>
    <x v="11"/>
    <x v="186"/>
    <x v="0"/>
    <x v="30"/>
    <x v="14"/>
    <x v="99"/>
  </r>
  <r>
    <x v="59"/>
    <x v="1"/>
    <x v="2"/>
    <x v="77"/>
    <x v="214"/>
    <x v="0"/>
    <x v="3"/>
    <x v="0"/>
    <x v="0"/>
    <x v="1938"/>
    <x v="515"/>
    <x v="509"/>
    <x v="65"/>
    <x v="34"/>
    <x v="21"/>
    <x v="11"/>
    <x v="145"/>
    <x v="0"/>
    <x v="30"/>
    <x v="14"/>
    <x v="99"/>
  </r>
  <r>
    <x v="60"/>
    <x v="1"/>
    <x v="2"/>
    <x v="53"/>
    <x v="80"/>
    <x v="1"/>
    <x v="22"/>
    <x v="0"/>
    <x v="0"/>
    <x v="1628"/>
    <x v="61"/>
    <x v="65"/>
    <x v="320"/>
    <x v="34"/>
    <x v="21"/>
    <x v="16"/>
    <x v="498"/>
    <x v="0"/>
    <x v="30"/>
    <x v="30"/>
    <x v="197"/>
  </r>
  <r>
    <x v="60"/>
    <x v="1"/>
    <x v="2"/>
    <x v="53"/>
    <x v="80"/>
    <x v="1"/>
    <x v="21"/>
    <x v="0"/>
    <x v="0"/>
    <x v="3608"/>
    <x v="253"/>
    <x v="260"/>
    <x v="320"/>
    <x v="34"/>
    <x v="21"/>
    <x v="2"/>
    <x v="96"/>
    <x v="0"/>
    <x v="30"/>
    <x v="30"/>
    <x v="52"/>
  </r>
  <r>
    <x v="60"/>
    <x v="1"/>
    <x v="2"/>
    <x v="53"/>
    <x v="80"/>
    <x v="0"/>
    <x v="22"/>
    <x v="0"/>
    <x v="0"/>
    <x v="1629"/>
    <x v="256"/>
    <x v="263"/>
    <x v="320"/>
    <x v="34"/>
    <x v="21"/>
    <x v="39"/>
    <x v="1122"/>
    <x v="0"/>
    <x v="30"/>
    <x v="30"/>
    <x v="361"/>
  </r>
  <r>
    <x v="60"/>
    <x v="1"/>
    <x v="2"/>
    <x v="53"/>
    <x v="80"/>
    <x v="1"/>
    <x v="21"/>
    <x v="0"/>
    <x v="0"/>
    <x v="3611"/>
    <x v="365"/>
    <x v="369"/>
    <x v="320"/>
    <x v="34"/>
    <x v="21"/>
    <x v="2"/>
    <x v="96"/>
    <x v="0"/>
    <x v="30"/>
    <x v="30"/>
    <x v="52"/>
  </r>
  <r>
    <x v="60"/>
    <x v="1"/>
    <x v="2"/>
    <x v="53"/>
    <x v="80"/>
    <x v="2"/>
    <x v="21"/>
    <x v="0"/>
    <x v="0"/>
    <x v="1991"/>
    <x v="385"/>
    <x v="390"/>
    <x v="320"/>
    <x v="34"/>
    <x v="21"/>
    <x v="10"/>
    <x v="383"/>
    <x v="0"/>
    <x v="30"/>
    <x v="30"/>
    <x v="152"/>
  </r>
  <r>
    <x v="60"/>
    <x v="1"/>
    <x v="2"/>
    <x v="53"/>
    <x v="80"/>
    <x v="2"/>
    <x v="22"/>
    <x v="0"/>
    <x v="0"/>
    <x v="2003"/>
    <x v="395"/>
    <x v="402"/>
    <x v="320"/>
    <x v="34"/>
    <x v="21"/>
    <x v="37"/>
    <x v="1008"/>
    <x v="0"/>
    <x v="30"/>
    <x v="30"/>
    <x v="337"/>
  </r>
  <r>
    <x v="60"/>
    <x v="1"/>
    <x v="2"/>
    <x v="54"/>
    <x v="81"/>
    <x v="1"/>
    <x v="22"/>
    <x v="0"/>
    <x v="0"/>
    <x v="3443"/>
    <x v="365"/>
    <x v="374"/>
    <x v="424"/>
    <x v="34"/>
    <x v="21"/>
    <x v="16"/>
    <x v="595"/>
    <x v="0"/>
    <x v="30"/>
    <x v="35"/>
    <x v="209"/>
  </r>
  <r>
    <x v="60"/>
    <x v="1"/>
    <x v="1"/>
    <x v="109"/>
    <x v="362"/>
    <x v="0"/>
    <x v="21"/>
    <x v="0"/>
    <x v="0"/>
    <x v="1660"/>
    <x v="573"/>
    <x v="590"/>
    <x v="469"/>
    <x v="34"/>
    <x v="21"/>
    <x v="15"/>
    <x v="575"/>
    <x v="0"/>
    <x v="30"/>
    <x v="42"/>
    <x v="215"/>
  </r>
  <r>
    <x v="60"/>
    <x v="1"/>
    <x v="1"/>
    <x v="110"/>
    <x v="363"/>
    <x v="1"/>
    <x v="21"/>
    <x v="0"/>
    <x v="0"/>
    <x v="3607"/>
    <x v="223"/>
    <x v="231"/>
    <x v="315"/>
    <x v="34"/>
    <x v="21"/>
    <x v="2"/>
    <x v="93"/>
    <x v="0"/>
    <x v="30"/>
    <x v="30"/>
    <x v="52"/>
  </r>
  <r>
    <x v="60"/>
    <x v="1"/>
    <x v="1"/>
    <x v="110"/>
    <x v="363"/>
    <x v="0"/>
    <x v="22"/>
    <x v="0"/>
    <x v="0"/>
    <x v="1661"/>
    <x v="231"/>
    <x v="237"/>
    <x v="315"/>
    <x v="34"/>
    <x v="21"/>
    <x v="39"/>
    <x v="1113"/>
    <x v="0"/>
    <x v="30"/>
    <x v="30"/>
    <x v="361"/>
  </r>
  <r>
    <x v="60"/>
    <x v="1"/>
    <x v="1"/>
    <x v="110"/>
    <x v="363"/>
    <x v="1"/>
    <x v="21"/>
    <x v="0"/>
    <x v="0"/>
    <x v="3610"/>
    <x v="333"/>
    <x v="341"/>
    <x v="315"/>
    <x v="34"/>
    <x v="21"/>
    <x v="2"/>
    <x v="93"/>
    <x v="0"/>
    <x v="30"/>
    <x v="30"/>
    <x v="52"/>
  </r>
  <r>
    <x v="60"/>
    <x v="1"/>
    <x v="1"/>
    <x v="110"/>
    <x v="363"/>
    <x v="1"/>
    <x v="22"/>
    <x v="0"/>
    <x v="0"/>
    <x v="3442"/>
    <x v="335"/>
    <x v="345"/>
    <x v="315"/>
    <x v="34"/>
    <x v="21"/>
    <x v="16"/>
    <x v="491"/>
    <x v="0"/>
    <x v="30"/>
    <x v="30"/>
    <x v="197"/>
  </r>
  <r>
    <x v="60"/>
    <x v="1"/>
    <x v="1"/>
    <x v="110"/>
    <x v="363"/>
    <x v="4"/>
    <x v="22"/>
    <x v="0"/>
    <x v="0"/>
    <x v="3281"/>
    <x v="371"/>
    <x v="374"/>
    <x v="315"/>
    <x v="34"/>
    <x v="21"/>
    <x v="4"/>
    <x v="209"/>
    <x v="0"/>
    <x v="30"/>
    <x v="26"/>
    <x v="91"/>
  </r>
  <r>
    <x v="60"/>
    <x v="1"/>
    <x v="1"/>
    <x v="110"/>
    <x v="363"/>
    <x v="5"/>
    <x v="4"/>
    <x v="0"/>
    <x v="0"/>
    <x v="3282"/>
    <x v="371"/>
    <x v="374"/>
    <x v="315"/>
    <x v="34"/>
    <x v="21"/>
    <x v="6"/>
    <x v="263"/>
    <x v="0"/>
    <x v="30"/>
    <x v="26"/>
    <x v="113"/>
  </r>
  <r>
    <x v="60"/>
    <x v="1"/>
    <x v="1"/>
    <x v="110"/>
    <x v="363"/>
    <x v="5"/>
    <x v="19"/>
    <x v="0"/>
    <x v="0"/>
    <x v="1652"/>
    <x v="371"/>
    <x v="374"/>
    <x v="315"/>
    <x v="34"/>
    <x v="21"/>
    <x v="32"/>
    <x v="856"/>
    <x v="0"/>
    <x v="30"/>
    <x v="26"/>
    <x v="282"/>
  </r>
  <r>
    <x v="60"/>
    <x v="1"/>
    <x v="1"/>
    <x v="155"/>
    <x v="263"/>
    <x v="5"/>
    <x v="19"/>
    <x v="0"/>
    <x v="0"/>
    <x v="2851"/>
    <x v="388"/>
    <x v="412"/>
    <x v="560"/>
    <x v="34"/>
    <x v="21"/>
    <x v="32"/>
    <x v="1133"/>
    <x v="0"/>
    <x v="30"/>
    <x v="50"/>
    <x v="359"/>
  </r>
  <r>
    <x v="60"/>
    <x v="1"/>
    <x v="1"/>
    <x v="262"/>
    <x v="355"/>
    <x v="0"/>
    <x v="18"/>
    <x v="0"/>
    <x v="0"/>
    <x v="2105"/>
    <x v="578"/>
    <x v="590"/>
    <x v="329"/>
    <x v="34"/>
    <x v="21"/>
    <x v="35"/>
    <x v="956"/>
    <x v="0"/>
    <x v="30"/>
    <x v="35"/>
    <x v="336"/>
  </r>
  <r>
    <x v="60"/>
    <x v="1"/>
    <x v="1"/>
    <x v="263"/>
    <x v="369"/>
    <x v="0"/>
    <x v="7"/>
    <x v="0"/>
    <x v="0"/>
    <x v="2239"/>
    <x v="578"/>
    <x v="590"/>
    <x v="366"/>
    <x v="34"/>
    <x v="21"/>
    <x v="21"/>
    <x v="688"/>
    <x v="0"/>
    <x v="30"/>
    <x v="35"/>
    <x v="250"/>
  </r>
  <r>
    <x v="60"/>
    <x v="1"/>
    <x v="2"/>
    <x v="331"/>
    <x v="78"/>
    <x v="2"/>
    <x v="22"/>
    <x v="0"/>
    <x v="0"/>
    <x v="3867"/>
    <x v="56"/>
    <x v="65"/>
    <x v="327"/>
    <x v="34"/>
    <x v="21"/>
    <x v="37"/>
    <x v="1027"/>
    <x v="0"/>
    <x v="30"/>
    <x v="35"/>
    <x v="352"/>
  </r>
  <r>
    <x v="60"/>
    <x v="1"/>
    <x v="2"/>
    <x v="378"/>
    <x v="150"/>
    <x v="5"/>
    <x v="19"/>
    <x v="0"/>
    <x v="0"/>
    <x v="822"/>
    <x v="42"/>
    <x v="90"/>
    <x v="696"/>
    <x v="34"/>
    <x v="21"/>
    <x v="32"/>
    <x v="1313"/>
    <x v="0"/>
    <x v="30"/>
    <x v="62"/>
    <x v="386"/>
  </r>
  <r>
    <x v="60"/>
    <x v="1"/>
    <x v="2"/>
    <x v="379"/>
    <x v="151"/>
    <x v="0"/>
    <x v="21"/>
    <x v="0"/>
    <x v="0"/>
    <x v="1526"/>
    <x v="210"/>
    <x v="249"/>
    <x v="687"/>
    <x v="34"/>
    <x v="21"/>
    <x v="15"/>
    <x v="873"/>
    <x v="0"/>
    <x v="30"/>
    <x v="58"/>
    <x v="270"/>
  </r>
  <r>
    <x v="60"/>
    <x v="1"/>
    <x v="2"/>
    <x v="379"/>
    <x v="151"/>
    <x v="3"/>
    <x v="22"/>
    <x v="0"/>
    <x v="0"/>
    <x v="2229"/>
    <x v="403"/>
    <x v="441"/>
    <x v="687"/>
    <x v="34"/>
    <x v="21"/>
    <x v="20"/>
    <x v="1108"/>
    <x v="0"/>
    <x v="30"/>
    <x v="58"/>
    <x v="325"/>
  </r>
  <r>
    <x v="60"/>
    <x v="1"/>
    <x v="2"/>
    <x v="379"/>
    <x v="151"/>
    <x v="5"/>
    <x v="4"/>
    <x v="0"/>
    <x v="0"/>
    <x v="2937"/>
    <x v="403"/>
    <x v="441"/>
    <x v="687"/>
    <x v="34"/>
    <x v="21"/>
    <x v="6"/>
    <x v="680"/>
    <x v="0"/>
    <x v="30"/>
    <x v="58"/>
    <x v="213"/>
  </r>
  <r>
    <x v="60"/>
    <x v="1"/>
    <x v="2"/>
    <x v="379"/>
    <x v="151"/>
    <x v="5"/>
    <x v="19"/>
    <x v="0"/>
    <x v="0"/>
    <x v="823"/>
    <x v="435"/>
    <x v="471"/>
    <x v="687"/>
    <x v="34"/>
    <x v="21"/>
    <x v="32"/>
    <x v="1307"/>
    <x v="0"/>
    <x v="30"/>
    <x v="58"/>
    <x v="378"/>
  </r>
  <r>
    <x v="60"/>
    <x v="1"/>
    <x v="2"/>
    <x v="379"/>
    <x v="151"/>
    <x v="0"/>
    <x v="21"/>
    <x v="0"/>
    <x v="0"/>
    <x v="2054"/>
    <x v="473"/>
    <x v="507"/>
    <x v="687"/>
    <x v="34"/>
    <x v="21"/>
    <x v="15"/>
    <x v="873"/>
    <x v="0"/>
    <x v="30"/>
    <x v="58"/>
    <x v="270"/>
  </r>
  <r>
    <x v="60"/>
    <x v="1"/>
    <x v="1"/>
    <x v="411"/>
    <x v="269"/>
    <x v="5"/>
    <x v="19"/>
    <x v="0"/>
    <x v="0"/>
    <x v="888"/>
    <x v="361"/>
    <x v="405"/>
    <x v="695"/>
    <x v="34"/>
    <x v="21"/>
    <x v="32"/>
    <x v="1311"/>
    <x v="0"/>
    <x v="30"/>
    <x v="60"/>
    <x v="381"/>
  </r>
  <r>
    <x v="60"/>
    <x v="1"/>
    <x v="1"/>
    <x v="412"/>
    <x v="271"/>
    <x v="0"/>
    <x v="21"/>
    <x v="0"/>
    <x v="0"/>
    <x v="1542"/>
    <x v="271"/>
    <x v="311"/>
    <x v="686"/>
    <x v="34"/>
    <x v="21"/>
    <x v="15"/>
    <x v="869"/>
    <x v="0"/>
    <x v="30"/>
    <x v="58"/>
    <x v="270"/>
  </r>
  <r>
    <x v="60"/>
    <x v="1"/>
    <x v="1"/>
    <x v="412"/>
    <x v="271"/>
    <x v="0"/>
    <x v="22"/>
    <x v="0"/>
    <x v="0"/>
    <x v="889"/>
    <x v="542"/>
    <x v="579"/>
    <x v="686"/>
    <x v="34"/>
    <x v="21"/>
    <x v="39"/>
    <x v="1378"/>
    <x v="0"/>
    <x v="30"/>
    <x v="58"/>
    <x v="410"/>
  </r>
  <r>
    <x v="60"/>
    <x v="1"/>
    <x v="1"/>
    <x v="412"/>
    <x v="271"/>
    <x v="0"/>
    <x v="21"/>
    <x v="0"/>
    <x v="0"/>
    <x v="1543"/>
    <x v="542"/>
    <x v="579"/>
    <x v="686"/>
    <x v="34"/>
    <x v="21"/>
    <x v="15"/>
    <x v="869"/>
    <x v="0"/>
    <x v="30"/>
    <x v="58"/>
    <x v="270"/>
  </r>
  <r>
    <x v="60"/>
    <x v="1"/>
    <x v="2"/>
    <x v="541"/>
    <x v="79"/>
    <x v="0"/>
    <x v="21"/>
    <x v="0"/>
    <x v="0"/>
    <x v="2285"/>
    <x v="604"/>
    <x v="611"/>
    <x v="241"/>
    <x v="34"/>
    <x v="21"/>
    <x v="15"/>
    <x v="384"/>
    <x v="0"/>
    <x v="30"/>
    <x v="26"/>
    <x v="162"/>
  </r>
  <r>
    <x v="60"/>
    <x v="1"/>
    <x v="2"/>
    <x v="541"/>
    <x v="79"/>
    <x v="0"/>
    <x v="22"/>
    <x v="0"/>
    <x v="0"/>
    <x v="2156"/>
    <x v="604"/>
    <x v="611"/>
    <x v="241"/>
    <x v="34"/>
    <x v="21"/>
    <x v="39"/>
    <x v="1023"/>
    <x v="0"/>
    <x v="30"/>
    <x v="26"/>
    <x v="348"/>
  </r>
  <r>
    <x v="60"/>
    <x v="1"/>
    <x v="1"/>
    <x v="547"/>
    <x v="84"/>
    <x v="2"/>
    <x v="22"/>
    <x v="0"/>
    <x v="0"/>
    <x v="3830"/>
    <x v="33"/>
    <x v="39"/>
    <x v="232"/>
    <x v="34"/>
    <x v="21"/>
    <x v="37"/>
    <x v="882"/>
    <x v="0"/>
    <x v="30"/>
    <x v="30"/>
    <x v="337"/>
  </r>
  <r>
    <x v="60"/>
    <x v="1"/>
    <x v="1"/>
    <x v="547"/>
    <x v="84"/>
    <x v="1"/>
    <x v="22"/>
    <x v="0"/>
    <x v="0"/>
    <x v="1967"/>
    <x v="35"/>
    <x v="42"/>
    <x v="232"/>
    <x v="34"/>
    <x v="21"/>
    <x v="16"/>
    <x v="432"/>
    <x v="0"/>
    <x v="30"/>
    <x v="30"/>
    <x v="197"/>
  </r>
  <r>
    <x v="60"/>
    <x v="1"/>
    <x v="1"/>
    <x v="547"/>
    <x v="84"/>
    <x v="2"/>
    <x v="21"/>
    <x v="0"/>
    <x v="0"/>
    <x v="1990"/>
    <x v="361"/>
    <x v="362"/>
    <x v="232"/>
    <x v="34"/>
    <x v="21"/>
    <x v="10"/>
    <x v="284"/>
    <x v="0"/>
    <x v="30"/>
    <x v="26"/>
    <x v="137"/>
  </r>
  <r>
    <x v="60"/>
    <x v="1"/>
    <x v="2"/>
    <x v="628"/>
    <x v="152"/>
    <x v="5"/>
    <x v="4"/>
    <x v="0"/>
    <x v="0"/>
    <x v="2232"/>
    <x v="42"/>
    <x v="81"/>
    <x v="692"/>
    <x v="34"/>
    <x v="21"/>
    <x v="6"/>
    <x v="694"/>
    <x v="0"/>
    <x v="30"/>
    <x v="58"/>
    <x v="213"/>
  </r>
  <r>
    <x v="60"/>
    <x v="1"/>
    <x v="2"/>
    <x v="628"/>
    <x v="152"/>
    <x v="3"/>
    <x v="22"/>
    <x v="0"/>
    <x v="0"/>
    <x v="3857"/>
    <x v="42"/>
    <x v="81"/>
    <x v="692"/>
    <x v="34"/>
    <x v="21"/>
    <x v="20"/>
    <x v="1119"/>
    <x v="0"/>
    <x v="30"/>
    <x v="58"/>
    <x v="325"/>
  </r>
  <r>
    <x v="60"/>
    <x v="1"/>
    <x v="1"/>
    <x v="635"/>
    <x v="272"/>
    <x v="3"/>
    <x v="22"/>
    <x v="0"/>
    <x v="0"/>
    <x v="2224"/>
    <x v="231"/>
    <x v="270"/>
    <x v="690"/>
    <x v="34"/>
    <x v="21"/>
    <x v="20"/>
    <x v="1114"/>
    <x v="0"/>
    <x v="30"/>
    <x v="58"/>
    <x v="325"/>
  </r>
  <r>
    <x v="60"/>
    <x v="1"/>
    <x v="1"/>
    <x v="635"/>
    <x v="272"/>
    <x v="5"/>
    <x v="4"/>
    <x v="0"/>
    <x v="0"/>
    <x v="2936"/>
    <x v="231"/>
    <x v="270"/>
    <x v="690"/>
    <x v="34"/>
    <x v="21"/>
    <x v="6"/>
    <x v="690"/>
    <x v="0"/>
    <x v="30"/>
    <x v="58"/>
    <x v="213"/>
  </r>
  <r>
    <x v="61"/>
    <x v="1"/>
    <x v="0"/>
    <x v="71"/>
    <x v="584"/>
    <x v="2"/>
    <x v="22"/>
    <x v="0"/>
    <x v="0"/>
    <x v="2025"/>
    <x v="385"/>
    <x v="374"/>
    <x v="157"/>
    <x v="34"/>
    <x v="21"/>
    <x v="37"/>
    <x v="807"/>
    <x v="0"/>
    <x v="30"/>
    <x v="11"/>
    <x v="238"/>
  </r>
  <r>
    <x v="61"/>
    <x v="1"/>
    <x v="0"/>
    <x v="93"/>
    <x v="264"/>
    <x v="2"/>
    <x v="22"/>
    <x v="0"/>
    <x v="0"/>
    <x v="2024"/>
    <x v="356"/>
    <x v="362"/>
    <x v="481"/>
    <x v="34"/>
    <x v="21"/>
    <x v="37"/>
    <x v="1162"/>
    <x v="0"/>
    <x v="30"/>
    <x v="30"/>
    <x v="337"/>
  </r>
  <r>
    <x v="61"/>
    <x v="1"/>
    <x v="0"/>
    <x v="106"/>
    <x v="357"/>
    <x v="1"/>
    <x v="7"/>
    <x v="0"/>
    <x v="0"/>
    <x v="2284"/>
    <x v="162"/>
    <x v="179"/>
    <x v="431"/>
    <x v="34"/>
    <x v="21"/>
    <x v="3"/>
    <x v="229"/>
    <x v="0"/>
    <x v="30"/>
    <x v="42"/>
    <x v="116"/>
  </r>
  <r>
    <x v="61"/>
    <x v="1"/>
    <x v="0"/>
    <x v="107"/>
    <x v="360"/>
    <x v="1"/>
    <x v="18"/>
    <x v="0"/>
    <x v="0"/>
    <x v="2293"/>
    <x v="281"/>
    <x v="301"/>
    <x v="494"/>
    <x v="34"/>
    <x v="21"/>
    <x v="9"/>
    <x v="497"/>
    <x v="0"/>
    <x v="30"/>
    <x v="42"/>
    <x v="193"/>
  </r>
  <r>
    <x v="61"/>
    <x v="1"/>
    <x v="0"/>
    <x v="108"/>
    <x v="361"/>
    <x v="1"/>
    <x v="21"/>
    <x v="0"/>
    <x v="0"/>
    <x v="3605"/>
    <x v="166"/>
    <x v="175"/>
    <x v="371"/>
    <x v="34"/>
    <x v="21"/>
    <x v="2"/>
    <x v="108"/>
    <x v="0"/>
    <x v="30"/>
    <x v="35"/>
    <x v="56"/>
  </r>
  <r>
    <x v="61"/>
    <x v="1"/>
    <x v="0"/>
    <x v="108"/>
    <x v="361"/>
    <x v="0"/>
    <x v="21"/>
    <x v="0"/>
    <x v="0"/>
    <x v="1993"/>
    <x v="503"/>
    <x v="517"/>
    <x v="371"/>
    <x v="34"/>
    <x v="21"/>
    <x v="15"/>
    <x v="490"/>
    <x v="0"/>
    <x v="30"/>
    <x v="42"/>
    <x v="215"/>
  </r>
  <r>
    <x v="61"/>
    <x v="1"/>
    <x v="0"/>
    <x v="108"/>
    <x v="361"/>
    <x v="1"/>
    <x v="22"/>
    <x v="0"/>
    <x v="0"/>
    <x v="2155"/>
    <x v="503"/>
    <x v="511"/>
    <x v="371"/>
    <x v="34"/>
    <x v="21"/>
    <x v="16"/>
    <x v="543"/>
    <x v="0"/>
    <x v="30"/>
    <x v="35"/>
    <x v="209"/>
  </r>
  <r>
    <x v="61"/>
    <x v="1"/>
    <x v="0"/>
    <x v="111"/>
    <x v="365"/>
    <x v="1"/>
    <x v="21"/>
    <x v="0"/>
    <x v="0"/>
    <x v="3606"/>
    <x v="195"/>
    <x v="205"/>
    <x v="359"/>
    <x v="34"/>
    <x v="21"/>
    <x v="2"/>
    <x v="107"/>
    <x v="0"/>
    <x v="30"/>
    <x v="35"/>
    <x v="56"/>
  </r>
  <r>
    <x v="61"/>
    <x v="1"/>
    <x v="0"/>
    <x v="111"/>
    <x v="365"/>
    <x v="2"/>
    <x v="18"/>
    <x v="0"/>
    <x v="0"/>
    <x v="2005"/>
    <x v="452"/>
    <x v="462"/>
    <x v="359"/>
    <x v="34"/>
    <x v="21"/>
    <x v="31"/>
    <x v="868"/>
    <x v="0"/>
    <x v="30"/>
    <x v="35"/>
    <x v="308"/>
  </r>
  <r>
    <x v="61"/>
    <x v="1"/>
    <x v="0"/>
    <x v="111"/>
    <x v="365"/>
    <x v="0"/>
    <x v="21"/>
    <x v="0"/>
    <x v="0"/>
    <x v="3655"/>
    <x v="545"/>
    <x v="552"/>
    <x v="359"/>
    <x v="34"/>
    <x v="21"/>
    <x v="15"/>
    <x v="483"/>
    <x v="0"/>
    <x v="30"/>
    <x v="35"/>
    <x v="195"/>
  </r>
  <r>
    <x v="61"/>
    <x v="1"/>
    <x v="0"/>
    <x v="112"/>
    <x v="367"/>
    <x v="2"/>
    <x v="7"/>
    <x v="0"/>
    <x v="0"/>
    <x v="2257"/>
    <x v="452"/>
    <x v="462"/>
    <x v="407"/>
    <x v="34"/>
    <x v="21"/>
    <x v="18"/>
    <x v="622"/>
    <x v="0"/>
    <x v="30"/>
    <x v="35"/>
    <x v="223"/>
  </r>
  <r>
    <x v="61"/>
    <x v="1"/>
    <x v="0"/>
    <x v="113"/>
    <x v="368"/>
    <x v="2"/>
    <x v="7"/>
    <x v="0"/>
    <x v="0"/>
    <x v="2286"/>
    <x v="296"/>
    <x v="311"/>
    <x v="420"/>
    <x v="34"/>
    <x v="21"/>
    <x v="18"/>
    <x v="634"/>
    <x v="0"/>
    <x v="30"/>
    <x v="38"/>
    <x v="233"/>
  </r>
  <r>
    <x v="61"/>
    <x v="1"/>
    <x v="0"/>
    <x v="115"/>
    <x v="354"/>
    <x v="0"/>
    <x v="22"/>
    <x v="0"/>
    <x v="0"/>
    <x v="1663"/>
    <x v="88"/>
    <x v="95"/>
    <x v="365"/>
    <x v="34"/>
    <x v="21"/>
    <x v="39"/>
    <x v="1165"/>
    <x v="0"/>
    <x v="30"/>
    <x v="35"/>
    <x v="369"/>
  </r>
  <r>
    <x v="61"/>
    <x v="1"/>
    <x v="0"/>
    <x v="115"/>
    <x v="354"/>
    <x v="2"/>
    <x v="18"/>
    <x v="0"/>
    <x v="0"/>
    <x v="2256"/>
    <x v="123"/>
    <x v="134"/>
    <x v="365"/>
    <x v="34"/>
    <x v="21"/>
    <x v="31"/>
    <x v="871"/>
    <x v="0"/>
    <x v="30"/>
    <x v="38"/>
    <x v="320"/>
  </r>
  <r>
    <x v="61"/>
    <x v="1"/>
    <x v="0"/>
    <x v="115"/>
    <x v="354"/>
    <x v="0"/>
    <x v="18"/>
    <x v="0"/>
    <x v="0"/>
    <x v="1664"/>
    <x v="200"/>
    <x v="212"/>
    <x v="365"/>
    <x v="34"/>
    <x v="21"/>
    <x v="35"/>
    <x v="995"/>
    <x v="0"/>
    <x v="30"/>
    <x v="38"/>
    <x v="350"/>
  </r>
  <r>
    <x v="61"/>
    <x v="1"/>
    <x v="0"/>
    <x v="115"/>
    <x v="354"/>
    <x v="0"/>
    <x v="22"/>
    <x v="0"/>
    <x v="0"/>
    <x v="3341"/>
    <x v="551"/>
    <x v="559"/>
    <x v="365"/>
    <x v="34"/>
    <x v="21"/>
    <x v="39"/>
    <x v="1165"/>
    <x v="0"/>
    <x v="30"/>
    <x v="35"/>
    <x v="369"/>
  </r>
  <r>
    <x v="61"/>
    <x v="1"/>
    <x v="0"/>
    <x v="116"/>
    <x v="370"/>
    <x v="2"/>
    <x v="7"/>
    <x v="0"/>
    <x v="0"/>
    <x v="1968"/>
    <x v="123"/>
    <x v="134"/>
    <x v="405"/>
    <x v="34"/>
    <x v="21"/>
    <x v="18"/>
    <x v="617"/>
    <x v="0"/>
    <x v="30"/>
    <x v="38"/>
    <x v="233"/>
  </r>
  <r>
    <x v="61"/>
    <x v="1"/>
    <x v="0"/>
    <x v="116"/>
    <x v="370"/>
    <x v="0"/>
    <x v="7"/>
    <x v="0"/>
    <x v="0"/>
    <x v="2237"/>
    <x v="200"/>
    <x v="212"/>
    <x v="405"/>
    <x v="34"/>
    <x v="21"/>
    <x v="21"/>
    <x v="720"/>
    <x v="0"/>
    <x v="30"/>
    <x v="38"/>
    <x v="266"/>
  </r>
  <r>
    <x v="61"/>
    <x v="1"/>
    <x v="0"/>
    <x v="129"/>
    <x v="464"/>
    <x v="1"/>
    <x v="18"/>
    <x v="0"/>
    <x v="0"/>
    <x v="2154"/>
    <x v="395"/>
    <x v="412"/>
    <x v="499"/>
    <x v="34"/>
    <x v="21"/>
    <x v="9"/>
    <x v="501"/>
    <x v="0"/>
    <x v="30"/>
    <x v="42"/>
    <x v="193"/>
  </r>
  <r>
    <x v="61"/>
    <x v="1"/>
    <x v="0"/>
    <x v="254"/>
    <x v="356"/>
    <x v="2"/>
    <x v="22"/>
    <x v="0"/>
    <x v="0"/>
    <x v="3331"/>
    <x v="510"/>
    <x v="517"/>
    <x v="390"/>
    <x v="34"/>
    <x v="21"/>
    <x v="37"/>
    <x v="1087"/>
    <x v="0"/>
    <x v="30"/>
    <x v="35"/>
    <x v="352"/>
  </r>
  <r>
    <x v="61"/>
    <x v="1"/>
    <x v="0"/>
    <x v="335"/>
    <x v="364"/>
    <x v="2"/>
    <x v="22"/>
    <x v="0"/>
    <x v="0"/>
    <x v="3327"/>
    <x v="503"/>
    <x v="507"/>
    <x v="310"/>
    <x v="34"/>
    <x v="21"/>
    <x v="37"/>
    <x v="993"/>
    <x v="0"/>
    <x v="30"/>
    <x v="30"/>
    <x v="337"/>
  </r>
  <r>
    <x v="61"/>
    <x v="1"/>
    <x v="0"/>
    <x v="465"/>
    <x v="358"/>
    <x v="1"/>
    <x v="7"/>
    <x v="0"/>
    <x v="0"/>
    <x v="2159"/>
    <x v="281"/>
    <x v="301"/>
    <x v="520"/>
    <x v="34"/>
    <x v="21"/>
    <x v="3"/>
    <x v="270"/>
    <x v="0"/>
    <x v="30"/>
    <x v="42"/>
    <x v="116"/>
  </r>
  <r>
    <x v="61"/>
    <x v="1"/>
    <x v="0"/>
    <x v="466"/>
    <x v="359"/>
    <x v="1"/>
    <x v="18"/>
    <x v="0"/>
    <x v="0"/>
    <x v="2283"/>
    <x v="162"/>
    <x v="179"/>
    <x v="403"/>
    <x v="34"/>
    <x v="21"/>
    <x v="9"/>
    <x v="444"/>
    <x v="0"/>
    <x v="30"/>
    <x v="42"/>
    <x v="193"/>
  </r>
  <r>
    <x v="61"/>
    <x v="1"/>
    <x v="0"/>
    <x v="466"/>
    <x v="359"/>
    <x v="1"/>
    <x v="21"/>
    <x v="0"/>
    <x v="0"/>
    <x v="3609"/>
    <x v="277"/>
    <x v="293"/>
    <x v="403"/>
    <x v="34"/>
    <x v="21"/>
    <x v="2"/>
    <x v="118"/>
    <x v="0"/>
    <x v="30"/>
    <x v="38"/>
    <x v="64"/>
  </r>
  <r>
    <x v="61"/>
    <x v="1"/>
    <x v="0"/>
    <x v="466"/>
    <x v="359"/>
    <x v="1"/>
    <x v="21"/>
    <x v="0"/>
    <x v="0"/>
    <x v="2234"/>
    <x v="391"/>
    <x v="408"/>
    <x v="403"/>
    <x v="34"/>
    <x v="21"/>
    <x v="2"/>
    <x v="118"/>
    <x v="0"/>
    <x v="30"/>
    <x v="42"/>
    <x v="70"/>
  </r>
  <r>
    <x v="61"/>
    <x v="1"/>
    <x v="0"/>
    <x v="466"/>
    <x v="359"/>
    <x v="2"/>
    <x v="21"/>
    <x v="0"/>
    <x v="0"/>
    <x v="1992"/>
    <x v="421"/>
    <x v="438"/>
    <x v="403"/>
    <x v="34"/>
    <x v="21"/>
    <x v="10"/>
    <x v="448"/>
    <x v="0"/>
    <x v="30"/>
    <x v="42"/>
    <x v="194"/>
  </r>
  <r>
    <x v="61"/>
    <x v="1"/>
    <x v="0"/>
    <x v="466"/>
    <x v="359"/>
    <x v="2"/>
    <x v="22"/>
    <x v="0"/>
    <x v="0"/>
    <x v="2004"/>
    <x v="421"/>
    <x v="433"/>
    <x v="403"/>
    <x v="34"/>
    <x v="21"/>
    <x v="37"/>
    <x v="1099"/>
    <x v="0"/>
    <x v="30"/>
    <x v="38"/>
    <x v="362"/>
  </r>
  <r>
    <x v="61"/>
    <x v="1"/>
    <x v="0"/>
    <x v="467"/>
    <x v="463"/>
    <x v="1"/>
    <x v="7"/>
    <x v="0"/>
    <x v="0"/>
    <x v="2238"/>
    <x v="395"/>
    <x v="412"/>
    <x v="531"/>
    <x v="34"/>
    <x v="21"/>
    <x v="3"/>
    <x v="275"/>
    <x v="0"/>
    <x v="30"/>
    <x v="42"/>
    <x v="116"/>
  </r>
  <r>
    <x v="61"/>
    <x v="1"/>
    <x v="0"/>
    <x v="615"/>
    <x v="366"/>
    <x v="2"/>
    <x v="18"/>
    <x v="0"/>
    <x v="0"/>
    <x v="1662"/>
    <x v="296"/>
    <x v="311"/>
    <x v="380"/>
    <x v="34"/>
    <x v="21"/>
    <x v="31"/>
    <x v="880"/>
    <x v="0"/>
    <x v="30"/>
    <x v="38"/>
    <x v="320"/>
  </r>
  <r>
    <x v="62"/>
    <x v="1"/>
    <x v="2"/>
    <x v="85"/>
    <x v="373"/>
    <x v="1"/>
    <x v="22"/>
    <x v="0"/>
    <x v="0"/>
    <x v="3336"/>
    <x v="96"/>
    <x v="87"/>
    <x v="58"/>
    <x v="34"/>
    <x v="21"/>
    <x v="16"/>
    <x v="189"/>
    <x v="0"/>
    <x v="30"/>
    <x v="13"/>
    <x v="117"/>
  </r>
  <r>
    <x v="62"/>
    <x v="1"/>
    <x v="2"/>
    <x v="85"/>
    <x v="373"/>
    <x v="2"/>
    <x v="22"/>
    <x v="0"/>
    <x v="0"/>
    <x v="2951"/>
    <x v="112"/>
    <x v="97"/>
    <x v="58"/>
    <x v="34"/>
    <x v="21"/>
    <x v="37"/>
    <x v="583"/>
    <x v="0"/>
    <x v="30"/>
    <x v="10"/>
    <x v="230"/>
  </r>
  <r>
    <x v="62"/>
    <x v="1"/>
    <x v="2"/>
    <x v="85"/>
    <x v="373"/>
    <x v="0"/>
    <x v="22"/>
    <x v="0"/>
    <x v="0"/>
    <x v="2947"/>
    <x v="231"/>
    <x v="224"/>
    <x v="58"/>
    <x v="34"/>
    <x v="21"/>
    <x v="39"/>
    <x v="676"/>
    <x v="0"/>
    <x v="30"/>
    <x v="13"/>
    <x v="280"/>
  </r>
  <r>
    <x v="62"/>
    <x v="1"/>
    <x v="2"/>
    <x v="85"/>
    <x v="373"/>
    <x v="1"/>
    <x v="22"/>
    <x v="0"/>
    <x v="0"/>
    <x v="3440"/>
    <x v="371"/>
    <x v="364"/>
    <x v="58"/>
    <x v="34"/>
    <x v="21"/>
    <x v="16"/>
    <x v="189"/>
    <x v="0"/>
    <x v="30"/>
    <x v="13"/>
    <x v="117"/>
  </r>
  <r>
    <x v="62"/>
    <x v="1"/>
    <x v="2"/>
    <x v="85"/>
    <x v="373"/>
    <x v="2"/>
    <x v="22"/>
    <x v="0"/>
    <x v="0"/>
    <x v="2949"/>
    <x v="432"/>
    <x v="424"/>
    <x v="58"/>
    <x v="34"/>
    <x v="21"/>
    <x v="37"/>
    <x v="583"/>
    <x v="0"/>
    <x v="30"/>
    <x v="13"/>
    <x v="253"/>
  </r>
  <r>
    <x v="62"/>
    <x v="1"/>
    <x v="2"/>
    <x v="85"/>
    <x v="373"/>
    <x v="2"/>
    <x v="22"/>
    <x v="0"/>
    <x v="0"/>
    <x v="2948"/>
    <x v="576"/>
    <x v="567"/>
    <x v="58"/>
    <x v="34"/>
    <x v="21"/>
    <x v="37"/>
    <x v="583"/>
    <x v="0"/>
    <x v="30"/>
    <x v="13"/>
    <x v="253"/>
  </r>
  <r>
    <x v="62"/>
    <x v="1"/>
    <x v="2"/>
    <x v="85"/>
    <x v="373"/>
    <x v="1"/>
    <x v="22"/>
    <x v="0"/>
    <x v="0"/>
    <x v="2950"/>
    <x v="580"/>
    <x v="576"/>
    <x v="58"/>
    <x v="34"/>
    <x v="21"/>
    <x v="16"/>
    <x v="189"/>
    <x v="0"/>
    <x v="30"/>
    <x v="13"/>
    <x v="117"/>
  </r>
  <r>
    <x v="62"/>
    <x v="1"/>
    <x v="1"/>
    <x v="153"/>
    <x v="657"/>
    <x v="1"/>
    <x v="22"/>
    <x v="0"/>
    <x v="0"/>
    <x v="3441"/>
    <x v="386"/>
    <x v="377"/>
    <x v="61"/>
    <x v="34"/>
    <x v="21"/>
    <x v="16"/>
    <x v="194"/>
    <x v="0"/>
    <x v="30"/>
    <x v="13"/>
    <x v="117"/>
  </r>
  <r>
    <x v="62"/>
    <x v="1"/>
    <x v="1"/>
    <x v="153"/>
    <x v="657"/>
    <x v="2"/>
    <x v="22"/>
    <x v="0"/>
    <x v="0"/>
    <x v="2047"/>
    <x v="445"/>
    <x v="437"/>
    <x v="61"/>
    <x v="34"/>
    <x v="21"/>
    <x v="37"/>
    <x v="598"/>
    <x v="0"/>
    <x v="30"/>
    <x v="13"/>
    <x v="253"/>
  </r>
  <r>
    <x v="62"/>
    <x v="1"/>
    <x v="1"/>
    <x v="153"/>
    <x v="657"/>
    <x v="2"/>
    <x v="22"/>
    <x v="0"/>
    <x v="0"/>
    <x v="1687"/>
    <x v="585"/>
    <x v="581"/>
    <x v="61"/>
    <x v="34"/>
    <x v="21"/>
    <x v="37"/>
    <x v="598"/>
    <x v="0"/>
    <x v="30"/>
    <x v="13"/>
    <x v="253"/>
  </r>
  <r>
    <x v="62"/>
    <x v="1"/>
    <x v="1"/>
    <x v="153"/>
    <x v="657"/>
    <x v="1"/>
    <x v="22"/>
    <x v="0"/>
    <x v="0"/>
    <x v="2152"/>
    <x v="591"/>
    <x v="589"/>
    <x v="61"/>
    <x v="34"/>
    <x v="21"/>
    <x v="16"/>
    <x v="194"/>
    <x v="0"/>
    <x v="30"/>
    <x v="13"/>
    <x v="117"/>
  </r>
  <r>
    <x v="62"/>
    <x v="1"/>
    <x v="1"/>
    <x v="154"/>
    <x v="658"/>
    <x v="1"/>
    <x v="22"/>
    <x v="0"/>
    <x v="0"/>
    <x v="3337"/>
    <x v="111"/>
    <x v="105"/>
    <x v="164"/>
    <x v="34"/>
    <x v="21"/>
    <x v="16"/>
    <x v="353"/>
    <x v="0"/>
    <x v="30"/>
    <x v="19"/>
    <x v="148"/>
  </r>
  <r>
    <x v="62"/>
    <x v="1"/>
    <x v="1"/>
    <x v="154"/>
    <x v="658"/>
    <x v="2"/>
    <x v="22"/>
    <x v="0"/>
    <x v="0"/>
    <x v="1688"/>
    <x v="120"/>
    <x v="116"/>
    <x v="164"/>
    <x v="34"/>
    <x v="21"/>
    <x v="37"/>
    <x v="816"/>
    <x v="0"/>
    <x v="30"/>
    <x v="19"/>
    <x v="290"/>
  </r>
  <r>
    <x v="62"/>
    <x v="1"/>
    <x v="1"/>
    <x v="154"/>
    <x v="658"/>
    <x v="0"/>
    <x v="22"/>
    <x v="0"/>
    <x v="0"/>
    <x v="1689"/>
    <x v="244"/>
    <x v="241"/>
    <x v="164"/>
    <x v="34"/>
    <x v="21"/>
    <x v="39"/>
    <x v="909"/>
    <x v="0"/>
    <x v="30"/>
    <x v="19"/>
    <x v="317"/>
  </r>
  <r>
    <x v="62"/>
    <x v="1"/>
    <x v="2"/>
    <x v="681"/>
    <x v="373"/>
    <x v="0"/>
    <x v="21"/>
    <x v="0"/>
    <x v="0"/>
    <x v="1883"/>
    <x v="219"/>
    <x v="212"/>
    <x v="58"/>
    <x v="10"/>
    <x v="21"/>
    <x v="15"/>
    <x v="161"/>
    <x v="21"/>
    <x v="30"/>
    <x v="13"/>
    <x v="106"/>
  </r>
  <r>
    <x v="62"/>
    <x v="1"/>
    <x v="2"/>
    <x v="681"/>
    <x v="373"/>
    <x v="2"/>
    <x v="21"/>
    <x v="0"/>
    <x v="0"/>
    <x v="1873"/>
    <x v="576"/>
    <x v="567"/>
    <x v="58"/>
    <x v="10"/>
    <x v="21"/>
    <x v="10"/>
    <x v="126"/>
    <x v="17"/>
    <x v="30"/>
    <x v="13"/>
    <x v="88"/>
  </r>
  <r>
    <x v="62"/>
    <x v="1"/>
    <x v="2"/>
    <x v="681"/>
    <x v="373"/>
    <x v="1"/>
    <x v="21"/>
    <x v="0"/>
    <x v="0"/>
    <x v="3711"/>
    <x v="578"/>
    <x v="571"/>
    <x v="58"/>
    <x v="10"/>
    <x v="21"/>
    <x v="2"/>
    <x v="31"/>
    <x v="4"/>
    <x v="30"/>
    <x v="13"/>
    <x v="28"/>
  </r>
  <r>
    <x v="62"/>
    <x v="1"/>
    <x v="1"/>
    <x v="682"/>
    <x v="659"/>
    <x v="0"/>
    <x v="21"/>
    <x v="0"/>
    <x v="0"/>
    <x v="1884"/>
    <x v="231"/>
    <x v="224"/>
    <x v="59"/>
    <x v="11"/>
    <x v="21"/>
    <x v="15"/>
    <x v="162"/>
    <x v="22"/>
    <x v="30"/>
    <x v="13"/>
    <x v="106"/>
  </r>
  <r>
    <x v="62"/>
    <x v="1"/>
    <x v="1"/>
    <x v="682"/>
    <x v="659"/>
    <x v="2"/>
    <x v="21"/>
    <x v="0"/>
    <x v="0"/>
    <x v="1874"/>
    <x v="585"/>
    <x v="581"/>
    <x v="59"/>
    <x v="11"/>
    <x v="21"/>
    <x v="10"/>
    <x v="127"/>
    <x v="18"/>
    <x v="30"/>
    <x v="13"/>
    <x v="88"/>
  </r>
  <r>
    <x v="62"/>
    <x v="1"/>
    <x v="1"/>
    <x v="682"/>
    <x v="659"/>
    <x v="1"/>
    <x v="21"/>
    <x v="0"/>
    <x v="0"/>
    <x v="3712"/>
    <x v="588"/>
    <x v="586"/>
    <x v="59"/>
    <x v="11"/>
    <x v="21"/>
    <x v="2"/>
    <x v="33"/>
    <x v="5"/>
    <x v="30"/>
    <x v="13"/>
    <x v="28"/>
  </r>
  <r>
    <x v="63"/>
    <x v="1"/>
    <x v="2"/>
    <x v="89"/>
    <x v="329"/>
    <x v="1"/>
    <x v="22"/>
    <x v="0"/>
    <x v="0"/>
    <x v="3335"/>
    <x v="71"/>
    <x v="72"/>
    <x v="290"/>
    <x v="34"/>
    <x v="21"/>
    <x v="16"/>
    <x v="469"/>
    <x v="0"/>
    <x v="30"/>
    <x v="26"/>
    <x v="177"/>
  </r>
  <r>
    <x v="63"/>
    <x v="1"/>
    <x v="2"/>
    <x v="89"/>
    <x v="329"/>
    <x v="0"/>
    <x v="22"/>
    <x v="0"/>
    <x v="0"/>
    <x v="2941"/>
    <x v="210"/>
    <x v="212"/>
    <x v="290"/>
    <x v="34"/>
    <x v="21"/>
    <x v="39"/>
    <x v="1084"/>
    <x v="0"/>
    <x v="30"/>
    <x v="26"/>
    <x v="348"/>
  </r>
  <r>
    <x v="63"/>
    <x v="1"/>
    <x v="2"/>
    <x v="89"/>
    <x v="329"/>
    <x v="1"/>
    <x v="22"/>
    <x v="0"/>
    <x v="0"/>
    <x v="2944"/>
    <x v="347"/>
    <x v="352"/>
    <x v="290"/>
    <x v="34"/>
    <x v="21"/>
    <x v="16"/>
    <x v="469"/>
    <x v="0"/>
    <x v="30"/>
    <x v="26"/>
    <x v="177"/>
  </r>
  <r>
    <x v="63"/>
    <x v="1"/>
    <x v="2"/>
    <x v="89"/>
    <x v="329"/>
    <x v="2"/>
    <x v="22"/>
    <x v="0"/>
    <x v="0"/>
    <x v="2943"/>
    <x v="411"/>
    <x v="412"/>
    <x v="290"/>
    <x v="34"/>
    <x v="21"/>
    <x v="37"/>
    <x v="965"/>
    <x v="0"/>
    <x v="30"/>
    <x v="26"/>
    <x v="319"/>
  </r>
  <r>
    <x v="63"/>
    <x v="1"/>
    <x v="2"/>
    <x v="89"/>
    <x v="329"/>
    <x v="2"/>
    <x v="22"/>
    <x v="0"/>
    <x v="0"/>
    <x v="2942"/>
    <x v="554"/>
    <x v="556"/>
    <x v="290"/>
    <x v="34"/>
    <x v="21"/>
    <x v="37"/>
    <x v="965"/>
    <x v="0"/>
    <x v="30"/>
    <x v="26"/>
    <x v="319"/>
  </r>
  <r>
    <x v="63"/>
    <x v="1"/>
    <x v="2"/>
    <x v="89"/>
    <x v="329"/>
    <x v="1"/>
    <x v="22"/>
    <x v="0"/>
    <x v="0"/>
    <x v="2945"/>
    <x v="563"/>
    <x v="563"/>
    <x v="290"/>
    <x v="34"/>
    <x v="21"/>
    <x v="16"/>
    <x v="469"/>
    <x v="0"/>
    <x v="30"/>
    <x v="26"/>
    <x v="177"/>
  </r>
  <r>
    <x v="63"/>
    <x v="1"/>
    <x v="2"/>
    <x v="94"/>
    <x v="331"/>
    <x v="2"/>
    <x v="22"/>
    <x v="0"/>
    <x v="0"/>
    <x v="2946"/>
    <x v="84"/>
    <x v="88"/>
    <x v="363"/>
    <x v="34"/>
    <x v="21"/>
    <x v="37"/>
    <x v="1066"/>
    <x v="0"/>
    <x v="30"/>
    <x v="29"/>
    <x v="330"/>
  </r>
  <r>
    <x v="63"/>
    <x v="1"/>
    <x v="1"/>
    <x v="117"/>
    <x v="372"/>
    <x v="1"/>
    <x v="22"/>
    <x v="0"/>
    <x v="0"/>
    <x v="3334"/>
    <x v="56"/>
    <x v="52"/>
    <x v="202"/>
    <x v="34"/>
    <x v="21"/>
    <x v="16"/>
    <x v="401"/>
    <x v="0"/>
    <x v="30"/>
    <x v="16"/>
    <x v="134"/>
  </r>
  <r>
    <x v="63"/>
    <x v="1"/>
    <x v="1"/>
    <x v="117"/>
    <x v="372"/>
    <x v="2"/>
    <x v="22"/>
    <x v="0"/>
    <x v="0"/>
    <x v="1665"/>
    <x v="69"/>
    <x v="61"/>
    <x v="202"/>
    <x v="34"/>
    <x v="21"/>
    <x v="37"/>
    <x v="850"/>
    <x v="0"/>
    <x v="30"/>
    <x v="16"/>
    <x v="272"/>
  </r>
  <r>
    <x v="63"/>
    <x v="1"/>
    <x v="1"/>
    <x v="117"/>
    <x v="372"/>
    <x v="0"/>
    <x v="22"/>
    <x v="0"/>
    <x v="0"/>
    <x v="1666"/>
    <x v="195"/>
    <x v="189"/>
    <x v="202"/>
    <x v="34"/>
    <x v="21"/>
    <x v="39"/>
    <x v="970"/>
    <x v="0"/>
    <x v="30"/>
    <x v="16"/>
    <x v="301"/>
  </r>
  <r>
    <x v="63"/>
    <x v="1"/>
    <x v="1"/>
    <x v="118"/>
    <x v="371"/>
    <x v="1"/>
    <x v="22"/>
    <x v="0"/>
    <x v="0"/>
    <x v="2149"/>
    <x v="333"/>
    <x v="330"/>
    <x v="211"/>
    <x v="34"/>
    <x v="21"/>
    <x v="16"/>
    <x v="415"/>
    <x v="0"/>
    <x v="30"/>
    <x v="16"/>
    <x v="134"/>
  </r>
  <r>
    <x v="63"/>
    <x v="1"/>
    <x v="1"/>
    <x v="118"/>
    <x v="371"/>
    <x v="2"/>
    <x v="22"/>
    <x v="0"/>
    <x v="0"/>
    <x v="1667"/>
    <x v="542"/>
    <x v="537"/>
    <x v="211"/>
    <x v="34"/>
    <x v="21"/>
    <x v="37"/>
    <x v="860"/>
    <x v="0"/>
    <x v="30"/>
    <x v="16"/>
    <x v="272"/>
  </r>
  <r>
    <x v="63"/>
    <x v="1"/>
    <x v="1"/>
    <x v="118"/>
    <x v="371"/>
    <x v="1"/>
    <x v="22"/>
    <x v="0"/>
    <x v="0"/>
    <x v="2151"/>
    <x v="548"/>
    <x v="543"/>
    <x v="211"/>
    <x v="34"/>
    <x v="21"/>
    <x v="16"/>
    <x v="415"/>
    <x v="0"/>
    <x v="30"/>
    <x v="16"/>
    <x v="134"/>
  </r>
  <r>
    <x v="63"/>
    <x v="1"/>
    <x v="1"/>
    <x v="537"/>
    <x v="377"/>
    <x v="2"/>
    <x v="22"/>
    <x v="0"/>
    <x v="0"/>
    <x v="1860"/>
    <x v="340"/>
    <x v="345"/>
    <x v="240"/>
    <x v="34"/>
    <x v="21"/>
    <x v="37"/>
    <x v="889"/>
    <x v="0"/>
    <x v="30"/>
    <x v="26"/>
    <x v="319"/>
  </r>
  <r>
    <x v="63"/>
    <x v="1"/>
    <x v="1"/>
    <x v="537"/>
    <x v="377"/>
    <x v="2"/>
    <x v="22"/>
    <x v="0"/>
    <x v="0"/>
    <x v="2046"/>
    <x v="388"/>
    <x v="390"/>
    <x v="240"/>
    <x v="34"/>
    <x v="21"/>
    <x v="37"/>
    <x v="889"/>
    <x v="0"/>
    <x v="30"/>
    <x v="26"/>
    <x v="319"/>
  </r>
  <r>
    <x v="63"/>
    <x v="1"/>
    <x v="2"/>
    <x v="618"/>
    <x v="330"/>
    <x v="2"/>
    <x v="22"/>
    <x v="0"/>
    <x v="0"/>
    <x v="2045"/>
    <x v="365"/>
    <x v="366"/>
    <x v="323"/>
    <x v="34"/>
    <x v="21"/>
    <x v="37"/>
    <x v="1015"/>
    <x v="0"/>
    <x v="30"/>
    <x v="26"/>
    <x v="319"/>
  </r>
  <r>
    <x v="64"/>
    <x v="1"/>
    <x v="2"/>
    <x v="52"/>
    <x v="96"/>
    <x v="2"/>
    <x v="4"/>
    <x v="0"/>
    <x v="0"/>
    <x v="2554"/>
    <x v="188"/>
    <x v="192"/>
    <x v="347"/>
    <x v="34"/>
    <x v="21"/>
    <x v="8"/>
    <x v="367"/>
    <x v="0"/>
    <x v="30"/>
    <x v="30"/>
    <x v="142"/>
  </r>
  <r>
    <x v="64"/>
    <x v="1"/>
    <x v="2"/>
    <x v="52"/>
    <x v="96"/>
    <x v="2"/>
    <x v="4"/>
    <x v="0"/>
    <x v="0"/>
    <x v="2553"/>
    <x v="285"/>
    <x v="293"/>
    <x v="347"/>
    <x v="34"/>
    <x v="21"/>
    <x v="8"/>
    <x v="367"/>
    <x v="0"/>
    <x v="30"/>
    <x v="30"/>
    <x v="142"/>
  </r>
  <r>
    <x v="64"/>
    <x v="1"/>
    <x v="2"/>
    <x v="57"/>
    <x v="95"/>
    <x v="1"/>
    <x v="22"/>
    <x v="0"/>
    <x v="0"/>
    <x v="2163"/>
    <x v="188"/>
    <x v="192"/>
    <x v="340"/>
    <x v="34"/>
    <x v="21"/>
    <x v="16"/>
    <x v="522"/>
    <x v="0"/>
    <x v="30"/>
    <x v="30"/>
    <x v="197"/>
  </r>
  <r>
    <x v="64"/>
    <x v="1"/>
    <x v="2"/>
    <x v="57"/>
    <x v="95"/>
    <x v="2"/>
    <x v="19"/>
    <x v="0"/>
    <x v="0"/>
    <x v="1631"/>
    <x v="188"/>
    <x v="192"/>
    <x v="340"/>
    <x v="34"/>
    <x v="21"/>
    <x v="34"/>
    <x v="949"/>
    <x v="0"/>
    <x v="30"/>
    <x v="30"/>
    <x v="314"/>
  </r>
  <r>
    <x v="64"/>
    <x v="1"/>
    <x v="2"/>
    <x v="57"/>
    <x v="95"/>
    <x v="1"/>
    <x v="22"/>
    <x v="0"/>
    <x v="0"/>
    <x v="3459"/>
    <x v="277"/>
    <x v="284"/>
    <x v="340"/>
    <x v="34"/>
    <x v="21"/>
    <x v="16"/>
    <x v="522"/>
    <x v="0"/>
    <x v="30"/>
    <x v="30"/>
    <x v="197"/>
  </r>
  <r>
    <x v="64"/>
    <x v="1"/>
    <x v="2"/>
    <x v="57"/>
    <x v="95"/>
    <x v="2"/>
    <x v="19"/>
    <x v="0"/>
    <x v="0"/>
    <x v="1632"/>
    <x v="285"/>
    <x v="293"/>
    <x v="340"/>
    <x v="34"/>
    <x v="21"/>
    <x v="34"/>
    <x v="949"/>
    <x v="0"/>
    <x v="30"/>
    <x v="30"/>
    <x v="314"/>
  </r>
  <r>
    <x v="64"/>
    <x v="1"/>
    <x v="2"/>
    <x v="57"/>
    <x v="95"/>
    <x v="2"/>
    <x v="22"/>
    <x v="0"/>
    <x v="0"/>
    <x v="2026"/>
    <x v="421"/>
    <x v="426"/>
    <x v="340"/>
    <x v="34"/>
    <x v="21"/>
    <x v="37"/>
    <x v="1043"/>
    <x v="0"/>
    <x v="30"/>
    <x v="30"/>
    <x v="337"/>
  </r>
  <r>
    <x v="64"/>
    <x v="1"/>
    <x v="2"/>
    <x v="57"/>
    <x v="95"/>
    <x v="1"/>
    <x v="22"/>
    <x v="0"/>
    <x v="0"/>
    <x v="2146"/>
    <x v="432"/>
    <x v="438"/>
    <x v="340"/>
    <x v="34"/>
    <x v="21"/>
    <x v="16"/>
    <x v="522"/>
    <x v="0"/>
    <x v="30"/>
    <x v="30"/>
    <x v="197"/>
  </r>
  <r>
    <x v="64"/>
    <x v="1"/>
    <x v="2"/>
    <x v="57"/>
    <x v="95"/>
    <x v="0"/>
    <x v="22"/>
    <x v="0"/>
    <x v="0"/>
    <x v="1633"/>
    <x v="578"/>
    <x v="587"/>
    <x v="340"/>
    <x v="34"/>
    <x v="21"/>
    <x v="39"/>
    <x v="1142"/>
    <x v="0"/>
    <x v="30"/>
    <x v="30"/>
    <x v="361"/>
  </r>
  <r>
    <x v="64"/>
    <x v="1"/>
    <x v="1"/>
    <x v="133"/>
    <x v="468"/>
    <x v="1"/>
    <x v="22"/>
    <x v="0"/>
    <x v="0"/>
    <x v="2166"/>
    <x v="303"/>
    <x v="304"/>
    <x v="156"/>
    <x v="34"/>
    <x v="21"/>
    <x v="16"/>
    <x v="344"/>
    <x v="0"/>
    <x v="30"/>
    <x v="21"/>
    <x v="157"/>
  </r>
  <r>
    <x v="64"/>
    <x v="1"/>
    <x v="1"/>
    <x v="133"/>
    <x v="468"/>
    <x v="1"/>
    <x v="21"/>
    <x v="0"/>
    <x v="0"/>
    <x v="3683"/>
    <x v="381"/>
    <x v="378"/>
    <x v="156"/>
    <x v="34"/>
    <x v="21"/>
    <x v="2"/>
    <x v="57"/>
    <x v="0"/>
    <x v="30"/>
    <x v="21"/>
    <x v="40"/>
  </r>
  <r>
    <x v="64"/>
    <x v="1"/>
    <x v="1"/>
    <x v="133"/>
    <x v="468"/>
    <x v="1"/>
    <x v="21"/>
    <x v="0"/>
    <x v="0"/>
    <x v="3706"/>
    <x v="601"/>
    <x v="604"/>
    <x v="156"/>
    <x v="34"/>
    <x v="21"/>
    <x v="2"/>
    <x v="57"/>
    <x v="0"/>
    <x v="30"/>
    <x v="21"/>
    <x v="40"/>
  </r>
  <r>
    <x v="64"/>
    <x v="1"/>
    <x v="1"/>
    <x v="135"/>
    <x v="470"/>
    <x v="1"/>
    <x v="22"/>
    <x v="0"/>
    <x v="0"/>
    <x v="2162"/>
    <x v="160"/>
    <x v="165"/>
    <x v="295"/>
    <x v="34"/>
    <x v="21"/>
    <x v="16"/>
    <x v="476"/>
    <x v="0"/>
    <x v="30"/>
    <x v="30"/>
    <x v="197"/>
  </r>
  <r>
    <x v="64"/>
    <x v="1"/>
    <x v="1"/>
    <x v="135"/>
    <x v="470"/>
    <x v="2"/>
    <x v="22"/>
    <x v="0"/>
    <x v="0"/>
    <x v="1677"/>
    <x v="162"/>
    <x v="169"/>
    <x v="295"/>
    <x v="34"/>
    <x v="21"/>
    <x v="37"/>
    <x v="978"/>
    <x v="0"/>
    <x v="30"/>
    <x v="30"/>
    <x v="337"/>
  </r>
  <r>
    <x v="64"/>
    <x v="1"/>
    <x v="1"/>
    <x v="135"/>
    <x v="470"/>
    <x v="1"/>
    <x v="22"/>
    <x v="0"/>
    <x v="0"/>
    <x v="3458"/>
    <x v="253"/>
    <x v="260"/>
    <x v="295"/>
    <x v="34"/>
    <x v="21"/>
    <x v="16"/>
    <x v="476"/>
    <x v="0"/>
    <x v="30"/>
    <x v="30"/>
    <x v="197"/>
  </r>
  <r>
    <x v="64"/>
    <x v="1"/>
    <x v="1"/>
    <x v="135"/>
    <x v="470"/>
    <x v="2"/>
    <x v="22"/>
    <x v="0"/>
    <x v="0"/>
    <x v="1678"/>
    <x v="259"/>
    <x v="268"/>
    <x v="295"/>
    <x v="34"/>
    <x v="21"/>
    <x v="37"/>
    <x v="978"/>
    <x v="0"/>
    <x v="30"/>
    <x v="30"/>
    <x v="337"/>
  </r>
  <r>
    <x v="64"/>
    <x v="1"/>
    <x v="1"/>
    <x v="135"/>
    <x v="470"/>
    <x v="2"/>
    <x v="22"/>
    <x v="0"/>
    <x v="0"/>
    <x v="1679"/>
    <x v="395"/>
    <x v="402"/>
    <x v="295"/>
    <x v="34"/>
    <x v="21"/>
    <x v="37"/>
    <x v="978"/>
    <x v="0"/>
    <x v="30"/>
    <x v="30"/>
    <x v="337"/>
  </r>
  <r>
    <x v="64"/>
    <x v="1"/>
    <x v="1"/>
    <x v="135"/>
    <x v="470"/>
    <x v="1"/>
    <x v="22"/>
    <x v="0"/>
    <x v="0"/>
    <x v="2145"/>
    <x v="403"/>
    <x v="408"/>
    <x v="295"/>
    <x v="34"/>
    <x v="21"/>
    <x v="16"/>
    <x v="476"/>
    <x v="0"/>
    <x v="30"/>
    <x v="30"/>
    <x v="197"/>
  </r>
  <r>
    <x v="64"/>
    <x v="1"/>
    <x v="1"/>
    <x v="135"/>
    <x v="470"/>
    <x v="0"/>
    <x v="22"/>
    <x v="0"/>
    <x v="0"/>
    <x v="1680"/>
    <x v="554"/>
    <x v="559"/>
    <x v="295"/>
    <x v="34"/>
    <x v="21"/>
    <x v="39"/>
    <x v="1095"/>
    <x v="0"/>
    <x v="30"/>
    <x v="30"/>
    <x v="361"/>
  </r>
  <r>
    <x v="64"/>
    <x v="1"/>
    <x v="2"/>
    <x v="151"/>
    <x v="656"/>
    <x v="1"/>
    <x v="22"/>
    <x v="0"/>
    <x v="0"/>
    <x v="2167"/>
    <x v="319"/>
    <x v="322"/>
    <x v="223"/>
    <x v="34"/>
    <x v="21"/>
    <x v="16"/>
    <x v="426"/>
    <x v="0"/>
    <x v="30"/>
    <x v="21"/>
    <x v="157"/>
  </r>
  <r>
    <x v="64"/>
    <x v="1"/>
    <x v="2"/>
    <x v="151"/>
    <x v="656"/>
    <x v="1"/>
    <x v="21"/>
    <x v="0"/>
    <x v="0"/>
    <x v="3684"/>
    <x v="407"/>
    <x v="405"/>
    <x v="223"/>
    <x v="34"/>
    <x v="21"/>
    <x v="2"/>
    <x v="75"/>
    <x v="0"/>
    <x v="30"/>
    <x v="21"/>
    <x v="40"/>
  </r>
  <r>
    <x v="64"/>
    <x v="1"/>
    <x v="2"/>
    <x v="151"/>
    <x v="656"/>
    <x v="1"/>
    <x v="21"/>
    <x v="0"/>
    <x v="0"/>
    <x v="3707"/>
    <x v="615"/>
    <x v="621"/>
    <x v="223"/>
    <x v="34"/>
    <x v="21"/>
    <x v="2"/>
    <x v="75"/>
    <x v="0"/>
    <x v="30"/>
    <x v="21"/>
    <x v="40"/>
  </r>
  <r>
    <x v="65"/>
    <x v="1"/>
    <x v="1"/>
    <x v="132"/>
    <x v="467"/>
    <x v="1"/>
    <x v="22"/>
    <x v="0"/>
    <x v="0"/>
    <x v="2168"/>
    <x v="133"/>
    <x v="124"/>
    <x v="74"/>
    <x v="34"/>
    <x v="21"/>
    <x v="16"/>
    <x v="213"/>
    <x v="0"/>
    <x v="30"/>
    <x v="11"/>
    <x v="109"/>
  </r>
  <r>
    <x v="65"/>
    <x v="1"/>
    <x v="1"/>
    <x v="132"/>
    <x v="467"/>
    <x v="2"/>
    <x v="22"/>
    <x v="0"/>
    <x v="0"/>
    <x v="1673"/>
    <x v="151"/>
    <x v="139"/>
    <x v="74"/>
    <x v="34"/>
    <x v="21"/>
    <x v="37"/>
    <x v="630"/>
    <x v="0"/>
    <x v="30"/>
    <x v="11"/>
    <x v="238"/>
  </r>
  <r>
    <x v="65"/>
    <x v="1"/>
    <x v="1"/>
    <x v="132"/>
    <x v="467"/>
    <x v="2"/>
    <x v="22"/>
    <x v="0"/>
    <x v="0"/>
    <x v="1674"/>
    <x v="288"/>
    <x v="282"/>
    <x v="74"/>
    <x v="34"/>
    <x v="21"/>
    <x v="37"/>
    <x v="630"/>
    <x v="0"/>
    <x v="30"/>
    <x v="11"/>
    <x v="238"/>
  </r>
  <r>
    <x v="65"/>
    <x v="1"/>
    <x v="1"/>
    <x v="132"/>
    <x v="467"/>
    <x v="1"/>
    <x v="22"/>
    <x v="0"/>
    <x v="0"/>
    <x v="2170"/>
    <x v="296"/>
    <x v="289"/>
    <x v="74"/>
    <x v="34"/>
    <x v="21"/>
    <x v="16"/>
    <x v="213"/>
    <x v="0"/>
    <x v="30"/>
    <x v="11"/>
    <x v="109"/>
  </r>
  <r>
    <x v="65"/>
    <x v="1"/>
    <x v="1"/>
    <x v="132"/>
    <x v="467"/>
    <x v="1"/>
    <x v="22"/>
    <x v="0"/>
    <x v="0"/>
    <x v="3451"/>
    <x v="411"/>
    <x v="402"/>
    <x v="74"/>
    <x v="34"/>
    <x v="21"/>
    <x v="16"/>
    <x v="213"/>
    <x v="0"/>
    <x v="30"/>
    <x v="11"/>
    <x v="109"/>
  </r>
  <r>
    <x v="65"/>
    <x v="1"/>
    <x v="1"/>
    <x v="132"/>
    <x v="467"/>
    <x v="2"/>
    <x v="22"/>
    <x v="0"/>
    <x v="0"/>
    <x v="1675"/>
    <x v="447"/>
    <x v="438"/>
    <x v="74"/>
    <x v="34"/>
    <x v="21"/>
    <x v="37"/>
    <x v="630"/>
    <x v="0"/>
    <x v="30"/>
    <x v="11"/>
    <x v="238"/>
  </r>
  <r>
    <x v="65"/>
    <x v="1"/>
    <x v="1"/>
    <x v="134"/>
    <x v="469"/>
    <x v="0"/>
    <x v="22"/>
    <x v="0"/>
    <x v="0"/>
    <x v="1676"/>
    <x v="536"/>
    <x v="527"/>
    <x v="124"/>
    <x v="34"/>
    <x v="21"/>
    <x v="39"/>
    <x v="839"/>
    <x v="0"/>
    <x v="30"/>
    <x v="11"/>
    <x v="269"/>
  </r>
  <r>
    <x v="65"/>
    <x v="1"/>
    <x v="2"/>
    <x v="136"/>
    <x v="489"/>
    <x v="1"/>
    <x v="22"/>
    <x v="0"/>
    <x v="0"/>
    <x v="2169"/>
    <x v="144"/>
    <x v="134"/>
    <x v="75"/>
    <x v="34"/>
    <x v="21"/>
    <x v="16"/>
    <x v="215"/>
    <x v="0"/>
    <x v="30"/>
    <x v="11"/>
    <x v="109"/>
  </r>
  <r>
    <x v="65"/>
    <x v="1"/>
    <x v="2"/>
    <x v="136"/>
    <x v="489"/>
    <x v="2"/>
    <x v="22"/>
    <x v="0"/>
    <x v="0"/>
    <x v="1681"/>
    <x v="162"/>
    <x v="152"/>
    <x v="75"/>
    <x v="34"/>
    <x v="21"/>
    <x v="37"/>
    <x v="632"/>
    <x v="0"/>
    <x v="30"/>
    <x v="11"/>
    <x v="238"/>
  </r>
  <r>
    <x v="65"/>
    <x v="1"/>
    <x v="2"/>
    <x v="136"/>
    <x v="489"/>
    <x v="2"/>
    <x v="22"/>
    <x v="0"/>
    <x v="0"/>
    <x v="1682"/>
    <x v="300"/>
    <x v="293"/>
    <x v="75"/>
    <x v="34"/>
    <x v="21"/>
    <x v="37"/>
    <x v="632"/>
    <x v="0"/>
    <x v="30"/>
    <x v="11"/>
    <x v="238"/>
  </r>
  <r>
    <x v="65"/>
    <x v="1"/>
    <x v="2"/>
    <x v="136"/>
    <x v="489"/>
    <x v="1"/>
    <x v="22"/>
    <x v="0"/>
    <x v="0"/>
    <x v="2171"/>
    <x v="311"/>
    <x v="304"/>
    <x v="75"/>
    <x v="34"/>
    <x v="21"/>
    <x v="16"/>
    <x v="215"/>
    <x v="0"/>
    <x v="30"/>
    <x v="11"/>
    <x v="109"/>
  </r>
  <r>
    <x v="65"/>
    <x v="1"/>
    <x v="2"/>
    <x v="136"/>
    <x v="489"/>
    <x v="1"/>
    <x v="22"/>
    <x v="0"/>
    <x v="0"/>
    <x v="3452"/>
    <x v="425"/>
    <x v="415"/>
    <x v="75"/>
    <x v="34"/>
    <x v="21"/>
    <x v="16"/>
    <x v="215"/>
    <x v="0"/>
    <x v="30"/>
    <x v="11"/>
    <x v="109"/>
  </r>
  <r>
    <x v="65"/>
    <x v="1"/>
    <x v="2"/>
    <x v="136"/>
    <x v="489"/>
    <x v="2"/>
    <x v="22"/>
    <x v="0"/>
    <x v="0"/>
    <x v="1683"/>
    <x v="455"/>
    <x v="449"/>
    <x v="75"/>
    <x v="34"/>
    <x v="21"/>
    <x v="37"/>
    <x v="632"/>
    <x v="0"/>
    <x v="30"/>
    <x v="11"/>
    <x v="238"/>
  </r>
  <r>
    <x v="65"/>
    <x v="1"/>
    <x v="2"/>
    <x v="140"/>
    <x v="490"/>
    <x v="0"/>
    <x v="22"/>
    <x v="0"/>
    <x v="0"/>
    <x v="1684"/>
    <x v="545"/>
    <x v="537"/>
    <x v="82"/>
    <x v="34"/>
    <x v="21"/>
    <x v="39"/>
    <x v="740"/>
    <x v="0"/>
    <x v="30"/>
    <x v="11"/>
    <x v="269"/>
  </r>
  <r>
    <x v="66"/>
    <x v="1"/>
    <x v="1"/>
    <x v="7"/>
    <x v="278"/>
    <x v="2"/>
    <x v="22"/>
    <x v="0"/>
    <x v="0"/>
    <x v="2043"/>
    <x v="513"/>
    <x v="508"/>
    <x v="116"/>
    <x v="34"/>
    <x v="21"/>
    <x v="37"/>
    <x v="731"/>
    <x v="0"/>
    <x v="30"/>
    <x v="17"/>
    <x v="277"/>
  </r>
  <r>
    <x v="66"/>
    <x v="1"/>
    <x v="1"/>
    <x v="46"/>
    <x v="88"/>
    <x v="1"/>
    <x v="4"/>
    <x v="0"/>
    <x v="0"/>
    <x v="2174"/>
    <x v="317"/>
    <x v="337"/>
    <x v="468"/>
    <x v="34"/>
    <x v="21"/>
    <x v="1"/>
    <x v="124"/>
    <x v="0"/>
    <x v="30"/>
    <x v="42"/>
    <x v="65"/>
  </r>
  <r>
    <x v="66"/>
    <x v="1"/>
    <x v="1"/>
    <x v="46"/>
    <x v="88"/>
    <x v="2"/>
    <x v="4"/>
    <x v="0"/>
    <x v="0"/>
    <x v="2260"/>
    <x v="388"/>
    <x v="405"/>
    <x v="468"/>
    <x v="34"/>
    <x v="21"/>
    <x v="8"/>
    <x v="454"/>
    <x v="0"/>
    <x v="30"/>
    <x v="42"/>
    <x v="181"/>
  </r>
  <r>
    <x v="66"/>
    <x v="1"/>
    <x v="2"/>
    <x v="55"/>
    <x v="333"/>
    <x v="2"/>
    <x v="4"/>
    <x v="0"/>
    <x v="0"/>
    <x v="2261"/>
    <x v="65"/>
    <x v="81"/>
    <x v="459"/>
    <x v="34"/>
    <x v="21"/>
    <x v="8"/>
    <x v="451"/>
    <x v="0"/>
    <x v="30"/>
    <x v="42"/>
    <x v="181"/>
  </r>
  <r>
    <x v="66"/>
    <x v="1"/>
    <x v="1"/>
    <x v="56"/>
    <x v="87"/>
    <x v="1"/>
    <x v="19"/>
    <x v="0"/>
    <x v="0"/>
    <x v="2157"/>
    <x v="317"/>
    <x v="337"/>
    <x v="495"/>
    <x v="34"/>
    <x v="21"/>
    <x v="14"/>
    <x v="581"/>
    <x v="0"/>
    <x v="30"/>
    <x v="42"/>
    <x v="213"/>
  </r>
  <r>
    <x v="66"/>
    <x v="1"/>
    <x v="1"/>
    <x v="56"/>
    <x v="87"/>
    <x v="2"/>
    <x v="19"/>
    <x v="0"/>
    <x v="0"/>
    <x v="1630"/>
    <x v="388"/>
    <x v="405"/>
    <x v="495"/>
    <x v="34"/>
    <x v="21"/>
    <x v="34"/>
    <x v="1104"/>
    <x v="0"/>
    <x v="30"/>
    <x v="42"/>
    <x v="355"/>
  </r>
  <r>
    <x v="66"/>
    <x v="1"/>
    <x v="2"/>
    <x v="58"/>
    <x v="160"/>
    <x v="1"/>
    <x v="19"/>
    <x v="0"/>
    <x v="0"/>
    <x v="2165"/>
    <x v="76"/>
    <x v="90"/>
    <x v="372"/>
    <x v="34"/>
    <x v="21"/>
    <x v="14"/>
    <x v="477"/>
    <x v="0"/>
    <x v="30"/>
    <x v="38"/>
    <x v="203"/>
  </r>
  <r>
    <x v="66"/>
    <x v="1"/>
    <x v="2"/>
    <x v="59"/>
    <x v="162"/>
    <x v="2"/>
    <x v="19"/>
    <x v="0"/>
    <x v="0"/>
    <x v="1636"/>
    <x v="65"/>
    <x v="81"/>
    <x v="438"/>
    <x v="34"/>
    <x v="21"/>
    <x v="34"/>
    <x v="1049"/>
    <x v="0"/>
    <x v="30"/>
    <x v="42"/>
    <x v="355"/>
  </r>
  <r>
    <x v="66"/>
    <x v="1"/>
    <x v="2"/>
    <x v="103"/>
    <x v="332"/>
    <x v="1"/>
    <x v="4"/>
    <x v="0"/>
    <x v="0"/>
    <x v="2161"/>
    <x v="76"/>
    <x v="90"/>
    <x v="362"/>
    <x v="34"/>
    <x v="21"/>
    <x v="1"/>
    <x v="100"/>
    <x v="0"/>
    <x v="30"/>
    <x v="38"/>
    <x v="57"/>
  </r>
  <r>
    <x v="66"/>
    <x v="1"/>
    <x v="2"/>
    <x v="103"/>
    <x v="332"/>
    <x v="1"/>
    <x v="4"/>
    <x v="0"/>
    <x v="0"/>
    <x v="2175"/>
    <x v="365"/>
    <x v="378"/>
    <x v="362"/>
    <x v="34"/>
    <x v="21"/>
    <x v="1"/>
    <x v="100"/>
    <x v="0"/>
    <x v="30"/>
    <x v="38"/>
    <x v="57"/>
  </r>
  <r>
    <x v="66"/>
    <x v="1"/>
    <x v="2"/>
    <x v="103"/>
    <x v="332"/>
    <x v="2"/>
    <x v="4"/>
    <x v="0"/>
    <x v="0"/>
    <x v="2262"/>
    <x v="425"/>
    <x v="438"/>
    <x v="362"/>
    <x v="34"/>
    <x v="21"/>
    <x v="8"/>
    <x v="385"/>
    <x v="0"/>
    <x v="30"/>
    <x v="38"/>
    <x v="169"/>
  </r>
  <r>
    <x v="66"/>
    <x v="1"/>
    <x v="1"/>
    <x v="128"/>
    <x v="472"/>
    <x v="1"/>
    <x v="22"/>
    <x v="0"/>
    <x v="0"/>
    <x v="1671"/>
    <x v="133"/>
    <x v="134"/>
    <x v="285"/>
    <x v="34"/>
    <x v="21"/>
    <x v="16"/>
    <x v="466"/>
    <x v="0"/>
    <x v="30"/>
    <x v="26"/>
    <x v="177"/>
  </r>
  <r>
    <x v="66"/>
    <x v="1"/>
    <x v="1"/>
    <x v="128"/>
    <x v="472"/>
    <x v="2"/>
    <x v="22"/>
    <x v="0"/>
    <x v="0"/>
    <x v="4056"/>
    <x v="141"/>
    <x v="139"/>
    <x v="285"/>
    <x v="34"/>
    <x v="21"/>
    <x v="37"/>
    <x v="953"/>
    <x v="0"/>
    <x v="30"/>
    <x v="26"/>
    <x v="319"/>
  </r>
  <r>
    <x v="66"/>
    <x v="1"/>
    <x v="1"/>
    <x v="130"/>
    <x v="465"/>
    <x v="2"/>
    <x v="19"/>
    <x v="0"/>
    <x v="0"/>
    <x v="1672"/>
    <x v="33"/>
    <x v="45"/>
    <x v="411"/>
    <x v="34"/>
    <x v="21"/>
    <x v="34"/>
    <x v="1017"/>
    <x v="0"/>
    <x v="30"/>
    <x v="38"/>
    <x v="344"/>
  </r>
  <r>
    <x v="66"/>
    <x v="1"/>
    <x v="1"/>
    <x v="130"/>
    <x v="465"/>
    <x v="1"/>
    <x v="19"/>
    <x v="0"/>
    <x v="0"/>
    <x v="2164"/>
    <x v="42"/>
    <x v="55"/>
    <x v="411"/>
    <x v="34"/>
    <x v="21"/>
    <x v="14"/>
    <x v="506"/>
    <x v="0"/>
    <x v="30"/>
    <x v="38"/>
    <x v="203"/>
  </r>
  <r>
    <x v="66"/>
    <x v="1"/>
    <x v="1"/>
    <x v="130"/>
    <x v="465"/>
    <x v="1"/>
    <x v="22"/>
    <x v="0"/>
    <x v="0"/>
    <x v="2147"/>
    <x v="604"/>
    <x v="621"/>
    <x v="411"/>
    <x v="34"/>
    <x v="21"/>
    <x v="16"/>
    <x v="576"/>
    <x v="0"/>
    <x v="30"/>
    <x v="38"/>
    <x v="220"/>
  </r>
  <r>
    <x v="66"/>
    <x v="1"/>
    <x v="1"/>
    <x v="131"/>
    <x v="466"/>
    <x v="2"/>
    <x v="4"/>
    <x v="0"/>
    <x v="0"/>
    <x v="2259"/>
    <x v="33"/>
    <x v="45"/>
    <x v="364"/>
    <x v="34"/>
    <x v="21"/>
    <x v="8"/>
    <x v="386"/>
    <x v="0"/>
    <x v="30"/>
    <x v="38"/>
    <x v="169"/>
  </r>
  <r>
    <x v="66"/>
    <x v="1"/>
    <x v="1"/>
    <x v="131"/>
    <x v="466"/>
    <x v="1"/>
    <x v="4"/>
    <x v="0"/>
    <x v="0"/>
    <x v="2160"/>
    <x v="42"/>
    <x v="55"/>
    <x v="364"/>
    <x v="34"/>
    <x v="21"/>
    <x v="1"/>
    <x v="102"/>
    <x v="0"/>
    <x v="30"/>
    <x v="38"/>
    <x v="57"/>
  </r>
  <r>
    <x v="66"/>
    <x v="1"/>
    <x v="2"/>
    <x v="139"/>
    <x v="502"/>
    <x v="1"/>
    <x v="22"/>
    <x v="0"/>
    <x v="0"/>
    <x v="3436"/>
    <x v="160"/>
    <x v="161"/>
    <x v="252"/>
    <x v="34"/>
    <x v="21"/>
    <x v="16"/>
    <x v="445"/>
    <x v="0"/>
    <x v="30"/>
    <x v="26"/>
    <x v="177"/>
  </r>
  <r>
    <x v="66"/>
    <x v="1"/>
    <x v="2"/>
    <x v="139"/>
    <x v="502"/>
    <x v="2"/>
    <x v="22"/>
    <x v="0"/>
    <x v="0"/>
    <x v="4057"/>
    <x v="162"/>
    <x v="165"/>
    <x v="252"/>
    <x v="34"/>
    <x v="21"/>
    <x v="37"/>
    <x v="903"/>
    <x v="0"/>
    <x v="30"/>
    <x v="26"/>
    <x v="319"/>
  </r>
  <r>
    <x v="66"/>
    <x v="1"/>
    <x v="1"/>
    <x v="221"/>
    <x v="471"/>
    <x v="2"/>
    <x v="22"/>
    <x v="0"/>
    <x v="0"/>
    <x v="2041"/>
    <x v="535"/>
    <x v="546"/>
    <x v="422"/>
    <x v="34"/>
    <x v="21"/>
    <x v="37"/>
    <x v="1116"/>
    <x v="0"/>
    <x v="30"/>
    <x v="39"/>
    <x v="363"/>
  </r>
  <r>
    <x v="66"/>
    <x v="1"/>
    <x v="2"/>
    <x v="441"/>
    <x v="161"/>
    <x v="1"/>
    <x v="19"/>
    <x v="0"/>
    <x v="0"/>
    <x v="2158"/>
    <x v="365"/>
    <x v="378"/>
    <x v="409"/>
    <x v="34"/>
    <x v="21"/>
    <x v="14"/>
    <x v="503"/>
    <x v="0"/>
    <x v="30"/>
    <x v="38"/>
    <x v="203"/>
  </r>
  <r>
    <x v="66"/>
    <x v="1"/>
    <x v="2"/>
    <x v="441"/>
    <x v="161"/>
    <x v="2"/>
    <x v="19"/>
    <x v="0"/>
    <x v="0"/>
    <x v="1634"/>
    <x v="425"/>
    <x v="438"/>
    <x v="409"/>
    <x v="34"/>
    <x v="21"/>
    <x v="34"/>
    <x v="1012"/>
    <x v="0"/>
    <x v="30"/>
    <x v="38"/>
    <x v="344"/>
  </r>
  <r>
    <x v="66"/>
    <x v="1"/>
    <x v="2"/>
    <x v="441"/>
    <x v="161"/>
    <x v="2"/>
    <x v="22"/>
    <x v="0"/>
    <x v="0"/>
    <x v="1635"/>
    <x v="584"/>
    <x v="600"/>
    <x v="409"/>
    <x v="34"/>
    <x v="21"/>
    <x v="37"/>
    <x v="1101"/>
    <x v="0"/>
    <x v="30"/>
    <x v="38"/>
    <x v="362"/>
  </r>
  <r>
    <x v="66"/>
    <x v="1"/>
    <x v="2"/>
    <x v="441"/>
    <x v="161"/>
    <x v="1"/>
    <x v="22"/>
    <x v="0"/>
    <x v="0"/>
    <x v="2148"/>
    <x v="628"/>
    <x v="645"/>
    <x v="409"/>
    <x v="34"/>
    <x v="21"/>
    <x v="16"/>
    <x v="574"/>
    <x v="0"/>
    <x v="30"/>
    <x v="38"/>
    <x v="220"/>
  </r>
  <r>
    <x v="66"/>
    <x v="1"/>
    <x v="2"/>
    <x v="627"/>
    <x v="86"/>
    <x v="2"/>
    <x v="22"/>
    <x v="0"/>
    <x v="0"/>
    <x v="2051"/>
    <x v="105"/>
    <x v="92"/>
    <x v="103"/>
    <x v="34"/>
    <x v="21"/>
    <x v="37"/>
    <x v="706"/>
    <x v="0"/>
    <x v="30"/>
    <x v="11"/>
    <x v="238"/>
  </r>
  <r>
    <x v="67"/>
    <x v="1"/>
    <x v="0"/>
    <x v="32"/>
    <x v="25"/>
    <x v="1"/>
    <x v="22"/>
    <x v="0"/>
    <x v="0"/>
    <x v="2611"/>
    <x v="170"/>
    <x v="171"/>
    <x v="317"/>
    <x v="34"/>
    <x v="21"/>
    <x v="16"/>
    <x v="495"/>
    <x v="0"/>
    <x v="30"/>
    <x v="24"/>
    <x v="172"/>
  </r>
  <r>
    <x v="67"/>
    <x v="1"/>
    <x v="0"/>
    <x v="32"/>
    <x v="25"/>
    <x v="2"/>
    <x v="22"/>
    <x v="0"/>
    <x v="0"/>
    <x v="2318"/>
    <x v="170"/>
    <x v="171"/>
    <x v="317"/>
    <x v="34"/>
    <x v="21"/>
    <x v="37"/>
    <x v="1000"/>
    <x v="0"/>
    <x v="30"/>
    <x v="24"/>
    <x v="311"/>
  </r>
  <r>
    <x v="67"/>
    <x v="1"/>
    <x v="0"/>
    <x v="32"/>
    <x v="25"/>
    <x v="2"/>
    <x v="22"/>
    <x v="0"/>
    <x v="0"/>
    <x v="2319"/>
    <x v="296"/>
    <x v="299"/>
    <x v="317"/>
    <x v="34"/>
    <x v="21"/>
    <x v="37"/>
    <x v="1000"/>
    <x v="0"/>
    <x v="30"/>
    <x v="24"/>
    <x v="311"/>
  </r>
  <r>
    <x v="67"/>
    <x v="1"/>
    <x v="0"/>
    <x v="32"/>
    <x v="25"/>
    <x v="1"/>
    <x v="22"/>
    <x v="0"/>
    <x v="0"/>
    <x v="2594"/>
    <x v="469"/>
    <x v="470"/>
    <x v="317"/>
    <x v="34"/>
    <x v="21"/>
    <x v="16"/>
    <x v="495"/>
    <x v="0"/>
    <x v="30"/>
    <x v="24"/>
    <x v="172"/>
  </r>
  <r>
    <x v="67"/>
    <x v="1"/>
    <x v="0"/>
    <x v="32"/>
    <x v="25"/>
    <x v="2"/>
    <x v="22"/>
    <x v="0"/>
    <x v="0"/>
    <x v="2320"/>
    <x v="480"/>
    <x v="481"/>
    <x v="317"/>
    <x v="34"/>
    <x v="21"/>
    <x v="37"/>
    <x v="1000"/>
    <x v="0"/>
    <x v="30"/>
    <x v="24"/>
    <x v="311"/>
  </r>
  <r>
    <x v="67"/>
    <x v="1"/>
    <x v="0"/>
    <x v="33"/>
    <x v="389"/>
    <x v="0"/>
    <x v="22"/>
    <x v="0"/>
    <x v="0"/>
    <x v="2321"/>
    <x v="192"/>
    <x v="186"/>
    <x v="244"/>
    <x v="34"/>
    <x v="21"/>
    <x v="39"/>
    <x v="1032"/>
    <x v="0"/>
    <x v="30"/>
    <x v="16"/>
    <x v="301"/>
  </r>
  <r>
    <x v="67"/>
    <x v="1"/>
    <x v="0"/>
    <x v="33"/>
    <x v="389"/>
    <x v="0"/>
    <x v="22"/>
    <x v="0"/>
    <x v="0"/>
    <x v="2322"/>
    <x v="542"/>
    <x v="537"/>
    <x v="244"/>
    <x v="34"/>
    <x v="21"/>
    <x v="39"/>
    <x v="1032"/>
    <x v="0"/>
    <x v="30"/>
    <x v="16"/>
    <x v="301"/>
  </r>
  <r>
    <x v="67"/>
    <x v="1"/>
    <x v="0"/>
    <x v="34"/>
    <x v="36"/>
    <x v="1"/>
    <x v="22"/>
    <x v="0"/>
    <x v="0"/>
    <x v="2206"/>
    <x v="252"/>
    <x v="271"/>
    <x v="576"/>
    <x v="34"/>
    <x v="21"/>
    <x v="16"/>
    <x v="746"/>
    <x v="0"/>
    <x v="30"/>
    <x v="44"/>
    <x v="239"/>
  </r>
  <r>
    <x v="67"/>
    <x v="1"/>
    <x v="0"/>
    <x v="35"/>
    <x v="37"/>
    <x v="0"/>
    <x v="22"/>
    <x v="0"/>
    <x v="0"/>
    <x v="1622"/>
    <x v="513"/>
    <x v="533"/>
    <x v="595"/>
    <x v="34"/>
    <x v="21"/>
    <x v="39"/>
    <x v="1321"/>
    <x v="0"/>
    <x v="30"/>
    <x v="49"/>
    <x v="394"/>
  </r>
  <r>
    <x v="67"/>
    <x v="1"/>
    <x v="0"/>
    <x v="78"/>
    <x v="55"/>
    <x v="5"/>
    <x v="19"/>
    <x v="0"/>
    <x v="0"/>
    <x v="2854"/>
    <x v="376"/>
    <x v="365"/>
    <x v="89"/>
    <x v="34"/>
    <x v="21"/>
    <x v="32"/>
    <x v="547"/>
    <x v="0"/>
    <x v="30"/>
    <x v="9"/>
    <x v="192"/>
  </r>
  <r>
    <x v="67"/>
    <x v="1"/>
    <x v="0"/>
    <x v="458"/>
    <x v="19"/>
    <x v="5"/>
    <x v="19"/>
    <x v="0"/>
    <x v="0"/>
    <x v="1996"/>
    <x v="113"/>
    <x v="105"/>
    <x v="119"/>
    <x v="34"/>
    <x v="21"/>
    <x v="32"/>
    <x v="612"/>
    <x v="0"/>
    <x v="30"/>
    <x v="16"/>
    <x v="235"/>
  </r>
  <r>
    <x v="67"/>
    <x v="1"/>
    <x v="0"/>
    <x v="459"/>
    <x v="34"/>
    <x v="2"/>
    <x v="22"/>
    <x v="0"/>
    <x v="0"/>
    <x v="2059"/>
    <x v="227"/>
    <x v="237"/>
    <x v="477"/>
    <x v="34"/>
    <x v="21"/>
    <x v="37"/>
    <x v="1159"/>
    <x v="0"/>
    <x v="30"/>
    <x v="35"/>
    <x v="352"/>
  </r>
  <r>
    <x v="67"/>
    <x v="1"/>
    <x v="0"/>
    <x v="640"/>
    <x v="14"/>
    <x v="5"/>
    <x v="19"/>
    <x v="0"/>
    <x v="0"/>
    <x v="2263"/>
    <x v="118"/>
    <x v="108"/>
    <x v="52"/>
    <x v="34"/>
    <x v="21"/>
    <x v="32"/>
    <x v="464"/>
    <x v="0"/>
    <x v="30"/>
    <x v="11"/>
    <x v="207"/>
  </r>
  <r>
    <x v="67"/>
    <x v="1"/>
    <x v="0"/>
    <x v="648"/>
    <x v="157"/>
    <x v="5"/>
    <x v="3"/>
    <x v="0"/>
    <x v="0"/>
    <x v="4084"/>
    <x v="340"/>
    <x v="333"/>
    <x v="45"/>
    <x v="34"/>
    <x v="21"/>
    <x v="5"/>
    <x v="89"/>
    <x v="0"/>
    <x v="30"/>
    <x v="11"/>
    <x v="59"/>
  </r>
  <r>
    <x v="67"/>
    <x v="1"/>
    <x v="0"/>
    <x v="648"/>
    <x v="157"/>
    <x v="5"/>
    <x v="16"/>
    <x v="0"/>
    <x v="0"/>
    <x v="2317"/>
    <x v="388"/>
    <x v="370"/>
    <x v="45"/>
    <x v="34"/>
    <x v="21"/>
    <x v="27"/>
    <x v="373"/>
    <x v="0"/>
    <x v="30"/>
    <x v="3"/>
    <x v="94"/>
  </r>
  <r>
    <x v="67"/>
    <x v="1"/>
    <x v="0"/>
    <x v="648"/>
    <x v="157"/>
    <x v="5"/>
    <x v="14"/>
    <x v="0"/>
    <x v="0"/>
    <x v="4086"/>
    <x v="484"/>
    <x v="468"/>
    <x v="45"/>
    <x v="34"/>
    <x v="21"/>
    <x v="24"/>
    <x v="264"/>
    <x v="0"/>
    <x v="30"/>
    <x v="3"/>
    <x v="73"/>
  </r>
  <r>
    <x v="68"/>
    <x v="1"/>
    <x v="1"/>
    <x v="13"/>
    <x v="3"/>
    <x v="1"/>
    <x v="22"/>
    <x v="0"/>
    <x v="0"/>
    <x v="2179"/>
    <x v="381"/>
    <x v="386"/>
    <x v="192"/>
    <x v="34"/>
    <x v="21"/>
    <x v="16"/>
    <x v="388"/>
    <x v="0"/>
    <x v="30"/>
    <x v="30"/>
    <x v="197"/>
  </r>
  <r>
    <x v="68"/>
    <x v="1"/>
    <x v="1"/>
    <x v="13"/>
    <x v="3"/>
    <x v="1"/>
    <x v="21"/>
    <x v="0"/>
    <x v="0"/>
    <x v="2241"/>
    <x v="388"/>
    <x v="394"/>
    <x v="192"/>
    <x v="34"/>
    <x v="21"/>
    <x v="2"/>
    <x v="68"/>
    <x v="0"/>
    <x v="30"/>
    <x v="30"/>
    <x v="52"/>
  </r>
  <r>
    <x v="68"/>
    <x v="1"/>
    <x v="1"/>
    <x v="13"/>
    <x v="3"/>
    <x v="1"/>
    <x v="21"/>
    <x v="0"/>
    <x v="0"/>
    <x v="2243"/>
    <x v="532"/>
    <x v="537"/>
    <x v="192"/>
    <x v="34"/>
    <x v="21"/>
    <x v="2"/>
    <x v="68"/>
    <x v="0"/>
    <x v="30"/>
    <x v="30"/>
    <x v="52"/>
  </r>
  <r>
    <x v="68"/>
    <x v="1"/>
    <x v="1"/>
    <x v="14"/>
    <x v="4"/>
    <x v="2"/>
    <x v="22"/>
    <x v="0"/>
    <x v="0"/>
    <x v="3883"/>
    <x v="56"/>
    <x v="52"/>
    <x v="47"/>
    <x v="34"/>
    <x v="21"/>
    <x v="37"/>
    <x v="552"/>
    <x v="0"/>
    <x v="30"/>
    <x v="16"/>
    <x v="272"/>
  </r>
  <r>
    <x v="68"/>
    <x v="1"/>
    <x v="1"/>
    <x v="14"/>
    <x v="4"/>
    <x v="1"/>
    <x v="22"/>
    <x v="0"/>
    <x v="0"/>
    <x v="1612"/>
    <x v="65"/>
    <x v="58"/>
    <x v="47"/>
    <x v="34"/>
    <x v="21"/>
    <x v="16"/>
    <x v="172"/>
    <x v="0"/>
    <x v="30"/>
    <x v="16"/>
    <x v="134"/>
  </r>
  <r>
    <x v="68"/>
    <x v="1"/>
    <x v="1"/>
    <x v="14"/>
    <x v="4"/>
    <x v="1"/>
    <x v="22"/>
    <x v="0"/>
    <x v="0"/>
    <x v="2192"/>
    <x v="123"/>
    <x v="116"/>
    <x v="47"/>
    <x v="34"/>
    <x v="21"/>
    <x v="16"/>
    <x v="172"/>
    <x v="0"/>
    <x v="30"/>
    <x v="16"/>
    <x v="134"/>
  </r>
  <r>
    <x v="68"/>
    <x v="1"/>
    <x v="1"/>
    <x v="14"/>
    <x v="4"/>
    <x v="2"/>
    <x v="22"/>
    <x v="0"/>
    <x v="0"/>
    <x v="1613"/>
    <x v="144"/>
    <x v="137"/>
    <x v="47"/>
    <x v="34"/>
    <x v="21"/>
    <x v="37"/>
    <x v="552"/>
    <x v="0"/>
    <x v="30"/>
    <x v="16"/>
    <x v="272"/>
  </r>
  <r>
    <x v="68"/>
    <x v="1"/>
    <x v="1"/>
    <x v="14"/>
    <x v="4"/>
    <x v="0"/>
    <x v="21"/>
    <x v="0"/>
    <x v="0"/>
    <x v="1999"/>
    <x v="144"/>
    <x v="137"/>
    <x v="47"/>
    <x v="34"/>
    <x v="21"/>
    <x v="15"/>
    <x v="149"/>
    <x v="0"/>
    <x v="30"/>
    <x v="16"/>
    <x v="119"/>
  </r>
  <r>
    <x v="68"/>
    <x v="1"/>
    <x v="1"/>
    <x v="14"/>
    <x v="4"/>
    <x v="1"/>
    <x v="22"/>
    <x v="0"/>
    <x v="0"/>
    <x v="2194"/>
    <x v="166"/>
    <x v="161"/>
    <x v="47"/>
    <x v="34"/>
    <x v="21"/>
    <x v="16"/>
    <x v="172"/>
    <x v="0"/>
    <x v="30"/>
    <x v="16"/>
    <x v="134"/>
  </r>
  <r>
    <x v="68"/>
    <x v="1"/>
    <x v="1"/>
    <x v="14"/>
    <x v="4"/>
    <x v="0"/>
    <x v="21"/>
    <x v="0"/>
    <x v="0"/>
    <x v="2001"/>
    <x v="231"/>
    <x v="227"/>
    <x v="47"/>
    <x v="34"/>
    <x v="21"/>
    <x v="15"/>
    <x v="149"/>
    <x v="0"/>
    <x v="30"/>
    <x v="16"/>
    <x v="119"/>
  </r>
  <r>
    <x v="68"/>
    <x v="1"/>
    <x v="1"/>
    <x v="14"/>
    <x v="4"/>
    <x v="0"/>
    <x v="22"/>
    <x v="0"/>
    <x v="0"/>
    <x v="1614"/>
    <x v="242"/>
    <x v="237"/>
    <x v="47"/>
    <x v="34"/>
    <x v="21"/>
    <x v="39"/>
    <x v="647"/>
    <x v="0"/>
    <x v="30"/>
    <x v="16"/>
    <x v="301"/>
  </r>
  <r>
    <x v="68"/>
    <x v="1"/>
    <x v="1"/>
    <x v="14"/>
    <x v="4"/>
    <x v="0"/>
    <x v="21"/>
    <x v="0"/>
    <x v="0"/>
    <x v="1903"/>
    <x v="340"/>
    <x v="337"/>
    <x v="47"/>
    <x v="34"/>
    <x v="21"/>
    <x v="15"/>
    <x v="149"/>
    <x v="0"/>
    <x v="30"/>
    <x v="16"/>
    <x v="119"/>
  </r>
  <r>
    <x v="68"/>
    <x v="1"/>
    <x v="1"/>
    <x v="14"/>
    <x v="4"/>
    <x v="1"/>
    <x v="22"/>
    <x v="0"/>
    <x v="0"/>
    <x v="3437"/>
    <x v="626"/>
    <x v="630"/>
    <x v="47"/>
    <x v="34"/>
    <x v="21"/>
    <x v="16"/>
    <x v="172"/>
    <x v="0"/>
    <x v="30"/>
    <x v="16"/>
    <x v="134"/>
  </r>
  <r>
    <x v="68"/>
    <x v="1"/>
    <x v="1"/>
    <x v="15"/>
    <x v="5"/>
    <x v="0"/>
    <x v="22"/>
    <x v="0"/>
    <x v="0"/>
    <x v="1615"/>
    <x v="306"/>
    <x v="315"/>
    <x v="235"/>
    <x v="34"/>
    <x v="21"/>
    <x v="39"/>
    <x v="1014"/>
    <x v="0"/>
    <x v="30"/>
    <x v="30"/>
    <x v="361"/>
  </r>
  <r>
    <x v="68"/>
    <x v="1"/>
    <x v="1"/>
    <x v="15"/>
    <x v="5"/>
    <x v="2"/>
    <x v="22"/>
    <x v="0"/>
    <x v="0"/>
    <x v="1616"/>
    <x v="513"/>
    <x v="517"/>
    <x v="235"/>
    <x v="34"/>
    <x v="21"/>
    <x v="37"/>
    <x v="886"/>
    <x v="0"/>
    <x v="30"/>
    <x v="30"/>
    <x v="337"/>
  </r>
  <r>
    <x v="68"/>
    <x v="1"/>
    <x v="1"/>
    <x v="15"/>
    <x v="5"/>
    <x v="1"/>
    <x v="22"/>
    <x v="0"/>
    <x v="0"/>
    <x v="2181"/>
    <x v="532"/>
    <x v="537"/>
    <x v="235"/>
    <x v="34"/>
    <x v="21"/>
    <x v="16"/>
    <x v="434"/>
    <x v="0"/>
    <x v="30"/>
    <x v="30"/>
    <x v="197"/>
  </r>
  <r>
    <x v="68"/>
    <x v="1"/>
    <x v="1"/>
    <x v="16"/>
    <x v="6"/>
    <x v="2"/>
    <x v="21"/>
    <x v="0"/>
    <x v="0"/>
    <x v="1905"/>
    <x v="388"/>
    <x v="386"/>
    <x v="98"/>
    <x v="34"/>
    <x v="21"/>
    <x v="10"/>
    <x v="174"/>
    <x v="0"/>
    <x v="30"/>
    <x v="21"/>
    <x v="118"/>
  </r>
  <r>
    <x v="68"/>
    <x v="1"/>
    <x v="1"/>
    <x v="16"/>
    <x v="6"/>
    <x v="2"/>
    <x v="22"/>
    <x v="0"/>
    <x v="0"/>
    <x v="1617"/>
    <x v="403"/>
    <x v="402"/>
    <x v="98"/>
    <x v="34"/>
    <x v="21"/>
    <x v="37"/>
    <x v="698"/>
    <x v="0"/>
    <x v="30"/>
    <x v="21"/>
    <x v="298"/>
  </r>
  <r>
    <x v="68"/>
    <x v="1"/>
    <x v="1"/>
    <x v="16"/>
    <x v="6"/>
    <x v="0"/>
    <x v="22"/>
    <x v="0"/>
    <x v="0"/>
    <x v="1618"/>
    <x v="473"/>
    <x v="471"/>
    <x v="98"/>
    <x v="34"/>
    <x v="21"/>
    <x v="39"/>
    <x v="799"/>
    <x v="0"/>
    <x v="30"/>
    <x v="21"/>
    <x v="326"/>
  </r>
  <r>
    <x v="68"/>
    <x v="1"/>
    <x v="1"/>
    <x v="16"/>
    <x v="6"/>
    <x v="0"/>
    <x v="21"/>
    <x v="0"/>
    <x v="0"/>
    <x v="1907"/>
    <x v="473"/>
    <x v="471"/>
    <x v="98"/>
    <x v="34"/>
    <x v="21"/>
    <x v="15"/>
    <x v="220"/>
    <x v="0"/>
    <x v="30"/>
    <x v="21"/>
    <x v="143"/>
  </r>
  <r>
    <x v="68"/>
    <x v="1"/>
    <x v="1"/>
    <x v="16"/>
    <x v="6"/>
    <x v="2"/>
    <x v="21"/>
    <x v="0"/>
    <x v="0"/>
    <x v="1909"/>
    <x v="513"/>
    <x v="511"/>
    <x v="98"/>
    <x v="34"/>
    <x v="21"/>
    <x v="10"/>
    <x v="174"/>
    <x v="0"/>
    <x v="30"/>
    <x v="21"/>
    <x v="118"/>
  </r>
  <r>
    <x v="68"/>
    <x v="1"/>
    <x v="1"/>
    <x v="16"/>
    <x v="6"/>
    <x v="2"/>
    <x v="22"/>
    <x v="0"/>
    <x v="0"/>
    <x v="1619"/>
    <x v="558"/>
    <x v="556"/>
    <x v="98"/>
    <x v="34"/>
    <x v="21"/>
    <x v="37"/>
    <x v="698"/>
    <x v="0"/>
    <x v="30"/>
    <x v="21"/>
    <x v="298"/>
  </r>
  <r>
    <x v="68"/>
    <x v="1"/>
    <x v="1"/>
    <x v="16"/>
    <x v="6"/>
    <x v="0"/>
    <x v="22"/>
    <x v="0"/>
    <x v="0"/>
    <x v="1620"/>
    <x v="589"/>
    <x v="593"/>
    <x v="98"/>
    <x v="34"/>
    <x v="21"/>
    <x v="39"/>
    <x v="799"/>
    <x v="0"/>
    <x v="30"/>
    <x v="21"/>
    <x v="326"/>
  </r>
  <r>
    <x v="68"/>
    <x v="1"/>
    <x v="1"/>
    <x v="16"/>
    <x v="6"/>
    <x v="1"/>
    <x v="21"/>
    <x v="0"/>
    <x v="0"/>
    <x v="2245"/>
    <x v="589"/>
    <x v="593"/>
    <x v="98"/>
    <x v="34"/>
    <x v="21"/>
    <x v="2"/>
    <x v="41"/>
    <x v="0"/>
    <x v="30"/>
    <x v="21"/>
    <x v="40"/>
  </r>
  <r>
    <x v="68"/>
    <x v="1"/>
    <x v="1"/>
    <x v="16"/>
    <x v="6"/>
    <x v="2"/>
    <x v="21"/>
    <x v="0"/>
    <x v="0"/>
    <x v="1911"/>
    <x v="601"/>
    <x v="604"/>
    <x v="98"/>
    <x v="34"/>
    <x v="21"/>
    <x v="10"/>
    <x v="174"/>
    <x v="0"/>
    <x v="30"/>
    <x v="21"/>
    <x v="118"/>
  </r>
  <r>
    <x v="68"/>
    <x v="1"/>
    <x v="1"/>
    <x v="17"/>
    <x v="7"/>
    <x v="1"/>
    <x v="22"/>
    <x v="0"/>
    <x v="0"/>
    <x v="2207"/>
    <x v="340"/>
    <x v="366"/>
    <x v="535"/>
    <x v="34"/>
    <x v="21"/>
    <x v="16"/>
    <x v="677"/>
    <x v="0"/>
    <x v="30"/>
    <x v="50"/>
    <x v="255"/>
  </r>
  <r>
    <x v="68"/>
    <x v="1"/>
    <x v="1"/>
    <x v="17"/>
    <x v="7"/>
    <x v="2"/>
    <x v="22"/>
    <x v="0"/>
    <x v="0"/>
    <x v="2081"/>
    <x v="347"/>
    <x v="374"/>
    <x v="535"/>
    <x v="34"/>
    <x v="21"/>
    <x v="37"/>
    <x v="1216"/>
    <x v="0"/>
    <x v="30"/>
    <x v="50"/>
    <x v="379"/>
  </r>
  <r>
    <x v="68"/>
    <x v="1"/>
    <x v="2"/>
    <x v="68"/>
    <x v="186"/>
    <x v="1"/>
    <x v="22"/>
    <x v="0"/>
    <x v="0"/>
    <x v="2182"/>
    <x v="554"/>
    <x v="569"/>
    <x v="352"/>
    <x v="34"/>
    <x v="21"/>
    <x v="16"/>
    <x v="530"/>
    <x v="0"/>
    <x v="30"/>
    <x v="42"/>
    <x v="232"/>
  </r>
  <r>
    <x v="68"/>
    <x v="1"/>
    <x v="2"/>
    <x v="69"/>
    <x v="187"/>
    <x v="0"/>
    <x v="22"/>
    <x v="0"/>
    <x v="0"/>
    <x v="1637"/>
    <x v="333"/>
    <x v="341"/>
    <x v="267"/>
    <x v="34"/>
    <x v="21"/>
    <x v="39"/>
    <x v="1055"/>
    <x v="0"/>
    <x v="30"/>
    <x v="30"/>
    <x v="361"/>
  </r>
  <r>
    <x v="68"/>
    <x v="1"/>
    <x v="2"/>
    <x v="69"/>
    <x v="187"/>
    <x v="2"/>
    <x v="22"/>
    <x v="0"/>
    <x v="0"/>
    <x v="1638"/>
    <x v="536"/>
    <x v="540"/>
    <x v="267"/>
    <x v="34"/>
    <x v="21"/>
    <x v="37"/>
    <x v="929"/>
    <x v="0"/>
    <x v="30"/>
    <x v="30"/>
    <x v="337"/>
  </r>
  <r>
    <x v="68"/>
    <x v="1"/>
    <x v="2"/>
    <x v="83"/>
    <x v="232"/>
    <x v="2"/>
    <x v="22"/>
    <x v="0"/>
    <x v="0"/>
    <x v="1642"/>
    <x v="421"/>
    <x v="418"/>
    <x v="126"/>
    <x v="34"/>
    <x v="21"/>
    <x v="37"/>
    <x v="753"/>
    <x v="0"/>
    <x v="30"/>
    <x v="21"/>
    <x v="298"/>
  </r>
  <r>
    <x v="68"/>
    <x v="1"/>
    <x v="2"/>
    <x v="83"/>
    <x v="232"/>
    <x v="2"/>
    <x v="21"/>
    <x v="0"/>
    <x v="0"/>
    <x v="1906"/>
    <x v="449"/>
    <x v="449"/>
    <x v="126"/>
    <x v="34"/>
    <x v="21"/>
    <x v="10"/>
    <x v="201"/>
    <x v="0"/>
    <x v="30"/>
    <x v="21"/>
    <x v="118"/>
  </r>
  <r>
    <x v="68"/>
    <x v="1"/>
    <x v="2"/>
    <x v="83"/>
    <x v="232"/>
    <x v="0"/>
    <x v="21"/>
    <x v="0"/>
    <x v="0"/>
    <x v="1908"/>
    <x v="490"/>
    <x v="491"/>
    <x v="126"/>
    <x v="34"/>
    <x v="21"/>
    <x v="15"/>
    <x v="244"/>
    <x v="0"/>
    <x v="30"/>
    <x v="21"/>
    <x v="143"/>
  </r>
  <r>
    <x v="68"/>
    <x v="1"/>
    <x v="2"/>
    <x v="83"/>
    <x v="232"/>
    <x v="0"/>
    <x v="22"/>
    <x v="0"/>
    <x v="0"/>
    <x v="1975"/>
    <x v="490"/>
    <x v="491"/>
    <x v="126"/>
    <x v="34"/>
    <x v="21"/>
    <x v="39"/>
    <x v="845"/>
    <x v="0"/>
    <x v="30"/>
    <x v="21"/>
    <x v="326"/>
  </r>
  <r>
    <x v="68"/>
    <x v="1"/>
    <x v="2"/>
    <x v="83"/>
    <x v="232"/>
    <x v="2"/>
    <x v="21"/>
    <x v="0"/>
    <x v="0"/>
    <x v="1910"/>
    <x v="567"/>
    <x v="563"/>
    <x v="126"/>
    <x v="34"/>
    <x v="21"/>
    <x v="10"/>
    <x v="201"/>
    <x v="0"/>
    <x v="30"/>
    <x v="21"/>
    <x v="118"/>
  </r>
  <r>
    <x v="68"/>
    <x v="1"/>
    <x v="2"/>
    <x v="83"/>
    <x v="232"/>
    <x v="2"/>
    <x v="22"/>
    <x v="0"/>
    <x v="0"/>
    <x v="1643"/>
    <x v="576"/>
    <x v="574"/>
    <x v="126"/>
    <x v="34"/>
    <x v="21"/>
    <x v="37"/>
    <x v="753"/>
    <x v="0"/>
    <x v="30"/>
    <x v="21"/>
    <x v="298"/>
  </r>
  <r>
    <x v="68"/>
    <x v="1"/>
    <x v="2"/>
    <x v="83"/>
    <x v="232"/>
    <x v="0"/>
    <x v="22"/>
    <x v="0"/>
    <x v="0"/>
    <x v="1977"/>
    <x v="605"/>
    <x v="611"/>
    <x v="126"/>
    <x v="34"/>
    <x v="21"/>
    <x v="39"/>
    <x v="845"/>
    <x v="0"/>
    <x v="30"/>
    <x v="21"/>
    <x v="326"/>
  </r>
  <r>
    <x v="68"/>
    <x v="1"/>
    <x v="2"/>
    <x v="83"/>
    <x v="232"/>
    <x v="1"/>
    <x v="21"/>
    <x v="0"/>
    <x v="0"/>
    <x v="2246"/>
    <x v="605"/>
    <x v="611"/>
    <x v="126"/>
    <x v="34"/>
    <x v="21"/>
    <x v="2"/>
    <x v="46"/>
    <x v="0"/>
    <x v="30"/>
    <x v="21"/>
    <x v="40"/>
  </r>
  <r>
    <x v="68"/>
    <x v="1"/>
    <x v="2"/>
    <x v="83"/>
    <x v="232"/>
    <x v="2"/>
    <x v="21"/>
    <x v="0"/>
    <x v="0"/>
    <x v="1912"/>
    <x v="615"/>
    <x v="621"/>
    <x v="126"/>
    <x v="34"/>
    <x v="21"/>
    <x v="10"/>
    <x v="201"/>
    <x v="0"/>
    <x v="30"/>
    <x v="21"/>
    <x v="118"/>
  </r>
  <r>
    <x v="68"/>
    <x v="1"/>
    <x v="2"/>
    <x v="101"/>
    <x v="324"/>
    <x v="0"/>
    <x v="22"/>
    <x v="0"/>
    <x v="0"/>
    <x v="1658"/>
    <x v="69"/>
    <x v="92"/>
    <x v="533"/>
    <x v="34"/>
    <x v="21"/>
    <x v="39"/>
    <x v="1283"/>
    <x v="0"/>
    <x v="30"/>
    <x v="50"/>
    <x v="396"/>
  </r>
  <r>
    <x v="68"/>
    <x v="1"/>
    <x v="2"/>
    <x v="120"/>
    <x v="385"/>
    <x v="1"/>
    <x v="22"/>
    <x v="0"/>
    <x v="0"/>
    <x v="2180"/>
    <x v="407"/>
    <x v="412"/>
    <x v="191"/>
    <x v="34"/>
    <x v="21"/>
    <x v="16"/>
    <x v="387"/>
    <x v="0"/>
    <x v="30"/>
    <x v="30"/>
    <x v="197"/>
  </r>
  <r>
    <x v="68"/>
    <x v="1"/>
    <x v="2"/>
    <x v="120"/>
    <x v="385"/>
    <x v="1"/>
    <x v="21"/>
    <x v="0"/>
    <x v="0"/>
    <x v="2242"/>
    <x v="414"/>
    <x v="418"/>
    <x v="191"/>
    <x v="34"/>
    <x v="21"/>
    <x v="2"/>
    <x v="67"/>
    <x v="0"/>
    <x v="30"/>
    <x v="30"/>
    <x v="52"/>
  </r>
  <r>
    <x v="68"/>
    <x v="1"/>
    <x v="2"/>
    <x v="120"/>
    <x v="385"/>
    <x v="1"/>
    <x v="21"/>
    <x v="0"/>
    <x v="0"/>
    <x v="2244"/>
    <x v="563"/>
    <x v="565"/>
    <x v="191"/>
    <x v="34"/>
    <x v="21"/>
    <x v="2"/>
    <x v="67"/>
    <x v="0"/>
    <x v="30"/>
    <x v="30"/>
    <x v="52"/>
  </r>
  <r>
    <x v="68"/>
    <x v="1"/>
    <x v="2"/>
    <x v="122"/>
    <x v="419"/>
    <x v="2"/>
    <x v="22"/>
    <x v="0"/>
    <x v="0"/>
    <x v="3884"/>
    <x v="71"/>
    <x v="65"/>
    <x v="71"/>
    <x v="34"/>
    <x v="21"/>
    <x v="37"/>
    <x v="625"/>
    <x v="0"/>
    <x v="30"/>
    <x v="16"/>
    <x v="272"/>
  </r>
  <r>
    <x v="68"/>
    <x v="1"/>
    <x v="2"/>
    <x v="122"/>
    <x v="419"/>
    <x v="1"/>
    <x v="22"/>
    <x v="0"/>
    <x v="0"/>
    <x v="1668"/>
    <x v="79"/>
    <x v="72"/>
    <x v="71"/>
    <x v="34"/>
    <x v="21"/>
    <x v="16"/>
    <x v="211"/>
    <x v="0"/>
    <x v="30"/>
    <x v="16"/>
    <x v="134"/>
  </r>
  <r>
    <x v="68"/>
    <x v="1"/>
    <x v="2"/>
    <x v="122"/>
    <x v="419"/>
    <x v="1"/>
    <x v="22"/>
    <x v="0"/>
    <x v="0"/>
    <x v="2193"/>
    <x v="141"/>
    <x v="134"/>
    <x v="71"/>
    <x v="34"/>
    <x v="21"/>
    <x v="16"/>
    <x v="211"/>
    <x v="0"/>
    <x v="30"/>
    <x v="16"/>
    <x v="134"/>
  </r>
  <r>
    <x v="68"/>
    <x v="1"/>
    <x v="2"/>
    <x v="122"/>
    <x v="419"/>
    <x v="2"/>
    <x v="22"/>
    <x v="0"/>
    <x v="0"/>
    <x v="1669"/>
    <x v="162"/>
    <x v="157"/>
    <x v="71"/>
    <x v="34"/>
    <x v="21"/>
    <x v="37"/>
    <x v="625"/>
    <x v="0"/>
    <x v="30"/>
    <x v="16"/>
    <x v="272"/>
  </r>
  <r>
    <x v="68"/>
    <x v="1"/>
    <x v="2"/>
    <x v="122"/>
    <x v="419"/>
    <x v="0"/>
    <x v="21"/>
    <x v="0"/>
    <x v="0"/>
    <x v="2000"/>
    <x v="162"/>
    <x v="157"/>
    <x v="71"/>
    <x v="34"/>
    <x v="21"/>
    <x v="15"/>
    <x v="182"/>
    <x v="0"/>
    <x v="30"/>
    <x v="16"/>
    <x v="119"/>
  </r>
  <r>
    <x v="68"/>
    <x v="1"/>
    <x v="2"/>
    <x v="122"/>
    <x v="419"/>
    <x v="1"/>
    <x v="22"/>
    <x v="0"/>
    <x v="0"/>
    <x v="2195"/>
    <x v="183"/>
    <x v="179"/>
    <x v="71"/>
    <x v="34"/>
    <x v="21"/>
    <x v="16"/>
    <x v="211"/>
    <x v="0"/>
    <x v="30"/>
    <x v="16"/>
    <x v="134"/>
  </r>
  <r>
    <x v="68"/>
    <x v="1"/>
    <x v="2"/>
    <x v="122"/>
    <x v="419"/>
    <x v="0"/>
    <x v="21"/>
    <x v="0"/>
    <x v="0"/>
    <x v="2002"/>
    <x v="253"/>
    <x v="249"/>
    <x v="71"/>
    <x v="34"/>
    <x v="21"/>
    <x v="15"/>
    <x v="182"/>
    <x v="0"/>
    <x v="30"/>
    <x v="16"/>
    <x v="119"/>
  </r>
  <r>
    <x v="68"/>
    <x v="1"/>
    <x v="2"/>
    <x v="122"/>
    <x v="419"/>
    <x v="0"/>
    <x v="22"/>
    <x v="0"/>
    <x v="0"/>
    <x v="1670"/>
    <x v="256"/>
    <x v="254"/>
    <x v="71"/>
    <x v="34"/>
    <x v="21"/>
    <x v="39"/>
    <x v="724"/>
    <x v="0"/>
    <x v="30"/>
    <x v="16"/>
    <x v="301"/>
  </r>
  <r>
    <x v="68"/>
    <x v="1"/>
    <x v="2"/>
    <x v="122"/>
    <x v="419"/>
    <x v="0"/>
    <x v="21"/>
    <x v="0"/>
    <x v="0"/>
    <x v="1904"/>
    <x v="365"/>
    <x v="359"/>
    <x v="71"/>
    <x v="34"/>
    <x v="21"/>
    <x v="15"/>
    <x v="182"/>
    <x v="0"/>
    <x v="30"/>
    <x v="16"/>
    <x v="119"/>
  </r>
  <r>
    <x v="68"/>
    <x v="1"/>
    <x v="2"/>
    <x v="122"/>
    <x v="419"/>
    <x v="1"/>
    <x v="22"/>
    <x v="0"/>
    <x v="0"/>
    <x v="3438"/>
    <x v="637"/>
    <x v="640"/>
    <x v="71"/>
    <x v="34"/>
    <x v="21"/>
    <x v="16"/>
    <x v="211"/>
    <x v="0"/>
    <x v="30"/>
    <x v="16"/>
    <x v="134"/>
  </r>
  <r>
    <x v="68"/>
    <x v="1"/>
    <x v="2"/>
    <x v="550"/>
    <x v="323"/>
    <x v="1"/>
    <x v="22"/>
    <x v="0"/>
    <x v="0"/>
    <x v="2208"/>
    <x v="388"/>
    <x v="374"/>
    <x v="29"/>
    <x v="34"/>
    <x v="21"/>
    <x v="16"/>
    <x v="128"/>
    <x v="0"/>
    <x v="30"/>
    <x v="6"/>
    <x v="76"/>
  </r>
  <r>
    <x v="68"/>
    <x v="1"/>
    <x v="2"/>
    <x v="550"/>
    <x v="323"/>
    <x v="2"/>
    <x v="22"/>
    <x v="0"/>
    <x v="0"/>
    <x v="2082"/>
    <x v="395"/>
    <x v="382"/>
    <x v="29"/>
    <x v="34"/>
    <x v="21"/>
    <x v="37"/>
    <x v="458"/>
    <x v="0"/>
    <x v="30"/>
    <x v="6"/>
    <x v="198"/>
  </r>
  <r>
    <x v="68"/>
    <x v="1"/>
    <x v="1"/>
    <x v="694"/>
    <x v="234"/>
    <x v="1"/>
    <x v="22"/>
    <x v="0"/>
    <x v="1"/>
    <x v="2330"/>
    <x v="414"/>
    <x v="412"/>
    <x v="279"/>
    <x v="34"/>
    <x v="10"/>
    <x v="16"/>
    <x v="462"/>
    <x v="0"/>
    <x v="7"/>
    <x v="21"/>
    <x v="157"/>
  </r>
  <r>
    <x v="68"/>
    <x v="1"/>
    <x v="1"/>
    <x v="694"/>
    <x v="234"/>
    <x v="2"/>
    <x v="22"/>
    <x v="0"/>
    <x v="1"/>
    <x v="2331"/>
    <x v="421"/>
    <x v="418"/>
    <x v="279"/>
    <x v="34"/>
    <x v="10"/>
    <x v="37"/>
    <x v="943"/>
    <x v="0"/>
    <x v="20"/>
    <x v="21"/>
    <x v="298"/>
  </r>
  <r>
    <x v="68"/>
    <x v="1"/>
    <x v="1"/>
    <x v="670"/>
    <x v="233"/>
    <x v="1"/>
    <x v="22"/>
    <x v="0"/>
    <x v="1"/>
    <x v="4118"/>
    <x v="558"/>
    <x v="549"/>
    <x v="133"/>
    <x v="34"/>
    <x v="2"/>
    <x v="16"/>
    <x v="301"/>
    <x v="0"/>
    <x v="4"/>
    <x v="11"/>
    <x v="109"/>
  </r>
  <r>
    <x v="68"/>
    <x v="1"/>
    <x v="1"/>
    <x v="694"/>
    <x v="234"/>
    <x v="2"/>
    <x v="22"/>
    <x v="0"/>
    <x v="1"/>
    <x v="2332"/>
    <x v="576"/>
    <x v="574"/>
    <x v="279"/>
    <x v="34"/>
    <x v="10"/>
    <x v="37"/>
    <x v="943"/>
    <x v="0"/>
    <x v="20"/>
    <x v="21"/>
    <x v="298"/>
  </r>
  <r>
    <x v="68"/>
    <x v="1"/>
    <x v="2"/>
    <x v="695"/>
    <x v="582"/>
    <x v="1"/>
    <x v="22"/>
    <x v="0"/>
    <x v="1"/>
    <x v="2333"/>
    <x v="395"/>
    <x v="394"/>
    <x v="276"/>
    <x v="34"/>
    <x v="9"/>
    <x v="16"/>
    <x v="461"/>
    <x v="0"/>
    <x v="6"/>
    <x v="21"/>
    <x v="157"/>
  </r>
  <r>
    <x v="68"/>
    <x v="1"/>
    <x v="2"/>
    <x v="695"/>
    <x v="582"/>
    <x v="2"/>
    <x v="22"/>
    <x v="0"/>
    <x v="1"/>
    <x v="2334"/>
    <x v="403"/>
    <x v="402"/>
    <x v="276"/>
    <x v="34"/>
    <x v="9"/>
    <x v="37"/>
    <x v="942"/>
    <x v="0"/>
    <x v="19"/>
    <x v="21"/>
    <x v="298"/>
  </r>
  <r>
    <x v="68"/>
    <x v="1"/>
    <x v="2"/>
    <x v="695"/>
    <x v="582"/>
    <x v="1"/>
    <x v="22"/>
    <x v="0"/>
    <x v="1"/>
    <x v="3826"/>
    <x v="542"/>
    <x v="540"/>
    <x v="276"/>
    <x v="34"/>
    <x v="9"/>
    <x v="16"/>
    <x v="461"/>
    <x v="0"/>
    <x v="6"/>
    <x v="21"/>
    <x v="157"/>
  </r>
  <r>
    <x v="68"/>
    <x v="1"/>
    <x v="2"/>
    <x v="695"/>
    <x v="582"/>
    <x v="2"/>
    <x v="22"/>
    <x v="0"/>
    <x v="1"/>
    <x v="2335"/>
    <x v="589"/>
    <x v="593"/>
    <x v="276"/>
    <x v="34"/>
    <x v="9"/>
    <x v="37"/>
    <x v="942"/>
    <x v="0"/>
    <x v="19"/>
    <x v="21"/>
    <x v="298"/>
  </r>
  <r>
    <x v="69"/>
    <x v="1"/>
    <x v="2"/>
    <x v="47"/>
    <x v="70"/>
    <x v="1"/>
    <x v="22"/>
    <x v="0"/>
    <x v="0"/>
    <x v="2212"/>
    <x v="148"/>
    <x v="161"/>
    <x v="515"/>
    <x v="34"/>
    <x v="21"/>
    <x v="16"/>
    <x v="667"/>
    <x v="0"/>
    <x v="30"/>
    <x v="38"/>
    <x v="220"/>
  </r>
  <r>
    <x v="69"/>
    <x v="1"/>
    <x v="2"/>
    <x v="47"/>
    <x v="70"/>
    <x v="2"/>
    <x v="22"/>
    <x v="0"/>
    <x v="0"/>
    <x v="2071"/>
    <x v="174"/>
    <x v="186"/>
    <x v="515"/>
    <x v="34"/>
    <x v="21"/>
    <x v="37"/>
    <x v="1201"/>
    <x v="0"/>
    <x v="30"/>
    <x v="38"/>
    <x v="362"/>
  </r>
  <r>
    <x v="69"/>
    <x v="1"/>
    <x v="2"/>
    <x v="47"/>
    <x v="70"/>
    <x v="0"/>
    <x v="22"/>
    <x v="0"/>
    <x v="0"/>
    <x v="2073"/>
    <x v="274"/>
    <x v="289"/>
    <x v="515"/>
    <x v="34"/>
    <x v="21"/>
    <x v="39"/>
    <x v="1274"/>
    <x v="0"/>
    <x v="30"/>
    <x v="38"/>
    <x v="376"/>
  </r>
  <r>
    <x v="69"/>
    <x v="1"/>
    <x v="2"/>
    <x v="47"/>
    <x v="70"/>
    <x v="2"/>
    <x v="22"/>
    <x v="0"/>
    <x v="0"/>
    <x v="2076"/>
    <x v="407"/>
    <x v="418"/>
    <x v="515"/>
    <x v="34"/>
    <x v="21"/>
    <x v="37"/>
    <x v="1201"/>
    <x v="0"/>
    <x v="30"/>
    <x v="38"/>
    <x v="362"/>
  </r>
  <r>
    <x v="69"/>
    <x v="1"/>
    <x v="2"/>
    <x v="47"/>
    <x v="70"/>
    <x v="1"/>
    <x v="22"/>
    <x v="0"/>
    <x v="0"/>
    <x v="2218"/>
    <x v="513"/>
    <x v="524"/>
    <x v="515"/>
    <x v="34"/>
    <x v="21"/>
    <x v="16"/>
    <x v="667"/>
    <x v="0"/>
    <x v="30"/>
    <x v="38"/>
    <x v="220"/>
  </r>
  <r>
    <x v="69"/>
    <x v="1"/>
    <x v="2"/>
    <x v="48"/>
    <x v="72"/>
    <x v="2"/>
    <x v="22"/>
    <x v="0"/>
    <x v="0"/>
    <x v="2058"/>
    <x v="347"/>
    <x v="362"/>
    <x v="564"/>
    <x v="34"/>
    <x v="21"/>
    <x v="37"/>
    <x v="1249"/>
    <x v="0"/>
    <x v="30"/>
    <x v="38"/>
    <x v="362"/>
  </r>
  <r>
    <x v="69"/>
    <x v="1"/>
    <x v="2"/>
    <x v="49"/>
    <x v="71"/>
    <x v="0"/>
    <x v="21"/>
    <x v="0"/>
    <x v="0"/>
    <x v="2015"/>
    <x v="452"/>
    <x v="471"/>
    <x v="593"/>
    <x v="34"/>
    <x v="21"/>
    <x v="15"/>
    <x v="707"/>
    <x v="0"/>
    <x v="30"/>
    <x v="46"/>
    <x v="226"/>
  </r>
  <r>
    <x v="69"/>
    <x v="1"/>
    <x v="2"/>
    <x v="49"/>
    <x v="71"/>
    <x v="2"/>
    <x v="22"/>
    <x v="0"/>
    <x v="0"/>
    <x v="2077"/>
    <x v="513"/>
    <x v="531"/>
    <x v="593"/>
    <x v="34"/>
    <x v="21"/>
    <x v="37"/>
    <x v="1270"/>
    <x v="0"/>
    <x v="30"/>
    <x v="46"/>
    <x v="373"/>
  </r>
  <r>
    <x v="69"/>
    <x v="1"/>
    <x v="2"/>
    <x v="49"/>
    <x v="71"/>
    <x v="0"/>
    <x v="21"/>
    <x v="0"/>
    <x v="0"/>
    <x v="2017"/>
    <x v="589"/>
    <x v="614"/>
    <x v="593"/>
    <x v="34"/>
    <x v="21"/>
    <x v="15"/>
    <x v="707"/>
    <x v="0"/>
    <x v="30"/>
    <x v="46"/>
    <x v="226"/>
  </r>
  <r>
    <x v="69"/>
    <x v="1"/>
    <x v="2"/>
    <x v="49"/>
    <x v="71"/>
    <x v="2"/>
    <x v="22"/>
    <x v="0"/>
    <x v="0"/>
    <x v="2079"/>
    <x v="589"/>
    <x v="614"/>
    <x v="593"/>
    <x v="34"/>
    <x v="21"/>
    <x v="37"/>
    <x v="1270"/>
    <x v="0"/>
    <x v="30"/>
    <x v="46"/>
    <x v="373"/>
  </r>
  <r>
    <x v="69"/>
    <x v="1"/>
    <x v="2"/>
    <x v="49"/>
    <x v="71"/>
    <x v="1"/>
    <x v="22"/>
    <x v="0"/>
    <x v="0"/>
    <x v="2220"/>
    <x v="604"/>
    <x v="627"/>
    <x v="593"/>
    <x v="34"/>
    <x v="21"/>
    <x v="16"/>
    <x v="761"/>
    <x v="0"/>
    <x v="30"/>
    <x v="46"/>
    <x v="241"/>
  </r>
  <r>
    <x v="69"/>
    <x v="1"/>
    <x v="1"/>
    <x v="137"/>
    <x v="495"/>
    <x v="0"/>
    <x v="21"/>
    <x v="0"/>
    <x v="0"/>
    <x v="2018"/>
    <x v="623"/>
    <x v="621"/>
    <x v="68"/>
    <x v="34"/>
    <x v="21"/>
    <x v="15"/>
    <x v="175"/>
    <x v="0"/>
    <x v="30"/>
    <x v="6"/>
    <x v="68"/>
  </r>
  <r>
    <x v="69"/>
    <x v="1"/>
    <x v="1"/>
    <x v="137"/>
    <x v="495"/>
    <x v="2"/>
    <x v="22"/>
    <x v="0"/>
    <x v="0"/>
    <x v="2080"/>
    <x v="623"/>
    <x v="621"/>
    <x v="68"/>
    <x v="34"/>
    <x v="21"/>
    <x v="37"/>
    <x v="610"/>
    <x v="0"/>
    <x v="30"/>
    <x v="6"/>
    <x v="198"/>
  </r>
  <r>
    <x v="69"/>
    <x v="1"/>
    <x v="1"/>
    <x v="137"/>
    <x v="495"/>
    <x v="1"/>
    <x v="22"/>
    <x v="0"/>
    <x v="0"/>
    <x v="2221"/>
    <x v="634"/>
    <x v="633"/>
    <x v="68"/>
    <x v="34"/>
    <x v="21"/>
    <x v="16"/>
    <x v="206"/>
    <x v="0"/>
    <x v="30"/>
    <x v="6"/>
    <x v="76"/>
  </r>
  <r>
    <x v="69"/>
    <x v="1"/>
    <x v="1"/>
    <x v="138"/>
    <x v="496"/>
    <x v="0"/>
    <x v="21"/>
    <x v="0"/>
    <x v="0"/>
    <x v="2014"/>
    <x v="333"/>
    <x v="356"/>
    <x v="590"/>
    <x v="34"/>
    <x v="21"/>
    <x v="15"/>
    <x v="704"/>
    <x v="0"/>
    <x v="30"/>
    <x v="46"/>
    <x v="226"/>
  </r>
  <r>
    <x v="69"/>
    <x v="1"/>
    <x v="1"/>
    <x v="138"/>
    <x v="496"/>
    <x v="1"/>
    <x v="22"/>
    <x v="0"/>
    <x v="0"/>
    <x v="2215"/>
    <x v="333"/>
    <x v="356"/>
    <x v="590"/>
    <x v="34"/>
    <x v="21"/>
    <x v="16"/>
    <x v="758"/>
    <x v="0"/>
    <x v="30"/>
    <x v="46"/>
    <x v="241"/>
  </r>
  <r>
    <x v="69"/>
    <x v="1"/>
    <x v="1"/>
    <x v="138"/>
    <x v="496"/>
    <x v="2"/>
    <x v="22"/>
    <x v="0"/>
    <x v="0"/>
    <x v="2075"/>
    <x v="340"/>
    <x v="362"/>
    <x v="590"/>
    <x v="34"/>
    <x v="21"/>
    <x v="37"/>
    <x v="1268"/>
    <x v="0"/>
    <x v="30"/>
    <x v="46"/>
    <x v="373"/>
  </r>
  <r>
    <x v="69"/>
    <x v="1"/>
    <x v="1"/>
    <x v="138"/>
    <x v="496"/>
    <x v="0"/>
    <x v="21"/>
    <x v="0"/>
    <x v="0"/>
    <x v="2016"/>
    <x v="507"/>
    <x v="524"/>
    <x v="590"/>
    <x v="34"/>
    <x v="21"/>
    <x v="15"/>
    <x v="704"/>
    <x v="0"/>
    <x v="30"/>
    <x v="46"/>
    <x v="226"/>
  </r>
  <r>
    <x v="69"/>
    <x v="1"/>
    <x v="1"/>
    <x v="138"/>
    <x v="496"/>
    <x v="2"/>
    <x v="22"/>
    <x v="0"/>
    <x v="0"/>
    <x v="2078"/>
    <x v="554"/>
    <x v="574"/>
    <x v="590"/>
    <x v="34"/>
    <x v="21"/>
    <x v="37"/>
    <x v="1268"/>
    <x v="0"/>
    <x v="30"/>
    <x v="46"/>
    <x v="373"/>
  </r>
  <r>
    <x v="69"/>
    <x v="1"/>
    <x v="1"/>
    <x v="138"/>
    <x v="496"/>
    <x v="1"/>
    <x v="22"/>
    <x v="0"/>
    <x v="0"/>
    <x v="2219"/>
    <x v="569"/>
    <x v="590"/>
    <x v="590"/>
    <x v="34"/>
    <x v="21"/>
    <x v="16"/>
    <x v="758"/>
    <x v="0"/>
    <x v="30"/>
    <x v="46"/>
    <x v="241"/>
  </r>
  <r>
    <x v="69"/>
    <x v="1"/>
    <x v="1"/>
    <x v="141"/>
    <x v="580"/>
    <x v="2"/>
    <x v="22"/>
    <x v="0"/>
    <x v="0"/>
    <x v="2070"/>
    <x v="39"/>
    <x v="52"/>
    <x v="522"/>
    <x v="34"/>
    <x v="21"/>
    <x v="37"/>
    <x v="1208"/>
    <x v="0"/>
    <x v="30"/>
    <x v="38"/>
    <x v="362"/>
  </r>
  <r>
    <x v="69"/>
    <x v="1"/>
    <x v="1"/>
    <x v="141"/>
    <x v="580"/>
    <x v="1"/>
    <x v="22"/>
    <x v="0"/>
    <x v="0"/>
    <x v="2209"/>
    <x v="65"/>
    <x v="77"/>
    <x v="522"/>
    <x v="34"/>
    <x v="21"/>
    <x v="16"/>
    <x v="670"/>
    <x v="0"/>
    <x v="30"/>
    <x v="38"/>
    <x v="220"/>
  </r>
  <r>
    <x v="69"/>
    <x v="1"/>
    <x v="1"/>
    <x v="141"/>
    <x v="580"/>
    <x v="1"/>
    <x v="22"/>
    <x v="0"/>
    <x v="0"/>
    <x v="2213"/>
    <x v="181"/>
    <x v="192"/>
    <x v="522"/>
    <x v="34"/>
    <x v="21"/>
    <x v="16"/>
    <x v="670"/>
    <x v="0"/>
    <x v="30"/>
    <x v="38"/>
    <x v="220"/>
  </r>
  <r>
    <x v="69"/>
    <x v="1"/>
    <x v="1"/>
    <x v="141"/>
    <x v="580"/>
    <x v="2"/>
    <x v="22"/>
    <x v="0"/>
    <x v="0"/>
    <x v="2072"/>
    <x v="210"/>
    <x v="223"/>
    <x v="522"/>
    <x v="34"/>
    <x v="21"/>
    <x v="37"/>
    <x v="1208"/>
    <x v="0"/>
    <x v="30"/>
    <x v="38"/>
    <x v="362"/>
  </r>
  <r>
    <x v="69"/>
    <x v="1"/>
    <x v="1"/>
    <x v="141"/>
    <x v="580"/>
    <x v="2"/>
    <x v="22"/>
    <x v="0"/>
    <x v="0"/>
    <x v="2852"/>
    <x v="439"/>
    <x v="452"/>
    <x v="522"/>
    <x v="34"/>
    <x v="21"/>
    <x v="37"/>
    <x v="1208"/>
    <x v="0"/>
    <x v="30"/>
    <x v="38"/>
    <x v="362"/>
  </r>
  <r>
    <x v="69"/>
    <x v="1"/>
    <x v="1"/>
    <x v="142"/>
    <x v="581"/>
    <x v="2"/>
    <x v="22"/>
    <x v="0"/>
    <x v="0"/>
    <x v="2057"/>
    <x v="84"/>
    <x v="105"/>
    <x v="581"/>
    <x v="34"/>
    <x v="21"/>
    <x v="37"/>
    <x v="1265"/>
    <x v="0"/>
    <x v="30"/>
    <x v="46"/>
    <x v="373"/>
  </r>
  <r>
    <x v="69"/>
    <x v="1"/>
    <x v="2"/>
    <x v="143"/>
    <x v="583"/>
    <x v="0"/>
    <x v="21"/>
    <x v="0"/>
    <x v="0"/>
    <x v="2013"/>
    <x v="324"/>
    <x v="315"/>
    <x v="84"/>
    <x v="34"/>
    <x v="21"/>
    <x v="15"/>
    <x v="191"/>
    <x v="0"/>
    <x v="30"/>
    <x v="6"/>
    <x v="68"/>
  </r>
  <r>
    <x v="69"/>
    <x v="1"/>
    <x v="2"/>
    <x v="143"/>
    <x v="583"/>
    <x v="1"/>
    <x v="22"/>
    <x v="0"/>
    <x v="0"/>
    <x v="2214"/>
    <x v="324"/>
    <x v="315"/>
    <x v="84"/>
    <x v="34"/>
    <x v="21"/>
    <x v="16"/>
    <x v="222"/>
    <x v="0"/>
    <x v="30"/>
    <x v="6"/>
    <x v="76"/>
  </r>
  <r>
    <x v="69"/>
    <x v="1"/>
    <x v="2"/>
    <x v="143"/>
    <x v="583"/>
    <x v="2"/>
    <x v="22"/>
    <x v="0"/>
    <x v="0"/>
    <x v="2074"/>
    <x v="333"/>
    <x v="322"/>
    <x v="84"/>
    <x v="34"/>
    <x v="21"/>
    <x v="37"/>
    <x v="642"/>
    <x v="0"/>
    <x v="30"/>
    <x v="6"/>
    <x v="198"/>
  </r>
  <r>
    <x v="69"/>
    <x v="1"/>
    <x v="2"/>
    <x v="675"/>
    <x v="68"/>
    <x v="1"/>
    <x v="0"/>
    <x v="0"/>
    <x v="0"/>
    <x v="2222"/>
    <x v="212"/>
    <x v="202"/>
    <x v="143"/>
    <x v="19"/>
    <x v="21"/>
    <x v="1"/>
    <x v="45"/>
    <x v="10"/>
    <x v="30"/>
    <x v="8"/>
    <x v="14"/>
  </r>
  <r>
    <x v="69"/>
    <x v="1"/>
    <x v="1"/>
    <x v="677"/>
    <x v="216"/>
    <x v="1"/>
    <x v="0"/>
    <x v="0"/>
    <x v="0"/>
    <x v="2223"/>
    <x v="242"/>
    <x v="233"/>
    <x v="145"/>
    <x v="20"/>
    <x v="21"/>
    <x v="1"/>
    <x v="47"/>
    <x v="11"/>
    <x v="30"/>
    <x v="8"/>
    <x v="14"/>
  </r>
  <r>
    <x v="70"/>
    <x v="1"/>
    <x v="1"/>
    <x v="674"/>
    <x v="69"/>
    <x v="1"/>
    <x v="13"/>
    <x v="0"/>
    <x v="0"/>
    <x v="2210"/>
    <x v="105"/>
    <x v="100"/>
    <x v="282"/>
    <x v="25"/>
    <x v="21"/>
    <x v="5"/>
    <x v="236"/>
    <x v="28"/>
    <x v="30"/>
    <x v="21"/>
    <x v="95"/>
  </r>
  <r>
    <x v="70"/>
    <x v="1"/>
    <x v="1"/>
    <x v="674"/>
    <x v="69"/>
    <x v="2"/>
    <x v="13"/>
    <x v="0"/>
    <x v="0"/>
    <x v="2350"/>
    <x v="126"/>
    <x v="124"/>
    <x v="282"/>
    <x v="25"/>
    <x v="21"/>
    <x v="25"/>
    <x v="666"/>
    <x v="47"/>
    <x v="30"/>
    <x v="21"/>
    <x v="218"/>
  </r>
  <r>
    <x v="70"/>
    <x v="1"/>
    <x v="1"/>
    <x v="674"/>
    <x v="69"/>
    <x v="2"/>
    <x v="13"/>
    <x v="0"/>
    <x v="0"/>
    <x v="2060"/>
    <x v="285"/>
    <x v="284"/>
    <x v="282"/>
    <x v="25"/>
    <x v="21"/>
    <x v="25"/>
    <x v="666"/>
    <x v="47"/>
    <x v="30"/>
    <x v="21"/>
    <x v="218"/>
  </r>
  <r>
    <x v="70"/>
    <x v="1"/>
    <x v="1"/>
    <x v="674"/>
    <x v="69"/>
    <x v="1"/>
    <x v="13"/>
    <x v="0"/>
    <x v="0"/>
    <x v="2216"/>
    <x v="376"/>
    <x v="374"/>
    <x v="282"/>
    <x v="25"/>
    <x v="21"/>
    <x v="5"/>
    <x v="236"/>
    <x v="28"/>
    <x v="30"/>
    <x v="21"/>
    <x v="95"/>
  </r>
  <r>
    <x v="70"/>
    <x v="1"/>
    <x v="1"/>
    <x v="674"/>
    <x v="69"/>
    <x v="0"/>
    <x v="13"/>
    <x v="0"/>
    <x v="0"/>
    <x v="2352"/>
    <x v="473"/>
    <x v="471"/>
    <x v="282"/>
    <x v="25"/>
    <x v="21"/>
    <x v="30"/>
    <x v="769"/>
    <x v="48"/>
    <x v="30"/>
    <x v="21"/>
    <x v="246"/>
  </r>
  <r>
    <x v="70"/>
    <x v="1"/>
    <x v="2"/>
    <x v="678"/>
    <x v="228"/>
    <x v="1"/>
    <x v="13"/>
    <x v="0"/>
    <x v="0"/>
    <x v="2211"/>
    <x v="123"/>
    <x v="127"/>
    <x v="425"/>
    <x v="27"/>
    <x v="21"/>
    <x v="5"/>
    <x v="355"/>
    <x v="34"/>
    <x v="30"/>
    <x v="30"/>
    <x v="123"/>
  </r>
  <r>
    <x v="70"/>
    <x v="1"/>
    <x v="2"/>
    <x v="678"/>
    <x v="228"/>
    <x v="2"/>
    <x v="13"/>
    <x v="0"/>
    <x v="0"/>
    <x v="2351"/>
    <x v="144"/>
    <x v="147"/>
    <x v="425"/>
    <x v="27"/>
    <x v="21"/>
    <x v="25"/>
    <x v="817"/>
    <x v="52"/>
    <x v="30"/>
    <x v="30"/>
    <x v="258"/>
  </r>
  <r>
    <x v="70"/>
    <x v="1"/>
    <x v="2"/>
    <x v="678"/>
    <x v="228"/>
    <x v="2"/>
    <x v="13"/>
    <x v="0"/>
    <x v="0"/>
    <x v="2061"/>
    <x v="303"/>
    <x v="311"/>
    <x v="425"/>
    <x v="27"/>
    <x v="21"/>
    <x v="25"/>
    <x v="817"/>
    <x v="52"/>
    <x v="30"/>
    <x v="30"/>
    <x v="258"/>
  </r>
  <r>
    <x v="70"/>
    <x v="1"/>
    <x v="2"/>
    <x v="678"/>
    <x v="228"/>
    <x v="1"/>
    <x v="13"/>
    <x v="0"/>
    <x v="0"/>
    <x v="2217"/>
    <x v="395"/>
    <x v="402"/>
    <x v="425"/>
    <x v="27"/>
    <x v="21"/>
    <x v="5"/>
    <x v="355"/>
    <x v="34"/>
    <x v="30"/>
    <x v="30"/>
    <x v="123"/>
  </r>
  <r>
    <x v="70"/>
    <x v="1"/>
    <x v="2"/>
    <x v="678"/>
    <x v="228"/>
    <x v="0"/>
    <x v="13"/>
    <x v="0"/>
    <x v="0"/>
    <x v="2353"/>
    <x v="490"/>
    <x v="496"/>
    <x v="425"/>
    <x v="27"/>
    <x v="21"/>
    <x v="30"/>
    <x v="910"/>
    <x v="54"/>
    <x v="30"/>
    <x v="30"/>
    <x v="287"/>
  </r>
  <r>
    <x v="71"/>
    <x v="1"/>
    <x v="1"/>
    <x v="685"/>
    <x v="85"/>
    <x v="0"/>
    <x v="2"/>
    <x v="0"/>
    <x v="0"/>
    <x v="2952"/>
    <x v="210"/>
    <x v="200"/>
    <x v="78"/>
    <x v="12"/>
    <x v="21"/>
    <x v="13"/>
    <x v="167"/>
    <x v="24"/>
    <x v="30"/>
    <x v="11"/>
    <x v="87"/>
  </r>
  <r>
    <x v="71"/>
    <x v="1"/>
    <x v="2"/>
    <x v="686"/>
    <x v="215"/>
    <x v="0"/>
    <x v="2"/>
    <x v="0"/>
    <x v="0"/>
    <x v="2953"/>
    <x v="253"/>
    <x v="245"/>
    <x v="81"/>
    <x v="13"/>
    <x v="21"/>
    <x v="13"/>
    <x v="169"/>
    <x v="25"/>
    <x v="30"/>
    <x v="11"/>
    <x v="87"/>
  </r>
  <r>
    <x v="72"/>
    <x v="1"/>
    <x v="2"/>
    <x v="676"/>
    <x v="213"/>
    <x v="0"/>
    <x v="8"/>
    <x v="0"/>
    <x v="0"/>
    <x v="2021"/>
    <x v="220"/>
    <x v="216"/>
    <x v="105"/>
    <x v="17"/>
    <x v="21"/>
    <x v="22"/>
    <x v="413"/>
    <x v="38"/>
    <x v="30"/>
    <x v="16"/>
    <x v="178"/>
  </r>
  <r>
    <x v="72"/>
    <x v="1"/>
    <x v="2"/>
    <x v="676"/>
    <x v="213"/>
    <x v="1"/>
    <x v="8"/>
    <x v="0"/>
    <x v="0"/>
    <x v="2153"/>
    <x v="469"/>
    <x v="464"/>
    <x v="105"/>
    <x v="17"/>
    <x v="21"/>
    <x v="3"/>
    <x v="88"/>
    <x v="14"/>
    <x v="30"/>
    <x v="16"/>
    <x v="53"/>
  </r>
  <r>
    <x v="72"/>
    <x v="1"/>
    <x v="2"/>
    <x v="676"/>
    <x v="213"/>
    <x v="2"/>
    <x v="8"/>
    <x v="0"/>
    <x v="0"/>
    <x v="2049"/>
    <x v="497"/>
    <x v="494"/>
    <x v="105"/>
    <x v="17"/>
    <x v="21"/>
    <x v="19"/>
    <x v="309"/>
    <x v="31"/>
    <x v="30"/>
    <x v="16"/>
    <x v="151"/>
  </r>
  <r>
    <x v="72"/>
    <x v="1"/>
    <x v="1"/>
    <x v="680"/>
    <x v="374"/>
    <x v="0"/>
    <x v="8"/>
    <x v="0"/>
    <x v="0"/>
    <x v="2020"/>
    <x v="166"/>
    <x v="161"/>
    <x v="101"/>
    <x v="15"/>
    <x v="21"/>
    <x v="22"/>
    <x v="407"/>
    <x v="37"/>
    <x v="30"/>
    <x v="16"/>
    <x v="178"/>
  </r>
  <r>
    <x v="72"/>
    <x v="1"/>
    <x v="1"/>
    <x v="680"/>
    <x v="374"/>
    <x v="1"/>
    <x v="8"/>
    <x v="0"/>
    <x v="0"/>
    <x v="3444"/>
    <x v="432"/>
    <x v="426"/>
    <x v="101"/>
    <x v="15"/>
    <x v="21"/>
    <x v="3"/>
    <x v="86"/>
    <x v="13"/>
    <x v="30"/>
    <x v="16"/>
    <x v="53"/>
  </r>
  <r>
    <x v="72"/>
    <x v="1"/>
    <x v="1"/>
    <x v="680"/>
    <x v="374"/>
    <x v="2"/>
    <x v="8"/>
    <x v="0"/>
    <x v="0"/>
    <x v="2048"/>
    <x v="454"/>
    <x v="451"/>
    <x v="101"/>
    <x v="15"/>
    <x v="21"/>
    <x v="19"/>
    <x v="302"/>
    <x v="30"/>
    <x v="30"/>
    <x v="16"/>
    <x v="151"/>
  </r>
  <r>
    <x v="73"/>
    <x v="1"/>
    <x v="1"/>
    <x v="97"/>
    <x v="319"/>
    <x v="2"/>
    <x v="22"/>
    <x v="0"/>
    <x v="0"/>
    <x v="1988"/>
    <x v="96"/>
    <x v="79"/>
    <x v="54"/>
    <x v="34"/>
    <x v="21"/>
    <x v="37"/>
    <x v="569"/>
    <x v="0"/>
    <x v="30"/>
    <x v="5"/>
    <x v="173"/>
  </r>
  <r>
    <x v="73"/>
    <x v="1"/>
    <x v="2"/>
    <x v="156"/>
    <x v="685"/>
    <x v="4"/>
    <x v="22"/>
    <x v="0"/>
    <x v="0"/>
    <x v="1691"/>
    <x v="376"/>
    <x v="359"/>
    <x v="32"/>
    <x v="34"/>
    <x v="21"/>
    <x v="4"/>
    <x v="53"/>
    <x v="0"/>
    <x v="30"/>
    <x v="2"/>
    <x v="15"/>
  </r>
  <r>
    <x v="73"/>
    <x v="1"/>
    <x v="2"/>
    <x v="156"/>
    <x v="685"/>
    <x v="5"/>
    <x v="4"/>
    <x v="0"/>
    <x v="0"/>
    <x v="3851"/>
    <x v="376"/>
    <x v="359"/>
    <x v="32"/>
    <x v="34"/>
    <x v="21"/>
    <x v="6"/>
    <x v="74"/>
    <x v="0"/>
    <x v="30"/>
    <x v="2"/>
    <x v="23"/>
  </r>
  <r>
    <x v="73"/>
    <x v="1"/>
    <x v="2"/>
    <x v="156"/>
    <x v="685"/>
    <x v="5"/>
    <x v="19"/>
    <x v="0"/>
    <x v="0"/>
    <x v="3852"/>
    <x v="403"/>
    <x v="386"/>
    <x v="32"/>
    <x v="34"/>
    <x v="21"/>
    <x v="32"/>
    <x v="377"/>
    <x v="0"/>
    <x v="30"/>
    <x v="2"/>
    <x v="96"/>
  </r>
  <r>
    <x v="73"/>
    <x v="1"/>
    <x v="1"/>
    <x v="469"/>
    <x v="681"/>
    <x v="5"/>
    <x v="19"/>
    <x v="0"/>
    <x v="0"/>
    <x v="1944"/>
    <x v="109"/>
    <x v="95"/>
    <x v="200"/>
    <x v="34"/>
    <x v="21"/>
    <x v="32"/>
    <x v="729"/>
    <x v="0"/>
    <x v="30"/>
    <x v="11"/>
    <x v="207"/>
  </r>
  <r>
    <x v="73"/>
    <x v="1"/>
    <x v="1"/>
    <x v="539"/>
    <x v="686"/>
    <x v="5"/>
    <x v="19"/>
    <x v="0"/>
    <x v="0"/>
    <x v="1960"/>
    <x v="359"/>
    <x v="352"/>
    <x v="245"/>
    <x v="34"/>
    <x v="21"/>
    <x v="32"/>
    <x v="779"/>
    <x v="0"/>
    <x v="30"/>
    <x v="13"/>
    <x v="216"/>
  </r>
  <r>
    <x v="73"/>
    <x v="1"/>
    <x v="1"/>
    <x v="539"/>
    <x v="686"/>
    <x v="4"/>
    <x v="22"/>
    <x v="0"/>
    <x v="0"/>
    <x v="4088"/>
    <x v="362"/>
    <x v="354"/>
    <x v="245"/>
    <x v="34"/>
    <x v="21"/>
    <x v="4"/>
    <x v="170"/>
    <x v="0"/>
    <x v="30"/>
    <x v="13"/>
    <x v="54"/>
  </r>
  <r>
    <x v="73"/>
    <x v="1"/>
    <x v="1"/>
    <x v="539"/>
    <x v="686"/>
    <x v="5"/>
    <x v="4"/>
    <x v="0"/>
    <x v="0"/>
    <x v="3877"/>
    <x v="362"/>
    <x v="354"/>
    <x v="245"/>
    <x v="34"/>
    <x v="21"/>
    <x v="6"/>
    <x v="225"/>
    <x v="0"/>
    <x v="30"/>
    <x v="13"/>
    <x v="69"/>
  </r>
  <r>
    <x v="73"/>
    <x v="1"/>
    <x v="2"/>
    <x v="597"/>
    <x v="9"/>
    <x v="5"/>
    <x v="4"/>
    <x v="0"/>
    <x v="0"/>
    <x v="2010"/>
    <x v="365"/>
    <x v="356"/>
    <x v="166"/>
    <x v="34"/>
    <x v="21"/>
    <x v="6"/>
    <x v="179"/>
    <x v="0"/>
    <x v="30"/>
    <x v="11"/>
    <x v="61"/>
  </r>
  <r>
    <x v="73"/>
    <x v="1"/>
    <x v="2"/>
    <x v="597"/>
    <x v="9"/>
    <x v="4"/>
    <x v="22"/>
    <x v="0"/>
    <x v="0"/>
    <x v="3849"/>
    <x v="365"/>
    <x v="356"/>
    <x v="166"/>
    <x v="34"/>
    <x v="21"/>
    <x v="4"/>
    <x v="137"/>
    <x v="0"/>
    <x v="30"/>
    <x v="11"/>
    <x v="50"/>
  </r>
  <r>
    <x v="73"/>
    <x v="1"/>
    <x v="2"/>
    <x v="597"/>
    <x v="9"/>
    <x v="5"/>
    <x v="19"/>
    <x v="0"/>
    <x v="0"/>
    <x v="3850"/>
    <x v="391"/>
    <x v="382"/>
    <x v="166"/>
    <x v="34"/>
    <x v="21"/>
    <x v="32"/>
    <x v="696"/>
    <x v="0"/>
    <x v="30"/>
    <x v="11"/>
    <x v="207"/>
  </r>
  <r>
    <x v="73"/>
    <x v="1"/>
    <x v="2"/>
    <x v="604"/>
    <x v="9"/>
    <x v="5"/>
    <x v="19"/>
    <x v="0"/>
    <x v="0"/>
    <x v="53"/>
    <x v="345"/>
    <x v="339"/>
    <x v="209"/>
    <x v="34"/>
    <x v="21"/>
    <x v="32"/>
    <x v="747"/>
    <x v="0"/>
    <x v="30"/>
    <x v="11"/>
    <x v="207"/>
  </r>
  <r>
    <x v="73"/>
    <x v="1"/>
    <x v="2"/>
    <x v="604"/>
    <x v="9"/>
    <x v="5"/>
    <x v="4"/>
    <x v="0"/>
    <x v="0"/>
    <x v="3876"/>
    <x v="348"/>
    <x v="342"/>
    <x v="209"/>
    <x v="34"/>
    <x v="21"/>
    <x v="6"/>
    <x v="204"/>
    <x v="0"/>
    <x v="30"/>
    <x v="11"/>
    <x v="61"/>
  </r>
  <r>
    <x v="73"/>
    <x v="1"/>
    <x v="2"/>
    <x v="604"/>
    <x v="9"/>
    <x v="4"/>
    <x v="22"/>
    <x v="0"/>
    <x v="0"/>
    <x v="4079"/>
    <x v="348"/>
    <x v="342"/>
    <x v="209"/>
    <x v="34"/>
    <x v="21"/>
    <x v="4"/>
    <x v="158"/>
    <x v="0"/>
    <x v="30"/>
    <x v="11"/>
    <x v="50"/>
  </r>
  <r>
    <x v="73"/>
    <x v="1"/>
    <x v="1"/>
    <x v="607"/>
    <x v="681"/>
    <x v="2"/>
    <x v="22"/>
    <x v="0"/>
    <x v="0"/>
    <x v="1961"/>
    <x v="371"/>
    <x v="362"/>
    <x v="160"/>
    <x v="34"/>
    <x v="21"/>
    <x v="37"/>
    <x v="812"/>
    <x v="0"/>
    <x v="30"/>
    <x v="11"/>
    <x v="238"/>
  </r>
  <r>
    <x v="73"/>
    <x v="1"/>
    <x v="1"/>
    <x v="608"/>
    <x v="683"/>
    <x v="2"/>
    <x v="22"/>
    <x v="0"/>
    <x v="0"/>
    <x v="1989"/>
    <x v="104"/>
    <x v="95"/>
    <x v="332"/>
    <x v="34"/>
    <x v="21"/>
    <x v="37"/>
    <x v="1037"/>
    <x v="0"/>
    <x v="30"/>
    <x v="18"/>
    <x v="281"/>
  </r>
  <r>
    <x v="73"/>
    <x v="1"/>
    <x v="2"/>
    <x v="655"/>
    <x v="8"/>
    <x v="5"/>
    <x v="6"/>
    <x v="0"/>
    <x v="0"/>
    <x v="3853"/>
    <x v="525"/>
    <x v="521"/>
    <x v="299"/>
    <x v="34"/>
    <x v="21"/>
    <x v="17"/>
    <x v="492"/>
    <x v="0"/>
    <x v="30"/>
    <x v="16"/>
    <x v="139"/>
  </r>
  <r>
    <x v="73"/>
    <x v="1"/>
    <x v="2"/>
    <x v="672"/>
    <x v="9"/>
    <x v="2"/>
    <x v="22"/>
    <x v="0"/>
    <x v="0"/>
    <x v="54"/>
    <x v="558"/>
    <x v="549"/>
    <x v="166"/>
    <x v="21"/>
    <x v="21"/>
    <x v="37"/>
    <x v="818"/>
    <x v="53"/>
    <x v="30"/>
    <x v="11"/>
    <x v="238"/>
  </r>
  <r>
    <x v="73"/>
    <x v="1"/>
    <x v="2"/>
    <x v="672"/>
    <x v="9"/>
    <x v="0"/>
    <x v="22"/>
    <x v="0"/>
    <x v="0"/>
    <x v="1976"/>
    <x v="628"/>
    <x v="630"/>
    <x v="166"/>
    <x v="34"/>
    <x v="21"/>
    <x v="39"/>
    <x v="913"/>
    <x v="0"/>
    <x v="30"/>
    <x v="11"/>
    <x v="269"/>
  </r>
  <r>
    <x v="73"/>
    <x v="1"/>
    <x v="2"/>
    <x v="673"/>
    <x v="10"/>
    <x v="2"/>
    <x v="22"/>
    <x v="0"/>
    <x v="0"/>
    <x v="1945"/>
    <x v="126"/>
    <x v="124"/>
    <x v="351"/>
    <x v="34"/>
    <x v="21"/>
    <x v="37"/>
    <x v="1056"/>
    <x v="0"/>
    <x v="30"/>
    <x v="21"/>
    <x v="298"/>
  </r>
  <r>
    <x v="73"/>
    <x v="1"/>
    <x v="1"/>
    <x v="679"/>
    <x v="320"/>
    <x v="2"/>
    <x v="22"/>
    <x v="0"/>
    <x v="0"/>
    <x v="2009"/>
    <x v="39"/>
    <x v="39"/>
    <x v="335"/>
    <x v="26"/>
    <x v="21"/>
    <x v="37"/>
    <x v="1042"/>
    <x v="57"/>
    <x v="30"/>
    <x v="21"/>
    <x v="298"/>
  </r>
  <r>
    <x v="73"/>
    <x v="1"/>
    <x v="1"/>
    <x v="679"/>
    <x v="320"/>
    <x v="0"/>
    <x v="22"/>
    <x v="0"/>
    <x v="0"/>
    <x v="1946"/>
    <x v="144"/>
    <x v="139"/>
    <x v="335"/>
    <x v="26"/>
    <x v="21"/>
    <x v="39"/>
    <x v="1139"/>
    <x v="59"/>
    <x v="30"/>
    <x v="21"/>
    <x v="326"/>
  </r>
  <r>
    <x v="74"/>
    <x v="1"/>
    <x v="0"/>
    <x v="84"/>
    <x v="242"/>
    <x v="0"/>
    <x v="22"/>
    <x v="0"/>
    <x v="0"/>
    <x v="1955"/>
    <x v="210"/>
    <x v="227"/>
    <x v="410"/>
    <x v="34"/>
    <x v="21"/>
    <x v="39"/>
    <x v="1204"/>
    <x v="0"/>
    <x v="30"/>
    <x v="42"/>
    <x v="383"/>
  </r>
  <r>
    <x v="74"/>
    <x v="1"/>
    <x v="0"/>
    <x v="84"/>
    <x v="242"/>
    <x v="1"/>
    <x v="21"/>
    <x v="0"/>
    <x v="0"/>
    <x v="3614"/>
    <x v="210"/>
    <x v="227"/>
    <x v="410"/>
    <x v="34"/>
    <x v="21"/>
    <x v="2"/>
    <x v="119"/>
    <x v="0"/>
    <x v="30"/>
    <x v="42"/>
    <x v="70"/>
  </r>
  <r>
    <x v="74"/>
    <x v="1"/>
    <x v="0"/>
    <x v="84"/>
    <x v="242"/>
    <x v="0"/>
    <x v="22"/>
    <x v="0"/>
    <x v="0"/>
    <x v="1644"/>
    <x v="388"/>
    <x v="405"/>
    <x v="410"/>
    <x v="34"/>
    <x v="21"/>
    <x v="39"/>
    <x v="1204"/>
    <x v="0"/>
    <x v="30"/>
    <x v="42"/>
    <x v="383"/>
  </r>
  <r>
    <x v="74"/>
    <x v="1"/>
    <x v="0"/>
    <x v="86"/>
    <x v="243"/>
    <x v="5"/>
    <x v="22"/>
    <x v="0"/>
    <x v="0"/>
    <x v="1645"/>
    <x v="296"/>
    <x v="315"/>
    <x v="333"/>
    <x v="34"/>
    <x v="21"/>
    <x v="36"/>
    <x v="977"/>
    <x v="0"/>
    <x v="30"/>
    <x v="42"/>
    <x v="360"/>
  </r>
  <r>
    <x v="74"/>
    <x v="1"/>
    <x v="0"/>
    <x v="87"/>
    <x v="244"/>
    <x v="2"/>
    <x v="22"/>
    <x v="0"/>
    <x v="0"/>
    <x v="3885"/>
    <x v="69"/>
    <x v="85"/>
    <x v="373"/>
    <x v="34"/>
    <x v="21"/>
    <x v="37"/>
    <x v="1075"/>
    <x v="0"/>
    <x v="30"/>
    <x v="42"/>
    <x v="368"/>
  </r>
  <r>
    <x v="74"/>
    <x v="1"/>
    <x v="0"/>
    <x v="87"/>
    <x v="244"/>
    <x v="1"/>
    <x v="22"/>
    <x v="0"/>
    <x v="0"/>
    <x v="2287"/>
    <x v="76"/>
    <x v="92"/>
    <x v="373"/>
    <x v="34"/>
    <x v="21"/>
    <x v="16"/>
    <x v="545"/>
    <x v="0"/>
    <x v="30"/>
    <x v="42"/>
    <x v="232"/>
  </r>
  <r>
    <x v="74"/>
    <x v="1"/>
    <x v="0"/>
    <x v="87"/>
    <x v="244"/>
    <x v="0"/>
    <x v="22"/>
    <x v="0"/>
    <x v="0"/>
    <x v="1646"/>
    <x v="123"/>
    <x v="137"/>
    <x v="373"/>
    <x v="34"/>
    <x v="21"/>
    <x v="39"/>
    <x v="1170"/>
    <x v="0"/>
    <x v="30"/>
    <x v="42"/>
    <x v="383"/>
  </r>
  <r>
    <x v="74"/>
    <x v="1"/>
    <x v="0"/>
    <x v="87"/>
    <x v="244"/>
    <x v="0"/>
    <x v="21"/>
    <x v="0"/>
    <x v="0"/>
    <x v="1894"/>
    <x v="123"/>
    <x v="137"/>
    <x v="373"/>
    <x v="34"/>
    <x v="21"/>
    <x v="15"/>
    <x v="493"/>
    <x v="0"/>
    <x v="30"/>
    <x v="42"/>
    <x v="215"/>
  </r>
  <r>
    <x v="74"/>
    <x v="1"/>
    <x v="0"/>
    <x v="87"/>
    <x v="244"/>
    <x v="0"/>
    <x v="21"/>
    <x v="0"/>
    <x v="0"/>
    <x v="1899"/>
    <x v="296"/>
    <x v="315"/>
    <x v="373"/>
    <x v="34"/>
    <x v="21"/>
    <x v="15"/>
    <x v="493"/>
    <x v="0"/>
    <x v="30"/>
    <x v="42"/>
    <x v="215"/>
  </r>
  <r>
    <x v="74"/>
    <x v="1"/>
    <x v="0"/>
    <x v="87"/>
    <x v="244"/>
    <x v="3"/>
    <x v="22"/>
    <x v="0"/>
    <x v="0"/>
    <x v="2288"/>
    <x v="296"/>
    <x v="315"/>
    <x v="373"/>
    <x v="34"/>
    <x v="21"/>
    <x v="20"/>
    <x v="674"/>
    <x v="0"/>
    <x v="30"/>
    <x v="42"/>
    <x v="272"/>
  </r>
  <r>
    <x v="74"/>
    <x v="1"/>
    <x v="0"/>
    <x v="87"/>
    <x v="244"/>
    <x v="1"/>
    <x v="22"/>
    <x v="0"/>
    <x v="0"/>
    <x v="1647"/>
    <x v="340"/>
    <x v="359"/>
    <x v="373"/>
    <x v="34"/>
    <x v="21"/>
    <x v="16"/>
    <x v="545"/>
    <x v="0"/>
    <x v="30"/>
    <x v="42"/>
    <x v="232"/>
  </r>
  <r>
    <x v="74"/>
    <x v="1"/>
    <x v="0"/>
    <x v="87"/>
    <x v="244"/>
    <x v="2"/>
    <x v="22"/>
    <x v="0"/>
    <x v="0"/>
    <x v="3829"/>
    <x v="343"/>
    <x v="362"/>
    <x v="373"/>
    <x v="34"/>
    <x v="21"/>
    <x v="37"/>
    <x v="1075"/>
    <x v="0"/>
    <x v="30"/>
    <x v="42"/>
    <x v="368"/>
  </r>
  <r>
    <x v="74"/>
    <x v="1"/>
    <x v="0"/>
    <x v="87"/>
    <x v="244"/>
    <x v="0"/>
    <x v="21"/>
    <x v="0"/>
    <x v="0"/>
    <x v="1917"/>
    <x v="343"/>
    <x v="362"/>
    <x v="373"/>
    <x v="34"/>
    <x v="21"/>
    <x v="15"/>
    <x v="493"/>
    <x v="0"/>
    <x v="30"/>
    <x v="42"/>
    <x v="215"/>
  </r>
  <r>
    <x v="74"/>
    <x v="1"/>
    <x v="0"/>
    <x v="87"/>
    <x v="244"/>
    <x v="0"/>
    <x v="21"/>
    <x v="0"/>
    <x v="0"/>
    <x v="1918"/>
    <x v="388"/>
    <x v="405"/>
    <x v="373"/>
    <x v="34"/>
    <x v="21"/>
    <x v="15"/>
    <x v="493"/>
    <x v="0"/>
    <x v="30"/>
    <x v="42"/>
    <x v="215"/>
  </r>
  <r>
    <x v="74"/>
    <x v="1"/>
    <x v="0"/>
    <x v="87"/>
    <x v="244"/>
    <x v="0"/>
    <x v="22"/>
    <x v="0"/>
    <x v="0"/>
    <x v="1648"/>
    <x v="513"/>
    <x v="527"/>
    <x v="373"/>
    <x v="34"/>
    <x v="21"/>
    <x v="39"/>
    <x v="1170"/>
    <x v="0"/>
    <x v="30"/>
    <x v="42"/>
    <x v="383"/>
  </r>
  <r>
    <x v="74"/>
    <x v="1"/>
    <x v="0"/>
    <x v="87"/>
    <x v="244"/>
    <x v="0"/>
    <x v="21"/>
    <x v="0"/>
    <x v="0"/>
    <x v="1921"/>
    <x v="513"/>
    <x v="527"/>
    <x v="373"/>
    <x v="34"/>
    <x v="21"/>
    <x v="15"/>
    <x v="493"/>
    <x v="0"/>
    <x v="30"/>
    <x v="42"/>
    <x v="215"/>
  </r>
  <r>
    <x v="74"/>
    <x v="1"/>
    <x v="0"/>
    <x v="87"/>
    <x v="244"/>
    <x v="0"/>
    <x v="22"/>
    <x v="0"/>
    <x v="0"/>
    <x v="1649"/>
    <x v="551"/>
    <x v="565"/>
    <x v="373"/>
    <x v="34"/>
    <x v="21"/>
    <x v="39"/>
    <x v="1170"/>
    <x v="0"/>
    <x v="30"/>
    <x v="42"/>
    <x v="383"/>
  </r>
  <r>
    <x v="74"/>
    <x v="1"/>
    <x v="0"/>
    <x v="87"/>
    <x v="244"/>
    <x v="0"/>
    <x v="21"/>
    <x v="0"/>
    <x v="0"/>
    <x v="1922"/>
    <x v="551"/>
    <x v="565"/>
    <x v="373"/>
    <x v="34"/>
    <x v="21"/>
    <x v="15"/>
    <x v="493"/>
    <x v="0"/>
    <x v="30"/>
    <x v="42"/>
    <x v="215"/>
  </r>
  <r>
    <x v="74"/>
    <x v="1"/>
    <x v="0"/>
    <x v="87"/>
    <x v="244"/>
    <x v="2"/>
    <x v="22"/>
    <x v="0"/>
    <x v="0"/>
    <x v="2006"/>
    <x v="584"/>
    <x v="604"/>
    <x v="373"/>
    <x v="34"/>
    <x v="21"/>
    <x v="37"/>
    <x v="1075"/>
    <x v="0"/>
    <x v="30"/>
    <x v="42"/>
    <x v="368"/>
  </r>
  <r>
    <x v="74"/>
    <x v="1"/>
    <x v="0"/>
    <x v="87"/>
    <x v="244"/>
    <x v="1"/>
    <x v="22"/>
    <x v="0"/>
    <x v="0"/>
    <x v="2186"/>
    <x v="589"/>
    <x v="611"/>
    <x v="373"/>
    <x v="34"/>
    <x v="21"/>
    <x v="16"/>
    <x v="545"/>
    <x v="0"/>
    <x v="30"/>
    <x v="42"/>
    <x v="232"/>
  </r>
  <r>
    <x v="74"/>
    <x v="1"/>
    <x v="0"/>
    <x v="87"/>
    <x v="244"/>
    <x v="1"/>
    <x v="21"/>
    <x v="0"/>
    <x v="0"/>
    <x v="3630"/>
    <x v="589"/>
    <x v="611"/>
    <x v="373"/>
    <x v="34"/>
    <x v="21"/>
    <x v="2"/>
    <x v="109"/>
    <x v="0"/>
    <x v="30"/>
    <x v="42"/>
    <x v="70"/>
  </r>
  <r>
    <x v="74"/>
    <x v="1"/>
    <x v="0"/>
    <x v="88"/>
    <x v="245"/>
    <x v="0"/>
    <x v="22"/>
    <x v="0"/>
    <x v="0"/>
    <x v="1650"/>
    <x v="253"/>
    <x v="270"/>
    <x v="413"/>
    <x v="34"/>
    <x v="21"/>
    <x v="39"/>
    <x v="1209"/>
    <x v="0"/>
    <x v="30"/>
    <x v="42"/>
    <x v="383"/>
  </r>
  <r>
    <x v="74"/>
    <x v="1"/>
    <x v="0"/>
    <x v="88"/>
    <x v="245"/>
    <x v="0"/>
    <x v="21"/>
    <x v="0"/>
    <x v="0"/>
    <x v="1898"/>
    <x v="253"/>
    <x v="270"/>
    <x v="413"/>
    <x v="34"/>
    <x v="21"/>
    <x v="15"/>
    <x v="521"/>
    <x v="0"/>
    <x v="30"/>
    <x v="42"/>
    <x v="215"/>
  </r>
  <r>
    <x v="74"/>
    <x v="1"/>
    <x v="0"/>
    <x v="90"/>
    <x v="250"/>
    <x v="2"/>
    <x v="21"/>
    <x v="0"/>
    <x v="0"/>
    <x v="1896"/>
    <x v="210"/>
    <x v="193"/>
    <x v="25"/>
    <x v="34"/>
    <x v="21"/>
    <x v="10"/>
    <x v="77"/>
    <x v="0"/>
    <x v="30"/>
    <x v="3"/>
    <x v="38"/>
  </r>
  <r>
    <x v="74"/>
    <x v="1"/>
    <x v="0"/>
    <x v="90"/>
    <x v="250"/>
    <x v="2"/>
    <x v="21"/>
    <x v="0"/>
    <x v="0"/>
    <x v="1923"/>
    <x v="584"/>
    <x v="570"/>
    <x v="25"/>
    <x v="34"/>
    <x v="21"/>
    <x v="10"/>
    <x v="77"/>
    <x v="0"/>
    <x v="30"/>
    <x v="3"/>
    <x v="38"/>
  </r>
  <r>
    <x v="74"/>
    <x v="1"/>
    <x v="0"/>
    <x v="90"/>
    <x v="250"/>
    <x v="2"/>
    <x v="22"/>
    <x v="0"/>
    <x v="0"/>
    <x v="2007"/>
    <x v="615"/>
    <x v="608"/>
    <x v="25"/>
    <x v="34"/>
    <x v="21"/>
    <x v="37"/>
    <x v="410"/>
    <x v="0"/>
    <x v="30"/>
    <x v="3"/>
    <x v="141"/>
  </r>
  <r>
    <x v="74"/>
    <x v="1"/>
    <x v="0"/>
    <x v="90"/>
    <x v="250"/>
    <x v="1"/>
    <x v="22"/>
    <x v="0"/>
    <x v="0"/>
    <x v="3439"/>
    <x v="621"/>
    <x v="615"/>
    <x v="25"/>
    <x v="34"/>
    <x v="21"/>
    <x v="16"/>
    <x v="114"/>
    <x v="0"/>
    <x v="30"/>
    <x v="3"/>
    <x v="49"/>
  </r>
  <r>
    <x v="74"/>
    <x v="1"/>
    <x v="0"/>
    <x v="90"/>
    <x v="250"/>
    <x v="1"/>
    <x v="21"/>
    <x v="0"/>
    <x v="0"/>
    <x v="3631"/>
    <x v="621"/>
    <x v="615"/>
    <x v="25"/>
    <x v="34"/>
    <x v="21"/>
    <x v="2"/>
    <x v="11"/>
    <x v="0"/>
    <x v="30"/>
    <x v="3"/>
    <x v="5"/>
  </r>
  <r>
    <x v="74"/>
    <x v="1"/>
    <x v="0"/>
    <x v="91"/>
    <x v="247"/>
    <x v="2"/>
    <x v="22"/>
    <x v="0"/>
    <x v="0"/>
    <x v="1651"/>
    <x v="166"/>
    <x v="179"/>
    <x v="354"/>
    <x v="34"/>
    <x v="21"/>
    <x v="37"/>
    <x v="1059"/>
    <x v="0"/>
    <x v="30"/>
    <x v="38"/>
    <x v="362"/>
  </r>
  <r>
    <x v="74"/>
    <x v="1"/>
    <x v="0"/>
    <x v="91"/>
    <x v="247"/>
    <x v="2"/>
    <x v="21"/>
    <x v="0"/>
    <x v="0"/>
    <x v="1895"/>
    <x v="166"/>
    <x v="179"/>
    <x v="354"/>
    <x v="34"/>
    <x v="21"/>
    <x v="10"/>
    <x v="421"/>
    <x v="0"/>
    <x v="30"/>
    <x v="38"/>
    <x v="182"/>
  </r>
  <r>
    <x v="74"/>
    <x v="1"/>
    <x v="0"/>
    <x v="91"/>
    <x v="247"/>
    <x v="1"/>
    <x v="21"/>
    <x v="0"/>
    <x v="0"/>
    <x v="3615"/>
    <x v="166"/>
    <x v="183"/>
    <x v="354"/>
    <x v="34"/>
    <x v="21"/>
    <x v="2"/>
    <x v="104"/>
    <x v="0"/>
    <x v="30"/>
    <x v="42"/>
    <x v="70"/>
  </r>
  <r>
    <x v="74"/>
    <x v="1"/>
    <x v="0"/>
    <x v="92"/>
    <x v="248"/>
    <x v="1"/>
    <x v="22"/>
    <x v="0"/>
    <x v="0"/>
    <x v="3333"/>
    <x v="166"/>
    <x v="183"/>
    <x v="397"/>
    <x v="34"/>
    <x v="21"/>
    <x v="16"/>
    <x v="564"/>
    <x v="0"/>
    <x v="30"/>
    <x v="42"/>
    <x v="232"/>
  </r>
  <r>
    <x v="74"/>
    <x v="1"/>
    <x v="0"/>
    <x v="92"/>
    <x v="248"/>
    <x v="0"/>
    <x v="22"/>
    <x v="0"/>
    <x v="0"/>
    <x v="1978"/>
    <x v="432"/>
    <x v="449"/>
    <x v="397"/>
    <x v="34"/>
    <x v="21"/>
    <x v="39"/>
    <x v="1193"/>
    <x v="0"/>
    <x v="30"/>
    <x v="42"/>
    <x v="383"/>
  </r>
  <r>
    <x v="74"/>
    <x v="1"/>
    <x v="0"/>
    <x v="119"/>
    <x v="379"/>
    <x v="2"/>
    <x v="22"/>
    <x v="0"/>
    <x v="0"/>
    <x v="1954"/>
    <x v="65"/>
    <x v="49"/>
    <x v="16"/>
    <x v="34"/>
    <x v="21"/>
    <x v="37"/>
    <x v="323"/>
    <x v="0"/>
    <x v="30"/>
    <x v="2"/>
    <x v="121"/>
  </r>
  <r>
    <x v="74"/>
    <x v="1"/>
    <x v="0"/>
    <x v="144"/>
    <x v="588"/>
    <x v="2"/>
    <x v="21"/>
    <x v="0"/>
    <x v="0"/>
    <x v="1897"/>
    <x v="231"/>
    <x v="227"/>
    <x v="95"/>
    <x v="34"/>
    <x v="21"/>
    <x v="10"/>
    <x v="165"/>
    <x v="0"/>
    <x v="30"/>
    <x v="16"/>
    <x v="100"/>
  </r>
  <r>
    <x v="74"/>
    <x v="1"/>
    <x v="0"/>
    <x v="145"/>
    <x v="591"/>
    <x v="2"/>
    <x v="21"/>
    <x v="0"/>
    <x v="0"/>
    <x v="1893"/>
    <x v="93"/>
    <x v="100"/>
    <x v="292"/>
    <x v="34"/>
    <x v="21"/>
    <x v="10"/>
    <x v="341"/>
    <x v="0"/>
    <x v="30"/>
    <x v="35"/>
    <x v="168"/>
  </r>
  <r>
    <x v="74"/>
    <x v="1"/>
    <x v="0"/>
    <x v="463"/>
    <x v="249"/>
    <x v="0"/>
    <x v="21"/>
    <x v="0"/>
    <x v="0"/>
    <x v="1919"/>
    <x v="432"/>
    <x v="433"/>
    <x v="212"/>
    <x v="34"/>
    <x v="21"/>
    <x v="15"/>
    <x v="351"/>
    <x v="0"/>
    <x v="30"/>
    <x v="26"/>
    <x v="162"/>
  </r>
  <r>
    <x v="74"/>
    <x v="1"/>
    <x v="0"/>
    <x v="468"/>
    <x v="587"/>
    <x v="0"/>
    <x v="21"/>
    <x v="0"/>
    <x v="0"/>
    <x v="1920"/>
    <x v="494"/>
    <x v="491"/>
    <x v="60"/>
    <x v="34"/>
    <x v="21"/>
    <x v="15"/>
    <x v="168"/>
    <x v="0"/>
    <x v="30"/>
    <x v="16"/>
    <x v="119"/>
  </r>
  <r>
    <x v="74"/>
    <x v="1"/>
    <x v="0"/>
    <x v="468"/>
    <x v="587"/>
    <x v="0"/>
    <x v="22"/>
    <x v="0"/>
    <x v="0"/>
    <x v="1980"/>
    <x v="494"/>
    <x v="491"/>
    <x v="60"/>
    <x v="34"/>
    <x v="21"/>
    <x v="39"/>
    <x v="693"/>
    <x v="0"/>
    <x v="30"/>
    <x v="16"/>
    <x v="301"/>
  </r>
  <r>
    <x v="74"/>
    <x v="1"/>
    <x v="0"/>
    <x v="596"/>
    <x v="246"/>
    <x v="0"/>
    <x v="22"/>
    <x v="0"/>
    <x v="0"/>
    <x v="1979"/>
    <x v="473"/>
    <x v="475"/>
    <x v="189"/>
    <x v="34"/>
    <x v="21"/>
    <x v="39"/>
    <x v="948"/>
    <x v="0"/>
    <x v="30"/>
    <x v="26"/>
    <x v="348"/>
  </r>
  <r>
    <x v="75"/>
    <x v="1"/>
    <x v="0"/>
    <x v="72"/>
    <x v="205"/>
    <x v="1"/>
    <x v="22"/>
    <x v="0"/>
    <x v="0"/>
    <x v="1964"/>
    <x v="151"/>
    <x v="152"/>
    <x v="172"/>
    <x v="34"/>
    <x v="21"/>
    <x v="16"/>
    <x v="363"/>
    <x v="0"/>
    <x v="30"/>
    <x v="26"/>
    <x v="177"/>
  </r>
  <r>
    <x v="75"/>
    <x v="1"/>
    <x v="0"/>
    <x v="693"/>
    <x v="204"/>
    <x v="2"/>
    <x v="22"/>
    <x v="0"/>
    <x v="1"/>
    <x v="3858"/>
    <x v="174"/>
    <x v="175"/>
    <x v="172"/>
    <x v="34"/>
    <x v="4"/>
    <x v="37"/>
    <x v="823"/>
    <x v="0"/>
    <x v="13"/>
    <x v="26"/>
    <x v="319"/>
  </r>
  <r>
    <x v="75"/>
    <x v="1"/>
    <x v="0"/>
    <x v="693"/>
    <x v="204"/>
    <x v="0"/>
    <x v="22"/>
    <x v="0"/>
    <x v="1"/>
    <x v="2329"/>
    <x v="274"/>
    <x v="278"/>
    <x v="172"/>
    <x v="34"/>
    <x v="4"/>
    <x v="39"/>
    <x v="921"/>
    <x v="0"/>
    <x v="17"/>
    <x v="26"/>
    <x v="348"/>
  </r>
  <r>
    <x v="76"/>
    <x v="7"/>
    <x v="1"/>
    <x v="582"/>
    <x v="352"/>
    <x v="2"/>
    <x v="19"/>
    <x v="0"/>
    <x v="0"/>
    <x v="143"/>
    <x v="65"/>
    <x v="61"/>
    <x v="148"/>
    <x v="34"/>
    <x v="21"/>
    <x v="34"/>
    <x v="718"/>
    <x v="0"/>
    <x v="30"/>
    <x v="21"/>
    <x v="274"/>
  </r>
  <r>
    <x v="76"/>
    <x v="7"/>
    <x v="1"/>
    <x v="582"/>
    <x v="352"/>
    <x v="0"/>
    <x v="21"/>
    <x v="0"/>
    <x v="0"/>
    <x v="1400"/>
    <x v="76"/>
    <x v="72"/>
    <x v="148"/>
    <x v="34"/>
    <x v="21"/>
    <x v="15"/>
    <x v="277"/>
    <x v="0"/>
    <x v="30"/>
    <x v="21"/>
    <x v="143"/>
  </r>
  <r>
    <x v="76"/>
    <x v="7"/>
    <x v="1"/>
    <x v="582"/>
    <x v="352"/>
    <x v="2"/>
    <x v="4"/>
    <x v="0"/>
    <x v="0"/>
    <x v="2961"/>
    <x v="76"/>
    <x v="72"/>
    <x v="148"/>
    <x v="34"/>
    <x v="21"/>
    <x v="8"/>
    <x v="198"/>
    <x v="0"/>
    <x v="30"/>
    <x v="21"/>
    <x v="111"/>
  </r>
  <r>
    <x v="76"/>
    <x v="7"/>
    <x v="1"/>
    <x v="582"/>
    <x v="352"/>
    <x v="1"/>
    <x v="22"/>
    <x v="0"/>
    <x v="0"/>
    <x v="147"/>
    <x v="76"/>
    <x v="72"/>
    <x v="148"/>
    <x v="34"/>
    <x v="21"/>
    <x v="16"/>
    <x v="330"/>
    <x v="0"/>
    <x v="30"/>
    <x v="21"/>
    <x v="157"/>
  </r>
  <r>
    <x v="76"/>
    <x v="7"/>
    <x v="1"/>
    <x v="582"/>
    <x v="352"/>
    <x v="2"/>
    <x v="19"/>
    <x v="0"/>
    <x v="0"/>
    <x v="3134"/>
    <x v="96"/>
    <x v="93"/>
    <x v="148"/>
    <x v="34"/>
    <x v="21"/>
    <x v="34"/>
    <x v="718"/>
    <x v="0"/>
    <x v="30"/>
    <x v="23"/>
    <x v="285"/>
  </r>
  <r>
    <x v="76"/>
    <x v="7"/>
    <x v="1"/>
    <x v="582"/>
    <x v="352"/>
    <x v="2"/>
    <x v="19"/>
    <x v="0"/>
    <x v="0"/>
    <x v="3135"/>
    <x v="118"/>
    <x v="118"/>
    <x v="148"/>
    <x v="34"/>
    <x v="21"/>
    <x v="34"/>
    <x v="718"/>
    <x v="0"/>
    <x v="30"/>
    <x v="23"/>
    <x v="285"/>
  </r>
  <r>
    <x v="76"/>
    <x v="7"/>
    <x v="1"/>
    <x v="582"/>
    <x v="352"/>
    <x v="0"/>
    <x v="21"/>
    <x v="0"/>
    <x v="0"/>
    <x v="1401"/>
    <x v="123"/>
    <x v="120"/>
    <x v="148"/>
    <x v="34"/>
    <x v="21"/>
    <x v="15"/>
    <x v="277"/>
    <x v="0"/>
    <x v="30"/>
    <x v="21"/>
    <x v="143"/>
  </r>
  <r>
    <x v="76"/>
    <x v="7"/>
    <x v="1"/>
    <x v="582"/>
    <x v="352"/>
    <x v="2"/>
    <x v="4"/>
    <x v="0"/>
    <x v="0"/>
    <x v="2963"/>
    <x v="123"/>
    <x v="120"/>
    <x v="148"/>
    <x v="34"/>
    <x v="21"/>
    <x v="8"/>
    <x v="198"/>
    <x v="0"/>
    <x v="30"/>
    <x v="21"/>
    <x v="111"/>
  </r>
  <r>
    <x v="76"/>
    <x v="7"/>
    <x v="1"/>
    <x v="582"/>
    <x v="352"/>
    <x v="1"/>
    <x v="22"/>
    <x v="0"/>
    <x v="0"/>
    <x v="87"/>
    <x v="123"/>
    <x v="120"/>
    <x v="148"/>
    <x v="34"/>
    <x v="21"/>
    <x v="16"/>
    <x v="330"/>
    <x v="0"/>
    <x v="30"/>
    <x v="21"/>
    <x v="157"/>
  </r>
  <r>
    <x v="76"/>
    <x v="7"/>
    <x v="1"/>
    <x v="582"/>
    <x v="352"/>
    <x v="2"/>
    <x v="19"/>
    <x v="0"/>
    <x v="0"/>
    <x v="3136"/>
    <x v="144"/>
    <x v="141"/>
    <x v="148"/>
    <x v="34"/>
    <x v="21"/>
    <x v="34"/>
    <x v="718"/>
    <x v="0"/>
    <x v="30"/>
    <x v="23"/>
    <x v="285"/>
  </r>
  <r>
    <x v="76"/>
    <x v="7"/>
    <x v="1"/>
    <x v="582"/>
    <x v="352"/>
    <x v="0"/>
    <x v="21"/>
    <x v="0"/>
    <x v="0"/>
    <x v="1402"/>
    <x v="166"/>
    <x v="165"/>
    <x v="148"/>
    <x v="34"/>
    <x v="21"/>
    <x v="15"/>
    <x v="277"/>
    <x v="0"/>
    <x v="30"/>
    <x v="21"/>
    <x v="143"/>
  </r>
  <r>
    <x v="76"/>
    <x v="7"/>
    <x v="1"/>
    <x v="582"/>
    <x v="352"/>
    <x v="2"/>
    <x v="4"/>
    <x v="0"/>
    <x v="0"/>
    <x v="2965"/>
    <x v="166"/>
    <x v="165"/>
    <x v="148"/>
    <x v="34"/>
    <x v="21"/>
    <x v="8"/>
    <x v="198"/>
    <x v="0"/>
    <x v="30"/>
    <x v="21"/>
    <x v="111"/>
  </r>
  <r>
    <x v="76"/>
    <x v="7"/>
    <x v="1"/>
    <x v="582"/>
    <x v="352"/>
    <x v="1"/>
    <x v="22"/>
    <x v="0"/>
    <x v="0"/>
    <x v="88"/>
    <x v="166"/>
    <x v="165"/>
    <x v="148"/>
    <x v="34"/>
    <x v="21"/>
    <x v="16"/>
    <x v="330"/>
    <x v="0"/>
    <x v="30"/>
    <x v="21"/>
    <x v="157"/>
  </r>
  <r>
    <x v="76"/>
    <x v="7"/>
    <x v="1"/>
    <x v="582"/>
    <x v="352"/>
    <x v="2"/>
    <x v="19"/>
    <x v="0"/>
    <x v="0"/>
    <x v="3137"/>
    <x v="170"/>
    <x v="170"/>
    <x v="148"/>
    <x v="34"/>
    <x v="21"/>
    <x v="34"/>
    <x v="718"/>
    <x v="0"/>
    <x v="30"/>
    <x v="23"/>
    <x v="285"/>
  </r>
  <r>
    <x v="76"/>
    <x v="7"/>
    <x v="1"/>
    <x v="582"/>
    <x v="352"/>
    <x v="2"/>
    <x v="19"/>
    <x v="0"/>
    <x v="0"/>
    <x v="3138"/>
    <x v="192"/>
    <x v="190"/>
    <x v="148"/>
    <x v="34"/>
    <x v="21"/>
    <x v="34"/>
    <x v="718"/>
    <x v="0"/>
    <x v="30"/>
    <x v="23"/>
    <x v="285"/>
  </r>
  <r>
    <x v="76"/>
    <x v="7"/>
    <x v="1"/>
    <x v="582"/>
    <x v="352"/>
    <x v="0"/>
    <x v="21"/>
    <x v="0"/>
    <x v="0"/>
    <x v="1403"/>
    <x v="210"/>
    <x v="208"/>
    <x v="148"/>
    <x v="34"/>
    <x v="21"/>
    <x v="15"/>
    <x v="277"/>
    <x v="0"/>
    <x v="30"/>
    <x v="21"/>
    <x v="143"/>
  </r>
  <r>
    <x v="76"/>
    <x v="7"/>
    <x v="1"/>
    <x v="582"/>
    <x v="352"/>
    <x v="2"/>
    <x v="4"/>
    <x v="0"/>
    <x v="0"/>
    <x v="2967"/>
    <x v="210"/>
    <x v="208"/>
    <x v="148"/>
    <x v="34"/>
    <x v="21"/>
    <x v="8"/>
    <x v="198"/>
    <x v="0"/>
    <x v="30"/>
    <x v="21"/>
    <x v="111"/>
  </r>
  <r>
    <x v="76"/>
    <x v="7"/>
    <x v="1"/>
    <x v="582"/>
    <x v="352"/>
    <x v="1"/>
    <x v="22"/>
    <x v="0"/>
    <x v="0"/>
    <x v="89"/>
    <x v="210"/>
    <x v="208"/>
    <x v="148"/>
    <x v="34"/>
    <x v="21"/>
    <x v="16"/>
    <x v="330"/>
    <x v="0"/>
    <x v="30"/>
    <x v="21"/>
    <x v="157"/>
  </r>
  <r>
    <x v="76"/>
    <x v="7"/>
    <x v="1"/>
    <x v="582"/>
    <x v="352"/>
    <x v="2"/>
    <x v="19"/>
    <x v="0"/>
    <x v="0"/>
    <x v="3139"/>
    <x v="217"/>
    <x v="217"/>
    <x v="148"/>
    <x v="34"/>
    <x v="21"/>
    <x v="34"/>
    <x v="718"/>
    <x v="0"/>
    <x v="30"/>
    <x v="23"/>
    <x v="285"/>
  </r>
  <r>
    <x v="76"/>
    <x v="7"/>
    <x v="1"/>
    <x v="582"/>
    <x v="352"/>
    <x v="2"/>
    <x v="19"/>
    <x v="0"/>
    <x v="0"/>
    <x v="3140"/>
    <x v="238"/>
    <x v="238"/>
    <x v="148"/>
    <x v="34"/>
    <x v="21"/>
    <x v="34"/>
    <x v="718"/>
    <x v="0"/>
    <x v="30"/>
    <x v="23"/>
    <x v="285"/>
  </r>
  <r>
    <x v="76"/>
    <x v="7"/>
    <x v="1"/>
    <x v="582"/>
    <x v="352"/>
    <x v="0"/>
    <x v="21"/>
    <x v="0"/>
    <x v="0"/>
    <x v="1404"/>
    <x v="253"/>
    <x v="254"/>
    <x v="148"/>
    <x v="34"/>
    <x v="21"/>
    <x v="15"/>
    <x v="277"/>
    <x v="0"/>
    <x v="30"/>
    <x v="21"/>
    <x v="143"/>
  </r>
  <r>
    <x v="76"/>
    <x v="7"/>
    <x v="1"/>
    <x v="582"/>
    <x v="352"/>
    <x v="2"/>
    <x v="4"/>
    <x v="0"/>
    <x v="0"/>
    <x v="2969"/>
    <x v="253"/>
    <x v="254"/>
    <x v="148"/>
    <x v="34"/>
    <x v="21"/>
    <x v="8"/>
    <x v="198"/>
    <x v="0"/>
    <x v="30"/>
    <x v="21"/>
    <x v="111"/>
  </r>
  <r>
    <x v="76"/>
    <x v="7"/>
    <x v="1"/>
    <x v="582"/>
    <x v="352"/>
    <x v="1"/>
    <x v="22"/>
    <x v="0"/>
    <x v="0"/>
    <x v="90"/>
    <x v="253"/>
    <x v="254"/>
    <x v="148"/>
    <x v="34"/>
    <x v="21"/>
    <x v="16"/>
    <x v="330"/>
    <x v="0"/>
    <x v="30"/>
    <x v="21"/>
    <x v="157"/>
  </r>
  <r>
    <x v="76"/>
    <x v="7"/>
    <x v="1"/>
    <x v="582"/>
    <x v="352"/>
    <x v="2"/>
    <x v="19"/>
    <x v="0"/>
    <x v="0"/>
    <x v="3141"/>
    <x v="264"/>
    <x v="265"/>
    <x v="148"/>
    <x v="34"/>
    <x v="21"/>
    <x v="34"/>
    <x v="718"/>
    <x v="0"/>
    <x v="30"/>
    <x v="23"/>
    <x v="285"/>
  </r>
  <r>
    <x v="76"/>
    <x v="7"/>
    <x v="1"/>
    <x v="582"/>
    <x v="352"/>
    <x v="2"/>
    <x v="19"/>
    <x v="0"/>
    <x v="0"/>
    <x v="3142"/>
    <x v="285"/>
    <x v="286"/>
    <x v="148"/>
    <x v="34"/>
    <x v="21"/>
    <x v="34"/>
    <x v="718"/>
    <x v="0"/>
    <x v="30"/>
    <x v="23"/>
    <x v="285"/>
  </r>
  <r>
    <x v="76"/>
    <x v="7"/>
    <x v="1"/>
    <x v="582"/>
    <x v="352"/>
    <x v="0"/>
    <x v="21"/>
    <x v="0"/>
    <x v="0"/>
    <x v="1405"/>
    <x v="296"/>
    <x v="296"/>
    <x v="148"/>
    <x v="34"/>
    <x v="21"/>
    <x v="15"/>
    <x v="277"/>
    <x v="0"/>
    <x v="30"/>
    <x v="21"/>
    <x v="143"/>
  </r>
  <r>
    <x v="76"/>
    <x v="7"/>
    <x v="1"/>
    <x v="582"/>
    <x v="352"/>
    <x v="2"/>
    <x v="4"/>
    <x v="0"/>
    <x v="0"/>
    <x v="2971"/>
    <x v="296"/>
    <x v="296"/>
    <x v="148"/>
    <x v="34"/>
    <x v="21"/>
    <x v="8"/>
    <x v="198"/>
    <x v="0"/>
    <x v="30"/>
    <x v="21"/>
    <x v="111"/>
  </r>
  <r>
    <x v="76"/>
    <x v="7"/>
    <x v="1"/>
    <x v="582"/>
    <x v="352"/>
    <x v="1"/>
    <x v="22"/>
    <x v="0"/>
    <x v="0"/>
    <x v="91"/>
    <x v="296"/>
    <x v="296"/>
    <x v="148"/>
    <x v="34"/>
    <x v="21"/>
    <x v="16"/>
    <x v="330"/>
    <x v="0"/>
    <x v="30"/>
    <x v="21"/>
    <x v="157"/>
  </r>
  <r>
    <x v="76"/>
    <x v="7"/>
    <x v="1"/>
    <x v="582"/>
    <x v="352"/>
    <x v="2"/>
    <x v="19"/>
    <x v="0"/>
    <x v="0"/>
    <x v="3143"/>
    <x v="311"/>
    <x v="312"/>
    <x v="148"/>
    <x v="34"/>
    <x v="21"/>
    <x v="34"/>
    <x v="718"/>
    <x v="0"/>
    <x v="30"/>
    <x v="23"/>
    <x v="285"/>
  </r>
  <r>
    <x v="76"/>
    <x v="7"/>
    <x v="1"/>
    <x v="582"/>
    <x v="352"/>
    <x v="2"/>
    <x v="19"/>
    <x v="0"/>
    <x v="0"/>
    <x v="3144"/>
    <x v="333"/>
    <x v="334"/>
    <x v="148"/>
    <x v="34"/>
    <x v="21"/>
    <x v="34"/>
    <x v="718"/>
    <x v="0"/>
    <x v="30"/>
    <x v="23"/>
    <x v="285"/>
  </r>
  <r>
    <x v="76"/>
    <x v="7"/>
    <x v="1"/>
    <x v="582"/>
    <x v="352"/>
    <x v="0"/>
    <x v="21"/>
    <x v="0"/>
    <x v="0"/>
    <x v="1406"/>
    <x v="340"/>
    <x v="341"/>
    <x v="148"/>
    <x v="34"/>
    <x v="21"/>
    <x v="15"/>
    <x v="277"/>
    <x v="0"/>
    <x v="30"/>
    <x v="21"/>
    <x v="143"/>
  </r>
  <r>
    <x v="76"/>
    <x v="7"/>
    <x v="1"/>
    <x v="582"/>
    <x v="352"/>
    <x v="2"/>
    <x v="4"/>
    <x v="0"/>
    <x v="0"/>
    <x v="2973"/>
    <x v="340"/>
    <x v="341"/>
    <x v="148"/>
    <x v="34"/>
    <x v="21"/>
    <x v="8"/>
    <x v="198"/>
    <x v="0"/>
    <x v="30"/>
    <x v="21"/>
    <x v="111"/>
  </r>
  <r>
    <x v="76"/>
    <x v="7"/>
    <x v="1"/>
    <x v="582"/>
    <x v="352"/>
    <x v="1"/>
    <x v="22"/>
    <x v="0"/>
    <x v="0"/>
    <x v="92"/>
    <x v="340"/>
    <x v="341"/>
    <x v="148"/>
    <x v="34"/>
    <x v="21"/>
    <x v="16"/>
    <x v="330"/>
    <x v="0"/>
    <x v="30"/>
    <x v="21"/>
    <x v="157"/>
  </r>
  <r>
    <x v="76"/>
    <x v="7"/>
    <x v="1"/>
    <x v="582"/>
    <x v="352"/>
    <x v="2"/>
    <x v="19"/>
    <x v="0"/>
    <x v="0"/>
    <x v="3145"/>
    <x v="361"/>
    <x v="360"/>
    <x v="148"/>
    <x v="34"/>
    <x v="21"/>
    <x v="34"/>
    <x v="718"/>
    <x v="0"/>
    <x v="30"/>
    <x v="23"/>
    <x v="285"/>
  </r>
  <r>
    <x v="76"/>
    <x v="7"/>
    <x v="1"/>
    <x v="582"/>
    <x v="352"/>
    <x v="2"/>
    <x v="19"/>
    <x v="0"/>
    <x v="0"/>
    <x v="3146"/>
    <x v="385"/>
    <x v="383"/>
    <x v="148"/>
    <x v="34"/>
    <x v="21"/>
    <x v="34"/>
    <x v="718"/>
    <x v="0"/>
    <x v="30"/>
    <x v="23"/>
    <x v="285"/>
  </r>
  <r>
    <x v="76"/>
    <x v="7"/>
    <x v="1"/>
    <x v="582"/>
    <x v="352"/>
    <x v="0"/>
    <x v="21"/>
    <x v="0"/>
    <x v="0"/>
    <x v="1407"/>
    <x v="388"/>
    <x v="386"/>
    <x v="148"/>
    <x v="34"/>
    <x v="21"/>
    <x v="15"/>
    <x v="277"/>
    <x v="0"/>
    <x v="30"/>
    <x v="21"/>
    <x v="143"/>
  </r>
  <r>
    <x v="76"/>
    <x v="7"/>
    <x v="1"/>
    <x v="582"/>
    <x v="352"/>
    <x v="2"/>
    <x v="4"/>
    <x v="0"/>
    <x v="0"/>
    <x v="2975"/>
    <x v="388"/>
    <x v="386"/>
    <x v="148"/>
    <x v="34"/>
    <x v="21"/>
    <x v="8"/>
    <x v="198"/>
    <x v="0"/>
    <x v="30"/>
    <x v="21"/>
    <x v="111"/>
  </r>
  <r>
    <x v="76"/>
    <x v="7"/>
    <x v="1"/>
    <x v="582"/>
    <x v="352"/>
    <x v="1"/>
    <x v="22"/>
    <x v="0"/>
    <x v="0"/>
    <x v="93"/>
    <x v="388"/>
    <x v="386"/>
    <x v="148"/>
    <x v="34"/>
    <x v="21"/>
    <x v="16"/>
    <x v="330"/>
    <x v="0"/>
    <x v="30"/>
    <x v="21"/>
    <x v="157"/>
  </r>
  <r>
    <x v="76"/>
    <x v="7"/>
    <x v="1"/>
    <x v="582"/>
    <x v="352"/>
    <x v="2"/>
    <x v="19"/>
    <x v="0"/>
    <x v="0"/>
    <x v="3147"/>
    <x v="411"/>
    <x v="409"/>
    <x v="148"/>
    <x v="34"/>
    <x v="21"/>
    <x v="34"/>
    <x v="718"/>
    <x v="0"/>
    <x v="30"/>
    <x v="23"/>
    <x v="285"/>
  </r>
  <r>
    <x v="76"/>
    <x v="7"/>
    <x v="1"/>
    <x v="582"/>
    <x v="352"/>
    <x v="0"/>
    <x v="21"/>
    <x v="0"/>
    <x v="0"/>
    <x v="1408"/>
    <x v="432"/>
    <x v="430"/>
    <x v="148"/>
    <x v="34"/>
    <x v="21"/>
    <x v="15"/>
    <x v="277"/>
    <x v="0"/>
    <x v="30"/>
    <x v="21"/>
    <x v="143"/>
  </r>
  <r>
    <x v="76"/>
    <x v="7"/>
    <x v="1"/>
    <x v="582"/>
    <x v="352"/>
    <x v="1"/>
    <x v="22"/>
    <x v="0"/>
    <x v="0"/>
    <x v="94"/>
    <x v="432"/>
    <x v="430"/>
    <x v="148"/>
    <x v="34"/>
    <x v="21"/>
    <x v="16"/>
    <x v="330"/>
    <x v="0"/>
    <x v="30"/>
    <x v="21"/>
    <x v="157"/>
  </r>
  <r>
    <x v="76"/>
    <x v="7"/>
    <x v="1"/>
    <x v="582"/>
    <x v="352"/>
    <x v="2"/>
    <x v="4"/>
    <x v="0"/>
    <x v="0"/>
    <x v="3148"/>
    <x v="432"/>
    <x v="430"/>
    <x v="148"/>
    <x v="34"/>
    <x v="21"/>
    <x v="8"/>
    <x v="198"/>
    <x v="0"/>
    <x v="30"/>
    <x v="21"/>
    <x v="111"/>
  </r>
  <r>
    <x v="76"/>
    <x v="7"/>
    <x v="1"/>
    <x v="582"/>
    <x v="352"/>
    <x v="2"/>
    <x v="19"/>
    <x v="0"/>
    <x v="0"/>
    <x v="3149"/>
    <x v="432"/>
    <x v="431"/>
    <x v="148"/>
    <x v="34"/>
    <x v="21"/>
    <x v="34"/>
    <x v="718"/>
    <x v="0"/>
    <x v="30"/>
    <x v="23"/>
    <x v="285"/>
  </r>
  <r>
    <x v="76"/>
    <x v="7"/>
    <x v="1"/>
    <x v="582"/>
    <x v="352"/>
    <x v="0"/>
    <x v="21"/>
    <x v="0"/>
    <x v="0"/>
    <x v="1409"/>
    <x v="473"/>
    <x v="471"/>
    <x v="148"/>
    <x v="34"/>
    <x v="21"/>
    <x v="15"/>
    <x v="277"/>
    <x v="0"/>
    <x v="30"/>
    <x v="21"/>
    <x v="143"/>
  </r>
  <r>
    <x v="76"/>
    <x v="7"/>
    <x v="1"/>
    <x v="582"/>
    <x v="352"/>
    <x v="1"/>
    <x v="22"/>
    <x v="0"/>
    <x v="0"/>
    <x v="95"/>
    <x v="473"/>
    <x v="471"/>
    <x v="148"/>
    <x v="34"/>
    <x v="21"/>
    <x v="16"/>
    <x v="330"/>
    <x v="0"/>
    <x v="30"/>
    <x v="21"/>
    <x v="157"/>
  </r>
  <r>
    <x v="76"/>
    <x v="7"/>
    <x v="1"/>
    <x v="582"/>
    <x v="352"/>
    <x v="2"/>
    <x v="4"/>
    <x v="0"/>
    <x v="0"/>
    <x v="3150"/>
    <x v="473"/>
    <x v="471"/>
    <x v="148"/>
    <x v="34"/>
    <x v="21"/>
    <x v="8"/>
    <x v="198"/>
    <x v="0"/>
    <x v="30"/>
    <x v="21"/>
    <x v="111"/>
  </r>
  <r>
    <x v="76"/>
    <x v="7"/>
    <x v="1"/>
    <x v="582"/>
    <x v="352"/>
    <x v="2"/>
    <x v="19"/>
    <x v="0"/>
    <x v="0"/>
    <x v="3151"/>
    <x v="473"/>
    <x v="472"/>
    <x v="148"/>
    <x v="34"/>
    <x v="21"/>
    <x v="34"/>
    <x v="718"/>
    <x v="0"/>
    <x v="30"/>
    <x v="23"/>
    <x v="285"/>
  </r>
  <r>
    <x v="76"/>
    <x v="7"/>
    <x v="1"/>
    <x v="582"/>
    <x v="352"/>
    <x v="0"/>
    <x v="21"/>
    <x v="0"/>
    <x v="0"/>
    <x v="1410"/>
    <x v="513"/>
    <x v="511"/>
    <x v="148"/>
    <x v="34"/>
    <x v="21"/>
    <x v="15"/>
    <x v="277"/>
    <x v="0"/>
    <x v="30"/>
    <x v="21"/>
    <x v="143"/>
  </r>
  <r>
    <x v="76"/>
    <x v="7"/>
    <x v="1"/>
    <x v="582"/>
    <x v="352"/>
    <x v="1"/>
    <x v="22"/>
    <x v="0"/>
    <x v="0"/>
    <x v="96"/>
    <x v="513"/>
    <x v="511"/>
    <x v="148"/>
    <x v="34"/>
    <x v="21"/>
    <x v="16"/>
    <x v="330"/>
    <x v="0"/>
    <x v="30"/>
    <x v="21"/>
    <x v="157"/>
  </r>
  <r>
    <x v="76"/>
    <x v="7"/>
    <x v="1"/>
    <x v="582"/>
    <x v="352"/>
    <x v="2"/>
    <x v="4"/>
    <x v="0"/>
    <x v="0"/>
    <x v="3152"/>
    <x v="513"/>
    <x v="511"/>
    <x v="148"/>
    <x v="34"/>
    <x v="21"/>
    <x v="8"/>
    <x v="198"/>
    <x v="0"/>
    <x v="30"/>
    <x v="21"/>
    <x v="111"/>
  </r>
  <r>
    <x v="76"/>
    <x v="7"/>
    <x v="1"/>
    <x v="582"/>
    <x v="352"/>
    <x v="2"/>
    <x v="19"/>
    <x v="0"/>
    <x v="0"/>
    <x v="3153"/>
    <x v="515"/>
    <x v="515"/>
    <x v="148"/>
    <x v="34"/>
    <x v="21"/>
    <x v="34"/>
    <x v="718"/>
    <x v="0"/>
    <x v="30"/>
    <x v="23"/>
    <x v="285"/>
  </r>
  <r>
    <x v="76"/>
    <x v="7"/>
    <x v="1"/>
    <x v="582"/>
    <x v="352"/>
    <x v="0"/>
    <x v="21"/>
    <x v="0"/>
    <x v="0"/>
    <x v="1411"/>
    <x v="551"/>
    <x v="549"/>
    <x v="148"/>
    <x v="34"/>
    <x v="21"/>
    <x v="15"/>
    <x v="277"/>
    <x v="0"/>
    <x v="30"/>
    <x v="21"/>
    <x v="143"/>
  </r>
  <r>
    <x v="76"/>
    <x v="7"/>
    <x v="1"/>
    <x v="582"/>
    <x v="352"/>
    <x v="1"/>
    <x v="22"/>
    <x v="0"/>
    <x v="0"/>
    <x v="97"/>
    <x v="551"/>
    <x v="549"/>
    <x v="148"/>
    <x v="34"/>
    <x v="21"/>
    <x v="16"/>
    <x v="330"/>
    <x v="0"/>
    <x v="30"/>
    <x v="21"/>
    <x v="157"/>
  </r>
  <r>
    <x v="76"/>
    <x v="7"/>
    <x v="1"/>
    <x v="582"/>
    <x v="352"/>
    <x v="2"/>
    <x v="4"/>
    <x v="0"/>
    <x v="0"/>
    <x v="3154"/>
    <x v="551"/>
    <x v="549"/>
    <x v="148"/>
    <x v="34"/>
    <x v="21"/>
    <x v="8"/>
    <x v="198"/>
    <x v="0"/>
    <x v="30"/>
    <x v="21"/>
    <x v="111"/>
  </r>
  <r>
    <x v="76"/>
    <x v="7"/>
    <x v="1"/>
    <x v="582"/>
    <x v="352"/>
    <x v="2"/>
    <x v="19"/>
    <x v="0"/>
    <x v="0"/>
    <x v="3155"/>
    <x v="558"/>
    <x v="557"/>
    <x v="148"/>
    <x v="34"/>
    <x v="21"/>
    <x v="34"/>
    <x v="718"/>
    <x v="0"/>
    <x v="30"/>
    <x v="23"/>
    <x v="285"/>
  </r>
  <r>
    <x v="76"/>
    <x v="7"/>
    <x v="1"/>
    <x v="582"/>
    <x v="352"/>
    <x v="0"/>
    <x v="22"/>
    <x v="0"/>
    <x v="0"/>
    <x v="98"/>
    <x v="589"/>
    <x v="593"/>
    <x v="148"/>
    <x v="34"/>
    <x v="21"/>
    <x v="39"/>
    <x v="883"/>
    <x v="0"/>
    <x v="30"/>
    <x v="21"/>
    <x v="326"/>
  </r>
  <r>
    <x v="76"/>
    <x v="7"/>
    <x v="1"/>
    <x v="582"/>
    <x v="352"/>
    <x v="0"/>
    <x v="21"/>
    <x v="0"/>
    <x v="0"/>
    <x v="1412"/>
    <x v="589"/>
    <x v="593"/>
    <x v="148"/>
    <x v="34"/>
    <x v="21"/>
    <x v="15"/>
    <x v="277"/>
    <x v="0"/>
    <x v="30"/>
    <x v="21"/>
    <x v="143"/>
  </r>
  <r>
    <x v="76"/>
    <x v="7"/>
    <x v="2"/>
    <x v="583"/>
    <x v="337"/>
    <x v="1"/>
    <x v="4"/>
    <x v="0"/>
    <x v="0"/>
    <x v="3238"/>
    <x v="65"/>
    <x v="65"/>
    <x v="134"/>
    <x v="34"/>
    <x v="21"/>
    <x v="1"/>
    <x v="44"/>
    <x v="0"/>
    <x v="30"/>
    <x v="26"/>
    <x v="42"/>
  </r>
  <r>
    <x v="76"/>
    <x v="7"/>
    <x v="2"/>
    <x v="583"/>
    <x v="337"/>
    <x v="2"/>
    <x v="4"/>
    <x v="0"/>
    <x v="0"/>
    <x v="2977"/>
    <x v="69"/>
    <x v="65"/>
    <x v="134"/>
    <x v="34"/>
    <x v="21"/>
    <x v="8"/>
    <x v="184"/>
    <x v="0"/>
    <x v="30"/>
    <x v="21"/>
    <x v="111"/>
  </r>
  <r>
    <x v="76"/>
    <x v="7"/>
    <x v="2"/>
    <x v="583"/>
    <x v="337"/>
    <x v="2"/>
    <x v="19"/>
    <x v="0"/>
    <x v="0"/>
    <x v="86"/>
    <x v="84"/>
    <x v="81"/>
    <x v="134"/>
    <x v="34"/>
    <x v="21"/>
    <x v="34"/>
    <x v="686"/>
    <x v="0"/>
    <x v="30"/>
    <x v="21"/>
    <x v="274"/>
  </r>
  <r>
    <x v="76"/>
    <x v="7"/>
    <x v="2"/>
    <x v="583"/>
    <x v="337"/>
    <x v="0"/>
    <x v="21"/>
    <x v="0"/>
    <x v="0"/>
    <x v="1413"/>
    <x v="96"/>
    <x v="92"/>
    <x v="134"/>
    <x v="34"/>
    <x v="21"/>
    <x v="15"/>
    <x v="254"/>
    <x v="0"/>
    <x v="30"/>
    <x v="21"/>
    <x v="143"/>
  </r>
  <r>
    <x v="76"/>
    <x v="7"/>
    <x v="2"/>
    <x v="583"/>
    <x v="337"/>
    <x v="2"/>
    <x v="4"/>
    <x v="0"/>
    <x v="0"/>
    <x v="2978"/>
    <x v="96"/>
    <x v="92"/>
    <x v="134"/>
    <x v="34"/>
    <x v="21"/>
    <x v="8"/>
    <x v="184"/>
    <x v="0"/>
    <x v="30"/>
    <x v="21"/>
    <x v="111"/>
  </r>
  <r>
    <x v="76"/>
    <x v="7"/>
    <x v="2"/>
    <x v="583"/>
    <x v="337"/>
    <x v="1"/>
    <x v="22"/>
    <x v="0"/>
    <x v="0"/>
    <x v="131"/>
    <x v="96"/>
    <x v="92"/>
    <x v="134"/>
    <x v="34"/>
    <x v="21"/>
    <x v="16"/>
    <x v="304"/>
    <x v="0"/>
    <x v="30"/>
    <x v="21"/>
    <x v="157"/>
  </r>
  <r>
    <x v="76"/>
    <x v="7"/>
    <x v="2"/>
    <x v="583"/>
    <x v="337"/>
    <x v="2"/>
    <x v="19"/>
    <x v="0"/>
    <x v="0"/>
    <x v="3204"/>
    <x v="117"/>
    <x v="116"/>
    <x v="134"/>
    <x v="34"/>
    <x v="21"/>
    <x v="34"/>
    <x v="686"/>
    <x v="0"/>
    <x v="30"/>
    <x v="24"/>
    <x v="291"/>
  </r>
  <r>
    <x v="76"/>
    <x v="7"/>
    <x v="2"/>
    <x v="583"/>
    <x v="337"/>
    <x v="2"/>
    <x v="19"/>
    <x v="0"/>
    <x v="0"/>
    <x v="3205"/>
    <x v="140"/>
    <x v="137"/>
    <x v="134"/>
    <x v="34"/>
    <x v="21"/>
    <x v="34"/>
    <x v="686"/>
    <x v="0"/>
    <x v="30"/>
    <x v="24"/>
    <x v="291"/>
  </r>
  <r>
    <x v="76"/>
    <x v="7"/>
    <x v="2"/>
    <x v="583"/>
    <x v="337"/>
    <x v="0"/>
    <x v="21"/>
    <x v="0"/>
    <x v="0"/>
    <x v="1414"/>
    <x v="141"/>
    <x v="137"/>
    <x v="134"/>
    <x v="34"/>
    <x v="21"/>
    <x v="15"/>
    <x v="254"/>
    <x v="0"/>
    <x v="30"/>
    <x v="21"/>
    <x v="143"/>
  </r>
  <r>
    <x v="76"/>
    <x v="7"/>
    <x v="2"/>
    <x v="583"/>
    <x v="337"/>
    <x v="2"/>
    <x v="4"/>
    <x v="0"/>
    <x v="0"/>
    <x v="2979"/>
    <x v="141"/>
    <x v="137"/>
    <x v="134"/>
    <x v="34"/>
    <x v="21"/>
    <x v="8"/>
    <x v="184"/>
    <x v="0"/>
    <x v="30"/>
    <x v="21"/>
    <x v="111"/>
  </r>
  <r>
    <x v="76"/>
    <x v="7"/>
    <x v="2"/>
    <x v="583"/>
    <x v="337"/>
    <x v="1"/>
    <x v="22"/>
    <x v="0"/>
    <x v="0"/>
    <x v="130"/>
    <x v="141"/>
    <x v="137"/>
    <x v="134"/>
    <x v="34"/>
    <x v="21"/>
    <x v="16"/>
    <x v="304"/>
    <x v="0"/>
    <x v="30"/>
    <x v="21"/>
    <x v="157"/>
  </r>
  <r>
    <x v="76"/>
    <x v="7"/>
    <x v="2"/>
    <x v="583"/>
    <x v="337"/>
    <x v="2"/>
    <x v="19"/>
    <x v="0"/>
    <x v="0"/>
    <x v="3206"/>
    <x v="164"/>
    <x v="165"/>
    <x v="134"/>
    <x v="34"/>
    <x v="21"/>
    <x v="34"/>
    <x v="686"/>
    <x v="0"/>
    <x v="30"/>
    <x v="24"/>
    <x v="291"/>
  </r>
  <r>
    <x v="76"/>
    <x v="7"/>
    <x v="2"/>
    <x v="583"/>
    <x v="337"/>
    <x v="0"/>
    <x v="21"/>
    <x v="0"/>
    <x v="0"/>
    <x v="1415"/>
    <x v="183"/>
    <x v="183"/>
    <x v="134"/>
    <x v="34"/>
    <x v="21"/>
    <x v="15"/>
    <x v="254"/>
    <x v="0"/>
    <x v="30"/>
    <x v="21"/>
    <x v="143"/>
  </r>
  <r>
    <x v="76"/>
    <x v="7"/>
    <x v="2"/>
    <x v="583"/>
    <x v="337"/>
    <x v="2"/>
    <x v="4"/>
    <x v="0"/>
    <x v="0"/>
    <x v="2981"/>
    <x v="183"/>
    <x v="183"/>
    <x v="134"/>
    <x v="34"/>
    <x v="21"/>
    <x v="8"/>
    <x v="184"/>
    <x v="0"/>
    <x v="30"/>
    <x v="21"/>
    <x v="111"/>
  </r>
  <r>
    <x v="76"/>
    <x v="7"/>
    <x v="2"/>
    <x v="583"/>
    <x v="337"/>
    <x v="1"/>
    <x v="22"/>
    <x v="0"/>
    <x v="0"/>
    <x v="132"/>
    <x v="183"/>
    <x v="183"/>
    <x v="134"/>
    <x v="34"/>
    <x v="21"/>
    <x v="16"/>
    <x v="304"/>
    <x v="0"/>
    <x v="30"/>
    <x v="21"/>
    <x v="157"/>
  </r>
  <r>
    <x v="76"/>
    <x v="7"/>
    <x v="2"/>
    <x v="583"/>
    <x v="337"/>
    <x v="2"/>
    <x v="19"/>
    <x v="0"/>
    <x v="0"/>
    <x v="3207"/>
    <x v="190"/>
    <x v="189"/>
    <x v="134"/>
    <x v="34"/>
    <x v="21"/>
    <x v="34"/>
    <x v="686"/>
    <x v="0"/>
    <x v="30"/>
    <x v="24"/>
    <x v="291"/>
  </r>
  <r>
    <x v="76"/>
    <x v="7"/>
    <x v="2"/>
    <x v="583"/>
    <x v="337"/>
    <x v="2"/>
    <x v="19"/>
    <x v="0"/>
    <x v="0"/>
    <x v="3208"/>
    <x v="211"/>
    <x v="212"/>
    <x v="134"/>
    <x v="34"/>
    <x v="21"/>
    <x v="34"/>
    <x v="686"/>
    <x v="0"/>
    <x v="30"/>
    <x v="24"/>
    <x v="291"/>
  </r>
  <r>
    <x v="76"/>
    <x v="7"/>
    <x v="2"/>
    <x v="583"/>
    <x v="337"/>
    <x v="0"/>
    <x v="21"/>
    <x v="0"/>
    <x v="0"/>
    <x v="1416"/>
    <x v="227"/>
    <x v="227"/>
    <x v="134"/>
    <x v="34"/>
    <x v="21"/>
    <x v="15"/>
    <x v="254"/>
    <x v="0"/>
    <x v="30"/>
    <x v="21"/>
    <x v="143"/>
  </r>
  <r>
    <x v="76"/>
    <x v="7"/>
    <x v="2"/>
    <x v="583"/>
    <x v="337"/>
    <x v="2"/>
    <x v="4"/>
    <x v="0"/>
    <x v="0"/>
    <x v="2983"/>
    <x v="227"/>
    <x v="227"/>
    <x v="134"/>
    <x v="34"/>
    <x v="21"/>
    <x v="8"/>
    <x v="184"/>
    <x v="0"/>
    <x v="30"/>
    <x v="21"/>
    <x v="111"/>
  </r>
  <r>
    <x v="76"/>
    <x v="7"/>
    <x v="2"/>
    <x v="583"/>
    <x v="337"/>
    <x v="1"/>
    <x v="22"/>
    <x v="0"/>
    <x v="0"/>
    <x v="133"/>
    <x v="227"/>
    <x v="227"/>
    <x v="134"/>
    <x v="34"/>
    <x v="21"/>
    <x v="16"/>
    <x v="304"/>
    <x v="0"/>
    <x v="30"/>
    <x v="21"/>
    <x v="157"/>
  </r>
  <r>
    <x v="76"/>
    <x v="7"/>
    <x v="2"/>
    <x v="583"/>
    <x v="337"/>
    <x v="2"/>
    <x v="19"/>
    <x v="0"/>
    <x v="0"/>
    <x v="3209"/>
    <x v="236"/>
    <x v="237"/>
    <x v="134"/>
    <x v="34"/>
    <x v="21"/>
    <x v="34"/>
    <x v="686"/>
    <x v="0"/>
    <x v="30"/>
    <x v="24"/>
    <x v="291"/>
  </r>
  <r>
    <x v="76"/>
    <x v="7"/>
    <x v="2"/>
    <x v="583"/>
    <x v="337"/>
    <x v="2"/>
    <x v="19"/>
    <x v="0"/>
    <x v="0"/>
    <x v="3210"/>
    <x v="257"/>
    <x v="260"/>
    <x v="134"/>
    <x v="34"/>
    <x v="21"/>
    <x v="34"/>
    <x v="686"/>
    <x v="0"/>
    <x v="30"/>
    <x v="24"/>
    <x v="291"/>
  </r>
  <r>
    <x v="76"/>
    <x v="7"/>
    <x v="2"/>
    <x v="583"/>
    <x v="337"/>
    <x v="0"/>
    <x v="21"/>
    <x v="0"/>
    <x v="0"/>
    <x v="1417"/>
    <x v="271"/>
    <x v="270"/>
    <x v="134"/>
    <x v="34"/>
    <x v="21"/>
    <x v="15"/>
    <x v="254"/>
    <x v="0"/>
    <x v="30"/>
    <x v="21"/>
    <x v="143"/>
  </r>
  <r>
    <x v="76"/>
    <x v="7"/>
    <x v="2"/>
    <x v="583"/>
    <x v="337"/>
    <x v="2"/>
    <x v="4"/>
    <x v="0"/>
    <x v="0"/>
    <x v="2985"/>
    <x v="271"/>
    <x v="270"/>
    <x v="134"/>
    <x v="34"/>
    <x v="21"/>
    <x v="8"/>
    <x v="184"/>
    <x v="0"/>
    <x v="30"/>
    <x v="21"/>
    <x v="111"/>
  </r>
  <r>
    <x v="76"/>
    <x v="7"/>
    <x v="2"/>
    <x v="583"/>
    <x v="337"/>
    <x v="1"/>
    <x v="22"/>
    <x v="0"/>
    <x v="0"/>
    <x v="134"/>
    <x v="271"/>
    <x v="270"/>
    <x v="134"/>
    <x v="34"/>
    <x v="21"/>
    <x v="16"/>
    <x v="304"/>
    <x v="0"/>
    <x v="30"/>
    <x v="21"/>
    <x v="157"/>
  </r>
  <r>
    <x v="76"/>
    <x v="7"/>
    <x v="2"/>
    <x v="583"/>
    <x v="337"/>
    <x v="2"/>
    <x v="19"/>
    <x v="0"/>
    <x v="0"/>
    <x v="3211"/>
    <x v="283"/>
    <x v="284"/>
    <x v="134"/>
    <x v="34"/>
    <x v="21"/>
    <x v="34"/>
    <x v="686"/>
    <x v="0"/>
    <x v="30"/>
    <x v="24"/>
    <x v="291"/>
  </r>
  <r>
    <x v="76"/>
    <x v="7"/>
    <x v="2"/>
    <x v="583"/>
    <x v="337"/>
    <x v="2"/>
    <x v="19"/>
    <x v="0"/>
    <x v="0"/>
    <x v="3212"/>
    <x v="304"/>
    <x v="308"/>
    <x v="134"/>
    <x v="34"/>
    <x v="21"/>
    <x v="34"/>
    <x v="686"/>
    <x v="0"/>
    <x v="30"/>
    <x v="24"/>
    <x v="291"/>
  </r>
  <r>
    <x v="76"/>
    <x v="7"/>
    <x v="2"/>
    <x v="583"/>
    <x v="337"/>
    <x v="0"/>
    <x v="21"/>
    <x v="0"/>
    <x v="0"/>
    <x v="1418"/>
    <x v="314"/>
    <x v="315"/>
    <x v="134"/>
    <x v="34"/>
    <x v="21"/>
    <x v="15"/>
    <x v="254"/>
    <x v="0"/>
    <x v="30"/>
    <x v="21"/>
    <x v="143"/>
  </r>
  <r>
    <x v="76"/>
    <x v="7"/>
    <x v="2"/>
    <x v="583"/>
    <x v="337"/>
    <x v="2"/>
    <x v="4"/>
    <x v="0"/>
    <x v="0"/>
    <x v="2987"/>
    <x v="314"/>
    <x v="315"/>
    <x v="134"/>
    <x v="34"/>
    <x v="21"/>
    <x v="8"/>
    <x v="184"/>
    <x v="0"/>
    <x v="30"/>
    <x v="21"/>
    <x v="111"/>
  </r>
  <r>
    <x v="76"/>
    <x v="7"/>
    <x v="2"/>
    <x v="583"/>
    <x v="337"/>
    <x v="1"/>
    <x v="22"/>
    <x v="0"/>
    <x v="0"/>
    <x v="135"/>
    <x v="314"/>
    <x v="315"/>
    <x v="134"/>
    <x v="34"/>
    <x v="21"/>
    <x v="16"/>
    <x v="304"/>
    <x v="0"/>
    <x v="30"/>
    <x v="21"/>
    <x v="157"/>
  </r>
  <r>
    <x v="76"/>
    <x v="7"/>
    <x v="2"/>
    <x v="583"/>
    <x v="337"/>
    <x v="2"/>
    <x v="19"/>
    <x v="0"/>
    <x v="0"/>
    <x v="3213"/>
    <x v="330"/>
    <x v="333"/>
    <x v="134"/>
    <x v="34"/>
    <x v="21"/>
    <x v="34"/>
    <x v="686"/>
    <x v="0"/>
    <x v="30"/>
    <x v="24"/>
    <x v="291"/>
  </r>
  <r>
    <x v="76"/>
    <x v="7"/>
    <x v="2"/>
    <x v="583"/>
    <x v="337"/>
    <x v="2"/>
    <x v="19"/>
    <x v="0"/>
    <x v="0"/>
    <x v="3214"/>
    <x v="354"/>
    <x v="356"/>
    <x v="134"/>
    <x v="34"/>
    <x v="21"/>
    <x v="34"/>
    <x v="686"/>
    <x v="0"/>
    <x v="30"/>
    <x v="24"/>
    <x v="291"/>
  </r>
  <r>
    <x v="76"/>
    <x v="7"/>
    <x v="2"/>
    <x v="583"/>
    <x v="337"/>
    <x v="0"/>
    <x v="21"/>
    <x v="0"/>
    <x v="0"/>
    <x v="1419"/>
    <x v="361"/>
    <x v="359"/>
    <x v="134"/>
    <x v="34"/>
    <x v="21"/>
    <x v="15"/>
    <x v="254"/>
    <x v="0"/>
    <x v="30"/>
    <x v="21"/>
    <x v="143"/>
  </r>
  <r>
    <x v="76"/>
    <x v="7"/>
    <x v="2"/>
    <x v="583"/>
    <x v="337"/>
    <x v="2"/>
    <x v="4"/>
    <x v="0"/>
    <x v="0"/>
    <x v="2989"/>
    <x v="361"/>
    <x v="359"/>
    <x v="134"/>
    <x v="34"/>
    <x v="21"/>
    <x v="8"/>
    <x v="184"/>
    <x v="0"/>
    <x v="30"/>
    <x v="21"/>
    <x v="111"/>
  </r>
  <r>
    <x v="76"/>
    <x v="7"/>
    <x v="2"/>
    <x v="583"/>
    <x v="337"/>
    <x v="1"/>
    <x v="22"/>
    <x v="0"/>
    <x v="0"/>
    <x v="136"/>
    <x v="361"/>
    <x v="359"/>
    <x v="134"/>
    <x v="34"/>
    <x v="21"/>
    <x v="16"/>
    <x v="304"/>
    <x v="0"/>
    <x v="30"/>
    <x v="21"/>
    <x v="157"/>
  </r>
  <r>
    <x v="76"/>
    <x v="7"/>
    <x v="2"/>
    <x v="583"/>
    <x v="337"/>
    <x v="2"/>
    <x v="19"/>
    <x v="0"/>
    <x v="0"/>
    <x v="3215"/>
    <x v="382"/>
    <x v="382"/>
    <x v="134"/>
    <x v="34"/>
    <x v="21"/>
    <x v="34"/>
    <x v="686"/>
    <x v="0"/>
    <x v="30"/>
    <x v="24"/>
    <x v="291"/>
  </r>
  <r>
    <x v="76"/>
    <x v="7"/>
    <x v="2"/>
    <x v="583"/>
    <x v="337"/>
    <x v="2"/>
    <x v="19"/>
    <x v="0"/>
    <x v="0"/>
    <x v="3216"/>
    <x v="404"/>
    <x v="405"/>
    <x v="134"/>
    <x v="34"/>
    <x v="21"/>
    <x v="34"/>
    <x v="686"/>
    <x v="0"/>
    <x v="30"/>
    <x v="24"/>
    <x v="291"/>
  </r>
  <r>
    <x v="76"/>
    <x v="7"/>
    <x v="2"/>
    <x v="583"/>
    <x v="337"/>
    <x v="0"/>
    <x v="21"/>
    <x v="0"/>
    <x v="0"/>
    <x v="1420"/>
    <x v="407"/>
    <x v="405"/>
    <x v="134"/>
    <x v="34"/>
    <x v="21"/>
    <x v="15"/>
    <x v="254"/>
    <x v="0"/>
    <x v="30"/>
    <x v="21"/>
    <x v="143"/>
  </r>
  <r>
    <x v="76"/>
    <x v="7"/>
    <x v="2"/>
    <x v="583"/>
    <x v="337"/>
    <x v="2"/>
    <x v="4"/>
    <x v="0"/>
    <x v="0"/>
    <x v="2991"/>
    <x v="407"/>
    <x v="405"/>
    <x v="134"/>
    <x v="34"/>
    <x v="21"/>
    <x v="8"/>
    <x v="184"/>
    <x v="0"/>
    <x v="30"/>
    <x v="21"/>
    <x v="111"/>
  </r>
  <r>
    <x v="76"/>
    <x v="7"/>
    <x v="2"/>
    <x v="583"/>
    <x v="337"/>
    <x v="1"/>
    <x v="22"/>
    <x v="0"/>
    <x v="0"/>
    <x v="137"/>
    <x v="407"/>
    <x v="405"/>
    <x v="134"/>
    <x v="34"/>
    <x v="21"/>
    <x v="16"/>
    <x v="304"/>
    <x v="0"/>
    <x v="30"/>
    <x v="21"/>
    <x v="157"/>
  </r>
  <r>
    <x v="76"/>
    <x v="7"/>
    <x v="2"/>
    <x v="583"/>
    <x v="337"/>
    <x v="2"/>
    <x v="19"/>
    <x v="0"/>
    <x v="0"/>
    <x v="3217"/>
    <x v="429"/>
    <x v="430"/>
    <x v="134"/>
    <x v="34"/>
    <x v="21"/>
    <x v="34"/>
    <x v="686"/>
    <x v="0"/>
    <x v="30"/>
    <x v="24"/>
    <x v="291"/>
  </r>
  <r>
    <x v="76"/>
    <x v="7"/>
    <x v="2"/>
    <x v="583"/>
    <x v="337"/>
    <x v="0"/>
    <x v="21"/>
    <x v="0"/>
    <x v="0"/>
    <x v="1421"/>
    <x v="449"/>
    <x v="449"/>
    <x v="134"/>
    <x v="34"/>
    <x v="21"/>
    <x v="15"/>
    <x v="254"/>
    <x v="0"/>
    <x v="30"/>
    <x v="21"/>
    <x v="143"/>
  </r>
  <r>
    <x v="76"/>
    <x v="7"/>
    <x v="2"/>
    <x v="583"/>
    <x v="337"/>
    <x v="1"/>
    <x v="22"/>
    <x v="0"/>
    <x v="0"/>
    <x v="138"/>
    <x v="449"/>
    <x v="449"/>
    <x v="134"/>
    <x v="34"/>
    <x v="21"/>
    <x v="16"/>
    <x v="304"/>
    <x v="0"/>
    <x v="30"/>
    <x v="21"/>
    <x v="157"/>
  </r>
  <r>
    <x v="76"/>
    <x v="7"/>
    <x v="2"/>
    <x v="583"/>
    <x v="337"/>
    <x v="2"/>
    <x v="4"/>
    <x v="0"/>
    <x v="0"/>
    <x v="3218"/>
    <x v="449"/>
    <x v="449"/>
    <x v="134"/>
    <x v="34"/>
    <x v="21"/>
    <x v="8"/>
    <x v="184"/>
    <x v="0"/>
    <x v="30"/>
    <x v="21"/>
    <x v="111"/>
  </r>
  <r>
    <x v="76"/>
    <x v="7"/>
    <x v="2"/>
    <x v="583"/>
    <x v="337"/>
    <x v="2"/>
    <x v="19"/>
    <x v="0"/>
    <x v="0"/>
    <x v="3219"/>
    <x v="450"/>
    <x v="452"/>
    <x v="134"/>
    <x v="34"/>
    <x v="21"/>
    <x v="34"/>
    <x v="686"/>
    <x v="0"/>
    <x v="30"/>
    <x v="24"/>
    <x v="291"/>
  </r>
  <r>
    <x v="76"/>
    <x v="7"/>
    <x v="2"/>
    <x v="583"/>
    <x v="337"/>
    <x v="0"/>
    <x v="21"/>
    <x v="0"/>
    <x v="0"/>
    <x v="1422"/>
    <x v="490"/>
    <x v="491"/>
    <x v="134"/>
    <x v="34"/>
    <x v="21"/>
    <x v="15"/>
    <x v="254"/>
    <x v="0"/>
    <x v="30"/>
    <x v="21"/>
    <x v="143"/>
  </r>
  <r>
    <x v="76"/>
    <x v="7"/>
    <x v="2"/>
    <x v="583"/>
    <x v="337"/>
    <x v="1"/>
    <x v="22"/>
    <x v="0"/>
    <x v="0"/>
    <x v="139"/>
    <x v="490"/>
    <x v="491"/>
    <x v="134"/>
    <x v="34"/>
    <x v="21"/>
    <x v="16"/>
    <x v="304"/>
    <x v="0"/>
    <x v="30"/>
    <x v="21"/>
    <x v="157"/>
  </r>
  <r>
    <x v="76"/>
    <x v="7"/>
    <x v="2"/>
    <x v="583"/>
    <x v="337"/>
    <x v="2"/>
    <x v="4"/>
    <x v="0"/>
    <x v="0"/>
    <x v="3220"/>
    <x v="490"/>
    <x v="491"/>
    <x v="134"/>
    <x v="34"/>
    <x v="21"/>
    <x v="8"/>
    <x v="184"/>
    <x v="0"/>
    <x v="30"/>
    <x v="21"/>
    <x v="111"/>
  </r>
  <r>
    <x v="76"/>
    <x v="7"/>
    <x v="2"/>
    <x v="583"/>
    <x v="337"/>
    <x v="2"/>
    <x v="19"/>
    <x v="0"/>
    <x v="0"/>
    <x v="3221"/>
    <x v="491"/>
    <x v="494"/>
    <x v="134"/>
    <x v="34"/>
    <x v="21"/>
    <x v="34"/>
    <x v="686"/>
    <x v="0"/>
    <x v="30"/>
    <x v="24"/>
    <x v="291"/>
  </r>
  <r>
    <x v="76"/>
    <x v="7"/>
    <x v="2"/>
    <x v="583"/>
    <x v="337"/>
    <x v="0"/>
    <x v="21"/>
    <x v="0"/>
    <x v="0"/>
    <x v="1423"/>
    <x v="529"/>
    <x v="527"/>
    <x v="134"/>
    <x v="34"/>
    <x v="21"/>
    <x v="15"/>
    <x v="254"/>
    <x v="0"/>
    <x v="30"/>
    <x v="21"/>
    <x v="143"/>
  </r>
  <r>
    <x v="76"/>
    <x v="7"/>
    <x v="2"/>
    <x v="583"/>
    <x v="337"/>
    <x v="1"/>
    <x v="22"/>
    <x v="0"/>
    <x v="0"/>
    <x v="140"/>
    <x v="529"/>
    <x v="527"/>
    <x v="134"/>
    <x v="34"/>
    <x v="21"/>
    <x v="16"/>
    <x v="304"/>
    <x v="0"/>
    <x v="30"/>
    <x v="21"/>
    <x v="157"/>
  </r>
  <r>
    <x v="76"/>
    <x v="7"/>
    <x v="2"/>
    <x v="583"/>
    <x v="337"/>
    <x v="2"/>
    <x v="4"/>
    <x v="0"/>
    <x v="0"/>
    <x v="3222"/>
    <x v="529"/>
    <x v="527"/>
    <x v="134"/>
    <x v="34"/>
    <x v="21"/>
    <x v="8"/>
    <x v="184"/>
    <x v="0"/>
    <x v="30"/>
    <x v="21"/>
    <x v="111"/>
  </r>
  <r>
    <x v="76"/>
    <x v="7"/>
    <x v="2"/>
    <x v="583"/>
    <x v="337"/>
    <x v="2"/>
    <x v="19"/>
    <x v="0"/>
    <x v="0"/>
    <x v="3223"/>
    <x v="533"/>
    <x v="534"/>
    <x v="134"/>
    <x v="34"/>
    <x v="21"/>
    <x v="34"/>
    <x v="686"/>
    <x v="0"/>
    <x v="30"/>
    <x v="24"/>
    <x v="291"/>
  </r>
  <r>
    <x v="76"/>
    <x v="7"/>
    <x v="2"/>
    <x v="583"/>
    <x v="337"/>
    <x v="0"/>
    <x v="21"/>
    <x v="0"/>
    <x v="0"/>
    <x v="1424"/>
    <x v="569"/>
    <x v="565"/>
    <x v="134"/>
    <x v="34"/>
    <x v="21"/>
    <x v="15"/>
    <x v="254"/>
    <x v="0"/>
    <x v="30"/>
    <x v="21"/>
    <x v="143"/>
  </r>
  <r>
    <x v="76"/>
    <x v="7"/>
    <x v="2"/>
    <x v="583"/>
    <x v="337"/>
    <x v="1"/>
    <x v="22"/>
    <x v="0"/>
    <x v="0"/>
    <x v="141"/>
    <x v="569"/>
    <x v="565"/>
    <x v="134"/>
    <x v="34"/>
    <x v="21"/>
    <x v="16"/>
    <x v="304"/>
    <x v="0"/>
    <x v="30"/>
    <x v="21"/>
    <x v="157"/>
  </r>
  <r>
    <x v="76"/>
    <x v="7"/>
    <x v="2"/>
    <x v="583"/>
    <x v="337"/>
    <x v="2"/>
    <x v="4"/>
    <x v="0"/>
    <x v="0"/>
    <x v="3224"/>
    <x v="569"/>
    <x v="565"/>
    <x v="134"/>
    <x v="34"/>
    <x v="21"/>
    <x v="8"/>
    <x v="184"/>
    <x v="0"/>
    <x v="30"/>
    <x v="21"/>
    <x v="111"/>
  </r>
  <r>
    <x v="76"/>
    <x v="7"/>
    <x v="2"/>
    <x v="583"/>
    <x v="337"/>
    <x v="2"/>
    <x v="19"/>
    <x v="0"/>
    <x v="0"/>
    <x v="3225"/>
    <x v="577"/>
    <x v="579"/>
    <x v="134"/>
    <x v="34"/>
    <x v="21"/>
    <x v="34"/>
    <x v="686"/>
    <x v="0"/>
    <x v="30"/>
    <x v="24"/>
    <x v="291"/>
  </r>
  <r>
    <x v="76"/>
    <x v="7"/>
    <x v="2"/>
    <x v="583"/>
    <x v="337"/>
    <x v="0"/>
    <x v="22"/>
    <x v="0"/>
    <x v="0"/>
    <x v="142"/>
    <x v="605"/>
    <x v="611"/>
    <x v="134"/>
    <x v="34"/>
    <x v="21"/>
    <x v="39"/>
    <x v="858"/>
    <x v="0"/>
    <x v="30"/>
    <x v="21"/>
    <x v="326"/>
  </r>
  <r>
    <x v="76"/>
    <x v="7"/>
    <x v="2"/>
    <x v="583"/>
    <x v="337"/>
    <x v="0"/>
    <x v="21"/>
    <x v="0"/>
    <x v="0"/>
    <x v="1425"/>
    <x v="605"/>
    <x v="611"/>
    <x v="134"/>
    <x v="34"/>
    <x v="21"/>
    <x v="15"/>
    <x v="254"/>
    <x v="0"/>
    <x v="30"/>
    <x v="21"/>
    <x v="143"/>
  </r>
  <r>
    <x v="77"/>
    <x v="7"/>
    <x v="0"/>
    <x v="339"/>
    <x v="461"/>
    <x v="0"/>
    <x v="22"/>
    <x v="0"/>
    <x v="0"/>
    <x v="169"/>
    <x v="101"/>
    <x v="93"/>
    <x v="91"/>
    <x v="34"/>
    <x v="21"/>
    <x v="39"/>
    <x v="768"/>
    <x v="0"/>
    <x v="30"/>
    <x v="18"/>
    <x v="312"/>
  </r>
  <r>
    <x v="77"/>
    <x v="7"/>
    <x v="0"/>
    <x v="339"/>
    <x v="461"/>
    <x v="0"/>
    <x v="22"/>
    <x v="0"/>
    <x v="0"/>
    <x v="163"/>
    <x v="148"/>
    <x v="141"/>
    <x v="91"/>
    <x v="34"/>
    <x v="21"/>
    <x v="39"/>
    <x v="768"/>
    <x v="0"/>
    <x v="30"/>
    <x v="18"/>
    <x v="312"/>
  </r>
  <r>
    <x v="77"/>
    <x v="7"/>
    <x v="0"/>
    <x v="339"/>
    <x v="461"/>
    <x v="0"/>
    <x v="22"/>
    <x v="0"/>
    <x v="0"/>
    <x v="164"/>
    <x v="195"/>
    <x v="190"/>
    <x v="91"/>
    <x v="34"/>
    <x v="21"/>
    <x v="39"/>
    <x v="768"/>
    <x v="0"/>
    <x v="30"/>
    <x v="18"/>
    <x v="312"/>
  </r>
  <r>
    <x v="77"/>
    <x v="7"/>
    <x v="0"/>
    <x v="339"/>
    <x v="461"/>
    <x v="0"/>
    <x v="22"/>
    <x v="0"/>
    <x v="0"/>
    <x v="165"/>
    <x v="242"/>
    <x v="238"/>
    <x v="91"/>
    <x v="34"/>
    <x v="21"/>
    <x v="39"/>
    <x v="768"/>
    <x v="0"/>
    <x v="30"/>
    <x v="18"/>
    <x v="312"/>
  </r>
  <r>
    <x v="77"/>
    <x v="7"/>
    <x v="0"/>
    <x v="339"/>
    <x v="461"/>
    <x v="0"/>
    <x v="22"/>
    <x v="0"/>
    <x v="0"/>
    <x v="166"/>
    <x v="288"/>
    <x v="286"/>
    <x v="91"/>
    <x v="34"/>
    <x v="21"/>
    <x v="39"/>
    <x v="768"/>
    <x v="0"/>
    <x v="30"/>
    <x v="18"/>
    <x v="312"/>
  </r>
  <r>
    <x v="77"/>
    <x v="7"/>
    <x v="0"/>
    <x v="339"/>
    <x v="461"/>
    <x v="0"/>
    <x v="22"/>
    <x v="0"/>
    <x v="0"/>
    <x v="167"/>
    <x v="335"/>
    <x v="334"/>
    <x v="91"/>
    <x v="34"/>
    <x v="21"/>
    <x v="39"/>
    <x v="768"/>
    <x v="0"/>
    <x v="30"/>
    <x v="18"/>
    <x v="312"/>
  </r>
  <r>
    <x v="77"/>
    <x v="7"/>
    <x v="0"/>
    <x v="339"/>
    <x v="461"/>
    <x v="0"/>
    <x v="22"/>
    <x v="0"/>
    <x v="0"/>
    <x v="168"/>
    <x v="388"/>
    <x v="383"/>
    <x v="91"/>
    <x v="34"/>
    <x v="21"/>
    <x v="39"/>
    <x v="768"/>
    <x v="0"/>
    <x v="30"/>
    <x v="18"/>
    <x v="312"/>
  </r>
  <r>
    <x v="77"/>
    <x v="7"/>
    <x v="0"/>
    <x v="339"/>
    <x v="461"/>
    <x v="0"/>
    <x v="22"/>
    <x v="0"/>
    <x v="0"/>
    <x v="170"/>
    <x v="435"/>
    <x v="431"/>
    <x v="91"/>
    <x v="34"/>
    <x v="21"/>
    <x v="39"/>
    <x v="768"/>
    <x v="0"/>
    <x v="30"/>
    <x v="18"/>
    <x v="312"/>
  </r>
  <r>
    <x v="77"/>
    <x v="7"/>
    <x v="0"/>
    <x v="339"/>
    <x v="461"/>
    <x v="0"/>
    <x v="22"/>
    <x v="0"/>
    <x v="0"/>
    <x v="171"/>
    <x v="480"/>
    <x v="476"/>
    <x v="91"/>
    <x v="34"/>
    <x v="21"/>
    <x v="39"/>
    <x v="768"/>
    <x v="0"/>
    <x v="30"/>
    <x v="18"/>
    <x v="312"/>
  </r>
  <r>
    <x v="77"/>
    <x v="7"/>
    <x v="0"/>
    <x v="339"/>
    <x v="461"/>
    <x v="0"/>
    <x v="22"/>
    <x v="0"/>
    <x v="0"/>
    <x v="172"/>
    <x v="522"/>
    <x v="518"/>
    <x v="91"/>
    <x v="34"/>
    <x v="21"/>
    <x v="39"/>
    <x v="768"/>
    <x v="0"/>
    <x v="30"/>
    <x v="18"/>
    <x v="312"/>
  </r>
  <r>
    <x v="77"/>
    <x v="7"/>
    <x v="0"/>
    <x v="339"/>
    <x v="461"/>
    <x v="0"/>
    <x v="22"/>
    <x v="0"/>
    <x v="0"/>
    <x v="173"/>
    <x v="567"/>
    <x v="561"/>
    <x v="91"/>
    <x v="34"/>
    <x v="21"/>
    <x v="39"/>
    <x v="768"/>
    <x v="0"/>
    <x v="30"/>
    <x v="18"/>
    <x v="312"/>
  </r>
  <r>
    <x v="77"/>
    <x v="7"/>
    <x v="0"/>
    <x v="339"/>
    <x v="461"/>
    <x v="0"/>
    <x v="22"/>
    <x v="0"/>
    <x v="0"/>
    <x v="174"/>
    <x v="604"/>
    <x v="606"/>
    <x v="91"/>
    <x v="34"/>
    <x v="21"/>
    <x v="39"/>
    <x v="768"/>
    <x v="0"/>
    <x v="30"/>
    <x v="18"/>
    <x v="312"/>
  </r>
  <r>
    <x v="78"/>
    <x v="7"/>
    <x v="1"/>
    <x v="178"/>
    <x v="666"/>
    <x v="2"/>
    <x v="19"/>
    <x v="0"/>
    <x v="0"/>
    <x v="273"/>
    <x v="144"/>
    <x v="137"/>
    <x v="93"/>
    <x v="34"/>
    <x v="21"/>
    <x v="34"/>
    <x v="602"/>
    <x v="0"/>
    <x v="30"/>
    <x v="16"/>
    <x v="248"/>
  </r>
  <r>
    <x v="78"/>
    <x v="7"/>
    <x v="1"/>
    <x v="178"/>
    <x v="666"/>
    <x v="2"/>
    <x v="19"/>
    <x v="0"/>
    <x v="0"/>
    <x v="274"/>
    <x v="188"/>
    <x v="183"/>
    <x v="93"/>
    <x v="34"/>
    <x v="21"/>
    <x v="34"/>
    <x v="602"/>
    <x v="0"/>
    <x v="30"/>
    <x v="16"/>
    <x v="248"/>
  </r>
  <r>
    <x v="78"/>
    <x v="7"/>
    <x v="1"/>
    <x v="178"/>
    <x v="666"/>
    <x v="2"/>
    <x v="19"/>
    <x v="0"/>
    <x v="0"/>
    <x v="275"/>
    <x v="223"/>
    <x v="219"/>
    <x v="93"/>
    <x v="34"/>
    <x v="21"/>
    <x v="34"/>
    <x v="602"/>
    <x v="0"/>
    <x v="30"/>
    <x v="16"/>
    <x v="248"/>
  </r>
  <r>
    <x v="78"/>
    <x v="7"/>
    <x v="1"/>
    <x v="178"/>
    <x v="666"/>
    <x v="2"/>
    <x v="19"/>
    <x v="0"/>
    <x v="0"/>
    <x v="276"/>
    <x v="268"/>
    <x v="263"/>
    <x v="93"/>
    <x v="34"/>
    <x v="21"/>
    <x v="34"/>
    <x v="602"/>
    <x v="0"/>
    <x v="30"/>
    <x v="16"/>
    <x v="248"/>
  </r>
  <r>
    <x v="78"/>
    <x v="7"/>
    <x v="1"/>
    <x v="178"/>
    <x v="666"/>
    <x v="2"/>
    <x v="19"/>
    <x v="0"/>
    <x v="0"/>
    <x v="277"/>
    <x v="311"/>
    <x v="308"/>
    <x v="93"/>
    <x v="34"/>
    <x v="21"/>
    <x v="34"/>
    <x v="602"/>
    <x v="0"/>
    <x v="30"/>
    <x v="16"/>
    <x v="248"/>
  </r>
  <r>
    <x v="78"/>
    <x v="7"/>
    <x v="1"/>
    <x v="178"/>
    <x v="666"/>
    <x v="2"/>
    <x v="19"/>
    <x v="0"/>
    <x v="0"/>
    <x v="278"/>
    <x v="365"/>
    <x v="359"/>
    <x v="93"/>
    <x v="34"/>
    <x v="21"/>
    <x v="34"/>
    <x v="602"/>
    <x v="0"/>
    <x v="30"/>
    <x v="16"/>
    <x v="248"/>
  </r>
  <r>
    <x v="78"/>
    <x v="7"/>
    <x v="1"/>
    <x v="178"/>
    <x v="666"/>
    <x v="2"/>
    <x v="19"/>
    <x v="0"/>
    <x v="0"/>
    <x v="279"/>
    <x v="411"/>
    <x v="405"/>
    <x v="93"/>
    <x v="34"/>
    <x v="21"/>
    <x v="34"/>
    <x v="602"/>
    <x v="0"/>
    <x v="30"/>
    <x v="16"/>
    <x v="248"/>
  </r>
  <r>
    <x v="78"/>
    <x v="7"/>
    <x v="1"/>
    <x v="178"/>
    <x v="666"/>
    <x v="2"/>
    <x v="19"/>
    <x v="0"/>
    <x v="0"/>
    <x v="280"/>
    <x v="500"/>
    <x v="496"/>
    <x v="93"/>
    <x v="34"/>
    <x v="21"/>
    <x v="34"/>
    <x v="602"/>
    <x v="0"/>
    <x v="30"/>
    <x v="16"/>
    <x v="248"/>
  </r>
  <r>
    <x v="78"/>
    <x v="7"/>
    <x v="1"/>
    <x v="178"/>
    <x v="666"/>
    <x v="2"/>
    <x v="19"/>
    <x v="0"/>
    <x v="0"/>
    <x v="257"/>
    <x v="538"/>
    <x v="534"/>
    <x v="93"/>
    <x v="34"/>
    <x v="21"/>
    <x v="34"/>
    <x v="602"/>
    <x v="0"/>
    <x v="30"/>
    <x v="16"/>
    <x v="248"/>
  </r>
  <r>
    <x v="78"/>
    <x v="7"/>
    <x v="1"/>
    <x v="178"/>
    <x v="666"/>
    <x v="2"/>
    <x v="19"/>
    <x v="0"/>
    <x v="0"/>
    <x v="258"/>
    <x v="578"/>
    <x v="574"/>
    <x v="93"/>
    <x v="34"/>
    <x v="21"/>
    <x v="34"/>
    <x v="602"/>
    <x v="0"/>
    <x v="30"/>
    <x v="16"/>
    <x v="248"/>
  </r>
  <r>
    <x v="78"/>
    <x v="7"/>
    <x v="1"/>
    <x v="211"/>
    <x v="667"/>
    <x v="2"/>
    <x v="19"/>
    <x v="0"/>
    <x v="0"/>
    <x v="2253"/>
    <x v="101"/>
    <x v="92"/>
    <x v="117"/>
    <x v="34"/>
    <x v="21"/>
    <x v="34"/>
    <x v="652"/>
    <x v="0"/>
    <x v="30"/>
    <x v="16"/>
    <x v="248"/>
  </r>
  <r>
    <x v="78"/>
    <x v="7"/>
    <x v="1"/>
    <x v="217"/>
    <x v="565"/>
    <x v="5"/>
    <x v="19"/>
    <x v="0"/>
    <x v="0"/>
    <x v="2354"/>
    <x v="121"/>
    <x v="106"/>
    <x v="38"/>
    <x v="34"/>
    <x v="21"/>
    <x v="32"/>
    <x v="424"/>
    <x v="0"/>
    <x v="30"/>
    <x v="6"/>
    <x v="160"/>
  </r>
  <r>
    <x v="78"/>
    <x v="7"/>
    <x v="1"/>
    <x v="515"/>
    <x v="568"/>
    <x v="5"/>
    <x v="19"/>
    <x v="0"/>
    <x v="0"/>
    <x v="2279"/>
    <x v="101"/>
    <x v="79"/>
    <x v="3"/>
    <x v="34"/>
    <x v="21"/>
    <x v="32"/>
    <x v="134"/>
    <x v="0"/>
    <x v="30"/>
    <x v="0"/>
    <x v="60"/>
  </r>
  <r>
    <x v="78"/>
    <x v="7"/>
    <x v="1"/>
    <x v="515"/>
    <x v="568"/>
    <x v="5"/>
    <x v="19"/>
    <x v="0"/>
    <x v="0"/>
    <x v="2559"/>
    <x v="105"/>
    <x v="83"/>
    <x v="3"/>
    <x v="34"/>
    <x v="21"/>
    <x v="32"/>
    <x v="134"/>
    <x v="0"/>
    <x v="30"/>
    <x v="0"/>
    <x v="60"/>
  </r>
  <r>
    <x v="78"/>
    <x v="7"/>
    <x v="1"/>
    <x v="515"/>
    <x v="568"/>
    <x v="5"/>
    <x v="19"/>
    <x v="0"/>
    <x v="0"/>
    <x v="4116"/>
    <x v="105"/>
    <x v="83"/>
    <x v="3"/>
    <x v="34"/>
    <x v="21"/>
    <x v="32"/>
    <x v="134"/>
    <x v="0"/>
    <x v="30"/>
    <x v="0"/>
    <x v="60"/>
  </r>
  <r>
    <x v="78"/>
    <x v="7"/>
    <x v="1"/>
    <x v="515"/>
    <x v="568"/>
    <x v="5"/>
    <x v="19"/>
    <x v="0"/>
    <x v="0"/>
    <x v="2278"/>
    <x v="109"/>
    <x v="88"/>
    <x v="3"/>
    <x v="34"/>
    <x v="21"/>
    <x v="32"/>
    <x v="134"/>
    <x v="0"/>
    <x v="30"/>
    <x v="0"/>
    <x v="60"/>
  </r>
  <r>
    <x v="78"/>
    <x v="7"/>
    <x v="1"/>
    <x v="515"/>
    <x v="568"/>
    <x v="5"/>
    <x v="19"/>
    <x v="0"/>
    <x v="0"/>
    <x v="4117"/>
    <x v="109"/>
    <x v="88"/>
    <x v="3"/>
    <x v="34"/>
    <x v="21"/>
    <x v="32"/>
    <x v="134"/>
    <x v="0"/>
    <x v="30"/>
    <x v="0"/>
    <x v="60"/>
  </r>
  <r>
    <x v="78"/>
    <x v="7"/>
    <x v="1"/>
    <x v="515"/>
    <x v="568"/>
    <x v="5"/>
    <x v="19"/>
    <x v="0"/>
    <x v="0"/>
    <x v="2280"/>
    <x v="109"/>
    <x v="88"/>
    <x v="3"/>
    <x v="34"/>
    <x v="21"/>
    <x v="32"/>
    <x v="134"/>
    <x v="0"/>
    <x v="30"/>
    <x v="0"/>
    <x v="60"/>
  </r>
  <r>
    <x v="79"/>
    <x v="7"/>
    <x v="2"/>
    <x v="609"/>
    <x v="680"/>
    <x v="5"/>
    <x v="19"/>
    <x v="0"/>
    <x v="0"/>
    <x v="2276"/>
    <x v="385"/>
    <x v="378"/>
    <x v="53"/>
    <x v="34"/>
    <x v="21"/>
    <x v="32"/>
    <x v="465"/>
    <x v="0"/>
    <x v="30"/>
    <x v="16"/>
    <x v="235"/>
  </r>
  <r>
    <x v="79"/>
    <x v="7"/>
    <x v="1"/>
    <x v="613"/>
    <x v="543"/>
    <x v="5"/>
    <x v="19"/>
    <x v="0"/>
    <x v="0"/>
    <x v="2032"/>
    <x v="105"/>
    <x v="92"/>
    <x v="27"/>
    <x v="34"/>
    <x v="21"/>
    <x v="32"/>
    <x v="321"/>
    <x v="0"/>
    <x v="30"/>
    <x v="11"/>
    <x v="207"/>
  </r>
  <r>
    <x v="80"/>
    <x v="4"/>
    <x v="1"/>
    <x v="250"/>
    <x v="349"/>
    <x v="0"/>
    <x v="22"/>
    <x v="0"/>
    <x v="0"/>
    <x v="384"/>
    <x v="52"/>
    <x v="44"/>
    <x v="123"/>
    <x v="34"/>
    <x v="21"/>
    <x v="39"/>
    <x v="838"/>
    <x v="0"/>
    <x v="30"/>
    <x v="10"/>
    <x v="260"/>
  </r>
  <r>
    <x v="80"/>
    <x v="4"/>
    <x v="1"/>
    <x v="250"/>
    <x v="349"/>
    <x v="1"/>
    <x v="4"/>
    <x v="0"/>
    <x v="0"/>
    <x v="3291"/>
    <x v="74"/>
    <x v="62"/>
    <x v="123"/>
    <x v="34"/>
    <x v="21"/>
    <x v="1"/>
    <x v="42"/>
    <x v="0"/>
    <x v="30"/>
    <x v="10"/>
    <x v="19"/>
  </r>
  <r>
    <x v="80"/>
    <x v="4"/>
    <x v="1"/>
    <x v="250"/>
    <x v="349"/>
    <x v="5"/>
    <x v="19"/>
    <x v="0"/>
    <x v="0"/>
    <x v="3229"/>
    <x v="76"/>
    <x v="64"/>
    <x v="123"/>
    <x v="34"/>
    <x v="21"/>
    <x v="32"/>
    <x v="627"/>
    <x v="0"/>
    <x v="30"/>
    <x v="10"/>
    <x v="200"/>
  </r>
  <r>
    <x v="80"/>
    <x v="4"/>
    <x v="1"/>
    <x v="250"/>
    <x v="349"/>
    <x v="0"/>
    <x v="22"/>
    <x v="0"/>
    <x v="0"/>
    <x v="1753"/>
    <x v="96"/>
    <x v="84"/>
    <x v="123"/>
    <x v="34"/>
    <x v="21"/>
    <x v="39"/>
    <x v="838"/>
    <x v="0"/>
    <x v="30"/>
    <x v="10"/>
    <x v="260"/>
  </r>
  <r>
    <x v="80"/>
    <x v="4"/>
    <x v="2"/>
    <x v="258"/>
    <x v="501"/>
    <x v="2"/>
    <x v="19"/>
    <x v="0"/>
    <x v="0"/>
    <x v="3835"/>
    <x v="87"/>
    <x v="90"/>
    <x v="268"/>
    <x v="34"/>
    <x v="21"/>
    <x v="34"/>
    <x v="847"/>
    <x v="0"/>
    <x v="30"/>
    <x v="27"/>
    <x v="300"/>
  </r>
  <r>
    <x v="80"/>
    <x v="4"/>
    <x v="2"/>
    <x v="258"/>
    <x v="501"/>
    <x v="0"/>
    <x v="4"/>
    <x v="0"/>
    <x v="0"/>
    <x v="3027"/>
    <x v="88"/>
    <x v="90"/>
    <x v="268"/>
    <x v="34"/>
    <x v="21"/>
    <x v="13"/>
    <x v="366"/>
    <x v="0"/>
    <x v="30"/>
    <x v="26"/>
    <x v="149"/>
  </r>
  <r>
    <x v="80"/>
    <x v="4"/>
    <x v="2"/>
    <x v="258"/>
    <x v="501"/>
    <x v="1"/>
    <x v="19"/>
    <x v="0"/>
    <x v="0"/>
    <x v="2273"/>
    <x v="92"/>
    <x v="92"/>
    <x v="268"/>
    <x v="34"/>
    <x v="21"/>
    <x v="14"/>
    <x v="403"/>
    <x v="0"/>
    <x v="30"/>
    <x v="27"/>
    <x v="161"/>
  </r>
  <r>
    <x v="80"/>
    <x v="4"/>
    <x v="2"/>
    <x v="258"/>
    <x v="501"/>
    <x v="2"/>
    <x v="19"/>
    <x v="0"/>
    <x v="0"/>
    <x v="394"/>
    <x v="129"/>
    <x v="129"/>
    <x v="268"/>
    <x v="34"/>
    <x v="21"/>
    <x v="34"/>
    <x v="847"/>
    <x v="0"/>
    <x v="30"/>
    <x v="27"/>
    <x v="300"/>
  </r>
  <r>
    <x v="80"/>
    <x v="4"/>
    <x v="2"/>
    <x v="258"/>
    <x v="501"/>
    <x v="0"/>
    <x v="21"/>
    <x v="0"/>
    <x v="0"/>
    <x v="1111"/>
    <x v="642"/>
    <x v="651"/>
    <x v="268"/>
    <x v="34"/>
    <x v="21"/>
    <x v="15"/>
    <x v="416"/>
    <x v="0"/>
    <x v="30"/>
    <x v="27"/>
    <x v="165"/>
  </r>
  <r>
    <x v="80"/>
    <x v="4"/>
    <x v="2"/>
    <x v="258"/>
    <x v="501"/>
    <x v="1"/>
    <x v="21"/>
    <x v="0"/>
    <x v="0"/>
    <x v="3770"/>
    <x v="677"/>
    <x v="686"/>
    <x v="268"/>
    <x v="34"/>
    <x v="21"/>
    <x v="2"/>
    <x v="81"/>
    <x v="0"/>
    <x v="30"/>
    <x v="27"/>
    <x v="46"/>
  </r>
  <r>
    <x v="80"/>
    <x v="4"/>
    <x v="2"/>
    <x v="258"/>
    <x v="501"/>
    <x v="0"/>
    <x v="22"/>
    <x v="0"/>
    <x v="0"/>
    <x v="383"/>
    <x v="688"/>
    <x v="695"/>
    <x v="268"/>
    <x v="34"/>
    <x v="21"/>
    <x v="39"/>
    <x v="1057"/>
    <x v="0"/>
    <x v="30"/>
    <x v="22"/>
    <x v="332"/>
  </r>
  <r>
    <x v="80"/>
    <x v="4"/>
    <x v="2"/>
    <x v="268"/>
    <x v="498"/>
    <x v="2"/>
    <x v="21"/>
    <x v="0"/>
    <x v="0"/>
    <x v="1113"/>
    <x v="677"/>
    <x v="680"/>
    <x v="128"/>
    <x v="34"/>
    <x v="21"/>
    <x v="10"/>
    <x v="202"/>
    <x v="0"/>
    <x v="30"/>
    <x v="13"/>
    <x v="88"/>
  </r>
  <r>
    <x v="80"/>
    <x v="4"/>
    <x v="1"/>
    <x v="275"/>
    <x v="669"/>
    <x v="0"/>
    <x v="22"/>
    <x v="0"/>
    <x v="0"/>
    <x v="380"/>
    <x v="17"/>
    <x v="17"/>
    <x v="263"/>
    <x v="34"/>
    <x v="21"/>
    <x v="39"/>
    <x v="1051"/>
    <x v="0"/>
    <x v="30"/>
    <x v="20"/>
    <x v="321"/>
  </r>
  <r>
    <x v="80"/>
    <x v="4"/>
    <x v="1"/>
    <x v="275"/>
    <x v="669"/>
    <x v="2"/>
    <x v="19"/>
    <x v="0"/>
    <x v="0"/>
    <x v="3833"/>
    <x v="105"/>
    <x v="104"/>
    <x v="263"/>
    <x v="34"/>
    <x v="21"/>
    <x v="34"/>
    <x v="841"/>
    <x v="0"/>
    <x v="30"/>
    <x v="25"/>
    <x v="294"/>
  </r>
  <r>
    <x v="80"/>
    <x v="4"/>
    <x v="1"/>
    <x v="275"/>
    <x v="669"/>
    <x v="1"/>
    <x v="19"/>
    <x v="0"/>
    <x v="0"/>
    <x v="22"/>
    <x v="109"/>
    <x v="107"/>
    <x v="263"/>
    <x v="34"/>
    <x v="21"/>
    <x v="14"/>
    <x v="399"/>
    <x v="0"/>
    <x v="30"/>
    <x v="25"/>
    <x v="154"/>
  </r>
  <r>
    <x v="80"/>
    <x v="4"/>
    <x v="1"/>
    <x v="275"/>
    <x v="669"/>
    <x v="0"/>
    <x v="4"/>
    <x v="0"/>
    <x v="0"/>
    <x v="3064"/>
    <x v="119"/>
    <x v="123"/>
    <x v="263"/>
    <x v="34"/>
    <x v="21"/>
    <x v="13"/>
    <x v="362"/>
    <x v="0"/>
    <x v="30"/>
    <x v="28"/>
    <x v="156"/>
  </r>
  <r>
    <x v="80"/>
    <x v="4"/>
    <x v="1"/>
    <x v="275"/>
    <x v="669"/>
    <x v="2"/>
    <x v="19"/>
    <x v="0"/>
    <x v="0"/>
    <x v="3842"/>
    <x v="377"/>
    <x v="381"/>
    <x v="263"/>
    <x v="34"/>
    <x v="21"/>
    <x v="34"/>
    <x v="841"/>
    <x v="0"/>
    <x v="30"/>
    <x v="29"/>
    <x v="309"/>
  </r>
  <r>
    <x v="80"/>
    <x v="4"/>
    <x v="1"/>
    <x v="275"/>
    <x v="669"/>
    <x v="0"/>
    <x v="19"/>
    <x v="0"/>
    <x v="0"/>
    <x v="373"/>
    <x v="403"/>
    <x v="407"/>
    <x v="263"/>
    <x v="34"/>
    <x v="21"/>
    <x v="38"/>
    <x v="960"/>
    <x v="0"/>
    <x v="30"/>
    <x v="29"/>
    <x v="338"/>
  </r>
  <r>
    <x v="80"/>
    <x v="4"/>
    <x v="1"/>
    <x v="275"/>
    <x v="669"/>
    <x v="0"/>
    <x v="21"/>
    <x v="0"/>
    <x v="0"/>
    <x v="1171"/>
    <x v="626"/>
    <x v="636"/>
    <x v="263"/>
    <x v="34"/>
    <x v="21"/>
    <x v="15"/>
    <x v="411"/>
    <x v="0"/>
    <x v="30"/>
    <x v="25"/>
    <x v="159"/>
  </r>
  <r>
    <x v="80"/>
    <x v="4"/>
    <x v="1"/>
    <x v="275"/>
    <x v="669"/>
    <x v="0"/>
    <x v="21"/>
    <x v="0"/>
    <x v="0"/>
    <x v="1172"/>
    <x v="667"/>
    <x v="671"/>
    <x v="263"/>
    <x v="34"/>
    <x v="21"/>
    <x v="15"/>
    <x v="411"/>
    <x v="0"/>
    <x v="30"/>
    <x v="25"/>
    <x v="159"/>
  </r>
  <r>
    <x v="80"/>
    <x v="4"/>
    <x v="1"/>
    <x v="275"/>
    <x v="669"/>
    <x v="0"/>
    <x v="22"/>
    <x v="0"/>
    <x v="0"/>
    <x v="381"/>
    <x v="674"/>
    <x v="678"/>
    <x v="263"/>
    <x v="34"/>
    <x v="21"/>
    <x v="39"/>
    <x v="1051"/>
    <x v="0"/>
    <x v="30"/>
    <x v="20"/>
    <x v="321"/>
  </r>
  <r>
    <x v="80"/>
    <x v="4"/>
    <x v="1"/>
    <x v="277"/>
    <x v="670"/>
    <x v="1"/>
    <x v="22"/>
    <x v="0"/>
    <x v="0"/>
    <x v="3571"/>
    <x v="713"/>
    <x v="726"/>
    <x v="417"/>
    <x v="34"/>
    <x v="21"/>
    <x v="16"/>
    <x v="584"/>
    <x v="0"/>
    <x v="30"/>
    <x v="35"/>
    <x v="209"/>
  </r>
  <r>
    <x v="80"/>
    <x v="4"/>
    <x v="1"/>
    <x v="310"/>
    <x v="350"/>
    <x v="2"/>
    <x v="4"/>
    <x v="0"/>
    <x v="0"/>
    <x v="3859"/>
    <x v="74"/>
    <x v="62"/>
    <x v="154"/>
    <x v="34"/>
    <x v="21"/>
    <x v="8"/>
    <x v="203"/>
    <x v="0"/>
    <x v="30"/>
    <x v="10"/>
    <x v="66"/>
  </r>
  <r>
    <x v="80"/>
    <x v="4"/>
    <x v="1"/>
    <x v="310"/>
    <x v="350"/>
    <x v="1"/>
    <x v="19"/>
    <x v="0"/>
    <x v="0"/>
    <x v="3286"/>
    <x v="79"/>
    <x v="69"/>
    <x v="154"/>
    <x v="34"/>
    <x v="21"/>
    <x v="14"/>
    <x v="273"/>
    <x v="0"/>
    <x v="30"/>
    <x v="10"/>
    <x v="89"/>
  </r>
  <r>
    <x v="80"/>
    <x v="4"/>
    <x v="2"/>
    <x v="486"/>
    <x v="499"/>
    <x v="5"/>
    <x v="19"/>
    <x v="0"/>
    <x v="0"/>
    <x v="622"/>
    <x v="87"/>
    <x v="90"/>
    <x v="274"/>
    <x v="34"/>
    <x v="21"/>
    <x v="32"/>
    <x v="815"/>
    <x v="0"/>
    <x v="30"/>
    <x v="27"/>
    <x v="289"/>
  </r>
  <r>
    <x v="80"/>
    <x v="4"/>
    <x v="2"/>
    <x v="487"/>
    <x v="500"/>
    <x v="0"/>
    <x v="22"/>
    <x v="0"/>
    <x v="0"/>
    <x v="382"/>
    <x v="33"/>
    <x v="31"/>
    <x v="260"/>
    <x v="34"/>
    <x v="21"/>
    <x v="39"/>
    <x v="1047"/>
    <x v="0"/>
    <x v="30"/>
    <x v="20"/>
    <x v="321"/>
  </r>
  <r>
    <x v="80"/>
    <x v="4"/>
    <x v="2"/>
    <x v="487"/>
    <x v="500"/>
    <x v="0"/>
    <x v="22"/>
    <x v="0"/>
    <x v="0"/>
    <x v="385"/>
    <x v="64"/>
    <x v="65"/>
    <x v="260"/>
    <x v="34"/>
    <x v="21"/>
    <x v="39"/>
    <x v="1047"/>
    <x v="0"/>
    <x v="30"/>
    <x v="27"/>
    <x v="351"/>
  </r>
  <r>
    <x v="80"/>
    <x v="4"/>
    <x v="2"/>
    <x v="487"/>
    <x v="500"/>
    <x v="0"/>
    <x v="22"/>
    <x v="0"/>
    <x v="0"/>
    <x v="386"/>
    <x v="108"/>
    <x v="108"/>
    <x v="260"/>
    <x v="34"/>
    <x v="21"/>
    <x v="39"/>
    <x v="1047"/>
    <x v="0"/>
    <x v="30"/>
    <x v="27"/>
    <x v="351"/>
  </r>
  <r>
    <x v="80"/>
    <x v="4"/>
    <x v="2"/>
    <x v="487"/>
    <x v="500"/>
    <x v="0"/>
    <x v="19"/>
    <x v="0"/>
    <x v="0"/>
    <x v="387"/>
    <x v="122"/>
    <x v="124"/>
    <x v="260"/>
    <x v="34"/>
    <x v="21"/>
    <x v="38"/>
    <x v="958"/>
    <x v="0"/>
    <x v="30"/>
    <x v="27"/>
    <x v="329"/>
  </r>
  <r>
    <x v="80"/>
    <x v="4"/>
    <x v="2"/>
    <x v="487"/>
    <x v="500"/>
    <x v="0"/>
    <x v="4"/>
    <x v="0"/>
    <x v="0"/>
    <x v="3029"/>
    <x v="124"/>
    <x v="125"/>
    <x v="260"/>
    <x v="34"/>
    <x v="21"/>
    <x v="13"/>
    <x v="360"/>
    <x v="0"/>
    <x v="30"/>
    <x v="27"/>
    <x v="153"/>
  </r>
  <r>
    <x v="80"/>
    <x v="4"/>
    <x v="2"/>
    <x v="487"/>
    <x v="500"/>
    <x v="1"/>
    <x v="19"/>
    <x v="0"/>
    <x v="0"/>
    <x v="3104"/>
    <x v="137"/>
    <x v="137"/>
    <x v="260"/>
    <x v="34"/>
    <x v="21"/>
    <x v="14"/>
    <x v="396"/>
    <x v="0"/>
    <x v="30"/>
    <x v="27"/>
    <x v="161"/>
  </r>
  <r>
    <x v="80"/>
    <x v="4"/>
    <x v="2"/>
    <x v="487"/>
    <x v="500"/>
    <x v="0"/>
    <x v="4"/>
    <x v="0"/>
    <x v="0"/>
    <x v="3031"/>
    <x v="143"/>
    <x v="143"/>
    <x v="260"/>
    <x v="34"/>
    <x v="21"/>
    <x v="13"/>
    <x v="360"/>
    <x v="0"/>
    <x v="30"/>
    <x v="27"/>
    <x v="153"/>
  </r>
  <r>
    <x v="80"/>
    <x v="4"/>
    <x v="2"/>
    <x v="487"/>
    <x v="500"/>
    <x v="0"/>
    <x v="4"/>
    <x v="0"/>
    <x v="0"/>
    <x v="3032"/>
    <x v="152"/>
    <x v="154"/>
    <x v="260"/>
    <x v="34"/>
    <x v="21"/>
    <x v="13"/>
    <x v="360"/>
    <x v="0"/>
    <x v="30"/>
    <x v="27"/>
    <x v="153"/>
  </r>
  <r>
    <x v="80"/>
    <x v="4"/>
    <x v="2"/>
    <x v="487"/>
    <x v="500"/>
    <x v="0"/>
    <x v="19"/>
    <x v="0"/>
    <x v="0"/>
    <x v="404"/>
    <x v="155"/>
    <x v="157"/>
    <x v="260"/>
    <x v="34"/>
    <x v="21"/>
    <x v="38"/>
    <x v="958"/>
    <x v="0"/>
    <x v="30"/>
    <x v="27"/>
    <x v="329"/>
  </r>
  <r>
    <x v="80"/>
    <x v="4"/>
    <x v="2"/>
    <x v="487"/>
    <x v="500"/>
    <x v="0"/>
    <x v="19"/>
    <x v="0"/>
    <x v="0"/>
    <x v="388"/>
    <x v="169"/>
    <x v="173"/>
    <x v="260"/>
    <x v="34"/>
    <x v="21"/>
    <x v="38"/>
    <x v="958"/>
    <x v="0"/>
    <x v="30"/>
    <x v="27"/>
    <x v="329"/>
  </r>
  <r>
    <x v="80"/>
    <x v="4"/>
    <x v="2"/>
    <x v="487"/>
    <x v="500"/>
    <x v="0"/>
    <x v="4"/>
    <x v="0"/>
    <x v="0"/>
    <x v="3033"/>
    <x v="171"/>
    <x v="174"/>
    <x v="260"/>
    <x v="34"/>
    <x v="21"/>
    <x v="13"/>
    <x v="360"/>
    <x v="0"/>
    <x v="30"/>
    <x v="27"/>
    <x v="153"/>
  </r>
  <r>
    <x v="80"/>
    <x v="4"/>
    <x v="2"/>
    <x v="487"/>
    <x v="500"/>
    <x v="0"/>
    <x v="19"/>
    <x v="0"/>
    <x v="0"/>
    <x v="395"/>
    <x v="182"/>
    <x v="186"/>
    <x v="260"/>
    <x v="34"/>
    <x v="21"/>
    <x v="38"/>
    <x v="958"/>
    <x v="0"/>
    <x v="30"/>
    <x v="27"/>
    <x v="329"/>
  </r>
  <r>
    <x v="80"/>
    <x v="4"/>
    <x v="2"/>
    <x v="487"/>
    <x v="500"/>
    <x v="0"/>
    <x v="4"/>
    <x v="0"/>
    <x v="0"/>
    <x v="3035"/>
    <x v="191"/>
    <x v="191"/>
    <x v="260"/>
    <x v="34"/>
    <x v="21"/>
    <x v="13"/>
    <x v="360"/>
    <x v="0"/>
    <x v="30"/>
    <x v="27"/>
    <x v="153"/>
  </r>
  <r>
    <x v="80"/>
    <x v="4"/>
    <x v="2"/>
    <x v="487"/>
    <x v="500"/>
    <x v="0"/>
    <x v="19"/>
    <x v="0"/>
    <x v="0"/>
    <x v="405"/>
    <x v="199"/>
    <x v="200"/>
    <x v="260"/>
    <x v="34"/>
    <x v="21"/>
    <x v="38"/>
    <x v="958"/>
    <x v="0"/>
    <x v="30"/>
    <x v="27"/>
    <x v="329"/>
  </r>
  <r>
    <x v="80"/>
    <x v="4"/>
    <x v="2"/>
    <x v="487"/>
    <x v="500"/>
    <x v="0"/>
    <x v="4"/>
    <x v="0"/>
    <x v="0"/>
    <x v="3036"/>
    <x v="201"/>
    <x v="202"/>
    <x v="260"/>
    <x v="34"/>
    <x v="21"/>
    <x v="13"/>
    <x v="360"/>
    <x v="0"/>
    <x v="30"/>
    <x v="27"/>
    <x v="153"/>
  </r>
  <r>
    <x v="80"/>
    <x v="4"/>
    <x v="2"/>
    <x v="487"/>
    <x v="500"/>
    <x v="0"/>
    <x v="19"/>
    <x v="0"/>
    <x v="0"/>
    <x v="389"/>
    <x v="216"/>
    <x v="219"/>
    <x v="260"/>
    <x v="34"/>
    <x v="21"/>
    <x v="38"/>
    <x v="958"/>
    <x v="0"/>
    <x v="30"/>
    <x v="27"/>
    <x v="329"/>
  </r>
  <r>
    <x v="80"/>
    <x v="4"/>
    <x v="2"/>
    <x v="487"/>
    <x v="500"/>
    <x v="0"/>
    <x v="4"/>
    <x v="0"/>
    <x v="0"/>
    <x v="3037"/>
    <x v="218"/>
    <x v="221"/>
    <x v="260"/>
    <x v="34"/>
    <x v="21"/>
    <x v="13"/>
    <x v="360"/>
    <x v="0"/>
    <x v="30"/>
    <x v="27"/>
    <x v="153"/>
  </r>
  <r>
    <x v="80"/>
    <x v="4"/>
    <x v="2"/>
    <x v="487"/>
    <x v="500"/>
    <x v="0"/>
    <x v="19"/>
    <x v="0"/>
    <x v="0"/>
    <x v="396"/>
    <x v="230"/>
    <x v="235"/>
    <x v="260"/>
    <x v="34"/>
    <x v="21"/>
    <x v="38"/>
    <x v="958"/>
    <x v="0"/>
    <x v="30"/>
    <x v="27"/>
    <x v="329"/>
  </r>
  <r>
    <x v="80"/>
    <x v="4"/>
    <x v="2"/>
    <x v="487"/>
    <x v="500"/>
    <x v="0"/>
    <x v="4"/>
    <x v="0"/>
    <x v="0"/>
    <x v="3039"/>
    <x v="237"/>
    <x v="240"/>
    <x v="260"/>
    <x v="34"/>
    <x v="21"/>
    <x v="13"/>
    <x v="360"/>
    <x v="0"/>
    <x v="30"/>
    <x v="27"/>
    <x v="153"/>
  </r>
  <r>
    <x v="80"/>
    <x v="4"/>
    <x v="2"/>
    <x v="487"/>
    <x v="500"/>
    <x v="0"/>
    <x v="19"/>
    <x v="0"/>
    <x v="0"/>
    <x v="406"/>
    <x v="246"/>
    <x v="249"/>
    <x v="260"/>
    <x v="34"/>
    <x v="21"/>
    <x v="38"/>
    <x v="958"/>
    <x v="0"/>
    <x v="30"/>
    <x v="27"/>
    <x v="329"/>
  </r>
  <r>
    <x v="80"/>
    <x v="4"/>
    <x v="2"/>
    <x v="487"/>
    <x v="500"/>
    <x v="0"/>
    <x v="4"/>
    <x v="0"/>
    <x v="0"/>
    <x v="3040"/>
    <x v="248"/>
    <x v="251"/>
    <x v="260"/>
    <x v="34"/>
    <x v="21"/>
    <x v="13"/>
    <x v="360"/>
    <x v="0"/>
    <x v="30"/>
    <x v="27"/>
    <x v="153"/>
  </r>
  <r>
    <x v="80"/>
    <x v="4"/>
    <x v="2"/>
    <x v="487"/>
    <x v="500"/>
    <x v="0"/>
    <x v="19"/>
    <x v="0"/>
    <x v="0"/>
    <x v="390"/>
    <x v="263"/>
    <x v="268"/>
    <x v="260"/>
    <x v="34"/>
    <x v="21"/>
    <x v="38"/>
    <x v="958"/>
    <x v="0"/>
    <x v="30"/>
    <x v="27"/>
    <x v="329"/>
  </r>
  <r>
    <x v="80"/>
    <x v="4"/>
    <x v="2"/>
    <x v="487"/>
    <x v="500"/>
    <x v="0"/>
    <x v="4"/>
    <x v="0"/>
    <x v="0"/>
    <x v="3042"/>
    <x v="266"/>
    <x v="269"/>
    <x v="260"/>
    <x v="34"/>
    <x v="21"/>
    <x v="13"/>
    <x v="360"/>
    <x v="0"/>
    <x v="30"/>
    <x v="27"/>
    <x v="153"/>
  </r>
  <r>
    <x v="80"/>
    <x v="4"/>
    <x v="2"/>
    <x v="487"/>
    <x v="500"/>
    <x v="0"/>
    <x v="19"/>
    <x v="0"/>
    <x v="0"/>
    <x v="407"/>
    <x v="276"/>
    <x v="282"/>
    <x v="260"/>
    <x v="34"/>
    <x v="21"/>
    <x v="38"/>
    <x v="958"/>
    <x v="0"/>
    <x v="30"/>
    <x v="27"/>
    <x v="329"/>
  </r>
  <r>
    <x v="80"/>
    <x v="4"/>
    <x v="2"/>
    <x v="487"/>
    <x v="500"/>
    <x v="0"/>
    <x v="4"/>
    <x v="0"/>
    <x v="0"/>
    <x v="3043"/>
    <x v="284"/>
    <x v="288"/>
    <x v="260"/>
    <x v="34"/>
    <x v="21"/>
    <x v="13"/>
    <x v="360"/>
    <x v="0"/>
    <x v="30"/>
    <x v="27"/>
    <x v="153"/>
  </r>
  <r>
    <x v="80"/>
    <x v="4"/>
    <x v="2"/>
    <x v="487"/>
    <x v="500"/>
    <x v="0"/>
    <x v="19"/>
    <x v="0"/>
    <x v="0"/>
    <x v="391"/>
    <x v="291"/>
    <x v="296"/>
    <x v="260"/>
    <x v="34"/>
    <x v="21"/>
    <x v="38"/>
    <x v="958"/>
    <x v="0"/>
    <x v="30"/>
    <x v="27"/>
    <x v="329"/>
  </r>
  <r>
    <x v="80"/>
    <x v="4"/>
    <x v="2"/>
    <x v="487"/>
    <x v="500"/>
    <x v="0"/>
    <x v="4"/>
    <x v="0"/>
    <x v="0"/>
    <x v="3044"/>
    <x v="293"/>
    <x v="298"/>
    <x v="260"/>
    <x v="34"/>
    <x v="21"/>
    <x v="13"/>
    <x v="360"/>
    <x v="0"/>
    <x v="30"/>
    <x v="27"/>
    <x v="153"/>
  </r>
  <r>
    <x v="80"/>
    <x v="4"/>
    <x v="2"/>
    <x v="487"/>
    <x v="500"/>
    <x v="0"/>
    <x v="19"/>
    <x v="0"/>
    <x v="0"/>
    <x v="397"/>
    <x v="310"/>
    <x v="315"/>
    <x v="260"/>
    <x v="34"/>
    <x v="21"/>
    <x v="38"/>
    <x v="958"/>
    <x v="0"/>
    <x v="30"/>
    <x v="27"/>
    <x v="329"/>
  </r>
  <r>
    <x v="80"/>
    <x v="4"/>
    <x v="2"/>
    <x v="487"/>
    <x v="500"/>
    <x v="0"/>
    <x v="4"/>
    <x v="0"/>
    <x v="0"/>
    <x v="3046"/>
    <x v="312"/>
    <x v="317"/>
    <x v="260"/>
    <x v="34"/>
    <x v="21"/>
    <x v="13"/>
    <x v="360"/>
    <x v="0"/>
    <x v="30"/>
    <x v="27"/>
    <x v="153"/>
  </r>
  <r>
    <x v="80"/>
    <x v="4"/>
    <x v="2"/>
    <x v="487"/>
    <x v="500"/>
    <x v="0"/>
    <x v="19"/>
    <x v="0"/>
    <x v="0"/>
    <x v="408"/>
    <x v="323"/>
    <x v="330"/>
    <x v="260"/>
    <x v="34"/>
    <x v="21"/>
    <x v="38"/>
    <x v="958"/>
    <x v="0"/>
    <x v="30"/>
    <x v="27"/>
    <x v="329"/>
  </r>
  <r>
    <x v="80"/>
    <x v="4"/>
    <x v="2"/>
    <x v="487"/>
    <x v="500"/>
    <x v="0"/>
    <x v="4"/>
    <x v="0"/>
    <x v="0"/>
    <x v="3047"/>
    <x v="331"/>
    <x v="336"/>
    <x v="260"/>
    <x v="34"/>
    <x v="21"/>
    <x v="13"/>
    <x v="360"/>
    <x v="0"/>
    <x v="30"/>
    <x v="27"/>
    <x v="153"/>
  </r>
  <r>
    <x v="80"/>
    <x v="4"/>
    <x v="2"/>
    <x v="487"/>
    <x v="500"/>
    <x v="0"/>
    <x v="19"/>
    <x v="0"/>
    <x v="0"/>
    <x v="392"/>
    <x v="339"/>
    <x v="345"/>
    <x v="260"/>
    <x v="34"/>
    <x v="21"/>
    <x v="38"/>
    <x v="958"/>
    <x v="0"/>
    <x v="30"/>
    <x v="27"/>
    <x v="329"/>
  </r>
  <r>
    <x v="80"/>
    <x v="4"/>
    <x v="2"/>
    <x v="487"/>
    <x v="500"/>
    <x v="0"/>
    <x v="4"/>
    <x v="0"/>
    <x v="0"/>
    <x v="3048"/>
    <x v="341"/>
    <x v="346"/>
    <x v="260"/>
    <x v="34"/>
    <x v="21"/>
    <x v="13"/>
    <x v="360"/>
    <x v="0"/>
    <x v="30"/>
    <x v="27"/>
    <x v="153"/>
  </r>
  <r>
    <x v="80"/>
    <x v="4"/>
    <x v="2"/>
    <x v="487"/>
    <x v="500"/>
    <x v="0"/>
    <x v="19"/>
    <x v="0"/>
    <x v="0"/>
    <x v="398"/>
    <x v="360"/>
    <x v="362"/>
    <x v="260"/>
    <x v="34"/>
    <x v="21"/>
    <x v="38"/>
    <x v="958"/>
    <x v="0"/>
    <x v="30"/>
    <x v="27"/>
    <x v="329"/>
  </r>
  <r>
    <x v="80"/>
    <x v="4"/>
    <x v="2"/>
    <x v="487"/>
    <x v="500"/>
    <x v="0"/>
    <x v="4"/>
    <x v="0"/>
    <x v="0"/>
    <x v="3050"/>
    <x v="363"/>
    <x v="365"/>
    <x v="260"/>
    <x v="34"/>
    <x v="21"/>
    <x v="13"/>
    <x v="360"/>
    <x v="0"/>
    <x v="30"/>
    <x v="27"/>
    <x v="153"/>
  </r>
  <r>
    <x v="80"/>
    <x v="4"/>
    <x v="2"/>
    <x v="487"/>
    <x v="500"/>
    <x v="0"/>
    <x v="19"/>
    <x v="0"/>
    <x v="0"/>
    <x v="409"/>
    <x v="375"/>
    <x v="378"/>
    <x v="260"/>
    <x v="34"/>
    <x v="21"/>
    <x v="38"/>
    <x v="958"/>
    <x v="0"/>
    <x v="30"/>
    <x v="27"/>
    <x v="329"/>
  </r>
  <r>
    <x v="80"/>
    <x v="4"/>
    <x v="2"/>
    <x v="487"/>
    <x v="500"/>
    <x v="0"/>
    <x v="4"/>
    <x v="0"/>
    <x v="0"/>
    <x v="3051"/>
    <x v="383"/>
    <x v="385"/>
    <x v="260"/>
    <x v="34"/>
    <x v="21"/>
    <x v="13"/>
    <x v="360"/>
    <x v="0"/>
    <x v="30"/>
    <x v="27"/>
    <x v="153"/>
  </r>
  <r>
    <x v="80"/>
    <x v="4"/>
    <x v="2"/>
    <x v="487"/>
    <x v="500"/>
    <x v="0"/>
    <x v="19"/>
    <x v="0"/>
    <x v="0"/>
    <x v="393"/>
    <x v="390"/>
    <x v="394"/>
    <x v="260"/>
    <x v="34"/>
    <x v="21"/>
    <x v="38"/>
    <x v="958"/>
    <x v="0"/>
    <x v="30"/>
    <x v="27"/>
    <x v="329"/>
  </r>
  <r>
    <x v="80"/>
    <x v="4"/>
    <x v="2"/>
    <x v="487"/>
    <x v="500"/>
    <x v="0"/>
    <x v="4"/>
    <x v="0"/>
    <x v="0"/>
    <x v="3052"/>
    <x v="392"/>
    <x v="395"/>
    <x v="260"/>
    <x v="34"/>
    <x v="21"/>
    <x v="13"/>
    <x v="360"/>
    <x v="0"/>
    <x v="30"/>
    <x v="27"/>
    <x v="153"/>
  </r>
  <r>
    <x v="80"/>
    <x v="4"/>
    <x v="2"/>
    <x v="487"/>
    <x v="500"/>
    <x v="0"/>
    <x v="19"/>
    <x v="0"/>
    <x v="0"/>
    <x v="399"/>
    <x v="410"/>
    <x v="412"/>
    <x v="260"/>
    <x v="34"/>
    <x v="21"/>
    <x v="38"/>
    <x v="958"/>
    <x v="0"/>
    <x v="30"/>
    <x v="27"/>
    <x v="329"/>
  </r>
  <r>
    <x v="80"/>
    <x v="4"/>
    <x v="2"/>
    <x v="487"/>
    <x v="500"/>
    <x v="0"/>
    <x v="4"/>
    <x v="0"/>
    <x v="0"/>
    <x v="3054"/>
    <x v="412"/>
    <x v="414"/>
    <x v="260"/>
    <x v="34"/>
    <x v="21"/>
    <x v="13"/>
    <x v="360"/>
    <x v="0"/>
    <x v="30"/>
    <x v="27"/>
    <x v="153"/>
  </r>
  <r>
    <x v="80"/>
    <x v="4"/>
    <x v="2"/>
    <x v="487"/>
    <x v="500"/>
    <x v="0"/>
    <x v="19"/>
    <x v="0"/>
    <x v="0"/>
    <x v="410"/>
    <x v="427"/>
    <x v="429"/>
    <x v="260"/>
    <x v="34"/>
    <x v="21"/>
    <x v="38"/>
    <x v="958"/>
    <x v="0"/>
    <x v="30"/>
    <x v="27"/>
    <x v="329"/>
  </r>
  <r>
    <x v="80"/>
    <x v="4"/>
    <x v="2"/>
    <x v="487"/>
    <x v="500"/>
    <x v="0"/>
    <x v="4"/>
    <x v="0"/>
    <x v="0"/>
    <x v="3055"/>
    <x v="431"/>
    <x v="433"/>
    <x v="260"/>
    <x v="34"/>
    <x v="21"/>
    <x v="13"/>
    <x v="360"/>
    <x v="0"/>
    <x v="30"/>
    <x v="27"/>
    <x v="153"/>
  </r>
  <r>
    <x v="80"/>
    <x v="4"/>
    <x v="2"/>
    <x v="487"/>
    <x v="500"/>
    <x v="0"/>
    <x v="19"/>
    <x v="0"/>
    <x v="0"/>
    <x v="400"/>
    <x v="436"/>
    <x v="439"/>
    <x v="260"/>
    <x v="34"/>
    <x v="21"/>
    <x v="38"/>
    <x v="958"/>
    <x v="0"/>
    <x v="30"/>
    <x v="27"/>
    <x v="329"/>
  </r>
  <r>
    <x v="80"/>
    <x v="4"/>
    <x v="2"/>
    <x v="487"/>
    <x v="500"/>
    <x v="0"/>
    <x v="4"/>
    <x v="0"/>
    <x v="0"/>
    <x v="3056"/>
    <x v="440"/>
    <x v="444"/>
    <x v="260"/>
    <x v="34"/>
    <x v="21"/>
    <x v="13"/>
    <x v="360"/>
    <x v="0"/>
    <x v="30"/>
    <x v="27"/>
    <x v="153"/>
  </r>
  <r>
    <x v="80"/>
    <x v="4"/>
    <x v="2"/>
    <x v="487"/>
    <x v="500"/>
    <x v="0"/>
    <x v="22"/>
    <x v="0"/>
    <x v="0"/>
    <x v="3057"/>
    <x v="456"/>
    <x v="460"/>
    <x v="260"/>
    <x v="34"/>
    <x v="21"/>
    <x v="39"/>
    <x v="1047"/>
    <x v="0"/>
    <x v="30"/>
    <x v="27"/>
    <x v="351"/>
  </r>
  <r>
    <x v="80"/>
    <x v="4"/>
    <x v="2"/>
    <x v="487"/>
    <x v="500"/>
    <x v="0"/>
    <x v="22"/>
    <x v="0"/>
    <x v="0"/>
    <x v="3058"/>
    <x v="475"/>
    <x v="478"/>
    <x v="260"/>
    <x v="34"/>
    <x v="21"/>
    <x v="39"/>
    <x v="1047"/>
    <x v="0"/>
    <x v="30"/>
    <x v="27"/>
    <x v="351"/>
  </r>
  <r>
    <x v="80"/>
    <x v="4"/>
    <x v="2"/>
    <x v="487"/>
    <x v="500"/>
    <x v="0"/>
    <x v="22"/>
    <x v="0"/>
    <x v="0"/>
    <x v="401"/>
    <x v="485"/>
    <x v="488"/>
    <x v="260"/>
    <x v="34"/>
    <x v="21"/>
    <x v="39"/>
    <x v="1047"/>
    <x v="0"/>
    <x v="30"/>
    <x v="27"/>
    <x v="351"/>
  </r>
  <r>
    <x v="80"/>
    <x v="4"/>
    <x v="2"/>
    <x v="487"/>
    <x v="500"/>
    <x v="0"/>
    <x v="22"/>
    <x v="0"/>
    <x v="0"/>
    <x v="411"/>
    <x v="501"/>
    <x v="504"/>
    <x v="260"/>
    <x v="34"/>
    <x v="21"/>
    <x v="39"/>
    <x v="1047"/>
    <x v="0"/>
    <x v="30"/>
    <x v="27"/>
    <x v="351"/>
  </r>
  <r>
    <x v="80"/>
    <x v="4"/>
    <x v="2"/>
    <x v="487"/>
    <x v="500"/>
    <x v="0"/>
    <x v="22"/>
    <x v="0"/>
    <x v="0"/>
    <x v="402"/>
    <x v="517"/>
    <x v="520"/>
    <x v="260"/>
    <x v="34"/>
    <x v="21"/>
    <x v="39"/>
    <x v="1047"/>
    <x v="0"/>
    <x v="30"/>
    <x v="27"/>
    <x v="351"/>
  </r>
  <r>
    <x v="80"/>
    <x v="4"/>
    <x v="2"/>
    <x v="487"/>
    <x v="500"/>
    <x v="0"/>
    <x v="22"/>
    <x v="0"/>
    <x v="0"/>
    <x v="3059"/>
    <x v="526"/>
    <x v="528"/>
    <x v="260"/>
    <x v="34"/>
    <x v="21"/>
    <x v="39"/>
    <x v="1047"/>
    <x v="0"/>
    <x v="30"/>
    <x v="27"/>
    <x v="351"/>
  </r>
  <r>
    <x v="80"/>
    <x v="4"/>
    <x v="2"/>
    <x v="487"/>
    <x v="500"/>
    <x v="0"/>
    <x v="22"/>
    <x v="0"/>
    <x v="0"/>
    <x v="412"/>
    <x v="543"/>
    <x v="545"/>
    <x v="260"/>
    <x v="34"/>
    <x v="21"/>
    <x v="39"/>
    <x v="1047"/>
    <x v="0"/>
    <x v="30"/>
    <x v="27"/>
    <x v="351"/>
  </r>
  <r>
    <x v="80"/>
    <x v="4"/>
    <x v="2"/>
    <x v="487"/>
    <x v="500"/>
    <x v="0"/>
    <x v="22"/>
    <x v="0"/>
    <x v="0"/>
    <x v="403"/>
    <x v="561"/>
    <x v="562"/>
    <x v="260"/>
    <x v="34"/>
    <x v="21"/>
    <x v="39"/>
    <x v="1047"/>
    <x v="0"/>
    <x v="30"/>
    <x v="27"/>
    <x v="351"/>
  </r>
  <r>
    <x v="80"/>
    <x v="4"/>
    <x v="2"/>
    <x v="487"/>
    <x v="500"/>
    <x v="0"/>
    <x v="22"/>
    <x v="0"/>
    <x v="0"/>
    <x v="3060"/>
    <x v="570"/>
    <x v="571"/>
    <x v="260"/>
    <x v="34"/>
    <x v="21"/>
    <x v="39"/>
    <x v="1047"/>
    <x v="0"/>
    <x v="30"/>
    <x v="27"/>
    <x v="351"/>
  </r>
  <r>
    <x v="80"/>
    <x v="4"/>
    <x v="2"/>
    <x v="487"/>
    <x v="500"/>
    <x v="0"/>
    <x v="22"/>
    <x v="0"/>
    <x v="0"/>
    <x v="3061"/>
    <x v="585"/>
    <x v="592"/>
    <x v="260"/>
    <x v="34"/>
    <x v="21"/>
    <x v="39"/>
    <x v="1047"/>
    <x v="0"/>
    <x v="30"/>
    <x v="27"/>
    <x v="351"/>
  </r>
  <r>
    <x v="80"/>
    <x v="4"/>
    <x v="2"/>
    <x v="487"/>
    <x v="500"/>
    <x v="0"/>
    <x v="22"/>
    <x v="0"/>
    <x v="0"/>
    <x v="1758"/>
    <x v="603"/>
    <x v="610"/>
    <x v="260"/>
    <x v="34"/>
    <x v="21"/>
    <x v="39"/>
    <x v="1047"/>
    <x v="0"/>
    <x v="30"/>
    <x v="27"/>
    <x v="351"/>
  </r>
  <r>
    <x v="80"/>
    <x v="4"/>
    <x v="2"/>
    <x v="487"/>
    <x v="500"/>
    <x v="0"/>
    <x v="22"/>
    <x v="0"/>
    <x v="0"/>
    <x v="3062"/>
    <x v="609"/>
    <x v="619"/>
    <x v="260"/>
    <x v="34"/>
    <x v="21"/>
    <x v="39"/>
    <x v="1047"/>
    <x v="0"/>
    <x v="30"/>
    <x v="27"/>
    <x v="351"/>
  </r>
  <r>
    <x v="80"/>
    <x v="4"/>
    <x v="2"/>
    <x v="487"/>
    <x v="500"/>
    <x v="0"/>
    <x v="22"/>
    <x v="0"/>
    <x v="0"/>
    <x v="413"/>
    <x v="625"/>
    <x v="635"/>
    <x v="260"/>
    <x v="34"/>
    <x v="21"/>
    <x v="39"/>
    <x v="1047"/>
    <x v="0"/>
    <x v="30"/>
    <x v="27"/>
    <x v="351"/>
  </r>
  <r>
    <x v="80"/>
    <x v="4"/>
    <x v="1"/>
    <x v="490"/>
    <x v="566"/>
    <x v="0"/>
    <x v="4"/>
    <x v="0"/>
    <x v="0"/>
    <x v="3065"/>
    <x v="130"/>
    <x v="130"/>
    <x v="265"/>
    <x v="34"/>
    <x v="21"/>
    <x v="13"/>
    <x v="365"/>
    <x v="0"/>
    <x v="30"/>
    <x v="27"/>
    <x v="153"/>
  </r>
  <r>
    <x v="80"/>
    <x v="4"/>
    <x v="1"/>
    <x v="490"/>
    <x v="566"/>
    <x v="0"/>
    <x v="19"/>
    <x v="0"/>
    <x v="0"/>
    <x v="414"/>
    <x v="132"/>
    <x v="133"/>
    <x v="265"/>
    <x v="34"/>
    <x v="21"/>
    <x v="38"/>
    <x v="962"/>
    <x v="0"/>
    <x v="30"/>
    <x v="27"/>
    <x v="329"/>
  </r>
  <r>
    <x v="80"/>
    <x v="4"/>
    <x v="1"/>
    <x v="490"/>
    <x v="566"/>
    <x v="0"/>
    <x v="19"/>
    <x v="0"/>
    <x v="0"/>
    <x v="424"/>
    <x v="147"/>
    <x v="146"/>
    <x v="265"/>
    <x v="34"/>
    <x v="21"/>
    <x v="38"/>
    <x v="962"/>
    <x v="0"/>
    <x v="30"/>
    <x v="27"/>
    <x v="329"/>
  </r>
  <r>
    <x v="80"/>
    <x v="4"/>
    <x v="1"/>
    <x v="490"/>
    <x v="566"/>
    <x v="0"/>
    <x v="4"/>
    <x v="0"/>
    <x v="0"/>
    <x v="3066"/>
    <x v="149"/>
    <x v="149"/>
    <x v="265"/>
    <x v="34"/>
    <x v="21"/>
    <x v="13"/>
    <x v="365"/>
    <x v="0"/>
    <x v="30"/>
    <x v="27"/>
    <x v="153"/>
  </r>
  <r>
    <x v="80"/>
    <x v="4"/>
    <x v="1"/>
    <x v="490"/>
    <x v="566"/>
    <x v="0"/>
    <x v="19"/>
    <x v="0"/>
    <x v="0"/>
    <x v="430"/>
    <x v="161"/>
    <x v="164"/>
    <x v="265"/>
    <x v="34"/>
    <x v="21"/>
    <x v="38"/>
    <x v="962"/>
    <x v="0"/>
    <x v="30"/>
    <x v="27"/>
    <x v="329"/>
  </r>
  <r>
    <x v="80"/>
    <x v="4"/>
    <x v="1"/>
    <x v="490"/>
    <x v="566"/>
    <x v="0"/>
    <x v="4"/>
    <x v="0"/>
    <x v="0"/>
    <x v="3068"/>
    <x v="168"/>
    <x v="171"/>
    <x v="265"/>
    <x v="34"/>
    <x v="21"/>
    <x v="13"/>
    <x v="365"/>
    <x v="0"/>
    <x v="30"/>
    <x v="27"/>
    <x v="153"/>
  </r>
  <r>
    <x v="80"/>
    <x v="4"/>
    <x v="1"/>
    <x v="490"/>
    <x v="566"/>
    <x v="0"/>
    <x v="19"/>
    <x v="0"/>
    <x v="0"/>
    <x v="415"/>
    <x v="176"/>
    <x v="178"/>
    <x v="265"/>
    <x v="34"/>
    <x v="21"/>
    <x v="38"/>
    <x v="962"/>
    <x v="0"/>
    <x v="30"/>
    <x v="27"/>
    <x v="329"/>
  </r>
  <r>
    <x v="80"/>
    <x v="4"/>
    <x v="1"/>
    <x v="490"/>
    <x v="566"/>
    <x v="0"/>
    <x v="4"/>
    <x v="0"/>
    <x v="0"/>
    <x v="3069"/>
    <x v="177"/>
    <x v="180"/>
    <x v="265"/>
    <x v="34"/>
    <x v="21"/>
    <x v="13"/>
    <x v="365"/>
    <x v="0"/>
    <x v="30"/>
    <x v="27"/>
    <x v="153"/>
  </r>
  <r>
    <x v="80"/>
    <x v="4"/>
    <x v="1"/>
    <x v="490"/>
    <x v="566"/>
    <x v="0"/>
    <x v="19"/>
    <x v="0"/>
    <x v="0"/>
    <x v="425"/>
    <x v="194"/>
    <x v="195"/>
    <x v="265"/>
    <x v="34"/>
    <x v="21"/>
    <x v="38"/>
    <x v="962"/>
    <x v="0"/>
    <x v="30"/>
    <x v="27"/>
    <x v="329"/>
  </r>
  <r>
    <x v="80"/>
    <x v="4"/>
    <x v="1"/>
    <x v="490"/>
    <x v="566"/>
    <x v="0"/>
    <x v="4"/>
    <x v="0"/>
    <x v="0"/>
    <x v="3070"/>
    <x v="196"/>
    <x v="198"/>
    <x v="265"/>
    <x v="34"/>
    <x v="21"/>
    <x v="13"/>
    <x v="365"/>
    <x v="0"/>
    <x v="30"/>
    <x v="27"/>
    <x v="153"/>
  </r>
  <r>
    <x v="80"/>
    <x v="4"/>
    <x v="1"/>
    <x v="490"/>
    <x v="566"/>
    <x v="0"/>
    <x v="19"/>
    <x v="0"/>
    <x v="0"/>
    <x v="431"/>
    <x v="209"/>
    <x v="211"/>
    <x v="265"/>
    <x v="34"/>
    <x v="21"/>
    <x v="38"/>
    <x v="962"/>
    <x v="0"/>
    <x v="30"/>
    <x v="27"/>
    <x v="329"/>
  </r>
  <r>
    <x v="80"/>
    <x v="4"/>
    <x v="1"/>
    <x v="490"/>
    <x v="566"/>
    <x v="0"/>
    <x v="4"/>
    <x v="0"/>
    <x v="0"/>
    <x v="3072"/>
    <x v="214"/>
    <x v="218"/>
    <x v="265"/>
    <x v="34"/>
    <x v="21"/>
    <x v="13"/>
    <x v="365"/>
    <x v="0"/>
    <x v="30"/>
    <x v="27"/>
    <x v="153"/>
  </r>
  <r>
    <x v="80"/>
    <x v="4"/>
    <x v="1"/>
    <x v="490"/>
    <x v="566"/>
    <x v="0"/>
    <x v="19"/>
    <x v="0"/>
    <x v="0"/>
    <x v="416"/>
    <x v="222"/>
    <x v="226"/>
    <x v="265"/>
    <x v="34"/>
    <x v="21"/>
    <x v="38"/>
    <x v="962"/>
    <x v="0"/>
    <x v="30"/>
    <x v="27"/>
    <x v="329"/>
  </r>
  <r>
    <x v="80"/>
    <x v="4"/>
    <x v="1"/>
    <x v="490"/>
    <x v="566"/>
    <x v="0"/>
    <x v="4"/>
    <x v="0"/>
    <x v="0"/>
    <x v="3073"/>
    <x v="223"/>
    <x v="228"/>
    <x v="265"/>
    <x v="34"/>
    <x v="21"/>
    <x v="13"/>
    <x v="365"/>
    <x v="0"/>
    <x v="30"/>
    <x v="27"/>
    <x v="153"/>
  </r>
  <r>
    <x v="80"/>
    <x v="4"/>
    <x v="1"/>
    <x v="490"/>
    <x v="566"/>
    <x v="0"/>
    <x v="19"/>
    <x v="0"/>
    <x v="0"/>
    <x v="426"/>
    <x v="240"/>
    <x v="244"/>
    <x v="265"/>
    <x v="34"/>
    <x v="21"/>
    <x v="38"/>
    <x v="962"/>
    <x v="0"/>
    <x v="30"/>
    <x v="27"/>
    <x v="329"/>
  </r>
  <r>
    <x v="80"/>
    <x v="4"/>
    <x v="1"/>
    <x v="490"/>
    <x v="566"/>
    <x v="0"/>
    <x v="4"/>
    <x v="0"/>
    <x v="0"/>
    <x v="3075"/>
    <x v="243"/>
    <x v="247"/>
    <x v="265"/>
    <x v="34"/>
    <x v="21"/>
    <x v="13"/>
    <x v="365"/>
    <x v="0"/>
    <x v="30"/>
    <x v="27"/>
    <x v="153"/>
  </r>
  <r>
    <x v="80"/>
    <x v="4"/>
    <x v="1"/>
    <x v="490"/>
    <x v="566"/>
    <x v="0"/>
    <x v="19"/>
    <x v="0"/>
    <x v="0"/>
    <x v="432"/>
    <x v="255"/>
    <x v="259"/>
    <x v="265"/>
    <x v="34"/>
    <x v="21"/>
    <x v="38"/>
    <x v="962"/>
    <x v="0"/>
    <x v="30"/>
    <x v="27"/>
    <x v="329"/>
  </r>
  <r>
    <x v="80"/>
    <x v="4"/>
    <x v="1"/>
    <x v="490"/>
    <x v="566"/>
    <x v="0"/>
    <x v="4"/>
    <x v="0"/>
    <x v="0"/>
    <x v="3076"/>
    <x v="261"/>
    <x v="266"/>
    <x v="265"/>
    <x v="34"/>
    <x v="21"/>
    <x v="13"/>
    <x v="365"/>
    <x v="0"/>
    <x v="30"/>
    <x v="27"/>
    <x v="153"/>
  </r>
  <r>
    <x v="80"/>
    <x v="4"/>
    <x v="1"/>
    <x v="490"/>
    <x v="566"/>
    <x v="0"/>
    <x v="19"/>
    <x v="0"/>
    <x v="0"/>
    <x v="417"/>
    <x v="270"/>
    <x v="273"/>
    <x v="265"/>
    <x v="34"/>
    <x v="21"/>
    <x v="38"/>
    <x v="962"/>
    <x v="0"/>
    <x v="30"/>
    <x v="27"/>
    <x v="329"/>
  </r>
  <r>
    <x v="80"/>
    <x v="4"/>
    <x v="1"/>
    <x v="490"/>
    <x v="566"/>
    <x v="0"/>
    <x v="4"/>
    <x v="0"/>
    <x v="0"/>
    <x v="3077"/>
    <x v="271"/>
    <x v="275"/>
    <x v="265"/>
    <x v="34"/>
    <x v="21"/>
    <x v="13"/>
    <x v="365"/>
    <x v="0"/>
    <x v="30"/>
    <x v="27"/>
    <x v="153"/>
  </r>
  <r>
    <x v="80"/>
    <x v="4"/>
    <x v="1"/>
    <x v="490"/>
    <x v="566"/>
    <x v="0"/>
    <x v="19"/>
    <x v="0"/>
    <x v="0"/>
    <x v="427"/>
    <x v="287"/>
    <x v="292"/>
    <x v="265"/>
    <x v="34"/>
    <x v="21"/>
    <x v="38"/>
    <x v="962"/>
    <x v="0"/>
    <x v="30"/>
    <x v="27"/>
    <x v="329"/>
  </r>
  <r>
    <x v="80"/>
    <x v="4"/>
    <x v="1"/>
    <x v="490"/>
    <x v="566"/>
    <x v="0"/>
    <x v="4"/>
    <x v="0"/>
    <x v="0"/>
    <x v="3079"/>
    <x v="289"/>
    <x v="294"/>
    <x v="265"/>
    <x v="34"/>
    <x v="21"/>
    <x v="13"/>
    <x v="365"/>
    <x v="0"/>
    <x v="30"/>
    <x v="27"/>
    <x v="153"/>
  </r>
  <r>
    <x v="80"/>
    <x v="4"/>
    <x v="1"/>
    <x v="490"/>
    <x v="566"/>
    <x v="0"/>
    <x v="19"/>
    <x v="0"/>
    <x v="0"/>
    <x v="418"/>
    <x v="302"/>
    <x v="307"/>
    <x v="265"/>
    <x v="34"/>
    <x v="21"/>
    <x v="38"/>
    <x v="962"/>
    <x v="0"/>
    <x v="30"/>
    <x v="27"/>
    <x v="329"/>
  </r>
  <r>
    <x v="80"/>
    <x v="4"/>
    <x v="1"/>
    <x v="490"/>
    <x v="566"/>
    <x v="0"/>
    <x v="4"/>
    <x v="0"/>
    <x v="0"/>
    <x v="3080"/>
    <x v="308"/>
    <x v="313"/>
    <x v="265"/>
    <x v="34"/>
    <x v="21"/>
    <x v="13"/>
    <x v="365"/>
    <x v="0"/>
    <x v="30"/>
    <x v="27"/>
    <x v="153"/>
  </r>
  <r>
    <x v="80"/>
    <x v="4"/>
    <x v="1"/>
    <x v="490"/>
    <x v="566"/>
    <x v="0"/>
    <x v="19"/>
    <x v="0"/>
    <x v="0"/>
    <x v="428"/>
    <x v="316"/>
    <x v="321"/>
    <x v="265"/>
    <x v="34"/>
    <x v="21"/>
    <x v="38"/>
    <x v="962"/>
    <x v="0"/>
    <x v="30"/>
    <x v="27"/>
    <x v="329"/>
  </r>
  <r>
    <x v="80"/>
    <x v="4"/>
    <x v="1"/>
    <x v="490"/>
    <x v="566"/>
    <x v="0"/>
    <x v="4"/>
    <x v="0"/>
    <x v="0"/>
    <x v="3081"/>
    <x v="317"/>
    <x v="323"/>
    <x v="265"/>
    <x v="34"/>
    <x v="21"/>
    <x v="13"/>
    <x v="365"/>
    <x v="0"/>
    <x v="30"/>
    <x v="27"/>
    <x v="153"/>
  </r>
  <r>
    <x v="80"/>
    <x v="4"/>
    <x v="1"/>
    <x v="490"/>
    <x v="566"/>
    <x v="0"/>
    <x v="19"/>
    <x v="0"/>
    <x v="0"/>
    <x v="433"/>
    <x v="334"/>
    <x v="340"/>
    <x v="265"/>
    <x v="34"/>
    <x v="21"/>
    <x v="38"/>
    <x v="962"/>
    <x v="0"/>
    <x v="30"/>
    <x v="27"/>
    <x v="329"/>
  </r>
  <r>
    <x v="80"/>
    <x v="4"/>
    <x v="1"/>
    <x v="490"/>
    <x v="566"/>
    <x v="0"/>
    <x v="4"/>
    <x v="0"/>
    <x v="0"/>
    <x v="3083"/>
    <x v="336"/>
    <x v="343"/>
    <x v="265"/>
    <x v="34"/>
    <x v="21"/>
    <x v="13"/>
    <x v="365"/>
    <x v="0"/>
    <x v="30"/>
    <x v="27"/>
    <x v="153"/>
  </r>
  <r>
    <x v="80"/>
    <x v="4"/>
    <x v="1"/>
    <x v="490"/>
    <x v="566"/>
    <x v="0"/>
    <x v="19"/>
    <x v="0"/>
    <x v="0"/>
    <x v="419"/>
    <x v="350"/>
    <x v="355"/>
    <x v="265"/>
    <x v="34"/>
    <x v="21"/>
    <x v="38"/>
    <x v="962"/>
    <x v="0"/>
    <x v="30"/>
    <x v="27"/>
    <x v="329"/>
  </r>
  <r>
    <x v="80"/>
    <x v="4"/>
    <x v="1"/>
    <x v="490"/>
    <x v="566"/>
    <x v="0"/>
    <x v="4"/>
    <x v="0"/>
    <x v="0"/>
    <x v="3084"/>
    <x v="358"/>
    <x v="361"/>
    <x v="265"/>
    <x v="34"/>
    <x v="21"/>
    <x v="13"/>
    <x v="365"/>
    <x v="0"/>
    <x v="30"/>
    <x v="27"/>
    <x v="153"/>
  </r>
  <r>
    <x v="80"/>
    <x v="4"/>
    <x v="1"/>
    <x v="490"/>
    <x v="566"/>
    <x v="0"/>
    <x v="19"/>
    <x v="0"/>
    <x v="0"/>
    <x v="429"/>
    <x v="367"/>
    <x v="368"/>
    <x v="265"/>
    <x v="34"/>
    <x v="21"/>
    <x v="38"/>
    <x v="962"/>
    <x v="0"/>
    <x v="30"/>
    <x v="27"/>
    <x v="329"/>
  </r>
  <r>
    <x v="80"/>
    <x v="4"/>
    <x v="1"/>
    <x v="490"/>
    <x v="566"/>
    <x v="0"/>
    <x v="4"/>
    <x v="0"/>
    <x v="0"/>
    <x v="3085"/>
    <x v="368"/>
    <x v="370"/>
    <x v="265"/>
    <x v="34"/>
    <x v="21"/>
    <x v="13"/>
    <x v="365"/>
    <x v="0"/>
    <x v="30"/>
    <x v="27"/>
    <x v="153"/>
  </r>
  <r>
    <x v="80"/>
    <x v="4"/>
    <x v="1"/>
    <x v="490"/>
    <x v="566"/>
    <x v="1"/>
    <x v="19"/>
    <x v="0"/>
    <x v="0"/>
    <x v="434"/>
    <x v="387"/>
    <x v="389"/>
    <x v="265"/>
    <x v="34"/>
    <x v="21"/>
    <x v="14"/>
    <x v="402"/>
    <x v="0"/>
    <x v="30"/>
    <x v="27"/>
    <x v="161"/>
  </r>
  <r>
    <x v="80"/>
    <x v="4"/>
    <x v="1"/>
    <x v="490"/>
    <x v="566"/>
    <x v="0"/>
    <x v="4"/>
    <x v="0"/>
    <x v="0"/>
    <x v="3087"/>
    <x v="389"/>
    <x v="391"/>
    <x v="265"/>
    <x v="34"/>
    <x v="21"/>
    <x v="13"/>
    <x v="365"/>
    <x v="0"/>
    <x v="30"/>
    <x v="26"/>
    <x v="149"/>
  </r>
  <r>
    <x v="80"/>
    <x v="4"/>
    <x v="1"/>
    <x v="490"/>
    <x v="566"/>
    <x v="0"/>
    <x v="4"/>
    <x v="0"/>
    <x v="0"/>
    <x v="3088"/>
    <x v="409"/>
    <x v="411"/>
    <x v="265"/>
    <x v="34"/>
    <x v="21"/>
    <x v="13"/>
    <x v="365"/>
    <x v="0"/>
    <x v="30"/>
    <x v="27"/>
    <x v="153"/>
  </r>
  <r>
    <x v="80"/>
    <x v="4"/>
    <x v="1"/>
    <x v="490"/>
    <x v="566"/>
    <x v="0"/>
    <x v="19"/>
    <x v="0"/>
    <x v="0"/>
    <x v="420"/>
    <x v="414"/>
    <x v="416"/>
    <x v="265"/>
    <x v="34"/>
    <x v="21"/>
    <x v="38"/>
    <x v="962"/>
    <x v="0"/>
    <x v="30"/>
    <x v="27"/>
    <x v="329"/>
  </r>
  <r>
    <x v="80"/>
    <x v="4"/>
    <x v="1"/>
    <x v="490"/>
    <x v="566"/>
    <x v="0"/>
    <x v="4"/>
    <x v="0"/>
    <x v="0"/>
    <x v="3089"/>
    <x v="418"/>
    <x v="420"/>
    <x v="265"/>
    <x v="34"/>
    <x v="21"/>
    <x v="13"/>
    <x v="365"/>
    <x v="0"/>
    <x v="30"/>
    <x v="27"/>
    <x v="153"/>
  </r>
  <r>
    <x v="80"/>
    <x v="4"/>
    <x v="1"/>
    <x v="490"/>
    <x v="566"/>
    <x v="0"/>
    <x v="22"/>
    <x v="0"/>
    <x v="0"/>
    <x v="3091"/>
    <x v="436"/>
    <x v="439"/>
    <x v="265"/>
    <x v="34"/>
    <x v="21"/>
    <x v="39"/>
    <x v="1053"/>
    <x v="0"/>
    <x v="30"/>
    <x v="27"/>
    <x v="351"/>
  </r>
  <r>
    <x v="80"/>
    <x v="4"/>
    <x v="1"/>
    <x v="490"/>
    <x v="566"/>
    <x v="0"/>
    <x v="22"/>
    <x v="0"/>
    <x v="0"/>
    <x v="3092"/>
    <x v="453"/>
    <x v="456"/>
    <x v="265"/>
    <x v="34"/>
    <x v="21"/>
    <x v="39"/>
    <x v="1053"/>
    <x v="0"/>
    <x v="30"/>
    <x v="27"/>
    <x v="351"/>
  </r>
  <r>
    <x v="80"/>
    <x v="4"/>
    <x v="1"/>
    <x v="490"/>
    <x v="566"/>
    <x v="0"/>
    <x v="22"/>
    <x v="0"/>
    <x v="0"/>
    <x v="435"/>
    <x v="462"/>
    <x v="465"/>
    <x v="265"/>
    <x v="34"/>
    <x v="21"/>
    <x v="39"/>
    <x v="1053"/>
    <x v="0"/>
    <x v="30"/>
    <x v="27"/>
    <x v="351"/>
  </r>
  <r>
    <x v="80"/>
    <x v="4"/>
    <x v="1"/>
    <x v="490"/>
    <x v="566"/>
    <x v="0"/>
    <x v="22"/>
    <x v="0"/>
    <x v="0"/>
    <x v="421"/>
    <x v="481"/>
    <x v="484"/>
    <x v="265"/>
    <x v="34"/>
    <x v="21"/>
    <x v="39"/>
    <x v="1053"/>
    <x v="0"/>
    <x v="30"/>
    <x v="27"/>
    <x v="351"/>
  </r>
  <r>
    <x v="80"/>
    <x v="4"/>
    <x v="1"/>
    <x v="490"/>
    <x v="566"/>
    <x v="0"/>
    <x v="22"/>
    <x v="0"/>
    <x v="0"/>
    <x v="3093"/>
    <x v="499"/>
    <x v="500"/>
    <x v="265"/>
    <x v="34"/>
    <x v="21"/>
    <x v="39"/>
    <x v="1053"/>
    <x v="0"/>
    <x v="30"/>
    <x v="27"/>
    <x v="351"/>
  </r>
  <r>
    <x v="80"/>
    <x v="4"/>
    <x v="1"/>
    <x v="490"/>
    <x v="566"/>
    <x v="0"/>
    <x v="22"/>
    <x v="0"/>
    <x v="0"/>
    <x v="436"/>
    <x v="507"/>
    <x v="508"/>
    <x v="265"/>
    <x v="34"/>
    <x v="21"/>
    <x v="39"/>
    <x v="1053"/>
    <x v="0"/>
    <x v="30"/>
    <x v="27"/>
    <x v="351"/>
  </r>
  <r>
    <x v="80"/>
    <x v="4"/>
    <x v="1"/>
    <x v="490"/>
    <x v="566"/>
    <x v="0"/>
    <x v="22"/>
    <x v="0"/>
    <x v="0"/>
    <x v="422"/>
    <x v="523"/>
    <x v="525"/>
    <x v="265"/>
    <x v="34"/>
    <x v="21"/>
    <x v="39"/>
    <x v="1053"/>
    <x v="0"/>
    <x v="30"/>
    <x v="27"/>
    <x v="351"/>
  </r>
  <r>
    <x v="80"/>
    <x v="4"/>
    <x v="1"/>
    <x v="490"/>
    <x v="566"/>
    <x v="0"/>
    <x v="22"/>
    <x v="0"/>
    <x v="0"/>
    <x v="3094"/>
    <x v="539"/>
    <x v="542"/>
    <x v="265"/>
    <x v="34"/>
    <x v="21"/>
    <x v="39"/>
    <x v="1053"/>
    <x v="0"/>
    <x v="30"/>
    <x v="27"/>
    <x v="351"/>
  </r>
  <r>
    <x v="80"/>
    <x v="4"/>
    <x v="1"/>
    <x v="490"/>
    <x v="566"/>
    <x v="0"/>
    <x v="22"/>
    <x v="0"/>
    <x v="0"/>
    <x v="437"/>
    <x v="548"/>
    <x v="550"/>
    <x v="265"/>
    <x v="34"/>
    <x v="21"/>
    <x v="39"/>
    <x v="1053"/>
    <x v="0"/>
    <x v="30"/>
    <x v="27"/>
    <x v="351"/>
  </r>
  <r>
    <x v="80"/>
    <x v="4"/>
    <x v="1"/>
    <x v="490"/>
    <x v="566"/>
    <x v="0"/>
    <x v="22"/>
    <x v="0"/>
    <x v="0"/>
    <x v="423"/>
    <x v="568"/>
    <x v="567"/>
    <x v="265"/>
    <x v="34"/>
    <x v="21"/>
    <x v="39"/>
    <x v="1053"/>
    <x v="0"/>
    <x v="30"/>
    <x v="27"/>
    <x v="351"/>
  </r>
  <r>
    <x v="80"/>
    <x v="4"/>
    <x v="1"/>
    <x v="490"/>
    <x v="566"/>
    <x v="0"/>
    <x v="22"/>
    <x v="0"/>
    <x v="0"/>
    <x v="438"/>
    <x v="582"/>
    <x v="588"/>
    <x v="265"/>
    <x v="34"/>
    <x v="21"/>
    <x v="39"/>
    <x v="1053"/>
    <x v="0"/>
    <x v="30"/>
    <x v="27"/>
    <x v="351"/>
  </r>
  <r>
    <x v="80"/>
    <x v="4"/>
    <x v="1"/>
    <x v="490"/>
    <x v="566"/>
    <x v="0"/>
    <x v="22"/>
    <x v="0"/>
    <x v="0"/>
    <x v="3095"/>
    <x v="589"/>
    <x v="597"/>
    <x v="265"/>
    <x v="34"/>
    <x v="21"/>
    <x v="39"/>
    <x v="1053"/>
    <x v="0"/>
    <x v="30"/>
    <x v="27"/>
    <x v="351"/>
  </r>
  <r>
    <x v="80"/>
    <x v="4"/>
    <x v="1"/>
    <x v="490"/>
    <x v="566"/>
    <x v="0"/>
    <x v="22"/>
    <x v="0"/>
    <x v="0"/>
    <x v="3096"/>
    <x v="606"/>
    <x v="616"/>
    <x v="265"/>
    <x v="34"/>
    <x v="21"/>
    <x v="39"/>
    <x v="1053"/>
    <x v="0"/>
    <x v="30"/>
    <x v="27"/>
    <x v="351"/>
  </r>
  <r>
    <x v="80"/>
    <x v="4"/>
    <x v="1"/>
    <x v="490"/>
    <x v="566"/>
    <x v="0"/>
    <x v="22"/>
    <x v="0"/>
    <x v="0"/>
    <x v="30"/>
    <x v="622"/>
    <x v="632"/>
    <x v="265"/>
    <x v="34"/>
    <x v="21"/>
    <x v="39"/>
    <x v="1053"/>
    <x v="0"/>
    <x v="30"/>
    <x v="27"/>
    <x v="351"/>
  </r>
  <r>
    <x v="80"/>
    <x v="4"/>
    <x v="1"/>
    <x v="491"/>
    <x v="520"/>
    <x v="0"/>
    <x v="19"/>
    <x v="0"/>
    <x v="0"/>
    <x v="439"/>
    <x v="101"/>
    <x v="99"/>
    <x v="297"/>
    <x v="34"/>
    <x v="21"/>
    <x v="38"/>
    <x v="1005"/>
    <x v="0"/>
    <x v="30"/>
    <x v="25"/>
    <x v="322"/>
  </r>
  <r>
    <x v="80"/>
    <x v="4"/>
    <x v="1"/>
    <x v="491"/>
    <x v="520"/>
    <x v="0"/>
    <x v="4"/>
    <x v="0"/>
    <x v="0"/>
    <x v="3270"/>
    <x v="103"/>
    <x v="101"/>
    <x v="297"/>
    <x v="34"/>
    <x v="21"/>
    <x v="13"/>
    <x v="408"/>
    <x v="0"/>
    <x v="30"/>
    <x v="25"/>
    <x v="145"/>
  </r>
  <r>
    <x v="80"/>
    <x v="4"/>
    <x v="1"/>
    <x v="593"/>
    <x v="567"/>
    <x v="2"/>
    <x v="19"/>
    <x v="0"/>
    <x v="0"/>
    <x v="3306"/>
    <x v="634"/>
    <x v="631"/>
    <x v="5"/>
    <x v="34"/>
    <x v="21"/>
    <x v="34"/>
    <x v="166"/>
    <x v="0"/>
    <x v="30"/>
    <x v="3"/>
    <x v="120"/>
  </r>
  <r>
    <x v="81"/>
    <x v="4"/>
    <x v="2"/>
    <x v="253"/>
    <x v="446"/>
    <x v="0"/>
    <x v="22"/>
    <x v="0"/>
    <x v="0"/>
    <x v="528"/>
    <x v="76"/>
    <x v="70"/>
    <x v="144"/>
    <x v="34"/>
    <x v="21"/>
    <x v="39"/>
    <x v="874"/>
    <x v="0"/>
    <x v="30"/>
    <x v="16"/>
    <x v="301"/>
  </r>
  <r>
    <x v="81"/>
    <x v="4"/>
    <x v="2"/>
    <x v="253"/>
    <x v="446"/>
    <x v="2"/>
    <x v="22"/>
    <x v="0"/>
    <x v="0"/>
    <x v="529"/>
    <x v="84"/>
    <x v="77"/>
    <x v="144"/>
    <x v="34"/>
    <x v="21"/>
    <x v="37"/>
    <x v="784"/>
    <x v="0"/>
    <x v="30"/>
    <x v="16"/>
    <x v="272"/>
  </r>
  <r>
    <x v="81"/>
    <x v="4"/>
    <x v="2"/>
    <x v="253"/>
    <x v="446"/>
    <x v="1"/>
    <x v="22"/>
    <x v="0"/>
    <x v="0"/>
    <x v="4061"/>
    <x v="93"/>
    <x v="92"/>
    <x v="144"/>
    <x v="34"/>
    <x v="21"/>
    <x v="16"/>
    <x v="325"/>
    <x v="0"/>
    <x v="30"/>
    <x v="26"/>
    <x v="177"/>
  </r>
  <r>
    <x v="81"/>
    <x v="4"/>
    <x v="2"/>
    <x v="253"/>
    <x v="446"/>
    <x v="0"/>
    <x v="21"/>
    <x v="0"/>
    <x v="0"/>
    <x v="1070"/>
    <x v="101"/>
    <x v="92"/>
    <x v="144"/>
    <x v="34"/>
    <x v="21"/>
    <x v="15"/>
    <x v="268"/>
    <x v="0"/>
    <x v="30"/>
    <x v="16"/>
    <x v="119"/>
  </r>
  <r>
    <x v="81"/>
    <x v="4"/>
    <x v="2"/>
    <x v="253"/>
    <x v="446"/>
    <x v="0"/>
    <x v="22"/>
    <x v="0"/>
    <x v="0"/>
    <x v="530"/>
    <x v="109"/>
    <x v="108"/>
    <x v="144"/>
    <x v="34"/>
    <x v="21"/>
    <x v="39"/>
    <x v="874"/>
    <x v="0"/>
    <x v="30"/>
    <x v="26"/>
    <x v="348"/>
  </r>
  <r>
    <x v="81"/>
    <x v="4"/>
    <x v="2"/>
    <x v="253"/>
    <x v="446"/>
    <x v="0"/>
    <x v="22"/>
    <x v="0"/>
    <x v="0"/>
    <x v="531"/>
    <x v="133"/>
    <x v="129"/>
    <x v="144"/>
    <x v="34"/>
    <x v="21"/>
    <x v="39"/>
    <x v="874"/>
    <x v="0"/>
    <x v="30"/>
    <x v="21"/>
    <x v="326"/>
  </r>
  <r>
    <x v="81"/>
    <x v="4"/>
    <x v="2"/>
    <x v="253"/>
    <x v="446"/>
    <x v="0"/>
    <x v="21"/>
    <x v="0"/>
    <x v="0"/>
    <x v="1071"/>
    <x v="144"/>
    <x v="137"/>
    <x v="144"/>
    <x v="34"/>
    <x v="21"/>
    <x v="15"/>
    <x v="268"/>
    <x v="0"/>
    <x v="30"/>
    <x v="16"/>
    <x v="119"/>
  </r>
  <r>
    <x v="81"/>
    <x v="4"/>
    <x v="2"/>
    <x v="253"/>
    <x v="446"/>
    <x v="0"/>
    <x v="22"/>
    <x v="0"/>
    <x v="0"/>
    <x v="532"/>
    <x v="151"/>
    <x v="144"/>
    <x v="144"/>
    <x v="34"/>
    <x v="21"/>
    <x v="39"/>
    <x v="874"/>
    <x v="0"/>
    <x v="30"/>
    <x v="16"/>
    <x v="301"/>
  </r>
  <r>
    <x v="81"/>
    <x v="4"/>
    <x v="2"/>
    <x v="253"/>
    <x v="446"/>
    <x v="0"/>
    <x v="22"/>
    <x v="0"/>
    <x v="0"/>
    <x v="533"/>
    <x v="170"/>
    <x v="165"/>
    <x v="144"/>
    <x v="34"/>
    <x v="21"/>
    <x v="39"/>
    <x v="874"/>
    <x v="0"/>
    <x v="30"/>
    <x v="16"/>
    <x v="301"/>
  </r>
  <r>
    <x v="81"/>
    <x v="4"/>
    <x v="2"/>
    <x v="253"/>
    <x v="446"/>
    <x v="0"/>
    <x v="21"/>
    <x v="0"/>
    <x v="0"/>
    <x v="1072"/>
    <x v="188"/>
    <x v="183"/>
    <x v="144"/>
    <x v="34"/>
    <x v="21"/>
    <x v="15"/>
    <x v="268"/>
    <x v="0"/>
    <x v="30"/>
    <x v="16"/>
    <x v="119"/>
  </r>
  <r>
    <x v="81"/>
    <x v="4"/>
    <x v="2"/>
    <x v="253"/>
    <x v="446"/>
    <x v="0"/>
    <x v="22"/>
    <x v="0"/>
    <x v="0"/>
    <x v="544"/>
    <x v="192"/>
    <x v="186"/>
    <x v="144"/>
    <x v="34"/>
    <x v="21"/>
    <x v="39"/>
    <x v="874"/>
    <x v="0"/>
    <x v="30"/>
    <x v="16"/>
    <x v="301"/>
  </r>
  <r>
    <x v="81"/>
    <x v="4"/>
    <x v="2"/>
    <x v="253"/>
    <x v="446"/>
    <x v="0"/>
    <x v="22"/>
    <x v="0"/>
    <x v="0"/>
    <x v="534"/>
    <x v="212"/>
    <x v="208"/>
    <x v="144"/>
    <x v="34"/>
    <x v="21"/>
    <x v="39"/>
    <x v="874"/>
    <x v="0"/>
    <x v="30"/>
    <x v="16"/>
    <x v="301"/>
  </r>
  <r>
    <x v="81"/>
    <x v="4"/>
    <x v="2"/>
    <x v="253"/>
    <x v="446"/>
    <x v="0"/>
    <x v="21"/>
    <x v="0"/>
    <x v="0"/>
    <x v="1073"/>
    <x v="231"/>
    <x v="227"/>
    <x v="144"/>
    <x v="34"/>
    <x v="21"/>
    <x v="15"/>
    <x v="268"/>
    <x v="0"/>
    <x v="30"/>
    <x v="16"/>
    <x v="119"/>
  </r>
  <r>
    <x v="81"/>
    <x v="4"/>
    <x v="2"/>
    <x v="253"/>
    <x v="446"/>
    <x v="0"/>
    <x v="22"/>
    <x v="0"/>
    <x v="0"/>
    <x v="545"/>
    <x v="235"/>
    <x v="231"/>
    <x v="144"/>
    <x v="34"/>
    <x v="21"/>
    <x v="39"/>
    <x v="874"/>
    <x v="0"/>
    <x v="30"/>
    <x v="16"/>
    <x v="301"/>
  </r>
  <r>
    <x v="81"/>
    <x v="4"/>
    <x v="2"/>
    <x v="253"/>
    <x v="446"/>
    <x v="0"/>
    <x v="22"/>
    <x v="0"/>
    <x v="0"/>
    <x v="535"/>
    <x v="256"/>
    <x v="254"/>
    <x v="144"/>
    <x v="34"/>
    <x v="21"/>
    <x v="39"/>
    <x v="874"/>
    <x v="0"/>
    <x v="30"/>
    <x v="16"/>
    <x v="301"/>
  </r>
  <r>
    <x v="81"/>
    <x v="4"/>
    <x v="2"/>
    <x v="253"/>
    <x v="446"/>
    <x v="0"/>
    <x v="21"/>
    <x v="0"/>
    <x v="0"/>
    <x v="1074"/>
    <x v="274"/>
    <x v="270"/>
    <x v="144"/>
    <x v="34"/>
    <x v="21"/>
    <x v="15"/>
    <x v="268"/>
    <x v="0"/>
    <x v="30"/>
    <x v="16"/>
    <x v="119"/>
  </r>
  <r>
    <x v="81"/>
    <x v="4"/>
    <x v="2"/>
    <x v="253"/>
    <x v="446"/>
    <x v="0"/>
    <x v="22"/>
    <x v="0"/>
    <x v="0"/>
    <x v="546"/>
    <x v="277"/>
    <x v="274"/>
    <x v="144"/>
    <x v="34"/>
    <x v="21"/>
    <x v="39"/>
    <x v="874"/>
    <x v="0"/>
    <x v="30"/>
    <x v="16"/>
    <x v="301"/>
  </r>
  <r>
    <x v="81"/>
    <x v="4"/>
    <x v="2"/>
    <x v="253"/>
    <x v="446"/>
    <x v="0"/>
    <x v="22"/>
    <x v="0"/>
    <x v="0"/>
    <x v="536"/>
    <x v="300"/>
    <x v="296"/>
    <x v="144"/>
    <x v="34"/>
    <x v="21"/>
    <x v="39"/>
    <x v="874"/>
    <x v="0"/>
    <x v="30"/>
    <x v="16"/>
    <x v="301"/>
  </r>
  <r>
    <x v="81"/>
    <x v="4"/>
    <x v="2"/>
    <x v="253"/>
    <x v="446"/>
    <x v="0"/>
    <x v="21"/>
    <x v="0"/>
    <x v="0"/>
    <x v="1075"/>
    <x v="317"/>
    <x v="315"/>
    <x v="144"/>
    <x v="34"/>
    <x v="21"/>
    <x v="15"/>
    <x v="268"/>
    <x v="0"/>
    <x v="30"/>
    <x v="16"/>
    <x v="119"/>
  </r>
  <r>
    <x v="81"/>
    <x v="4"/>
    <x v="2"/>
    <x v="253"/>
    <x v="446"/>
    <x v="0"/>
    <x v="22"/>
    <x v="0"/>
    <x v="0"/>
    <x v="547"/>
    <x v="319"/>
    <x v="318"/>
    <x v="144"/>
    <x v="34"/>
    <x v="21"/>
    <x v="39"/>
    <x v="874"/>
    <x v="0"/>
    <x v="30"/>
    <x v="16"/>
    <x v="301"/>
  </r>
  <r>
    <x v="81"/>
    <x v="4"/>
    <x v="2"/>
    <x v="253"/>
    <x v="446"/>
    <x v="0"/>
    <x v="22"/>
    <x v="0"/>
    <x v="0"/>
    <x v="537"/>
    <x v="343"/>
    <x v="341"/>
    <x v="144"/>
    <x v="34"/>
    <x v="21"/>
    <x v="39"/>
    <x v="874"/>
    <x v="0"/>
    <x v="30"/>
    <x v="16"/>
    <x v="301"/>
  </r>
  <r>
    <x v="81"/>
    <x v="4"/>
    <x v="2"/>
    <x v="253"/>
    <x v="446"/>
    <x v="0"/>
    <x v="21"/>
    <x v="0"/>
    <x v="0"/>
    <x v="1076"/>
    <x v="365"/>
    <x v="359"/>
    <x v="144"/>
    <x v="34"/>
    <x v="21"/>
    <x v="15"/>
    <x v="268"/>
    <x v="0"/>
    <x v="30"/>
    <x v="16"/>
    <x v="119"/>
  </r>
  <r>
    <x v="81"/>
    <x v="4"/>
    <x v="2"/>
    <x v="253"/>
    <x v="446"/>
    <x v="0"/>
    <x v="22"/>
    <x v="0"/>
    <x v="0"/>
    <x v="548"/>
    <x v="368"/>
    <x v="362"/>
    <x v="144"/>
    <x v="34"/>
    <x v="21"/>
    <x v="39"/>
    <x v="874"/>
    <x v="0"/>
    <x v="30"/>
    <x v="16"/>
    <x v="301"/>
  </r>
  <r>
    <x v="81"/>
    <x v="4"/>
    <x v="2"/>
    <x v="253"/>
    <x v="446"/>
    <x v="0"/>
    <x v="22"/>
    <x v="0"/>
    <x v="0"/>
    <x v="538"/>
    <x v="391"/>
    <x v="386"/>
    <x v="144"/>
    <x v="34"/>
    <x v="21"/>
    <x v="39"/>
    <x v="874"/>
    <x v="0"/>
    <x v="30"/>
    <x v="16"/>
    <x v="301"/>
  </r>
  <r>
    <x v="81"/>
    <x v="4"/>
    <x v="2"/>
    <x v="253"/>
    <x v="446"/>
    <x v="0"/>
    <x v="21"/>
    <x v="0"/>
    <x v="0"/>
    <x v="1077"/>
    <x v="411"/>
    <x v="405"/>
    <x v="144"/>
    <x v="34"/>
    <x v="21"/>
    <x v="15"/>
    <x v="268"/>
    <x v="0"/>
    <x v="30"/>
    <x v="16"/>
    <x v="119"/>
  </r>
  <r>
    <x v="81"/>
    <x v="4"/>
    <x v="2"/>
    <x v="253"/>
    <x v="446"/>
    <x v="0"/>
    <x v="22"/>
    <x v="0"/>
    <x v="0"/>
    <x v="549"/>
    <x v="414"/>
    <x v="408"/>
    <x v="144"/>
    <x v="34"/>
    <x v="21"/>
    <x v="39"/>
    <x v="874"/>
    <x v="0"/>
    <x v="30"/>
    <x v="16"/>
    <x v="301"/>
  </r>
  <r>
    <x v="81"/>
    <x v="4"/>
    <x v="2"/>
    <x v="253"/>
    <x v="446"/>
    <x v="0"/>
    <x v="22"/>
    <x v="0"/>
    <x v="0"/>
    <x v="539"/>
    <x v="435"/>
    <x v="430"/>
    <x v="144"/>
    <x v="34"/>
    <x v="21"/>
    <x v="39"/>
    <x v="874"/>
    <x v="0"/>
    <x v="30"/>
    <x v="16"/>
    <x v="301"/>
  </r>
  <r>
    <x v="81"/>
    <x v="4"/>
    <x v="2"/>
    <x v="253"/>
    <x v="446"/>
    <x v="0"/>
    <x v="21"/>
    <x v="0"/>
    <x v="0"/>
    <x v="1078"/>
    <x v="452"/>
    <x v="449"/>
    <x v="144"/>
    <x v="34"/>
    <x v="21"/>
    <x v="15"/>
    <x v="268"/>
    <x v="0"/>
    <x v="30"/>
    <x v="16"/>
    <x v="119"/>
  </r>
  <r>
    <x v="81"/>
    <x v="4"/>
    <x v="2"/>
    <x v="253"/>
    <x v="446"/>
    <x v="0"/>
    <x v="22"/>
    <x v="0"/>
    <x v="0"/>
    <x v="550"/>
    <x v="455"/>
    <x v="452"/>
    <x v="144"/>
    <x v="34"/>
    <x v="21"/>
    <x v="39"/>
    <x v="874"/>
    <x v="0"/>
    <x v="30"/>
    <x v="16"/>
    <x v="301"/>
  </r>
  <r>
    <x v="81"/>
    <x v="4"/>
    <x v="2"/>
    <x v="253"/>
    <x v="446"/>
    <x v="0"/>
    <x v="22"/>
    <x v="0"/>
    <x v="0"/>
    <x v="540"/>
    <x v="476"/>
    <x v="471"/>
    <x v="144"/>
    <x v="34"/>
    <x v="21"/>
    <x v="39"/>
    <x v="874"/>
    <x v="0"/>
    <x v="30"/>
    <x v="16"/>
    <x v="301"/>
  </r>
  <r>
    <x v="81"/>
    <x v="4"/>
    <x v="2"/>
    <x v="253"/>
    <x v="446"/>
    <x v="0"/>
    <x v="21"/>
    <x v="0"/>
    <x v="0"/>
    <x v="1079"/>
    <x v="494"/>
    <x v="491"/>
    <x v="144"/>
    <x v="34"/>
    <x v="21"/>
    <x v="15"/>
    <x v="268"/>
    <x v="0"/>
    <x v="30"/>
    <x v="16"/>
    <x v="119"/>
  </r>
  <r>
    <x v="81"/>
    <x v="4"/>
    <x v="2"/>
    <x v="253"/>
    <x v="446"/>
    <x v="0"/>
    <x v="22"/>
    <x v="0"/>
    <x v="0"/>
    <x v="551"/>
    <x v="497"/>
    <x v="494"/>
    <x v="144"/>
    <x v="34"/>
    <x v="21"/>
    <x v="39"/>
    <x v="874"/>
    <x v="0"/>
    <x v="30"/>
    <x v="16"/>
    <x v="301"/>
  </r>
  <r>
    <x v="81"/>
    <x v="4"/>
    <x v="2"/>
    <x v="253"/>
    <x v="446"/>
    <x v="0"/>
    <x v="22"/>
    <x v="0"/>
    <x v="0"/>
    <x v="541"/>
    <x v="515"/>
    <x v="511"/>
    <x v="144"/>
    <x v="34"/>
    <x v="21"/>
    <x v="39"/>
    <x v="874"/>
    <x v="0"/>
    <x v="30"/>
    <x v="16"/>
    <x v="301"/>
  </r>
  <r>
    <x v="81"/>
    <x v="4"/>
    <x v="2"/>
    <x v="253"/>
    <x v="446"/>
    <x v="0"/>
    <x v="21"/>
    <x v="0"/>
    <x v="0"/>
    <x v="1080"/>
    <x v="532"/>
    <x v="527"/>
    <x v="144"/>
    <x v="34"/>
    <x v="21"/>
    <x v="15"/>
    <x v="268"/>
    <x v="0"/>
    <x v="30"/>
    <x v="16"/>
    <x v="119"/>
  </r>
  <r>
    <x v="81"/>
    <x v="4"/>
    <x v="2"/>
    <x v="253"/>
    <x v="446"/>
    <x v="0"/>
    <x v="22"/>
    <x v="0"/>
    <x v="0"/>
    <x v="552"/>
    <x v="536"/>
    <x v="531"/>
    <x v="144"/>
    <x v="34"/>
    <x v="21"/>
    <x v="39"/>
    <x v="874"/>
    <x v="0"/>
    <x v="30"/>
    <x v="16"/>
    <x v="301"/>
  </r>
  <r>
    <x v="81"/>
    <x v="4"/>
    <x v="2"/>
    <x v="253"/>
    <x v="446"/>
    <x v="0"/>
    <x v="22"/>
    <x v="0"/>
    <x v="0"/>
    <x v="542"/>
    <x v="554"/>
    <x v="549"/>
    <x v="144"/>
    <x v="34"/>
    <x v="21"/>
    <x v="39"/>
    <x v="874"/>
    <x v="0"/>
    <x v="30"/>
    <x v="16"/>
    <x v="301"/>
  </r>
  <r>
    <x v="81"/>
    <x v="4"/>
    <x v="2"/>
    <x v="253"/>
    <x v="446"/>
    <x v="0"/>
    <x v="21"/>
    <x v="0"/>
    <x v="0"/>
    <x v="1081"/>
    <x v="573"/>
    <x v="565"/>
    <x v="144"/>
    <x v="34"/>
    <x v="21"/>
    <x v="15"/>
    <x v="268"/>
    <x v="0"/>
    <x v="30"/>
    <x v="16"/>
    <x v="119"/>
  </r>
  <r>
    <x v="81"/>
    <x v="4"/>
    <x v="2"/>
    <x v="253"/>
    <x v="446"/>
    <x v="0"/>
    <x v="22"/>
    <x v="0"/>
    <x v="0"/>
    <x v="553"/>
    <x v="576"/>
    <x v="569"/>
    <x v="144"/>
    <x v="34"/>
    <x v="21"/>
    <x v="39"/>
    <x v="874"/>
    <x v="0"/>
    <x v="30"/>
    <x v="16"/>
    <x v="301"/>
  </r>
  <r>
    <x v="81"/>
    <x v="4"/>
    <x v="2"/>
    <x v="253"/>
    <x v="446"/>
    <x v="0"/>
    <x v="22"/>
    <x v="0"/>
    <x v="0"/>
    <x v="543"/>
    <x v="593"/>
    <x v="593"/>
    <x v="144"/>
    <x v="34"/>
    <x v="21"/>
    <x v="39"/>
    <x v="874"/>
    <x v="0"/>
    <x v="30"/>
    <x v="16"/>
    <x v="301"/>
  </r>
  <r>
    <x v="81"/>
    <x v="4"/>
    <x v="2"/>
    <x v="253"/>
    <x v="446"/>
    <x v="0"/>
    <x v="21"/>
    <x v="0"/>
    <x v="0"/>
    <x v="1082"/>
    <x v="608"/>
    <x v="611"/>
    <x v="144"/>
    <x v="34"/>
    <x v="21"/>
    <x v="15"/>
    <x v="268"/>
    <x v="0"/>
    <x v="30"/>
    <x v="16"/>
    <x v="119"/>
  </r>
  <r>
    <x v="81"/>
    <x v="4"/>
    <x v="2"/>
    <x v="253"/>
    <x v="446"/>
    <x v="0"/>
    <x v="22"/>
    <x v="0"/>
    <x v="0"/>
    <x v="554"/>
    <x v="612"/>
    <x v="614"/>
    <x v="144"/>
    <x v="34"/>
    <x v="21"/>
    <x v="39"/>
    <x v="874"/>
    <x v="0"/>
    <x v="30"/>
    <x v="16"/>
    <x v="301"/>
  </r>
  <r>
    <x v="81"/>
    <x v="4"/>
    <x v="1"/>
    <x v="270"/>
    <x v="545"/>
    <x v="0"/>
    <x v="22"/>
    <x v="0"/>
    <x v="0"/>
    <x v="502"/>
    <x v="61"/>
    <x v="55"/>
    <x v="199"/>
    <x v="34"/>
    <x v="21"/>
    <x v="39"/>
    <x v="963"/>
    <x v="0"/>
    <x v="30"/>
    <x v="16"/>
    <x v="301"/>
  </r>
  <r>
    <x v="81"/>
    <x v="4"/>
    <x v="1"/>
    <x v="270"/>
    <x v="545"/>
    <x v="2"/>
    <x v="22"/>
    <x v="0"/>
    <x v="0"/>
    <x v="503"/>
    <x v="69"/>
    <x v="61"/>
    <x v="199"/>
    <x v="34"/>
    <x v="21"/>
    <x v="37"/>
    <x v="849"/>
    <x v="0"/>
    <x v="30"/>
    <x v="16"/>
    <x v="272"/>
  </r>
  <r>
    <x v="81"/>
    <x v="4"/>
    <x v="1"/>
    <x v="270"/>
    <x v="545"/>
    <x v="1"/>
    <x v="22"/>
    <x v="0"/>
    <x v="0"/>
    <x v="4060"/>
    <x v="76"/>
    <x v="70"/>
    <x v="199"/>
    <x v="34"/>
    <x v="21"/>
    <x v="16"/>
    <x v="397"/>
    <x v="0"/>
    <x v="30"/>
    <x v="16"/>
    <x v="134"/>
  </r>
  <r>
    <x v="81"/>
    <x v="4"/>
    <x v="1"/>
    <x v="270"/>
    <x v="545"/>
    <x v="0"/>
    <x v="21"/>
    <x v="0"/>
    <x v="0"/>
    <x v="1130"/>
    <x v="84"/>
    <x v="77"/>
    <x v="199"/>
    <x v="34"/>
    <x v="21"/>
    <x v="15"/>
    <x v="332"/>
    <x v="0"/>
    <x v="30"/>
    <x v="16"/>
    <x v="119"/>
  </r>
  <r>
    <x v="81"/>
    <x v="4"/>
    <x v="1"/>
    <x v="270"/>
    <x v="545"/>
    <x v="0"/>
    <x v="22"/>
    <x v="0"/>
    <x v="0"/>
    <x v="504"/>
    <x v="93"/>
    <x v="85"/>
    <x v="199"/>
    <x v="34"/>
    <x v="21"/>
    <x v="39"/>
    <x v="963"/>
    <x v="0"/>
    <x v="30"/>
    <x v="16"/>
    <x v="301"/>
  </r>
  <r>
    <x v="81"/>
    <x v="4"/>
    <x v="1"/>
    <x v="270"/>
    <x v="545"/>
    <x v="0"/>
    <x v="22"/>
    <x v="0"/>
    <x v="0"/>
    <x v="505"/>
    <x v="116"/>
    <x v="112"/>
    <x v="199"/>
    <x v="34"/>
    <x v="21"/>
    <x v="39"/>
    <x v="963"/>
    <x v="0"/>
    <x v="30"/>
    <x v="21"/>
    <x v="326"/>
  </r>
  <r>
    <x v="81"/>
    <x v="4"/>
    <x v="1"/>
    <x v="270"/>
    <x v="545"/>
    <x v="0"/>
    <x v="21"/>
    <x v="0"/>
    <x v="0"/>
    <x v="1131"/>
    <x v="130"/>
    <x v="124"/>
    <x v="199"/>
    <x v="34"/>
    <x v="21"/>
    <x v="15"/>
    <x v="332"/>
    <x v="0"/>
    <x v="30"/>
    <x v="16"/>
    <x v="119"/>
  </r>
  <r>
    <x v="81"/>
    <x v="4"/>
    <x v="1"/>
    <x v="270"/>
    <x v="545"/>
    <x v="0"/>
    <x v="22"/>
    <x v="0"/>
    <x v="0"/>
    <x v="506"/>
    <x v="133"/>
    <x v="129"/>
    <x v="199"/>
    <x v="34"/>
    <x v="21"/>
    <x v="39"/>
    <x v="963"/>
    <x v="0"/>
    <x v="30"/>
    <x v="21"/>
    <x v="326"/>
  </r>
  <r>
    <x v="81"/>
    <x v="4"/>
    <x v="1"/>
    <x v="270"/>
    <x v="545"/>
    <x v="0"/>
    <x v="22"/>
    <x v="0"/>
    <x v="0"/>
    <x v="507"/>
    <x v="151"/>
    <x v="147"/>
    <x v="199"/>
    <x v="34"/>
    <x v="21"/>
    <x v="39"/>
    <x v="963"/>
    <x v="0"/>
    <x v="30"/>
    <x v="21"/>
    <x v="326"/>
  </r>
  <r>
    <x v="81"/>
    <x v="4"/>
    <x v="1"/>
    <x v="270"/>
    <x v="545"/>
    <x v="0"/>
    <x v="22"/>
    <x v="0"/>
    <x v="0"/>
    <x v="518"/>
    <x v="174"/>
    <x v="173"/>
    <x v="199"/>
    <x v="34"/>
    <x v="21"/>
    <x v="39"/>
    <x v="963"/>
    <x v="0"/>
    <x v="30"/>
    <x v="21"/>
    <x v="326"/>
  </r>
  <r>
    <x v="81"/>
    <x v="4"/>
    <x v="1"/>
    <x v="270"/>
    <x v="545"/>
    <x v="0"/>
    <x v="21"/>
    <x v="0"/>
    <x v="0"/>
    <x v="1132"/>
    <x v="174"/>
    <x v="169"/>
    <x v="199"/>
    <x v="34"/>
    <x v="21"/>
    <x v="15"/>
    <x v="332"/>
    <x v="0"/>
    <x v="30"/>
    <x v="16"/>
    <x v="119"/>
  </r>
  <r>
    <x v="81"/>
    <x v="4"/>
    <x v="1"/>
    <x v="270"/>
    <x v="545"/>
    <x v="0"/>
    <x v="22"/>
    <x v="0"/>
    <x v="0"/>
    <x v="508"/>
    <x v="195"/>
    <x v="192"/>
    <x v="199"/>
    <x v="34"/>
    <x v="21"/>
    <x v="39"/>
    <x v="963"/>
    <x v="0"/>
    <x v="30"/>
    <x v="21"/>
    <x v="326"/>
  </r>
  <r>
    <x v="81"/>
    <x v="4"/>
    <x v="1"/>
    <x v="270"/>
    <x v="545"/>
    <x v="0"/>
    <x v="22"/>
    <x v="0"/>
    <x v="0"/>
    <x v="519"/>
    <x v="217"/>
    <x v="216"/>
    <x v="199"/>
    <x v="34"/>
    <x v="21"/>
    <x v="39"/>
    <x v="963"/>
    <x v="0"/>
    <x v="30"/>
    <x v="21"/>
    <x v="326"/>
  </r>
  <r>
    <x v="81"/>
    <x v="4"/>
    <x v="1"/>
    <x v="270"/>
    <x v="545"/>
    <x v="0"/>
    <x v="21"/>
    <x v="0"/>
    <x v="0"/>
    <x v="1133"/>
    <x v="217"/>
    <x v="212"/>
    <x v="199"/>
    <x v="34"/>
    <x v="21"/>
    <x v="15"/>
    <x v="332"/>
    <x v="0"/>
    <x v="30"/>
    <x v="16"/>
    <x v="119"/>
  </r>
  <r>
    <x v="81"/>
    <x v="4"/>
    <x v="1"/>
    <x v="270"/>
    <x v="545"/>
    <x v="0"/>
    <x v="22"/>
    <x v="0"/>
    <x v="0"/>
    <x v="509"/>
    <x v="238"/>
    <x v="237"/>
    <x v="199"/>
    <x v="34"/>
    <x v="21"/>
    <x v="39"/>
    <x v="963"/>
    <x v="0"/>
    <x v="30"/>
    <x v="21"/>
    <x v="326"/>
  </r>
  <r>
    <x v="81"/>
    <x v="4"/>
    <x v="1"/>
    <x v="270"/>
    <x v="545"/>
    <x v="0"/>
    <x v="22"/>
    <x v="0"/>
    <x v="0"/>
    <x v="520"/>
    <x v="259"/>
    <x v="260"/>
    <x v="199"/>
    <x v="34"/>
    <x v="21"/>
    <x v="39"/>
    <x v="963"/>
    <x v="0"/>
    <x v="30"/>
    <x v="21"/>
    <x v="326"/>
  </r>
  <r>
    <x v="81"/>
    <x v="4"/>
    <x v="1"/>
    <x v="270"/>
    <x v="545"/>
    <x v="0"/>
    <x v="21"/>
    <x v="0"/>
    <x v="0"/>
    <x v="1134"/>
    <x v="259"/>
    <x v="258"/>
    <x v="199"/>
    <x v="34"/>
    <x v="21"/>
    <x v="15"/>
    <x v="332"/>
    <x v="0"/>
    <x v="30"/>
    <x v="16"/>
    <x v="119"/>
  </r>
  <r>
    <x v="81"/>
    <x v="4"/>
    <x v="1"/>
    <x v="270"/>
    <x v="545"/>
    <x v="0"/>
    <x v="22"/>
    <x v="0"/>
    <x v="0"/>
    <x v="510"/>
    <x v="281"/>
    <x v="282"/>
    <x v="199"/>
    <x v="34"/>
    <x v="21"/>
    <x v="39"/>
    <x v="963"/>
    <x v="0"/>
    <x v="30"/>
    <x v="21"/>
    <x v="326"/>
  </r>
  <r>
    <x v="81"/>
    <x v="4"/>
    <x v="1"/>
    <x v="270"/>
    <x v="545"/>
    <x v="0"/>
    <x v="22"/>
    <x v="0"/>
    <x v="0"/>
    <x v="521"/>
    <x v="303"/>
    <x v="304"/>
    <x v="199"/>
    <x v="34"/>
    <x v="21"/>
    <x v="39"/>
    <x v="963"/>
    <x v="0"/>
    <x v="30"/>
    <x v="21"/>
    <x v="326"/>
  </r>
  <r>
    <x v="81"/>
    <x v="4"/>
    <x v="1"/>
    <x v="270"/>
    <x v="545"/>
    <x v="0"/>
    <x v="21"/>
    <x v="0"/>
    <x v="0"/>
    <x v="1135"/>
    <x v="303"/>
    <x v="301"/>
    <x v="199"/>
    <x v="34"/>
    <x v="21"/>
    <x v="15"/>
    <x v="332"/>
    <x v="0"/>
    <x v="30"/>
    <x v="16"/>
    <x v="119"/>
  </r>
  <r>
    <x v="81"/>
    <x v="4"/>
    <x v="1"/>
    <x v="270"/>
    <x v="545"/>
    <x v="0"/>
    <x v="22"/>
    <x v="0"/>
    <x v="0"/>
    <x v="511"/>
    <x v="324"/>
    <x v="326"/>
    <x v="199"/>
    <x v="34"/>
    <x v="21"/>
    <x v="39"/>
    <x v="963"/>
    <x v="0"/>
    <x v="30"/>
    <x v="21"/>
    <x v="326"/>
  </r>
  <r>
    <x v="81"/>
    <x v="4"/>
    <x v="1"/>
    <x v="270"/>
    <x v="545"/>
    <x v="0"/>
    <x v="21"/>
    <x v="0"/>
    <x v="0"/>
    <x v="1136"/>
    <x v="347"/>
    <x v="345"/>
    <x v="199"/>
    <x v="34"/>
    <x v="21"/>
    <x v="15"/>
    <x v="332"/>
    <x v="0"/>
    <x v="30"/>
    <x v="16"/>
    <x v="119"/>
  </r>
  <r>
    <x v="81"/>
    <x v="4"/>
    <x v="1"/>
    <x v="270"/>
    <x v="545"/>
    <x v="0"/>
    <x v="22"/>
    <x v="0"/>
    <x v="0"/>
    <x v="2064"/>
    <x v="347"/>
    <x v="349"/>
    <x v="199"/>
    <x v="34"/>
    <x v="21"/>
    <x v="39"/>
    <x v="963"/>
    <x v="0"/>
    <x v="30"/>
    <x v="21"/>
    <x v="326"/>
  </r>
  <r>
    <x v="81"/>
    <x v="4"/>
    <x v="1"/>
    <x v="270"/>
    <x v="545"/>
    <x v="0"/>
    <x v="22"/>
    <x v="0"/>
    <x v="0"/>
    <x v="512"/>
    <x v="371"/>
    <x v="369"/>
    <x v="199"/>
    <x v="34"/>
    <x v="21"/>
    <x v="39"/>
    <x v="963"/>
    <x v="0"/>
    <x v="30"/>
    <x v="21"/>
    <x v="326"/>
  </r>
  <r>
    <x v="81"/>
    <x v="4"/>
    <x v="1"/>
    <x v="270"/>
    <x v="545"/>
    <x v="0"/>
    <x v="22"/>
    <x v="0"/>
    <x v="0"/>
    <x v="522"/>
    <x v="395"/>
    <x v="394"/>
    <x v="199"/>
    <x v="34"/>
    <x v="21"/>
    <x v="39"/>
    <x v="963"/>
    <x v="0"/>
    <x v="30"/>
    <x v="21"/>
    <x v="326"/>
  </r>
  <r>
    <x v="81"/>
    <x v="4"/>
    <x v="1"/>
    <x v="270"/>
    <x v="545"/>
    <x v="0"/>
    <x v="21"/>
    <x v="0"/>
    <x v="0"/>
    <x v="1137"/>
    <x v="395"/>
    <x v="390"/>
    <x v="199"/>
    <x v="34"/>
    <x v="21"/>
    <x v="15"/>
    <x v="332"/>
    <x v="0"/>
    <x v="30"/>
    <x v="16"/>
    <x v="119"/>
  </r>
  <r>
    <x v="81"/>
    <x v="4"/>
    <x v="1"/>
    <x v="270"/>
    <x v="545"/>
    <x v="0"/>
    <x v="22"/>
    <x v="0"/>
    <x v="0"/>
    <x v="513"/>
    <x v="417"/>
    <x v="415"/>
    <x v="199"/>
    <x v="34"/>
    <x v="21"/>
    <x v="39"/>
    <x v="963"/>
    <x v="0"/>
    <x v="30"/>
    <x v="21"/>
    <x v="326"/>
  </r>
  <r>
    <x v="81"/>
    <x v="4"/>
    <x v="1"/>
    <x v="270"/>
    <x v="545"/>
    <x v="0"/>
    <x v="22"/>
    <x v="0"/>
    <x v="0"/>
    <x v="523"/>
    <x v="439"/>
    <x v="438"/>
    <x v="199"/>
    <x v="34"/>
    <x v="21"/>
    <x v="39"/>
    <x v="963"/>
    <x v="0"/>
    <x v="30"/>
    <x v="21"/>
    <x v="326"/>
  </r>
  <r>
    <x v="81"/>
    <x v="4"/>
    <x v="1"/>
    <x v="270"/>
    <x v="545"/>
    <x v="0"/>
    <x v="21"/>
    <x v="0"/>
    <x v="0"/>
    <x v="1138"/>
    <x v="439"/>
    <x v="433"/>
    <x v="199"/>
    <x v="34"/>
    <x v="21"/>
    <x v="15"/>
    <x v="332"/>
    <x v="0"/>
    <x v="30"/>
    <x v="16"/>
    <x v="119"/>
  </r>
  <r>
    <x v="81"/>
    <x v="4"/>
    <x v="1"/>
    <x v="270"/>
    <x v="545"/>
    <x v="0"/>
    <x v="22"/>
    <x v="0"/>
    <x v="0"/>
    <x v="514"/>
    <x v="458"/>
    <x v="458"/>
    <x v="199"/>
    <x v="34"/>
    <x v="21"/>
    <x v="39"/>
    <x v="963"/>
    <x v="0"/>
    <x v="30"/>
    <x v="21"/>
    <x v="326"/>
  </r>
  <r>
    <x v="81"/>
    <x v="4"/>
    <x v="1"/>
    <x v="270"/>
    <x v="545"/>
    <x v="0"/>
    <x v="22"/>
    <x v="0"/>
    <x v="0"/>
    <x v="524"/>
    <x v="480"/>
    <x v="479"/>
    <x v="199"/>
    <x v="34"/>
    <x v="21"/>
    <x v="39"/>
    <x v="963"/>
    <x v="0"/>
    <x v="30"/>
    <x v="21"/>
    <x v="326"/>
  </r>
  <r>
    <x v="81"/>
    <x v="4"/>
    <x v="1"/>
    <x v="270"/>
    <x v="545"/>
    <x v="0"/>
    <x v="21"/>
    <x v="0"/>
    <x v="0"/>
    <x v="1139"/>
    <x v="480"/>
    <x v="475"/>
    <x v="199"/>
    <x v="34"/>
    <x v="21"/>
    <x v="15"/>
    <x v="332"/>
    <x v="0"/>
    <x v="30"/>
    <x v="16"/>
    <x v="119"/>
  </r>
  <r>
    <x v="81"/>
    <x v="4"/>
    <x v="1"/>
    <x v="270"/>
    <x v="545"/>
    <x v="0"/>
    <x v="22"/>
    <x v="0"/>
    <x v="0"/>
    <x v="515"/>
    <x v="500"/>
    <x v="499"/>
    <x v="199"/>
    <x v="34"/>
    <x v="21"/>
    <x v="39"/>
    <x v="963"/>
    <x v="0"/>
    <x v="30"/>
    <x v="21"/>
    <x v="326"/>
  </r>
  <r>
    <x v="81"/>
    <x v="4"/>
    <x v="1"/>
    <x v="270"/>
    <x v="545"/>
    <x v="0"/>
    <x v="22"/>
    <x v="0"/>
    <x v="0"/>
    <x v="525"/>
    <x v="518"/>
    <x v="517"/>
    <x v="199"/>
    <x v="34"/>
    <x v="21"/>
    <x v="39"/>
    <x v="963"/>
    <x v="0"/>
    <x v="30"/>
    <x v="21"/>
    <x v="326"/>
  </r>
  <r>
    <x v="81"/>
    <x v="4"/>
    <x v="1"/>
    <x v="270"/>
    <x v="545"/>
    <x v="0"/>
    <x v="21"/>
    <x v="0"/>
    <x v="0"/>
    <x v="1140"/>
    <x v="518"/>
    <x v="514"/>
    <x v="199"/>
    <x v="34"/>
    <x v="21"/>
    <x v="15"/>
    <x v="332"/>
    <x v="0"/>
    <x v="30"/>
    <x v="16"/>
    <x v="119"/>
  </r>
  <r>
    <x v="81"/>
    <x v="4"/>
    <x v="1"/>
    <x v="270"/>
    <x v="545"/>
    <x v="0"/>
    <x v="22"/>
    <x v="0"/>
    <x v="0"/>
    <x v="516"/>
    <x v="538"/>
    <x v="537"/>
    <x v="199"/>
    <x v="34"/>
    <x v="21"/>
    <x v="39"/>
    <x v="963"/>
    <x v="0"/>
    <x v="30"/>
    <x v="21"/>
    <x v="326"/>
  </r>
  <r>
    <x v="81"/>
    <x v="4"/>
    <x v="1"/>
    <x v="270"/>
    <x v="545"/>
    <x v="0"/>
    <x v="22"/>
    <x v="0"/>
    <x v="0"/>
    <x v="526"/>
    <x v="558"/>
    <x v="556"/>
    <x v="199"/>
    <x v="34"/>
    <x v="21"/>
    <x v="39"/>
    <x v="963"/>
    <x v="0"/>
    <x v="30"/>
    <x v="21"/>
    <x v="326"/>
  </r>
  <r>
    <x v="81"/>
    <x v="4"/>
    <x v="1"/>
    <x v="270"/>
    <x v="545"/>
    <x v="0"/>
    <x v="21"/>
    <x v="0"/>
    <x v="0"/>
    <x v="1141"/>
    <x v="558"/>
    <x v="552"/>
    <x v="199"/>
    <x v="34"/>
    <x v="21"/>
    <x v="15"/>
    <x v="332"/>
    <x v="0"/>
    <x v="30"/>
    <x v="16"/>
    <x v="119"/>
  </r>
  <r>
    <x v="81"/>
    <x v="4"/>
    <x v="1"/>
    <x v="270"/>
    <x v="545"/>
    <x v="0"/>
    <x v="22"/>
    <x v="0"/>
    <x v="0"/>
    <x v="517"/>
    <x v="578"/>
    <x v="579"/>
    <x v="199"/>
    <x v="34"/>
    <x v="21"/>
    <x v="39"/>
    <x v="963"/>
    <x v="0"/>
    <x v="30"/>
    <x v="21"/>
    <x v="326"/>
  </r>
  <r>
    <x v="81"/>
    <x v="4"/>
    <x v="1"/>
    <x v="270"/>
    <x v="545"/>
    <x v="0"/>
    <x v="22"/>
    <x v="0"/>
    <x v="0"/>
    <x v="527"/>
    <x v="596"/>
    <x v="600"/>
    <x v="199"/>
    <x v="34"/>
    <x v="21"/>
    <x v="39"/>
    <x v="963"/>
    <x v="0"/>
    <x v="30"/>
    <x v="21"/>
    <x v="326"/>
  </r>
  <r>
    <x v="81"/>
    <x v="4"/>
    <x v="1"/>
    <x v="270"/>
    <x v="545"/>
    <x v="0"/>
    <x v="21"/>
    <x v="0"/>
    <x v="0"/>
    <x v="1142"/>
    <x v="596"/>
    <x v="596"/>
    <x v="199"/>
    <x v="34"/>
    <x v="21"/>
    <x v="15"/>
    <x v="332"/>
    <x v="0"/>
    <x v="30"/>
    <x v="16"/>
    <x v="119"/>
  </r>
  <r>
    <x v="83"/>
    <x v="9"/>
    <x v="2"/>
    <x v="393"/>
    <x v="202"/>
    <x v="0"/>
    <x v="21"/>
    <x v="0"/>
    <x v="0"/>
    <x v="850"/>
    <x v="3"/>
    <x v="2"/>
    <x v="86"/>
    <x v="34"/>
    <x v="21"/>
    <x v="15"/>
    <x v="195"/>
    <x v="0"/>
    <x v="30"/>
    <x v="6"/>
    <x v="68"/>
  </r>
  <r>
    <x v="83"/>
    <x v="9"/>
    <x v="2"/>
    <x v="393"/>
    <x v="202"/>
    <x v="0"/>
    <x v="22"/>
    <x v="0"/>
    <x v="0"/>
    <x v="1761"/>
    <x v="3"/>
    <x v="2"/>
    <x v="86"/>
    <x v="34"/>
    <x v="21"/>
    <x v="39"/>
    <x v="750"/>
    <x v="0"/>
    <x v="30"/>
    <x v="6"/>
    <x v="222"/>
  </r>
  <r>
    <x v="83"/>
    <x v="9"/>
    <x v="2"/>
    <x v="393"/>
    <x v="202"/>
    <x v="0"/>
    <x v="22"/>
    <x v="0"/>
    <x v="0"/>
    <x v="851"/>
    <x v="22"/>
    <x v="15"/>
    <x v="86"/>
    <x v="34"/>
    <x v="21"/>
    <x v="39"/>
    <x v="750"/>
    <x v="0"/>
    <x v="30"/>
    <x v="6"/>
    <x v="222"/>
  </r>
  <r>
    <x v="83"/>
    <x v="9"/>
    <x v="2"/>
    <x v="393"/>
    <x v="202"/>
    <x v="0"/>
    <x v="21"/>
    <x v="0"/>
    <x v="0"/>
    <x v="1528"/>
    <x v="69"/>
    <x v="55"/>
    <x v="86"/>
    <x v="34"/>
    <x v="21"/>
    <x v="15"/>
    <x v="195"/>
    <x v="0"/>
    <x v="30"/>
    <x v="6"/>
    <x v="68"/>
  </r>
  <r>
    <x v="83"/>
    <x v="9"/>
    <x v="2"/>
    <x v="393"/>
    <x v="202"/>
    <x v="0"/>
    <x v="22"/>
    <x v="0"/>
    <x v="0"/>
    <x v="852"/>
    <x v="71"/>
    <x v="58"/>
    <x v="86"/>
    <x v="34"/>
    <x v="21"/>
    <x v="39"/>
    <x v="750"/>
    <x v="0"/>
    <x v="30"/>
    <x v="6"/>
    <x v="222"/>
  </r>
  <r>
    <x v="83"/>
    <x v="9"/>
    <x v="2"/>
    <x v="393"/>
    <x v="202"/>
    <x v="5"/>
    <x v="19"/>
    <x v="0"/>
    <x v="0"/>
    <x v="853"/>
    <x v="71"/>
    <x v="58"/>
    <x v="86"/>
    <x v="34"/>
    <x v="21"/>
    <x v="32"/>
    <x v="531"/>
    <x v="0"/>
    <x v="30"/>
    <x v="6"/>
    <x v="160"/>
  </r>
  <r>
    <x v="83"/>
    <x v="9"/>
    <x v="2"/>
    <x v="393"/>
    <x v="202"/>
    <x v="5"/>
    <x v="19"/>
    <x v="0"/>
    <x v="0"/>
    <x v="4109"/>
    <x v="96"/>
    <x v="81"/>
    <x v="86"/>
    <x v="34"/>
    <x v="21"/>
    <x v="32"/>
    <x v="531"/>
    <x v="0"/>
    <x v="30"/>
    <x v="6"/>
    <x v="160"/>
  </r>
  <r>
    <x v="83"/>
    <x v="9"/>
    <x v="2"/>
    <x v="393"/>
    <x v="202"/>
    <x v="3"/>
    <x v="22"/>
    <x v="0"/>
    <x v="0"/>
    <x v="1770"/>
    <x v="101"/>
    <x v="85"/>
    <x v="86"/>
    <x v="34"/>
    <x v="21"/>
    <x v="20"/>
    <x v="324"/>
    <x v="0"/>
    <x v="30"/>
    <x v="6"/>
    <x v="104"/>
  </r>
  <r>
    <x v="83"/>
    <x v="9"/>
    <x v="2"/>
    <x v="393"/>
    <x v="202"/>
    <x v="5"/>
    <x v="4"/>
    <x v="0"/>
    <x v="0"/>
    <x v="2295"/>
    <x v="101"/>
    <x v="85"/>
    <x v="86"/>
    <x v="34"/>
    <x v="21"/>
    <x v="6"/>
    <x v="120"/>
    <x v="0"/>
    <x v="30"/>
    <x v="6"/>
    <x v="44"/>
  </r>
  <r>
    <x v="83"/>
    <x v="9"/>
    <x v="2"/>
    <x v="393"/>
    <x v="202"/>
    <x v="0"/>
    <x v="21"/>
    <x v="0"/>
    <x v="0"/>
    <x v="1529"/>
    <x v="118"/>
    <x v="105"/>
    <x v="86"/>
    <x v="34"/>
    <x v="21"/>
    <x v="15"/>
    <x v="195"/>
    <x v="0"/>
    <x v="30"/>
    <x v="6"/>
    <x v="68"/>
  </r>
  <r>
    <x v="83"/>
    <x v="9"/>
    <x v="2"/>
    <x v="393"/>
    <x v="202"/>
    <x v="0"/>
    <x v="22"/>
    <x v="0"/>
    <x v="0"/>
    <x v="855"/>
    <x v="156"/>
    <x v="139"/>
    <x v="86"/>
    <x v="34"/>
    <x v="21"/>
    <x v="39"/>
    <x v="750"/>
    <x v="0"/>
    <x v="30"/>
    <x v="6"/>
    <x v="222"/>
  </r>
  <r>
    <x v="83"/>
    <x v="9"/>
    <x v="2"/>
    <x v="393"/>
    <x v="202"/>
    <x v="0"/>
    <x v="21"/>
    <x v="0"/>
    <x v="0"/>
    <x v="1530"/>
    <x v="192"/>
    <x v="179"/>
    <x v="86"/>
    <x v="34"/>
    <x v="21"/>
    <x v="15"/>
    <x v="195"/>
    <x v="0"/>
    <x v="30"/>
    <x v="6"/>
    <x v="68"/>
  </r>
  <r>
    <x v="83"/>
    <x v="9"/>
    <x v="2"/>
    <x v="393"/>
    <x v="202"/>
    <x v="0"/>
    <x v="22"/>
    <x v="0"/>
    <x v="0"/>
    <x v="856"/>
    <x v="195"/>
    <x v="183"/>
    <x v="86"/>
    <x v="34"/>
    <x v="21"/>
    <x v="39"/>
    <x v="750"/>
    <x v="0"/>
    <x v="30"/>
    <x v="6"/>
    <x v="222"/>
  </r>
  <r>
    <x v="83"/>
    <x v="9"/>
    <x v="2"/>
    <x v="393"/>
    <x v="202"/>
    <x v="0"/>
    <x v="21"/>
    <x v="0"/>
    <x v="0"/>
    <x v="1531"/>
    <x v="235"/>
    <x v="223"/>
    <x v="86"/>
    <x v="34"/>
    <x v="21"/>
    <x v="15"/>
    <x v="195"/>
    <x v="0"/>
    <x v="30"/>
    <x v="6"/>
    <x v="68"/>
  </r>
  <r>
    <x v="83"/>
    <x v="9"/>
    <x v="2"/>
    <x v="393"/>
    <x v="202"/>
    <x v="0"/>
    <x v="22"/>
    <x v="0"/>
    <x v="0"/>
    <x v="3244"/>
    <x v="242"/>
    <x v="231"/>
    <x v="86"/>
    <x v="34"/>
    <x v="21"/>
    <x v="39"/>
    <x v="750"/>
    <x v="0"/>
    <x v="30"/>
    <x v="6"/>
    <x v="222"/>
  </r>
  <r>
    <x v="83"/>
    <x v="9"/>
    <x v="2"/>
    <x v="393"/>
    <x v="202"/>
    <x v="2"/>
    <x v="23"/>
    <x v="0"/>
    <x v="0"/>
    <x v="2521"/>
    <x v="274"/>
    <x v="263"/>
    <x v="86"/>
    <x v="34"/>
    <x v="21"/>
    <x v="0"/>
    <x v="8"/>
    <x v="0"/>
    <x v="30"/>
    <x v="6"/>
    <x v="1"/>
  </r>
  <r>
    <x v="83"/>
    <x v="9"/>
    <x v="2"/>
    <x v="393"/>
    <x v="202"/>
    <x v="0"/>
    <x v="22"/>
    <x v="0"/>
    <x v="0"/>
    <x v="857"/>
    <x v="300"/>
    <x v="289"/>
    <x v="86"/>
    <x v="34"/>
    <x v="21"/>
    <x v="39"/>
    <x v="750"/>
    <x v="0"/>
    <x v="30"/>
    <x v="6"/>
    <x v="222"/>
  </r>
  <r>
    <x v="83"/>
    <x v="9"/>
    <x v="2"/>
    <x v="393"/>
    <x v="202"/>
    <x v="0"/>
    <x v="22"/>
    <x v="0"/>
    <x v="0"/>
    <x v="858"/>
    <x v="328"/>
    <x v="318"/>
    <x v="86"/>
    <x v="34"/>
    <x v="21"/>
    <x v="39"/>
    <x v="750"/>
    <x v="0"/>
    <x v="30"/>
    <x v="6"/>
    <x v="222"/>
  </r>
  <r>
    <x v="83"/>
    <x v="9"/>
    <x v="2"/>
    <x v="393"/>
    <x v="202"/>
    <x v="0"/>
    <x v="21"/>
    <x v="0"/>
    <x v="0"/>
    <x v="1532"/>
    <x v="335"/>
    <x v="326"/>
    <x v="86"/>
    <x v="34"/>
    <x v="21"/>
    <x v="15"/>
    <x v="195"/>
    <x v="0"/>
    <x v="30"/>
    <x v="6"/>
    <x v="68"/>
  </r>
  <r>
    <x v="83"/>
    <x v="9"/>
    <x v="2"/>
    <x v="393"/>
    <x v="202"/>
    <x v="0"/>
    <x v="22"/>
    <x v="0"/>
    <x v="0"/>
    <x v="859"/>
    <x v="365"/>
    <x v="352"/>
    <x v="86"/>
    <x v="34"/>
    <x v="21"/>
    <x v="39"/>
    <x v="750"/>
    <x v="0"/>
    <x v="30"/>
    <x v="6"/>
    <x v="222"/>
  </r>
  <r>
    <x v="83"/>
    <x v="9"/>
    <x v="2"/>
    <x v="393"/>
    <x v="202"/>
    <x v="3"/>
    <x v="22"/>
    <x v="0"/>
    <x v="0"/>
    <x v="2039"/>
    <x v="381"/>
    <x v="366"/>
    <x v="86"/>
    <x v="34"/>
    <x v="21"/>
    <x v="20"/>
    <x v="324"/>
    <x v="0"/>
    <x v="30"/>
    <x v="6"/>
    <x v="104"/>
  </r>
  <r>
    <x v="83"/>
    <x v="9"/>
    <x v="2"/>
    <x v="393"/>
    <x v="202"/>
    <x v="5"/>
    <x v="4"/>
    <x v="0"/>
    <x v="0"/>
    <x v="2316"/>
    <x v="381"/>
    <x v="366"/>
    <x v="86"/>
    <x v="34"/>
    <x v="21"/>
    <x v="6"/>
    <x v="120"/>
    <x v="0"/>
    <x v="30"/>
    <x v="6"/>
    <x v="44"/>
  </r>
  <r>
    <x v="83"/>
    <x v="9"/>
    <x v="2"/>
    <x v="393"/>
    <x v="202"/>
    <x v="5"/>
    <x v="19"/>
    <x v="0"/>
    <x v="0"/>
    <x v="860"/>
    <x v="388"/>
    <x v="374"/>
    <x v="86"/>
    <x v="34"/>
    <x v="21"/>
    <x v="32"/>
    <x v="531"/>
    <x v="0"/>
    <x v="30"/>
    <x v="6"/>
    <x v="160"/>
  </r>
  <r>
    <x v="83"/>
    <x v="9"/>
    <x v="2"/>
    <x v="393"/>
    <x v="202"/>
    <x v="2"/>
    <x v="23"/>
    <x v="0"/>
    <x v="0"/>
    <x v="2522"/>
    <x v="395"/>
    <x v="382"/>
    <x v="86"/>
    <x v="34"/>
    <x v="21"/>
    <x v="0"/>
    <x v="8"/>
    <x v="0"/>
    <x v="30"/>
    <x v="6"/>
    <x v="1"/>
  </r>
  <r>
    <x v="83"/>
    <x v="9"/>
    <x v="2"/>
    <x v="393"/>
    <x v="202"/>
    <x v="0"/>
    <x v="22"/>
    <x v="0"/>
    <x v="0"/>
    <x v="861"/>
    <x v="411"/>
    <x v="398"/>
    <x v="86"/>
    <x v="34"/>
    <x v="21"/>
    <x v="39"/>
    <x v="750"/>
    <x v="0"/>
    <x v="30"/>
    <x v="6"/>
    <x v="222"/>
  </r>
  <r>
    <x v="83"/>
    <x v="9"/>
    <x v="2"/>
    <x v="393"/>
    <x v="202"/>
    <x v="0"/>
    <x v="21"/>
    <x v="0"/>
    <x v="0"/>
    <x v="1533"/>
    <x v="420"/>
    <x v="405"/>
    <x v="86"/>
    <x v="34"/>
    <x v="21"/>
    <x v="15"/>
    <x v="195"/>
    <x v="0"/>
    <x v="30"/>
    <x v="4"/>
    <x v="51"/>
  </r>
  <r>
    <x v="83"/>
    <x v="9"/>
    <x v="2"/>
    <x v="393"/>
    <x v="202"/>
    <x v="0"/>
    <x v="22"/>
    <x v="0"/>
    <x v="0"/>
    <x v="862"/>
    <x v="458"/>
    <x v="449"/>
    <x v="86"/>
    <x v="34"/>
    <x v="21"/>
    <x v="39"/>
    <x v="750"/>
    <x v="0"/>
    <x v="30"/>
    <x v="6"/>
    <x v="222"/>
  </r>
  <r>
    <x v="83"/>
    <x v="9"/>
    <x v="2"/>
    <x v="393"/>
    <x v="202"/>
    <x v="0"/>
    <x v="22"/>
    <x v="0"/>
    <x v="0"/>
    <x v="863"/>
    <x v="480"/>
    <x v="467"/>
    <x v="86"/>
    <x v="34"/>
    <x v="21"/>
    <x v="39"/>
    <x v="750"/>
    <x v="0"/>
    <x v="30"/>
    <x v="6"/>
    <x v="222"/>
  </r>
  <r>
    <x v="83"/>
    <x v="9"/>
    <x v="2"/>
    <x v="393"/>
    <x v="202"/>
    <x v="2"/>
    <x v="23"/>
    <x v="0"/>
    <x v="0"/>
    <x v="2523"/>
    <x v="513"/>
    <x v="501"/>
    <x v="86"/>
    <x v="34"/>
    <x v="21"/>
    <x v="0"/>
    <x v="8"/>
    <x v="0"/>
    <x v="30"/>
    <x v="6"/>
    <x v="1"/>
  </r>
  <r>
    <x v="83"/>
    <x v="9"/>
    <x v="2"/>
    <x v="393"/>
    <x v="202"/>
    <x v="0"/>
    <x v="21"/>
    <x v="0"/>
    <x v="0"/>
    <x v="1534"/>
    <x v="536"/>
    <x v="524"/>
    <x v="86"/>
    <x v="34"/>
    <x v="21"/>
    <x v="15"/>
    <x v="195"/>
    <x v="0"/>
    <x v="30"/>
    <x v="6"/>
    <x v="68"/>
  </r>
  <r>
    <x v="83"/>
    <x v="9"/>
    <x v="2"/>
    <x v="393"/>
    <x v="202"/>
    <x v="0"/>
    <x v="22"/>
    <x v="0"/>
    <x v="0"/>
    <x v="864"/>
    <x v="548"/>
    <x v="537"/>
    <x v="86"/>
    <x v="34"/>
    <x v="21"/>
    <x v="39"/>
    <x v="750"/>
    <x v="0"/>
    <x v="30"/>
    <x v="6"/>
    <x v="222"/>
  </r>
  <r>
    <x v="83"/>
    <x v="9"/>
    <x v="2"/>
    <x v="393"/>
    <x v="202"/>
    <x v="0"/>
    <x v="21"/>
    <x v="0"/>
    <x v="0"/>
    <x v="1535"/>
    <x v="580"/>
    <x v="569"/>
    <x v="86"/>
    <x v="34"/>
    <x v="21"/>
    <x v="15"/>
    <x v="195"/>
    <x v="0"/>
    <x v="30"/>
    <x v="6"/>
    <x v="68"/>
  </r>
  <r>
    <x v="83"/>
    <x v="9"/>
    <x v="2"/>
    <x v="393"/>
    <x v="202"/>
    <x v="0"/>
    <x v="22"/>
    <x v="0"/>
    <x v="0"/>
    <x v="865"/>
    <x v="596"/>
    <x v="590"/>
    <x v="86"/>
    <x v="34"/>
    <x v="21"/>
    <x v="39"/>
    <x v="750"/>
    <x v="0"/>
    <x v="30"/>
    <x v="6"/>
    <x v="222"/>
  </r>
  <r>
    <x v="83"/>
    <x v="9"/>
    <x v="2"/>
    <x v="393"/>
    <x v="202"/>
    <x v="0"/>
    <x v="22"/>
    <x v="0"/>
    <x v="0"/>
    <x v="866"/>
    <x v="626"/>
    <x v="624"/>
    <x v="86"/>
    <x v="34"/>
    <x v="21"/>
    <x v="39"/>
    <x v="750"/>
    <x v="0"/>
    <x v="30"/>
    <x v="6"/>
    <x v="222"/>
  </r>
  <r>
    <x v="83"/>
    <x v="9"/>
    <x v="2"/>
    <x v="393"/>
    <x v="202"/>
    <x v="0"/>
    <x v="22"/>
    <x v="0"/>
    <x v="0"/>
    <x v="867"/>
    <x v="653"/>
    <x v="654"/>
    <x v="86"/>
    <x v="34"/>
    <x v="21"/>
    <x v="39"/>
    <x v="750"/>
    <x v="0"/>
    <x v="30"/>
    <x v="6"/>
    <x v="222"/>
  </r>
  <r>
    <x v="83"/>
    <x v="9"/>
    <x v="2"/>
    <x v="393"/>
    <x v="202"/>
    <x v="0"/>
    <x v="21"/>
    <x v="0"/>
    <x v="0"/>
    <x v="1536"/>
    <x v="653"/>
    <x v="654"/>
    <x v="86"/>
    <x v="34"/>
    <x v="21"/>
    <x v="15"/>
    <x v="195"/>
    <x v="0"/>
    <x v="30"/>
    <x v="6"/>
    <x v="68"/>
  </r>
  <r>
    <x v="83"/>
    <x v="9"/>
    <x v="2"/>
    <x v="393"/>
    <x v="202"/>
    <x v="0"/>
    <x v="22"/>
    <x v="0"/>
    <x v="0"/>
    <x v="868"/>
    <x v="698"/>
    <x v="697"/>
    <x v="86"/>
    <x v="34"/>
    <x v="21"/>
    <x v="39"/>
    <x v="750"/>
    <x v="0"/>
    <x v="30"/>
    <x v="4"/>
    <x v="186"/>
  </r>
  <r>
    <x v="83"/>
    <x v="9"/>
    <x v="2"/>
    <x v="393"/>
    <x v="202"/>
    <x v="0"/>
    <x v="21"/>
    <x v="0"/>
    <x v="0"/>
    <x v="1537"/>
    <x v="699"/>
    <x v="698"/>
    <x v="86"/>
    <x v="34"/>
    <x v="21"/>
    <x v="15"/>
    <x v="195"/>
    <x v="0"/>
    <x v="30"/>
    <x v="6"/>
    <x v="68"/>
  </r>
  <r>
    <x v="83"/>
    <x v="9"/>
    <x v="1"/>
    <x v="444"/>
    <x v="399"/>
    <x v="0"/>
    <x v="22"/>
    <x v="0"/>
    <x v="0"/>
    <x v="919"/>
    <x v="2"/>
    <x v="0"/>
    <x v="88"/>
    <x v="34"/>
    <x v="21"/>
    <x v="39"/>
    <x v="754"/>
    <x v="0"/>
    <x v="30"/>
    <x v="6"/>
    <x v="222"/>
  </r>
  <r>
    <x v="83"/>
    <x v="9"/>
    <x v="1"/>
    <x v="444"/>
    <x v="399"/>
    <x v="0"/>
    <x v="21"/>
    <x v="0"/>
    <x v="0"/>
    <x v="1552"/>
    <x v="2"/>
    <x v="0"/>
    <x v="88"/>
    <x v="34"/>
    <x v="21"/>
    <x v="15"/>
    <x v="197"/>
    <x v="0"/>
    <x v="30"/>
    <x v="6"/>
    <x v="68"/>
  </r>
  <r>
    <x v="83"/>
    <x v="9"/>
    <x v="1"/>
    <x v="444"/>
    <x v="399"/>
    <x v="0"/>
    <x v="22"/>
    <x v="0"/>
    <x v="0"/>
    <x v="920"/>
    <x v="15"/>
    <x v="9"/>
    <x v="88"/>
    <x v="34"/>
    <x v="21"/>
    <x v="39"/>
    <x v="754"/>
    <x v="0"/>
    <x v="30"/>
    <x v="6"/>
    <x v="222"/>
  </r>
  <r>
    <x v="83"/>
    <x v="9"/>
    <x v="1"/>
    <x v="444"/>
    <x v="399"/>
    <x v="0"/>
    <x v="21"/>
    <x v="0"/>
    <x v="0"/>
    <x v="1553"/>
    <x v="56"/>
    <x v="45"/>
    <x v="88"/>
    <x v="34"/>
    <x v="21"/>
    <x v="15"/>
    <x v="197"/>
    <x v="0"/>
    <x v="30"/>
    <x v="6"/>
    <x v="68"/>
  </r>
  <r>
    <x v="83"/>
    <x v="9"/>
    <x v="1"/>
    <x v="444"/>
    <x v="399"/>
    <x v="5"/>
    <x v="4"/>
    <x v="0"/>
    <x v="0"/>
    <x v="921"/>
    <x v="61"/>
    <x v="49"/>
    <x v="88"/>
    <x v="34"/>
    <x v="21"/>
    <x v="6"/>
    <x v="122"/>
    <x v="0"/>
    <x v="30"/>
    <x v="6"/>
    <x v="44"/>
  </r>
  <r>
    <x v="83"/>
    <x v="9"/>
    <x v="1"/>
    <x v="444"/>
    <x v="399"/>
    <x v="3"/>
    <x v="22"/>
    <x v="0"/>
    <x v="0"/>
    <x v="3354"/>
    <x v="61"/>
    <x v="49"/>
    <x v="88"/>
    <x v="34"/>
    <x v="21"/>
    <x v="20"/>
    <x v="328"/>
    <x v="0"/>
    <x v="30"/>
    <x v="6"/>
    <x v="104"/>
  </r>
  <r>
    <x v="83"/>
    <x v="9"/>
    <x v="1"/>
    <x v="444"/>
    <x v="399"/>
    <x v="5"/>
    <x v="19"/>
    <x v="0"/>
    <x v="0"/>
    <x v="2958"/>
    <x v="65"/>
    <x v="52"/>
    <x v="88"/>
    <x v="34"/>
    <x v="21"/>
    <x v="32"/>
    <x v="537"/>
    <x v="0"/>
    <x v="30"/>
    <x v="6"/>
    <x v="160"/>
  </r>
  <r>
    <x v="83"/>
    <x v="9"/>
    <x v="1"/>
    <x v="444"/>
    <x v="399"/>
    <x v="5"/>
    <x v="19"/>
    <x v="0"/>
    <x v="0"/>
    <x v="1769"/>
    <x v="88"/>
    <x v="72"/>
    <x v="88"/>
    <x v="34"/>
    <x v="21"/>
    <x v="32"/>
    <x v="537"/>
    <x v="0"/>
    <x v="30"/>
    <x v="6"/>
    <x v="160"/>
  </r>
  <r>
    <x v="83"/>
    <x v="9"/>
    <x v="1"/>
    <x v="444"/>
    <x v="399"/>
    <x v="3"/>
    <x v="22"/>
    <x v="0"/>
    <x v="0"/>
    <x v="1766"/>
    <x v="93"/>
    <x v="77"/>
    <x v="88"/>
    <x v="34"/>
    <x v="21"/>
    <x v="20"/>
    <x v="328"/>
    <x v="0"/>
    <x v="30"/>
    <x v="6"/>
    <x v="104"/>
  </r>
  <r>
    <x v="83"/>
    <x v="9"/>
    <x v="1"/>
    <x v="444"/>
    <x v="399"/>
    <x v="5"/>
    <x v="4"/>
    <x v="0"/>
    <x v="0"/>
    <x v="2315"/>
    <x v="93"/>
    <x v="77"/>
    <x v="88"/>
    <x v="34"/>
    <x v="21"/>
    <x v="6"/>
    <x v="122"/>
    <x v="0"/>
    <x v="30"/>
    <x v="6"/>
    <x v="44"/>
  </r>
  <r>
    <x v="83"/>
    <x v="9"/>
    <x v="1"/>
    <x v="444"/>
    <x v="399"/>
    <x v="0"/>
    <x v="21"/>
    <x v="0"/>
    <x v="0"/>
    <x v="1554"/>
    <x v="113"/>
    <x v="95"/>
    <x v="88"/>
    <x v="34"/>
    <x v="21"/>
    <x v="15"/>
    <x v="197"/>
    <x v="0"/>
    <x v="30"/>
    <x v="6"/>
    <x v="68"/>
  </r>
  <r>
    <x v="83"/>
    <x v="9"/>
    <x v="1"/>
    <x v="444"/>
    <x v="399"/>
    <x v="5"/>
    <x v="4"/>
    <x v="0"/>
    <x v="0"/>
    <x v="922"/>
    <x v="138"/>
    <x v="124"/>
    <x v="88"/>
    <x v="34"/>
    <x v="21"/>
    <x v="6"/>
    <x v="122"/>
    <x v="0"/>
    <x v="30"/>
    <x v="6"/>
    <x v="44"/>
  </r>
  <r>
    <x v="83"/>
    <x v="9"/>
    <x v="1"/>
    <x v="444"/>
    <x v="399"/>
    <x v="3"/>
    <x v="22"/>
    <x v="0"/>
    <x v="0"/>
    <x v="2853"/>
    <x v="138"/>
    <x v="124"/>
    <x v="88"/>
    <x v="34"/>
    <x v="21"/>
    <x v="20"/>
    <x v="328"/>
    <x v="0"/>
    <x v="30"/>
    <x v="6"/>
    <x v="104"/>
  </r>
  <r>
    <x v="83"/>
    <x v="9"/>
    <x v="1"/>
    <x v="444"/>
    <x v="399"/>
    <x v="5"/>
    <x v="19"/>
    <x v="0"/>
    <x v="0"/>
    <x v="854"/>
    <x v="148"/>
    <x v="134"/>
    <x v="88"/>
    <x v="34"/>
    <x v="21"/>
    <x v="32"/>
    <x v="537"/>
    <x v="0"/>
    <x v="30"/>
    <x v="6"/>
    <x v="160"/>
  </r>
  <r>
    <x v="83"/>
    <x v="9"/>
    <x v="1"/>
    <x v="444"/>
    <x v="399"/>
    <x v="0"/>
    <x v="21"/>
    <x v="0"/>
    <x v="0"/>
    <x v="1555"/>
    <x v="177"/>
    <x v="165"/>
    <x v="88"/>
    <x v="34"/>
    <x v="21"/>
    <x v="15"/>
    <x v="197"/>
    <x v="0"/>
    <x v="30"/>
    <x v="6"/>
    <x v="68"/>
  </r>
  <r>
    <x v="83"/>
    <x v="9"/>
    <x v="1"/>
    <x v="444"/>
    <x v="399"/>
    <x v="0"/>
    <x v="22"/>
    <x v="0"/>
    <x v="0"/>
    <x v="923"/>
    <x v="181"/>
    <x v="169"/>
    <x v="88"/>
    <x v="34"/>
    <x v="21"/>
    <x v="39"/>
    <x v="754"/>
    <x v="0"/>
    <x v="30"/>
    <x v="6"/>
    <x v="222"/>
  </r>
  <r>
    <x v="83"/>
    <x v="9"/>
    <x v="1"/>
    <x v="444"/>
    <x v="399"/>
    <x v="0"/>
    <x v="21"/>
    <x v="0"/>
    <x v="0"/>
    <x v="1556"/>
    <x v="227"/>
    <x v="216"/>
    <x v="88"/>
    <x v="34"/>
    <x v="21"/>
    <x v="15"/>
    <x v="197"/>
    <x v="0"/>
    <x v="30"/>
    <x v="6"/>
    <x v="68"/>
  </r>
  <r>
    <x v="83"/>
    <x v="9"/>
    <x v="1"/>
    <x v="444"/>
    <x v="399"/>
    <x v="0"/>
    <x v="22"/>
    <x v="0"/>
    <x v="0"/>
    <x v="924"/>
    <x v="235"/>
    <x v="223"/>
    <x v="88"/>
    <x v="34"/>
    <x v="21"/>
    <x v="39"/>
    <x v="754"/>
    <x v="0"/>
    <x v="30"/>
    <x v="6"/>
    <x v="222"/>
  </r>
  <r>
    <x v="83"/>
    <x v="9"/>
    <x v="1"/>
    <x v="444"/>
    <x v="399"/>
    <x v="2"/>
    <x v="23"/>
    <x v="0"/>
    <x v="0"/>
    <x v="2513"/>
    <x v="268"/>
    <x v="258"/>
    <x v="88"/>
    <x v="34"/>
    <x v="21"/>
    <x v="0"/>
    <x v="9"/>
    <x v="0"/>
    <x v="30"/>
    <x v="6"/>
    <x v="1"/>
  </r>
  <r>
    <x v="83"/>
    <x v="9"/>
    <x v="1"/>
    <x v="444"/>
    <x v="399"/>
    <x v="0"/>
    <x v="22"/>
    <x v="0"/>
    <x v="0"/>
    <x v="925"/>
    <x v="317"/>
    <x v="308"/>
    <x v="88"/>
    <x v="34"/>
    <x v="21"/>
    <x v="39"/>
    <x v="754"/>
    <x v="0"/>
    <x v="30"/>
    <x v="6"/>
    <x v="222"/>
  </r>
  <r>
    <x v="83"/>
    <x v="9"/>
    <x v="1"/>
    <x v="444"/>
    <x v="399"/>
    <x v="0"/>
    <x v="22"/>
    <x v="0"/>
    <x v="0"/>
    <x v="926"/>
    <x v="319"/>
    <x v="311"/>
    <x v="88"/>
    <x v="34"/>
    <x v="21"/>
    <x v="39"/>
    <x v="754"/>
    <x v="0"/>
    <x v="30"/>
    <x v="6"/>
    <x v="222"/>
  </r>
  <r>
    <x v="83"/>
    <x v="9"/>
    <x v="1"/>
    <x v="444"/>
    <x v="399"/>
    <x v="0"/>
    <x v="21"/>
    <x v="0"/>
    <x v="0"/>
    <x v="1557"/>
    <x v="328"/>
    <x v="318"/>
    <x v="88"/>
    <x v="34"/>
    <x v="21"/>
    <x v="15"/>
    <x v="197"/>
    <x v="0"/>
    <x v="30"/>
    <x v="6"/>
    <x v="68"/>
  </r>
  <r>
    <x v="83"/>
    <x v="9"/>
    <x v="1"/>
    <x v="444"/>
    <x v="399"/>
    <x v="0"/>
    <x v="22"/>
    <x v="0"/>
    <x v="0"/>
    <x v="927"/>
    <x v="356"/>
    <x v="345"/>
    <x v="88"/>
    <x v="34"/>
    <x v="21"/>
    <x v="39"/>
    <x v="754"/>
    <x v="0"/>
    <x v="30"/>
    <x v="6"/>
    <x v="222"/>
  </r>
  <r>
    <x v="83"/>
    <x v="9"/>
    <x v="1"/>
    <x v="444"/>
    <x v="399"/>
    <x v="3"/>
    <x v="22"/>
    <x v="0"/>
    <x v="0"/>
    <x v="2038"/>
    <x v="371"/>
    <x v="359"/>
    <x v="88"/>
    <x v="34"/>
    <x v="21"/>
    <x v="20"/>
    <x v="328"/>
    <x v="0"/>
    <x v="30"/>
    <x v="6"/>
    <x v="104"/>
  </r>
  <r>
    <x v="83"/>
    <x v="9"/>
    <x v="1"/>
    <x v="444"/>
    <x v="399"/>
    <x v="5"/>
    <x v="4"/>
    <x v="0"/>
    <x v="0"/>
    <x v="2309"/>
    <x v="371"/>
    <x v="359"/>
    <x v="88"/>
    <x v="34"/>
    <x v="21"/>
    <x v="6"/>
    <x v="122"/>
    <x v="0"/>
    <x v="30"/>
    <x v="6"/>
    <x v="44"/>
  </r>
  <r>
    <x v="83"/>
    <x v="9"/>
    <x v="1"/>
    <x v="444"/>
    <x v="399"/>
    <x v="5"/>
    <x v="19"/>
    <x v="0"/>
    <x v="0"/>
    <x v="928"/>
    <x v="381"/>
    <x v="366"/>
    <x v="88"/>
    <x v="34"/>
    <x v="21"/>
    <x v="32"/>
    <x v="537"/>
    <x v="0"/>
    <x v="30"/>
    <x v="6"/>
    <x v="160"/>
  </r>
  <r>
    <x v="83"/>
    <x v="9"/>
    <x v="1"/>
    <x v="444"/>
    <x v="399"/>
    <x v="2"/>
    <x v="23"/>
    <x v="0"/>
    <x v="0"/>
    <x v="2514"/>
    <x v="388"/>
    <x v="374"/>
    <x v="88"/>
    <x v="34"/>
    <x v="21"/>
    <x v="0"/>
    <x v="9"/>
    <x v="0"/>
    <x v="30"/>
    <x v="6"/>
    <x v="1"/>
  </r>
  <r>
    <x v="83"/>
    <x v="9"/>
    <x v="1"/>
    <x v="444"/>
    <x v="399"/>
    <x v="0"/>
    <x v="22"/>
    <x v="0"/>
    <x v="0"/>
    <x v="929"/>
    <x v="403"/>
    <x v="390"/>
    <x v="88"/>
    <x v="34"/>
    <x v="21"/>
    <x v="39"/>
    <x v="754"/>
    <x v="0"/>
    <x v="30"/>
    <x v="6"/>
    <x v="222"/>
  </r>
  <r>
    <x v="83"/>
    <x v="9"/>
    <x v="1"/>
    <x v="444"/>
    <x v="399"/>
    <x v="0"/>
    <x v="21"/>
    <x v="0"/>
    <x v="0"/>
    <x v="1558"/>
    <x v="414"/>
    <x v="401"/>
    <x v="88"/>
    <x v="34"/>
    <x v="21"/>
    <x v="15"/>
    <x v="197"/>
    <x v="0"/>
    <x v="30"/>
    <x v="5"/>
    <x v="55"/>
  </r>
  <r>
    <x v="83"/>
    <x v="9"/>
    <x v="1"/>
    <x v="444"/>
    <x v="399"/>
    <x v="0"/>
    <x v="22"/>
    <x v="0"/>
    <x v="0"/>
    <x v="930"/>
    <x v="425"/>
    <x v="412"/>
    <x v="88"/>
    <x v="34"/>
    <x v="21"/>
    <x v="39"/>
    <x v="754"/>
    <x v="0"/>
    <x v="30"/>
    <x v="6"/>
    <x v="222"/>
  </r>
  <r>
    <x v="83"/>
    <x v="9"/>
    <x v="1"/>
    <x v="444"/>
    <x v="399"/>
    <x v="0"/>
    <x v="22"/>
    <x v="0"/>
    <x v="0"/>
    <x v="931"/>
    <x v="452"/>
    <x v="441"/>
    <x v="88"/>
    <x v="34"/>
    <x v="21"/>
    <x v="39"/>
    <x v="754"/>
    <x v="0"/>
    <x v="30"/>
    <x v="6"/>
    <x v="222"/>
  </r>
  <r>
    <x v="83"/>
    <x v="9"/>
    <x v="1"/>
    <x v="444"/>
    <x v="399"/>
    <x v="0"/>
    <x v="22"/>
    <x v="0"/>
    <x v="0"/>
    <x v="932"/>
    <x v="469"/>
    <x v="458"/>
    <x v="88"/>
    <x v="34"/>
    <x v="21"/>
    <x v="39"/>
    <x v="754"/>
    <x v="0"/>
    <x v="30"/>
    <x v="6"/>
    <x v="222"/>
  </r>
  <r>
    <x v="83"/>
    <x v="9"/>
    <x v="1"/>
    <x v="444"/>
    <x v="399"/>
    <x v="2"/>
    <x v="23"/>
    <x v="0"/>
    <x v="0"/>
    <x v="2515"/>
    <x v="507"/>
    <x v="496"/>
    <x v="88"/>
    <x v="34"/>
    <x v="21"/>
    <x v="0"/>
    <x v="9"/>
    <x v="0"/>
    <x v="30"/>
    <x v="6"/>
    <x v="1"/>
  </r>
  <r>
    <x v="83"/>
    <x v="9"/>
    <x v="1"/>
    <x v="444"/>
    <x v="399"/>
    <x v="0"/>
    <x v="21"/>
    <x v="0"/>
    <x v="0"/>
    <x v="1559"/>
    <x v="529"/>
    <x v="517"/>
    <x v="88"/>
    <x v="34"/>
    <x v="21"/>
    <x v="15"/>
    <x v="197"/>
    <x v="0"/>
    <x v="30"/>
    <x v="6"/>
    <x v="68"/>
  </r>
  <r>
    <x v="83"/>
    <x v="9"/>
    <x v="1"/>
    <x v="444"/>
    <x v="399"/>
    <x v="5"/>
    <x v="1"/>
    <x v="0"/>
    <x v="0"/>
    <x v="2030"/>
    <x v="536"/>
    <x v="524"/>
    <x v="88"/>
    <x v="34"/>
    <x v="21"/>
    <x v="7"/>
    <x v="125"/>
    <x v="0"/>
    <x v="30"/>
    <x v="6"/>
    <x v="45"/>
  </r>
  <r>
    <x v="83"/>
    <x v="9"/>
    <x v="1"/>
    <x v="444"/>
    <x v="399"/>
    <x v="0"/>
    <x v="22"/>
    <x v="0"/>
    <x v="0"/>
    <x v="933"/>
    <x v="542"/>
    <x v="531"/>
    <x v="88"/>
    <x v="34"/>
    <x v="21"/>
    <x v="39"/>
    <x v="754"/>
    <x v="0"/>
    <x v="30"/>
    <x v="6"/>
    <x v="222"/>
  </r>
  <r>
    <x v="83"/>
    <x v="9"/>
    <x v="1"/>
    <x v="444"/>
    <x v="399"/>
    <x v="0"/>
    <x v="21"/>
    <x v="0"/>
    <x v="0"/>
    <x v="1560"/>
    <x v="576"/>
    <x v="563"/>
    <x v="88"/>
    <x v="34"/>
    <x v="21"/>
    <x v="15"/>
    <x v="197"/>
    <x v="0"/>
    <x v="30"/>
    <x v="6"/>
    <x v="68"/>
  </r>
  <r>
    <x v="83"/>
    <x v="9"/>
    <x v="1"/>
    <x v="444"/>
    <x v="399"/>
    <x v="0"/>
    <x v="22"/>
    <x v="0"/>
    <x v="0"/>
    <x v="934"/>
    <x v="589"/>
    <x v="582"/>
    <x v="88"/>
    <x v="34"/>
    <x v="21"/>
    <x v="39"/>
    <x v="754"/>
    <x v="0"/>
    <x v="30"/>
    <x v="6"/>
    <x v="222"/>
  </r>
  <r>
    <x v="83"/>
    <x v="9"/>
    <x v="1"/>
    <x v="444"/>
    <x v="399"/>
    <x v="0"/>
    <x v="22"/>
    <x v="0"/>
    <x v="0"/>
    <x v="935"/>
    <x v="621"/>
    <x v="618"/>
    <x v="88"/>
    <x v="34"/>
    <x v="21"/>
    <x v="39"/>
    <x v="754"/>
    <x v="0"/>
    <x v="30"/>
    <x v="6"/>
    <x v="222"/>
  </r>
  <r>
    <x v="83"/>
    <x v="9"/>
    <x v="1"/>
    <x v="444"/>
    <x v="399"/>
    <x v="0"/>
    <x v="22"/>
    <x v="0"/>
    <x v="0"/>
    <x v="936"/>
    <x v="650"/>
    <x v="651"/>
    <x v="88"/>
    <x v="34"/>
    <x v="21"/>
    <x v="39"/>
    <x v="754"/>
    <x v="0"/>
    <x v="30"/>
    <x v="6"/>
    <x v="222"/>
  </r>
  <r>
    <x v="83"/>
    <x v="9"/>
    <x v="1"/>
    <x v="444"/>
    <x v="399"/>
    <x v="0"/>
    <x v="21"/>
    <x v="0"/>
    <x v="0"/>
    <x v="1763"/>
    <x v="650"/>
    <x v="651"/>
    <x v="88"/>
    <x v="34"/>
    <x v="21"/>
    <x v="15"/>
    <x v="197"/>
    <x v="0"/>
    <x v="30"/>
    <x v="6"/>
    <x v="68"/>
  </r>
  <r>
    <x v="83"/>
    <x v="9"/>
    <x v="1"/>
    <x v="444"/>
    <x v="399"/>
    <x v="0"/>
    <x v="21"/>
    <x v="0"/>
    <x v="0"/>
    <x v="1561"/>
    <x v="696"/>
    <x v="695"/>
    <x v="88"/>
    <x v="34"/>
    <x v="21"/>
    <x v="15"/>
    <x v="197"/>
    <x v="0"/>
    <x v="30"/>
    <x v="6"/>
    <x v="68"/>
  </r>
  <r>
    <x v="83"/>
    <x v="9"/>
    <x v="1"/>
    <x v="444"/>
    <x v="399"/>
    <x v="0"/>
    <x v="22"/>
    <x v="0"/>
    <x v="0"/>
    <x v="937"/>
    <x v="696"/>
    <x v="694"/>
    <x v="88"/>
    <x v="34"/>
    <x v="21"/>
    <x v="39"/>
    <x v="754"/>
    <x v="0"/>
    <x v="30"/>
    <x v="5"/>
    <x v="199"/>
  </r>
  <r>
    <x v="84"/>
    <x v="9"/>
    <x v="1"/>
    <x v="361"/>
    <x v="236"/>
    <x v="0"/>
    <x v="22"/>
    <x v="0"/>
    <x v="0"/>
    <x v="2954"/>
    <x v="679"/>
    <x v="679"/>
    <x v="152"/>
    <x v="34"/>
    <x v="21"/>
    <x v="39"/>
    <x v="895"/>
    <x v="0"/>
    <x v="30"/>
    <x v="9"/>
    <x v="251"/>
  </r>
  <r>
    <x v="84"/>
    <x v="9"/>
    <x v="2"/>
    <x v="365"/>
    <x v="123"/>
    <x v="0"/>
    <x v="22"/>
    <x v="0"/>
    <x v="0"/>
    <x v="798"/>
    <x v="2"/>
    <x v="1"/>
    <x v="201"/>
    <x v="34"/>
    <x v="21"/>
    <x v="39"/>
    <x v="968"/>
    <x v="0"/>
    <x v="30"/>
    <x v="11"/>
    <x v="269"/>
  </r>
  <r>
    <x v="84"/>
    <x v="9"/>
    <x v="2"/>
    <x v="365"/>
    <x v="123"/>
    <x v="0"/>
    <x v="21"/>
    <x v="0"/>
    <x v="0"/>
    <x v="1512"/>
    <x v="2"/>
    <x v="1"/>
    <x v="201"/>
    <x v="34"/>
    <x v="21"/>
    <x v="15"/>
    <x v="334"/>
    <x v="0"/>
    <x v="30"/>
    <x v="11"/>
    <x v="97"/>
  </r>
  <r>
    <x v="84"/>
    <x v="9"/>
    <x v="2"/>
    <x v="365"/>
    <x v="123"/>
    <x v="0"/>
    <x v="22"/>
    <x v="0"/>
    <x v="0"/>
    <x v="799"/>
    <x v="19"/>
    <x v="15"/>
    <x v="201"/>
    <x v="34"/>
    <x v="21"/>
    <x v="39"/>
    <x v="968"/>
    <x v="0"/>
    <x v="30"/>
    <x v="11"/>
    <x v="269"/>
  </r>
  <r>
    <x v="84"/>
    <x v="9"/>
    <x v="2"/>
    <x v="365"/>
    <x v="123"/>
    <x v="0"/>
    <x v="21"/>
    <x v="0"/>
    <x v="0"/>
    <x v="1513"/>
    <x v="19"/>
    <x v="15"/>
    <x v="201"/>
    <x v="34"/>
    <x v="21"/>
    <x v="15"/>
    <x v="334"/>
    <x v="0"/>
    <x v="30"/>
    <x v="11"/>
    <x v="97"/>
  </r>
  <r>
    <x v="84"/>
    <x v="9"/>
    <x v="2"/>
    <x v="365"/>
    <x v="123"/>
    <x v="0"/>
    <x v="22"/>
    <x v="0"/>
    <x v="0"/>
    <x v="800"/>
    <x v="109"/>
    <x v="95"/>
    <x v="201"/>
    <x v="34"/>
    <x v="21"/>
    <x v="39"/>
    <x v="968"/>
    <x v="0"/>
    <x v="30"/>
    <x v="11"/>
    <x v="269"/>
  </r>
  <r>
    <x v="84"/>
    <x v="9"/>
    <x v="2"/>
    <x v="365"/>
    <x v="123"/>
    <x v="0"/>
    <x v="21"/>
    <x v="0"/>
    <x v="0"/>
    <x v="1514"/>
    <x v="365"/>
    <x v="356"/>
    <x v="201"/>
    <x v="34"/>
    <x v="21"/>
    <x v="15"/>
    <x v="334"/>
    <x v="0"/>
    <x v="30"/>
    <x v="11"/>
    <x v="97"/>
  </r>
  <r>
    <x v="84"/>
    <x v="9"/>
    <x v="2"/>
    <x v="365"/>
    <x v="123"/>
    <x v="5"/>
    <x v="19"/>
    <x v="0"/>
    <x v="0"/>
    <x v="2100"/>
    <x v="385"/>
    <x v="374"/>
    <x v="201"/>
    <x v="34"/>
    <x v="21"/>
    <x v="32"/>
    <x v="732"/>
    <x v="0"/>
    <x v="30"/>
    <x v="11"/>
    <x v="207"/>
  </r>
  <r>
    <x v="84"/>
    <x v="9"/>
    <x v="2"/>
    <x v="365"/>
    <x v="123"/>
    <x v="0"/>
    <x v="22"/>
    <x v="0"/>
    <x v="0"/>
    <x v="2233"/>
    <x v="500"/>
    <x v="494"/>
    <x v="201"/>
    <x v="34"/>
    <x v="21"/>
    <x v="39"/>
    <x v="968"/>
    <x v="0"/>
    <x v="30"/>
    <x v="11"/>
    <x v="269"/>
  </r>
  <r>
    <x v="84"/>
    <x v="9"/>
    <x v="2"/>
    <x v="365"/>
    <x v="123"/>
    <x v="0"/>
    <x v="22"/>
    <x v="0"/>
    <x v="0"/>
    <x v="801"/>
    <x v="563"/>
    <x v="552"/>
    <x v="201"/>
    <x v="34"/>
    <x v="21"/>
    <x v="39"/>
    <x v="968"/>
    <x v="0"/>
    <x v="30"/>
    <x v="11"/>
    <x v="269"/>
  </r>
  <r>
    <x v="84"/>
    <x v="9"/>
    <x v="2"/>
    <x v="365"/>
    <x v="123"/>
    <x v="0"/>
    <x v="22"/>
    <x v="0"/>
    <x v="0"/>
    <x v="802"/>
    <x v="596"/>
    <x v="593"/>
    <x v="201"/>
    <x v="34"/>
    <x v="21"/>
    <x v="39"/>
    <x v="968"/>
    <x v="0"/>
    <x v="30"/>
    <x v="11"/>
    <x v="269"/>
  </r>
  <r>
    <x v="84"/>
    <x v="9"/>
    <x v="2"/>
    <x v="365"/>
    <x v="123"/>
    <x v="0"/>
    <x v="22"/>
    <x v="0"/>
    <x v="0"/>
    <x v="803"/>
    <x v="669"/>
    <x v="669"/>
    <x v="201"/>
    <x v="34"/>
    <x v="21"/>
    <x v="39"/>
    <x v="968"/>
    <x v="0"/>
    <x v="30"/>
    <x v="11"/>
    <x v="269"/>
  </r>
  <r>
    <x v="84"/>
    <x v="9"/>
    <x v="2"/>
    <x v="365"/>
    <x v="123"/>
    <x v="0"/>
    <x v="21"/>
    <x v="0"/>
    <x v="0"/>
    <x v="1515"/>
    <x v="669"/>
    <x v="669"/>
    <x v="201"/>
    <x v="34"/>
    <x v="21"/>
    <x v="15"/>
    <x v="334"/>
    <x v="0"/>
    <x v="30"/>
    <x v="11"/>
    <x v="97"/>
  </r>
  <r>
    <x v="84"/>
    <x v="9"/>
    <x v="2"/>
    <x v="377"/>
    <x v="137"/>
    <x v="0"/>
    <x v="22"/>
    <x v="0"/>
    <x v="0"/>
    <x v="815"/>
    <x v="52"/>
    <x v="55"/>
    <x v="500"/>
    <x v="34"/>
    <x v="21"/>
    <x v="39"/>
    <x v="1266"/>
    <x v="0"/>
    <x v="30"/>
    <x v="26"/>
    <x v="348"/>
  </r>
  <r>
    <x v="84"/>
    <x v="9"/>
    <x v="2"/>
    <x v="377"/>
    <x v="137"/>
    <x v="0"/>
    <x v="21"/>
    <x v="0"/>
    <x v="0"/>
    <x v="1521"/>
    <x v="52"/>
    <x v="55"/>
    <x v="500"/>
    <x v="34"/>
    <x v="21"/>
    <x v="15"/>
    <x v="600"/>
    <x v="0"/>
    <x v="30"/>
    <x v="26"/>
    <x v="162"/>
  </r>
  <r>
    <x v="84"/>
    <x v="9"/>
    <x v="2"/>
    <x v="377"/>
    <x v="137"/>
    <x v="0"/>
    <x v="22"/>
    <x v="0"/>
    <x v="0"/>
    <x v="816"/>
    <x v="231"/>
    <x v="235"/>
    <x v="500"/>
    <x v="34"/>
    <x v="21"/>
    <x v="39"/>
    <x v="1266"/>
    <x v="0"/>
    <x v="30"/>
    <x v="26"/>
    <x v="348"/>
  </r>
  <r>
    <x v="84"/>
    <x v="9"/>
    <x v="2"/>
    <x v="377"/>
    <x v="137"/>
    <x v="0"/>
    <x v="21"/>
    <x v="0"/>
    <x v="0"/>
    <x v="1522"/>
    <x v="296"/>
    <x v="301"/>
    <x v="500"/>
    <x v="34"/>
    <x v="21"/>
    <x v="15"/>
    <x v="600"/>
    <x v="0"/>
    <x v="30"/>
    <x v="26"/>
    <x v="162"/>
  </r>
  <r>
    <x v="84"/>
    <x v="9"/>
    <x v="2"/>
    <x v="377"/>
    <x v="137"/>
    <x v="0"/>
    <x v="22"/>
    <x v="0"/>
    <x v="0"/>
    <x v="817"/>
    <x v="306"/>
    <x v="311"/>
    <x v="500"/>
    <x v="34"/>
    <x v="21"/>
    <x v="39"/>
    <x v="1266"/>
    <x v="0"/>
    <x v="30"/>
    <x v="26"/>
    <x v="348"/>
  </r>
  <r>
    <x v="84"/>
    <x v="9"/>
    <x v="2"/>
    <x v="377"/>
    <x v="137"/>
    <x v="0"/>
    <x v="22"/>
    <x v="0"/>
    <x v="0"/>
    <x v="818"/>
    <x v="365"/>
    <x v="362"/>
    <x v="500"/>
    <x v="34"/>
    <x v="21"/>
    <x v="39"/>
    <x v="1266"/>
    <x v="0"/>
    <x v="30"/>
    <x v="21"/>
    <x v="326"/>
  </r>
  <r>
    <x v="84"/>
    <x v="9"/>
    <x v="2"/>
    <x v="377"/>
    <x v="137"/>
    <x v="0"/>
    <x v="22"/>
    <x v="0"/>
    <x v="0"/>
    <x v="819"/>
    <x v="411"/>
    <x v="412"/>
    <x v="500"/>
    <x v="34"/>
    <x v="21"/>
    <x v="39"/>
    <x v="1266"/>
    <x v="0"/>
    <x v="30"/>
    <x v="26"/>
    <x v="348"/>
  </r>
  <r>
    <x v="84"/>
    <x v="9"/>
    <x v="2"/>
    <x v="377"/>
    <x v="137"/>
    <x v="0"/>
    <x v="21"/>
    <x v="0"/>
    <x v="0"/>
    <x v="1523"/>
    <x v="414"/>
    <x v="415"/>
    <x v="500"/>
    <x v="34"/>
    <x v="21"/>
    <x v="15"/>
    <x v="600"/>
    <x v="0"/>
    <x v="30"/>
    <x v="26"/>
    <x v="162"/>
  </r>
  <r>
    <x v="84"/>
    <x v="9"/>
    <x v="2"/>
    <x v="377"/>
    <x v="137"/>
    <x v="0"/>
    <x v="22"/>
    <x v="0"/>
    <x v="0"/>
    <x v="820"/>
    <x v="532"/>
    <x v="534"/>
    <x v="500"/>
    <x v="34"/>
    <x v="21"/>
    <x v="39"/>
    <x v="1266"/>
    <x v="0"/>
    <x v="30"/>
    <x v="26"/>
    <x v="348"/>
  </r>
  <r>
    <x v="84"/>
    <x v="9"/>
    <x v="2"/>
    <x v="377"/>
    <x v="137"/>
    <x v="0"/>
    <x v="22"/>
    <x v="0"/>
    <x v="0"/>
    <x v="821"/>
    <x v="634"/>
    <x v="642"/>
    <x v="500"/>
    <x v="34"/>
    <x v="21"/>
    <x v="39"/>
    <x v="1266"/>
    <x v="0"/>
    <x v="30"/>
    <x v="26"/>
    <x v="348"/>
  </r>
  <r>
    <x v="84"/>
    <x v="9"/>
    <x v="2"/>
    <x v="377"/>
    <x v="137"/>
    <x v="0"/>
    <x v="21"/>
    <x v="0"/>
    <x v="0"/>
    <x v="1524"/>
    <x v="634"/>
    <x v="642"/>
    <x v="500"/>
    <x v="34"/>
    <x v="21"/>
    <x v="15"/>
    <x v="600"/>
    <x v="0"/>
    <x v="30"/>
    <x v="26"/>
    <x v="162"/>
  </r>
  <r>
    <x v="84"/>
    <x v="9"/>
    <x v="1"/>
    <x v="392"/>
    <x v="575"/>
    <x v="0"/>
    <x v="22"/>
    <x v="0"/>
    <x v="0"/>
    <x v="1773"/>
    <x v="385"/>
    <x v="378"/>
    <x v="457"/>
    <x v="34"/>
    <x v="21"/>
    <x v="39"/>
    <x v="1237"/>
    <x v="0"/>
    <x v="30"/>
    <x v="16"/>
    <x v="301"/>
  </r>
  <r>
    <x v="84"/>
    <x v="9"/>
    <x v="1"/>
    <x v="403"/>
    <x v="235"/>
    <x v="0"/>
    <x v="22"/>
    <x v="0"/>
    <x v="0"/>
    <x v="876"/>
    <x v="4"/>
    <x v="4"/>
    <x v="182"/>
    <x v="34"/>
    <x v="21"/>
    <x v="39"/>
    <x v="935"/>
    <x v="0"/>
    <x v="30"/>
    <x v="11"/>
    <x v="269"/>
  </r>
  <r>
    <x v="84"/>
    <x v="9"/>
    <x v="1"/>
    <x v="403"/>
    <x v="235"/>
    <x v="0"/>
    <x v="21"/>
    <x v="0"/>
    <x v="0"/>
    <x v="1538"/>
    <x v="4"/>
    <x v="4"/>
    <x v="182"/>
    <x v="34"/>
    <x v="21"/>
    <x v="15"/>
    <x v="313"/>
    <x v="0"/>
    <x v="30"/>
    <x v="11"/>
    <x v="97"/>
  </r>
  <r>
    <x v="84"/>
    <x v="9"/>
    <x v="1"/>
    <x v="403"/>
    <x v="235"/>
    <x v="0"/>
    <x v="22"/>
    <x v="0"/>
    <x v="0"/>
    <x v="877"/>
    <x v="34"/>
    <x v="26"/>
    <x v="182"/>
    <x v="34"/>
    <x v="21"/>
    <x v="39"/>
    <x v="935"/>
    <x v="0"/>
    <x v="30"/>
    <x v="9"/>
    <x v="251"/>
  </r>
  <r>
    <x v="84"/>
    <x v="9"/>
    <x v="1"/>
    <x v="403"/>
    <x v="235"/>
    <x v="0"/>
    <x v="21"/>
    <x v="0"/>
    <x v="0"/>
    <x v="1539"/>
    <x v="34"/>
    <x v="26"/>
    <x v="182"/>
    <x v="34"/>
    <x v="21"/>
    <x v="15"/>
    <x v="313"/>
    <x v="0"/>
    <x v="30"/>
    <x v="9"/>
    <x v="85"/>
  </r>
  <r>
    <x v="84"/>
    <x v="9"/>
    <x v="1"/>
    <x v="403"/>
    <x v="235"/>
    <x v="0"/>
    <x v="22"/>
    <x v="0"/>
    <x v="0"/>
    <x v="878"/>
    <x v="138"/>
    <x v="127"/>
    <x v="182"/>
    <x v="34"/>
    <x v="21"/>
    <x v="39"/>
    <x v="935"/>
    <x v="0"/>
    <x v="30"/>
    <x v="11"/>
    <x v="269"/>
  </r>
  <r>
    <x v="84"/>
    <x v="9"/>
    <x v="1"/>
    <x v="403"/>
    <x v="235"/>
    <x v="0"/>
    <x v="21"/>
    <x v="0"/>
    <x v="0"/>
    <x v="1540"/>
    <x v="389"/>
    <x v="382"/>
    <x v="182"/>
    <x v="34"/>
    <x v="21"/>
    <x v="15"/>
    <x v="313"/>
    <x v="0"/>
    <x v="30"/>
    <x v="14"/>
    <x v="112"/>
  </r>
  <r>
    <x v="84"/>
    <x v="9"/>
    <x v="1"/>
    <x v="403"/>
    <x v="235"/>
    <x v="0"/>
    <x v="22"/>
    <x v="0"/>
    <x v="0"/>
    <x v="879"/>
    <x v="576"/>
    <x v="565"/>
    <x v="182"/>
    <x v="34"/>
    <x v="21"/>
    <x v="39"/>
    <x v="935"/>
    <x v="0"/>
    <x v="30"/>
    <x v="11"/>
    <x v="269"/>
  </r>
  <r>
    <x v="84"/>
    <x v="9"/>
    <x v="1"/>
    <x v="403"/>
    <x v="235"/>
    <x v="0"/>
    <x v="22"/>
    <x v="0"/>
    <x v="0"/>
    <x v="880"/>
    <x v="605"/>
    <x v="604"/>
    <x v="182"/>
    <x v="34"/>
    <x v="21"/>
    <x v="39"/>
    <x v="935"/>
    <x v="0"/>
    <x v="30"/>
    <x v="11"/>
    <x v="269"/>
  </r>
  <r>
    <x v="84"/>
    <x v="9"/>
    <x v="1"/>
    <x v="403"/>
    <x v="235"/>
    <x v="0"/>
    <x v="21"/>
    <x v="0"/>
    <x v="0"/>
    <x v="1541"/>
    <x v="679"/>
    <x v="679"/>
    <x v="182"/>
    <x v="34"/>
    <x v="21"/>
    <x v="15"/>
    <x v="313"/>
    <x v="0"/>
    <x v="30"/>
    <x v="9"/>
    <x v="85"/>
  </r>
  <r>
    <x v="84"/>
    <x v="9"/>
    <x v="1"/>
    <x v="404"/>
    <x v="237"/>
    <x v="0"/>
    <x v="22"/>
    <x v="0"/>
    <x v="0"/>
    <x v="881"/>
    <x v="518"/>
    <x v="514"/>
    <x v="322"/>
    <x v="34"/>
    <x v="21"/>
    <x v="39"/>
    <x v="1124"/>
    <x v="0"/>
    <x v="30"/>
    <x v="16"/>
    <x v="301"/>
  </r>
  <r>
    <x v="84"/>
    <x v="9"/>
    <x v="1"/>
    <x v="451"/>
    <x v="574"/>
    <x v="0"/>
    <x v="22"/>
    <x v="0"/>
    <x v="0"/>
    <x v="957"/>
    <x v="76"/>
    <x v="77"/>
    <x v="476"/>
    <x v="34"/>
    <x v="21"/>
    <x v="39"/>
    <x v="1251"/>
    <x v="0"/>
    <x v="30"/>
    <x v="26"/>
    <x v="348"/>
  </r>
  <r>
    <x v="84"/>
    <x v="9"/>
    <x v="1"/>
    <x v="451"/>
    <x v="574"/>
    <x v="0"/>
    <x v="21"/>
    <x v="0"/>
    <x v="0"/>
    <x v="1563"/>
    <x v="76"/>
    <x v="77"/>
    <x v="476"/>
    <x v="34"/>
    <x v="21"/>
    <x v="15"/>
    <x v="578"/>
    <x v="0"/>
    <x v="30"/>
    <x v="26"/>
    <x v="162"/>
  </r>
  <r>
    <x v="84"/>
    <x v="9"/>
    <x v="1"/>
    <x v="451"/>
    <x v="574"/>
    <x v="0"/>
    <x v="22"/>
    <x v="0"/>
    <x v="0"/>
    <x v="958"/>
    <x v="253"/>
    <x v="258"/>
    <x v="476"/>
    <x v="34"/>
    <x v="21"/>
    <x v="39"/>
    <x v="1251"/>
    <x v="0"/>
    <x v="30"/>
    <x v="26"/>
    <x v="348"/>
  </r>
  <r>
    <x v="84"/>
    <x v="9"/>
    <x v="1"/>
    <x v="451"/>
    <x v="574"/>
    <x v="0"/>
    <x v="21"/>
    <x v="0"/>
    <x v="0"/>
    <x v="1564"/>
    <x v="317"/>
    <x v="322"/>
    <x v="476"/>
    <x v="34"/>
    <x v="21"/>
    <x v="15"/>
    <x v="578"/>
    <x v="0"/>
    <x v="30"/>
    <x v="26"/>
    <x v="162"/>
  </r>
  <r>
    <x v="84"/>
    <x v="9"/>
    <x v="1"/>
    <x v="451"/>
    <x v="574"/>
    <x v="0"/>
    <x v="22"/>
    <x v="0"/>
    <x v="0"/>
    <x v="959"/>
    <x v="333"/>
    <x v="337"/>
    <x v="476"/>
    <x v="34"/>
    <x v="21"/>
    <x v="39"/>
    <x v="1251"/>
    <x v="0"/>
    <x v="30"/>
    <x v="26"/>
    <x v="348"/>
  </r>
  <r>
    <x v="84"/>
    <x v="9"/>
    <x v="1"/>
    <x v="451"/>
    <x v="574"/>
    <x v="0"/>
    <x v="22"/>
    <x v="0"/>
    <x v="0"/>
    <x v="960"/>
    <x v="439"/>
    <x v="441"/>
    <x v="476"/>
    <x v="34"/>
    <x v="21"/>
    <x v="39"/>
    <x v="1251"/>
    <x v="0"/>
    <x v="30"/>
    <x v="26"/>
    <x v="348"/>
  </r>
  <r>
    <x v="84"/>
    <x v="9"/>
    <x v="1"/>
    <x v="451"/>
    <x v="574"/>
    <x v="0"/>
    <x v="21"/>
    <x v="0"/>
    <x v="0"/>
    <x v="1565"/>
    <x v="439"/>
    <x v="441"/>
    <x v="476"/>
    <x v="34"/>
    <x v="21"/>
    <x v="15"/>
    <x v="578"/>
    <x v="0"/>
    <x v="30"/>
    <x v="26"/>
    <x v="162"/>
  </r>
  <r>
    <x v="84"/>
    <x v="9"/>
    <x v="1"/>
    <x v="451"/>
    <x v="574"/>
    <x v="0"/>
    <x v="22"/>
    <x v="0"/>
    <x v="0"/>
    <x v="961"/>
    <x v="551"/>
    <x v="552"/>
    <x v="476"/>
    <x v="34"/>
    <x v="21"/>
    <x v="39"/>
    <x v="1251"/>
    <x v="0"/>
    <x v="30"/>
    <x v="26"/>
    <x v="348"/>
  </r>
  <r>
    <x v="84"/>
    <x v="9"/>
    <x v="1"/>
    <x v="451"/>
    <x v="574"/>
    <x v="0"/>
    <x v="22"/>
    <x v="0"/>
    <x v="0"/>
    <x v="962"/>
    <x v="650"/>
    <x v="658"/>
    <x v="476"/>
    <x v="34"/>
    <x v="21"/>
    <x v="39"/>
    <x v="1251"/>
    <x v="0"/>
    <x v="30"/>
    <x v="26"/>
    <x v="348"/>
  </r>
  <r>
    <x v="84"/>
    <x v="9"/>
    <x v="1"/>
    <x v="451"/>
    <x v="574"/>
    <x v="0"/>
    <x v="21"/>
    <x v="0"/>
    <x v="0"/>
    <x v="1566"/>
    <x v="650"/>
    <x v="658"/>
    <x v="476"/>
    <x v="34"/>
    <x v="21"/>
    <x v="15"/>
    <x v="578"/>
    <x v="0"/>
    <x v="30"/>
    <x v="26"/>
    <x v="162"/>
  </r>
  <r>
    <x v="84"/>
    <x v="9"/>
    <x v="2"/>
    <x v="623"/>
    <x v="139"/>
    <x v="5"/>
    <x v="9"/>
    <x v="0"/>
    <x v="0"/>
    <x v="2277"/>
    <x v="510"/>
    <x v="517"/>
    <x v="544"/>
    <x v="34"/>
    <x v="21"/>
    <x v="17"/>
    <x v="719"/>
    <x v="0"/>
    <x v="30"/>
    <x v="35"/>
    <x v="213"/>
  </r>
  <r>
    <x v="35"/>
    <x v="0"/>
    <x v="1"/>
    <x v="0"/>
    <x v="49"/>
    <x v="1"/>
    <x v="22"/>
    <x v="0"/>
    <x v="0"/>
    <x v="4011"/>
    <x v="8"/>
    <x v="15"/>
    <x v="480"/>
    <x v="34"/>
    <x v="21"/>
    <x v="16"/>
    <x v="636"/>
    <x v="0"/>
    <x v="30"/>
    <x v="35"/>
    <x v="209"/>
  </r>
  <r>
    <x v="35"/>
    <x v="0"/>
    <x v="1"/>
    <x v="0"/>
    <x v="49"/>
    <x v="2"/>
    <x v="22"/>
    <x v="0"/>
    <x v="0"/>
    <x v="1836"/>
    <x v="19"/>
    <x v="26"/>
    <x v="480"/>
    <x v="34"/>
    <x v="21"/>
    <x v="37"/>
    <x v="1160"/>
    <x v="0"/>
    <x v="30"/>
    <x v="35"/>
    <x v="352"/>
  </r>
  <r>
    <x v="35"/>
    <x v="0"/>
    <x v="1"/>
    <x v="0"/>
    <x v="49"/>
    <x v="1"/>
    <x v="21"/>
    <x v="0"/>
    <x v="0"/>
    <x v="3612"/>
    <x v="22"/>
    <x v="29"/>
    <x v="480"/>
    <x v="34"/>
    <x v="21"/>
    <x v="2"/>
    <x v="135"/>
    <x v="0"/>
    <x v="30"/>
    <x v="35"/>
    <x v="56"/>
  </r>
  <r>
    <x v="35"/>
    <x v="0"/>
    <x v="1"/>
    <x v="0"/>
    <x v="49"/>
    <x v="1"/>
    <x v="22"/>
    <x v="0"/>
    <x v="0"/>
    <x v="2579"/>
    <x v="25"/>
    <x v="32"/>
    <x v="480"/>
    <x v="34"/>
    <x v="21"/>
    <x v="16"/>
    <x v="636"/>
    <x v="0"/>
    <x v="30"/>
    <x v="35"/>
    <x v="209"/>
  </r>
  <r>
    <x v="35"/>
    <x v="0"/>
    <x v="1"/>
    <x v="0"/>
    <x v="49"/>
    <x v="2"/>
    <x v="21"/>
    <x v="0"/>
    <x v="0"/>
    <x v="1876"/>
    <x v="28"/>
    <x v="35"/>
    <x v="480"/>
    <x v="34"/>
    <x v="21"/>
    <x v="10"/>
    <x v="496"/>
    <x v="0"/>
    <x v="30"/>
    <x v="35"/>
    <x v="168"/>
  </r>
  <r>
    <x v="35"/>
    <x v="0"/>
    <x v="1"/>
    <x v="0"/>
    <x v="49"/>
    <x v="2"/>
    <x v="22"/>
    <x v="0"/>
    <x v="0"/>
    <x v="2580"/>
    <x v="39"/>
    <x v="49"/>
    <x v="480"/>
    <x v="34"/>
    <x v="21"/>
    <x v="37"/>
    <x v="1160"/>
    <x v="0"/>
    <x v="30"/>
    <x v="35"/>
    <x v="352"/>
  </r>
  <r>
    <x v="35"/>
    <x v="0"/>
    <x v="1"/>
    <x v="0"/>
    <x v="49"/>
    <x v="1"/>
    <x v="22"/>
    <x v="0"/>
    <x v="0"/>
    <x v="3339"/>
    <x v="46"/>
    <x v="55"/>
    <x v="480"/>
    <x v="34"/>
    <x v="21"/>
    <x v="16"/>
    <x v="636"/>
    <x v="0"/>
    <x v="30"/>
    <x v="35"/>
    <x v="209"/>
  </r>
  <r>
    <x v="35"/>
    <x v="0"/>
    <x v="1"/>
    <x v="0"/>
    <x v="49"/>
    <x v="1"/>
    <x v="21"/>
    <x v="0"/>
    <x v="0"/>
    <x v="3600"/>
    <x v="46"/>
    <x v="55"/>
    <x v="480"/>
    <x v="34"/>
    <x v="21"/>
    <x v="2"/>
    <x v="135"/>
    <x v="0"/>
    <x v="30"/>
    <x v="35"/>
    <x v="56"/>
  </r>
  <r>
    <x v="35"/>
    <x v="0"/>
    <x v="1"/>
    <x v="0"/>
    <x v="49"/>
    <x v="2"/>
    <x v="23"/>
    <x v="0"/>
    <x v="0"/>
    <x v="2549"/>
    <x v="69"/>
    <x v="77"/>
    <x v="480"/>
    <x v="34"/>
    <x v="21"/>
    <x v="0"/>
    <x v="54"/>
    <x v="0"/>
    <x v="30"/>
    <x v="35"/>
    <x v="27"/>
  </r>
  <r>
    <x v="35"/>
    <x v="0"/>
    <x v="1"/>
    <x v="0"/>
    <x v="49"/>
    <x v="1"/>
    <x v="21"/>
    <x v="0"/>
    <x v="0"/>
    <x v="3616"/>
    <x v="69"/>
    <x v="77"/>
    <x v="480"/>
    <x v="34"/>
    <x v="21"/>
    <x v="2"/>
    <x v="135"/>
    <x v="0"/>
    <x v="30"/>
    <x v="35"/>
    <x v="56"/>
  </r>
  <r>
    <x v="35"/>
    <x v="0"/>
    <x v="1"/>
    <x v="0"/>
    <x v="49"/>
    <x v="2"/>
    <x v="21"/>
    <x v="0"/>
    <x v="0"/>
    <x v="2816"/>
    <x v="123"/>
    <x v="129"/>
    <x v="480"/>
    <x v="34"/>
    <x v="21"/>
    <x v="10"/>
    <x v="496"/>
    <x v="0"/>
    <x v="30"/>
    <x v="35"/>
    <x v="168"/>
  </r>
  <r>
    <x v="35"/>
    <x v="0"/>
    <x v="1"/>
    <x v="0"/>
    <x v="49"/>
    <x v="1"/>
    <x v="22"/>
    <x v="0"/>
    <x v="0"/>
    <x v="2581"/>
    <x v="123"/>
    <x v="129"/>
    <x v="480"/>
    <x v="34"/>
    <x v="21"/>
    <x v="16"/>
    <x v="636"/>
    <x v="0"/>
    <x v="30"/>
    <x v="35"/>
    <x v="209"/>
  </r>
  <r>
    <x v="35"/>
    <x v="0"/>
    <x v="1"/>
    <x v="0"/>
    <x v="49"/>
    <x v="2"/>
    <x v="23"/>
    <x v="0"/>
    <x v="0"/>
    <x v="2550"/>
    <x v="421"/>
    <x v="430"/>
    <x v="480"/>
    <x v="34"/>
    <x v="21"/>
    <x v="0"/>
    <x v="54"/>
    <x v="0"/>
    <x v="30"/>
    <x v="35"/>
    <x v="27"/>
  </r>
  <r>
    <x v="35"/>
    <x v="0"/>
    <x v="1"/>
    <x v="0"/>
    <x v="49"/>
    <x v="1"/>
    <x v="22"/>
    <x v="0"/>
    <x v="0"/>
    <x v="2582"/>
    <x v="490"/>
    <x v="499"/>
    <x v="480"/>
    <x v="34"/>
    <x v="21"/>
    <x v="16"/>
    <x v="636"/>
    <x v="0"/>
    <x v="30"/>
    <x v="35"/>
    <x v="209"/>
  </r>
  <r>
    <x v="35"/>
    <x v="0"/>
    <x v="1"/>
    <x v="0"/>
    <x v="49"/>
    <x v="1"/>
    <x v="22"/>
    <x v="0"/>
    <x v="0"/>
    <x v="3422"/>
    <x v="711"/>
    <x v="721"/>
    <x v="480"/>
    <x v="34"/>
    <x v="21"/>
    <x v="16"/>
    <x v="636"/>
    <x v="0"/>
    <x v="30"/>
    <x v="35"/>
    <x v="209"/>
  </r>
  <r>
    <x v="35"/>
    <x v="0"/>
    <x v="2"/>
    <x v="1"/>
    <x v="0"/>
    <x v="1"/>
    <x v="22"/>
    <x v="0"/>
    <x v="0"/>
    <x v="2565"/>
    <x v="23"/>
    <x v="43"/>
    <x v="611"/>
    <x v="34"/>
    <x v="21"/>
    <x v="16"/>
    <x v="775"/>
    <x v="0"/>
    <x v="30"/>
    <x v="50"/>
    <x v="255"/>
  </r>
  <r>
    <x v="35"/>
    <x v="0"/>
    <x v="2"/>
    <x v="2"/>
    <x v="52"/>
    <x v="1"/>
    <x v="22"/>
    <x v="0"/>
    <x v="0"/>
    <x v="2564"/>
    <x v="6"/>
    <x v="16"/>
    <x v="526"/>
    <x v="34"/>
    <x v="21"/>
    <x v="16"/>
    <x v="672"/>
    <x v="0"/>
    <x v="30"/>
    <x v="37"/>
    <x v="217"/>
  </r>
  <r>
    <x v="35"/>
    <x v="0"/>
    <x v="2"/>
    <x v="2"/>
    <x v="52"/>
    <x v="2"/>
    <x v="22"/>
    <x v="0"/>
    <x v="0"/>
    <x v="2687"/>
    <x v="18"/>
    <x v="28"/>
    <x v="526"/>
    <x v="34"/>
    <x v="21"/>
    <x v="37"/>
    <x v="1212"/>
    <x v="0"/>
    <x v="30"/>
    <x v="37"/>
    <x v="358"/>
  </r>
  <r>
    <x v="35"/>
    <x v="0"/>
    <x v="2"/>
    <x v="2"/>
    <x v="52"/>
    <x v="0"/>
    <x v="21"/>
    <x v="0"/>
    <x v="0"/>
    <x v="2601"/>
    <x v="29"/>
    <x v="40"/>
    <x v="526"/>
    <x v="34"/>
    <x v="21"/>
    <x v="15"/>
    <x v="618"/>
    <x v="0"/>
    <x v="30"/>
    <x v="37"/>
    <x v="205"/>
  </r>
  <r>
    <x v="35"/>
    <x v="0"/>
    <x v="2"/>
    <x v="2"/>
    <x v="52"/>
    <x v="0"/>
    <x v="21"/>
    <x v="0"/>
    <x v="0"/>
    <x v="2602"/>
    <x v="55"/>
    <x v="68"/>
    <x v="526"/>
    <x v="34"/>
    <x v="21"/>
    <x v="15"/>
    <x v="618"/>
    <x v="0"/>
    <x v="30"/>
    <x v="37"/>
    <x v="205"/>
  </r>
  <r>
    <x v="35"/>
    <x v="0"/>
    <x v="2"/>
    <x v="2"/>
    <x v="52"/>
    <x v="2"/>
    <x v="22"/>
    <x v="0"/>
    <x v="0"/>
    <x v="2686"/>
    <x v="55"/>
    <x v="68"/>
    <x v="526"/>
    <x v="34"/>
    <x v="21"/>
    <x v="37"/>
    <x v="1212"/>
    <x v="0"/>
    <x v="30"/>
    <x v="37"/>
    <x v="358"/>
  </r>
  <r>
    <x v="35"/>
    <x v="0"/>
    <x v="2"/>
    <x v="2"/>
    <x v="52"/>
    <x v="1"/>
    <x v="21"/>
    <x v="0"/>
    <x v="0"/>
    <x v="2603"/>
    <x v="91"/>
    <x v="102"/>
    <x v="526"/>
    <x v="34"/>
    <x v="21"/>
    <x v="2"/>
    <x v="150"/>
    <x v="0"/>
    <x v="30"/>
    <x v="37"/>
    <x v="62"/>
  </r>
  <r>
    <x v="35"/>
    <x v="0"/>
    <x v="2"/>
    <x v="2"/>
    <x v="52"/>
    <x v="2"/>
    <x v="23"/>
    <x v="0"/>
    <x v="0"/>
    <x v="2557"/>
    <x v="92"/>
    <x v="103"/>
    <x v="526"/>
    <x v="34"/>
    <x v="21"/>
    <x v="0"/>
    <x v="60"/>
    <x v="0"/>
    <x v="30"/>
    <x v="37"/>
    <x v="29"/>
  </r>
  <r>
    <x v="35"/>
    <x v="0"/>
    <x v="2"/>
    <x v="2"/>
    <x v="52"/>
    <x v="1"/>
    <x v="22"/>
    <x v="0"/>
    <x v="0"/>
    <x v="4009"/>
    <x v="95"/>
    <x v="106"/>
    <x v="526"/>
    <x v="34"/>
    <x v="21"/>
    <x v="16"/>
    <x v="672"/>
    <x v="0"/>
    <x v="30"/>
    <x v="37"/>
    <x v="217"/>
  </r>
  <r>
    <x v="35"/>
    <x v="0"/>
    <x v="2"/>
    <x v="2"/>
    <x v="52"/>
    <x v="5"/>
    <x v="19"/>
    <x v="0"/>
    <x v="0"/>
    <x v="4085"/>
    <x v="360"/>
    <x v="372"/>
    <x v="526"/>
    <x v="34"/>
    <x v="21"/>
    <x v="32"/>
    <x v="1088"/>
    <x v="0"/>
    <x v="30"/>
    <x v="37"/>
    <x v="328"/>
  </r>
  <r>
    <x v="35"/>
    <x v="0"/>
    <x v="2"/>
    <x v="2"/>
    <x v="52"/>
    <x v="2"/>
    <x v="22"/>
    <x v="0"/>
    <x v="0"/>
    <x v="3856"/>
    <x v="380"/>
    <x v="392"/>
    <x v="526"/>
    <x v="34"/>
    <x v="21"/>
    <x v="37"/>
    <x v="1212"/>
    <x v="0"/>
    <x v="30"/>
    <x v="37"/>
    <x v="358"/>
  </r>
  <r>
    <x v="35"/>
    <x v="0"/>
    <x v="2"/>
    <x v="2"/>
    <x v="52"/>
    <x v="1"/>
    <x v="22"/>
    <x v="0"/>
    <x v="0"/>
    <x v="3373"/>
    <x v="479"/>
    <x v="493"/>
    <x v="526"/>
    <x v="34"/>
    <x v="21"/>
    <x v="16"/>
    <x v="672"/>
    <x v="0"/>
    <x v="30"/>
    <x v="37"/>
    <x v="217"/>
  </r>
  <r>
    <x v="35"/>
    <x v="0"/>
    <x v="2"/>
    <x v="2"/>
    <x v="52"/>
    <x v="1"/>
    <x v="21"/>
    <x v="0"/>
    <x v="0"/>
    <x v="3658"/>
    <x v="479"/>
    <x v="493"/>
    <x v="526"/>
    <x v="34"/>
    <x v="21"/>
    <x v="2"/>
    <x v="150"/>
    <x v="0"/>
    <x v="30"/>
    <x v="37"/>
    <x v="62"/>
  </r>
  <r>
    <x v="35"/>
    <x v="0"/>
    <x v="2"/>
    <x v="3"/>
    <x v="63"/>
    <x v="1"/>
    <x v="22"/>
    <x v="0"/>
    <x v="0"/>
    <x v="2578"/>
    <x v="720"/>
    <x v="743"/>
    <x v="670"/>
    <x v="34"/>
    <x v="21"/>
    <x v="16"/>
    <x v="894"/>
    <x v="0"/>
    <x v="30"/>
    <x v="57"/>
    <x v="284"/>
  </r>
  <r>
    <x v="35"/>
    <x v="0"/>
    <x v="2"/>
    <x v="3"/>
    <x v="63"/>
    <x v="1"/>
    <x v="22"/>
    <x v="0"/>
    <x v="0"/>
    <x v="4005"/>
    <x v="725"/>
    <x v="745"/>
    <x v="670"/>
    <x v="34"/>
    <x v="21"/>
    <x v="16"/>
    <x v="894"/>
    <x v="0"/>
    <x v="30"/>
    <x v="57"/>
    <x v="284"/>
  </r>
  <r>
    <x v="35"/>
    <x v="0"/>
    <x v="2"/>
    <x v="3"/>
    <x v="63"/>
    <x v="1"/>
    <x v="21"/>
    <x v="0"/>
    <x v="0"/>
    <x v="3701"/>
    <x v="730"/>
    <x v="749"/>
    <x v="670"/>
    <x v="34"/>
    <x v="21"/>
    <x v="2"/>
    <x v="258"/>
    <x v="0"/>
    <x v="30"/>
    <x v="57"/>
    <x v="102"/>
  </r>
  <r>
    <x v="35"/>
    <x v="0"/>
    <x v="2"/>
    <x v="3"/>
    <x v="63"/>
    <x v="2"/>
    <x v="22"/>
    <x v="0"/>
    <x v="0"/>
    <x v="2566"/>
    <x v="17"/>
    <x v="47"/>
    <x v="670"/>
    <x v="34"/>
    <x v="21"/>
    <x v="37"/>
    <x v="1333"/>
    <x v="0"/>
    <x v="30"/>
    <x v="57"/>
    <x v="397"/>
  </r>
  <r>
    <x v="35"/>
    <x v="0"/>
    <x v="2"/>
    <x v="3"/>
    <x v="63"/>
    <x v="2"/>
    <x v="23"/>
    <x v="0"/>
    <x v="0"/>
    <x v="2539"/>
    <x v="33"/>
    <x v="68"/>
    <x v="670"/>
    <x v="34"/>
    <x v="21"/>
    <x v="0"/>
    <x v="115"/>
    <x v="0"/>
    <x v="30"/>
    <x v="57"/>
    <x v="47"/>
  </r>
  <r>
    <x v="35"/>
    <x v="0"/>
    <x v="2"/>
    <x v="3"/>
    <x v="63"/>
    <x v="1"/>
    <x v="22"/>
    <x v="0"/>
    <x v="0"/>
    <x v="4012"/>
    <x v="35"/>
    <x v="71"/>
    <x v="670"/>
    <x v="34"/>
    <x v="21"/>
    <x v="16"/>
    <x v="894"/>
    <x v="0"/>
    <x v="30"/>
    <x v="57"/>
    <x v="284"/>
  </r>
  <r>
    <x v="35"/>
    <x v="0"/>
    <x v="2"/>
    <x v="3"/>
    <x v="63"/>
    <x v="1"/>
    <x v="21"/>
    <x v="0"/>
    <x v="0"/>
    <x v="3580"/>
    <x v="46"/>
    <x v="83"/>
    <x v="670"/>
    <x v="34"/>
    <x v="21"/>
    <x v="2"/>
    <x v="258"/>
    <x v="0"/>
    <x v="30"/>
    <x v="57"/>
    <x v="102"/>
  </r>
  <r>
    <x v="35"/>
    <x v="0"/>
    <x v="2"/>
    <x v="3"/>
    <x v="63"/>
    <x v="2"/>
    <x v="21"/>
    <x v="0"/>
    <x v="0"/>
    <x v="1877"/>
    <x v="52"/>
    <x v="91"/>
    <x v="670"/>
    <x v="34"/>
    <x v="21"/>
    <x v="10"/>
    <x v="751"/>
    <x v="0"/>
    <x v="30"/>
    <x v="57"/>
    <x v="240"/>
  </r>
  <r>
    <x v="35"/>
    <x v="0"/>
    <x v="2"/>
    <x v="3"/>
    <x v="63"/>
    <x v="1"/>
    <x v="21"/>
    <x v="0"/>
    <x v="0"/>
    <x v="3601"/>
    <x v="76"/>
    <x v="115"/>
    <x v="670"/>
    <x v="34"/>
    <x v="21"/>
    <x v="2"/>
    <x v="258"/>
    <x v="0"/>
    <x v="30"/>
    <x v="57"/>
    <x v="102"/>
  </r>
  <r>
    <x v="35"/>
    <x v="0"/>
    <x v="2"/>
    <x v="3"/>
    <x v="63"/>
    <x v="1"/>
    <x v="22"/>
    <x v="0"/>
    <x v="0"/>
    <x v="3338"/>
    <x v="76"/>
    <x v="115"/>
    <x v="670"/>
    <x v="34"/>
    <x v="21"/>
    <x v="16"/>
    <x v="894"/>
    <x v="0"/>
    <x v="30"/>
    <x v="57"/>
    <x v="284"/>
  </r>
  <r>
    <x v="35"/>
    <x v="0"/>
    <x v="2"/>
    <x v="3"/>
    <x v="63"/>
    <x v="1"/>
    <x v="21"/>
    <x v="0"/>
    <x v="0"/>
    <x v="3617"/>
    <x v="101"/>
    <x v="136"/>
    <x v="670"/>
    <x v="34"/>
    <x v="21"/>
    <x v="2"/>
    <x v="258"/>
    <x v="0"/>
    <x v="30"/>
    <x v="57"/>
    <x v="102"/>
  </r>
  <r>
    <x v="35"/>
    <x v="0"/>
    <x v="2"/>
    <x v="3"/>
    <x v="63"/>
    <x v="2"/>
    <x v="22"/>
    <x v="0"/>
    <x v="0"/>
    <x v="2569"/>
    <x v="101"/>
    <x v="136"/>
    <x v="670"/>
    <x v="34"/>
    <x v="21"/>
    <x v="37"/>
    <x v="1333"/>
    <x v="0"/>
    <x v="30"/>
    <x v="57"/>
    <x v="397"/>
  </r>
  <r>
    <x v="35"/>
    <x v="0"/>
    <x v="2"/>
    <x v="3"/>
    <x v="63"/>
    <x v="2"/>
    <x v="23"/>
    <x v="0"/>
    <x v="0"/>
    <x v="2546"/>
    <x v="101"/>
    <x v="136"/>
    <x v="670"/>
    <x v="34"/>
    <x v="21"/>
    <x v="0"/>
    <x v="115"/>
    <x v="0"/>
    <x v="30"/>
    <x v="57"/>
    <x v="47"/>
  </r>
  <r>
    <x v="35"/>
    <x v="0"/>
    <x v="2"/>
    <x v="3"/>
    <x v="63"/>
    <x v="2"/>
    <x v="21"/>
    <x v="0"/>
    <x v="0"/>
    <x v="1879"/>
    <x v="123"/>
    <x v="160"/>
    <x v="670"/>
    <x v="34"/>
    <x v="21"/>
    <x v="10"/>
    <x v="751"/>
    <x v="0"/>
    <x v="30"/>
    <x v="57"/>
    <x v="240"/>
  </r>
  <r>
    <x v="35"/>
    <x v="0"/>
    <x v="2"/>
    <x v="3"/>
    <x v="63"/>
    <x v="0"/>
    <x v="22"/>
    <x v="0"/>
    <x v="0"/>
    <x v="2570"/>
    <x v="123"/>
    <x v="160"/>
    <x v="670"/>
    <x v="34"/>
    <x v="21"/>
    <x v="39"/>
    <x v="1373"/>
    <x v="0"/>
    <x v="30"/>
    <x v="57"/>
    <x v="409"/>
  </r>
  <r>
    <x v="35"/>
    <x v="0"/>
    <x v="2"/>
    <x v="3"/>
    <x v="63"/>
    <x v="1"/>
    <x v="21"/>
    <x v="0"/>
    <x v="0"/>
    <x v="3584"/>
    <x v="130"/>
    <x v="167"/>
    <x v="670"/>
    <x v="34"/>
    <x v="21"/>
    <x v="2"/>
    <x v="258"/>
    <x v="0"/>
    <x v="30"/>
    <x v="57"/>
    <x v="102"/>
  </r>
  <r>
    <x v="35"/>
    <x v="0"/>
    <x v="2"/>
    <x v="3"/>
    <x v="63"/>
    <x v="1"/>
    <x v="22"/>
    <x v="0"/>
    <x v="0"/>
    <x v="2571"/>
    <x v="144"/>
    <x v="182"/>
    <x v="670"/>
    <x v="34"/>
    <x v="21"/>
    <x v="16"/>
    <x v="894"/>
    <x v="0"/>
    <x v="30"/>
    <x v="57"/>
    <x v="284"/>
  </r>
  <r>
    <x v="35"/>
    <x v="0"/>
    <x v="2"/>
    <x v="3"/>
    <x v="63"/>
    <x v="2"/>
    <x v="23"/>
    <x v="0"/>
    <x v="0"/>
    <x v="2527"/>
    <x v="144"/>
    <x v="182"/>
    <x v="670"/>
    <x v="34"/>
    <x v="21"/>
    <x v="0"/>
    <x v="115"/>
    <x v="0"/>
    <x v="30"/>
    <x v="57"/>
    <x v="47"/>
  </r>
  <r>
    <x v="35"/>
    <x v="0"/>
    <x v="2"/>
    <x v="3"/>
    <x v="63"/>
    <x v="2"/>
    <x v="22"/>
    <x v="0"/>
    <x v="0"/>
    <x v="3252"/>
    <x v="151"/>
    <x v="188"/>
    <x v="670"/>
    <x v="34"/>
    <x v="21"/>
    <x v="37"/>
    <x v="1333"/>
    <x v="0"/>
    <x v="30"/>
    <x v="57"/>
    <x v="397"/>
  </r>
  <r>
    <x v="35"/>
    <x v="0"/>
    <x v="2"/>
    <x v="3"/>
    <x v="63"/>
    <x v="1"/>
    <x v="22"/>
    <x v="0"/>
    <x v="0"/>
    <x v="3359"/>
    <x v="160"/>
    <x v="194"/>
    <x v="670"/>
    <x v="34"/>
    <x v="21"/>
    <x v="16"/>
    <x v="894"/>
    <x v="0"/>
    <x v="30"/>
    <x v="57"/>
    <x v="284"/>
  </r>
  <r>
    <x v="35"/>
    <x v="0"/>
    <x v="2"/>
    <x v="3"/>
    <x v="63"/>
    <x v="2"/>
    <x v="22"/>
    <x v="0"/>
    <x v="0"/>
    <x v="1828"/>
    <x v="166"/>
    <x v="203"/>
    <x v="670"/>
    <x v="34"/>
    <x v="21"/>
    <x v="37"/>
    <x v="1333"/>
    <x v="0"/>
    <x v="30"/>
    <x v="57"/>
    <x v="397"/>
  </r>
  <r>
    <x v="35"/>
    <x v="0"/>
    <x v="2"/>
    <x v="3"/>
    <x v="63"/>
    <x v="2"/>
    <x v="21"/>
    <x v="0"/>
    <x v="0"/>
    <x v="2743"/>
    <x v="166"/>
    <x v="203"/>
    <x v="670"/>
    <x v="34"/>
    <x v="21"/>
    <x v="10"/>
    <x v="751"/>
    <x v="0"/>
    <x v="30"/>
    <x v="57"/>
    <x v="240"/>
  </r>
  <r>
    <x v="35"/>
    <x v="0"/>
    <x v="2"/>
    <x v="3"/>
    <x v="63"/>
    <x v="1"/>
    <x v="21"/>
    <x v="0"/>
    <x v="0"/>
    <x v="3621"/>
    <x v="181"/>
    <x v="218"/>
    <x v="670"/>
    <x v="34"/>
    <x v="21"/>
    <x v="2"/>
    <x v="258"/>
    <x v="0"/>
    <x v="30"/>
    <x v="57"/>
    <x v="102"/>
  </r>
  <r>
    <x v="35"/>
    <x v="0"/>
    <x v="2"/>
    <x v="3"/>
    <x v="63"/>
    <x v="2"/>
    <x v="21"/>
    <x v="0"/>
    <x v="0"/>
    <x v="2745"/>
    <x v="188"/>
    <x v="225"/>
    <x v="670"/>
    <x v="34"/>
    <x v="21"/>
    <x v="10"/>
    <x v="751"/>
    <x v="0"/>
    <x v="30"/>
    <x v="57"/>
    <x v="240"/>
  </r>
  <r>
    <x v="35"/>
    <x v="0"/>
    <x v="2"/>
    <x v="3"/>
    <x v="63"/>
    <x v="2"/>
    <x v="23"/>
    <x v="0"/>
    <x v="0"/>
    <x v="2538"/>
    <x v="188"/>
    <x v="225"/>
    <x v="670"/>
    <x v="34"/>
    <x v="21"/>
    <x v="0"/>
    <x v="115"/>
    <x v="0"/>
    <x v="30"/>
    <x v="57"/>
    <x v="47"/>
  </r>
  <r>
    <x v="35"/>
    <x v="0"/>
    <x v="2"/>
    <x v="3"/>
    <x v="63"/>
    <x v="1"/>
    <x v="22"/>
    <x v="0"/>
    <x v="0"/>
    <x v="3361"/>
    <x v="204"/>
    <x v="239"/>
    <x v="670"/>
    <x v="34"/>
    <x v="21"/>
    <x v="16"/>
    <x v="894"/>
    <x v="0"/>
    <x v="30"/>
    <x v="57"/>
    <x v="284"/>
  </r>
  <r>
    <x v="35"/>
    <x v="0"/>
    <x v="2"/>
    <x v="3"/>
    <x v="63"/>
    <x v="2"/>
    <x v="22"/>
    <x v="0"/>
    <x v="0"/>
    <x v="2691"/>
    <x v="210"/>
    <x v="248"/>
    <x v="670"/>
    <x v="34"/>
    <x v="21"/>
    <x v="37"/>
    <x v="1333"/>
    <x v="0"/>
    <x v="30"/>
    <x v="57"/>
    <x v="397"/>
  </r>
  <r>
    <x v="35"/>
    <x v="0"/>
    <x v="2"/>
    <x v="3"/>
    <x v="63"/>
    <x v="1"/>
    <x v="21"/>
    <x v="0"/>
    <x v="0"/>
    <x v="3636"/>
    <x v="223"/>
    <x v="262"/>
    <x v="670"/>
    <x v="34"/>
    <x v="21"/>
    <x v="2"/>
    <x v="258"/>
    <x v="0"/>
    <x v="30"/>
    <x v="57"/>
    <x v="102"/>
  </r>
  <r>
    <x v="35"/>
    <x v="0"/>
    <x v="2"/>
    <x v="3"/>
    <x v="63"/>
    <x v="2"/>
    <x v="21"/>
    <x v="0"/>
    <x v="0"/>
    <x v="2747"/>
    <x v="231"/>
    <x v="269"/>
    <x v="670"/>
    <x v="34"/>
    <x v="21"/>
    <x v="10"/>
    <x v="751"/>
    <x v="0"/>
    <x v="30"/>
    <x v="57"/>
    <x v="240"/>
  </r>
  <r>
    <x v="35"/>
    <x v="0"/>
    <x v="2"/>
    <x v="3"/>
    <x v="63"/>
    <x v="2"/>
    <x v="22"/>
    <x v="0"/>
    <x v="0"/>
    <x v="2692"/>
    <x v="231"/>
    <x v="269"/>
    <x v="670"/>
    <x v="34"/>
    <x v="21"/>
    <x v="37"/>
    <x v="1333"/>
    <x v="0"/>
    <x v="30"/>
    <x v="57"/>
    <x v="397"/>
  </r>
  <r>
    <x v="35"/>
    <x v="0"/>
    <x v="2"/>
    <x v="3"/>
    <x v="63"/>
    <x v="2"/>
    <x v="23"/>
    <x v="0"/>
    <x v="0"/>
    <x v="2540"/>
    <x v="231"/>
    <x v="269"/>
    <x v="670"/>
    <x v="34"/>
    <x v="21"/>
    <x v="0"/>
    <x v="115"/>
    <x v="0"/>
    <x v="30"/>
    <x v="57"/>
    <x v="47"/>
  </r>
  <r>
    <x v="35"/>
    <x v="0"/>
    <x v="2"/>
    <x v="3"/>
    <x v="63"/>
    <x v="1"/>
    <x v="22"/>
    <x v="0"/>
    <x v="0"/>
    <x v="3363"/>
    <x v="247"/>
    <x v="283"/>
    <x v="670"/>
    <x v="34"/>
    <x v="21"/>
    <x v="16"/>
    <x v="894"/>
    <x v="0"/>
    <x v="30"/>
    <x v="57"/>
    <x v="284"/>
  </r>
  <r>
    <x v="35"/>
    <x v="0"/>
    <x v="2"/>
    <x v="3"/>
    <x v="63"/>
    <x v="2"/>
    <x v="21"/>
    <x v="0"/>
    <x v="0"/>
    <x v="2748"/>
    <x v="253"/>
    <x v="291"/>
    <x v="670"/>
    <x v="34"/>
    <x v="21"/>
    <x v="10"/>
    <x v="751"/>
    <x v="0"/>
    <x v="30"/>
    <x v="57"/>
    <x v="240"/>
  </r>
  <r>
    <x v="35"/>
    <x v="0"/>
    <x v="2"/>
    <x v="3"/>
    <x v="63"/>
    <x v="1"/>
    <x v="21"/>
    <x v="0"/>
    <x v="0"/>
    <x v="3619"/>
    <x v="268"/>
    <x v="306"/>
    <x v="670"/>
    <x v="34"/>
    <x v="21"/>
    <x v="2"/>
    <x v="258"/>
    <x v="0"/>
    <x v="30"/>
    <x v="57"/>
    <x v="102"/>
  </r>
  <r>
    <x v="35"/>
    <x v="0"/>
    <x v="2"/>
    <x v="3"/>
    <x v="63"/>
    <x v="1"/>
    <x v="22"/>
    <x v="0"/>
    <x v="0"/>
    <x v="3364"/>
    <x v="268"/>
    <x v="306"/>
    <x v="670"/>
    <x v="34"/>
    <x v="21"/>
    <x v="16"/>
    <x v="894"/>
    <x v="0"/>
    <x v="30"/>
    <x v="57"/>
    <x v="284"/>
  </r>
  <r>
    <x v="35"/>
    <x v="0"/>
    <x v="2"/>
    <x v="3"/>
    <x v="63"/>
    <x v="2"/>
    <x v="22"/>
    <x v="0"/>
    <x v="0"/>
    <x v="1830"/>
    <x v="274"/>
    <x v="313"/>
    <x v="670"/>
    <x v="34"/>
    <x v="21"/>
    <x v="37"/>
    <x v="1333"/>
    <x v="0"/>
    <x v="30"/>
    <x v="57"/>
    <x v="397"/>
  </r>
  <r>
    <x v="35"/>
    <x v="0"/>
    <x v="2"/>
    <x v="3"/>
    <x v="63"/>
    <x v="2"/>
    <x v="21"/>
    <x v="0"/>
    <x v="0"/>
    <x v="2749"/>
    <x v="274"/>
    <x v="313"/>
    <x v="670"/>
    <x v="34"/>
    <x v="21"/>
    <x v="10"/>
    <x v="751"/>
    <x v="0"/>
    <x v="30"/>
    <x v="57"/>
    <x v="240"/>
  </r>
  <r>
    <x v="35"/>
    <x v="0"/>
    <x v="2"/>
    <x v="3"/>
    <x v="63"/>
    <x v="2"/>
    <x v="23"/>
    <x v="0"/>
    <x v="0"/>
    <x v="2548"/>
    <x v="274"/>
    <x v="313"/>
    <x v="670"/>
    <x v="34"/>
    <x v="21"/>
    <x v="0"/>
    <x v="115"/>
    <x v="0"/>
    <x v="30"/>
    <x v="57"/>
    <x v="47"/>
  </r>
  <r>
    <x v="35"/>
    <x v="0"/>
    <x v="2"/>
    <x v="3"/>
    <x v="63"/>
    <x v="1"/>
    <x v="21"/>
    <x v="0"/>
    <x v="0"/>
    <x v="3596"/>
    <x v="288"/>
    <x v="328"/>
    <x v="670"/>
    <x v="34"/>
    <x v="21"/>
    <x v="2"/>
    <x v="258"/>
    <x v="0"/>
    <x v="30"/>
    <x v="57"/>
    <x v="102"/>
  </r>
  <r>
    <x v="35"/>
    <x v="0"/>
    <x v="2"/>
    <x v="3"/>
    <x v="63"/>
    <x v="1"/>
    <x v="22"/>
    <x v="0"/>
    <x v="0"/>
    <x v="3365"/>
    <x v="288"/>
    <x v="328"/>
    <x v="670"/>
    <x v="34"/>
    <x v="21"/>
    <x v="16"/>
    <x v="894"/>
    <x v="0"/>
    <x v="30"/>
    <x v="57"/>
    <x v="284"/>
  </r>
  <r>
    <x v="35"/>
    <x v="0"/>
    <x v="2"/>
    <x v="3"/>
    <x v="63"/>
    <x v="2"/>
    <x v="22"/>
    <x v="0"/>
    <x v="0"/>
    <x v="1831"/>
    <x v="296"/>
    <x v="335"/>
    <x v="670"/>
    <x v="34"/>
    <x v="21"/>
    <x v="37"/>
    <x v="1333"/>
    <x v="0"/>
    <x v="30"/>
    <x v="57"/>
    <x v="397"/>
  </r>
  <r>
    <x v="35"/>
    <x v="0"/>
    <x v="2"/>
    <x v="3"/>
    <x v="63"/>
    <x v="2"/>
    <x v="21"/>
    <x v="0"/>
    <x v="0"/>
    <x v="2750"/>
    <x v="296"/>
    <x v="335"/>
    <x v="670"/>
    <x v="34"/>
    <x v="21"/>
    <x v="10"/>
    <x v="751"/>
    <x v="0"/>
    <x v="30"/>
    <x v="57"/>
    <x v="240"/>
  </r>
  <r>
    <x v="35"/>
    <x v="0"/>
    <x v="2"/>
    <x v="3"/>
    <x v="63"/>
    <x v="2"/>
    <x v="21"/>
    <x v="0"/>
    <x v="0"/>
    <x v="2751"/>
    <x v="317"/>
    <x v="358"/>
    <x v="670"/>
    <x v="34"/>
    <x v="21"/>
    <x v="10"/>
    <x v="751"/>
    <x v="0"/>
    <x v="30"/>
    <x v="57"/>
    <x v="240"/>
  </r>
  <r>
    <x v="35"/>
    <x v="0"/>
    <x v="2"/>
    <x v="3"/>
    <x v="63"/>
    <x v="2"/>
    <x v="22"/>
    <x v="0"/>
    <x v="0"/>
    <x v="1833"/>
    <x v="328"/>
    <x v="367"/>
    <x v="670"/>
    <x v="34"/>
    <x v="21"/>
    <x v="37"/>
    <x v="1333"/>
    <x v="0"/>
    <x v="30"/>
    <x v="57"/>
    <x v="397"/>
  </r>
  <r>
    <x v="35"/>
    <x v="0"/>
    <x v="2"/>
    <x v="3"/>
    <x v="63"/>
    <x v="1"/>
    <x v="21"/>
    <x v="0"/>
    <x v="0"/>
    <x v="3623"/>
    <x v="333"/>
    <x v="372"/>
    <x v="670"/>
    <x v="34"/>
    <x v="21"/>
    <x v="2"/>
    <x v="258"/>
    <x v="0"/>
    <x v="30"/>
    <x v="57"/>
    <x v="102"/>
  </r>
  <r>
    <x v="35"/>
    <x v="0"/>
    <x v="2"/>
    <x v="3"/>
    <x v="63"/>
    <x v="1"/>
    <x v="22"/>
    <x v="0"/>
    <x v="0"/>
    <x v="3367"/>
    <x v="333"/>
    <x v="372"/>
    <x v="670"/>
    <x v="34"/>
    <x v="21"/>
    <x v="16"/>
    <x v="894"/>
    <x v="0"/>
    <x v="30"/>
    <x v="57"/>
    <x v="284"/>
  </r>
  <r>
    <x v="35"/>
    <x v="0"/>
    <x v="2"/>
    <x v="3"/>
    <x v="63"/>
    <x v="2"/>
    <x v="21"/>
    <x v="0"/>
    <x v="0"/>
    <x v="1932"/>
    <x v="340"/>
    <x v="380"/>
    <x v="670"/>
    <x v="34"/>
    <x v="21"/>
    <x v="10"/>
    <x v="751"/>
    <x v="0"/>
    <x v="30"/>
    <x v="57"/>
    <x v="240"/>
  </r>
  <r>
    <x v="35"/>
    <x v="0"/>
    <x v="2"/>
    <x v="3"/>
    <x v="63"/>
    <x v="2"/>
    <x v="22"/>
    <x v="0"/>
    <x v="0"/>
    <x v="1834"/>
    <x v="347"/>
    <x v="388"/>
    <x v="670"/>
    <x v="34"/>
    <x v="21"/>
    <x v="37"/>
    <x v="1333"/>
    <x v="0"/>
    <x v="30"/>
    <x v="57"/>
    <x v="397"/>
  </r>
  <r>
    <x v="35"/>
    <x v="0"/>
    <x v="2"/>
    <x v="3"/>
    <x v="63"/>
    <x v="1"/>
    <x v="21"/>
    <x v="0"/>
    <x v="0"/>
    <x v="3627"/>
    <x v="356"/>
    <x v="396"/>
    <x v="670"/>
    <x v="34"/>
    <x v="21"/>
    <x v="2"/>
    <x v="258"/>
    <x v="0"/>
    <x v="30"/>
    <x v="57"/>
    <x v="102"/>
  </r>
  <r>
    <x v="35"/>
    <x v="0"/>
    <x v="2"/>
    <x v="3"/>
    <x v="63"/>
    <x v="2"/>
    <x v="22"/>
    <x v="0"/>
    <x v="0"/>
    <x v="2693"/>
    <x v="368"/>
    <x v="407"/>
    <x v="670"/>
    <x v="34"/>
    <x v="21"/>
    <x v="37"/>
    <x v="1333"/>
    <x v="0"/>
    <x v="30"/>
    <x v="57"/>
    <x v="397"/>
  </r>
  <r>
    <x v="35"/>
    <x v="0"/>
    <x v="2"/>
    <x v="3"/>
    <x v="63"/>
    <x v="1"/>
    <x v="21"/>
    <x v="0"/>
    <x v="0"/>
    <x v="3638"/>
    <x v="381"/>
    <x v="417"/>
    <x v="670"/>
    <x v="34"/>
    <x v="21"/>
    <x v="2"/>
    <x v="258"/>
    <x v="0"/>
    <x v="30"/>
    <x v="57"/>
    <x v="102"/>
  </r>
  <r>
    <x v="35"/>
    <x v="0"/>
    <x v="2"/>
    <x v="3"/>
    <x v="63"/>
    <x v="1"/>
    <x v="22"/>
    <x v="0"/>
    <x v="0"/>
    <x v="3369"/>
    <x v="381"/>
    <x v="417"/>
    <x v="670"/>
    <x v="34"/>
    <x v="21"/>
    <x v="16"/>
    <x v="894"/>
    <x v="0"/>
    <x v="30"/>
    <x v="57"/>
    <x v="284"/>
  </r>
  <r>
    <x v="35"/>
    <x v="0"/>
    <x v="2"/>
    <x v="3"/>
    <x v="63"/>
    <x v="2"/>
    <x v="21"/>
    <x v="0"/>
    <x v="0"/>
    <x v="2758"/>
    <x v="388"/>
    <x v="425"/>
    <x v="670"/>
    <x v="34"/>
    <x v="21"/>
    <x v="10"/>
    <x v="751"/>
    <x v="0"/>
    <x v="30"/>
    <x v="57"/>
    <x v="240"/>
  </r>
  <r>
    <x v="35"/>
    <x v="0"/>
    <x v="2"/>
    <x v="3"/>
    <x v="63"/>
    <x v="2"/>
    <x v="22"/>
    <x v="0"/>
    <x v="0"/>
    <x v="2694"/>
    <x v="391"/>
    <x v="428"/>
    <x v="670"/>
    <x v="34"/>
    <x v="21"/>
    <x v="37"/>
    <x v="1333"/>
    <x v="0"/>
    <x v="30"/>
    <x v="57"/>
    <x v="397"/>
  </r>
  <r>
    <x v="35"/>
    <x v="0"/>
    <x v="2"/>
    <x v="3"/>
    <x v="63"/>
    <x v="2"/>
    <x v="21"/>
    <x v="0"/>
    <x v="0"/>
    <x v="2760"/>
    <x v="411"/>
    <x v="448"/>
    <x v="670"/>
    <x v="34"/>
    <x v="21"/>
    <x v="10"/>
    <x v="751"/>
    <x v="0"/>
    <x v="30"/>
    <x v="57"/>
    <x v="240"/>
  </r>
  <r>
    <x v="35"/>
    <x v="0"/>
    <x v="2"/>
    <x v="3"/>
    <x v="63"/>
    <x v="2"/>
    <x v="22"/>
    <x v="0"/>
    <x v="0"/>
    <x v="2695"/>
    <x v="411"/>
    <x v="448"/>
    <x v="670"/>
    <x v="34"/>
    <x v="21"/>
    <x v="37"/>
    <x v="1333"/>
    <x v="0"/>
    <x v="30"/>
    <x v="57"/>
    <x v="397"/>
  </r>
  <r>
    <x v="35"/>
    <x v="0"/>
    <x v="2"/>
    <x v="3"/>
    <x v="63"/>
    <x v="2"/>
    <x v="23"/>
    <x v="0"/>
    <x v="0"/>
    <x v="2552"/>
    <x v="411"/>
    <x v="448"/>
    <x v="670"/>
    <x v="34"/>
    <x v="21"/>
    <x v="0"/>
    <x v="115"/>
    <x v="0"/>
    <x v="30"/>
    <x v="57"/>
    <x v="47"/>
  </r>
  <r>
    <x v="35"/>
    <x v="0"/>
    <x v="2"/>
    <x v="3"/>
    <x v="63"/>
    <x v="1"/>
    <x v="22"/>
    <x v="0"/>
    <x v="0"/>
    <x v="3371"/>
    <x v="425"/>
    <x v="460"/>
    <x v="670"/>
    <x v="34"/>
    <x v="21"/>
    <x v="16"/>
    <x v="894"/>
    <x v="0"/>
    <x v="30"/>
    <x v="57"/>
    <x v="284"/>
  </r>
  <r>
    <x v="35"/>
    <x v="0"/>
    <x v="2"/>
    <x v="3"/>
    <x v="63"/>
    <x v="2"/>
    <x v="21"/>
    <x v="0"/>
    <x v="0"/>
    <x v="2762"/>
    <x v="432"/>
    <x v="466"/>
    <x v="670"/>
    <x v="34"/>
    <x v="21"/>
    <x v="10"/>
    <x v="751"/>
    <x v="0"/>
    <x v="30"/>
    <x v="57"/>
    <x v="240"/>
  </r>
  <r>
    <x v="35"/>
    <x v="0"/>
    <x v="2"/>
    <x v="3"/>
    <x v="63"/>
    <x v="1"/>
    <x v="21"/>
    <x v="0"/>
    <x v="0"/>
    <x v="3598"/>
    <x v="447"/>
    <x v="481"/>
    <x v="670"/>
    <x v="34"/>
    <x v="21"/>
    <x v="2"/>
    <x v="258"/>
    <x v="0"/>
    <x v="30"/>
    <x v="57"/>
    <x v="102"/>
  </r>
  <r>
    <x v="35"/>
    <x v="0"/>
    <x v="2"/>
    <x v="3"/>
    <x v="63"/>
    <x v="2"/>
    <x v="21"/>
    <x v="0"/>
    <x v="0"/>
    <x v="2764"/>
    <x v="452"/>
    <x v="489"/>
    <x v="670"/>
    <x v="34"/>
    <x v="21"/>
    <x v="10"/>
    <x v="751"/>
    <x v="0"/>
    <x v="30"/>
    <x v="57"/>
    <x v="240"/>
  </r>
  <r>
    <x v="35"/>
    <x v="0"/>
    <x v="2"/>
    <x v="3"/>
    <x v="63"/>
    <x v="2"/>
    <x v="23"/>
    <x v="0"/>
    <x v="0"/>
    <x v="2543"/>
    <x v="452"/>
    <x v="489"/>
    <x v="670"/>
    <x v="34"/>
    <x v="21"/>
    <x v="0"/>
    <x v="115"/>
    <x v="0"/>
    <x v="30"/>
    <x v="57"/>
    <x v="47"/>
  </r>
  <r>
    <x v="35"/>
    <x v="0"/>
    <x v="2"/>
    <x v="3"/>
    <x v="63"/>
    <x v="2"/>
    <x v="22"/>
    <x v="0"/>
    <x v="0"/>
    <x v="2697"/>
    <x v="455"/>
    <x v="493"/>
    <x v="670"/>
    <x v="34"/>
    <x v="21"/>
    <x v="37"/>
    <x v="1333"/>
    <x v="0"/>
    <x v="30"/>
    <x v="57"/>
    <x v="397"/>
  </r>
  <r>
    <x v="35"/>
    <x v="0"/>
    <x v="2"/>
    <x v="3"/>
    <x v="63"/>
    <x v="1"/>
    <x v="22"/>
    <x v="0"/>
    <x v="0"/>
    <x v="3374"/>
    <x v="466"/>
    <x v="500"/>
    <x v="670"/>
    <x v="34"/>
    <x v="21"/>
    <x v="16"/>
    <x v="894"/>
    <x v="0"/>
    <x v="30"/>
    <x v="57"/>
    <x v="284"/>
  </r>
  <r>
    <x v="35"/>
    <x v="0"/>
    <x v="2"/>
    <x v="3"/>
    <x v="63"/>
    <x v="2"/>
    <x v="21"/>
    <x v="0"/>
    <x v="0"/>
    <x v="2765"/>
    <x v="473"/>
    <x v="506"/>
    <x v="670"/>
    <x v="34"/>
    <x v="21"/>
    <x v="10"/>
    <x v="751"/>
    <x v="0"/>
    <x v="30"/>
    <x v="57"/>
    <x v="240"/>
  </r>
  <r>
    <x v="35"/>
    <x v="0"/>
    <x v="2"/>
    <x v="3"/>
    <x v="63"/>
    <x v="2"/>
    <x v="22"/>
    <x v="0"/>
    <x v="0"/>
    <x v="2698"/>
    <x v="473"/>
    <x v="506"/>
    <x v="670"/>
    <x v="34"/>
    <x v="21"/>
    <x v="37"/>
    <x v="1333"/>
    <x v="0"/>
    <x v="30"/>
    <x v="57"/>
    <x v="397"/>
  </r>
  <r>
    <x v="35"/>
    <x v="0"/>
    <x v="2"/>
    <x v="3"/>
    <x v="63"/>
    <x v="2"/>
    <x v="21"/>
    <x v="0"/>
    <x v="0"/>
    <x v="2766"/>
    <x v="494"/>
    <x v="526"/>
    <x v="670"/>
    <x v="34"/>
    <x v="21"/>
    <x v="10"/>
    <x v="751"/>
    <x v="0"/>
    <x v="30"/>
    <x v="57"/>
    <x v="240"/>
  </r>
  <r>
    <x v="35"/>
    <x v="0"/>
    <x v="2"/>
    <x v="3"/>
    <x v="63"/>
    <x v="2"/>
    <x v="23"/>
    <x v="0"/>
    <x v="0"/>
    <x v="2525"/>
    <x v="494"/>
    <x v="526"/>
    <x v="670"/>
    <x v="34"/>
    <x v="21"/>
    <x v="0"/>
    <x v="115"/>
    <x v="0"/>
    <x v="30"/>
    <x v="57"/>
    <x v="47"/>
  </r>
  <r>
    <x v="35"/>
    <x v="0"/>
    <x v="2"/>
    <x v="3"/>
    <x v="63"/>
    <x v="1"/>
    <x v="21"/>
    <x v="0"/>
    <x v="0"/>
    <x v="3629"/>
    <x v="500"/>
    <x v="533"/>
    <x v="670"/>
    <x v="34"/>
    <x v="21"/>
    <x v="2"/>
    <x v="258"/>
    <x v="0"/>
    <x v="30"/>
    <x v="57"/>
    <x v="102"/>
  </r>
  <r>
    <x v="35"/>
    <x v="0"/>
    <x v="2"/>
    <x v="3"/>
    <x v="63"/>
    <x v="1"/>
    <x v="22"/>
    <x v="0"/>
    <x v="0"/>
    <x v="2573"/>
    <x v="500"/>
    <x v="533"/>
    <x v="670"/>
    <x v="34"/>
    <x v="21"/>
    <x v="16"/>
    <x v="894"/>
    <x v="0"/>
    <x v="30"/>
    <x v="57"/>
    <x v="284"/>
  </r>
  <r>
    <x v="35"/>
    <x v="0"/>
    <x v="2"/>
    <x v="3"/>
    <x v="63"/>
    <x v="1"/>
    <x v="22"/>
    <x v="0"/>
    <x v="0"/>
    <x v="4050"/>
    <x v="513"/>
    <x v="545"/>
    <x v="670"/>
    <x v="34"/>
    <x v="21"/>
    <x v="16"/>
    <x v="894"/>
    <x v="0"/>
    <x v="30"/>
    <x v="57"/>
    <x v="284"/>
  </r>
  <r>
    <x v="35"/>
    <x v="0"/>
    <x v="2"/>
    <x v="3"/>
    <x v="63"/>
    <x v="0"/>
    <x v="21"/>
    <x v="0"/>
    <x v="0"/>
    <x v="2597"/>
    <x v="513"/>
    <x v="545"/>
    <x v="670"/>
    <x v="34"/>
    <x v="21"/>
    <x v="15"/>
    <x v="836"/>
    <x v="0"/>
    <x v="30"/>
    <x v="57"/>
    <x v="268"/>
  </r>
  <r>
    <x v="35"/>
    <x v="0"/>
    <x v="2"/>
    <x v="3"/>
    <x v="63"/>
    <x v="1"/>
    <x v="21"/>
    <x v="0"/>
    <x v="0"/>
    <x v="3652"/>
    <x v="525"/>
    <x v="558"/>
    <x v="670"/>
    <x v="34"/>
    <x v="21"/>
    <x v="2"/>
    <x v="258"/>
    <x v="0"/>
    <x v="30"/>
    <x v="57"/>
    <x v="102"/>
  </r>
  <r>
    <x v="35"/>
    <x v="0"/>
    <x v="2"/>
    <x v="3"/>
    <x v="63"/>
    <x v="1"/>
    <x v="22"/>
    <x v="0"/>
    <x v="0"/>
    <x v="3376"/>
    <x v="525"/>
    <x v="558"/>
    <x v="670"/>
    <x v="34"/>
    <x v="21"/>
    <x v="16"/>
    <x v="894"/>
    <x v="0"/>
    <x v="30"/>
    <x v="57"/>
    <x v="284"/>
  </r>
  <r>
    <x v="35"/>
    <x v="0"/>
    <x v="2"/>
    <x v="3"/>
    <x v="63"/>
    <x v="2"/>
    <x v="21"/>
    <x v="0"/>
    <x v="0"/>
    <x v="1900"/>
    <x v="532"/>
    <x v="564"/>
    <x v="670"/>
    <x v="34"/>
    <x v="21"/>
    <x v="10"/>
    <x v="751"/>
    <x v="0"/>
    <x v="30"/>
    <x v="57"/>
    <x v="240"/>
  </r>
  <r>
    <x v="35"/>
    <x v="0"/>
    <x v="2"/>
    <x v="3"/>
    <x v="63"/>
    <x v="2"/>
    <x v="23"/>
    <x v="0"/>
    <x v="0"/>
    <x v="2530"/>
    <x v="532"/>
    <x v="564"/>
    <x v="670"/>
    <x v="34"/>
    <x v="21"/>
    <x v="0"/>
    <x v="115"/>
    <x v="0"/>
    <x v="30"/>
    <x v="57"/>
    <x v="47"/>
  </r>
  <r>
    <x v="35"/>
    <x v="0"/>
    <x v="2"/>
    <x v="3"/>
    <x v="63"/>
    <x v="1"/>
    <x v="21"/>
    <x v="0"/>
    <x v="0"/>
    <x v="3646"/>
    <x v="538"/>
    <x v="572"/>
    <x v="670"/>
    <x v="34"/>
    <x v="21"/>
    <x v="2"/>
    <x v="258"/>
    <x v="0"/>
    <x v="30"/>
    <x v="57"/>
    <x v="102"/>
  </r>
  <r>
    <x v="35"/>
    <x v="0"/>
    <x v="2"/>
    <x v="3"/>
    <x v="63"/>
    <x v="1"/>
    <x v="22"/>
    <x v="0"/>
    <x v="0"/>
    <x v="3377"/>
    <x v="538"/>
    <x v="572"/>
    <x v="670"/>
    <x v="34"/>
    <x v="21"/>
    <x v="16"/>
    <x v="894"/>
    <x v="0"/>
    <x v="30"/>
    <x v="57"/>
    <x v="284"/>
  </r>
  <r>
    <x v="35"/>
    <x v="0"/>
    <x v="2"/>
    <x v="3"/>
    <x v="63"/>
    <x v="2"/>
    <x v="22"/>
    <x v="0"/>
    <x v="0"/>
    <x v="2575"/>
    <x v="551"/>
    <x v="588"/>
    <x v="670"/>
    <x v="34"/>
    <x v="21"/>
    <x v="37"/>
    <x v="1333"/>
    <x v="0"/>
    <x v="30"/>
    <x v="57"/>
    <x v="397"/>
  </r>
  <r>
    <x v="35"/>
    <x v="0"/>
    <x v="2"/>
    <x v="3"/>
    <x v="63"/>
    <x v="2"/>
    <x v="21"/>
    <x v="0"/>
    <x v="0"/>
    <x v="2598"/>
    <x v="551"/>
    <x v="588"/>
    <x v="670"/>
    <x v="34"/>
    <x v="21"/>
    <x v="10"/>
    <x v="751"/>
    <x v="0"/>
    <x v="30"/>
    <x v="57"/>
    <x v="240"/>
  </r>
  <r>
    <x v="35"/>
    <x v="0"/>
    <x v="2"/>
    <x v="3"/>
    <x v="63"/>
    <x v="1"/>
    <x v="21"/>
    <x v="0"/>
    <x v="0"/>
    <x v="3626"/>
    <x v="558"/>
    <x v="595"/>
    <x v="670"/>
    <x v="34"/>
    <x v="21"/>
    <x v="2"/>
    <x v="258"/>
    <x v="0"/>
    <x v="30"/>
    <x v="57"/>
    <x v="102"/>
  </r>
  <r>
    <x v="35"/>
    <x v="0"/>
    <x v="2"/>
    <x v="3"/>
    <x v="63"/>
    <x v="1"/>
    <x v="22"/>
    <x v="0"/>
    <x v="0"/>
    <x v="3378"/>
    <x v="558"/>
    <x v="595"/>
    <x v="670"/>
    <x v="34"/>
    <x v="21"/>
    <x v="16"/>
    <x v="894"/>
    <x v="0"/>
    <x v="30"/>
    <x v="57"/>
    <x v="284"/>
  </r>
  <r>
    <x v="35"/>
    <x v="0"/>
    <x v="2"/>
    <x v="3"/>
    <x v="63"/>
    <x v="2"/>
    <x v="21"/>
    <x v="0"/>
    <x v="0"/>
    <x v="1927"/>
    <x v="573"/>
    <x v="609"/>
    <x v="670"/>
    <x v="34"/>
    <x v="21"/>
    <x v="10"/>
    <x v="751"/>
    <x v="0"/>
    <x v="30"/>
    <x v="57"/>
    <x v="240"/>
  </r>
  <r>
    <x v="35"/>
    <x v="0"/>
    <x v="2"/>
    <x v="3"/>
    <x v="63"/>
    <x v="1"/>
    <x v="21"/>
    <x v="0"/>
    <x v="0"/>
    <x v="4026"/>
    <x v="573"/>
    <x v="609"/>
    <x v="670"/>
    <x v="34"/>
    <x v="21"/>
    <x v="2"/>
    <x v="258"/>
    <x v="0"/>
    <x v="30"/>
    <x v="57"/>
    <x v="102"/>
  </r>
  <r>
    <x v="35"/>
    <x v="0"/>
    <x v="2"/>
    <x v="3"/>
    <x v="63"/>
    <x v="1"/>
    <x v="22"/>
    <x v="0"/>
    <x v="0"/>
    <x v="2576"/>
    <x v="573"/>
    <x v="609"/>
    <x v="670"/>
    <x v="34"/>
    <x v="21"/>
    <x v="16"/>
    <x v="894"/>
    <x v="0"/>
    <x v="30"/>
    <x v="57"/>
    <x v="284"/>
  </r>
  <r>
    <x v="35"/>
    <x v="0"/>
    <x v="2"/>
    <x v="3"/>
    <x v="63"/>
    <x v="2"/>
    <x v="23"/>
    <x v="0"/>
    <x v="0"/>
    <x v="2532"/>
    <x v="573"/>
    <x v="609"/>
    <x v="670"/>
    <x v="34"/>
    <x v="21"/>
    <x v="0"/>
    <x v="115"/>
    <x v="0"/>
    <x v="30"/>
    <x v="57"/>
    <x v="47"/>
  </r>
  <r>
    <x v="35"/>
    <x v="0"/>
    <x v="2"/>
    <x v="3"/>
    <x v="63"/>
    <x v="1"/>
    <x v="22"/>
    <x v="0"/>
    <x v="0"/>
    <x v="3379"/>
    <x v="584"/>
    <x v="622"/>
    <x v="670"/>
    <x v="34"/>
    <x v="21"/>
    <x v="16"/>
    <x v="894"/>
    <x v="0"/>
    <x v="30"/>
    <x v="57"/>
    <x v="284"/>
  </r>
  <r>
    <x v="35"/>
    <x v="0"/>
    <x v="2"/>
    <x v="3"/>
    <x v="63"/>
    <x v="1"/>
    <x v="21"/>
    <x v="0"/>
    <x v="0"/>
    <x v="3800"/>
    <x v="589"/>
    <x v="629"/>
    <x v="670"/>
    <x v="34"/>
    <x v="21"/>
    <x v="2"/>
    <x v="258"/>
    <x v="0"/>
    <x v="30"/>
    <x v="57"/>
    <x v="102"/>
  </r>
  <r>
    <x v="35"/>
    <x v="0"/>
    <x v="2"/>
    <x v="3"/>
    <x v="63"/>
    <x v="2"/>
    <x v="22"/>
    <x v="0"/>
    <x v="0"/>
    <x v="2577"/>
    <x v="589"/>
    <x v="629"/>
    <x v="670"/>
    <x v="34"/>
    <x v="21"/>
    <x v="37"/>
    <x v="1333"/>
    <x v="0"/>
    <x v="30"/>
    <x v="57"/>
    <x v="397"/>
  </r>
  <r>
    <x v="35"/>
    <x v="0"/>
    <x v="2"/>
    <x v="3"/>
    <x v="63"/>
    <x v="2"/>
    <x v="21"/>
    <x v="0"/>
    <x v="0"/>
    <x v="2599"/>
    <x v="589"/>
    <x v="629"/>
    <x v="670"/>
    <x v="34"/>
    <x v="21"/>
    <x v="10"/>
    <x v="751"/>
    <x v="0"/>
    <x v="30"/>
    <x v="57"/>
    <x v="240"/>
  </r>
  <r>
    <x v="35"/>
    <x v="0"/>
    <x v="2"/>
    <x v="3"/>
    <x v="63"/>
    <x v="1"/>
    <x v="21"/>
    <x v="0"/>
    <x v="0"/>
    <x v="3648"/>
    <x v="608"/>
    <x v="644"/>
    <x v="670"/>
    <x v="34"/>
    <x v="21"/>
    <x v="2"/>
    <x v="258"/>
    <x v="0"/>
    <x v="30"/>
    <x v="57"/>
    <x v="102"/>
  </r>
  <r>
    <x v="35"/>
    <x v="0"/>
    <x v="2"/>
    <x v="3"/>
    <x v="63"/>
    <x v="1"/>
    <x v="22"/>
    <x v="0"/>
    <x v="0"/>
    <x v="3381"/>
    <x v="608"/>
    <x v="644"/>
    <x v="670"/>
    <x v="34"/>
    <x v="21"/>
    <x v="16"/>
    <x v="894"/>
    <x v="0"/>
    <x v="30"/>
    <x v="57"/>
    <x v="284"/>
  </r>
  <r>
    <x v="35"/>
    <x v="0"/>
    <x v="2"/>
    <x v="3"/>
    <x v="63"/>
    <x v="2"/>
    <x v="23"/>
    <x v="0"/>
    <x v="0"/>
    <x v="2545"/>
    <x v="608"/>
    <x v="644"/>
    <x v="670"/>
    <x v="34"/>
    <x v="21"/>
    <x v="0"/>
    <x v="115"/>
    <x v="0"/>
    <x v="30"/>
    <x v="57"/>
    <x v="47"/>
  </r>
  <r>
    <x v="35"/>
    <x v="0"/>
    <x v="2"/>
    <x v="3"/>
    <x v="63"/>
    <x v="1"/>
    <x v="22"/>
    <x v="0"/>
    <x v="0"/>
    <x v="3382"/>
    <x v="621"/>
    <x v="653"/>
    <x v="670"/>
    <x v="34"/>
    <x v="21"/>
    <x v="16"/>
    <x v="894"/>
    <x v="0"/>
    <x v="30"/>
    <x v="57"/>
    <x v="284"/>
  </r>
  <r>
    <x v="35"/>
    <x v="0"/>
    <x v="2"/>
    <x v="3"/>
    <x v="63"/>
    <x v="2"/>
    <x v="22"/>
    <x v="0"/>
    <x v="0"/>
    <x v="2702"/>
    <x v="626"/>
    <x v="657"/>
    <x v="670"/>
    <x v="34"/>
    <x v="21"/>
    <x v="37"/>
    <x v="1333"/>
    <x v="0"/>
    <x v="30"/>
    <x v="57"/>
    <x v="397"/>
  </r>
  <r>
    <x v="35"/>
    <x v="0"/>
    <x v="2"/>
    <x v="3"/>
    <x v="63"/>
    <x v="2"/>
    <x v="23"/>
    <x v="0"/>
    <x v="0"/>
    <x v="2531"/>
    <x v="643"/>
    <x v="668"/>
    <x v="670"/>
    <x v="34"/>
    <x v="21"/>
    <x v="0"/>
    <x v="115"/>
    <x v="0"/>
    <x v="30"/>
    <x v="57"/>
    <x v="47"/>
  </r>
  <r>
    <x v="35"/>
    <x v="0"/>
    <x v="2"/>
    <x v="3"/>
    <x v="63"/>
    <x v="1"/>
    <x v="21"/>
    <x v="0"/>
    <x v="0"/>
    <x v="3590"/>
    <x v="650"/>
    <x v="675"/>
    <x v="670"/>
    <x v="34"/>
    <x v="21"/>
    <x v="2"/>
    <x v="258"/>
    <x v="0"/>
    <x v="30"/>
    <x v="57"/>
    <x v="102"/>
  </r>
  <r>
    <x v="35"/>
    <x v="0"/>
    <x v="2"/>
    <x v="3"/>
    <x v="63"/>
    <x v="1"/>
    <x v="22"/>
    <x v="0"/>
    <x v="0"/>
    <x v="3384"/>
    <x v="650"/>
    <x v="675"/>
    <x v="670"/>
    <x v="34"/>
    <x v="21"/>
    <x v="16"/>
    <x v="894"/>
    <x v="0"/>
    <x v="30"/>
    <x v="57"/>
    <x v="284"/>
  </r>
  <r>
    <x v="35"/>
    <x v="0"/>
    <x v="2"/>
    <x v="3"/>
    <x v="63"/>
    <x v="2"/>
    <x v="21"/>
    <x v="0"/>
    <x v="0"/>
    <x v="1935"/>
    <x v="653"/>
    <x v="681"/>
    <x v="670"/>
    <x v="34"/>
    <x v="21"/>
    <x v="10"/>
    <x v="751"/>
    <x v="0"/>
    <x v="30"/>
    <x v="57"/>
    <x v="240"/>
  </r>
  <r>
    <x v="35"/>
    <x v="0"/>
    <x v="2"/>
    <x v="3"/>
    <x v="63"/>
    <x v="2"/>
    <x v="22"/>
    <x v="0"/>
    <x v="0"/>
    <x v="2817"/>
    <x v="660"/>
    <x v="688"/>
    <x v="670"/>
    <x v="34"/>
    <x v="21"/>
    <x v="37"/>
    <x v="1333"/>
    <x v="0"/>
    <x v="30"/>
    <x v="57"/>
    <x v="397"/>
  </r>
  <r>
    <x v="35"/>
    <x v="0"/>
    <x v="2"/>
    <x v="3"/>
    <x v="63"/>
    <x v="1"/>
    <x v="21"/>
    <x v="0"/>
    <x v="0"/>
    <x v="3633"/>
    <x v="663"/>
    <x v="690"/>
    <x v="670"/>
    <x v="34"/>
    <x v="21"/>
    <x v="2"/>
    <x v="258"/>
    <x v="0"/>
    <x v="30"/>
    <x v="57"/>
    <x v="102"/>
  </r>
  <r>
    <x v="35"/>
    <x v="0"/>
    <x v="2"/>
    <x v="3"/>
    <x v="63"/>
    <x v="1"/>
    <x v="22"/>
    <x v="0"/>
    <x v="0"/>
    <x v="3385"/>
    <x v="663"/>
    <x v="690"/>
    <x v="670"/>
    <x v="34"/>
    <x v="21"/>
    <x v="16"/>
    <x v="894"/>
    <x v="0"/>
    <x v="30"/>
    <x v="57"/>
    <x v="284"/>
  </r>
  <r>
    <x v="35"/>
    <x v="0"/>
    <x v="2"/>
    <x v="3"/>
    <x v="63"/>
    <x v="1"/>
    <x v="21"/>
    <x v="0"/>
    <x v="0"/>
    <x v="3662"/>
    <x v="674"/>
    <x v="701"/>
    <x v="670"/>
    <x v="34"/>
    <x v="21"/>
    <x v="2"/>
    <x v="258"/>
    <x v="0"/>
    <x v="30"/>
    <x v="57"/>
    <x v="102"/>
  </r>
  <r>
    <x v="35"/>
    <x v="0"/>
    <x v="2"/>
    <x v="3"/>
    <x v="63"/>
    <x v="2"/>
    <x v="23"/>
    <x v="0"/>
    <x v="0"/>
    <x v="2533"/>
    <x v="678"/>
    <x v="704"/>
    <x v="670"/>
    <x v="34"/>
    <x v="21"/>
    <x v="0"/>
    <x v="115"/>
    <x v="0"/>
    <x v="30"/>
    <x v="57"/>
    <x v="47"/>
  </r>
  <r>
    <x v="35"/>
    <x v="0"/>
    <x v="2"/>
    <x v="3"/>
    <x v="63"/>
    <x v="1"/>
    <x v="21"/>
    <x v="0"/>
    <x v="0"/>
    <x v="3699"/>
    <x v="687"/>
    <x v="712"/>
    <x v="670"/>
    <x v="34"/>
    <x v="21"/>
    <x v="2"/>
    <x v="258"/>
    <x v="0"/>
    <x v="30"/>
    <x v="57"/>
    <x v="102"/>
  </r>
  <r>
    <x v="35"/>
    <x v="0"/>
    <x v="2"/>
    <x v="3"/>
    <x v="63"/>
    <x v="1"/>
    <x v="22"/>
    <x v="0"/>
    <x v="0"/>
    <x v="3388"/>
    <x v="687"/>
    <x v="712"/>
    <x v="670"/>
    <x v="34"/>
    <x v="21"/>
    <x v="16"/>
    <x v="894"/>
    <x v="0"/>
    <x v="30"/>
    <x v="57"/>
    <x v="284"/>
  </r>
  <r>
    <x v="35"/>
    <x v="0"/>
    <x v="2"/>
    <x v="3"/>
    <x v="63"/>
    <x v="1"/>
    <x v="21"/>
    <x v="0"/>
    <x v="0"/>
    <x v="3587"/>
    <x v="699"/>
    <x v="720"/>
    <x v="670"/>
    <x v="34"/>
    <x v="21"/>
    <x v="2"/>
    <x v="258"/>
    <x v="0"/>
    <x v="30"/>
    <x v="57"/>
    <x v="102"/>
  </r>
  <r>
    <x v="35"/>
    <x v="0"/>
    <x v="2"/>
    <x v="3"/>
    <x v="63"/>
    <x v="1"/>
    <x v="22"/>
    <x v="0"/>
    <x v="0"/>
    <x v="3389"/>
    <x v="699"/>
    <x v="720"/>
    <x v="670"/>
    <x v="34"/>
    <x v="21"/>
    <x v="16"/>
    <x v="894"/>
    <x v="0"/>
    <x v="30"/>
    <x v="57"/>
    <x v="284"/>
  </r>
  <r>
    <x v="35"/>
    <x v="0"/>
    <x v="2"/>
    <x v="3"/>
    <x v="63"/>
    <x v="2"/>
    <x v="22"/>
    <x v="0"/>
    <x v="0"/>
    <x v="2703"/>
    <x v="701"/>
    <x v="724"/>
    <x v="670"/>
    <x v="34"/>
    <x v="21"/>
    <x v="37"/>
    <x v="1333"/>
    <x v="0"/>
    <x v="30"/>
    <x v="57"/>
    <x v="397"/>
  </r>
  <r>
    <x v="35"/>
    <x v="0"/>
    <x v="2"/>
    <x v="3"/>
    <x v="63"/>
    <x v="1"/>
    <x v="21"/>
    <x v="0"/>
    <x v="0"/>
    <x v="3715"/>
    <x v="708"/>
    <x v="730"/>
    <x v="670"/>
    <x v="34"/>
    <x v="21"/>
    <x v="2"/>
    <x v="258"/>
    <x v="0"/>
    <x v="30"/>
    <x v="57"/>
    <x v="102"/>
  </r>
  <r>
    <x v="35"/>
    <x v="0"/>
    <x v="2"/>
    <x v="3"/>
    <x v="63"/>
    <x v="1"/>
    <x v="22"/>
    <x v="0"/>
    <x v="0"/>
    <x v="3391"/>
    <x v="708"/>
    <x v="730"/>
    <x v="670"/>
    <x v="34"/>
    <x v="21"/>
    <x v="16"/>
    <x v="894"/>
    <x v="0"/>
    <x v="30"/>
    <x v="57"/>
    <x v="284"/>
  </r>
  <r>
    <x v="35"/>
    <x v="0"/>
    <x v="2"/>
    <x v="3"/>
    <x v="63"/>
    <x v="1"/>
    <x v="21"/>
    <x v="0"/>
    <x v="0"/>
    <x v="3592"/>
    <x v="714"/>
    <x v="736"/>
    <x v="670"/>
    <x v="34"/>
    <x v="21"/>
    <x v="2"/>
    <x v="258"/>
    <x v="0"/>
    <x v="30"/>
    <x v="57"/>
    <x v="102"/>
  </r>
  <r>
    <x v="35"/>
    <x v="0"/>
    <x v="2"/>
    <x v="3"/>
    <x v="63"/>
    <x v="1"/>
    <x v="22"/>
    <x v="0"/>
    <x v="0"/>
    <x v="3392"/>
    <x v="714"/>
    <x v="736"/>
    <x v="670"/>
    <x v="34"/>
    <x v="21"/>
    <x v="16"/>
    <x v="894"/>
    <x v="0"/>
    <x v="30"/>
    <x v="57"/>
    <x v="284"/>
  </r>
  <r>
    <x v="35"/>
    <x v="0"/>
    <x v="2"/>
    <x v="4"/>
    <x v="65"/>
    <x v="1"/>
    <x v="22"/>
    <x v="0"/>
    <x v="0"/>
    <x v="2567"/>
    <x v="52"/>
    <x v="94"/>
    <x v="682"/>
    <x v="34"/>
    <x v="21"/>
    <x v="16"/>
    <x v="932"/>
    <x v="0"/>
    <x v="30"/>
    <x v="59"/>
    <x v="293"/>
  </r>
  <r>
    <x v="35"/>
    <x v="0"/>
    <x v="2"/>
    <x v="4"/>
    <x v="65"/>
    <x v="2"/>
    <x v="22"/>
    <x v="0"/>
    <x v="0"/>
    <x v="1829"/>
    <x v="253"/>
    <x v="295"/>
    <x v="682"/>
    <x v="34"/>
    <x v="21"/>
    <x v="37"/>
    <x v="1346"/>
    <x v="0"/>
    <x v="30"/>
    <x v="59"/>
    <x v="400"/>
  </r>
  <r>
    <x v="35"/>
    <x v="0"/>
    <x v="2"/>
    <x v="5"/>
    <x v="66"/>
    <x v="2"/>
    <x v="22"/>
    <x v="0"/>
    <x v="0"/>
    <x v="2689"/>
    <x v="42"/>
    <x v="91"/>
    <x v="694"/>
    <x v="34"/>
    <x v="21"/>
    <x v="37"/>
    <x v="1361"/>
    <x v="0"/>
    <x v="30"/>
    <x v="63"/>
    <x v="405"/>
  </r>
  <r>
    <x v="35"/>
    <x v="0"/>
    <x v="2"/>
    <x v="6"/>
    <x v="67"/>
    <x v="1"/>
    <x v="21"/>
    <x v="0"/>
    <x v="0"/>
    <x v="3657"/>
    <x v="716"/>
    <x v="731"/>
    <x v="466"/>
    <x v="34"/>
    <x v="21"/>
    <x v="2"/>
    <x v="129"/>
    <x v="0"/>
    <x v="30"/>
    <x v="35"/>
    <x v="56"/>
  </r>
  <r>
    <x v="35"/>
    <x v="0"/>
    <x v="2"/>
    <x v="6"/>
    <x v="67"/>
    <x v="1"/>
    <x v="22"/>
    <x v="0"/>
    <x v="0"/>
    <x v="3288"/>
    <x v="719"/>
    <x v="732"/>
    <x v="466"/>
    <x v="34"/>
    <x v="21"/>
    <x v="16"/>
    <x v="629"/>
    <x v="0"/>
    <x v="30"/>
    <x v="35"/>
    <x v="209"/>
  </r>
  <r>
    <x v="35"/>
    <x v="0"/>
    <x v="2"/>
    <x v="6"/>
    <x v="67"/>
    <x v="1"/>
    <x v="21"/>
    <x v="0"/>
    <x v="0"/>
    <x v="3635"/>
    <x v="720"/>
    <x v="734"/>
    <x v="466"/>
    <x v="34"/>
    <x v="21"/>
    <x v="2"/>
    <x v="129"/>
    <x v="0"/>
    <x v="30"/>
    <x v="35"/>
    <x v="56"/>
  </r>
  <r>
    <x v="35"/>
    <x v="0"/>
    <x v="2"/>
    <x v="6"/>
    <x v="67"/>
    <x v="1"/>
    <x v="21"/>
    <x v="0"/>
    <x v="0"/>
    <x v="3664"/>
    <x v="726"/>
    <x v="742"/>
    <x v="466"/>
    <x v="34"/>
    <x v="21"/>
    <x v="2"/>
    <x v="129"/>
    <x v="0"/>
    <x v="30"/>
    <x v="35"/>
    <x v="56"/>
  </r>
  <r>
    <x v="35"/>
    <x v="0"/>
    <x v="2"/>
    <x v="6"/>
    <x v="67"/>
    <x v="1"/>
    <x v="22"/>
    <x v="0"/>
    <x v="0"/>
    <x v="3393"/>
    <x v="726"/>
    <x v="742"/>
    <x v="466"/>
    <x v="34"/>
    <x v="21"/>
    <x v="16"/>
    <x v="629"/>
    <x v="0"/>
    <x v="30"/>
    <x v="35"/>
    <x v="209"/>
  </r>
  <r>
    <x v="35"/>
    <x v="0"/>
    <x v="2"/>
    <x v="6"/>
    <x v="67"/>
    <x v="1"/>
    <x v="22"/>
    <x v="0"/>
    <x v="0"/>
    <x v="3394"/>
    <x v="730"/>
    <x v="746"/>
    <x v="466"/>
    <x v="34"/>
    <x v="21"/>
    <x v="16"/>
    <x v="629"/>
    <x v="0"/>
    <x v="30"/>
    <x v="35"/>
    <x v="209"/>
  </r>
  <r>
    <x v="35"/>
    <x v="0"/>
    <x v="2"/>
    <x v="6"/>
    <x v="67"/>
    <x v="5"/>
    <x v="19"/>
    <x v="0"/>
    <x v="0"/>
    <x v="3305"/>
    <x v="200"/>
    <x v="208"/>
    <x v="466"/>
    <x v="34"/>
    <x v="21"/>
    <x v="32"/>
    <x v="1031"/>
    <x v="0"/>
    <x v="30"/>
    <x v="35"/>
    <x v="316"/>
  </r>
  <r>
    <x v="35"/>
    <x v="0"/>
    <x v="2"/>
    <x v="6"/>
    <x v="67"/>
    <x v="1"/>
    <x v="22"/>
    <x v="0"/>
    <x v="0"/>
    <x v="2572"/>
    <x v="235"/>
    <x v="245"/>
    <x v="466"/>
    <x v="34"/>
    <x v="21"/>
    <x v="16"/>
    <x v="629"/>
    <x v="0"/>
    <x v="30"/>
    <x v="35"/>
    <x v="209"/>
  </r>
  <r>
    <x v="35"/>
    <x v="0"/>
    <x v="2"/>
    <x v="6"/>
    <x v="67"/>
    <x v="2"/>
    <x v="23"/>
    <x v="0"/>
    <x v="0"/>
    <x v="2560"/>
    <x v="340"/>
    <x v="352"/>
    <x v="466"/>
    <x v="34"/>
    <x v="21"/>
    <x v="0"/>
    <x v="51"/>
    <x v="0"/>
    <x v="30"/>
    <x v="35"/>
    <x v="27"/>
  </r>
  <r>
    <x v="35"/>
    <x v="0"/>
    <x v="2"/>
    <x v="6"/>
    <x v="67"/>
    <x v="2"/>
    <x v="22"/>
    <x v="0"/>
    <x v="0"/>
    <x v="2704"/>
    <x v="619"/>
    <x v="633"/>
    <x v="466"/>
    <x v="34"/>
    <x v="21"/>
    <x v="37"/>
    <x v="1150"/>
    <x v="0"/>
    <x v="30"/>
    <x v="35"/>
    <x v="352"/>
  </r>
  <r>
    <x v="35"/>
    <x v="0"/>
    <x v="2"/>
    <x v="6"/>
    <x v="67"/>
    <x v="1"/>
    <x v="21"/>
    <x v="0"/>
    <x v="0"/>
    <x v="3654"/>
    <x v="653"/>
    <x v="665"/>
    <x v="466"/>
    <x v="34"/>
    <x v="21"/>
    <x v="2"/>
    <x v="129"/>
    <x v="0"/>
    <x v="30"/>
    <x v="35"/>
    <x v="56"/>
  </r>
  <r>
    <x v="35"/>
    <x v="0"/>
    <x v="2"/>
    <x v="6"/>
    <x v="67"/>
    <x v="2"/>
    <x v="21"/>
    <x v="0"/>
    <x v="0"/>
    <x v="1928"/>
    <x v="667"/>
    <x v="676"/>
    <x v="466"/>
    <x v="34"/>
    <x v="21"/>
    <x v="10"/>
    <x v="478"/>
    <x v="0"/>
    <x v="30"/>
    <x v="35"/>
    <x v="168"/>
  </r>
  <r>
    <x v="35"/>
    <x v="0"/>
    <x v="2"/>
    <x v="6"/>
    <x v="67"/>
    <x v="1"/>
    <x v="22"/>
    <x v="0"/>
    <x v="0"/>
    <x v="3387"/>
    <x v="680"/>
    <x v="692"/>
    <x v="466"/>
    <x v="34"/>
    <x v="21"/>
    <x v="16"/>
    <x v="629"/>
    <x v="0"/>
    <x v="30"/>
    <x v="35"/>
    <x v="209"/>
  </r>
  <r>
    <x v="35"/>
    <x v="0"/>
    <x v="2"/>
    <x v="6"/>
    <x v="67"/>
    <x v="1"/>
    <x v="21"/>
    <x v="0"/>
    <x v="0"/>
    <x v="4027"/>
    <x v="682"/>
    <x v="695"/>
    <x v="466"/>
    <x v="34"/>
    <x v="21"/>
    <x v="2"/>
    <x v="129"/>
    <x v="0"/>
    <x v="30"/>
    <x v="35"/>
    <x v="56"/>
  </r>
  <r>
    <x v="35"/>
    <x v="0"/>
    <x v="2"/>
    <x v="6"/>
    <x v="67"/>
    <x v="2"/>
    <x v="21"/>
    <x v="0"/>
    <x v="0"/>
    <x v="1931"/>
    <x v="691"/>
    <x v="702"/>
    <x v="466"/>
    <x v="34"/>
    <x v="21"/>
    <x v="10"/>
    <x v="478"/>
    <x v="0"/>
    <x v="30"/>
    <x v="35"/>
    <x v="168"/>
  </r>
  <r>
    <x v="35"/>
    <x v="0"/>
    <x v="2"/>
    <x v="6"/>
    <x v="67"/>
    <x v="1"/>
    <x v="22"/>
    <x v="0"/>
    <x v="0"/>
    <x v="3390"/>
    <x v="703"/>
    <x v="714"/>
    <x v="466"/>
    <x v="34"/>
    <x v="21"/>
    <x v="16"/>
    <x v="629"/>
    <x v="0"/>
    <x v="30"/>
    <x v="35"/>
    <x v="209"/>
  </r>
  <r>
    <x v="35"/>
    <x v="0"/>
    <x v="2"/>
    <x v="6"/>
    <x v="67"/>
    <x v="1"/>
    <x v="21"/>
    <x v="0"/>
    <x v="0"/>
    <x v="3650"/>
    <x v="703"/>
    <x v="714"/>
    <x v="466"/>
    <x v="34"/>
    <x v="21"/>
    <x v="2"/>
    <x v="129"/>
    <x v="0"/>
    <x v="30"/>
    <x v="35"/>
    <x v="56"/>
  </r>
  <r>
    <x v="35"/>
    <x v="0"/>
    <x v="1"/>
    <x v="8"/>
    <x v="304"/>
    <x v="2"/>
    <x v="22"/>
    <x v="0"/>
    <x v="0"/>
    <x v="1841"/>
    <x v="315"/>
    <x v="362"/>
    <x v="684"/>
    <x v="34"/>
    <x v="21"/>
    <x v="37"/>
    <x v="1348"/>
    <x v="0"/>
    <x v="30"/>
    <x v="61"/>
    <x v="403"/>
  </r>
  <r>
    <x v="35"/>
    <x v="0"/>
    <x v="1"/>
    <x v="8"/>
    <x v="304"/>
    <x v="2"/>
    <x v="22"/>
    <x v="0"/>
    <x v="0"/>
    <x v="3848"/>
    <x v="342"/>
    <x v="390"/>
    <x v="684"/>
    <x v="34"/>
    <x v="21"/>
    <x v="37"/>
    <x v="1348"/>
    <x v="0"/>
    <x v="30"/>
    <x v="61"/>
    <x v="403"/>
  </r>
  <r>
    <x v="35"/>
    <x v="0"/>
    <x v="1"/>
    <x v="8"/>
    <x v="304"/>
    <x v="2"/>
    <x v="22"/>
    <x v="0"/>
    <x v="0"/>
    <x v="1843"/>
    <x v="382"/>
    <x v="426"/>
    <x v="684"/>
    <x v="34"/>
    <x v="21"/>
    <x v="37"/>
    <x v="1348"/>
    <x v="0"/>
    <x v="30"/>
    <x v="61"/>
    <x v="403"/>
  </r>
  <r>
    <x v="35"/>
    <x v="0"/>
    <x v="1"/>
    <x v="8"/>
    <x v="304"/>
    <x v="2"/>
    <x v="22"/>
    <x v="0"/>
    <x v="0"/>
    <x v="1844"/>
    <x v="401"/>
    <x v="446"/>
    <x v="684"/>
    <x v="34"/>
    <x v="21"/>
    <x v="37"/>
    <x v="1348"/>
    <x v="0"/>
    <x v="30"/>
    <x v="61"/>
    <x v="403"/>
  </r>
  <r>
    <x v="35"/>
    <x v="0"/>
    <x v="1"/>
    <x v="9"/>
    <x v="308"/>
    <x v="1"/>
    <x v="21"/>
    <x v="0"/>
    <x v="0"/>
    <x v="3700"/>
    <x v="717"/>
    <x v="739"/>
    <x v="674"/>
    <x v="34"/>
    <x v="21"/>
    <x v="2"/>
    <x v="262"/>
    <x v="0"/>
    <x v="30"/>
    <x v="57"/>
    <x v="102"/>
  </r>
  <r>
    <x v="35"/>
    <x v="0"/>
    <x v="1"/>
    <x v="9"/>
    <x v="308"/>
    <x v="1"/>
    <x v="22"/>
    <x v="0"/>
    <x v="0"/>
    <x v="3425"/>
    <x v="717"/>
    <x v="739"/>
    <x v="674"/>
    <x v="34"/>
    <x v="21"/>
    <x v="16"/>
    <x v="902"/>
    <x v="0"/>
    <x v="30"/>
    <x v="57"/>
    <x v="284"/>
  </r>
  <r>
    <x v="35"/>
    <x v="0"/>
    <x v="1"/>
    <x v="9"/>
    <x v="308"/>
    <x v="2"/>
    <x v="22"/>
    <x v="0"/>
    <x v="0"/>
    <x v="1837"/>
    <x v="40"/>
    <x v="77"/>
    <x v="674"/>
    <x v="34"/>
    <x v="21"/>
    <x v="37"/>
    <x v="1336"/>
    <x v="0"/>
    <x v="30"/>
    <x v="57"/>
    <x v="397"/>
  </r>
  <r>
    <x v="35"/>
    <x v="0"/>
    <x v="1"/>
    <x v="9"/>
    <x v="308"/>
    <x v="0"/>
    <x v="21"/>
    <x v="0"/>
    <x v="0"/>
    <x v="2605"/>
    <x v="58"/>
    <x v="95"/>
    <x v="674"/>
    <x v="34"/>
    <x v="21"/>
    <x v="15"/>
    <x v="846"/>
    <x v="0"/>
    <x v="30"/>
    <x v="57"/>
    <x v="268"/>
  </r>
  <r>
    <x v="35"/>
    <x v="0"/>
    <x v="1"/>
    <x v="9"/>
    <x v="308"/>
    <x v="2"/>
    <x v="22"/>
    <x v="0"/>
    <x v="0"/>
    <x v="1838"/>
    <x v="73"/>
    <x v="112"/>
    <x v="674"/>
    <x v="34"/>
    <x v="21"/>
    <x v="37"/>
    <x v="1336"/>
    <x v="0"/>
    <x v="30"/>
    <x v="57"/>
    <x v="397"/>
  </r>
  <r>
    <x v="35"/>
    <x v="0"/>
    <x v="1"/>
    <x v="9"/>
    <x v="308"/>
    <x v="1"/>
    <x v="22"/>
    <x v="0"/>
    <x v="0"/>
    <x v="2876"/>
    <x v="77"/>
    <x v="116"/>
    <x v="674"/>
    <x v="34"/>
    <x v="21"/>
    <x v="16"/>
    <x v="902"/>
    <x v="0"/>
    <x v="30"/>
    <x v="57"/>
    <x v="284"/>
  </r>
  <r>
    <x v="35"/>
    <x v="0"/>
    <x v="1"/>
    <x v="9"/>
    <x v="308"/>
    <x v="2"/>
    <x v="22"/>
    <x v="0"/>
    <x v="0"/>
    <x v="2585"/>
    <x v="81"/>
    <x v="120"/>
    <x v="674"/>
    <x v="34"/>
    <x v="21"/>
    <x v="37"/>
    <x v="1336"/>
    <x v="0"/>
    <x v="30"/>
    <x v="57"/>
    <x v="397"/>
  </r>
  <r>
    <x v="35"/>
    <x v="0"/>
    <x v="1"/>
    <x v="9"/>
    <x v="308"/>
    <x v="2"/>
    <x v="23"/>
    <x v="0"/>
    <x v="0"/>
    <x v="2526"/>
    <x v="81"/>
    <x v="120"/>
    <x v="674"/>
    <x v="34"/>
    <x v="21"/>
    <x v="0"/>
    <x v="117"/>
    <x v="0"/>
    <x v="30"/>
    <x v="57"/>
    <x v="47"/>
  </r>
  <r>
    <x v="35"/>
    <x v="0"/>
    <x v="1"/>
    <x v="9"/>
    <x v="308"/>
    <x v="0"/>
    <x v="21"/>
    <x v="0"/>
    <x v="0"/>
    <x v="2607"/>
    <x v="107"/>
    <x v="139"/>
    <x v="674"/>
    <x v="34"/>
    <x v="21"/>
    <x v="15"/>
    <x v="846"/>
    <x v="0"/>
    <x v="30"/>
    <x v="57"/>
    <x v="268"/>
  </r>
  <r>
    <x v="35"/>
    <x v="0"/>
    <x v="1"/>
    <x v="9"/>
    <x v="308"/>
    <x v="2"/>
    <x v="22"/>
    <x v="0"/>
    <x v="0"/>
    <x v="2587"/>
    <x v="125"/>
    <x v="161"/>
    <x v="674"/>
    <x v="34"/>
    <x v="21"/>
    <x v="37"/>
    <x v="1336"/>
    <x v="0"/>
    <x v="30"/>
    <x v="57"/>
    <x v="397"/>
  </r>
  <r>
    <x v="35"/>
    <x v="0"/>
    <x v="1"/>
    <x v="9"/>
    <x v="308"/>
    <x v="1"/>
    <x v="22"/>
    <x v="0"/>
    <x v="0"/>
    <x v="3332"/>
    <x v="127"/>
    <x v="165"/>
    <x v="674"/>
    <x v="34"/>
    <x v="21"/>
    <x v="16"/>
    <x v="902"/>
    <x v="0"/>
    <x v="30"/>
    <x v="57"/>
    <x v="284"/>
  </r>
  <r>
    <x v="35"/>
    <x v="0"/>
    <x v="1"/>
    <x v="9"/>
    <x v="308"/>
    <x v="2"/>
    <x v="23"/>
    <x v="0"/>
    <x v="0"/>
    <x v="2536"/>
    <x v="127"/>
    <x v="165"/>
    <x v="674"/>
    <x v="34"/>
    <x v="21"/>
    <x v="0"/>
    <x v="117"/>
    <x v="0"/>
    <x v="30"/>
    <x v="57"/>
    <x v="47"/>
  </r>
  <r>
    <x v="35"/>
    <x v="0"/>
    <x v="1"/>
    <x v="9"/>
    <x v="308"/>
    <x v="2"/>
    <x v="22"/>
    <x v="0"/>
    <x v="0"/>
    <x v="2588"/>
    <x v="135"/>
    <x v="173"/>
    <x v="674"/>
    <x v="34"/>
    <x v="21"/>
    <x v="37"/>
    <x v="1336"/>
    <x v="0"/>
    <x v="30"/>
    <x v="57"/>
    <x v="397"/>
  </r>
  <r>
    <x v="35"/>
    <x v="0"/>
    <x v="1"/>
    <x v="9"/>
    <x v="308"/>
    <x v="1"/>
    <x v="21"/>
    <x v="0"/>
    <x v="0"/>
    <x v="3613"/>
    <x v="146"/>
    <x v="183"/>
    <x v="674"/>
    <x v="34"/>
    <x v="21"/>
    <x v="2"/>
    <x v="262"/>
    <x v="0"/>
    <x v="30"/>
    <x v="57"/>
    <x v="102"/>
  </r>
  <r>
    <x v="35"/>
    <x v="0"/>
    <x v="1"/>
    <x v="9"/>
    <x v="308"/>
    <x v="1"/>
    <x v="22"/>
    <x v="0"/>
    <x v="0"/>
    <x v="2589"/>
    <x v="153"/>
    <x v="189"/>
    <x v="674"/>
    <x v="34"/>
    <x v="21"/>
    <x v="16"/>
    <x v="902"/>
    <x v="0"/>
    <x v="30"/>
    <x v="57"/>
    <x v="284"/>
  </r>
  <r>
    <x v="35"/>
    <x v="0"/>
    <x v="1"/>
    <x v="9"/>
    <x v="308"/>
    <x v="2"/>
    <x v="22"/>
    <x v="0"/>
    <x v="0"/>
    <x v="1839"/>
    <x v="158"/>
    <x v="192"/>
    <x v="674"/>
    <x v="34"/>
    <x v="21"/>
    <x v="37"/>
    <x v="1336"/>
    <x v="0"/>
    <x v="30"/>
    <x v="57"/>
    <x v="397"/>
  </r>
  <r>
    <x v="35"/>
    <x v="0"/>
    <x v="1"/>
    <x v="9"/>
    <x v="308"/>
    <x v="1"/>
    <x v="22"/>
    <x v="0"/>
    <x v="0"/>
    <x v="3395"/>
    <x v="168"/>
    <x v="205"/>
    <x v="674"/>
    <x v="34"/>
    <x v="21"/>
    <x v="16"/>
    <x v="902"/>
    <x v="0"/>
    <x v="30"/>
    <x v="57"/>
    <x v="284"/>
  </r>
  <r>
    <x v="35"/>
    <x v="0"/>
    <x v="1"/>
    <x v="9"/>
    <x v="308"/>
    <x v="2"/>
    <x v="22"/>
    <x v="0"/>
    <x v="0"/>
    <x v="1840"/>
    <x v="171"/>
    <x v="208"/>
    <x v="674"/>
    <x v="34"/>
    <x v="21"/>
    <x v="37"/>
    <x v="1336"/>
    <x v="0"/>
    <x v="30"/>
    <x v="57"/>
    <x v="397"/>
  </r>
  <r>
    <x v="35"/>
    <x v="0"/>
    <x v="1"/>
    <x v="9"/>
    <x v="308"/>
    <x v="2"/>
    <x v="23"/>
    <x v="0"/>
    <x v="0"/>
    <x v="2541"/>
    <x v="171"/>
    <x v="208"/>
    <x v="674"/>
    <x v="34"/>
    <x v="21"/>
    <x v="0"/>
    <x v="117"/>
    <x v="0"/>
    <x v="30"/>
    <x v="57"/>
    <x v="47"/>
  </r>
  <r>
    <x v="35"/>
    <x v="0"/>
    <x v="1"/>
    <x v="9"/>
    <x v="308"/>
    <x v="2"/>
    <x v="21"/>
    <x v="0"/>
    <x v="0"/>
    <x v="1887"/>
    <x v="171"/>
    <x v="208"/>
    <x v="674"/>
    <x v="34"/>
    <x v="21"/>
    <x v="10"/>
    <x v="757"/>
    <x v="0"/>
    <x v="30"/>
    <x v="57"/>
    <x v="240"/>
  </r>
  <r>
    <x v="35"/>
    <x v="0"/>
    <x v="1"/>
    <x v="9"/>
    <x v="308"/>
    <x v="1"/>
    <x v="21"/>
    <x v="0"/>
    <x v="0"/>
    <x v="3618"/>
    <x v="190"/>
    <x v="227"/>
    <x v="674"/>
    <x v="34"/>
    <x v="21"/>
    <x v="2"/>
    <x v="262"/>
    <x v="0"/>
    <x v="30"/>
    <x v="57"/>
    <x v="102"/>
  </r>
  <r>
    <x v="35"/>
    <x v="0"/>
    <x v="1"/>
    <x v="9"/>
    <x v="308"/>
    <x v="1"/>
    <x v="22"/>
    <x v="0"/>
    <x v="0"/>
    <x v="3396"/>
    <x v="190"/>
    <x v="227"/>
    <x v="674"/>
    <x v="34"/>
    <x v="21"/>
    <x v="16"/>
    <x v="902"/>
    <x v="0"/>
    <x v="30"/>
    <x v="57"/>
    <x v="284"/>
  </r>
  <r>
    <x v="35"/>
    <x v="0"/>
    <x v="1"/>
    <x v="9"/>
    <x v="308"/>
    <x v="2"/>
    <x v="21"/>
    <x v="0"/>
    <x v="0"/>
    <x v="1878"/>
    <x v="193"/>
    <x v="231"/>
    <x v="674"/>
    <x v="34"/>
    <x v="21"/>
    <x v="10"/>
    <x v="757"/>
    <x v="0"/>
    <x v="30"/>
    <x v="57"/>
    <x v="240"/>
  </r>
  <r>
    <x v="35"/>
    <x v="0"/>
    <x v="1"/>
    <x v="9"/>
    <x v="308"/>
    <x v="2"/>
    <x v="22"/>
    <x v="0"/>
    <x v="0"/>
    <x v="2684"/>
    <x v="193"/>
    <x v="231"/>
    <x v="674"/>
    <x v="34"/>
    <x v="21"/>
    <x v="37"/>
    <x v="1336"/>
    <x v="0"/>
    <x v="30"/>
    <x v="57"/>
    <x v="397"/>
  </r>
  <r>
    <x v="35"/>
    <x v="0"/>
    <x v="1"/>
    <x v="9"/>
    <x v="308"/>
    <x v="1"/>
    <x v="21"/>
    <x v="0"/>
    <x v="0"/>
    <x v="3585"/>
    <x v="211"/>
    <x v="249"/>
    <x v="674"/>
    <x v="34"/>
    <x v="21"/>
    <x v="2"/>
    <x v="262"/>
    <x v="0"/>
    <x v="30"/>
    <x v="57"/>
    <x v="102"/>
  </r>
  <r>
    <x v="35"/>
    <x v="0"/>
    <x v="1"/>
    <x v="9"/>
    <x v="308"/>
    <x v="1"/>
    <x v="22"/>
    <x v="0"/>
    <x v="0"/>
    <x v="3397"/>
    <x v="211"/>
    <x v="249"/>
    <x v="674"/>
    <x v="34"/>
    <x v="21"/>
    <x v="16"/>
    <x v="902"/>
    <x v="0"/>
    <x v="30"/>
    <x v="57"/>
    <x v="284"/>
  </r>
  <r>
    <x v="35"/>
    <x v="0"/>
    <x v="1"/>
    <x v="9"/>
    <x v="308"/>
    <x v="2"/>
    <x v="21"/>
    <x v="0"/>
    <x v="0"/>
    <x v="1880"/>
    <x v="214"/>
    <x v="254"/>
    <x v="674"/>
    <x v="34"/>
    <x v="21"/>
    <x v="10"/>
    <x v="757"/>
    <x v="0"/>
    <x v="30"/>
    <x v="57"/>
    <x v="240"/>
  </r>
  <r>
    <x v="35"/>
    <x v="0"/>
    <x v="1"/>
    <x v="9"/>
    <x v="308"/>
    <x v="2"/>
    <x v="22"/>
    <x v="0"/>
    <x v="0"/>
    <x v="2708"/>
    <x v="214"/>
    <x v="254"/>
    <x v="674"/>
    <x v="34"/>
    <x v="21"/>
    <x v="37"/>
    <x v="1336"/>
    <x v="0"/>
    <x v="30"/>
    <x v="57"/>
    <x v="397"/>
  </r>
  <r>
    <x v="35"/>
    <x v="0"/>
    <x v="1"/>
    <x v="9"/>
    <x v="308"/>
    <x v="2"/>
    <x v="23"/>
    <x v="0"/>
    <x v="0"/>
    <x v="2547"/>
    <x v="214"/>
    <x v="254"/>
    <x v="674"/>
    <x v="34"/>
    <x v="21"/>
    <x v="0"/>
    <x v="117"/>
    <x v="0"/>
    <x v="30"/>
    <x v="57"/>
    <x v="47"/>
  </r>
  <r>
    <x v="35"/>
    <x v="0"/>
    <x v="1"/>
    <x v="9"/>
    <x v="308"/>
    <x v="2"/>
    <x v="21"/>
    <x v="0"/>
    <x v="0"/>
    <x v="2768"/>
    <x v="236"/>
    <x v="274"/>
    <x v="674"/>
    <x v="34"/>
    <x v="21"/>
    <x v="10"/>
    <x v="757"/>
    <x v="0"/>
    <x v="30"/>
    <x v="57"/>
    <x v="240"/>
  </r>
  <r>
    <x v="35"/>
    <x v="0"/>
    <x v="1"/>
    <x v="9"/>
    <x v="308"/>
    <x v="1"/>
    <x v="21"/>
    <x v="0"/>
    <x v="0"/>
    <x v="3622"/>
    <x v="254"/>
    <x v="293"/>
    <x v="674"/>
    <x v="34"/>
    <x v="21"/>
    <x v="2"/>
    <x v="262"/>
    <x v="0"/>
    <x v="30"/>
    <x v="57"/>
    <x v="102"/>
  </r>
  <r>
    <x v="35"/>
    <x v="0"/>
    <x v="1"/>
    <x v="9"/>
    <x v="308"/>
    <x v="1"/>
    <x v="22"/>
    <x v="0"/>
    <x v="0"/>
    <x v="3399"/>
    <x v="254"/>
    <x v="293"/>
    <x v="674"/>
    <x v="34"/>
    <x v="21"/>
    <x v="16"/>
    <x v="902"/>
    <x v="0"/>
    <x v="30"/>
    <x v="57"/>
    <x v="284"/>
  </r>
  <r>
    <x v="35"/>
    <x v="0"/>
    <x v="1"/>
    <x v="9"/>
    <x v="308"/>
    <x v="2"/>
    <x v="21"/>
    <x v="0"/>
    <x v="0"/>
    <x v="2769"/>
    <x v="257"/>
    <x v="296"/>
    <x v="674"/>
    <x v="34"/>
    <x v="21"/>
    <x v="10"/>
    <x v="757"/>
    <x v="0"/>
    <x v="30"/>
    <x v="57"/>
    <x v="240"/>
  </r>
  <r>
    <x v="35"/>
    <x v="0"/>
    <x v="1"/>
    <x v="9"/>
    <x v="308"/>
    <x v="2"/>
    <x v="22"/>
    <x v="0"/>
    <x v="0"/>
    <x v="2710"/>
    <x v="257"/>
    <x v="296"/>
    <x v="674"/>
    <x v="34"/>
    <x v="21"/>
    <x v="37"/>
    <x v="1336"/>
    <x v="0"/>
    <x v="30"/>
    <x v="57"/>
    <x v="397"/>
  </r>
  <r>
    <x v="35"/>
    <x v="0"/>
    <x v="1"/>
    <x v="9"/>
    <x v="308"/>
    <x v="1"/>
    <x v="21"/>
    <x v="0"/>
    <x v="0"/>
    <x v="3583"/>
    <x v="275"/>
    <x v="315"/>
    <x v="674"/>
    <x v="34"/>
    <x v="21"/>
    <x v="2"/>
    <x v="262"/>
    <x v="0"/>
    <x v="30"/>
    <x v="57"/>
    <x v="102"/>
  </r>
  <r>
    <x v="35"/>
    <x v="0"/>
    <x v="1"/>
    <x v="9"/>
    <x v="308"/>
    <x v="2"/>
    <x v="22"/>
    <x v="0"/>
    <x v="0"/>
    <x v="2711"/>
    <x v="279"/>
    <x v="318"/>
    <x v="674"/>
    <x v="34"/>
    <x v="21"/>
    <x v="37"/>
    <x v="1336"/>
    <x v="0"/>
    <x v="30"/>
    <x v="57"/>
    <x v="397"/>
  </r>
  <r>
    <x v="35"/>
    <x v="0"/>
    <x v="1"/>
    <x v="9"/>
    <x v="308"/>
    <x v="2"/>
    <x v="21"/>
    <x v="0"/>
    <x v="0"/>
    <x v="2771"/>
    <x v="279"/>
    <x v="318"/>
    <x v="674"/>
    <x v="34"/>
    <x v="21"/>
    <x v="10"/>
    <x v="757"/>
    <x v="0"/>
    <x v="30"/>
    <x v="57"/>
    <x v="240"/>
  </r>
  <r>
    <x v="35"/>
    <x v="0"/>
    <x v="1"/>
    <x v="9"/>
    <x v="308"/>
    <x v="2"/>
    <x v="23"/>
    <x v="0"/>
    <x v="0"/>
    <x v="2537"/>
    <x v="279"/>
    <x v="318"/>
    <x v="674"/>
    <x v="34"/>
    <x v="21"/>
    <x v="0"/>
    <x v="117"/>
    <x v="0"/>
    <x v="30"/>
    <x v="57"/>
    <x v="47"/>
  </r>
  <r>
    <x v="35"/>
    <x v="0"/>
    <x v="1"/>
    <x v="9"/>
    <x v="308"/>
    <x v="1"/>
    <x v="21"/>
    <x v="0"/>
    <x v="0"/>
    <x v="3637"/>
    <x v="298"/>
    <x v="337"/>
    <x v="674"/>
    <x v="34"/>
    <x v="21"/>
    <x v="2"/>
    <x v="262"/>
    <x v="0"/>
    <x v="30"/>
    <x v="57"/>
    <x v="102"/>
  </r>
  <r>
    <x v="35"/>
    <x v="0"/>
    <x v="1"/>
    <x v="9"/>
    <x v="308"/>
    <x v="1"/>
    <x v="22"/>
    <x v="0"/>
    <x v="0"/>
    <x v="3401"/>
    <x v="298"/>
    <x v="337"/>
    <x v="674"/>
    <x v="34"/>
    <x v="21"/>
    <x v="16"/>
    <x v="902"/>
    <x v="0"/>
    <x v="30"/>
    <x v="57"/>
    <x v="284"/>
  </r>
  <r>
    <x v="35"/>
    <x v="0"/>
    <x v="1"/>
    <x v="9"/>
    <x v="308"/>
    <x v="2"/>
    <x v="22"/>
    <x v="0"/>
    <x v="0"/>
    <x v="2712"/>
    <x v="304"/>
    <x v="345"/>
    <x v="674"/>
    <x v="34"/>
    <x v="21"/>
    <x v="37"/>
    <x v="1336"/>
    <x v="0"/>
    <x v="30"/>
    <x v="57"/>
    <x v="397"/>
  </r>
  <r>
    <x v="35"/>
    <x v="0"/>
    <x v="1"/>
    <x v="9"/>
    <x v="308"/>
    <x v="2"/>
    <x v="21"/>
    <x v="0"/>
    <x v="0"/>
    <x v="2773"/>
    <x v="321"/>
    <x v="362"/>
    <x v="674"/>
    <x v="34"/>
    <x v="21"/>
    <x v="10"/>
    <x v="757"/>
    <x v="0"/>
    <x v="30"/>
    <x v="57"/>
    <x v="240"/>
  </r>
  <r>
    <x v="35"/>
    <x v="0"/>
    <x v="1"/>
    <x v="9"/>
    <x v="308"/>
    <x v="1"/>
    <x v="22"/>
    <x v="0"/>
    <x v="0"/>
    <x v="3403"/>
    <x v="342"/>
    <x v="382"/>
    <x v="674"/>
    <x v="34"/>
    <x v="21"/>
    <x v="16"/>
    <x v="902"/>
    <x v="0"/>
    <x v="30"/>
    <x v="57"/>
    <x v="284"/>
  </r>
  <r>
    <x v="35"/>
    <x v="0"/>
    <x v="1"/>
    <x v="9"/>
    <x v="308"/>
    <x v="2"/>
    <x v="21"/>
    <x v="0"/>
    <x v="0"/>
    <x v="2774"/>
    <x v="344"/>
    <x v="386"/>
    <x v="674"/>
    <x v="34"/>
    <x v="21"/>
    <x v="10"/>
    <x v="757"/>
    <x v="0"/>
    <x v="30"/>
    <x v="57"/>
    <x v="240"/>
  </r>
  <r>
    <x v="35"/>
    <x v="0"/>
    <x v="1"/>
    <x v="9"/>
    <x v="308"/>
    <x v="2"/>
    <x v="23"/>
    <x v="0"/>
    <x v="0"/>
    <x v="2558"/>
    <x v="344"/>
    <x v="386"/>
    <x v="674"/>
    <x v="34"/>
    <x v="21"/>
    <x v="0"/>
    <x v="117"/>
    <x v="0"/>
    <x v="30"/>
    <x v="57"/>
    <x v="47"/>
  </r>
  <r>
    <x v="35"/>
    <x v="0"/>
    <x v="1"/>
    <x v="9"/>
    <x v="308"/>
    <x v="1"/>
    <x v="21"/>
    <x v="0"/>
    <x v="0"/>
    <x v="3597"/>
    <x v="366"/>
    <x v="405"/>
    <x v="674"/>
    <x v="34"/>
    <x v="21"/>
    <x v="2"/>
    <x v="262"/>
    <x v="0"/>
    <x v="30"/>
    <x v="57"/>
    <x v="102"/>
  </r>
  <r>
    <x v="35"/>
    <x v="0"/>
    <x v="1"/>
    <x v="9"/>
    <x v="308"/>
    <x v="2"/>
    <x v="21"/>
    <x v="0"/>
    <x v="0"/>
    <x v="2775"/>
    <x v="369"/>
    <x v="408"/>
    <x v="674"/>
    <x v="34"/>
    <x v="21"/>
    <x v="10"/>
    <x v="757"/>
    <x v="0"/>
    <x v="30"/>
    <x v="57"/>
    <x v="240"/>
  </r>
  <r>
    <x v="35"/>
    <x v="0"/>
    <x v="1"/>
    <x v="9"/>
    <x v="308"/>
    <x v="1"/>
    <x v="22"/>
    <x v="0"/>
    <x v="0"/>
    <x v="3405"/>
    <x v="389"/>
    <x v="426"/>
    <x v="674"/>
    <x v="34"/>
    <x v="21"/>
    <x v="16"/>
    <x v="902"/>
    <x v="0"/>
    <x v="30"/>
    <x v="57"/>
    <x v="284"/>
  </r>
  <r>
    <x v="35"/>
    <x v="0"/>
    <x v="1"/>
    <x v="9"/>
    <x v="308"/>
    <x v="2"/>
    <x v="21"/>
    <x v="0"/>
    <x v="0"/>
    <x v="2781"/>
    <x v="393"/>
    <x v="430"/>
    <x v="674"/>
    <x v="34"/>
    <x v="21"/>
    <x v="10"/>
    <x v="757"/>
    <x v="0"/>
    <x v="30"/>
    <x v="57"/>
    <x v="240"/>
  </r>
  <r>
    <x v="35"/>
    <x v="0"/>
    <x v="1"/>
    <x v="9"/>
    <x v="308"/>
    <x v="2"/>
    <x v="21"/>
    <x v="0"/>
    <x v="0"/>
    <x v="2783"/>
    <x v="415"/>
    <x v="452"/>
    <x v="674"/>
    <x v="34"/>
    <x v="21"/>
    <x v="10"/>
    <x v="757"/>
    <x v="0"/>
    <x v="30"/>
    <x v="57"/>
    <x v="240"/>
  </r>
  <r>
    <x v="35"/>
    <x v="0"/>
    <x v="1"/>
    <x v="9"/>
    <x v="308"/>
    <x v="2"/>
    <x v="23"/>
    <x v="0"/>
    <x v="0"/>
    <x v="2524"/>
    <x v="415"/>
    <x v="452"/>
    <x v="674"/>
    <x v="34"/>
    <x v="21"/>
    <x v="0"/>
    <x v="117"/>
    <x v="0"/>
    <x v="30"/>
    <x v="57"/>
    <x v="47"/>
  </r>
  <r>
    <x v="35"/>
    <x v="0"/>
    <x v="1"/>
    <x v="9"/>
    <x v="308"/>
    <x v="1"/>
    <x v="21"/>
    <x v="0"/>
    <x v="0"/>
    <x v="3628"/>
    <x v="434"/>
    <x v="467"/>
    <x v="674"/>
    <x v="34"/>
    <x v="21"/>
    <x v="2"/>
    <x v="262"/>
    <x v="0"/>
    <x v="30"/>
    <x v="57"/>
    <x v="102"/>
  </r>
  <r>
    <x v="35"/>
    <x v="0"/>
    <x v="1"/>
    <x v="9"/>
    <x v="308"/>
    <x v="1"/>
    <x v="22"/>
    <x v="0"/>
    <x v="0"/>
    <x v="3407"/>
    <x v="434"/>
    <x v="467"/>
    <x v="674"/>
    <x v="34"/>
    <x v="21"/>
    <x v="16"/>
    <x v="902"/>
    <x v="0"/>
    <x v="30"/>
    <x v="57"/>
    <x v="284"/>
  </r>
  <r>
    <x v="35"/>
    <x v="0"/>
    <x v="1"/>
    <x v="9"/>
    <x v="308"/>
    <x v="2"/>
    <x v="21"/>
    <x v="0"/>
    <x v="0"/>
    <x v="2785"/>
    <x v="437"/>
    <x v="471"/>
    <x v="674"/>
    <x v="34"/>
    <x v="21"/>
    <x v="10"/>
    <x v="757"/>
    <x v="0"/>
    <x v="30"/>
    <x v="57"/>
    <x v="240"/>
  </r>
  <r>
    <x v="35"/>
    <x v="0"/>
    <x v="1"/>
    <x v="9"/>
    <x v="308"/>
    <x v="1"/>
    <x v="21"/>
    <x v="0"/>
    <x v="0"/>
    <x v="3651"/>
    <x v="453"/>
    <x v="491"/>
    <x v="674"/>
    <x v="34"/>
    <x v="21"/>
    <x v="2"/>
    <x v="262"/>
    <x v="0"/>
    <x v="30"/>
    <x v="57"/>
    <x v="102"/>
  </r>
  <r>
    <x v="35"/>
    <x v="0"/>
    <x v="1"/>
    <x v="9"/>
    <x v="308"/>
    <x v="1"/>
    <x v="22"/>
    <x v="0"/>
    <x v="0"/>
    <x v="3408"/>
    <x v="453"/>
    <x v="491"/>
    <x v="674"/>
    <x v="34"/>
    <x v="21"/>
    <x v="16"/>
    <x v="902"/>
    <x v="0"/>
    <x v="30"/>
    <x v="57"/>
    <x v="284"/>
  </r>
  <r>
    <x v="35"/>
    <x v="0"/>
    <x v="1"/>
    <x v="9"/>
    <x v="308"/>
    <x v="2"/>
    <x v="23"/>
    <x v="0"/>
    <x v="0"/>
    <x v="2528"/>
    <x v="456"/>
    <x v="494"/>
    <x v="674"/>
    <x v="34"/>
    <x v="21"/>
    <x v="0"/>
    <x v="117"/>
    <x v="0"/>
    <x v="30"/>
    <x v="57"/>
    <x v="47"/>
  </r>
  <r>
    <x v="35"/>
    <x v="0"/>
    <x v="1"/>
    <x v="9"/>
    <x v="308"/>
    <x v="2"/>
    <x v="21"/>
    <x v="0"/>
    <x v="0"/>
    <x v="1933"/>
    <x v="456"/>
    <x v="494"/>
    <x v="674"/>
    <x v="34"/>
    <x v="21"/>
    <x v="10"/>
    <x v="757"/>
    <x v="0"/>
    <x v="30"/>
    <x v="57"/>
    <x v="240"/>
  </r>
  <r>
    <x v="35"/>
    <x v="0"/>
    <x v="1"/>
    <x v="9"/>
    <x v="308"/>
    <x v="1"/>
    <x v="21"/>
    <x v="0"/>
    <x v="0"/>
    <x v="3645"/>
    <x v="474"/>
    <x v="507"/>
    <x v="674"/>
    <x v="34"/>
    <x v="21"/>
    <x v="2"/>
    <x v="262"/>
    <x v="0"/>
    <x v="30"/>
    <x v="57"/>
    <x v="102"/>
  </r>
  <r>
    <x v="35"/>
    <x v="0"/>
    <x v="1"/>
    <x v="9"/>
    <x v="308"/>
    <x v="1"/>
    <x v="22"/>
    <x v="0"/>
    <x v="0"/>
    <x v="3409"/>
    <x v="474"/>
    <x v="507"/>
    <x v="674"/>
    <x v="34"/>
    <x v="21"/>
    <x v="16"/>
    <x v="902"/>
    <x v="0"/>
    <x v="30"/>
    <x v="57"/>
    <x v="284"/>
  </r>
  <r>
    <x v="35"/>
    <x v="0"/>
    <x v="1"/>
    <x v="9"/>
    <x v="308"/>
    <x v="2"/>
    <x v="21"/>
    <x v="0"/>
    <x v="0"/>
    <x v="2794"/>
    <x v="477"/>
    <x v="511"/>
    <x v="674"/>
    <x v="34"/>
    <x v="21"/>
    <x v="10"/>
    <x v="757"/>
    <x v="0"/>
    <x v="30"/>
    <x v="57"/>
    <x v="240"/>
  </r>
  <r>
    <x v="35"/>
    <x v="0"/>
    <x v="1"/>
    <x v="9"/>
    <x v="308"/>
    <x v="1"/>
    <x v="21"/>
    <x v="0"/>
    <x v="0"/>
    <x v="3625"/>
    <x v="496"/>
    <x v="527"/>
    <x v="674"/>
    <x v="34"/>
    <x v="21"/>
    <x v="2"/>
    <x v="262"/>
    <x v="0"/>
    <x v="30"/>
    <x v="57"/>
    <x v="102"/>
  </r>
  <r>
    <x v="35"/>
    <x v="0"/>
    <x v="1"/>
    <x v="9"/>
    <x v="308"/>
    <x v="1"/>
    <x v="22"/>
    <x v="0"/>
    <x v="0"/>
    <x v="3410"/>
    <x v="496"/>
    <x v="527"/>
    <x v="674"/>
    <x v="34"/>
    <x v="21"/>
    <x v="16"/>
    <x v="902"/>
    <x v="0"/>
    <x v="30"/>
    <x v="57"/>
    <x v="284"/>
  </r>
  <r>
    <x v="35"/>
    <x v="0"/>
    <x v="1"/>
    <x v="9"/>
    <x v="308"/>
    <x v="2"/>
    <x v="22"/>
    <x v="0"/>
    <x v="0"/>
    <x v="2716"/>
    <x v="499"/>
    <x v="531"/>
    <x v="674"/>
    <x v="34"/>
    <x v="21"/>
    <x v="37"/>
    <x v="1336"/>
    <x v="0"/>
    <x v="30"/>
    <x v="57"/>
    <x v="397"/>
  </r>
  <r>
    <x v="35"/>
    <x v="0"/>
    <x v="1"/>
    <x v="9"/>
    <x v="308"/>
    <x v="2"/>
    <x v="21"/>
    <x v="0"/>
    <x v="0"/>
    <x v="2796"/>
    <x v="499"/>
    <x v="531"/>
    <x v="674"/>
    <x v="34"/>
    <x v="21"/>
    <x v="10"/>
    <x v="757"/>
    <x v="0"/>
    <x v="30"/>
    <x v="57"/>
    <x v="240"/>
  </r>
  <r>
    <x v="35"/>
    <x v="0"/>
    <x v="1"/>
    <x v="9"/>
    <x v="308"/>
    <x v="2"/>
    <x v="23"/>
    <x v="0"/>
    <x v="0"/>
    <x v="2534"/>
    <x v="499"/>
    <x v="531"/>
    <x v="674"/>
    <x v="34"/>
    <x v="21"/>
    <x v="0"/>
    <x v="117"/>
    <x v="0"/>
    <x v="30"/>
    <x v="57"/>
    <x v="47"/>
  </r>
  <r>
    <x v="35"/>
    <x v="0"/>
    <x v="1"/>
    <x v="9"/>
    <x v="308"/>
    <x v="1"/>
    <x v="21"/>
    <x v="0"/>
    <x v="0"/>
    <x v="3599"/>
    <x v="508"/>
    <x v="540"/>
    <x v="674"/>
    <x v="34"/>
    <x v="21"/>
    <x v="2"/>
    <x v="262"/>
    <x v="0"/>
    <x v="30"/>
    <x v="57"/>
    <x v="102"/>
  </r>
  <r>
    <x v="35"/>
    <x v="0"/>
    <x v="1"/>
    <x v="9"/>
    <x v="308"/>
    <x v="1"/>
    <x v="22"/>
    <x v="0"/>
    <x v="0"/>
    <x v="2590"/>
    <x v="508"/>
    <x v="540"/>
    <x v="674"/>
    <x v="34"/>
    <x v="21"/>
    <x v="16"/>
    <x v="902"/>
    <x v="0"/>
    <x v="30"/>
    <x v="57"/>
    <x v="284"/>
  </r>
  <r>
    <x v="35"/>
    <x v="0"/>
    <x v="1"/>
    <x v="9"/>
    <x v="308"/>
    <x v="2"/>
    <x v="21"/>
    <x v="0"/>
    <x v="0"/>
    <x v="2798"/>
    <x v="516"/>
    <x v="549"/>
    <x v="674"/>
    <x v="34"/>
    <x v="21"/>
    <x v="10"/>
    <x v="757"/>
    <x v="0"/>
    <x v="30"/>
    <x v="57"/>
    <x v="240"/>
  </r>
  <r>
    <x v="35"/>
    <x v="0"/>
    <x v="1"/>
    <x v="9"/>
    <x v="308"/>
    <x v="2"/>
    <x v="22"/>
    <x v="0"/>
    <x v="0"/>
    <x v="2717"/>
    <x v="516"/>
    <x v="549"/>
    <x v="674"/>
    <x v="34"/>
    <x v="21"/>
    <x v="37"/>
    <x v="1336"/>
    <x v="0"/>
    <x v="30"/>
    <x v="57"/>
    <x v="397"/>
  </r>
  <r>
    <x v="35"/>
    <x v="0"/>
    <x v="1"/>
    <x v="9"/>
    <x v="308"/>
    <x v="1"/>
    <x v="21"/>
    <x v="0"/>
    <x v="0"/>
    <x v="3659"/>
    <x v="519"/>
    <x v="552"/>
    <x v="674"/>
    <x v="34"/>
    <x v="21"/>
    <x v="2"/>
    <x v="262"/>
    <x v="0"/>
    <x v="30"/>
    <x v="57"/>
    <x v="102"/>
  </r>
  <r>
    <x v="35"/>
    <x v="0"/>
    <x v="1"/>
    <x v="9"/>
    <x v="308"/>
    <x v="1"/>
    <x v="22"/>
    <x v="0"/>
    <x v="0"/>
    <x v="3411"/>
    <x v="519"/>
    <x v="552"/>
    <x v="674"/>
    <x v="34"/>
    <x v="21"/>
    <x v="16"/>
    <x v="902"/>
    <x v="0"/>
    <x v="30"/>
    <x v="57"/>
    <x v="284"/>
  </r>
  <r>
    <x v="35"/>
    <x v="0"/>
    <x v="1"/>
    <x v="9"/>
    <x v="308"/>
    <x v="2"/>
    <x v="21"/>
    <x v="0"/>
    <x v="0"/>
    <x v="2799"/>
    <x v="527"/>
    <x v="559"/>
    <x v="674"/>
    <x v="34"/>
    <x v="21"/>
    <x v="10"/>
    <x v="757"/>
    <x v="0"/>
    <x v="30"/>
    <x v="57"/>
    <x v="240"/>
  </r>
  <r>
    <x v="35"/>
    <x v="0"/>
    <x v="1"/>
    <x v="9"/>
    <x v="308"/>
    <x v="2"/>
    <x v="23"/>
    <x v="0"/>
    <x v="0"/>
    <x v="2551"/>
    <x v="537"/>
    <x v="569"/>
    <x v="674"/>
    <x v="34"/>
    <x v="21"/>
    <x v="0"/>
    <x v="117"/>
    <x v="0"/>
    <x v="30"/>
    <x v="57"/>
    <x v="47"/>
  </r>
  <r>
    <x v="35"/>
    <x v="0"/>
    <x v="1"/>
    <x v="9"/>
    <x v="308"/>
    <x v="1"/>
    <x v="21"/>
    <x v="0"/>
    <x v="0"/>
    <x v="3641"/>
    <x v="546"/>
    <x v="582"/>
    <x v="674"/>
    <x v="34"/>
    <x v="21"/>
    <x v="2"/>
    <x v="262"/>
    <x v="0"/>
    <x v="30"/>
    <x v="57"/>
    <x v="102"/>
  </r>
  <r>
    <x v="35"/>
    <x v="0"/>
    <x v="1"/>
    <x v="9"/>
    <x v="308"/>
    <x v="1"/>
    <x v="22"/>
    <x v="0"/>
    <x v="0"/>
    <x v="3413"/>
    <x v="546"/>
    <x v="582"/>
    <x v="674"/>
    <x v="34"/>
    <x v="21"/>
    <x v="16"/>
    <x v="902"/>
    <x v="0"/>
    <x v="30"/>
    <x v="57"/>
    <x v="284"/>
  </r>
  <r>
    <x v="35"/>
    <x v="0"/>
    <x v="1"/>
    <x v="9"/>
    <x v="308"/>
    <x v="2"/>
    <x v="22"/>
    <x v="0"/>
    <x v="0"/>
    <x v="2719"/>
    <x v="556"/>
    <x v="593"/>
    <x v="674"/>
    <x v="34"/>
    <x v="21"/>
    <x v="37"/>
    <x v="1336"/>
    <x v="0"/>
    <x v="30"/>
    <x v="57"/>
    <x v="397"/>
  </r>
  <r>
    <x v="35"/>
    <x v="0"/>
    <x v="1"/>
    <x v="9"/>
    <x v="308"/>
    <x v="1"/>
    <x v="21"/>
    <x v="0"/>
    <x v="0"/>
    <x v="3632"/>
    <x v="574"/>
    <x v="611"/>
    <x v="674"/>
    <x v="34"/>
    <x v="21"/>
    <x v="2"/>
    <x v="262"/>
    <x v="0"/>
    <x v="30"/>
    <x v="57"/>
    <x v="102"/>
  </r>
  <r>
    <x v="35"/>
    <x v="0"/>
    <x v="1"/>
    <x v="9"/>
    <x v="308"/>
    <x v="2"/>
    <x v="22"/>
    <x v="0"/>
    <x v="0"/>
    <x v="2720"/>
    <x v="577"/>
    <x v="614"/>
    <x v="674"/>
    <x v="34"/>
    <x v="21"/>
    <x v="37"/>
    <x v="1336"/>
    <x v="0"/>
    <x v="30"/>
    <x v="57"/>
    <x v="397"/>
  </r>
  <r>
    <x v="35"/>
    <x v="0"/>
    <x v="1"/>
    <x v="9"/>
    <x v="308"/>
    <x v="1"/>
    <x v="21"/>
    <x v="0"/>
    <x v="0"/>
    <x v="3589"/>
    <x v="591"/>
    <x v="630"/>
    <x v="674"/>
    <x v="34"/>
    <x v="21"/>
    <x v="2"/>
    <x v="262"/>
    <x v="0"/>
    <x v="30"/>
    <x v="57"/>
    <x v="102"/>
  </r>
  <r>
    <x v="35"/>
    <x v="0"/>
    <x v="1"/>
    <x v="9"/>
    <x v="308"/>
    <x v="1"/>
    <x v="22"/>
    <x v="0"/>
    <x v="0"/>
    <x v="3415"/>
    <x v="591"/>
    <x v="630"/>
    <x v="674"/>
    <x v="34"/>
    <x v="21"/>
    <x v="16"/>
    <x v="902"/>
    <x v="0"/>
    <x v="30"/>
    <x v="57"/>
    <x v="284"/>
  </r>
  <r>
    <x v="35"/>
    <x v="0"/>
    <x v="1"/>
    <x v="9"/>
    <x v="308"/>
    <x v="2"/>
    <x v="23"/>
    <x v="0"/>
    <x v="0"/>
    <x v="2529"/>
    <x v="594"/>
    <x v="633"/>
    <x v="674"/>
    <x v="34"/>
    <x v="21"/>
    <x v="0"/>
    <x v="117"/>
    <x v="0"/>
    <x v="30"/>
    <x v="57"/>
    <x v="47"/>
  </r>
  <r>
    <x v="35"/>
    <x v="0"/>
    <x v="1"/>
    <x v="9"/>
    <x v="308"/>
    <x v="2"/>
    <x v="21"/>
    <x v="0"/>
    <x v="0"/>
    <x v="1901"/>
    <x v="594"/>
    <x v="633"/>
    <x v="674"/>
    <x v="34"/>
    <x v="21"/>
    <x v="10"/>
    <x v="757"/>
    <x v="0"/>
    <x v="30"/>
    <x v="57"/>
    <x v="240"/>
  </r>
  <r>
    <x v="35"/>
    <x v="0"/>
    <x v="1"/>
    <x v="9"/>
    <x v="308"/>
    <x v="1"/>
    <x v="21"/>
    <x v="0"/>
    <x v="0"/>
    <x v="3653"/>
    <x v="610"/>
    <x v="645"/>
    <x v="674"/>
    <x v="34"/>
    <x v="21"/>
    <x v="2"/>
    <x v="262"/>
    <x v="0"/>
    <x v="30"/>
    <x v="57"/>
    <x v="102"/>
  </r>
  <r>
    <x v="35"/>
    <x v="0"/>
    <x v="1"/>
    <x v="9"/>
    <x v="308"/>
    <x v="2"/>
    <x v="21"/>
    <x v="0"/>
    <x v="0"/>
    <x v="1934"/>
    <x v="614"/>
    <x v="648"/>
    <x v="674"/>
    <x v="34"/>
    <x v="21"/>
    <x v="10"/>
    <x v="757"/>
    <x v="0"/>
    <x v="30"/>
    <x v="57"/>
    <x v="240"/>
  </r>
  <r>
    <x v="35"/>
    <x v="0"/>
    <x v="1"/>
    <x v="9"/>
    <x v="308"/>
    <x v="1"/>
    <x v="21"/>
    <x v="0"/>
    <x v="0"/>
    <x v="3661"/>
    <x v="627"/>
    <x v="658"/>
    <x v="674"/>
    <x v="34"/>
    <x v="21"/>
    <x v="2"/>
    <x v="262"/>
    <x v="0"/>
    <x v="30"/>
    <x v="57"/>
    <x v="102"/>
  </r>
  <r>
    <x v="35"/>
    <x v="0"/>
    <x v="1"/>
    <x v="9"/>
    <x v="308"/>
    <x v="1"/>
    <x v="22"/>
    <x v="0"/>
    <x v="0"/>
    <x v="2591"/>
    <x v="638"/>
    <x v="665"/>
    <x v="674"/>
    <x v="34"/>
    <x v="21"/>
    <x v="16"/>
    <x v="902"/>
    <x v="0"/>
    <x v="30"/>
    <x v="57"/>
    <x v="284"/>
  </r>
  <r>
    <x v="35"/>
    <x v="0"/>
    <x v="1"/>
    <x v="9"/>
    <x v="308"/>
    <x v="1"/>
    <x v="21"/>
    <x v="0"/>
    <x v="0"/>
    <x v="3660"/>
    <x v="644"/>
    <x v="669"/>
    <x v="674"/>
    <x v="34"/>
    <x v="21"/>
    <x v="2"/>
    <x v="262"/>
    <x v="0"/>
    <x v="30"/>
    <x v="57"/>
    <x v="102"/>
  </r>
  <r>
    <x v="35"/>
    <x v="0"/>
    <x v="1"/>
    <x v="9"/>
    <x v="308"/>
    <x v="2"/>
    <x v="23"/>
    <x v="0"/>
    <x v="0"/>
    <x v="2544"/>
    <x v="646"/>
    <x v="670"/>
    <x v="674"/>
    <x v="34"/>
    <x v="21"/>
    <x v="0"/>
    <x v="117"/>
    <x v="0"/>
    <x v="30"/>
    <x v="57"/>
    <x v="47"/>
  </r>
  <r>
    <x v="35"/>
    <x v="0"/>
    <x v="1"/>
    <x v="9"/>
    <x v="308"/>
    <x v="1"/>
    <x v="22"/>
    <x v="0"/>
    <x v="0"/>
    <x v="3418"/>
    <x v="648"/>
    <x v="672"/>
    <x v="674"/>
    <x v="34"/>
    <x v="21"/>
    <x v="16"/>
    <x v="902"/>
    <x v="0"/>
    <x v="30"/>
    <x v="57"/>
    <x v="284"/>
  </r>
  <r>
    <x v="35"/>
    <x v="0"/>
    <x v="1"/>
    <x v="9"/>
    <x v="308"/>
    <x v="1"/>
    <x v="21"/>
    <x v="0"/>
    <x v="0"/>
    <x v="3698"/>
    <x v="651"/>
    <x v="676"/>
    <x v="674"/>
    <x v="34"/>
    <x v="21"/>
    <x v="2"/>
    <x v="262"/>
    <x v="0"/>
    <x v="30"/>
    <x v="57"/>
    <x v="102"/>
  </r>
  <r>
    <x v="35"/>
    <x v="0"/>
    <x v="1"/>
    <x v="9"/>
    <x v="308"/>
    <x v="1"/>
    <x v="22"/>
    <x v="0"/>
    <x v="0"/>
    <x v="2592"/>
    <x v="654"/>
    <x v="682"/>
    <x v="674"/>
    <x v="34"/>
    <x v="21"/>
    <x v="16"/>
    <x v="902"/>
    <x v="0"/>
    <x v="30"/>
    <x v="57"/>
    <x v="284"/>
  </r>
  <r>
    <x v="35"/>
    <x v="0"/>
    <x v="1"/>
    <x v="9"/>
    <x v="308"/>
    <x v="2"/>
    <x v="22"/>
    <x v="0"/>
    <x v="0"/>
    <x v="1848"/>
    <x v="656"/>
    <x v="684"/>
    <x v="674"/>
    <x v="34"/>
    <x v="21"/>
    <x v="37"/>
    <x v="1336"/>
    <x v="0"/>
    <x v="30"/>
    <x v="57"/>
    <x v="397"/>
  </r>
  <r>
    <x v="35"/>
    <x v="0"/>
    <x v="1"/>
    <x v="9"/>
    <x v="308"/>
    <x v="2"/>
    <x v="21"/>
    <x v="0"/>
    <x v="0"/>
    <x v="1930"/>
    <x v="656"/>
    <x v="684"/>
    <x v="674"/>
    <x v="34"/>
    <x v="21"/>
    <x v="10"/>
    <x v="757"/>
    <x v="0"/>
    <x v="30"/>
    <x v="57"/>
    <x v="240"/>
  </r>
  <r>
    <x v="35"/>
    <x v="0"/>
    <x v="1"/>
    <x v="9"/>
    <x v="308"/>
    <x v="1"/>
    <x v="21"/>
    <x v="0"/>
    <x v="0"/>
    <x v="3586"/>
    <x v="658"/>
    <x v="686"/>
    <x v="674"/>
    <x v="34"/>
    <x v="21"/>
    <x v="2"/>
    <x v="262"/>
    <x v="0"/>
    <x v="30"/>
    <x v="57"/>
    <x v="102"/>
  </r>
  <r>
    <x v="35"/>
    <x v="0"/>
    <x v="1"/>
    <x v="9"/>
    <x v="308"/>
    <x v="1"/>
    <x v="22"/>
    <x v="0"/>
    <x v="0"/>
    <x v="3419"/>
    <x v="665"/>
    <x v="691"/>
    <x v="674"/>
    <x v="34"/>
    <x v="21"/>
    <x v="16"/>
    <x v="902"/>
    <x v="0"/>
    <x v="30"/>
    <x v="57"/>
    <x v="284"/>
  </r>
  <r>
    <x v="35"/>
    <x v="0"/>
    <x v="1"/>
    <x v="9"/>
    <x v="308"/>
    <x v="1"/>
    <x v="21"/>
    <x v="0"/>
    <x v="0"/>
    <x v="3649"/>
    <x v="668"/>
    <x v="695"/>
    <x v="674"/>
    <x v="34"/>
    <x v="21"/>
    <x v="2"/>
    <x v="262"/>
    <x v="0"/>
    <x v="30"/>
    <x v="57"/>
    <x v="102"/>
  </r>
  <r>
    <x v="35"/>
    <x v="0"/>
    <x v="1"/>
    <x v="9"/>
    <x v="308"/>
    <x v="1"/>
    <x v="22"/>
    <x v="0"/>
    <x v="0"/>
    <x v="3420"/>
    <x v="672"/>
    <x v="698"/>
    <x v="674"/>
    <x v="34"/>
    <x v="21"/>
    <x v="16"/>
    <x v="902"/>
    <x v="0"/>
    <x v="30"/>
    <x v="57"/>
    <x v="284"/>
  </r>
  <r>
    <x v="35"/>
    <x v="0"/>
    <x v="1"/>
    <x v="9"/>
    <x v="308"/>
    <x v="1"/>
    <x v="21"/>
    <x v="0"/>
    <x v="0"/>
    <x v="3714"/>
    <x v="675"/>
    <x v="702"/>
    <x v="674"/>
    <x v="34"/>
    <x v="21"/>
    <x v="2"/>
    <x v="262"/>
    <x v="0"/>
    <x v="30"/>
    <x v="57"/>
    <x v="102"/>
  </r>
  <r>
    <x v="35"/>
    <x v="0"/>
    <x v="1"/>
    <x v="9"/>
    <x v="308"/>
    <x v="1"/>
    <x v="22"/>
    <x v="0"/>
    <x v="0"/>
    <x v="2593"/>
    <x v="679"/>
    <x v="706"/>
    <x v="674"/>
    <x v="34"/>
    <x v="21"/>
    <x v="16"/>
    <x v="902"/>
    <x v="0"/>
    <x v="30"/>
    <x v="57"/>
    <x v="284"/>
  </r>
  <r>
    <x v="35"/>
    <x v="0"/>
    <x v="1"/>
    <x v="9"/>
    <x v="308"/>
    <x v="1"/>
    <x v="21"/>
    <x v="0"/>
    <x v="0"/>
    <x v="3591"/>
    <x v="683"/>
    <x v="710"/>
    <x v="674"/>
    <x v="34"/>
    <x v="21"/>
    <x v="2"/>
    <x v="262"/>
    <x v="0"/>
    <x v="30"/>
    <x v="57"/>
    <x v="102"/>
  </r>
  <r>
    <x v="35"/>
    <x v="0"/>
    <x v="1"/>
    <x v="9"/>
    <x v="308"/>
    <x v="1"/>
    <x v="21"/>
    <x v="0"/>
    <x v="0"/>
    <x v="3656"/>
    <x v="693"/>
    <x v="716"/>
    <x v="674"/>
    <x v="34"/>
    <x v="21"/>
    <x v="2"/>
    <x v="262"/>
    <x v="0"/>
    <x v="30"/>
    <x v="57"/>
    <x v="102"/>
  </r>
  <r>
    <x v="35"/>
    <x v="0"/>
    <x v="1"/>
    <x v="9"/>
    <x v="308"/>
    <x v="1"/>
    <x v="22"/>
    <x v="0"/>
    <x v="0"/>
    <x v="3421"/>
    <x v="693"/>
    <x v="716"/>
    <x v="674"/>
    <x v="34"/>
    <x v="21"/>
    <x v="16"/>
    <x v="902"/>
    <x v="0"/>
    <x v="30"/>
    <x v="57"/>
    <x v="284"/>
  </r>
  <r>
    <x v="35"/>
    <x v="0"/>
    <x v="1"/>
    <x v="9"/>
    <x v="308"/>
    <x v="1"/>
    <x v="21"/>
    <x v="0"/>
    <x v="0"/>
    <x v="3634"/>
    <x v="702"/>
    <x v="725"/>
    <x v="674"/>
    <x v="34"/>
    <x v="21"/>
    <x v="2"/>
    <x v="262"/>
    <x v="0"/>
    <x v="30"/>
    <x v="57"/>
    <x v="102"/>
  </r>
  <r>
    <x v="35"/>
    <x v="0"/>
    <x v="1"/>
    <x v="9"/>
    <x v="308"/>
    <x v="1"/>
    <x v="22"/>
    <x v="0"/>
    <x v="0"/>
    <x v="3423"/>
    <x v="702"/>
    <x v="725"/>
    <x v="674"/>
    <x v="34"/>
    <x v="21"/>
    <x v="16"/>
    <x v="902"/>
    <x v="0"/>
    <x v="30"/>
    <x v="57"/>
    <x v="284"/>
  </r>
  <r>
    <x v="35"/>
    <x v="0"/>
    <x v="1"/>
    <x v="9"/>
    <x v="308"/>
    <x v="1"/>
    <x v="21"/>
    <x v="0"/>
    <x v="0"/>
    <x v="3663"/>
    <x v="712"/>
    <x v="732"/>
    <x v="674"/>
    <x v="34"/>
    <x v="21"/>
    <x v="2"/>
    <x v="262"/>
    <x v="0"/>
    <x v="30"/>
    <x v="57"/>
    <x v="102"/>
  </r>
  <r>
    <x v="35"/>
    <x v="0"/>
    <x v="1"/>
    <x v="9"/>
    <x v="308"/>
    <x v="1"/>
    <x v="22"/>
    <x v="0"/>
    <x v="0"/>
    <x v="3424"/>
    <x v="712"/>
    <x v="732"/>
    <x v="674"/>
    <x v="34"/>
    <x v="21"/>
    <x v="16"/>
    <x v="902"/>
    <x v="0"/>
    <x v="30"/>
    <x v="57"/>
    <x v="284"/>
  </r>
  <r>
    <x v="35"/>
    <x v="0"/>
    <x v="1"/>
    <x v="10"/>
    <x v="310"/>
    <x v="0"/>
    <x v="22"/>
    <x v="0"/>
    <x v="0"/>
    <x v="2584"/>
    <x v="54"/>
    <x v="95"/>
    <x v="685"/>
    <x v="34"/>
    <x v="21"/>
    <x v="39"/>
    <x v="1377"/>
    <x v="0"/>
    <x v="30"/>
    <x v="59"/>
    <x v="412"/>
  </r>
  <r>
    <x v="35"/>
    <x v="0"/>
    <x v="1"/>
    <x v="10"/>
    <x v="310"/>
    <x v="1"/>
    <x v="22"/>
    <x v="0"/>
    <x v="0"/>
    <x v="3414"/>
    <x v="560"/>
    <x v="600"/>
    <x v="685"/>
    <x v="34"/>
    <x v="21"/>
    <x v="16"/>
    <x v="945"/>
    <x v="0"/>
    <x v="30"/>
    <x v="59"/>
    <x v="293"/>
  </r>
  <r>
    <x v="35"/>
    <x v="0"/>
    <x v="1"/>
    <x v="10"/>
    <x v="310"/>
    <x v="1"/>
    <x v="22"/>
    <x v="0"/>
    <x v="0"/>
    <x v="3416"/>
    <x v="610"/>
    <x v="648"/>
    <x v="685"/>
    <x v="34"/>
    <x v="21"/>
    <x v="16"/>
    <x v="945"/>
    <x v="0"/>
    <x v="30"/>
    <x v="59"/>
    <x v="293"/>
  </r>
  <r>
    <x v="35"/>
    <x v="0"/>
    <x v="1"/>
    <x v="10"/>
    <x v="310"/>
    <x v="2"/>
    <x v="22"/>
    <x v="0"/>
    <x v="0"/>
    <x v="2721"/>
    <x v="614"/>
    <x v="651"/>
    <x v="685"/>
    <x v="34"/>
    <x v="21"/>
    <x v="37"/>
    <x v="1350"/>
    <x v="0"/>
    <x v="30"/>
    <x v="59"/>
    <x v="400"/>
  </r>
  <r>
    <x v="35"/>
    <x v="0"/>
    <x v="1"/>
    <x v="11"/>
    <x v="312"/>
    <x v="1"/>
    <x v="22"/>
    <x v="0"/>
    <x v="0"/>
    <x v="3426"/>
    <x v="723"/>
    <x v="738"/>
    <x v="536"/>
    <x v="34"/>
    <x v="21"/>
    <x v="16"/>
    <x v="678"/>
    <x v="0"/>
    <x v="30"/>
    <x v="37"/>
    <x v="217"/>
  </r>
  <r>
    <x v="35"/>
    <x v="0"/>
    <x v="1"/>
    <x v="11"/>
    <x v="312"/>
    <x v="1"/>
    <x v="21"/>
    <x v="0"/>
    <x v="0"/>
    <x v="3588"/>
    <x v="723"/>
    <x v="738"/>
    <x v="536"/>
    <x v="34"/>
    <x v="21"/>
    <x v="2"/>
    <x v="151"/>
    <x v="0"/>
    <x v="30"/>
    <x v="37"/>
    <x v="62"/>
  </r>
  <r>
    <x v="35"/>
    <x v="0"/>
    <x v="1"/>
    <x v="11"/>
    <x v="312"/>
    <x v="1"/>
    <x v="22"/>
    <x v="0"/>
    <x v="0"/>
    <x v="3427"/>
    <x v="729"/>
    <x v="744"/>
    <x v="536"/>
    <x v="34"/>
    <x v="21"/>
    <x v="16"/>
    <x v="678"/>
    <x v="0"/>
    <x v="30"/>
    <x v="37"/>
    <x v="217"/>
  </r>
  <r>
    <x v="35"/>
    <x v="0"/>
    <x v="1"/>
    <x v="11"/>
    <x v="312"/>
    <x v="1"/>
    <x v="21"/>
    <x v="0"/>
    <x v="0"/>
    <x v="3593"/>
    <x v="731"/>
    <x v="747"/>
    <x v="536"/>
    <x v="34"/>
    <x v="21"/>
    <x v="2"/>
    <x v="151"/>
    <x v="0"/>
    <x v="30"/>
    <x v="37"/>
    <x v="62"/>
  </r>
  <r>
    <x v="35"/>
    <x v="0"/>
    <x v="1"/>
    <x v="11"/>
    <x v="312"/>
    <x v="1"/>
    <x v="22"/>
    <x v="0"/>
    <x v="0"/>
    <x v="4014"/>
    <x v="732"/>
    <x v="748"/>
    <x v="536"/>
    <x v="34"/>
    <x v="21"/>
    <x v="16"/>
    <x v="678"/>
    <x v="0"/>
    <x v="30"/>
    <x v="37"/>
    <x v="217"/>
  </r>
  <r>
    <x v="35"/>
    <x v="0"/>
    <x v="1"/>
    <x v="11"/>
    <x v="312"/>
    <x v="2"/>
    <x v="23"/>
    <x v="0"/>
    <x v="0"/>
    <x v="2542"/>
    <x v="301"/>
    <x v="316"/>
    <x v="536"/>
    <x v="34"/>
    <x v="21"/>
    <x v="0"/>
    <x v="62"/>
    <x v="0"/>
    <x v="30"/>
    <x v="37"/>
    <x v="29"/>
  </r>
  <r>
    <x v="35"/>
    <x v="0"/>
    <x v="1"/>
    <x v="11"/>
    <x v="312"/>
    <x v="1"/>
    <x v="22"/>
    <x v="0"/>
    <x v="0"/>
    <x v="4010"/>
    <x v="577"/>
    <x v="591"/>
    <x v="536"/>
    <x v="34"/>
    <x v="21"/>
    <x v="16"/>
    <x v="678"/>
    <x v="0"/>
    <x v="30"/>
    <x v="37"/>
    <x v="217"/>
  </r>
  <r>
    <x v="35"/>
    <x v="0"/>
    <x v="1"/>
    <x v="11"/>
    <x v="312"/>
    <x v="2"/>
    <x v="23"/>
    <x v="0"/>
    <x v="0"/>
    <x v="2535"/>
    <x v="629"/>
    <x v="646"/>
    <x v="536"/>
    <x v="34"/>
    <x v="21"/>
    <x v="0"/>
    <x v="62"/>
    <x v="0"/>
    <x v="30"/>
    <x v="37"/>
    <x v="29"/>
  </r>
  <r>
    <x v="35"/>
    <x v="0"/>
    <x v="1"/>
    <x v="11"/>
    <x v="312"/>
    <x v="2"/>
    <x v="23"/>
    <x v="0"/>
    <x v="0"/>
    <x v="2561"/>
    <x v="670"/>
    <x v="683"/>
    <x v="536"/>
    <x v="34"/>
    <x v="21"/>
    <x v="0"/>
    <x v="62"/>
    <x v="0"/>
    <x v="30"/>
    <x v="37"/>
    <x v="29"/>
  </r>
  <r>
    <x v="35"/>
    <x v="0"/>
    <x v="1"/>
    <x v="11"/>
    <x v="312"/>
    <x v="2"/>
    <x v="22"/>
    <x v="0"/>
    <x v="0"/>
    <x v="1849"/>
    <x v="681"/>
    <x v="696"/>
    <x v="536"/>
    <x v="34"/>
    <x v="21"/>
    <x v="37"/>
    <x v="1217"/>
    <x v="0"/>
    <x v="30"/>
    <x v="37"/>
    <x v="358"/>
  </r>
  <r>
    <x v="35"/>
    <x v="0"/>
    <x v="1"/>
    <x v="11"/>
    <x v="312"/>
    <x v="2"/>
    <x v="21"/>
    <x v="0"/>
    <x v="0"/>
    <x v="1926"/>
    <x v="681"/>
    <x v="696"/>
    <x v="536"/>
    <x v="34"/>
    <x v="21"/>
    <x v="10"/>
    <x v="533"/>
    <x v="0"/>
    <x v="30"/>
    <x v="37"/>
    <x v="179"/>
  </r>
  <r>
    <x v="35"/>
    <x v="0"/>
    <x v="1"/>
    <x v="11"/>
    <x v="312"/>
    <x v="2"/>
    <x v="21"/>
    <x v="0"/>
    <x v="0"/>
    <x v="1936"/>
    <x v="695"/>
    <x v="707"/>
    <x v="536"/>
    <x v="34"/>
    <x v="21"/>
    <x v="10"/>
    <x v="533"/>
    <x v="0"/>
    <x v="30"/>
    <x v="37"/>
    <x v="179"/>
  </r>
  <r>
    <x v="35"/>
    <x v="0"/>
    <x v="1"/>
    <x v="11"/>
    <x v="312"/>
    <x v="2"/>
    <x v="22"/>
    <x v="0"/>
    <x v="0"/>
    <x v="2818"/>
    <x v="702"/>
    <x v="715"/>
    <x v="536"/>
    <x v="34"/>
    <x v="21"/>
    <x v="37"/>
    <x v="1217"/>
    <x v="0"/>
    <x v="30"/>
    <x v="37"/>
    <x v="358"/>
  </r>
  <r>
    <x v="35"/>
    <x v="0"/>
    <x v="2"/>
    <x v="82"/>
    <x v="2"/>
    <x v="2"/>
    <x v="4"/>
    <x v="0"/>
    <x v="0"/>
    <x v="2863"/>
    <x v="706"/>
    <x v="718"/>
    <x v="436"/>
    <x v="34"/>
    <x v="21"/>
    <x v="8"/>
    <x v="440"/>
    <x v="0"/>
    <x v="30"/>
    <x v="35"/>
    <x v="155"/>
  </r>
  <r>
    <x v="35"/>
    <x v="0"/>
    <x v="1"/>
    <x v="100"/>
    <x v="305"/>
    <x v="2"/>
    <x v="22"/>
    <x v="0"/>
    <x v="0"/>
    <x v="1842"/>
    <x v="349"/>
    <x v="402"/>
    <x v="689"/>
    <x v="3"/>
    <x v="21"/>
    <x v="37"/>
    <x v="1355"/>
    <x v="23"/>
    <x v="30"/>
    <x v="63"/>
    <x v="405"/>
  </r>
  <r>
    <x v="35"/>
    <x v="0"/>
    <x v="1"/>
    <x v="102"/>
    <x v="309"/>
    <x v="1"/>
    <x v="22"/>
    <x v="0"/>
    <x v="0"/>
    <x v="2583"/>
    <x v="31"/>
    <x v="70"/>
    <x v="678"/>
    <x v="3"/>
    <x v="21"/>
    <x v="16"/>
    <x v="918"/>
    <x v="9"/>
    <x v="30"/>
    <x v="59"/>
    <x v="293"/>
  </r>
  <r>
    <x v="35"/>
    <x v="0"/>
    <x v="1"/>
    <x v="102"/>
    <x v="309"/>
    <x v="2"/>
    <x v="21"/>
    <x v="0"/>
    <x v="0"/>
    <x v="2606"/>
    <x v="77"/>
    <x v="120"/>
    <x v="678"/>
    <x v="3"/>
    <x v="21"/>
    <x v="10"/>
    <x v="770"/>
    <x v="3"/>
    <x v="30"/>
    <x v="59"/>
    <x v="245"/>
  </r>
  <r>
    <x v="35"/>
    <x v="0"/>
    <x v="1"/>
    <x v="102"/>
    <x v="309"/>
    <x v="1"/>
    <x v="21"/>
    <x v="0"/>
    <x v="0"/>
    <x v="3594"/>
    <x v="81"/>
    <x v="124"/>
    <x v="678"/>
    <x v="3"/>
    <x v="21"/>
    <x v="2"/>
    <x v="278"/>
    <x v="1"/>
    <x v="30"/>
    <x v="59"/>
    <x v="107"/>
  </r>
  <r>
    <x v="35"/>
    <x v="0"/>
    <x v="1"/>
    <x v="102"/>
    <x v="309"/>
    <x v="2"/>
    <x v="22"/>
    <x v="0"/>
    <x v="0"/>
    <x v="2586"/>
    <x v="96"/>
    <x v="136"/>
    <x v="678"/>
    <x v="3"/>
    <x v="21"/>
    <x v="37"/>
    <x v="1341"/>
    <x v="23"/>
    <x v="30"/>
    <x v="59"/>
    <x v="400"/>
  </r>
  <r>
    <x v="35"/>
    <x v="0"/>
    <x v="1"/>
    <x v="102"/>
    <x v="309"/>
    <x v="1"/>
    <x v="22"/>
    <x v="0"/>
    <x v="0"/>
    <x v="3340"/>
    <x v="107"/>
    <x v="144"/>
    <x v="678"/>
    <x v="3"/>
    <x v="21"/>
    <x v="16"/>
    <x v="918"/>
    <x v="9"/>
    <x v="30"/>
    <x v="59"/>
    <x v="293"/>
  </r>
  <r>
    <x v="35"/>
    <x v="0"/>
    <x v="1"/>
    <x v="102"/>
    <x v="309"/>
    <x v="1"/>
    <x v="21"/>
    <x v="0"/>
    <x v="0"/>
    <x v="3581"/>
    <x v="125"/>
    <x v="165"/>
    <x v="678"/>
    <x v="3"/>
    <x v="21"/>
    <x v="2"/>
    <x v="278"/>
    <x v="1"/>
    <x v="30"/>
    <x v="59"/>
    <x v="107"/>
  </r>
  <r>
    <x v="35"/>
    <x v="0"/>
    <x v="1"/>
    <x v="102"/>
    <x v="309"/>
    <x v="2"/>
    <x v="21"/>
    <x v="0"/>
    <x v="0"/>
    <x v="1888"/>
    <x v="127"/>
    <x v="169"/>
    <x v="678"/>
    <x v="3"/>
    <x v="21"/>
    <x v="10"/>
    <x v="770"/>
    <x v="3"/>
    <x v="30"/>
    <x v="59"/>
    <x v="245"/>
  </r>
  <r>
    <x v="35"/>
    <x v="0"/>
    <x v="1"/>
    <x v="102"/>
    <x v="309"/>
    <x v="1"/>
    <x v="22"/>
    <x v="0"/>
    <x v="0"/>
    <x v="3107"/>
    <x v="142"/>
    <x v="183"/>
    <x v="678"/>
    <x v="3"/>
    <x v="21"/>
    <x v="16"/>
    <x v="918"/>
    <x v="9"/>
    <x v="30"/>
    <x v="59"/>
    <x v="293"/>
  </r>
  <r>
    <x v="35"/>
    <x v="0"/>
    <x v="1"/>
    <x v="102"/>
    <x v="309"/>
    <x v="2"/>
    <x v="21"/>
    <x v="0"/>
    <x v="0"/>
    <x v="1875"/>
    <x v="150"/>
    <x v="189"/>
    <x v="678"/>
    <x v="3"/>
    <x v="21"/>
    <x v="10"/>
    <x v="770"/>
    <x v="3"/>
    <x v="30"/>
    <x v="59"/>
    <x v="245"/>
  </r>
  <r>
    <x v="35"/>
    <x v="0"/>
    <x v="1"/>
    <x v="102"/>
    <x v="309"/>
    <x v="1"/>
    <x v="21"/>
    <x v="0"/>
    <x v="0"/>
    <x v="3602"/>
    <x v="168"/>
    <x v="208"/>
    <x v="678"/>
    <x v="3"/>
    <x v="21"/>
    <x v="2"/>
    <x v="278"/>
    <x v="1"/>
    <x v="30"/>
    <x v="59"/>
    <x v="107"/>
  </r>
  <r>
    <x v="35"/>
    <x v="0"/>
    <x v="1"/>
    <x v="102"/>
    <x v="309"/>
    <x v="1"/>
    <x v="21"/>
    <x v="0"/>
    <x v="0"/>
    <x v="3677"/>
    <x v="233"/>
    <x v="274"/>
    <x v="678"/>
    <x v="3"/>
    <x v="21"/>
    <x v="2"/>
    <x v="278"/>
    <x v="1"/>
    <x v="30"/>
    <x v="59"/>
    <x v="107"/>
  </r>
  <r>
    <x v="35"/>
    <x v="0"/>
    <x v="1"/>
    <x v="102"/>
    <x v="309"/>
    <x v="1"/>
    <x v="22"/>
    <x v="0"/>
    <x v="0"/>
    <x v="3398"/>
    <x v="233"/>
    <x v="274"/>
    <x v="678"/>
    <x v="3"/>
    <x v="21"/>
    <x v="16"/>
    <x v="918"/>
    <x v="9"/>
    <x v="30"/>
    <x v="59"/>
    <x v="293"/>
  </r>
  <r>
    <x v="35"/>
    <x v="0"/>
    <x v="1"/>
    <x v="102"/>
    <x v="309"/>
    <x v="2"/>
    <x v="22"/>
    <x v="0"/>
    <x v="0"/>
    <x v="2709"/>
    <x v="236"/>
    <x v="278"/>
    <x v="678"/>
    <x v="3"/>
    <x v="21"/>
    <x v="37"/>
    <x v="1341"/>
    <x v="23"/>
    <x v="30"/>
    <x v="59"/>
    <x v="400"/>
  </r>
  <r>
    <x v="35"/>
    <x v="0"/>
    <x v="1"/>
    <x v="102"/>
    <x v="309"/>
    <x v="1"/>
    <x v="22"/>
    <x v="0"/>
    <x v="0"/>
    <x v="3400"/>
    <x v="275"/>
    <x v="318"/>
    <x v="678"/>
    <x v="3"/>
    <x v="21"/>
    <x v="16"/>
    <x v="918"/>
    <x v="9"/>
    <x v="30"/>
    <x v="59"/>
    <x v="293"/>
  </r>
  <r>
    <x v="35"/>
    <x v="0"/>
    <x v="1"/>
    <x v="102"/>
    <x v="309"/>
    <x v="2"/>
    <x v="21"/>
    <x v="0"/>
    <x v="0"/>
    <x v="2772"/>
    <x v="298"/>
    <x v="341"/>
    <x v="678"/>
    <x v="3"/>
    <x v="21"/>
    <x v="10"/>
    <x v="770"/>
    <x v="3"/>
    <x v="30"/>
    <x v="59"/>
    <x v="245"/>
  </r>
  <r>
    <x v="35"/>
    <x v="0"/>
    <x v="1"/>
    <x v="102"/>
    <x v="309"/>
    <x v="1"/>
    <x v="21"/>
    <x v="0"/>
    <x v="0"/>
    <x v="3604"/>
    <x v="318"/>
    <x v="362"/>
    <x v="678"/>
    <x v="3"/>
    <x v="21"/>
    <x v="2"/>
    <x v="278"/>
    <x v="1"/>
    <x v="30"/>
    <x v="59"/>
    <x v="107"/>
  </r>
  <r>
    <x v="35"/>
    <x v="0"/>
    <x v="1"/>
    <x v="102"/>
    <x v="309"/>
    <x v="1"/>
    <x v="22"/>
    <x v="0"/>
    <x v="0"/>
    <x v="3402"/>
    <x v="318"/>
    <x v="362"/>
    <x v="678"/>
    <x v="3"/>
    <x v="21"/>
    <x v="16"/>
    <x v="918"/>
    <x v="9"/>
    <x v="30"/>
    <x v="59"/>
    <x v="293"/>
  </r>
  <r>
    <x v="35"/>
    <x v="0"/>
    <x v="1"/>
    <x v="102"/>
    <x v="309"/>
    <x v="1"/>
    <x v="21"/>
    <x v="0"/>
    <x v="0"/>
    <x v="3620"/>
    <x v="342"/>
    <x v="386"/>
    <x v="678"/>
    <x v="3"/>
    <x v="21"/>
    <x v="2"/>
    <x v="278"/>
    <x v="1"/>
    <x v="30"/>
    <x v="59"/>
    <x v="107"/>
  </r>
  <r>
    <x v="35"/>
    <x v="0"/>
    <x v="1"/>
    <x v="102"/>
    <x v="309"/>
    <x v="1"/>
    <x v="22"/>
    <x v="0"/>
    <x v="0"/>
    <x v="3404"/>
    <x v="366"/>
    <x v="408"/>
    <x v="678"/>
    <x v="3"/>
    <x v="21"/>
    <x v="16"/>
    <x v="918"/>
    <x v="9"/>
    <x v="30"/>
    <x v="59"/>
    <x v="293"/>
  </r>
  <r>
    <x v="35"/>
    <x v="0"/>
    <x v="1"/>
    <x v="102"/>
    <x v="309"/>
    <x v="1"/>
    <x v="21"/>
    <x v="0"/>
    <x v="0"/>
    <x v="3708"/>
    <x v="389"/>
    <x v="430"/>
    <x v="678"/>
    <x v="3"/>
    <x v="21"/>
    <x v="2"/>
    <x v="278"/>
    <x v="1"/>
    <x v="30"/>
    <x v="59"/>
    <x v="107"/>
  </r>
  <r>
    <x v="35"/>
    <x v="0"/>
    <x v="1"/>
    <x v="102"/>
    <x v="309"/>
    <x v="1"/>
    <x v="21"/>
    <x v="0"/>
    <x v="0"/>
    <x v="3639"/>
    <x v="412"/>
    <x v="452"/>
    <x v="678"/>
    <x v="3"/>
    <x v="21"/>
    <x v="2"/>
    <x v="278"/>
    <x v="1"/>
    <x v="30"/>
    <x v="59"/>
    <x v="107"/>
  </r>
  <r>
    <x v="35"/>
    <x v="0"/>
    <x v="1"/>
    <x v="102"/>
    <x v="309"/>
    <x v="1"/>
    <x v="22"/>
    <x v="0"/>
    <x v="0"/>
    <x v="3406"/>
    <x v="412"/>
    <x v="452"/>
    <x v="678"/>
    <x v="3"/>
    <x v="21"/>
    <x v="16"/>
    <x v="918"/>
    <x v="9"/>
    <x v="30"/>
    <x v="59"/>
    <x v="293"/>
  </r>
  <r>
    <x v="35"/>
    <x v="0"/>
    <x v="1"/>
    <x v="102"/>
    <x v="309"/>
    <x v="2"/>
    <x v="22"/>
    <x v="0"/>
    <x v="0"/>
    <x v="1845"/>
    <x v="415"/>
    <x v="455"/>
    <x v="678"/>
    <x v="3"/>
    <x v="21"/>
    <x v="37"/>
    <x v="1341"/>
    <x v="23"/>
    <x v="30"/>
    <x v="59"/>
    <x v="400"/>
  </r>
  <r>
    <x v="35"/>
    <x v="0"/>
    <x v="1"/>
    <x v="102"/>
    <x v="309"/>
    <x v="2"/>
    <x v="22"/>
    <x v="0"/>
    <x v="0"/>
    <x v="2715"/>
    <x v="437"/>
    <x v="475"/>
    <x v="678"/>
    <x v="3"/>
    <x v="21"/>
    <x v="37"/>
    <x v="1341"/>
    <x v="23"/>
    <x v="30"/>
    <x v="59"/>
    <x v="400"/>
  </r>
  <r>
    <x v="35"/>
    <x v="0"/>
    <x v="1"/>
    <x v="102"/>
    <x v="309"/>
    <x v="2"/>
    <x v="22"/>
    <x v="0"/>
    <x v="0"/>
    <x v="2713"/>
    <x v="460"/>
    <x v="499"/>
    <x v="678"/>
    <x v="3"/>
    <x v="21"/>
    <x v="37"/>
    <x v="1341"/>
    <x v="23"/>
    <x v="30"/>
    <x v="59"/>
    <x v="400"/>
  </r>
  <r>
    <x v="35"/>
    <x v="0"/>
    <x v="1"/>
    <x v="102"/>
    <x v="309"/>
    <x v="2"/>
    <x v="22"/>
    <x v="0"/>
    <x v="0"/>
    <x v="2714"/>
    <x v="482"/>
    <x v="517"/>
    <x v="678"/>
    <x v="3"/>
    <x v="21"/>
    <x v="37"/>
    <x v="1341"/>
    <x v="23"/>
    <x v="30"/>
    <x v="59"/>
    <x v="400"/>
  </r>
  <r>
    <x v="35"/>
    <x v="0"/>
    <x v="1"/>
    <x v="102"/>
    <x v="309"/>
    <x v="1"/>
    <x v="21"/>
    <x v="0"/>
    <x v="0"/>
    <x v="3710"/>
    <x v="533"/>
    <x v="569"/>
    <x v="678"/>
    <x v="3"/>
    <x v="21"/>
    <x v="2"/>
    <x v="278"/>
    <x v="1"/>
    <x v="30"/>
    <x v="59"/>
    <x v="107"/>
  </r>
  <r>
    <x v="35"/>
    <x v="0"/>
    <x v="1"/>
    <x v="102"/>
    <x v="309"/>
    <x v="1"/>
    <x v="22"/>
    <x v="0"/>
    <x v="0"/>
    <x v="3412"/>
    <x v="533"/>
    <x v="569"/>
    <x v="678"/>
    <x v="3"/>
    <x v="21"/>
    <x v="16"/>
    <x v="918"/>
    <x v="9"/>
    <x v="30"/>
    <x v="59"/>
    <x v="293"/>
  </r>
  <r>
    <x v="35"/>
    <x v="0"/>
    <x v="1"/>
    <x v="102"/>
    <x v="309"/>
    <x v="2"/>
    <x v="21"/>
    <x v="0"/>
    <x v="0"/>
    <x v="2800"/>
    <x v="537"/>
    <x v="574"/>
    <x v="678"/>
    <x v="3"/>
    <x v="21"/>
    <x v="10"/>
    <x v="770"/>
    <x v="3"/>
    <x v="30"/>
    <x v="59"/>
    <x v="245"/>
  </r>
  <r>
    <x v="35"/>
    <x v="0"/>
    <x v="1"/>
    <x v="102"/>
    <x v="309"/>
    <x v="2"/>
    <x v="21"/>
    <x v="0"/>
    <x v="0"/>
    <x v="2802"/>
    <x v="556"/>
    <x v="596"/>
    <x v="678"/>
    <x v="3"/>
    <x v="21"/>
    <x v="10"/>
    <x v="770"/>
    <x v="3"/>
    <x v="30"/>
    <x v="59"/>
    <x v="245"/>
  </r>
  <r>
    <x v="35"/>
    <x v="0"/>
    <x v="1"/>
    <x v="102"/>
    <x v="309"/>
    <x v="1"/>
    <x v="21"/>
    <x v="0"/>
    <x v="0"/>
    <x v="3647"/>
    <x v="560"/>
    <x v="600"/>
    <x v="678"/>
    <x v="3"/>
    <x v="21"/>
    <x v="2"/>
    <x v="278"/>
    <x v="1"/>
    <x v="30"/>
    <x v="59"/>
    <x v="107"/>
  </r>
  <r>
    <x v="35"/>
    <x v="0"/>
    <x v="1"/>
    <x v="102"/>
    <x v="309"/>
    <x v="1"/>
    <x v="22"/>
    <x v="0"/>
    <x v="0"/>
    <x v="4013"/>
    <x v="577"/>
    <x v="618"/>
    <x v="678"/>
    <x v="3"/>
    <x v="21"/>
    <x v="16"/>
    <x v="918"/>
    <x v="9"/>
    <x v="30"/>
    <x v="59"/>
    <x v="293"/>
  </r>
  <r>
    <x v="35"/>
    <x v="0"/>
    <x v="1"/>
    <x v="102"/>
    <x v="309"/>
    <x v="2"/>
    <x v="21"/>
    <x v="0"/>
    <x v="0"/>
    <x v="2804"/>
    <x v="577"/>
    <x v="618"/>
    <x v="678"/>
    <x v="3"/>
    <x v="21"/>
    <x v="10"/>
    <x v="770"/>
    <x v="3"/>
    <x v="30"/>
    <x v="59"/>
    <x v="245"/>
  </r>
  <r>
    <x v="35"/>
    <x v="0"/>
    <x v="1"/>
    <x v="102"/>
    <x v="309"/>
    <x v="2"/>
    <x v="22"/>
    <x v="0"/>
    <x v="0"/>
    <x v="1846"/>
    <x v="594"/>
    <x v="637"/>
    <x v="678"/>
    <x v="3"/>
    <x v="21"/>
    <x v="37"/>
    <x v="1341"/>
    <x v="23"/>
    <x v="30"/>
    <x v="59"/>
    <x v="400"/>
  </r>
  <r>
    <x v="35"/>
    <x v="0"/>
    <x v="1"/>
    <x v="102"/>
    <x v="309"/>
    <x v="1"/>
    <x v="22"/>
    <x v="0"/>
    <x v="0"/>
    <x v="3417"/>
    <x v="627"/>
    <x v="660"/>
    <x v="678"/>
    <x v="3"/>
    <x v="21"/>
    <x v="16"/>
    <x v="918"/>
    <x v="9"/>
    <x v="30"/>
    <x v="59"/>
    <x v="293"/>
  </r>
  <r>
    <x v="35"/>
    <x v="0"/>
    <x v="1"/>
    <x v="102"/>
    <x v="309"/>
    <x v="2"/>
    <x v="22"/>
    <x v="0"/>
    <x v="0"/>
    <x v="1847"/>
    <x v="629"/>
    <x v="661"/>
    <x v="678"/>
    <x v="3"/>
    <x v="21"/>
    <x v="37"/>
    <x v="1341"/>
    <x v="23"/>
    <x v="30"/>
    <x v="59"/>
    <x v="400"/>
  </r>
  <r>
    <x v="35"/>
    <x v="0"/>
    <x v="1"/>
    <x v="102"/>
    <x v="309"/>
    <x v="2"/>
    <x v="21"/>
    <x v="0"/>
    <x v="0"/>
    <x v="2808"/>
    <x v="638"/>
    <x v="667"/>
    <x v="678"/>
    <x v="3"/>
    <x v="21"/>
    <x v="10"/>
    <x v="770"/>
    <x v="3"/>
    <x v="30"/>
    <x v="59"/>
    <x v="245"/>
  </r>
  <r>
    <x v="35"/>
    <x v="0"/>
    <x v="1"/>
    <x v="114"/>
    <x v="311"/>
    <x v="2"/>
    <x v="22"/>
    <x v="0"/>
    <x v="0"/>
    <x v="2718"/>
    <x v="537"/>
    <x v="579"/>
    <x v="691"/>
    <x v="3"/>
    <x v="21"/>
    <x v="37"/>
    <x v="1357"/>
    <x v="23"/>
    <x v="30"/>
    <x v="61"/>
    <x v="403"/>
  </r>
  <r>
    <x v="35"/>
    <x v="0"/>
    <x v="2"/>
    <x v="124"/>
    <x v="73"/>
    <x v="2"/>
    <x v="21"/>
    <x v="0"/>
    <x v="0"/>
    <x v="2595"/>
    <x v="71"/>
    <x v="115"/>
    <x v="676"/>
    <x v="3"/>
    <x v="21"/>
    <x v="10"/>
    <x v="762"/>
    <x v="3"/>
    <x v="30"/>
    <x v="59"/>
    <x v="245"/>
  </r>
  <r>
    <x v="35"/>
    <x v="0"/>
    <x v="2"/>
    <x v="124"/>
    <x v="73"/>
    <x v="2"/>
    <x v="21"/>
    <x v="0"/>
    <x v="0"/>
    <x v="2596"/>
    <x v="96"/>
    <x v="136"/>
    <x v="676"/>
    <x v="3"/>
    <x v="21"/>
    <x v="10"/>
    <x v="762"/>
    <x v="3"/>
    <x v="30"/>
    <x v="59"/>
    <x v="245"/>
  </r>
  <r>
    <x v="35"/>
    <x v="0"/>
    <x v="2"/>
    <x v="124"/>
    <x v="73"/>
    <x v="1"/>
    <x v="22"/>
    <x v="0"/>
    <x v="0"/>
    <x v="3106"/>
    <x v="101"/>
    <x v="138"/>
    <x v="676"/>
    <x v="3"/>
    <x v="21"/>
    <x v="16"/>
    <x v="905"/>
    <x v="9"/>
    <x v="30"/>
    <x v="59"/>
    <x v="293"/>
  </r>
  <r>
    <x v="35"/>
    <x v="0"/>
    <x v="2"/>
    <x v="124"/>
    <x v="73"/>
    <x v="2"/>
    <x v="21"/>
    <x v="0"/>
    <x v="0"/>
    <x v="2740"/>
    <x v="144"/>
    <x v="185"/>
    <x v="676"/>
    <x v="3"/>
    <x v="21"/>
    <x v="10"/>
    <x v="762"/>
    <x v="3"/>
    <x v="30"/>
    <x v="59"/>
    <x v="245"/>
  </r>
  <r>
    <x v="35"/>
    <x v="0"/>
    <x v="2"/>
    <x v="124"/>
    <x v="73"/>
    <x v="1"/>
    <x v="21"/>
    <x v="0"/>
    <x v="0"/>
    <x v="3595"/>
    <x v="156"/>
    <x v="194"/>
    <x v="676"/>
    <x v="3"/>
    <x v="21"/>
    <x v="2"/>
    <x v="269"/>
    <x v="1"/>
    <x v="30"/>
    <x v="59"/>
    <x v="107"/>
  </r>
  <r>
    <x v="35"/>
    <x v="0"/>
    <x v="2"/>
    <x v="124"/>
    <x v="73"/>
    <x v="1"/>
    <x v="22"/>
    <x v="0"/>
    <x v="0"/>
    <x v="3360"/>
    <x v="177"/>
    <x v="218"/>
    <x v="676"/>
    <x v="3"/>
    <x v="21"/>
    <x v="16"/>
    <x v="905"/>
    <x v="9"/>
    <x v="30"/>
    <x v="59"/>
    <x v="293"/>
  </r>
  <r>
    <x v="35"/>
    <x v="0"/>
    <x v="2"/>
    <x v="124"/>
    <x v="73"/>
    <x v="2"/>
    <x v="22"/>
    <x v="0"/>
    <x v="0"/>
    <x v="2690"/>
    <x v="183"/>
    <x v="225"/>
    <x v="676"/>
    <x v="3"/>
    <x v="21"/>
    <x v="37"/>
    <x v="1339"/>
    <x v="23"/>
    <x v="30"/>
    <x v="59"/>
    <x v="400"/>
  </r>
  <r>
    <x v="35"/>
    <x v="0"/>
    <x v="2"/>
    <x v="124"/>
    <x v="73"/>
    <x v="1"/>
    <x v="21"/>
    <x v="0"/>
    <x v="0"/>
    <x v="3582"/>
    <x v="200"/>
    <x v="239"/>
    <x v="676"/>
    <x v="3"/>
    <x v="21"/>
    <x v="2"/>
    <x v="269"/>
    <x v="1"/>
    <x v="30"/>
    <x v="59"/>
    <x v="107"/>
  </r>
  <r>
    <x v="35"/>
    <x v="0"/>
    <x v="2"/>
    <x v="124"/>
    <x v="73"/>
    <x v="2"/>
    <x v="21"/>
    <x v="0"/>
    <x v="0"/>
    <x v="2746"/>
    <x v="207"/>
    <x v="248"/>
    <x v="676"/>
    <x v="3"/>
    <x v="21"/>
    <x v="10"/>
    <x v="762"/>
    <x v="3"/>
    <x v="30"/>
    <x v="59"/>
    <x v="245"/>
  </r>
  <r>
    <x v="35"/>
    <x v="0"/>
    <x v="2"/>
    <x v="124"/>
    <x v="73"/>
    <x v="1"/>
    <x v="22"/>
    <x v="0"/>
    <x v="0"/>
    <x v="3362"/>
    <x v="220"/>
    <x v="262"/>
    <x v="676"/>
    <x v="3"/>
    <x v="21"/>
    <x v="16"/>
    <x v="905"/>
    <x v="9"/>
    <x v="30"/>
    <x v="59"/>
    <x v="293"/>
  </r>
  <r>
    <x v="35"/>
    <x v="0"/>
    <x v="2"/>
    <x v="124"/>
    <x v="73"/>
    <x v="1"/>
    <x v="21"/>
    <x v="0"/>
    <x v="0"/>
    <x v="3603"/>
    <x v="242"/>
    <x v="283"/>
    <x v="676"/>
    <x v="3"/>
    <x v="21"/>
    <x v="2"/>
    <x v="269"/>
    <x v="1"/>
    <x v="30"/>
    <x v="59"/>
    <x v="107"/>
  </r>
  <r>
    <x v="35"/>
    <x v="0"/>
    <x v="2"/>
    <x v="124"/>
    <x v="73"/>
    <x v="1"/>
    <x v="21"/>
    <x v="0"/>
    <x v="0"/>
    <x v="3678"/>
    <x v="306"/>
    <x v="351"/>
    <x v="676"/>
    <x v="3"/>
    <x v="21"/>
    <x v="2"/>
    <x v="269"/>
    <x v="1"/>
    <x v="30"/>
    <x v="59"/>
    <x v="107"/>
  </r>
  <r>
    <x v="35"/>
    <x v="0"/>
    <x v="2"/>
    <x v="124"/>
    <x v="73"/>
    <x v="1"/>
    <x v="22"/>
    <x v="0"/>
    <x v="0"/>
    <x v="3366"/>
    <x v="306"/>
    <x v="351"/>
    <x v="676"/>
    <x v="3"/>
    <x v="21"/>
    <x v="16"/>
    <x v="905"/>
    <x v="9"/>
    <x v="30"/>
    <x v="59"/>
    <x v="293"/>
  </r>
  <r>
    <x v="35"/>
    <x v="0"/>
    <x v="2"/>
    <x v="124"/>
    <x v="73"/>
    <x v="2"/>
    <x v="22"/>
    <x v="0"/>
    <x v="0"/>
    <x v="1832"/>
    <x v="311"/>
    <x v="354"/>
    <x v="676"/>
    <x v="3"/>
    <x v="21"/>
    <x v="37"/>
    <x v="1339"/>
    <x v="23"/>
    <x v="30"/>
    <x v="59"/>
    <x v="400"/>
  </r>
  <r>
    <x v="35"/>
    <x v="0"/>
    <x v="2"/>
    <x v="124"/>
    <x v="73"/>
    <x v="1"/>
    <x v="22"/>
    <x v="0"/>
    <x v="0"/>
    <x v="3368"/>
    <x v="352"/>
    <x v="396"/>
    <x v="676"/>
    <x v="3"/>
    <x v="21"/>
    <x v="16"/>
    <x v="905"/>
    <x v="9"/>
    <x v="30"/>
    <x v="59"/>
    <x v="293"/>
  </r>
  <r>
    <x v="35"/>
    <x v="0"/>
    <x v="2"/>
    <x v="124"/>
    <x v="73"/>
    <x v="2"/>
    <x v="21"/>
    <x v="0"/>
    <x v="0"/>
    <x v="2756"/>
    <x v="365"/>
    <x v="407"/>
    <x v="676"/>
    <x v="3"/>
    <x v="21"/>
    <x v="10"/>
    <x v="762"/>
    <x v="3"/>
    <x v="30"/>
    <x v="59"/>
    <x v="245"/>
  </r>
  <r>
    <x v="35"/>
    <x v="0"/>
    <x v="2"/>
    <x v="124"/>
    <x v="73"/>
    <x v="1"/>
    <x v="21"/>
    <x v="0"/>
    <x v="0"/>
    <x v="3644"/>
    <x v="399"/>
    <x v="440"/>
    <x v="676"/>
    <x v="3"/>
    <x v="21"/>
    <x v="2"/>
    <x v="269"/>
    <x v="1"/>
    <x v="30"/>
    <x v="59"/>
    <x v="107"/>
  </r>
  <r>
    <x v="35"/>
    <x v="0"/>
    <x v="2"/>
    <x v="124"/>
    <x v="73"/>
    <x v="1"/>
    <x v="22"/>
    <x v="0"/>
    <x v="0"/>
    <x v="3370"/>
    <x v="399"/>
    <x v="440"/>
    <x v="676"/>
    <x v="3"/>
    <x v="21"/>
    <x v="16"/>
    <x v="905"/>
    <x v="9"/>
    <x v="30"/>
    <x v="59"/>
    <x v="293"/>
  </r>
  <r>
    <x v="35"/>
    <x v="0"/>
    <x v="2"/>
    <x v="124"/>
    <x v="73"/>
    <x v="1"/>
    <x v="21"/>
    <x v="0"/>
    <x v="0"/>
    <x v="3624"/>
    <x v="421"/>
    <x v="460"/>
    <x v="676"/>
    <x v="3"/>
    <x v="21"/>
    <x v="2"/>
    <x v="269"/>
    <x v="1"/>
    <x v="30"/>
    <x v="59"/>
    <x v="107"/>
  </r>
  <r>
    <x v="35"/>
    <x v="0"/>
    <x v="2"/>
    <x v="124"/>
    <x v="73"/>
    <x v="2"/>
    <x v="22"/>
    <x v="0"/>
    <x v="0"/>
    <x v="2696"/>
    <x v="428"/>
    <x v="466"/>
    <x v="676"/>
    <x v="3"/>
    <x v="21"/>
    <x v="37"/>
    <x v="1339"/>
    <x v="23"/>
    <x v="30"/>
    <x v="59"/>
    <x v="400"/>
  </r>
  <r>
    <x v="35"/>
    <x v="0"/>
    <x v="2"/>
    <x v="124"/>
    <x v="73"/>
    <x v="1"/>
    <x v="22"/>
    <x v="0"/>
    <x v="0"/>
    <x v="3372"/>
    <x v="443"/>
    <x v="481"/>
    <x v="676"/>
    <x v="3"/>
    <x v="21"/>
    <x v="16"/>
    <x v="905"/>
    <x v="9"/>
    <x v="30"/>
    <x v="59"/>
    <x v="293"/>
  </r>
  <r>
    <x v="35"/>
    <x v="0"/>
    <x v="2"/>
    <x v="124"/>
    <x v="73"/>
    <x v="1"/>
    <x v="21"/>
    <x v="0"/>
    <x v="0"/>
    <x v="3709"/>
    <x v="462"/>
    <x v="500"/>
    <x v="676"/>
    <x v="3"/>
    <x v="21"/>
    <x v="2"/>
    <x v="269"/>
    <x v="1"/>
    <x v="30"/>
    <x v="59"/>
    <x v="107"/>
  </r>
  <r>
    <x v="35"/>
    <x v="0"/>
    <x v="2"/>
    <x v="124"/>
    <x v="73"/>
    <x v="1"/>
    <x v="21"/>
    <x v="0"/>
    <x v="0"/>
    <x v="3640"/>
    <x v="484"/>
    <x v="519"/>
    <x v="676"/>
    <x v="3"/>
    <x v="21"/>
    <x v="2"/>
    <x v="269"/>
    <x v="1"/>
    <x v="30"/>
    <x v="59"/>
    <x v="107"/>
  </r>
  <r>
    <x v="35"/>
    <x v="0"/>
    <x v="2"/>
    <x v="124"/>
    <x v="73"/>
    <x v="1"/>
    <x v="22"/>
    <x v="0"/>
    <x v="0"/>
    <x v="3375"/>
    <x v="484"/>
    <x v="519"/>
    <x v="676"/>
    <x v="3"/>
    <x v="21"/>
    <x v="16"/>
    <x v="905"/>
    <x v="9"/>
    <x v="30"/>
    <x v="59"/>
    <x v="293"/>
  </r>
  <r>
    <x v="35"/>
    <x v="0"/>
    <x v="2"/>
    <x v="124"/>
    <x v="73"/>
    <x v="2"/>
    <x v="22"/>
    <x v="0"/>
    <x v="0"/>
    <x v="2699"/>
    <x v="490"/>
    <x v="526"/>
    <x v="676"/>
    <x v="3"/>
    <x v="21"/>
    <x v="37"/>
    <x v="1339"/>
    <x v="23"/>
    <x v="30"/>
    <x v="59"/>
    <x v="400"/>
  </r>
  <r>
    <x v="35"/>
    <x v="0"/>
    <x v="2"/>
    <x v="124"/>
    <x v="73"/>
    <x v="2"/>
    <x v="22"/>
    <x v="0"/>
    <x v="0"/>
    <x v="2574"/>
    <x v="510"/>
    <x v="545"/>
    <x v="676"/>
    <x v="3"/>
    <x v="21"/>
    <x v="37"/>
    <x v="1339"/>
    <x v="23"/>
    <x v="30"/>
    <x v="59"/>
    <x v="400"/>
  </r>
  <r>
    <x v="35"/>
    <x v="0"/>
    <x v="2"/>
    <x v="124"/>
    <x v="73"/>
    <x v="2"/>
    <x v="22"/>
    <x v="0"/>
    <x v="0"/>
    <x v="2700"/>
    <x v="529"/>
    <x v="564"/>
    <x v="676"/>
    <x v="3"/>
    <x v="21"/>
    <x v="37"/>
    <x v="1339"/>
    <x v="23"/>
    <x v="30"/>
    <x v="59"/>
    <x v="400"/>
  </r>
  <r>
    <x v="35"/>
    <x v="0"/>
    <x v="2"/>
    <x v="124"/>
    <x v="73"/>
    <x v="2"/>
    <x v="22"/>
    <x v="0"/>
    <x v="0"/>
    <x v="2701"/>
    <x v="569"/>
    <x v="609"/>
    <x v="676"/>
    <x v="3"/>
    <x v="21"/>
    <x v="37"/>
    <x v="1339"/>
    <x v="23"/>
    <x v="30"/>
    <x v="59"/>
    <x v="400"/>
  </r>
  <r>
    <x v="35"/>
    <x v="0"/>
    <x v="2"/>
    <x v="124"/>
    <x v="73"/>
    <x v="1"/>
    <x v="22"/>
    <x v="0"/>
    <x v="0"/>
    <x v="3380"/>
    <x v="593"/>
    <x v="635"/>
    <x v="676"/>
    <x v="3"/>
    <x v="21"/>
    <x v="16"/>
    <x v="905"/>
    <x v="9"/>
    <x v="30"/>
    <x v="59"/>
    <x v="293"/>
  </r>
  <r>
    <x v="35"/>
    <x v="0"/>
    <x v="2"/>
    <x v="124"/>
    <x v="73"/>
    <x v="2"/>
    <x v="21"/>
    <x v="0"/>
    <x v="0"/>
    <x v="1929"/>
    <x v="605"/>
    <x v="644"/>
    <x v="676"/>
    <x v="3"/>
    <x v="21"/>
    <x v="10"/>
    <x v="762"/>
    <x v="3"/>
    <x v="30"/>
    <x v="59"/>
    <x v="245"/>
  </r>
  <r>
    <x v="35"/>
    <x v="0"/>
    <x v="2"/>
    <x v="124"/>
    <x v="73"/>
    <x v="2"/>
    <x v="22"/>
    <x v="0"/>
    <x v="0"/>
    <x v="1835"/>
    <x v="605"/>
    <x v="644"/>
    <x v="676"/>
    <x v="3"/>
    <x v="21"/>
    <x v="37"/>
    <x v="1339"/>
    <x v="23"/>
    <x v="30"/>
    <x v="59"/>
    <x v="400"/>
  </r>
  <r>
    <x v="35"/>
    <x v="0"/>
    <x v="2"/>
    <x v="124"/>
    <x v="73"/>
    <x v="1"/>
    <x v="21"/>
    <x v="0"/>
    <x v="0"/>
    <x v="2600"/>
    <x v="619"/>
    <x v="653"/>
    <x v="676"/>
    <x v="3"/>
    <x v="21"/>
    <x v="2"/>
    <x v="269"/>
    <x v="1"/>
    <x v="30"/>
    <x v="59"/>
    <x v="107"/>
  </r>
  <r>
    <x v="35"/>
    <x v="0"/>
    <x v="2"/>
    <x v="124"/>
    <x v="73"/>
    <x v="2"/>
    <x v="21"/>
    <x v="0"/>
    <x v="0"/>
    <x v="1925"/>
    <x v="623"/>
    <x v="657"/>
    <x v="676"/>
    <x v="3"/>
    <x v="21"/>
    <x v="10"/>
    <x v="762"/>
    <x v="3"/>
    <x v="30"/>
    <x v="59"/>
    <x v="245"/>
  </r>
  <r>
    <x v="35"/>
    <x v="0"/>
    <x v="2"/>
    <x v="124"/>
    <x v="73"/>
    <x v="1"/>
    <x v="21"/>
    <x v="0"/>
    <x v="0"/>
    <x v="3713"/>
    <x v="634"/>
    <x v="664"/>
    <x v="676"/>
    <x v="3"/>
    <x v="21"/>
    <x v="2"/>
    <x v="269"/>
    <x v="1"/>
    <x v="30"/>
    <x v="59"/>
    <x v="107"/>
  </r>
  <r>
    <x v="35"/>
    <x v="0"/>
    <x v="2"/>
    <x v="124"/>
    <x v="73"/>
    <x v="1"/>
    <x v="22"/>
    <x v="0"/>
    <x v="0"/>
    <x v="3383"/>
    <x v="634"/>
    <x v="664"/>
    <x v="676"/>
    <x v="3"/>
    <x v="21"/>
    <x v="16"/>
    <x v="905"/>
    <x v="9"/>
    <x v="30"/>
    <x v="59"/>
    <x v="293"/>
  </r>
  <r>
    <x v="35"/>
    <x v="0"/>
    <x v="2"/>
    <x v="124"/>
    <x v="73"/>
    <x v="2"/>
    <x v="21"/>
    <x v="0"/>
    <x v="0"/>
    <x v="2767"/>
    <x v="640"/>
    <x v="668"/>
    <x v="676"/>
    <x v="3"/>
    <x v="21"/>
    <x v="10"/>
    <x v="762"/>
    <x v="3"/>
    <x v="30"/>
    <x v="59"/>
    <x v="245"/>
  </r>
  <r>
    <x v="35"/>
    <x v="0"/>
    <x v="2"/>
    <x v="124"/>
    <x v="73"/>
    <x v="1"/>
    <x v="22"/>
    <x v="0"/>
    <x v="0"/>
    <x v="3386"/>
    <x v="673"/>
    <x v="701"/>
    <x v="676"/>
    <x v="3"/>
    <x v="21"/>
    <x v="16"/>
    <x v="905"/>
    <x v="9"/>
    <x v="30"/>
    <x v="59"/>
    <x v="293"/>
  </r>
  <r>
    <x v="35"/>
    <x v="0"/>
    <x v="2"/>
    <x v="126"/>
    <x v="74"/>
    <x v="2"/>
    <x v="21"/>
    <x v="0"/>
    <x v="0"/>
    <x v="2815"/>
    <x v="217"/>
    <x v="231"/>
    <x v="497"/>
    <x v="3"/>
    <x v="21"/>
    <x v="10"/>
    <x v="505"/>
    <x v="3"/>
    <x v="30"/>
    <x v="38"/>
    <x v="182"/>
  </r>
  <r>
    <x v="35"/>
    <x v="0"/>
    <x v="2"/>
    <x v="126"/>
    <x v="74"/>
    <x v="2"/>
    <x v="22"/>
    <x v="0"/>
    <x v="0"/>
    <x v="2706"/>
    <x v="645"/>
    <x v="658"/>
    <x v="497"/>
    <x v="3"/>
    <x v="21"/>
    <x v="37"/>
    <x v="1180"/>
    <x v="23"/>
    <x v="30"/>
    <x v="38"/>
    <x v="362"/>
  </r>
  <r>
    <x v="35"/>
    <x v="0"/>
    <x v="2"/>
    <x v="126"/>
    <x v="74"/>
    <x v="2"/>
    <x v="22"/>
    <x v="0"/>
    <x v="0"/>
    <x v="2707"/>
    <x v="671"/>
    <x v="684"/>
    <x v="497"/>
    <x v="3"/>
    <x v="21"/>
    <x v="37"/>
    <x v="1180"/>
    <x v="23"/>
    <x v="30"/>
    <x v="38"/>
    <x v="362"/>
  </r>
  <r>
    <x v="35"/>
    <x v="0"/>
    <x v="2"/>
    <x v="126"/>
    <x v="74"/>
    <x v="2"/>
    <x v="21"/>
    <x v="0"/>
    <x v="0"/>
    <x v="2814"/>
    <x v="673"/>
    <x v="686"/>
    <x v="497"/>
    <x v="3"/>
    <x v="21"/>
    <x v="10"/>
    <x v="505"/>
    <x v="3"/>
    <x v="30"/>
    <x v="38"/>
    <x v="182"/>
  </r>
  <r>
    <x v="35"/>
    <x v="0"/>
    <x v="1"/>
    <x v="127"/>
    <x v="50"/>
    <x v="2"/>
    <x v="21"/>
    <x v="0"/>
    <x v="0"/>
    <x v="2609"/>
    <x v="39"/>
    <x v="52"/>
    <x v="505"/>
    <x v="3"/>
    <x v="21"/>
    <x v="10"/>
    <x v="514"/>
    <x v="3"/>
    <x v="30"/>
    <x v="38"/>
    <x v="182"/>
  </r>
  <r>
    <x v="35"/>
    <x v="0"/>
    <x v="1"/>
    <x v="127"/>
    <x v="50"/>
    <x v="2"/>
    <x v="21"/>
    <x v="0"/>
    <x v="0"/>
    <x v="2608"/>
    <x v="61"/>
    <x v="72"/>
    <x v="505"/>
    <x v="3"/>
    <x v="21"/>
    <x v="10"/>
    <x v="514"/>
    <x v="3"/>
    <x v="30"/>
    <x v="38"/>
    <x v="182"/>
  </r>
  <r>
    <x v="35"/>
    <x v="0"/>
    <x v="2"/>
    <x v="273"/>
    <x v="62"/>
    <x v="2"/>
    <x v="22"/>
    <x v="0"/>
    <x v="0"/>
    <x v="2568"/>
    <x v="71"/>
    <x v="119"/>
    <x v="681"/>
    <x v="34"/>
    <x v="21"/>
    <x v="37"/>
    <x v="1343"/>
    <x v="0"/>
    <x v="30"/>
    <x v="61"/>
    <x v="403"/>
  </r>
  <r>
    <x v="35"/>
    <x v="0"/>
    <x v="2"/>
    <x v="273"/>
    <x v="62"/>
    <x v="5"/>
    <x v="19"/>
    <x v="0"/>
    <x v="0"/>
    <x v="1827"/>
    <x v="71"/>
    <x v="119"/>
    <x v="681"/>
    <x v="34"/>
    <x v="21"/>
    <x v="32"/>
    <x v="1303"/>
    <x v="0"/>
    <x v="30"/>
    <x v="61"/>
    <x v="384"/>
  </r>
  <r>
    <x v="35"/>
    <x v="0"/>
    <x v="1"/>
    <x v="326"/>
    <x v="376"/>
    <x v="5"/>
    <x v="10"/>
    <x v="0"/>
    <x v="0"/>
    <x v="3863"/>
    <x v="497"/>
    <x v="494"/>
    <x v="229"/>
    <x v="34"/>
    <x v="21"/>
    <x v="23"/>
    <x v="571"/>
    <x v="0"/>
    <x v="30"/>
    <x v="16"/>
    <x v="185"/>
  </r>
  <r>
    <x v="35"/>
    <x v="0"/>
    <x v="2"/>
    <x v="454"/>
    <x v="54"/>
    <x v="5"/>
    <x v="19"/>
    <x v="0"/>
    <x v="0"/>
    <x v="2705"/>
    <x v="351"/>
    <x v="352"/>
    <x v="259"/>
    <x v="34"/>
    <x v="21"/>
    <x v="32"/>
    <x v="802"/>
    <x v="0"/>
    <x v="30"/>
    <x v="22"/>
    <x v="267"/>
  </r>
  <r>
    <x v="35"/>
    <x v="0"/>
    <x v="2"/>
    <x v="454"/>
    <x v="54"/>
    <x v="5"/>
    <x v="19"/>
    <x v="0"/>
    <x v="0"/>
    <x v="4059"/>
    <x v="375"/>
    <x v="374"/>
    <x v="259"/>
    <x v="34"/>
    <x v="21"/>
    <x v="32"/>
    <x v="802"/>
    <x v="0"/>
    <x v="30"/>
    <x v="22"/>
    <x v="267"/>
  </r>
  <r>
    <x v="35"/>
    <x v="0"/>
    <x v="1"/>
    <x v="455"/>
    <x v="270"/>
    <x v="5"/>
    <x v="19"/>
    <x v="0"/>
    <x v="0"/>
    <x v="2019"/>
    <x v="96"/>
    <x v="108"/>
    <x v="506"/>
    <x v="34"/>
    <x v="21"/>
    <x v="32"/>
    <x v="1065"/>
    <x v="0"/>
    <x v="30"/>
    <x v="38"/>
    <x v="331"/>
  </r>
  <r>
    <x v="35"/>
    <x v="0"/>
    <x v="1"/>
    <x v="326"/>
    <x v="376"/>
    <x v="5"/>
    <x v="19"/>
    <x v="0"/>
    <x v="0"/>
    <x v="2349"/>
    <x v="376"/>
    <x v="373"/>
    <x v="229"/>
    <x v="34"/>
    <x v="21"/>
    <x v="32"/>
    <x v="766"/>
    <x v="0"/>
    <x v="30"/>
    <x v="20"/>
    <x v="257"/>
  </r>
  <r>
    <x v="35"/>
    <x v="0"/>
    <x v="1"/>
    <x v="456"/>
    <x v="13"/>
    <x v="5"/>
    <x v="19"/>
    <x v="0"/>
    <x v="0"/>
    <x v="1963"/>
    <x v="109"/>
    <x v="99"/>
    <x v="249"/>
    <x v="34"/>
    <x v="21"/>
    <x v="32"/>
    <x v="787"/>
    <x v="0"/>
    <x v="30"/>
    <x v="15"/>
    <x v="229"/>
  </r>
  <r>
    <x v="35"/>
    <x v="0"/>
    <x v="2"/>
    <x v="457"/>
    <x v="17"/>
    <x v="5"/>
    <x v="19"/>
    <x v="0"/>
    <x v="0"/>
    <x v="2088"/>
    <x v="109"/>
    <x v="95"/>
    <x v="218"/>
    <x v="34"/>
    <x v="21"/>
    <x v="32"/>
    <x v="756"/>
    <x v="0"/>
    <x v="30"/>
    <x v="11"/>
    <x v="207"/>
  </r>
  <r>
    <x v="35"/>
    <x v="0"/>
    <x v="2"/>
    <x v="461"/>
    <x v="64"/>
    <x v="5"/>
    <x v="19"/>
    <x v="0"/>
    <x v="0"/>
    <x v="4108"/>
    <x v="71"/>
    <x v="95"/>
    <x v="591"/>
    <x v="34"/>
    <x v="21"/>
    <x v="32"/>
    <x v="1167"/>
    <x v="0"/>
    <x v="30"/>
    <x v="50"/>
    <x v="359"/>
  </r>
  <r>
    <x v="35"/>
    <x v="0"/>
    <x v="2"/>
    <x v="531"/>
    <x v="53"/>
    <x v="5"/>
    <x v="19"/>
    <x v="0"/>
    <x v="0"/>
    <x v="3879"/>
    <x v="83"/>
    <x v="95"/>
    <x v="539"/>
    <x v="34"/>
    <x v="21"/>
    <x v="32"/>
    <x v="1094"/>
    <x v="0"/>
    <x v="30"/>
    <x v="39"/>
    <x v="333"/>
  </r>
  <r>
    <x v="35"/>
    <x v="0"/>
    <x v="1"/>
    <x v="533"/>
    <x v="378"/>
    <x v="5"/>
    <x v="19"/>
    <x v="0"/>
    <x v="0"/>
    <x v="2875"/>
    <x v="88"/>
    <x v="95"/>
    <x v="478"/>
    <x v="34"/>
    <x v="21"/>
    <x v="32"/>
    <x v="1040"/>
    <x v="0"/>
    <x v="30"/>
    <x v="35"/>
    <x v="316"/>
  </r>
  <r>
    <x v="35"/>
    <x v="0"/>
    <x v="1"/>
    <x v="542"/>
    <x v="1"/>
    <x v="2"/>
    <x v="22"/>
    <x v="0"/>
    <x v="0"/>
    <x v="2722"/>
    <x v="7"/>
    <x v="8"/>
    <x v="234"/>
    <x v="34"/>
    <x v="21"/>
    <x v="37"/>
    <x v="885"/>
    <x v="0"/>
    <x v="30"/>
    <x v="18"/>
    <x v="281"/>
  </r>
  <r>
    <x v="35"/>
    <x v="0"/>
    <x v="2"/>
    <x v="543"/>
    <x v="203"/>
    <x v="5"/>
    <x v="19"/>
    <x v="0"/>
    <x v="0"/>
    <x v="2688"/>
    <x v="82"/>
    <x v="91"/>
    <x v="430"/>
    <x v="34"/>
    <x v="21"/>
    <x v="32"/>
    <x v="981"/>
    <x v="0"/>
    <x v="30"/>
    <x v="35"/>
    <x v="316"/>
  </r>
  <r>
    <x v="35"/>
    <x v="0"/>
    <x v="1"/>
    <x v="544"/>
    <x v="473"/>
    <x v="5"/>
    <x v="19"/>
    <x v="0"/>
    <x v="0"/>
    <x v="2022"/>
    <x v="79"/>
    <x v="95"/>
    <x v="557"/>
    <x v="34"/>
    <x v="21"/>
    <x v="32"/>
    <x v="1128"/>
    <x v="0"/>
    <x v="30"/>
    <x v="42"/>
    <x v="341"/>
  </r>
  <r>
    <x v="35"/>
    <x v="0"/>
    <x v="1"/>
    <x v="669"/>
    <x v="307"/>
    <x v="5"/>
    <x v="19"/>
    <x v="0"/>
    <x v="0"/>
    <x v="3880"/>
    <x v="382"/>
    <x v="378"/>
    <x v="226"/>
    <x v="34"/>
    <x v="21"/>
    <x v="32"/>
    <x v="763"/>
    <x v="0"/>
    <x v="30"/>
    <x v="19"/>
    <x v="252"/>
  </r>
  <r>
    <x v="35"/>
    <x v="0"/>
    <x v="1"/>
    <x v="645"/>
    <x v="306"/>
    <x v="5"/>
    <x v="19"/>
    <x v="0"/>
    <x v="0"/>
    <x v="3882"/>
    <x v="342"/>
    <x v="347"/>
    <x v="330"/>
    <x v="34"/>
    <x v="21"/>
    <x v="32"/>
    <x v="867"/>
    <x v="0"/>
    <x v="30"/>
    <x v="27"/>
    <x v="289"/>
  </r>
  <r>
    <x v="35"/>
    <x v="0"/>
    <x v="1"/>
    <x v="646"/>
    <x v="375"/>
    <x v="5"/>
    <x v="19"/>
    <x v="0"/>
    <x v="0"/>
    <x v="3881"/>
    <x v="379"/>
    <x v="385"/>
    <x v="435"/>
    <x v="34"/>
    <x v="21"/>
    <x v="32"/>
    <x v="986"/>
    <x v="0"/>
    <x v="30"/>
    <x v="31"/>
    <x v="304"/>
  </r>
  <r>
    <x v="35"/>
    <x v="0"/>
    <x v="1"/>
    <x v="661"/>
    <x v="11"/>
    <x v="5"/>
    <x v="19"/>
    <x v="0"/>
    <x v="0"/>
    <x v="4115"/>
    <x v="399"/>
    <x v="390"/>
    <x v="155"/>
    <x v="34"/>
    <x v="21"/>
    <x v="32"/>
    <x v="679"/>
    <x v="0"/>
    <x v="30"/>
    <x v="11"/>
    <x v="207"/>
  </r>
  <r>
    <x v="82"/>
    <x v="3"/>
    <x v="2"/>
    <x v="215"/>
    <x v="267"/>
    <x v="2"/>
    <x v="22"/>
    <x v="0"/>
    <x v="0"/>
    <x v="2621"/>
    <x v="23"/>
    <x v="38"/>
    <x v="607"/>
    <x v="34"/>
    <x v="21"/>
    <x v="37"/>
    <x v="1279"/>
    <x v="0"/>
    <x v="30"/>
    <x v="42"/>
    <x v="368"/>
  </r>
  <r>
    <x v="82"/>
    <x v="3"/>
    <x v="2"/>
    <x v="216"/>
    <x v="265"/>
    <x v="1"/>
    <x v="21"/>
    <x v="0"/>
    <x v="0"/>
    <x v="3799"/>
    <x v="722"/>
    <x v="741"/>
    <x v="627"/>
    <x v="34"/>
    <x v="21"/>
    <x v="2"/>
    <x v="205"/>
    <x v="0"/>
    <x v="30"/>
    <x v="47"/>
    <x v="77"/>
  </r>
  <r>
    <x v="82"/>
    <x v="3"/>
    <x v="2"/>
    <x v="216"/>
    <x v="265"/>
    <x v="1"/>
    <x v="22"/>
    <x v="0"/>
    <x v="0"/>
    <x v="3536"/>
    <x v="722"/>
    <x v="741"/>
    <x v="627"/>
    <x v="34"/>
    <x v="21"/>
    <x v="16"/>
    <x v="794"/>
    <x v="0"/>
    <x v="30"/>
    <x v="47"/>
    <x v="242"/>
  </r>
  <r>
    <x v="82"/>
    <x v="3"/>
    <x v="2"/>
    <x v="216"/>
    <x v="265"/>
    <x v="2"/>
    <x v="21"/>
    <x v="0"/>
    <x v="0"/>
    <x v="2770"/>
    <x v="15"/>
    <x v="28"/>
    <x v="627"/>
    <x v="34"/>
    <x v="21"/>
    <x v="10"/>
    <x v="646"/>
    <x v="0"/>
    <x v="30"/>
    <x v="44"/>
    <x v="201"/>
  </r>
  <r>
    <x v="82"/>
    <x v="3"/>
    <x v="2"/>
    <x v="216"/>
    <x v="265"/>
    <x v="1"/>
    <x v="22"/>
    <x v="0"/>
    <x v="0"/>
    <x v="3448"/>
    <x v="28"/>
    <x v="46"/>
    <x v="627"/>
    <x v="34"/>
    <x v="21"/>
    <x v="16"/>
    <x v="794"/>
    <x v="0"/>
    <x v="30"/>
    <x v="47"/>
    <x v="242"/>
  </r>
  <r>
    <x v="82"/>
    <x v="3"/>
    <x v="2"/>
    <x v="216"/>
    <x v="265"/>
    <x v="1"/>
    <x v="21"/>
    <x v="0"/>
    <x v="0"/>
    <x v="3665"/>
    <x v="39"/>
    <x v="59"/>
    <x v="627"/>
    <x v="34"/>
    <x v="21"/>
    <x v="2"/>
    <x v="205"/>
    <x v="0"/>
    <x v="30"/>
    <x v="47"/>
    <x v="77"/>
  </r>
  <r>
    <x v="82"/>
    <x v="3"/>
    <x v="2"/>
    <x v="216"/>
    <x v="265"/>
    <x v="2"/>
    <x v="22"/>
    <x v="0"/>
    <x v="0"/>
    <x v="2619"/>
    <x v="46"/>
    <x v="63"/>
    <x v="627"/>
    <x v="34"/>
    <x v="21"/>
    <x v="37"/>
    <x v="1294"/>
    <x v="0"/>
    <x v="30"/>
    <x v="44"/>
    <x v="372"/>
  </r>
  <r>
    <x v="82"/>
    <x v="3"/>
    <x v="2"/>
    <x v="216"/>
    <x v="265"/>
    <x v="2"/>
    <x v="21"/>
    <x v="0"/>
    <x v="0"/>
    <x v="2776"/>
    <x v="50"/>
    <x v="68"/>
    <x v="627"/>
    <x v="34"/>
    <x v="21"/>
    <x v="10"/>
    <x v="646"/>
    <x v="0"/>
    <x v="30"/>
    <x v="44"/>
    <x v="201"/>
  </r>
  <r>
    <x v="82"/>
    <x v="3"/>
    <x v="2"/>
    <x v="216"/>
    <x v="265"/>
    <x v="1"/>
    <x v="22"/>
    <x v="0"/>
    <x v="0"/>
    <x v="3485"/>
    <x v="52"/>
    <x v="73"/>
    <x v="627"/>
    <x v="34"/>
    <x v="21"/>
    <x v="16"/>
    <x v="794"/>
    <x v="0"/>
    <x v="30"/>
    <x v="47"/>
    <x v="242"/>
  </r>
  <r>
    <x v="82"/>
    <x v="3"/>
    <x v="2"/>
    <x v="216"/>
    <x v="265"/>
    <x v="2"/>
    <x v="22"/>
    <x v="0"/>
    <x v="0"/>
    <x v="2649"/>
    <x v="65"/>
    <x v="85"/>
    <x v="627"/>
    <x v="34"/>
    <x v="21"/>
    <x v="37"/>
    <x v="1294"/>
    <x v="0"/>
    <x v="30"/>
    <x v="46"/>
    <x v="373"/>
  </r>
  <r>
    <x v="82"/>
    <x v="3"/>
    <x v="2"/>
    <x v="216"/>
    <x v="265"/>
    <x v="1"/>
    <x v="22"/>
    <x v="0"/>
    <x v="0"/>
    <x v="3477"/>
    <x v="76"/>
    <x v="98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3718"/>
    <x v="93"/>
    <x v="113"/>
    <x v="627"/>
    <x v="34"/>
    <x v="21"/>
    <x v="2"/>
    <x v="205"/>
    <x v="0"/>
    <x v="30"/>
    <x v="47"/>
    <x v="77"/>
  </r>
  <r>
    <x v="82"/>
    <x v="3"/>
    <x v="2"/>
    <x v="216"/>
    <x v="265"/>
    <x v="2"/>
    <x v="23"/>
    <x v="0"/>
    <x v="0"/>
    <x v="2823"/>
    <x v="96"/>
    <x v="115"/>
    <x v="627"/>
    <x v="34"/>
    <x v="21"/>
    <x v="0"/>
    <x v="87"/>
    <x v="0"/>
    <x v="30"/>
    <x v="44"/>
    <x v="36"/>
  </r>
  <r>
    <x v="82"/>
    <x v="3"/>
    <x v="2"/>
    <x v="216"/>
    <x v="265"/>
    <x v="2"/>
    <x v="21"/>
    <x v="0"/>
    <x v="0"/>
    <x v="2777"/>
    <x v="96"/>
    <x v="115"/>
    <x v="627"/>
    <x v="34"/>
    <x v="21"/>
    <x v="10"/>
    <x v="646"/>
    <x v="0"/>
    <x v="30"/>
    <x v="44"/>
    <x v="201"/>
  </r>
  <r>
    <x v="82"/>
    <x v="3"/>
    <x v="2"/>
    <x v="216"/>
    <x v="265"/>
    <x v="2"/>
    <x v="22"/>
    <x v="0"/>
    <x v="0"/>
    <x v="2650"/>
    <x v="101"/>
    <x v="120"/>
    <x v="627"/>
    <x v="34"/>
    <x v="21"/>
    <x v="37"/>
    <x v="1294"/>
    <x v="0"/>
    <x v="30"/>
    <x v="46"/>
    <x v="373"/>
  </r>
  <r>
    <x v="82"/>
    <x v="3"/>
    <x v="2"/>
    <x v="216"/>
    <x v="265"/>
    <x v="1"/>
    <x v="22"/>
    <x v="0"/>
    <x v="0"/>
    <x v="3506"/>
    <x v="101"/>
    <x v="123"/>
    <x v="627"/>
    <x v="34"/>
    <x v="21"/>
    <x v="16"/>
    <x v="794"/>
    <x v="0"/>
    <x v="30"/>
    <x v="49"/>
    <x v="249"/>
  </r>
  <r>
    <x v="82"/>
    <x v="3"/>
    <x v="2"/>
    <x v="216"/>
    <x v="265"/>
    <x v="1"/>
    <x v="22"/>
    <x v="0"/>
    <x v="0"/>
    <x v="3462"/>
    <x v="116"/>
    <x v="136"/>
    <x v="627"/>
    <x v="34"/>
    <x v="21"/>
    <x v="16"/>
    <x v="794"/>
    <x v="0"/>
    <x v="30"/>
    <x v="49"/>
    <x v="249"/>
  </r>
  <r>
    <x v="82"/>
    <x v="3"/>
    <x v="2"/>
    <x v="216"/>
    <x v="265"/>
    <x v="2"/>
    <x v="22"/>
    <x v="0"/>
    <x v="0"/>
    <x v="2651"/>
    <x v="118"/>
    <x v="137"/>
    <x v="627"/>
    <x v="34"/>
    <x v="21"/>
    <x v="37"/>
    <x v="1294"/>
    <x v="0"/>
    <x v="30"/>
    <x v="46"/>
    <x v="373"/>
  </r>
  <r>
    <x v="82"/>
    <x v="3"/>
    <x v="2"/>
    <x v="216"/>
    <x v="265"/>
    <x v="1"/>
    <x v="22"/>
    <x v="0"/>
    <x v="0"/>
    <x v="3470"/>
    <x v="130"/>
    <x v="150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3732"/>
    <x v="133"/>
    <x v="155"/>
    <x v="627"/>
    <x v="34"/>
    <x v="21"/>
    <x v="2"/>
    <x v="205"/>
    <x v="0"/>
    <x v="30"/>
    <x v="49"/>
    <x v="81"/>
  </r>
  <r>
    <x v="82"/>
    <x v="3"/>
    <x v="2"/>
    <x v="216"/>
    <x v="265"/>
    <x v="2"/>
    <x v="22"/>
    <x v="0"/>
    <x v="0"/>
    <x v="2652"/>
    <x v="141"/>
    <x v="161"/>
    <x v="627"/>
    <x v="34"/>
    <x v="21"/>
    <x v="37"/>
    <x v="1294"/>
    <x v="0"/>
    <x v="30"/>
    <x v="46"/>
    <x v="373"/>
  </r>
  <r>
    <x v="82"/>
    <x v="3"/>
    <x v="2"/>
    <x v="216"/>
    <x v="265"/>
    <x v="2"/>
    <x v="21"/>
    <x v="0"/>
    <x v="0"/>
    <x v="2778"/>
    <x v="141"/>
    <x v="160"/>
    <x v="627"/>
    <x v="34"/>
    <x v="21"/>
    <x v="10"/>
    <x v="646"/>
    <x v="0"/>
    <x v="30"/>
    <x v="44"/>
    <x v="201"/>
  </r>
  <r>
    <x v="82"/>
    <x v="3"/>
    <x v="2"/>
    <x v="216"/>
    <x v="265"/>
    <x v="1"/>
    <x v="22"/>
    <x v="0"/>
    <x v="0"/>
    <x v="3446"/>
    <x v="144"/>
    <x v="167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3738"/>
    <x v="148"/>
    <x v="171"/>
    <x v="627"/>
    <x v="34"/>
    <x v="21"/>
    <x v="2"/>
    <x v="205"/>
    <x v="0"/>
    <x v="30"/>
    <x v="49"/>
    <x v="81"/>
  </r>
  <r>
    <x v="82"/>
    <x v="3"/>
    <x v="2"/>
    <x v="216"/>
    <x v="265"/>
    <x v="1"/>
    <x v="22"/>
    <x v="0"/>
    <x v="0"/>
    <x v="3487"/>
    <x v="160"/>
    <x v="182"/>
    <x v="627"/>
    <x v="34"/>
    <x v="21"/>
    <x v="16"/>
    <x v="794"/>
    <x v="0"/>
    <x v="30"/>
    <x v="49"/>
    <x v="249"/>
  </r>
  <r>
    <x v="82"/>
    <x v="3"/>
    <x v="2"/>
    <x v="216"/>
    <x v="265"/>
    <x v="2"/>
    <x v="22"/>
    <x v="0"/>
    <x v="0"/>
    <x v="2653"/>
    <x v="162"/>
    <x v="183"/>
    <x v="627"/>
    <x v="34"/>
    <x v="21"/>
    <x v="37"/>
    <x v="1294"/>
    <x v="0"/>
    <x v="30"/>
    <x v="46"/>
    <x v="373"/>
  </r>
  <r>
    <x v="82"/>
    <x v="3"/>
    <x v="2"/>
    <x v="216"/>
    <x v="265"/>
    <x v="1"/>
    <x v="21"/>
    <x v="0"/>
    <x v="0"/>
    <x v="3679"/>
    <x v="162"/>
    <x v="185"/>
    <x v="627"/>
    <x v="34"/>
    <x v="21"/>
    <x v="2"/>
    <x v="205"/>
    <x v="0"/>
    <x v="30"/>
    <x v="49"/>
    <x v="81"/>
  </r>
  <r>
    <x v="82"/>
    <x v="3"/>
    <x v="2"/>
    <x v="216"/>
    <x v="265"/>
    <x v="2"/>
    <x v="21"/>
    <x v="0"/>
    <x v="0"/>
    <x v="2779"/>
    <x v="162"/>
    <x v="182"/>
    <x v="627"/>
    <x v="34"/>
    <x v="21"/>
    <x v="10"/>
    <x v="646"/>
    <x v="0"/>
    <x v="30"/>
    <x v="44"/>
    <x v="201"/>
  </r>
  <r>
    <x v="82"/>
    <x v="3"/>
    <x v="2"/>
    <x v="216"/>
    <x v="265"/>
    <x v="1"/>
    <x v="22"/>
    <x v="0"/>
    <x v="0"/>
    <x v="3479"/>
    <x v="174"/>
    <x v="194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3666"/>
    <x v="177"/>
    <x v="199"/>
    <x v="627"/>
    <x v="34"/>
    <x v="21"/>
    <x v="2"/>
    <x v="205"/>
    <x v="0"/>
    <x v="30"/>
    <x v="49"/>
    <x v="81"/>
  </r>
  <r>
    <x v="82"/>
    <x v="3"/>
    <x v="2"/>
    <x v="216"/>
    <x v="265"/>
    <x v="2"/>
    <x v="21"/>
    <x v="0"/>
    <x v="0"/>
    <x v="2780"/>
    <x v="183"/>
    <x v="203"/>
    <x v="627"/>
    <x v="34"/>
    <x v="21"/>
    <x v="10"/>
    <x v="646"/>
    <x v="0"/>
    <x v="30"/>
    <x v="44"/>
    <x v="201"/>
  </r>
  <r>
    <x v="82"/>
    <x v="3"/>
    <x v="2"/>
    <x v="216"/>
    <x v="265"/>
    <x v="2"/>
    <x v="22"/>
    <x v="0"/>
    <x v="0"/>
    <x v="2654"/>
    <x v="188"/>
    <x v="208"/>
    <x v="627"/>
    <x v="34"/>
    <x v="21"/>
    <x v="37"/>
    <x v="1294"/>
    <x v="0"/>
    <x v="30"/>
    <x v="46"/>
    <x v="373"/>
  </r>
  <r>
    <x v="82"/>
    <x v="3"/>
    <x v="2"/>
    <x v="216"/>
    <x v="265"/>
    <x v="1"/>
    <x v="22"/>
    <x v="0"/>
    <x v="0"/>
    <x v="3349"/>
    <x v="188"/>
    <x v="210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3720"/>
    <x v="192"/>
    <x v="214"/>
    <x v="627"/>
    <x v="34"/>
    <x v="21"/>
    <x v="2"/>
    <x v="205"/>
    <x v="0"/>
    <x v="30"/>
    <x v="49"/>
    <x v="81"/>
  </r>
  <r>
    <x v="82"/>
    <x v="3"/>
    <x v="2"/>
    <x v="216"/>
    <x v="265"/>
    <x v="1"/>
    <x v="22"/>
    <x v="0"/>
    <x v="0"/>
    <x v="3508"/>
    <x v="204"/>
    <x v="225"/>
    <x v="627"/>
    <x v="34"/>
    <x v="21"/>
    <x v="16"/>
    <x v="794"/>
    <x v="0"/>
    <x v="30"/>
    <x v="49"/>
    <x v="249"/>
  </r>
  <r>
    <x v="82"/>
    <x v="3"/>
    <x v="2"/>
    <x v="216"/>
    <x v="265"/>
    <x v="2"/>
    <x v="21"/>
    <x v="0"/>
    <x v="0"/>
    <x v="2782"/>
    <x v="207"/>
    <x v="225"/>
    <x v="627"/>
    <x v="34"/>
    <x v="21"/>
    <x v="10"/>
    <x v="646"/>
    <x v="0"/>
    <x v="30"/>
    <x v="44"/>
    <x v="201"/>
  </r>
  <r>
    <x v="82"/>
    <x v="3"/>
    <x v="2"/>
    <x v="216"/>
    <x v="265"/>
    <x v="2"/>
    <x v="23"/>
    <x v="0"/>
    <x v="0"/>
    <x v="2828"/>
    <x v="207"/>
    <x v="225"/>
    <x v="627"/>
    <x v="34"/>
    <x v="21"/>
    <x v="0"/>
    <x v="87"/>
    <x v="0"/>
    <x v="30"/>
    <x v="44"/>
    <x v="36"/>
  </r>
  <r>
    <x v="82"/>
    <x v="3"/>
    <x v="2"/>
    <x v="216"/>
    <x v="265"/>
    <x v="2"/>
    <x v="22"/>
    <x v="0"/>
    <x v="0"/>
    <x v="2655"/>
    <x v="210"/>
    <x v="231"/>
    <x v="627"/>
    <x v="34"/>
    <x v="21"/>
    <x v="37"/>
    <x v="1294"/>
    <x v="0"/>
    <x v="30"/>
    <x v="46"/>
    <x v="373"/>
  </r>
  <r>
    <x v="82"/>
    <x v="3"/>
    <x v="2"/>
    <x v="216"/>
    <x v="265"/>
    <x v="1"/>
    <x v="21"/>
    <x v="0"/>
    <x v="0"/>
    <x v="3726"/>
    <x v="210"/>
    <x v="234"/>
    <x v="627"/>
    <x v="34"/>
    <x v="21"/>
    <x v="2"/>
    <x v="205"/>
    <x v="0"/>
    <x v="30"/>
    <x v="49"/>
    <x v="81"/>
  </r>
  <r>
    <x v="82"/>
    <x v="3"/>
    <x v="2"/>
    <x v="216"/>
    <x v="265"/>
    <x v="1"/>
    <x v="22"/>
    <x v="0"/>
    <x v="0"/>
    <x v="3464"/>
    <x v="217"/>
    <x v="239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3734"/>
    <x v="227"/>
    <x v="252"/>
    <x v="627"/>
    <x v="34"/>
    <x v="21"/>
    <x v="2"/>
    <x v="205"/>
    <x v="0"/>
    <x v="30"/>
    <x v="49"/>
    <x v="81"/>
  </r>
  <r>
    <x v="82"/>
    <x v="3"/>
    <x v="2"/>
    <x v="216"/>
    <x v="265"/>
    <x v="2"/>
    <x v="21"/>
    <x v="0"/>
    <x v="0"/>
    <x v="2784"/>
    <x v="227"/>
    <x v="248"/>
    <x v="627"/>
    <x v="34"/>
    <x v="21"/>
    <x v="10"/>
    <x v="646"/>
    <x v="0"/>
    <x v="30"/>
    <x v="44"/>
    <x v="201"/>
  </r>
  <r>
    <x v="82"/>
    <x v="3"/>
    <x v="2"/>
    <x v="216"/>
    <x v="265"/>
    <x v="2"/>
    <x v="22"/>
    <x v="0"/>
    <x v="0"/>
    <x v="2656"/>
    <x v="231"/>
    <x v="254"/>
    <x v="627"/>
    <x v="34"/>
    <x v="21"/>
    <x v="37"/>
    <x v="1294"/>
    <x v="0"/>
    <x v="30"/>
    <x v="46"/>
    <x v="373"/>
  </r>
  <r>
    <x v="82"/>
    <x v="3"/>
    <x v="2"/>
    <x v="216"/>
    <x v="265"/>
    <x v="1"/>
    <x v="22"/>
    <x v="0"/>
    <x v="0"/>
    <x v="3472"/>
    <x v="238"/>
    <x v="262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3740"/>
    <x v="247"/>
    <x v="269"/>
    <x v="627"/>
    <x v="34"/>
    <x v="21"/>
    <x v="2"/>
    <x v="205"/>
    <x v="0"/>
    <x v="30"/>
    <x v="49"/>
    <x v="81"/>
  </r>
  <r>
    <x v="82"/>
    <x v="3"/>
    <x v="2"/>
    <x v="216"/>
    <x v="265"/>
    <x v="2"/>
    <x v="23"/>
    <x v="0"/>
    <x v="0"/>
    <x v="2829"/>
    <x v="250"/>
    <x v="269"/>
    <x v="627"/>
    <x v="34"/>
    <x v="21"/>
    <x v="0"/>
    <x v="87"/>
    <x v="0"/>
    <x v="30"/>
    <x v="44"/>
    <x v="36"/>
  </r>
  <r>
    <x v="82"/>
    <x v="3"/>
    <x v="2"/>
    <x v="216"/>
    <x v="265"/>
    <x v="2"/>
    <x v="21"/>
    <x v="0"/>
    <x v="0"/>
    <x v="2786"/>
    <x v="250"/>
    <x v="269"/>
    <x v="627"/>
    <x v="34"/>
    <x v="21"/>
    <x v="10"/>
    <x v="646"/>
    <x v="0"/>
    <x v="30"/>
    <x v="44"/>
    <x v="201"/>
  </r>
  <r>
    <x v="82"/>
    <x v="3"/>
    <x v="2"/>
    <x v="216"/>
    <x v="265"/>
    <x v="2"/>
    <x v="22"/>
    <x v="0"/>
    <x v="0"/>
    <x v="2657"/>
    <x v="253"/>
    <x v="274"/>
    <x v="627"/>
    <x v="34"/>
    <x v="21"/>
    <x v="37"/>
    <x v="1294"/>
    <x v="0"/>
    <x v="30"/>
    <x v="46"/>
    <x v="373"/>
  </r>
  <r>
    <x v="82"/>
    <x v="3"/>
    <x v="2"/>
    <x v="216"/>
    <x v="265"/>
    <x v="1"/>
    <x v="22"/>
    <x v="0"/>
    <x v="0"/>
    <x v="3489"/>
    <x v="259"/>
    <x v="283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3681"/>
    <x v="264"/>
    <x v="287"/>
    <x v="627"/>
    <x v="34"/>
    <x v="21"/>
    <x v="2"/>
    <x v="205"/>
    <x v="0"/>
    <x v="30"/>
    <x v="49"/>
    <x v="81"/>
  </r>
  <r>
    <x v="82"/>
    <x v="3"/>
    <x v="2"/>
    <x v="216"/>
    <x v="265"/>
    <x v="2"/>
    <x v="21"/>
    <x v="0"/>
    <x v="0"/>
    <x v="2787"/>
    <x v="271"/>
    <x v="291"/>
    <x v="627"/>
    <x v="34"/>
    <x v="21"/>
    <x v="10"/>
    <x v="646"/>
    <x v="0"/>
    <x v="30"/>
    <x v="44"/>
    <x v="201"/>
  </r>
  <r>
    <x v="82"/>
    <x v="3"/>
    <x v="2"/>
    <x v="216"/>
    <x v="265"/>
    <x v="2"/>
    <x v="22"/>
    <x v="0"/>
    <x v="0"/>
    <x v="2658"/>
    <x v="277"/>
    <x v="301"/>
    <x v="627"/>
    <x v="34"/>
    <x v="21"/>
    <x v="37"/>
    <x v="1294"/>
    <x v="0"/>
    <x v="30"/>
    <x v="46"/>
    <x v="373"/>
  </r>
  <r>
    <x v="82"/>
    <x v="3"/>
    <x v="2"/>
    <x v="216"/>
    <x v="265"/>
    <x v="1"/>
    <x v="22"/>
    <x v="0"/>
    <x v="0"/>
    <x v="3481"/>
    <x v="281"/>
    <x v="306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3722"/>
    <x v="285"/>
    <x v="310"/>
    <x v="627"/>
    <x v="34"/>
    <x v="21"/>
    <x v="2"/>
    <x v="205"/>
    <x v="0"/>
    <x v="30"/>
    <x v="49"/>
    <x v="81"/>
  </r>
  <r>
    <x v="82"/>
    <x v="3"/>
    <x v="2"/>
    <x v="216"/>
    <x v="265"/>
    <x v="2"/>
    <x v="23"/>
    <x v="0"/>
    <x v="0"/>
    <x v="2830"/>
    <x v="292"/>
    <x v="313"/>
    <x v="627"/>
    <x v="34"/>
    <x v="21"/>
    <x v="0"/>
    <x v="87"/>
    <x v="0"/>
    <x v="30"/>
    <x v="44"/>
    <x v="36"/>
  </r>
  <r>
    <x v="82"/>
    <x v="3"/>
    <x v="2"/>
    <x v="216"/>
    <x v="265"/>
    <x v="2"/>
    <x v="21"/>
    <x v="0"/>
    <x v="0"/>
    <x v="2788"/>
    <x v="292"/>
    <x v="313"/>
    <x v="627"/>
    <x v="34"/>
    <x v="21"/>
    <x v="10"/>
    <x v="646"/>
    <x v="0"/>
    <x v="30"/>
    <x v="44"/>
    <x v="201"/>
  </r>
  <r>
    <x v="82"/>
    <x v="3"/>
    <x v="2"/>
    <x v="216"/>
    <x v="265"/>
    <x v="2"/>
    <x v="22"/>
    <x v="0"/>
    <x v="0"/>
    <x v="2659"/>
    <x v="300"/>
    <x v="322"/>
    <x v="627"/>
    <x v="34"/>
    <x v="21"/>
    <x v="37"/>
    <x v="1294"/>
    <x v="0"/>
    <x v="30"/>
    <x v="46"/>
    <x v="373"/>
  </r>
  <r>
    <x v="82"/>
    <x v="3"/>
    <x v="2"/>
    <x v="216"/>
    <x v="265"/>
    <x v="1"/>
    <x v="22"/>
    <x v="0"/>
    <x v="0"/>
    <x v="3510"/>
    <x v="303"/>
    <x v="328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3728"/>
    <x v="306"/>
    <x v="332"/>
    <x v="627"/>
    <x v="34"/>
    <x v="21"/>
    <x v="2"/>
    <x v="205"/>
    <x v="0"/>
    <x v="30"/>
    <x v="49"/>
    <x v="81"/>
  </r>
  <r>
    <x v="82"/>
    <x v="3"/>
    <x v="2"/>
    <x v="216"/>
    <x v="265"/>
    <x v="2"/>
    <x v="21"/>
    <x v="0"/>
    <x v="0"/>
    <x v="2789"/>
    <x v="314"/>
    <x v="335"/>
    <x v="627"/>
    <x v="34"/>
    <x v="21"/>
    <x v="10"/>
    <x v="646"/>
    <x v="0"/>
    <x v="30"/>
    <x v="44"/>
    <x v="201"/>
  </r>
  <r>
    <x v="82"/>
    <x v="3"/>
    <x v="2"/>
    <x v="216"/>
    <x v="265"/>
    <x v="2"/>
    <x v="22"/>
    <x v="0"/>
    <x v="0"/>
    <x v="2660"/>
    <x v="319"/>
    <x v="345"/>
    <x v="627"/>
    <x v="34"/>
    <x v="21"/>
    <x v="37"/>
    <x v="1294"/>
    <x v="0"/>
    <x v="30"/>
    <x v="46"/>
    <x v="373"/>
  </r>
  <r>
    <x v="82"/>
    <x v="3"/>
    <x v="2"/>
    <x v="216"/>
    <x v="265"/>
    <x v="1"/>
    <x v="22"/>
    <x v="0"/>
    <x v="0"/>
    <x v="3466"/>
    <x v="324"/>
    <x v="351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3736"/>
    <x v="328"/>
    <x v="354"/>
    <x v="627"/>
    <x v="34"/>
    <x v="21"/>
    <x v="2"/>
    <x v="205"/>
    <x v="0"/>
    <x v="30"/>
    <x v="49"/>
    <x v="81"/>
  </r>
  <r>
    <x v="82"/>
    <x v="3"/>
    <x v="2"/>
    <x v="216"/>
    <x v="265"/>
    <x v="2"/>
    <x v="23"/>
    <x v="0"/>
    <x v="0"/>
    <x v="2833"/>
    <x v="335"/>
    <x v="358"/>
    <x v="627"/>
    <x v="34"/>
    <x v="21"/>
    <x v="0"/>
    <x v="87"/>
    <x v="0"/>
    <x v="30"/>
    <x v="44"/>
    <x v="36"/>
  </r>
  <r>
    <x v="82"/>
    <x v="3"/>
    <x v="2"/>
    <x v="216"/>
    <x v="265"/>
    <x v="2"/>
    <x v="21"/>
    <x v="0"/>
    <x v="0"/>
    <x v="2790"/>
    <x v="335"/>
    <x v="358"/>
    <x v="627"/>
    <x v="34"/>
    <x v="21"/>
    <x v="10"/>
    <x v="646"/>
    <x v="0"/>
    <x v="30"/>
    <x v="44"/>
    <x v="201"/>
  </r>
  <r>
    <x v="82"/>
    <x v="3"/>
    <x v="2"/>
    <x v="216"/>
    <x v="265"/>
    <x v="2"/>
    <x v="22"/>
    <x v="0"/>
    <x v="0"/>
    <x v="2661"/>
    <x v="347"/>
    <x v="369"/>
    <x v="627"/>
    <x v="34"/>
    <x v="21"/>
    <x v="37"/>
    <x v="1294"/>
    <x v="0"/>
    <x v="30"/>
    <x v="46"/>
    <x v="373"/>
  </r>
  <r>
    <x v="82"/>
    <x v="3"/>
    <x v="2"/>
    <x v="216"/>
    <x v="265"/>
    <x v="1"/>
    <x v="22"/>
    <x v="0"/>
    <x v="0"/>
    <x v="3474"/>
    <x v="347"/>
    <x v="372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3742"/>
    <x v="352"/>
    <x v="376"/>
    <x v="627"/>
    <x v="34"/>
    <x v="21"/>
    <x v="2"/>
    <x v="205"/>
    <x v="0"/>
    <x v="30"/>
    <x v="49"/>
    <x v="81"/>
  </r>
  <r>
    <x v="82"/>
    <x v="3"/>
    <x v="2"/>
    <x v="216"/>
    <x v="265"/>
    <x v="2"/>
    <x v="21"/>
    <x v="0"/>
    <x v="0"/>
    <x v="2791"/>
    <x v="361"/>
    <x v="380"/>
    <x v="627"/>
    <x v="34"/>
    <x v="21"/>
    <x v="10"/>
    <x v="646"/>
    <x v="0"/>
    <x v="30"/>
    <x v="44"/>
    <x v="201"/>
  </r>
  <r>
    <x v="82"/>
    <x v="3"/>
    <x v="2"/>
    <x v="216"/>
    <x v="265"/>
    <x v="2"/>
    <x v="22"/>
    <x v="0"/>
    <x v="0"/>
    <x v="2662"/>
    <x v="371"/>
    <x v="394"/>
    <x v="627"/>
    <x v="34"/>
    <x v="21"/>
    <x v="37"/>
    <x v="1294"/>
    <x v="0"/>
    <x v="30"/>
    <x v="46"/>
    <x v="373"/>
  </r>
  <r>
    <x v="82"/>
    <x v="3"/>
    <x v="2"/>
    <x v="216"/>
    <x v="265"/>
    <x v="1"/>
    <x v="22"/>
    <x v="0"/>
    <x v="0"/>
    <x v="3353"/>
    <x v="371"/>
    <x v="396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3702"/>
    <x v="376"/>
    <x v="401"/>
    <x v="627"/>
    <x v="34"/>
    <x v="21"/>
    <x v="2"/>
    <x v="205"/>
    <x v="0"/>
    <x v="30"/>
    <x v="49"/>
    <x v="81"/>
  </r>
  <r>
    <x v="82"/>
    <x v="3"/>
    <x v="2"/>
    <x v="216"/>
    <x v="265"/>
    <x v="2"/>
    <x v="21"/>
    <x v="0"/>
    <x v="0"/>
    <x v="2792"/>
    <x v="385"/>
    <x v="403"/>
    <x v="627"/>
    <x v="34"/>
    <x v="21"/>
    <x v="10"/>
    <x v="646"/>
    <x v="0"/>
    <x v="30"/>
    <x v="44"/>
    <x v="201"/>
  </r>
  <r>
    <x v="82"/>
    <x v="3"/>
    <x v="2"/>
    <x v="216"/>
    <x v="265"/>
    <x v="2"/>
    <x v="22"/>
    <x v="0"/>
    <x v="0"/>
    <x v="2663"/>
    <x v="388"/>
    <x v="408"/>
    <x v="627"/>
    <x v="34"/>
    <x v="21"/>
    <x v="37"/>
    <x v="1294"/>
    <x v="0"/>
    <x v="30"/>
    <x v="46"/>
    <x v="373"/>
  </r>
  <r>
    <x v="82"/>
    <x v="3"/>
    <x v="2"/>
    <x v="216"/>
    <x v="265"/>
    <x v="1"/>
    <x v="22"/>
    <x v="0"/>
    <x v="0"/>
    <x v="3230"/>
    <x v="395"/>
    <x v="417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3772"/>
    <x v="399"/>
    <x v="421"/>
    <x v="627"/>
    <x v="34"/>
    <x v="21"/>
    <x v="2"/>
    <x v="205"/>
    <x v="0"/>
    <x v="30"/>
    <x v="49"/>
    <x v="81"/>
  </r>
  <r>
    <x v="82"/>
    <x v="3"/>
    <x v="2"/>
    <x v="216"/>
    <x v="265"/>
    <x v="2"/>
    <x v="21"/>
    <x v="0"/>
    <x v="0"/>
    <x v="2793"/>
    <x v="407"/>
    <x v="425"/>
    <x v="627"/>
    <x v="34"/>
    <x v="21"/>
    <x v="10"/>
    <x v="646"/>
    <x v="0"/>
    <x v="30"/>
    <x v="44"/>
    <x v="201"/>
  </r>
  <r>
    <x v="82"/>
    <x v="3"/>
    <x v="2"/>
    <x v="216"/>
    <x v="265"/>
    <x v="2"/>
    <x v="22"/>
    <x v="0"/>
    <x v="0"/>
    <x v="2664"/>
    <x v="417"/>
    <x v="438"/>
    <x v="627"/>
    <x v="34"/>
    <x v="21"/>
    <x v="37"/>
    <x v="1294"/>
    <x v="0"/>
    <x v="30"/>
    <x v="46"/>
    <x v="373"/>
  </r>
  <r>
    <x v="82"/>
    <x v="3"/>
    <x v="2"/>
    <x v="216"/>
    <x v="265"/>
    <x v="1"/>
    <x v="22"/>
    <x v="0"/>
    <x v="0"/>
    <x v="3231"/>
    <x v="417"/>
    <x v="440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3776"/>
    <x v="421"/>
    <x v="444"/>
    <x v="627"/>
    <x v="34"/>
    <x v="21"/>
    <x v="2"/>
    <x v="205"/>
    <x v="0"/>
    <x v="30"/>
    <x v="49"/>
    <x v="81"/>
  </r>
  <r>
    <x v="82"/>
    <x v="3"/>
    <x v="2"/>
    <x v="216"/>
    <x v="265"/>
    <x v="2"/>
    <x v="21"/>
    <x v="0"/>
    <x v="0"/>
    <x v="2795"/>
    <x v="428"/>
    <x v="448"/>
    <x v="627"/>
    <x v="34"/>
    <x v="21"/>
    <x v="10"/>
    <x v="646"/>
    <x v="0"/>
    <x v="30"/>
    <x v="44"/>
    <x v="201"/>
  </r>
  <r>
    <x v="82"/>
    <x v="3"/>
    <x v="2"/>
    <x v="216"/>
    <x v="265"/>
    <x v="2"/>
    <x v="22"/>
    <x v="0"/>
    <x v="0"/>
    <x v="2665"/>
    <x v="439"/>
    <x v="458"/>
    <x v="627"/>
    <x v="34"/>
    <x v="21"/>
    <x v="37"/>
    <x v="1294"/>
    <x v="0"/>
    <x v="30"/>
    <x v="46"/>
    <x v="373"/>
  </r>
  <r>
    <x v="82"/>
    <x v="3"/>
    <x v="2"/>
    <x v="216"/>
    <x v="265"/>
    <x v="1"/>
    <x v="22"/>
    <x v="0"/>
    <x v="0"/>
    <x v="3522"/>
    <x v="439"/>
    <x v="460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3766"/>
    <x v="449"/>
    <x v="470"/>
    <x v="627"/>
    <x v="34"/>
    <x v="21"/>
    <x v="2"/>
    <x v="205"/>
    <x v="0"/>
    <x v="30"/>
    <x v="49"/>
    <x v="81"/>
  </r>
  <r>
    <x v="82"/>
    <x v="3"/>
    <x v="2"/>
    <x v="216"/>
    <x v="265"/>
    <x v="2"/>
    <x v="21"/>
    <x v="0"/>
    <x v="0"/>
    <x v="2797"/>
    <x v="449"/>
    <x v="466"/>
    <x v="627"/>
    <x v="34"/>
    <x v="21"/>
    <x v="10"/>
    <x v="646"/>
    <x v="0"/>
    <x v="30"/>
    <x v="44"/>
    <x v="201"/>
  </r>
  <r>
    <x v="82"/>
    <x v="3"/>
    <x v="2"/>
    <x v="216"/>
    <x v="265"/>
    <x v="1"/>
    <x v="22"/>
    <x v="0"/>
    <x v="0"/>
    <x v="3517"/>
    <x v="452"/>
    <x v="473"/>
    <x v="627"/>
    <x v="34"/>
    <x v="21"/>
    <x v="16"/>
    <x v="794"/>
    <x v="0"/>
    <x v="30"/>
    <x v="49"/>
    <x v="249"/>
  </r>
  <r>
    <x v="82"/>
    <x v="3"/>
    <x v="2"/>
    <x v="216"/>
    <x v="265"/>
    <x v="2"/>
    <x v="22"/>
    <x v="0"/>
    <x v="0"/>
    <x v="2666"/>
    <x v="462"/>
    <x v="482"/>
    <x v="627"/>
    <x v="34"/>
    <x v="21"/>
    <x v="37"/>
    <x v="1294"/>
    <x v="0"/>
    <x v="30"/>
    <x v="46"/>
    <x v="373"/>
  </r>
  <r>
    <x v="82"/>
    <x v="3"/>
    <x v="2"/>
    <x v="216"/>
    <x v="265"/>
    <x v="1"/>
    <x v="21"/>
    <x v="0"/>
    <x v="0"/>
    <x v="3792"/>
    <x v="462"/>
    <x v="485"/>
    <x v="627"/>
    <x v="34"/>
    <x v="21"/>
    <x v="2"/>
    <x v="205"/>
    <x v="0"/>
    <x v="30"/>
    <x v="49"/>
    <x v="81"/>
  </r>
  <r>
    <x v="82"/>
    <x v="3"/>
    <x v="2"/>
    <x v="216"/>
    <x v="265"/>
    <x v="1"/>
    <x v="22"/>
    <x v="0"/>
    <x v="0"/>
    <x v="3454"/>
    <x v="466"/>
    <x v="489"/>
    <x v="627"/>
    <x v="34"/>
    <x v="21"/>
    <x v="16"/>
    <x v="794"/>
    <x v="0"/>
    <x v="30"/>
    <x v="49"/>
    <x v="249"/>
  </r>
  <r>
    <x v="82"/>
    <x v="3"/>
    <x v="2"/>
    <x v="216"/>
    <x v="265"/>
    <x v="2"/>
    <x v="21"/>
    <x v="0"/>
    <x v="0"/>
    <x v="2801"/>
    <x v="469"/>
    <x v="489"/>
    <x v="627"/>
    <x v="34"/>
    <x v="21"/>
    <x v="10"/>
    <x v="646"/>
    <x v="0"/>
    <x v="30"/>
    <x v="44"/>
    <x v="201"/>
  </r>
  <r>
    <x v="82"/>
    <x v="3"/>
    <x v="2"/>
    <x v="216"/>
    <x v="265"/>
    <x v="2"/>
    <x v="23"/>
    <x v="0"/>
    <x v="0"/>
    <x v="2837"/>
    <x v="469"/>
    <x v="489"/>
    <x v="627"/>
    <x v="34"/>
    <x v="21"/>
    <x v="0"/>
    <x v="87"/>
    <x v="0"/>
    <x v="30"/>
    <x v="44"/>
    <x v="36"/>
  </r>
  <r>
    <x v="82"/>
    <x v="3"/>
    <x v="2"/>
    <x v="216"/>
    <x v="265"/>
    <x v="1"/>
    <x v="22"/>
    <x v="0"/>
    <x v="0"/>
    <x v="3576"/>
    <x v="480"/>
    <x v="500"/>
    <x v="627"/>
    <x v="34"/>
    <x v="21"/>
    <x v="16"/>
    <x v="794"/>
    <x v="0"/>
    <x v="30"/>
    <x v="49"/>
    <x v="249"/>
  </r>
  <r>
    <x v="82"/>
    <x v="3"/>
    <x v="2"/>
    <x v="216"/>
    <x v="265"/>
    <x v="2"/>
    <x v="22"/>
    <x v="0"/>
    <x v="0"/>
    <x v="2667"/>
    <x v="484"/>
    <x v="501"/>
    <x v="627"/>
    <x v="34"/>
    <x v="21"/>
    <x v="37"/>
    <x v="1294"/>
    <x v="0"/>
    <x v="30"/>
    <x v="46"/>
    <x v="373"/>
  </r>
  <r>
    <x v="82"/>
    <x v="3"/>
    <x v="2"/>
    <x v="216"/>
    <x v="265"/>
    <x v="1"/>
    <x v="21"/>
    <x v="0"/>
    <x v="0"/>
    <x v="3685"/>
    <x v="484"/>
    <x v="504"/>
    <x v="627"/>
    <x v="34"/>
    <x v="21"/>
    <x v="2"/>
    <x v="205"/>
    <x v="0"/>
    <x v="30"/>
    <x v="49"/>
    <x v="81"/>
  </r>
  <r>
    <x v="82"/>
    <x v="3"/>
    <x v="2"/>
    <x v="216"/>
    <x v="265"/>
    <x v="2"/>
    <x v="21"/>
    <x v="0"/>
    <x v="0"/>
    <x v="2803"/>
    <x v="490"/>
    <x v="506"/>
    <x v="627"/>
    <x v="34"/>
    <x v="21"/>
    <x v="10"/>
    <x v="646"/>
    <x v="0"/>
    <x v="30"/>
    <x v="44"/>
    <x v="201"/>
  </r>
  <r>
    <x v="82"/>
    <x v="3"/>
    <x v="2"/>
    <x v="216"/>
    <x v="265"/>
    <x v="1"/>
    <x v="22"/>
    <x v="0"/>
    <x v="0"/>
    <x v="3578"/>
    <x v="494"/>
    <x v="513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3704"/>
    <x v="497"/>
    <x v="516"/>
    <x v="627"/>
    <x v="34"/>
    <x v="21"/>
    <x v="2"/>
    <x v="205"/>
    <x v="0"/>
    <x v="30"/>
    <x v="49"/>
    <x v="81"/>
  </r>
  <r>
    <x v="82"/>
    <x v="3"/>
    <x v="2"/>
    <x v="216"/>
    <x v="265"/>
    <x v="2"/>
    <x v="22"/>
    <x v="0"/>
    <x v="0"/>
    <x v="2668"/>
    <x v="503"/>
    <x v="521"/>
    <x v="627"/>
    <x v="34"/>
    <x v="21"/>
    <x v="37"/>
    <x v="1294"/>
    <x v="0"/>
    <x v="30"/>
    <x v="46"/>
    <x v="373"/>
  </r>
  <r>
    <x v="82"/>
    <x v="3"/>
    <x v="2"/>
    <x v="216"/>
    <x v="265"/>
    <x v="1"/>
    <x v="22"/>
    <x v="0"/>
    <x v="0"/>
    <x v="4022"/>
    <x v="507"/>
    <x v="526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3774"/>
    <x v="510"/>
    <x v="529"/>
    <x v="627"/>
    <x v="34"/>
    <x v="21"/>
    <x v="2"/>
    <x v="205"/>
    <x v="0"/>
    <x v="30"/>
    <x v="49"/>
    <x v="81"/>
  </r>
  <r>
    <x v="82"/>
    <x v="3"/>
    <x v="2"/>
    <x v="216"/>
    <x v="265"/>
    <x v="2"/>
    <x v="21"/>
    <x v="0"/>
    <x v="0"/>
    <x v="2805"/>
    <x v="510"/>
    <x v="526"/>
    <x v="627"/>
    <x v="34"/>
    <x v="21"/>
    <x v="10"/>
    <x v="646"/>
    <x v="0"/>
    <x v="30"/>
    <x v="44"/>
    <x v="201"/>
  </r>
  <r>
    <x v="82"/>
    <x v="3"/>
    <x v="2"/>
    <x v="216"/>
    <x v="265"/>
    <x v="2"/>
    <x v="23"/>
    <x v="0"/>
    <x v="0"/>
    <x v="2838"/>
    <x v="510"/>
    <x v="526"/>
    <x v="627"/>
    <x v="34"/>
    <x v="21"/>
    <x v="0"/>
    <x v="87"/>
    <x v="0"/>
    <x v="30"/>
    <x v="44"/>
    <x v="36"/>
  </r>
  <r>
    <x v="82"/>
    <x v="3"/>
    <x v="2"/>
    <x v="216"/>
    <x v="265"/>
    <x v="1"/>
    <x v="22"/>
    <x v="0"/>
    <x v="0"/>
    <x v="3542"/>
    <x v="518"/>
    <x v="539"/>
    <x v="627"/>
    <x v="34"/>
    <x v="21"/>
    <x v="16"/>
    <x v="794"/>
    <x v="0"/>
    <x v="30"/>
    <x v="49"/>
    <x v="249"/>
  </r>
  <r>
    <x v="82"/>
    <x v="3"/>
    <x v="2"/>
    <x v="216"/>
    <x v="265"/>
    <x v="2"/>
    <x v="22"/>
    <x v="0"/>
    <x v="0"/>
    <x v="2669"/>
    <x v="522"/>
    <x v="540"/>
    <x v="627"/>
    <x v="34"/>
    <x v="21"/>
    <x v="37"/>
    <x v="1294"/>
    <x v="0"/>
    <x v="30"/>
    <x v="46"/>
    <x v="373"/>
  </r>
  <r>
    <x v="82"/>
    <x v="3"/>
    <x v="2"/>
    <x v="216"/>
    <x v="265"/>
    <x v="1"/>
    <x v="21"/>
    <x v="0"/>
    <x v="0"/>
    <x v="3778"/>
    <x v="522"/>
    <x v="542"/>
    <x v="627"/>
    <x v="34"/>
    <x v="21"/>
    <x v="2"/>
    <x v="205"/>
    <x v="0"/>
    <x v="30"/>
    <x v="49"/>
    <x v="81"/>
  </r>
  <r>
    <x v="82"/>
    <x v="3"/>
    <x v="2"/>
    <x v="216"/>
    <x v="265"/>
    <x v="2"/>
    <x v="21"/>
    <x v="0"/>
    <x v="0"/>
    <x v="2806"/>
    <x v="529"/>
    <x v="545"/>
    <x v="627"/>
    <x v="34"/>
    <x v="21"/>
    <x v="10"/>
    <x v="646"/>
    <x v="0"/>
    <x v="30"/>
    <x v="44"/>
    <x v="201"/>
  </r>
  <r>
    <x v="82"/>
    <x v="3"/>
    <x v="2"/>
    <x v="216"/>
    <x v="265"/>
    <x v="1"/>
    <x v="22"/>
    <x v="0"/>
    <x v="0"/>
    <x v="3524"/>
    <x v="532"/>
    <x v="551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3789"/>
    <x v="536"/>
    <x v="554"/>
    <x v="627"/>
    <x v="34"/>
    <x v="21"/>
    <x v="2"/>
    <x v="205"/>
    <x v="0"/>
    <x v="30"/>
    <x v="49"/>
    <x v="81"/>
  </r>
  <r>
    <x v="82"/>
    <x v="3"/>
    <x v="2"/>
    <x v="216"/>
    <x v="265"/>
    <x v="2"/>
    <x v="22"/>
    <x v="0"/>
    <x v="0"/>
    <x v="2670"/>
    <x v="545"/>
    <x v="563"/>
    <x v="627"/>
    <x v="34"/>
    <x v="21"/>
    <x v="37"/>
    <x v="1294"/>
    <x v="0"/>
    <x v="30"/>
    <x v="46"/>
    <x v="373"/>
  </r>
  <r>
    <x v="82"/>
    <x v="3"/>
    <x v="2"/>
    <x v="216"/>
    <x v="265"/>
    <x v="1"/>
    <x v="22"/>
    <x v="0"/>
    <x v="0"/>
    <x v="4023"/>
    <x v="545"/>
    <x v="564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4017"/>
    <x v="548"/>
    <x v="568"/>
    <x v="627"/>
    <x v="34"/>
    <x v="21"/>
    <x v="2"/>
    <x v="205"/>
    <x v="0"/>
    <x v="30"/>
    <x v="49"/>
    <x v="81"/>
  </r>
  <r>
    <x v="82"/>
    <x v="3"/>
    <x v="2"/>
    <x v="216"/>
    <x v="265"/>
    <x v="2"/>
    <x v="21"/>
    <x v="0"/>
    <x v="0"/>
    <x v="2807"/>
    <x v="548"/>
    <x v="564"/>
    <x v="627"/>
    <x v="34"/>
    <x v="21"/>
    <x v="10"/>
    <x v="646"/>
    <x v="0"/>
    <x v="30"/>
    <x v="44"/>
    <x v="201"/>
  </r>
  <r>
    <x v="82"/>
    <x v="3"/>
    <x v="2"/>
    <x v="216"/>
    <x v="265"/>
    <x v="1"/>
    <x v="22"/>
    <x v="0"/>
    <x v="0"/>
    <x v="3456"/>
    <x v="558"/>
    <x v="580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3767"/>
    <x v="563"/>
    <x v="585"/>
    <x v="627"/>
    <x v="34"/>
    <x v="21"/>
    <x v="2"/>
    <x v="205"/>
    <x v="0"/>
    <x v="30"/>
    <x v="49"/>
    <x v="81"/>
  </r>
  <r>
    <x v="82"/>
    <x v="3"/>
    <x v="2"/>
    <x v="216"/>
    <x v="265"/>
    <x v="2"/>
    <x v="22"/>
    <x v="0"/>
    <x v="0"/>
    <x v="2671"/>
    <x v="567"/>
    <x v="587"/>
    <x v="627"/>
    <x v="34"/>
    <x v="21"/>
    <x v="37"/>
    <x v="1294"/>
    <x v="0"/>
    <x v="30"/>
    <x v="46"/>
    <x v="373"/>
  </r>
  <r>
    <x v="82"/>
    <x v="3"/>
    <x v="2"/>
    <x v="216"/>
    <x v="265"/>
    <x v="2"/>
    <x v="21"/>
    <x v="0"/>
    <x v="0"/>
    <x v="2809"/>
    <x v="569"/>
    <x v="588"/>
    <x v="627"/>
    <x v="34"/>
    <x v="21"/>
    <x v="10"/>
    <x v="646"/>
    <x v="0"/>
    <x v="30"/>
    <x v="44"/>
    <x v="201"/>
  </r>
  <r>
    <x v="82"/>
    <x v="3"/>
    <x v="2"/>
    <x v="216"/>
    <x v="265"/>
    <x v="1"/>
    <x v="22"/>
    <x v="0"/>
    <x v="0"/>
    <x v="3232"/>
    <x v="573"/>
    <x v="595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3687"/>
    <x v="576"/>
    <x v="599"/>
    <x v="627"/>
    <x v="34"/>
    <x v="21"/>
    <x v="2"/>
    <x v="205"/>
    <x v="0"/>
    <x v="30"/>
    <x v="49"/>
    <x v="81"/>
  </r>
  <r>
    <x v="82"/>
    <x v="3"/>
    <x v="2"/>
    <x v="216"/>
    <x v="265"/>
    <x v="2"/>
    <x v="22"/>
    <x v="0"/>
    <x v="0"/>
    <x v="2672"/>
    <x v="584"/>
    <x v="607"/>
    <x v="627"/>
    <x v="34"/>
    <x v="21"/>
    <x v="37"/>
    <x v="1294"/>
    <x v="0"/>
    <x v="30"/>
    <x v="46"/>
    <x v="373"/>
  </r>
  <r>
    <x v="82"/>
    <x v="3"/>
    <x v="2"/>
    <x v="216"/>
    <x v="265"/>
    <x v="1"/>
    <x v="22"/>
    <x v="0"/>
    <x v="0"/>
    <x v="4024"/>
    <x v="584"/>
    <x v="609"/>
    <x v="627"/>
    <x v="34"/>
    <x v="21"/>
    <x v="16"/>
    <x v="794"/>
    <x v="0"/>
    <x v="30"/>
    <x v="49"/>
    <x v="249"/>
  </r>
  <r>
    <x v="82"/>
    <x v="3"/>
    <x v="2"/>
    <x v="216"/>
    <x v="265"/>
    <x v="1"/>
    <x v="21"/>
    <x v="0"/>
    <x v="0"/>
    <x v="4018"/>
    <x v="587"/>
    <x v="613"/>
    <x v="627"/>
    <x v="34"/>
    <x v="21"/>
    <x v="2"/>
    <x v="205"/>
    <x v="0"/>
    <x v="30"/>
    <x v="49"/>
    <x v="81"/>
  </r>
  <r>
    <x v="82"/>
    <x v="3"/>
    <x v="2"/>
    <x v="216"/>
    <x v="265"/>
    <x v="2"/>
    <x v="21"/>
    <x v="0"/>
    <x v="0"/>
    <x v="2810"/>
    <x v="587"/>
    <x v="609"/>
    <x v="627"/>
    <x v="34"/>
    <x v="21"/>
    <x v="10"/>
    <x v="646"/>
    <x v="0"/>
    <x v="30"/>
    <x v="44"/>
    <x v="201"/>
  </r>
  <r>
    <x v="82"/>
    <x v="3"/>
    <x v="2"/>
    <x v="216"/>
    <x v="265"/>
    <x v="2"/>
    <x v="23"/>
    <x v="0"/>
    <x v="0"/>
    <x v="2842"/>
    <x v="587"/>
    <x v="609"/>
    <x v="627"/>
    <x v="34"/>
    <x v="21"/>
    <x v="0"/>
    <x v="87"/>
    <x v="0"/>
    <x v="30"/>
    <x v="44"/>
    <x v="36"/>
  </r>
  <r>
    <x v="82"/>
    <x v="3"/>
    <x v="2"/>
    <x v="216"/>
    <x v="265"/>
    <x v="1"/>
    <x v="22"/>
    <x v="0"/>
    <x v="0"/>
    <x v="3528"/>
    <x v="596"/>
    <x v="622"/>
    <x v="627"/>
    <x v="34"/>
    <x v="21"/>
    <x v="16"/>
    <x v="794"/>
    <x v="0"/>
    <x v="30"/>
    <x v="49"/>
    <x v="249"/>
  </r>
  <r>
    <x v="82"/>
    <x v="3"/>
    <x v="2"/>
    <x v="216"/>
    <x v="265"/>
    <x v="2"/>
    <x v="22"/>
    <x v="0"/>
    <x v="0"/>
    <x v="2674"/>
    <x v="605"/>
    <x v="629"/>
    <x v="627"/>
    <x v="34"/>
    <x v="21"/>
    <x v="37"/>
    <x v="1294"/>
    <x v="0"/>
    <x v="30"/>
    <x v="44"/>
    <x v="372"/>
  </r>
  <r>
    <x v="82"/>
    <x v="3"/>
    <x v="2"/>
    <x v="216"/>
    <x v="265"/>
    <x v="1"/>
    <x v="21"/>
    <x v="0"/>
    <x v="0"/>
    <x v="3743"/>
    <x v="605"/>
    <x v="632"/>
    <x v="627"/>
    <x v="34"/>
    <x v="21"/>
    <x v="2"/>
    <x v="205"/>
    <x v="0"/>
    <x v="30"/>
    <x v="49"/>
    <x v="81"/>
  </r>
  <r>
    <x v="82"/>
    <x v="3"/>
    <x v="2"/>
    <x v="216"/>
    <x v="265"/>
    <x v="1"/>
    <x v="22"/>
    <x v="0"/>
    <x v="0"/>
    <x v="3544"/>
    <x v="608"/>
    <x v="635"/>
    <x v="627"/>
    <x v="34"/>
    <x v="21"/>
    <x v="16"/>
    <x v="794"/>
    <x v="0"/>
    <x v="30"/>
    <x v="49"/>
    <x v="249"/>
  </r>
  <r>
    <x v="82"/>
    <x v="3"/>
    <x v="2"/>
    <x v="216"/>
    <x v="265"/>
    <x v="2"/>
    <x v="21"/>
    <x v="0"/>
    <x v="0"/>
    <x v="2811"/>
    <x v="615"/>
    <x v="638"/>
    <x v="627"/>
    <x v="34"/>
    <x v="21"/>
    <x v="10"/>
    <x v="646"/>
    <x v="0"/>
    <x v="30"/>
    <x v="44"/>
    <x v="201"/>
  </r>
  <r>
    <x v="82"/>
    <x v="3"/>
    <x v="2"/>
    <x v="216"/>
    <x v="265"/>
    <x v="1"/>
    <x v="22"/>
    <x v="0"/>
    <x v="0"/>
    <x v="3526"/>
    <x v="621"/>
    <x v="644"/>
    <x v="627"/>
    <x v="34"/>
    <x v="21"/>
    <x v="16"/>
    <x v="794"/>
    <x v="0"/>
    <x v="30"/>
    <x v="49"/>
    <x v="249"/>
  </r>
  <r>
    <x v="82"/>
    <x v="3"/>
    <x v="2"/>
    <x v="216"/>
    <x v="265"/>
    <x v="2"/>
    <x v="22"/>
    <x v="0"/>
    <x v="0"/>
    <x v="2675"/>
    <x v="623"/>
    <x v="644"/>
    <x v="627"/>
    <x v="34"/>
    <x v="21"/>
    <x v="37"/>
    <x v="1294"/>
    <x v="0"/>
    <x v="30"/>
    <x v="44"/>
    <x v="372"/>
  </r>
  <r>
    <x v="82"/>
    <x v="3"/>
    <x v="2"/>
    <x v="216"/>
    <x v="265"/>
    <x v="1"/>
    <x v="21"/>
    <x v="0"/>
    <x v="0"/>
    <x v="3794"/>
    <x v="623"/>
    <x v="647"/>
    <x v="627"/>
    <x v="34"/>
    <x v="21"/>
    <x v="2"/>
    <x v="205"/>
    <x v="0"/>
    <x v="30"/>
    <x v="49"/>
    <x v="81"/>
  </r>
  <r>
    <x v="82"/>
    <x v="3"/>
    <x v="2"/>
    <x v="216"/>
    <x v="265"/>
    <x v="1"/>
    <x v="22"/>
    <x v="0"/>
    <x v="0"/>
    <x v="3532"/>
    <x v="634"/>
    <x v="655"/>
    <x v="627"/>
    <x v="34"/>
    <x v="21"/>
    <x v="16"/>
    <x v="794"/>
    <x v="0"/>
    <x v="30"/>
    <x v="49"/>
    <x v="249"/>
  </r>
  <r>
    <x v="82"/>
    <x v="3"/>
    <x v="2"/>
    <x v="216"/>
    <x v="265"/>
    <x v="2"/>
    <x v="22"/>
    <x v="0"/>
    <x v="0"/>
    <x v="2676"/>
    <x v="640"/>
    <x v="657"/>
    <x v="627"/>
    <x v="34"/>
    <x v="21"/>
    <x v="37"/>
    <x v="1294"/>
    <x v="0"/>
    <x v="30"/>
    <x v="44"/>
    <x v="372"/>
  </r>
  <r>
    <x v="82"/>
    <x v="3"/>
    <x v="2"/>
    <x v="216"/>
    <x v="265"/>
    <x v="1"/>
    <x v="21"/>
    <x v="0"/>
    <x v="0"/>
    <x v="3795"/>
    <x v="640"/>
    <x v="659"/>
    <x v="627"/>
    <x v="34"/>
    <x v="21"/>
    <x v="2"/>
    <x v="205"/>
    <x v="0"/>
    <x v="30"/>
    <x v="47"/>
    <x v="77"/>
  </r>
  <r>
    <x v="82"/>
    <x v="3"/>
    <x v="2"/>
    <x v="216"/>
    <x v="265"/>
    <x v="2"/>
    <x v="21"/>
    <x v="0"/>
    <x v="0"/>
    <x v="2812"/>
    <x v="640"/>
    <x v="657"/>
    <x v="627"/>
    <x v="34"/>
    <x v="21"/>
    <x v="10"/>
    <x v="646"/>
    <x v="0"/>
    <x v="30"/>
    <x v="44"/>
    <x v="201"/>
  </r>
  <r>
    <x v="82"/>
    <x v="3"/>
    <x v="2"/>
    <x v="216"/>
    <x v="265"/>
    <x v="2"/>
    <x v="22"/>
    <x v="0"/>
    <x v="0"/>
    <x v="2673"/>
    <x v="650"/>
    <x v="666"/>
    <x v="627"/>
    <x v="34"/>
    <x v="21"/>
    <x v="37"/>
    <x v="1294"/>
    <x v="0"/>
    <x v="30"/>
    <x v="44"/>
    <x v="372"/>
  </r>
  <r>
    <x v="82"/>
    <x v="3"/>
    <x v="2"/>
    <x v="216"/>
    <x v="265"/>
    <x v="2"/>
    <x v="23"/>
    <x v="0"/>
    <x v="0"/>
    <x v="2844"/>
    <x v="652"/>
    <x v="668"/>
    <x v="627"/>
    <x v="34"/>
    <x v="21"/>
    <x v="0"/>
    <x v="87"/>
    <x v="0"/>
    <x v="30"/>
    <x v="44"/>
    <x v="36"/>
  </r>
  <r>
    <x v="82"/>
    <x v="3"/>
    <x v="2"/>
    <x v="216"/>
    <x v="265"/>
    <x v="2"/>
    <x v="21"/>
    <x v="0"/>
    <x v="0"/>
    <x v="2813"/>
    <x v="652"/>
    <x v="668"/>
    <x v="627"/>
    <x v="34"/>
    <x v="21"/>
    <x v="10"/>
    <x v="646"/>
    <x v="0"/>
    <x v="30"/>
    <x v="44"/>
    <x v="201"/>
  </r>
  <r>
    <x v="82"/>
    <x v="3"/>
    <x v="2"/>
    <x v="216"/>
    <x v="265"/>
    <x v="1"/>
    <x v="22"/>
    <x v="0"/>
    <x v="0"/>
    <x v="3529"/>
    <x v="663"/>
    <x v="680"/>
    <x v="627"/>
    <x v="34"/>
    <x v="21"/>
    <x v="16"/>
    <x v="794"/>
    <x v="0"/>
    <x v="30"/>
    <x v="47"/>
    <x v="242"/>
  </r>
  <r>
    <x v="82"/>
    <x v="3"/>
    <x v="2"/>
    <x v="216"/>
    <x v="265"/>
    <x v="2"/>
    <x v="22"/>
    <x v="0"/>
    <x v="0"/>
    <x v="2677"/>
    <x v="666"/>
    <x v="681"/>
    <x v="627"/>
    <x v="34"/>
    <x v="21"/>
    <x v="37"/>
    <x v="1294"/>
    <x v="0"/>
    <x v="30"/>
    <x v="44"/>
    <x v="372"/>
  </r>
  <r>
    <x v="82"/>
    <x v="3"/>
    <x v="2"/>
    <x v="216"/>
    <x v="265"/>
    <x v="1"/>
    <x v="21"/>
    <x v="0"/>
    <x v="0"/>
    <x v="3745"/>
    <x v="667"/>
    <x v="685"/>
    <x v="627"/>
    <x v="34"/>
    <x v="21"/>
    <x v="2"/>
    <x v="205"/>
    <x v="0"/>
    <x v="30"/>
    <x v="47"/>
    <x v="77"/>
  </r>
  <r>
    <x v="82"/>
    <x v="3"/>
    <x v="2"/>
    <x v="216"/>
    <x v="265"/>
    <x v="2"/>
    <x v="22"/>
    <x v="0"/>
    <x v="0"/>
    <x v="2678"/>
    <x v="689"/>
    <x v="704"/>
    <x v="627"/>
    <x v="34"/>
    <x v="21"/>
    <x v="37"/>
    <x v="1294"/>
    <x v="0"/>
    <x v="30"/>
    <x v="44"/>
    <x v="372"/>
  </r>
  <r>
    <x v="82"/>
    <x v="3"/>
    <x v="2"/>
    <x v="216"/>
    <x v="265"/>
    <x v="1"/>
    <x v="21"/>
    <x v="0"/>
    <x v="0"/>
    <x v="3797"/>
    <x v="691"/>
    <x v="709"/>
    <x v="627"/>
    <x v="34"/>
    <x v="21"/>
    <x v="2"/>
    <x v="205"/>
    <x v="0"/>
    <x v="30"/>
    <x v="47"/>
    <x v="77"/>
  </r>
  <r>
    <x v="82"/>
    <x v="3"/>
    <x v="2"/>
    <x v="216"/>
    <x v="265"/>
    <x v="1"/>
    <x v="22"/>
    <x v="0"/>
    <x v="0"/>
    <x v="3534"/>
    <x v="691"/>
    <x v="709"/>
    <x v="627"/>
    <x v="34"/>
    <x v="21"/>
    <x v="16"/>
    <x v="794"/>
    <x v="0"/>
    <x v="30"/>
    <x v="47"/>
    <x v="242"/>
  </r>
  <r>
    <x v="82"/>
    <x v="3"/>
    <x v="2"/>
    <x v="216"/>
    <x v="265"/>
    <x v="1"/>
    <x v="21"/>
    <x v="0"/>
    <x v="0"/>
    <x v="3747"/>
    <x v="711"/>
    <x v="727"/>
    <x v="627"/>
    <x v="34"/>
    <x v="21"/>
    <x v="2"/>
    <x v="205"/>
    <x v="0"/>
    <x v="30"/>
    <x v="47"/>
    <x v="77"/>
  </r>
  <r>
    <x v="82"/>
    <x v="3"/>
    <x v="2"/>
    <x v="216"/>
    <x v="265"/>
    <x v="1"/>
    <x v="22"/>
    <x v="0"/>
    <x v="0"/>
    <x v="3531"/>
    <x v="711"/>
    <x v="727"/>
    <x v="627"/>
    <x v="34"/>
    <x v="21"/>
    <x v="16"/>
    <x v="794"/>
    <x v="0"/>
    <x v="30"/>
    <x v="47"/>
    <x v="242"/>
  </r>
  <r>
    <x v="82"/>
    <x v="3"/>
    <x v="1"/>
    <x v="236"/>
    <x v="524"/>
    <x v="1"/>
    <x v="22"/>
    <x v="0"/>
    <x v="0"/>
    <x v="3484"/>
    <x v="11"/>
    <x v="23"/>
    <x v="600"/>
    <x v="34"/>
    <x v="21"/>
    <x v="16"/>
    <x v="765"/>
    <x v="0"/>
    <x v="30"/>
    <x v="42"/>
    <x v="232"/>
  </r>
  <r>
    <x v="82"/>
    <x v="3"/>
    <x v="1"/>
    <x v="236"/>
    <x v="524"/>
    <x v="2"/>
    <x v="22"/>
    <x v="0"/>
    <x v="0"/>
    <x v="2613"/>
    <x v="16"/>
    <x v="26"/>
    <x v="600"/>
    <x v="34"/>
    <x v="21"/>
    <x v="37"/>
    <x v="1272"/>
    <x v="0"/>
    <x v="30"/>
    <x v="40"/>
    <x v="364"/>
  </r>
  <r>
    <x v="82"/>
    <x v="3"/>
    <x v="1"/>
    <x v="236"/>
    <x v="524"/>
    <x v="1"/>
    <x v="22"/>
    <x v="0"/>
    <x v="0"/>
    <x v="3476"/>
    <x v="27"/>
    <x v="41"/>
    <x v="600"/>
    <x v="34"/>
    <x v="21"/>
    <x v="16"/>
    <x v="765"/>
    <x v="0"/>
    <x v="30"/>
    <x v="42"/>
    <x v="232"/>
  </r>
  <r>
    <x v="82"/>
    <x v="3"/>
    <x v="1"/>
    <x v="236"/>
    <x v="524"/>
    <x v="5"/>
    <x v="19"/>
    <x v="0"/>
    <x v="0"/>
    <x v="3249"/>
    <x v="27"/>
    <x v="39"/>
    <x v="600"/>
    <x v="34"/>
    <x v="21"/>
    <x v="32"/>
    <x v="1174"/>
    <x v="0"/>
    <x v="30"/>
    <x v="40"/>
    <x v="334"/>
  </r>
  <r>
    <x v="82"/>
    <x v="3"/>
    <x v="1"/>
    <x v="236"/>
    <x v="524"/>
    <x v="2"/>
    <x v="22"/>
    <x v="0"/>
    <x v="0"/>
    <x v="2614"/>
    <x v="38"/>
    <x v="52"/>
    <x v="600"/>
    <x v="34"/>
    <x v="21"/>
    <x v="37"/>
    <x v="1272"/>
    <x v="0"/>
    <x v="30"/>
    <x v="40"/>
    <x v="364"/>
  </r>
  <r>
    <x v="82"/>
    <x v="3"/>
    <x v="1"/>
    <x v="236"/>
    <x v="524"/>
    <x v="1"/>
    <x v="21"/>
    <x v="0"/>
    <x v="0"/>
    <x v="3717"/>
    <x v="39"/>
    <x v="55"/>
    <x v="600"/>
    <x v="34"/>
    <x v="21"/>
    <x v="2"/>
    <x v="190"/>
    <x v="0"/>
    <x v="30"/>
    <x v="42"/>
    <x v="70"/>
  </r>
  <r>
    <x v="82"/>
    <x v="3"/>
    <x v="1"/>
    <x v="236"/>
    <x v="524"/>
    <x v="1"/>
    <x v="22"/>
    <x v="0"/>
    <x v="0"/>
    <x v="3350"/>
    <x v="44"/>
    <x v="60"/>
    <x v="600"/>
    <x v="34"/>
    <x v="21"/>
    <x v="16"/>
    <x v="765"/>
    <x v="0"/>
    <x v="30"/>
    <x v="42"/>
    <x v="232"/>
  </r>
  <r>
    <x v="82"/>
    <x v="3"/>
    <x v="1"/>
    <x v="236"/>
    <x v="524"/>
    <x v="2"/>
    <x v="23"/>
    <x v="0"/>
    <x v="0"/>
    <x v="2826"/>
    <x v="44"/>
    <x v="58"/>
    <x v="600"/>
    <x v="34"/>
    <x v="21"/>
    <x v="0"/>
    <x v="80"/>
    <x v="0"/>
    <x v="30"/>
    <x v="40"/>
    <x v="33"/>
  </r>
  <r>
    <x v="82"/>
    <x v="3"/>
    <x v="1"/>
    <x v="236"/>
    <x v="524"/>
    <x v="2"/>
    <x v="21"/>
    <x v="0"/>
    <x v="0"/>
    <x v="2723"/>
    <x v="44"/>
    <x v="58"/>
    <x v="600"/>
    <x v="34"/>
    <x v="21"/>
    <x v="10"/>
    <x v="614"/>
    <x v="0"/>
    <x v="30"/>
    <x v="40"/>
    <x v="188"/>
  </r>
  <r>
    <x v="82"/>
    <x v="3"/>
    <x v="1"/>
    <x v="236"/>
    <x v="524"/>
    <x v="2"/>
    <x v="22"/>
    <x v="0"/>
    <x v="0"/>
    <x v="2615"/>
    <x v="59"/>
    <x v="72"/>
    <x v="600"/>
    <x v="34"/>
    <x v="21"/>
    <x v="37"/>
    <x v="1272"/>
    <x v="0"/>
    <x v="30"/>
    <x v="40"/>
    <x v="364"/>
  </r>
  <r>
    <x v="82"/>
    <x v="3"/>
    <x v="1"/>
    <x v="236"/>
    <x v="524"/>
    <x v="1"/>
    <x v="22"/>
    <x v="0"/>
    <x v="0"/>
    <x v="2867"/>
    <x v="66"/>
    <x v="82"/>
    <x v="600"/>
    <x v="34"/>
    <x v="21"/>
    <x v="16"/>
    <x v="765"/>
    <x v="0"/>
    <x v="30"/>
    <x v="42"/>
    <x v="232"/>
  </r>
  <r>
    <x v="82"/>
    <x v="3"/>
    <x v="1"/>
    <x v="236"/>
    <x v="524"/>
    <x v="1"/>
    <x v="21"/>
    <x v="0"/>
    <x v="0"/>
    <x v="3731"/>
    <x v="67"/>
    <x v="83"/>
    <x v="600"/>
    <x v="34"/>
    <x v="21"/>
    <x v="2"/>
    <x v="190"/>
    <x v="0"/>
    <x v="30"/>
    <x v="42"/>
    <x v="70"/>
  </r>
  <r>
    <x v="82"/>
    <x v="3"/>
    <x v="1"/>
    <x v="236"/>
    <x v="524"/>
    <x v="2"/>
    <x v="22"/>
    <x v="0"/>
    <x v="0"/>
    <x v="2617"/>
    <x v="70"/>
    <x v="85"/>
    <x v="600"/>
    <x v="34"/>
    <x v="21"/>
    <x v="37"/>
    <x v="1272"/>
    <x v="0"/>
    <x v="30"/>
    <x v="40"/>
    <x v="364"/>
  </r>
  <r>
    <x v="82"/>
    <x v="3"/>
    <x v="1"/>
    <x v="236"/>
    <x v="524"/>
    <x v="5"/>
    <x v="19"/>
    <x v="0"/>
    <x v="0"/>
    <x v="2616"/>
    <x v="70"/>
    <x v="85"/>
    <x v="600"/>
    <x v="34"/>
    <x v="21"/>
    <x v="32"/>
    <x v="1174"/>
    <x v="0"/>
    <x v="30"/>
    <x v="40"/>
    <x v="334"/>
  </r>
  <r>
    <x v="82"/>
    <x v="3"/>
    <x v="1"/>
    <x v="236"/>
    <x v="524"/>
    <x v="1"/>
    <x v="22"/>
    <x v="0"/>
    <x v="0"/>
    <x v="3469"/>
    <x v="82"/>
    <x v="98"/>
    <x v="600"/>
    <x v="34"/>
    <x v="21"/>
    <x v="16"/>
    <x v="765"/>
    <x v="0"/>
    <x v="30"/>
    <x v="42"/>
    <x v="232"/>
  </r>
  <r>
    <x v="82"/>
    <x v="3"/>
    <x v="1"/>
    <x v="236"/>
    <x v="524"/>
    <x v="2"/>
    <x v="22"/>
    <x v="0"/>
    <x v="0"/>
    <x v="2618"/>
    <x v="86"/>
    <x v="100"/>
    <x v="600"/>
    <x v="34"/>
    <x v="21"/>
    <x v="37"/>
    <x v="1272"/>
    <x v="0"/>
    <x v="30"/>
    <x v="40"/>
    <x v="364"/>
  </r>
  <r>
    <x v="82"/>
    <x v="3"/>
    <x v="1"/>
    <x v="236"/>
    <x v="524"/>
    <x v="1"/>
    <x v="21"/>
    <x v="0"/>
    <x v="0"/>
    <x v="2871"/>
    <x v="91"/>
    <x v="106"/>
    <x v="600"/>
    <x v="34"/>
    <x v="21"/>
    <x v="2"/>
    <x v="190"/>
    <x v="0"/>
    <x v="30"/>
    <x v="42"/>
    <x v="70"/>
  </r>
  <r>
    <x v="82"/>
    <x v="3"/>
    <x v="1"/>
    <x v="236"/>
    <x v="524"/>
    <x v="2"/>
    <x v="21"/>
    <x v="0"/>
    <x v="0"/>
    <x v="2724"/>
    <x v="91"/>
    <x v="105"/>
    <x v="600"/>
    <x v="34"/>
    <x v="21"/>
    <x v="10"/>
    <x v="614"/>
    <x v="0"/>
    <x v="30"/>
    <x v="40"/>
    <x v="188"/>
  </r>
  <r>
    <x v="82"/>
    <x v="3"/>
    <x v="1"/>
    <x v="236"/>
    <x v="524"/>
    <x v="1"/>
    <x v="22"/>
    <x v="0"/>
    <x v="0"/>
    <x v="3486"/>
    <x v="97"/>
    <x v="115"/>
    <x v="600"/>
    <x v="34"/>
    <x v="21"/>
    <x v="16"/>
    <x v="765"/>
    <x v="0"/>
    <x v="30"/>
    <x v="43"/>
    <x v="237"/>
  </r>
  <r>
    <x v="82"/>
    <x v="3"/>
    <x v="1"/>
    <x v="236"/>
    <x v="524"/>
    <x v="2"/>
    <x v="22"/>
    <x v="0"/>
    <x v="0"/>
    <x v="2620"/>
    <x v="109"/>
    <x v="124"/>
    <x v="600"/>
    <x v="34"/>
    <x v="21"/>
    <x v="37"/>
    <x v="1272"/>
    <x v="0"/>
    <x v="30"/>
    <x v="42"/>
    <x v="368"/>
  </r>
  <r>
    <x v="82"/>
    <x v="3"/>
    <x v="1"/>
    <x v="236"/>
    <x v="524"/>
    <x v="1"/>
    <x v="21"/>
    <x v="0"/>
    <x v="0"/>
    <x v="2872"/>
    <x v="115"/>
    <x v="128"/>
    <x v="600"/>
    <x v="34"/>
    <x v="21"/>
    <x v="2"/>
    <x v="190"/>
    <x v="0"/>
    <x v="30"/>
    <x v="42"/>
    <x v="70"/>
  </r>
  <r>
    <x v="82"/>
    <x v="3"/>
    <x v="1"/>
    <x v="236"/>
    <x v="524"/>
    <x v="2"/>
    <x v="21"/>
    <x v="0"/>
    <x v="0"/>
    <x v="2725"/>
    <x v="115"/>
    <x v="127"/>
    <x v="600"/>
    <x v="34"/>
    <x v="21"/>
    <x v="10"/>
    <x v="614"/>
    <x v="0"/>
    <x v="30"/>
    <x v="40"/>
    <x v="188"/>
  </r>
  <r>
    <x v="82"/>
    <x v="3"/>
    <x v="1"/>
    <x v="236"/>
    <x v="524"/>
    <x v="1"/>
    <x v="22"/>
    <x v="0"/>
    <x v="0"/>
    <x v="3478"/>
    <x v="121"/>
    <x v="137"/>
    <x v="600"/>
    <x v="34"/>
    <x v="21"/>
    <x v="16"/>
    <x v="765"/>
    <x v="0"/>
    <x v="30"/>
    <x v="43"/>
    <x v="237"/>
  </r>
  <r>
    <x v="82"/>
    <x v="3"/>
    <x v="1"/>
    <x v="236"/>
    <x v="524"/>
    <x v="1"/>
    <x v="22"/>
    <x v="0"/>
    <x v="0"/>
    <x v="3450"/>
    <x v="132"/>
    <x v="147"/>
    <x v="600"/>
    <x v="34"/>
    <x v="21"/>
    <x v="16"/>
    <x v="765"/>
    <x v="0"/>
    <x v="30"/>
    <x v="43"/>
    <x v="237"/>
  </r>
  <r>
    <x v="82"/>
    <x v="3"/>
    <x v="1"/>
    <x v="236"/>
    <x v="524"/>
    <x v="1"/>
    <x v="21"/>
    <x v="0"/>
    <x v="0"/>
    <x v="3719"/>
    <x v="134"/>
    <x v="148"/>
    <x v="600"/>
    <x v="34"/>
    <x v="21"/>
    <x v="2"/>
    <x v="190"/>
    <x v="0"/>
    <x v="30"/>
    <x v="42"/>
    <x v="70"/>
  </r>
  <r>
    <x v="82"/>
    <x v="3"/>
    <x v="1"/>
    <x v="236"/>
    <x v="524"/>
    <x v="2"/>
    <x v="23"/>
    <x v="0"/>
    <x v="0"/>
    <x v="2827"/>
    <x v="136"/>
    <x v="147"/>
    <x v="600"/>
    <x v="34"/>
    <x v="21"/>
    <x v="0"/>
    <x v="80"/>
    <x v="0"/>
    <x v="30"/>
    <x v="40"/>
    <x v="33"/>
  </r>
  <r>
    <x v="82"/>
    <x v="3"/>
    <x v="1"/>
    <x v="236"/>
    <x v="524"/>
    <x v="2"/>
    <x v="21"/>
    <x v="0"/>
    <x v="0"/>
    <x v="2726"/>
    <x v="136"/>
    <x v="147"/>
    <x v="600"/>
    <x v="34"/>
    <x v="21"/>
    <x v="10"/>
    <x v="614"/>
    <x v="0"/>
    <x v="30"/>
    <x v="40"/>
    <x v="188"/>
  </r>
  <r>
    <x v="82"/>
    <x v="3"/>
    <x v="1"/>
    <x v="236"/>
    <x v="524"/>
    <x v="2"/>
    <x v="22"/>
    <x v="0"/>
    <x v="0"/>
    <x v="2622"/>
    <x v="141"/>
    <x v="157"/>
    <x v="600"/>
    <x v="34"/>
    <x v="21"/>
    <x v="37"/>
    <x v="1272"/>
    <x v="0"/>
    <x v="30"/>
    <x v="42"/>
    <x v="368"/>
  </r>
  <r>
    <x v="82"/>
    <x v="3"/>
    <x v="1"/>
    <x v="236"/>
    <x v="524"/>
    <x v="1"/>
    <x v="22"/>
    <x v="0"/>
    <x v="0"/>
    <x v="3507"/>
    <x v="143"/>
    <x v="161"/>
    <x v="600"/>
    <x v="34"/>
    <x v="21"/>
    <x v="16"/>
    <x v="765"/>
    <x v="0"/>
    <x v="30"/>
    <x v="43"/>
    <x v="237"/>
  </r>
  <r>
    <x v="82"/>
    <x v="3"/>
    <x v="1"/>
    <x v="236"/>
    <x v="524"/>
    <x v="1"/>
    <x v="21"/>
    <x v="0"/>
    <x v="0"/>
    <x v="3725"/>
    <x v="154"/>
    <x v="173"/>
    <x v="600"/>
    <x v="34"/>
    <x v="21"/>
    <x v="2"/>
    <x v="190"/>
    <x v="0"/>
    <x v="30"/>
    <x v="43"/>
    <x v="72"/>
  </r>
  <r>
    <x v="82"/>
    <x v="3"/>
    <x v="1"/>
    <x v="236"/>
    <x v="524"/>
    <x v="1"/>
    <x v="22"/>
    <x v="0"/>
    <x v="0"/>
    <x v="3463"/>
    <x v="159"/>
    <x v="175"/>
    <x v="600"/>
    <x v="34"/>
    <x v="21"/>
    <x v="16"/>
    <x v="765"/>
    <x v="0"/>
    <x v="30"/>
    <x v="43"/>
    <x v="237"/>
  </r>
  <r>
    <x v="82"/>
    <x v="3"/>
    <x v="1"/>
    <x v="236"/>
    <x v="524"/>
    <x v="2"/>
    <x v="21"/>
    <x v="0"/>
    <x v="0"/>
    <x v="2727"/>
    <x v="159"/>
    <x v="173"/>
    <x v="600"/>
    <x v="34"/>
    <x v="21"/>
    <x v="10"/>
    <x v="614"/>
    <x v="0"/>
    <x v="30"/>
    <x v="40"/>
    <x v="188"/>
  </r>
  <r>
    <x v="82"/>
    <x v="3"/>
    <x v="1"/>
    <x v="236"/>
    <x v="524"/>
    <x v="2"/>
    <x v="22"/>
    <x v="0"/>
    <x v="0"/>
    <x v="2623"/>
    <x v="160"/>
    <x v="175"/>
    <x v="600"/>
    <x v="34"/>
    <x v="21"/>
    <x v="37"/>
    <x v="1272"/>
    <x v="0"/>
    <x v="30"/>
    <x v="42"/>
    <x v="368"/>
  </r>
  <r>
    <x v="82"/>
    <x v="3"/>
    <x v="1"/>
    <x v="236"/>
    <x v="524"/>
    <x v="1"/>
    <x v="22"/>
    <x v="0"/>
    <x v="0"/>
    <x v="3471"/>
    <x v="172"/>
    <x v="189"/>
    <x v="600"/>
    <x v="34"/>
    <x v="21"/>
    <x v="16"/>
    <x v="765"/>
    <x v="0"/>
    <x v="30"/>
    <x v="43"/>
    <x v="237"/>
  </r>
  <r>
    <x v="82"/>
    <x v="3"/>
    <x v="1"/>
    <x v="236"/>
    <x v="524"/>
    <x v="1"/>
    <x v="21"/>
    <x v="0"/>
    <x v="0"/>
    <x v="3733"/>
    <x v="176"/>
    <x v="192"/>
    <x v="600"/>
    <x v="34"/>
    <x v="21"/>
    <x v="2"/>
    <x v="190"/>
    <x v="0"/>
    <x v="30"/>
    <x v="43"/>
    <x v="72"/>
  </r>
  <r>
    <x v="82"/>
    <x v="3"/>
    <x v="1"/>
    <x v="236"/>
    <x v="524"/>
    <x v="2"/>
    <x v="21"/>
    <x v="0"/>
    <x v="0"/>
    <x v="2728"/>
    <x v="180"/>
    <x v="192"/>
    <x v="600"/>
    <x v="34"/>
    <x v="21"/>
    <x v="10"/>
    <x v="614"/>
    <x v="0"/>
    <x v="30"/>
    <x v="40"/>
    <x v="188"/>
  </r>
  <r>
    <x v="82"/>
    <x v="3"/>
    <x v="1"/>
    <x v="236"/>
    <x v="524"/>
    <x v="2"/>
    <x v="22"/>
    <x v="0"/>
    <x v="0"/>
    <x v="2624"/>
    <x v="181"/>
    <x v="196"/>
    <x v="600"/>
    <x v="34"/>
    <x v="21"/>
    <x v="37"/>
    <x v="1272"/>
    <x v="0"/>
    <x v="30"/>
    <x v="42"/>
    <x v="368"/>
  </r>
  <r>
    <x v="82"/>
    <x v="3"/>
    <x v="1"/>
    <x v="236"/>
    <x v="524"/>
    <x v="1"/>
    <x v="22"/>
    <x v="0"/>
    <x v="0"/>
    <x v="3447"/>
    <x v="186"/>
    <x v="205"/>
    <x v="600"/>
    <x v="34"/>
    <x v="21"/>
    <x v="16"/>
    <x v="765"/>
    <x v="0"/>
    <x v="30"/>
    <x v="43"/>
    <x v="237"/>
  </r>
  <r>
    <x v="82"/>
    <x v="3"/>
    <x v="1"/>
    <x v="236"/>
    <x v="524"/>
    <x v="1"/>
    <x v="21"/>
    <x v="0"/>
    <x v="0"/>
    <x v="3739"/>
    <x v="191"/>
    <x v="208"/>
    <x v="600"/>
    <x v="34"/>
    <x v="21"/>
    <x v="2"/>
    <x v="190"/>
    <x v="0"/>
    <x v="30"/>
    <x v="43"/>
    <x v="72"/>
  </r>
  <r>
    <x v="82"/>
    <x v="3"/>
    <x v="1"/>
    <x v="236"/>
    <x v="524"/>
    <x v="1"/>
    <x v="22"/>
    <x v="0"/>
    <x v="0"/>
    <x v="3488"/>
    <x v="203"/>
    <x v="219"/>
    <x v="600"/>
    <x v="34"/>
    <x v="21"/>
    <x v="16"/>
    <x v="765"/>
    <x v="0"/>
    <x v="30"/>
    <x v="43"/>
    <x v="237"/>
  </r>
  <r>
    <x v="82"/>
    <x v="3"/>
    <x v="1"/>
    <x v="236"/>
    <x v="524"/>
    <x v="2"/>
    <x v="21"/>
    <x v="0"/>
    <x v="0"/>
    <x v="2729"/>
    <x v="203"/>
    <x v="216"/>
    <x v="600"/>
    <x v="34"/>
    <x v="21"/>
    <x v="10"/>
    <x v="614"/>
    <x v="0"/>
    <x v="30"/>
    <x v="40"/>
    <x v="188"/>
  </r>
  <r>
    <x v="82"/>
    <x v="3"/>
    <x v="1"/>
    <x v="236"/>
    <x v="524"/>
    <x v="2"/>
    <x v="22"/>
    <x v="0"/>
    <x v="0"/>
    <x v="2625"/>
    <x v="204"/>
    <x v="219"/>
    <x v="600"/>
    <x v="34"/>
    <x v="21"/>
    <x v="37"/>
    <x v="1272"/>
    <x v="0"/>
    <x v="30"/>
    <x v="42"/>
    <x v="368"/>
  </r>
  <r>
    <x v="82"/>
    <x v="3"/>
    <x v="1"/>
    <x v="236"/>
    <x v="524"/>
    <x v="1"/>
    <x v="21"/>
    <x v="0"/>
    <x v="0"/>
    <x v="3680"/>
    <x v="206"/>
    <x v="223"/>
    <x v="600"/>
    <x v="34"/>
    <x v="21"/>
    <x v="2"/>
    <x v="190"/>
    <x v="0"/>
    <x v="30"/>
    <x v="43"/>
    <x v="72"/>
  </r>
  <r>
    <x v="82"/>
    <x v="3"/>
    <x v="1"/>
    <x v="236"/>
    <x v="524"/>
    <x v="1"/>
    <x v="22"/>
    <x v="0"/>
    <x v="0"/>
    <x v="3480"/>
    <x v="215"/>
    <x v="235"/>
    <x v="600"/>
    <x v="34"/>
    <x v="21"/>
    <x v="16"/>
    <x v="765"/>
    <x v="0"/>
    <x v="30"/>
    <x v="43"/>
    <x v="237"/>
  </r>
  <r>
    <x v="82"/>
    <x v="3"/>
    <x v="1"/>
    <x v="236"/>
    <x v="524"/>
    <x v="1"/>
    <x v="21"/>
    <x v="0"/>
    <x v="0"/>
    <x v="3667"/>
    <x v="219"/>
    <x v="237"/>
    <x v="600"/>
    <x v="34"/>
    <x v="21"/>
    <x v="2"/>
    <x v="190"/>
    <x v="0"/>
    <x v="30"/>
    <x v="43"/>
    <x v="72"/>
  </r>
  <r>
    <x v="82"/>
    <x v="3"/>
    <x v="1"/>
    <x v="236"/>
    <x v="524"/>
    <x v="2"/>
    <x v="21"/>
    <x v="0"/>
    <x v="0"/>
    <x v="2730"/>
    <x v="222"/>
    <x v="237"/>
    <x v="600"/>
    <x v="34"/>
    <x v="21"/>
    <x v="10"/>
    <x v="614"/>
    <x v="0"/>
    <x v="30"/>
    <x v="40"/>
    <x v="188"/>
  </r>
  <r>
    <x v="82"/>
    <x v="3"/>
    <x v="1"/>
    <x v="236"/>
    <x v="524"/>
    <x v="2"/>
    <x v="22"/>
    <x v="0"/>
    <x v="0"/>
    <x v="2626"/>
    <x v="227"/>
    <x v="245"/>
    <x v="600"/>
    <x v="34"/>
    <x v="21"/>
    <x v="37"/>
    <x v="1272"/>
    <x v="0"/>
    <x v="30"/>
    <x v="42"/>
    <x v="368"/>
  </r>
  <r>
    <x v="82"/>
    <x v="3"/>
    <x v="1"/>
    <x v="236"/>
    <x v="524"/>
    <x v="1"/>
    <x v="22"/>
    <x v="0"/>
    <x v="0"/>
    <x v="3351"/>
    <x v="229"/>
    <x v="249"/>
    <x v="600"/>
    <x v="34"/>
    <x v="21"/>
    <x v="16"/>
    <x v="765"/>
    <x v="0"/>
    <x v="30"/>
    <x v="43"/>
    <x v="237"/>
  </r>
  <r>
    <x v="82"/>
    <x v="3"/>
    <x v="1"/>
    <x v="236"/>
    <x v="524"/>
    <x v="1"/>
    <x v="21"/>
    <x v="0"/>
    <x v="0"/>
    <x v="3721"/>
    <x v="234"/>
    <x v="254"/>
    <x v="600"/>
    <x v="34"/>
    <x v="21"/>
    <x v="2"/>
    <x v="190"/>
    <x v="0"/>
    <x v="30"/>
    <x v="43"/>
    <x v="72"/>
  </r>
  <r>
    <x v="82"/>
    <x v="3"/>
    <x v="1"/>
    <x v="236"/>
    <x v="524"/>
    <x v="1"/>
    <x v="22"/>
    <x v="0"/>
    <x v="0"/>
    <x v="3509"/>
    <x v="245"/>
    <x v="263"/>
    <x v="600"/>
    <x v="34"/>
    <x v="21"/>
    <x v="16"/>
    <x v="765"/>
    <x v="0"/>
    <x v="30"/>
    <x v="43"/>
    <x v="237"/>
  </r>
  <r>
    <x v="82"/>
    <x v="3"/>
    <x v="1"/>
    <x v="236"/>
    <x v="524"/>
    <x v="2"/>
    <x v="21"/>
    <x v="0"/>
    <x v="0"/>
    <x v="2731"/>
    <x v="245"/>
    <x v="260"/>
    <x v="600"/>
    <x v="34"/>
    <x v="21"/>
    <x v="10"/>
    <x v="614"/>
    <x v="0"/>
    <x v="30"/>
    <x v="40"/>
    <x v="188"/>
  </r>
  <r>
    <x v="82"/>
    <x v="3"/>
    <x v="1"/>
    <x v="236"/>
    <x v="524"/>
    <x v="2"/>
    <x v="23"/>
    <x v="0"/>
    <x v="0"/>
    <x v="2824"/>
    <x v="245"/>
    <x v="260"/>
    <x v="600"/>
    <x v="34"/>
    <x v="21"/>
    <x v="0"/>
    <x v="80"/>
    <x v="0"/>
    <x v="30"/>
    <x v="40"/>
    <x v="33"/>
  </r>
  <r>
    <x v="82"/>
    <x v="3"/>
    <x v="1"/>
    <x v="236"/>
    <x v="524"/>
    <x v="2"/>
    <x v="22"/>
    <x v="0"/>
    <x v="0"/>
    <x v="2627"/>
    <x v="250"/>
    <x v="268"/>
    <x v="600"/>
    <x v="34"/>
    <x v="21"/>
    <x v="37"/>
    <x v="1272"/>
    <x v="0"/>
    <x v="30"/>
    <x v="42"/>
    <x v="368"/>
  </r>
  <r>
    <x v="82"/>
    <x v="3"/>
    <x v="1"/>
    <x v="236"/>
    <x v="524"/>
    <x v="1"/>
    <x v="21"/>
    <x v="0"/>
    <x v="0"/>
    <x v="3727"/>
    <x v="252"/>
    <x v="270"/>
    <x v="600"/>
    <x v="34"/>
    <x v="21"/>
    <x v="2"/>
    <x v="190"/>
    <x v="0"/>
    <x v="30"/>
    <x v="43"/>
    <x v="72"/>
  </r>
  <r>
    <x v="82"/>
    <x v="3"/>
    <x v="1"/>
    <x v="236"/>
    <x v="524"/>
    <x v="1"/>
    <x v="22"/>
    <x v="0"/>
    <x v="0"/>
    <x v="3465"/>
    <x v="258"/>
    <x v="278"/>
    <x v="600"/>
    <x v="34"/>
    <x v="21"/>
    <x v="16"/>
    <x v="765"/>
    <x v="0"/>
    <x v="30"/>
    <x v="43"/>
    <x v="237"/>
  </r>
  <r>
    <x v="82"/>
    <x v="3"/>
    <x v="1"/>
    <x v="236"/>
    <x v="524"/>
    <x v="2"/>
    <x v="21"/>
    <x v="0"/>
    <x v="0"/>
    <x v="2732"/>
    <x v="267"/>
    <x v="282"/>
    <x v="600"/>
    <x v="34"/>
    <x v="21"/>
    <x v="10"/>
    <x v="614"/>
    <x v="0"/>
    <x v="30"/>
    <x v="40"/>
    <x v="188"/>
  </r>
  <r>
    <x v="82"/>
    <x v="3"/>
    <x v="1"/>
    <x v="236"/>
    <x v="524"/>
    <x v="1"/>
    <x v="21"/>
    <x v="0"/>
    <x v="0"/>
    <x v="3735"/>
    <x v="270"/>
    <x v="289"/>
    <x v="600"/>
    <x v="34"/>
    <x v="21"/>
    <x v="2"/>
    <x v="190"/>
    <x v="0"/>
    <x v="30"/>
    <x v="43"/>
    <x v="72"/>
  </r>
  <r>
    <x v="82"/>
    <x v="3"/>
    <x v="1"/>
    <x v="236"/>
    <x v="524"/>
    <x v="2"/>
    <x v="22"/>
    <x v="0"/>
    <x v="0"/>
    <x v="2628"/>
    <x v="271"/>
    <x v="289"/>
    <x v="600"/>
    <x v="34"/>
    <x v="21"/>
    <x v="37"/>
    <x v="1272"/>
    <x v="0"/>
    <x v="30"/>
    <x v="42"/>
    <x v="368"/>
  </r>
  <r>
    <x v="82"/>
    <x v="3"/>
    <x v="1"/>
    <x v="236"/>
    <x v="524"/>
    <x v="1"/>
    <x v="22"/>
    <x v="0"/>
    <x v="0"/>
    <x v="3473"/>
    <x v="280"/>
    <x v="301"/>
    <x v="600"/>
    <x v="34"/>
    <x v="21"/>
    <x v="16"/>
    <x v="765"/>
    <x v="0"/>
    <x v="30"/>
    <x v="43"/>
    <x v="237"/>
  </r>
  <r>
    <x v="82"/>
    <x v="3"/>
    <x v="1"/>
    <x v="236"/>
    <x v="524"/>
    <x v="1"/>
    <x v="21"/>
    <x v="0"/>
    <x v="0"/>
    <x v="3741"/>
    <x v="287"/>
    <x v="308"/>
    <x v="600"/>
    <x v="34"/>
    <x v="21"/>
    <x v="2"/>
    <x v="190"/>
    <x v="0"/>
    <x v="30"/>
    <x v="43"/>
    <x v="72"/>
  </r>
  <r>
    <x v="82"/>
    <x v="3"/>
    <x v="1"/>
    <x v="236"/>
    <x v="524"/>
    <x v="2"/>
    <x v="21"/>
    <x v="0"/>
    <x v="0"/>
    <x v="2733"/>
    <x v="287"/>
    <x v="304"/>
    <x v="600"/>
    <x v="34"/>
    <x v="21"/>
    <x v="10"/>
    <x v="614"/>
    <x v="0"/>
    <x v="30"/>
    <x v="40"/>
    <x v="188"/>
  </r>
  <r>
    <x v="82"/>
    <x v="3"/>
    <x v="1"/>
    <x v="236"/>
    <x v="524"/>
    <x v="2"/>
    <x v="22"/>
    <x v="0"/>
    <x v="0"/>
    <x v="2629"/>
    <x v="292"/>
    <x v="311"/>
    <x v="600"/>
    <x v="34"/>
    <x v="21"/>
    <x v="37"/>
    <x v="1272"/>
    <x v="0"/>
    <x v="30"/>
    <x v="42"/>
    <x v="368"/>
  </r>
  <r>
    <x v="82"/>
    <x v="3"/>
    <x v="1"/>
    <x v="236"/>
    <x v="524"/>
    <x v="1"/>
    <x v="22"/>
    <x v="0"/>
    <x v="0"/>
    <x v="3512"/>
    <x v="302"/>
    <x v="322"/>
    <x v="600"/>
    <x v="34"/>
    <x v="21"/>
    <x v="16"/>
    <x v="765"/>
    <x v="0"/>
    <x v="30"/>
    <x v="43"/>
    <x v="237"/>
  </r>
  <r>
    <x v="82"/>
    <x v="3"/>
    <x v="1"/>
    <x v="236"/>
    <x v="524"/>
    <x v="1"/>
    <x v="21"/>
    <x v="0"/>
    <x v="0"/>
    <x v="3682"/>
    <x v="305"/>
    <x v="326"/>
    <x v="600"/>
    <x v="34"/>
    <x v="21"/>
    <x v="2"/>
    <x v="190"/>
    <x v="0"/>
    <x v="30"/>
    <x v="43"/>
    <x v="72"/>
  </r>
  <r>
    <x v="82"/>
    <x v="3"/>
    <x v="1"/>
    <x v="236"/>
    <x v="524"/>
    <x v="2"/>
    <x v="21"/>
    <x v="0"/>
    <x v="0"/>
    <x v="2734"/>
    <x v="309"/>
    <x v="326"/>
    <x v="600"/>
    <x v="34"/>
    <x v="21"/>
    <x v="10"/>
    <x v="614"/>
    <x v="0"/>
    <x v="30"/>
    <x v="40"/>
    <x v="188"/>
  </r>
  <r>
    <x v="82"/>
    <x v="3"/>
    <x v="1"/>
    <x v="236"/>
    <x v="524"/>
    <x v="2"/>
    <x v="22"/>
    <x v="0"/>
    <x v="0"/>
    <x v="2630"/>
    <x v="317"/>
    <x v="337"/>
    <x v="600"/>
    <x v="34"/>
    <x v="21"/>
    <x v="37"/>
    <x v="1272"/>
    <x v="0"/>
    <x v="30"/>
    <x v="42"/>
    <x v="368"/>
  </r>
  <r>
    <x v="82"/>
    <x v="3"/>
    <x v="1"/>
    <x v="236"/>
    <x v="524"/>
    <x v="1"/>
    <x v="22"/>
    <x v="0"/>
    <x v="0"/>
    <x v="3482"/>
    <x v="322"/>
    <x v="345"/>
    <x v="600"/>
    <x v="34"/>
    <x v="21"/>
    <x v="16"/>
    <x v="765"/>
    <x v="0"/>
    <x v="30"/>
    <x v="43"/>
    <x v="237"/>
  </r>
  <r>
    <x v="82"/>
    <x v="3"/>
    <x v="1"/>
    <x v="236"/>
    <x v="524"/>
    <x v="1"/>
    <x v="21"/>
    <x v="0"/>
    <x v="0"/>
    <x v="3723"/>
    <x v="327"/>
    <x v="349"/>
    <x v="600"/>
    <x v="34"/>
    <x v="21"/>
    <x v="2"/>
    <x v="190"/>
    <x v="0"/>
    <x v="30"/>
    <x v="43"/>
    <x v="72"/>
  </r>
  <r>
    <x v="82"/>
    <x v="3"/>
    <x v="1"/>
    <x v="236"/>
    <x v="524"/>
    <x v="2"/>
    <x v="21"/>
    <x v="0"/>
    <x v="0"/>
    <x v="2735"/>
    <x v="331"/>
    <x v="349"/>
    <x v="600"/>
    <x v="34"/>
    <x v="21"/>
    <x v="10"/>
    <x v="614"/>
    <x v="0"/>
    <x v="30"/>
    <x v="40"/>
    <x v="188"/>
  </r>
  <r>
    <x v="82"/>
    <x v="3"/>
    <x v="1"/>
    <x v="236"/>
    <x v="524"/>
    <x v="2"/>
    <x v="22"/>
    <x v="0"/>
    <x v="0"/>
    <x v="2631"/>
    <x v="340"/>
    <x v="359"/>
    <x v="600"/>
    <x v="34"/>
    <x v="21"/>
    <x v="37"/>
    <x v="1272"/>
    <x v="0"/>
    <x v="30"/>
    <x v="42"/>
    <x v="368"/>
  </r>
  <r>
    <x v="82"/>
    <x v="3"/>
    <x v="1"/>
    <x v="236"/>
    <x v="524"/>
    <x v="1"/>
    <x v="22"/>
    <x v="0"/>
    <x v="0"/>
    <x v="3511"/>
    <x v="345"/>
    <x v="366"/>
    <x v="600"/>
    <x v="34"/>
    <x v="21"/>
    <x v="16"/>
    <x v="765"/>
    <x v="0"/>
    <x v="30"/>
    <x v="43"/>
    <x v="237"/>
  </r>
  <r>
    <x v="82"/>
    <x v="3"/>
    <x v="1"/>
    <x v="236"/>
    <x v="524"/>
    <x v="1"/>
    <x v="21"/>
    <x v="0"/>
    <x v="0"/>
    <x v="3729"/>
    <x v="350"/>
    <x v="369"/>
    <x v="600"/>
    <x v="34"/>
    <x v="21"/>
    <x v="2"/>
    <x v="190"/>
    <x v="0"/>
    <x v="30"/>
    <x v="43"/>
    <x v="72"/>
  </r>
  <r>
    <x v="82"/>
    <x v="3"/>
    <x v="1"/>
    <x v="236"/>
    <x v="524"/>
    <x v="2"/>
    <x v="21"/>
    <x v="0"/>
    <x v="0"/>
    <x v="2736"/>
    <x v="355"/>
    <x v="369"/>
    <x v="600"/>
    <x v="34"/>
    <x v="21"/>
    <x v="10"/>
    <x v="614"/>
    <x v="0"/>
    <x v="30"/>
    <x v="40"/>
    <x v="188"/>
  </r>
  <r>
    <x v="82"/>
    <x v="3"/>
    <x v="1"/>
    <x v="236"/>
    <x v="524"/>
    <x v="2"/>
    <x v="22"/>
    <x v="0"/>
    <x v="0"/>
    <x v="2632"/>
    <x v="365"/>
    <x v="382"/>
    <x v="600"/>
    <x v="34"/>
    <x v="21"/>
    <x v="37"/>
    <x v="1272"/>
    <x v="0"/>
    <x v="30"/>
    <x v="42"/>
    <x v="368"/>
  </r>
  <r>
    <x v="82"/>
    <x v="3"/>
    <x v="1"/>
    <x v="236"/>
    <x v="524"/>
    <x v="1"/>
    <x v="22"/>
    <x v="0"/>
    <x v="0"/>
    <x v="3467"/>
    <x v="370"/>
    <x v="390"/>
    <x v="600"/>
    <x v="34"/>
    <x v="21"/>
    <x v="16"/>
    <x v="765"/>
    <x v="0"/>
    <x v="30"/>
    <x v="43"/>
    <x v="237"/>
  </r>
  <r>
    <x v="82"/>
    <x v="3"/>
    <x v="1"/>
    <x v="236"/>
    <x v="524"/>
    <x v="1"/>
    <x v="21"/>
    <x v="0"/>
    <x v="0"/>
    <x v="3765"/>
    <x v="374"/>
    <x v="394"/>
    <x v="600"/>
    <x v="34"/>
    <x v="21"/>
    <x v="2"/>
    <x v="190"/>
    <x v="0"/>
    <x v="30"/>
    <x v="43"/>
    <x v="72"/>
  </r>
  <r>
    <x v="82"/>
    <x v="3"/>
    <x v="1"/>
    <x v="236"/>
    <x v="524"/>
    <x v="2"/>
    <x v="21"/>
    <x v="0"/>
    <x v="0"/>
    <x v="2737"/>
    <x v="379"/>
    <x v="394"/>
    <x v="600"/>
    <x v="34"/>
    <x v="21"/>
    <x v="10"/>
    <x v="614"/>
    <x v="0"/>
    <x v="30"/>
    <x v="40"/>
    <x v="188"/>
  </r>
  <r>
    <x v="82"/>
    <x v="3"/>
    <x v="1"/>
    <x v="236"/>
    <x v="524"/>
    <x v="2"/>
    <x v="22"/>
    <x v="0"/>
    <x v="0"/>
    <x v="2633"/>
    <x v="391"/>
    <x v="408"/>
    <x v="600"/>
    <x v="34"/>
    <x v="21"/>
    <x v="37"/>
    <x v="1272"/>
    <x v="0"/>
    <x v="30"/>
    <x v="42"/>
    <x v="368"/>
  </r>
  <r>
    <x v="82"/>
    <x v="3"/>
    <x v="1"/>
    <x v="236"/>
    <x v="524"/>
    <x v="1"/>
    <x v="22"/>
    <x v="0"/>
    <x v="0"/>
    <x v="3516"/>
    <x v="394"/>
    <x v="412"/>
    <x v="600"/>
    <x v="34"/>
    <x v="21"/>
    <x v="16"/>
    <x v="765"/>
    <x v="0"/>
    <x v="30"/>
    <x v="43"/>
    <x v="237"/>
  </r>
  <r>
    <x v="82"/>
    <x v="3"/>
    <x v="1"/>
    <x v="236"/>
    <x v="524"/>
    <x v="1"/>
    <x v="21"/>
    <x v="0"/>
    <x v="0"/>
    <x v="3791"/>
    <x v="397"/>
    <x v="415"/>
    <x v="600"/>
    <x v="34"/>
    <x v="21"/>
    <x v="2"/>
    <x v="190"/>
    <x v="0"/>
    <x v="30"/>
    <x v="43"/>
    <x v="72"/>
  </r>
  <r>
    <x v="82"/>
    <x v="3"/>
    <x v="1"/>
    <x v="236"/>
    <x v="524"/>
    <x v="2"/>
    <x v="21"/>
    <x v="0"/>
    <x v="0"/>
    <x v="2738"/>
    <x v="402"/>
    <x v="415"/>
    <x v="600"/>
    <x v="34"/>
    <x v="21"/>
    <x v="10"/>
    <x v="614"/>
    <x v="0"/>
    <x v="30"/>
    <x v="40"/>
    <x v="188"/>
  </r>
  <r>
    <x v="82"/>
    <x v="3"/>
    <x v="1"/>
    <x v="236"/>
    <x v="524"/>
    <x v="2"/>
    <x v="22"/>
    <x v="0"/>
    <x v="0"/>
    <x v="2634"/>
    <x v="414"/>
    <x v="430"/>
    <x v="600"/>
    <x v="34"/>
    <x v="21"/>
    <x v="37"/>
    <x v="1272"/>
    <x v="0"/>
    <x v="30"/>
    <x v="42"/>
    <x v="368"/>
  </r>
  <r>
    <x v="82"/>
    <x v="3"/>
    <x v="1"/>
    <x v="236"/>
    <x v="524"/>
    <x v="1"/>
    <x v="22"/>
    <x v="0"/>
    <x v="0"/>
    <x v="2868"/>
    <x v="416"/>
    <x v="433"/>
    <x v="600"/>
    <x v="34"/>
    <x v="21"/>
    <x v="16"/>
    <x v="765"/>
    <x v="0"/>
    <x v="30"/>
    <x v="43"/>
    <x v="237"/>
  </r>
  <r>
    <x v="82"/>
    <x v="3"/>
    <x v="1"/>
    <x v="236"/>
    <x v="524"/>
    <x v="1"/>
    <x v="21"/>
    <x v="0"/>
    <x v="0"/>
    <x v="3703"/>
    <x v="420"/>
    <x v="438"/>
    <x v="600"/>
    <x v="34"/>
    <x v="21"/>
    <x v="2"/>
    <x v="190"/>
    <x v="0"/>
    <x v="30"/>
    <x v="43"/>
    <x v="72"/>
  </r>
  <r>
    <x v="82"/>
    <x v="3"/>
    <x v="1"/>
    <x v="236"/>
    <x v="524"/>
    <x v="2"/>
    <x v="23"/>
    <x v="0"/>
    <x v="0"/>
    <x v="2836"/>
    <x v="423"/>
    <x v="438"/>
    <x v="600"/>
    <x v="34"/>
    <x v="21"/>
    <x v="0"/>
    <x v="80"/>
    <x v="0"/>
    <x v="30"/>
    <x v="40"/>
    <x v="33"/>
  </r>
  <r>
    <x v="82"/>
    <x v="3"/>
    <x v="1"/>
    <x v="236"/>
    <x v="524"/>
    <x v="2"/>
    <x v="21"/>
    <x v="0"/>
    <x v="0"/>
    <x v="2739"/>
    <x v="423"/>
    <x v="438"/>
    <x v="600"/>
    <x v="34"/>
    <x v="21"/>
    <x v="10"/>
    <x v="614"/>
    <x v="0"/>
    <x v="30"/>
    <x v="40"/>
    <x v="188"/>
  </r>
  <r>
    <x v="82"/>
    <x v="3"/>
    <x v="1"/>
    <x v="236"/>
    <x v="524"/>
    <x v="2"/>
    <x v="22"/>
    <x v="0"/>
    <x v="0"/>
    <x v="2635"/>
    <x v="428"/>
    <x v="446"/>
    <x v="600"/>
    <x v="34"/>
    <x v="21"/>
    <x v="37"/>
    <x v="1272"/>
    <x v="0"/>
    <x v="30"/>
    <x v="42"/>
    <x v="368"/>
  </r>
  <r>
    <x v="82"/>
    <x v="3"/>
    <x v="1"/>
    <x v="236"/>
    <x v="524"/>
    <x v="1"/>
    <x v="22"/>
    <x v="0"/>
    <x v="0"/>
    <x v="2869"/>
    <x v="438"/>
    <x v="455"/>
    <x v="600"/>
    <x v="34"/>
    <x v="21"/>
    <x v="16"/>
    <x v="765"/>
    <x v="0"/>
    <x v="30"/>
    <x v="43"/>
    <x v="237"/>
  </r>
  <r>
    <x v="82"/>
    <x v="3"/>
    <x v="1"/>
    <x v="236"/>
    <x v="524"/>
    <x v="1"/>
    <x v="21"/>
    <x v="0"/>
    <x v="0"/>
    <x v="3773"/>
    <x v="441"/>
    <x v="458"/>
    <x v="600"/>
    <x v="34"/>
    <x v="21"/>
    <x v="2"/>
    <x v="190"/>
    <x v="0"/>
    <x v="30"/>
    <x v="43"/>
    <x v="72"/>
  </r>
  <r>
    <x v="82"/>
    <x v="3"/>
    <x v="1"/>
    <x v="236"/>
    <x v="524"/>
    <x v="2"/>
    <x v="21"/>
    <x v="0"/>
    <x v="0"/>
    <x v="2741"/>
    <x v="446"/>
    <x v="458"/>
    <x v="600"/>
    <x v="34"/>
    <x v="21"/>
    <x v="10"/>
    <x v="614"/>
    <x v="0"/>
    <x v="30"/>
    <x v="40"/>
    <x v="188"/>
  </r>
  <r>
    <x v="82"/>
    <x v="3"/>
    <x v="1"/>
    <x v="236"/>
    <x v="524"/>
    <x v="1"/>
    <x v="22"/>
    <x v="0"/>
    <x v="0"/>
    <x v="4021"/>
    <x v="451"/>
    <x v="467"/>
    <x v="600"/>
    <x v="34"/>
    <x v="21"/>
    <x v="16"/>
    <x v="765"/>
    <x v="0"/>
    <x v="30"/>
    <x v="43"/>
    <x v="237"/>
  </r>
  <r>
    <x v="82"/>
    <x v="3"/>
    <x v="1"/>
    <x v="236"/>
    <x v="524"/>
    <x v="2"/>
    <x v="22"/>
    <x v="0"/>
    <x v="0"/>
    <x v="2636"/>
    <x v="455"/>
    <x v="471"/>
    <x v="600"/>
    <x v="34"/>
    <x v="21"/>
    <x v="37"/>
    <x v="1272"/>
    <x v="0"/>
    <x v="30"/>
    <x v="42"/>
    <x v="368"/>
  </r>
  <r>
    <x v="82"/>
    <x v="3"/>
    <x v="1"/>
    <x v="236"/>
    <x v="524"/>
    <x v="1"/>
    <x v="22"/>
    <x v="0"/>
    <x v="0"/>
    <x v="3541"/>
    <x v="457"/>
    <x v="475"/>
    <x v="600"/>
    <x v="34"/>
    <x v="21"/>
    <x v="16"/>
    <x v="765"/>
    <x v="0"/>
    <x v="30"/>
    <x v="43"/>
    <x v="237"/>
  </r>
  <r>
    <x v="82"/>
    <x v="3"/>
    <x v="1"/>
    <x v="236"/>
    <x v="524"/>
    <x v="1"/>
    <x v="21"/>
    <x v="0"/>
    <x v="0"/>
    <x v="3777"/>
    <x v="461"/>
    <x v="479"/>
    <x v="600"/>
    <x v="34"/>
    <x v="21"/>
    <x v="2"/>
    <x v="190"/>
    <x v="0"/>
    <x v="30"/>
    <x v="43"/>
    <x v="72"/>
  </r>
  <r>
    <x v="82"/>
    <x v="3"/>
    <x v="1"/>
    <x v="236"/>
    <x v="524"/>
    <x v="2"/>
    <x v="21"/>
    <x v="0"/>
    <x v="0"/>
    <x v="2742"/>
    <x v="465"/>
    <x v="479"/>
    <x v="600"/>
    <x v="34"/>
    <x v="21"/>
    <x v="10"/>
    <x v="614"/>
    <x v="0"/>
    <x v="30"/>
    <x v="40"/>
    <x v="188"/>
  </r>
  <r>
    <x v="82"/>
    <x v="3"/>
    <x v="1"/>
    <x v="236"/>
    <x v="524"/>
    <x v="1"/>
    <x v="21"/>
    <x v="0"/>
    <x v="0"/>
    <x v="3788"/>
    <x v="475"/>
    <x v="494"/>
    <x v="600"/>
    <x v="34"/>
    <x v="21"/>
    <x v="2"/>
    <x v="190"/>
    <x v="0"/>
    <x v="30"/>
    <x v="43"/>
    <x v="72"/>
  </r>
  <r>
    <x v="82"/>
    <x v="3"/>
    <x v="1"/>
    <x v="236"/>
    <x v="524"/>
    <x v="2"/>
    <x v="22"/>
    <x v="0"/>
    <x v="0"/>
    <x v="2637"/>
    <x v="476"/>
    <x v="494"/>
    <x v="600"/>
    <x v="34"/>
    <x v="21"/>
    <x v="37"/>
    <x v="1272"/>
    <x v="0"/>
    <x v="30"/>
    <x v="42"/>
    <x v="368"/>
  </r>
  <r>
    <x v="82"/>
    <x v="3"/>
    <x v="1"/>
    <x v="236"/>
    <x v="524"/>
    <x v="1"/>
    <x v="22"/>
    <x v="0"/>
    <x v="0"/>
    <x v="3523"/>
    <x v="478"/>
    <x v="496"/>
    <x v="600"/>
    <x v="34"/>
    <x v="21"/>
    <x v="16"/>
    <x v="765"/>
    <x v="0"/>
    <x v="30"/>
    <x v="43"/>
    <x v="237"/>
  </r>
  <r>
    <x v="82"/>
    <x v="3"/>
    <x v="1"/>
    <x v="236"/>
    <x v="524"/>
    <x v="2"/>
    <x v="21"/>
    <x v="0"/>
    <x v="0"/>
    <x v="2744"/>
    <x v="486"/>
    <x v="499"/>
    <x v="600"/>
    <x v="34"/>
    <x v="21"/>
    <x v="10"/>
    <x v="614"/>
    <x v="0"/>
    <x v="30"/>
    <x v="40"/>
    <x v="188"/>
  </r>
  <r>
    <x v="82"/>
    <x v="3"/>
    <x v="1"/>
    <x v="236"/>
    <x v="524"/>
    <x v="1"/>
    <x v="21"/>
    <x v="0"/>
    <x v="0"/>
    <x v="4015"/>
    <x v="489"/>
    <x v="505"/>
    <x v="600"/>
    <x v="34"/>
    <x v="21"/>
    <x v="2"/>
    <x v="190"/>
    <x v="0"/>
    <x v="30"/>
    <x v="43"/>
    <x v="72"/>
  </r>
  <r>
    <x v="82"/>
    <x v="3"/>
    <x v="1"/>
    <x v="236"/>
    <x v="524"/>
    <x v="1"/>
    <x v="22"/>
    <x v="0"/>
    <x v="0"/>
    <x v="3518"/>
    <x v="492"/>
    <x v="507"/>
    <x v="600"/>
    <x v="34"/>
    <x v="21"/>
    <x v="16"/>
    <x v="765"/>
    <x v="0"/>
    <x v="30"/>
    <x v="43"/>
    <x v="237"/>
  </r>
  <r>
    <x v="82"/>
    <x v="3"/>
    <x v="1"/>
    <x v="236"/>
    <x v="524"/>
    <x v="2"/>
    <x v="22"/>
    <x v="0"/>
    <x v="0"/>
    <x v="2638"/>
    <x v="500"/>
    <x v="514"/>
    <x v="600"/>
    <x v="34"/>
    <x v="21"/>
    <x v="37"/>
    <x v="1272"/>
    <x v="0"/>
    <x v="30"/>
    <x v="42"/>
    <x v="368"/>
  </r>
  <r>
    <x v="82"/>
    <x v="3"/>
    <x v="1"/>
    <x v="236"/>
    <x v="524"/>
    <x v="1"/>
    <x v="21"/>
    <x v="0"/>
    <x v="0"/>
    <x v="3793"/>
    <x v="502"/>
    <x v="517"/>
    <x v="600"/>
    <x v="34"/>
    <x v="21"/>
    <x v="2"/>
    <x v="190"/>
    <x v="0"/>
    <x v="30"/>
    <x v="43"/>
    <x v="72"/>
  </r>
  <r>
    <x v="82"/>
    <x v="3"/>
    <x v="1"/>
    <x v="236"/>
    <x v="524"/>
    <x v="1"/>
    <x v="22"/>
    <x v="0"/>
    <x v="0"/>
    <x v="3455"/>
    <x v="505"/>
    <x v="521"/>
    <x v="600"/>
    <x v="34"/>
    <x v="21"/>
    <x v="16"/>
    <x v="765"/>
    <x v="0"/>
    <x v="30"/>
    <x v="43"/>
    <x v="237"/>
  </r>
  <r>
    <x v="82"/>
    <x v="3"/>
    <x v="1"/>
    <x v="236"/>
    <x v="524"/>
    <x v="2"/>
    <x v="21"/>
    <x v="0"/>
    <x v="0"/>
    <x v="2752"/>
    <x v="505"/>
    <x v="517"/>
    <x v="600"/>
    <x v="34"/>
    <x v="21"/>
    <x v="10"/>
    <x v="614"/>
    <x v="0"/>
    <x v="30"/>
    <x v="40"/>
    <x v="188"/>
  </r>
  <r>
    <x v="82"/>
    <x v="3"/>
    <x v="1"/>
    <x v="236"/>
    <x v="524"/>
    <x v="2"/>
    <x v="23"/>
    <x v="0"/>
    <x v="0"/>
    <x v="2839"/>
    <x v="505"/>
    <x v="517"/>
    <x v="600"/>
    <x v="34"/>
    <x v="21"/>
    <x v="0"/>
    <x v="80"/>
    <x v="0"/>
    <x v="30"/>
    <x v="40"/>
    <x v="33"/>
  </r>
  <r>
    <x v="82"/>
    <x v="3"/>
    <x v="1"/>
    <x v="236"/>
    <x v="524"/>
    <x v="1"/>
    <x v="22"/>
    <x v="0"/>
    <x v="0"/>
    <x v="2870"/>
    <x v="517"/>
    <x v="534"/>
    <x v="600"/>
    <x v="34"/>
    <x v="21"/>
    <x v="16"/>
    <x v="765"/>
    <x v="0"/>
    <x v="30"/>
    <x v="43"/>
    <x v="237"/>
  </r>
  <r>
    <x v="82"/>
    <x v="3"/>
    <x v="1"/>
    <x v="236"/>
    <x v="524"/>
    <x v="2"/>
    <x v="22"/>
    <x v="0"/>
    <x v="0"/>
    <x v="2639"/>
    <x v="518"/>
    <x v="534"/>
    <x v="600"/>
    <x v="34"/>
    <x v="21"/>
    <x v="37"/>
    <x v="1272"/>
    <x v="0"/>
    <x v="30"/>
    <x v="42"/>
    <x v="368"/>
  </r>
  <r>
    <x v="82"/>
    <x v="3"/>
    <x v="1"/>
    <x v="236"/>
    <x v="524"/>
    <x v="1"/>
    <x v="21"/>
    <x v="0"/>
    <x v="0"/>
    <x v="3686"/>
    <x v="520"/>
    <x v="537"/>
    <x v="600"/>
    <x v="34"/>
    <x v="21"/>
    <x v="2"/>
    <x v="190"/>
    <x v="0"/>
    <x v="30"/>
    <x v="43"/>
    <x v="72"/>
  </r>
  <r>
    <x v="82"/>
    <x v="3"/>
    <x v="1"/>
    <x v="236"/>
    <x v="524"/>
    <x v="2"/>
    <x v="21"/>
    <x v="0"/>
    <x v="0"/>
    <x v="2753"/>
    <x v="524"/>
    <x v="537"/>
    <x v="600"/>
    <x v="34"/>
    <x v="21"/>
    <x v="10"/>
    <x v="614"/>
    <x v="0"/>
    <x v="30"/>
    <x v="40"/>
    <x v="188"/>
  </r>
  <r>
    <x v="82"/>
    <x v="3"/>
    <x v="1"/>
    <x v="236"/>
    <x v="524"/>
    <x v="1"/>
    <x v="22"/>
    <x v="0"/>
    <x v="0"/>
    <x v="3579"/>
    <x v="531"/>
    <x v="546"/>
    <x v="600"/>
    <x v="34"/>
    <x v="21"/>
    <x v="16"/>
    <x v="765"/>
    <x v="0"/>
    <x v="30"/>
    <x v="43"/>
    <x v="237"/>
  </r>
  <r>
    <x v="82"/>
    <x v="3"/>
    <x v="1"/>
    <x v="236"/>
    <x v="524"/>
    <x v="1"/>
    <x v="21"/>
    <x v="0"/>
    <x v="0"/>
    <x v="3705"/>
    <x v="534"/>
    <x v="549"/>
    <x v="600"/>
    <x v="34"/>
    <x v="21"/>
    <x v="2"/>
    <x v="190"/>
    <x v="0"/>
    <x v="30"/>
    <x v="43"/>
    <x v="72"/>
  </r>
  <r>
    <x v="82"/>
    <x v="3"/>
    <x v="1"/>
    <x v="236"/>
    <x v="524"/>
    <x v="2"/>
    <x v="22"/>
    <x v="0"/>
    <x v="0"/>
    <x v="2640"/>
    <x v="538"/>
    <x v="552"/>
    <x v="600"/>
    <x v="34"/>
    <x v="21"/>
    <x v="37"/>
    <x v="1272"/>
    <x v="0"/>
    <x v="30"/>
    <x v="42"/>
    <x v="368"/>
  </r>
  <r>
    <x v="82"/>
    <x v="3"/>
    <x v="1"/>
    <x v="236"/>
    <x v="524"/>
    <x v="1"/>
    <x v="22"/>
    <x v="0"/>
    <x v="0"/>
    <x v="4019"/>
    <x v="544"/>
    <x v="559"/>
    <x v="600"/>
    <x v="34"/>
    <x v="21"/>
    <x v="16"/>
    <x v="765"/>
    <x v="0"/>
    <x v="30"/>
    <x v="43"/>
    <x v="237"/>
  </r>
  <r>
    <x v="82"/>
    <x v="3"/>
    <x v="1"/>
    <x v="236"/>
    <x v="524"/>
    <x v="2"/>
    <x v="21"/>
    <x v="0"/>
    <x v="0"/>
    <x v="2754"/>
    <x v="544"/>
    <x v="556"/>
    <x v="600"/>
    <x v="34"/>
    <x v="21"/>
    <x v="10"/>
    <x v="614"/>
    <x v="0"/>
    <x v="30"/>
    <x v="40"/>
    <x v="188"/>
  </r>
  <r>
    <x v="82"/>
    <x v="3"/>
    <x v="1"/>
    <x v="236"/>
    <x v="524"/>
    <x v="1"/>
    <x v="21"/>
    <x v="0"/>
    <x v="0"/>
    <x v="3775"/>
    <x v="547"/>
    <x v="563"/>
    <x v="600"/>
    <x v="34"/>
    <x v="21"/>
    <x v="2"/>
    <x v="190"/>
    <x v="0"/>
    <x v="30"/>
    <x v="43"/>
    <x v="72"/>
  </r>
  <r>
    <x v="82"/>
    <x v="3"/>
    <x v="1"/>
    <x v="236"/>
    <x v="524"/>
    <x v="1"/>
    <x v="22"/>
    <x v="0"/>
    <x v="0"/>
    <x v="3543"/>
    <x v="557"/>
    <x v="574"/>
    <x v="600"/>
    <x v="34"/>
    <x v="21"/>
    <x v="16"/>
    <x v="765"/>
    <x v="0"/>
    <x v="30"/>
    <x v="43"/>
    <x v="237"/>
  </r>
  <r>
    <x v="82"/>
    <x v="3"/>
    <x v="1"/>
    <x v="236"/>
    <x v="524"/>
    <x v="2"/>
    <x v="22"/>
    <x v="0"/>
    <x v="0"/>
    <x v="2641"/>
    <x v="558"/>
    <x v="574"/>
    <x v="600"/>
    <x v="34"/>
    <x v="21"/>
    <x v="37"/>
    <x v="1272"/>
    <x v="0"/>
    <x v="30"/>
    <x v="42"/>
    <x v="368"/>
  </r>
  <r>
    <x v="82"/>
    <x v="3"/>
    <x v="1"/>
    <x v="236"/>
    <x v="524"/>
    <x v="1"/>
    <x v="21"/>
    <x v="0"/>
    <x v="0"/>
    <x v="3779"/>
    <x v="561"/>
    <x v="579"/>
    <x v="600"/>
    <x v="34"/>
    <x v="21"/>
    <x v="2"/>
    <x v="190"/>
    <x v="0"/>
    <x v="30"/>
    <x v="43"/>
    <x v="72"/>
  </r>
  <r>
    <x v="82"/>
    <x v="3"/>
    <x v="1"/>
    <x v="236"/>
    <x v="524"/>
    <x v="2"/>
    <x v="23"/>
    <x v="0"/>
    <x v="0"/>
    <x v="2841"/>
    <x v="566"/>
    <x v="579"/>
    <x v="600"/>
    <x v="34"/>
    <x v="21"/>
    <x v="0"/>
    <x v="80"/>
    <x v="0"/>
    <x v="30"/>
    <x v="40"/>
    <x v="33"/>
  </r>
  <r>
    <x v="82"/>
    <x v="3"/>
    <x v="1"/>
    <x v="236"/>
    <x v="524"/>
    <x v="2"/>
    <x v="21"/>
    <x v="0"/>
    <x v="0"/>
    <x v="2755"/>
    <x v="566"/>
    <x v="579"/>
    <x v="600"/>
    <x v="34"/>
    <x v="21"/>
    <x v="10"/>
    <x v="614"/>
    <x v="0"/>
    <x v="30"/>
    <x v="40"/>
    <x v="188"/>
  </r>
  <r>
    <x v="82"/>
    <x v="3"/>
    <x v="1"/>
    <x v="236"/>
    <x v="524"/>
    <x v="1"/>
    <x v="22"/>
    <x v="0"/>
    <x v="0"/>
    <x v="3525"/>
    <x v="572"/>
    <x v="590"/>
    <x v="600"/>
    <x v="34"/>
    <x v="21"/>
    <x v="16"/>
    <x v="765"/>
    <x v="0"/>
    <x v="30"/>
    <x v="43"/>
    <x v="237"/>
  </r>
  <r>
    <x v="82"/>
    <x v="3"/>
    <x v="1"/>
    <x v="236"/>
    <x v="524"/>
    <x v="1"/>
    <x v="21"/>
    <x v="0"/>
    <x v="0"/>
    <x v="3790"/>
    <x v="575"/>
    <x v="593"/>
    <x v="600"/>
    <x v="34"/>
    <x v="21"/>
    <x v="2"/>
    <x v="190"/>
    <x v="0"/>
    <x v="30"/>
    <x v="43"/>
    <x v="72"/>
  </r>
  <r>
    <x v="82"/>
    <x v="3"/>
    <x v="1"/>
    <x v="236"/>
    <x v="524"/>
    <x v="2"/>
    <x v="22"/>
    <x v="0"/>
    <x v="0"/>
    <x v="2642"/>
    <x v="580"/>
    <x v="600"/>
    <x v="600"/>
    <x v="34"/>
    <x v="21"/>
    <x v="37"/>
    <x v="1272"/>
    <x v="0"/>
    <x v="30"/>
    <x v="42"/>
    <x v="368"/>
  </r>
  <r>
    <x v="82"/>
    <x v="3"/>
    <x v="1"/>
    <x v="236"/>
    <x v="524"/>
    <x v="1"/>
    <x v="22"/>
    <x v="0"/>
    <x v="0"/>
    <x v="4020"/>
    <x v="583"/>
    <x v="604"/>
    <x v="600"/>
    <x v="34"/>
    <x v="21"/>
    <x v="16"/>
    <x v="765"/>
    <x v="0"/>
    <x v="30"/>
    <x v="43"/>
    <x v="237"/>
  </r>
  <r>
    <x v="82"/>
    <x v="3"/>
    <x v="1"/>
    <x v="236"/>
    <x v="524"/>
    <x v="2"/>
    <x v="21"/>
    <x v="0"/>
    <x v="0"/>
    <x v="2757"/>
    <x v="583"/>
    <x v="600"/>
    <x v="600"/>
    <x v="34"/>
    <x v="21"/>
    <x v="10"/>
    <x v="614"/>
    <x v="0"/>
    <x v="30"/>
    <x v="40"/>
    <x v="188"/>
  </r>
  <r>
    <x v="82"/>
    <x v="3"/>
    <x v="1"/>
    <x v="236"/>
    <x v="524"/>
    <x v="1"/>
    <x v="21"/>
    <x v="0"/>
    <x v="0"/>
    <x v="4016"/>
    <x v="586"/>
    <x v="607"/>
    <x v="600"/>
    <x v="34"/>
    <x v="21"/>
    <x v="2"/>
    <x v="190"/>
    <x v="0"/>
    <x v="30"/>
    <x v="43"/>
    <x v="72"/>
  </r>
  <r>
    <x v="82"/>
    <x v="3"/>
    <x v="1"/>
    <x v="236"/>
    <x v="524"/>
    <x v="1"/>
    <x v="22"/>
    <x v="0"/>
    <x v="0"/>
    <x v="3457"/>
    <x v="595"/>
    <x v="618"/>
    <x v="600"/>
    <x v="34"/>
    <x v="21"/>
    <x v="16"/>
    <x v="765"/>
    <x v="0"/>
    <x v="30"/>
    <x v="43"/>
    <x v="237"/>
  </r>
  <r>
    <x v="82"/>
    <x v="3"/>
    <x v="1"/>
    <x v="236"/>
    <x v="524"/>
    <x v="2"/>
    <x v="22"/>
    <x v="0"/>
    <x v="0"/>
    <x v="2643"/>
    <x v="601"/>
    <x v="621"/>
    <x v="600"/>
    <x v="34"/>
    <x v="21"/>
    <x v="37"/>
    <x v="1272"/>
    <x v="0"/>
    <x v="30"/>
    <x v="42"/>
    <x v="368"/>
  </r>
  <r>
    <x v="82"/>
    <x v="3"/>
    <x v="1"/>
    <x v="236"/>
    <x v="524"/>
    <x v="2"/>
    <x v="21"/>
    <x v="0"/>
    <x v="0"/>
    <x v="2759"/>
    <x v="603"/>
    <x v="621"/>
    <x v="600"/>
    <x v="34"/>
    <x v="21"/>
    <x v="10"/>
    <x v="614"/>
    <x v="0"/>
    <x v="30"/>
    <x v="40"/>
    <x v="188"/>
  </r>
  <r>
    <x v="82"/>
    <x v="3"/>
    <x v="1"/>
    <x v="236"/>
    <x v="524"/>
    <x v="1"/>
    <x v="21"/>
    <x v="0"/>
    <x v="0"/>
    <x v="3688"/>
    <x v="611"/>
    <x v="633"/>
    <x v="600"/>
    <x v="34"/>
    <x v="21"/>
    <x v="2"/>
    <x v="190"/>
    <x v="0"/>
    <x v="30"/>
    <x v="43"/>
    <x v="72"/>
  </r>
  <r>
    <x v="82"/>
    <x v="3"/>
    <x v="1"/>
    <x v="236"/>
    <x v="524"/>
    <x v="2"/>
    <x v="22"/>
    <x v="0"/>
    <x v="0"/>
    <x v="2644"/>
    <x v="619"/>
    <x v="639"/>
    <x v="600"/>
    <x v="34"/>
    <x v="21"/>
    <x v="37"/>
    <x v="1272"/>
    <x v="0"/>
    <x v="30"/>
    <x v="42"/>
    <x v="368"/>
  </r>
  <r>
    <x v="82"/>
    <x v="3"/>
    <x v="1"/>
    <x v="236"/>
    <x v="524"/>
    <x v="2"/>
    <x v="23"/>
    <x v="0"/>
    <x v="0"/>
    <x v="2843"/>
    <x v="620"/>
    <x v="639"/>
    <x v="600"/>
    <x v="34"/>
    <x v="21"/>
    <x v="0"/>
    <x v="80"/>
    <x v="0"/>
    <x v="30"/>
    <x v="40"/>
    <x v="33"/>
  </r>
  <r>
    <x v="82"/>
    <x v="3"/>
    <x v="1"/>
    <x v="236"/>
    <x v="524"/>
    <x v="1"/>
    <x v="22"/>
    <x v="0"/>
    <x v="0"/>
    <x v="3527"/>
    <x v="630"/>
    <x v="651"/>
    <x v="600"/>
    <x v="34"/>
    <x v="21"/>
    <x v="16"/>
    <x v="765"/>
    <x v="0"/>
    <x v="30"/>
    <x v="43"/>
    <x v="237"/>
  </r>
  <r>
    <x v="82"/>
    <x v="3"/>
    <x v="1"/>
    <x v="236"/>
    <x v="524"/>
    <x v="2"/>
    <x v="22"/>
    <x v="0"/>
    <x v="0"/>
    <x v="2645"/>
    <x v="636"/>
    <x v="652"/>
    <x v="600"/>
    <x v="34"/>
    <x v="21"/>
    <x v="37"/>
    <x v="1272"/>
    <x v="0"/>
    <x v="30"/>
    <x v="40"/>
    <x v="364"/>
  </r>
  <r>
    <x v="82"/>
    <x v="3"/>
    <x v="1"/>
    <x v="236"/>
    <x v="524"/>
    <x v="2"/>
    <x v="21"/>
    <x v="0"/>
    <x v="0"/>
    <x v="2761"/>
    <x v="636"/>
    <x v="652"/>
    <x v="600"/>
    <x v="34"/>
    <x v="21"/>
    <x v="10"/>
    <x v="614"/>
    <x v="0"/>
    <x v="30"/>
    <x v="40"/>
    <x v="188"/>
  </r>
  <r>
    <x v="82"/>
    <x v="3"/>
    <x v="1"/>
    <x v="236"/>
    <x v="524"/>
    <x v="1"/>
    <x v="21"/>
    <x v="0"/>
    <x v="0"/>
    <x v="3744"/>
    <x v="639"/>
    <x v="656"/>
    <x v="600"/>
    <x v="34"/>
    <x v="21"/>
    <x v="2"/>
    <x v="190"/>
    <x v="0"/>
    <x v="30"/>
    <x v="43"/>
    <x v="72"/>
  </r>
  <r>
    <x v="82"/>
    <x v="3"/>
    <x v="1"/>
    <x v="236"/>
    <x v="524"/>
    <x v="1"/>
    <x v="22"/>
    <x v="0"/>
    <x v="0"/>
    <x v="3533"/>
    <x v="659"/>
    <x v="673"/>
    <x v="600"/>
    <x v="34"/>
    <x v="21"/>
    <x v="16"/>
    <x v="765"/>
    <x v="0"/>
    <x v="30"/>
    <x v="42"/>
    <x v="232"/>
  </r>
  <r>
    <x v="82"/>
    <x v="3"/>
    <x v="1"/>
    <x v="236"/>
    <x v="524"/>
    <x v="2"/>
    <x v="21"/>
    <x v="0"/>
    <x v="0"/>
    <x v="2763"/>
    <x v="661"/>
    <x v="674"/>
    <x v="600"/>
    <x v="34"/>
    <x v="21"/>
    <x v="10"/>
    <x v="614"/>
    <x v="0"/>
    <x v="30"/>
    <x v="40"/>
    <x v="188"/>
  </r>
  <r>
    <x v="82"/>
    <x v="3"/>
    <x v="1"/>
    <x v="236"/>
    <x v="524"/>
    <x v="2"/>
    <x v="22"/>
    <x v="0"/>
    <x v="0"/>
    <x v="2646"/>
    <x v="661"/>
    <x v="674"/>
    <x v="600"/>
    <x v="34"/>
    <x v="21"/>
    <x v="37"/>
    <x v="1272"/>
    <x v="0"/>
    <x v="30"/>
    <x v="40"/>
    <x v="364"/>
  </r>
  <r>
    <x v="82"/>
    <x v="3"/>
    <x v="1"/>
    <x v="236"/>
    <x v="524"/>
    <x v="1"/>
    <x v="21"/>
    <x v="0"/>
    <x v="0"/>
    <x v="3796"/>
    <x v="664"/>
    <x v="677"/>
    <x v="600"/>
    <x v="34"/>
    <x v="21"/>
    <x v="2"/>
    <x v="190"/>
    <x v="0"/>
    <x v="30"/>
    <x v="42"/>
    <x v="70"/>
  </r>
  <r>
    <x v="82"/>
    <x v="3"/>
    <x v="1"/>
    <x v="236"/>
    <x v="524"/>
    <x v="1"/>
    <x v="22"/>
    <x v="0"/>
    <x v="0"/>
    <x v="3530"/>
    <x v="685"/>
    <x v="700"/>
    <x v="600"/>
    <x v="34"/>
    <x v="21"/>
    <x v="16"/>
    <x v="765"/>
    <x v="0"/>
    <x v="30"/>
    <x v="42"/>
    <x v="232"/>
  </r>
  <r>
    <x v="82"/>
    <x v="3"/>
    <x v="1"/>
    <x v="236"/>
    <x v="524"/>
    <x v="1"/>
    <x v="21"/>
    <x v="0"/>
    <x v="0"/>
    <x v="3746"/>
    <x v="690"/>
    <x v="703"/>
    <x v="600"/>
    <x v="34"/>
    <x v="21"/>
    <x v="2"/>
    <x v="190"/>
    <x v="0"/>
    <x v="30"/>
    <x v="42"/>
    <x v="70"/>
  </r>
  <r>
    <x v="82"/>
    <x v="3"/>
    <x v="1"/>
    <x v="236"/>
    <x v="524"/>
    <x v="1"/>
    <x v="21"/>
    <x v="0"/>
    <x v="0"/>
    <x v="3798"/>
    <x v="710"/>
    <x v="723"/>
    <x v="600"/>
    <x v="34"/>
    <x v="21"/>
    <x v="2"/>
    <x v="190"/>
    <x v="0"/>
    <x v="30"/>
    <x v="42"/>
    <x v="70"/>
  </r>
  <r>
    <x v="82"/>
    <x v="3"/>
    <x v="1"/>
    <x v="236"/>
    <x v="524"/>
    <x v="1"/>
    <x v="22"/>
    <x v="0"/>
    <x v="0"/>
    <x v="3535"/>
    <x v="710"/>
    <x v="723"/>
    <x v="600"/>
    <x v="34"/>
    <x v="21"/>
    <x v="16"/>
    <x v="765"/>
    <x v="0"/>
    <x v="30"/>
    <x v="42"/>
    <x v="232"/>
  </r>
  <r>
    <x v="82"/>
    <x v="3"/>
    <x v="1"/>
    <x v="237"/>
    <x v="525"/>
    <x v="2"/>
    <x v="23"/>
    <x v="0"/>
    <x v="0"/>
    <x v="2832"/>
    <x v="309"/>
    <x v="330"/>
    <x v="621"/>
    <x v="34"/>
    <x v="21"/>
    <x v="0"/>
    <x v="83"/>
    <x v="0"/>
    <x v="30"/>
    <x v="43"/>
    <x v="35"/>
  </r>
  <r>
    <x v="82"/>
    <x v="3"/>
    <x v="1"/>
    <x v="237"/>
    <x v="525"/>
    <x v="2"/>
    <x v="22"/>
    <x v="0"/>
    <x v="0"/>
    <x v="2647"/>
    <x v="686"/>
    <x v="702"/>
    <x v="621"/>
    <x v="34"/>
    <x v="21"/>
    <x v="37"/>
    <x v="1288"/>
    <x v="0"/>
    <x v="30"/>
    <x v="43"/>
    <x v="371"/>
  </r>
  <r>
    <x v="82"/>
    <x v="3"/>
    <x v="1"/>
    <x v="238"/>
    <x v="526"/>
    <x v="2"/>
    <x v="23"/>
    <x v="0"/>
    <x v="0"/>
    <x v="2834"/>
    <x v="379"/>
    <x v="387"/>
    <x v="565"/>
    <x v="34"/>
    <x v="21"/>
    <x v="0"/>
    <x v="73"/>
    <x v="0"/>
    <x v="30"/>
    <x v="34"/>
    <x v="26"/>
  </r>
  <r>
    <x v="82"/>
    <x v="3"/>
    <x v="1"/>
    <x v="239"/>
    <x v="440"/>
    <x v="2"/>
    <x v="22"/>
    <x v="0"/>
    <x v="0"/>
    <x v="3846"/>
    <x v="56"/>
    <x v="41"/>
    <x v="2"/>
    <x v="34"/>
    <x v="21"/>
    <x v="37"/>
    <x v="130"/>
    <x v="0"/>
    <x v="30"/>
    <x v="0"/>
    <x v="83"/>
  </r>
  <r>
    <x v="82"/>
    <x v="3"/>
    <x v="1"/>
    <x v="239"/>
    <x v="440"/>
    <x v="5"/>
    <x v="4"/>
    <x v="0"/>
    <x v="0"/>
    <x v="3248"/>
    <x v="69"/>
    <x v="51"/>
    <x v="2"/>
    <x v="34"/>
    <x v="21"/>
    <x v="6"/>
    <x v="12"/>
    <x v="0"/>
    <x v="30"/>
    <x v="0"/>
    <x v="11"/>
  </r>
  <r>
    <x v="82"/>
    <x v="3"/>
    <x v="1"/>
    <x v="239"/>
    <x v="440"/>
    <x v="4"/>
    <x v="22"/>
    <x v="0"/>
    <x v="0"/>
    <x v="3250"/>
    <x v="69"/>
    <x v="51"/>
    <x v="2"/>
    <x v="34"/>
    <x v="21"/>
    <x v="4"/>
    <x v="7"/>
    <x v="0"/>
    <x v="30"/>
    <x v="0"/>
    <x v="7"/>
  </r>
  <r>
    <x v="82"/>
    <x v="3"/>
    <x v="1"/>
    <x v="239"/>
    <x v="440"/>
    <x v="5"/>
    <x v="19"/>
    <x v="0"/>
    <x v="0"/>
    <x v="3886"/>
    <x v="69"/>
    <x v="51"/>
    <x v="2"/>
    <x v="34"/>
    <x v="21"/>
    <x v="32"/>
    <x v="101"/>
    <x v="0"/>
    <x v="30"/>
    <x v="0"/>
    <x v="60"/>
  </r>
  <r>
    <x v="82"/>
    <x v="3"/>
    <x v="2"/>
    <x v="241"/>
    <x v="592"/>
    <x v="1"/>
    <x v="22"/>
    <x v="0"/>
    <x v="0"/>
    <x v="3483"/>
    <x v="5"/>
    <x v="3"/>
    <x v="36"/>
    <x v="34"/>
    <x v="21"/>
    <x v="16"/>
    <x v="154"/>
    <x v="0"/>
    <x v="30"/>
    <x v="8"/>
    <x v="90"/>
  </r>
  <r>
    <x v="82"/>
    <x v="3"/>
    <x v="2"/>
    <x v="241"/>
    <x v="592"/>
    <x v="2"/>
    <x v="22"/>
    <x v="0"/>
    <x v="0"/>
    <x v="2679"/>
    <x v="10"/>
    <x v="7"/>
    <x v="36"/>
    <x v="34"/>
    <x v="21"/>
    <x v="37"/>
    <x v="507"/>
    <x v="0"/>
    <x v="30"/>
    <x v="7"/>
    <x v="206"/>
  </r>
  <r>
    <x v="82"/>
    <x v="3"/>
    <x v="2"/>
    <x v="241"/>
    <x v="592"/>
    <x v="1"/>
    <x v="22"/>
    <x v="0"/>
    <x v="0"/>
    <x v="3475"/>
    <x v="20"/>
    <x v="14"/>
    <x v="36"/>
    <x v="34"/>
    <x v="21"/>
    <x v="16"/>
    <x v="154"/>
    <x v="0"/>
    <x v="30"/>
    <x v="8"/>
    <x v="90"/>
  </r>
  <r>
    <x v="82"/>
    <x v="3"/>
    <x v="2"/>
    <x v="241"/>
    <x v="592"/>
    <x v="5"/>
    <x v="19"/>
    <x v="0"/>
    <x v="0"/>
    <x v="3247"/>
    <x v="21"/>
    <x v="14"/>
    <x v="36"/>
    <x v="34"/>
    <x v="21"/>
    <x v="32"/>
    <x v="419"/>
    <x v="0"/>
    <x v="30"/>
    <x v="7"/>
    <x v="174"/>
  </r>
  <r>
    <x v="82"/>
    <x v="3"/>
    <x v="2"/>
    <x v="241"/>
    <x v="592"/>
    <x v="2"/>
    <x v="22"/>
    <x v="0"/>
    <x v="0"/>
    <x v="2680"/>
    <x v="31"/>
    <x v="23"/>
    <x v="36"/>
    <x v="34"/>
    <x v="21"/>
    <x v="37"/>
    <x v="507"/>
    <x v="0"/>
    <x v="30"/>
    <x v="7"/>
    <x v="206"/>
  </r>
  <r>
    <x v="82"/>
    <x v="3"/>
    <x v="2"/>
    <x v="241"/>
    <x v="592"/>
    <x v="1"/>
    <x v="21"/>
    <x v="0"/>
    <x v="0"/>
    <x v="3716"/>
    <x v="32"/>
    <x v="24"/>
    <x v="36"/>
    <x v="34"/>
    <x v="21"/>
    <x v="2"/>
    <x v="23"/>
    <x v="0"/>
    <x v="30"/>
    <x v="8"/>
    <x v="17"/>
  </r>
  <r>
    <x v="82"/>
    <x v="3"/>
    <x v="2"/>
    <x v="241"/>
    <x v="592"/>
    <x v="1"/>
    <x v="22"/>
    <x v="0"/>
    <x v="0"/>
    <x v="3505"/>
    <x v="36"/>
    <x v="28"/>
    <x v="36"/>
    <x v="34"/>
    <x v="21"/>
    <x v="16"/>
    <x v="154"/>
    <x v="0"/>
    <x v="30"/>
    <x v="8"/>
    <x v="90"/>
  </r>
  <r>
    <x v="82"/>
    <x v="3"/>
    <x v="2"/>
    <x v="241"/>
    <x v="592"/>
    <x v="2"/>
    <x v="23"/>
    <x v="0"/>
    <x v="0"/>
    <x v="2825"/>
    <x v="37"/>
    <x v="28"/>
    <x v="36"/>
    <x v="34"/>
    <x v="21"/>
    <x v="0"/>
    <x v="2"/>
    <x v="0"/>
    <x v="30"/>
    <x v="7"/>
    <x v="2"/>
  </r>
  <r>
    <x v="82"/>
    <x v="3"/>
    <x v="2"/>
    <x v="241"/>
    <x v="592"/>
    <x v="1"/>
    <x v="21"/>
    <x v="0"/>
    <x v="0"/>
    <x v="3730"/>
    <x v="57"/>
    <x v="47"/>
    <x v="36"/>
    <x v="34"/>
    <x v="21"/>
    <x v="2"/>
    <x v="23"/>
    <x v="0"/>
    <x v="30"/>
    <x v="8"/>
    <x v="17"/>
  </r>
  <r>
    <x v="82"/>
    <x v="3"/>
    <x v="2"/>
    <x v="241"/>
    <x v="592"/>
    <x v="5"/>
    <x v="19"/>
    <x v="0"/>
    <x v="0"/>
    <x v="2685"/>
    <x v="62"/>
    <x v="51"/>
    <x v="36"/>
    <x v="34"/>
    <x v="21"/>
    <x v="32"/>
    <x v="419"/>
    <x v="0"/>
    <x v="30"/>
    <x v="7"/>
    <x v="174"/>
  </r>
  <r>
    <x v="82"/>
    <x v="3"/>
    <x v="2"/>
    <x v="241"/>
    <x v="592"/>
    <x v="1"/>
    <x v="22"/>
    <x v="0"/>
    <x v="0"/>
    <x v="3468"/>
    <x v="72"/>
    <x v="60"/>
    <x v="36"/>
    <x v="34"/>
    <x v="21"/>
    <x v="16"/>
    <x v="154"/>
    <x v="0"/>
    <x v="30"/>
    <x v="8"/>
    <x v="90"/>
  </r>
  <r>
    <x v="82"/>
    <x v="3"/>
    <x v="2"/>
    <x v="241"/>
    <x v="592"/>
    <x v="1"/>
    <x v="21"/>
    <x v="0"/>
    <x v="0"/>
    <x v="3737"/>
    <x v="80"/>
    <x v="68"/>
    <x v="36"/>
    <x v="34"/>
    <x v="21"/>
    <x v="2"/>
    <x v="23"/>
    <x v="0"/>
    <x v="30"/>
    <x v="8"/>
    <x v="17"/>
  </r>
  <r>
    <x v="82"/>
    <x v="3"/>
    <x v="2"/>
    <x v="241"/>
    <x v="592"/>
    <x v="1"/>
    <x v="21"/>
    <x v="0"/>
    <x v="0"/>
    <x v="3802"/>
    <x v="106"/>
    <x v="91"/>
    <x v="36"/>
    <x v="34"/>
    <x v="21"/>
    <x v="2"/>
    <x v="23"/>
    <x v="0"/>
    <x v="30"/>
    <x v="8"/>
    <x v="17"/>
  </r>
  <r>
    <x v="82"/>
    <x v="3"/>
    <x v="2"/>
    <x v="241"/>
    <x v="592"/>
    <x v="2"/>
    <x v="21"/>
    <x v="0"/>
    <x v="0"/>
    <x v="2819"/>
    <x v="107"/>
    <x v="91"/>
    <x v="36"/>
    <x v="34"/>
    <x v="21"/>
    <x v="10"/>
    <x v="106"/>
    <x v="0"/>
    <x v="30"/>
    <x v="7"/>
    <x v="58"/>
  </r>
  <r>
    <x v="82"/>
    <x v="3"/>
    <x v="2"/>
    <x v="241"/>
    <x v="592"/>
    <x v="1"/>
    <x v="22"/>
    <x v="0"/>
    <x v="0"/>
    <x v="3449"/>
    <x v="124"/>
    <x v="111"/>
    <x v="36"/>
    <x v="34"/>
    <x v="21"/>
    <x v="16"/>
    <x v="154"/>
    <x v="0"/>
    <x v="30"/>
    <x v="8"/>
    <x v="90"/>
  </r>
  <r>
    <x v="82"/>
    <x v="3"/>
    <x v="2"/>
    <x v="241"/>
    <x v="592"/>
    <x v="1"/>
    <x v="21"/>
    <x v="0"/>
    <x v="0"/>
    <x v="3724"/>
    <x v="145"/>
    <x v="132"/>
    <x v="36"/>
    <x v="34"/>
    <x v="21"/>
    <x v="2"/>
    <x v="23"/>
    <x v="0"/>
    <x v="30"/>
    <x v="8"/>
    <x v="17"/>
  </r>
  <r>
    <x v="82"/>
    <x v="3"/>
    <x v="2"/>
    <x v="241"/>
    <x v="592"/>
    <x v="2"/>
    <x v="21"/>
    <x v="0"/>
    <x v="0"/>
    <x v="2820"/>
    <x v="150"/>
    <x v="136"/>
    <x v="36"/>
    <x v="34"/>
    <x v="21"/>
    <x v="10"/>
    <x v="106"/>
    <x v="0"/>
    <x v="30"/>
    <x v="7"/>
    <x v="58"/>
  </r>
  <r>
    <x v="82"/>
    <x v="3"/>
    <x v="2"/>
    <x v="241"/>
    <x v="592"/>
    <x v="2"/>
    <x v="23"/>
    <x v="0"/>
    <x v="0"/>
    <x v="2831"/>
    <x v="301"/>
    <x v="291"/>
    <x v="36"/>
    <x v="34"/>
    <x v="21"/>
    <x v="0"/>
    <x v="2"/>
    <x v="0"/>
    <x v="30"/>
    <x v="7"/>
    <x v="2"/>
  </r>
  <r>
    <x v="82"/>
    <x v="3"/>
    <x v="2"/>
    <x v="241"/>
    <x v="592"/>
    <x v="2"/>
    <x v="23"/>
    <x v="0"/>
    <x v="0"/>
    <x v="2835"/>
    <x v="415"/>
    <x v="403"/>
    <x v="36"/>
    <x v="34"/>
    <x v="21"/>
    <x v="0"/>
    <x v="2"/>
    <x v="0"/>
    <x v="30"/>
    <x v="7"/>
    <x v="2"/>
  </r>
  <r>
    <x v="82"/>
    <x v="3"/>
    <x v="2"/>
    <x v="241"/>
    <x v="592"/>
    <x v="1"/>
    <x v="22"/>
    <x v="0"/>
    <x v="0"/>
    <x v="4025"/>
    <x v="444"/>
    <x v="432"/>
    <x v="36"/>
    <x v="34"/>
    <x v="21"/>
    <x v="16"/>
    <x v="154"/>
    <x v="0"/>
    <x v="30"/>
    <x v="8"/>
    <x v="90"/>
  </r>
  <r>
    <x v="82"/>
    <x v="3"/>
    <x v="2"/>
    <x v="241"/>
    <x v="592"/>
    <x v="1"/>
    <x v="21"/>
    <x v="0"/>
    <x v="0"/>
    <x v="3787"/>
    <x v="467"/>
    <x v="456"/>
    <x v="36"/>
    <x v="34"/>
    <x v="21"/>
    <x v="2"/>
    <x v="23"/>
    <x v="0"/>
    <x v="30"/>
    <x v="8"/>
    <x v="17"/>
  </r>
  <r>
    <x v="82"/>
    <x v="3"/>
    <x v="2"/>
    <x v="241"/>
    <x v="592"/>
    <x v="2"/>
    <x v="23"/>
    <x v="0"/>
    <x v="0"/>
    <x v="2840"/>
    <x v="556"/>
    <x v="545"/>
    <x v="36"/>
    <x v="34"/>
    <x v="21"/>
    <x v="0"/>
    <x v="2"/>
    <x v="0"/>
    <x v="30"/>
    <x v="7"/>
    <x v="2"/>
  </r>
  <r>
    <x v="82"/>
    <x v="3"/>
    <x v="2"/>
    <x v="241"/>
    <x v="592"/>
    <x v="2"/>
    <x v="21"/>
    <x v="0"/>
    <x v="0"/>
    <x v="2821"/>
    <x v="629"/>
    <x v="629"/>
    <x v="36"/>
    <x v="34"/>
    <x v="21"/>
    <x v="10"/>
    <x v="106"/>
    <x v="0"/>
    <x v="30"/>
    <x v="7"/>
    <x v="58"/>
  </r>
  <r>
    <x v="82"/>
    <x v="3"/>
    <x v="2"/>
    <x v="264"/>
    <x v="268"/>
    <x v="5"/>
    <x v="19"/>
    <x v="0"/>
    <x v="0"/>
    <x v="2648"/>
    <x v="71"/>
    <x v="92"/>
    <x v="623"/>
    <x v="34"/>
    <x v="21"/>
    <x v="32"/>
    <x v="1203"/>
    <x v="0"/>
    <x v="30"/>
    <x v="46"/>
    <x v="353"/>
  </r>
  <r>
    <x v="82"/>
    <x v="3"/>
    <x v="2"/>
    <x v="334"/>
    <x v="674"/>
    <x v="2"/>
    <x v="22"/>
    <x v="0"/>
    <x v="0"/>
    <x v="3841"/>
    <x v="47"/>
    <x v="35"/>
    <x v="24"/>
    <x v="34"/>
    <x v="21"/>
    <x v="37"/>
    <x v="409"/>
    <x v="0"/>
    <x v="30"/>
    <x v="5"/>
    <x v="173"/>
  </r>
  <r>
    <x v="82"/>
    <x v="3"/>
    <x v="2"/>
    <x v="480"/>
    <x v="425"/>
    <x v="5"/>
    <x v="19"/>
    <x v="0"/>
    <x v="0"/>
    <x v="2681"/>
    <x v="88"/>
    <x v="92"/>
    <x v="451"/>
    <x v="34"/>
    <x v="21"/>
    <x v="32"/>
    <x v="1009"/>
    <x v="0"/>
    <x v="30"/>
    <x v="30"/>
    <x v="302"/>
  </r>
  <r>
    <x v="82"/>
    <x v="3"/>
    <x v="1"/>
    <x v="605"/>
    <x v="438"/>
    <x v="5"/>
    <x v="19"/>
    <x v="0"/>
    <x v="0"/>
    <x v="2682"/>
    <x v="381"/>
    <x v="386"/>
    <x v="463"/>
    <x v="34"/>
    <x v="21"/>
    <x v="32"/>
    <x v="1028"/>
    <x v="0"/>
    <x v="30"/>
    <x v="30"/>
    <x v="302"/>
  </r>
  <r>
    <x v="82"/>
    <x v="3"/>
    <x v="2"/>
    <x v="652"/>
    <x v="266"/>
    <x v="5"/>
    <x v="19"/>
    <x v="0"/>
    <x v="0"/>
    <x v="2683"/>
    <x v="347"/>
    <x v="366"/>
    <x v="616"/>
    <x v="34"/>
    <x v="21"/>
    <x v="32"/>
    <x v="1192"/>
    <x v="0"/>
    <x v="30"/>
    <x v="42"/>
    <x v="341"/>
  </r>
  <r>
    <x v="85"/>
    <x v="10"/>
    <x v="3"/>
    <x v="710"/>
    <x v="698"/>
    <x v="6"/>
    <x v="24"/>
    <x v="0"/>
    <x v="2"/>
    <x v="4120"/>
    <x v="733"/>
    <x v="750"/>
    <x v="699"/>
    <x v="34"/>
    <x v="21"/>
    <x v="40"/>
    <x v="1381"/>
    <x v="64"/>
    <x v="29"/>
    <x v="68"/>
    <x v="41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366">
  <r>
    <x v="0"/>
    <x v="6"/>
    <x v="1"/>
    <x v="2"/>
  </r>
  <r>
    <x v="1"/>
    <x v="7"/>
    <x v="1"/>
    <x v="0"/>
  </r>
  <r>
    <x v="2"/>
    <x v="5"/>
    <x v="1"/>
    <x v="0"/>
  </r>
  <r>
    <x v="3"/>
    <x v="0"/>
    <x v="1"/>
    <x v="2"/>
  </r>
  <r>
    <x v="4"/>
    <x v="2"/>
    <x v="1"/>
    <x v="0"/>
  </r>
  <r>
    <x v="5"/>
    <x v="6"/>
    <x v="1"/>
    <x v="2"/>
  </r>
  <r>
    <x v="6"/>
    <x v="4"/>
    <x v="1"/>
    <x v="1"/>
  </r>
  <r>
    <x v="7"/>
    <x v="1"/>
    <x v="1"/>
    <x v="1"/>
  </r>
  <r>
    <x v="8"/>
    <x v="7"/>
    <x v="1"/>
    <x v="1"/>
  </r>
  <r>
    <x v="9"/>
    <x v="5"/>
    <x v="1"/>
    <x v="1"/>
  </r>
  <r>
    <x v="10"/>
    <x v="0"/>
    <x v="1"/>
    <x v="2"/>
  </r>
  <r>
    <x v="11"/>
    <x v="2"/>
    <x v="1"/>
    <x v="1"/>
  </r>
  <r>
    <x v="12"/>
    <x v="3"/>
    <x v="1"/>
    <x v="1"/>
  </r>
  <r>
    <x v="13"/>
    <x v="4"/>
    <x v="1"/>
    <x v="1"/>
  </r>
  <r>
    <x v="14"/>
    <x v="1"/>
    <x v="1"/>
    <x v="1"/>
  </r>
  <r>
    <x v="15"/>
    <x v="7"/>
    <x v="1"/>
    <x v="1"/>
  </r>
  <r>
    <x v="16"/>
    <x v="5"/>
    <x v="1"/>
    <x v="1"/>
  </r>
  <r>
    <x v="17"/>
    <x v="0"/>
    <x v="1"/>
    <x v="2"/>
  </r>
  <r>
    <x v="18"/>
    <x v="2"/>
    <x v="1"/>
    <x v="1"/>
  </r>
  <r>
    <x v="19"/>
    <x v="3"/>
    <x v="1"/>
    <x v="1"/>
  </r>
  <r>
    <x v="20"/>
    <x v="4"/>
    <x v="1"/>
    <x v="1"/>
  </r>
  <r>
    <x v="21"/>
    <x v="1"/>
    <x v="1"/>
    <x v="1"/>
  </r>
  <r>
    <x v="22"/>
    <x v="7"/>
    <x v="1"/>
    <x v="1"/>
  </r>
  <r>
    <x v="23"/>
    <x v="5"/>
    <x v="1"/>
    <x v="1"/>
  </r>
  <r>
    <x v="24"/>
    <x v="0"/>
    <x v="1"/>
    <x v="2"/>
  </r>
  <r>
    <x v="25"/>
    <x v="2"/>
    <x v="1"/>
    <x v="1"/>
  </r>
  <r>
    <x v="26"/>
    <x v="3"/>
    <x v="1"/>
    <x v="1"/>
  </r>
  <r>
    <x v="27"/>
    <x v="4"/>
    <x v="1"/>
    <x v="1"/>
  </r>
  <r>
    <x v="28"/>
    <x v="1"/>
    <x v="1"/>
    <x v="1"/>
  </r>
  <r>
    <x v="29"/>
    <x v="7"/>
    <x v="1"/>
    <x v="1"/>
  </r>
  <r>
    <x v="30"/>
    <x v="5"/>
    <x v="1"/>
    <x v="1"/>
  </r>
  <r>
    <x v="31"/>
    <x v="0"/>
    <x v="1"/>
    <x v="2"/>
  </r>
  <r>
    <x v="32"/>
    <x v="2"/>
    <x v="1"/>
    <x v="1"/>
  </r>
  <r>
    <x v="33"/>
    <x v="3"/>
    <x v="1"/>
    <x v="1"/>
  </r>
  <r>
    <x v="34"/>
    <x v="4"/>
    <x v="1"/>
    <x v="1"/>
  </r>
  <r>
    <x v="35"/>
    <x v="1"/>
    <x v="1"/>
    <x v="1"/>
  </r>
  <r>
    <x v="36"/>
    <x v="7"/>
    <x v="1"/>
    <x v="1"/>
  </r>
  <r>
    <x v="37"/>
    <x v="5"/>
    <x v="1"/>
    <x v="1"/>
  </r>
  <r>
    <x v="38"/>
    <x v="0"/>
    <x v="1"/>
    <x v="2"/>
  </r>
  <r>
    <x v="39"/>
    <x v="2"/>
    <x v="1"/>
    <x v="1"/>
  </r>
  <r>
    <x v="40"/>
    <x v="3"/>
    <x v="1"/>
    <x v="1"/>
  </r>
  <r>
    <x v="41"/>
    <x v="4"/>
    <x v="1"/>
    <x v="1"/>
  </r>
  <r>
    <x v="42"/>
    <x v="1"/>
    <x v="1"/>
    <x v="1"/>
  </r>
  <r>
    <x v="43"/>
    <x v="7"/>
    <x v="1"/>
    <x v="1"/>
  </r>
  <r>
    <x v="44"/>
    <x v="5"/>
    <x v="1"/>
    <x v="1"/>
  </r>
  <r>
    <x v="45"/>
    <x v="0"/>
    <x v="1"/>
    <x v="2"/>
  </r>
  <r>
    <x v="46"/>
    <x v="2"/>
    <x v="1"/>
    <x v="1"/>
  </r>
  <r>
    <x v="47"/>
    <x v="3"/>
    <x v="1"/>
    <x v="1"/>
  </r>
  <r>
    <x v="48"/>
    <x v="4"/>
    <x v="1"/>
    <x v="1"/>
  </r>
  <r>
    <x v="49"/>
    <x v="1"/>
    <x v="1"/>
    <x v="1"/>
  </r>
  <r>
    <x v="50"/>
    <x v="7"/>
    <x v="1"/>
    <x v="1"/>
  </r>
  <r>
    <x v="51"/>
    <x v="5"/>
    <x v="1"/>
    <x v="1"/>
  </r>
  <r>
    <x v="52"/>
    <x v="0"/>
    <x v="1"/>
    <x v="2"/>
  </r>
  <r>
    <x v="53"/>
    <x v="2"/>
    <x v="1"/>
    <x v="1"/>
  </r>
  <r>
    <x v="54"/>
    <x v="3"/>
    <x v="1"/>
    <x v="1"/>
  </r>
  <r>
    <x v="55"/>
    <x v="4"/>
    <x v="1"/>
    <x v="1"/>
  </r>
  <r>
    <x v="56"/>
    <x v="1"/>
    <x v="1"/>
    <x v="1"/>
  </r>
  <r>
    <x v="57"/>
    <x v="7"/>
    <x v="1"/>
    <x v="1"/>
  </r>
  <r>
    <x v="58"/>
    <x v="5"/>
    <x v="1"/>
    <x v="1"/>
  </r>
  <r>
    <x v="59"/>
    <x v="0"/>
    <x v="1"/>
    <x v="2"/>
  </r>
  <r>
    <x v="60"/>
    <x v="2"/>
    <x v="1"/>
    <x v="1"/>
  </r>
  <r>
    <x v="61"/>
    <x v="3"/>
    <x v="1"/>
    <x v="1"/>
  </r>
  <r>
    <x v="62"/>
    <x v="4"/>
    <x v="1"/>
    <x v="1"/>
  </r>
  <r>
    <x v="63"/>
    <x v="1"/>
    <x v="1"/>
    <x v="1"/>
  </r>
  <r>
    <x v="64"/>
    <x v="7"/>
    <x v="1"/>
    <x v="1"/>
  </r>
  <r>
    <x v="65"/>
    <x v="5"/>
    <x v="1"/>
    <x v="1"/>
  </r>
  <r>
    <x v="66"/>
    <x v="0"/>
    <x v="1"/>
    <x v="2"/>
  </r>
  <r>
    <x v="67"/>
    <x v="2"/>
    <x v="1"/>
    <x v="1"/>
  </r>
  <r>
    <x v="68"/>
    <x v="3"/>
    <x v="1"/>
    <x v="1"/>
  </r>
  <r>
    <x v="69"/>
    <x v="4"/>
    <x v="1"/>
    <x v="1"/>
  </r>
  <r>
    <x v="70"/>
    <x v="1"/>
    <x v="1"/>
    <x v="1"/>
  </r>
  <r>
    <x v="71"/>
    <x v="7"/>
    <x v="1"/>
    <x v="1"/>
  </r>
  <r>
    <x v="72"/>
    <x v="5"/>
    <x v="1"/>
    <x v="1"/>
  </r>
  <r>
    <x v="73"/>
    <x v="0"/>
    <x v="1"/>
    <x v="2"/>
  </r>
  <r>
    <x v="74"/>
    <x v="2"/>
    <x v="1"/>
    <x v="1"/>
  </r>
  <r>
    <x v="75"/>
    <x v="3"/>
    <x v="1"/>
    <x v="1"/>
  </r>
  <r>
    <x v="76"/>
    <x v="4"/>
    <x v="1"/>
    <x v="1"/>
  </r>
  <r>
    <x v="77"/>
    <x v="1"/>
    <x v="1"/>
    <x v="1"/>
  </r>
  <r>
    <x v="78"/>
    <x v="7"/>
    <x v="1"/>
    <x v="1"/>
  </r>
  <r>
    <x v="79"/>
    <x v="5"/>
    <x v="1"/>
    <x v="1"/>
  </r>
  <r>
    <x v="80"/>
    <x v="0"/>
    <x v="1"/>
    <x v="2"/>
  </r>
  <r>
    <x v="81"/>
    <x v="2"/>
    <x v="1"/>
    <x v="1"/>
  </r>
  <r>
    <x v="82"/>
    <x v="3"/>
    <x v="1"/>
    <x v="1"/>
  </r>
  <r>
    <x v="83"/>
    <x v="4"/>
    <x v="1"/>
    <x v="1"/>
  </r>
  <r>
    <x v="84"/>
    <x v="1"/>
    <x v="1"/>
    <x v="0"/>
  </r>
  <r>
    <x v="85"/>
    <x v="7"/>
    <x v="1"/>
    <x v="0"/>
  </r>
  <r>
    <x v="86"/>
    <x v="5"/>
    <x v="1"/>
    <x v="0"/>
  </r>
  <r>
    <x v="87"/>
    <x v="0"/>
    <x v="1"/>
    <x v="2"/>
  </r>
  <r>
    <x v="88"/>
    <x v="0"/>
    <x v="1"/>
    <x v="2"/>
  </r>
  <r>
    <x v="89"/>
    <x v="3"/>
    <x v="1"/>
    <x v="0"/>
  </r>
  <r>
    <x v="90"/>
    <x v="4"/>
    <x v="1"/>
    <x v="1"/>
  </r>
  <r>
    <x v="91"/>
    <x v="1"/>
    <x v="1"/>
    <x v="1"/>
  </r>
  <r>
    <x v="92"/>
    <x v="7"/>
    <x v="1"/>
    <x v="1"/>
  </r>
  <r>
    <x v="93"/>
    <x v="5"/>
    <x v="1"/>
    <x v="1"/>
  </r>
  <r>
    <x v="94"/>
    <x v="0"/>
    <x v="1"/>
    <x v="2"/>
  </r>
  <r>
    <x v="95"/>
    <x v="2"/>
    <x v="1"/>
    <x v="1"/>
  </r>
  <r>
    <x v="96"/>
    <x v="3"/>
    <x v="1"/>
    <x v="1"/>
  </r>
  <r>
    <x v="97"/>
    <x v="4"/>
    <x v="1"/>
    <x v="1"/>
  </r>
  <r>
    <x v="98"/>
    <x v="1"/>
    <x v="1"/>
    <x v="1"/>
  </r>
  <r>
    <x v="99"/>
    <x v="7"/>
    <x v="1"/>
    <x v="1"/>
  </r>
  <r>
    <x v="100"/>
    <x v="5"/>
    <x v="1"/>
    <x v="1"/>
  </r>
  <r>
    <x v="101"/>
    <x v="0"/>
    <x v="1"/>
    <x v="2"/>
  </r>
  <r>
    <x v="102"/>
    <x v="2"/>
    <x v="1"/>
    <x v="1"/>
  </r>
  <r>
    <x v="103"/>
    <x v="3"/>
    <x v="1"/>
    <x v="1"/>
  </r>
  <r>
    <x v="104"/>
    <x v="4"/>
    <x v="1"/>
    <x v="1"/>
  </r>
  <r>
    <x v="105"/>
    <x v="1"/>
    <x v="1"/>
    <x v="1"/>
  </r>
  <r>
    <x v="106"/>
    <x v="7"/>
    <x v="1"/>
    <x v="1"/>
  </r>
  <r>
    <x v="107"/>
    <x v="5"/>
    <x v="1"/>
    <x v="1"/>
  </r>
  <r>
    <x v="108"/>
    <x v="0"/>
    <x v="1"/>
    <x v="2"/>
  </r>
  <r>
    <x v="109"/>
    <x v="2"/>
    <x v="1"/>
    <x v="1"/>
  </r>
  <r>
    <x v="110"/>
    <x v="3"/>
    <x v="1"/>
    <x v="1"/>
  </r>
  <r>
    <x v="111"/>
    <x v="4"/>
    <x v="1"/>
    <x v="1"/>
  </r>
  <r>
    <x v="112"/>
    <x v="1"/>
    <x v="1"/>
    <x v="1"/>
  </r>
  <r>
    <x v="113"/>
    <x v="7"/>
    <x v="1"/>
    <x v="1"/>
  </r>
  <r>
    <x v="114"/>
    <x v="5"/>
    <x v="1"/>
    <x v="1"/>
  </r>
  <r>
    <x v="115"/>
    <x v="0"/>
    <x v="1"/>
    <x v="2"/>
  </r>
  <r>
    <x v="116"/>
    <x v="2"/>
    <x v="1"/>
    <x v="1"/>
  </r>
  <r>
    <x v="117"/>
    <x v="3"/>
    <x v="1"/>
    <x v="1"/>
  </r>
  <r>
    <x v="118"/>
    <x v="4"/>
    <x v="1"/>
    <x v="1"/>
  </r>
  <r>
    <x v="119"/>
    <x v="1"/>
    <x v="1"/>
    <x v="1"/>
  </r>
  <r>
    <x v="120"/>
    <x v="7"/>
    <x v="1"/>
    <x v="1"/>
  </r>
  <r>
    <x v="121"/>
    <x v="6"/>
    <x v="1"/>
    <x v="2"/>
  </r>
  <r>
    <x v="122"/>
    <x v="0"/>
    <x v="1"/>
    <x v="2"/>
  </r>
  <r>
    <x v="123"/>
    <x v="2"/>
    <x v="1"/>
    <x v="1"/>
  </r>
  <r>
    <x v="124"/>
    <x v="3"/>
    <x v="1"/>
    <x v="1"/>
  </r>
  <r>
    <x v="125"/>
    <x v="4"/>
    <x v="1"/>
    <x v="1"/>
  </r>
  <r>
    <x v="126"/>
    <x v="1"/>
    <x v="1"/>
    <x v="1"/>
  </r>
  <r>
    <x v="127"/>
    <x v="7"/>
    <x v="1"/>
    <x v="1"/>
  </r>
  <r>
    <x v="128"/>
    <x v="5"/>
    <x v="1"/>
    <x v="1"/>
  </r>
  <r>
    <x v="129"/>
    <x v="0"/>
    <x v="1"/>
    <x v="2"/>
  </r>
  <r>
    <x v="130"/>
    <x v="2"/>
    <x v="1"/>
    <x v="1"/>
  </r>
  <r>
    <x v="131"/>
    <x v="3"/>
    <x v="1"/>
    <x v="1"/>
  </r>
  <r>
    <x v="132"/>
    <x v="4"/>
    <x v="1"/>
    <x v="1"/>
  </r>
  <r>
    <x v="133"/>
    <x v="1"/>
    <x v="1"/>
    <x v="1"/>
  </r>
  <r>
    <x v="134"/>
    <x v="7"/>
    <x v="1"/>
    <x v="1"/>
  </r>
  <r>
    <x v="135"/>
    <x v="5"/>
    <x v="1"/>
    <x v="1"/>
  </r>
  <r>
    <x v="136"/>
    <x v="0"/>
    <x v="1"/>
    <x v="2"/>
  </r>
  <r>
    <x v="137"/>
    <x v="2"/>
    <x v="1"/>
    <x v="1"/>
  </r>
  <r>
    <x v="138"/>
    <x v="3"/>
    <x v="1"/>
    <x v="1"/>
  </r>
  <r>
    <x v="139"/>
    <x v="4"/>
    <x v="1"/>
    <x v="1"/>
  </r>
  <r>
    <x v="140"/>
    <x v="1"/>
    <x v="1"/>
    <x v="1"/>
  </r>
  <r>
    <x v="141"/>
    <x v="7"/>
    <x v="1"/>
    <x v="1"/>
  </r>
  <r>
    <x v="142"/>
    <x v="5"/>
    <x v="1"/>
    <x v="1"/>
  </r>
  <r>
    <x v="143"/>
    <x v="0"/>
    <x v="1"/>
    <x v="2"/>
  </r>
  <r>
    <x v="144"/>
    <x v="2"/>
    <x v="1"/>
    <x v="1"/>
  </r>
  <r>
    <x v="145"/>
    <x v="3"/>
    <x v="1"/>
    <x v="1"/>
  </r>
  <r>
    <x v="146"/>
    <x v="4"/>
    <x v="1"/>
    <x v="1"/>
  </r>
  <r>
    <x v="147"/>
    <x v="1"/>
    <x v="1"/>
    <x v="1"/>
  </r>
  <r>
    <x v="148"/>
    <x v="7"/>
    <x v="1"/>
    <x v="1"/>
  </r>
  <r>
    <x v="149"/>
    <x v="5"/>
    <x v="1"/>
    <x v="1"/>
  </r>
  <r>
    <x v="150"/>
    <x v="0"/>
    <x v="1"/>
    <x v="2"/>
  </r>
  <r>
    <x v="151"/>
    <x v="2"/>
    <x v="1"/>
    <x v="1"/>
  </r>
  <r>
    <x v="152"/>
    <x v="3"/>
    <x v="1"/>
    <x v="1"/>
  </r>
  <r>
    <x v="153"/>
    <x v="0"/>
    <x v="1"/>
    <x v="2"/>
  </r>
  <r>
    <x v="154"/>
    <x v="1"/>
    <x v="1"/>
    <x v="1"/>
  </r>
  <r>
    <x v="155"/>
    <x v="7"/>
    <x v="1"/>
    <x v="1"/>
  </r>
  <r>
    <x v="156"/>
    <x v="5"/>
    <x v="1"/>
    <x v="1"/>
  </r>
  <r>
    <x v="157"/>
    <x v="0"/>
    <x v="1"/>
    <x v="2"/>
  </r>
  <r>
    <x v="158"/>
    <x v="2"/>
    <x v="1"/>
    <x v="1"/>
  </r>
  <r>
    <x v="159"/>
    <x v="3"/>
    <x v="1"/>
    <x v="1"/>
  </r>
  <r>
    <x v="160"/>
    <x v="4"/>
    <x v="1"/>
    <x v="1"/>
  </r>
  <r>
    <x v="161"/>
    <x v="1"/>
    <x v="1"/>
    <x v="0"/>
  </r>
  <r>
    <x v="162"/>
    <x v="7"/>
    <x v="1"/>
    <x v="0"/>
  </r>
  <r>
    <x v="163"/>
    <x v="5"/>
    <x v="1"/>
    <x v="0"/>
  </r>
  <r>
    <x v="164"/>
    <x v="0"/>
    <x v="1"/>
    <x v="2"/>
  </r>
  <r>
    <x v="165"/>
    <x v="2"/>
    <x v="1"/>
    <x v="0"/>
  </r>
  <r>
    <x v="166"/>
    <x v="3"/>
    <x v="1"/>
    <x v="0"/>
  </r>
  <r>
    <x v="167"/>
    <x v="4"/>
    <x v="1"/>
    <x v="0"/>
  </r>
  <r>
    <x v="168"/>
    <x v="1"/>
    <x v="1"/>
    <x v="0"/>
  </r>
  <r>
    <x v="169"/>
    <x v="7"/>
    <x v="1"/>
    <x v="0"/>
  </r>
  <r>
    <x v="170"/>
    <x v="5"/>
    <x v="1"/>
    <x v="0"/>
  </r>
  <r>
    <x v="171"/>
    <x v="0"/>
    <x v="1"/>
    <x v="2"/>
  </r>
  <r>
    <x v="172"/>
    <x v="2"/>
    <x v="1"/>
    <x v="0"/>
  </r>
  <r>
    <x v="173"/>
    <x v="3"/>
    <x v="1"/>
    <x v="0"/>
  </r>
  <r>
    <x v="174"/>
    <x v="4"/>
    <x v="1"/>
    <x v="0"/>
  </r>
  <r>
    <x v="175"/>
    <x v="1"/>
    <x v="1"/>
    <x v="0"/>
  </r>
  <r>
    <x v="176"/>
    <x v="7"/>
    <x v="1"/>
    <x v="0"/>
  </r>
  <r>
    <x v="177"/>
    <x v="5"/>
    <x v="1"/>
    <x v="0"/>
  </r>
  <r>
    <x v="178"/>
    <x v="0"/>
    <x v="1"/>
    <x v="2"/>
  </r>
  <r>
    <x v="179"/>
    <x v="2"/>
    <x v="0"/>
    <x v="0"/>
  </r>
  <r>
    <x v="180"/>
    <x v="3"/>
    <x v="0"/>
    <x v="0"/>
  </r>
  <r>
    <x v="181"/>
    <x v="4"/>
    <x v="0"/>
    <x v="0"/>
  </r>
  <r>
    <x v="182"/>
    <x v="1"/>
    <x v="0"/>
    <x v="0"/>
  </r>
  <r>
    <x v="183"/>
    <x v="7"/>
    <x v="0"/>
    <x v="0"/>
  </r>
  <r>
    <x v="184"/>
    <x v="5"/>
    <x v="0"/>
    <x v="0"/>
  </r>
  <r>
    <x v="185"/>
    <x v="0"/>
    <x v="0"/>
    <x v="2"/>
  </r>
  <r>
    <x v="186"/>
    <x v="2"/>
    <x v="0"/>
    <x v="0"/>
  </r>
  <r>
    <x v="187"/>
    <x v="3"/>
    <x v="0"/>
    <x v="0"/>
  </r>
  <r>
    <x v="188"/>
    <x v="4"/>
    <x v="0"/>
    <x v="0"/>
  </r>
  <r>
    <x v="189"/>
    <x v="1"/>
    <x v="0"/>
    <x v="0"/>
  </r>
  <r>
    <x v="190"/>
    <x v="7"/>
    <x v="0"/>
    <x v="0"/>
  </r>
  <r>
    <x v="191"/>
    <x v="5"/>
    <x v="0"/>
    <x v="0"/>
  </r>
  <r>
    <x v="192"/>
    <x v="0"/>
    <x v="0"/>
    <x v="2"/>
  </r>
  <r>
    <x v="193"/>
    <x v="2"/>
    <x v="0"/>
    <x v="0"/>
  </r>
  <r>
    <x v="194"/>
    <x v="3"/>
    <x v="0"/>
    <x v="0"/>
  </r>
  <r>
    <x v="195"/>
    <x v="4"/>
    <x v="0"/>
    <x v="0"/>
  </r>
  <r>
    <x v="196"/>
    <x v="1"/>
    <x v="0"/>
    <x v="0"/>
  </r>
  <r>
    <x v="197"/>
    <x v="7"/>
    <x v="0"/>
    <x v="0"/>
  </r>
  <r>
    <x v="198"/>
    <x v="5"/>
    <x v="0"/>
    <x v="0"/>
  </r>
  <r>
    <x v="199"/>
    <x v="0"/>
    <x v="0"/>
    <x v="2"/>
  </r>
  <r>
    <x v="200"/>
    <x v="2"/>
    <x v="0"/>
    <x v="0"/>
  </r>
  <r>
    <x v="201"/>
    <x v="3"/>
    <x v="0"/>
    <x v="0"/>
  </r>
  <r>
    <x v="202"/>
    <x v="4"/>
    <x v="0"/>
    <x v="0"/>
  </r>
  <r>
    <x v="203"/>
    <x v="1"/>
    <x v="0"/>
    <x v="0"/>
  </r>
  <r>
    <x v="204"/>
    <x v="7"/>
    <x v="0"/>
    <x v="0"/>
  </r>
  <r>
    <x v="205"/>
    <x v="5"/>
    <x v="0"/>
    <x v="0"/>
  </r>
  <r>
    <x v="206"/>
    <x v="0"/>
    <x v="0"/>
    <x v="2"/>
  </r>
  <r>
    <x v="207"/>
    <x v="2"/>
    <x v="0"/>
    <x v="0"/>
  </r>
  <r>
    <x v="208"/>
    <x v="3"/>
    <x v="0"/>
    <x v="0"/>
  </r>
  <r>
    <x v="209"/>
    <x v="4"/>
    <x v="0"/>
    <x v="0"/>
  </r>
  <r>
    <x v="210"/>
    <x v="1"/>
    <x v="0"/>
    <x v="0"/>
  </r>
  <r>
    <x v="211"/>
    <x v="7"/>
    <x v="0"/>
    <x v="0"/>
  </r>
  <r>
    <x v="212"/>
    <x v="5"/>
    <x v="0"/>
    <x v="0"/>
  </r>
  <r>
    <x v="213"/>
    <x v="0"/>
    <x v="0"/>
    <x v="2"/>
  </r>
  <r>
    <x v="214"/>
    <x v="2"/>
    <x v="0"/>
    <x v="0"/>
  </r>
  <r>
    <x v="215"/>
    <x v="3"/>
    <x v="0"/>
    <x v="0"/>
  </r>
  <r>
    <x v="216"/>
    <x v="4"/>
    <x v="0"/>
    <x v="0"/>
  </r>
  <r>
    <x v="217"/>
    <x v="1"/>
    <x v="0"/>
    <x v="0"/>
  </r>
  <r>
    <x v="218"/>
    <x v="7"/>
    <x v="0"/>
    <x v="0"/>
  </r>
  <r>
    <x v="219"/>
    <x v="5"/>
    <x v="0"/>
    <x v="0"/>
  </r>
  <r>
    <x v="220"/>
    <x v="0"/>
    <x v="0"/>
    <x v="2"/>
  </r>
  <r>
    <x v="221"/>
    <x v="2"/>
    <x v="0"/>
    <x v="0"/>
  </r>
  <r>
    <x v="222"/>
    <x v="3"/>
    <x v="0"/>
    <x v="0"/>
  </r>
  <r>
    <x v="223"/>
    <x v="4"/>
    <x v="0"/>
    <x v="0"/>
  </r>
  <r>
    <x v="224"/>
    <x v="1"/>
    <x v="0"/>
    <x v="0"/>
  </r>
  <r>
    <x v="225"/>
    <x v="7"/>
    <x v="0"/>
    <x v="0"/>
  </r>
  <r>
    <x v="226"/>
    <x v="5"/>
    <x v="0"/>
    <x v="0"/>
  </r>
  <r>
    <x v="227"/>
    <x v="0"/>
    <x v="0"/>
    <x v="2"/>
  </r>
  <r>
    <x v="228"/>
    <x v="2"/>
    <x v="0"/>
    <x v="0"/>
  </r>
  <r>
    <x v="229"/>
    <x v="3"/>
    <x v="0"/>
    <x v="0"/>
  </r>
  <r>
    <x v="230"/>
    <x v="4"/>
    <x v="0"/>
    <x v="0"/>
  </r>
  <r>
    <x v="231"/>
    <x v="1"/>
    <x v="0"/>
    <x v="0"/>
  </r>
  <r>
    <x v="232"/>
    <x v="7"/>
    <x v="0"/>
    <x v="0"/>
  </r>
  <r>
    <x v="233"/>
    <x v="5"/>
    <x v="0"/>
    <x v="0"/>
  </r>
  <r>
    <x v="234"/>
    <x v="0"/>
    <x v="0"/>
    <x v="2"/>
  </r>
  <r>
    <x v="235"/>
    <x v="2"/>
    <x v="0"/>
    <x v="0"/>
  </r>
  <r>
    <x v="236"/>
    <x v="3"/>
    <x v="0"/>
    <x v="0"/>
  </r>
  <r>
    <x v="237"/>
    <x v="4"/>
    <x v="0"/>
    <x v="0"/>
  </r>
  <r>
    <x v="238"/>
    <x v="1"/>
    <x v="0"/>
    <x v="0"/>
  </r>
  <r>
    <x v="239"/>
    <x v="7"/>
    <x v="0"/>
    <x v="0"/>
  </r>
  <r>
    <x v="240"/>
    <x v="5"/>
    <x v="0"/>
    <x v="0"/>
  </r>
  <r>
    <x v="241"/>
    <x v="0"/>
    <x v="0"/>
    <x v="2"/>
  </r>
  <r>
    <x v="242"/>
    <x v="2"/>
    <x v="0"/>
    <x v="0"/>
  </r>
  <r>
    <x v="243"/>
    <x v="3"/>
    <x v="0"/>
    <x v="0"/>
  </r>
  <r>
    <x v="244"/>
    <x v="4"/>
    <x v="0"/>
    <x v="0"/>
  </r>
  <r>
    <x v="245"/>
    <x v="1"/>
    <x v="0"/>
    <x v="0"/>
  </r>
  <r>
    <x v="246"/>
    <x v="7"/>
    <x v="0"/>
    <x v="0"/>
  </r>
  <r>
    <x v="247"/>
    <x v="5"/>
    <x v="0"/>
    <x v="0"/>
  </r>
  <r>
    <x v="248"/>
    <x v="0"/>
    <x v="0"/>
    <x v="2"/>
  </r>
  <r>
    <x v="249"/>
    <x v="2"/>
    <x v="0"/>
    <x v="0"/>
  </r>
  <r>
    <x v="250"/>
    <x v="3"/>
    <x v="0"/>
    <x v="0"/>
  </r>
  <r>
    <x v="251"/>
    <x v="4"/>
    <x v="0"/>
    <x v="0"/>
  </r>
  <r>
    <x v="252"/>
    <x v="1"/>
    <x v="0"/>
    <x v="0"/>
  </r>
  <r>
    <x v="253"/>
    <x v="7"/>
    <x v="0"/>
    <x v="0"/>
  </r>
  <r>
    <x v="254"/>
    <x v="5"/>
    <x v="0"/>
    <x v="0"/>
  </r>
  <r>
    <x v="255"/>
    <x v="0"/>
    <x v="0"/>
    <x v="2"/>
  </r>
  <r>
    <x v="256"/>
    <x v="2"/>
    <x v="1"/>
    <x v="1"/>
  </r>
  <r>
    <x v="257"/>
    <x v="3"/>
    <x v="1"/>
    <x v="1"/>
  </r>
  <r>
    <x v="258"/>
    <x v="4"/>
    <x v="1"/>
    <x v="1"/>
  </r>
  <r>
    <x v="259"/>
    <x v="1"/>
    <x v="1"/>
    <x v="1"/>
  </r>
  <r>
    <x v="260"/>
    <x v="7"/>
    <x v="1"/>
    <x v="1"/>
  </r>
  <r>
    <x v="261"/>
    <x v="5"/>
    <x v="1"/>
    <x v="1"/>
  </r>
  <r>
    <x v="262"/>
    <x v="0"/>
    <x v="1"/>
    <x v="2"/>
  </r>
  <r>
    <x v="263"/>
    <x v="2"/>
    <x v="1"/>
    <x v="1"/>
  </r>
  <r>
    <x v="264"/>
    <x v="3"/>
    <x v="1"/>
    <x v="1"/>
  </r>
  <r>
    <x v="265"/>
    <x v="4"/>
    <x v="1"/>
    <x v="1"/>
  </r>
  <r>
    <x v="266"/>
    <x v="1"/>
    <x v="1"/>
    <x v="1"/>
  </r>
  <r>
    <x v="267"/>
    <x v="7"/>
    <x v="1"/>
    <x v="1"/>
  </r>
  <r>
    <x v="268"/>
    <x v="5"/>
    <x v="1"/>
    <x v="1"/>
  </r>
  <r>
    <x v="269"/>
    <x v="0"/>
    <x v="1"/>
    <x v="2"/>
  </r>
  <r>
    <x v="270"/>
    <x v="2"/>
    <x v="1"/>
    <x v="1"/>
  </r>
  <r>
    <x v="271"/>
    <x v="3"/>
    <x v="1"/>
    <x v="1"/>
  </r>
  <r>
    <x v="272"/>
    <x v="4"/>
    <x v="1"/>
    <x v="1"/>
  </r>
  <r>
    <x v="273"/>
    <x v="1"/>
    <x v="1"/>
    <x v="1"/>
  </r>
  <r>
    <x v="274"/>
    <x v="7"/>
    <x v="1"/>
    <x v="1"/>
  </r>
  <r>
    <x v="275"/>
    <x v="5"/>
    <x v="1"/>
    <x v="1"/>
  </r>
  <r>
    <x v="276"/>
    <x v="0"/>
    <x v="1"/>
    <x v="2"/>
  </r>
  <r>
    <x v="277"/>
    <x v="2"/>
    <x v="1"/>
    <x v="1"/>
  </r>
  <r>
    <x v="278"/>
    <x v="3"/>
    <x v="1"/>
    <x v="1"/>
  </r>
  <r>
    <x v="279"/>
    <x v="4"/>
    <x v="1"/>
    <x v="1"/>
  </r>
  <r>
    <x v="280"/>
    <x v="1"/>
    <x v="1"/>
    <x v="1"/>
  </r>
  <r>
    <x v="281"/>
    <x v="7"/>
    <x v="1"/>
    <x v="1"/>
  </r>
  <r>
    <x v="282"/>
    <x v="5"/>
    <x v="1"/>
    <x v="1"/>
  </r>
  <r>
    <x v="283"/>
    <x v="0"/>
    <x v="1"/>
    <x v="2"/>
  </r>
  <r>
    <x v="284"/>
    <x v="2"/>
    <x v="1"/>
    <x v="1"/>
  </r>
  <r>
    <x v="285"/>
    <x v="3"/>
    <x v="1"/>
    <x v="1"/>
  </r>
  <r>
    <x v="286"/>
    <x v="4"/>
    <x v="1"/>
    <x v="1"/>
  </r>
  <r>
    <x v="287"/>
    <x v="1"/>
    <x v="1"/>
    <x v="1"/>
  </r>
  <r>
    <x v="288"/>
    <x v="7"/>
    <x v="1"/>
    <x v="1"/>
  </r>
  <r>
    <x v="289"/>
    <x v="5"/>
    <x v="1"/>
    <x v="1"/>
  </r>
  <r>
    <x v="290"/>
    <x v="0"/>
    <x v="1"/>
    <x v="2"/>
  </r>
  <r>
    <x v="291"/>
    <x v="2"/>
    <x v="1"/>
    <x v="1"/>
  </r>
  <r>
    <x v="292"/>
    <x v="3"/>
    <x v="1"/>
    <x v="1"/>
  </r>
  <r>
    <x v="293"/>
    <x v="4"/>
    <x v="1"/>
    <x v="1"/>
  </r>
  <r>
    <x v="294"/>
    <x v="1"/>
    <x v="1"/>
    <x v="1"/>
  </r>
  <r>
    <x v="295"/>
    <x v="7"/>
    <x v="1"/>
    <x v="1"/>
  </r>
  <r>
    <x v="296"/>
    <x v="5"/>
    <x v="1"/>
    <x v="1"/>
  </r>
  <r>
    <x v="297"/>
    <x v="0"/>
    <x v="1"/>
    <x v="2"/>
  </r>
  <r>
    <x v="298"/>
    <x v="2"/>
    <x v="1"/>
    <x v="1"/>
  </r>
  <r>
    <x v="299"/>
    <x v="3"/>
    <x v="1"/>
    <x v="1"/>
  </r>
  <r>
    <x v="300"/>
    <x v="4"/>
    <x v="1"/>
    <x v="1"/>
  </r>
  <r>
    <x v="301"/>
    <x v="1"/>
    <x v="1"/>
    <x v="1"/>
  </r>
  <r>
    <x v="302"/>
    <x v="7"/>
    <x v="1"/>
    <x v="1"/>
  </r>
  <r>
    <x v="303"/>
    <x v="5"/>
    <x v="1"/>
    <x v="1"/>
  </r>
  <r>
    <x v="304"/>
    <x v="0"/>
    <x v="1"/>
    <x v="2"/>
  </r>
  <r>
    <x v="305"/>
    <x v="0"/>
    <x v="1"/>
    <x v="2"/>
  </r>
  <r>
    <x v="306"/>
    <x v="3"/>
    <x v="1"/>
    <x v="1"/>
  </r>
  <r>
    <x v="307"/>
    <x v="4"/>
    <x v="1"/>
    <x v="1"/>
  </r>
  <r>
    <x v="308"/>
    <x v="1"/>
    <x v="1"/>
    <x v="1"/>
  </r>
  <r>
    <x v="309"/>
    <x v="7"/>
    <x v="1"/>
    <x v="1"/>
  </r>
  <r>
    <x v="310"/>
    <x v="5"/>
    <x v="1"/>
    <x v="1"/>
  </r>
  <r>
    <x v="311"/>
    <x v="0"/>
    <x v="1"/>
    <x v="2"/>
  </r>
  <r>
    <x v="312"/>
    <x v="2"/>
    <x v="1"/>
    <x v="1"/>
  </r>
  <r>
    <x v="313"/>
    <x v="3"/>
    <x v="1"/>
    <x v="1"/>
  </r>
  <r>
    <x v="314"/>
    <x v="4"/>
    <x v="1"/>
    <x v="1"/>
  </r>
  <r>
    <x v="315"/>
    <x v="1"/>
    <x v="1"/>
    <x v="1"/>
  </r>
  <r>
    <x v="316"/>
    <x v="7"/>
    <x v="1"/>
    <x v="1"/>
  </r>
  <r>
    <x v="317"/>
    <x v="5"/>
    <x v="1"/>
    <x v="1"/>
  </r>
  <r>
    <x v="318"/>
    <x v="0"/>
    <x v="1"/>
    <x v="2"/>
  </r>
  <r>
    <x v="319"/>
    <x v="2"/>
    <x v="1"/>
    <x v="1"/>
  </r>
  <r>
    <x v="320"/>
    <x v="3"/>
    <x v="1"/>
    <x v="1"/>
  </r>
  <r>
    <x v="321"/>
    <x v="4"/>
    <x v="1"/>
    <x v="1"/>
  </r>
  <r>
    <x v="322"/>
    <x v="1"/>
    <x v="1"/>
    <x v="1"/>
  </r>
  <r>
    <x v="323"/>
    <x v="7"/>
    <x v="1"/>
    <x v="1"/>
  </r>
  <r>
    <x v="324"/>
    <x v="5"/>
    <x v="1"/>
    <x v="1"/>
  </r>
  <r>
    <x v="325"/>
    <x v="0"/>
    <x v="1"/>
    <x v="2"/>
  </r>
  <r>
    <x v="326"/>
    <x v="2"/>
    <x v="1"/>
    <x v="1"/>
  </r>
  <r>
    <x v="327"/>
    <x v="3"/>
    <x v="1"/>
    <x v="1"/>
  </r>
  <r>
    <x v="328"/>
    <x v="4"/>
    <x v="1"/>
    <x v="1"/>
  </r>
  <r>
    <x v="329"/>
    <x v="1"/>
    <x v="1"/>
    <x v="1"/>
  </r>
  <r>
    <x v="330"/>
    <x v="7"/>
    <x v="1"/>
    <x v="1"/>
  </r>
  <r>
    <x v="331"/>
    <x v="5"/>
    <x v="1"/>
    <x v="1"/>
  </r>
  <r>
    <x v="332"/>
    <x v="0"/>
    <x v="1"/>
    <x v="2"/>
  </r>
  <r>
    <x v="333"/>
    <x v="2"/>
    <x v="1"/>
    <x v="1"/>
  </r>
  <r>
    <x v="334"/>
    <x v="3"/>
    <x v="1"/>
    <x v="1"/>
  </r>
  <r>
    <x v="335"/>
    <x v="4"/>
    <x v="1"/>
    <x v="1"/>
  </r>
  <r>
    <x v="336"/>
    <x v="1"/>
    <x v="1"/>
    <x v="1"/>
  </r>
  <r>
    <x v="337"/>
    <x v="7"/>
    <x v="1"/>
    <x v="1"/>
  </r>
  <r>
    <x v="338"/>
    <x v="5"/>
    <x v="1"/>
    <x v="1"/>
  </r>
  <r>
    <x v="339"/>
    <x v="0"/>
    <x v="1"/>
    <x v="2"/>
  </r>
  <r>
    <x v="340"/>
    <x v="2"/>
    <x v="1"/>
    <x v="1"/>
  </r>
  <r>
    <x v="341"/>
    <x v="3"/>
    <x v="1"/>
    <x v="1"/>
  </r>
  <r>
    <x v="342"/>
    <x v="0"/>
    <x v="1"/>
    <x v="2"/>
  </r>
  <r>
    <x v="343"/>
    <x v="1"/>
    <x v="1"/>
    <x v="1"/>
  </r>
  <r>
    <x v="344"/>
    <x v="7"/>
    <x v="1"/>
    <x v="1"/>
  </r>
  <r>
    <x v="345"/>
    <x v="5"/>
    <x v="1"/>
    <x v="1"/>
  </r>
  <r>
    <x v="346"/>
    <x v="0"/>
    <x v="1"/>
    <x v="2"/>
  </r>
  <r>
    <x v="347"/>
    <x v="2"/>
    <x v="1"/>
    <x v="1"/>
  </r>
  <r>
    <x v="348"/>
    <x v="3"/>
    <x v="1"/>
    <x v="1"/>
  </r>
  <r>
    <x v="349"/>
    <x v="4"/>
    <x v="1"/>
    <x v="1"/>
  </r>
  <r>
    <x v="350"/>
    <x v="1"/>
    <x v="1"/>
    <x v="1"/>
  </r>
  <r>
    <x v="351"/>
    <x v="7"/>
    <x v="1"/>
    <x v="1"/>
  </r>
  <r>
    <x v="352"/>
    <x v="5"/>
    <x v="1"/>
    <x v="1"/>
  </r>
  <r>
    <x v="353"/>
    <x v="0"/>
    <x v="1"/>
    <x v="2"/>
  </r>
  <r>
    <x v="354"/>
    <x v="2"/>
    <x v="1"/>
    <x v="1"/>
  </r>
  <r>
    <x v="355"/>
    <x v="3"/>
    <x v="1"/>
    <x v="1"/>
  </r>
  <r>
    <x v="356"/>
    <x v="4"/>
    <x v="1"/>
    <x v="1"/>
  </r>
  <r>
    <x v="357"/>
    <x v="1"/>
    <x v="1"/>
    <x v="0"/>
  </r>
  <r>
    <x v="358"/>
    <x v="7"/>
    <x v="1"/>
    <x v="0"/>
  </r>
  <r>
    <x v="359"/>
    <x v="6"/>
    <x v="1"/>
    <x v="2"/>
  </r>
  <r>
    <x v="360"/>
    <x v="6"/>
    <x v="1"/>
    <x v="2"/>
  </r>
  <r>
    <x v="361"/>
    <x v="2"/>
    <x v="1"/>
    <x v="0"/>
  </r>
  <r>
    <x v="362"/>
    <x v="3"/>
    <x v="1"/>
    <x v="0"/>
  </r>
  <r>
    <x v="363"/>
    <x v="4"/>
    <x v="1"/>
    <x v="0"/>
  </r>
  <r>
    <x v="364"/>
    <x v="1"/>
    <x v="1"/>
    <x v="0"/>
  </r>
  <r>
    <x v="365"/>
    <x v="7"/>
    <x v="1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365">
  <r>
    <x v="0"/>
    <x v="6"/>
    <x v="1"/>
    <x v="2"/>
  </r>
  <r>
    <x v="1"/>
    <x v="1"/>
    <x v="1"/>
    <x v="0"/>
  </r>
  <r>
    <x v="2"/>
    <x v="7"/>
    <x v="1"/>
    <x v="0"/>
  </r>
  <r>
    <x v="3"/>
    <x v="5"/>
    <x v="1"/>
    <x v="0"/>
  </r>
  <r>
    <x v="4"/>
    <x v="0"/>
    <x v="1"/>
    <x v="2"/>
  </r>
  <r>
    <x v="5"/>
    <x v="6"/>
    <x v="1"/>
    <x v="2"/>
  </r>
  <r>
    <x v="6"/>
    <x v="3"/>
    <x v="1"/>
    <x v="1"/>
  </r>
  <r>
    <x v="7"/>
    <x v="4"/>
    <x v="1"/>
    <x v="1"/>
  </r>
  <r>
    <x v="8"/>
    <x v="1"/>
    <x v="1"/>
    <x v="1"/>
  </r>
  <r>
    <x v="9"/>
    <x v="7"/>
    <x v="1"/>
    <x v="1"/>
  </r>
  <r>
    <x v="10"/>
    <x v="5"/>
    <x v="1"/>
    <x v="1"/>
  </r>
  <r>
    <x v="11"/>
    <x v="0"/>
    <x v="1"/>
    <x v="2"/>
  </r>
  <r>
    <x v="12"/>
    <x v="2"/>
    <x v="1"/>
    <x v="1"/>
  </r>
  <r>
    <x v="13"/>
    <x v="3"/>
    <x v="1"/>
    <x v="1"/>
  </r>
  <r>
    <x v="14"/>
    <x v="4"/>
    <x v="1"/>
    <x v="1"/>
  </r>
  <r>
    <x v="15"/>
    <x v="1"/>
    <x v="1"/>
    <x v="1"/>
  </r>
  <r>
    <x v="16"/>
    <x v="7"/>
    <x v="1"/>
    <x v="1"/>
  </r>
  <r>
    <x v="17"/>
    <x v="5"/>
    <x v="1"/>
    <x v="1"/>
  </r>
  <r>
    <x v="18"/>
    <x v="0"/>
    <x v="1"/>
    <x v="2"/>
  </r>
  <r>
    <x v="19"/>
    <x v="2"/>
    <x v="1"/>
    <x v="1"/>
  </r>
  <r>
    <x v="20"/>
    <x v="3"/>
    <x v="1"/>
    <x v="1"/>
  </r>
  <r>
    <x v="21"/>
    <x v="4"/>
    <x v="1"/>
    <x v="1"/>
  </r>
  <r>
    <x v="22"/>
    <x v="1"/>
    <x v="1"/>
    <x v="1"/>
  </r>
  <r>
    <x v="23"/>
    <x v="7"/>
    <x v="1"/>
    <x v="1"/>
  </r>
  <r>
    <x v="24"/>
    <x v="5"/>
    <x v="1"/>
    <x v="1"/>
  </r>
  <r>
    <x v="25"/>
    <x v="0"/>
    <x v="1"/>
    <x v="2"/>
  </r>
  <r>
    <x v="26"/>
    <x v="2"/>
    <x v="1"/>
    <x v="1"/>
  </r>
  <r>
    <x v="27"/>
    <x v="3"/>
    <x v="1"/>
    <x v="1"/>
  </r>
  <r>
    <x v="28"/>
    <x v="4"/>
    <x v="1"/>
    <x v="1"/>
  </r>
  <r>
    <x v="29"/>
    <x v="1"/>
    <x v="1"/>
    <x v="1"/>
  </r>
  <r>
    <x v="30"/>
    <x v="7"/>
    <x v="1"/>
    <x v="1"/>
  </r>
  <r>
    <x v="31"/>
    <x v="5"/>
    <x v="1"/>
    <x v="1"/>
  </r>
  <r>
    <x v="32"/>
    <x v="0"/>
    <x v="1"/>
    <x v="2"/>
  </r>
  <r>
    <x v="33"/>
    <x v="2"/>
    <x v="1"/>
    <x v="1"/>
  </r>
  <r>
    <x v="34"/>
    <x v="3"/>
    <x v="1"/>
    <x v="1"/>
  </r>
  <r>
    <x v="35"/>
    <x v="4"/>
    <x v="1"/>
    <x v="1"/>
  </r>
  <r>
    <x v="36"/>
    <x v="1"/>
    <x v="1"/>
    <x v="1"/>
  </r>
  <r>
    <x v="37"/>
    <x v="7"/>
    <x v="1"/>
    <x v="1"/>
  </r>
  <r>
    <x v="38"/>
    <x v="5"/>
    <x v="1"/>
    <x v="1"/>
  </r>
  <r>
    <x v="39"/>
    <x v="0"/>
    <x v="1"/>
    <x v="2"/>
  </r>
  <r>
    <x v="40"/>
    <x v="2"/>
    <x v="1"/>
    <x v="1"/>
  </r>
  <r>
    <x v="41"/>
    <x v="3"/>
    <x v="1"/>
    <x v="1"/>
  </r>
  <r>
    <x v="42"/>
    <x v="4"/>
    <x v="1"/>
    <x v="1"/>
  </r>
  <r>
    <x v="43"/>
    <x v="1"/>
    <x v="1"/>
    <x v="1"/>
  </r>
  <r>
    <x v="44"/>
    <x v="7"/>
    <x v="1"/>
    <x v="1"/>
  </r>
  <r>
    <x v="45"/>
    <x v="5"/>
    <x v="1"/>
    <x v="1"/>
  </r>
  <r>
    <x v="46"/>
    <x v="0"/>
    <x v="1"/>
    <x v="2"/>
  </r>
  <r>
    <x v="47"/>
    <x v="2"/>
    <x v="1"/>
    <x v="1"/>
  </r>
  <r>
    <x v="48"/>
    <x v="3"/>
    <x v="1"/>
    <x v="1"/>
  </r>
  <r>
    <x v="49"/>
    <x v="4"/>
    <x v="1"/>
    <x v="1"/>
  </r>
  <r>
    <x v="50"/>
    <x v="1"/>
    <x v="1"/>
    <x v="1"/>
  </r>
  <r>
    <x v="51"/>
    <x v="7"/>
    <x v="1"/>
    <x v="1"/>
  </r>
  <r>
    <x v="52"/>
    <x v="5"/>
    <x v="1"/>
    <x v="1"/>
  </r>
  <r>
    <x v="53"/>
    <x v="0"/>
    <x v="1"/>
    <x v="2"/>
  </r>
  <r>
    <x v="54"/>
    <x v="2"/>
    <x v="1"/>
    <x v="1"/>
  </r>
  <r>
    <x v="55"/>
    <x v="3"/>
    <x v="1"/>
    <x v="1"/>
  </r>
  <r>
    <x v="56"/>
    <x v="4"/>
    <x v="1"/>
    <x v="1"/>
  </r>
  <r>
    <x v="57"/>
    <x v="1"/>
    <x v="1"/>
    <x v="1"/>
  </r>
  <r>
    <x v="58"/>
    <x v="7"/>
    <x v="1"/>
    <x v="1"/>
  </r>
  <r>
    <x v="59"/>
    <x v="5"/>
    <x v="1"/>
    <x v="1"/>
  </r>
  <r>
    <x v="60"/>
    <x v="0"/>
    <x v="1"/>
    <x v="2"/>
  </r>
  <r>
    <x v="61"/>
    <x v="2"/>
    <x v="1"/>
    <x v="1"/>
  </r>
  <r>
    <x v="62"/>
    <x v="3"/>
    <x v="1"/>
    <x v="1"/>
  </r>
  <r>
    <x v="63"/>
    <x v="4"/>
    <x v="1"/>
    <x v="1"/>
  </r>
  <r>
    <x v="64"/>
    <x v="1"/>
    <x v="1"/>
    <x v="1"/>
  </r>
  <r>
    <x v="65"/>
    <x v="7"/>
    <x v="1"/>
    <x v="1"/>
  </r>
  <r>
    <x v="66"/>
    <x v="5"/>
    <x v="1"/>
    <x v="1"/>
  </r>
  <r>
    <x v="67"/>
    <x v="0"/>
    <x v="1"/>
    <x v="2"/>
  </r>
  <r>
    <x v="68"/>
    <x v="2"/>
    <x v="1"/>
    <x v="1"/>
  </r>
  <r>
    <x v="69"/>
    <x v="3"/>
    <x v="1"/>
    <x v="1"/>
  </r>
  <r>
    <x v="70"/>
    <x v="4"/>
    <x v="1"/>
    <x v="1"/>
  </r>
  <r>
    <x v="71"/>
    <x v="1"/>
    <x v="1"/>
    <x v="1"/>
  </r>
  <r>
    <x v="72"/>
    <x v="7"/>
    <x v="1"/>
    <x v="1"/>
  </r>
  <r>
    <x v="73"/>
    <x v="5"/>
    <x v="1"/>
    <x v="1"/>
  </r>
  <r>
    <x v="74"/>
    <x v="0"/>
    <x v="1"/>
    <x v="2"/>
  </r>
  <r>
    <x v="75"/>
    <x v="2"/>
    <x v="1"/>
    <x v="1"/>
  </r>
  <r>
    <x v="76"/>
    <x v="3"/>
    <x v="1"/>
    <x v="1"/>
  </r>
  <r>
    <x v="77"/>
    <x v="4"/>
    <x v="1"/>
    <x v="1"/>
  </r>
  <r>
    <x v="78"/>
    <x v="1"/>
    <x v="1"/>
    <x v="1"/>
  </r>
  <r>
    <x v="79"/>
    <x v="7"/>
    <x v="1"/>
    <x v="1"/>
  </r>
  <r>
    <x v="80"/>
    <x v="5"/>
    <x v="1"/>
    <x v="1"/>
  </r>
  <r>
    <x v="81"/>
    <x v="0"/>
    <x v="1"/>
    <x v="2"/>
  </r>
  <r>
    <x v="82"/>
    <x v="2"/>
    <x v="1"/>
    <x v="1"/>
  </r>
  <r>
    <x v="83"/>
    <x v="3"/>
    <x v="1"/>
    <x v="1"/>
  </r>
  <r>
    <x v="84"/>
    <x v="4"/>
    <x v="1"/>
    <x v="1"/>
  </r>
  <r>
    <x v="85"/>
    <x v="1"/>
    <x v="1"/>
    <x v="1"/>
  </r>
  <r>
    <x v="86"/>
    <x v="7"/>
    <x v="1"/>
    <x v="1"/>
  </r>
  <r>
    <x v="87"/>
    <x v="5"/>
    <x v="1"/>
    <x v="1"/>
  </r>
  <r>
    <x v="88"/>
    <x v="0"/>
    <x v="1"/>
    <x v="2"/>
  </r>
  <r>
    <x v="89"/>
    <x v="2"/>
    <x v="1"/>
    <x v="1"/>
  </r>
  <r>
    <x v="90"/>
    <x v="3"/>
    <x v="1"/>
    <x v="1"/>
  </r>
  <r>
    <x v="91"/>
    <x v="4"/>
    <x v="1"/>
    <x v="1"/>
  </r>
  <r>
    <x v="92"/>
    <x v="1"/>
    <x v="1"/>
    <x v="1"/>
  </r>
  <r>
    <x v="93"/>
    <x v="7"/>
    <x v="1"/>
    <x v="1"/>
  </r>
  <r>
    <x v="94"/>
    <x v="5"/>
    <x v="1"/>
    <x v="1"/>
  </r>
  <r>
    <x v="95"/>
    <x v="0"/>
    <x v="1"/>
    <x v="2"/>
  </r>
  <r>
    <x v="96"/>
    <x v="2"/>
    <x v="1"/>
    <x v="1"/>
  </r>
  <r>
    <x v="97"/>
    <x v="3"/>
    <x v="1"/>
    <x v="1"/>
  </r>
  <r>
    <x v="98"/>
    <x v="4"/>
    <x v="1"/>
    <x v="1"/>
  </r>
  <r>
    <x v="99"/>
    <x v="1"/>
    <x v="1"/>
    <x v="0"/>
  </r>
  <r>
    <x v="100"/>
    <x v="7"/>
    <x v="1"/>
    <x v="0"/>
  </r>
  <r>
    <x v="101"/>
    <x v="5"/>
    <x v="1"/>
    <x v="0"/>
  </r>
  <r>
    <x v="102"/>
    <x v="0"/>
    <x v="1"/>
    <x v="2"/>
  </r>
  <r>
    <x v="103"/>
    <x v="0"/>
    <x v="1"/>
    <x v="2"/>
  </r>
  <r>
    <x v="104"/>
    <x v="3"/>
    <x v="1"/>
    <x v="0"/>
  </r>
  <r>
    <x v="105"/>
    <x v="4"/>
    <x v="1"/>
    <x v="1"/>
  </r>
  <r>
    <x v="106"/>
    <x v="1"/>
    <x v="1"/>
    <x v="1"/>
  </r>
  <r>
    <x v="107"/>
    <x v="7"/>
    <x v="1"/>
    <x v="1"/>
  </r>
  <r>
    <x v="108"/>
    <x v="5"/>
    <x v="1"/>
    <x v="1"/>
  </r>
  <r>
    <x v="109"/>
    <x v="0"/>
    <x v="1"/>
    <x v="2"/>
  </r>
  <r>
    <x v="110"/>
    <x v="2"/>
    <x v="1"/>
    <x v="1"/>
  </r>
  <r>
    <x v="111"/>
    <x v="3"/>
    <x v="1"/>
    <x v="1"/>
  </r>
  <r>
    <x v="112"/>
    <x v="4"/>
    <x v="1"/>
    <x v="1"/>
  </r>
  <r>
    <x v="113"/>
    <x v="1"/>
    <x v="1"/>
    <x v="1"/>
  </r>
  <r>
    <x v="114"/>
    <x v="0"/>
    <x v="1"/>
    <x v="2"/>
  </r>
  <r>
    <x v="115"/>
    <x v="5"/>
    <x v="1"/>
    <x v="1"/>
  </r>
  <r>
    <x v="116"/>
    <x v="0"/>
    <x v="1"/>
    <x v="2"/>
  </r>
  <r>
    <x v="117"/>
    <x v="2"/>
    <x v="1"/>
    <x v="1"/>
  </r>
  <r>
    <x v="118"/>
    <x v="3"/>
    <x v="1"/>
    <x v="1"/>
  </r>
  <r>
    <x v="119"/>
    <x v="4"/>
    <x v="1"/>
    <x v="1"/>
  </r>
  <r>
    <x v="120"/>
    <x v="6"/>
    <x v="1"/>
    <x v="2"/>
  </r>
  <r>
    <x v="121"/>
    <x v="7"/>
    <x v="1"/>
    <x v="0"/>
  </r>
  <r>
    <x v="122"/>
    <x v="5"/>
    <x v="1"/>
    <x v="0"/>
  </r>
  <r>
    <x v="123"/>
    <x v="0"/>
    <x v="1"/>
    <x v="2"/>
  </r>
  <r>
    <x v="124"/>
    <x v="2"/>
    <x v="1"/>
    <x v="1"/>
  </r>
  <r>
    <x v="125"/>
    <x v="3"/>
    <x v="1"/>
    <x v="1"/>
  </r>
  <r>
    <x v="126"/>
    <x v="4"/>
    <x v="1"/>
    <x v="1"/>
  </r>
  <r>
    <x v="127"/>
    <x v="1"/>
    <x v="1"/>
    <x v="1"/>
  </r>
  <r>
    <x v="128"/>
    <x v="7"/>
    <x v="1"/>
    <x v="1"/>
  </r>
  <r>
    <x v="129"/>
    <x v="5"/>
    <x v="1"/>
    <x v="1"/>
  </r>
  <r>
    <x v="130"/>
    <x v="0"/>
    <x v="1"/>
    <x v="2"/>
  </r>
  <r>
    <x v="131"/>
    <x v="2"/>
    <x v="1"/>
    <x v="1"/>
  </r>
  <r>
    <x v="132"/>
    <x v="3"/>
    <x v="1"/>
    <x v="1"/>
  </r>
  <r>
    <x v="133"/>
    <x v="4"/>
    <x v="1"/>
    <x v="1"/>
  </r>
  <r>
    <x v="134"/>
    <x v="1"/>
    <x v="1"/>
    <x v="1"/>
  </r>
  <r>
    <x v="135"/>
    <x v="7"/>
    <x v="1"/>
    <x v="1"/>
  </r>
  <r>
    <x v="136"/>
    <x v="5"/>
    <x v="1"/>
    <x v="1"/>
  </r>
  <r>
    <x v="137"/>
    <x v="0"/>
    <x v="1"/>
    <x v="2"/>
  </r>
  <r>
    <x v="138"/>
    <x v="2"/>
    <x v="1"/>
    <x v="1"/>
  </r>
  <r>
    <x v="139"/>
    <x v="3"/>
    <x v="1"/>
    <x v="1"/>
  </r>
  <r>
    <x v="140"/>
    <x v="4"/>
    <x v="1"/>
    <x v="1"/>
  </r>
  <r>
    <x v="141"/>
    <x v="1"/>
    <x v="1"/>
    <x v="1"/>
  </r>
  <r>
    <x v="142"/>
    <x v="7"/>
    <x v="1"/>
    <x v="1"/>
  </r>
  <r>
    <x v="143"/>
    <x v="5"/>
    <x v="1"/>
    <x v="1"/>
  </r>
  <r>
    <x v="144"/>
    <x v="0"/>
    <x v="1"/>
    <x v="2"/>
  </r>
  <r>
    <x v="145"/>
    <x v="2"/>
    <x v="1"/>
    <x v="1"/>
  </r>
  <r>
    <x v="146"/>
    <x v="3"/>
    <x v="1"/>
    <x v="1"/>
  </r>
  <r>
    <x v="147"/>
    <x v="4"/>
    <x v="1"/>
    <x v="1"/>
  </r>
  <r>
    <x v="148"/>
    <x v="1"/>
    <x v="1"/>
    <x v="1"/>
  </r>
  <r>
    <x v="149"/>
    <x v="7"/>
    <x v="1"/>
    <x v="1"/>
  </r>
  <r>
    <x v="150"/>
    <x v="5"/>
    <x v="1"/>
    <x v="1"/>
  </r>
  <r>
    <x v="151"/>
    <x v="0"/>
    <x v="1"/>
    <x v="2"/>
  </r>
  <r>
    <x v="152"/>
    <x v="0"/>
    <x v="1"/>
    <x v="2"/>
  </r>
  <r>
    <x v="153"/>
    <x v="3"/>
    <x v="1"/>
    <x v="1"/>
  </r>
  <r>
    <x v="154"/>
    <x v="4"/>
    <x v="1"/>
    <x v="1"/>
  </r>
  <r>
    <x v="155"/>
    <x v="1"/>
    <x v="1"/>
    <x v="1"/>
  </r>
  <r>
    <x v="156"/>
    <x v="7"/>
    <x v="1"/>
    <x v="1"/>
  </r>
  <r>
    <x v="157"/>
    <x v="5"/>
    <x v="1"/>
    <x v="1"/>
  </r>
  <r>
    <x v="158"/>
    <x v="0"/>
    <x v="1"/>
    <x v="2"/>
  </r>
  <r>
    <x v="159"/>
    <x v="2"/>
    <x v="1"/>
    <x v="1"/>
  </r>
  <r>
    <x v="160"/>
    <x v="3"/>
    <x v="1"/>
    <x v="1"/>
  </r>
  <r>
    <x v="161"/>
    <x v="4"/>
    <x v="1"/>
    <x v="1"/>
  </r>
  <r>
    <x v="162"/>
    <x v="1"/>
    <x v="1"/>
    <x v="0"/>
  </r>
  <r>
    <x v="163"/>
    <x v="7"/>
    <x v="1"/>
    <x v="0"/>
  </r>
  <r>
    <x v="164"/>
    <x v="5"/>
    <x v="1"/>
    <x v="0"/>
  </r>
  <r>
    <x v="165"/>
    <x v="0"/>
    <x v="1"/>
    <x v="2"/>
  </r>
  <r>
    <x v="166"/>
    <x v="2"/>
    <x v="1"/>
    <x v="0"/>
  </r>
  <r>
    <x v="167"/>
    <x v="3"/>
    <x v="1"/>
    <x v="0"/>
  </r>
  <r>
    <x v="168"/>
    <x v="4"/>
    <x v="1"/>
    <x v="0"/>
  </r>
  <r>
    <x v="169"/>
    <x v="1"/>
    <x v="1"/>
    <x v="0"/>
  </r>
  <r>
    <x v="170"/>
    <x v="7"/>
    <x v="1"/>
    <x v="0"/>
  </r>
  <r>
    <x v="171"/>
    <x v="5"/>
    <x v="1"/>
    <x v="0"/>
  </r>
  <r>
    <x v="172"/>
    <x v="0"/>
    <x v="1"/>
    <x v="2"/>
  </r>
  <r>
    <x v="173"/>
    <x v="2"/>
    <x v="1"/>
    <x v="0"/>
  </r>
  <r>
    <x v="174"/>
    <x v="3"/>
    <x v="1"/>
    <x v="0"/>
  </r>
  <r>
    <x v="175"/>
    <x v="4"/>
    <x v="1"/>
    <x v="0"/>
  </r>
  <r>
    <x v="176"/>
    <x v="1"/>
    <x v="1"/>
    <x v="0"/>
  </r>
  <r>
    <x v="177"/>
    <x v="7"/>
    <x v="1"/>
    <x v="0"/>
  </r>
  <r>
    <x v="178"/>
    <x v="5"/>
    <x v="1"/>
    <x v="0"/>
  </r>
  <r>
    <x v="179"/>
    <x v="0"/>
    <x v="1"/>
    <x v="2"/>
  </r>
  <r>
    <x v="180"/>
    <x v="2"/>
    <x v="0"/>
    <x v="0"/>
  </r>
  <r>
    <x v="181"/>
    <x v="3"/>
    <x v="0"/>
    <x v="0"/>
  </r>
  <r>
    <x v="182"/>
    <x v="4"/>
    <x v="0"/>
    <x v="0"/>
  </r>
  <r>
    <x v="183"/>
    <x v="1"/>
    <x v="0"/>
    <x v="0"/>
  </r>
  <r>
    <x v="184"/>
    <x v="7"/>
    <x v="0"/>
    <x v="0"/>
  </r>
  <r>
    <x v="185"/>
    <x v="5"/>
    <x v="0"/>
    <x v="0"/>
  </r>
  <r>
    <x v="186"/>
    <x v="0"/>
    <x v="0"/>
    <x v="2"/>
  </r>
  <r>
    <x v="187"/>
    <x v="2"/>
    <x v="0"/>
    <x v="0"/>
  </r>
  <r>
    <x v="188"/>
    <x v="3"/>
    <x v="0"/>
    <x v="0"/>
  </r>
  <r>
    <x v="189"/>
    <x v="4"/>
    <x v="0"/>
    <x v="0"/>
  </r>
  <r>
    <x v="190"/>
    <x v="1"/>
    <x v="0"/>
    <x v="0"/>
  </r>
  <r>
    <x v="191"/>
    <x v="7"/>
    <x v="0"/>
    <x v="0"/>
  </r>
  <r>
    <x v="192"/>
    <x v="5"/>
    <x v="0"/>
    <x v="0"/>
  </r>
  <r>
    <x v="193"/>
    <x v="0"/>
    <x v="0"/>
    <x v="2"/>
  </r>
  <r>
    <x v="194"/>
    <x v="2"/>
    <x v="0"/>
    <x v="0"/>
  </r>
  <r>
    <x v="195"/>
    <x v="3"/>
    <x v="0"/>
    <x v="0"/>
  </r>
  <r>
    <x v="196"/>
    <x v="4"/>
    <x v="0"/>
    <x v="0"/>
  </r>
  <r>
    <x v="197"/>
    <x v="1"/>
    <x v="0"/>
    <x v="0"/>
  </r>
  <r>
    <x v="198"/>
    <x v="7"/>
    <x v="0"/>
    <x v="0"/>
  </r>
  <r>
    <x v="199"/>
    <x v="5"/>
    <x v="0"/>
    <x v="0"/>
  </r>
  <r>
    <x v="200"/>
    <x v="0"/>
    <x v="0"/>
    <x v="2"/>
  </r>
  <r>
    <x v="201"/>
    <x v="2"/>
    <x v="0"/>
    <x v="0"/>
  </r>
  <r>
    <x v="202"/>
    <x v="3"/>
    <x v="0"/>
    <x v="0"/>
  </r>
  <r>
    <x v="203"/>
    <x v="4"/>
    <x v="0"/>
    <x v="0"/>
  </r>
  <r>
    <x v="204"/>
    <x v="1"/>
    <x v="0"/>
    <x v="0"/>
  </r>
  <r>
    <x v="205"/>
    <x v="7"/>
    <x v="0"/>
    <x v="0"/>
  </r>
  <r>
    <x v="206"/>
    <x v="5"/>
    <x v="0"/>
    <x v="0"/>
  </r>
  <r>
    <x v="207"/>
    <x v="0"/>
    <x v="0"/>
    <x v="2"/>
  </r>
  <r>
    <x v="208"/>
    <x v="2"/>
    <x v="0"/>
    <x v="0"/>
  </r>
  <r>
    <x v="209"/>
    <x v="3"/>
    <x v="0"/>
    <x v="0"/>
  </r>
  <r>
    <x v="210"/>
    <x v="4"/>
    <x v="0"/>
    <x v="0"/>
  </r>
  <r>
    <x v="211"/>
    <x v="1"/>
    <x v="0"/>
    <x v="0"/>
  </r>
  <r>
    <x v="212"/>
    <x v="7"/>
    <x v="0"/>
    <x v="0"/>
  </r>
  <r>
    <x v="213"/>
    <x v="5"/>
    <x v="0"/>
    <x v="0"/>
  </r>
  <r>
    <x v="214"/>
    <x v="0"/>
    <x v="0"/>
    <x v="2"/>
  </r>
  <r>
    <x v="215"/>
    <x v="2"/>
    <x v="0"/>
    <x v="0"/>
  </r>
  <r>
    <x v="216"/>
    <x v="3"/>
    <x v="0"/>
    <x v="0"/>
  </r>
  <r>
    <x v="217"/>
    <x v="4"/>
    <x v="0"/>
    <x v="0"/>
  </r>
  <r>
    <x v="218"/>
    <x v="1"/>
    <x v="0"/>
    <x v="0"/>
  </r>
  <r>
    <x v="219"/>
    <x v="7"/>
    <x v="0"/>
    <x v="0"/>
  </r>
  <r>
    <x v="220"/>
    <x v="5"/>
    <x v="0"/>
    <x v="0"/>
  </r>
  <r>
    <x v="221"/>
    <x v="0"/>
    <x v="0"/>
    <x v="2"/>
  </r>
  <r>
    <x v="222"/>
    <x v="2"/>
    <x v="0"/>
    <x v="0"/>
  </r>
  <r>
    <x v="223"/>
    <x v="3"/>
    <x v="0"/>
    <x v="0"/>
  </r>
  <r>
    <x v="224"/>
    <x v="4"/>
    <x v="0"/>
    <x v="0"/>
  </r>
  <r>
    <x v="225"/>
    <x v="1"/>
    <x v="0"/>
    <x v="0"/>
  </r>
  <r>
    <x v="226"/>
    <x v="0"/>
    <x v="0"/>
    <x v="2"/>
  </r>
  <r>
    <x v="227"/>
    <x v="5"/>
    <x v="0"/>
    <x v="0"/>
  </r>
  <r>
    <x v="228"/>
    <x v="0"/>
    <x v="0"/>
    <x v="2"/>
  </r>
  <r>
    <x v="229"/>
    <x v="2"/>
    <x v="0"/>
    <x v="0"/>
  </r>
  <r>
    <x v="230"/>
    <x v="3"/>
    <x v="0"/>
    <x v="0"/>
  </r>
  <r>
    <x v="231"/>
    <x v="4"/>
    <x v="0"/>
    <x v="0"/>
  </r>
  <r>
    <x v="232"/>
    <x v="1"/>
    <x v="0"/>
    <x v="0"/>
  </r>
  <r>
    <x v="233"/>
    <x v="7"/>
    <x v="0"/>
    <x v="0"/>
  </r>
  <r>
    <x v="234"/>
    <x v="5"/>
    <x v="0"/>
    <x v="0"/>
  </r>
  <r>
    <x v="235"/>
    <x v="0"/>
    <x v="0"/>
    <x v="2"/>
  </r>
  <r>
    <x v="236"/>
    <x v="2"/>
    <x v="0"/>
    <x v="0"/>
  </r>
  <r>
    <x v="237"/>
    <x v="3"/>
    <x v="0"/>
    <x v="0"/>
  </r>
  <r>
    <x v="238"/>
    <x v="4"/>
    <x v="0"/>
    <x v="0"/>
  </r>
  <r>
    <x v="239"/>
    <x v="1"/>
    <x v="0"/>
    <x v="0"/>
  </r>
  <r>
    <x v="240"/>
    <x v="7"/>
    <x v="0"/>
    <x v="0"/>
  </r>
  <r>
    <x v="241"/>
    <x v="5"/>
    <x v="0"/>
    <x v="0"/>
  </r>
  <r>
    <x v="242"/>
    <x v="0"/>
    <x v="0"/>
    <x v="2"/>
  </r>
  <r>
    <x v="243"/>
    <x v="2"/>
    <x v="0"/>
    <x v="0"/>
  </r>
  <r>
    <x v="244"/>
    <x v="3"/>
    <x v="0"/>
    <x v="0"/>
  </r>
  <r>
    <x v="245"/>
    <x v="4"/>
    <x v="0"/>
    <x v="0"/>
  </r>
  <r>
    <x v="246"/>
    <x v="1"/>
    <x v="0"/>
    <x v="0"/>
  </r>
  <r>
    <x v="247"/>
    <x v="7"/>
    <x v="0"/>
    <x v="0"/>
  </r>
  <r>
    <x v="248"/>
    <x v="5"/>
    <x v="0"/>
    <x v="0"/>
  </r>
  <r>
    <x v="249"/>
    <x v="0"/>
    <x v="0"/>
    <x v="2"/>
  </r>
  <r>
    <x v="250"/>
    <x v="2"/>
    <x v="0"/>
    <x v="0"/>
  </r>
  <r>
    <x v="251"/>
    <x v="3"/>
    <x v="0"/>
    <x v="0"/>
  </r>
  <r>
    <x v="252"/>
    <x v="4"/>
    <x v="0"/>
    <x v="0"/>
  </r>
  <r>
    <x v="253"/>
    <x v="1"/>
    <x v="0"/>
    <x v="0"/>
  </r>
  <r>
    <x v="254"/>
    <x v="7"/>
    <x v="0"/>
    <x v="0"/>
  </r>
  <r>
    <x v="255"/>
    <x v="5"/>
    <x v="0"/>
    <x v="0"/>
  </r>
  <r>
    <x v="256"/>
    <x v="0"/>
    <x v="0"/>
    <x v="2"/>
  </r>
  <r>
    <x v="257"/>
    <x v="2"/>
    <x v="1"/>
    <x v="1"/>
  </r>
  <r>
    <x v="258"/>
    <x v="3"/>
    <x v="1"/>
    <x v="1"/>
  </r>
  <r>
    <x v="259"/>
    <x v="4"/>
    <x v="1"/>
    <x v="1"/>
  </r>
  <r>
    <x v="260"/>
    <x v="1"/>
    <x v="1"/>
    <x v="1"/>
  </r>
  <r>
    <x v="261"/>
    <x v="7"/>
    <x v="1"/>
    <x v="1"/>
  </r>
  <r>
    <x v="262"/>
    <x v="5"/>
    <x v="1"/>
    <x v="1"/>
  </r>
  <r>
    <x v="263"/>
    <x v="0"/>
    <x v="1"/>
    <x v="2"/>
  </r>
  <r>
    <x v="264"/>
    <x v="2"/>
    <x v="1"/>
    <x v="1"/>
  </r>
  <r>
    <x v="265"/>
    <x v="3"/>
    <x v="1"/>
    <x v="1"/>
  </r>
  <r>
    <x v="266"/>
    <x v="4"/>
    <x v="1"/>
    <x v="1"/>
  </r>
  <r>
    <x v="267"/>
    <x v="1"/>
    <x v="1"/>
    <x v="1"/>
  </r>
  <r>
    <x v="268"/>
    <x v="7"/>
    <x v="1"/>
    <x v="1"/>
  </r>
  <r>
    <x v="269"/>
    <x v="5"/>
    <x v="1"/>
    <x v="1"/>
  </r>
  <r>
    <x v="270"/>
    <x v="0"/>
    <x v="1"/>
    <x v="2"/>
  </r>
  <r>
    <x v="271"/>
    <x v="2"/>
    <x v="1"/>
    <x v="1"/>
  </r>
  <r>
    <x v="272"/>
    <x v="3"/>
    <x v="1"/>
    <x v="1"/>
  </r>
  <r>
    <x v="273"/>
    <x v="4"/>
    <x v="1"/>
    <x v="1"/>
  </r>
  <r>
    <x v="274"/>
    <x v="1"/>
    <x v="1"/>
    <x v="1"/>
  </r>
  <r>
    <x v="275"/>
    <x v="7"/>
    <x v="1"/>
    <x v="1"/>
  </r>
  <r>
    <x v="276"/>
    <x v="5"/>
    <x v="1"/>
    <x v="1"/>
  </r>
  <r>
    <x v="277"/>
    <x v="0"/>
    <x v="1"/>
    <x v="2"/>
  </r>
  <r>
    <x v="278"/>
    <x v="2"/>
    <x v="1"/>
    <x v="1"/>
  </r>
  <r>
    <x v="279"/>
    <x v="3"/>
    <x v="1"/>
    <x v="1"/>
  </r>
  <r>
    <x v="280"/>
    <x v="4"/>
    <x v="1"/>
    <x v="1"/>
  </r>
  <r>
    <x v="281"/>
    <x v="1"/>
    <x v="1"/>
    <x v="1"/>
  </r>
  <r>
    <x v="282"/>
    <x v="7"/>
    <x v="1"/>
    <x v="1"/>
  </r>
  <r>
    <x v="283"/>
    <x v="5"/>
    <x v="1"/>
    <x v="1"/>
  </r>
  <r>
    <x v="284"/>
    <x v="0"/>
    <x v="1"/>
    <x v="2"/>
  </r>
  <r>
    <x v="285"/>
    <x v="2"/>
    <x v="1"/>
    <x v="1"/>
  </r>
  <r>
    <x v="286"/>
    <x v="3"/>
    <x v="1"/>
    <x v="1"/>
  </r>
  <r>
    <x v="287"/>
    <x v="4"/>
    <x v="1"/>
    <x v="1"/>
  </r>
  <r>
    <x v="288"/>
    <x v="1"/>
    <x v="1"/>
    <x v="1"/>
  </r>
  <r>
    <x v="289"/>
    <x v="7"/>
    <x v="1"/>
    <x v="1"/>
  </r>
  <r>
    <x v="290"/>
    <x v="5"/>
    <x v="1"/>
    <x v="1"/>
  </r>
  <r>
    <x v="291"/>
    <x v="0"/>
    <x v="1"/>
    <x v="2"/>
  </r>
  <r>
    <x v="292"/>
    <x v="2"/>
    <x v="1"/>
    <x v="1"/>
  </r>
  <r>
    <x v="293"/>
    <x v="3"/>
    <x v="1"/>
    <x v="1"/>
  </r>
  <r>
    <x v="294"/>
    <x v="4"/>
    <x v="1"/>
    <x v="1"/>
  </r>
  <r>
    <x v="295"/>
    <x v="1"/>
    <x v="1"/>
    <x v="1"/>
  </r>
  <r>
    <x v="296"/>
    <x v="7"/>
    <x v="1"/>
    <x v="1"/>
  </r>
  <r>
    <x v="297"/>
    <x v="5"/>
    <x v="1"/>
    <x v="1"/>
  </r>
  <r>
    <x v="298"/>
    <x v="0"/>
    <x v="1"/>
    <x v="2"/>
  </r>
  <r>
    <x v="299"/>
    <x v="2"/>
    <x v="1"/>
    <x v="1"/>
  </r>
  <r>
    <x v="300"/>
    <x v="3"/>
    <x v="1"/>
    <x v="1"/>
  </r>
  <r>
    <x v="301"/>
    <x v="4"/>
    <x v="1"/>
    <x v="1"/>
  </r>
  <r>
    <x v="302"/>
    <x v="1"/>
    <x v="1"/>
    <x v="1"/>
  </r>
  <r>
    <x v="303"/>
    <x v="7"/>
    <x v="1"/>
    <x v="1"/>
  </r>
  <r>
    <x v="304"/>
    <x v="0"/>
    <x v="1"/>
    <x v="2"/>
  </r>
  <r>
    <x v="305"/>
    <x v="0"/>
    <x v="1"/>
    <x v="2"/>
  </r>
  <r>
    <x v="306"/>
    <x v="2"/>
    <x v="1"/>
    <x v="1"/>
  </r>
  <r>
    <x v="307"/>
    <x v="3"/>
    <x v="1"/>
    <x v="1"/>
  </r>
  <r>
    <x v="308"/>
    <x v="4"/>
    <x v="1"/>
    <x v="1"/>
  </r>
  <r>
    <x v="309"/>
    <x v="1"/>
    <x v="1"/>
    <x v="1"/>
  </r>
  <r>
    <x v="310"/>
    <x v="7"/>
    <x v="1"/>
    <x v="1"/>
  </r>
  <r>
    <x v="311"/>
    <x v="5"/>
    <x v="1"/>
    <x v="1"/>
  </r>
  <r>
    <x v="312"/>
    <x v="0"/>
    <x v="1"/>
    <x v="2"/>
  </r>
  <r>
    <x v="313"/>
    <x v="2"/>
    <x v="1"/>
    <x v="1"/>
  </r>
  <r>
    <x v="314"/>
    <x v="3"/>
    <x v="1"/>
    <x v="1"/>
  </r>
  <r>
    <x v="315"/>
    <x v="4"/>
    <x v="1"/>
    <x v="1"/>
  </r>
  <r>
    <x v="316"/>
    <x v="1"/>
    <x v="1"/>
    <x v="1"/>
  </r>
  <r>
    <x v="317"/>
    <x v="7"/>
    <x v="1"/>
    <x v="1"/>
  </r>
  <r>
    <x v="318"/>
    <x v="5"/>
    <x v="1"/>
    <x v="1"/>
  </r>
  <r>
    <x v="319"/>
    <x v="0"/>
    <x v="1"/>
    <x v="2"/>
  </r>
  <r>
    <x v="320"/>
    <x v="2"/>
    <x v="1"/>
    <x v="1"/>
  </r>
  <r>
    <x v="321"/>
    <x v="3"/>
    <x v="1"/>
    <x v="1"/>
  </r>
  <r>
    <x v="322"/>
    <x v="4"/>
    <x v="1"/>
    <x v="1"/>
  </r>
  <r>
    <x v="323"/>
    <x v="1"/>
    <x v="1"/>
    <x v="1"/>
  </r>
  <r>
    <x v="324"/>
    <x v="7"/>
    <x v="1"/>
    <x v="1"/>
  </r>
  <r>
    <x v="325"/>
    <x v="5"/>
    <x v="1"/>
    <x v="1"/>
  </r>
  <r>
    <x v="326"/>
    <x v="0"/>
    <x v="1"/>
    <x v="2"/>
  </r>
  <r>
    <x v="327"/>
    <x v="2"/>
    <x v="1"/>
    <x v="1"/>
  </r>
  <r>
    <x v="328"/>
    <x v="3"/>
    <x v="1"/>
    <x v="1"/>
  </r>
  <r>
    <x v="329"/>
    <x v="4"/>
    <x v="1"/>
    <x v="1"/>
  </r>
  <r>
    <x v="330"/>
    <x v="1"/>
    <x v="1"/>
    <x v="1"/>
  </r>
  <r>
    <x v="331"/>
    <x v="7"/>
    <x v="1"/>
    <x v="1"/>
  </r>
  <r>
    <x v="332"/>
    <x v="5"/>
    <x v="1"/>
    <x v="1"/>
  </r>
  <r>
    <x v="333"/>
    <x v="0"/>
    <x v="1"/>
    <x v="2"/>
  </r>
  <r>
    <x v="334"/>
    <x v="2"/>
    <x v="1"/>
    <x v="1"/>
  </r>
  <r>
    <x v="335"/>
    <x v="3"/>
    <x v="1"/>
    <x v="1"/>
  </r>
  <r>
    <x v="336"/>
    <x v="4"/>
    <x v="1"/>
    <x v="1"/>
  </r>
  <r>
    <x v="337"/>
    <x v="1"/>
    <x v="1"/>
    <x v="1"/>
  </r>
  <r>
    <x v="338"/>
    <x v="7"/>
    <x v="1"/>
    <x v="1"/>
  </r>
  <r>
    <x v="339"/>
    <x v="5"/>
    <x v="1"/>
    <x v="1"/>
  </r>
  <r>
    <x v="340"/>
    <x v="0"/>
    <x v="1"/>
    <x v="2"/>
  </r>
  <r>
    <x v="341"/>
    <x v="0"/>
    <x v="1"/>
    <x v="2"/>
  </r>
  <r>
    <x v="342"/>
    <x v="3"/>
    <x v="1"/>
    <x v="1"/>
  </r>
  <r>
    <x v="343"/>
    <x v="4"/>
    <x v="1"/>
    <x v="1"/>
  </r>
  <r>
    <x v="344"/>
    <x v="1"/>
    <x v="1"/>
    <x v="1"/>
  </r>
  <r>
    <x v="345"/>
    <x v="7"/>
    <x v="1"/>
    <x v="1"/>
  </r>
  <r>
    <x v="346"/>
    <x v="5"/>
    <x v="1"/>
    <x v="1"/>
  </r>
  <r>
    <x v="347"/>
    <x v="0"/>
    <x v="1"/>
    <x v="2"/>
  </r>
  <r>
    <x v="348"/>
    <x v="2"/>
    <x v="1"/>
    <x v="1"/>
  </r>
  <r>
    <x v="349"/>
    <x v="3"/>
    <x v="1"/>
    <x v="1"/>
  </r>
  <r>
    <x v="350"/>
    <x v="4"/>
    <x v="1"/>
    <x v="1"/>
  </r>
  <r>
    <x v="351"/>
    <x v="1"/>
    <x v="1"/>
    <x v="1"/>
  </r>
  <r>
    <x v="352"/>
    <x v="7"/>
    <x v="1"/>
    <x v="1"/>
  </r>
  <r>
    <x v="353"/>
    <x v="5"/>
    <x v="1"/>
    <x v="1"/>
  </r>
  <r>
    <x v="354"/>
    <x v="0"/>
    <x v="1"/>
    <x v="2"/>
  </r>
  <r>
    <x v="355"/>
    <x v="2"/>
    <x v="1"/>
    <x v="0"/>
  </r>
  <r>
    <x v="356"/>
    <x v="3"/>
    <x v="1"/>
    <x v="0"/>
  </r>
  <r>
    <x v="357"/>
    <x v="4"/>
    <x v="1"/>
    <x v="0"/>
  </r>
  <r>
    <x v="358"/>
    <x v="6"/>
    <x v="1"/>
    <x v="2"/>
  </r>
  <r>
    <x v="359"/>
    <x v="6"/>
    <x v="1"/>
    <x v="2"/>
  </r>
  <r>
    <x v="360"/>
    <x v="5"/>
    <x v="1"/>
    <x v="0"/>
  </r>
  <r>
    <x v="361"/>
    <x v="0"/>
    <x v="1"/>
    <x v="2"/>
  </r>
  <r>
    <x v="362"/>
    <x v="2"/>
    <x v="1"/>
    <x v="0"/>
  </r>
  <r>
    <x v="363"/>
    <x v="3"/>
    <x v="1"/>
    <x v="0"/>
  </r>
  <r>
    <x v="364"/>
    <x v="4"/>
    <x v="1"/>
    <x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365">
  <r>
    <x v="0"/>
    <x v="6"/>
    <x v="1"/>
    <x v="2"/>
  </r>
  <r>
    <x v="1"/>
    <x v="4"/>
    <x v="1"/>
    <x v="0"/>
  </r>
  <r>
    <x v="2"/>
    <x v="1"/>
    <x v="1"/>
    <x v="0"/>
  </r>
  <r>
    <x v="3"/>
    <x v="7"/>
    <x v="1"/>
    <x v="0"/>
  </r>
  <r>
    <x v="4"/>
    <x v="5"/>
    <x v="1"/>
    <x v="0"/>
  </r>
  <r>
    <x v="5"/>
    <x v="6"/>
    <x v="1"/>
    <x v="2"/>
  </r>
  <r>
    <x v="6"/>
    <x v="2"/>
    <x v="1"/>
    <x v="1"/>
  </r>
  <r>
    <x v="7"/>
    <x v="3"/>
    <x v="1"/>
    <x v="1"/>
  </r>
  <r>
    <x v="8"/>
    <x v="4"/>
    <x v="1"/>
    <x v="1"/>
  </r>
  <r>
    <x v="9"/>
    <x v="1"/>
    <x v="1"/>
    <x v="1"/>
  </r>
  <r>
    <x v="10"/>
    <x v="7"/>
    <x v="1"/>
    <x v="1"/>
  </r>
  <r>
    <x v="11"/>
    <x v="5"/>
    <x v="1"/>
    <x v="1"/>
  </r>
  <r>
    <x v="12"/>
    <x v="0"/>
    <x v="1"/>
    <x v="2"/>
  </r>
  <r>
    <x v="13"/>
    <x v="2"/>
    <x v="1"/>
    <x v="1"/>
  </r>
  <r>
    <x v="14"/>
    <x v="3"/>
    <x v="1"/>
    <x v="1"/>
  </r>
  <r>
    <x v="15"/>
    <x v="4"/>
    <x v="1"/>
    <x v="1"/>
  </r>
  <r>
    <x v="16"/>
    <x v="1"/>
    <x v="1"/>
    <x v="1"/>
  </r>
  <r>
    <x v="17"/>
    <x v="7"/>
    <x v="1"/>
    <x v="1"/>
  </r>
  <r>
    <x v="18"/>
    <x v="5"/>
    <x v="1"/>
    <x v="1"/>
  </r>
  <r>
    <x v="19"/>
    <x v="0"/>
    <x v="1"/>
    <x v="2"/>
  </r>
  <r>
    <x v="20"/>
    <x v="2"/>
    <x v="1"/>
    <x v="1"/>
  </r>
  <r>
    <x v="21"/>
    <x v="3"/>
    <x v="1"/>
    <x v="1"/>
  </r>
  <r>
    <x v="22"/>
    <x v="4"/>
    <x v="1"/>
    <x v="1"/>
  </r>
  <r>
    <x v="23"/>
    <x v="1"/>
    <x v="1"/>
    <x v="1"/>
  </r>
  <r>
    <x v="24"/>
    <x v="7"/>
    <x v="1"/>
    <x v="1"/>
  </r>
  <r>
    <x v="25"/>
    <x v="5"/>
    <x v="1"/>
    <x v="1"/>
  </r>
  <r>
    <x v="26"/>
    <x v="0"/>
    <x v="1"/>
    <x v="2"/>
  </r>
  <r>
    <x v="27"/>
    <x v="2"/>
    <x v="1"/>
    <x v="1"/>
  </r>
  <r>
    <x v="28"/>
    <x v="3"/>
    <x v="1"/>
    <x v="1"/>
  </r>
  <r>
    <x v="29"/>
    <x v="4"/>
    <x v="1"/>
    <x v="1"/>
  </r>
  <r>
    <x v="30"/>
    <x v="1"/>
    <x v="1"/>
    <x v="1"/>
  </r>
  <r>
    <x v="31"/>
    <x v="7"/>
    <x v="1"/>
    <x v="1"/>
  </r>
  <r>
    <x v="32"/>
    <x v="5"/>
    <x v="1"/>
    <x v="1"/>
  </r>
  <r>
    <x v="33"/>
    <x v="0"/>
    <x v="1"/>
    <x v="2"/>
  </r>
  <r>
    <x v="34"/>
    <x v="2"/>
    <x v="1"/>
    <x v="1"/>
  </r>
  <r>
    <x v="35"/>
    <x v="3"/>
    <x v="1"/>
    <x v="1"/>
  </r>
  <r>
    <x v="36"/>
    <x v="4"/>
    <x v="1"/>
    <x v="1"/>
  </r>
  <r>
    <x v="37"/>
    <x v="1"/>
    <x v="1"/>
    <x v="1"/>
  </r>
  <r>
    <x v="38"/>
    <x v="7"/>
    <x v="1"/>
    <x v="1"/>
  </r>
  <r>
    <x v="39"/>
    <x v="5"/>
    <x v="1"/>
    <x v="1"/>
  </r>
  <r>
    <x v="40"/>
    <x v="0"/>
    <x v="1"/>
    <x v="2"/>
  </r>
  <r>
    <x v="41"/>
    <x v="2"/>
    <x v="1"/>
    <x v="1"/>
  </r>
  <r>
    <x v="42"/>
    <x v="3"/>
    <x v="1"/>
    <x v="1"/>
  </r>
  <r>
    <x v="43"/>
    <x v="4"/>
    <x v="1"/>
    <x v="1"/>
  </r>
  <r>
    <x v="44"/>
    <x v="1"/>
    <x v="1"/>
    <x v="1"/>
  </r>
  <r>
    <x v="45"/>
    <x v="7"/>
    <x v="1"/>
    <x v="1"/>
  </r>
  <r>
    <x v="46"/>
    <x v="5"/>
    <x v="1"/>
    <x v="1"/>
  </r>
  <r>
    <x v="47"/>
    <x v="0"/>
    <x v="1"/>
    <x v="2"/>
  </r>
  <r>
    <x v="48"/>
    <x v="2"/>
    <x v="1"/>
    <x v="1"/>
  </r>
  <r>
    <x v="49"/>
    <x v="3"/>
    <x v="1"/>
    <x v="1"/>
  </r>
  <r>
    <x v="50"/>
    <x v="4"/>
    <x v="1"/>
    <x v="1"/>
  </r>
  <r>
    <x v="51"/>
    <x v="1"/>
    <x v="1"/>
    <x v="1"/>
  </r>
  <r>
    <x v="52"/>
    <x v="7"/>
    <x v="1"/>
    <x v="1"/>
  </r>
  <r>
    <x v="53"/>
    <x v="5"/>
    <x v="1"/>
    <x v="1"/>
  </r>
  <r>
    <x v="54"/>
    <x v="0"/>
    <x v="1"/>
    <x v="2"/>
  </r>
  <r>
    <x v="55"/>
    <x v="2"/>
    <x v="1"/>
    <x v="1"/>
  </r>
  <r>
    <x v="56"/>
    <x v="3"/>
    <x v="1"/>
    <x v="1"/>
  </r>
  <r>
    <x v="57"/>
    <x v="4"/>
    <x v="1"/>
    <x v="1"/>
  </r>
  <r>
    <x v="58"/>
    <x v="1"/>
    <x v="1"/>
    <x v="1"/>
  </r>
  <r>
    <x v="59"/>
    <x v="7"/>
    <x v="1"/>
    <x v="1"/>
  </r>
  <r>
    <x v="60"/>
    <x v="5"/>
    <x v="1"/>
    <x v="1"/>
  </r>
  <r>
    <x v="61"/>
    <x v="0"/>
    <x v="1"/>
    <x v="2"/>
  </r>
  <r>
    <x v="62"/>
    <x v="2"/>
    <x v="1"/>
    <x v="1"/>
  </r>
  <r>
    <x v="63"/>
    <x v="3"/>
    <x v="1"/>
    <x v="1"/>
  </r>
  <r>
    <x v="64"/>
    <x v="4"/>
    <x v="1"/>
    <x v="1"/>
  </r>
  <r>
    <x v="65"/>
    <x v="1"/>
    <x v="1"/>
    <x v="1"/>
  </r>
  <r>
    <x v="66"/>
    <x v="7"/>
    <x v="1"/>
    <x v="1"/>
  </r>
  <r>
    <x v="67"/>
    <x v="5"/>
    <x v="1"/>
    <x v="1"/>
  </r>
  <r>
    <x v="68"/>
    <x v="0"/>
    <x v="1"/>
    <x v="2"/>
  </r>
  <r>
    <x v="69"/>
    <x v="2"/>
    <x v="1"/>
    <x v="1"/>
  </r>
  <r>
    <x v="70"/>
    <x v="3"/>
    <x v="1"/>
    <x v="1"/>
  </r>
  <r>
    <x v="71"/>
    <x v="4"/>
    <x v="1"/>
    <x v="1"/>
  </r>
  <r>
    <x v="72"/>
    <x v="1"/>
    <x v="1"/>
    <x v="1"/>
  </r>
  <r>
    <x v="73"/>
    <x v="7"/>
    <x v="1"/>
    <x v="1"/>
  </r>
  <r>
    <x v="74"/>
    <x v="5"/>
    <x v="1"/>
    <x v="1"/>
  </r>
  <r>
    <x v="75"/>
    <x v="0"/>
    <x v="1"/>
    <x v="2"/>
  </r>
  <r>
    <x v="76"/>
    <x v="2"/>
    <x v="1"/>
    <x v="1"/>
  </r>
  <r>
    <x v="77"/>
    <x v="3"/>
    <x v="1"/>
    <x v="1"/>
  </r>
  <r>
    <x v="78"/>
    <x v="4"/>
    <x v="1"/>
    <x v="1"/>
  </r>
  <r>
    <x v="79"/>
    <x v="1"/>
    <x v="1"/>
    <x v="1"/>
  </r>
  <r>
    <x v="80"/>
    <x v="7"/>
    <x v="1"/>
    <x v="1"/>
  </r>
  <r>
    <x v="81"/>
    <x v="5"/>
    <x v="1"/>
    <x v="1"/>
  </r>
  <r>
    <x v="82"/>
    <x v="0"/>
    <x v="1"/>
    <x v="2"/>
  </r>
  <r>
    <x v="83"/>
    <x v="2"/>
    <x v="1"/>
    <x v="1"/>
  </r>
  <r>
    <x v="84"/>
    <x v="3"/>
    <x v="1"/>
    <x v="1"/>
  </r>
  <r>
    <x v="85"/>
    <x v="4"/>
    <x v="1"/>
    <x v="1"/>
  </r>
  <r>
    <x v="86"/>
    <x v="1"/>
    <x v="1"/>
    <x v="1"/>
  </r>
  <r>
    <x v="87"/>
    <x v="7"/>
    <x v="1"/>
    <x v="1"/>
  </r>
  <r>
    <x v="88"/>
    <x v="5"/>
    <x v="1"/>
    <x v="1"/>
  </r>
  <r>
    <x v="89"/>
    <x v="0"/>
    <x v="1"/>
    <x v="2"/>
  </r>
  <r>
    <x v="90"/>
    <x v="2"/>
    <x v="1"/>
    <x v="1"/>
  </r>
  <r>
    <x v="91"/>
    <x v="3"/>
    <x v="1"/>
    <x v="1"/>
  </r>
  <r>
    <x v="92"/>
    <x v="4"/>
    <x v="1"/>
    <x v="1"/>
  </r>
  <r>
    <x v="93"/>
    <x v="1"/>
    <x v="1"/>
    <x v="1"/>
  </r>
  <r>
    <x v="94"/>
    <x v="7"/>
    <x v="1"/>
    <x v="1"/>
  </r>
  <r>
    <x v="95"/>
    <x v="5"/>
    <x v="1"/>
    <x v="1"/>
  </r>
  <r>
    <x v="96"/>
    <x v="0"/>
    <x v="1"/>
    <x v="2"/>
  </r>
  <r>
    <x v="97"/>
    <x v="2"/>
    <x v="1"/>
    <x v="1"/>
  </r>
  <r>
    <x v="98"/>
    <x v="3"/>
    <x v="1"/>
    <x v="1"/>
  </r>
  <r>
    <x v="99"/>
    <x v="4"/>
    <x v="1"/>
    <x v="1"/>
  </r>
  <r>
    <x v="100"/>
    <x v="1"/>
    <x v="1"/>
    <x v="1"/>
  </r>
  <r>
    <x v="101"/>
    <x v="7"/>
    <x v="1"/>
    <x v="1"/>
  </r>
  <r>
    <x v="102"/>
    <x v="5"/>
    <x v="1"/>
    <x v="1"/>
  </r>
  <r>
    <x v="103"/>
    <x v="0"/>
    <x v="1"/>
    <x v="2"/>
  </r>
  <r>
    <x v="104"/>
    <x v="2"/>
    <x v="1"/>
    <x v="1"/>
  </r>
  <r>
    <x v="105"/>
    <x v="3"/>
    <x v="1"/>
    <x v="1"/>
  </r>
  <r>
    <x v="106"/>
    <x v="4"/>
    <x v="1"/>
    <x v="1"/>
  </r>
  <r>
    <x v="107"/>
    <x v="1"/>
    <x v="1"/>
    <x v="0"/>
  </r>
  <r>
    <x v="108"/>
    <x v="7"/>
    <x v="1"/>
    <x v="0"/>
  </r>
  <r>
    <x v="109"/>
    <x v="5"/>
    <x v="1"/>
    <x v="0"/>
  </r>
  <r>
    <x v="110"/>
    <x v="0"/>
    <x v="1"/>
    <x v="2"/>
  </r>
  <r>
    <x v="111"/>
    <x v="0"/>
    <x v="1"/>
    <x v="2"/>
  </r>
  <r>
    <x v="112"/>
    <x v="3"/>
    <x v="1"/>
    <x v="0"/>
  </r>
  <r>
    <x v="113"/>
    <x v="4"/>
    <x v="1"/>
    <x v="0"/>
  </r>
  <r>
    <x v="114"/>
    <x v="0"/>
    <x v="1"/>
    <x v="2"/>
  </r>
  <r>
    <x v="115"/>
    <x v="7"/>
    <x v="1"/>
    <x v="0"/>
  </r>
  <r>
    <x v="116"/>
    <x v="5"/>
    <x v="1"/>
    <x v="0"/>
  </r>
  <r>
    <x v="117"/>
    <x v="0"/>
    <x v="1"/>
    <x v="2"/>
  </r>
  <r>
    <x v="118"/>
    <x v="2"/>
    <x v="1"/>
    <x v="1"/>
  </r>
  <r>
    <x v="119"/>
    <x v="3"/>
    <x v="1"/>
    <x v="1"/>
  </r>
  <r>
    <x v="120"/>
    <x v="6"/>
    <x v="1"/>
    <x v="2"/>
  </r>
  <r>
    <x v="121"/>
    <x v="1"/>
    <x v="1"/>
    <x v="1"/>
  </r>
  <r>
    <x v="122"/>
    <x v="7"/>
    <x v="1"/>
    <x v="1"/>
  </r>
  <r>
    <x v="123"/>
    <x v="5"/>
    <x v="1"/>
    <x v="1"/>
  </r>
  <r>
    <x v="124"/>
    <x v="0"/>
    <x v="1"/>
    <x v="2"/>
  </r>
  <r>
    <x v="125"/>
    <x v="2"/>
    <x v="1"/>
    <x v="1"/>
  </r>
  <r>
    <x v="126"/>
    <x v="3"/>
    <x v="1"/>
    <x v="1"/>
  </r>
  <r>
    <x v="127"/>
    <x v="4"/>
    <x v="1"/>
    <x v="1"/>
  </r>
  <r>
    <x v="128"/>
    <x v="1"/>
    <x v="1"/>
    <x v="1"/>
  </r>
  <r>
    <x v="129"/>
    <x v="7"/>
    <x v="1"/>
    <x v="1"/>
  </r>
  <r>
    <x v="130"/>
    <x v="5"/>
    <x v="1"/>
    <x v="1"/>
  </r>
  <r>
    <x v="131"/>
    <x v="0"/>
    <x v="1"/>
    <x v="2"/>
  </r>
  <r>
    <x v="132"/>
    <x v="2"/>
    <x v="1"/>
    <x v="1"/>
  </r>
  <r>
    <x v="133"/>
    <x v="3"/>
    <x v="1"/>
    <x v="1"/>
  </r>
  <r>
    <x v="134"/>
    <x v="4"/>
    <x v="1"/>
    <x v="1"/>
  </r>
  <r>
    <x v="135"/>
    <x v="1"/>
    <x v="1"/>
    <x v="1"/>
  </r>
  <r>
    <x v="136"/>
    <x v="7"/>
    <x v="1"/>
    <x v="1"/>
  </r>
  <r>
    <x v="137"/>
    <x v="5"/>
    <x v="1"/>
    <x v="1"/>
  </r>
  <r>
    <x v="138"/>
    <x v="0"/>
    <x v="1"/>
    <x v="2"/>
  </r>
  <r>
    <x v="139"/>
    <x v="2"/>
    <x v="1"/>
    <x v="1"/>
  </r>
  <r>
    <x v="140"/>
    <x v="3"/>
    <x v="1"/>
    <x v="1"/>
  </r>
  <r>
    <x v="141"/>
    <x v="4"/>
    <x v="1"/>
    <x v="1"/>
  </r>
  <r>
    <x v="142"/>
    <x v="1"/>
    <x v="1"/>
    <x v="1"/>
  </r>
  <r>
    <x v="143"/>
    <x v="7"/>
    <x v="1"/>
    <x v="1"/>
  </r>
  <r>
    <x v="144"/>
    <x v="5"/>
    <x v="1"/>
    <x v="1"/>
  </r>
  <r>
    <x v="145"/>
    <x v="0"/>
    <x v="1"/>
    <x v="2"/>
  </r>
  <r>
    <x v="146"/>
    <x v="2"/>
    <x v="1"/>
    <x v="1"/>
  </r>
  <r>
    <x v="147"/>
    <x v="3"/>
    <x v="1"/>
    <x v="1"/>
  </r>
  <r>
    <x v="148"/>
    <x v="4"/>
    <x v="1"/>
    <x v="1"/>
  </r>
  <r>
    <x v="149"/>
    <x v="1"/>
    <x v="1"/>
    <x v="1"/>
  </r>
  <r>
    <x v="150"/>
    <x v="7"/>
    <x v="1"/>
    <x v="1"/>
  </r>
  <r>
    <x v="151"/>
    <x v="5"/>
    <x v="1"/>
    <x v="1"/>
  </r>
  <r>
    <x v="152"/>
    <x v="0"/>
    <x v="1"/>
    <x v="2"/>
  </r>
  <r>
    <x v="153"/>
    <x v="2"/>
    <x v="1"/>
    <x v="1"/>
  </r>
  <r>
    <x v="154"/>
    <x v="3"/>
    <x v="1"/>
    <x v="1"/>
  </r>
  <r>
    <x v="155"/>
    <x v="4"/>
    <x v="1"/>
    <x v="1"/>
  </r>
  <r>
    <x v="156"/>
    <x v="1"/>
    <x v="1"/>
    <x v="1"/>
  </r>
  <r>
    <x v="157"/>
    <x v="7"/>
    <x v="1"/>
    <x v="1"/>
  </r>
  <r>
    <x v="158"/>
    <x v="5"/>
    <x v="1"/>
    <x v="1"/>
  </r>
  <r>
    <x v="159"/>
    <x v="0"/>
    <x v="1"/>
    <x v="2"/>
  </r>
  <r>
    <x v="160"/>
    <x v="2"/>
    <x v="1"/>
    <x v="0"/>
  </r>
  <r>
    <x v="161"/>
    <x v="3"/>
    <x v="1"/>
    <x v="0"/>
  </r>
  <r>
    <x v="162"/>
    <x v="4"/>
    <x v="1"/>
    <x v="0"/>
  </r>
  <r>
    <x v="163"/>
    <x v="1"/>
    <x v="1"/>
    <x v="0"/>
  </r>
  <r>
    <x v="164"/>
    <x v="7"/>
    <x v="1"/>
    <x v="0"/>
  </r>
  <r>
    <x v="165"/>
    <x v="5"/>
    <x v="1"/>
    <x v="0"/>
  </r>
  <r>
    <x v="166"/>
    <x v="0"/>
    <x v="1"/>
    <x v="2"/>
  </r>
  <r>
    <x v="167"/>
    <x v="2"/>
    <x v="1"/>
    <x v="0"/>
  </r>
  <r>
    <x v="168"/>
    <x v="3"/>
    <x v="1"/>
    <x v="0"/>
  </r>
  <r>
    <x v="169"/>
    <x v="4"/>
    <x v="1"/>
    <x v="0"/>
  </r>
  <r>
    <x v="170"/>
    <x v="1"/>
    <x v="1"/>
    <x v="0"/>
  </r>
  <r>
    <x v="171"/>
    <x v="7"/>
    <x v="1"/>
    <x v="0"/>
  </r>
  <r>
    <x v="172"/>
    <x v="5"/>
    <x v="1"/>
    <x v="0"/>
  </r>
  <r>
    <x v="173"/>
    <x v="0"/>
    <x v="1"/>
    <x v="2"/>
  </r>
  <r>
    <x v="174"/>
    <x v="2"/>
    <x v="1"/>
    <x v="0"/>
  </r>
  <r>
    <x v="175"/>
    <x v="3"/>
    <x v="1"/>
    <x v="0"/>
  </r>
  <r>
    <x v="176"/>
    <x v="4"/>
    <x v="1"/>
    <x v="0"/>
  </r>
  <r>
    <x v="177"/>
    <x v="1"/>
    <x v="1"/>
    <x v="0"/>
  </r>
  <r>
    <x v="178"/>
    <x v="7"/>
    <x v="1"/>
    <x v="0"/>
  </r>
  <r>
    <x v="179"/>
    <x v="5"/>
    <x v="1"/>
    <x v="0"/>
  </r>
  <r>
    <x v="180"/>
    <x v="0"/>
    <x v="1"/>
    <x v="2"/>
  </r>
  <r>
    <x v="181"/>
    <x v="2"/>
    <x v="0"/>
    <x v="0"/>
  </r>
  <r>
    <x v="182"/>
    <x v="3"/>
    <x v="0"/>
    <x v="0"/>
  </r>
  <r>
    <x v="183"/>
    <x v="4"/>
    <x v="0"/>
    <x v="0"/>
  </r>
  <r>
    <x v="184"/>
    <x v="1"/>
    <x v="0"/>
    <x v="0"/>
  </r>
  <r>
    <x v="185"/>
    <x v="7"/>
    <x v="0"/>
    <x v="0"/>
  </r>
  <r>
    <x v="186"/>
    <x v="5"/>
    <x v="0"/>
    <x v="0"/>
  </r>
  <r>
    <x v="187"/>
    <x v="0"/>
    <x v="0"/>
    <x v="2"/>
  </r>
  <r>
    <x v="188"/>
    <x v="2"/>
    <x v="0"/>
    <x v="0"/>
  </r>
  <r>
    <x v="189"/>
    <x v="3"/>
    <x v="0"/>
    <x v="0"/>
  </r>
  <r>
    <x v="190"/>
    <x v="4"/>
    <x v="0"/>
    <x v="0"/>
  </r>
  <r>
    <x v="191"/>
    <x v="1"/>
    <x v="0"/>
    <x v="0"/>
  </r>
  <r>
    <x v="192"/>
    <x v="7"/>
    <x v="0"/>
    <x v="0"/>
  </r>
  <r>
    <x v="193"/>
    <x v="5"/>
    <x v="0"/>
    <x v="0"/>
  </r>
  <r>
    <x v="194"/>
    <x v="0"/>
    <x v="0"/>
    <x v="2"/>
  </r>
  <r>
    <x v="195"/>
    <x v="2"/>
    <x v="0"/>
    <x v="0"/>
  </r>
  <r>
    <x v="196"/>
    <x v="3"/>
    <x v="0"/>
    <x v="0"/>
  </r>
  <r>
    <x v="197"/>
    <x v="4"/>
    <x v="0"/>
    <x v="0"/>
  </r>
  <r>
    <x v="198"/>
    <x v="1"/>
    <x v="0"/>
    <x v="0"/>
  </r>
  <r>
    <x v="199"/>
    <x v="7"/>
    <x v="0"/>
    <x v="0"/>
  </r>
  <r>
    <x v="200"/>
    <x v="5"/>
    <x v="0"/>
    <x v="0"/>
  </r>
  <r>
    <x v="201"/>
    <x v="0"/>
    <x v="0"/>
    <x v="2"/>
  </r>
  <r>
    <x v="202"/>
    <x v="2"/>
    <x v="0"/>
    <x v="0"/>
  </r>
  <r>
    <x v="203"/>
    <x v="3"/>
    <x v="0"/>
    <x v="0"/>
  </r>
  <r>
    <x v="204"/>
    <x v="4"/>
    <x v="0"/>
    <x v="0"/>
  </r>
  <r>
    <x v="205"/>
    <x v="1"/>
    <x v="0"/>
    <x v="0"/>
  </r>
  <r>
    <x v="206"/>
    <x v="7"/>
    <x v="0"/>
    <x v="0"/>
  </r>
  <r>
    <x v="207"/>
    <x v="5"/>
    <x v="0"/>
    <x v="0"/>
  </r>
  <r>
    <x v="208"/>
    <x v="0"/>
    <x v="0"/>
    <x v="2"/>
  </r>
  <r>
    <x v="209"/>
    <x v="2"/>
    <x v="0"/>
    <x v="0"/>
  </r>
  <r>
    <x v="210"/>
    <x v="3"/>
    <x v="0"/>
    <x v="0"/>
  </r>
  <r>
    <x v="211"/>
    <x v="4"/>
    <x v="0"/>
    <x v="0"/>
  </r>
  <r>
    <x v="212"/>
    <x v="1"/>
    <x v="0"/>
    <x v="0"/>
  </r>
  <r>
    <x v="213"/>
    <x v="7"/>
    <x v="0"/>
    <x v="0"/>
  </r>
  <r>
    <x v="214"/>
    <x v="5"/>
    <x v="0"/>
    <x v="0"/>
  </r>
  <r>
    <x v="215"/>
    <x v="0"/>
    <x v="0"/>
    <x v="2"/>
  </r>
  <r>
    <x v="216"/>
    <x v="2"/>
    <x v="0"/>
    <x v="0"/>
  </r>
  <r>
    <x v="217"/>
    <x v="3"/>
    <x v="0"/>
    <x v="0"/>
  </r>
  <r>
    <x v="218"/>
    <x v="4"/>
    <x v="0"/>
    <x v="0"/>
  </r>
  <r>
    <x v="219"/>
    <x v="1"/>
    <x v="0"/>
    <x v="0"/>
  </r>
  <r>
    <x v="220"/>
    <x v="7"/>
    <x v="0"/>
    <x v="0"/>
  </r>
  <r>
    <x v="221"/>
    <x v="5"/>
    <x v="0"/>
    <x v="0"/>
  </r>
  <r>
    <x v="222"/>
    <x v="0"/>
    <x v="0"/>
    <x v="2"/>
  </r>
  <r>
    <x v="223"/>
    <x v="2"/>
    <x v="0"/>
    <x v="0"/>
  </r>
  <r>
    <x v="224"/>
    <x v="3"/>
    <x v="0"/>
    <x v="0"/>
  </r>
  <r>
    <x v="225"/>
    <x v="4"/>
    <x v="0"/>
    <x v="0"/>
  </r>
  <r>
    <x v="226"/>
    <x v="0"/>
    <x v="0"/>
    <x v="2"/>
  </r>
  <r>
    <x v="227"/>
    <x v="7"/>
    <x v="0"/>
    <x v="0"/>
  </r>
  <r>
    <x v="228"/>
    <x v="5"/>
    <x v="0"/>
    <x v="0"/>
  </r>
  <r>
    <x v="229"/>
    <x v="0"/>
    <x v="0"/>
    <x v="2"/>
  </r>
  <r>
    <x v="230"/>
    <x v="2"/>
    <x v="0"/>
    <x v="0"/>
  </r>
  <r>
    <x v="231"/>
    <x v="3"/>
    <x v="0"/>
    <x v="0"/>
  </r>
  <r>
    <x v="232"/>
    <x v="4"/>
    <x v="0"/>
    <x v="0"/>
  </r>
  <r>
    <x v="233"/>
    <x v="1"/>
    <x v="0"/>
    <x v="0"/>
  </r>
  <r>
    <x v="234"/>
    <x v="7"/>
    <x v="0"/>
    <x v="0"/>
  </r>
  <r>
    <x v="235"/>
    <x v="5"/>
    <x v="0"/>
    <x v="0"/>
  </r>
  <r>
    <x v="236"/>
    <x v="0"/>
    <x v="0"/>
    <x v="2"/>
  </r>
  <r>
    <x v="237"/>
    <x v="2"/>
    <x v="0"/>
    <x v="0"/>
  </r>
  <r>
    <x v="238"/>
    <x v="3"/>
    <x v="0"/>
    <x v="0"/>
  </r>
  <r>
    <x v="239"/>
    <x v="4"/>
    <x v="0"/>
    <x v="0"/>
  </r>
  <r>
    <x v="240"/>
    <x v="1"/>
    <x v="0"/>
    <x v="0"/>
  </r>
  <r>
    <x v="241"/>
    <x v="7"/>
    <x v="0"/>
    <x v="0"/>
  </r>
  <r>
    <x v="242"/>
    <x v="5"/>
    <x v="0"/>
    <x v="0"/>
  </r>
  <r>
    <x v="243"/>
    <x v="0"/>
    <x v="0"/>
    <x v="2"/>
  </r>
  <r>
    <x v="244"/>
    <x v="2"/>
    <x v="0"/>
    <x v="0"/>
  </r>
  <r>
    <x v="245"/>
    <x v="3"/>
    <x v="0"/>
    <x v="0"/>
  </r>
  <r>
    <x v="246"/>
    <x v="4"/>
    <x v="0"/>
    <x v="0"/>
  </r>
  <r>
    <x v="247"/>
    <x v="1"/>
    <x v="0"/>
    <x v="0"/>
  </r>
  <r>
    <x v="248"/>
    <x v="7"/>
    <x v="0"/>
    <x v="0"/>
  </r>
  <r>
    <x v="249"/>
    <x v="5"/>
    <x v="0"/>
    <x v="0"/>
  </r>
  <r>
    <x v="250"/>
    <x v="0"/>
    <x v="0"/>
    <x v="2"/>
  </r>
  <r>
    <x v="251"/>
    <x v="2"/>
    <x v="0"/>
    <x v="0"/>
  </r>
  <r>
    <x v="252"/>
    <x v="3"/>
    <x v="0"/>
    <x v="0"/>
  </r>
  <r>
    <x v="253"/>
    <x v="4"/>
    <x v="0"/>
    <x v="0"/>
  </r>
  <r>
    <x v="254"/>
    <x v="1"/>
    <x v="0"/>
    <x v="0"/>
  </r>
  <r>
    <x v="255"/>
    <x v="7"/>
    <x v="0"/>
    <x v="0"/>
  </r>
  <r>
    <x v="256"/>
    <x v="5"/>
    <x v="0"/>
    <x v="0"/>
  </r>
  <r>
    <x v="257"/>
    <x v="0"/>
    <x v="0"/>
    <x v="2"/>
  </r>
  <r>
    <x v="258"/>
    <x v="2"/>
    <x v="1"/>
    <x v="1"/>
  </r>
  <r>
    <x v="259"/>
    <x v="3"/>
    <x v="1"/>
    <x v="1"/>
  </r>
  <r>
    <x v="260"/>
    <x v="4"/>
    <x v="1"/>
    <x v="1"/>
  </r>
  <r>
    <x v="261"/>
    <x v="1"/>
    <x v="1"/>
    <x v="1"/>
  </r>
  <r>
    <x v="262"/>
    <x v="7"/>
    <x v="1"/>
    <x v="1"/>
  </r>
  <r>
    <x v="263"/>
    <x v="5"/>
    <x v="1"/>
    <x v="1"/>
  </r>
  <r>
    <x v="264"/>
    <x v="0"/>
    <x v="1"/>
    <x v="2"/>
  </r>
  <r>
    <x v="265"/>
    <x v="2"/>
    <x v="1"/>
    <x v="1"/>
  </r>
  <r>
    <x v="266"/>
    <x v="3"/>
    <x v="1"/>
    <x v="1"/>
  </r>
  <r>
    <x v="267"/>
    <x v="4"/>
    <x v="1"/>
    <x v="1"/>
  </r>
  <r>
    <x v="268"/>
    <x v="1"/>
    <x v="1"/>
    <x v="1"/>
  </r>
  <r>
    <x v="269"/>
    <x v="7"/>
    <x v="1"/>
    <x v="1"/>
  </r>
  <r>
    <x v="270"/>
    <x v="5"/>
    <x v="1"/>
    <x v="1"/>
  </r>
  <r>
    <x v="271"/>
    <x v="0"/>
    <x v="1"/>
    <x v="2"/>
  </r>
  <r>
    <x v="272"/>
    <x v="2"/>
    <x v="1"/>
    <x v="1"/>
  </r>
  <r>
    <x v="273"/>
    <x v="3"/>
    <x v="1"/>
    <x v="1"/>
  </r>
  <r>
    <x v="274"/>
    <x v="4"/>
    <x v="1"/>
    <x v="1"/>
  </r>
  <r>
    <x v="275"/>
    <x v="1"/>
    <x v="1"/>
    <x v="1"/>
  </r>
  <r>
    <x v="276"/>
    <x v="7"/>
    <x v="1"/>
    <x v="1"/>
  </r>
  <r>
    <x v="277"/>
    <x v="5"/>
    <x v="1"/>
    <x v="1"/>
  </r>
  <r>
    <x v="278"/>
    <x v="0"/>
    <x v="1"/>
    <x v="2"/>
  </r>
  <r>
    <x v="279"/>
    <x v="2"/>
    <x v="1"/>
    <x v="1"/>
  </r>
  <r>
    <x v="280"/>
    <x v="3"/>
    <x v="1"/>
    <x v="1"/>
  </r>
  <r>
    <x v="281"/>
    <x v="4"/>
    <x v="1"/>
    <x v="1"/>
  </r>
  <r>
    <x v="282"/>
    <x v="1"/>
    <x v="1"/>
    <x v="1"/>
  </r>
  <r>
    <x v="283"/>
    <x v="7"/>
    <x v="1"/>
    <x v="1"/>
  </r>
  <r>
    <x v="284"/>
    <x v="5"/>
    <x v="1"/>
    <x v="1"/>
  </r>
  <r>
    <x v="285"/>
    <x v="0"/>
    <x v="1"/>
    <x v="2"/>
  </r>
  <r>
    <x v="286"/>
    <x v="2"/>
    <x v="1"/>
    <x v="1"/>
  </r>
  <r>
    <x v="287"/>
    <x v="3"/>
    <x v="1"/>
    <x v="1"/>
  </r>
  <r>
    <x v="288"/>
    <x v="4"/>
    <x v="1"/>
    <x v="1"/>
  </r>
  <r>
    <x v="289"/>
    <x v="1"/>
    <x v="1"/>
    <x v="1"/>
  </r>
  <r>
    <x v="290"/>
    <x v="7"/>
    <x v="1"/>
    <x v="1"/>
  </r>
  <r>
    <x v="291"/>
    <x v="5"/>
    <x v="1"/>
    <x v="1"/>
  </r>
  <r>
    <x v="292"/>
    <x v="0"/>
    <x v="1"/>
    <x v="2"/>
  </r>
  <r>
    <x v="293"/>
    <x v="2"/>
    <x v="1"/>
    <x v="1"/>
  </r>
  <r>
    <x v="294"/>
    <x v="3"/>
    <x v="1"/>
    <x v="1"/>
  </r>
  <r>
    <x v="295"/>
    <x v="4"/>
    <x v="1"/>
    <x v="1"/>
  </r>
  <r>
    <x v="296"/>
    <x v="1"/>
    <x v="1"/>
    <x v="1"/>
  </r>
  <r>
    <x v="297"/>
    <x v="7"/>
    <x v="1"/>
    <x v="1"/>
  </r>
  <r>
    <x v="298"/>
    <x v="5"/>
    <x v="1"/>
    <x v="1"/>
  </r>
  <r>
    <x v="299"/>
    <x v="0"/>
    <x v="1"/>
    <x v="2"/>
  </r>
  <r>
    <x v="300"/>
    <x v="2"/>
    <x v="1"/>
    <x v="1"/>
  </r>
  <r>
    <x v="301"/>
    <x v="3"/>
    <x v="1"/>
    <x v="1"/>
  </r>
  <r>
    <x v="302"/>
    <x v="4"/>
    <x v="1"/>
    <x v="1"/>
  </r>
  <r>
    <x v="303"/>
    <x v="1"/>
    <x v="1"/>
    <x v="1"/>
  </r>
  <r>
    <x v="304"/>
    <x v="0"/>
    <x v="1"/>
    <x v="2"/>
  </r>
  <r>
    <x v="305"/>
    <x v="5"/>
    <x v="1"/>
    <x v="1"/>
  </r>
  <r>
    <x v="306"/>
    <x v="0"/>
    <x v="1"/>
    <x v="2"/>
  </r>
  <r>
    <x v="307"/>
    <x v="2"/>
    <x v="1"/>
    <x v="1"/>
  </r>
  <r>
    <x v="308"/>
    <x v="3"/>
    <x v="1"/>
    <x v="1"/>
  </r>
  <r>
    <x v="309"/>
    <x v="4"/>
    <x v="1"/>
    <x v="1"/>
  </r>
  <r>
    <x v="310"/>
    <x v="1"/>
    <x v="1"/>
    <x v="1"/>
  </r>
  <r>
    <x v="311"/>
    <x v="7"/>
    <x v="1"/>
    <x v="1"/>
  </r>
  <r>
    <x v="312"/>
    <x v="5"/>
    <x v="1"/>
    <x v="1"/>
  </r>
  <r>
    <x v="313"/>
    <x v="0"/>
    <x v="1"/>
    <x v="2"/>
  </r>
  <r>
    <x v="314"/>
    <x v="2"/>
    <x v="1"/>
    <x v="1"/>
  </r>
  <r>
    <x v="315"/>
    <x v="3"/>
    <x v="1"/>
    <x v="1"/>
  </r>
  <r>
    <x v="316"/>
    <x v="4"/>
    <x v="1"/>
    <x v="1"/>
  </r>
  <r>
    <x v="317"/>
    <x v="1"/>
    <x v="1"/>
    <x v="1"/>
  </r>
  <r>
    <x v="318"/>
    <x v="7"/>
    <x v="1"/>
    <x v="1"/>
  </r>
  <r>
    <x v="319"/>
    <x v="5"/>
    <x v="1"/>
    <x v="1"/>
  </r>
  <r>
    <x v="320"/>
    <x v="0"/>
    <x v="1"/>
    <x v="2"/>
  </r>
  <r>
    <x v="321"/>
    <x v="2"/>
    <x v="1"/>
    <x v="1"/>
  </r>
  <r>
    <x v="322"/>
    <x v="3"/>
    <x v="1"/>
    <x v="1"/>
  </r>
  <r>
    <x v="323"/>
    <x v="4"/>
    <x v="1"/>
    <x v="1"/>
  </r>
  <r>
    <x v="324"/>
    <x v="1"/>
    <x v="1"/>
    <x v="1"/>
  </r>
  <r>
    <x v="325"/>
    <x v="7"/>
    <x v="1"/>
    <x v="1"/>
  </r>
  <r>
    <x v="326"/>
    <x v="5"/>
    <x v="1"/>
    <x v="1"/>
  </r>
  <r>
    <x v="327"/>
    <x v="0"/>
    <x v="1"/>
    <x v="2"/>
  </r>
  <r>
    <x v="328"/>
    <x v="2"/>
    <x v="1"/>
    <x v="1"/>
  </r>
  <r>
    <x v="329"/>
    <x v="3"/>
    <x v="1"/>
    <x v="1"/>
  </r>
  <r>
    <x v="330"/>
    <x v="4"/>
    <x v="1"/>
    <x v="1"/>
  </r>
  <r>
    <x v="331"/>
    <x v="1"/>
    <x v="1"/>
    <x v="1"/>
  </r>
  <r>
    <x v="332"/>
    <x v="7"/>
    <x v="1"/>
    <x v="1"/>
  </r>
  <r>
    <x v="333"/>
    <x v="5"/>
    <x v="1"/>
    <x v="1"/>
  </r>
  <r>
    <x v="334"/>
    <x v="0"/>
    <x v="1"/>
    <x v="2"/>
  </r>
  <r>
    <x v="335"/>
    <x v="2"/>
    <x v="1"/>
    <x v="1"/>
  </r>
  <r>
    <x v="336"/>
    <x v="3"/>
    <x v="1"/>
    <x v="1"/>
  </r>
  <r>
    <x v="337"/>
    <x v="4"/>
    <x v="1"/>
    <x v="1"/>
  </r>
  <r>
    <x v="338"/>
    <x v="1"/>
    <x v="1"/>
    <x v="1"/>
  </r>
  <r>
    <x v="339"/>
    <x v="7"/>
    <x v="1"/>
    <x v="1"/>
  </r>
  <r>
    <x v="340"/>
    <x v="5"/>
    <x v="1"/>
    <x v="1"/>
  </r>
  <r>
    <x v="341"/>
    <x v="0"/>
    <x v="1"/>
    <x v="2"/>
  </r>
  <r>
    <x v="342"/>
    <x v="2"/>
    <x v="1"/>
    <x v="1"/>
  </r>
  <r>
    <x v="343"/>
    <x v="3"/>
    <x v="1"/>
    <x v="1"/>
  </r>
  <r>
    <x v="344"/>
    <x v="4"/>
    <x v="1"/>
    <x v="1"/>
  </r>
  <r>
    <x v="345"/>
    <x v="1"/>
    <x v="1"/>
    <x v="1"/>
  </r>
  <r>
    <x v="346"/>
    <x v="7"/>
    <x v="1"/>
    <x v="1"/>
  </r>
  <r>
    <x v="347"/>
    <x v="5"/>
    <x v="1"/>
    <x v="1"/>
  </r>
  <r>
    <x v="348"/>
    <x v="0"/>
    <x v="1"/>
    <x v="2"/>
  </r>
  <r>
    <x v="349"/>
    <x v="2"/>
    <x v="1"/>
    <x v="1"/>
  </r>
  <r>
    <x v="350"/>
    <x v="3"/>
    <x v="1"/>
    <x v="1"/>
  </r>
  <r>
    <x v="351"/>
    <x v="4"/>
    <x v="1"/>
    <x v="1"/>
  </r>
  <r>
    <x v="352"/>
    <x v="1"/>
    <x v="1"/>
    <x v="1"/>
  </r>
  <r>
    <x v="353"/>
    <x v="7"/>
    <x v="1"/>
    <x v="1"/>
  </r>
  <r>
    <x v="354"/>
    <x v="5"/>
    <x v="1"/>
    <x v="1"/>
  </r>
  <r>
    <x v="355"/>
    <x v="0"/>
    <x v="1"/>
    <x v="2"/>
  </r>
  <r>
    <x v="356"/>
    <x v="2"/>
    <x v="1"/>
    <x v="0"/>
  </r>
  <r>
    <x v="357"/>
    <x v="3"/>
    <x v="1"/>
    <x v="0"/>
  </r>
  <r>
    <x v="358"/>
    <x v="6"/>
    <x v="1"/>
    <x v="2"/>
  </r>
  <r>
    <x v="359"/>
    <x v="6"/>
    <x v="1"/>
    <x v="2"/>
  </r>
  <r>
    <x v="360"/>
    <x v="7"/>
    <x v="1"/>
    <x v="0"/>
  </r>
  <r>
    <x v="361"/>
    <x v="5"/>
    <x v="1"/>
    <x v="0"/>
  </r>
  <r>
    <x v="362"/>
    <x v="0"/>
    <x v="1"/>
    <x v="2"/>
  </r>
  <r>
    <x v="363"/>
    <x v="2"/>
    <x v="1"/>
    <x v="0"/>
  </r>
  <r>
    <x v="364"/>
    <x v="3"/>
    <x v="1"/>
    <x v="0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365">
  <r>
    <x v="0"/>
    <x v="6"/>
    <x v="1"/>
    <x v="2"/>
  </r>
  <r>
    <x v="1"/>
    <x v="3"/>
    <x v="1"/>
    <x v="0"/>
  </r>
  <r>
    <x v="2"/>
    <x v="4"/>
    <x v="1"/>
    <x v="0"/>
  </r>
  <r>
    <x v="3"/>
    <x v="1"/>
    <x v="1"/>
    <x v="0"/>
  </r>
  <r>
    <x v="4"/>
    <x v="7"/>
    <x v="1"/>
    <x v="0"/>
  </r>
  <r>
    <x v="5"/>
    <x v="6"/>
    <x v="1"/>
    <x v="2"/>
  </r>
  <r>
    <x v="6"/>
    <x v="0"/>
    <x v="1"/>
    <x v="2"/>
  </r>
  <r>
    <x v="7"/>
    <x v="2"/>
    <x v="1"/>
    <x v="1"/>
  </r>
  <r>
    <x v="8"/>
    <x v="3"/>
    <x v="1"/>
    <x v="1"/>
  </r>
  <r>
    <x v="9"/>
    <x v="4"/>
    <x v="1"/>
    <x v="1"/>
  </r>
  <r>
    <x v="10"/>
    <x v="1"/>
    <x v="1"/>
    <x v="1"/>
  </r>
  <r>
    <x v="11"/>
    <x v="7"/>
    <x v="1"/>
    <x v="1"/>
  </r>
  <r>
    <x v="12"/>
    <x v="5"/>
    <x v="1"/>
    <x v="1"/>
  </r>
  <r>
    <x v="13"/>
    <x v="0"/>
    <x v="1"/>
    <x v="2"/>
  </r>
  <r>
    <x v="14"/>
    <x v="2"/>
    <x v="1"/>
    <x v="1"/>
  </r>
  <r>
    <x v="15"/>
    <x v="3"/>
    <x v="1"/>
    <x v="1"/>
  </r>
  <r>
    <x v="16"/>
    <x v="4"/>
    <x v="1"/>
    <x v="1"/>
  </r>
  <r>
    <x v="17"/>
    <x v="1"/>
    <x v="1"/>
    <x v="1"/>
  </r>
  <r>
    <x v="18"/>
    <x v="7"/>
    <x v="1"/>
    <x v="1"/>
  </r>
  <r>
    <x v="19"/>
    <x v="5"/>
    <x v="1"/>
    <x v="1"/>
  </r>
  <r>
    <x v="20"/>
    <x v="0"/>
    <x v="1"/>
    <x v="2"/>
  </r>
  <r>
    <x v="21"/>
    <x v="2"/>
    <x v="1"/>
    <x v="1"/>
  </r>
  <r>
    <x v="22"/>
    <x v="3"/>
    <x v="1"/>
    <x v="1"/>
  </r>
  <r>
    <x v="23"/>
    <x v="4"/>
    <x v="1"/>
    <x v="1"/>
  </r>
  <r>
    <x v="24"/>
    <x v="1"/>
    <x v="1"/>
    <x v="1"/>
  </r>
  <r>
    <x v="25"/>
    <x v="7"/>
    <x v="1"/>
    <x v="1"/>
  </r>
  <r>
    <x v="26"/>
    <x v="5"/>
    <x v="1"/>
    <x v="1"/>
  </r>
  <r>
    <x v="27"/>
    <x v="0"/>
    <x v="1"/>
    <x v="2"/>
  </r>
  <r>
    <x v="28"/>
    <x v="2"/>
    <x v="1"/>
    <x v="1"/>
  </r>
  <r>
    <x v="29"/>
    <x v="3"/>
    <x v="1"/>
    <x v="1"/>
  </r>
  <r>
    <x v="30"/>
    <x v="4"/>
    <x v="1"/>
    <x v="1"/>
  </r>
  <r>
    <x v="31"/>
    <x v="1"/>
    <x v="1"/>
    <x v="1"/>
  </r>
  <r>
    <x v="32"/>
    <x v="7"/>
    <x v="1"/>
    <x v="1"/>
  </r>
  <r>
    <x v="33"/>
    <x v="5"/>
    <x v="1"/>
    <x v="1"/>
  </r>
  <r>
    <x v="34"/>
    <x v="0"/>
    <x v="1"/>
    <x v="2"/>
  </r>
  <r>
    <x v="35"/>
    <x v="2"/>
    <x v="1"/>
    <x v="1"/>
  </r>
  <r>
    <x v="36"/>
    <x v="3"/>
    <x v="1"/>
    <x v="1"/>
  </r>
  <r>
    <x v="37"/>
    <x v="4"/>
    <x v="1"/>
    <x v="1"/>
  </r>
  <r>
    <x v="38"/>
    <x v="1"/>
    <x v="1"/>
    <x v="1"/>
  </r>
  <r>
    <x v="39"/>
    <x v="7"/>
    <x v="1"/>
    <x v="1"/>
  </r>
  <r>
    <x v="40"/>
    <x v="5"/>
    <x v="1"/>
    <x v="1"/>
  </r>
  <r>
    <x v="41"/>
    <x v="0"/>
    <x v="1"/>
    <x v="2"/>
  </r>
  <r>
    <x v="42"/>
    <x v="2"/>
    <x v="1"/>
    <x v="1"/>
  </r>
  <r>
    <x v="43"/>
    <x v="3"/>
    <x v="1"/>
    <x v="1"/>
  </r>
  <r>
    <x v="44"/>
    <x v="4"/>
    <x v="1"/>
    <x v="1"/>
  </r>
  <r>
    <x v="45"/>
    <x v="1"/>
    <x v="1"/>
    <x v="1"/>
  </r>
  <r>
    <x v="46"/>
    <x v="7"/>
    <x v="1"/>
    <x v="1"/>
  </r>
  <r>
    <x v="47"/>
    <x v="5"/>
    <x v="1"/>
    <x v="1"/>
  </r>
  <r>
    <x v="48"/>
    <x v="0"/>
    <x v="1"/>
    <x v="2"/>
  </r>
  <r>
    <x v="49"/>
    <x v="2"/>
    <x v="1"/>
    <x v="1"/>
  </r>
  <r>
    <x v="50"/>
    <x v="3"/>
    <x v="1"/>
    <x v="1"/>
  </r>
  <r>
    <x v="51"/>
    <x v="4"/>
    <x v="1"/>
    <x v="1"/>
  </r>
  <r>
    <x v="52"/>
    <x v="1"/>
    <x v="1"/>
    <x v="1"/>
  </r>
  <r>
    <x v="53"/>
    <x v="7"/>
    <x v="1"/>
    <x v="1"/>
  </r>
  <r>
    <x v="54"/>
    <x v="5"/>
    <x v="1"/>
    <x v="1"/>
  </r>
  <r>
    <x v="55"/>
    <x v="0"/>
    <x v="1"/>
    <x v="2"/>
  </r>
  <r>
    <x v="56"/>
    <x v="2"/>
    <x v="1"/>
    <x v="1"/>
  </r>
  <r>
    <x v="57"/>
    <x v="3"/>
    <x v="1"/>
    <x v="1"/>
  </r>
  <r>
    <x v="58"/>
    <x v="4"/>
    <x v="1"/>
    <x v="1"/>
  </r>
  <r>
    <x v="59"/>
    <x v="1"/>
    <x v="1"/>
    <x v="1"/>
  </r>
  <r>
    <x v="60"/>
    <x v="7"/>
    <x v="1"/>
    <x v="1"/>
  </r>
  <r>
    <x v="61"/>
    <x v="5"/>
    <x v="1"/>
    <x v="1"/>
  </r>
  <r>
    <x v="62"/>
    <x v="0"/>
    <x v="1"/>
    <x v="2"/>
  </r>
  <r>
    <x v="63"/>
    <x v="2"/>
    <x v="1"/>
    <x v="1"/>
  </r>
  <r>
    <x v="64"/>
    <x v="3"/>
    <x v="1"/>
    <x v="1"/>
  </r>
  <r>
    <x v="65"/>
    <x v="4"/>
    <x v="1"/>
    <x v="1"/>
  </r>
  <r>
    <x v="66"/>
    <x v="1"/>
    <x v="1"/>
    <x v="1"/>
  </r>
  <r>
    <x v="67"/>
    <x v="7"/>
    <x v="1"/>
    <x v="1"/>
  </r>
  <r>
    <x v="68"/>
    <x v="5"/>
    <x v="1"/>
    <x v="1"/>
  </r>
  <r>
    <x v="69"/>
    <x v="0"/>
    <x v="1"/>
    <x v="2"/>
  </r>
  <r>
    <x v="70"/>
    <x v="2"/>
    <x v="1"/>
    <x v="1"/>
  </r>
  <r>
    <x v="71"/>
    <x v="3"/>
    <x v="1"/>
    <x v="1"/>
  </r>
  <r>
    <x v="72"/>
    <x v="4"/>
    <x v="1"/>
    <x v="1"/>
  </r>
  <r>
    <x v="73"/>
    <x v="1"/>
    <x v="1"/>
    <x v="1"/>
  </r>
  <r>
    <x v="74"/>
    <x v="7"/>
    <x v="1"/>
    <x v="1"/>
  </r>
  <r>
    <x v="75"/>
    <x v="5"/>
    <x v="1"/>
    <x v="1"/>
  </r>
  <r>
    <x v="76"/>
    <x v="0"/>
    <x v="1"/>
    <x v="2"/>
  </r>
  <r>
    <x v="77"/>
    <x v="2"/>
    <x v="1"/>
    <x v="1"/>
  </r>
  <r>
    <x v="78"/>
    <x v="3"/>
    <x v="1"/>
    <x v="1"/>
  </r>
  <r>
    <x v="79"/>
    <x v="4"/>
    <x v="1"/>
    <x v="1"/>
  </r>
  <r>
    <x v="80"/>
    <x v="1"/>
    <x v="1"/>
    <x v="1"/>
  </r>
  <r>
    <x v="81"/>
    <x v="7"/>
    <x v="1"/>
    <x v="1"/>
  </r>
  <r>
    <x v="82"/>
    <x v="5"/>
    <x v="1"/>
    <x v="1"/>
  </r>
  <r>
    <x v="83"/>
    <x v="0"/>
    <x v="1"/>
    <x v="2"/>
  </r>
  <r>
    <x v="84"/>
    <x v="2"/>
    <x v="1"/>
    <x v="1"/>
  </r>
  <r>
    <x v="85"/>
    <x v="3"/>
    <x v="1"/>
    <x v="1"/>
  </r>
  <r>
    <x v="86"/>
    <x v="4"/>
    <x v="1"/>
    <x v="1"/>
  </r>
  <r>
    <x v="87"/>
    <x v="1"/>
    <x v="1"/>
    <x v="0"/>
  </r>
  <r>
    <x v="88"/>
    <x v="7"/>
    <x v="1"/>
    <x v="0"/>
  </r>
  <r>
    <x v="89"/>
    <x v="5"/>
    <x v="1"/>
    <x v="0"/>
  </r>
  <r>
    <x v="90"/>
    <x v="0"/>
    <x v="1"/>
    <x v="2"/>
  </r>
  <r>
    <x v="91"/>
    <x v="0"/>
    <x v="1"/>
    <x v="2"/>
  </r>
  <r>
    <x v="92"/>
    <x v="3"/>
    <x v="1"/>
    <x v="0"/>
  </r>
  <r>
    <x v="93"/>
    <x v="4"/>
    <x v="1"/>
    <x v="1"/>
  </r>
  <r>
    <x v="94"/>
    <x v="1"/>
    <x v="1"/>
    <x v="1"/>
  </r>
  <r>
    <x v="95"/>
    <x v="7"/>
    <x v="1"/>
    <x v="1"/>
  </r>
  <r>
    <x v="96"/>
    <x v="5"/>
    <x v="1"/>
    <x v="1"/>
  </r>
  <r>
    <x v="97"/>
    <x v="0"/>
    <x v="1"/>
    <x v="2"/>
  </r>
  <r>
    <x v="98"/>
    <x v="2"/>
    <x v="1"/>
    <x v="1"/>
  </r>
  <r>
    <x v="99"/>
    <x v="3"/>
    <x v="1"/>
    <x v="1"/>
  </r>
  <r>
    <x v="100"/>
    <x v="4"/>
    <x v="1"/>
    <x v="1"/>
  </r>
  <r>
    <x v="101"/>
    <x v="1"/>
    <x v="1"/>
    <x v="1"/>
  </r>
  <r>
    <x v="102"/>
    <x v="7"/>
    <x v="1"/>
    <x v="1"/>
  </r>
  <r>
    <x v="103"/>
    <x v="5"/>
    <x v="1"/>
    <x v="1"/>
  </r>
  <r>
    <x v="104"/>
    <x v="0"/>
    <x v="1"/>
    <x v="2"/>
  </r>
  <r>
    <x v="105"/>
    <x v="2"/>
    <x v="1"/>
    <x v="1"/>
  </r>
  <r>
    <x v="106"/>
    <x v="3"/>
    <x v="1"/>
    <x v="1"/>
  </r>
  <r>
    <x v="107"/>
    <x v="4"/>
    <x v="1"/>
    <x v="1"/>
  </r>
  <r>
    <x v="108"/>
    <x v="1"/>
    <x v="1"/>
    <x v="1"/>
  </r>
  <r>
    <x v="109"/>
    <x v="7"/>
    <x v="1"/>
    <x v="1"/>
  </r>
  <r>
    <x v="110"/>
    <x v="5"/>
    <x v="1"/>
    <x v="1"/>
  </r>
  <r>
    <x v="111"/>
    <x v="0"/>
    <x v="1"/>
    <x v="2"/>
  </r>
  <r>
    <x v="112"/>
    <x v="2"/>
    <x v="1"/>
    <x v="1"/>
  </r>
  <r>
    <x v="113"/>
    <x v="3"/>
    <x v="1"/>
    <x v="1"/>
  </r>
  <r>
    <x v="114"/>
    <x v="0"/>
    <x v="1"/>
    <x v="2"/>
  </r>
  <r>
    <x v="115"/>
    <x v="1"/>
    <x v="1"/>
    <x v="1"/>
  </r>
  <r>
    <x v="116"/>
    <x v="7"/>
    <x v="1"/>
    <x v="1"/>
  </r>
  <r>
    <x v="117"/>
    <x v="5"/>
    <x v="1"/>
    <x v="1"/>
  </r>
  <r>
    <x v="118"/>
    <x v="0"/>
    <x v="1"/>
    <x v="2"/>
  </r>
  <r>
    <x v="119"/>
    <x v="2"/>
    <x v="1"/>
    <x v="0"/>
  </r>
  <r>
    <x v="120"/>
    <x v="6"/>
    <x v="1"/>
    <x v="2"/>
  </r>
  <r>
    <x v="121"/>
    <x v="4"/>
    <x v="1"/>
    <x v="1"/>
  </r>
  <r>
    <x v="122"/>
    <x v="1"/>
    <x v="1"/>
    <x v="1"/>
  </r>
  <r>
    <x v="123"/>
    <x v="7"/>
    <x v="1"/>
    <x v="1"/>
  </r>
  <r>
    <x v="124"/>
    <x v="5"/>
    <x v="1"/>
    <x v="1"/>
  </r>
  <r>
    <x v="125"/>
    <x v="0"/>
    <x v="1"/>
    <x v="2"/>
  </r>
  <r>
    <x v="126"/>
    <x v="2"/>
    <x v="1"/>
    <x v="1"/>
  </r>
  <r>
    <x v="127"/>
    <x v="3"/>
    <x v="1"/>
    <x v="1"/>
  </r>
  <r>
    <x v="128"/>
    <x v="4"/>
    <x v="1"/>
    <x v="1"/>
  </r>
  <r>
    <x v="129"/>
    <x v="1"/>
    <x v="1"/>
    <x v="1"/>
  </r>
  <r>
    <x v="130"/>
    <x v="7"/>
    <x v="1"/>
    <x v="1"/>
  </r>
  <r>
    <x v="131"/>
    <x v="5"/>
    <x v="1"/>
    <x v="1"/>
  </r>
  <r>
    <x v="132"/>
    <x v="0"/>
    <x v="1"/>
    <x v="2"/>
  </r>
  <r>
    <x v="133"/>
    <x v="2"/>
    <x v="1"/>
    <x v="1"/>
  </r>
  <r>
    <x v="134"/>
    <x v="3"/>
    <x v="1"/>
    <x v="1"/>
  </r>
  <r>
    <x v="135"/>
    <x v="4"/>
    <x v="1"/>
    <x v="1"/>
  </r>
  <r>
    <x v="136"/>
    <x v="1"/>
    <x v="1"/>
    <x v="1"/>
  </r>
  <r>
    <x v="137"/>
    <x v="7"/>
    <x v="1"/>
    <x v="1"/>
  </r>
  <r>
    <x v="138"/>
    <x v="5"/>
    <x v="1"/>
    <x v="1"/>
  </r>
  <r>
    <x v="139"/>
    <x v="0"/>
    <x v="1"/>
    <x v="2"/>
  </r>
  <r>
    <x v="140"/>
    <x v="2"/>
    <x v="1"/>
    <x v="1"/>
  </r>
  <r>
    <x v="141"/>
    <x v="3"/>
    <x v="1"/>
    <x v="1"/>
  </r>
  <r>
    <x v="142"/>
    <x v="4"/>
    <x v="1"/>
    <x v="1"/>
  </r>
  <r>
    <x v="143"/>
    <x v="1"/>
    <x v="1"/>
    <x v="1"/>
  </r>
  <r>
    <x v="144"/>
    <x v="7"/>
    <x v="1"/>
    <x v="1"/>
  </r>
  <r>
    <x v="145"/>
    <x v="5"/>
    <x v="1"/>
    <x v="1"/>
  </r>
  <r>
    <x v="146"/>
    <x v="0"/>
    <x v="1"/>
    <x v="2"/>
  </r>
  <r>
    <x v="147"/>
    <x v="2"/>
    <x v="1"/>
    <x v="1"/>
  </r>
  <r>
    <x v="148"/>
    <x v="3"/>
    <x v="1"/>
    <x v="1"/>
  </r>
  <r>
    <x v="149"/>
    <x v="4"/>
    <x v="1"/>
    <x v="1"/>
  </r>
  <r>
    <x v="150"/>
    <x v="1"/>
    <x v="1"/>
    <x v="1"/>
  </r>
  <r>
    <x v="151"/>
    <x v="7"/>
    <x v="1"/>
    <x v="1"/>
  </r>
  <r>
    <x v="152"/>
    <x v="0"/>
    <x v="1"/>
    <x v="2"/>
  </r>
  <r>
    <x v="153"/>
    <x v="0"/>
    <x v="1"/>
    <x v="2"/>
  </r>
  <r>
    <x v="154"/>
    <x v="2"/>
    <x v="1"/>
    <x v="1"/>
  </r>
  <r>
    <x v="155"/>
    <x v="3"/>
    <x v="1"/>
    <x v="1"/>
  </r>
  <r>
    <x v="156"/>
    <x v="4"/>
    <x v="1"/>
    <x v="1"/>
  </r>
  <r>
    <x v="157"/>
    <x v="1"/>
    <x v="1"/>
    <x v="1"/>
  </r>
  <r>
    <x v="158"/>
    <x v="7"/>
    <x v="1"/>
    <x v="1"/>
  </r>
  <r>
    <x v="159"/>
    <x v="5"/>
    <x v="1"/>
    <x v="1"/>
  </r>
  <r>
    <x v="160"/>
    <x v="0"/>
    <x v="1"/>
    <x v="2"/>
  </r>
  <r>
    <x v="161"/>
    <x v="2"/>
    <x v="1"/>
    <x v="0"/>
  </r>
  <r>
    <x v="162"/>
    <x v="3"/>
    <x v="1"/>
    <x v="0"/>
  </r>
  <r>
    <x v="163"/>
    <x v="4"/>
    <x v="1"/>
    <x v="0"/>
  </r>
  <r>
    <x v="164"/>
    <x v="1"/>
    <x v="1"/>
    <x v="0"/>
  </r>
  <r>
    <x v="165"/>
    <x v="7"/>
    <x v="1"/>
    <x v="0"/>
  </r>
  <r>
    <x v="166"/>
    <x v="5"/>
    <x v="1"/>
    <x v="0"/>
  </r>
  <r>
    <x v="167"/>
    <x v="0"/>
    <x v="1"/>
    <x v="2"/>
  </r>
  <r>
    <x v="168"/>
    <x v="2"/>
    <x v="1"/>
    <x v="0"/>
  </r>
  <r>
    <x v="169"/>
    <x v="3"/>
    <x v="1"/>
    <x v="0"/>
  </r>
  <r>
    <x v="170"/>
    <x v="4"/>
    <x v="1"/>
    <x v="0"/>
  </r>
  <r>
    <x v="171"/>
    <x v="1"/>
    <x v="1"/>
    <x v="0"/>
  </r>
  <r>
    <x v="172"/>
    <x v="7"/>
    <x v="1"/>
    <x v="0"/>
  </r>
  <r>
    <x v="173"/>
    <x v="5"/>
    <x v="1"/>
    <x v="0"/>
  </r>
  <r>
    <x v="174"/>
    <x v="0"/>
    <x v="1"/>
    <x v="2"/>
  </r>
  <r>
    <x v="175"/>
    <x v="2"/>
    <x v="0"/>
    <x v="0"/>
  </r>
  <r>
    <x v="176"/>
    <x v="3"/>
    <x v="0"/>
    <x v="0"/>
  </r>
  <r>
    <x v="177"/>
    <x v="4"/>
    <x v="0"/>
    <x v="0"/>
  </r>
  <r>
    <x v="178"/>
    <x v="1"/>
    <x v="0"/>
    <x v="0"/>
  </r>
  <r>
    <x v="179"/>
    <x v="7"/>
    <x v="0"/>
    <x v="0"/>
  </r>
  <r>
    <x v="180"/>
    <x v="5"/>
    <x v="0"/>
    <x v="0"/>
  </r>
  <r>
    <x v="181"/>
    <x v="0"/>
    <x v="0"/>
    <x v="2"/>
  </r>
  <r>
    <x v="182"/>
    <x v="2"/>
    <x v="0"/>
    <x v="0"/>
  </r>
  <r>
    <x v="183"/>
    <x v="3"/>
    <x v="0"/>
    <x v="0"/>
  </r>
  <r>
    <x v="184"/>
    <x v="4"/>
    <x v="0"/>
    <x v="0"/>
  </r>
  <r>
    <x v="185"/>
    <x v="1"/>
    <x v="0"/>
    <x v="0"/>
  </r>
  <r>
    <x v="186"/>
    <x v="7"/>
    <x v="0"/>
    <x v="0"/>
  </r>
  <r>
    <x v="187"/>
    <x v="5"/>
    <x v="0"/>
    <x v="0"/>
  </r>
  <r>
    <x v="188"/>
    <x v="0"/>
    <x v="0"/>
    <x v="2"/>
  </r>
  <r>
    <x v="189"/>
    <x v="2"/>
    <x v="0"/>
    <x v="0"/>
  </r>
  <r>
    <x v="190"/>
    <x v="3"/>
    <x v="0"/>
    <x v="0"/>
  </r>
  <r>
    <x v="191"/>
    <x v="4"/>
    <x v="0"/>
    <x v="0"/>
  </r>
  <r>
    <x v="192"/>
    <x v="1"/>
    <x v="0"/>
    <x v="0"/>
  </r>
  <r>
    <x v="193"/>
    <x v="7"/>
    <x v="0"/>
    <x v="0"/>
  </r>
  <r>
    <x v="194"/>
    <x v="5"/>
    <x v="0"/>
    <x v="0"/>
  </r>
  <r>
    <x v="195"/>
    <x v="0"/>
    <x v="0"/>
    <x v="2"/>
  </r>
  <r>
    <x v="196"/>
    <x v="2"/>
    <x v="0"/>
    <x v="0"/>
  </r>
  <r>
    <x v="197"/>
    <x v="3"/>
    <x v="0"/>
    <x v="0"/>
  </r>
  <r>
    <x v="198"/>
    <x v="4"/>
    <x v="0"/>
    <x v="0"/>
  </r>
  <r>
    <x v="199"/>
    <x v="1"/>
    <x v="0"/>
    <x v="0"/>
  </r>
  <r>
    <x v="200"/>
    <x v="7"/>
    <x v="0"/>
    <x v="0"/>
  </r>
  <r>
    <x v="201"/>
    <x v="5"/>
    <x v="0"/>
    <x v="0"/>
  </r>
  <r>
    <x v="202"/>
    <x v="0"/>
    <x v="0"/>
    <x v="2"/>
  </r>
  <r>
    <x v="203"/>
    <x v="2"/>
    <x v="0"/>
    <x v="0"/>
  </r>
  <r>
    <x v="204"/>
    <x v="3"/>
    <x v="0"/>
    <x v="0"/>
  </r>
  <r>
    <x v="205"/>
    <x v="4"/>
    <x v="0"/>
    <x v="0"/>
  </r>
  <r>
    <x v="206"/>
    <x v="1"/>
    <x v="0"/>
    <x v="0"/>
  </r>
  <r>
    <x v="207"/>
    <x v="7"/>
    <x v="0"/>
    <x v="0"/>
  </r>
  <r>
    <x v="208"/>
    <x v="5"/>
    <x v="0"/>
    <x v="0"/>
  </r>
  <r>
    <x v="209"/>
    <x v="0"/>
    <x v="0"/>
    <x v="2"/>
  </r>
  <r>
    <x v="210"/>
    <x v="2"/>
    <x v="0"/>
    <x v="0"/>
  </r>
  <r>
    <x v="211"/>
    <x v="3"/>
    <x v="0"/>
    <x v="0"/>
  </r>
  <r>
    <x v="212"/>
    <x v="4"/>
    <x v="0"/>
    <x v="0"/>
  </r>
  <r>
    <x v="213"/>
    <x v="1"/>
    <x v="0"/>
    <x v="0"/>
  </r>
  <r>
    <x v="214"/>
    <x v="7"/>
    <x v="0"/>
    <x v="0"/>
  </r>
  <r>
    <x v="215"/>
    <x v="5"/>
    <x v="0"/>
    <x v="0"/>
  </r>
  <r>
    <x v="216"/>
    <x v="0"/>
    <x v="0"/>
    <x v="2"/>
  </r>
  <r>
    <x v="217"/>
    <x v="2"/>
    <x v="0"/>
    <x v="0"/>
  </r>
  <r>
    <x v="218"/>
    <x v="3"/>
    <x v="0"/>
    <x v="0"/>
  </r>
  <r>
    <x v="219"/>
    <x v="4"/>
    <x v="0"/>
    <x v="0"/>
  </r>
  <r>
    <x v="220"/>
    <x v="1"/>
    <x v="0"/>
    <x v="0"/>
  </r>
  <r>
    <x v="221"/>
    <x v="7"/>
    <x v="0"/>
    <x v="0"/>
  </r>
  <r>
    <x v="222"/>
    <x v="5"/>
    <x v="0"/>
    <x v="0"/>
  </r>
  <r>
    <x v="223"/>
    <x v="0"/>
    <x v="0"/>
    <x v="2"/>
  </r>
  <r>
    <x v="224"/>
    <x v="2"/>
    <x v="0"/>
    <x v="0"/>
  </r>
  <r>
    <x v="225"/>
    <x v="3"/>
    <x v="0"/>
    <x v="0"/>
  </r>
  <r>
    <x v="226"/>
    <x v="0"/>
    <x v="0"/>
    <x v="2"/>
  </r>
  <r>
    <x v="227"/>
    <x v="1"/>
    <x v="0"/>
    <x v="0"/>
  </r>
  <r>
    <x v="228"/>
    <x v="7"/>
    <x v="0"/>
    <x v="0"/>
  </r>
  <r>
    <x v="229"/>
    <x v="5"/>
    <x v="0"/>
    <x v="0"/>
  </r>
  <r>
    <x v="230"/>
    <x v="0"/>
    <x v="0"/>
    <x v="2"/>
  </r>
  <r>
    <x v="231"/>
    <x v="2"/>
    <x v="0"/>
    <x v="0"/>
  </r>
  <r>
    <x v="232"/>
    <x v="3"/>
    <x v="0"/>
    <x v="0"/>
  </r>
  <r>
    <x v="233"/>
    <x v="4"/>
    <x v="0"/>
    <x v="0"/>
  </r>
  <r>
    <x v="234"/>
    <x v="1"/>
    <x v="0"/>
    <x v="0"/>
  </r>
  <r>
    <x v="235"/>
    <x v="7"/>
    <x v="0"/>
    <x v="0"/>
  </r>
  <r>
    <x v="236"/>
    <x v="5"/>
    <x v="0"/>
    <x v="0"/>
  </r>
  <r>
    <x v="237"/>
    <x v="0"/>
    <x v="0"/>
    <x v="2"/>
  </r>
  <r>
    <x v="238"/>
    <x v="2"/>
    <x v="0"/>
    <x v="0"/>
  </r>
  <r>
    <x v="239"/>
    <x v="3"/>
    <x v="0"/>
    <x v="0"/>
  </r>
  <r>
    <x v="240"/>
    <x v="4"/>
    <x v="0"/>
    <x v="0"/>
  </r>
  <r>
    <x v="241"/>
    <x v="1"/>
    <x v="0"/>
    <x v="0"/>
  </r>
  <r>
    <x v="242"/>
    <x v="7"/>
    <x v="0"/>
    <x v="0"/>
  </r>
  <r>
    <x v="243"/>
    <x v="5"/>
    <x v="0"/>
    <x v="0"/>
  </r>
  <r>
    <x v="244"/>
    <x v="0"/>
    <x v="0"/>
    <x v="2"/>
  </r>
  <r>
    <x v="245"/>
    <x v="2"/>
    <x v="0"/>
    <x v="0"/>
  </r>
  <r>
    <x v="246"/>
    <x v="3"/>
    <x v="0"/>
    <x v="0"/>
  </r>
  <r>
    <x v="247"/>
    <x v="4"/>
    <x v="0"/>
    <x v="0"/>
  </r>
  <r>
    <x v="248"/>
    <x v="1"/>
    <x v="0"/>
    <x v="0"/>
  </r>
  <r>
    <x v="249"/>
    <x v="7"/>
    <x v="0"/>
    <x v="0"/>
  </r>
  <r>
    <x v="250"/>
    <x v="5"/>
    <x v="0"/>
    <x v="0"/>
  </r>
  <r>
    <x v="251"/>
    <x v="0"/>
    <x v="0"/>
    <x v="2"/>
  </r>
  <r>
    <x v="252"/>
    <x v="2"/>
    <x v="0"/>
    <x v="0"/>
  </r>
  <r>
    <x v="253"/>
    <x v="3"/>
    <x v="0"/>
    <x v="0"/>
  </r>
  <r>
    <x v="254"/>
    <x v="4"/>
    <x v="1"/>
    <x v="1"/>
  </r>
  <r>
    <x v="255"/>
    <x v="1"/>
    <x v="1"/>
    <x v="1"/>
  </r>
  <r>
    <x v="256"/>
    <x v="7"/>
    <x v="1"/>
    <x v="1"/>
  </r>
  <r>
    <x v="257"/>
    <x v="5"/>
    <x v="1"/>
    <x v="1"/>
  </r>
  <r>
    <x v="258"/>
    <x v="0"/>
    <x v="1"/>
    <x v="2"/>
  </r>
  <r>
    <x v="259"/>
    <x v="2"/>
    <x v="1"/>
    <x v="1"/>
  </r>
  <r>
    <x v="260"/>
    <x v="3"/>
    <x v="1"/>
    <x v="1"/>
  </r>
  <r>
    <x v="261"/>
    <x v="4"/>
    <x v="1"/>
    <x v="1"/>
  </r>
  <r>
    <x v="262"/>
    <x v="1"/>
    <x v="1"/>
    <x v="1"/>
  </r>
  <r>
    <x v="263"/>
    <x v="7"/>
    <x v="1"/>
    <x v="1"/>
  </r>
  <r>
    <x v="264"/>
    <x v="5"/>
    <x v="1"/>
    <x v="1"/>
  </r>
  <r>
    <x v="265"/>
    <x v="0"/>
    <x v="1"/>
    <x v="2"/>
  </r>
  <r>
    <x v="266"/>
    <x v="2"/>
    <x v="1"/>
    <x v="1"/>
  </r>
  <r>
    <x v="267"/>
    <x v="3"/>
    <x v="1"/>
    <x v="1"/>
  </r>
  <r>
    <x v="268"/>
    <x v="4"/>
    <x v="1"/>
    <x v="1"/>
  </r>
  <r>
    <x v="269"/>
    <x v="1"/>
    <x v="1"/>
    <x v="1"/>
  </r>
  <r>
    <x v="270"/>
    <x v="7"/>
    <x v="1"/>
    <x v="1"/>
  </r>
  <r>
    <x v="271"/>
    <x v="5"/>
    <x v="1"/>
    <x v="1"/>
  </r>
  <r>
    <x v="272"/>
    <x v="0"/>
    <x v="1"/>
    <x v="2"/>
  </r>
  <r>
    <x v="273"/>
    <x v="2"/>
    <x v="1"/>
    <x v="1"/>
  </r>
  <r>
    <x v="274"/>
    <x v="3"/>
    <x v="1"/>
    <x v="1"/>
  </r>
  <r>
    <x v="275"/>
    <x v="4"/>
    <x v="1"/>
    <x v="1"/>
  </r>
  <r>
    <x v="276"/>
    <x v="1"/>
    <x v="1"/>
    <x v="1"/>
  </r>
  <r>
    <x v="277"/>
    <x v="7"/>
    <x v="1"/>
    <x v="1"/>
  </r>
  <r>
    <x v="278"/>
    <x v="5"/>
    <x v="1"/>
    <x v="1"/>
  </r>
  <r>
    <x v="279"/>
    <x v="0"/>
    <x v="1"/>
    <x v="2"/>
  </r>
  <r>
    <x v="280"/>
    <x v="2"/>
    <x v="1"/>
    <x v="1"/>
  </r>
  <r>
    <x v="281"/>
    <x v="3"/>
    <x v="1"/>
    <x v="1"/>
  </r>
  <r>
    <x v="282"/>
    <x v="4"/>
    <x v="1"/>
    <x v="1"/>
  </r>
  <r>
    <x v="283"/>
    <x v="1"/>
    <x v="1"/>
    <x v="1"/>
  </r>
  <r>
    <x v="284"/>
    <x v="7"/>
    <x v="1"/>
    <x v="1"/>
  </r>
  <r>
    <x v="285"/>
    <x v="5"/>
    <x v="1"/>
    <x v="1"/>
  </r>
  <r>
    <x v="286"/>
    <x v="0"/>
    <x v="1"/>
    <x v="2"/>
  </r>
  <r>
    <x v="287"/>
    <x v="2"/>
    <x v="1"/>
    <x v="1"/>
  </r>
  <r>
    <x v="288"/>
    <x v="3"/>
    <x v="1"/>
    <x v="1"/>
  </r>
  <r>
    <x v="289"/>
    <x v="4"/>
    <x v="1"/>
    <x v="1"/>
  </r>
  <r>
    <x v="290"/>
    <x v="1"/>
    <x v="1"/>
    <x v="1"/>
  </r>
  <r>
    <x v="291"/>
    <x v="7"/>
    <x v="1"/>
    <x v="1"/>
  </r>
  <r>
    <x v="292"/>
    <x v="5"/>
    <x v="1"/>
    <x v="1"/>
  </r>
  <r>
    <x v="293"/>
    <x v="0"/>
    <x v="1"/>
    <x v="2"/>
  </r>
  <r>
    <x v="294"/>
    <x v="2"/>
    <x v="1"/>
    <x v="1"/>
  </r>
  <r>
    <x v="295"/>
    <x v="3"/>
    <x v="1"/>
    <x v="1"/>
  </r>
  <r>
    <x v="296"/>
    <x v="4"/>
    <x v="1"/>
    <x v="1"/>
  </r>
  <r>
    <x v="297"/>
    <x v="1"/>
    <x v="1"/>
    <x v="1"/>
  </r>
  <r>
    <x v="298"/>
    <x v="7"/>
    <x v="1"/>
    <x v="1"/>
  </r>
  <r>
    <x v="299"/>
    <x v="5"/>
    <x v="1"/>
    <x v="1"/>
  </r>
  <r>
    <x v="300"/>
    <x v="0"/>
    <x v="1"/>
    <x v="2"/>
  </r>
  <r>
    <x v="301"/>
    <x v="2"/>
    <x v="1"/>
    <x v="1"/>
  </r>
  <r>
    <x v="302"/>
    <x v="3"/>
    <x v="1"/>
    <x v="1"/>
  </r>
  <r>
    <x v="303"/>
    <x v="4"/>
    <x v="1"/>
    <x v="1"/>
  </r>
  <r>
    <x v="304"/>
    <x v="0"/>
    <x v="1"/>
    <x v="2"/>
  </r>
  <r>
    <x v="305"/>
    <x v="7"/>
    <x v="1"/>
    <x v="1"/>
  </r>
  <r>
    <x v="306"/>
    <x v="5"/>
    <x v="1"/>
    <x v="1"/>
  </r>
  <r>
    <x v="307"/>
    <x v="0"/>
    <x v="1"/>
    <x v="2"/>
  </r>
  <r>
    <x v="308"/>
    <x v="2"/>
    <x v="1"/>
    <x v="1"/>
  </r>
  <r>
    <x v="309"/>
    <x v="3"/>
    <x v="1"/>
    <x v="1"/>
  </r>
  <r>
    <x v="310"/>
    <x v="4"/>
    <x v="1"/>
    <x v="1"/>
  </r>
  <r>
    <x v="311"/>
    <x v="1"/>
    <x v="1"/>
    <x v="1"/>
  </r>
  <r>
    <x v="312"/>
    <x v="7"/>
    <x v="1"/>
    <x v="1"/>
  </r>
  <r>
    <x v="313"/>
    <x v="5"/>
    <x v="1"/>
    <x v="1"/>
  </r>
  <r>
    <x v="314"/>
    <x v="0"/>
    <x v="1"/>
    <x v="2"/>
  </r>
  <r>
    <x v="315"/>
    <x v="2"/>
    <x v="1"/>
    <x v="1"/>
  </r>
  <r>
    <x v="316"/>
    <x v="3"/>
    <x v="1"/>
    <x v="1"/>
  </r>
  <r>
    <x v="317"/>
    <x v="4"/>
    <x v="1"/>
    <x v="1"/>
  </r>
  <r>
    <x v="318"/>
    <x v="1"/>
    <x v="1"/>
    <x v="1"/>
  </r>
  <r>
    <x v="319"/>
    <x v="7"/>
    <x v="1"/>
    <x v="1"/>
  </r>
  <r>
    <x v="320"/>
    <x v="5"/>
    <x v="1"/>
    <x v="1"/>
  </r>
  <r>
    <x v="321"/>
    <x v="0"/>
    <x v="1"/>
    <x v="2"/>
  </r>
  <r>
    <x v="322"/>
    <x v="2"/>
    <x v="1"/>
    <x v="1"/>
  </r>
  <r>
    <x v="323"/>
    <x v="3"/>
    <x v="1"/>
    <x v="1"/>
  </r>
  <r>
    <x v="324"/>
    <x v="4"/>
    <x v="1"/>
    <x v="1"/>
  </r>
  <r>
    <x v="325"/>
    <x v="1"/>
    <x v="1"/>
    <x v="1"/>
  </r>
  <r>
    <x v="326"/>
    <x v="7"/>
    <x v="1"/>
    <x v="1"/>
  </r>
  <r>
    <x v="327"/>
    <x v="5"/>
    <x v="1"/>
    <x v="1"/>
  </r>
  <r>
    <x v="328"/>
    <x v="0"/>
    <x v="1"/>
    <x v="2"/>
  </r>
  <r>
    <x v="329"/>
    <x v="2"/>
    <x v="1"/>
    <x v="1"/>
  </r>
  <r>
    <x v="330"/>
    <x v="3"/>
    <x v="1"/>
    <x v="1"/>
  </r>
  <r>
    <x v="331"/>
    <x v="4"/>
    <x v="1"/>
    <x v="1"/>
  </r>
  <r>
    <x v="332"/>
    <x v="1"/>
    <x v="1"/>
    <x v="1"/>
  </r>
  <r>
    <x v="333"/>
    <x v="7"/>
    <x v="1"/>
    <x v="1"/>
  </r>
  <r>
    <x v="334"/>
    <x v="5"/>
    <x v="1"/>
    <x v="1"/>
  </r>
  <r>
    <x v="335"/>
    <x v="0"/>
    <x v="1"/>
    <x v="2"/>
  </r>
  <r>
    <x v="336"/>
    <x v="2"/>
    <x v="1"/>
    <x v="1"/>
  </r>
  <r>
    <x v="337"/>
    <x v="3"/>
    <x v="1"/>
    <x v="1"/>
  </r>
  <r>
    <x v="338"/>
    <x v="4"/>
    <x v="1"/>
    <x v="1"/>
  </r>
  <r>
    <x v="339"/>
    <x v="1"/>
    <x v="1"/>
    <x v="1"/>
  </r>
  <r>
    <x v="340"/>
    <x v="7"/>
    <x v="1"/>
    <x v="1"/>
  </r>
  <r>
    <x v="341"/>
    <x v="0"/>
    <x v="1"/>
    <x v="2"/>
  </r>
  <r>
    <x v="342"/>
    <x v="0"/>
    <x v="1"/>
    <x v="2"/>
  </r>
  <r>
    <x v="343"/>
    <x v="2"/>
    <x v="1"/>
    <x v="1"/>
  </r>
  <r>
    <x v="344"/>
    <x v="3"/>
    <x v="1"/>
    <x v="1"/>
  </r>
  <r>
    <x v="345"/>
    <x v="4"/>
    <x v="1"/>
    <x v="1"/>
  </r>
  <r>
    <x v="346"/>
    <x v="1"/>
    <x v="1"/>
    <x v="1"/>
  </r>
  <r>
    <x v="347"/>
    <x v="7"/>
    <x v="1"/>
    <x v="1"/>
  </r>
  <r>
    <x v="348"/>
    <x v="5"/>
    <x v="1"/>
    <x v="1"/>
  </r>
  <r>
    <x v="349"/>
    <x v="0"/>
    <x v="1"/>
    <x v="2"/>
  </r>
  <r>
    <x v="350"/>
    <x v="2"/>
    <x v="1"/>
    <x v="1"/>
  </r>
  <r>
    <x v="351"/>
    <x v="3"/>
    <x v="1"/>
    <x v="1"/>
  </r>
  <r>
    <x v="352"/>
    <x v="4"/>
    <x v="1"/>
    <x v="1"/>
  </r>
  <r>
    <x v="353"/>
    <x v="1"/>
    <x v="1"/>
    <x v="1"/>
  </r>
  <r>
    <x v="354"/>
    <x v="7"/>
    <x v="1"/>
    <x v="1"/>
  </r>
  <r>
    <x v="355"/>
    <x v="5"/>
    <x v="1"/>
    <x v="1"/>
  </r>
  <r>
    <x v="356"/>
    <x v="0"/>
    <x v="1"/>
    <x v="2"/>
  </r>
  <r>
    <x v="357"/>
    <x v="2"/>
    <x v="1"/>
    <x v="0"/>
  </r>
  <r>
    <x v="358"/>
    <x v="6"/>
    <x v="1"/>
    <x v="2"/>
  </r>
  <r>
    <x v="359"/>
    <x v="6"/>
    <x v="1"/>
    <x v="2"/>
  </r>
  <r>
    <x v="360"/>
    <x v="1"/>
    <x v="1"/>
    <x v="0"/>
  </r>
  <r>
    <x v="361"/>
    <x v="7"/>
    <x v="1"/>
    <x v="0"/>
  </r>
  <r>
    <x v="362"/>
    <x v="5"/>
    <x v="1"/>
    <x v="0"/>
  </r>
  <r>
    <x v="363"/>
    <x v="0"/>
    <x v="1"/>
    <x v="2"/>
  </r>
  <r>
    <x v="364"/>
    <x v="2"/>
    <x v="1"/>
    <x v="0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366">
  <r>
    <x v="0"/>
    <x v="6"/>
    <x v="1"/>
    <x v="2"/>
  </r>
  <r>
    <x v="1"/>
    <x v="0"/>
    <x v="1"/>
    <x v="2"/>
  </r>
  <r>
    <x v="2"/>
    <x v="2"/>
    <x v="1"/>
    <x v="0"/>
  </r>
  <r>
    <x v="3"/>
    <x v="3"/>
    <x v="1"/>
    <x v="0"/>
  </r>
  <r>
    <x v="4"/>
    <x v="4"/>
    <x v="1"/>
    <x v="0"/>
  </r>
  <r>
    <x v="5"/>
    <x v="6"/>
    <x v="1"/>
    <x v="2"/>
  </r>
  <r>
    <x v="6"/>
    <x v="7"/>
    <x v="1"/>
    <x v="1"/>
  </r>
  <r>
    <x v="7"/>
    <x v="5"/>
    <x v="1"/>
    <x v="1"/>
  </r>
  <r>
    <x v="8"/>
    <x v="0"/>
    <x v="1"/>
    <x v="2"/>
  </r>
  <r>
    <x v="9"/>
    <x v="2"/>
    <x v="1"/>
    <x v="1"/>
  </r>
  <r>
    <x v="10"/>
    <x v="3"/>
    <x v="1"/>
    <x v="1"/>
  </r>
  <r>
    <x v="11"/>
    <x v="4"/>
    <x v="1"/>
    <x v="1"/>
  </r>
  <r>
    <x v="12"/>
    <x v="1"/>
    <x v="1"/>
    <x v="1"/>
  </r>
  <r>
    <x v="13"/>
    <x v="7"/>
    <x v="1"/>
    <x v="1"/>
  </r>
  <r>
    <x v="14"/>
    <x v="5"/>
    <x v="1"/>
    <x v="1"/>
  </r>
  <r>
    <x v="15"/>
    <x v="0"/>
    <x v="1"/>
    <x v="2"/>
  </r>
  <r>
    <x v="16"/>
    <x v="2"/>
    <x v="1"/>
    <x v="1"/>
  </r>
  <r>
    <x v="17"/>
    <x v="3"/>
    <x v="1"/>
    <x v="1"/>
  </r>
  <r>
    <x v="18"/>
    <x v="4"/>
    <x v="1"/>
    <x v="1"/>
  </r>
  <r>
    <x v="19"/>
    <x v="1"/>
    <x v="1"/>
    <x v="1"/>
  </r>
  <r>
    <x v="20"/>
    <x v="7"/>
    <x v="1"/>
    <x v="1"/>
  </r>
  <r>
    <x v="21"/>
    <x v="5"/>
    <x v="1"/>
    <x v="1"/>
  </r>
  <r>
    <x v="22"/>
    <x v="0"/>
    <x v="1"/>
    <x v="2"/>
  </r>
  <r>
    <x v="23"/>
    <x v="2"/>
    <x v="1"/>
    <x v="1"/>
  </r>
  <r>
    <x v="24"/>
    <x v="3"/>
    <x v="1"/>
    <x v="1"/>
  </r>
  <r>
    <x v="25"/>
    <x v="4"/>
    <x v="1"/>
    <x v="1"/>
  </r>
  <r>
    <x v="26"/>
    <x v="1"/>
    <x v="1"/>
    <x v="1"/>
  </r>
  <r>
    <x v="27"/>
    <x v="7"/>
    <x v="1"/>
    <x v="1"/>
  </r>
  <r>
    <x v="28"/>
    <x v="5"/>
    <x v="1"/>
    <x v="1"/>
  </r>
  <r>
    <x v="29"/>
    <x v="0"/>
    <x v="1"/>
    <x v="2"/>
  </r>
  <r>
    <x v="30"/>
    <x v="2"/>
    <x v="1"/>
    <x v="1"/>
  </r>
  <r>
    <x v="31"/>
    <x v="3"/>
    <x v="1"/>
    <x v="1"/>
  </r>
  <r>
    <x v="32"/>
    <x v="4"/>
    <x v="1"/>
    <x v="1"/>
  </r>
  <r>
    <x v="33"/>
    <x v="1"/>
    <x v="1"/>
    <x v="1"/>
  </r>
  <r>
    <x v="34"/>
    <x v="7"/>
    <x v="1"/>
    <x v="1"/>
  </r>
  <r>
    <x v="35"/>
    <x v="5"/>
    <x v="1"/>
    <x v="1"/>
  </r>
  <r>
    <x v="36"/>
    <x v="0"/>
    <x v="1"/>
    <x v="2"/>
  </r>
  <r>
    <x v="37"/>
    <x v="2"/>
    <x v="1"/>
    <x v="1"/>
  </r>
  <r>
    <x v="38"/>
    <x v="3"/>
    <x v="1"/>
    <x v="1"/>
  </r>
  <r>
    <x v="39"/>
    <x v="4"/>
    <x v="1"/>
    <x v="1"/>
  </r>
  <r>
    <x v="40"/>
    <x v="1"/>
    <x v="1"/>
    <x v="1"/>
  </r>
  <r>
    <x v="41"/>
    <x v="7"/>
    <x v="1"/>
    <x v="1"/>
  </r>
  <r>
    <x v="42"/>
    <x v="5"/>
    <x v="1"/>
    <x v="1"/>
  </r>
  <r>
    <x v="43"/>
    <x v="0"/>
    <x v="1"/>
    <x v="2"/>
  </r>
  <r>
    <x v="44"/>
    <x v="2"/>
    <x v="1"/>
    <x v="1"/>
  </r>
  <r>
    <x v="45"/>
    <x v="3"/>
    <x v="1"/>
    <x v="1"/>
  </r>
  <r>
    <x v="46"/>
    <x v="4"/>
    <x v="1"/>
    <x v="1"/>
  </r>
  <r>
    <x v="47"/>
    <x v="1"/>
    <x v="1"/>
    <x v="1"/>
  </r>
  <r>
    <x v="48"/>
    <x v="7"/>
    <x v="1"/>
    <x v="1"/>
  </r>
  <r>
    <x v="49"/>
    <x v="5"/>
    <x v="1"/>
    <x v="1"/>
  </r>
  <r>
    <x v="50"/>
    <x v="0"/>
    <x v="1"/>
    <x v="2"/>
  </r>
  <r>
    <x v="51"/>
    <x v="2"/>
    <x v="1"/>
    <x v="1"/>
  </r>
  <r>
    <x v="52"/>
    <x v="3"/>
    <x v="1"/>
    <x v="1"/>
  </r>
  <r>
    <x v="53"/>
    <x v="4"/>
    <x v="1"/>
    <x v="1"/>
  </r>
  <r>
    <x v="54"/>
    <x v="1"/>
    <x v="1"/>
    <x v="1"/>
  </r>
  <r>
    <x v="55"/>
    <x v="7"/>
    <x v="1"/>
    <x v="1"/>
  </r>
  <r>
    <x v="56"/>
    <x v="5"/>
    <x v="1"/>
    <x v="1"/>
  </r>
  <r>
    <x v="57"/>
    <x v="0"/>
    <x v="1"/>
    <x v="2"/>
  </r>
  <r>
    <x v="58"/>
    <x v="2"/>
    <x v="1"/>
    <x v="1"/>
  </r>
  <r>
    <x v="59"/>
    <x v="3"/>
    <x v="1"/>
    <x v="1"/>
  </r>
  <r>
    <x v="60"/>
    <x v="4"/>
    <x v="1"/>
    <x v="1"/>
  </r>
  <r>
    <x v="61"/>
    <x v="1"/>
    <x v="1"/>
    <x v="1"/>
  </r>
  <r>
    <x v="62"/>
    <x v="7"/>
    <x v="1"/>
    <x v="1"/>
  </r>
  <r>
    <x v="63"/>
    <x v="5"/>
    <x v="1"/>
    <x v="1"/>
  </r>
  <r>
    <x v="64"/>
    <x v="0"/>
    <x v="1"/>
    <x v="2"/>
  </r>
  <r>
    <x v="65"/>
    <x v="2"/>
    <x v="1"/>
    <x v="1"/>
  </r>
  <r>
    <x v="66"/>
    <x v="3"/>
    <x v="1"/>
    <x v="1"/>
  </r>
  <r>
    <x v="67"/>
    <x v="4"/>
    <x v="1"/>
    <x v="1"/>
  </r>
  <r>
    <x v="68"/>
    <x v="1"/>
    <x v="1"/>
    <x v="1"/>
  </r>
  <r>
    <x v="69"/>
    <x v="7"/>
    <x v="1"/>
    <x v="1"/>
  </r>
  <r>
    <x v="70"/>
    <x v="5"/>
    <x v="1"/>
    <x v="1"/>
  </r>
  <r>
    <x v="71"/>
    <x v="0"/>
    <x v="1"/>
    <x v="2"/>
  </r>
  <r>
    <x v="72"/>
    <x v="2"/>
    <x v="1"/>
    <x v="1"/>
  </r>
  <r>
    <x v="73"/>
    <x v="3"/>
    <x v="1"/>
    <x v="1"/>
  </r>
  <r>
    <x v="74"/>
    <x v="4"/>
    <x v="1"/>
    <x v="1"/>
  </r>
  <r>
    <x v="75"/>
    <x v="1"/>
    <x v="1"/>
    <x v="1"/>
  </r>
  <r>
    <x v="76"/>
    <x v="7"/>
    <x v="1"/>
    <x v="1"/>
  </r>
  <r>
    <x v="77"/>
    <x v="5"/>
    <x v="1"/>
    <x v="1"/>
  </r>
  <r>
    <x v="78"/>
    <x v="0"/>
    <x v="1"/>
    <x v="2"/>
  </r>
  <r>
    <x v="79"/>
    <x v="2"/>
    <x v="1"/>
    <x v="1"/>
  </r>
  <r>
    <x v="80"/>
    <x v="3"/>
    <x v="1"/>
    <x v="1"/>
  </r>
  <r>
    <x v="81"/>
    <x v="4"/>
    <x v="1"/>
    <x v="1"/>
  </r>
  <r>
    <x v="82"/>
    <x v="1"/>
    <x v="1"/>
    <x v="1"/>
  </r>
  <r>
    <x v="83"/>
    <x v="7"/>
    <x v="1"/>
    <x v="1"/>
  </r>
  <r>
    <x v="84"/>
    <x v="5"/>
    <x v="1"/>
    <x v="1"/>
  </r>
  <r>
    <x v="85"/>
    <x v="0"/>
    <x v="1"/>
    <x v="2"/>
  </r>
  <r>
    <x v="86"/>
    <x v="2"/>
    <x v="1"/>
    <x v="1"/>
  </r>
  <r>
    <x v="87"/>
    <x v="3"/>
    <x v="1"/>
    <x v="1"/>
  </r>
  <r>
    <x v="88"/>
    <x v="4"/>
    <x v="1"/>
    <x v="1"/>
  </r>
  <r>
    <x v="89"/>
    <x v="1"/>
    <x v="1"/>
    <x v="1"/>
  </r>
  <r>
    <x v="90"/>
    <x v="7"/>
    <x v="1"/>
    <x v="1"/>
  </r>
  <r>
    <x v="91"/>
    <x v="5"/>
    <x v="1"/>
    <x v="1"/>
  </r>
  <r>
    <x v="92"/>
    <x v="0"/>
    <x v="1"/>
    <x v="2"/>
  </r>
  <r>
    <x v="93"/>
    <x v="2"/>
    <x v="1"/>
    <x v="1"/>
  </r>
  <r>
    <x v="94"/>
    <x v="3"/>
    <x v="1"/>
    <x v="1"/>
  </r>
  <r>
    <x v="95"/>
    <x v="4"/>
    <x v="1"/>
    <x v="1"/>
  </r>
  <r>
    <x v="96"/>
    <x v="1"/>
    <x v="1"/>
    <x v="1"/>
  </r>
  <r>
    <x v="97"/>
    <x v="7"/>
    <x v="1"/>
    <x v="1"/>
  </r>
  <r>
    <x v="98"/>
    <x v="5"/>
    <x v="1"/>
    <x v="1"/>
  </r>
  <r>
    <x v="99"/>
    <x v="0"/>
    <x v="1"/>
    <x v="2"/>
  </r>
  <r>
    <x v="100"/>
    <x v="2"/>
    <x v="1"/>
    <x v="1"/>
  </r>
  <r>
    <x v="101"/>
    <x v="3"/>
    <x v="1"/>
    <x v="1"/>
  </r>
  <r>
    <x v="102"/>
    <x v="4"/>
    <x v="1"/>
    <x v="1"/>
  </r>
  <r>
    <x v="103"/>
    <x v="1"/>
    <x v="1"/>
    <x v="0"/>
  </r>
  <r>
    <x v="104"/>
    <x v="7"/>
    <x v="1"/>
    <x v="0"/>
  </r>
  <r>
    <x v="105"/>
    <x v="5"/>
    <x v="1"/>
    <x v="0"/>
  </r>
  <r>
    <x v="106"/>
    <x v="0"/>
    <x v="1"/>
    <x v="2"/>
  </r>
  <r>
    <x v="107"/>
    <x v="0"/>
    <x v="1"/>
    <x v="2"/>
  </r>
  <r>
    <x v="108"/>
    <x v="3"/>
    <x v="1"/>
    <x v="0"/>
  </r>
  <r>
    <x v="109"/>
    <x v="4"/>
    <x v="1"/>
    <x v="1"/>
  </r>
  <r>
    <x v="110"/>
    <x v="1"/>
    <x v="1"/>
    <x v="1"/>
  </r>
  <r>
    <x v="111"/>
    <x v="7"/>
    <x v="1"/>
    <x v="1"/>
  </r>
  <r>
    <x v="112"/>
    <x v="5"/>
    <x v="1"/>
    <x v="1"/>
  </r>
  <r>
    <x v="113"/>
    <x v="0"/>
    <x v="1"/>
    <x v="2"/>
  </r>
  <r>
    <x v="114"/>
    <x v="2"/>
    <x v="1"/>
    <x v="0"/>
  </r>
  <r>
    <x v="115"/>
    <x v="0"/>
    <x v="1"/>
    <x v="2"/>
  </r>
  <r>
    <x v="116"/>
    <x v="4"/>
    <x v="1"/>
    <x v="1"/>
  </r>
  <r>
    <x v="117"/>
    <x v="1"/>
    <x v="1"/>
    <x v="1"/>
  </r>
  <r>
    <x v="118"/>
    <x v="7"/>
    <x v="1"/>
    <x v="1"/>
  </r>
  <r>
    <x v="119"/>
    <x v="5"/>
    <x v="1"/>
    <x v="1"/>
  </r>
  <r>
    <x v="120"/>
    <x v="0"/>
    <x v="1"/>
    <x v="2"/>
  </r>
  <r>
    <x v="121"/>
    <x v="6"/>
    <x v="1"/>
    <x v="2"/>
  </r>
  <r>
    <x v="122"/>
    <x v="3"/>
    <x v="1"/>
    <x v="1"/>
  </r>
  <r>
    <x v="123"/>
    <x v="4"/>
    <x v="1"/>
    <x v="1"/>
  </r>
  <r>
    <x v="124"/>
    <x v="1"/>
    <x v="1"/>
    <x v="1"/>
  </r>
  <r>
    <x v="125"/>
    <x v="7"/>
    <x v="1"/>
    <x v="1"/>
  </r>
  <r>
    <x v="126"/>
    <x v="5"/>
    <x v="1"/>
    <x v="1"/>
  </r>
  <r>
    <x v="127"/>
    <x v="0"/>
    <x v="1"/>
    <x v="2"/>
  </r>
  <r>
    <x v="128"/>
    <x v="2"/>
    <x v="1"/>
    <x v="1"/>
  </r>
  <r>
    <x v="129"/>
    <x v="3"/>
    <x v="1"/>
    <x v="1"/>
  </r>
  <r>
    <x v="130"/>
    <x v="4"/>
    <x v="1"/>
    <x v="1"/>
  </r>
  <r>
    <x v="131"/>
    <x v="1"/>
    <x v="1"/>
    <x v="1"/>
  </r>
  <r>
    <x v="132"/>
    <x v="7"/>
    <x v="1"/>
    <x v="1"/>
  </r>
  <r>
    <x v="133"/>
    <x v="5"/>
    <x v="1"/>
    <x v="1"/>
  </r>
  <r>
    <x v="134"/>
    <x v="0"/>
    <x v="1"/>
    <x v="2"/>
  </r>
  <r>
    <x v="135"/>
    <x v="2"/>
    <x v="1"/>
    <x v="1"/>
  </r>
  <r>
    <x v="136"/>
    <x v="3"/>
    <x v="1"/>
    <x v="1"/>
  </r>
  <r>
    <x v="137"/>
    <x v="4"/>
    <x v="1"/>
    <x v="1"/>
  </r>
  <r>
    <x v="138"/>
    <x v="1"/>
    <x v="1"/>
    <x v="1"/>
  </r>
  <r>
    <x v="139"/>
    <x v="7"/>
    <x v="1"/>
    <x v="1"/>
  </r>
  <r>
    <x v="140"/>
    <x v="5"/>
    <x v="1"/>
    <x v="1"/>
  </r>
  <r>
    <x v="141"/>
    <x v="0"/>
    <x v="1"/>
    <x v="2"/>
  </r>
  <r>
    <x v="142"/>
    <x v="2"/>
    <x v="1"/>
    <x v="1"/>
  </r>
  <r>
    <x v="143"/>
    <x v="3"/>
    <x v="1"/>
    <x v="1"/>
  </r>
  <r>
    <x v="144"/>
    <x v="4"/>
    <x v="1"/>
    <x v="1"/>
  </r>
  <r>
    <x v="145"/>
    <x v="1"/>
    <x v="1"/>
    <x v="1"/>
  </r>
  <r>
    <x v="146"/>
    <x v="7"/>
    <x v="1"/>
    <x v="1"/>
  </r>
  <r>
    <x v="147"/>
    <x v="5"/>
    <x v="1"/>
    <x v="1"/>
  </r>
  <r>
    <x v="148"/>
    <x v="0"/>
    <x v="1"/>
    <x v="2"/>
  </r>
  <r>
    <x v="149"/>
    <x v="2"/>
    <x v="1"/>
    <x v="1"/>
  </r>
  <r>
    <x v="150"/>
    <x v="3"/>
    <x v="1"/>
    <x v="1"/>
  </r>
  <r>
    <x v="151"/>
    <x v="4"/>
    <x v="1"/>
    <x v="1"/>
  </r>
  <r>
    <x v="152"/>
    <x v="1"/>
    <x v="1"/>
    <x v="1"/>
  </r>
  <r>
    <x v="153"/>
    <x v="0"/>
    <x v="1"/>
    <x v="2"/>
  </r>
  <r>
    <x v="154"/>
    <x v="5"/>
    <x v="1"/>
    <x v="1"/>
  </r>
  <r>
    <x v="155"/>
    <x v="0"/>
    <x v="1"/>
    <x v="2"/>
  </r>
  <r>
    <x v="156"/>
    <x v="2"/>
    <x v="1"/>
    <x v="1"/>
  </r>
  <r>
    <x v="157"/>
    <x v="3"/>
    <x v="1"/>
    <x v="1"/>
  </r>
  <r>
    <x v="158"/>
    <x v="4"/>
    <x v="1"/>
    <x v="1"/>
  </r>
  <r>
    <x v="159"/>
    <x v="1"/>
    <x v="1"/>
    <x v="1"/>
  </r>
  <r>
    <x v="160"/>
    <x v="7"/>
    <x v="1"/>
    <x v="1"/>
  </r>
  <r>
    <x v="161"/>
    <x v="5"/>
    <x v="1"/>
    <x v="1"/>
  </r>
  <r>
    <x v="162"/>
    <x v="0"/>
    <x v="1"/>
    <x v="2"/>
  </r>
  <r>
    <x v="163"/>
    <x v="2"/>
    <x v="1"/>
    <x v="0"/>
  </r>
  <r>
    <x v="164"/>
    <x v="3"/>
    <x v="1"/>
    <x v="0"/>
  </r>
  <r>
    <x v="165"/>
    <x v="4"/>
    <x v="1"/>
    <x v="0"/>
  </r>
  <r>
    <x v="166"/>
    <x v="1"/>
    <x v="1"/>
    <x v="0"/>
  </r>
  <r>
    <x v="167"/>
    <x v="7"/>
    <x v="1"/>
    <x v="0"/>
  </r>
  <r>
    <x v="168"/>
    <x v="5"/>
    <x v="1"/>
    <x v="0"/>
  </r>
  <r>
    <x v="169"/>
    <x v="0"/>
    <x v="1"/>
    <x v="2"/>
  </r>
  <r>
    <x v="170"/>
    <x v="2"/>
    <x v="1"/>
    <x v="0"/>
  </r>
  <r>
    <x v="171"/>
    <x v="3"/>
    <x v="1"/>
    <x v="0"/>
  </r>
  <r>
    <x v="172"/>
    <x v="4"/>
    <x v="1"/>
    <x v="0"/>
  </r>
  <r>
    <x v="173"/>
    <x v="1"/>
    <x v="1"/>
    <x v="0"/>
  </r>
  <r>
    <x v="174"/>
    <x v="7"/>
    <x v="1"/>
    <x v="0"/>
  </r>
  <r>
    <x v="175"/>
    <x v="5"/>
    <x v="1"/>
    <x v="0"/>
  </r>
  <r>
    <x v="176"/>
    <x v="0"/>
    <x v="1"/>
    <x v="2"/>
  </r>
  <r>
    <x v="177"/>
    <x v="2"/>
    <x v="0"/>
    <x v="0"/>
  </r>
  <r>
    <x v="178"/>
    <x v="3"/>
    <x v="0"/>
    <x v="0"/>
  </r>
  <r>
    <x v="179"/>
    <x v="4"/>
    <x v="0"/>
    <x v="0"/>
  </r>
  <r>
    <x v="180"/>
    <x v="1"/>
    <x v="0"/>
    <x v="0"/>
  </r>
  <r>
    <x v="181"/>
    <x v="7"/>
    <x v="0"/>
    <x v="0"/>
  </r>
  <r>
    <x v="182"/>
    <x v="5"/>
    <x v="0"/>
    <x v="0"/>
  </r>
  <r>
    <x v="183"/>
    <x v="0"/>
    <x v="0"/>
    <x v="2"/>
  </r>
  <r>
    <x v="184"/>
    <x v="2"/>
    <x v="0"/>
    <x v="0"/>
  </r>
  <r>
    <x v="185"/>
    <x v="3"/>
    <x v="0"/>
    <x v="0"/>
  </r>
  <r>
    <x v="186"/>
    <x v="4"/>
    <x v="0"/>
    <x v="0"/>
  </r>
  <r>
    <x v="187"/>
    <x v="1"/>
    <x v="0"/>
    <x v="0"/>
  </r>
  <r>
    <x v="188"/>
    <x v="7"/>
    <x v="0"/>
    <x v="0"/>
  </r>
  <r>
    <x v="189"/>
    <x v="5"/>
    <x v="0"/>
    <x v="0"/>
  </r>
  <r>
    <x v="190"/>
    <x v="0"/>
    <x v="0"/>
    <x v="2"/>
  </r>
  <r>
    <x v="191"/>
    <x v="2"/>
    <x v="0"/>
    <x v="0"/>
  </r>
  <r>
    <x v="192"/>
    <x v="3"/>
    <x v="0"/>
    <x v="0"/>
  </r>
  <r>
    <x v="193"/>
    <x v="4"/>
    <x v="0"/>
    <x v="0"/>
  </r>
  <r>
    <x v="194"/>
    <x v="1"/>
    <x v="0"/>
    <x v="0"/>
  </r>
  <r>
    <x v="195"/>
    <x v="7"/>
    <x v="0"/>
    <x v="0"/>
  </r>
  <r>
    <x v="196"/>
    <x v="5"/>
    <x v="0"/>
    <x v="0"/>
  </r>
  <r>
    <x v="197"/>
    <x v="0"/>
    <x v="0"/>
    <x v="2"/>
  </r>
  <r>
    <x v="198"/>
    <x v="2"/>
    <x v="0"/>
    <x v="0"/>
  </r>
  <r>
    <x v="199"/>
    <x v="3"/>
    <x v="0"/>
    <x v="0"/>
  </r>
  <r>
    <x v="200"/>
    <x v="4"/>
    <x v="0"/>
    <x v="0"/>
  </r>
  <r>
    <x v="201"/>
    <x v="1"/>
    <x v="0"/>
    <x v="0"/>
  </r>
  <r>
    <x v="202"/>
    <x v="7"/>
    <x v="0"/>
    <x v="0"/>
  </r>
  <r>
    <x v="203"/>
    <x v="5"/>
    <x v="0"/>
    <x v="0"/>
  </r>
  <r>
    <x v="204"/>
    <x v="0"/>
    <x v="0"/>
    <x v="2"/>
  </r>
  <r>
    <x v="205"/>
    <x v="2"/>
    <x v="0"/>
    <x v="0"/>
  </r>
  <r>
    <x v="206"/>
    <x v="3"/>
    <x v="0"/>
    <x v="0"/>
  </r>
  <r>
    <x v="207"/>
    <x v="4"/>
    <x v="0"/>
    <x v="0"/>
  </r>
  <r>
    <x v="208"/>
    <x v="1"/>
    <x v="0"/>
    <x v="0"/>
  </r>
  <r>
    <x v="209"/>
    <x v="7"/>
    <x v="0"/>
    <x v="0"/>
  </r>
  <r>
    <x v="210"/>
    <x v="5"/>
    <x v="0"/>
    <x v="0"/>
  </r>
  <r>
    <x v="211"/>
    <x v="0"/>
    <x v="0"/>
    <x v="2"/>
  </r>
  <r>
    <x v="212"/>
    <x v="2"/>
    <x v="0"/>
    <x v="0"/>
  </r>
  <r>
    <x v="213"/>
    <x v="3"/>
    <x v="0"/>
    <x v="0"/>
  </r>
  <r>
    <x v="214"/>
    <x v="4"/>
    <x v="0"/>
    <x v="0"/>
  </r>
  <r>
    <x v="215"/>
    <x v="1"/>
    <x v="0"/>
    <x v="0"/>
  </r>
  <r>
    <x v="216"/>
    <x v="7"/>
    <x v="0"/>
    <x v="0"/>
  </r>
  <r>
    <x v="217"/>
    <x v="5"/>
    <x v="0"/>
    <x v="0"/>
  </r>
  <r>
    <x v="218"/>
    <x v="0"/>
    <x v="0"/>
    <x v="2"/>
  </r>
  <r>
    <x v="219"/>
    <x v="2"/>
    <x v="0"/>
    <x v="0"/>
  </r>
  <r>
    <x v="220"/>
    <x v="3"/>
    <x v="0"/>
    <x v="0"/>
  </r>
  <r>
    <x v="221"/>
    <x v="4"/>
    <x v="0"/>
    <x v="0"/>
  </r>
  <r>
    <x v="222"/>
    <x v="1"/>
    <x v="0"/>
    <x v="0"/>
  </r>
  <r>
    <x v="223"/>
    <x v="7"/>
    <x v="0"/>
    <x v="0"/>
  </r>
  <r>
    <x v="224"/>
    <x v="5"/>
    <x v="0"/>
    <x v="0"/>
  </r>
  <r>
    <x v="225"/>
    <x v="0"/>
    <x v="0"/>
    <x v="2"/>
  </r>
  <r>
    <x v="226"/>
    <x v="2"/>
    <x v="0"/>
    <x v="0"/>
  </r>
  <r>
    <x v="227"/>
    <x v="0"/>
    <x v="0"/>
    <x v="2"/>
  </r>
  <r>
    <x v="228"/>
    <x v="4"/>
    <x v="0"/>
    <x v="0"/>
  </r>
  <r>
    <x v="229"/>
    <x v="1"/>
    <x v="0"/>
    <x v="0"/>
  </r>
  <r>
    <x v="230"/>
    <x v="7"/>
    <x v="0"/>
    <x v="0"/>
  </r>
  <r>
    <x v="231"/>
    <x v="5"/>
    <x v="0"/>
    <x v="0"/>
  </r>
  <r>
    <x v="232"/>
    <x v="0"/>
    <x v="0"/>
    <x v="2"/>
  </r>
  <r>
    <x v="233"/>
    <x v="2"/>
    <x v="0"/>
    <x v="0"/>
  </r>
  <r>
    <x v="234"/>
    <x v="3"/>
    <x v="0"/>
    <x v="0"/>
  </r>
  <r>
    <x v="235"/>
    <x v="4"/>
    <x v="0"/>
    <x v="0"/>
  </r>
  <r>
    <x v="236"/>
    <x v="1"/>
    <x v="0"/>
    <x v="0"/>
  </r>
  <r>
    <x v="237"/>
    <x v="7"/>
    <x v="0"/>
    <x v="0"/>
  </r>
  <r>
    <x v="238"/>
    <x v="5"/>
    <x v="0"/>
    <x v="0"/>
  </r>
  <r>
    <x v="239"/>
    <x v="0"/>
    <x v="0"/>
    <x v="2"/>
  </r>
  <r>
    <x v="240"/>
    <x v="2"/>
    <x v="0"/>
    <x v="0"/>
  </r>
  <r>
    <x v="241"/>
    <x v="3"/>
    <x v="0"/>
    <x v="0"/>
  </r>
  <r>
    <x v="242"/>
    <x v="4"/>
    <x v="0"/>
    <x v="0"/>
  </r>
  <r>
    <x v="243"/>
    <x v="1"/>
    <x v="0"/>
    <x v="0"/>
  </r>
  <r>
    <x v="244"/>
    <x v="7"/>
    <x v="0"/>
    <x v="0"/>
  </r>
  <r>
    <x v="245"/>
    <x v="5"/>
    <x v="0"/>
    <x v="0"/>
  </r>
  <r>
    <x v="246"/>
    <x v="0"/>
    <x v="0"/>
    <x v="2"/>
  </r>
  <r>
    <x v="247"/>
    <x v="2"/>
    <x v="0"/>
    <x v="0"/>
  </r>
  <r>
    <x v="248"/>
    <x v="3"/>
    <x v="0"/>
    <x v="0"/>
  </r>
  <r>
    <x v="249"/>
    <x v="4"/>
    <x v="0"/>
    <x v="0"/>
  </r>
  <r>
    <x v="250"/>
    <x v="1"/>
    <x v="0"/>
    <x v="0"/>
  </r>
  <r>
    <x v="251"/>
    <x v="7"/>
    <x v="0"/>
    <x v="0"/>
  </r>
  <r>
    <x v="252"/>
    <x v="5"/>
    <x v="0"/>
    <x v="0"/>
  </r>
  <r>
    <x v="253"/>
    <x v="0"/>
    <x v="0"/>
    <x v="2"/>
  </r>
  <r>
    <x v="254"/>
    <x v="2"/>
    <x v="0"/>
    <x v="0"/>
  </r>
  <r>
    <x v="255"/>
    <x v="3"/>
    <x v="0"/>
    <x v="0"/>
  </r>
  <r>
    <x v="256"/>
    <x v="4"/>
    <x v="1"/>
    <x v="1"/>
  </r>
  <r>
    <x v="257"/>
    <x v="1"/>
    <x v="1"/>
    <x v="1"/>
  </r>
  <r>
    <x v="258"/>
    <x v="7"/>
    <x v="1"/>
    <x v="1"/>
  </r>
  <r>
    <x v="259"/>
    <x v="5"/>
    <x v="1"/>
    <x v="1"/>
  </r>
  <r>
    <x v="260"/>
    <x v="0"/>
    <x v="1"/>
    <x v="2"/>
  </r>
  <r>
    <x v="261"/>
    <x v="2"/>
    <x v="1"/>
    <x v="1"/>
  </r>
  <r>
    <x v="262"/>
    <x v="3"/>
    <x v="1"/>
    <x v="1"/>
  </r>
  <r>
    <x v="263"/>
    <x v="4"/>
    <x v="1"/>
    <x v="1"/>
  </r>
  <r>
    <x v="264"/>
    <x v="1"/>
    <x v="1"/>
    <x v="1"/>
  </r>
  <r>
    <x v="265"/>
    <x v="7"/>
    <x v="1"/>
    <x v="1"/>
  </r>
  <r>
    <x v="266"/>
    <x v="5"/>
    <x v="1"/>
    <x v="1"/>
  </r>
  <r>
    <x v="267"/>
    <x v="0"/>
    <x v="1"/>
    <x v="2"/>
  </r>
  <r>
    <x v="268"/>
    <x v="2"/>
    <x v="1"/>
    <x v="1"/>
  </r>
  <r>
    <x v="269"/>
    <x v="3"/>
    <x v="1"/>
    <x v="1"/>
  </r>
  <r>
    <x v="270"/>
    <x v="4"/>
    <x v="1"/>
    <x v="1"/>
  </r>
  <r>
    <x v="271"/>
    <x v="1"/>
    <x v="1"/>
    <x v="1"/>
  </r>
  <r>
    <x v="272"/>
    <x v="7"/>
    <x v="1"/>
    <x v="1"/>
  </r>
  <r>
    <x v="273"/>
    <x v="5"/>
    <x v="1"/>
    <x v="1"/>
  </r>
  <r>
    <x v="274"/>
    <x v="0"/>
    <x v="1"/>
    <x v="2"/>
  </r>
  <r>
    <x v="275"/>
    <x v="2"/>
    <x v="1"/>
    <x v="1"/>
  </r>
  <r>
    <x v="276"/>
    <x v="3"/>
    <x v="1"/>
    <x v="1"/>
  </r>
  <r>
    <x v="277"/>
    <x v="4"/>
    <x v="1"/>
    <x v="1"/>
  </r>
  <r>
    <x v="278"/>
    <x v="1"/>
    <x v="1"/>
    <x v="1"/>
  </r>
  <r>
    <x v="279"/>
    <x v="7"/>
    <x v="1"/>
    <x v="1"/>
  </r>
  <r>
    <x v="280"/>
    <x v="5"/>
    <x v="1"/>
    <x v="1"/>
  </r>
  <r>
    <x v="281"/>
    <x v="0"/>
    <x v="1"/>
    <x v="2"/>
  </r>
  <r>
    <x v="282"/>
    <x v="2"/>
    <x v="1"/>
    <x v="1"/>
  </r>
  <r>
    <x v="283"/>
    <x v="3"/>
    <x v="1"/>
    <x v="1"/>
  </r>
  <r>
    <x v="284"/>
    <x v="4"/>
    <x v="1"/>
    <x v="1"/>
  </r>
  <r>
    <x v="285"/>
    <x v="1"/>
    <x v="1"/>
    <x v="1"/>
  </r>
  <r>
    <x v="286"/>
    <x v="7"/>
    <x v="1"/>
    <x v="1"/>
  </r>
  <r>
    <x v="287"/>
    <x v="5"/>
    <x v="1"/>
    <x v="1"/>
  </r>
  <r>
    <x v="288"/>
    <x v="0"/>
    <x v="1"/>
    <x v="2"/>
  </r>
  <r>
    <x v="289"/>
    <x v="2"/>
    <x v="1"/>
    <x v="1"/>
  </r>
  <r>
    <x v="290"/>
    <x v="3"/>
    <x v="1"/>
    <x v="1"/>
  </r>
  <r>
    <x v="291"/>
    <x v="4"/>
    <x v="1"/>
    <x v="1"/>
  </r>
  <r>
    <x v="292"/>
    <x v="1"/>
    <x v="1"/>
    <x v="1"/>
  </r>
  <r>
    <x v="293"/>
    <x v="7"/>
    <x v="1"/>
    <x v="1"/>
  </r>
  <r>
    <x v="294"/>
    <x v="5"/>
    <x v="1"/>
    <x v="1"/>
  </r>
  <r>
    <x v="295"/>
    <x v="0"/>
    <x v="1"/>
    <x v="2"/>
  </r>
  <r>
    <x v="296"/>
    <x v="2"/>
    <x v="1"/>
    <x v="1"/>
  </r>
  <r>
    <x v="297"/>
    <x v="3"/>
    <x v="1"/>
    <x v="1"/>
  </r>
  <r>
    <x v="298"/>
    <x v="4"/>
    <x v="1"/>
    <x v="1"/>
  </r>
  <r>
    <x v="299"/>
    <x v="1"/>
    <x v="1"/>
    <x v="1"/>
  </r>
  <r>
    <x v="300"/>
    <x v="7"/>
    <x v="1"/>
    <x v="1"/>
  </r>
  <r>
    <x v="301"/>
    <x v="5"/>
    <x v="1"/>
    <x v="1"/>
  </r>
  <r>
    <x v="302"/>
    <x v="0"/>
    <x v="1"/>
    <x v="2"/>
  </r>
  <r>
    <x v="303"/>
    <x v="2"/>
    <x v="1"/>
    <x v="1"/>
  </r>
  <r>
    <x v="304"/>
    <x v="3"/>
    <x v="1"/>
    <x v="1"/>
  </r>
  <r>
    <x v="305"/>
    <x v="0"/>
    <x v="1"/>
    <x v="2"/>
  </r>
  <r>
    <x v="306"/>
    <x v="1"/>
    <x v="1"/>
    <x v="1"/>
  </r>
  <r>
    <x v="307"/>
    <x v="7"/>
    <x v="1"/>
    <x v="1"/>
  </r>
  <r>
    <x v="308"/>
    <x v="5"/>
    <x v="1"/>
    <x v="1"/>
  </r>
  <r>
    <x v="309"/>
    <x v="0"/>
    <x v="1"/>
    <x v="2"/>
  </r>
  <r>
    <x v="310"/>
    <x v="2"/>
    <x v="1"/>
    <x v="1"/>
  </r>
  <r>
    <x v="311"/>
    <x v="3"/>
    <x v="1"/>
    <x v="1"/>
  </r>
  <r>
    <x v="312"/>
    <x v="4"/>
    <x v="1"/>
    <x v="1"/>
  </r>
  <r>
    <x v="313"/>
    <x v="1"/>
    <x v="1"/>
    <x v="1"/>
  </r>
  <r>
    <x v="314"/>
    <x v="7"/>
    <x v="1"/>
    <x v="1"/>
  </r>
  <r>
    <x v="315"/>
    <x v="5"/>
    <x v="1"/>
    <x v="1"/>
  </r>
  <r>
    <x v="316"/>
    <x v="0"/>
    <x v="1"/>
    <x v="2"/>
  </r>
  <r>
    <x v="317"/>
    <x v="2"/>
    <x v="1"/>
    <x v="1"/>
  </r>
  <r>
    <x v="318"/>
    <x v="3"/>
    <x v="1"/>
    <x v="1"/>
  </r>
  <r>
    <x v="319"/>
    <x v="4"/>
    <x v="1"/>
    <x v="1"/>
  </r>
  <r>
    <x v="320"/>
    <x v="1"/>
    <x v="1"/>
    <x v="1"/>
  </r>
  <r>
    <x v="321"/>
    <x v="7"/>
    <x v="1"/>
    <x v="1"/>
  </r>
  <r>
    <x v="322"/>
    <x v="5"/>
    <x v="1"/>
    <x v="1"/>
  </r>
  <r>
    <x v="323"/>
    <x v="0"/>
    <x v="1"/>
    <x v="2"/>
  </r>
  <r>
    <x v="324"/>
    <x v="2"/>
    <x v="1"/>
    <x v="1"/>
  </r>
  <r>
    <x v="325"/>
    <x v="3"/>
    <x v="1"/>
    <x v="1"/>
  </r>
  <r>
    <x v="326"/>
    <x v="4"/>
    <x v="1"/>
    <x v="1"/>
  </r>
  <r>
    <x v="327"/>
    <x v="1"/>
    <x v="1"/>
    <x v="1"/>
  </r>
  <r>
    <x v="328"/>
    <x v="7"/>
    <x v="1"/>
    <x v="1"/>
  </r>
  <r>
    <x v="329"/>
    <x v="5"/>
    <x v="1"/>
    <x v="1"/>
  </r>
  <r>
    <x v="330"/>
    <x v="0"/>
    <x v="1"/>
    <x v="2"/>
  </r>
  <r>
    <x v="331"/>
    <x v="2"/>
    <x v="1"/>
    <x v="1"/>
  </r>
  <r>
    <x v="332"/>
    <x v="3"/>
    <x v="1"/>
    <x v="1"/>
  </r>
  <r>
    <x v="333"/>
    <x v="4"/>
    <x v="1"/>
    <x v="1"/>
  </r>
  <r>
    <x v="334"/>
    <x v="1"/>
    <x v="1"/>
    <x v="1"/>
  </r>
  <r>
    <x v="335"/>
    <x v="7"/>
    <x v="1"/>
    <x v="1"/>
  </r>
  <r>
    <x v="336"/>
    <x v="5"/>
    <x v="1"/>
    <x v="1"/>
  </r>
  <r>
    <x v="337"/>
    <x v="0"/>
    <x v="1"/>
    <x v="2"/>
  </r>
  <r>
    <x v="338"/>
    <x v="2"/>
    <x v="1"/>
    <x v="1"/>
  </r>
  <r>
    <x v="339"/>
    <x v="3"/>
    <x v="1"/>
    <x v="1"/>
  </r>
  <r>
    <x v="340"/>
    <x v="4"/>
    <x v="1"/>
    <x v="1"/>
  </r>
  <r>
    <x v="341"/>
    <x v="1"/>
    <x v="1"/>
    <x v="1"/>
  </r>
  <r>
    <x v="342"/>
    <x v="0"/>
    <x v="1"/>
    <x v="2"/>
  </r>
  <r>
    <x v="343"/>
    <x v="5"/>
    <x v="1"/>
    <x v="1"/>
  </r>
  <r>
    <x v="344"/>
    <x v="0"/>
    <x v="1"/>
    <x v="2"/>
  </r>
  <r>
    <x v="345"/>
    <x v="2"/>
    <x v="1"/>
    <x v="1"/>
  </r>
  <r>
    <x v="346"/>
    <x v="3"/>
    <x v="1"/>
    <x v="1"/>
  </r>
  <r>
    <x v="347"/>
    <x v="4"/>
    <x v="1"/>
    <x v="1"/>
  </r>
  <r>
    <x v="348"/>
    <x v="1"/>
    <x v="1"/>
    <x v="1"/>
  </r>
  <r>
    <x v="349"/>
    <x v="7"/>
    <x v="1"/>
    <x v="1"/>
  </r>
  <r>
    <x v="350"/>
    <x v="5"/>
    <x v="1"/>
    <x v="1"/>
  </r>
  <r>
    <x v="351"/>
    <x v="0"/>
    <x v="1"/>
    <x v="2"/>
  </r>
  <r>
    <x v="352"/>
    <x v="2"/>
    <x v="1"/>
    <x v="1"/>
  </r>
  <r>
    <x v="353"/>
    <x v="3"/>
    <x v="1"/>
    <x v="1"/>
  </r>
  <r>
    <x v="354"/>
    <x v="4"/>
    <x v="1"/>
    <x v="1"/>
  </r>
  <r>
    <x v="355"/>
    <x v="1"/>
    <x v="1"/>
    <x v="1"/>
  </r>
  <r>
    <x v="356"/>
    <x v="7"/>
    <x v="1"/>
    <x v="1"/>
  </r>
  <r>
    <x v="357"/>
    <x v="5"/>
    <x v="1"/>
    <x v="0"/>
  </r>
  <r>
    <x v="358"/>
    <x v="0"/>
    <x v="1"/>
    <x v="2"/>
  </r>
  <r>
    <x v="359"/>
    <x v="6"/>
    <x v="1"/>
    <x v="2"/>
  </r>
  <r>
    <x v="360"/>
    <x v="6"/>
    <x v="1"/>
    <x v="2"/>
  </r>
  <r>
    <x v="361"/>
    <x v="4"/>
    <x v="1"/>
    <x v="0"/>
  </r>
  <r>
    <x v="362"/>
    <x v="1"/>
    <x v="1"/>
    <x v="0"/>
  </r>
  <r>
    <x v="363"/>
    <x v="7"/>
    <x v="1"/>
    <x v="0"/>
  </r>
  <r>
    <x v="364"/>
    <x v="5"/>
    <x v="1"/>
    <x v="0"/>
  </r>
  <r>
    <x v="365"/>
    <x v="0"/>
    <x v="1"/>
    <x v="2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10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0.xml"/>
</Relationships>
</file>

<file path=xl/pivotTables/_rels/pivotTable1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1.xml"/>
</Relationships>
</file>

<file path=xl/pivotTables/_rels/pivotTable1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2.xml"/>
</Relationships>
</file>

<file path=xl/pivotTables/_rels/pivotTable1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3.xml"/>
</Relationships>
</file>

<file path=xl/pivotTables/_rels/pivotTable14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4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_rels/pivotTable4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4.xml"/>
</Relationships>
</file>

<file path=xl/pivotTables/_rels/pivotTable5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5.xml"/>
</Relationships>
</file>

<file path=xl/pivotTables/_rels/pivotTable6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6.xml"/>
</Relationships>
</file>

<file path=xl/pivotTables/_rels/pivotTable7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7.xml"/>
</Relationships>
</file>

<file path=xl/pivotTables/_rels/pivotTable8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8.xml"/>
</Relationships>
</file>

<file path=xl/pivotTables/_rels/pivotTable9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9.xml"/>
</Relationships>
</file>

<file path=xl/pivotTables/pivotTable1.xml><?xml version="1.0" encoding="utf-8"?>
<pivotTableDefinition xmlns="http://schemas.openxmlformats.org/spreadsheetml/2006/main" name="Tabella pivot6" cacheId="1" applyNumberFormats="0" applyBorderFormats="0" applyFontFormats="0" applyPatternFormats="0" applyAlignmentFormats="0" applyWidthHeightFormats="0" dataCaption="Values" useAutoFormatting="0" itemPrintTitles="1" indent="0" outline="0" outlineData="0" compact="0" compactData="0">
  <location ref="A1:E98" firstHeaderRow="2" firstDataRow="2" firstDataCol="2"/>
  <pivotFields count="20">
    <pivotField axis="axisRow" compact="0" showAll="0" outline="0">
      <items count="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h="1" x="85"/>
        <item t="default"/>
      </items>
    </pivotField>
    <pivotField axis="axisRow" compact="0" showAll="0" outline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showAll="0"/>
    <pivotField compact="0" showAll="0" outline="0"/>
    <pivotField compact="0" showAll="0" outline="0"/>
    <pivotField compact="0" showAll="0"/>
    <pivotField compact="0" showAll="0"/>
    <pivotField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/>
    <pivotField compact="0" showAll="0" outline="0"/>
    <pivotField dataField="1" compact="0" showAll="0"/>
    <pivotField dataField="1" compact="0" showAll="0"/>
    <pivotField dataField="1" compact="0" showAll="0"/>
    <pivotField compact="0" showAll="0" outline="0"/>
    <pivotField compact="0" showAll="0" outline="0"/>
  </pivotFields>
  <rowFields count="2">
    <field x="1"/>
    <field x="0"/>
  </rowFields>
  <colFields count="1">
    <field x="-2"/>
  </colFields>
  <dataFields count="3">
    <dataField name="Somma di Totale km" fld="15" subtotal="sum" numFmtId="172"/>
    <dataField name="Somma di di cui Totale km pagati da Enti" fld="16" subtotal="sum" numFmtId="172"/>
    <dataField name="Somma di di cui Totale km a Chiamata" fld="17" subtotal="sum" numFmtId="172"/>
  </dataField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Tabella pivot17" cacheId="10" applyNumberFormats="0" applyBorderFormats="0" applyFontFormats="0" applyPatternFormats="0" applyAlignmentFormats="0" applyWidthHeightFormats="0" dataCaption="Values" useAutoFormatting="0" itemPrintTitles="1" indent="0" outline="0" outlineData="0" compact="0" compactData="0">
  <location ref="U373:X403" firstHeaderRow="2" firstDataRow="2" firstDataCol="3"/>
  <pivotFields count="4">
    <pivotField compact="0" showAll="0" outline="0"/>
    <pivotField axis="axisRow" dataField="1" compact="0" showAll="0" outline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showAll="0" outline="0">
      <items count="3">
        <item x="0"/>
        <item x="1"/>
        <item t="default"/>
      </items>
    </pivotField>
    <pivotField axis="axisRow" compact="0" showAll="0" outline="0">
      <items count="4">
        <item x="0"/>
        <item x="1"/>
        <item x="2"/>
        <item t="default"/>
      </items>
    </pivotField>
  </pivotFields>
  <rowFields count="3">
    <field x="2"/>
    <field x="3"/>
    <field x="1"/>
  </rowFields>
  <dataFields count="1">
    <dataField name="Conteggio di GIORNO 2027" fld="1" subtotal="count" numFmtId="164"/>
  </dataField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Tabella pivot16" cacheId="11" applyNumberFormats="0" applyBorderFormats="0" applyFontFormats="0" applyPatternFormats="0" applyAlignmentFormats="0" applyWidthHeightFormats="0" dataCaption="Values" useAutoFormatting="0" itemPrintTitles="1" indent="0" outline="0" outlineData="0" compact="0" compactData="0">
  <location ref="P373:S403" firstHeaderRow="2" firstDataRow="2" firstDataCol="3"/>
  <pivotFields count="4">
    <pivotField compact="0" showAll="0" outline="0"/>
    <pivotField axis="axisRow" dataField="1" compact="0" showAll="0" outline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showAll="0" outline="0">
      <items count="3">
        <item x="0"/>
        <item x="1"/>
        <item t="default"/>
      </items>
    </pivotField>
    <pivotField axis="axisRow" compact="0" showAll="0" outline="0">
      <items count="4">
        <item x="0"/>
        <item x="1"/>
        <item x="2"/>
        <item t="default"/>
      </items>
    </pivotField>
  </pivotFields>
  <rowFields count="3">
    <field x="2"/>
    <field x="3"/>
    <field x="1"/>
  </rowFields>
  <dataFields count="1">
    <dataField name="Conteggio di GIORNO 2026" fld="1" subtotal="count" numFmtId="164"/>
  </dataField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Tabella pivot15" cacheId="12" applyNumberFormats="0" applyBorderFormats="0" applyFontFormats="0" applyPatternFormats="0" applyAlignmentFormats="0" applyWidthHeightFormats="0" dataCaption="Values" useAutoFormatting="0" itemPrintTitles="1" indent="0" outline="0" outlineData="0" compact="0" compactData="0">
  <location ref="K373:N403" firstHeaderRow="2" firstDataRow="2" firstDataCol="3"/>
  <pivotFields count="4">
    <pivotField compact="0" showAll="0" outline="0"/>
    <pivotField axis="axisRow" dataField="1" compact="0" showAll="0" outline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showAll="0" outline="0">
      <items count="3">
        <item x="0"/>
        <item x="1"/>
        <item t="default"/>
      </items>
    </pivotField>
    <pivotField axis="axisRow" compact="0" showAll="0" outline="0">
      <items count="4">
        <item x="0"/>
        <item x="1"/>
        <item x="2"/>
        <item t="default"/>
      </items>
    </pivotField>
  </pivotFields>
  <rowFields count="3">
    <field x="2"/>
    <field x="3"/>
    <field x="1"/>
  </rowFields>
  <dataFields count="1">
    <dataField name="Conteggio di GIORNO 2025" fld="1" subtotal="count" numFmtId="164"/>
  </dataFields>
  <pivotTableStyleInfo name="PivotStyleLight16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Tabella pivot14" cacheId="13" applyNumberFormats="0" applyBorderFormats="0" applyFontFormats="0" applyPatternFormats="0" applyAlignmentFormats="0" applyWidthHeightFormats="0" dataCaption="Values" useAutoFormatting="0" itemPrintTitles="1" indent="0" outline="0" outlineData="0" compact="0" compactData="0">
  <location ref="F373:I403" firstHeaderRow="2" firstDataRow="2" firstDataCol="3"/>
  <pivotFields count="4">
    <pivotField compact="0" showAll="0" outline="0"/>
    <pivotField axis="axisRow" dataField="1" compact="0" showAll="0" outline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showAll="0" outline="0">
      <items count="3">
        <item x="0"/>
        <item x="1"/>
        <item t="default"/>
      </items>
    </pivotField>
    <pivotField axis="axisRow" compact="0" showAll="0" outline="0">
      <items count="4">
        <item x="0"/>
        <item x="1"/>
        <item x="2"/>
        <item t="default"/>
      </items>
    </pivotField>
  </pivotFields>
  <rowFields count="3">
    <field x="2"/>
    <field x="3"/>
    <field x="1"/>
  </rowFields>
  <dataFields count="1">
    <dataField name="Conteggio di GIORNO 2024" fld="1" subtotal="count" numFmtId="164"/>
  </dataFields>
  <pivotTableStyleInfo name="PivotStyleLight16" showRowHeaders="1" showColHeaders="1" showRowStripes="0" showColStripes="0" showLastColumn="1"/>
</pivotTableDefinition>
</file>

<file path=xl/pivotTables/pivotTable14.xml><?xml version="1.0" encoding="utf-8"?>
<pivotTableDefinition xmlns="http://schemas.openxmlformats.org/spreadsheetml/2006/main" name="Tabella pivot3" cacheId="14" applyNumberFormats="0" applyBorderFormats="0" applyFontFormats="0" applyPatternFormats="0" applyAlignmentFormats="0" applyWidthHeightFormats="0" dataCaption="Values" useAutoFormatting="0" itemPrintTitles="1" indent="0" outline="0" outlineData="0" compact="0" compactData="0">
  <location ref="A373:D403" firstHeaderRow="2" firstDataRow="2" firstDataCol="3"/>
  <pivotFields count="4">
    <pivotField compact="0" showAll="0" outline="0"/>
    <pivotField axis="axisRow" dataField="1" compact="0" showAll="0" outline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showAll="0" outline="0">
      <items count="3">
        <item x="0"/>
        <item x="1"/>
        <item t="default"/>
      </items>
    </pivotField>
    <pivotField axis="axisRow" compact="0" showAll="0" outline="0">
      <items count="4">
        <item x="0"/>
        <item x="1"/>
        <item x="2"/>
        <item t="default"/>
      </items>
    </pivotField>
  </pivotFields>
  <rowFields count="3">
    <field x="2"/>
    <field x="3"/>
    <field x="1"/>
  </rowFields>
  <dataFields count="1">
    <dataField name="Conteggio di GIORNO 2023" fld="1" subtotal="count" numFmtId="164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ella pivot2" cacheId="2" applyNumberFormats="0" applyBorderFormats="0" applyFontFormats="0" applyPatternFormats="0" applyAlignmentFormats="0" applyWidthHeightFormats="0" dataCaption="Values" useAutoFormatting="0" itemPrintTitles="1" indent="0" outline="0" outlineData="0" compact="0" compactData="0">
  <location ref="G1:I98" firstHeaderRow="2" firstDataRow="2" firstDataCol="2"/>
  <pivotFields count="22">
    <pivotField compact="0" showAll="0"/>
    <pivotField axis="axisRow" compact="0" showAll="0" outline="0">
      <items count="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t="default"/>
      </items>
    </pivotField>
    <pivotField axis="axisRow" compact="0" showAll="0" outline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t="default"/>
      </items>
    </pivotField>
    <pivotField compact="0" showAll="0"/>
    <pivotField compact="0" showAll="0" outline="0"/>
    <pivotField compact="0" showAll="0" outline="0"/>
    <pivotField compact="0" showAll="0"/>
    <pivotField compact="0" showAll="0"/>
    <pivotField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/>
  </pivotFields>
  <rowFields count="2">
    <field x="2"/>
    <field x="1"/>
  </rowFields>
  <dataFields count="1">
    <dataField name="Somma di Tempo di Percorrenza Totale" fld="20" subtotal="sum" numFmtId="169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ella pivot2" cacheId="3" applyNumberFormats="0" applyBorderFormats="0" applyFontFormats="0" applyPatternFormats="0" applyAlignmentFormats="0" applyWidthHeightFormats="0" dataCaption="Values" useAutoFormatting="0" itemPrintTitles="1" indent="0" outline="0" outlineData="0" compact="0" compactData="0">
  <location ref="G1:I98" firstHeaderRow="2" firstDataRow="2" firstDataCol="2"/>
  <pivotFields count="23">
    <pivotField compact="0" showAll="0" outline="0"/>
    <pivotField axis="axisRow" compact="0" showAll="0" outline="0">
      <items count="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t="default"/>
      </items>
    </pivotField>
    <pivotField axis="axisRow" compact="0" showAll="0" outline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t="default"/>
      </items>
    </pivotField>
    <pivotField compact="0" showAll="0"/>
    <pivotField compact="0" showAll="0" outline="0"/>
    <pivotField compact="0" showAll="0" outline="0"/>
    <pivotField compact="0" showAll="0"/>
    <pivotField compact="0" showAll="0"/>
    <pivotField compact="0" showAll="0"/>
    <pivotField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/>
  </pivotFields>
  <rowFields count="2">
    <field x="2"/>
    <field x="1"/>
  </rowFields>
  <dataFields count="1">
    <dataField name="Somma di Tempo di Percorrenza Totale" fld="21" subtotal="sum" numFmtId="169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ella pivot6" cacheId="4" applyNumberFormats="0" applyBorderFormats="0" applyFontFormats="0" applyPatternFormats="0" applyAlignmentFormats="0" applyWidthHeightFormats="0" dataCaption="Values" useAutoFormatting="0" itemPrintTitles="1" indent="0" outline="0" outlineData="0" compact="0" compactData="0">
  <location ref="A1:E98" firstHeaderRow="2" firstDataRow="2" firstDataCol="2"/>
  <pivotFields count="21">
    <pivotField axis="axisRow" compact="0" showAll="0" outline="0">
      <items count="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h="1" x="85"/>
        <item t="default"/>
      </items>
    </pivotField>
    <pivotField axis="axisRow" compact="0" showAll="0" outline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showAll="0"/>
    <pivotField compact="0" showAll="0" outline="0"/>
    <pivotField compact="0" showAll="0" outline="0"/>
    <pivotField compact="0" showAll="0"/>
    <pivotField compact="0" showAll="0"/>
    <pivotField compact="0" showAll="0"/>
    <pivotField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/>
    <pivotField compact="0" showAll="0" outline="0"/>
    <pivotField dataField="1" compact="0" showAll="0"/>
    <pivotField dataField="1" compact="0" showAll="0"/>
    <pivotField dataField="1" compact="0" showAll="0"/>
    <pivotField compact="0" showAll="0" outline="0"/>
    <pivotField compact="0" showAll="0" outline="0"/>
  </pivotFields>
  <rowFields count="2">
    <field x="1"/>
    <field x="0"/>
  </rowFields>
  <colFields count="1">
    <field x="-2"/>
  </colFields>
  <dataFields count="3">
    <dataField name="Somma di Totale km" fld="16" subtotal="sum" numFmtId="172"/>
    <dataField name="Somma di di cui Totale km pagati da Enti" fld="17" subtotal="sum" numFmtId="172"/>
    <dataField name="Somma di di cui Totale km a Chiamata" fld="18" subtotal="sum" numFmtId="172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ella pivot22" cacheId="5" applyNumberFormats="0" applyBorderFormats="0" applyFontFormats="0" applyPatternFormats="0" applyAlignmentFormats="0" applyWidthHeightFormats="0" dataCaption="Values" useAutoFormatting="0" itemPrintTitles="1" indent="0" outline="0" outlineData="0" compact="0" compactData="0">
  <location ref="AT373:AW403" firstHeaderRow="2" firstDataRow="2" firstDataCol="3"/>
  <pivotFields count="4">
    <pivotField compact="0" showAll="0" outline="0"/>
    <pivotField axis="axisRow" dataField="1" compact="0" showAll="0" outline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showAll="0" outline="0">
      <items count="3">
        <item x="0"/>
        <item x="1"/>
        <item t="default"/>
      </items>
    </pivotField>
    <pivotField axis="axisRow" compact="0" showAll="0" outline="0">
      <items count="4">
        <item x="0"/>
        <item x="1"/>
        <item x="2"/>
        <item t="default"/>
      </items>
    </pivotField>
  </pivotFields>
  <rowFields count="3">
    <field x="2"/>
    <field x="3"/>
    <field x="1"/>
  </rowFields>
  <dataFields count="1">
    <dataField name="Conteggio di GIORNO 2032" fld="1" subtotal="count" numFmtId="164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ella pivot21" cacheId="6" applyNumberFormats="0" applyBorderFormats="0" applyFontFormats="0" applyPatternFormats="0" applyAlignmentFormats="0" applyWidthHeightFormats="0" dataCaption="Values" useAutoFormatting="0" itemPrintTitles="1" indent="0" outline="0" outlineData="0" compact="0" compactData="0">
  <location ref="AO373:AR403" firstHeaderRow="2" firstDataRow="2" firstDataCol="3"/>
  <pivotFields count="4">
    <pivotField compact="0" showAll="0" outline="0"/>
    <pivotField axis="axisRow" dataField="1" compact="0" showAll="0" outline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showAll="0" outline="0">
      <items count="3">
        <item x="0"/>
        <item x="1"/>
        <item t="default"/>
      </items>
    </pivotField>
    <pivotField axis="axisRow" compact="0" showAll="0" outline="0">
      <items count="4">
        <item x="0"/>
        <item x="1"/>
        <item x="2"/>
        <item t="default"/>
      </items>
    </pivotField>
  </pivotFields>
  <rowFields count="3">
    <field x="2"/>
    <field x="3"/>
    <field x="1"/>
  </rowFields>
  <dataFields count="1">
    <dataField name="Conteggio di GIORNO 2031" fld="1" subtotal="count" numFmtId="164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ella pivot20" cacheId="7" applyNumberFormats="0" applyBorderFormats="0" applyFontFormats="0" applyPatternFormats="0" applyAlignmentFormats="0" applyWidthHeightFormats="0" dataCaption="Values" useAutoFormatting="0" itemPrintTitles="1" indent="0" outline="0" outlineData="0" compact="0" compactData="0">
  <location ref="AJ373:AM403" firstHeaderRow="2" firstDataRow="2" firstDataCol="3"/>
  <pivotFields count="4">
    <pivotField compact="0" showAll="0" outline="0"/>
    <pivotField axis="axisRow" dataField="1" compact="0" showAll="0" outline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showAll="0" outline="0">
      <items count="3">
        <item x="0"/>
        <item x="1"/>
        <item t="default"/>
      </items>
    </pivotField>
    <pivotField axis="axisRow" compact="0" showAll="0" outline="0">
      <items count="4">
        <item x="0"/>
        <item x="1"/>
        <item x="2"/>
        <item t="default"/>
      </items>
    </pivotField>
  </pivotFields>
  <rowFields count="3">
    <field x="2"/>
    <field x="3"/>
    <field x="1"/>
  </rowFields>
  <dataFields count="1">
    <dataField name="Conteggio di GIORNO 2030" fld="1" subtotal="count" numFmtId="164"/>
  </dataField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ella pivot19" cacheId="8" applyNumberFormats="0" applyBorderFormats="0" applyFontFormats="0" applyPatternFormats="0" applyAlignmentFormats="0" applyWidthHeightFormats="0" dataCaption="Values" useAutoFormatting="0" itemPrintTitles="1" indent="0" outline="0" outlineData="0" compact="0" compactData="0">
  <location ref="AE373:AH403" firstHeaderRow="2" firstDataRow="2" firstDataCol="3"/>
  <pivotFields count="4">
    <pivotField compact="0" showAll="0" outline="0"/>
    <pivotField axis="axisRow" dataField="1" compact="0" showAll="0" outline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showAll="0" outline="0">
      <items count="3">
        <item x="0"/>
        <item x="1"/>
        <item t="default"/>
      </items>
    </pivotField>
    <pivotField axis="axisRow" compact="0" showAll="0" outline="0">
      <items count="4">
        <item x="0"/>
        <item x="1"/>
        <item x="2"/>
        <item t="default"/>
      </items>
    </pivotField>
  </pivotFields>
  <rowFields count="3">
    <field x="2"/>
    <field x="3"/>
    <field x="1"/>
  </rowFields>
  <dataFields count="1">
    <dataField name="Conteggio di GIORNO 2029" fld="1" subtotal="count" numFmtId="164"/>
  </dataField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Tabella pivot18" cacheId="9" applyNumberFormats="0" applyBorderFormats="0" applyFontFormats="0" applyPatternFormats="0" applyAlignmentFormats="0" applyWidthHeightFormats="0" dataCaption="Values" useAutoFormatting="0" itemPrintTitles="1" indent="0" outline="0" outlineData="0" compact="0" compactData="0">
  <location ref="Z373:AC403" firstHeaderRow="2" firstDataRow="2" firstDataCol="3"/>
  <pivotFields count="4">
    <pivotField compact="0" showAll="0" outline="0"/>
    <pivotField axis="axisRow" dataField="1" compact="0" showAll="0" outline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showAll="0" outline="0">
      <items count="3">
        <item x="0"/>
        <item x="1"/>
        <item t="default"/>
      </items>
    </pivotField>
    <pivotField axis="axisRow" compact="0" showAll="0" outline="0">
      <items count="4">
        <item x="0"/>
        <item x="1"/>
        <item x="2"/>
        <item t="default"/>
      </items>
    </pivotField>
  </pivotFields>
  <rowFields count="3">
    <field x="2"/>
    <field x="3"/>
    <field x="1"/>
  </rowFields>
  <dataFields count="1">
    <dataField name="Conteggio di GIORNO 2028" fld="1" subtotal="count" numFmtId="164"/>
  </dataFields>
  <pivotTableStyleInfo name="PivotStyleLight16" showRowHeaders="1" showColHeaders="1" showRowStripes="0" showColStripes="0" showLastColumn="1"/>
</pivotTableDefinition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pivotTable" Target="../pivotTables/pivotTable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ivotTable" Target="../pivotTables/pivotTable5.xml"/><Relationship Id="rId3" Type="http://schemas.openxmlformats.org/officeDocument/2006/relationships/pivotTable" Target="../pivotTables/pivotTable6.xml"/><Relationship Id="rId4" Type="http://schemas.openxmlformats.org/officeDocument/2006/relationships/pivotTable" Target="../pivotTables/pivotTable7.xml"/><Relationship Id="rId5" Type="http://schemas.openxmlformats.org/officeDocument/2006/relationships/pivotTable" Target="../pivotTables/pivotTable8.xml"/><Relationship Id="rId6" Type="http://schemas.openxmlformats.org/officeDocument/2006/relationships/pivotTable" Target="../pivotTables/pivotTable9.xml"/><Relationship Id="rId7" Type="http://schemas.openxmlformats.org/officeDocument/2006/relationships/pivotTable" Target="../pivotTables/pivotTable10.xml"/><Relationship Id="rId8" Type="http://schemas.openxmlformats.org/officeDocument/2006/relationships/pivotTable" Target="../pivotTables/pivotTable11.xml"/><Relationship Id="rId9" Type="http://schemas.openxmlformats.org/officeDocument/2006/relationships/pivotTable" Target="../pivotTables/pivotTable12.xml"/><Relationship Id="rId10" Type="http://schemas.openxmlformats.org/officeDocument/2006/relationships/pivotTable" Target="../pivotTables/pivotTable13.xml"/><Relationship Id="rId11" Type="http://schemas.openxmlformats.org/officeDocument/2006/relationships/pivotTable" Target="../pivotTables/pivotTable14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W412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1" topLeftCell="I4103" activePane="bottomRight" state="frozen"/>
      <selection pane="topLeft" activeCell="A1" activeCellId="0" sqref="A1"/>
      <selection pane="topRight" activeCell="I1" activeCellId="0" sqref="I1"/>
      <selection pane="bottomLeft" activeCell="A4103" activeCellId="0" sqref="A4103"/>
      <selection pane="bottomRight" activeCell="Q4124" activeCellId="0" sqref="Q4124"/>
    </sheetView>
  </sheetViews>
  <sheetFormatPr defaultColWidth="8.96484375" defaultRowHeight="14.5" zeroHeight="false" outlineLevelRow="0" outlineLevelCol="0"/>
  <cols>
    <col collapsed="false" customWidth="true" hidden="false" outlineLevel="0" max="1" min="1" style="0" width="10.8"/>
    <col collapsed="false" customWidth="true" hidden="false" outlineLevel="0" max="3" min="3" style="0" width="40.22"/>
    <col collapsed="false" customWidth="true" hidden="false" outlineLevel="0" max="4" min="4" style="0" width="7.53"/>
    <col collapsed="false" customWidth="true" hidden="false" outlineLevel="0" max="5" min="5" style="0" width="10.52"/>
    <col collapsed="false" customWidth="true" hidden="false" outlineLevel="0" max="6" min="6" style="0" width="37.13"/>
    <col collapsed="false" customWidth="true" hidden="false" outlineLevel="0" max="7" min="7" style="0" width="8.43"/>
    <col collapsed="false" customWidth="true" hidden="false" outlineLevel="0" max="8" min="8" style="0" width="8.71"/>
    <col collapsed="false" customWidth="true" hidden="false" outlineLevel="0" max="9" min="9" style="0" width="6.81"/>
    <col collapsed="false" customWidth="true" hidden="false" outlineLevel="0" max="12" min="12" style="1" width="9.16"/>
    <col collapsed="false" customWidth="true" hidden="false" outlineLevel="0" max="13" min="13" style="0" width="10.52"/>
    <col collapsed="false" customWidth="true" hidden="false" outlineLevel="0" max="15" min="14" style="0" width="11.43"/>
    <col collapsed="false" customWidth="true" hidden="false" outlineLevel="0" max="17" min="17" style="0" width="11.71"/>
    <col collapsed="false" customWidth="true" hidden="false" outlineLevel="0" max="19" min="18" style="0" width="9.98"/>
    <col collapsed="false" customWidth="true" hidden="false" outlineLevel="0" max="20" min="20" style="2" width="9.52"/>
    <col collapsed="false" customWidth="true" hidden="false" outlineLevel="0" max="21" min="21" style="2" width="9.16"/>
    <col collapsed="false" customWidth="true" hidden="false" outlineLevel="0" max="22" min="22" style="2" width="10.25"/>
  </cols>
  <sheetData>
    <row r="1" customFormat="false" ht="48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5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6" t="s">
        <v>11</v>
      </c>
      <c r="M1" s="7" t="s">
        <v>12</v>
      </c>
      <c r="N1" s="7" t="s">
        <v>13</v>
      </c>
      <c r="O1" s="7" t="s">
        <v>14</v>
      </c>
      <c r="P1" s="8" t="s">
        <v>15</v>
      </c>
      <c r="Q1" s="9" t="s">
        <v>16</v>
      </c>
      <c r="R1" s="9" t="s">
        <v>17</v>
      </c>
      <c r="S1" s="9" t="s">
        <v>18</v>
      </c>
      <c r="T1" s="10" t="s">
        <v>19</v>
      </c>
      <c r="U1" s="10" t="s">
        <v>20</v>
      </c>
      <c r="V1" s="11" t="s">
        <v>21</v>
      </c>
      <c r="W1" s="11"/>
    </row>
    <row r="2" s="13" customFormat="true" ht="12" hidden="false" customHeight="false" outlineLevel="0" collapsed="false">
      <c r="A2" s="12" t="n">
        <v>18753</v>
      </c>
      <c r="B2" s="13" t="n">
        <v>1</v>
      </c>
      <c r="C2" s="13" t="s">
        <v>22</v>
      </c>
      <c r="D2" s="13" t="n">
        <v>1</v>
      </c>
      <c r="E2" s="13" t="n">
        <v>759</v>
      </c>
      <c r="F2" s="13" t="s">
        <v>23</v>
      </c>
      <c r="G2" s="13" t="s">
        <v>24</v>
      </c>
      <c r="H2" s="13" t="s">
        <v>25</v>
      </c>
      <c r="I2" s="13" t="n">
        <v>1</v>
      </c>
      <c r="J2" s="13" t="n">
        <v>125</v>
      </c>
      <c r="K2" s="14" t="n">
        <v>0.208333333333333</v>
      </c>
      <c r="L2" s="15" t="n">
        <v>0.223611111111111</v>
      </c>
      <c r="M2" s="16" t="n">
        <f aca="false">VLOOKUP(E2,'Esp. percorsi al 18-10-22'!C:J,8,FALSE())</f>
        <v>9.34231546229709</v>
      </c>
      <c r="N2" s="16"/>
      <c r="O2" s="16"/>
      <c r="P2" s="13" t="n">
        <v>303</v>
      </c>
      <c r="Q2" s="17" t="n">
        <f aca="false">+M2*P2</f>
        <v>2830.72158507602</v>
      </c>
      <c r="R2" s="17" t="n">
        <f aca="false">+N2*P2</f>
        <v>0</v>
      </c>
      <c r="S2" s="17"/>
      <c r="T2" s="18" t="n">
        <f aca="false">+L2-K2</f>
        <v>0.0152777777777778</v>
      </c>
      <c r="U2" s="18" t="n">
        <f aca="false">+T2*P2</f>
        <v>4.62916666666667</v>
      </c>
      <c r="V2" s="18"/>
    </row>
    <row r="3" s="13" customFormat="true" ht="12" hidden="false" customHeight="false" outlineLevel="0" collapsed="false">
      <c r="A3" s="12" t="n">
        <v>18754</v>
      </c>
      <c r="B3" s="13" t="n">
        <v>1</v>
      </c>
      <c r="C3" s="13" t="s">
        <v>22</v>
      </c>
      <c r="D3" s="13" t="n">
        <v>1</v>
      </c>
      <c r="E3" s="13" t="n">
        <v>759</v>
      </c>
      <c r="F3" s="13" t="s">
        <v>23</v>
      </c>
      <c r="G3" s="13" t="s">
        <v>24</v>
      </c>
      <c r="H3" s="13" t="s">
        <v>25</v>
      </c>
      <c r="I3" s="13" t="n">
        <v>1</v>
      </c>
      <c r="J3" s="13" t="n">
        <v>126</v>
      </c>
      <c r="K3" s="14" t="n">
        <v>0.225694444444444</v>
      </c>
      <c r="L3" s="15" t="n">
        <v>0.240972222222222</v>
      </c>
      <c r="M3" s="16" t="n">
        <f aca="false">VLOOKUP(E3,'Esp. percorsi al 18-10-22'!C:J,8,FALSE())</f>
        <v>9.34231546229709</v>
      </c>
      <c r="N3" s="16"/>
      <c r="O3" s="16"/>
      <c r="P3" s="13" t="n">
        <v>303</v>
      </c>
      <c r="Q3" s="17" t="n">
        <f aca="false">+M3*P3</f>
        <v>2830.72158507602</v>
      </c>
      <c r="R3" s="17" t="n">
        <f aca="false">+N3*P3</f>
        <v>0</v>
      </c>
      <c r="S3" s="17"/>
      <c r="T3" s="18" t="n">
        <f aca="false">+L3-K3</f>
        <v>0.0152777777777778</v>
      </c>
      <c r="U3" s="18" t="n">
        <f aca="false">+T3*P3</f>
        <v>4.62916666666667</v>
      </c>
      <c r="V3" s="18"/>
    </row>
    <row r="4" s="13" customFormat="true" ht="12" hidden="false" customHeight="false" outlineLevel="0" collapsed="false">
      <c r="A4" s="12" t="n">
        <v>18755</v>
      </c>
      <c r="B4" s="13" t="n">
        <v>1</v>
      </c>
      <c r="C4" s="13" t="s">
        <v>22</v>
      </c>
      <c r="D4" s="13" t="n">
        <v>1</v>
      </c>
      <c r="E4" s="13" t="n">
        <v>759</v>
      </c>
      <c r="F4" s="13" t="s">
        <v>23</v>
      </c>
      <c r="G4" s="13" t="s">
        <v>24</v>
      </c>
      <c r="H4" s="13" t="s">
        <v>25</v>
      </c>
      <c r="I4" s="13" t="n">
        <v>1</v>
      </c>
      <c r="J4" s="13" t="n">
        <v>127</v>
      </c>
      <c r="K4" s="14" t="n">
        <v>0.246527777777778</v>
      </c>
      <c r="L4" s="15" t="n">
        <v>0.261805555555556</v>
      </c>
      <c r="M4" s="16" t="n">
        <f aca="false">VLOOKUP(E4,'Esp. percorsi al 18-10-22'!C:J,8,FALSE())</f>
        <v>9.34231546229709</v>
      </c>
      <c r="N4" s="16"/>
      <c r="O4" s="16"/>
      <c r="P4" s="13" t="n">
        <v>303</v>
      </c>
      <c r="Q4" s="17" t="n">
        <f aca="false">+M4*P4</f>
        <v>2830.72158507602</v>
      </c>
      <c r="R4" s="17" t="n">
        <f aca="false">+N4*P4</f>
        <v>0</v>
      </c>
      <c r="S4" s="17"/>
      <c r="T4" s="18" t="n">
        <f aca="false">+L4-K4</f>
        <v>0.0152777777777778</v>
      </c>
      <c r="U4" s="18" t="n">
        <f aca="false">+T4*P4</f>
        <v>4.62916666666667</v>
      </c>
      <c r="V4" s="18"/>
    </row>
    <row r="5" s="13" customFormat="true" ht="12" hidden="false" customHeight="false" outlineLevel="0" collapsed="false">
      <c r="A5" s="12" t="n">
        <v>13005</v>
      </c>
      <c r="B5" s="13" t="n">
        <v>1</v>
      </c>
      <c r="C5" s="13" t="s">
        <v>22</v>
      </c>
      <c r="D5" s="13" t="n">
        <v>1</v>
      </c>
      <c r="E5" s="13" t="n">
        <v>759</v>
      </c>
      <c r="F5" s="13" t="s">
        <v>23</v>
      </c>
      <c r="G5" s="13" t="s">
        <v>26</v>
      </c>
      <c r="H5" s="19" t="s">
        <v>27</v>
      </c>
      <c r="I5" s="13" t="n">
        <v>1</v>
      </c>
      <c r="J5" s="13" t="n">
        <v>128</v>
      </c>
      <c r="K5" s="14" t="n">
        <v>0.263888888888889</v>
      </c>
      <c r="L5" s="15" t="n">
        <v>0.28125</v>
      </c>
      <c r="M5" s="16" t="n">
        <f aca="false">VLOOKUP(E5,'Esp. percorsi al 18-10-22'!C:J,8,FALSE())</f>
        <v>9.34231546229709</v>
      </c>
      <c r="N5" s="16"/>
      <c r="O5" s="16"/>
      <c r="P5" s="13" t="n">
        <v>210</v>
      </c>
      <c r="Q5" s="17" t="n">
        <f aca="false">+M5*P5</f>
        <v>1961.88624708239</v>
      </c>
      <c r="R5" s="17" t="n">
        <f aca="false">+N5*P5</f>
        <v>0</v>
      </c>
      <c r="S5" s="17"/>
      <c r="T5" s="18" t="n">
        <f aca="false">+L5-K5</f>
        <v>0.0173611111111111</v>
      </c>
      <c r="U5" s="18" t="n">
        <f aca="false">+T5*P5</f>
        <v>3.64583333333333</v>
      </c>
      <c r="V5" s="18"/>
    </row>
    <row r="6" s="13" customFormat="true" ht="12" hidden="false" customHeight="false" outlineLevel="0" collapsed="false">
      <c r="A6" s="12" t="n">
        <v>13006</v>
      </c>
      <c r="B6" s="13" t="n">
        <v>1</v>
      </c>
      <c r="C6" s="13" t="s">
        <v>22</v>
      </c>
      <c r="D6" s="13" t="n">
        <v>1</v>
      </c>
      <c r="E6" s="13" t="n">
        <v>759</v>
      </c>
      <c r="F6" s="13" t="s">
        <v>23</v>
      </c>
      <c r="G6" s="13" t="s">
        <v>26</v>
      </c>
      <c r="H6" s="13" t="n">
        <v>6</v>
      </c>
      <c r="I6" s="13" t="n">
        <v>1</v>
      </c>
      <c r="J6" s="13" t="n">
        <v>11500</v>
      </c>
      <c r="K6" s="14" t="n">
        <v>0.267361111111111</v>
      </c>
      <c r="L6" s="15" t="n">
        <v>0.284722222222222</v>
      </c>
      <c r="M6" s="16" t="n">
        <f aca="false">VLOOKUP(E6,'Esp. percorsi al 18-10-22'!C:J,8,FALSE())</f>
        <v>9.34231546229709</v>
      </c>
      <c r="N6" s="16"/>
      <c r="O6" s="16"/>
      <c r="P6" s="13" t="n">
        <v>41</v>
      </c>
      <c r="Q6" s="17" t="n">
        <f aca="false">+M6*P6</f>
        <v>383.034933954181</v>
      </c>
      <c r="R6" s="17" t="n">
        <f aca="false">+N6*P6</f>
        <v>0</v>
      </c>
      <c r="S6" s="17"/>
      <c r="T6" s="18" t="n">
        <f aca="false">+L6-K6</f>
        <v>0.0173611111111111</v>
      </c>
      <c r="U6" s="18" t="n">
        <f aca="false">+T6*P6</f>
        <v>0.711805555555556</v>
      </c>
      <c r="V6" s="18"/>
    </row>
    <row r="7" s="13" customFormat="true" ht="12" hidden="false" customHeight="false" outlineLevel="0" collapsed="false">
      <c r="A7" s="12" t="n">
        <v>13007</v>
      </c>
      <c r="B7" s="13" t="n">
        <v>1</v>
      </c>
      <c r="C7" s="13" t="s">
        <v>22</v>
      </c>
      <c r="D7" s="13" t="n">
        <v>1</v>
      </c>
      <c r="E7" s="13" t="n">
        <v>759</v>
      </c>
      <c r="F7" s="13" t="s">
        <v>23</v>
      </c>
      <c r="G7" s="13" t="s">
        <v>28</v>
      </c>
      <c r="H7" s="13" t="s">
        <v>25</v>
      </c>
      <c r="I7" s="13" t="n">
        <v>1</v>
      </c>
      <c r="J7" s="13" t="n">
        <v>13007</v>
      </c>
      <c r="K7" s="14" t="n">
        <v>0.267361111111111</v>
      </c>
      <c r="L7" s="15" t="n">
        <v>0.28125</v>
      </c>
      <c r="M7" s="16" t="n">
        <f aca="false">VLOOKUP(E7,'Esp. percorsi al 18-10-22'!C:J,8,FALSE())</f>
        <v>9.34231546229709</v>
      </c>
      <c r="N7" s="16"/>
      <c r="O7" s="16"/>
      <c r="P7" s="13" t="n">
        <v>52</v>
      </c>
      <c r="Q7" s="17" t="n">
        <f aca="false">+M7*P7</f>
        <v>485.800404039449</v>
      </c>
      <c r="R7" s="17" t="n">
        <f aca="false">+N7*P7</f>
        <v>0</v>
      </c>
      <c r="S7" s="17"/>
      <c r="T7" s="18" t="n">
        <f aca="false">+L7-K7</f>
        <v>0.0138888888888889</v>
      </c>
      <c r="U7" s="18" t="n">
        <f aca="false">+T7*P7</f>
        <v>0.722222222222222</v>
      </c>
      <c r="V7" s="18"/>
    </row>
    <row r="8" s="13" customFormat="true" ht="12" hidden="false" customHeight="false" outlineLevel="0" collapsed="false">
      <c r="A8" s="12" t="n">
        <v>6317</v>
      </c>
      <c r="B8" s="13" t="n">
        <v>1</v>
      </c>
      <c r="C8" s="13" t="s">
        <v>22</v>
      </c>
      <c r="D8" s="13" t="n">
        <v>1</v>
      </c>
      <c r="E8" s="13" t="n">
        <v>759</v>
      </c>
      <c r="F8" s="13" t="s">
        <v>23</v>
      </c>
      <c r="G8" s="13" t="s">
        <v>24</v>
      </c>
      <c r="H8" s="13" t="s">
        <v>29</v>
      </c>
      <c r="I8" s="13" t="n">
        <v>1</v>
      </c>
      <c r="J8" s="13" t="n">
        <v>2009</v>
      </c>
      <c r="K8" s="14" t="n">
        <v>0.270833333333333</v>
      </c>
      <c r="L8" s="15" t="n">
        <v>0.288194444444444</v>
      </c>
      <c r="M8" s="16" t="n">
        <f aca="false">VLOOKUP(E8,'Esp. percorsi al 18-10-22'!C:J,8,FALSE())</f>
        <v>9.34231546229709</v>
      </c>
      <c r="N8" s="16"/>
      <c r="O8" s="16"/>
      <c r="P8" s="13" t="n">
        <v>57</v>
      </c>
      <c r="Q8" s="17" t="n">
        <f aca="false">+M8*P8</f>
        <v>532.511981350934</v>
      </c>
      <c r="R8" s="17" t="n">
        <f aca="false">+N8*P8</f>
        <v>0</v>
      </c>
      <c r="S8" s="17"/>
      <c r="T8" s="18" t="n">
        <f aca="false">+L8-K8</f>
        <v>0.0173611111111111</v>
      </c>
      <c r="U8" s="18" t="n">
        <f aca="false">+T8*P8</f>
        <v>0.989583333333333</v>
      </c>
      <c r="V8" s="18"/>
    </row>
    <row r="9" s="13" customFormat="true" ht="12" hidden="false" customHeight="false" outlineLevel="0" collapsed="false">
      <c r="A9" s="12" t="n">
        <v>6361</v>
      </c>
      <c r="B9" s="13" t="n">
        <v>1</v>
      </c>
      <c r="C9" s="13" t="s">
        <v>22</v>
      </c>
      <c r="D9" s="13" t="n">
        <v>1</v>
      </c>
      <c r="E9" s="13" t="n">
        <v>759</v>
      </c>
      <c r="F9" s="13" t="s">
        <v>23</v>
      </c>
      <c r="G9" s="13" t="s">
        <v>26</v>
      </c>
      <c r="H9" s="13" t="s">
        <v>30</v>
      </c>
      <c r="I9" s="13" t="n">
        <v>1</v>
      </c>
      <c r="J9" s="13" t="n">
        <v>4413</v>
      </c>
      <c r="K9" s="14" t="n">
        <v>0.291666666666667</v>
      </c>
      <c r="L9" s="15" t="n">
        <v>0.309027777777778</v>
      </c>
      <c r="M9" s="16" t="n">
        <f aca="false">VLOOKUP(E9,'Esp. percorsi al 18-10-22'!C:J,8,FALSE())</f>
        <v>9.34231546229709</v>
      </c>
      <c r="N9" s="16"/>
      <c r="O9" s="16"/>
      <c r="P9" s="13" t="n">
        <v>5</v>
      </c>
      <c r="Q9" s="17" t="n">
        <f aca="false">+M9*P9</f>
        <v>46.7115773114855</v>
      </c>
      <c r="R9" s="17" t="n">
        <f aca="false">+N9*P9</f>
        <v>0</v>
      </c>
      <c r="S9" s="17"/>
      <c r="T9" s="18" t="n">
        <f aca="false">+L9-K9</f>
        <v>0.0173611111111111</v>
      </c>
      <c r="U9" s="18" t="n">
        <f aca="false">+T9*P9</f>
        <v>0.0868055555555556</v>
      </c>
      <c r="V9" s="18"/>
    </row>
    <row r="10" s="13" customFormat="true" ht="12" hidden="false" customHeight="false" outlineLevel="0" collapsed="false">
      <c r="A10" s="12" t="n">
        <v>6362</v>
      </c>
      <c r="B10" s="13" t="n">
        <v>1</v>
      </c>
      <c r="C10" s="13" t="s">
        <v>22</v>
      </c>
      <c r="D10" s="13" t="n">
        <v>1</v>
      </c>
      <c r="E10" s="13" t="n">
        <v>759</v>
      </c>
      <c r="F10" s="13" t="s">
        <v>23</v>
      </c>
      <c r="G10" s="13" t="s">
        <v>26</v>
      </c>
      <c r="H10" s="13" t="s">
        <v>30</v>
      </c>
      <c r="I10" s="13" t="n">
        <v>1</v>
      </c>
      <c r="J10" s="13" t="n">
        <v>4414</v>
      </c>
      <c r="K10" s="14" t="n">
        <v>0.333333333333333</v>
      </c>
      <c r="L10" s="15" t="n">
        <v>0.350694444444444</v>
      </c>
      <c r="M10" s="16" t="n">
        <f aca="false">VLOOKUP(E10,'Esp. percorsi al 18-10-22'!C:J,8,FALSE())</f>
        <v>9.34231546229709</v>
      </c>
      <c r="N10" s="16"/>
      <c r="O10" s="16"/>
      <c r="P10" s="13" t="n">
        <v>5</v>
      </c>
      <c r="Q10" s="17" t="n">
        <f aca="false">+M10*P10</f>
        <v>46.7115773114855</v>
      </c>
      <c r="R10" s="17" t="n">
        <f aca="false">+N10*P10</f>
        <v>0</v>
      </c>
      <c r="S10" s="17"/>
      <c r="T10" s="18" t="n">
        <f aca="false">+L10-K10</f>
        <v>0.0173611111111111</v>
      </c>
      <c r="U10" s="18" t="n">
        <f aca="false">+T10*P10</f>
        <v>0.0868055555555556</v>
      </c>
      <c r="V10" s="18"/>
    </row>
    <row r="11" s="13" customFormat="true" ht="12" hidden="false" customHeight="false" outlineLevel="0" collapsed="false">
      <c r="A11" s="12" t="n">
        <v>6363</v>
      </c>
      <c r="B11" s="13" t="n">
        <v>1</v>
      </c>
      <c r="C11" s="13" t="s">
        <v>22</v>
      </c>
      <c r="D11" s="13" t="n">
        <v>1</v>
      </c>
      <c r="E11" s="13" t="n">
        <v>759</v>
      </c>
      <c r="F11" s="13" t="s">
        <v>23</v>
      </c>
      <c r="G11" s="13" t="s">
        <v>26</v>
      </c>
      <c r="H11" s="13" t="s">
        <v>30</v>
      </c>
      <c r="I11" s="13" t="n">
        <v>1</v>
      </c>
      <c r="J11" s="13" t="n">
        <v>4415</v>
      </c>
      <c r="K11" s="14" t="n">
        <v>0.375</v>
      </c>
      <c r="L11" s="15" t="n">
        <v>0.392361111111111</v>
      </c>
      <c r="M11" s="16" t="n">
        <f aca="false">VLOOKUP(E11,'Esp. percorsi al 18-10-22'!C:J,8,FALSE())</f>
        <v>9.34231546229709</v>
      </c>
      <c r="N11" s="16"/>
      <c r="O11" s="16"/>
      <c r="P11" s="13" t="n">
        <v>5</v>
      </c>
      <c r="Q11" s="17" t="n">
        <f aca="false">+M11*P11</f>
        <v>46.7115773114855</v>
      </c>
      <c r="R11" s="17" t="n">
        <f aca="false">+N11*P11</f>
        <v>0</v>
      </c>
      <c r="S11" s="17"/>
      <c r="T11" s="18" t="n">
        <f aca="false">+L11-K11</f>
        <v>0.0173611111111111</v>
      </c>
      <c r="U11" s="18" t="n">
        <f aca="false">+T11*P11</f>
        <v>0.0868055555555556</v>
      </c>
      <c r="V11" s="18"/>
    </row>
    <row r="12" s="13" customFormat="true" ht="12" hidden="false" customHeight="false" outlineLevel="0" collapsed="false">
      <c r="A12" s="12" t="n">
        <v>6364</v>
      </c>
      <c r="B12" s="13" t="n">
        <v>1</v>
      </c>
      <c r="C12" s="13" t="s">
        <v>22</v>
      </c>
      <c r="D12" s="13" t="n">
        <v>1</v>
      </c>
      <c r="E12" s="13" t="n">
        <v>759</v>
      </c>
      <c r="F12" s="13" t="s">
        <v>23</v>
      </c>
      <c r="G12" s="13" t="s">
        <v>26</v>
      </c>
      <c r="H12" s="13" t="s">
        <v>30</v>
      </c>
      <c r="I12" s="13" t="n">
        <v>1</v>
      </c>
      <c r="J12" s="13" t="n">
        <v>4416</v>
      </c>
      <c r="K12" s="14" t="n">
        <v>0.416666666666667</v>
      </c>
      <c r="L12" s="15" t="n">
        <v>0.434027777777778</v>
      </c>
      <c r="M12" s="16" t="n">
        <f aca="false">VLOOKUP(E12,'Esp. percorsi al 18-10-22'!C:J,8,FALSE())</f>
        <v>9.34231546229709</v>
      </c>
      <c r="N12" s="16"/>
      <c r="O12" s="16"/>
      <c r="P12" s="13" t="n">
        <v>5</v>
      </c>
      <c r="Q12" s="17" t="n">
        <f aca="false">+M12*P12</f>
        <v>46.7115773114855</v>
      </c>
      <c r="R12" s="17" t="n">
        <f aca="false">+N12*P12</f>
        <v>0</v>
      </c>
      <c r="S12" s="17"/>
      <c r="T12" s="18" t="n">
        <f aca="false">+L12-K12</f>
        <v>0.0173611111111111</v>
      </c>
      <c r="U12" s="18" t="n">
        <f aca="false">+T12*P12</f>
        <v>0.0868055555555556</v>
      </c>
      <c r="V12" s="18"/>
    </row>
    <row r="13" s="13" customFormat="true" ht="12" hidden="false" customHeight="false" outlineLevel="0" collapsed="false">
      <c r="A13" s="12" t="n">
        <v>6365</v>
      </c>
      <c r="B13" s="13" t="n">
        <v>1</v>
      </c>
      <c r="C13" s="13" t="s">
        <v>22</v>
      </c>
      <c r="D13" s="13" t="n">
        <v>1</v>
      </c>
      <c r="E13" s="13" t="n">
        <v>759</v>
      </c>
      <c r="F13" s="13" t="s">
        <v>23</v>
      </c>
      <c r="G13" s="13" t="s">
        <v>26</v>
      </c>
      <c r="H13" s="13" t="s">
        <v>30</v>
      </c>
      <c r="I13" s="13" t="n">
        <v>1</v>
      </c>
      <c r="J13" s="13" t="n">
        <v>4417</v>
      </c>
      <c r="K13" s="14" t="n">
        <v>0.458333333333333</v>
      </c>
      <c r="L13" s="15" t="n">
        <v>0.475694444444444</v>
      </c>
      <c r="M13" s="16" t="n">
        <f aca="false">VLOOKUP(E13,'Esp. percorsi al 18-10-22'!C:J,8,FALSE())</f>
        <v>9.34231546229709</v>
      </c>
      <c r="N13" s="16"/>
      <c r="O13" s="16"/>
      <c r="P13" s="13" t="n">
        <v>5</v>
      </c>
      <c r="Q13" s="17" t="n">
        <f aca="false">+M13*P13</f>
        <v>46.7115773114855</v>
      </c>
      <c r="R13" s="17" t="n">
        <f aca="false">+N13*P13</f>
        <v>0</v>
      </c>
      <c r="S13" s="17"/>
      <c r="T13" s="18" t="n">
        <f aca="false">+L13-K13</f>
        <v>0.0173611111111111</v>
      </c>
      <c r="U13" s="18" t="n">
        <f aca="false">+T13*P13</f>
        <v>0.0868055555555556</v>
      </c>
      <c r="V13" s="18"/>
    </row>
    <row r="14" s="13" customFormat="true" ht="12" hidden="false" customHeight="false" outlineLevel="0" collapsed="false">
      <c r="A14" s="12" t="n">
        <v>6366</v>
      </c>
      <c r="B14" s="13" t="n">
        <v>1</v>
      </c>
      <c r="C14" s="13" t="s">
        <v>22</v>
      </c>
      <c r="D14" s="13" t="n">
        <v>1</v>
      </c>
      <c r="E14" s="13" t="n">
        <v>759</v>
      </c>
      <c r="F14" s="13" t="s">
        <v>23</v>
      </c>
      <c r="G14" s="13" t="s">
        <v>26</v>
      </c>
      <c r="H14" s="13" t="s">
        <v>30</v>
      </c>
      <c r="I14" s="13" t="n">
        <v>1</v>
      </c>
      <c r="J14" s="13" t="n">
        <v>4418</v>
      </c>
      <c r="K14" s="14" t="n">
        <v>0.5</v>
      </c>
      <c r="L14" s="15" t="n">
        <v>0.517361111111111</v>
      </c>
      <c r="M14" s="16" t="n">
        <f aca="false">VLOOKUP(E14,'Esp. percorsi al 18-10-22'!C:J,8,FALSE())</f>
        <v>9.34231546229709</v>
      </c>
      <c r="N14" s="16"/>
      <c r="O14" s="16"/>
      <c r="P14" s="13" t="n">
        <v>5</v>
      </c>
      <c r="Q14" s="17" t="n">
        <f aca="false">+M14*P14</f>
        <v>46.7115773114855</v>
      </c>
      <c r="R14" s="17" t="n">
        <f aca="false">+N14*P14</f>
        <v>0</v>
      </c>
      <c r="S14" s="17"/>
      <c r="T14" s="18" t="n">
        <f aca="false">+L14-K14</f>
        <v>0.0173611111111111</v>
      </c>
      <c r="U14" s="18" t="n">
        <f aca="false">+T14*P14</f>
        <v>0.0868055555555556</v>
      </c>
      <c r="V14" s="18"/>
    </row>
    <row r="15" s="13" customFormat="true" ht="12" hidden="false" customHeight="false" outlineLevel="0" collapsed="false">
      <c r="A15" s="12" t="n">
        <v>6367</v>
      </c>
      <c r="B15" s="13" t="n">
        <v>1</v>
      </c>
      <c r="C15" s="13" t="s">
        <v>22</v>
      </c>
      <c r="D15" s="13" t="n">
        <v>1</v>
      </c>
      <c r="E15" s="13" t="n">
        <v>759</v>
      </c>
      <c r="F15" s="13" t="s">
        <v>23</v>
      </c>
      <c r="G15" s="13" t="s">
        <v>26</v>
      </c>
      <c r="H15" s="13" t="s">
        <v>30</v>
      </c>
      <c r="I15" s="13" t="n">
        <v>1</v>
      </c>
      <c r="J15" s="13" t="n">
        <v>4419</v>
      </c>
      <c r="K15" s="14" t="n">
        <v>0.583333333333333</v>
      </c>
      <c r="L15" s="15" t="n">
        <v>0.600694444444444</v>
      </c>
      <c r="M15" s="16" t="n">
        <f aca="false">VLOOKUP(E15,'Esp. percorsi al 18-10-22'!C:J,8,FALSE())</f>
        <v>9.34231546229709</v>
      </c>
      <c r="N15" s="16"/>
      <c r="O15" s="16"/>
      <c r="P15" s="13" t="n">
        <v>5</v>
      </c>
      <c r="Q15" s="17" t="n">
        <f aca="false">+M15*P15</f>
        <v>46.7115773114855</v>
      </c>
      <c r="R15" s="17" t="n">
        <f aca="false">+N15*P15</f>
        <v>0</v>
      </c>
      <c r="S15" s="17"/>
      <c r="T15" s="18" t="n">
        <f aca="false">+L15-K15</f>
        <v>0.0173611111111111</v>
      </c>
      <c r="U15" s="18" t="n">
        <f aca="false">+T15*P15</f>
        <v>0.0868055555555556</v>
      </c>
      <c r="V15" s="18"/>
    </row>
    <row r="16" s="13" customFormat="true" ht="12" hidden="false" customHeight="false" outlineLevel="0" collapsed="false">
      <c r="A16" s="12" t="n">
        <v>6368</v>
      </c>
      <c r="B16" s="13" t="n">
        <v>1</v>
      </c>
      <c r="C16" s="13" t="s">
        <v>22</v>
      </c>
      <c r="D16" s="13" t="n">
        <v>1</v>
      </c>
      <c r="E16" s="13" t="n">
        <v>759</v>
      </c>
      <c r="F16" s="13" t="s">
        <v>23</v>
      </c>
      <c r="G16" s="13" t="s">
        <v>26</v>
      </c>
      <c r="H16" s="13" t="s">
        <v>30</v>
      </c>
      <c r="I16" s="13" t="n">
        <v>1</v>
      </c>
      <c r="J16" s="13" t="n">
        <v>4420</v>
      </c>
      <c r="K16" s="14" t="n">
        <v>0.625</v>
      </c>
      <c r="L16" s="15" t="n">
        <v>0.642361111111111</v>
      </c>
      <c r="M16" s="16" t="n">
        <f aca="false">VLOOKUP(E16,'Esp. percorsi al 18-10-22'!C:J,8,FALSE())</f>
        <v>9.34231546229709</v>
      </c>
      <c r="N16" s="16"/>
      <c r="O16" s="16"/>
      <c r="P16" s="13" t="n">
        <v>5</v>
      </c>
      <c r="Q16" s="17" t="n">
        <f aca="false">+M16*P16</f>
        <v>46.7115773114855</v>
      </c>
      <c r="R16" s="17" t="n">
        <f aca="false">+N16*P16</f>
        <v>0</v>
      </c>
      <c r="S16" s="17"/>
      <c r="T16" s="18" t="n">
        <f aca="false">+L16-K16</f>
        <v>0.0173611111111111</v>
      </c>
      <c r="U16" s="18" t="n">
        <f aca="false">+T16*P16</f>
        <v>0.0868055555555556</v>
      </c>
      <c r="V16" s="18"/>
    </row>
    <row r="17" s="13" customFormat="true" ht="12" hidden="false" customHeight="false" outlineLevel="0" collapsed="false">
      <c r="A17" s="12" t="n">
        <v>6369</v>
      </c>
      <c r="B17" s="13" t="n">
        <v>1</v>
      </c>
      <c r="C17" s="13" t="s">
        <v>22</v>
      </c>
      <c r="D17" s="13" t="n">
        <v>1</v>
      </c>
      <c r="E17" s="13" t="n">
        <v>759</v>
      </c>
      <c r="F17" s="13" t="s">
        <v>23</v>
      </c>
      <c r="G17" s="13" t="s">
        <v>26</v>
      </c>
      <c r="H17" s="13" t="s">
        <v>30</v>
      </c>
      <c r="I17" s="13" t="n">
        <v>1</v>
      </c>
      <c r="J17" s="13" t="n">
        <v>4421</v>
      </c>
      <c r="K17" s="14" t="n">
        <v>0.666666666666667</v>
      </c>
      <c r="L17" s="15" t="n">
        <v>0.684027777777778</v>
      </c>
      <c r="M17" s="16" t="n">
        <f aca="false">VLOOKUP(E17,'Esp. percorsi al 18-10-22'!C:J,8,FALSE())</f>
        <v>9.34231546229709</v>
      </c>
      <c r="N17" s="16"/>
      <c r="O17" s="16"/>
      <c r="P17" s="13" t="n">
        <v>5</v>
      </c>
      <c r="Q17" s="17" t="n">
        <f aca="false">+M17*P17</f>
        <v>46.7115773114855</v>
      </c>
      <c r="R17" s="17" t="n">
        <f aca="false">+N17*P17</f>
        <v>0</v>
      </c>
      <c r="S17" s="17"/>
      <c r="T17" s="18" t="n">
        <f aca="false">+L17-K17</f>
        <v>0.0173611111111111</v>
      </c>
      <c r="U17" s="18" t="n">
        <f aca="false">+T17*P17</f>
        <v>0.0868055555555556</v>
      </c>
      <c r="V17" s="18"/>
    </row>
    <row r="18" s="13" customFormat="true" ht="12" hidden="false" customHeight="false" outlineLevel="0" collapsed="false">
      <c r="A18" s="12" t="n">
        <v>6370</v>
      </c>
      <c r="B18" s="13" t="n">
        <v>1</v>
      </c>
      <c r="C18" s="13" t="s">
        <v>22</v>
      </c>
      <c r="D18" s="13" t="n">
        <v>1</v>
      </c>
      <c r="E18" s="13" t="n">
        <v>759</v>
      </c>
      <c r="F18" s="13" t="s">
        <v>23</v>
      </c>
      <c r="G18" s="13" t="s">
        <v>26</v>
      </c>
      <c r="H18" s="13" t="s">
        <v>30</v>
      </c>
      <c r="I18" s="13" t="n">
        <v>1</v>
      </c>
      <c r="J18" s="13" t="n">
        <v>4422</v>
      </c>
      <c r="K18" s="14" t="n">
        <v>0.708333333333333</v>
      </c>
      <c r="L18" s="15" t="n">
        <v>0.725694444444444</v>
      </c>
      <c r="M18" s="16" t="n">
        <f aca="false">VLOOKUP(E18,'Esp. percorsi al 18-10-22'!C:J,8,FALSE())</f>
        <v>9.34231546229709</v>
      </c>
      <c r="N18" s="16"/>
      <c r="O18" s="16"/>
      <c r="P18" s="13" t="n">
        <v>5</v>
      </c>
      <c r="Q18" s="17" t="n">
        <f aca="false">+M18*P18</f>
        <v>46.7115773114855</v>
      </c>
      <c r="R18" s="17" t="n">
        <f aca="false">+N18*P18</f>
        <v>0</v>
      </c>
      <c r="S18" s="17"/>
      <c r="T18" s="18" t="n">
        <f aca="false">+L18-K18</f>
        <v>0.0173611111111111</v>
      </c>
      <c r="U18" s="18" t="n">
        <f aca="false">+T18*P18</f>
        <v>0.0868055555555556</v>
      </c>
      <c r="V18" s="18"/>
    </row>
    <row r="19" s="13" customFormat="true" ht="12" hidden="false" customHeight="false" outlineLevel="0" collapsed="false">
      <c r="A19" s="12" t="n">
        <v>6371</v>
      </c>
      <c r="B19" s="13" t="n">
        <v>1</v>
      </c>
      <c r="C19" s="13" t="s">
        <v>22</v>
      </c>
      <c r="D19" s="13" t="n">
        <v>1</v>
      </c>
      <c r="E19" s="13" t="n">
        <v>759</v>
      </c>
      <c r="F19" s="13" t="s">
        <v>23</v>
      </c>
      <c r="G19" s="13" t="s">
        <v>26</v>
      </c>
      <c r="H19" s="13" t="s">
        <v>30</v>
      </c>
      <c r="I19" s="13" t="n">
        <v>1</v>
      </c>
      <c r="J19" s="13" t="n">
        <v>4423</v>
      </c>
      <c r="K19" s="14" t="n">
        <v>0.75</v>
      </c>
      <c r="L19" s="15" t="n">
        <v>0.767361111111111</v>
      </c>
      <c r="M19" s="16" t="n">
        <f aca="false">VLOOKUP(E19,'Esp. percorsi al 18-10-22'!C:J,8,FALSE())</f>
        <v>9.34231546229709</v>
      </c>
      <c r="N19" s="16"/>
      <c r="O19" s="16"/>
      <c r="P19" s="13" t="n">
        <v>5</v>
      </c>
      <c r="Q19" s="17" t="n">
        <f aca="false">+M19*P19</f>
        <v>46.7115773114855</v>
      </c>
      <c r="R19" s="17" t="n">
        <f aca="false">+N19*P19</f>
        <v>0</v>
      </c>
      <c r="S19" s="17"/>
      <c r="T19" s="18" t="n">
        <f aca="false">+L19-K19</f>
        <v>0.0173611111111111</v>
      </c>
      <c r="U19" s="18" t="n">
        <f aca="false">+T19*P19</f>
        <v>0.0868055555555556</v>
      </c>
      <c r="V19" s="18"/>
    </row>
    <row r="20" s="13" customFormat="true" ht="12" hidden="false" customHeight="false" outlineLevel="0" collapsed="false">
      <c r="A20" s="12" t="n">
        <v>6372</v>
      </c>
      <c r="B20" s="13" t="n">
        <v>1</v>
      </c>
      <c r="C20" s="13" t="s">
        <v>22</v>
      </c>
      <c r="D20" s="13" t="n">
        <v>1</v>
      </c>
      <c r="E20" s="13" t="n">
        <v>759</v>
      </c>
      <c r="F20" s="13" t="s">
        <v>23</v>
      </c>
      <c r="G20" s="13" t="s">
        <v>26</v>
      </c>
      <c r="H20" s="13" t="s">
        <v>30</v>
      </c>
      <c r="I20" s="13" t="n">
        <v>1</v>
      </c>
      <c r="J20" s="13" t="n">
        <v>4424</v>
      </c>
      <c r="K20" s="14" t="n">
        <v>0.791666666666667</v>
      </c>
      <c r="L20" s="15" t="n">
        <v>0.809027777777778</v>
      </c>
      <c r="M20" s="16" t="n">
        <f aca="false">VLOOKUP(E20,'Esp. percorsi al 18-10-22'!C:J,8,FALSE())</f>
        <v>9.34231546229709</v>
      </c>
      <c r="N20" s="16"/>
      <c r="O20" s="16"/>
      <c r="P20" s="13" t="n">
        <v>5</v>
      </c>
      <c r="Q20" s="17" t="n">
        <f aca="false">+M20*P20</f>
        <v>46.7115773114855</v>
      </c>
      <c r="R20" s="17" t="n">
        <f aca="false">+N20*P20</f>
        <v>0</v>
      </c>
      <c r="S20" s="17"/>
      <c r="T20" s="18" t="n">
        <f aca="false">+L20-K20</f>
        <v>0.0173611111111111</v>
      </c>
      <c r="U20" s="18" t="n">
        <f aca="false">+T20*P20</f>
        <v>0.0868055555555556</v>
      </c>
      <c r="V20" s="18"/>
    </row>
    <row r="21" s="13" customFormat="true" ht="12" hidden="false" customHeight="false" outlineLevel="0" collapsed="false">
      <c r="A21" s="12" t="n">
        <v>11551</v>
      </c>
      <c r="B21" s="13" t="n">
        <v>1</v>
      </c>
      <c r="C21" s="13" t="s">
        <v>22</v>
      </c>
      <c r="D21" s="13" t="n">
        <v>1</v>
      </c>
      <c r="E21" s="13" t="n">
        <v>759</v>
      </c>
      <c r="F21" s="13" t="s">
        <v>23</v>
      </c>
      <c r="G21" s="13" t="s">
        <v>24</v>
      </c>
      <c r="H21" s="13" t="s">
        <v>25</v>
      </c>
      <c r="I21" s="13" t="n">
        <v>1</v>
      </c>
      <c r="J21" s="13" t="n">
        <v>156</v>
      </c>
      <c r="K21" s="14" t="n">
        <v>0.833333333333333</v>
      </c>
      <c r="L21" s="15" t="n">
        <v>0.850694444444444</v>
      </c>
      <c r="M21" s="16" t="n">
        <f aca="false">VLOOKUP(E21,'Esp. percorsi al 18-10-22'!C:J,8,FALSE())</f>
        <v>9.34231546229709</v>
      </c>
      <c r="N21" s="16"/>
      <c r="O21" s="16"/>
      <c r="P21" s="13" t="n">
        <v>303</v>
      </c>
      <c r="Q21" s="17" t="n">
        <f aca="false">+M21*P21</f>
        <v>2830.72158507602</v>
      </c>
      <c r="R21" s="17" t="n">
        <f aca="false">+N21*P21</f>
        <v>0</v>
      </c>
      <c r="S21" s="17"/>
      <c r="T21" s="18" t="n">
        <f aca="false">+L21-K21</f>
        <v>0.0173611111111111</v>
      </c>
      <c r="U21" s="18" t="n">
        <f aca="false">+T21*P21</f>
        <v>5.26041666666667</v>
      </c>
      <c r="V21" s="18"/>
    </row>
    <row r="22" s="13" customFormat="true" ht="12" hidden="false" customHeight="false" outlineLevel="0" collapsed="false">
      <c r="A22" s="12" t="n">
        <v>6318</v>
      </c>
      <c r="B22" s="13" t="n">
        <v>1</v>
      </c>
      <c r="C22" s="13" t="s">
        <v>22</v>
      </c>
      <c r="D22" s="13" t="n">
        <v>1</v>
      </c>
      <c r="E22" s="13" t="n">
        <v>759</v>
      </c>
      <c r="F22" s="13" t="s">
        <v>23</v>
      </c>
      <c r="G22" s="13" t="s">
        <v>24</v>
      </c>
      <c r="H22" s="13" t="s">
        <v>29</v>
      </c>
      <c r="I22" s="13" t="n">
        <v>1</v>
      </c>
      <c r="J22" s="13" t="n">
        <v>2010</v>
      </c>
      <c r="K22" s="14" t="n">
        <v>0.854166666666667</v>
      </c>
      <c r="L22" s="15" t="n">
        <v>0.871527777777778</v>
      </c>
      <c r="M22" s="16" t="n">
        <f aca="false">VLOOKUP(E22,'Esp. percorsi al 18-10-22'!C:J,8,FALSE())</f>
        <v>9.34231546229709</v>
      </c>
      <c r="N22" s="16"/>
      <c r="O22" s="16"/>
      <c r="P22" s="13" t="n">
        <v>57</v>
      </c>
      <c r="Q22" s="17" t="n">
        <f aca="false">+M22*P22</f>
        <v>532.511981350934</v>
      </c>
      <c r="R22" s="17" t="n">
        <f aca="false">+N22*P22</f>
        <v>0</v>
      </c>
      <c r="S22" s="17"/>
      <c r="T22" s="18" t="n">
        <f aca="false">+L22-K22</f>
        <v>0.0173611111111111</v>
      </c>
      <c r="U22" s="18" t="n">
        <f aca="false">+T22*P22</f>
        <v>0.989583333333333</v>
      </c>
      <c r="V22" s="18"/>
    </row>
    <row r="23" s="13" customFormat="true" ht="12" hidden="false" customHeight="false" outlineLevel="0" collapsed="false">
      <c r="A23" s="12" t="n">
        <v>11552</v>
      </c>
      <c r="B23" s="13" t="n">
        <v>1</v>
      </c>
      <c r="C23" s="13" t="s">
        <v>22</v>
      </c>
      <c r="D23" s="13" t="n">
        <v>1</v>
      </c>
      <c r="E23" s="13" t="n">
        <v>759</v>
      </c>
      <c r="F23" s="13" t="s">
        <v>23</v>
      </c>
      <c r="G23" s="13" t="s">
        <v>24</v>
      </c>
      <c r="H23" s="13" t="s">
        <v>25</v>
      </c>
      <c r="I23" s="13" t="n">
        <v>1</v>
      </c>
      <c r="J23" s="13" t="n">
        <v>183</v>
      </c>
      <c r="K23" s="14" t="n">
        <v>0.875</v>
      </c>
      <c r="L23" s="15" t="n">
        <v>0.892361111111111</v>
      </c>
      <c r="M23" s="16" t="n">
        <f aca="false">VLOOKUP(E23,'Esp. percorsi al 18-10-22'!C:J,8,FALSE())</f>
        <v>9.34231546229709</v>
      </c>
      <c r="N23" s="16"/>
      <c r="O23" s="16"/>
      <c r="P23" s="13" t="n">
        <v>303</v>
      </c>
      <c r="Q23" s="17" t="n">
        <f aca="false">+M23*P23</f>
        <v>2830.72158507602</v>
      </c>
      <c r="R23" s="17" t="n">
        <f aca="false">+N23*P23</f>
        <v>0</v>
      </c>
      <c r="S23" s="17"/>
      <c r="T23" s="18" t="n">
        <f aca="false">+L23-K23</f>
        <v>0.0173611111111111</v>
      </c>
      <c r="U23" s="18" t="n">
        <f aca="false">+T23*P23</f>
        <v>5.26041666666667</v>
      </c>
      <c r="V23" s="18"/>
    </row>
    <row r="24" s="13" customFormat="true" ht="12" hidden="false" customHeight="false" outlineLevel="0" collapsed="false">
      <c r="A24" s="12" t="n">
        <v>6319</v>
      </c>
      <c r="B24" s="13" t="n">
        <v>1</v>
      </c>
      <c r="C24" s="13" t="s">
        <v>22</v>
      </c>
      <c r="D24" s="13" t="n">
        <v>1</v>
      </c>
      <c r="E24" s="13" t="n">
        <v>759</v>
      </c>
      <c r="F24" s="13" t="s">
        <v>23</v>
      </c>
      <c r="G24" s="13" t="s">
        <v>24</v>
      </c>
      <c r="H24" s="13" t="s">
        <v>29</v>
      </c>
      <c r="I24" s="13" t="n">
        <v>1</v>
      </c>
      <c r="J24" s="13" t="n">
        <v>2011</v>
      </c>
      <c r="K24" s="14" t="n">
        <v>0.895833333333333</v>
      </c>
      <c r="L24" s="15" t="n">
        <v>0.913194444444444</v>
      </c>
      <c r="M24" s="16" t="n">
        <f aca="false">VLOOKUP(E24,'Esp. percorsi al 18-10-22'!C:J,8,FALSE())</f>
        <v>9.34231546229709</v>
      </c>
      <c r="N24" s="16"/>
      <c r="O24" s="16"/>
      <c r="P24" s="13" t="n">
        <v>57</v>
      </c>
      <c r="Q24" s="17" t="n">
        <f aca="false">+M24*P24</f>
        <v>532.511981350934</v>
      </c>
      <c r="R24" s="17" t="n">
        <f aca="false">+N24*P24</f>
        <v>0</v>
      </c>
      <c r="S24" s="17"/>
      <c r="T24" s="18" t="n">
        <f aca="false">+L24-K24</f>
        <v>0.0173611111111111</v>
      </c>
      <c r="U24" s="18" t="n">
        <f aca="false">+T24*P24</f>
        <v>0.989583333333333</v>
      </c>
      <c r="V24" s="18"/>
    </row>
    <row r="25" s="13" customFormat="true" ht="12" hidden="false" customHeight="false" outlineLevel="0" collapsed="false">
      <c r="A25" s="12" t="n">
        <v>11553</v>
      </c>
      <c r="B25" s="13" t="n">
        <v>1</v>
      </c>
      <c r="C25" s="13" t="s">
        <v>22</v>
      </c>
      <c r="D25" s="13" t="n">
        <v>1</v>
      </c>
      <c r="E25" s="13" t="n">
        <v>759</v>
      </c>
      <c r="F25" s="13" t="s">
        <v>23</v>
      </c>
      <c r="G25" s="13" t="s">
        <v>24</v>
      </c>
      <c r="H25" s="13" t="s">
        <v>25</v>
      </c>
      <c r="I25" s="13" t="n">
        <v>1</v>
      </c>
      <c r="J25" s="13" t="n">
        <v>182</v>
      </c>
      <c r="K25" s="14" t="n">
        <v>0.916666666666667</v>
      </c>
      <c r="L25" s="15" t="n">
        <v>0.934027777777778</v>
      </c>
      <c r="M25" s="16" t="n">
        <f aca="false">VLOOKUP(E25,'Esp. percorsi al 18-10-22'!C:J,8,FALSE())</f>
        <v>9.34231546229709</v>
      </c>
      <c r="N25" s="16"/>
      <c r="O25" s="16"/>
      <c r="P25" s="13" t="n">
        <v>303</v>
      </c>
      <c r="Q25" s="17" t="n">
        <f aca="false">+M25*P25</f>
        <v>2830.72158507602</v>
      </c>
      <c r="R25" s="17" t="n">
        <f aca="false">+N25*P25</f>
        <v>0</v>
      </c>
      <c r="S25" s="17"/>
      <c r="T25" s="18" t="n">
        <f aca="false">+L25-K25</f>
        <v>0.0173611111111111</v>
      </c>
      <c r="U25" s="18" t="n">
        <f aca="false">+T25*P25</f>
        <v>5.26041666666667</v>
      </c>
      <c r="V25" s="18"/>
    </row>
    <row r="26" s="13" customFormat="true" ht="12" hidden="false" customHeight="false" outlineLevel="0" collapsed="false">
      <c r="A26" s="12" t="n">
        <v>17258</v>
      </c>
      <c r="B26" s="13" t="n">
        <v>1</v>
      </c>
      <c r="C26" s="13" t="s">
        <v>22</v>
      </c>
      <c r="D26" s="13" t="n">
        <v>1</v>
      </c>
      <c r="E26" s="13" t="n">
        <v>759</v>
      </c>
      <c r="F26" s="13" t="s">
        <v>23</v>
      </c>
      <c r="G26" s="13" t="s">
        <v>28</v>
      </c>
      <c r="H26" s="13" t="s">
        <v>29</v>
      </c>
      <c r="I26" s="13" t="n">
        <v>1</v>
      </c>
      <c r="J26" s="13" t="n">
        <v>17258</v>
      </c>
      <c r="K26" s="14" t="n">
        <v>0.9375</v>
      </c>
      <c r="L26" s="15" t="n">
        <v>0.954861111111111</v>
      </c>
      <c r="M26" s="16" t="n">
        <f aca="false">VLOOKUP(E26,'Esp. percorsi al 18-10-22'!C:J,8,FALSE())</f>
        <v>9.34231546229709</v>
      </c>
      <c r="N26" s="16"/>
      <c r="O26" s="16"/>
      <c r="P26" s="13" t="n">
        <v>10</v>
      </c>
      <c r="Q26" s="17" t="n">
        <f aca="false">+M26*P26</f>
        <v>93.4231546229709</v>
      </c>
      <c r="R26" s="17" t="n">
        <f aca="false">+N26*P26</f>
        <v>0</v>
      </c>
      <c r="S26" s="17"/>
      <c r="T26" s="18" t="n">
        <f aca="false">+L26-K26</f>
        <v>0.0173611111111111</v>
      </c>
      <c r="U26" s="18" t="n">
        <f aca="false">+T26*P26</f>
        <v>0.173611111111111</v>
      </c>
      <c r="V26" s="18"/>
    </row>
    <row r="27" s="13" customFormat="true" ht="12" hidden="false" customHeight="false" outlineLevel="0" collapsed="false">
      <c r="A27" s="12" t="n">
        <v>16980</v>
      </c>
      <c r="B27" s="13" t="n">
        <v>1</v>
      </c>
      <c r="C27" s="13" t="s">
        <v>22</v>
      </c>
      <c r="D27" s="13" t="n">
        <v>1</v>
      </c>
      <c r="E27" s="13" t="n">
        <v>759</v>
      </c>
      <c r="F27" s="13" t="s">
        <v>23</v>
      </c>
      <c r="G27" s="13" t="s">
        <v>28</v>
      </c>
      <c r="H27" s="13" t="s">
        <v>25</v>
      </c>
      <c r="I27" s="13" t="n">
        <v>1</v>
      </c>
      <c r="J27" s="13" t="n">
        <v>16980</v>
      </c>
      <c r="K27" s="14" t="n">
        <v>0.958333333333333</v>
      </c>
      <c r="L27" s="15" t="n">
        <v>0.975694444444444</v>
      </c>
      <c r="M27" s="16" t="n">
        <f aca="false">VLOOKUP(E27,'Esp. percorsi al 18-10-22'!C:J,8,FALSE())</f>
        <v>9.34231546229709</v>
      </c>
      <c r="N27" s="16"/>
      <c r="O27" s="16"/>
      <c r="P27" s="13" t="n">
        <v>52</v>
      </c>
      <c r="Q27" s="17" t="n">
        <f aca="false">+M27*P27</f>
        <v>485.800404039449</v>
      </c>
      <c r="R27" s="17" t="n">
        <f aca="false">+N27*P27</f>
        <v>0</v>
      </c>
      <c r="S27" s="17"/>
      <c r="T27" s="18" t="n">
        <f aca="false">+L27-K27</f>
        <v>0.0173611111111111</v>
      </c>
      <c r="U27" s="18" t="n">
        <f aca="false">+T27*P27</f>
        <v>0.902777777777778</v>
      </c>
      <c r="V27" s="18"/>
    </row>
    <row r="28" s="13" customFormat="true" ht="12" hidden="false" customHeight="false" outlineLevel="0" collapsed="false">
      <c r="A28" s="12" t="n">
        <v>17260</v>
      </c>
      <c r="B28" s="13" t="n">
        <v>1</v>
      </c>
      <c r="C28" s="13" t="s">
        <v>22</v>
      </c>
      <c r="D28" s="13" t="n">
        <v>1</v>
      </c>
      <c r="E28" s="13" t="n">
        <v>759</v>
      </c>
      <c r="F28" s="13" t="s">
        <v>23</v>
      </c>
      <c r="G28" s="13" t="s">
        <v>28</v>
      </c>
      <c r="H28" s="13" t="s">
        <v>29</v>
      </c>
      <c r="I28" s="13" t="n">
        <v>1</v>
      </c>
      <c r="J28" s="13" t="n">
        <v>17260</v>
      </c>
      <c r="K28" s="14" t="n">
        <v>0.979166666666667</v>
      </c>
      <c r="L28" s="15" t="n">
        <v>0.996527777777778</v>
      </c>
      <c r="M28" s="16" t="n">
        <f aca="false">VLOOKUP(E28,'Esp. percorsi al 18-10-22'!C:J,8,FALSE())</f>
        <v>9.34231546229709</v>
      </c>
      <c r="N28" s="16"/>
      <c r="O28" s="16"/>
      <c r="P28" s="13" t="n">
        <v>10</v>
      </c>
      <c r="Q28" s="17" t="n">
        <f aca="false">+M28*P28</f>
        <v>93.4231546229709</v>
      </c>
      <c r="R28" s="17" t="n">
        <f aca="false">+N28*P28</f>
        <v>0</v>
      </c>
      <c r="S28" s="17"/>
      <c r="T28" s="18" t="n">
        <f aca="false">+L28-K28</f>
        <v>0.0173611111111111</v>
      </c>
      <c r="U28" s="18" t="n">
        <f aca="false">+T28*P28</f>
        <v>0.173611111111111</v>
      </c>
      <c r="V28" s="18"/>
    </row>
    <row r="29" s="13" customFormat="true" ht="12" hidden="false" customHeight="false" outlineLevel="0" collapsed="false">
      <c r="A29" s="12" t="n">
        <v>17536</v>
      </c>
      <c r="B29" s="13" t="n">
        <v>1</v>
      </c>
      <c r="C29" s="13" t="s">
        <v>22</v>
      </c>
      <c r="D29" s="13" t="n">
        <v>1</v>
      </c>
      <c r="E29" s="13" t="n">
        <v>873</v>
      </c>
      <c r="F29" s="13" t="s">
        <v>31</v>
      </c>
      <c r="G29" s="13" t="s">
        <v>26</v>
      </c>
      <c r="H29" s="19" t="s">
        <v>27</v>
      </c>
      <c r="I29" s="13" t="n">
        <v>1</v>
      </c>
      <c r="J29" s="13" t="n">
        <v>129</v>
      </c>
      <c r="K29" s="14" t="n">
        <v>0.291666666666667</v>
      </c>
      <c r="L29" s="15" t="n">
        <v>0.309027777777778</v>
      </c>
      <c r="M29" s="16" t="n">
        <f aca="false">VLOOKUP(E29,'Esp. percorsi al 18-10-22'!C:J,8,FALSE())</f>
        <v>7.71922932628667</v>
      </c>
      <c r="N29" s="16"/>
      <c r="O29" s="16"/>
      <c r="P29" s="13" t="n">
        <v>210</v>
      </c>
      <c r="Q29" s="17" t="n">
        <f aca="false">+M29*P29</f>
        <v>1621.0381585202</v>
      </c>
      <c r="R29" s="17" t="n">
        <f aca="false">+N29*P29</f>
        <v>0</v>
      </c>
      <c r="S29" s="17"/>
      <c r="T29" s="18" t="n">
        <f aca="false">+L29-K29</f>
        <v>0.0173611111111111</v>
      </c>
      <c r="U29" s="18" t="n">
        <f aca="false">+T29*P29</f>
        <v>3.64583333333333</v>
      </c>
      <c r="V29" s="18"/>
    </row>
    <row r="30" s="13" customFormat="true" ht="12" hidden="false" customHeight="false" outlineLevel="0" collapsed="false">
      <c r="A30" s="12" t="n">
        <v>13009</v>
      </c>
      <c r="B30" s="13" t="n">
        <v>1</v>
      </c>
      <c r="C30" s="13" t="s">
        <v>22</v>
      </c>
      <c r="D30" s="13" t="n">
        <v>1</v>
      </c>
      <c r="E30" s="13" t="n">
        <v>873</v>
      </c>
      <c r="F30" s="13" t="s">
        <v>31</v>
      </c>
      <c r="G30" s="13" t="s">
        <v>26</v>
      </c>
      <c r="H30" s="13" t="n">
        <v>6</v>
      </c>
      <c r="I30" s="13" t="n">
        <v>1</v>
      </c>
      <c r="J30" s="13" t="n">
        <v>11502</v>
      </c>
      <c r="K30" s="14" t="n">
        <v>0.305555555555555</v>
      </c>
      <c r="L30" s="15" t="n">
        <v>0.322916666666667</v>
      </c>
      <c r="M30" s="16" t="n">
        <f aca="false">VLOOKUP(E30,'Esp. percorsi al 18-10-22'!C:J,8,FALSE())</f>
        <v>7.71922932628667</v>
      </c>
      <c r="N30" s="16"/>
      <c r="O30" s="16"/>
      <c r="P30" s="13" t="n">
        <v>41</v>
      </c>
      <c r="Q30" s="17" t="n">
        <f aca="false">+M30*P30</f>
        <v>316.488402377753</v>
      </c>
      <c r="R30" s="17" t="n">
        <f aca="false">+N30*P30</f>
        <v>0</v>
      </c>
      <c r="S30" s="17"/>
      <c r="T30" s="18" t="n">
        <f aca="false">+L30-K30</f>
        <v>0.0173611111111111</v>
      </c>
      <c r="U30" s="18" t="n">
        <f aca="false">+T30*P30</f>
        <v>0.711805555555556</v>
      </c>
      <c r="V30" s="18"/>
    </row>
    <row r="31" s="13" customFormat="true" ht="12" hidden="false" customHeight="false" outlineLevel="0" collapsed="false">
      <c r="A31" s="12" t="n">
        <v>13010</v>
      </c>
      <c r="B31" s="13" t="n">
        <v>1</v>
      </c>
      <c r="C31" s="13" t="s">
        <v>22</v>
      </c>
      <c r="D31" s="13" t="n">
        <v>1</v>
      </c>
      <c r="E31" s="13" t="n">
        <v>873</v>
      </c>
      <c r="F31" s="13" t="s">
        <v>31</v>
      </c>
      <c r="G31" s="13" t="s">
        <v>28</v>
      </c>
      <c r="H31" s="13" t="s">
        <v>25</v>
      </c>
      <c r="I31" s="13" t="n">
        <v>1</v>
      </c>
      <c r="J31" s="13" t="n">
        <v>13010</v>
      </c>
      <c r="K31" s="14" t="n">
        <v>0.305555555555555</v>
      </c>
      <c r="L31" s="15" t="n">
        <v>0.322916666666667</v>
      </c>
      <c r="M31" s="16" t="n">
        <f aca="false">VLOOKUP(E31,'Esp. percorsi al 18-10-22'!C:J,8,FALSE())</f>
        <v>7.71922932628667</v>
      </c>
      <c r="N31" s="16"/>
      <c r="O31" s="16"/>
      <c r="P31" s="13" t="n">
        <v>52</v>
      </c>
      <c r="Q31" s="17" t="n">
        <f aca="false">+M31*P31</f>
        <v>401.399924966907</v>
      </c>
      <c r="R31" s="17" t="n">
        <f aca="false">+N31*P31</f>
        <v>0</v>
      </c>
      <c r="S31" s="17"/>
      <c r="T31" s="18" t="n">
        <f aca="false">+L31-K31</f>
        <v>0.0173611111111111</v>
      </c>
      <c r="U31" s="18" t="n">
        <f aca="false">+T31*P31</f>
        <v>0.902777777777778</v>
      </c>
      <c r="V31" s="18"/>
    </row>
    <row r="32" s="13" customFormat="true" ht="12" hidden="false" customHeight="false" outlineLevel="0" collapsed="false">
      <c r="A32" s="12" t="n">
        <v>6323</v>
      </c>
      <c r="B32" s="13" t="n">
        <v>1</v>
      </c>
      <c r="C32" s="13" t="s">
        <v>22</v>
      </c>
      <c r="D32" s="13" t="n">
        <v>1</v>
      </c>
      <c r="E32" s="13" t="n">
        <v>873</v>
      </c>
      <c r="F32" s="13" t="s">
        <v>31</v>
      </c>
      <c r="G32" s="13" t="s">
        <v>24</v>
      </c>
      <c r="H32" s="13" t="s">
        <v>29</v>
      </c>
      <c r="I32" s="13" t="n">
        <v>1</v>
      </c>
      <c r="J32" s="13" t="n">
        <v>2015</v>
      </c>
      <c r="K32" s="14" t="n">
        <v>0.3125</v>
      </c>
      <c r="L32" s="15" t="n">
        <v>0.329861111111111</v>
      </c>
      <c r="M32" s="16" t="n">
        <f aca="false">VLOOKUP(E32,'Esp. percorsi al 18-10-22'!C:J,8,FALSE())</f>
        <v>7.71922932628667</v>
      </c>
      <c r="N32" s="16"/>
      <c r="O32" s="16"/>
      <c r="P32" s="13" t="n">
        <v>57</v>
      </c>
      <c r="Q32" s="17" t="n">
        <f aca="false">+M32*P32</f>
        <v>439.99607159834</v>
      </c>
      <c r="R32" s="17" t="n">
        <f aca="false">+N32*P32</f>
        <v>0</v>
      </c>
      <c r="S32" s="17"/>
      <c r="T32" s="18" t="n">
        <f aca="false">+L32-K32</f>
        <v>0.0173611111111111</v>
      </c>
      <c r="U32" s="18" t="n">
        <f aca="false">+T32*P32</f>
        <v>0.989583333333333</v>
      </c>
      <c r="V32" s="18"/>
    </row>
    <row r="33" s="13" customFormat="true" ht="12" hidden="false" customHeight="false" outlineLevel="0" collapsed="false">
      <c r="A33" s="12" t="n">
        <v>12667</v>
      </c>
      <c r="B33" s="13" t="n">
        <v>1</v>
      </c>
      <c r="C33" s="13" t="s">
        <v>22</v>
      </c>
      <c r="D33" s="13" t="n">
        <v>1</v>
      </c>
      <c r="E33" s="13" t="n">
        <v>873</v>
      </c>
      <c r="F33" s="13" t="s">
        <v>31</v>
      </c>
      <c r="G33" s="13" t="s">
        <v>28</v>
      </c>
      <c r="H33" s="13" t="s">
        <v>25</v>
      </c>
      <c r="I33" s="13" t="n">
        <v>1</v>
      </c>
      <c r="J33" s="13" t="n">
        <v>141</v>
      </c>
      <c r="K33" s="14" t="n">
        <v>0.319444444444444</v>
      </c>
      <c r="L33" s="15" t="n">
        <v>0.336805555555556</v>
      </c>
      <c r="M33" s="16" t="n">
        <f aca="false">VLOOKUP(E33,'Esp. percorsi al 18-10-22'!C:J,8,FALSE())</f>
        <v>7.71922932628667</v>
      </c>
      <c r="N33" s="16"/>
      <c r="O33" s="16"/>
      <c r="P33" s="13" t="n">
        <v>52</v>
      </c>
      <c r="Q33" s="17" t="n">
        <f aca="false">+M33*P33</f>
        <v>401.399924966907</v>
      </c>
      <c r="R33" s="17" t="n">
        <f aca="false">+N33*P33</f>
        <v>0</v>
      </c>
      <c r="S33" s="17"/>
      <c r="T33" s="18" t="n">
        <f aca="false">+L33-K33</f>
        <v>0.0173611111111111</v>
      </c>
      <c r="U33" s="18" t="n">
        <f aca="false">+T33*P33</f>
        <v>0.902777777777778</v>
      </c>
      <c r="V33" s="18"/>
    </row>
    <row r="34" s="13" customFormat="true" ht="12" hidden="false" customHeight="false" outlineLevel="0" collapsed="false">
      <c r="A34" s="12" t="n">
        <v>12668</v>
      </c>
      <c r="B34" s="13" t="n">
        <v>1</v>
      </c>
      <c r="C34" s="13" t="s">
        <v>22</v>
      </c>
      <c r="D34" s="13" t="n">
        <v>1</v>
      </c>
      <c r="E34" s="13" t="n">
        <v>873</v>
      </c>
      <c r="F34" s="13" t="s">
        <v>31</v>
      </c>
      <c r="G34" s="13" t="s">
        <v>26</v>
      </c>
      <c r="H34" s="13" t="n">
        <v>6</v>
      </c>
      <c r="I34" s="13" t="n">
        <v>1</v>
      </c>
      <c r="J34" s="13" t="n">
        <v>12668</v>
      </c>
      <c r="K34" s="14" t="n">
        <v>0.319444444444444</v>
      </c>
      <c r="L34" s="15" t="n">
        <v>0.336805555555556</v>
      </c>
      <c r="M34" s="16" t="n">
        <f aca="false">VLOOKUP(E34,'Esp. percorsi al 18-10-22'!C:J,8,FALSE())</f>
        <v>7.71922932628667</v>
      </c>
      <c r="N34" s="16"/>
      <c r="O34" s="16"/>
      <c r="P34" s="13" t="n">
        <v>41</v>
      </c>
      <c r="Q34" s="17" t="n">
        <f aca="false">+M34*P34</f>
        <v>316.488402377753</v>
      </c>
      <c r="R34" s="17" t="n">
        <f aca="false">+N34*P34</f>
        <v>0</v>
      </c>
      <c r="S34" s="17"/>
      <c r="T34" s="18" t="n">
        <f aca="false">+L34-K34</f>
        <v>0.0173611111111111</v>
      </c>
      <c r="U34" s="18" t="n">
        <f aca="false">+T34*P34</f>
        <v>0.711805555555556</v>
      </c>
      <c r="V34" s="18"/>
    </row>
    <row r="35" s="13" customFormat="true" ht="12" hidden="false" customHeight="false" outlineLevel="0" collapsed="false">
      <c r="A35" s="12" t="n">
        <v>12669</v>
      </c>
      <c r="B35" s="13" t="n">
        <v>1</v>
      </c>
      <c r="C35" s="13" t="s">
        <v>22</v>
      </c>
      <c r="D35" s="13" t="n">
        <v>1</v>
      </c>
      <c r="E35" s="13" t="n">
        <v>873</v>
      </c>
      <c r="F35" s="13" t="s">
        <v>31</v>
      </c>
      <c r="G35" s="13" t="s">
        <v>26</v>
      </c>
      <c r="H35" s="19" t="s">
        <v>27</v>
      </c>
      <c r="I35" s="13" t="n">
        <v>1</v>
      </c>
      <c r="J35" s="13" t="n">
        <v>12669</v>
      </c>
      <c r="K35" s="14" t="n">
        <v>0.322916666666667</v>
      </c>
      <c r="L35" s="15" t="n">
        <v>0.341666666666667</v>
      </c>
      <c r="M35" s="16" t="n">
        <f aca="false">VLOOKUP(E35,'Esp. percorsi al 18-10-22'!C:J,8,FALSE())</f>
        <v>7.71922932628667</v>
      </c>
      <c r="N35" s="16"/>
      <c r="O35" s="16"/>
      <c r="P35" s="13" t="n">
        <v>210</v>
      </c>
      <c r="Q35" s="17" t="n">
        <f aca="false">+M35*P35</f>
        <v>1621.0381585202</v>
      </c>
      <c r="R35" s="17" t="n">
        <f aca="false">+N35*P35</f>
        <v>0</v>
      </c>
      <c r="S35" s="17"/>
      <c r="T35" s="18" t="n">
        <f aca="false">+L35-K35</f>
        <v>0.01875</v>
      </c>
      <c r="U35" s="18" t="n">
        <f aca="false">+T35*P35</f>
        <v>3.9375</v>
      </c>
      <c r="V35" s="18"/>
    </row>
    <row r="36" s="13" customFormat="true" ht="12" hidden="false" customHeight="false" outlineLevel="0" collapsed="false">
      <c r="A36" s="12" t="n">
        <v>12671</v>
      </c>
      <c r="B36" s="13" t="n">
        <v>1</v>
      </c>
      <c r="C36" s="13" t="s">
        <v>22</v>
      </c>
      <c r="D36" s="13" t="n">
        <v>1</v>
      </c>
      <c r="E36" s="13" t="n">
        <v>873</v>
      </c>
      <c r="F36" s="13" t="s">
        <v>31</v>
      </c>
      <c r="G36" s="13" t="s">
        <v>26</v>
      </c>
      <c r="H36" s="19" t="s">
        <v>27</v>
      </c>
      <c r="I36" s="13" t="n">
        <v>1</v>
      </c>
      <c r="J36" s="13" t="n">
        <v>12671</v>
      </c>
      <c r="K36" s="14" t="n">
        <v>0.34375</v>
      </c>
      <c r="L36" s="15" t="n">
        <v>0.3625</v>
      </c>
      <c r="M36" s="16" t="n">
        <f aca="false">VLOOKUP(E36,'Esp. percorsi al 18-10-22'!C:J,8,FALSE())</f>
        <v>7.71922932628667</v>
      </c>
      <c r="N36" s="16"/>
      <c r="O36" s="16"/>
      <c r="P36" s="13" t="n">
        <v>210</v>
      </c>
      <c r="Q36" s="17" t="n">
        <f aca="false">+M36*P36</f>
        <v>1621.0381585202</v>
      </c>
      <c r="R36" s="17" t="n">
        <f aca="false">+N36*P36</f>
        <v>0</v>
      </c>
      <c r="S36" s="17"/>
      <c r="T36" s="18" t="n">
        <f aca="false">+L36-K36</f>
        <v>0.01875</v>
      </c>
      <c r="U36" s="18" t="n">
        <f aca="false">+T36*P36</f>
        <v>3.9375</v>
      </c>
      <c r="V36" s="18"/>
    </row>
    <row r="37" s="13" customFormat="true" ht="12" hidden="false" customHeight="false" outlineLevel="0" collapsed="false">
      <c r="A37" s="12" t="n">
        <v>13011</v>
      </c>
      <c r="B37" s="13" t="n">
        <v>1</v>
      </c>
      <c r="C37" s="13" t="s">
        <v>22</v>
      </c>
      <c r="D37" s="13" t="n">
        <v>1</v>
      </c>
      <c r="E37" s="13" t="n">
        <v>873</v>
      </c>
      <c r="F37" s="13" t="s">
        <v>31</v>
      </c>
      <c r="G37" s="13" t="s">
        <v>26</v>
      </c>
      <c r="H37" s="13" t="n">
        <v>6</v>
      </c>
      <c r="I37" s="13" t="n">
        <v>1</v>
      </c>
      <c r="J37" s="13" t="n">
        <v>11504</v>
      </c>
      <c r="K37" s="14" t="n">
        <v>0.347222222222222</v>
      </c>
      <c r="L37" s="15" t="n">
        <v>0.364583333333333</v>
      </c>
      <c r="M37" s="16" t="n">
        <f aca="false">VLOOKUP(E37,'Esp. percorsi al 18-10-22'!C:J,8,FALSE())</f>
        <v>7.71922932628667</v>
      </c>
      <c r="N37" s="16"/>
      <c r="O37" s="16"/>
      <c r="P37" s="13" t="n">
        <v>41</v>
      </c>
      <c r="Q37" s="17" t="n">
        <f aca="false">+M37*P37</f>
        <v>316.488402377753</v>
      </c>
      <c r="R37" s="17" t="n">
        <f aca="false">+N37*P37</f>
        <v>0</v>
      </c>
      <c r="S37" s="17"/>
      <c r="T37" s="18" t="n">
        <f aca="false">+L37-K37</f>
        <v>0.0173611111111111</v>
      </c>
      <c r="U37" s="18" t="n">
        <f aca="false">+T37*P37</f>
        <v>0.711805555555556</v>
      </c>
      <c r="V37" s="18"/>
    </row>
    <row r="38" s="13" customFormat="true" ht="12" hidden="false" customHeight="false" outlineLevel="0" collapsed="false">
      <c r="A38" s="12" t="n">
        <v>13012</v>
      </c>
      <c r="B38" s="13" t="n">
        <v>1</v>
      </c>
      <c r="C38" s="13" t="s">
        <v>22</v>
      </c>
      <c r="D38" s="13" t="n">
        <v>1</v>
      </c>
      <c r="E38" s="13" t="n">
        <v>873</v>
      </c>
      <c r="F38" s="13" t="s">
        <v>31</v>
      </c>
      <c r="G38" s="13" t="s">
        <v>28</v>
      </c>
      <c r="H38" s="13" t="s">
        <v>25</v>
      </c>
      <c r="I38" s="13" t="n">
        <v>1</v>
      </c>
      <c r="J38" s="13" t="n">
        <v>130</v>
      </c>
      <c r="K38" s="14" t="n">
        <v>0.347222222222222</v>
      </c>
      <c r="L38" s="15" t="n">
        <v>0.364583333333333</v>
      </c>
      <c r="M38" s="16" t="n">
        <f aca="false">VLOOKUP(E38,'Esp. percorsi al 18-10-22'!C:J,8,FALSE())</f>
        <v>7.71922932628667</v>
      </c>
      <c r="N38" s="16"/>
      <c r="O38" s="16"/>
      <c r="P38" s="13" t="n">
        <v>52</v>
      </c>
      <c r="Q38" s="17" t="n">
        <f aca="false">+M38*P38</f>
        <v>401.399924966907</v>
      </c>
      <c r="R38" s="17" t="n">
        <f aca="false">+N38*P38</f>
        <v>0</v>
      </c>
      <c r="S38" s="17"/>
      <c r="T38" s="18" t="n">
        <f aca="false">+L38-K38</f>
        <v>0.0173611111111111</v>
      </c>
      <c r="U38" s="18" t="n">
        <f aca="false">+T38*P38</f>
        <v>0.902777777777778</v>
      </c>
      <c r="V38" s="18"/>
    </row>
    <row r="39" s="13" customFormat="true" ht="12" hidden="false" customHeight="false" outlineLevel="0" collapsed="false">
      <c r="A39" s="12" t="n">
        <v>6324</v>
      </c>
      <c r="B39" s="13" t="n">
        <v>1</v>
      </c>
      <c r="C39" s="13" t="s">
        <v>22</v>
      </c>
      <c r="D39" s="13" t="n">
        <v>1</v>
      </c>
      <c r="E39" s="13" t="n">
        <v>873</v>
      </c>
      <c r="F39" s="13" t="s">
        <v>31</v>
      </c>
      <c r="G39" s="13" t="s">
        <v>24</v>
      </c>
      <c r="H39" s="13" t="s">
        <v>29</v>
      </c>
      <c r="I39" s="13" t="n">
        <v>1</v>
      </c>
      <c r="J39" s="13" t="n">
        <v>2016</v>
      </c>
      <c r="K39" s="14" t="n">
        <v>0.354166666666667</v>
      </c>
      <c r="L39" s="15" t="n">
        <v>0.371527777777778</v>
      </c>
      <c r="M39" s="16" t="n">
        <f aca="false">VLOOKUP(E39,'Esp. percorsi al 18-10-22'!C:J,8,FALSE())</f>
        <v>7.71922932628667</v>
      </c>
      <c r="N39" s="16"/>
      <c r="O39" s="16"/>
      <c r="P39" s="13" t="n">
        <v>57</v>
      </c>
      <c r="Q39" s="17" t="n">
        <f aca="false">+M39*P39</f>
        <v>439.99607159834</v>
      </c>
      <c r="R39" s="17" t="n">
        <f aca="false">+N39*P39</f>
        <v>0</v>
      </c>
      <c r="S39" s="17"/>
      <c r="T39" s="18" t="n">
        <f aca="false">+L39-K39</f>
        <v>0.0173611111111111</v>
      </c>
      <c r="U39" s="18" t="n">
        <f aca="false">+T39*P39</f>
        <v>0.989583333333333</v>
      </c>
      <c r="V39" s="18"/>
    </row>
    <row r="40" s="13" customFormat="true" ht="12" hidden="false" customHeight="false" outlineLevel="0" collapsed="false">
      <c r="A40" s="12" t="n">
        <v>12672</v>
      </c>
      <c r="B40" s="13" t="n">
        <v>1</v>
      </c>
      <c r="C40" s="13" t="s">
        <v>22</v>
      </c>
      <c r="D40" s="13" t="n">
        <v>1</v>
      </c>
      <c r="E40" s="13" t="n">
        <v>873</v>
      </c>
      <c r="F40" s="13" t="s">
        <v>31</v>
      </c>
      <c r="G40" s="13" t="s">
        <v>28</v>
      </c>
      <c r="H40" s="13" t="s">
        <v>25</v>
      </c>
      <c r="I40" s="13" t="n">
        <v>1</v>
      </c>
      <c r="J40" s="13" t="n">
        <v>142</v>
      </c>
      <c r="K40" s="14" t="n">
        <v>0.361111111111111</v>
      </c>
      <c r="L40" s="15" t="n">
        <v>0.378472222222222</v>
      </c>
      <c r="M40" s="16" t="n">
        <f aca="false">VLOOKUP(E40,'Esp. percorsi al 18-10-22'!C:J,8,FALSE())</f>
        <v>7.71922932628667</v>
      </c>
      <c r="N40" s="16"/>
      <c r="O40" s="16"/>
      <c r="P40" s="13" t="n">
        <v>52</v>
      </c>
      <c r="Q40" s="17" t="n">
        <f aca="false">+M40*P40</f>
        <v>401.399924966907</v>
      </c>
      <c r="R40" s="17" t="n">
        <f aca="false">+N40*P40</f>
        <v>0</v>
      </c>
      <c r="S40" s="17"/>
      <c r="T40" s="18" t="n">
        <f aca="false">+L40-K40</f>
        <v>0.0173611111111111</v>
      </c>
      <c r="U40" s="18" t="n">
        <f aca="false">+T40*P40</f>
        <v>0.902777777777778</v>
      </c>
      <c r="V40" s="18"/>
    </row>
    <row r="41" s="13" customFormat="true" ht="12" hidden="false" customHeight="false" outlineLevel="0" collapsed="false">
      <c r="A41" s="12" t="n">
        <v>12673</v>
      </c>
      <c r="B41" s="13" t="n">
        <v>1</v>
      </c>
      <c r="C41" s="13" t="s">
        <v>22</v>
      </c>
      <c r="D41" s="13" t="n">
        <v>1</v>
      </c>
      <c r="E41" s="13" t="n">
        <v>873</v>
      </c>
      <c r="F41" s="13" t="s">
        <v>31</v>
      </c>
      <c r="G41" s="13" t="s">
        <v>26</v>
      </c>
      <c r="H41" s="13" t="n">
        <v>6</v>
      </c>
      <c r="I41" s="13" t="n">
        <v>1</v>
      </c>
      <c r="J41" s="13" t="n">
        <v>12673</v>
      </c>
      <c r="K41" s="14" t="n">
        <v>0.361111111111111</v>
      </c>
      <c r="L41" s="15" t="n">
        <v>0.378472222222222</v>
      </c>
      <c r="M41" s="16" t="n">
        <f aca="false">VLOOKUP(E41,'Esp. percorsi al 18-10-22'!C:J,8,FALSE())</f>
        <v>7.71922932628667</v>
      </c>
      <c r="N41" s="16"/>
      <c r="O41" s="16"/>
      <c r="P41" s="13" t="n">
        <v>41</v>
      </c>
      <c r="Q41" s="17" t="n">
        <f aca="false">+M41*P41</f>
        <v>316.488402377753</v>
      </c>
      <c r="R41" s="17" t="n">
        <f aca="false">+N41*P41</f>
        <v>0</v>
      </c>
      <c r="S41" s="17"/>
      <c r="T41" s="18" t="n">
        <f aca="false">+L41-K41</f>
        <v>0.0173611111111111</v>
      </c>
      <c r="U41" s="18" t="n">
        <f aca="false">+T41*P41</f>
        <v>0.711805555555556</v>
      </c>
      <c r="V41" s="18"/>
    </row>
    <row r="42" s="13" customFormat="true" ht="12" hidden="false" customHeight="false" outlineLevel="0" collapsed="false">
      <c r="A42" s="12" t="n">
        <v>12674</v>
      </c>
      <c r="B42" s="13" t="n">
        <v>1</v>
      </c>
      <c r="C42" s="13" t="s">
        <v>22</v>
      </c>
      <c r="D42" s="13" t="n">
        <v>1</v>
      </c>
      <c r="E42" s="13" t="n">
        <v>873</v>
      </c>
      <c r="F42" s="13" t="s">
        <v>31</v>
      </c>
      <c r="G42" s="13" t="s">
        <v>26</v>
      </c>
      <c r="H42" s="19" t="s">
        <v>27</v>
      </c>
      <c r="I42" s="13" t="n">
        <v>1</v>
      </c>
      <c r="J42" s="13" t="n">
        <v>12674</v>
      </c>
      <c r="K42" s="14" t="n">
        <v>0.368055555555556</v>
      </c>
      <c r="L42" s="15" t="n">
        <v>0.386805555555556</v>
      </c>
      <c r="M42" s="16" t="n">
        <f aca="false">VLOOKUP(E42,'Esp. percorsi al 18-10-22'!C:J,8,FALSE())</f>
        <v>7.71922932628667</v>
      </c>
      <c r="N42" s="16"/>
      <c r="O42" s="16"/>
      <c r="P42" s="13" t="n">
        <v>210</v>
      </c>
      <c r="Q42" s="17" t="n">
        <f aca="false">+M42*P42</f>
        <v>1621.0381585202</v>
      </c>
      <c r="R42" s="17" t="n">
        <f aca="false">+N42*P42</f>
        <v>0</v>
      </c>
      <c r="S42" s="17"/>
      <c r="T42" s="18" t="n">
        <f aca="false">+L42-K42</f>
        <v>0.01875</v>
      </c>
      <c r="U42" s="18" t="n">
        <f aca="false">+T42*P42</f>
        <v>3.9375</v>
      </c>
      <c r="V42" s="18"/>
    </row>
    <row r="43" s="13" customFormat="true" ht="12" hidden="false" customHeight="false" outlineLevel="0" collapsed="false">
      <c r="A43" s="12" t="n">
        <v>12676</v>
      </c>
      <c r="B43" s="13" t="n">
        <v>1</v>
      </c>
      <c r="C43" s="13" t="s">
        <v>22</v>
      </c>
      <c r="D43" s="13" t="n">
        <v>1</v>
      </c>
      <c r="E43" s="13" t="n">
        <v>873</v>
      </c>
      <c r="F43" s="13" t="s">
        <v>31</v>
      </c>
      <c r="G43" s="13" t="s">
        <v>26</v>
      </c>
      <c r="H43" s="19" t="s">
        <v>27</v>
      </c>
      <c r="I43" s="13" t="n">
        <v>1</v>
      </c>
      <c r="J43" s="13" t="n">
        <v>12676</v>
      </c>
      <c r="K43" s="14" t="n">
        <v>0.388888888888889</v>
      </c>
      <c r="L43" s="15" t="n">
        <v>0.407638888888889</v>
      </c>
      <c r="M43" s="16" t="n">
        <f aca="false">VLOOKUP(E43,'Esp. percorsi al 18-10-22'!C:J,8,FALSE())</f>
        <v>7.71922932628667</v>
      </c>
      <c r="N43" s="16"/>
      <c r="O43" s="16"/>
      <c r="P43" s="13" t="n">
        <v>210</v>
      </c>
      <c r="Q43" s="17" t="n">
        <f aca="false">+M43*P43</f>
        <v>1621.0381585202</v>
      </c>
      <c r="R43" s="17" t="n">
        <f aca="false">+N43*P43</f>
        <v>0</v>
      </c>
      <c r="S43" s="17"/>
      <c r="T43" s="18" t="n">
        <f aca="false">+L43-K43</f>
        <v>0.01875</v>
      </c>
      <c r="U43" s="18" t="n">
        <f aca="false">+T43*P43</f>
        <v>3.9375</v>
      </c>
      <c r="V43" s="18"/>
    </row>
    <row r="44" s="13" customFormat="true" ht="12" hidden="false" customHeight="false" outlineLevel="0" collapsed="false">
      <c r="A44" s="12" t="n">
        <v>13013</v>
      </c>
      <c r="B44" s="13" t="n">
        <v>1</v>
      </c>
      <c r="C44" s="13" t="s">
        <v>22</v>
      </c>
      <c r="D44" s="13" t="n">
        <v>1</v>
      </c>
      <c r="E44" s="13" t="n">
        <v>873</v>
      </c>
      <c r="F44" s="13" t="s">
        <v>31</v>
      </c>
      <c r="G44" s="13" t="s">
        <v>26</v>
      </c>
      <c r="H44" s="13" t="n">
        <v>6</v>
      </c>
      <c r="I44" s="13" t="n">
        <v>1</v>
      </c>
      <c r="J44" s="13" t="n">
        <v>11506</v>
      </c>
      <c r="K44" s="14" t="n">
        <v>0.388888888888889</v>
      </c>
      <c r="L44" s="15" t="n">
        <v>0.40625</v>
      </c>
      <c r="M44" s="16" t="n">
        <f aca="false">VLOOKUP(E44,'Esp. percorsi al 18-10-22'!C:J,8,FALSE())</f>
        <v>7.71922932628667</v>
      </c>
      <c r="N44" s="16"/>
      <c r="O44" s="16"/>
      <c r="P44" s="13" t="n">
        <v>41</v>
      </c>
      <c r="Q44" s="17" t="n">
        <f aca="false">+M44*P44</f>
        <v>316.488402377753</v>
      </c>
      <c r="R44" s="17" t="n">
        <f aca="false">+N44*P44</f>
        <v>0</v>
      </c>
      <c r="S44" s="17"/>
      <c r="T44" s="18" t="n">
        <f aca="false">+L44-K44</f>
        <v>0.0173611111111111</v>
      </c>
      <c r="U44" s="18" t="n">
        <f aca="false">+T44*P44</f>
        <v>0.711805555555556</v>
      </c>
      <c r="V44" s="18"/>
    </row>
    <row r="45" s="13" customFormat="true" ht="12" hidden="false" customHeight="false" outlineLevel="0" collapsed="false">
      <c r="A45" s="12" t="n">
        <v>13014</v>
      </c>
      <c r="B45" s="13" t="n">
        <v>1</v>
      </c>
      <c r="C45" s="13" t="s">
        <v>22</v>
      </c>
      <c r="D45" s="13" t="n">
        <v>1</v>
      </c>
      <c r="E45" s="13" t="n">
        <v>873</v>
      </c>
      <c r="F45" s="13" t="s">
        <v>31</v>
      </c>
      <c r="G45" s="13" t="s">
        <v>28</v>
      </c>
      <c r="H45" s="13" t="s">
        <v>25</v>
      </c>
      <c r="I45" s="13" t="n">
        <v>1</v>
      </c>
      <c r="J45" s="13" t="n">
        <v>131</v>
      </c>
      <c r="K45" s="14" t="n">
        <v>0.388888888888889</v>
      </c>
      <c r="L45" s="15" t="n">
        <v>0.40625</v>
      </c>
      <c r="M45" s="16" t="n">
        <f aca="false">VLOOKUP(E45,'Esp. percorsi al 18-10-22'!C:J,8,FALSE())</f>
        <v>7.71922932628667</v>
      </c>
      <c r="N45" s="16"/>
      <c r="O45" s="16"/>
      <c r="P45" s="13" t="n">
        <v>52</v>
      </c>
      <c r="Q45" s="17" t="n">
        <f aca="false">+M45*P45</f>
        <v>401.399924966907</v>
      </c>
      <c r="R45" s="17" t="n">
        <f aca="false">+N45*P45</f>
        <v>0</v>
      </c>
      <c r="S45" s="17"/>
      <c r="T45" s="18" t="n">
        <f aca="false">+L45-K45</f>
        <v>0.0173611111111111</v>
      </c>
      <c r="U45" s="18" t="n">
        <f aca="false">+T45*P45</f>
        <v>0.902777777777778</v>
      </c>
      <c r="V45" s="18"/>
    </row>
    <row r="46" s="13" customFormat="true" ht="12" hidden="false" customHeight="false" outlineLevel="0" collapsed="false">
      <c r="A46" s="12" t="n">
        <v>6325</v>
      </c>
      <c r="B46" s="13" t="n">
        <v>1</v>
      </c>
      <c r="C46" s="13" t="s">
        <v>22</v>
      </c>
      <c r="D46" s="13" t="n">
        <v>1</v>
      </c>
      <c r="E46" s="13" t="n">
        <v>873</v>
      </c>
      <c r="F46" s="13" t="s">
        <v>31</v>
      </c>
      <c r="G46" s="13" t="s">
        <v>24</v>
      </c>
      <c r="H46" s="13" t="s">
        <v>29</v>
      </c>
      <c r="I46" s="13" t="n">
        <v>1</v>
      </c>
      <c r="J46" s="13" t="n">
        <v>2017</v>
      </c>
      <c r="K46" s="14" t="n">
        <v>0.395833333333333</v>
      </c>
      <c r="L46" s="15" t="n">
        <v>0.413194444444444</v>
      </c>
      <c r="M46" s="16" t="n">
        <f aca="false">VLOOKUP(E46,'Esp. percorsi al 18-10-22'!C:J,8,FALSE())</f>
        <v>7.71922932628667</v>
      </c>
      <c r="N46" s="16"/>
      <c r="O46" s="16"/>
      <c r="P46" s="13" t="n">
        <v>57</v>
      </c>
      <c r="Q46" s="17" t="n">
        <f aca="false">+M46*P46</f>
        <v>439.99607159834</v>
      </c>
      <c r="R46" s="17" t="n">
        <f aca="false">+N46*P46</f>
        <v>0</v>
      </c>
      <c r="S46" s="17"/>
      <c r="T46" s="18" t="n">
        <f aca="false">+L46-K46</f>
        <v>0.0173611111111111</v>
      </c>
      <c r="U46" s="18" t="n">
        <f aca="false">+T46*P46</f>
        <v>0.989583333333333</v>
      </c>
      <c r="V46" s="18"/>
    </row>
    <row r="47" s="13" customFormat="true" ht="12" hidden="false" customHeight="false" outlineLevel="0" collapsed="false">
      <c r="A47" s="12" t="n">
        <v>12677</v>
      </c>
      <c r="B47" s="13" t="n">
        <v>1</v>
      </c>
      <c r="C47" s="13" t="s">
        <v>22</v>
      </c>
      <c r="D47" s="13" t="n">
        <v>1</v>
      </c>
      <c r="E47" s="13" t="n">
        <v>873</v>
      </c>
      <c r="F47" s="13" t="s">
        <v>31</v>
      </c>
      <c r="G47" s="13" t="s">
        <v>28</v>
      </c>
      <c r="H47" s="13" t="s">
        <v>25</v>
      </c>
      <c r="I47" s="13" t="n">
        <v>1</v>
      </c>
      <c r="J47" s="13" t="n">
        <v>143</v>
      </c>
      <c r="K47" s="14" t="n">
        <v>0.402777777777778</v>
      </c>
      <c r="L47" s="15" t="n">
        <v>0.420138888888889</v>
      </c>
      <c r="M47" s="16" t="n">
        <f aca="false">VLOOKUP(E47,'Esp. percorsi al 18-10-22'!C:J,8,FALSE())</f>
        <v>7.71922932628667</v>
      </c>
      <c r="N47" s="16"/>
      <c r="O47" s="16"/>
      <c r="P47" s="13" t="n">
        <v>52</v>
      </c>
      <c r="Q47" s="17" t="n">
        <f aca="false">+M47*P47</f>
        <v>401.399924966907</v>
      </c>
      <c r="R47" s="17" t="n">
        <f aca="false">+N47*P47</f>
        <v>0</v>
      </c>
      <c r="S47" s="17"/>
      <c r="T47" s="18" t="n">
        <f aca="false">+L47-K47</f>
        <v>0.0173611111111111</v>
      </c>
      <c r="U47" s="18" t="n">
        <f aca="false">+T47*P47</f>
        <v>0.902777777777778</v>
      </c>
      <c r="V47" s="18"/>
    </row>
    <row r="48" s="13" customFormat="true" ht="12" hidden="false" customHeight="false" outlineLevel="0" collapsed="false">
      <c r="A48" s="12" t="n">
        <v>12678</v>
      </c>
      <c r="B48" s="13" t="n">
        <v>1</v>
      </c>
      <c r="C48" s="13" t="s">
        <v>22</v>
      </c>
      <c r="D48" s="13" t="n">
        <v>1</v>
      </c>
      <c r="E48" s="13" t="n">
        <v>873</v>
      </c>
      <c r="F48" s="13" t="s">
        <v>31</v>
      </c>
      <c r="G48" s="13" t="s">
        <v>26</v>
      </c>
      <c r="H48" s="13" t="n">
        <v>6</v>
      </c>
      <c r="I48" s="13" t="n">
        <v>1</v>
      </c>
      <c r="J48" s="13" t="n">
        <v>12678</v>
      </c>
      <c r="K48" s="14" t="n">
        <v>0.402777777777778</v>
      </c>
      <c r="L48" s="15" t="n">
        <v>0.420138888888889</v>
      </c>
      <c r="M48" s="16" t="n">
        <f aca="false">VLOOKUP(E48,'Esp. percorsi al 18-10-22'!C:J,8,FALSE())</f>
        <v>7.71922932628667</v>
      </c>
      <c r="N48" s="16"/>
      <c r="O48" s="16"/>
      <c r="P48" s="13" t="n">
        <v>41</v>
      </c>
      <c r="Q48" s="17" t="n">
        <f aca="false">+M48*P48</f>
        <v>316.488402377753</v>
      </c>
      <c r="R48" s="17" t="n">
        <f aca="false">+N48*P48</f>
        <v>0</v>
      </c>
      <c r="S48" s="17"/>
      <c r="T48" s="18" t="n">
        <f aca="false">+L48-K48</f>
        <v>0.0173611111111111</v>
      </c>
      <c r="U48" s="18" t="n">
        <f aca="false">+T48*P48</f>
        <v>0.711805555555556</v>
      </c>
      <c r="V48" s="18"/>
    </row>
    <row r="49" s="13" customFormat="true" ht="12" hidden="false" customHeight="false" outlineLevel="0" collapsed="false">
      <c r="A49" s="12" t="n">
        <v>12680</v>
      </c>
      <c r="B49" s="13" t="n">
        <v>1</v>
      </c>
      <c r="C49" s="13" t="s">
        <v>22</v>
      </c>
      <c r="D49" s="13" t="n">
        <v>1</v>
      </c>
      <c r="E49" s="13" t="n">
        <v>873</v>
      </c>
      <c r="F49" s="13" t="s">
        <v>31</v>
      </c>
      <c r="G49" s="13" t="s">
        <v>26</v>
      </c>
      <c r="H49" s="19" t="s">
        <v>27</v>
      </c>
      <c r="I49" s="13" t="n">
        <v>1</v>
      </c>
      <c r="J49" s="13" t="n">
        <v>12680</v>
      </c>
      <c r="K49" s="14" t="n">
        <v>0.413194444444444</v>
      </c>
      <c r="L49" s="15" t="n">
        <v>0.431944444444444</v>
      </c>
      <c r="M49" s="16" t="n">
        <f aca="false">VLOOKUP(E49,'Esp. percorsi al 18-10-22'!C:J,8,FALSE())</f>
        <v>7.71922932628667</v>
      </c>
      <c r="N49" s="16"/>
      <c r="O49" s="16"/>
      <c r="P49" s="13" t="n">
        <v>210</v>
      </c>
      <c r="Q49" s="17" t="n">
        <f aca="false">+M49*P49</f>
        <v>1621.0381585202</v>
      </c>
      <c r="R49" s="17" t="n">
        <f aca="false">+N49*P49</f>
        <v>0</v>
      </c>
      <c r="S49" s="17"/>
      <c r="T49" s="18" t="n">
        <f aca="false">+L49-K49</f>
        <v>0.01875</v>
      </c>
      <c r="U49" s="18" t="n">
        <f aca="false">+T49*P49</f>
        <v>3.9375</v>
      </c>
      <c r="V49" s="18"/>
    </row>
    <row r="50" s="13" customFormat="true" ht="12" hidden="false" customHeight="false" outlineLevel="0" collapsed="false">
      <c r="A50" s="12" t="n">
        <v>13015</v>
      </c>
      <c r="B50" s="13" t="n">
        <v>1</v>
      </c>
      <c r="C50" s="13" t="s">
        <v>22</v>
      </c>
      <c r="D50" s="13" t="n">
        <v>1</v>
      </c>
      <c r="E50" s="13" t="n">
        <v>873</v>
      </c>
      <c r="F50" s="13" t="s">
        <v>31</v>
      </c>
      <c r="G50" s="13" t="s">
        <v>26</v>
      </c>
      <c r="H50" s="13" t="n">
        <v>6</v>
      </c>
      <c r="I50" s="13" t="n">
        <v>1</v>
      </c>
      <c r="J50" s="13" t="n">
        <v>11508</v>
      </c>
      <c r="K50" s="14" t="n">
        <v>0.430555555555556</v>
      </c>
      <c r="L50" s="15" t="n">
        <v>0.447916666666667</v>
      </c>
      <c r="M50" s="16" t="n">
        <f aca="false">VLOOKUP(E50,'Esp. percorsi al 18-10-22'!C:J,8,FALSE())</f>
        <v>7.71922932628667</v>
      </c>
      <c r="N50" s="16"/>
      <c r="O50" s="16"/>
      <c r="P50" s="13" t="n">
        <v>41</v>
      </c>
      <c r="Q50" s="17" t="n">
        <f aca="false">+M50*P50</f>
        <v>316.488402377753</v>
      </c>
      <c r="R50" s="17" t="n">
        <f aca="false">+N50*P50</f>
        <v>0</v>
      </c>
      <c r="S50" s="17"/>
      <c r="T50" s="18" t="n">
        <f aca="false">+L50-K50</f>
        <v>0.0173611111111111</v>
      </c>
      <c r="U50" s="18" t="n">
        <f aca="false">+T50*P50</f>
        <v>0.711805555555556</v>
      </c>
      <c r="V50" s="18"/>
    </row>
    <row r="51" s="13" customFormat="true" ht="12" hidden="false" customHeight="false" outlineLevel="0" collapsed="false">
      <c r="A51" s="12" t="n">
        <v>13016</v>
      </c>
      <c r="B51" s="13" t="n">
        <v>1</v>
      </c>
      <c r="C51" s="13" t="s">
        <v>22</v>
      </c>
      <c r="D51" s="13" t="n">
        <v>1</v>
      </c>
      <c r="E51" s="13" t="n">
        <v>873</v>
      </c>
      <c r="F51" s="13" t="s">
        <v>31</v>
      </c>
      <c r="G51" s="13" t="s">
        <v>28</v>
      </c>
      <c r="H51" s="13" t="s">
        <v>25</v>
      </c>
      <c r="I51" s="13" t="n">
        <v>1</v>
      </c>
      <c r="J51" s="13" t="n">
        <v>132</v>
      </c>
      <c r="K51" s="14" t="n">
        <v>0.430555555555556</v>
      </c>
      <c r="L51" s="15" t="n">
        <v>0.447916666666667</v>
      </c>
      <c r="M51" s="16" t="n">
        <f aca="false">VLOOKUP(E51,'Esp. percorsi al 18-10-22'!C:J,8,FALSE())</f>
        <v>7.71922932628667</v>
      </c>
      <c r="N51" s="16"/>
      <c r="O51" s="16"/>
      <c r="P51" s="13" t="n">
        <v>52</v>
      </c>
      <c r="Q51" s="17" t="n">
        <f aca="false">+M51*P51</f>
        <v>401.399924966907</v>
      </c>
      <c r="R51" s="17" t="n">
        <f aca="false">+N51*P51</f>
        <v>0</v>
      </c>
      <c r="S51" s="17"/>
      <c r="T51" s="18" t="n">
        <f aca="false">+L51-K51</f>
        <v>0.0173611111111111</v>
      </c>
      <c r="U51" s="18" t="n">
        <f aca="false">+T51*P51</f>
        <v>0.902777777777778</v>
      </c>
      <c r="V51" s="18"/>
    </row>
    <row r="52" s="13" customFormat="true" ht="12" hidden="false" customHeight="false" outlineLevel="0" collapsed="false">
      <c r="A52" s="12" t="n">
        <v>12683</v>
      </c>
      <c r="B52" s="13" t="n">
        <v>1</v>
      </c>
      <c r="C52" s="13" t="s">
        <v>22</v>
      </c>
      <c r="D52" s="13" t="n">
        <v>1</v>
      </c>
      <c r="E52" s="13" t="n">
        <v>873</v>
      </c>
      <c r="F52" s="13" t="s">
        <v>31</v>
      </c>
      <c r="G52" s="13" t="s">
        <v>26</v>
      </c>
      <c r="H52" s="19" t="s">
        <v>27</v>
      </c>
      <c r="I52" s="13" t="n">
        <v>1</v>
      </c>
      <c r="J52" s="13" t="n">
        <v>12683</v>
      </c>
      <c r="K52" s="14" t="n">
        <v>0.434027777777778</v>
      </c>
      <c r="L52" s="15" t="n">
        <v>0.452777777777778</v>
      </c>
      <c r="M52" s="16" t="n">
        <f aca="false">VLOOKUP(E52,'Esp. percorsi al 18-10-22'!C:J,8,FALSE())</f>
        <v>7.71922932628667</v>
      </c>
      <c r="N52" s="16"/>
      <c r="O52" s="16"/>
      <c r="P52" s="13" t="n">
        <v>210</v>
      </c>
      <c r="Q52" s="17" t="n">
        <f aca="false">+M52*P52</f>
        <v>1621.0381585202</v>
      </c>
      <c r="R52" s="17" t="n">
        <f aca="false">+N52*P52</f>
        <v>0</v>
      </c>
      <c r="S52" s="17"/>
      <c r="T52" s="18" t="n">
        <f aca="false">+L52-K52</f>
        <v>0.01875</v>
      </c>
      <c r="U52" s="18" t="n">
        <f aca="false">+T52*P52</f>
        <v>3.9375</v>
      </c>
      <c r="V52" s="18"/>
    </row>
    <row r="53" s="13" customFormat="true" ht="12" hidden="false" customHeight="false" outlineLevel="0" collapsed="false">
      <c r="A53" s="12" t="n">
        <v>6326</v>
      </c>
      <c r="B53" s="13" t="n">
        <v>1</v>
      </c>
      <c r="C53" s="13" t="s">
        <v>22</v>
      </c>
      <c r="D53" s="13" t="n">
        <v>1</v>
      </c>
      <c r="E53" s="13" t="n">
        <v>873</v>
      </c>
      <c r="F53" s="13" t="s">
        <v>31</v>
      </c>
      <c r="G53" s="13" t="s">
        <v>24</v>
      </c>
      <c r="H53" s="13" t="s">
        <v>29</v>
      </c>
      <c r="I53" s="13" t="n">
        <v>1</v>
      </c>
      <c r="J53" s="13" t="n">
        <v>2018</v>
      </c>
      <c r="K53" s="14" t="n">
        <v>0.4375</v>
      </c>
      <c r="L53" s="15" t="n">
        <v>0.454861111111111</v>
      </c>
      <c r="M53" s="16" t="n">
        <f aca="false">VLOOKUP(E53,'Esp. percorsi al 18-10-22'!C:J,8,FALSE())</f>
        <v>7.71922932628667</v>
      </c>
      <c r="N53" s="16"/>
      <c r="O53" s="16"/>
      <c r="P53" s="13" t="n">
        <v>57</v>
      </c>
      <c r="Q53" s="17" t="n">
        <f aca="false">+M53*P53</f>
        <v>439.99607159834</v>
      </c>
      <c r="R53" s="17" t="n">
        <f aca="false">+N53*P53</f>
        <v>0</v>
      </c>
      <c r="S53" s="17"/>
      <c r="T53" s="18" t="n">
        <f aca="false">+L53-K53</f>
        <v>0.0173611111111111</v>
      </c>
      <c r="U53" s="18" t="n">
        <f aca="false">+T53*P53</f>
        <v>0.989583333333333</v>
      </c>
      <c r="V53" s="18"/>
    </row>
    <row r="54" s="13" customFormat="true" ht="12" hidden="false" customHeight="false" outlineLevel="0" collapsed="false">
      <c r="A54" s="12" t="n">
        <v>12681</v>
      </c>
      <c r="B54" s="13" t="n">
        <v>1</v>
      </c>
      <c r="C54" s="13" t="s">
        <v>22</v>
      </c>
      <c r="D54" s="13" t="n">
        <v>1</v>
      </c>
      <c r="E54" s="13" t="n">
        <v>873</v>
      </c>
      <c r="F54" s="13" t="s">
        <v>31</v>
      </c>
      <c r="G54" s="13" t="s">
        <v>28</v>
      </c>
      <c r="H54" s="13" t="s">
        <v>25</v>
      </c>
      <c r="I54" s="13" t="n">
        <v>1</v>
      </c>
      <c r="J54" s="13" t="n">
        <v>144</v>
      </c>
      <c r="K54" s="14" t="n">
        <v>0.444444444444444</v>
      </c>
      <c r="L54" s="15" t="n">
        <v>0.461805555555556</v>
      </c>
      <c r="M54" s="16" t="n">
        <f aca="false">VLOOKUP(E54,'Esp. percorsi al 18-10-22'!C:J,8,FALSE())</f>
        <v>7.71922932628667</v>
      </c>
      <c r="N54" s="16"/>
      <c r="O54" s="16"/>
      <c r="P54" s="13" t="n">
        <v>52</v>
      </c>
      <c r="Q54" s="17" t="n">
        <f aca="false">+M54*P54</f>
        <v>401.399924966907</v>
      </c>
      <c r="R54" s="17" t="n">
        <f aca="false">+N54*P54</f>
        <v>0</v>
      </c>
      <c r="S54" s="17"/>
      <c r="T54" s="18" t="n">
        <f aca="false">+L54-K54</f>
        <v>0.0173611111111111</v>
      </c>
      <c r="U54" s="18" t="n">
        <f aca="false">+T54*P54</f>
        <v>0.902777777777778</v>
      </c>
      <c r="V54" s="18"/>
    </row>
    <row r="55" s="13" customFormat="true" ht="12" hidden="false" customHeight="false" outlineLevel="0" collapsed="false">
      <c r="A55" s="12" t="n">
        <v>12682</v>
      </c>
      <c r="B55" s="13" t="n">
        <v>1</v>
      </c>
      <c r="C55" s="13" t="s">
        <v>22</v>
      </c>
      <c r="D55" s="13" t="n">
        <v>1</v>
      </c>
      <c r="E55" s="13" t="n">
        <v>873</v>
      </c>
      <c r="F55" s="13" t="s">
        <v>31</v>
      </c>
      <c r="G55" s="13" t="s">
        <v>26</v>
      </c>
      <c r="H55" s="13" t="n">
        <v>6</v>
      </c>
      <c r="I55" s="13" t="n">
        <v>1</v>
      </c>
      <c r="J55" s="13" t="n">
        <v>12682</v>
      </c>
      <c r="K55" s="14" t="n">
        <v>0.444444444444444</v>
      </c>
      <c r="L55" s="15" t="n">
        <v>0.461805555555556</v>
      </c>
      <c r="M55" s="16" t="n">
        <f aca="false">VLOOKUP(E55,'Esp. percorsi al 18-10-22'!C:J,8,FALSE())</f>
        <v>7.71922932628667</v>
      </c>
      <c r="N55" s="16"/>
      <c r="O55" s="16"/>
      <c r="P55" s="13" t="n">
        <v>41</v>
      </c>
      <c r="Q55" s="17" t="n">
        <f aca="false">+M55*P55</f>
        <v>316.488402377753</v>
      </c>
      <c r="R55" s="17" t="n">
        <f aca="false">+N55*P55</f>
        <v>0</v>
      </c>
      <c r="S55" s="17"/>
      <c r="T55" s="18" t="n">
        <f aca="false">+L55-K55</f>
        <v>0.0173611111111111</v>
      </c>
      <c r="U55" s="18" t="n">
        <f aca="false">+T55*P55</f>
        <v>0.711805555555556</v>
      </c>
      <c r="V55" s="18"/>
    </row>
    <row r="56" s="13" customFormat="true" ht="12" hidden="false" customHeight="false" outlineLevel="0" collapsed="false">
      <c r="A56" s="12" t="n">
        <v>12685</v>
      </c>
      <c r="B56" s="13" t="n">
        <v>1</v>
      </c>
      <c r="C56" s="13" t="s">
        <v>22</v>
      </c>
      <c r="D56" s="13" t="n">
        <v>1</v>
      </c>
      <c r="E56" s="13" t="n">
        <v>873</v>
      </c>
      <c r="F56" s="13" t="s">
        <v>31</v>
      </c>
      <c r="G56" s="13" t="s">
        <v>26</v>
      </c>
      <c r="H56" s="19" t="s">
        <v>27</v>
      </c>
      <c r="I56" s="13" t="n">
        <v>1</v>
      </c>
      <c r="J56" s="13" t="n">
        <v>12685</v>
      </c>
      <c r="K56" s="14" t="n">
        <v>0.458333333333333</v>
      </c>
      <c r="L56" s="15" t="n">
        <v>0.477083333333333</v>
      </c>
      <c r="M56" s="16" t="n">
        <f aca="false">VLOOKUP(E56,'Esp. percorsi al 18-10-22'!C:J,8,FALSE())</f>
        <v>7.71922932628667</v>
      </c>
      <c r="N56" s="16"/>
      <c r="O56" s="16"/>
      <c r="P56" s="13" t="n">
        <v>210</v>
      </c>
      <c r="Q56" s="17" t="n">
        <f aca="false">+M56*P56</f>
        <v>1621.0381585202</v>
      </c>
      <c r="R56" s="17" t="n">
        <f aca="false">+N56*P56</f>
        <v>0</v>
      </c>
      <c r="S56" s="17"/>
      <c r="T56" s="18" t="n">
        <f aca="false">+L56-K56</f>
        <v>0.01875</v>
      </c>
      <c r="U56" s="18" t="n">
        <f aca="false">+T56*P56</f>
        <v>3.9375</v>
      </c>
      <c r="V56" s="18"/>
    </row>
    <row r="57" s="13" customFormat="true" ht="12" hidden="false" customHeight="false" outlineLevel="0" collapsed="false">
      <c r="A57" s="12" t="n">
        <v>13017</v>
      </c>
      <c r="B57" s="13" t="n">
        <v>1</v>
      </c>
      <c r="C57" s="13" t="s">
        <v>22</v>
      </c>
      <c r="D57" s="13" t="n">
        <v>1</v>
      </c>
      <c r="E57" s="13" t="n">
        <v>873</v>
      </c>
      <c r="F57" s="13" t="s">
        <v>31</v>
      </c>
      <c r="G57" s="13" t="s">
        <v>26</v>
      </c>
      <c r="H57" s="13" t="n">
        <v>6</v>
      </c>
      <c r="I57" s="13" t="n">
        <v>1</v>
      </c>
      <c r="J57" s="13" t="n">
        <v>11510</v>
      </c>
      <c r="K57" s="14" t="n">
        <v>0.472222222222222</v>
      </c>
      <c r="L57" s="15" t="n">
        <v>0.489583333333333</v>
      </c>
      <c r="M57" s="16" t="n">
        <f aca="false">VLOOKUP(E57,'Esp. percorsi al 18-10-22'!C:J,8,FALSE())</f>
        <v>7.71922932628667</v>
      </c>
      <c r="N57" s="16"/>
      <c r="O57" s="16"/>
      <c r="P57" s="13" t="n">
        <v>41</v>
      </c>
      <c r="Q57" s="17" t="n">
        <f aca="false">+M57*P57</f>
        <v>316.488402377753</v>
      </c>
      <c r="R57" s="17" t="n">
        <f aca="false">+N57*P57</f>
        <v>0</v>
      </c>
      <c r="S57" s="17"/>
      <c r="T57" s="18" t="n">
        <f aca="false">+L57-K57</f>
        <v>0.0173611111111111</v>
      </c>
      <c r="U57" s="18" t="n">
        <f aca="false">+T57*P57</f>
        <v>0.711805555555556</v>
      </c>
      <c r="V57" s="18"/>
    </row>
    <row r="58" s="13" customFormat="true" ht="12" hidden="false" customHeight="false" outlineLevel="0" collapsed="false">
      <c r="A58" s="12" t="n">
        <v>13018</v>
      </c>
      <c r="B58" s="13" t="n">
        <v>1</v>
      </c>
      <c r="C58" s="13" t="s">
        <v>22</v>
      </c>
      <c r="D58" s="13" t="n">
        <v>1</v>
      </c>
      <c r="E58" s="13" t="n">
        <v>873</v>
      </c>
      <c r="F58" s="13" t="s">
        <v>31</v>
      </c>
      <c r="G58" s="13" t="s">
        <v>28</v>
      </c>
      <c r="H58" s="13" t="s">
        <v>25</v>
      </c>
      <c r="I58" s="13" t="n">
        <v>1</v>
      </c>
      <c r="J58" s="13" t="n">
        <v>133</v>
      </c>
      <c r="K58" s="14" t="n">
        <v>0.472222222222222</v>
      </c>
      <c r="L58" s="15" t="n">
        <v>0.489583333333333</v>
      </c>
      <c r="M58" s="16" t="n">
        <f aca="false">VLOOKUP(E58,'Esp. percorsi al 18-10-22'!C:J,8,FALSE())</f>
        <v>7.71922932628667</v>
      </c>
      <c r="N58" s="16"/>
      <c r="O58" s="16"/>
      <c r="P58" s="13" t="n">
        <v>52</v>
      </c>
      <c r="Q58" s="17" t="n">
        <f aca="false">+M58*P58</f>
        <v>401.399924966907</v>
      </c>
      <c r="R58" s="17" t="n">
        <f aca="false">+N58*P58</f>
        <v>0</v>
      </c>
      <c r="S58" s="17"/>
      <c r="T58" s="18" t="n">
        <f aca="false">+L58-K58</f>
        <v>0.0173611111111111</v>
      </c>
      <c r="U58" s="18" t="n">
        <f aca="false">+T58*P58</f>
        <v>0.902777777777778</v>
      </c>
      <c r="V58" s="18"/>
    </row>
    <row r="59" s="13" customFormat="true" ht="12" hidden="false" customHeight="false" outlineLevel="0" collapsed="false">
      <c r="A59" s="12" t="n">
        <v>6327</v>
      </c>
      <c r="B59" s="13" t="n">
        <v>1</v>
      </c>
      <c r="C59" s="13" t="s">
        <v>22</v>
      </c>
      <c r="D59" s="13" t="n">
        <v>1</v>
      </c>
      <c r="E59" s="13" t="n">
        <v>873</v>
      </c>
      <c r="F59" s="13" t="s">
        <v>31</v>
      </c>
      <c r="G59" s="13" t="s">
        <v>24</v>
      </c>
      <c r="H59" s="13" t="s">
        <v>29</v>
      </c>
      <c r="I59" s="13" t="n">
        <v>1</v>
      </c>
      <c r="J59" s="13" t="n">
        <v>2019</v>
      </c>
      <c r="K59" s="14" t="n">
        <v>0.479166666666667</v>
      </c>
      <c r="L59" s="15" t="n">
        <v>0.496527777777778</v>
      </c>
      <c r="M59" s="16" t="n">
        <f aca="false">VLOOKUP(E59,'Esp. percorsi al 18-10-22'!C:J,8,FALSE())</f>
        <v>7.71922932628667</v>
      </c>
      <c r="N59" s="16"/>
      <c r="O59" s="16"/>
      <c r="P59" s="13" t="n">
        <v>57</v>
      </c>
      <c r="Q59" s="17" t="n">
        <f aca="false">+M59*P59</f>
        <v>439.99607159834</v>
      </c>
      <c r="R59" s="17" t="n">
        <f aca="false">+N59*P59</f>
        <v>0</v>
      </c>
      <c r="S59" s="17"/>
      <c r="T59" s="18" t="n">
        <f aca="false">+L59-K59</f>
        <v>0.0173611111111111</v>
      </c>
      <c r="U59" s="18" t="n">
        <f aca="false">+T59*P59</f>
        <v>0.989583333333333</v>
      </c>
      <c r="V59" s="18"/>
    </row>
    <row r="60" s="13" customFormat="true" ht="12" hidden="false" customHeight="false" outlineLevel="0" collapsed="false">
      <c r="A60" s="12" t="n">
        <v>12688</v>
      </c>
      <c r="B60" s="13" t="n">
        <v>1</v>
      </c>
      <c r="C60" s="13" t="s">
        <v>22</v>
      </c>
      <c r="D60" s="13" t="n">
        <v>1</v>
      </c>
      <c r="E60" s="13" t="n">
        <v>873</v>
      </c>
      <c r="F60" s="13" t="s">
        <v>31</v>
      </c>
      <c r="G60" s="13" t="s">
        <v>26</v>
      </c>
      <c r="H60" s="19" t="s">
        <v>27</v>
      </c>
      <c r="I60" s="13" t="n">
        <v>1</v>
      </c>
      <c r="J60" s="13" t="n">
        <v>12688</v>
      </c>
      <c r="K60" s="14" t="n">
        <v>0.479166666666667</v>
      </c>
      <c r="L60" s="15" t="n">
        <v>0.497916666666667</v>
      </c>
      <c r="M60" s="16" t="n">
        <f aca="false">VLOOKUP(E60,'Esp. percorsi al 18-10-22'!C:J,8,FALSE())</f>
        <v>7.71922932628667</v>
      </c>
      <c r="N60" s="16"/>
      <c r="O60" s="16"/>
      <c r="P60" s="13" t="n">
        <v>210</v>
      </c>
      <c r="Q60" s="17" t="n">
        <f aca="false">+M60*P60</f>
        <v>1621.0381585202</v>
      </c>
      <c r="R60" s="17" t="n">
        <f aca="false">+N60*P60</f>
        <v>0</v>
      </c>
      <c r="S60" s="17"/>
      <c r="T60" s="18" t="n">
        <f aca="false">+L60-K60</f>
        <v>0.01875</v>
      </c>
      <c r="U60" s="18" t="n">
        <f aca="false">+T60*P60</f>
        <v>3.9375</v>
      </c>
      <c r="V60" s="18"/>
    </row>
    <row r="61" s="13" customFormat="true" ht="12" hidden="false" customHeight="false" outlineLevel="0" collapsed="false">
      <c r="A61" s="12" t="n">
        <v>12686</v>
      </c>
      <c r="B61" s="13" t="n">
        <v>1</v>
      </c>
      <c r="C61" s="13" t="s">
        <v>22</v>
      </c>
      <c r="D61" s="13" t="n">
        <v>1</v>
      </c>
      <c r="E61" s="13" t="n">
        <v>873</v>
      </c>
      <c r="F61" s="13" t="s">
        <v>31</v>
      </c>
      <c r="G61" s="13" t="s">
        <v>28</v>
      </c>
      <c r="H61" s="13" t="s">
        <v>25</v>
      </c>
      <c r="I61" s="13" t="n">
        <v>1</v>
      </c>
      <c r="J61" s="13" t="n">
        <v>145</v>
      </c>
      <c r="K61" s="14" t="n">
        <v>0.486111111111111</v>
      </c>
      <c r="L61" s="15" t="n">
        <v>0.503472222222222</v>
      </c>
      <c r="M61" s="16" t="n">
        <f aca="false">VLOOKUP(E61,'Esp. percorsi al 18-10-22'!C:J,8,FALSE())</f>
        <v>7.71922932628667</v>
      </c>
      <c r="N61" s="16"/>
      <c r="O61" s="16"/>
      <c r="P61" s="13" t="n">
        <v>52</v>
      </c>
      <c r="Q61" s="17" t="n">
        <f aca="false">+M61*P61</f>
        <v>401.399924966907</v>
      </c>
      <c r="R61" s="17" t="n">
        <f aca="false">+N61*P61</f>
        <v>0</v>
      </c>
      <c r="S61" s="17"/>
      <c r="T61" s="18" t="n">
        <f aca="false">+L61-K61</f>
        <v>0.0173611111111111</v>
      </c>
      <c r="U61" s="18" t="n">
        <f aca="false">+T61*P61</f>
        <v>0.902777777777778</v>
      </c>
      <c r="V61" s="18"/>
    </row>
    <row r="62" s="13" customFormat="true" ht="12" hidden="false" customHeight="false" outlineLevel="0" collapsed="false">
      <c r="A62" s="12" t="n">
        <v>12687</v>
      </c>
      <c r="B62" s="13" t="n">
        <v>1</v>
      </c>
      <c r="C62" s="13" t="s">
        <v>22</v>
      </c>
      <c r="D62" s="13" t="n">
        <v>1</v>
      </c>
      <c r="E62" s="13" t="n">
        <v>873</v>
      </c>
      <c r="F62" s="13" t="s">
        <v>31</v>
      </c>
      <c r="G62" s="13" t="s">
        <v>26</v>
      </c>
      <c r="H62" s="13" t="n">
        <v>6</v>
      </c>
      <c r="I62" s="13" t="n">
        <v>1</v>
      </c>
      <c r="J62" s="13" t="n">
        <v>12687</v>
      </c>
      <c r="K62" s="14" t="n">
        <v>0.486111111111111</v>
      </c>
      <c r="L62" s="15" t="n">
        <v>0.503472222222222</v>
      </c>
      <c r="M62" s="16" t="n">
        <f aca="false">VLOOKUP(E62,'Esp. percorsi al 18-10-22'!C:J,8,FALSE())</f>
        <v>7.71922932628667</v>
      </c>
      <c r="N62" s="16"/>
      <c r="O62" s="16"/>
      <c r="P62" s="13" t="n">
        <v>41</v>
      </c>
      <c r="Q62" s="17" t="n">
        <f aca="false">+M62*P62</f>
        <v>316.488402377753</v>
      </c>
      <c r="R62" s="17" t="n">
        <f aca="false">+N62*P62</f>
        <v>0</v>
      </c>
      <c r="S62" s="17"/>
      <c r="T62" s="18" t="n">
        <f aca="false">+L62-K62</f>
        <v>0.0173611111111111</v>
      </c>
      <c r="U62" s="18" t="n">
        <f aca="false">+T62*P62</f>
        <v>0.711805555555556</v>
      </c>
      <c r="V62" s="18"/>
    </row>
    <row r="63" s="13" customFormat="true" ht="12" hidden="false" customHeight="false" outlineLevel="0" collapsed="false">
      <c r="A63" s="12" t="n">
        <v>12690</v>
      </c>
      <c r="B63" s="13" t="n">
        <v>1</v>
      </c>
      <c r="C63" s="13" t="s">
        <v>22</v>
      </c>
      <c r="D63" s="13" t="n">
        <v>1</v>
      </c>
      <c r="E63" s="13" t="n">
        <v>873</v>
      </c>
      <c r="F63" s="13" t="s">
        <v>31</v>
      </c>
      <c r="G63" s="13" t="s">
        <v>26</v>
      </c>
      <c r="H63" s="19" t="s">
        <v>27</v>
      </c>
      <c r="I63" s="13" t="n">
        <v>1</v>
      </c>
      <c r="J63" s="13" t="n">
        <v>12690</v>
      </c>
      <c r="K63" s="14" t="n">
        <v>0.503472222222222</v>
      </c>
      <c r="L63" s="15" t="n">
        <v>0.522222222222222</v>
      </c>
      <c r="M63" s="16" t="n">
        <f aca="false">VLOOKUP(E63,'Esp. percorsi al 18-10-22'!C:J,8,FALSE())</f>
        <v>7.71922932628667</v>
      </c>
      <c r="N63" s="16"/>
      <c r="O63" s="16"/>
      <c r="P63" s="13" t="n">
        <v>210</v>
      </c>
      <c r="Q63" s="17" t="n">
        <f aca="false">+M63*P63</f>
        <v>1621.0381585202</v>
      </c>
      <c r="R63" s="17" t="n">
        <f aca="false">+N63*P63</f>
        <v>0</v>
      </c>
      <c r="S63" s="17"/>
      <c r="T63" s="18" t="n">
        <f aca="false">+L63-K63</f>
        <v>0.01875</v>
      </c>
      <c r="U63" s="18" t="n">
        <f aca="false">+T63*P63</f>
        <v>3.9375</v>
      </c>
      <c r="V63" s="18"/>
    </row>
    <row r="64" s="13" customFormat="true" ht="12" hidden="false" customHeight="false" outlineLevel="0" collapsed="false">
      <c r="A64" s="12" t="n">
        <v>13019</v>
      </c>
      <c r="B64" s="13" t="n">
        <v>1</v>
      </c>
      <c r="C64" s="13" t="s">
        <v>22</v>
      </c>
      <c r="D64" s="13" t="n">
        <v>1</v>
      </c>
      <c r="E64" s="13" t="n">
        <v>873</v>
      </c>
      <c r="F64" s="13" t="s">
        <v>31</v>
      </c>
      <c r="G64" s="13" t="s">
        <v>26</v>
      </c>
      <c r="H64" s="13" t="n">
        <v>6</v>
      </c>
      <c r="I64" s="13" t="n">
        <v>1</v>
      </c>
      <c r="J64" s="13" t="n">
        <v>11512</v>
      </c>
      <c r="K64" s="14" t="n">
        <v>0.513888888888889</v>
      </c>
      <c r="L64" s="15" t="n">
        <v>0.53125</v>
      </c>
      <c r="M64" s="16" t="n">
        <f aca="false">VLOOKUP(E64,'Esp. percorsi al 18-10-22'!C:J,8,FALSE())</f>
        <v>7.71922932628667</v>
      </c>
      <c r="N64" s="16"/>
      <c r="O64" s="16"/>
      <c r="P64" s="13" t="n">
        <v>41</v>
      </c>
      <c r="Q64" s="17" t="n">
        <f aca="false">+M64*P64</f>
        <v>316.488402377753</v>
      </c>
      <c r="R64" s="17" t="n">
        <f aca="false">+N64*P64</f>
        <v>0</v>
      </c>
      <c r="S64" s="17"/>
      <c r="T64" s="18" t="n">
        <f aca="false">+L64-K64</f>
        <v>0.0173611111111111</v>
      </c>
      <c r="U64" s="18" t="n">
        <f aca="false">+T64*P64</f>
        <v>0.711805555555556</v>
      </c>
      <c r="V64" s="18"/>
    </row>
    <row r="65" s="13" customFormat="true" ht="12" hidden="false" customHeight="false" outlineLevel="0" collapsed="false">
      <c r="A65" s="12" t="n">
        <v>13020</v>
      </c>
      <c r="B65" s="13" t="n">
        <v>1</v>
      </c>
      <c r="C65" s="13" t="s">
        <v>22</v>
      </c>
      <c r="D65" s="13" t="n">
        <v>1</v>
      </c>
      <c r="E65" s="13" t="n">
        <v>873</v>
      </c>
      <c r="F65" s="13" t="s">
        <v>31</v>
      </c>
      <c r="G65" s="13" t="s">
        <v>28</v>
      </c>
      <c r="H65" s="13" t="s">
        <v>25</v>
      </c>
      <c r="I65" s="13" t="n">
        <v>1</v>
      </c>
      <c r="J65" s="13" t="n">
        <v>134</v>
      </c>
      <c r="K65" s="14" t="n">
        <v>0.513888888888889</v>
      </c>
      <c r="L65" s="15" t="n">
        <v>0.53125</v>
      </c>
      <c r="M65" s="16" t="n">
        <f aca="false">VLOOKUP(E65,'Esp. percorsi al 18-10-22'!C:J,8,FALSE())</f>
        <v>7.71922932628667</v>
      </c>
      <c r="N65" s="16"/>
      <c r="O65" s="16"/>
      <c r="P65" s="13" t="n">
        <v>52</v>
      </c>
      <c r="Q65" s="17" t="n">
        <f aca="false">+M65*P65</f>
        <v>401.399924966907</v>
      </c>
      <c r="R65" s="17" t="n">
        <f aca="false">+N65*P65</f>
        <v>0</v>
      </c>
      <c r="S65" s="17"/>
      <c r="T65" s="18" t="n">
        <f aca="false">+L65-K65</f>
        <v>0.0173611111111111</v>
      </c>
      <c r="U65" s="18" t="n">
        <f aca="false">+T65*P65</f>
        <v>0.902777777777778</v>
      </c>
      <c r="V65" s="18"/>
    </row>
    <row r="66" s="13" customFormat="true" ht="12" hidden="false" customHeight="false" outlineLevel="0" collapsed="false">
      <c r="A66" s="12" t="n">
        <v>6328</v>
      </c>
      <c r="B66" s="13" t="n">
        <v>1</v>
      </c>
      <c r="C66" s="13" t="s">
        <v>22</v>
      </c>
      <c r="D66" s="13" t="n">
        <v>1</v>
      </c>
      <c r="E66" s="13" t="n">
        <v>873</v>
      </c>
      <c r="F66" s="13" t="s">
        <v>31</v>
      </c>
      <c r="G66" s="13" t="s">
        <v>24</v>
      </c>
      <c r="H66" s="13" t="s">
        <v>29</v>
      </c>
      <c r="I66" s="13" t="n">
        <v>1</v>
      </c>
      <c r="J66" s="13" t="n">
        <v>2020</v>
      </c>
      <c r="K66" s="14" t="n">
        <v>0.520833333333333</v>
      </c>
      <c r="L66" s="15" t="n">
        <v>0.538194444444444</v>
      </c>
      <c r="M66" s="16" t="n">
        <f aca="false">VLOOKUP(E66,'Esp. percorsi al 18-10-22'!C:J,8,FALSE())</f>
        <v>7.71922932628667</v>
      </c>
      <c r="N66" s="16"/>
      <c r="O66" s="16"/>
      <c r="P66" s="13" t="n">
        <v>57</v>
      </c>
      <c r="Q66" s="17" t="n">
        <f aca="false">+M66*P66</f>
        <v>439.99607159834</v>
      </c>
      <c r="R66" s="17" t="n">
        <f aca="false">+N66*P66</f>
        <v>0</v>
      </c>
      <c r="S66" s="17"/>
      <c r="T66" s="18" t="n">
        <f aca="false">+L66-K66</f>
        <v>0.0173611111111111</v>
      </c>
      <c r="U66" s="18" t="n">
        <f aca="false">+T66*P66</f>
        <v>0.989583333333333</v>
      </c>
      <c r="V66" s="18"/>
    </row>
    <row r="67" s="13" customFormat="true" ht="12" hidden="false" customHeight="false" outlineLevel="0" collapsed="false">
      <c r="A67" s="12" t="n">
        <v>12693</v>
      </c>
      <c r="B67" s="13" t="n">
        <v>1</v>
      </c>
      <c r="C67" s="13" t="s">
        <v>22</v>
      </c>
      <c r="D67" s="13" t="n">
        <v>1</v>
      </c>
      <c r="E67" s="13" t="n">
        <v>873</v>
      </c>
      <c r="F67" s="13" t="s">
        <v>31</v>
      </c>
      <c r="G67" s="13" t="s">
        <v>26</v>
      </c>
      <c r="H67" s="19" t="s">
        <v>27</v>
      </c>
      <c r="I67" s="13" t="n">
        <v>1</v>
      </c>
      <c r="J67" s="13" t="n">
        <v>12693</v>
      </c>
      <c r="K67" s="14" t="n">
        <v>0.524305555555556</v>
      </c>
      <c r="L67" s="15" t="n">
        <v>0.543055555555555</v>
      </c>
      <c r="M67" s="16" t="n">
        <f aca="false">VLOOKUP(E67,'Esp. percorsi al 18-10-22'!C:J,8,FALSE())</f>
        <v>7.71922932628667</v>
      </c>
      <c r="N67" s="16"/>
      <c r="O67" s="16"/>
      <c r="P67" s="13" t="n">
        <v>210</v>
      </c>
      <c r="Q67" s="17" t="n">
        <f aca="false">+M67*P67</f>
        <v>1621.0381585202</v>
      </c>
      <c r="R67" s="17" t="n">
        <f aca="false">+N67*P67</f>
        <v>0</v>
      </c>
      <c r="S67" s="17"/>
      <c r="T67" s="18" t="n">
        <f aca="false">+L67-K67</f>
        <v>0.01875</v>
      </c>
      <c r="U67" s="18" t="n">
        <f aca="false">+T67*P67</f>
        <v>3.9375</v>
      </c>
      <c r="V67" s="18"/>
    </row>
    <row r="68" s="13" customFormat="true" ht="12" hidden="false" customHeight="false" outlineLevel="0" collapsed="false">
      <c r="A68" s="12" t="n">
        <v>12691</v>
      </c>
      <c r="B68" s="13" t="n">
        <v>1</v>
      </c>
      <c r="C68" s="13" t="s">
        <v>22</v>
      </c>
      <c r="D68" s="13" t="n">
        <v>1</v>
      </c>
      <c r="E68" s="13" t="n">
        <v>873</v>
      </c>
      <c r="F68" s="13" t="s">
        <v>31</v>
      </c>
      <c r="G68" s="13" t="s">
        <v>28</v>
      </c>
      <c r="H68" s="13" t="s">
        <v>25</v>
      </c>
      <c r="I68" s="13" t="n">
        <v>1</v>
      </c>
      <c r="J68" s="13" t="n">
        <v>146</v>
      </c>
      <c r="K68" s="14" t="n">
        <v>0.527777777777778</v>
      </c>
      <c r="L68" s="15" t="n">
        <v>0.545138888888889</v>
      </c>
      <c r="M68" s="16" t="n">
        <f aca="false">VLOOKUP(E68,'Esp. percorsi al 18-10-22'!C:J,8,FALSE())</f>
        <v>7.71922932628667</v>
      </c>
      <c r="N68" s="16"/>
      <c r="O68" s="16"/>
      <c r="P68" s="13" t="n">
        <v>52</v>
      </c>
      <c r="Q68" s="17" t="n">
        <f aca="false">+M68*P68</f>
        <v>401.399924966907</v>
      </c>
      <c r="R68" s="17" t="n">
        <f aca="false">+N68*P68</f>
        <v>0</v>
      </c>
      <c r="S68" s="17"/>
      <c r="T68" s="18" t="n">
        <f aca="false">+L68-K68</f>
        <v>0.0173611111111111</v>
      </c>
      <c r="U68" s="18" t="n">
        <f aca="false">+T68*P68</f>
        <v>0.902777777777778</v>
      </c>
      <c r="V68" s="18"/>
    </row>
    <row r="69" s="13" customFormat="true" ht="12" hidden="false" customHeight="false" outlineLevel="0" collapsed="false">
      <c r="A69" s="12" t="n">
        <v>12692</v>
      </c>
      <c r="B69" s="13" t="n">
        <v>1</v>
      </c>
      <c r="C69" s="13" t="s">
        <v>22</v>
      </c>
      <c r="D69" s="13" t="n">
        <v>1</v>
      </c>
      <c r="E69" s="13" t="n">
        <v>873</v>
      </c>
      <c r="F69" s="13" t="s">
        <v>31</v>
      </c>
      <c r="G69" s="13" t="s">
        <v>26</v>
      </c>
      <c r="H69" s="13" t="n">
        <v>6</v>
      </c>
      <c r="I69" s="13" t="n">
        <v>1</v>
      </c>
      <c r="J69" s="13" t="n">
        <v>12692</v>
      </c>
      <c r="K69" s="14" t="n">
        <v>0.527777777777778</v>
      </c>
      <c r="L69" s="15" t="n">
        <v>0.545138888888889</v>
      </c>
      <c r="M69" s="16" t="n">
        <f aca="false">VLOOKUP(E69,'Esp. percorsi al 18-10-22'!C:J,8,FALSE())</f>
        <v>7.71922932628667</v>
      </c>
      <c r="N69" s="16"/>
      <c r="O69" s="16"/>
      <c r="P69" s="13" t="n">
        <v>41</v>
      </c>
      <c r="Q69" s="17" t="n">
        <f aca="false">+M69*P69</f>
        <v>316.488402377753</v>
      </c>
      <c r="R69" s="17" t="n">
        <f aca="false">+N69*P69</f>
        <v>0</v>
      </c>
      <c r="S69" s="17"/>
      <c r="T69" s="18" t="n">
        <f aca="false">+L69-K69</f>
        <v>0.0173611111111111</v>
      </c>
      <c r="U69" s="18" t="n">
        <f aca="false">+T69*P69</f>
        <v>0.711805555555556</v>
      </c>
      <c r="V69" s="18"/>
    </row>
    <row r="70" s="13" customFormat="true" ht="12" hidden="false" customHeight="false" outlineLevel="0" collapsed="false">
      <c r="A70" s="12" t="n">
        <v>12695</v>
      </c>
      <c r="B70" s="13" t="n">
        <v>1</v>
      </c>
      <c r="C70" s="13" t="s">
        <v>22</v>
      </c>
      <c r="D70" s="13" t="n">
        <v>1</v>
      </c>
      <c r="E70" s="13" t="n">
        <v>873</v>
      </c>
      <c r="F70" s="13" t="s">
        <v>31</v>
      </c>
      <c r="G70" s="13" t="s">
        <v>26</v>
      </c>
      <c r="H70" s="19" t="s">
        <v>27</v>
      </c>
      <c r="I70" s="13" t="n">
        <v>1</v>
      </c>
      <c r="J70" s="13" t="n">
        <v>12695</v>
      </c>
      <c r="K70" s="14" t="n">
        <v>0.548611111111111</v>
      </c>
      <c r="L70" s="15" t="n">
        <v>0.567361111111111</v>
      </c>
      <c r="M70" s="16" t="n">
        <f aca="false">VLOOKUP(E70,'Esp. percorsi al 18-10-22'!C:J,8,FALSE())</f>
        <v>7.71922932628667</v>
      </c>
      <c r="N70" s="16"/>
      <c r="O70" s="16"/>
      <c r="P70" s="13" t="n">
        <v>210</v>
      </c>
      <c r="Q70" s="17" t="n">
        <f aca="false">+M70*P70</f>
        <v>1621.0381585202</v>
      </c>
      <c r="R70" s="17" t="n">
        <f aca="false">+N70*P70</f>
        <v>0</v>
      </c>
      <c r="S70" s="17"/>
      <c r="T70" s="18" t="n">
        <f aca="false">+L70-K70</f>
        <v>0.01875</v>
      </c>
      <c r="U70" s="18" t="n">
        <f aca="false">+T70*P70</f>
        <v>3.9375</v>
      </c>
      <c r="V70" s="18"/>
    </row>
    <row r="71" s="13" customFormat="true" ht="12" hidden="false" customHeight="false" outlineLevel="0" collapsed="false">
      <c r="A71" s="12" t="n">
        <v>13021</v>
      </c>
      <c r="B71" s="13" t="n">
        <v>1</v>
      </c>
      <c r="C71" s="13" t="s">
        <v>22</v>
      </c>
      <c r="D71" s="13" t="n">
        <v>1</v>
      </c>
      <c r="E71" s="13" t="n">
        <v>873</v>
      </c>
      <c r="F71" s="13" t="s">
        <v>31</v>
      </c>
      <c r="G71" s="13" t="s">
        <v>26</v>
      </c>
      <c r="H71" s="13" t="n">
        <v>6</v>
      </c>
      <c r="I71" s="13" t="n">
        <v>1</v>
      </c>
      <c r="J71" s="13" t="n">
        <v>11514</v>
      </c>
      <c r="K71" s="14" t="n">
        <v>0.555555555555556</v>
      </c>
      <c r="L71" s="15" t="n">
        <v>0.572916666666667</v>
      </c>
      <c r="M71" s="16" t="n">
        <f aca="false">VLOOKUP(E71,'Esp. percorsi al 18-10-22'!C:J,8,FALSE())</f>
        <v>7.71922932628667</v>
      </c>
      <c r="N71" s="16"/>
      <c r="O71" s="16"/>
      <c r="P71" s="13" t="n">
        <v>41</v>
      </c>
      <c r="Q71" s="17" t="n">
        <f aca="false">+M71*P71</f>
        <v>316.488402377753</v>
      </c>
      <c r="R71" s="17" t="n">
        <f aca="false">+N71*P71</f>
        <v>0</v>
      </c>
      <c r="S71" s="17"/>
      <c r="T71" s="18" t="n">
        <f aca="false">+L71-K71</f>
        <v>0.0173611111111111</v>
      </c>
      <c r="U71" s="18" t="n">
        <f aca="false">+T71*P71</f>
        <v>0.711805555555556</v>
      </c>
      <c r="V71" s="18"/>
    </row>
    <row r="72" s="13" customFormat="true" ht="12" hidden="false" customHeight="false" outlineLevel="0" collapsed="false">
      <c r="A72" s="12" t="n">
        <v>13022</v>
      </c>
      <c r="B72" s="13" t="n">
        <v>1</v>
      </c>
      <c r="C72" s="13" t="s">
        <v>22</v>
      </c>
      <c r="D72" s="13" t="n">
        <v>1</v>
      </c>
      <c r="E72" s="13" t="n">
        <v>873</v>
      </c>
      <c r="F72" s="13" t="s">
        <v>31</v>
      </c>
      <c r="G72" s="13" t="s">
        <v>28</v>
      </c>
      <c r="H72" s="13" t="s">
        <v>25</v>
      </c>
      <c r="I72" s="13" t="n">
        <v>1</v>
      </c>
      <c r="J72" s="13" t="n">
        <v>135</v>
      </c>
      <c r="K72" s="14" t="n">
        <v>0.555555555555556</v>
      </c>
      <c r="L72" s="15" t="n">
        <v>0.572916666666667</v>
      </c>
      <c r="M72" s="16" t="n">
        <f aca="false">VLOOKUP(E72,'Esp. percorsi al 18-10-22'!C:J,8,FALSE())</f>
        <v>7.71922932628667</v>
      </c>
      <c r="N72" s="16"/>
      <c r="O72" s="16"/>
      <c r="P72" s="13" t="n">
        <v>52</v>
      </c>
      <c r="Q72" s="17" t="n">
        <f aca="false">+M72*P72</f>
        <v>401.399924966907</v>
      </c>
      <c r="R72" s="17" t="n">
        <f aca="false">+N72*P72</f>
        <v>0</v>
      </c>
      <c r="S72" s="17"/>
      <c r="T72" s="18" t="n">
        <f aca="false">+L72-K72</f>
        <v>0.0173611111111111</v>
      </c>
      <c r="U72" s="18" t="n">
        <f aca="false">+T72*P72</f>
        <v>0.902777777777778</v>
      </c>
      <c r="V72" s="18"/>
    </row>
    <row r="73" s="13" customFormat="true" ht="12" hidden="false" customHeight="false" outlineLevel="0" collapsed="false">
      <c r="A73" s="12" t="n">
        <v>6329</v>
      </c>
      <c r="B73" s="13" t="n">
        <v>1</v>
      </c>
      <c r="C73" s="13" t="s">
        <v>22</v>
      </c>
      <c r="D73" s="13" t="n">
        <v>1</v>
      </c>
      <c r="E73" s="13" t="n">
        <v>873</v>
      </c>
      <c r="F73" s="13" t="s">
        <v>31</v>
      </c>
      <c r="G73" s="13" t="s">
        <v>24</v>
      </c>
      <c r="H73" s="13" t="s">
        <v>29</v>
      </c>
      <c r="I73" s="13" t="n">
        <v>1</v>
      </c>
      <c r="J73" s="13" t="n">
        <v>2021</v>
      </c>
      <c r="K73" s="14" t="n">
        <v>0.5625</v>
      </c>
      <c r="L73" s="15" t="n">
        <v>0.579861111111111</v>
      </c>
      <c r="M73" s="16" t="n">
        <f aca="false">VLOOKUP(E73,'Esp. percorsi al 18-10-22'!C:J,8,FALSE())</f>
        <v>7.71922932628667</v>
      </c>
      <c r="N73" s="16"/>
      <c r="O73" s="16"/>
      <c r="P73" s="13" t="n">
        <v>57</v>
      </c>
      <c r="Q73" s="17" t="n">
        <f aca="false">+M73*P73</f>
        <v>439.99607159834</v>
      </c>
      <c r="R73" s="17" t="n">
        <f aca="false">+N73*P73</f>
        <v>0</v>
      </c>
      <c r="S73" s="17"/>
      <c r="T73" s="18" t="n">
        <f aca="false">+L73-K73</f>
        <v>0.0173611111111111</v>
      </c>
      <c r="U73" s="18" t="n">
        <f aca="false">+T73*P73</f>
        <v>0.989583333333333</v>
      </c>
      <c r="V73" s="18"/>
    </row>
    <row r="74" s="13" customFormat="true" ht="12" hidden="false" customHeight="false" outlineLevel="0" collapsed="false">
      <c r="A74" s="12" t="n">
        <v>12696</v>
      </c>
      <c r="B74" s="13" t="n">
        <v>1</v>
      </c>
      <c r="C74" s="13" t="s">
        <v>22</v>
      </c>
      <c r="D74" s="13" t="n">
        <v>1</v>
      </c>
      <c r="E74" s="13" t="n">
        <v>873</v>
      </c>
      <c r="F74" s="13" t="s">
        <v>31</v>
      </c>
      <c r="G74" s="13" t="s">
        <v>28</v>
      </c>
      <c r="H74" s="13" t="s">
        <v>25</v>
      </c>
      <c r="I74" s="13" t="n">
        <v>1</v>
      </c>
      <c r="J74" s="13" t="n">
        <v>147</v>
      </c>
      <c r="K74" s="14" t="n">
        <v>0.569444444444444</v>
      </c>
      <c r="L74" s="15" t="n">
        <v>0.586805555555556</v>
      </c>
      <c r="M74" s="16" t="n">
        <f aca="false">VLOOKUP(E74,'Esp. percorsi al 18-10-22'!C:J,8,FALSE())</f>
        <v>7.71922932628667</v>
      </c>
      <c r="N74" s="16"/>
      <c r="O74" s="16"/>
      <c r="P74" s="13" t="n">
        <v>52</v>
      </c>
      <c r="Q74" s="17" t="n">
        <f aca="false">+M74*P74</f>
        <v>401.399924966907</v>
      </c>
      <c r="R74" s="17" t="n">
        <f aca="false">+N74*P74</f>
        <v>0</v>
      </c>
      <c r="S74" s="17"/>
      <c r="T74" s="18" t="n">
        <f aca="false">+L74-K74</f>
        <v>0.0173611111111111</v>
      </c>
      <c r="U74" s="18" t="n">
        <f aca="false">+T74*P74</f>
        <v>0.902777777777778</v>
      </c>
      <c r="V74" s="18"/>
    </row>
    <row r="75" s="13" customFormat="true" ht="12" hidden="false" customHeight="false" outlineLevel="0" collapsed="false">
      <c r="A75" s="12" t="n">
        <v>12697</v>
      </c>
      <c r="B75" s="13" t="n">
        <v>1</v>
      </c>
      <c r="C75" s="13" t="s">
        <v>22</v>
      </c>
      <c r="D75" s="13" t="n">
        <v>1</v>
      </c>
      <c r="E75" s="13" t="n">
        <v>873</v>
      </c>
      <c r="F75" s="13" t="s">
        <v>31</v>
      </c>
      <c r="G75" s="13" t="s">
        <v>26</v>
      </c>
      <c r="H75" s="13" t="n">
        <v>6</v>
      </c>
      <c r="I75" s="13" t="n">
        <v>1</v>
      </c>
      <c r="J75" s="13" t="n">
        <v>12697</v>
      </c>
      <c r="K75" s="14" t="n">
        <v>0.569444444444444</v>
      </c>
      <c r="L75" s="15" t="n">
        <v>0.586805555555556</v>
      </c>
      <c r="M75" s="16" t="n">
        <f aca="false">VLOOKUP(E75,'Esp. percorsi al 18-10-22'!C:J,8,FALSE())</f>
        <v>7.71922932628667</v>
      </c>
      <c r="N75" s="16"/>
      <c r="O75" s="16"/>
      <c r="P75" s="13" t="n">
        <v>41</v>
      </c>
      <c r="Q75" s="17" t="n">
        <f aca="false">+M75*P75</f>
        <v>316.488402377753</v>
      </c>
      <c r="R75" s="17" t="n">
        <f aca="false">+N75*P75</f>
        <v>0</v>
      </c>
      <c r="S75" s="17"/>
      <c r="T75" s="18" t="n">
        <f aca="false">+L75-K75</f>
        <v>0.0173611111111111</v>
      </c>
      <c r="U75" s="18" t="n">
        <f aca="false">+T75*P75</f>
        <v>0.711805555555556</v>
      </c>
      <c r="V75" s="18"/>
    </row>
    <row r="76" s="13" customFormat="true" ht="12" hidden="false" customHeight="false" outlineLevel="0" collapsed="false">
      <c r="A76" s="12" t="n">
        <v>12698</v>
      </c>
      <c r="B76" s="13" t="n">
        <v>1</v>
      </c>
      <c r="C76" s="13" t="s">
        <v>22</v>
      </c>
      <c r="D76" s="13" t="n">
        <v>1</v>
      </c>
      <c r="E76" s="13" t="n">
        <v>873</v>
      </c>
      <c r="F76" s="13" t="s">
        <v>31</v>
      </c>
      <c r="G76" s="13" t="s">
        <v>26</v>
      </c>
      <c r="H76" s="19" t="s">
        <v>27</v>
      </c>
      <c r="I76" s="13" t="n">
        <v>1</v>
      </c>
      <c r="J76" s="13" t="n">
        <v>12698</v>
      </c>
      <c r="K76" s="14" t="n">
        <v>0.569444444444444</v>
      </c>
      <c r="L76" s="15" t="n">
        <v>0.588194444444444</v>
      </c>
      <c r="M76" s="16" t="n">
        <f aca="false">VLOOKUP(E76,'Esp. percorsi al 18-10-22'!C:J,8,FALSE())</f>
        <v>7.71922932628667</v>
      </c>
      <c r="N76" s="16"/>
      <c r="O76" s="16"/>
      <c r="P76" s="13" t="n">
        <v>210</v>
      </c>
      <c r="Q76" s="17" t="n">
        <f aca="false">+M76*P76</f>
        <v>1621.0381585202</v>
      </c>
      <c r="R76" s="17" t="n">
        <f aca="false">+N76*P76</f>
        <v>0</v>
      </c>
      <c r="S76" s="17"/>
      <c r="T76" s="18" t="n">
        <f aca="false">+L76-K76</f>
        <v>0.01875</v>
      </c>
      <c r="U76" s="18" t="n">
        <f aca="false">+T76*P76</f>
        <v>3.9375</v>
      </c>
      <c r="V76" s="18"/>
    </row>
    <row r="77" s="13" customFormat="true" ht="12" hidden="false" customHeight="false" outlineLevel="0" collapsed="false">
      <c r="A77" s="12" t="n">
        <v>12700</v>
      </c>
      <c r="B77" s="13" t="n">
        <v>1</v>
      </c>
      <c r="C77" s="13" t="s">
        <v>22</v>
      </c>
      <c r="D77" s="13" t="n">
        <v>1</v>
      </c>
      <c r="E77" s="13" t="n">
        <v>873</v>
      </c>
      <c r="F77" s="13" t="s">
        <v>31</v>
      </c>
      <c r="G77" s="13" t="s">
        <v>26</v>
      </c>
      <c r="H77" s="19" t="s">
        <v>27</v>
      </c>
      <c r="I77" s="13" t="n">
        <v>1</v>
      </c>
      <c r="J77" s="13" t="n">
        <v>12700</v>
      </c>
      <c r="K77" s="14" t="n">
        <v>0.59375</v>
      </c>
      <c r="L77" s="15" t="n">
        <v>0.6125</v>
      </c>
      <c r="M77" s="16" t="n">
        <f aca="false">VLOOKUP(E77,'Esp. percorsi al 18-10-22'!C:J,8,FALSE())</f>
        <v>7.71922932628667</v>
      </c>
      <c r="N77" s="16"/>
      <c r="O77" s="16"/>
      <c r="P77" s="13" t="n">
        <v>210</v>
      </c>
      <c r="Q77" s="17" t="n">
        <f aca="false">+M77*P77</f>
        <v>1621.0381585202</v>
      </c>
      <c r="R77" s="17" t="n">
        <f aca="false">+N77*P77</f>
        <v>0</v>
      </c>
      <c r="S77" s="17"/>
      <c r="T77" s="18" t="n">
        <f aca="false">+L77-K77</f>
        <v>0.01875</v>
      </c>
      <c r="U77" s="18" t="n">
        <f aca="false">+T77*P77</f>
        <v>3.9375</v>
      </c>
      <c r="V77" s="18"/>
    </row>
    <row r="78" s="13" customFormat="true" ht="12" hidden="false" customHeight="false" outlineLevel="0" collapsed="false">
      <c r="A78" s="12" t="n">
        <v>13023</v>
      </c>
      <c r="B78" s="13" t="n">
        <v>1</v>
      </c>
      <c r="C78" s="13" t="s">
        <v>22</v>
      </c>
      <c r="D78" s="13" t="n">
        <v>1</v>
      </c>
      <c r="E78" s="13" t="n">
        <v>873</v>
      </c>
      <c r="F78" s="13" t="s">
        <v>31</v>
      </c>
      <c r="G78" s="13" t="s">
        <v>26</v>
      </c>
      <c r="H78" s="13" t="n">
        <v>6</v>
      </c>
      <c r="I78" s="13" t="n">
        <v>1</v>
      </c>
      <c r="J78" s="13" t="n">
        <v>11516</v>
      </c>
      <c r="K78" s="14" t="n">
        <v>0.597222222222222</v>
      </c>
      <c r="L78" s="15" t="n">
        <v>0.614583333333333</v>
      </c>
      <c r="M78" s="16" t="n">
        <f aca="false">VLOOKUP(E78,'Esp. percorsi al 18-10-22'!C:J,8,FALSE())</f>
        <v>7.71922932628667</v>
      </c>
      <c r="N78" s="16"/>
      <c r="O78" s="16"/>
      <c r="P78" s="13" t="n">
        <v>41</v>
      </c>
      <c r="Q78" s="17" t="n">
        <f aca="false">+M78*P78</f>
        <v>316.488402377753</v>
      </c>
      <c r="R78" s="17" t="n">
        <f aca="false">+N78*P78</f>
        <v>0</v>
      </c>
      <c r="S78" s="17"/>
      <c r="T78" s="18" t="n">
        <f aca="false">+L78-K78</f>
        <v>0.0173611111111111</v>
      </c>
      <c r="U78" s="18" t="n">
        <f aca="false">+T78*P78</f>
        <v>0.711805555555556</v>
      </c>
      <c r="V78" s="18"/>
    </row>
    <row r="79" s="13" customFormat="true" ht="12" hidden="false" customHeight="false" outlineLevel="0" collapsed="false">
      <c r="A79" s="12" t="n">
        <v>13024</v>
      </c>
      <c r="B79" s="13" t="n">
        <v>1</v>
      </c>
      <c r="C79" s="13" t="s">
        <v>22</v>
      </c>
      <c r="D79" s="13" t="n">
        <v>1</v>
      </c>
      <c r="E79" s="13" t="n">
        <v>873</v>
      </c>
      <c r="F79" s="13" t="s">
        <v>31</v>
      </c>
      <c r="G79" s="13" t="s">
        <v>28</v>
      </c>
      <c r="H79" s="13" t="s">
        <v>25</v>
      </c>
      <c r="I79" s="13" t="n">
        <v>1</v>
      </c>
      <c r="J79" s="13" t="n">
        <v>136</v>
      </c>
      <c r="K79" s="14" t="n">
        <v>0.597222222222222</v>
      </c>
      <c r="L79" s="15" t="n">
        <v>0.614583333333333</v>
      </c>
      <c r="M79" s="16" t="n">
        <f aca="false">VLOOKUP(E79,'Esp. percorsi al 18-10-22'!C:J,8,FALSE())</f>
        <v>7.71922932628667</v>
      </c>
      <c r="N79" s="16"/>
      <c r="O79" s="16"/>
      <c r="P79" s="13" t="n">
        <v>52</v>
      </c>
      <c r="Q79" s="17" t="n">
        <f aca="false">+M79*P79</f>
        <v>401.399924966907</v>
      </c>
      <c r="R79" s="17" t="n">
        <f aca="false">+N79*P79</f>
        <v>0</v>
      </c>
      <c r="S79" s="17"/>
      <c r="T79" s="18" t="n">
        <f aca="false">+L79-K79</f>
        <v>0.0173611111111111</v>
      </c>
      <c r="U79" s="18" t="n">
        <f aca="false">+T79*P79</f>
        <v>0.902777777777778</v>
      </c>
      <c r="V79" s="18"/>
    </row>
    <row r="80" s="13" customFormat="true" ht="12" hidden="false" customHeight="false" outlineLevel="0" collapsed="false">
      <c r="A80" s="12" t="n">
        <v>6330</v>
      </c>
      <c r="B80" s="13" t="n">
        <v>1</v>
      </c>
      <c r="C80" s="13" t="s">
        <v>22</v>
      </c>
      <c r="D80" s="13" t="n">
        <v>1</v>
      </c>
      <c r="E80" s="13" t="n">
        <v>873</v>
      </c>
      <c r="F80" s="13" t="s">
        <v>31</v>
      </c>
      <c r="G80" s="13" t="s">
        <v>24</v>
      </c>
      <c r="H80" s="13" t="s">
        <v>29</v>
      </c>
      <c r="I80" s="13" t="n">
        <v>1</v>
      </c>
      <c r="J80" s="13" t="n">
        <v>2022</v>
      </c>
      <c r="K80" s="14" t="n">
        <v>0.604166666666667</v>
      </c>
      <c r="L80" s="15" t="n">
        <v>0.621527777777778</v>
      </c>
      <c r="M80" s="16" t="n">
        <f aca="false">VLOOKUP(E80,'Esp. percorsi al 18-10-22'!C:J,8,FALSE())</f>
        <v>7.71922932628667</v>
      </c>
      <c r="N80" s="16"/>
      <c r="O80" s="16"/>
      <c r="P80" s="13" t="n">
        <v>57</v>
      </c>
      <c r="Q80" s="17" t="n">
        <f aca="false">+M80*P80</f>
        <v>439.99607159834</v>
      </c>
      <c r="R80" s="17" t="n">
        <f aca="false">+N80*P80</f>
        <v>0</v>
      </c>
      <c r="S80" s="17"/>
      <c r="T80" s="18" t="n">
        <f aca="false">+L80-K80</f>
        <v>0.0173611111111111</v>
      </c>
      <c r="U80" s="18" t="n">
        <f aca="false">+T80*P80</f>
        <v>0.989583333333333</v>
      </c>
      <c r="V80" s="18"/>
    </row>
    <row r="81" s="13" customFormat="true" ht="12" hidden="false" customHeight="false" outlineLevel="0" collapsed="false">
      <c r="A81" s="12" t="n">
        <v>12701</v>
      </c>
      <c r="B81" s="13" t="n">
        <v>1</v>
      </c>
      <c r="C81" s="13" t="s">
        <v>22</v>
      </c>
      <c r="D81" s="13" t="n">
        <v>1</v>
      </c>
      <c r="E81" s="13" t="n">
        <v>873</v>
      </c>
      <c r="F81" s="13" t="s">
        <v>31</v>
      </c>
      <c r="G81" s="13" t="s">
        <v>28</v>
      </c>
      <c r="H81" s="13" t="s">
        <v>25</v>
      </c>
      <c r="I81" s="13" t="n">
        <v>1</v>
      </c>
      <c r="J81" s="13" t="n">
        <v>148</v>
      </c>
      <c r="K81" s="14" t="n">
        <v>0.611111111111111</v>
      </c>
      <c r="L81" s="15" t="n">
        <v>0.628472222222222</v>
      </c>
      <c r="M81" s="16" t="n">
        <f aca="false">VLOOKUP(E81,'Esp. percorsi al 18-10-22'!C:J,8,FALSE())</f>
        <v>7.71922932628667</v>
      </c>
      <c r="N81" s="16"/>
      <c r="O81" s="16"/>
      <c r="P81" s="13" t="n">
        <v>52</v>
      </c>
      <c r="Q81" s="17" t="n">
        <f aca="false">+M81*P81</f>
        <v>401.399924966907</v>
      </c>
      <c r="R81" s="17" t="n">
        <f aca="false">+N81*P81</f>
        <v>0</v>
      </c>
      <c r="S81" s="17"/>
      <c r="T81" s="18" t="n">
        <f aca="false">+L81-K81</f>
        <v>0.0173611111111111</v>
      </c>
      <c r="U81" s="18" t="n">
        <f aca="false">+T81*P81</f>
        <v>0.902777777777778</v>
      </c>
      <c r="V81" s="18"/>
    </row>
    <row r="82" s="13" customFormat="true" ht="12" hidden="false" customHeight="false" outlineLevel="0" collapsed="false">
      <c r="A82" s="12" t="n">
        <v>12702</v>
      </c>
      <c r="B82" s="13" t="n">
        <v>1</v>
      </c>
      <c r="C82" s="13" t="s">
        <v>22</v>
      </c>
      <c r="D82" s="13" t="n">
        <v>1</v>
      </c>
      <c r="E82" s="13" t="n">
        <v>873</v>
      </c>
      <c r="F82" s="13" t="s">
        <v>31</v>
      </c>
      <c r="G82" s="13" t="s">
        <v>26</v>
      </c>
      <c r="H82" s="13" t="n">
        <v>6</v>
      </c>
      <c r="I82" s="13" t="n">
        <v>1</v>
      </c>
      <c r="J82" s="13" t="n">
        <v>12702</v>
      </c>
      <c r="K82" s="14" t="n">
        <v>0.611111111111111</v>
      </c>
      <c r="L82" s="15" t="n">
        <v>0.628472222222222</v>
      </c>
      <c r="M82" s="16" t="n">
        <f aca="false">VLOOKUP(E82,'Esp. percorsi al 18-10-22'!C:J,8,FALSE())</f>
        <v>7.71922932628667</v>
      </c>
      <c r="N82" s="16"/>
      <c r="O82" s="16"/>
      <c r="P82" s="13" t="n">
        <v>41</v>
      </c>
      <c r="Q82" s="17" t="n">
        <f aca="false">+M82*P82</f>
        <v>316.488402377753</v>
      </c>
      <c r="R82" s="17" t="n">
        <f aca="false">+N82*P82</f>
        <v>0</v>
      </c>
      <c r="S82" s="17"/>
      <c r="T82" s="18" t="n">
        <f aca="false">+L82-K82</f>
        <v>0.0173611111111111</v>
      </c>
      <c r="U82" s="18" t="n">
        <f aca="false">+T82*P82</f>
        <v>0.711805555555556</v>
      </c>
      <c r="V82" s="18"/>
    </row>
    <row r="83" s="13" customFormat="true" ht="12" hidden="false" customHeight="false" outlineLevel="0" collapsed="false">
      <c r="A83" s="12" t="n">
        <v>12703</v>
      </c>
      <c r="B83" s="13" t="n">
        <v>1</v>
      </c>
      <c r="C83" s="13" t="s">
        <v>22</v>
      </c>
      <c r="D83" s="13" t="n">
        <v>1</v>
      </c>
      <c r="E83" s="13" t="n">
        <v>873</v>
      </c>
      <c r="F83" s="13" t="s">
        <v>31</v>
      </c>
      <c r="G83" s="13" t="s">
        <v>26</v>
      </c>
      <c r="H83" s="19" t="s">
        <v>27</v>
      </c>
      <c r="I83" s="13" t="n">
        <v>1</v>
      </c>
      <c r="J83" s="13" t="n">
        <v>12703</v>
      </c>
      <c r="K83" s="14" t="n">
        <v>0.614583333333333</v>
      </c>
      <c r="L83" s="15" t="n">
        <v>0.633333333333333</v>
      </c>
      <c r="M83" s="16" t="n">
        <f aca="false">VLOOKUP(E83,'Esp. percorsi al 18-10-22'!C:J,8,FALSE())</f>
        <v>7.71922932628667</v>
      </c>
      <c r="N83" s="16"/>
      <c r="O83" s="16"/>
      <c r="P83" s="13" t="n">
        <v>210</v>
      </c>
      <c r="Q83" s="17" t="n">
        <f aca="false">+M83*P83</f>
        <v>1621.0381585202</v>
      </c>
      <c r="R83" s="17" t="n">
        <f aca="false">+N83*P83</f>
        <v>0</v>
      </c>
      <c r="S83" s="17"/>
      <c r="T83" s="18" t="n">
        <f aca="false">+L83-K83</f>
        <v>0.01875</v>
      </c>
      <c r="U83" s="18" t="n">
        <f aca="false">+T83*P83</f>
        <v>3.9375</v>
      </c>
      <c r="V83" s="18"/>
    </row>
    <row r="84" s="13" customFormat="true" ht="12" hidden="false" customHeight="false" outlineLevel="0" collapsed="false">
      <c r="A84" s="12" t="n">
        <v>12704</v>
      </c>
      <c r="B84" s="13" t="n">
        <v>1</v>
      </c>
      <c r="C84" s="13" t="s">
        <v>22</v>
      </c>
      <c r="D84" s="13" t="n">
        <v>1</v>
      </c>
      <c r="E84" s="13" t="n">
        <v>873</v>
      </c>
      <c r="F84" s="13" t="s">
        <v>31</v>
      </c>
      <c r="G84" s="13" t="s">
        <v>28</v>
      </c>
      <c r="H84" s="13" t="s">
        <v>25</v>
      </c>
      <c r="I84" s="13" t="n">
        <v>1</v>
      </c>
      <c r="J84" s="13" t="n">
        <v>137</v>
      </c>
      <c r="K84" s="14" t="n">
        <v>0.638888888888889</v>
      </c>
      <c r="L84" s="15" t="n">
        <v>0.65625</v>
      </c>
      <c r="M84" s="16" t="n">
        <f aca="false">VLOOKUP(E84,'Esp. percorsi al 18-10-22'!C:J,8,FALSE())</f>
        <v>7.71922932628667</v>
      </c>
      <c r="N84" s="16"/>
      <c r="O84" s="16"/>
      <c r="P84" s="13" t="n">
        <v>52</v>
      </c>
      <c r="Q84" s="17" t="n">
        <f aca="false">+M84*P84</f>
        <v>401.399924966907</v>
      </c>
      <c r="R84" s="17" t="n">
        <f aca="false">+N84*P84</f>
        <v>0</v>
      </c>
      <c r="S84" s="17"/>
      <c r="T84" s="18" t="n">
        <f aca="false">+L84-K84</f>
        <v>0.0173611111111111</v>
      </c>
      <c r="U84" s="18" t="n">
        <f aca="false">+T84*P84</f>
        <v>0.902777777777778</v>
      </c>
      <c r="V84" s="18"/>
    </row>
    <row r="85" s="13" customFormat="true" ht="12" hidden="false" customHeight="false" outlineLevel="0" collapsed="false">
      <c r="A85" s="12" t="n">
        <v>12705</v>
      </c>
      <c r="B85" s="13" t="n">
        <v>1</v>
      </c>
      <c r="C85" s="13" t="s">
        <v>22</v>
      </c>
      <c r="D85" s="13" t="n">
        <v>1</v>
      </c>
      <c r="E85" s="13" t="n">
        <v>873</v>
      </c>
      <c r="F85" s="13" t="s">
        <v>31</v>
      </c>
      <c r="G85" s="13" t="s">
        <v>26</v>
      </c>
      <c r="H85" s="13" t="n">
        <v>6</v>
      </c>
      <c r="I85" s="13" t="n">
        <v>1</v>
      </c>
      <c r="J85" s="13" t="n">
        <v>12705</v>
      </c>
      <c r="K85" s="14" t="n">
        <v>0.638888888888889</v>
      </c>
      <c r="L85" s="15" t="n">
        <v>0.65625</v>
      </c>
      <c r="M85" s="16" t="n">
        <f aca="false">VLOOKUP(E85,'Esp. percorsi al 18-10-22'!C:J,8,FALSE())</f>
        <v>7.71922932628667</v>
      </c>
      <c r="N85" s="16"/>
      <c r="O85" s="16"/>
      <c r="P85" s="13" t="n">
        <v>41</v>
      </c>
      <c r="Q85" s="17" t="n">
        <f aca="false">+M85*P85</f>
        <v>316.488402377753</v>
      </c>
      <c r="R85" s="17" t="n">
        <f aca="false">+N85*P85</f>
        <v>0</v>
      </c>
      <c r="S85" s="17"/>
      <c r="T85" s="18" t="n">
        <f aca="false">+L85-K85</f>
        <v>0.0173611111111111</v>
      </c>
      <c r="U85" s="18" t="n">
        <f aca="false">+T85*P85</f>
        <v>0.711805555555556</v>
      </c>
      <c r="V85" s="18"/>
    </row>
    <row r="86" s="13" customFormat="true" ht="12" hidden="false" customHeight="false" outlineLevel="0" collapsed="false">
      <c r="A86" s="12" t="n">
        <v>12706</v>
      </c>
      <c r="B86" s="13" t="n">
        <v>1</v>
      </c>
      <c r="C86" s="13" t="s">
        <v>22</v>
      </c>
      <c r="D86" s="13" t="n">
        <v>1</v>
      </c>
      <c r="E86" s="13" t="n">
        <v>873</v>
      </c>
      <c r="F86" s="13" t="s">
        <v>31</v>
      </c>
      <c r="G86" s="13" t="s">
        <v>26</v>
      </c>
      <c r="H86" s="19" t="s">
        <v>27</v>
      </c>
      <c r="I86" s="13" t="n">
        <v>1</v>
      </c>
      <c r="J86" s="13" t="n">
        <v>12706</v>
      </c>
      <c r="K86" s="14" t="n">
        <v>0.638888888888889</v>
      </c>
      <c r="L86" s="15" t="n">
        <v>0.657638888888889</v>
      </c>
      <c r="M86" s="16" t="n">
        <f aca="false">VLOOKUP(E86,'Esp. percorsi al 18-10-22'!C:J,8,FALSE())</f>
        <v>7.71922932628667</v>
      </c>
      <c r="N86" s="16"/>
      <c r="O86" s="16"/>
      <c r="P86" s="13" t="n">
        <v>210</v>
      </c>
      <c r="Q86" s="17" t="n">
        <f aca="false">+M86*P86</f>
        <v>1621.0381585202</v>
      </c>
      <c r="R86" s="17" t="n">
        <f aca="false">+N86*P86</f>
        <v>0</v>
      </c>
      <c r="S86" s="17"/>
      <c r="T86" s="18" t="n">
        <f aca="false">+L86-K86</f>
        <v>0.01875</v>
      </c>
      <c r="U86" s="18" t="n">
        <f aca="false">+T86*P86</f>
        <v>3.9375</v>
      </c>
      <c r="V86" s="18"/>
    </row>
    <row r="87" s="13" customFormat="true" ht="12" hidden="false" customHeight="false" outlineLevel="0" collapsed="false">
      <c r="A87" s="12" t="n">
        <v>6331</v>
      </c>
      <c r="B87" s="13" t="n">
        <v>1</v>
      </c>
      <c r="C87" s="13" t="s">
        <v>22</v>
      </c>
      <c r="D87" s="13" t="n">
        <v>1</v>
      </c>
      <c r="E87" s="13" t="n">
        <v>873</v>
      </c>
      <c r="F87" s="13" t="s">
        <v>31</v>
      </c>
      <c r="G87" s="13" t="s">
        <v>24</v>
      </c>
      <c r="H87" s="13" t="s">
        <v>29</v>
      </c>
      <c r="I87" s="13" t="n">
        <v>1</v>
      </c>
      <c r="J87" s="13" t="n">
        <v>2023</v>
      </c>
      <c r="K87" s="14" t="n">
        <v>0.645833333333333</v>
      </c>
      <c r="L87" s="15" t="n">
        <v>0.663194444444444</v>
      </c>
      <c r="M87" s="16" t="n">
        <f aca="false">VLOOKUP(E87,'Esp. percorsi al 18-10-22'!C:J,8,FALSE())</f>
        <v>7.71922932628667</v>
      </c>
      <c r="N87" s="16"/>
      <c r="O87" s="16"/>
      <c r="P87" s="13" t="n">
        <v>57</v>
      </c>
      <c r="Q87" s="17" t="n">
        <f aca="false">+M87*P87</f>
        <v>439.99607159834</v>
      </c>
      <c r="R87" s="17" t="n">
        <f aca="false">+N87*P87</f>
        <v>0</v>
      </c>
      <c r="S87" s="17"/>
      <c r="T87" s="18" t="n">
        <f aca="false">+L87-K87</f>
        <v>0.0173611111111111</v>
      </c>
      <c r="U87" s="18" t="n">
        <f aca="false">+T87*P87</f>
        <v>0.989583333333333</v>
      </c>
      <c r="V87" s="18"/>
    </row>
    <row r="88" s="13" customFormat="true" ht="12" hidden="false" customHeight="false" outlineLevel="0" collapsed="false">
      <c r="A88" s="12" t="n">
        <v>12707</v>
      </c>
      <c r="B88" s="13" t="n">
        <v>1</v>
      </c>
      <c r="C88" s="13" t="s">
        <v>22</v>
      </c>
      <c r="D88" s="13" t="n">
        <v>1</v>
      </c>
      <c r="E88" s="13" t="n">
        <v>873</v>
      </c>
      <c r="F88" s="13" t="s">
        <v>31</v>
      </c>
      <c r="G88" s="13" t="s">
        <v>28</v>
      </c>
      <c r="H88" s="13" t="s">
        <v>25</v>
      </c>
      <c r="I88" s="13" t="n">
        <v>1</v>
      </c>
      <c r="J88" s="13" t="n">
        <v>149</v>
      </c>
      <c r="K88" s="14" t="n">
        <v>0.652777777777778</v>
      </c>
      <c r="L88" s="15" t="n">
        <v>0.670138888888889</v>
      </c>
      <c r="M88" s="16" t="n">
        <f aca="false">VLOOKUP(E88,'Esp. percorsi al 18-10-22'!C:J,8,FALSE())</f>
        <v>7.71922932628667</v>
      </c>
      <c r="N88" s="16"/>
      <c r="O88" s="16"/>
      <c r="P88" s="13" t="n">
        <v>52</v>
      </c>
      <c r="Q88" s="17" t="n">
        <f aca="false">+M88*P88</f>
        <v>401.399924966907</v>
      </c>
      <c r="R88" s="17" t="n">
        <f aca="false">+N88*P88</f>
        <v>0</v>
      </c>
      <c r="S88" s="17"/>
      <c r="T88" s="18" t="n">
        <f aca="false">+L88-K88</f>
        <v>0.0173611111111111</v>
      </c>
      <c r="U88" s="18" t="n">
        <f aca="false">+T88*P88</f>
        <v>0.902777777777778</v>
      </c>
      <c r="V88" s="18"/>
    </row>
    <row r="89" s="13" customFormat="true" ht="12" hidden="false" customHeight="false" outlineLevel="0" collapsed="false">
      <c r="A89" s="12" t="n">
        <v>12708</v>
      </c>
      <c r="B89" s="13" t="n">
        <v>1</v>
      </c>
      <c r="C89" s="13" t="s">
        <v>22</v>
      </c>
      <c r="D89" s="13" t="n">
        <v>1</v>
      </c>
      <c r="E89" s="13" t="n">
        <v>873</v>
      </c>
      <c r="F89" s="13" t="s">
        <v>31</v>
      </c>
      <c r="G89" s="13" t="s">
        <v>26</v>
      </c>
      <c r="H89" s="13" t="n">
        <v>6</v>
      </c>
      <c r="I89" s="13" t="n">
        <v>1</v>
      </c>
      <c r="J89" s="13" t="n">
        <v>12708</v>
      </c>
      <c r="K89" s="14" t="n">
        <v>0.652777777777778</v>
      </c>
      <c r="L89" s="15" t="n">
        <v>0.670138888888889</v>
      </c>
      <c r="M89" s="16" t="n">
        <f aca="false">VLOOKUP(E89,'Esp. percorsi al 18-10-22'!C:J,8,FALSE())</f>
        <v>7.71922932628667</v>
      </c>
      <c r="N89" s="16"/>
      <c r="O89" s="16"/>
      <c r="P89" s="13" t="n">
        <v>41</v>
      </c>
      <c r="Q89" s="17" t="n">
        <f aca="false">+M89*P89</f>
        <v>316.488402377753</v>
      </c>
      <c r="R89" s="17" t="n">
        <f aca="false">+N89*P89</f>
        <v>0</v>
      </c>
      <c r="S89" s="17"/>
      <c r="T89" s="18" t="n">
        <f aca="false">+L89-K89</f>
        <v>0.0173611111111111</v>
      </c>
      <c r="U89" s="18" t="n">
        <f aca="false">+T89*P89</f>
        <v>0.711805555555556</v>
      </c>
      <c r="V89" s="18"/>
    </row>
    <row r="90" s="13" customFormat="true" ht="12" hidden="false" customHeight="false" outlineLevel="0" collapsed="false">
      <c r="A90" s="12" t="n">
        <v>12749</v>
      </c>
      <c r="B90" s="13" t="n">
        <v>1</v>
      </c>
      <c r="C90" s="13" t="s">
        <v>22</v>
      </c>
      <c r="D90" s="13" t="n">
        <v>1</v>
      </c>
      <c r="E90" s="13" t="n">
        <v>873</v>
      </c>
      <c r="F90" s="13" t="s">
        <v>31</v>
      </c>
      <c r="G90" s="13" t="s">
        <v>26</v>
      </c>
      <c r="H90" s="19" t="s">
        <v>27</v>
      </c>
      <c r="I90" s="13" t="n">
        <v>1</v>
      </c>
      <c r="J90" s="13" t="n">
        <v>12749</v>
      </c>
      <c r="K90" s="14" t="n">
        <v>0.652777777777778</v>
      </c>
      <c r="L90" s="15" t="n">
        <v>0.671527777777778</v>
      </c>
      <c r="M90" s="16" t="n">
        <f aca="false">VLOOKUP(E90,'Esp. percorsi al 18-10-22'!C:J,8,FALSE())</f>
        <v>7.71922932628667</v>
      </c>
      <c r="N90" s="16"/>
      <c r="O90" s="16"/>
      <c r="P90" s="13" t="n">
        <v>210</v>
      </c>
      <c r="Q90" s="17" t="n">
        <f aca="false">+M90*P90</f>
        <v>1621.0381585202</v>
      </c>
      <c r="R90" s="17" t="n">
        <f aca="false">+N90*P90</f>
        <v>0</v>
      </c>
      <c r="S90" s="17"/>
      <c r="T90" s="18" t="n">
        <f aca="false">+L90-K90</f>
        <v>0.01875</v>
      </c>
      <c r="U90" s="18" t="n">
        <f aca="false">+T90*P90</f>
        <v>3.9375</v>
      </c>
      <c r="V90" s="18"/>
    </row>
    <row r="91" s="13" customFormat="true" ht="12" hidden="false" customHeight="false" outlineLevel="0" collapsed="false">
      <c r="A91" s="12" t="n">
        <v>12750</v>
      </c>
      <c r="B91" s="13" t="n">
        <v>1</v>
      </c>
      <c r="C91" s="13" t="s">
        <v>22</v>
      </c>
      <c r="D91" s="13" t="n">
        <v>1</v>
      </c>
      <c r="E91" s="13" t="n">
        <v>873</v>
      </c>
      <c r="F91" s="13" t="s">
        <v>31</v>
      </c>
      <c r="G91" s="13" t="s">
        <v>28</v>
      </c>
      <c r="H91" s="13" t="s">
        <v>25</v>
      </c>
      <c r="I91" s="13" t="n">
        <v>1</v>
      </c>
      <c r="J91" s="13" t="n">
        <v>138</v>
      </c>
      <c r="K91" s="14" t="n">
        <v>0.680555555555555</v>
      </c>
      <c r="L91" s="15" t="n">
        <v>0.697916666666667</v>
      </c>
      <c r="M91" s="16" t="n">
        <f aca="false">VLOOKUP(E91,'Esp. percorsi al 18-10-22'!C:J,8,FALSE())</f>
        <v>7.71922932628667</v>
      </c>
      <c r="N91" s="16"/>
      <c r="O91" s="16"/>
      <c r="P91" s="13" t="n">
        <v>52</v>
      </c>
      <c r="Q91" s="17" t="n">
        <f aca="false">+M91*P91</f>
        <v>401.399924966907</v>
      </c>
      <c r="R91" s="17" t="n">
        <f aca="false">+N91*P91</f>
        <v>0</v>
      </c>
      <c r="S91" s="17"/>
      <c r="T91" s="18" t="n">
        <f aca="false">+L91-K91</f>
        <v>0.0173611111111111</v>
      </c>
      <c r="U91" s="18" t="n">
        <f aca="false">+T91*P91</f>
        <v>0.902777777777778</v>
      </c>
      <c r="V91" s="18"/>
    </row>
    <row r="92" s="13" customFormat="true" ht="12" hidden="false" customHeight="false" outlineLevel="0" collapsed="false">
      <c r="A92" s="12" t="n">
        <v>12751</v>
      </c>
      <c r="B92" s="13" t="n">
        <v>1</v>
      </c>
      <c r="C92" s="13" t="s">
        <v>22</v>
      </c>
      <c r="D92" s="13" t="n">
        <v>1</v>
      </c>
      <c r="E92" s="13" t="n">
        <v>873</v>
      </c>
      <c r="F92" s="13" t="s">
        <v>31</v>
      </c>
      <c r="G92" s="13" t="s">
        <v>26</v>
      </c>
      <c r="H92" s="13" t="n">
        <v>6</v>
      </c>
      <c r="I92" s="13" t="n">
        <v>1</v>
      </c>
      <c r="J92" s="13" t="n">
        <v>12751</v>
      </c>
      <c r="K92" s="14" t="n">
        <v>0.680555555555555</v>
      </c>
      <c r="L92" s="15" t="n">
        <v>0.697916666666667</v>
      </c>
      <c r="M92" s="16" t="n">
        <f aca="false">VLOOKUP(E92,'Esp. percorsi al 18-10-22'!C:J,8,FALSE())</f>
        <v>7.71922932628667</v>
      </c>
      <c r="N92" s="16"/>
      <c r="O92" s="16"/>
      <c r="P92" s="13" t="n">
        <v>41</v>
      </c>
      <c r="Q92" s="17" t="n">
        <f aca="false">+M92*P92</f>
        <v>316.488402377753</v>
      </c>
      <c r="R92" s="17" t="n">
        <f aca="false">+N92*P92</f>
        <v>0</v>
      </c>
      <c r="S92" s="17"/>
      <c r="T92" s="18" t="n">
        <f aca="false">+L92-K92</f>
        <v>0.0173611111111111</v>
      </c>
      <c r="U92" s="18" t="n">
        <f aca="false">+T92*P92</f>
        <v>0.711805555555556</v>
      </c>
      <c r="V92" s="18"/>
    </row>
    <row r="93" s="13" customFormat="true" ht="12" hidden="false" customHeight="false" outlineLevel="0" collapsed="false">
      <c r="A93" s="12" t="n">
        <v>12752</v>
      </c>
      <c r="B93" s="13" t="n">
        <v>1</v>
      </c>
      <c r="C93" s="13" t="s">
        <v>22</v>
      </c>
      <c r="D93" s="13" t="n">
        <v>1</v>
      </c>
      <c r="E93" s="13" t="n">
        <v>873</v>
      </c>
      <c r="F93" s="13" t="s">
        <v>31</v>
      </c>
      <c r="G93" s="13" t="s">
        <v>26</v>
      </c>
      <c r="H93" s="19" t="s">
        <v>27</v>
      </c>
      <c r="I93" s="13" t="n">
        <v>1</v>
      </c>
      <c r="J93" s="13" t="n">
        <v>12752</v>
      </c>
      <c r="K93" s="14" t="n">
        <v>0.684027777777778</v>
      </c>
      <c r="L93" s="15" t="n">
        <v>0.702777777777778</v>
      </c>
      <c r="M93" s="16" t="n">
        <f aca="false">VLOOKUP(E93,'Esp. percorsi al 18-10-22'!C:J,8,FALSE())</f>
        <v>7.71922932628667</v>
      </c>
      <c r="N93" s="16"/>
      <c r="O93" s="16"/>
      <c r="P93" s="13" t="n">
        <v>210</v>
      </c>
      <c r="Q93" s="17" t="n">
        <f aca="false">+M93*P93</f>
        <v>1621.0381585202</v>
      </c>
      <c r="R93" s="17" t="n">
        <f aca="false">+N93*P93</f>
        <v>0</v>
      </c>
      <c r="S93" s="17"/>
      <c r="T93" s="18" t="n">
        <f aca="false">+L93-K93</f>
        <v>0.01875</v>
      </c>
      <c r="U93" s="18" t="n">
        <f aca="false">+T93*P93</f>
        <v>3.9375</v>
      </c>
      <c r="V93" s="18"/>
    </row>
    <row r="94" s="13" customFormat="true" ht="12" hidden="false" customHeight="false" outlineLevel="0" collapsed="false">
      <c r="A94" s="12" t="n">
        <v>6332</v>
      </c>
      <c r="B94" s="13" t="n">
        <v>1</v>
      </c>
      <c r="C94" s="13" t="s">
        <v>22</v>
      </c>
      <c r="D94" s="13" t="n">
        <v>1</v>
      </c>
      <c r="E94" s="13" t="n">
        <v>873</v>
      </c>
      <c r="F94" s="13" t="s">
        <v>31</v>
      </c>
      <c r="G94" s="13" t="s">
        <v>24</v>
      </c>
      <c r="H94" s="13" t="s">
        <v>29</v>
      </c>
      <c r="I94" s="13" t="n">
        <v>1</v>
      </c>
      <c r="J94" s="13" t="n">
        <v>2024</v>
      </c>
      <c r="K94" s="14" t="n">
        <v>0.6875</v>
      </c>
      <c r="L94" s="15" t="n">
        <v>0.704861111111111</v>
      </c>
      <c r="M94" s="16" t="n">
        <f aca="false">VLOOKUP(E94,'Esp. percorsi al 18-10-22'!C:J,8,FALSE())</f>
        <v>7.71922932628667</v>
      </c>
      <c r="N94" s="16"/>
      <c r="O94" s="16"/>
      <c r="P94" s="13" t="n">
        <v>57</v>
      </c>
      <c r="Q94" s="17" t="n">
        <f aca="false">+M94*P94</f>
        <v>439.99607159834</v>
      </c>
      <c r="R94" s="17" t="n">
        <f aca="false">+N94*P94</f>
        <v>0</v>
      </c>
      <c r="S94" s="17"/>
      <c r="T94" s="18" t="n">
        <f aca="false">+L94-K94</f>
        <v>0.0173611111111111</v>
      </c>
      <c r="U94" s="18" t="n">
        <f aca="false">+T94*P94</f>
        <v>0.989583333333333</v>
      </c>
      <c r="V94" s="18"/>
    </row>
    <row r="95" s="13" customFormat="true" ht="12" hidden="false" customHeight="false" outlineLevel="0" collapsed="false">
      <c r="A95" s="12" t="n">
        <v>12753</v>
      </c>
      <c r="B95" s="13" t="n">
        <v>1</v>
      </c>
      <c r="C95" s="13" t="s">
        <v>22</v>
      </c>
      <c r="D95" s="13" t="n">
        <v>1</v>
      </c>
      <c r="E95" s="13" t="n">
        <v>873</v>
      </c>
      <c r="F95" s="13" t="s">
        <v>31</v>
      </c>
      <c r="G95" s="13" t="s">
        <v>28</v>
      </c>
      <c r="H95" s="13" t="s">
        <v>25</v>
      </c>
      <c r="I95" s="13" t="n">
        <v>1</v>
      </c>
      <c r="J95" s="13" t="n">
        <v>150</v>
      </c>
      <c r="K95" s="14" t="n">
        <v>0.694444444444444</v>
      </c>
      <c r="L95" s="15" t="n">
        <v>0.711805555555555</v>
      </c>
      <c r="M95" s="16" t="n">
        <f aca="false">VLOOKUP(E95,'Esp. percorsi al 18-10-22'!C:J,8,FALSE())</f>
        <v>7.71922932628667</v>
      </c>
      <c r="N95" s="16"/>
      <c r="O95" s="16"/>
      <c r="P95" s="13" t="n">
        <v>52</v>
      </c>
      <c r="Q95" s="17" t="n">
        <f aca="false">+M95*P95</f>
        <v>401.399924966907</v>
      </c>
      <c r="R95" s="17" t="n">
        <f aca="false">+N95*P95</f>
        <v>0</v>
      </c>
      <c r="S95" s="17"/>
      <c r="T95" s="18" t="n">
        <f aca="false">+L95-K95</f>
        <v>0.0173611111111111</v>
      </c>
      <c r="U95" s="18" t="n">
        <f aca="false">+T95*P95</f>
        <v>0.902777777777778</v>
      </c>
      <c r="V95" s="18"/>
    </row>
    <row r="96" s="13" customFormat="true" ht="12" hidden="false" customHeight="false" outlineLevel="0" collapsed="false">
      <c r="A96" s="12" t="n">
        <v>12754</v>
      </c>
      <c r="B96" s="13" t="n">
        <v>1</v>
      </c>
      <c r="C96" s="13" t="s">
        <v>22</v>
      </c>
      <c r="D96" s="13" t="n">
        <v>1</v>
      </c>
      <c r="E96" s="13" t="n">
        <v>873</v>
      </c>
      <c r="F96" s="13" t="s">
        <v>31</v>
      </c>
      <c r="G96" s="13" t="s">
        <v>26</v>
      </c>
      <c r="H96" s="13" t="n">
        <v>6</v>
      </c>
      <c r="I96" s="13" t="n">
        <v>1</v>
      </c>
      <c r="J96" s="13" t="n">
        <v>12754</v>
      </c>
      <c r="K96" s="14" t="n">
        <v>0.694444444444444</v>
      </c>
      <c r="L96" s="15" t="n">
        <v>0.711805555555555</v>
      </c>
      <c r="M96" s="16" t="n">
        <f aca="false">VLOOKUP(E96,'Esp. percorsi al 18-10-22'!C:J,8,FALSE())</f>
        <v>7.71922932628667</v>
      </c>
      <c r="N96" s="16"/>
      <c r="O96" s="16"/>
      <c r="P96" s="13" t="n">
        <v>41</v>
      </c>
      <c r="Q96" s="17" t="n">
        <f aca="false">+M96*P96</f>
        <v>316.488402377753</v>
      </c>
      <c r="R96" s="17" t="n">
        <f aca="false">+N96*P96</f>
        <v>0</v>
      </c>
      <c r="S96" s="17"/>
      <c r="T96" s="18" t="n">
        <f aca="false">+L96-K96</f>
        <v>0.0173611111111111</v>
      </c>
      <c r="U96" s="18" t="n">
        <f aca="false">+T96*P96</f>
        <v>0.711805555555556</v>
      </c>
      <c r="V96" s="18"/>
    </row>
    <row r="97" s="13" customFormat="true" ht="12" hidden="false" customHeight="false" outlineLevel="0" collapsed="false">
      <c r="A97" s="12" t="n">
        <v>12755</v>
      </c>
      <c r="B97" s="13" t="n">
        <v>1</v>
      </c>
      <c r="C97" s="13" t="s">
        <v>22</v>
      </c>
      <c r="D97" s="13" t="n">
        <v>1</v>
      </c>
      <c r="E97" s="13" t="n">
        <v>873</v>
      </c>
      <c r="F97" s="13" t="s">
        <v>31</v>
      </c>
      <c r="G97" s="13" t="s">
        <v>26</v>
      </c>
      <c r="H97" s="19" t="s">
        <v>27</v>
      </c>
      <c r="I97" s="13" t="n">
        <v>1</v>
      </c>
      <c r="J97" s="13" t="n">
        <v>12755</v>
      </c>
      <c r="K97" s="14" t="n">
        <v>0.697916666666667</v>
      </c>
      <c r="L97" s="15" t="n">
        <v>0.716666666666667</v>
      </c>
      <c r="M97" s="16" t="n">
        <f aca="false">VLOOKUP(E97,'Esp. percorsi al 18-10-22'!C:J,8,FALSE())</f>
        <v>7.71922932628667</v>
      </c>
      <c r="N97" s="16"/>
      <c r="O97" s="16"/>
      <c r="P97" s="13" t="n">
        <v>210</v>
      </c>
      <c r="Q97" s="17" t="n">
        <f aca="false">+M97*P97</f>
        <v>1621.0381585202</v>
      </c>
      <c r="R97" s="17" t="n">
        <f aca="false">+N97*P97</f>
        <v>0</v>
      </c>
      <c r="S97" s="17"/>
      <c r="T97" s="18" t="n">
        <f aca="false">+L97-K97</f>
        <v>0.01875</v>
      </c>
      <c r="U97" s="18" t="n">
        <f aca="false">+T97*P97</f>
        <v>3.9375</v>
      </c>
      <c r="V97" s="18"/>
    </row>
    <row r="98" s="13" customFormat="true" ht="12" hidden="false" customHeight="false" outlineLevel="0" collapsed="false">
      <c r="A98" s="12" t="n">
        <v>12756</v>
      </c>
      <c r="B98" s="13" t="n">
        <v>1</v>
      </c>
      <c r="C98" s="13" t="s">
        <v>22</v>
      </c>
      <c r="D98" s="13" t="n">
        <v>1</v>
      </c>
      <c r="E98" s="13" t="n">
        <v>873</v>
      </c>
      <c r="F98" s="13" t="s">
        <v>31</v>
      </c>
      <c r="G98" s="13" t="s">
        <v>28</v>
      </c>
      <c r="H98" s="13" t="s">
        <v>25</v>
      </c>
      <c r="I98" s="13" t="n">
        <v>1</v>
      </c>
      <c r="J98" s="13" t="n">
        <v>139</v>
      </c>
      <c r="K98" s="14" t="n">
        <v>0.722222222222222</v>
      </c>
      <c r="L98" s="15" t="n">
        <v>0.739583333333333</v>
      </c>
      <c r="M98" s="16" t="n">
        <f aca="false">VLOOKUP(E98,'Esp. percorsi al 18-10-22'!C:J,8,FALSE())</f>
        <v>7.71922932628667</v>
      </c>
      <c r="N98" s="16"/>
      <c r="O98" s="16"/>
      <c r="P98" s="13" t="n">
        <v>52</v>
      </c>
      <c r="Q98" s="17" t="n">
        <f aca="false">+M98*P98</f>
        <v>401.399924966907</v>
      </c>
      <c r="R98" s="17" t="n">
        <f aca="false">+N98*P98</f>
        <v>0</v>
      </c>
      <c r="S98" s="17"/>
      <c r="T98" s="18" t="n">
        <f aca="false">+L98-K98</f>
        <v>0.0173611111111111</v>
      </c>
      <c r="U98" s="18" t="n">
        <f aca="false">+T98*P98</f>
        <v>0.902777777777778</v>
      </c>
      <c r="V98" s="18"/>
    </row>
    <row r="99" s="13" customFormat="true" ht="12" hidden="false" customHeight="false" outlineLevel="0" collapsed="false">
      <c r="A99" s="12" t="n">
        <v>12757</v>
      </c>
      <c r="B99" s="13" t="n">
        <v>1</v>
      </c>
      <c r="C99" s="13" t="s">
        <v>22</v>
      </c>
      <c r="D99" s="13" t="n">
        <v>1</v>
      </c>
      <c r="E99" s="13" t="n">
        <v>873</v>
      </c>
      <c r="F99" s="13" t="s">
        <v>31</v>
      </c>
      <c r="G99" s="13" t="s">
        <v>26</v>
      </c>
      <c r="H99" s="13" t="n">
        <v>6</v>
      </c>
      <c r="I99" s="13" t="n">
        <v>1</v>
      </c>
      <c r="J99" s="13" t="n">
        <v>12757</v>
      </c>
      <c r="K99" s="14" t="n">
        <v>0.722222222222222</v>
      </c>
      <c r="L99" s="15" t="n">
        <v>0.739583333333333</v>
      </c>
      <c r="M99" s="16" t="n">
        <f aca="false">VLOOKUP(E99,'Esp. percorsi al 18-10-22'!C:J,8,FALSE())</f>
        <v>7.71922932628667</v>
      </c>
      <c r="N99" s="16"/>
      <c r="O99" s="16"/>
      <c r="P99" s="13" t="n">
        <v>41</v>
      </c>
      <c r="Q99" s="17" t="n">
        <f aca="false">+M99*P99</f>
        <v>316.488402377753</v>
      </c>
      <c r="R99" s="17" t="n">
        <f aca="false">+N99*P99</f>
        <v>0</v>
      </c>
      <c r="S99" s="17"/>
      <c r="T99" s="18" t="n">
        <f aca="false">+L99-K99</f>
        <v>0.0173611111111111</v>
      </c>
      <c r="U99" s="18" t="n">
        <f aca="false">+T99*P99</f>
        <v>0.711805555555556</v>
      </c>
      <c r="V99" s="18"/>
    </row>
    <row r="100" s="13" customFormat="true" ht="12" hidden="false" customHeight="false" outlineLevel="0" collapsed="false">
      <c r="A100" s="12" t="n">
        <v>6333</v>
      </c>
      <c r="B100" s="13" t="n">
        <v>1</v>
      </c>
      <c r="C100" s="13" t="s">
        <v>22</v>
      </c>
      <c r="D100" s="13" t="n">
        <v>1</v>
      </c>
      <c r="E100" s="13" t="n">
        <v>873</v>
      </c>
      <c r="F100" s="13" t="s">
        <v>31</v>
      </c>
      <c r="G100" s="13" t="s">
        <v>24</v>
      </c>
      <c r="H100" s="13" t="s">
        <v>29</v>
      </c>
      <c r="I100" s="13" t="n">
        <v>1</v>
      </c>
      <c r="J100" s="13" t="n">
        <v>2025</v>
      </c>
      <c r="K100" s="14" t="n">
        <v>0.729166666666667</v>
      </c>
      <c r="L100" s="15" t="n">
        <v>0.746527777777778</v>
      </c>
      <c r="M100" s="16" t="n">
        <f aca="false">VLOOKUP(E100,'Esp. percorsi al 18-10-22'!C:J,8,FALSE())</f>
        <v>7.71922932628667</v>
      </c>
      <c r="N100" s="16"/>
      <c r="O100" s="16"/>
      <c r="P100" s="13" t="n">
        <v>57</v>
      </c>
      <c r="Q100" s="17" t="n">
        <f aca="false">+M100*P100</f>
        <v>439.99607159834</v>
      </c>
      <c r="R100" s="17" t="n">
        <f aca="false">+N100*P100</f>
        <v>0</v>
      </c>
      <c r="S100" s="17"/>
      <c r="T100" s="18" t="n">
        <f aca="false">+L100-K100</f>
        <v>0.0173611111111111</v>
      </c>
      <c r="U100" s="18" t="n">
        <f aca="false">+T100*P100</f>
        <v>0.989583333333333</v>
      </c>
      <c r="V100" s="18"/>
    </row>
    <row r="101" s="13" customFormat="true" ht="12" hidden="false" customHeight="false" outlineLevel="0" collapsed="false">
      <c r="A101" s="12" t="n">
        <v>12758</v>
      </c>
      <c r="B101" s="13" t="n">
        <v>1</v>
      </c>
      <c r="C101" s="13" t="s">
        <v>22</v>
      </c>
      <c r="D101" s="13" t="n">
        <v>1</v>
      </c>
      <c r="E101" s="13" t="n">
        <v>873</v>
      </c>
      <c r="F101" s="13" t="s">
        <v>31</v>
      </c>
      <c r="G101" s="13" t="s">
        <v>26</v>
      </c>
      <c r="H101" s="19" t="s">
        <v>27</v>
      </c>
      <c r="I101" s="13" t="n">
        <v>1</v>
      </c>
      <c r="J101" s="13" t="n">
        <v>12758</v>
      </c>
      <c r="K101" s="14" t="n">
        <v>0.729166666666667</v>
      </c>
      <c r="L101" s="15" t="n">
        <v>0.747916666666667</v>
      </c>
      <c r="M101" s="16" t="n">
        <f aca="false">VLOOKUP(E101,'Esp. percorsi al 18-10-22'!C:J,8,FALSE())</f>
        <v>7.71922932628667</v>
      </c>
      <c r="N101" s="16"/>
      <c r="O101" s="16"/>
      <c r="P101" s="13" t="n">
        <v>210</v>
      </c>
      <c r="Q101" s="17" t="n">
        <f aca="false">+M101*P101</f>
        <v>1621.0381585202</v>
      </c>
      <c r="R101" s="17" t="n">
        <f aca="false">+N101*P101</f>
        <v>0</v>
      </c>
      <c r="S101" s="17"/>
      <c r="T101" s="18" t="n">
        <f aca="false">+L101-K101</f>
        <v>0.01875</v>
      </c>
      <c r="U101" s="18" t="n">
        <f aca="false">+T101*P101</f>
        <v>3.9375</v>
      </c>
      <c r="V101" s="18"/>
    </row>
    <row r="102" s="13" customFormat="true" ht="12" hidden="false" customHeight="false" outlineLevel="0" collapsed="false">
      <c r="A102" s="12" t="n">
        <v>12759</v>
      </c>
      <c r="B102" s="13" t="n">
        <v>1</v>
      </c>
      <c r="C102" s="13" t="s">
        <v>22</v>
      </c>
      <c r="D102" s="13" t="n">
        <v>1</v>
      </c>
      <c r="E102" s="13" t="n">
        <v>873</v>
      </c>
      <c r="F102" s="13" t="s">
        <v>31</v>
      </c>
      <c r="G102" s="13" t="s">
        <v>28</v>
      </c>
      <c r="H102" s="13" t="s">
        <v>25</v>
      </c>
      <c r="I102" s="13" t="n">
        <v>1</v>
      </c>
      <c r="J102" s="13" t="n">
        <v>151</v>
      </c>
      <c r="K102" s="14" t="n">
        <v>0.736111111111111</v>
      </c>
      <c r="L102" s="15" t="n">
        <v>0.753472222222222</v>
      </c>
      <c r="M102" s="16" t="n">
        <f aca="false">VLOOKUP(E102,'Esp. percorsi al 18-10-22'!C:J,8,FALSE())</f>
        <v>7.71922932628667</v>
      </c>
      <c r="N102" s="16"/>
      <c r="O102" s="16"/>
      <c r="P102" s="13" t="n">
        <v>52</v>
      </c>
      <c r="Q102" s="17" t="n">
        <f aca="false">+M102*P102</f>
        <v>401.399924966907</v>
      </c>
      <c r="R102" s="17" t="n">
        <f aca="false">+N102*P102</f>
        <v>0</v>
      </c>
      <c r="S102" s="17"/>
      <c r="T102" s="18" t="n">
        <f aca="false">+L102-K102</f>
        <v>0.0173611111111111</v>
      </c>
      <c r="U102" s="18" t="n">
        <f aca="false">+T102*P102</f>
        <v>0.902777777777778</v>
      </c>
      <c r="V102" s="18"/>
    </row>
    <row r="103" s="13" customFormat="true" ht="12" hidden="false" customHeight="false" outlineLevel="0" collapsed="false">
      <c r="A103" s="12" t="n">
        <v>12760</v>
      </c>
      <c r="B103" s="13" t="n">
        <v>1</v>
      </c>
      <c r="C103" s="13" t="s">
        <v>22</v>
      </c>
      <c r="D103" s="13" t="n">
        <v>1</v>
      </c>
      <c r="E103" s="13" t="n">
        <v>873</v>
      </c>
      <c r="F103" s="13" t="s">
        <v>31</v>
      </c>
      <c r="G103" s="13" t="s">
        <v>26</v>
      </c>
      <c r="H103" s="13" t="n">
        <v>6</v>
      </c>
      <c r="I103" s="13" t="n">
        <v>1</v>
      </c>
      <c r="J103" s="13" t="n">
        <v>12760</v>
      </c>
      <c r="K103" s="14" t="n">
        <v>0.736111111111111</v>
      </c>
      <c r="L103" s="15" t="n">
        <v>0.753472222222222</v>
      </c>
      <c r="M103" s="16" t="n">
        <f aca="false">VLOOKUP(E103,'Esp. percorsi al 18-10-22'!C:J,8,FALSE())</f>
        <v>7.71922932628667</v>
      </c>
      <c r="N103" s="16"/>
      <c r="O103" s="16"/>
      <c r="P103" s="13" t="n">
        <v>41</v>
      </c>
      <c r="Q103" s="17" t="n">
        <f aca="false">+M103*P103</f>
        <v>316.488402377753</v>
      </c>
      <c r="R103" s="17" t="n">
        <f aca="false">+N103*P103</f>
        <v>0</v>
      </c>
      <c r="S103" s="17"/>
      <c r="T103" s="18" t="n">
        <f aca="false">+L103-K103</f>
        <v>0.0173611111111111</v>
      </c>
      <c r="U103" s="18" t="n">
        <f aca="false">+T103*P103</f>
        <v>0.711805555555556</v>
      </c>
      <c r="V103" s="18"/>
    </row>
    <row r="104" s="13" customFormat="true" ht="12" hidden="false" customHeight="false" outlineLevel="0" collapsed="false">
      <c r="A104" s="12" t="n">
        <v>12761</v>
      </c>
      <c r="B104" s="13" t="n">
        <v>1</v>
      </c>
      <c r="C104" s="13" t="s">
        <v>22</v>
      </c>
      <c r="D104" s="13" t="n">
        <v>1</v>
      </c>
      <c r="E104" s="13" t="n">
        <v>873</v>
      </c>
      <c r="F104" s="13" t="s">
        <v>31</v>
      </c>
      <c r="G104" s="13" t="s">
        <v>26</v>
      </c>
      <c r="H104" s="19" t="s">
        <v>27</v>
      </c>
      <c r="I104" s="13" t="n">
        <v>1</v>
      </c>
      <c r="J104" s="13" t="n">
        <v>12761</v>
      </c>
      <c r="K104" s="14" t="n">
        <v>0.743055555555555</v>
      </c>
      <c r="L104" s="15" t="n">
        <v>0.761805555555556</v>
      </c>
      <c r="M104" s="16" t="n">
        <f aca="false">VLOOKUP(E104,'Esp. percorsi al 18-10-22'!C:J,8,FALSE())</f>
        <v>7.71922932628667</v>
      </c>
      <c r="N104" s="16"/>
      <c r="O104" s="16"/>
      <c r="P104" s="13" t="n">
        <v>210</v>
      </c>
      <c r="Q104" s="17" t="n">
        <f aca="false">+M104*P104</f>
        <v>1621.0381585202</v>
      </c>
      <c r="R104" s="17" t="n">
        <f aca="false">+N104*P104</f>
        <v>0</v>
      </c>
      <c r="S104" s="17"/>
      <c r="T104" s="18" t="n">
        <f aca="false">+L104-K104</f>
        <v>0.01875</v>
      </c>
      <c r="U104" s="18" t="n">
        <f aca="false">+T104*P104</f>
        <v>3.9375</v>
      </c>
      <c r="V104" s="18"/>
    </row>
    <row r="105" s="13" customFormat="true" ht="12" hidden="false" customHeight="false" outlineLevel="0" collapsed="false">
      <c r="A105" s="12" t="n">
        <v>12762</v>
      </c>
      <c r="B105" s="13" t="n">
        <v>1</v>
      </c>
      <c r="C105" s="13" t="s">
        <v>22</v>
      </c>
      <c r="D105" s="13" t="n">
        <v>1</v>
      </c>
      <c r="E105" s="13" t="n">
        <v>873</v>
      </c>
      <c r="F105" s="13" t="s">
        <v>31</v>
      </c>
      <c r="G105" s="13" t="s">
        <v>28</v>
      </c>
      <c r="H105" s="13" t="s">
        <v>25</v>
      </c>
      <c r="I105" s="13" t="n">
        <v>1</v>
      </c>
      <c r="J105" s="13" t="n">
        <v>140</v>
      </c>
      <c r="K105" s="14" t="n">
        <v>0.763888888888889</v>
      </c>
      <c r="L105" s="15" t="n">
        <v>0.78125</v>
      </c>
      <c r="M105" s="16" t="n">
        <f aca="false">VLOOKUP(E105,'Esp. percorsi al 18-10-22'!C:J,8,FALSE())</f>
        <v>7.71922932628667</v>
      </c>
      <c r="N105" s="16"/>
      <c r="O105" s="16"/>
      <c r="P105" s="13" t="n">
        <v>52</v>
      </c>
      <c r="Q105" s="17" t="n">
        <f aca="false">+M105*P105</f>
        <v>401.399924966907</v>
      </c>
      <c r="R105" s="17" t="n">
        <f aca="false">+N105*P105</f>
        <v>0</v>
      </c>
      <c r="S105" s="17"/>
      <c r="T105" s="18" t="n">
        <f aca="false">+L105-K105</f>
        <v>0.0173611111111111</v>
      </c>
      <c r="U105" s="18" t="n">
        <f aca="false">+T105*P105</f>
        <v>0.902777777777778</v>
      </c>
      <c r="V105" s="18"/>
    </row>
    <row r="106" s="13" customFormat="true" ht="12" hidden="false" customHeight="false" outlineLevel="0" collapsed="false">
      <c r="A106" s="12" t="n">
        <v>12763</v>
      </c>
      <c r="B106" s="13" t="n">
        <v>1</v>
      </c>
      <c r="C106" s="13" t="s">
        <v>22</v>
      </c>
      <c r="D106" s="13" t="n">
        <v>1</v>
      </c>
      <c r="E106" s="13" t="n">
        <v>873</v>
      </c>
      <c r="F106" s="13" t="s">
        <v>31</v>
      </c>
      <c r="G106" s="13" t="s">
        <v>26</v>
      </c>
      <c r="H106" s="13" t="n">
        <v>6</v>
      </c>
      <c r="I106" s="13" t="n">
        <v>1</v>
      </c>
      <c r="J106" s="13" t="n">
        <v>12763</v>
      </c>
      <c r="K106" s="14" t="n">
        <v>0.763888888888889</v>
      </c>
      <c r="L106" s="15" t="n">
        <v>0.78125</v>
      </c>
      <c r="M106" s="16" t="n">
        <f aca="false">VLOOKUP(E106,'Esp. percorsi al 18-10-22'!C:J,8,FALSE())</f>
        <v>7.71922932628667</v>
      </c>
      <c r="N106" s="16"/>
      <c r="O106" s="16"/>
      <c r="P106" s="13" t="n">
        <v>41</v>
      </c>
      <c r="Q106" s="17" t="n">
        <f aca="false">+M106*P106</f>
        <v>316.488402377753</v>
      </c>
      <c r="R106" s="17" t="n">
        <f aca="false">+N106*P106</f>
        <v>0</v>
      </c>
      <c r="S106" s="17"/>
      <c r="T106" s="18" t="n">
        <f aca="false">+L106-K106</f>
        <v>0.0173611111111111</v>
      </c>
      <c r="U106" s="18" t="n">
        <f aca="false">+T106*P106</f>
        <v>0.711805555555556</v>
      </c>
      <c r="V106" s="18"/>
    </row>
    <row r="107" s="13" customFormat="true" ht="12" hidden="false" customHeight="false" outlineLevel="0" collapsed="false">
      <c r="A107" s="12" t="n">
        <v>6334</v>
      </c>
      <c r="B107" s="13" t="n">
        <v>1</v>
      </c>
      <c r="C107" s="13" t="s">
        <v>22</v>
      </c>
      <c r="D107" s="13" t="n">
        <v>1</v>
      </c>
      <c r="E107" s="13" t="n">
        <v>873</v>
      </c>
      <c r="F107" s="13" t="s">
        <v>31</v>
      </c>
      <c r="G107" s="13" t="s">
        <v>24</v>
      </c>
      <c r="H107" s="13" t="s">
        <v>29</v>
      </c>
      <c r="I107" s="13" t="n">
        <v>1</v>
      </c>
      <c r="J107" s="13" t="n">
        <v>2026</v>
      </c>
      <c r="K107" s="14" t="n">
        <v>0.770833333333333</v>
      </c>
      <c r="L107" s="15" t="n">
        <v>0.788194444444444</v>
      </c>
      <c r="M107" s="16" t="n">
        <f aca="false">VLOOKUP(E107,'Esp. percorsi al 18-10-22'!C:J,8,FALSE())</f>
        <v>7.71922932628667</v>
      </c>
      <c r="N107" s="16"/>
      <c r="O107" s="16"/>
      <c r="P107" s="13" t="n">
        <v>57</v>
      </c>
      <c r="Q107" s="17" t="n">
        <f aca="false">+M107*P107</f>
        <v>439.99607159834</v>
      </c>
      <c r="R107" s="17" t="n">
        <f aca="false">+N107*P107</f>
        <v>0</v>
      </c>
      <c r="S107" s="17"/>
      <c r="T107" s="18" t="n">
        <f aca="false">+L107-K107</f>
        <v>0.0173611111111111</v>
      </c>
      <c r="U107" s="18" t="n">
        <f aca="false">+T107*P107</f>
        <v>0.989583333333333</v>
      </c>
      <c r="V107" s="18"/>
    </row>
    <row r="108" s="13" customFormat="true" ht="12" hidden="false" customHeight="false" outlineLevel="0" collapsed="false">
      <c r="A108" s="12" t="n">
        <v>12764</v>
      </c>
      <c r="B108" s="13" t="n">
        <v>1</v>
      </c>
      <c r="C108" s="13" t="s">
        <v>22</v>
      </c>
      <c r="D108" s="13" t="n">
        <v>1</v>
      </c>
      <c r="E108" s="13" t="n">
        <v>873</v>
      </c>
      <c r="F108" s="13" t="s">
        <v>31</v>
      </c>
      <c r="G108" s="13" t="s">
        <v>26</v>
      </c>
      <c r="H108" s="19" t="s">
        <v>27</v>
      </c>
      <c r="I108" s="13" t="n">
        <v>1</v>
      </c>
      <c r="J108" s="13" t="n">
        <v>12764</v>
      </c>
      <c r="K108" s="14" t="n">
        <v>0.774305555555555</v>
      </c>
      <c r="L108" s="15" t="n">
        <v>0.793055555555556</v>
      </c>
      <c r="M108" s="16" t="n">
        <f aca="false">VLOOKUP(E108,'Esp. percorsi al 18-10-22'!C:J,8,FALSE())</f>
        <v>7.71922932628667</v>
      </c>
      <c r="N108" s="16"/>
      <c r="O108" s="16"/>
      <c r="P108" s="13" t="n">
        <v>210</v>
      </c>
      <c r="Q108" s="17" t="n">
        <f aca="false">+M108*P108</f>
        <v>1621.0381585202</v>
      </c>
      <c r="R108" s="17" t="n">
        <f aca="false">+N108*P108</f>
        <v>0</v>
      </c>
      <c r="S108" s="17"/>
      <c r="T108" s="18" t="n">
        <f aca="false">+L108-K108</f>
        <v>0.01875</v>
      </c>
      <c r="U108" s="18" t="n">
        <f aca="false">+T108*P108</f>
        <v>3.9375</v>
      </c>
      <c r="V108" s="18"/>
    </row>
    <row r="109" s="13" customFormat="true" ht="12" hidden="false" customHeight="false" outlineLevel="0" collapsed="false">
      <c r="A109" s="12" t="n">
        <v>12765</v>
      </c>
      <c r="B109" s="13" t="n">
        <v>1</v>
      </c>
      <c r="C109" s="13" t="s">
        <v>22</v>
      </c>
      <c r="D109" s="13" t="n">
        <v>1</v>
      </c>
      <c r="E109" s="13" t="n">
        <v>873</v>
      </c>
      <c r="F109" s="13" t="s">
        <v>31</v>
      </c>
      <c r="G109" s="13" t="s">
        <v>28</v>
      </c>
      <c r="H109" s="13" t="s">
        <v>25</v>
      </c>
      <c r="I109" s="13" t="n">
        <v>1</v>
      </c>
      <c r="J109" s="13" t="n">
        <v>152</v>
      </c>
      <c r="K109" s="14" t="n">
        <v>0.777777777777778</v>
      </c>
      <c r="L109" s="15" t="n">
        <v>0.795138888888889</v>
      </c>
      <c r="M109" s="16" t="n">
        <f aca="false">VLOOKUP(E109,'Esp. percorsi al 18-10-22'!C:J,8,FALSE())</f>
        <v>7.71922932628667</v>
      </c>
      <c r="N109" s="16"/>
      <c r="O109" s="16"/>
      <c r="P109" s="13" t="n">
        <v>52</v>
      </c>
      <c r="Q109" s="17" t="n">
        <f aca="false">+M109*P109</f>
        <v>401.399924966907</v>
      </c>
      <c r="R109" s="17" t="n">
        <f aca="false">+N109*P109</f>
        <v>0</v>
      </c>
      <c r="S109" s="17"/>
      <c r="T109" s="18" t="n">
        <f aca="false">+L109-K109</f>
        <v>0.0173611111111111</v>
      </c>
      <c r="U109" s="18" t="n">
        <f aca="false">+T109*P109</f>
        <v>0.902777777777778</v>
      </c>
      <c r="V109" s="18"/>
    </row>
    <row r="110" s="13" customFormat="true" ht="12" hidden="false" customHeight="false" outlineLevel="0" collapsed="false">
      <c r="A110" s="12" t="n">
        <v>12766</v>
      </c>
      <c r="B110" s="13" t="n">
        <v>1</v>
      </c>
      <c r="C110" s="13" t="s">
        <v>22</v>
      </c>
      <c r="D110" s="13" t="n">
        <v>1</v>
      </c>
      <c r="E110" s="13" t="n">
        <v>873</v>
      </c>
      <c r="F110" s="13" t="s">
        <v>31</v>
      </c>
      <c r="G110" s="13" t="s">
        <v>26</v>
      </c>
      <c r="H110" s="13" t="n">
        <v>6</v>
      </c>
      <c r="I110" s="13" t="n">
        <v>1</v>
      </c>
      <c r="J110" s="13" t="n">
        <v>12766</v>
      </c>
      <c r="K110" s="14" t="n">
        <v>0.777777777777778</v>
      </c>
      <c r="L110" s="15" t="n">
        <v>0.795138888888889</v>
      </c>
      <c r="M110" s="16" t="n">
        <f aca="false">VLOOKUP(E110,'Esp. percorsi al 18-10-22'!C:J,8,FALSE())</f>
        <v>7.71922932628667</v>
      </c>
      <c r="N110" s="16"/>
      <c r="O110" s="16"/>
      <c r="P110" s="13" t="n">
        <v>41</v>
      </c>
      <c r="Q110" s="17" t="n">
        <f aca="false">+M110*P110</f>
        <v>316.488402377753</v>
      </c>
      <c r="R110" s="17" t="n">
        <f aca="false">+N110*P110</f>
        <v>0</v>
      </c>
      <c r="S110" s="17"/>
      <c r="T110" s="18" t="n">
        <f aca="false">+L110-K110</f>
        <v>0.0173611111111111</v>
      </c>
      <c r="U110" s="18" t="n">
        <f aca="false">+T110*P110</f>
        <v>0.711805555555556</v>
      </c>
      <c r="V110" s="18"/>
    </row>
    <row r="111" s="13" customFormat="true" ht="12" hidden="false" customHeight="false" outlineLevel="0" collapsed="false">
      <c r="A111" s="12" t="n">
        <v>6335</v>
      </c>
      <c r="B111" s="13" t="n">
        <v>1</v>
      </c>
      <c r="C111" s="13" t="s">
        <v>22</v>
      </c>
      <c r="D111" s="13" t="n">
        <v>1</v>
      </c>
      <c r="E111" s="13" t="n">
        <v>873</v>
      </c>
      <c r="F111" s="13" t="s">
        <v>31</v>
      </c>
      <c r="G111" s="13" t="s">
        <v>24</v>
      </c>
      <c r="H111" s="13" t="s">
        <v>29</v>
      </c>
      <c r="I111" s="13" t="n">
        <v>1</v>
      </c>
      <c r="J111" s="13" t="n">
        <v>2027</v>
      </c>
      <c r="K111" s="14" t="n">
        <v>0.8125</v>
      </c>
      <c r="L111" s="15" t="n">
        <v>0.829861111111111</v>
      </c>
      <c r="M111" s="16" t="n">
        <f aca="false">VLOOKUP(E111,'Esp. percorsi al 18-10-22'!C:J,8,FALSE())</f>
        <v>7.71922932628667</v>
      </c>
      <c r="N111" s="16"/>
      <c r="O111" s="16"/>
      <c r="P111" s="13" t="n">
        <v>57</v>
      </c>
      <c r="Q111" s="17" t="n">
        <f aca="false">+M111*P111</f>
        <v>439.99607159834</v>
      </c>
      <c r="R111" s="17" t="n">
        <f aca="false">+N111*P111</f>
        <v>0</v>
      </c>
      <c r="S111" s="17"/>
      <c r="T111" s="18" t="n">
        <f aca="false">+L111-K111</f>
        <v>0.0173611111111111</v>
      </c>
      <c r="U111" s="18" t="n">
        <f aca="false">+T111*P111</f>
        <v>0.989583333333333</v>
      </c>
      <c r="V111" s="18"/>
    </row>
    <row r="112" s="13" customFormat="true" ht="12" hidden="false" customHeight="false" outlineLevel="0" collapsed="false">
      <c r="A112" s="12" t="n">
        <v>11550</v>
      </c>
      <c r="B112" s="13" t="n">
        <v>1</v>
      </c>
      <c r="C112" s="13" t="s">
        <v>22</v>
      </c>
      <c r="D112" s="13" t="n">
        <v>1</v>
      </c>
      <c r="E112" s="13" t="n">
        <v>873</v>
      </c>
      <c r="F112" s="13" t="s">
        <v>31</v>
      </c>
      <c r="G112" s="13" t="s">
        <v>24</v>
      </c>
      <c r="H112" s="13" t="s">
        <v>25</v>
      </c>
      <c r="I112" s="13" t="n">
        <v>1</v>
      </c>
      <c r="J112" s="13" t="n">
        <v>153</v>
      </c>
      <c r="K112" s="14" t="n">
        <v>0.8125</v>
      </c>
      <c r="L112" s="15" t="n">
        <v>0.829861111111111</v>
      </c>
      <c r="M112" s="16" t="n">
        <f aca="false">VLOOKUP(E112,'Esp. percorsi al 18-10-22'!C:J,8,FALSE())</f>
        <v>7.71922932628667</v>
      </c>
      <c r="N112" s="16"/>
      <c r="O112" s="16"/>
      <c r="P112" s="13" t="n">
        <v>303</v>
      </c>
      <c r="Q112" s="17" t="n">
        <f aca="false">+M112*P112</f>
        <v>2338.92648586486</v>
      </c>
      <c r="R112" s="17" t="n">
        <f aca="false">+N112*P112</f>
        <v>0</v>
      </c>
      <c r="S112" s="17"/>
      <c r="T112" s="18" t="n">
        <f aca="false">+L112-K112</f>
        <v>0.0173611111111111</v>
      </c>
      <c r="U112" s="18" t="n">
        <f aca="false">+T112*P112</f>
        <v>5.26041666666667</v>
      </c>
      <c r="V112" s="18"/>
    </row>
    <row r="113" s="13" customFormat="true" ht="12" hidden="false" customHeight="false" outlineLevel="0" collapsed="false">
      <c r="A113" s="12" t="n">
        <v>17537</v>
      </c>
      <c r="B113" s="13" t="n">
        <v>1</v>
      </c>
      <c r="C113" s="13" t="s">
        <v>22</v>
      </c>
      <c r="D113" s="13" t="n">
        <v>2</v>
      </c>
      <c r="E113" s="13" t="n">
        <v>874</v>
      </c>
      <c r="F113" s="13" t="s">
        <v>32</v>
      </c>
      <c r="G113" s="13" t="s">
        <v>26</v>
      </c>
      <c r="H113" s="19" t="s">
        <v>27</v>
      </c>
      <c r="I113" s="13" t="n">
        <v>1</v>
      </c>
      <c r="J113" s="13" t="n">
        <v>186</v>
      </c>
      <c r="K113" s="14" t="n">
        <v>0.309027777777778</v>
      </c>
      <c r="L113" s="15" t="n">
        <v>0.326388888888889</v>
      </c>
      <c r="M113" s="16" t="n">
        <f aca="false">VLOOKUP(E113,'Esp. percorsi al 18-10-22'!C:J,8,FALSE())</f>
        <v>7.13906308955067</v>
      </c>
      <c r="N113" s="16"/>
      <c r="O113" s="16"/>
      <c r="P113" s="13" t="n">
        <v>210</v>
      </c>
      <c r="Q113" s="17" t="n">
        <f aca="false">+M113*P113</f>
        <v>1499.20324880564</v>
      </c>
      <c r="R113" s="17" t="n">
        <f aca="false">+N113*P113</f>
        <v>0</v>
      </c>
      <c r="S113" s="17"/>
      <c r="T113" s="18" t="n">
        <f aca="false">+L113-K113</f>
        <v>0.0173611111111111</v>
      </c>
      <c r="U113" s="18" t="n">
        <f aca="false">+T113*P113</f>
        <v>3.64583333333333</v>
      </c>
      <c r="V113" s="18"/>
    </row>
    <row r="114" s="13" customFormat="true" ht="12" hidden="false" customHeight="false" outlineLevel="0" collapsed="false">
      <c r="A114" s="12" t="n">
        <v>13043</v>
      </c>
      <c r="B114" s="13" t="n">
        <v>1</v>
      </c>
      <c r="C114" s="13" t="s">
        <v>22</v>
      </c>
      <c r="D114" s="13" t="n">
        <v>2</v>
      </c>
      <c r="E114" s="13" t="n">
        <v>874</v>
      </c>
      <c r="F114" s="13" t="s">
        <v>32</v>
      </c>
      <c r="G114" s="13" t="s">
        <v>26</v>
      </c>
      <c r="H114" s="13" t="n">
        <v>6</v>
      </c>
      <c r="I114" s="13" t="n">
        <v>1</v>
      </c>
      <c r="J114" s="13" t="n">
        <v>215</v>
      </c>
      <c r="K114" s="14" t="n">
        <v>0.322916666666667</v>
      </c>
      <c r="L114" s="15" t="n">
        <v>0.340277777777778</v>
      </c>
      <c r="M114" s="16" t="n">
        <f aca="false">VLOOKUP(E114,'Esp. percorsi al 18-10-22'!C:J,8,FALSE())</f>
        <v>7.13906308955067</v>
      </c>
      <c r="N114" s="16"/>
      <c r="O114" s="16"/>
      <c r="P114" s="13" t="n">
        <v>41</v>
      </c>
      <c r="Q114" s="17" t="n">
        <f aca="false">+M114*P114</f>
        <v>292.701586671577</v>
      </c>
      <c r="R114" s="17" t="n">
        <f aca="false">+N114*P114</f>
        <v>0</v>
      </c>
      <c r="S114" s="17"/>
      <c r="T114" s="18" t="n">
        <f aca="false">+L114-K114</f>
        <v>0.0173611111111111</v>
      </c>
      <c r="U114" s="18" t="n">
        <f aca="false">+T114*P114</f>
        <v>0.711805555555556</v>
      </c>
      <c r="V114" s="18"/>
    </row>
    <row r="115" s="13" customFormat="true" ht="12" hidden="false" customHeight="false" outlineLevel="0" collapsed="false">
      <c r="A115" s="12" t="n">
        <v>13044</v>
      </c>
      <c r="B115" s="13" t="n">
        <v>1</v>
      </c>
      <c r="C115" s="13" t="s">
        <v>22</v>
      </c>
      <c r="D115" s="13" t="n">
        <v>2</v>
      </c>
      <c r="E115" s="13" t="n">
        <v>874</v>
      </c>
      <c r="F115" s="13" t="s">
        <v>32</v>
      </c>
      <c r="G115" s="13" t="s">
        <v>28</v>
      </c>
      <c r="H115" s="13" t="s">
        <v>25</v>
      </c>
      <c r="I115" s="13" t="n">
        <v>1</v>
      </c>
      <c r="J115" s="13" t="n">
        <v>13044</v>
      </c>
      <c r="K115" s="14" t="n">
        <v>0.322916666666667</v>
      </c>
      <c r="L115" s="15" t="n">
        <v>0.340277777777778</v>
      </c>
      <c r="M115" s="16" t="n">
        <f aca="false">VLOOKUP(E115,'Esp. percorsi al 18-10-22'!C:J,8,FALSE())</f>
        <v>7.13906308955067</v>
      </c>
      <c r="N115" s="16"/>
      <c r="O115" s="16"/>
      <c r="P115" s="13" t="n">
        <v>52</v>
      </c>
      <c r="Q115" s="17" t="n">
        <f aca="false">+M115*P115</f>
        <v>371.231280656635</v>
      </c>
      <c r="R115" s="17" t="n">
        <f aca="false">+N115*P115</f>
        <v>0</v>
      </c>
      <c r="S115" s="17"/>
      <c r="T115" s="18" t="n">
        <f aca="false">+L115-K115</f>
        <v>0.0173611111111111</v>
      </c>
      <c r="U115" s="18" t="n">
        <f aca="false">+T115*P115</f>
        <v>0.902777777777778</v>
      </c>
      <c r="V115" s="18"/>
    </row>
    <row r="116" s="13" customFormat="true" ht="12" hidden="false" customHeight="false" outlineLevel="0" collapsed="false">
      <c r="A116" s="12" t="n">
        <v>6336</v>
      </c>
      <c r="B116" s="13" t="n">
        <v>1</v>
      </c>
      <c r="C116" s="13" t="s">
        <v>22</v>
      </c>
      <c r="D116" s="13" t="n">
        <v>2</v>
      </c>
      <c r="E116" s="13" t="n">
        <v>874</v>
      </c>
      <c r="F116" s="13" t="s">
        <v>32</v>
      </c>
      <c r="G116" s="13" t="s">
        <v>24</v>
      </c>
      <c r="H116" s="13" t="s">
        <v>29</v>
      </c>
      <c r="I116" s="13" t="n">
        <v>1</v>
      </c>
      <c r="J116" s="13" t="n">
        <v>2028</v>
      </c>
      <c r="K116" s="14" t="n">
        <v>0.329861111111111</v>
      </c>
      <c r="L116" s="15" t="n">
        <v>0.347222222222222</v>
      </c>
      <c r="M116" s="16" t="n">
        <f aca="false">VLOOKUP(E116,'Esp. percorsi al 18-10-22'!C:J,8,FALSE())</f>
        <v>7.13906308955067</v>
      </c>
      <c r="N116" s="16"/>
      <c r="O116" s="16"/>
      <c r="P116" s="13" t="n">
        <v>57</v>
      </c>
      <c r="Q116" s="17" t="n">
        <f aca="false">+M116*P116</f>
        <v>406.926596104388</v>
      </c>
      <c r="R116" s="17" t="n">
        <f aca="false">+N116*P116</f>
        <v>0</v>
      </c>
      <c r="S116" s="17"/>
      <c r="T116" s="18" t="n">
        <f aca="false">+L116-K116</f>
        <v>0.0173611111111111</v>
      </c>
      <c r="U116" s="18" t="n">
        <f aca="false">+T116*P116</f>
        <v>0.989583333333333</v>
      </c>
      <c r="V116" s="18"/>
    </row>
    <row r="117" s="13" customFormat="true" ht="12" hidden="false" customHeight="false" outlineLevel="0" collapsed="false">
      <c r="A117" s="12" t="n">
        <v>12767</v>
      </c>
      <c r="B117" s="13" t="n">
        <v>1</v>
      </c>
      <c r="C117" s="13" t="s">
        <v>22</v>
      </c>
      <c r="D117" s="13" t="n">
        <v>2</v>
      </c>
      <c r="E117" s="13" t="n">
        <v>874</v>
      </c>
      <c r="F117" s="13" t="s">
        <v>32</v>
      </c>
      <c r="G117" s="13" t="s">
        <v>28</v>
      </c>
      <c r="H117" s="13" t="s">
        <v>25</v>
      </c>
      <c r="I117" s="13" t="n">
        <v>1</v>
      </c>
      <c r="J117" s="13" t="n">
        <v>199</v>
      </c>
      <c r="K117" s="14" t="n">
        <v>0.336805555555556</v>
      </c>
      <c r="L117" s="15" t="n">
        <v>0.354166666666667</v>
      </c>
      <c r="M117" s="16" t="n">
        <f aca="false">VLOOKUP(E117,'Esp. percorsi al 18-10-22'!C:J,8,FALSE())</f>
        <v>7.13906308955067</v>
      </c>
      <c r="N117" s="16"/>
      <c r="O117" s="16"/>
      <c r="P117" s="13" t="n">
        <v>52</v>
      </c>
      <c r="Q117" s="17" t="n">
        <f aca="false">+M117*P117</f>
        <v>371.231280656635</v>
      </c>
      <c r="R117" s="17" t="n">
        <f aca="false">+N117*P117</f>
        <v>0</v>
      </c>
      <c r="S117" s="17"/>
      <c r="T117" s="18" t="n">
        <f aca="false">+L117-K117</f>
        <v>0.0173611111111111</v>
      </c>
      <c r="U117" s="18" t="n">
        <f aca="false">+T117*P117</f>
        <v>0.902777777777778</v>
      </c>
      <c r="V117" s="18"/>
    </row>
    <row r="118" s="13" customFormat="true" ht="12" hidden="false" customHeight="false" outlineLevel="0" collapsed="false">
      <c r="A118" s="12" t="n">
        <v>12768</v>
      </c>
      <c r="B118" s="13" t="n">
        <v>1</v>
      </c>
      <c r="C118" s="13" t="s">
        <v>22</v>
      </c>
      <c r="D118" s="13" t="n">
        <v>2</v>
      </c>
      <c r="E118" s="13" t="n">
        <v>874</v>
      </c>
      <c r="F118" s="13" t="s">
        <v>32</v>
      </c>
      <c r="G118" s="13" t="s">
        <v>26</v>
      </c>
      <c r="H118" s="13" t="n">
        <v>6</v>
      </c>
      <c r="I118" s="13" t="n">
        <v>1</v>
      </c>
      <c r="J118" s="13" t="n">
        <v>12768</v>
      </c>
      <c r="K118" s="14" t="n">
        <v>0.336805555555556</v>
      </c>
      <c r="L118" s="15" t="n">
        <v>0.354166666666667</v>
      </c>
      <c r="M118" s="16" t="n">
        <f aca="false">VLOOKUP(E118,'Esp. percorsi al 18-10-22'!C:J,8,FALSE())</f>
        <v>7.13906308955067</v>
      </c>
      <c r="N118" s="16"/>
      <c r="O118" s="16"/>
      <c r="P118" s="13" t="n">
        <v>41</v>
      </c>
      <c r="Q118" s="17" t="n">
        <f aca="false">+M118*P118</f>
        <v>292.701586671577</v>
      </c>
      <c r="R118" s="17" t="n">
        <f aca="false">+N118*P118</f>
        <v>0</v>
      </c>
      <c r="S118" s="17"/>
      <c r="T118" s="18" t="n">
        <f aca="false">+L118-K118</f>
        <v>0.0173611111111111</v>
      </c>
      <c r="U118" s="18" t="n">
        <f aca="false">+T118*P118</f>
        <v>0.711805555555556</v>
      </c>
      <c r="V118" s="18"/>
    </row>
    <row r="119" s="13" customFormat="true" ht="12" hidden="false" customHeight="false" outlineLevel="0" collapsed="false">
      <c r="A119" s="12" t="n">
        <v>12769</v>
      </c>
      <c r="B119" s="13" t="n">
        <v>1</v>
      </c>
      <c r="C119" s="13" t="s">
        <v>22</v>
      </c>
      <c r="D119" s="13" t="n">
        <v>2</v>
      </c>
      <c r="E119" s="13" t="n">
        <v>874</v>
      </c>
      <c r="F119" s="13" t="s">
        <v>32</v>
      </c>
      <c r="G119" s="13" t="s">
        <v>26</v>
      </c>
      <c r="H119" s="19" t="s">
        <v>27</v>
      </c>
      <c r="I119" s="13" t="n">
        <v>1</v>
      </c>
      <c r="J119" s="13" t="n">
        <v>12769</v>
      </c>
      <c r="K119" s="14" t="n">
        <v>0.341666666666667</v>
      </c>
      <c r="L119" s="15" t="n">
        <v>0.361111111111111</v>
      </c>
      <c r="M119" s="16" t="n">
        <f aca="false">VLOOKUP(E119,'Esp. percorsi al 18-10-22'!C:J,8,FALSE())</f>
        <v>7.13906308955067</v>
      </c>
      <c r="N119" s="16"/>
      <c r="O119" s="16"/>
      <c r="P119" s="13" t="n">
        <v>210</v>
      </c>
      <c r="Q119" s="17" t="n">
        <f aca="false">+M119*P119</f>
        <v>1499.20324880564</v>
      </c>
      <c r="R119" s="17" t="n">
        <f aca="false">+N119*P119</f>
        <v>0</v>
      </c>
      <c r="S119" s="17"/>
      <c r="T119" s="18" t="n">
        <f aca="false">+L119-K119</f>
        <v>0.0194444444444444</v>
      </c>
      <c r="U119" s="18" t="n">
        <f aca="false">+T119*P119</f>
        <v>4.08333333333333</v>
      </c>
      <c r="V119" s="18"/>
    </row>
    <row r="120" s="13" customFormat="true" ht="12" hidden="false" customHeight="false" outlineLevel="0" collapsed="false">
      <c r="A120" s="12" t="n">
        <v>12771</v>
      </c>
      <c r="B120" s="13" t="n">
        <v>1</v>
      </c>
      <c r="C120" s="13" t="s">
        <v>22</v>
      </c>
      <c r="D120" s="13" t="n">
        <v>2</v>
      </c>
      <c r="E120" s="13" t="n">
        <v>874</v>
      </c>
      <c r="F120" s="13" t="s">
        <v>32</v>
      </c>
      <c r="G120" s="13" t="s">
        <v>26</v>
      </c>
      <c r="H120" s="19" t="s">
        <v>27</v>
      </c>
      <c r="I120" s="13" t="n">
        <v>1</v>
      </c>
      <c r="J120" s="13" t="n">
        <v>12771</v>
      </c>
      <c r="K120" s="14" t="n">
        <v>0.3625</v>
      </c>
      <c r="L120" s="15" t="n">
        <v>0.381944444444444</v>
      </c>
      <c r="M120" s="16" t="n">
        <f aca="false">VLOOKUP(E120,'Esp. percorsi al 18-10-22'!C:J,8,FALSE())</f>
        <v>7.13906308955067</v>
      </c>
      <c r="N120" s="16"/>
      <c r="O120" s="16"/>
      <c r="P120" s="13" t="n">
        <v>210</v>
      </c>
      <c r="Q120" s="17" t="n">
        <f aca="false">+M120*P120</f>
        <v>1499.20324880564</v>
      </c>
      <c r="R120" s="17" t="n">
        <f aca="false">+N120*P120</f>
        <v>0</v>
      </c>
      <c r="S120" s="17"/>
      <c r="T120" s="18" t="n">
        <f aca="false">+L120-K120</f>
        <v>0.0194444444444444</v>
      </c>
      <c r="U120" s="18" t="n">
        <f aca="false">+T120*P120</f>
        <v>4.08333333333333</v>
      </c>
      <c r="V120" s="18"/>
    </row>
    <row r="121" s="13" customFormat="true" ht="12" hidden="false" customHeight="false" outlineLevel="0" collapsed="false">
      <c r="A121" s="12" t="n">
        <v>13045</v>
      </c>
      <c r="B121" s="13" t="n">
        <v>1</v>
      </c>
      <c r="C121" s="13" t="s">
        <v>22</v>
      </c>
      <c r="D121" s="13" t="n">
        <v>2</v>
      </c>
      <c r="E121" s="13" t="n">
        <v>874</v>
      </c>
      <c r="F121" s="13" t="s">
        <v>32</v>
      </c>
      <c r="G121" s="13" t="s">
        <v>26</v>
      </c>
      <c r="H121" s="13" t="n">
        <v>6</v>
      </c>
      <c r="I121" s="13" t="n">
        <v>1</v>
      </c>
      <c r="J121" s="13" t="n">
        <v>11563</v>
      </c>
      <c r="K121" s="14" t="n">
        <v>0.364583333333333</v>
      </c>
      <c r="L121" s="15" t="n">
        <v>0.381944444444444</v>
      </c>
      <c r="M121" s="16" t="n">
        <f aca="false">VLOOKUP(E121,'Esp. percorsi al 18-10-22'!C:J,8,FALSE())</f>
        <v>7.13906308955067</v>
      </c>
      <c r="N121" s="16"/>
      <c r="O121" s="16"/>
      <c r="P121" s="13" t="n">
        <v>41</v>
      </c>
      <c r="Q121" s="17" t="n">
        <f aca="false">+M121*P121</f>
        <v>292.701586671577</v>
      </c>
      <c r="R121" s="17" t="n">
        <f aca="false">+N121*P121</f>
        <v>0</v>
      </c>
      <c r="S121" s="17"/>
      <c r="T121" s="18" t="n">
        <f aca="false">+L121-K121</f>
        <v>0.0173611111111111</v>
      </c>
      <c r="U121" s="18" t="n">
        <f aca="false">+T121*P121</f>
        <v>0.711805555555556</v>
      </c>
      <c r="V121" s="18"/>
    </row>
    <row r="122" s="13" customFormat="true" ht="12" hidden="false" customHeight="false" outlineLevel="0" collapsed="false">
      <c r="A122" s="12" t="n">
        <v>13046</v>
      </c>
      <c r="B122" s="13" t="n">
        <v>1</v>
      </c>
      <c r="C122" s="13" t="s">
        <v>22</v>
      </c>
      <c r="D122" s="13" t="n">
        <v>2</v>
      </c>
      <c r="E122" s="13" t="n">
        <v>874</v>
      </c>
      <c r="F122" s="13" t="s">
        <v>32</v>
      </c>
      <c r="G122" s="13" t="s">
        <v>28</v>
      </c>
      <c r="H122" s="13" t="s">
        <v>25</v>
      </c>
      <c r="I122" s="13" t="n">
        <v>1</v>
      </c>
      <c r="J122" s="13" t="n">
        <v>188</v>
      </c>
      <c r="K122" s="14" t="n">
        <v>0.364583333333333</v>
      </c>
      <c r="L122" s="15" t="n">
        <v>0.381944444444444</v>
      </c>
      <c r="M122" s="16" t="n">
        <f aca="false">VLOOKUP(E122,'Esp. percorsi al 18-10-22'!C:J,8,FALSE())</f>
        <v>7.13906308955067</v>
      </c>
      <c r="N122" s="16"/>
      <c r="O122" s="16"/>
      <c r="P122" s="13" t="n">
        <v>52</v>
      </c>
      <c r="Q122" s="17" t="n">
        <f aca="false">+M122*P122</f>
        <v>371.231280656635</v>
      </c>
      <c r="R122" s="17" t="n">
        <f aca="false">+N122*P122</f>
        <v>0</v>
      </c>
      <c r="S122" s="17"/>
      <c r="T122" s="18" t="n">
        <f aca="false">+L122-K122</f>
        <v>0.0173611111111111</v>
      </c>
      <c r="U122" s="18" t="n">
        <f aca="false">+T122*P122</f>
        <v>0.902777777777778</v>
      </c>
      <c r="V122" s="18"/>
    </row>
    <row r="123" s="13" customFormat="true" ht="12" hidden="false" customHeight="false" outlineLevel="0" collapsed="false">
      <c r="A123" s="12" t="n">
        <v>6337</v>
      </c>
      <c r="B123" s="13" t="n">
        <v>1</v>
      </c>
      <c r="C123" s="13" t="s">
        <v>22</v>
      </c>
      <c r="D123" s="13" t="n">
        <v>2</v>
      </c>
      <c r="E123" s="13" t="n">
        <v>874</v>
      </c>
      <c r="F123" s="13" t="s">
        <v>32</v>
      </c>
      <c r="G123" s="13" t="s">
        <v>24</v>
      </c>
      <c r="H123" s="13" t="s">
        <v>29</v>
      </c>
      <c r="I123" s="13" t="n">
        <v>1</v>
      </c>
      <c r="J123" s="13" t="n">
        <v>2029</v>
      </c>
      <c r="K123" s="14" t="n">
        <v>0.371527777777778</v>
      </c>
      <c r="L123" s="15" t="n">
        <v>0.388888888888889</v>
      </c>
      <c r="M123" s="16" t="n">
        <f aca="false">VLOOKUP(E123,'Esp. percorsi al 18-10-22'!C:J,8,FALSE())</f>
        <v>7.13906308955067</v>
      </c>
      <c r="N123" s="16"/>
      <c r="O123" s="16"/>
      <c r="P123" s="13" t="n">
        <v>57</v>
      </c>
      <c r="Q123" s="17" t="n">
        <f aca="false">+M123*P123</f>
        <v>406.926596104388</v>
      </c>
      <c r="R123" s="17" t="n">
        <f aca="false">+N123*P123</f>
        <v>0</v>
      </c>
      <c r="S123" s="17"/>
      <c r="T123" s="18" t="n">
        <f aca="false">+L123-K123</f>
        <v>0.0173611111111111</v>
      </c>
      <c r="U123" s="18" t="n">
        <f aca="false">+T123*P123</f>
        <v>0.989583333333333</v>
      </c>
      <c r="V123" s="18"/>
    </row>
    <row r="124" s="13" customFormat="true" ht="12" hidden="false" customHeight="false" outlineLevel="0" collapsed="false">
      <c r="A124" s="12" t="n">
        <v>12772</v>
      </c>
      <c r="B124" s="13" t="n">
        <v>1</v>
      </c>
      <c r="C124" s="13" t="s">
        <v>22</v>
      </c>
      <c r="D124" s="13" t="n">
        <v>2</v>
      </c>
      <c r="E124" s="13" t="n">
        <v>874</v>
      </c>
      <c r="F124" s="13" t="s">
        <v>32</v>
      </c>
      <c r="G124" s="13" t="s">
        <v>28</v>
      </c>
      <c r="H124" s="13" t="s">
        <v>25</v>
      </c>
      <c r="I124" s="13" t="n">
        <v>1</v>
      </c>
      <c r="J124" s="13" t="n">
        <v>200</v>
      </c>
      <c r="K124" s="14" t="n">
        <v>0.378472222222222</v>
      </c>
      <c r="L124" s="15" t="n">
        <v>0.395833333333333</v>
      </c>
      <c r="M124" s="16" t="n">
        <f aca="false">VLOOKUP(E124,'Esp. percorsi al 18-10-22'!C:J,8,FALSE())</f>
        <v>7.13906308955067</v>
      </c>
      <c r="N124" s="16"/>
      <c r="O124" s="16"/>
      <c r="P124" s="13" t="n">
        <v>52</v>
      </c>
      <c r="Q124" s="17" t="n">
        <f aca="false">+M124*P124</f>
        <v>371.231280656635</v>
      </c>
      <c r="R124" s="17" t="n">
        <f aca="false">+N124*P124</f>
        <v>0</v>
      </c>
      <c r="S124" s="17"/>
      <c r="T124" s="18" t="n">
        <f aca="false">+L124-K124</f>
        <v>0.0173611111111111</v>
      </c>
      <c r="U124" s="18" t="n">
        <f aca="false">+T124*P124</f>
        <v>0.902777777777778</v>
      </c>
      <c r="V124" s="18"/>
    </row>
    <row r="125" s="13" customFormat="true" ht="12" hidden="false" customHeight="false" outlineLevel="0" collapsed="false">
      <c r="A125" s="12" t="n">
        <v>12773</v>
      </c>
      <c r="B125" s="13" t="n">
        <v>1</v>
      </c>
      <c r="C125" s="13" t="s">
        <v>22</v>
      </c>
      <c r="D125" s="13" t="n">
        <v>2</v>
      </c>
      <c r="E125" s="13" t="n">
        <v>874</v>
      </c>
      <c r="F125" s="13" t="s">
        <v>32</v>
      </c>
      <c r="G125" s="13" t="s">
        <v>26</v>
      </c>
      <c r="H125" s="13" t="n">
        <v>6</v>
      </c>
      <c r="I125" s="13" t="n">
        <v>1</v>
      </c>
      <c r="J125" s="13" t="n">
        <v>12773</v>
      </c>
      <c r="K125" s="14" t="n">
        <v>0.378472222222222</v>
      </c>
      <c r="L125" s="15" t="n">
        <v>0.395833333333333</v>
      </c>
      <c r="M125" s="16" t="n">
        <f aca="false">VLOOKUP(E125,'Esp. percorsi al 18-10-22'!C:J,8,FALSE())</f>
        <v>7.13906308955067</v>
      </c>
      <c r="N125" s="16"/>
      <c r="O125" s="16"/>
      <c r="P125" s="13" t="n">
        <v>41</v>
      </c>
      <c r="Q125" s="17" t="n">
        <f aca="false">+M125*P125</f>
        <v>292.701586671577</v>
      </c>
      <c r="R125" s="17" t="n">
        <f aca="false">+N125*P125</f>
        <v>0</v>
      </c>
      <c r="S125" s="17"/>
      <c r="T125" s="18" t="n">
        <f aca="false">+L125-K125</f>
        <v>0.0173611111111111</v>
      </c>
      <c r="U125" s="18" t="n">
        <f aca="false">+T125*P125</f>
        <v>0.711805555555556</v>
      </c>
      <c r="V125" s="18"/>
    </row>
    <row r="126" s="13" customFormat="true" ht="12" hidden="false" customHeight="false" outlineLevel="0" collapsed="false">
      <c r="A126" s="12" t="n">
        <v>12774</v>
      </c>
      <c r="B126" s="13" t="n">
        <v>1</v>
      </c>
      <c r="C126" s="13" t="s">
        <v>22</v>
      </c>
      <c r="D126" s="13" t="n">
        <v>2</v>
      </c>
      <c r="E126" s="13" t="n">
        <v>874</v>
      </c>
      <c r="F126" s="13" t="s">
        <v>32</v>
      </c>
      <c r="G126" s="13" t="s">
        <v>26</v>
      </c>
      <c r="H126" s="19" t="s">
        <v>27</v>
      </c>
      <c r="I126" s="13" t="n">
        <v>1</v>
      </c>
      <c r="J126" s="13" t="n">
        <v>12774</v>
      </c>
      <c r="K126" s="14" t="n">
        <v>0.386805555555556</v>
      </c>
      <c r="L126" s="15" t="n">
        <v>0.40625</v>
      </c>
      <c r="M126" s="16" t="n">
        <f aca="false">VLOOKUP(E126,'Esp. percorsi al 18-10-22'!C:J,8,FALSE())</f>
        <v>7.13906308955067</v>
      </c>
      <c r="N126" s="16"/>
      <c r="O126" s="16"/>
      <c r="P126" s="13" t="n">
        <v>210</v>
      </c>
      <c r="Q126" s="17" t="n">
        <f aca="false">+M126*P126</f>
        <v>1499.20324880564</v>
      </c>
      <c r="R126" s="17" t="n">
        <f aca="false">+N126*P126</f>
        <v>0</v>
      </c>
      <c r="S126" s="17"/>
      <c r="T126" s="18" t="n">
        <f aca="false">+L126-K126</f>
        <v>0.0194444444444444</v>
      </c>
      <c r="U126" s="18" t="n">
        <f aca="false">+T126*P126</f>
        <v>4.08333333333333</v>
      </c>
      <c r="V126" s="18"/>
    </row>
    <row r="127" s="13" customFormat="true" ht="12" hidden="false" customHeight="false" outlineLevel="0" collapsed="false">
      <c r="A127" s="12" t="n">
        <v>13047</v>
      </c>
      <c r="B127" s="13" t="n">
        <v>1</v>
      </c>
      <c r="C127" s="13" t="s">
        <v>22</v>
      </c>
      <c r="D127" s="13" t="n">
        <v>2</v>
      </c>
      <c r="E127" s="13" t="n">
        <v>874</v>
      </c>
      <c r="F127" s="13" t="s">
        <v>32</v>
      </c>
      <c r="G127" s="13" t="s">
        <v>26</v>
      </c>
      <c r="H127" s="13" t="n">
        <v>6</v>
      </c>
      <c r="I127" s="13" t="n">
        <v>1</v>
      </c>
      <c r="J127" s="13" t="n">
        <v>11568</v>
      </c>
      <c r="K127" s="14" t="n">
        <v>0.40625</v>
      </c>
      <c r="L127" s="15" t="n">
        <v>0.423611111111111</v>
      </c>
      <c r="M127" s="16" t="n">
        <f aca="false">VLOOKUP(E127,'Esp. percorsi al 18-10-22'!C:J,8,FALSE())</f>
        <v>7.13906308955067</v>
      </c>
      <c r="N127" s="16"/>
      <c r="O127" s="16"/>
      <c r="P127" s="13" t="n">
        <v>41</v>
      </c>
      <c r="Q127" s="17" t="n">
        <f aca="false">+M127*P127</f>
        <v>292.701586671577</v>
      </c>
      <c r="R127" s="17" t="n">
        <f aca="false">+N127*P127</f>
        <v>0</v>
      </c>
      <c r="S127" s="17"/>
      <c r="T127" s="18" t="n">
        <f aca="false">+L127-K127</f>
        <v>0.0173611111111111</v>
      </c>
      <c r="U127" s="18" t="n">
        <f aca="false">+T127*P127</f>
        <v>0.711805555555556</v>
      </c>
      <c r="V127" s="18"/>
    </row>
    <row r="128" s="13" customFormat="true" ht="12" hidden="false" customHeight="false" outlineLevel="0" collapsed="false">
      <c r="A128" s="12" t="n">
        <v>13048</v>
      </c>
      <c r="B128" s="13" t="n">
        <v>1</v>
      </c>
      <c r="C128" s="13" t="s">
        <v>22</v>
      </c>
      <c r="D128" s="13" t="n">
        <v>2</v>
      </c>
      <c r="E128" s="13" t="n">
        <v>874</v>
      </c>
      <c r="F128" s="13" t="s">
        <v>32</v>
      </c>
      <c r="G128" s="13" t="s">
        <v>28</v>
      </c>
      <c r="H128" s="13" t="s">
        <v>25</v>
      </c>
      <c r="I128" s="13" t="n">
        <v>1</v>
      </c>
      <c r="J128" s="13" t="n">
        <v>189</v>
      </c>
      <c r="K128" s="14" t="n">
        <v>0.40625</v>
      </c>
      <c r="L128" s="15" t="n">
        <v>0.423611111111111</v>
      </c>
      <c r="M128" s="16" t="n">
        <f aca="false">VLOOKUP(E128,'Esp. percorsi al 18-10-22'!C:J,8,FALSE())</f>
        <v>7.13906308955067</v>
      </c>
      <c r="N128" s="16"/>
      <c r="O128" s="16"/>
      <c r="P128" s="13" t="n">
        <v>52</v>
      </c>
      <c r="Q128" s="17" t="n">
        <f aca="false">+M128*P128</f>
        <v>371.231280656635</v>
      </c>
      <c r="R128" s="17" t="n">
        <f aca="false">+N128*P128</f>
        <v>0</v>
      </c>
      <c r="S128" s="17"/>
      <c r="T128" s="18" t="n">
        <f aca="false">+L128-K128</f>
        <v>0.0173611111111111</v>
      </c>
      <c r="U128" s="18" t="n">
        <f aca="false">+T128*P128</f>
        <v>0.902777777777778</v>
      </c>
      <c r="V128" s="18"/>
    </row>
    <row r="129" s="13" customFormat="true" ht="12" hidden="false" customHeight="false" outlineLevel="0" collapsed="false">
      <c r="A129" s="12" t="n">
        <v>12776</v>
      </c>
      <c r="B129" s="13" t="n">
        <v>1</v>
      </c>
      <c r="C129" s="13" t="s">
        <v>22</v>
      </c>
      <c r="D129" s="13" t="n">
        <v>2</v>
      </c>
      <c r="E129" s="13" t="n">
        <v>874</v>
      </c>
      <c r="F129" s="13" t="s">
        <v>32</v>
      </c>
      <c r="G129" s="13" t="s">
        <v>26</v>
      </c>
      <c r="H129" s="19" t="s">
        <v>27</v>
      </c>
      <c r="I129" s="13" t="n">
        <v>1</v>
      </c>
      <c r="J129" s="13" t="n">
        <v>12776</v>
      </c>
      <c r="K129" s="14" t="n">
        <v>0.407638888888889</v>
      </c>
      <c r="L129" s="15" t="n">
        <v>0.427083333333333</v>
      </c>
      <c r="M129" s="16" t="n">
        <f aca="false">VLOOKUP(E129,'Esp. percorsi al 18-10-22'!C:J,8,FALSE())</f>
        <v>7.13906308955067</v>
      </c>
      <c r="N129" s="16"/>
      <c r="O129" s="16"/>
      <c r="P129" s="13" t="n">
        <v>210</v>
      </c>
      <c r="Q129" s="17" t="n">
        <f aca="false">+M129*P129</f>
        <v>1499.20324880564</v>
      </c>
      <c r="R129" s="17" t="n">
        <f aca="false">+N129*P129</f>
        <v>0</v>
      </c>
      <c r="S129" s="17"/>
      <c r="T129" s="18" t="n">
        <f aca="false">+L129-K129</f>
        <v>0.0194444444444444</v>
      </c>
      <c r="U129" s="18" t="n">
        <f aca="false">+T129*P129</f>
        <v>4.08333333333333</v>
      </c>
      <c r="V129" s="18"/>
    </row>
    <row r="130" s="13" customFormat="true" ht="12" hidden="false" customHeight="false" outlineLevel="0" collapsed="false">
      <c r="A130" s="12" t="n">
        <v>6338</v>
      </c>
      <c r="B130" s="13" t="n">
        <v>1</v>
      </c>
      <c r="C130" s="13" t="s">
        <v>22</v>
      </c>
      <c r="D130" s="13" t="n">
        <v>2</v>
      </c>
      <c r="E130" s="13" t="n">
        <v>874</v>
      </c>
      <c r="F130" s="13" t="s">
        <v>32</v>
      </c>
      <c r="G130" s="13" t="s">
        <v>24</v>
      </c>
      <c r="H130" s="13" t="s">
        <v>29</v>
      </c>
      <c r="I130" s="13" t="n">
        <v>1</v>
      </c>
      <c r="J130" s="13" t="n">
        <v>2030</v>
      </c>
      <c r="K130" s="14" t="n">
        <v>0.413194444444444</v>
      </c>
      <c r="L130" s="15" t="n">
        <v>0.430555555555556</v>
      </c>
      <c r="M130" s="16" t="n">
        <f aca="false">VLOOKUP(E130,'Esp. percorsi al 18-10-22'!C:J,8,FALSE())</f>
        <v>7.13906308955067</v>
      </c>
      <c r="N130" s="16"/>
      <c r="O130" s="16"/>
      <c r="P130" s="13" t="n">
        <v>57</v>
      </c>
      <c r="Q130" s="17" t="n">
        <f aca="false">+M130*P130</f>
        <v>406.926596104388</v>
      </c>
      <c r="R130" s="17" t="n">
        <f aca="false">+N130*P130</f>
        <v>0</v>
      </c>
      <c r="S130" s="17"/>
      <c r="T130" s="18" t="n">
        <f aca="false">+L130-K130</f>
        <v>0.0173611111111111</v>
      </c>
      <c r="U130" s="18" t="n">
        <f aca="false">+T130*P130</f>
        <v>0.989583333333333</v>
      </c>
      <c r="V130" s="18"/>
    </row>
    <row r="131" s="13" customFormat="true" ht="12" hidden="false" customHeight="false" outlineLevel="0" collapsed="false">
      <c r="A131" s="12" t="n">
        <v>12777</v>
      </c>
      <c r="B131" s="13" t="n">
        <v>1</v>
      </c>
      <c r="C131" s="13" t="s">
        <v>22</v>
      </c>
      <c r="D131" s="13" t="n">
        <v>2</v>
      </c>
      <c r="E131" s="13" t="n">
        <v>874</v>
      </c>
      <c r="F131" s="13" t="s">
        <v>32</v>
      </c>
      <c r="G131" s="13" t="s">
        <v>28</v>
      </c>
      <c r="H131" s="13" t="s">
        <v>25</v>
      </c>
      <c r="I131" s="13" t="n">
        <v>1</v>
      </c>
      <c r="J131" s="13" t="n">
        <v>201</v>
      </c>
      <c r="K131" s="14" t="n">
        <v>0.420138888888889</v>
      </c>
      <c r="L131" s="15" t="n">
        <v>0.4375</v>
      </c>
      <c r="M131" s="16" t="n">
        <f aca="false">VLOOKUP(E131,'Esp. percorsi al 18-10-22'!C:J,8,FALSE())</f>
        <v>7.13906308955067</v>
      </c>
      <c r="N131" s="16"/>
      <c r="O131" s="16"/>
      <c r="P131" s="13" t="n">
        <v>52</v>
      </c>
      <c r="Q131" s="17" t="n">
        <f aca="false">+M131*P131</f>
        <v>371.231280656635</v>
      </c>
      <c r="R131" s="17" t="n">
        <f aca="false">+N131*P131</f>
        <v>0</v>
      </c>
      <c r="S131" s="17"/>
      <c r="T131" s="18" t="n">
        <f aca="false">+L131-K131</f>
        <v>0.0173611111111111</v>
      </c>
      <c r="U131" s="18" t="n">
        <f aca="false">+T131*P131</f>
        <v>0.902777777777778</v>
      </c>
      <c r="V131" s="18"/>
    </row>
    <row r="132" s="13" customFormat="true" ht="12" hidden="false" customHeight="false" outlineLevel="0" collapsed="false">
      <c r="A132" s="12" t="n">
        <v>12778</v>
      </c>
      <c r="B132" s="13" t="n">
        <v>1</v>
      </c>
      <c r="C132" s="13" t="s">
        <v>22</v>
      </c>
      <c r="D132" s="13" t="n">
        <v>2</v>
      </c>
      <c r="E132" s="13" t="n">
        <v>874</v>
      </c>
      <c r="F132" s="13" t="s">
        <v>32</v>
      </c>
      <c r="G132" s="13" t="s">
        <v>26</v>
      </c>
      <c r="H132" s="13" t="n">
        <v>6</v>
      </c>
      <c r="I132" s="13" t="n">
        <v>1</v>
      </c>
      <c r="J132" s="13" t="n">
        <v>12778</v>
      </c>
      <c r="K132" s="14" t="n">
        <v>0.420138888888889</v>
      </c>
      <c r="L132" s="15" t="n">
        <v>0.4375</v>
      </c>
      <c r="M132" s="16" t="n">
        <f aca="false">VLOOKUP(E132,'Esp. percorsi al 18-10-22'!C:J,8,FALSE())</f>
        <v>7.13906308955067</v>
      </c>
      <c r="N132" s="16"/>
      <c r="O132" s="16"/>
      <c r="P132" s="13" t="n">
        <v>41</v>
      </c>
      <c r="Q132" s="17" t="n">
        <f aca="false">+M132*P132</f>
        <v>292.701586671577</v>
      </c>
      <c r="R132" s="17" t="n">
        <f aca="false">+N132*P132</f>
        <v>0</v>
      </c>
      <c r="S132" s="17"/>
      <c r="T132" s="18" t="n">
        <f aca="false">+L132-K132</f>
        <v>0.0173611111111111</v>
      </c>
      <c r="U132" s="18" t="n">
        <f aca="false">+T132*P132</f>
        <v>0.711805555555556</v>
      </c>
      <c r="V132" s="18"/>
    </row>
    <row r="133" s="13" customFormat="true" ht="12" hidden="false" customHeight="false" outlineLevel="0" collapsed="false">
      <c r="A133" s="12" t="n">
        <v>12779</v>
      </c>
      <c r="B133" s="13" t="n">
        <v>1</v>
      </c>
      <c r="C133" s="13" t="s">
        <v>22</v>
      </c>
      <c r="D133" s="13" t="n">
        <v>2</v>
      </c>
      <c r="E133" s="13" t="n">
        <v>874</v>
      </c>
      <c r="F133" s="13" t="s">
        <v>32</v>
      </c>
      <c r="G133" s="13" t="s">
        <v>26</v>
      </c>
      <c r="H133" s="19" t="s">
        <v>27</v>
      </c>
      <c r="I133" s="13" t="n">
        <v>1</v>
      </c>
      <c r="J133" s="13" t="n">
        <v>12779</v>
      </c>
      <c r="K133" s="14" t="n">
        <v>0.431944444444444</v>
      </c>
      <c r="L133" s="15" t="n">
        <v>0.451388888888889</v>
      </c>
      <c r="M133" s="16" t="n">
        <f aca="false">VLOOKUP(E133,'Esp. percorsi al 18-10-22'!C:J,8,FALSE())</f>
        <v>7.13906308955067</v>
      </c>
      <c r="N133" s="16"/>
      <c r="O133" s="16"/>
      <c r="P133" s="13" t="n">
        <v>210</v>
      </c>
      <c r="Q133" s="17" t="n">
        <f aca="false">+M133*P133</f>
        <v>1499.20324880564</v>
      </c>
      <c r="R133" s="17" t="n">
        <f aca="false">+N133*P133</f>
        <v>0</v>
      </c>
      <c r="S133" s="17"/>
      <c r="T133" s="18" t="n">
        <f aca="false">+L133-K133</f>
        <v>0.0194444444444444</v>
      </c>
      <c r="U133" s="18" t="n">
        <f aca="false">+T133*P133</f>
        <v>4.08333333333333</v>
      </c>
      <c r="V133" s="18"/>
    </row>
    <row r="134" s="13" customFormat="true" ht="12" hidden="false" customHeight="false" outlineLevel="0" collapsed="false">
      <c r="A134" s="12" t="n">
        <v>13049</v>
      </c>
      <c r="B134" s="13" t="n">
        <v>1</v>
      </c>
      <c r="C134" s="13" t="s">
        <v>22</v>
      </c>
      <c r="D134" s="13" t="n">
        <v>2</v>
      </c>
      <c r="E134" s="13" t="n">
        <v>874</v>
      </c>
      <c r="F134" s="13" t="s">
        <v>32</v>
      </c>
      <c r="G134" s="13" t="s">
        <v>26</v>
      </c>
      <c r="H134" s="13" t="n">
        <v>6</v>
      </c>
      <c r="I134" s="13" t="n">
        <v>1</v>
      </c>
      <c r="J134" s="13" t="n">
        <v>11573</v>
      </c>
      <c r="K134" s="14" t="n">
        <v>0.447916666666667</v>
      </c>
      <c r="L134" s="15" t="n">
        <v>0.465277777777778</v>
      </c>
      <c r="M134" s="16" t="n">
        <f aca="false">VLOOKUP(E134,'Esp. percorsi al 18-10-22'!C:J,8,FALSE())</f>
        <v>7.13906308955067</v>
      </c>
      <c r="N134" s="16"/>
      <c r="O134" s="16"/>
      <c r="P134" s="13" t="n">
        <v>41</v>
      </c>
      <c r="Q134" s="17" t="n">
        <f aca="false">+M134*P134</f>
        <v>292.701586671577</v>
      </c>
      <c r="R134" s="17" t="n">
        <f aca="false">+N134*P134</f>
        <v>0</v>
      </c>
      <c r="S134" s="17"/>
      <c r="T134" s="18" t="n">
        <f aca="false">+L134-K134</f>
        <v>0.0173611111111111</v>
      </c>
      <c r="U134" s="18" t="n">
        <f aca="false">+T134*P134</f>
        <v>0.711805555555556</v>
      </c>
      <c r="V134" s="18"/>
    </row>
    <row r="135" s="13" customFormat="true" ht="12" hidden="false" customHeight="false" outlineLevel="0" collapsed="false">
      <c r="A135" s="12" t="n">
        <v>13050</v>
      </c>
      <c r="B135" s="13" t="n">
        <v>1</v>
      </c>
      <c r="C135" s="13" t="s">
        <v>22</v>
      </c>
      <c r="D135" s="13" t="n">
        <v>2</v>
      </c>
      <c r="E135" s="13" t="n">
        <v>874</v>
      </c>
      <c r="F135" s="13" t="s">
        <v>32</v>
      </c>
      <c r="G135" s="13" t="s">
        <v>28</v>
      </c>
      <c r="H135" s="13" t="s">
        <v>25</v>
      </c>
      <c r="I135" s="13" t="n">
        <v>1</v>
      </c>
      <c r="J135" s="13" t="n">
        <v>190</v>
      </c>
      <c r="K135" s="14" t="n">
        <v>0.447916666666667</v>
      </c>
      <c r="L135" s="15" t="n">
        <v>0.465277777777778</v>
      </c>
      <c r="M135" s="16" t="n">
        <f aca="false">VLOOKUP(E135,'Esp. percorsi al 18-10-22'!C:J,8,FALSE())</f>
        <v>7.13906308955067</v>
      </c>
      <c r="N135" s="16"/>
      <c r="O135" s="16"/>
      <c r="P135" s="13" t="n">
        <v>52</v>
      </c>
      <c r="Q135" s="17" t="n">
        <f aca="false">+M135*P135</f>
        <v>371.231280656635</v>
      </c>
      <c r="R135" s="17" t="n">
        <f aca="false">+N135*P135</f>
        <v>0</v>
      </c>
      <c r="S135" s="17"/>
      <c r="T135" s="18" t="n">
        <f aca="false">+L135-K135</f>
        <v>0.0173611111111111</v>
      </c>
      <c r="U135" s="18" t="n">
        <f aca="false">+T135*P135</f>
        <v>0.902777777777778</v>
      </c>
      <c r="V135" s="18"/>
    </row>
    <row r="136" s="13" customFormat="true" ht="12" hidden="false" customHeight="false" outlineLevel="0" collapsed="false">
      <c r="A136" s="12" t="n">
        <v>12783</v>
      </c>
      <c r="B136" s="13" t="n">
        <v>1</v>
      </c>
      <c r="C136" s="13" t="s">
        <v>22</v>
      </c>
      <c r="D136" s="13" t="n">
        <v>2</v>
      </c>
      <c r="E136" s="13" t="n">
        <v>874</v>
      </c>
      <c r="F136" s="13" t="s">
        <v>32</v>
      </c>
      <c r="G136" s="13" t="s">
        <v>26</v>
      </c>
      <c r="H136" s="19" t="s">
        <v>27</v>
      </c>
      <c r="I136" s="13" t="n">
        <v>1</v>
      </c>
      <c r="J136" s="13" t="n">
        <v>12783</v>
      </c>
      <c r="K136" s="14" t="n">
        <v>0.452777777777778</v>
      </c>
      <c r="L136" s="15" t="n">
        <v>0.472222222222222</v>
      </c>
      <c r="M136" s="16" t="n">
        <f aca="false">VLOOKUP(E136,'Esp. percorsi al 18-10-22'!C:J,8,FALSE())</f>
        <v>7.13906308955067</v>
      </c>
      <c r="N136" s="16"/>
      <c r="O136" s="16"/>
      <c r="P136" s="13" t="n">
        <v>210</v>
      </c>
      <c r="Q136" s="17" t="n">
        <f aca="false">+M136*P136</f>
        <v>1499.20324880564</v>
      </c>
      <c r="R136" s="17" t="n">
        <f aca="false">+N136*P136</f>
        <v>0</v>
      </c>
      <c r="S136" s="17"/>
      <c r="T136" s="18" t="n">
        <f aca="false">+L136-K136</f>
        <v>0.0194444444444444</v>
      </c>
      <c r="U136" s="18" t="n">
        <f aca="false">+T136*P136</f>
        <v>4.08333333333333</v>
      </c>
      <c r="V136" s="18"/>
    </row>
    <row r="137" s="13" customFormat="true" ht="12" hidden="false" customHeight="false" outlineLevel="0" collapsed="false">
      <c r="A137" s="12" t="n">
        <v>6339</v>
      </c>
      <c r="B137" s="13" t="n">
        <v>1</v>
      </c>
      <c r="C137" s="13" t="s">
        <v>22</v>
      </c>
      <c r="D137" s="13" t="n">
        <v>2</v>
      </c>
      <c r="E137" s="13" t="n">
        <v>874</v>
      </c>
      <c r="F137" s="13" t="s">
        <v>32</v>
      </c>
      <c r="G137" s="13" t="s">
        <v>24</v>
      </c>
      <c r="H137" s="13" t="s">
        <v>29</v>
      </c>
      <c r="I137" s="13" t="n">
        <v>1</v>
      </c>
      <c r="J137" s="13" t="n">
        <v>2031</v>
      </c>
      <c r="K137" s="14" t="n">
        <v>0.454861111111111</v>
      </c>
      <c r="L137" s="15" t="n">
        <v>0.472222222222222</v>
      </c>
      <c r="M137" s="16" t="n">
        <f aca="false">VLOOKUP(E137,'Esp. percorsi al 18-10-22'!C:J,8,FALSE())</f>
        <v>7.13906308955067</v>
      </c>
      <c r="N137" s="16"/>
      <c r="O137" s="16"/>
      <c r="P137" s="13" t="n">
        <v>57</v>
      </c>
      <c r="Q137" s="17" t="n">
        <f aca="false">+M137*P137</f>
        <v>406.926596104388</v>
      </c>
      <c r="R137" s="17" t="n">
        <f aca="false">+N137*P137</f>
        <v>0</v>
      </c>
      <c r="S137" s="17"/>
      <c r="T137" s="18" t="n">
        <f aca="false">+L137-K137</f>
        <v>0.0173611111111111</v>
      </c>
      <c r="U137" s="18" t="n">
        <f aca="false">+T137*P137</f>
        <v>0.989583333333333</v>
      </c>
      <c r="V137" s="18"/>
    </row>
    <row r="138" s="13" customFormat="true" ht="12" hidden="false" customHeight="false" outlineLevel="0" collapsed="false">
      <c r="A138" s="12" t="n">
        <v>12781</v>
      </c>
      <c r="B138" s="13" t="n">
        <v>1</v>
      </c>
      <c r="C138" s="13" t="s">
        <v>22</v>
      </c>
      <c r="D138" s="13" t="n">
        <v>2</v>
      </c>
      <c r="E138" s="13" t="n">
        <v>874</v>
      </c>
      <c r="F138" s="13" t="s">
        <v>32</v>
      </c>
      <c r="G138" s="13" t="s">
        <v>28</v>
      </c>
      <c r="H138" s="13" t="s">
        <v>25</v>
      </c>
      <c r="I138" s="13" t="n">
        <v>1</v>
      </c>
      <c r="J138" s="13" t="n">
        <v>202</v>
      </c>
      <c r="K138" s="14" t="n">
        <v>0.461805555555556</v>
      </c>
      <c r="L138" s="15" t="n">
        <v>0.479166666666667</v>
      </c>
      <c r="M138" s="16" t="n">
        <f aca="false">VLOOKUP(E138,'Esp. percorsi al 18-10-22'!C:J,8,FALSE())</f>
        <v>7.13906308955067</v>
      </c>
      <c r="N138" s="16"/>
      <c r="O138" s="16"/>
      <c r="P138" s="13" t="n">
        <v>52</v>
      </c>
      <c r="Q138" s="17" t="n">
        <f aca="false">+M138*P138</f>
        <v>371.231280656635</v>
      </c>
      <c r="R138" s="17" t="n">
        <f aca="false">+N138*P138</f>
        <v>0</v>
      </c>
      <c r="S138" s="17"/>
      <c r="T138" s="18" t="n">
        <f aca="false">+L138-K138</f>
        <v>0.0173611111111111</v>
      </c>
      <c r="U138" s="18" t="n">
        <f aca="false">+T138*P138</f>
        <v>0.902777777777778</v>
      </c>
      <c r="V138" s="18"/>
    </row>
    <row r="139" s="13" customFormat="true" ht="12" hidden="false" customHeight="false" outlineLevel="0" collapsed="false">
      <c r="A139" s="12" t="n">
        <v>12782</v>
      </c>
      <c r="B139" s="13" t="n">
        <v>1</v>
      </c>
      <c r="C139" s="13" t="s">
        <v>22</v>
      </c>
      <c r="D139" s="13" t="n">
        <v>2</v>
      </c>
      <c r="E139" s="13" t="n">
        <v>874</v>
      </c>
      <c r="F139" s="13" t="s">
        <v>32</v>
      </c>
      <c r="G139" s="13" t="s">
        <v>26</v>
      </c>
      <c r="H139" s="13" t="n">
        <v>6</v>
      </c>
      <c r="I139" s="13" t="n">
        <v>1</v>
      </c>
      <c r="J139" s="13" t="n">
        <v>12782</v>
      </c>
      <c r="K139" s="14" t="n">
        <v>0.461805555555556</v>
      </c>
      <c r="L139" s="15" t="n">
        <v>0.479166666666667</v>
      </c>
      <c r="M139" s="16" t="n">
        <f aca="false">VLOOKUP(E139,'Esp. percorsi al 18-10-22'!C:J,8,FALSE())</f>
        <v>7.13906308955067</v>
      </c>
      <c r="N139" s="16"/>
      <c r="O139" s="16"/>
      <c r="P139" s="13" t="n">
        <v>41</v>
      </c>
      <c r="Q139" s="17" t="n">
        <f aca="false">+M139*P139</f>
        <v>292.701586671577</v>
      </c>
      <c r="R139" s="17" t="n">
        <f aca="false">+N139*P139</f>
        <v>0</v>
      </c>
      <c r="S139" s="17"/>
      <c r="T139" s="18" t="n">
        <f aca="false">+L139-K139</f>
        <v>0.0173611111111111</v>
      </c>
      <c r="U139" s="18" t="n">
        <f aca="false">+T139*P139</f>
        <v>0.711805555555556</v>
      </c>
      <c r="V139" s="18"/>
    </row>
    <row r="140" s="13" customFormat="true" ht="12" hidden="false" customHeight="false" outlineLevel="0" collapsed="false">
      <c r="A140" s="12" t="n">
        <v>12785</v>
      </c>
      <c r="B140" s="13" t="n">
        <v>1</v>
      </c>
      <c r="C140" s="13" t="s">
        <v>22</v>
      </c>
      <c r="D140" s="13" t="n">
        <v>2</v>
      </c>
      <c r="E140" s="13" t="n">
        <v>874</v>
      </c>
      <c r="F140" s="13" t="s">
        <v>32</v>
      </c>
      <c r="G140" s="13" t="s">
        <v>26</v>
      </c>
      <c r="H140" s="19" t="s">
        <v>27</v>
      </c>
      <c r="I140" s="13" t="n">
        <v>1</v>
      </c>
      <c r="J140" s="13" t="n">
        <v>12785</v>
      </c>
      <c r="K140" s="14" t="n">
        <v>0.477083333333333</v>
      </c>
      <c r="L140" s="15" t="n">
        <v>0.496527777777778</v>
      </c>
      <c r="M140" s="16" t="n">
        <f aca="false">VLOOKUP(E140,'Esp. percorsi al 18-10-22'!C:J,8,FALSE())</f>
        <v>7.13906308955067</v>
      </c>
      <c r="N140" s="16"/>
      <c r="O140" s="16"/>
      <c r="P140" s="13" t="n">
        <v>210</v>
      </c>
      <c r="Q140" s="17" t="n">
        <f aca="false">+M140*P140</f>
        <v>1499.20324880564</v>
      </c>
      <c r="R140" s="17" t="n">
        <f aca="false">+N140*P140</f>
        <v>0</v>
      </c>
      <c r="S140" s="17"/>
      <c r="T140" s="18" t="n">
        <f aca="false">+L140-K140</f>
        <v>0.0194444444444444</v>
      </c>
      <c r="U140" s="18" t="n">
        <f aca="false">+T140*P140</f>
        <v>4.08333333333333</v>
      </c>
      <c r="V140" s="18"/>
    </row>
    <row r="141" s="13" customFormat="true" ht="12" hidden="false" customHeight="false" outlineLevel="0" collapsed="false">
      <c r="A141" s="12" t="n">
        <v>13051</v>
      </c>
      <c r="B141" s="13" t="n">
        <v>1</v>
      </c>
      <c r="C141" s="13" t="s">
        <v>22</v>
      </c>
      <c r="D141" s="13" t="n">
        <v>2</v>
      </c>
      <c r="E141" s="13" t="n">
        <v>874</v>
      </c>
      <c r="F141" s="13" t="s">
        <v>32</v>
      </c>
      <c r="G141" s="13" t="s">
        <v>26</v>
      </c>
      <c r="H141" s="13" t="n">
        <v>6</v>
      </c>
      <c r="I141" s="13" t="n">
        <v>1</v>
      </c>
      <c r="J141" s="13" t="n">
        <v>11578</v>
      </c>
      <c r="K141" s="14" t="n">
        <v>0.489583333333333</v>
      </c>
      <c r="L141" s="15" t="n">
        <v>0.506944444444444</v>
      </c>
      <c r="M141" s="16" t="n">
        <f aca="false">VLOOKUP(E141,'Esp. percorsi al 18-10-22'!C:J,8,FALSE())</f>
        <v>7.13906308955067</v>
      </c>
      <c r="N141" s="16"/>
      <c r="O141" s="16"/>
      <c r="P141" s="13" t="n">
        <v>41</v>
      </c>
      <c r="Q141" s="17" t="n">
        <f aca="false">+M141*P141</f>
        <v>292.701586671577</v>
      </c>
      <c r="R141" s="17" t="n">
        <f aca="false">+N141*P141</f>
        <v>0</v>
      </c>
      <c r="S141" s="17"/>
      <c r="T141" s="18" t="n">
        <f aca="false">+L141-K141</f>
        <v>0.0173611111111111</v>
      </c>
      <c r="U141" s="18" t="n">
        <f aca="false">+T141*P141</f>
        <v>0.711805555555556</v>
      </c>
      <c r="V141" s="18"/>
    </row>
    <row r="142" s="13" customFormat="true" ht="12" hidden="false" customHeight="false" outlineLevel="0" collapsed="false">
      <c r="A142" s="12" t="n">
        <v>13052</v>
      </c>
      <c r="B142" s="13" t="n">
        <v>1</v>
      </c>
      <c r="C142" s="13" t="s">
        <v>22</v>
      </c>
      <c r="D142" s="13" t="n">
        <v>2</v>
      </c>
      <c r="E142" s="13" t="n">
        <v>874</v>
      </c>
      <c r="F142" s="13" t="s">
        <v>32</v>
      </c>
      <c r="G142" s="13" t="s">
        <v>28</v>
      </c>
      <c r="H142" s="13" t="s">
        <v>25</v>
      </c>
      <c r="I142" s="13" t="n">
        <v>1</v>
      </c>
      <c r="J142" s="13" t="n">
        <v>191</v>
      </c>
      <c r="K142" s="14" t="n">
        <v>0.489583333333333</v>
      </c>
      <c r="L142" s="15" t="n">
        <v>0.506944444444444</v>
      </c>
      <c r="M142" s="16" t="n">
        <f aca="false">VLOOKUP(E142,'Esp. percorsi al 18-10-22'!C:J,8,FALSE())</f>
        <v>7.13906308955067</v>
      </c>
      <c r="N142" s="16"/>
      <c r="O142" s="16"/>
      <c r="P142" s="13" t="n">
        <v>52</v>
      </c>
      <c r="Q142" s="17" t="n">
        <f aca="false">+M142*P142</f>
        <v>371.231280656635</v>
      </c>
      <c r="R142" s="17" t="n">
        <f aca="false">+N142*P142</f>
        <v>0</v>
      </c>
      <c r="S142" s="17"/>
      <c r="T142" s="18" t="n">
        <f aca="false">+L142-K142</f>
        <v>0.0173611111111111</v>
      </c>
      <c r="U142" s="18" t="n">
        <f aca="false">+T142*P142</f>
        <v>0.902777777777778</v>
      </c>
      <c r="V142" s="18"/>
    </row>
    <row r="143" s="13" customFormat="true" ht="12" hidden="false" customHeight="false" outlineLevel="0" collapsed="false">
      <c r="A143" s="12" t="n">
        <v>6340</v>
      </c>
      <c r="B143" s="13" t="n">
        <v>1</v>
      </c>
      <c r="C143" s="13" t="s">
        <v>22</v>
      </c>
      <c r="D143" s="13" t="n">
        <v>2</v>
      </c>
      <c r="E143" s="13" t="n">
        <v>874</v>
      </c>
      <c r="F143" s="13" t="s">
        <v>32</v>
      </c>
      <c r="G143" s="13" t="s">
        <v>24</v>
      </c>
      <c r="H143" s="13" t="s">
        <v>29</v>
      </c>
      <c r="I143" s="13" t="n">
        <v>1</v>
      </c>
      <c r="J143" s="13" t="n">
        <v>2032</v>
      </c>
      <c r="K143" s="14" t="n">
        <v>0.496527777777778</v>
      </c>
      <c r="L143" s="15" t="n">
        <v>0.513888888888889</v>
      </c>
      <c r="M143" s="16" t="n">
        <f aca="false">VLOOKUP(E143,'Esp. percorsi al 18-10-22'!C:J,8,FALSE())</f>
        <v>7.13906308955067</v>
      </c>
      <c r="N143" s="16"/>
      <c r="O143" s="16"/>
      <c r="P143" s="13" t="n">
        <v>57</v>
      </c>
      <c r="Q143" s="17" t="n">
        <f aca="false">+M143*P143</f>
        <v>406.926596104388</v>
      </c>
      <c r="R143" s="17" t="n">
        <f aca="false">+N143*P143</f>
        <v>0</v>
      </c>
      <c r="S143" s="17"/>
      <c r="T143" s="18" t="n">
        <f aca="false">+L143-K143</f>
        <v>0.0173611111111111</v>
      </c>
      <c r="U143" s="18" t="n">
        <f aca="false">+T143*P143</f>
        <v>0.989583333333333</v>
      </c>
      <c r="V143" s="18"/>
    </row>
    <row r="144" s="13" customFormat="true" ht="12" hidden="false" customHeight="false" outlineLevel="0" collapsed="false">
      <c r="A144" s="12" t="n">
        <v>12788</v>
      </c>
      <c r="B144" s="13" t="n">
        <v>1</v>
      </c>
      <c r="C144" s="13" t="s">
        <v>22</v>
      </c>
      <c r="D144" s="13" t="n">
        <v>2</v>
      </c>
      <c r="E144" s="13" t="n">
        <v>874</v>
      </c>
      <c r="F144" s="13" t="s">
        <v>32</v>
      </c>
      <c r="G144" s="13" t="s">
        <v>26</v>
      </c>
      <c r="H144" s="19" t="s">
        <v>27</v>
      </c>
      <c r="I144" s="13" t="n">
        <v>1</v>
      </c>
      <c r="J144" s="13" t="n">
        <v>12788</v>
      </c>
      <c r="K144" s="14" t="n">
        <v>0.497916666666667</v>
      </c>
      <c r="L144" s="15" t="n">
        <v>0.517361111111111</v>
      </c>
      <c r="M144" s="16" t="n">
        <f aca="false">VLOOKUP(E144,'Esp. percorsi al 18-10-22'!C:J,8,FALSE())</f>
        <v>7.13906308955067</v>
      </c>
      <c r="N144" s="16"/>
      <c r="O144" s="16"/>
      <c r="P144" s="13" t="n">
        <v>210</v>
      </c>
      <c r="Q144" s="17" t="n">
        <f aca="false">+M144*P144</f>
        <v>1499.20324880564</v>
      </c>
      <c r="R144" s="17" t="n">
        <f aca="false">+N144*P144</f>
        <v>0</v>
      </c>
      <c r="S144" s="17"/>
      <c r="T144" s="18" t="n">
        <f aca="false">+L144-K144</f>
        <v>0.0194444444444444</v>
      </c>
      <c r="U144" s="18" t="n">
        <f aca="false">+T144*P144</f>
        <v>4.08333333333333</v>
      </c>
      <c r="V144" s="18"/>
    </row>
    <row r="145" s="13" customFormat="true" ht="12" hidden="false" customHeight="false" outlineLevel="0" collapsed="false">
      <c r="A145" s="12" t="n">
        <v>12786</v>
      </c>
      <c r="B145" s="13" t="n">
        <v>1</v>
      </c>
      <c r="C145" s="13" t="s">
        <v>22</v>
      </c>
      <c r="D145" s="13" t="n">
        <v>2</v>
      </c>
      <c r="E145" s="13" t="n">
        <v>874</v>
      </c>
      <c r="F145" s="13" t="s">
        <v>32</v>
      </c>
      <c r="G145" s="13" t="s">
        <v>28</v>
      </c>
      <c r="H145" s="13" t="s">
        <v>25</v>
      </c>
      <c r="I145" s="13" t="n">
        <v>1</v>
      </c>
      <c r="J145" s="13" t="n">
        <v>203</v>
      </c>
      <c r="K145" s="14" t="n">
        <v>0.503472222222222</v>
      </c>
      <c r="L145" s="15" t="n">
        <v>0.520833333333333</v>
      </c>
      <c r="M145" s="16" t="n">
        <f aca="false">VLOOKUP(E145,'Esp. percorsi al 18-10-22'!C:J,8,FALSE())</f>
        <v>7.13906308955067</v>
      </c>
      <c r="N145" s="16"/>
      <c r="O145" s="16"/>
      <c r="P145" s="13" t="n">
        <v>52</v>
      </c>
      <c r="Q145" s="17" t="n">
        <f aca="false">+M145*P145</f>
        <v>371.231280656635</v>
      </c>
      <c r="R145" s="17" t="n">
        <f aca="false">+N145*P145</f>
        <v>0</v>
      </c>
      <c r="S145" s="17"/>
      <c r="T145" s="18" t="n">
        <f aca="false">+L145-K145</f>
        <v>0.0173611111111111</v>
      </c>
      <c r="U145" s="18" t="n">
        <f aca="false">+T145*P145</f>
        <v>0.902777777777778</v>
      </c>
      <c r="V145" s="18"/>
    </row>
    <row r="146" s="13" customFormat="true" ht="12" hidden="false" customHeight="false" outlineLevel="0" collapsed="false">
      <c r="A146" s="12" t="n">
        <v>12787</v>
      </c>
      <c r="B146" s="13" t="n">
        <v>1</v>
      </c>
      <c r="C146" s="13" t="s">
        <v>22</v>
      </c>
      <c r="D146" s="13" t="n">
        <v>2</v>
      </c>
      <c r="E146" s="13" t="n">
        <v>874</v>
      </c>
      <c r="F146" s="13" t="s">
        <v>32</v>
      </c>
      <c r="G146" s="13" t="s">
        <v>26</v>
      </c>
      <c r="H146" s="13" t="n">
        <v>6</v>
      </c>
      <c r="I146" s="13" t="n">
        <v>1</v>
      </c>
      <c r="J146" s="13" t="n">
        <v>12787</v>
      </c>
      <c r="K146" s="14" t="n">
        <v>0.503472222222222</v>
      </c>
      <c r="L146" s="15" t="n">
        <v>0.520833333333333</v>
      </c>
      <c r="M146" s="16" t="n">
        <f aca="false">VLOOKUP(E146,'Esp. percorsi al 18-10-22'!C:J,8,FALSE())</f>
        <v>7.13906308955067</v>
      </c>
      <c r="N146" s="16"/>
      <c r="O146" s="16"/>
      <c r="P146" s="13" t="n">
        <v>41</v>
      </c>
      <c r="Q146" s="17" t="n">
        <f aca="false">+M146*P146</f>
        <v>292.701586671577</v>
      </c>
      <c r="R146" s="17" t="n">
        <f aca="false">+N146*P146</f>
        <v>0</v>
      </c>
      <c r="S146" s="17"/>
      <c r="T146" s="18" t="n">
        <f aca="false">+L146-K146</f>
        <v>0.0173611111111111</v>
      </c>
      <c r="U146" s="18" t="n">
        <f aca="false">+T146*P146</f>
        <v>0.711805555555556</v>
      </c>
      <c r="V146" s="18"/>
    </row>
    <row r="147" s="13" customFormat="true" ht="12" hidden="false" customHeight="false" outlineLevel="0" collapsed="false">
      <c r="A147" s="12" t="n">
        <v>12790</v>
      </c>
      <c r="B147" s="13" t="n">
        <v>1</v>
      </c>
      <c r="C147" s="13" t="s">
        <v>22</v>
      </c>
      <c r="D147" s="13" t="n">
        <v>2</v>
      </c>
      <c r="E147" s="13" t="n">
        <v>874</v>
      </c>
      <c r="F147" s="13" t="s">
        <v>32</v>
      </c>
      <c r="G147" s="13" t="s">
        <v>26</v>
      </c>
      <c r="H147" s="19" t="s">
        <v>27</v>
      </c>
      <c r="I147" s="13" t="n">
        <v>1</v>
      </c>
      <c r="J147" s="13" t="n">
        <v>192</v>
      </c>
      <c r="K147" s="14" t="n">
        <v>0.522222222222222</v>
      </c>
      <c r="L147" s="15" t="n">
        <v>0.541666666666667</v>
      </c>
      <c r="M147" s="16" t="n">
        <f aca="false">VLOOKUP(E147,'Esp. percorsi al 18-10-22'!C:J,8,FALSE())</f>
        <v>7.13906308955067</v>
      </c>
      <c r="N147" s="16"/>
      <c r="O147" s="16"/>
      <c r="P147" s="13" t="n">
        <v>210</v>
      </c>
      <c r="Q147" s="17" t="n">
        <f aca="false">+M147*P147</f>
        <v>1499.20324880564</v>
      </c>
      <c r="R147" s="17" t="n">
        <f aca="false">+N147*P147</f>
        <v>0</v>
      </c>
      <c r="S147" s="17"/>
      <c r="T147" s="18" t="n">
        <f aca="false">+L147-K147</f>
        <v>0.0194444444444444</v>
      </c>
      <c r="U147" s="18" t="n">
        <f aca="false">+T147*P147</f>
        <v>4.08333333333333</v>
      </c>
      <c r="V147" s="18"/>
    </row>
    <row r="148" s="13" customFormat="true" ht="12" hidden="false" customHeight="false" outlineLevel="0" collapsed="false">
      <c r="A148" s="12" t="n">
        <v>13053</v>
      </c>
      <c r="B148" s="13" t="n">
        <v>1</v>
      </c>
      <c r="C148" s="13" t="s">
        <v>22</v>
      </c>
      <c r="D148" s="13" t="n">
        <v>2</v>
      </c>
      <c r="E148" s="13" t="n">
        <v>874</v>
      </c>
      <c r="F148" s="13" t="s">
        <v>32</v>
      </c>
      <c r="G148" s="13" t="s">
        <v>28</v>
      </c>
      <c r="H148" s="13" t="s">
        <v>25</v>
      </c>
      <c r="I148" s="13" t="n">
        <v>1</v>
      </c>
      <c r="J148" s="13" t="n">
        <v>13053</v>
      </c>
      <c r="K148" s="14" t="n">
        <v>0.53125</v>
      </c>
      <c r="L148" s="15" t="n">
        <v>0.548611111111111</v>
      </c>
      <c r="M148" s="16" t="n">
        <f aca="false">VLOOKUP(E148,'Esp. percorsi al 18-10-22'!C:J,8,FALSE())</f>
        <v>7.13906308955067</v>
      </c>
      <c r="N148" s="16"/>
      <c r="O148" s="16"/>
      <c r="P148" s="13" t="n">
        <v>52</v>
      </c>
      <c r="Q148" s="17" t="n">
        <f aca="false">+M148*P148</f>
        <v>371.231280656635</v>
      </c>
      <c r="R148" s="17" t="n">
        <f aca="false">+N148*P148</f>
        <v>0</v>
      </c>
      <c r="S148" s="17"/>
      <c r="T148" s="18" t="n">
        <f aca="false">+L148-K148</f>
        <v>0.0173611111111111</v>
      </c>
      <c r="U148" s="18" t="n">
        <f aca="false">+T148*P148</f>
        <v>0.902777777777778</v>
      </c>
      <c r="V148" s="18"/>
    </row>
    <row r="149" s="13" customFormat="true" ht="12" hidden="false" customHeight="false" outlineLevel="0" collapsed="false">
      <c r="A149" s="12" t="n">
        <v>13054</v>
      </c>
      <c r="B149" s="13" t="n">
        <v>1</v>
      </c>
      <c r="C149" s="13" t="s">
        <v>22</v>
      </c>
      <c r="D149" s="13" t="n">
        <v>2</v>
      </c>
      <c r="E149" s="13" t="n">
        <v>874</v>
      </c>
      <c r="F149" s="13" t="s">
        <v>32</v>
      </c>
      <c r="G149" s="13" t="s">
        <v>26</v>
      </c>
      <c r="H149" s="13" t="n">
        <v>6</v>
      </c>
      <c r="I149" s="13" t="n">
        <v>1</v>
      </c>
      <c r="J149" s="13" t="n">
        <v>11583</v>
      </c>
      <c r="K149" s="14" t="n">
        <v>0.53125</v>
      </c>
      <c r="L149" s="15" t="n">
        <v>0.548611111111111</v>
      </c>
      <c r="M149" s="16" t="n">
        <f aca="false">VLOOKUP(E149,'Esp. percorsi al 18-10-22'!C:J,8,FALSE())</f>
        <v>7.13906308955067</v>
      </c>
      <c r="N149" s="16"/>
      <c r="O149" s="16"/>
      <c r="P149" s="13" t="n">
        <v>41</v>
      </c>
      <c r="Q149" s="17" t="n">
        <f aca="false">+M149*P149</f>
        <v>292.701586671577</v>
      </c>
      <c r="R149" s="17" t="n">
        <f aca="false">+N149*P149</f>
        <v>0</v>
      </c>
      <c r="S149" s="17"/>
      <c r="T149" s="18" t="n">
        <f aca="false">+L149-K149</f>
        <v>0.0173611111111111</v>
      </c>
      <c r="U149" s="18" t="n">
        <f aca="false">+T149*P149</f>
        <v>0.711805555555556</v>
      </c>
      <c r="V149" s="18"/>
    </row>
    <row r="150" s="13" customFormat="true" ht="12" hidden="false" customHeight="false" outlineLevel="0" collapsed="false">
      <c r="A150" s="12" t="n">
        <v>6341</v>
      </c>
      <c r="B150" s="13" t="n">
        <v>1</v>
      </c>
      <c r="C150" s="13" t="s">
        <v>22</v>
      </c>
      <c r="D150" s="13" t="n">
        <v>2</v>
      </c>
      <c r="E150" s="13" t="n">
        <v>874</v>
      </c>
      <c r="F150" s="13" t="s">
        <v>32</v>
      </c>
      <c r="G150" s="13" t="s">
        <v>24</v>
      </c>
      <c r="H150" s="13" t="s">
        <v>29</v>
      </c>
      <c r="I150" s="13" t="n">
        <v>1</v>
      </c>
      <c r="J150" s="13" t="n">
        <v>2033</v>
      </c>
      <c r="K150" s="14" t="n">
        <v>0.538194444444444</v>
      </c>
      <c r="L150" s="15" t="n">
        <v>0.555555555555556</v>
      </c>
      <c r="M150" s="16" t="n">
        <f aca="false">VLOOKUP(E150,'Esp. percorsi al 18-10-22'!C:J,8,FALSE())</f>
        <v>7.13906308955067</v>
      </c>
      <c r="N150" s="16"/>
      <c r="O150" s="16"/>
      <c r="P150" s="13" t="n">
        <v>57</v>
      </c>
      <c r="Q150" s="17" t="n">
        <f aca="false">+M150*P150</f>
        <v>406.926596104388</v>
      </c>
      <c r="R150" s="17" t="n">
        <f aca="false">+N150*P150</f>
        <v>0</v>
      </c>
      <c r="S150" s="17"/>
      <c r="T150" s="18" t="n">
        <f aca="false">+L150-K150</f>
        <v>0.0173611111111111</v>
      </c>
      <c r="U150" s="18" t="n">
        <f aca="false">+T150*P150</f>
        <v>0.989583333333333</v>
      </c>
      <c r="V150" s="18"/>
    </row>
    <row r="151" s="13" customFormat="true" ht="12" hidden="false" customHeight="false" outlineLevel="0" collapsed="false">
      <c r="A151" s="12" t="n">
        <v>12793</v>
      </c>
      <c r="B151" s="13" t="n">
        <v>1</v>
      </c>
      <c r="C151" s="13" t="s">
        <v>22</v>
      </c>
      <c r="D151" s="13" t="n">
        <v>2</v>
      </c>
      <c r="E151" s="13" t="n">
        <v>874</v>
      </c>
      <c r="F151" s="13" t="s">
        <v>32</v>
      </c>
      <c r="G151" s="13" t="s">
        <v>26</v>
      </c>
      <c r="H151" s="19" t="s">
        <v>27</v>
      </c>
      <c r="I151" s="13" t="n">
        <v>1</v>
      </c>
      <c r="J151" s="13" t="n">
        <v>12793</v>
      </c>
      <c r="K151" s="14" t="n">
        <v>0.543055555555555</v>
      </c>
      <c r="L151" s="15" t="n">
        <v>0.5625</v>
      </c>
      <c r="M151" s="16" t="n">
        <f aca="false">VLOOKUP(E151,'Esp. percorsi al 18-10-22'!C:J,8,FALSE())</f>
        <v>7.13906308955067</v>
      </c>
      <c r="N151" s="16"/>
      <c r="O151" s="16"/>
      <c r="P151" s="13" t="n">
        <v>210</v>
      </c>
      <c r="Q151" s="17" t="n">
        <f aca="false">+M151*P151</f>
        <v>1499.20324880564</v>
      </c>
      <c r="R151" s="17" t="n">
        <f aca="false">+N151*P151</f>
        <v>0</v>
      </c>
      <c r="S151" s="17"/>
      <c r="T151" s="18" t="n">
        <f aca="false">+L151-K151</f>
        <v>0.0194444444444444</v>
      </c>
      <c r="U151" s="18" t="n">
        <f aca="false">+T151*P151</f>
        <v>4.08333333333333</v>
      </c>
      <c r="V151" s="18"/>
    </row>
    <row r="152" s="13" customFormat="true" ht="12" hidden="false" customHeight="false" outlineLevel="0" collapsed="false">
      <c r="A152" s="12" t="n">
        <v>12791</v>
      </c>
      <c r="B152" s="13" t="n">
        <v>1</v>
      </c>
      <c r="C152" s="13" t="s">
        <v>22</v>
      </c>
      <c r="D152" s="13" t="n">
        <v>2</v>
      </c>
      <c r="E152" s="13" t="n">
        <v>874</v>
      </c>
      <c r="F152" s="13" t="s">
        <v>32</v>
      </c>
      <c r="G152" s="13" t="s">
        <v>28</v>
      </c>
      <c r="H152" s="13" t="s">
        <v>25</v>
      </c>
      <c r="I152" s="13" t="n">
        <v>1</v>
      </c>
      <c r="J152" s="13" t="n">
        <v>204</v>
      </c>
      <c r="K152" s="14" t="n">
        <v>0.545138888888889</v>
      </c>
      <c r="L152" s="15" t="n">
        <v>0.5625</v>
      </c>
      <c r="M152" s="16" t="n">
        <f aca="false">VLOOKUP(E152,'Esp. percorsi al 18-10-22'!C:J,8,FALSE())</f>
        <v>7.13906308955067</v>
      </c>
      <c r="N152" s="16"/>
      <c r="O152" s="16"/>
      <c r="P152" s="13" t="n">
        <v>52</v>
      </c>
      <c r="Q152" s="17" t="n">
        <f aca="false">+M152*P152</f>
        <v>371.231280656635</v>
      </c>
      <c r="R152" s="17" t="n">
        <f aca="false">+N152*P152</f>
        <v>0</v>
      </c>
      <c r="S152" s="17"/>
      <c r="T152" s="18" t="n">
        <f aca="false">+L152-K152</f>
        <v>0.0173611111111111</v>
      </c>
      <c r="U152" s="18" t="n">
        <f aca="false">+T152*P152</f>
        <v>0.902777777777778</v>
      </c>
      <c r="V152" s="18"/>
    </row>
    <row r="153" s="13" customFormat="true" ht="12" hidden="false" customHeight="false" outlineLevel="0" collapsed="false">
      <c r="A153" s="12" t="n">
        <v>12792</v>
      </c>
      <c r="B153" s="13" t="n">
        <v>1</v>
      </c>
      <c r="C153" s="13" t="s">
        <v>22</v>
      </c>
      <c r="D153" s="13" t="n">
        <v>2</v>
      </c>
      <c r="E153" s="13" t="n">
        <v>874</v>
      </c>
      <c r="F153" s="13" t="s">
        <v>32</v>
      </c>
      <c r="G153" s="13" t="s">
        <v>26</v>
      </c>
      <c r="H153" s="13" t="n">
        <v>6</v>
      </c>
      <c r="I153" s="13" t="n">
        <v>1</v>
      </c>
      <c r="J153" s="13" t="n">
        <v>12792</v>
      </c>
      <c r="K153" s="14" t="n">
        <v>0.545138888888889</v>
      </c>
      <c r="L153" s="15" t="n">
        <v>0.5625</v>
      </c>
      <c r="M153" s="16" t="n">
        <f aca="false">VLOOKUP(E153,'Esp. percorsi al 18-10-22'!C:J,8,FALSE())</f>
        <v>7.13906308955067</v>
      </c>
      <c r="N153" s="16"/>
      <c r="O153" s="16"/>
      <c r="P153" s="13" t="n">
        <v>41</v>
      </c>
      <c r="Q153" s="17" t="n">
        <f aca="false">+M153*P153</f>
        <v>292.701586671577</v>
      </c>
      <c r="R153" s="17" t="n">
        <f aca="false">+N153*P153</f>
        <v>0</v>
      </c>
      <c r="S153" s="17"/>
      <c r="T153" s="18" t="n">
        <f aca="false">+L153-K153</f>
        <v>0.0173611111111111</v>
      </c>
      <c r="U153" s="18" t="n">
        <f aca="false">+T153*P153</f>
        <v>0.711805555555556</v>
      </c>
      <c r="V153" s="18"/>
    </row>
    <row r="154" s="13" customFormat="true" ht="12" hidden="false" customHeight="false" outlineLevel="0" collapsed="false">
      <c r="A154" s="12" t="n">
        <v>12795</v>
      </c>
      <c r="B154" s="13" t="n">
        <v>1</v>
      </c>
      <c r="C154" s="13" t="s">
        <v>22</v>
      </c>
      <c r="D154" s="13" t="n">
        <v>2</v>
      </c>
      <c r="E154" s="13" t="n">
        <v>874</v>
      </c>
      <c r="F154" s="13" t="s">
        <v>32</v>
      </c>
      <c r="G154" s="13" t="s">
        <v>26</v>
      </c>
      <c r="H154" s="19" t="s">
        <v>27</v>
      </c>
      <c r="I154" s="13" t="n">
        <v>1</v>
      </c>
      <c r="J154" s="13" t="n">
        <v>12795</v>
      </c>
      <c r="K154" s="14" t="n">
        <v>0.567361111111111</v>
      </c>
      <c r="L154" s="15" t="n">
        <v>0.586805555555556</v>
      </c>
      <c r="M154" s="16" t="n">
        <f aca="false">VLOOKUP(E154,'Esp. percorsi al 18-10-22'!C:J,8,FALSE())</f>
        <v>7.13906308955067</v>
      </c>
      <c r="N154" s="16"/>
      <c r="O154" s="16"/>
      <c r="P154" s="13" t="n">
        <v>210</v>
      </c>
      <c r="Q154" s="17" t="n">
        <f aca="false">+M154*P154</f>
        <v>1499.20324880564</v>
      </c>
      <c r="R154" s="17" t="n">
        <f aca="false">+N154*P154</f>
        <v>0</v>
      </c>
      <c r="S154" s="17"/>
      <c r="T154" s="18" t="n">
        <f aca="false">+L154-K154</f>
        <v>0.0194444444444444</v>
      </c>
      <c r="U154" s="18" t="n">
        <f aca="false">+T154*P154</f>
        <v>4.08333333333333</v>
      </c>
      <c r="V154" s="18"/>
    </row>
    <row r="155" s="13" customFormat="true" ht="12" hidden="false" customHeight="false" outlineLevel="0" collapsed="false">
      <c r="A155" s="12" t="n">
        <v>13055</v>
      </c>
      <c r="B155" s="13" t="n">
        <v>1</v>
      </c>
      <c r="C155" s="13" t="s">
        <v>22</v>
      </c>
      <c r="D155" s="13" t="n">
        <v>2</v>
      </c>
      <c r="E155" s="13" t="n">
        <v>874</v>
      </c>
      <c r="F155" s="13" t="s">
        <v>32</v>
      </c>
      <c r="G155" s="13" t="s">
        <v>28</v>
      </c>
      <c r="H155" s="13" t="s">
        <v>25</v>
      </c>
      <c r="I155" s="13" t="n">
        <v>1</v>
      </c>
      <c r="J155" s="13" t="n">
        <v>193</v>
      </c>
      <c r="K155" s="14" t="n">
        <v>0.572916666666667</v>
      </c>
      <c r="L155" s="15" t="n">
        <v>0.590277777777778</v>
      </c>
      <c r="M155" s="16" t="n">
        <f aca="false">VLOOKUP(E155,'Esp. percorsi al 18-10-22'!C:J,8,FALSE())</f>
        <v>7.13906308955067</v>
      </c>
      <c r="N155" s="16"/>
      <c r="O155" s="16"/>
      <c r="P155" s="13" t="n">
        <v>52</v>
      </c>
      <c r="Q155" s="17" t="n">
        <f aca="false">+M155*P155</f>
        <v>371.231280656635</v>
      </c>
      <c r="R155" s="17" t="n">
        <f aca="false">+N155*P155</f>
        <v>0</v>
      </c>
      <c r="S155" s="17"/>
      <c r="T155" s="18" t="n">
        <f aca="false">+L155-K155</f>
        <v>0.0173611111111111</v>
      </c>
      <c r="U155" s="18" t="n">
        <f aca="false">+T155*P155</f>
        <v>0.902777777777778</v>
      </c>
      <c r="V155" s="18"/>
    </row>
    <row r="156" s="13" customFormat="true" ht="12" hidden="false" customHeight="false" outlineLevel="0" collapsed="false">
      <c r="A156" s="12" t="n">
        <v>13056</v>
      </c>
      <c r="B156" s="13" t="n">
        <v>1</v>
      </c>
      <c r="C156" s="13" t="s">
        <v>22</v>
      </c>
      <c r="D156" s="13" t="n">
        <v>2</v>
      </c>
      <c r="E156" s="13" t="n">
        <v>874</v>
      </c>
      <c r="F156" s="13" t="s">
        <v>32</v>
      </c>
      <c r="G156" s="13" t="s">
        <v>26</v>
      </c>
      <c r="H156" s="13" t="n">
        <v>6</v>
      </c>
      <c r="I156" s="13" t="n">
        <v>1</v>
      </c>
      <c r="J156" s="13" t="n">
        <v>11588</v>
      </c>
      <c r="K156" s="14" t="n">
        <v>0.572916666666667</v>
      </c>
      <c r="L156" s="15" t="n">
        <v>0.590277777777778</v>
      </c>
      <c r="M156" s="16" t="n">
        <f aca="false">VLOOKUP(E156,'Esp. percorsi al 18-10-22'!C:J,8,FALSE())</f>
        <v>7.13906308955067</v>
      </c>
      <c r="N156" s="16"/>
      <c r="O156" s="16"/>
      <c r="P156" s="13" t="n">
        <v>41</v>
      </c>
      <c r="Q156" s="17" t="n">
        <f aca="false">+M156*P156</f>
        <v>292.701586671577</v>
      </c>
      <c r="R156" s="17" t="n">
        <f aca="false">+N156*P156</f>
        <v>0</v>
      </c>
      <c r="S156" s="17"/>
      <c r="T156" s="18" t="n">
        <f aca="false">+L156-K156</f>
        <v>0.0173611111111111</v>
      </c>
      <c r="U156" s="18" t="n">
        <f aca="false">+T156*P156</f>
        <v>0.711805555555556</v>
      </c>
      <c r="V156" s="18"/>
    </row>
    <row r="157" s="13" customFormat="true" ht="12" hidden="false" customHeight="false" outlineLevel="0" collapsed="false">
      <c r="A157" s="12" t="n">
        <v>6342</v>
      </c>
      <c r="B157" s="13" t="n">
        <v>1</v>
      </c>
      <c r="C157" s="13" t="s">
        <v>22</v>
      </c>
      <c r="D157" s="13" t="n">
        <v>2</v>
      </c>
      <c r="E157" s="13" t="n">
        <v>874</v>
      </c>
      <c r="F157" s="13" t="s">
        <v>32</v>
      </c>
      <c r="G157" s="13" t="s">
        <v>24</v>
      </c>
      <c r="H157" s="13" t="s">
        <v>29</v>
      </c>
      <c r="I157" s="13" t="n">
        <v>1</v>
      </c>
      <c r="J157" s="13" t="n">
        <v>2034</v>
      </c>
      <c r="K157" s="14" t="n">
        <v>0.579861111111111</v>
      </c>
      <c r="L157" s="15" t="n">
        <v>0.597222222222222</v>
      </c>
      <c r="M157" s="16" t="n">
        <f aca="false">VLOOKUP(E157,'Esp. percorsi al 18-10-22'!C:J,8,FALSE())</f>
        <v>7.13906308955067</v>
      </c>
      <c r="N157" s="16"/>
      <c r="O157" s="16"/>
      <c r="P157" s="13" t="n">
        <v>57</v>
      </c>
      <c r="Q157" s="17" t="n">
        <f aca="false">+M157*P157</f>
        <v>406.926596104388</v>
      </c>
      <c r="R157" s="17" t="n">
        <f aca="false">+N157*P157</f>
        <v>0</v>
      </c>
      <c r="S157" s="17"/>
      <c r="T157" s="18" t="n">
        <f aca="false">+L157-K157</f>
        <v>0.0173611111111111</v>
      </c>
      <c r="U157" s="18" t="n">
        <f aca="false">+T157*P157</f>
        <v>0.989583333333333</v>
      </c>
      <c r="V157" s="18"/>
    </row>
    <row r="158" s="13" customFormat="true" ht="12" hidden="false" customHeight="false" outlineLevel="0" collapsed="false">
      <c r="A158" s="12" t="n">
        <v>12796</v>
      </c>
      <c r="B158" s="13" t="n">
        <v>1</v>
      </c>
      <c r="C158" s="13" t="s">
        <v>22</v>
      </c>
      <c r="D158" s="13" t="n">
        <v>2</v>
      </c>
      <c r="E158" s="13" t="n">
        <v>874</v>
      </c>
      <c r="F158" s="13" t="s">
        <v>32</v>
      </c>
      <c r="G158" s="13" t="s">
        <v>28</v>
      </c>
      <c r="H158" s="13" t="s">
        <v>25</v>
      </c>
      <c r="I158" s="13" t="n">
        <v>1</v>
      </c>
      <c r="J158" s="13" t="n">
        <v>205</v>
      </c>
      <c r="K158" s="14" t="n">
        <v>0.586805555555556</v>
      </c>
      <c r="L158" s="15" t="n">
        <v>0.604166666666667</v>
      </c>
      <c r="M158" s="16" t="n">
        <f aca="false">VLOOKUP(E158,'Esp. percorsi al 18-10-22'!C:J,8,FALSE())</f>
        <v>7.13906308955067</v>
      </c>
      <c r="N158" s="16"/>
      <c r="O158" s="16"/>
      <c r="P158" s="13" t="n">
        <v>52</v>
      </c>
      <c r="Q158" s="17" t="n">
        <f aca="false">+M158*P158</f>
        <v>371.231280656635</v>
      </c>
      <c r="R158" s="17" t="n">
        <f aca="false">+N158*P158</f>
        <v>0</v>
      </c>
      <c r="S158" s="17"/>
      <c r="T158" s="18" t="n">
        <f aca="false">+L158-K158</f>
        <v>0.0173611111111111</v>
      </c>
      <c r="U158" s="18" t="n">
        <f aca="false">+T158*P158</f>
        <v>0.902777777777778</v>
      </c>
      <c r="V158" s="18"/>
    </row>
    <row r="159" s="13" customFormat="true" ht="12" hidden="false" customHeight="false" outlineLevel="0" collapsed="false">
      <c r="A159" s="12" t="n">
        <v>12797</v>
      </c>
      <c r="B159" s="13" t="n">
        <v>1</v>
      </c>
      <c r="C159" s="13" t="s">
        <v>22</v>
      </c>
      <c r="D159" s="13" t="n">
        <v>2</v>
      </c>
      <c r="E159" s="13" t="n">
        <v>874</v>
      </c>
      <c r="F159" s="13" t="s">
        <v>32</v>
      </c>
      <c r="G159" s="13" t="s">
        <v>26</v>
      </c>
      <c r="H159" s="13" t="n">
        <v>6</v>
      </c>
      <c r="I159" s="13" t="n">
        <v>1</v>
      </c>
      <c r="J159" s="13" t="n">
        <v>12797</v>
      </c>
      <c r="K159" s="14" t="n">
        <v>0.586805555555556</v>
      </c>
      <c r="L159" s="15" t="n">
        <v>0.604166666666667</v>
      </c>
      <c r="M159" s="16" t="n">
        <f aca="false">VLOOKUP(E159,'Esp. percorsi al 18-10-22'!C:J,8,FALSE())</f>
        <v>7.13906308955067</v>
      </c>
      <c r="N159" s="16"/>
      <c r="O159" s="16"/>
      <c r="P159" s="13" t="n">
        <v>41</v>
      </c>
      <c r="Q159" s="17" t="n">
        <f aca="false">+M159*P159</f>
        <v>292.701586671577</v>
      </c>
      <c r="R159" s="17" t="n">
        <f aca="false">+N159*P159</f>
        <v>0</v>
      </c>
      <c r="S159" s="17"/>
      <c r="T159" s="18" t="n">
        <f aca="false">+L159-K159</f>
        <v>0.0173611111111111</v>
      </c>
      <c r="U159" s="18" t="n">
        <f aca="false">+T159*P159</f>
        <v>0.711805555555556</v>
      </c>
      <c r="V159" s="18"/>
    </row>
    <row r="160" s="13" customFormat="true" ht="12" hidden="false" customHeight="false" outlineLevel="0" collapsed="false">
      <c r="A160" s="12" t="n">
        <v>12798</v>
      </c>
      <c r="B160" s="13" t="n">
        <v>1</v>
      </c>
      <c r="C160" s="13" t="s">
        <v>22</v>
      </c>
      <c r="D160" s="13" t="n">
        <v>2</v>
      </c>
      <c r="E160" s="13" t="n">
        <v>874</v>
      </c>
      <c r="F160" s="13" t="s">
        <v>32</v>
      </c>
      <c r="G160" s="13" t="s">
        <v>26</v>
      </c>
      <c r="H160" s="19" t="s">
        <v>27</v>
      </c>
      <c r="I160" s="13" t="n">
        <v>1</v>
      </c>
      <c r="J160" s="13" t="n">
        <v>12798</v>
      </c>
      <c r="K160" s="14" t="n">
        <v>0.588194444444444</v>
      </c>
      <c r="L160" s="15" t="n">
        <v>0.607638888888889</v>
      </c>
      <c r="M160" s="16" t="n">
        <f aca="false">VLOOKUP(E160,'Esp. percorsi al 18-10-22'!C:J,8,FALSE())</f>
        <v>7.13906308955067</v>
      </c>
      <c r="N160" s="16"/>
      <c r="O160" s="16"/>
      <c r="P160" s="13" t="n">
        <v>210</v>
      </c>
      <c r="Q160" s="17" t="n">
        <f aca="false">+M160*P160</f>
        <v>1499.20324880564</v>
      </c>
      <c r="R160" s="17" t="n">
        <f aca="false">+N160*P160</f>
        <v>0</v>
      </c>
      <c r="S160" s="17"/>
      <c r="T160" s="18" t="n">
        <f aca="false">+L160-K160</f>
        <v>0.0194444444444444</v>
      </c>
      <c r="U160" s="18" t="n">
        <f aca="false">+T160*P160</f>
        <v>4.08333333333333</v>
      </c>
      <c r="V160" s="18"/>
    </row>
    <row r="161" s="13" customFormat="true" ht="12" hidden="false" customHeight="false" outlineLevel="0" collapsed="false">
      <c r="A161" s="12" t="n">
        <v>12800</v>
      </c>
      <c r="B161" s="13" t="n">
        <v>1</v>
      </c>
      <c r="C161" s="13" t="s">
        <v>22</v>
      </c>
      <c r="D161" s="13" t="n">
        <v>2</v>
      </c>
      <c r="E161" s="13" t="n">
        <v>874</v>
      </c>
      <c r="F161" s="13" t="s">
        <v>32</v>
      </c>
      <c r="G161" s="13" t="s">
        <v>26</v>
      </c>
      <c r="H161" s="19" t="s">
        <v>27</v>
      </c>
      <c r="I161" s="13" t="n">
        <v>1</v>
      </c>
      <c r="J161" s="13" t="n">
        <v>12800</v>
      </c>
      <c r="K161" s="14" t="n">
        <v>0.6125</v>
      </c>
      <c r="L161" s="15" t="n">
        <v>0.631944444444444</v>
      </c>
      <c r="M161" s="16" t="n">
        <f aca="false">VLOOKUP(E161,'Esp. percorsi al 18-10-22'!C:J,8,FALSE())</f>
        <v>7.13906308955067</v>
      </c>
      <c r="N161" s="16"/>
      <c r="O161" s="16"/>
      <c r="P161" s="13" t="n">
        <v>210</v>
      </c>
      <c r="Q161" s="17" t="n">
        <f aca="false">+M161*P161</f>
        <v>1499.20324880564</v>
      </c>
      <c r="R161" s="17" t="n">
        <f aca="false">+N161*P161</f>
        <v>0</v>
      </c>
      <c r="S161" s="17"/>
      <c r="T161" s="18" t="n">
        <f aca="false">+L161-K161</f>
        <v>0.0194444444444444</v>
      </c>
      <c r="U161" s="18" t="n">
        <f aca="false">+T161*P161</f>
        <v>4.08333333333333</v>
      </c>
      <c r="V161" s="18"/>
    </row>
    <row r="162" s="13" customFormat="true" ht="12" hidden="false" customHeight="false" outlineLevel="0" collapsed="false">
      <c r="A162" s="12" t="n">
        <v>13057</v>
      </c>
      <c r="B162" s="13" t="n">
        <v>1</v>
      </c>
      <c r="C162" s="13" t="s">
        <v>22</v>
      </c>
      <c r="D162" s="13" t="n">
        <v>2</v>
      </c>
      <c r="E162" s="13" t="n">
        <v>874</v>
      </c>
      <c r="F162" s="13" t="s">
        <v>32</v>
      </c>
      <c r="G162" s="13" t="s">
        <v>28</v>
      </c>
      <c r="H162" s="13" t="s">
        <v>25</v>
      </c>
      <c r="I162" s="13" t="n">
        <v>1</v>
      </c>
      <c r="J162" s="13" t="n">
        <v>194</v>
      </c>
      <c r="K162" s="14" t="n">
        <v>0.614583333333333</v>
      </c>
      <c r="L162" s="15" t="n">
        <v>0.631944444444444</v>
      </c>
      <c r="M162" s="16" t="n">
        <f aca="false">VLOOKUP(E162,'Esp. percorsi al 18-10-22'!C:J,8,FALSE())</f>
        <v>7.13906308955067</v>
      </c>
      <c r="N162" s="16"/>
      <c r="O162" s="16"/>
      <c r="P162" s="13" t="n">
        <v>52</v>
      </c>
      <c r="Q162" s="17" t="n">
        <f aca="false">+M162*P162</f>
        <v>371.231280656635</v>
      </c>
      <c r="R162" s="17" t="n">
        <f aca="false">+N162*P162</f>
        <v>0</v>
      </c>
      <c r="S162" s="17"/>
      <c r="T162" s="18" t="n">
        <f aca="false">+L162-K162</f>
        <v>0.0173611111111111</v>
      </c>
      <c r="U162" s="18" t="n">
        <f aca="false">+T162*P162</f>
        <v>0.902777777777778</v>
      </c>
      <c r="V162" s="18"/>
    </row>
    <row r="163" s="13" customFormat="true" ht="12" hidden="false" customHeight="false" outlineLevel="0" collapsed="false">
      <c r="A163" s="12" t="n">
        <v>13058</v>
      </c>
      <c r="B163" s="13" t="n">
        <v>1</v>
      </c>
      <c r="C163" s="13" t="s">
        <v>22</v>
      </c>
      <c r="D163" s="13" t="n">
        <v>2</v>
      </c>
      <c r="E163" s="13" t="n">
        <v>874</v>
      </c>
      <c r="F163" s="13" t="s">
        <v>32</v>
      </c>
      <c r="G163" s="13" t="s">
        <v>26</v>
      </c>
      <c r="H163" s="13" t="n">
        <v>6</v>
      </c>
      <c r="I163" s="13" t="n">
        <v>1</v>
      </c>
      <c r="J163" s="13" t="n">
        <v>11593</v>
      </c>
      <c r="K163" s="14" t="n">
        <v>0.614583333333333</v>
      </c>
      <c r="L163" s="15" t="n">
        <v>0.631944444444444</v>
      </c>
      <c r="M163" s="16" t="n">
        <f aca="false">VLOOKUP(E163,'Esp. percorsi al 18-10-22'!C:J,8,FALSE())</f>
        <v>7.13906308955067</v>
      </c>
      <c r="N163" s="16"/>
      <c r="O163" s="16"/>
      <c r="P163" s="13" t="n">
        <v>41</v>
      </c>
      <c r="Q163" s="17" t="n">
        <f aca="false">+M163*P163</f>
        <v>292.701586671577</v>
      </c>
      <c r="R163" s="17" t="n">
        <f aca="false">+N163*P163</f>
        <v>0</v>
      </c>
      <c r="S163" s="17"/>
      <c r="T163" s="18" t="n">
        <f aca="false">+L163-K163</f>
        <v>0.0173611111111111</v>
      </c>
      <c r="U163" s="18" t="n">
        <f aca="false">+T163*P163</f>
        <v>0.711805555555556</v>
      </c>
      <c r="V163" s="18"/>
    </row>
    <row r="164" s="13" customFormat="true" ht="12" hidden="false" customHeight="false" outlineLevel="0" collapsed="false">
      <c r="A164" s="12" t="n">
        <v>6343</v>
      </c>
      <c r="B164" s="13" t="n">
        <v>1</v>
      </c>
      <c r="C164" s="13" t="s">
        <v>22</v>
      </c>
      <c r="D164" s="13" t="n">
        <v>2</v>
      </c>
      <c r="E164" s="13" t="n">
        <v>874</v>
      </c>
      <c r="F164" s="13" t="s">
        <v>32</v>
      </c>
      <c r="G164" s="13" t="s">
        <v>24</v>
      </c>
      <c r="H164" s="13" t="s">
        <v>29</v>
      </c>
      <c r="I164" s="13" t="n">
        <v>1</v>
      </c>
      <c r="J164" s="13" t="n">
        <v>2035</v>
      </c>
      <c r="K164" s="14" t="n">
        <v>0.621527777777778</v>
      </c>
      <c r="L164" s="15" t="n">
        <v>0.638888888888889</v>
      </c>
      <c r="M164" s="16" t="n">
        <f aca="false">VLOOKUP(E164,'Esp. percorsi al 18-10-22'!C:J,8,FALSE())</f>
        <v>7.13906308955067</v>
      </c>
      <c r="N164" s="16"/>
      <c r="O164" s="16"/>
      <c r="P164" s="13" t="n">
        <v>57</v>
      </c>
      <c r="Q164" s="17" t="n">
        <f aca="false">+M164*P164</f>
        <v>406.926596104388</v>
      </c>
      <c r="R164" s="17" t="n">
        <f aca="false">+N164*P164</f>
        <v>0</v>
      </c>
      <c r="S164" s="17"/>
      <c r="T164" s="18" t="n">
        <f aca="false">+L164-K164</f>
        <v>0.0173611111111111</v>
      </c>
      <c r="U164" s="18" t="n">
        <f aca="false">+T164*P164</f>
        <v>0.989583333333333</v>
      </c>
      <c r="V164" s="18"/>
    </row>
    <row r="165" s="13" customFormat="true" ht="12" hidden="false" customHeight="false" outlineLevel="0" collapsed="false">
      <c r="A165" s="12" t="n">
        <v>12801</v>
      </c>
      <c r="B165" s="13" t="n">
        <v>1</v>
      </c>
      <c r="C165" s="13" t="s">
        <v>22</v>
      </c>
      <c r="D165" s="13" t="n">
        <v>2</v>
      </c>
      <c r="E165" s="13" t="n">
        <v>874</v>
      </c>
      <c r="F165" s="13" t="s">
        <v>32</v>
      </c>
      <c r="G165" s="13" t="s">
        <v>28</v>
      </c>
      <c r="H165" s="13" t="s">
        <v>25</v>
      </c>
      <c r="I165" s="13" t="n">
        <v>1</v>
      </c>
      <c r="J165" s="13" t="n">
        <v>206</v>
      </c>
      <c r="K165" s="14" t="n">
        <v>0.628472222222222</v>
      </c>
      <c r="L165" s="15" t="n">
        <v>0.645833333333333</v>
      </c>
      <c r="M165" s="16" t="n">
        <f aca="false">VLOOKUP(E165,'Esp. percorsi al 18-10-22'!C:J,8,FALSE())</f>
        <v>7.13906308955067</v>
      </c>
      <c r="N165" s="16"/>
      <c r="O165" s="16"/>
      <c r="P165" s="13" t="n">
        <v>52</v>
      </c>
      <c r="Q165" s="17" t="n">
        <f aca="false">+M165*P165</f>
        <v>371.231280656635</v>
      </c>
      <c r="R165" s="17" t="n">
        <f aca="false">+N165*P165</f>
        <v>0</v>
      </c>
      <c r="S165" s="17"/>
      <c r="T165" s="18" t="n">
        <f aca="false">+L165-K165</f>
        <v>0.0173611111111111</v>
      </c>
      <c r="U165" s="18" t="n">
        <f aca="false">+T165*P165</f>
        <v>0.902777777777778</v>
      </c>
      <c r="V165" s="18"/>
    </row>
    <row r="166" s="13" customFormat="true" ht="12" hidden="false" customHeight="false" outlineLevel="0" collapsed="false">
      <c r="A166" s="12" t="n">
        <v>12802</v>
      </c>
      <c r="B166" s="13" t="n">
        <v>1</v>
      </c>
      <c r="C166" s="13" t="s">
        <v>22</v>
      </c>
      <c r="D166" s="13" t="n">
        <v>2</v>
      </c>
      <c r="E166" s="13" t="n">
        <v>874</v>
      </c>
      <c r="F166" s="13" t="s">
        <v>32</v>
      </c>
      <c r="G166" s="13" t="s">
        <v>26</v>
      </c>
      <c r="H166" s="13" t="n">
        <v>6</v>
      </c>
      <c r="I166" s="13" t="n">
        <v>1</v>
      </c>
      <c r="J166" s="13" t="n">
        <v>12802</v>
      </c>
      <c r="K166" s="14" t="n">
        <v>0.628472222222222</v>
      </c>
      <c r="L166" s="15" t="n">
        <v>0.645833333333333</v>
      </c>
      <c r="M166" s="16" t="n">
        <f aca="false">VLOOKUP(E166,'Esp. percorsi al 18-10-22'!C:J,8,FALSE())</f>
        <v>7.13906308955067</v>
      </c>
      <c r="N166" s="16"/>
      <c r="O166" s="16"/>
      <c r="P166" s="13" t="n">
        <v>41</v>
      </c>
      <c r="Q166" s="17" t="n">
        <f aca="false">+M166*P166</f>
        <v>292.701586671577</v>
      </c>
      <c r="R166" s="17" t="n">
        <f aca="false">+N166*P166</f>
        <v>0</v>
      </c>
      <c r="S166" s="17"/>
      <c r="T166" s="18" t="n">
        <f aca="false">+L166-K166</f>
        <v>0.0173611111111111</v>
      </c>
      <c r="U166" s="18" t="n">
        <f aca="false">+T166*P166</f>
        <v>0.711805555555556</v>
      </c>
      <c r="V166" s="18"/>
    </row>
    <row r="167" s="13" customFormat="true" ht="12" hidden="false" customHeight="false" outlineLevel="0" collapsed="false">
      <c r="A167" s="12" t="n">
        <v>12803</v>
      </c>
      <c r="B167" s="13" t="n">
        <v>1</v>
      </c>
      <c r="C167" s="13" t="s">
        <v>22</v>
      </c>
      <c r="D167" s="13" t="n">
        <v>2</v>
      </c>
      <c r="E167" s="13" t="n">
        <v>874</v>
      </c>
      <c r="F167" s="13" t="s">
        <v>32</v>
      </c>
      <c r="G167" s="13" t="s">
        <v>26</v>
      </c>
      <c r="H167" s="19" t="s">
        <v>27</v>
      </c>
      <c r="I167" s="13" t="n">
        <v>1</v>
      </c>
      <c r="J167" s="13" t="n">
        <v>12803</v>
      </c>
      <c r="K167" s="14" t="n">
        <v>0.633333333333333</v>
      </c>
      <c r="L167" s="15" t="n">
        <v>0.652777777777778</v>
      </c>
      <c r="M167" s="16" t="n">
        <f aca="false">VLOOKUP(E167,'Esp. percorsi al 18-10-22'!C:J,8,FALSE())</f>
        <v>7.13906308955067</v>
      </c>
      <c r="N167" s="16"/>
      <c r="O167" s="16"/>
      <c r="P167" s="13" t="n">
        <v>210</v>
      </c>
      <c r="Q167" s="17" t="n">
        <f aca="false">+M167*P167</f>
        <v>1499.20324880564</v>
      </c>
      <c r="R167" s="17" t="n">
        <f aca="false">+N167*P167</f>
        <v>0</v>
      </c>
      <c r="S167" s="17"/>
      <c r="T167" s="18" t="n">
        <f aca="false">+L167-K167</f>
        <v>0.0194444444444444</v>
      </c>
      <c r="U167" s="18" t="n">
        <f aca="false">+T167*P167</f>
        <v>4.08333333333333</v>
      </c>
      <c r="V167" s="18"/>
    </row>
    <row r="168" s="13" customFormat="true" ht="12" hidden="false" customHeight="false" outlineLevel="0" collapsed="false">
      <c r="A168" s="12" t="n">
        <v>12804</v>
      </c>
      <c r="B168" s="13" t="n">
        <v>1</v>
      </c>
      <c r="C168" s="13" t="s">
        <v>22</v>
      </c>
      <c r="D168" s="13" t="n">
        <v>2</v>
      </c>
      <c r="E168" s="13" t="n">
        <v>874</v>
      </c>
      <c r="F168" s="13" t="s">
        <v>32</v>
      </c>
      <c r="G168" s="13" t="s">
        <v>28</v>
      </c>
      <c r="H168" s="13" t="s">
        <v>25</v>
      </c>
      <c r="I168" s="13" t="n">
        <v>1</v>
      </c>
      <c r="J168" s="13" t="n">
        <v>195</v>
      </c>
      <c r="K168" s="14" t="n">
        <v>0.65625</v>
      </c>
      <c r="L168" s="15" t="n">
        <v>0.673611111111111</v>
      </c>
      <c r="M168" s="16" t="n">
        <f aca="false">VLOOKUP(E168,'Esp. percorsi al 18-10-22'!C:J,8,FALSE())</f>
        <v>7.13906308955067</v>
      </c>
      <c r="N168" s="16"/>
      <c r="O168" s="16"/>
      <c r="P168" s="13" t="n">
        <v>52</v>
      </c>
      <c r="Q168" s="17" t="n">
        <f aca="false">+M168*P168</f>
        <v>371.231280656635</v>
      </c>
      <c r="R168" s="17" t="n">
        <f aca="false">+N168*P168</f>
        <v>0</v>
      </c>
      <c r="S168" s="17"/>
      <c r="T168" s="18" t="n">
        <f aca="false">+L168-K168</f>
        <v>0.0173611111111111</v>
      </c>
      <c r="U168" s="18" t="n">
        <f aca="false">+T168*P168</f>
        <v>0.902777777777778</v>
      </c>
      <c r="V168" s="18"/>
    </row>
    <row r="169" s="13" customFormat="true" ht="12" hidden="false" customHeight="false" outlineLevel="0" collapsed="false">
      <c r="A169" s="12" t="n">
        <v>12805</v>
      </c>
      <c r="B169" s="13" t="n">
        <v>1</v>
      </c>
      <c r="C169" s="13" t="s">
        <v>22</v>
      </c>
      <c r="D169" s="13" t="n">
        <v>2</v>
      </c>
      <c r="E169" s="13" t="n">
        <v>874</v>
      </c>
      <c r="F169" s="13" t="s">
        <v>32</v>
      </c>
      <c r="G169" s="13" t="s">
        <v>26</v>
      </c>
      <c r="H169" s="13" t="n">
        <v>6</v>
      </c>
      <c r="I169" s="13" t="n">
        <v>1</v>
      </c>
      <c r="J169" s="13" t="n">
        <v>12805</v>
      </c>
      <c r="K169" s="14" t="n">
        <v>0.65625</v>
      </c>
      <c r="L169" s="15" t="n">
        <v>0.673611111111111</v>
      </c>
      <c r="M169" s="16" t="n">
        <f aca="false">VLOOKUP(E169,'Esp. percorsi al 18-10-22'!C:J,8,FALSE())</f>
        <v>7.13906308955067</v>
      </c>
      <c r="N169" s="16"/>
      <c r="O169" s="16"/>
      <c r="P169" s="13" t="n">
        <v>41</v>
      </c>
      <c r="Q169" s="17" t="n">
        <f aca="false">+M169*P169</f>
        <v>292.701586671577</v>
      </c>
      <c r="R169" s="17" t="n">
        <f aca="false">+N169*P169</f>
        <v>0</v>
      </c>
      <c r="S169" s="17"/>
      <c r="T169" s="18" t="n">
        <f aca="false">+L169-K169</f>
        <v>0.0173611111111111</v>
      </c>
      <c r="U169" s="18" t="n">
        <f aca="false">+T169*P169</f>
        <v>0.711805555555556</v>
      </c>
      <c r="V169" s="18"/>
    </row>
    <row r="170" s="13" customFormat="true" ht="12" hidden="false" customHeight="false" outlineLevel="0" collapsed="false">
      <c r="A170" s="12" t="n">
        <v>12806</v>
      </c>
      <c r="B170" s="13" t="n">
        <v>1</v>
      </c>
      <c r="C170" s="13" t="s">
        <v>22</v>
      </c>
      <c r="D170" s="13" t="n">
        <v>2</v>
      </c>
      <c r="E170" s="13" t="n">
        <v>874</v>
      </c>
      <c r="F170" s="13" t="s">
        <v>32</v>
      </c>
      <c r="G170" s="13" t="s">
        <v>26</v>
      </c>
      <c r="H170" s="19" t="s">
        <v>27</v>
      </c>
      <c r="I170" s="13" t="n">
        <v>1</v>
      </c>
      <c r="J170" s="13" t="n">
        <v>12806</v>
      </c>
      <c r="K170" s="14" t="n">
        <v>0.657638888888889</v>
      </c>
      <c r="L170" s="15" t="n">
        <v>0.677083333333333</v>
      </c>
      <c r="M170" s="16" t="n">
        <f aca="false">VLOOKUP(E170,'Esp. percorsi al 18-10-22'!C:J,8,FALSE())</f>
        <v>7.13906308955067</v>
      </c>
      <c r="N170" s="16"/>
      <c r="O170" s="16"/>
      <c r="P170" s="13" t="n">
        <v>210</v>
      </c>
      <c r="Q170" s="17" t="n">
        <f aca="false">+M170*P170</f>
        <v>1499.20324880564</v>
      </c>
      <c r="R170" s="17" t="n">
        <f aca="false">+N170*P170</f>
        <v>0</v>
      </c>
      <c r="S170" s="17"/>
      <c r="T170" s="18" t="n">
        <f aca="false">+L170-K170</f>
        <v>0.0194444444444444</v>
      </c>
      <c r="U170" s="18" t="n">
        <f aca="false">+T170*P170</f>
        <v>4.08333333333333</v>
      </c>
      <c r="V170" s="18"/>
    </row>
    <row r="171" s="13" customFormat="true" ht="12" hidden="false" customHeight="false" outlineLevel="0" collapsed="false">
      <c r="A171" s="12" t="n">
        <v>6344</v>
      </c>
      <c r="B171" s="13" t="n">
        <v>1</v>
      </c>
      <c r="C171" s="13" t="s">
        <v>22</v>
      </c>
      <c r="D171" s="13" t="n">
        <v>2</v>
      </c>
      <c r="E171" s="13" t="n">
        <v>874</v>
      </c>
      <c r="F171" s="13" t="s">
        <v>32</v>
      </c>
      <c r="G171" s="13" t="s">
        <v>24</v>
      </c>
      <c r="H171" s="13" t="s">
        <v>29</v>
      </c>
      <c r="I171" s="13" t="n">
        <v>1</v>
      </c>
      <c r="J171" s="13" t="n">
        <v>2036</v>
      </c>
      <c r="K171" s="14" t="n">
        <v>0.663194444444444</v>
      </c>
      <c r="L171" s="15" t="n">
        <v>0.680555555555555</v>
      </c>
      <c r="M171" s="16" t="n">
        <f aca="false">VLOOKUP(E171,'Esp. percorsi al 18-10-22'!C:J,8,FALSE())</f>
        <v>7.13906308955067</v>
      </c>
      <c r="N171" s="16"/>
      <c r="O171" s="16"/>
      <c r="P171" s="13" t="n">
        <v>57</v>
      </c>
      <c r="Q171" s="17" t="n">
        <f aca="false">+M171*P171</f>
        <v>406.926596104388</v>
      </c>
      <c r="R171" s="17" t="n">
        <f aca="false">+N171*P171</f>
        <v>0</v>
      </c>
      <c r="S171" s="17"/>
      <c r="T171" s="18" t="n">
        <f aca="false">+L171-K171</f>
        <v>0.0173611111111111</v>
      </c>
      <c r="U171" s="18" t="n">
        <f aca="false">+T171*P171</f>
        <v>0.989583333333333</v>
      </c>
      <c r="V171" s="18"/>
    </row>
    <row r="172" s="13" customFormat="true" ht="12" hidden="false" customHeight="false" outlineLevel="0" collapsed="false">
      <c r="A172" s="12" t="n">
        <v>12807</v>
      </c>
      <c r="B172" s="13" t="n">
        <v>1</v>
      </c>
      <c r="C172" s="13" t="s">
        <v>22</v>
      </c>
      <c r="D172" s="13" t="n">
        <v>2</v>
      </c>
      <c r="E172" s="13" t="n">
        <v>874</v>
      </c>
      <c r="F172" s="13" t="s">
        <v>32</v>
      </c>
      <c r="G172" s="13" t="s">
        <v>26</v>
      </c>
      <c r="H172" s="13" t="n">
        <v>6</v>
      </c>
      <c r="I172" s="13" t="n">
        <v>1</v>
      </c>
      <c r="J172" s="13" t="n">
        <v>12807</v>
      </c>
      <c r="K172" s="14" t="n">
        <v>0.670138888888889</v>
      </c>
      <c r="L172" s="15" t="n">
        <v>0.6875</v>
      </c>
      <c r="M172" s="16" t="n">
        <f aca="false">VLOOKUP(E172,'Esp. percorsi al 18-10-22'!C:J,8,FALSE())</f>
        <v>7.13906308955067</v>
      </c>
      <c r="N172" s="16"/>
      <c r="O172" s="16"/>
      <c r="P172" s="13" t="n">
        <v>41</v>
      </c>
      <c r="Q172" s="17" t="n">
        <f aca="false">+M172*P172</f>
        <v>292.701586671577</v>
      </c>
      <c r="R172" s="17" t="n">
        <f aca="false">+N172*P172</f>
        <v>0</v>
      </c>
      <c r="S172" s="17"/>
      <c r="T172" s="18" t="n">
        <f aca="false">+L172-K172</f>
        <v>0.0173611111111111</v>
      </c>
      <c r="U172" s="18" t="n">
        <f aca="false">+T172*P172</f>
        <v>0.711805555555556</v>
      </c>
      <c r="V172" s="18"/>
    </row>
    <row r="173" s="13" customFormat="true" ht="12" hidden="false" customHeight="false" outlineLevel="0" collapsed="false">
      <c r="A173" s="12" t="n">
        <v>12808</v>
      </c>
      <c r="B173" s="13" t="n">
        <v>1</v>
      </c>
      <c r="C173" s="13" t="s">
        <v>22</v>
      </c>
      <c r="D173" s="13" t="n">
        <v>2</v>
      </c>
      <c r="E173" s="13" t="n">
        <v>874</v>
      </c>
      <c r="F173" s="13" t="s">
        <v>32</v>
      </c>
      <c r="G173" s="13" t="s">
        <v>28</v>
      </c>
      <c r="H173" s="13" t="s">
        <v>25</v>
      </c>
      <c r="I173" s="13" t="n">
        <v>1</v>
      </c>
      <c r="J173" s="13" t="n">
        <v>207</v>
      </c>
      <c r="K173" s="14" t="n">
        <v>0.670138888888889</v>
      </c>
      <c r="L173" s="15" t="n">
        <v>0.6875</v>
      </c>
      <c r="M173" s="16" t="n">
        <f aca="false">VLOOKUP(E173,'Esp. percorsi al 18-10-22'!C:J,8,FALSE())</f>
        <v>7.13906308955067</v>
      </c>
      <c r="N173" s="16"/>
      <c r="O173" s="16"/>
      <c r="P173" s="13" t="n">
        <v>52</v>
      </c>
      <c r="Q173" s="17" t="n">
        <f aca="false">+M173*P173</f>
        <v>371.231280656635</v>
      </c>
      <c r="R173" s="17" t="n">
        <f aca="false">+N173*P173</f>
        <v>0</v>
      </c>
      <c r="S173" s="17"/>
      <c r="T173" s="18" t="n">
        <f aca="false">+L173-K173</f>
        <v>0.0173611111111111</v>
      </c>
      <c r="U173" s="18" t="n">
        <f aca="false">+T173*P173</f>
        <v>0.902777777777778</v>
      </c>
      <c r="V173" s="18"/>
    </row>
    <row r="174" s="13" customFormat="true" ht="12" hidden="false" customHeight="false" outlineLevel="0" collapsed="false">
      <c r="A174" s="12" t="n">
        <v>12809</v>
      </c>
      <c r="B174" s="13" t="n">
        <v>1</v>
      </c>
      <c r="C174" s="13" t="s">
        <v>22</v>
      </c>
      <c r="D174" s="13" t="n">
        <v>2</v>
      </c>
      <c r="E174" s="13" t="n">
        <v>874</v>
      </c>
      <c r="F174" s="13" t="s">
        <v>32</v>
      </c>
      <c r="G174" s="13" t="s">
        <v>26</v>
      </c>
      <c r="H174" s="19" t="s">
        <v>27</v>
      </c>
      <c r="I174" s="13" t="n">
        <v>1</v>
      </c>
      <c r="J174" s="13" t="n">
        <v>12809</v>
      </c>
      <c r="K174" s="14" t="n">
        <v>0.671527777777778</v>
      </c>
      <c r="L174" s="15" t="n">
        <v>0.690972222222222</v>
      </c>
      <c r="M174" s="16" t="n">
        <f aca="false">VLOOKUP(E174,'Esp. percorsi al 18-10-22'!C:J,8,FALSE())</f>
        <v>7.13906308955067</v>
      </c>
      <c r="N174" s="16"/>
      <c r="O174" s="16"/>
      <c r="P174" s="13" t="n">
        <v>210</v>
      </c>
      <c r="Q174" s="17" t="n">
        <f aca="false">+M174*P174</f>
        <v>1499.20324880564</v>
      </c>
      <c r="R174" s="17" t="n">
        <f aca="false">+N174*P174</f>
        <v>0</v>
      </c>
      <c r="S174" s="17"/>
      <c r="T174" s="18" t="n">
        <f aca="false">+L174-K174</f>
        <v>0.0194444444444444</v>
      </c>
      <c r="U174" s="18" t="n">
        <f aca="false">+T174*P174</f>
        <v>4.08333333333333</v>
      </c>
      <c r="V174" s="18"/>
    </row>
    <row r="175" s="13" customFormat="true" ht="12" hidden="false" customHeight="false" outlineLevel="0" collapsed="false">
      <c r="A175" s="12" t="n">
        <v>12810</v>
      </c>
      <c r="B175" s="13" t="n">
        <v>1</v>
      </c>
      <c r="C175" s="13" t="s">
        <v>22</v>
      </c>
      <c r="D175" s="13" t="n">
        <v>2</v>
      </c>
      <c r="E175" s="13" t="n">
        <v>874</v>
      </c>
      <c r="F175" s="13" t="s">
        <v>32</v>
      </c>
      <c r="G175" s="13" t="s">
        <v>28</v>
      </c>
      <c r="H175" s="13" t="s">
        <v>25</v>
      </c>
      <c r="I175" s="13" t="n">
        <v>1</v>
      </c>
      <c r="J175" s="13" t="n">
        <v>196</v>
      </c>
      <c r="K175" s="14" t="n">
        <v>0.697916666666667</v>
      </c>
      <c r="L175" s="15" t="n">
        <v>0.715277777777778</v>
      </c>
      <c r="M175" s="16" t="n">
        <f aca="false">VLOOKUP(E175,'Esp. percorsi al 18-10-22'!C:J,8,FALSE())</f>
        <v>7.13906308955067</v>
      </c>
      <c r="N175" s="16"/>
      <c r="O175" s="16"/>
      <c r="P175" s="13" t="n">
        <v>52</v>
      </c>
      <c r="Q175" s="17" t="n">
        <f aca="false">+M175*P175</f>
        <v>371.231280656635</v>
      </c>
      <c r="R175" s="17" t="n">
        <f aca="false">+N175*P175</f>
        <v>0</v>
      </c>
      <c r="S175" s="17"/>
      <c r="T175" s="18" t="n">
        <f aca="false">+L175-K175</f>
        <v>0.0173611111111111</v>
      </c>
      <c r="U175" s="18" t="n">
        <f aca="false">+T175*P175</f>
        <v>0.902777777777778</v>
      </c>
      <c r="V175" s="18"/>
    </row>
    <row r="176" s="13" customFormat="true" ht="12" hidden="false" customHeight="false" outlineLevel="0" collapsed="false">
      <c r="A176" s="12" t="n">
        <v>12811</v>
      </c>
      <c r="B176" s="13" t="n">
        <v>1</v>
      </c>
      <c r="C176" s="13" t="s">
        <v>22</v>
      </c>
      <c r="D176" s="13" t="n">
        <v>2</v>
      </c>
      <c r="E176" s="13" t="n">
        <v>874</v>
      </c>
      <c r="F176" s="13" t="s">
        <v>32</v>
      </c>
      <c r="G176" s="13" t="s">
        <v>26</v>
      </c>
      <c r="H176" s="13" t="n">
        <v>6</v>
      </c>
      <c r="I176" s="13" t="n">
        <v>1</v>
      </c>
      <c r="J176" s="13" t="n">
        <v>12811</v>
      </c>
      <c r="K176" s="14" t="n">
        <v>0.697916666666667</v>
      </c>
      <c r="L176" s="15" t="n">
        <v>0.715277777777778</v>
      </c>
      <c r="M176" s="16" t="n">
        <f aca="false">VLOOKUP(E176,'Esp. percorsi al 18-10-22'!C:J,8,FALSE())</f>
        <v>7.13906308955067</v>
      </c>
      <c r="N176" s="16"/>
      <c r="O176" s="16"/>
      <c r="P176" s="13" t="n">
        <v>41</v>
      </c>
      <c r="Q176" s="17" t="n">
        <f aca="false">+M176*P176</f>
        <v>292.701586671577</v>
      </c>
      <c r="R176" s="17" t="n">
        <f aca="false">+N176*P176</f>
        <v>0</v>
      </c>
      <c r="S176" s="17"/>
      <c r="T176" s="18" t="n">
        <f aca="false">+L176-K176</f>
        <v>0.0173611111111111</v>
      </c>
      <c r="U176" s="18" t="n">
        <f aca="false">+T176*P176</f>
        <v>0.711805555555556</v>
      </c>
      <c r="V176" s="18"/>
    </row>
    <row r="177" s="13" customFormat="true" ht="12" hidden="false" customHeight="false" outlineLevel="0" collapsed="false">
      <c r="A177" s="12" t="n">
        <v>12812</v>
      </c>
      <c r="B177" s="13" t="n">
        <v>1</v>
      </c>
      <c r="C177" s="13" t="s">
        <v>22</v>
      </c>
      <c r="D177" s="13" t="n">
        <v>2</v>
      </c>
      <c r="E177" s="13" t="n">
        <v>874</v>
      </c>
      <c r="F177" s="13" t="s">
        <v>32</v>
      </c>
      <c r="G177" s="13" t="s">
        <v>26</v>
      </c>
      <c r="H177" s="19" t="s">
        <v>27</v>
      </c>
      <c r="I177" s="13" t="n">
        <v>1</v>
      </c>
      <c r="J177" s="13" t="n">
        <v>12812</v>
      </c>
      <c r="K177" s="14" t="n">
        <v>0.702777777777778</v>
      </c>
      <c r="L177" s="15" t="n">
        <v>0.722222222222222</v>
      </c>
      <c r="M177" s="16" t="n">
        <f aca="false">VLOOKUP(E177,'Esp. percorsi al 18-10-22'!C:J,8,FALSE())</f>
        <v>7.13906308955067</v>
      </c>
      <c r="N177" s="16"/>
      <c r="O177" s="16"/>
      <c r="P177" s="13" t="n">
        <v>210</v>
      </c>
      <c r="Q177" s="17" t="n">
        <f aca="false">+M177*P177</f>
        <v>1499.20324880564</v>
      </c>
      <c r="R177" s="17" t="n">
        <f aca="false">+N177*P177</f>
        <v>0</v>
      </c>
      <c r="S177" s="17"/>
      <c r="T177" s="18" t="n">
        <f aca="false">+L177-K177</f>
        <v>0.0194444444444444</v>
      </c>
      <c r="U177" s="18" t="n">
        <f aca="false">+T177*P177</f>
        <v>4.08333333333333</v>
      </c>
      <c r="V177" s="18"/>
    </row>
    <row r="178" s="13" customFormat="true" ht="12" hidden="false" customHeight="false" outlineLevel="0" collapsed="false">
      <c r="A178" s="12" t="n">
        <v>6345</v>
      </c>
      <c r="B178" s="13" t="n">
        <v>1</v>
      </c>
      <c r="C178" s="13" t="s">
        <v>22</v>
      </c>
      <c r="D178" s="13" t="n">
        <v>2</v>
      </c>
      <c r="E178" s="13" t="n">
        <v>874</v>
      </c>
      <c r="F178" s="13" t="s">
        <v>32</v>
      </c>
      <c r="G178" s="13" t="s">
        <v>24</v>
      </c>
      <c r="H178" s="13" t="s">
        <v>29</v>
      </c>
      <c r="I178" s="13" t="n">
        <v>1</v>
      </c>
      <c r="J178" s="13" t="n">
        <v>2037</v>
      </c>
      <c r="K178" s="14" t="n">
        <v>0.704861111111111</v>
      </c>
      <c r="L178" s="15" t="n">
        <v>0.722222222222222</v>
      </c>
      <c r="M178" s="16" t="n">
        <f aca="false">VLOOKUP(E178,'Esp. percorsi al 18-10-22'!C:J,8,FALSE())</f>
        <v>7.13906308955067</v>
      </c>
      <c r="N178" s="16"/>
      <c r="O178" s="16"/>
      <c r="P178" s="13" t="n">
        <v>57</v>
      </c>
      <c r="Q178" s="17" t="n">
        <f aca="false">+M178*P178</f>
        <v>406.926596104388</v>
      </c>
      <c r="R178" s="17" t="n">
        <f aca="false">+N178*P178</f>
        <v>0</v>
      </c>
      <c r="S178" s="17"/>
      <c r="T178" s="18" t="n">
        <f aca="false">+L178-K178</f>
        <v>0.0173611111111111</v>
      </c>
      <c r="U178" s="18" t="n">
        <f aca="false">+T178*P178</f>
        <v>0.989583333333333</v>
      </c>
      <c r="V178" s="18"/>
    </row>
    <row r="179" s="13" customFormat="true" ht="12" hidden="false" customHeight="false" outlineLevel="0" collapsed="false">
      <c r="A179" s="12" t="n">
        <v>12813</v>
      </c>
      <c r="B179" s="13" t="n">
        <v>1</v>
      </c>
      <c r="C179" s="13" t="s">
        <v>22</v>
      </c>
      <c r="D179" s="13" t="n">
        <v>2</v>
      </c>
      <c r="E179" s="13" t="n">
        <v>874</v>
      </c>
      <c r="F179" s="13" t="s">
        <v>32</v>
      </c>
      <c r="G179" s="13" t="s">
        <v>28</v>
      </c>
      <c r="H179" s="13" t="s">
        <v>25</v>
      </c>
      <c r="I179" s="13" t="n">
        <v>1</v>
      </c>
      <c r="J179" s="13" t="n">
        <v>208</v>
      </c>
      <c r="K179" s="14" t="n">
        <v>0.711805555555555</v>
      </c>
      <c r="L179" s="15" t="n">
        <v>0.729166666666667</v>
      </c>
      <c r="M179" s="16" t="n">
        <f aca="false">VLOOKUP(E179,'Esp. percorsi al 18-10-22'!C:J,8,FALSE())</f>
        <v>7.13906308955067</v>
      </c>
      <c r="N179" s="16"/>
      <c r="O179" s="16"/>
      <c r="P179" s="13" t="n">
        <v>52</v>
      </c>
      <c r="Q179" s="17" t="n">
        <f aca="false">+M179*P179</f>
        <v>371.231280656635</v>
      </c>
      <c r="R179" s="17" t="n">
        <f aca="false">+N179*P179</f>
        <v>0</v>
      </c>
      <c r="S179" s="17"/>
      <c r="T179" s="18" t="n">
        <f aca="false">+L179-K179</f>
        <v>0.0173611111111111</v>
      </c>
      <c r="U179" s="18" t="n">
        <f aca="false">+T179*P179</f>
        <v>0.902777777777778</v>
      </c>
      <c r="V179" s="18"/>
    </row>
    <row r="180" s="13" customFormat="true" ht="12" hidden="false" customHeight="false" outlineLevel="0" collapsed="false">
      <c r="A180" s="12" t="n">
        <v>12814</v>
      </c>
      <c r="B180" s="13" t="n">
        <v>1</v>
      </c>
      <c r="C180" s="13" t="s">
        <v>22</v>
      </c>
      <c r="D180" s="13" t="n">
        <v>2</v>
      </c>
      <c r="E180" s="13" t="n">
        <v>874</v>
      </c>
      <c r="F180" s="13" t="s">
        <v>32</v>
      </c>
      <c r="G180" s="13" t="s">
        <v>26</v>
      </c>
      <c r="H180" s="13" t="n">
        <v>6</v>
      </c>
      <c r="I180" s="13" t="n">
        <v>1</v>
      </c>
      <c r="J180" s="13" t="n">
        <v>12814</v>
      </c>
      <c r="K180" s="14" t="n">
        <v>0.711805555555555</v>
      </c>
      <c r="L180" s="15" t="n">
        <v>0.729166666666667</v>
      </c>
      <c r="M180" s="16" t="n">
        <f aca="false">VLOOKUP(E180,'Esp. percorsi al 18-10-22'!C:J,8,FALSE())</f>
        <v>7.13906308955067</v>
      </c>
      <c r="N180" s="16"/>
      <c r="O180" s="16"/>
      <c r="P180" s="13" t="n">
        <v>41</v>
      </c>
      <c r="Q180" s="17" t="n">
        <f aca="false">+M180*P180</f>
        <v>292.701586671577</v>
      </c>
      <c r="R180" s="17" t="n">
        <f aca="false">+N180*P180</f>
        <v>0</v>
      </c>
      <c r="S180" s="17"/>
      <c r="T180" s="18" t="n">
        <f aca="false">+L180-K180</f>
        <v>0.0173611111111111</v>
      </c>
      <c r="U180" s="18" t="n">
        <f aca="false">+T180*P180</f>
        <v>0.711805555555556</v>
      </c>
      <c r="V180" s="18"/>
    </row>
    <row r="181" s="13" customFormat="true" ht="12" hidden="false" customHeight="false" outlineLevel="0" collapsed="false">
      <c r="A181" s="12" t="n">
        <v>12815</v>
      </c>
      <c r="B181" s="13" t="n">
        <v>1</v>
      </c>
      <c r="C181" s="13" t="s">
        <v>22</v>
      </c>
      <c r="D181" s="13" t="n">
        <v>2</v>
      </c>
      <c r="E181" s="13" t="n">
        <v>874</v>
      </c>
      <c r="F181" s="13" t="s">
        <v>32</v>
      </c>
      <c r="G181" s="13" t="s">
        <v>26</v>
      </c>
      <c r="H181" s="19" t="s">
        <v>27</v>
      </c>
      <c r="I181" s="13" t="n">
        <v>1</v>
      </c>
      <c r="J181" s="13" t="n">
        <v>12815</v>
      </c>
      <c r="K181" s="14" t="n">
        <v>0.716666666666667</v>
      </c>
      <c r="L181" s="15" t="n">
        <v>0.736111111111111</v>
      </c>
      <c r="M181" s="16" t="n">
        <f aca="false">VLOOKUP(E181,'Esp. percorsi al 18-10-22'!C:J,8,FALSE())</f>
        <v>7.13906308955067</v>
      </c>
      <c r="N181" s="16"/>
      <c r="O181" s="16"/>
      <c r="P181" s="13" t="n">
        <v>210</v>
      </c>
      <c r="Q181" s="17" t="n">
        <f aca="false">+M181*P181</f>
        <v>1499.20324880564</v>
      </c>
      <c r="R181" s="17" t="n">
        <f aca="false">+N181*P181</f>
        <v>0</v>
      </c>
      <c r="S181" s="17"/>
      <c r="T181" s="18" t="n">
        <f aca="false">+L181-K181</f>
        <v>0.0194444444444444</v>
      </c>
      <c r="U181" s="18" t="n">
        <f aca="false">+T181*P181</f>
        <v>4.08333333333333</v>
      </c>
      <c r="V181" s="18"/>
    </row>
    <row r="182" s="13" customFormat="true" ht="12" hidden="false" customHeight="false" outlineLevel="0" collapsed="false">
      <c r="A182" s="12" t="n">
        <v>12816</v>
      </c>
      <c r="B182" s="13" t="n">
        <v>1</v>
      </c>
      <c r="C182" s="13" t="s">
        <v>22</v>
      </c>
      <c r="D182" s="13" t="n">
        <v>2</v>
      </c>
      <c r="E182" s="13" t="n">
        <v>874</v>
      </c>
      <c r="F182" s="13" t="s">
        <v>32</v>
      </c>
      <c r="G182" s="13" t="s">
        <v>28</v>
      </c>
      <c r="H182" s="13" t="s">
        <v>25</v>
      </c>
      <c r="I182" s="13" t="n">
        <v>1</v>
      </c>
      <c r="J182" s="13" t="n">
        <v>197</v>
      </c>
      <c r="K182" s="14" t="n">
        <v>0.739583333333333</v>
      </c>
      <c r="L182" s="15" t="n">
        <v>0.756944444444444</v>
      </c>
      <c r="M182" s="16" t="n">
        <f aca="false">VLOOKUP(E182,'Esp. percorsi al 18-10-22'!C:J,8,FALSE())</f>
        <v>7.13906308955067</v>
      </c>
      <c r="N182" s="16"/>
      <c r="O182" s="16"/>
      <c r="P182" s="13" t="n">
        <v>52</v>
      </c>
      <c r="Q182" s="17" t="n">
        <f aca="false">+M182*P182</f>
        <v>371.231280656635</v>
      </c>
      <c r="R182" s="17" t="n">
        <f aca="false">+N182*P182</f>
        <v>0</v>
      </c>
      <c r="S182" s="17"/>
      <c r="T182" s="18" t="n">
        <f aca="false">+L182-K182</f>
        <v>0.0173611111111111</v>
      </c>
      <c r="U182" s="18" t="n">
        <f aca="false">+T182*P182</f>
        <v>0.902777777777778</v>
      </c>
      <c r="V182" s="18"/>
    </row>
    <row r="183" s="13" customFormat="true" ht="12" hidden="false" customHeight="false" outlineLevel="0" collapsed="false">
      <c r="A183" s="12" t="n">
        <v>12817</v>
      </c>
      <c r="B183" s="13" t="n">
        <v>1</v>
      </c>
      <c r="C183" s="13" t="s">
        <v>22</v>
      </c>
      <c r="D183" s="13" t="n">
        <v>2</v>
      </c>
      <c r="E183" s="13" t="n">
        <v>874</v>
      </c>
      <c r="F183" s="13" t="s">
        <v>32</v>
      </c>
      <c r="G183" s="13" t="s">
        <v>26</v>
      </c>
      <c r="H183" s="13" t="n">
        <v>6</v>
      </c>
      <c r="I183" s="13" t="n">
        <v>1</v>
      </c>
      <c r="J183" s="13" t="n">
        <v>12817</v>
      </c>
      <c r="K183" s="14" t="n">
        <v>0.739583333333333</v>
      </c>
      <c r="L183" s="15" t="n">
        <v>0.756944444444444</v>
      </c>
      <c r="M183" s="16" t="n">
        <f aca="false">VLOOKUP(E183,'Esp. percorsi al 18-10-22'!C:J,8,FALSE())</f>
        <v>7.13906308955067</v>
      </c>
      <c r="N183" s="16"/>
      <c r="O183" s="16"/>
      <c r="P183" s="13" t="n">
        <v>41</v>
      </c>
      <c r="Q183" s="17" t="n">
        <f aca="false">+M183*P183</f>
        <v>292.701586671577</v>
      </c>
      <c r="R183" s="17" t="n">
        <f aca="false">+N183*P183</f>
        <v>0</v>
      </c>
      <c r="S183" s="17"/>
      <c r="T183" s="18" t="n">
        <f aca="false">+L183-K183</f>
        <v>0.0173611111111111</v>
      </c>
      <c r="U183" s="18" t="n">
        <f aca="false">+T183*P183</f>
        <v>0.711805555555556</v>
      </c>
      <c r="V183" s="18"/>
    </row>
    <row r="184" s="13" customFormat="true" ht="12" hidden="false" customHeight="false" outlineLevel="0" collapsed="false">
      <c r="A184" s="12" t="n">
        <v>6346</v>
      </c>
      <c r="B184" s="13" t="n">
        <v>1</v>
      </c>
      <c r="C184" s="13" t="s">
        <v>22</v>
      </c>
      <c r="D184" s="13" t="n">
        <v>2</v>
      </c>
      <c r="E184" s="13" t="n">
        <v>874</v>
      </c>
      <c r="F184" s="13" t="s">
        <v>32</v>
      </c>
      <c r="G184" s="13" t="s">
        <v>24</v>
      </c>
      <c r="H184" s="13" t="s">
        <v>29</v>
      </c>
      <c r="I184" s="13" t="n">
        <v>1</v>
      </c>
      <c r="J184" s="13" t="n">
        <v>2038</v>
      </c>
      <c r="K184" s="14" t="n">
        <v>0.746527777777778</v>
      </c>
      <c r="L184" s="15" t="n">
        <v>0.763888888888889</v>
      </c>
      <c r="M184" s="16" t="n">
        <f aca="false">VLOOKUP(E184,'Esp. percorsi al 18-10-22'!C:J,8,FALSE())</f>
        <v>7.13906308955067</v>
      </c>
      <c r="N184" s="16"/>
      <c r="O184" s="16"/>
      <c r="P184" s="13" t="n">
        <v>57</v>
      </c>
      <c r="Q184" s="17" t="n">
        <f aca="false">+M184*P184</f>
        <v>406.926596104388</v>
      </c>
      <c r="R184" s="17" t="n">
        <f aca="false">+N184*P184</f>
        <v>0</v>
      </c>
      <c r="S184" s="17"/>
      <c r="T184" s="18" t="n">
        <f aca="false">+L184-K184</f>
        <v>0.0173611111111111</v>
      </c>
      <c r="U184" s="18" t="n">
        <f aca="false">+T184*P184</f>
        <v>0.989583333333333</v>
      </c>
      <c r="V184" s="18"/>
    </row>
    <row r="185" s="13" customFormat="true" ht="12" hidden="false" customHeight="false" outlineLevel="0" collapsed="false">
      <c r="A185" s="12" t="n">
        <v>12818</v>
      </c>
      <c r="B185" s="13" t="n">
        <v>1</v>
      </c>
      <c r="C185" s="13" t="s">
        <v>22</v>
      </c>
      <c r="D185" s="13" t="n">
        <v>2</v>
      </c>
      <c r="E185" s="13" t="n">
        <v>874</v>
      </c>
      <c r="F185" s="13" t="s">
        <v>32</v>
      </c>
      <c r="G185" s="13" t="s">
        <v>26</v>
      </c>
      <c r="H185" s="19" t="s">
        <v>27</v>
      </c>
      <c r="I185" s="13" t="n">
        <v>1</v>
      </c>
      <c r="J185" s="13" t="n">
        <v>12818</v>
      </c>
      <c r="K185" s="14" t="n">
        <v>0.747916666666667</v>
      </c>
      <c r="L185" s="15" t="n">
        <v>0.767361111111111</v>
      </c>
      <c r="M185" s="16" t="n">
        <f aca="false">VLOOKUP(E185,'Esp. percorsi al 18-10-22'!C:J,8,FALSE())</f>
        <v>7.13906308955067</v>
      </c>
      <c r="N185" s="16"/>
      <c r="O185" s="16"/>
      <c r="P185" s="13" t="n">
        <v>210</v>
      </c>
      <c r="Q185" s="17" t="n">
        <f aca="false">+M185*P185</f>
        <v>1499.20324880564</v>
      </c>
      <c r="R185" s="17" t="n">
        <f aca="false">+N185*P185</f>
        <v>0</v>
      </c>
      <c r="S185" s="17"/>
      <c r="T185" s="18" t="n">
        <f aca="false">+L185-K185</f>
        <v>0.0194444444444444</v>
      </c>
      <c r="U185" s="18" t="n">
        <f aca="false">+T185*P185</f>
        <v>4.08333333333333</v>
      </c>
      <c r="V185" s="18"/>
    </row>
    <row r="186" s="13" customFormat="true" ht="12" hidden="false" customHeight="false" outlineLevel="0" collapsed="false">
      <c r="A186" s="12" t="n">
        <v>12819</v>
      </c>
      <c r="B186" s="13" t="n">
        <v>1</v>
      </c>
      <c r="C186" s="13" t="s">
        <v>22</v>
      </c>
      <c r="D186" s="13" t="n">
        <v>2</v>
      </c>
      <c r="E186" s="13" t="n">
        <v>874</v>
      </c>
      <c r="F186" s="13" t="s">
        <v>32</v>
      </c>
      <c r="G186" s="13" t="s">
        <v>28</v>
      </c>
      <c r="H186" s="13" t="s">
        <v>25</v>
      </c>
      <c r="I186" s="13" t="n">
        <v>1</v>
      </c>
      <c r="J186" s="13" t="n">
        <v>209</v>
      </c>
      <c r="K186" s="14" t="n">
        <v>0.753472222222222</v>
      </c>
      <c r="L186" s="15" t="n">
        <v>0.770833333333333</v>
      </c>
      <c r="M186" s="16" t="n">
        <f aca="false">VLOOKUP(E186,'Esp. percorsi al 18-10-22'!C:J,8,FALSE())</f>
        <v>7.13906308955067</v>
      </c>
      <c r="N186" s="16"/>
      <c r="O186" s="16"/>
      <c r="P186" s="13" t="n">
        <v>52</v>
      </c>
      <c r="Q186" s="17" t="n">
        <f aca="false">+M186*P186</f>
        <v>371.231280656635</v>
      </c>
      <c r="R186" s="17" t="n">
        <f aca="false">+N186*P186</f>
        <v>0</v>
      </c>
      <c r="S186" s="17"/>
      <c r="T186" s="18" t="n">
        <f aca="false">+L186-K186</f>
        <v>0.0173611111111111</v>
      </c>
      <c r="U186" s="18" t="n">
        <f aca="false">+T186*P186</f>
        <v>0.902777777777778</v>
      </c>
      <c r="V186" s="18"/>
    </row>
    <row r="187" s="13" customFormat="true" ht="12" hidden="false" customHeight="false" outlineLevel="0" collapsed="false">
      <c r="A187" s="12" t="n">
        <v>12820</v>
      </c>
      <c r="B187" s="13" t="n">
        <v>1</v>
      </c>
      <c r="C187" s="13" t="s">
        <v>22</v>
      </c>
      <c r="D187" s="13" t="n">
        <v>2</v>
      </c>
      <c r="E187" s="13" t="n">
        <v>874</v>
      </c>
      <c r="F187" s="13" t="s">
        <v>32</v>
      </c>
      <c r="G187" s="13" t="s">
        <v>26</v>
      </c>
      <c r="H187" s="13" t="n">
        <v>6</v>
      </c>
      <c r="I187" s="13" t="n">
        <v>1</v>
      </c>
      <c r="J187" s="13" t="n">
        <v>12820</v>
      </c>
      <c r="K187" s="14" t="n">
        <v>0.753472222222222</v>
      </c>
      <c r="L187" s="15" t="n">
        <v>0.770833333333333</v>
      </c>
      <c r="M187" s="16" t="n">
        <f aca="false">VLOOKUP(E187,'Esp. percorsi al 18-10-22'!C:J,8,FALSE())</f>
        <v>7.13906308955067</v>
      </c>
      <c r="N187" s="16"/>
      <c r="O187" s="16"/>
      <c r="P187" s="13" t="n">
        <v>41</v>
      </c>
      <c r="Q187" s="17" t="n">
        <f aca="false">+M187*P187</f>
        <v>292.701586671577</v>
      </c>
      <c r="R187" s="17" t="n">
        <f aca="false">+N187*P187</f>
        <v>0</v>
      </c>
      <c r="S187" s="17"/>
      <c r="T187" s="18" t="n">
        <f aca="false">+L187-K187</f>
        <v>0.0173611111111111</v>
      </c>
      <c r="U187" s="18" t="n">
        <f aca="false">+T187*P187</f>
        <v>0.711805555555556</v>
      </c>
      <c r="V187" s="18"/>
    </row>
    <row r="188" s="13" customFormat="true" ht="12" hidden="false" customHeight="false" outlineLevel="0" collapsed="false">
      <c r="A188" s="12" t="n">
        <v>12821</v>
      </c>
      <c r="B188" s="13" t="n">
        <v>1</v>
      </c>
      <c r="C188" s="13" t="s">
        <v>22</v>
      </c>
      <c r="D188" s="13" t="n">
        <v>2</v>
      </c>
      <c r="E188" s="13" t="n">
        <v>874</v>
      </c>
      <c r="F188" s="13" t="s">
        <v>32</v>
      </c>
      <c r="G188" s="13" t="s">
        <v>26</v>
      </c>
      <c r="H188" s="19" t="s">
        <v>27</v>
      </c>
      <c r="I188" s="13" t="n">
        <v>1</v>
      </c>
      <c r="J188" s="13" t="n">
        <v>12821</v>
      </c>
      <c r="K188" s="14" t="n">
        <v>0.761805555555556</v>
      </c>
      <c r="L188" s="15" t="n">
        <v>0.78125</v>
      </c>
      <c r="M188" s="16" t="n">
        <f aca="false">VLOOKUP(E188,'Esp. percorsi al 18-10-22'!C:J,8,FALSE())</f>
        <v>7.13906308955067</v>
      </c>
      <c r="N188" s="16"/>
      <c r="O188" s="16"/>
      <c r="P188" s="13" t="n">
        <v>210</v>
      </c>
      <c r="Q188" s="17" t="n">
        <f aca="false">+M188*P188</f>
        <v>1499.20324880564</v>
      </c>
      <c r="R188" s="17" t="n">
        <f aca="false">+N188*P188</f>
        <v>0</v>
      </c>
      <c r="S188" s="17"/>
      <c r="T188" s="18" t="n">
        <f aca="false">+L188-K188</f>
        <v>0.0194444444444444</v>
      </c>
      <c r="U188" s="18" t="n">
        <f aca="false">+T188*P188</f>
        <v>4.08333333333333</v>
      </c>
      <c r="V188" s="18"/>
    </row>
    <row r="189" s="13" customFormat="true" ht="12" hidden="false" customHeight="false" outlineLevel="0" collapsed="false">
      <c r="A189" s="12" t="n">
        <v>12822</v>
      </c>
      <c r="B189" s="13" t="n">
        <v>1</v>
      </c>
      <c r="C189" s="13" t="s">
        <v>22</v>
      </c>
      <c r="D189" s="13" t="n">
        <v>2</v>
      </c>
      <c r="E189" s="13" t="n">
        <v>874</v>
      </c>
      <c r="F189" s="13" t="s">
        <v>32</v>
      </c>
      <c r="G189" s="13" t="s">
        <v>28</v>
      </c>
      <c r="H189" s="13" t="s">
        <v>25</v>
      </c>
      <c r="I189" s="13" t="n">
        <v>1</v>
      </c>
      <c r="J189" s="13" t="n">
        <v>198</v>
      </c>
      <c r="K189" s="14" t="n">
        <v>0.78125</v>
      </c>
      <c r="L189" s="15" t="n">
        <v>0.798611111111111</v>
      </c>
      <c r="M189" s="16" t="n">
        <f aca="false">VLOOKUP(E189,'Esp. percorsi al 18-10-22'!C:J,8,FALSE())</f>
        <v>7.13906308955067</v>
      </c>
      <c r="N189" s="16"/>
      <c r="O189" s="16"/>
      <c r="P189" s="13" t="n">
        <v>52</v>
      </c>
      <c r="Q189" s="17" t="n">
        <f aca="false">+M189*P189</f>
        <v>371.231280656635</v>
      </c>
      <c r="R189" s="17" t="n">
        <f aca="false">+N189*P189</f>
        <v>0</v>
      </c>
      <c r="S189" s="17"/>
      <c r="T189" s="18" t="n">
        <f aca="false">+L189-K189</f>
        <v>0.0173611111111111</v>
      </c>
      <c r="U189" s="18" t="n">
        <f aca="false">+T189*P189</f>
        <v>0.902777777777778</v>
      </c>
      <c r="V189" s="18"/>
    </row>
    <row r="190" s="13" customFormat="true" ht="12" hidden="false" customHeight="false" outlineLevel="0" collapsed="false">
      <c r="A190" s="12" t="n">
        <v>12823</v>
      </c>
      <c r="B190" s="13" t="n">
        <v>1</v>
      </c>
      <c r="C190" s="13" t="s">
        <v>22</v>
      </c>
      <c r="D190" s="13" t="n">
        <v>2</v>
      </c>
      <c r="E190" s="13" t="n">
        <v>874</v>
      </c>
      <c r="F190" s="13" t="s">
        <v>32</v>
      </c>
      <c r="G190" s="13" t="s">
        <v>26</v>
      </c>
      <c r="H190" s="13" t="n">
        <v>6</v>
      </c>
      <c r="I190" s="13" t="n">
        <v>1</v>
      </c>
      <c r="J190" s="13" t="n">
        <v>12823</v>
      </c>
      <c r="K190" s="14" t="n">
        <v>0.78125</v>
      </c>
      <c r="L190" s="15" t="n">
        <v>0.798611111111111</v>
      </c>
      <c r="M190" s="16" t="n">
        <f aca="false">VLOOKUP(E190,'Esp. percorsi al 18-10-22'!C:J,8,FALSE())</f>
        <v>7.13906308955067</v>
      </c>
      <c r="N190" s="16"/>
      <c r="O190" s="16"/>
      <c r="P190" s="13" t="n">
        <v>41</v>
      </c>
      <c r="Q190" s="17" t="n">
        <f aca="false">+M190*P190</f>
        <v>292.701586671577</v>
      </c>
      <c r="R190" s="17" t="n">
        <f aca="false">+N190*P190</f>
        <v>0</v>
      </c>
      <c r="S190" s="17"/>
      <c r="T190" s="18" t="n">
        <f aca="false">+L190-K190</f>
        <v>0.0173611111111111</v>
      </c>
      <c r="U190" s="18" t="n">
        <f aca="false">+T190*P190</f>
        <v>0.711805555555556</v>
      </c>
      <c r="V190" s="18"/>
    </row>
    <row r="191" s="13" customFormat="true" ht="12" hidden="false" customHeight="false" outlineLevel="0" collapsed="false">
      <c r="A191" s="12" t="n">
        <v>6347</v>
      </c>
      <c r="B191" s="13" t="n">
        <v>1</v>
      </c>
      <c r="C191" s="13" t="s">
        <v>22</v>
      </c>
      <c r="D191" s="13" t="n">
        <v>2</v>
      </c>
      <c r="E191" s="13" t="n">
        <v>874</v>
      </c>
      <c r="F191" s="13" t="s">
        <v>32</v>
      </c>
      <c r="G191" s="13" t="s">
        <v>24</v>
      </c>
      <c r="H191" s="13" t="s">
        <v>29</v>
      </c>
      <c r="I191" s="13" t="n">
        <v>1</v>
      </c>
      <c r="J191" s="13" t="n">
        <v>2039</v>
      </c>
      <c r="K191" s="14" t="n">
        <v>0.788194444444444</v>
      </c>
      <c r="L191" s="15" t="n">
        <v>0.805555555555555</v>
      </c>
      <c r="M191" s="16" t="n">
        <f aca="false">VLOOKUP(E191,'Esp. percorsi al 18-10-22'!C:J,8,FALSE())</f>
        <v>7.13906308955067</v>
      </c>
      <c r="N191" s="16"/>
      <c r="O191" s="16"/>
      <c r="P191" s="13" t="n">
        <v>57</v>
      </c>
      <c r="Q191" s="17" t="n">
        <f aca="false">+M191*P191</f>
        <v>406.926596104388</v>
      </c>
      <c r="R191" s="17" t="n">
        <f aca="false">+N191*P191</f>
        <v>0</v>
      </c>
      <c r="S191" s="17"/>
      <c r="T191" s="18" t="n">
        <f aca="false">+L191-K191</f>
        <v>0.0173611111111111</v>
      </c>
      <c r="U191" s="18" t="n">
        <f aca="false">+T191*P191</f>
        <v>0.989583333333333</v>
      </c>
      <c r="V191" s="18"/>
    </row>
    <row r="192" s="13" customFormat="true" ht="12" hidden="false" customHeight="false" outlineLevel="0" collapsed="false">
      <c r="A192" s="12" t="n">
        <v>12826</v>
      </c>
      <c r="B192" s="13" t="n">
        <v>1</v>
      </c>
      <c r="C192" s="13" t="s">
        <v>22</v>
      </c>
      <c r="D192" s="13" t="n">
        <v>2</v>
      </c>
      <c r="E192" s="13" t="n">
        <v>874</v>
      </c>
      <c r="F192" s="13" t="s">
        <v>32</v>
      </c>
      <c r="G192" s="13" t="s">
        <v>26</v>
      </c>
      <c r="H192" s="19" t="s">
        <v>27</v>
      </c>
      <c r="I192" s="13" t="n">
        <v>1</v>
      </c>
      <c r="J192" s="13" t="n">
        <v>12826</v>
      </c>
      <c r="K192" s="14" t="n">
        <v>0.793055555555556</v>
      </c>
      <c r="L192" s="15" t="n">
        <v>0.8125</v>
      </c>
      <c r="M192" s="16" t="n">
        <f aca="false">VLOOKUP(E192,'Esp. percorsi al 18-10-22'!C:J,8,FALSE())</f>
        <v>7.13906308955067</v>
      </c>
      <c r="N192" s="16"/>
      <c r="O192" s="16"/>
      <c r="P192" s="13" t="n">
        <v>210</v>
      </c>
      <c r="Q192" s="17" t="n">
        <f aca="false">+M192*P192</f>
        <v>1499.20324880564</v>
      </c>
      <c r="R192" s="17" t="n">
        <f aca="false">+N192*P192</f>
        <v>0</v>
      </c>
      <c r="S192" s="17"/>
      <c r="T192" s="18" t="n">
        <f aca="false">+L192-K192</f>
        <v>0.0194444444444444</v>
      </c>
      <c r="U192" s="18" t="n">
        <f aca="false">+T192*P192</f>
        <v>4.08333333333333</v>
      </c>
      <c r="V192" s="18"/>
    </row>
    <row r="193" s="13" customFormat="true" ht="12" hidden="false" customHeight="false" outlineLevel="0" collapsed="false">
      <c r="A193" s="12" t="n">
        <v>12824</v>
      </c>
      <c r="B193" s="13" t="n">
        <v>1</v>
      </c>
      <c r="C193" s="13" t="s">
        <v>22</v>
      </c>
      <c r="D193" s="13" t="n">
        <v>2</v>
      </c>
      <c r="E193" s="13" t="n">
        <v>874</v>
      </c>
      <c r="F193" s="13" t="s">
        <v>32</v>
      </c>
      <c r="G193" s="13" t="s">
        <v>28</v>
      </c>
      <c r="H193" s="13" t="s">
        <v>25</v>
      </c>
      <c r="I193" s="13" t="n">
        <v>1</v>
      </c>
      <c r="J193" s="13" t="n">
        <v>210</v>
      </c>
      <c r="K193" s="14" t="n">
        <v>0.795138888888889</v>
      </c>
      <c r="L193" s="15" t="n">
        <v>0.8125</v>
      </c>
      <c r="M193" s="16" t="n">
        <f aca="false">VLOOKUP(E193,'Esp. percorsi al 18-10-22'!C:J,8,FALSE())</f>
        <v>7.13906308955067</v>
      </c>
      <c r="N193" s="16"/>
      <c r="O193" s="16"/>
      <c r="P193" s="13" t="n">
        <v>52</v>
      </c>
      <c r="Q193" s="17" t="n">
        <f aca="false">+M193*P193</f>
        <v>371.231280656635</v>
      </c>
      <c r="R193" s="17" t="n">
        <f aca="false">+N193*P193</f>
        <v>0</v>
      </c>
      <c r="S193" s="17"/>
      <c r="T193" s="18" t="n">
        <f aca="false">+L193-K193</f>
        <v>0.0173611111111111</v>
      </c>
      <c r="U193" s="18" t="n">
        <f aca="false">+T193*P193</f>
        <v>0.902777777777778</v>
      </c>
      <c r="V193" s="18"/>
    </row>
    <row r="194" s="13" customFormat="true" ht="12" hidden="false" customHeight="false" outlineLevel="0" collapsed="false">
      <c r="A194" s="12" t="n">
        <v>12825</v>
      </c>
      <c r="B194" s="13" t="n">
        <v>1</v>
      </c>
      <c r="C194" s="13" t="s">
        <v>22</v>
      </c>
      <c r="D194" s="13" t="n">
        <v>2</v>
      </c>
      <c r="E194" s="13" t="n">
        <v>874</v>
      </c>
      <c r="F194" s="13" t="s">
        <v>32</v>
      </c>
      <c r="G194" s="13" t="s">
        <v>26</v>
      </c>
      <c r="H194" s="13" t="n">
        <v>6</v>
      </c>
      <c r="I194" s="13" t="n">
        <v>1</v>
      </c>
      <c r="J194" s="13" t="n">
        <v>12825</v>
      </c>
      <c r="K194" s="14" t="n">
        <v>0.795138888888889</v>
      </c>
      <c r="L194" s="15" t="n">
        <v>0.8125</v>
      </c>
      <c r="M194" s="16" t="n">
        <f aca="false">VLOOKUP(E194,'Esp. percorsi al 18-10-22'!C:J,8,FALSE())</f>
        <v>7.13906308955067</v>
      </c>
      <c r="N194" s="16"/>
      <c r="O194" s="16"/>
      <c r="P194" s="13" t="n">
        <v>41</v>
      </c>
      <c r="Q194" s="17" t="n">
        <f aca="false">+M194*P194</f>
        <v>292.701586671577</v>
      </c>
      <c r="R194" s="17" t="n">
        <f aca="false">+N194*P194</f>
        <v>0</v>
      </c>
      <c r="S194" s="17"/>
      <c r="T194" s="18" t="n">
        <f aca="false">+L194-K194</f>
        <v>0.0173611111111111</v>
      </c>
      <c r="U194" s="18" t="n">
        <f aca="false">+T194*P194</f>
        <v>0.711805555555556</v>
      </c>
      <c r="V194" s="18"/>
    </row>
    <row r="195" s="13" customFormat="true" ht="12" hidden="false" customHeight="false" outlineLevel="0" collapsed="false">
      <c r="A195" s="12" t="n">
        <v>6348</v>
      </c>
      <c r="B195" s="13" t="n">
        <v>1</v>
      </c>
      <c r="C195" s="13" t="s">
        <v>22</v>
      </c>
      <c r="D195" s="13" t="n">
        <v>2</v>
      </c>
      <c r="E195" s="13" t="n">
        <v>874</v>
      </c>
      <c r="F195" s="13" t="s">
        <v>32</v>
      </c>
      <c r="G195" s="13" t="s">
        <v>24</v>
      </c>
      <c r="H195" s="13" t="s">
        <v>29</v>
      </c>
      <c r="I195" s="13" t="n">
        <v>1</v>
      </c>
      <c r="J195" s="13" t="n">
        <v>2040</v>
      </c>
      <c r="K195" s="14" t="n">
        <v>0.829861111111111</v>
      </c>
      <c r="L195" s="15" t="n">
        <v>0.847222222222222</v>
      </c>
      <c r="M195" s="16" t="n">
        <f aca="false">VLOOKUP(E195,'Esp. percorsi al 18-10-22'!C:J,8,FALSE())</f>
        <v>7.13906308955067</v>
      </c>
      <c r="N195" s="16"/>
      <c r="O195" s="16"/>
      <c r="P195" s="13" t="n">
        <v>57</v>
      </c>
      <c r="Q195" s="17" t="n">
        <f aca="false">+M195*P195</f>
        <v>406.926596104388</v>
      </c>
      <c r="R195" s="17" t="n">
        <f aca="false">+N195*P195</f>
        <v>0</v>
      </c>
      <c r="S195" s="17"/>
      <c r="T195" s="18" t="n">
        <f aca="false">+L195-K195</f>
        <v>0.0173611111111111</v>
      </c>
      <c r="U195" s="18" t="n">
        <f aca="false">+T195*P195</f>
        <v>0.989583333333333</v>
      </c>
      <c r="V195" s="18"/>
    </row>
    <row r="196" s="13" customFormat="true" ht="12" hidden="false" customHeight="false" outlineLevel="0" collapsed="false">
      <c r="A196" s="12" t="n">
        <v>11603</v>
      </c>
      <c r="B196" s="13" t="n">
        <v>1</v>
      </c>
      <c r="C196" s="13" t="s">
        <v>22</v>
      </c>
      <c r="D196" s="13" t="n">
        <v>2</v>
      </c>
      <c r="E196" s="13" t="n">
        <v>874</v>
      </c>
      <c r="F196" s="13" t="s">
        <v>32</v>
      </c>
      <c r="G196" s="13" t="s">
        <v>24</v>
      </c>
      <c r="H196" s="13" t="s">
        <v>25</v>
      </c>
      <c r="I196" s="13" t="n">
        <v>1</v>
      </c>
      <c r="J196" s="13" t="n">
        <v>211</v>
      </c>
      <c r="K196" s="14" t="n">
        <v>0.829861111111111</v>
      </c>
      <c r="L196" s="15" t="n">
        <v>0.847222222222222</v>
      </c>
      <c r="M196" s="16" t="n">
        <f aca="false">VLOOKUP(E196,'Esp. percorsi al 18-10-22'!C:J,8,FALSE())</f>
        <v>7.13906308955067</v>
      </c>
      <c r="N196" s="16"/>
      <c r="O196" s="16"/>
      <c r="P196" s="13" t="n">
        <v>303</v>
      </c>
      <c r="Q196" s="17" t="n">
        <f aca="false">+M196*P196</f>
        <v>2163.13611613385</v>
      </c>
      <c r="R196" s="17" t="n">
        <f aca="false">+N196*P196</f>
        <v>0</v>
      </c>
      <c r="S196" s="17"/>
      <c r="T196" s="18" t="n">
        <f aca="false">+L196-K196</f>
        <v>0.0173611111111111</v>
      </c>
      <c r="U196" s="18" t="n">
        <f aca="false">+T196*P196</f>
        <v>5.26041666666667</v>
      </c>
      <c r="V196" s="18"/>
    </row>
    <row r="197" s="13" customFormat="true" ht="12" hidden="false" customHeight="false" outlineLevel="0" collapsed="false">
      <c r="A197" s="12" t="n">
        <v>18750</v>
      </c>
      <c r="B197" s="13" t="n">
        <v>1</v>
      </c>
      <c r="C197" s="13" t="s">
        <v>22</v>
      </c>
      <c r="D197" s="13" t="n">
        <v>2</v>
      </c>
      <c r="E197" s="13" t="n">
        <v>877</v>
      </c>
      <c r="F197" s="13" t="s">
        <v>33</v>
      </c>
      <c r="G197" s="13" t="s">
        <v>24</v>
      </c>
      <c r="H197" s="13" t="s">
        <v>25</v>
      </c>
      <c r="I197" s="13" t="n">
        <v>1</v>
      </c>
      <c r="J197" s="13" t="n">
        <v>184</v>
      </c>
      <c r="K197" s="14" t="n">
        <v>0.223611111111111</v>
      </c>
      <c r="L197" s="15" t="n">
        <v>0.239583333333333</v>
      </c>
      <c r="M197" s="16" t="n">
        <f aca="false">VLOOKUP(E197,'Esp. percorsi al 18-10-22'!C:J,8,FALSE())</f>
        <v>8.7545150595178</v>
      </c>
      <c r="N197" s="16"/>
      <c r="O197" s="16"/>
      <c r="P197" s="13" t="n">
        <v>303</v>
      </c>
      <c r="Q197" s="17" t="n">
        <f aca="false">+M197*P197</f>
        <v>2652.61806303389</v>
      </c>
      <c r="R197" s="17" t="n">
        <f aca="false">+N197*P197</f>
        <v>0</v>
      </c>
      <c r="S197" s="17"/>
      <c r="T197" s="18" t="n">
        <f aca="false">+L197-K197</f>
        <v>0.0159722222222222</v>
      </c>
      <c r="U197" s="18" t="n">
        <f aca="false">+T197*P197</f>
        <v>4.83958333333333</v>
      </c>
      <c r="V197" s="18"/>
    </row>
    <row r="198" s="13" customFormat="true" ht="12" hidden="false" customHeight="false" outlineLevel="0" collapsed="false">
      <c r="A198" s="12" t="n">
        <v>18751</v>
      </c>
      <c r="B198" s="13" t="n">
        <v>1</v>
      </c>
      <c r="C198" s="13" t="s">
        <v>22</v>
      </c>
      <c r="D198" s="13" t="n">
        <v>2</v>
      </c>
      <c r="E198" s="13" t="n">
        <v>877</v>
      </c>
      <c r="F198" s="13" t="s">
        <v>33</v>
      </c>
      <c r="G198" s="13" t="s">
        <v>24</v>
      </c>
      <c r="H198" s="13" t="s">
        <v>25</v>
      </c>
      <c r="I198" s="13" t="n">
        <v>1</v>
      </c>
      <c r="J198" s="13" t="n">
        <v>185</v>
      </c>
      <c r="K198" s="14" t="n">
        <v>0.240972222222222</v>
      </c>
      <c r="L198" s="15" t="n">
        <v>0.256944444444444</v>
      </c>
      <c r="M198" s="16" t="n">
        <f aca="false">VLOOKUP(E198,'Esp. percorsi al 18-10-22'!C:J,8,FALSE())</f>
        <v>8.7545150595178</v>
      </c>
      <c r="N198" s="16"/>
      <c r="O198" s="16"/>
      <c r="P198" s="13" t="n">
        <v>303</v>
      </c>
      <c r="Q198" s="17" t="n">
        <f aca="false">+M198*P198</f>
        <v>2652.61806303389</v>
      </c>
      <c r="R198" s="17" t="n">
        <f aca="false">+N198*P198</f>
        <v>0</v>
      </c>
      <c r="S198" s="17"/>
      <c r="T198" s="18" t="n">
        <f aca="false">+L198-K198</f>
        <v>0.0159722222222222</v>
      </c>
      <c r="U198" s="18" t="n">
        <f aca="false">+T198*P198</f>
        <v>4.83958333333333</v>
      </c>
      <c r="V198" s="18"/>
    </row>
    <row r="199" s="13" customFormat="true" ht="12" hidden="false" customHeight="false" outlineLevel="0" collapsed="false">
      <c r="A199" s="12" t="n">
        <v>18752</v>
      </c>
      <c r="B199" s="13" t="n">
        <v>1</v>
      </c>
      <c r="C199" s="13" t="s">
        <v>22</v>
      </c>
      <c r="D199" s="13" t="n">
        <v>2</v>
      </c>
      <c r="E199" s="13" t="n">
        <v>877</v>
      </c>
      <c r="F199" s="13" t="s">
        <v>33</v>
      </c>
      <c r="G199" s="13" t="s">
        <v>24</v>
      </c>
      <c r="H199" s="13" t="s">
        <v>25</v>
      </c>
      <c r="I199" s="13" t="n">
        <v>1</v>
      </c>
      <c r="J199" s="13" t="n">
        <v>239</v>
      </c>
      <c r="K199" s="14" t="n">
        <v>0.261805555555556</v>
      </c>
      <c r="L199" s="15" t="n">
        <v>0.277777777777778</v>
      </c>
      <c r="M199" s="16" t="n">
        <f aca="false">VLOOKUP(E199,'Esp. percorsi al 18-10-22'!C:J,8,FALSE())</f>
        <v>8.7545150595178</v>
      </c>
      <c r="N199" s="16"/>
      <c r="O199" s="16"/>
      <c r="P199" s="13" t="n">
        <v>303</v>
      </c>
      <c r="Q199" s="17" t="n">
        <f aca="false">+M199*P199</f>
        <v>2652.61806303389</v>
      </c>
      <c r="R199" s="17" t="n">
        <f aca="false">+N199*P199</f>
        <v>0</v>
      </c>
      <c r="S199" s="17"/>
      <c r="T199" s="18" t="n">
        <f aca="false">+L199-K199</f>
        <v>0.0159722222222222</v>
      </c>
      <c r="U199" s="18" t="n">
        <f aca="false">+T199*P199</f>
        <v>4.83958333333333</v>
      </c>
      <c r="V199" s="18"/>
    </row>
    <row r="200" s="13" customFormat="true" ht="12" hidden="false" customHeight="false" outlineLevel="0" collapsed="false">
      <c r="A200" s="12" t="n">
        <v>6320</v>
      </c>
      <c r="B200" s="13" t="n">
        <v>1</v>
      </c>
      <c r="C200" s="13" t="s">
        <v>22</v>
      </c>
      <c r="D200" s="13" t="n">
        <v>2</v>
      </c>
      <c r="E200" s="13" t="n">
        <v>877</v>
      </c>
      <c r="F200" s="13" t="s">
        <v>33</v>
      </c>
      <c r="G200" s="13" t="s">
        <v>24</v>
      </c>
      <c r="H200" s="13" t="s">
        <v>29</v>
      </c>
      <c r="I200" s="13" t="n">
        <v>1</v>
      </c>
      <c r="J200" s="13" t="n">
        <v>2012</v>
      </c>
      <c r="K200" s="14" t="n">
        <v>0.288194444444444</v>
      </c>
      <c r="L200" s="15" t="n">
        <v>0.305555555555555</v>
      </c>
      <c r="M200" s="16" t="n">
        <f aca="false">VLOOKUP(E200,'Esp. percorsi al 18-10-22'!C:J,8,FALSE())</f>
        <v>8.7545150595178</v>
      </c>
      <c r="N200" s="16"/>
      <c r="O200" s="16"/>
      <c r="P200" s="13" t="n">
        <v>57</v>
      </c>
      <c r="Q200" s="17" t="n">
        <f aca="false">+M200*P200</f>
        <v>499.007358392515</v>
      </c>
      <c r="R200" s="17" t="n">
        <f aca="false">+N200*P200</f>
        <v>0</v>
      </c>
      <c r="S200" s="17"/>
      <c r="T200" s="18" t="n">
        <f aca="false">+L200-K200</f>
        <v>0.0173611111111111</v>
      </c>
      <c r="U200" s="18" t="n">
        <f aca="false">+T200*P200</f>
        <v>0.989583333333333</v>
      </c>
      <c r="V200" s="18"/>
    </row>
    <row r="201" s="13" customFormat="true" ht="12" hidden="false" customHeight="false" outlineLevel="0" collapsed="false">
      <c r="A201" s="12" t="n">
        <v>6373</v>
      </c>
      <c r="B201" s="13" t="n">
        <v>1</v>
      </c>
      <c r="C201" s="13" t="s">
        <v>22</v>
      </c>
      <c r="D201" s="13" t="n">
        <v>2</v>
      </c>
      <c r="E201" s="13" t="n">
        <v>877</v>
      </c>
      <c r="F201" s="13" t="s">
        <v>33</v>
      </c>
      <c r="G201" s="13" t="s">
        <v>26</v>
      </c>
      <c r="H201" s="13" t="s">
        <v>30</v>
      </c>
      <c r="I201" s="13" t="n">
        <v>1</v>
      </c>
      <c r="J201" s="13" t="n">
        <v>4425</v>
      </c>
      <c r="K201" s="14" t="n">
        <v>0.309027777777778</v>
      </c>
      <c r="L201" s="15" t="n">
        <v>0.326388888888889</v>
      </c>
      <c r="M201" s="16" t="n">
        <f aca="false">VLOOKUP(E201,'Esp. percorsi al 18-10-22'!C:J,8,FALSE())</f>
        <v>8.7545150595178</v>
      </c>
      <c r="N201" s="16"/>
      <c r="O201" s="16"/>
      <c r="P201" s="13" t="n">
        <v>5</v>
      </c>
      <c r="Q201" s="17" t="n">
        <f aca="false">+M201*P201</f>
        <v>43.772575297589</v>
      </c>
      <c r="R201" s="17" t="n">
        <f aca="false">+N201*P201</f>
        <v>0</v>
      </c>
      <c r="S201" s="17"/>
      <c r="T201" s="18" t="n">
        <f aca="false">+L201-K201</f>
        <v>0.0173611111111111</v>
      </c>
      <c r="U201" s="18" t="n">
        <f aca="false">+T201*P201</f>
        <v>0.0868055555555556</v>
      </c>
      <c r="V201" s="18"/>
    </row>
    <row r="202" s="13" customFormat="true" ht="12" hidden="false" customHeight="false" outlineLevel="0" collapsed="false">
      <c r="A202" s="12" t="n">
        <v>6374</v>
      </c>
      <c r="B202" s="13" t="n">
        <v>1</v>
      </c>
      <c r="C202" s="13" t="s">
        <v>22</v>
      </c>
      <c r="D202" s="13" t="n">
        <v>2</v>
      </c>
      <c r="E202" s="13" t="n">
        <v>877</v>
      </c>
      <c r="F202" s="13" t="s">
        <v>33</v>
      </c>
      <c r="G202" s="13" t="s">
        <v>26</v>
      </c>
      <c r="H202" s="13" t="s">
        <v>30</v>
      </c>
      <c r="I202" s="13" t="n">
        <v>1</v>
      </c>
      <c r="J202" s="13" t="n">
        <v>4426</v>
      </c>
      <c r="K202" s="14" t="n">
        <v>0.350694444444444</v>
      </c>
      <c r="L202" s="15" t="n">
        <v>0.368055555555556</v>
      </c>
      <c r="M202" s="16" t="n">
        <f aca="false">VLOOKUP(E202,'Esp. percorsi al 18-10-22'!C:J,8,FALSE())</f>
        <v>8.7545150595178</v>
      </c>
      <c r="N202" s="16"/>
      <c r="O202" s="16"/>
      <c r="P202" s="13" t="n">
        <v>5</v>
      </c>
      <c r="Q202" s="17" t="n">
        <f aca="false">+M202*P202</f>
        <v>43.772575297589</v>
      </c>
      <c r="R202" s="17" t="n">
        <f aca="false">+N202*P202</f>
        <v>0</v>
      </c>
      <c r="S202" s="17"/>
      <c r="T202" s="18" t="n">
        <f aca="false">+L202-K202</f>
        <v>0.0173611111111111</v>
      </c>
      <c r="U202" s="18" t="n">
        <f aca="false">+T202*P202</f>
        <v>0.0868055555555556</v>
      </c>
      <c r="V202" s="18"/>
    </row>
    <row r="203" s="13" customFormat="true" ht="12" hidden="false" customHeight="false" outlineLevel="0" collapsed="false">
      <c r="A203" s="12" t="n">
        <v>6375</v>
      </c>
      <c r="B203" s="13" t="n">
        <v>1</v>
      </c>
      <c r="C203" s="13" t="s">
        <v>22</v>
      </c>
      <c r="D203" s="13" t="n">
        <v>2</v>
      </c>
      <c r="E203" s="13" t="n">
        <v>877</v>
      </c>
      <c r="F203" s="13" t="s">
        <v>33</v>
      </c>
      <c r="G203" s="13" t="s">
        <v>26</v>
      </c>
      <c r="H203" s="13" t="s">
        <v>30</v>
      </c>
      <c r="I203" s="13" t="n">
        <v>1</v>
      </c>
      <c r="J203" s="13" t="n">
        <v>4427</v>
      </c>
      <c r="K203" s="14" t="n">
        <v>0.392361111111111</v>
      </c>
      <c r="L203" s="15" t="n">
        <v>0.409722222222222</v>
      </c>
      <c r="M203" s="16" t="n">
        <f aca="false">VLOOKUP(E203,'Esp. percorsi al 18-10-22'!C:J,8,FALSE())</f>
        <v>8.7545150595178</v>
      </c>
      <c r="N203" s="16"/>
      <c r="O203" s="16"/>
      <c r="P203" s="13" t="n">
        <v>5</v>
      </c>
      <c r="Q203" s="17" t="n">
        <f aca="false">+M203*P203</f>
        <v>43.772575297589</v>
      </c>
      <c r="R203" s="17" t="n">
        <f aca="false">+N203*P203</f>
        <v>0</v>
      </c>
      <c r="S203" s="17"/>
      <c r="T203" s="18" t="n">
        <f aca="false">+L203-K203</f>
        <v>0.0173611111111111</v>
      </c>
      <c r="U203" s="18" t="n">
        <f aca="false">+T203*P203</f>
        <v>0.0868055555555556</v>
      </c>
      <c r="V203" s="18"/>
    </row>
    <row r="204" s="13" customFormat="true" ht="12" hidden="false" customHeight="false" outlineLevel="0" collapsed="false">
      <c r="A204" s="12" t="n">
        <v>6376</v>
      </c>
      <c r="B204" s="13" t="n">
        <v>1</v>
      </c>
      <c r="C204" s="13" t="s">
        <v>22</v>
      </c>
      <c r="D204" s="13" t="n">
        <v>2</v>
      </c>
      <c r="E204" s="13" t="n">
        <v>877</v>
      </c>
      <c r="F204" s="13" t="s">
        <v>33</v>
      </c>
      <c r="G204" s="13" t="s">
        <v>26</v>
      </c>
      <c r="H204" s="13" t="s">
        <v>30</v>
      </c>
      <c r="I204" s="13" t="n">
        <v>1</v>
      </c>
      <c r="J204" s="13" t="n">
        <v>4428</v>
      </c>
      <c r="K204" s="14" t="n">
        <v>0.434027777777778</v>
      </c>
      <c r="L204" s="15" t="n">
        <v>0.451388888888889</v>
      </c>
      <c r="M204" s="16" t="n">
        <f aca="false">VLOOKUP(E204,'Esp. percorsi al 18-10-22'!C:J,8,FALSE())</f>
        <v>8.7545150595178</v>
      </c>
      <c r="N204" s="16"/>
      <c r="O204" s="16"/>
      <c r="P204" s="13" t="n">
        <v>5</v>
      </c>
      <c r="Q204" s="17" t="n">
        <f aca="false">+M204*P204</f>
        <v>43.772575297589</v>
      </c>
      <c r="R204" s="17" t="n">
        <f aca="false">+N204*P204</f>
        <v>0</v>
      </c>
      <c r="S204" s="17"/>
      <c r="T204" s="18" t="n">
        <f aca="false">+L204-K204</f>
        <v>0.0173611111111111</v>
      </c>
      <c r="U204" s="18" t="n">
        <f aca="false">+T204*P204</f>
        <v>0.0868055555555556</v>
      </c>
      <c r="V204" s="18"/>
    </row>
    <row r="205" s="13" customFormat="true" ht="12" hidden="false" customHeight="false" outlineLevel="0" collapsed="false">
      <c r="A205" s="12" t="n">
        <v>6377</v>
      </c>
      <c r="B205" s="13" t="n">
        <v>1</v>
      </c>
      <c r="C205" s="13" t="s">
        <v>22</v>
      </c>
      <c r="D205" s="13" t="n">
        <v>2</v>
      </c>
      <c r="E205" s="13" t="n">
        <v>877</v>
      </c>
      <c r="F205" s="13" t="s">
        <v>33</v>
      </c>
      <c r="G205" s="13" t="s">
        <v>26</v>
      </c>
      <c r="H205" s="13" t="s">
        <v>30</v>
      </c>
      <c r="I205" s="13" t="n">
        <v>1</v>
      </c>
      <c r="J205" s="13" t="n">
        <v>4429</v>
      </c>
      <c r="K205" s="14" t="n">
        <v>0.475694444444444</v>
      </c>
      <c r="L205" s="15" t="n">
        <v>0.493055555555556</v>
      </c>
      <c r="M205" s="16" t="n">
        <f aca="false">VLOOKUP(E205,'Esp. percorsi al 18-10-22'!C:J,8,FALSE())</f>
        <v>8.7545150595178</v>
      </c>
      <c r="N205" s="16"/>
      <c r="O205" s="16"/>
      <c r="P205" s="13" t="n">
        <v>5</v>
      </c>
      <c r="Q205" s="17" t="n">
        <f aca="false">+M205*P205</f>
        <v>43.772575297589</v>
      </c>
      <c r="R205" s="17" t="n">
        <f aca="false">+N205*P205</f>
        <v>0</v>
      </c>
      <c r="S205" s="17"/>
      <c r="T205" s="18" t="n">
        <f aca="false">+L205-K205</f>
        <v>0.0173611111111111</v>
      </c>
      <c r="U205" s="18" t="n">
        <f aca="false">+T205*P205</f>
        <v>0.0868055555555556</v>
      </c>
      <c r="V205" s="18"/>
    </row>
    <row r="206" s="13" customFormat="true" ht="12" hidden="false" customHeight="false" outlineLevel="0" collapsed="false">
      <c r="A206" s="12" t="n">
        <v>6378</v>
      </c>
      <c r="B206" s="13" t="n">
        <v>1</v>
      </c>
      <c r="C206" s="13" t="s">
        <v>22</v>
      </c>
      <c r="D206" s="13" t="n">
        <v>2</v>
      </c>
      <c r="E206" s="13" t="n">
        <v>877</v>
      </c>
      <c r="F206" s="13" t="s">
        <v>33</v>
      </c>
      <c r="G206" s="13" t="s">
        <v>26</v>
      </c>
      <c r="H206" s="13" t="s">
        <v>30</v>
      </c>
      <c r="I206" s="13" t="n">
        <v>1</v>
      </c>
      <c r="J206" s="13" t="n">
        <v>4430</v>
      </c>
      <c r="K206" s="14" t="n">
        <v>0.517361111111111</v>
      </c>
      <c r="L206" s="15" t="n">
        <v>0.534722222222222</v>
      </c>
      <c r="M206" s="16" t="n">
        <f aca="false">VLOOKUP(E206,'Esp. percorsi al 18-10-22'!C:J,8,FALSE())</f>
        <v>8.7545150595178</v>
      </c>
      <c r="N206" s="16"/>
      <c r="O206" s="16"/>
      <c r="P206" s="13" t="n">
        <v>5</v>
      </c>
      <c r="Q206" s="17" t="n">
        <f aca="false">+M206*P206</f>
        <v>43.772575297589</v>
      </c>
      <c r="R206" s="17" t="n">
        <f aca="false">+N206*P206</f>
        <v>0</v>
      </c>
      <c r="S206" s="17"/>
      <c r="T206" s="18" t="n">
        <f aca="false">+L206-K206</f>
        <v>0.0173611111111111</v>
      </c>
      <c r="U206" s="18" t="n">
        <f aca="false">+T206*P206</f>
        <v>0.0868055555555556</v>
      </c>
      <c r="V206" s="18"/>
    </row>
    <row r="207" s="13" customFormat="true" ht="12" hidden="false" customHeight="false" outlineLevel="0" collapsed="false">
      <c r="A207" s="12" t="n">
        <v>6379</v>
      </c>
      <c r="B207" s="13" t="n">
        <v>1</v>
      </c>
      <c r="C207" s="13" t="s">
        <v>22</v>
      </c>
      <c r="D207" s="13" t="n">
        <v>2</v>
      </c>
      <c r="E207" s="13" t="n">
        <v>877</v>
      </c>
      <c r="F207" s="13" t="s">
        <v>33</v>
      </c>
      <c r="G207" s="13" t="s">
        <v>26</v>
      </c>
      <c r="H207" s="13" t="s">
        <v>30</v>
      </c>
      <c r="I207" s="13" t="n">
        <v>1</v>
      </c>
      <c r="J207" s="13" t="n">
        <v>4431</v>
      </c>
      <c r="K207" s="14" t="n">
        <v>0.600694444444444</v>
      </c>
      <c r="L207" s="15" t="n">
        <v>0.618055555555556</v>
      </c>
      <c r="M207" s="16" t="n">
        <f aca="false">VLOOKUP(E207,'Esp. percorsi al 18-10-22'!C:J,8,FALSE())</f>
        <v>8.7545150595178</v>
      </c>
      <c r="N207" s="16"/>
      <c r="O207" s="16"/>
      <c r="P207" s="13" t="n">
        <v>5</v>
      </c>
      <c r="Q207" s="17" t="n">
        <f aca="false">+M207*P207</f>
        <v>43.772575297589</v>
      </c>
      <c r="R207" s="17" t="n">
        <f aca="false">+N207*P207</f>
        <v>0</v>
      </c>
      <c r="S207" s="17"/>
      <c r="T207" s="18" t="n">
        <f aca="false">+L207-K207</f>
        <v>0.0173611111111111</v>
      </c>
      <c r="U207" s="18" t="n">
        <f aca="false">+T207*P207</f>
        <v>0.0868055555555556</v>
      </c>
      <c r="V207" s="18"/>
    </row>
    <row r="208" s="13" customFormat="true" ht="12" hidden="false" customHeight="false" outlineLevel="0" collapsed="false">
      <c r="A208" s="12" t="n">
        <v>6380</v>
      </c>
      <c r="B208" s="13" t="n">
        <v>1</v>
      </c>
      <c r="C208" s="13" t="s">
        <v>22</v>
      </c>
      <c r="D208" s="13" t="n">
        <v>2</v>
      </c>
      <c r="E208" s="13" t="n">
        <v>877</v>
      </c>
      <c r="F208" s="13" t="s">
        <v>33</v>
      </c>
      <c r="G208" s="13" t="s">
        <v>26</v>
      </c>
      <c r="H208" s="13" t="s">
        <v>30</v>
      </c>
      <c r="I208" s="13" t="n">
        <v>1</v>
      </c>
      <c r="J208" s="13" t="n">
        <v>4432</v>
      </c>
      <c r="K208" s="14" t="n">
        <v>0.642361111111111</v>
      </c>
      <c r="L208" s="15" t="n">
        <v>0.659722222222222</v>
      </c>
      <c r="M208" s="16" t="n">
        <f aca="false">VLOOKUP(E208,'Esp. percorsi al 18-10-22'!C:J,8,FALSE())</f>
        <v>8.7545150595178</v>
      </c>
      <c r="N208" s="16"/>
      <c r="O208" s="16"/>
      <c r="P208" s="13" t="n">
        <v>5</v>
      </c>
      <c r="Q208" s="17" t="n">
        <f aca="false">+M208*P208</f>
        <v>43.772575297589</v>
      </c>
      <c r="R208" s="17" t="n">
        <f aca="false">+N208*P208</f>
        <v>0</v>
      </c>
      <c r="S208" s="17"/>
      <c r="T208" s="18" t="n">
        <f aca="false">+L208-K208</f>
        <v>0.0173611111111111</v>
      </c>
      <c r="U208" s="18" t="n">
        <f aca="false">+T208*P208</f>
        <v>0.0868055555555556</v>
      </c>
      <c r="V208" s="18"/>
    </row>
    <row r="209" s="13" customFormat="true" ht="12" hidden="false" customHeight="false" outlineLevel="0" collapsed="false">
      <c r="A209" s="12" t="n">
        <v>6381</v>
      </c>
      <c r="B209" s="13" t="n">
        <v>1</v>
      </c>
      <c r="C209" s="13" t="s">
        <v>22</v>
      </c>
      <c r="D209" s="13" t="n">
        <v>2</v>
      </c>
      <c r="E209" s="13" t="n">
        <v>877</v>
      </c>
      <c r="F209" s="13" t="s">
        <v>33</v>
      </c>
      <c r="G209" s="13" t="s">
        <v>26</v>
      </c>
      <c r="H209" s="13" t="s">
        <v>30</v>
      </c>
      <c r="I209" s="13" t="n">
        <v>1</v>
      </c>
      <c r="J209" s="13" t="n">
        <v>4433</v>
      </c>
      <c r="K209" s="14" t="n">
        <v>0.684027777777778</v>
      </c>
      <c r="L209" s="15" t="n">
        <v>0.701388888888889</v>
      </c>
      <c r="M209" s="16" t="n">
        <f aca="false">VLOOKUP(E209,'Esp. percorsi al 18-10-22'!C:J,8,FALSE())</f>
        <v>8.7545150595178</v>
      </c>
      <c r="N209" s="16"/>
      <c r="O209" s="16"/>
      <c r="P209" s="13" t="n">
        <v>5</v>
      </c>
      <c r="Q209" s="17" t="n">
        <f aca="false">+M209*P209</f>
        <v>43.772575297589</v>
      </c>
      <c r="R209" s="17" t="n">
        <f aca="false">+N209*P209</f>
        <v>0</v>
      </c>
      <c r="S209" s="17"/>
      <c r="T209" s="18" t="n">
        <f aca="false">+L209-K209</f>
        <v>0.0173611111111111</v>
      </c>
      <c r="U209" s="18" t="n">
        <f aca="false">+T209*P209</f>
        <v>0.0868055555555556</v>
      </c>
      <c r="V209" s="18"/>
    </row>
    <row r="210" s="13" customFormat="true" ht="12" hidden="false" customHeight="false" outlineLevel="0" collapsed="false">
      <c r="A210" s="12" t="n">
        <v>6382</v>
      </c>
      <c r="B210" s="13" t="n">
        <v>1</v>
      </c>
      <c r="C210" s="13" t="s">
        <v>22</v>
      </c>
      <c r="D210" s="13" t="n">
        <v>2</v>
      </c>
      <c r="E210" s="13" t="n">
        <v>877</v>
      </c>
      <c r="F210" s="13" t="s">
        <v>33</v>
      </c>
      <c r="G210" s="13" t="s">
        <v>26</v>
      </c>
      <c r="H210" s="13" t="s">
        <v>30</v>
      </c>
      <c r="I210" s="13" t="n">
        <v>1</v>
      </c>
      <c r="J210" s="13" t="n">
        <v>4434</v>
      </c>
      <c r="K210" s="14" t="n">
        <v>0.725694444444444</v>
      </c>
      <c r="L210" s="15" t="n">
        <v>0.743055555555555</v>
      </c>
      <c r="M210" s="16" t="n">
        <f aca="false">VLOOKUP(E210,'Esp. percorsi al 18-10-22'!C:J,8,FALSE())</f>
        <v>8.7545150595178</v>
      </c>
      <c r="N210" s="16"/>
      <c r="O210" s="16"/>
      <c r="P210" s="13" t="n">
        <v>5</v>
      </c>
      <c r="Q210" s="17" t="n">
        <f aca="false">+M210*P210</f>
        <v>43.772575297589</v>
      </c>
      <c r="R210" s="17" t="n">
        <f aca="false">+N210*P210</f>
        <v>0</v>
      </c>
      <c r="S210" s="17"/>
      <c r="T210" s="18" t="n">
        <f aca="false">+L210-K210</f>
        <v>0.0173611111111111</v>
      </c>
      <c r="U210" s="18" t="n">
        <f aca="false">+T210*P210</f>
        <v>0.0868055555555556</v>
      </c>
      <c r="V210" s="18"/>
    </row>
    <row r="211" s="13" customFormat="true" ht="12" hidden="false" customHeight="false" outlineLevel="0" collapsed="false">
      <c r="A211" s="12" t="n">
        <v>6383</v>
      </c>
      <c r="B211" s="13" t="n">
        <v>1</v>
      </c>
      <c r="C211" s="13" t="s">
        <v>22</v>
      </c>
      <c r="D211" s="13" t="n">
        <v>2</v>
      </c>
      <c r="E211" s="13" t="n">
        <v>877</v>
      </c>
      <c r="F211" s="13" t="s">
        <v>33</v>
      </c>
      <c r="G211" s="13" t="s">
        <v>26</v>
      </c>
      <c r="H211" s="13" t="s">
        <v>30</v>
      </c>
      <c r="I211" s="13" t="n">
        <v>1</v>
      </c>
      <c r="J211" s="13" t="n">
        <v>4435</v>
      </c>
      <c r="K211" s="14" t="n">
        <v>0.767361111111111</v>
      </c>
      <c r="L211" s="15" t="n">
        <v>0.784722222222222</v>
      </c>
      <c r="M211" s="16" t="n">
        <f aca="false">VLOOKUP(E211,'Esp. percorsi al 18-10-22'!C:J,8,FALSE())</f>
        <v>8.7545150595178</v>
      </c>
      <c r="N211" s="16"/>
      <c r="O211" s="16"/>
      <c r="P211" s="13" t="n">
        <v>5</v>
      </c>
      <c r="Q211" s="17" t="n">
        <f aca="false">+M211*P211</f>
        <v>43.772575297589</v>
      </c>
      <c r="R211" s="17" t="n">
        <f aca="false">+N211*P211</f>
        <v>0</v>
      </c>
      <c r="S211" s="17"/>
      <c r="T211" s="18" t="n">
        <f aca="false">+L211-K211</f>
        <v>0.0173611111111111</v>
      </c>
      <c r="U211" s="18" t="n">
        <f aca="false">+T211*P211</f>
        <v>0.0868055555555556</v>
      </c>
      <c r="V211" s="18"/>
    </row>
    <row r="212" s="13" customFormat="true" ht="12" hidden="false" customHeight="false" outlineLevel="0" collapsed="false">
      <c r="A212" s="12" t="n">
        <v>6384</v>
      </c>
      <c r="B212" s="13" t="n">
        <v>1</v>
      </c>
      <c r="C212" s="13" t="s">
        <v>22</v>
      </c>
      <c r="D212" s="13" t="n">
        <v>2</v>
      </c>
      <c r="E212" s="13" t="n">
        <v>877</v>
      </c>
      <c r="F212" s="13" t="s">
        <v>33</v>
      </c>
      <c r="G212" s="13" t="s">
        <v>26</v>
      </c>
      <c r="H212" s="13" t="s">
        <v>30</v>
      </c>
      <c r="I212" s="13" t="n">
        <v>1</v>
      </c>
      <c r="J212" s="13" t="n">
        <v>4436</v>
      </c>
      <c r="K212" s="14" t="n">
        <v>0.809027777777778</v>
      </c>
      <c r="L212" s="15" t="n">
        <v>0.826388888888889</v>
      </c>
      <c r="M212" s="16" t="n">
        <f aca="false">VLOOKUP(E212,'Esp. percorsi al 18-10-22'!C:J,8,FALSE())</f>
        <v>8.7545150595178</v>
      </c>
      <c r="N212" s="16"/>
      <c r="O212" s="16"/>
      <c r="P212" s="13" t="n">
        <v>5</v>
      </c>
      <c r="Q212" s="17" t="n">
        <f aca="false">+M212*P212</f>
        <v>43.772575297589</v>
      </c>
      <c r="R212" s="17" t="n">
        <f aca="false">+N212*P212</f>
        <v>0</v>
      </c>
      <c r="S212" s="17"/>
      <c r="T212" s="18" t="n">
        <f aca="false">+L212-K212</f>
        <v>0.0173611111111111</v>
      </c>
      <c r="U212" s="18" t="n">
        <f aca="false">+T212*P212</f>
        <v>0.0868055555555556</v>
      </c>
      <c r="V212" s="18"/>
    </row>
    <row r="213" s="13" customFormat="true" ht="12" hidden="false" customHeight="false" outlineLevel="0" collapsed="false">
      <c r="A213" s="12" t="n">
        <v>11604</v>
      </c>
      <c r="B213" s="13" t="n">
        <v>1</v>
      </c>
      <c r="C213" s="13" t="s">
        <v>22</v>
      </c>
      <c r="D213" s="13" t="n">
        <v>2</v>
      </c>
      <c r="E213" s="13" t="n">
        <v>877</v>
      </c>
      <c r="F213" s="13" t="s">
        <v>33</v>
      </c>
      <c r="G213" s="13" t="s">
        <v>24</v>
      </c>
      <c r="H213" s="13" t="s">
        <v>25</v>
      </c>
      <c r="I213" s="13" t="n">
        <v>1</v>
      </c>
      <c r="J213" s="13" t="n">
        <v>240</v>
      </c>
      <c r="K213" s="14" t="n">
        <v>0.850694444444444</v>
      </c>
      <c r="L213" s="15" t="n">
        <v>0.868055555555555</v>
      </c>
      <c r="M213" s="16" t="n">
        <f aca="false">VLOOKUP(E213,'Esp. percorsi al 18-10-22'!C:J,8,FALSE())</f>
        <v>8.7545150595178</v>
      </c>
      <c r="N213" s="16"/>
      <c r="O213" s="16"/>
      <c r="P213" s="13" t="n">
        <v>303</v>
      </c>
      <c r="Q213" s="17" t="n">
        <f aca="false">+M213*P213</f>
        <v>2652.61806303389</v>
      </c>
      <c r="R213" s="17" t="n">
        <f aca="false">+N213*P213</f>
        <v>0</v>
      </c>
      <c r="S213" s="17"/>
      <c r="T213" s="18" t="n">
        <f aca="false">+L213-K213</f>
        <v>0.0173611111111111</v>
      </c>
      <c r="U213" s="18" t="n">
        <f aca="false">+T213*P213</f>
        <v>5.26041666666667</v>
      </c>
      <c r="V213" s="18"/>
    </row>
    <row r="214" s="13" customFormat="true" ht="12" hidden="false" customHeight="false" outlineLevel="0" collapsed="false">
      <c r="A214" s="12" t="n">
        <v>6321</v>
      </c>
      <c r="B214" s="13" t="n">
        <v>1</v>
      </c>
      <c r="C214" s="13" t="s">
        <v>22</v>
      </c>
      <c r="D214" s="13" t="n">
        <v>2</v>
      </c>
      <c r="E214" s="13" t="n">
        <v>877</v>
      </c>
      <c r="F214" s="13" t="s">
        <v>33</v>
      </c>
      <c r="G214" s="13" t="s">
        <v>24</v>
      </c>
      <c r="H214" s="13" t="s">
        <v>29</v>
      </c>
      <c r="I214" s="13" t="n">
        <v>1</v>
      </c>
      <c r="J214" s="13" t="n">
        <v>2013</v>
      </c>
      <c r="K214" s="14" t="n">
        <v>0.871527777777778</v>
      </c>
      <c r="L214" s="15" t="n">
        <v>0.888888888888889</v>
      </c>
      <c r="M214" s="16" t="n">
        <f aca="false">VLOOKUP(E214,'Esp. percorsi al 18-10-22'!C:J,8,FALSE())</f>
        <v>8.7545150595178</v>
      </c>
      <c r="N214" s="16"/>
      <c r="O214" s="16"/>
      <c r="P214" s="13" t="n">
        <v>57</v>
      </c>
      <c r="Q214" s="17" t="n">
        <f aca="false">+M214*P214</f>
        <v>499.007358392515</v>
      </c>
      <c r="R214" s="17" t="n">
        <f aca="false">+N214*P214</f>
        <v>0</v>
      </c>
      <c r="S214" s="17"/>
      <c r="T214" s="18" t="n">
        <f aca="false">+L214-K214</f>
        <v>0.0173611111111111</v>
      </c>
      <c r="U214" s="18" t="n">
        <f aca="false">+T214*P214</f>
        <v>0.989583333333333</v>
      </c>
      <c r="V214" s="18"/>
    </row>
    <row r="215" s="13" customFormat="true" ht="12" hidden="false" customHeight="false" outlineLevel="0" collapsed="false">
      <c r="A215" s="12" t="n">
        <v>11605</v>
      </c>
      <c r="B215" s="13" t="n">
        <v>1</v>
      </c>
      <c r="C215" s="13" t="s">
        <v>22</v>
      </c>
      <c r="D215" s="13" t="n">
        <v>2</v>
      </c>
      <c r="E215" s="13" t="n">
        <v>877</v>
      </c>
      <c r="F215" s="13" t="s">
        <v>33</v>
      </c>
      <c r="G215" s="13" t="s">
        <v>24</v>
      </c>
      <c r="H215" s="13" t="s">
        <v>25</v>
      </c>
      <c r="I215" s="13" t="n">
        <v>1</v>
      </c>
      <c r="J215" s="13" t="n">
        <v>241</v>
      </c>
      <c r="K215" s="14" t="n">
        <v>0.892361111111111</v>
      </c>
      <c r="L215" s="15" t="n">
        <v>0.909722222222222</v>
      </c>
      <c r="M215" s="16" t="n">
        <f aca="false">VLOOKUP(E215,'Esp. percorsi al 18-10-22'!C:J,8,FALSE())</f>
        <v>8.7545150595178</v>
      </c>
      <c r="N215" s="16"/>
      <c r="O215" s="16"/>
      <c r="P215" s="13" t="n">
        <v>303</v>
      </c>
      <c r="Q215" s="17" t="n">
        <f aca="false">+M215*P215</f>
        <v>2652.61806303389</v>
      </c>
      <c r="R215" s="17" t="n">
        <f aca="false">+N215*P215</f>
        <v>0</v>
      </c>
      <c r="S215" s="17"/>
      <c r="T215" s="18" t="n">
        <f aca="false">+L215-K215</f>
        <v>0.0173611111111111</v>
      </c>
      <c r="U215" s="18" t="n">
        <f aca="false">+T215*P215</f>
        <v>5.26041666666667</v>
      </c>
      <c r="V215" s="18"/>
    </row>
    <row r="216" s="13" customFormat="true" ht="12" hidden="false" customHeight="false" outlineLevel="0" collapsed="false">
      <c r="A216" s="12" t="n">
        <v>6322</v>
      </c>
      <c r="B216" s="13" t="n">
        <v>1</v>
      </c>
      <c r="C216" s="13" t="s">
        <v>22</v>
      </c>
      <c r="D216" s="13" t="n">
        <v>2</v>
      </c>
      <c r="E216" s="13" t="n">
        <v>877</v>
      </c>
      <c r="F216" s="13" t="s">
        <v>33</v>
      </c>
      <c r="G216" s="13" t="s">
        <v>24</v>
      </c>
      <c r="H216" s="13" t="s">
        <v>29</v>
      </c>
      <c r="I216" s="13" t="n">
        <v>1</v>
      </c>
      <c r="J216" s="13" t="n">
        <v>2014</v>
      </c>
      <c r="K216" s="14" t="n">
        <v>0.913194444444444</v>
      </c>
      <c r="L216" s="15" t="n">
        <v>0.930555555555555</v>
      </c>
      <c r="M216" s="16" t="n">
        <f aca="false">VLOOKUP(E216,'Esp. percorsi al 18-10-22'!C:J,8,FALSE())</f>
        <v>8.7545150595178</v>
      </c>
      <c r="N216" s="16"/>
      <c r="O216" s="16"/>
      <c r="P216" s="13" t="n">
        <v>57</v>
      </c>
      <c r="Q216" s="17" t="n">
        <f aca="false">+M216*P216</f>
        <v>499.007358392515</v>
      </c>
      <c r="R216" s="17" t="n">
        <f aca="false">+N216*P216</f>
        <v>0</v>
      </c>
      <c r="S216" s="17"/>
      <c r="T216" s="18" t="n">
        <f aca="false">+L216-K216</f>
        <v>0.0173611111111111</v>
      </c>
      <c r="U216" s="18" t="n">
        <f aca="false">+T216*P216</f>
        <v>0.989583333333333</v>
      </c>
      <c r="V216" s="18"/>
    </row>
    <row r="217" s="13" customFormat="true" ht="12" hidden="false" customHeight="false" outlineLevel="0" collapsed="false">
      <c r="A217" s="12" t="n">
        <v>11606</v>
      </c>
      <c r="B217" s="13" t="n">
        <v>1</v>
      </c>
      <c r="C217" s="13" t="s">
        <v>22</v>
      </c>
      <c r="D217" s="13" t="n">
        <v>2</v>
      </c>
      <c r="E217" s="13" t="n">
        <v>877</v>
      </c>
      <c r="F217" s="13" t="s">
        <v>33</v>
      </c>
      <c r="G217" s="13" t="s">
        <v>24</v>
      </c>
      <c r="H217" s="13" t="s">
        <v>25</v>
      </c>
      <c r="I217" s="13" t="n">
        <v>1</v>
      </c>
      <c r="J217" s="13" t="n">
        <v>214</v>
      </c>
      <c r="K217" s="14" t="n">
        <v>0.934027777777778</v>
      </c>
      <c r="L217" s="15" t="n">
        <v>0.951388888888889</v>
      </c>
      <c r="M217" s="16" t="n">
        <f aca="false">VLOOKUP(E217,'Esp. percorsi al 18-10-22'!C:J,8,FALSE())</f>
        <v>8.7545150595178</v>
      </c>
      <c r="N217" s="16"/>
      <c r="O217" s="16"/>
      <c r="P217" s="13" t="n">
        <v>303</v>
      </c>
      <c r="Q217" s="17" t="n">
        <f aca="false">+M217*P217</f>
        <v>2652.61806303389</v>
      </c>
      <c r="R217" s="17" t="n">
        <f aca="false">+N217*P217</f>
        <v>0</v>
      </c>
      <c r="S217" s="17"/>
      <c r="T217" s="18" t="n">
        <f aca="false">+L217-K217</f>
        <v>0.0173611111111111</v>
      </c>
      <c r="U217" s="18" t="n">
        <f aca="false">+T217*P217</f>
        <v>5.26041666666667</v>
      </c>
      <c r="V217" s="18"/>
    </row>
    <row r="218" s="13" customFormat="true" ht="12" hidden="false" customHeight="false" outlineLevel="0" collapsed="false">
      <c r="A218" s="12" t="n">
        <v>17259</v>
      </c>
      <c r="B218" s="13" t="n">
        <v>1</v>
      </c>
      <c r="C218" s="13" t="s">
        <v>22</v>
      </c>
      <c r="D218" s="13" t="n">
        <v>2</v>
      </c>
      <c r="E218" s="13" t="n">
        <v>877</v>
      </c>
      <c r="F218" s="13" t="s">
        <v>33</v>
      </c>
      <c r="G218" s="13" t="s">
        <v>28</v>
      </c>
      <c r="H218" s="13" t="s">
        <v>29</v>
      </c>
      <c r="I218" s="13" t="n">
        <v>1</v>
      </c>
      <c r="J218" s="13" t="n">
        <v>17259</v>
      </c>
      <c r="K218" s="14" t="n">
        <v>0.954861111111111</v>
      </c>
      <c r="L218" s="15" t="n">
        <v>0.972222222222222</v>
      </c>
      <c r="M218" s="16" t="n">
        <f aca="false">VLOOKUP(E218,'Esp. percorsi al 18-10-22'!C:J,8,FALSE())</f>
        <v>8.7545150595178</v>
      </c>
      <c r="N218" s="16"/>
      <c r="O218" s="16"/>
      <c r="P218" s="13" t="n">
        <v>10</v>
      </c>
      <c r="Q218" s="17" t="n">
        <f aca="false">+M218*P218</f>
        <v>87.545150595178</v>
      </c>
      <c r="R218" s="17" t="n">
        <f aca="false">+N218*P218</f>
        <v>0</v>
      </c>
      <c r="S218" s="17"/>
      <c r="T218" s="18" t="n">
        <f aca="false">+L218-K218</f>
        <v>0.0173611111111111</v>
      </c>
      <c r="U218" s="18" t="n">
        <f aca="false">+T218*P218</f>
        <v>0.173611111111111</v>
      </c>
      <c r="V218" s="18"/>
    </row>
    <row r="219" s="13" customFormat="true" ht="12" hidden="false" customHeight="false" outlineLevel="0" collapsed="false">
      <c r="A219" s="12" t="n">
        <v>16979</v>
      </c>
      <c r="B219" s="13" t="n">
        <v>1</v>
      </c>
      <c r="C219" s="13" t="s">
        <v>22</v>
      </c>
      <c r="D219" s="13" t="n">
        <v>2</v>
      </c>
      <c r="E219" s="13" t="n">
        <v>877</v>
      </c>
      <c r="F219" s="13" t="s">
        <v>33</v>
      </c>
      <c r="G219" s="13" t="s">
        <v>28</v>
      </c>
      <c r="H219" s="13" t="s">
        <v>25</v>
      </c>
      <c r="I219" s="13" t="n">
        <v>1</v>
      </c>
      <c r="J219" s="13" t="n">
        <v>16979</v>
      </c>
      <c r="K219" s="14" t="n">
        <v>0.975694444444444</v>
      </c>
      <c r="L219" s="15" t="n">
        <v>0.993055555555555</v>
      </c>
      <c r="M219" s="16" t="n">
        <f aca="false">VLOOKUP(E219,'Esp. percorsi al 18-10-22'!C:J,8,FALSE())</f>
        <v>8.7545150595178</v>
      </c>
      <c r="N219" s="16"/>
      <c r="O219" s="16"/>
      <c r="P219" s="13" t="n">
        <v>52</v>
      </c>
      <c r="Q219" s="17" t="n">
        <f aca="false">+M219*P219</f>
        <v>455.234783094926</v>
      </c>
      <c r="R219" s="17" t="n">
        <f aca="false">+N219*P219</f>
        <v>0</v>
      </c>
      <c r="S219" s="17"/>
      <c r="T219" s="18" t="n">
        <f aca="false">+L219-K219</f>
        <v>0.0173611111111111</v>
      </c>
      <c r="U219" s="18" t="n">
        <f aca="false">+T219*P219</f>
        <v>0.902777777777778</v>
      </c>
      <c r="V219" s="18"/>
    </row>
    <row r="220" s="13" customFormat="true" ht="12" hidden="false" customHeight="false" outlineLevel="0" collapsed="false">
      <c r="A220" s="12" t="n">
        <v>17261</v>
      </c>
      <c r="B220" s="13" t="n">
        <v>1</v>
      </c>
      <c r="C220" s="13" t="s">
        <v>22</v>
      </c>
      <c r="D220" s="13" t="n">
        <v>2</v>
      </c>
      <c r="E220" s="13" t="n">
        <v>877</v>
      </c>
      <c r="F220" s="13" t="s">
        <v>33</v>
      </c>
      <c r="G220" s="13" t="s">
        <v>28</v>
      </c>
      <c r="H220" s="13" t="s">
        <v>29</v>
      </c>
      <c r="I220" s="13" t="n">
        <v>1</v>
      </c>
      <c r="J220" s="13" t="n">
        <v>17261</v>
      </c>
      <c r="K220" s="14" t="n">
        <v>0.996527777777778</v>
      </c>
      <c r="L220" s="15" t="n">
        <v>1.01388888888889</v>
      </c>
      <c r="M220" s="16" t="n">
        <f aca="false">VLOOKUP(E220,'Esp. percorsi al 18-10-22'!C:J,8,FALSE())</f>
        <v>8.7545150595178</v>
      </c>
      <c r="N220" s="16"/>
      <c r="O220" s="16"/>
      <c r="P220" s="13" t="n">
        <v>10</v>
      </c>
      <c r="Q220" s="17" t="n">
        <f aca="false">+M220*P220</f>
        <v>87.545150595178</v>
      </c>
      <c r="R220" s="17" t="n">
        <f aca="false">+N220*P220</f>
        <v>0</v>
      </c>
      <c r="S220" s="17"/>
      <c r="T220" s="18" t="n">
        <f aca="false">+L220-K220</f>
        <v>0.0173611111111111</v>
      </c>
      <c r="U220" s="18" t="n">
        <f aca="false">+T220*P220</f>
        <v>0.173611111111111</v>
      </c>
      <c r="V220" s="18"/>
    </row>
    <row r="221" s="13" customFormat="true" ht="12" hidden="false" customHeight="false" outlineLevel="0" collapsed="false">
      <c r="A221" s="12" t="n">
        <v>6468</v>
      </c>
      <c r="B221" s="13" t="n">
        <v>2</v>
      </c>
      <c r="C221" s="13" t="s">
        <v>22</v>
      </c>
      <c r="D221" s="13" t="n">
        <v>0</v>
      </c>
      <c r="E221" s="13" t="n">
        <v>486</v>
      </c>
      <c r="F221" s="13" t="s">
        <v>34</v>
      </c>
      <c r="G221" s="13" t="s">
        <v>24</v>
      </c>
      <c r="H221" s="13" t="s">
        <v>25</v>
      </c>
      <c r="I221" s="13" t="n">
        <v>1</v>
      </c>
      <c r="J221" s="13" t="n">
        <v>248</v>
      </c>
      <c r="K221" s="14" t="n">
        <v>0.270833333333333</v>
      </c>
      <c r="L221" s="15" t="n">
        <v>0.288194444444444</v>
      </c>
      <c r="M221" s="16" t="n">
        <f aca="false">VLOOKUP(E221,'Esp. percorsi al 18-10-22'!C:J,8,FALSE())</f>
        <v>8.33139274591089</v>
      </c>
      <c r="N221" s="16"/>
      <c r="O221" s="16"/>
      <c r="P221" s="13" t="n">
        <v>303</v>
      </c>
      <c r="Q221" s="17" t="n">
        <f aca="false">+M221*P221</f>
        <v>2524.412002011</v>
      </c>
      <c r="R221" s="17" t="n">
        <f aca="false">+N221*P221</f>
        <v>0</v>
      </c>
      <c r="S221" s="17"/>
      <c r="T221" s="18" t="n">
        <f aca="false">+L221-K221</f>
        <v>0.0173611111111111</v>
      </c>
      <c r="U221" s="18" t="n">
        <f aca="false">+T221*P221</f>
        <v>5.26041666666667</v>
      </c>
      <c r="V221" s="18"/>
    </row>
    <row r="222" s="13" customFormat="true" ht="12" hidden="false" customHeight="false" outlineLevel="0" collapsed="false">
      <c r="A222" s="12" t="n">
        <v>6469</v>
      </c>
      <c r="B222" s="13" t="n">
        <v>2</v>
      </c>
      <c r="C222" s="13" t="s">
        <v>22</v>
      </c>
      <c r="D222" s="13" t="n">
        <v>0</v>
      </c>
      <c r="E222" s="13" t="n">
        <v>486</v>
      </c>
      <c r="F222" s="13" t="s">
        <v>34</v>
      </c>
      <c r="G222" s="13" t="s">
        <v>24</v>
      </c>
      <c r="H222" s="13" t="s">
        <v>25</v>
      </c>
      <c r="I222" s="13" t="n">
        <v>1</v>
      </c>
      <c r="J222" s="13" t="n">
        <v>262</v>
      </c>
      <c r="K222" s="14" t="n">
        <v>0.291666666666667</v>
      </c>
      <c r="L222" s="15" t="n">
        <v>0.309027777777778</v>
      </c>
      <c r="M222" s="16" t="n">
        <f aca="false">VLOOKUP(E222,'Esp. percorsi al 18-10-22'!C:J,8,FALSE())</f>
        <v>8.33139274591089</v>
      </c>
      <c r="N222" s="16"/>
      <c r="O222" s="16"/>
      <c r="P222" s="13" t="n">
        <v>303</v>
      </c>
      <c r="Q222" s="17" t="n">
        <f aca="false">+M222*P222</f>
        <v>2524.412002011</v>
      </c>
      <c r="R222" s="17" t="n">
        <f aca="false">+N222*P222</f>
        <v>0</v>
      </c>
      <c r="S222" s="17"/>
      <c r="T222" s="18" t="n">
        <f aca="false">+L222-K222</f>
        <v>0.0173611111111111</v>
      </c>
      <c r="U222" s="18" t="n">
        <f aca="false">+T222*P222</f>
        <v>5.26041666666667</v>
      </c>
      <c r="V222" s="18"/>
    </row>
    <row r="223" s="13" customFormat="true" ht="12" hidden="false" customHeight="false" outlineLevel="0" collapsed="false">
      <c r="A223" s="12" t="n">
        <v>6491</v>
      </c>
      <c r="B223" s="13" t="n">
        <v>2</v>
      </c>
      <c r="C223" s="13" t="s">
        <v>22</v>
      </c>
      <c r="D223" s="13" t="n">
        <v>0</v>
      </c>
      <c r="E223" s="13" t="n">
        <v>486</v>
      </c>
      <c r="F223" s="13" t="s">
        <v>34</v>
      </c>
      <c r="G223" s="13" t="s">
        <v>24</v>
      </c>
      <c r="H223" s="13" t="s">
        <v>29</v>
      </c>
      <c r="I223" s="13" t="n">
        <v>1</v>
      </c>
      <c r="J223" s="13" t="n">
        <v>1718</v>
      </c>
      <c r="K223" s="14" t="n">
        <v>0.3125</v>
      </c>
      <c r="L223" s="15" t="n">
        <v>0.329861111111111</v>
      </c>
      <c r="M223" s="16" t="n">
        <f aca="false">VLOOKUP(E223,'Esp. percorsi al 18-10-22'!C:J,8,FALSE())</f>
        <v>8.33139274591089</v>
      </c>
      <c r="N223" s="16"/>
      <c r="O223" s="16"/>
      <c r="P223" s="13" t="n">
        <v>57</v>
      </c>
      <c r="Q223" s="17" t="n">
        <f aca="false">+M223*P223</f>
        <v>474.889386516921</v>
      </c>
      <c r="R223" s="17" t="n">
        <f aca="false">+N223*P223</f>
        <v>0</v>
      </c>
      <c r="S223" s="17"/>
      <c r="T223" s="18" t="n">
        <f aca="false">+L223-K223</f>
        <v>0.0173611111111111</v>
      </c>
      <c r="U223" s="18" t="n">
        <f aca="false">+T223*P223</f>
        <v>0.989583333333333</v>
      </c>
      <c r="V223" s="18"/>
    </row>
    <row r="224" s="13" customFormat="true" ht="12" hidden="false" customHeight="false" outlineLevel="0" collapsed="false">
      <c r="A224" s="12" t="n">
        <v>6492</v>
      </c>
      <c r="B224" s="13" t="n">
        <v>2</v>
      </c>
      <c r="C224" s="13" t="s">
        <v>22</v>
      </c>
      <c r="D224" s="13" t="n">
        <v>0</v>
      </c>
      <c r="E224" s="13" t="n">
        <v>486</v>
      </c>
      <c r="F224" s="13" t="s">
        <v>34</v>
      </c>
      <c r="G224" s="13" t="s">
        <v>24</v>
      </c>
      <c r="H224" s="13" t="s">
        <v>29</v>
      </c>
      <c r="I224" s="13" t="n">
        <v>1</v>
      </c>
      <c r="J224" s="13" t="n">
        <v>1731</v>
      </c>
      <c r="K224" s="14" t="n">
        <v>0.333333333333333</v>
      </c>
      <c r="L224" s="15" t="n">
        <v>0.350694444444444</v>
      </c>
      <c r="M224" s="16" t="n">
        <f aca="false">VLOOKUP(E224,'Esp. percorsi al 18-10-22'!C:J,8,FALSE())</f>
        <v>8.33139274591089</v>
      </c>
      <c r="N224" s="16"/>
      <c r="O224" s="16"/>
      <c r="P224" s="13" t="n">
        <v>57</v>
      </c>
      <c r="Q224" s="17" t="n">
        <f aca="false">+M224*P224</f>
        <v>474.889386516921</v>
      </c>
      <c r="R224" s="17" t="n">
        <f aca="false">+N224*P224</f>
        <v>0</v>
      </c>
      <c r="S224" s="17"/>
      <c r="T224" s="18" t="n">
        <f aca="false">+L224-K224</f>
        <v>0.0173611111111111</v>
      </c>
      <c r="U224" s="18" t="n">
        <f aca="false">+T224*P224</f>
        <v>0.989583333333333</v>
      </c>
      <c r="V224" s="18"/>
    </row>
    <row r="225" s="13" customFormat="true" ht="12" hidden="false" customHeight="false" outlineLevel="0" collapsed="false">
      <c r="A225" s="12" t="n">
        <v>11607</v>
      </c>
      <c r="B225" s="13" t="n">
        <v>2</v>
      </c>
      <c r="C225" s="13" t="s">
        <v>22</v>
      </c>
      <c r="D225" s="13" t="n">
        <v>0</v>
      </c>
      <c r="E225" s="13" t="n">
        <v>486</v>
      </c>
      <c r="F225" s="13" t="s">
        <v>34</v>
      </c>
      <c r="G225" s="13" t="s">
        <v>24</v>
      </c>
      <c r="H225" s="13" t="s">
        <v>25</v>
      </c>
      <c r="I225" s="13" t="n">
        <v>1</v>
      </c>
      <c r="J225" s="13" t="n">
        <v>263</v>
      </c>
      <c r="K225" s="14" t="n">
        <v>0.333333333333333</v>
      </c>
      <c r="L225" s="15" t="n">
        <v>0.354166666666667</v>
      </c>
      <c r="M225" s="16" t="n">
        <f aca="false">VLOOKUP(E225,'Esp. percorsi al 18-10-22'!C:J,8,FALSE())</f>
        <v>8.33139274591089</v>
      </c>
      <c r="N225" s="16"/>
      <c r="O225" s="16"/>
      <c r="P225" s="13" t="n">
        <v>303</v>
      </c>
      <c r="Q225" s="17" t="n">
        <f aca="false">+M225*P225</f>
        <v>2524.412002011</v>
      </c>
      <c r="R225" s="17" t="n">
        <f aca="false">+N225*P225</f>
        <v>0</v>
      </c>
      <c r="S225" s="17"/>
      <c r="T225" s="18" t="n">
        <f aca="false">+L225-K225</f>
        <v>0.0208333333333333</v>
      </c>
      <c r="U225" s="18" t="n">
        <f aca="false">+T225*P225</f>
        <v>6.3125</v>
      </c>
      <c r="V225" s="18"/>
    </row>
    <row r="226" s="13" customFormat="true" ht="12" hidden="false" customHeight="false" outlineLevel="0" collapsed="false">
      <c r="A226" s="12" t="n">
        <v>6493</v>
      </c>
      <c r="B226" s="13" t="n">
        <v>2</v>
      </c>
      <c r="C226" s="13" t="s">
        <v>22</v>
      </c>
      <c r="D226" s="13" t="n">
        <v>0</v>
      </c>
      <c r="E226" s="13" t="n">
        <v>486</v>
      </c>
      <c r="F226" s="13" t="s">
        <v>34</v>
      </c>
      <c r="G226" s="13" t="s">
        <v>24</v>
      </c>
      <c r="H226" s="13" t="s">
        <v>29</v>
      </c>
      <c r="I226" s="13" t="n">
        <v>1</v>
      </c>
      <c r="J226" s="13" t="n">
        <v>1719</v>
      </c>
      <c r="K226" s="14" t="n">
        <v>0.354166666666667</v>
      </c>
      <c r="L226" s="15" t="n">
        <v>0.375</v>
      </c>
      <c r="M226" s="16" t="n">
        <f aca="false">VLOOKUP(E226,'Esp. percorsi al 18-10-22'!C:J,8,FALSE())</f>
        <v>8.33139274591089</v>
      </c>
      <c r="N226" s="16"/>
      <c r="O226" s="16"/>
      <c r="P226" s="13" t="n">
        <v>57</v>
      </c>
      <c r="Q226" s="17" t="n">
        <f aca="false">+M226*P226</f>
        <v>474.889386516921</v>
      </c>
      <c r="R226" s="17" t="n">
        <f aca="false">+N226*P226</f>
        <v>0</v>
      </c>
      <c r="S226" s="17"/>
      <c r="T226" s="18" t="n">
        <f aca="false">+L226-K226</f>
        <v>0.0208333333333333</v>
      </c>
      <c r="U226" s="18" t="n">
        <f aca="false">+T226*P226</f>
        <v>1.1875</v>
      </c>
      <c r="V226" s="18"/>
    </row>
    <row r="227" s="13" customFormat="true" ht="12" hidden="false" customHeight="false" outlineLevel="0" collapsed="false">
      <c r="A227" s="12" t="n">
        <v>6494</v>
      </c>
      <c r="B227" s="13" t="n">
        <v>2</v>
      </c>
      <c r="C227" s="13" t="s">
        <v>22</v>
      </c>
      <c r="D227" s="13" t="n">
        <v>0</v>
      </c>
      <c r="E227" s="13" t="n">
        <v>486</v>
      </c>
      <c r="F227" s="13" t="s">
        <v>34</v>
      </c>
      <c r="G227" s="13" t="s">
        <v>24</v>
      </c>
      <c r="H227" s="13" t="s">
        <v>29</v>
      </c>
      <c r="I227" s="13" t="n">
        <v>1</v>
      </c>
      <c r="J227" s="13" t="n">
        <v>1732</v>
      </c>
      <c r="K227" s="14" t="n">
        <v>0.378472222222222</v>
      </c>
      <c r="L227" s="15" t="n">
        <v>0.399305555555556</v>
      </c>
      <c r="M227" s="16" t="n">
        <f aca="false">VLOOKUP(E227,'Esp. percorsi al 18-10-22'!C:J,8,FALSE())</f>
        <v>8.33139274591089</v>
      </c>
      <c r="N227" s="16"/>
      <c r="O227" s="16"/>
      <c r="P227" s="13" t="n">
        <v>57</v>
      </c>
      <c r="Q227" s="17" t="n">
        <f aca="false">+M227*P227</f>
        <v>474.889386516921</v>
      </c>
      <c r="R227" s="17" t="n">
        <f aca="false">+N227*P227</f>
        <v>0</v>
      </c>
      <c r="S227" s="17"/>
      <c r="T227" s="18" t="n">
        <f aca="false">+L227-K227</f>
        <v>0.0208333333333333</v>
      </c>
      <c r="U227" s="18" t="n">
        <f aca="false">+T227*P227</f>
        <v>1.1875</v>
      </c>
      <c r="V227" s="18"/>
    </row>
    <row r="228" s="13" customFormat="true" ht="12" hidden="false" customHeight="false" outlineLevel="0" collapsed="false">
      <c r="A228" s="12" t="n">
        <v>11608</v>
      </c>
      <c r="B228" s="13" t="n">
        <v>2</v>
      </c>
      <c r="C228" s="13" t="s">
        <v>22</v>
      </c>
      <c r="D228" s="13" t="n">
        <v>0</v>
      </c>
      <c r="E228" s="13" t="n">
        <v>486</v>
      </c>
      <c r="F228" s="13" t="s">
        <v>34</v>
      </c>
      <c r="G228" s="13" t="s">
        <v>24</v>
      </c>
      <c r="H228" s="13" t="s">
        <v>25</v>
      </c>
      <c r="I228" s="13" t="n">
        <v>1</v>
      </c>
      <c r="J228" s="13" t="n">
        <v>264</v>
      </c>
      <c r="K228" s="14" t="n">
        <v>0.378472222222222</v>
      </c>
      <c r="L228" s="15" t="n">
        <v>0.399305555555556</v>
      </c>
      <c r="M228" s="16" t="n">
        <f aca="false">VLOOKUP(E228,'Esp. percorsi al 18-10-22'!C:J,8,FALSE())</f>
        <v>8.33139274591089</v>
      </c>
      <c r="N228" s="16"/>
      <c r="O228" s="16"/>
      <c r="P228" s="13" t="n">
        <v>303</v>
      </c>
      <c r="Q228" s="17" t="n">
        <f aca="false">+M228*P228</f>
        <v>2524.412002011</v>
      </c>
      <c r="R228" s="17" t="n">
        <f aca="false">+N228*P228</f>
        <v>0</v>
      </c>
      <c r="S228" s="17"/>
      <c r="T228" s="18" t="n">
        <f aca="false">+L228-K228</f>
        <v>0.0208333333333333</v>
      </c>
      <c r="U228" s="18" t="n">
        <f aca="false">+T228*P228</f>
        <v>6.3125</v>
      </c>
      <c r="V228" s="18"/>
    </row>
    <row r="229" s="13" customFormat="true" ht="12" hidden="false" customHeight="false" outlineLevel="0" collapsed="false">
      <c r="A229" s="12" t="n">
        <v>6495</v>
      </c>
      <c r="B229" s="13" t="n">
        <v>2</v>
      </c>
      <c r="C229" s="13" t="s">
        <v>22</v>
      </c>
      <c r="D229" s="13" t="n">
        <v>0</v>
      </c>
      <c r="E229" s="13" t="n">
        <v>486</v>
      </c>
      <c r="F229" s="13" t="s">
        <v>34</v>
      </c>
      <c r="G229" s="13" t="s">
        <v>24</v>
      </c>
      <c r="H229" s="13" t="s">
        <v>29</v>
      </c>
      <c r="I229" s="13" t="n">
        <v>1</v>
      </c>
      <c r="J229" s="13" t="n">
        <v>1720</v>
      </c>
      <c r="K229" s="14" t="n">
        <v>0.402777777777778</v>
      </c>
      <c r="L229" s="15" t="n">
        <v>0.423611111111111</v>
      </c>
      <c r="M229" s="16" t="n">
        <f aca="false">VLOOKUP(E229,'Esp. percorsi al 18-10-22'!C:J,8,FALSE())</f>
        <v>8.33139274591089</v>
      </c>
      <c r="N229" s="16"/>
      <c r="O229" s="16"/>
      <c r="P229" s="13" t="n">
        <v>57</v>
      </c>
      <c r="Q229" s="17" t="n">
        <f aca="false">+M229*P229</f>
        <v>474.889386516921</v>
      </c>
      <c r="R229" s="17" t="n">
        <f aca="false">+N229*P229</f>
        <v>0</v>
      </c>
      <c r="S229" s="17"/>
      <c r="T229" s="18" t="n">
        <f aca="false">+L229-K229</f>
        <v>0.0208333333333333</v>
      </c>
      <c r="U229" s="18" t="n">
        <f aca="false">+T229*P229</f>
        <v>1.1875</v>
      </c>
      <c r="V229" s="18"/>
    </row>
    <row r="230" s="13" customFormat="true" ht="12" hidden="false" customHeight="false" outlineLevel="0" collapsed="false">
      <c r="A230" s="12" t="n">
        <v>11609</v>
      </c>
      <c r="B230" s="13" t="n">
        <v>2</v>
      </c>
      <c r="C230" s="13" t="s">
        <v>22</v>
      </c>
      <c r="D230" s="13" t="n">
        <v>0</v>
      </c>
      <c r="E230" s="13" t="n">
        <v>486</v>
      </c>
      <c r="F230" s="13" t="s">
        <v>34</v>
      </c>
      <c r="G230" s="13" t="s">
        <v>24</v>
      </c>
      <c r="H230" s="13" t="s">
        <v>25</v>
      </c>
      <c r="I230" s="13" t="n">
        <v>1</v>
      </c>
      <c r="J230" s="13" t="n">
        <v>251</v>
      </c>
      <c r="K230" s="14" t="n">
        <v>0.423611111111111</v>
      </c>
      <c r="L230" s="15" t="n">
        <v>0.444444444444444</v>
      </c>
      <c r="M230" s="16" t="n">
        <f aca="false">VLOOKUP(E230,'Esp. percorsi al 18-10-22'!C:J,8,FALSE())</f>
        <v>8.33139274591089</v>
      </c>
      <c r="N230" s="16"/>
      <c r="O230" s="16"/>
      <c r="P230" s="13" t="n">
        <v>303</v>
      </c>
      <c r="Q230" s="17" t="n">
        <f aca="false">+M230*P230</f>
        <v>2524.412002011</v>
      </c>
      <c r="R230" s="17" t="n">
        <f aca="false">+N230*P230</f>
        <v>0</v>
      </c>
      <c r="S230" s="17"/>
      <c r="T230" s="18" t="n">
        <f aca="false">+L230-K230</f>
        <v>0.0208333333333333</v>
      </c>
      <c r="U230" s="18" t="n">
        <f aca="false">+T230*P230</f>
        <v>6.3125</v>
      </c>
      <c r="V230" s="18"/>
    </row>
    <row r="231" s="13" customFormat="true" ht="12" hidden="false" customHeight="false" outlineLevel="0" collapsed="false">
      <c r="A231" s="12" t="n">
        <v>6496</v>
      </c>
      <c r="B231" s="13" t="n">
        <v>2</v>
      </c>
      <c r="C231" s="13" t="s">
        <v>22</v>
      </c>
      <c r="D231" s="13" t="n">
        <v>0</v>
      </c>
      <c r="E231" s="13" t="n">
        <v>486</v>
      </c>
      <c r="F231" s="13" t="s">
        <v>34</v>
      </c>
      <c r="G231" s="13" t="s">
        <v>24</v>
      </c>
      <c r="H231" s="13" t="s">
        <v>29</v>
      </c>
      <c r="I231" s="13" t="n">
        <v>1</v>
      </c>
      <c r="J231" s="13" t="n">
        <v>1733</v>
      </c>
      <c r="K231" s="14" t="n">
        <v>0.427083333333333</v>
      </c>
      <c r="L231" s="15" t="n">
        <v>0.447916666666667</v>
      </c>
      <c r="M231" s="16" t="n">
        <f aca="false">VLOOKUP(E231,'Esp. percorsi al 18-10-22'!C:J,8,FALSE())</f>
        <v>8.33139274591089</v>
      </c>
      <c r="N231" s="16"/>
      <c r="O231" s="16"/>
      <c r="P231" s="13" t="n">
        <v>57</v>
      </c>
      <c r="Q231" s="17" t="n">
        <f aca="false">+M231*P231</f>
        <v>474.889386516921</v>
      </c>
      <c r="R231" s="17" t="n">
        <f aca="false">+N231*P231</f>
        <v>0</v>
      </c>
      <c r="S231" s="17"/>
      <c r="T231" s="18" t="n">
        <f aca="false">+L231-K231</f>
        <v>0.0208333333333333</v>
      </c>
      <c r="U231" s="18" t="n">
        <f aca="false">+T231*P231</f>
        <v>1.1875</v>
      </c>
      <c r="V231" s="18"/>
    </row>
    <row r="232" s="13" customFormat="true" ht="12" hidden="false" customHeight="false" outlineLevel="0" collapsed="false">
      <c r="A232" s="12" t="n">
        <v>6497</v>
      </c>
      <c r="B232" s="13" t="n">
        <v>2</v>
      </c>
      <c r="C232" s="13" t="s">
        <v>22</v>
      </c>
      <c r="D232" s="13" t="n">
        <v>0</v>
      </c>
      <c r="E232" s="13" t="n">
        <v>486</v>
      </c>
      <c r="F232" s="13" t="s">
        <v>34</v>
      </c>
      <c r="G232" s="13" t="s">
        <v>24</v>
      </c>
      <c r="H232" s="13" t="s">
        <v>29</v>
      </c>
      <c r="I232" s="13" t="n">
        <v>1</v>
      </c>
      <c r="J232" s="13" t="n">
        <v>1721</v>
      </c>
      <c r="K232" s="14" t="n">
        <v>0.451388888888889</v>
      </c>
      <c r="L232" s="15" t="n">
        <v>0.472222222222222</v>
      </c>
      <c r="M232" s="16" t="n">
        <f aca="false">VLOOKUP(E232,'Esp. percorsi al 18-10-22'!C:J,8,FALSE())</f>
        <v>8.33139274591089</v>
      </c>
      <c r="N232" s="16"/>
      <c r="O232" s="16"/>
      <c r="P232" s="13" t="n">
        <v>57</v>
      </c>
      <c r="Q232" s="17" t="n">
        <f aca="false">+M232*P232</f>
        <v>474.889386516921</v>
      </c>
      <c r="R232" s="17" t="n">
        <f aca="false">+N232*P232</f>
        <v>0</v>
      </c>
      <c r="S232" s="17"/>
      <c r="T232" s="18" t="n">
        <f aca="false">+L232-K232</f>
        <v>0.0208333333333333</v>
      </c>
      <c r="U232" s="18" t="n">
        <f aca="false">+T232*P232</f>
        <v>1.1875</v>
      </c>
      <c r="V232" s="18"/>
    </row>
    <row r="233" s="13" customFormat="true" ht="12" hidden="false" customHeight="false" outlineLevel="0" collapsed="false">
      <c r="A233" s="12" t="n">
        <v>11610</v>
      </c>
      <c r="B233" s="13" t="n">
        <v>2</v>
      </c>
      <c r="C233" s="13" t="s">
        <v>22</v>
      </c>
      <c r="D233" s="13" t="n">
        <v>0</v>
      </c>
      <c r="E233" s="13" t="n">
        <v>486</v>
      </c>
      <c r="F233" s="13" t="s">
        <v>34</v>
      </c>
      <c r="G233" s="13" t="s">
        <v>24</v>
      </c>
      <c r="H233" s="13" t="s">
        <v>25</v>
      </c>
      <c r="I233" s="13" t="n">
        <v>1</v>
      </c>
      <c r="J233" s="13" t="n">
        <v>252</v>
      </c>
      <c r="K233" s="14" t="n">
        <v>0.46875</v>
      </c>
      <c r="L233" s="15" t="n">
        <v>0.489583333333333</v>
      </c>
      <c r="M233" s="16" t="n">
        <f aca="false">VLOOKUP(E233,'Esp. percorsi al 18-10-22'!C:J,8,FALSE())</f>
        <v>8.33139274591089</v>
      </c>
      <c r="N233" s="16"/>
      <c r="O233" s="16"/>
      <c r="P233" s="13" t="n">
        <v>303</v>
      </c>
      <c r="Q233" s="17" t="n">
        <f aca="false">+M233*P233</f>
        <v>2524.412002011</v>
      </c>
      <c r="R233" s="17" t="n">
        <f aca="false">+N233*P233</f>
        <v>0</v>
      </c>
      <c r="S233" s="17"/>
      <c r="T233" s="18" t="n">
        <f aca="false">+L233-K233</f>
        <v>0.0208333333333333</v>
      </c>
      <c r="U233" s="18" t="n">
        <f aca="false">+T233*P233</f>
        <v>6.3125</v>
      </c>
      <c r="V233" s="18"/>
    </row>
    <row r="234" s="13" customFormat="true" ht="12" hidden="false" customHeight="false" outlineLevel="0" collapsed="false">
      <c r="A234" s="12" t="n">
        <v>6498</v>
      </c>
      <c r="B234" s="13" t="n">
        <v>2</v>
      </c>
      <c r="C234" s="13" t="s">
        <v>22</v>
      </c>
      <c r="D234" s="13" t="n">
        <v>0</v>
      </c>
      <c r="E234" s="13" t="n">
        <v>486</v>
      </c>
      <c r="F234" s="13" t="s">
        <v>34</v>
      </c>
      <c r="G234" s="13" t="s">
        <v>24</v>
      </c>
      <c r="H234" s="13" t="s">
        <v>29</v>
      </c>
      <c r="I234" s="13" t="n">
        <v>1</v>
      </c>
      <c r="J234" s="13" t="n">
        <v>1734</v>
      </c>
      <c r="K234" s="14" t="n">
        <v>0.475694444444444</v>
      </c>
      <c r="L234" s="15" t="n">
        <v>0.496527777777778</v>
      </c>
      <c r="M234" s="16" t="n">
        <f aca="false">VLOOKUP(E234,'Esp. percorsi al 18-10-22'!C:J,8,FALSE())</f>
        <v>8.33139274591089</v>
      </c>
      <c r="N234" s="16"/>
      <c r="O234" s="16"/>
      <c r="P234" s="13" t="n">
        <v>57</v>
      </c>
      <c r="Q234" s="17" t="n">
        <f aca="false">+M234*P234</f>
        <v>474.889386516921</v>
      </c>
      <c r="R234" s="17" t="n">
        <f aca="false">+N234*P234</f>
        <v>0</v>
      </c>
      <c r="S234" s="17"/>
      <c r="T234" s="18" t="n">
        <f aca="false">+L234-K234</f>
        <v>0.0208333333333333</v>
      </c>
      <c r="U234" s="18" t="n">
        <f aca="false">+T234*P234</f>
        <v>1.1875</v>
      </c>
      <c r="V234" s="18"/>
    </row>
    <row r="235" s="13" customFormat="true" ht="12" hidden="false" customHeight="false" outlineLevel="0" collapsed="false">
      <c r="A235" s="12" t="n">
        <v>6499</v>
      </c>
      <c r="B235" s="13" t="n">
        <v>2</v>
      </c>
      <c r="C235" s="13" t="s">
        <v>22</v>
      </c>
      <c r="D235" s="13" t="n">
        <v>0</v>
      </c>
      <c r="E235" s="13" t="n">
        <v>486</v>
      </c>
      <c r="F235" s="13" t="s">
        <v>34</v>
      </c>
      <c r="G235" s="13" t="s">
        <v>24</v>
      </c>
      <c r="H235" s="13" t="s">
        <v>29</v>
      </c>
      <c r="I235" s="13" t="n">
        <v>1</v>
      </c>
      <c r="J235" s="13" t="n">
        <v>1735</v>
      </c>
      <c r="K235" s="14" t="n">
        <v>0.5</v>
      </c>
      <c r="L235" s="15" t="n">
        <v>0.520833333333333</v>
      </c>
      <c r="M235" s="16" t="n">
        <f aca="false">VLOOKUP(E235,'Esp. percorsi al 18-10-22'!C:J,8,FALSE())</f>
        <v>8.33139274591089</v>
      </c>
      <c r="N235" s="16"/>
      <c r="O235" s="16"/>
      <c r="P235" s="13" t="n">
        <v>57</v>
      </c>
      <c r="Q235" s="17" t="n">
        <f aca="false">+M235*P235</f>
        <v>474.889386516921</v>
      </c>
      <c r="R235" s="17" t="n">
        <f aca="false">+N235*P235</f>
        <v>0</v>
      </c>
      <c r="S235" s="17"/>
      <c r="T235" s="18" t="n">
        <f aca="false">+L235-K235</f>
        <v>0.0208333333333333</v>
      </c>
      <c r="U235" s="18" t="n">
        <f aca="false">+T235*P235</f>
        <v>1.1875</v>
      </c>
      <c r="V235" s="18"/>
    </row>
    <row r="236" s="13" customFormat="true" ht="12" hidden="false" customHeight="false" outlineLevel="0" collapsed="false">
      <c r="A236" s="12" t="n">
        <v>6478</v>
      </c>
      <c r="B236" s="13" t="n">
        <v>2</v>
      </c>
      <c r="C236" s="13" t="s">
        <v>22</v>
      </c>
      <c r="D236" s="13" t="n">
        <v>0</v>
      </c>
      <c r="E236" s="13" t="n">
        <v>486</v>
      </c>
      <c r="F236" s="13" t="s">
        <v>34</v>
      </c>
      <c r="G236" s="13" t="s">
        <v>24</v>
      </c>
      <c r="H236" s="13" t="s">
        <v>25</v>
      </c>
      <c r="I236" s="13" t="n">
        <v>1</v>
      </c>
      <c r="J236" s="13" t="n">
        <v>267</v>
      </c>
      <c r="K236" s="14" t="n">
        <v>0.513888888888889</v>
      </c>
      <c r="L236" s="15" t="n">
        <v>0.534722222222222</v>
      </c>
      <c r="M236" s="16" t="n">
        <f aca="false">VLOOKUP(E236,'Esp. percorsi al 18-10-22'!C:J,8,FALSE())</f>
        <v>8.33139274591089</v>
      </c>
      <c r="N236" s="16"/>
      <c r="O236" s="16"/>
      <c r="P236" s="13" t="n">
        <v>303</v>
      </c>
      <c r="Q236" s="17" t="n">
        <f aca="false">+M236*P236</f>
        <v>2524.412002011</v>
      </c>
      <c r="R236" s="17" t="n">
        <f aca="false">+N236*P236</f>
        <v>0</v>
      </c>
      <c r="S236" s="17"/>
      <c r="T236" s="18" t="n">
        <f aca="false">+L236-K236</f>
        <v>0.0208333333333333</v>
      </c>
      <c r="U236" s="18" t="n">
        <f aca="false">+T236*P236</f>
        <v>6.3125</v>
      </c>
      <c r="V236" s="18"/>
    </row>
    <row r="237" s="13" customFormat="true" ht="12" hidden="false" customHeight="false" outlineLevel="0" collapsed="false">
      <c r="A237" s="12" t="n">
        <v>6500</v>
      </c>
      <c r="B237" s="13" t="n">
        <v>2</v>
      </c>
      <c r="C237" s="13" t="s">
        <v>22</v>
      </c>
      <c r="D237" s="13" t="n">
        <v>0</v>
      </c>
      <c r="E237" s="13" t="n">
        <v>486</v>
      </c>
      <c r="F237" s="13" t="s">
        <v>34</v>
      </c>
      <c r="G237" s="13" t="s">
        <v>24</v>
      </c>
      <c r="H237" s="13" t="s">
        <v>29</v>
      </c>
      <c r="I237" s="13" t="n">
        <v>1</v>
      </c>
      <c r="J237" s="13" t="n">
        <v>1723</v>
      </c>
      <c r="K237" s="14" t="n">
        <v>0.524305555555556</v>
      </c>
      <c r="L237" s="15" t="n">
        <v>0.545138888888889</v>
      </c>
      <c r="M237" s="16" t="n">
        <f aca="false">VLOOKUP(E237,'Esp. percorsi al 18-10-22'!C:J,8,FALSE())</f>
        <v>8.33139274591089</v>
      </c>
      <c r="N237" s="16"/>
      <c r="O237" s="16"/>
      <c r="P237" s="13" t="n">
        <v>57</v>
      </c>
      <c r="Q237" s="17" t="n">
        <f aca="false">+M237*P237</f>
        <v>474.889386516921</v>
      </c>
      <c r="R237" s="17" t="n">
        <f aca="false">+N237*P237</f>
        <v>0</v>
      </c>
      <c r="S237" s="17"/>
      <c r="T237" s="18" t="n">
        <f aca="false">+L237-K237</f>
        <v>0.0208333333333333</v>
      </c>
      <c r="U237" s="18" t="n">
        <f aca="false">+T237*P237</f>
        <v>1.1875</v>
      </c>
      <c r="V237" s="18"/>
    </row>
    <row r="238" s="13" customFormat="true" ht="12" hidden="false" customHeight="false" outlineLevel="0" collapsed="false">
      <c r="A238" s="12" t="n">
        <v>6501</v>
      </c>
      <c r="B238" s="13" t="n">
        <v>2</v>
      </c>
      <c r="C238" s="13" t="s">
        <v>22</v>
      </c>
      <c r="D238" s="13" t="n">
        <v>0</v>
      </c>
      <c r="E238" s="13" t="n">
        <v>486</v>
      </c>
      <c r="F238" s="13" t="s">
        <v>34</v>
      </c>
      <c r="G238" s="13" t="s">
        <v>24</v>
      </c>
      <c r="H238" s="13" t="s">
        <v>29</v>
      </c>
      <c r="I238" s="13" t="n">
        <v>1</v>
      </c>
      <c r="J238" s="13" t="n">
        <v>1736</v>
      </c>
      <c r="K238" s="14" t="n">
        <v>0.548611111111111</v>
      </c>
      <c r="L238" s="15" t="n">
        <v>0.569444444444444</v>
      </c>
      <c r="M238" s="16" t="n">
        <f aca="false">VLOOKUP(E238,'Esp. percorsi al 18-10-22'!C:J,8,FALSE())</f>
        <v>8.33139274591089</v>
      </c>
      <c r="N238" s="16"/>
      <c r="O238" s="16"/>
      <c r="P238" s="13" t="n">
        <v>57</v>
      </c>
      <c r="Q238" s="17" t="n">
        <f aca="false">+M238*P238</f>
        <v>474.889386516921</v>
      </c>
      <c r="R238" s="17" t="n">
        <f aca="false">+N238*P238</f>
        <v>0</v>
      </c>
      <c r="S238" s="17"/>
      <c r="T238" s="18" t="n">
        <f aca="false">+L238-K238</f>
        <v>0.0208333333333333</v>
      </c>
      <c r="U238" s="18" t="n">
        <f aca="false">+T238*P238</f>
        <v>1.1875</v>
      </c>
      <c r="V238" s="18"/>
    </row>
    <row r="239" s="13" customFormat="true" ht="12" hidden="false" customHeight="false" outlineLevel="0" collapsed="false">
      <c r="A239" s="12" t="n">
        <v>11611</v>
      </c>
      <c r="B239" s="13" t="n">
        <v>2</v>
      </c>
      <c r="C239" s="13" t="s">
        <v>22</v>
      </c>
      <c r="D239" s="13" t="n">
        <v>0</v>
      </c>
      <c r="E239" s="13" t="n">
        <v>486</v>
      </c>
      <c r="F239" s="13" t="s">
        <v>34</v>
      </c>
      <c r="G239" s="13" t="s">
        <v>24</v>
      </c>
      <c r="H239" s="13" t="s">
        <v>25</v>
      </c>
      <c r="I239" s="13" t="n">
        <v>1</v>
      </c>
      <c r="J239" s="13" t="n">
        <v>255</v>
      </c>
      <c r="K239" s="14" t="n">
        <v>0.559027777777778</v>
      </c>
      <c r="L239" s="15" t="n">
        <v>0.579861111111111</v>
      </c>
      <c r="M239" s="16" t="n">
        <f aca="false">VLOOKUP(E239,'Esp. percorsi al 18-10-22'!C:J,8,FALSE())</f>
        <v>8.33139274591089</v>
      </c>
      <c r="N239" s="16"/>
      <c r="O239" s="16"/>
      <c r="P239" s="13" t="n">
        <v>303</v>
      </c>
      <c r="Q239" s="17" t="n">
        <f aca="false">+M239*P239</f>
        <v>2524.412002011</v>
      </c>
      <c r="R239" s="17" t="n">
        <f aca="false">+N239*P239</f>
        <v>0</v>
      </c>
      <c r="S239" s="17"/>
      <c r="T239" s="18" t="n">
        <f aca="false">+L239-K239</f>
        <v>0.0208333333333333</v>
      </c>
      <c r="U239" s="18" t="n">
        <f aca="false">+T239*P239</f>
        <v>6.3125</v>
      </c>
      <c r="V239" s="18"/>
    </row>
    <row r="240" s="13" customFormat="true" ht="12" hidden="false" customHeight="false" outlineLevel="0" collapsed="false">
      <c r="A240" s="12" t="n">
        <v>6502</v>
      </c>
      <c r="B240" s="13" t="n">
        <v>2</v>
      </c>
      <c r="C240" s="13" t="s">
        <v>22</v>
      </c>
      <c r="D240" s="13" t="n">
        <v>0</v>
      </c>
      <c r="E240" s="13" t="n">
        <v>486</v>
      </c>
      <c r="F240" s="13" t="s">
        <v>34</v>
      </c>
      <c r="G240" s="13" t="s">
        <v>24</v>
      </c>
      <c r="H240" s="13" t="s">
        <v>29</v>
      </c>
      <c r="I240" s="13" t="n">
        <v>1</v>
      </c>
      <c r="J240" s="13" t="n">
        <v>1724</v>
      </c>
      <c r="K240" s="14" t="n">
        <v>0.572916666666667</v>
      </c>
      <c r="L240" s="15" t="n">
        <v>0.59375</v>
      </c>
      <c r="M240" s="16" t="n">
        <f aca="false">VLOOKUP(E240,'Esp. percorsi al 18-10-22'!C:J,8,FALSE())</f>
        <v>8.33139274591089</v>
      </c>
      <c r="N240" s="16"/>
      <c r="O240" s="16"/>
      <c r="P240" s="13" t="n">
        <v>57</v>
      </c>
      <c r="Q240" s="17" t="n">
        <f aca="false">+M240*P240</f>
        <v>474.889386516921</v>
      </c>
      <c r="R240" s="17" t="n">
        <f aca="false">+N240*P240</f>
        <v>0</v>
      </c>
      <c r="S240" s="17"/>
      <c r="T240" s="18" t="n">
        <f aca="false">+L240-K240</f>
        <v>0.0208333333333333</v>
      </c>
      <c r="U240" s="18" t="n">
        <f aca="false">+T240*P240</f>
        <v>1.1875</v>
      </c>
      <c r="V240" s="18"/>
    </row>
    <row r="241" s="13" customFormat="true" ht="12" hidden="false" customHeight="false" outlineLevel="0" collapsed="false">
      <c r="A241" s="12" t="n">
        <v>6503</v>
      </c>
      <c r="B241" s="13" t="n">
        <v>2</v>
      </c>
      <c r="C241" s="13" t="s">
        <v>22</v>
      </c>
      <c r="D241" s="13" t="n">
        <v>0</v>
      </c>
      <c r="E241" s="13" t="n">
        <v>486</v>
      </c>
      <c r="F241" s="13" t="s">
        <v>34</v>
      </c>
      <c r="G241" s="13" t="s">
        <v>24</v>
      </c>
      <c r="H241" s="13" t="s">
        <v>29</v>
      </c>
      <c r="I241" s="13" t="n">
        <v>1</v>
      </c>
      <c r="J241" s="13" t="n">
        <v>1725</v>
      </c>
      <c r="K241" s="14" t="n">
        <v>0.597222222222222</v>
      </c>
      <c r="L241" s="15" t="n">
        <v>0.618055555555556</v>
      </c>
      <c r="M241" s="16" t="n">
        <f aca="false">VLOOKUP(E241,'Esp. percorsi al 18-10-22'!C:J,8,FALSE())</f>
        <v>8.33139274591089</v>
      </c>
      <c r="N241" s="16"/>
      <c r="O241" s="16"/>
      <c r="P241" s="13" t="n">
        <v>57</v>
      </c>
      <c r="Q241" s="17" t="n">
        <f aca="false">+M241*P241</f>
        <v>474.889386516921</v>
      </c>
      <c r="R241" s="17" t="n">
        <f aca="false">+N241*P241</f>
        <v>0</v>
      </c>
      <c r="S241" s="17"/>
      <c r="T241" s="18" t="n">
        <f aca="false">+L241-K241</f>
        <v>0.0208333333333333</v>
      </c>
      <c r="U241" s="18" t="n">
        <f aca="false">+T241*P241</f>
        <v>1.1875</v>
      </c>
      <c r="V241" s="18"/>
    </row>
    <row r="242" s="13" customFormat="true" ht="12" hidden="false" customHeight="false" outlineLevel="0" collapsed="false">
      <c r="A242" s="12" t="n">
        <v>11612</v>
      </c>
      <c r="B242" s="13" t="n">
        <v>2</v>
      </c>
      <c r="C242" s="13" t="s">
        <v>22</v>
      </c>
      <c r="D242" s="13" t="n">
        <v>0</v>
      </c>
      <c r="E242" s="13" t="n">
        <v>486</v>
      </c>
      <c r="F242" s="13" t="s">
        <v>34</v>
      </c>
      <c r="G242" s="13" t="s">
        <v>24</v>
      </c>
      <c r="H242" s="13" t="s">
        <v>25</v>
      </c>
      <c r="I242" s="13" t="n">
        <v>1</v>
      </c>
      <c r="J242" s="13" t="n">
        <v>256</v>
      </c>
      <c r="K242" s="14" t="n">
        <v>0.604166666666667</v>
      </c>
      <c r="L242" s="15" t="n">
        <v>0.625</v>
      </c>
      <c r="M242" s="16" t="n">
        <f aca="false">VLOOKUP(E242,'Esp. percorsi al 18-10-22'!C:J,8,FALSE())</f>
        <v>8.33139274591089</v>
      </c>
      <c r="N242" s="16"/>
      <c r="O242" s="16"/>
      <c r="P242" s="13" t="n">
        <v>303</v>
      </c>
      <c r="Q242" s="17" t="n">
        <f aca="false">+M242*P242</f>
        <v>2524.412002011</v>
      </c>
      <c r="R242" s="17" t="n">
        <f aca="false">+N242*P242</f>
        <v>0</v>
      </c>
      <c r="S242" s="17"/>
      <c r="T242" s="18" t="n">
        <f aca="false">+L242-K242</f>
        <v>0.0208333333333333</v>
      </c>
      <c r="U242" s="18" t="n">
        <f aca="false">+T242*P242</f>
        <v>6.3125</v>
      </c>
      <c r="V242" s="18"/>
    </row>
    <row r="243" s="13" customFormat="true" ht="12" hidden="false" customHeight="false" outlineLevel="0" collapsed="false">
      <c r="A243" s="12" t="n">
        <v>6504</v>
      </c>
      <c r="B243" s="13" t="n">
        <v>2</v>
      </c>
      <c r="C243" s="13" t="s">
        <v>22</v>
      </c>
      <c r="D243" s="13" t="n">
        <v>0</v>
      </c>
      <c r="E243" s="13" t="n">
        <v>486</v>
      </c>
      <c r="F243" s="13" t="s">
        <v>34</v>
      </c>
      <c r="G243" s="13" t="s">
        <v>24</v>
      </c>
      <c r="H243" s="13" t="s">
        <v>29</v>
      </c>
      <c r="I243" s="13" t="n">
        <v>1</v>
      </c>
      <c r="J243" s="13" t="n">
        <v>1738</v>
      </c>
      <c r="K243" s="14" t="n">
        <v>0.621527777777778</v>
      </c>
      <c r="L243" s="15" t="n">
        <v>0.642361111111111</v>
      </c>
      <c r="M243" s="16" t="n">
        <f aca="false">VLOOKUP(E243,'Esp. percorsi al 18-10-22'!C:J,8,FALSE())</f>
        <v>8.33139274591089</v>
      </c>
      <c r="N243" s="16"/>
      <c r="O243" s="16"/>
      <c r="P243" s="13" t="n">
        <v>57</v>
      </c>
      <c r="Q243" s="17" t="n">
        <f aca="false">+M243*P243</f>
        <v>474.889386516921</v>
      </c>
      <c r="R243" s="17" t="n">
        <f aca="false">+N243*P243</f>
        <v>0</v>
      </c>
      <c r="S243" s="17"/>
      <c r="T243" s="18" t="n">
        <f aca="false">+L243-K243</f>
        <v>0.0208333333333333</v>
      </c>
      <c r="U243" s="18" t="n">
        <f aca="false">+T243*P243</f>
        <v>1.1875</v>
      </c>
      <c r="V243" s="18"/>
    </row>
    <row r="244" s="13" customFormat="true" ht="12" hidden="false" customHeight="false" outlineLevel="0" collapsed="false">
      <c r="A244" s="12" t="n">
        <v>6505</v>
      </c>
      <c r="B244" s="13" t="n">
        <v>2</v>
      </c>
      <c r="C244" s="13" t="s">
        <v>22</v>
      </c>
      <c r="D244" s="13" t="n">
        <v>0</v>
      </c>
      <c r="E244" s="13" t="n">
        <v>486</v>
      </c>
      <c r="F244" s="13" t="s">
        <v>34</v>
      </c>
      <c r="G244" s="13" t="s">
        <v>24</v>
      </c>
      <c r="H244" s="13" t="s">
        <v>29</v>
      </c>
      <c r="I244" s="13" t="n">
        <v>1</v>
      </c>
      <c r="J244" s="13" t="n">
        <v>1726</v>
      </c>
      <c r="K244" s="14" t="n">
        <v>0.645833333333333</v>
      </c>
      <c r="L244" s="15" t="n">
        <v>0.666666666666667</v>
      </c>
      <c r="M244" s="16" t="n">
        <f aca="false">VLOOKUP(E244,'Esp. percorsi al 18-10-22'!C:J,8,FALSE())</f>
        <v>8.33139274591089</v>
      </c>
      <c r="N244" s="16"/>
      <c r="O244" s="16"/>
      <c r="P244" s="13" t="n">
        <v>57</v>
      </c>
      <c r="Q244" s="17" t="n">
        <f aca="false">+M244*P244</f>
        <v>474.889386516921</v>
      </c>
      <c r="R244" s="17" t="n">
        <f aca="false">+N244*P244</f>
        <v>0</v>
      </c>
      <c r="S244" s="17"/>
      <c r="T244" s="18" t="n">
        <f aca="false">+L244-K244</f>
        <v>0.0208333333333333</v>
      </c>
      <c r="U244" s="18" t="n">
        <f aca="false">+T244*P244</f>
        <v>1.1875</v>
      </c>
      <c r="V244" s="18"/>
    </row>
    <row r="245" s="13" customFormat="true" ht="12" hidden="false" customHeight="false" outlineLevel="0" collapsed="false">
      <c r="A245" s="12" t="n">
        <v>11613</v>
      </c>
      <c r="B245" s="13" t="n">
        <v>2</v>
      </c>
      <c r="C245" s="13" t="s">
        <v>22</v>
      </c>
      <c r="D245" s="13" t="n">
        <v>0</v>
      </c>
      <c r="E245" s="13" t="n">
        <v>486</v>
      </c>
      <c r="F245" s="13" t="s">
        <v>34</v>
      </c>
      <c r="G245" s="13" t="s">
        <v>24</v>
      </c>
      <c r="H245" s="13" t="s">
        <v>25</v>
      </c>
      <c r="I245" s="13" t="n">
        <v>1</v>
      </c>
      <c r="J245" s="13" t="n">
        <v>270</v>
      </c>
      <c r="K245" s="14" t="n">
        <v>0.649305555555556</v>
      </c>
      <c r="L245" s="15" t="n">
        <v>0.670138888888889</v>
      </c>
      <c r="M245" s="16" t="n">
        <f aca="false">VLOOKUP(E245,'Esp. percorsi al 18-10-22'!C:J,8,FALSE())</f>
        <v>8.33139274591089</v>
      </c>
      <c r="N245" s="16"/>
      <c r="O245" s="16"/>
      <c r="P245" s="13" t="n">
        <v>303</v>
      </c>
      <c r="Q245" s="17" t="n">
        <f aca="false">+M245*P245</f>
        <v>2524.412002011</v>
      </c>
      <c r="R245" s="17" t="n">
        <f aca="false">+N245*P245</f>
        <v>0</v>
      </c>
      <c r="S245" s="17"/>
      <c r="T245" s="18" t="n">
        <f aca="false">+L245-K245</f>
        <v>0.0208333333333333</v>
      </c>
      <c r="U245" s="18" t="n">
        <f aca="false">+T245*P245</f>
        <v>6.3125</v>
      </c>
      <c r="V245" s="18"/>
    </row>
    <row r="246" s="13" customFormat="true" ht="12" hidden="false" customHeight="false" outlineLevel="0" collapsed="false">
      <c r="A246" s="12" t="n">
        <v>6506</v>
      </c>
      <c r="B246" s="13" t="n">
        <v>2</v>
      </c>
      <c r="C246" s="13" t="s">
        <v>22</v>
      </c>
      <c r="D246" s="13" t="n">
        <v>0</v>
      </c>
      <c r="E246" s="13" t="n">
        <v>486</v>
      </c>
      <c r="F246" s="13" t="s">
        <v>34</v>
      </c>
      <c r="G246" s="13" t="s">
        <v>24</v>
      </c>
      <c r="H246" s="13" t="s">
        <v>29</v>
      </c>
      <c r="I246" s="13" t="n">
        <v>1</v>
      </c>
      <c r="J246" s="13" t="n">
        <v>1739</v>
      </c>
      <c r="K246" s="14" t="n">
        <v>0.670138888888889</v>
      </c>
      <c r="L246" s="15" t="n">
        <v>0.690972222222222</v>
      </c>
      <c r="M246" s="16" t="n">
        <f aca="false">VLOOKUP(E246,'Esp. percorsi al 18-10-22'!C:J,8,FALSE())</f>
        <v>8.33139274591089</v>
      </c>
      <c r="N246" s="16"/>
      <c r="O246" s="16"/>
      <c r="P246" s="13" t="n">
        <v>57</v>
      </c>
      <c r="Q246" s="17" t="n">
        <f aca="false">+M246*P246</f>
        <v>474.889386516921</v>
      </c>
      <c r="R246" s="17" t="n">
        <f aca="false">+N246*P246</f>
        <v>0</v>
      </c>
      <c r="S246" s="17"/>
      <c r="T246" s="18" t="n">
        <f aca="false">+L246-K246</f>
        <v>0.0208333333333333</v>
      </c>
      <c r="U246" s="18" t="n">
        <f aca="false">+T246*P246</f>
        <v>1.1875</v>
      </c>
      <c r="V246" s="18"/>
    </row>
    <row r="247" s="13" customFormat="true" ht="12" hidden="false" customHeight="false" outlineLevel="0" collapsed="false">
      <c r="A247" s="12" t="n">
        <v>6507</v>
      </c>
      <c r="B247" s="13" t="n">
        <v>2</v>
      </c>
      <c r="C247" s="13" t="s">
        <v>22</v>
      </c>
      <c r="D247" s="13" t="n">
        <v>0</v>
      </c>
      <c r="E247" s="13" t="n">
        <v>486</v>
      </c>
      <c r="F247" s="13" t="s">
        <v>34</v>
      </c>
      <c r="G247" s="13" t="s">
        <v>24</v>
      </c>
      <c r="H247" s="13" t="s">
        <v>29</v>
      </c>
      <c r="I247" s="13" t="n">
        <v>1</v>
      </c>
      <c r="J247" s="13" t="n">
        <v>1727</v>
      </c>
      <c r="K247" s="14" t="n">
        <v>0.694444444444444</v>
      </c>
      <c r="L247" s="15" t="n">
        <v>0.715277777777778</v>
      </c>
      <c r="M247" s="16" t="n">
        <f aca="false">VLOOKUP(E247,'Esp. percorsi al 18-10-22'!C:J,8,FALSE())</f>
        <v>8.33139274591089</v>
      </c>
      <c r="N247" s="16"/>
      <c r="O247" s="16"/>
      <c r="P247" s="13" t="n">
        <v>57</v>
      </c>
      <c r="Q247" s="17" t="n">
        <f aca="false">+M247*P247</f>
        <v>474.889386516921</v>
      </c>
      <c r="R247" s="17" t="n">
        <f aca="false">+N247*P247</f>
        <v>0</v>
      </c>
      <c r="S247" s="17"/>
      <c r="T247" s="18" t="n">
        <f aca="false">+L247-K247</f>
        <v>0.0208333333333333</v>
      </c>
      <c r="U247" s="18" t="n">
        <f aca="false">+T247*P247</f>
        <v>1.1875</v>
      </c>
      <c r="V247" s="18"/>
    </row>
    <row r="248" s="13" customFormat="true" ht="12" hidden="false" customHeight="false" outlineLevel="0" collapsed="false">
      <c r="A248" s="12" t="n">
        <v>11614</v>
      </c>
      <c r="B248" s="13" t="n">
        <v>2</v>
      </c>
      <c r="C248" s="13" t="s">
        <v>22</v>
      </c>
      <c r="D248" s="13" t="n">
        <v>0</v>
      </c>
      <c r="E248" s="13" t="n">
        <v>486</v>
      </c>
      <c r="F248" s="13" t="s">
        <v>34</v>
      </c>
      <c r="G248" s="13" t="s">
        <v>24</v>
      </c>
      <c r="H248" s="13" t="s">
        <v>25</v>
      </c>
      <c r="I248" s="13" t="n">
        <v>1</v>
      </c>
      <c r="J248" s="13" t="n">
        <v>271</v>
      </c>
      <c r="K248" s="14" t="n">
        <v>0.694444444444444</v>
      </c>
      <c r="L248" s="15" t="n">
        <v>0.715277777777778</v>
      </c>
      <c r="M248" s="16" t="n">
        <f aca="false">VLOOKUP(E248,'Esp. percorsi al 18-10-22'!C:J,8,FALSE())</f>
        <v>8.33139274591089</v>
      </c>
      <c r="N248" s="16"/>
      <c r="O248" s="16"/>
      <c r="P248" s="13" t="n">
        <v>303</v>
      </c>
      <c r="Q248" s="17" t="n">
        <f aca="false">+M248*P248</f>
        <v>2524.412002011</v>
      </c>
      <c r="R248" s="17" t="n">
        <f aca="false">+N248*P248</f>
        <v>0</v>
      </c>
      <c r="S248" s="17"/>
      <c r="T248" s="18" t="n">
        <f aca="false">+L248-K248</f>
        <v>0.0208333333333333</v>
      </c>
      <c r="U248" s="18" t="n">
        <f aca="false">+T248*P248</f>
        <v>6.3125</v>
      </c>
      <c r="V248" s="18"/>
    </row>
    <row r="249" s="13" customFormat="true" ht="12" hidden="false" customHeight="false" outlineLevel="0" collapsed="false">
      <c r="A249" s="12" t="n">
        <v>6508</v>
      </c>
      <c r="B249" s="13" t="n">
        <v>2</v>
      </c>
      <c r="C249" s="13" t="s">
        <v>22</v>
      </c>
      <c r="D249" s="13" t="n">
        <v>0</v>
      </c>
      <c r="E249" s="13" t="n">
        <v>486</v>
      </c>
      <c r="F249" s="13" t="s">
        <v>34</v>
      </c>
      <c r="G249" s="13" t="s">
        <v>24</v>
      </c>
      <c r="H249" s="13" t="s">
        <v>29</v>
      </c>
      <c r="I249" s="13" t="n">
        <v>1</v>
      </c>
      <c r="J249" s="13" t="n">
        <v>1740</v>
      </c>
      <c r="K249" s="14" t="n">
        <v>0.71875</v>
      </c>
      <c r="L249" s="15" t="n">
        <v>0.739583333333333</v>
      </c>
      <c r="M249" s="16" t="n">
        <f aca="false">VLOOKUP(E249,'Esp. percorsi al 18-10-22'!C:J,8,FALSE())</f>
        <v>8.33139274591089</v>
      </c>
      <c r="N249" s="16"/>
      <c r="O249" s="16"/>
      <c r="P249" s="13" t="n">
        <v>57</v>
      </c>
      <c r="Q249" s="17" t="n">
        <f aca="false">+M249*P249</f>
        <v>474.889386516921</v>
      </c>
      <c r="R249" s="17" t="n">
        <f aca="false">+N249*P249</f>
        <v>0</v>
      </c>
      <c r="S249" s="17"/>
      <c r="T249" s="18" t="n">
        <f aca="false">+L249-K249</f>
        <v>0.0208333333333333</v>
      </c>
      <c r="U249" s="18" t="n">
        <f aca="false">+T249*P249</f>
        <v>1.1875</v>
      </c>
      <c r="V249" s="18"/>
    </row>
    <row r="250" s="13" customFormat="true" ht="12" hidden="false" customHeight="false" outlineLevel="0" collapsed="false">
      <c r="A250" s="12" t="n">
        <v>11615</v>
      </c>
      <c r="B250" s="13" t="n">
        <v>2</v>
      </c>
      <c r="C250" s="13" t="s">
        <v>22</v>
      </c>
      <c r="D250" s="13" t="n">
        <v>0</v>
      </c>
      <c r="E250" s="13" t="n">
        <v>486</v>
      </c>
      <c r="F250" s="13" t="s">
        <v>34</v>
      </c>
      <c r="G250" s="13" t="s">
        <v>24</v>
      </c>
      <c r="H250" s="13" t="s">
        <v>25</v>
      </c>
      <c r="I250" s="13" t="n">
        <v>1</v>
      </c>
      <c r="J250" s="13" t="n">
        <v>259</v>
      </c>
      <c r="K250" s="14" t="n">
        <v>0.739583333333333</v>
      </c>
      <c r="L250" s="15" t="n">
        <v>0.760416666666667</v>
      </c>
      <c r="M250" s="16" t="n">
        <f aca="false">VLOOKUP(E250,'Esp. percorsi al 18-10-22'!C:J,8,FALSE())</f>
        <v>8.33139274591089</v>
      </c>
      <c r="N250" s="16"/>
      <c r="O250" s="16"/>
      <c r="P250" s="13" t="n">
        <v>303</v>
      </c>
      <c r="Q250" s="17" t="n">
        <f aca="false">+M250*P250</f>
        <v>2524.412002011</v>
      </c>
      <c r="R250" s="17" t="n">
        <f aca="false">+N250*P250</f>
        <v>0</v>
      </c>
      <c r="S250" s="17"/>
      <c r="T250" s="18" t="n">
        <f aca="false">+L250-K250</f>
        <v>0.0208333333333333</v>
      </c>
      <c r="U250" s="18" t="n">
        <f aca="false">+T250*P250</f>
        <v>6.3125</v>
      </c>
      <c r="V250" s="18"/>
    </row>
    <row r="251" s="13" customFormat="true" ht="12" hidden="false" customHeight="false" outlineLevel="0" collapsed="false">
      <c r="A251" s="12" t="n">
        <v>6509</v>
      </c>
      <c r="B251" s="13" t="n">
        <v>2</v>
      </c>
      <c r="C251" s="13" t="s">
        <v>22</v>
      </c>
      <c r="D251" s="13" t="n">
        <v>0</v>
      </c>
      <c r="E251" s="13" t="n">
        <v>486</v>
      </c>
      <c r="F251" s="13" t="s">
        <v>34</v>
      </c>
      <c r="G251" s="13" t="s">
        <v>24</v>
      </c>
      <c r="H251" s="13" t="s">
        <v>29</v>
      </c>
      <c r="I251" s="13" t="n">
        <v>1</v>
      </c>
      <c r="J251" s="13" t="n">
        <v>1728</v>
      </c>
      <c r="K251" s="14" t="n">
        <v>0.743055555555555</v>
      </c>
      <c r="L251" s="15" t="n">
        <v>0.760416666666667</v>
      </c>
      <c r="M251" s="16" t="n">
        <f aca="false">VLOOKUP(E251,'Esp. percorsi al 18-10-22'!C:J,8,FALSE())</f>
        <v>8.33139274591089</v>
      </c>
      <c r="N251" s="16"/>
      <c r="O251" s="16"/>
      <c r="P251" s="13" t="n">
        <v>57</v>
      </c>
      <c r="Q251" s="17" t="n">
        <f aca="false">+M251*P251</f>
        <v>474.889386516921</v>
      </c>
      <c r="R251" s="17" t="n">
        <f aca="false">+N251*P251</f>
        <v>0</v>
      </c>
      <c r="S251" s="17"/>
      <c r="T251" s="18" t="n">
        <f aca="false">+L251-K251</f>
        <v>0.0173611111111111</v>
      </c>
      <c r="U251" s="18" t="n">
        <f aca="false">+T251*P251</f>
        <v>0.989583333333333</v>
      </c>
      <c r="V251" s="18"/>
    </row>
    <row r="252" s="13" customFormat="true" ht="12" hidden="false" customHeight="false" outlineLevel="0" collapsed="false">
      <c r="A252" s="12" t="n">
        <v>6510</v>
      </c>
      <c r="B252" s="13" t="n">
        <v>2</v>
      </c>
      <c r="C252" s="13" t="s">
        <v>22</v>
      </c>
      <c r="D252" s="13" t="n">
        <v>0</v>
      </c>
      <c r="E252" s="13" t="n">
        <v>486</v>
      </c>
      <c r="F252" s="13" t="s">
        <v>34</v>
      </c>
      <c r="G252" s="13" t="s">
        <v>24</v>
      </c>
      <c r="H252" s="13" t="s">
        <v>29</v>
      </c>
      <c r="I252" s="13" t="n">
        <v>1</v>
      </c>
      <c r="J252" s="13" t="n">
        <v>1741</v>
      </c>
      <c r="K252" s="14" t="n">
        <v>0.763888888888889</v>
      </c>
      <c r="L252" s="15" t="n">
        <v>0.78125</v>
      </c>
      <c r="M252" s="16" t="n">
        <f aca="false">VLOOKUP(E252,'Esp. percorsi al 18-10-22'!C:J,8,FALSE())</f>
        <v>8.33139274591089</v>
      </c>
      <c r="N252" s="16"/>
      <c r="O252" s="16"/>
      <c r="P252" s="13" t="n">
        <v>57</v>
      </c>
      <c r="Q252" s="17" t="n">
        <f aca="false">+M252*P252</f>
        <v>474.889386516921</v>
      </c>
      <c r="R252" s="17" t="n">
        <f aca="false">+N252*P252</f>
        <v>0</v>
      </c>
      <c r="S252" s="17"/>
      <c r="T252" s="18" t="n">
        <f aca="false">+L252-K252</f>
        <v>0.0173611111111111</v>
      </c>
      <c r="U252" s="18" t="n">
        <f aca="false">+T252*P252</f>
        <v>0.989583333333333</v>
      </c>
      <c r="V252" s="18"/>
    </row>
    <row r="253" s="13" customFormat="true" ht="12" hidden="false" customHeight="false" outlineLevel="0" collapsed="false">
      <c r="A253" s="12" t="n">
        <v>6489</v>
      </c>
      <c r="B253" s="13" t="n">
        <v>2</v>
      </c>
      <c r="C253" s="13" t="s">
        <v>22</v>
      </c>
      <c r="D253" s="13" t="n">
        <v>0</v>
      </c>
      <c r="E253" s="13" t="n">
        <v>486</v>
      </c>
      <c r="F253" s="13" t="s">
        <v>34</v>
      </c>
      <c r="G253" s="13" t="s">
        <v>24</v>
      </c>
      <c r="H253" s="13" t="s">
        <v>25</v>
      </c>
      <c r="I253" s="13" t="n">
        <v>1</v>
      </c>
      <c r="J253" s="13" t="n">
        <v>260</v>
      </c>
      <c r="K253" s="14" t="n">
        <v>0.784722222222222</v>
      </c>
      <c r="L253" s="15" t="n">
        <v>0.802083333333333</v>
      </c>
      <c r="M253" s="16" t="n">
        <f aca="false">VLOOKUP(E253,'Esp. percorsi al 18-10-22'!C:J,8,FALSE())</f>
        <v>8.33139274591089</v>
      </c>
      <c r="N253" s="16"/>
      <c r="O253" s="16"/>
      <c r="P253" s="13" t="n">
        <v>303</v>
      </c>
      <c r="Q253" s="17" t="n">
        <f aca="false">+M253*P253</f>
        <v>2524.412002011</v>
      </c>
      <c r="R253" s="17" t="n">
        <f aca="false">+N253*P253</f>
        <v>0</v>
      </c>
      <c r="S253" s="17"/>
      <c r="T253" s="18" t="n">
        <f aca="false">+L253-K253</f>
        <v>0.0173611111111111</v>
      </c>
      <c r="U253" s="18" t="n">
        <f aca="false">+T253*P253</f>
        <v>5.26041666666667</v>
      </c>
      <c r="V253" s="18"/>
    </row>
    <row r="254" s="13" customFormat="true" ht="12" hidden="false" customHeight="false" outlineLevel="0" collapsed="false">
      <c r="A254" s="12" t="n">
        <v>6511</v>
      </c>
      <c r="B254" s="13" t="n">
        <v>2</v>
      </c>
      <c r="C254" s="13" t="s">
        <v>22</v>
      </c>
      <c r="D254" s="13" t="n">
        <v>0</v>
      </c>
      <c r="E254" s="13" t="n">
        <v>486</v>
      </c>
      <c r="F254" s="13" t="s">
        <v>34</v>
      </c>
      <c r="G254" s="13" t="s">
        <v>24</v>
      </c>
      <c r="H254" s="13" t="s">
        <v>29</v>
      </c>
      <c r="I254" s="13" t="n">
        <v>1</v>
      </c>
      <c r="J254" s="13" t="n">
        <v>1729</v>
      </c>
      <c r="K254" s="14" t="n">
        <v>0.784722222222222</v>
      </c>
      <c r="L254" s="15" t="n">
        <v>0.802083333333333</v>
      </c>
      <c r="M254" s="16" t="n">
        <f aca="false">VLOOKUP(E254,'Esp. percorsi al 18-10-22'!C:J,8,FALSE())</f>
        <v>8.33139274591089</v>
      </c>
      <c r="N254" s="16"/>
      <c r="O254" s="16"/>
      <c r="P254" s="13" t="n">
        <v>57</v>
      </c>
      <c r="Q254" s="17" t="n">
        <f aca="false">+M254*P254</f>
        <v>474.889386516921</v>
      </c>
      <c r="R254" s="17" t="n">
        <f aca="false">+N254*P254</f>
        <v>0</v>
      </c>
      <c r="S254" s="17"/>
      <c r="T254" s="18" t="n">
        <f aca="false">+L254-K254</f>
        <v>0.0173611111111111</v>
      </c>
      <c r="U254" s="18" t="n">
        <f aca="false">+T254*P254</f>
        <v>0.989583333333333</v>
      </c>
      <c r="V254" s="18"/>
    </row>
    <row r="255" s="13" customFormat="true" ht="12" hidden="false" customHeight="false" outlineLevel="0" collapsed="false">
      <c r="A255" s="12" t="n">
        <v>6512</v>
      </c>
      <c r="B255" s="13" t="n">
        <v>2</v>
      </c>
      <c r="C255" s="13" t="s">
        <v>22</v>
      </c>
      <c r="D255" s="13" t="n">
        <v>0</v>
      </c>
      <c r="E255" s="13" t="n">
        <v>486</v>
      </c>
      <c r="F255" s="13" t="s">
        <v>34</v>
      </c>
      <c r="G255" s="13" t="s">
        <v>24</v>
      </c>
      <c r="H255" s="13" t="s">
        <v>29</v>
      </c>
      <c r="I255" s="13" t="n">
        <v>1</v>
      </c>
      <c r="J255" s="13" t="n">
        <v>1742</v>
      </c>
      <c r="K255" s="14" t="n">
        <v>0.805555555555555</v>
      </c>
      <c r="L255" s="15" t="n">
        <v>0.822916666666667</v>
      </c>
      <c r="M255" s="16" t="n">
        <f aca="false">VLOOKUP(E255,'Esp. percorsi al 18-10-22'!C:J,8,FALSE())</f>
        <v>8.33139274591089</v>
      </c>
      <c r="N255" s="16"/>
      <c r="O255" s="16"/>
      <c r="P255" s="13" t="n">
        <v>57</v>
      </c>
      <c r="Q255" s="17" t="n">
        <f aca="false">+M255*P255</f>
        <v>474.889386516921</v>
      </c>
      <c r="R255" s="17" t="n">
        <f aca="false">+N255*P255</f>
        <v>0</v>
      </c>
      <c r="S255" s="17"/>
      <c r="T255" s="18" t="n">
        <f aca="false">+L255-K255</f>
        <v>0.0173611111111111</v>
      </c>
      <c r="U255" s="18" t="n">
        <f aca="false">+T255*P255</f>
        <v>0.989583333333333</v>
      </c>
      <c r="V255" s="18"/>
    </row>
    <row r="256" s="13" customFormat="true" ht="12" hidden="false" customHeight="false" outlineLevel="0" collapsed="false">
      <c r="A256" s="12" t="n">
        <v>6513</v>
      </c>
      <c r="B256" s="13" t="n">
        <v>2</v>
      </c>
      <c r="C256" s="13" t="s">
        <v>22</v>
      </c>
      <c r="D256" s="13" t="n">
        <v>0</v>
      </c>
      <c r="E256" s="13" t="n">
        <v>486</v>
      </c>
      <c r="F256" s="13" t="s">
        <v>34</v>
      </c>
      <c r="G256" s="13" t="s">
        <v>24</v>
      </c>
      <c r="H256" s="13" t="s">
        <v>29</v>
      </c>
      <c r="I256" s="13" t="n">
        <v>1</v>
      </c>
      <c r="J256" s="13" t="n">
        <v>261</v>
      </c>
      <c r="K256" s="14" t="n">
        <v>0.826388888888889</v>
      </c>
      <c r="L256" s="15" t="n">
        <v>0.84375</v>
      </c>
      <c r="M256" s="16" t="n">
        <f aca="false">VLOOKUP(E256,'Esp. percorsi al 18-10-22'!C:J,8,FALSE())</f>
        <v>8.33139274591089</v>
      </c>
      <c r="N256" s="16"/>
      <c r="O256" s="16"/>
      <c r="P256" s="13" t="n">
        <v>57</v>
      </c>
      <c r="Q256" s="17" t="n">
        <f aca="false">+M256*P256</f>
        <v>474.889386516921</v>
      </c>
      <c r="R256" s="17" t="n">
        <f aca="false">+N256*P256</f>
        <v>0</v>
      </c>
      <c r="S256" s="17"/>
      <c r="T256" s="18" t="n">
        <f aca="false">+L256-K256</f>
        <v>0.0173611111111111</v>
      </c>
      <c r="U256" s="18" t="n">
        <f aca="false">+T256*P256</f>
        <v>0.989583333333333</v>
      </c>
      <c r="V256" s="18"/>
    </row>
    <row r="257" s="13" customFormat="true" ht="12" hidden="false" customHeight="false" outlineLevel="0" collapsed="false">
      <c r="A257" s="12" t="n">
        <v>11616</v>
      </c>
      <c r="B257" s="13" t="n">
        <v>2</v>
      </c>
      <c r="C257" s="13" t="s">
        <v>22</v>
      </c>
      <c r="D257" s="13" t="n">
        <v>0</v>
      </c>
      <c r="E257" s="13" t="n">
        <v>486</v>
      </c>
      <c r="F257" s="13" t="s">
        <v>34</v>
      </c>
      <c r="G257" s="13" t="s">
        <v>24</v>
      </c>
      <c r="H257" s="13" t="s">
        <v>25</v>
      </c>
      <c r="I257" s="13" t="n">
        <v>1</v>
      </c>
      <c r="J257" s="13" t="n">
        <v>1730</v>
      </c>
      <c r="K257" s="14" t="n">
        <v>0.826388888888889</v>
      </c>
      <c r="L257" s="15" t="n">
        <v>0.84375</v>
      </c>
      <c r="M257" s="16" t="n">
        <f aca="false">VLOOKUP(E257,'Esp. percorsi al 18-10-22'!C:J,8,FALSE())</f>
        <v>8.33139274591089</v>
      </c>
      <c r="N257" s="16"/>
      <c r="O257" s="16"/>
      <c r="P257" s="13" t="n">
        <v>303</v>
      </c>
      <c r="Q257" s="17" t="n">
        <f aca="false">+M257*P257</f>
        <v>2524.412002011</v>
      </c>
      <c r="R257" s="17" t="n">
        <f aca="false">+N257*P257</f>
        <v>0</v>
      </c>
      <c r="S257" s="17"/>
      <c r="T257" s="18" t="n">
        <f aca="false">+L257-K257</f>
        <v>0.0173611111111111</v>
      </c>
      <c r="U257" s="18" t="n">
        <f aca="false">+T257*P257</f>
        <v>5.26041666666667</v>
      </c>
      <c r="V257" s="18"/>
    </row>
    <row r="258" s="13" customFormat="true" ht="12" hidden="false" customHeight="false" outlineLevel="0" collapsed="false">
      <c r="A258" s="12" t="n">
        <v>11617</v>
      </c>
      <c r="B258" s="13" t="n">
        <v>2</v>
      </c>
      <c r="C258" s="13" t="s">
        <v>22</v>
      </c>
      <c r="D258" s="13" t="n">
        <v>0</v>
      </c>
      <c r="E258" s="13" t="n">
        <v>486</v>
      </c>
      <c r="F258" s="13" t="s">
        <v>34</v>
      </c>
      <c r="G258" s="13" t="s">
        <v>24</v>
      </c>
      <c r="H258" s="13" t="s">
        <v>25</v>
      </c>
      <c r="I258" s="13" t="n">
        <v>1</v>
      </c>
      <c r="J258" s="13" t="n">
        <v>276</v>
      </c>
      <c r="K258" s="14" t="n">
        <v>0.847222222222222</v>
      </c>
      <c r="L258" s="15" t="n">
        <v>0.864583333333333</v>
      </c>
      <c r="M258" s="16" t="n">
        <f aca="false">VLOOKUP(E258,'Esp. percorsi al 18-10-22'!C:J,8,FALSE())</f>
        <v>8.33139274591089</v>
      </c>
      <c r="N258" s="16"/>
      <c r="O258" s="16"/>
      <c r="P258" s="13" t="n">
        <v>303</v>
      </c>
      <c r="Q258" s="17" t="n">
        <f aca="false">+M258*P258</f>
        <v>2524.412002011</v>
      </c>
      <c r="R258" s="17" t="n">
        <f aca="false">+N258*P258</f>
        <v>0</v>
      </c>
      <c r="S258" s="17"/>
      <c r="T258" s="18" t="n">
        <f aca="false">+L258-K258</f>
        <v>0.0173611111111111</v>
      </c>
      <c r="U258" s="18" t="n">
        <f aca="false">+T258*P258</f>
        <v>5.26041666666667</v>
      </c>
      <c r="V258" s="18"/>
    </row>
    <row r="259" s="13" customFormat="true" ht="12" hidden="false" customHeight="false" outlineLevel="0" collapsed="false">
      <c r="A259" s="12" t="n">
        <v>6586</v>
      </c>
      <c r="B259" s="13" t="n">
        <v>3</v>
      </c>
      <c r="C259" s="13" t="s">
        <v>22</v>
      </c>
      <c r="D259" s="13" t="n">
        <v>2</v>
      </c>
      <c r="E259" s="13" t="n">
        <v>752</v>
      </c>
      <c r="F259" s="13" t="s">
        <v>35</v>
      </c>
      <c r="G259" s="13" t="s">
        <v>24</v>
      </c>
      <c r="H259" s="13" t="s">
        <v>29</v>
      </c>
      <c r="I259" s="13" t="n">
        <v>1</v>
      </c>
      <c r="J259" s="13" t="n">
        <v>1743</v>
      </c>
      <c r="K259" s="14" t="n">
        <v>0.253472222222222</v>
      </c>
      <c r="L259" s="15" t="n">
        <v>0.270833333333333</v>
      </c>
      <c r="M259" s="16" t="n">
        <f aca="false">VLOOKUP(E259,'Esp. percorsi al 18-10-22'!C:J,8,FALSE())</f>
        <v>7.87093985094246</v>
      </c>
      <c r="N259" s="16"/>
      <c r="O259" s="16"/>
      <c r="P259" s="13" t="n">
        <v>57</v>
      </c>
      <c r="Q259" s="17" t="n">
        <f aca="false">+M259*P259</f>
        <v>448.64357150372</v>
      </c>
      <c r="R259" s="17" t="n">
        <f aca="false">+N259*P259</f>
        <v>0</v>
      </c>
      <c r="S259" s="17"/>
      <c r="T259" s="18" t="n">
        <f aca="false">+L259-K259</f>
        <v>0.0173611111111111</v>
      </c>
      <c r="U259" s="18" t="n">
        <f aca="false">+T259*P259</f>
        <v>0.989583333333333</v>
      </c>
      <c r="V259" s="18"/>
    </row>
    <row r="260" s="13" customFormat="true" ht="12" hidden="false" customHeight="false" outlineLevel="0" collapsed="false">
      <c r="A260" s="12" t="n">
        <v>6540</v>
      </c>
      <c r="B260" s="13" t="n">
        <v>3</v>
      </c>
      <c r="C260" s="13" t="s">
        <v>22</v>
      </c>
      <c r="D260" s="13" t="n">
        <v>2</v>
      </c>
      <c r="E260" s="13" t="n">
        <v>752</v>
      </c>
      <c r="F260" s="13" t="s">
        <v>35</v>
      </c>
      <c r="G260" s="13" t="s">
        <v>24</v>
      </c>
      <c r="H260" s="13" t="s">
        <v>25</v>
      </c>
      <c r="I260" s="13" t="n">
        <v>1</v>
      </c>
      <c r="J260" s="13" t="n">
        <v>306</v>
      </c>
      <c r="K260" s="14" t="n">
        <v>0.326388888888889</v>
      </c>
      <c r="L260" s="15" t="n">
        <v>0.34375</v>
      </c>
      <c r="M260" s="16" t="n">
        <f aca="false">VLOOKUP(E260,'Esp. percorsi al 18-10-22'!C:J,8,FALSE())</f>
        <v>7.87093985094246</v>
      </c>
      <c r="N260" s="16"/>
      <c r="O260" s="16"/>
      <c r="P260" s="13" t="n">
        <v>303</v>
      </c>
      <c r="Q260" s="17" t="n">
        <f aca="false">+M260*P260</f>
        <v>2384.89477483557</v>
      </c>
      <c r="R260" s="17" t="n">
        <f aca="false">+N260*P260</f>
        <v>0</v>
      </c>
      <c r="S260" s="17"/>
      <c r="T260" s="18" t="n">
        <f aca="false">+L260-K260</f>
        <v>0.0173611111111111</v>
      </c>
      <c r="U260" s="18" t="n">
        <f aca="false">+T260*P260</f>
        <v>5.26041666666667</v>
      </c>
      <c r="V260" s="18"/>
    </row>
    <row r="261" s="13" customFormat="true" ht="12" hidden="false" customHeight="false" outlineLevel="0" collapsed="false">
      <c r="A261" s="12" t="n">
        <v>6541</v>
      </c>
      <c r="B261" s="13" t="n">
        <v>3</v>
      </c>
      <c r="C261" s="13" t="s">
        <v>22</v>
      </c>
      <c r="D261" s="13" t="n">
        <v>2</v>
      </c>
      <c r="E261" s="13" t="n">
        <v>752</v>
      </c>
      <c r="F261" s="13" t="s">
        <v>35</v>
      </c>
      <c r="G261" s="13" t="s">
        <v>24</v>
      </c>
      <c r="H261" s="13" t="s">
        <v>25</v>
      </c>
      <c r="I261" s="13" t="n">
        <v>1</v>
      </c>
      <c r="J261" s="13" t="n">
        <v>307</v>
      </c>
      <c r="K261" s="14" t="n">
        <v>0.552083333333333</v>
      </c>
      <c r="L261" s="15" t="n">
        <v>0.569444444444444</v>
      </c>
      <c r="M261" s="16" t="n">
        <f aca="false">VLOOKUP(E261,'Esp. percorsi al 18-10-22'!C:J,8,FALSE())</f>
        <v>7.87093985094246</v>
      </c>
      <c r="N261" s="16"/>
      <c r="O261" s="16"/>
      <c r="P261" s="13" t="n">
        <v>303</v>
      </c>
      <c r="Q261" s="17" t="n">
        <f aca="false">+M261*P261</f>
        <v>2384.89477483557</v>
      </c>
      <c r="R261" s="17" t="n">
        <f aca="false">+N261*P261</f>
        <v>0</v>
      </c>
      <c r="S261" s="17"/>
      <c r="T261" s="18" t="n">
        <f aca="false">+L261-K261</f>
        <v>0.0173611111111111</v>
      </c>
      <c r="U261" s="18" t="n">
        <f aca="false">+T261*P261</f>
        <v>5.26041666666667</v>
      </c>
      <c r="V261" s="18"/>
    </row>
    <row r="262" s="13" customFormat="true" ht="12" hidden="false" customHeight="false" outlineLevel="0" collapsed="false">
      <c r="A262" s="12" t="n">
        <v>6587</v>
      </c>
      <c r="B262" s="13" t="n">
        <v>3</v>
      </c>
      <c r="C262" s="13" t="s">
        <v>22</v>
      </c>
      <c r="D262" s="13" t="n">
        <v>2</v>
      </c>
      <c r="E262" s="13" t="n">
        <v>752</v>
      </c>
      <c r="F262" s="13" t="s">
        <v>35</v>
      </c>
      <c r="G262" s="13" t="s">
        <v>24</v>
      </c>
      <c r="H262" s="13" t="s">
        <v>29</v>
      </c>
      <c r="I262" s="13" t="n">
        <v>1</v>
      </c>
      <c r="J262" s="13" t="n">
        <v>1744</v>
      </c>
      <c r="K262" s="14" t="n">
        <v>0.611111111111111</v>
      </c>
      <c r="L262" s="15" t="n">
        <v>0.628472222222222</v>
      </c>
      <c r="M262" s="16" t="n">
        <f aca="false">VLOOKUP(E262,'Esp. percorsi al 18-10-22'!C:J,8,FALSE())</f>
        <v>7.87093985094246</v>
      </c>
      <c r="N262" s="16"/>
      <c r="O262" s="16"/>
      <c r="P262" s="13" t="n">
        <v>57</v>
      </c>
      <c r="Q262" s="17" t="n">
        <f aca="false">+M262*P262</f>
        <v>448.64357150372</v>
      </c>
      <c r="R262" s="17" t="n">
        <f aca="false">+N262*P262</f>
        <v>0</v>
      </c>
      <c r="S262" s="17"/>
      <c r="T262" s="18" t="n">
        <f aca="false">+L262-K262</f>
        <v>0.0173611111111111</v>
      </c>
      <c r="U262" s="18" t="n">
        <f aca="false">+T262*P262</f>
        <v>0.989583333333333</v>
      </c>
      <c r="V262" s="18"/>
    </row>
    <row r="263" s="13" customFormat="true" ht="12" hidden="false" customHeight="false" outlineLevel="0" collapsed="false">
      <c r="A263" s="12" t="n">
        <v>12473</v>
      </c>
      <c r="B263" s="13" t="n">
        <v>3</v>
      </c>
      <c r="C263" s="13" t="s">
        <v>22</v>
      </c>
      <c r="D263" s="13" t="n">
        <v>2</v>
      </c>
      <c r="E263" s="13" t="n">
        <v>752</v>
      </c>
      <c r="F263" s="13" t="s">
        <v>35</v>
      </c>
      <c r="G263" s="13" t="s">
        <v>24</v>
      </c>
      <c r="H263" s="13" t="s">
        <v>25</v>
      </c>
      <c r="I263" s="13" t="n">
        <v>1</v>
      </c>
      <c r="J263" s="13" t="n">
        <v>308</v>
      </c>
      <c r="K263" s="14" t="n">
        <v>0.701388888888889</v>
      </c>
      <c r="L263" s="15" t="n">
        <v>0.71875</v>
      </c>
      <c r="M263" s="16" t="n">
        <f aca="false">VLOOKUP(E263,'Esp. percorsi al 18-10-22'!C:J,8,FALSE())</f>
        <v>7.87093985094246</v>
      </c>
      <c r="N263" s="16"/>
      <c r="O263" s="16"/>
      <c r="P263" s="13" t="n">
        <v>303</v>
      </c>
      <c r="Q263" s="17" t="n">
        <f aca="false">+M263*P263</f>
        <v>2384.89477483557</v>
      </c>
      <c r="R263" s="17" t="n">
        <f aca="false">+N263*P263</f>
        <v>0</v>
      </c>
      <c r="S263" s="17"/>
      <c r="T263" s="18" t="n">
        <f aca="false">+L263-K263</f>
        <v>0.0173611111111111</v>
      </c>
      <c r="U263" s="18" t="n">
        <f aca="false">+T263*P263</f>
        <v>5.26041666666667</v>
      </c>
      <c r="V263" s="18"/>
    </row>
    <row r="264" s="13" customFormat="true" ht="12" hidden="false" customHeight="false" outlineLevel="0" collapsed="false">
      <c r="A264" s="12" t="n">
        <v>6588</v>
      </c>
      <c r="B264" s="13" t="n">
        <v>3</v>
      </c>
      <c r="C264" s="13" t="s">
        <v>22</v>
      </c>
      <c r="D264" s="13" t="n">
        <v>2</v>
      </c>
      <c r="E264" s="13" t="n">
        <v>752</v>
      </c>
      <c r="F264" s="13" t="s">
        <v>35</v>
      </c>
      <c r="G264" s="13" t="s">
        <v>24</v>
      </c>
      <c r="H264" s="13" t="s">
        <v>29</v>
      </c>
      <c r="I264" s="13" t="n">
        <v>1</v>
      </c>
      <c r="J264" s="13" t="n">
        <v>1745</v>
      </c>
      <c r="K264" s="14" t="n">
        <v>0.774305555555555</v>
      </c>
      <c r="L264" s="15" t="n">
        <v>0.791666666666667</v>
      </c>
      <c r="M264" s="16" t="n">
        <f aca="false">VLOOKUP(E264,'Esp. percorsi al 18-10-22'!C:J,8,FALSE())</f>
        <v>7.87093985094246</v>
      </c>
      <c r="N264" s="16"/>
      <c r="O264" s="16"/>
      <c r="P264" s="13" t="n">
        <v>57</v>
      </c>
      <c r="Q264" s="17" t="n">
        <f aca="false">+M264*P264</f>
        <v>448.64357150372</v>
      </c>
      <c r="R264" s="17" t="n">
        <f aca="false">+N264*P264</f>
        <v>0</v>
      </c>
      <c r="S264" s="17"/>
      <c r="T264" s="18" t="n">
        <f aca="false">+L264-K264</f>
        <v>0.0173611111111111</v>
      </c>
      <c r="U264" s="18" t="n">
        <f aca="false">+T264*P264</f>
        <v>0.989583333333333</v>
      </c>
      <c r="V264" s="18"/>
    </row>
    <row r="265" s="13" customFormat="true" ht="12" hidden="false" customHeight="false" outlineLevel="0" collapsed="false">
      <c r="A265" s="12" t="n">
        <v>6633</v>
      </c>
      <c r="B265" s="13" t="n">
        <v>3</v>
      </c>
      <c r="C265" s="13" t="s">
        <v>22</v>
      </c>
      <c r="D265" s="13" t="n">
        <v>2</v>
      </c>
      <c r="E265" s="13" t="n">
        <v>752</v>
      </c>
      <c r="F265" s="13" t="s">
        <v>35</v>
      </c>
      <c r="G265" s="13" t="s">
        <v>26</v>
      </c>
      <c r="H265" s="13" t="s">
        <v>30</v>
      </c>
      <c r="I265" s="13" t="n">
        <v>1</v>
      </c>
      <c r="J265" s="13" t="n">
        <v>4548</v>
      </c>
      <c r="K265" s="14" t="n">
        <v>0.791666666666667</v>
      </c>
      <c r="L265" s="15" t="n">
        <v>0.809027777777778</v>
      </c>
      <c r="M265" s="16" t="n">
        <f aca="false">VLOOKUP(E265,'Esp. percorsi al 18-10-22'!C:J,8,FALSE())</f>
        <v>7.87093985094246</v>
      </c>
      <c r="N265" s="16"/>
      <c r="O265" s="16"/>
      <c r="P265" s="13" t="n">
        <v>5</v>
      </c>
      <c r="Q265" s="17" t="n">
        <f aca="false">+M265*P265</f>
        <v>39.3546992547123</v>
      </c>
      <c r="R265" s="17" t="n">
        <f aca="false">+N265*P265</f>
        <v>0</v>
      </c>
      <c r="S265" s="17"/>
      <c r="T265" s="18" t="n">
        <f aca="false">+L265-K265</f>
        <v>0.0173611111111111</v>
      </c>
      <c r="U265" s="18" t="n">
        <f aca="false">+T265*P265</f>
        <v>0.0868055555555556</v>
      </c>
      <c r="V265" s="18"/>
    </row>
    <row r="266" s="13" customFormat="true" ht="12" hidden="false" customHeight="false" outlineLevel="0" collapsed="false">
      <c r="A266" s="12" t="n">
        <v>17264</v>
      </c>
      <c r="B266" s="13" t="n">
        <v>3</v>
      </c>
      <c r="C266" s="13" t="s">
        <v>22</v>
      </c>
      <c r="D266" s="13" t="n">
        <v>2</v>
      </c>
      <c r="E266" s="13" t="n">
        <v>752</v>
      </c>
      <c r="F266" s="13" t="s">
        <v>35</v>
      </c>
      <c r="G266" s="13" t="s">
        <v>24</v>
      </c>
      <c r="H266" s="13" t="s">
        <v>29</v>
      </c>
      <c r="I266" s="13" t="n">
        <v>1</v>
      </c>
      <c r="J266" s="13" t="n">
        <v>17264</v>
      </c>
      <c r="K266" s="14" t="n">
        <v>0.920138888888889</v>
      </c>
      <c r="L266" s="15" t="n">
        <v>0.9375</v>
      </c>
      <c r="M266" s="16" t="n">
        <f aca="false">VLOOKUP(E266,'Esp. percorsi al 18-10-22'!C:J,8,FALSE())</f>
        <v>7.87093985094246</v>
      </c>
      <c r="N266" s="16"/>
      <c r="O266" s="16"/>
      <c r="P266" s="13" t="n">
        <v>57</v>
      </c>
      <c r="Q266" s="17" t="n">
        <f aca="false">+M266*P266</f>
        <v>448.64357150372</v>
      </c>
      <c r="R266" s="17" t="n">
        <f aca="false">+N266*P266</f>
        <v>0</v>
      </c>
      <c r="S266" s="17"/>
      <c r="T266" s="18" t="n">
        <f aca="false">+L266-K266</f>
        <v>0.0173611111111111</v>
      </c>
      <c r="U266" s="18" t="n">
        <f aca="false">+T266*P266</f>
        <v>0.989583333333333</v>
      </c>
      <c r="V266" s="18"/>
    </row>
    <row r="267" s="13" customFormat="true" ht="12" hidden="false" customHeight="false" outlineLevel="0" collapsed="false">
      <c r="A267" s="12" t="n">
        <v>6627</v>
      </c>
      <c r="B267" s="13" t="n">
        <v>3</v>
      </c>
      <c r="C267" s="13" t="s">
        <v>22</v>
      </c>
      <c r="D267" s="13" t="n">
        <v>2</v>
      </c>
      <c r="E267" s="13" t="n">
        <v>753</v>
      </c>
      <c r="F267" s="13" t="s">
        <v>36</v>
      </c>
      <c r="G267" s="13" t="s">
        <v>26</v>
      </c>
      <c r="H267" s="13" t="s">
        <v>30</v>
      </c>
      <c r="I267" s="13" t="n">
        <v>1</v>
      </c>
      <c r="J267" s="13" t="n">
        <v>4542</v>
      </c>
      <c r="K267" s="14" t="n">
        <v>0.291666666666667</v>
      </c>
      <c r="L267" s="15" t="n">
        <v>0.305555555555555</v>
      </c>
      <c r="M267" s="16" t="n">
        <f aca="false">VLOOKUP(E267,'Esp. percorsi al 18-10-22'!C:J,8,FALSE())</f>
        <v>7.12493985094246</v>
      </c>
      <c r="N267" s="16"/>
      <c r="O267" s="16"/>
      <c r="P267" s="13" t="n">
        <v>5</v>
      </c>
      <c r="Q267" s="17" t="n">
        <f aca="false">+M267*P267</f>
        <v>35.6246992547123</v>
      </c>
      <c r="R267" s="17" t="n">
        <f aca="false">+N267*P267</f>
        <v>0</v>
      </c>
      <c r="S267" s="17"/>
      <c r="T267" s="18" t="n">
        <f aca="false">+L267-K267</f>
        <v>0.0138888888888889</v>
      </c>
      <c r="U267" s="18" t="n">
        <f aca="false">+T267*P267</f>
        <v>0.0694444444444444</v>
      </c>
      <c r="V267" s="18"/>
    </row>
    <row r="268" s="13" customFormat="true" ht="12" hidden="false" customHeight="false" outlineLevel="0" collapsed="false">
      <c r="A268" s="12" t="n">
        <v>6628</v>
      </c>
      <c r="B268" s="13" t="n">
        <v>3</v>
      </c>
      <c r="C268" s="13" t="s">
        <v>22</v>
      </c>
      <c r="D268" s="13" t="n">
        <v>2</v>
      </c>
      <c r="E268" s="13" t="n">
        <v>753</v>
      </c>
      <c r="F268" s="13" t="s">
        <v>36</v>
      </c>
      <c r="G268" s="13" t="s">
        <v>26</v>
      </c>
      <c r="H268" s="13" t="s">
        <v>30</v>
      </c>
      <c r="I268" s="13" t="n">
        <v>1</v>
      </c>
      <c r="J268" s="13" t="n">
        <v>4543</v>
      </c>
      <c r="K268" s="14" t="n">
        <v>0.375</v>
      </c>
      <c r="L268" s="15" t="n">
        <v>0.388888888888889</v>
      </c>
      <c r="M268" s="16" t="n">
        <f aca="false">VLOOKUP(E268,'Esp. percorsi al 18-10-22'!C:J,8,FALSE())</f>
        <v>7.12493985094246</v>
      </c>
      <c r="N268" s="16"/>
      <c r="O268" s="16"/>
      <c r="P268" s="13" t="n">
        <v>5</v>
      </c>
      <c r="Q268" s="17" t="n">
        <f aca="false">+M268*P268</f>
        <v>35.6246992547123</v>
      </c>
      <c r="R268" s="17" t="n">
        <f aca="false">+N268*P268</f>
        <v>0</v>
      </c>
      <c r="S268" s="17"/>
      <c r="T268" s="18" t="n">
        <f aca="false">+L268-K268</f>
        <v>0.0138888888888889</v>
      </c>
      <c r="U268" s="18" t="n">
        <f aca="false">+T268*P268</f>
        <v>0.0694444444444444</v>
      </c>
      <c r="V268" s="18"/>
    </row>
    <row r="269" s="13" customFormat="true" ht="12" hidden="false" customHeight="false" outlineLevel="0" collapsed="false">
      <c r="A269" s="12" t="n">
        <v>6629</v>
      </c>
      <c r="B269" s="13" t="n">
        <v>3</v>
      </c>
      <c r="C269" s="13" t="s">
        <v>22</v>
      </c>
      <c r="D269" s="13" t="n">
        <v>2</v>
      </c>
      <c r="E269" s="13" t="n">
        <v>753</v>
      </c>
      <c r="F269" s="13" t="s">
        <v>36</v>
      </c>
      <c r="G269" s="13" t="s">
        <v>26</v>
      </c>
      <c r="H269" s="13" t="s">
        <v>30</v>
      </c>
      <c r="I269" s="13" t="n">
        <v>1</v>
      </c>
      <c r="J269" s="13" t="n">
        <v>4544</v>
      </c>
      <c r="K269" s="14" t="n">
        <v>0.458333333333333</v>
      </c>
      <c r="L269" s="15" t="n">
        <v>0.472222222222222</v>
      </c>
      <c r="M269" s="16" t="n">
        <f aca="false">VLOOKUP(E269,'Esp. percorsi al 18-10-22'!C:J,8,FALSE())</f>
        <v>7.12493985094246</v>
      </c>
      <c r="N269" s="16"/>
      <c r="O269" s="16"/>
      <c r="P269" s="13" t="n">
        <v>5</v>
      </c>
      <c r="Q269" s="17" t="n">
        <f aca="false">+M269*P269</f>
        <v>35.6246992547123</v>
      </c>
      <c r="R269" s="17" t="n">
        <f aca="false">+N269*P269</f>
        <v>0</v>
      </c>
      <c r="S269" s="17"/>
      <c r="T269" s="18" t="n">
        <f aca="false">+L269-K269</f>
        <v>0.0138888888888889</v>
      </c>
      <c r="U269" s="18" t="n">
        <f aca="false">+T269*P269</f>
        <v>0.0694444444444444</v>
      </c>
      <c r="V269" s="18"/>
    </row>
    <row r="270" s="13" customFormat="true" ht="12" hidden="false" customHeight="false" outlineLevel="0" collapsed="false">
      <c r="A270" s="12" t="n">
        <v>6630</v>
      </c>
      <c r="B270" s="13" t="n">
        <v>3</v>
      </c>
      <c r="C270" s="13" t="s">
        <v>22</v>
      </c>
      <c r="D270" s="13" t="n">
        <v>2</v>
      </c>
      <c r="E270" s="13" t="n">
        <v>753</v>
      </c>
      <c r="F270" s="13" t="s">
        <v>36</v>
      </c>
      <c r="G270" s="13" t="s">
        <v>26</v>
      </c>
      <c r="H270" s="13" t="s">
        <v>30</v>
      </c>
      <c r="I270" s="13" t="n">
        <v>1</v>
      </c>
      <c r="J270" s="13" t="n">
        <v>4545</v>
      </c>
      <c r="K270" s="14" t="n">
        <v>0.541666666666667</v>
      </c>
      <c r="L270" s="15" t="n">
        <v>0.555555555555556</v>
      </c>
      <c r="M270" s="16" t="n">
        <f aca="false">VLOOKUP(E270,'Esp. percorsi al 18-10-22'!C:J,8,FALSE())</f>
        <v>7.12493985094246</v>
      </c>
      <c r="N270" s="16"/>
      <c r="O270" s="16"/>
      <c r="P270" s="13" t="n">
        <v>5</v>
      </c>
      <c r="Q270" s="17" t="n">
        <f aca="false">+M270*P270</f>
        <v>35.6246992547123</v>
      </c>
      <c r="R270" s="17" t="n">
        <f aca="false">+N270*P270</f>
        <v>0</v>
      </c>
      <c r="S270" s="17"/>
      <c r="T270" s="18" t="n">
        <f aca="false">+L270-K270</f>
        <v>0.0138888888888889</v>
      </c>
      <c r="U270" s="18" t="n">
        <f aca="false">+T270*P270</f>
        <v>0.0694444444444444</v>
      </c>
      <c r="V270" s="18"/>
    </row>
    <row r="271" s="13" customFormat="true" ht="12" hidden="false" customHeight="false" outlineLevel="0" collapsed="false">
      <c r="A271" s="12" t="n">
        <v>6631</v>
      </c>
      <c r="B271" s="13" t="n">
        <v>3</v>
      </c>
      <c r="C271" s="13" t="s">
        <v>22</v>
      </c>
      <c r="D271" s="13" t="n">
        <v>2</v>
      </c>
      <c r="E271" s="13" t="n">
        <v>753</v>
      </c>
      <c r="F271" s="13" t="s">
        <v>36</v>
      </c>
      <c r="G271" s="13" t="s">
        <v>26</v>
      </c>
      <c r="H271" s="13" t="s">
        <v>30</v>
      </c>
      <c r="I271" s="13" t="n">
        <v>1</v>
      </c>
      <c r="J271" s="13" t="n">
        <v>4546</v>
      </c>
      <c r="K271" s="14" t="n">
        <v>0.625</v>
      </c>
      <c r="L271" s="15" t="n">
        <v>0.638888888888889</v>
      </c>
      <c r="M271" s="16" t="n">
        <f aca="false">VLOOKUP(E271,'Esp. percorsi al 18-10-22'!C:J,8,FALSE())</f>
        <v>7.12493985094246</v>
      </c>
      <c r="N271" s="16"/>
      <c r="O271" s="16"/>
      <c r="P271" s="13" t="n">
        <v>5</v>
      </c>
      <c r="Q271" s="17" t="n">
        <f aca="false">+M271*P271</f>
        <v>35.6246992547123</v>
      </c>
      <c r="R271" s="17" t="n">
        <f aca="false">+N271*P271</f>
        <v>0</v>
      </c>
      <c r="S271" s="17"/>
      <c r="T271" s="18" t="n">
        <f aca="false">+L271-K271</f>
        <v>0.0138888888888889</v>
      </c>
      <c r="U271" s="18" t="n">
        <f aca="false">+T271*P271</f>
        <v>0.0694444444444444</v>
      </c>
      <c r="V271" s="18"/>
    </row>
    <row r="272" s="13" customFormat="true" ht="12" hidden="false" customHeight="false" outlineLevel="0" collapsed="false">
      <c r="A272" s="12" t="n">
        <v>6632</v>
      </c>
      <c r="B272" s="13" t="n">
        <v>3</v>
      </c>
      <c r="C272" s="13" t="s">
        <v>22</v>
      </c>
      <c r="D272" s="13" t="n">
        <v>2</v>
      </c>
      <c r="E272" s="13" t="n">
        <v>753</v>
      </c>
      <c r="F272" s="13" t="s">
        <v>36</v>
      </c>
      <c r="G272" s="13" t="s">
        <v>26</v>
      </c>
      <c r="H272" s="13" t="s">
        <v>30</v>
      </c>
      <c r="I272" s="13" t="n">
        <v>1</v>
      </c>
      <c r="J272" s="13" t="n">
        <v>4547</v>
      </c>
      <c r="K272" s="14" t="n">
        <v>0.708333333333333</v>
      </c>
      <c r="L272" s="15" t="n">
        <v>0.722222222222222</v>
      </c>
      <c r="M272" s="16" t="n">
        <f aca="false">VLOOKUP(E272,'Esp. percorsi al 18-10-22'!C:J,8,FALSE())</f>
        <v>7.12493985094246</v>
      </c>
      <c r="N272" s="16"/>
      <c r="O272" s="16"/>
      <c r="P272" s="13" t="n">
        <v>5</v>
      </c>
      <c r="Q272" s="17" t="n">
        <f aca="false">+M272*P272</f>
        <v>35.6246992547123</v>
      </c>
      <c r="R272" s="17" t="n">
        <f aca="false">+N272*P272</f>
        <v>0</v>
      </c>
      <c r="S272" s="17"/>
      <c r="T272" s="18" t="n">
        <f aca="false">+L272-K272</f>
        <v>0.0138888888888889</v>
      </c>
      <c r="U272" s="18" t="n">
        <f aca="false">+T272*P272</f>
        <v>0.0694444444444444</v>
      </c>
      <c r="V272" s="18"/>
    </row>
    <row r="273" s="13" customFormat="true" ht="12" hidden="false" customHeight="false" outlineLevel="0" collapsed="false">
      <c r="A273" s="12" t="n">
        <v>6619</v>
      </c>
      <c r="B273" s="13" t="n">
        <v>3</v>
      </c>
      <c r="C273" s="13" t="s">
        <v>22</v>
      </c>
      <c r="D273" s="13" t="n">
        <v>2</v>
      </c>
      <c r="E273" s="13" t="n">
        <v>754</v>
      </c>
      <c r="F273" s="13" t="s">
        <v>37</v>
      </c>
      <c r="G273" s="13" t="s">
        <v>24</v>
      </c>
      <c r="H273" s="13" t="s">
        <v>25</v>
      </c>
      <c r="I273" s="13" t="n">
        <v>1</v>
      </c>
      <c r="J273" s="13" t="n">
        <v>2524</v>
      </c>
      <c r="K273" s="14" t="n">
        <v>0.253472222222222</v>
      </c>
      <c r="L273" s="15" t="n">
        <v>0.274305555555555</v>
      </c>
      <c r="M273" s="16" t="n">
        <f aca="false">VLOOKUP(E273,'Esp. percorsi al 18-10-22'!C:J,8,FALSE())</f>
        <v>10.7461764940514</v>
      </c>
      <c r="N273" s="16"/>
      <c r="O273" s="16"/>
      <c r="P273" s="13" t="n">
        <v>303</v>
      </c>
      <c r="Q273" s="17" t="n">
        <f aca="false">+M273*P273</f>
        <v>3256.09147769757</v>
      </c>
      <c r="R273" s="17" t="n">
        <f aca="false">+N273*P273</f>
        <v>0</v>
      </c>
      <c r="S273" s="17"/>
      <c r="T273" s="18" t="n">
        <f aca="false">+L273-K273</f>
        <v>0.0208333333333333</v>
      </c>
      <c r="U273" s="18" t="n">
        <f aca="false">+T273*P273</f>
        <v>6.3125</v>
      </c>
      <c r="V273" s="18"/>
    </row>
    <row r="274" s="13" customFormat="true" ht="12" hidden="false" customHeight="false" outlineLevel="0" collapsed="false">
      <c r="A274" s="12" t="n">
        <v>6618</v>
      </c>
      <c r="B274" s="13" t="n">
        <v>3</v>
      </c>
      <c r="C274" s="13" t="s">
        <v>22</v>
      </c>
      <c r="D274" s="13" t="n">
        <v>2</v>
      </c>
      <c r="E274" s="13" t="n">
        <v>754</v>
      </c>
      <c r="F274" s="13" t="s">
        <v>37</v>
      </c>
      <c r="G274" s="13" t="s">
        <v>24</v>
      </c>
      <c r="H274" s="13" t="s">
        <v>25</v>
      </c>
      <c r="I274" s="13" t="n">
        <v>1</v>
      </c>
      <c r="J274" s="13" t="n">
        <v>2520</v>
      </c>
      <c r="K274" s="14" t="n">
        <v>0.284722222222222</v>
      </c>
      <c r="L274" s="15" t="n">
        <v>0.305555555555555</v>
      </c>
      <c r="M274" s="16" t="n">
        <f aca="false">VLOOKUP(E274,'Esp. percorsi al 18-10-22'!C:J,8,FALSE())</f>
        <v>10.7461764940514</v>
      </c>
      <c r="N274" s="16"/>
      <c r="O274" s="16"/>
      <c r="P274" s="13" t="n">
        <v>303</v>
      </c>
      <c r="Q274" s="17" t="n">
        <f aca="false">+M274*P274</f>
        <v>3256.09147769757</v>
      </c>
      <c r="R274" s="17" t="n">
        <f aca="false">+N274*P274</f>
        <v>0</v>
      </c>
      <c r="S274" s="17"/>
      <c r="T274" s="18" t="n">
        <f aca="false">+L274-K274</f>
        <v>0.0208333333333333</v>
      </c>
      <c r="U274" s="18" t="n">
        <f aca="false">+T274*P274</f>
        <v>6.3125</v>
      </c>
      <c r="V274" s="18"/>
    </row>
    <row r="275" s="13" customFormat="true" ht="12" hidden="false" customHeight="false" outlineLevel="0" collapsed="false">
      <c r="A275" s="12" t="n">
        <v>6590</v>
      </c>
      <c r="B275" s="13" t="n">
        <v>3</v>
      </c>
      <c r="C275" s="13" t="s">
        <v>22</v>
      </c>
      <c r="D275" s="13" t="n">
        <v>2</v>
      </c>
      <c r="E275" s="13" t="n">
        <v>754</v>
      </c>
      <c r="F275" s="13" t="s">
        <v>37</v>
      </c>
      <c r="G275" s="13" t="s">
        <v>24</v>
      </c>
      <c r="H275" s="13" t="s">
        <v>29</v>
      </c>
      <c r="I275" s="13" t="n">
        <v>1</v>
      </c>
      <c r="J275" s="13" t="n">
        <v>1747</v>
      </c>
      <c r="K275" s="14" t="n">
        <v>0.298611111111111</v>
      </c>
      <c r="L275" s="15" t="n">
        <v>0.319444444444444</v>
      </c>
      <c r="M275" s="16" t="n">
        <f aca="false">VLOOKUP(E275,'Esp. percorsi al 18-10-22'!C:J,8,FALSE())</f>
        <v>10.7461764940514</v>
      </c>
      <c r="N275" s="16"/>
      <c r="O275" s="16"/>
      <c r="P275" s="13" t="n">
        <v>57</v>
      </c>
      <c r="Q275" s="17" t="n">
        <f aca="false">+M275*P275</f>
        <v>612.53206016093</v>
      </c>
      <c r="R275" s="17" t="n">
        <f aca="false">+N275*P275</f>
        <v>0</v>
      </c>
      <c r="S275" s="17"/>
      <c r="T275" s="18" t="n">
        <f aca="false">+L275-K275</f>
        <v>0.0208333333333333</v>
      </c>
      <c r="U275" s="18" t="n">
        <f aca="false">+T275*P275</f>
        <v>1.1875</v>
      </c>
      <c r="V275" s="18"/>
    </row>
    <row r="276" s="13" customFormat="true" ht="12" hidden="false" customHeight="false" outlineLevel="0" collapsed="false">
      <c r="A276" s="12" t="n">
        <v>13636</v>
      </c>
      <c r="B276" s="13" t="n">
        <v>3</v>
      </c>
      <c r="C276" s="13" t="s">
        <v>22</v>
      </c>
      <c r="D276" s="13" t="n">
        <v>2</v>
      </c>
      <c r="E276" s="13" t="n">
        <v>754</v>
      </c>
      <c r="F276" s="13" t="s">
        <v>37</v>
      </c>
      <c r="G276" s="13" t="s">
        <v>24</v>
      </c>
      <c r="H276" s="13" t="s">
        <v>25</v>
      </c>
      <c r="I276" s="13" t="n">
        <v>1</v>
      </c>
      <c r="J276" s="13" t="n">
        <v>311</v>
      </c>
      <c r="K276" s="14" t="n">
        <v>0.302083333333333</v>
      </c>
      <c r="L276" s="15" t="n">
        <v>0.322916666666667</v>
      </c>
      <c r="M276" s="16" t="n">
        <f aca="false">VLOOKUP(E276,'Esp. percorsi al 18-10-22'!C:J,8,FALSE())</f>
        <v>10.7461764940514</v>
      </c>
      <c r="N276" s="16"/>
      <c r="O276" s="16"/>
      <c r="P276" s="13" t="n">
        <v>303</v>
      </c>
      <c r="Q276" s="17" t="n">
        <f aca="false">+M276*P276</f>
        <v>3256.09147769757</v>
      </c>
      <c r="R276" s="17" t="n">
        <f aca="false">+N276*P276</f>
        <v>0</v>
      </c>
      <c r="S276" s="17"/>
      <c r="T276" s="18" t="n">
        <f aca="false">+L276-K276</f>
        <v>0.0208333333333333</v>
      </c>
      <c r="U276" s="18" t="n">
        <f aca="false">+T276*P276</f>
        <v>6.3125</v>
      </c>
      <c r="V276" s="18"/>
    </row>
    <row r="277" s="13" customFormat="true" ht="12" hidden="false" customHeight="false" outlineLevel="0" collapsed="false">
      <c r="A277" s="12" t="n">
        <v>6546</v>
      </c>
      <c r="B277" s="13" t="n">
        <v>3</v>
      </c>
      <c r="C277" s="13" t="s">
        <v>22</v>
      </c>
      <c r="D277" s="13" t="n">
        <v>2</v>
      </c>
      <c r="E277" s="13" t="n">
        <v>754</v>
      </c>
      <c r="F277" s="13" t="s">
        <v>37</v>
      </c>
      <c r="G277" s="13" t="s">
        <v>24</v>
      </c>
      <c r="H277" s="13" t="s">
        <v>25</v>
      </c>
      <c r="I277" s="13" t="n">
        <v>1</v>
      </c>
      <c r="J277" s="13" t="n">
        <v>312</v>
      </c>
      <c r="K277" s="14" t="n">
        <v>0.347222222222222</v>
      </c>
      <c r="L277" s="15" t="n">
        <v>0.368055555555556</v>
      </c>
      <c r="M277" s="16" t="n">
        <f aca="false">VLOOKUP(E277,'Esp. percorsi al 18-10-22'!C:J,8,FALSE())</f>
        <v>10.7461764940514</v>
      </c>
      <c r="N277" s="16"/>
      <c r="O277" s="16"/>
      <c r="P277" s="13" t="n">
        <v>303</v>
      </c>
      <c r="Q277" s="17" t="n">
        <f aca="false">+M277*P277</f>
        <v>3256.09147769757</v>
      </c>
      <c r="R277" s="17" t="n">
        <f aca="false">+N277*P277</f>
        <v>0</v>
      </c>
      <c r="S277" s="17"/>
      <c r="T277" s="18" t="n">
        <f aca="false">+L277-K277</f>
        <v>0.0208333333333333</v>
      </c>
      <c r="U277" s="18" t="n">
        <f aca="false">+T277*P277</f>
        <v>6.3125</v>
      </c>
      <c r="V277" s="18"/>
    </row>
    <row r="278" s="13" customFormat="true" ht="12" hidden="false" customHeight="false" outlineLevel="0" collapsed="false">
      <c r="A278" s="12" t="n">
        <v>6591</v>
      </c>
      <c r="B278" s="13" t="n">
        <v>3</v>
      </c>
      <c r="C278" s="13" t="s">
        <v>22</v>
      </c>
      <c r="D278" s="13" t="n">
        <v>2</v>
      </c>
      <c r="E278" s="13" t="n">
        <v>754</v>
      </c>
      <c r="F278" s="13" t="s">
        <v>37</v>
      </c>
      <c r="G278" s="13" t="s">
        <v>24</v>
      </c>
      <c r="H278" s="13" t="s">
        <v>29</v>
      </c>
      <c r="I278" s="13" t="n">
        <v>1</v>
      </c>
      <c r="J278" s="13" t="n">
        <v>1748</v>
      </c>
      <c r="K278" s="14" t="n">
        <v>0.347222222222222</v>
      </c>
      <c r="L278" s="15" t="n">
        <v>0.368055555555556</v>
      </c>
      <c r="M278" s="16" t="n">
        <f aca="false">VLOOKUP(E278,'Esp. percorsi al 18-10-22'!C:J,8,FALSE())</f>
        <v>10.7461764940514</v>
      </c>
      <c r="N278" s="16"/>
      <c r="O278" s="16"/>
      <c r="P278" s="13" t="n">
        <v>57</v>
      </c>
      <c r="Q278" s="17" t="n">
        <f aca="false">+M278*P278</f>
        <v>612.53206016093</v>
      </c>
      <c r="R278" s="17" t="n">
        <f aca="false">+N278*P278</f>
        <v>0</v>
      </c>
      <c r="S278" s="17"/>
      <c r="T278" s="18" t="n">
        <f aca="false">+L278-K278</f>
        <v>0.0208333333333333</v>
      </c>
      <c r="U278" s="18" t="n">
        <f aca="false">+T278*P278</f>
        <v>1.1875</v>
      </c>
      <c r="V278" s="18"/>
    </row>
    <row r="279" s="13" customFormat="true" ht="12" hidden="false" customHeight="false" outlineLevel="0" collapsed="false">
      <c r="A279" s="12" t="n">
        <v>6547</v>
      </c>
      <c r="B279" s="13" t="n">
        <v>3</v>
      </c>
      <c r="C279" s="13" t="s">
        <v>22</v>
      </c>
      <c r="D279" s="13" t="n">
        <v>2</v>
      </c>
      <c r="E279" s="13" t="n">
        <v>754</v>
      </c>
      <c r="F279" s="13" t="s">
        <v>37</v>
      </c>
      <c r="G279" s="13" t="s">
        <v>24</v>
      </c>
      <c r="H279" s="13" t="s">
        <v>25</v>
      </c>
      <c r="I279" s="13" t="n">
        <v>1</v>
      </c>
      <c r="J279" s="13" t="n">
        <v>313</v>
      </c>
      <c r="K279" s="14" t="n">
        <v>0.371527777777778</v>
      </c>
      <c r="L279" s="15" t="n">
        <v>0.392361111111111</v>
      </c>
      <c r="M279" s="16" t="n">
        <f aca="false">VLOOKUP(E279,'Esp. percorsi al 18-10-22'!C:J,8,FALSE())</f>
        <v>10.7461764940514</v>
      </c>
      <c r="N279" s="16"/>
      <c r="O279" s="16"/>
      <c r="P279" s="13" t="n">
        <v>303</v>
      </c>
      <c r="Q279" s="17" t="n">
        <f aca="false">+M279*P279</f>
        <v>3256.09147769757</v>
      </c>
      <c r="R279" s="17" t="n">
        <f aca="false">+N279*P279</f>
        <v>0</v>
      </c>
      <c r="S279" s="17"/>
      <c r="T279" s="18" t="n">
        <f aca="false">+L279-K279</f>
        <v>0.0208333333333333</v>
      </c>
      <c r="U279" s="18" t="n">
        <f aca="false">+T279*P279</f>
        <v>6.3125</v>
      </c>
      <c r="V279" s="18"/>
    </row>
    <row r="280" s="13" customFormat="true" ht="12" hidden="false" customHeight="false" outlineLevel="0" collapsed="false">
      <c r="A280" s="12" t="n">
        <v>6548</v>
      </c>
      <c r="B280" s="13" t="n">
        <v>3</v>
      </c>
      <c r="C280" s="13" t="s">
        <v>22</v>
      </c>
      <c r="D280" s="13" t="n">
        <v>2</v>
      </c>
      <c r="E280" s="13" t="n">
        <v>754</v>
      </c>
      <c r="F280" s="13" t="s">
        <v>37</v>
      </c>
      <c r="G280" s="13" t="s">
        <v>24</v>
      </c>
      <c r="H280" s="13" t="s">
        <v>25</v>
      </c>
      <c r="I280" s="13" t="n">
        <v>1</v>
      </c>
      <c r="J280" s="13" t="n">
        <v>314</v>
      </c>
      <c r="K280" s="14" t="n">
        <v>0.395833333333333</v>
      </c>
      <c r="L280" s="15" t="n">
        <v>0.416666666666667</v>
      </c>
      <c r="M280" s="16" t="n">
        <f aca="false">VLOOKUP(E280,'Esp. percorsi al 18-10-22'!C:J,8,FALSE())</f>
        <v>10.7461764940514</v>
      </c>
      <c r="N280" s="16"/>
      <c r="O280" s="16"/>
      <c r="P280" s="13" t="n">
        <v>303</v>
      </c>
      <c r="Q280" s="17" t="n">
        <f aca="false">+M280*P280</f>
        <v>3256.09147769757</v>
      </c>
      <c r="R280" s="17" t="n">
        <f aca="false">+N280*P280</f>
        <v>0</v>
      </c>
      <c r="S280" s="17"/>
      <c r="T280" s="18" t="n">
        <f aca="false">+L280-K280</f>
        <v>0.0208333333333333</v>
      </c>
      <c r="U280" s="18" t="n">
        <f aca="false">+T280*P280</f>
        <v>6.3125</v>
      </c>
      <c r="V280" s="18"/>
    </row>
    <row r="281" s="13" customFormat="true" ht="12" hidden="false" customHeight="false" outlineLevel="0" collapsed="false">
      <c r="A281" s="12" t="n">
        <v>6592</v>
      </c>
      <c r="B281" s="13" t="n">
        <v>3</v>
      </c>
      <c r="C281" s="13" t="s">
        <v>22</v>
      </c>
      <c r="D281" s="13" t="n">
        <v>2</v>
      </c>
      <c r="E281" s="13" t="n">
        <v>754</v>
      </c>
      <c r="F281" s="13" t="s">
        <v>37</v>
      </c>
      <c r="G281" s="13" t="s">
        <v>24</v>
      </c>
      <c r="H281" s="13" t="s">
        <v>29</v>
      </c>
      <c r="I281" s="13" t="n">
        <v>1</v>
      </c>
      <c r="J281" s="13" t="n">
        <v>1749</v>
      </c>
      <c r="K281" s="14" t="n">
        <v>0.395833333333333</v>
      </c>
      <c r="L281" s="15" t="n">
        <v>0.416666666666667</v>
      </c>
      <c r="M281" s="16" t="n">
        <f aca="false">VLOOKUP(E281,'Esp. percorsi al 18-10-22'!C:J,8,FALSE())</f>
        <v>10.7461764940514</v>
      </c>
      <c r="N281" s="16"/>
      <c r="O281" s="16"/>
      <c r="P281" s="13" t="n">
        <v>57</v>
      </c>
      <c r="Q281" s="17" t="n">
        <f aca="false">+M281*P281</f>
        <v>612.53206016093</v>
      </c>
      <c r="R281" s="17" t="n">
        <f aca="false">+N281*P281</f>
        <v>0</v>
      </c>
      <c r="S281" s="17"/>
      <c r="T281" s="18" t="n">
        <f aca="false">+L281-K281</f>
        <v>0.0208333333333333</v>
      </c>
      <c r="U281" s="18" t="n">
        <f aca="false">+T281*P281</f>
        <v>1.1875</v>
      </c>
      <c r="V281" s="18"/>
    </row>
    <row r="282" s="13" customFormat="true" ht="12" hidden="false" customHeight="false" outlineLevel="0" collapsed="false">
      <c r="A282" s="12" t="n">
        <v>6593</v>
      </c>
      <c r="B282" s="13" t="n">
        <v>3</v>
      </c>
      <c r="C282" s="13" t="s">
        <v>22</v>
      </c>
      <c r="D282" s="13" t="n">
        <v>2</v>
      </c>
      <c r="E282" s="13" t="n">
        <v>754</v>
      </c>
      <c r="F282" s="13" t="s">
        <v>37</v>
      </c>
      <c r="G282" s="13" t="s">
        <v>24</v>
      </c>
      <c r="H282" s="13" t="s">
        <v>29</v>
      </c>
      <c r="I282" s="13" t="n">
        <v>1</v>
      </c>
      <c r="J282" s="13" t="n">
        <v>1750</v>
      </c>
      <c r="K282" s="14" t="n">
        <v>0.440972222222222</v>
      </c>
      <c r="L282" s="15" t="n">
        <v>0.461805555555556</v>
      </c>
      <c r="M282" s="16" t="n">
        <f aca="false">VLOOKUP(E282,'Esp. percorsi al 18-10-22'!C:J,8,FALSE())</f>
        <v>10.7461764940514</v>
      </c>
      <c r="N282" s="16"/>
      <c r="O282" s="16"/>
      <c r="P282" s="13" t="n">
        <v>57</v>
      </c>
      <c r="Q282" s="17" t="n">
        <f aca="false">+M282*P282</f>
        <v>612.53206016093</v>
      </c>
      <c r="R282" s="17" t="n">
        <f aca="false">+N282*P282</f>
        <v>0</v>
      </c>
      <c r="S282" s="17"/>
      <c r="T282" s="18" t="n">
        <f aca="false">+L282-K282</f>
        <v>0.0208333333333333</v>
      </c>
      <c r="U282" s="18" t="n">
        <f aca="false">+T282*P282</f>
        <v>1.1875</v>
      </c>
      <c r="V282" s="18"/>
    </row>
    <row r="283" s="13" customFormat="true" ht="12" hidden="false" customHeight="false" outlineLevel="0" collapsed="false">
      <c r="A283" s="12" t="n">
        <v>6549</v>
      </c>
      <c r="B283" s="13" t="n">
        <v>3</v>
      </c>
      <c r="C283" s="13" t="s">
        <v>22</v>
      </c>
      <c r="D283" s="13" t="n">
        <v>2</v>
      </c>
      <c r="E283" s="13" t="n">
        <v>754</v>
      </c>
      <c r="F283" s="13" t="s">
        <v>37</v>
      </c>
      <c r="G283" s="13" t="s">
        <v>24</v>
      </c>
      <c r="H283" s="13" t="s">
        <v>25</v>
      </c>
      <c r="I283" s="13" t="n">
        <v>1</v>
      </c>
      <c r="J283" s="13" t="n">
        <v>315</v>
      </c>
      <c r="K283" s="14" t="n">
        <v>0.458333333333333</v>
      </c>
      <c r="L283" s="15" t="n">
        <v>0.479166666666667</v>
      </c>
      <c r="M283" s="16" t="n">
        <f aca="false">VLOOKUP(E283,'Esp. percorsi al 18-10-22'!C:J,8,FALSE())</f>
        <v>10.7461764940514</v>
      </c>
      <c r="N283" s="16"/>
      <c r="O283" s="16"/>
      <c r="P283" s="13" t="n">
        <v>303</v>
      </c>
      <c r="Q283" s="17" t="n">
        <f aca="false">+M283*P283</f>
        <v>3256.09147769757</v>
      </c>
      <c r="R283" s="17" t="n">
        <f aca="false">+N283*P283</f>
        <v>0</v>
      </c>
      <c r="S283" s="17"/>
      <c r="T283" s="18" t="n">
        <f aca="false">+L283-K283</f>
        <v>0.0208333333333333</v>
      </c>
      <c r="U283" s="18" t="n">
        <f aca="false">+T283*P283</f>
        <v>6.3125</v>
      </c>
      <c r="V283" s="18"/>
    </row>
    <row r="284" s="13" customFormat="true" ht="12" hidden="false" customHeight="false" outlineLevel="0" collapsed="false">
      <c r="A284" s="12" t="n">
        <v>6594</v>
      </c>
      <c r="B284" s="13" t="n">
        <v>3</v>
      </c>
      <c r="C284" s="13" t="s">
        <v>22</v>
      </c>
      <c r="D284" s="13" t="n">
        <v>2</v>
      </c>
      <c r="E284" s="13" t="n">
        <v>754</v>
      </c>
      <c r="F284" s="13" t="s">
        <v>37</v>
      </c>
      <c r="G284" s="13" t="s">
        <v>24</v>
      </c>
      <c r="H284" s="13" t="s">
        <v>29</v>
      </c>
      <c r="I284" s="13" t="n">
        <v>1</v>
      </c>
      <c r="J284" s="13" t="n">
        <v>1751</v>
      </c>
      <c r="K284" s="14" t="n">
        <v>0.486111111111111</v>
      </c>
      <c r="L284" s="15" t="n">
        <v>0.506944444444444</v>
      </c>
      <c r="M284" s="16" t="n">
        <f aca="false">VLOOKUP(E284,'Esp. percorsi al 18-10-22'!C:J,8,FALSE())</f>
        <v>10.7461764940514</v>
      </c>
      <c r="N284" s="16"/>
      <c r="O284" s="16"/>
      <c r="P284" s="13" t="n">
        <v>57</v>
      </c>
      <c r="Q284" s="17" t="n">
        <f aca="false">+M284*P284</f>
        <v>612.53206016093</v>
      </c>
      <c r="R284" s="17" t="n">
        <f aca="false">+N284*P284</f>
        <v>0</v>
      </c>
      <c r="S284" s="17"/>
      <c r="T284" s="18" t="n">
        <f aca="false">+L284-K284</f>
        <v>0.0208333333333333</v>
      </c>
      <c r="U284" s="18" t="n">
        <f aca="false">+T284*P284</f>
        <v>1.1875</v>
      </c>
      <c r="V284" s="18"/>
    </row>
    <row r="285" s="13" customFormat="true" ht="12" hidden="false" customHeight="false" outlineLevel="0" collapsed="false">
      <c r="A285" s="12" t="n">
        <v>6550</v>
      </c>
      <c r="B285" s="13" t="n">
        <v>3</v>
      </c>
      <c r="C285" s="13" t="s">
        <v>22</v>
      </c>
      <c r="D285" s="13" t="n">
        <v>2</v>
      </c>
      <c r="E285" s="13" t="n">
        <v>754</v>
      </c>
      <c r="F285" s="13" t="s">
        <v>37</v>
      </c>
      <c r="G285" s="13" t="s">
        <v>24</v>
      </c>
      <c r="H285" s="13" t="s">
        <v>25</v>
      </c>
      <c r="I285" s="13" t="n">
        <v>1</v>
      </c>
      <c r="J285" s="13" t="n">
        <v>316</v>
      </c>
      <c r="K285" s="14" t="n">
        <v>0.503472222222222</v>
      </c>
      <c r="L285" s="15" t="n">
        <v>0.524305555555556</v>
      </c>
      <c r="M285" s="16" t="n">
        <f aca="false">VLOOKUP(E285,'Esp. percorsi al 18-10-22'!C:J,8,FALSE())</f>
        <v>10.7461764940514</v>
      </c>
      <c r="N285" s="16"/>
      <c r="O285" s="16"/>
      <c r="P285" s="13" t="n">
        <v>303</v>
      </c>
      <c r="Q285" s="17" t="n">
        <f aca="false">+M285*P285</f>
        <v>3256.09147769757</v>
      </c>
      <c r="R285" s="17" t="n">
        <f aca="false">+N285*P285</f>
        <v>0</v>
      </c>
      <c r="S285" s="17"/>
      <c r="T285" s="18" t="n">
        <f aca="false">+L285-K285</f>
        <v>0.0208333333333333</v>
      </c>
      <c r="U285" s="18" t="n">
        <f aca="false">+T285*P285</f>
        <v>6.3125</v>
      </c>
      <c r="V285" s="18"/>
    </row>
    <row r="286" s="13" customFormat="true" ht="12" hidden="false" customHeight="false" outlineLevel="0" collapsed="false">
      <c r="A286" s="12" t="n">
        <v>6551</v>
      </c>
      <c r="B286" s="13" t="n">
        <v>3</v>
      </c>
      <c r="C286" s="13" t="s">
        <v>22</v>
      </c>
      <c r="D286" s="13" t="n">
        <v>2</v>
      </c>
      <c r="E286" s="13" t="n">
        <v>754</v>
      </c>
      <c r="F286" s="13" t="s">
        <v>37</v>
      </c>
      <c r="G286" s="13" t="s">
        <v>24</v>
      </c>
      <c r="H286" s="13" t="s">
        <v>25</v>
      </c>
      <c r="I286" s="13" t="n">
        <v>1</v>
      </c>
      <c r="J286" s="13" t="n">
        <v>317</v>
      </c>
      <c r="K286" s="14" t="n">
        <v>0.524305555555556</v>
      </c>
      <c r="L286" s="15" t="n">
        <v>0.545138888888889</v>
      </c>
      <c r="M286" s="16" t="n">
        <f aca="false">VLOOKUP(E286,'Esp. percorsi al 18-10-22'!C:J,8,FALSE())</f>
        <v>10.7461764940514</v>
      </c>
      <c r="N286" s="16"/>
      <c r="O286" s="16"/>
      <c r="P286" s="13" t="n">
        <v>303</v>
      </c>
      <c r="Q286" s="17" t="n">
        <f aca="false">+M286*P286</f>
        <v>3256.09147769757</v>
      </c>
      <c r="R286" s="17" t="n">
        <f aca="false">+N286*P286</f>
        <v>0</v>
      </c>
      <c r="S286" s="17"/>
      <c r="T286" s="18" t="n">
        <f aca="false">+L286-K286</f>
        <v>0.0208333333333333</v>
      </c>
      <c r="U286" s="18" t="n">
        <f aca="false">+T286*P286</f>
        <v>6.3125</v>
      </c>
      <c r="V286" s="18"/>
    </row>
    <row r="287" s="13" customFormat="true" ht="12" hidden="false" customHeight="false" outlineLevel="0" collapsed="false">
      <c r="A287" s="12" t="n">
        <v>6595</v>
      </c>
      <c r="B287" s="13" t="n">
        <v>3</v>
      </c>
      <c r="C287" s="13" t="s">
        <v>22</v>
      </c>
      <c r="D287" s="13" t="n">
        <v>2</v>
      </c>
      <c r="E287" s="13" t="n">
        <v>754</v>
      </c>
      <c r="F287" s="13" t="s">
        <v>37</v>
      </c>
      <c r="G287" s="13" t="s">
        <v>24</v>
      </c>
      <c r="H287" s="13" t="s">
        <v>29</v>
      </c>
      <c r="I287" s="13" t="n">
        <v>1</v>
      </c>
      <c r="J287" s="13" t="n">
        <v>1752</v>
      </c>
      <c r="K287" s="14" t="n">
        <v>0.541666666666667</v>
      </c>
      <c r="L287" s="15" t="n">
        <v>0.5625</v>
      </c>
      <c r="M287" s="16" t="n">
        <f aca="false">VLOOKUP(E287,'Esp. percorsi al 18-10-22'!C:J,8,FALSE())</f>
        <v>10.7461764940514</v>
      </c>
      <c r="N287" s="16"/>
      <c r="O287" s="16"/>
      <c r="P287" s="13" t="n">
        <v>57</v>
      </c>
      <c r="Q287" s="17" t="n">
        <f aca="false">+M287*P287</f>
        <v>612.53206016093</v>
      </c>
      <c r="R287" s="17" t="n">
        <f aca="false">+N287*P287</f>
        <v>0</v>
      </c>
      <c r="S287" s="17"/>
      <c r="T287" s="18" t="n">
        <f aca="false">+L287-K287</f>
        <v>0.0208333333333333</v>
      </c>
      <c r="U287" s="18" t="n">
        <f aca="false">+T287*P287</f>
        <v>1.1875</v>
      </c>
      <c r="V287" s="18"/>
    </row>
    <row r="288" s="13" customFormat="true" ht="12" hidden="false" customHeight="false" outlineLevel="0" collapsed="false">
      <c r="A288" s="12" t="n">
        <v>6552</v>
      </c>
      <c r="B288" s="13" t="n">
        <v>3</v>
      </c>
      <c r="C288" s="13" t="s">
        <v>22</v>
      </c>
      <c r="D288" s="13" t="n">
        <v>2</v>
      </c>
      <c r="E288" s="13" t="n">
        <v>754</v>
      </c>
      <c r="F288" s="13" t="s">
        <v>37</v>
      </c>
      <c r="G288" s="13" t="s">
        <v>24</v>
      </c>
      <c r="H288" s="13" t="s">
        <v>25</v>
      </c>
      <c r="I288" s="13" t="n">
        <v>1</v>
      </c>
      <c r="J288" s="13" t="n">
        <v>318</v>
      </c>
      <c r="K288" s="14" t="n">
        <v>0.569444444444444</v>
      </c>
      <c r="L288" s="15" t="n">
        <v>0.590277777777778</v>
      </c>
      <c r="M288" s="16" t="n">
        <f aca="false">VLOOKUP(E288,'Esp. percorsi al 18-10-22'!C:J,8,FALSE())</f>
        <v>10.7461764940514</v>
      </c>
      <c r="N288" s="16"/>
      <c r="O288" s="16"/>
      <c r="P288" s="13" t="n">
        <v>303</v>
      </c>
      <c r="Q288" s="17" t="n">
        <f aca="false">+M288*P288</f>
        <v>3256.09147769757</v>
      </c>
      <c r="R288" s="17" t="n">
        <f aca="false">+N288*P288</f>
        <v>0</v>
      </c>
      <c r="S288" s="17"/>
      <c r="T288" s="18" t="n">
        <f aca="false">+L288-K288</f>
        <v>0.0208333333333333</v>
      </c>
      <c r="U288" s="18" t="n">
        <f aca="false">+T288*P288</f>
        <v>6.3125</v>
      </c>
      <c r="V288" s="18"/>
    </row>
    <row r="289" s="13" customFormat="true" ht="12" hidden="false" customHeight="false" outlineLevel="0" collapsed="false">
      <c r="A289" s="12" t="n">
        <v>6553</v>
      </c>
      <c r="B289" s="13" t="n">
        <v>3</v>
      </c>
      <c r="C289" s="13" t="s">
        <v>22</v>
      </c>
      <c r="D289" s="13" t="n">
        <v>2</v>
      </c>
      <c r="E289" s="13" t="n">
        <v>754</v>
      </c>
      <c r="F289" s="13" t="s">
        <v>37</v>
      </c>
      <c r="G289" s="13" t="s">
        <v>24</v>
      </c>
      <c r="H289" s="13" t="s">
        <v>25</v>
      </c>
      <c r="I289" s="13" t="n">
        <v>1</v>
      </c>
      <c r="J289" s="13" t="n">
        <v>319</v>
      </c>
      <c r="K289" s="14" t="n">
        <v>0.590277777777778</v>
      </c>
      <c r="L289" s="15" t="n">
        <v>0.611111111111111</v>
      </c>
      <c r="M289" s="16" t="n">
        <f aca="false">VLOOKUP(E289,'Esp. percorsi al 18-10-22'!C:J,8,FALSE())</f>
        <v>10.7461764940514</v>
      </c>
      <c r="N289" s="16"/>
      <c r="O289" s="16"/>
      <c r="P289" s="13" t="n">
        <v>303</v>
      </c>
      <c r="Q289" s="17" t="n">
        <f aca="false">+M289*P289</f>
        <v>3256.09147769757</v>
      </c>
      <c r="R289" s="17" t="n">
        <f aca="false">+N289*P289</f>
        <v>0</v>
      </c>
      <c r="S289" s="17"/>
      <c r="T289" s="18" t="n">
        <f aca="false">+L289-K289</f>
        <v>0.0208333333333333</v>
      </c>
      <c r="U289" s="18" t="n">
        <f aca="false">+T289*P289</f>
        <v>6.3125</v>
      </c>
      <c r="V289" s="18"/>
    </row>
    <row r="290" s="13" customFormat="true" ht="12" hidden="false" customHeight="false" outlineLevel="0" collapsed="false">
      <c r="A290" s="12" t="n">
        <v>6596</v>
      </c>
      <c r="B290" s="13" t="n">
        <v>3</v>
      </c>
      <c r="C290" s="13" t="s">
        <v>22</v>
      </c>
      <c r="D290" s="13" t="n">
        <v>2</v>
      </c>
      <c r="E290" s="13" t="n">
        <v>754</v>
      </c>
      <c r="F290" s="13" t="s">
        <v>37</v>
      </c>
      <c r="G290" s="13" t="s">
        <v>24</v>
      </c>
      <c r="H290" s="13" t="s">
        <v>29</v>
      </c>
      <c r="I290" s="13" t="n">
        <v>1</v>
      </c>
      <c r="J290" s="13" t="n">
        <v>1753</v>
      </c>
      <c r="K290" s="14" t="n">
        <v>0.590277777777778</v>
      </c>
      <c r="L290" s="15" t="n">
        <v>0.611111111111111</v>
      </c>
      <c r="M290" s="16" t="n">
        <f aca="false">VLOOKUP(E290,'Esp. percorsi al 18-10-22'!C:J,8,FALSE())</f>
        <v>10.7461764940514</v>
      </c>
      <c r="N290" s="16"/>
      <c r="O290" s="16"/>
      <c r="P290" s="13" t="n">
        <v>57</v>
      </c>
      <c r="Q290" s="17" t="n">
        <f aca="false">+M290*P290</f>
        <v>612.53206016093</v>
      </c>
      <c r="R290" s="17" t="n">
        <f aca="false">+N290*P290</f>
        <v>0</v>
      </c>
      <c r="S290" s="17"/>
      <c r="T290" s="18" t="n">
        <f aca="false">+L290-K290</f>
        <v>0.0208333333333333</v>
      </c>
      <c r="U290" s="18" t="n">
        <f aca="false">+T290*P290</f>
        <v>1.1875</v>
      </c>
      <c r="V290" s="18"/>
    </row>
    <row r="291" s="13" customFormat="true" ht="12" hidden="false" customHeight="false" outlineLevel="0" collapsed="false">
      <c r="A291" s="12" t="n">
        <v>6554</v>
      </c>
      <c r="B291" s="13" t="n">
        <v>3</v>
      </c>
      <c r="C291" s="13" t="s">
        <v>22</v>
      </c>
      <c r="D291" s="13" t="n">
        <v>2</v>
      </c>
      <c r="E291" s="13" t="n">
        <v>754</v>
      </c>
      <c r="F291" s="13" t="s">
        <v>37</v>
      </c>
      <c r="G291" s="13" t="s">
        <v>24</v>
      </c>
      <c r="H291" s="13" t="s">
        <v>25</v>
      </c>
      <c r="I291" s="13" t="n">
        <v>1</v>
      </c>
      <c r="J291" s="13" t="n">
        <v>320</v>
      </c>
      <c r="K291" s="14" t="n">
        <v>0.614583333333333</v>
      </c>
      <c r="L291" s="15" t="n">
        <v>0.635416666666667</v>
      </c>
      <c r="M291" s="16" t="n">
        <f aca="false">VLOOKUP(E291,'Esp. percorsi al 18-10-22'!C:J,8,FALSE())</f>
        <v>10.7461764940514</v>
      </c>
      <c r="N291" s="16"/>
      <c r="O291" s="16"/>
      <c r="P291" s="13" t="n">
        <v>303</v>
      </c>
      <c r="Q291" s="17" t="n">
        <f aca="false">+M291*P291</f>
        <v>3256.09147769757</v>
      </c>
      <c r="R291" s="17" t="n">
        <f aca="false">+N291*P291</f>
        <v>0</v>
      </c>
      <c r="S291" s="17"/>
      <c r="T291" s="18" t="n">
        <f aca="false">+L291-K291</f>
        <v>0.0208333333333333</v>
      </c>
      <c r="U291" s="18" t="n">
        <f aca="false">+T291*P291</f>
        <v>6.3125</v>
      </c>
      <c r="V291" s="18"/>
    </row>
    <row r="292" s="13" customFormat="true" ht="12" hidden="false" customHeight="false" outlineLevel="0" collapsed="false">
      <c r="A292" s="12" t="n">
        <v>6555</v>
      </c>
      <c r="B292" s="13" t="n">
        <v>3</v>
      </c>
      <c r="C292" s="13" t="s">
        <v>22</v>
      </c>
      <c r="D292" s="13" t="n">
        <v>2</v>
      </c>
      <c r="E292" s="13" t="n">
        <v>754</v>
      </c>
      <c r="F292" s="13" t="s">
        <v>37</v>
      </c>
      <c r="G292" s="13" t="s">
        <v>24</v>
      </c>
      <c r="H292" s="13" t="s">
        <v>25</v>
      </c>
      <c r="I292" s="13" t="n">
        <v>1</v>
      </c>
      <c r="J292" s="13" t="n">
        <v>321</v>
      </c>
      <c r="K292" s="14" t="n">
        <v>0.635416666666667</v>
      </c>
      <c r="L292" s="15" t="n">
        <v>0.65625</v>
      </c>
      <c r="M292" s="16" t="n">
        <f aca="false">VLOOKUP(E292,'Esp. percorsi al 18-10-22'!C:J,8,FALSE())</f>
        <v>10.7461764940514</v>
      </c>
      <c r="N292" s="16"/>
      <c r="O292" s="16"/>
      <c r="P292" s="13" t="n">
        <v>303</v>
      </c>
      <c r="Q292" s="17" t="n">
        <f aca="false">+M292*P292</f>
        <v>3256.09147769757</v>
      </c>
      <c r="R292" s="17" t="n">
        <f aca="false">+N292*P292</f>
        <v>0</v>
      </c>
      <c r="S292" s="17"/>
      <c r="T292" s="18" t="n">
        <f aca="false">+L292-K292</f>
        <v>0.0208333333333333</v>
      </c>
      <c r="U292" s="18" t="n">
        <f aca="false">+T292*P292</f>
        <v>6.3125</v>
      </c>
      <c r="V292" s="18"/>
    </row>
    <row r="293" s="13" customFormat="true" ht="12" hidden="false" customHeight="false" outlineLevel="0" collapsed="false">
      <c r="A293" s="12" t="n">
        <v>6556</v>
      </c>
      <c r="B293" s="13" t="n">
        <v>3</v>
      </c>
      <c r="C293" s="13" t="s">
        <v>22</v>
      </c>
      <c r="D293" s="13" t="n">
        <v>2</v>
      </c>
      <c r="E293" s="13" t="n">
        <v>754</v>
      </c>
      <c r="F293" s="13" t="s">
        <v>37</v>
      </c>
      <c r="G293" s="13" t="s">
        <v>24</v>
      </c>
      <c r="H293" s="13" t="s">
        <v>25</v>
      </c>
      <c r="I293" s="13" t="n">
        <v>1</v>
      </c>
      <c r="J293" s="13" t="n">
        <v>322</v>
      </c>
      <c r="K293" s="14" t="n">
        <v>0.65625</v>
      </c>
      <c r="L293" s="15" t="n">
        <v>0.677083333333333</v>
      </c>
      <c r="M293" s="16" t="n">
        <f aca="false">VLOOKUP(E293,'Esp. percorsi al 18-10-22'!C:J,8,FALSE())</f>
        <v>10.7461764940514</v>
      </c>
      <c r="N293" s="16"/>
      <c r="O293" s="16"/>
      <c r="P293" s="13" t="n">
        <v>303</v>
      </c>
      <c r="Q293" s="17" t="n">
        <f aca="false">+M293*P293</f>
        <v>3256.09147769757</v>
      </c>
      <c r="R293" s="17" t="n">
        <f aca="false">+N293*P293</f>
        <v>0</v>
      </c>
      <c r="S293" s="17"/>
      <c r="T293" s="18" t="n">
        <f aca="false">+L293-K293</f>
        <v>0.0208333333333333</v>
      </c>
      <c r="U293" s="18" t="n">
        <f aca="false">+T293*P293</f>
        <v>6.3125</v>
      </c>
      <c r="V293" s="18"/>
    </row>
    <row r="294" s="13" customFormat="true" ht="12" hidden="false" customHeight="false" outlineLevel="0" collapsed="false">
      <c r="A294" s="12" t="n">
        <v>6597</v>
      </c>
      <c r="B294" s="13" t="n">
        <v>3</v>
      </c>
      <c r="C294" s="13" t="s">
        <v>22</v>
      </c>
      <c r="D294" s="13" t="n">
        <v>2</v>
      </c>
      <c r="E294" s="13" t="n">
        <v>754</v>
      </c>
      <c r="F294" s="13" t="s">
        <v>37</v>
      </c>
      <c r="G294" s="13" t="s">
        <v>24</v>
      </c>
      <c r="H294" s="13" t="s">
        <v>29</v>
      </c>
      <c r="I294" s="13" t="n">
        <v>1</v>
      </c>
      <c r="J294" s="13" t="n">
        <v>1754</v>
      </c>
      <c r="K294" s="14" t="n">
        <v>0.65625</v>
      </c>
      <c r="L294" s="15" t="n">
        <v>0.677083333333333</v>
      </c>
      <c r="M294" s="16" t="n">
        <f aca="false">VLOOKUP(E294,'Esp. percorsi al 18-10-22'!C:J,8,FALSE())</f>
        <v>10.7461764940514</v>
      </c>
      <c r="N294" s="16"/>
      <c r="O294" s="16"/>
      <c r="P294" s="13" t="n">
        <v>57</v>
      </c>
      <c r="Q294" s="17" t="n">
        <f aca="false">+M294*P294</f>
        <v>612.53206016093</v>
      </c>
      <c r="R294" s="17" t="n">
        <f aca="false">+N294*P294</f>
        <v>0</v>
      </c>
      <c r="S294" s="17"/>
      <c r="T294" s="18" t="n">
        <f aca="false">+L294-K294</f>
        <v>0.0208333333333333</v>
      </c>
      <c r="U294" s="18" t="n">
        <f aca="false">+T294*P294</f>
        <v>1.1875</v>
      </c>
      <c r="V294" s="18"/>
    </row>
    <row r="295" s="13" customFormat="true" ht="12" hidden="false" customHeight="false" outlineLevel="0" collapsed="false">
      <c r="A295" s="12" t="n">
        <v>6598</v>
      </c>
      <c r="B295" s="13" t="n">
        <v>3</v>
      </c>
      <c r="C295" s="13" t="s">
        <v>22</v>
      </c>
      <c r="D295" s="13" t="n">
        <v>2</v>
      </c>
      <c r="E295" s="13" t="n">
        <v>754</v>
      </c>
      <c r="F295" s="13" t="s">
        <v>37</v>
      </c>
      <c r="G295" s="13" t="s">
        <v>24</v>
      </c>
      <c r="H295" s="13" t="s">
        <v>29</v>
      </c>
      <c r="I295" s="13" t="n">
        <v>1</v>
      </c>
      <c r="J295" s="13" t="n">
        <v>1755</v>
      </c>
      <c r="K295" s="14" t="n">
        <v>0.708333333333333</v>
      </c>
      <c r="L295" s="15" t="n">
        <v>0.729166666666667</v>
      </c>
      <c r="M295" s="16" t="n">
        <f aca="false">VLOOKUP(E295,'Esp. percorsi al 18-10-22'!C:J,8,FALSE())</f>
        <v>10.7461764940514</v>
      </c>
      <c r="N295" s="16"/>
      <c r="O295" s="16"/>
      <c r="P295" s="13" t="n">
        <v>57</v>
      </c>
      <c r="Q295" s="17" t="n">
        <f aca="false">+M295*P295</f>
        <v>612.53206016093</v>
      </c>
      <c r="R295" s="17" t="n">
        <f aca="false">+N295*P295</f>
        <v>0</v>
      </c>
      <c r="S295" s="17"/>
      <c r="T295" s="18" t="n">
        <f aca="false">+L295-K295</f>
        <v>0.0208333333333333</v>
      </c>
      <c r="U295" s="18" t="n">
        <f aca="false">+T295*P295</f>
        <v>1.1875</v>
      </c>
      <c r="V295" s="18"/>
    </row>
    <row r="296" s="13" customFormat="true" ht="12" hidden="false" customHeight="false" outlineLevel="0" collapsed="false">
      <c r="A296" s="12" t="n">
        <v>6557</v>
      </c>
      <c r="B296" s="13" t="n">
        <v>3</v>
      </c>
      <c r="C296" s="13" t="s">
        <v>22</v>
      </c>
      <c r="D296" s="13" t="n">
        <v>2</v>
      </c>
      <c r="E296" s="13" t="n">
        <v>754</v>
      </c>
      <c r="F296" s="13" t="s">
        <v>37</v>
      </c>
      <c r="G296" s="13" t="s">
        <v>24</v>
      </c>
      <c r="H296" s="13" t="s">
        <v>25</v>
      </c>
      <c r="I296" s="13" t="n">
        <v>1</v>
      </c>
      <c r="J296" s="13" t="n">
        <v>323</v>
      </c>
      <c r="K296" s="14" t="n">
        <v>0.729166666666667</v>
      </c>
      <c r="L296" s="15" t="n">
        <v>0.75</v>
      </c>
      <c r="M296" s="16" t="n">
        <f aca="false">VLOOKUP(E296,'Esp. percorsi al 18-10-22'!C:J,8,FALSE())</f>
        <v>10.7461764940514</v>
      </c>
      <c r="N296" s="16"/>
      <c r="O296" s="16"/>
      <c r="P296" s="13" t="n">
        <v>303</v>
      </c>
      <c r="Q296" s="17" t="n">
        <f aca="false">+M296*P296</f>
        <v>3256.09147769757</v>
      </c>
      <c r="R296" s="17" t="n">
        <f aca="false">+N296*P296</f>
        <v>0</v>
      </c>
      <c r="S296" s="17"/>
      <c r="T296" s="18" t="n">
        <f aca="false">+L296-K296</f>
        <v>0.0208333333333333</v>
      </c>
      <c r="U296" s="18" t="n">
        <f aca="false">+T296*P296</f>
        <v>6.3125</v>
      </c>
      <c r="V296" s="18"/>
    </row>
    <row r="297" s="13" customFormat="true" ht="12" hidden="false" customHeight="false" outlineLevel="0" collapsed="false">
      <c r="A297" s="12" t="n">
        <v>6599</v>
      </c>
      <c r="B297" s="13" t="n">
        <v>3</v>
      </c>
      <c r="C297" s="13" t="s">
        <v>22</v>
      </c>
      <c r="D297" s="13" t="n">
        <v>2</v>
      </c>
      <c r="E297" s="13" t="n">
        <v>754</v>
      </c>
      <c r="F297" s="13" t="s">
        <v>37</v>
      </c>
      <c r="G297" s="13" t="s">
        <v>24</v>
      </c>
      <c r="H297" s="13" t="s">
        <v>29</v>
      </c>
      <c r="I297" s="13" t="n">
        <v>1</v>
      </c>
      <c r="J297" s="13" t="n">
        <v>1756</v>
      </c>
      <c r="K297" s="14" t="n">
        <v>0.756944444444444</v>
      </c>
      <c r="L297" s="15" t="n">
        <v>0.777777777777778</v>
      </c>
      <c r="M297" s="16" t="n">
        <f aca="false">VLOOKUP(E297,'Esp. percorsi al 18-10-22'!C:J,8,FALSE())</f>
        <v>10.7461764940514</v>
      </c>
      <c r="N297" s="16"/>
      <c r="O297" s="16"/>
      <c r="P297" s="13" t="n">
        <v>57</v>
      </c>
      <c r="Q297" s="17" t="n">
        <f aca="false">+M297*P297</f>
        <v>612.53206016093</v>
      </c>
      <c r="R297" s="17" t="n">
        <f aca="false">+N297*P297</f>
        <v>0</v>
      </c>
      <c r="S297" s="17"/>
      <c r="T297" s="18" t="n">
        <f aca="false">+L297-K297</f>
        <v>0.0208333333333333</v>
      </c>
      <c r="U297" s="18" t="n">
        <f aca="false">+T297*P297</f>
        <v>1.1875</v>
      </c>
      <c r="V297" s="18"/>
    </row>
    <row r="298" s="13" customFormat="true" ht="12" hidden="false" customHeight="false" outlineLevel="0" collapsed="false">
      <c r="A298" s="12" t="n">
        <v>11629</v>
      </c>
      <c r="B298" s="13" t="n">
        <v>3</v>
      </c>
      <c r="C298" s="13" t="s">
        <v>22</v>
      </c>
      <c r="D298" s="13" t="n">
        <v>2</v>
      </c>
      <c r="E298" s="13" t="n">
        <v>754</v>
      </c>
      <c r="F298" s="13" t="s">
        <v>37</v>
      </c>
      <c r="G298" s="13" t="s">
        <v>24</v>
      </c>
      <c r="H298" s="13" t="s">
        <v>25</v>
      </c>
      <c r="I298" s="13" t="n">
        <v>1</v>
      </c>
      <c r="J298" s="13" t="n">
        <v>325</v>
      </c>
      <c r="K298" s="14" t="n">
        <v>0.763888888888889</v>
      </c>
      <c r="L298" s="15" t="n">
        <v>0.784722222222222</v>
      </c>
      <c r="M298" s="16" t="n">
        <f aca="false">VLOOKUP(E298,'Esp. percorsi al 18-10-22'!C:J,8,FALSE())</f>
        <v>10.7461764940514</v>
      </c>
      <c r="N298" s="16"/>
      <c r="O298" s="16"/>
      <c r="P298" s="13" t="n">
        <v>303</v>
      </c>
      <c r="Q298" s="17" t="n">
        <f aca="false">+M298*P298</f>
        <v>3256.09147769757</v>
      </c>
      <c r="R298" s="17" t="n">
        <f aca="false">+N298*P298</f>
        <v>0</v>
      </c>
      <c r="S298" s="17"/>
      <c r="T298" s="18" t="n">
        <f aca="false">+L298-K298</f>
        <v>0.0208333333333333</v>
      </c>
      <c r="U298" s="18" t="n">
        <f aca="false">+T298*P298</f>
        <v>6.3125</v>
      </c>
      <c r="V298" s="18"/>
    </row>
    <row r="299" s="13" customFormat="true" ht="12" hidden="false" customHeight="false" outlineLevel="0" collapsed="false">
      <c r="A299" s="12" t="n">
        <v>6560</v>
      </c>
      <c r="B299" s="13" t="n">
        <v>3</v>
      </c>
      <c r="C299" s="13" t="s">
        <v>22</v>
      </c>
      <c r="D299" s="13" t="n">
        <v>2</v>
      </c>
      <c r="E299" s="13" t="n">
        <v>754</v>
      </c>
      <c r="F299" s="13" t="s">
        <v>37</v>
      </c>
      <c r="G299" s="13" t="s">
        <v>24</v>
      </c>
      <c r="H299" s="13" t="s">
        <v>25</v>
      </c>
      <c r="I299" s="13" t="n">
        <v>1</v>
      </c>
      <c r="J299" s="13" t="n">
        <v>326</v>
      </c>
      <c r="K299" s="14" t="n">
        <v>0.798611111111111</v>
      </c>
      <c r="L299" s="15" t="n">
        <v>0.819444444444444</v>
      </c>
      <c r="M299" s="16" t="n">
        <f aca="false">VLOOKUP(E299,'Esp. percorsi al 18-10-22'!C:J,8,FALSE())</f>
        <v>10.7461764940514</v>
      </c>
      <c r="N299" s="16"/>
      <c r="O299" s="16"/>
      <c r="P299" s="13" t="n">
        <v>303</v>
      </c>
      <c r="Q299" s="17" t="n">
        <f aca="false">+M299*P299</f>
        <v>3256.09147769757</v>
      </c>
      <c r="R299" s="17" t="n">
        <f aca="false">+N299*P299</f>
        <v>0</v>
      </c>
      <c r="S299" s="17"/>
      <c r="T299" s="18" t="n">
        <f aca="false">+L299-K299</f>
        <v>0.0208333333333333</v>
      </c>
      <c r="U299" s="18" t="n">
        <f aca="false">+T299*P299</f>
        <v>6.3125</v>
      </c>
      <c r="V299" s="18"/>
    </row>
    <row r="300" s="13" customFormat="true" ht="12" hidden="false" customHeight="false" outlineLevel="0" collapsed="false">
      <c r="A300" s="12" t="n">
        <v>6600</v>
      </c>
      <c r="B300" s="13" t="n">
        <v>3</v>
      </c>
      <c r="C300" s="13" t="s">
        <v>22</v>
      </c>
      <c r="D300" s="13" t="n">
        <v>2</v>
      </c>
      <c r="E300" s="13" t="n">
        <v>754</v>
      </c>
      <c r="F300" s="13" t="s">
        <v>37</v>
      </c>
      <c r="G300" s="13" t="s">
        <v>24</v>
      </c>
      <c r="H300" s="13" t="s">
        <v>29</v>
      </c>
      <c r="I300" s="13" t="n">
        <v>1</v>
      </c>
      <c r="J300" s="13" t="n">
        <v>1757</v>
      </c>
      <c r="K300" s="14" t="n">
        <v>0.815972222222222</v>
      </c>
      <c r="L300" s="15" t="n">
        <v>0.836805555555555</v>
      </c>
      <c r="M300" s="16" t="n">
        <f aca="false">VLOOKUP(E300,'Esp. percorsi al 18-10-22'!C:J,8,FALSE())</f>
        <v>10.7461764940514</v>
      </c>
      <c r="N300" s="16"/>
      <c r="O300" s="16"/>
      <c r="P300" s="13" t="n">
        <v>57</v>
      </c>
      <c r="Q300" s="17" t="n">
        <f aca="false">+M300*P300</f>
        <v>612.53206016093</v>
      </c>
      <c r="R300" s="17" t="n">
        <f aca="false">+N300*P300</f>
        <v>0</v>
      </c>
      <c r="S300" s="17"/>
      <c r="T300" s="18" t="n">
        <f aca="false">+L300-K300</f>
        <v>0.0208333333333333</v>
      </c>
      <c r="U300" s="18" t="n">
        <f aca="false">+T300*P300</f>
        <v>1.1875</v>
      </c>
      <c r="V300" s="18"/>
    </row>
    <row r="301" s="13" customFormat="true" ht="12" hidden="false" customHeight="false" outlineLevel="0" collapsed="false">
      <c r="A301" s="12" t="n">
        <v>6561</v>
      </c>
      <c r="B301" s="13" t="n">
        <v>3</v>
      </c>
      <c r="C301" s="13" t="s">
        <v>22</v>
      </c>
      <c r="D301" s="13" t="n">
        <v>2</v>
      </c>
      <c r="E301" s="13" t="n">
        <v>754</v>
      </c>
      <c r="F301" s="13" t="s">
        <v>37</v>
      </c>
      <c r="G301" s="13" t="s">
        <v>24</v>
      </c>
      <c r="H301" s="13" t="s">
        <v>25</v>
      </c>
      <c r="I301" s="13" t="n">
        <v>1</v>
      </c>
      <c r="J301" s="13" t="n">
        <v>327</v>
      </c>
      <c r="K301" s="14" t="n">
        <v>0.840277777777778</v>
      </c>
      <c r="L301" s="15" t="n">
        <v>0.861111111111111</v>
      </c>
      <c r="M301" s="16" t="n">
        <f aca="false">VLOOKUP(E301,'Esp. percorsi al 18-10-22'!C:J,8,FALSE())</f>
        <v>10.7461764940514</v>
      </c>
      <c r="N301" s="16"/>
      <c r="O301" s="16"/>
      <c r="P301" s="13" t="n">
        <v>303</v>
      </c>
      <c r="Q301" s="17" t="n">
        <f aca="false">+M301*P301</f>
        <v>3256.09147769757</v>
      </c>
      <c r="R301" s="17" t="n">
        <f aca="false">+N301*P301</f>
        <v>0</v>
      </c>
      <c r="S301" s="17"/>
      <c r="T301" s="18" t="n">
        <f aca="false">+L301-K301</f>
        <v>0.0208333333333333</v>
      </c>
      <c r="U301" s="18" t="n">
        <f aca="false">+T301*P301</f>
        <v>6.3125</v>
      </c>
      <c r="V301" s="18"/>
    </row>
    <row r="302" s="13" customFormat="true" ht="12" hidden="false" customHeight="false" outlineLevel="0" collapsed="false">
      <c r="A302" s="12" t="n">
        <v>17262</v>
      </c>
      <c r="B302" s="13" t="n">
        <v>3</v>
      </c>
      <c r="C302" s="13" t="s">
        <v>22</v>
      </c>
      <c r="D302" s="13" t="n">
        <v>2</v>
      </c>
      <c r="E302" s="13" t="n">
        <v>754</v>
      </c>
      <c r="F302" s="13" t="s">
        <v>37</v>
      </c>
      <c r="G302" s="13" t="s">
        <v>24</v>
      </c>
      <c r="H302" s="13" t="s">
        <v>29</v>
      </c>
      <c r="I302" s="13" t="n">
        <v>1</v>
      </c>
      <c r="J302" s="13" t="n">
        <v>17262</v>
      </c>
      <c r="K302" s="14" t="n">
        <v>0.868055555555555</v>
      </c>
      <c r="L302" s="15" t="n">
        <v>0.888888888888889</v>
      </c>
      <c r="M302" s="16" t="n">
        <f aca="false">VLOOKUP(E302,'Esp. percorsi al 18-10-22'!C:J,8,FALSE())</f>
        <v>10.7461764940514</v>
      </c>
      <c r="N302" s="16"/>
      <c r="O302" s="16"/>
      <c r="P302" s="13" t="n">
        <v>57</v>
      </c>
      <c r="Q302" s="17" t="n">
        <f aca="false">+M302*P302</f>
        <v>612.53206016093</v>
      </c>
      <c r="R302" s="17" t="n">
        <f aca="false">+N302*P302</f>
        <v>0</v>
      </c>
      <c r="S302" s="17"/>
      <c r="T302" s="18" t="n">
        <f aca="false">+L302-K302</f>
        <v>0.0208333333333333</v>
      </c>
      <c r="U302" s="18" t="n">
        <f aca="false">+T302*P302</f>
        <v>1.1875</v>
      </c>
      <c r="V302" s="18"/>
    </row>
    <row r="303" s="13" customFormat="true" ht="12" hidden="false" customHeight="false" outlineLevel="0" collapsed="false">
      <c r="A303" s="12" t="n">
        <v>16173</v>
      </c>
      <c r="B303" s="13" t="n">
        <v>3</v>
      </c>
      <c r="C303" s="13" t="s">
        <v>22</v>
      </c>
      <c r="D303" s="13" t="n">
        <v>2</v>
      </c>
      <c r="E303" s="13" t="n">
        <v>754</v>
      </c>
      <c r="F303" s="13" t="s">
        <v>37</v>
      </c>
      <c r="G303" s="13" t="s">
        <v>24</v>
      </c>
      <c r="H303" s="13" t="s">
        <v>25</v>
      </c>
      <c r="I303" s="13" t="n">
        <v>1</v>
      </c>
      <c r="J303" s="13" t="n">
        <v>16173</v>
      </c>
      <c r="K303" s="14" t="n">
        <v>0.881944444444444</v>
      </c>
      <c r="L303" s="15" t="n">
        <v>0.902777777777778</v>
      </c>
      <c r="M303" s="16" t="n">
        <f aca="false">VLOOKUP(E303,'Esp. percorsi al 18-10-22'!C:J,8,FALSE())</f>
        <v>10.7461764940514</v>
      </c>
      <c r="N303" s="16"/>
      <c r="O303" s="16"/>
      <c r="P303" s="13" t="n">
        <v>303</v>
      </c>
      <c r="Q303" s="17" t="n">
        <f aca="false">+M303*P303</f>
        <v>3256.09147769757</v>
      </c>
      <c r="R303" s="17" t="n">
        <f aca="false">+N303*P303</f>
        <v>0</v>
      </c>
      <c r="S303" s="17"/>
      <c r="T303" s="18" t="n">
        <f aca="false">+L303-K303</f>
        <v>0.0208333333333333</v>
      </c>
      <c r="U303" s="18" t="n">
        <f aca="false">+T303*P303</f>
        <v>6.3125</v>
      </c>
      <c r="V303" s="18"/>
    </row>
    <row r="304" s="13" customFormat="true" ht="12" hidden="false" customHeight="false" outlineLevel="0" collapsed="false">
      <c r="A304" s="12" t="n">
        <v>6564</v>
      </c>
      <c r="B304" s="13" t="n">
        <v>3</v>
      </c>
      <c r="C304" s="13" t="s">
        <v>22</v>
      </c>
      <c r="D304" s="13" t="n">
        <v>2</v>
      </c>
      <c r="E304" s="13" t="n">
        <v>754</v>
      </c>
      <c r="F304" s="13" t="s">
        <v>37</v>
      </c>
      <c r="G304" s="13" t="s">
        <v>24</v>
      </c>
      <c r="H304" s="13" t="s">
        <v>25</v>
      </c>
      <c r="I304" s="13" t="n">
        <v>1</v>
      </c>
      <c r="J304" s="13" t="n">
        <v>330</v>
      </c>
      <c r="K304" s="14" t="n">
        <v>0.923611111111111</v>
      </c>
      <c r="L304" s="15" t="n">
        <v>0.944444444444444</v>
      </c>
      <c r="M304" s="16" t="n">
        <f aca="false">VLOOKUP(E304,'Esp. percorsi al 18-10-22'!C:J,8,FALSE())</f>
        <v>10.7461764940514</v>
      </c>
      <c r="N304" s="16"/>
      <c r="O304" s="16"/>
      <c r="P304" s="13" t="n">
        <v>303</v>
      </c>
      <c r="Q304" s="17" t="n">
        <f aca="false">+M304*P304</f>
        <v>3256.09147769757</v>
      </c>
      <c r="R304" s="17" t="n">
        <f aca="false">+N304*P304</f>
        <v>0</v>
      </c>
      <c r="S304" s="17"/>
      <c r="T304" s="18" t="n">
        <f aca="false">+L304-K304</f>
        <v>0.0208333333333333</v>
      </c>
      <c r="U304" s="18" t="n">
        <f aca="false">+T304*P304</f>
        <v>6.3125</v>
      </c>
      <c r="V304" s="18"/>
    </row>
    <row r="305" s="13" customFormat="true" ht="12" hidden="false" customHeight="false" outlineLevel="0" collapsed="false">
      <c r="A305" s="12" t="n">
        <v>6602</v>
      </c>
      <c r="B305" s="13" t="n">
        <v>3</v>
      </c>
      <c r="C305" s="13" t="s">
        <v>22</v>
      </c>
      <c r="D305" s="13" t="n">
        <v>1</v>
      </c>
      <c r="E305" s="13" t="n">
        <v>763</v>
      </c>
      <c r="F305" s="13" t="s">
        <v>38</v>
      </c>
      <c r="G305" s="13" t="s">
        <v>24</v>
      </c>
      <c r="H305" s="13" t="s">
        <v>29</v>
      </c>
      <c r="I305" s="13" t="n">
        <v>1</v>
      </c>
      <c r="J305" s="13" t="n">
        <v>1823</v>
      </c>
      <c r="K305" s="14" t="n">
        <v>0.236111111111111</v>
      </c>
      <c r="L305" s="15" t="n">
        <v>0.253472222222222</v>
      </c>
      <c r="M305" s="16" t="n">
        <f aca="false">VLOOKUP(E305,'Esp. percorsi al 18-10-22'!C:J,8,FALSE())</f>
        <v>8.61603023620918</v>
      </c>
      <c r="N305" s="16"/>
      <c r="O305" s="16"/>
      <c r="P305" s="13" t="n">
        <v>57</v>
      </c>
      <c r="Q305" s="17" t="n">
        <f aca="false">+M305*P305</f>
        <v>491.113723463923</v>
      </c>
      <c r="R305" s="17" t="n">
        <f aca="false">+N305*P305</f>
        <v>0</v>
      </c>
      <c r="S305" s="17"/>
      <c r="T305" s="18" t="n">
        <f aca="false">+L305-K305</f>
        <v>0.0173611111111111</v>
      </c>
      <c r="U305" s="18" t="n">
        <f aca="false">+T305*P305</f>
        <v>0.989583333333333</v>
      </c>
      <c r="V305" s="18"/>
    </row>
    <row r="306" s="13" customFormat="true" ht="12" hidden="false" customHeight="false" outlineLevel="0" collapsed="false">
      <c r="A306" s="12" t="n">
        <v>6620</v>
      </c>
      <c r="B306" s="13" t="n">
        <v>3</v>
      </c>
      <c r="C306" s="13" t="s">
        <v>22</v>
      </c>
      <c r="D306" s="13" t="n">
        <v>1</v>
      </c>
      <c r="E306" s="13" t="n">
        <v>763</v>
      </c>
      <c r="F306" s="13" t="s">
        <v>38</v>
      </c>
      <c r="G306" s="13" t="s">
        <v>26</v>
      </c>
      <c r="H306" s="13" t="s">
        <v>30</v>
      </c>
      <c r="I306" s="13" t="n">
        <v>1</v>
      </c>
      <c r="J306" s="13" t="n">
        <v>4535</v>
      </c>
      <c r="K306" s="14" t="n">
        <v>0.274305555555555</v>
      </c>
      <c r="L306" s="15" t="n">
        <v>0.291666666666667</v>
      </c>
      <c r="M306" s="16" t="n">
        <f aca="false">VLOOKUP(E306,'Esp. percorsi al 18-10-22'!C:J,8,FALSE())</f>
        <v>8.61603023620918</v>
      </c>
      <c r="N306" s="16"/>
      <c r="O306" s="16"/>
      <c r="P306" s="13" t="n">
        <v>5</v>
      </c>
      <c r="Q306" s="17" t="n">
        <f aca="false">+M306*P306</f>
        <v>43.0801511810459</v>
      </c>
      <c r="R306" s="17" t="n">
        <f aca="false">+N306*P306</f>
        <v>0</v>
      </c>
      <c r="S306" s="17"/>
      <c r="T306" s="18" t="n">
        <f aca="false">+L306-K306</f>
        <v>0.0173611111111111</v>
      </c>
      <c r="U306" s="18" t="n">
        <f aca="false">+T306*P306</f>
        <v>0.0868055555555556</v>
      </c>
      <c r="V306" s="18"/>
    </row>
    <row r="307" s="13" customFormat="true" ht="12" hidden="false" customHeight="false" outlineLevel="0" collapsed="false">
      <c r="A307" s="12" t="n">
        <v>6563</v>
      </c>
      <c r="B307" s="13" t="n">
        <v>3</v>
      </c>
      <c r="C307" s="13" t="s">
        <v>22</v>
      </c>
      <c r="D307" s="13" t="n">
        <v>1</v>
      </c>
      <c r="E307" s="13" t="n">
        <v>763</v>
      </c>
      <c r="F307" s="13" t="s">
        <v>38</v>
      </c>
      <c r="G307" s="13" t="s">
        <v>24</v>
      </c>
      <c r="H307" s="13" t="s">
        <v>25</v>
      </c>
      <c r="I307" s="13" t="n">
        <v>1</v>
      </c>
      <c r="J307" s="13" t="n">
        <v>329</v>
      </c>
      <c r="K307" s="14" t="n">
        <v>0.309027777777778</v>
      </c>
      <c r="L307" s="15" t="n">
        <v>0.326388888888889</v>
      </c>
      <c r="M307" s="16" t="n">
        <f aca="false">VLOOKUP(E307,'Esp. percorsi al 18-10-22'!C:J,8,FALSE())</f>
        <v>8.61603023620918</v>
      </c>
      <c r="N307" s="16"/>
      <c r="O307" s="16"/>
      <c r="P307" s="13" t="n">
        <v>303</v>
      </c>
      <c r="Q307" s="17" t="n">
        <f aca="false">+M307*P307</f>
        <v>2610.65716157138</v>
      </c>
      <c r="R307" s="17" t="n">
        <f aca="false">+N307*P307</f>
        <v>0</v>
      </c>
      <c r="S307" s="17"/>
      <c r="T307" s="18" t="n">
        <f aca="false">+L307-K307</f>
        <v>0.0173611111111111</v>
      </c>
      <c r="U307" s="18" t="n">
        <f aca="false">+T307*P307</f>
        <v>5.26041666666667</v>
      </c>
      <c r="V307" s="18"/>
    </row>
    <row r="308" s="13" customFormat="true" ht="12" hidden="false" customHeight="false" outlineLevel="0" collapsed="false">
      <c r="A308" s="12" t="n">
        <v>6621</v>
      </c>
      <c r="B308" s="13" t="n">
        <v>3</v>
      </c>
      <c r="C308" s="13" t="s">
        <v>22</v>
      </c>
      <c r="D308" s="13" t="n">
        <v>1</v>
      </c>
      <c r="E308" s="13" t="n">
        <v>763</v>
      </c>
      <c r="F308" s="13" t="s">
        <v>38</v>
      </c>
      <c r="G308" s="13" t="s">
        <v>26</v>
      </c>
      <c r="H308" s="13" t="s">
        <v>30</v>
      </c>
      <c r="I308" s="13" t="n">
        <v>1</v>
      </c>
      <c r="J308" s="13" t="n">
        <v>4536</v>
      </c>
      <c r="K308" s="14" t="n">
        <v>0.350694444444444</v>
      </c>
      <c r="L308" s="15" t="n">
        <v>0.368055555555556</v>
      </c>
      <c r="M308" s="16" t="n">
        <f aca="false">VLOOKUP(E308,'Esp. percorsi al 18-10-22'!C:J,8,FALSE())</f>
        <v>8.61603023620918</v>
      </c>
      <c r="N308" s="16"/>
      <c r="O308" s="16"/>
      <c r="P308" s="13" t="n">
        <v>5</v>
      </c>
      <c r="Q308" s="17" t="n">
        <f aca="false">+M308*P308</f>
        <v>43.0801511810459</v>
      </c>
      <c r="R308" s="17" t="n">
        <f aca="false">+N308*P308</f>
        <v>0</v>
      </c>
      <c r="S308" s="17"/>
      <c r="T308" s="18" t="n">
        <f aca="false">+L308-K308</f>
        <v>0.0173611111111111</v>
      </c>
      <c r="U308" s="18" t="n">
        <f aca="false">+T308*P308</f>
        <v>0.0868055555555556</v>
      </c>
      <c r="V308" s="18"/>
    </row>
    <row r="309" s="13" customFormat="true" ht="12" hidden="false" customHeight="false" outlineLevel="0" collapsed="false">
      <c r="A309" s="12" t="n">
        <v>6622</v>
      </c>
      <c r="B309" s="13" t="n">
        <v>3</v>
      </c>
      <c r="C309" s="13" t="s">
        <v>22</v>
      </c>
      <c r="D309" s="13" t="n">
        <v>1</v>
      </c>
      <c r="E309" s="13" t="n">
        <v>763</v>
      </c>
      <c r="F309" s="13" t="s">
        <v>38</v>
      </c>
      <c r="G309" s="13" t="s">
        <v>26</v>
      </c>
      <c r="H309" s="13" t="s">
        <v>30</v>
      </c>
      <c r="I309" s="13" t="n">
        <v>1</v>
      </c>
      <c r="J309" s="13" t="n">
        <v>4537</v>
      </c>
      <c r="K309" s="14" t="n">
        <v>0.434027777777778</v>
      </c>
      <c r="L309" s="15" t="n">
        <v>0.451388888888889</v>
      </c>
      <c r="M309" s="16" t="n">
        <f aca="false">VLOOKUP(E309,'Esp. percorsi al 18-10-22'!C:J,8,FALSE())</f>
        <v>8.61603023620918</v>
      </c>
      <c r="N309" s="16"/>
      <c r="O309" s="16"/>
      <c r="P309" s="13" t="n">
        <v>5</v>
      </c>
      <c r="Q309" s="17" t="n">
        <f aca="false">+M309*P309</f>
        <v>43.0801511810459</v>
      </c>
      <c r="R309" s="17" t="n">
        <f aca="false">+N309*P309</f>
        <v>0</v>
      </c>
      <c r="S309" s="17"/>
      <c r="T309" s="18" t="n">
        <f aca="false">+L309-K309</f>
        <v>0.0173611111111111</v>
      </c>
      <c r="U309" s="18" t="n">
        <f aca="false">+T309*P309</f>
        <v>0.0868055555555556</v>
      </c>
      <c r="V309" s="18"/>
    </row>
    <row r="310" s="13" customFormat="true" ht="12" hidden="false" customHeight="false" outlineLevel="0" collapsed="false">
      <c r="A310" s="12" t="n">
        <v>6623</v>
      </c>
      <c r="B310" s="13" t="n">
        <v>3</v>
      </c>
      <c r="C310" s="13" t="s">
        <v>22</v>
      </c>
      <c r="D310" s="13" t="n">
        <v>1</v>
      </c>
      <c r="E310" s="13" t="n">
        <v>763</v>
      </c>
      <c r="F310" s="13" t="s">
        <v>38</v>
      </c>
      <c r="G310" s="13" t="s">
        <v>26</v>
      </c>
      <c r="H310" s="13" t="s">
        <v>30</v>
      </c>
      <c r="I310" s="13" t="n">
        <v>1</v>
      </c>
      <c r="J310" s="13" t="n">
        <v>4538</v>
      </c>
      <c r="K310" s="14" t="n">
        <v>0.524305555555556</v>
      </c>
      <c r="L310" s="15" t="n">
        <v>0.541666666666667</v>
      </c>
      <c r="M310" s="16" t="n">
        <f aca="false">VLOOKUP(E310,'Esp. percorsi al 18-10-22'!C:J,8,FALSE())</f>
        <v>8.61603023620918</v>
      </c>
      <c r="N310" s="16"/>
      <c r="O310" s="16"/>
      <c r="P310" s="13" t="n">
        <v>5</v>
      </c>
      <c r="Q310" s="17" t="n">
        <f aca="false">+M310*P310</f>
        <v>43.0801511810459</v>
      </c>
      <c r="R310" s="17" t="n">
        <f aca="false">+N310*P310</f>
        <v>0</v>
      </c>
      <c r="S310" s="17"/>
      <c r="T310" s="18" t="n">
        <f aca="false">+L310-K310</f>
        <v>0.0173611111111111</v>
      </c>
      <c r="U310" s="18" t="n">
        <f aca="false">+T310*P310</f>
        <v>0.0868055555555556</v>
      </c>
      <c r="V310" s="18"/>
    </row>
    <row r="311" s="13" customFormat="true" ht="12" hidden="false" customHeight="false" outlineLevel="0" collapsed="false">
      <c r="A311" s="12" t="n">
        <v>6543</v>
      </c>
      <c r="B311" s="13" t="n">
        <v>3</v>
      </c>
      <c r="C311" s="13" t="s">
        <v>22</v>
      </c>
      <c r="D311" s="13" t="n">
        <v>1</v>
      </c>
      <c r="E311" s="13" t="n">
        <v>763</v>
      </c>
      <c r="F311" s="13" t="s">
        <v>38</v>
      </c>
      <c r="G311" s="13" t="s">
        <v>24</v>
      </c>
      <c r="H311" s="13" t="s">
        <v>25</v>
      </c>
      <c r="I311" s="13" t="n">
        <v>1</v>
      </c>
      <c r="J311" s="13" t="n">
        <v>309</v>
      </c>
      <c r="K311" s="14" t="n">
        <v>0.527777777777778</v>
      </c>
      <c r="L311" s="15" t="n">
        <v>0.545138888888889</v>
      </c>
      <c r="M311" s="16" t="n">
        <f aca="false">VLOOKUP(E311,'Esp. percorsi al 18-10-22'!C:J,8,FALSE())</f>
        <v>8.61603023620918</v>
      </c>
      <c r="N311" s="16"/>
      <c r="O311" s="16"/>
      <c r="P311" s="13" t="n">
        <v>303</v>
      </c>
      <c r="Q311" s="17" t="n">
        <f aca="false">+M311*P311</f>
        <v>2610.65716157138</v>
      </c>
      <c r="R311" s="17" t="n">
        <f aca="false">+N311*P311</f>
        <v>0</v>
      </c>
      <c r="S311" s="17"/>
      <c r="T311" s="18" t="n">
        <f aca="false">+L311-K311</f>
        <v>0.0173611111111111</v>
      </c>
      <c r="U311" s="18" t="n">
        <f aca="false">+T311*P311</f>
        <v>5.26041666666667</v>
      </c>
      <c r="V311" s="18"/>
    </row>
    <row r="312" s="13" customFormat="true" ht="12" hidden="false" customHeight="false" outlineLevel="0" collapsed="false">
      <c r="A312" s="12" t="n">
        <v>6603</v>
      </c>
      <c r="B312" s="13" t="n">
        <v>3</v>
      </c>
      <c r="C312" s="13" t="s">
        <v>22</v>
      </c>
      <c r="D312" s="13" t="n">
        <v>1</v>
      </c>
      <c r="E312" s="13" t="n">
        <v>763</v>
      </c>
      <c r="F312" s="13" t="s">
        <v>38</v>
      </c>
      <c r="G312" s="13" t="s">
        <v>24</v>
      </c>
      <c r="H312" s="13" t="s">
        <v>29</v>
      </c>
      <c r="I312" s="13" t="n">
        <v>1</v>
      </c>
      <c r="J312" s="13" t="n">
        <v>1824</v>
      </c>
      <c r="K312" s="14" t="n">
        <v>0.59375</v>
      </c>
      <c r="L312" s="15" t="n">
        <v>0.611111111111111</v>
      </c>
      <c r="M312" s="16" t="n">
        <f aca="false">VLOOKUP(E312,'Esp. percorsi al 18-10-22'!C:J,8,FALSE())</f>
        <v>8.61603023620918</v>
      </c>
      <c r="N312" s="16"/>
      <c r="O312" s="16"/>
      <c r="P312" s="13" t="n">
        <v>57</v>
      </c>
      <c r="Q312" s="17" t="n">
        <f aca="false">+M312*P312</f>
        <v>491.113723463923</v>
      </c>
      <c r="R312" s="17" t="n">
        <f aca="false">+N312*P312</f>
        <v>0</v>
      </c>
      <c r="S312" s="17"/>
      <c r="T312" s="18" t="n">
        <f aca="false">+L312-K312</f>
        <v>0.0173611111111111</v>
      </c>
      <c r="U312" s="18" t="n">
        <f aca="false">+T312*P312</f>
        <v>0.989583333333333</v>
      </c>
      <c r="V312" s="18"/>
    </row>
    <row r="313" s="13" customFormat="true" ht="12" hidden="false" customHeight="false" outlineLevel="0" collapsed="false">
      <c r="A313" s="12" t="n">
        <v>6624</v>
      </c>
      <c r="B313" s="13" t="n">
        <v>3</v>
      </c>
      <c r="C313" s="13" t="s">
        <v>22</v>
      </c>
      <c r="D313" s="13" t="n">
        <v>1</v>
      </c>
      <c r="E313" s="13" t="n">
        <v>763</v>
      </c>
      <c r="F313" s="13" t="s">
        <v>38</v>
      </c>
      <c r="G313" s="13" t="s">
        <v>26</v>
      </c>
      <c r="H313" s="13" t="s">
        <v>30</v>
      </c>
      <c r="I313" s="13" t="n">
        <v>1</v>
      </c>
      <c r="J313" s="13" t="n">
        <v>4539</v>
      </c>
      <c r="K313" s="14" t="n">
        <v>0.607638888888889</v>
      </c>
      <c r="L313" s="15" t="n">
        <v>0.625</v>
      </c>
      <c r="M313" s="16" t="n">
        <f aca="false">VLOOKUP(E313,'Esp. percorsi al 18-10-22'!C:J,8,FALSE())</f>
        <v>8.61603023620918</v>
      </c>
      <c r="N313" s="16"/>
      <c r="O313" s="16"/>
      <c r="P313" s="13" t="n">
        <v>5</v>
      </c>
      <c r="Q313" s="17" t="n">
        <f aca="false">+M313*P313</f>
        <v>43.0801511810459</v>
      </c>
      <c r="R313" s="17" t="n">
        <f aca="false">+N313*P313</f>
        <v>0</v>
      </c>
      <c r="S313" s="17"/>
      <c r="T313" s="18" t="n">
        <f aca="false">+L313-K313</f>
        <v>0.0173611111111111</v>
      </c>
      <c r="U313" s="18" t="n">
        <f aca="false">+T313*P313</f>
        <v>0.0868055555555556</v>
      </c>
      <c r="V313" s="18"/>
    </row>
    <row r="314" s="13" customFormat="true" ht="12" hidden="false" customHeight="false" outlineLevel="0" collapsed="false">
      <c r="A314" s="12" t="n">
        <v>6565</v>
      </c>
      <c r="B314" s="13" t="n">
        <v>3</v>
      </c>
      <c r="C314" s="13" t="s">
        <v>22</v>
      </c>
      <c r="D314" s="13" t="n">
        <v>1</v>
      </c>
      <c r="E314" s="13" t="n">
        <v>763</v>
      </c>
      <c r="F314" s="13" t="s">
        <v>38</v>
      </c>
      <c r="G314" s="13" t="s">
        <v>24</v>
      </c>
      <c r="H314" s="13" t="s">
        <v>25</v>
      </c>
      <c r="I314" s="13" t="n">
        <v>1</v>
      </c>
      <c r="J314" s="13" t="n">
        <v>331</v>
      </c>
      <c r="K314" s="14" t="n">
        <v>0.684027777777778</v>
      </c>
      <c r="L314" s="15" t="n">
        <v>0.701388888888889</v>
      </c>
      <c r="M314" s="16" t="n">
        <f aca="false">VLOOKUP(E314,'Esp. percorsi al 18-10-22'!C:J,8,FALSE())</f>
        <v>8.61603023620918</v>
      </c>
      <c r="N314" s="16"/>
      <c r="O314" s="16"/>
      <c r="P314" s="13" t="n">
        <v>303</v>
      </c>
      <c r="Q314" s="17" t="n">
        <f aca="false">+M314*P314</f>
        <v>2610.65716157138</v>
      </c>
      <c r="R314" s="17" t="n">
        <f aca="false">+N314*P314</f>
        <v>0</v>
      </c>
      <c r="S314" s="17"/>
      <c r="T314" s="18" t="n">
        <f aca="false">+L314-K314</f>
        <v>0.0173611111111111</v>
      </c>
      <c r="U314" s="18" t="n">
        <f aca="false">+T314*P314</f>
        <v>5.26041666666667</v>
      </c>
      <c r="V314" s="18"/>
    </row>
    <row r="315" s="13" customFormat="true" ht="12" hidden="false" customHeight="false" outlineLevel="0" collapsed="false">
      <c r="A315" s="12" t="n">
        <v>6625</v>
      </c>
      <c r="B315" s="13" t="n">
        <v>3</v>
      </c>
      <c r="C315" s="13" t="s">
        <v>22</v>
      </c>
      <c r="D315" s="13" t="n">
        <v>1</v>
      </c>
      <c r="E315" s="13" t="n">
        <v>763</v>
      </c>
      <c r="F315" s="13" t="s">
        <v>38</v>
      </c>
      <c r="G315" s="13" t="s">
        <v>26</v>
      </c>
      <c r="H315" s="13" t="s">
        <v>30</v>
      </c>
      <c r="I315" s="13" t="n">
        <v>1</v>
      </c>
      <c r="J315" s="13" t="n">
        <v>4540</v>
      </c>
      <c r="K315" s="14" t="n">
        <v>0.690972222222222</v>
      </c>
      <c r="L315" s="15" t="n">
        <v>0.708333333333333</v>
      </c>
      <c r="M315" s="16" t="n">
        <f aca="false">VLOOKUP(E315,'Esp. percorsi al 18-10-22'!C:J,8,FALSE())</f>
        <v>8.61603023620918</v>
      </c>
      <c r="N315" s="16"/>
      <c r="O315" s="16"/>
      <c r="P315" s="13" t="n">
        <v>5</v>
      </c>
      <c r="Q315" s="17" t="n">
        <f aca="false">+M315*P315</f>
        <v>43.0801511810459</v>
      </c>
      <c r="R315" s="17" t="n">
        <f aca="false">+N315*P315</f>
        <v>0</v>
      </c>
      <c r="S315" s="17"/>
      <c r="T315" s="18" t="n">
        <f aca="false">+L315-K315</f>
        <v>0.0173611111111111</v>
      </c>
      <c r="U315" s="18" t="n">
        <f aca="false">+T315*P315</f>
        <v>0.0868055555555556</v>
      </c>
      <c r="V315" s="18"/>
    </row>
    <row r="316" s="13" customFormat="true" ht="12" hidden="false" customHeight="false" outlineLevel="0" collapsed="false">
      <c r="A316" s="12" t="n">
        <v>6604</v>
      </c>
      <c r="B316" s="13" t="n">
        <v>3</v>
      </c>
      <c r="C316" s="13" t="s">
        <v>22</v>
      </c>
      <c r="D316" s="13" t="n">
        <v>1</v>
      </c>
      <c r="E316" s="13" t="n">
        <v>763</v>
      </c>
      <c r="F316" s="13" t="s">
        <v>38</v>
      </c>
      <c r="G316" s="13" t="s">
        <v>24</v>
      </c>
      <c r="H316" s="13" t="s">
        <v>29</v>
      </c>
      <c r="I316" s="13" t="n">
        <v>1</v>
      </c>
      <c r="J316" s="13" t="n">
        <v>1825</v>
      </c>
      <c r="K316" s="14" t="n">
        <v>0.756944444444444</v>
      </c>
      <c r="L316" s="15" t="n">
        <v>0.774305555555555</v>
      </c>
      <c r="M316" s="16" t="n">
        <f aca="false">VLOOKUP(E316,'Esp. percorsi al 18-10-22'!C:J,8,FALSE())</f>
        <v>8.61603023620918</v>
      </c>
      <c r="N316" s="16"/>
      <c r="O316" s="16"/>
      <c r="P316" s="13" t="n">
        <v>57</v>
      </c>
      <c r="Q316" s="17" t="n">
        <f aca="false">+M316*P316</f>
        <v>491.113723463923</v>
      </c>
      <c r="R316" s="17" t="n">
        <f aca="false">+N316*P316</f>
        <v>0</v>
      </c>
      <c r="S316" s="17"/>
      <c r="T316" s="18" t="n">
        <f aca="false">+L316-K316</f>
        <v>0.0173611111111111</v>
      </c>
      <c r="U316" s="18" t="n">
        <f aca="false">+T316*P316</f>
        <v>0.989583333333333</v>
      </c>
      <c r="V316" s="18"/>
    </row>
    <row r="317" s="13" customFormat="true" ht="12" hidden="false" customHeight="false" outlineLevel="0" collapsed="false">
      <c r="A317" s="12" t="n">
        <v>6626</v>
      </c>
      <c r="B317" s="13" t="n">
        <v>3</v>
      </c>
      <c r="C317" s="13" t="s">
        <v>22</v>
      </c>
      <c r="D317" s="13" t="n">
        <v>1</v>
      </c>
      <c r="E317" s="13" t="n">
        <v>763</v>
      </c>
      <c r="F317" s="13" t="s">
        <v>38</v>
      </c>
      <c r="G317" s="13" t="s">
        <v>26</v>
      </c>
      <c r="H317" s="13" t="s">
        <v>30</v>
      </c>
      <c r="I317" s="13" t="n">
        <v>1</v>
      </c>
      <c r="J317" s="13" t="n">
        <v>4541</v>
      </c>
      <c r="K317" s="14" t="n">
        <v>0.774305555555555</v>
      </c>
      <c r="L317" s="15" t="n">
        <v>0.791666666666667</v>
      </c>
      <c r="M317" s="16" t="n">
        <f aca="false">VLOOKUP(E317,'Esp. percorsi al 18-10-22'!C:J,8,FALSE())</f>
        <v>8.61603023620918</v>
      </c>
      <c r="N317" s="16"/>
      <c r="O317" s="16"/>
      <c r="P317" s="13" t="n">
        <v>5</v>
      </c>
      <c r="Q317" s="17" t="n">
        <f aca="false">+M317*P317</f>
        <v>43.0801511810459</v>
      </c>
      <c r="R317" s="17" t="n">
        <f aca="false">+N317*P317</f>
        <v>0</v>
      </c>
      <c r="S317" s="17"/>
      <c r="T317" s="18" t="n">
        <f aca="false">+L317-K317</f>
        <v>0.0173611111111111</v>
      </c>
      <c r="U317" s="18" t="n">
        <f aca="false">+T317*P317</f>
        <v>0.0868055555555556</v>
      </c>
      <c r="V317" s="18"/>
    </row>
    <row r="318" s="13" customFormat="true" ht="12" hidden="false" customHeight="false" outlineLevel="0" collapsed="false">
      <c r="A318" s="12" t="n">
        <v>17263</v>
      </c>
      <c r="B318" s="13" t="n">
        <v>3</v>
      </c>
      <c r="C318" s="13" t="s">
        <v>22</v>
      </c>
      <c r="D318" s="13" t="n">
        <v>1</v>
      </c>
      <c r="E318" s="13" t="n">
        <v>763</v>
      </c>
      <c r="F318" s="13" t="s">
        <v>38</v>
      </c>
      <c r="G318" s="13" t="s">
        <v>24</v>
      </c>
      <c r="H318" s="13" t="s">
        <v>29</v>
      </c>
      <c r="I318" s="13" t="n">
        <v>1</v>
      </c>
      <c r="J318" s="13" t="n">
        <v>17263</v>
      </c>
      <c r="K318" s="14" t="n">
        <v>0.902777777777778</v>
      </c>
      <c r="L318" s="15" t="n">
        <v>0.920138888888889</v>
      </c>
      <c r="M318" s="16" t="n">
        <f aca="false">VLOOKUP(E318,'Esp. percorsi al 18-10-22'!C:J,8,FALSE())</f>
        <v>8.61603023620918</v>
      </c>
      <c r="N318" s="16"/>
      <c r="O318" s="16"/>
      <c r="P318" s="13" t="n">
        <v>57</v>
      </c>
      <c r="Q318" s="17" t="n">
        <f aca="false">+M318*P318</f>
        <v>491.113723463923</v>
      </c>
      <c r="R318" s="17" t="n">
        <f aca="false">+N318*P318</f>
        <v>0</v>
      </c>
      <c r="S318" s="17"/>
      <c r="T318" s="18" t="n">
        <f aca="false">+L318-K318</f>
        <v>0.0173611111111111</v>
      </c>
      <c r="U318" s="18" t="n">
        <f aca="false">+T318*P318</f>
        <v>0.989583333333333</v>
      </c>
      <c r="V318" s="18"/>
    </row>
    <row r="319" s="13" customFormat="true" ht="12" hidden="false" customHeight="false" outlineLevel="0" collapsed="false">
      <c r="A319" s="12" t="n">
        <v>6544</v>
      </c>
      <c r="B319" s="13" t="n">
        <v>3</v>
      </c>
      <c r="C319" s="13" t="s">
        <v>22</v>
      </c>
      <c r="D319" s="13" t="n">
        <v>1</v>
      </c>
      <c r="E319" s="13" t="n">
        <v>764</v>
      </c>
      <c r="F319" s="13" t="s">
        <v>39</v>
      </c>
      <c r="G319" s="13" t="s">
        <v>24</v>
      </c>
      <c r="H319" s="13" t="s">
        <v>25</v>
      </c>
      <c r="I319" s="13" t="n">
        <v>1</v>
      </c>
      <c r="J319" s="13" t="n">
        <v>310</v>
      </c>
      <c r="K319" s="14" t="n">
        <v>0.232638888888889</v>
      </c>
      <c r="L319" s="15" t="n">
        <v>0.253472222222222</v>
      </c>
      <c r="M319" s="16" t="n">
        <f aca="false">VLOOKUP(E319,'Esp. percorsi al 18-10-22'!C:J,8,FALSE())</f>
        <v>11.4990302362092</v>
      </c>
      <c r="N319" s="16"/>
      <c r="O319" s="16"/>
      <c r="P319" s="13" t="n">
        <v>303</v>
      </c>
      <c r="Q319" s="17" t="n">
        <f aca="false">+M319*P319</f>
        <v>3484.20616157139</v>
      </c>
      <c r="R319" s="17" t="n">
        <f aca="false">+N319*P319</f>
        <v>0</v>
      </c>
      <c r="S319" s="17"/>
      <c r="T319" s="18" t="n">
        <f aca="false">+L319-K319</f>
        <v>0.0208333333333333</v>
      </c>
      <c r="U319" s="18" t="n">
        <f aca="false">+T319*P319</f>
        <v>6.3125</v>
      </c>
      <c r="V319" s="18"/>
    </row>
    <row r="320" s="13" customFormat="true" ht="12" hidden="false" customHeight="false" outlineLevel="0" collapsed="false">
      <c r="A320" s="12" t="n">
        <v>6566</v>
      </c>
      <c r="B320" s="13" t="n">
        <v>3</v>
      </c>
      <c r="C320" s="13" t="s">
        <v>22</v>
      </c>
      <c r="D320" s="13" t="n">
        <v>1</v>
      </c>
      <c r="E320" s="13" t="n">
        <v>764</v>
      </c>
      <c r="F320" s="13" t="s">
        <v>39</v>
      </c>
      <c r="G320" s="13" t="s">
        <v>24</v>
      </c>
      <c r="H320" s="13" t="s">
        <v>25</v>
      </c>
      <c r="I320" s="13" t="n">
        <v>1</v>
      </c>
      <c r="J320" s="13" t="n">
        <v>332</v>
      </c>
      <c r="K320" s="14" t="n">
        <v>0.263888888888889</v>
      </c>
      <c r="L320" s="15" t="n">
        <v>0.284722222222222</v>
      </c>
      <c r="M320" s="16" t="n">
        <f aca="false">VLOOKUP(E320,'Esp. percorsi al 18-10-22'!C:J,8,FALSE())</f>
        <v>11.4990302362092</v>
      </c>
      <c r="N320" s="16"/>
      <c r="O320" s="16"/>
      <c r="P320" s="13" t="n">
        <v>303</v>
      </c>
      <c r="Q320" s="17" t="n">
        <f aca="false">+M320*P320</f>
        <v>3484.20616157139</v>
      </c>
      <c r="R320" s="17" t="n">
        <f aca="false">+N320*P320</f>
        <v>0</v>
      </c>
      <c r="S320" s="17"/>
      <c r="T320" s="18" t="n">
        <f aca="false">+L320-K320</f>
        <v>0.0208333333333333</v>
      </c>
      <c r="U320" s="18" t="n">
        <f aca="false">+T320*P320</f>
        <v>6.3125</v>
      </c>
      <c r="V320" s="18"/>
    </row>
    <row r="321" s="13" customFormat="true" ht="12" hidden="false" customHeight="false" outlineLevel="0" collapsed="false">
      <c r="A321" s="12" t="n">
        <v>6567</v>
      </c>
      <c r="B321" s="13" t="n">
        <v>3</v>
      </c>
      <c r="C321" s="13" t="s">
        <v>22</v>
      </c>
      <c r="D321" s="13" t="n">
        <v>1</v>
      </c>
      <c r="E321" s="13" t="n">
        <v>764</v>
      </c>
      <c r="F321" s="13" t="s">
        <v>39</v>
      </c>
      <c r="G321" s="13" t="s">
        <v>24</v>
      </c>
      <c r="H321" s="13" t="s">
        <v>25</v>
      </c>
      <c r="I321" s="13" t="n">
        <v>1</v>
      </c>
      <c r="J321" s="13" t="n">
        <v>333</v>
      </c>
      <c r="K321" s="14" t="n">
        <v>0.277777777777778</v>
      </c>
      <c r="L321" s="15" t="n">
        <v>0.298611111111111</v>
      </c>
      <c r="M321" s="16" t="n">
        <f aca="false">VLOOKUP(E321,'Esp. percorsi al 18-10-22'!C:J,8,FALSE())</f>
        <v>11.4990302362092</v>
      </c>
      <c r="N321" s="16"/>
      <c r="O321" s="16"/>
      <c r="P321" s="13" t="n">
        <v>303</v>
      </c>
      <c r="Q321" s="17" t="n">
        <f aca="false">+M321*P321</f>
        <v>3484.20616157139</v>
      </c>
      <c r="R321" s="17" t="n">
        <f aca="false">+N321*P321</f>
        <v>0</v>
      </c>
      <c r="S321" s="17"/>
      <c r="T321" s="18" t="n">
        <f aca="false">+L321-K321</f>
        <v>0.0208333333333333</v>
      </c>
      <c r="U321" s="18" t="n">
        <f aca="false">+T321*P321</f>
        <v>6.3125</v>
      </c>
      <c r="V321" s="18"/>
    </row>
    <row r="322" s="13" customFormat="true" ht="12" hidden="false" customHeight="false" outlineLevel="0" collapsed="false">
      <c r="A322" s="12" t="n">
        <v>6606</v>
      </c>
      <c r="B322" s="13" t="n">
        <v>3</v>
      </c>
      <c r="C322" s="13" t="s">
        <v>22</v>
      </c>
      <c r="D322" s="13" t="n">
        <v>1</v>
      </c>
      <c r="E322" s="13" t="n">
        <v>764</v>
      </c>
      <c r="F322" s="13" t="s">
        <v>39</v>
      </c>
      <c r="G322" s="13" t="s">
        <v>24</v>
      </c>
      <c r="H322" s="13" t="s">
        <v>29</v>
      </c>
      <c r="I322" s="13" t="n">
        <v>1</v>
      </c>
      <c r="J322" s="13" t="n">
        <v>1827</v>
      </c>
      <c r="K322" s="14" t="n">
        <v>0.277777777777778</v>
      </c>
      <c r="L322" s="15" t="n">
        <v>0.298611111111111</v>
      </c>
      <c r="M322" s="16" t="n">
        <f aca="false">VLOOKUP(E322,'Esp. percorsi al 18-10-22'!C:J,8,FALSE())</f>
        <v>11.4990302362092</v>
      </c>
      <c r="N322" s="16"/>
      <c r="O322" s="16"/>
      <c r="P322" s="13" t="n">
        <v>57</v>
      </c>
      <c r="Q322" s="17" t="n">
        <f aca="false">+M322*P322</f>
        <v>655.444723463924</v>
      </c>
      <c r="R322" s="17" t="n">
        <f aca="false">+N322*P322</f>
        <v>0</v>
      </c>
      <c r="S322" s="17"/>
      <c r="T322" s="18" t="n">
        <f aca="false">+L322-K322</f>
        <v>0.0208333333333333</v>
      </c>
      <c r="U322" s="18" t="n">
        <f aca="false">+T322*P322</f>
        <v>1.1875</v>
      </c>
      <c r="V322" s="18"/>
    </row>
    <row r="323" s="13" customFormat="true" ht="12" hidden="false" customHeight="false" outlineLevel="0" collapsed="false">
      <c r="A323" s="12" t="n">
        <v>6568</v>
      </c>
      <c r="B323" s="13" t="n">
        <v>3</v>
      </c>
      <c r="C323" s="13" t="s">
        <v>22</v>
      </c>
      <c r="D323" s="13" t="n">
        <v>1</v>
      </c>
      <c r="E323" s="13" t="n">
        <v>764</v>
      </c>
      <c r="F323" s="13" t="s">
        <v>39</v>
      </c>
      <c r="G323" s="13" t="s">
        <v>24</v>
      </c>
      <c r="H323" s="13" t="s">
        <v>25</v>
      </c>
      <c r="I323" s="13" t="n">
        <v>1</v>
      </c>
      <c r="J323" s="13" t="n">
        <v>334</v>
      </c>
      <c r="K323" s="14" t="n">
        <v>0.326388888888889</v>
      </c>
      <c r="L323" s="15" t="n">
        <v>0.347222222222222</v>
      </c>
      <c r="M323" s="16" t="n">
        <f aca="false">VLOOKUP(E323,'Esp. percorsi al 18-10-22'!C:J,8,FALSE())</f>
        <v>11.4990302362092</v>
      </c>
      <c r="N323" s="16"/>
      <c r="O323" s="16"/>
      <c r="P323" s="13" t="n">
        <v>303</v>
      </c>
      <c r="Q323" s="17" t="n">
        <f aca="false">+M323*P323</f>
        <v>3484.20616157139</v>
      </c>
      <c r="R323" s="17" t="n">
        <f aca="false">+N323*P323</f>
        <v>0</v>
      </c>
      <c r="S323" s="17"/>
      <c r="T323" s="18" t="n">
        <f aca="false">+L323-K323</f>
        <v>0.0208333333333333</v>
      </c>
      <c r="U323" s="18" t="n">
        <f aca="false">+T323*P323</f>
        <v>6.3125</v>
      </c>
      <c r="V323" s="18"/>
    </row>
    <row r="324" s="13" customFormat="true" ht="12" hidden="false" customHeight="false" outlineLevel="0" collapsed="false">
      <c r="A324" s="12" t="n">
        <v>6607</v>
      </c>
      <c r="B324" s="13" t="n">
        <v>3</v>
      </c>
      <c r="C324" s="13" t="s">
        <v>22</v>
      </c>
      <c r="D324" s="13" t="n">
        <v>1</v>
      </c>
      <c r="E324" s="13" t="n">
        <v>764</v>
      </c>
      <c r="F324" s="13" t="s">
        <v>39</v>
      </c>
      <c r="G324" s="13" t="s">
        <v>24</v>
      </c>
      <c r="H324" s="13" t="s">
        <v>29</v>
      </c>
      <c r="I324" s="13" t="n">
        <v>1</v>
      </c>
      <c r="J324" s="13" t="n">
        <v>1828</v>
      </c>
      <c r="K324" s="14" t="n">
        <v>0.326388888888889</v>
      </c>
      <c r="L324" s="15" t="n">
        <v>0.347222222222222</v>
      </c>
      <c r="M324" s="16" t="n">
        <f aca="false">VLOOKUP(E324,'Esp. percorsi al 18-10-22'!C:J,8,FALSE())</f>
        <v>11.4990302362092</v>
      </c>
      <c r="N324" s="16"/>
      <c r="O324" s="16"/>
      <c r="P324" s="13" t="n">
        <v>57</v>
      </c>
      <c r="Q324" s="17" t="n">
        <f aca="false">+M324*P324</f>
        <v>655.444723463924</v>
      </c>
      <c r="R324" s="17" t="n">
        <f aca="false">+N324*P324</f>
        <v>0</v>
      </c>
      <c r="S324" s="17"/>
      <c r="T324" s="18" t="n">
        <f aca="false">+L324-K324</f>
        <v>0.0208333333333333</v>
      </c>
      <c r="U324" s="18" t="n">
        <f aca="false">+T324*P324</f>
        <v>1.1875</v>
      </c>
      <c r="V324" s="18"/>
    </row>
    <row r="325" s="13" customFormat="true" ht="12" hidden="false" customHeight="false" outlineLevel="0" collapsed="false">
      <c r="A325" s="12" t="n">
        <v>6569</v>
      </c>
      <c r="B325" s="13" t="n">
        <v>3</v>
      </c>
      <c r="C325" s="13" t="s">
        <v>22</v>
      </c>
      <c r="D325" s="13" t="n">
        <v>1</v>
      </c>
      <c r="E325" s="13" t="n">
        <v>764</v>
      </c>
      <c r="F325" s="13" t="s">
        <v>39</v>
      </c>
      <c r="G325" s="13" t="s">
        <v>24</v>
      </c>
      <c r="H325" s="13" t="s">
        <v>25</v>
      </c>
      <c r="I325" s="13" t="n">
        <v>1</v>
      </c>
      <c r="J325" s="13" t="n">
        <v>335</v>
      </c>
      <c r="K325" s="14" t="n">
        <v>0.350694444444444</v>
      </c>
      <c r="L325" s="15" t="n">
        <v>0.371527777777778</v>
      </c>
      <c r="M325" s="16" t="n">
        <f aca="false">VLOOKUP(E325,'Esp. percorsi al 18-10-22'!C:J,8,FALSE())</f>
        <v>11.4990302362092</v>
      </c>
      <c r="N325" s="16"/>
      <c r="O325" s="16"/>
      <c r="P325" s="13" t="n">
        <v>303</v>
      </c>
      <c r="Q325" s="17" t="n">
        <f aca="false">+M325*P325</f>
        <v>3484.20616157139</v>
      </c>
      <c r="R325" s="17" t="n">
        <f aca="false">+N325*P325</f>
        <v>0</v>
      </c>
      <c r="S325" s="17"/>
      <c r="T325" s="18" t="n">
        <f aca="false">+L325-K325</f>
        <v>0.0208333333333333</v>
      </c>
      <c r="U325" s="18" t="n">
        <f aca="false">+T325*P325</f>
        <v>6.3125</v>
      </c>
      <c r="V325" s="18"/>
    </row>
    <row r="326" s="13" customFormat="true" ht="12" hidden="false" customHeight="false" outlineLevel="0" collapsed="false">
      <c r="A326" s="12" t="n">
        <v>6570</v>
      </c>
      <c r="B326" s="13" t="n">
        <v>3</v>
      </c>
      <c r="C326" s="13" t="s">
        <v>22</v>
      </c>
      <c r="D326" s="13" t="n">
        <v>1</v>
      </c>
      <c r="E326" s="13" t="n">
        <v>764</v>
      </c>
      <c r="F326" s="13" t="s">
        <v>39</v>
      </c>
      <c r="G326" s="13" t="s">
        <v>24</v>
      </c>
      <c r="H326" s="13" t="s">
        <v>25</v>
      </c>
      <c r="I326" s="13" t="n">
        <v>1</v>
      </c>
      <c r="J326" s="13" t="n">
        <v>336</v>
      </c>
      <c r="K326" s="14" t="n">
        <v>0.375</v>
      </c>
      <c r="L326" s="15" t="n">
        <v>0.395833333333333</v>
      </c>
      <c r="M326" s="16" t="n">
        <f aca="false">VLOOKUP(E326,'Esp. percorsi al 18-10-22'!C:J,8,FALSE())</f>
        <v>11.4990302362092</v>
      </c>
      <c r="N326" s="16"/>
      <c r="O326" s="16"/>
      <c r="P326" s="13" t="n">
        <v>303</v>
      </c>
      <c r="Q326" s="17" t="n">
        <f aca="false">+M326*P326</f>
        <v>3484.20616157139</v>
      </c>
      <c r="R326" s="17" t="n">
        <f aca="false">+N326*P326</f>
        <v>0</v>
      </c>
      <c r="S326" s="17"/>
      <c r="T326" s="18" t="n">
        <f aca="false">+L326-K326</f>
        <v>0.0208333333333333</v>
      </c>
      <c r="U326" s="18" t="n">
        <f aca="false">+T326*P326</f>
        <v>6.3125</v>
      </c>
      <c r="V326" s="18"/>
    </row>
    <row r="327" s="13" customFormat="true" ht="12" hidden="false" customHeight="false" outlineLevel="0" collapsed="false">
      <c r="A327" s="12" t="n">
        <v>6608</v>
      </c>
      <c r="B327" s="13" t="n">
        <v>3</v>
      </c>
      <c r="C327" s="13" t="s">
        <v>22</v>
      </c>
      <c r="D327" s="13" t="n">
        <v>1</v>
      </c>
      <c r="E327" s="13" t="n">
        <v>764</v>
      </c>
      <c r="F327" s="13" t="s">
        <v>39</v>
      </c>
      <c r="G327" s="13" t="s">
        <v>24</v>
      </c>
      <c r="H327" s="13" t="s">
        <v>29</v>
      </c>
      <c r="I327" s="13" t="n">
        <v>1</v>
      </c>
      <c r="J327" s="13" t="n">
        <v>1829</v>
      </c>
      <c r="K327" s="14" t="n">
        <v>0.375</v>
      </c>
      <c r="L327" s="15" t="n">
        <v>0.395833333333333</v>
      </c>
      <c r="M327" s="16" t="n">
        <f aca="false">VLOOKUP(E327,'Esp. percorsi al 18-10-22'!C:J,8,FALSE())</f>
        <v>11.4990302362092</v>
      </c>
      <c r="N327" s="16"/>
      <c r="O327" s="16"/>
      <c r="P327" s="13" t="n">
        <v>57</v>
      </c>
      <c r="Q327" s="17" t="n">
        <f aca="false">+M327*P327</f>
        <v>655.444723463924</v>
      </c>
      <c r="R327" s="17" t="n">
        <f aca="false">+N327*P327</f>
        <v>0</v>
      </c>
      <c r="S327" s="17"/>
      <c r="T327" s="18" t="n">
        <f aca="false">+L327-K327</f>
        <v>0.0208333333333333</v>
      </c>
      <c r="U327" s="18" t="n">
        <f aca="false">+T327*P327</f>
        <v>1.1875</v>
      </c>
      <c r="V327" s="18"/>
    </row>
    <row r="328" s="13" customFormat="true" ht="12" hidden="false" customHeight="false" outlineLevel="0" collapsed="false">
      <c r="A328" s="12" t="n">
        <v>6609</v>
      </c>
      <c r="B328" s="13" t="n">
        <v>3</v>
      </c>
      <c r="C328" s="13" t="s">
        <v>22</v>
      </c>
      <c r="D328" s="13" t="n">
        <v>1</v>
      </c>
      <c r="E328" s="13" t="n">
        <v>764</v>
      </c>
      <c r="F328" s="13" t="s">
        <v>39</v>
      </c>
      <c r="G328" s="13" t="s">
        <v>24</v>
      </c>
      <c r="H328" s="13" t="s">
        <v>29</v>
      </c>
      <c r="I328" s="13" t="n">
        <v>1</v>
      </c>
      <c r="J328" s="13" t="n">
        <v>1830</v>
      </c>
      <c r="K328" s="14" t="n">
        <v>0.420138888888889</v>
      </c>
      <c r="L328" s="15" t="n">
        <v>0.440972222222222</v>
      </c>
      <c r="M328" s="16" t="n">
        <f aca="false">VLOOKUP(E328,'Esp. percorsi al 18-10-22'!C:J,8,FALSE())</f>
        <v>11.4990302362092</v>
      </c>
      <c r="N328" s="16"/>
      <c r="O328" s="16"/>
      <c r="P328" s="13" t="n">
        <v>57</v>
      </c>
      <c r="Q328" s="17" t="n">
        <f aca="false">+M328*P328</f>
        <v>655.444723463924</v>
      </c>
      <c r="R328" s="17" t="n">
        <f aca="false">+N328*P328</f>
        <v>0</v>
      </c>
      <c r="S328" s="17"/>
      <c r="T328" s="18" t="n">
        <f aca="false">+L328-K328</f>
        <v>0.0208333333333333</v>
      </c>
      <c r="U328" s="18" t="n">
        <f aca="false">+T328*P328</f>
        <v>1.1875</v>
      </c>
      <c r="V328" s="18"/>
    </row>
    <row r="329" s="13" customFormat="true" ht="12" hidden="false" customHeight="false" outlineLevel="0" collapsed="false">
      <c r="A329" s="12" t="n">
        <v>6571</v>
      </c>
      <c r="B329" s="13" t="n">
        <v>3</v>
      </c>
      <c r="C329" s="13" t="s">
        <v>22</v>
      </c>
      <c r="D329" s="13" t="n">
        <v>1</v>
      </c>
      <c r="E329" s="13" t="n">
        <v>764</v>
      </c>
      <c r="F329" s="13" t="s">
        <v>39</v>
      </c>
      <c r="G329" s="13" t="s">
        <v>24</v>
      </c>
      <c r="H329" s="13" t="s">
        <v>25</v>
      </c>
      <c r="I329" s="13" t="n">
        <v>1</v>
      </c>
      <c r="J329" s="13" t="n">
        <v>337</v>
      </c>
      <c r="K329" s="14" t="n">
        <v>0.4375</v>
      </c>
      <c r="L329" s="15" t="n">
        <v>0.458333333333333</v>
      </c>
      <c r="M329" s="16" t="n">
        <f aca="false">VLOOKUP(E329,'Esp. percorsi al 18-10-22'!C:J,8,FALSE())</f>
        <v>11.4990302362092</v>
      </c>
      <c r="N329" s="16"/>
      <c r="O329" s="16"/>
      <c r="P329" s="13" t="n">
        <v>303</v>
      </c>
      <c r="Q329" s="17" t="n">
        <f aca="false">+M329*P329</f>
        <v>3484.20616157139</v>
      </c>
      <c r="R329" s="17" t="n">
        <f aca="false">+N329*P329</f>
        <v>0</v>
      </c>
      <c r="S329" s="17"/>
      <c r="T329" s="18" t="n">
        <f aca="false">+L329-K329</f>
        <v>0.0208333333333333</v>
      </c>
      <c r="U329" s="18" t="n">
        <f aca="false">+T329*P329</f>
        <v>6.3125</v>
      </c>
      <c r="V329" s="18"/>
    </row>
    <row r="330" s="13" customFormat="true" ht="12" hidden="false" customHeight="false" outlineLevel="0" collapsed="false">
      <c r="A330" s="12" t="n">
        <v>6610</v>
      </c>
      <c r="B330" s="13" t="n">
        <v>3</v>
      </c>
      <c r="C330" s="13" t="s">
        <v>22</v>
      </c>
      <c r="D330" s="13" t="n">
        <v>1</v>
      </c>
      <c r="E330" s="13" t="n">
        <v>764</v>
      </c>
      <c r="F330" s="13" t="s">
        <v>39</v>
      </c>
      <c r="G330" s="13" t="s">
        <v>24</v>
      </c>
      <c r="H330" s="13" t="s">
        <v>29</v>
      </c>
      <c r="I330" s="13" t="n">
        <v>1</v>
      </c>
      <c r="J330" s="13" t="n">
        <v>1831</v>
      </c>
      <c r="K330" s="14" t="n">
        <v>0.465277777777778</v>
      </c>
      <c r="L330" s="15" t="n">
        <v>0.486111111111111</v>
      </c>
      <c r="M330" s="16" t="n">
        <f aca="false">VLOOKUP(E330,'Esp. percorsi al 18-10-22'!C:J,8,FALSE())</f>
        <v>11.4990302362092</v>
      </c>
      <c r="N330" s="16"/>
      <c r="O330" s="16"/>
      <c r="P330" s="13" t="n">
        <v>57</v>
      </c>
      <c r="Q330" s="17" t="n">
        <f aca="false">+M330*P330</f>
        <v>655.444723463924</v>
      </c>
      <c r="R330" s="17" t="n">
        <f aca="false">+N330*P330</f>
        <v>0</v>
      </c>
      <c r="S330" s="17"/>
      <c r="T330" s="18" t="n">
        <f aca="false">+L330-K330</f>
        <v>0.0208333333333333</v>
      </c>
      <c r="U330" s="18" t="n">
        <f aca="false">+T330*P330</f>
        <v>1.1875</v>
      </c>
      <c r="V330" s="18"/>
    </row>
    <row r="331" s="13" customFormat="true" ht="12" hidden="false" customHeight="false" outlineLevel="0" collapsed="false">
      <c r="A331" s="12" t="n">
        <v>6572</v>
      </c>
      <c r="B331" s="13" t="n">
        <v>3</v>
      </c>
      <c r="C331" s="13" t="s">
        <v>22</v>
      </c>
      <c r="D331" s="13" t="n">
        <v>1</v>
      </c>
      <c r="E331" s="13" t="n">
        <v>764</v>
      </c>
      <c r="F331" s="13" t="s">
        <v>39</v>
      </c>
      <c r="G331" s="13" t="s">
        <v>24</v>
      </c>
      <c r="H331" s="13" t="s">
        <v>25</v>
      </c>
      <c r="I331" s="13" t="n">
        <v>1</v>
      </c>
      <c r="J331" s="13" t="n">
        <v>338</v>
      </c>
      <c r="K331" s="14" t="n">
        <v>0.482638888888889</v>
      </c>
      <c r="L331" s="15" t="n">
        <v>0.503472222222222</v>
      </c>
      <c r="M331" s="16" t="n">
        <f aca="false">VLOOKUP(E331,'Esp. percorsi al 18-10-22'!C:J,8,FALSE())</f>
        <v>11.4990302362092</v>
      </c>
      <c r="N331" s="16"/>
      <c r="O331" s="16"/>
      <c r="P331" s="13" t="n">
        <v>303</v>
      </c>
      <c r="Q331" s="17" t="n">
        <f aca="false">+M331*P331</f>
        <v>3484.20616157139</v>
      </c>
      <c r="R331" s="17" t="n">
        <f aca="false">+N331*P331</f>
        <v>0</v>
      </c>
      <c r="S331" s="17"/>
      <c r="T331" s="18" t="n">
        <f aca="false">+L331-K331</f>
        <v>0.0208333333333333</v>
      </c>
      <c r="U331" s="18" t="n">
        <f aca="false">+T331*P331</f>
        <v>6.3125</v>
      </c>
      <c r="V331" s="18"/>
    </row>
    <row r="332" s="13" customFormat="true" ht="12" hidden="false" customHeight="false" outlineLevel="0" collapsed="false">
      <c r="A332" s="12" t="n">
        <v>6573</v>
      </c>
      <c r="B332" s="13" t="n">
        <v>3</v>
      </c>
      <c r="C332" s="13" t="s">
        <v>22</v>
      </c>
      <c r="D332" s="13" t="n">
        <v>1</v>
      </c>
      <c r="E332" s="13" t="n">
        <v>764</v>
      </c>
      <c r="F332" s="13" t="s">
        <v>39</v>
      </c>
      <c r="G332" s="13" t="s">
        <v>24</v>
      </c>
      <c r="H332" s="13" t="s">
        <v>25</v>
      </c>
      <c r="I332" s="13" t="n">
        <v>1</v>
      </c>
      <c r="J332" s="13" t="n">
        <v>339</v>
      </c>
      <c r="K332" s="14" t="n">
        <v>0.503472222222222</v>
      </c>
      <c r="L332" s="15" t="n">
        <v>0.524305555555556</v>
      </c>
      <c r="M332" s="16" t="n">
        <f aca="false">VLOOKUP(E332,'Esp. percorsi al 18-10-22'!C:J,8,FALSE())</f>
        <v>11.4990302362092</v>
      </c>
      <c r="N332" s="16"/>
      <c r="O332" s="16"/>
      <c r="P332" s="13" t="n">
        <v>303</v>
      </c>
      <c r="Q332" s="17" t="n">
        <f aca="false">+M332*P332</f>
        <v>3484.20616157139</v>
      </c>
      <c r="R332" s="17" t="n">
        <f aca="false">+N332*P332</f>
        <v>0</v>
      </c>
      <c r="S332" s="17"/>
      <c r="T332" s="18" t="n">
        <f aca="false">+L332-K332</f>
        <v>0.0208333333333333</v>
      </c>
      <c r="U332" s="18" t="n">
        <f aca="false">+T332*P332</f>
        <v>6.3125</v>
      </c>
      <c r="V332" s="18"/>
    </row>
    <row r="333" s="13" customFormat="true" ht="12" hidden="false" customHeight="false" outlineLevel="0" collapsed="false">
      <c r="A333" s="12" t="n">
        <v>6611</v>
      </c>
      <c r="B333" s="13" t="n">
        <v>3</v>
      </c>
      <c r="C333" s="13" t="s">
        <v>22</v>
      </c>
      <c r="D333" s="13" t="n">
        <v>1</v>
      </c>
      <c r="E333" s="13" t="n">
        <v>764</v>
      </c>
      <c r="F333" s="13" t="s">
        <v>39</v>
      </c>
      <c r="G333" s="13" t="s">
        <v>24</v>
      </c>
      <c r="H333" s="13" t="s">
        <v>29</v>
      </c>
      <c r="I333" s="13" t="n">
        <v>1</v>
      </c>
      <c r="J333" s="13" t="n">
        <v>1832</v>
      </c>
      <c r="K333" s="14" t="n">
        <v>0.520833333333333</v>
      </c>
      <c r="L333" s="15" t="n">
        <v>0.541666666666667</v>
      </c>
      <c r="M333" s="16" t="n">
        <f aca="false">VLOOKUP(E333,'Esp. percorsi al 18-10-22'!C:J,8,FALSE())</f>
        <v>11.4990302362092</v>
      </c>
      <c r="N333" s="16"/>
      <c r="O333" s="16"/>
      <c r="P333" s="13" t="n">
        <v>57</v>
      </c>
      <c r="Q333" s="17" t="n">
        <f aca="false">+M333*P333</f>
        <v>655.444723463924</v>
      </c>
      <c r="R333" s="17" t="n">
        <f aca="false">+N333*P333</f>
        <v>0</v>
      </c>
      <c r="S333" s="17"/>
      <c r="T333" s="18" t="n">
        <f aca="false">+L333-K333</f>
        <v>0.0208333333333333</v>
      </c>
      <c r="U333" s="18" t="n">
        <f aca="false">+T333*P333</f>
        <v>1.1875</v>
      </c>
      <c r="V333" s="18"/>
    </row>
    <row r="334" s="13" customFormat="true" ht="12" hidden="false" customHeight="false" outlineLevel="0" collapsed="false">
      <c r="A334" s="12" t="n">
        <v>6574</v>
      </c>
      <c r="B334" s="13" t="n">
        <v>3</v>
      </c>
      <c r="C334" s="13" t="s">
        <v>22</v>
      </c>
      <c r="D334" s="13" t="n">
        <v>1</v>
      </c>
      <c r="E334" s="13" t="n">
        <v>764</v>
      </c>
      <c r="F334" s="13" t="s">
        <v>39</v>
      </c>
      <c r="G334" s="13" t="s">
        <v>24</v>
      </c>
      <c r="H334" s="13" t="s">
        <v>25</v>
      </c>
      <c r="I334" s="13" t="n">
        <v>1</v>
      </c>
      <c r="J334" s="13" t="n">
        <v>340</v>
      </c>
      <c r="K334" s="14" t="n">
        <v>0.548611111111111</v>
      </c>
      <c r="L334" s="15" t="n">
        <v>0.569444444444444</v>
      </c>
      <c r="M334" s="16" t="n">
        <f aca="false">VLOOKUP(E334,'Esp. percorsi al 18-10-22'!C:J,8,FALSE())</f>
        <v>11.4990302362092</v>
      </c>
      <c r="N334" s="16"/>
      <c r="O334" s="16"/>
      <c r="P334" s="13" t="n">
        <v>303</v>
      </c>
      <c r="Q334" s="17" t="n">
        <f aca="false">+M334*P334</f>
        <v>3484.20616157139</v>
      </c>
      <c r="R334" s="17" t="n">
        <f aca="false">+N334*P334</f>
        <v>0</v>
      </c>
      <c r="S334" s="17"/>
      <c r="T334" s="18" t="n">
        <f aca="false">+L334-K334</f>
        <v>0.0208333333333333</v>
      </c>
      <c r="U334" s="18" t="n">
        <f aca="false">+T334*P334</f>
        <v>6.3125</v>
      </c>
      <c r="V334" s="18"/>
    </row>
    <row r="335" s="13" customFormat="true" ht="12" hidden="false" customHeight="false" outlineLevel="0" collapsed="false">
      <c r="A335" s="12" t="n">
        <v>6575</v>
      </c>
      <c r="B335" s="13" t="n">
        <v>3</v>
      </c>
      <c r="C335" s="13" t="s">
        <v>22</v>
      </c>
      <c r="D335" s="13" t="n">
        <v>1</v>
      </c>
      <c r="E335" s="13" t="n">
        <v>764</v>
      </c>
      <c r="F335" s="13" t="s">
        <v>39</v>
      </c>
      <c r="G335" s="13" t="s">
        <v>24</v>
      </c>
      <c r="H335" s="13" t="s">
        <v>25</v>
      </c>
      <c r="I335" s="13" t="n">
        <v>1</v>
      </c>
      <c r="J335" s="13" t="n">
        <v>341</v>
      </c>
      <c r="K335" s="14" t="n">
        <v>0.569444444444444</v>
      </c>
      <c r="L335" s="15" t="n">
        <v>0.590277777777778</v>
      </c>
      <c r="M335" s="16" t="n">
        <f aca="false">VLOOKUP(E335,'Esp. percorsi al 18-10-22'!C:J,8,FALSE())</f>
        <v>11.4990302362092</v>
      </c>
      <c r="N335" s="16"/>
      <c r="O335" s="16"/>
      <c r="P335" s="13" t="n">
        <v>303</v>
      </c>
      <c r="Q335" s="17" t="n">
        <f aca="false">+M335*P335</f>
        <v>3484.20616157139</v>
      </c>
      <c r="R335" s="17" t="n">
        <f aca="false">+N335*P335</f>
        <v>0</v>
      </c>
      <c r="S335" s="17"/>
      <c r="T335" s="18" t="n">
        <f aca="false">+L335-K335</f>
        <v>0.0208333333333333</v>
      </c>
      <c r="U335" s="18" t="n">
        <f aca="false">+T335*P335</f>
        <v>6.3125</v>
      </c>
      <c r="V335" s="18"/>
    </row>
    <row r="336" s="13" customFormat="true" ht="12" hidden="false" customHeight="false" outlineLevel="0" collapsed="false">
      <c r="A336" s="12" t="n">
        <v>6612</v>
      </c>
      <c r="B336" s="13" t="n">
        <v>3</v>
      </c>
      <c r="C336" s="13" t="s">
        <v>22</v>
      </c>
      <c r="D336" s="13" t="n">
        <v>1</v>
      </c>
      <c r="E336" s="13" t="n">
        <v>764</v>
      </c>
      <c r="F336" s="13" t="s">
        <v>39</v>
      </c>
      <c r="G336" s="13" t="s">
        <v>24</v>
      </c>
      <c r="H336" s="13" t="s">
        <v>29</v>
      </c>
      <c r="I336" s="13" t="n">
        <v>1</v>
      </c>
      <c r="J336" s="13" t="n">
        <v>1833</v>
      </c>
      <c r="K336" s="14" t="n">
        <v>0.569444444444444</v>
      </c>
      <c r="L336" s="15" t="n">
        <v>0.590277777777778</v>
      </c>
      <c r="M336" s="16" t="n">
        <f aca="false">VLOOKUP(E336,'Esp. percorsi al 18-10-22'!C:J,8,FALSE())</f>
        <v>11.4990302362092</v>
      </c>
      <c r="N336" s="16"/>
      <c r="O336" s="16"/>
      <c r="P336" s="13" t="n">
        <v>57</v>
      </c>
      <c r="Q336" s="17" t="n">
        <f aca="false">+M336*P336</f>
        <v>655.444723463924</v>
      </c>
      <c r="R336" s="17" t="n">
        <f aca="false">+N336*P336</f>
        <v>0</v>
      </c>
      <c r="S336" s="17"/>
      <c r="T336" s="18" t="n">
        <f aca="false">+L336-K336</f>
        <v>0.0208333333333333</v>
      </c>
      <c r="U336" s="18" t="n">
        <f aca="false">+T336*P336</f>
        <v>1.1875</v>
      </c>
      <c r="V336" s="18"/>
    </row>
    <row r="337" s="13" customFormat="true" ht="12" hidden="false" customHeight="false" outlineLevel="0" collapsed="false">
      <c r="A337" s="12" t="n">
        <v>6576</v>
      </c>
      <c r="B337" s="13" t="n">
        <v>3</v>
      </c>
      <c r="C337" s="13" t="s">
        <v>22</v>
      </c>
      <c r="D337" s="13" t="n">
        <v>1</v>
      </c>
      <c r="E337" s="13" t="n">
        <v>764</v>
      </c>
      <c r="F337" s="13" t="s">
        <v>39</v>
      </c>
      <c r="G337" s="13" t="s">
        <v>24</v>
      </c>
      <c r="H337" s="13" t="s">
        <v>25</v>
      </c>
      <c r="I337" s="13" t="n">
        <v>1</v>
      </c>
      <c r="J337" s="13" t="n">
        <v>342</v>
      </c>
      <c r="K337" s="14" t="n">
        <v>0.59375</v>
      </c>
      <c r="L337" s="15" t="n">
        <v>0.614583333333333</v>
      </c>
      <c r="M337" s="16" t="n">
        <f aca="false">VLOOKUP(E337,'Esp. percorsi al 18-10-22'!C:J,8,FALSE())</f>
        <v>11.4990302362092</v>
      </c>
      <c r="N337" s="16"/>
      <c r="O337" s="16"/>
      <c r="P337" s="13" t="n">
        <v>303</v>
      </c>
      <c r="Q337" s="17" t="n">
        <f aca="false">+M337*P337</f>
        <v>3484.20616157139</v>
      </c>
      <c r="R337" s="17" t="n">
        <f aca="false">+N337*P337</f>
        <v>0</v>
      </c>
      <c r="S337" s="17"/>
      <c r="T337" s="18" t="n">
        <f aca="false">+L337-K337</f>
        <v>0.0208333333333333</v>
      </c>
      <c r="U337" s="18" t="n">
        <f aca="false">+T337*P337</f>
        <v>6.3125</v>
      </c>
      <c r="V337" s="18"/>
    </row>
    <row r="338" s="13" customFormat="true" ht="12" hidden="false" customHeight="false" outlineLevel="0" collapsed="false">
      <c r="A338" s="12" t="n">
        <v>6577</v>
      </c>
      <c r="B338" s="13" t="n">
        <v>3</v>
      </c>
      <c r="C338" s="13" t="s">
        <v>22</v>
      </c>
      <c r="D338" s="13" t="n">
        <v>1</v>
      </c>
      <c r="E338" s="13" t="n">
        <v>764</v>
      </c>
      <c r="F338" s="13" t="s">
        <v>39</v>
      </c>
      <c r="G338" s="13" t="s">
        <v>24</v>
      </c>
      <c r="H338" s="13" t="s">
        <v>25</v>
      </c>
      <c r="I338" s="13" t="n">
        <v>1</v>
      </c>
      <c r="J338" s="13" t="n">
        <v>343</v>
      </c>
      <c r="K338" s="14" t="n">
        <v>0.614583333333333</v>
      </c>
      <c r="L338" s="15" t="n">
        <v>0.635416666666667</v>
      </c>
      <c r="M338" s="16" t="n">
        <f aca="false">VLOOKUP(E338,'Esp. percorsi al 18-10-22'!C:J,8,FALSE())</f>
        <v>11.4990302362092</v>
      </c>
      <c r="N338" s="16"/>
      <c r="O338" s="16"/>
      <c r="P338" s="13" t="n">
        <v>303</v>
      </c>
      <c r="Q338" s="17" t="n">
        <f aca="false">+M338*P338</f>
        <v>3484.20616157139</v>
      </c>
      <c r="R338" s="17" t="n">
        <f aca="false">+N338*P338</f>
        <v>0</v>
      </c>
      <c r="S338" s="17"/>
      <c r="T338" s="18" t="n">
        <f aca="false">+L338-K338</f>
        <v>0.0208333333333333</v>
      </c>
      <c r="U338" s="18" t="n">
        <f aca="false">+T338*P338</f>
        <v>6.3125</v>
      </c>
      <c r="V338" s="18"/>
    </row>
    <row r="339" s="13" customFormat="true" ht="12" hidden="false" customHeight="false" outlineLevel="0" collapsed="false">
      <c r="A339" s="12" t="n">
        <v>6578</v>
      </c>
      <c r="B339" s="13" t="n">
        <v>3</v>
      </c>
      <c r="C339" s="13" t="s">
        <v>22</v>
      </c>
      <c r="D339" s="13" t="n">
        <v>1</v>
      </c>
      <c r="E339" s="13" t="n">
        <v>764</v>
      </c>
      <c r="F339" s="13" t="s">
        <v>39</v>
      </c>
      <c r="G339" s="13" t="s">
        <v>24</v>
      </c>
      <c r="H339" s="13" t="s">
        <v>25</v>
      </c>
      <c r="I339" s="13" t="n">
        <v>1</v>
      </c>
      <c r="J339" s="13" t="n">
        <v>344</v>
      </c>
      <c r="K339" s="14" t="n">
        <v>0.635416666666667</v>
      </c>
      <c r="L339" s="15" t="n">
        <v>0.65625</v>
      </c>
      <c r="M339" s="16" t="n">
        <f aca="false">VLOOKUP(E339,'Esp. percorsi al 18-10-22'!C:J,8,FALSE())</f>
        <v>11.4990302362092</v>
      </c>
      <c r="N339" s="16"/>
      <c r="O339" s="16"/>
      <c r="P339" s="13" t="n">
        <v>303</v>
      </c>
      <c r="Q339" s="17" t="n">
        <f aca="false">+M339*P339</f>
        <v>3484.20616157139</v>
      </c>
      <c r="R339" s="17" t="n">
        <f aca="false">+N339*P339</f>
        <v>0</v>
      </c>
      <c r="S339" s="17"/>
      <c r="T339" s="18" t="n">
        <f aca="false">+L339-K339</f>
        <v>0.0208333333333333</v>
      </c>
      <c r="U339" s="18" t="n">
        <f aca="false">+T339*P339</f>
        <v>6.3125</v>
      </c>
      <c r="V339" s="18"/>
    </row>
    <row r="340" s="13" customFormat="true" ht="12" hidden="false" customHeight="false" outlineLevel="0" collapsed="false">
      <c r="A340" s="12" t="n">
        <v>6613</v>
      </c>
      <c r="B340" s="13" t="n">
        <v>3</v>
      </c>
      <c r="C340" s="13" t="s">
        <v>22</v>
      </c>
      <c r="D340" s="13" t="n">
        <v>1</v>
      </c>
      <c r="E340" s="13" t="n">
        <v>764</v>
      </c>
      <c r="F340" s="13" t="s">
        <v>39</v>
      </c>
      <c r="G340" s="13" t="s">
        <v>24</v>
      </c>
      <c r="H340" s="13" t="s">
        <v>29</v>
      </c>
      <c r="I340" s="13" t="n">
        <v>1</v>
      </c>
      <c r="J340" s="13" t="n">
        <v>1834</v>
      </c>
      <c r="K340" s="14" t="n">
        <v>0.635416666666667</v>
      </c>
      <c r="L340" s="15" t="n">
        <v>0.65625</v>
      </c>
      <c r="M340" s="16" t="n">
        <f aca="false">VLOOKUP(E340,'Esp. percorsi al 18-10-22'!C:J,8,FALSE())</f>
        <v>11.4990302362092</v>
      </c>
      <c r="N340" s="16"/>
      <c r="O340" s="16"/>
      <c r="P340" s="13" t="n">
        <v>57</v>
      </c>
      <c r="Q340" s="17" t="n">
        <f aca="false">+M340*P340</f>
        <v>655.444723463924</v>
      </c>
      <c r="R340" s="17" t="n">
        <f aca="false">+N340*P340</f>
        <v>0</v>
      </c>
      <c r="S340" s="17"/>
      <c r="T340" s="18" t="n">
        <f aca="false">+L340-K340</f>
        <v>0.0208333333333333</v>
      </c>
      <c r="U340" s="18" t="n">
        <f aca="false">+T340*P340</f>
        <v>1.1875</v>
      </c>
      <c r="V340" s="18"/>
    </row>
    <row r="341" s="13" customFormat="true" ht="12" hidden="false" customHeight="false" outlineLevel="0" collapsed="false">
      <c r="A341" s="12" t="n">
        <v>6614</v>
      </c>
      <c r="B341" s="13" t="n">
        <v>3</v>
      </c>
      <c r="C341" s="13" t="s">
        <v>22</v>
      </c>
      <c r="D341" s="13" t="n">
        <v>1</v>
      </c>
      <c r="E341" s="13" t="n">
        <v>764</v>
      </c>
      <c r="F341" s="13" t="s">
        <v>39</v>
      </c>
      <c r="G341" s="13" t="s">
        <v>24</v>
      </c>
      <c r="H341" s="13" t="s">
        <v>29</v>
      </c>
      <c r="I341" s="13" t="n">
        <v>1</v>
      </c>
      <c r="J341" s="13" t="n">
        <v>1835</v>
      </c>
      <c r="K341" s="14" t="n">
        <v>0.6875</v>
      </c>
      <c r="L341" s="15" t="n">
        <v>0.708333333333333</v>
      </c>
      <c r="M341" s="16" t="n">
        <f aca="false">VLOOKUP(E341,'Esp. percorsi al 18-10-22'!C:J,8,FALSE())</f>
        <v>11.4990302362092</v>
      </c>
      <c r="N341" s="16"/>
      <c r="O341" s="16"/>
      <c r="P341" s="13" t="n">
        <v>57</v>
      </c>
      <c r="Q341" s="17" t="n">
        <f aca="false">+M341*P341</f>
        <v>655.444723463924</v>
      </c>
      <c r="R341" s="17" t="n">
        <f aca="false">+N341*P341</f>
        <v>0</v>
      </c>
      <c r="S341" s="17"/>
      <c r="T341" s="18" t="n">
        <f aca="false">+L341-K341</f>
        <v>0.0208333333333333</v>
      </c>
      <c r="U341" s="18" t="n">
        <f aca="false">+T341*P341</f>
        <v>1.1875</v>
      </c>
      <c r="V341" s="18"/>
    </row>
    <row r="342" s="13" customFormat="true" ht="12" hidden="false" customHeight="false" outlineLevel="0" collapsed="false">
      <c r="A342" s="12" t="n">
        <v>6579</v>
      </c>
      <c r="B342" s="13" t="n">
        <v>3</v>
      </c>
      <c r="C342" s="13" t="s">
        <v>22</v>
      </c>
      <c r="D342" s="13" t="n">
        <v>1</v>
      </c>
      <c r="E342" s="13" t="n">
        <v>764</v>
      </c>
      <c r="F342" s="13" t="s">
        <v>39</v>
      </c>
      <c r="G342" s="13" t="s">
        <v>24</v>
      </c>
      <c r="H342" s="13" t="s">
        <v>25</v>
      </c>
      <c r="I342" s="13" t="n">
        <v>1</v>
      </c>
      <c r="J342" s="13" t="n">
        <v>345</v>
      </c>
      <c r="K342" s="14" t="n">
        <v>0.708333333333333</v>
      </c>
      <c r="L342" s="15" t="n">
        <v>0.729166666666667</v>
      </c>
      <c r="M342" s="16" t="n">
        <f aca="false">VLOOKUP(E342,'Esp. percorsi al 18-10-22'!C:J,8,FALSE())</f>
        <v>11.4990302362092</v>
      </c>
      <c r="N342" s="16"/>
      <c r="O342" s="16"/>
      <c r="P342" s="13" t="n">
        <v>303</v>
      </c>
      <c r="Q342" s="17" t="n">
        <f aca="false">+M342*P342</f>
        <v>3484.20616157139</v>
      </c>
      <c r="R342" s="17" t="n">
        <f aca="false">+N342*P342</f>
        <v>0</v>
      </c>
      <c r="S342" s="17"/>
      <c r="T342" s="18" t="n">
        <f aca="false">+L342-K342</f>
        <v>0.0208333333333333</v>
      </c>
      <c r="U342" s="18" t="n">
        <f aca="false">+T342*P342</f>
        <v>6.3125</v>
      </c>
      <c r="V342" s="18"/>
    </row>
    <row r="343" s="13" customFormat="true" ht="12" hidden="false" customHeight="false" outlineLevel="0" collapsed="false">
      <c r="A343" s="12" t="n">
        <v>6615</v>
      </c>
      <c r="B343" s="13" t="n">
        <v>3</v>
      </c>
      <c r="C343" s="13" t="s">
        <v>22</v>
      </c>
      <c r="D343" s="13" t="n">
        <v>1</v>
      </c>
      <c r="E343" s="13" t="n">
        <v>764</v>
      </c>
      <c r="F343" s="13" t="s">
        <v>39</v>
      </c>
      <c r="G343" s="13" t="s">
        <v>24</v>
      </c>
      <c r="H343" s="13" t="s">
        <v>29</v>
      </c>
      <c r="I343" s="13" t="n">
        <v>1</v>
      </c>
      <c r="J343" s="13" t="n">
        <v>1836</v>
      </c>
      <c r="K343" s="14" t="n">
        <v>0.736111111111111</v>
      </c>
      <c r="L343" s="15" t="n">
        <v>0.756944444444444</v>
      </c>
      <c r="M343" s="16" t="n">
        <f aca="false">VLOOKUP(E343,'Esp. percorsi al 18-10-22'!C:J,8,FALSE())</f>
        <v>11.4990302362092</v>
      </c>
      <c r="N343" s="16"/>
      <c r="O343" s="16"/>
      <c r="P343" s="13" t="n">
        <v>57</v>
      </c>
      <c r="Q343" s="17" t="n">
        <f aca="false">+M343*P343</f>
        <v>655.444723463924</v>
      </c>
      <c r="R343" s="17" t="n">
        <f aca="false">+N343*P343</f>
        <v>0</v>
      </c>
      <c r="S343" s="17"/>
      <c r="T343" s="18" t="n">
        <f aca="false">+L343-K343</f>
        <v>0.0208333333333333</v>
      </c>
      <c r="U343" s="18" t="n">
        <f aca="false">+T343*P343</f>
        <v>1.1875</v>
      </c>
      <c r="V343" s="18"/>
    </row>
    <row r="344" s="13" customFormat="true" ht="12" hidden="false" customHeight="false" outlineLevel="0" collapsed="false">
      <c r="A344" s="12" t="n">
        <v>11628</v>
      </c>
      <c r="B344" s="13" t="n">
        <v>3</v>
      </c>
      <c r="C344" s="13" t="s">
        <v>22</v>
      </c>
      <c r="D344" s="13" t="n">
        <v>1</v>
      </c>
      <c r="E344" s="13" t="n">
        <v>764</v>
      </c>
      <c r="F344" s="13" t="s">
        <v>39</v>
      </c>
      <c r="G344" s="13" t="s">
        <v>24</v>
      </c>
      <c r="H344" s="13" t="s">
        <v>25</v>
      </c>
      <c r="I344" s="13" t="n">
        <v>1</v>
      </c>
      <c r="J344" s="13" t="n">
        <v>347</v>
      </c>
      <c r="K344" s="14" t="n">
        <v>0.743055555555555</v>
      </c>
      <c r="L344" s="15" t="n">
        <v>0.763888888888889</v>
      </c>
      <c r="M344" s="16" t="n">
        <f aca="false">VLOOKUP(E344,'Esp. percorsi al 18-10-22'!C:J,8,FALSE())</f>
        <v>11.4990302362092</v>
      </c>
      <c r="N344" s="16"/>
      <c r="O344" s="16"/>
      <c r="P344" s="13" t="n">
        <v>303</v>
      </c>
      <c r="Q344" s="17" t="n">
        <f aca="false">+M344*P344</f>
        <v>3484.20616157139</v>
      </c>
      <c r="R344" s="17" t="n">
        <f aca="false">+N344*P344</f>
        <v>0</v>
      </c>
      <c r="S344" s="17"/>
      <c r="T344" s="18" t="n">
        <f aca="false">+L344-K344</f>
        <v>0.0208333333333333</v>
      </c>
      <c r="U344" s="18" t="n">
        <f aca="false">+T344*P344</f>
        <v>6.3125</v>
      </c>
      <c r="V344" s="18"/>
    </row>
    <row r="345" s="13" customFormat="true" ht="12" hidden="false" customHeight="false" outlineLevel="0" collapsed="false">
      <c r="A345" s="12" t="n">
        <v>6582</v>
      </c>
      <c r="B345" s="13" t="n">
        <v>3</v>
      </c>
      <c r="C345" s="13" t="s">
        <v>22</v>
      </c>
      <c r="D345" s="13" t="n">
        <v>1</v>
      </c>
      <c r="E345" s="13" t="n">
        <v>764</v>
      </c>
      <c r="F345" s="13" t="s">
        <v>39</v>
      </c>
      <c r="G345" s="13" t="s">
        <v>24</v>
      </c>
      <c r="H345" s="13" t="s">
        <v>25</v>
      </c>
      <c r="I345" s="13" t="n">
        <v>1</v>
      </c>
      <c r="J345" s="13" t="n">
        <v>348</v>
      </c>
      <c r="K345" s="14" t="n">
        <v>0.777777777777778</v>
      </c>
      <c r="L345" s="15" t="n">
        <v>0.798611111111111</v>
      </c>
      <c r="M345" s="16" t="n">
        <f aca="false">VLOOKUP(E345,'Esp. percorsi al 18-10-22'!C:J,8,FALSE())</f>
        <v>11.4990302362092</v>
      </c>
      <c r="N345" s="16"/>
      <c r="O345" s="16"/>
      <c r="P345" s="13" t="n">
        <v>303</v>
      </c>
      <c r="Q345" s="17" t="n">
        <f aca="false">+M345*P345</f>
        <v>3484.20616157139</v>
      </c>
      <c r="R345" s="17" t="n">
        <f aca="false">+N345*P345</f>
        <v>0</v>
      </c>
      <c r="S345" s="17"/>
      <c r="T345" s="18" t="n">
        <f aca="false">+L345-K345</f>
        <v>0.0208333333333333</v>
      </c>
      <c r="U345" s="18" t="n">
        <f aca="false">+T345*P345</f>
        <v>6.3125</v>
      </c>
      <c r="V345" s="18"/>
    </row>
    <row r="346" s="13" customFormat="true" ht="12" hidden="false" customHeight="false" outlineLevel="0" collapsed="false">
      <c r="A346" s="12" t="n">
        <v>6616</v>
      </c>
      <c r="B346" s="13" t="n">
        <v>3</v>
      </c>
      <c r="C346" s="13" t="s">
        <v>22</v>
      </c>
      <c r="D346" s="13" t="n">
        <v>1</v>
      </c>
      <c r="E346" s="13" t="n">
        <v>764</v>
      </c>
      <c r="F346" s="13" t="s">
        <v>39</v>
      </c>
      <c r="G346" s="13" t="s">
        <v>24</v>
      </c>
      <c r="H346" s="13" t="s">
        <v>29</v>
      </c>
      <c r="I346" s="13" t="n">
        <v>1</v>
      </c>
      <c r="J346" s="13" t="n">
        <v>1837</v>
      </c>
      <c r="K346" s="14" t="n">
        <v>0.795138888888889</v>
      </c>
      <c r="L346" s="15" t="n">
        <v>0.815972222222222</v>
      </c>
      <c r="M346" s="16" t="n">
        <f aca="false">VLOOKUP(E346,'Esp. percorsi al 18-10-22'!C:J,8,FALSE())</f>
        <v>11.4990302362092</v>
      </c>
      <c r="N346" s="16"/>
      <c r="O346" s="16"/>
      <c r="P346" s="13" t="n">
        <v>57</v>
      </c>
      <c r="Q346" s="17" t="n">
        <f aca="false">+M346*P346</f>
        <v>655.444723463924</v>
      </c>
      <c r="R346" s="17" t="n">
        <f aca="false">+N346*P346</f>
        <v>0</v>
      </c>
      <c r="S346" s="17"/>
      <c r="T346" s="18" t="n">
        <f aca="false">+L346-K346</f>
        <v>0.0208333333333333</v>
      </c>
      <c r="U346" s="18" t="n">
        <f aca="false">+T346*P346</f>
        <v>1.1875</v>
      </c>
      <c r="V346" s="18"/>
    </row>
    <row r="347" s="13" customFormat="true" ht="12" hidden="false" customHeight="false" outlineLevel="0" collapsed="false">
      <c r="A347" s="12" t="n">
        <v>6583</v>
      </c>
      <c r="B347" s="13" t="n">
        <v>3</v>
      </c>
      <c r="C347" s="13" t="s">
        <v>22</v>
      </c>
      <c r="D347" s="13" t="n">
        <v>1</v>
      </c>
      <c r="E347" s="13" t="n">
        <v>764</v>
      </c>
      <c r="F347" s="13" t="s">
        <v>39</v>
      </c>
      <c r="G347" s="13" t="s">
        <v>24</v>
      </c>
      <c r="H347" s="13" t="s">
        <v>25</v>
      </c>
      <c r="I347" s="13" t="n">
        <v>1</v>
      </c>
      <c r="J347" s="13" t="n">
        <v>349</v>
      </c>
      <c r="K347" s="14" t="n">
        <v>0.819444444444444</v>
      </c>
      <c r="L347" s="15" t="n">
        <v>0.840277777777778</v>
      </c>
      <c r="M347" s="16" t="n">
        <f aca="false">VLOOKUP(E347,'Esp. percorsi al 18-10-22'!C:J,8,FALSE())</f>
        <v>11.4990302362092</v>
      </c>
      <c r="N347" s="16"/>
      <c r="O347" s="16"/>
      <c r="P347" s="13" t="n">
        <v>303</v>
      </c>
      <c r="Q347" s="17" t="n">
        <f aca="false">+M347*P347</f>
        <v>3484.20616157139</v>
      </c>
      <c r="R347" s="17" t="n">
        <f aca="false">+N347*P347</f>
        <v>0</v>
      </c>
      <c r="S347" s="17"/>
      <c r="T347" s="18" t="n">
        <f aca="false">+L347-K347</f>
        <v>0.0208333333333333</v>
      </c>
      <c r="U347" s="18" t="n">
        <f aca="false">+T347*P347</f>
        <v>6.3125</v>
      </c>
      <c r="V347" s="18"/>
    </row>
    <row r="348" s="13" customFormat="true" ht="12" hidden="false" customHeight="false" outlineLevel="0" collapsed="false">
      <c r="A348" s="12" t="n">
        <v>6617</v>
      </c>
      <c r="B348" s="13" t="n">
        <v>3</v>
      </c>
      <c r="C348" s="13" t="s">
        <v>22</v>
      </c>
      <c r="D348" s="13" t="n">
        <v>1</v>
      </c>
      <c r="E348" s="13" t="n">
        <v>764</v>
      </c>
      <c r="F348" s="13" t="s">
        <v>39</v>
      </c>
      <c r="G348" s="13" t="s">
        <v>24</v>
      </c>
      <c r="H348" s="13" t="s">
        <v>29</v>
      </c>
      <c r="I348" s="13" t="n">
        <v>1</v>
      </c>
      <c r="J348" s="13" t="n">
        <v>1838</v>
      </c>
      <c r="K348" s="14" t="n">
        <v>0.847222222222222</v>
      </c>
      <c r="L348" s="15" t="n">
        <v>0.868055555555555</v>
      </c>
      <c r="M348" s="16" t="n">
        <f aca="false">VLOOKUP(E348,'Esp. percorsi al 18-10-22'!C:J,8,FALSE())</f>
        <v>11.4990302362092</v>
      </c>
      <c r="N348" s="16"/>
      <c r="O348" s="16"/>
      <c r="P348" s="13" t="n">
        <v>57</v>
      </c>
      <c r="Q348" s="17" t="n">
        <f aca="false">+M348*P348</f>
        <v>655.444723463924</v>
      </c>
      <c r="R348" s="17" t="n">
        <f aca="false">+N348*P348</f>
        <v>0</v>
      </c>
      <c r="S348" s="17"/>
      <c r="T348" s="18" t="n">
        <f aca="false">+L348-K348</f>
        <v>0.0208333333333333</v>
      </c>
      <c r="U348" s="18" t="n">
        <f aca="false">+T348*P348</f>
        <v>1.1875</v>
      </c>
      <c r="V348" s="18"/>
    </row>
    <row r="349" s="13" customFormat="true" ht="12" hidden="false" customHeight="false" outlineLevel="0" collapsed="false">
      <c r="A349" s="12" t="n">
        <v>6584</v>
      </c>
      <c r="B349" s="13" t="n">
        <v>3</v>
      </c>
      <c r="C349" s="13" t="s">
        <v>22</v>
      </c>
      <c r="D349" s="13" t="n">
        <v>1</v>
      </c>
      <c r="E349" s="13" t="n">
        <v>764</v>
      </c>
      <c r="F349" s="13" t="s">
        <v>39</v>
      </c>
      <c r="G349" s="13" t="s">
        <v>24</v>
      </c>
      <c r="H349" s="13" t="s">
        <v>25</v>
      </c>
      <c r="I349" s="13" t="n">
        <v>1</v>
      </c>
      <c r="J349" s="13" t="n">
        <v>350</v>
      </c>
      <c r="K349" s="14" t="n">
        <v>0.854166666666667</v>
      </c>
      <c r="L349" s="15" t="n">
        <v>0.875</v>
      </c>
      <c r="M349" s="16" t="n">
        <f aca="false">VLOOKUP(E349,'Esp. percorsi al 18-10-22'!C:J,8,FALSE())</f>
        <v>11.4990302362092</v>
      </c>
      <c r="N349" s="16"/>
      <c r="O349" s="16"/>
      <c r="P349" s="13" t="n">
        <v>303</v>
      </c>
      <c r="Q349" s="17" t="n">
        <f aca="false">+M349*P349</f>
        <v>3484.20616157139</v>
      </c>
      <c r="R349" s="17" t="n">
        <f aca="false">+N349*P349</f>
        <v>0</v>
      </c>
      <c r="S349" s="17"/>
      <c r="T349" s="18" t="n">
        <f aca="false">+L349-K349</f>
        <v>0.0208333333333333</v>
      </c>
      <c r="U349" s="18" t="n">
        <f aca="false">+T349*P349</f>
        <v>6.3125</v>
      </c>
      <c r="V349" s="18"/>
    </row>
    <row r="350" s="13" customFormat="true" ht="12" hidden="false" customHeight="false" outlineLevel="0" collapsed="false">
      <c r="A350" s="12" t="n">
        <v>6585</v>
      </c>
      <c r="B350" s="13" t="n">
        <v>3</v>
      </c>
      <c r="C350" s="13" t="s">
        <v>22</v>
      </c>
      <c r="D350" s="13" t="n">
        <v>1</v>
      </c>
      <c r="E350" s="13" t="n">
        <v>764</v>
      </c>
      <c r="F350" s="13" t="s">
        <v>39</v>
      </c>
      <c r="G350" s="13" t="s">
        <v>24</v>
      </c>
      <c r="H350" s="13" t="s">
        <v>25</v>
      </c>
      <c r="I350" s="13" t="n">
        <v>1</v>
      </c>
      <c r="J350" s="13" t="n">
        <v>351</v>
      </c>
      <c r="K350" s="14" t="n">
        <v>0.902777777777778</v>
      </c>
      <c r="L350" s="15" t="n">
        <v>0.923611111111111</v>
      </c>
      <c r="M350" s="16" t="n">
        <f aca="false">VLOOKUP(E350,'Esp. percorsi al 18-10-22'!C:J,8,FALSE())</f>
        <v>11.4990302362092</v>
      </c>
      <c r="N350" s="16"/>
      <c r="O350" s="16"/>
      <c r="P350" s="13" t="n">
        <v>303</v>
      </c>
      <c r="Q350" s="17" t="n">
        <f aca="false">+M350*P350</f>
        <v>3484.20616157139</v>
      </c>
      <c r="R350" s="17" t="n">
        <f aca="false">+N350*P350</f>
        <v>0</v>
      </c>
      <c r="S350" s="17"/>
      <c r="T350" s="18" t="n">
        <f aca="false">+L350-K350</f>
        <v>0.0208333333333333</v>
      </c>
      <c r="U350" s="18" t="n">
        <f aca="false">+T350*P350</f>
        <v>6.3125</v>
      </c>
      <c r="V350" s="18"/>
    </row>
    <row r="351" s="13" customFormat="true" ht="12" hidden="false" customHeight="false" outlineLevel="0" collapsed="false">
      <c r="A351" s="12" t="n">
        <v>12614</v>
      </c>
      <c r="B351" s="20" t="n">
        <v>4</v>
      </c>
      <c r="C351" s="20" t="s">
        <v>22</v>
      </c>
      <c r="D351" s="20" t="n">
        <v>2</v>
      </c>
      <c r="E351" s="20" t="n">
        <v>210</v>
      </c>
      <c r="F351" s="20" t="s">
        <v>40</v>
      </c>
      <c r="G351" s="20" t="s">
        <v>24</v>
      </c>
      <c r="H351" s="20" t="s">
        <v>25</v>
      </c>
      <c r="I351" s="20" t="n">
        <v>1</v>
      </c>
      <c r="J351" s="20" t="n">
        <v>352</v>
      </c>
      <c r="K351" s="21" t="n">
        <v>0.298611111111111</v>
      </c>
      <c r="L351" s="22" t="n">
        <v>0.3125</v>
      </c>
      <c r="M351" s="16" t="n">
        <f aca="false">VLOOKUP(E351,'Esp. percorsi al 18-10-22'!C:J,8,FALSE())</f>
        <v>6.225649</v>
      </c>
      <c r="N351" s="23"/>
      <c r="O351" s="23"/>
      <c r="P351" s="20" t="n">
        <v>303</v>
      </c>
      <c r="Q351" s="24" t="n">
        <f aca="false">+M351*P351</f>
        <v>1886.371647</v>
      </c>
      <c r="R351" s="24" t="n">
        <f aca="false">+N351*P351</f>
        <v>0</v>
      </c>
      <c r="S351" s="24"/>
      <c r="T351" s="25" t="n">
        <f aca="false">+L351-K351</f>
        <v>0.0138888888888889</v>
      </c>
      <c r="U351" s="25" t="n">
        <f aca="false">+T351*P351</f>
        <v>4.20833333333333</v>
      </c>
      <c r="V351" s="18"/>
    </row>
    <row r="352" s="13" customFormat="true" ht="12" hidden="false" customHeight="false" outlineLevel="0" collapsed="false">
      <c r="A352" s="12" t="n">
        <v>12636</v>
      </c>
      <c r="B352" s="20" t="n">
        <v>4</v>
      </c>
      <c r="C352" s="20" t="s">
        <v>22</v>
      </c>
      <c r="D352" s="20" t="n">
        <v>2</v>
      </c>
      <c r="E352" s="20" t="n">
        <v>210</v>
      </c>
      <c r="F352" s="20" t="s">
        <v>40</v>
      </c>
      <c r="G352" s="20" t="s">
        <v>26</v>
      </c>
      <c r="H352" s="26" t="s">
        <v>27</v>
      </c>
      <c r="I352" s="20" t="n">
        <v>1</v>
      </c>
      <c r="J352" s="20" t="n">
        <v>364</v>
      </c>
      <c r="K352" s="21" t="n">
        <v>0.3125</v>
      </c>
      <c r="L352" s="22" t="n">
        <v>0.326388888888889</v>
      </c>
      <c r="M352" s="16" t="n">
        <f aca="false">VLOOKUP(E352,'Esp. percorsi al 18-10-22'!C:J,8,FALSE())</f>
        <v>6.225649</v>
      </c>
      <c r="N352" s="23"/>
      <c r="O352" s="23"/>
      <c r="P352" s="20" t="n">
        <v>210</v>
      </c>
      <c r="Q352" s="24" t="n">
        <f aca="false">+M352*P352</f>
        <v>1307.38629</v>
      </c>
      <c r="R352" s="24" t="n">
        <f aca="false">+N352*P352</f>
        <v>0</v>
      </c>
      <c r="S352" s="24"/>
      <c r="T352" s="25" t="n">
        <f aca="false">+L352-K352</f>
        <v>0.0138888888888889</v>
      </c>
      <c r="U352" s="25" t="n">
        <f aca="false">+T352*P352</f>
        <v>2.91666666666667</v>
      </c>
      <c r="V352" s="18"/>
    </row>
    <row r="353" s="13" customFormat="true" ht="12" hidden="false" customHeight="false" outlineLevel="0" collapsed="false">
      <c r="A353" s="12" t="n">
        <v>13078</v>
      </c>
      <c r="B353" s="20" t="n">
        <v>4</v>
      </c>
      <c r="C353" s="20" t="s">
        <v>22</v>
      </c>
      <c r="D353" s="20" t="n">
        <v>2</v>
      </c>
      <c r="E353" s="20" t="n">
        <v>210</v>
      </c>
      <c r="F353" s="20" t="s">
        <v>40</v>
      </c>
      <c r="G353" s="20" t="s">
        <v>24</v>
      </c>
      <c r="H353" s="20" t="s">
        <v>25</v>
      </c>
      <c r="I353" s="20" t="n">
        <v>1</v>
      </c>
      <c r="J353" s="20" t="n">
        <v>377</v>
      </c>
      <c r="K353" s="21" t="n">
        <v>0.326388888888889</v>
      </c>
      <c r="L353" s="22" t="n">
        <v>0.340277777777778</v>
      </c>
      <c r="M353" s="16" t="n">
        <f aca="false">VLOOKUP(E353,'Esp. percorsi al 18-10-22'!C:J,8,FALSE())</f>
        <v>6.225649</v>
      </c>
      <c r="N353" s="23"/>
      <c r="O353" s="23"/>
      <c r="P353" s="20" t="n">
        <v>303</v>
      </c>
      <c r="Q353" s="24" t="n">
        <f aca="false">+M353*P353</f>
        <v>1886.371647</v>
      </c>
      <c r="R353" s="24" t="n">
        <f aca="false">+N353*P353</f>
        <v>0</v>
      </c>
      <c r="S353" s="24"/>
      <c r="T353" s="25" t="n">
        <f aca="false">+L353-K353</f>
        <v>0.0138888888888889</v>
      </c>
      <c r="U353" s="25" t="n">
        <f aca="false">+T353*P353</f>
        <v>4.20833333333333</v>
      </c>
      <c r="V353" s="18"/>
    </row>
    <row r="354" s="13" customFormat="true" ht="12" hidden="false" customHeight="false" outlineLevel="0" collapsed="false">
      <c r="A354" s="12" t="n">
        <v>12637</v>
      </c>
      <c r="B354" s="20" t="n">
        <v>4</v>
      </c>
      <c r="C354" s="20" t="s">
        <v>22</v>
      </c>
      <c r="D354" s="20" t="n">
        <v>2</v>
      </c>
      <c r="E354" s="20" t="n">
        <v>210</v>
      </c>
      <c r="F354" s="20" t="s">
        <v>40</v>
      </c>
      <c r="G354" s="20" t="s">
        <v>26</v>
      </c>
      <c r="H354" s="26" t="s">
        <v>27</v>
      </c>
      <c r="I354" s="20" t="n">
        <v>1</v>
      </c>
      <c r="J354" s="20" t="n">
        <v>353</v>
      </c>
      <c r="K354" s="21" t="n">
        <v>0.340277777777778</v>
      </c>
      <c r="L354" s="22" t="n">
        <v>0.354166666666667</v>
      </c>
      <c r="M354" s="16" t="n">
        <f aca="false">VLOOKUP(E354,'Esp. percorsi al 18-10-22'!C:J,8,FALSE())</f>
        <v>6.225649</v>
      </c>
      <c r="N354" s="23"/>
      <c r="O354" s="23"/>
      <c r="P354" s="20" t="n">
        <v>210</v>
      </c>
      <c r="Q354" s="24" t="n">
        <f aca="false">+M354*P354</f>
        <v>1307.38629</v>
      </c>
      <c r="R354" s="24" t="n">
        <f aca="false">+N354*P354</f>
        <v>0</v>
      </c>
      <c r="S354" s="24"/>
      <c r="T354" s="25" t="n">
        <f aca="false">+L354-K354</f>
        <v>0.0138888888888889</v>
      </c>
      <c r="U354" s="25" t="n">
        <f aca="false">+T354*P354</f>
        <v>2.91666666666667</v>
      </c>
      <c r="V354" s="18"/>
    </row>
    <row r="355" s="13" customFormat="true" ht="12" hidden="false" customHeight="false" outlineLevel="0" collapsed="false">
      <c r="A355" s="12" t="n">
        <v>12626</v>
      </c>
      <c r="B355" s="20" t="n">
        <v>4</v>
      </c>
      <c r="C355" s="20" t="s">
        <v>22</v>
      </c>
      <c r="D355" s="20" t="n">
        <v>2</v>
      </c>
      <c r="E355" s="20" t="n">
        <v>210</v>
      </c>
      <c r="F355" s="20" t="s">
        <v>40</v>
      </c>
      <c r="G355" s="20" t="s">
        <v>24</v>
      </c>
      <c r="H355" s="20" t="s">
        <v>29</v>
      </c>
      <c r="I355" s="20" t="n">
        <v>1</v>
      </c>
      <c r="J355" s="20" t="n">
        <v>1839</v>
      </c>
      <c r="K355" s="21" t="n">
        <v>0.347222222222222</v>
      </c>
      <c r="L355" s="22" t="n">
        <v>0.361111111111111</v>
      </c>
      <c r="M355" s="16" t="n">
        <f aca="false">VLOOKUP(E355,'Esp. percorsi al 18-10-22'!C:J,8,FALSE())</f>
        <v>6.225649</v>
      </c>
      <c r="N355" s="23"/>
      <c r="O355" s="23"/>
      <c r="P355" s="20" t="n">
        <v>57</v>
      </c>
      <c r="Q355" s="24" t="n">
        <f aca="false">+M355*P355</f>
        <v>354.861993</v>
      </c>
      <c r="R355" s="24" t="n">
        <f aca="false">+N355*P355</f>
        <v>0</v>
      </c>
      <c r="S355" s="24"/>
      <c r="T355" s="25" t="n">
        <f aca="false">+L355-K355</f>
        <v>0.0138888888888889</v>
      </c>
      <c r="U355" s="25" t="n">
        <f aca="false">+T355*P355</f>
        <v>0.791666666666667</v>
      </c>
      <c r="V355" s="18"/>
    </row>
    <row r="356" s="13" customFormat="true" ht="12" hidden="false" customHeight="false" outlineLevel="0" collapsed="false">
      <c r="A356" s="12" t="n">
        <v>12639</v>
      </c>
      <c r="B356" s="20" t="n">
        <v>4</v>
      </c>
      <c r="C356" s="20" t="s">
        <v>22</v>
      </c>
      <c r="D356" s="20" t="n">
        <v>2</v>
      </c>
      <c r="E356" s="20" t="n">
        <v>210</v>
      </c>
      <c r="F356" s="20" t="s">
        <v>40</v>
      </c>
      <c r="G356" s="20" t="s">
        <v>26</v>
      </c>
      <c r="H356" s="20" t="n">
        <v>6</v>
      </c>
      <c r="I356" s="20" t="n">
        <v>1</v>
      </c>
      <c r="J356" s="20" t="n">
        <v>11668</v>
      </c>
      <c r="K356" s="21" t="n">
        <v>0.347222222222222</v>
      </c>
      <c r="L356" s="22" t="n">
        <v>0.361111111111111</v>
      </c>
      <c r="M356" s="16" t="n">
        <f aca="false">VLOOKUP(E356,'Esp. percorsi al 18-10-22'!C:J,8,FALSE())</f>
        <v>6.225649</v>
      </c>
      <c r="N356" s="23"/>
      <c r="O356" s="23"/>
      <c r="P356" s="20" t="n">
        <v>41</v>
      </c>
      <c r="Q356" s="24" t="n">
        <f aca="false">+M356*P356</f>
        <v>255.251609</v>
      </c>
      <c r="R356" s="24" t="n">
        <f aca="false">+N356*P356</f>
        <v>0</v>
      </c>
      <c r="S356" s="24"/>
      <c r="T356" s="25" t="n">
        <f aca="false">+L356-K356</f>
        <v>0.0138888888888889</v>
      </c>
      <c r="U356" s="25" t="n">
        <f aca="false">+T356*P356</f>
        <v>0.569444444444444</v>
      </c>
      <c r="V356" s="18"/>
    </row>
    <row r="357" s="13" customFormat="true" ht="12" hidden="false" customHeight="false" outlineLevel="0" collapsed="false">
      <c r="A357" s="12" t="n">
        <v>13082</v>
      </c>
      <c r="B357" s="20" t="n">
        <v>4</v>
      </c>
      <c r="C357" s="20" t="s">
        <v>22</v>
      </c>
      <c r="D357" s="20" t="n">
        <v>2</v>
      </c>
      <c r="E357" s="20" t="n">
        <v>210</v>
      </c>
      <c r="F357" s="20" t="s">
        <v>40</v>
      </c>
      <c r="G357" s="20" t="s">
        <v>28</v>
      </c>
      <c r="H357" s="20" t="s">
        <v>25</v>
      </c>
      <c r="I357" s="20" t="n">
        <v>1</v>
      </c>
      <c r="J357" s="20" t="n">
        <v>9171</v>
      </c>
      <c r="K357" s="21" t="n">
        <v>0.347222222222222</v>
      </c>
      <c r="L357" s="22" t="n">
        <v>0.361111111111111</v>
      </c>
      <c r="M357" s="16" t="n">
        <f aca="false">VLOOKUP(E357,'Esp. percorsi al 18-10-22'!C:J,8,FALSE())</f>
        <v>6.225649</v>
      </c>
      <c r="N357" s="23"/>
      <c r="O357" s="23"/>
      <c r="P357" s="20" t="n">
        <v>52</v>
      </c>
      <c r="Q357" s="24" t="n">
        <f aca="false">+M357*P357</f>
        <v>323.733748</v>
      </c>
      <c r="R357" s="24" t="n">
        <f aca="false">+N357*P357</f>
        <v>0</v>
      </c>
      <c r="S357" s="24"/>
      <c r="T357" s="25" t="n">
        <f aca="false">+L357-K357</f>
        <v>0.0138888888888889</v>
      </c>
      <c r="U357" s="25" t="n">
        <f aca="false">+T357*P357</f>
        <v>0.722222222222222</v>
      </c>
      <c r="V357" s="18"/>
    </row>
    <row r="358" s="13" customFormat="true" ht="12" hidden="false" customHeight="false" outlineLevel="0" collapsed="false">
      <c r="A358" s="12" t="n">
        <v>12638</v>
      </c>
      <c r="B358" s="20" t="n">
        <v>4</v>
      </c>
      <c r="C358" s="20" t="s">
        <v>22</v>
      </c>
      <c r="D358" s="20" t="n">
        <v>2</v>
      </c>
      <c r="E358" s="20" t="n">
        <v>210</v>
      </c>
      <c r="F358" s="20" t="s">
        <v>40</v>
      </c>
      <c r="G358" s="20" t="s">
        <v>26</v>
      </c>
      <c r="H358" s="26" t="s">
        <v>27</v>
      </c>
      <c r="I358" s="20" t="n">
        <v>1</v>
      </c>
      <c r="J358" s="20" t="n">
        <v>365</v>
      </c>
      <c r="K358" s="21" t="n">
        <v>0.354166666666667</v>
      </c>
      <c r="L358" s="22" t="n">
        <v>0.368055555555556</v>
      </c>
      <c r="M358" s="16" t="n">
        <f aca="false">VLOOKUP(E358,'Esp. percorsi al 18-10-22'!C:J,8,FALSE())</f>
        <v>6.225649</v>
      </c>
      <c r="N358" s="23"/>
      <c r="O358" s="23"/>
      <c r="P358" s="20" t="n">
        <v>210</v>
      </c>
      <c r="Q358" s="24" t="n">
        <f aca="false">+M358*P358</f>
        <v>1307.38629</v>
      </c>
      <c r="R358" s="24" t="n">
        <f aca="false">+N358*P358</f>
        <v>0</v>
      </c>
      <c r="S358" s="24"/>
      <c r="T358" s="25" t="n">
        <f aca="false">+L358-K358</f>
        <v>0.0138888888888889</v>
      </c>
      <c r="U358" s="25" t="n">
        <f aca="false">+T358*P358</f>
        <v>2.91666666666667</v>
      </c>
      <c r="V358" s="18"/>
    </row>
    <row r="359" s="13" customFormat="true" ht="12" hidden="false" customHeight="false" outlineLevel="0" collapsed="false">
      <c r="A359" s="12" t="n">
        <v>12616</v>
      </c>
      <c r="B359" s="20" t="n">
        <v>4</v>
      </c>
      <c r="C359" s="20" t="s">
        <v>22</v>
      </c>
      <c r="D359" s="20" t="n">
        <v>2</v>
      </c>
      <c r="E359" s="20" t="n">
        <v>210</v>
      </c>
      <c r="F359" s="20" t="s">
        <v>40</v>
      </c>
      <c r="G359" s="20" t="s">
        <v>24</v>
      </c>
      <c r="H359" s="20" t="s">
        <v>25</v>
      </c>
      <c r="I359" s="20" t="n">
        <v>1</v>
      </c>
      <c r="J359" s="20" t="n">
        <v>378</v>
      </c>
      <c r="K359" s="21" t="n">
        <v>0.368055555555556</v>
      </c>
      <c r="L359" s="22" t="n">
        <v>0.381944444444444</v>
      </c>
      <c r="M359" s="16" t="n">
        <f aca="false">VLOOKUP(E359,'Esp. percorsi al 18-10-22'!C:J,8,FALSE())</f>
        <v>6.225649</v>
      </c>
      <c r="N359" s="23"/>
      <c r="O359" s="23"/>
      <c r="P359" s="20" t="n">
        <v>303</v>
      </c>
      <c r="Q359" s="24" t="n">
        <f aca="false">+M359*P359</f>
        <v>1886.371647</v>
      </c>
      <c r="R359" s="24" t="n">
        <f aca="false">+N359*P359</f>
        <v>0</v>
      </c>
      <c r="S359" s="24"/>
      <c r="T359" s="25" t="n">
        <f aca="false">+L359-K359</f>
        <v>0.0138888888888889</v>
      </c>
      <c r="U359" s="25" t="n">
        <f aca="false">+T359*P359</f>
        <v>4.20833333333333</v>
      </c>
      <c r="V359" s="18"/>
    </row>
    <row r="360" s="13" customFormat="true" ht="12" hidden="false" customHeight="false" outlineLevel="0" collapsed="false">
      <c r="A360" s="12" t="n">
        <v>12640</v>
      </c>
      <c r="B360" s="20" t="n">
        <v>4</v>
      </c>
      <c r="C360" s="20" t="s">
        <v>22</v>
      </c>
      <c r="D360" s="20" t="n">
        <v>2</v>
      </c>
      <c r="E360" s="20" t="n">
        <v>210</v>
      </c>
      <c r="F360" s="20" t="s">
        <v>40</v>
      </c>
      <c r="G360" s="20" t="s">
        <v>26</v>
      </c>
      <c r="H360" s="26" t="s">
        <v>27</v>
      </c>
      <c r="I360" s="20" t="n">
        <v>1</v>
      </c>
      <c r="J360" s="20" t="n">
        <v>354</v>
      </c>
      <c r="K360" s="21" t="n">
        <v>0.381944444444444</v>
      </c>
      <c r="L360" s="22" t="n">
        <v>0.395833333333333</v>
      </c>
      <c r="M360" s="16" t="n">
        <f aca="false">VLOOKUP(E360,'Esp. percorsi al 18-10-22'!C:J,8,FALSE())</f>
        <v>6.225649</v>
      </c>
      <c r="N360" s="23"/>
      <c r="O360" s="23"/>
      <c r="P360" s="20" t="n">
        <v>210</v>
      </c>
      <c r="Q360" s="24" t="n">
        <f aca="false">+M360*P360</f>
        <v>1307.38629</v>
      </c>
      <c r="R360" s="24" t="n">
        <f aca="false">+N360*P360</f>
        <v>0</v>
      </c>
      <c r="S360" s="24"/>
      <c r="T360" s="25" t="n">
        <f aca="false">+L360-K360</f>
        <v>0.0138888888888889</v>
      </c>
      <c r="U360" s="25" t="n">
        <f aca="false">+T360*P360</f>
        <v>2.91666666666667</v>
      </c>
      <c r="V360" s="18"/>
    </row>
    <row r="361" s="13" customFormat="true" ht="12" hidden="false" customHeight="false" outlineLevel="0" collapsed="false">
      <c r="A361" s="12" t="n">
        <v>12627</v>
      </c>
      <c r="B361" s="20" t="n">
        <v>4</v>
      </c>
      <c r="C361" s="20" t="s">
        <v>22</v>
      </c>
      <c r="D361" s="20" t="n">
        <v>2</v>
      </c>
      <c r="E361" s="20" t="n">
        <v>210</v>
      </c>
      <c r="F361" s="20" t="s">
        <v>40</v>
      </c>
      <c r="G361" s="20" t="s">
        <v>24</v>
      </c>
      <c r="H361" s="20" t="s">
        <v>29</v>
      </c>
      <c r="I361" s="20" t="n">
        <v>1</v>
      </c>
      <c r="J361" s="20" t="n">
        <v>1840</v>
      </c>
      <c r="K361" s="21" t="n">
        <v>0.388888888888889</v>
      </c>
      <c r="L361" s="22" t="n">
        <v>0.402777777777778</v>
      </c>
      <c r="M361" s="16" t="n">
        <f aca="false">VLOOKUP(E361,'Esp. percorsi al 18-10-22'!C:J,8,FALSE())</f>
        <v>6.225649</v>
      </c>
      <c r="N361" s="23"/>
      <c r="O361" s="23"/>
      <c r="P361" s="20" t="n">
        <v>57</v>
      </c>
      <c r="Q361" s="24" t="n">
        <f aca="false">+M361*P361</f>
        <v>354.861993</v>
      </c>
      <c r="R361" s="24" t="n">
        <f aca="false">+N361*P361</f>
        <v>0</v>
      </c>
      <c r="S361" s="24"/>
      <c r="T361" s="25" t="n">
        <f aca="false">+L361-K361</f>
        <v>0.0138888888888889</v>
      </c>
      <c r="U361" s="25" t="n">
        <f aca="false">+T361*P361</f>
        <v>0.791666666666667</v>
      </c>
      <c r="V361" s="18"/>
    </row>
    <row r="362" s="13" customFormat="true" ht="12" hidden="false" customHeight="false" outlineLevel="0" collapsed="false">
      <c r="A362" s="12" t="n">
        <v>12641</v>
      </c>
      <c r="B362" s="20" t="n">
        <v>4</v>
      </c>
      <c r="C362" s="20" t="s">
        <v>22</v>
      </c>
      <c r="D362" s="20" t="n">
        <v>2</v>
      </c>
      <c r="E362" s="20" t="n">
        <v>210</v>
      </c>
      <c r="F362" s="20" t="s">
        <v>40</v>
      </c>
      <c r="G362" s="20" t="s">
        <v>26</v>
      </c>
      <c r="H362" s="20" t="n">
        <v>6</v>
      </c>
      <c r="I362" s="20" t="n">
        <v>1</v>
      </c>
      <c r="J362" s="20" t="n">
        <v>11670</v>
      </c>
      <c r="K362" s="21" t="n">
        <v>0.388888888888889</v>
      </c>
      <c r="L362" s="22" t="n">
        <v>0.402777777777778</v>
      </c>
      <c r="M362" s="16" t="n">
        <f aca="false">VLOOKUP(E362,'Esp. percorsi al 18-10-22'!C:J,8,FALSE())</f>
        <v>6.225649</v>
      </c>
      <c r="N362" s="23"/>
      <c r="O362" s="23"/>
      <c r="P362" s="20" t="n">
        <v>41</v>
      </c>
      <c r="Q362" s="24" t="n">
        <f aca="false">+M362*P362</f>
        <v>255.251609</v>
      </c>
      <c r="R362" s="24" t="n">
        <f aca="false">+N362*P362</f>
        <v>0</v>
      </c>
      <c r="S362" s="24"/>
      <c r="T362" s="25" t="n">
        <f aca="false">+L362-K362</f>
        <v>0.0138888888888889</v>
      </c>
      <c r="U362" s="25" t="n">
        <f aca="false">+T362*P362</f>
        <v>0.569444444444444</v>
      </c>
      <c r="V362" s="18"/>
    </row>
    <row r="363" s="13" customFormat="true" ht="12" hidden="false" customHeight="false" outlineLevel="0" collapsed="false">
      <c r="A363" s="12" t="n">
        <v>13083</v>
      </c>
      <c r="B363" s="20" t="n">
        <v>4</v>
      </c>
      <c r="C363" s="20" t="s">
        <v>22</v>
      </c>
      <c r="D363" s="20" t="n">
        <v>2</v>
      </c>
      <c r="E363" s="20" t="n">
        <v>210</v>
      </c>
      <c r="F363" s="20" t="s">
        <v>40</v>
      </c>
      <c r="G363" s="20" t="s">
        <v>28</v>
      </c>
      <c r="H363" s="20" t="s">
        <v>25</v>
      </c>
      <c r="I363" s="20" t="n">
        <v>1</v>
      </c>
      <c r="J363" s="20" t="n">
        <v>9172</v>
      </c>
      <c r="K363" s="21" t="n">
        <v>0.388888888888889</v>
      </c>
      <c r="L363" s="22" t="n">
        <v>0.402777777777778</v>
      </c>
      <c r="M363" s="16" t="n">
        <f aca="false">VLOOKUP(E363,'Esp. percorsi al 18-10-22'!C:J,8,FALSE())</f>
        <v>6.225649</v>
      </c>
      <c r="N363" s="23"/>
      <c r="O363" s="23"/>
      <c r="P363" s="20" t="n">
        <v>52</v>
      </c>
      <c r="Q363" s="24" t="n">
        <f aca="false">+M363*P363</f>
        <v>323.733748</v>
      </c>
      <c r="R363" s="24" t="n">
        <f aca="false">+N363*P363</f>
        <v>0</v>
      </c>
      <c r="S363" s="24"/>
      <c r="T363" s="25" t="n">
        <f aca="false">+L363-K363</f>
        <v>0.0138888888888889</v>
      </c>
      <c r="U363" s="25" t="n">
        <f aca="false">+T363*P363</f>
        <v>0.722222222222222</v>
      </c>
      <c r="V363" s="18"/>
    </row>
    <row r="364" s="13" customFormat="true" ht="12" hidden="false" customHeight="false" outlineLevel="0" collapsed="false">
      <c r="A364" s="12" t="n">
        <v>12642</v>
      </c>
      <c r="B364" s="20" t="n">
        <v>4</v>
      </c>
      <c r="C364" s="20" t="s">
        <v>22</v>
      </c>
      <c r="D364" s="20" t="n">
        <v>2</v>
      </c>
      <c r="E364" s="20" t="n">
        <v>210</v>
      </c>
      <c r="F364" s="20" t="s">
        <v>40</v>
      </c>
      <c r="G364" s="20" t="s">
        <v>26</v>
      </c>
      <c r="H364" s="26" t="s">
        <v>27</v>
      </c>
      <c r="I364" s="20" t="n">
        <v>1</v>
      </c>
      <c r="J364" s="20" t="n">
        <v>366</v>
      </c>
      <c r="K364" s="21" t="n">
        <v>0.395833333333333</v>
      </c>
      <c r="L364" s="22" t="n">
        <v>0.409722222222222</v>
      </c>
      <c r="M364" s="16" t="n">
        <f aca="false">VLOOKUP(E364,'Esp. percorsi al 18-10-22'!C:J,8,FALSE())</f>
        <v>6.225649</v>
      </c>
      <c r="N364" s="23"/>
      <c r="O364" s="23"/>
      <c r="P364" s="20" t="n">
        <v>210</v>
      </c>
      <c r="Q364" s="24" t="n">
        <f aca="false">+M364*P364</f>
        <v>1307.38629</v>
      </c>
      <c r="R364" s="24" t="n">
        <f aca="false">+N364*P364</f>
        <v>0</v>
      </c>
      <c r="S364" s="24"/>
      <c r="T364" s="25" t="n">
        <f aca="false">+L364-K364</f>
        <v>0.0138888888888889</v>
      </c>
      <c r="U364" s="25" t="n">
        <f aca="false">+T364*P364</f>
        <v>2.91666666666667</v>
      </c>
      <c r="V364" s="18"/>
    </row>
    <row r="365" s="13" customFormat="true" ht="12" hidden="false" customHeight="false" outlineLevel="0" collapsed="false">
      <c r="A365" s="12" t="n">
        <v>12617</v>
      </c>
      <c r="B365" s="20" t="n">
        <v>4</v>
      </c>
      <c r="C365" s="20" t="s">
        <v>22</v>
      </c>
      <c r="D365" s="20" t="n">
        <v>2</v>
      </c>
      <c r="E365" s="20" t="n">
        <v>210</v>
      </c>
      <c r="F365" s="20" t="s">
        <v>40</v>
      </c>
      <c r="G365" s="20" t="s">
        <v>26</v>
      </c>
      <c r="H365" s="20" t="n">
        <v>6</v>
      </c>
      <c r="I365" s="20" t="n">
        <v>1</v>
      </c>
      <c r="J365" s="20" t="n">
        <v>379</v>
      </c>
      <c r="K365" s="21" t="n">
        <v>0.409722222222222</v>
      </c>
      <c r="L365" s="22" t="n">
        <v>0.423611111111111</v>
      </c>
      <c r="M365" s="16" t="n">
        <f aca="false">VLOOKUP(E365,'Esp. percorsi al 18-10-22'!C:J,8,FALSE())</f>
        <v>6.225649</v>
      </c>
      <c r="N365" s="23"/>
      <c r="O365" s="23"/>
      <c r="P365" s="20" t="n">
        <v>41</v>
      </c>
      <c r="Q365" s="24" t="n">
        <f aca="false">+M365*P365</f>
        <v>255.251609</v>
      </c>
      <c r="R365" s="24" t="n">
        <f aca="false">+N365*P365</f>
        <v>0</v>
      </c>
      <c r="S365" s="24"/>
      <c r="T365" s="25" t="n">
        <f aca="false">+L365-K365</f>
        <v>0.0138888888888889</v>
      </c>
      <c r="U365" s="25" t="n">
        <f aca="false">+T365*P365</f>
        <v>0.569444444444444</v>
      </c>
      <c r="V365" s="18"/>
    </row>
    <row r="366" s="13" customFormat="true" ht="12" hidden="false" customHeight="false" outlineLevel="0" collapsed="false">
      <c r="A366" s="12" t="n">
        <v>13079</v>
      </c>
      <c r="B366" s="20" t="n">
        <v>4</v>
      </c>
      <c r="C366" s="20" t="s">
        <v>22</v>
      </c>
      <c r="D366" s="20" t="n">
        <v>2</v>
      </c>
      <c r="E366" s="20" t="n">
        <v>210</v>
      </c>
      <c r="F366" s="20" t="s">
        <v>40</v>
      </c>
      <c r="G366" s="20" t="s">
        <v>28</v>
      </c>
      <c r="H366" s="20" t="s">
        <v>25</v>
      </c>
      <c r="I366" s="20" t="n">
        <v>1</v>
      </c>
      <c r="J366" s="20" t="n">
        <v>13079</v>
      </c>
      <c r="K366" s="21" t="n">
        <v>0.409722222222222</v>
      </c>
      <c r="L366" s="22" t="n">
        <v>0.423611111111111</v>
      </c>
      <c r="M366" s="16" t="n">
        <f aca="false">VLOOKUP(E366,'Esp. percorsi al 18-10-22'!C:J,8,FALSE())</f>
        <v>6.225649</v>
      </c>
      <c r="N366" s="23"/>
      <c r="O366" s="23"/>
      <c r="P366" s="20" t="n">
        <v>52</v>
      </c>
      <c r="Q366" s="24" t="n">
        <f aca="false">+M366*P366</f>
        <v>323.733748</v>
      </c>
      <c r="R366" s="24" t="n">
        <f aca="false">+N366*P366</f>
        <v>0</v>
      </c>
      <c r="S366" s="24"/>
      <c r="T366" s="25" t="n">
        <f aca="false">+L366-K366</f>
        <v>0.0138888888888889</v>
      </c>
      <c r="U366" s="25" t="n">
        <f aca="false">+T366*P366</f>
        <v>0.722222222222222</v>
      </c>
      <c r="V366" s="18"/>
    </row>
    <row r="367" s="13" customFormat="true" ht="12" hidden="false" customHeight="false" outlineLevel="0" collapsed="false">
      <c r="A367" s="12" t="n">
        <v>12643</v>
      </c>
      <c r="B367" s="20" t="n">
        <v>4</v>
      </c>
      <c r="C367" s="20" t="s">
        <v>22</v>
      </c>
      <c r="D367" s="20" t="n">
        <v>2</v>
      </c>
      <c r="E367" s="20" t="n">
        <v>210</v>
      </c>
      <c r="F367" s="20" t="s">
        <v>40</v>
      </c>
      <c r="G367" s="20" t="s">
        <v>26</v>
      </c>
      <c r="H367" s="26" t="s">
        <v>27</v>
      </c>
      <c r="I367" s="20" t="n">
        <v>1</v>
      </c>
      <c r="J367" s="20" t="n">
        <v>355</v>
      </c>
      <c r="K367" s="21" t="n">
        <v>0.416666666666667</v>
      </c>
      <c r="L367" s="22" t="n">
        <v>0.430555555555556</v>
      </c>
      <c r="M367" s="16" t="n">
        <f aca="false">VLOOKUP(E367,'Esp. percorsi al 18-10-22'!C:J,8,FALSE())</f>
        <v>6.225649</v>
      </c>
      <c r="N367" s="23"/>
      <c r="O367" s="23"/>
      <c r="P367" s="20" t="n">
        <v>210</v>
      </c>
      <c r="Q367" s="24" t="n">
        <f aca="false">+M367*P367</f>
        <v>1307.38629</v>
      </c>
      <c r="R367" s="24" t="n">
        <f aca="false">+N367*P367</f>
        <v>0</v>
      </c>
      <c r="S367" s="24"/>
      <c r="T367" s="25" t="n">
        <f aca="false">+L367-K367</f>
        <v>0.0138888888888889</v>
      </c>
      <c r="U367" s="25" t="n">
        <f aca="false">+T367*P367</f>
        <v>2.91666666666667</v>
      </c>
      <c r="V367" s="18"/>
    </row>
    <row r="368" s="13" customFormat="true" ht="12" hidden="false" customHeight="false" outlineLevel="0" collapsed="false">
      <c r="A368" s="12" t="n">
        <v>12628</v>
      </c>
      <c r="B368" s="20" t="n">
        <v>4</v>
      </c>
      <c r="C368" s="20" t="s">
        <v>22</v>
      </c>
      <c r="D368" s="20" t="n">
        <v>2</v>
      </c>
      <c r="E368" s="20" t="n">
        <v>210</v>
      </c>
      <c r="F368" s="20" t="s">
        <v>40</v>
      </c>
      <c r="G368" s="20" t="s">
        <v>24</v>
      </c>
      <c r="H368" s="20" t="s">
        <v>29</v>
      </c>
      <c r="I368" s="20" t="n">
        <v>1</v>
      </c>
      <c r="J368" s="20" t="n">
        <v>1841</v>
      </c>
      <c r="K368" s="21" t="n">
        <v>0.430555555555556</v>
      </c>
      <c r="L368" s="22" t="n">
        <v>0.444444444444444</v>
      </c>
      <c r="M368" s="16" t="n">
        <f aca="false">VLOOKUP(E368,'Esp. percorsi al 18-10-22'!C:J,8,FALSE())</f>
        <v>6.225649</v>
      </c>
      <c r="N368" s="23"/>
      <c r="O368" s="23"/>
      <c r="P368" s="20" t="n">
        <v>57</v>
      </c>
      <c r="Q368" s="24" t="n">
        <f aca="false">+M368*P368</f>
        <v>354.861993</v>
      </c>
      <c r="R368" s="24" t="n">
        <f aca="false">+N368*P368</f>
        <v>0</v>
      </c>
      <c r="S368" s="24"/>
      <c r="T368" s="25" t="n">
        <f aca="false">+L368-K368</f>
        <v>0.0138888888888889</v>
      </c>
      <c r="U368" s="25" t="n">
        <f aca="false">+T368*P368</f>
        <v>0.791666666666667</v>
      </c>
      <c r="V368" s="18"/>
    </row>
    <row r="369" s="13" customFormat="true" ht="12" hidden="false" customHeight="false" outlineLevel="0" collapsed="false">
      <c r="A369" s="12" t="n">
        <v>12644</v>
      </c>
      <c r="B369" s="20" t="n">
        <v>4</v>
      </c>
      <c r="C369" s="20" t="s">
        <v>22</v>
      </c>
      <c r="D369" s="20" t="n">
        <v>2</v>
      </c>
      <c r="E369" s="20" t="n">
        <v>210</v>
      </c>
      <c r="F369" s="20" t="s">
        <v>40</v>
      </c>
      <c r="G369" s="20" t="s">
        <v>26</v>
      </c>
      <c r="H369" s="20" t="n">
        <v>6</v>
      </c>
      <c r="I369" s="20" t="n">
        <v>1</v>
      </c>
      <c r="J369" s="20" t="n">
        <v>11673</v>
      </c>
      <c r="K369" s="21" t="n">
        <v>0.430555555555556</v>
      </c>
      <c r="L369" s="22" t="n">
        <v>0.444444444444444</v>
      </c>
      <c r="M369" s="16" t="n">
        <f aca="false">VLOOKUP(E369,'Esp. percorsi al 18-10-22'!C:J,8,FALSE())</f>
        <v>6.225649</v>
      </c>
      <c r="N369" s="23"/>
      <c r="O369" s="23"/>
      <c r="P369" s="20" t="n">
        <v>41</v>
      </c>
      <c r="Q369" s="24" t="n">
        <f aca="false">+M369*P369</f>
        <v>255.251609</v>
      </c>
      <c r="R369" s="24" t="n">
        <f aca="false">+N369*P369</f>
        <v>0</v>
      </c>
      <c r="S369" s="24"/>
      <c r="T369" s="25" t="n">
        <f aca="false">+L369-K369</f>
        <v>0.0138888888888889</v>
      </c>
      <c r="U369" s="25" t="n">
        <f aca="false">+T369*P369</f>
        <v>0.569444444444444</v>
      </c>
      <c r="V369" s="18"/>
    </row>
    <row r="370" s="13" customFormat="true" ht="12" hidden="false" customHeight="false" outlineLevel="0" collapsed="false">
      <c r="A370" s="12" t="n">
        <v>13084</v>
      </c>
      <c r="B370" s="20" t="n">
        <v>4</v>
      </c>
      <c r="C370" s="20" t="s">
        <v>22</v>
      </c>
      <c r="D370" s="20" t="n">
        <v>2</v>
      </c>
      <c r="E370" s="20" t="n">
        <v>210</v>
      </c>
      <c r="F370" s="20" t="s">
        <v>40</v>
      </c>
      <c r="G370" s="20" t="s">
        <v>28</v>
      </c>
      <c r="H370" s="20" t="s">
        <v>25</v>
      </c>
      <c r="I370" s="20" t="n">
        <v>1</v>
      </c>
      <c r="J370" s="20" t="n">
        <v>9173</v>
      </c>
      <c r="K370" s="21" t="n">
        <v>0.430555555555556</v>
      </c>
      <c r="L370" s="22" t="n">
        <v>0.444444444444444</v>
      </c>
      <c r="M370" s="16" t="n">
        <f aca="false">VLOOKUP(E370,'Esp. percorsi al 18-10-22'!C:J,8,FALSE())</f>
        <v>6.225649</v>
      </c>
      <c r="N370" s="23"/>
      <c r="O370" s="23"/>
      <c r="P370" s="20" t="n">
        <v>52</v>
      </c>
      <c r="Q370" s="24" t="n">
        <f aca="false">+M370*P370</f>
        <v>323.733748</v>
      </c>
      <c r="R370" s="24" t="n">
        <f aca="false">+N370*P370</f>
        <v>0</v>
      </c>
      <c r="S370" s="24"/>
      <c r="T370" s="25" t="n">
        <f aca="false">+L370-K370</f>
        <v>0.0138888888888889</v>
      </c>
      <c r="U370" s="25" t="n">
        <f aca="false">+T370*P370</f>
        <v>0.722222222222222</v>
      </c>
      <c r="V370" s="18"/>
    </row>
    <row r="371" s="13" customFormat="true" ht="12" hidden="false" customHeight="false" outlineLevel="0" collapsed="false">
      <c r="A371" s="12" t="n">
        <v>12645</v>
      </c>
      <c r="B371" s="20" t="n">
        <v>4</v>
      </c>
      <c r="C371" s="20" t="s">
        <v>22</v>
      </c>
      <c r="D371" s="20" t="n">
        <v>2</v>
      </c>
      <c r="E371" s="20" t="n">
        <v>210</v>
      </c>
      <c r="F371" s="20" t="s">
        <v>40</v>
      </c>
      <c r="G371" s="20" t="s">
        <v>26</v>
      </c>
      <c r="H371" s="26" t="s">
        <v>27</v>
      </c>
      <c r="I371" s="20" t="n">
        <v>1</v>
      </c>
      <c r="J371" s="20" t="n">
        <v>367</v>
      </c>
      <c r="K371" s="21" t="n">
        <v>0.4375</v>
      </c>
      <c r="L371" s="22" t="n">
        <v>0.451388888888889</v>
      </c>
      <c r="M371" s="16" t="n">
        <f aca="false">VLOOKUP(E371,'Esp. percorsi al 18-10-22'!C:J,8,FALSE())</f>
        <v>6.225649</v>
      </c>
      <c r="N371" s="23"/>
      <c r="O371" s="23"/>
      <c r="P371" s="20" t="n">
        <v>210</v>
      </c>
      <c r="Q371" s="24" t="n">
        <f aca="false">+M371*P371</f>
        <v>1307.38629</v>
      </c>
      <c r="R371" s="24" t="n">
        <f aca="false">+N371*P371</f>
        <v>0</v>
      </c>
      <c r="S371" s="24"/>
      <c r="T371" s="25" t="n">
        <f aca="false">+L371-K371</f>
        <v>0.0138888888888889</v>
      </c>
      <c r="U371" s="25" t="n">
        <f aca="false">+T371*P371</f>
        <v>2.91666666666667</v>
      </c>
      <c r="V371" s="18"/>
    </row>
    <row r="372" s="13" customFormat="true" ht="12" hidden="false" customHeight="false" outlineLevel="0" collapsed="false">
      <c r="A372" s="12" t="n">
        <v>12618</v>
      </c>
      <c r="B372" s="20" t="n">
        <v>4</v>
      </c>
      <c r="C372" s="20" t="s">
        <v>22</v>
      </c>
      <c r="D372" s="20" t="n">
        <v>2</v>
      </c>
      <c r="E372" s="20" t="n">
        <v>210</v>
      </c>
      <c r="F372" s="20" t="s">
        <v>40</v>
      </c>
      <c r="G372" s="20" t="s">
        <v>26</v>
      </c>
      <c r="H372" s="20" t="n">
        <v>6</v>
      </c>
      <c r="I372" s="20" t="n">
        <v>1</v>
      </c>
      <c r="J372" s="20" t="n">
        <v>380</v>
      </c>
      <c r="K372" s="21" t="n">
        <v>0.451388888888889</v>
      </c>
      <c r="L372" s="22" t="n">
        <v>0.465277777777778</v>
      </c>
      <c r="M372" s="16" t="n">
        <f aca="false">VLOOKUP(E372,'Esp. percorsi al 18-10-22'!C:J,8,FALSE())</f>
        <v>6.225649</v>
      </c>
      <c r="N372" s="23"/>
      <c r="O372" s="23"/>
      <c r="P372" s="20" t="n">
        <v>41</v>
      </c>
      <c r="Q372" s="24" t="n">
        <f aca="false">+M372*P372</f>
        <v>255.251609</v>
      </c>
      <c r="R372" s="24" t="n">
        <f aca="false">+N372*P372</f>
        <v>0</v>
      </c>
      <c r="S372" s="24"/>
      <c r="T372" s="25" t="n">
        <f aca="false">+L372-K372</f>
        <v>0.0138888888888889</v>
      </c>
      <c r="U372" s="25" t="n">
        <f aca="false">+T372*P372</f>
        <v>0.569444444444444</v>
      </c>
      <c r="V372" s="18"/>
    </row>
    <row r="373" s="13" customFormat="true" ht="12" hidden="false" customHeight="false" outlineLevel="0" collapsed="false">
      <c r="A373" s="12" t="n">
        <v>13080</v>
      </c>
      <c r="B373" s="20" t="n">
        <v>4</v>
      </c>
      <c r="C373" s="20" t="s">
        <v>22</v>
      </c>
      <c r="D373" s="20" t="n">
        <v>2</v>
      </c>
      <c r="E373" s="20" t="n">
        <v>210</v>
      </c>
      <c r="F373" s="20" t="s">
        <v>40</v>
      </c>
      <c r="G373" s="20" t="s">
        <v>28</v>
      </c>
      <c r="H373" s="20" t="s">
        <v>25</v>
      </c>
      <c r="I373" s="20" t="n">
        <v>1</v>
      </c>
      <c r="J373" s="20" t="n">
        <v>13080</v>
      </c>
      <c r="K373" s="21" t="n">
        <v>0.451388888888889</v>
      </c>
      <c r="L373" s="22" t="n">
        <v>0.465277777777778</v>
      </c>
      <c r="M373" s="16" t="n">
        <f aca="false">VLOOKUP(E373,'Esp. percorsi al 18-10-22'!C:J,8,FALSE())</f>
        <v>6.225649</v>
      </c>
      <c r="N373" s="23"/>
      <c r="O373" s="23"/>
      <c r="P373" s="20" t="n">
        <v>52</v>
      </c>
      <c r="Q373" s="24" t="n">
        <f aca="false">+M373*P373</f>
        <v>323.733748</v>
      </c>
      <c r="R373" s="24" t="n">
        <f aca="false">+N373*P373</f>
        <v>0</v>
      </c>
      <c r="S373" s="24"/>
      <c r="T373" s="25" t="n">
        <f aca="false">+L373-K373</f>
        <v>0.0138888888888889</v>
      </c>
      <c r="U373" s="25" t="n">
        <f aca="false">+T373*P373</f>
        <v>0.722222222222222</v>
      </c>
      <c r="V373" s="18"/>
    </row>
    <row r="374" s="13" customFormat="true" ht="12" hidden="false" customHeight="false" outlineLevel="0" collapsed="false">
      <c r="A374" s="12" t="n">
        <v>12646</v>
      </c>
      <c r="B374" s="20" t="n">
        <v>4</v>
      </c>
      <c r="C374" s="20" t="s">
        <v>22</v>
      </c>
      <c r="D374" s="20" t="n">
        <v>2</v>
      </c>
      <c r="E374" s="20" t="n">
        <v>210</v>
      </c>
      <c r="F374" s="20" t="s">
        <v>40</v>
      </c>
      <c r="G374" s="20" t="s">
        <v>26</v>
      </c>
      <c r="H374" s="26" t="s">
        <v>27</v>
      </c>
      <c r="I374" s="20" t="n">
        <v>1</v>
      </c>
      <c r="J374" s="20" t="n">
        <v>356</v>
      </c>
      <c r="K374" s="21" t="n">
        <v>0.458333333333333</v>
      </c>
      <c r="L374" s="22" t="n">
        <v>0.472222222222222</v>
      </c>
      <c r="M374" s="16" t="n">
        <f aca="false">VLOOKUP(E374,'Esp. percorsi al 18-10-22'!C:J,8,FALSE())</f>
        <v>6.225649</v>
      </c>
      <c r="N374" s="23"/>
      <c r="O374" s="23"/>
      <c r="P374" s="20" t="n">
        <v>210</v>
      </c>
      <c r="Q374" s="24" t="n">
        <f aca="false">+M374*P374</f>
        <v>1307.38629</v>
      </c>
      <c r="R374" s="24" t="n">
        <f aca="false">+N374*P374</f>
        <v>0</v>
      </c>
      <c r="S374" s="24"/>
      <c r="T374" s="25" t="n">
        <f aca="false">+L374-K374</f>
        <v>0.0138888888888889</v>
      </c>
      <c r="U374" s="25" t="n">
        <f aca="false">+T374*P374</f>
        <v>2.91666666666667</v>
      </c>
      <c r="V374" s="18"/>
    </row>
    <row r="375" s="13" customFormat="true" ht="12" hidden="false" customHeight="false" outlineLevel="0" collapsed="false">
      <c r="A375" s="12" t="n">
        <v>12634</v>
      </c>
      <c r="B375" s="20" t="n">
        <v>4</v>
      </c>
      <c r="C375" s="20" t="s">
        <v>22</v>
      </c>
      <c r="D375" s="20" t="n">
        <v>2</v>
      </c>
      <c r="E375" s="20" t="n">
        <v>210</v>
      </c>
      <c r="F375" s="20" t="s">
        <v>40</v>
      </c>
      <c r="G375" s="20" t="s">
        <v>24</v>
      </c>
      <c r="H375" s="20" t="s">
        <v>29</v>
      </c>
      <c r="I375" s="20" t="n">
        <v>1</v>
      </c>
      <c r="J375" s="20" t="n">
        <v>2444</v>
      </c>
      <c r="K375" s="21" t="n">
        <v>0.472222222222222</v>
      </c>
      <c r="L375" s="22" t="n">
        <v>0.486111111111111</v>
      </c>
      <c r="M375" s="16" t="n">
        <f aca="false">VLOOKUP(E375,'Esp. percorsi al 18-10-22'!C:J,8,FALSE())</f>
        <v>6.225649</v>
      </c>
      <c r="N375" s="23"/>
      <c r="O375" s="23"/>
      <c r="P375" s="20" t="n">
        <v>57</v>
      </c>
      <c r="Q375" s="24" t="n">
        <f aca="false">+M375*P375</f>
        <v>354.861993</v>
      </c>
      <c r="R375" s="24" t="n">
        <f aca="false">+N375*P375</f>
        <v>0</v>
      </c>
      <c r="S375" s="24"/>
      <c r="T375" s="25" t="n">
        <f aca="false">+L375-K375</f>
        <v>0.0138888888888889</v>
      </c>
      <c r="U375" s="25" t="n">
        <f aca="false">+T375*P375</f>
        <v>0.791666666666667</v>
      </c>
      <c r="V375" s="18"/>
    </row>
    <row r="376" s="13" customFormat="true" ht="12" hidden="false" customHeight="false" outlineLevel="0" collapsed="false">
      <c r="A376" s="12" t="n">
        <v>12647</v>
      </c>
      <c r="B376" s="20" t="n">
        <v>4</v>
      </c>
      <c r="C376" s="20" t="s">
        <v>22</v>
      </c>
      <c r="D376" s="20" t="n">
        <v>2</v>
      </c>
      <c r="E376" s="20" t="n">
        <v>210</v>
      </c>
      <c r="F376" s="20" t="s">
        <v>40</v>
      </c>
      <c r="G376" s="20" t="s">
        <v>26</v>
      </c>
      <c r="H376" s="20" t="n">
        <v>6</v>
      </c>
      <c r="I376" s="20" t="n">
        <v>1</v>
      </c>
      <c r="J376" s="20" t="n">
        <v>11676</v>
      </c>
      <c r="K376" s="21" t="n">
        <v>0.472222222222222</v>
      </c>
      <c r="L376" s="22" t="n">
        <v>0.486111111111111</v>
      </c>
      <c r="M376" s="16" t="n">
        <f aca="false">VLOOKUP(E376,'Esp. percorsi al 18-10-22'!C:J,8,FALSE())</f>
        <v>6.225649</v>
      </c>
      <c r="N376" s="23"/>
      <c r="O376" s="23"/>
      <c r="P376" s="20" t="n">
        <v>41</v>
      </c>
      <c r="Q376" s="24" t="n">
        <f aca="false">+M376*P376</f>
        <v>255.251609</v>
      </c>
      <c r="R376" s="24" t="n">
        <f aca="false">+N376*P376</f>
        <v>0</v>
      </c>
      <c r="S376" s="24"/>
      <c r="T376" s="25" t="n">
        <f aca="false">+L376-K376</f>
        <v>0.0138888888888889</v>
      </c>
      <c r="U376" s="25" t="n">
        <f aca="false">+T376*P376</f>
        <v>0.569444444444444</v>
      </c>
      <c r="V376" s="18"/>
    </row>
    <row r="377" s="13" customFormat="true" ht="12" hidden="false" customHeight="false" outlineLevel="0" collapsed="false">
      <c r="A377" s="12" t="n">
        <v>13085</v>
      </c>
      <c r="B377" s="20" t="n">
        <v>4</v>
      </c>
      <c r="C377" s="20" t="s">
        <v>22</v>
      </c>
      <c r="D377" s="20" t="n">
        <v>2</v>
      </c>
      <c r="E377" s="20" t="n">
        <v>210</v>
      </c>
      <c r="F377" s="20" t="s">
        <v>40</v>
      </c>
      <c r="G377" s="20" t="s">
        <v>28</v>
      </c>
      <c r="H377" s="20" t="s">
        <v>25</v>
      </c>
      <c r="I377" s="20" t="n">
        <v>1</v>
      </c>
      <c r="J377" s="20" t="n">
        <v>9174</v>
      </c>
      <c r="K377" s="21" t="n">
        <v>0.472222222222222</v>
      </c>
      <c r="L377" s="22" t="n">
        <v>0.486111111111111</v>
      </c>
      <c r="M377" s="16" t="n">
        <f aca="false">VLOOKUP(E377,'Esp. percorsi al 18-10-22'!C:J,8,FALSE())</f>
        <v>6.225649</v>
      </c>
      <c r="N377" s="23"/>
      <c r="O377" s="23"/>
      <c r="P377" s="20" t="n">
        <v>52</v>
      </c>
      <c r="Q377" s="24" t="n">
        <f aca="false">+M377*P377</f>
        <v>323.733748</v>
      </c>
      <c r="R377" s="24" t="n">
        <f aca="false">+N377*P377</f>
        <v>0</v>
      </c>
      <c r="S377" s="24"/>
      <c r="T377" s="25" t="n">
        <f aca="false">+L377-K377</f>
        <v>0.0138888888888889</v>
      </c>
      <c r="U377" s="25" t="n">
        <f aca="false">+T377*P377</f>
        <v>0.722222222222222</v>
      </c>
      <c r="V377" s="18"/>
    </row>
    <row r="378" s="13" customFormat="true" ht="12" hidden="false" customHeight="false" outlineLevel="0" collapsed="false">
      <c r="A378" s="12" t="n">
        <v>12648</v>
      </c>
      <c r="B378" s="20" t="n">
        <v>4</v>
      </c>
      <c r="C378" s="20" t="s">
        <v>22</v>
      </c>
      <c r="D378" s="20" t="n">
        <v>2</v>
      </c>
      <c r="E378" s="20" t="n">
        <v>210</v>
      </c>
      <c r="F378" s="20" t="s">
        <v>40</v>
      </c>
      <c r="G378" s="20" t="s">
        <v>26</v>
      </c>
      <c r="H378" s="26" t="s">
        <v>27</v>
      </c>
      <c r="I378" s="20" t="n">
        <v>1</v>
      </c>
      <c r="J378" s="20" t="n">
        <v>368</v>
      </c>
      <c r="K378" s="21" t="n">
        <v>0.479166666666667</v>
      </c>
      <c r="L378" s="22" t="n">
        <v>0.493055555555556</v>
      </c>
      <c r="M378" s="16" t="n">
        <f aca="false">VLOOKUP(E378,'Esp. percorsi al 18-10-22'!C:J,8,FALSE())</f>
        <v>6.225649</v>
      </c>
      <c r="N378" s="23"/>
      <c r="O378" s="23"/>
      <c r="P378" s="20" t="n">
        <v>210</v>
      </c>
      <c r="Q378" s="24" t="n">
        <f aca="false">+M378*P378</f>
        <v>1307.38629</v>
      </c>
      <c r="R378" s="24" t="n">
        <f aca="false">+N378*P378</f>
        <v>0</v>
      </c>
      <c r="S378" s="24"/>
      <c r="T378" s="25" t="n">
        <f aca="false">+L378-K378</f>
        <v>0.0138888888888889</v>
      </c>
      <c r="U378" s="25" t="n">
        <f aca="false">+T378*P378</f>
        <v>2.91666666666667</v>
      </c>
      <c r="V378" s="18"/>
    </row>
    <row r="379" s="13" customFormat="true" ht="12" hidden="false" customHeight="false" outlineLevel="0" collapsed="false">
      <c r="A379" s="12" t="n">
        <v>12877</v>
      </c>
      <c r="B379" s="20" t="n">
        <v>4</v>
      </c>
      <c r="C379" s="20" t="s">
        <v>22</v>
      </c>
      <c r="D379" s="20" t="n">
        <v>2</v>
      </c>
      <c r="E379" s="20" t="n">
        <v>210</v>
      </c>
      <c r="F379" s="20" t="s">
        <v>40</v>
      </c>
      <c r="G379" s="20" t="s">
        <v>26</v>
      </c>
      <c r="H379" s="20" t="n">
        <v>6</v>
      </c>
      <c r="I379" s="20" t="n">
        <v>1</v>
      </c>
      <c r="J379" s="20" t="n">
        <v>12877</v>
      </c>
      <c r="K379" s="21" t="n">
        <v>0.493055555555556</v>
      </c>
      <c r="L379" s="22" t="n">
        <v>0.506944444444444</v>
      </c>
      <c r="M379" s="16" t="n">
        <f aca="false">VLOOKUP(E379,'Esp. percorsi al 18-10-22'!C:J,8,FALSE())</f>
        <v>6.225649</v>
      </c>
      <c r="N379" s="23"/>
      <c r="O379" s="23"/>
      <c r="P379" s="20" t="n">
        <v>41</v>
      </c>
      <c r="Q379" s="24" t="n">
        <f aca="false">+M379*P379</f>
        <v>255.251609</v>
      </c>
      <c r="R379" s="24" t="n">
        <f aca="false">+N379*P379</f>
        <v>0</v>
      </c>
      <c r="S379" s="24"/>
      <c r="T379" s="25" t="n">
        <f aca="false">+L379-K379</f>
        <v>0.0138888888888889</v>
      </c>
      <c r="U379" s="25" t="n">
        <f aca="false">+T379*P379</f>
        <v>0.569444444444444</v>
      </c>
      <c r="V379" s="18"/>
    </row>
    <row r="380" s="13" customFormat="true" ht="12" hidden="false" customHeight="false" outlineLevel="0" collapsed="false">
      <c r="A380" s="12" t="n">
        <v>13081</v>
      </c>
      <c r="B380" s="20" t="n">
        <v>4</v>
      </c>
      <c r="C380" s="20" t="s">
        <v>22</v>
      </c>
      <c r="D380" s="20" t="n">
        <v>2</v>
      </c>
      <c r="E380" s="20" t="n">
        <v>210</v>
      </c>
      <c r="F380" s="20" t="s">
        <v>40</v>
      </c>
      <c r="G380" s="20" t="s">
        <v>28</v>
      </c>
      <c r="H380" s="20" t="s">
        <v>25</v>
      </c>
      <c r="I380" s="20" t="n">
        <v>1</v>
      </c>
      <c r="J380" s="20" t="n">
        <v>13081</v>
      </c>
      <c r="K380" s="21" t="n">
        <v>0.493055555555556</v>
      </c>
      <c r="L380" s="22" t="n">
        <v>0.506944444444444</v>
      </c>
      <c r="M380" s="16" t="n">
        <f aca="false">VLOOKUP(E380,'Esp. percorsi al 18-10-22'!C:J,8,FALSE())</f>
        <v>6.225649</v>
      </c>
      <c r="N380" s="23"/>
      <c r="O380" s="23"/>
      <c r="P380" s="20" t="n">
        <v>52</v>
      </c>
      <c r="Q380" s="24" t="n">
        <f aca="false">+M380*P380</f>
        <v>323.733748</v>
      </c>
      <c r="R380" s="24" t="n">
        <f aca="false">+N380*P380</f>
        <v>0</v>
      </c>
      <c r="S380" s="24"/>
      <c r="T380" s="25" t="n">
        <f aca="false">+L380-K380</f>
        <v>0.0138888888888889</v>
      </c>
      <c r="U380" s="25" t="n">
        <f aca="false">+T380*P380</f>
        <v>0.722222222222222</v>
      </c>
      <c r="V380" s="18"/>
    </row>
    <row r="381" s="13" customFormat="true" ht="12" hidden="false" customHeight="false" outlineLevel="0" collapsed="false">
      <c r="A381" s="12" t="n">
        <v>12649</v>
      </c>
      <c r="B381" s="20" t="n">
        <v>4</v>
      </c>
      <c r="C381" s="20" t="s">
        <v>22</v>
      </c>
      <c r="D381" s="20" t="n">
        <v>2</v>
      </c>
      <c r="E381" s="20" t="n">
        <v>210</v>
      </c>
      <c r="F381" s="20" t="s">
        <v>40</v>
      </c>
      <c r="G381" s="20" t="s">
        <v>26</v>
      </c>
      <c r="H381" s="26" t="s">
        <v>27</v>
      </c>
      <c r="I381" s="20" t="n">
        <v>1</v>
      </c>
      <c r="J381" s="20" t="n">
        <v>357</v>
      </c>
      <c r="K381" s="21" t="n">
        <v>0.5</v>
      </c>
      <c r="L381" s="22" t="n">
        <v>0.513888888888889</v>
      </c>
      <c r="M381" s="16" t="n">
        <f aca="false">VLOOKUP(E381,'Esp. percorsi al 18-10-22'!C:J,8,FALSE())</f>
        <v>6.225649</v>
      </c>
      <c r="N381" s="23"/>
      <c r="O381" s="23"/>
      <c r="P381" s="20" t="n">
        <v>210</v>
      </c>
      <c r="Q381" s="24" t="n">
        <f aca="false">+M381*P381</f>
        <v>1307.38629</v>
      </c>
      <c r="R381" s="24" t="n">
        <f aca="false">+N381*P381</f>
        <v>0</v>
      </c>
      <c r="S381" s="24"/>
      <c r="T381" s="25" t="n">
        <f aca="false">+L381-K381</f>
        <v>0.0138888888888889</v>
      </c>
      <c r="U381" s="25" t="n">
        <f aca="false">+T381*P381</f>
        <v>2.91666666666667</v>
      </c>
      <c r="V381" s="18"/>
    </row>
    <row r="382" s="13" customFormat="true" ht="12" hidden="false" customHeight="false" outlineLevel="0" collapsed="false">
      <c r="A382" s="12" t="n">
        <v>12629</v>
      </c>
      <c r="B382" s="20" t="n">
        <v>4</v>
      </c>
      <c r="C382" s="20" t="s">
        <v>22</v>
      </c>
      <c r="D382" s="20" t="n">
        <v>2</v>
      </c>
      <c r="E382" s="20" t="n">
        <v>210</v>
      </c>
      <c r="F382" s="20" t="s">
        <v>40</v>
      </c>
      <c r="G382" s="20" t="s">
        <v>24</v>
      </c>
      <c r="H382" s="20" t="s">
        <v>29</v>
      </c>
      <c r="I382" s="20" t="n">
        <v>1</v>
      </c>
      <c r="J382" s="20" t="n">
        <v>1843</v>
      </c>
      <c r="K382" s="21" t="n">
        <v>0.513888888888889</v>
      </c>
      <c r="L382" s="22" t="n">
        <v>0.527777777777778</v>
      </c>
      <c r="M382" s="16" t="n">
        <f aca="false">VLOOKUP(E382,'Esp. percorsi al 18-10-22'!C:J,8,FALSE())</f>
        <v>6.225649</v>
      </c>
      <c r="N382" s="23"/>
      <c r="O382" s="23"/>
      <c r="P382" s="20" t="n">
        <v>57</v>
      </c>
      <c r="Q382" s="24" t="n">
        <f aca="false">+M382*P382</f>
        <v>354.861993</v>
      </c>
      <c r="R382" s="24" t="n">
        <f aca="false">+N382*P382</f>
        <v>0</v>
      </c>
      <c r="S382" s="24"/>
      <c r="T382" s="25" t="n">
        <f aca="false">+L382-K382</f>
        <v>0.0138888888888889</v>
      </c>
      <c r="U382" s="25" t="n">
        <f aca="false">+T382*P382</f>
        <v>0.791666666666667</v>
      </c>
      <c r="V382" s="18"/>
    </row>
    <row r="383" s="13" customFormat="true" ht="12" hidden="false" customHeight="false" outlineLevel="0" collapsed="false">
      <c r="A383" s="12" t="n">
        <v>12650</v>
      </c>
      <c r="B383" s="20" t="n">
        <v>4</v>
      </c>
      <c r="C383" s="20" t="s">
        <v>22</v>
      </c>
      <c r="D383" s="20" t="n">
        <v>2</v>
      </c>
      <c r="E383" s="20" t="n">
        <v>210</v>
      </c>
      <c r="F383" s="20" t="s">
        <v>40</v>
      </c>
      <c r="G383" s="20" t="s">
        <v>26</v>
      </c>
      <c r="H383" s="20" t="n">
        <v>6</v>
      </c>
      <c r="I383" s="20" t="n">
        <v>1</v>
      </c>
      <c r="J383" s="20" t="n">
        <v>11679</v>
      </c>
      <c r="K383" s="21" t="n">
        <v>0.513888888888889</v>
      </c>
      <c r="L383" s="22" t="n">
        <v>0.527777777777778</v>
      </c>
      <c r="M383" s="16" t="n">
        <f aca="false">VLOOKUP(E383,'Esp. percorsi al 18-10-22'!C:J,8,FALSE())</f>
        <v>6.225649</v>
      </c>
      <c r="N383" s="23"/>
      <c r="O383" s="23"/>
      <c r="P383" s="20" t="n">
        <v>41</v>
      </c>
      <c r="Q383" s="24" t="n">
        <f aca="false">+M383*P383</f>
        <v>255.251609</v>
      </c>
      <c r="R383" s="24" t="n">
        <f aca="false">+N383*P383</f>
        <v>0</v>
      </c>
      <c r="S383" s="24"/>
      <c r="T383" s="25" t="n">
        <f aca="false">+L383-K383</f>
        <v>0.0138888888888889</v>
      </c>
      <c r="U383" s="25" t="n">
        <f aca="false">+T383*P383</f>
        <v>0.569444444444444</v>
      </c>
      <c r="V383" s="18"/>
    </row>
    <row r="384" s="13" customFormat="true" ht="12" hidden="false" customHeight="false" outlineLevel="0" collapsed="false">
      <c r="A384" s="12" t="n">
        <v>13086</v>
      </c>
      <c r="B384" s="20" t="n">
        <v>4</v>
      </c>
      <c r="C384" s="20" t="s">
        <v>22</v>
      </c>
      <c r="D384" s="20" t="n">
        <v>2</v>
      </c>
      <c r="E384" s="20" t="n">
        <v>210</v>
      </c>
      <c r="F384" s="20" t="s">
        <v>40</v>
      </c>
      <c r="G384" s="20" t="s">
        <v>28</v>
      </c>
      <c r="H384" s="20" t="s">
        <v>25</v>
      </c>
      <c r="I384" s="20" t="n">
        <v>1</v>
      </c>
      <c r="J384" s="20" t="n">
        <v>9175</v>
      </c>
      <c r="K384" s="21" t="n">
        <v>0.513888888888889</v>
      </c>
      <c r="L384" s="22" t="n">
        <v>0.527777777777778</v>
      </c>
      <c r="M384" s="16" t="n">
        <f aca="false">VLOOKUP(E384,'Esp. percorsi al 18-10-22'!C:J,8,FALSE())</f>
        <v>6.225649</v>
      </c>
      <c r="N384" s="23"/>
      <c r="O384" s="23"/>
      <c r="P384" s="20" t="n">
        <v>52</v>
      </c>
      <c r="Q384" s="24" t="n">
        <f aca="false">+M384*P384</f>
        <v>323.733748</v>
      </c>
      <c r="R384" s="24" t="n">
        <f aca="false">+N384*P384</f>
        <v>0</v>
      </c>
      <c r="S384" s="24"/>
      <c r="T384" s="25" t="n">
        <f aca="false">+L384-K384</f>
        <v>0.0138888888888889</v>
      </c>
      <c r="U384" s="25" t="n">
        <f aca="false">+T384*P384</f>
        <v>0.722222222222222</v>
      </c>
      <c r="V384" s="18"/>
    </row>
    <row r="385" s="13" customFormat="true" ht="12" hidden="false" customHeight="false" outlineLevel="0" collapsed="false">
      <c r="A385" s="12" t="n">
        <v>12651</v>
      </c>
      <c r="B385" s="20" t="n">
        <v>4</v>
      </c>
      <c r="C385" s="20" t="s">
        <v>22</v>
      </c>
      <c r="D385" s="20" t="n">
        <v>2</v>
      </c>
      <c r="E385" s="20" t="n">
        <v>210</v>
      </c>
      <c r="F385" s="20" t="s">
        <v>40</v>
      </c>
      <c r="G385" s="20" t="s">
        <v>26</v>
      </c>
      <c r="H385" s="26" t="s">
        <v>27</v>
      </c>
      <c r="I385" s="20" t="n">
        <v>1</v>
      </c>
      <c r="J385" s="20" t="n">
        <v>369</v>
      </c>
      <c r="K385" s="21" t="n">
        <v>0.520833333333333</v>
      </c>
      <c r="L385" s="22" t="n">
        <v>0.534722222222222</v>
      </c>
      <c r="M385" s="16" t="n">
        <f aca="false">VLOOKUP(E385,'Esp. percorsi al 18-10-22'!C:J,8,FALSE())</f>
        <v>6.225649</v>
      </c>
      <c r="N385" s="23"/>
      <c r="O385" s="23"/>
      <c r="P385" s="20" t="n">
        <v>210</v>
      </c>
      <c r="Q385" s="24" t="n">
        <f aca="false">+M385*P385</f>
        <v>1307.38629</v>
      </c>
      <c r="R385" s="24" t="n">
        <f aca="false">+N385*P385</f>
        <v>0</v>
      </c>
      <c r="S385" s="24"/>
      <c r="T385" s="25" t="n">
        <f aca="false">+L385-K385</f>
        <v>0.0138888888888889</v>
      </c>
      <c r="U385" s="25" t="n">
        <f aca="false">+T385*P385</f>
        <v>2.91666666666667</v>
      </c>
      <c r="V385" s="18"/>
    </row>
    <row r="386" s="13" customFormat="true" ht="12" hidden="false" customHeight="false" outlineLevel="0" collapsed="false">
      <c r="A386" s="12" t="n">
        <v>12620</v>
      </c>
      <c r="B386" s="20" t="n">
        <v>4</v>
      </c>
      <c r="C386" s="20" t="s">
        <v>22</v>
      </c>
      <c r="D386" s="20" t="n">
        <v>2</v>
      </c>
      <c r="E386" s="20" t="n">
        <v>210</v>
      </c>
      <c r="F386" s="20" t="s">
        <v>40</v>
      </c>
      <c r="G386" s="20" t="s">
        <v>24</v>
      </c>
      <c r="H386" s="20" t="s">
        <v>25</v>
      </c>
      <c r="I386" s="20" t="n">
        <v>1</v>
      </c>
      <c r="J386" s="20" t="n">
        <v>382</v>
      </c>
      <c r="K386" s="21" t="n">
        <v>0.534722222222222</v>
      </c>
      <c r="L386" s="22" t="n">
        <v>0.548611111111111</v>
      </c>
      <c r="M386" s="16" t="n">
        <f aca="false">VLOOKUP(E386,'Esp. percorsi al 18-10-22'!C:J,8,FALSE())</f>
        <v>6.225649</v>
      </c>
      <c r="N386" s="23"/>
      <c r="O386" s="23"/>
      <c r="P386" s="20" t="n">
        <v>303</v>
      </c>
      <c r="Q386" s="24" t="n">
        <f aca="false">+M386*P386</f>
        <v>1886.371647</v>
      </c>
      <c r="R386" s="24" t="n">
        <f aca="false">+N386*P386</f>
        <v>0</v>
      </c>
      <c r="S386" s="24"/>
      <c r="T386" s="25" t="n">
        <f aca="false">+L386-K386</f>
        <v>0.0138888888888889</v>
      </c>
      <c r="U386" s="25" t="n">
        <f aca="false">+T386*P386</f>
        <v>4.20833333333333</v>
      </c>
      <c r="V386" s="18"/>
    </row>
    <row r="387" s="13" customFormat="true" ht="12" hidden="false" customHeight="false" outlineLevel="0" collapsed="false">
      <c r="A387" s="12" t="n">
        <v>12652</v>
      </c>
      <c r="B387" s="20" t="n">
        <v>4</v>
      </c>
      <c r="C387" s="20" t="s">
        <v>22</v>
      </c>
      <c r="D387" s="20" t="n">
        <v>2</v>
      </c>
      <c r="E387" s="20" t="n">
        <v>210</v>
      </c>
      <c r="F387" s="20" t="s">
        <v>40</v>
      </c>
      <c r="G387" s="20" t="s">
        <v>26</v>
      </c>
      <c r="H387" s="26" t="s">
        <v>27</v>
      </c>
      <c r="I387" s="20" t="n">
        <v>1</v>
      </c>
      <c r="J387" s="20" t="n">
        <v>358</v>
      </c>
      <c r="K387" s="21" t="n">
        <v>0.548611111111111</v>
      </c>
      <c r="L387" s="22" t="n">
        <v>0.5625</v>
      </c>
      <c r="M387" s="16" t="n">
        <f aca="false">VLOOKUP(E387,'Esp. percorsi al 18-10-22'!C:J,8,FALSE())</f>
        <v>6.225649</v>
      </c>
      <c r="N387" s="23"/>
      <c r="O387" s="23"/>
      <c r="P387" s="20" t="n">
        <v>210</v>
      </c>
      <c r="Q387" s="24" t="n">
        <f aca="false">+M387*P387</f>
        <v>1307.38629</v>
      </c>
      <c r="R387" s="24" t="n">
        <f aca="false">+N387*P387</f>
        <v>0</v>
      </c>
      <c r="S387" s="24"/>
      <c r="T387" s="25" t="n">
        <f aca="false">+L387-K387</f>
        <v>0.0138888888888889</v>
      </c>
      <c r="U387" s="25" t="n">
        <f aca="false">+T387*P387</f>
        <v>2.91666666666667</v>
      </c>
      <c r="V387" s="18"/>
    </row>
    <row r="388" s="13" customFormat="true" ht="12" hidden="false" customHeight="false" outlineLevel="0" collapsed="false">
      <c r="A388" s="12" t="n">
        <v>12630</v>
      </c>
      <c r="B388" s="20" t="n">
        <v>4</v>
      </c>
      <c r="C388" s="20" t="s">
        <v>22</v>
      </c>
      <c r="D388" s="20" t="n">
        <v>2</v>
      </c>
      <c r="E388" s="20" t="n">
        <v>210</v>
      </c>
      <c r="F388" s="20" t="s">
        <v>40</v>
      </c>
      <c r="G388" s="20" t="s">
        <v>24</v>
      </c>
      <c r="H388" s="20" t="s">
        <v>29</v>
      </c>
      <c r="I388" s="20" t="n">
        <v>1</v>
      </c>
      <c r="J388" s="20" t="n">
        <v>1844</v>
      </c>
      <c r="K388" s="21" t="n">
        <v>0.555555555555556</v>
      </c>
      <c r="L388" s="22" t="n">
        <v>0.569444444444444</v>
      </c>
      <c r="M388" s="16" t="n">
        <f aca="false">VLOOKUP(E388,'Esp. percorsi al 18-10-22'!C:J,8,FALSE())</f>
        <v>6.225649</v>
      </c>
      <c r="N388" s="23"/>
      <c r="O388" s="23"/>
      <c r="P388" s="20" t="n">
        <v>57</v>
      </c>
      <c r="Q388" s="24" t="n">
        <f aca="false">+M388*P388</f>
        <v>354.861993</v>
      </c>
      <c r="R388" s="24" t="n">
        <f aca="false">+N388*P388</f>
        <v>0</v>
      </c>
      <c r="S388" s="24"/>
      <c r="T388" s="25" t="n">
        <f aca="false">+L388-K388</f>
        <v>0.0138888888888889</v>
      </c>
      <c r="U388" s="25" t="n">
        <f aca="false">+T388*P388</f>
        <v>0.791666666666667</v>
      </c>
      <c r="V388" s="18"/>
    </row>
    <row r="389" s="13" customFormat="true" ht="12" hidden="false" customHeight="false" outlineLevel="0" collapsed="false">
      <c r="A389" s="12" t="n">
        <v>12653</v>
      </c>
      <c r="B389" s="20" t="n">
        <v>4</v>
      </c>
      <c r="C389" s="20" t="s">
        <v>22</v>
      </c>
      <c r="D389" s="20" t="n">
        <v>2</v>
      </c>
      <c r="E389" s="20" t="n">
        <v>210</v>
      </c>
      <c r="F389" s="20" t="s">
        <v>40</v>
      </c>
      <c r="G389" s="20" t="s">
        <v>26</v>
      </c>
      <c r="H389" s="20" t="n">
        <v>6</v>
      </c>
      <c r="I389" s="20" t="n">
        <v>1</v>
      </c>
      <c r="J389" s="20" t="n">
        <v>11682</v>
      </c>
      <c r="K389" s="21" t="n">
        <v>0.555555555555556</v>
      </c>
      <c r="L389" s="22" t="n">
        <v>0.569444444444444</v>
      </c>
      <c r="M389" s="16" t="n">
        <f aca="false">VLOOKUP(E389,'Esp. percorsi al 18-10-22'!C:J,8,FALSE())</f>
        <v>6.225649</v>
      </c>
      <c r="N389" s="23"/>
      <c r="O389" s="23"/>
      <c r="P389" s="20" t="n">
        <v>41</v>
      </c>
      <c r="Q389" s="24" t="n">
        <f aca="false">+M389*P389</f>
        <v>255.251609</v>
      </c>
      <c r="R389" s="24" t="n">
        <f aca="false">+N389*P389</f>
        <v>0</v>
      </c>
      <c r="S389" s="24"/>
      <c r="T389" s="25" t="n">
        <f aca="false">+L389-K389</f>
        <v>0.0138888888888889</v>
      </c>
      <c r="U389" s="25" t="n">
        <f aca="false">+T389*P389</f>
        <v>0.569444444444444</v>
      </c>
      <c r="V389" s="18"/>
    </row>
    <row r="390" s="13" customFormat="true" ht="12" hidden="false" customHeight="false" outlineLevel="0" collapsed="false">
      <c r="A390" s="12" t="n">
        <v>13087</v>
      </c>
      <c r="B390" s="20" t="n">
        <v>4</v>
      </c>
      <c r="C390" s="20" t="s">
        <v>22</v>
      </c>
      <c r="D390" s="20" t="n">
        <v>2</v>
      </c>
      <c r="E390" s="20" t="n">
        <v>210</v>
      </c>
      <c r="F390" s="20" t="s">
        <v>40</v>
      </c>
      <c r="G390" s="20" t="s">
        <v>28</v>
      </c>
      <c r="H390" s="20" t="s">
        <v>25</v>
      </c>
      <c r="I390" s="20" t="n">
        <v>1</v>
      </c>
      <c r="J390" s="20" t="n">
        <v>9176</v>
      </c>
      <c r="K390" s="21" t="n">
        <v>0.555555555555556</v>
      </c>
      <c r="L390" s="22" t="n">
        <v>0.569444444444444</v>
      </c>
      <c r="M390" s="16" t="n">
        <f aca="false">VLOOKUP(E390,'Esp. percorsi al 18-10-22'!C:J,8,FALSE())</f>
        <v>6.225649</v>
      </c>
      <c r="N390" s="23"/>
      <c r="O390" s="23"/>
      <c r="P390" s="20" t="n">
        <v>52</v>
      </c>
      <c r="Q390" s="24" t="n">
        <f aca="false">+M390*P390</f>
        <v>323.733748</v>
      </c>
      <c r="R390" s="24" t="n">
        <f aca="false">+N390*P390</f>
        <v>0</v>
      </c>
      <c r="S390" s="24"/>
      <c r="T390" s="25" t="n">
        <f aca="false">+L390-K390</f>
        <v>0.0138888888888889</v>
      </c>
      <c r="U390" s="25" t="n">
        <f aca="false">+T390*P390</f>
        <v>0.722222222222222</v>
      </c>
      <c r="V390" s="18"/>
    </row>
    <row r="391" s="13" customFormat="true" ht="12" hidden="false" customHeight="false" outlineLevel="0" collapsed="false">
      <c r="A391" s="12" t="n">
        <v>12654</v>
      </c>
      <c r="B391" s="20" t="n">
        <v>4</v>
      </c>
      <c r="C391" s="20" t="s">
        <v>22</v>
      </c>
      <c r="D391" s="20" t="n">
        <v>2</v>
      </c>
      <c r="E391" s="20" t="n">
        <v>210</v>
      </c>
      <c r="F391" s="20" t="s">
        <v>40</v>
      </c>
      <c r="G391" s="20" t="s">
        <v>26</v>
      </c>
      <c r="H391" s="26" t="s">
        <v>27</v>
      </c>
      <c r="I391" s="20" t="n">
        <v>1</v>
      </c>
      <c r="J391" s="20" t="n">
        <v>370</v>
      </c>
      <c r="K391" s="21" t="n">
        <v>0.5625</v>
      </c>
      <c r="L391" s="22" t="n">
        <v>0.576388888888889</v>
      </c>
      <c r="M391" s="16" t="n">
        <f aca="false">VLOOKUP(E391,'Esp. percorsi al 18-10-22'!C:J,8,FALSE())</f>
        <v>6.225649</v>
      </c>
      <c r="N391" s="23"/>
      <c r="O391" s="23"/>
      <c r="P391" s="20" t="n">
        <v>210</v>
      </c>
      <c r="Q391" s="24" t="n">
        <f aca="false">+M391*P391</f>
        <v>1307.38629</v>
      </c>
      <c r="R391" s="24" t="n">
        <f aca="false">+N391*P391</f>
        <v>0</v>
      </c>
      <c r="S391" s="24"/>
      <c r="T391" s="25" t="n">
        <f aca="false">+L391-K391</f>
        <v>0.0138888888888889</v>
      </c>
      <c r="U391" s="25" t="n">
        <f aca="false">+T391*P391</f>
        <v>2.91666666666667</v>
      </c>
      <c r="V391" s="18"/>
    </row>
    <row r="392" s="13" customFormat="true" ht="12" hidden="false" customHeight="false" outlineLevel="0" collapsed="false">
      <c r="A392" s="12" t="n">
        <v>12621</v>
      </c>
      <c r="B392" s="20" t="n">
        <v>4</v>
      </c>
      <c r="C392" s="20" t="s">
        <v>22</v>
      </c>
      <c r="D392" s="20" t="n">
        <v>2</v>
      </c>
      <c r="E392" s="20" t="n">
        <v>210</v>
      </c>
      <c r="F392" s="20" t="s">
        <v>40</v>
      </c>
      <c r="G392" s="20" t="s">
        <v>24</v>
      </c>
      <c r="H392" s="20" t="s">
        <v>25</v>
      </c>
      <c r="I392" s="20" t="n">
        <v>1</v>
      </c>
      <c r="J392" s="20" t="n">
        <v>383</v>
      </c>
      <c r="K392" s="21" t="n">
        <v>0.576388888888889</v>
      </c>
      <c r="L392" s="22" t="n">
        <v>0.590277777777778</v>
      </c>
      <c r="M392" s="16" t="n">
        <f aca="false">VLOOKUP(E392,'Esp. percorsi al 18-10-22'!C:J,8,FALSE())</f>
        <v>6.225649</v>
      </c>
      <c r="N392" s="23"/>
      <c r="O392" s="23"/>
      <c r="P392" s="20" t="n">
        <v>303</v>
      </c>
      <c r="Q392" s="24" t="n">
        <f aca="false">+M392*P392</f>
        <v>1886.371647</v>
      </c>
      <c r="R392" s="24" t="n">
        <f aca="false">+N392*P392</f>
        <v>0</v>
      </c>
      <c r="S392" s="24"/>
      <c r="T392" s="25" t="n">
        <f aca="false">+L392-K392</f>
        <v>0.0138888888888889</v>
      </c>
      <c r="U392" s="25" t="n">
        <f aca="false">+T392*P392</f>
        <v>4.20833333333333</v>
      </c>
      <c r="V392" s="18"/>
    </row>
    <row r="393" s="13" customFormat="true" ht="12" hidden="false" customHeight="false" outlineLevel="0" collapsed="false">
      <c r="A393" s="12" t="n">
        <v>12655</v>
      </c>
      <c r="B393" s="20" t="n">
        <v>4</v>
      </c>
      <c r="C393" s="20" t="s">
        <v>22</v>
      </c>
      <c r="D393" s="20" t="n">
        <v>2</v>
      </c>
      <c r="E393" s="20" t="n">
        <v>210</v>
      </c>
      <c r="F393" s="20" t="s">
        <v>40</v>
      </c>
      <c r="G393" s="20" t="s">
        <v>26</v>
      </c>
      <c r="H393" s="26" t="s">
        <v>27</v>
      </c>
      <c r="I393" s="20" t="n">
        <v>1</v>
      </c>
      <c r="J393" s="20" t="n">
        <v>359</v>
      </c>
      <c r="K393" s="21" t="n">
        <v>0.590277777777778</v>
      </c>
      <c r="L393" s="22" t="n">
        <v>0.604166666666667</v>
      </c>
      <c r="M393" s="16" t="n">
        <f aca="false">VLOOKUP(E393,'Esp. percorsi al 18-10-22'!C:J,8,FALSE())</f>
        <v>6.225649</v>
      </c>
      <c r="N393" s="23"/>
      <c r="O393" s="23"/>
      <c r="P393" s="20" t="n">
        <v>210</v>
      </c>
      <c r="Q393" s="24" t="n">
        <f aca="false">+M393*P393</f>
        <v>1307.38629</v>
      </c>
      <c r="R393" s="24" t="n">
        <f aca="false">+N393*P393</f>
        <v>0</v>
      </c>
      <c r="S393" s="24"/>
      <c r="T393" s="25" t="n">
        <f aca="false">+L393-K393</f>
        <v>0.0138888888888889</v>
      </c>
      <c r="U393" s="25" t="n">
        <f aca="false">+T393*P393</f>
        <v>2.91666666666667</v>
      </c>
      <c r="V393" s="18"/>
    </row>
    <row r="394" s="13" customFormat="true" ht="12" hidden="false" customHeight="false" outlineLevel="0" collapsed="false">
      <c r="A394" s="12" t="n">
        <v>12631</v>
      </c>
      <c r="B394" s="20" t="n">
        <v>4</v>
      </c>
      <c r="C394" s="20" t="s">
        <v>22</v>
      </c>
      <c r="D394" s="20" t="n">
        <v>2</v>
      </c>
      <c r="E394" s="20" t="n">
        <v>210</v>
      </c>
      <c r="F394" s="20" t="s">
        <v>40</v>
      </c>
      <c r="G394" s="20" t="s">
        <v>24</v>
      </c>
      <c r="H394" s="20" t="s">
        <v>29</v>
      </c>
      <c r="I394" s="20" t="n">
        <v>1</v>
      </c>
      <c r="J394" s="20" t="n">
        <v>1845</v>
      </c>
      <c r="K394" s="21" t="n">
        <v>0.597222222222222</v>
      </c>
      <c r="L394" s="22" t="n">
        <v>0.611111111111111</v>
      </c>
      <c r="M394" s="16" t="n">
        <f aca="false">VLOOKUP(E394,'Esp. percorsi al 18-10-22'!C:J,8,FALSE())</f>
        <v>6.225649</v>
      </c>
      <c r="N394" s="23"/>
      <c r="O394" s="23"/>
      <c r="P394" s="20" t="n">
        <v>57</v>
      </c>
      <c r="Q394" s="24" t="n">
        <f aca="false">+M394*P394</f>
        <v>354.861993</v>
      </c>
      <c r="R394" s="24" t="n">
        <f aca="false">+N394*P394</f>
        <v>0</v>
      </c>
      <c r="S394" s="24"/>
      <c r="T394" s="25" t="n">
        <f aca="false">+L394-K394</f>
        <v>0.0138888888888889</v>
      </c>
      <c r="U394" s="25" t="n">
        <f aca="false">+T394*P394</f>
        <v>0.791666666666667</v>
      </c>
      <c r="V394" s="18"/>
    </row>
    <row r="395" s="13" customFormat="true" ht="12" hidden="false" customHeight="false" outlineLevel="0" collapsed="false">
      <c r="A395" s="12" t="n">
        <v>12656</v>
      </c>
      <c r="B395" s="20" t="n">
        <v>4</v>
      </c>
      <c r="C395" s="20" t="s">
        <v>22</v>
      </c>
      <c r="D395" s="20" t="n">
        <v>2</v>
      </c>
      <c r="E395" s="20" t="n">
        <v>210</v>
      </c>
      <c r="F395" s="20" t="s">
        <v>40</v>
      </c>
      <c r="G395" s="20" t="s">
        <v>26</v>
      </c>
      <c r="H395" s="20" t="n">
        <v>6</v>
      </c>
      <c r="I395" s="20" t="n">
        <v>1</v>
      </c>
      <c r="J395" s="20" t="n">
        <v>11685</v>
      </c>
      <c r="K395" s="21" t="n">
        <v>0.597222222222222</v>
      </c>
      <c r="L395" s="22" t="n">
        <v>0.611111111111111</v>
      </c>
      <c r="M395" s="16" t="n">
        <f aca="false">VLOOKUP(E395,'Esp. percorsi al 18-10-22'!C:J,8,FALSE())</f>
        <v>6.225649</v>
      </c>
      <c r="N395" s="23"/>
      <c r="O395" s="23"/>
      <c r="P395" s="20" t="n">
        <v>41</v>
      </c>
      <c r="Q395" s="24" t="n">
        <f aca="false">+M395*P395</f>
        <v>255.251609</v>
      </c>
      <c r="R395" s="24" t="n">
        <f aca="false">+N395*P395</f>
        <v>0</v>
      </c>
      <c r="S395" s="24"/>
      <c r="T395" s="25" t="n">
        <f aca="false">+L395-K395</f>
        <v>0.0138888888888889</v>
      </c>
      <c r="U395" s="25" t="n">
        <f aca="false">+T395*P395</f>
        <v>0.569444444444444</v>
      </c>
      <c r="V395" s="18"/>
    </row>
    <row r="396" s="13" customFormat="true" ht="12" hidden="false" customHeight="false" outlineLevel="0" collapsed="false">
      <c r="A396" s="12" t="n">
        <v>13088</v>
      </c>
      <c r="B396" s="20" t="n">
        <v>4</v>
      </c>
      <c r="C396" s="20" t="s">
        <v>22</v>
      </c>
      <c r="D396" s="20" t="n">
        <v>2</v>
      </c>
      <c r="E396" s="20" t="n">
        <v>210</v>
      </c>
      <c r="F396" s="20" t="s">
        <v>40</v>
      </c>
      <c r="G396" s="20" t="s">
        <v>28</v>
      </c>
      <c r="H396" s="20" t="s">
        <v>25</v>
      </c>
      <c r="I396" s="20" t="n">
        <v>1</v>
      </c>
      <c r="J396" s="20" t="n">
        <v>9177</v>
      </c>
      <c r="K396" s="21" t="n">
        <v>0.597222222222222</v>
      </c>
      <c r="L396" s="22" t="n">
        <v>0.611111111111111</v>
      </c>
      <c r="M396" s="16" t="n">
        <f aca="false">VLOOKUP(E396,'Esp. percorsi al 18-10-22'!C:J,8,FALSE())</f>
        <v>6.225649</v>
      </c>
      <c r="N396" s="23"/>
      <c r="O396" s="23"/>
      <c r="P396" s="20" t="n">
        <v>52</v>
      </c>
      <c r="Q396" s="24" t="n">
        <f aca="false">+M396*P396</f>
        <v>323.733748</v>
      </c>
      <c r="R396" s="24" t="n">
        <f aca="false">+N396*P396</f>
        <v>0</v>
      </c>
      <c r="S396" s="24"/>
      <c r="T396" s="25" t="n">
        <f aca="false">+L396-K396</f>
        <v>0.0138888888888889</v>
      </c>
      <c r="U396" s="25" t="n">
        <f aca="false">+T396*P396</f>
        <v>0.722222222222222</v>
      </c>
      <c r="V396" s="18"/>
    </row>
    <row r="397" s="13" customFormat="true" ht="12" hidden="false" customHeight="false" outlineLevel="0" collapsed="false">
      <c r="A397" s="12" t="n">
        <v>12657</v>
      </c>
      <c r="B397" s="20" t="n">
        <v>4</v>
      </c>
      <c r="C397" s="20" t="s">
        <v>22</v>
      </c>
      <c r="D397" s="20" t="n">
        <v>2</v>
      </c>
      <c r="E397" s="20" t="n">
        <v>210</v>
      </c>
      <c r="F397" s="20" t="s">
        <v>40</v>
      </c>
      <c r="G397" s="20" t="s">
        <v>26</v>
      </c>
      <c r="H397" s="26" t="s">
        <v>27</v>
      </c>
      <c r="I397" s="20" t="n">
        <v>1</v>
      </c>
      <c r="J397" s="20" t="n">
        <v>36</v>
      </c>
      <c r="K397" s="21" t="n">
        <v>0.604166666666667</v>
      </c>
      <c r="L397" s="22" t="n">
        <v>0.618055555555556</v>
      </c>
      <c r="M397" s="16" t="n">
        <f aca="false">VLOOKUP(E397,'Esp. percorsi al 18-10-22'!C:J,8,FALSE())</f>
        <v>6.225649</v>
      </c>
      <c r="N397" s="23"/>
      <c r="O397" s="23"/>
      <c r="P397" s="20" t="n">
        <v>210</v>
      </c>
      <c r="Q397" s="24" t="n">
        <f aca="false">+M397*P397</f>
        <v>1307.38629</v>
      </c>
      <c r="R397" s="24" t="n">
        <f aca="false">+N397*P397</f>
        <v>0</v>
      </c>
      <c r="S397" s="24"/>
      <c r="T397" s="25" t="n">
        <f aca="false">+L397-K397</f>
        <v>0.0138888888888889</v>
      </c>
      <c r="U397" s="25" t="n">
        <f aca="false">+T397*P397</f>
        <v>2.91666666666667</v>
      </c>
      <c r="V397" s="18"/>
    </row>
    <row r="398" s="13" customFormat="true" ht="12" hidden="false" customHeight="false" outlineLevel="0" collapsed="false">
      <c r="A398" s="12" t="n">
        <v>12622</v>
      </c>
      <c r="B398" s="20" t="n">
        <v>4</v>
      </c>
      <c r="C398" s="20" t="s">
        <v>22</v>
      </c>
      <c r="D398" s="20" t="n">
        <v>2</v>
      </c>
      <c r="E398" s="20" t="n">
        <v>210</v>
      </c>
      <c r="F398" s="20" t="s">
        <v>40</v>
      </c>
      <c r="G398" s="20" t="s">
        <v>24</v>
      </c>
      <c r="H398" s="20" t="s">
        <v>25</v>
      </c>
      <c r="I398" s="20" t="n">
        <v>1</v>
      </c>
      <c r="J398" s="20" t="n">
        <v>384</v>
      </c>
      <c r="K398" s="21" t="n">
        <v>0.618055555555556</v>
      </c>
      <c r="L398" s="22" t="n">
        <v>0.631944444444444</v>
      </c>
      <c r="M398" s="16" t="n">
        <f aca="false">VLOOKUP(E398,'Esp. percorsi al 18-10-22'!C:J,8,FALSE())</f>
        <v>6.225649</v>
      </c>
      <c r="N398" s="23"/>
      <c r="O398" s="23"/>
      <c r="P398" s="20" t="n">
        <v>303</v>
      </c>
      <c r="Q398" s="24" t="n">
        <f aca="false">+M398*P398</f>
        <v>1886.371647</v>
      </c>
      <c r="R398" s="24" t="n">
        <f aca="false">+N398*P398</f>
        <v>0</v>
      </c>
      <c r="S398" s="24"/>
      <c r="T398" s="25" t="n">
        <f aca="false">+L398-K398</f>
        <v>0.0138888888888889</v>
      </c>
      <c r="U398" s="25" t="n">
        <f aca="false">+T398*P398</f>
        <v>4.20833333333333</v>
      </c>
      <c r="V398" s="18"/>
    </row>
    <row r="399" s="13" customFormat="true" ht="12" hidden="false" customHeight="false" outlineLevel="0" collapsed="false">
      <c r="A399" s="12" t="n">
        <v>12632</v>
      </c>
      <c r="B399" s="20" t="n">
        <v>4</v>
      </c>
      <c r="C399" s="20" t="s">
        <v>22</v>
      </c>
      <c r="D399" s="20" t="n">
        <v>2</v>
      </c>
      <c r="E399" s="20" t="n">
        <v>210</v>
      </c>
      <c r="F399" s="20" t="s">
        <v>40</v>
      </c>
      <c r="G399" s="20" t="s">
        <v>24</v>
      </c>
      <c r="H399" s="20" t="s">
        <v>29</v>
      </c>
      <c r="I399" s="20" t="n">
        <v>1</v>
      </c>
      <c r="J399" s="20" t="n">
        <v>1846</v>
      </c>
      <c r="K399" s="21" t="n">
        <v>0.638888888888889</v>
      </c>
      <c r="L399" s="22" t="n">
        <v>0.652777777777778</v>
      </c>
      <c r="M399" s="16" t="n">
        <f aca="false">VLOOKUP(E399,'Esp. percorsi al 18-10-22'!C:J,8,FALSE())</f>
        <v>6.225649</v>
      </c>
      <c r="N399" s="23"/>
      <c r="O399" s="23"/>
      <c r="P399" s="20" t="n">
        <v>57</v>
      </c>
      <c r="Q399" s="24" t="n">
        <f aca="false">+M399*P399</f>
        <v>354.861993</v>
      </c>
      <c r="R399" s="24" t="n">
        <f aca="false">+N399*P399</f>
        <v>0</v>
      </c>
      <c r="S399" s="24"/>
      <c r="T399" s="25" t="n">
        <f aca="false">+L399-K399</f>
        <v>0.0138888888888889</v>
      </c>
      <c r="U399" s="25" t="n">
        <f aca="false">+T399*P399</f>
        <v>0.791666666666667</v>
      </c>
      <c r="V399" s="18"/>
    </row>
    <row r="400" s="13" customFormat="true" ht="12" hidden="false" customHeight="false" outlineLevel="0" collapsed="false">
      <c r="A400" s="12" t="n">
        <v>13089</v>
      </c>
      <c r="B400" s="20" t="n">
        <v>4</v>
      </c>
      <c r="C400" s="20" t="s">
        <v>22</v>
      </c>
      <c r="D400" s="20" t="n">
        <v>2</v>
      </c>
      <c r="E400" s="20" t="n">
        <v>210</v>
      </c>
      <c r="F400" s="20" t="s">
        <v>40</v>
      </c>
      <c r="G400" s="20" t="s">
        <v>24</v>
      </c>
      <c r="H400" s="20" t="s">
        <v>25</v>
      </c>
      <c r="I400" s="20" t="n">
        <v>1</v>
      </c>
      <c r="J400" s="20" t="n">
        <v>2569</v>
      </c>
      <c r="K400" s="21" t="n">
        <v>0.638888888888889</v>
      </c>
      <c r="L400" s="22" t="n">
        <v>0.652777777777778</v>
      </c>
      <c r="M400" s="16" t="n">
        <f aca="false">VLOOKUP(E400,'Esp. percorsi al 18-10-22'!C:J,8,FALSE())</f>
        <v>6.225649</v>
      </c>
      <c r="N400" s="23"/>
      <c r="O400" s="23"/>
      <c r="P400" s="20" t="n">
        <v>303</v>
      </c>
      <c r="Q400" s="24" t="n">
        <f aca="false">+M400*P400</f>
        <v>1886.371647</v>
      </c>
      <c r="R400" s="24" t="n">
        <f aca="false">+N400*P400</f>
        <v>0</v>
      </c>
      <c r="S400" s="24"/>
      <c r="T400" s="25" t="n">
        <f aca="false">+L400-K400</f>
        <v>0.0138888888888889</v>
      </c>
      <c r="U400" s="25" t="n">
        <f aca="false">+T400*P400</f>
        <v>4.20833333333333</v>
      </c>
      <c r="V400" s="18"/>
    </row>
    <row r="401" s="13" customFormat="true" ht="12" hidden="false" customHeight="false" outlineLevel="0" collapsed="false">
      <c r="A401" s="12" t="n">
        <v>12623</v>
      </c>
      <c r="B401" s="20" t="n">
        <v>4</v>
      </c>
      <c r="C401" s="20" t="s">
        <v>22</v>
      </c>
      <c r="D401" s="20" t="n">
        <v>2</v>
      </c>
      <c r="E401" s="20" t="n">
        <v>210</v>
      </c>
      <c r="F401" s="20" t="s">
        <v>40</v>
      </c>
      <c r="G401" s="20" t="s">
        <v>24</v>
      </c>
      <c r="H401" s="20" t="s">
        <v>25</v>
      </c>
      <c r="I401" s="20" t="n">
        <v>1</v>
      </c>
      <c r="J401" s="20" t="n">
        <v>385</v>
      </c>
      <c r="K401" s="21" t="n">
        <v>0.659722222222222</v>
      </c>
      <c r="L401" s="22" t="n">
        <v>0.673611111111111</v>
      </c>
      <c r="M401" s="16" t="n">
        <f aca="false">VLOOKUP(E401,'Esp. percorsi al 18-10-22'!C:J,8,FALSE())</f>
        <v>6.225649</v>
      </c>
      <c r="N401" s="23"/>
      <c r="O401" s="23"/>
      <c r="P401" s="20" t="n">
        <v>303</v>
      </c>
      <c r="Q401" s="24" t="n">
        <f aca="false">+M401*P401</f>
        <v>1886.371647</v>
      </c>
      <c r="R401" s="24" t="n">
        <f aca="false">+N401*P401</f>
        <v>0</v>
      </c>
      <c r="S401" s="24"/>
      <c r="T401" s="25" t="n">
        <f aca="false">+L401-K401</f>
        <v>0.0138888888888889</v>
      </c>
      <c r="U401" s="25" t="n">
        <f aca="false">+T401*P401</f>
        <v>4.20833333333333</v>
      </c>
      <c r="V401" s="18"/>
    </row>
    <row r="402" s="13" customFormat="true" ht="12" hidden="false" customHeight="false" outlineLevel="0" collapsed="false">
      <c r="A402" s="12" t="n">
        <v>12633</v>
      </c>
      <c r="B402" s="20" t="n">
        <v>4</v>
      </c>
      <c r="C402" s="20" t="s">
        <v>22</v>
      </c>
      <c r="D402" s="20" t="n">
        <v>2</v>
      </c>
      <c r="E402" s="20" t="n">
        <v>210</v>
      </c>
      <c r="F402" s="20" t="s">
        <v>40</v>
      </c>
      <c r="G402" s="20" t="s">
        <v>24</v>
      </c>
      <c r="H402" s="20" t="s">
        <v>29</v>
      </c>
      <c r="I402" s="20" t="n">
        <v>1</v>
      </c>
      <c r="J402" s="20" t="n">
        <v>1847</v>
      </c>
      <c r="K402" s="21" t="n">
        <v>0.680555555555555</v>
      </c>
      <c r="L402" s="22" t="n">
        <v>0.694444444444444</v>
      </c>
      <c r="M402" s="16" t="n">
        <f aca="false">VLOOKUP(E402,'Esp. percorsi al 18-10-22'!C:J,8,FALSE())</f>
        <v>6.225649</v>
      </c>
      <c r="N402" s="23"/>
      <c r="O402" s="23"/>
      <c r="P402" s="20" t="n">
        <v>57</v>
      </c>
      <c r="Q402" s="24" t="n">
        <f aca="false">+M402*P402</f>
        <v>354.861993</v>
      </c>
      <c r="R402" s="24" t="n">
        <f aca="false">+N402*P402</f>
        <v>0</v>
      </c>
      <c r="S402" s="24"/>
      <c r="T402" s="25" t="n">
        <f aca="false">+L402-K402</f>
        <v>0.0138888888888889</v>
      </c>
      <c r="U402" s="25" t="n">
        <f aca="false">+T402*P402</f>
        <v>0.791666666666667</v>
      </c>
      <c r="V402" s="18"/>
    </row>
    <row r="403" s="13" customFormat="true" ht="12" hidden="false" customHeight="false" outlineLevel="0" collapsed="false">
      <c r="A403" s="12" t="n">
        <v>13090</v>
      </c>
      <c r="B403" s="20" t="n">
        <v>4</v>
      </c>
      <c r="C403" s="20" t="s">
        <v>22</v>
      </c>
      <c r="D403" s="20" t="n">
        <v>2</v>
      </c>
      <c r="E403" s="20" t="n">
        <v>210</v>
      </c>
      <c r="F403" s="20" t="s">
        <v>40</v>
      </c>
      <c r="G403" s="20" t="s">
        <v>24</v>
      </c>
      <c r="H403" s="20" t="s">
        <v>25</v>
      </c>
      <c r="I403" s="20" t="n">
        <v>1</v>
      </c>
      <c r="J403" s="20" t="n">
        <v>2570</v>
      </c>
      <c r="K403" s="21" t="n">
        <v>0.680555555555555</v>
      </c>
      <c r="L403" s="22" t="n">
        <v>0.694444444444444</v>
      </c>
      <c r="M403" s="16" t="n">
        <f aca="false">VLOOKUP(E403,'Esp. percorsi al 18-10-22'!C:J,8,FALSE())</f>
        <v>6.225649</v>
      </c>
      <c r="N403" s="23"/>
      <c r="O403" s="23"/>
      <c r="P403" s="20" t="n">
        <v>303</v>
      </c>
      <c r="Q403" s="24" t="n">
        <f aca="false">+M403*P403</f>
        <v>1886.371647</v>
      </c>
      <c r="R403" s="24" t="n">
        <f aca="false">+N403*P403</f>
        <v>0</v>
      </c>
      <c r="S403" s="24"/>
      <c r="T403" s="25" t="n">
        <f aca="false">+L403-K403</f>
        <v>0.0138888888888889</v>
      </c>
      <c r="U403" s="25" t="n">
        <f aca="false">+T403*P403</f>
        <v>4.20833333333333</v>
      </c>
      <c r="V403" s="18"/>
    </row>
    <row r="404" s="13" customFormat="true" ht="12" hidden="false" customHeight="false" outlineLevel="0" collapsed="false">
      <c r="A404" s="12" t="n">
        <v>13093</v>
      </c>
      <c r="B404" s="20" t="n">
        <v>4</v>
      </c>
      <c r="C404" s="20" t="s">
        <v>22</v>
      </c>
      <c r="D404" s="20" t="n">
        <v>2</v>
      </c>
      <c r="E404" s="20" t="n">
        <v>210</v>
      </c>
      <c r="F404" s="20" t="s">
        <v>40</v>
      </c>
      <c r="G404" s="20" t="s">
        <v>26</v>
      </c>
      <c r="H404" s="26" t="s">
        <v>27</v>
      </c>
      <c r="I404" s="20" t="n">
        <v>1</v>
      </c>
      <c r="J404" s="20" t="n">
        <v>386</v>
      </c>
      <c r="K404" s="21" t="n">
        <v>0.694444444444444</v>
      </c>
      <c r="L404" s="22" t="n">
        <v>0.708333333333333</v>
      </c>
      <c r="M404" s="16" t="n">
        <f aca="false">VLOOKUP(E404,'Esp. percorsi al 18-10-22'!C:J,8,FALSE())</f>
        <v>6.225649</v>
      </c>
      <c r="N404" s="23"/>
      <c r="O404" s="23"/>
      <c r="P404" s="20" t="n">
        <v>210</v>
      </c>
      <c r="Q404" s="24" t="n">
        <f aca="false">+M404*P404</f>
        <v>1307.38629</v>
      </c>
      <c r="R404" s="24" t="n">
        <f aca="false">+N404*P404</f>
        <v>0</v>
      </c>
      <c r="S404" s="24"/>
      <c r="T404" s="25" t="n">
        <f aca="false">+L404-K404</f>
        <v>0.0138888888888889</v>
      </c>
      <c r="U404" s="25" t="n">
        <f aca="false">+T404*P404</f>
        <v>2.91666666666667</v>
      </c>
      <c r="V404" s="18"/>
    </row>
    <row r="405" s="13" customFormat="true" ht="12" hidden="false" customHeight="false" outlineLevel="0" collapsed="false">
      <c r="A405" s="12" t="n">
        <v>13091</v>
      </c>
      <c r="B405" s="20" t="n">
        <v>4</v>
      </c>
      <c r="C405" s="20" t="s">
        <v>22</v>
      </c>
      <c r="D405" s="20" t="n">
        <v>2</v>
      </c>
      <c r="E405" s="20" t="n">
        <v>210</v>
      </c>
      <c r="F405" s="20" t="s">
        <v>40</v>
      </c>
      <c r="G405" s="20" t="s">
        <v>26</v>
      </c>
      <c r="H405" s="20" t="n">
        <v>6</v>
      </c>
      <c r="I405" s="20" t="n">
        <v>1</v>
      </c>
      <c r="J405" s="20" t="n">
        <v>12878</v>
      </c>
      <c r="K405" s="21" t="n">
        <v>0.701388888888889</v>
      </c>
      <c r="L405" s="22" t="n">
        <v>0.715277777777778</v>
      </c>
      <c r="M405" s="16" t="n">
        <f aca="false">VLOOKUP(E405,'Esp. percorsi al 18-10-22'!C:J,8,FALSE())</f>
        <v>6.225649</v>
      </c>
      <c r="N405" s="23"/>
      <c r="O405" s="23"/>
      <c r="P405" s="20" t="n">
        <v>41</v>
      </c>
      <c r="Q405" s="24" t="n">
        <f aca="false">+M405*P405</f>
        <v>255.251609</v>
      </c>
      <c r="R405" s="24" t="n">
        <f aca="false">+N405*P405</f>
        <v>0</v>
      </c>
      <c r="S405" s="24"/>
      <c r="T405" s="25" t="n">
        <f aca="false">+L405-K405</f>
        <v>0.0138888888888889</v>
      </c>
      <c r="U405" s="25" t="n">
        <f aca="false">+T405*P405</f>
        <v>0.569444444444444</v>
      </c>
      <c r="V405" s="18"/>
    </row>
    <row r="406" s="13" customFormat="true" ht="12" hidden="false" customHeight="false" outlineLevel="0" collapsed="false">
      <c r="A406" s="12" t="n">
        <v>13092</v>
      </c>
      <c r="B406" s="20" t="n">
        <v>4</v>
      </c>
      <c r="C406" s="20" t="s">
        <v>22</v>
      </c>
      <c r="D406" s="20" t="n">
        <v>2</v>
      </c>
      <c r="E406" s="20" t="n">
        <v>210</v>
      </c>
      <c r="F406" s="20" t="s">
        <v>40</v>
      </c>
      <c r="G406" s="20" t="s">
        <v>28</v>
      </c>
      <c r="H406" s="20" t="s">
        <v>25</v>
      </c>
      <c r="I406" s="20" t="n">
        <v>1</v>
      </c>
      <c r="J406" s="20" t="n">
        <v>13092</v>
      </c>
      <c r="K406" s="21" t="n">
        <v>0.701388888888889</v>
      </c>
      <c r="L406" s="22" t="n">
        <v>0.715277777777778</v>
      </c>
      <c r="M406" s="16" t="n">
        <f aca="false">VLOOKUP(E406,'Esp. percorsi al 18-10-22'!C:J,8,FALSE())</f>
        <v>6.225649</v>
      </c>
      <c r="N406" s="23"/>
      <c r="O406" s="23"/>
      <c r="P406" s="20" t="n">
        <v>52</v>
      </c>
      <c r="Q406" s="24" t="n">
        <f aca="false">+M406*P406</f>
        <v>323.733748</v>
      </c>
      <c r="R406" s="24" t="n">
        <f aca="false">+N406*P406</f>
        <v>0</v>
      </c>
      <c r="S406" s="24"/>
      <c r="T406" s="25" t="n">
        <f aca="false">+L406-K406</f>
        <v>0.0138888888888889</v>
      </c>
      <c r="U406" s="25" t="n">
        <f aca="false">+T406*P406</f>
        <v>0.722222222222222</v>
      </c>
      <c r="V406" s="18"/>
    </row>
    <row r="407" s="13" customFormat="true" ht="12" hidden="false" customHeight="false" outlineLevel="0" collapsed="false">
      <c r="A407" s="12" t="n">
        <v>13094</v>
      </c>
      <c r="B407" s="20" t="n">
        <v>4</v>
      </c>
      <c r="C407" s="20" t="s">
        <v>22</v>
      </c>
      <c r="D407" s="20" t="n">
        <v>2</v>
      </c>
      <c r="E407" s="20" t="n">
        <v>210</v>
      </c>
      <c r="F407" s="20" t="s">
        <v>40</v>
      </c>
      <c r="G407" s="20" t="s">
        <v>26</v>
      </c>
      <c r="H407" s="26" t="s">
        <v>27</v>
      </c>
      <c r="I407" s="20" t="n">
        <v>1</v>
      </c>
      <c r="J407" s="20" t="n">
        <v>381</v>
      </c>
      <c r="K407" s="21" t="n">
        <v>0.708333333333333</v>
      </c>
      <c r="L407" s="22" t="n">
        <v>0.722222222222222</v>
      </c>
      <c r="M407" s="16" t="n">
        <f aca="false">VLOOKUP(E407,'Esp. percorsi al 18-10-22'!C:J,8,FALSE())</f>
        <v>6.225649</v>
      </c>
      <c r="N407" s="23"/>
      <c r="O407" s="23"/>
      <c r="P407" s="20" t="n">
        <v>210</v>
      </c>
      <c r="Q407" s="24" t="n">
        <f aca="false">+M407*P407</f>
        <v>1307.38629</v>
      </c>
      <c r="R407" s="24" t="n">
        <f aca="false">+N407*P407</f>
        <v>0</v>
      </c>
      <c r="S407" s="24"/>
      <c r="T407" s="25" t="n">
        <f aca="false">+L407-K407</f>
        <v>0.0138888888888889</v>
      </c>
      <c r="U407" s="25" t="n">
        <f aca="false">+T407*P407</f>
        <v>2.91666666666667</v>
      </c>
      <c r="V407" s="18"/>
    </row>
    <row r="408" s="13" customFormat="true" ht="12" hidden="false" customHeight="false" outlineLevel="0" collapsed="false">
      <c r="A408" s="12" t="n">
        <v>12664</v>
      </c>
      <c r="B408" s="20" t="n">
        <v>4</v>
      </c>
      <c r="C408" s="20" t="s">
        <v>22</v>
      </c>
      <c r="D408" s="20" t="n">
        <v>2</v>
      </c>
      <c r="E408" s="20" t="n">
        <v>210</v>
      </c>
      <c r="F408" s="20" t="s">
        <v>40</v>
      </c>
      <c r="G408" s="20" t="s">
        <v>24</v>
      </c>
      <c r="H408" s="20" t="s">
        <v>29</v>
      </c>
      <c r="I408" s="20" t="n">
        <v>1</v>
      </c>
      <c r="J408" s="20" t="n">
        <v>9185</v>
      </c>
      <c r="K408" s="21" t="n">
        <v>0.722222222222222</v>
      </c>
      <c r="L408" s="22" t="n">
        <v>0.736111111111111</v>
      </c>
      <c r="M408" s="16" t="n">
        <f aca="false">VLOOKUP(E408,'Esp. percorsi al 18-10-22'!C:J,8,FALSE())</f>
        <v>6.225649</v>
      </c>
      <c r="N408" s="23"/>
      <c r="O408" s="23"/>
      <c r="P408" s="20" t="n">
        <v>57</v>
      </c>
      <c r="Q408" s="24" t="n">
        <f aca="false">+M408*P408</f>
        <v>354.861993</v>
      </c>
      <c r="R408" s="24" t="n">
        <f aca="false">+N408*P408</f>
        <v>0</v>
      </c>
      <c r="S408" s="24"/>
      <c r="T408" s="25" t="n">
        <f aca="false">+L408-K408</f>
        <v>0.0138888888888889</v>
      </c>
      <c r="U408" s="25" t="n">
        <f aca="false">+T408*P408</f>
        <v>0.791666666666667</v>
      </c>
      <c r="V408" s="18"/>
    </row>
    <row r="409" s="13" customFormat="true" ht="12" hidden="false" customHeight="false" outlineLevel="0" collapsed="false">
      <c r="A409" s="12" t="n">
        <v>13095</v>
      </c>
      <c r="B409" s="20" t="n">
        <v>4</v>
      </c>
      <c r="C409" s="20" t="s">
        <v>22</v>
      </c>
      <c r="D409" s="20" t="n">
        <v>2</v>
      </c>
      <c r="E409" s="20" t="n">
        <v>210</v>
      </c>
      <c r="F409" s="20" t="s">
        <v>40</v>
      </c>
      <c r="G409" s="20" t="s">
        <v>24</v>
      </c>
      <c r="H409" s="20" t="s">
        <v>25</v>
      </c>
      <c r="I409" s="20" t="n">
        <v>1</v>
      </c>
      <c r="J409" s="20" t="n">
        <v>2460</v>
      </c>
      <c r="K409" s="21" t="n">
        <v>0.722222222222222</v>
      </c>
      <c r="L409" s="22" t="n">
        <v>0.736111111111111</v>
      </c>
      <c r="M409" s="16" t="n">
        <f aca="false">VLOOKUP(E409,'Esp. percorsi al 18-10-22'!C:J,8,FALSE())</f>
        <v>6.225649</v>
      </c>
      <c r="N409" s="23"/>
      <c r="O409" s="23"/>
      <c r="P409" s="20" t="n">
        <v>303</v>
      </c>
      <c r="Q409" s="24" t="n">
        <f aca="false">+M409*P409</f>
        <v>1886.371647</v>
      </c>
      <c r="R409" s="24" t="n">
        <f aca="false">+N409*P409</f>
        <v>0</v>
      </c>
      <c r="S409" s="24"/>
      <c r="T409" s="25" t="n">
        <f aca="false">+L409-K409</f>
        <v>0.0138888888888889</v>
      </c>
      <c r="U409" s="25" t="n">
        <f aca="false">+T409*P409</f>
        <v>4.20833333333333</v>
      </c>
      <c r="V409" s="18"/>
    </row>
    <row r="410" s="13" customFormat="true" ht="12" hidden="false" customHeight="false" outlineLevel="0" collapsed="false">
      <c r="A410" s="12" t="n">
        <v>12625</v>
      </c>
      <c r="B410" s="20" t="n">
        <v>4</v>
      </c>
      <c r="C410" s="20" t="s">
        <v>22</v>
      </c>
      <c r="D410" s="20" t="n">
        <v>2</v>
      </c>
      <c r="E410" s="20" t="n">
        <v>210</v>
      </c>
      <c r="F410" s="20" t="s">
        <v>40</v>
      </c>
      <c r="G410" s="20" t="s">
        <v>24</v>
      </c>
      <c r="H410" s="20" t="s">
        <v>25</v>
      </c>
      <c r="I410" s="20" t="n">
        <v>1</v>
      </c>
      <c r="J410" s="20" t="n">
        <v>387</v>
      </c>
      <c r="K410" s="21" t="n">
        <v>0.743055555555555</v>
      </c>
      <c r="L410" s="22" t="n">
        <v>0.756944444444444</v>
      </c>
      <c r="M410" s="16" t="n">
        <f aca="false">VLOOKUP(E410,'Esp. percorsi al 18-10-22'!C:J,8,FALSE())</f>
        <v>6.225649</v>
      </c>
      <c r="N410" s="23"/>
      <c r="O410" s="23"/>
      <c r="P410" s="20" t="n">
        <v>303</v>
      </c>
      <c r="Q410" s="24" t="n">
        <f aca="false">+M410*P410</f>
        <v>1886.371647</v>
      </c>
      <c r="R410" s="24" t="n">
        <f aca="false">+N410*P410</f>
        <v>0</v>
      </c>
      <c r="S410" s="24"/>
      <c r="T410" s="25" t="n">
        <f aca="false">+L410-K410</f>
        <v>0.0138888888888889</v>
      </c>
      <c r="U410" s="25" t="n">
        <f aca="false">+T410*P410</f>
        <v>4.20833333333333</v>
      </c>
      <c r="V410" s="18"/>
    </row>
    <row r="411" s="13" customFormat="true" ht="12" hidden="false" customHeight="false" outlineLevel="0" collapsed="false">
      <c r="A411" s="12" t="n">
        <v>12665</v>
      </c>
      <c r="B411" s="20" t="n">
        <v>4</v>
      </c>
      <c r="C411" s="20" t="s">
        <v>22</v>
      </c>
      <c r="D411" s="20" t="n">
        <v>2</v>
      </c>
      <c r="E411" s="20" t="n">
        <v>210</v>
      </c>
      <c r="F411" s="20" t="s">
        <v>40</v>
      </c>
      <c r="G411" s="20" t="s">
        <v>24</v>
      </c>
      <c r="H411" s="20" t="s">
        <v>29</v>
      </c>
      <c r="I411" s="20" t="n">
        <v>1</v>
      </c>
      <c r="J411" s="20" t="n">
        <v>3315</v>
      </c>
      <c r="K411" s="21" t="n">
        <v>0.763888888888889</v>
      </c>
      <c r="L411" s="22" t="n">
        <v>0.777777777777778</v>
      </c>
      <c r="M411" s="16" t="n">
        <f aca="false">VLOOKUP(E411,'Esp. percorsi al 18-10-22'!C:J,8,FALSE())</f>
        <v>6.225649</v>
      </c>
      <c r="N411" s="23"/>
      <c r="O411" s="23"/>
      <c r="P411" s="20" t="n">
        <v>57</v>
      </c>
      <c r="Q411" s="24" t="n">
        <f aca="false">+M411*P411</f>
        <v>354.861993</v>
      </c>
      <c r="R411" s="24" t="n">
        <f aca="false">+N411*P411</f>
        <v>0</v>
      </c>
      <c r="S411" s="24"/>
      <c r="T411" s="25" t="n">
        <f aca="false">+L411-K411</f>
        <v>0.0138888888888889</v>
      </c>
      <c r="U411" s="25" t="n">
        <f aca="false">+T411*P411</f>
        <v>0.791666666666667</v>
      </c>
      <c r="V411" s="18"/>
    </row>
    <row r="412" s="13" customFormat="true" ht="12" hidden="false" customHeight="false" outlineLevel="0" collapsed="false">
      <c r="A412" s="12" t="n">
        <v>13096</v>
      </c>
      <c r="B412" s="20" t="n">
        <v>4</v>
      </c>
      <c r="C412" s="20" t="s">
        <v>22</v>
      </c>
      <c r="D412" s="20" t="n">
        <v>2</v>
      </c>
      <c r="E412" s="20" t="n">
        <v>210</v>
      </c>
      <c r="F412" s="20" t="s">
        <v>40</v>
      </c>
      <c r="G412" s="20" t="s">
        <v>24</v>
      </c>
      <c r="H412" s="20" t="s">
        <v>25</v>
      </c>
      <c r="I412" s="20" t="n">
        <v>1</v>
      </c>
      <c r="J412" s="20" t="n">
        <v>2461</v>
      </c>
      <c r="K412" s="21" t="n">
        <v>0.763888888888889</v>
      </c>
      <c r="L412" s="22" t="n">
        <v>0.777777777777778</v>
      </c>
      <c r="M412" s="16" t="n">
        <f aca="false">VLOOKUP(E412,'Esp. percorsi al 18-10-22'!C:J,8,FALSE())</f>
        <v>6.225649</v>
      </c>
      <c r="N412" s="23"/>
      <c r="O412" s="23"/>
      <c r="P412" s="20" t="n">
        <v>303</v>
      </c>
      <c r="Q412" s="24" t="n">
        <f aca="false">+M412*P412</f>
        <v>1886.371647</v>
      </c>
      <c r="R412" s="24" t="n">
        <f aca="false">+N412*P412</f>
        <v>0</v>
      </c>
      <c r="S412" s="24"/>
      <c r="T412" s="25" t="n">
        <f aca="false">+L412-K412</f>
        <v>0.0138888888888889</v>
      </c>
      <c r="U412" s="25" t="n">
        <f aca="false">+T412*P412</f>
        <v>4.20833333333333</v>
      </c>
      <c r="V412" s="18"/>
    </row>
    <row r="413" s="13" customFormat="true" ht="12" hidden="false" customHeight="false" outlineLevel="0" collapsed="false">
      <c r="A413" s="12" t="n">
        <v>13097</v>
      </c>
      <c r="B413" s="20" t="n">
        <v>4</v>
      </c>
      <c r="C413" s="20" t="s">
        <v>22</v>
      </c>
      <c r="D413" s="20" t="n">
        <v>2</v>
      </c>
      <c r="E413" s="20" t="n">
        <v>210</v>
      </c>
      <c r="F413" s="20" t="s">
        <v>40</v>
      </c>
      <c r="G413" s="20" t="s">
        <v>24</v>
      </c>
      <c r="H413" s="20" t="s">
        <v>25</v>
      </c>
      <c r="I413" s="20" t="n">
        <v>1</v>
      </c>
      <c r="J413" s="20" t="n">
        <v>388</v>
      </c>
      <c r="K413" s="21" t="n">
        <v>0.784722222222222</v>
      </c>
      <c r="L413" s="22" t="n">
        <v>0.798611111111111</v>
      </c>
      <c r="M413" s="16" t="n">
        <f aca="false">VLOOKUP(E413,'Esp. percorsi al 18-10-22'!C:J,8,FALSE())</f>
        <v>6.225649</v>
      </c>
      <c r="N413" s="23"/>
      <c r="O413" s="23"/>
      <c r="P413" s="20" t="n">
        <v>303</v>
      </c>
      <c r="Q413" s="24" t="n">
        <f aca="false">+M413*P413</f>
        <v>1886.371647</v>
      </c>
      <c r="R413" s="24" t="n">
        <f aca="false">+N413*P413</f>
        <v>0</v>
      </c>
      <c r="S413" s="24"/>
      <c r="T413" s="25" t="n">
        <f aca="false">+L413-K413</f>
        <v>0.0138888888888889</v>
      </c>
      <c r="U413" s="25" t="n">
        <f aca="false">+T413*P413</f>
        <v>4.20833333333333</v>
      </c>
      <c r="V413" s="18"/>
    </row>
    <row r="414" s="13" customFormat="true" ht="12" hidden="false" customHeight="false" outlineLevel="0" collapsed="false">
      <c r="A414" s="12" t="n">
        <v>12666</v>
      </c>
      <c r="B414" s="20" t="n">
        <v>4</v>
      </c>
      <c r="C414" s="20" t="s">
        <v>22</v>
      </c>
      <c r="D414" s="20" t="n">
        <v>2</v>
      </c>
      <c r="E414" s="20" t="n">
        <v>210</v>
      </c>
      <c r="F414" s="20" t="s">
        <v>40</v>
      </c>
      <c r="G414" s="20" t="s">
        <v>24</v>
      </c>
      <c r="H414" s="20" t="s">
        <v>29</v>
      </c>
      <c r="I414" s="20" t="n">
        <v>1</v>
      </c>
      <c r="J414" s="20" t="n">
        <v>1849</v>
      </c>
      <c r="K414" s="21" t="n">
        <v>0.798611111111111</v>
      </c>
      <c r="L414" s="22" t="n">
        <v>0.8125</v>
      </c>
      <c r="M414" s="16" t="n">
        <f aca="false">VLOOKUP(E414,'Esp. percorsi al 18-10-22'!C:J,8,FALSE())</f>
        <v>6.225649</v>
      </c>
      <c r="N414" s="23"/>
      <c r="O414" s="23"/>
      <c r="P414" s="20" t="n">
        <v>57</v>
      </c>
      <c r="Q414" s="24" t="n">
        <f aca="false">+M414*P414</f>
        <v>354.861993</v>
      </c>
      <c r="R414" s="24" t="n">
        <f aca="false">+N414*P414</f>
        <v>0</v>
      </c>
      <c r="S414" s="24"/>
      <c r="T414" s="25" t="n">
        <f aca="false">+L414-K414</f>
        <v>0.0138888888888889</v>
      </c>
      <c r="U414" s="25" t="n">
        <f aca="false">+T414*P414</f>
        <v>0.791666666666667</v>
      </c>
      <c r="V414" s="18"/>
    </row>
    <row r="415" s="13" customFormat="true" ht="12" hidden="false" customHeight="false" outlineLevel="0" collapsed="false">
      <c r="A415" s="12" t="n">
        <v>12879</v>
      </c>
      <c r="B415" s="20" t="n">
        <v>4</v>
      </c>
      <c r="C415" s="20" t="s">
        <v>22</v>
      </c>
      <c r="D415" s="20" t="n">
        <v>2</v>
      </c>
      <c r="E415" s="20" t="n">
        <v>210</v>
      </c>
      <c r="F415" s="20" t="s">
        <v>40</v>
      </c>
      <c r="G415" s="20" t="s">
        <v>26</v>
      </c>
      <c r="H415" s="20" t="n">
        <v>6</v>
      </c>
      <c r="I415" s="20" t="n">
        <v>1</v>
      </c>
      <c r="J415" s="20" t="n">
        <v>12879</v>
      </c>
      <c r="K415" s="21" t="n">
        <v>0.805555555555555</v>
      </c>
      <c r="L415" s="22" t="n">
        <v>0.819444444444444</v>
      </c>
      <c r="M415" s="16" t="n">
        <f aca="false">VLOOKUP(E415,'Esp. percorsi al 18-10-22'!C:J,8,FALSE())</f>
        <v>6.225649</v>
      </c>
      <c r="N415" s="23"/>
      <c r="O415" s="23"/>
      <c r="P415" s="20" t="n">
        <v>41</v>
      </c>
      <c r="Q415" s="24" t="n">
        <f aca="false">+M415*P415</f>
        <v>255.251609</v>
      </c>
      <c r="R415" s="24" t="n">
        <f aca="false">+N415*P415</f>
        <v>0</v>
      </c>
      <c r="S415" s="24"/>
      <c r="T415" s="25" t="n">
        <f aca="false">+L415-K415</f>
        <v>0.0138888888888889</v>
      </c>
      <c r="U415" s="25" t="n">
        <f aca="false">+T415*P415</f>
        <v>0.569444444444444</v>
      </c>
      <c r="V415" s="18"/>
    </row>
    <row r="416" s="13" customFormat="true" ht="12" hidden="false" customHeight="false" outlineLevel="0" collapsed="false">
      <c r="A416" s="12" t="n">
        <v>13098</v>
      </c>
      <c r="B416" s="20" t="n">
        <v>4</v>
      </c>
      <c r="C416" s="20" t="s">
        <v>22</v>
      </c>
      <c r="D416" s="20" t="n">
        <v>2</v>
      </c>
      <c r="E416" s="20" t="n">
        <v>210</v>
      </c>
      <c r="F416" s="20" t="s">
        <v>40</v>
      </c>
      <c r="G416" s="20" t="s">
        <v>28</v>
      </c>
      <c r="H416" s="20" t="s">
        <v>25</v>
      </c>
      <c r="I416" s="20" t="n">
        <v>1</v>
      </c>
      <c r="J416" s="20" t="n">
        <v>9183</v>
      </c>
      <c r="K416" s="21" t="n">
        <v>0.805555555555555</v>
      </c>
      <c r="L416" s="22" t="n">
        <v>0.819444444444444</v>
      </c>
      <c r="M416" s="16" t="n">
        <f aca="false">VLOOKUP(E416,'Esp. percorsi al 18-10-22'!C:J,8,FALSE())</f>
        <v>6.225649</v>
      </c>
      <c r="N416" s="23"/>
      <c r="O416" s="23"/>
      <c r="P416" s="20" t="n">
        <v>52</v>
      </c>
      <c r="Q416" s="24" t="n">
        <f aca="false">+M416*P416</f>
        <v>323.733748</v>
      </c>
      <c r="R416" s="24" t="n">
        <f aca="false">+N416*P416</f>
        <v>0</v>
      </c>
      <c r="S416" s="24"/>
      <c r="T416" s="25" t="n">
        <f aca="false">+L416-K416</f>
        <v>0.0138888888888889</v>
      </c>
      <c r="U416" s="25" t="n">
        <f aca="false">+T416*P416</f>
        <v>0.722222222222222</v>
      </c>
      <c r="V416" s="18"/>
    </row>
    <row r="417" s="13" customFormat="true" ht="12" hidden="false" customHeight="false" outlineLevel="0" collapsed="false">
      <c r="A417" s="12" t="n">
        <v>12663</v>
      </c>
      <c r="B417" s="20" t="n">
        <v>4</v>
      </c>
      <c r="C417" s="20" t="s">
        <v>22</v>
      </c>
      <c r="D417" s="20" t="n">
        <v>2</v>
      </c>
      <c r="E417" s="20" t="n">
        <v>210</v>
      </c>
      <c r="F417" s="20" t="s">
        <v>40</v>
      </c>
      <c r="G417" s="20" t="s">
        <v>26</v>
      </c>
      <c r="H417" s="26" t="s">
        <v>27</v>
      </c>
      <c r="I417" s="20" t="n">
        <v>1</v>
      </c>
      <c r="J417" s="20" t="n">
        <v>376</v>
      </c>
      <c r="K417" s="21" t="n">
        <v>0.8125</v>
      </c>
      <c r="L417" s="22" t="n">
        <v>0.826388888888889</v>
      </c>
      <c r="M417" s="16" t="n">
        <f aca="false">VLOOKUP(E417,'Esp. percorsi al 18-10-22'!C:J,8,FALSE())</f>
        <v>6.225649</v>
      </c>
      <c r="N417" s="23"/>
      <c r="O417" s="23"/>
      <c r="P417" s="20" t="n">
        <v>210</v>
      </c>
      <c r="Q417" s="24" t="n">
        <f aca="false">+M417*P417</f>
        <v>1307.38629</v>
      </c>
      <c r="R417" s="24" t="n">
        <f aca="false">+N417*P417</f>
        <v>0</v>
      </c>
      <c r="S417" s="24"/>
      <c r="T417" s="25" t="n">
        <f aca="false">+L417-K417</f>
        <v>0.0138888888888889</v>
      </c>
      <c r="U417" s="25" t="n">
        <f aca="false">+T417*P417</f>
        <v>2.91666666666667</v>
      </c>
      <c r="V417" s="18"/>
    </row>
    <row r="418" s="13" customFormat="true" ht="12" hidden="false" customHeight="false" outlineLevel="0" collapsed="false">
      <c r="A418" s="12" t="n">
        <v>18492</v>
      </c>
      <c r="B418" s="13" t="n">
        <v>4</v>
      </c>
      <c r="C418" s="13" t="s">
        <v>22</v>
      </c>
      <c r="D418" s="13" t="n">
        <v>1</v>
      </c>
      <c r="E418" s="13" t="n">
        <v>249</v>
      </c>
      <c r="F418" s="13" t="s">
        <v>41</v>
      </c>
      <c r="G418" s="13" t="s">
        <v>42</v>
      </c>
      <c r="H418" s="19" t="s">
        <v>27</v>
      </c>
      <c r="I418" s="13" t="n">
        <v>1</v>
      </c>
      <c r="J418" s="13" t="n">
        <v>18492</v>
      </c>
      <c r="K418" s="14" t="n">
        <v>0.340277777777778</v>
      </c>
      <c r="L418" s="15" t="n">
        <v>0.347222222222222</v>
      </c>
      <c r="M418" s="16" t="n">
        <f aca="false">VLOOKUP(E418,'Esp. percorsi al 18-10-22'!C:J,8,FALSE())</f>
        <v>2.61856503906301</v>
      </c>
      <c r="N418" s="16"/>
      <c r="O418" s="16"/>
      <c r="P418" s="13" t="n">
        <v>189</v>
      </c>
      <c r="Q418" s="17" t="n">
        <f aca="false">+M418*P418</f>
        <v>494.908792382909</v>
      </c>
      <c r="R418" s="17" t="n">
        <f aca="false">+N418*P418</f>
        <v>0</v>
      </c>
      <c r="S418" s="17"/>
      <c r="T418" s="18" t="n">
        <f aca="false">+L418-K418</f>
        <v>0.00694444444444444</v>
      </c>
      <c r="U418" s="18" t="n">
        <f aca="false">+T418*P418</f>
        <v>1.3125</v>
      </c>
      <c r="V418" s="18"/>
    </row>
    <row r="419" s="13" customFormat="true" ht="12" hidden="false" customHeight="false" outlineLevel="0" collapsed="false">
      <c r="A419" s="12" t="n">
        <v>14064</v>
      </c>
      <c r="B419" s="13" t="n">
        <v>4</v>
      </c>
      <c r="C419" s="13" t="s">
        <v>22</v>
      </c>
      <c r="D419" s="13" t="n">
        <v>1</v>
      </c>
      <c r="E419" s="13" t="n">
        <v>249</v>
      </c>
      <c r="F419" s="13" t="s">
        <v>41</v>
      </c>
      <c r="G419" s="13" t="s">
        <v>42</v>
      </c>
      <c r="H419" s="19" t="s">
        <v>27</v>
      </c>
      <c r="I419" s="13" t="n">
        <v>1</v>
      </c>
      <c r="J419" s="13" t="n">
        <v>2449</v>
      </c>
      <c r="K419" s="14" t="n">
        <v>0.357638888888889</v>
      </c>
      <c r="L419" s="15" t="n">
        <v>0.364583333333333</v>
      </c>
      <c r="M419" s="16" t="n">
        <f aca="false">VLOOKUP(E419,'Esp. percorsi al 18-10-22'!C:J,8,FALSE())</f>
        <v>2.61856503906301</v>
      </c>
      <c r="N419" s="16"/>
      <c r="O419" s="16"/>
      <c r="P419" s="13" t="n">
        <v>189</v>
      </c>
      <c r="Q419" s="17" t="n">
        <f aca="false">+M419*P419</f>
        <v>494.908792382909</v>
      </c>
      <c r="R419" s="17" t="n">
        <f aca="false">+N419*P419</f>
        <v>0</v>
      </c>
      <c r="S419" s="17"/>
      <c r="T419" s="18" t="n">
        <f aca="false">+L419-K419</f>
        <v>0.00694444444444444</v>
      </c>
      <c r="U419" s="18" t="n">
        <f aca="false">+T419*P419</f>
        <v>1.3125</v>
      </c>
      <c r="V419" s="18"/>
    </row>
    <row r="420" s="13" customFormat="true" ht="12" hidden="false" customHeight="false" outlineLevel="0" collapsed="false">
      <c r="A420" s="12" t="n">
        <v>18493</v>
      </c>
      <c r="B420" s="13" t="n">
        <v>4</v>
      </c>
      <c r="C420" s="13" t="s">
        <v>22</v>
      </c>
      <c r="D420" s="13" t="n">
        <v>1</v>
      </c>
      <c r="E420" s="13" t="n">
        <v>249</v>
      </c>
      <c r="F420" s="13" t="s">
        <v>41</v>
      </c>
      <c r="G420" s="13" t="s">
        <v>42</v>
      </c>
      <c r="H420" s="19" t="s">
        <v>27</v>
      </c>
      <c r="I420" s="13" t="n">
        <v>1</v>
      </c>
      <c r="J420" s="13" t="n">
        <v>18493</v>
      </c>
      <c r="K420" s="14" t="n">
        <v>0.375</v>
      </c>
      <c r="L420" s="15" t="n">
        <v>0.381944444444444</v>
      </c>
      <c r="M420" s="16" t="n">
        <f aca="false">VLOOKUP(E420,'Esp. percorsi al 18-10-22'!C:J,8,FALSE())</f>
        <v>2.61856503906301</v>
      </c>
      <c r="N420" s="16"/>
      <c r="O420" s="16"/>
      <c r="P420" s="13" t="n">
        <v>189</v>
      </c>
      <c r="Q420" s="17" t="n">
        <f aca="false">+M420*P420</f>
        <v>494.908792382909</v>
      </c>
      <c r="R420" s="17" t="n">
        <f aca="false">+N420*P420</f>
        <v>0</v>
      </c>
      <c r="S420" s="17"/>
      <c r="T420" s="18" t="n">
        <f aca="false">+L420-K420</f>
        <v>0.00694444444444444</v>
      </c>
      <c r="U420" s="18" t="n">
        <f aca="false">+T420*P420</f>
        <v>1.3125</v>
      </c>
      <c r="V420" s="18"/>
    </row>
    <row r="421" s="13" customFormat="true" ht="12" hidden="false" customHeight="false" outlineLevel="0" collapsed="false">
      <c r="A421" s="12" t="n">
        <v>13646</v>
      </c>
      <c r="B421" s="13" t="n">
        <v>4</v>
      </c>
      <c r="C421" s="13" t="s">
        <v>22</v>
      </c>
      <c r="D421" s="13" t="n">
        <v>1</v>
      </c>
      <c r="E421" s="13" t="n">
        <v>249</v>
      </c>
      <c r="F421" s="13" t="s">
        <v>41</v>
      </c>
      <c r="G421" s="13" t="s">
        <v>42</v>
      </c>
      <c r="H421" s="19" t="s">
        <v>27</v>
      </c>
      <c r="I421" s="13" t="n">
        <v>1</v>
      </c>
      <c r="J421" s="13" t="n">
        <v>13646</v>
      </c>
      <c r="K421" s="14" t="n">
        <v>0.395833333333333</v>
      </c>
      <c r="L421" s="15" t="n">
        <v>0.402777777777778</v>
      </c>
      <c r="M421" s="16" t="n">
        <f aca="false">VLOOKUP(E421,'Esp. percorsi al 18-10-22'!C:J,8,FALSE())</f>
        <v>2.61856503906301</v>
      </c>
      <c r="N421" s="16"/>
      <c r="O421" s="16"/>
      <c r="P421" s="13" t="n">
        <v>189</v>
      </c>
      <c r="Q421" s="17" t="n">
        <f aca="false">+M421*P421</f>
        <v>494.908792382909</v>
      </c>
      <c r="R421" s="17" t="n">
        <f aca="false">+N421*P421</f>
        <v>0</v>
      </c>
      <c r="S421" s="17"/>
      <c r="T421" s="18" t="n">
        <f aca="false">+L421-K421</f>
        <v>0.00694444444444444</v>
      </c>
      <c r="U421" s="18" t="n">
        <f aca="false">+T421*P421</f>
        <v>1.3125</v>
      </c>
      <c r="V421" s="18"/>
    </row>
    <row r="422" s="13" customFormat="true" ht="12" hidden="false" customHeight="false" outlineLevel="0" collapsed="false">
      <c r="A422" s="12" t="n">
        <v>13099</v>
      </c>
      <c r="B422" s="13" t="n">
        <v>4</v>
      </c>
      <c r="C422" s="13" t="s">
        <v>22</v>
      </c>
      <c r="D422" s="13" t="n">
        <v>1</v>
      </c>
      <c r="E422" s="13" t="n">
        <v>250</v>
      </c>
      <c r="F422" s="13" t="s">
        <v>43</v>
      </c>
      <c r="G422" s="13" t="s">
        <v>24</v>
      </c>
      <c r="H422" s="19" t="s">
        <v>27</v>
      </c>
      <c r="I422" s="13" t="n">
        <v>1</v>
      </c>
      <c r="J422" s="13" t="n">
        <v>32</v>
      </c>
      <c r="K422" s="14" t="n">
        <v>0.28125</v>
      </c>
      <c r="L422" s="15" t="n">
        <v>0.298611111111111</v>
      </c>
      <c r="M422" s="16" t="n">
        <f aca="false">VLOOKUP(E422,'Esp. percorsi al 18-10-22'!C:J,8,FALSE())</f>
        <v>7.25501958142602</v>
      </c>
      <c r="N422" s="16"/>
      <c r="O422" s="16"/>
      <c r="P422" s="13" t="n">
        <v>254</v>
      </c>
      <c r="Q422" s="17" t="n">
        <f aca="false">+M422*P422</f>
        <v>1842.77497368221</v>
      </c>
      <c r="R422" s="17" t="n">
        <f aca="false">+N422*P422</f>
        <v>0</v>
      </c>
      <c r="S422" s="17"/>
      <c r="T422" s="18" t="n">
        <f aca="false">+L422-K422</f>
        <v>0.0173611111111111</v>
      </c>
      <c r="U422" s="18" t="n">
        <f aca="false">+T422*P422</f>
        <v>4.40972222222222</v>
      </c>
      <c r="V422" s="18"/>
    </row>
    <row r="423" s="13" customFormat="true" ht="12" hidden="false" customHeight="false" outlineLevel="0" collapsed="false">
      <c r="A423" s="12" t="n">
        <v>12559</v>
      </c>
      <c r="B423" s="13" t="n">
        <v>4</v>
      </c>
      <c r="C423" s="13" t="s">
        <v>22</v>
      </c>
      <c r="D423" s="13" t="n">
        <v>1</v>
      </c>
      <c r="E423" s="13" t="n">
        <v>251</v>
      </c>
      <c r="F423" s="13" t="s">
        <v>44</v>
      </c>
      <c r="G423" s="13" t="s">
        <v>26</v>
      </c>
      <c r="H423" s="19" t="s">
        <v>27</v>
      </c>
      <c r="I423" s="13" t="n">
        <v>1</v>
      </c>
      <c r="J423" s="13" t="n">
        <v>390</v>
      </c>
      <c r="K423" s="14" t="n">
        <v>0.298611111111111</v>
      </c>
      <c r="L423" s="15" t="n">
        <v>0.3125</v>
      </c>
      <c r="M423" s="16" t="n">
        <f aca="false">VLOOKUP(E423,'Esp. percorsi al 18-10-22'!C:J,8,FALSE())</f>
        <v>6.577</v>
      </c>
      <c r="N423" s="16"/>
      <c r="O423" s="16"/>
      <c r="P423" s="13" t="n">
        <v>210</v>
      </c>
      <c r="Q423" s="17" t="n">
        <f aca="false">+M423*P423</f>
        <v>1381.17</v>
      </c>
      <c r="R423" s="17" t="n">
        <f aca="false">+N423*P423</f>
        <v>0</v>
      </c>
      <c r="S423" s="17"/>
      <c r="T423" s="18" t="n">
        <f aca="false">+L423-K423</f>
        <v>0.0138888888888889</v>
      </c>
      <c r="U423" s="18" t="n">
        <f aca="false">+T423*P423</f>
        <v>2.91666666666667</v>
      </c>
      <c r="V423" s="18"/>
    </row>
    <row r="424" s="13" customFormat="true" ht="12" hidden="false" customHeight="false" outlineLevel="0" collapsed="false">
      <c r="A424" s="12" t="n">
        <v>12598</v>
      </c>
      <c r="B424" s="13" t="n">
        <v>4</v>
      </c>
      <c r="C424" s="13" t="s">
        <v>22</v>
      </c>
      <c r="D424" s="13" t="n">
        <v>1</v>
      </c>
      <c r="E424" s="13" t="n">
        <v>251</v>
      </c>
      <c r="F424" s="13" t="s">
        <v>44</v>
      </c>
      <c r="G424" s="13" t="s">
        <v>26</v>
      </c>
      <c r="H424" s="13" t="n">
        <v>6</v>
      </c>
      <c r="I424" s="13" t="n">
        <v>1</v>
      </c>
      <c r="J424" s="13" t="n">
        <v>11693</v>
      </c>
      <c r="K424" s="14" t="n">
        <v>0.3125</v>
      </c>
      <c r="L424" s="15" t="n">
        <v>0.326388888888889</v>
      </c>
      <c r="M424" s="16" t="n">
        <f aca="false">VLOOKUP(E424,'Esp. percorsi al 18-10-22'!C:J,8,FALSE())</f>
        <v>6.577</v>
      </c>
      <c r="N424" s="16"/>
      <c r="O424" s="16"/>
      <c r="P424" s="13" t="n">
        <v>41</v>
      </c>
      <c r="Q424" s="17" t="n">
        <f aca="false">+M424*P424</f>
        <v>269.657</v>
      </c>
      <c r="R424" s="17" t="n">
        <f aca="false">+N424*P424</f>
        <v>0</v>
      </c>
      <c r="S424" s="17"/>
      <c r="T424" s="18" t="n">
        <f aca="false">+L424-K424</f>
        <v>0.0138888888888889</v>
      </c>
      <c r="U424" s="18" t="n">
        <f aca="false">+T424*P424</f>
        <v>0.569444444444444</v>
      </c>
      <c r="V424" s="18"/>
    </row>
    <row r="425" s="13" customFormat="true" ht="12" hidden="false" customHeight="false" outlineLevel="0" collapsed="false">
      <c r="A425" s="12" t="n">
        <v>13100</v>
      </c>
      <c r="B425" s="13" t="n">
        <v>4</v>
      </c>
      <c r="C425" s="13" t="s">
        <v>22</v>
      </c>
      <c r="D425" s="13" t="n">
        <v>1</v>
      </c>
      <c r="E425" s="13" t="n">
        <v>251</v>
      </c>
      <c r="F425" s="13" t="s">
        <v>44</v>
      </c>
      <c r="G425" s="13" t="s">
        <v>28</v>
      </c>
      <c r="H425" s="13" t="s">
        <v>25</v>
      </c>
      <c r="I425" s="13" t="n">
        <v>1</v>
      </c>
      <c r="J425" s="13" t="n">
        <v>9148</v>
      </c>
      <c r="K425" s="14" t="n">
        <v>0.3125</v>
      </c>
      <c r="L425" s="15" t="n">
        <v>0.326388888888889</v>
      </c>
      <c r="M425" s="16" t="n">
        <f aca="false">VLOOKUP(E425,'Esp. percorsi al 18-10-22'!C:J,8,FALSE())</f>
        <v>6.577</v>
      </c>
      <c r="N425" s="16"/>
      <c r="O425" s="16"/>
      <c r="P425" s="13" t="n">
        <v>52</v>
      </c>
      <c r="Q425" s="17" t="n">
        <f aca="false">+M425*P425</f>
        <v>342.004</v>
      </c>
      <c r="R425" s="17" t="n">
        <f aca="false">+N425*P425</f>
        <v>0</v>
      </c>
      <c r="S425" s="17"/>
      <c r="T425" s="18" t="n">
        <f aca="false">+L425-K425</f>
        <v>0.0138888888888889</v>
      </c>
      <c r="U425" s="18" t="n">
        <f aca="false">+T425*P425</f>
        <v>0.722222222222222</v>
      </c>
      <c r="V425" s="18"/>
    </row>
    <row r="426" s="13" customFormat="true" ht="12" hidden="false" customHeight="false" outlineLevel="0" collapsed="false">
      <c r="A426" s="12" t="n">
        <v>13101</v>
      </c>
      <c r="B426" s="13" t="n">
        <v>4</v>
      </c>
      <c r="C426" s="13" t="s">
        <v>22</v>
      </c>
      <c r="D426" s="13" t="n">
        <v>1</v>
      </c>
      <c r="E426" s="13" t="n">
        <v>251</v>
      </c>
      <c r="F426" s="13" t="s">
        <v>44</v>
      </c>
      <c r="G426" s="13" t="s">
        <v>24</v>
      </c>
      <c r="H426" s="13" t="s">
        <v>25</v>
      </c>
      <c r="I426" s="13" t="n">
        <v>1</v>
      </c>
      <c r="J426" s="13" t="n">
        <v>389</v>
      </c>
      <c r="K426" s="14" t="n">
        <v>0.326388888888889</v>
      </c>
      <c r="L426" s="15" t="n">
        <v>0.340277777777778</v>
      </c>
      <c r="M426" s="16" t="n">
        <f aca="false">VLOOKUP(E426,'Esp. percorsi al 18-10-22'!C:J,8,FALSE())</f>
        <v>6.577</v>
      </c>
      <c r="N426" s="16"/>
      <c r="O426" s="16"/>
      <c r="P426" s="13" t="n">
        <v>303</v>
      </c>
      <c r="Q426" s="17" t="n">
        <f aca="false">+M426*P426</f>
        <v>1992.831</v>
      </c>
      <c r="R426" s="17" t="n">
        <f aca="false">+N426*P426</f>
        <v>0</v>
      </c>
      <c r="S426" s="17"/>
      <c r="T426" s="18" t="n">
        <f aca="false">+L426-K426</f>
        <v>0.0138888888888889</v>
      </c>
      <c r="U426" s="18" t="n">
        <f aca="false">+T426*P426</f>
        <v>4.20833333333333</v>
      </c>
      <c r="V426" s="18"/>
    </row>
    <row r="427" s="13" customFormat="true" ht="12" hidden="false" customHeight="false" outlineLevel="0" collapsed="false">
      <c r="A427" s="12" t="n">
        <v>12575</v>
      </c>
      <c r="B427" s="13" t="n">
        <v>4</v>
      </c>
      <c r="C427" s="13" t="s">
        <v>22</v>
      </c>
      <c r="D427" s="13" t="n">
        <v>1</v>
      </c>
      <c r="E427" s="13" t="n">
        <v>251</v>
      </c>
      <c r="F427" s="13" t="s">
        <v>44</v>
      </c>
      <c r="G427" s="13" t="s">
        <v>24</v>
      </c>
      <c r="H427" s="13" t="s">
        <v>29</v>
      </c>
      <c r="I427" s="13" t="n">
        <v>1</v>
      </c>
      <c r="J427" s="13" t="n">
        <v>1850</v>
      </c>
      <c r="K427" s="14" t="n">
        <v>0.333333333333333</v>
      </c>
      <c r="L427" s="15" t="n">
        <v>0.347222222222222</v>
      </c>
      <c r="M427" s="16" t="n">
        <f aca="false">VLOOKUP(E427,'Esp. percorsi al 18-10-22'!C:J,8,FALSE())</f>
        <v>6.577</v>
      </c>
      <c r="N427" s="16"/>
      <c r="O427" s="16"/>
      <c r="P427" s="13" t="n">
        <v>57</v>
      </c>
      <c r="Q427" s="17" t="n">
        <f aca="false">+M427*P427</f>
        <v>374.889</v>
      </c>
      <c r="R427" s="17" t="n">
        <f aca="false">+N427*P427</f>
        <v>0</v>
      </c>
      <c r="S427" s="17"/>
      <c r="T427" s="18" t="n">
        <f aca="false">+L427-K427</f>
        <v>0.0138888888888889</v>
      </c>
      <c r="U427" s="18" t="n">
        <f aca="false">+T427*P427</f>
        <v>0.791666666666667</v>
      </c>
      <c r="V427" s="18"/>
    </row>
    <row r="428" s="13" customFormat="true" ht="12" hidden="false" customHeight="false" outlineLevel="0" collapsed="false">
      <c r="A428" s="12" t="n">
        <v>13102</v>
      </c>
      <c r="B428" s="13" t="n">
        <v>4</v>
      </c>
      <c r="C428" s="13" t="s">
        <v>22</v>
      </c>
      <c r="D428" s="13" t="n">
        <v>1</v>
      </c>
      <c r="E428" s="13" t="n">
        <v>251</v>
      </c>
      <c r="F428" s="13" t="s">
        <v>44</v>
      </c>
      <c r="G428" s="13" t="s">
        <v>24</v>
      </c>
      <c r="H428" s="13" t="s">
        <v>25</v>
      </c>
      <c r="I428" s="13" t="n">
        <v>1</v>
      </c>
      <c r="J428" s="13" t="n">
        <v>391</v>
      </c>
      <c r="K428" s="14" t="n">
        <v>0.340277777777778</v>
      </c>
      <c r="L428" s="15" t="n">
        <v>0.354166666666667</v>
      </c>
      <c r="M428" s="16" t="n">
        <f aca="false">VLOOKUP(E428,'Esp. percorsi al 18-10-22'!C:J,8,FALSE())</f>
        <v>6.577</v>
      </c>
      <c r="N428" s="16"/>
      <c r="O428" s="16"/>
      <c r="P428" s="13" t="n">
        <v>303</v>
      </c>
      <c r="Q428" s="17" t="n">
        <f aca="false">+M428*P428</f>
        <v>1992.831</v>
      </c>
      <c r="R428" s="17" t="n">
        <f aca="false">+N428*P428</f>
        <v>0</v>
      </c>
      <c r="S428" s="17"/>
      <c r="T428" s="18" t="n">
        <f aca="false">+L428-K428</f>
        <v>0.0138888888888889</v>
      </c>
      <c r="U428" s="18" t="n">
        <f aca="false">+T428*P428</f>
        <v>4.20833333333333</v>
      </c>
      <c r="V428" s="18"/>
    </row>
    <row r="429" s="13" customFormat="true" ht="12" hidden="false" customHeight="false" outlineLevel="0" collapsed="false">
      <c r="A429" s="12" t="n">
        <v>12576</v>
      </c>
      <c r="B429" s="13" t="n">
        <v>4</v>
      </c>
      <c r="C429" s="13" t="s">
        <v>22</v>
      </c>
      <c r="D429" s="13" t="n">
        <v>1</v>
      </c>
      <c r="E429" s="13" t="n">
        <v>251</v>
      </c>
      <c r="F429" s="13" t="s">
        <v>44</v>
      </c>
      <c r="G429" s="13" t="s">
        <v>24</v>
      </c>
      <c r="H429" s="13" t="s">
        <v>29</v>
      </c>
      <c r="I429" s="13" t="n">
        <v>1</v>
      </c>
      <c r="J429" s="13" t="n">
        <v>1851</v>
      </c>
      <c r="K429" s="14" t="n">
        <v>0.361111111111111</v>
      </c>
      <c r="L429" s="15" t="n">
        <v>0.375</v>
      </c>
      <c r="M429" s="16" t="n">
        <f aca="false">VLOOKUP(E429,'Esp. percorsi al 18-10-22'!C:J,8,FALSE())</f>
        <v>6.577</v>
      </c>
      <c r="N429" s="16"/>
      <c r="O429" s="16"/>
      <c r="P429" s="13" t="n">
        <v>57</v>
      </c>
      <c r="Q429" s="17" t="n">
        <f aca="false">+M429*P429</f>
        <v>374.889</v>
      </c>
      <c r="R429" s="17" t="n">
        <f aca="false">+N429*P429</f>
        <v>0</v>
      </c>
      <c r="S429" s="17"/>
      <c r="T429" s="18" t="n">
        <f aca="false">+L429-K429</f>
        <v>0.0138888888888889</v>
      </c>
      <c r="U429" s="18" t="n">
        <f aca="false">+T429*P429</f>
        <v>0.791666666666667</v>
      </c>
      <c r="V429" s="18"/>
    </row>
    <row r="430" s="13" customFormat="true" ht="12" hidden="false" customHeight="false" outlineLevel="0" collapsed="false">
      <c r="A430" s="12" t="n">
        <v>12599</v>
      </c>
      <c r="B430" s="13" t="n">
        <v>4</v>
      </c>
      <c r="C430" s="13" t="s">
        <v>22</v>
      </c>
      <c r="D430" s="13" t="n">
        <v>1</v>
      </c>
      <c r="E430" s="13" t="n">
        <v>251</v>
      </c>
      <c r="F430" s="13" t="s">
        <v>44</v>
      </c>
      <c r="G430" s="13" t="s">
        <v>26</v>
      </c>
      <c r="H430" s="13" t="n">
        <v>6</v>
      </c>
      <c r="I430" s="13" t="n">
        <v>1</v>
      </c>
      <c r="J430" s="13" t="n">
        <v>11695</v>
      </c>
      <c r="K430" s="14" t="n">
        <v>0.361111111111111</v>
      </c>
      <c r="L430" s="15" t="n">
        <v>0.375</v>
      </c>
      <c r="M430" s="16" t="n">
        <f aca="false">VLOOKUP(E430,'Esp. percorsi al 18-10-22'!C:J,8,FALSE())</f>
        <v>6.577</v>
      </c>
      <c r="N430" s="16"/>
      <c r="O430" s="16"/>
      <c r="P430" s="13" t="n">
        <v>41</v>
      </c>
      <c r="Q430" s="17" t="n">
        <f aca="false">+M430*P430</f>
        <v>269.657</v>
      </c>
      <c r="R430" s="17" t="n">
        <f aca="false">+N430*P430</f>
        <v>0</v>
      </c>
      <c r="S430" s="17"/>
      <c r="T430" s="18" t="n">
        <f aca="false">+L430-K430</f>
        <v>0.0138888888888889</v>
      </c>
      <c r="U430" s="18" t="n">
        <f aca="false">+T430*P430</f>
        <v>0.569444444444444</v>
      </c>
      <c r="V430" s="18"/>
    </row>
    <row r="431" s="13" customFormat="true" ht="12" hidden="false" customHeight="false" outlineLevel="0" collapsed="false">
      <c r="A431" s="12" t="n">
        <v>13103</v>
      </c>
      <c r="B431" s="13" t="n">
        <v>4</v>
      </c>
      <c r="C431" s="13" t="s">
        <v>22</v>
      </c>
      <c r="D431" s="13" t="n">
        <v>1</v>
      </c>
      <c r="E431" s="13" t="n">
        <v>251</v>
      </c>
      <c r="F431" s="13" t="s">
        <v>44</v>
      </c>
      <c r="G431" s="13" t="s">
        <v>28</v>
      </c>
      <c r="H431" s="13" t="s">
        <v>25</v>
      </c>
      <c r="I431" s="13" t="n">
        <v>1</v>
      </c>
      <c r="J431" s="13" t="n">
        <v>9150</v>
      </c>
      <c r="K431" s="14" t="n">
        <v>0.361111111111111</v>
      </c>
      <c r="L431" s="15" t="n">
        <v>0.375</v>
      </c>
      <c r="M431" s="16" t="n">
        <f aca="false">VLOOKUP(E431,'Esp. percorsi al 18-10-22'!C:J,8,FALSE())</f>
        <v>6.577</v>
      </c>
      <c r="N431" s="16"/>
      <c r="O431" s="16"/>
      <c r="P431" s="13" t="n">
        <v>52</v>
      </c>
      <c r="Q431" s="17" t="n">
        <f aca="false">+M431*P431</f>
        <v>342.004</v>
      </c>
      <c r="R431" s="17" t="n">
        <f aca="false">+N431*P431</f>
        <v>0</v>
      </c>
      <c r="S431" s="17"/>
      <c r="T431" s="18" t="n">
        <f aca="false">+L431-K431</f>
        <v>0.0138888888888889</v>
      </c>
      <c r="U431" s="18" t="n">
        <f aca="false">+T431*P431</f>
        <v>0.722222222222222</v>
      </c>
      <c r="V431" s="18"/>
    </row>
    <row r="432" s="13" customFormat="true" ht="12" hidden="false" customHeight="false" outlineLevel="0" collapsed="false">
      <c r="A432" s="12" t="n">
        <v>12563</v>
      </c>
      <c r="B432" s="13" t="n">
        <v>4</v>
      </c>
      <c r="C432" s="13" t="s">
        <v>22</v>
      </c>
      <c r="D432" s="13" t="n">
        <v>1</v>
      </c>
      <c r="E432" s="13" t="n">
        <v>251</v>
      </c>
      <c r="F432" s="13" t="s">
        <v>44</v>
      </c>
      <c r="G432" s="13" t="s">
        <v>26</v>
      </c>
      <c r="H432" s="19" t="s">
        <v>27</v>
      </c>
      <c r="I432" s="13" t="n">
        <v>1</v>
      </c>
      <c r="J432" s="13" t="n">
        <v>403</v>
      </c>
      <c r="K432" s="14" t="n">
        <v>0.368055555555556</v>
      </c>
      <c r="L432" s="15" t="n">
        <v>0.381944444444444</v>
      </c>
      <c r="M432" s="16" t="n">
        <f aca="false">VLOOKUP(E432,'Esp. percorsi al 18-10-22'!C:J,8,FALSE())</f>
        <v>6.577</v>
      </c>
      <c r="N432" s="16"/>
      <c r="O432" s="16"/>
      <c r="P432" s="13" t="n">
        <v>210</v>
      </c>
      <c r="Q432" s="17" t="n">
        <f aca="false">+M432*P432</f>
        <v>1381.17</v>
      </c>
      <c r="R432" s="17" t="n">
        <f aca="false">+N432*P432</f>
        <v>0</v>
      </c>
      <c r="S432" s="17"/>
      <c r="T432" s="18" t="n">
        <f aca="false">+L432-K432</f>
        <v>0.0138888888888889</v>
      </c>
      <c r="U432" s="18" t="n">
        <f aca="false">+T432*P432</f>
        <v>2.91666666666667</v>
      </c>
      <c r="V432" s="18"/>
    </row>
    <row r="433" s="13" customFormat="true" ht="12" hidden="false" customHeight="false" outlineLevel="0" collapsed="false">
      <c r="A433" s="12" t="n">
        <v>13104</v>
      </c>
      <c r="B433" s="13" t="n">
        <v>4</v>
      </c>
      <c r="C433" s="13" t="s">
        <v>22</v>
      </c>
      <c r="D433" s="13" t="n">
        <v>1</v>
      </c>
      <c r="E433" s="13" t="n">
        <v>251</v>
      </c>
      <c r="F433" s="13" t="s">
        <v>44</v>
      </c>
      <c r="G433" s="13" t="s">
        <v>24</v>
      </c>
      <c r="H433" s="13" t="s">
        <v>25</v>
      </c>
      <c r="I433" s="13" t="n">
        <v>1</v>
      </c>
      <c r="J433" s="13" t="n">
        <v>392</v>
      </c>
      <c r="K433" s="14" t="n">
        <v>0.381944444444444</v>
      </c>
      <c r="L433" s="15" t="n">
        <v>0.395833333333333</v>
      </c>
      <c r="M433" s="16" t="n">
        <f aca="false">VLOOKUP(E433,'Esp. percorsi al 18-10-22'!C:J,8,FALSE())</f>
        <v>6.577</v>
      </c>
      <c r="N433" s="16"/>
      <c r="O433" s="16"/>
      <c r="P433" s="13" t="n">
        <v>303</v>
      </c>
      <c r="Q433" s="17" t="n">
        <f aca="false">+M433*P433</f>
        <v>1992.831</v>
      </c>
      <c r="R433" s="17" t="n">
        <f aca="false">+N433*P433</f>
        <v>0</v>
      </c>
      <c r="S433" s="17"/>
      <c r="T433" s="18" t="n">
        <f aca="false">+L433-K433</f>
        <v>0.0138888888888889</v>
      </c>
      <c r="U433" s="18" t="n">
        <f aca="false">+T433*P433</f>
        <v>4.20833333333333</v>
      </c>
      <c r="V433" s="18"/>
    </row>
    <row r="434" s="13" customFormat="true" ht="12" hidden="false" customHeight="false" outlineLevel="0" collapsed="false">
      <c r="A434" s="12" t="n">
        <v>12577</v>
      </c>
      <c r="B434" s="13" t="n">
        <v>4</v>
      </c>
      <c r="C434" s="13" t="s">
        <v>22</v>
      </c>
      <c r="D434" s="13" t="n">
        <v>1</v>
      </c>
      <c r="E434" s="13" t="n">
        <v>251</v>
      </c>
      <c r="F434" s="13" t="s">
        <v>44</v>
      </c>
      <c r="G434" s="13" t="s">
        <v>24</v>
      </c>
      <c r="H434" s="13" t="s">
        <v>29</v>
      </c>
      <c r="I434" s="13" t="n">
        <v>1</v>
      </c>
      <c r="J434" s="13" t="n">
        <v>1852</v>
      </c>
      <c r="K434" s="14" t="n">
        <v>0.402777777777778</v>
      </c>
      <c r="L434" s="15" t="n">
        <v>0.416666666666667</v>
      </c>
      <c r="M434" s="16" t="n">
        <f aca="false">VLOOKUP(E434,'Esp. percorsi al 18-10-22'!C:J,8,FALSE())</f>
        <v>6.577</v>
      </c>
      <c r="N434" s="16"/>
      <c r="O434" s="16"/>
      <c r="P434" s="13" t="n">
        <v>57</v>
      </c>
      <c r="Q434" s="17" t="n">
        <f aca="false">+M434*P434</f>
        <v>374.889</v>
      </c>
      <c r="R434" s="17" t="n">
        <f aca="false">+N434*P434</f>
        <v>0</v>
      </c>
      <c r="S434" s="17"/>
      <c r="T434" s="18" t="n">
        <f aca="false">+L434-K434</f>
        <v>0.0138888888888889</v>
      </c>
      <c r="U434" s="18" t="n">
        <f aca="false">+T434*P434</f>
        <v>0.791666666666667</v>
      </c>
      <c r="V434" s="18"/>
    </row>
    <row r="435" s="13" customFormat="true" ht="12" hidden="false" customHeight="false" outlineLevel="0" collapsed="false">
      <c r="A435" s="12" t="n">
        <v>12601</v>
      </c>
      <c r="B435" s="13" t="n">
        <v>4</v>
      </c>
      <c r="C435" s="13" t="s">
        <v>22</v>
      </c>
      <c r="D435" s="13" t="n">
        <v>1</v>
      </c>
      <c r="E435" s="13" t="n">
        <v>251</v>
      </c>
      <c r="F435" s="13" t="s">
        <v>44</v>
      </c>
      <c r="G435" s="13" t="s">
        <v>26</v>
      </c>
      <c r="H435" s="13" t="n">
        <v>6</v>
      </c>
      <c r="I435" s="13" t="n">
        <v>1</v>
      </c>
      <c r="J435" s="13" t="n">
        <v>11697</v>
      </c>
      <c r="K435" s="14" t="n">
        <v>0.402777777777778</v>
      </c>
      <c r="L435" s="15" t="n">
        <v>0.416666666666667</v>
      </c>
      <c r="M435" s="16" t="n">
        <f aca="false">VLOOKUP(E435,'Esp. percorsi al 18-10-22'!C:J,8,FALSE())</f>
        <v>6.577</v>
      </c>
      <c r="N435" s="16"/>
      <c r="O435" s="16"/>
      <c r="P435" s="13" t="n">
        <v>41</v>
      </c>
      <c r="Q435" s="17" t="n">
        <f aca="false">+M435*P435</f>
        <v>269.657</v>
      </c>
      <c r="R435" s="17" t="n">
        <f aca="false">+N435*P435</f>
        <v>0</v>
      </c>
      <c r="S435" s="17"/>
      <c r="T435" s="18" t="n">
        <f aca="false">+L435-K435</f>
        <v>0.0138888888888889</v>
      </c>
      <c r="U435" s="18" t="n">
        <f aca="false">+T435*P435</f>
        <v>0.569444444444444</v>
      </c>
      <c r="V435" s="18"/>
    </row>
    <row r="436" s="13" customFormat="true" ht="12" hidden="false" customHeight="false" outlineLevel="0" collapsed="false">
      <c r="A436" s="12" t="n">
        <v>13105</v>
      </c>
      <c r="B436" s="13" t="n">
        <v>4</v>
      </c>
      <c r="C436" s="13" t="s">
        <v>22</v>
      </c>
      <c r="D436" s="13" t="n">
        <v>1</v>
      </c>
      <c r="E436" s="13" t="n">
        <v>251</v>
      </c>
      <c r="F436" s="13" t="s">
        <v>44</v>
      </c>
      <c r="G436" s="13" t="s">
        <v>28</v>
      </c>
      <c r="H436" s="13" t="s">
        <v>25</v>
      </c>
      <c r="I436" s="13" t="n">
        <v>1</v>
      </c>
      <c r="J436" s="13" t="n">
        <v>9152</v>
      </c>
      <c r="K436" s="14" t="n">
        <v>0.402777777777778</v>
      </c>
      <c r="L436" s="15" t="n">
        <v>0.416666666666667</v>
      </c>
      <c r="M436" s="16" t="n">
        <f aca="false">VLOOKUP(E436,'Esp. percorsi al 18-10-22'!C:J,8,FALSE())</f>
        <v>6.577</v>
      </c>
      <c r="N436" s="16"/>
      <c r="O436" s="16"/>
      <c r="P436" s="13" t="n">
        <v>52</v>
      </c>
      <c r="Q436" s="17" t="n">
        <f aca="false">+M436*P436</f>
        <v>342.004</v>
      </c>
      <c r="R436" s="17" t="n">
        <f aca="false">+N436*P436</f>
        <v>0</v>
      </c>
      <c r="S436" s="17"/>
      <c r="T436" s="18" t="n">
        <f aca="false">+L436-K436</f>
        <v>0.0138888888888889</v>
      </c>
      <c r="U436" s="18" t="n">
        <f aca="false">+T436*P436</f>
        <v>0.722222222222222</v>
      </c>
      <c r="V436" s="18"/>
    </row>
    <row r="437" s="13" customFormat="true" ht="12" hidden="false" customHeight="false" outlineLevel="0" collapsed="false">
      <c r="A437" s="12" t="n">
        <v>12565</v>
      </c>
      <c r="B437" s="13" t="n">
        <v>4</v>
      </c>
      <c r="C437" s="13" t="s">
        <v>22</v>
      </c>
      <c r="D437" s="13" t="n">
        <v>1</v>
      </c>
      <c r="E437" s="13" t="n">
        <v>251</v>
      </c>
      <c r="F437" s="13" t="s">
        <v>44</v>
      </c>
      <c r="G437" s="13" t="s">
        <v>26</v>
      </c>
      <c r="H437" s="19" t="s">
        <v>27</v>
      </c>
      <c r="I437" s="13" t="n">
        <v>1</v>
      </c>
      <c r="J437" s="13" t="n">
        <v>404</v>
      </c>
      <c r="K437" s="14" t="n">
        <v>0.409722222222222</v>
      </c>
      <c r="L437" s="15" t="n">
        <v>0.423611111111111</v>
      </c>
      <c r="M437" s="16" t="n">
        <f aca="false">VLOOKUP(E437,'Esp. percorsi al 18-10-22'!C:J,8,FALSE())</f>
        <v>6.577</v>
      </c>
      <c r="N437" s="16"/>
      <c r="O437" s="16"/>
      <c r="P437" s="13" t="n">
        <v>210</v>
      </c>
      <c r="Q437" s="17" t="n">
        <f aca="false">+M437*P437</f>
        <v>1381.17</v>
      </c>
      <c r="R437" s="17" t="n">
        <f aca="false">+N437*P437</f>
        <v>0</v>
      </c>
      <c r="S437" s="17"/>
      <c r="T437" s="18" t="n">
        <f aca="false">+L437-K437</f>
        <v>0.0138888888888889</v>
      </c>
      <c r="U437" s="18" t="n">
        <f aca="false">+T437*P437</f>
        <v>2.91666666666667</v>
      </c>
      <c r="V437" s="18"/>
    </row>
    <row r="438" s="13" customFormat="true" ht="12" hidden="false" customHeight="false" outlineLevel="0" collapsed="false">
      <c r="A438" s="12" t="n">
        <v>12602</v>
      </c>
      <c r="B438" s="13" t="n">
        <v>4</v>
      </c>
      <c r="C438" s="13" t="s">
        <v>22</v>
      </c>
      <c r="D438" s="13" t="n">
        <v>1</v>
      </c>
      <c r="E438" s="13" t="n">
        <v>251</v>
      </c>
      <c r="F438" s="13" t="s">
        <v>44</v>
      </c>
      <c r="G438" s="13" t="s">
        <v>26</v>
      </c>
      <c r="H438" s="13" t="n">
        <v>6</v>
      </c>
      <c r="I438" s="13" t="n">
        <v>1</v>
      </c>
      <c r="J438" s="13" t="n">
        <v>11698</v>
      </c>
      <c r="K438" s="14" t="n">
        <v>0.423611111111111</v>
      </c>
      <c r="L438" s="15" t="n">
        <v>0.4375</v>
      </c>
      <c r="M438" s="16" t="n">
        <f aca="false">VLOOKUP(E438,'Esp. percorsi al 18-10-22'!C:J,8,FALSE())</f>
        <v>6.577</v>
      </c>
      <c r="N438" s="16"/>
      <c r="O438" s="16"/>
      <c r="P438" s="13" t="n">
        <v>41</v>
      </c>
      <c r="Q438" s="17" t="n">
        <f aca="false">+M438*P438</f>
        <v>269.657</v>
      </c>
      <c r="R438" s="17" t="n">
        <f aca="false">+N438*P438</f>
        <v>0</v>
      </c>
      <c r="S438" s="17"/>
      <c r="T438" s="18" t="n">
        <f aca="false">+L438-K438</f>
        <v>0.0138888888888889</v>
      </c>
      <c r="U438" s="18" t="n">
        <f aca="false">+T438*P438</f>
        <v>0.569444444444444</v>
      </c>
      <c r="V438" s="18"/>
    </row>
    <row r="439" s="13" customFormat="true" ht="12" hidden="false" customHeight="false" outlineLevel="0" collapsed="false">
      <c r="A439" s="12" t="n">
        <v>13106</v>
      </c>
      <c r="B439" s="13" t="n">
        <v>4</v>
      </c>
      <c r="C439" s="13" t="s">
        <v>22</v>
      </c>
      <c r="D439" s="13" t="n">
        <v>1</v>
      </c>
      <c r="E439" s="13" t="n">
        <v>251</v>
      </c>
      <c r="F439" s="13" t="s">
        <v>44</v>
      </c>
      <c r="G439" s="13" t="s">
        <v>28</v>
      </c>
      <c r="H439" s="13" t="s">
        <v>25</v>
      </c>
      <c r="I439" s="13" t="n">
        <v>1</v>
      </c>
      <c r="J439" s="13" t="n">
        <v>9153</v>
      </c>
      <c r="K439" s="14" t="n">
        <v>0.423611111111111</v>
      </c>
      <c r="L439" s="15" t="n">
        <v>0.4375</v>
      </c>
      <c r="M439" s="16" t="n">
        <f aca="false">VLOOKUP(E439,'Esp. percorsi al 18-10-22'!C:J,8,FALSE())</f>
        <v>6.577</v>
      </c>
      <c r="N439" s="16"/>
      <c r="O439" s="16"/>
      <c r="P439" s="13" t="n">
        <v>52</v>
      </c>
      <c r="Q439" s="17" t="n">
        <f aca="false">+M439*P439</f>
        <v>342.004</v>
      </c>
      <c r="R439" s="17" t="n">
        <f aca="false">+N439*P439</f>
        <v>0</v>
      </c>
      <c r="S439" s="17"/>
      <c r="T439" s="18" t="n">
        <f aca="false">+L439-K439</f>
        <v>0.0138888888888889</v>
      </c>
      <c r="U439" s="18" t="n">
        <f aca="false">+T439*P439</f>
        <v>0.722222222222222</v>
      </c>
      <c r="V439" s="18"/>
    </row>
    <row r="440" s="13" customFormat="true" ht="12" hidden="false" customHeight="false" outlineLevel="0" collapsed="false">
      <c r="A440" s="12" t="n">
        <v>12585</v>
      </c>
      <c r="B440" s="13" t="n">
        <v>4</v>
      </c>
      <c r="C440" s="13" t="s">
        <v>22</v>
      </c>
      <c r="D440" s="13" t="n">
        <v>1</v>
      </c>
      <c r="E440" s="13" t="n">
        <v>251</v>
      </c>
      <c r="F440" s="13" t="s">
        <v>44</v>
      </c>
      <c r="G440" s="13" t="s">
        <v>24</v>
      </c>
      <c r="H440" s="13" t="s">
        <v>29</v>
      </c>
      <c r="I440" s="13" t="n">
        <v>1</v>
      </c>
      <c r="J440" s="13" t="n">
        <v>3317</v>
      </c>
      <c r="K440" s="14" t="n">
        <v>0.444444444444444</v>
      </c>
      <c r="L440" s="15" t="n">
        <v>0.458333333333333</v>
      </c>
      <c r="M440" s="16" t="n">
        <f aca="false">VLOOKUP(E440,'Esp. percorsi al 18-10-22'!C:J,8,FALSE())</f>
        <v>6.577</v>
      </c>
      <c r="N440" s="16"/>
      <c r="O440" s="16"/>
      <c r="P440" s="13" t="n">
        <v>57</v>
      </c>
      <c r="Q440" s="17" t="n">
        <f aca="false">+M440*P440</f>
        <v>374.889</v>
      </c>
      <c r="R440" s="17" t="n">
        <f aca="false">+N440*P440</f>
        <v>0</v>
      </c>
      <c r="S440" s="17"/>
      <c r="T440" s="18" t="n">
        <f aca="false">+L440-K440</f>
        <v>0.0138888888888889</v>
      </c>
      <c r="U440" s="18" t="n">
        <f aca="false">+T440*P440</f>
        <v>0.791666666666667</v>
      </c>
      <c r="V440" s="18"/>
    </row>
    <row r="441" s="13" customFormat="true" ht="12" hidden="false" customHeight="false" outlineLevel="0" collapsed="false">
      <c r="A441" s="12" t="n">
        <v>12603</v>
      </c>
      <c r="B441" s="13" t="n">
        <v>4</v>
      </c>
      <c r="C441" s="13" t="s">
        <v>22</v>
      </c>
      <c r="D441" s="13" t="n">
        <v>1</v>
      </c>
      <c r="E441" s="13" t="n">
        <v>251</v>
      </c>
      <c r="F441" s="13" t="s">
        <v>44</v>
      </c>
      <c r="G441" s="13" t="s">
        <v>26</v>
      </c>
      <c r="H441" s="13" t="n">
        <v>6</v>
      </c>
      <c r="I441" s="13" t="n">
        <v>1</v>
      </c>
      <c r="J441" s="13" t="n">
        <v>11699</v>
      </c>
      <c r="K441" s="14" t="n">
        <v>0.444444444444444</v>
      </c>
      <c r="L441" s="15" t="n">
        <v>0.458333333333333</v>
      </c>
      <c r="M441" s="16" t="n">
        <f aca="false">VLOOKUP(E441,'Esp. percorsi al 18-10-22'!C:J,8,FALSE())</f>
        <v>6.577</v>
      </c>
      <c r="N441" s="16"/>
      <c r="O441" s="16"/>
      <c r="P441" s="13" t="n">
        <v>41</v>
      </c>
      <c r="Q441" s="17" t="n">
        <f aca="false">+M441*P441</f>
        <v>269.657</v>
      </c>
      <c r="R441" s="17" t="n">
        <f aca="false">+N441*P441</f>
        <v>0</v>
      </c>
      <c r="S441" s="17"/>
      <c r="T441" s="18" t="n">
        <f aca="false">+L441-K441</f>
        <v>0.0138888888888889</v>
      </c>
      <c r="U441" s="18" t="n">
        <f aca="false">+T441*P441</f>
        <v>0.569444444444444</v>
      </c>
      <c r="V441" s="18"/>
    </row>
    <row r="442" s="13" customFormat="true" ht="12" hidden="false" customHeight="false" outlineLevel="0" collapsed="false">
      <c r="A442" s="12" t="n">
        <v>13107</v>
      </c>
      <c r="B442" s="13" t="n">
        <v>4</v>
      </c>
      <c r="C442" s="13" t="s">
        <v>22</v>
      </c>
      <c r="D442" s="13" t="n">
        <v>1</v>
      </c>
      <c r="E442" s="13" t="n">
        <v>251</v>
      </c>
      <c r="F442" s="13" t="s">
        <v>44</v>
      </c>
      <c r="G442" s="13" t="s">
        <v>28</v>
      </c>
      <c r="H442" s="13" t="s">
        <v>25</v>
      </c>
      <c r="I442" s="13" t="n">
        <v>1</v>
      </c>
      <c r="J442" s="13" t="n">
        <v>9154</v>
      </c>
      <c r="K442" s="14" t="n">
        <v>0.444444444444444</v>
      </c>
      <c r="L442" s="15" t="n">
        <v>0.458333333333333</v>
      </c>
      <c r="M442" s="16" t="n">
        <f aca="false">VLOOKUP(E442,'Esp. percorsi al 18-10-22'!C:J,8,FALSE())</f>
        <v>6.577</v>
      </c>
      <c r="N442" s="16"/>
      <c r="O442" s="16"/>
      <c r="P442" s="13" t="n">
        <v>52</v>
      </c>
      <c r="Q442" s="17" t="n">
        <f aca="false">+M442*P442</f>
        <v>342.004</v>
      </c>
      <c r="R442" s="17" t="n">
        <f aca="false">+N442*P442</f>
        <v>0</v>
      </c>
      <c r="S442" s="17"/>
      <c r="T442" s="18" t="n">
        <f aca="false">+L442-K442</f>
        <v>0.0138888888888889</v>
      </c>
      <c r="U442" s="18" t="n">
        <f aca="false">+T442*P442</f>
        <v>0.722222222222222</v>
      </c>
      <c r="V442" s="18"/>
    </row>
    <row r="443" s="13" customFormat="true" ht="12" hidden="false" customHeight="false" outlineLevel="0" collapsed="false">
      <c r="A443" s="12" t="n">
        <v>12567</v>
      </c>
      <c r="B443" s="13" t="n">
        <v>4</v>
      </c>
      <c r="C443" s="13" t="s">
        <v>22</v>
      </c>
      <c r="D443" s="13" t="n">
        <v>1</v>
      </c>
      <c r="E443" s="13" t="n">
        <v>251</v>
      </c>
      <c r="F443" s="13" t="s">
        <v>44</v>
      </c>
      <c r="G443" s="13" t="s">
        <v>26</v>
      </c>
      <c r="H443" s="19" t="s">
        <v>27</v>
      </c>
      <c r="I443" s="13" t="n">
        <v>1</v>
      </c>
      <c r="J443" s="13" t="n">
        <v>405</v>
      </c>
      <c r="K443" s="14" t="n">
        <v>0.451388888888889</v>
      </c>
      <c r="L443" s="15" t="n">
        <v>0.465277777777778</v>
      </c>
      <c r="M443" s="16" t="n">
        <f aca="false">VLOOKUP(E443,'Esp. percorsi al 18-10-22'!C:J,8,FALSE())</f>
        <v>6.577</v>
      </c>
      <c r="N443" s="16"/>
      <c r="O443" s="16"/>
      <c r="P443" s="13" t="n">
        <v>210</v>
      </c>
      <c r="Q443" s="17" t="n">
        <f aca="false">+M443*P443</f>
        <v>1381.17</v>
      </c>
      <c r="R443" s="17" t="n">
        <f aca="false">+N443*P443</f>
        <v>0</v>
      </c>
      <c r="S443" s="17"/>
      <c r="T443" s="18" t="n">
        <f aca="false">+L443-K443</f>
        <v>0.0138888888888889</v>
      </c>
      <c r="U443" s="18" t="n">
        <f aca="false">+T443*P443</f>
        <v>2.91666666666667</v>
      </c>
      <c r="V443" s="18"/>
    </row>
    <row r="444" s="13" customFormat="true" ht="12" hidden="false" customHeight="false" outlineLevel="0" collapsed="false">
      <c r="A444" s="12" t="n">
        <v>12604</v>
      </c>
      <c r="B444" s="13" t="n">
        <v>4</v>
      </c>
      <c r="C444" s="13" t="s">
        <v>22</v>
      </c>
      <c r="D444" s="13" t="n">
        <v>1</v>
      </c>
      <c r="E444" s="13" t="n">
        <v>251</v>
      </c>
      <c r="F444" s="13" t="s">
        <v>44</v>
      </c>
      <c r="G444" s="13" t="s">
        <v>26</v>
      </c>
      <c r="H444" s="13" t="n">
        <v>6</v>
      </c>
      <c r="I444" s="13" t="n">
        <v>1</v>
      </c>
      <c r="J444" s="13" t="n">
        <v>11700</v>
      </c>
      <c r="K444" s="14" t="n">
        <v>0.465277777777778</v>
      </c>
      <c r="L444" s="15" t="n">
        <v>0.479166666666667</v>
      </c>
      <c r="M444" s="16" t="n">
        <f aca="false">VLOOKUP(E444,'Esp. percorsi al 18-10-22'!C:J,8,FALSE())</f>
        <v>6.577</v>
      </c>
      <c r="N444" s="16"/>
      <c r="O444" s="16"/>
      <c r="P444" s="13" t="n">
        <v>41</v>
      </c>
      <c r="Q444" s="17" t="n">
        <f aca="false">+M444*P444</f>
        <v>269.657</v>
      </c>
      <c r="R444" s="17" t="n">
        <f aca="false">+N444*P444</f>
        <v>0</v>
      </c>
      <c r="S444" s="17"/>
      <c r="T444" s="18" t="n">
        <f aca="false">+L444-K444</f>
        <v>0.0138888888888889</v>
      </c>
      <c r="U444" s="18" t="n">
        <f aca="false">+T444*P444</f>
        <v>0.569444444444444</v>
      </c>
      <c r="V444" s="18"/>
    </row>
    <row r="445" s="13" customFormat="true" ht="12" hidden="false" customHeight="false" outlineLevel="0" collapsed="false">
      <c r="A445" s="12" t="n">
        <v>13108</v>
      </c>
      <c r="B445" s="13" t="n">
        <v>4</v>
      </c>
      <c r="C445" s="13" t="s">
        <v>22</v>
      </c>
      <c r="D445" s="13" t="n">
        <v>1</v>
      </c>
      <c r="E445" s="13" t="n">
        <v>251</v>
      </c>
      <c r="F445" s="13" t="s">
        <v>44</v>
      </c>
      <c r="G445" s="13" t="s">
        <v>28</v>
      </c>
      <c r="H445" s="13" t="s">
        <v>25</v>
      </c>
      <c r="I445" s="13" t="n">
        <v>1</v>
      </c>
      <c r="J445" s="13" t="n">
        <v>9155</v>
      </c>
      <c r="K445" s="14" t="n">
        <v>0.465277777777778</v>
      </c>
      <c r="L445" s="15" t="n">
        <v>0.479166666666667</v>
      </c>
      <c r="M445" s="16" t="n">
        <f aca="false">VLOOKUP(E445,'Esp. percorsi al 18-10-22'!C:J,8,FALSE())</f>
        <v>6.577</v>
      </c>
      <c r="N445" s="16"/>
      <c r="O445" s="16"/>
      <c r="P445" s="13" t="n">
        <v>52</v>
      </c>
      <c r="Q445" s="17" t="n">
        <f aca="false">+M445*P445</f>
        <v>342.004</v>
      </c>
      <c r="R445" s="17" t="n">
        <f aca="false">+N445*P445</f>
        <v>0</v>
      </c>
      <c r="S445" s="17"/>
      <c r="T445" s="18" t="n">
        <f aca="false">+L445-K445</f>
        <v>0.0138888888888889</v>
      </c>
      <c r="U445" s="18" t="n">
        <f aca="false">+T445*P445</f>
        <v>0.722222222222222</v>
      </c>
      <c r="V445" s="18"/>
    </row>
    <row r="446" s="13" customFormat="true" ht="12" hidden="false" customHeight="false" outlineLevel="0" collapsed="false">
      <c r="A446" s="12" t="n">
        <v>12578</v>
      </c>
      <c r="B446" s="13" t="n">
        <v>4</v>
      </c>
      <c r="C446" s="13" t="s">
        <v>22</v>
      </c>
      <c r="D446" s="13" t="n">
        <v>1</v>
      </c>
      <c r="E446" s="13" t="n">
        <v>251</v>
      </c>
      <c r="F446" s="13" t="s">
        <v>44</v>
      </c>
      <c r="G446" s="13" t="s">
        <v>24</v>
      </c>
      <c r="H446" s="13" t="s">
        <v>29</v>
      </c>
      <c r="I446" s="13" t="n">
        <v>1</v>
      </c>
      <c r="J446" s="13" t="n">
        <v>1853</v>
      </c>
      <c r="K446" s="14" t="n">
        <v>0.486111111111111</v>
      </c>
      <c r="L446" s="15" t="n">
        <v>0.5</v>
      </c>
      <c r="M446" s="16" t="n">
        <f aca="false">VLOOKUP(E446,'Esp. percorsi al 18-10-22'!C:J,8,FALSE())</f>
        <v>6.577</v>
      </c>
      <c r="N446" s="16"/>
      <c r="O446" s="16"/>
      <c r="P446" s="13" t="n">
        <v>57</v>
      </c>
      <c r="Q446" s="17" t="n">
        <f aca="false">+M446*P446</f>
        <v>374.889</v>
      </c>
      <c r="R446" s="17" t="n">
        <f aca="false">+N446*P446</f>
        <v>0</v>
      </c>
      <c r="S446" s="17"/>
      <c r="T446" s="18" t="n">
        <f aca="false">+L446-K446</f>
        <v>0.0138888888888889</v>
      </c>
      <c r="U446" s="18" t="n">
        <f aca="false">+T446*P446</f>
        <v>0.791666666666667</v>
      </c>
      <c r="V446" s="18"/>
    </row>
    <row r="447" s="13" customFormat="true" ht="12" hidden="false" customHeight="false" outlineLevel="0" collapsed="false">
      <c r="A447" s="12" t="n">
        <v>12605</v>
      </c>
      <c r="B447" s="13" t="n">
        <v>4</v>
      </c>
      <c r="C447" s="13" t="s">
        <v>22</v>
      </c>
      <c r="D447" s="13" t="n">
        <v>1</v>
      </c>
      <c r="E447" s="13" t="n">
        <v>251</v>
      </c>
      <c r="F447" s="13" t="s">
        <v>44</v>
      </c>
      <c r="G447" s="13" t="s">
        <v>26</v>
      </c>
      <c r="H447" s="13" t="n">
        <v>6</v>
      </c>
      <c r="I447" s="13" t="n">
        <v>1</v>
      </c>
      <c r="J447" s="13" t="n">
        <v>11701</v>
      </c>
      <c r="K447" s="14" t="n">
        <v>0.486111111111111</v>
      </c>
      <c r="L447" s="15" t="n">
        <v>0.5</v>
      </c>
      <c r="M447" s="16" t="n">
        <f aca="false">VLOOKUP(E447,'Esp. percorsi al 18-10-22'!C:J,8,FALSE())</f>
        <v>6.577</v>
      </c>
      <c r="N447" s="16"/>
      <c r="O447" s="16"/>
      <c r="P447" s="13" t="n">
        <v>41</v>
      </c>
      <c r="Q447" s="17" t="n">
        <f aca="false">+M447*P447</f>
        <v>269.657</v>
      </c>
      <c r="R447" s="17" t="n">
        <f aca="false">+N447*P447</f>
        <v>0</v>
      </c>
      <c r="S447" s="17"/>
      <c r="T447" s="18" t="n">
        <f aca="false">+L447-K447</f>
        <v>0.0138888888888889</v>
      </c>
      <c r="U447" s="18" t="n">
        <f aca="false">+T447*P447</f>
        <v>0.569444444444444</v>
      </c>
      <c r="V447" s="18"/>
    </row>
    <row r="448" s="13" customFormat="true" ht="12" hidden="false" customHeight="false" outlineLevel="0" collapsed="false">
      <c r="A448" s="12" t="n">
        <v>13109</v>
      </c>
      <c r="B448" s="13" t="n">
        <v>4</v>
      </c>
      <c r="C448" s="13" t="s">
        <v>22</v>
      </c>
      <c r="D448" s="13" t="n">
        <v>1</v>
      </c>
      <c r="E448" s="13" t="n">
        <v>251</v>
      </c>
      <c r="F448" s="13" t="s">
        <v>44</v>
      </c>
      <c r="G448" s="13" t="s">
        <v>28</v>
      </c>
      <c r="H448" s="13" t="s">
        <v>25</v>
      </c>
      <c r="I448" s="13" t="n">
        <v>1</v>
      </c>
      <c r="J448" s="13" t="n">
        <v>9156</v>
      </c>
      <c r="K448" s="14" t="n">
        <v>0.486111111111111</v>
      </c>
      <c r="L448" s="15" t="n">
        <v>0.5</v>
      </c>
      <c r="M448" s="16" t="n">
        <f aca="false">VLOOKUP(E448,'Esp. percorsi al 18-10-22'!C:J,8,FALSE())</f>
        <v>6.577</v>
      </c>
      <c r="N448" s="16"/>
      <c r="O448" s="16"/>
      <c r="P448" s="13" t="n">
        <v>52</v>
      </c>
      <c r="Q448" s="17" t="n">
        <f aca="false">+M448*P448</f>
        <v>342.004</v>
      </c>
      <c r="R448" s="17" t="n">
        <f aca="false">+N448*P448</f>
        <v>0</v>
      </c>
      <c r="S448" s="17"/>
      <c r="T448" s="18" t="n">
        <f aca="false">+L448-K448</f>
        <v>0.0138888888888889</v>
      </c>
      <c r="U448" s="18" t="n">
        <f aca="false">+T448*P448</f>
        <v>0.722222222222222</v>
      </c>
      <c r="V448" s="18"/>
    </row>
    <row r="449" s="13" customFormat="true" ht="12" hidden="false" customHeight="false" outlineLevel="0" collapsed="false">
      <c r="A449" s="12" t="n">
        <v>12569</v>
      </c>
      <c r="B449" s="13" t="n">
        <v>4</v>
      </c>
      <c r="C449" s="13" t="s">
        <v>22</v>
      </c>
      <c r="D449" s="13" t="n">
        <v>1</v>
      </c>
      <c r="E449" s="13" t="n">
        <v>251</v>
      </c>
      <c r="F449" s="13" t="s">
        <v>44</v>
      </c>
      <c r="G449" s="13" t="s">
        <v>26</v>
      </c>
      <c r="H449" s="19" t="s">
        <v>27</v>
      </c>
      <c r="I449" s="13" t="n">
        <v>1</v>
      </c>
      <c r="J449" s="13" t="n">
        <v>406</v>
      </c>
      <c r="K449" s="14" t="n">
        <v>0.493055555555556</v>
      </c>
      <c r="L449" s="15" t="n">
        <v>0.506944444444444</v>
      </c>
      <c r="M449" s="16" t="n">
        <f aca="false">VLOOKUP(E449,'Esp. percorsi al 18-10-22'!C:J,8,FALSE())</f>
        <v>6.577</v>
      </c>
      <c r="N449" s="16"/>
      <c r="O449" s="16"/>
      <c r="P449" s="13" t="n">
        <v>210</v>
      </c>
      <c r="Q449" s="17" t="n">
        <f aca="false">+M449*P449</f>
        <v>1381.17</v>
      </c>
      <c r="R449" s="17" t="n">
        <f aca="false">+N449*P449</f>
        <v>0</v>
      </c>
      <c r="S449" s="17"/>
      <c r="T449" s="18" t="n">
        <f aca="false">+L449-K449</f>
        <v>0.0138888888888889</v>
      </c>
      <c r="U449" s="18" t="n">
        <f aca="false">+T449*P449</f>
        <v>2.91666666666667</v>
      </c>
      <c r="V449" s="18"/>
    </row>
    <row r="450" s="13" customFormat="true" ht="12" hidden="false" customHeight="false" outlineLevel="0" collapsed="false">
      <c r="A450" s="12" t="n">
        <v>12570</v>
      </c>
      <c r="B450" s="13" t="n">
        <v>4</v>
      </c>
      <c r="C450" s="13" t="s">
        <v>22</v>
      </c>
      <c r="D450" s="13" t="n">
        <v>1</v>
      </c>
      <c r="E450" s="13" t="n">
        <v>251</v>
      </c>
      <c r="F450" s="13" t="s">
        <v>44</v>
      </c>
      <c r="G450" s="13" t="s">
        <v>26</v>
      </c>
      <c r="H450" s="13" t="n">
        <v>6</v>
      </c>
      <c r="I450" s="13" t="n">
        <v>1</v>
      </c>
      <c r="J450" s="13" t="n">
        <v>395</v>
      </c>
      <c r="K450" s="14" t="n">
        <v>0.506944444444444</v>
      </c>
      <c r="L450" s="15" t="n">
        <v>0.520833333333333</v>
      </c>
      <c r="M450" s="16" t="n">
        <f aca="false">VLOOKUP(E450,'Esp. percorsi al 18-10-22'!C:J,8,FALSE())</f>
        <v>6.577</v>
      </c>
      <c r="N450" s="16"/>
      <c r="O450" s="16"/>
      <c r="P450" s="13" t="n">
        <v>41</v>
      </c>
      <c r="Q450" s="17" t="n">
        <f aca="false">+M450*P450</f>
        <v>269.657</v>
      </c>
      <c r="R450" s="17" t="n">
        <f aca="false">+N450*P450</f>
        <v>0</v>
      </c>
      <c r="S450" s="17"/>
      <c r="T450" s="18" t="n">
        <f aca="false">+L450-K450</f>
        <v>0.0138888888888889</v>
      </c>
      <c r="U450" s="18" t="n">
        <f aca="false">+T450*P450</f>
        <v>0.569444444444444</v>
      </c>
      <c r="V450" s="18"/>
    </row>
    <row r="451" s="13" customFormat="true" ht="12" hidden="false" customHeight="false" outlineLevel="0" collapsed="false">
      <c r="A451" s="12" t="n">
        <v>13110</v>
      </c>
      <c r="B451" s="13" t="n">
        <v>4</v>
      </c>
      <c r="C451" s="13" t="s">
        <v>22</v>
      </c>
      <c r="D451" s="13" t="n">
        <v>1</v>
      </c>
      <c r="E451" s="13" t="n">
        <v>251</v>
      </c>
      <c r="F451" s="13" t="s">
        <v>44</v>
      </c>
      <c r="G451" s="13" t="s">
        <v>28</v>
      </c>
      <c r="H451" s="13" t="s">
        <v>25</v>
      </c>
      <c r="I451" s="13" t="n">
        <v>1</v>
      </c>
      <c r="J451" s="13" t="n">
        <v>9157</v>
      </c>
      <c r="K451" s="14" t="n">
        <v>0.506944444444444</v>
      </c>
      <c r="L451" s="15" t="n">
        <v>0.520833333333333</v>
      </c>
      <c r="M451" s="16" t="n">
        <f aca="false">VLOOKUP(E451,'Esp. percorsi al 18-10-22'!C:J,8,FALSE())</f>
        <v>6.577</v>
      </c>
      <c r="N451" s="16"/>
      <c r="O451" s="16"/>
      <c r="P451" s="13" t="n">
        <v>52</v>
      </c>
      <c r="Q451" s="17" t="n">
        <f aca="false">+M451*P451</f>
        <v>342.004</v>
      </c>
      <c r="R451" s="17" t="n">
        <f aca="false">+N451*P451</f>
        <v>0</v>
      </c>
      <c r="S451" s="17"/>
      <c r="T451" s="18" t="n">
        <f aca="false">+L451-K451</f>
        <v>0.0138888888888889</v>
      </c>
      <c r="U451" s="18" t="n">
        <f aca="false">+T451*P451</f>
        <v>0.722222222222222</v>
      </c>
      <c r="V451" s="18"/>
    </row>
    <row r="452" s="13" customFormat="true" ht="12" hidden="false" customHeight="false" outlineLevel="0" collapsed="false">
      <c r="A452" s="12" t="n">
        <v>12579</v>
      </c>
      <c r="B452" s="13" t="n">
        <v>4</v>
      </c>
      <c r="C452" s="13" t="s">
        <v>22</v>
      </c>
      <c r="D452" s="13" t="n">
        <v>1</v>
      </c>
      <c r="E452" s="13" t="n">
        <v>251</v>
      </c>
      <c r="F452" s="13" t="s">
        <v>44</v>
      </c>
      <c r="G452" s="13" t="s">
        <v>24</v>
      </c>
      <c r="H452" s="13" t="s">
        <v>29</v>
      </c>
      <c r="I452" s="13" t="n">
        <v>1</v>
      </c>
      <c r="J452" s="13" t="n">
        <v>1854</v>
      </c>
      <c r="K452" s="14" t="n">
        <v>0.527777777777778</v>
      </c>
      <c r="L452" s="15" t="n">
        <v>0.541666666666667</v>
      </c>
      <c r="M452" s="16" t="n">
        <f aca="false">VLOOKUP(E452,'Esp. percorsi al 18-10-22'!C:J,8,FALSE())</f>
        <v>6.577</v>
      </c>
      <c r="N452" s="16"/>
      <c r="O452" s="16"/>
      <c r="P452" s="13" t="n">
        <v>57</v>
      </c>
      <c r="Q452" s="17" t="n">
        <f aca="false">+M452*P452</f>
        <v>374.889</v>
      </c>
      <c r="R452" s="17" t="n">
        <f aca="false">+N452*P452</f>
        <v>0</v>
      </c>
      <c r="S452" s="17"/>
      <c r="T452" s="18" t="n">
        <f aca="false">+L452-K452</f>
        <v>0.0138888888888889</v>
      </c>
      <c r="U452" s="18" t="n">
        <f aca="false">+T452*P452</f>
        <v>0.791666666666667</v>
      </c>
      <c r="V452" s="18"/>
    </row>
    <row r="453" s="13" customFormat="true" ht="12" hidden="false" customHeight="false" outlineLevel="0" collapsed="false">
      <c r="A453" s="12" t="n">
        <v>12607</v>
      </c>
      <c r="B453" s="13" t="n">
        <v>4</v>
      </c>
      <c r="C453" s="13" t="s">
        <v>22</v>
      </c>
      <c r="D453" s="13" t="n">
        <v>1</v>
      </c>
      <c r="E453" s="13" t="n">
        <v>251</v>
      </c>
      <c r="F453" s="13" t="s">
        <v>44</v>
      </c>
      <c r="G453" s="13" t="s">
        <v>26</v>
      </c>
      <c r="H453" s="13" t="n">
        <v>6</v>
      </c>
      <c r="I453" s="13" t="n">
        <v>1</v>
      </c>
      <c r="J453" s="13" t="n">
        <v>11703</v>
      </c>
      <c r="K453" s="14" t="n">
        <v>0.527777777777778</v>
      </c>
      <c r="L453" s="15" t="n">
        <v>0.541666666666667</v>
      </c>
      <c r="M453" s="16" t="n">
        <f aca="false">VLOOKUP(E453,'Esp. percorsi al 18-10-22'!C:J,8,FALSE())</f>
        <v>6.577</v>
      </c>
      <c r="N453" s="16"/>
      <c r="O453" s="16"/>
      <c r="P453" s="13" t="n">
        <v>41</v>
      </c>
      <c r="Q453" s="17" t="n">
        <f aca="false">+M453*P453</f>
        <v>269.657</v>
      </c>
      <c r="R453" s="17" t="n">
        <f aca="false">+N453*P453</f>
        <v>0</v>
      </c>
      <c r="S453" s="17"/>
      <c r="T453" s="18" t="n">
        <f aca="false">+L453-K453</f>
        <v>0.0138888888888889</v>
      </c>
      <c r="U453" s="18" t="n">
        <f aca="false">+T453*P453</f>
        <v>0.569444444444444</v>
      </c>
      <c r="V453" s="18"/>
    </row>
    <row r="454" s="13" customFormat="true" ht="12" hidden="false" customHeight="false" outlineLevel="0" collapsed="false">
      <c r="A454" s="12" t="n">
        <v>13111</v>
      </c>
      <c r="B454" s="13" t="n">
        <v>4</v>
      </c>
      <c r="C454" s="13" t="s">
        <v>22</v>
      </c>
      <c r="D454" s="13" t="n">
        <v>1</v>
      </c>
      <c r="E454" s="13" t="n">
        <v>251</v>
      </c>
      <c r="F454" s="13" t="s">
        <v>44</v>
      </c>
      <c r="G454" s="13" t="s">
        <v>28</v>
      </c>
      <c r="H454" s="13" t="s">
        <v>25</v>
      </c>
      <c r="I454" s="13" t="n">
        <v>1</v>
      </c>
      <c r="J454" s="13" t="n">
        <v>9158</v>
      </c>
      <c r="K454" s="14" t="n">
        <v>0.527777777777778</v>
      </c>
      <c r="L454" s="15" t="n">
        <v>0.541666666666667</v>
      </c>
      <c r="M454" s="16" t="n">
        <f aca="false">VLOOKUP(E454,'Esp. percorsi al 18-10-22'!C:J,8,FALSE())</f>
        <v>6.577</v>
      </c>
      <c r="N454" s="16"/>
      <c r="O454" s="16"/>
      <c r="P454" s="13" t="n">
        <v>52</v>
      </c>
      <c r="Q454" s="17" t="n">
        <f aca="false">+M454*P454</f>
        <v>342.004</v>
      </c>
      <c r="R454" s="17" t="n">
        <f aca="false">+N454*P454</f>
        <v>0</v>
      </c>
      <c r="S454" s="17"/>
      <c r="T454" s="18" t="n">
        <f aca="false">+L454-K454</f>
        <v>0.0138888888888889</v>
      </c>
      <c r="U454" s="18" t="n">
        <f aca="false">+T454*P454</f>
        <v>0.722222222222222</v>
      </c>
      <c r="V454" s="18"/>
    </row>
    <row r="455" s="13" customFormat="true" ht="12" hidden="false" customHeight="false" outlineLevel="0" collapsed="false">
      <c r="A455" s="12" t="n">
        <v>12571</v>
      </c>
      <c r="B455" s="13" t="n">
        <v>4</v>
      </c>
      <c r="C455" s="13" t="s">
        <v>22</v>
      </c>
      <c r="D455" s="13" t="n">
        <v>1</v>
      </c>
      <c r="E455" s="13" t="n">
        <v>251</v>
      </c>
      <c r="F455" s="13" t="s">
        <v>44</v>
      </c>
      <c r="G455" s="13" t="s">
        <v>26</v>
      </c>
      <c r="H455" s="19" t="s">
        <v>27</v>
      </c>
      <c r="I455" s="13" t="n">
        <v>1</v>
      </c>
      <c r="J455" s="13" t="n">
        <v>407</v>
      </c>
      <c r="K455" s="14" t="n">
        <v>0.534722222222222</v>
      </c>
      <c r="L455" s="15" t="n">
        <v>0.548611111111111</v>
      </c>
      <c r="M455" s="16" t="n">
        <f aca="false">VLOOKUP(E455,'Esp. percorsi al 18-10-22'!C:J,8,FALSE())</f>
        <v>6.577</v>
      </c>
      <c r="N455" s="16"/>
      <c r="O455" s="16"/>
      <c r="P455" s="13" t="n">
        <v>210</v>
      </c>
      <c r="Q455" s="17" t="n">
        <f aca="false">+M455*P455</f>
        <v>1381.17</v>
      </c>
      <c r="R455" s="17" t="n">
        <f aca="false">+N455*P455</f>
        <v>0</v>
      </c>
      <c r="S455" s="17"/>
      <c r="T455" s="18" t="n">
        <f aca="false">+L455-K455</f>
        <v>0.0138888888888889</v>
      </c>
      <c r="U455" s="18" t="n">
        <f aca="false">+T455*P455</f>
        <v>2.91666666666667</v>
      </c>
      <c r="V455" s="18"/>
    </row>
    <row r="456" s="13" customFormat="true" ht="12" hidden="false" customHeight="false" outlineLevel="0" collapsed="false">
      <c r="A456" s="12" t="n">
        <v>13112</v>
      </c>
      <c r="B456" s="13" t="n">
        <v>4</v>
      </c>
      <c r="C456" s="13" t="s">
        <v>22</v>
      </c>
      <c r="D456" s="13" t="n">
        <v>1</v>
      </c>
      <c r="E456" s="13" t="n">
        <v>251</v>
      </c>
      <c r="F456" s="13" t="s">
        <v>44</v>
      </c>
      <c r="G456" s="13" t="s">
        <v>24</v>
      </c>
      <c r="H456" s="13" t="s">
        <v>25</v>
      </c>
      <c r="I456" s="13" t="n">
        <v>1</v>
      </c>
      <c r="J456" s="13" t="n">
        <v>396</v>
      </c>
      <c r="K456" s="14" t="n">
        <v>0.548611111111111</v>
      </c>
      <c r="L456" s="15" t="n">
        <v>0.5625</v>
      </c>
      <c r="M456" s="16" t="n">
        <f aca="false">VLOOKUP(E456,'Esp. percorsi al 18-10-22'!C:J,8,FALSE())</f>
        <v>6.577</v>
      </c>
      <c r="N456" s="16"/>
      <c r="O456" s="16"/>
      <c r="P456" s="13" t="n">
        <v>303</v>
      </c>
      <c r="Q456" s="17" t="n">
        <f aca="false">+M456*P456</f>
        <v>1992.831</v>
      </c>
      <c r="R456" s="17" t="n">
        <f aca="false">+N456*P456</f>
        <v>0</v>
      </c>
      <c r="S456" s="17"/>
      <c r="T456" s="18" t="n">
        <f aca="false">+L456-K456</f>
        <v>0.0138888888888889</v>
      </c>
      <c r="U456" s="18" t="n">
        <f aca="false">+T456*P456</f>
        <v>4.20833333333333</v>
      </c>
      <c r="V456" s="18"/>
    </row>
    <row r="457" s="13" customFormat="true" ht="12" hidden="false" customHeight="false" outlineLevel="0" collapsed="false">
      <c r="A457" s="12" t="n">
        <v>12580</v>
      </c>
      <c r="B457" s="13" t="n">
        <v>4</v>
      </c>
      <c r="C457" s="13" t="s">
        <v>22</v>
      </c>
      <c r="D457" s="13" t="n">
        <v>1</v>
      </c>
      <c r="E457" s="13" t="n">
        <v>251</v>
      </c>
      <c r="F457" s="13" t="s">
        <v>44</v>
      </c>
      <c r="G457" s="13" t="s">
        <v>24</v>
      </c>
      <c r="H457" s="13" t="s">
        <v>29</v>
      </c>
      <c r="I457" s="13" t="n">
        <v>1</v>
      </c>
      <c r="J457" s="13" t="n">
        <v>1855</v>
      </c>
      <c r="K457" s="14" t="n">
        <v>0.569444444444444</v>
      </c>
      <c r="L457" s="15" t="n">
        <v>0.583333333333333</v>
      </c>
      <c r="M457" s="16" t="n">
        <f aca="false">VLOOKUP(E457,'Esp. percorsi al 18-10-22'!C:J,8,FALSE())</f>
        <v>6.577</v>
      </c>
      <c r="N457" s="16"/>
      <c r="O457" s="16"/>
      <c r="P457" s="13" t="n">
        <v>57</v>
      </c>
      <c r="Q457" s="17" t="n">
        <f aca="false">+M457*P457</f>
        <v>374.889</v>
      </c>
      <c r="R457" s="17" t="n">
        <f aca="false">+N457*P457</f>
        <v>0</v>
      </c>
      <c r="S457" s="17"/>
      <c r="T457" s="18" t="n">
        <f aca="false">+L457-K457</f>
        <v>0.0138888888888889</v>
      </c>
      <c r="U457" s="18" t="n">
        <f aca="false">+T457*P457</f>
        <v>0.791666666666667</v>
      </c>
      <c r="V457" s="18"/>
    </row>
    <row r="458" s="13" customFormat="true" ht="12" hidden="false" customHeight="false" outlineLevel="0" collapsed="false">
      <c r="A458" s="12" t="n">
        <v>12609</v>
      </c>
      <c r="B458" s="13" t="n">
        <v>4</v>
      </c>
      <c r="C458" s="13" t="s">
        <v>22</v>
      </c>
      <c r="D458" s="13" t="n">
        <v>1</v>
      </c>
      <c r="E458" s="13" t="n">
        <v>251</v>
      </c>
      <c r="F458" s="13" t="s">
        <v>44</v>
      </c>
      <c r="G458" s="13" t="s">
        <v>26</v>
      </c>
      <c r="H458" s="13" t="n">
        <v>6</v>
      </c>
      <c r="I458" s="13" t="n">
        <v>1</v>
      </c>
      <c r="J458" s="13" t="n">
        <v>11705</v>
      </c>
      <c r="K458" s="14" t="n">
        <v>0.569444444444444</v>
      </c>
      <c r="L458" s="15" t="n">
        <v>0.583333333333333</v>
      </c>
      <c r="M458" s="16" t="n">
        <f aca="false">VLOOKUP(E458,'Esp. percorsi al 18-10-22'!C:J,8,FALSE())</f>
        <v>6.577</v>
      </c>
      <c r="N458" s="16"/>
      <c r="O458" s="16"/>
      <c r="P458" s="13" t="n">
        <v>41</v>
      </c>
      <c r="Q458" s="17" t="n">
        <f aca="false">+M458*P458</f>
        <v>269.657</v>
      </c>
      <c r="R458" s="17" t="n">
        <f aca="false">+N458*P458</f>
        <v>0</v>
      </c>
      <c r="S458" s="17"/>
      <c r="T458" s="18" t="n">
        <f aca="false">+L458-K458</f>
        <v>0.0138888888888889</v>
      </c>
      <c r="U458" s="18" t="n">
        <f aca="false">+T458*P458</f>
        <v>0.569444444444444</v>
      </c>
      <c r="V458" s="18"/>
    </row>
    <row r="459" s="13" customFormat="true" ht="12" hidden="false" customHeight="false" outlineLevel="0" collapsed="false">
      <c r="A459" s="12" t="n">
        <v>13113</v>
      </c>
      <c r="B459" s="13" t="n">
        <v>4</v>
      </c>
      <c r="C459" s="13" t="s">
        <v>22</v>
      </c>
      <c r="D459" s="13" t="n">
        <v>1</v>
      </c>
      <c r="E459" s="13" t="n">
        <v>251</v>
      </c>
      <c r="F459" s="13" t="s">
        <v>44</v>
      </c>
      <c r="G459" s="13" t="s">
        <v>28</v>
      </c>
      <c r="H459" s="13" t="s">
        <v>25</v>
      </c>
      <c r="I459" s="13" t="n">
        <v>1</v>
      </c>
      <c r="J459" s="13" t="n">
        <v>9160</v>
      </c>
      <c r="K459" s="14" t="n">
        <v>0.569444444444444</v>
      </c>
      <c r="L459" s="15" t="n">
        <v>0.583333333333333</v>
      </c>
      <c r="M459" s="16" t="n">
        <f aca="false">VLOOKUP(E459,'Esp. percorsi al 18-10-22'!C:J,8,FALSE())</f>
        <v>6.577</v>
      </c>
      <c r="N459" s="16"/>
      <c r="O459" s="16"/>
      <c r="P459" s="13" t="n">
        <v>52</v>
      </c>
      <c r="Q459" s="17" t="n">
        <f aca="false">+M459*P459</f>
        <v>342.004</v>
      </c>
      <c r="R459" s="17" t="n">
        <f aca="false">+N459*P459</f>
        <v>0</v>
      </c>
      <c r="S459" s="17"/>
      <c r="T459" s="18" t="n">
        <f aca="false">+L459-K459</f>
        <v>0.0138888888888889</v>
      </c>
      <c r="U459" s="18" t="n">
        <f aca="false">+T459*P459</f>
        <v>0.722222222222222</v>
      </c>
      <c r="V459" s="18"/>
    </row>
    <row r="460" s="13" customFormat="true" ht="12" hidden="false" customHeight="false" outlineLevel="0" collapsed="false">
      <c r="A460" s="12" t="n">
        <v>12573</v>
      </c>
      <c r="B460" s="13" t="n">
        <v>4</v>
      </c>
      <c r="C460" s="13" t="s">
        <v>22</v>
      </c>
      <c r="D460" s="13" t="n">
        <v>1</v>
      </c>
      <c r="E460" s="13" t="n">
        <v>251</v>
      </c>
      <c r="F460" s="13" t="s">
        <v>44</v>
      </c>
      <c r="G460" s="13" t="s">
        <v>26</v>
      </c>
      <c r="H460" s="19" t="s">
        <v>27</v>
      </c>
      <c r="I460" s="13" t="n">
        <v>1</v>
      </c>
      <c r="J460" s="13" t="n">
        <v>408</v>
      </c>
      <c r="K460" s="14" t="n">
        <v>0.576388888888889</v>
      </c>
      <c r="L460" s="15" t="n">
        <v>0.590277777777778</v>
      </c>
      <c r="M460" s="16" t="n">
        <f aca="false">VLOOKUP(E460,'Esp. percorsi al 18-10-22'!C:J,8,FALSE())</f>
        <v>6.577</v>
      </c>
      <c r="N460" s="16"/>
      <c r="O460" s="16"/>
      <c r="P460" s="13" t="n">
        <v>210</v>
      </c>
      <c r="Q460" s="17" t="n">
        <f aca="false">+M460*P460</f>
        <v>1381.17</v>
      </c>
      <c r="R460" s="17" t="n">
        <f aca="false">+N460*P460</f>
        <v>0</v>
      </c>
      <c r="S460" s="17"/>
      <c r="T460" s="18" t="n">
        <f aca="false">+L460-K460</f>
        <v>0.0138888888888889</v>
      </c>
      <c r="U460" s="18" t="n">
        <f aca="false">+T460*P460</f>
        <v>2.91666666666667</v>
      </c>
      <c r="V460" s="18"/>
    </row>
    <row r="461" s="13" customFormat="true" ht="12" hidden="false" customHeight="false" outlineLevel="0" collapsed="false">
      <c r="A461" s="12" t="n">
        <v>13114</v>
      </c>
      <c r="B461" s="13" t="n">
        <v>4</v>
      </c>
      <c r="C461" s="13" t="s">
        <v>22</v>
      </c>
      <c r="D461" s="13" t="n">
        <v>1</v>
      </c>
      <c r="E461" s="13" t="n">
        <v>251</v>
      </c>
      <c r="F461" s="13" t="s">
        <v>44</v>
      </c>
      <c r="G461" s="13" t="s">
        <v>24</v>
      </c>
      <c r="H461" s="13" t="s">
        <v>25</v>
      </c>
      <c r="I461" s="13" t="n">
        <v>1</v>
      </c>
      <c r="J461" s="13" t="n">
        <v>35</v>
      </c>
      <c r="K461" s="14" t="n">
        <v>0.590277777777778</v>
      </c>
      <c r="L461" s="15" t="n">
        <v>0.604166666666667</v>
      </c>
      <c r="M461" s="16" t="n">
        <f aca="false">VLOOKUP(E461,'Esp. percorsi al 18-10-22'!C:J,8,FALSE())</f>
        <v>6.577</v>
      </c>
      <c r="N461" s="16"/>
      <c r="O461" s="16"/>
      <c r="P461" s="13" t="n">
        <v>303</v>
      </c>
      <c r="Q461" s="17" t="n">
        <f aca="false">+M461*P461</f>
        <v>1992.831</v>
      </c>
      <c r="R461" s="17" t="n">
        <f aca="false">+N461*P461</f>
        <v>0</v>
      </c>
      <c r="S461" s="17"/>
      <c r="T461" s="18" t="n">
        <f aca="false">+L461-K461</f>
        <v>0.0138888888888889</v>
      </c>
      <c r="U461" s="18" t="n">
        <f aca="false">+T461*P461</f>
        <v>4.20833333333333</v>
      </c>
      <c r="V461" s="18"/>
    </row>
    <row r="462" s="13" customFormat="true" ht="12" hidden="false" customHeight="false" outlineLevel="0" collapsed="false">
      <c r="A462" s="12" t="n">
        <v>12581</v>
      </c>
      <c r="B462" s="13" t="n">
        <v>4</v>
      </c>
      <c r="C462" s="13" t="s">
        <v>22</v>
      </c>
      <c r="D462" s="13" t="n">
        <v>1</v>
      </c>
      <c r="E462" s="13" t="n">
        <v>251</v>
      </c>
      <c r="F462" s="13" t="s">
        <v>44</v>
      </c>
      <c r="G462" s="13" t="s">
        <v>24</v>
      </c>
      <c r="H462" s="13" t="s">
        <v>29</v>
      </c>
      <c r="I462" s="13" t="n">
        <v>1</v>
      </c>
      <c r="J462" s="13" t="n">
        <v>1856</v>
      </c>
      <c r="K462" s="14" t="n">
        <v>0.611111111111111</v>
      </c>
      <c r="L462" s="15" t="n">
        <v>0.625</v>
      </c>
      <c r="M462" s="16" t="n">
        <f aca="false">VLOOKUP(E462,'Esp. percorsi al 18-10-22'!C:J,8,FALSE())</f>
        <v>6.577</v>
      </c>
      <c r="N462" s="16"/>
      <c r="O462" s="16"/>
      <c r="P462" s="13" t="n">
        <v>57</v>
      </c>
      <c r="Q462" s="17" t="n">
        <f aca="false">+M462*P462</f>
        <v>374.889</v>
      </c>
      <c r="R462" s="17" t="n">
        <f aca="false">+N462*P462</f>
        <v>0</v>
      </c>
      <c r="S462" s="17"/>
      <c r="T462" s="18" t="n">
        <f aca="false">+L462-K462</f>
        <v>0.0138888888888889</v>
      </c>
      <c r="U462" s="18" t="n">
        <f aca="false">+T462*P462</f>
        <v>0.791666666666667</v>
      </c>
      <c r="V462" s="18"/>
    </row>
    <row r="463" s="13" customFormat="true" ht="12" hidden="false" customHeight="false" outlineLevel="0" collapsed="false">
      <c r="A463" s="12" t="n">
        <v>12611</v>
      </c>
      <c r="B463" s="13" t="n">
        <v>4</v>
      </c>
      <c r="C463" s="13" t="s">
        <v>22</v>
      </c>
      <c r="D463" s="13" t="n">
        <v>1</v>
      </c>
      <c r="E463" s="13" t="n">
        <v>251</v>
      </c>
      <c r="F463" s="13" t="s">
        <v>44</v>
      </c>
      <c r="G463" s="13" t="s">
        <v>26</v>
      </c>
      <c r="H463" s="13" t="n">
        <v>6</v>
      </c>
      <c r="I463" s="13" t="n">
        <v>1</v>
      </c>
      <c r="J463" s="13" t="n">
        <v>11707</v>
      </c>
      <c r="K463" s="14" t="n">
        <v>0.611111111111111</v>
      </c>
      <c r="L463" s="15" t="n">
        <v>0.625</v>
      </c>
      <c r="M463" s="16" t="n">
        <f aca="false">VLOOKUP(E463,'Esp. percorsi al 18-10-22'!C:J,8,FALSE())</f>
        <v>6.577</v>
      </c>
      <c r="N463" s="16"/>
      <c r="O463" s="16"/>
      <c r="P463" s="13" t="n">
        <v>41</v>
      </c>
      <c r="Q463" s="17" t="n">
        <f aca="false">+M463*P463</f>
        <v>269.657</v>
      </c>
      <c r="R463" s="17" t="n">
        <f aca="false">+N463*P463</f>
        <v>0</v>
      </c>
      <c r="S463" s="17"/>
      <c r="T463" s="18" t="n">
        <f aca="false">+L463-K463</f>
        <v>0.0138888888888889</v>
      </c>
      <c r="U463" s="18" t="n">
        <f aca="false">+T463*P463</f>
        <v>0.569444444444444</v>
      </c>
      <c r="V463" s="18"/>
    </row>
    <row r="464" s="13" customFormat="true" ht="12" hidden="false" customHeight="false" outlineLevel="0" collapsed="false">
      <c r="A464" s="12" t="n">
        <v>13115</v>
      </c>
      <c r="B464" s="13" t="n">
        <v>4</v>
      </c>
      <c r="C464" s="13" t="s">
        <v>22</v>
      </c>
      <c r="D464" s="13" t="n">
        <v>1</v>
      </c>
      <c r="E464" s="13" t="n">
        <v>251</v>
      </c>
      <c r="F464" s="13" t="s">
        <v>44</v>
      </c>
      <c r="G464" s="13" t="s">
        <v>28</v>
      </c>
      <c r="H464" s="13" t="s">
        <v>25</v>
      </c>
      <c r="I464" s="13" t="n">
        <v>1</v>
      </c>
      <c r="J464" s="13" t="n">
        <v>9162</v>
      </c>
      <c r="K464" s="14" t="n">
        <v>0.611111111111111</v>
      </c>
      <c r="L464" s="15" t="n">
        <v>0.625</v>
      </c>
      <c r="M464" s="16" t="n">
        <f aca="false">VLOOKUP(E464,'Esp. percorsi al 18-10-22'!C:J,8,FALSE())</f>
        <v>6.577</v>
      </c>
      <c r="N464" s="16"/>
      <c r="O464" s="16"/>
      <c r="P464" s="13" t="n">
        <v>52</v>
      </c>
      <c r="Q464" s="17" t="n">
        <f aca="false">+M464*P464</f>
        <v>342.004</v>
      </c>
      <c r="R464" s="17" t="n">
        <f aca="false">+N464*P464</f>
        <v>0</v>
      </c>
      <c r="S464" s="17"/>
      <c r="T464" s="18" t="n">
        <f aca="false">+L464-K464</f>
        <v>0.0138888888888889</v>
      </c>
      <c r="U464" s="18" t="n">
        <f aca="false">+T464*P464</f>
        <v>0.722222222222222</v>
      </c>
      <c r="V464" s="18"/>
    </row>
    <row r="465" s="13" customFormat="true" ht="12" hidden="false" customHeight="false" outlineLevel="0" collapsed="false">
      <c r="A465" s="12" t="n">
        <v>12587</v>
      </c>
      <c r="B465" s="13" t="n">
        <v>4</v>
      </c>
      <c r="C465" s="13" t="s">
        <v>22</v>
      </c>
      <c r="D465" s="13" t="n">
        <v>1</v>
      </c>
      <c r="E465" s="13" t="n">
        <v>251</v>
      </c>
      <c r="F465" s="13" t="s">
        <v>44</v>
      </c>
      <c r="G465" s="13" t="s">
        <v>26</v>
      </c>
      <c r="H465" s="19" t="s">
        <v>27</v>
      </c>
      <c r="I465" s="13" t="n">
        <v>1</v>
      </c>
      <c r="J465" s="13" t="n">
        <v>409</v>
      </c>
      <c r="K465" s="14" t="n">
        <v>0.618055555555556</v>
      </c>
      <c r="L465" s="15" t="n">
        <v>0.631944444444444</v>
      </c>
      <c r="M465" s="16" t="n">
        <f aca="false">VLOOKUP(E465,'Esp. percorsi al 18-10-22'!C:J,8,FALSE())</f>
        <v>6.577</v>
      </c>
      <c r="N465" s="16"/>
      <c r="O465" s="16"/>
      <c r="P465" s="13" t="n">
        <v>210</v>
      </c>
      <c r="Q465" s="17" t="n">
        <f aca="false">+M465*P465</f>
        <v>1381.17</v>
      </c>
      <c r="R465" s="17" t="n">
        <f aca="false">+N465*P465</f>
        <v>0</v>
      </c>
      <c r="S465" s="17"/>
      <c r="T465" s="18" t="n">
        <f aca="false">+L465-K465</f>
        <v>0.0138888888888889</v>
      </c>
      <c r="U465" s="18" t="n">
        <f aca="false">+T465*P465</f>
        <v>2.91666666666667</v>
      </c>
      <c r="V465" s="18"/>
    </row>
    <row r="466" s="13" customFormat="true" ht="12" hidden="false" customHeight="false" outlineLevel="0" collapsed="false">
      <c r="A466" s="12" t="n">
        <v>13116</v>
      </c>
      <c r="B466" s="13" t="n">
        <v>4</v>
      </c>
      <c r="C466" s="13" t="s">
        <v>22</v>
      </c>
      <c r="D466" s="13" t="n">
        <v>1</v>
      </c>
      <c r="E466" s="13" t="n">
        <v>251</v>
      </c>
      <c r="F466" s="13" t="s">
        <v>44</v>
      </c>
      <c r="G466" s="13" t="s">
        <v>24</v>
      </c>
      <c r="H466" s="13" t="s">
        <v>25</v>
      </c>
      <c r="I466" s="13" t="n">
        <v>1</v>
      </c>
      <c r="J466" s="13" t="n">
        <v>360</v>
      </c>
      <c r="K466" s="14" t="n">
        <v>0.631944444444444</v>
      </c>
      <c r="L466" s="15" t="n">
        <v>0.645833333333333</v>
      </c>
      <c r="M466" s="16" t="n">
        <f aca="false">VLOOKUP(E466,'Esp. percorsi al 18-10-22'!C:J,8,FALSE())</f>
        <v>6.577</v>
      </c>
      <c r="N466" s="16"/>
      <c r="O466" s="16"/>
      <c r="P466" s="13" t="n">
        <v>303</v>
      </c>
      <c r="Q466" s="17" t="n">
        <f aca="false">+M466*P466</f>
        <v>1992.831</v>
      </c>
      <c r="R466" s="17" t="n">
        <f aca="false">+N466*P466</f>
        <v>0</v>
      </c>
      <c r="S466" s="17"/>
      <c r="T466" s="18" t="n">
        <f aca="false">+L466-K466</f>
        <v>0.0138888888888889</v>
      </c>
      <c r="U466" s="18" t="n">
        <f aca="false">+T466*P466</f>
        <v>4.20833333333333</v>
      </c>
      <c r="V466" s="18"/>
    </row>
    <row r="467" s="13" customFormat="true" ht="12" hidden="false" customHeight="false" outlineLevel="0" collapsed="false">
      <c r="A467" s="12" t="n">
        <v>12582</v>
      </c>
      <c r="B467" s="13" t="n">
        <v>4</v>
      </c>
      <c r="C467" s="13" t="s">
        <v>22</v>
      </c>
      <c r="D467" s="13" t="n">
        <v>1</v>
      </c>
      <c r="E467" s="13" t="n">
        <v>251</v>
      </c>
      <c r="F467" s="13" t="s">
        <v>44</v>
      </c>
      <c r="G467" s="13" t="s">
        <v>24</v>
      </c>
      <c r="H467" s="13" t="s">
        <v>29</v>
      </c>
      <c r="I467" s="13" t="n">
        <v>1</v>
      </c>
      <c r="J467" s="13" t="n">
        <v>1857</v>
      </c>
      <c r="K467" s="14" t="n">
        <v>0.652777777777778</v>
      </c>
      <c r="L467" s="15" t="n">
        <v>0.666666666666667</v>
      </c>
      <c r="M467" s="16" t="n">
        <f aca="false">VLOOKUP(E467,'Esp. percorsi al 18-10-22'!C:J,8,FALSE())</f>
        <v>6.577</v>
      </c>
      <c r="N467" s="16"/>
      <c r="O467" s="16"/>
      <c r="P467" s="13" t="n">
        <v>57</v>
      </c>
      <c r="Q467" s="17" t="n">
        <f aca="false">+M467*P467</f>
        <v>374.889</v>
      </c>
      <c r="R467" s="17" t="n">
        <f aca="false">+N467*P467</f>
        <v>0</v>
      </c>
      <c r="S467" s="17"/>
      <c r="T467" s="18" t="n">
        <f aca="false">+L467-K467</f>
        <v>0.0138888888888889</v>
      </c>
      <c r="U467" s="18" t="n">
        <f aca="false">+T467*P467</f>
        <v>0.791666666666667</v>
      </c>
      <c r="V467" s="18"/>
    </row>
    <row r="468" s="13" customFormat="true" ht="12" hidden="false" customHeight="false" outlineLevel="0" collapsed="false">
      <c r="A468" s="12" t="n">
        <v>13117</v>
      </c>
      <c r="B468" s="13" t="n">
        <v>4</v>
      </c>
      <c r="C468" s="13" t="s">
        <v>22</v>
      </c>
      <c r="D468" s="13" t="n">
        <v>1</v>
      </c>
      <c r="E468" s="13" t="n">
        <v>251</v>
      </c>
      <c r="F468" s="13" t="s">
        <v>44</v>
      </c>
      <c r="G468" s="13" t="s">
        <v>24</v>
      </c>
      <c r="H468" s="13" t="s">
        <v>25</v>
      </c>
      <c r="I468" s="13" t="n">
        <v>1</v>
      </c>
      <c r="J468" s="13" t="n">
        <v>410</v>
      </c>
      <c r="K468" s="14" t="n">
        <v>0.652777777777778</v>
      </c>
      <c r="L468" s="15" t="n">
        <v>0.666666666666667</v>
      </c>
      <c r="M468" s="16" t="n">
        <f aca="false">VLOOKUP(E468,'Esp. percorsi al 18-10-22'!C:J,8,FALSE())</f>
        <v>6.577</v>
      </c>
      <c r="N468" s="16"/>
      <c r="O468" s="16"/>
      <c r="P468" s="13" t="n">
        <v>303</v>
      </c>
      <c r="Q468" s="17" t="n">
        <f aca="false">+M468*P468</f>
        <v>1992.831</v>
      </c>
      <c r="R468" s="17" t="n">
        <f aca="false">+N468*P468</f>
        <v>0</v>
      </c>
      <c r="S468" s="17"/>
      <c r="T468" s="18" t="n">
        <f aca="false">+L468-K468</f>
        <v>0.0138888888888889</v>
      </c>
      <c r="U468" s="18" t="n">
        <f aca="false">+T468*P468</f>
        <v>4.20833333333333</v>
      </c>
      <c r="V468" s="18"/>
    </row>
    <row r="469" s="13" customFormat="true" ht="12" hidden="false" customHeight="false" outlineLevel="0" collapsed="false">
      <c r="A469" s="12" t="n">
        <v>13118</v>
      </c>
      <c r="B469" s="13" t="n">
        <v>4</v>
      </c>
      <c r="C469" s="13" t="s">
        <v>22</v>
      </c>
      <c r="D469" s="13" t="n">
        <v>1</v>
      </c>
      <c r="E469" s="13" t="n">
        <v>251</v>
      </c>
      <c r="F469" s="13" t="s">
        <v>44</v>
      </c>
      <c r="G469" s="13" t="s">
        <v>24</v>
      </c>
      <c r="H469" s="13" t="s">
        <v>25</v>
      </c>
      <c r="I469" s="13" t="n">
        <v>1</v>
      </c>
      <c r="J469" s="13" t="n">
        <v>361</v>
      </c>
      <c r="K469" s="14" t="n">
        <v>0.673611111111111</v>
      </c>
      <c r="L469" s="15" t="n">
        <v>0.6875</v>
      </c>
      <c r="M469" s="16" t="n">
        <f aca="false">VLOOKUP(E469,'Esp. percorsi al 18-10-22'!C:J,8,FALSE())</f>
        <v>6.577</v>
      </c>
      <c r="N469" s="16"/>
      <c r="O469" s="16"/>
      <c r="P469" s="13" t="n">
        <v>303</v>
      </c>
      <c r="Q469" s="17" t="n">
        <f aca="false">+M469*P469</f>
        <v>1992.831</v>
      </c>
      <c r="R469" s="17" t="n">
        <f aca="false">+N469*P469</f>
        <v>0</v>
      </c>
      <c r="S469" s="17"/>
      <c r="T469" s="18" t="n">
        <f aca="false">+L469-K469</f>
        <v>0.0138888888888889</v>
      </c>
      <c r="U469" s="18" t="n">
        <f aca="false">+T469*P469</f>
        <v>4.20833333333333</v>
      </c>
      <c r="V469" s="18"/>
    </row>
    <row r="470" s="13" customFormat="true" ht="12" hidden="false" customHeight="false" outlineLevel="0" collapsed="false">
      <c r="A470" s="12" t="n">
        <v>12583</v>
      </c>
      <c r="B470" s="13" t="n">
        <v>4</v>
      </c>
      <c r="C470" s="13" t="s">
        <v>22</v>
      </c>
      <c r="D470" s="13" t="n">
        <v>1</v>
      </c>
      <c r="E470" s="13" t="n">
        <v>251</v>
      </c>
      <c r="F470" s="13" t="s">
        <v>44</v>
      </c>
      <c r="G470" s="13" t="s">
        <v>24</v>
      </c>
      <c r="H470" s="13" t="s">
        <v>29</v>
      </c>
      <c r="I470" s="13" t="n">
        <v>1</v>
      </c>
      <c r="J470" s="13" t="n">
        <v>1858</v>
      </c>
      <c r="K470" s="14" t="n">
        <v>0.694444444444444</v>
      </c>
      <c r="L470" s="15" t="n">
        <v>0.708333333333333</v>
      </c>
      <c r="M470" s="16" t="n">
        <f aca="false">VLOOKUP(E470,'Esp. percorsi al 18-10-22'!C:J,8,FALSE())</f>
        <v>6.577</v>
      </c>
      <c r="N470" s="16"/>
      <c r="O470" s="16"/>
      <c r="P470" s="13" t="n">
        <v>57</v>
      </c>
      <c r="Q470" s="17" t="n">
        <f aca="false">+M470*P470</f>
        <v>374.889</v>
      </c>
      <c r="R470" s="17" t="n">
        <f aca="false">+N470*P470</f>
        <v>0</v>
      </c>
      <c r="S470" s="17"/>
      <c r="T470" s="18" t="n">
        <f aca="false">+L470-K470</f>
        <v>0.0138888888888889</v>
      </c>
      <c r="U470" s="18" t="n">
        <f aca="false">+T470*P470</f>
        <v>0.791666666666667</v>
      </c>
      <c r="V470" s="18"/>
    </row>
    <row r="471" s="13" customFormat="true" ht="12" hidden="false" customHeight="false" outlineLevel="0" collapsed="false">
      <c r="A471" s="12" t="n">
        <v>12606</v>
      </c>
      <c r="B471" s="13" t="n">
        <v>4</v>
      </c>
      <c r="C471" s="13" t="s">
        <v>22</v>
      </c>
      <c r="D471" s="13" t="n">
        <v>1</v>
      </c>
      <c r="E471" s="13" t="n">
        <v>251</v>
      </c>
      <c r="F471" s="13" t="s">
        <v>44</v>
      </c>
      <c r="G471" s="13" t="s">
        <v>26</v>
      </c>
      <c r="H471" s="13" t="n">
        <v>6</v>
      </c>
      <c r="I471" s="13" t="n">
        <v>1</v>
      </c>
      <c r="J471" s="13" t="n">
        <v>11702</v>
      </c>
      <c r="K471" s="14" t="n">
        <v>0.694444444444444</v>
      </c>
      <c r="L471" s="15" t="n">
        <v>0.708333333333333</v>
      </c>
      <c r="M471" s="16" t="n">
        <f aca="false">VLOOKUP(E471,'Esp. percorsi al 18-10-22'!C:J,8,FALSE())</f>
        <v>6.577</v>
      </c>
      <c r="N471" s="16"/>
      <c r="O471" s="16"/>
      <c r="P471" s="13" t="n">
        <v>41</v>
      </c>
      <c r="Q471" s="17" t="n">
        <f aca="false">+M471*P471</f>
        <v>269.657</v>
      </c>
      <c r="R471" s="17" t="n">
        <f aca="false">+N471*P471</f>
        <v>0</v>
      </c>
      <c r="S471" s="17"/>
      <c r="T471" s="18" t="n">
        <f aca="false">+L471-K471</f>
        <v>0.0138888888888889</v>
      </c>
      <c r="U471" s="18" t="n">
        <f aca="false">+T471*P471</f>
        <v>0.569444444444444</v>
      </c>
      <c r="V471" s="18"/>
    </row>
    <row r="472" s="13" customFormat="true" ht="12" hidden="false" customHeight="false" outlineLevel="0" collapsed="false">
      <c r="A472" s="12" t="n">
        <v>13119</v>
      </c>
      <c r="B472" s="13" t="n">
        <v>4</v>
      </c>
      <c r="C472" s="13" t="s">
        <v>22</v>
      </c>
      <c r="D472" s="13" t="n">
        <v>1</v>
      </c>
      <c r="E472" s="13" t="n">
        <v>251</v>
      </c>
      <c r="F472" s="13" t="s">
        <v>44</v>
      </c>
      <c r="G472" s="13" t="s">
        <v>28</v>
      </c>
      <c r="H472" s="13" t="s">
        <v>25</v>
      </c>
      <c r="I472" s="13" t="n">
        <v>1</v>
      </c>
      <c r="J472" s="13" t="n">
        <v>9166</v>
      </c>
      <c r="K472" s="14" t="n">
        <v>0.694444444444444</v>
      </c>
      <c r="L472" s="15" t="n">
        <v>0.708333333333333</v>
      </c>
      <c r="M472" s="16" t="n">
        <f aca="false">VLOOKUP(E472,'Esp. percorsi al 18-10-22'!C:J,8,FALSE())</f>
        <v>6.577</v>
      </c>
      <c r="N472" s="16"/>
      <c r="O472" s="16"/>
      <c r="P472" s="13" t="n">
        <v>52</v>
      </c>
      <c r="Q472" s="17" t="n">
        <f aca="false">+M472*P472</f>
        <v>342.004</v>
      </c>
      <c r="R472" s="17" t="n">
        <f aca="false">+N472*P472</f>
        <v>0</v>
      </c>
      <c r="S472" s="17"/>
      <c r="T472" s="18" t="n">
        <f aca="false">+L472-K472</f>
        <v>0.0138888888888889</v>
      </c>
      <c r="U472" s="18" t="n">
        <f aca="false">+T472*P472</f>
        <v>0.722222222222222</v>
      </c>
      <c r="V472" s="18"/>
    </row>
    <row r="473" s="13" customFormat="true" ht="12" hidden="false" customHeight="false" outlineLevel="0" collapsed="false">
      <c r="A473" s="12" t="n">
        <v>12591</v>
      </c>
      <c r="B473" s="13" t="n">
        <v>4</v>
      </c>
      <c r="C473" s="13" t="s">
        <v>22</v>
      </c>
      <c r="D473" s="13" t="n">
        <v>1</v>
      </c>
      <c r="E473" s="13" t="n">
        <v>251</v>
      </c>
      <c r="F473" s="13" t="s">
        <v>44</v>
      </c>
      <c r="G473" s="13" t="s">
        <v>26</v>
      </c>
      <c r="H473" s="19" t="s">
        <v>27</v>
      </c>
      <c r="I473" s="13" t="n">
        <v>1</v>
      </c>
      <c r="J473" s="13" t="n">
        <v>411</v>
      </c>
      <c r="K473" s="14" t="n">
        <v>0.708333333333333</v>
      </c>
      <c r="L473" s="15" t="n">
        <v>0.722222222222222</v>
      </c>
      <c r="M473" s="16" t="n">
        <f aca="false">VLOOKUP(E473,'Esp. percorsi al 18-10-22'!C:J,8,FALSE())</f>
        <v>6.577</v>
      </c>
      <c r="N473" s="16"/>
      <c r="O473" s="16"/>
      <c r="P473" s="13" t="n">
        <v>210</v>
      </c>
      <c r="Q473" s="17" t="n">
        <f aca="false">+M473*P473</f>
        <v>1381.17</v>
      </c>
      <c r="R473" s="17" t="n">
        <f aca="false">+N473*P473</f>
        <v>0</v>
      </c>
      <c r="S473" s="17"/>
      <c r="T473" s="18" t="n">
        <f aca="false">+L473-K473</f>
        <v>0.0138888888888889</v>
      </c>
      <c r="U473" s="18" t="n">
        <f aca="false">+T473*P473</f>
        <v>2.91666666666667</v>
      </c>
      <c r="V473" s="18"/>
    </row>
    <row r="474" s="13" customFormat="true" ht="12" hidden="false" customHeight="false" outlineLevel="0" collapsed="false">
      <c r="A474" s="12" t="n">
        <v>12608</v>
      </c>
      <c r="B474" s="13" t="n">
        <v>4</v>
      </c>
      <c r="C474" s="13" t="s">
        <v>22</v>
      </c>
      <c r="D474" s="13" t="n">
        <v>1</v>
      </c>
      <c r="E474" s="13" t="n">
        <v>251</v>
      </c>
      <c r="F474" s="13" t="s">
        <v>44</v>
      </c>
      <c r="G474" s="13" t="s">
        <v>26</v>
      </c>
      <c r="H474" s="13" t="n">
        <v>6</v>
      </c>
      <c r="I474" s="13" t="n">
        <v>1</v>
      </c>
      <c r="J474" s="13" t="n">
        <v>11704</v>
      </c>
      <c r="K474" s="14" t="n">
        <v>0.715277777777778</v>
      </c>
      <c r="L474" s="15" t="n">
        <v>0.729166666666667</v>
      </c>
      <c r="M474" s="16" t="n">
        <f aca="false">VLOOKUP(E474,'Esp. percorsi al 18-10-22'!C:J,8,FALSE())</f>
        <v>6.577</v>
      </c>
      <c r="N474" s="16"/>
      <c r="O474" s="16"/>
      <c r="P474" s="13" t="n">
        <v>41</v>
      </c>
      <c r="Q474" s="17" t="n">
        <f aca="false">+M474*P474</f>
        <v>269.657</v>
      </c>
      <c r="R474" s="17" t="n">
        <f aca="false">+N474*P474</f>
        <v>0</v>
      </c>
      <c r="S474" s="17"/>
      <c r="T474" s="18" t="n">
        <f aca="false">+L474-K474</f>
        <v>0.0138888888888889</v>
      </c>
      <c r="U474" s="18" t="n">
        <f aca="false">+T474*P474</f>
        <v>0.569444444444444</v>
      </c>
      <c r="V474" s="18"/>
    </row>
    <row r="475" s="13" customFormat="true" ht="12" hidden="false" customHeight="false" outlineLevel="0" collapsed="false">
      <c r="A475" s="12" t="n">
        <v>13120</v>
      </c>
      <c r="B475" s="13" t="n">
        <v>4</v>
      </c>
      <c r="C475" s="13" t="s">
        <v>22</v>
      </c>
      <c r="D475" s="13" t="n">
        <v>1</v>
      </c>
      <c r="E475" s="13" t="n">
        <v>251</v>
      </c>
      <c r="F475" s="13" t="s">
        <v>44</v>
      </c>
      <c r="G475" s="13" t="s">
        <v>28</v>
      </c>
      <c r="H475" s="13" t="s">
        <v>25</v>
      </c>
      <c r="I475" s="13" t="n">
        <v>1</v>
      </c>
      <c r="J475" s="13" t="n">
        <v>9167</v>
      </c>
      <c r="K475" s="14" t="n">
        <v>0.715277777777778</v>
      </c>
      <c r="L475" s="15" t="n">
        <v>0.729166666666667</v>
      </c>
      <c r="M475" s="16" t="n">
        <f aca="false">VLOOKUP(E475,'Esp. percorsi al 18-10-22'!C:J,8,FALSE())</f>
        <v>6.577</v>
      </c>
      <c r="N475" s="16"/>
      <c r="O475" s="16"/>
      <c r="P475" s="13" t="n">
        <v>52</v>
      </c>
      <c r="Q475" s="17" t="n">
        <f aca="false">+M475*P475</f>
        <v>342.004</v>
      </c>
      <c r="R475" s="17" t="n">
        <f aca="false">+N475*P475</f>
        <v>0</v>
      </c>
      <c r="S475" s="17"/>
      <c r="T475" s="18" t="n">
        <f aca="false">+L475-K475</f>
        <v>0.0138888888888889</v>
      </c>
      <c r="U475" s="18" t="n">
        <f aca="false">+T475*P475</f>
        <v>0.722222222222222</v>
      </c>
      <c r="V475" s="18"/>
    </row>
    <row r="476" s="13" customFormat="true" ht="12" hidden="false" customHeight="false" outlineLevel="0" collapsed="false">
      <c r="A476" s="12" t="n">
        <v>12592</v>
      </c>
      <c r="B476" s="13" t="n">
        <v>4</v>
      </c>
      <c r="C476" s="13" t="s">
        <v>22</v>
      </c>
      <c r="D476" s="13" t="n">
        <v>1</v>
      </c>
      <c r="E476" s="13" t="n">
        <v>251</v>
      </c>
      <c r="F476" s="13" t="s">
        <v>44</v>
      </c>
      <c r="G476" s="13" t="s">
        <v>26</v>
      </c>
      <c r="H476" s="19" t="s">
        <v>27</v>
      </c>
      <c r="I476" s="13" t="n">
        <v>1</v>
      </c>
      <c r="J476" s="13" t="n">
        <v>362</v>
      </c>
      <c r="K476" s="14" t="n">
        <v>0.722222222222222</v>
      </c>
      <c r="L476" s="15" t="n">
        <v>0.736111111111111</v>
      </c>
      <c r="M476" s="16" t="n">
        <f aca="false">VLOOKUP(E476,'Esp. percorsi al 18-10-22'!C:J,8,FALSE())</f>
        <v>6.577</v>
      </c>
      <c r="N476" s="16"/>
      <c r="O476" s="16"/>
      <c r="P476" s="13" t="n">
        <v>210</v>
      </c>
      <c r="Q476" s="17" t="n">
        <f aca="false">+M476*P476</f>
        <v>1381.17</v>
      </c>
      <c r="R476" s="17" t="n">
        <f aca="false">+N476*P476</f>
        <v>0</v>
      </c>
      <c r="S476" s="17"/>
      <c r="T476" s="18" t="n">
        <f aca="false">+L476-K476</f>
        <v>0.0138888888888889</v>
      </c>
      <c r="U476" s="18" t="n">
        <f aca="false">+T476*P476</f>
        <v>2.91666666666667</v>
      </c>
      <c r="V476" s="18"/>
    </row>
    <row r="477" s="13" customFormat="true" ht="12" hidden="false" customHeight="false" outlineLevel="0" collapsed="false">
      <c r="A477" s="12" t="n">
        <v>12584</v>
      </c>
      <c r="B477" s="13" t="n">
        <v>4</v>
      </c>
      <c r="C477" s="13" t="s">
        <v>22</v>
      </c>
      <c r="D477" s="13" t="n">
        <v>1</v>
      </c>
      <c r="E477" s="13" t="n">
        <v>251</v>
      </c>
      <c r="F477" s="13" t="s">
        <v>44</v>
      </c>
      <c r="G477" s="13" t="s">
        <v>24</v>
      </c>
      <c r="H477" s="13" t="s">
        <v>29</v>
      </c>
      <c r="I477" s="13" t="n">
        <v>1</v>
      </c>
      <c r="J477" s="13" t="n">
        <v>1859</v>
      </c>
      <c r="K477" s="14" t="n">
        <v>0.736111111111111</v>
      </c>
      <c r="L477" s="15" t="n">
        <v>0.75</v>
      </c>
      <c r="M477" s="16" t="n">
        <f aca="false">VLOOKUP(E477,'Esp. percorsi al 18-10-22'!C:J,8,FALSE())</f>
        <v>6.577</v>
      </c>
      <c r="N477" s="16"/>
      <c r="O477" s="16"/>
      <c r="P477" s="13" t="n">
        <v>57</v>
      </c>
      <c r="Q477" s="17" t="n">
        <f aca="false">+M477*P477</f>
        <v>374.889</v>
      </c>
      <c r="R477" s="17" t="n">
        <f aca="false">+N477*P477</f>
        <v>0</v>
      </c>
      <c r="S477" s="17"/>
      <c r="T477" s="18" t="n">
        <f aca="false">+L477-K477</f>
        <v>0.0138888888888889</v>
      </c>
      <c r="U477" s="18" t="n">
        <f aca="false">+T477*P477</f>
        <v>0.791666666666667</v>
      </c>
      <c r="V477" s="18"/>
    </row>
    <row r="478" s="13" customFormat="true" ht="12" hidden="false" customHeight="false" outlineLevel="0" collapsed="false">
      <c r="A478" s="12" t="n">
        <v>12610</v>
      </c>
      <c r="B478" s="13" t="n">
        <v>4</v>
      </c>
      <c r="C478" s="13" t="s">
        <v>22</v>
      </c>
      <c r="D478" s="13" t="n">
        <v>1</v>
      </c>
      <c r="E478" s="13" t="n">
        <v>251</v>
      </c>
      <c r="F478" s="13" t="s">
        <v>44</v>
      </c>
      <c r="G478" s="13" t="s">
        <v>26</v>
      </c>
      <c r="H478" s="13" t="n">
        <v>6</v>
      </c>
      <c r="I478" s="13" t="n">
        <v>1</v>
      </c>
      <c r="J478" s="13" t="n">
        <v>11706</v>
      </c>
      <c r="K478" s="14" t="n">
        <v>0.736111111111111</v>
      </c>
      <c r="L478" s="15" t="n">
        <v>0.75</v>
      </c>
      <c r="M478" s="16" t="n">
        <f aca="false">VLOOKUP(E478,'Esp. percorsi al 18-10-22'!C:J,8,FALSE())</f>
        <v>6.577</v>
      </c>
      <c r="N478" s="16"/>
      <c r="O478" s="16"/>
      <c r="P478" s="13" t="n">
        <v>41</v>
      </c>
      <c r="Q478" s="17" t="n">
        <f aca="false">+M478*P478</f>
        <v>269.657</v>
      </c>
      <c r="R478" s="17" t="n">
        <f aca="false">+N478*P478</f>
        <v>0</v>
      </c>
      <c r="S478" s="17"/>
      <c r="T478" s="18" t="n">
        <f aca="false">+L478-K478</f>
        <v>0.0138888888888889</v>
      </c>
      <c r="U478" s="18" t="n">
        <f aca="false">+T478*P478</f>
        <v>0.569444444444444</v>
      </c>
      <c r="V478" s="18"/>
    </row>
    <row r="479" s="13" customFormat="true" ht="12" hidden="false" customHeight="false" outlineLevel="0" collapsed="false">
      <c r="A479" s="12" t="n">
        <v>13121</v>
      </c>
      <c r="B479" s="13" t="n">
        <v>4</v>
      </c>
      <c r="C479" s="13" t="s">
        <v>22</v>
      </c>
      <c r="D479" s="13" t="n">
        <v>1</v>
      </c>
      <c r="E479" s="13" t="n">
        <v>251</v>
      </c>
      <c r="F479" s="13" t="s">
        <v>44</v>
      </c>
      <c r="G479" s="13" t="s">
        <v>28</v>
      </c>
      <c r="H479" s="13" t="s">
        <v>25</v>
      </c>
      <c r="I479" s="13" t="n">
        <v>1</v>
      </c>
      <c r="J479" s="13" t="n">
        <v>9168</v>
      </c>
      <c r="K479" s="14" t="n">
        <v>0.736111111111111</v>
      </c>
      <c r="L479" s="15" t="n">
        <v>0.75</v>
      </c>
      <c r="M479" s="16" t="n">
        <f aca="false">VLOOKUP(E479,'Esp. percorsi al 18-10-22'!C:J,8,FALSE())</f>
        <v>6.577</v>
      </c>
      <c r="N479" s="16"/>
      <c r="O479" s="16"/>
      <c r="P479" s="13" t="n">
        <v>52</v>
      </c>
      <c r="Q479" s="17" t="n">
        <f aca="false">+M479*P479</f>
        <v>342.004</v>
      </c>
      <c r="R479" s="17" t="n">
        <f aca="false">+N479*P479</f>
        <v>0</v>
      </c>
      <c r="S479" s="17"/>
      <c r="T479" s="18" t="n">
        <f aca="false">+L479-K479</f>
        <v>0.0138888888888889</v>
      </c>
      <c r="U479" s="18" t="n">
        <f aca="false">+T479*P479</f>
        <v>0.722222222222222</v>
      </c>
      <c r="V479" s="18"/>
    </row>
    <row r="480" s="13" customFormat="true" ht="12" hidden="false" customHeight="false" outlineLevel="0" collapsed="false">
      <c r="A480" s="12" t="n">
        <v>13122</v>
      </c>
      <c r="B480" s="13" t="n">
        <v>4</v>
      </c>
      <c r="C480" s="13" t="s">
        <v>22</v>
      </c>
      <c r="D480" s="13" t="n">
        <v>1</v>
      </c>
      <c r="E480" s="13" t="n">
        <v>251</v>
      </c>
      <c r="F480" s="13" t="s">
        <v>44</v>
      </c>
      <c r="G480" s="13" t="s">
        <v>24</v>
      </c>
      <c r="H480" s="13" t="s">
        <v>25</v>
      </c>
      <c r="I480" s="13" t="n">
        <v>1</v>
      </c>
      <c r="J480" s="13" t="n">
        <v>412</v>
      </c>
      <c r="K480" s="14" t="n">
        <v>0.756944444444444</v>
      </c>
      <c r="L480" s="15" t="n">
        <v>0.770833333333333</v>
      </c>
      <c r="M480" s="16" t="n">
        <f aca="false">VLOOKUP(E480,'Esp. percorsi al 18-10-22'!C:J,8,FALSE())</f>
        <v>6.577</v>
      </c>
      <c r="N480" s="16"/>
      <c r="O480" s="16"/>
      <c r="P480" s="13" t="n">
        <v>303</v>
      </c>
      <c r="Q480" s="17" t="n">
        <f aca="false">+M480*P480</f>
        <v>1992.831</v>
      </c>
      <c r="R480" s="17" t="n">
        <f aca="false">+N480*P480</f>
        <v>0</v>
      </c>
      <c r="S480" s="17"/>
      <c r="T480" s="18" t="n">
        <f aca="false">+L480-K480</f>
        <v>0.0138888888888889</v>
      </c>
      <c r="U480" s="18" t="n">
        <f aca="false">+T480*P480</f>
        <v>4.20833333333333</v>
      </c>
      <c r="V480" s="18"/>
    </row>
    <row r="481" s="13" customFormat="true" ht="12" hidden="false" customHeight="false" outlineLevel="0" collapsed="false">
      <c r="A481" s="12" t="n">
        <v>12594</v>
      </c>
      <c r="B481" s="13" t="n">
        <v>4</v>
      </c>
      <c r="C481" s="13" t="s">
        <v>22</v>
      </c>
      <c r="D481" s="13" t="n">
        <v>1</v>
      </c>
      <c r="E481" s="13" t="n">
        <v>251</v>
      </c>
      <c r="F481" s="13" t="s">
        <v>44</v>
      </c>
      <c r="G481" s="13" t="s">
        <v>26</v>
      </c>
      <c r="H481" s="13" t="n">
        <v>6</v>
      </c>
      <c r="I481" s="13" t="n">
        <v>1</v>
      </c>
      <c r="J481" s="13" t="n">
        <v>363</v>
      </c>
      <c r="K481" s="14" t="n">
        <v>0.777777777777778</v>
      </c>
      <c r="L481" s="15" t="n">
        <v>0.791666666666667</v>
      </c>
      <c r="M481" s="16" t="n">
        <f aca="false">VLOOKUP(E481,'Esp. percorsi al 18-10-22'!C:J,8,FALSE())</f>
        <v>6.577</v>
      </c>
      <c r="N481" s="16"/>
      <c r="O481" s="16"/>
      <c r="P481" s="13" t="n">
        <v>41</v>
      </c>
      <c r="Q481" s="17" t="n">
        <f aca="false">+M481*P481</f>
        <v>269.657</v>
      </c>
      <c r="R481" s="17" t="n">
        <f aca="false">+N481*P481</f>
        <v>0</v>
      </c>
      <c r="S481" s="17"/>
      <c r="T481" s="18" t="n">
        <f aca="false">+L481-K481</f>
        <v>0.0138888888888889</v>
      </c>
      <c r="U481" s="18" t="n">
        <f aca="false">+T481*P481</f>
        <v>0.569444444444444</v>
      </c>
      <c r="V481" s="18"/>
    </row>
    <row r="482" s="13" customFormat="true" ht="12" hidden="false" customHeight="false" outlineLevel="0" collapsed="false">
      <c r="A482" s="12" t="n">
        <v>12612</v>
      </c>
      <c r="B482" s="13" t="n">
        <v>4</v>
      </c>
      <c r="C482" s="13" t="s">
        <v>22</v>
      </c>
      <c r="D482" s="13" t="n">
        <v>1</v>
      </c>
      <c r="E482" s="13" t="n">
        <v>251</v>
      </c>
      <c r="F482" s="13" t="s">
        <v>44</v>
      </c>
      <c r="G482" s="13" t="s">
        <v>24</v>
      </c>
      <c r="H482" s="13" t="s">
        <v>29</v>
      </c>
      <c r="I482" s="13" t="n">
        <v>1</v>
      </c>
      <c r="J482" s="13" t="n">
        <v>11708</v>
      </c>
      <c r="K482" s="14" t="n">
        <v>0.777777777777778</v>
      </c>
      <c r="L482" s="15" t="n">
        <v>0.791666666666667</v>
      </c>
      <c r="M482" s="16" t="n">
        <f aca="false">VLOOKUP(E482,'Esp. percorsi al 18-10-22'!C:J,8,FALSE())</f>
        <v>6.577</v>
      </c>
      <c r="N482" s="16"/>
      <c r="O482" s="16"/>
      <c r="P482" s="13" t="n">
        <v>57</v>
      </c>
      <c r="Q482" s="17" t="n">
        <f aca="false">+M482*P482</f>
        <v>374.889</v>
      </c>
      <c r="R482" s="17" t="n">
        <f aca="false">+N482*P482</f>
        <v>0</v>
      </c>
      <c r="S482" s="17"/>
      <c r="T482" s="18" t="n">
        <f aca="false">+L482-K482</f>
        <v>0.0138888888888889</v>
      </c>
      <c r="U482" s="18" t="n">
        <f aca="false">+T482*P482</f>
        <v>0.791666666666667</v>
      </c>
      <c r="V482" s="18"/>
    </row>
    <row r="483" s="13" customFormat="true" ht="12" hidden="false" customHeight="false" outlineLevel="0" collapsed="false">
      <c r="A483" s="12" t="n">
        <v>13123</v>
      </c>
      <c r="B483" s="13" t="n">
        <v>4</v>
      </c>
      <c r="C483" s="13" t="s">
        <v>22</v>
      </c>
      <c r="D483" s="13" t="n">
        <v>1</v>
      </c>
      <c r="E483" s="13" t="n">
        <v>251</v>
      </c>
      <c r="F483" s="13" t="s">
        <v>44</v>
      </c>
      <c r="G483" s="13" t="s">
        <v>28</v>
      </c>
      <c r="H483" s="13" t="s">
        <v>25</v>
      </c>
      <c r="I483" s="13" t="n">
        <v>1</v>
      </c>
      <c r="J483" s="13" t="n">
        <v>9170</v>
      </c>
      <c r="K483" s="14" t="n">
        <v>0.777777777777778</v>
      </c>
      <c r="L483" s="15" t="n">
        <v>0.791666666666667</v>
      </c>
      <c r="M483" s="16" t="n">
        <f aca="false">VLOOKUP(E483,'Esp. percorsi al 18-10-22'!C:J,8,FALSE())</f>
        <v>6.577</v>
      </c>
      <c r="N483" s="16"/>
      <c r="O483" s="16"/>
      <c r="P483" s="13" t="n">
        <v>52</v>
      </c>
      <c r="Q483" s="17" t="n">
        <f aca="false">+M483*P483</f>
        <v>342.004</v>
      </c>
      <c r="R483" s="17" t="n">
        <f aca="false">+N483*P483</f>
        <v>0</v>
      </c>
      <c r="S483" s="17"/>
      <c r="T483" s="18" t="n">
        <f aca="false">+L483-K483</f>
        <v>0.0138888888888889</v>
      </c>
      <c r="U483" s="18" t="n">
        <f aca="false">+T483*P483</f>
        <v>0.722222222222222</v>
      </c>
      <c r="V483" s="18"/>
    </row>
    <row r="484" s="13" customFormat="true" ht="12" hidden="false" customHeight="false" outlineLevel="0" collapsed="false">
      <c r="A484" s="12" t="n">
        <v>13124</v>
      </c>
      <c r="B484" s="13" t="n">
        <v>4</v>
      </c>
      <c r="C484" s="13" t="s">
        <v>22</v>
      </c>
      <c r="D484" s="13" t="n">
        <v>1</v>
      </c>
      <c r="E484" s="13" t="n">
        <v>251</v>
      </c>
      <c r="F484" s="13" t="s">
        <v>44</v>
      </c>
      <c r="G484" s="13" t="s">
        <v>24</v>
      </c>
      <c r="H484" s="13" t="s">
        <v>25</v>
      </c>
      <c r="I484" s="13" t="n">
        <v>1</v>
      </c>
      <c r="J484" s="13" t="n">
        <v>402</v>
      </c>
      <c r="K484" s="14" t="n">
        <v>0.798611111111111</v>
      </c>
      <c r="L484" s="15" t="n">
        <v>0.8125</v>
      </c>
      <c r="M484" s="16" t="n">
        <f aca="false">VLOOKUP(E484,'Esp. percorsi al 18-10-22'!C:J,8,FALSE())</f>
        <v>6.577</v>
      </c>
      <c r="N484" s="16"/>
      <c r="O484" s="16"/>
      <c r="P484" s="13" t="n">
        <v>303</v>
      </c>
      <c r="Q484" s="17" t="n">
        <f aca="false">+M484*P484</f>
        <v>1992.831</v>
      </c>
      <c r="R484" s="17" t="n">
        <f aca="false">+N484*P484</f>
        <v>0</v>
      </c>
      <c r="S484" s="17"/>
      <c r="T484" s="18" t="n">
        <f aca="false">+L484-K484</f>
        <v>0.0138888888888889</v>
      </c>
      <c r="U484" s="18" t="n">
        <f aca="false">+T484*P484</f>
        <v>4.20833333333333</v>
      </c>
      <c r="V484" s="18"/>
    </row>
    <row r="485" s="13" customFormat="true" ht="12" hidden="false" customHeight="false" outlineLevel="0" collapsed="false">
      <c r="A485" s="12" t="n">
        <v>12586</v>
      </c>
      <c r="B485" s="13" t="n">
        <v>4</v>
      </c>
      <c r="C485" s="13" t="s">
        <v>22</v>
      </c>
      <c r="D485" s="13" t="n">
        <v>1</v>
      </c>
      <c r="E485" s="13" t="n">
        <v>251</v>
      </c>
      <c r="F485" s="13" t="s">
        <v>44</v>
      </c>
      <c r="G485" s="13" t="s">
        <v>24</v>
      </c>
      <c r="H485" s="13" t="s">
        <v>29</v>
      </c>
      <c r="I485" s="13" t="n">
        <v>1</v>
      </c>
      <c r="J485" s="13" t="n">
        <v>1860</v>
      </c>
      <c r="K485" s="14" t="n">
        <v>0.8125</v>
      </c>
      <c r="L485" s="15" t="n">
        <v>0.826388888888889</v>
      </c>
      <c r="M485" s="16" t="n">
        <f aca="false">VLOOKUP(E485,'Esp. percorsi al 18-10-22'!C:J,8,FALSE())</f>
        <v>6.577</v>
      </c>
      <c r="N485" s="16"/>
      <c r="O485" s="16"/>
      <c r="P485" s="13" t="n">
        <v>57</v>
      </c>
      <c r="Q485" s="17" t="n">
        <f aca="false">+M485*P485</f>
        <v>374.889</v>
      </c>
      <c r="R485" s="17" t="n">
        <f aca="false">+N485*P485</f>
        <v>0</v>
      </c>
      <c r="S485" s="17"/>
      <c r="T485" s="18" t="n">
        <f aca="false">+L485-K485</f>
        <v>0.0138888888888889</v>
      </c>
      <c r="U485" s="18" t="n">
        <f aca="false">+T485*P485</f>
        <v>0.791666666666667</v>
      </c>
      <c r="V485" s="18"/>
    </row>
    <row r="486" s="13" customFormat="true" ht="12" hidden="false" customHeight="false" outlineLevel="0" collapsed="false">
      <c r="A486" s="12" t="n">
        <v>12595</v>
      </c>
      <c r="B486" s="13" t="n">
        <v>4</v>
      </c>
      <c r="C486" s="13" t="s">
        <v>22</v>
      </c>
      <c r="D486" s="13" t="n">
        <v>1</v>
      </c>
      <c r="E486" s="13" t="n">
        <v>251</v>
      </c>
      <c r="F486" s="13" t="s">
        <v>44</v>
      </c>
      <c r="G486" s="13" t="s">
        <v>26</v>
      </c>
      <c r="H486" s="13" t="n">
        <v>6</v>
      </c>
      <c r="I486" s="13" t="n">
        <v>1</v>
      </c>
      <c r="J486" s="13" t="n">
        <v>413</v>
      </c>
      <c r="K486" s="14" t="n">
        <v>0.819444444444444</v>
      </c>
      <c r="L486" s="15" t="n">
        <v>0.833333333333333</v>
      </c>
      <c r="M486" s="16" t="n">
        <f aca="false">VLOOKUP(E486,'Esp. percorsi al 18-10-22'!C:J,8,FALSE())</f>
        <v>6.577</v>
      </c>
      <c r="N486" s="16"/>
      <c r="O486" s="16"/>
      <c r="P486" s="13" t="n">
        <v>41</v>
      </c>
      <c r="Q486" s="17" t="n">
        <f aca="false">+M486*P486</f>
        <v>269.657</v>
      </c>
      <c r="R486" s="17" t="n">
        <f aca="false">+N486*P486</f>
        <v>0</v>
      </c>
      <c r="S486" s="17"/>
      <c r="T486" s="18" t="n">
        <f aca="false">+L486-K486</f>
        <v>0.0138888888888889</v>
      </c>
      <c r="U486" s="18" t="n">
        <f aca="false">+T486*P486</f>
        <v>0.569444444444444</v>
      </c>
      <c r="V486" s="18"/>
    </row>
    <row r="487" s="13" customFormat="true" ht="12" hidden="false" customHeight="false" outlineLevel="0" collapsed="false">
      <c r="A487" s="12" t="n">
        <v>13125</v>
      </c>
      <c r="B487" s="13" t="n">
        <v>4</v>
      </c>
      <c r="C487" s="13" t="s">
        <v>22</v>
      </c>
      <c r="D487" s="13" t="n">
        <v>1</v>
      </c>
      <c r="E487" s="13" t="n">
        <v>251</v>
      </c>
      <c r="F487" s="13" t="s">
        <v>44</v>
      </c>
      <c r="G487" s="13" t="s">
        <v>28</v>
      </c>
      <c r="H487" s="13" t="s">
        <v>25</v>
      </c>
      <c r="I487" s="13" t="n">
        <v>1</v>
      </c>
      <c r="J487" s="13" t="n">
        <v>13125</v>
      </c>
      <c r="K487" s="14" t="n">
        <v>0.819444444444444</v>
      </c>
      <c r="L487" s="15" t="n">
        <v>0.833333333333333</v>
      </c>
      <c r="M487" s="16" t="n">
        <f aca="false">VLOOKUP(E487,'Esp. percorsi al 18-10-22'!C:J,8,FALSE())</f>
        <v>6.577</v>
      </c>
      <c r="N487" s="16"/>
      <c r="O487" s="16"/>
      <c r="P487" s="13" t="n">
        <v>52</v>
      </c>
      <c r="Q487" s="17" t="n">
        <f aca="false">+M487*P487</f>
        <v>342.004</v>
      </c>
      <c r="R487" s="17" t="n">
        <f aca="false">+N487*P487</f>
        <v>0</v>
      </c>
      <c r="S487" s="17"/>
      <c r="T487" s="18" t="n">
        <f aca="false">+L487-K487</f>
        <v>0.0138888888888889</v>
      </c>
      <c r="U487" s="18" t="n">
        <f aca="false">+T487*P487</f>
        <v>0.722222222222222</v>
      </c>
      <c r="V487" s="18"/>
    </row>
    <row r="488" s="13" customFormat="true" ht="12" hidden="false" customHeight="false" outlineLevel="0" collapsed="false">
      <c r="A488" s="12" t="n">
        <v>12597</v>
      </c>
      <c r="B488" s="13" t="n">
        <v>4</v>
      </c>
      <c r="C488" s="13" t="s">
        <v>22</v>
      </c>
      <c r="D488" s="13" t="n">
        <v>1</v>
      </c>
      <c r="E488" s="13" t="n">
        <v>251</v>
      </c>
      <c r="F488" s="13" t="s">
        <v>44</v>
      </c>
      <c r="G488" s="13" t="s">
        <v>26</v>
      </c>
      <c r="H488" s="19" t="s">
        <v>27</v>
      </c>
      <c r="I488" s="13" t="n">
        <v>1</v>
      </c>
      <c r="J488" s="13" t="n">
        <v>11664</v>
      </c>
      <c r="K488" s="14" t="n">
        <v>0.826388888888889</v>
      </c>
      <c r="L488" s="15" t="n">
        <v>0.840277777777778</v>
      </c>
      <c r="M488" s="16" t="n">
        <f aca="false">VLOOKUP(E488,'Esp. percorsi al 18-10-22'!C:J,8,FALSE())</f>
        <v>6.577</v>
      </c>
      <c r="N488" s="16"/>
      <c r="O488" s="16"/>
      <c r="P488" s="13" t="n">
        <v>210</v>
      </c>
      <c r="Q488" s="17" t="n">
        <f aca="false">+M488*P488</f>
        <v>1381.17</v>
      </c>
      <c r="R488" s="17" t="n">
        <f aca="false">+N488*P488</f>
        <v>0</v>
      </c>
      <c r="S488" s="17"/>
      <c r="T488" s="18" t="n">
        <f aca="false">+L488-K488</f>
        <v>0.0138888888888889</v>
      </c>
      <c r="U488" s="18" t="n">
        <f aca="false">+T488*P488</f>
        <v>2.91666666666667</v>
      </c>
      <c r="V488" s="18"/>
    </row>
    <row r="489" s="13" customFormat="true" ht="12" hidden="false" customHeight="false" outlineLevel="0" collapsed="false">
      <c r="A489" s="12" t="n">
        <v>18757</v>
      </c>
      <c r="B489" s="13" t="n">
        <v>4</v>
      </c>
      <c r="C489" s="13" t="s">
        <v>22</v>
      </c>
      <c r="D489" s="13" t="n">
        <v>2</v>
      </c>
      <c r="E489" s="13" t="n">
        <v>311</v>
      </c>
      <c r="F489" s="13" t="s">
        <v>45</v>
      </c>
      <c r="G489" s="13" t="s">
        <v>24</v>
      </c>
      <c r="H489" s="13" t="s">
        <v>25</v>
      </c>
      <c r="I489" s="13" t="n">
        <v>1</v>
      </c>
      <c r="J489" s="13" t="n">
        <v>13634</v>
      </c>
      <c r="K489" s="14" t="n">
        <v>0.266666666666667</v>
      </c>
      <c r="L489" s="15" t="n">
        <v>0.270833333333333</v>
      </c>
      <c r="M489" s="16" t="n">
        <f aca="false">VLOOKUP(E489,'Esp. percorsi al 18-10-22'!C:J,8,FALSE())</f>
        <v>2.03637297830051</v>
      </c>
      <c r="N489" s="16"/>
      <c r="O489" s="16"/>
      <c r="P489" s="13" t="n">
        <v>303</v>
      </c>
      <c r="Q489" s="17" t="n">
        <f aca="false">+M489*P489</f>
        <v>617.021012425055</v>
      </c>
      <c r="R489" s="17" t="n">
        <f aca="false">+N489*P489</f>
        <v>0</v>
      </c>
      <c r="S489" s="17"/>
      <c r="T489" s="18" t="n">
        <f aca="false">+L489-K489</f>
        <v>0.00416666666666667</v>
      </c>
      <c r="U489" s="18" t="n">
        <f aca="false">+T489*P489</f>
        <v>1.2625</v>
      </c>
      <c r="V489" s="18"/>
    </row>
    <row r="490" s="20" customFormat="true" ht="12" hidden="false" customHeight="false" outlineLevel="0" collapsed="false">
      <c r="A490" s="12" t="n">
        <v>17572</v>
      </c>
      <c r="B490" s="20" t="n">
        <v>4</v>
      </c>
      <c r="C490" s="20" t="s">
        <v>22</v>
      </c>
      <c r="D490" s="20" t="n">
        <v>2</v>
      </c>
      <c r="E490" s="20" t="n">
        <v>757</v>
      </c>
      <c r="F490" s="20" t="s">
        <v>46</v>
      </c>
      <c r="G490" s="20" t="s">
        <v>42</v>
      </c>
      <c r="H490" s="26" t="s">
        <v>27</v>
      </c>
      <c r="I490" s="20" t="n">
        <v>1</v>
      </c>
      <c r="J490" s="20" t="n">
        <v>2619</v>
      </c>
      <c r="K490" s="21" t="n">
        <v>0.560416666666667</v>
      </c>
      <c r="L490" s="22" t="n">
        <v>0.5625</v>
      </c>
      <c r="M490" s="23" t="n">
        <f aca="false">VLOOKUP(E490,'Esp. percorsi al 18-10-22'!C:J,8,FALSE())</f>
        <v>1.458276</v>
      </c>
      <c r="N490" s="23"/>
      <c r="O490" s="23"/>
      <c r="P490" s="20" t="n">
        <v>189</v>
      </c>
      <c r="Q490" s="24" t="n">
        <f aca="false">+M490*P490</f>
        <v>275.614164</v>
      </c>
      <c r="R490" s="24" t="n">
        <f aca="false">+N490*P490</f>
        <v>0</v>
      </c>
      <c r="S490" s="24"/>
      <c r="T490" s="25" t="n">
        <f aca="false">+L490-K490</f>
        <v>0.00208333333333333</v>
      </c>
      <c r="U490" s="25" t="n">
        <f aca="false">+T490*P490</f>
        <v>0.39375</v>
      </c>
      <c r="V490" s="25"/>
    </row>
    <row r="491" s="20" customFormat="true" ht="12" hidden="false" customHeight="false" outlineLevel="0" collapsed="false">
      <c r="A491" s="12" t="n">
        <v>17475</v>
      </c>
      <c r="B491" s="20" t="n">
        <v>4</v>
      </c>
      <c r="C491" s="20" t="s">
        <v>22</v>
      </c>
      <c r="D491" s="20" t="n">
        <v>2</v>
      </c>
      <c r="E491" s="20" t="n">
        <v>757</v>
      </c>
      <c r="F491" s="20" t="s">
        <v>46</v>
      </c>
      <c r="G491" s="20" t="s">
        <v>42</v>
      </c>
      <c r="H491" s="26" t="s">
        <v>27</v>
      </c>
      <c r="I491" s="20" t="n">
        <v>1</v>
      </c>
      <c r="J491" s="20" t="n">
        <v>2554</v>
      </c>
      <c r="K491" s="21" t="n">
        <v>0.5625</v>
      </c>
      <c r="L491" s="22" t="n">
        <v>0.564583333333333</v>
      </c>
      <c r="M491" s="23" t="n">
        <f aca="false">VLOOKUP(E491,'Esp. percorsi al 18-10-22'!C:J,8,FALSE())</f>
        <v>1.458276</v>
      </c>
      <c r="N491" s="23"/>
      <c r="O491" s="23"/>
      <c r="P491" s="20" t="n">
        <v>189</v>
      </c>
      <c r="Q491" s="24" t="n">
        <f aca="false">+M491*P491</f>
        <v>275.614164</v>
      </c>
      <c r="R491" s="24" t="n">
        <f aca="false">+N491*P491</f>
        <v>0</v>
      </c>
      <c r="S491" s="24"/>
      <c r="T491" s="25" t="n">
        <f aca="false">+L491-K491</f>
        <v>0.00208333333333333</v>
      </c>
      <c r="U491" s="25" t="n">
        <f aca="false">+T491*P491</f>
        <v>0.39375</v>
      </c>
      <c r="V491" s="25"/>
    </row>
    <row r="492" s="20" customFormat="true" ht="12" hidden="false" customHeight="false" outlineLevel="0" collapsed="false">
      <c r="A492" s="12" t="n">
        <v>9375</v>
      </c>
      <c r="B492" s="20" t="n">
        <v>4</v>
      </c>
      <c r="C492" s="20" t="s">
        <v>22</v>
      </c>
      <c r="D492" s="20" t="n">
        <v>2</v>
      </c>
      <c r="E492" s="20" t="n">
        <v>757</v>
      </c>
      <c r="F492" s="20" t="s">
        <v>46</v>
      </c>
      <c r="G492" s="20" t="s">
        <v>42</v>
      </c>
      <c r="H492" s="26" t="s">
        <v>27</v>
      </c>
      <c r="I492" s="20" t="n">
        <v>1</v>
      </c>
      <c r="J492" s="20" t="n">
        <v>4214</v>
      </c>
      <c r="K492" s="21" t="n">
        <v>0.565972222222222</v>
      </c>
      <c r="L492" s="22" t="n">
        <v>0.569444444444444</v>
      </c>
      <c r="M492" s="23" t="n">
        <f aca="false">VLOOKUP(E492,'Esp. percorsi al 18-10-22'!C:J,8,FALSE())</f>
        <v>1.458276</v>
      </c>
      <c r="N492" s="23"/>
      <c r="O492" s="23"/>
      <c r="P492" s="20" t="n">
        <v>189</v>
      </c>
      <c r="Q492" s="24" t="n">
        <f aca="false">+M492*P492</f>
        <v>275.614164</v>
      </c>
      <c r="R492" s="24" t="n">
        <f aca="false">+N492*P492</f>
        <v>0</v>
      </c>
      <c r="S492" s="24"/>
      <c r="T492" s="25" t="n">
        <f aca="false">+L492-K492</f>
        <v>0.00347222222222222</v>
      </c>
      <c r="U492" s="25" t="n">
        <f aca="false">+T492*P492</f>
        <v>0.65625</v>
      </c>
      <c r="V492" s="25"/>
    </row>
    <row r="493" s="20" customFormat="true" ht="12" hidden="false" customHeight="false" outlineLevel="0" collapsed="false">
      <c r="A493" s="12" t="n">
        <v>17939</v>
      </c>
      <c r="B493" s="20" t="n">
        <v>4</v>
      </c>
      <c r="C493" s="20" t="s">
        <v>22</v>
      </c>
      <c r="D493" s="20" t="n">
        <v>2</v>
      </c>
      <c r="E493" s="20" t="n">
        <v>757</v>
      </c>
      <c r="F493" s="20" t="s">
        <v>46</v>
      </c>
      <c r="G493" s="20" t="s">
        <v>42</v>
      </c>
      <c r="H493" s="26" t="s">
        <v>27</v>
      </c>
      <c r="I493" s="20" t="n">
        <v>1</v>
      </c>
      <c r="J493" s="20" t="n">
        <v>17939</v>
      </c>
      <c r="K493" s="21" t="n">
        <v>0.574305555555555</v>
      </c>
      <c r="L493" s="22" t="n">
        <v>0.576388888888889</v>
      </c>
      <c r="M493" s="23" t="n">
        <f aca="false">VLOOKUP(E493,'Esp. percorsi al 18-10-22'!C:J,8,FALSE())</f>
        <v>1.458276</v>
      </c>
      <c r="N493" s="23"/>
      <c r="O493" s="23"/>
      <c r="P493" s="20" t="n">
        <v>189</v>
      </c>
      <c r="Q493" s="24" t="n">
        <f aca="false">+M493*P493</f>
        <v>275.614164</v>
      </c>
      <c r="R493" s="24" t="n">
        <f aca="false">+N493*P493</f>
        <v>0</v>
      </c>
      <c r="S493" s="24"/>
      <c r="T493" s="25" t="n">
        <f aca="false">+L493-K493</f>
        <v>0.00208333333333333</v>
      </c>
      <c r="U493" s="25" t="n">
        <f aca="false">+T493*P493</f>
        <v>0.39375</v>
      </c>
      <c r="V493" s="25"/>
    </row>
    <row r="494" s="20" customFormat="true" ht="12" hidden="false" customHeight="false" outlineLevel="0" collapsed="false">
      <c r="A494" s="12" t="n">
        <v>18531</v>
      </c>
      <c r="B494" s="20" t="n">
        <v>4</v>
      </c>
      <c r="C494" s="20" t="s">
        <v>22</v>
      </c>
      <c r="D494" s="20" t="n">
        <v>2</v>
      </c>
      <c r="E494" s="20" t="n">
        <v>757</v>
      </c>
      <c r="F494" s="20" t="s">
        <v>46</v>
      </c>
      <c r="G494" s="20" t="s">
        <v>42</v>
      </c>
      <c r="H494" s="26" t="s">
        <v>27</v>
      </c>
      <c r="I494" s="20" t="n">
        <v>1</v>
      </c>
      <c r="J494" s="20" t="n">
        <v>18531</v>
      </c>
      <c r="K494" s="21" t="n">
        <v>0.600694444444444</v>
      </c>
      <c r="L494" s="22" t="n">
        <v>0.604166666666667</v>
      </c>
      <c r="M494" s="23" t="n">
        <f aca="false">VLOOKUP(E494,'Esp. percorsi al 18-10-22'!C:J,8,FALSE())</f>
        <v>1.458276</v>
      </c>
      <c r="N494" s="23"/>
      <c r="O494" s="23"/>
      <c r="P494" s="20" t="n">
        <v>189</v>
      </c>
      <c r="Q494" s="24" t="n">
        <f aca="false">+M494*P494</f>
        <v>275.614164</v>
      </c>
      <c r="R494" s="24" t="n">
        <f aca="false">+N494*P494</f>
        <v>0</v>
      </c>
      <c r="S494" s="24"/>
      <c r="T494" s="25" t="n">
        <f aca="false">+L494-K494</f>
        <v>0.00347222222222222</v>
      </c>
      <c r="U494" s="25" t="n">
        <f aca="false">+T494*P494</f>
        <v>0.65625</v>
      </c>
      <c r="V494" s="25"/>
    </row>
    <row r="495" s="20" customFormat="true" ht="12" hidden="false" customHeight="false" outlineLevel="0" collapsed="false">
      <c r="A495" s="12" t="n">
        <v>9367</v>
      </c>
      <c r="B495" s="20" t="n">
        <v>4</v>
      </c>
      <c r="C495" s="20" t="s">
        <v>22</v>
      </c>
      <c r="D495" s="20" t="n">
        <v>2</v>
      </c>
      <c r="E495" s="20" t="n">
        <v>757</v>
      </c>
      <c r="F495" s="20" t="s">
        <v>46</v>
      </c>
      <c r="G495" s="20" t="s">
        <v>42</v>
      </c>
      <c r="H495" s="20" t="n">
        <v>2</v>
      </c>
      <c r="I495" s="20" t="n">
        <v>1</v>
      </c>
      <c r="J495" s="20" t="n">
        <v>2614</v>
      </c>
      <c r="K495" s="21" t="n">
        <v>0.690972222222222</v>
      </c>
      <c r="L495" s="22" t="n">
        <v>0.694444444444444</v>
      </c>
      <c r="M495" s="23" t="n">
        <f aca="false">VLOOKUP(E495,'Esp. percorsi al 18-10-22'!C:J,8,FALSE())</f>
        <v>1.458276</v>
      </c>
      <c r="N495" s="23"/>
      <c r="O495" s="23"/>
      <c r="P495" s="20" t="n">
        <v>38</v>
      </c>
      <c r="Q495" s="24" t="n">
        <f aca="false">+M495*P495</f>
        <v>55.414488</v>
      </c>
      <c r="R495" s="24" t="n">
        <f aca="false">+N495*P495</f>
        <v>0</v>
      </c>
      <c r="S495" s="24"/>
      <c r="T495" s="25" t="n">
        <f aca="false">+L495-K495</f>
        <v>0.00347222222222222</v>
      </c>
      <c r="U495" s="25" t="n">
        <f aca="false">+T495*P495</f>
        <v>0.131944444444444</v>
      </c>
      <c r="V495" s="25"/>
    </row>
    <row r="496" s="13" customFormat="true" ht="12" hidden="false" customHeight="false" outlineLevel="0" collapsed="false">
      <c r="A496" s="12" t="n">
        <v>17549</v>
      </c>
      <c r="B496" s="13" t="n">
        <v>4</v>
      </c>
      <c r="C496" s="13" t="s">
        <v>22</v>
      </c>
      <c r="D496" s="13" t="n">
        <v>1</v>
      </c>
      <c r="E496" s="13" t="n">
        <v>770</v>
      </c>
      <c r="F496" s="13" t="s">
        <v>47</v>
      </c>
      <c r="G496" s="13" t="s">
        <v>42</v>
      </c>
      <c r="H496" s="19" t="s">
        <v>27</v>
      </c>
      <c r="I496" s="13" t="n">
        <v>1</v>
      </c>
      <c r="J496" s="13" t="n">
        <v>2447</v>
      </c>
      <c r="K496" s="14" t="n">
        <v>0.322916666666667</v>
      </c>
      <c r="L496" s="15" t="n">
        <v>0.329861111111111</v>
      </c>
      <c r="M496" s="16" t="n">
        <f aca="false">VLOOKUP(E496,'Esp. percorsi al 18-10-22'!C:J,8,FALSE())</f>
        <v>2.005</v>
      </c>
      <c r="N496" s="16"/>
      <c r="O496" s="16"/>
      <c r="P496" s="13" t="n">
        <v>189</v>
      </c>
      <c r="Q496" s="17" t="n">
        <f aca="false">+M496*P496</f>
        <v>378.945</v>
      </c>
      <c r="R496" s="17" t="n">
        <f aca="false">+N496*P496</f>
        <v>0</v>
      </c>
      <c r="S496" s="17"/>
      <c r="T496" s="18" t="n">
        <f aca="false">+L496-K496</f>
        <v>0.00694444444444444</v>
      </c>
      <c r="U496" s="18" t="n">
        <f aca="false">+T496*P496</f>
        <v>1.3125</v>
      </c>
      <c r="V496" s="18"/>
    </row>
    <row r="497" s="13" customFormat="true" ht="12" hidden="false" customHeight="false" outlineLevel="0" collapsed="false">
      <c r="A497" s="12" t="n">
        <v>17284</v>
      </c>
      <c r="B497" s="13" t="n">
        <v>4</v>
      </c>
      <c r="C497" s="13" t="s">
        <v>22</v>
      </c>
      <c r="D497" s="13" t="n">
        <v>1</v>
      </c>
      <c r="E497" s="13" t="n">
        <v>770</v>
      </c>
      <c r="F497" s="13" t="s">
        <v>47</v>
      </c>
      <c r="G497" s="13" t="s">
        <v>28</v>
      </c>
      <c r="H497" s="13" t="s">
        <v>29</v>
      </c>
      <c r="I497" s="13" t="n">
        <v>1</v>
      </c>
      <c r="J497" s="13" t="n">
        <v>17284</v>
      </c>
      <c r="K497" s="14" t="n">
        <v>0.9375</v>
      </c>
      <c r="L497" s="15" t="n">
        <v>0.944444444444444</v>
      </c>
      <c r="M497" s="16" t="n">
        <f aca="false">VLOOKUP(E497,'Esp. percorsi al 18-10-22'!C:J,8,FALSE())</f>
        <v>2.005</v>
      </c>
      <c r="N497" s="16"/>
      <c r="O497" s="16"/>
      <c r="P497" s="13" t="n">
        <v>10</v>
      </c>
      <c r="Q497" s="17" t="n">
        <f aca="false">+M497*P497</f>
        <v>20.05</v>
      </c>
      <c r="R497" s="17" t="n">
        <f aca="false">+N497*P497</f>
        <v>0</v>
      </c>
      <c r="S497" s="17"/>
      <c r="T497" s="18" t="n">
        <f aca="false">+L497-K497</f>
        <v>0.00694444444444444</v>
      </c>
      <c r="U497" s="18" t="n">
        <f aca="false">+T497*P497</f>
        <v>0.0694444444444444</v>
      </c>
      <c r="V497" s="18"/>
    </row>
    <row r="498" s="13" customFormat="true" ht="12" hidden="false" customHeight="false" outlineLevel="0" collapsed="false">
      <c r="A498" s="12" t="n">
        <v>9353</v>
      </c>
      <c r="B498" s="13" t="n">
        <v>4</v>
      </c>
      <c r="C498" s="13" t="s">
        <v>22</v>
      </c>
      <c r="D498" s="13" t="n">
        <v>1</v>
      </c>
      <c r="E498" s="13" t="n">
        <v>770</v>
      </c>
      <c r="F498" s="13" t="s">
        <v>47</v>
      </c>
      <c r="G498" s="13" t="s">
        <v>26</v>
      </c>
      <c r="H498" s="13" t="s">
        <v>25</v>
      </c>
      <c r="I498" s="13" t="n">
        <v>1</v>
      </c>
      <c r="J498" s="13" t="n">
        <v>2568</v>
      </c>
      <c r="K498" s="14" t="n">
        <v>0.951388888888889</v>
      </c>
      <c r="L498" s="15" t="n">
        <v>0.958333333333333</v>
      </c>
      <c r="M498" s="16" t="n">
        <f aca="false">VLOOKUP(E498,'Esp. percorsi al 18-10-22'!C:J,8,FALSE())</f>
        <v>2.005</v>
      </c>
      <c r="N498" s="16"/>
      <c r="O498" s="16"/>
      <c r="P498" s="13" t="n">
        <v>251</v>
      </c>
      <c r="Q498" s="17" t="n">
        <f aca="false">+M498*P498</f>
        <v>503.255</v>
      </c>
      <c r="R498" s="17" t="n">
        <f aca="false">+N498*P498</f>
        <v>0</v>
      </c>
      <c r="S498" s="17"/>
      <c r="T498" s="18" t="n">
        <f aca="false">+L498-K498</f>
        <v>0.00694444444444444</v>
      </c>
      <c r="U498" s="18" t="n">
        <f aca="false">+T498*P498</f>
        <v>1.74305555555556</v>
      </c>
      <c r="V498" s="18"/>
    </row>
    <row r="499" s="13" customFormat="true" ht="12" hidden="false" customHeight="false" outlineLevel="0" collapsed="false">
      <c r="A499" s="12" t="n">
        <v>17005</v>
      </c>
      <c r="B499" s="13" t="n">
        <v>5</v>
      </c>
      <c r="C499" s="13" t="s">
        <v>22</v>
      </c>
      <c r="D499" s="13" t="n">
        <v>2</v>
      </c>
      <c r="E499" s="13" t="n">
        <v>443</v>
      </c>
      <c r="F499" s="13" t="s">
        <v>48</v>
      </c>
      <c r="G499" s="13" t="s">
        <v>28</v>
      </c>
      <c r="H499" s="13" t="s">
        <v>25</v>
      </c>
      <c r="I499" s="13" t="n">
        <v>1</v>
      </c>
      <c r="J499" s="13" t="n">
        <v>17005</v>
      </c>
      <c r="K499" s="14" t="n">
        <v>0.961805555555555</v>
      </c>
      <c r="L499" s="15" t="n">
        <v>0.971527777777778</v>
      </c>
      <c r="M499" s="16" t="n">
        <f aca="false">VLOOKUP(E499,'Esp. percorsi al 18-10-22'!C:J,8,FALSE())</f>
        <v>5.33343334642126</v>
      </c>
      <c r="N499" s="16"/>
      <c r="O499" s="16"/>
      <c r="P499" s="13" t="n">
        <v>52</v>
      </c>
      <c r="Q499" s="17" t="n">
        <f aca="false">+M499*P499</f>
        <v>277.338534013906</v>
      </c>
      <c r="R499" s="17" t="n">
        <f aca="false">+N499*P499</f>
        <v>0</v>
      </c>
      <c r="S499" s="17"/>
      <c r="T499" s="18" t="n">
        <f aca="false">+L499-K499</f>
        <v>0.00972222222222222</v>
      </c>
      <c r="U499" s="18" t="n">
        <f aca="false">+T499*P499</f>
        <v>0.505555555555556</v>
      </c>
      <c r="V499" s="18"/>
    </row>
    <row r="500" s="13" customFormat="true" ht="12" hidden="false" customHeight="false" outlineLevel="0" collapsed="false">
      <c r="A500" s="12" t="n">
        <v>17273</v>
      </c>
      <c r="B500" s="13" t="n">
        <v>5</v>
      </c>
      <c r="C500" s="13" t="s">
        <v>22</v>
      </c>
      <c r="D500" s="13" t="n">
        <v>2</v>
      </c>
      <c r="E500" s="13" t="n">
        <v>443</v>
      </c>
      <c r="F500" s="13" t="s">
        <v>48</v>
      </c>
      <c r="G500" s="13" t="s">
        <v>28</v>
      </c>
      <c r="H500" s="13" t="s">
        <v>29</v>
      </c>
      <c r="I500" s="13" t="n">
        <v>1</v>
      </c>
      <c r="J500" s="13" t="n">
        <v>17273</v>
      </c>
      <c r="K500" s="14" t="n">
        <v>0.961805555555555</v>
      </c>
      <c r="L500" s="15" t="n">
        <v>0.971527777777778</v>
      </c>
      <c r="M500" s="16" t="n">
        <f aca="false">VLOOKUP(E500,'Esp. percorsi al 18-10-22'!C:J,8,FALSE())</f>
        <v>5.33343334642126</v>
      </c>
      <c r="N500" s="16"/>
      <c r="O500" s="16"/>
      <c r="P500" s="13" t="n">
        <v>10</v>
      </c>
      <c r="Q500" s="17" t="n">
        <f aca="false">+M500*P500</f>
        <v>53.3343334642126</v>
      </c>
      <c r="R500" s="17" t="n">
        <f aca="false">+N500*P500</f>
        <v>0</v>
      </c>
      <c r="S500" s="17"/>
      <c r="T500" s="18" t="n">
        <f aca="false">+L500-K500</f>
        <v>0.00972222222222222</v>
      </c>
      <c r="U500" s="18" t="n">
        <f aca="false">+T500*P500</f>
        <v>0.0972222222222222</v>
      </c>
      <c r="V500" s="18"/>
    </row>
    <row r="501" s="13" customFormat="true" ht="12" hidden="false" customHeight="false" outlineLevel="0" collapsed="false">
      <c r="A501" s="12" t="n">
        <v>13439</v>
      </c>
      <c r="B501" s="13" t="n">
        <v>5</v>
      </c>
      <c r="C501" s="13" t="s">
        <v>22</v>
      </c>
      <c r="D501" s="13" t="n">
        <v>2</v>
      </c>
      <c r="E501" s="13" t="n">
        <v>444</v>
      </c>
      <c r="F501" s="13" t="s">
        <v>49</v>
      </c>
      <c r="G501" s="13" t="s">
        <v>26</v>
      </c>
      <c r="H501" s="13" t="s">
        <v>30</v>
      </c>
      <c r="I501" s="13" t="n">
        <v>1</v>
      </c>
      <c r="J501" s="13" t="n">
        <v>13439</v>
      </c>
      <c r="K501" s="14" t="n">
        <v>0.511111111111111</v>
      </c>
      <c r="L501" s="15" t="n">
        <v>0.524305555555556</v>
      </c>
      <c r="M501" s="16" t="n">
        <f aca="false">VLOOKUP(E501,'Esp. percorsi al 18-10-22'!C:J,8,FALSE())</f>
        <v>4.81938228961074</v>
      </c>
      <c r="N501" s="16"/>
      <c r="O501" s="16"/>
      <c r="P501" s="13" t="n">
        <v>5</v>
      </c>
      <c r="Q501" s="17" t="n">
        <f aca="false">+M501*P501</f>
        <v>24.0969114480537</v>
      </c>
      <c r="R501" s="17" t="n">
        <f aca="false">+N501*P501</f>
        <v>0</v>
      </c>
      <c r="S501" s="17"/>
      <c r="T501" s="18" t="n">
        <f aca="false">+L501-K501</f>
        <v>0.0131944444444444</v>
      </c>
      <c r="U501" s="18" t="n">
        <f aca="false">+T501*P501</f>
        <v>0.0659722222222222</v>
      </c>
      <c r="V501" s="18"/>
    </row>
    <row r="502" s="13" customFormat="true" ht="12" hidden="false" customHeight="false" outlineLevel="0" collapsed="false">
      <c r="A502" s="12" t="n">
        <v>17003</v>
      </c>
      <c r="B502" s="13" t="n">
        <v>5</v>
      </c>
      <c r="C502" s="13" t="s">
        <v>22</v>
      </c>
      <c r="D502" s="13" t="n">
        <v>2</v>
      </c>
      <c r="E502" s="13" t="n">
        <v>444</v>
      </c>
      <c r="F502" s="13" t="s">
        <v>49</v>
      </c>
      <c r="G502" s="13" t="s">
        <v>28</v>
      </c>
      <c r="H502" s="13" t="s">
        <v>25</v>
      </c>
      <c r="I502" s="13" t="n">
        <v>1</v>
      </c>
      <c r="J502" s="13" t="n">
        <v>17003</v>
      </c>
      <c r="K502" s="14" t="n">
        <v>0.938194444444444</v>
      </c>
      <c r="L502" s="15" t="n">
        <v>0.951388888888889</v>
      </c>
      <c r="M502" s="16" t="n">
        <f aca="false">VLOOKUP(E502,'Esp. percorsi al 18-10-22'!C:J,8,FALSE())</f>
        <v>4.81938228961074</v>
      </c>
      <c r="N502" s="16"/>
      <c r="O502" s="16"/>
      <c r="P502" s="13" t="n">
        <v>52</v>
      </c>
      <c r="Q502" s="17" t="n">
        <f aca="false">+M502*P502</f>
        <v>250.607879059758</v>
      </c>
      <c r="R502" s="17" t="n">
        <f aca="false">+N502*P502</f>
        <v>0</v>
      </c>
      <c r="S502" s="17"/>
      <c r="T502" s="18" t="n">
        <f aca="false">+L502-K502</f>
        <v>0.0131944444444444</v>
      </c>
      <c r="U502" s="18" t="n">
        <f aca="false">+T502*P502</f>
        <v>0.686111111111111</v>
      </c>
      <c r="V502" s="18"/>
    </row>
    <row r="503" s="13" customFormat="true" ht="12" hidden="false" customHeight="false" outlineLevel="0" collapsed="false">
      <c r="A503" s="12" t="n">
        <v>18719</v>
      </c>
      <c r="B503" s="13" t="n">
        <v>5</v>
      </c>
      <c r="C503" s="13" t="s">
        <v>22</v>
      </c>
      <c r="D503" s="13" t="n">
        <v>2</v>
      </c>
      <c r="E503" s="13" t="n">
        <v>444</v>
      </c>
      <c r="F503" s="13" t="s">
        <v>49</v>
      </c>
      <c r="G503" s="13" t="s">
        <v>28</v>
      </c>
      <c r="H503" s="13" t="s">
        <v>29</v>
      </c>
      <c r="I503" s="13" t="n">
        <v>1</v>
      </c>
      <c r="J503" s="13" t="n">
        <v>17271</v>
      </c>
      <c r="K503" s="14" t="n">
        <v>0.938194444444444</v>
      </c>
      <c r="L503" s="15" t="n">
        <v>0.951388888888889</v>
      </c>
      <c r="M503" s="16" t="n">
        <f aca="false">VLOOKUP(E503,'Esp. percorsi al 18-10-22'!C:J,8,FALSE())</f>
        <v>4.81938228961074</v>
      </c>
      <c r="N503" s="16"/>
      <c r="O503" s="16"/>
      <c r="P503" s="13" t="n">
        <v>10</v>
      </c>
      <c r="Q503" s="17" t="n">
        <f aca="false">+M503*P503</f>
        <v>48.1938228961074</v>
      </c>
      <c r="R503" s="17" t="n">
        <f aca="false">+N503*P503</f>
        <v>0</v>
      </c>
      <c r="S503" s="17"/>
      <c r="T503" s="18" t="n">
        <f aca="false">+L503-K503</f>
        <v>0.0131944444444444</v>
      </c>
      <c r="U503" s="18" t="n">
        <f aca="false">+T503*P503</f>
        <v>0.131944444444444</v>
      </c>
      <c r="V503" s="18"/>
    </row>
    <row r="504" s="13" customFormat="true" ht="12" hidden="false" customHeight="false" outlineLevel="0" collapsed="false">
      <c r="A504" s="12" t="n">
        <v>17004</v>
      </c>
      <c r="B504" s="13" t="n">
        <v>5</v>
      </c>
      <c r="C504" s="13" t="s">
        <v>22</v>
      </c>
      <c r="D504" s="13" t="n">
        <v>1</v>
      </c>
      <c r="E504" s="13" t="n">
        <v>445</v>
      </c>
      <c r="F504" s="13" t="s">
        <v>50</v>
      </c>
      <c r="G504" s="13" t="s">
        <v>28</v>
      </c>
      <c r="H504" s="13" t="s">
        <v>25</v>
      </c>
      <c r="I504" s="13" t="n">
        <v>1</v>
      </c>
      <c r="J504" s="13" t="n">
        <v>17004</v>
      </c>
      <c r="K504" s="14" t="n">
        <v>0.954861111111111</v>
      </c>
      <c r="L504" s="15" t="n">
        <v>0.960416666666667</v>
      </c>
      <c r="M504" s="16" t="n">
        <f aca="false">VLOOKUP(E504,'Esp. percorsi al 18-10-22'!C:J,8,FALSE())</f>
        <v>2.571</v>
      </c>
      <c r="N504" s="16"/>
      <c r="O504" s="16"/>
      <c r="P504" s="13" t="n">
        <v>52</v>
      </c>
      <c r="Q504" s="17" t="n">
        <f aca="false">+M504*P504</f>
        <v>133.692</v>
      </c>
      <c r="R504" s="17" t="n">
        <f aca="false">+N504*P504</f>
        <v>0</v>
      </c>
      <c r="S504" s="17"/>
      <c r="T504" s="18" t="n">
        <f aca="false">+L504-K504</f>
        <v>0.00555555555555556</v>
      </c>
      <c r="U504" s="18" t="n">
        <f aca="false">+T504*P504</f>
        <v>0.288888888888889</v>
      </c>
      <c r="V504" s="18"/>
    </row>
    <row r="505" s="13" customFormat="true" ht="12" hidden="false" customHeight="false" outlineLevel="0" collapsed="false">
      <c r="A505" s="12" t="n">
        <v>17272</v>
      </c>
      <c r="B505" s="13" t="n">
        <v>5</v>
      </c>
      <c r="C505" s="13" t="s">
        <v>22</v>
      </c>
      <c r="D505" s="13" t="n">
        <v>1</v>
      </c>
      <c r="E505" s="13" t="n">
        <v>445</v>
      </c>
      <c r="F505" s="13" t="s">
        <v>50</v>
      </c>
      <c r="G505" s="13" t="s">
        <v>28</v>
      </c>
      <c r="H505" s="13" t="s">
        <v>29</v>
      </c>
      <c r="I505" s="13" t="n">
        <v>1</v>
      </c>
      <c r="J505" s="13" t="n">
        <v>17272</v>
      </c>
      <c r="K505" s="14" t="n">
        <v>0.954861111111111</v>
      </c>
      <c r="L505" s="15" t="n">
        <v>0.960416666666667</v>
      </c>
      <c r="M505" s="16" t="n">
        <f aca="false">VLOOKUP(E505,'Esp. percorsi al 18-10-22'!C:J,8,FALSE())</f>
        <v>2.571</v>
      </c>
      <c r="N505" s="16"/>
      <c r="O505" s="16"/>
      <c r="P505" s="13" t="n">
        <v>10</v>
      </c>
      <c r="Q505" s="17" t="n">
        <f aca="false">+M505*P505</f>
        <v>25.71</v>
      </c>
      <c r="R505" s="17" t="n">
        <f aca="false">+N505*P505</f>
        <v>0</v>
      </c>
      <c r="S505" s="17"/>
      <c r="T505" s="18" t="n">
        <f aca="false">+L505-K505</f>
        <v>0.00555555555555556</v>
      </c>
      <c r="U505" s="18" t="n">
        <f aca="false">+T505*P505</f>
        <v>0.0555555555555556</v>
      </c>
      <c r="V505" s="18"/>
    </row>
    <row r="506" s="13" customFormat="true" ht="12" hidden="false" customHeight="false" outlineLevel="0" collapsed="false">
      <c r="A506" s="12" t="n">
        <v>18159</v>
      </c>
      <c r="B506" s="13" t="n">
        <v>5</v>
      </c>
      <c r="C506" s="13" t="s">
        <v>22</v>
      </c>
      <c r="D506" s="13" t="n">
        <v>1</v>
      </c>
      <c r="E506" s="13" t="n">
        <v>446</v>
      </c>
      <c r="F506" s="13" t="s">
        <v>51</v>
      </c>
      <c r="G506" s="13" t="s">
        <v>24</v>
      </c>
      <c r="H506" s="13" t="s">
        <v>25</v>
      </c>
      <c r="I506" s="13" t="n">
        <v>1</v>
      </c>
      <c r="J506" s="13" t="n">
        <v>468</v>
      </c>
      <c r="K506" s="14" t="n">
        <v>0.238888888888889</v>
      </c>
      <c r="L506" s="15" t="n">
        <v>0.247916666666667</v>
      </c>
      <c r="M506" s="16" t="n">
        <f aca="false">VLOOKUP(E506,'Esp. percorsi al 18-10-22'!C:J,8,FALSE())</f>
        <v>3.351</v>
      </c>
      <c r="N506" s="16"/>
      <c r="O506" s="16"/>
      <c r="P506" s="13" t="n">
        <v>303</v>
      </c>
      <c r="Q506" s="17" t="n">
        <f aca="false">+M506*P506</f>
        <v>1015.353</v>
      </c>
      <c r="R506" s="17" t="n">
        <f aca="false">+N506*P506</f>
        <v>0</v>
      </c>
      <c r="S506" s="17"/>
      <c r="T506" s="18" t="n">
        <f aca="false">+L506-K506</f>
        <v>0.00902777777777778</v>
      </c>
      <c r="U506" s="18" t="n">
        <f aca="false">+T506*P506</f>
        <v>2.73541666666667</v>
      </c>
      <c r="V506" s="18"/>
    </row>
    <row r="507" s="13" customFormat="true" ht="12" hidden="false" customHeight="false" outlineLevel="0" collapsed="false">
      <c r="A507" s="12" t="n">
        <v>6968</v>
      </c>
      <c r="B507" s="13" t="n">
        <v>5</v>
      </c>
      <c r="C507" s="13" t="s">
        <v>22</v>
      </c>
      <c r="D507" s="13" t="n">
        <v>1</v>
      </c>
      <c r="E507" s="13" t="n">
        <v>446</v>
      </c>
      <c r="F507" s="13" t="s">
        <v>51</v>
      </c>
      <c r="G507" s="13" t="s">
        <v>26</v>
      </c>
      <c r="H507" s="13" t="s">
        <v>30</v>
      </c>
      <c r="I507" s="13" t="n">
        <v>1</v>
      </c>
      <c r="J507" s="13" t="n">
        <v>6968</v>
      </c>
      <c r="K507" s="14" t="n">
        <v>0.259027777777778</v>
      </c>
      <c r="L507" s="15" t="n">
        <v>0.268055555555556</v>
      </c>
      <c r="M507" s="16" t="n">
        <f aca="false">VLOOKUP(E507,'Esp. percorsi al 18-10-22'!C:J,8,FALSE())</f>
        <v>3.351</v>
      </c>
      <c r="N507" s="16"/>
      <c r="O507" s="16"/>
      <c r="P507" s="13" t="n">
        <v>5</v>
      </c>
      <c r="Q507" s="17" t="n">
        <f aca="false">+M507*P507</f>
        <v>16.755</v>
      </c>
      <c r="R507" s="17" t="n">
        <f aca="false">+N507*P507</f>
        <v>0</v>
      </c>
      <c r="S507" s="17"/>
      <c r="T507" s="18" t="n">
        <f aca="false">+L507-K507</f>
        <v>0.00902777777777778</v>
      </c>
      <c r="U507" s="18" t="n">
        <f aca="false">+T507*P507</f>
        <v>0.0451388888888889</v>
      </c>
      <c r="V507" s="18"/>
    </row>
    <row r="508" s="13" customFormat="true" ht="12" hidden="false" customHeight="false" outlineLevel="0" collapsed="false">
      <c r="A508" s="12" t="n">
        <v>18161</v>
      </c>
      <c r="B508" s="13" t="n">
        <v>5</v>
      </c>
      <c r="C508" s="13" t="s">
        <v>22</v>
      </c>
      <c r="D508" s="13" t="n">
        <v>1</v>
      </c>
      <c r="E508" s="13" t="n">
        <v>446</v>
      </c>
      <c r="F508" s="13" t="s">
        <v>51</v>
      </c>
      <c r="G508" s="13" t="s">
        <v>24</v>
      </c>
      <c r="H508" s="13" t="s">
        <v>25</v>
      </c>
      <c r="I508" s="13" t="n">
        <v>1</v>
      </c>
      <c r="J508" s="13" t="n">
        <v>469</v>
      </c>
      <c r="K508" s="14" t="n">
        <v>0.263194444444444</v>
      </c>
      <c r="L508" s="15" t="n">
        <v>0.272222222222222</v>
      </c>
      <c r="M508" s="16" t="n">
        <f aca="false">VLOOKUP(E508,'Esp. percorsi al 18-10-22'!C:J,8,FALSE())</f>
        <v>3.351</v>
      </c>
      <c r="N508" s="16"/>
      <c r="O508" s="16"/>
      <c r="P508" s="13" t="n">
        <v>303</v>
      </c>
      <c r="Q508" s="17" t="n">
        <f aca="false">+M508*P508</f>
        <v>1015.353</v>
      </c>
      <c r="R508" s="17" t="n">
        <f aca="false">+N508*P508</f>
        <v>0</v>
      </c>
      <c r="S508" s="17"/>
      <c r="T508" s="18" t="n">
        <f aca="false">+L508-K508</f>
        <v>0.00902777777777778</v>
      </c>
      <c r="U508" s="18" t="n">
        <f aca="false">+T508*P508</f>
        <v>2.73541666666667</v>
      </c>
      <c r="V508" s="18"/>
    </row>
    <row r="509" s="13" customFormat="true" ht="12" hidden="false" customHeight="false" outlineLevel="0" collapsed="false">
      <c r="A509" s="12" t="n">
        <v>17977</v>
      </c>
      <c r="B509" s="13" t="n">
        <v>5</v>
      </c>
      <c r="C509" s="13" t="s">
        <v>22</v>
      </c>
      <c r="D509" s="13" t="n">
        <v>1</v>
      </c>
      <c r="E509" s="13" t="n">
        <v>446</v>
      </c>
      <c r="F509" s="13" t="s">
        <v>51</v>
      </c>
      <c r="G509" s="13" t="s">
        <v>24</v>
      </c>
      <c r="H509" s="19" t="s">
        <v>27</v>
      </c>
      <c r="I509" s="13" t="n">
        <v>1</v>
      </c>
      <c r="J509" s="13" t="n">
        <v>17977</v>
      </c>
      <c r="K509" s="14" t="n">
        <v>0.277083333333333</v>
      </c>
      <c r="L509" s="15" t="n">
        <v>0.286111111111111</v>
      </c>
      <c r="M509" s="16" t="n">
        <f aca="false">VLOOKUP(E509,'Esp. percorsi al 18-10-22'!C:J,8,FALSE())</f>
        <v>3.351</v>
      </c>
      <c r="N509" s="16"/>
      <c r="O509" s="16"/>
      <c r="P509" s="13" t="n">
        <v>254</v>
      </c>
      <c r="Q509" s="17" t="n">
        <f aca="false">+M509*P509</f>
        <v>851.154</v>
      </c>
      <c r="R509" s="17" t="n">
        <f aca="false">+N509*P509</f>
        <v>0</v>
      </c>
      <c r="S509" s="17"/>
      <c r="T509" s="18" t="n">
        <f aca="false">+L509-K509</f>
        <v>0.00902777777777778</v>
      </c>
      <c r="U509" s="18" t="n">
        <f aca="false">+T509*P509</f>
        <v>2.29305555555556</v>
      </c>
      <c r="V509" s="18"/>
    </row>
    <row r="510" s="13" customFormat="true" ht="12" hidden="false" customHeight="false" outlineLevel="0" collapsed="false">
      <c r="A510" s="12" t="n">
        <v>18163</v>
      </c>
      <c r="B510" s="13" t="n">
        <v>5</v>
      </c>
      <c r="C510" s="13" t="s">
        <v>22</v>
      </c>
      <c r="D510" s="13" t="n">
        <v>1</v>
      </c>
      <c r="E510" s="13" t="n">
        <v>446</v>
      </c>
      <c r="F510" s="13" t="s">
        <v>51</v>
      </c>
      <c r="G510" s="13" t="s">
        <v>24</v>
      </c>
      <c r="H510" s="13" t="n">
        <v>6</v>
      </c>
      <c r="I510" s="13" t="n">
        <v>1</v>
      </c>
      <c r="J510" s="13" t="n">
        <v>11713</v>
      </c>
      <c r="K510" s="14" t="n">
        <v>0.280555555555556</v>
      </c>
      <c r="L510" s="15" t="n">
        <v>0.289583333333333</v>
      </c>
      <c r="M510" s="16" t="n">
        <f aca="false">VLOOKUP(E510,'Esp. percorsi al 18-10-22'!C:J,8,FALSE())</f>
        <v>3.351</v>
      </c>
      <c r="N510" s="16"/>
      <c r="O510" s="16"/>
      <c r="P510" s="13" t="n">
        <v>49</v>
      </c>
      <c r="Q510" s="17" t="n">
        <f aca="false">+M510*P510</f>
        <v>164.199</v>
      </c>
      <c r="R510" s="17" t="n">
        <f aca="false">+N510*P510</f>
        <v>0</v>
      </c>
      <c r="S510" s="17"/>
      <c r="T510" s="18" t="n">
        <f aca="false">+L510-K510</f>
        <v>0.00902777777777778</v>
      </c>
      <c r="U510" s="18" t="n">
        <f aca="false">+T510*P510</f>
        <v>0.442361111111111</v>
      </c>
      <c r="V510" s="18"/>
    </row>
    <row r="511" s="13" customFormat="true" ht="12" hidden="false" customHeight="false" outlineLevel="0" collapsed="false">
      <c r="A511" s="12" t="n">
        <v>18166</v>
      </c>
      <c r="B511" s="13" t="n">
        <v>5</v>
      </c>
      <c r="C511" s="13" t="s">
        <v>22</v>
      </c>
      <c r="D511" s="13" t="n">
        <v>1</v>
      </c>
      <c r="E511" s="13" t="n">
        <v>446</v>
      </c>
      <c r="F511" s="13" t="s">
        <v>51</v>
      </c>
      <c r="G511" s="13" t="s">
        <v>24</v>
      </c>
      <c r="H511" s="19" t="s">
        <v>27</v>
      </c>
      <c r="I511" s="13" t="n">
        <v>1</v>
      </c>
      <c r="J511" s="13" t="n">
        <v>1</v>
      </c>
      <c r="K511" s="14" t="n">
        <v>0.290972222222222</v>
      </c>
      <c r="L511" s="15" t="n">
        <v>0.3</v>
      </c>
      <c r="M511" s="16" t="n">
        <f aca="false">VLOOKUP(E511,'Esp. percorsi al 18-10-22'!C:J,8,FALSE())</f>
        <v>3.351</v>
      </c>
      <c r="N511" s="16"/>
      <c r="O511" s="16"/>
      <c r="P511" s="13" t="n">
        <v>254</v>
      </c>
      <c r="Q511" s="17" t="n">
        <f aca="false">+M511*P511</f>
        <v>851.154</v>
      </c>
      <c r="R511" s="17" t="n">
        <f aca="false">+N511*P511</f>
        <v>0</v>
      </c>
      <c r="S511" s="17"/>
      <c r="T511" s="18" t="n">
        <f aca="false">+L511-K511</f>
        <v>0.00902777777777778</v>
      </c>
      <c r="U511" s="18" t="n">
        <f aca="false">+T511*P511</f>
        <v>2.29305555555556</v>
      </c>
      <c r="V511" s="18"/>
    </row>
    <row r="512" s="13" customFormat="true" ht="12" hidden="false" customHeight="false" outlineLevel="0" collapsed="false">
      <c r="A512" s="12" t="n">
        <v>18080</v>
      </c>
      <c r="B512" s="13" t="n">
        <v>5</v>
      </c>
      <c r="C512" s="13" t="s">
        <v>22</v>
      </c>
      <c r="D512" s="13" t="n">
        <v>1</v>
      </c>
      <c r="E512" s="13" t="n">
        <v>446</v>
      </c>
      <c r="F512" s="13" t="s">
        <v>51</v>
      </c>
      <c r="G512" s="13" t="s">
        <v>24</v>
      </c>
      <c r="H512" s="13" t="n">
        <v>6</v>
      </c>
      <c r="I512" s="13" t="n">
        <v>1</v>
      </c>
      <c r="J512" s="13" t="n">
        <v>18080</v>
      </c>
      <c r="K512" s="14" t="n">
        <v>0.294444444444444</v>
      </c>
      <c r="L512" s="15" t="n">
        <v>0.303472222222222</v>
      </c>
      <c r="M512" s="16" t="n">
        <f aca="false">VLOOKUP(E512,'Esp. percorsi al 18-10-22'!C:J,8,FALSE())</f>
        <v>3.351</v>
      </c>
      <c r="N512" s="16"/>
      <c r="O512" s="16"/>
      <c r="P512" s="13" t="n">
        <v>49</v>
      </c>
      <c r="Q512" s="17" t="n">
        <f aca="false">+M512*P512</f>
        <v>164.199</v>
      </c>
      <c r="R512" s="17" t="n">
        <f aca="false">+N512*P512</f>
        <v>0</v>
      </c>
      <c r="S512" s="17"/>
      <c r="T512" s="18" t="n">
        <f aca="false">+L512-K512</f>
        <v>0.00902777777777778</v>
      </c>
      <c r="U512" s="18" t="n">
        <f aca="false">+T512*P512</f>
        <v>0.442361111111111</v>
      </c>
      <c r="V512" s="18"/>
    </row>
    <row r="513" s="13" customFormat="true" ht="12" hidden="false" customHeight="false" outlineLevel="0" collapsed="false">
      <c r="A513" s="12" t="n">
        <v>18168</v>
      </c>
      <c r="B513" s="13" t="n">
        <v>5</v>
      </c>
      <c r="C513" s="13" t="s">
        <v>22</v>
      </c>
      <c r="D513" s="13" t="n">
        <v>1</v>
      </c>
      <c r="E513" s="13" t="n">
        <v>446</v>
      </c>
      <c r="F513" s="13" t="s">
        <v>51</v>
      </c>
      <c r="G513" s="13" t="s">
        <v>24</v>
      </c>
      <c r="H513" s="19" t="s">
        <v>27</v>
      </c>
      <c r="I513" s="13" t="n">
        <v>1</v>
      </c>
      <c r="J513" s="13" t="n">
        <v>471</v>
      </c>
      <c r="K513" s="14" t="n">
        <v>0.301388888888889</v>
      </c>
      <c r="L513" s="15" t="n">
        <v>0.310416666666667</v>
      </c>
      <c r="M513" s="16" t="n">
        <f aca="false">VLOOKUP(E513,'Esp. percorsi al 18-10-22'!C:J,8,FALSE())</f>
        <v>3.351</v>
      </c>
      <c r="N513" s="16"/>
      <c r="O513" s="16"/>
      <c r="P513" s="13" t="n">
        <v>254</v>
      </c>
      <c r="Q513" s="17" t="n">
        <f aca="false">+M513*P513</f>
        <v>851.154</v>
      </c>
      <c r="R513" s="17" t="n">
        <f aca="false">+N513*P513</f>
        <v>0</v>
      </c>
      <c r="S513" s="17"/>
      <c r="T513" s="18" t="n">
        <f aca="false">+L513-K513</f>
        <v>0.00902777777777778</v>
      </c>
      <c r="U513" s="18" t="n">
        <f aca="false">+T513*P513</f>
        <v>2.29305555555556</v>
      </c>
      <c r="V513" s="18"/>
    </row>
    <row r="514" s="13" customFormat="true" ht="12" hidden="false" customHeight="false" outlineLevel="0" collapsed="false">
      <c r="A514" s="12" t="n">
        <v>18067</v>
      </c>
      <c r="B514" s="13" t="n">
        <v>5</v>
      </c>
      <c r="C514" s="13" t="s">
        <v>22</v>
      </c>
      <c r="D514" s="13" t="n">
        <v>1</v>
      </c>
      <c r="E514" s="13" t="n">
        <v>446</v>
      </c>
      <c r="F514" s="13" t="s">
        <v>51</v>
      </c>
      <c r="G514" s="13" t="s">
        <v>24</v>
      </c>
      <c r="H514" s="13" t="n">
        <v>6</v>
      </c>
      <c r="I514" s="13" t="n">
        <v>1</v>
      </c>
      <c r="J514" s="13" t="n">
        <v>18067</v>
      </c>
      <c r="K514" s="14" t="n">
        <v>0.311111111111111</v>
      </c>
      <c r="L514" s="15" t="n">
        <v>0.320138888888889</v>
      </c>
      <c r="M514" s="16" t="n">
        <f aca="false">VLOOKUP(E514,'Esp. percorsi al 18-10-22'!C:J,8,FALSE())</f>
        <v>3.351</v>
      </c>
      <c r="N514" s="16"/>
      <c r="O514" s="16"/>
      <c r="P514" s="13" t="n">
        <v>49</v>
      </c>
      <c r="Q514" s="17" t="n">
        <f aca="false">+M514*P514</f>
        <v>164.199</v>
      </c>
      <c r="R514" s="17" t="n">
        <f aca="false">+N514*P514</f>
        <v>0</v>
      </c>
      <c r="S514" s="17"/>
      <c r="T514" s="18" t="n">
        <f aca="false">+L514-K514</f>
        <v>0.00902777777777778</v>
      </c>
      <c r="U514" s="18" t="n">
        <f aca="false">+T514*P514</f>
        <v>0.442361111111111</v>
      </c>
      <c r="V514" s="18"/>
    </row>
    <row r="515" s="13" customFormat="true" ht="12" hidden="false" customHeight="false" outlineLevel="0" collapsed="false">
      <c r="A515" s="12" t="n">
        <v>18269</v>
      </c>
      <c r="B515" s="13" t="n">
        <v>5</v>
      </c>
      <c r="C515" s="13" t="s">
        <v>22</v>
      </c>
      <c r="D515" s="13" t="n">
        <v>1</v>
      </c>
      <c r="E515" s="13" t="n">
        <v>446</v>
      </c>
      <c r="F515" s="13" t="s">
        <v>51</v>
      </c>
      <c r="G515" s="13" t="s">
        <v>24</v>
      </c>
      <c r="H515" s="13" t="s">
        <v>29</v>
      </c>
      <c r="I515" s="13" t="n">
        <v>1</v>
      </c>
      <c r="J515" s="13" t="n">
        <v>1793</v>
      </c>
      <c r="K515" s="14" t="n">
        <v>0.311111111111111</v>
      </c>
      <c r="L515" s="15" t="n">
        <v>0.320138888888889</v>
      </c>
      <c r="M515" s="16" t="n">
        <f aca="false">VLOOKUP(E515,'Esp. percorsi al 18-10-22'!C:J,8,FALSE())</f>
        <v>3.351</v>
      </c>
      <c r="N515" s="16"/>
      <c r="O515" s="16"/>
      <c r="P515" s="13" t="n">
        <v>57</v>
      </c>
      <c r="Q515" s="17" t="n">
        <f aca="false">+M515*P515</f>
        <v>191.007</v>
      </c>
      <c r="R515" s="17" t="n">
        <f aca="false">+N515*P515</f>
        <v>0</v>
      </c>
      <c r="S515" s="17"/>
      <c r="T515" s="18" t="n">
        <f aca="false">+L515-K515</f>
        <v>0.00902777777777778</v>
      </c>
      <c r="U515" s="18" t="n">
        <f aca="false">+T515*P515</f>
        <v>0.514583333333333</v>
      </c>
      <c r="V515" s="18"/>
    </row>
    <row r="516" s="13" customFormat="true" ht="12" hidden="false" customHeight="false" outlineLevel="0" collapsed="false">
      <c r="A516" s="12" t="n">
        <v>17933</v>
      </c>
      <c r="B516" s="13" t="n">
        <v>5</v>
      </c>
      <c r="C516" s="13" t="s">
        <v>22</v>
      </c>
      <c r="D516" s="13" t="n">
        <v>1</v>
      </c>
      <c r="E516" s="13" t="n">
        <v>446</v>
      </c>
      <c r="F516" s="13" t="s">
        <v>51</v>
      </c>
      <c r="G516" s="13" t="s">
        <v>24</v>
      </c>
      <c r="H516" s="19" t="s">
        <v>27</v>
      </c>
      <c r="I516" s="13" t="n">
        <v>1</v>
      </c>
      <c r="J516" s="13" t="n">
        <v>17933</v>
      </c>
      <c r="K516" s="14" t="n">
        <v>0.311805555555556</v>
      </c>
      <c r="L516" s="15" t="n">
        <v>0.320833333333333</v>
      </c>
      <c r="M516" s="16" t="n">
        <f aca="false">VLOOKUP(E516,'Esp. percorsi al 18-10-22'!C:J,8,FALSE())</f>
        <v>3.351</v>
      </c>
      <c r="N516" s="16"/>
      <c r="O516" s="16"/>
      <c r="P516" s="13" t="n">
        <v>254</v>
      </c>
      <c r="Q516" s="17" t="n">
        <f aca="false">+M516*P516</f>
        <v>851.154</v>
      </c>
      <c r="R516" s="17" t="n">
        <f aca="false">+N516*P516</f>
        <v>0</v>
      </c>
      <c r="S516" s="17"/>
      <c r="T516" s="18" t="n">
        <f aca="false">+L516-K516</f>
        <v>0.00902777777777778</v>
      </c>
      <c r="U516" s="18" t="n">
        <f aca="false">+T516*P516</f>
        <v>2.29305555555556</v>
      </c>
      <c r="V516" s="18"/>
    </row>
    <row r="517" s="13" customFormat="true" ht="12" hidden="false" customHeight="false" outlineLevel="0" collapsed="false">
      <c r="A517" s="12" t="n">
        <v>18532</v>
      </c>
      <c r="B517" s="13" t="n">
        <v>5</v>
      </c>
      <c r="C517" s="13" t="s">
        <v>22</v>
      </c>
      <c r="D517" s="13" t="n">
        <v>1</v>
      </c>
      <c r="E517" s="13" t="n">
        <v>446</v>
      </c>
      <c r="F517" s="13" t="s">
        <v>51</v>
      </c>
      <c r="G517" s="13" t="s">
        <v>42</v>
      </c>
      <c r="H517" s="19" t="s">
        <v>27</v>
      </c>
      <c r="I517" s="13" t="n">
        <v>1</v>
      </c>
      <c r="J517" s="13" t="n">
        <v>18532</v>
      </c>
      <c r="K517" s="14" t="n">
        <v>0.311805555555556</v>
      </c>
      <c r="L517" s="15" t="n">
        <v>0.320833333333333</v>
      </c>
      <c r="M517" s="16" t="n">
        <f aca="false">VLOOKUP(E517,'Esp. percorsi al 18-10-22'!C:J,8,FALSE())</f>
        <v>3.351</v>
      </c>
      <c r="N517" s="16"/>
      <c r="O517" s="16"/>
      <c r="P517" s="13" t="n">
        <v>189</v>
      </c>
      <c r="Q517" s="17" t="n">
        <f aca="false">+M517*P517</f>
        <v>633.339</v>
      </c>
      <c r="R517" s="17" t="n">
        <f aca="false">+N517*P517</f>
        <v>0</v>
      </c>
      <c r="S517" s="17"/>
      <c r="T517" s="18" t="n">
        <f aca="false">+L517-K517</f>
        <v>0.00902777777777778</v>
      </c>
      <c r="U517" s="18" t="n">
        <f aca="false">+T517*P517</f>
        <v>1.70625</v>
      </c>
      <c r="V517" s="18"/>
    </row>
    <row r="518" s="13" customFormat="true" ht="12" hidden="false" customHeight="false" outlineLevel="0" collapsed="false">
      <c r="A518" s="12" t="n">
        <v>17986</v>
      </c>
      <c r="B518" s="13" t="n">
        <v>5</v>
      </c>
      <c r="C518" s="13" t="s">
        <v>22</v>
      </c>
      <c r="D518" s="13" t="n">
        <v>1</v>
      </c>
      <c r="E518" s="13" t="n">
        <v>446</v>
      </c>
      <c r="F518" s="13" t="s">
        <v>51</v>
      </c>
      <c r="G518" s="13" t="s">
        <v>24</v>
      </c>
      <c r="H518" s="19" t="s">
        <v>27</v>
      </c>
      <c r="I518" s="13" t="n">
        <v>1</v>
      </c>
      <c r="J518" s="13" t="n">
        <v>17986</v>
      </c>
      <c r="K518" s="14" t="n">
        <v>0.321527777777778</v>
      </c>
      <c r="L518" s="15" t="n">
        <v>0.330555555555556</v>
      </c>
      <c r="M518" s="16" t="n">
        <f aca="false">VLOOKUP(E518,'Esp. percorsi al 18-10-22'!C:J,8,FALSE())</f>
        <v>3.351</v>
      </c>
      <c r="N518" s="16"/>
      <c r="O518" s="16"/>
      <c r="P518" s="13" t="n">
        <v>254</v>
      </c>
      <c r="Q518" s="17" t="n">
        <f aca="false">+M518*P518</f>
        <v>851.154</v>
      </c>
      <c r="R518" s="17" t="n">
        <f aca="false">+N518*P518</f>
        <v>0</v>
      </c>
      <c r="S518" s="17"/>
      <c r="T518" s="18" t="n">
        <f aca="false">+L518-K518</f>
        <v>0.00902777777777778</v>
      </c>
      <c r="U518" s="18" t="n">
        <f aca="false">+T518*P518</f>
        <v>2.29305555555556</v>
      </c>
      <c r="V518" s="18"/>
    </row>
    <row r="519" s="13" customFormat="true" ht="12" hidden="false" customHeight="false" outlineLevel="0" collapsed="false">
      <c r="A519" s="12" t="n">
        <v>18098</v>
      </c>
      <c r="B519" s="13" t="n">
        <v>5</v>
      </c>
      <c r="C519" s="13" t="s">
        <v>22</v>
      </c>
      <c r="D519" s="13" t="n">
        <v>1</v>
      </c>
      <c r="E519" s="13" t="n">
        <v>446</v>
      </c>
      <c r="F519" s="13" t="s">
        <v>51</v>
      </c>
      <c r="G519" s="13" t="s">
        <v>24</v>
      </c>
      <c r="H519" s="13" t="n">
        <v>6</v>
      </c>
      <c r="I519" s="13" t="n">
        <v>1</v>
      </c>
      <c r="J519" s="13" t="n">
        <v>18098</v>
      </c>
      <c r="K519" s="14" t="n">
        <v>0.325</v>
      </c>
      <c r="L519" s="15" t="n">
        <v>0.334027777777778</v>
      </c>
      <c r="M519" s="16" t="n">
        <f aca="false">VLOOKUP(E519,'Esp. percorsi al 18-10-22'!C:J,8,FALSE())</f>
        <v>3.351</v>
      </c>
      <c r="N519" s="16"/>
      <c r="O519" s="16"/>
      <c r="P519" s="13" t="n">
        <v>49</v>
      </c>
      <c r="Q519" s="17" t="n">
        <f aca="false">+M519*P519</f>
        <v>164.199</v>
      </c>
      <c r="R519" s="17" t="n">
        <f aca="false">+N519*P519</f>
        <v>0</v>
      </c>
      <c r="S519" s="17"/>
      <c r="T519" s="18" t="n">
        <f aca="false">+L519-K519</f>
        <v>0.00902777777777778</v>
      </c>
      <c r="U519" s="18" t="n">
        <f aca="false">+T519*P519</f>
        <v>0.442361111111111</v>
      </c>
      <c r="V519" s="18"/>
    </row>
    <row r="520" s="13" customFormat="true" ht="12" hidden="false" customHeight="false" outlineLevel="0" collapsed="false">
      <c r="A520" s="12" t="n">
        <v>17970</v>
      </c>
      <c r="B520" s="13" t="n">
        <v>5</v>
      </c>
      <c r="C520" s="13" t="s">
        <v>22</v>
      </c>
      <c r="D520" s="13" t="n">
        <v>1</v>
      </c>
      <c r="E520" s="13" t="n">
        <v>446</v>
      </c>
      <c r="F520" s="13" t="s">
        <v>51</v>
      </c>
      <c r="G520" s="13" t="s">
        <v>24</v>
      </c>
      <c r="H520" s="19" t="s">
        <v>27</v>
      </c>
      <c r="I520" s="13" t="n">
        <v>1</v>
      </c>
      <c r="J520" s="13" t="n">
        <v>17970</v>
      </c>
      <c r="K520" s="14" t="n">
        <v>0.331944444444444</v>
      </c>
      <c r="L520" s="15" t="n">
        <v>0.340972222222222</v>
      </c>
      <c r="M520" s="16" t="n">
        <f aca="false">VLOOKUP(E520,'Esp. percorsi al 18-10-22'!C:J,8,FALSE())</f>
        <v>3.351</v>
      </c>
      <c r="N520" s="16"/>
      <c r="O520" s="16"/>
      <c r="P520" s="13" t="n">
        <v>254</v>
      </c>
      <c r="Q520" s="17" t="n">
        <f aca="false">+M520*P520</f>
        <v>851.154</v>
      </c>
      <c r="R520" s="17" t="n">
        <f aca="false">+N520*P520</f>
        <v>0</v>
      </c>
      <c r="S520" s="17"/>
      <c r="T520" s="18" t="n">
        <f aca="false">+L520-K520</f>
        <v>0.00902777777777778</v>
      </c>
      <c r="U520" s="18" t="n">
        <f aca="false">+T520*P520</f>
        <v>2.29305555555556</v>
      </c>
      <c r="V520" s="18"/>
    </row>
    <row r="521" s="13" customFormat="true" ht="12" hidden="false" customHeight="false" outlineLevel="0" collapsed="false">
      <c r="A521" s="12" t="n">
        <v>18248</v>
      </c>
      <c r="B521" s="13" t="n">
        <v>5</v>
      </c>
      <c r="C521" s="13" t="s">
        <v>22</v>
      </c>
      <c r="D521" s="13" t="n">
        <v>1</v>
      </c>
      <c r="E521" s="13" t="n">
        <v>446</v>
      </c>
      <c r="F521" s="13" t="s">
        <v>51</v>
      </c>
      <c r="G521" s="13" t="s">
        <v>24</v>
      </c>
      <c r="H521" s="13" t="s">
        <v>29</v>
      </c>
      <c r="I521" s="13" t="n">
        <v>1</v>
      </c>
      <c r="J521" s="13" t="n">
        <v>1807</v>
      </c>
      <c r="K521" s="14" t="n">
        <v>0.331944444444444</v>
      </c>
      <c r="L521" s="15" t="n">
        <v>0.340972222222222</v>
      </c>
      <c r="M521" s="16" t="n">
        <f aca="false">VLOOKUP(E521,'Esp. percorsi al 18-10-22'!C:J,8,FALSE())</f>
        <v>3.351</v>
      </c>
      <c r="N521" s="16"/>
      <c r="O521" s="16"/>
      <c r="P521" s="13" t="n">
        <v>57</v>
      </c>
      <c r="Q521" s="17" t="n">
        <f aca="false">+M521*P521</f>
        <v>191.007</v>
      </c>
      <c r="R521" s="17" t="n">
        <f aca="false">+N521*P521</f>
        <v>0</v>
      </c>
      <c r="S521" s="17"/>
      <c r="T521" s="18" t="n">
        <f aca="false">+L521-K521</f>
        <v>0.00902777777777778</v>
      </c>
      <c r="U521" s="18" t="n">
        <f aca="false">+T521*P521</f>
        <v>0.514583333333333</v>
      </c>
      <c r="V521" s="18"/>
    </row>
    <row r="522" s="13" customFormat="true" ht="12" hidden="false" customHeight="false" outlineLevel="0" collapsed="false">
      <c r="A522" s="12" t="n">
        <v>18081</v>
      </c>
      <c r="B522" s="13" t="n">
        <v>5</v>
      </c>
      <c r="C522" s="13" t="s">
        <v>22</v>
      </c>
      <c r="D522" s="13" t="n">
        <v>1</v>
      </c>
      <c r="E522" s="13" t="n">
        <v>446</v>
      </c>
      <c r="F522" s="13" t="s">
        <v>51</v>
      </c>
      <c r="G522" s="13" t="s">
        <v>24</v>
      </c>
      <c r="H522" s="13" t="n">
        <v>6</v>
      </c>
      <c r="I522" s="13" t="n">
        <v>1</v>
      </c>
      <c r="J522" s="13" t="n">
        <v>18081</v>
      </c>
      <c r="K522" s="14" t="n">
        <v>0.341666666666667</v>
      </c>
      <c r="L522" s="15" t="n">
        <v>0.350694444444444</v>
      </c>
      <c r="M522" s="16" t="n">
        <f aca="false">VLOOKUP(E522,'Esp. percorsi al 18-10-22'!C:J,8,FALSE())</f>
        <v>3.351</v>
      </c>
      <c r="N522" s="16"/>
      <c r="O522" s="16"/>
      <c r="P522" s="13" t="n">
        <v>49</v>
      </c>
      <c r="Q522" s="17" t="n">
        <f aca="false">+M522*P522</f>
        <v>164.199</v>
      </c>
      <c r="R522" s="17" t="n">
        <f aca="false">+N522*P522</f>
        <v>0</v>
      </c>
      <c r="S522" s="17"/>
      <c r="T522" s="18" t="n">
        <f aca="false">+L522-K522</f>
        <v>0.00902777777777778</v>
      </c>
      <c r="U522" s="18" t="n">
        <f aca="false">+T522*P522</f>
        <v>0.442361111111111</v>
      </c>
      <c r="V522" s="18"/>
    </row>
    <row r="523" s="13" customFormat="true" ht="12" hidden="false" customHeight="false" outlineLevel="0" collapsed="false">
      <c r="A523" s="12" t="n">
        <v>17997</v>
      </c>
      <c r="B523" s="13" t="n">
        <v>5</v>
      </c>
      <c r="C523" s="13" t="s">
        <v>22</v>
      </c>
      <c r="D523" s="13" t="n">
        <v>1</v>
      </c>
      <c r="E523" s="13" t="n">
        <v>446</v>
      </c>
      <c r="F523" s="13" t="s">
        <v>51</v>
      </c>
      <c r="G523" s="13" t="s">
        <v>24</v>
      </c>
      <c r="H523" s="19" t="s">
        <v>27</v>
      </c>
      <c r="I523" s="13" t="n">
        <v>1</v>
      </c>
      <c r="J523" s="13" t="n">
        <v>17997</v>
      </c>
      <c r="K523" s="14" t="n">
        <v>0.342361111111111</v>
      </c>
      <c r="L523" s="15" t="n">
        <v>0.351388888888889</v>
      </c>
      <c r="M523" s="16" t="n">
        <f aca="false">VLOOKUP(E523,'Esp. percorsi al 18-10-22'!C:J,8,FALSE())</f>
        <v>3.351</v>
      </c>
      <c r="N523" s="16"/>
      <c r="O523" s="16"/>
      <c r="P523" s="13" t="n">
        <v>254</v>
      </c>
      <c r="Q523" s="17" t="n">
        <f aca="false">+M523*P523</f>
        <v>851.154</v>
      </c>
      <c r="R523" s="17" t="n">
        <f aca="false">+N523*P523</f>
        <v>0</v>
      </c>
      <c r="S523" s="17"/>
      <c r="T523" s="18" t="n">
        <f aca="false">+L523-K523</f>
        <v>0.00902777777777778</v>
      </c>
      <c r="U523" s="18" t="n">
        <f aca="false">+T523*P523</f>
        <v>2.29305555555556</v>
      </c>
      <c r="V523" s="18"/>
    </row>
    <row r="524" s="13" customFormat="true" ht="12" hidden="false" customHeight="false" outlineLevel="0" collapsed="false">
      <c r="A524" s="12" t="n">
        <v>17978</v>
      </c>
      <c r="B524" s="13" t="n">
        <v>5</v>
      </c>
      <c r="C524" s="13" t="s">
        <v>22</v>
      </c>
      <c r="D524" s="13" t="n">
        <v>1</v>
      </c>
      <c r="E524" s="13" t="n">
        <v>446</v>
      </c>
      <c r="F524" s="13" t="s">
        <v>51</v>
      </c>
      <c r="G524" s="13" t="s">
        <v>24</v>
      </c>
      <c r="H524" s="19" t="s">
        <v>27</v>
      </c>
      <c r="I524" s="13" t="n">
        <v>1</v>
      </c>
      <c r="J524" s="13" t="n">
        <v>17978</v>
      </c>
      <c r="K524" s="14" t="n">
        <v>0.352777777777778</v>
      </c>
      <c r="L524" s="15" t="n">
        <v>0.361805555555556</v>
      </c>
      <c r="M524" s="16" t="n">
        <f aca="false">VLOOKUP(E524,'Esp. percorsi al 18-10-22'!C:J,8,FALSE())</f>
        <v>3.351</v>
      </c>
      <c r="N524" s="16"/>
      <c r="O524" s="16"/>
      <c r="P524" s="13" t="n">
        <v>254</v>
      </c>
      <c r="Q524" s="17" t="n">
        <f aca="false">+M524*P524</f>
        <v>851.154</v>
      </c>
      <c r="R524" s="17" t="n">
        <f aca="false">+N524*P524</f>
        <v>0</v>
      </c>
      <c r="S524" s="17"/>
      <c r="T524" s="18" t="n">
        <f aca="false">+L524-K524</f>
        <v>0.00902777777777778</v>
      </c>
      <c r="U524" s="18" t="n">
        <f aca="false">+T524*P524</f>
        <v>2.29305555555556</v>
      </c>
      <c r="V524" s="18"/>
    </row>
    <row r="525" s="13" customFormat="true" ht="12" hidden="false" customHeight="false" outlineLevel="0" collapsed="false">
      <c r="A525" s="12" t="n">
        <v>18257</v>
      </c>
      <c r="B525" s="13" t="n">
        <v>5</v>
      </c>
      <c r="C525" s="13" t="s">
        <v>22</v>
      </c>
      <c r="D525" s="13" t="n">
        <v>1</v>
      </c>
      <c r="E525" s="13" t="n">
        <v>446</v>
      </c>
      <c r="F525" s="13" t="s">
        <v>51</v>
      </c>
      <c r="G525" s="13" t="s">
        <v>24</v>
      </c>
      <c r="H525" s="13" t="s">
        <v>29</v>
      </c>
      <c r="I525" s="13" t="n">
        <v>1</v>
      </c>
      <c r="J525" s="13" t="n">
        <v>1794</v>
      </c>
      <c r="K525" s="14" t="n">
        <v>0.352777777777778</v>
      </c>
      <c r="L525" s="15" t="n">
        <v>0.361805555555556</v>
      </c>
      <c r="M525" s="16" t="n">
        <f aca="false">VLOOKUP(E525,'Esp. percorsi al 18-10-22'!C:J,8,FALSE())</f>
        <v>3.351</v>
      </c>
      <c r="N525" s="16"/>
      <c r="O525" s="16"/>
      <c r="P525" s="13" t="n">
        <v>57</v>
      </c>
      <c r="Q525" s="17" t="n">
        <f aca="false">+M525*P525</f>
        <v>191.007</v>
      </c>
      <c r="R525" s="17" t="n">
        <f aca="false">+N525*P525</f>
        <v>0</v>
      </c>
      <c r="S525" s="17"/>
      <c r="T525" s="18" t="n">
        <f aca="false">+L525-K525</f>
        <v>0.00902777777777778</v>
      </c>
      <c r="U525" s="18" t="n">
        <f aca="false">+T525*P525</f>
        <v>0.514583333333333</v>
      </c>
      <c r="V525" s="18"/>
    </row>
    <row r="526" s="13" customFormat="true" ht="12" hidden="false" customHeight="false" outlineLevel="0" collapsed="false">
      <c r="A526" s="12" t="n">
        <v>18068</v>
      </c>
      <c r="B526" s="13" t="n">
        <v>5</v>
      </c>
      <c r="C526" s="13" t="s">
        <v>22</v>
      </c>
      <c r="D526" s="13" t="n">
        <v>1</v>
      </c>
      <c r="E526" s="13" t="n">
        <v>446</v>
      </c>
      <c r="F526" s="13" t="s">
        <v>51</v>
      </c>
      <c r="G526" s="13" t="s">
        <v>24</v>
      </c>
      <c r="H526" s="13" t="n">
        <v>6</v>
      </c>
      <c r="I526" s="13" t="n">
        <v>1</v>
      </c>
      <c r="J526" s="13" t="n">
        <v>18068</v>
      </c>
      <c r="K526" s="14" t="n">
        <v>0.355555555555556</v>
      </c>
      <c r="L526" s="15" t="n">
        <v>0.364583333333333</v>
      </c>
      <c r="M526" s="16" t="n">
        <f aca="false">VLOOKUP(E526,'Esp. percorsi al 18-10-22'!C:J,8,FALSE())</f>
        <v>3.351</v>
      </c>
      <c r="N526" s="16"/>
      <c r="O526" s="16"/>
      <c r="P526" s="13" t="n">
        <v>49</v>
      </c>
      <c r="Q526" s="17" t="n">
        <f aca="false">+M526*P526</f>
        <v>164.199</v>
      </c>
      <c r="R526" s="17" t="n">
        <f aca="false">+N526*P526</f>
        <v>0</v>
      </c>
      <c r="S526" s="17"/>
      <c r="T526" s="18" t="n">
        <f aca="false">+L526-K526</f>
        <v>0.00902777777777778</v>
      </c>
      <c r="U526" s="18" t="n">
        <f aca="false">+T526*P526</f>
        <v>0.442361111111111</v>
      </c>
      <c r="V526" s="18"/>
    </row>
    <row r="527" s="13" customFormat="true" ht="12" hidden="false" customHeight="false" outlineLevel="0" collapsed="false">
      <c r="A527" s="12" t="n">
        <v>17987</v>
      </c>
      <c r="B527" s="13" t="n">
        <v>5</v>
      </c>
      <c r="C527" s="13" t="s">
        <v>22</v>
      </c>
      <c r="D527" s="13" t="n">
        <v>1</v>
      </c>
      <c r="E527" s="13" t="n">
        <v>446</v>
      </c>
      <c r="F527" s="13" t="s">
        <v>51</v>
      </c>
      <c r="G527" s="13" t="s">
        <v>24</v>
      </c>
      <c r="H527" s="19" t="s">
        <v>27</v>
      </c>
      <c r="I527" s="13" t="n">
        <v>1</v>
      </c>
      <c r="J527" s="13" t="n">
        <v>17987</v>
      </c>
      <c r="K527" s="14" t="n">
        <v>0.363194444444444</v>
      </c>
      <c r="L527" s="15" t="n">
        <v>0.372222222222222</v>
      </c>
      <c r="M527" s="16" t="n">
        <f aca="false">VLOOKUP(E527,'Esp. percorsi al 18-10-22'!C:J,8,FALSE())</f>
        <v>3.351</v>
      </c>
      <c r="N527" s="16"/>
      <c r="O527" s="16"/>
      <c r="P527" s="13" t="n">
        <v>254</v>
      </c>
      <c r="Q527" s="17" t="n">
        <f aca="false">+M527*P527</f>
        <v>851.154</v>
      </c>
      <c r="R527" s="17" t="n">
        <f aca="false">+N527*P527</f>
        <v>0</v>
      </c>
      <c r="S527" s="17"/>
      <c r="T527" s="18" t="n">
        <f aca="false">+L527-K527</f>
        <v>0.00902777777777778</v>
      </c>
      <c r="U527" s="18" t="n">
        <f aca="false">+T527*P527</f>
        <v>2.29305555555556</v>
      </c>
      <c r="V527" s="18"/>
    </row>
    <row r="528" s="13" customFormat="true" ht="12" hidden="false" customHeight="false" outlineLevel="0" collapsed="false">
      <c r="A528" s="12" t="n">
        <v>18099</v>
      </c>
      <c r="B528" s="13" t="n">
        <v>5</v>
      </c>
      <c r="C528" s="13" t="s">
        <v>22</v>
      </c>
      <c r="D528" s="13" t="n">
        <v>1</v>
      </c>
      <c r="E528" s="13" t="n">
        <v>446</v>
      </c>
      <c r="F528" s="13" t="s">
        <v>51</v>
      </c>
      <c r="G528" s="13" t="s">
        <v>24</v>
      </c>
      <c r="H528" s="13" t="n">
        <v>6</v>
      </c>
      <c r="I528" s="13" t="n">
        <v>1</v>
      </c>
      <c r="J528" s="13" t="n">
        <v>18099</v>
      </c>
      <c r="K528" s="14" t="n">
        <v>0.372222222222222</v>
      </c>
      <c r="L528" s="15" t="n">
        <v>0.38125</v>
      </c>
      <c r="M528" s="16" t="n">
        <f aca="false">VLOOKUP(E528,'Esp. percorsi al 18-10-22'!C:J,8,FALSE())</f>
        <v>3.351</v>
      </c>
      <c r="N528" s="16"/>
      <c r="O528" s="16"/>
      <c r="P528" s="13" t="n">
        <v>49</v>
      </c>
      <c r="Q528" s="17" t="n">
        <f aca="false">+M528*P528</f>
        <v>164.199</v>
      </c>
      <c r="R528" s="17" t="n">
        <f aca="false">+N528*P528</f>
        <v>0</v>
      </c>
      <c r="S528" s="17"/>
      <c r="T528" s="18" t="n">
        <f aca="false">+L528-K528</f>
        <v>0.00902777777777778</v>
      </c>
      <c r="U528" s="18" t="n">
        <f aca="false">+T528*P528</f>
        <v>0.442361111111111</v>
      </c>
      <c r="V528" s="18"/>
    </row>
    <row r="529" s="13" customFormat="true" ht="12" hidden="false" customHeight="false" outlineLevel="0" collapsed="false">
      <c r="A529" s="12" t="n">
        <v>17971</v>
      </c>
      <c r="B529" s="13" t="n">
        <v>5</v>
      </c>
      <c r="C529" s="13" t="s">
        <v>22</v>
      </c>
      <c r="D529" s="13" t="n">
        <v>1</v>
      </c>
      <c r="E529" s="13" t="n">
        <v>446</v>
      </c>
      <c r="F529" s="13" t="s">
        <v>51</v>
      </c>
      <c r="G529" s="13" t="s">
        <v>24</v>
      </c>
      <c r="H529" s="19" t="s">
        <v>27</v>
      </c>
      <c r="I529" s="13" t="n">
        <v>1</v>
      </c>
      <c r="J529" s="13" t="n">
        <v>17971</v>
      </c>
      <c r="K529" s="14" t="n">
        <v>0.373611111111111</v>
      </c>
      <c r="L529" s="15" t="n">
        <v>0.382638888888889</v>
      </c>
      <c r="M529" s="16" t="n">
        <f aca="false">VLOOKUP(E529,'Esp. percorsi al 18-10-22'!C:J,8,FALSE())</f>
        <v>3.351</v>
      </c>
      <c r="N529" s="16"/>
      <c r="O529" s="16"/>
      <c r="P529" s="13" t="n">
        <v>254</v>
      </c>
      <c r="Q529" s="17" t="n">
        <f aca="false">+M529*P529</f>
        <v>851.154</v>
      </c>
      <c r="R529" s="17" t="n">
        <f aca="false">+N529*P529</f>
        <v>0</v>
      </c>
      <c r="S529" s="17"/>
      <c r="T529" s="18" t="n">
        <f aca="false">+L529-K529</f>
        <v>0.00902777777777778</v>
      </c>
      <c r="U529" s="18" t="n">
        <f aca="false">+T529*P529</f>
        <v>2.29305555555556</v>
      </c>
      <c r="V529" s="18"/>
    </row>
    <row r="530" s="13" customFormat="true" ht="12" hidden="false" customHeight="false" outlineLevel="0" collapsed="false">
      <c r="A530" s="12" t="n">
        <v>18249</v>
      </c>
      <c r="B530" s="13" t="n">
        <v>5</v>
      </c>
      <c r="C530" s="13" t="s">
        <v>22</v>
      </c>
      <c r="D530" s="13" t="n">
        <v>1</v>
      </c>
      <c r="E530" s="13" t="n">
        <v>446</v>
      </c>
      <c r="F530" s="13" t="s">
        <v>51</v>
      </c>
      <c r="G530" s="13" t="s">
        <v>24</v>
      </c>
      <c r="H530" s="13" t="s">
        <v>29</v>
      </c>
      <c r="I530" s="13" t="n">
        <v>1</v>
      </c>
      <c r="J530" s="13" t="n">
        <v>1808</v>
      </c>
      <c r="K530" s="14" t="n">
        <v>0.373611111111111</v>
      </c>
      <c r="L530" s="15" t="n">
        <v>0.382638888888889</v>
      </c>
      <c r="M530" s="16" t="n">
        <f aca="false">VLOOKUP(E530,'Esp. percorsi al 18-10-22'!C:J,8,FALSE())</f>
        <v>3.351</v>
      </c>
      <c r="N530" s="16"/>
      <c r="O530" s="16"/>
      <c r="P530" s="13" t="n">
        <v>57</v>
      </c>
      <c r="Q530" s="17" t="n">
        <f aca="false">+M530*P530</f>
        <v>191.007</v>
      </c>
      <c r="R530" s="17" t="n">
        <f aca="false">+N530*P530</f>
        <v>0</v>
      </c>
      <c r="S530" s="17"/>
      <c r="T530" s="18" t="n">
        <f aca="false">+L530-K530</f>
        <v>0.00902777777777778</v>
      </c>
      <c r="U530" s="18" t="n">
        <f aca="false">+T530*P530</f>
        <v>0.514583333333333</v>
      </c>
      <c r="V530" s="18"/>
    </row>
    <row r="531" s="13" customFormat="true" ht="12" hidden="false" customHeight="false" outlineLevel="0" collapsed="false">
      <c r="A531" s="12" t="n">
        <v>17998</v>
      </c>
      <c r="B531" s="13" t="n">
        <v>5</v>
      </c>
      <c r="C531" s="13" t="s">
        <v>22</v>
      </c>
      <c r="D531" s="13" t="n">
        <v>1</v>
      </c>
      <c r="E531" s="13" t="n">
        <v>446</v>
      </c>
      <c r="F531" s="13" t="s">
        <v>51</v>
      </c>
      <c r="G531" s="13" t="s">
        <v>24</v>
      </c>
      <c r="H531" s="19" t="s">
        <v>27</v>
      </c>
      <c r="I531" s="13" t="n">
        <v>1</v>
      </c>
      <c r="J531" s="13" t="n">
        <v>17998</v>
      </c>
      <c r="K531" s="14" t="n">
        <v>0.384027777777778</v>
      </c>
      <c r="L531" s="15" t="n">
        <v>0.393055555555556</v>
      </c>
      <c r="M531" s="16" t="n">
        <f aca="false">VLOOKUP(E531,'Esp. percorsi al 18-10-22'!C:J,8,FALSE())</f>
        <v>3.351</v>
      </c>
      <c r="N531" s="16"/>
      <c r="O531" s="16"/>
      <c r="P531" s="13" t="n">
        <v>254</v>
      </c>
      <c r="Q531" s="17" t="n">
        <f aca="false">+M531*P531</f>
        <v>851.154</v>
      </c>
      <c r="R531" s="17" t="n">
        <f aca="false">+N531*P531</f>
        <v>0</v>
      </c>
      <c r="S531" s="17"/>
      <c r="T531" s="18" t="n">
        <f aca="false">+L531-K531</f>
        <v>0.00902777777777778</v>
      </c>
      <c r="U531" s="18" t="n">
        <f aca="false">+T531*P531</f>
        <v>2.29305555555556</v>
      </c>
      <c r="V531" s="18"/>
    </row>
    <row r="532" s="13" customFormat="true" ht="12" hidden="false" customHeight="false" outlineLevel="0" collapsed="false">
      <c r="A532" s="12" t="n">
        <v>18082</v>
      </c>
      <c r="B532" s="13" t="n">
        <v>5</v>
      </c>
      <c r="C532" s="13" t="s">
        <v>22</v>
      </c>
      <c r="D532" s="13" t="n">
        <v>1</v>
      </c>
      <c r="E532" s="13" t="n">
        <v>446</v>
      </c>
      <c r="F532" s="13" t="s">
        <v>51</v>
      </c>
      <c r="G532" s="13" t="s">
        <v>24</v>
      </c>
      <c r="H532" s="13" t="n">
        <v>6</v>
      </c>
      <c r="I532" s="13" t="n">
        <v>1</v>
      </c>
      <c r="J532" s="13" t="n">
        <v>18082</v>
      </c>
      <c r="K532" s="14" t="n">
        <v>0.386111111111111</v>
      </c>
      <c r="L532" s="15" t="n">
        <v>0.395138888888889</v>
      </c>
      <c r="M532" s="16" t="n">
        <f aca="false">VLOOKUP(E532,'Esp. percorsi al 18-10-22'!C:J,8,FALSE())</f>
        <v>3.351</v>
      </c>
      <c r="N532" s="16"/>
      <c r="O532" s="16"/>
      <c r="P532" s="13" t="n">
        <v>49</v>
      </c>
      <c r="Q532" s="17" t="n">
        <f aca="false">+M532*P532</f>
        <v>164.199</v>
      </c>
      <c r="R532" s="17" t="n">
        <f aca="false">+N532*P532</f>
        <v>0</v>
      </c>
      <c r="S532" s="17"/>
      <c r="T532" s="18" t="n">
        <f aca="false">+L532-K532</f>
        <v>0.00902777777777778</v>
      </c>
      <c r="U532" s="18" t="n">
        <f aca="false">+T532*P532</f>
        <v>0.442361111111111</v>
      </c>
      <c r="V532" s="18"/>
    </row>
    <row r="533" s="13" customFormat="true" ht="12" hidden="false" customHeight="false" outlineLevel="0" collapsed="false">
      <c r="A533" s="12" t="n">
        <v>17979</v>
      </c>
      <c r="B533" s="13" t="n">
        <v>5</v>
      </c>
      <c r="C533" s="13" t="s">
        <v>22</v>
      </c>
      <c r="D533" s="13" t="n">
        <v>1</v>
      </c>
      <c r="E533" s="13" t="n">
        <v>446</v>
      </c>
      <c r="F533" s="13" t="s">
        <v>51</v>
      </c>
      <c r="G533" s="13" t="s">
        <v>24</v>
      </c>
      <c r="H533" s="19" t="s">
        <v>27</v>
      </c>
      <c r="I533" s="13" t="n">
        <v>1</v>
      </c>
      <c r="J533" s="13" t="n">
        <v>17979</v>
      </c>
      <c r="K533" s="14" t="n">
        <v>0.394444444444444</v>
      </c>
      <c r="L533" s="15" t="n">
        <v>0.403472222222222</v>
      </c>
      <c r="M533" s="16" t="n">
        <f aca="false">VLOOKUP(E533,'Esp. percorsi al 18-10-22'!C:J,8,FALSE())</f>
        <v>3.351</v>
      </c>
      <c r="N533" s="16"/>
      <c r="O533" s="16"/>
      <c r="P533" s="13" t="n">
        <v>254</v>
      </c>
      <c r="Q533" s="17" t="n">
        <f aca="false">+M533*P533</f>
        <v>851.154</v>
      </c>
      <c r="R533" s="17" t="n">
        <f aca="false">+N533*P533</f>
        <v>0</v>
      </c>
      <c r="S533" s="17"/>
      <c r="T533" s="18" t="n">
        <f aca="false">+L533-K533</f>
        <v>0.00902777777777778</v>
      </c>
      <c r="U533" s="18" t="n">
        <f aca="false">+T533*P533</f>
        <v>2.29305555555556</v>
      </c>
      <c r="V533" s="18"/>
    </row>
    <row r="534" s="13" customFormat="true" ht="12" hidden="false" customHeight="false" outlineLevel="0" collapsed="false">
      <c r="A534" s="12" t="n">
        <v>18264</v>
      </c>
      <c r="B534" s="13" t="n">
        <v>5</v>
      </c>
      <c r="C534" s="13" t="s">
        <v>22</v>
      </c>
      <c r="D534" s="13" t="n">
        <v>1</v>
      </c>
      <c r="E534" s="13" t="n">
        <v>446</v>
      </c>
      <c r="F534" s="13" t="s">
        <v>51</v>
      </c>
      <c r="G534" s="13" t="s">
        <v>24</v>
      </c>
      <c r="H534" s="13" t="s">
        <v>29</v>
      </c>
      <c r="I534" s="13" t="n">
        <v>1</v>
      </c>
      <c r="J534" s="13" t="n">
        <v>1795</v>
      </c>
      <c r="K534" s="14" t="n">
        <v>0.394444444444444</v>
      </c>
      <c r="L534" s="15" t="n">
        <v>0.403472222222222</v>
      </c>
      <c r="M534" s="16" t="n">
        <f aca="false">VLOOKUP(E534,'Esp. percorsi al 18-10-22'!C:J,8,FALSE())</f>
        <v>3.351</v>
      </c>
      <c r="N534" s="16"/>
      <c r="O534" s="16"/>
      <c r="P534" s="13" t="n">
        <v>57</v>
      </c>
      <c r="Q534" s="17" t="n">
        <f aca="false">+M534*P534</f>
        <v>191.007</v>
      </c>
      <c r="R534" s="17" t="n">
        <f aca="false">+N534*P534</f>
        <v>0</v>
      </c>
      <c r="S534" s="17"/>
      <c r="T534" s="18" t="n">
        <f aca="false">+L534-K534</f>
        <v>0.00902777777777778</v>
      </c>
      <c r="U534" s="18" t="n">
        <f aca="false">+T534*P534</f>
        <v>0.514583333333333</v>
      </c>
      <c r="V534" s="18"/>
    </row>
    <row r="535" s="13" customFormat="true" ht="12" hidden="false" customHeight="false" outlineLevel="0" collapsed="false">
      <c r="A535" s="12" t="n">
        <v>18069</v>
      </c>
      <c r="B535" s="13" t="n">
        <v>5</v>
      </c>
      <c r="C535" s="13" t="s">
        <v>22</v>
      </c>
      <c r="D535" s="13" t="n">
        <v>1</v>
      </c>
      <c r="E535" s="13" t="n">
        <v>446</v>
      </c>
      <c r="F535" s="13" t="s">
        <v>51</v>
      </c>
      <c r="G535" s="13" t="s">
        <v>24</v>
      </c>
      <c r="H535" s="13" t="n">
        <v>6</v>
      </c>
      <c r="I535" s="13" t="n">
        <v>1</v>
      </c>
      <c r="J535" s="13" t="n">
        <v>18069</v>
      </c>
      <c r="K535" s="14" t="n">
        <v>0.402777777777778</v>
      </c>
      <c r="L535" s="15" t="n">
        <v>0.411805555555556</v>
      </c>
      <c r="M535" s="16" t="n">
        <f aca="false">VLOOKUP(E535,'Esp. percorsi al 18-10-22'!C:J,8,FALSE())</f>
        <v>3.351</v>
      </c>
      <c r="N535" s="16"/>
      <c r="O535" s="16"/>
      <c r="P535" s="13" t="n">
        <v>49</v>
      </c>
      <c r="Q535" s="17" t="n">
        <f aca="false">+M535*P535</f>
        <v>164.199</v>
      </c>
      <c r="R535" s="17" t="n">
        <f aca="false">+N535*P535</f>
        <v>0</v>
      </c>
      <c r="S535" s="17"/>
      <c r="T535" s="18" t="n">
        <f aca="false">+L535-K535</f>
        <v>0.00902777777777778</v>
      </c>
      <c r="U535" s="18" t="n">
        <f aca="false">+T535*P535</f>
        <v>0.442361111111111</v>
      </c>
      <c r="V535" s="18"/>
    </row>
    <row r="536" s="13" customFormat="true" ht="12" hidden="false" customHeight="false" outlineLevel="0" collapsed="false">
      <c r="A536" s="12" t="n">
        <v>17988</v>
      </c>
      <c r="B536" s="13" t="n">
        <v>5</v>
      </c>
      <c r="C536" s="13" t="s">
        <v>22</v>
      </c>
      <c r="D536" s="13" t="n">
        <v>1</v>
      </c>
      <c r="E536" s="13" t="n">
        <v>446</v>
      </c>
      <c r="F536" s="13" t="s">
        <v>51</v>
      </c>
      <c r="G536" s="13" t="s">
        <v>24</v>
      </c>
      <c r="H536" s="19" t="s">
        <v>27</v>
      </c>
      <c r="I536" s="13" t="n">
        <v>1</v>
      </c>
      <c r="J536" s="13" t="n">
        <v>17988</v>
      </c>
      <c r="K536" s="14" t="n">
        <v>0.404861111111111</v>
      </c>
      <c r="L536" s="15" t="n">
        <v>0.413888888888889</v>
      </c>
      <c r="M536" s="16" t="n">
        <f aca="false">VLOOKUP(E536,'Esp. percorsi al 18-10-22'!C:J,8,FALSE())</f>
        <v>3.351</v>
      </c>
      <c r="N536" s="16"/>
      <c r="O536" s="16"/>
      <c r="P536" s="13" t="n">
        <v>254</v>
      </c>
      <c r="Q536" s="17" t="n">
        <f aca="false">+M536*P536</f>
        <v>851.154</v>
      </c>
      <c r="R536" s="17" t="n">
        <f aca="false">+N536*P536</f>
        <v>0</v>
      </c>
      <c r="S536" s="17"/>
      <c r="T536" s="18" t="n">
        <f aca="false">+L536-K536</f>
        <v>0.00902777777777778</v>
      </c>
      <c r="U536" s="18" t="n">
        <f aca="false">+T536*P536</f>
        <v>2.29305555555556</v>
      </c>
      <c r="V536" s="18"/>
    </row>
    <row r="537" s="13" customFormat="true" ht="12" hidden="false" customHeight="false" outlineLevel="0" collapsed="false">
      <c r="A537" s="12" t="n">
        <v>17972</v>
      </c>
      <c r="B537" s="13" t="n">
        <v>5</v>
      </c>
      <c r="C537" s="13" t="s">
        <v>22</v>
      </c>
      <c r="D537" s="13" t="n">
        <v>1</v>
      </c>
      <c r="E537" s="13" t="n">
        <v>446</v>
      </c>
      <c r="F537" s="13" t="s">
        <v>51</v>
      </c>
      <c r="G537" s="13" t="s">
        <v>24</v>
      </c>
      <c r="H537" s="19" t="s">
        <v>27</v>
      </c>
      <c r="I537" s="13" t="n">
        <v>1</v>
      </c>
      <c r="J537" s="13" t="n">
        <v>17972</v>
      </c>
      <c r="K537" s="14" t="n">
        <v>0.415277777777778</v>
      </c>
      <c r="L537" s="15" t="n">
        <v>0.424305555555556</v>
      </c>
      <c r="M537" s="16" t="n">
        <f aca="false">VLOOKUP(E537,'Esp. percorsi al 18-10-22'!C:J,8,FALSE())</f>
        <v>3.351</v>
      </c>
      <c r="N537" s="16"/>
      <c r="O537" s="16"/>
      <c r="P537" s="13" t="n">
        <v>254</v>
      </c>
      <c r="Q537" s="17" t="n">
        <f aca="false">+M537*P537</f>
        <v>851.154</v>
      </c>
      <c r="R537" s="17" t="n">
        <f aca="false">+N537*P537</f>
        <v>0</v>
      </c>
      <c r="S537" s="17"/>
      <c r="T537" s="18" t="n">
        <f aca="false">+L537-K537</f>
        <v>0.00902777777777778</v>
      </c>
      <c r="U537" s="18" t="n">
        <f aca="false">+T537*P537</f>
        <v>2.29305555555556</v>
      </c>
      <c r="V537" s="18"/>
    </row>
    <row r="538" s="13" customFormat="true" ht="12" hidden="false" customHeight="false" outlineLevel="0" collapsed="false">
      <c r="A538" s="12" t="n">
        <v>18250</v>
      </c>
      <c r="B538" s="13" t="n">
        <v>5</v>
      </c>
      <c r="C538" s="13" t="s">
        <v>22</v>
      </c>
      <c r="D538" s="13" t="n">
        <v>1</v>
      </c>
      <c r="E538" s="13" t="n">
        <v>446</v>
      </c>
      <c r="F538" s="13" t="s">
        <v>51</v>
      </c>
      <c r="G538" s="13" t="s">
        <v>24</v>
      </c>
      <c r="H538" s="13" t="s">
        <v>29</v>
      </c>
      <c r="I538" s="13" t="n">
        <v>1</v>
      </c>
      <c r="J538" s="13" t="n">
        <v>1809</v>
      </c>
      <c r="K538" s="14" t="n">
        <v>0.415277777777778</v>
      </c>
      <c r="L538" s="15" t="n">
        <v>0.424305555555556</v>
      </c>
      <c r="M538" s="16" t="n">
        <f aca="false">VLOOKUP(E538,'Esp. percorsi al 18-10-22'!C:J,8,FALSE())</f>
        <v>3.351</v>
      </c>
      <c r="N538" s="16"/>
      <c r="O538" s="16"/>
      <c r="P538" s="13" t="n">
        <v>57</v>
      </c>
      <c r="Q538" s="17" t="n">
        <f aca="false">+M538*P538</f>
        <v>191.007</v>
      </c>
      <c r="R538" s="17" t="n">
        <f aca="false">+N538*P538</f>
        <v>0</v>
      </c>
      <c r="S538" s="17"/>
      <c r="T538" s="18" t="n">
        <f aca="false">+L538-K538</f>
        <v>0.00902777777777778</v>
      </c>
      <c r="U538" s="18" t="n">
        <f aca="false">+T538*P538</f>
        <v>0.514583333333333</v>
      </c>
      <c r="V538" s="18"/>
    </row>
    <row r="539" s="13" customFormat="true" ht="12" hidden="false" customHeight="false" outlineLevel="0" collapsed="false">
      <c r="A539" s="12" t="n">
        <v>18100</v>
      </c>
      <c r="B539" s="13" t="n">
        <v>5</v>
      </c>
      <c r="C539" s="13" t="s">
        <v>22</v>
      </c>
      <c r="D539" s="13" t="n">
        <v>1</v>
      </c>
      <c r="E539" s="13" t="n">
        <v>446</v>
      </c>
      <c r="F539" s="13" t="s">
        <v>51</v>
      </c>
      <c r="G539" s="13" t="s">
        <v>24</v>
      </c>
      <c r="H539" s="13" t="n">
        <v>6</v>
      </c>
      <c r="I539" s="13" t="n">
        <v>1</v>
      </c>
      <c r="J539" s="13" t="n">
        <v>18100</v>
      </c>
      <c r="K539" s="14" t="n">
        <v>0.416666666666667</v>
      </c>
      <c r="L539" s="15" t="n">
        <v>0.425694444444444</v>
      </c>
      <c r="M539" s="16" t="n">
        <f aca="false">VLOOKUP(E539,'Esp. percorsi al 18-10-22'!C:J,8,FALSE())</f>
        <v>3.351</v>
      </c>
      <c r="N539" s="16"/>
      <c r="O539" s="16"/>
      <c r="P539" s="13" t="n">
        <v>49</v>
      </c>
      <c r="Q539" s="17" t="n">
        <f aca="false">+M539*P539</f>
        <v>164.199</v>
      </c>
      <c r="R539" s="17" t="n">
        <f aca="false">+N539*P539</f>
        <v>0</v>
      </c>
      <c r="S539" s="17"/>
      <c r="T539" s="18" t="n">
        <f aca="false">+L539-K539</f>
        <v>0.00902777777777778</v>
      </c>
      <c r="U539" s="18" t="n">
        <f aca="false">+T539*P539</f>
        <v>0.442361111111111</v>
      </c>
      <c r="V539" s="18"/>
    </row>
    <row r="540" s="13" customFormat="true" ht="12" hidden="false" customHeight="false" outlineLevel="0" collapsed="false">
      <c r="A540" s="12" t="n">
        <v>17999</v>
      </c>
      <c r="B540" s="13" t="n">
        <v>5</v>
      </c>
      <c r="C540" s="13" t="s">
        <v>22</v>
      </c>
      <c r="D540" s="13" t="n">
        <v>1</v>
      </c>
      <c r="E540" s="13" t="n">
        <v>446</v>
      </c>
      <c r="F540" s="13" t="s">
        <v>51</v>
      </c>
      <c r="G540" s="13" t="s">
        <v>24</v>
      </c>
      <c r="H540" s="19" t="s">
        <v>27</v>
      </c>
      <c r="I540" s="13" t="n">
        <v>1</v>
      </c>
      <c r="J540" s="13" t="n">
        <v>17999</v>
      </c>
      <c r="K540" s="14" t="n">
        <v>0.425694444444444</v>
      </c>
      <c r="L540" s="15" t="n">
        <v>0.434722222222222</v>
      </c>
      <c r="M540" s="16" t="n">
        <f aca="false">VLOOKUP(E540,'Esp. percorsi al 18-10-22'!C:J,8,FALSE())</f>
        <v>3.351</v>
      </c>
      <c r="N540" s="16"/>
      <c r="O540" s="16"/>
      <c r="P540" s="13" t="n">
        <v>254</v>
      </c>
      <c r="Q540" s="17" t="n">
        <f aca="false">+M540*P540</f>
        <v>851.154</v>
      </c>
      <c r="R540" s="17" t="n">
        <f aca="false">+N540*P540</f>
        <v>0</v>
      </c>
      <c r="S540" s="17"/>
      <c r="T540" s="18" t="n">
        <f aca="false">+L540-K540</f>
        <v>0.00902777777777778</v>
      </c>
      <c r="U540" s="18" t="n">
        <f aca="false">+T540*P540</f>
        <v>2.29305555555556</v>
      </c>
      <c r="V540" s="18"/>
    </row>
    <row r="541" s="13" customFormat="true" ht="12" hidden="false" customHeight="false" outlineLevel="0" collapsed="false">
      <c r="A541" s="12" t="n">
        <v>18083</v>
      </c>
      <c r="B541" s="13" t="n">
        <v>5</v>
      </c>
      <c r="C541" s="13" t="s">
        <v>22</v>
      </c>
      <c r="D541" s="13" t="n">
        <v>1</v>
      </c>
      <c r="E541" s="13" t="n">
        <v>446</v>
      </c>
      <c r="F541" s="13" t="s">
        <v>51</v>
      </c>
      <c r="G541" s="13" t="s">
        <v>24</v>
      </c>
      <c r="H541" s="13" t="n">
        <v>6</v>
      </c>
      <c r="I541" s="13" t="n">
        <v>1</v>
      </c>
      <c r="J541" s="13" t="n">
        <v>18083</v>
      </c>
      <c r="K541" s="14" t="n">
        <v>0.433333333333333</v>
      </c>
      <c r="L541" s="15" t="n">
        <v>0.442361111111111</v>
      </c>
      <c r="M541" s="16" t="n">
        <f aca="false">VLOOKUP(E541,'Esp. percorsi al 18-10-22'!C:J,8,FALSE())</f>
        <v>3.351</v>
      </c>
      <c r="N541" s="16"/>
      <c r="O541" s="16"/>
      <c r="P541" s="13" t="n">
        <v>49</v>
      </c>
      <c r="Q541" s="17" t="n">
        <f aca="false">+M541*P541</f>
        <v>164.199</v>
      </c>
      <c r="R541" s="17" t="n">
        <f aca="false">+N541*P541</f>
        <v>0</v>
      </c>
      <c r="S541" s="17"/>
      <c r="T541" s="18" t="n">
        <f aca="false">+L541-K541</f>
        <v>0.00902777777777778</v>
      </c>
      <c r="U541" s="18" t="n">
        <f aca="false">+T541*P541</f>
        <v>0.442361111111111</v>
      </c>
      <c r="V541" s="18"/>
    </row>
    <row r="542" s="13" customFormat="true" ht="12" hidden="false" customHeight="false" outlineLevel="0" collapsed="false">
      <c r="A542" s="12" t="n">
        <v>17980</v>
      </c>
      <c r="B542" s="13" t="n">
        <v>5</v>
      </c>
      <c r="C542" s="13" t="s">
        <v>22</v>
      </c>
      <c r="D542" s="13" t="n">
        <v>1</v>
      </c>
      <c r="E542" s="13" t="n">
        <v>446</v>
      </c>
      <c r="F542" s="13" t="s">
        <v>51</v>
      </c>
      <c r="G542" s="13" t="s">
        <v>24</v>
      </c>
      <c r="H542" s="19" t="s">
        <v>27</v>
      </c>
      <c r="I542" s="13" t="n">
        <v>1</v>
      </c>
      <c r="J542" s="13" t="n">
        <v>17980</v>
      </c>
      <c r="K542" s="14" t="n">
        <v>0.436111111111111</v>
      </c>
      <c r="L542" s="15" t="n">
        <v>0.445138888888889</v>
      </c>
      <c r="M542" s="16" t="n">
        <f aca="false">VLOOKUP(E542,'Esp. percorsi al 18-10-22'!C:J,8,FALSE())</f>
        <v>3.351</v>
      </c>
      <c r="N542" s="16"/>
      <c r="O542" s="16"/>
      <c r="P542" s="13" t="n">
        <v>254</v>
      </c>
      <c r="Q542" s="17" t="n">
        <f aca="false">+M542*P542</f>
        <v>851.154</v>
      </c>
      <c r="R542" s="17" t="n">
        <f aca="false">+N542*P542</f>
        <v>0</v>
      </c>
      <c r="S542" s="17"/>
      <c r="T542" s="18" t="n">
        <f aca="false">+L542-K542</f>
        <v>0.00902777777777778</v>
      </c>
      <c r="U542" s="18" t="n">
        <f aca="false">+T542*P542</f>
        <v>2.29305555555556</v>
      </c>
      <c r="V542" s="18"/>
    </row>
    <row r="543" s="13" customFormat="true" ht="12" hidden="false" customHeight="false" outlineLevel="0" collapsed="false">
      <c r="A543" s="12" t="n">
        <v>18265</v>
      </c>
      <c r="B543" s="13" t="n">
        <v>5</v>
      </c>
      <c r="C543" s="13" t="s">
        <v>22</v>
      </c>
      <c r="D543" s="13" t="n">
        <v>1</v>
      </c>
      <c r="E543" s="13" t="n">
        <v>446</v>
      </c>
      <c r="F543" s="13" t="s">
        <v>51</v>
      </c>
      <c r="G543" s="13" t="s">
        <v>24</v>
      </c>
      <c r="H543" s="13" t="s">
        <v>29</v>
      </c>
      <c r="I543" s="13" t="n">
        <v>1</v>
      </c>
      <c r="J543" s="13" t="n">
        <v>1796</v>
      </c>
      <c r="K543" s="14" t="n">
        <v>0.436111111111111</v>
      </c>
      <c r="L543" s="15" t="n">
        <v>0.445138888888889</v>
      </c>
      <c r="M543" s="16" t="n">
        <f aca="false">VLOOKUP(E543,'Esp. percorsi al 18-10-22'!C:J,8,FALSE())</f>
        <v>3.351</v>
      </c>
      <c r="N543" s="16"/>
      <c r="O543" s="16"/>
      <c r="P543" s="13" t="n">
        <v>57</v>
      </c>
      <c r="Q543" s="17" t="n">
        <f aca="false">+M543*P543</f>
        <v>191.007</v>
      </c>
      <c r="R543" s="17" t="n">
        <f aca="false">+N543*P543</f>
        <v>0</v>
      </c>
      <c r="S543" s="17"/>
      <c r="T543" s="18" t="n">
        <f aca="false">+L543-K543</f>
        <v>0.00902777777777778</v>
      </c>
      <c r="U543" s="18" t="n">
        <f aca="false">+T543*P543</f>
        <v>0.514583333333333</v>
      </c>
      <c r="V543" s="18"/>
    </row>
    <row r="544" s="13" customFormat="true" ht="12" hidden="false" customHeight="false" outlineLevel="0" collapsed="false">
      <c r="A544" s="12" t="n">
        <v>17989</v>
      </c>
      <c r="B544" s="13" t="n">
        <v>5</v>
      </c>
      <c r="C544" s="13" t="s">
        <v>22</v>
      </c>
      <c r="D544" s="13" t="n">
        <v>1</v>
      </c>
      <c r="E544" s="13" t="n">
        <v>446</v>
      </c>
      <c r="F544" s="13" t="s">
        <v>51</v>
      </c>
      <c r="G544" s="13" t="s">
        <v>24</v>
      </c>
      <c r="H544" s="19" t="s">
        <v>27</v>
      </c>
      <c r="I544" s="13" t="n">
        <v>1</v>
      </c>
      <c r="J544" s="13" t="n">
        <v>17989</v>
      </c>
      <c r="K544" s="14" t="n">
        <v>0.446527777777778</v>
      </c>
      <c r="L544" s="15" t="n">
        <v>0.455555555555556</v>
      </c>
      <c r="M544" s="16" t="n">
        <f aca="false">VLOOKUP(E544,'Esp. percorsi al 18-10-22'!C:J,8,FALSE())</f>
        <v>3.351</v>
      </c>
      <c r="N544" s="16"/>
      <c r="O544" s="16"/>
      <c r="P544" s="13" t="n">
        <v>254</v>
      </c>
      <c r="Q544" s="17" t="n">
        <f aca="false">+M544*P544</f>
        <v>851.154</v>
      </c>
      <c r="R544" s="17" t="n">
        <f aca="false">+N544*P544</f>
        <v>0</v>
      </c>
      <c r="S544" s="17"/>
      <c r="T544" s="18" t="n">
        <f aca="false">+L544-K544</f>
        <v>0.00902777777777778</v>
      </c>
      <c r="U544" s="18" t="n">
        <f aca="false">+T544*P544</f>
        <v>2.29305555555556</v>
      </c>
      <c r="V544" s="18"/>
    </row>
    <row r="545" s="13" customFormat="true" ht="12" hidden="false" customHeight="false" outlineLevel="0" collapsed="false">
      <c r="A545" s="12" t="n">
        <v>18070</v>
      </c>
      <c r="B545" s="13" t="n">
        <v>5</v>
      </c>
      <c r="C545" s="13" t="s">
        <v>22</v>
      </c>
      <c r="D545" s="13" t="n">
        <v>1</v>
      </c>
      <c r="E545" s="13" t="n">
        <v>446</v>
      </c>
      <c r="F545" s="13" t="s">
        <v>51</v>
      </c>
      <c r="G545" s="13" t="s">
        <v>24</v>
      </c>
      <c r="H545" s="13" t="n">
        <v>6</v>
      </c>
      <c r="I545" s="13" t="n">
        <v>1</v>
      </c>
      <c r="J545" s="13" t="n">
        <v>18070</v>
      </c>
      <c r="K545" s="14" t="n">
        <v>0.447222222222222</v>
      </c>
      <c r="L545" s="15" t="n">
        <v>0.45625</v>
      </c>
      <c r="M545" s="16" t="n">
        <f aca="false">VLOOKUP(E545,'Esp. percorsi al 18-10-22'!C:J,8,FALSE())</f>
        <v>3.351</v>
      </c>
      <c r="N545" s="16"/>
      <c r="O545" s="16"/>
      <c r="P545" s="13" t="n">
        <v>49</v>
      </c>
      <c r="Q545" s="17" t="n">
        <f aca="false">+M545*P545</f>
        <v>164.199</v>
      </c>
      <c r="R545" s="17" t="n">
        <f aca="false">+N545*P545</f>
        <v>0</v>
      </c>
      <c r="S545" s="17"/>
      <c r="T545" s="18" t="n">
        <f aca="false">+L545-K545</f>
        <v>0.00902777777777778</v>
      </c>
      <c r="U545" s="18" t="n">
        <f aca="false">+T545*P545</f>
        <v>0.442361111111111</v>
      </c>
      <c r="V545" s="18"/>
    </row>
    <row r="546" s="13" customFormat="true" ht="12" hidden="false" customHeight="false" outlineLevel="0" collapsed="false">
      <c r="A546" s="12" t="n">
        <v>17973</v>
      </c>
      <c r="B546" s="13" t="n">
        <v>5</v>
      </c>
      <c r="C546" s="13" t="s">
        <v>22</v>
      </c>
      <c r="D546" s="13" t="n">
        <v>1</v>
      </c>
      <c r="E546" s="13" t="n">
        <v>446</v>
      </c>
      <c r="F546" s="13" t="s">
        <v>51</v>
      </c>
      <c r="G546" s="13" t="s">
        <v>24</v>
      </c>
      <c r="H546" s="19" t="s">
        <v>27</v>
      </c>
      <c r="I546" s="13" t="n">
        <v>1</v>
      </c>
      <c r="J546" s="13" t="n">
        <v>17973</v>
      </c>
      <c r="K546" s="14" t="n">
        <v>0.456944444444444</v>
      </c>
      <c r="L546" s="15" t="n">
        <v>0.465972222222222</v>
      </c>
      <c r="M546" s="16" t="n">
        <f aca="false">VLOOKUP(E546,'Esp. percorsi al 18-10-22'!C:J,8,FALSE())</f>
        <v>3.351</v>
      </c>
      <c r="N546" s="16"/>
      <c r="O546" s="16"/>
      <c r="P546" s="13" t="n">
        <v>254</v>
      </c>
      <c r="Q546" s="17" t="n">
        <f aca="false">+M546*P546</f>
        <v>851.154</v>
      </c>
      <c r="R546" s="17" t="n">
        <f aca="false">+N546*P546</f>
        <v>0</v>
      </c>
      <c r="S546" s="17"/>
      <c r="T546" s="18" t="n">
        <f aca="false">+L546-K546</f>
        <v>0.00902777777777778</v>
      </c>
      <c r="U546" s="18" t="n">
        <f aca="false">+T546*P546</f>
        <v>2.29305555555556</v>
      </c>
      <c r="V546" s="18"/>
    </row>
    <row r="547" s="13" customFormat="true" ht="12" hidden="false" customHeight="false" outlineLevel="0" collapsed="false">
      <c r="A547" s="12" t="n">
        <v>18251</v>
      </c>
      <c r="B547" s="13" t="n">
        <v>5</v>
      </c>
      <c r="C547" s="13" t="s">
        <v>22</v>
      </c>
      <c r="D547" s="13" t="n">
        <v>1</v>
      </c>
      <c r="E547" s="13" t="n">
        <v>446</v>
      </c>
      <c r="F547" s="13" t="s">
        <v>51</v>
      </c>
      <c r="G547" s="13" t="s">
        <v>24</v>
      </c>
      <c r="H547" s="13" t="s">
        <v>29</v>
      </c>
      <c r="I547" s="13" t="n">
        <v>1</v>
      </c>
      <c r="J547" s="13" t="n">
        <v>1810</v>
      </c>
      <c r="K547" s="14" t="n">
        <v>0.456944444444444</v>
      </c>
      <c r="L547" s="15" t="n">
        <v>0.465972222222222</v>
      </c>
      <c r="M547" s="16" t="n">
        <f aca="false">VLOOKUP(E547,'Esp. percorsi al 18-10-22'!C:J,8,FALSE())</f>
        <v>3.351</v>
      </c>
      <c r="N547" s="16"/>
      <c r="O547" s="16"/>
      <c r="P547" s="13" t="n">
        <v>57</v>
      </c>
      <c r="Q547" s="17" t="n">
        <f aca="false">+M547*P547</f>
        <v>191.007</v>
      </c>
      <c r="R547" s="17" t="n">
        <f aca="false">+N547*P547</f>
        <v>0</v>
      </c>
      <c r="S547" s="17"/>
      <c r="T547" s="18" t="n">
        <f aca="false">+L547-K547</f>
        <v>0.00902777777777778</v>
      </c>
      <c r="U547" s="18" t="n">
        <f aca="false">+T547*P547</f>
        <v>0.514583333333333</v>
      </c>
      <c r="V547" s="18"/>
    </row>
    <row r="548" s="13" customFormat="true" ht="12" hidden="false" customHeight="false" outlineLevel="0" collapsed="false">
      <c r="A548" s="12" t="n">
        <v>18101</v>
      </c>
      <c r="B548" s="13" t="n">
        <v>5</v>
      </c>
      <c r="C548" s="13" t="s">
        <v>22</v>
      </c>
      <c r="D548" s="13" t="n">
        <v>1</v>
      </c>
      <c r="E548" s="13" t="n">
        <v>446</v>
      </c>
      <c r="F548" s="13" t="s">
        <v>51</v>
      </c>
      <c r="G548" s="13" t="s">
        <v>24</v>
      </c>
      <c r="H548" s="13" t="n">
        <v>6</v>
      </c>
      <c r="I548" s="13" t="n">
        <v>1</v>
      </c>
      <c r="J548" s="13" t="n">
        <v>18101</v>
      </c>
      <c r="K548" s="14" t="n">
        <v>0.463888888888889</v>
      </c>
      <c r="L548" s="15" t="n">
        <v>0.472916666666667</v>
      </c>
      <c r="M548" s="16" t="n">
        <f aca="false">VLOOKUP(E548,'Esp. percorsi al 18-10-22'!C:J,8,FALSE())</f>
        <v>3.351</v>
      </c>
      <c r="N548" s="16"/>
      <c r="O548" s="16"/>
      <c r="P548" s="13" t="n">
        <v>49</v>
      </c>
      <c r="Q548" s="17" t="n">
        <f aca="false">+M548*P548</f>
        <v>164.199</v>
      </c>
      <c r="R548" s="17" t="n">
        <f aca="false">+N548*P548</f>
        <v>0</v>
      </c>
      <c r="S548" s="17"/>
      <c r="T548" s="18" t="n">
        <f aca="false">+L548-K548</f>
        <v>0.00902777777777778</v>
      </c>
      <c r="U548" s="18" t="n">
        <f aca="false">+T548*P548</f>
        <v>0.442361111111111</v>
      </c>
      <c r="V548" s="18"/>
    </row>
    <row r="549" s="13" customFormat="true" ht="12" hidden="false" customHeight="false" outlineLevel="0" collapsed="false">
      <c r="A549" s="12" t="n">
        <v>18000</v>
      </c>
      <c r="B549" s="13" t="n">
        <v>5</v>
      </c>
      <c r="C549" s="13" t="s">
        <v>22</v>
      </c>
      <c r="D549" s="13" t="n">
        <v>1</v>
      </c>
      <c r="E549" s="13" t="n">
        <v>446</v>
      </c>
      <c r="F549" s="13" t="s">
        <v>51</v>
      </c>
      <c r="G549" s="13" t="s">
        <v>24</v>
      </c>
      <c r="H549" s="19" t="s">
        <v>27</v>
      </c>
      <c r="I549" s="13" t="n">
        <v>1</v>
      </c>
      <c r="J549" s="13" t="n">
        <v>18000</v>
      </c>
      <c r="K549" s="14" t="n">
        <v>0.467361111111111</v>
      </c>
      <c r="L549" s="15" t="n">
        <v>0.476388888888889</v>
      </c>
      <c r="M549" s="16" t="n">
        <f aca="false">VLOOKUP(E549,'Esp. percorsi al 18-10-22'!C:J,8,FALSE())</f>
        <v>3.351</v>
      </c>
      <c r="N549" s="16"/>
      <c r="O549" s="16"/>
      <c r="P549" s="13" t="n">
        <v>254</v>
      </c>
      <c r="Q549" s="17" t="n">
        <f aca="false">+M549*P549</f>
        <v>851.154</v>
      </c>
      <c r="R549" s="17" t="n">
        <f aca="false">+N549*P549</f>
        <v>0</v>
      </c>
      <c r="S549" s="17"/>
      <c r="T549" s="18" t="n">
        <f aca="false">+L549-K549</f>
        <v>0.00902777777777778</v>
      </c>
      <c r="U549" s="18" t="n">
        <f aca="false">+T549*P549</f>
        <v>2.29305555555556</v>
      </c>
      <c r="V549" s="18"/>
    </row>
    <row r="550" s="13" customFormat="true" ht="12" hidden="false" customHeight="false" outlineLevel="0" collapsed="false">
      <c r="A550" s="12" t="n">
        <v>17981</v>
      </c>
      <c r="B550" s="13" t="n">
        <v>5</v>
      </c>
      <c r="C550" s="13" t="s">
        <v>22</v>
      </c>
      <c r="D550" s="13" t="n">
        <v>1</v>
      </c>
      <c r="E550" s="13" t="n">
        <v>446</v>
      </c>
      <c r="F550" s="13" t="s">
        <v>51</v>
      </c>
      <c r="G550" s="13" t="s">
        <v>24</v>
      </c>
      <c r="H550" s="13" t="s">
        <v>25</v>
      </c>
      <c r="I550" s="13" t="n">
        <v>1</v>
      </c>
      <c r="J550" s="13" t="n">
        <v>17981</v>
      </c>
      <c r="K550" s="14" t="n">
        <v>0.477777777777778</v>
      </c>
      <c r="L550" s="15" t="n">
        <v>0.486805555555556</v>
      </c>
      <c r="M550" s="16" t="n">
        <f aca="false">VLOOKUP(E550,'Esp. percorsi al 18-10-22'!C:J,8,FALSE())</f>
        <v>3.351</v>
      </c>
      <c r="N550" s="16"/>
      <c r="O550" s="16"/>
      <c r="P550" s="13" t="n">
        <v>303</v>
      </c>
      <c r="Q550" s="17" t="n">
        <f aca="false">+M550*P550</f>
        <v>1015.353</v>
      </c>
      <c r="R550" s="17" t="n">
        <f aca="false">+N550*P550</f>
        <v>0</v>
      </c>
      <c r="S550" s="17"/>
      <c r="T550" s="18" t="n">
        <f aca="false">+L550-K550</f>
        <v>0.00902777777777778</v>
      </c>
      <c r="U550" s="18" t="n">
        <f aca="false">+T550*P550</f>
        <v>2.73541666666667</v>
      </c>
      <c r="V550" s="18"/>
    </row>
    <row r="551" s="13" customFormat="true" ht="12" hidden="false" customHeight="false" outlineLevel="0" collapsed="false">
      <c r="A551" s="12" t="n">
        <v>18266</v>
      </c>
      <c r="B551" s="13" t="n">
        <v>5</v>
      </c>
      <c r="C551" s="13" t="s">
        <v>22</v>
      </c>
      <c r="D551" s="13" t="n">
        <v>1</v>
      </c>
      <c r="E551" s="13" t="n">
        <v>446</v>
      </c>
      <c r="F551" s="13" t="s">
        <v>51</v>
      </c>
      <c r="G551" s="13" t="s">
        <v>24</v>
      </c>
      <c r="H551" s="13" t="s">
        <v>29</v>
      </c>
      <c r="I551" s="13" t="n">
        <v>1</v>
      </c>
      <c r="J551" s="13" t="n">
        <v>1797</v>
      </c>
      <c r="K551" s="14" t="n">
        <v>0.477777777777778</v>
      </c>
      <c r="L551" s="15" t="n">
        <v>0.486805555555556</v>
      </c>
      <c r="M551" s="16" t="n">
        <f aca="false">VLOOKUP(E551,'Esp. percorsi al 18-10-22'!C:J,8,FALSE())</f>
        <v>3.351</v>
      </c>
      <c r="N551" s="16"/>
      <c r="O551" s="16"/>
      <c r="P551" s="13" t="n">
        <v>57</v>
      </c>
      <c r="Q551" s="17" t="n">
        <f aca="false">+M551*P551</f>
        <v>191.007</v>
      </c>
      <c r="R551" s="17" t="n">
        <f aca="false">+N551*P551</f>
        <v>0</v>
      </c>
      <c r="S551" s="17"/>
      <c r="T551" s="18" t="n">
        <f aca="false">+L551-K551</f>
        <v>0.00902777777777778</v>
      </c>
      <c r="U551" s="18" t="n">
        <f aca="false">+T551*P551</f>
        <v>0.514583333333333</v>
      </c>
      <c r="V551" s="18"/>
    </row>
    <row r="552" s="13" customFormat="true" ht="12" hidden="false" customHeight="false" outlineLevel="0" collapsed="false">
      <c r="A552" s="12" t="n">
        <v>17990</v>
      </c>
      <c r="B552" s="13" t="n">
        <v>5</v>
      </c>
      <c r="C552" s="13" t="s">
        <v>22</v>
      </c>
      <c r="D552" s="13" t="n">
        <v>1</v>
      </c>
      <c r="E552" s="13" t="n">
        <v>446</v>
      </c>
      <c r="F552" s="13" t="s">
        <v>51</v>
      </c>
      <c r="G552" s="13" t="s">
        <v>24</v>
      </c>
      <c r="H552" s="19" t="s">
        <v>27</v>
      </c>
      <c r="I552" s="13" t="n">
        <v>1</v>
      </c>
      <c r="J552" s="13" t="n">
        <v>17990</v>
      </c>
      <c r="K552" s="14" t="n">
        <v>0.488194444444444</v>
      </c>
      <c r="L552" s="15" t="n">
        <v>0.497222222222222</v>
      </c>
      <c r="M552" s="16" t="n">
        <f aca="false">VLOOKUP(E552,'Esp. percorsi al 18-10-22'!C:J,8,FALSE())</f>
        <v>3.351</v>
      </c>
      <c r="N552" s="16"/>
      <c r="O552" s="16"/>
      <c r="P552" s="13" t="n">
        <v>254</v>
      </c>
      <c r="Q552" s="17" t="n">
        <f aca="false">+M552*P552</f>
        <v>851.154</v>
      </c>
      <c r="R552" s="17" t="n">
        <f aca="false">+N552*P552</f>
        <v>0</v>
      </c>
      <c r="S552" s="17"/>
      <c r="T552" s="18" t="n">
        <f aca="false">+L552-K552</f>
        <v>0.00902777777777778</v>
      </c>
      <c r="U552" s="18" t="n">
        <f aca="false">+T552*P552</f>
        <v>2.29305555555556</v>
      </c>
      <c r="V552" s="18"/>
    </row>
    <row r="553" s="13" customFormat="true" ht="12" hidden="false" customHeight="false" outlineLevel="0" collapsed="false">
      <c r="A553" s="12" t="n">
        <v>18111</v>
      </c>
      <c r="B553" s="13" t="n">
        <v>5</v>
      </c>
      <c r="C553" s="13" t="s">
        <v>22</v>
      </c>
      <c r="D553" s="13" t="n">
        <v>1</v>
      </c>
      <c r="E553" s="13" t="n">
        <v>446</v>
      </c>
      <c r="F553" s="13" t="s">
        <v>51</v>
      </c>
      <c r="G553" s="13" t="s">
        <v>24</v>
      </c>
      <c r="H553" s="13" t="n">
        <v>6</v>
      </c>
      <c r="I553" s="13" t="n">
        <v>1</v>
      </c>
      <c r="J553" s="13" t="n">
        <v>18111</v>
      </c>
      <c r="K553" s="14" t="n">
        <v>0.494444444444444</v>
      </c>
      <c r="L553" s="15" t="n">
        <v>0.503472222222222</v>
      </c>
      <c r="M553" s="16" t="n">
        <f aca="false">VLOOKUP(E553,'Esp. percorsi al 18-10-22'!C:J,8,FALSE())</f>
        <v>3.351</v>
      </c>
      <c r="N553" s="16"/>
      <c r="O553" s="16"/>
      <c r="P553" s="13" t="n">
        <v>49</v>
      </c>
      <c r="Q553" s="17" t="n">
        <f aca="false">+M553*P553</f>
        <v>164.199</v>
      </c>
      <c r="R553" s="17" t="n">
        <f aca="false">+N553*P553</f>
        <v>0</v>
      </c>
      <c r="S553" s="17"/>
      <c r="T553" s="18" t="n">
        <f aca="false">+L553-K553</f>
        <v>0.00902777777777778</v>
      </c>
      <c r="U553" s="18" t="n">
        <f aca="false">+T553*P553</f>
        <v>0.442361111111111</v>
      </c>
      <c r="V553" s="18"/>
    </row>
    <row r="554" s="13" customFormat="true" ht="12" hidden="false" customHeight="false" outlineLevel="0" collapsed="false">
      <c r="A554" s="12" t="n">
        <v>17963</v>
      </c>
      <c r="B554" s="13" t="n">
        <v>5</v>
      </c>
      <c r="C554" s="13" t="s">
        <v>22</v>
      </c>
      <c r="D554" s="13" t="n">
        <v>1</v>
      </c>
      <c r="E554" s="13" t="n">
        <v>446</v>
      </c>
      <c r="F554" s="13" t="s">
        <v>51</v>
      </c>
      <c r="G554" s="13" t="s">
        <v>24</v>
      </c>
      <c r="H554" s="19" t="s">
        <v>27</v>
      </c>
      <c r="I554" s="13" t="n">
        <v>1</v>
      </c>
      <c r="J554" s="13" t="n">
        <v>17963</v>
      </c>
      <c r="K554" s="14" t="n">
        <v>0.498611111111111</v>
      </c>
      <c r="L554" s="15" t="n">
        <v>0.507638888888889</v>
      </c>
      <c r="M554" s="16" t="n">
        <f aca="false">VLOOKUP(E554,'Esp. percorsi al 18-10-22'!C:J,8,FALSE())</f>
        <v>3.351</v>
      </c>
      <c r="N554" s="16"/>
      <c r="O554" s="16"/>
      <c r="P554" s="13" t="n">
        <v>254</v>
      </c>
      <c r="Q554" s="17" t="n">
        <f aca="false">+M554*P554</f>
        <v>851.154</v>
      </c>
      <c r="R554" s="17" t="n">
        <f aca="false">+N554*P554</f>
        <v>0</v>
      </c>
      <c r="S554" s="17"/>
      <c r="T554" s="18" t="n">
        <f aca="false">+L554-K554</f>
        <v>0.00902777777777778</v>
      </c>
      <c r="U554" s="18" t="n">
        <f aca="false">+T554*P554</f>
        <v>2.29305555555556</v>
      </c>
      <c r="V554" s="18"/>
    </row>
    <row r="555" s="13" customFormat="true" ht="12" hidden="false" customHeight="false" outlineLevel="0" collapsed="false">
      <c r="A555" s="12" t="n">
        <v>18270</v>
      </c>
      <c r="B555" s="13" t="n">
        <v>5</v>
      </c>
      <c r="C555" s="13" t="s">
        <v>22</v>
      </c>
      <c r="D555" s="13" t="n">
        <v>1</v>
      </c>
      <c r="E555" s="13" t="n">
        <v>446</v>
      </c>
      <c r="F555" s="13" t="s">
        <v>51</v>
      </c>
      <c r="G555" s="13" t="s">
        <v>24</v>
      </c>
      <c r="H555" s="13" t="s">
        <v>29</v>
      </c>
      <c r="I555" s="13" t="n">
        <v>1</v>
      </c>
      <c r="J555" s="13" t="n">
        <v>1811</v>
      </c>
      <c r="K555" s="14" t="n">
        <v>0.498611111111111</v>
      </c>
      <c r="L555" s="15" t="n">
        <v>0.507638888888889</v>
      </c>
      <c r="M555" s="16" t="n">
        <f aca="false">VLOOKUP(E555,'Esp. percorsi al 18-10-22'!C:J,8,FALSE())</f>
        <v>3.351</v>
      </c>
      <c r="N555" s="16"/>
      <c r="O555" s="16"/>
      <c r="P555" s="13" t="n">
        <v>57</v>
      </c>
      <c r="Q555" s="17" t="n">
        <f aca="false">+M555*P555</f>
        <v>191.007</v>
      </c>
      <c r="R555" s="17" t="n">
        <f aca="false">+N555*P555</f>
        <v>0</v>
      </c>
      <c r="S555" s="17"/>
      <c r="T555" s="18" t="n">
        <f aca="false">+L555-K555</f>
        <v>0.00902777777777778</v>
      </c>
      <c r="U555" s="18" t="n">
        <f aca="false">+T555*P555</f>
        <v>0.514583333333333</v>
      </c>
      <c r="V555" s="18"/>
    </row>
    <row r="556" s="13" customFormat="true" ht="12" hidden="false" customHeight="false" outlineLevel="0" collapsed="false">
      <c r="A556" s="12" t="n">
        <v>18102</v>
      </c>
      <c r="B556" s="13" t="n">
        <v>5</v>
      </c>
      <c r="C556" s="13" t="s">
        <v>22</v>
      </c>
      <c r="D556" s="13" t="n">
        <v>1</v>
      </c>
      <c r="E556" s="13" t="n">
        <v>446</v>
      </c>
      <c r="F556" s="13" t="s">
        <v>51</v>
      </c>
      <c r="G556" s="13" t="s">
        <v>24</v>
      </c>
      <c r="H556" s="13" t="n">
        <v>6</v>
      </c>
      <c r="I556" s="13" t="n">
        <v>1</v>
      </c>
      <c r="J556" s="13" t="n">
        <v>18102</v>
      </c>
      <c r="K556" s="14" t="n">
        <v>0.508333333333333</v>
      </c>
      <c r="L556" s="15" t="n">
        <v>0.517361111111111</v>
      </c>
      <c r="M556" s="16" t="n">
        <f aca="false">VLOOKUP(E556,'Esp. percorsi al 18-10-22'!C:J,8,FALSE())</f>
        <v>3.351</v>
      </c>
      <c r="N556" s="16"/>
      <c r="O556" s="16"/>
      <c r="P556" s="13" t="n">
        <v>49</v>
      </c>
      <c r="Q556" s="17" t="n">
        <f aca="false">+M556*P556</f>
        <v>164.199</v>
      </c>
      <c r="R556" s="17" t="n">
        <f aca="false">+N556*P556</f>
        <v>0</v>
      </c>
      <c r="S556" s="17"/>
      <c r="T556" s="18" t="n">
        <f aca="false">+L556-K556</f>
        <v>0.00902777777777778</v>
      </c>
      <c r="U556" s="18" t="n">
        <f aca="false">+T556*P556</f>
        <v>0.442361111111111</v>
      </c>
      <c r="V556" s="18"/>
    </row>
    <row r="557" s="13" customFormat="true" ht="12" hidden="false" customHeight="false" outlineLevel="0" collapsed="false">
      <c r="A557" s="12" t="n">
        <v>18005</v>
      </c>
      <c r="B557" s="13" t="n">
        <v>5</v>
      </c>
      <c r="C557" s="13" t="s">
        <v>22</v>
      </c>
      <c r="D557" s="13" t="n">
        <v>1</v>
      </c>
      <c r="E557" s="13" t="n">
        <v>446</v>
      </c>
      <c r="F557" s="13" t="s">
        <v>51</v>
      </c>
      <c r="G557" s="13" t="s">
        <v>24</v>
      </c>
      <c r="H557" s="19" t="s">
        <v>27</v>
      </c>
      <c r="I557" s="13" t="n">
        <v>1</v>
      </c>
      <c r="J557" s="13" t="n">
        <v>18005</v>
      </c>
      <c r="K557" s="14" t="n">
        <v>0.509027777777778</v>
      </c>
      <c r="L557" s="15" t="n">
        <v>0.518055555555556</v>
      </c>
      <c r="M557" s="16" t="n">
        <f aca="false">VLOOKUP(E557,'Esp. percorsi al 18-10-22'!C:J,8,FALSE())</f>
        <v>3.351</v>
      </c>
      <c r="N557" s="16"/>
      <c r="O557" s="16"/>
      <c r="P557" s="13" t="n">
        <v>254</v>
      </c>
      <c r="Q557" s="17" t="n">
        <f aca="false">+M557*P557</f>
        <v>851.154</v>
      </c>
      <c r="R557" s="17" t="n">
        <f aca="false">+N557*P557</f>
        <v>0</v>
      </c>
      <c r="S557" s="17"/>
      <c r="T557" s="18" t="n">
        <f aca="false">+L557-K557</f>
        <v>0.00902777777777778</v>
      </c>
      <c r="U557" s="18" t="n">
        <f aca="false">+T557*P557</f>
        <v>2.29305555555556</v>
      </c>
      <c r="V557" s="18"/>
    </row>
    <row r="558" s="13" customFormat="true" ht="12" hidden="false" customHeight="false" outlineLevel="0" collapsed="false">
      <c r="A558" s="12" t="n">
        <v>17967</v>
      </c>
      <c r="B558" s="13" t="n">
        <v>5</v>
      </c>
      <c r="C558" s="13" t="s">
        <v>22</v>
      </c>
      <c r="D558" s="13" t="n">
        <v>1</v>
      </c>
      <c r="E558" s="13" t="n">
        <v>446</v>
      </c>
      <c r="F558" s="13" t="s">
        <v>51</v>
      </c>
      <c r="G558" s="13" t="s">
        <v>24</v>
      </c>
      <c r="H558" s="19" t="s">
        <v>27</v>
      </c>
      <c r="I558" s="13" t="n">
        <v>1</v>
      </c>
      <c r="J558" s="13" t="n">
        <v>17967</v>
      </c>
      <c r="K558" s="14" t="n">
        <v>0.519444444444444</v>
      </c>
      <c r="L558" s="15" t="n">
        <v>0.528472222222222</v>
      </c>
      <c r="M558" s="16" t="n">
        <f aca="false">VLOOKUP(E558,'Esp. percorsi al 18-10-22'!C:J,8,FALSE())</f>
        <v>3.351</v>
      </c>
      <c r="N558" s="16"/>
      <c r="O558" s="16"/>
      <c r="P558" s="13" t="n">
        <v>254</v>
      </c>
      <c r="Q558" s="17" t="n">
        <f aca="false">+M558*P558</f>
        <v>851.154</v>
      </c>
      <c r="R558" s="17" t="n">
        <f aca="false">+N558*P558</f>
        <v>0</v>
      </c>
      <c r="S558" s="17"/>
      <c r="T558" s="18" t="n">
        <f aca="false">+L558-K558</f>
        <v>0.00902777777777778</v>
      </c>
      <c r="U558" s="18" t="n">
        <f aca="false">+T558*P558</f>
        <v>2.29305555555556</v>
      </c>
      <c r="V558" s="18"/>
    </row>
    <row r="559" s="13" customFormat="true" ht="12" hidden="false" customHeight="false" outlineLevel="0" collapsed="false">
      <c r="A559" s="12" t="n">
        <v>18267</v>
      </c>
      <c r="B559" s="13" t="n">
        <v>5</v>
      </c>
      <c r="C559" s="13" t="s">
        <v>22</v>
      </c>
      <c r="D559" s="13" t="n">
        <v>1</v>
      </c>
      <c r="E559" s="13" t="n">
        <v>446</v>
      </c>
      <c r="F559" s="13" t="s">
        <v>51</v>
      </c>
      <c r="G559" s="13" t="s">
        <v>24</v>
      </c>
      <c r="H559" s="13" t="s">
        <v>29</v>
      </c>
      <c r="I559" s="13" t="n">
        <v>1</v>
      </c>
      <c r="J559" s="13" t="n">
        <v>1798</v>
      </c>
      <c r="K559" s="14" t="n">
        <v>0.519444444444444</v>
      </c>
      <c r="L559" s="15" t="n">
        <v>0.528472222222222</v>
      </c>
      <c r="M559" s="16" t="n">
        <f aca="false">VLOOKUP(E559,'Esp. percorsi al 18-10-22'!C:J,8,FALSE())</f>
        <v>3.351</v>
      </c>
      <c r="N559" s="16"/>
      <c r="O559" s="16"/>
      <c r="P559" s="13" t="n">
        <v>57</v>
      </c>
      <c r="Q559" s="17" t="n">
        <f aca="false">+M559*P559</f>
        <v>191.007</v>
      </c>
      <c r="R559" s="17" t="n">
        <f aca="false">+N559*P559</f>
        <v>0</v>
      </c>
      <c r="S559" s="17"/>
      <c r="T559" s="18" t="n">
        <f aca="false">+L559-K559</f>
        <v>0.00902777777777778</v>
      </c>
      <c r="U559" s="18" t="n">
        <f aca="false">+T559*P559</f>
        <v>0.514583333333333</v>
      </c>
      <c r="V559" s="18"/>
    </row>
    <row r="560" s="13" customFormat="true" ht="12" hidden="false" customHeight="false" outlineLevel="0" collapsed="false">
      <c r="A560" s="12" t="n">
        <v>18079</v>
      </c>
      <c r="B560" s="13" t="n">
        <v>5</v>
      </c>
      <c r="C560" s="13" t="s">
        <v>22</v>
      </c>
      <c r="D560" s="13" t="n">
        <v>1</v>
      </c>
      <c r="E560" s="13" t="n">
        <v>446</v>
      </c>
      <c r="F560" s="13" t="s">
        <v>51</v>
      </c>
      <c r="G560" s="13" t="s">
        <v>24</v>
      </c>
      <c r="H560" s="13" t="n">
        <v>6</v>
      </c>
      <c r="I560" s="13" t="n">
        <v>1</v>
      </c>
      <c r="J560" s="13" t="n">
        <v>18079</v>
      </c>
      <c r="K560" s="14" t="n">
        <v>0.525</v>
      </c>
      <c r="L560" s="15" t="n">
        <v>0.534027777777778</v>
      </c>
      <c r="M560" s="16" t="n">
        <f aca="false">VLOOKUP(E560,'Esp. percorsi al 18-10-22'!C:J,8,FALSE())</f>
        <v>3.351</v>
      </c>
      <c r="N560" s="16"/>
      <c r="O560" s="16"/>
      <c r="P560" s="13" t="n">
        <v>49</v>
      </c>
      <c r="Q560" s="17" t="n">
        <f aca="false">+M560*P560</f>
        <v>164.199</v>
      </c>
      <c r="R560" s="17" t="n">
        <f aca="false">+N560*P560</f>
        <v>0</v>
      </c>
      <c r="S560" s="17"/>
      <c r="T560" s="18" t="n">
        <f aca="false">+L560-K560</f>
        <v>0.00902777777777778</v>
      </c>
      <c r="U560" s="18" t="n">
        <f aca="false">+T560*P560</f>
        <v>0.442361111111111</v>
      </c>
      <c r="V560" s="18"/>
    </row>
    <row r="561" s="13" customFormat="true" ht="12" hidden="false" customHeight="false" outlineLevel="0" collapsed="false">
      <c r="A561" s="12" t="n">
        <v>17991</v>
      </c>
      <c r="B561" s="13" t="n">
        <v>5</v>
      </c>
      <c r="C561" s="13" t="s">
        <v>22</v>
      </c>
      <c r="D561" s="13" t="n">
        <v>1</v>
      </c>
      <c r="E561" s="13" t="n">
        <v>446</v>
      </c>
      <c r="F561" s="13" t="s">
        <v>51</v>
      </c>
      <c r="G561" s="13" t="s">
        <v>24</v>
      </c>
      <c r="H561" s="19" t="s">
        <v>27</v>
      </c>
      <c r="I561" s="13" t="n">
        <v>1</v>
      </c>
      <c r="J561" s="13" t="n">
        <v>17991</v>
      </c>
      <c r="K561" s="14" t="n">
        <v>0.529861111111111</v>
      </c>
      <c r="L561" s="15" t="n">
        <v>0.538888888888889</v>
      </c>
      <c r="M561" s="16" t="n">
        <f aca="false">VLOOKUP(E561,'Esp. percorsi al 18-10-22'!C:J,8,FALSE())</f>
        <v>3.351</v>
      </c>
      <c r="N561" s="16"/>
      <c r="O561" s="16"/>
      <c r="P561" s="13" t="n">
        <v>254</v>
      </c>
      <c r="Q561" s="17" t="n">
        <f aca="false">+M561*P561</f>
        <v>851.154</v>
      </c>
      <c r="R561" s="17" t="n">
        <f aca="false">+N561*P561</f>
        <v>0</v>
      </c>
      <c r="S561" s="17"/>
      <c r="T561" s="18" t="n">
        <f aca="false">+L561-K561</f>
        <v>0.00902777777777778</v>
      </c>
      <c r="U561" s="18" t="n">
        <f aca="false">+T561*P561</f>
        <v>2.29305555555556</v>
      </c>
      <c r="V561" s="18"/>
    </row>
    <row r="562" s="13" customFormat="true" ht="12" hidden="false" customHeight="false" outlineLevel="0" collapsed="false">
      <c r="A562" s="12" t="n">
        <v>18112</v>
      </c>
      <c r="B562" s="13" t="n">
        <v>5</v>
      </c>
      <c r="C562" s="13" t="s">
        <v>22</v>
      </c>
      <c r="D562" s="13" t="n">
        <v>1</v>
      </c>
      <c r="E562" s="13" t="n">
        <v>446</v>
      </c>
      <c r="F562" s="13" t="s">
        <v>51</v>
      </c>
      <c r="G562" s="13" t="s">
        <v>24</v>
      </c>
      <c r="H562" s="13" t="n">
        <v>6</v>
      </c>
      <c r="I562" s="13" t="n">
        <v>1</v>
      </c>
      <c r="J562" s="13" t="n">
        <v>18112</v>
      </c>
      <c r="K562" s="14" t="n">
        <v>0.538888888888889</v>
      </c>
      <c r="L562" s="15" t="n">
        <v>0.547916666666667</v>
      </c>
      <c r="M562" s="16" t="n">
        <f aca="false">VLOOKUP(E562,'Esp. percorsi al 18-10-22'!C:J,8,FALSE())</f>
        <v>3.351</v>
      </c>
      <c r="N562" s="16"/>
      <c r="O562" s="16"/>
      <c r="P562" s="13" t="n">
        <v>49</v>
      </c>
      <c r="Q562" s="17" t="n">
        <f aca="false">+M562*P562</f>
        <v>164.199</v>
      </c>
      <c r="R562" s="17" t="n">
        <f aca="false">+N562*P562</f>
        <v>0</v>
      </c>
      <c r="S562" s="17"/>
      <c r="T562" s="18" t="n">
        <f aca="false">+L562-K562</f>
        <v>0.00902777777777778</v>
      </c>
      <c r="U562" s="18" t="n">
        <f aca="false">+T562*P562</f>
        <v>0.442361111111111</v>
      </c>
      <c r="V562" s="18"/>
    </row>
    <row r="563" s="13" customFormat="true" ht="12" hidden="false" customHeight="false" outlineLevel="0" collapsed="false">
      <c r="A563" s="12" t="n">
        <v>18026</v>
      </c>
      <c r="B563" s="13" t="n">
        <v>5</v>
      </c>
      <c r="C563" s="13" t="s">
        <v>22</v>
      </c>
      <c r="D563" s="13" t="n">
        <v>1</v>
      </c>
      <c r="E563" s="13" t="n">
        <v>446</v>
      </c>
      <c r="F563" s="13" t="s">
        <v>51</v>
      </c>
      <c r="G563" s="13" t="s">
        <v>24</v>
      </c>
      <c r="H563" s="19" t="s">
        <v>27</v>
      </c>
      <c r="I563" s="13" t="n">
        <v>1</v>
      </c>
      <c r="J563" s="13" t="n">
        <v>18026</v>
      </c>
      <c r="K563" s="14" t="n">
        <v>0.540277777777778</v>
      </c>
      <c r="L563" s="15" t="n">
        <v>0.549305555555556</v>
      </c>
      <c r="M563" s="16" t="n">
        <f aca="false">VLOOKUP(E563,'Esp. percorsi al 18-10-22'!C:J,8,FALSE())</f>
        <v>3.351</v>
      </c>
      <c r="N563" s="16"/>
      <c r="O563" s="16"/>
      <c r="P563" s="13" t="n">
        <v>254</v>
      </c>
      <c r="Q563" s="17" t="n">
        <f aca="false">+M563*P563</f>
        <v>851.154</v>
      </c>
      <c r="R563" s="17" t="n">
        <f aca="false">+N563*P563</f>
        <v>0</v>
      </c>
      <c r="S563" s="17"/>
      <c r="T563" s="18" t="n">
        <f aca="false">+L563-K563</f>
        <v>0.00902777777777778</v>
      </c>
      <c r="U563" s="18" t="n">
        <f aca="false">+T563*P563</f>
        <v>2.29305555555556</v>
      </c>
      <c r="V563" s="18"/>
    </row>
    <row r="564" s="13" customFormat="true" ht="12" hidden="false" customHeight="false" outlineLevel="0" collapsed="false">
      <c r="A564" s="12" t="n">
        <v>18272</v>
      </c>
      <c r="B564" s="13" t="n">
        <v>5</v>
      </c>
      <c r="C564" s="13" t="s">
        <v>22</v>
      </c>
      <c r="D564" s="13" t="n">
        <v>1</v>
      </c>
      <c r="E564" s="13" t="n">
        <v>446</v>
      </c>
      <c r="F564" s="13" t="s">
        <v>51</v>
      </c>
      <c r="G564" s="13" t="s">
        <v>24</v>
      </c>
      <c r="H564" s="13" t="s">
        <v>29</v>
      </c>
      <c r="I564" s="13" t="n">
        <v>1</v>
      </c>
      <c r="J564" s="13" t="n">
        <v>1812</v>
      </c>
      <c r="K564" s="14" t="n">
        <v>0.540277777777778</v>
      </c>
      <c r="L564" s="15" t="n">
        <v>0.549305555555556</v>
      </c>
      <c r="M564" s="16" t="n">
        <f aca="false">VLOOKUP(E564,'Esp. percorsi al 18-10-22'!C:J,8,FALSE())</f>
        <v>3.351</v>
      </c>
      <c r="N564" s="16"/>
      <c r="O564" s="16"/>
      <c r="P564" s="13" t="n">
        <v>57</v>
      </c>
      <c r="Q564" s="17" t="n">
        <f aca="false">+M564*P564</f>
        <v>191.007</v>
      </c>
      <c r="R564" s="17" t="n">
        <f aca="false">+N564*P564</f>
        <v>0</v>
      </c>
      <c r="S564" s="17"/>
      <c r="T564" s="18" t="n">
        <f aca="false">+L564-K564</f>
        <v>0.00902777777777778</v>
      </c>
      <c r="U564" s="18" t="n">
        <f aca="false">+T564*P564</f>
        <v>0.514583333333333</v>
      </c>
      <c r="V564" s="18"/>
    </row>
    <row r="565" s="13" customFormat="true" ht="12" hidden="false" customHeight="false" outlineLevel="0" collapsed="false">
      <c r="A565" s="12" t="n">
        <v>18006</v>
      </c>
      <c r="B565" s="13" t="n">
        <v>5</v>
      </c>
      <c r="C565" s="13" t="s">
        <v>22</v>
      </c>
      <c r="D565" s="13" t="n">
        <v>1</v>
      </c>
      <c r="E565" s="13" t="n">
        <v>446</v>
      </c>
      <c r="F565" s="13" t="s">
        <v>51</v>
      </c>
      <c r="G565" s="13" t="s">
        <v>24</v>
      </c>
      <c r="H565" s="19" t="s">
        <v>27</v>
      </c>
      <c r="I565" s="13" t="n">
        <v>1</v>
      </c>
      <c r="J565" s="13" t="n">
        <v>18006</v>
      </c>
      <c r="K565" s="14" t="n">
        <v>0.550694444444444</v>
      </c>
      <c r="L565" s="15" t="n">
        <v>0.559722222222222</v>
      </c>
      <c r="M565" s="16" t="n">
        <f aca="false">VLOOKUP(E565,'Esp. percorsi al 18-10-22'!C:J,8,FALSE())</f>
        <v>3.351</v>
      </c>
      <c r="N565" s="16"/>
      <c r="O565" s="16"/>
      <c r="P565" s="13" t="n">
        <v>254</v>
      </c>
      <c r="Q565" s="17" t="n">
        <f aca="false">+M565*P565</f>
        <v>851.154</v>
      </c>
      <c r="R565" s="17" t="n">
        <f aca="false">+N565*P565</f>
        <v>0</v>
      </c>
      <c r="S565" s="17"/>
      <c r="T565" s="18" t="n">
        <f aca="false">+L565-K565</f>
        <v>0.00902777777777778</v>
      </c>
      <c r="U565" s="18" t="n">
        <f aca="false">+T565*P565</f>
        <v>2.29305555555556</v>
      </c>
      <c r="V565" s="18"/>
    </row>
    <row r="566" s="13" customFormat="true" ht="12" hidden="false" customHeight="false" outlineLevel="0" collapsed="false">
      <c r="A566" s="12" t="n">
        <v>18103</v>
      </c>
      <c r="B566" s="13" t="n">
        <v>5</v>
      </c>
      <c r="C566" s="13" t="s">
        <v>22</v>
      </c>
      <c r="D566" s="13" t="n">
        <v>1</v>
      </c>
      <c r="E566" s="13" t="n">
        <v>446</v>
      </c>
      <c r="F566" s="13" t="s">
        <v>51</v>
      </c>
      <c r="G566" s="13" t="s">
        <v>24</v>
      </c>
      <c r="H566" s="13" t="n">
        <v>6</v>
      </c>
      <c r="I566" s="13" t="n">
        <v>1</v>
      </c>
      <c r="J566" s="13" t="n">
        <v>18103</v>
      </c>
      <c r="K566" s="14" t="n">
        <v>0.555555555555556</v>
      </c>
      <c r="L566" s="15" t="n">
        <v>0.564583333333333</v>
      </c>
      <c r="M566" s="16" t="n">
        <f aca="false">VLOOKUP(E566,'Esp. percorsi al 18-10-22'!C:J,8,FALSE())</f>
        <v>3.351</v>
      </c>
      <c r="N566" s="16"/>
      <c r="O566" s="16"/>
      <c r="P566" s="13" t="n">
        <v>49</v>
      </c>
      <c r="Q566" s="17" t="n">
        <f aca="false">+M566*P566</f>
        <v>164.199</v>
      </c>
      <c r="R566" s="17" t="n">
        <f aca="false">+N566*P566</f>
        <v>0</v>
      </c>
      <c r="S566" s="17"/>
      <c r="T566" s="18" t="n">
        <f aca="false">+L566-K566</f>
        <v>0.00902777777777778</v>
      </c>
      <c r="U566" s="18" t="n">
        <f aca="false">+T566*P566</f>
        <v>0.442361111111111</v>
      </c>
      <c r="V566" s="18"/>
    </row>
    <row r="567" s="13" customFormat="true" ht="12" hidden="false" customHeight="false" outlineLevel="0" collapsed="false">
      <c r="A567" s="12" t="n">
        <v>17969</v>
      </c>
      <c r="B567" s="13" t="n">
        <v>5</v>
      </c>
      <c r="C567" s="13" t="s">
        <v>22</v>
      </c>
      <c r="D567" s="13" t="n">
        <v>1</v>
      </c>
      <c r="E567" s="13" t="n">
        <v>446</v>
      </c>
      <c r="F567" s="13" t="s">
        <v>51</v>
      </c>
      <c r="G567" s="13" t="s">
        <v>24</v>
      </c>
      <c r="H567" s="19" t="s">
        <v>27</v>
      </c>
      <c r="I567" s="13" t="n">
        <v>1</v>
      </c>
      <c r="J567" s="13" t="n">
        <v>17969</v>
      </c>
      <c r="K567" s="14" t="n">
        <v>0.561111111111111</v>
      </c>
      <c r="L567" s="15" t="n">
        <v>0.570138888888889</v>
      </c>
      <c r="M567" s="16" t="n">
        <f aca="false">VLOOKUP(E567,'Esp. percorsi al 18-10-22'!C:J,8,FALSE())</f>
        <v>3.351</v>
      </c>
      <c r="N567" s="16"/>
      <c r="O567" s="16"/>
      <c r="P567" s="13" t="n">
        <v>254</v>
      </c>
      <c r="Q567" s="17" t="n">
        <f aca="false">+M567*P567</f>
        <v>851.154</v>
      </c>
      <c r="R567" s="17" t="n">
        <f aca="false">+N567*P567</f>
        <v>0</v>
      </c>
      <c r="S567" s="17"/>
      <c r="T567" s="18" t="n">
        <f aca="false">+L567-K567</f>
        <v>0.00902777777777778</v>
      </c>
      <c r="U567" s="18" t="n">
        <f aca="false">+T567*P567</f>
        <v>2.29305555555556</v>
      </c>
      <c r="V567" s="18"/>
    </row>
    <row r="568" s="13" customFormat="true" ht="12" hidden="false" customHeight="false" outlineLevel="0" collapsed="false">
      <c r="A568" s="12" t="n">
        <v>18268</v>
      </c>
      <c r="B568" s="13" t="n">
        <v>5</v>
      </c>
      <c r="C568" s="13" t="s">
        <v>22</v>
      </c>
      <c r="D568" s="13" t="n">
        <v>1</v>
      </c>
      <c r="E568" s="13" t="n">
        <v>446</v>
      </c>
      <c r="F568" s="13" t="s">
        <v>51</v>
      </c>
      <c r="G568" s="13" t="s">
        <v>24</v>
      </c>
      <c r="H568" s="13" t="s">
        <v>29</v>
      </c>
      <c r="I568" s="13" t="n">
        <v>1</v>
      </c>
      <c r="J568" s="13" t="n">
        <v>1799</v>
      </c>
      <c r="K568" s="14" t="n">
        <v>0.561111111111111</v>
      </c>
      <c r="L568" s="15" t="n">
        <v>0.570138888888889</v>
      </c>
      <c r="M568" s="16" t="n">
        <f aca="false">VLOOKUP(E568,'Esp. percorsi al 18-10-22'!C:J,8,FALSE())</f>
        <v>3.351</v>
      </c>
      <c r="N568" s="16"/>
      <c r="O568" s="16"/>
      <c r="P568" s="13" t="n">
        <v>57</v>
      </c>
      <c r="Q568" s="17" t="n">
        <f aca="false">+M568*P568</f>
        <v>191.007</v>
      </c>
      <c r="R568" s="17" t="n">
        <f aca="false">+N568*P568</f>
        <v>0</v>
      </c>
      <c r="S568" s="17"/>
      <c r="T568" s="18" t="n">
        <f aca="false">+L568-K568</f>
        <v>0.00902777777777778</v>
      </c>
      <c r="U568" s="18" t="n">
        <f aca="false">+T568*P568</f>
        <v>0.514583333333333</v>
      </c>
      <c r="V568" s="18"/>
    </row>
    <row r="569" s="13" customFormat="true" ht="12" hidden="false" customHeight="false" outlineLevel="0" collapsed="false">
      <c r="A569" s="12" t="n">
        <v>18138</v>
      </c>
      <c r="B569" s="13" t="n">
        <v>5</v>
      </c>
      <c r="C569" s="13" t="s">
        <v>22</v>
      </c>
      <c r="D569" s="13" t="n">
        <v>1</v>
      </c>
      <c r="E569" s="13" t="n">
        <v>446</v>
      </c>
      <c r="F569" s="13" t="s">
        <v>51</v>
      </c>
      <c r="G569" s="13" t="s">
        <v>24</v>
      </c>
      <c r="H569" s="13" t="n">
        <v>6</v>
      </c>
      <c r="I569" s="13" t="n">
        <v>1</v>
      </c>
      <c r="J569" s="13" t="n">
        <v>18138</v>
      </c>
      <c r="K569" s="14" t="n">
        <v>0.569444444444444</v>
      </c>
      <c r="L569" s="15" t="n">
        <v>0.578472222222222</v>
      </c>
      <c r="M569" s="16" t="n">
        <f aca="false">VLOOKUP(E569,'Esp. percorsi al 18-10-22'!C:J,8,FALSE())</f>
        <v>3.351</v>
      </c>
      <c r="N569" s="16"/>
      <c r="O569" s="16"/>
      <c r="P569" s="13" t="n">
        <v>49</v>
      </c>
      <c r="Q569" s="17" t="n">
        <f aca="false">+M569*P569</f>
        <v>164.199</v>
      </c>
      <c r="R569" s="17" t="n">
        <f aca="false">+N569*P569</f>
        <v>0</v>
      </c>
      <c r="S569" s="17"/>
      <c r="T569" s="18" t="n">
        <f aca="false">+L569-K569</f>
        <v>0.00902777777777778</v>
      </c>
      <c r="U569" s="18" t="n">
        <f aca="false">+T569*P569</f>
        <v>0.442361111111111</v>
      </c>
      <c r="V569" s="18"/>
    </row>
    <row r="570" s="13" customFormat="true" ht="12" hidden="false" customHeight="false" outlineLevel="0" collapsed="false">
      <c r="A570" s="12" t="n">
        <v>18063</v>
      </c>
      <c r="B570" s="13" t="n">
        <v>5</v>
      </c>
      <c r="C570" s="13" t="s">
        <v>22</v>
      </c>
      <c r="D570" s="13" t="n">
        <v>1</v>
      </c>
      <c r="E570" s="13" t="n">
        <v>446</v>
      </c>
      <c r="F570" s="13" t="s">
        <v>51</v>
      </c>
      <c r="G570" s="13" t="s">
        <v>24</v>
      </c>
      <c r="H570" s="19" t="s">
        <v>27</v>
      </c>
      <c r="I570" s="13" t="n">
        <v>1</v>
      </c>
      <c r="J570" s="13" t="n">
        <v>18063</v>
      </c>
      <c r="K570" s="14" t="n">
        <v>0.571527777777778</v>
      </c>
      <c r="L570" s="15" t="n">
        <v>0.580555555555556</v>
      </c>
      <c r="M570" s="16" t="n">
        <f aca="false">VLOOKUP(E570,'Esp. percorsi al 18-10-22'!C:J,8,FALSE())</f>
        <v>3.351</v>
      </c>
      <c r="N570" s="16"/>
      <c r="O570" s="16"/>
      <c r="P570" s="13" t="n">
        <v>254</v>
      </c>
      <c r="Q570" s="17" t="n">
        <f aca="false">+M570*P570</f>
        <v>851.154</v>
      </c>
      <c r="R570" s="17" t="n">
        <f aca="false">+N570*P570</f>
        <v>0</v>
      </c>
      <c r="S570" s="17"/>
      <c r="T570" s="18" t="n">
        <f aca="false">+L570-K570</f>
        <v>0.00902777777777778</v>
      </c>
      <c r="U570" s="18" t="n">
        <f aca="false">+T570*P570</f>
        <v>2.29305555555556</v>
      </c>
      <c r="V570" s="18"/>
    </row>
    <row r="571" s="13" customFormat="true" ht="12" hidden="false" customHeight="false" outlineLevel="0" collapsed="false">
      <c r="A571" s="12" t="n">
        <v>18027</v>
      </c>
      <c r="B571" s="13" t="n">
        <v>5</v>
      </c>
      <c r="C571" s="13" t="s">
        <v>22</v>
      </c>
      <c r="D571" s="13" t="n">
        <v>1</v>
      </c>
      <c r="E571" s="13" t="n">
        <v>446</v>
      </c>
      <c r="F571" s="13" t="s">
        <v>51</v>
      </c>
      <c r="G571" s="13" t="s">
        <v>24</v>
      </c>
      <c r="H571" s="19" t="s">
        <v>27</v>
      </c>
      <c r="I571" s="13" t="n">
        <v>1</v>
      </c>
      <c r="J571" s="13" t="n">
        <v>18027</v>
      </c>
      <c r="K571" s="14" t="n">
        <v>0.586111111111111</v>
      </c>
      <c r="L571" s="15" t="n">
        <v>0.595138888888889</v>
      </c>
      <c r="M571" s="16" t="n">
        <f aca="false">VLOOKUP(E571,'Esp. percorsi al 18-10-22'!C:J,8,FALSE())</f>
        <v>3.351</v>
      </c>
      <c r="N571" s="16"/>
      <c r="O571" s="16"/>
      <c r="P571" s="13" t="n">
        <v>254</v>
      </c>
      <c r="Q571" s="17" t="n">
        <f aca="false">+M571*P571</f>
        <v>851.154</v>
      </c>
      <c r="R571" s="17" t="n">
        <f aca="false">+N571*P571</f>
        <v>0</v>
      </c>
      <c r="S571" s="17"/>
      <c r="T571" s="18" t="n">
        <f aca="false">+L571-K571</f>
        <v>0.00902777777777778</v>
      </c>
      <c r="U571" s="18" t="n">
        <f aca="false">+T571*P571</f>
        <v>2.29305555555556</v>
      </c>
      <c r="V571" s="18"/>
    </row>
    <row r="572" s="13" customFormat="true" ht="12" hidden="false" customHeight="false" outlineLevel="0" collapsed="false">
      <c r="A572" s="12" t="n">
        <v>18113</v>
      </c>
      <c r="B572" s="13" t="n">
        <v>5</v>
      </c>
      <c r="C572" s="13" t="s">
        <v>22</v>
      </c>
      <c r="D572" s="13" t="n">
        <v>1</v>
      </c>
      <c r="E572" s="13" t="n">
        <v>446</v>
      </c>
      <c r="F572" s="13" t="s">
        <v>51</v>
      </c>
      <c r="G572" s="13" t="s">
        <v>24</v>
      </c>
      <c r="H572" s="13" t="n">
        <v>6</v>
      </c>
      <c r="I572" s="13" t="n">
        <v>1</v>
      </c>
      <c r="J572" s="13" t="n">
        <v>18113</v>
      </c>
      <c r="K572" s="14" t="n">
        <v>0.586111111111111</v>
      </c>
      <c r="L572" s="15" t="n">
        <v>0.595138888888889</v>
      </c>
      <c r="M572" s="16" t="n">
        <f aca="false">VLOOKUP(E572,'Esp. percorsi al 18-10-22'!C:J,8,FALSE())</f>
        <v>3.351</v>
      </c>
      <c r="N572" s="16"/>
      <c r="O572" s="16"/>
      <c r="P572" s="13" t="n">
        <v>49</v>
      </c>
      <c r="Q572" s="17" t="n">
        <f aca="false">+M572*P572</f>
        <v>164.199</v>
      </c>
      <c r="R572" s="17" t="n">
        <f aca="false">+N572*P572</f>
        <v>0</v>
      </c>
      <c r="S572" s="17"/>
      <c r="T572" s="18" t="n">
        <f aca="false">+L572-K572</f>
        <v>0.00902777777777778</v>
      </c>
      <c r="U572" s="18" t="n">
        <f aca="false">+T572*P572</f>
        <v>0.442361111111111</v>
      </c>
      <c r="V572" s="18"/>
    </row>
    <row r="573" s="13" customFormat="true" ht="12" hidden="false" customHeight="false" outlineLevel="0" collapsed="false">
      <c r="A573" s="12" t="n">
        <v>18274</v>
      </c>
      <c r="B573" s="13" t="n">
        <v>5</v>
      </c>
      <c r="C573" s="13" t="s">
        <v>22</v>
      </c>
      <c r="D573" s="13" t="n">
        <v>1</v>
      </c>
      <c r="E573" s="13" t="n">
        <v>446</v>
      </c>
      <c r="F573" s="13" t="s">
        <v>51</v>
      </c>
      <c r="G573" s="13" t="s">
        <v>24</v>
      </c>
      <c r="H573" s="13" t="s">
        <v>29</v>
      </c>
      <c r="I573" s="13" t="n">
        <v>1</v>
      </c>
      <c r="J573" s="13" t="n">
        <v>1813</v>
      </c>
      <c r="K573" s="14" t="n">
        <v>0.593055555555556</v>
      </c>
      <c r="L573" s="15" t="n">
        <v>0.602083333333333</v>
      </c>
      <c r="M573" s="16" t="n">
        <f aca="false">VLOOKUP(E573,'Esp. percorsi al 18-10-22'!C:J,8,FALSE())</f>
        <v>3.351</v>
      </c>
      <c r="N573" s="16"/>
      <c r="O573" s="16"/>
      <c r="P573" s="13" t="n">
        <v>57</v>
      </c>
      <c r="Q573" s="17" t="n">
        <f aca="false">+M573*P573</f>
        <v>191.007</v>
      </c>
      <c r="R573" s="17" t="n">
        <f aca="false">+N573*P573</f>
        <v>0</v>
      </c>
      <c r="S573" s="17"/>
      <c r="T573" s="18" t="n">
        <f aca="false">+L573-K573</f>
        <v>0.00902777777777778</v>
      </c>
      <c r="U573" s="18" t="n">
        <f aca="false">+T573*P573</f>
        <v>0.514583333333333</v>
      </c>
      <c r="V573" s="18"/>
    </row>
    <row r="574" s="13" customFormat="true" ht="12" hidden="false" customHeight="false" outlineLevel="0" collapsed="false">
      <c r="A574" s="12" t="n">
        <v>18145</v>
      </c>
      <c r="B574" s="13" t="n">
        <v>5</v>
      </c>
      <c r="C574" s="13" t="s">
        <v>22</v>
      </c>
      <c r="D574" s="13" t="n">
        <v>1</v>
      </c>
      <c r="E574" s="13" t="n">
        <v>446</v>
      </c>
      <c r="F574" s="13" t="s">
        <v>51</v>
      </c>
      <c r="G574" s="13" t="s">
        <v>24</v>
      </c>
      <c r="H574" s="13" t="n">
        <v>6</v>
      </c>
      <c r="I574" s="13" t="n">
        <v>1</v>
      </c>
      <c r="J574" s="13" t="n">
        <v>18145</v>
      </c>
      <c r="K574" s="14" t="n">
        <v>0.6</v>
      </c>
      <c r="L574" s="15" t="n">
        <v>0.609027777777778</v>
      </c>
      <c r="M574" s="16" t="n">
        <f aca="false">VLOOKUP(E574,'Esp. percorsi al 18-10-22'!C:J,8,FALSE())</f>
        <v>3.351</v>
      </c>
      <c r="N574" s="16"/>
      <c r="O574" s="16"/>
      <c r="P574" s="13" t="n">
        <v>49</v>
      </c>
      <c r="Q574" s="17" t="n">
        <f aca="false">+M574*P574</f>
        <v>164.199</v>
      </c>
      <c r="R574" s="17" t="n">
        <f aca="false">+N574*P574</f>
        <v>0</v>
      </c>
      <c r="S574" s="17"/>
      <c r="T574" s="18" t="n">
        <f aca="false">+L574-K574</f>
        <v>0.00902777777777778</v>
      </c>
      <c r="U574" s="18" t="n">
        <f aca="false">+T574*P574</f>
        <v>0.442361111111111</v>
      </c>
      <c r="V574" s="18"/>
    </row>
    <row r="575" s="13" customFormat="true" ht="12" hidden="false" customHeight="false" outlineLevel="0" collapsed="false">
      <c r="A575" s="12" t="n">
        <v>18016</v>
      </c>
      <c r="B575" s="13" t="n">
        <v>5</v>
      </c>
      <c r="C575" s="13" t="s">
        <v>22</v>
      </c>
      <c r="D575" s="13" t="n">
        <v>1</v>
      </c>
      <c r="E575" s="13" t="n">
        <v>446</v>
      </c>
      <c r="F575" s="13" t="s">
        <v>51</v>
      </c>
      <c r="G575" s="13" t="s">
        <v>24</v>
      </c>
      <c r="H575" s="19" t="s">
        <v>27</v>
      </c>
      <c r="I575" s="13" t="n">
        <v>1</v>
      </c>
      <c r="J575" s="13" t="n">
        <v>18016</v>
      </c>
      <c r="K575" s="14" t="n">
        <v>0.602777777777778</v>
      </c>
      <c r="L575" s="15" t="n">
        <v>0.611805555555556</v>
      </c>
      <c r="M575" s="16" t="n">
        <f aca="false">VLOOKUP(E575,'Esp. percorsi al 18-10-22'!C:J,8,FALSE())</f>
        <v>3.351</v>
      </c>
      <c r="N575" s="16"/>
      <c r="O575" s="16"/>
      <c r="P575" s="13" t="n">
        <v>254</v>
      </c>
      <c r="Q575" s="17" t="n">
        <f aca="false">+M575*P575</f>
        <v>851.154</v>
      </c>
      <c r="R575" s="17" t="n">
        <f aca="false">+N575*P575</f>
        <v>0</v>
      </c>
      <c r="S575" s="17"/>
      <c r="T575" s="18" t="n">
        <f aca="false">+L575-K575</f>
        <v>0.00902777777777778</v>
      </c>
      <c r="U575" s="18" t="n">
        <f aca="false">+T575*P575</f>
        <v>2.29305555555556</v>
      </c>
      <c r="V575" s="18"/>
    </row>
    <row r="576" s="13" customFormat="true" ht="12" hidden="false" customHeight="false" outlineLevel="0" collapsed="false">
      <c r="A576" s="12" t="n">
        <v>18279</v>
      </c>
      <c r="B576" s="13" t="n">
        <v>5</v>
      </c>
      <c r="C576" s="13" t="s">
        <v>22</v>
      </c>
      <c r="D576" s="13" t="n">
        <v>1</v>
      </c>
      <c r="E576" s="13" t="n">
        <v>446</v>
      </c>
      <c r="F576" s="13" t="s">
        <v>51</v>
      </c>
      <c r="G576" s="13" t="s">
        <v>24</v>
      </c>
      <c r="H576" s="13" t="s">
        <v>29</v>
      </c>
      <c r="I576" s="13" t="n">
        <v>1</v>
      </c>
      <c r="J576" s="13" t="n">
        <v>1800</v>
      </c>
      <c r="K576" s="14" t="n">
        <v>0.602777777777778</v>
      </c>
      <c r="L576" s="15" t="n">
        <v>0.611805555555556</v>
      </c>
      <c r="M576" s="16" t="n">
        <f aca="false">VLOOKUP(E576,'Esp. percorsi al 18-10-22'!C:J,8,FALSE())</f>
        <v>3.351</v>
      </c>
      <c r="N576" s="16"/>
      <c r="O576" s="16"/>
      <c r="P576" s="13" t="n">
        <v>57</v>
      </c>
      <c r="Q576" s="17" t="n">
        <f aca="false">+M576*P576</f>
        <v>191.007</v>
      </c>
      <c r="R576" s="17" t="n">
        <f aca="false">+N576*P576</f>
        <v>0</v>
      </c>
      <c r="S576" s="17"/>
      <c r="T576" s="18" t="n">
        <f aca="false">+L576-K576</f>
        <v>0.00902777777777778</v>
      </c>
      <c r="U576" s="18" t="n">
        <f aca="false">+T576*P576</f>
        <v>0.514583333333333</v>
      </c>
      <c r="V576" s="18"/>
    </row>
    <row r="577" s="13" customFormat="true" ht="12" hidden="false" customHeight="false" outlineLevel="0" collapsed="false">
      <c r="A577" s="12" t="n">
        <v>18064</v>
      </c>
      <c r="B577" s="13" t="n">
        <v>5</v>
      </c>
      <c r="C577" s="13" t="s">
        <v>22</v>
      </c>
      <c r="D577" s="13" t="n">
        <v>1</v>
      </c>
      <c r="E577" s="13" t="n">
        <v>446</v>
      </c>
      <c r="F577" s="13" t="s">
        <v>51</v>
      </c>
      <c r="G577" s="13" t="s">
        <v>24</v>
      </c>
      <c r="H577" s="13" t="s">
        <v>25</v>
      </c>
      <c r="I577" s="13" t="n">
        <v>1</v>
      </c>
      <c r="J577" s="13" t="n">
        <v>18064</v>
      </c>
      <c r="K577" s="14" t="n">
        <v>0.616666666666667</v>
      </c>
      <c r="L577" s="15" t="n">
        <v>0.625694444444444</v>
      </c>
      <c r="M577" s="16" t="n">
        <f aca="false">VLOOKUP(E577,'Esp. percorsi al 18-10-22'!C:J,8,FALSE())</f>
        <v>3.351</v>
      </c>
      <c r="N577" s="16"/>
      <c r="O577" s="16"/>
      <c r="P577" s="13" t="n">
        <v>303</v>
      </c>
      <c r="Q577" s="17" t="n">
        <f aca="false">+M577*P577</f>
        <v>1015.353</v>
      </c>
      <c r="R577" s="17" t="n">
        <f aca="false">+N577*P577</f>
        <v>0</v>
      </c>
      <c r="S577" s="17"/>
      <c r="T577" s="18" t="n">
        <f aca="false">+L577-K577</f>
        <v>0.00902777777777778</v>
      </c>
      <c r="U577" s="18" t="n">
        <f aca="false">+T577*P577</f>
        <v>2.73541666666667</v>
      </c>
      <c r="V577" s="18"/>
    </row>
    <row r="578" s="13" customFormat="true" ht="12" hidden="false" customHeight="false" outlineLevel="0" collapsed="false">
      <c r="A578" s="12" t="n">
        <v>18276</v>
      </c>
      <c r="B578" s="13" t="n">
        <v>5</v>
      </c>
      <c r="C578" s="13" t="s">
        <v>22</v>
      </c>
      <c r="D578" s="13" t="n">
        <v>1</v>
      </c>
      <c r="E578" s="13" t="n">
        <v>446</v>
      </c>
      <c r="F578" s="13" t="s">
        <v>51</v>
      </c>
      <c r="G578" s="13" t="s">
        <v>24</v>
      </c>
      <c r="H578" s="13" t="s">
        <v>29</v>
      </c>
      <c r="I578" s="13" t="n">
        <v>1</v>
      </c>
      <c r="J578" s="13" t="n">
        <v>1814</v>
      </c>
      <c r="K578" s="14" t="n">
        <v>0.623611111111111</v>
      </c>
      <c r="L578" s="15" t="n">
        <v>0.632638888888889</v>
      </c>
      <c r="M578" s="16" t="n">
        <f aca="false">VLOOKUP(E578,'Esp. percorsi al 18-10-22'!C:J,8,FALSE())</f>
        <v>3.351</v>
      </c>
      <c r="N578" s="16"/>
      <c r="O578" s="16"/>
      <c r="P578" s="13" t="n">
        <v>57</v>
      </c>
      <c r="Q578" s="17" t="n">
        <f aca="false">+M578*P578</f>
        <v>191.007</v>
      </c>
      <c r="R578" s="17" t="n">
        <f aca="false">+N578*P578</f>
        <v>0</v>
      </c>
      <c r="S578" s="17"/>
      <c r="T578" s="18" t="n">
        <f aca="false">+L578-K578</f>
        <v>0.00902777777777778</v>
      </c>
      <c r="U578" s="18" t="n">
        <f aca="false">+T578*P578</f>
        <v>0.514583333333333</v>
      </c>
      <c r="V578" s="18"/>
    </row>
    <row r="579" s="13" customFormat="true" ht="12" hidden="false" customHeight="false" outlineLevel="0" collapsed="false">
      <c r="A579" s="12" t="n">
        <v>18128</v>
      </c>
      <c r="B579" s="13" t="n">
        <v>5</v>
      </c>
      <c r="C579" s="13" t="s">
        <v>22</v>
      </c>
      <c r="D579" s="13" t="n">
        <v>1</v>
      </c>
      <c r="E579" s="13" t="n">
        <v>446</v>
      </c>
      <c r="F579" s="13" t="s">
        <v>51</v>
      </c>
      <c r="G579" s="13" t="s">
        <v>24</v>
      </c>
      <c r="H579" s="13" t="n">
        <v>6</v>
      </c>
      <c r="I579" s="13" t="n">
        <v>1</v>
      </c>
      <c r="J579" s="13" t="n">
        <v>18128</v>
      </c>
      <c r="K579" s="14" t="n">
        <v>0.630555555555556</v>
      </c>
      <c r="L579" s="15" t="n">
        <v>0.639583333333333</v>
      </c>
      <c r="M579" s="16" t="n">
        <f aca="false">VLOOKUP(E579,'Esp. percorsi al 18-10-22'!C:J,8,FALSE())</f>
        <v>3.351</v>
      </c>
      <c r="N579" s="16"/>
      <c r="O579" s="16"/>
      <c r="P579" s="13" t="n">
        <v>49</v>
      </c>
      <c r="Q579" s="17" t="n">
        <f aca="false">+M579*P579</f>
        <v>164.199</v>
      </c>
      <c r="R579" s="17" t="n">
        <f aca="false">+N579*P579</f>
        <v>0</v>
      </c>
      <c r="S579" s="17"/>
      <c r="T579" s="18" t="n">
        <f aca="false">+L579-K579</f>
        <v>0.00902777777777778</v>
      </c>
      <c r="U579" s="18" t="n">
        <f aca="false">+T579*P579</f>
        <v>0.442361111111111</v>
      </c>
      <c r="V579" s="18"/>
    </row>
    <row r="580" s="13" customFormat="true" ht="12" hidden="false" customHeight="false" outlineLevel="0" collapsed="false">
      <c r="A580" s="12" t="n">
        <v>18028</v>
      </c>
      <c r="B580" s="13" t="n">
        <v>5</v>
      </c>
      <c r="C580" s="13" t="s">
        <v>22</v>
      </c>
      <c r="D580" s="13" t="n">
        <v>1</v>
      </c>
      <c r="E580" s="13" t="n">
        <v>446</v>
      </c>
      <c r="F580" s="13" t="s">
        <v>51</v>
      </c>
      <c r="G580" s="13" t="s">
        <v>24</v>
      </c>
      <c r="H580" s="19" t="s">
        <v>27</v>
      </c>
      <c r="I580" s="13" t="n">
        <v>1</v>
      </c>
      <c r="J580" s="13" t="n">
        <v>18028</v>
      </c>
      <c r="K580" s="14" t="n">
        <v>0.633333333333333</v>
      </c>
      <c r="L580" s="15" t="n">
        <v>0.642361111111111</v>
      </c>
      <c r="M580" s="16" t="n">
        <f aca="false">VLOOKUP(E580,'Esp. percorsi al 18-10-22'!C:J,8,FALSE())</f>
        <v>3.351</v>
      </c>
      <c r="N580" s="16"/>
      <c r="O580" s="16"/>
      <c r="P580" s="13" t="n">
        <v>254</v>
      </c>
      <c r="Q580" s="17" t="n">
        <f aca="false">+M580*P580</f>
        <v>851.154</v>
      </c>
      <c r="R580" s="17" t="n">
        <f aca="false">+N580*P580</f>
        <v>0</v>
      </c>
      <c r="S580" s="17"/>
      <c r="T580" s="18" t="n">
        <f aca="false">+L580-K580</f>
        <v>0.00902777777777778</v>
      </c>
      <c r="U580" s="18" t="n">
        <f aca="false">+T580*P580</f>
        <v>2.29305555555556</v>
      </c>
      <c r="V580" s="18"/>
    </row>
    <row r="581" s="13" customFormat="true" ht="12" hidden="false" customHeight="false" outlineLevel="0" collapsed="false">
      <c r="A581" s="12" t="n">
        <v>18281</v>
      </c>
      <c r="B581" s="13" t="n">
        <v>5</v>
      </c>
      <c r="C581" s="13" t="s">
        <v>22</v>
      </c>
      <c r="D581" s="13" t="n">
        <v>1</v>
      </c>
      <c r="E581" s="13" t="n">
        <v>446</v>
      </c>
      <c r="F581" s="13" t="s">
        <v>51</v>
      </c>
      <c r="G581" s="13" t="s">
        <v>24</v>
      </c>
      <c r="H581" s="13" t="s">
        <v>29</v>
      </c>
      <c r="I581" s="13" t="n">
        <v>1</v>
      </c>
      <c r="J581" s="13" t="n">
        <v>1801</v>
      </c>
      <c r="K581" s="14" t="n">
        <v>0.644444444444444</v>
      </c>
      <c r="L581" s="15" t="n">
        <v>0.653472222222222</v>
      </c>
      <c r="M581" s="16" t="n">
        <f aca="false">VLOOKUP(E581,'Esp. percorsi al 18-10-22'!C:J,8,FALSE())</f>
        <v>3.351</v>
      </c>
      <c r="N581" s="16"/>
      <c r="O581" s="16"/>
      <c r="P581" s="13" t="n">
        <v>57</v>
      </c>
      <c r="Q581" s="17" t="n">
        <f aca="false">+M581*P581</f>
        <v>191.007</v>
      </c>
      <c r="R581" s="17" t="n">
        <f aca="false">+N581*P581</f>
        <v>0</v>
      </c>
      <c r="S581" s="17"/>
      <c r="T581" s="18" t="n">
        <f aca="false">+L581-K581</f>
        <v>0.00902777777777778</v>
      </c>
      <c r="U581" s="18" t="n">
        <f aca="false">+T581*P581</f>
        <v>0.514583333333333</v>
      </c>
      <c r="V581" s="18"/>
    </row>
    <row r="582" s="13" customFormat="true" ht="12" hidden="false" customHeight="false" outlineLevel="0" collapsed="false">
      <c r="A582" s="12" t="n">
        <v>18017</v>
      </c>
      <c r="B582" s="13" t="n">
        <v>5</v>
      </c>
      <c r="C582" s="13" t="s">
        <v>22</v>
      </c>
      <c r="D582" s="13" t="n">
        <v>1</v>
      </c>
      <c r="E582" s="13" t="n">
        <v>446</v>
      </c>
      <c r="F582" s="13" t="s">
        <v>51</v>
      </c>
      <c r="G582" s="13" t="s">
        <v>24</v>
      </c>
      <c r="H582" s="13" t="s">
        <v>25</v>
      </c>
      <c r="I582" s="13" t="n">
        <v>1</v>
      </c>
      <c r="J582" s="13" t="n">
        <v>18017</v>
      </c>
      <c r="K582" s="14" t="n">
        <v>0.647222222222222</v>
      </c>
      <c r="L582" s="15" t="n">
        <v>0.65625</v>
      </c>
      <c r="M582" s="16" t="n">
        <f aca="false">VLOOKUP(E582,'Esp. percorsi al 18-10-22'!C:J,8,FALSE())</f>
        <v>3.351</v>
      </c>
      <c r="N582" s="16"/>
      <c r="O582" s="16"/>
      <c r="P582" s="13" t="n">
        <v>303</v>
      </c>
      <c r="Q582" s="17" t="n">
        <f aca="false">+M582*P582</f>
        <v>1015.353</v>
      </c>
      <c r="R582" s="17" t="n">
        <f aca="false">+N582*P582</f>
        <v>0</v>
      </c>
      <c r="S582" s="17"/>
      <c r="T582" s="18" t="n">
        <f aca="false">+L582-K582</f>
        <v>0.00902777777777778</v>
      </c>
      <c r="U582" s="18" t="n">
        <f aca="false">+T582*P582</f>
        <v>2.73541666666667</v>
      </c>
      <c r="V582" s="18"/>
    </row>
    <row r="583" s="13" customFormat="true" ht="12" hidden="false" customHeight="false" outlineLevel="0" collapsed="false">
      <c r="A583" s="12" t="n">
        <v>18139</v>
      </c>
      <c r="B583" s="13" t="n">
        <v>5</v>
      </c>
      <c r="C583" s="13" t="s">
        <v>22</v>
      </c>
      <c r="D583" s="13" t="n">
        <v>1</v>
      </c>
      <c r="E583" s="13" t="n">
        <v>446</v>
      </c>
      <c r="F583" s="13" t="s">
        <v>51</v>
      </c>
      <c r="G583" s="13" t="s">
        <v>24</v>
      </c>
      <c r="H583" s="13" t="n">
        <v>6</v>
      </c>
      <c r="I583" s="13" t="n">
        <v>1</v>
      </c>
      <c r="J583" s="13" t="n">
        <v>18139</v>
      </c>
      <c r="K583" s="14" t="n">
        <v>0.661111111111111</v>
      </c>
      <c r="L583" s="15" t="n">
        <v>0.670138888888889</v>
      </c>
      <c r="M583" s="16" t="n">
        <f aca="false">VLOOKUP(E583,'Esp. percorsi al 18-10-22'!C:J,8,FALSE())</f>
        <v>3.351</v>
      </c>
      <c r="N583" s="16"/>
      <c r="O583" s="16"/>
      <c r="P583" s="13" t="n">
        <v>49</v>
      </c>
      <c r="Q583" s="17" t="n">
        <f aca="false">+M583*P583</f>
        <v>164.199</v>
      </c>
      <c r="R583" s="17" t="n">
        <f aca="false">+N583*P583</f>
        <v>0</v>
      </c>
      <c r="S583" s="17"/>
      <c r="T583" s="18" t="n">
        <f aca="false">+L583-K583</f>
        <v>0.00902777777777778</v>
      </c>
      <c r="U583" s="18" t="n">
        <f aca="false">+T583*P583</f>
        <v>0.442361111111111</v>
      </c>
      <c r="V583" s="18"/>
    </row>
    <row r="584" s="13" customFormat="true" ht="12" hidden="false" customHeight="false" outlineLevel="0" collapsed="false">
      <c r="A584" s="12" t="n">
        <v>18065</v>
      </c>
      <c r="B584" s="13" t="n">
        <v>5</v>
      </c>
      <c r="C584" s="13" t="s">
        <v>22</v>
      </c>
      <c r="D584" s="13" t="n">
        <v>1</v>
      </c>
      <c r="E584" s="13" t="n">
        <v>446</v>
      </c>
      <c r="F584" s="13" t="s">
        <v>51</v>
      </c>
      <c r="G584" s="13" t="s">
        <v>24</v>
      </c>
      <c r="H584" s="19" t="s">
        <v>27</v>
      </c>
      <c r="I584" s="13" t="n">
        <v>1</v>
      </c>
      <c r="J584" s="13" t="n">
        <v>18065</v>
      </c>
      <c r="K584" s="14" t="n">
        <v>0.663888888888889</v>
      </c>
      <c r="L584" s="15" t="n">
        <v>0.672916666666667</v>
      </c>
      <c r="M584" s="16" t="n">
        <f aca="false">VLOOKUP(E584,'Esp. percorsi al 18-10-22'!C:J,8,FALSE())</f>
        <v>3.351</v>
      </c>
      <c r="N584" s="16"/>
      <c r="O584" s="16"/>
      <c r="P584" s="13" t="n">
        <v>254</v>
      </c>
      <c r="Q584" s="17" t="n">
        <f aca="false">+M584*P584</f>
        <v>851.154</v>
      </c>
      <c r="R584" s="17" t="n">
        <f aca="false">+N584*P584</f>
        <v>0</v>
      </c>
      <c r="S584" s="17"/>
      <c r="T584" s="18" t="n">
        <f aca="false">+L584-K584</f>
        <v>0.00902777777777778</v>
      </c>
      <c r="U584" s="18" t="n">
        <f aca="false">+T584*P584</f>
        <v>2.29305555555556</v>
      </c>
      <c r="V584" s="18"/>
    </row>
    <row r="585" s="13" customFormat="true" ht="12" hidden="false" customHeight="false" outlineLevel="0" collapsed="false">
      <c r="A585" s="12" t="n">
        <v>18278</v>
      </c>
      <c r="B585" s="13" t="n">
        <v>5</v>
      </c>
      <c r="C585" s="13" t="s">
        <v>22</v>
      </c>
      <c r="D585" s="13" t="n">
        <v>1</v>
      </c>
      <c r="E585" s="13" t="n">
        <v>446</v>
      </c>
      <c r="F585" s="13" t="s">
        <v>51</v>
      </c>
      <c r="G585" s="13" t="s">
        <v>24</v>
      </c>
      <c r="H585" s="13" t="s">
        <v>29</v>
      </c>
      <c r="I585" s="13" t="n">
        <v>1</v>
      </c>
      <c r="J585" s="13" t="n">
        <v>1815</v>
      </c>
      <c r="K585" s="14" t="n">
        <v>0.665277777777778</v>
      </c>
      <c r="L585" s="15" t="n">
        <v>0.674305555555556</v>
      </c>
      <c r="M585" s="16" t="n">
        <f aca="false">VLOOKUP(E585,'Esp. percorsi al 18-10-22'!C:J,8,FALSE())</f>
        <v>3.351</v>
      </c>
      <c r="N585" s="16"/>
      <c r="O585" s="16"/>
      <c r="P585" s="13" t="n">
        <v>57</v>
      </c>
      <c r="Q585" s="17" t="n">
        <f aca="false">+M585*P585</f>
        <v>191.007</v>
      </c>
      <c r="R585" s="17" t="n">
        <f aca="false">+N585*P585</f>
        <v>0</v>
      </c>
      <c r="S585" s="17"/>
      <c r="T585" s="18" t="n">
        <f aca="false">+L585-K585</f>
        <v>0.00902777777777778</v>
      </c>
      <c r="U585" s="18" t="n">
        <f aca="false">+T585*P585</f>
        <v>0.514583333333333</v>
      </c>
      <c r="V585" s="18"/>
    </row>
    <row r="586" s="13" customFormat="true" ht="12" hidden="false" customHeight="false" outlineLevel="0" collapsed="false">
      <c r="A586" s="12" t="n">
        <v>18029</v>
      </c>
      <c r="B586" s="13" t="n">
        <v>5</v>
      </c>
      <c r="C586" s="13" t="s">
        <v>22</v>
      </c>
      <c r="D586" s="13" t="n">
        <v>1</v>
      </c>
      <c r="E586" s="13" t="n">
        <v>446</v>
      </c>
      <c r="F586" s="13" t="s">
        <v>51</v>
      </c>
      <c r="G586" s="13" t="s">
        <v>24</v>
      </c>
      <c r="H586" s="13" t="s">
        <v>25</v>
      </c>
      <c r="I586" s="13" t="n">
        <v>1</v>
      </c>
      <c r="J586" s="13" t="n">
        <v>18029</v>
      </c>
      <c r="K586" s="14" t="n">
        <v>0.677777777777778</v>
      </c>
      <c r="L586" s="15" t="n">
        <v>0.686805555555556</v>
      </c>
      <c r="M586" s="16" t="n">
        <f aca="false">VLOOKUP(E586,'Esp. percorsi al 18-10-22'!C:J,8,FALSE())</f>
        <v>3.351</v>
      </c>
      <c r="N586" s="16"/>
      <c r="O586" s="16"/>
      <c r="P586" s="13" t="n">
        <v>303</v>
      </c>
      <c r="Q586" s="17" t="n">
        <f aca="false">+M586*P586</f>
        <v>1015.353</v>
      </c>
      <c r="R586" s="17" t="n">
        <f aca="false">+N586*P586</f>
        <v>0</v>
      </c>
      <c r="S586" s="17"/>
      <c r="T586" s="18" t="n">
        <f aca="false">+L586-K586</f>
        <v>0.00902777777777778</v>
      </c>
      <c r="U586" s="18" t="n">
        <f aca="false">+T586*P586</f>
        <v>2.73541666666667</v>
      </c>
      <c r="V586" s="18"/>
    </row>
    <row r="587" s="13" customFormat="true" ht="12" hidden="false" customHeight="false" outlineLevel="0" collapsed="false">
      <c r="A587" s="12" t="n">
        <v>18283</v>
      </c>
      <c r="B587" s="13" t="n">
        <v>5</v>
      </c>
      <c r="C587" s="13" t="s">
        <v>22</v>
      </c>
      <c r="D587" s="13" t="n">
        <v>1</v>
      </c>
      <c r="E587" s="13" t="n">
        <v>446</v>
      </c>
      <c r="F587" s="13" t="s">
        <v>51</v>
      </c>
      <c r="G587" s="13" t="s">
        <v>24</v>
      </c>
      <c r="H587" s="13" t="s">
        <v>29</v>
      </c>
      <c r="I587" s="13" t="n">
        <v>1</v>
      </c>
      <c r="J587" s="13" t="n">
        <v>1802</v>
      </c>
      <c r="K587" s="14" t="n">
        <v>0.686111111111111</v>
      </c>
      <c r="L587" s="15" t="n">
        <v>0.695138888888889</v>
      </c>
      <c r="M587" s="16" t="n">
        <f aca="false">VLOOKUP(E587,'Esp. percorsi al 18-10-22'!C:J,8,FALSE())</f>
        <v>3.351</v>
      </c>
      <c r="N587" s="16"/>
      <c r="O587" s="16"/>
      <c r="P587" s="13" t="n">
        <v>57</v>
      </c>
      <c r="Q587" s="17" t="n">
        <f aca="false">+M587*P587</f>
        <v>191.007</v>
      </c>
      <c r="R587" s="17" t="n">
        <f aca="false">+N587*P587</f>
        <v>0</v>
      </c>
      <c r="S587" s="17"/>
      <c r="T587" s="18" t="n">
        <f aca="false">+L587-K587</f>
        <v>0.00902777777777778</v>
      </c>
      <c r="U587" s="18" t="n">
        <f aca="false">+T587*P587</f>
        <v>0.514583333333333</v>
      </c>
      <c r="V587" s="18"/>
    </row>
    <row r="588" s="13" customFormat="true" ht="12" hidden="false" customHeight="false" outlineLevel="0" collapsed="false">
      <c r="A588" s="12" t="n">
        <v>18146</v>
      </c>
      <c r="B588" s="13" t="n">
        <v>5</v>
      </c>
      <c r="C588" s="13" t="s">
        <v>22</v>
      </c>
      <c r="D588" s="13" t="n">
        <v>1</v>
      </c>
      <c r="E588" s="13" t="n">
        <v>446</v>
      </c>
      <c r="F588" s="13" t="s">
        <v>51</v>
      </c>
      <c r="G588" s="13" t="s">
        <v>24</v>
      </c>
      <c r="H588" s="13" t="n">
        <v>6</v>
      </c>
      <c r="I588" s="13" t="n">
        <v>1</v>
      </c>
      <c r="J588" s="13" t="n">
        <v>18146</v>
      </c>
      <c r="K588" s="14" t="n">
        <v>0.691666666666667</v>
      </c>
      <c r="L588" s="15" t="n">
        <v>0.700694444444444</v>
      </c>
      <c r="M588" s="16" t="n">
        <f aca="false">VLOOKUP(E588,'Esp. percorsi al 18-10-22'!C:J,8,FALSE())</f>
        <v>3.351</v>
      </c>
      <c r="N588" s="16"/>
      <c r="O588" s="16"/>
      <c r="P588" s="13" t="n">
        <v>49</v>
      </c>
      <c r="Q588" s="17" t="n">
        <f aca="false">+M588*P588</f>
        <v>164.199</v>
      </c>
      <c r="R588" s="17" t="n">
        <f aca="false">+N588*P588</f>
        <v>0</v>
      </c>
      <c r="S588" s="17"/>
      <c r="T588" s="18" t="n">
        <f aca="false">+L588-K588</f>
        <v>0.00902777777777778</v>
      </c>
      <c r="U588" s="18" t="n">
        <f aca="false">+T588*P588</f>
        <v>0.442361111111111</v>
      </c>
      <c r="V588" s="18"/>
    </row>
    <row r="589" s="13" customFormat="true" ht="12" hidden="false" customHeight="false" outlineLevel="0" collapsed="false">
      <c r="A589" s="12" t="n">
        <v>18018</v>
      </c>
      <c r="B589" s="13" t="n">
        <v>5</v>
      </c>
      <c r="C589" s="13" t="s">
        <v>22</v>
      </c>
      <c r="D589" s="13" t="n">
        <v>1</v>
      </c>
      <c r="E589" s="13" t="n">
        <v>446</v>
      </c>
      <c r="F589" s="13" t="s">
        <v>51</v>
      </c>
      <c r="G589" s="13" t="s">
        <v>24</v>
      </c>
      <c r="H589" s="19" t="s">
        <v>27</v>
      </c>
      <c r="I589" s="13" t="n">
        <v>1</v>
      </c>
      <c r="J589" s="13" t="n">
        <v>18018</v>
      </c>
      <c r="K589" s="14" t="n">
        <v>0.694444444444444</v>
      </c>
      <c r="L589" s="15" t="n">
        <v>0.703472222222222</v>
      </c>
      <c r="M589" s="16" t="n">
        <f aca="false">VLOOKUP(E589,'Esp. percorsi al 18-10-22'!C:J,8,FALSE())</f>
        <v>3.351</v>
      </c>
      <c r="N589" s="16"/>
      <c r="O589" s="16"/>
      <c r="P589" s="13" t="n">
        <v>254</v>
      </c>
      <c r="Q589" s="17" t="n">
        <f aca="false">+M589*P589</f>
        <v>851.154</v>
      </c>
      <c r="R589" s="17" t="n">
        <f aca="false">+N589*P589</f>
        <v>0</v>
      </c>
      <c r="S589" s="17"/>
      <c r="T589" s="18" t="n">
        <f aca="false">+L589-K589</f>
        <v>0.00902777777777778</v>
      </c>
      <c r="U589" s="18" t="n">
        <f aca="false">+T589*P589</f>
        <v>2.29305555555556</v>
      </c>
      <c r="V589" s="18"/>
    </row>
    <row r="590" s="13" customFormat="true" ht="12" hidden="false" customHeight="false" outlineLevel="0" collapsed="false">
      <c r="A590" s="12" t="n">
        <v>18288</v>
      </c>
      <c r="B590" s="13" t="n">
        <v>5</v>
      </c>
      <c r="C590" s="13" t="s">
        <v>22</v>
      </c>
      <c r="D590" s="13" t="n">
        <v>1</v>
      </c>
      <c r="E590" s="13" t="n">
        <v>446</v>
      </c>
      <c r="F590" s="13" t="s">
        <v>51</v>
      </c>
      <c r="G590" s="13" t="s">
        <v>24</v>
      </c>
      <c r="H590" s="13" t="s">
        <v>29</v>
      </c>
      <c r="I590" s="13" t="n">
        <v>1</v>
      </c>
      <c r="J590" s="13" t="n">
        <v>1816</v>
      </c>
      <c r="K590" s="14" t="n">
        <v>0.706944444444444</v>
      </c>
      <c r="L590" s="15" t="n">
        <v>0.715972222222222</v>
      </c>
      <c r="M590" s="16" t="n">
        <f aca="false">VLOOKUP(E590,'Esp. percorsi al 18-10-22'!C:J,8,FALSE())</f>
        <v>3.351</v>
      </c>
      <c r="N590" s="16"/>
      <c r="O590" s="16"/>
      <c r="P590" s="13" t="n">
        <v>57</v>
      </c>
      <c r="Q590" s="17" t="n">
        <f aca="false">+M590*P590</f>
        <v>191.007</v>
      </c>
      <c r="R590" s="17" t="n">
        <f aca="false">+N590*P590</f>
        <v>0</v>
      </c>
      <c r="S590" s="17"/>
      <c r="T590" s="18" t="n">
        <f aca="false">+L590-K590</f>
        <v>0.00902777777777778</v>
      </c>
      <c r="U590" s="18" t="n">
        <f aca="false">+T590*P590</f>
        <v>0.514583333333333</v>
      </c>
      <c r="V590" s="18"/>
    </row>
    <row r="591" s="13" customFormat="true" ht="12" hidden="false" customHeight="false" outlineLevel="0" collapsed="false">
      <c r="A591" s="12" t="n">
        <v>18040</v>
      </c>
      <c r="B591" s="13" t="n">
        <v>5</v>
      </c>
      <c r="C591" s="13" t="s">
        <v>22</v>
      </c>
      <c r="D591" s="13" t="n">
        <v>1</v>
      </c>
      <c r="E591" s="13" t="n">
        <v>446</v>
      </c>
      <c r="F591" s="13" t="s">
        <v>51</v>
      </c>
      <c r="G591" s="13" t="s">
        <v>24</v>
      </c>
      <c r="H591" s="13" t="s">
        <v>25</v>
      </c>
      <c r="I591" s="13" t="n">
        <v>1</v>
      </c>
      <c r="J591" s="13" t="n">
        <v>18040</v>
      </c>
      <c r="K591" s="14" t="n">
        <v>0.708333333333333</v>
      </c>
      <c r="L591" s="15" t="n">
        <v>0.717361111111111</v>
      </c>
      <c r="M591" s="16" t="n">
        <f aca="false">VLOOKUP(E591,'Esp. percorsi al 18-10-22'!C:J,8,FALSE())</f>
        <v>3.351</v>
      </c>
      <c r="N591" s="16"/>
      <c r="O591" s="16"/>
      <c r="P591" s="13" t="n">
        <v>303</v>
      </c>
      <c r="Q591" s="17" t="n">
        <f aca="false">+M591*P591</f>
        <v>1015.353</v>
      </c>
      <c r="R591" s="17" t="n">
        <f aca="false">+N591*P591</f>
        <v>0</v>
      </c>
      <c r="S591" s="17"/>
      <c r="T591" s="18" t="n">
        <f aca="false">+L591-K591</f>
        <v>0.00902777777777778</v>
      </c>
      <c r="U591" s="18" t="n">
        <f aca="false">+T591*P591</f>
        <v>2.73541666666667</v>
      </c>
      <c r="V591" s="18"/>
    </row>
    <row r="592" s="13" customFormat="true" ht="12" hidden="false" customHeight="false" outlineLevel="0" collapsed="false">
      <c r="A592" s="12" t="n">
        <v>18129</v>
      </c>
      <c r="B592" s="13" t="n">
        <v>5</v>
      </c>
      <c r="C592" s="13" t="s">
        <v>22</v>
      </c>
      <c r="D592" s="13" t="n">
        <v>1</v>
      </c>
      <c r="E592" s="13" t="n">
        <v>446</v>
      </c>
      <c r="F592" s="13" t="s">
        <v>51</v>
      </c>
      <c r="G592" s="13" t="s">
        <v>24</v>
      </c>
      <c r="H592" s="13" t="n">
        <v>6</v>
      </c>
      <c r="I592" s="13" t="n">
        <v>1</v>
      </c>
      <c r="J592" s="13" t="n">
        <v>18129</v>
      </c>
      <c r="K592" s="14" t="n">
        <v>0.722222222222222</v>
      </c>
      <c r="L592" s="15" t="n">
        <v>0.73125</v>
      </c>
      <c r="M592" s="16" t="n">
        <f aca="false">VLOOKUP(E592,'Esp. percorsi al 18-10-22'!C:J,8,FALSE())</f>
        <v>3.351</v>
      </c>
      <c r="N592" s="16"/>
      <c r="O592" s="16"/>
      <c r="P592" s="13" t="n">
        <v>49</v>
      </c>
      <c r="Q592" s="17" t="n">
        <f aca="false">+M592*P592</f>
        <v>164.199</v>
      </c>
      <c r="R592" s="17" t="n">
        <f aca="false">+N592*P592</f>
        <v>0</v>
      </c>
      <c r="S592" s="17"/>
      <c r="T592" s="18" t="n">
        <f aca="false">+L592-K592</f>
        <v>0.00902777777777778</v>
      </c>
      <c r="U592" s="18" t="n">
        <f aca="false">+T592*P592</f>
        <v>0.442361111111111</v>
      </c>
      <c r="V592" s="18"/>
    </row>
    <row r="593" s="13" customFormat="true" ht="12" hidden="false" customHeight="false" outlineLevel="0" collapsed="false">
      <c r="A593" s="12" t="n">
        <v>18053</v>
      </c>
      <c r="B593" s="13" t="n">
        <v>5</v>
      </c>
      <c r="C593" s="13" t="s">
        <v>22</v>
      </c>
      <c r="D593" s="13" t="n">
        <v>1</v>
      </c>
      <c r="E593" s="13" t="n">
        <v>446</v>
      </c>
      <c r="F593" s="13" t="s">
        <v>51</v>
      </c>
      <c r="G593" s="13" t="s">
        <v>24</v>
      </c>
      <c r="H593" s="19" t="s">
        <v>27</v>
      </c>
      <c r="I593" s="13" t="n">
        <v>1</v>
      </c>
      <c r="J593" s="13" t="n">
        <v>18053</v>
      </c>
      <c r="K593" s="14" t="n">
        <v>0.725</v>
      </c>
      <c r="L593" s="15" t="n">
        <v>0.734027777777778</v>
      </c>
      <c r="M593" s="16" t="n">
        <f aca="false">VLOOKUP(E593,'Esp. percorsi al 18-10-22'!C:J,8,FALSE())</f>
        <v>3.351</v>
      </c>
      <c r="N593" s="16"/>
      <c r="O593" s="16"/>
      <c r="P593" s="13" t="n">
        <v>254</v>
      </c>
      <c r="Q593" s="17" t="n">
        <f aca="false">+M593*P593</f>
        <v>851.154</v>
      </c>
      <c r="R593" s="17" t="n">
        <f aca="false">+N593*P593</f>
        <v>0</v>
      </c>
      <c r="S593" s="17"/>
      <c r="T593" s="18" t="n">
        <f aca="false">+L593-K593</f>
        <v>0.00902777777777778</v>
      </c>
      <c r="U593" s="18" t="n">
        <f aca="false">+T593*P593</f>
        <v>2.29305555555556</v>
      </c>
      <c r="V593" s="18"/>
    </row>
    <row r="594" s="13" customFormat="true" ht="12" hidden="false" customHeight="false" outlineLevel="0" collapsed="false">
      <c r="A594" s="12" t="n">
        <v>18285</v>
      </c>
      <c r="B594" s="13" t="n">
        <v>5</v>
      </c>
      <c r="C594" s="13" t="s">
        <v>22</v>
      </c>
      <c r="D594" s="13" t="n">
        <v>1</v>
      </c>
      <c r="E594" s="13" t="n">
        <v>446</v>
      </c>
      <c r="F594" s="13" t="s">
        <v>51</v>
      </c>
      <c r="G594" s="13" t="s">
        <v>24</v>
      </c>
      <c r="H594" s="13" t="s">
        <v>29</v>
      </c>
      <c r="I594" s="13" t="n">
        <v>1</v>
      </c>
      <c r="J594" s="13" t="n">
        <v>1803</v>
      </c>
      <c r="K594" s="14" t="n">
        <v>0.727777777777778</v>
      </c>
      <c r="L594" s="15" t="n">
        <v>0.736805555555556</v>
      </c>
      <c r="M594" s="16" t="n">
        <f aca="false">VLOOKUP(E594,'Esp. percorsi al 18-10-22'!C:J,8,FALSE())</f>
        <v>3.351</v>
      </c>
      <c r="N594" s="16"/>
      <c r="O594" s="16"/>
      <c r="P594" s="13" t="n">
        <v>57</v>
      </c>
      <c r="Q594" s="17" t="n">
        <f aca="false">+M594*P594</f>
        <v>191.007</v>
      </c>
      <c r="R594" s="17" t="n">
        <f aca="false">+N594*P594</f>
        <v>0</v>
      </c>
      <c r="S594" s="17"/>
      <c r="T594" s="18" t="n">
        <f aca="false">+L594-K594</f>
        <v>0.00902777777777778</v>
      </c>
      <c r="U594" s="18" t="n">
        <f aca="false">+T594*P594</f>
        <v>0.514583333333333</v>
      </c>
      <c r="V594" s="18"/>
    </row>
    <row r="595" s="13" customFormat="true" ht="12" hidden="false" customHeight="false" outlineLevel="0" collapsed="false">
      <c r="A595" s="12" t="n">
        <v>18019</v>
      </c>
      <c r="B595" s="13" t="n">
        <v>5</v>
      </c>
      <c r="C595" s="13" t="s">
        <v>22</v>
      </c>
      <c r="D595" s="13" t="n">
        <v>1</v>
      </c>
      <c r="E595" s="13" t="n">
        <v>446</v>
      </c>
      <c r="F595" s="13" t="s">
        <v>51</v>
      </c>
      <c r="G595" s="13" t="s">
        <v>24</v>
      </c>
      <c r="H595" s="13" t="s">
        <v>25</v>
      </c>
      <c r="I595" s="13" t="n">
        <v>1</v>
      </c>
      <c r="J595" s="13" t="n">
        <v>18019</v>
      </c>
      <c r="K595" s="14" t="n">
        <v>0.738888888888889</v>
      </c>
      <c r="L595" s="15" t="n">
        <v>0.747916666666667</v>
      </c>
      <c r="M595" s="16" t="n">
        <f aca="false">VLOOKUP(E595,'Esp. percorsi al 18-10-22'!C:J,8,FALSE())</f>
        <v>3.351</v>
      </c>
      <c r="N595" s="16"/>
      <c r="O595" s="16"/>
      <c r="P595" s="13" t="n">
        <v>303</v>
      </c>
      <c r="Q595" s="17" t="n">
        <f aca="false">+M595*P595</f>
        <v>1015.353</v>
      </c>
      <c r="R595" s="17" t="n">
        <f aca="false">+N595*P595</f>
        <v>0</v>
      </c>
      <c r="S595" s="17"/>
      <c r="T595" s="18" t="n">
        <f aca="false">+L595-K595</f>
        <v>0.00902777777777778</v>
      </c>
      <c r="U595" s="18" t="n">
        <f aca="false">+T595*P595</f>
        <v>2.73541666666667</v>
      </c>
      <c r="V595" s="18"/>
    </row>
    <row r="596" s="13" customFormat="true" ht="12" hidden="false" customHeight="false" outlineLevel="0" collapsed="false">
      <c r="A596" s="12" t="n">
        <v>18290</v>
      </c>
      <c r="B596" s="13" t="n">
        <v>5</v>
      </c>
      <c r="C596" s="13" t="s">
        <v>22</v>
      </c>
      <c r="D596" s="13" t="n">
        <v>1</v>
      </c>
      <c r="E596" s="13" t="n">
        <v>446</v>
      </c>
      <c r="F596" s="13" t="s">
        <v>51</v>
      </c>
      <c r="G596" s="13" t="s">
        <v>24</v>
      </c>
      <c r="H596" s="13" t="s">
        <v>29</v>
      </c>
      <c r="I596" s="13" t="n">
        <v>1</v>
      </c>
      <c r="J596" s="13" t="n">
        <v>1817</v>
      </c>
      <c r="K596" s="14" t="n">
        <v>0.748611111111111</v>
      </c>
      <c r="L596" s="15" t="n">
        <v>0.757638888888889</v>
      </c>
      <c r="M596" s="16" t="n">
        <f aca="false">VLOOKUP(E596,'Esp. percorsi al 18-10-22'!C:J,8,FALSE())</f>
        <v>3.351</v>
      </c>
      <c r="N596" s="16"/>
      <c r="O596" s="16"/>
      <c r="P596" s="13" t="n">
        <v>57</v>
      </c>
      <c r="Q596" s="17" t="n">
        <f aca="false">+M596*P596</f>
        <v>191.007</v>
      </c>
      <c r="R596" s="17" t="n">
        <f aca="false">+N596*P596</f>
        <v>0</v>
      </c>
      <c r="S596" s="17"/>
      <c r="T596" s="18" t="n">
        <f aca="false">+L596-K596</f>
        <v>0.00902777777777778</v>
      </c>
      <c r="U596" s="18" t="n">
        <f aca="false">+T596*P596</f>
        <v>0.514583333333333</v>
      </c>
      <c r="V596" s="18"/>
    </row>
    <row r="597" s="13" customFormat="true" ht="12" hidden="false" customHeight="false" outlineLevel="0" collapsed="false">
      <c r="A597" s="12" t="n">
        <v>18158</v>
      </c>
      <c r="B597" s="13" t="n">
        <v>5</v>
      </c>
      <c r="C597" s="13" t="s">
        <v>22</v>
      </c>
      <c r="D597" s="13" t="n">
        <v>1</v>
      </c>
      <c r="E597" s="13" t="n">
        <v>446</v>
      </c>
      <c r="F597" s="13" t="s">
        <v>51</v>
      </c>
      <c r="G597" s="13" t="s">
        <v>24</v>
      </c>
      <c r="H597" s="13" t="n">
        <v>6</v>
      </c>
      <c r="I597" s="13" t="n">
        <v>1</v>
      </c>
      <c r="J597" s="13" t="n">
        <v>18158</v>
      </c>
      <c r="K597" s="14" t="n">
        <v>0.752777777777778</v>
      </c>
      <c r="L597" s="15" t="n">
        <v>0.761805555555556</v>
      </c>
      <c r="M597" s="16" t="n">
        <f aca="false">VLOOKUP(E597,'Esp. percorsi al 18-10-22'!C:J,8,FALSE())</f>
        <v>3.351</v>
      </c>
      <c r="N597" s="16"/>
      <c r="O597" s="16"/>
      <c r="P597" s="13" t="n">
        <v>49</v>
      </c>
      <c r="Q597" s="17" t="n">
        <f aca="false">+M597*P597</f>
        <v>164.199</v>
      </c>
      <c r="R597" s="17" t="n">
        <f aca="false">+N597*P597</f>
        <v>0</v>
      </c>
      <c r="S597" s="17"/>
      <c r="T597" s="18" t="n">
        <f aca="false">+L597-K597</f>
        <v>0.00902777777777778</v>
      </c>
      <c r="U597" s="18" t="n">
        <f aca="false">+T597*P597</f>
        <v>0.442361111111111</v>
      </c>
      <c r="V597" s="18"/>
    </row>
    <row r="598" s="13" customFormat="true" ht="12" hidden="false" customHeight="false" outlineLevel="0" collapsed="false">
      <c r="A598" s="12" t="n">
        <v>18041</v>
      </c>
      <c r="B598" s="13" t="n">
        <v>5</v>
      </c>
      <c r="C598" s="13" t="s">
        <v>22</v>
      </c>
      <c r="D598" s="13" t="n">
        <v>1</v>
      </c>
      <c r="E598" s="13" t="n">
        <v>446</v>
      </c>
      <c r="F598" s="13" t="s">
        <v>51</v>
      </c>
      <c r="G598" s="13" t="s">
        <v>24</v>
      </c>
      <c r="H598" s="19" t="s">
        <v>27</v>
      </c>
      <c r="I598" s="13" t="n">
        <v>1</v>
      </c>
      <c r="J598" s="13" t="n">
        <v>18041</v>
      </c>
      <c r="K598" s="14" t="n">
        <v>0.755555555555556</v>
      </c>
      <c r="L598" s="15" t="n">
        <v>0.764583333333333</v>
      </c>
      <c r="M598" s="16" t="n">
        <f aca="false">VLOOKUP(E598,'Esp. percorsi al 18-10-22'!C:J,8,FALSE())</f>
        <v>3.351</v>
      </c>
      <c r="N598" s="16"/>
      <c r="O598" s="16"/>
      <c r="P598" s="13" t="n">
        <v>254</v>
      </c>
      <c r="Q598" s="17" t="n">
        <f aca="false">+M598*P598</f>
        <v>851.154</v>
      </c>
      <c r="R598" s="17" t="n">
        <f aca="false">+N598*P598</f>
        <v>0</v>
      </c>
      <c r="S598" s="17"/>
      <c r="T598" s="18" t="n">
        <f aca="false">+L598-K598</f>
        <v>0.00902777777777778</v>
      </c>
      <c r="U598" s="18" t="n">
        <f aca="false">+T598*P598</f>
        <v>2.29305555555556</v>
      </c>
      <c r="V598" s="18"/>
    </row>
    <row r="599" s="13" customFormat="true" ht="12" hidden="false" customHeight="false" outlineLevel="0" collapsed="false">
      <c r="A599" s="12" t="n">
        <v>18054</v>
      </c>
      <c r="B599" s="13" t="n">
        <v>5</v>
      </c>
      <c r="C599" s="13" t="s">
        <v>22</v>
      </c>
      <c r="D599" s="13" t="n">
        <v>1</v>
      </c>
      <c r="E599" s="13" t="n">
        <v>446</v>
      </c>
      <c r="F599" s="13" t="s">
        <v>51</v>
      </c>
      <c r="G599" s="13" t="s">
        <v>24</v>
      </c>
      <c r="H599" s="13" t="s">
        <v>25</v>
      </c>
      <c r="I599" s="13" t="n">
        <v>1</v>
      </c>
      <c r="J599" s="13" t="n">
        <v>18054</v>
      </c>
      <c r="K599" s="14" t="n">
        <v>0.769444444444444</v>
      </c>
      <c r="L599" s="15" t="n">
        <v>0.778472222222222</v>
      </c>
      <c r="M599" s="16" t="n">
        <f aca="false">VLOOKUP(E599,'Esp. percorsi al 18-10-22'!C:J,8,FALSE())</f>
        <v>3.351</v>
      </c>
      <c r="N599" s="16"/>
      <c r="O599" s="16"/>
      <c r="P599" s="13" t="n">
        <v>303</v>
      </c>
      <c r="Q599" s="17" t="n">
        <f aca="false">+M599*P599</f>
        <v>1015.353</v>
      </c>
      <c r="R599" s="17" t="n">
        <f aca="false">+N599*P599</f>
        <v>0</v>
      </c>
      <c r="S599" s="17"/>
      <c r="T599" s="18" t="n">
        <f aca="false">+L599-K599</f>
        <v>0.00902777777777778</v>
      </c>
      <c r="U599" s="18" t="n">
        <f aca="false">+T599*P599</f>
        <v>2.73541666666667</v>
      </c>
      <c r="V599" s="18"/>
    </row>
    <row r="600" s="13" customFormat="true" ht="12" hidden="false" customHeight="false" outlineLevel="0" collapsed="false">
      <c r="A600" s="12" t="n">
        <v>18296</v>
      </c>
      <c r="B600" s="13" t="n">
        <v>5</v>
      </c>
      <c r="C600" s="13" t="s">
        <v>22</v>
      </c>
      <c r="D600" s="13" t="n">
        <v>1</v>
      </c>
      <c r="E600" s="13" t="n">
        <v>446</v>
      </c>
      <c r="F600" s="13" t="s">
        <v>51</v>
      </c>
      <c r="G600" s="13" t="s">
        <v>24</v>
      </c>
      <c r="H600" s="13" t="s">
        <v>29</v>
      </c>
      <c r="I600" s="13" t="n">
        <v>1</v>
      </c>
      <c r="J600" s="13" t="n">
        <v>1804</v>
      </c>
      <c r="K600" s="14" t="n">
        <v>0.769444444444444</v>
      </c>
      <c r="L600" s="15" t="n">
        <v>0.778472222222222</v>
      </c>
      <c r="M600" s="16" t="n">
        <f aca="false">VLOOKUP(E600,'Esp. percorsi al 18-10-22'!C:J,8,FALSE())</f>
        <v>3.351</v>
      </c>
      <c r="N600" s="16"/>
      <c r="O600" s="16"/>
      <c r="P600" s="13" t="n">
        <v>57</v>
      </c>
      <c r="Q600" s="17" t="n">
        <f aca="false">+M600*P600</f>
        <v>191.007</v>
      </c>
      <c r="R600" s="17" t="n">
        <f aca="false">+N600*P600</f>
        <v>0</v>
      </c>
      <c r="S600" s="17"/>
      <c r="T600" s="18" t="n">
        <f aca="false">+L600-K600</f>
        <v>0.00902777777777778</v>
      </c>
      <c r="U600" s="18" t="n">
        <f aca="false">+T600*P600</f>
        <v>0.514583333333333</v>
      </c>
      <c r="V600" s="18"/>
    </row>
    <row r="601" s="13" customFormat="true" ht="12" hidden="false" customHeight="false" outlineLevel="0" collapsed="false">
      <c r="A601" s="12" t="n">
        <v>18149</v>
      </c>
      <c r="B601" s="13" t="n">
        <v>5</v>
      </c>
      <c r="C601" s="13" t="s">
        <v>22</v>
      </c>
      <c r="D601" s="13" t="n">
        <v>1</v>
      </c>
      <c r="E601" s="13" t="n">
        <v>446</v>
      </c>
      <c r="F601" s="13" t="s">
        <v>51</v>
      </c>
      <c r="G601" s="13" t="s">
        <v>24</v>
      </c>
      <c r="H601" s="13" t="n">
        <v>6</v>
      </c>
      <c r="I601" s="13" t="n">
        <v>1</v>
      </c>
      <c r="J601" s="13" t="n">
        <v>18149</v>
      </c>
      <c r="K601" s="14" t="n">
        <v>0.783333333333333</v>
      </c>
      <c r="L601" s="15" t="n">
        <v>0.792361111111111</v>
      </c>
      <c r="M601" s="16" t="n">
        <f aca="false">VLOOKUP(E601,'Esp. percorsi al 18-10-22'!C:J,8,FALSE())</f>
        <v>3.351</v>
      </c>
      <c r="N601" s="16"/>
      <c r="O601" s="16"/>
      <c r="P601" s="13" t="n">
        <v>49</v>
      </c>
      <c r="Q601" s="17" t="n">
        <f aca="false">+M601*P601</f>
        <v>164.199</v>
      </c>
      <c r="R601" s="17" t="n">
        <f aca="false">+N601*P601</f>
        <v>0</v>
      </c>
      <c r="S601" s="17"/>
      <c r="T601" s="18" t="n">
        <f aca="false">+L601-K601</f>
        <v>0.00902777777777778</v>
      </c>
      <c r="U601" s="18" t="n">
        <f aca="false">+T601*P601</f>
        <v>0.442361111111111</v>
      </c>
      <c r="V601" s="18"/>
    </row>
    <row r="602" s="13" customFormat="true" ht="12" hidden="false" customHeight="false" outlineLevel="0" collapsed="false">
      <c r="A602" s="12" t="n">
        <v>18020</v>
      </c>
      <c r="B602" s="13" t="n">
        <v>5</v>
      </c>
      <c r="C602" s="13" t="s">
        <v>22</v>
      </c>
      <c r="D602" s="13" t="n">
        <v>1</v>
      </c>
      <c r="E602" s="13" t="n">
        <v>446</v>
      </c>
      <c r="F602" s="13" t="s">
        <v>51</v>
      </c>
      <c r="G602" s="13" t="s">
        <v>24</v>
      </c>
      <c r="H602" s="19" t="s">
        <v>27</v>
      </c>
      <c r="I602" s="13" t="n">
        <v>1</v>
      </c>
      <c r="J602" s="13" t="n">
        <v>18020</v>
      </c>
      <c r="K602" s="14" t="n">
        <v>0.786111111111111</v>
      </c>
      <c r="L602" s="15" t="n">
        <v>0.795138888888889</v>
      </c>
      <c r="M602" s="16" t="n">
        <f aca="false">VLOOKUP(E602,'Esp. percorsi al 18-10-22'!C:J,8,FALSE())</f>
        <v>3.351</v>
      </c>
      <c r="N602" s="16"/>
      <c r="O602" s="16"/>
      <c r="P602" s="13" t="n">
        <v>254</v>
      </c>
      <c r="Q602" s="17" t="n">
        <f aca="false">+M602*P602</f>
        <v>851.154</v>
      </c>
      <c r="R602" s="17" t="n">
        <f aca="false">+N602*P602</f>
        <v>0</v>
      </c>
      <c r="S602" s="17"/>
      <c r="T602" s="18" t="n">
        <f aca="false">+L602-K602</f>
        <v>0.00902777777777778</v>
      </c>
      <c r="U602" s="18" t="n">
        <f aca="false">+T602*P602</f>
        <v>2.29305555555556</v>
      </c>
      <c r="V602" s="18"/>
    </row>
    <row r="603" s="13" customFormat="true" ht="12" hidden="false" customHeight="false" outlineLevel="0" collapsed="false">
      <c r="A603" s="12" t="n">
        <v>18042</v>
      </c>
      <c r="B603" s="13" t="n">
        <v>5</v>
      </c>
      <c r="C603" s="13" t="s">
        <v>22</v>
      </c>
      <c r="D603" s="13" t="n">
        <v>1</v>
      </c>
      <c r="E603" s="13" t="n">
        <v>446</v>
      </c>
      <c r="F603" s="13" t="s">
        <v>51</v>
      </c>
      <c r="G603" s="13" t="s">
        <v>24</v>
      </c>
      <c r="H603" s="13" t="s">
        <v>25</v>
      </c>
      <c r="I603" s="13" t="n">
        <v>1</v>
      </c>
      <c r="J603" s="13" t="n">
        <v>18042</v>
      </c>
      <c r="K603" s="14" t="n">
        <v>0.8</v>
      </c>
      <c r="L603" s="15" t="n">
        <v>0.809027777777778</v>
      </c>
      <c r="M603" s="16" t="n">
        <f aca="false">VLOOKUP(E603,'Esp. percorsi al 18-10-22'!C:J,8,FALSE())</f>
        <v>3.351</v>
      </c>
      <c r="N603" s="16"/>
      <c r="O603" s="16"/>
      <c r="P603" s="13" t="n">
        <v>303</v>
      </c>
      <c r="Q603" s="17" t="n">
        <f aca="false">+M603*P603</f>
        <v>1015.353</v>
      </c>
      <c r="R603" s="17" t="n">
        <f aca="false">+N603*P603</f>
        <v>0</v>
      </c>
      <c r="S603" s="17"/>
      <c r="T603" s="18" t="n">
        <f aca="false">+L603-K603</f>
        <v>0.00902777777777778</v>
      </c>
      <c r="U603" s="18" t="n">
        <f aca="false">+T603*P603</f>
        <v>2.73541666666667</v>
      </c>
      <c r="V603" s="18"/>
    </row>
    <row r="604" s="13" customFormat="true" ht="12" hidden="false" customHeight="false" outlineLevel="0" collapsed="false">
      <c r="A604" s="12" t="n">
        <v>18292</v>
      </c>
      <c r="B604" s="13" t="n">
        <v>5</v>
      </c>
      <c r="C604" s="13" t="s">
        <v>22</v>
      </c>
      <c r="D604" s="13" t="n">
        <v>1</v>
      </c>
      <c r="E604" s="13" t="n">
        <v>446</v>
      </c>
      <c r="F604" s="13" t="s">
        <v>51</v>
      </c>
      <c r="G604" s="13" t="s">
        <v>24</v>
      </c>
      <c r="H604" s="13" t="s">
        <v>29</v>
      </c>
      <c r="I604" s="13" t="n">
        <v>1</v>
      </c>
      <c r="J604" s="13" t="n">
        <v>1818</v>
      </c>
      <c r="K604" s="14" t="n">
        <v>0.801388888888889</v>
      </c>
      <c r="L604" s="15" t="n">
        <v>0.810416666666667</v>
      </c>
      <c r="M604" s="16" t="n">
        <f aca="false">VLOOKUP(E604,'Esp. percorsi al 18-10-22'!C:J,8,FALSE())</f>
        <v>3.351</v>
      </c>
      <c r="N604" s="16"/>
      <c r="O604" s="16"/>
      <c r="P604" s="13" t="n">
        <v>57</v>
      </c>
      <c r="Q604" s="17" t="n">
        <f aca="false">+M604*P604</f>
        <v>191.007</v>
      </c>
      <c r="R604" s="17" t="n">
        <f aca="false">+N604*P604</f>
        <v>0</v>
      </c>
      <c r="S604" s="17"/>
      <c r="T604" s="18" t="n">
        <f aca="false">+L604-K604</f>
        <v>0.00902777777777778</v>
      </c>
      <c r="U604" s="18" t="n">
        <f aca="false">+T604*P604</f>
        <v>0.514583333333333</v>
      </c>
      <c r="V604" s="18"/>
    </row>
    <row r="605" s="13" customFormat="true" ht="12" hidden="false" customHeight="false" outlineLevel="0" collapsed="false">
      <c r="A605" s="12" t="n">
        <v>18130</v>
      </c>
      <c r="B605" s="13" t="n">
        <v>5</v>
      </c>
      <c r="C605" s="13" t="s">
        <v>22</v>
      </c>
      <c r="D605" s="13" t="n">
        <v>1</v>
      </c>
      <c r="E605" s="13" t="n">
        <v>446</v>
      </c>
      <c r="F605" s="13" t="s">
        <v>51</v>
      </c>
      <c r="G605" s="13" t="s">
        <v>24</v>
      </c>
      <c r="H605" s="13" t="n">
        <v>6</v>
      </c>
      <c r="I605" s="13" t="n">
        <v>1</v>
      </c>
      <c r="J605" s="13" t="n">
        <v>18130</v>
      </c>
      <c r="K605" s="14" t="n">
        <v>0.813888888888889</v>
      </c>
      <c r="L605" s="15" t="n">
        <v>0.822916666666667</v>
      </c>
      <c r="M605" s="16" t="n">
        <f aca="false">VLOOKUP(E605,'Esp. percorsi al 18-10-22'!C:J,8,FALSE())</f>
        <v>3.351</v>
      </c>
      <c r="N605" s="16"/>
      <c r="O605" s="16"/>
      <c r="P605" s="13" t="n">
        <v>49</v>
      </c>
      <c r="Q605" s="17" t="n">
        <f aca="false">+M605*P605</f>
        <v>164.199</v>
      </c>
      <c r="R605" s="17" t="n">
        <f aca="false">+N605*P605</f>
        <v>0</v>
      </c>
      <c r="S605" s="17"/>
      <c r="T605" s="18" t="n">
        <f aca="false">+L605-K605</f>
        <v>0.00902777777777778</v>
      </c>
      <c r="U605" s="18" t="n">
        <f aca="false">+T605*P605</f>
        <v>0.442361111111111</v>
      </c>
      <c r="V605" s="18"/>
    </row>
    <row r="606" s="13" customFormat="true" ht="12" hidden="false" customHeight="false" outlineLevel="0" collapsed="false">
      <c r="A606" s="12" t="n">
        <v>18150</v>
      </c>
      <c r="B606" s="13" t="n">
        <v>5</v>
      </c>
      <c r="C606" s="13" t="s">
        <v>22</v>
      </c>
      <c r="D606" s="13" t="n">
        <v>1</v>
      </c>
      <c r="E606" s="13" t="n">
        <v>446</v>
      </c>
      <c r="F606" s="13" t="s">
        <v>51</v>
      </c>
      <c r="G606" s="13" t="s">
        <v>24</v>
      </c>
      <c r="H606" s="13" t="n">
        <v>6</v>
      </c>
      <c r="I606" s="13" t="n">
        <v>1</v>
      </c>
      <c r="J606" s="13" t="n">
        <v>18150</v>
      </c>
      <c r="K606" s="14" t="n">
        <v>0.830555555555556</v>
      </c>
      <c r="L606" s="15" t="n">
        <v>0.839583333333333</v>
      </c>
      <c r="M606" s="16" t="n">
        <f aca="false">VLOOKUP(E606,'Esp. percorsi al 18-10-22'!C:J,8,FALSE())</f>
        <v>3.351</v>
      </c>
      <c r="N606" s="16"/>
      <c r="O606" s="16"/>
      <c r="P606" s="13" t="n">
        <v>49</v>
      </c>
      <c r="Q606" s="17" t="n">
        <f aca="false">+M606*P606</f>
        <v>164.199</v>
      </c>
      <c r="R606" s="17" t="n">
        <f aca="false">+N606*P606</f>
        <v>0</v>
      </c>
      <c r="S606" s="17"/>
      <c r="T606" s="18" t="n">
        <f aca="false">+L606-K606</f>
        <v>0.00902777777777778</v>
      </c>
      <c r="U606" s="18" t="n">
        <f aca="false">+T606*P606</f>
        <v>0.442361111111111</v>
      </c>
      <c r="V606" s="18"/>
    </row>
    <row r="607" s="13" customFormat="true" ht="12" hidden="false" customHeight="false" outlineLevel="0" collapsed="false">
      <c r="A607" s="12" t="n">
        <v>18046</v>
      </c>
      <c r="B607" s="13" t="n">
        <v>5</v>
      </c>
      <c r="C607" s="13" t="s">
        <v>22</v>
      </c>
      <c r="D607" s="13" t="n">
        <v>1</v>
      </c>
      <c r="E607" s="13" t="n">
        <v>446</v>
      </c>
      <c r="F607" s="13" t="s">
        <v>51</v>
      </c>
      <c r="G607" s="13" t="s">
        <v>24</v>
      </c>
      <c r="H607" s="19" t="s">
        <v>27</v>
      </c>
      <c r="I607" s="13" t="n">
        <v>1</v>
      </c>
      <c r="J607" s="13" t="n">
        <v>18046</v>
      </c>
      <c r="K607" s="14" t="n">
        <v>0.843055555555556</v>
      </c>
      <c r="L607" s="15" t="n">
        <v>0.852083333333333</v>
      </c>
      <c r="M607" s="16" t="n">
        <f aca="false">VLOOKUP(E607,'Esp. percorsi al 18-10-22'!C:J,8,FALSE())</f>
        <v>3.351</v>
      </c>
      <c r="N607" s="16"/>
      <c r="O607" s="16"/>
      <c r="P607" s="13" t="n">
        <v>254</v>
      </c>
      <c r="Q607" s="17" t="n">
        <f aca="false">+M607*P607</f>
        <v>851.154</v>
      </c>
      <c r="R607" s="17" t="n">
        <f aca="false">+N607*P607</f>
        <v>0</v>
      </c>
      <c r="S607" s="17"/>
      <c r="T607" s="18" t="n">
        <f aca="false">+L607-K607</f>
        <v>0.00902777777777778</v>
      </c>
      <c r="U607" s="18" t="n">
        <f aca="false">+T607*P607</f>
        <v>2.29305555555556</v>
      </c>
      <c r="V607" s="18"/>
    </row>
    <row r="608" s="13" customFormat="true" ht="12" hidden="false" customHeight="false" outlineLevel="0" collapsed="false">
      <c r="A608" s="12" t="n">
        <v>18294</v>
      </c>
      <c r="B608" s="13" t="n">
        <v>5</v>
      </c>
      <c r="C608" s="13" t="s">
        <v>22</v>
      </c>
      <c r="D608" s="13" t="n">
        <v>1</v>
      </c>
      <c r="E608" s="13" t="n">
        <v>446</v>
      </c>
      <c r="F608" s="13" t="s">
        <v>51</v>
      </c>
      <c r="G608" s="13" t="s">
        <v>24</v>
      </c>
      <c r="H608" s="13" t="s">
        <v>29</v>
      </c>
      <c r="I608" s="13" t="n">
        <v>1</v>
      </c>
      <c r="J608" s="13" t="n">
        <v>1819</v>
      </c>
      <c r="K608" s="14" t="n">
        <v>0.843055555555556</v>
      </c>
      <c r="L608" s="15" t="n">
        <v>0.852083333333333</v>
      </c>
      <c r="M608" s="16" t="n">
        <f aca="false">VLOOKUP(E608,'Esp. percorsi al 18-10-22'!C:J,8,FALSE())</f>
        <v>3.351</v>
      </c>
      <c r="N608" s="16"/>
      <c r="O608" s="16"/>
      <c r="P608" s="13" t="n">
        <v>57</v>
      </c>
      <c r="Q608" s="17" t="n">
        <f aca="false">+M608*P608</f>
        <v>191.007</v>
      </c>
      <c r="R608" s="17" t="n">
        <f aca="false">+N608*P608</f>
        <v>0</v>
      </c>
      <c r="S608" s="17"/>
      <c r="T608" s="18" t="n">
        <f aca="false">+L608-K608</f>
        <v>0.00902777777777778</v>
      </c>
      <c r="U608" s="18" t="n">
        <f aca="false">+T608*P608</f>
        <v>0.514583333333333</v>
      </c>
      <c r="V608" s="18"/>
    </row>
    <row r="609" s="13" customFormat="true" ht="12" hidden="false" customHeight="false" outlineLevel="0" collapsed="false">
      <c r="A609" s="12" t="n">
        <v>18241</v>
      </c>
      <c r="B609" s="13" t="n">
        <v>5</v>
      </c>
      <c r="C609" s="13" t="s">
        <v>22</v>
      </c>
      <c r="D609" s="13" t="n">
        <v>1</v>
      </c>
      <c r="E609" s="13" t="n">
        <v>446</v>
      </c>
      <c r="F609" s="13" t="s">
        <v>51</v>
      </c>
      <c r="G609" s="13" t="s">
        <v>24</v>
      </c>
      <c r="H609" s="13" t="n">
        <v>6</v>
      </c>
      <c r="I609" s="13" t="n">
        <v>1</v>
      </c>
      <c r="J609" s="13" t="n">
        <v>18156</v>
      </c>
      <c r="K609" s="14" t="n">
        <v>0.844444444444444</v>
      </c>
      <c r="L609" s="15" t="n">
        <v>0.853472222222222</v>
      </c>
      <c r="M609" s="16" t="n">
        <f aca="false">VLOOKUP(E609,'Esp. percorsi al 18-10-22'!C:J,8,FALSE())</f>
        <v>3.351</v>
      </c>
      <c r="N609" s="16"/>
      <c r="O609" s="16"/>
      <c r="P609" s="13" t="n">
        <v>49</v>
      </c>
      <c r="Q609" s="17" t="n">
        <f aca="false">+M609*P609</f>
        <v>164.199</v>
      </c>
      <c r="R609" s="17" t="n">
        <f aca="false">+N609*P609</f>
        <v>0</v>
      </c>
      <c r="S609" s="17"/>
      <c r="T609" s="18" t="n">
        <f aca="false">+L609-K609</f>
        <v>0.00902777777777778</v>
      </c>
      <c r="U609" s="18" t="n">
        <f aca="false">+T609*P609</f>
        <v>0.442361111111111</v>
      </c>
      <c r="V609" s="18"/>
    </row>
    <row r="610" s="13" customFormat="true" ht="12" hidden="false" customHeight="false" outlineLevel="0" collapsed="false">
      <c r="A610" s="12" t="n">
        <v>18243</v>
      </c>
      <c r="B610" s="13" t="n">
        <v>5</v>
      </c>
      <c r="C610" s="13" t="s">
        <v>22</v>
      </c>
      <c r="D610" s="13" t="n">
        <v>1</v>
      </c>
      <c r="E610" s="13" t="n">
        <v>446</v>
      </c>
      <c r="F610" s="13" t="s">
        <v>51</v>
      </c>
      <c r="G610" s="13" t="s">
        <v>24</v>
      </c>
      <c r="H610" s="13" t="s">
        <v>25</v>
      </c>
      <c r="I610" s="13" t="n">
        <v>1</v>
      </c>
      <c r="J610" s="13" t="n">
        <v>509</v>
      </c>
      <c r="K610" s="14" t="n">
        <v>0.888194444444444</v>
      </c>
      <c r="L610" s="15" t="n">
        <v>0.897222222222222</v>
      </c>
      <c r="M610" s="16" t="n">
        <f aca="false">VLOOKUP(E610,'Esp. percorsi al 18-10-22'!C:J,8,FALSE())</f>
        <v>3.351</v>
      </c>
      <c r="N610" s="16"/>
      <c r="O610" s="16"/>
      <c r="P610" s="13" t="n">
        <v>303</v>
      </c>
      <c r="Q610" s="17" t="n">
        <f aca="false">+M610*P610</f>
        <v>1015.353</v>
      </c>
      <c r="R610" s="17" t="n">
        <f aca="false">+N610*P610</f>
        <v>0</v>
      </c>
      <c r="S610" s="17"/>
      <c r="T610" s="18" t="n">
        <f aca="false">+L610-K610</f>
        <v>0.00902777777777778</v>
      </c>
      <c r="U610" s="18" t="n">
        <f aca="false">+T610*P610</f>
        <v>2.73541666666667</v>
      </c>
      <c r="V610" s="18"/>
    </row>
    <row r="611" s="13" customFormat="true" ht="12" hidden="false" customHeight="false" outlineLevel="0" collapsed="false">
      <c r="A611" s="12" t="n">
        <v>6937</v>
      </c>
      <c r="B611" s="13" t="n">
        <v>5</v>
      </c>
      <c r="C611" s="13" t="s">
        <v>22</v>
      </c>
      <c r="D611" s="13" t="n">
        <v>2</v>
      </c>
      <c r="E611" s="13" t="n">
        <v>471</v>
      </c>
      <c r="F611" s="13" t="s">
        <v>52</v>
      </c>
      <c r="G611" s="13" t="s">
        <v>24</v>
      </c>
      <c r="H611" s="13" t="s">
        <v>25</v>
      </c>
      <c r="I611" s="13" t="n">
        <v>1</v>
      </c>
      <c r="J611" s="13" t="n">
        <v>2446</v>
      </c>
      <c r="K611" s="14" t="n">
        <v>0.221527777777778</v>
      </c>
      <c r="L611" s="15" t="n">
        <v>0.236111111111111</v>
      </c>
      <c r="M611" s="16" t="n">
        <f aca="false">VLOOKUP(E611,'Esp. percorsi al 18-10-22'!C:J,8,FALSE())</f>
        <v>6.56937565637041</v>
      </c>
      <c r="N611" s="16"/>
      <c r="O611" s="16"/>
      <c r="P611" s="13" t="n">
        <v>303</v>
      </c>
      <c r="Q611" s="17" t="n">
        <f aca="false">+M611*P611</f>
        <v>1990.52082388023</v>
      </c>
      <c r="R611" s="17" t="n">
        <f aca="false">+N611*P611</f>
        <v>0</v>
      </c>
      <c r="S611" s="17"/>
      <c r="T611" s="18" t="n">
        <f aca="false">+L611-K611</f>
        <v>0.0145833333333333</v>
      </c>
      <c r="U611" s="18" t="n">
        <f aca="false">+T611*P611</f>
        <v>4.41875</v>
      </c>
      <c r="V611" s="18"/>
    </row>
    <row r="612" s="13" customFormat="true" ht="12" hidden="false" customHeight="false" outlineLevel="0" collapsed="false">
      <c r="A612" s="12" t="n">
        <v>6942</v>
      </c>
      <c r="B612" s="13" t="n">
        <v>5</v>
      </c>
      <c r="C612" s="13" t="s">
        <v>22</v>
      </c>
      <c r="D612" s="13" t="n">
        <v>2</v>
      </c>
      <c r="E612" s="13" t="n">
        <v>471</v>
      </c>
      <c r="F612" s="13" t="s">
        <v>52</v>
      </c>
      <c r="G612" s="13" t="s">
        <v>24</v>
      </c>
      <c r="H612" s="13" t="s">
        <v>29</v>
      </c>
      <c r="I612" s="13" t="n">
        <v>1</v>
      </c>
      <c r="J612" s="13" t="n">
        <v>2480</v>
      </c>
      <c r="K612" s="14" t="n">
        <v>0.221527777777778</v>
      </c>
      <c r="L612" s="15" t="n">
        <v>0.236111111111111</v>
      </c>
      <c r="M612" s="16" t="n">
        <f aca="false">VLOOKUP(E612,'Esp. percorsi al 18-10-22'!C:J,8,FALSE())</f>
        <v>6.56937565637041</v>
      </c>
      <c r="N612" s="16"/>
      <c r="O612" s="16"/>
      <c r="P612" s="13" t="n">
        <v>57</v>
      </c>
      <c r="Q612" s="17" t="n">
        <f aca="false">+M612*P612</f>
        <v>374.454412413113</v>
      </c>
      <c r="R612" s="17" t="n">
        <f aca="false">+N612*P612</f>
        <v>0</v>
      </c>
      <c r="S612" s="17"/>
      <c r="T612" s="18" t="n">
        <f aca="false">+L612-K612</f>
        <v>0.0145833333333333</v>
      </c>
      <c r="U612" s="18" t="n">
        <f aca="false">+T612*P612</f>
        <v>0.83125</v>
      </c>
      <c r="V612" s="18"/>
    </row>
    <row r="613" s="13" customFormat="true" ht="12" hidden="false" customHeight="false" outlineLevel="0" collapsed="false">
      <c r="A613" s="12" t="n">
        <v>16026</v>
      </c>
      <c r="B613" s="13" t="n">
        <v>5</v>
      </c>
      <c r="C613" s="13" t="s">
        <v>22</v>
      </c>
      <c r="D613" s="13" t="n">
        <v>2</v>
      </c>
      <c r="E613" s="13" t="n">
        <v>471</v>
      </c>
      <c r="F613" s="13" t="s">
        <v>52</v>
      </c>
      <c r="G613" s="13" t="s">
        <v>28</v>
      </c>
      <c r="H613" s="19" t="s">
        <v>27</v>
      </c>
      <c r="I613" s="13" t="n">
        <v>1</v>
      </c>
      <c r="J613" s="13" t="n">
        <v>16026</v>
      </c>
      <c r="K613" s="14" t="n">
        <v>0.269444444444444</v>
      </c>
      <c r="L613" s="15" t="n">
        <v>0.284027777777778</v>
      </c>
      <c r="M613" s="16" t="n">
        <f aca="false">VLOOKUP(E613,'Esp. percorsi al 18-10-22'!C:J,8,FALSE())</f>
        <v>6.56937565637041</v>
      </c>
      <c r="N613" s="16"/>
      <c r="O613" s="16"/>
      <c r="P613" s="13" t="n">
        <v>44</v>
      </c>
      <c r="Q613" s="17" t="n">
        <f aca="false">+M613*P613</f>
        <v>289.052528880298</v>
      </c>
      <c r="R613" s="17" t="n">
        <f aca="false">+N613*P613</f>
        <v>0</v>
      </c>
      <c r="S613" s="17"/>
      <c r="T613" s="18" t="n">
        <f aca="false">+L613-K613</f>
        <v>0.0145833333333333</v>
      </c>
      <c r="U613" s="18" t="n">
        <f aca="false">+T613*P613</f>
        <v>0.641666666666667</v>
      </c>
      <c r="V613" s="18"/>
    </row>
    <row r="614" s="13" customFormat="true" ht="12" hidden="false" customHeight="false" outlineLevel="0" collapsed="false">
      <c r="A614" s="12" t="n">
        <v>17543</v>
      </c>
      <c r="B614" s="13" t="n">
        <v>5</v>
      </c>
      <c r="C614" s="13" t="s">
        <v>22</v>
      </c>
      <c r="D614" s="13" t="n">
        <v>2</v>
      </c>
      <c r="E614" s="13" t="n">
        <v>471</v>
      </c>
      <c r="F614" s="13" t="s">
        <v>52</v>
      </c>
      <c r="G614" s="13" t="s">
        <v>26</v>
      </c>
      <c r="H614" s="19" t="s">
        <v>27</v>
      </c>
      <c r="I614" s="13" t="n">
        <v>1</v>
      </c>
      <c r="J614" s="13" t="n">
        <v>17543</v>
      </c>
      <c r="K614" s="14" t="n">
        <v>0.269444444444444</v>
      </c>
      <c r="L614" s="15" t="n">
        <v>0.284027777777778</v>
      </c>
      <c r="M614" s="16" t="n">
        <f aca="false">VLOOKUP(E614,'Esp. percorsi al 18-10-22'!C:J,8,FALSE())</f>
        <v>6.56937565637041</v>
      </c>
      <c r="N614" s="16"/>
      <c r="O614" s="16"/>
      <c r="P614" s="13" t="n">
        <v>210</v>
      </c>
      <c r="Q614" s="17" t="n">
        <f aca="false">+M614*P614</f>
        <v>1379.56888783779</v>
      </c>
      <c r="R614" s="17" t="n">
        <f aca="false">+N614*P614</f>
        <v>0</v>
      </c>
      <c r="S614" s="17"/>
      <c r="T614" s="18" t="n">
        <f aca="false">+L614-K614</f>
        <v>0.0145833333333333</v>
      </c>
      <c r="U614" s="18" t="n">
        <f aca="false">+T614*P614</f>
        <v>3.0625</v>
      </c>
      <c r="V614" s="18"/>
    </row>
    <row r="615" s="13" customFormat="true" ht="12" hidden="false" customHeight="false" outlineLevel="0" collapsed="false">
      <c r="A615" s="12" t="n">
        <v>6782</v>
      </c>
      <c r="B615" s="13" t="n">
        <v>5</v>
      </c>
      <c r="C615" s="13" t="s">
        <v>22</v>
      </c>
      <c r="D615" s="13" t="n">
        <v>2</v>
      </c>
      <c r="E615" s="13" t="n">
        <v>755</v>
      </c>
      <c r="F615" s="13" t="s">
        <v>53</v>
      </c>
      <c r="G615" s="13" t="s">
        <v>24</v>
      </c>
      <c r="H615" s="13" t="s">
        <v>25</v>
      </c>
      <c r="I615" s="13" t="n">
        <v>1</v>
      </c>
      <c r="J615" s="13" t="n">
        <v>427</v>
      </c>
      <c r="K615" s="14" t="n">
        <v>0.229166666666667</v>
      </c>
      <c r="L615" s="15" t="n">
        <v>0.248611111111111</v>
      </c>
      <c r="M615" s="16" t="n">
        <f aca="false">VLOOKUP(E615,'Esp. percorsi al 18-10-22'!C:J,8,FALSE())</f>
        <v>7.84338228961074</v>
      </c>
      <c r="N615" s="16"/>
      <c r="O615" s="16"/>
      <c r="P615" s="13" t="n">
        <v>303</v>
      </c>
      <c r="Q615" s="17" t="n">
        <f aca="false">+M615*P615</f>
        <v>2376.54483375205</v>
      </c>
      <c r="R615" s="17" t="n">
        <f aca="false">+N615*P615</f>
        <v>0</v>
      </c>
      <c r="S615" s="17"/>
      <c r="T615" s="18" t="n">
        <f aca="false">+L615-K615</f>
        <v>0.0194444444444444</v>
      </c>
      <c r="U615" s="18" t="n">
        <f aca="false">+T615*P615</f>
        <v>5.89166666666667</v>
      </c>
      <c r="V615" s="18"/>
    </row>
    <row r="616" s="13" customFormat="true" ht="12" hidden="false" customHeight="false" outlineLevel="0" collapsed="false">
      <c r="A616" s="12" t="n">
        <v>6869</v>
      </c>
      <c r="B616" s="13" t="n">
        <v>5</v>
      </c>
      <c r="C616" s="13" t="s">
        <v>22</v>
      </c>
      <c r="D616" s="13" t="n">
        <v>2</v>
      </c>
      <c r="E616" s="13" t="n">
        <v>755</v>
      </c>
      <c r="F616" s="13" t="s">
        <v>53</v>
      </c>
      <c r="G616" s="13" t="s">
        <v>24</v>
      </c>
      <c r="H616" s="13" t="s">
        <v>29</v>
      </c>
      <c r="I616" s="13" t="n">
        <v>1</v>
      </c>
      <c r="J616" s="13" t="n">
        <v>1759</v>
      </c>
      <c r="K616" s="14" t="n">
        <v>0.229166666666667</v>
      </c>
      <c r="L616" s="15" t="n">
        <v>0.248611111111111</v>
      </c>
      <c r="M616" s="16" t="n">
        <f aca="false">VLOOKUP(E616,'Esp. percorsi al 18-10-22'!C:J,8,FALSE())</f>
        <v>7.84338228961074</v>
      </c>
      <c r="N616" s="16"/>
      <c r="O616" s="16"/>
      <c r="P616" s="13" t="n">
        <v>57</v>
      </c>
      <c r="Q616" s="17" t="n">
        <f aca="false">+M616*P616</f>
        <v>447.072790507812</v>
      </c>
      <c r="R616" s="17" t="n">
        <f aca="false">+N616*P616</f>
        <v>0</v>
      </c>
      <c r="S616" s="17"/>
      <c r="T616" s="18" t="n">
        <f aca="false">+L616-K616</f>
        <v>0.0194444444444444</v>
      </c>
      <c r="U616" s="18" t="n">
        <f aca="false">+T616*P616</f>
        <v>1.10833333333333</v>
      </c>
      <c r="V616" s="18"/>
    </row>
    <row r="617" s="13" customFormat="true" ht="12" hidden="false" customHeight="false" outlineLevel="0" collapsed="false">
      <c r="A617" s="12" t="n">
        <v>6967</v>
      </c>
      <c r="B617" s="13" t="n">
        <v>5</v>
      </c>
      <c r="C617" s="13" t="s">
        <v>22</v>
      </c>
      <c r="D617" s="13" t="n">
        <v>2</v>
      </c>
      <c r="E617" s="13" t="n">
        <v>755</v>
      </c>
      <c r="F617" s="13" t="s">
        <v>53</v>
      </c>
      <c r="G617" s="13" t="s">
        <v>26</v>
      </c>
      <c r="H617" s="13" t="s">
        <v>30</v>
      </c>
      <c r="I617" s="13" t="n">
        <v>1</v>
      </c>
      <c r="J617" s="13" t="n">
        <v>4531</v>
      </c>
      <c r="K617" s="14" t="n">
        <v>0.239583333333333</v>
      </c>
      <c r="L617" s="15" t="n">
        <v>0.259027777777778</v>
      </c>
      <c r="M617" s="16" t="n">
        <f aca="false">VLOOKUP(E617,'Esp. percorsi al 18-10-22'!C:J,8,FALSE())</f>
        <v>7.84338228961074</v>
      </c>
      <c r="N617" s="16"/>
      <c r="O617" s="16"/>
      <c r="P617" s="13" t="n">
        <v>5</v>
      </c>
      <c r="Q617" s="17" t="n">
        <f aca="false">+M617*P617</f>
        <v>39.2169114480537</v>
      </c>
      <c r="R617" s="17" t="n">
        <f aca="false">+N617*P617</f>
        <v>0</v>
      </c>
      <c r="S617" s="17"/>
      <c r="T617" s="18" t="n">
        <f aca="false">+L617-K617</f>
        <v>0.0194444444444444</v>
      </c>
      <c r="U617" s="18" t="n">
        <f aca="false">+T617*P617</f>
        <v>0.0972222222222222</v>
      </c>
      <c r="V617" s="18"/>
    </row>
    <row r="618" s="13" customFormat="true" ht="12" hidden="false" customHeight="false" outlineLevel="0" collapsed="false">
      <c r="A618" s="12" t="n">
        <v>6870</v>
      </c>
      <c r="B618" s="13" t="n">
        <v>5</v>
      </c>
      <c r="C618" s="13" t="s">
        <v>22</v>
      </c>
      <c r="D618" s="13" t="n">
        <v>2</v>
      </c>
      <c r="E618" s="13" t="n">
        <v>755</v>
      </c>
      <c r="F618" s="13" t="s">
        <v>53</v>
      </c>
      <c r="G618" s="13" t="s">
        <v>24</v>
      </c>
      <c r="H618" s="13" t="s">
        <v>29</v>
      </c>
      <c r="I618" s="13" t="n">
        <v>1</v>
      </c>
      <c r="J618" s="13" t="n">
        <v>1760</v>
      </c>
      <c r="K618" s="14" t="n">
        <v>0.25</v>
      </c>
      <c r="L618" s="15" t="n">
        <v>0.269444444444444</v>
      </c>
      <c r="M618" s="16" t="n">
        <f aca="false">VLOOKUP(E618,'Esp. percorsi al 18-10-22'!C:J,8,FALSE())</f>
        <v>7.84338228961074</v>
      </c>
      <c r="N618" s="16"/>
      <c r="O618" s="16"/>
      <c r="P618" s="13" t="n">
        <v>57</v>
      </c>
      <c r="Q618" s="17" t="n">
        <f aca="false">+M618*P618</f>
        <v>447.072790507812</v>
      </c>
      <c r="R618" s="17" t="n">
        <f aca="false">+N618*P618</f>
        <v>0</v>
      </c>
      <c r="S618" s="17"/>
      <c r="T618" s="18" t="n">
        <f aca="false">+L618-K618</f>
        <v>0.0194444444444444</v>
      </c>
      <c r="U618" s="18" t="n">
        <f aca="false">+T618*P618</f>
        <v>1.10833333333333</v>
      </c>
      <c r="V618" s="18"/>
    </row>
    <row r="619" s="13" customFormat="true" ht="12" hidden="false" customHeight="false" outlineLevel="0" collapsed="false">
      <c r="A619" s="12" t="n">
        <v>13440</v>
      </c>
      <c r="B619" s="13" t="n">
        <v>5</v>
      </c>
      <c r="C619" s="13" t="s">
        <v>22</v>
      </c>
      <c r="D619" s="13" t="n">
        <v>2</v>
      </c>
      <c r="E619" s="13" t="n">
        <v>755</v>
      </c>
      <c r="F619" s="13" t="s">
        <v>53</v>
      </c>
      <c r="G619" s="13" t="s">
        <v>26</v>
      </c>
      <c r="H619" s="13" t="s">
        <v>30</v>
      </c>
      <c r="I619" s="13" t="n">
        <v>1</v>
      </c>
      <c r="J619" s="13" t="n">
        <v>13440</v>
      </c>
      <c r="K619" s="14" t="n">
        <v>0.270833333333333</v>
      </c>
      <c r="L619" s="15" t="n">
        <v>0.290277777777778</v>
      </c>
      <c r="M619" s="16" t="n">
        <f aca="false">VLOOKUP(E619,'Esp. percorsi al 18-10-22'!C:J,8,FALSE())</f>
        <v>7.84338228961074</v>
      </c>
      <c r="N619" s="16"/>
      <c r="O619" s="16"/>
      <c r="P619" s="13" t="n">
        <v>5</v>
      </c>
      <c r="Q619" s="17" t="n">
        <f aca="false">+M619*P619</f>
        <v>39.2169114480537</v>
      </c>
      <c r="R619" s="17" t="n">
        <f aca="false">+N619*P619</f>
        <v>0</v>
      </c>
      <c r="S619" s="17"/>
      <c r="T619" s="18" t="n">
        <f aca="false">+L619-K619</f>
        <v>0.0194444444444444</v>
      </c>
      <c r="U619" s="18" t="n">
        <f aca="false">+T619*P619</f>
        <v>0.0972222222222222</v>
      </c>
      <c r="V619" s="18"/>
    </row>
    <row r="620" s="13" customFormat="true" ht="12" hidden="false" customHeight="false" outlineLevel="0" collapsed="false">
      <c r="A620" s="12" t="n">
        <v>6884</v>
      </c>
      <c r="B620" s="13" t="n">
        <v>5</v>
      </c>
      <c r="C620" s="13" t="s">
        <v>22</v>
      </c>
      <c r="D620" s="13" t="n">
        <v>2</v>
      </c>
      <c r="E620" s="13" t="n">
        <v>755</v>
      </c>
      <c r="F620" s="13" t="s">
        <v>53</v>
      </c>
      <c r="G620" s="13" t="s">
        <v>24</v>
      </c>
      <c r="H620" s="13" t="s">
        <v>29</v>
      </c>
      <c r="I620" s="13" t="n">
        <v>1</v>
      </c>
      <c r="J620" s="13" t="n">
        <v>1774</v>
      </c>
      <c r="K620" s="14" t="n">
        <v>0.274305555555555</v>
      </c>
      <c r="L620" s="15" t="n">
        <v>0.29375</v>
      </c>
      <c r="M620" s="16" t="n">
        <f aca="false">VLOOKUP(E620,'Esp. percorsi al 18-10-22'!C:J,8,FALSE())</f>
        <v>7.84338228961074</v>
      </c>
      <c r="N620" s="16"/>
      <c r="O620" s="16"/>
      <c r="P620" s="13" t="n">
        <v>57</v>
      </c>
      <c r="Q620" s="17" t="n">
        <f aca="false">+M620*P620</f>
        <v>447.072790507812</v>
      </c>
      <c r="R620" s="17" t="n">
        <f aca="false">+N620*P620</f>
        <v>0</v>
      </c>
      <c r="S620" s="17"/>
      <c r="T620" s="18" t="n">
        <f aca="false">+L620-K620</f>
        <v>0.0194444444444444</v>
      </c>
      <c r="U620" s="18" t="n">
        <f aca="false">+T620*P620</f>
        <v>1.10833333333333</v>
      </c>
      <c r="V620" s="18"/>
    </row>
    <row r="621" s="13" customFormat="true" ht="12" hidden="false" customHeight="false" outlineLevel="0" collapsed="false">
      <c r="A621" s="12" t="n">
        <v>6871</v>
      </c>
      <c r="B621" s="13" t="n">
        <v>5</v>
      </c>
      <c r="C621" s="13" t="s">
        <v>22</v>
      </c>
      <c r="D621" s="13" t="n">
        <v>2</v>
      </c>
      <c r="E621" s="13" t="n">
        <v>755</v>
      </c>
      <c r="F621" s="13" t="s">
        <v>53</v>
      </c>
      <c r="G621" s="13" t="s">
        <v>24</v>
      </c>
      <c r="H621" s="13" t="s">
        <v>29</v>
      </c>
      <c r="I621" s="13" t="n">
        <v>1</v>
      </c>
      <c r="J621" s="13" t="n">
        <v>1761</v>
      </c>
      <c r="K621" s="14" t="n">
        <v>0.291666666666667</v>
      </c>
      <c r="L621" s="15" t="n">
        <v>0.311111111111111</v>
      </c>
      <c r="M621" s="16" t="n">
        <f aca="false">VLOOKUP(E621,'Esp. percorsi al 18-10-22'!C:J,8,FALSE())</f>
        <v>7.84338228961074</v>
      </c>
      <c r="N621" s="16"/>
      <c r="O621" s="16"/>
      <c r="P621" s="13" t="n">
        <v>57</v>
      </c>
      <c r="Q621" s="17" t="n">
        <f aca="false">+M621*P621</f>
        <v>447.072790507812</v>
      </c>
      <c r="R621" s="17" t="n">
        <f aca="false">+N621*P621</f>
        <v>0</v>
      </c>
      <c r="S621" s="17"/>
      <c r="T621" s="18" t="n">
        <f aca="false">+L621-K621</f>
        <v>0.0194444444444444</v>
      </c>
      <c r="U621" s="18" t="n">
        <f aca="false">+T621*P621</f>
        <v>1.10833333333333</v>
      </c>
      <c r="V621" s="18"/>
    </row>
    <row r="622" s="13" customFormat="true" ht="12" hidden="false" customHeight="false" outlineLevel="0" collapsed="false">
      <c r="A622" s="12" t="n">
        <v>13434</v>
      </c>
      <c r="B622" s="13" t="n">
        <v>5</v>
      </c>
      <c r="C622" s="13" t="s">
        <v>22</v>
      </c>
      <c r="D622" s="13" t="n">
        <v>2</v>
      </c>
      <c r="E622" s="13" t="n">
        <v>755</v>
      </c>
      <c r="F622" s="13" t="s">
        <v>53</v>
      </c>
      <c r="G622" s="13" t="s">
        <v>26</v>
      </c>
      <c r="H622" s="13" t="s">
        <v>30</v>
      </c>
      <c r="I622" s="13" t="n">
        <v>1</v>
      </c>
      <c r="J622" s="13" t="n">
        <v>4437</v>
      </c>
      <c r="K622" s="14" t="n">
        <v>0.302777777777778</v>
      </c>
      <c r="L622" s="15" t="n">
        <v>0.322222222222222</v>
      </c>
      <c r="M622" s="16" t="n">
        <f aca="false">VLOOKUP(E622,'Esp. percorsi al 18-10-22'!C:J,8,FALSE())</f>
        <v>7.84338228961074</v>
      </c>
      <c r="N622" s="16"/>
      <c r="O622" s="16"/>
      <c r="P622" s="13" t="n">
        <v>5</v>
      </c>
      <c r="Q622" s="17" t="n">
        <f aca="false">+M622*P622</f>
        <v>39.2169114480537</v>
      </c>
      <c r="R622" s="17" t="n">
        <f aca="false">+N622*P622</f>
        <v>0</v>
      </c>
      <c r="S622" s="17"/>
      <c r="T622" s="18" t="n">
        <f aca="false">+L622-K622</f>
        <v>0.0194444444444444</v>
      </c>
      <c r="U622" s="18" t="n">
        <f aca="false">+T622*P622</f>
        <v>0.0972222222222222</v>
      </c>
      <c r="V622" s="18"/>
    </row>
    <row r="623" s="13" customFormat="true" ht="12" hidden="false" customHeight="false" outlineLevel="0" collapsed="false">
      <c r="A623" s="12" t="n">
        <v>6885</v>
      </c>
      <c r="B623" s="13" t="n">
        <v>5</v>
      </c>
      <c r="C623" s="13" t="s">
        <v>22</v>
      </c>
      <c r="D623" s="13" t="n">
        <v>2</v>
      </c>
      <c r="E623" s="13" t="n">
        <v>755</v>
      </c>
      <c r="F623" s="13" t="s">
        <v>53</v>
      </c>
      <c r="G623" s="13" t="s">
        <v>24</v>
      </c>
      <c r="H623" s="13" t="s">
        <v>29</v>
      </c>
      <c r="I623" s="13" t="n">
        <v>1</v>
      </c>
      <c r="J623" s="13" t="n">
        <v>1775</v>
      </c>
      <c r="K623" s="14" t="n">
        <v>0.3125</v>
      </c>
      <c r="L623" s="15" t="n">
        <v>0.331944444444444</v>
      </c>
      <c r="M623" s="16" t="n">
        <f aca="false">VLOOKUP(E623,'Esp. percorsi al 18-10-22'!C:J,8,FALSE())</f>
        <v>7.84338228961074</v>
      </c>
      <c r="N623" s="16"/>
      <c r="O623" s="16"/>
      <c r="P623" s="13" t="n">
        <v>57</v>
      </c>
      <c r="Q623" s="17" t="n">
        <f aca="false">+M623*P623</f>
        <v>447.072790507812</v>
      </c>
      <c r="R623" s="17" t="n">
        <f aca="false">+N623*P623</f>
        <v>0</v>
      </c>
      <c r="S623" s="17"/>
      <c r="T623" s="18" t="n">
        <f aca="false">+L623-K623</f>
        <v>0.0194444444444444</v>
      </c>
      <c r="U623" s="18" t="n">
        <f aca="false">+T623*P623</f>
        <v>1.10833333333333</v>
      </c>
      <c r="V623" s="18"/>
    </row>
    <row r="624" s="13" customFormat="true" ht="12" hidden="false" customHeight="false" outlineLevel="0" collapsed="false">
      <c r="A624" s="12" t="n">
        <v>13435</v>
      </c>
      <c r="B624" s="13" t="n">
        <v>5</v>
      </c>
      <c r="C624" s="13" t="s">
        <v>22</v>
      </c>
      <c r="D624" s="13" t="n">
        <v>2</v>
      </c>
      <c r="E624" s="13" t="n">
        <v>755</v>
      </c>
      <c r="F624" s="13" t="s">
        <v>53</v>
      </c>
      <c r="G624" s="13" t="s">
        <v>26</v>
      </c>
      <c r="H624" s="13" t="s">
        <v>30</v>
      </c>
      <c r="I624" s="13" t="n">
        <v>1</v>
      </c>
      <c r="J624" s="13" t="n">
        <v>4438</v>
      </c>
      <c r="K624" s="14" t="n">
        <v>0.344444444444444</v>
      </c>
      <c r="L624" s="15" t="n">
        <v>0.363888888888889</v>
      </c>
      <c r="M624" s="16" t="n">
        <f aca="false">VLOOKUP(E624,'Esp. percorsi al 18-10-22'!C:J,8,FALSE())</f>
        <v>7.84338228961074</v>
      </c>
      <c r="N624" s="16"/>
      <c r="O624" s="16"/>
      <c r="P624" s="13" t="n">
        <v>5</v>
      </c>
      <c r="Q624" s="17" t="n">
        <f aca="false">+M624*P624</f>
        <v>39.2169114480537</v>
      </c>
      <c r="R624" s="17" t="n">
        <f aca="false">+N624*P624</f>
        <v>0</v>
      </c>
      <c r="S624" s="17"/>
      <c r="T624" s="18" t="n">
        <f aca="false">+L624-K624</f>
        <v>0.0194444444444444</v>
      </c>
      <c r="U624" s="18" t="n">
        <f aca="false">+T624*P624</f>
        <v>0.0972222222222222</v>
      </c>
      <c r="V624" s="18"/>
    </row>
    <row r="625" s="13" customFormat="true" ht="12" hidden="false" customHeight="false" outlineLevel="0" collapsed="false">
      <c r="A625" s="12" t="n">
        <v>13436</v>
      </c>
      <c r="B625" s="13" t="n">
        <v>5</v>
      </c>
      <c r="C625" s="13" t="s">
        <v>22</v>
      </c>
      <c r="D625" s="13" t="n">
        <v>2</v>
      </c>
      <c r="E625" s="13" t="n">
        <v>755</v>
      </c>
      <c r="F625" s="13" t="s">
        <v>53</v>
      </c>
      <c r="G625" s="13" t="s">
        <v>26</v>
      </c>
      <c r="H625" s="13" t="s">
        <v>30</v>
      </c>
      <c r="I625" s="13" t="n">
        <v>1</v>
      </c>
      <c r="J625" s="13" t="n">
        <v>4439</v>
      </c>
      <c r="K625" s="14" t="n">
        <v>0.386111111111111</v>
      </c>
      <c r="L625" s="15" t="n">
        <v>0.405555555555555</v>
      </c>
      <c r="M625" s="16" t="n">
        <f aca="false">VLOOKUP(E625,'Esp. percorsi al 18-10-22'!C:J,8,FALSE())</f>
        <v>7.84338228961074</v>
      </c>
      <c r="N625" s="16"/>
      <c r="O625" s="16"/>
      <c r="P625" s="13" t="n">
        <v>5</v>
      </c>
      <c r="Q625" s="17" t="n">
        <f aca="false">+M625*P625</f>
        <v>39.2169114480537</v>
      </c>
      <c r="R625" s="17" t="n">
        <f aca="false">+N625*P625</f>
        <v>0</v>
      </c>
      <c r="S625" s="17"/>
      <c r="T625" s="18" t="n">
        <f aca="false">+L625-K625</f>
        <v>0.0194444444444444</v>
      </c>
      <c r="U625" s="18" t="n">
        <f aca="false">+T625*P625</f>
        <v>0.0972222222222222</v>
      </c>
      <c r="V625" s="18"/>
    </row>
    <row r="626" s="13" customFormat="true" ht="12" hidden="false" customHeight="false" outlineLevel="0" collapsed="false">
      <c r="A626" s="12" t="n">
        <v>13437</v>
      </c>
      <c r="B626" s="13" t="n">
        <v>5</v>
      </c>
      <c r="C626" s="13" t="s">
        <v>22</v>
      </c>
      <c r="D626" s="13" t="n">
        <v>2</v>
      </c>
      <c r="E626" s="13" t="n">
        <v>755</v>
      </c>
      <c r="F626" s="13" t="s">
        <v>53</v>
      </c>
      <c r="G626" s="13" t="s">
        <v>26</v>
      </c>
      <c r="H626" s="13" t="s">
        <v>30</v>
      </c>
      <c r="I626" s="13" t="n">
        <v>1</v>
      </c>
      <c r="J626" s="13" t="n">
        <v>4440</v>
      </c>
      <c r="K626" s="14" t="n">
        <v>0.427777777777778</v>
      </c>
      <c r="L626" s="15" t="n">
        <v>0.447222222222222</v>
      </c>
      <c r="M626" s="16" t="n">
        <f aca="false">VLOOKUP(E626,'Esp. percorsi al 18-10-22'!C:J,8,FALSE())</f>
        <v>7.84338228961074</v>
      </c>
      <c r="N626" s="16"/>
      <c r="O626" s="16"/>
      <c r="P626" s="13" t="n">
        <v>5</v>
      </c>
      <c r="Q626" s="17" t="n">
        <f aca="false">+M626*P626</f>
        <v>39.2169114480537</v>
      </c>
      <c r="R626" s="17" t="n">
        <f aca="false">+N626*P626</f>
        <v>0</v>
      </c>
      <c r="S626" s="17"/>
      <c r="T626" s="18" t="n">
        <f aca="false">+L626-K626</f>
        <v>0.0194444444444444</v>
      </c>
      <c r="U626" s="18" t="n">
        <f aca="false">+T626*P626</f>
        <v>0.0972222222222222</v>
      </c>
      <c r="V626" s="18"/>
    </row>
    <row r="627" s="13" customFormat="true" ht="12" hidden="false" customHeight="false" outlineLevel="0" collapsed="false">
      <c r="A627" s="12" t="n">
        <v>13438</v>
      </c>
      <c r="B627" s="13" t="n">
        <v>5</v>
      </c>
      <c r="C627" s="13" t="s">
        <v>22</v>
      </c>
      <c r="D627" s="13" t="n">
        <v>2</v>
      </c>
      <c r="E627" s="13" t="n">
        <v>755</v>
      </c>
      <c r="F627" s="13" t="s">
        <v>53</v>
      </c>
      <c r="G627" s="13" t="s">
        <v>26</v>
      </c>
      <c r="H627" s="13" t="s">
        <v>30</v>
      </c>
      <c r="I627" s="13" t="n">
        <v>1</v>
      </c>
      <c r="J627" s="13" t="n">
        <v>4441</v>
      </c>
      <c r="K627" s="14" t="n">
        <v>0.469444444444444</v>
      </c>
      <c r="L627" s="15" t="n">
        <v>0.488888888888889</v>
      </c>
      <c r="M627" s="16" t="n">
        <f aca="false">VLOOKUP(E627,'Esp. percorsi al 18-10-22'!C:J,8,FALSE())</f>
        <v>7.84338228961074</v>
      </c>
      <c r="N627" s="16"/>
      <c r="O627" s="16"/>
      <c r="P627" s="13" t="n">
        <v>5</v>
      </c>
      <c r="Q627" s="17" t="n">
        <f aca="false">+M627*P627</f>
        <v>39.2169114480537</v>
      </c>
      <c r="R627" s="17" t="n">
        <f aca="false">+N627*P627</f>
        <v>0</v>
      </c>
      <c r="S627" s="17"/>
      <c r="T627" s="18" t="n">
        <f aca="false">+L627-K627</f>
        <v>0.0194444444444444</v>
      </c>
      <c r="U627" s="18" t="n">
        <f aca="false">+T627*P627</f>
        <v>0.0972222222222222</v>
      </c>
      <c r="V627" s="18"/>
    </row>
    <row r="628" s="13" customFormat="true" ht="12" hidden="false" customHeight="false" outlineLevel="0" collapsed="false">
      <c r="A628" s="12" t="n">
        <v>6949</v>
      </c>
      <c r="B628" s="13" t="n">
        <v>5</v>
      </c>
      <c r="C628" s="13" t="s">
        <v>22</v>
      </c>
      <c r="D628" s="13" t="n">
        <v>2</v>
      </c>
      <c r="E628" s="13" t="n">
        <v>755</v>
      </c>
      <c r="F628" s="13" t="s">
        <v>53</v>
      </c>
      <c r="G628" s="13" t="s">
        <v>26</v>
      </c>
      <c r="H628" s="13" t="s">
        <v>30</v>
      </c>
      <c r="I628" s="13" t="n">
        <v>1</v>
      </c>
      <c r="J628" s="13" t="n">
        <v>4443</v>
      </c>
      <c r="K628" s="14" t="n">
        <v>0.5625</v>
      </c>
      <c r="L628" s="15" t="n">
        <v>0.581944444444444</v>
      </c>
      <c r="M628" s="16" t="n">
        <f aca="false">VLOOKUP(E628,'Esp. percorsi al 18-10-22'!C:J,8,FALSE())</f>
        <v>7.84338228961074</v>
      </c>
      <c r="N628" s="16"/>
      <c r="O628" s="16"/>
      <c r="P628" s="13" t="n">
        <v>5</v>
      </c>
      <c r="Q628" s="17" t="n">
        <f aca="false">+M628*P628</f>
        <v>39.2169114480537</v>
      </c>
      <c r="R628" s="17" t="n">
        <f aca="false">+N628*P628</f>
        <v>0</v>
      </c>
      <c r="S628" s="17"/>
      <c r="T628" s="18" t="n">
        <f aca="false">+L628-K628</f>
        <v>0.0194444444444444</v>
      </c>
      <c r="U628" s="18" t="n">
        <f aca="false">+T628*P628</f>
        <v>0.0972222222222222</v>
      </c>
      <c r="V628" s="18"/>
    </row>
    <row r="629" s="13" customFormat="true" ht="12" hidden="false" customHeight="false" outlineLevel="0" collapsed="false">
      <c r="A629" s="12" t="n">
        <v>6950</v>
      </c>
      <c r="B629" s="13" t="n">
        <v>5</v>
      </c>
      <c r="C629" s="13" t="s">
        <v>22</v>
      </c>
      <c r="D629" s="13" t="n">
        <v>2</v>
      </c>
      <c r="E629" s="13" t="n">
        <v>755</v>
      </c>
      <c r="F629" s="13" t="s">
        <v>53</v>
      </c>
      <c r="G629" s="13" t="s">
        <v>26</v>
      </c>
      <c r="H629" s="13" t="s">
        <v>30</v>
      </c>
      <c r="I629" s="13" t="n">
        <v>1</v>
      </c>
      <c r="J629" s="13" t="n">
        <v>4444</v>
      </c>
      <c r="K629" s="14" t="n">
        <v>0.604166666666667</v>
      </c>
      <c r="L629" s="15" t="n">
        <v>0.623611111111111</v>
      </c>
      <c r="M629" s="16" t="n">
        <f aca="false">VLOOKUP(E629,'Esp. percorsi al 18-10-22'!C:J,8,FALSE())</f>
        <v>7.84338228961074</v>
      </c>
      <c r="N629" s="16"/>
      <c r="O629" s="16"/>
      <c r="P629" s="13" t="n">
        <v>5</v>
      </c>
      <c r="Q629" s="17" t="n">
        <f aca="false">+M629*P629</f>
        <v>39.2169114480537</v>
      </c>
      <c r="R629" s="17" t="n">
        <f aca="false">+N629*P629</f>
        <v>0</v>
      </c>
      <c r="S629" s="17"/>
      <c r="T629" s="18" t="n">
        <f aca="false">+L629-K629</f>
        <v>0.0194444444444444</v>
      </c>
      <c r="U629" s="18" t="n">
        <f aca="false">+T629*P629</f>
        <v>0.0972222222222222</v>
      </c>
      <c r="V629" s="18"/>
    </row>
    <row r="630" s="13" customFormat="true" ht="12" hidden="false" customHeight="false" outlineLevel="0" collapsed="false">
      <c r="A630" s="12" t="n">
        <v>6951</v>
      </c>
      <c r="B630" s="13" t="n">
        <v>5</v>
      </c>
      <c r="C630" s="13" t="s">
        <v>22</v>
      </c>
      <c r="D630" s="13" t="n">
        <v>2</v>
      </c>
      <c r="E630" s="13" t="n">
        <v>755</v>
      </c>
      <c r="F630" s="13" t="s">
        <v>53</v>
      </c>
      <c r="G630" s="13" t="s">
        <v>26</v>
      </c>
      <c r="H630" s="13" t="s">
        <v>30</v>
      </c>
      <c r="I630" s="13" t="n">
        <v>1</v>
      </c>
      <c r="J630" s="13" t="n">
        <v>4445</v>
      </c>
      <c r="K630" s="14" t="n">
        <v>0.645833333333333</v>
      </c>
      <c r="L630" s="15" t="n">
        <v>0.665277777777778</v>
      </c>
      <c r="M630" s="16" t="n">
        <f aca="false">VLOOKUP(E630,'Esp. percorsi al 18-10-22'!C:J,8,FALSE())</f>
        <v>7.84338228961074</v>
      </c>
      <c r="N630" s="16"/>
      <c r="O630" s="16"/>
      <c r="P630" s="13" t="n">
        <v>5</v>
      </c>
      <c r="Q630" s="17" t="n">
        <f aca="false">+M630*P630</f>
        <v>39.2169114480537</v>
      </c>
      <c r="R630" s="17" t="n">
        <f aca="false">+N630*P630</f>
        <v>0</v>
      </c>
      <c r="S630" s="17"/>
      <c r="T630" s="18" t="n">
        <f aca="false">+L630-K630</f>
        <v>0.0194444444444444</v>
      </c>
      <c r="U630" s="18" t="n">
        <f aca="false">+T630*P630</f>
        <v>0.0972222222222222</v>
      </c>
      <c r="V630" s="18"/>
    </row>
    <row r="631" s="13" customFormat="true" ht="12" hidden="false" customHeight="false" outlineLevel="0" collapsed="false">
      <c r="A631" s="12" t="n">
        <v>6952</v>
      </c>
      <c r="B631" s="13" t="n">
        <v>5</v>
      </c>
      <c r="C631" s="13" t="s">
        <v>22</v>
      </c>
      <c r="D631" s="13" t="n">
        <v>2</v>
      </c>
      <c r="E631" s="13" t="n">
        <v>755</v>
      </c>
      <c r="F631" s="13" t="s">
        <v>53</v>
      </c>
      <c r="G631" s="13" t="s">
        <v>26</v>
      </c>
      <c r="H631" s="13" t="s">
        <v>30</v>
      </c>
      <c r="I631" s="13" t="n">
        <v>1</v>
      </c>
      <c r="J631" s="13" t="n">
        <v>4446</v>
      </c>
      <c r="K631" s="14" t="n">
        <v>0.6875</v>
      </c>
      <c r="L631" s="15" t="n">
        <v>0.706944444444444</v>
      </c>
      <c r="M631" s="16" t="n">
        <f aca="false">VLOOKUP(E631,'Esp. percorsi al 18-10-22'!C:J,8,FALSE())</f>
        <v>7.84338228961074</v>
      </c>
      <c r="N631" s="16"/>
      <c r="O631" s="16"/>
      <c r="P631" s="13" t="n">
        <v>5</v>
      </c>
      <c r="Q631" s="17" t="n">
        <f aca="false">+M631*P631</f>
        <v>39.2169114480537</v>
      </c>
      <c r="R631" s="17" t="n">
        <f aca="false">+N631*P631</f>
        <v>0</v>
      </c>
      <c r="S631" s="17"/>
      <c r="T631" s="18" t="n">
        <f aca="false">+L631-K631</f>
        <v>0.0194444444444444</v>
      </c>
      <c r="U631" s="18" t="n">
        <f aca="false">+T631*P631</f>
        <v>0.0972222222222222</v>
      </c>
      <c r="V631" s="18"/>
    </row>
    <row r="632" s="13" customFormat="true" ht="12" hidden="false" customHeight="false" outlineLevel="0" collapsed="false">
      <c r="A632" s="12" t="n">
        <v>6953</v>
      </c>
      <c r="B632" s="13" t="n">
        <v>5</v>
      </c>
      <c r="C632" s="13" t="s">
        <v>22</v>
      </c>
      <c r="D632" s="13" t="n">
        <v>2</v>
      </c>
      <c r="E632" s="13" t="n">
        <v>755</v>
      </c>
      <c r="F632" s="13" t="s">
        <v>53</v>
      </c>
      <c r="G632" s="13" t="s">
        <v>26</v>
      </c>
      <c r="H632" s="13" t="s">
        <v>30</v>
      </c>
      <c r="I632" s="13" t="n">
        <v>1</v>
      </c>
      <c r="J632" s="13" t="n">
        <v>4447</v>
      </c>
      <c r="K632" s="14" t="n">
        <v>0.729166666666667</v>
      </c>
      <c r="L632" s="15" t="n">
        <v>0.748611111111111</v>
      </c>
      <c r="M632" s="16" t="n">
        <f aca="false">VLOOKUP(E632,'Esp. percorsi al 18-10-22'!C:J,8,FALSE())</f>
        <v>7.84338228961074</v>
      </c>
      <c r="N632" s="16"/>
      <c r="O632" s="16"/>
      <c r="P632" s="13" t="n">
        <v>5</v>
      </c>
      <c r="Q632" s="17" t="n">
        <f aca="false">+M632*P632</f>
        <v>39.2169114480537</v>
      </c>
      <c r="R632" s="17" t="n">
        <f aca="false">+N632*P632</f>
        <v>0</v>
      </c>
      <c r="S632" s="17"/>
      <c r="T632" s="18" t="n">
        <f aca="false">+L632-K632</f>
        <v>0.0194444444444444</v>
      </c>
      <c r="U632" s="18" t="n">
        <f aca="false">+T632*P632</f>
        <v>0.0972222222222222</v>
      </c>
      <c r="V632" s="18"/>
    </row>
    <row r="633" s="13" customFormat="true" ht="12" hidden="false" customHeight="false" outlineLevel="0" collapsed="false">
      <c r="A633" s="12" t="n">
        <v>6954</v>
      </c>
      <c r="B633" s="13" t="n">
        <v>5</v>
      </c>
      <c r="C633" s="13" t="s">
        <v>22</v>
      </c>
      <c r="D633" s="13" t="n">
        <v>2</v>
      </c>
      <c r="E633" s="13" t="n">
        <v>755</v>
      </c>
      <c r="F633" s="13" t="s">
        <v>53</v>
      </c>
      <c r="G633" s="13" t="s">
        <v>26</v>
      </c>
      <c r="H633" s="13" t="s">
        <v>30</v>
      </c>
      <c r="I633" s="13" t="n">
        <v>1</v>
      </c>
      <c r="J633" s="13" t="n">
        <v>4448</v>
      </c>
      <c r="K633" s="14" t="n">
        <v>0.770833333333333</v>
      </c>
      <c r="L633" s="15" t="n">
        <v>0.790277777777778</v>
      </c>
      <c r="M633" s="16" t="n">
        <f aca="false">VLOOKUP(E633,'Esp. percorsi al 18-10-22'!C:J,8,FALSE())</f>
        <v>7.84338228961074</v>
      </c>
      <c r="N633" s="16"/>
      <c r="O633" s="16"/>
      <c r="P633" s="13" t="n">
        <v>5</v>
      </c>
      <c r="Q633" s="17" t="n">
        <f aca="false">+M633*P633</f>
        <v>39.2169114480537</v>
      </c>
      <c r="R633" s="17" t="n">
        <f aca="false">+N633*P633</f>
        <v>0</v>
      </c>
      <c r="S633" s="17"/>
      <c r="T633" s="18" t="n">
        <f aca="false">+L633-K633</f>
        <v>0.0194444444444444</v>
      </c>
      <c r="U633" s="18" t="n">
        <f aca="false">+T633*P633</f>
        <v>0.0972222222222222</v>
      </c>
      <c r="V633" s="18"/>
    </row>
    <row r="634" s="13" customFormat="true" ht="12" hidden="false" customHeight="false" outlineLevel="0" collapsed="false">
      <c r="A634" s="12" t="n">
        <v>13639</v>
      </c>
      <c r="B634" s="13" t="n">
        <v>5</v>
      </c>
      <c r="C634" s="13" t="s">
        <v>22</v>
      </c>
      <c r="D634" s="13" t="n">
        <v>2</v>
      </c>
      <c r="E634" s="13" t="n">
        <v>755</v>
      </c>
      <c r="F634" s="13" t="s">
        <v>53</v>
      </c>
      <c r="G634" s="13" t="s">
        <v>24</v>
      </c>
      <c r="H634" s="13" t="s">
        <v>29</v>
      </c>
      <c r="I634" s="13" t="n">
        <v>1</v>
      </c>
      <c r="J634" s="13" t="n">
        <v>1789</v>
      </c>
      <c r="K634" s="14" t="n">
        <v>0.899305555555555</v>
      </c>
      <c r="L634" s="15" t="n">
        <v>0.91875</v>
      </c>
      <c r="M634" s="16" t="n">
        <f aca="false">VLOOKUP(E634,'Esp. percorsi al 18-10-22'!C:J,8,FALSE())</f>
        <v>7.84338228961074</v>
      </c>
      <c r="N634" s="16"/>
      <c r="O634" s="16"/>
      <c r="P634" s="13" t="n">
        <v>57</v>
      </c>
      <c r="Q634" s="17" t="n">
        <f aca="false">+M634*P634</f>
        <v>447.072790507812</v>
      </c>
      <c r="R634" s="17" t="n">
        <f aca="false">+N634*P634</f>
        <v>0</v>
      </c>
      <c r="S634" s="17"/>
      <c r="T634" s="18" t="n">
        <f aca="false">+L634-K634</f>
        <v>0.0194444444444444</v>
      </c>
      <c r="U634" s="18" t="n">
        <f aca="false">+T634*P634</f>
        <v>1.10833333333333</v>
      </c>
      <c r="V634" s="18"/>
    </row>
    <row r="635" s="13" customFormat="true" ht="12" hidden="false" customHeight="false" outlineLevel="0" collapsed="false">
      <c r="A635" s="12" t="n">
        <v>6900</v>
      </c>
      <c r="B635" s="13" t="n">
        <v>5</v>
      </c>
      <c r="C635" s="13" t="s">
        <v>22</v>
      </c>
      <c r="D635" s="13" t="n">
        <v>1</v>
      </c>
      <c r="E635" s="13" t="n">
        <v>761</v>
      </c>
      <c r="F635" s="13" t="s">
        <v>54</v>
      </c>
      <c r="G635" s="13" t="s">
        <v>24</v>
      </c>
      <c r="H635" s="13" t="s">
        <v>29</v>
      </c>
      <c r="I635" s="13" t="n">
        <v>1</v>
      </c>
      <c r="J635" s="13" t="n">
        <v>1790</v>
      </c>
      <c r="K635" s="14" t="n">
        <v>0.238888888888889</v>
      </c>
      <c r="L635" s="15" t="n">
        <v>0.25</v>
      </c>
      <c r="M635" s="16" t="n">
        <f aca="false">VLOOKUP(E635,'Esp. percorsi al 18-10-22'!C:J,8,FALSE())</f>
        <v>4.384</v>
      </c>
      <c r="N635" s="16"/>
      <c r="O635" s="16"/>
      <c r="P635" s="13" t="n">
        <v>57</v>
      </c>
      <c r="Q635" s="17" t="n">
        <f aca="false">+M635*P635</f>
        <v>249.888</v>
      </c>
      <c r="R635" s="17" t="n">
        <f aca="false">+N635*P635</f>
        <v>0</v>
      </c>
      <c r="S635" s="17"/>
      <c r="T635" s="18" t="n">
        <f aca="false">+L635-K635</f>
        <v>0.0111111111111111</v>
      </c>
      <c r="U635" s="18" t="n">
        <f aca="false">+T635*P635</f>
        <v>0.633333333333333</v>
      </c>
      <c r="V635" s="18"/>
    </row>
    <row r="636" s="13" customFormat="true" ht="12" hidden="false" customHeight="false" outlineLevel="0" collapsed="false">
      <c r="A636" s="12" t="n">
        <v>6901</v>
      </c>
      <c r="B636" s="13" t="n">
        <v>5</v>
      </c>
      <c r="C636" s="13" t="s">
        <v>22</v>
      </c>
      <c r="D636" s="13" t="n">
        <v>1</v>
      </c>
      <c r="E636" s="13" t="n">
        <v>761</v>
      </c>
      <c r="F636" s="13" t="s">
        <v>54</v>
      </c>
      <c r="G636" s="13" t="s">
        <v>24</v>
      </c>
      <c r="H636" s="13" t="s">
        <v>29</v>
      </c>
      <c r="I636" s="13" t="n">
        <v>1</v>
      </c>
      <c r="J636" s="13" t="n">
        <v>1791</v>
      </c>
      <c r="K636" s="14" t="n">
        <v>0.263194444444444</v>
      </c>
      <c r="L636" s="15" t="n">
        <v>0.274305555555555</v>
      </c>
      <c r="M636" s="16" t="n">
        <f aca="false">VLOOKUP(E636,'Esp. percorsi al 18-10-22'!C:J,8,FALSE())</f>
        <v>4.384</v>
      </c>
      <c r="N636" s="16"/>
      <c r="O636" s="16"/>
      <c r="P636" s="13" t="n">
        <v>57</v>
      </c>
      <c r="Q636" s="17" t="n">
        <f aca="false">+M636*P636</f>
        <v>249.888</v>
      </c>
      <c r="R636" s="17" t="n">
        <f aca="false">+N636*P636</f>
        <v>0</v>
      </c>
      <c r="S636" s="17"/>
      <c r="T636" s="18" t="n">
        <f aca="false">+L636-K636</f>
        <v>0.0111111111111111</v>
      </c>
      <c r="U636" s="18" t="n">
        <f aca="false">+T636*P636</f>
        <v>0.633333333333333</v>
      </c>
      <c r="V636" s="18"/>
    </row>
    <row r="637" s="13" customFormat="true" ht="12" hidden="false" customHeight="false" outlineLevel="0" collapsed="false">
      <c r="A637" s="12" t="n">
        <v>6902</v>
      </c>
      <c r="B637" s="13" t="n">
        <v>5</v>
      </c>
      <c r="C637" s="13" t="s">
        <v>22</v>
      </c>
      <c r="D637" s="13" t="n">
        <v>1</v>
      </c>
      <c r="E637" s="13" t="n">
        <v>761</v>
      </c>
      <c r="F637" s="13" t="s">
        <v>54</v>
      </c>
      <c r="G637" s="13" t="s">
        <v>24</v>
      </c>
      <c r="H637" s="13" t="s">
        <v>29</v>
      </c>
      <c r="I637" s="13" t="n">
        <v>1</v>
      </c>
      <c r="J637" s="13" t="n">
        <v>1792</v>
      </c>
      <c r="K637" s="14" t="n">
        <v>0.280555555555556</v>
      </c>
      <c r="L637" s="15" t="n">
        <v>0.291666666666667</v>
      </c>
      <c r="M637" s="16" t="n">
        <f aca="false">VLOOKUP(E637,'Esp. percorsi al 18-10-22'!C:J,8,FALSE())</f>
        <v>4.384</v>
      </c>
      <c r="N637" s="16"/>
      <c r="O637" s="16"/>
      <c r="P637" s="13" t="n">
        <v>57</v>
      </c>
      <c r="Q637" s="17" t="n">
        <f aca="false">+M637*P637</f>
        <v>249.888</v>
      </c>
      <c r="R637" s="17" t="n">
        <f aca="false">+N637*P637</f>
        <v>0</v>
      </c>
      <c r="S637" s="17"/>
      <c r="T637" s="18" t="n">
        <f aca="false">+L637-K637</f>
        <v>0.0111111111111111</v>
      </c>
      <c r="U637" s="18" t="n">
        <f aca="false">+T637*P637</f>
        <v>0.633333333333333</v>
      </c>
      <c r="V637" s="18"/>
    </row>
    <row r="638" s="13" customFormat="true" ht="12" hidden="false" customHeight="false" outlineLevel="0" collapsed="false">
      <c r="A638" s="12" t="n">
        <v>13433</v>
      </c>
      <c r="B638" s="13" t="n">
        <v>5</v>
      </c>
      <c r="C638" s="13" t="s">
        <v>22</v>
      </c>
      <c r="D638" s="13" t="n">
        <v>1</v>
      </c>
      <c r="E638" s="13" t="n">
        <v>761</v>
      </c>
      <c r="F638" s="13" t="s">
        <v>54</v>
      </c>
      <c r="G638" s="13" t="s">
        <v>26</v>
      </c>
      <c r="H638" s="13" t="s">
        <v>30</v>
      </c>
      <c r="I638" s="13" t="n">
        <v>1</v>
      </c>
      <c r="J638" s="13" t="n">
        <v>13433</v>
      </c>
      <c r="K638" s="14" t="n">
        <v>0.291666666666667</v>
      </c>
      <c r="L638" s="15" t="n">
        <v>0.302777777777778</v>
      </c>
      <c r="M638" s="16" t="n">
        <f aca="false">VLOOKUP(E638,'Esp. percorsi al 18-10-22'!C:J,8,FALSE())</f>
        <v>4.384</v>
      </c>
      <c r="N638" s="16"/>
      <c r="O638" s="16"/>
      <c r="P638" s="13" t="n">
        <v>5</v>
      </c>
      <c r="Q638" s="17" t="n">
        <f aca="false">+M638*P638</f>
        <v>21.92</v>
      </c>
      <c r="R638" s="17" t="n">
        <f aca="false">+N638*P638</f>
        <v>0</v>
      </c>
      <c r="S638" s="17"/>
      <c r="T638" s="18" t="n">
        <f aca="false">+L638-K638</f>
        <v>0.0111111111111111</v>
      </c>
      <c r="U638" s="18" t="n">
        <f aca="false">+T638*P638</f>
        <v>0.0555555555555556</v>
      </c>
      <c r="V638" s="18"/>
    </row>
    <row r="639" s="13" customFormat="true" ht="12" hidden="false" customHeight="false" outlineLevel="0" collapsed="false">
      <c r="A639" s="12" t="n">
        <v>6916</v>
      </c>
      <c r="B639" s="13" t="n">
        <v>5</v>
      </c>
      <c r="C639" s="13" t="s">
        <v>22</v>
      </c>
      <c r="D639" s="13" t="n">
        <v>1</v>
      </c>
      <c r="E639" s="13" t="n">
        <v>761</v>
      </c>
      <c r="F639" s="13" t="s">
        <v>54</v>
      </c>
      <c r="G639" s="13" t="s">
        <v>24</v>
      </c>
      <c r="H639" s="13" t="s">
        <v>29</v>
      </c>
      <c r="I639" s="13" t="n">
        <v>1</v>
      </c>
      <c r="J639" s="13" t="n">
        <v>1806</v>
      </c>
      <c r="K639" s="14" t="n">
        <v>0.301388888888889</v>
      </c>
      <c r="L639" s="15" t="n">
        <v>0.3125</v>
      </c>
      <c r="M639" s="16" t="n">
        <f aca="false">VLOOKUP(E639,'Esp. percorsi al 18-10-22'!C:J,8,FALSE())</f>
        <v>4.384</v>
      </c>
      <c r="N639" s="16"/>
      <c r="O639" s="16"/>
      <c r="P639" s="13" t="n">
        <v>57</v>
      </c>
      <c r="Q639" s="17" t="n">
        <f aca="false">+M639*P639</f>
        <v>249.888</v>
      </c>
      <c r="R639" s="17" t="n">
        <f aca="false">+N639*P639</f>
        <v>0</v>
      </c>
      <c r="S639" s="17"/>
      <c r="T639" s="18" t="n">
        <f aca="false">+L639-K639</f>
        <v>0.0111111111111111</v>
      </c>
      <c r="U639" s="18" t="n">
        <f aca="false">+T639*P639</f>
        <v>0.633333333333333</v>
      </c>
      <c r="V639" s="18"/>
    </row>
    <row r="640" s="13" customFormat="true" ht="12" hidden="false" customHeight="false" outlineLevel="0" collapsed="false">
      <c r="A640" s="12" t="n">
        <v>13427</v>
      </c>
      <c r="B640" s="13" t="n">
        <v>5</v>
      </c>
      <c r="C640" s="13" t="s">
        <v>22</v>
      </c>
      <c r="D640" s="13" t="n">
        <v>1</v>
      </c>
      <c r="E640" s="13" t="n">
        <v>761</v>
      </c>
      <c r="F640" s="13" t="s">
        <v>54</v>
      </c>
      <c r="G640" s="13" t="s">
        <v>26</v>
      </c>
      <c r="H640" s="13" t="s">
        <v>30</v>
      </c>
      <c r="I640" s="13" t="n">
        <v>1</v>
      </c>
      <c r="J640" s="13" t="n">
        <v>4449</v>
      </c>
      <c r="K640" s="14" t="n">
        <v>0.333333333333333</v>
      </c>
      <c r="L640" s="15" t="n">
        <v>0.344444444444444</v>
      </c>
      <c r="M640" s="16" t="n">
        <f aca="false">VLOOKUP(E640,'Esp. percorsi al 18-10-22'!C:J,8,FALSE())</f>
        <v>4.384</v>
      </c>
      <c r="N640" s="16"/>
      <c r="O640" s="16"/>
      <c r="P640" s="13" t="n">
        <v>5</v>
      </c>
      <c r="Q640" s="17" t="n">
        <f aca="false">+M640*P640</f>
        <v>21.92</v>
      </c>
      <c r="R640" s="17" t="n">
        <f aca="false">+N640*P640</f>
        <v>0</v>
      </c>
      <c r="S640" s="17"/>
      <c r="T640" s="18" t="n">
        <f aca="false">+L640-K640</f>
        <v>0.0111111111111111</v>
      </c>
      <c r="U640" s="18" t="n">
        <f aca="false">+T640*P640</f>
        <v>0.0555555555555556</v>
      </c>
      <c r="V640" s="18"/>
    </row>
    <row r="641" s="13" customFormat="true" ht="12" hidden="false" customHeight="false" outlineLevel="0" collapsed="false">
      <c r="A641" s="12" t="n">
        <v>13428</v>
      </c>
      <c r="B641" s="13" t="n">
        <v>5</v>
      </c>
      <c r="C641" s="13" t="s">
        <v>22</v>
      </c>
      <c r="D641" s="13" t="n">
        <v>1</v>
      </c>
      <c r="E641" s="13" t="n">
        <v>761</v>
      </c>
      <c r="F641" s="13" t="s">
        <v>54</v>
      </c>
      <c r="G641" s="13" t="s">
        <v>26</v>
      </c>
      <c r="H641" s="13" t="s">
        <v>30</v>
      </c>
      <c r="I641" s="13" t="n">
        <v>1</v>
      </c>
      <c r="J641" s="13" t="n">
        <v>4450</v>
      </c>
      <c r="K641" s="14" t="n">
        <v>0.375</v>
      </c>
      <c r="L641" s="15" t="n">
        <v>0.386111111111111</v>
      </c>
      <c r="M641" s="16" t="n">
        <f aca="false">VLOOKUP(E641,'Esp. percorsi al 18-10-22'!C:J,8,FALSE())</f>
        <v>4.384</v>
      </c>
      <c r="N641" s="16"/>
      <c r="O641" s="16"/>
      <c r="P641" s="13" t="n">
        <v>5</v>
      </c>
      <c r="Q641" s="17" t="n">
        <f aca="false">+M641*P641</f>
        <v>21.92</v>
      </c>
      <c r="R641" s="17" t="n">
        <f aca="false">+N641*P641</f>
        <v>0</v>
      </c>
      <c r="S641" s="17"/>
      <c r="T641" s="18" t="n">
        <f aca="false">+L641-K641</f>
        <v>0.0111111111111111</v>
      </c>
      <c r="U641" s="18" t="n">
        <f aca="false">+T641*P641</f>
        <v>0.0555555555555556</v>
      </c>
      <c r="V641" s="18"/>
    </row>
    <row r="642" s="13" customFormat="true" ht="12" hidden="false" customHeight="false" outlineLevel="0" collapsed="false">
      <c r="A642" s="12" t="n">
        <v>13429</v>
      </c>
      <c r="B642" s="13" t="n">
        <v>5</v>
      </c>
      <c r="C642" s="13" t="s">
        <v>22</v>
      </c>
      <c r="D642" s="13" t="n">
        <v>1</v>
      </c>
      <c r="E642" s="13" t="n">
        <v>761</v>
      </c>
      <c r="F642" s="13" t="s">
        <v>54</v>
      </c>
      <c r="G642" s="13" t="s">
        <v>26</v>
      </c>
      <c r="H642" s="13" t="s">
        <v>30</v>
      </c>
      <c r="I642" s="13" t="n">
        <v>1</v>
      </c>
      <c r="J642" s="13" t="n">
        <v>4451</v>
      </c>
      <c r="K642" s="14" t="n">
        <v>0.416666666666667</v>
      </c>
      <c r="L642" s="15" t="n">
        <v>0.427777777777778</v>
      </c>
      <c r="M642" s="16" t="n">
        <f aca="false">VLOOKUP(E642,'Esp. percorsi al 18-10-22'!C:J,8,FALSE())</f>
        <v>4.384</v>
      </c>
      <c r="N642" s="16"/>
      <c r="O642" s="16"/>
      <c r="P642" s="13" t="n">
        <v>5</v>
      </c>
      <c r="Q642" s="17" t="n">
        <f aca="false">+M642*P642</f>
        <v>21.92</v>
      </c>
      <c r="R642" s="17" t="n">
        <f aca="false">+N642*P642</f>
        <v>0</v>
      </c>
      <c r="S642" s="17"/>
      <c r="T642" s="18" t="n">
        <f aca="false">+L642-K642</f>
        <v>0.0111111111111111</v>
      </c>
      <c r="U642" s="18" t="n">
        <f aca="false">+T642*P642</f>
        <v>0.0555555555555556</v>
      </c>
      <c r="V642" s="18"/>
    </row>
    <row r="643" s="13" customFormat="true" ht="12" hidden="false" customHeight="false" outlineLevel="0" collapsed="false">
      <c r="A643" s="12" t="n">
        <v>18119</v>
      </c>
      <c r="B643" s="13" t="n">
        <v>5</v>
      </c>
      <c r="C643" s="13" t="s">
        <v>22</v>
      </c>
      <c r="D643" s="13" t="n">
        <v>1</v>
      </c>
      <c r="E643" s="13" t="n">
        <v>761</v>
      </c>
      <c r="F643" s="13" t="s">
        <v>54</v>
      </c>
      <c r="G643" s="13" t="s">
        <v>24</v>
      </c>
      <c r="H643" s="13" t="n">
        <v>6</v>
      </c>
      <c r="I643" s="13" t="n">
        <v>1</v>
      </c>
      <c r="J643" s="13" t="n">
        <v>18119</v>
      </c>
      <c r="K643" s="14" t="n">
        <v>0.425</v>
      </c>
      <c r="L643" s="15" t="n">
        <v>0.436111111111111</v>
      </c>
      <c r="M643" s="16" t="n">
        <f aca="false">VLOOKUP(E643,'Esp. percorsi al 18-10-22'!C:J,8,FALSE())</f>
        <v>4.384</v>
      </c>
      <c r="N643" s="16"/>
      <c r="O643" s="16"/>
      <c r="P643" s="13" t="n">
        <v>49</v>
      </c>
      <c r="Q643" s="17" t="n">
        <f aca="false">+M643*P643</f>
        <v>214.816</v>
      </c>
      <c r="R643" s="17" t="n">
        <f aca="false">+N643*P643</f>
        <v>0</v>
      </c>
      <c r="S643" s="17"/>
      <c r="T643" s="18" t="n">
        <f aca="false">+L643-K643</f>
        <v>0.0111111111111111</v>
      </c>
      <c r="U643" s="18" t="n">
        <f aca="false">+T643*P643</f>
        <v>0.544444444444444</v>
      </c>
      <c r="V643" s="18"/>
    </row>
    <row r="644" s="13" customFormat="true" ht="12" hidden="false" customHeight="false" outlineLevel="0" collapsed="false">
      <c r="A644" s="12" t="n">
        <v>13430</v>
      </c>
      <c r="B644" s="13" t="n">
        <v>5</v>
      </c>
      <c r="C644" s="13" t="s">
        <v>22</v>
      </c>
      <c r="D644" s="13" t="n">
        <v>1</v>
      </c>
      <c r="E644" s="13" t="n">
        <v>761</v>
      </c>
      <c r="F644" s="13" t="s">
        <v>54</v>
      </c>
      <c r="G644" s="13" t="s">
        <v>26</v>
      </c>
      <c r="H644" s="13" t="s">
        <v>30</v>
      </c>
      <c r="I644" s="13" t="n">
        <v>1</v>
      </c>
      <c r="J644" s="13" t="n">
        <v>4452</v>
      </c>
      <c r="K644" s="14" t="n">
        <v>0.458333333333333</v>
      </c>
      <c r="L644" s="15" t="n">
        <v>0.469444444444444</v>
      </c>
      <c r="M644" s="16" t="n">
        <f aca="false">VLOOKUP(E644,'Esp. percorsi al 18-10-22'!C:J,8,FALSE())</f>
        <v>4.384</v>
      </c>
      <c r="N644" s="16"/>
      <c r="O644" s="16"/>
      <c r="P644" s="13" t="n">
        <v>5</v>
      </c>
      <c r="Q644" s="17" t="n">
        <f aca="false">+M644*P644</f>
        <v>21.92</v>
      </c>
      <c r="R644" s="17" t="n">
        <f aca="false">+N644*P644</f>
        <v>0</v>
      </c>
      <c r="S644" s="17"/>
      <c r="T644" s="18" t="n">
        <f aca="false">+L644-K644</f>
        <v>0.0111111111111111</v>
      </c>
      <c r="U644" s="18" t="n">
        <f aca="false">+T644*P644</f>
        <v>0.0555555555555556</v>
      </c>
      <c r="V644" s="18"/>
    </row>
    <row r="645" s="13" customFormat="true" ht="12" hidden="false" customHeight="false" outlineLevel="0" collapsed="false">
      <c r="A645" s="12" t="n">
        <v>13431</v>
      </c>
      <c r="B645" s="13" t="n">
        <v>5</v>
      </c>
      <c r="C645" s="13" t="s">
        <v>22</v>
      </c>
      <c r="D645" s="13" t="n">
        <v>1</v>
      </c>
      <c r="E645" s="13" t="n">
        <v>761</v>
      </c>
      <c r="F645" s="13" t="s">
        <v>54</v>
      </c>
      <c r="G645" s="13" t="s">
        <v>26</v>
      </c>
      <c r="H645" s="13" t="s">
        <v>30</v>
      </c>
      <c r="I645" s="13" t="n">
        <v>1</v>
      </c>
      <c r="J645" s="13" t="n">
        <v>4453</v>
      </c>
      <c r="K645" s="14" t="n">
        <v>0.5</v>
      </c>
      <c r="L645" s="15" t="n">
        <v>0.511111111111111</v>
      </c>
      <c r="M645" s="16" t="n">
        <f aca="false">VLOOKUP(E645,'Esp. percorsi al 18-10-22'!C:J,8,FALSE())</f>
        <v>4.384</v>
      </c>
      <c r="N645" s="16"/>
      <c r="O645" s="16"/>
      <c r="P645" s="13" t="n">
        <v>5</v>
      </c>
      <c r="Q645" s="17" t="n">
        <f aca="false">+M645*P645</f>
        <v>21.92</v>
      </c>
      <c r="R645" s="17" t="n">
        <f aca="false">+N645*P645</f>
        <v>0</v>
      </c>
      <c r="S645" s="17"/>
      <c r="T645" s="18" t="n">
        <f aca="false">+L645-K645</f>
        <v>0.0111111111111111</v>
      </c>
      <c r="U645" s="18" t="n">
        <f aca="false">+T645*P645</f>
        <v>0.0555555555555556</v>
      </c>
      <c r="V645" s="18"/>
    </row>
    <row r="646" s="13" customFormat="true" ht="12" hidden="false" customHeight="false" outlineLevel="0" collapsed="false">
      <c r="A646" s="12" t="n">
        <v>13432</v>
      </c>
      <c r="B646" s="13" t="n">
        <v>5</v>
      </c>
      <c r="C646" s="13" t="s">
        <v>22</v>
      </c>
      <c r="D646" s="13" t="n">
        <v>1</v>
      </c>
      <c r="E646" s="13" t="n">
        <v>761</v>
      </c>
      <c r="F646" s="13" t="s">
        <v>54</v>
      </c>
      <c r="G646" s="13" t="s">
        <v>26</v>
      </c>
      <c r="H646" s="13" t="s">
        <v>30</v>
      </c>
      <c r="I646" s="13" t="n">
        <v>1</v>
      </c>
      <c r="J646" s="13" t="n">
        <v>4454</v>
      </c>
      <c r="K646" s="14" t="n">
        <v>0.524305555555556</v>
      </c>
      <c r="L646" s="15" t="n">
        <v>0.535416666666667</v>
      </c>
      <c r="M646" s="16" t="n">
        <f aca="false">VLOOKUP(E646,'Esp. percorsi al 18-10-22'!C:J,8,FALSE())</f>
        <v>4.384</v>
      </c>
      <c r="N646" s="16"/>
      <c r="O646" s="16"/>
      <c r="P646" s="13" t="n">
        <v>5</v>
      </c>
      <c r="Q646" s="17" t="n">
        <f aca="false">+M646*P646</f>
        <v>21.92</v>
      </c>
      <c r="R646" s="17" t="n">
        <f aca="false">+N646*P646</f>
        <v>0</v>
      </c>
      <c r="S646" s="17"/>
      <c r="T646" s="18" t="n">
        <f aca="false">+L646-K646</f>
        <v>0.0111111111111111</v>
      </c>
      <c r="U646" s="18" t="n">
        <f aca="false">+T646*P646</f>
        <v>0.0555555555555556</v>
      </c>
      <c r="V646" s="18"/>
    </row>
    <row r="647" s="13" customFormat="true" ht="12" hidden="false" customHeight="false" outlineLevel="0" collapsed="false">
      <c r="A647" s="12" t="n">
        <v>11749</v>
      </c>
      <c r="B647" s="13" t="n">
        <v>5</v>
      </c>
      <c r="C647" s="13" t="s">
        <v>22</v>
      </c>
      <c r="D647" s="13" t="n">
        <v>1</v>
      </c>
      <c r="E647" s="13" t="n">
        <v>761</v>
      </c>
      <c r="F647" s="13" t="s">
        <v>54</v>
      </c>
      <c r="G647" s="13" t="s">
        <v>24</v>
      </c>
      <c r="H647" s="19" t="s">
        <v>27</v>
      </c>
      <c r="I647" s="13" t="n">
        <v>1</v>
      </c>
      <c r="J647" s="13" t="n">
        <v>497</v>
      </c>
      <c r="K647" s="14" t="n">
        <v>0.592361111111111</v>
      </c>
      <c r="L647" s="15" t="n">
        <v>0.603472222222222</v>
      </c>
      <c r="M647" s="16" t="n">
        <f aca="false">VLOOKUP(E647,'Esp. percorsi al 18-10-22'!C:J,8,FALSE())</f>
        <v>4.384</v>
      </c>
      <c r="N647" s="16"/>
      <c r="O647" s="16"/>
      <c r="P647" s="13" t="n">
        <v>254</v>
      </c>
      <c r="Q647" s="17" t="n">
        <f aca="false">+M647*P647</f>
        <v>1113.536</v>
      </c>
      <c r="R647" s="17" t="n">
        <f aca="false">+N647*P647</f>
        <v>0</v>
      </c>
      <c r="S647" s="17"/>
      <c r="T647" s="18" t="n">
        <f aca="false">+L647-K647</f>
        <v>0.0111111111111111</v>
      </c>
      <c r="U647" s="18" t="n">
        <f aca="false">+T647*P647</f>
        <v>2.82222222222222</v>
      </c>
      <c r="V647" s="18"/>
    </row>
    <row r="648" s="13" customFormat="true" ht="12" hidden="false" customHeight="false" outlineLevel="0" collapsed="false">
      <c r="A648" s="12" t="n">
        <v>6961</v>
      </c>
      <c r="B648" s="13" t="n">
        <v>5</v>
      </c>
      <c r="C648" s="13" t="s">
        <v>22</v>
      </c>
      <c r="D648" s="13" t="n">
        <v>1</v>
      </c>
      <c r="E648" s="13" t="n">
        <v>761</v>
      </c>
      <c r="F648" s="13" t="s">
        <v>54</v>
      </c>
      <c r="G648" s="13" t="s">
        <v>26</v>
      </c>
      <c r="H648" s="13" t="s">
        <v>30</v>
      </c>
      <c r="I648" s="13" t="n">
        <v>1</v>
      </c>
      <c r="J648" s="13" t="n">
        <v>4455</v>
      </c>
      <c r="K648" s="14" t="n">
        <v>0.593055555555556</v>
      </c>
      <c r="L648" s="15" t="n">
        <v>0.604166666666667</v>
      </c>
      <c r="M648" s="16" t="n">
        <f aca="false">VLOOKUP(E648,'Esp. percorsi al 18-10-22'!C:J,8,FALSE())</f>
        <v>4.384</v>
      </c>
      <c r="N648" s="16"/>
      <c r="O648" s="16"/>
      <c r="P648" s="13" t="n">
        <v>5</v>
      </c>
      <c r="Q648" s="17" t="n">
        <f aca="false">+M648*P648</f>
        <v>21.92</v>
      </c>
      <c r="R648" s="17" t="n">
        <f aca="false">+N648*P648</f>
        <v>0</v>
      </c>
      <c r="S648" s="17"/>
      <c r="T648" s="18" t="n">
        <f aca="false">+L648-K648</f>
        <v>0.0111111111111111</v>
      </c>
      <c r="U648" s="18" t="n">
        <f aca="false">+T648*P648</f>
        <v>0.0555555555555556</v>
      </c>
      <c r="V648" s="18"/>
    </row>
    <row r="649" s="13" customFormat="true" ht="12" hidden="false" customHeight="false" outlineLevel="0" collapsed="false">
      <c r="A649" s="12" t="n">
        <v>6962</v>
      </c>
      <c r="B649" s="13" t="n">
        <v>5</v>
      </c>
      <c r="C649" s="13" t="s">
        <v>22</v>
      </c>
      <c r="D649" s="13" t="n">
        <v>1</v>
      </c>
      <c r="E649" s="13" t="n">
        <v>761</v>
      </c>
      <c r="F649" s="13" t="s">
        <v>54</v>
      </c>
      <c r="G649" s="13" t="s">
        <v>26</v>
      </c>
      <c r="H649" s="13" t="s">
        <v>30</v>
      </c>
      <c r="I649" s="13" t="n">
        <v>1</v>
      </c>
      <c r="J649" s="13" t="n">
        <v>4456</v>
      </c>
      <c r="K649" s="14" t="n">
        <v>0.634722222222222</v>
      </c>
      <c r="L649" s="15" t="n">
        <v>0.645833333333333</v>
      </c>
      <c r="M649" s="16" t="n">
        <f aca="false">VLOOKUP(E649,'Esp. percorsi al 18-10-22'!C:J,8,FALSE())</f>
        <v>4.384</v>
      </c>
      <c r="N649" s="16"/>
      <c r="O649" s="16"/>
      <c r="P649" s="13" t="n">
        <v>5</v>
      </c>
      <c r="Q649" s="17" t="n">
        <f aca="false">+M649*P649</f>
        <v>21.92</v>
      </c>
      <c r="R649" s="17" t="n">
        <f aca="false">+N649*P649</f>
        <v>0</v>
      </c>
      <c r="S649" s="17"/>
      <c r="T649" s="18" t="n">
        <f aca="false">+L649-K649</f>
        <v>0.0111111111111111</v>
      </c>
      <c r="U649" s="18" t="n">
        <f aca="false">+T649*P649</f>
        <v>0.0555555555555556</v>
      </c>
      <c r="V649" s="18"/>
    </row>
    <row r="650" s="13" customFormat="true" ht="12" hidden="false" customHeight="false" outlineLevel="0" collapsed="false">
      <c r="A650" s="12" t="n">
        <v>6963</v>
      </c>
      <c r="B650" s="13" t="n">
        <v>5</v>
      </c>
      <c r="C650" s="13" t="s">
        <v>22</v>
      </c>
      <c r="D650" s="13" t="n">
        <v>1</v>
      </c>
      <c r="E650" s="13" t="n">
        <v>761</v>
      </c>
      <c r="F650" s="13" t="s">
        <v>54</v>
      </c>
      <c r="G650" s="13" t="s">
        <v>26</v>
      </c>
      <c r="H650" s="13" t="s">
        <v>30</v>
      </c>
      <c r="I650" s="13" t="n">
        <v>1</v>
      </c>
      <c r="J650" s="13" t="n">
        <v>4457</v>
      </c>
      <c r="K650" s="14" t="n">
        <v>0.676388888888889</v>
      </c>
      <c r="L650" s="15" t="n">
        <v>0.6875</v>
      </c>
      <c r="M650" s="16" t="n">
        <f aca="false">VLOOKUP(E650,'Esp. percorsi al 18-10-22'!C:J,8,FALSE())</f>
        <v>4.384</v>
      </c>
      <c r="N650" s="16"/>
      <c r="O650" s="16"/>
      <c r="P650" s="13" t="n">
        <v>5</v>
      </c>
      <c r="Q650" s="17" t="n">
        <f aca="false">+M650*P650</f>
        <v>21.92</v>
      </c>
      <c r="R650" s="17" t="n">
        <f aca="false">+N650*P650</f>
        <v>0</v>
      </c>
      <c r="S650" s="17"/>
      <c r="T650" s="18" t="n">
        <f aca="false">+L650-K650</f>
        <v>0.0111111111111111</v>
      </c>
      <c r="U650" s="18" t="n">
        <f aca="false">+T650*P650</f>
        <v>0.0555555555555556</v>
      </c>
      <c r="V650" s="18"/>
    </row>
    <row r="651" s="13" customFormat="true" ht="12" hidden="false" customHeight="false" outlineLevel="0" collapsed="false">
      <c r="A651" s="12" t="n">
        <v>18247</v>
      </c>
      <c r="B651" s="13" t="n">
        <v>5</v>
      </c>
      <c r="C651" s="13" t="s">
        <v>22</v>
      </c>
      <c r="D651" s="13" t="n">
        <v>1</v>
      </c>
      <c r="E651" s="13" t="n">
        <v>761</v>
      </c>
      <c r="F651" s="13" t="s">
        <v>54</v>
      </c>
      <c r="G651" s="13" t="s">
        <v>26</v>
      </c>
      <c r="H651" s="19" t="s">
        <v>27</v>
      </c>
      <c r="I651" s="13" t="n">
        <v>1</v>
      </c>
      <c r="J651" s="13" t="n">
        <v>18052</v>
      </c>
      <c r="K651" s="14" t="n">
        <v>0.686111111111111</v>
      </c>
      <c r="L651" s="15" t="n">
        <v>0.697222222222222</v>
      </c>
      <c r="M651" s="16" t="n">
        <f aca="false">VLOOKUP(E651,'Esp. percorsi al 18-10-22'!C:J,8,FALSE())</f>
        <v>4.384</v>
      </c>
      <c r="N651" s="16"/>
      <c r="O651" s="16"/>
      <c r="P651" s="13" t="n">
        <v>210</v>
      </c>
      <c r="Q651" s="17" t="n">
        <f aca="false">+M651*P651</f>
        <v>920.64</v>
      </c>
      <c r="R651" s="17" t="n">
        <f aca="false">+N651*P651</f>
        <v>0</v>
      </c>
      <c r="S651" s="17"/>
      <c r="T651" s="18" t="n">
        <f aca="false">+L651-K651</f>
        <v>0.0111111111111111</v>
      </c>
      <c r="U651" s="18" t="n">
        <f aca="false">+T651*P651</f>
        <v>2.33333333333333</v>
      </c>
      <c r="V651" s="18"/>
    </row>
    <row r="652" s="13" customFormat="true" ht="12" hidden="false" customHeight="false" outlineLevel="0" collapsed="false">
      <c r="A652" s="12" t="n">
        <v>18539</v>
      </c>
      <c r="B652" s="13" t="n">
        <v>5</v>
      </c>
      <c r="C652" s="13" t="s">
        <v>22</v>
      </c>
      <c r="D652" s="13" t="n">
        <v>1</v>
      </c>
      <c r="E652" s="13" t="n">
        <v>761</v>
      </c>
      <c r="F652" s="13" t="s">
        <v>54</v>
      </c>
      <c r="G652" s="13" t="s">
        <v>28</v>
      </c>
      <c r="H652" s="13" t="s">
        <v>25</v>
      </c>
      <c r="I652" s="13" t="n">
        <v>1</v>
      </c>
      <c r="J652" s="13" t="n">
        <v>18539</v>
      </c>
      <c r="K652" s="14" t="n">
        <v>0.686111111111111</v>
      </c>
      <c r="L652" s="15" t="n">
        <v>0.697222222222222</v>
      </c>
      <c r="M652" s="16" t="n">
        <f aca="false">VLOOKUP(E652,'Esp. percorsi al 18-10-22'!C:J,8,FALSE())</f>
        <v>4.384</v>
      </c>
      <c r="N652" s="16"/>
      <c r="O652" s="16"/>
      <c r="P652" s="13" t="n">
        <v>52</v>
      </c>
      <c r="Q652" s="17" t="n">
        <f aca="false">+M652*P652</f>
        <v>227.968</v>
      </c>
      <c r="R652" s="17" t="n">
        <f aca="false">+N652*P652</f>
        <v>0</v>
      </c>
      <c r="S652" s="17"/>
      <c r="T652" s="18" t="n">
        <f aca="false">+L652-K652</f>
        <v>0.0111111111111111</v>
      </c>
      <c r="U652" s="18" t="n">
        <f aca="false">+T652*P652</f>
        <v>0.577777777777778</v>
      </c>
      <c r="V652" s="18"/>
    </row>
    <row r="653" s="13" customFormat="true" ht="12" hidden="false" customHeight="false" outlineLevel="0" collapsed="false">
      <c r="A653" s="12" t="n">
        <v>6964</v>
      </c>
      <c r="B653" s="13" t="n">
        <v>5</v>
      </c>
      <c r="C653" s="13" t="s">
        <v>22</v>
      </c>
      <c r="D653" s="13" t="n">
        <v>1</v>
      </c>
      <c r="E653" s="13" t="n">
        <v>761</v>
      </c>
      <c r="F653" s="13" t="s">
        <v>54</v>
      </c>
      <c r="G653" s="13" t="s">
        <v>26</v>
      </c>
      <c r="H653" s="13" t="s">
        <v>30</v>
      </c>
      <c r="I653" s="13" t="n">
        <v>1</v>
      </c>
      <c r="J653" s="13" t="n">
        <v>4458</v>
      </c>
      <c r="K653" s="14" t="n">
        <v>0.718055555555556</v>
      </c>
      <c r="L653" s="15" t="n">
        <v>0.729166666666667</v>
      </c>
      <c r="M653" s="16" t="n">
        <f aca="false">VLOOKUP(E653,'Esp. percorsi al 18-10-22'!C:J,8,FALSE())</f>
        <v>4.384</v>
      </c>
      <c r="N653" s="16"/>
      <c r="O653" s="16"/>
      <c r="P653" s="13" t="n">
        <v>5</v>
      </c>
      <c r="Q653" s="17" t="n">
        <f aca="false">+M653*P653</f>
        <v>21.92</v>
      </c>
      <c r="R653" s="17" t="n">
        <f aca="false">+N653*P653</f>
        <v>0</v>
      </c>
      <c r="S653" s="17"/>
      <c r="T653" s="18" t="n">
        <f aca="false">+L653-K653</f>
        <v>0.0111111111111111</v>
      </c>
      <c r="U653" s="18" t="n">
        <f aca="false">+T653*P653</f>
        <v>0.0555555555555556</v>
      </c>
      <c r="V653" s="18"/>
    </row>
    <row r="654" s="13" customFormat="true" ht="12" hidden="false" customHeight="false" outlineLevel="0" collapsed="false">
      <c r="A654" s="12" t="n">
        <v>18122</v>
      </c>
      <c r="B654" s="13" t="n">
        <v>5</v>
      </c>
      <c r="C654" s="13" t="s">
        <v>22</v>
      </c>
      <c r="D654" s="13" t="n">
        <v>1</v>
      </c>
      <c r="E654" s="13" t="n">
        <v>761</v>
      </c>
      <c r="F654" s="13" t="s">
        <v>54</v>
      </c>
      <c r="G654" s="13" t="s">
        <v>26</v>
      </c>
      <c r="H654" s="13" t="n">
        <v>6</v>
      </c>
      <c r="I654" s="13" t="n">
        <v>1</v>
      </c>
      <c r="J654" s="13" t="n">
        <v>18122</v>
      </c>
      <c r="K654" s="14" t="n">
        <v>0.730555555555556</v>
      </c>
      <c r="L654" s="15" t="n">
        <v>0.741666666666667</v>
      </c>
      <c r="M654" s="16" t="n">
        <f aca="false">VLOOKUP(E654,'Esp. percorsi al 18-10-22'!C:J,8,FALSE())</f>
        <v>4.384</v>
      </c>
      <c r="N654" s="16"/>
      <c r="O654" s="16"/>
      <c r="P654" s="13" t="n">
        <v>41</v>
      </c>
      <c r="Q654" s="17" t="n">
        <f aca="false">+M654*P654</f>
        <v>179.744</v>
      </c>
      <c r="R654" s="17" t="n">
        <f aca="false">+N654*P654</f>
        <v>0</v>
      </c>
      <c r="S654" s="17"/>
      <c r="T654" s="18" t="n">
        <f aca="false">+L654-K654</f>
        <v>0.0111111111111111</v>
      </c>
      <c r="U654" s="18" t="n">
        <f aca="false">+T654*P654</f>
        <v>0.455555555555556</v>
      </c>
      <c r="V654" s="18"/>
    </row>
    <row r="655" s="13" customFormat="true" ht="12" hidden="false" customHeight="false" outlineLevel="0" collapsed="false">
      <c r="A655" s="12" t="n">
        <v>6965</v>
      </c>
      <c r="B655" s="13" t="n">
        <v>5</v>
      </c>
      <c r="C655" s="13" t="s">
        <v>22</v>
      </c>
      <c r="D655" s="13" t="n">
        <v>1</v>
      </c>
      <c r="E655" s="13" t="n">
        <v>761</v>
      </c>
      <c r="F655" s="13" t="s">
        <v>54</v>
      </c>
      <c r="G655" s="13" t="s">
        <v>26</v>
      </c>
      <c r="H655" s="13" t="s">
        <v>30</v>
      </c>
      <c r="I655" s="13" t="n">
        <v>1</v>
      </c>
      <c r="J655" s="13" t="n">
        <v>4460</v>
      </c>
      <c r="K655" s="14" t="n">
        <v>0.759722222222222</v>
      </c>
      <c r="L655" s="15" t="n">
        <v>0.770833333333333</v>
      </c>
      <c r="M655" s="16" t="n">
        <f aca="false">VLOOKUP(E655,'Esp. percorsi al 18-10-22'!C:J,8,FALSE())</f>
        <v>4.384</v>
      </c>
      <c r="N655" s="16"/>
      <c r="O655" s="16"/>
      <c r="P655" s="13" t="n">
        <v>5</v>
      </c>
      <c r="Q655" s="17" t="n">
        <f aca="false">+M655*P655</f>
        <v>21.92</v>
      </c>
      <c r="R655" s="17" t="n">
        <f aca="false">+N655*P655</f>
        <v>0</v>
      </c>
      <c r="S655" s="17"/>
      <c r="T655" s="18" t="n">
        <f aca="false">+L655-K655</f>
        <v>0.0111111111111111</v>
      </c>
      <c r="U655" s="18" t="n">
        <f aca="false">+T655*P655</f>
        <v>0.0555555555555556</v>
      </c>
      <c r="V655" s="18"/>
    </row>
    <row r="656" s="13" customFormat="true" ht="12" hidden="false" customHeight="false" outlineLevel="0" collapsed="false">
      <c r="A656" s="12" t="n">
        <v>6966</v>
      </c>
      <c r="B656" s="13" t="n">
        <v>5</v>
      </c>
      <c r="C656" s="13" t="s">
        <v>22</v>
      </c>
      <c r="D656" s="13" t="n">
        <v>1</v>
      </c>
      <c r="E656" s="13" t="n">
        <v>761</v>
      </c>
      <c r="F656" s="13" t="s">
        <v>54</v>
      </c>
      <c r="G656" s="13" t="s">
        <v>26</v>
      </c>
      <c r="H656" s="13" t="s">
        <v>30</v>
      </c>
      <c r="I656" s="13" t="n">
        <v>1</v>
      </c>
      <c r="J656" s="13" t="n">
        <v>4461</v>
      </c>
      <c r="K656" s="14" t="n">
        <v>0.801388888888889</v>
      </c>
      <c r="L656" s="15" t="n">
        <v>0.8125</v>
      </c>
      <c r="M656" s="16" t="n">
        <f aca="false">VLOOKUP(E656,'Esp. percorsi al 18-10-22'!C:J,8,FALSE())</f>
        <v>4.384</v>
      </c>
      <c r="N656" s="16"/>
      <c r="O656" s="16"/>
      <c r="P656" s="13" t="n">
        <v>5</v>
      </c>
      <c r="Q656" s="17" t="n">
        <f aca="false">+M656*P656</f>
        <v>21.92</v>
      </c>
      <c r="R656" s="17" t="n">
        <f aca="false">+N656*P656</f>
        <v>0</v>
      </c>
      <c r="S656" s="17"/>
      <c r="T656" s="18" t="n">
        <f aca="false">+L656-K656</f>
        <v>0.0111111111111111</v>
      </c>
      <c r="U656" s="18" t="n">
        <f aca="false">+T656*P656</f>
        <v>0.0555555555555556</v>
      </c>
      <c r="V656" s="18"/>
    </row>
    <row r="657" s="13" customFormat="true" ht="12" hidden="false" customHeight="false" outlineLevel="0" collapsed="false">
      <c r="A657" s="12" t="n">
        <v>18059</v>
      </c>
      <c r="B657" s="13" t="n">
        <v>5</v>
      </c>
      <c r="C657" s="13" t="s">
        <v>22</v>
      </c>
      <c r="D657" s="13" t="n">
        <v>1</v>
      </c>
      <c r="E657" s="13" t="n">
        <v>761</v>
      </c>
      <c r="F657" s="13" t="s">
        <v>54</v>
      </c>
      <c r="G657" s="13" t="s">
        <v>24</v>
      </c>
      <c r="H657" s="19" t="s">
        <v>27</v>
      </c>
      <c r="I657" s="13" t="n">
        <v>1</v>
      </c>
      <c r="J657" s="13" t="n">
        <v>18059</v>
      </c>
      <c r="K657" s="14" t="n">
        <v>0.816666666666667</v>
      </c>
      <c r="L657" s="15" t="n">
        <v>0.827777777777778</v>
      </c>
      <c r="M657" s="16" t="n">
        <f aca="false">VLOOKUP(E657,'Esp. percorsi al 18-10-22'!C:J,8,FALSE())</f>
        <v>4.384</v>
      </c>
      <c r="N657" s="16"/>
      <c r="O657" s="16"/>
      <c r="P657" s="13" t="n">
        <v>254</v>
      </c>
      <c r="Q657" s="17" t="n">
        <f aca="false">+M657*P657</f>
        <v>1113.536</v>
      </c>
      <c r="R657" s="17" t="n">
        <f aca="false">+N657*P657</f>
        <v>0</v>
      </c>
      <c r="S657" s="17"/>
      <c r="T657" s="18" t="n">
        <f aca="false">+L657-K657</f>
        <v>0.0111111111111111</v>
      </c>
      <c r="U657" s="18" t="n">
        <f aca="false">+T657*P657</f>
        <v>2.82222222222222</v>
      </c>
      <c r="V657" s="18"/>
    </row>
    <row r="658" s="13" customFormat="true" ht="12" hidden="false" customHeight="false" outlineLevel="0" collapsed="false">
      <c r="A658" s="12" t="n">
        <v>6915</v>
      </c>
      <c r="B658" s="13" t="n">
        <v>5</v>
      </c>
      <c r="C658" s="13" t="s">
        <v>22</v>
      </c>
      <c r="D658" s="13" t="n">
        <v>1</v>
      </c>
      <c r="E658" s="13" t="n">
        <v>761</v>
      </c>
      <c r="F658" s="13" t="s">
        <v>54</v>
      </c>
      <c r="G658" s="13" t="s">
        <v>24</v>
      </c>
      <c r="H658" s="13" t="s">
        <v>29</v>
      </c>
      <c r="I658" s="13" t="n">
        <v>1</v>
      </c>
      <c r="J658" s="13" t="n">
        <v>1805</v>
      </c>
      <c r="K658" s="14" t="n">
        <v>0.822222222222222</v>
      </c>
      <c r="L658" s="15" t="n">
        <v>0.833333333333333</v>
      </c>
      <c r="M658" s="16" t="n">
        <f aca="false">VLOOKUP(E658,'Esp. percorsi al 18-10-22'!C:J,8,FALSE())</f>
        <v>4.384</v>
      </c>
      <c r="N658" s="16"/>
      <c r="O658" s="16"/>
      <c r="P658" s="13" t="n">
        <v>57</v>
      </c>
      <c r="Q658" s="17" t="n">
        <f aca="false">+M658*P658</f>
        <v>249.888</v>
      </c>
      <c r="R658" s="17" t="n">
        <f aca="false">+N658*P658</f>
        <v>0</v>
      </c>
      <c r="S658" s="17"/>
      <c r="T658" s="18" t="n">
        <f aca="false">+L658-K658</f>
        <v>0.0111111111111111</v>
      </c>
      <c r="U658" s="18" t="n">
        <f aca="false">+T658*P658</f>
        <v>0.633333333333333</v>
      </c>
      <c r="V658" s="18"/>
    </row>
    <row r="659" s="13" customFormat="true" ht="12" hidden="false" customHeight="false" outlineLevel="0" collapsed="false">
      <c r="A659" s="12" t="n">
        <v>18015</v>
      </c>
      <c r="B659" s="13" t="n">
        <v>5</v>
      </c>
      <c r="C659" s="13" t="s">
        <v>22</v>
      </c>
      <c r="D659" s="13" t="n">
        <v>1</v>
      </c>
      <c r="E659" s="13" t="n">
        <v>761</v>
      </c>
      <c r="F659" s="13" t="s">
        <v>54</v>
      </c>
      <c r="G659" s="13" t="s">
        <v>24</v>
      </c>
      <c r="H659" s="19" t="s">
        <v>27</v>
      </c>
      <c r="I659" s="13" t="n">
        <v>1</v>
      </c>
      <c r="J659" s="13" t="n">
        <v>507</v>
      </c>
      <c r="K659" s="14" t="n">
        <v>0.830555555555556</v>
      </c>
      <c r="L659" s="15" t="n">
        <v>0.841666666666667</v>
      </c>
      <c r="M659" s="16" t="n">
        <f aca="false">VLOOKUP(E659,'Esp. percorsi al 18-10-22'!C:J,8,FALSE())</f>
        <v>4.384</v>
      </c>
      <c r="N659" s="16"/>
      <c r="O659" s="16"/>
      <c r="P659" s="13" t="n">
        <v>254</v>
      </c>
      <c r="Q659" s="17" t="n">
        <f aca="false">+M659*P659</f>
        <v>1113.536</v>
      </c>
      <c r="R659" s="17" t="n">
        <f aca="false">+N659*P659</f>
        <v>0</v>
      </c>
      <c r="S659" s="17"/>
      <c r="T659" s="18" t="n">
        <f aca="false">+L659-K659</f>
        <v>0.0111111111111111</v>
      </c>
      <c r="U659" s="18" t="n">
        <f aca="false">+T659*P659</f>
        <v>2.82222222222222</v>
      </c>
      <c r="V659" s="18"/>
    </row>
    <row r="660" s="13" customFormat="true" ht="12" hidden="false" customHeight="false" outlineLevel="0" collapsed="false">
      <c r="A660" s="12" t="n">
        <v>18131</v>
      </c>
      <c r="B660" s="13" t="n">
        <v>5</v>
      </c>
      <c r="C660" s="13" t="s">
        <v>22</v>
      </c>
      <c r="D660" s="13" t="n">
        <v>1</v>
      </c>
      <c r="E660" s="13" t="n">
        <v>761</v>
      </c>
      <c r="F660" s="13" t="s">
        <v>54</v>
      </c>
      <c r="G660" s="13" t="s">
        <v>24</v>
      </c>
      <c r="H660" s="13" t="n">
        <v>6</v>
      </c>
      <c r="I660" s="13" t="n">
        <v>1</v>
      </c>
      <c r="J660" s="13" t="n">
        <v>18131</v>
      </c>
      <c r="K660" s="14" t="n">
        <v>0.861111111111111</v>
      </c>
      <c r="L660" s="15" t="n">
        <v>0.872222222222222</v>
      </c>
      <c r="M660" s="16" t="n">
        <f aca="false">VLOOKUP(E660,'Esp. percorsi al 18-10-22'!C:J,8,FALSE())</f>
        <v>4.384</v>
      </c>
      <c r="N660" s="16"/>
      <c r="O660" s="16"/>
      <c r="P660" s="13" t="n">
        <v>49</v>
      </c>
      <c r="Q660" s="17" t="n">
        <f aca="false">+M660*P660</f>
        <v>214.816</v>
      </c>
      <c r="R660" s="17" t="n">
        <f aca="false">+N660*P660</f>
        <v>0</v>
      </c>
      <c r="S660" s="17"/>
      <c r="T660" s="18" t="n">
        <f aca="false">+L660-K660</f>
        <v>0.0111111111111111</v>
      </c>
      <c r="U660" s="18" t="n">
        <f aca="false">+T660*P660</f>
        <v>0.544444444444444</v>
      </c>
      <c r="V660" s="18"/>
    </row>
    <row r="661" s="13" customFormat="true" ht="12" hidden="false" customHeight="false" outlineLevel="0" collapsed="false">
      <c r="A661" s="12" t="n">
        <v>13638</v>
      </c>
      <c r="B661" s="13" t="n">
        <v>5</v>
      </c>
      <c r="C661" s="13" t="s">
        <v>22</v>
      </c>
      <c r="D661" s="13" t="n">
        <v>1</v>
      </c>
      <c r="E661" s="13" t="n">
        <v>761</v>
      </c>
      <c r="F661" s="13" t="s">
        <v>54</v>
      </c>
      <c r="G661" s="13" t="s">
        <v>24</v>
      </c>
      <c r="H661" s="13" t="s">
        <v>29</v>
      </c>
      <c r="I661" s="13" t="n">
        <v>1</v>
      </c>
      <c r="J661" s="13" t="n">
        <v>1820</v>
      </c>
      <c r="K661" s="14" t="n">
        <v>0.888194444444444</v>
      </c>
      <c r="L661" s="15" t="n">
        <v>0.899305555555555</v>
      </c>
      <c r="M661" s="16" t="n">
        <f aca="false">VLOOKUP(E661,'Esp. percorsi al 18-10-22'!C:J,8,FALSE())</f>
        <v>4.384</v>
      </c>
      <c r="N661" s="16"/>
      <c r="O661" s="16"/>
      <c r="P661" s="13" t="n">
        <v>57</v>
      </c>
      <c r="Q661" s="17" t="n">
        <f aca="false">+M661*P661</f>
        <v>249.888</v>
      </c>
      <c r="R661" s="17" t="n">
        <f aca="false">+N661*P661</f>
        <v>0</v>
      </c>
      <c r="S661" s="17"/>
      <c r="T661" s="18" t="n">
        <f aca="false">+L661-K661</f>
        <v>0.0111111111111111</v>
      </c>
      <c r="U661" s="18" t="n">
        <f aca="false">+T661*P661</f>
        <v>0.633333333333333</v>
      </c>
      <c r="V661" s="18"/>
    </row>
    <row r="662" s="13" customFormat="true" ht="12" hidden="false" customHeight="false" outlineLevel="0" collapsed="false">
      <c r="A662" s="12" t="n">
        <v>6864</v>
      </c>
      <c r="B662" s="13" t="n">
        <v>5</v>
      </c>
      <c r="C662" s="13" t="s">
        <v>22</v>
      </c>
      <c r="D662" s="13" t="n">
        <v>1</v>
      </c>
      <c r="E662" s="13" t="n">
        <v>761</v>
      </c>
      <c r="F662" s="13" t="s">
        <v>54</v>
      </c>
      <c r="G662" s="13" t="s">
        <v>24</v>
      </c>
      <c r="H662" s="13" t="s">
        <v>25</v>
      </c>
      <c r="I662" s="13" t="n">
        <v>1</v>
      </c>
      <c r="J662" s="13" t="n">
        <v>510</v>
      </c>
      <c r="K662" s="14" t="n">
        <v>0.927083333333333</v>
      </c>
      <c r="L662" s="15" t="n">
        <v>0.938194444444444</v>
      </c>
      <c r="M662" s="16" t="n">
        <f aca="false">VLOOKUP(E662,'Esp. percorsi al 18-10-22'!C:J,8,FALSE())</f>
        <v>4.384</v>
      </c>
      <c r="N662" s="16"/>
      <c r="O662" s="16"/>
      <c r="P662" s="13" t="n">
        <v>303</v>
      </c>
      <c r="Q662" s="17" t="n">
        <f aca="false">+M662*P662</f>
        <v>1328.352</v>
      </c>
      <c r="R662" s="17" t="n">
        <f aca="false">+N662*P662</f>
        <v>0</v>
      </c>
      <c r="S662" s="17"/>
      <c r="T662" s="18" t="n">
        <f aca="false">+L662-K662</f>
        <v>0.0111111111111111</v>
      </c>
      <c r="U662" s="18" t="n">
        <f aca="false">+T662*P662</f>
        <v>3.36666666666667</v>
      </c>
      <c r="V662" s="18"/>
    </row>
    <row r="663" s="13" customFormat="true" ht="12" hidden="false" customHeight="false" outlineLevel="0" collapsed="false">
      <c r="A663" s="12" t="n">
        <v>12456</v>
      </c>
      <c r="B663" s="13" t="n">
        <v>5</v>
      </c>
      <c r="C663" s="13" t="s">
        <v>22</v>
      </c>
      <c r="D663" s="13" t="n">
        <v>1</v>
      </c>
      <c r="E663" s="13" t="n">
        <v>761</v>
      </c>
      <c r="F663" s="13" t="s">
        <v>54</v>
      </c>
      <c r="G663" s="13" t="s">
        <v>24</v>
      </c>
      <c r="H663" s="13" t="s">
        <v>29</v>
      </c>
      <c r="I663" s="13" t="n">
        <v>1</v>
      </c>
      <c r="J663" s="13" t="n">
        <v>1821</v>
      </c>
      <c r="K663" s="14" t="n">
        <v>0.927083333333333</v>
      </c>
      <c r="L663" s="15" t="n">
        <v>0.938194444444444</v>
      </c>
      <c r="M663" s="16" t="n">
        <f aca="false">VLOOKUP(E663,'Esp. percorsi al 18-10-22'!C:J,8,FALSE())</f>
        <v>4.384</v>
      </c>
      <c r="N663" s="16"/>
      <c r="O663" s="16"/>
      <c r="P663" s="13" t="n">
        <v>57</v>
      </c>
      <c r="Q663" s="17" t="n">
        <f aca="false">+M663*P663</f>
        <v>249.888</v>
      </c>
      <c r="R663" s="17" t="n">
        <f aca="false">+N663*P663</f>
        <v>0</v>
      </c>
      <c r="S663" s="17"/>
      <c r="T663" s="18" t="n">
        <f aca="false">+L663-K663</f>
        <v>0.0111111111111111</v>
      </c>
      <c r="U663" s="18" t="n">
        <f aca="false">+T663*P663</f>
        <v>0.633333333333333</v>
      </c>
      <c r="V663" s="18"/>
    </row>
    <row r="664" s="13" customFormat="true" ht="12" hidden="false" customHeight="false" outlineLevel="0" collapsed="false">
      <c r="A664" s="12" t="n">
        <v>17006</v>
      </c>
      <c r="B664" s="13" t="n">
        <v>5</v>
      </c>
      <c r="C664" s="13" t="s">
        <v>22</v>
      </c>
      <c r="D664" s="13" t="n">
        <v>1</v>
      </c>
      <c r="E664" s="13" t="n">
        <v>761</v>
      </c>
      <c r="F664" s="13" t="s">
        <v>54</v>
      </c>
      <c r="G664" s="13" t="s">
        <v>28</v>
      </c>
      <c r="H664" s="13" t="s">
        <v>25</v>
      </c>
      <c r="I664" s="13" t="n">
        <v>1</v>
      </c>
      <c r="J664" s="13" t="n">
        <v>17006</v>
      </c>
      <c r="K664" s="14" t="n">
        <v>0.971527777777778</v>
      </c>
      <c r="L664" s="15" t="n">
        <v>0.982638888888889</v>
      </c>
      <c r="M664" s="16" t="n">
        <f aca="false">VLOOKUP(E664,'Esp. percorsi al 18-10-22'!C:J,8,FALSE())</f>
        <v>4.384</v>
      </c>
      <c r="N664" s="16"/>
      <c r="O664" s="16"/>
      <c r="P664" s="13" t="n">
        <v>52</v>
      </c>
      <c r="Q664" s="17" t="n">
        <f aca="false">+M664*P664</f>
        <v>227.968</v>
      </c>
      <c r="R664" s="17" t="n">
        <f aca="false">+N664*P664</f>
        <v>0</v>
      </c>
      <c r="S664" s="17"/>
      <c r="T664" s="18" t="n">
        <f aca="false">+L664-K664</f>
        <v>0.0111111111111111</v>
      </c>
      <c r="U664" s="18" t="n">
        <f aca="false">+T664*P664</f>
        <v>0.577777777777778</v>
      </c>
      <c r="V664" s="18"/>
    </row>
    <row r="665" s="13" customFormat="true" ht="12" hidden="false" customHeight="false" outlineLevel="0" collapsed="false">
      <c r="A665" s="12" t="n">
        <v>17274</v>
      </c>
      <c r="B665" s="13" t="n">
        <v>5</v>
      </c>
      <c r="C665" s="13" t="s">
        <v>22</v>
      </c>
      <c r="D665" s="13" t="n">
        <v>1</v>
      </c>
      <c r="E665" s="13" t="n">
        <v>761</v>
      </c>
      <c r="F665" s="13" t="s">
        <v>54</v>
      </c>
      <c r="G665" s="13" t="s">
        <v>28</v>
      </c>
      <c r="H665" s="13" t="s">
        <v>29</v>
      </c>
      <c r="I665" s="13" t="n">
        <v>1</v>
      </c>
      <c r="J665" s="13" t="n">
        <v>17274</v>
      </c>
      <c r="K665" s="14" t="n">
        <v>0.971527777777778</v>
      </c>
      <c r="L665" s="15" t="n">
        <v>0.982638888888889</v>
      </c>
      <c r="M665" s="16" t="n">
        <f aca="false">VLOOKUP(E665,'Esp. percorsi al 18-10-22'!C:J,8,FALSE())</f>
        <v>4.384</v>
      </c>
      <c r="N665" s="16"/>
      <c r="O665" s="16"/>
      <c r="P665" s="13" t="n">
        <v>10</v>
      </c>
      <c r="Q665" s="17" t="n">
        <f aca="false">+M665*P665</f>
        <v>43.84</v>
      </c>
      <c r="R665" s="17" t="n">
        <f aca="false">+N665*P665</f>
        <v>0</v>
      </c>
      <c r="S665" s="17"/>
      <c r="T665" s="18" t="n">
        <f aca="false">+L665-K665</f>
        <v>0.0111111111111111</v>
      </c>
      <c r="U665" s="18" t="n">
        <f aca="false">+T665*P665</f>
        <v>0.111111111111111</v>
      </c>
      <c r="V665" s="18"/>
    </row>
    <row r="666" s="13" customFormat="true" ht="12" hidden="false" customHeight="false" outlineLevel="0" collapsed="false">
      <c r="A666" s="12" t="n">
        <v>6932</v>
      </c>
      <c r="B666" s="13" t="n">
        <v>5</v>
      </c>
      <c r="C666" s="13" t="s">
        <v>22</v>
      </c>
      <c r="D666" s="13" t="n">
        <v>2</v>
      </c>
      <c r="E666" s="13" t="n">
        <v>762</v>
      </c>
      <c r="F666" s="13" t="s">
        <v>55</v>
      </c>
      <c r="G666" s="13" t="s">
        <v>24</v>
      </c>
      <c r="H666" s="13" t="s">
        <v>29</v>
      </c>
      <c r="I666" s="13" t="n">
        <v>1</v>
      </c>
      <c r="J666" s="13" t="n">
        <v>1822</v>
      </c>
      <c r="K666" s="14" t="n">
        <v>0.236111111111111</v>
      </c>
      <c r="L666" s="15" t="n">
        <v>0.238888888888889</v>
      </c>
      <c r="M666" s="16" t="n">
        <f aca="false">VLOOKUP(E666,'Esp. percorsi al 18-10-22'!C:J,8,FALSE())</f>
        <v>1.526</v>
      </c>
      <c r="N666" s="16"/>
      <c r="O666" s="16"/>
      <c r="P666" s="13" t="n">
        <v>57</v>
      </c>
      <c r="Q666" s="17" t="n">
        <f aca="false">+M666*P666</f>
        <v>86.982</v>
      </c>
      <c r="R666" s="17" t="n">
        <f aca="false">+N666*P666</f>
        <v>0</v>
      </c>
      <c r="S666" s="17"/>
      <c r="T666" s="18" t="n">
        <f aca="false">+L666-K666</f>
        <v>0.00277777777777778</v>
      </c>
      <c r="U666" s="18" t="n">
        <f aca="false">+T666*P666</f>
        <v>0.158333333333333</v>
      </c>
      <c r="V666" s="18"/>
    </row>
    <row r="667" s="13" customFormat="true" ht="12" hidden="false" customHeight="false" outlineLevel="0" collapsed="false">
      <c r="A667" s="12" t="n">
        <v>11756</v>
      </c>
      <c r="B667" s="13" t="n">
        <v>5</v>
      </c>
      <c r="C667" s="13" t="s">
        <v>22</v>
      </c>
      <c r="D667" s="13" t="n">
        <v>2</v>
      </c>
      <c r="E667" s="13" t="n">
        <v>762</v>
      </c>
      <c r="F667" s="13" t="s">
        <v>55</v>
      </c>
      <c r="G667" s="13" t="s">
        <v>24</v>
      </c>
      <c r="H667" s="13" t="s">
        <v>25</v>
      </c>
      <c r="I667" s="13" t="n">
        <v>1</v>
      </c>
      <c r="J667" s="13" t="n">
        <v>511</v>
      </c>
      <c r="K667" s="14" t="n">
        <v>0.236111111111111</v>
      </c>
      <c r="L667" s="15" t="n">
        <v>0.238888888888889</v>
      </c>
      <c r="M667" s="16" t="n">
        <f aca="false">VLOOKUP(E667,'Esp. percorsi al 18-10-22'!C:J,8,FALSE())</f>
        <v>1.526</v>
      </c>
      <c r="N667" s="16"/>
      <c r="O667" s="16"/>
      <c r="P667" s="13" t="n">
        <v>303</v>
      </c>
      <c r="Q667" s="17" t="n">
        <f aca="false">+M667*P667</f>
        <v>462.378</v>
      </c>
      <c r="R667" s="17" t="n">
        <f aca="false">+N667*P667</f>
        <v>0</v>
      </c>
      <c r="S667" s="17"/>
      <c r="T667" s="18" t="n">
        <f aca="false">+L667-K667</f>
        <v>0.00277777777777778</v>
      </c>
      <c r="U667" s="18" t="n">
        <f aca="false">+T667*P667</f>
        <v>0.841666666666667</v>
      </c>
      <c r="V667" s="18"/>
    </row>
    <row r="668" s="13" customFormat="true" ht="12" hidden="false" customHeight="false" outlineLevel="0" collapsed="false">
      <c r="A668" s="12" t="n">
        <v>17542</v>
      </c>
      <c r="B668" s="13" t="n">
        <v>5</v>
      </c>
      <c r="C668" s="13" t="s">
        <v>22</v>
      </c>
      <c r="D668" s="13" t="n">
        <v>2</v>
      </c>
      <c r="E668" s="13" t="n">
        <v>762</v>
      </c>
      <c r="F668" s="13" t="s">
        <v>55</v>
      </c>
      <c r="G668" s="13" t="s">
        <v>24</v>
      </c>
      <c r="H668" s="19" t="s">
        <v>27</v>
      </c>
      <c r="I668" s="13" t="n">
        <v>1</v>
      </c>
      <c r="J668" s="13" t="n">
        <v>512</v>
      </c>
      <c r="K668" s="14" t="n">
        <v>0.284027777777778</v>
      </c>
      <c r="L668" s="15" t="n">
        <v>0.286805555555556</v>
      </c>
      <c r="M668" s="16" t="n">
        <f aca="false">VLOOKUP(E668,'Esp. percorsi al 18-10-22'!C:J,8,FALSE())</f>
        <v>1.526</v>
      </c>
      <c r="N668" s="16"/>
      <c r="O668" s="16"/>
      <c r="P668" s="13" t="n">
        <v>254</v>
      </c>
      <c r="Q668" s="17" t="n">
        <f aca="false">+M668*P668</f>
        <v>387.604</v>
      </c>
      <c r="R668" s="17" t="n">
        <f aca="false">+N668*P668</f>
        <v>0</v>
      </c>
      <c r="S668" s="17"/>
      <c r="T668" s="18" t="n">
        <f aca="false">+L668-K668</f>
        <v>0.00277777777777778</v>
      </c>
      <c r="U668" s="18" t="n">
        <f aca="false">+T668*P668</f>
        <v>0.705555555555556</v>
      </c>
      <c r="V668" s="18"/>
    </row>
    <row r="669" s="13" customFormat="true" ht="12" hidden="false" customHeight="false" outlineLevel="0" collapsed="false">
      <c r="A669" s="12" t="n">
        <v>11759</v>
      </c>
      <c r="B669" s="13" t="n">
        <v>5</v>
      </c>
      <c r="C669" s="13" t="s">
        <v>22</v>
      </c>
      <c r="D669" s="13" t="n">
        <v>2</v>
      </c>
      <c r="E669" s="13" t="n">
        <v>762</v>
      </c>
      <c r="F669" s="13" t="s">
        <v>55</v>
      </c>
      <c r="G669" s="13" t="s">
        <v>42</v>
      </c>
      <c r="H669" s="19" t="s">
        <v>27</v>
      </c>
      <c r="I669" s="13" t="n">
        <v>1</v>
      </c>
      <c r="J669" s="13" t="n">
        <v>513</v>
      </c>
      <c r="K669" s="14" t="n">
        <v>0.309027777777778</v>
      </c>
      <c r="L669" s="15" t="n">
        <v>0.311805555555556</v>
      </c>
      <c r="M669" s="16" t="n">
        <f aca="false">VLOOKUP(E669,'Esp. percorsi al 18-10-22'!C:J,8,FALSE())</f>
        <v>1.526</v>
      </c>
      <c r="N669" s="16"/>
      <c r="O669" s="16"/>
      <c r="P669" s="13" t="n">
        <v>189</v>
      </c>
      <c r="Q669" s="17" t="n">
        <f aca="false">+M669*P669</f>
        <v>288.414</v>
      </c>
      <c r="R669" s="17" t="n">
        <f aca="false">+N669*P669</f>
        <v>0</v>
      </c>
      <c r="S669" s="17"/>
      <c r="T669" s="18" t="n">
        <f aca="false">+L669-K669</f>
        <v>0.00277777777777778</v>
      </c>
      <c r="U669" s="18" t="n">
        <f aca="false">+T669*P669</f>
        <v>0.525</v>
      </c>
      <c r="V669" s="18"/>
    </row>
    <row r="670" s="13" customFormat="true" ht="12" hidden="false" customHeight="false" outlineLevel="0" collapsed="false">
      <c r="A670" s="12" t="n">
        <v>18160</v>
      </c>
      <c r="B670" s="13" t="n">
        <v>5</v>
      </c>
      <c r="C670" s="13" t="s">
        <v>22</v>
      </c>
      <c r="D670" s="13" t="n">
        <v>2</v>
      </c>
      <c r="E670" s="13" t="n">
        <v>1029</v>
      </c>
      <c r="F670" s="13" t="s">
        <v>56</v>
      </c>
      <c r="G670" s="13" t="s">
        <v>24</v>
      </c>
      <c r="H670" s="13" t="s">
        <v>25</v>
      </c>
      <c r="I670" s="13" t="n">
        <v>1</v>
      </c>
      <c r="J670" s="13" t="n">
        <v>428</v>
      </c>
      <c r="K670" s="14" t="n">
        <v>0.247916666666667</v>
      </c>
      <c r="L670" s="15" t="n">
        <v>0.269444444444444</v>
      </c>
      <c r="M670" s="16" t="n">
        <f aca="false">VLOOKUP(E670,'Esp. percorsi al 18-10-22'!C:J,8,FALSE())</f>
        <v>8.87638228961073</v>
      </c>
      <c r="N670" s="16"/>
      <c r="O670" s="16"/>
      <c r="P670" s="13" t="n">
        <v>303</v>
      </c>
      <c r="Q670" s="17" t="n">
        <f aca="false">+M670*P670</f>
        <v>2689.54383375205</v>
      </c>
      <c r="R670" s="17" t="n">
        <f aca="false">+N670*P670</f>
        <v>0</v>
      </c>
      <c r="S670" s="17"/>
      <c r="T670" s="18" t="n">
        <f aca="false">+L670-K670</f>
        <v>0.0215277777777778</v>
      </c>
      <c r="U670" s="18" t="n">
        <f aca="false">+T670*P670</f>
        <v>6.52291666666667</v>
      </c>
      <c r="V670" s="18"/>
    </row>
    <row r="671" s="13" customFormat="true" ht="12" hidden="false" customHeight="false" outlineLevel="0" collapsed="false">
      <c r="A671" s="12" t="n">
        <v>18162</v>
      </c>
      <c r="B671" s="13" t="n">
        <v>5</v>
      </c>
      <c r="C671" s="13" t="s">
        <v>22</v>
      </c>
      <c r="D671" s="13" t="n">
        <v>2</v>
      </c>
      <c r="E671" s="13" t="n">
        <v>1029</v>
      </c>
      <c r="F671" s="13" t="s">
        <v>56</v>
      </c>
      <c r="G671" s="13" t="s">
        <v>24</v>
      </c>
      <c r="H671" s="13" t="s">
        <v>25</v>
      </c>
      <c r="I671" s="13" t="n">
        <v>1</v>
      </c>
      <c r="J671" s="13" t="n">
        <v>442</v>
      </c>
      <c r="K671" s="14" t="n">
        <v>0.272222222222222</v>
      </c>
      <c r="L671" s="15" t="n">
        <v>0.29375</v>
      </c>
      <c r="M671" s="16" t="n">
        <f aca="false">VLOOKUP(E671,'Esp. percorsi al 18-10-22'!C:J,8,FALSE())</f>
        <v>8.87638228961073</v>
      </c>
      <c r="N671" s="16"/>
      <c r="O671" s="16"/>
      <c r="P671" s="13" t="n">
        <v>303</v>
      </c>
      <c r="Q671" s="17" t="n">
        <f aca="false">+M671*P671</f>
        <v>2689.54383375205</v>
      </c>
      <c r="R671" s="17" t="n">
        <f aca="false">+N671*P671</f>
        <v>0</v>
      </c>
      <c r="S671" s="17"/>
      <c r="T671" s="18" t="n">
        <f aca="false">+L671-K671</f>
        <v>0.0215277777777778</v>
      </c>
      <c r="U671" s="18" t="n">
        <f aca="false">+T671*P671</f>
        <v>6.52291666666667</v>
      </c>
      <c r="V671" s="18"/>
    </row>
    <row r="672" s="13" customFormat="true" ht="12" hidden="false" customHeight="false" outlineLevel="0" collapsed="false">
      <c r="A672" s="12" t="n">
        <v>18164</v>
      </c>
      <c r="B672" s="13" t="n">
        <v>5</v>
      </c>
      <c r="C672" s="13" t="s">
        <v>22</v>
      </c>
      <c r="D672" s="13" t="n">
        <v>2</v>
      </c>
      <c r="E672" s="13" t="n">
        <v>1029</v>
      </c>
      <c r="F672" s="13" t="s">
        <v>56</v>
      </c>
      <c r="G672" s="13" t="s">
        <v>24</v>
      </c>
      <c r="H672" s="13" t="s">
        <v>25</v>
      </c>
      <c r="I672" s="13" t="n">
        <v>1</v>
      </c>
      <c r="J672" s="13" t="n">
        <v>429</v>
      </c>
      <c r="K672" s="14" t="n">
        <v>0.289583333333333</v>
      </c>
      <c r="L672" s="15" t="n">
        <v>0.311111111111111</v>
      </c>
      <c r="M672" s="16" t="n">
        <f aca="false">VLOOKUP(E672,'Esp. percorsi al 18-10-22'!C:J,8,FALSE())</f>
        <v>8.87638228961073</v>
      </c>
      <c r="N672" s="16"/>
      <c r="O672" s="16"/>
      <c r="P672" s="13" t="n">
        <v>303</v>
      </c>
      <c r="Q672" s="17" t="n">
        <f aca="false">+M672*P672</f>
        <v>2689.54383375205</v>
      </c>
      <c r="R672" s="17" t="n">
        <f aca="false">+N672*P672</f>
        <v>0</v>
      </c>
      <c r="S672" s="17"/>
      <c r="T672" s="18" t="n">
        <f aca="false">+L672-K672</f>
        <v>0.0215277777777778</v>
      </c>
      <c r="U672" s="18" t="n">
        <f aca="false">+T672*P672</f>
        <v>6.52291666666667</v>
      </c>
      <c r="V672" s="18"/>
    </row>
    <row r="673" s="13" customFormat="true" ht="12" hidden="false" customHeight="false" outlineLevel="0" collapsed="false">
      <c r="A673" s="12" t="n">
        <v>18167</v>
      </c>
      <c r="B673" s="13" t="n">
        <v>5</v>
      </c>
      <c r="C673" s="13" t="s">
        <v>22</v>
      </c>
      <c r="D673" s="13" t="n">
        <v>2</v>
      </c>
      <c r="E673" s="13" t="n">
        <v>1029</v>
      </c>
      <c r="F673" s="13" t="s">
        <v>56</v>
      </c>
      <c r="G673" s="13" t="s">
        <v>24</v>
      </c>
      <c r="H673" s="19" t="s">
        <v>27</v>
      </c>
      <c r="I673" s="13" t="n">
        <v>1</v>
      </c>
      <c r="J673" s="13" t="n">
        <v>15</v>
      </c>
      <c r="K673" s="14" t="n">
        <v>0.3</v>
      </c>
      <c r="L673" s="15" t="n">
        <v>0.321527777777778</v>
      </c>
      <c r="M673" s="16" t="n">
        <f aca="false">VLOOKUP(E673,'Esp. percorsi al 18-10-22'!C:J,8,FALSE())</f>
        <v>8.87638228961073</v>
      </c>
      <c r="N673" s="16"/>
      <c r="O673" s="16"/>
      <c r="P673" s="13" t="n">
        <v>254</v>
      </c>
      <c r="Q673" s="17" t="n">
        <f aca="false">+M673*P673</f>
        <v>2254.60110156113</v>
      </c>
      <c r="R673" s="17" t="n">
        <f aca="false">+N673*P673</f>
        <v>0</v>
      </c>
      <c r="S673" s="17"/>
      <c r="T673" s="18" t="n">
        <f aca="false">+L673-K673</f>
        <v>0.0215277777777778</v>
      </c>
      <c r="U673" s="18" t="n">
        <f aca="false">+T673*P673</f>
        <v>5.46805555555556</v>
      </c>
      <c r="V673" s="18"/>
    </row>
    <row r="674" s="13" customFormat="true" ht="12" hidden="false" customHeight="false" outlineLevel="0" collapsed="false">
      <c r="A674" s="12" t="n">
        <v>18165</v>
      </c>
      <c r="B674" s="13" t="n">
        <v>5</v>
      </c>
      <c r="C674" s="13" t="s">
        <v>22</v>
      </c>
      <c r="D674" s="13" t="n">
        <v>2</v>
      </c>
      <c r="E674" s="13" t="n">
        <v>1029</v>
      </c>
      <c r="F674" s="13" t="s">
        <v>56</v>
      </c>
      <c r="G674" s="13" t="s">
        <v>24</v>
      </c>
      <c r="H674" s="13" t="n">
        <v>6</v>
      </c>
      <c r="I674" s="13" t="n">
        <v>1</v>
      </c>
      <c r="J674" s="13" t="n">
        <v>11761</v>
      </c>
      <c r="K674" s="14" t="n">
        <v>0.303472222222222</v>
      </c>
      <c r="L674" s="15" t="n">
        <v>0.325</v>
      </c>
      <c r="M674" s="16" t="n">
        <f aca="false">VLOOKUP(E674,'Esp. percorsi al 18-10-22'!C:J,8,FALSE())</f>
        <v>8.87638228961073</v>
      </c>
      <c r="N674" s="16"/>
      <c r="O674" s="16"/>
      <c r="P674" s="13" t="n">
        <v>49</v>
      </c>
      <c r="Q674" s="17" t="n">
        <f aca="false">+M674*P674</f>
        <v>434.942732190926</v>
      </c>
      <c r="R674" s="17" t="n">
        <f aca="false">+N674*P674</f>
        <v>0</v>
      </c>
      <c r="S674" s="17"/>
      <c r="T674" s="18" t="n">
        <f aca="false">+L674-K674</f>
        <v>0.0215277777777778</v>
      </c>
      <c r="U674" s="18" t="n">
        <f aca="false">+T674*P674</f>
        <v>1.05486111111111</v>
      </c>
      <c r="V674" s="18"/>
    </row>
    <row r="675" s="13" customFormat="true" ht="12" hidden="false" customHeight="false" outlineLevel="0" collapsed="false">
      <c r="A675" s="12" t="n">
        <v>18169</v>
      </c>
      <c r="B675" s="13" t="n">
        <v>5</v>
      </c>
      <c r="C675" s="13" t="s">
        <v>22</v>
      </c>
      <c r="D675" s="13" t="n">
        <v>2</v>
      </c>
      <c r="E675" s="13" t="n">
        <v>1029</v>
      </c>
      <c r="F675" s="13" t="s">
        <v>56</v>
      </c>
      <c r="G675" s="13" t="s">
        <v>24</v>
      </c>
      <c r="H675" s="19" t="s">
        <v>27</v>
      </c>
      <c r="I675" s="13" t="n">
        <v>1</v>
      </c>
      <c r="J675" s="13" t="n">
        <v>443</v>
      </c>
      <c r="K675" s="14" t="n">
        <v>0.310416666666667</v>
      </c>
      <c r="L675" s="15" t="n">
        <v>0.331944444444444</v>
      </c>
      <c r="M675" s="16" t="n">
        <f aca="false">VLOOKUP(E675,'Esp. percorsi al 18-10-22'!C:J,8,FALSE())</f>
        <v>8.87638228961073</v>
      </c>
      <c r="N675" s="16"/>
      <c r="O675" s="16"/>
      <c r="P675" s="13" t="n">
        <v>254</v>
      </c>
      <c r="Q675" s="17" t="n">
        <f aca="false">+M675*P675</f>
        <v>2254.60110156113</v>
      </c>
      <c r="R675" s="17" t="n">
        <f aca="false">+N675*P675</f>
        <v>0</v>
      </c>
      <c r="S675" s="17"/>
      <c r="T675" s="18" t="n">
        <f aca="false">+L675-K675</f>
        <v>0.0215277777777778</v>
      </c>
      <c r="U675" s="18" t="n">
        <f aca="false">+T675*P675</f>
        <v>5.46805555555556</v>
      </c>
      <c r="V675" s="18"/>
    </row>
    <row r="676" s="13" customFormat="true" ht="12" hidden="false" customHeight="false" outlineLevel="0" collapsed="false">
      <c r="A676" s="12" t="n">
        <v>18172</v>
      </c>
      <c r="B676" s="13" t="n">
        <v>5</v>
      </c>
      <c r="C676" s="13" t="s">
        <v>22</v>
      </c>
      <c r="D676" s="13" t="n">
        <v>2</v>
      </c>
      <c r="E676" s="13" t="n">
        <v>1029</v>
      </c>
      <c r="F676" s="13" t="s">
        <v>56</v>
      </c>
      <c r="G676" s="13" t="s">
        <v>24</v>
      </c>
      <c r="H676" s="13" t="n">
        <v>6</v>
      </c>
      <c r="I676" s="13" t="n">
        <v>1</v>
      </c>
      <c r="J676" s="13" t="n">
        <v>11763</v>
      </c>
      <c r="K676" s="14" t="n">
        <v>0.320138888888889</v>
      </c>
      <c r="L676" s="15" t="n">
        <v>0.341666666666667</v>
      </c>
      <c r="M676" s="16" t="n">
        <f aca="false">VLOOKUP(E676,'Esp. percorsi al 18-10-22'!C:J,8,FALSE())</f>
        <v>8.87638228961073</v>
      </c>
      <c r="N676" s="16"/>
      <c r="O676" s="16"/>
      <c r="P676" s="13" t="n">
        <v>49</v>
      </c>
      <c r="Q676" s="17" t="n">
        <f aca="false">+M676*P676</f>
        <v>434.942732190926</v>
      </c>
      <c r="R676" s="17" t="n">
        <f aca="false">+N676*P676</f>
        <v>0</v>
      </c>
      <c r="S676" s="17"/>
      <c r="T676" s="18" t="n">
        <f aca="false">+L676-K676</f>
        <v>0.0215277777777778</v>
      </c>
      <c r="U676" s="18" t="n">
        <f aca="false">+T676*P676</f>
        <v>1.05486111111111</v>
      </c>
      <c r="V676" s="18"/>
    </row>
    <row r="677" s="13" customFormat="true" ht="12" hidden="false" customHeight="false" outlineLevel="0" collapsed="false">
      <c r="A677" s="12" t="n">
        <v>18170</v>
      </c>
      <c r="B677" s="13" t="n">
        <v>5</v>
      </c>
      <c r="C677" s="13" t="s">
        <v>22</v>
      </c>
      <c r="D677" s="13" t="n">
        <v>2</v>
      </c>
      <c r="E677" s="13" t="n">
        <v>1029</v>
      </c>
      <c r="F677" s="13" t="s">
        <v>56</v>
      </c>
      <c r="G677" s="13" t="s">
        <v>24</v>
      </c>
      <c r="H677" s="19" t="s">
        <v>27</v>
      </c>
      <c r="I677" s="13" t="n">
        <v>1</v>
      </c>
      <c r="J677" s="13" t="n">
        <v>450</v>
      </c>
      <c r="K677" s="14" t="n">
        <v>0.320833333333333</v>
      </c>
      <c r="L677" s="15" t="n">
        <v>0.342361111111111</v>
      </c>
      <c r="M677" s="16" t="n">
        <f aca="false">VLOOKUP(E677,'Esp. percorsi al 18-10-22'!C:J,8,FALSE())</f>
        <v>8.87638228961073</v>
      </c>
      <c r="N677" s="16"/>
      <c r="O677" s="16"/>
      <c r="P677" s="13" t="n">
        <v>254</v>
      </c>
      <c r="Q677" s="17" t="n">
        <f aca="false">+M677*P677</f>
        <v>2254.60110156113</v>
      </c>
      <c r="R677" s="17" t="n">
        <f aca="false">+N677*P677</f>
        <v>0</v>
      </c>
      <c r="S677" s="17"/>
      <c r="T677" s="18" t="n">
        <f aca="false">+L677-K677</f>
        <v>0.0215277777777778</v>
      </c>
      <c r="U677" s="18" t="n">
        <f aca="false">+T677*P677</f>
        <v>5.46805555555556</v>
      </c>
      <c r="V677" s="18"/>
    </row>
    <row r="678" s="13" customFormat="true" ht="12" hidden="false" customHeight="false" outlineLevel="0" collapsed="false">
      <c r="A678" s="12" t="n">
        <v>18173</v>
      </c>
      <c r="B678" s="13" t="n">
        <v>5</v>
      </c>
      <c r="C678" s="13" t="s">
        <v>22</v>
      </c>
      <c r="D678" s="13" t="n">
        <v>2</v>
      </c>
      <c r="E678" s="13" t="n">
        <v>1029</v>
      </c>
      <c r="F678" s="13" t="s">
        <v>56</v>
      </c>
      <c r="G678" s="13" t="s">
        <v>24</v>
      </c>
      <c r="H678" s="19" t="s">
        <v>27</v>
      </c>
      <c r="I678" s="13" t="n">
        <v>1</v>
      </c>
      <c r="J678" s="13" t="n">
        <v>430</v>
      </c>
      <c r="K678" s="14" t="n">
        <v>0.33125</v>
      </c>
      <c r="L678" s="15" t="n">
        <v>0.352777777777778</v>
      </c>
      <c r="M678" s="16" t="n">
        <f aca="false">VLOOKUP(E678,'Esp. percorsi al 18-10-22'!C:J,8,FALSE())</f>
        <v>8.87638228961073</v>
      </c>
      <c r="N678" s="16"/>
      <c r="O678" s="16"/>
      <c r="P678" s="13" t="n">
        <v>254</v>
      </c>
      <c r="Q678" s="17" t="n">
        <f aca="false">+M678*P678</f>
        <v>2254.60110156113</v>
      </c>
      <c r="R678" s="17" t="n">
        <f aca="false">+N678*P678</f>
        <v>0</v>
      </c>
      <c r="S678" s="17"/>
      <c r="T678" s="18" t="n">
        <f aca="false">+L678-K678</f>
        <v>0.0215277777777778</v>
      </c>
      <c r="U678" s="18" t="n">
        <f aca="false">+T678*P678</f>
        <v>5.46805555555556</v>
      </c>
      <c r="V678" s="18"/>
    </row>
    <row r="679" s="13" customFormat="true" ht="12" hidden="false" customHeight="false" outlineLevel="0" collapsed="false">
      <c r="A679" s="12" t="n">
        <v>18256</v>
      </c>
      <c r="B679" s="13" t="n">
        <v>5</v>
      </c>
      <c r="C679" s="13" t="s">
        <v>22</v>
      </c>
      <c r="D679" s="13" t="n">
        <v>2</v>
      </c>
      <c r="E679" s="13" t="n">
        <v>1029</v>
      </c>
      <c r="F679" s="13" t="s">
        <v>56</v>
      </c>
      <c r="G679" s="13" t="s">
        <v>24</v>
      </c>
      <c r="H679" s="13" t="s">
        <v>29</v>
      </c>
      <c r="I679" s="13" t="n">
        <v>1</v>
      </c>
      <c r="J679" s="13" t="n">
        <v>1762</v>
      </c>
      <c r="K679" s="14" t="n">
        <v>0.33125</v>
      </c>
      <c r="L679" s="15" t="n">
        <v>0.352777777777778</v>
      </c>
      <c r="M679" s="16" t="n">
        <f aca="false">VLOOKUP(E679,'Esp. percorsi al 18-10-22'!C:J,8,FALSE())</f>
        <v>8.87638228961073</v>
      </c>
      <c r="N679" s="16"/>
      <c r="O679" s="16"/>
      <c r="P679" s="13" t="n">
        <v>57</v>
      </c>
      <c r="Q679" s="17" t="n">
        <f aca="false">+M679*P679</f>
        <v>505.953790507812</v>
      </c>
      <c r="R679" s="17" t="n">
        <f aca="false">+N679*P679</f>
        <v>0</v>
      </c>
      <c r="S679" s="17"/>
      <c r="T679" s="18" t="n">
        <f aca="false">+L679-K679</f>
        <v>0.0215277777777778</v>
      </c>
      <c r="U679" s="18" t="n">
        <f aca="false">+T679*P679</f>
        <v>1.22708333333333</v>
      </c>
      <c r="V679" s="18"/>
    </row>
    <row r="680" s="13" customFormat="true" ht="12" hidden="false" customHeight="false" outlineLevel="0" collapsed="false">
      <c r="A680" s="12" t="n">
        <v>18174</v>
      </c>
      <c r="B680" s="13" t="n">
        <v>5</v>
      </c>
      <c r="C680" s="13" t="s">
        <v>22</v>
      </c>
      <c r="D680" s="13" t="n">
        <v>2</v>
      </c>
      <c r="E680" s="13" t="n">
        <v>1029</v>
      </c>
      <c r="F680" s="13" t="s">
        <v>56</v>
      </c>
      <c r="G680" s="13" t="s">
        <v>24</v>
      </c>
      <c r="H680" s="13" t="n">
        <v>6</v>
      </c>
      <c r="I680" s="13" t="n">
        <v>1</v>
      </c>
      <c r="J680" s="13" t="n">
        <v>18074</v>
      </c>
      <c r="K680" s="14" t="n">
        <v>0.334027777777778</v>
      </c>
      <c r="L680" s="15" t="n">
        <v>0.355555555555556</v>
      </c>
      <c r="M680" s="16" t="n">
        <f aca="false">VLOOKUP(E680,'Esp. percorsi al 18-10-22'!C:J,8,FALSE())</f>
        <v>8.87638228961073</v>
      </c>
      <c r="N680" s="16"/>
      <c r="O680" s="16"/>
      <c r="P680" s="13" t="n">
        <v>49</v>
      </c>
      <c r="Q680" s="17" t="n">
        <f aca="false">+M680*P680</f>
        <v>434.942732190926</v>
      </c>
      <c r="R680" s="17" t="n">
        <f aca="false">+N680*P680</f>
        <v>0</v>
      </c>
      <c r="S680" s="17"/>
      <c r="T680" s="18" t="n">
        <f aca="false">+L680-K680</f>
        <v>0.0215277777777778</v>
      </c>
      <c r="U680" s="18" t="n">
        <f aca="false">+T680*P680</f>
        <v>1.05486111111111</v>
      </c>
      <c r="V680" s="18"/>
    </row>
    <row r="681" s="13" customFormat="true" ht="12" hidden="false" customHeight="false" outlineLevel="0" collapsed="false">
      <c r="A681" s="12" t="n">
        <v>18175</v>
      </c>
      <c r="B681" s="13" t="n">
        <v>5</v>
      </c>
      <c r="C681" s="13" t="s">
        <v>22</v>
      </c>
      <c r="D681" s="13" t="n">
        <v>2</v>
      </c>
      <c r="E681" s="13" t="n">
        <v>1029</v>
      </c>
      <c r="F681" s="13" t="s">
        <v>56</v>
      </c>
      <c r="G681" s="13" t="s">
        <v>24</v>
      </c>
      <c r="H681" s="19" t="s">
        <v>27</v>
      </c>
      <c r="I681" s="13" t="n">
        <v>1</v>
      </c>
      <c r="J681" s="13" t="n">
        <v>16</v>
      </c>
      <c r="K681" s="14" t="n">
        <v>0.341666666666667</v>
      </c>
      <c r="L681" s="15" t="n">
        <v>0.363194444444444</v>
      </c>
      <c r="M681" s="16" t="n">
        <f aca="false">VLOOKUP(E681,'Esp. percorsi al 18-10-22'!C:J,8,FALSE())</f>
        <v>8.87638228961073</v>
      </c>
      <c r="N681" s="16"/>
      <c r="O681" s="16"/>
      <c r="P681" s="13" t="n">
        <v>254</v>
      </c>
      <c r="Q681" s="17" t="n">
        <f aca="false">+M681*P681</f>
        <v>2254.60110156113</v>
      </c>
      <c r="R681" s="17" t="n">
        <f aca="false">+N681*P681</f>
        <v>0</v>
      </c>
      <c r="S681" s="17"/>
      <c r="T681" s="18" t="n">
        <f aca="false">+L681-K681</f>
        <v>0.0215277777777778</v>
      </c>
      <c r="U681" s="18" t="n">
        <f aca="false">+T681*P681</f>
        <v>5.46805555555556</v>
      </c>
      <c r="V681" s="18"/>
    </row>
    <row r="682" s="13" customFormat="true" ht="12" hidden="false" customHeight="false" outlineLevel="0" collapsed="false">
      <c r="A682" s="12" t="n">
        <v>18176</v>
      </c>
      <c r="B682" s="13" t="n">
        <v>5</v>
      </c>
      <c r="C682" s="13" t="s">
        <v>22</v>
      </c>
      <c r="D682" s="13" t="n">
        <v>2</v>
      </c>
      <c r="E682" s="13" t="n">
        <v>1029</v>
      </c>
      <c r="F682" s="13" t="s">
        <v>56</v>
      </c>
      <c r="G682" s="13" t="s">
        <v>24</v>
      </c>
      <c r="H682" s="13" t="n">
        <v>6</v>
      </c>
      <c r="I682" s="13" t="n">
        <v>1</v>
      </c>
      <c r="J682" s="13" t="n">
        <v>11766</v>
      </c>
      <c r="K682" s="14" t="n">
        <v>0.350694444444444</v>
      </c>
      <c r="L682" s="15" t="n">
        <v>0.372222222222222</v>
      </c>
      <c r="M682" s="16" t="n">
        <f aca="false">VLOOKUP(E682,'Esp. percorsi al 18-10-22'!C:J,8,FALSE())</f>
        <v>8.87638228961073</v>
      </c>
      <c r="N682" s="16"/>
      <c r="O682" s="16"/>
      <c r="P682" s="13" t="n">
        <v>49</v>
      </c>
      <c r="Q682" s="17" t="n">
        <f aca="false">+M682*P682</f>
        <v>434.942732190926</v>
      </c>
      <c r="R682" s="17" t="n">
        <f aca="false">+N682*P682</f>
        <v>0</v>
      </c>
      <c r="S682" s="17"/>
      <c r="T682" s="18" t="n">
        <f aca="false">+L682-K682</f>
        <v>0.0215277777777778</v>
      </c>
      <c r="U682" s="18" t="n">
        <f aca="false">+T682*P682</f>
        <v>1.05486111111111</v>
      </c>
      <c r="V682" s="18"/>
    </row>
    <row r="683" s="13" customFormat="true" ht="12" hidden="false" customHeight="false" outlineLevel="0" collapsed="false">
      <c r="A683" s="12" t="n">
        <v>18177</v>
      </c>
      <c r="B683" s="13" t="n">
        <v>5</v>
      </c>
      <c r="C683" s="13" t="s">
        <v>22</v>
      </c>
      <c r="D683" s="13" t="n">
        <v>2</v>
      </c>
      <c r="E683" s="13" t="n">
        <v>1029</v>
      </c>
      <c r="F683" s="13" t="s">
        <v>56</v>
      </c>
      <c r="G683" s="13" t="s">
        <v>24</v>
      </c>
      <c r="H683" s="19" t="s">
        <v>27</v>
      </c>
      <c r="I683" s="13" t="n">
        <v>1</v>
      </c>
      <c r="J683" s="13" t="n">
        <v>444</v>
      </c>
      <c r="K683" s="14" t="n">
        <v>0.352083333333333</v>
      </c>
      <c r="L683" s="15" t="n">
        <v>0.373611111111111</v>
      </c>
      <c r="M683" s="16" t="n">
        <f aca="false">VLOOKUP(E683,'Esp. percorsi al 18-10-22'!C:J,8,FALSE())</f>
        <v>8.87638228961073</v>
      </c>
      <c r="N683" s="16"/>
      <c r="O683" s="16"/>
      <c r="P683" s="13" t="n">
        <v>254</v>
      </c>
      <c r="Q683" s="17" t="n">
        <f aca="false">+M683*P683</f>
        <v>2254.60110156113</v>
      </c>
      <c r="R683" s="17" t="n">
        <f aca="false">+N683*P683</f>
        <v>0</v>
      </c>
      <c r="S683" s="17"/>
      <c r="T683" s="18" t="n">
        <f aca="false">+L683-K683</f>
        <v>0.0215277777777778</v>
      </c>
      <c r="U683" s="18" t="n">
        <f aca="false">+T683*P683</f>
        <v>5.46805555555556</v>
      </c>
      <c r="V683" s="18"/>
    </row>
    <row r="684" s="13" customFormat="true" ht="12" hidden="false" customHeight="false" outlineLevel="0" collapsed="false">
      <c r="A684" s="12" t="n">
        <v>18252</v>
      </c>
      <c r="B684" s="13" t="n">
        <v>5</v>
      </c>
      <c r="C684" s="13" t="s">
        <v>22</v>
      </c>
      <c r="D684" s="13" t="n">
        <v>2</v>
      </c>
      <c r="E684" s="13" t="n">
        <v>1029</v>
      </c>
      <c r="F684" s="13" t="s">
        <v>56</v>
      </c>
      <c r="G684" s="13" t="s">
        <v>24</v>
      </c>
      <c r="H684" s="13" t="s">
        <v>29</v>
      </c>
      <c r="I684" s="13" t="n">
        <v>1</v>
      </c>
      <c r="J684" s="13" t="n">
        <v>1776</v>
      </c>
      <c r="K684" s="14" t="n">
        <v>0.352083333333333</v>
      </c>
      <c r="L684" s="15" t="n">
        <v>0.373611111111111</v>
      </c>
      <c r="M684" s="16" t="n">
        <f aca="false">VLOOKUP(E684,'Esp. percorsi al 18-10-22'!C:J,8,FALSE())</f>
        <v>8.87638228961073</v>
      </c>
      <c r="N684" s="16"/>
      <c r="O684" s="16"/>
      <c r="P684" s="13" t="n">
        <v>57</v>
      </c>
      <c r="Q684" s="17" t="n">
        <f aca="false">+M684*P684</f>
        <v>505.953790507812</v>
      </c>
      <c r="R684" s="17" t="n">
        <f aca="false">+N684*P684</f>
        <v>0</v>
      </c>
      <c r="S684" s="17"/>
      <c r="T684" s="18" t="n">
        <f aca="false">+L684-K684</f>
        <v>0.0215277777777778</v>
      </c>
      <c r="U684" s="18" t="n">
        <f aca="false">+T684*P684</f>
        <v>1.22708333333333</v>
      </c>
      <c r="V684" s="18"/>
    </row>
    <row r="685" s="13" customFormat="true" ht="12" hidden="false" customHeight="false" outlineLevel="0" collapsed="false">
      <c r="A685" s="12" t="n">
        <v>18178</v>
      </c>
      <c r="B685" s="13" t="n">
        <v>5</v>
      </c>
      <c r="C685" s="13" t="s">
        <v>22</v>
      </c>
      <c r="D685" s="13" t="n">
        <v>2</v>
      </c>
      <c r="E685" s="13" t="n">
        <v>1029</v>
      </c>
      <c r="F685" s="13" t="s">
        <v>56</v>
      </c>
      <c r="G685" s="13" t="s">
        <v>24</v>
      </c>
      <c r="H685" s="19" t="s">
        <v>27</v>
      </c>
      <c r="I685" s="13" t="n">
        <v>1</v>
      </c>
      <c r="J685" s="13" t="n">
        <v>451</v>
      </c>
      <c r="K685" s="14" t="n">
        <v>0.3625</v>
      </c>
      <c r="L685" s="15" t="n">
        <v>0.384027777777778</v>
      </c>
      <c r="M685" s="16" t="n">
        <f aca="false">VLOOKUP(E685,'Esp. percorsi al 18-10-22'!C:J,8,FALSE())</f>
        <v>8.87638228961073</v>
      </c>
      <c r="N685" s="16"/>
      <c r="O685" s="16"/>
      <c r="P685" s="13" t="n">
        <v>254</v>
      </c>
      <c r="Q685" s="17" t="n">
        <f aca="false">+M685*P685</f>
        <v>2254.60110156113</v>
      </c>
      <c r="R685" s="17" t="n">
        <f aca="false">+N685*P685</f>
        <v>0</v>
      </c>
      <c r="S685" s="17"/>
      <c r="T685" s="18" t="n">
        <f aca="false">+L685-K685</f>
        <v>0.0215277777777778</v>
      </c>
      <c r="U685" s="18" t="n">
        <f aca="false">+T685*P685</f>
        <v>5.46805555555556</v>
      </c>
      <c r="V685" s="18"/>
    </row>
    <row r="686" s="13" customFormat="true" ht="12" hidden="false" customHeight="false" outlineLevel="0" collapsed="false">
      <c r="A686" s="12" t="n">
        <v>18179</v>
      </c>
      <c r="B686" s="13" t="n">
        <v>5</v>
      </c>
      <c r="C686" s="13" t="s">
        <v>22</v>
      </c>
      <c r="D686" s="13" t="n">
        <v>2</v>
      </c>
      <c r="E686" s="13" t="n">
        <v>1029</v>
      </c>
      <c r="F686" s="13" t="s">
        <v>56</v>
      </c>
      <c r="G686" s="13" t="s">
        <v>24</v>
      </c>
      <c r="H686" s="13" t="n">
        <v>6</v>
      </c>
      <c r="I686" s="13" t="n">
        <v>1</v>
      </c>
      <c r="J686" s="13" t="n">
        <v>11768</v>
      </c>
      <c r="K686" s="14" t="n">
        <v>0.364583333333333</v>
      </c>
      <c r="L686" s="15" t="n">
        <v>0.386111111111111</v>
      </c>
      <c r="M686" s="16" t="n">
        <f aca="false">VLOOKUP(E686,'Esp. percorsi al 18-10-22'!C:J,8,FALSE())</f>
        <v>8.87638228961073</v>
      </c>
      <c r="N686" s="16"/>
      <c r="O686" s="16"/>
      <c r="P686" s="13" t="n">
        <v>49</v>
      </c>
      <c r="Q686" s="17" t="n">
        <f aca="false">+M686*P686</f>
        <v>434.942732190926</v>
      </c>
      <c r="R686" s="17" t="n">
        <f aca="false">+N686*P686</f>
        <v>0</v>
      </c>
      <c r="S686" s="17"/>
      <c r="T686" s="18" t="n">
        <f aca="false">+L686-K686</f>
        <v>0.0215277777777778</v>
      </c>
      <c r="U686" s="18" t="n">
        <f aca="false">+T686*P686</f>
        <v>1.05486111111111</v>
      </c>
      <c r="V686" s="18"/>
    </row>
    <row r="687" s="13" customFormat="true" ht="12" hidden="false" customHeight="false" outlineLevel="0" collapsed="false">
      <c r="A687" s="12" t="n">
        <v>18180</v>
      </c>
      <c r="B687" s="13" t="n">
        <v>5</v>
      </c>
      <c r="C687" s="13" t="s">
        <v>22</v>
      </c>
      <c r="D687" s="13" t="n">
        <v>2</v>
      </c>
      <c r="E687" s="13" t="n">
        <v>1029</v>
      </c>
      <c r="F687" s="13" t="s">
        <v>56</v>
      </c>
      <c r="G687" s="13" t="s">
        <v>24</v>
      </c>
      <c r="H687" s="19" t="s">
        <v>27</v>
      </c>
      <c r="I687" s="13" t="n">
        <v>1</v>
      </c>
      <c r="J687" s="13" t="n">
        <v>431</v>
      </c>
      <c r="K687" s="14" t="n">
        <v>0.372916666666667</v>
      </c>
      <c r="L687" s="15" t="n">
        <v>0.394444444444444</v>
      </c>
      <c r="M687" s="16" t="n">
        <f aca="false">VLOOKUP(E687,'Esp. percorsi al 18-10-22'!C:J,8,FALSE())</f>
        <v>8.87638228961073</v>
      </c>
      <c r="N687" s="16"/>
      <c r="O687" s="16"/>
      <c r="P687" s="13" t="n">
        <v>254</v>
      </c>
      <c r="Q687" s="17" t="n">
        <f aca="false">+M687*P687</f>
        <v>2254.60110156113</v>
      </c>
      <c r="R687" s="17" t="n">
        <f aca="false">+N687*P687</f>
        <v>0</v>
      </c>
      <c r="S687" s="17"/>
      <c r="T687" s="18" t="n">
        <f aca="false">+L687-K687</f>
        <v>0.0215277777777778</v>
      </c>
      <c r="U687" s="18" t="n">
        <f aca="false">+T687*P687</f>
        <v>5.46805555555556</v>
      </c>
      <c r="V687" s="18"/>
    </row>
    <row r="688" s="13" customFormat="true" ht="12" hidden="false" customHeight="false" outlineLevel="0" collapsed="false">
      <c r="A688" s="12" t="n">
        <v>18258</v>
      </c>
      <c r="B688" s="13" t="n">
        <v>5</v>
      </c>
      <c r="C688" s="13" t="s">
        <v>22</v>
      </c>
      <c r="D688" s="13" t="n">
        <v>2</v>
      </c>
      <c r="E688" s="13" t="n">
        <v>1029</v>
      </c>
      <c r="F688" s="13" t="s">
        <v>56</v>
      </c>
      <c r="G688" s="13" t="s">
        <v>24</v>
      </c>
      <c r="H688" s="13" t="s">
        <v>29</v>
      </c>
      <c r="I688" s="13" t="n">
        <v>1</v>
      </c>
      <c r="J688" s="13" t="n">
        <v>1763</v>
      </c>
      <c r="K688" s="14" t="n">
        <v>0.372916666666667</v>
      </c>
      <c r="L688" s="15" t="n">
        <v>0.394444444444444</v>
      </c>
      <c r="M688" s="16" t="n">
        <f aca="false">VLOOKUP(E688,'Esp. percorsi al 18-10-22'!C:J,8,FALSE())</f>
        <v>8.87638228961073</v>
      </c>
      <c r="N688" s="16"/>
      <c r="O688" s="16"/>
      <c r="P688" s="13" t="n">
        <v>57</v>
      </c>
      <c r="Q688" s="17" t="n">
        <f aca="false">+M688*P688</f>
        <v>505.953790507812</v>
      </c>
      <c r="R688" s="17" t="n">
        <f aca="false">+N688*P688</f>
        <v>0</v>
      </c>
      <c r="S688" s="17"/>
      <c r="T688" s="18" t="n">
        <f aca="false">+L688-K688</f>
        <v>0.0215277777777778</v>
      </c>
      <c r="U688" s="18" t="n">
        <f aca="false">+T688*P688</f>
        <v>1.22708333333333</v>
      </c>
      <c r="V688" s="18"/>
    </row>
    <row r="689" s="13" customFormat="true" ht="12" hidden="false" customHeight="false" outlineLevel="0" collapsed="false">
      <c r="A689" s="12" t="n">
        <v>18181</v>
      </c>
      <c r="B689" s="13" t="n">
        <v>5</v>
      </c>
      <c r="C689" s="13" t="s">
        <v>22</v>
      </c>
      <c r="D689" s="13" t="n">
        <v>2</v>
      </c>
      <c r="E689" s="13" t="n">
        <v>1029</v>
      </c>
      <c r="F689" s="13" t="s">
        <v>56</v>
      </c>
      <c r="G689" s="13" t="s">
        <v>24</v>
      </c>
      <c r="H689" s="13" t="n">
        <v>6</v>
      </c>
      <c r="I689" s="13" t="n">
        <v>1</v>
      </c>
      <c r="J689" s="13" t="n">
        <v>18075</v>
      </c>
      <c r="K689" s="14" t="n">
        <v>0.38125</v>
      </c>
      <c r="L689" s="15" t="n">
        <v>0.402777777777778</v>
      </c>
      <c r="M689" s="16" t="n">
        <f aca="false">VLOOKUP(E689,'Esp. percorsi al 18-10-22'!C:J,8,FALSE())</f>
        <v>8.87638228961073</v>
      </c>
      <c r="N689" s="16"/>
      <c r="O689" s="16"/>
      <c r="P689" s="13" t="n">
        <v>49</v>
      </c>
      <c r="Q689" s="17" t="n">
        <f aca="false">+M689*P689</f>
        <v>434.942732190926</v>
      </c>
      <c r="R689" s="17" t="n">
        <f aca="false">+N689*P689</f>
        <v>0</v>
      </c>
      <c r="S689" s="17"/>
      <c r="T689" s="18" t="n">
        <f aca="false">+L689-K689</f>
        <v>0.0215277777777778</v>
      </c>
      <c r="U689" s="18" t="n">
        <f aca="false">+T689*P689</f>
        <v>1.05486111111111</v>
      </c>
      <c r="V689" s="18"/>
    </row>
    <row r="690" s="13" customFormat="true" ht="12" hidden="false" customHeight="false" outlineLevel="0" collapsed="false">
      <c r="A690" s="12" t="n">
        <v>18182</v>
      </c>
      <c r="B690" s="13" t="n">
        <v>5</v>
      </c>
      <c r="C690" s="13" t="s">
        <v>22</v>
      </c>
      <c r="D690" s="13" t="n">
        <v>2</v>
      </c>
      <c r="E690" s="13" t="n">
        <v>1029</v>
      </c>
      <c r="F690" s="13" t="s">
        <v>56</v>
      </c>
      <c r="G690" s="13" t="s">
        <v>24</v>
      </c>
      <c r="H690" s="19" t="s">
        <v>27</v>
      </c>
      <c r="I690" s="13" t="n">
        <v>1</v>
      </c>
      <c r="J690" s="13" t="n">
        <v>17</v>
      </c>
      <c r="K690" s="14" t="n">
        <v>0.383333333333333</v>
      </c>
      <c r="L690" s="15" t="n">
        <v>0.404861111111111</v>
      </c>
      <c r="M690" s="16" t="n">
        <f aca="false">VLOOKUP(E690,'Esp. percorsi al 18-10-22'!C:J,8,FALSE())</f>
        <v>8.87638228961073</v>
      </c>
      <c r="N690" s="16"/>
      <c r="O690" s="16"/>
      <c r="P690" s="13" t="n">
        <v>254</v>
      </c>
      <c r="Q690" s="17" t="n">
        <f aca="false">+M690*P690</f>
        <v>2254.60110156113</v>
      </c>
      <c r="R690" s="17" t="n">
        <f aca="false">+N690*P690</f>
        <v>0</v>
      </c>
      <c r="S690" s="17"/>
      <c r="T690" s="18" t="n">
        <f aca="false">+L690-K690</f>
        <v>0.0215277777777778</v>
      </c>
      <c r="U690" s="18" t="n">
        <f aca="false">+T690*P690</f>
        <v>5.46805555555556</v>
      </c>
      <c r="V690" s="18"/>
    </row>
    <row r="691" s="13" customFormat="true" ht="12" hidden="false" customHeight="false" outlineLevel="0" collapsed="false">
      <c r="A691" s="12" t="n">
        <v>18183</v>
      </c>
      <c r="B691" s="13" t="n">
        <v>5</v>
      </c>
      <c r="C691" s="13" t="s">
        <v>22</v>
      </c>
      <c r="D691" s="13" t="n">
        <v>2</v>
      </c>
      <c r="E691" s="13" t="n">
        <v>1029</v>
      </c>
      <c r="F691" s="13" t="s">
        <v>56</v>
      </c>
      <c r="G691" s="13" t="s">
        <v>24</v>
      </c>
      <c r="H691" s="19" t="s">
        <v>27</v>
      </c>
      <c r="I691" s="13" t="n">
        <v>1</v>
      </c>
      <c r="J691" s="13" t="n">
        <v>445</v>
      </c>
      <c r="K691" s="14" t="n">
        <v>0.39375</v>
      </c>
      <c r="L691" s="15" t="n">
        <v>0.415277777777778</v>
      </c>
      <c r="M691" s="16" t="n">
        <f aca="false">VLOOKUP(E691,'Esp. percorsi al 18-10-22'!C:J,8,FALSE())</f>
        <v>8.87638228961073</v>
      </c>
      <c r="N691" s="16"/>
      <c r="O691" s="16"/>
      <c r="P691" s="13" t="n">
        <v>254</v>
      </c>
      <c r="Q691" s="17" t="n">
        <f aca="false">+M691*P691</f>
        <v>2254.60110156113</v>
      </c>
      <c r="R691" s="17" t="n">
        <f aca="false">+N691*P691</f>
        <v>0</v>
      </c>
      <c r="S691" s="17"/>
      <c r="T691" s="18" t="n">
        <f aca="false">+L691-K691</f>
        <v>0.0215277777777778</v>
      </c>
      <c r="U691" s="18" t="n">
        <f aca="false">+T691*P691</f>
        <v>5.46805555555556</v>
      </c>
      <c r="V691" s="18"/>
    </row>
    <row r="692" s="13" customFormat="true" ht="12" hidden="false" customHeight="false" outlineLevel="0" collapsed="false">
      <c r="A692" s="12" t="n">
        <v>18253</v>
      </c>
      <c r="B692" s="13" t="n">
        <v>5</v>
      </c>
      <c r="C692" s="13" t="s">
        <v>22</v>
      </c>
      <c r="D692" s="13" t="n">
        <v>2</v>
      </c>
      <c r="E692" s="13" t="n">
        <v>1029</v>
      </c>
      <c r="F692" s="13" t="s">
        <v>56</v>
      </c>
      <c r="G692" s="13" t="s">
        <v>24</v>
      </c>
      <c r="H692" s="13" t="s">
        <v>29</v>
      </c>
      <c r="I692" s="13" t="n">
        <v>1</v>
      </c>
      <c r="J692" s="13" t="n">
        <v>1777</v>
      </c>
      <c r="K692" s="14" t="n">
        <v>0.39375</v>
      </c>
      <c r="L692" s="15" t="n">
        <v>0.415277777777778</v>
      </c>
      <c r="M692" s="16" t="n">
        <f aca="false">VLOOKUP(E692,'Esp. percorsi al 18-10-22'!C:J,8,FALSE())</f>
        <v>8.87638228961073</v>
      </c>
      <c r="N692" s="16"/>
      <c r="O692" s="16"/>
      <c r="P692" s="13" t="n">
        <v>57</v>
      </c>
      <c r="Q692" s="17" t="n">
        <f aca="false">+M692*P692</f>
        <v>505.953790507812</v>
      </c>
      <c r="R692" s="17" t="n">
        <f aca="false">+N692*P692</f>
        <v>0</v>
      </c>
      <c r="S692" s="17"/>
      <c r="T692" s="18" t="n">
        <f aca="false">+L692-K692</f>
        <v>0.0215277777777778</v>
      </c>
      <c r="U692" s="18" t="n">
        <f aca="false">+T692*P692</f>
        <v>1.22708333333333</v>
      </c>
      <c r="V692" s="18"/>
    </row>
    <row r="693" s="13" customFormat="true" ht="12" hidden="false" customHeight="false" outlineLevel="0" collapsed="false">
      <c r="A693" s="12" t="n">
        <v>18184</v>
      </c>
      <c r="B693" s="13" t="n">
        <v>5</v>
      </c>
      <c r="C693" s="13" t="s">
        <v>22</v>
      </c>
      <c r="D693" s="13" t="n">
        <v>2</v>
      </c>
      <c r="E693" s="13" t="n">
        <v>1029</v>
      </c>
      <c r="F693" s="13" t="s">
        <v>56</v>
      </c>
      <c r="G693" s="13" t="s">
        <v>24</v>
      </c>
      <c r="H693" s="13" t="n">
        <v>6</v>
      </c>
      <c r="I693" s="13" t="n">
        <v>1</v>
      </c>
      <c r="J693" s="13" t="n">
        <v>11771</v>
      </c>
      <c r="K693" s="14" t="n">
        <v>0.395138888888889</v>
      </c>
      <c r="L693" s="15" t="n">
        <v>0.416666666666667</v>
      </c>
      <c r="M693" s="16" t="n">
        <f aca="false">VLOOKUP(E693,'Esp. percorsi al 18-10-22'!C:J,8,FALSE())</f>
        <v>8.87638228961073</v>
      </c>
      <c r="N693" s="16"/>
      <c r="O693" s="16"/>
      <c r="P693" s="13" t="n">
        <v>49</v>
      </c>
      <c r="Q693" s="17" t="n">
        <f aca="false">+M693*P693</f>
        <v>434.942732190926</v>
      </c>
      <c r="R693" s="17" t="n">
        <f aca="false">+N693*P693</f>
        <v>0</v>
      </c>
      <c r="S693" s="17"/>
      <c r="T693" s="18" t="n">
        <f aca="false">+L693-K693</f>
        <v>0.0215277777777778</v>
      </c>
      <c r="U693" s="18" t="n">
        <f aca="false">+T693*P693</f>
        <v>1.05486111111111</v>
      </c>
      <c r="V693" s="18"/>
    </row>
    <row r="694" s="13" customFormat="true" ht="12" hidden="false" customHeight="false" outlineLevel="0" collapsed="false">
      <c r="A694" s="12" t="n">
        <v>18185</v>
      </c>
      <c r="B694" s="13" t="n">
        <v>5</v>
      </c>
      <c r="C694" s="13" t="s">
        <v>22</v>
      </c>
      <c r="D694" s="13" t="n">
        <v>2</v>
      </c>
      <c r="E694" s="13" t="n">
        <v>1029</v>
      </c>
      <c r="F694" s="13" t="s">
        <v>56</v>
      </c>
      <c r="G694" s="13" t="s">
        <v>24</v>
      </c>
      <c r="H694" s="13" t="n">
        <v>6</v>
      </c>
      <c r="I694" s="13" t="n">
        <v>1</v>
      </c>
      <c r="J694" s="13" t="n">
        <v>18118</v>
      </c>
      <c r="K694" s="14" t="n">
        <v>0.403472222222222</v>
      </c>
      <c r="L694" s="15" t="n">
        <v>0.425</v>
      </c>
      <c r="M694" s="16" t="n">
        <f aca="false">VLOOKUP(E694,'Esp. percorsi al 18-10-22'!C:J,8,FALSE())</f>
        <v>8.87638228961073</v>
      </c>
      <c r="N694" s="16"/>
      <c r="O694" s="16"/>
      <c r="P694" s="13" t="n">
        <v>49</v>
      </c>
      <c r="Q694" s="17" t="n">
        <f aca="false">+M694*P694</f>
        <v>434.942732190926</v>
      </c>
      <c r="R694" s="17" t="n">
        <f aca="false">+N694*P694</f>
        <v>0</v>
      </c>
      <c r="S694" s="17"/>
      <c r="T694" s="18" t="n">
        <f aca="false">+L694-K694</f>
        <v>0.0215277777777778</v>
      </c>
      <c r="U694" s="18" t="n">
        <f aca="false">+T694*P694</f>
        <v>1.05486111111111</v>
      </c>
      <c r="V694" s="18"/>
    </row>
    <row r="695" s="13" customFormat="true" ht="12" hidden="false" customHeight="false" outlineLevel="0" collapsed="false">
      <c r="A695" s="12" t="n">
        <v>18186</v>
      </c>
      <c r="B695" s="13" t="n">
        <v>5</v>
      </c>
      <c r="C695" s="13" t="s">
        <v>22</v>
      </c>
      <c r="D695" s="13" t="n">
        <v>2</v>
      </c>
      <c r="E695" s="13" t="n">
        <v>1029</v>
      </c>
      <c r="F695" s="13" t="s">
        <v>56</v>
      </c>
      <c r="G695" s="13" t="s">
        <v>24</v>
      </c>
      <c r="H695" s="19" t="s">
        <v>27</v>
      </c>
      <c r="I695" s="13" t="n">
        <v>1</v>
      </c>
      <c r="J695" s="13" t="n">
        <v>452</v>
      </c>
      <c r="K695" s="14" t="n">
        <v>0.404166666666667</v>
      </c>
      <c r="L695" s="15" t="n">
        <v>0.425694444444444</v>
      </c>
      <c r="M695" s="16" t="n">
        <f aca="false">VLOOKUP(E695,'Esp. percorsi al 18-10-22'!C:J,8,FALSE())</f>
        <v>8.87638228961073</v>
      </c>
      <c r="N695" s="16"/>
      <c r="O695" s="16"/>
      <c r="P695" s="13" t="n">
        <v>254</v>
      </c>
      <c r="Q695" s="17" t="n">
        <f aca="false">+M695*P695</f>
        <v>2254.60110156113</v>
      </c>
      <c r="R695" s="17" t="n">
        <f aca="false">+N695*P695</f>
        <v>0</v>
      </c>
      <c r="S695" s="17"/>
      <c r="T695" s="18" t="n">
        <f aca="false">+L695-K695</f>
        <v>0.0215277777777778</v>
      </c>
      <c r="U695" s="18" t="n">
        <f aca="false">+T695*P695</f>
        <v>5.46805555555556</v>
      </c>
      <c r="V695" s="18"/>
    </row>
    <row r="696" s="13" customFormat="true" ht="12" hidden="false" customHeight="false" outlineLevel="0" collapsed="false">
      <c r="A696" s="12" t="n">
        <v>18187</v>
      </c>
      <c r="B696" s="13" t="n">
        <v>5</v>
      </c>
      <c r="C696" s="13" t="s">
        <v>22</v>
      </c>
      <c r="D696" s="13" t="n">
        <v>2</v>
      </c>
      <c r="E696" s="13" t="n">
        <v>1029</v>
      </c>
      <c r="F696" s="13" t="s">
        <v>56</v>
      </c>
      <c r="G696" s="13" t="s">
        <v>24</v>
      </c>
      <c r="H696" s="13" t="n">
        <v>6</v>
      </c>
      <c r="I696" s="13" t="n">
        <v>1</v>
      </c>
      <c r="J696" s="13" t="n">
        <v>11773</v>
      </c>
      <c r="K696" s="14" t="n">
        <v>0.411805555555556</v>
      </c>
      <c r="L696" s="15" t="n">
        <v>0.433333333333333</v>
      </c>
      <c r="M696" s="16" t="n">
        <f aca="false">VLOOKUP(E696,'Esp. percorsi al 18-10-22'!C:J,8,FALSE())</f>
        <v>8.87638228961073</v>
      </c>
      <c r="N696" s="16"/>
      <c r="O696" s="16"/>
      <c r="P696" s="13" t="n">
        <v>49</v>
      </c>
      <c r="Q696" s="17" t="n">
        <f aca="false">+M696*P696</f>
        <v>434.942732190926</v>
      </c>
      <c r="R696" s="17" t="n">
        <f aca="false">+N696*P696</f>
        <v>0</v>
      </c>
      <c r="S696" s="17"/>
      <c r="T696" s="18" t="n">
        <f aca="false">+L696-K696</f>
        <v>0.0215277777777778</v>
      </c>
      <c r="U696" s="18" t="n">
        <f aca="false">+T696*P696</f>
        <v>1.05486111111111</v>
      </c>
      <c r="V696" s="18"/>
    </row>
    <row r="697" s="13" customFormat="true" ht="12" hidden="false" customHeight="false" outlineLevel="0" collapsed="false">
      <c r="A697" s="12" t="n">
        <v>18188</v>
      </c>
      <c r="B697" s="13" t="n">
        <v>5</v>
      </c>
      <c r="C697" s="13" t="s">
        <v>22</v>
      </c>
      <c r="D697" s="13" t="n">
        <v>2</v>
      </c>
      <c r="E697" s="13" t="n">
        <v>1029</v>
      </c>
      <c r="F697" s="13" t="s">
        <v>56</v>
      </c>
      <c r="G697" s="13" t="s">
        <v>24</v>
      </c>
      <c r="H697" s="19" t="s">
        <v>27</v>
      </c>
      <c r="I697" s="13" t="n">
        <v>1</v>
      </c>
      <c r="J697" s="13" t="n">
        <v>432</v>
      </c>
      <c r="K697" s="14" t="n">
        <v>0.414583333333333</v>
      </c>
      <c r="L697" s="15" t="n">
        <v>0.436111111111111</v>
      </c>
      <c r="M697" s="16" t="n">
        <f aca="false">VLOOKUP(E697,'Esp. percorsi al 18-10-22'!C:J,8,FALSE())</f>
        <v>8.87638228961073</v>
      </c>
      <c r="N697" s="16"/>
      <c r="O697" s="16"/>
      <c r="P697" s="13" t="n">
        <v>254</v>
      </c>
      <c r="Q697" s="17" t="n">
        <f aca="false">+M697*P697</f>
        <v>2254.60110156113</v>
      </c>
      <c r="R697" s="17" t="n">
        <f aca="false">+N697*P697</f>
        <v>0</v>
      </c>
      <c r="S697" s="17"/>
      <c r="T697" s="18" t="n">
        <f aca="false">+L697-K697</f>
        <v>0.0215277777777778</v>
      </c>
      <c r="U697" s="18" t="n">
        <f aca="false">+T697*P697</f>
        <v>5.46805555555556</v>
      </c>
      <c r="V697" s="18"/>
    </row>
    <row r="698" s="13" customFormat="true" ht="12" hidden="false" customHeight="false" outlineLevel="0" collapsed="false">
      <c r="A698" s="12" t="n">
        <v>18259</v>
      </c>
      <c r="B698" s="13" t="n">
        <v>5</v>
      </c>
      <c r="C698" s="13" t="s">
        <v>22</v>
      </c>
      <c r="D698" s="13" t="n">
        <v>2</v>
      </c>
      <c r="E698" s="13" t="n">
        <v>1029</v>
      </c>
      <c r="F698" s="13" t="s">
        <v>56</v>
      </c>
      <c r="G698" s="13" t="s">
        <v>24</v>
      </c>
      <c r="H698" s="13" t="s">
        <v>29</v>
      </c>
      <c r="I698" s="13" t="n">
        <v>1</v>
      </c>
      <c r="J698" s="13" t="n">
        <v>1764</v>
      </c>
      <c r="K698" s="14" t="n">
        <v>0.414583333333333</v>
      </c>
      <c r="L698" s="15" t="n">
        <v>0.436111111111111</v>
      </c>
      <c r="M698" s="16" t="n">
        <f aca="false">VLOOKUP(E698,'Esp. percorsi al 18-10-22'!C:J,8,FALSE())</f>
        <v>8.87638228961073</v>
      </c>
      <c r="N698" s="16"/>
      <c r="O698" s="16"/>
      <c r="P698" s="13" t="n">
        <v>57</v>
      </c>
      <c r="Q698" s="17" t="n">
        <f aca="false">+M698*P698</f>
        <v>505.953790507812</v>
      </c>
      <c r="R698" s="17" t="n">
        <f aca="false">+N698*P698</f>
        <v>0</v>
      </c>
      <c r="S698" s="17"/>
      <c r="T698" s="18" t="n">
        <f aca="false">+L698-K698</f>
        <v>0.0215277777777778</v>
      </c>
      <c r="U698" s="18" t="n">
        <f aca="false">+T698*P698</f>
        <v>1.22708333333333</v>
      </c>
      <c r="V698" s="18"/>
    </row>
    <row r="699" s="13" customFormat="true" ht="12" hidden="false" customHeight="false" outlineLevel="0" collapsed="false">
      <c r="A699" s="12" t="n">
        <v>18189</v>
      </c>
      <c r="B699" s="13" t="n">
        <v>5</v>
      </c>
      <c r="C699" s="13" t="s">
        <v>22</v>
      </c>
      <c r="D699" s="13" t="n">
        <v>2</v>
      </c>
      <c r="E699" s="13" t="n">
        <v>1029</v>
      </c>
      <c r="F699" s="13" t="s">
        <v>56</v>
      </c>
      <c r="G699" s="13" t="s">
        <v>24</v>
      </c>
      <c r="H699" s="19" t="s">
        <v>27</v>
      </c>
      <c r="I699" s="13" t="n">
        <v>1</v>
      </c>
      <c r="J699" s="13" t="n">
        <v>18</v>
      </c>
      <c r="K699" s="14" t="n">
        <v>0.425</v>
      </c>
      <c r="L699" s="15" t="n">
        <v>0.446527777777778</v>
      </c>
      <c r="M699" s="16" t="n">
        <f aca="false">VLOOKUP(E699,'Esp. percorsi al 18-10-22'!C:J,8,FALSE())</f>
        <v>8.87638228961073</v>
      </c>
      <c r="N699" s="16"/>
      <c r="O699" s="16"/>
      <c r="P699" s="13" t="n">
        <v>254</v>
      </c>
      <c r="Q699" s="17" t="n">
        <f aca="false">+M699*P699</f>
        <v>2254.60110156113</v>
      </c>
      <c r="R699" s="17" t="n">
        <f aca="false">+N699*P699</f>
        <v>0</v>
      </c>
      <c r="S699" s="17"/>
      <c r="T699" s="18" t="n">
        <f aca="false">+L699-K699</f>
        <v>0.0215277777777778</v>
      </c>
      <c r="U699" s="18" t="n">
        <f aca="false">+T699*P699</f>
        <v>5.46805555555556</v>
      </c>
      <c r="V699" s="18"/>
    </row>
    <row r="700" s="13" customFormat="true" ht="12" hidden="false" customHeight="false" outlineLevel="0" collapsed="false">
      <c r="A700" s="12" t="n">
        <v>18190</v>
      </c>
      <c r="B700" s="13" t="n">
        <v>5</v>
      </c>
      <c r="C700" s="13" t="s">
        <v>22</v>
      </c>
      <c r="D700" s="13" t="n">
        <v>2</v>
      </c>
      <c r="E700" s="13" t="n">
        <v>1029</v>
      </c>
      <c r="F700" s="13" t="s">
        <v>56</v>
      </c>
      <c r="G700" s="13" t="s">
        <v>24</v>
      </c>
      <c r="H700" s="13" t="n">
        <v>6</v>
      </c>
      <c r="I700" s="13" t="n">
        <v>1</v>
      </c>
      <c r="J700" s="13" t="n">
        <v>18076</v>
      </c>
      <c r="K700" s="14" t="n">
        <v>0.425694444444444</v>
      </c>
      <c r="L700" s="15" t="n">
        <v>0.447222222222222</v>
      </c>
      <c r="M700" s="16" t="n">
        <f aca="false">VLOOKUP(E700,'Esp. percorsi al 18-10-22'!C:J,8,FALSE())</f>
        <v>8.87638228961073</v>
      </c>
      <c r="N700" s="16"/>
      <c r="O700" s="16"/>
      <c r="P700" s="13" t="n">
        <v>49</v>
      </c>
      <c r="Q700" s="17" t="n">
        <f aca="false">+M700*P700</f>
        <v>434.942732190926</v>
      </c>
      <c r="R700" s="17" t="n">
        <f aca="false">+N700*P700</f>
        <v>0</v>
      </c>
      <c r="S700" s="17"/>
      <c r="T700" s="18" t="n">
        <f aca="false">+L700-K700</f>
        <v>0.0215277777777778</v>
      </c>
      <c r="U700" s="18" t="n">
        <f aca="false">+T700*P700</f>
        <v>1.05486111111111</v>
      </c>
      <c r="V700" s="18"/>
    </row>
    <row r="701" s="13" customFormat="true" ht="12" hidden="false" customHeight="false" outlineLevel="0" collapsed="false">
      <c r="A701" s="12" t="n">
        <v>18191</v>
      </c>
      <c r="B701" s="13" t="n">
        <v>5</v>
      </c>
      <c r="C701" s="13" t="s">
        <v>22</v>
      </c>
      <c r="D701" s="13" t="n">
        <v>2</v>
      </c>
      <c r="E701" s="13" t="n">
        <v>1029</v>
      </c>
      <c r="F701" s="13" t="s">
        <v>56</v>
      </c>
      <c r="G701" s="13" t="s">
        <v>24</v>
      </c>
      <c r="H701" s="19" t="s">
        <v>27</v>
      </c>
      <c r="I701" s="13" t="n">
        <v>1</v>
      </c>
      <c r="J701" s="13" t="n">
        <v>446</v>
      </c>
      <c r="K701" s="14" t="n">
        <v>0.435416666666667</v>
      </c>
      <c r="L701" s="15" t="n">
        <v>0.456944444444444</v>
      </c>
      <c r="M701" s="16" t="n">
        <f aca="false">VLOOKUP(E701,'Esp. percorsi al 18-10-22'!C:J,8,FALSE())</f>
        <v>8.87638228961073</v>
      </c>
      <c r="N701" s="16"/>
      <c r="O701" s="16"/>
      <c r="P701" s="13" t="n">
        <v>254</v>
      </c>
      <c r="Q701" s="17" t="n">
        <f aca="false">+M701*P701</f>
        <v>2254.60110156113</v>
      </c>
      <c r="R701" s="17" t="n">
        <f aca="false">+N701*P701</f>
        <v>0</v>
      </c>
      <c r="S701" s="17"/>
      <c r="T701" s="18" t="n">
        <f aca="false">+L701-K701</f>
        <v>0.0215277777777778</v>
      </c>
      <c r="U701" s="18" t="n">
        <f aca="false">+T701*P701</f>
        <v>5.46805555555556</v>
      </c>
      <c r="V701" s="18"/>
    </row>
    <row r="702" s="13" customFormat="true" ht="12" hidden="false" customHeight="false" outlineLevel="0" collapsed="false">
      <c r="A702" s="12" t="n">
        <v>18254</v>
      </c>
      <c r="B702" s="13" t="n">
        <v>5</v>
      </c>
      <c r="C702" s="13" t="s">
        <v>22</v>
      </c>
      <c r="D702" s="13" t="n">
        <v>2</v>
      </c>
      <c r="E702" s="13" t="n">
        <v>1029</v>
      </c>
      <c r="F702" s="13" t="s">
        <v>56</v>
      </c>
      <c r="G702" s="13" t="s">
        <v>24</v>
      </c>
      <c r="H702" s="13" t="s">
        <v>29</v>
      </c>
      <c r="I702" s="13" t="n">
        <v>1</v>
      </c>
      <c r="J702" s="13" t="n">
        <v>1778</v>
      </c>
      <c r="K702" s="14" t="n">
        <v>0.435416666666667</v>
      </c>
      <c r="L702" s="15" t="n">
        <v>0.456944444444444</v>
      </c>
      <c r="M702" s="16" t="n">
        <f aca="false">VLOOKUP(E702,'Esp. percorsi al 18-10-22'!C:J,8,FALSE())</f>
        <v>8.87638228961073</v>
      </c>
      <c r="N702" s="16"/>
      <c r="O702" s="16"/>
      <c r="P702" s="13" t="n">
        <v>57</v>
      </c>
      <c r="Q702" s="17" t="n">
        <f aca="false">+M702*P702</f>
        <v>505.953790507812</v>
      </c>
      <c r="R702" s="17" t="n">
        <f aca="false">+N702*P702</f>
        <v>0</v>
      </c>
      <c r="S702" s="17"/>
      <c r="T702" s="18" t="n">
        <f aca="false">+L702-K702</f>
        <v>0.0215277777777778</v>
      </c>
      <c r="U702" s="18" t="n">
        <f aca="false">+T702*P702</f>
        <v>1.22708333333333</v>
      </c>
      <c r="V702" s="18"/>
    </row>
    <row r="703" s="13" customFormat="true" ht="12" hidden="false" customHeight="false" outlineLevel="0" collapsed="false">
      <c r="A703" s="12" t="n">
        <v>18192</v>
      </c>
      <c r="B703" s="13" t="n">
        <v>5</v>
      </c>
      <c r="C703" s="13" t="s">
        <v>22</v>
      </c>
      <c r="D703" s="13" t="n">
        <v>2</v>
      </c>
      <c r="E703" s="13" t="n">
        <v>1029</v>
      </c>
      <c r="F703" s="13" t="s">
        <v>56</v>
      </c>
      <c r="G703" s="13" t="s">
        <v>24</v>
      </c>
      <c r="H703" s="13" t="n">
        <v>6</v>
      </c>
      <c r="I703" s="13" t="n">
        <v>1</v>
      </c>
      <c r="J703" s="13" t="n">
        <v>11778</v>
      </c>
      <c r="K703" s="14" t="n">
        <v>0.442361111111111</v>
      </c>
      <c r="L703" s="15" t="n">
        <v>0.463888888888889</v>
      </c>
      <c r="M703" s="16" t="n">
        <f aca="false">VLOOKUP(E703,'Esp. percorsi al 18-10-22'!C:J,8,FALSE())</f>
        <v>8.87638228961073</v>
      </c>
      <c r="N703" s="16"/>
      <c r="O703" s="16"/>
      <c r="P703" s="13" t="n">
        <v>49</v>
      </c>
      <c r="Q703" s="17" t="n">
        <f aca="false">+M703*P703</f>
        <v>434.942732190926</v>
      </c>
      <c r="R703" s="17" t="n">
        <f aca="false">+N703*P703</f>
        <v>0</v>
      </c>
      <c r="S703" s="17"/>
      <c r="T703" s="18" t="n">
        <f aca="false">+L703-K703</f>
        <v>0.0215277777777778</v>
      </c>
      <c r="U703" s="18" t="n">
        <f aca="false">+T703*P703</f>
        <v>1.05486111111111</v>
      </c>
      <c r="V703" s="18"/>
    </row>
    <row r="704" s="13" customFormat="true" ht="12" hidden="false" customHeight="false" outlineLevel="0" collapsed="false">
      <c r="A704" s="12" t="n">
        <v>18193</v>
      </c>
      <c r="B704" s="13" t="n">
        <v>5</v>
      </c>
      <c r="C704" s="13" t="s">
        <v>22</v>
      </c>
      <c r="D704" s="13" t="n">
        <v>2</v>
      </c>
      <c r="E704" s="13" t="n">
        <v>1029</v>
      </c>
      <c r="F704" s="13" t="s">
        <v>56</v>
      </c>
      <c r="G704" s="13" t="s">
        <v>24</v>
      </c>
      <c r="H704" s="19" t="s">
        <v>27</v>
      </c>
      <c r="I704" s="13" t="n">
        <v>1</v>
      </c>
      <c r="J704" s="13" t="n">
        <v>453</v>
      </c>
      <c r="K704" s="14" t="n">
        <v>0.445833333333333</v>
      </c>
      <c r="L704" s="15" t="n">
        <v>0.467361111111111</v>
      </c>
      <c r="M704" s="16" t="n">
        <f aca="false">VLOOKUP(E704,'Esp. percorsi al 18-10-22'!C:J,8,FALSE())</f>
        <v>8.87638228961073</v>
      </c>
      <c r="N704" s="16"/>
      <c r="O704" s="16"/>
      <c r="P704" s="13" t="n">
        <v>254</v>
      </c>
      <c r="Q704" s="17" t="n">
        <f aca="false">+M704*P704</f>
        <v>2254.60110156113</v>
      </c>
      <c r="R704" s="17" t="n">
        <f aca="false">+N704*P704</f>
        <v>0</v>
      </c>
      <c r="S704" s="17"/>
      <c r="T704" s="18" t="n">
        <f aca="false">+L704-K704</f>
        <v>0.0215277777777778</v>
      </c>
      <c r="U704" s="18" t="n">
        <f aca="false">+T704*P704</f>
        <v>5.46805555555556</v>
      </c>
      <c r="V704" s="18"/>
    </row>
    <row r="705" s="13" customFormat="true" ht="12" hidden="false" customHeight="false" outlineLevel="0" collapsed="false">
      <c r="A705" s="12" t="n">
        <v>18194</v>
      </c>
      <c r="B705" s="13" t="n">
        <v>5</v>
      </c>
      <c r="C705" s="13" t="s">
        <v>22</v>
      </c>
      <c r="D705" s="13" t="n">
        <v>2</v>
      </c>
      <c r="E705" s="13" t="n">
        <v>1029</v>
      </c>
      <c r="F705" s="13" t="s">
        <v>56</v>
      </c>
      <c r="G705" s="13" t="s">
        <v>24</v>
      </c>
      <c r="H705" s="13" t="s">
        <v>25</v>
      </c>
      <c r="I705" s="13" t="n">
        <v>1</v>
      </c>
      <c r="J705" s="13" t="n">
        <v>433</v>
      </c>
      <c r="K705" s="14" t="n">
        <v>0.45625</v>
      </c>
      <c r="L705" s="15" t="n">
        <v>0.477777777777778</v>
      </c>
      <c r="M705" s="16" t="n">
        <f aca="false">VLOOKUP(E705,'Esp. percorsi al 18-10-22'!C:J,8,FALSE())</f>
        <v>8.87638228961073</v>
      </c>
      <c r="N705" s="16"/>
      <c r="O705" s="16"/>
      <c r="P705" s="13" t="n">
        <v>303</v>
      </c>
      <c r="Q705" s="17" t="n">
        <f aca="false">+M705*P705</f>
        <v>2689.54383375205</v>
      </c>
      <c r="R705" s="17" t="n">
        <f aca="false">+N705*P705</f>
        <v>0</v>
      </c>
      <c r="S705" s="17"/>
      <c r="T705" s="18" t="n">
        <f aca="false">+L705-K705</f>
        <v>0.0215277777777778</v>
      </c>
      <c r="U705" s="18" t="n">
        <f aca="false">+T705*P705</f>
        <v>6.52291666666667</v>
      </c>
      <c r="V705" s="18"/>
    </row>
    <row r="706" s="13" customFormat="true" ht="12" hidden="false" customHeight="false" outlineLevel="0" collapsed="false">
      <c r="A706" s="12" t="n">
        <v>18260</v>
      </c>
      <c r="B706" s="13" t="n">
        <v>5</v>
      </c>
      <c r="C706" s="13" t="s">
        <v>22</v>
      </c>
      <c r="D706" s="13" t="n">
        <v>2</v>
      </c>
      <c r="E706" s="13" t="n">
        <v>1029</v>
      </c>
      <c r="F706" s="13" t="s">
        <v>56</v>
      </c>
      <c r="G706" s="13" t="s">
        <v>24</v>
      </c>
      <c r="H706" s="13" t="s">
        <v>29</v>
      </c>
      <c r="I706" s="13" t="n">
        <v>1</v>
      </c>
      <c r="J706" s="13" t="n">
        <v>1765</v>
      </c>
      <c r="K706" s="14" t="n">
        <v>0.45625</v>
      </c>
      <c r="L706" s="15" t="n">
        <v>0.477777777777778</v>
      </c>
      <c r="M706" s="16" t="n">
        <f aca="false">VLOOKUP(E706,'Esp. percorsi al 18-10-22'!C:J,8,FALSE())</f>
        <v>8.87638228961073</v>
      </c>
      <c r="N706" s="16"/>
      <c r="O706" s="16"/>
      <c r="P706" s="13" t="n">
        <v>57</v>
      </c>
      <c r="Q706" s="17" t="n">
        <f aca="false">+M706*P706</f>
        <v>505.953790507812</v>
      </c>
      <c r="R706" s="17" t="n">
        <f aca="false">+N706*P706</f>
        <v>0</v>
      </c>
      <c r="S706" s="17"/>
      <c r="T706" s="18" t="n">
        <f aca="false">+L706-K706</f>
        <v>0.0215277777777778</v>
      </c>
      <c r="U706" s="18" t="n">
        <f aca="false">+T706*P706</f>
        <v>1.22708333333333</v>
      </c>
      <c r="V706" s="18"/>
    </row>
    <row r="707" s="13" customFormat="true" ht="12" hidden="false" customHeight="false" outlineLevel="0" collapsed="false">
      <c r="A707" s="12" t="n">
        <v>18195</v>
      </c>
      <c r="B707" s="13" t="n">
        <v>5</v>
      </c>
      <c r="C707" s="13" t="s">
        <v>22</v>
      </c>
      <c r="D707" s="13" t="n">
        <v>2</v>
      </c>
      <c r="E707" s="13" t="n">
        <v>1029</v>
      </c>
      <c r="F707" s="13" t="s">
        <v>56</v>
      </c>
      <c r="G707" s="13" t="s">
        <v>24</v>
      </c>
      <c r="H707" s="19" t="s">
        <v>27</v>
      </c>
      <c r="I707" s="13" t="n">
        <v>1</v>
      </c>
      <c r="J707" s="13" t="n">
        <v>19</v>
      </c>
      <c r="K707" s="14" t="n">
        <v>0.466666666666667</v>
      </c>
      <c r="L707" s="15" t="n">
        <v>0.488194444444444</v>
      </c>
      <c r="M707" s="16" t="n">
        <f aca="false">VLOOKUP(E707,'Esp. percorsi al 18-10-22'!C:J,8,FALSE())</f>
        <v>8.87638228961073</v>
      </c>
      <c r="N707" s="16"/>
      <c r="O707" s="16"/>
      <c r="P707" s="13" t="n">
        <v>254</v>
      </c>
      <c r="Q707" s="17" t="n">
        <f aca="false">+M707*P707</f>
        <v>2254.60110156113</v>
      </c>
      <c r="R707" s="17" t="n">
        <f aca="false">+N707*P707</f>
        <v>0</v>
      </c>
      <c r="S707" s="17"/>
      <c r="T707" s="18" t="n">
        <f aca="false">+L707-K707</f>
        <v>0.0215277777777778</v>
      </c>
      <c r="U707" s="18" t="n">
        <f aca="false">+T707*P707</f>
        <v>5.46805555555556</v>
      </c>
      <c r="V707" s="18"/>
    </row>
    <row r="708" s="13" customFormat="true" ht="12" hidden="false" customHeight="false" outlineLevel="0" collapsed="false">
      <c r="A708" s="12" t="n">
        <v>18196</v>
      </c>
      <c r="B708" s="13" t="n">
        <v>5</v>
      </c>
      <c r="C708" s="13" t="s">
        <v>22</v>
      </c>
      <c r="D708" s="13" t="n">
        <v>2</v>
      </c>
      <c r="E708" s="13" t="n">
        <v>1029</v>
      </c>
      <c r="F708" s="13" t="s">
        <v>56</v>
      </c>
      <c r="G708" s="13" t="s">
        <v>24</v>
      </c>
      <c r="H708" s="13" t="n">
        <v>6</v>
      </c>
      <c r="I708" s="13" t="n">
        <v>1</v>
      </c>
      <c r="J708" s="13" t="n">
        <v>18114</v>
      </c>
      <c r="K708" s="14" t="n">
        <v>0.472916666666667</v>
      </c>
      <c r="L708" s="15" t="n">
        <v>0.494444444444444</v>
      </c>
      <c r="M708" s="16" t="n">
        <f aca="false">VLOOKUP(E708,'Esp. percorsi al 18-10-22'!C:J,8,FALSE())</f>
        <v>8.87638228961073</v>
      </c>
      <c r="N708" s="16"/>
      <c r="O708" s="16"/>
      <c r="P708" s="13" t="n">
        <v>49</v>
      </c>
      <c r="Q708" s="17" t="n">
        <f aca="false">+M708*P708</f>
        <v>434.942732190926</v>
      </c>
      <c r="R708" s="17" t="n">
        <f aca="false">+N708*P708</f>
        <v>0</v>
      </c>
      <c r="S708" s="17"/>
      <c r="T708" s="18" t="n">
        <f aca="false">+L708-K708</f>
        <v>0.0215277777777778</v>
      </c>
      <c r="U708" s="18" t="n">
        <f aca="false">+T708*P708</f>
        <v>1.05486111111111</v>
      </c>
      <c r="V708" s="18"/>
    </row>
    <row r="709" s="13" customFormat="true" ht="12" hidden="false" customHeight="false" outlineLevel="0" collapsed="false">
      <c r="A709" s="12" t="n">
        <v>18197</v>
      </c>
      <c r="B709" s="13" t="n">
        <v>5</v>
      </c>
      <c r="C709" s="13" t="s">
        <v>22</v>
      </c>
      <c r="D709" s="13" t="n">
        <v>2</v>
      </c>
      <c r="E709" s="13" t="n">
        <v>1029</v>
      </c>
      <c r="F709" s="13" t="s">
        <v>56</v>
      </c>
      <c r="G709" s="13" t="s">
        <v>24</v>
      </c>
      <c r="H709" s="19" t="s">
        <v>27</v>
      </c>
      <c r="I709" s="13" t="n">
        <v>1</v>
      </c>
      <c r="J709" s="13" t="n">
        <v>447</v>
      </c>
      <c r="K709" s="14" t="n">
        <v>0.477083333333333</v>
      </c>
      <c r="L709" s="15" t="n">
        <v>0.498611111111111</v>
      </c>
      <c r="M709" s="16" t="n">
        <f aca="false">VLOOKUP(E709,'Esp. percorsi al 18-10-22'!C:J,8,FALSE())</f>
        <v>8.87638228961073</v>
      </c>
      <c r="N709" s="16"/>
      <c r="O709" s="16"/>
      <c r="P709" s="13" t="n">
        <v>254</v>
      </c>
      <c r="Q709" s="17" t="n">
        <f aca="false">+M709*P709</f>
        <v>2254.60110156113</v>
      </c>
      <c r="R709" s="17" t="n">
        <f aca="false">+N709*P709</f>
        <v>0</v>
      </c>
      <c r="S709" s="17"/>
      <c r="T709" s="18" t="n">
        <f aca="false">+L709-K709</f>
        <v>0.0215277777777778</v>
      </c>
      <c r="U709" s="18" t="n">
        <f aca="false">+T709*P709</f>
        <v>5.46805555555556</v>
      </c>
      <c r="V709" s="18"/>
    </row>
    <row r="710" s="13" customFormat="true" ht="12" hidden="false" customHeight="false" outlineLevel="0" collapsed="false">
      <c r="A710" s="12" t="n">
        <v>18255</v>
      </c>
      <c r="B710" s="13" t="n">
        <v>5</v>
      </c>
      <c r="C710" s="13" t="s">
        <v>22</v>
      </c>
      <c r="D710" s="13" t="n">
        <v>2</v>
      </c>
      <c r="E710" s="13" t="n">
        <v>1029</v>
      </c>
      <c r="F710" s="13" t="s">
        <v>56</v>
      </c>
      <c r="G710" s="13" t="s">
        <v>24</v>
      </c>
      <c r="H710" s="13" t="s">
        <v>29</v>
      </c>
      <c r="I710" s="13" t="n">
        <v>1</v>
      </c>
      <c r="J710" s="13" t="n">
        <v>1779</v>
      </c>
      <c r="K710" s="14" t="n">
        <v>0.477083333333333</v>
      </c>
      <c r="L710" s="15" t="n">
        <v>0.498611111111111</v>
      </c>
      <c r="M710" s="16" t="n">
        <f aca="false">VLOOKUP(E710,'Esp. percorsi al 18-10-22'!C:J,8,FALSE())</f>
        <v>8.87638228961073</v>
      </c>
      <c r="N710" s="16"/>
      <c r="O710" s="16"/>
      <c r="P710" s="13" t="n">
        <v>57</v>
      </c>
      <c r="Q710" s="17" t="n">
        <f aca="false">+M710*P710</f>
        <v>505.953790507812</v>
      </c>
      <c r="R710" s="17" t="n">
        <f aca="false">+N710*P710</f>
        <v>0</v>
      </c>
      <c r="S710" s="17"/>
      <c r="T710" s="18" t="n">
        <f aca="false">+L710-K710</f>
        <v>0.0215277777777778</v>
      </c>
      <c r="U710" s="18" t="n">
        <f aca="false">+T710*P710</f>
        <v>1.22708333333333</v>
      </c>
      <c r="V710" s="18"/>
    </row>
    <row r="711" s="13" customFormat="true" ht="12" hidden="false" customHeight="false" outlineLevel="0" collapsed="false">
      <c r="A711" s="12" t="n">
        <v>18198</v>
      </c>
      <c r="B711" s="13" t="n">
        <v>5</v>
      </c>
      <c r="C711" s="13" t="s">
        <v>22</v>
      </c>
      <c r="D711" s="13" t="n">
        <v>2</v>
      </c>
      <c r="E711" s="13" t="n">
        <v>1029</v>
      </c>
      <c r="F711" s="13" t="s">
        <v>56</v>
      </c>
      <c r="G711" s="13" t="s">
        <v>24</v>
      </c>
      <c r="H711" s="13" t="n">
        <v>6</v>
      </c>
      <c r="I711" s="13" t="n">
        <v>1</v>
      </c>
      <c r="J711" s="13" t="n">
        <v>11781</v>
      </c>
      <c r="K711" s="14" t="n">
        <v>0.486805555555556</v>
      </c>
      <c r="L711" s="15" t="n">
        <v>0.508333333333333</v>
      </c>
      <c r="M711" s="16" t="n">
        <f aca="false">VLOOKUP(E711,'Esp. percorsi al 18-10-22'!C:J,8,FALSE())</f>
        <v>8.87638228961073</v>
      </c>
      <c r="N711" s="16"/>
      <c r="O711" s="16"/>
      <c r="P711" s="13" t="n">
        <v>49</v>
      </c>
      <c r="Q711" s="17" t="n">
        <f aca="false">+M711*P711</f>
        <v>434.942732190926</v>
      </c>
      <c r="R711" s="17" t="n">
        <f aca="false">+N711*P711</f>
        <v>0</v>
      </c>
      <c r="S711" s="17"/>
      <c r="T711" s="18" t="n">
        <f aca="false">+L711-K711</f>
        <v>0.0215277777777778</v>
      </c>
      <c r="U711" s="18" t="n">
        <f aca="false">+T711*P711</f>
        <v>1.05486111111111</v>
      </c>
      <c r="V711" s="18"/>
    </row>
    <row r="712" s="13" customFormat="true" ht="12" hidden="false" customHeight="false" outlineLevel="0" collapsed="false">
      <c r="A712" s="12" t="n">
        <v>18199</v>
      </c>
      <c r="B712" s="13" t="n">
        <v>5</v>
      </c>
      <c r="C712" s="13" t="s">
        <v>22</v>
      </c>
      <c r="D712" s="13" t="n">
        <v>2</v>
      </c>
      <c r="E712" s="13" t="n">
        <v>1029</v>
      </c>
      <c r="F712" s="13" t="s">
        <v>56</v>
      </c>
      <c r="G712" s="13" t="s">
        <v>24</v>
      </c>
      <c r="H712" s="19" t="s">
        <v>27</v>
      </c>
      <c r="I712" s="13" t="n">
        <v>1</v>
      </c>
      <c r="J712" s="13" t="n">
        <v>454</v>
      </c>
      <c r="K712" s="14" t="n">
        <v>0.4875</v>
      </c>
      <c r="L712" s="15" t="n">
        <v>0.509027777777778</v>
      </c>
      <c r="M712" s="16" t="n">
        <f aca="false">VLOOKUP(E712,'Esp. percorsi al 18-10-22'!C:J,8,FALSE())</f>
        <v>8.87638228961073</v>
      </c>
      <c r="N712" s="16"/>
      <c r="O712" s="16"/>
      <c r="P712" s="13" t="n">
        <v>254</v>
      </c>
      <c r="Q712" s="17" t="n">
        <f aca="false">+M712*P712</f>
        <v>2254.60110156113</v>
      </c>
      <c r="R712" s="17" t="n">
        <f aca="false">+N712*P712</f>
        <v>0</v>
      </c>
      <c r="S712" s="17"/>
      <c r="T712" s="18" t="n">
        <f aca="false">+L712-K712</f>
        <v>0.0215277777777778</v>
      </c>
      <c r="U712" s="18" t="n">
        <f aca="false">+T712*P712</f>
        <v>5.46805555555556</v>
      </c>
      <c r="V712" s="18"/>
    </row>
    <row r="713" s="13" customFormat="true" ht="12" hidden="false" customHeight="false" outlineLevel="0" collapsed="false">
      <c r="A713" s="12" t="n">
        <v>18200</v>
      </c>
      <c r="B713" s="13" t="n">
        <v>5</v>
      </c>
      <c r="C713" s="13" t="s">
        <v>22</v>
      </c>
      <c r="D713" s="13" t="n">
        <v>2</v>
      </c>
      <c r="E713" s="13" t="n">
        <v>1029</v>
      </c>
      <c r="F713" s="13" t="s">
        <v>56</v>
      </c>
      <c r="G713" s="13" t="s">
        <v>24</v>
      </c>
      <c r="H713" s="19" t="s">
        <v>27</v>
      </c>
      <c r="I713" s="13" t="n">
        <v>1</v>
      </c>
      <c r="J713" s="13" t="n">
        <v>434</v>
      </c>
      <c r="K713" s="14" t="n">
        <v>0.497916666666667</v>
      </c>
      <c r="L713" s="15" t="n">
        <v>0.519444444444444</v>
      </c>
      <c r="M713" s="16" t="n">
        <f aca="false">VLOOKUP(E713,'Esp. percorsi al 18-10-22'!C:J,8,FALSE())</f>
        <v>8.87638228961073</v>
      </c>
      <c r="N713" s="16"/>
      <c r="O713" s="16"/>
      <c r="P713" s="13" t="n">
        <v>254</v>
      </c>
      <c r="Q713" s="17" t="n">
        <f aca="false">+M713*P713</f>
        <v>2254.60110156113</v>
      </c>
      <c r="R713" s="17" t="n">
        <f aca="false">+N713*P713</f>
        <v>0</v>
      </c>
      <c r="S713" s="17"/>
      <c r="T713" s="18" t="n">
        <f aca="false">+L713-K713</f>
        <v>0.0215277777777778</v>
      </c>
      <c r="U713" s="18" t="n">
        <f aca="false">+T713*P713</f>
        <v>5.46805555555556</v>
      </c>
      <c r="V713" s="18"/>
    </row>
    <row r="714" s="13" customFormat="true" ht="12" hidden="false" customHeight="false" outlineLevel="0" collapsed="false">
      <c r="A714" s="12" t="n">
        <v>18261</v>
      </c>
      <c r="B714" s="13" t="n">
        <v>5</v>
      </c>
      <c r="C714" s="13" t="s">
        <v>22</v>
      </c>
      <c r="D714" s="13" t="n">
        <v>2</v>
      </c>
      <c r="E714" s="13" t="n">
        <v>1029</v>
      </c>
      <c r="F714" s="13" t="s">
        <v>56</v>
      </c>
      <c r="G714" s="13" t="s">
        <v>24</v>
      </c>
      <c r="H714" s="13" t="s">
        <v>29</v>
      </c>
      <c r="I714" s="13" t="n">
        <v>1</v>
      </c>
      <c r="J714" s="13" t="n">
        <v>1766</v>
      </c>
      <c r="K714" s="14" t="n">
        <v>0.497916666666667</v>
      </c>
      <c r="L714" s="15" t="n">
        <v>0.519444444444444</v>
      </c>
      <c r="M714" s="16" t="n">
        <f aca="false">VLOOKUP(E714,'Esp. percorsi al 18-10-22'!C:J,8,FALSE())</f>
        <v>8.87638228961073</v>
      </c>
      <c r="N714" s="16"/>
      <c r="O714" s="16"/>
      <c r="P714" s="13" t="n">
        <v>57</v>
      </c>
      <c r="Q714" s="17" t="n">
        <f aca="false">+M714*P714</f>
        <v>505.953790507812</v>
      </c>
      <c r="R714" s="17" t="n">
        <f aca="false">+N714*P714</f>
        <v>0</v>
      </c>
      <c r="S714" s="17"/>
      <c r="T714" s="18" t="n">
        <f aca="false">+L714-K714</f>
        <v>0.0215277777777778</v>
      </c>
      <c r="U714" s="18" t="n">
        <f aca="false">+T714*P714</f>
        <v>1.22708333333333</v>
      </c>
      <c r="V714" s="18"/>
    </row>
    <row r="715" s="13" customFormat="true" ht="12" hidden="false" customHeight="false" outlineLevel="0" collapsed="false">
      <c r="A715" s="12" t="n">
        <v>18201</v>
      </c>
      <c r="B715" s="13" t="n">
        <v>5</v>
      </c>
      <c r="C715" s="13" t="s">
        <v>22</v>
      </c>
      <c r="D715" s="13" t="n">
        <v>2</v>
      </c>
      <c r="E715" s="13" t="n">
        <v>1029</v>
      </c>
      <c r="F715" s="13" t="s">
        <v>56</v>
      </c>
      <c r="G715" s="13" t="s">
        <v>24</v>
      </c>
      <c r="H715" s="13" t="n">
        <v>6</v>
      </c>
      <c r="I715" s="13" t="n">
        <v>1</v>
      </c>
      <c r="J715" s="13" t="n">
        <v>11783</v>
      </c>
      <c r="K715" s="14" t="n">
        <v>0.503472222222222</v>
      </c>
      <c r="L715" s="15" t="n">
        <v>0.525</v>
      </c>
      <c r="M715" s="16" t="n">
        <f aca="false">VLOOKUP(E715,'Esp. percorsi al 18-10-22'!C:J,8,FALSE())</f>
        <v>8.87638228961073</v>
      </c>
      <c r="N715" s="16"/>
      <c r="O715" s="16"/>
      <c r="P715" s="13" t="n">
        <v>49</v>
      </c>
      <c r="Q715" s="17" t="n">
        <f aca="false">+M715*P715</f>
        <v>434.942732190926</v>
      </c>
      <c r="R715" s="17" t="n">
        <f aca="false">+N715*P715</f>
        <v>0</v>
      </c>
      <c r="S715" s="17"/>
      <c r="T715" s="18" t="n">
        <f aca="false">+L715-K715</f>
        <v>0.0215277777777778</v>
      </c>
      <c r="U715" s="18" t="n">
        <f aca="false">+T715*P715</f>
        <v>1.05486111111111</v>
      </c>
      <c r="V715" s="18"/>
    </row>
    <row r="716" s="13" customFormat="true" ht="12" hidden="false" customHeight="false" outlineLevel="0" collapsed="false">
      <c r="A716" s="12" t="n">
        <v>18202</v>
      </c>
      <c r="B716" s="13" t="n">
        <v>5</v>
      </c>
      <c r="C716" s="13" t="s">
        <v>22</v>
      </c>
      <c r="D716" s="13" t="n">
        <v>2</v>
      </c>
      <c r="E716" s="13" t="n">
        <v>1029</v>
      </c>
      <c r="F716" s="13" t="s">
        <v>56</v>
      </c>
      <c r="G716" s="13" t="s">
        <v>24</v>
      </c>
      <c r="H716" s="19" t="s">
        <v>27</v>
      </c>
      <c r="I716" s="13" t="n">
        <v>1</v>
      </c>
      <c r="J716" s="13" t="n">
        <v>20</v>
      </c>
      <c r="K716" s="14" t="n">
        <v>0.508333333333333</v>
      </c>
      <c r="L716" s="15" t="n">
        <v>0.529861111111111</v>
      </c>
      <c r="M716" s="16" t="n">
        <f aca="false">VLOOKUP(E716,'Esp. percorsi al 18-10-22'!C:J,8,FALSE())</f>
        <v>8.87638228961073</v>
      </c>
      <c r="N716" s="16"/>
      <c r="O716" s="16"/>
      <c r="P716" s="13" t="n">
        <v>254</v>
      </c>
      <c r="Q716" s="17" t="n">
        <f aca="false">+M716*P716</f>
        <v>2254.60110156113</v>
      </c>
      <c r="R716" s="17" t="n">
        <f aca="false">+N716*P716</f>
        <v>0</v>
      </c>
      <c r="S716" s="17"/>
      <c r="T716" s="18" t="n">
        <f aca="false">+L716-K716</f>
        <v>0.0215277777777778</v>
      </c>
      <c r="U716" s="18" t="n">
        <f aca="false">+T716*P716</f>
        <v>5.46805555555556</v>
      </c>
      <c r="V716" s="18"/>
    </row>
    <row r="717" s="13" customFormat="true" ht="12" hidden="false" customHeight="false" outlineLevel="0" collapsed="false">
      <c r="A717" s="12" t="n">
        <v>18203</v>
      </c>
      <c r="B717" s="13" t="n">
        <v>5</v>
      </c>
      <c r="C717" s="13" t="s">
        <v>22</v>
      </c>
      <c r="D717" s="13" t="n">
        <v>2</v>
      </c>
      <c r="E717" s="13" t="n">
        <v>1029</v>
      </c>
      <c r="F717" s="13" t="s">
        <v>56</v>
      </c>
      <c r="G717" s="13" t="s">
        <v>24</v>
      </c>
      <c r="H717" s="13" t="n">
        <v>6</v>
      </c>
      <c r="I717" s="13" t="n">
        <v>1</v>
      </c>
      <c r="J717" s="13" t="n">
        <v>18115</v>
      </c>
      <c r="K717" s="14" t="n">
        <v>0.517361111111111</v>
      </c>
      <c r="L717" s="15" t="n">
        <v>0.538888888888889</v>
      </c>
      <c r="M717" s="16" t="n">
        <f aca="false">VLOOKUP(E717,'Esp. percorsi al 18-10-22'!C:J,8,FALSE())</f>
        <v>8.87638228961073</v>
      </c>
      <c r="N717" s="16"/>
      <c r="O717" s="16"/>
      <c r="P717" s="13" t="n">
        <v>49</v>
      </c>
      <c r="Q717" s="17" t="n">
        <f aca="false">+M717*P717</f>
        <v>434.942732190926</v>
      </c>
      <c r="R717" s="17" t="n">
        <f aca="false">+N717*P717</f>
        <v>0</v>
      </c>
      <c r="S717" s="17"/>
      <c r="T717" s="18" t="n">
        <f aca="false">+L717-K717</f>
        <v>0.0215277777777778</v>
      </c>
      <c r="U717" s="18" t="n">
        <f aca="false">+T717*P717</f>
        <v>1.05486111111111</v>
      </c>
      <c r="V717" s="18"/>
    </row>
    <row r="718" s="13" customFormat="true" ht="12" hidden="false" customHeight="false" outlineLevel="0" collapsed="false">
      <c r="A718" s="12" t="n">
        <v>18204</v>
      </c>
      <c r="B718" s="13" t="n">
        <v>5</v>
      </c>
      <c r="C718" s="13" t="s">
        <v>22</v>
      </c>
      <c r="D718" s="13" t="n">
        <v>2</v>
      </c>
      <c r="E718" s="13" t="n">
        <v>1029</v>
      </c>
      <c r="F718" s="13" t="s">
        <v>56</v>
      </c>
      <c r="G718" s="13" t="s">
        <v>24</v>
      </c>
      <c r="H718" s="19" t="s">
        <v>27</v>
      </c>
      <c r="I718" s="13" t="n">
        <v>1</v>
      </c>
      <c r="J718" s="13" t="n">
        <v>448</v>
      </c>
      <c r="K718" s="14" t="n">
        <v>0.51875</v>
      </c>
      <c r="L718" s="15" t="n">
        <v>0.540277777777778</v>
      </c>
      <c r="M718" s="16" t="n">
        <f aca="false">VLOOKUP(E718,'Esp. percorsi al 18-10-22'!C:J,8,FALSE())</f>
        <v>8.87638228961073</v>
      </c>
      <c r="N718" s="16"/>
      <c r="O718" s="16"/>
      <c r="P718" s="13" t="n">
        <v>254</v>
      </c>
      <c r="Q718" s="17" t="n">
        <f aca="false">+M718*P718</f>
        <v>2254.60110156113</v>
      </c>
      <c r="R718" s="17" t="n">
        <f aca="false">+N718*P718</f>
        <v>0</v>
      </c>
      <c r="S718" s="17"/>
      <c r="T718" s="18" t="n">
        <f aca="false">+L718-K718</f>
        <v>0.0215277777777778</v>
      </c>
      <c r="U718" s="18" t="n">
        <f aca="false">+T718*P718</f>
        <v>5.46805555555556</v>
      </c>
      <c r="V718" s="18"/>
    </row>
    <row r="719" s="13" customFormat="true" ht="12" hidden="false" customHeight="false" outlineLevel="0" collapsed="false">
      <c r="A719" s="12" t="n">
        <v>18271</v>
      </c>
      <c r="B719" s="13" t="n">
        <v>5</v>
      </c>
      <c r="C719" s="13" t="s">
        <v>22</v>
      </c>
      <c r="D719" s="13" t="n">
        <v>2</v>
      </c>
      <c r="E719" s="13" t="n">
        <v>1029</v>
      </c>
      <c r="F719" s="13" t="s">
        <v>56</v>
      </c>
      <c r="G719" s="13" t="s">
        <v>24</v>
      </c>
      <c r="H719" s="13" t="s">
        <v>29</v>
      </c>
      <c r="I719" s="13" t="n">
        <v>1</v>
      </c>
      <c r="J719" s="13" t="n">
        <v>1780</v>
      </c>
      <c r="K719" s="14" t="n">
        <v>0.51875</v>
      </c>
      <c r="L719" s="15" t="n">
        <v>0.540277777777778</v>
      </c>
      <c r="M719" s="16" t="n">
        <f aca="false">VLOOKUP(E719,'Esp. percorsi al 18-10-22'!C:J,8,FALSE())</f>
        <v>8.87638228961073</v>
      </c>
      <c r="N719" s="16"/>
      <c r="O719" s="16"/>
      <c r="P719" s="13" t="n">
        <v>57</v>
      </c>
      <c r="Q719" s="17" t="n">
        <f aca="false">+M719*P719</f>
        <v>505.953790507812</v>
      </c>
      <c r="R719" s="17" t="n">
        <f aca="false">+N719*P719</f>
        <v>0</v>
      </c>
      <c r="S719" s="17"/>
      <c r="T719" s="18" t="n">
        <f aca="false">+L719-K719</f>
        <v>0.0215277777777778</v>
      </c>
      <c r="U719" s="18" t="n">
        <f aca="false">+T719*P719</f>
        <v>1.22708333333333</v>
      </c>
      <c r="V719" s="18"/>
    </row>
    <row r="720" s="13" customFormat="true" ht="12" hidden="false" customHeight="false" outlineLevel="0" collapsed="false">
      <c r="A720" s="12" t="n">
        <v>18205</v>
      </c>
      <c r="B720" s="13" t="n">
        <v>5</v>
      </c>
      <c r="C720" s="13" t="s">
        <v>22</v>
      </c>
      <c r="D720" s="13" t="n">
        <v>2</v>
      </c>
      <c r="E720" s="13" t="n">
        <v>1029</v>
      </c>
      <c r="F720" s="13" t="s">
        <v>56</v>
      </c>
      <c r="G720" s="13" t="s">
        <v>24</v>
      </c>
      <c r="H720" s="19" t="s">
        <v>27</v>
      </c>
      <c r="I720" s="13" t="n">
        <v>1</v>
      </c>
      <c r="J720" s="13" t="n">
        <v>455</v>
      </c>
      <c r="K720" s="14" t="n">
        <v>0.529166666666667</v>
      </c>
      <c r="L720" s="15" t="n">
        <v>0.550694444444444</v>
      </c>
      <c r="M720" s="16" t="n">
        <f aca="false">VLOOKUP(E720,'Esp. percorsi al 18-10-22'!C:J,8,FALSE())</f>
        <v>8.87638228961073</v>
      </c>
      <c r="N720" s="16"/>
      <c r="O720" s="16"/>
      <c r="P720" s="13" t="n">
        <v>254</v>
      </c>
      <c r="Q720" s="17" t="n">
        <f aca="false">+M720*P720</f>
        <v>2254.60110156113</v>
      </c>
      <c r="R720" s="17" t="n">
        <f aca="false">+N720*P720</f>
        <v>0</v>
      </c>
      <c r="S720" s="17"/>
      <c r="T720" s="18" t="n">
        <f aca="false">+L720-K720</f>
        <v>0.0215277777777778</v>
      </c>
      <c r="U720" s="18" t="n">
        <f aca="false">+T720*P720</f>
        <v>5.46805555555556</v>
      </c>
      <c r="V720" s="18"/>
    </row>
    <row r="721" s="13" customFormat="true" ht="12" hidden="false" customHeight="false" outlineLevel="0" collapsed="false">
      <c r="A721" s="12" t="n">
        <v>18206</v>
      </c>
      <c r="B721" s="13" t="n">
        <v>5</v>
      </c>
      <c r="C721" s="13" t="s">
        <v>22</v>
      </c>
      <c r="D721" s="13" t="n">
        <v>2</v>
      </c>
      <c r="E721" s="13" t="n">
        <v>1029</v>
      </c>
      <c r="F721" s="13" t="s">
        <v>56</v>
      </c>
      <c r="G721" s="13" t="s">
        <v>24</v>
      </c>
      <c r="H721" s="13" t="n">
        <v>6</v>
      </c>
      <c r="I721" s="13" t="n">
        <v>1</v>
      </c>
      <c r="J721" s="13" t="n">
        <v>11786</v>
      </c>
      <c r="K721" s="14" t="n">
        <v>0.534027777777778</v>
      </c>
      <c r="L721" s="15" t="n">
        <v>0.555555555555556</v>
      </c>
      <c r="M721" s="16" t="n">
        <f aca="false">VLOOKUP(E721,'Esp. percorsi al 18-10-22'!C:J,8,FALSE())</f>
        <v>8.87638228961073</v>
      </c>
      <c r="N721" s="16"/>
      <c r="O721" s="16"/>
      <c r="P721" s="13" t="n">
        <v>49</v>
      </c>
      <c r="Q721" s="17" t="n">
        <f aca="false">+M721*P721</f>
        <v>434.942732190926</v>
      </c>
      <c r="R721" s="17" t="n">
        <f aca="false">+N721*P721</f>
        <v>0</v>
      </c>
      <c r="S721" s="17"/>
      <c r="T721" s="18" t="n">
        <f aca="false">+L721-K721</f>
        <v>0.0215277777777778</v>
      </c>
      <c r="U721" s="18" t="n">
        <f aca="false">+T721*P721</f>
        <v>1.05486111111111</v>
      </c>
      <c r="V721" s="18"/>
    </row>
    <row r="722" s="13" customFormat="true" ht="12" hidden="false" customHeight="false" outlineLevel="0" collapsed="false">
      <c r="A722" s="12" t="n">
        <v>18207</v>
      </c>
      <c r="B722" s="13" t="n">
        <v>5</v>
      </c>
      <c r="C722" s="13" t="s">
        <v>22</v>
      </c>
      <c r="D722" s="13" t="n">
        <v>2</v>
      </c>
      <c r="E722" s="13" t="n">
        <v>1029</v>
      </c>
      <c r="F722" s="13" t="s">
        <v>56</v>
      </c>
      <c r="G722" s="13" t="s">
        <v>24</v>
      </c>
      <c r="H722" s="19" t="s">
        <v>27</v>
      </c>
      <c r="I722" s="13" t="n">
        <v>1</v>
      </c>
      <c r="J722" s="13" t="n">
        <v>435</v>
      </c>
      <c r="K722" s="14" t="n">
        <v>0.539583333333333</v>
      </c>
      <c r="L722" s="15" t="n">
        <v>0.561111111111111</v>
      </c>
      <c r="M722" s="16" t="n">
        <f aca="false">VLOOKUP(E722,'Esp. percorsi al 18-10-22'!C:J,8,FALSE())</f>
        <v>8.87638228961073</v>
      </c>
      <c r="N722" s="16"/>
      <c r="O722" s="16"/>
      <c r="P722" s="13" t="n">
        <v>254</v>
      </c>
      <c r="Q722" s="17" t="n">
        <f aca="false">+M722*P722</f>
        <v>2254.60110156113</v>
      </c>
      <c r="R722" s="17" t="n">
        <f aca="false">+N722*P722</f>
        <v>0</v>
      </c>
      <c r="S722" s="17"/>
      <c r="T722" s="18" t="n">
        <f aca="false">+L722-K722</f>
        <v>0.0215277777777778</v>
      </c>
      <c r="U722" s="18" t="n">
        <f aca="false">+T722*P722</f>
        <v>5.46805555555556</v>
      </c>
      <c r="V722" s="18"/>
    </row>
    <row r="723" s="13" customFormat="true" ht="12" hidden="false" customHeight="false" outlineLevel="0" collapsed="false">
      <c r="A723" s="12" t="n">
        <v>18262</v>
      </c>
      <c r="B723" s="13" t="n">
        <v>5</v>
      </c>
      <c r="C723" s="13" t="s">
        <v>22</v>
      </c>
      <c r="D723" s="13" t="n">
        <v>2</v>
      </c>
      <c r="E723" s="13" t="n">
        <v>1029</v>
      </c>
      <c r="F723" s="13" t="s">
        <v>56</v>
      </c>
      <c r="G723" s="13" t="s">
        <v>24</v>
      </c>
      <c r="H723" s="13" t="s">
        <v>29</v>
      </c>
      <c r="I723" s="13" t="n">
        <v>1</v>
      </c>
      <c r="J723" s="13" t="n">
        <v>1767</v>
      </c>
      <c r="K723" s="14" t="n">
        <v>0.539583333333333</v>
      </c>
      <c r="L723" s="15" t="n">
        <v>0.561111111111111</v>
      </c>
      <c r="M723" s="16" t="n">
        <f aca="false">VLOOKUP(E723,'Esp. percorsi al 18-10-22'!C:J,8,FALSE())</f>
        <v>8.87638228961073</v>
      </c>
      <c r="N723" s="16"/>
      <c r="O723" s="16"/>
      <c r="P723" s="13" t="n">
        <v>57</v>
      </c>
      <c r="Q723" s="17" t="n">
        <f aca="false">+M723*P723</f>
        <v>505.953790507812</v>
      </c>
      <c r="R723" s="17" t="n">
        <f aca="false">+N723*P723</f>
        <v>0</v>
      </c>
      <c r="S723" s="17"/>
      <c r="T723" s="18" t="n">
        <f aca="false">+L723-K723</f>
        <v>0.0215277777777778</v>
      </c>
      <c r="U723" s="18" t="n">
        <f aca="false">+T723*P723</f>
        <v>1.22708333333333</v>
      </c>
      <c r="V723" s="18"/>
    </row>
    <row r="724" s="13" customFormat="true" ht="12" hidden="false" customHeight="false" outlineLevel="0" collapsed="false">
      <c r="A724" s="12" t="n">
        <v>18208</v>
      </c>
      <c r="B724" s="13" t="n">
        <v>5</v>
      </c>
      <c r="C724" s="13" t="s">
        <v>22</v>
      </c>
      <c r="D724" s="13" t="n">
        <v>2</v>
      </c>
      <c r="E724" s="13" t="n">
        <v>1029</v>
      </c>
      <c r="F724" s="13" t="s">
        <v>56</v>
      </c>
      <c r="G724" s="13" t="s">
        <v>24</v>
      </c>
      <c r="H724" s="13" t="n">
        <v>6</v>
      </c>
      <c r="I724" s="13" t="n">
        <v>1</v>
      </c>
      <c r="J724" s="13" t="n">
        <v>11793</v>
      </c>
      <c r="K724" s="14" t="n">
        <v>0.547916666666667</v>
      </c>
      <c r="L724" s="15" t="n">
        <v>0.569444444444444</v>
      </c>
      <c r="M724" s="16" t="n">
        <f aca="false">VLOOKUP(E724,'Esp. percorsi al 18-10-22'!C:J,8,FALSE())</f>
        <v>8.87638228961073</v>
      </c>
      <c r="N724" s="16"/>
      <c r="O724" s="16"/>
      <c r="P724" s="13" t="n">
        <v>49</v>
      </c>
      <c r="Q724" s="17" t="n">
        <f aca="false">+M724*P724</f>
        <v>434.942732190926</v>
      </c>
      <c r="R724" s="17" t="n">
        <f aca="false">+N724*P724</f>
        <v>0</v>
      </c>
      <c r="S724" s="17"/>
      <c r="T724" s="18" t="n">
        <f aca="false">+L724-K724</f>
        <v>0.0215277777777778</v>
      </c>
      <c r="U724" s="18" t="n">
        <f aca="false">+T724*P724</f>
        <v>1.05486111111111</v>
      </c>
      <c r="V724" s="18"/>
    </row>
    <row r="725" s="13" customFormat="true" ht="12" hidden="false" customHeight="false" outlineLevel="0" collapsed="false">
      <c r="A725" s="12" t="n">
        <v>18209</v>
      </c>
      <c r="B725" s="13" t="n">
        <v>5</v>
      </c>
      <c r="C725" s="13" t="s">
        <v>22</v>
      </c>
      <c r="D725" s="13" t="n">
        <v>2</v>
      </c>
      <c r="E725" s="13" t="n">
        <v>1029</v>
      </c>
      <c r="F725" s="13" t="s">
        <v>56</v>
      </c>
      <c r="G725" s="13" t="s">
        <v>24</v>
      </c>
      <c r="H725" s="19" t="s">
        <v>27</v>
      </c>
      <c r="I725" s="13" t="n">
        <v>1</v>
      </c>
      <c r="J725" s="13" t="n">
        <v>21</v>
      </c>
      <c r="K725" s="14" t="n">
        <v>0.55</v>
      </c>
      <c r="L725" s="15" t="n">
        <v>0.571527777777778</v>
      </c>
      <c r="M725" s="16" t="n">
        <f aca="false">VLOOKUP(E725,'Esp. percorsi al 18-10-22'!C:J,8,FALSE())</f>
        <v>8.87638228961073</v>
      </c>
      <c r="N725" s="16"/>
      <c r="O725" s="16"/>
      <c r="P725" s="13" t="n">
        <v>254</v>
      </c>
      <c r="Q725" s="17" t="n">
        <f aca="false">+M725*P725</f>
        <v>2254.60110156113</v>
      </c>
      <c r="R725" s="17" t="n">
        <f aca="false">+N725*P725</f>
        <v>0</v>
      </c>
      <c r="S725" s="17"/>
      <c r="T725" s="18" t="n">
        <f aca="false">+L725-K725</f>
        <v>0.0215277777777778</v>
      </c>
      <c r="U725" s="18" t="n">
        <f aca="false">+T725*P725</f>
        <v>5.46805555555556</v>
      </c>
      <c r="V725" s="18"/>
    </row>
    <row r="726" s="13" customFormat="true" ht="12" hidden="false" customHeight="false" outlineLevel="0" collapsed="false">
      <c r="A726" s="12" t="n">
        <v>18210</v>
      </c>
      <c r="B726" s="13" t="n">
        <v>5</v>
      </c>
      <c r="C726" s="13" t="s">
        <v>22</v>
      </c>
      <c r="D726" s="13" t="n">
        <v>2</v>
      </c>
      <c r="E726" s="13" t="n">
        <v>1029</v>
      </c>
      <c r="F726" s="13" t="s">
        <v>56</v>
      </c>
      <c r="G726" s="13" t="s">
        <v>24</v>
      </c>
      <c r="H726" s="19" t="s">
        <v>27</v>
      </c>
      <c r="I726" s="13" t="n">
        <v>1</v>
      </c>
      <c r="J726" s="13" t="n">
        <v>449</v>
      </c>
      <c r="K726" s="14" t="n">
        <v>0.560416666666667</v>
      </c>
      <c r="L726" s="15" t="n">
        <v>0.581944444444444</v>
      </c>
      <c r="M726" s="16" t="n">
        <f aca="false">VLOOKUP(E726,'Esp. percorsi al 18-10-22'!C:J,8,FALSE())</f>
        <v>8.87638228961073</v>
      </c>
      <c r="N726" s="16"/>
      <c r="O726" s="16"/>
      <c r="P726" s="13" t="n">
        <v>254</v>
      </c>
      <c r="Q726" s="17" t="n">
        <f aca="false">+M726*P726</f>
        <v>2254.60110156113</v>
      </c>
      <c r="R726" s="17" t="n">
        <f aca="false">+N726*P726</f>
        <v>0</v>
      </c>
      <c r="S726" s="17"/>
      <c r="T726" s="18" t="n">
        <f aca="false">+L726-K726</f>
        <v>0.0215277777777778</v>
      </c>
      <c r="U726" s="18" t="n">
        <f aca="false">+T726*P726</f>
        <v>5.46805555555556</v>
      </c>
      <c r="V726" s="18"/>
    </row>
    <row r="727" s="13" customFormat="true" ht="12" hidden="false" customHeight="false" outlineLevel="0" collapsed="false">
      <c r="A727" s="12" t="n">
        <v>18273</v>
      </c>
      <c r="B727" s="13" t="n">
        <v>5</v>
      </c>
      <c r="C727" s="13" t="s">
        <v>22</v>
      </c>
      <c r="D727" s="13" t="n">
        <v>2</v>
      </c>
      <c r="E727" s="13" t="n">
        <v>1029</v>
      </c>
      <c r="F727" s="13" t="s">
        <v>56</v>
      </c>
      <c r="G727" s="13" t="s">
        <v>24</v>
      </c>
      <c r="H727" s="13" t="s">
        <v>29</v>
      </c>
      <c r="I727" s="13" t="n">
        <v>1</v>
      </c>
      <c r="J727" s="13" t="n">
        <v>1781</v>
      </c>
      <c r="K727" s="14" t="n">
        <v>0.560416666666667</v>
      </c>
      <c r="L727" s="15" t="n">
        <v>0.581944444444444</v>
      </c>
      <c r="M727" s="16" t="n">
        <f aca="false">VLOOKUP(E727,'Esp. percorsi al 18-10-22'!C:J,8,FALSE())</f>
        <v>8.87638228961073</v>
      </c>
      <c r="N727" s="16"/>
      <c r="O727" s="16"/>
      <c r="P727" s="13" t="n">
        <v>57</v>
      </c>
      <c r="Q727" s="17" t="n">
        <f aca="false">+M727*P727</f>
        <v>505.953790507812</v>
      </c>
      <c r="R727" s="17" t="n">
        <f aca="false">+N727*P727</f>
        <v>0</v>
      </c>
      <c r="S727" s="17"/>
      <c r="T727" s="18" t="n">
        <f aca="false">+L727-K727</f>
        <v>0.0215277777777778</v>
      </c>
      <c r="U727" s="18" t="n">
        <f aca="false">+T727*P727</f>
        <v>1.22708333333333</v>
      </c>
      <c r="V727" s="18"/>
    </row>
    <row r="728" s="13" customFormat="true" ht="12" hidden="false" customHeight="false" outlineLevel="0" collapsed="false">
      <c r="A728" s="12" t="n">
        <v>18211</v>
      </c>
      <c r="B728" s="13" t="n">
        <v>5</v>
      </c>
      <c r="C728" s="13" t="s">
        <v>22</v>
      </c>
      <c r="D728" s="13" t="n">
        <v>2</v>
      </c>
      <c r="E728" s="13" t="n">
        <v>1029</v>
      </c>
      <c r="F728" s="13" t="s">
        <v>56</v>
      </c>
      <c r="G728" s="13" t="s">
        <v>24</v>
      </c>
      <c r="H728" s="13" t="n">
        <v>6</v>
      </c>
      <c r="I728" s="13" t="n">
        <v>1</v>
      </c>
      <c r="J728" s="13" t="n">
        <v>18116</v>
      </c>
      <c r="K728" s="14" t="n">
        <v>0.564583333333333</v>
      </c>
      <c r="L728" s="15" t="n">
        <v>0.586111111111111</v>
      </c>
      <c r="M728" s="16" t="n">
        <f aca="false">VLOOKUP(E728,'Esp. percorsi al 18-10-22'!C:J,8,FALSE())</f>
        <v>8.87638228961073</v>
      </c>
      <c r="N728" s="16"/>
      <c r="O728" s="16"/>
      <c r="P728" s="13" t="n">
        <v>49</v>
      </c>
      <c r="Q728" s="17" t="n">
        <f aca="false">+M728*P728</f>
        <v>434.942732190926</v>
      </c>
      <c r="R728" s="17" t="n">
        <f aca="false">+N728*P728</f>
        <v>0</v>
      </c>
      <c r="S728" s="17"/>
      <c r="T728" s="18" t="n">
        <f aca="false">+L728-K728</f>
        <v>0.0215277777777778</v>
      </c>
      <c r="U728" s="18" t="n">
        <f aca="false">+T728*P728</f>
        <v>1.05486111111111</v>
      </c>
      <c r="V728" s="18"/>
    </row>
    <row r="729" s="13" customFormat="true" ht="12" hidden="false" customHeight="false" outlineLevel="0" collapsed="false">
      <c r="A729" s="12" t="n">
        <v>18212</v>
      </c>
      <c r="B729" s="13" t="n">
        <v>5</v>
      </c>
      <c r="C729" s="13" t="s">
        <v>22</v>
      </c>
      <c r="D729" s="13" t="n">
        <v>2</v>
      </c>
      <c r="E729" s="13" t="n">
        <v>1029</v>
      </c>
      <c r="F729" s="13" t="s">
        <v>56</v>
      </c>
      <c r="G729" s="13" t="s">
        <v>24</v>
      </c>
      <c r="H729" s="19" t="s">
        <v>27</v>
      </c>
      <c r="I729" s="13" t="n">
        <v>1</v>
      </c>
      <c r="J729" s="13" t="n">
        <v>456</v>
      </c>
      <c r="K729" s="14" t="n">
        <v>0.570833333333333</v>
      </c>
      <c r="L729" s="15" t="n">
        <v>0.592361111111111</v>
      </c>
      <c r="M729" s="16" t="n">
        <f aca="false">VLOOKUP(E729,'Esp. percorsi al 18-10-22'!C:J,8,FALSE())</f>
        <v>8.87638228961073</v>
      </c>
      <c r="N729" s="16"/>
      <c r="O729" s="16"/>
      <c r="P729" s="13" t="n">
        <v>254</v>
      </c>
      <c r="Q729" s="17" t="n">
        <f aca="false">+M729*P729</f>
        <v>2254.60110156113</v>
      </c>
      <c r="R729" s="17" t="n">
        <f aca="false">+N729*P729</f>
        <v>0</v>
      </c>
      <c r="S729" s="17"/>
      <c r="T729" s="18" t="n">
        <f aca="false">+L729-K729</f>
        <v>0.0215277777777778</v>
      </c>
      <c r="U729" s="18" t="n">
        <f aca="false">+T729*P729</f>
        <v>5.46805555555556</v>
      </c>
      <c r="V729" s="18"/>
    </row>
    <row r="730" s="13" customFormat="true" ht="12" hidden="false" customHeight="false" outlineLevel="0" collapsed="false">
      <c r="A730" s="12" t="n">
        <v>18213</v>
      </c>
      <c r="B730" s="13" t="n">
        <v>5</v>
      </c>
      <c r="C730" s="13" t="s">
        <v>22</v>
      </c>
      <c r="D730" s="13" t="n">
        <v>2</v>
      </c>
      <c r="E730" s="13" t="n">
        <v>1029</v>
      </c>
      <c r="F730" s="13" t="s">
        <v>56</v>
      </c>
      <c r="G730" s="13" t="s">
        <v>24</v>
      </c>
      <c r="H730" s="13" t="n">
        <v>6</v>
      </c>
      <c r="I730" s="13" t="n">
        <v>1</v>
      </c>
      <c r="J730" s="13" t="n">
        <v>18144</v>
      </c>
      <c r="K730" s="14" t="n">
        <v>0.578472222222222</v>
      </c>
      <c r="L730" s="15" t="n">
        <v>0.6</v>
      </c>
      <c r="M730" s="16" t="n">
        <f aca="false">VLOOKUP(E730,'Esp. percorsi al 18-10-22'!C:J,8,FALSE())</f>
        <v>8.87638228961073</v>
      </c>
      <c r="N730" s="16"/>
      <c r="O730" s="16"/>
      <c r="P730" s="13" t="n">
        <v>49</v>
      </c>
      <c r="Q730" s="17" t="n">
        <f aca="false">+M730*P730</f>
        <v>434.942732190926</v>
      </c>
      <c r="R730" s="17" t="n">
        <f aca="false">+N730*P730</f>
        <v>0</v>
      </c>
      <c r="S730" s="17"/>
      <c r="T730" s="18" t="n">
        <f aca="false">+L730-K730</f>
        <v>0.0215277777777778</v>
      </c>
      <c r="U730" s="18" t="n">
        <f aca="false">+T730*P730</f>
        <v>1.05486111111111</v>
      </c>
      <c r="V730" s="18"/>
    </row>
    <row r="731" s="13" customFormat="true" ht="12" hidden="false" customHeight="false" outlineLevel="0" collapsed="false">
      <c r="A731" s="12" t="n">
        <v>18214</v>
      </c>
      <c r="B731" s="13" t="n">
        <v>5</v>
      </c>
      <c r="C731" s="13" t="s">
        <v>22</v>
      </c>
      <c r="D731" s="13" t="n">
        <v>2</v>
      </c>
      <c r="E731" s="13" t="n">
        <v>1029</v>
      </c>
      <c r="F731" s="13" t="s">
        <v>56</v>
      </c>
      <c r="G731" s="13" t="s">
        <v>24</v>
      </c>
      <c r="H731" s="19" t="s">
        <v>27</v>
      </c>
      <c r="I731" s="13" t="n">
        <v>1</v>
      </c>
      <c r="J731" s="13" t="n">
        <v>436</v>
      </c>
      <c r="K731" s="14" t="n">
        <v>0.58125</v>
      </c>
      <c r="L731" s="15" t="n">
        <v>0.602777777777778</v>
      </c>
      <c r="M731" s="16" t="n">
        <f aca="false">VLOOKUP(E731,'Esp. percorsi al 18-10-22'!C:J,8,FALSE())</f>
        <v>8.87638228961073</v>
      </c>
      <c r="N731" s="16"/>
      <c r="O731" s="16"/>
      <c r="P731" s="13" t="n">
        <v>254</v>
      </c>
      <c r="Q731" s="17" t="n">
        <f aca="false">+M731*P731</f>
        <v>2254.60110156113</v>
      </c>
      <c r="R731" s="17" t="n">
        <f aca="false">+N731*P731</f>
        <v>0</v>
      </c>
      <c r="S731" s="17"/>
      <c r="T731" s="18" t="n">
        <f aca="false">+L731-K731</f>
        <v>0.0215277777777778</v>
      </c>
      <c r="U731" s="18" t="n">
        <f aca="false">+T731*P731</f>
        <v>5.46805555555556</v>
      </c>
      <c r="V731" s="18"/>
    </row>
    <row r="732" s="13" customFormat="true" ht="12" hidden="false" customHeight="false" outlineLevel="0" collapsed="false">
      <c r="A732" s="12" t="n">
        <v>18263</v>
      </c>
      <c r="B732" s="13" t="n">
        <v>5</v>
      </c>
      <c r="C732" s="13" t="s">
        <v>22</v>
      </c>
      <c r="D732" s="13" t="n">
        <v>2</v>
      </c>
      <c r="E732" s="13" t="n">
        <v>1029</v>
      </c>
      <c r="F732" s="13" t="s">
        <v>56</v>
      </c>
      <c r="G732" s="13" t="s">
        <v>24</v>
      </c>
      <c r="H732" s="13" t="s">
        <v>29</v>
      </c>
      <c r="I732" s="13" t="n">
        <v>1</v>
      </c>
      <c r="J732" s="13" t="n">
        <v>1768</v>
      </c>
      <c r="K732" s="14" t="n">
        <v>0.58125</v>
      </c>
      <c r="L732" s="15" t="n">
        <v>0.602777777777778</v>
      </c>
      <c r="M732" s="16" t="n">
        <f aca="false">VLOOKUP(E732,'Esp. percorsi al 18-10-22'!C:J,8,FALSE())</f>
        <v>8.87638228961073</v>
      </c>
      <c r="N732" s="16"/>
      <c r="O732" s="16"/>
      <c r="P732" s="13" t="n">
        <v>57</v>
      </c>
      <c r="Q732" s="17" t="n">
        <f aca="false">+M732*P732</f>
        <v>505.953790507812</v>
      </c>
      <c r="R732" s="17" t="n">
        <f aca="false">+N732*P732</f>
        <v>0</v>
      </c>
      <c r="S732" s="17"/>
      <c r="T732" s="18" t="n">
        <f aca="false">+L732-K732</f>
        <v>0.0215277777777778</v>
      </c>
      <c r="U732" s="18" t="n">
        <f aca="false">+T732*P732</f>
        <v>1.22708333333333</v>
      </c>
      <c r="V732" s="18"/>
    </row>
    <row r="733" s="13" customFormat="true" ht="12" hidden="false" customHeight="false" outlineLevel="0" collapsed="false">
      <c r="A733" s="12" t="n">
        <v>18215</v>
      </c>
      <c r="B733" s="13" t="n">
        <v>5</v>
      </c>
      <c r="C733" s="13" t="s">
        <v>22</v>
      </c>
      <c r="D733" s="13" t="n">
        <v>2</v>
      </c>
      <c r="E733" s="13" t="n">
        <v>1029</v>
      </c>
      <c r="F733" s="13" t="s">
        <v>56</v>
      </c>
      <c r="G733" s="13" t="s">
        <v>24</v>
      </c>
      <c r="H733" s="13" t="s">
        <v>25</v>
      </c>
      <c r="I733" s="13" t="n">
        <v>1</v>
      </c>
      <c r="J733" s="13" t="n">
        <v>18215</v>
      </c>
      <c r="K733" s="14" t="n">
        <v>0.595138888888889</v>
      </c>
      <c r="L733" s="15" t="n">
        <v>0.616666666666667</v>
      </c>
      <c r="M733" s="16" t="n">
        <f aca="false">VLOOKUP(E733,'Esp. percorsi al 18-10-22'!C:J,8,FALSE())</f>
        <v>8.87638228961073</v>
      </c>
      <c r="N733" s="16"/>
      <c r="O733" s="16"/>
      <c r="P733" s="13" t="n">
        <v>303</v>
      </c>
      <c r="Q733" s="17" t="n">
        <f aca="false">+M733*P733</f>
        <v>2689.54383375205</v>
      </c>
      <c r="R733" s="17" t="n">
        <f aca="false">+N733*P733</f>
        <v>0</v>
      </c>
      <c r="S733" s="17"/>
      <c r="T733" s="18" t="n">
        <f aca="false">+L733-K733</f>
        <v>0.0215277777777778</v>
      </c>
      <c r="U733" s="18" t="n">
        <f aca="false">+T733*P733</f>
        <v>6.52291666666667</v>
      </c>
      <c r="V733" s="18"/>
    </row>
    <row r="734" s="13" customFormat="true" ht="12" hidden="false" customHeight="false" outlineLevel="0" collapsed="false">
      <c r="A734" s="12" t="n">
        <v>18275</v>
      </c>
      <c r="B734" s="13" t="n">
        <v>5</v>
      </c>
      <c r="C734" s="13" t="s">
        <v>22</v>
      </c>
      <c r="D734" s="13" t="n">
        <v>2</v>
      </c>
      <c r="E734" s="13" t="n">
        <v>1029</v>
      </c>
      <c r="F734" s="13" t="s">
        <v>56</v>
      </c>
      <c r="G734" s="13" t="s">
        <v>24</v>
      </c>
      <c r="H734" s="13" t="s">
        <v>29</v>
      </c>
      <c r="I734" s="13" t="n">
        <v>1</v>
      </c>
      <c r="J734" s="13" t="n">
        <v>1782</v>
      </c>
      <c r="K734" s="14" t="n">
        <v>0.602083333333333</v>
      </c>
      <c r="L734" s="15" t="n">
        <v>0.623611111111111</v>
      </c>
      <c r="M734" s="16" t="n">
        <f aca="false">VLOOKUP(E734,'Esp. percorsi al 18-10-22'!C:J,8,FALSE())</f>
        <v>8.87638228961073</v>
      </c>
      <c r="N734" s="16"/>
      <c r="O734" s="16"/>
      <c r="P734" s="13" t="n">
        <v>57</v>
      </c>
      <c r="Q734" s="17" t="n">
        <f aca="false">+M734*P734</f>
        <v>505.953790507812</v>
      </c>
      <c r="R734" s="17" t="n">
        <f aca="false">+N734*P734</f>
        <v>0</v>
      </c>
      <c r="S734" s="17"/>
      <c r="T734" s="18" t="n">
        <f aca="false">+L734-K734</f>
        <v>0.0215277777777778</v>
      </c>
      <c r="U734" s="18" t="n">
        <f aca="false">+T734*P734</f>
        <v>1.22708333333333</v>
      </c>
      <c r="V734" s="18"/>
    </row>
    <row r="735" s="13" customFormat="true" ht="12" hidden="false" customHeight="false" outlineLevel="0" collapsed="false">
      <c r="A735" s="12" t="n">
        <v>18216</v>
      </c>
      <c r="B735" s="13" t="n">
        <v>5</v>
      </c>
      <c r="C735" s="13" t="s">
        <v>22</v>
      </c>
      <c r="D735" s="13" t="n">
        <v>2</v>
      </c>
      <c r="E735" s="13" t="n">
        <v>1029</v>
      </c>
      <c r="F735" s="13" t="s">
        <v>56</v>
      </c>
      <c r="G735" s="13" t="s">
        <v>24</v>
      </c>
      <c r="H735" s="13" t="n">
        <v>6</v>
      </c>
      <c r="I735" s="13" t="n">
        <v>1</v>
      </c>
      <c r="J735" s="13" t="n">
        <v>18127</v>
      </c>
      <c r="K735" s="14" t="n">
        <v>0.609027777777778</v>
      </c>
      <c r="L735" s="15" t="n">
        <v>0.630555555555556</v>
      </c>
      <c r="M735" s="16" t="n">
        <f aca="false">VLOOKUP(E735,'Esp. percorsi al 18-10-22'!C:J,8,FALSE())</f>
        <v>8.87638228961073</v>
      </c>
      <c r="N735" s="16"/>
      <c r="O735" s="16"/>
      <c r="P735" s="13" t="n">
        <v>49</v>
      </c>
      <c r="Q735" s="17" t="n">
        <f aca="false">+M735*P735</f>
        <v>434.942732190926</v>
      </c>
      <c r="R735" s="17" t="n">
        <f aca="false">+N735*P735</f>
        <v>0</v>
      </c>
      <c r="S735" s="17"/>
      <c r="T735" s="18" t="n">
        <f aca="false">+L735-K735</f>
        <v>0.0215277777777778</v>
      </c>
      <c r="U735" s="18" t="n">
        <f aca="false">+T735*P735</f>
        <v>1.05486111111111</v>
      </c>
      <c r="V735" s="18"/>
    </row>
    <row r="736" s="13" customFormat="true" ht="12" hidden="false" customHeight="false" outlineLevel="0" collapsed="false">
      <c r="A736" s="12" t="n">
        <v>18217</v>
      </c>
      <c r="B736" s="13" t="n">
        <v>5</v>
      </c>
      <c r="C736" s="13" t="s">
        <v>22</v>
      </c>
      <c r="D736" s="13" t="n">
        <v>2</v>
      </c>
      <c r="E736" s="13" t="n">
        <v>1029</v>
      </c>
      <c r="F736" s="13" t="s">
        <v>56</v>
      </c>
      <c r="G736" s="13" t="s">
        <v>24</v>
      </c>
      <c r="H736" s="19" t="s">
        <v>27</v>
      </c>
      <c r="I736" s="13" t="n">
        <v>1</v>
      </c>
      <c r="J736" s="13" t="n">
        <v>457</v>
      </c>
      <c r="K736" s="14" t="n">
        <v>0.611805555555556</v>
      </c>
      <c r="L736" s="15" t="n">
        <v>0.633333333333333</v>
      </c>
      <c r="M736" s="16" t="n">
        <f aca="false">VLOOKUP(E736,'Esp. percorsi al 18-10-22'!C:J,8,FALSE())</f>
        <v>8.87638228961073</v>
      </c>
      <c r="N736" s="16"/>
      <c r="O736" s="16"/>
      <c r="P736" s="13" t="n">
        <v>254</v>
      </c>
      <c r="Q736" s="17" t="n">
        <f aca="false">+M736*P736</f>
        <v>2254.60110156113</v>
      </c>
      <c r="R736" s="17" t="n">
        <f aca="false">+N736*P736</f>
        <v>0</v>
      </c>
      <c r="S736" s="17"/>
      <c r="T736" s="18" t="n">
        <f aca="false">+L736-K736</f>
        <v>0.0215277777777778</v>
      </c>
      <c r="U736" s="18" t="n">
        <f aca="false">+T736*P736</f>
        <v>5.46805555555556</v>
      </c>
      <c r="V736" s="18"/>
    </row>
    <row r="737" s="13" customFormat="true" ht="12" hidden="false" customHeight="false" outlineLevel="0" collapsed="false">
      <c r="A737" s="12" t="n">
        <v>18280</v>
      </c>
      <c r="B737" s="13" t="n">
        <v>5</v>
      </c>
      <c r="C737" s="13" t="s">
        <v>22</v>
      </c>
      <c r="D737" s="13" t="n">
        <v>2</v>
      </c>
      <c r="E737" s="13" t="n">
        <v>1029</v>
      </c>
      <c r="F737" s="13" t="s">
        <v>56</v>
      </c>
      <c r="G737" s="13" t="s">
        <v>24</v>
      </c>
      <c r="H737" s="13" t="s">
        <v>29</v>
      </c>
      <c r="I737" s="13" t="n">
        <v>1</v>
      </c>
      <c r="J737" s="13" t="n">
        <v>1769</v>
      </c>
      <c r="K737" s="14" t="n">
        <v>0.622916666666667</v>
      </c>
      <c r="L737" s="15" t="n">
        <v>0.644444444444444</v>
      </c>
      <c r="M737" s="16" t="n">
        <f aca="false">VLOOKUP(E737,'Esp. percorsi al 18-10-22'!C:J,8,FALSE())</f>
        <v>8.87638228961073</v>
      </c>
      <c r="N737" s="16"/>
      <c r="O737" s="16"/>
      <c r="P737" s="13" t="n">
        <v>57</v>
      </c>
      <c r="Q737" s="17" t="n">
        <f aca="false">+M737*P737</f>
        <v>505.953790507812</v>
      </c>
      <c r="R737" s="17" t="n">
        <f aca="false">+N737*P737</f>
        <v>0</v>
      </c>
      <c r="S737" s="17"/>
      <c r="T737" s="18" t="n">
        <f aca="false">+L737-K737</f>
        <v>0.0215277777777778</v>
      </c>
      <c r="U737" s="18" t="n">
        <f aca="false">+T737*P737</f>
        <v>1.22708333333333</v>
      </c>
      <c r="V737" s="18"/>
    </row>
    <row r="738" s="13" customFormat="true" ht="12" hidden="false" customHeight="false" outlineLevel="0" collapsed="false">
      <c r="A738" s="12" t="n">
        <v>18218</v>
      </c>
      <c r="B738" s="13" t="n">
        <v>5</v>
      </c>
      <c r="C738" s="13" t="s">
        <v>22</v>
      </c>
      <c r="D738" s="13" t="n">
        <v>2</v>
      </c>
      <c r="E738" s="13" t="n">
        <v>1029</v>
      </c>
      <c r="F738" s="13" t="s">
        <v>56</v>
      </c>
      <c r="G738" s="13" t="s">
        <v>24</v>
      </c>
      <c r="H738" s="13" t="s">
        <v>25</v>
      </c>
      <c r="I738" s="13" t="n">
        <v>1</v>
      </c>
      <c r="J738" s="13" t="n">
        <v>437</v>
      </c>
      <c r="K738" s="14" t="n">
        <v>0.625694444444444</v>
      </c>
      <c r="L738" s="15" t="n">
        <v>0.647222222222222</v>
      </c>
      <c r="M738" s="16" t="n">
        <f aca="false">VLOOKUP(E738,'Esp. percorsi al 18-10-22'!C:J,8,FALSE())</f>
        <v>8.87638228961073</v>
      </c>
      <c r="N738" s="16"/>
      <c r="O738" s="16"/>
      <c r="P738" s="13" t="n">
        <v>303</v>
      </c>
      <c r="Q738" s="17" t="n">
        <f aca="false">+M738*P738</f>
        <v>2689.54383375205</v>
      </c>
      <c r="R738" s="17" t="n">
        <f aca="false">+N738*P738</f>
        <v>0</v>
      </c>
      <c r="S738" s="17"/>
      <c r="T738" s="18" t="n">
        <f aca="false">+L738-K738</f>
        <v>0.0215277777777778</v>
      </c>
      <c r="U738" s="18" t="n">
        <f aca="false">+T738*P738</f>
        <v>6.52291666666667</v>
      </c>
      <c r="V738" s="18"/>
    </row>
    <row r="739" s="13" customFormat="true" ht="12" hidden="false" customHeight="false" outlineLevel="0" collapsed="false">
      <c r="A739" s="12" t="n">
        <v>18219</v>
      </c>
      <c r="B739" s="13" t="n">
        <v>5</v>
      </c>
      <c r="C739" s="13" t="s">
        <v>22</v>
      </c>
      <c r="D739" s="13" t="n">
        <v>2</v>
      </c>
      <c r="E739" s="13" t="n">
        <v>1029</v>
      </c>
      <c r="F739" s="13" t="s">
        <v>56</v>
      </c>
      <c r="G739" s="13" t="s">
        <v>24</v>
      </c>
      <c r="H739" s="13" t="n">
        <v>6</v>
      </c>
      <c r="I739" s="13" t="n">
        <v>1</v>
      </c>
      <c r="J739" s="13" t="n">
        <v>18140</v>
      </c>
      <c r="K739" s="14" t="n">
        <v>0.639583333333333</v>
      </c>
      <c r="L739" s="15" t="n">
        <v>0.661111111111111</v>
      </c>
      <c r="M739" s="16" t="n">
        <f aca="false">VLOOKUP(E739,'Esp. percorsi al 18-10-22'!C:J,8,FALSE())</f>
        <v>8.87638228961073</v>
      </c>
      <c r="N739" s="16"/>
      <c r="O739" s="16"/>
      <c r="P739" s="13" t="n">
        <v>49</v>
      </c>
      <c r="Q739" s="17" t="n">
        <f aca="false">+M739*P739</f>
        <v>434.942732190926</v>
      </c>
      <c r="R739" s="17" t="n">
        <f aca="false">+N739*P739</f>
        <v>0</v>
      </c>
      <c r="S739" s="17"/>
      <c r="T739" s="18" t="n">
        <f aca="false">+L739-K739</f>
        <v>0.0215277777777778</v>
      </c>
      <c r="U739" s="18" t="n">
        <f aca="false">+T739*P739</f>
        <v>1.05486111111111</v>
      </c>
      <c r="V739" s="18"/>
    </row>
    <row r="740" s="13" customFormat="true" ht="12" hidden="false" customHeight="false" outlineLevel="0" collapsed="false">
      <c r="A740" s="12" t="n">
        <v>18220</v>
      </c>
      <c r="B740" s="13" t="n">
        <v>5</v>
      </c>
      <c r="C740" s="13" t="s">
        <v>22</v>
      </c>
      <c r="D740" s="13" t="n">
        <v>2</v>
      </c>
      <c r="E740" s="13" t="n">
        <v>1029</v>
      </c>
      <c r="F740" s="13" t="s">
        <v>56</v>
      </c>
      <c r="G740" s="13" t="s">
        <v>24</v>
      </c>
      <c r="H740" s="19" t="s">
        <v>27</v>
      </c>
      <c r="I740" s="13" t="n">
        <v>1</v>
      </c>
      <c r="J740" s="13" t="n">
        <v>23</v>
      </c>
      <c r="K740" s="14" t="n">
        <v>0.642361111111111</v>
      </c>
      <c r="L740" s="15" t="n">
        <v>0.663888888888889</v>
      </c>
      <c r="M740" s="16" t="n">
        <f aca="false">VLOOKUP(E740,'Esp. percorsi al 18-10-22'!C:J,8,FALSE())</f>
        <v>8.87638228961073</v>
      </c>
      <c r="N740" s="16"/>
      <c r="O740" s="16"/>
      <c r="P740" s="13" t="n">
        <v>254</v>
      </c>
      <c r="Q740" s="17" t="n">
        <f aca="false">+M740*P740</f>
        <v>2254.60110156113</v>
      </c>
      <c r="R740" s="17" t="n">
        <f aca="false">+N740*P740</f>
        <v>0</v>
      </c>
      <c r="S740" s="17"/>
      <c r="T740" s="18" t="n">
        <f aca="false">+L740-K740</f>
        <v>0.0215277777777778</v>
      </c>
      <c r="U740" s="18" t="n">
        <f aca="false">+T740*P740</f>
        <v>5.46805555555556</v>
      </c>
      <c r="V740" s="18"/>
    </row>
    <row r="741" s="13" customFormat="true" ht="12" hidden="false" customHeight="false" outlineLevel="0" collapsed="false">
      <c r="A741" s="12" t="n">
        <v>18277</v>
      </c>
      <c r="B741" s="13" t="n">
        <v>5</v>
      </c>
      <c r="C741" s="13" t="s">
        <v>22</v>
      </c>
      <c r="D741" s="13" t="n">
        <v>2</v>
      </c>
      <c r="E741" s="13" t="n">
        <v>1029</v>
      </c>
      <c r="F741" s="13" t="s">
        <v>56</v>
      </c>
      <c r="G741" s="13" t="s">
        <v>24</v>
      </c>
      <c r="H741" s="13" t="s">
        <v>29</v>
      </c>
      <c r="I741" s="13" t="n">
        <v>1</v>
      </c>
      <c r="J741" s="13" t="n">
        <v>1783</v>
      </c>
      <c r="K741" s="14" t="n">
        <v>0.64375</v>
      </c>
      <c r="L741" s="15" t="n">
        <v>0.665277777777778</v>
      </c>
      <c r="M741" s="16" t="n">
        <f aca="false">VLOOKUP(E741,'Esp. percorsi al 18-10-22'!C:J,8,FALSE())</f>
        <v>8.87638228961073</v>
      </c>
      <c r="N741" s="16"/>
      <c r="O741" s="16"/>
      <c r="P741" s="13" t="n">
        <v>57</v>
      </c>
      <c r="Q741" s="17" t="n">
        <f aca="false">+M741*P741</f>
        <v>505.953790507812</v>
      </c>
      <c r="R741" s="17" t="n">
        <f aca="false">+N741*P741</f>
        <v>0</v>
      </c>
      <c r="S741" s="17"/>
      <c r="T741" s="18" t="n">
        <f aca="false">+L741-K741</f>
        <v>0.0215277777777778</v>
      </c>
      <c r="U741" s="18" t="n">
        <f aca="false">+T741*P741</f>
        <v>1.22708333333333</v>
      </c>
      <c r="V741" s="18"/>
    </row>
    <row r="742" s="13" customFormat="true" ht="12" hidden="false" customHeight="false" outlineLevel="0" collapsed="false">
      <c r="A742" s="12" t="n">
        <v>18221</v>
      </c>
      <c r="B742" s="13" t="n">
        <v>5</v>
      </c>
      <c r="C742" s="13" t="s">
        <v>22</v>
      </c>
      <c r="D742" s="13" t="n">
        <v>2</v>
      </c>
      <c r="E742" s="13" t="n">
        <v>1029</v>
      </c>
      <c r="F742" s="13" t="s">
        <v>56</v>
      </c>
      <c r="G742" s="13" t="s">
        <v>24</v>
      </c>
      <c r="H742" s="13" t="s">
        <v>25</v>
      </c>
      <c r="I742" s="13" t="n">
        <v>1</v>
      </c>
      <c r="J742" s="13" t="n">
        <v>458</v>
      </c>
      <c r="K742" s="14" t="n">
        <v>0.65625</v>
      </c>
      <c r="L742" s="15" t="n">
        <v>0.677777777777778</v>
      </c>
      <c r="M742" s="16" t="n">
        <f aca="false">VLOOKUP(E742,'Esp. percorsi al 18-10-22'!C:J,8,FALSE())</f>
        <v>8.87638228961073</v>
      </c>
      <c r="N742" s="16"/>
      <c r="O742" s="16"/>
      <c r="P742" s="13" t="n">
        <v>303</v>
      </c>
      <c r="Q742" s="17" t="n">
        <f aca="false">+M742*P742</f>
        <v>2689.54383375205</v>
      </c>
      <c r="R742" s="17" t="n">
        <f aca="false">+N742*P742</f>
        <v>0</v>
      </c>
      <c r="S742" s="17"/>
      <c r="T742" s="18" t="n">
        <f aca="false">+L742-K742</f>
        <v>0.0215277777777778</v>
      </c>
      <c r="U742" s="18" t="n">
        <f aca="false">+T742*P742</f>
        <v>6.52291666666667</v>
      </c>
      <c r="V742" s="18"/>
    </row>
    <row r="743" s="13" customFormat="true" ht="12" hidden="false" customHeight="false" outlineLevel="0" collapsed="false">
      <c r="A743" s="12" t="n">
        <v>18222</v>
      </c>
      <c r="B743" s="13" t="n">
        <v>5</v>
      </c>
      <c r="C743" s="13" t="s">
        <v>22</v>
      </c>
      <c r="D743" s="13" t="n">
        <v>2</v>
      </c>
      <c r="E743" s="13" t="n">
        <v>1029</v>
      </c>
      <c r="F743" s="13" t="s">
        <v>56</v>
      </c>
      <c r="G743" s="13" t="s">
        <v>26</v>
      </c>
      <c r="H743" s="19" t="s">
        <v>27</v>
      </c>
      <c r="I743" s="13" t="n">
        <v>1</v>
      </c>
      <c r="J743" s="13" t="n">
        <v>18222</v>
      </c>
      <c r="K743" s="14" t="n">
        <v>0.664583333333333</v>
      </c>
      <c r="L743" s="15" t="n">
        <v>0.686111111111111</v>
      </c>
      <c r="M743" s="16" t="n">
        <f aca="false">VLOOKUP(E743,'Esp. percorsi al 18-10-22'!C:J,8,FALSE())</f>
        <v>8.87638228961073</v>
      </c>
      <c r="N743" s="16"/>
      <c r="O743" s="16"/>
      <c r="P743" s="13" t="n">
        <v>210</v>
      </c>
      <c r="Q743" s="17" t="n">
        <f aca="false">+M743*P743</f>
        <v>1864.04028081825</v>
      </c>
      <c r="R743" s="17" t="n">
        <f aca="false">+N743*P743</f>
        <v>0</v>
      </c>
      <c r="S743" s="17"/>
      <c r="T743" s="18" t="n">
        <f aca="false">+L743-K743</f>
        <v>0.0215277777777778</v>
      </c>
      <c r="U743" s="18" t="n">
        <f aca="false">+T743*P743</f>
        <v>4.52083333333333</v>
      </c>
      <c r="V743" s="18"/>
    </row>
    <row r="744" s="13" customFormat="true" ht="12" hidden="false" customHeight="false" outlineLevel="0" collapsed="false">
      <c r="A744" s="12" t="n">
        <v>18282</v>
      </c>
      <c r="B744" s="13" t="n">
        <v>5</v>
      </c>
      <c r="C744" s="13" t="s">
        <v>22</v>
      </c>
      <c r="D744" s="13" t="n">
        <v>2</v>
      </c>
      <c r="E744" s="13" t="n">
        <v>1029</v>
      </c>
      <c r="F744" s="13" t="s">
        <v>56</v>
      </c>
      <c r="G744" s="13" t="s">
        <v>24</v>
      </c>
      <c r="H744" s="13" t="s">
        <v>29</v>
      </c>
      <c r="I744" s="13" t="n">
        <v>1</v>
      </c>
      <c r="J744" s="13" t="n">
        <v>1770</v>
      </c>
      <c r="K744" s="14" t="n">
        <v>0.664583333333333</v>
      </c>
      <c r="L744" s="15" t="n">
        <v>0.686111111111111</v>
      </c>
      <c r="M744" s="16" t="n">
        <f aca="false">VLOOKUP(E744,'Esp. percorsi al 18-10-22'!C:J,8,FALSE())</f>
        <v>8.87638228961073</v>
      </c>
      <c r="N744" s="16"/>
      <c r="O744" s="16"/>
      <c r="P744" s="13" t="n">
        <v>57</v>
      </c>
      <c r="Q744" s="17" t="n">
        <f aca="false">+M744*P744</f>
        <v>505.953790507812</v>
      </c>
      <c r="R744" s="17" t="n">
        <f aca="false">+N744*P744</f>
        <v>0</v>
      </c>
      <c r="S744" s="17"/>
      <c r="T744" s="18" t="n">
        <f aca="false">+L744-K744</f>
        <v>0.0215277777777778</v>
      </c>
      <c r="U744" s="18" t="n">
        <f aca="false">+T744*P744</f>
        <v>1.22708333333333</v>
      </c>
      <c r="V744" s="18"/>
    </row>
    <row r="745" s="13" customFormat="true" ht="12" hidden="false" customHeight="false" outlineLevel="0" collapsed="false">
      <c r="A745" s="12" t="n">
        <v>18540</v>
      </c>
      <c r="B745" s="13" t="n">
        <v>5</v>
      </c>
      <c r="C745" s="13" t="s">
        <v>22</v>
      </c>
      <c r="D745" s="13" t="n">
        <v>2</v>
      </c>
      <c r="E745" s="13" t="n">
        <v>1029</v>
      </c>
      <c r="F745" s="13" t="s">
        <v>56</v>
      </c>
      <c r="G745" s="13" t="s">
        <v>28</v>
      </c>
      <c r="H745" s="13" t="s">
        <v>25</v>
      </c>
      <c r="I745" s="13" t="n">
        <v>1</v>
      </c>
      <c r="J745" s="13" t="n">
        <v>18540</v>
      </c>
      <c r="K745" s="14" t="n">
        <v>0.664583333333333</v>
      </c>
      <c r="L745" s="15" t="n">
        <v>0.686111111111111</v>
      </c>
      <c r="M745" s="16" t="n">
        <f aca="false">VLOOKUP(E745,'Esp. percorsi al 18-10-22'!C:J,8,FALSE())</f>
        <v>8.87638228961073</v>
      </c>
      <c r="N745" s="16"/>
      <c r="O745" s="16"/>
      <c r="P745" s="13" t="n">
        <v>52</v>
      </c>
      <c r="Q745" s="17" t="n">
        <f aca="false">+M745*P745</f>
        <v>461.571879059758</v>
      </c>
      <c r="R745" s="17" t="n">
        <f aca="false">+N745*P745</f>
        <v>0</v>
      </c>
      <c r="S745" s="17"/>
      <c r="T745" s="18" t="n">
        <f aca="false">+L745-K745</f>
        <v>0.0215277777777778</v>
      </c>
      <c r="U745" s="18" t="n">
        <f aca="false">+T745*P745</f>
        <v>1.11944444444444</v>
      </c>
      <c r="V745" s="18"/>
    </row>
    <row r="746" s="13" customFormat="true" ht="12" hidden="false" customHeight="false" outlineLevel="0" collapsed="false">
      <c r="A746" s="12" t="n">
        <v>18223</v>
      </c>
      <c r="B746" s="13" t="n">
        <v>5</v>
      </c>
      <c r="C746" s="13" t="s">
        <v>22</v>
      </c>
      <c r="D746" s="13" t="n">
        <v>2</v>
      </c>
      <c r="E746" s="13" t="n">
        <v>1029</v>
      </c>
      <c r="F746" s="13" t="s">
        <v>56</v>
      </c>
      <c r="G746" s="13" t="s">
        <v>24</v>
      </c>
      <c r="H746" s="13" t="n">
        <v>6</v>
      </c>
      <c r="I746" s="13" t="n">
        <v>1</v>
      </c>
      <c r="J746" s="13" t="n">
        <v>18147</v>
      </c>
      <c r="K746" s="14" t="n">
        <v>0.670138888888889</v>
      </c>
      <c r="L746" s="15" t="n">
        <v>0.691666666666667</v>
      </c>
      <c r="M746" s="16" t="n">
        <f aca="false">VLOOKUP(E746,'Esp. percorsi al 18-10-22'!C:J,8,FALSE())</f>
        <v>8.87638228961073</v>
      </c>
      <c r="N746" s="16"/>
      <c r="O746" s="16"/>
      <c r="P746" s="13" t="n">
        <v>49</v>
      </c>
      <c r="Q746" s="17" t="n">
        <f aca="false">+M746*P746</f>
        <v>434.942732190926</v>
      </c>
      <c r="R746" s="17" t="n">
        <f aca="false">+N746*P746</f>
        <v>0</v>
      </c>
      <c r="S746" s="17"/>
      <c r="T746" s="18" t="n">
        <f aca="false">+L746-K746</f>
        <v>0.0215277777777778</v>
      </c>
      <c r="U746" s="18" t="n">
        <f aca="false">+T746*P746</f>
        <v>1.05486111111111</v>
      </c>
      <c r="V746" s="18"/>
    </row>
    <row r="747" s="13" customFormat="true" ht="12" hidden="false" customHeight="false" outlineLevel="0" collapsed="false">
      <c r="A747" s="12" t="n">
        <v>18224</v>
      </c>
      <c r="B747" s="13" t="n">
        <v>5</v>
      </c>
      <c r="C747" s="13" t="s">
        <v>22</v>
      </c>
      <c r="D747" s="13" t="n">
        <v>2</v>
      </c>
      <c r="E747" s="13" t="n">
        <v>1029</v>
      </c>
      <c r="F747" s="13" t="s">
        <v>56</v>
      </c>
      <c r="G747" s="13" t="s">
        <v>24</v>
      </c>
      <c r="H747" s="19" t="s">
        <v>27</v>
      </c>
      <c r="I747" s="13" t="n">
        <v>1</v>
      </c>
      <c r="J747" s="13" t="n">
        <v>438</v>
      </c>
      <c r="K747" s="14" t="n">
        <v>0.672916666666667</v>
      </c>
      <c r="L747" s="15" t="n">
        <v>0.694444444444444</v>
      </c>
      <c r="M747" s="16" t="n">
        <f aca="false">VLOOKUP(E747,'Esp. percorsi al 18-10-22'!C:J,8,FALSE())</f>
        <v>8.87638228961073</v>
      </c>
      <c r="N747" s="16"/>
      <c r="O747" s="16"/>
      <c r="P747" s="13" t="n">
        <v>254</v>
      </c>
      <c r="Q747" s="17" t="n">
        <f aca="false">+M747*P747</f>
        <v>2254.60110156113</v>
      </c>
      <c r="R747" s="17" t="n">
        <f aca="false">+N747*P747</f>
        <v>0</v>
      </c>
      <c r="S747" s="17"/>
      <c r="T747" s="18" t="n">
        <f aca="false">+L747-K747</f>
        <v>0.0215277777777778</v>
      </c>
      <c r="U747" s="18" t="n">
        <f aca="false">+T747*P747</f>
        <v>5.46805555555556</v>
      </c>
      <c r="V747" s="18"/>
    </row>
    <row r="748" s="13" customFormat="true" ht="12" hidden="false" customHeight="false" outlineLevel="0" collapsed="false">
      <c r="A748" s="12" t="n">
        <v>18287</v>
      </c>
      <c r="B748" s="13" t="n">
        <v>5</v>
      </c>
      <c r="C748" s="13" t="s">
        <v>22</v>
      </c>
      <c r="D748" s="13" t="n">
        <v>2</v>
      </c>
      <c r="E748" s="13" t="n">
        <v>1029</v>
      </c>
      <c r="F748" s="13" t="s">
        <v>56</v>
      </c>
      <c r="G748" s="13" t="s">
        <v>24</v>
      </c>
      <c r="H748" s="13" t="s">
        <v>29</v>
      </c>
      <c r="I748" s="13" t="n">
        <v>1</v>
      </c>
      <c r="J748" s="13" t="n">
        <v>1784</v>
      </c>
      <c r="K748" s="14" t="n">
        <v>0.685416666666667</v>
      </c>
      <c r="L748" s="15" t="n">
        <v>0.706944444444444</v>
      </c>
      <c r="M748" s="16" t="n">
        <f aca="false">VLOOKUP(E748,'Esp. percorsi al 18-10-22'!C:J,8,FALSE())</f>
        <v>8.87638228961073</v>
      </c>
      <c r="N748" s="16"/>
      <c r="O748" s="16"/>
      <c r="P748" s="13" t="n">
        <v>57</v>
      </c>
      <c r="Q748" s="17" t="n">
        <f aca="false">+M748*P748</f>
        <v>505.953790507812</v>
      </c>
      <c r="R748" s="17" t="n">
        <f aca="false">+N748*P748</f>
        <v>0</v>
      </c>
      <c r="S748" s="17"/>
      <c r="T748" s="18" t="n">
        <f aca="false">+L748-K748</f>
        <v>0.0215277777777778</v>
      </c>
      <c r="U748" s="18" t="n">
        <f aca="false">+T748*P748</f>
        <v>1.22708333333333</v>
      </c>
      <c r="V748" s="18"/>
    </row>
    <row r="749" s="13" customFormat="true" ht="12" hidden="false" customHeight="false" outlineLevel="0" collapsed="false">
      <c r="A749" s="12" t="n">
        <v>18225</v>
      </c>
      <c r="B749" s="13" t="n">
        <v>5</v>
      </c>
      <c r="C749" s="13" t="s">
        <v>22</v>
      </c>
      <c r="D749" s="13" t="n">
        <v>2</v>
      </c>
      <c r="E749" s="13" t="n">
        <v>1029</v>
      </c>
      <c r="F749" s="13" t="s">
        <v>56</v>
      </c>
      <c r="G749" s="13" t="s">
        <v>24</v>
      </c>
      <c r="H749" s="13" t="s">
        <v>25</v>
      </c>
      <c r="I749" s="13" t="n">
        <v>1</v>
      </c>
      <c r="J749" s="13" t="n">
        <v>459</v>
      </c>
      <c r="K749" s="14" t="n">
        <v>0.686805555555556</v>
      </c>
      <c r="L749" s="15" t="n">
        <v>0.708333333333333</v>
      </c>
      <c r="M749" s="16" t="n">
        <f aca="false">VLOOKUP(E749,'Esp. percorsi al 18-10-22'!C:J,8,FALSE())</f>
        <v>8.87638228961073</v>
      </c>
      <c r="N749" s="16"/>
      <c r="O749" s="16"/>
      <c r="P749" s="13" t="n">
        <v>303</v>
      </c>
      <c r="Q749" s="17" t="n">
        <f aca="false">+M749*P749</f>
        <v>2689.54383375205</v>
      </c>
      <c r="R749" s="17" t="n">
        <f aca="false">+N749*P749</f>
        <v>0</v>
      </c>
      <c r="S749" s="17"/>
      <c r="T749" s="18" t="n">
        <f aca="false">+L749-K749</f>
        <v>0.0215277777777778</v>
      </c>
      <c r="U749" s="18" t="n">
        <f aca="false">+T749*P749</f>
        <v>6.52291666666667</v>
      </c>
      <c r="V749" s="18"/>
    </row>
    <row r="750" s="13" customFormat="true" ht="12" hidden="false" customHeight="false" outlineLevel="0" collapsed="false">
      <c r="A750" s="12" t="n">
        <v>18226</v>
      </c>
      <c r="B750" s="13" t="n">
        <v>5</v>
      </c>
      <c r="C750" s="13" t="s">
        <v>22</v>
      </c>
      <c r="D750" s="13" t="n">
        <v>2</v>
      </c>
      <c r="E750" s="13" t="n">
        <v>1029</v>
      </c>
      <c r="F750" s="13" t="s">
        <v>56</v>
      </c>
      <c r="G750" s="13" t="s">
        <v>24</v>
      </c>
      <c r="H750" s="13" t="n">
        <v>6</v>
      </c>
      <c r="I750" s="13" t="n">
        <v>1</v>
      </c>
      <c r="J750" s="13" t="n">
        <v>18132</v>
      </c>
      <c r="K750" s="14" t="n">
        <v>0.700694444444444</v>
      </c>
      <c r="L750" s="15" t="n">
        <v>0.722222222222222</v>
      </c>
      <c r="M750" s="16" t="n">
        <f aca="false">VLOOKUP(E750,'Esp. percorsi al 18-10-22'!C:J,8,FALSE())</f>
        <v>8.87638228961073</v>
      </c>
      <c r="N750" s="16"/>
      <c r="O750" s="16"/>
      <c r="P750" s="13" t="n">
        <v>49</v>
      </c>
      <c r="Q750" s="17" t="n">
        <f aca="false">+M750*P750</f>
        <v>434.942732190926</v>
      </c>
      <c r="R750" s="17" t="n">
        <f aca="false">+N750*P750</f>
        <v>0</v>
      </c>
      <c r="S750" s="17"/>
      <c r="T750" s="18" t="n">
        <f aca="false">+L750-K750</f>
        <v>0.0215277777777778</v>
      </c>
      <c r="U750" s="18" t="n">
        <f aca="false">+T750*P750</f>
        <v>1.05486111111111</v>
      </c>
      <c r="V750" s="18"/>
    </row>
    <row r="751" s="13" customFormat="true" ht="12" hidden="false" customHeight="false" outlineLevel="0" collapsed="false">
      <c r="A751" s="12" t="n">
        <v>18227</v>
      </c>
      <c r="B751" s="13" t="n">
        <v>5</v>
      </c>
      <c r="C751" s="13" t="s">
        <v>22</v>
      </c>
      <c r="D751" s="13" t="n">
        <v>2</v>
      </c>
      <c r="E751" s="13" t="n">
        <v>1029</v>
      </c>
      <c r="F751" s="13" t="s">
        <v>56</v>
      </c>
      <c r="G751" s="13" t="s">
        <v>24</v>
      </c>
      <c r="H751" s="19" t="s">
        <v>27</v>
      </c>
      <c r="I751" s="13" t="n">
        <v>1</v>
      </c>
      <c r="J751" s="13" t="n">
        <v>18055</v>
      </c>
      <c r="K751" s="14" t="n">
        <v>0.703472222222222</v>
      </c>
      <c r="L751" s="15" t="n">
        <v>0.725</v>
      </c>
      <c r="M751" s="16" t="n">
        <f aca="false">VLOOKUP(E751,'Esp. percorsi al 18-10-22'!C:J,8,FALSE())</f>
        <v>8.87638228961073</v>
      </c>
      <c r="N751" s="16"/>
      <c r="O751" s="16"/>
      <c r="P751" s="13" t="n">
        <v>254</v>
      </c>
      <c r="Q751" s="17" t="n">
        <f aca="false">+M751*P751</f>
        <v>2254.60110156113</v>
      </c>
      <c r="R751" s="17" t="n">
        <f aca="false">+N751*P751</f>
        <v>0</v>
      </c>
      <c r="S751" s="17"/>
      <c r="T751" s="18" t="n">
        <f aca="false">+L751-K751</f>
        <v>0.0215277777777778</v>
      </c>
      <c r="U751" s="18" t="n">
        <f aca="false">+T751*P751</f>
        <v>5.46805555555556</v>
      </c>
      <c r="V751" s="18"/>
    </row>
    <row r="752" s="13" customFormat="true" ht="12" hidden="false" customHeight="false" outlineLevel="0" collapsed="false">
      <c r="A752" s="12" t="n">
        <v>18284</v>
      </c>
      <c r="B752" s="13" t="n">
        <v>5</v>
      </c>
      <c r="C752" s="13" t="s">
        <v>22</v>
      </c>
      <c r="D752" s="13" t="n">
        <v>2</v>
      </c>
      <c r="E752" s="13" t="n">
        <v>1029</v>
      </c>
      <c r="F752" s="13" t="s">
        <v>56</v>
      </c>
      <c r="G752" s="13" t="s">
        <v>24</v>
      </c>
      <c r="H752" s="13" t="s">
        <v>29</v>
      </c>
      <c r="I752" s="13" t="n">
        <v>1</v>
      </c>
      <c r="J752" s="13" t="n">
        <v>1771</v>
      </c>
      <c r="K752" s="14" t="n">
        <v>0.70625</v>
      </c>
      <c r="L752" s="15" t="n">
        <v>0.727777777777778</v>
      </c>
      <c r="M752" s="16" t="n">
        <f aca="false">VLOOKUP(E752,'Esp. percorsi al 18-10-22'!C:J,8,FALSE())</f>
        <v>8.87638228961073</v>
      </c>
      <c r="N752" s="16"/>
      <c r="O752" s="16"/>
      <c r="P752" s="13" t="n">
        <v>57</v>
      </c>
      <c r="Q752" s="17" t="n">
        <f aca="false">+M752*P752</f>
        <v>505.953790507812</v>
      </c>
      <c r="R752" s="17" t="n">
        <f aca="false">+N752*P752</f>
        <v>0</v>
      </c>
      <c r="S752" s="17"/>
      <c r="T752" s="18" t="n">
        <f aca="false">+L752-K752</f>
        <v>0.0215277777777778</v>
      </c>
      <c r="U752" s="18" t="n">
        <f aca="false">+T752*P752</f>
        <v>1.22708333333333</v>
      </c>
      <c r="V752" s="18"/>
    </row>
    <row r="753" s="13" customFormat="true" ht="12" hidden="false" customHeight="false" outlineLevel="0" collapsed="false">
      <c r="A753" s="12" t="n">
        <v>18228</v>
      </c>
      <c r="B753" s="13" t="n">
        <v>5</v>
      </c>
      <c r="C753" s="13" t="s">
        <v>22</v>
      </c>
      <c r="D753" s="13" t="n">
        <v>2</v>
      </c>
      <c r="E753" s="13" t="n">
        <v>1029</v>
      </c>
      <c r="F753" s="13" t="s">
        <v>56</v>
      </c>
      <c r="G753" s="13" t="s">
        <v>26</v>
      </c>
      <c r="H753" s="13" t="n">
        <v>6</v>
      </c>
      <c r="I753" s="13" t="n">
        <v>1</v>
      </c>
      <c r="J753" s="13" t="n">
        <v>18121</v>
      </c>
      <c r="K753" s="14" t="n">
        <v>0.709027777777778</v>
      </c>
      <c r="L753" s="15" t="n">
        <v>0.730555555555556</v>
      </c>
      <c r="M753" s="16" t="n">
        <f aca="false">VLOOKUP(E753,'Esp. percorsi al 18-10-22'!C:J,8,FALSE())</f>
        <v>8.87638228961073</v>
      </c>
      <c r="N753" s="16"/>
      <c r="O753" s="16"/>
      <c r="P753" s="13" t="n">
        <v>41</v>
      </c>
      <c r="Q753" s="17" t="n">
        <f aca="false">+M753*P753</f>
        <v>363.93167387404</v>
      </c>
      <c r="R753" s="17" t="n">
        <f aca="false">+N753*P753</f>
        <v>0</v>
      </c>
      <c r="S753" s="17"/>
      <c r="T753" s="18" t="n">
        <f aca="false">+L753-K753</f>
        <v>0.0215277777777778</v>
      </c>
      <c r="U753" s="18" t="n">
        <f aca="false">+T753*P753</f>
        <v>0.882638888888889</v>
      </c>
      <c r="V753" s="18"/>
    </row>
    <row r="754" s="13" customFormat="true" ht="12" hidden="false" customHeight="false" outlineLevel="0" collapsed="false">
      <c r="A754" s="12" t="n">
        <v>18229</v>
      </c>
      <c r="B754" s="13" t="n">
        <v>5</v>
      </c>
      <c r="C754" s="13" t="s">
        <v>22</v>
      </c>
      <c r="D754" s="13" t="n">
        <v>2</v>
      </c>
      <c r="E754" s="13" t="n">
        <v>1029</v>
      </c>
      <c r="F754" s="13" t="s">
        <v>56</v>
      </c>
      <c r="G754" s="13" t="s">
        <v>24</v>
      </c>
      <c r="H754" s="13" t="s">
        <v>25</v>
      </c>
      <c r="I754" s="13" t="n">
        <v>1</v>
      </c>
      <c r="J754" s="13" t="n">
        <v>439</v>
      </c>
      <c r="K754" s="14" t="n">
        <v>0.717361111111111</v>
      </c>
      <c r="L754" s="15" t="n">
        <v>0.738888888888889</v>
      </c>
      <c r="M754" s="16" t="n">
        <f aca="false">VLOOKUP(E754,'Esp. percorsi al 18-10-22'!C:J,8,FALSE())</f>
        <v>8.87638228961073</v>
      </c>
      <c r="N754" s="16"/>
      <c r="O754" s="16"/>
      <c r="P754" s="13" t="n">
        <v>303</v>
      </c>
      <c r="Q754" s="17" t="n">
        <f aca="false">+M754*P754</f>
        <v>2689.54383375205</v>
      </c>
      <c r="R754" s="17" t="n">
        <f aca="false">+N754*P754</f>
        <v>0</v>
      </c>
      <c r="S754" s="17"/>
      <c r="T754" s="18" t="n">
        <f aca="false">+L754-K754</f>
        <v>0.0215277777777778</v>
      </c>
      <c r="U754" s="18" t="n">
        <f aca="false">+T754*P754</f>
        <v>6.52291666666667</v>
      </c>
      <c r="V754" s="18"/>
    </row>
    <row r="755" s="13" customFormat="true" ht="12" hidden="false" customHeight="false" outlineLevel="0" collapsed="false">
      <c r="A755" s="12" t="n">
        <v>18289</v>
      </c>
      <c r="B755" s="13" t="n">
        <v>5</v>
      </c>
      <c r="C755" s="13" t="s">
        <v>22</v>
      </c>
      <c r="D755" s="13" t="n">
        <v>2</v>
      </c>
      <c r="E755" s="13" t="n">
        <v>1029</v>
      </c>
      <c r="F755" s="13" t="s">
        <v>56</v>
      </c>
      <c r="G755" s="13" t="s">
        <v>24</v>
      </c>
      <c r="H755" s="13" t="s">
        <v>29</v>
      </c>
      <c r="I755" s="13" t="n">
        <v>1</v>
      </c>
      <c r="J755" s="13" t="n">
        <v>1785</v>
      </c>
      <c r="K755" s="14" t="n">
        <v>0.727083333333333</v>
      </c>
      <c r="L755" s="15" t="n">
        <v>0.748611111111111</v>
      </c>
      <c r="M755" s="16" t="n">
        <f aca="false">VLOOKUP(E755,'Esp. percorsi al 18-10-22'!C:J,8,FALSE())</f>
        <v>8.87638228961073</v>
      </c>
      <c r="N755" s="16"/>
      <c r="O755" s="16"/>
      <c r="P755" s="13" t="n">
        <v>57</v>
      </c>
      <c r="Q755" s="17" t="n">
        <f aca="false">+M755*P755</f>
        <v>505.953790507812</v>
      </c>
      <c r="R755" s="17" t="n">
        <f aca="false">+N755*P755</f>
        <v>0</v>
      </c>
      <c r="S755" s="17"/>
      <c r="T755" s="18" t="n">
        <f aca="false">+L755-K755</f>
        <v>0.0215277777777778</v>
      </c>
      <c r="U755" s="18" t="n">
        <f aca="false">+T755*P755</f>
        <v>1.22708333333333</v>
      </c>
      <c r="V755" s="18"/>
    </row>
    <row r="756" s="13" customFormat="true" ht="12" hidden="false" customHeight="false" outlineLevel="0" collapsed="false">
      <c r="A756" s="12" t="n">
        <v>18230</v>
      </c>
      <c r="B756" s="13" t="n">
        <v>5</v>
      </c>
      <c r="C756" s="13" t="s">
        <v>22</v>
      </c>
      <c r="D756" s="13" t="n">
        <v>2</v>
      </c>
      <c r="E756" s="13" t="n">
        <v>1029</v>
      </c>
      <c r="F756" s="13" t="s">
        <v>56</v>
      </c>
      <c r="G756" s="13" t="s">
        <v>24</v>
      </c>
      <c r="H756" s="13" t="n">
        <v>6</v>
      </c>
      <c r="I756" s="13" t="n">
        <v>1</v>
      </c>
      <c r="J756" s="13" t="n">
        <v>18154</v>
      </c>
      <c r="K756" s="14" t="n">
        <v>0.73125</v>
      </c>
      <c r="L756" s="15" t="n">
        <v>0.752777777777778</v>
      </c>
      <c r="M756" s="16" t="n">
        <f aca="false">VLOOKUP(E756,'Esp. percorsi al 18-10-22'!C:J,8,FALSE())</f>
        <v>8.87638228961073</v>
      </c>
      <c r="N756" s="16"/>
      <c r="O756" s="16"/>
      <c r="P756" s="13" t="n">
        <v>49</v>
      </c>
      <c r="Q756" s="17" t="n">
        <f aca="false">+M756*P756</f>
        <v>434.942732190926</v>
      </c>
      <c r="R756" s="17" t="n">
        <f aca="false">+N756*P756</f>
        <v>0</v>
      </c>
      <c r="S756" s="17"/>
      <c r="T756" s="18" t="n">
        <f aca="false">+L756-K756</f>
        <v>0.0215277777777778</v>
      </c>
      <c r="U756" s="18" t="n">
        <f aca="false">+T756*P756</f>
        <v>1.05486111111111</v>
      </c>
      <c r="V756" s="18"/>
    </row>
    <row r="757" s="13" customFormat="true" ht="12" hidden="false" customHeight="false" outlineLevel="0" collapsed="false">
      <c r="A757" s="12" t="n">
        <v>18231</v>
      </c>
      <c r="B757" s="13" t="n">
        <v>5</v>
      </c>
      <c r="C757" s="13" t="s">
        <v>22</v>
      </c>
      <c r="D757" s="13" t="n">
        <v>2</v>
      </c>
      <c r="E757" s="13" t="n">
        <v>1029</v>
      </c>
      <c r="F757" s="13" t="s">
        <v>56</v>
      </c>
      <c r="G757" s="13" t="s">
        <v>24</v>
      </c>
      <c r="H757" s="19" t="s">
        <v>27</v>
      </c>
      <c r="I757" s="13" t="n">
        <v>1</v>
      </c>
      <c r="J757" s="13" t="n">
        <v>460</v>
      </c>
      <c r="K757" s="14" t="n">
        <v>0.734027777777778</v>
      </c>
      <c r="L757" s="15" t="n">
        <v>0.755555555555556</v>
      </c>
      <c r="M757" s="16" t="n">
        <f aca="false">VLOOKUP(E757,'Esp. percorsi al 18-10-22'!C:J,8,FALSE())</f>
        <v>8.87638228961073</v>
      </c>
      <c r="N757" s="16"/>
      <c r="O757" s="16"/>
      <c r="P757" s="13" t="n">
        <v>254</v>
      </c>
      <c r="Q757" s="17" t="n">
        <f aca="false">+M757*P757</f>
        <v>2254.60110156113</v>
      </c>
      <c r="R757" s="17" t="n">
        <f aca="false">+N757*P757</f>
        <v>0</v>
      </c>
      <c r="S757" s="17"/>
      <c r="T757" s="18" t="n">
        <f aca="false">+L757-K757</f>
        <v>0.0215277777777778</v>
      </c>
      <c r="U757" s="18" t="n">
        <f aca="false">+T757*P757</f>
        <v>5.46805555555556</v>
      </c>
      <c r="V757" s="18"/>
    </row>
    <row r="758" s="13" customFormat="true" ht="12" hidden="false" customHeight="false" outlineLevel="0" collapsed="false">
      <c r="A758" s="12" t="n">
        <v>18232</v>
      </c>
      <c r="B758" s="13" t="n">
        <v>5</v>
      </c>
      <c r="C758" s="13" t="s">
        <v>22</v>
      </c>
      <c r="D758" s="13" t="n">
        <v>2</v>
      </c>
      <c r="E758" s="13" t="n">
        <v>1029</v>
      </c>
      <c r="F758" s="13" t="s">
        <v>56</v>
      </c>
      <c r="G758" s="13" t="s">
        <v>24</v>
      </c>
      <c r="H758" s="13" t="s">
        <v>25</v>
      </c>
      <c r="I758" s="13" t="n">
        <v>1</v>
      </c>
      <c r="J758" s="13" t="n">
        <v>26</v>
      </c>
      <c r="K758" s="14" t="n">
        <v>0.747916666666667</v>
      </c>
      <c r="L758" s="15" t="n">
        <v>0.769444444444444</v>
      </c>
      <c r="M758" s="16" t="n">
        <f aca="false">VLOOKUP(E758,'Esp. percorsi al 18-10-22'!C:J,8,FALSE())</f>
        <v>8.87638228961073</v>
      </c>
      <c r="N758" s="16"/>
      <c r="O758" s="16"/>
      <c r="P758" s="13" t="n">
        <v>303</v>
      </c>
      <c r="Q758" s="17" t="n">
        <f aca="false">+M758*P758</f>
        <v>2689.54383375205</v>
      </c>
      <c r="R758" s="17" t="n">
        <f aca="false">+N758*P758</f>
        <v>0</v>
      </c>
      <c r="S758" s="17"/>
      <c r="T758" s="18" t="n">
        <f aca="false">+L758-K758</f>
        <v>0.0215277777777778</v>
      </c>
      <c r="U758" s="18" t="n">
        <f aca="false">+T758*P758</f>
        <v>6.52291666666667</v>
      </c>
      <c r="V758" s="18"/>
    </row>
    <row r="759" s="13" customFormat="true" ht="12" hidden="false" customHeight="false" outlineLevel="0" collapsed="false">
      <c r="A759" s="12" t="n">
        <v>18286</v>
      </c>
      <c r="B759" s="13" t="n">
        <v>5</v>
      </c>
      <c r="C759" s="13" t="s">
        <v>22</v>
      </c>
      <c r="D759" s="13" t="n">
        <v>2</v>
      </c>
      <c r="E759" s="13" t="n">
        <v>1029</v>
      </c>
      <c r="F759" s="13" t="s">
        <v>56</v>
      </c>
      <c r="G759" s="13" t="s">
        <v>24</v>
      </c>
      <c r="H759" s="13" t="s">
        <v>29</v>
      </c>
      <c r="I759" s="13" t="n">
        <v>1</v>
      </c>
      <c r="J759" s="13" t="n">
        <v>1772</v>
      </c>
      <c r="K759" s="14" t="n">
        <v>0.747916666666667</v>
      </c>
      <c r="L759" s="15" t="n">
        <v>0.769444444444444</v>
      </c>
      <c r="M759" s="16" t="n">
        <f aca="false">VLOOKUP(E759,'Esp. percorsi al 18-10-22'!C:J,8,FALSE())</f>
        <v>8.87638228961073</v>
      </c>
      <c r="N759" s="16"/>
      <c r="O759" s="16"/>
      <c r="P759" s="13" t="n">
        <v>57</v>
      </c>
      <c r="Q759" s="17" t="n">
        <f aca="false">+M759*P759</f>
        <v>505.953790507812</v>
      </c>
      <c r="R759" s="17" t="n">
        <f aca="false">+N759*P759</f>
        <v>0</v>
      </c>
      <c r="S759" s="17"/>
      <c r="T759" s="18" t="n">
        <f aca="false">+L759-K759</f>
        <v>0.0215277777777778</v>
      </c>
      <c r="U759" s="18" t="n">
        <f aca="false">+T759*P759</f>
        <v>1.22708333333333</v>
      </c>
      <c r="V759" s="18"/>
    </row>
    <row r="760" s="13" customFormat="true" ht="12" hidden="false" customHeight="false" outlineLevel="0" collapsed="false">
      <c r="A760" s="12" t="n">
        <v>18233</v>
      </c>
      <c r="B760" s="13" t="n">
        <v>5</v>
      </c>
      <c r="C760" s="13" t="s">
        <v>22</v>
      </c>
      <c r="D760" s="13" t="n">
        <v>2</v>
      </c>
      <c r="E760" s="13" t="n">
        <v>1029</v>
      </c>
      <c r="F760" s="13" t="s">
        <v>56</v>
      </c>
      <c r="G760" s="13" t="s">
        <v>24</v>
      </c>
      <c r="H760" s="13" t="n">
        <v>6</v>
      </c>
      <c r="I760" s="13" t="n">
        <v>1</v>
      </c>
      <c r="J760" s="13" t="n">
        <v>18148</v>
      </c>
      <c r="K760" s="14" t="n">
        <v>0.761805555555556</v>
      </c>
      <c r="L760" s="15" t="n">
        <v>0.783333333333333</v>
      </c>
      <c r="M760" s="16" t="n">
        <f aca="false">VLOOKUP(E760,'Esp. percorsi al 18-10-22'!C:J,8,FALSE())</f>
        <v>8.87638228961073</v>
      </c>
      <c r="N760" s="16"/>
      <c r="O760" s="16"/>
      <c r="P760" s="13" t="n">
        <v>49</v>
      </c>
      <c r="Q760" s="17" t="n">
        <f aca="false">+M760*P760</f>
        <v>434.942732190926</v>
      </c>
      <c r="R760" s="17" t="n">
        <f aca="false">+N760*P760</f>
        <v>0</v>
      </c>
      <c r="S760" s="17"/>
      <c r="T760" s="18" t="n">
        <f aca="false">+L760-K760</f>
        <v>0.0215277777777778</v>
      </c>
      <c r="U760" s="18" t="n">
        <f aca="false">+T760*P760</f>
        <v>1.05486111111111</v>
      </c>
      <c r="V760" s="18"/>
    </row>
    <row r="761" s="13" customFormat="true" ht="12" hidden="false" customHeight="false" outlineLevel="0" collapsed="false">
      <c r="A761" s="12" t="n">
        <v>18234</v>
      </c>
      <c r="B761" s="13" t="n">
        <v>5</v>
      </c>
      <c r="C761" s="13" t="s">
        <v>22</v>
      </c>
      <c r="D761" s="13" t="n">
        <v>2</v>
      </c>
      <c r="E761" s="13" t="n">
        <v>1029</v>
      </c>
      <c r="F761" s="13" t="s">
        <v>56</v>
      </c>
      <c r="G761" s="13" t="s">
        <v>24</v>
      </c>
      <c r="H761" s="19" t="s">
        <v>27</v>
      </c>
      <c r="I761" s="13" t="n">
        <v>1</v>
      </c>
      <c r="J761" s="13" t="n">
        <v>440</v>
      </c>
      <c r="K761" s="14" t="n">
        <v>0.764583333333333</v>
      </c>
      <c r="L761" s="15" t="n">
        <v>0.786111111111111</v>
      </c>
      <c r="M761" s="16" t="n">
        <f aca="false">VLOOKUP(E761,'Esp. percorsi al 18-10-22'!C:J,8,FALSE())</f>
        <v>8.87638228961073</v>
      </c>
      <c r="N761" s="16"/>
      <c r="O761" s="16"/>
      <c r="P761" s="13" t="n">
        <v>254</v>
      </c>
      <c r="Q761" s="17" t="n">
        <f aca="false">+M761*P761</f>
        <v>2254.60110156113</v>
      </c>
      <c r="R761" s="17" t="n">
        <f aca="false">+N761*P761</f>
        <v>0</v>
      </c>
      <c r="S761" s="17"/>
      <c r="T761" s="18" t="n">
        <f aca="false">+L761-K761</f>
        <v>0.0215277777777778</v>
      </c>
      <c r="U761" s="18" t="n">
        <f aca="false">+T761*P761</f>
        <v>5.46805555555556</v>
      </c>
      <c r="V761" s="18"/>
    </row>
    <row r="762" s="13" customFormat="true" ht="12" hidden="false" customHeight="false" outlineLevel="0" collapsed="false">
      <c r="A762" s="12" t="n">
        <v>18291</v>
      </c>
      <c r="B762" s="13" t="n">
        <v>5</v>
      </c>
      <c r="C762" s="13" t="s">
        <v>22</v>
      </c>
      <c r="D762" s="13" t="n">
        <v>2</v>
      </c>
      <c r="E762" s="13" t="n">
        <v>1029</v>
      </c>
      <c r="F762" s="13" t="s">
        <v>56</v>
      </c>
      <c r="G762" s="13" t="s">
        <v>24</v>
      </c>
      <c r="H762" s="13" t="s">
        <v>29</v>
      </c>
      <c r="I762" s="13" t="n">
        <v>1</v>
      </c>
      <c r="J762" s="13" t="n">
        <v>1786</v>
      </c>
      <c r="K762" s="14" t="n">
        <v>0.76875</v>
      </c>
      <c r="L762" s="15" t="n">
        <v>0.790277777777778</v>
      </c>
      <c r="M762" s="16" t="n">
        <f aca="false">VLOOKUP(E762,'Esp. percorsi al 18-10-22'!C:J,8,FALSE())</f>
        <v>8.87638228961073</v>
      </c>
      <c r="N762" s="16"/>
      <c r="O762" s="16"/>
      <c r="P762" s="13" t="n">
        <v>57</v>
      </c>
      <c r="Q762" s="17" t="n">
        <f aca="false">+M762*P762</f>
        <v>505.953790507812</v>
      </c>
      <c r="R762" s="17" t="n">
        <f aca="false">+N762*P762</f>
        <v>0</v>
      </c>
      <c r="S762" s="17"/>
      <c r="T762" s="18" t="n">
        <f aca="false">+L762-K762</f>
        <v>0.0215277777777778</v>
      </c>
      <c r="U762" s="18" t="n">
        <f aca="false">+T762*P762</f>
        <v>1.22708333333333</v>
      </c>
      <c r="V762" s="18"/>
    </row>
    <row r="763" s="13" customFormat="true" ht="12" hidden="false" customHeight="false" outlineLevel="0" collapsed="false">
      <c r="A763" s="12" t="n">
        <v>18235</v>
      </c>
      <c r="B763" s="13" t="n">
        <v>5</v>
      </c>
      <c r="C763" s="13" t="s">
        <v>22</v>
      </c>
      <c r="D763" s="13" t="n">
        <v>2</v>
      </c>
      <c r="E763" s="13" t="n">
        <v>1029</v>
      </c>
      <c r="F763" s="13" t="s">
        <v>56</v>
      </c>
      <c r="G763" s="13" t="s">
        <v>24</v>
      </c>
      <c r="H763" s="13" t="s">
        <v>25</v>
      </c>
      <c r="I763" s="13" t="n">
        <v>1</v>
      </c>
      <c r="J763" s="13" t="n">
        <v>462</v>
      </c>
      <c r="K763" s="14" t="n">
        <v>0.778472222222222</v>
      </c>
      <c r="L763" s="15" t="n">
        <v>0.8</v>
      </c>
      <c r="M763" s="16" t="n">
        <f aca="false">VLOOKUP(E763,'Esp. percorsi al 18-10-22'!C:J,8,FALSE())</f>
        <v>8.87638228961073</v>
      </c>
      <c r="N763" s="16"/>
      <c r="O763" s="16"/>
      <c r="P763" s="13" t="n">
        <v>303</v>
      </c>
      <c r="Q763" s="17" t="n">
        <f aca="false">+M763*P763</f>
        <v>2689.54383375205</v>
      </c>
      <c r="R763" s="17" t="n">
        <f aca="false">+N763*P763</f>
        <v>0</v>
      </c>
      <c r="S763" s="17"/>
      <c r="T763" s="18" t="n">
        <f aca="false">+L763-K763</f>
        <v>0.0215277777777778</v>
      </c>
      <c r="U763" s="18" t="n">
        <f aca="false">+T763*P763</f>
        <v>6.52291666666667</v>
      </c>
      <c r="V763" s="18"/>
    </row>
    <row r="764" s="13" customFormat="true" ht="12" hidden="false" customHeight="false" outlineLevel="0" collapsed="false">
      <c r="A764" s="12" t="n">
        <v>18297</v>
      </c>
      <c r="B764" s="13" t="n">
        <v>5</v>
      </c>
      <c r="C764" s="13" t="s">
        <v>22</v>
      </c>
      <c r="D764" s="13" t="n">
        <v>2</v>
      </c>
      <c r="E764" s="13" t="n">
        <v>1029</v>
      </c>
      <c r="F764" s="13" t="s">
        <v>56</v>
      </c>
      <c r="G764" s="13" t="s">
        <v>24</v>
      </c>
      <c r="H764" s="13" t="s">
        <v>29</v>
      </c>
      <c r="I764" s="13" t="n">
        <v>1</v>
      </c>
      <c r="J764" s="13" t="n">
        <v>1773</v>
      </c>
      <c r="K764" s="14" t="n">
        <v>0.789583333333333</v>
      </c>
      <c r="L764" s="15" t="n">
        <v>0.811111111111111</v>
      </c>
      <c r="M764" s="16" t="n">
        <f aca="false">VLOOKUP(E764,'Esp. percorsi al 18-10-22'!C:J,8,FALSE())</f>
        <v>8.87638228961073</v>
      </c>
      <c r="N764" s="16"/>
      <c r="O764" s="16"/>
      <c r="P764" s="13" t="n">
        <v>57</v>
      </c>
      <c r="Q764" s="17" t="n">
        <f aca="false">+M764*P764</f>
        <v>505.953790507812</v>
      </c>
      <c r="R764" s="17" t="n">
        <f aca="false">+N764*P764</f>
        <v>0</v>
      </c>
      <c r="S764" s="17"/>
      <c r="T764" s="18" t="n">
        <f aca="false">+L764-K764</f>
        <v>0.0215277777777778</v>
      </c>
      <c r="U764" s="18" t="n">
        <f aca="false">+T764*P764</f>
        <v>1.22708333333333</v>
      </c>
      <c r="V764" s="18"/>
    </row>
    <row r="765" s="13" customFormat="true" ht="12" hidden="false" customHeight="false" outlineLevel="0" collapsed="false">
      <c r="A765" s="12" t="n">
        <v>18236</v>
      </c>
      <c r="B765" s="13" t="n">
        <v>5</v>
      </c>
      <c r="C765" s="13" t="s">
        <v>22</v>
      </c>
      <c r="D765" s="13" t="n">
        <v>2</v>
      </c>
      <c r="E765" s="13" t="n">
        <v>1029</v>
      </c>
      <c r="F765" s="13" t="s">
        <v>56</v>
      </c>
      <c r="G765" s="13" t="s">
        <v>24</v>
      </c>
      <c r="H765" s="13" t="n">
        <v>6</v>
      </c>
      <c r="I765" s="13" t="n">
        <v>1</v>
      </c>
      <c r="J765" s="13" t="n">
        <v>18133</v>
      </c>
      <c r="K765" s="14" t="n">
        <v>0.792361111111111</v>
      </c>
      <c r="L765" s="15" t="n">
        <v>0.813888888888889</v>
      </c>
      <c r="M765" s="16" t="n">
        <f aca="false">VLOOKUP(E765,'Esp. percorsi al 18-10-22'!C:J,8,FALSE())</f>
        <v>8.87638228961073</v>
      </c>
      <c r="N765" s="16"/>
      <c r="O765" s="16"/>
      <c r="P765" s="13" t="n">
        <v>49</v>
      </c>
      <c r="Q765" s="17" t="n">
        <f aca="false">+M765*P765</f>
        <v>434.942732190926</v>
      </c>
      <c r="R765" s="17" t="n">
        <f aca="false">+N765*P765</f>
        <v>0</v>
      </c>
      <c r="S765" s="17"/>
      <c r="T765" s="18" t="n">
        <f aca="false">+L765-K765</f>
        <v>0.0215277777777778</v>
      </c>
      <c r="U765" s="18" t="n">
        <f aca="false">+T765*P765</f>
        <v>1.05486111111111</v>
      </c>
      <c r="V765" s="18"/>
    </row>
    <row r="766" s="13" customFormat="true" ht="12" hidden="false" customHeight="false" outlineLevel="0" collapsed="false">
      <c r="A766" s="12" t="n">
        <v>18237</v>
      </c>
      <c r="B766" s="13" t="n">
        <v>5</v>
      </c>
      <c r="C766" s="13" t="s">
        <v>22</v>
      </c>
      <c r="D766" s="13" t="n">
        <v>2</v>
      </c>
      <c r="E766" s="13" t="n">
        <v>1029</v>
      </c>
      <c r="F766" s="13" t="s">
        <v>56</v>
      </c>
      <c r="G766" s="13" t="s">
        <v>24</v>
      </c>
      <c r="H766" s="19" t="s">
        <v>27</v>
      </c>
      <c r="I766" s="13" t="n">
        <v>1</v>
      </c>
      <c r="J766" s="13" t="n">
        <v>27</v>
      </c>
      <c r="K766" s="14" t="n">
        <v>0.795138888888889</v>
      </c>
      <c r="L766" s="15" t="n">
        <v>0.816666666666667</v>
      </c>
      <c r="M766" s="16" t="n">
        <f aca="false">VLOOKUP(E766,'Esp. percorsi al 18-10-22'!C:J,8,FALSE())</f>
        <v>8.87638228961073</v>
      </c>
      <c r="N766" s="16"/>
      <c r="O766" s="16"/>
      <c r="P766" s="13" t="n">
        <v>254</v>
      </c>
      <c r="Q766" s="17" t="n">
        <f aca="false">+M766*P766</f>
        <v>2254.60110156113</v>
      </c>
      <c r="R766" s="17" t="n">
        <f aca="false">+N766*P766</f>
        <v>0</v>
      </c>
      <c r="S766" s="17"/>
      <c r="T766" s="18" t="n">
        <f aca="false">+L766-K766</f>
        <v>0.0215277777777778</v>
      </c>
      <c r="U766" s="18" t="n">
        <f aca="false">+T766*P766</f>
        <v>5.46805555555556</v>
      </c>
      <c r="V766" s="18"/>
    </row>
    <row r="767" s="13" customFormat="true" ht="12" hidden="false" customHeight="false" outlineLevel="0" collapsed="false">
      <c r="A767" s="12" t="n">
        <v>18238</v>
      </c>
      <c r="B767" s="13" t="n">
        <v>5</v>
      </c>
      <c r="C767" s="13" t="s">
        <v>22</v>
      </c>
      <c r="D767" s="13" t="n">
        <v>2</v>
      </c>
      <c r="E767" s="13" t="n">
        <v>1029</v>
      </c>
      <c r="F767" s="13" t="s">
        <v>56</v>
      </c>
      <c r="G767" s="13" t="s">
        <v>24</v>
      </c>
      <c r="H767" s="13" t="s">
        <v>25</v>
      </c>
      <c r="I767" s="13" t="n">
        <v>1</v>
      </c>
      <c r="J767" s="13" t="n">
        <v>441</v>
      </c>
      <c r="K767" s="14" t="n">
        <v>0.809027777777778</v>
      </c>
      <c r="L767" s="15" t="n">
        <v>0.830555555555556</v>
      </c>
      <c r="M767" s="16" t="n">
        <f aca="false">VLOOKUP(E767,'Esp. percorsi al 18-10-22'!C:J,8,FALSE())</f>
        <v>8.87638228961073</v>
      </c>
      <c r="N767" s="16"/>
      <c r="O767" s="16"/>
      <c r="P767" s="13" t="n">
        <v>303</v>
      </c>
      <c r="Q767" s="17" t="n">
        <f aca="false">+M767*P767</f>
        <v>2689.54383375205</v>
      </c>
      <c r="R767" s="17" t="n">
        <f aca="false">+N767*P767</f>
        <v>0</v>
      </c>
      <c r="S767" s="17"/>
      <c r="T767" s="18" t="n">
        <f aca="false">+L767-K767</f>
        <v>0.0215277777777778</v>
      </c>
      <c r="U767" s="18" t="n">
        <f aca="false">+T767*P767</f>
        <v>6.52291666666667</v>
      </c>
      <c r="V767" s="18"/>
    </row>
    <row r="768" s="13" customFormat="true" ht="12" hidden="false" customHeight="false" outlineLevel="0" collapsed="false">
      <c r="A768" s="12" t="n">
        <v>18293</v>
      </c>
      <c r="B768" s="13" t="n">
        <v>5</v>
      </c>
      <c r="C768" s="13" t="s">
        <v>22</v>
      </c>
      <c r="D768" s="13" t="n">
        <v>2</v>
      </c>
      <c r="E768" s="13" t="n">
        <v>1029</v>
      </c>
      <c r="F768" s="13" t="s">
        <v>56</v>
      </c>
      <c r="G768" s="13" t="s">
        <v>24</v>
      </c>
      <c r="H768" s="13" t="s">
        <v>29</v>
      </c>
      <c r="I768" s="13" t="n">
        <v>1</v>
      </c>
      <c r="J768" s="13" t="n">
        <v>1787</v>
      </c>
      <c r="K768" s="14" t="n">
        <v>0.810416666666667</v>
      </c>
      <c r="L768" s="15" t="n">
        <v>0.831944444444444</v>
      </c>
      <c r="M768" s="16" t="n">
        <f aca="false">VLOOKUP(E768,'Esp. percorsi al 18-10-22'!C:J,8,FALSE())</f>
        <v>8.87638228961073</v>
      </c>
      <c r="N768" s="16"/>
      <c r="O768" s="16"/>
      <c r="P768" s="13" t="n">
        <v>57</v>
      </c>
      <c r="Q768" s="17" t="n">
        <f aca="false">+M768*P768</f>
        <v>505.953790507812</v>
      </c>
      <c r="R768" s="17" t="n">
        <f aca="false">+N768*P768</f>
        <v>0</v>
      </c>
      <c r="S768" s="17"/>
      <c r="T768" s="18" t="n">
        <f aca="false">+L768-K768</f>
        <v>0.0215277777777778</v>
      </c>
      <c r="U768" s="18" t="n">
        <f aca="false">+T768*P768</f>
        <v>1.22708333333333</v>
      </c>
      <c r="V768" s="18"/>
    </row>
    <row r="769" s="13" customFormat="true" ht="12" hidden="false" customHeight="false" outlineLevel="0" collapsed="false">
      <c r="A769" s="12" t="n">
        <v>18239</v>
      </c>
      <c r="B769" s="13" t="n">
        <v>5</v>
      </c>
      <c r="C769" s="13" t="s">
        <v>22</v>
      </c>
      <c r="D769" s="13" t="n">
        <v>2</v>
      </c>
      <c r="E769" s="13" t="n">
        <v>1029</v>
      </c>
      <c r="F769" s="13" t="s">
        <v>56</v>
      </c>
      <c r="G769" s="13" t="s">
        <v>24</v>
      </c>
      <c r="H769" s="19" t="s">
        <v>27</v>
      </c>
      <c r="I769" s="13" t="n">
        <v>1</v>
      </c>
      <c r="J769" s="13" t="n">
        <v>464</v>
      </c>
      <c r="K769" s="14" t="n">
        <v>0.821527777777778</v>
      </c>
      <c r="L769" s="15" t="n">
        <v>0.843055555555556</v>
      </c>
      <c r="M769" s="16" t="n">
        <f aca="false">VLOOKUP(E769,'Esp. percorsi al 18-10-22'!C:J,8,FALSE())</f>
        <v>8.87638228961073</v>
      </c>
      <c r="N769" s="16"/>
      <c r="O769" s="16"/>
      <c r="P769" s="13" t="n">
        <v>254</v>
      </c>
      <c r="Q769" s="17" t="n">
        <f aca="false">+M769*P769</f>
        <v>2254.60110156113</v>
      </c>
      <c r="R769" s="17" t="n">
        <f aca="false">+N769*P769</f>
        <v>0</v>
      </c>
      <c r="S769" s="17"/>
      <c r="T769" s="18" t="n">
        <f aca="false">+L769-K769</f>
        <v>0.0215277777777778</v>
      </c>
      <c r="U769" s="18" t="n">
        <f aca="false">+T769*P769</f>
        <v>5.46805555555556</v>
      </c>
      <c r="V769" s="18"/>
    </row>
    <row r="770" s="13" customFormat="true" ht="12" hidden="false" customHeight="false" outlineLevel="0" collapsed="false">
      <c r="A770" s="12" t="n">
        <v>18240</v>
      </c>
      <c r="B770" s="13" t="n">
        <v>5</v>
      </c>
      <c r="C770" s="13" t="s">
        <v>22</v>
      </c>
      <c r="D770" s="13" t="n">
        <v>2</v>
      </c>
      <c r="E770" s="13" t="n">
        <v>1029</v>
      </c>
      <c r="F770" s="13" t="s">
        <v>56</v>
      </c>
      <c r="G770" s="13" t="s">
        <v>24</v>
      </c>
      <c r="H770" s="13" t="n">
        <v>6</v>
      </c>
      <c r="I770" s="13" t="n">
        <v>1</v>
      </c>
      <c r="J770" s="13" t="n">
        <v>18155</v>
      </c>
      <c r="K770" s="14" t="n">
        <v>0.822916666666667</v>
      </c>
      <c r="L770" s="15" t="n">
        <v>0.844444444444444</v>
      </c>
      <c r="M770" s="16" t="n">
        <f aca="false">VLOOKUP(E770,'Esp. percorsi al 18-10-22'!C:J,8,FALSE())</f>
        <v>8.87638228961073</v>
      </c>
      <c r="N770" s="16"/>
      <c r="O770" s="16"/>
      <c r="P770" s="13" t="n">
        <v>49</v>
      </c>
      <c r="Q770" s="17" t="n">
        <f aca="false">+M770*P770</f>
        <v>434.942732190926</v>
      </c>
      <c r="R770" s="17" t="n">
        <f aca="false">+N770*P770</f>
        <v>0</v>
      </c>
      <c r="S770" s="17"/>
      <c r="T770" s="18" t="n">
        <f aca="false">+L770-K770</f>
        <v>0.0215277777777778</v>
      </c>
      <c r="U770" s="18" t="n">
        <f aca="false">+T770*P770</f>
        <v>1.05486111111111</v>
      </c>
      <c r="V770" s="18"/>
    </row>
    <row r="771" s="13" customFormat="true" ht="12" hidden="false" customHeight="false" outlineLevel="0" collapsed="false">
      <c r="A771" s="12" t="n">
        <v>18246</v>
      </c>
      <c r="B771" s="13" t="n">
        <v>5</v>
      </c>
      <c r="C771" s="13" t="s">
        <v>22</v>
      </c>
      <c r="D771" s="13" t="n">
        <v>2</v>
      </c>
      <c r="E771" s="13" t="n">
        <v>1029</v>
      </c>
      <c r="F771" s="13" t="s">
        <v>56</v>
      </c>
      <c r="G771" s="13" t="s">
        <v>24</v>
      </c>
      <c r="H771" s="13" t="n">
        <v>6</v>
      </c>
      <c r="I771" s="13" t="n">
        <v>1</v>
      </c>
      <c r="J771" s="13" t="n">
        <v>18134</v>
      </c>
      <c r="K771" s="14" t="n">
        <v>0.839583333333333</v>
      </c>
      <c r="L771" s="15" t="n">
        <v>0.861111111111111</v>
      </c>
      <c r="M771" s="16" t="n">
        <f aca="false">VLOOKUP(E771,'Esp. percorsi al 18-10-22'!C:J,8,FALSE())</f>
        <v>8.87638228961073</v>
      </c>
      <c r="N771" s="16"/>
      <c r="O771" s="16"/>
      <c r="P771" s="13" t="n">
        <v>49</v>
      </c>
      <c r="Q771" s="17" t="n">
        <f aca="false">+M771*P771</f>
        <v>434.942732190926</v>
      </c>
      <c r="R771" s="17" t="n">
        <f aca="false">+N771*P771</f>
        <v>0</v>
      </c>
      <c r="S771" s="17"/>
      <c r="T771" s="18" t="n">
        <f aca="false">+L771-K771</f>
        <v>0.0215277777777778</v>
      </c>
      <c r="U771" s="18" t="n">
        <f aca="false">+T771*P771</f>
        <v>1.05486111111111</v>
      </c>
      <c r="V771" s="18"/>
    </row>
    <row r="772" s="13" customFormat="true" ht="12" hidden="false" customHeight="false" outlineLevel="0" collapsed="false">
      <c r="A772" s="12" t="n">
        <v>18244</v>
      </c>
      <c r="B772" s="13" t="n">
        <v>5</v>
      </c>
      <c r="C772" s="13" t="s">
        <v>22</v>
      </c>
      <c r="D772" s="13" t="n">
        <v>2</v>
      </c>
      <c r="E772" s="13" t="n">
        <v>1029</v>
      </c>
      <c r="F772" s="13" t="s">
        <v>56</v>
      </c>
      <c r="G772" s="13" t="s">
        <v>24</v>
      </c>
      <c r="H772" s="19" t="s">
        <v>27</v>
      </c>
      <c r="I772" s="13" t="n">
        <v>1</v>
      </c>
      <c r="J772" s="13" t="n">
        <v>465</v>
      </c>
      <c r="K772" s="14" t="n">
        <v>0.852083333333333</v>
      </c>
      <c r="L772" s="15" t="n">
        <v>0.873611111111111</v>
      </c>
      <c r="M772" s="16" t="n">
        <f aca="false">VLOOKUP(E772,'Esp. percorsi al 18-10-22'!C:J,8,FALSE())</f>
        <v>8.87638228961073</v>
      </c>
      <c r="N772" s="16"/>
      <c r="O772" s="16"/>
      <c r="P772" s="13" t="n">
        <v>254</v>
      </c>
      <c r="Q772" s="17" t="n">
        <f aca="false">+M772*P772</f>
        <v>2254.60110156113</v>
      </c>
      <c r="R772" s="17" t="n">
        <f aca="false">+N772*P772</f>
        <v>0</v>
      </c>
      <c r="S772" s="17"/>
      <c r="T772" s="18" t="n">
        <f aca="false">+L772-K772</f>
        <v>0.0215277777777778</v>
      </c>
      <c r="U772" s="18" t="n">
        <f aca="false">+T772*P772</f>
        <v>5.46805555555556</v>
      </c>
      <c r="V772" s="18"/>
    </row>
    <row r="773" s="13" customFormat="true" ht="12" hidden="false" customHeight="false" outlineLevel="0" collapsed="false">
      <c r="A773" s="12" t="n">
        <v>18295</v>
      </c>
      <c r="B773" s="13" t="n">
        <v>5</v>
      </c>
      <c r="C773" s="13" t="s">
        <v>22</v>
      </c>
      <c r="D773" s="13" t="n">
        <v>2</v>
      </c>
      <c r="E773" s="13" t="n">
        <v>1029</v>
      </c>
      <c r="F773" s="13" t="s">
        <v>56</v>
      </c>
      <c r="G773" s="13" t="s">
        <v>24</v>
      </c>
      <c r="H773" s="13" t="s">
        <v>29</v>
      </c>
      <c r="I773" s="13" t="n">
        <v>1</v>
      </c>
      <c r="J773" s="13" t="n">
        <v>1788</v>
      </c>
      <c r="K773" s="14" t="n">
        <v>0.852083333333333</v>
      </c>
      <c r="L773" s="15" t="n">
        <v>0.873611111111111</v>
      </c>
      <c r="M773" s="16" t="n">
        <f aca="false">VLOOKUP(E773,'Esp. percorsi al 18-10-22'!C:J,8,FALSE())</f>
        <v>8.87638228961073</v>
      </c>
      <c r="N773" s="16"/>
      <c r="O773" s="16"/>
      <c r="P773" s="13" t="n">
        <v>57</v>
      </c>
      <c r="Q773" s="17" t="n">
        <f aca="false">+M773*P773</f>
        <v>505.953790507812</v>
      </c>
      <c r="R773" s="17" t="n">
        <f aca="false">+N773*P773</f>
        <v>0</v>
      </c>
      <c r="S773" s="17"/>
      <c r="T773" s="18" t="n">
        <f aca="false">+L773-K773</f>
        <v>0.0215277777777778</v>
      </c>
      <c r="U773" s="18" t="n">
        <f aca="false">+T773*P773</f>
        <v>1.22708333333333</v>
      </c>
      <c r="V773" s="18"/>
    </row>
    <row r="774" s="13" customFormat="true" ht="12" hidden="false" customHeight="false" outlineLevel="0" collapsed="false">
      <c r="A774" s="12" t="n">
        <v>18242</v>
      </c>
      <c r="B774" s="13" t="n">
        <v>5</v>
      </c>
      <c r="C774" s="13" t="s">
        <v>22</v>
      </c>
      <c r="D774" s="13" t="n">
        <v>2</v>
      </c>
      <c r="E774" s="13" t="n">
        <v>1029</v>
      </c>
      <c r="F774" s="13" t="s">
        <v>56</v>
      </c>
      <c r="G774" s="13" t="s">
        <v>24</v>
      </c>
      <c r="H774" s="13" t="n">
        <v>6</v>
      </c>
      <c r="I774" s="13" t="n">
        <v>1</v>
      </c>
      <c r="J774" s="13" t="n">
        <v>18157</v>
      </c>
      <c r="K774" s="14" t="n">
        <v>0.853472222222222</v>
      </c>
      <c r="L774" s="15" t="n">
        <v>0.875</v>
      </c>
      <c r="M774" s="16" t="n">
        <f aca="false">VLOOKUP(E774,'Esp. percorsi al 18-10-22'!C:J,8,FALSE())</f>
        <v>8.87638228961073</v>
      </c>
      <c r="N774" s="16"/>
      <c r="O774" s="16"/>
      <c r="P774" s="13" t="n">
        <v>49</v>
      </c>
      <c r="Q774" s="17" t="n">
        <f aca="false">+M774*P774</f>
        <v>434.942732190926</v>
      </c>
      <c r="R774" s="17" t="n">
        <f aca="false">+N774*P774</f>
        <v>0</v>
      </c>
      <c r="S774" s="17"/>
      <c r="T774" s="18" t="n">
        <f aca="false">+L774-K774</f>
        <v>0.0215277777777778</v>
      </c>
      <c r="U774" s="18" t="n">
        <f aca="false">+T774*P774</f>
        <v>1.05486111111111</v>
      </c>
      <c r="V774" s="18"/>
    </row>
    <row r="775" s="13" customFormat="true" ht="12" hidden="false" customHeight="false" outlineLevel="0" collapsed="false">
      <c r="A775" s="12" t="n">
        <v>18245</v>
      </c>
      <c r="B775" s="13" t="n">
        <v>5</v>
      </c>
      <c r="C775" s="13" t="s">
        <v>22</v>
      </c>
      <c r="D775" s="13" t="n">
        <v>2</v>
      </c>
      <c r="E775" s="13" t="n">
        <v>1029</v>
      </c>
      <c r="F775" s="13" t="s">
        <v>56</v>
      </c>
      <c r="G775" s="13" t="s">
        <v>24</v>
      </c>
      <c r="H775" s="13" t="s">
        <v>25</v>
      </c>
      <c r="I775" s="13" t="n">
        <v>1</v>
      </c>
      <c r="J775" s="13" t="n">
        <v>466</v>
      </c>
      <c r="K775" s="14" t="n">
        <v>0.897222222222222</v>
      </c>
      <c r="L775" s="15" t="n">
        <v>0.91875</v>
      </c>
      <c r="M775" s="16" t="n">
        <f aca="false">VLOOKUP(E775,'Esp. percorsi al 18-10-22'!C:J,8,FALSE())</f>
        <v>8.87638228961073</v>
      </c>
      <c r="N775" s="16"/>
      <c r="O775" s="16"/>
      <c r="P775" s="13" t="n">
        <v>303</v>
      </c>
      <c r="Q775" s="17" t="n">
        <f aca="false">+M775*P775</f>
        <v>2689.54383375205</v>
      </c>
      <c r="R775" s="17" t="n">
        <f aca="false">+N775*P775</f>
        <v>0</v>
      </c>
      <c r="S775" s="17"/>
      <c r="T775" s="18" t="n">
        <f aca="false">+L775-K775</f>
        <v>0.0215277777777778</v>
      </c>
      <c r="U775" s="18" t="n">
        <f aca="false">+T775*P775</f>
        <v>6.52291666666667</v>
      </c>
      <c r="V775" s="18"/>
    </row>
    <row r="776" s="13" customFormat="true" ht="12" hidden="false" customHeight="false" outlineLevel="0" collapsed="false">
      <c r="A776" s="12" t="n">
        <v>17045</v>
      </c>
      <c r="B776" s="13" t="n">
        <v>6</v>
      </c>
      <c r="C776" s="13" t="s">
        <v>57</v>
      </c>
      <c r="D776" s="13" t="n">
        <v>2</v>
      </c>
      <c r="E776" s="13" t="n">
        <v>351</v>
      </c>
      <c r="F776" s="13" t="s">
        <v>58</v>
      </c>
      <c r="G776" s="13" t="s">
        <v>28</v>
      </c>
      <c r="H776" s="13" t="s">
        <v>25</v>
      </c>
      <c r="I776" s="13" t="n">
        <v>1</v>
      </c>
      <c r="J776" s="13" t="n">
        <v>17045</v>
      </c>
      <c r="K776" s="14" t="n">
        <v>1.01736111111111</v>
      </c>
      <c r="L776" s="15" t="n">
        <v>1.02430555555556</v>
      </c>
      <c r="M776" s="16" t="n">
        <f aca="false">VLOOKUP(E776,'Esp. percorsi al 18-10-22'!C:J,8,FALSE())</f>
        <v>4.25053948521894</v>
      </c>
      <c r="N776" s="16"/>
      <c r="O776" s="16"/>
      <c r="P776" s="13" t="n">
        <v>52</v>
      </c>
      <c r="Q776" s="17" t="n">
        <f aca="false">+M776*P776</f>
        <v>221.028053231385</v>
      </c>
      <c r="R776" s="17" t="n">
        <f aca="false">+N776*P776</f>
        <v>0</v>
      </c>
      <c r="S776" s="17"/>
      <c r="T776" s="18" t="n">
        <f aca="false">+L776-K776</f>
        <v>0.00694444444444444</v>
      </c>
      <c r="U776" s="18" t="n">
        <f aca="false">+T776*P776</f>
        <v>0.361111111111111</v>
      </c>
      <c r="V776" s="18"/>
    </row>
    <row r="777" s="13" customFormat="true" ht="12" hidden="false" customHeight="false" outlineLevel="0" collapsed="false">
      <c r="A777" s="12" t="n">
        <v>17270</v>
      </c>
      <c r="B777" s="13" t="n">
        <v>6</v>
      </c>
      <c r="C777" s="13" t="s">
        <v>57</v>
      </c>
      <c r="D777" s="13" t="n">
        <v>2</v>
      </c>
      <c r="E777" s="13" t="n">
        <v>351</v>
      </c>
      <c r="F777" s="13" t="s">
        <v>58</v>
      </c>
      <c r="G777" s="13" t="s">
        <v>28</v>
      </c>
      <c r="H777" s="13" t="s">
        <v>29</v>
      </c>
      <c r="I777" s="13" t="n">
        <v>1</v>
      </c>
      <c r="J777" s="13" t="n">
        <v>17270</v>
      </c>
      <c r="K777" s="14" t="n">
        <v>1.02083333333333</v>
      </c>
      <c r="L777" s="15" t="n">
        <v>1.02777777777778</v>
      </c>
      <c r="M777" s="16" t="n">
        <f aca="false">VLOOKUP(E777,'Esp. percorsi al 18-10-22'!C:J,8,FALSE())</f>
        <v>4.25053948521894</v>
      </c>
      <c r="N777" s="16"/>
      <c r="O777" s="16"/>
      <c r="P777" s="13" t="n">
        <v>10</v>
      </c>
      <c r="Q777" s="17" t="n">
        <f aca="false">+M777*P777</f>
        <v>42.5053948521894</v>
      </c>
      <c r="R777" s="17" t="n">
        <f aca="false">+N777*P777</f>
        <v>0</v>
      </c>
      <c r="S777" s="17"/>
      <c r="T777" s="18" t="n">
        <f aca="false">+L777-K777</f>
        <v>0.00694444444444444</v>
      </c>
      <c r="U777" s="18" t="n">
        <f aca="false">+T777*P777</f>
        <v>0.0694444444444444</v>
      </c>
      <c r="V777" s="18"/>
    </row>
    <row r="778" s="13" customFormat="true" ht="12" hidden="false" customHeight="false" outlineLevel="0" collapsed="false">
      <c r="A778" s="12" t="n">
        <v>18756</v>
      </c>
      <c r="B778" s="13" t="n">
        <v>6</v>
      </c>
      <c r="C778" s="13" t="s">
        <v>57</v>
      </c>
      <c r="D778" s="13" t="n">
        <v>2</v>
      </c>
      <c r="E778" s="13" t="n">
        <v>352</v>
      </c>
      <c r="F778" s="13" t="s">
        <v>59</v>
      </c>
      <c r="G778" s="13" t="s">
        <v>24</v>
      </c>
      <c r="H778" s="13" t="s">
        <v>25</v>
      </c>
      <c r="I778" s="13" t="n">
        <v>1</v>
      </c>
      <c r="J778" s="13" t="n">
        <v>515</v>
      </c>
      <c r="K778" s="14" t="n">
        <v>0.215277777777778</v>
      </c>
      <c r="L778" s="15" t="n">
        <v>0.229166666666667</v>
      </c>
      <c r="M778" s="16" t="n">
        <f aca="false">VLOOKUP(E778,'Esp. percorsi al 18-10-22'!C:J,8,FALSE())</f>
        <v>8.2294123059136</v>
      </c>
      <c r="N778" s="16"/>
      <c r="O778" s="16"/>
      <c r="P778" s="13" t="n">
        <v>303</v>
      </c>
      <c r="Q778" s="17" t="n">
        <f aca="false">+M778*P778</f>
        <v>2493.51192869182</v>
      </c>
      <c r="R778" s="17" t="n">
        <f aca="false">+N778*P778</f>
        <v>0</v>
      </c>
      <c r="S778" s="17"/>
      <c r="T778" s="18" t="n">
        <f aca="false">+L778-K778</f>
        <v>0.0138888888888889</v>
      </c>
      <c r="U778" s="18" t="n">
        <f aca="false">+T778*P778</f>
        <v>4.20833333333333</v>
      </c>
      <c r="V778" s="18"/>
    </row>
    <row r="779" s="13" customFormat="true" ht="12" hidden="false" customHeight="false" outlineLevel="0" collapsed="false">
      <c r="A779" s="12" t="n">
        <v>7137</v>
      </c>
      <c r="B779" s="13" t="n">
        <v>6</v>
      </c>
      <c r="C779" s="13" t="s">
        <v>57</v>
      </c>
      <c r="D779" s="13" t="n">
        <v>2</v>
      </c>
      <c r="E779" s="13" t="n">
        <v>352</v>
      </c>
      <c r="F779" s="13" t="s">
        <v>59</v>
      </c>
      <c r="G779" s="13" t="s">
        <v>24</v>
      </c>
      <c r="H779" s="13" t="s">
        <v>29</v>
      </c>
      <c r="I779" s="13" t="n">
        <v>1</v>
      </c>
      <c r="J779" s="13" t="n">
        <v>1548</v>
      </c>
      <c r="K779" s="14" t="n">
        <v>0.263888888888889</v>
      </c>
      <c r="L779" s="15" t="n">
        <v>0.277777777777778</v>
      </c>
      <c r="M779" s="16" t="n">
        <f aca="false">VLOOKUP(E779,'Esp. percorsi al 18-10-22'!C:J,8,FALSE())</f>
        <v>8.2294123059136</v>
      </c>
      <c r="N779" s="16"/>
      <c r="O779" s="16"/>
      <c r="P779" s="13" t="n">
        <v>57</v>
      </c>
      <c r="Q779" s="17" t="n">
        <f aca="false">+M779*P779</f>
        <v>469.076501437075</v>
      </c>
      <c r="R779" s="17" t="n">
        <f aca="false">+N779*P779</f>
        <v>0</v>
      </c>
      <c r="S779" s="17"/>
      <c r="T779" s="18" t="n">
        <f aca="false">+L779-K779</f>
        <v>0.0138888888888889</v>
      </c>
      <c r="U779" s="18" t="n">
        <f aca="false">+T779*P779</f>
        <v>0.791666666666667</v>
      </c>
      <c r="V779" s="18"/>
    </row>
    <row r="780" s="13" customFormat="true" ht="12" hidden="false" customHeight="false" outlineLevel="0" collapsed="false">
      <c r="A780" s="12" t="n">
        <v>7000</v>
      </c>
      <c r="B780" s="13" t="n">
        <v>6</v>
      </c>
      <c r="C780" s="13" t="s">
        <v>57</v>
      </c>
      <c r="D780" s="13" t="n">
        <v>2</v>
      </c>
      <c r="E780" s="13" t="n">
        <v>352</v>
      </c>
      <c r="F780" s="13" t="s">
        <v>59</v>
      </c>
      <c r="G780" s="13" t="s">
        <v>24</v>
      </c>
      <c r="H780" s="13" t="s">
        <v>25</v>
      </c>
      <c r="I780" s="13" t="n">
        <v>1</v>
      </c>
      <c r="J780" s="13" t="n">
        <v>516</v>
      </c>
      <c r="K780" s="14" t="n">
        <v>0.277777777777778</v>
      </c>
      <c r="L780" s="15" t="n">
        <v>0.291666666666667</v>
      </c>
      <c r="M780" s="16" t="n">
        <f aca="false">VLOOKUP(E780,'Esp. percorsi al 18-10-22'!C:J,8,FALSE())</f>
        <v>8.2294123059136</v>
      </c>
      <c r="N780" s="16"/>
      <c r="O780" s="16"/>
      <c r="P780" s="13" t="n">
        <v>303</v>
      </c>
      <c r="Q780" s="17" t="n">
        <f aca="false">+M780*P780</f>
        <v>2493.51192869182</v>
      </c>
      <c r="R780" s="17" t="n">
        <f aca="false">+N780*P780</f>
        <v>0</v>
      </c>
      <c r="S780" s="17"/>
      <c r="T780" s="18" t="n">
        <f aca="false">+L780-K780</f>
        <v>0.0138888888888889</v>
      </c>
      <c r="U780" s="18" t="n">
        <f aca="false">+T780*P780</f>
        <v>4.20833333333333</v>
      </c>
      <c r="V780" s="18"/>
    </row>
    <row r="781" s="13" customFormat="true" ht="12" hidden="false" customHeight="false" outlineLevel="0" collapsed="false">
      <c r="A781" s="12" t="n">
        <v>13485</v>
      </c>
      <c r="B781" s="13" t="n">
        <v>6</v>
      </c>
      <c r="C781" s="13" t="s">
        <v>57</v>
      </c>
      <c r="D781" s="13" t="n">
        <v>2</v>
      </c>
      <c r="E781" s="13" t="n">
        <v>352</v>
      </c>
      <c r="F781" s="13" t="s">
        <v>59</v>
      </c>
      <c r="G781" s="13" t="s">
        <v>24</v>
      </c>
      <c r="H781" s="13" t="s">
        <v>25</v>
      </c>
      <c r="I781" s="13" t="n">
        <v>1</v>
      </c>
      <c r="J781" s="13" t="n">
        <v>517</v>
      </c>
      <c r="K781" s="14" t="n">
        <v>0.291666666666667</v>
      </c>
      <c r="L781" s="15" t="n">
        <v>0.309027777777778</v>
      </c>
      <c r="M781" s="16" t="n">
        <f aca="false">VLOOKUP(E781,'Esp. percorsi al 18-10-22'!C:J,8,FALSE())</f>
        <v>8.2294123059136</v>
      </c>
      <c r="N781" s="16"/>
      <c r="O781" s="16"/>
      <c r="P781" s="13" t="n">
        <v>303</v>
      </c>
      <c r="Q781" s="17" t="n">
        <f aca="false">+M781*P781</f>
        <v>2493.51192869182</v>
      </c>
      <c r="R781" s="17" t="n">
        <f aca="false">+N781*P781</f>
        <v>0</v>
      </c>
      <c r="S781" s="17"/>
      <c r="T781" s="18" t="n">
        <f aca="false">+L781-K781</f>
        <v>0.0173611111111111</v>
      </c>
      <c r="U781" s="18" t="n">
        <f aca="false">+T781*P781</f>
        <v>5.26041666666667</v>
      </c>
      <c r="V781" s="18"/>
    </row>
    <row r="782" s="13" customFormat="true" ht="12" hidden="false" customHeight="false" outlineLevel="0" collapsed="false">
      <c r="A782" s="12" t="n">
        <v>7138</v>
      </c>
      <c r="B782" s="13" t="n">
        <v>6</v>
      </c>
      <c r="C782" s="13" t="s">
        <v>57</v>
      </c>
      <c r="D782" s="13" t="n">
        <v>2</v>
      </c>
      <c r="E782" s="13" t="n">
        <v>352</v>
      </c>
      <c r="F782" s="13" t="s">
        <v>59</v>
      </c>
      <c r="G782" s="13" t="s">
        <v>24</v>
      </c>
      <c r="H782" s="13" t="s">
        <v>29</v>
      </c>
      <c r="I782" s="13" t="n">
        <v>1</v>
      </c>
      <c r="J782" s="13" t="n">
        <v>1549</v>
      </c>
      <c r="K782" s="14" t="n">
        <v>0.295138888888889</v>
      </c>
      <c r="L782" s="15" t="n">
        <v>0.3125</v>
      </c>
      <c r="M782" s="16" t="n">
        <f aca="false">VLOOKUP(E782,'Esp. percorsi al 18-10-22'!C:J,8,FALSE())</f>
        <v>8.2294123059136</v>
      </c>
      <c r="N782" s="16"/>
      <c r="O782" s="16"/>
      <c r="P782" s="13" t="n">
        <v>57</v>
      </c>
      <c r="Q782" s="17" t="n">
        <f aca="false">+M782*P782</f>
        <v>469.076501437075</v>
      </c>
      <c r="R782" s="17" t="n">
        <f aca="false">+N782*P782</f>
        <v>0</v>
      </c>
      <c r="S782" s="17"/>
      <c r="T782" s="18" t="n">
        <f aca="false">+L782-K782</f>
        <v>0.0173611111111111</v>
      </c>
      <c r="U782" s="18" t="n">
        <f aca="false">+T782*P782</f>
        <v>0.989583333333333</v>
      </c>
      <c r="V782" s="18"/>
    </row>
    <row r="783" s="13" customFormat="true" ht="12" hidden="false" customHeight="false" outlineLevel="0" collapsed="false">
      <c r="A783" s="12" t="n">
        <v>12259</v>
      </c>
      <c r="B783" s="13" t="n">
        <v>6</v>
      </c>
      <c r="C783" s="13" t="s">
        <v>57</v>
      </c>
      <c r="D783" s="13" t="n">
        <v>2</v>
      </c>
      <c r="E783" s="13" t="n">
        <v>352</v>
      </c>
      <c r="F783" s="13" t="s">
        <v>59</v>
      </c>
      <c r="G783" s="13" t="s">
        <v>28</v>
      </c>
      <c r="H783" s="19" t="s">
        <v>27</v>
      </c>
      <c r="I783" s="13" t="n">
        <v>1</v>
      </c>
      <c r="J783" s="13" t="n">
        <v>12259</v>
      </c>
      <c r="K783" s="14" t="n">
        <v>0.302083333333333</v>
      </c>
      <c r="L783" s="15" t="n">
        <v>0.319444444444444</v>
      </c>
      <c r="M783" s="16" t="n">
        <f aca="false">VLOOKUP(E783,'Esp. percorsi al 18-10-22'!C:J,8,FALSE())</f>
        <v>8.2294123059136</v>
      </c>
      <c r="N783" s="16"/>
      <c r="O783" s="16"/>
      <c r="P783" s="13" t="n">
        <v>44</v>
      </c>
      <c r="Q783" s="17" t="n">
        <f aca="false">+M783*P783</f>
        <v>362.094141460198</v>
      </c>
      <c r="R783" s="17" t="n">
        <f aca="false">+N783*P783</f>
        <v>0</v>
      </c>
      <c r="S783" s="17"/>
      <c r="T783" s="18" t="n">
        <f aca="false">+L783-K783</f>
        <v>0.0173611111111111</v>
      </c>
      <c r="U783" s="18" t="n">
        <f aca="false">+T783*P783</f>
        <v>0.763888888888889</v>
      </c>
      <c r="V783" s="18"/>
    </row>
    <row r="784" s="13" customFormat="true" ht="12" hidden="false" customHeight="false" outlineLevel="0" collapsed="false">
      <c r="A784" s="12" t="n">
        <v>17847</v>
      </c>
      <c r="B784" s="13" t="n">
        <v>6</v>
      </c>
      <c r="C784" s="13" t="s">
        <v>57</v>
      </c>
      <c r="D784" s="13" t="n">
        <v>2</v>
      </c>
      <c r="E784" s="13" t="n">
        <v>352</v>
      </c>
      <c r="F784" s="13" t="s">
        <v>59</v>
      </c>
      <c r="G784" s="13" t="s">
        <v>26</v>
      </c>
      <c r="H784" s="19" t="s">
        <v>27</v>
      </c>
      <c r="I784" s="13" t="n">
        <v>1</v>
      </c>
      <c r="J784" s="13" t="n">
        <v>40</v>
      </c>
      <c r="K784" s="14" t="n">
        <v>0.305555555555555</v>
      </c>
      <c r="L784" s="15" t="n">
        <v>0.322916666666667</v>
      </c>
      <c r="M784" s="16" t="n">
        <f aca="false">VLOOKUP(E784,'Esp. percorsi al 18-10-22'!C:J,8,FALSE())</f>
        <v>8.2294123059136</v>
      </c>
      <c r="N784" s="16"/>
      <c r="O784" s="16"/>
      <c r="P784" s="13" t="n">
        <v>210</v>
      </c>
      <c r="Q784" s="17" t="n">
        <f aca="false">+M784*P784</f>
        <v>1728.17658424186</v>
      </c>
      <c r="R784" s="17" t="n">
        <f aca="false">+N784*P784</f>
        <v>0</v>
      </c>
      <c r="S784" s="17"/>
      <c r="T784" s="18" t="n">
        <f aca="false">+L784-K784</f>
        <v>0.0173611111111111</v>
      </c>
      <c r="U784" s="18" t="n">
        <f aca="false">+T784*P784</f>
        <v>3.64583333333333</v>
      </c>
      <c r="V784" s="18"/>
    </row>
    <row r="785" s="13" customFormat="true" ht="12" hidden="false" customHeight="false" outlineLevel="0" collapsed="false">
      <c r="A785" s="12" t="n">
        <v>7152</v>
      </c>
      <c r="B785" s="13" t="n">
        <v>6</v>
      </c>
      <c r="C785" s="13" t="s">
        <v>57</v>
      </c>
      <c r="D785" s="13" t="n">
        <v>2</v>
      </c>
      <c r="E785" s="13" t="n">
        <v>352</v>
      </c>
      <c r="F785" s="13" t="s">
        <v>59</v>
      </c>
      <c r="G785" s="13" t="s">
        <v>24</v>
      </c>
      <c r="H785" s="13" t="s">
        <v>29</v>
      </c>
      <c r="I785" s="13" t="n">
        <v>1</v>
      </c>
      <c r="J785" s="13" t="n">
        <v>1563</v>
      </c>
      <c r="K785" s="14" t="n">
        <v>0.309027777777778</v>
      </c>
      <c r="L785" s="15" t="n">
        <v>0.326388888888889</v>
      </c>
      <c r="M785" s="16" t="n">
        <f aca="false">VLOOKUP(E785,'Esp. percorsi al 18-10-22'!C:J,8,FALSE())</f>
        <v>8.2294123059136</v>
      </c>
      <c r="N785" s="16"/>
      <c r="O785" s="16"/>
      <c r="P785" s="13" t="n">
        <v>57</v>
      </c>
      <c r="Q785" s="17" t="n">
        <f aca="false">+M785*P785</f>
        <v>469.076501437075</v>
      </c>
      <c r="R785" s="17" t="n">
        <f aca="false">+N785*P785</f>
        <v>0</v>
      </c>
      <c r="S785" s="17"/>
      <c r="T785" s="18" t="n">
        <f aca="false">+L785-K785</f>
        <v>0.0173611111111111</v>
      </c>
      <c r="U785" s="18" t="n">
        <f aca="false">+T785*P785</f>
        <v>0.989583333333333</v>
      </c>
      <c r="V785" s="18"/>
    </row>
    <row r="786" s="13" customFormat="true" ht="12" hidden="false" customHeight="false" outlineLevel="0" collapsed="false">
      <c r="A786" s="12" t="n">
        <v>17848</v>
      </c>
      <c r="B786" s="13" t="n">
        <v>6</v>
      </c>
      <c r="C786" s="13" t="s">
        <v>57</v>
      </c>
      <c r="D786" s="13" t="n">
        <v>2</v>
      </c>
      <c r="E786" s="13" t="n">
        <v>352</v>
      </c>
      <c r="F786" s="13" t="s">
        <v>59</v>
      </c>
      <c r="G786" s="13" t="s">
        <v>26</v>
      </c>
      <c r="H786" s="19" t="s">
        <v>27</v>
      </c>
      <c r="I786" s="13" t="n">
        <v>1</v>
      </c>
      <c r="J786" s="13" t="n">
        <v>519</v>
      </c>
      <c r="K786" s="14" t="n">
        <v>0.309027777777778</v>
      </c>
      <c r="L786" s="15" t="n">
        <v>0.326388888888889</v>
      </c>
      <c r="M786" s="16" t="n">
        <f aca="false">VLOOKUP(E786,'Esp. percorsi al 18-10-22'!C:J,8,FALSE())</f>
        <v>8.2294123059136</v>
      </c>
      <c r="N786" s="16"/>
      <c r="O786" s="16"/>
      <c r="P786" s="13" t="n">
        <v>210</v>
      </c>
      <c r="Q786" s="17" t="n">
        <f aca="false">+M786*P786</f>
        <v>1728.17658424186</v>
      </c>
      <c r="R786" s="17" t="n">
        <f aca="false">+N786*P786</f>
        <v>0</v>
      </c>
      <c r="S786" s="17"/>
      <c r="T786" s="18" t="n">
        <f aca="false">+L786-K786</f>
        <v>0.0173611111111111</v>
      </c>
      <c r="U786" s="18" t="n">
        <f aca="false">+T786*P786</f>
        <v>3.64583333333333</v>
      </c>
      <c r="V786" s="18"/>
    </row>
    <row r="787" s="13" customFormat="true" ht="12" hidden="false" customHeight="false" outlineLevel="0" collapsed="false">
      <c r="A787" s="12" t="n">
        <v>13859</v>
      </c>
      <c r="B787" s="13" t="n">
        <v>6</v>
      </c>
      <c r="C787" s="13" t="s">
        <v>57</v>
      </c>
      <c r="D787" s="13" t="n">
        <v>2</v>
      </c>
      <c r="E787" s="13" t="n">
        <v>352</v>
      </c>
      <c r="F787" s="13" t="s">
        <v>59</v>
      </c>
      <c r="G787" s="13" t="s">
        <v>24</v>
      </c>
      <c r="H787" s="13" t="n">
        <v>6</v>
      </c>
      <c r="I787" s="13" t="n">
        <v>1</v>
      </c>
      <c r="J787" s="13" t="n">
        <v>11807</v>
      </c>
      <c r="K787" s="14" t="n">
        <v>0.313194444444444</v>
      </c>
      <c r="L787" s="15" t="n">
        <v>0.330555555555556</v>
      </c>
      <c r="M787" s="16" t="n">
        <f aca="false">VLOOKUP(E787,'Esp. percorsi al 18-10-22'!C:J,8,FALSE())</f>
        <v>8.2294123059136</v>
      </c>
      <c r="N787" s="16"/>
      <c r="O787" s="16"/>
      <c r="P787" s="13" t="n">
        <v>49</v>
      </c>
      <c r="Q787" s="17" t="n">
        <f aca="false">+M787*P787</f>
        <v>403.241202989766</v>
      </c>
      <c r="R787" s="17" t="n">
        <f aca="false">+N787*P787</f>
        <v>0</v>
      </c>
      <c r="S787" s="17"/>
      <c r="T787" s="18" t="n">
        <f aca="false">+L787-K787</f>
        <v>0.0173611111111111</v>
      </c>
      <c r="U787" s="18" t="n">
        <f aca="false">+T787*P787</f>
        <v>0.850694444444444</v>
      </c>
      <c r="V787" s="18"/>
    </row>
    <row r="788" s="13" customFormat="true" ht="12" hidden="false" customHeight="false" outlineLevel="0" collapsed="false">
      <c r="A788" s="12" t="n">
        <v>12262</v>
      </c>
      <c r="B788" s="13" t="n">
        <v>6</v>
      </c>
      <c r="C788" s="13" t="s">
        <v>57</v>
      </c>
      <c r="D788" s="13" t="n">
        <v>2</v>
      </c>
      <c r="E788" s="13" t="n">
        <v>352</v>
      </c>
      <c r="F788" s="13" t="s">
        <v>59</v>
      </c>
      <c r="G788" s="13" t="s">
        <v>28</v>
      </c>
      <c r="H788" s="19" t="s">
        <v>27</v>
      </c>
      <c r="I788" s="13" t="n">
        <v>1</v>
      </c>
      <c r="J788" s="13" t="n">
        <v>12262</v>
      </c>
      <c r="K788" s="14" t="n">
        <v>0.315972222222222</v>
      </c>
      <c r="L788" s="15" t="n">
        <v>0.333333333333333</v>
      </c>
      <c r="M788" s="16" t="n">
        <f aca="false">VLOOKUP(E788,'Esp. percorsi al 18-10-22'!C:J,8,FALSE())</f>
        <v>8.2294123059136</v>
      </c>
      <c r="N788" s="16"/>
      <c r="O788" s="16"/>
      <c r="P788" s="13" t="n">
        <v>44</v>
      </c>
      <c r="Q788" s="17" t="n">
        <f aca="false">+M788*P788</f>
        <v>362.094141460198</v>
      </c>
      <c r="R788" s="17" t="n">
        <f aca="false">+N788*P788</f>
        <v>0</v>
      </c>
      <c r="S788" s="17"/>
      <c r="T788" s="18" t="n">
        <f aca="false">+L788-K788</f>
        <v>0.0173611111111111</v>
      </c>
      <c r="U788" s="18" t="n">
        <f aca="false">+T788*P788</f>
        <v>0.763888888888889</v>
      </c>
      <c r="V788" s="18"/>
    </row>
    <row r="789" s="13" customFormat="true" ht="12" hidden="false" customHeight="false" outlineLevel="0" collapsed="false">
      <c r="A789" s="12" t="n">
        <v>7256</v>
      </c>
      <c r="B789" s="13" t="n">
        <v>6</v>
      </c>
      <c r="C789" s="13" t="s">
        <v>57</v>
      </c>
      <c r="D789" s="13" t="n">
        <v>2</v>
      </c>
      <c r="E789" s="13" t="n">
        <v>352</v>
      </c>
      <c r="F789" s="13" t="s">
        <v>59</v>
      </c>
      <c r="G789" s="13" t="s">
        <v>26</v>
      </c>
      <c r="H789" s="13" t="s">
        <v>30</v>
      </c>
      <c r="I789" s="13" t="n">
        <v>1</v>
      </c>
      <c r="J789" s="13" t="n">
        <v>4474</v>
      </c>
      <c r="K789" s="14" t="n">
        <v>0.319444444444444</v>
      </c>
      <c r="L789" s="15" t="n">
        <v>0.333333333333333</v>
      </c>
      <c r="M789" s="16" t="n">
        <f aca="false">VLOOKUP(E789,'Esp. percorsi al 18-10-22'!C:J,8,FALSE())</f>
        <v>8.2294123059136</v>
      </c>
      <c r="N789" s="16"/>
      <c r="O789" s="16"/>
      <c r="P789" s="13" t="n">
        <v>5</v>
      </c>
      <c r="Q789" s="17" t="n">
        <f aca="false">+M789*P789</f>
        <v>41.147061529568</v>
      </c>
      <c r="R789" s="17" t="n">
        <f aca="false">+N789*P789</f>
        <v>0</v>
      </c>
      <c r="S789" s="17"/>
      <c r="T789" s="18" t="n">
        <f aca="false">+L789-K789</f>
        <v>0.0138888888888889</v>
      </c>
      <c r="U789" s="18" t="n">
        <f aca="false">+T789*P789</f>
        <v>0.0694444444444444</v>
      </c>
      <c r="V789" s="18"/>
    </row>
    <row r="790" s="13" customFormat="true" ht="12" hidden="false" customHeight="false" outlineLevel="0" collapsed="false">
      <c r="A790" s="12" t="n">
        <v>13486</v>
      </c>
      <c r="B790" s="13" t="n">
        <v>6</v>
      </c>
      <c r="C790" s="13" t="s">
        <v>57</v>
      </c>
      <c r="D790" s="13" t="n">
        <v>2</v>
      </c>
      <c r="E790" s="13" t="n">
        <v>352</v>
      </c>
      <c r="F790" s="13" t="s">
        <v>59</v>
      </c>
      <c r="G790" s="13" t="s">
        <v>24</v>
      </c>
      <c r="H790" s="13" t="s">
        <v>25</v>
      </c>
      <c r="I790" s="13" t="n">
        <v>1</v>
      </c>
      <c r="J790" s="13" t="n">
        <v>532</v>
      </c>
      <c r="K790" s="14" t="n">
        <v>0.329861111111111</v>
      </c>
      <c r="L790" s="15" t="n">
        <v>0.347916666666667</v>
      </c>
      <c r="M790" s="16" t="n">
        <f aca="false">VLOOKUP(E790,'Esp. percorsi al 18-10-22'!C:J,8,FALSE())</f>
        <v>8.2294123059136</v>
      </c>
      <c r="N790" s="16"/>
      <c r="O790" s="16"/>
      <c r="P790" s="13" t="n">
        <v>303</v>
      </c>
      <c r="Q790" s="17" t="n">
        <f aca="false">+M790*P790</f>
        <v>2493.51192869182</v>
      </c>
      <c r="R790" s="17" t="n">
        <f aca="false">+N790*P790</f>
        <v>0</v>
      </c>
      <c r="S790" s="17"/>
      <c r="T790" s="18" t="n">
        <f aca="false">+L790-K790</f>
        <v>0.0180555555555556</v>
      </c>
      <c r="U790" s="18" t="n">
        <f aca="false">+T790*P790</f>
        <v>5.47083333333333</v>
      </c>
      <c r="V790" s="18"/>
    </row>
    <row r="791" s="13" customFormat="true" ht="12" hidden="false" customHeight="false" outlineLevel="0" collapsed="false">
      <c r="A791" s="12" t="n">
        <v>7139</v>
      </c>
      <c r="B791" s="13" t="n">
        <v>6</v>
      </c>
      <c r="C791" s="13" t="s">
        <v>57</v>
      </c>
      <c r="D791" s="13" t="n">
        <v>2</v>
      </c>
      <c r="E791" s="13" t="n">
        <v>352</v>
      </c>
      <c r="F791" s="13" t="s">
        <v>59</v>
      </c>
      <c r="G791" s="13" t="s">
        <v>24</v>
      </c>
      <c r="H791" s="13" t="s">
        <v>29</v>
      </c>
      <c r="I791" s="13" t="n">
        <v>1</v>
      </c>
      <c r="J791" s="13" t="n">
        <v>1550</v>
      </c>
      <c r="K791" s="14" t="n">
        <v>0.336805555555556</v>
      </c>
      <c r="L791" s="15" t="n">
        <v>0.354166666666667</v>
      </c>
      <c r="M791" s="16" t="n">
        <f aca="false">VLOOKUP(E791,'Esp. percorsi al 18-10-22'!C:J,8,FALSE())</f>
        <v>8.2294123059136</v>
      </c>
      <c r="N791" s="16"/>
      <c r="O791" s="16"/>
      <c r="P791" s="13" t="n">
        <v>57</v>
      </c>
      <c r="Q791" s="17" t="n">
        <f aca="false">+M791*P791</f>
        <v>469.076501437075</v>
      </c>
      <c r="R791" s="17" t="n">
        <f aca="false">+N791*P791</f>
        <v>0</v>
      </c>
      <c r="S791" s="17"/>
      <c r="T791" s="18" t="n">
        <f aca="false">+L791-K791</f>
        <v>0.0173611111111111</v>
      </c>
      <c r="U791" s="18" t="n">
        <f aca="false">+T791*P791</f>
        <v>0.989583333333333</v>
      </c>
      <c r="V791" s="18"/>
    </row>
    <row r="792" s="13" customFormat="true" ht="12" hidden="false" customHeight="false" outlineLevel="0" collapsed="false">
      <c r="A792" s="12" t="n">
        <v>13863</v>
      </c>
      <c r="B792" s="13" t="n">
        <v>6</v>
      </c>
      <c r="C792" s="13" t="s">
        <v>57</v>
      </c>
      <c r="D792" s="13" t="n">
        <v>2</v>
      </c>
      <c r="E792" s="13" t="n">
        <v>352</v>
      </c>
      <c r="F792" s="13" t="s">
        <v>59</v>
      </c>
      <c r="G792" s="13" t="s">
        <v>24</v>
      </c>
      <c r="H792" s="19" t="s">
        <v>27</v>
      </c>
      <c r="I792" s="13" t="n">
        <v>1</v>
      </c>
      <c r="J792" s="13" t="n">
        <v>41</v>
      </c>
      <c r="K792" s="14" t="n">
        <v>0.34375</v>
      </c>
      <c r="L792" s="15" t="n">
        <v>0.361805555555556</v>
      </c>
      <c r="M792" s="16" t="n">
        <f aca="false">VLOOKUP(E792,'Esp. percorsi al 18-10-22'!C:J,8,FALSE())</f>
        <v>8.2294123059136</v>
      </c>
      <c r="N792" s="16"/>
      <c r="O792" s="16"/>
      <c r="P792" s="13" t="n">
        <v>254</v>
      </c>
      <c r="Q792" s="17" t="n">
        <f aca="false">+M792*P792</f>
        <v>2090.27072570205</v>
      </c>
      <c r="R792" s="17" t="n">
        <f aca="false">+N792*P792</f>
        <v>0</v>
      </c>
      <c r="S792" s="17"/>
      <c r="T792" s="18" t="n">
        <f aca="false">+L792-K792</f>
        <v>0.0180555555555556</v>
      </c>
      <c r="U792" s="18" t="n">
        <f aca="false">+T792*P792</f>
        <v>4.58611111111111</v>
      </c>
      <c r="V792" s="18"/>
    </row>
    <row r="793" s="13" customFormat="true" ht="12" hidden="false" customHeight="false" outlineLevel="0" collapsed="false">
      <c r="A793" s="12" t="n">
        <v>7257</v>
      </c>
      <c r="B793" s="13" t="n">
        <v>6</v>
      </c>
      <c r="C793" s="13" t="s">
        <v>57</v>
      </c>
      <c r="D793" s="13" t="n">
        <v>2</v>
      </c>
      <c r="E793" s="13" t="n">
        <v>352</v>
      </c>
      <c r="F793" s="13" t="s">
        <v>59</v>
      </c>
      <c r="G793" s="13" t="s">
        <v>26</v>
      </c>
      <c r="H793" s="13" t="s">
        <v>30</v>
      </c>
      <c r="I793" s="13" t="n">
        <v>1</v>
      </c>
      <c r="J793" s="13" t="n">
        <v>4475</v>
      </c>
      <c r="K793" s="14" t="n">
        <v>0.347222222222222</v>
      </c>
      <c r="L793" s="15" t="n">
        <v>0.361111111111111</v>
      </c>
      <c r="M793" s="16" t="n">
        <f aca="false">VLOOKUP(E793,'Esp. percorsi al 18-10-22'!C:J,8,FALSE())</f>
        <v>8.2294123059136</v>
      </c>
      <c r="N793" s="16"/>
      <c r="O793" s="16"/>
      <c r="P793" s="13" t="n">
        <v>5</v>
      </c>
      <c r="Q793" s="17" t="n">
        <f aca="false">+M793*P793</f>
        <v>41.147061529568</v>
      </c>
      <c r="R793" s="17" t="n">
        <f aca="false">+N793*P793</f>
        <v>0</v>
      </c>
      <c r="S793" s="17"/>
      <c r="T793" s="18" t="n">
        <f aca="false">+L793-K793</f>
        <v>0.0138888888888889</v>
      </c>
      <c r="U793" s="18" t="n">
        <f aca="false">+T793*P793</f>
        <v>0.0694444444444444</v>
      </c>
      <c r="V793" s="18"/>
    </row>
    <row r="794" s="13" customFormat="true" ht="12" hidden="false" customHeight="false" outlineLevel="0" collapsed="false">
      <c r="A794" s="12" t="n">
        <v>13865</v>
      </c>
      <c r="B794" s="13" t="n">
        <v>6</v>
      </c>
      <c r="C794" s="13" t="s">
        <v>57</v>
      </c>
      <c r="D794" s="13" t="n">
        <v>2</v>
      </c>
      <c r="E794" s="13" t="n">
        <v>352</v>
      </c>
      <c r="F794" s="13" t="s">
        <v>59</v>
      </c>
      <c r="G794" s="13" t="s">
        <v>24</v>
      </c>
      <c r="H794" s="13" t="n">
        <v>6</v>
      </c>
      <c r="I794" s="13" t="n">
        <v>1</v>
      </c>
      <c r="J794" s="13" t="n">
        <v>11813</v>
      </c>
      <c r="K794" s="14" t="n">
        <v>0.347916666666667</v>
      </c>
      <c r="L794" s="15" t="n">
        <v>0.365972222222222</v>
      </c>
      <c r="M794" s="16" t="n">
        <f aca="false">VLOOKUP(E794,'Esp. percorsi al 18-10-22'!C:J,8,FALSE())</f>
        <v>8.2294123059136</v>
      </c>
      <c r="N794" s="16"/>
      <c r="O794" s="16"/>
      <c r="P794" s="13" t="n">
        <v>49</v>
      </c>
      <c r="Q794" s="17" t="n">
        <f aca="false">+M794*P794</f>
        <v>403.241202989766</v>
      </c>
      <c r="R794" s="17" t="n">
        <f aca="false">+N794*P794</f>
        <v>0</v>
      </c>
      <c r="S794" s="17"/>
      <c r="T794" s="18" t="n">
        <f aca="false">+L794-K794</f>
        <v>0.0180555555555556</v>
      </c>
      <c r="U794" s="18" t="n">
        <f aca="false">+T794*P794</f>
        <v>0.884722222222222</v>
      </c>
      <c r="V794" s="18"/>
    </row>
    <row r="795" s="13" customFormat="true" ht="12" hidden="false" customHeight="false" outlineLevel="0" collapsed="false">
      <c r="A795" s="12" t="n">
        <v>7153</v>
      </c>
      <c r="B795" s="13" t="n">
        <v>6</v>
      </c>
      <c r="C795" s="13" t="s">
        <v>57</v>
      </c>
      <c r="D795" s="13" t="n">
        <v>2</v>
      </c>
      <c r="E795" s="13" t="n">
        <v>352</v>
      </c>
      <c r="F795" s="13" t="s">
        <v>59</v>
      </c>
      <c r="G795" s="13" t="s">
        <v>24</v>
      </c>
      <c r="H795" s="13" t="s">
        <v>29</v>
      </c>
      <c r="I795" s="13" t="n">
        <v>1</v>
      </c>
      <c r="J795" s="13" t="n">
        <v>1564</v>
      </c>
      <c r="K795" s="14" t="n">
        <v>0.350694444444444</v>
      </c>
      <c r="L795" s="15" t="n">
        <v>0.368055555555556</v>
      </c>
      <c r="M795" s="16" t="n">
        <f aca="false">VLOOKUP(E795,'Esp. percorsi al 18-10-22'!C:J,8,FALSE())</f>
        <v>8.2294123059136</v>
      </c>
      <c r="N795" s="16"/>
      <c r="O795" s="16"/>
      <c r="P795" s="13" t="n">
        <v>57</v>
      </c>
      <c r="Q795" s="17" t="n">
        <f aca="false">+M795*P795</f>
        <v>469.076501437075</v>
      </c>
      <c r="R795" s="17" t="n">
        <f aca="false">+N795*P795</f>
        <v>0</v>
      </c>
      <c r="S795" s="17"/>
      <c r="T795" s="18" t="n">
        <f aca="false">+L795-K795</f>
        <v>0.0173611111111111</v>
      </c>
      <c r="U795" s="18" t="n">
        <f aca="false">+T795*P795</f>
        <v>0.989583333333333</v>
      </c>
      <c r="V795" s="18"/>
    </row>
    <row r="796" s="13" customFormat="true" ht="12" hidden="false" customHeight="false" outlineLevel="0" collapsed="false">
      <c r="A796" s="12" t="n">
        <v>13867</v>
      </c>
      <c r="B796" s="13" t="n">
        <v>6</v>
      </c>
      <c r="C796" s="13" t="s">
        <v>57</v>
      </c>
      <c r="D796" s="13" t="n">
        <v>2</v>
      </c>
      <c r="E796" s="13" t="n">
        <v>352</v>
      </c>
      <c r="F796" s="13" t="s">
        <v>59</v>
      </c>
      <c r="G796" s="13" t="s">
        <v>24</v>
      </c>
      <c r="H796" s="19" t="s">
        <v>27</v>
      </c>
      <c r="I796" s="13" t="n">
        <v>1</v>
      </c>
      <c r="J796" s="13" t="n">
        <v>520</v>
      </c>
      <c r="K796" s="14" t="n">
        <v>0.357638888888889</v>
      </c>
      <c r="L796" s="15" t="n">
        <v>0.375694444444444</v>
      </c>
      <c r="M796" s="16" t="n">
        <f aca="false">VLOOKUP(E796,'Esp. percorsi al 18-10-22'!C:J,8,FALSE())</f>
        <v>8.2294123059136</v>
      </c>
      <c r="N796" s="16"/>
      <c r="O796" s="16"/>
      <c r="P796" s="13" t="n">
        <v>254</v>
      </c>
      <c r="Q796" s="17" t="n">
        <f aca="false">+M796*P796</f>
        <v>2090.27072570205</v>
      </c>
      <c r="R796" s="17" t="n">
        <f aca="false">+N796*P796</f>
        <v>0</v>
      </c>
      <c r="S796" s="17"/>
      <c r="T796" s="18" t="n">
        <f aca="false">+L796-K796</f>
        <v>0.0180555555555556</v>
      </c>
      <c r="U796" s="18" t="n">
        <f aca="false">+T796*P796</f>
        <v>4.58611111111111</v>
      </c>
      <c r="V796" s="18"/>
    </row>
    <row r="797" s="13" customFormat="true" ht="12" hidden="false" customHeight="false" outlineLevel="0" collapsed="false">
      <c r="A797" s="12" t="n">
        <v>13490</v>
      </c>
      <c r="B797" s="13" t="n">
        <v>6</v>
      </c>
      <c r="C797" s="13" t="s">
        <v>57</v>
      </c>
      <c r="D797" s="13" t="n">
        <v>2</v>
      </c>
      <c r="E797" s="13" t="n">
        <v>352</v>
      </c>
      <c r="F797" s="13" t="s">
        <v>59</v>
      </c>
      <c r="G797" s="13" t="s">
        <v>24</v>
      </c>
      <c r="H797" s="13" t="s">
        <v>25</v>
      </c>
      <c r="I797" s="13" t="n">
        <v>1</v>
      </c>
      <c r="J797" s="13" t="n">
        <v>533</v>
      </c>
      <c r="K797" s="14" t="n">
        <v>0.375</v>
      </c>
      <c r="L797" s="15" t="n">
        <v>0.393055555555556</v>
      </c>
      <c r="M797" s="16" t="n">
        <f aca="false">VLOOKUP(E797,'Esp. percorsi al 18-10-22'!C:J,8,FALSE())</f>
        <v>8.2294123059136</v>
      </c>
      <c r="N797" s="16"/>
      <c r="O797" s="16"/>
      <c r="P797" s="13" t="n">
        <v>303</v>
      </c>
      <c r="Q797" s="17" t="n">
        <f aca="false">+M797*P797</f>
        <v>2493.51192869182</v>
      </c>
      <c r="R797" s="17" t="n">
        <f aca="false">+N797*P797</f>
        <v>0</v>
      </c>
      <c r="S797" s="17"/>
      <c r="T797" s="18" t="n">
        <f aca="false">+L797-K797</f>
        <v>0.0180555555555556</v>
      </c>
      <c r="U797" s="18" t="n">
        <f aca="false">+T797*P797</f>
        <v>5.47083333333333</v>
      </c>
      <c r="V797" s="18"/>
    </row>
    <row r="798" s="13" customFormat="true" ht="12" hidden="false" customHeight="false" outlineLevel="0" collapsed="false">
      <c r="A798" s="12" t="n">
        <v>7140</v>
      </c>
      <c r="B798" s="13" t="n">
        <v>6</v>
      </c>
      <c r="C798" s="13" t="s">
        <v>57</v>
      </c>
      <c r="D798" s="13" t="n">
        <v>2</v>
      </c>
      <c r="E798" s="13" t="n">
        <v>352</v>
      </c>
      <c r="F798" s="13" t="s">
        <v>59</v>
      </c>
      <c r="G798" s="13" t="s">
        <v>24</v>
      </c>
      <c r="H798" s="13" t="s">
        <v>29</v>
      </c>
      <c r="I798" s="13" t="n">
        <v>1</v>
      </c>
      <c r="J798" s="13" t="n">
        <v>1551</v>
      </c>
      <c r="K798" s="14" t="n">
        <v>0.378472222222222</v>
      </c>
      <c r="L798" s="15" t="n">
        <v>0.395833333333333</v>
      </c>
      <c r="M798" s="16" t="n">
        <f aca="false">VLOOKUP(E798,'Esp. percorsi al 18-10-22'!C:J,8,FALSE())</f>
        <v>8.2294123059136</v>
      </c>
      <c r="N798" s="16"/>
      <c r="O798" s="16"/>
      <c r="P798" s="13" t="n">
        <v>57</v>
      </c>
      <c r="Q798" s="17" t="n">
        <f aca="false">+M798*P798</f>
        <v>469.076501437075</v>
      </c>
      <c r="R798" s="17" t="n">
        <f aca="false">+N798*P798</f>
        <v>0</v>
      </c>
      <c r="S798" s="17"/>
      <c r="T798" s="18" t="n">
        <f aca="false">+L798-K798</f>
        <v>0.0173611111111111</v>
      </c>
      <c r="U798" s="18" t="n">
        <f aca="false">+T798*P798</f>
        <v>0.989583333333333</v>
      </c>
      <c r="V798" s="18"/>
    </row>
    <row r="799" s="13" customFormat="true" ht="12" hidden="false" customHeight="false" outlineLevel="0" collapsed="false">
      <c r="A799" s="12" t="n">
        <v>7258</v>
      </c>
      <c r="B799" s="13" t="n">
        <v>6</v>
      </c>
      <c r="C799" s="13" t="s">
        <v>57</v>
      </c>
      <c r="D799" s="13" t="n">
        <v>2</v>
      </c>
      <c r="E799" s="13" t="n">
        <v>352</v>
      </c>
      <c r="F799" s="13" t="s">
        <v>59</v>
      </c>
      <c r="G799" s="13" t="s">
        <v>26</v>
      </c>
      <c r="H799" s="13" t="s">
        <v>30</v>
      </c>
      <c r="I799" s="13" t="n">
        <v>1</v>
      </c>
      <c r="J799" s="13" t="n">
        <v>4476</v>
      </c>
      <c r="K799" s="14" t="n">
        <v>0.385416666666667</v>
      </c>
      <c r="L799" s="15" t="n">
        <v>0.402777777777778</v>
      </c>
      <c r="M799" s="16" t="n">
        <f aca="false">VLOOKUP(E799,'Esp. percorsi al 18-10-22'!C:J,8,FALSE())</f>
        <v>8.2294123059136</v>
      </c>
      <c r="N799" s="16"/>
      <c r="O799" s="16"/>
      <c r="P799" s="13" t="n">
        <v>5</v>
      </c>
      <c r="Q799" s="17" t="n">
        <f aca="false">+M799*P799</f>
        <v>41.147061529568</v>
      </c>
      <c r="R799" s="17" t="n">
        <f aca="false">+N799*P799</f>
        <v>0</v>
      </c>
      <c r="S799" s="17"/>
      <c r="T799" s="18" t="n">
        <f aca="false">+L799-K799</f>
        <v>0.0173611111111111</v>
      </c>
      <c r="U799" s="18" t="n">
        <f aca="false">+T799*P799</f>
        <v>0.0868055555555556</v>
      </c>
      <c r="V799" s="18"/>
    </row>
    <row r="800" s="13" customFormat="true" ht="12" hidden="false" customHeight="false" outlineLevel="0" collapsed="false">
      <c r="A800" s="12" t="n">
        <v>13872</v>
      </c>
      <c r="B800" s="13" t="n">
        <v>6</v>
      </c>
      <c r="C800" s="13" t="s">
        <v>57</v>
      </c>
      <c r="D800" s="13" t="n">
        <v>2</v>
      </c>
      <c r="E800" s="13" t="n">
        <v>352</v>
      </c>
      <c r="F800" s="13" t="s">
        <v>59</v>
      </c>
      <c r="G800" s="13" t="s">
        <v>24</v>
      </c>
      <c r="H800" s="19" t="s">
        <v>27</v>
      </c>
      <c r="I800" s="13" t="n">
        <v>1</v>
      </c>
      <c r="J800" s="13" t="n">
        <v>42</v>
      </c>
      <c r="K800" s="14" t="n">
        <v>0.388888888888889</v>
      </c>
      <c r="L800" s="15" t="n">
        <v>0.406944444444444</v>
      </c>
      <c r="M800" s="16" t="n">
        <f aca="false">VLOOKUP(E800,'Esp. percorsi al 18-10-22'!C:J,8,FALSE())</f>
        <v>8.2294123059136</v>
      </c>
      <c r="N800" s="16"/>
      <c r="O800" s="16"/>
      <c r="P800" s="13" t="n">
        <v>254</v>
      </c>
      <c r="Q800" s="17" t="n">
        <f aca="false">+M800*P800</f>
        <v>2090.27072570205</v>
      </c>
      <c r="R800" s="17" t="n">
        <f aca="false">+N800*P800</f>
        <v>0</v>
      </c>
      <c r="S800" s="17"/>
      <c r="T800" s="18" t="n">
        <f aca="false">+L800-K800</f>
        <v>0.0180555555555556</v>
      </c>
      <c r="U800" s="18" t="n">
        <f aca="false">+T800*P800</f>
        <v>4.58611111111111</v>
      </c>
      <c r="V800" s="18"/>
    </row>
    <row r="801" s="13" customFormat="true" ht="12" hidden="false" customHeight="false" outlineLevel="0" collapsed="false">
      <c r="A801" s="12" t="n">
        <v>7154</v>
      </c>
      <c r="B801" s="13" t="n">
        <v>6</v>
      </c>
      <c r="C801" s="13" t="s">
        <v>57</v>
      </c>
      <c r="D801" s="13" t="n">
        <v>2</v>
      </c>
      <c r="E801" s="13" t="n">
        <v>352</v>
      </c>
      <c r="F801" s="13" t="s">
        <v>59</v>
      </c>
      <c r="G801" s="13" t="s">
        <v>24</v>
      </c>
      <c r="H801" s="13" t="s">
        <v>29</v>
      </c>
      <c r="I801" s="13" t="n">
        <v>1</v>
      </c>
      <c r="J801" s="13" t="n">
        <v>1565</v>
      </c>
      <c r="K801" s="14" t="n">
        <v>0.392361111111111</v>
      </c>
      <c r="L801" s="15" t="n">
        <v>0.409722222222222</v>
      </c>
      <c r="M801" s="16" t="n">
        <f aca="false">VLOOKUP(E801,'Esp. percorsi al 18-10-22'!C:J,8,FALSE())</f>
        <v>8.2294123059136</v>
      </c>
      <c r="N801" s="16"/>
      <c r="O801" s="16"/>
      <c r="P801" s="13" t="n">
        <v>57</v>
      </c>
      <c r="Q801" s="17" t="n">
        <f aca="false">+M801*P801</f>
        <v>469.076501437075</v>
      </c>
      <c r="R801" s="17" t="n">
        <f aca="false">+N801*P801</f>
        <v>0</v>
      </c>
      <c r="S801" s="17"/>
      <c r="T801" s="18" t="n">
        <f aca="false">+L801-K801</f>
        <v>0.0173611111111111</v>
      </c>
      <c r="U801" s="18" t="n">
        <f aca="false">+T801*P801</f>
        <v>0.989583333333333</v>
      </c>
      <c r="V801" s="18"/>
    </row>
    <row r="802" s="13" customFormat="true" ht="12" hidden="false" customHeight="false" outlineLevel="0" collapsed="false">
      <c r="A802" s="12" t="n">
        <v>13874</v>
      </c>
      <c r="B802" s="13" t="n">
        <v>6</v>
      </c>
      <c r="C802" s="13" t="s">
        <v>57</v>
      </c>
      <c r="D802" s="13" t="n">
        <v>2</v>
      </c>
      <c r="E802" s="13" t="n">
        <v>352</v>
      </c>
      <c r="F802" s="13" t="s">
        <v>59</v>
      </c>
      <c r="G802" s="13" t="s">
        <v>24</v>
      </c>
      <c r="H802" s="13" t="n">
        <v>6</v>
      </c>
      <c r="I802" s="13" t="n">
        <v>1</v>
      </c>
      <c r="J802" s="13" t="n">
        <v>11822</v>
      </c>
      <c r="K802" s="14" t="n">
        <v>0.393055555555556</v>
      </c>
      <c r="L802" s="15" t="n">
        <v>0.411111111111111</v>
      </c>
      <c r="M802" s="16" t="n">
        <f aca="false">VLOOKUP(E802,'Esp. percorsi al 18-10-22'!C:J,8,FALSE())</f>
        <v>8.2294123059136</v>
      </c>
      <c r="N802" s="16"/>
      <c r="O802" s="16"/>
      <c r="P802" s="13" t="n">
        <v>49</v>
      </c>
      <c r="Q802" s="17" t="n">
        <f aca="false">+M802*P802</f>
        <v>403.241202989766</v>
      </c>
      <c r="R802" s="17" t="n">
        <f aca="false">+N802*P802</f>
        <v>0</v>
      </c>
      <c r="S802" s="17"/>
      <c r="T802" s="18" t="n">
        <f aca="false">+L802-K802</f>
        <v>0.0180555555555556</v>
      </c>
      <c r="U802" s="18" t="n">
        <f aca="false">+T802*P802</f>
        <v>0.884722222222222</v>
      </c>
      <c r="V802" s="18"/>
    </row>
    <row r="803" s="13" customFormat="true" ht="12" hidden="false" customHeight="false" outlineLevel="0" collapsed="false">
      <c r="A803" s="12" t="n">
        <v>13876</v>
      </c>
      <c r="B803" s="13" t="n">
        <v>6</v>
      </c>
      <c r="C803" s="13" t="s">
        <v>57</v>
      </c>
      <c r="D803" s="13" t="n">
        <v>2</v>
      </c>
      <c r="E803" s="13" t="n">
        <v>352</v>
      </c>
      <c r="F803" s="13" t="s">
        <v>59</v>
      </c>
      <c r="G803" s="13" t="s">
        <v>24</v>
      </c>
      <c r="H803" s="19" t="s">
        <v>27</v>
      </c>
      <c r="I803" s="13" t="n">
        <v>1</v>
      </c>
      <c r="J803" s="13" t="n">
        <v>521</v>
      </c>
      <c r="K803" s="14" t="n">
        <v>0.402777777777778</v>
      </c>
      <c r="L803" s="15" t="n">
        <v>0.420833333333333</v>
      </c>
      <c r="M803" s="16" t="n">
        <f aca="false">VLOOKUP(E803,'Esp. percorsi al 18-10-22'!C:J,8,FALSE())</f>
        <v>8.2294123059136</v>
      </c>
      <c r="N803" s="16"/>
      <c r="O803" s="16"/>
      <c r="P803" s="13" t="n">
        <v>254</v>
      </c>
      <c r="Q803" s="17" t="n">
        <f aca="false">+M803*P803</f>
        <v>2090.27072570205</v>
      </c>
      <c r="R803" s="17" t="n">
        <f aca="false">+N803*P803</f>
        <v>0</v>
      </c>
      <c r="S803" s="17"/>
      <c r="T803" s="18" t="n">
        <f aca="false">+L803-K803</f>
        <v>0.0180555555555556</v>
      </c>
      <c r="U803" s="18" t="n">
        <f aca="false">+T803*P803</f>
        <v>4.58611111111111</v>
      </c>
      <c r="V803" s="18"/>
    </row>
    <row r="804" s="13" customFormat="true" ht="12" hidden="false" customHeight="false" outlineLevel="0" collapsed="false">
      <c r="A804" s="12" t="n">
        <v>7141</v>
      </c>
      <c r="B804" s="13" t="n">
        <v>6</v>
      </c>
      <c r="C804" s="13" t="s">
        <v>57</v>
      </c>
      <c r="D804" s="13" t="n">
        <v>2</v>
      </c>
      <c r="E804" s="13" t="n">
        <v>352</v>
      </c>
      <c r="F804" s="13" t="s">
        <v>59</v>
      </c>
      <c r="G804" s="13" t="s">
        <v>24</v>
      </c>
      <c r="H804" s="13" t="s">
        <v>29</v>
      </c>
      <c r="I804" s="13" t="n">
        <v>1</v>
      </c>
      <c r="J804" s="13" t="n">
        <v>1552</v>
      </c>
      <c r="K804" s="14" t="n">
        <v>0.420138888888889</v>
      </c>
      <c r="L804" s="15" t="n">
        <v>0.4375</v>
      </c>
      <c r="M804" s="16" t="n">
        <f aca="false">VLOOKUP(E804,'Esp. percorsi al 18-10-22'!C:J,8,FALSE())</f>
        <v>8.2294123059136</v>
      </c>
      <c r="N804" s="16"/>
      <c r="O804" s="16"/>
      <c r="P804" s="13" t="n">
        <v>57</v>
      </c>
      <c r="Q804" s="17" t="n">
        <f aca="false">+M804*P804</f>
        <v>469.076501437075</v>
      </c>
      <c r="R804" s="17" t="n">
        <f aca="false">+N804*P804</f>
        <v>0</v>
      </c>
      <c r="S804" s="17"/>
      <c r="T804" s="18" t="n">
        <f aca="false">+L804-K804</f>
        <v>0.0173611111111111</v>
      </c>
      <c r="U804" s="18" t="n">
        <f aca="false">+T804*P804</f>
        <v>0.989583333333333</v>
      </c>
      <c r="V804" s="18"/>
    </row>
    <row r="805" s="13" customFormat="true" ht="12" hidden="false" customHeight="false" outlineLevel="0" collapsed="false">
      <c r="A805" s="12" t="n">
        <v>13493</v>
      </c>
      <c r="B805" s="13" t="n">
        <v>6</v>
      </c>
      <c r="C805" s="13" t="s">
        <v>57</v>
      </c>
      <c r="D805" s="13" t="n">
        <v>2</v>
      </c>
      <c r="E805" s="13" t="n">
        <v>352</v>
      </c>
      <c r="F805" s="13" t="s">
        <v>59</v>
      </c>
      <c r="G805" s="13" t="s">
        <v>24</v>
      </c>
      <c r="H805" s="13" t="s">
        <v>25</v>
      </c>
      <c r="I805" s="13" t="n">
        <v>1</v>
      </c>
      <c r="J805" s="13" t="n">
        <v>534</v>
      </c>
      <c r="K805" s="14" t="n">
        <v>0.420138888888889</v>
      </c>
      <c r="L805" s="15" t="n">
        <v>0.438194444444444</v>
      </c>
      <c r="M805" s="16" t="n">
        <f aca="false">VLOOKUP(E805,'Esp. percorsi al 18-10-22'!C:J,8,FALSE())</f>
        <v>8.2294123059136</v>
      </c>
      <c r="N805" s="16"/>
      <c r="O805" s="16"/>
      <c r="P805" s="13" t="n">
        <v>303</v>
      </c>
      <c r="Q805" s="17" t="n">
        <f aca="false">+M805*P805</f>
        <v>2493.51192869182</v>
      </c>
      <c r="R805" s="17" t="n">
        <f aca="false">+N805*P805</f>
        <v>0</v>
      </c>
      <c r="S805" s="17"/>
      <c r="T805" s="18" t="n">
        <f aca="false">+L805-K805</f>
        <v>0.0180555555555556</v>
      </c>
      <c r="U805" s="18" t="n">
        <f aca="false">+T805*P805</f>
        <v>5.47083333333333</v>
      </c>
      <c r="V805" s="18"/>
    </row>
    <row r="806" s="13" customFormat="true" ht="12" hidden="false" customHeight="false" outlineLevel="0" collapsed="false">
      <c r="A806" s="12" t="n">
        <v>7259</v>
      </c>
      <c r="B806" s="13" t="n">
        <v>6</v>
      </c>
      <c r="C806" s="13" t="s">
        <v>57</v>
      </c>
      <c r="D806" s="13" t="n">
        <v>2</v>
      </c>
      <c r="E806" s="13" t="n">
        <v>352</v>
      </c>
      <c r="F806" s="13" t="s">
        <v>59</v>
      </c>
      <c r="G806" s="13" t="s">
        <v>26</v>
      </c>
      <c r="H806" s="13" t="s">
        <v>30</v>
      </c>
      <c r="I806" s="13" t="n">
        <v>1</v>
      </c>
      <c r="J806" s="13" t="n">
        <v>4477</v>
      </c>
      <c r="K806" s="14" t="n">
        <v>0.427083333333333</v>
      </c>
      <c r="L806" s="15" t="n">
        <v>0.444444444444444</v>
      </c>
      <c r="M806" s="16" t="n">
        <f aca="false">VLOOKUP(E806,'Esp. percorsi al 18-10-22'!C:J,8,FALSE())</f>
        <v>8.2294123059136</v>
      </c>
      <c r="N806" s="16"/>
      <c r="O806" s="16"/>
      <c r="P806" s="13" t="n">
        <v>5</v>
      </c>
      <c r="Q806" s="17" t="n">
        <f aca="false">+M806*P806</f>
        <v>41.147061529568</v>
      </c>
      <c r="R806" s="17" t="n">
        <f aca="false">+N806*P806</f>
        <v>0</v>
      </c>
      <c r="S806" s="17"/>
      <c r="T806" s="18" t="n">
        <f aca="false">+L806-K806</f>
        <v>0.0173611111111111</v>
      </c>
      <c r="U806" s="18" t="n">
        <f aca="false">+T806*P806</f>
        <v>0.0868055555555556</v>
      </c>
      <c r="V806" s="18"/>
    </row>
    <row r="807" s="13" customFormat="true" ht="12" hidden="false" customHeight="false" outlineLevel="0" collapsed="false">
      <c r="A807" s="12" t="n">
        <v>7155</v>
      </c>
      <c r="B807" s="13" t="n">
        <v>6</v>
      </c>
      <c r="C807" s="13" t="s">
        <v>57</v>
      </c>
      <c r="D807" s="13" t="n">
        <v>2</v>
      </c>
      <c r="E807" s="13" t="n">
        <v>352</v>
      </c>
      <c r="F807" s="13" t="s">
        <v>59</v>
      </c>
      <c r="G807" s="13" t="s">
        <v>24</v>
      </c>
      <c r="H807" s="13" t="s">
        <v>29</v>
      </c>
      <c r="I807" s="13" t="n">
        <v>1</v>
      </c>
      <c r="J807" s="13" t="n">
        <v>1566</v>
      </c>
      <c r="K807" s="14" t="n">
        <v>0.434027777777778</v>
      </c>
      <c r="L807" s="15" t="n">
        <v>0.451388888888889</v>
      </c>
      <c r="M807" s="16" t="n">
        <f aca="false">VLOOKUP(E807,'Esp. percorsi al 18-10-22'!C:J,8,FALSE())</f>
        <v>8.2294123059136</v>
      </c>
      <c r="N807" s="16"/>
      <c r="O807" s="16"/>
      <c r="P807" s="13" t="n">
        <v>57</v>
      </c>
      <c r="Q807" s="17" t="n">
        <f aca="false">+M807*P807</f>
        <v>469.076501437075</v>
      </c>
      <c r="R807" s="17" t="n">
        <f aca="false">+N807*P807</f>
        <v>0</v>
      </c>
      <c r="S807" s="17"/>
      <c r="T807" s="18" t="n">
        <f aca="false">+L807-K807</f>
        <v>0.0173611111111111</v>
      </c>
      <c r="U807" s="18" t="n">
        <f aca="false">+T807*P807</f>
        <v>0.989583333333333</v>
      </c>
      <c r="V807" s="18"/>
    </row>
    <row r="808" s="13" customFormat="true" ht="12" hidden="false" customHeight="false" outlineLevel="0" collapsed="false">
      <c r="A808" s="12" t="n">
        <v>13881</v>
      </c>
      <c r="B808" s="13" t="n">
        <v>6</v>
      </c>
      <c r="C808" s="13" t="s">
        <v>57</v>
      </c>
      <c r="D808" s="13" t="n">
        <v>2</v>
      </c>
      <c r="E808" s="13" t="n">
        <v>352</v>
      </c>
      <c r="F808" s="13" t="s">
        <v>59</v>
      </c>
      <c r="G808" s="13" t="s">
        <v>24</v>
      </c>
      <c r="H808" s="19" t="s">
        <v>27</v>
      </c>
      <c r="I808" s="13" t="n">
        <v>1</v>
      </c>
      <c r="J808" s="13" t="n">
        <v>43</v>
      </c>
      <c r="K808" s="14" t="n">
        <v>0.434027777777778</v>
      </c>
      <c r="L808" s="15" t="n">
        <v>0.452083333333333</v>
      </c>
      <c r="M808" s="16" t="n">
        <f aca="false">VLOOKUP(E808,'Esp. percorsi al 18-10-22'!C:J,8,FALSE())</f>
        <v>8.2294123059136</v>
      </c>
      <c r="N808" s="16"/>
      <c r="O808" s="16"/>
      <c r="P808" s="13" t="n">
        <v>254</v>
      </c>
      <c r="Q808" s="17" t="n">
        <f aca="false">+M808*P808</f>
        <v>2090.27072570205</v>
      </c>
      <c r="R808" s="17" t="n">
        <f aca="false">+N808*P808</f>
        <v>0</v>
      </c>
      <c r="S808" s="17"/>
      <c r="T808" s="18" t="n">
        <f aca="false">+L808-K808</f>
        <v>0.0180555555555556</v>
      </c>
      <c r="U808" s="18" t="n">
        <f aca="false">+T808*P808</f>
        <v>4.58611111111111</v>
      </c>
      <c r="V808" s="18"/>
    </row>
    <row r="809" s="13" customFormat="true" ht="12" hidden="false" customHeight="false" outlineLevel="0" collapsed="false">
      <c r="A809" s="12" t="n">
        <v>13883</v>
      </c>
      <c r="B809" s="13" t="n">
        <v>6</v>
      </c>
      <c r="C809" s="13" t="s">
        <v>57</v>
      </c>
      <c r="D809" s="13" t="n">
        <v>2</v>
      </c>
      <c r="E809" s="13" t="n">
        <v>352</v>
      </c>
      <c r="F809" s="13" t="s">
        <v>59</v>
      </c>
      <c r="G809" s="13" t="s">
        <v>24</v>
      </c>
      <c r="H809" s="13" t="n">
        <v>6</v>
      </c>
      <c r="I809" s="13" t="n">
        <v>1</v>
      </c>
      <c r="J809" s="13" t="n">
        <v>11831</v>
      </c>
      <c r="K809" s="14" t="n">
        <v>0.438194444444444</v>
      </c>
      <c r="L809" s="15" t="n">
        <v>0.45625</v>
      </c>
      <c r="M809" s="16" t="n">
        <f aca="false">VLOOKUP(E809,'Esp. percorsi al 18-10-22'!C:J,8,FALSE())</f>
        <v>8.2294123059136</v>
      </c>
      <c r="N809" s="16"/>
      <c r="O809" s="16"/>
      <c r="P809" s="13" t="n">
        <v>49</v>
      </c>
      <c r="Q809" s="17" t="n">
        <f aca="false">+M809*P809</f>
        <v>403.241202989766</v>
      </c>
      <c r="R809" s="17" t="n">
        <f aca="false">+N809*P809</f>
        <v>0</v>
      </c>
      <c r="S809" s="17"/>
      <c r="T809" s="18" t="n">
        <f aca="false">+L809-K809</f>
        <v>0.0180555555555556</v>
      </c>
      <c r="U809" s="18" t="n">
        <f aca="false">+T809*P809</f>
        <v>0.884722222222222</v>
      </c>
      <c r="V809" s="18"/>
    </row>
    <row r="810" s="13" customFormat="true" ht="12" hidden="false" customHeight="false" outlineLevel="0" collapsed="false">
      <c r="A810" s="12" t="n">
        <v>13885</v>
      </c>
      <c r="B810" s="13" t="n">
        <v>6</v>
      </c>
      <c r="C810" s="13" t="s">
        <v>57</v>
      </c>
      <c r="D810" s="13" t="n">
        <v>2</v>
      </c>
      <c r="E810" s="13" t="n">
        <v>352</v>
      </c>
      <c r="F810" s="13" t="s">
        <v>59</v>
      </c>
      <c r="G810" s="13" t="s">
        <v>24</v>
      </c>
      <c r="H810" s="19" t="s">
        <v>27</v>
      </c>
      <c r="I810" s="13" t="n">
        <v>1</v>
      </c>
      <c r="J810" s="13" t="n">
        <v>522</v>
      </c>
      <c r="K810" s="14" t="n">
        <v>0.447916666666667</v>
      </c>
      <c r="L810" s="15" t="n">
        <v>0.465972222222222</v>
      </c>
      <c r="M810" s="16" t="n">
        <f aca="false">VLOOKUP(E810,'Esp. percorsi al 18-10-22'!C:J,8,FALSE())</f>
        <v>8.2294123059136</v>
      </c>
      <c r="N810" s="16"/>
      <c r="O810" s="16"/>
      <c r="P810" s="13" t="n">
        <v>254</v>
      </c>
      <c r="Q810" s="17" t="n">
        <f aca="false">+M810*P810</f>
        <v>2090.27072570205</v>
      </c>
      <c r="R810" s="17" t="n">
        <f aca="false">+N810*P810</f>
        <v>0</v>
      </c>
      <c r="S810" s="17"/>
      <c r="T810" s="18" t="n">
        <f aca="false">+L810-K810</f>
        <v>0.0180555555555556</v>
      </c>
      <c r="U810" s="18" t="n">
        <f aca="false">+T810*P810</f>
        <v>4.58611111111111</v>
      </c>
      <c r="V810" s="18"/>
    </row>
    <row r="811" s="13" customFormat="true" ht="12" hidden="false" customHeight="false" outlineLevel="0" collapsed="false">
      <c r="A811" s="12" t="n">
        <v>7142</v>
      </c>
      <c r="B811" s="13" t="n">
        <v>6</v>
      </c>
      <c r="C811" s="13" t="s">
        <v>57</v>
      </c>
      <c r="D811" s="13" t="n">
        <v>2</v>
      </c>
      <c r="E811" s="13" t="n">
        <v>352</v>
      </c>
      <c r="F811" s="13" t="s">
        <v>59</v>
      </c>
      <c r="G811" s="13" t="s">
        <v>24</v>
      </c>
      <c r="H811" s="13" t="s">
        <v>29</v>
      </c>
      <c r="I811" s="13" t="n">
        <v>1</v>
      </c>
      <c r="J811" s="13" t="n">
        <v>1553</v>
      </c>
      <c r="K811" s="14" t="n">
        <v>0.461805555555556</v>
      </c>
      <c r="L811" s="15" t="n">
        <v>0.479166666666667</v>
      </c>
      <c r="M811" s="16" t="n">
        <f aca="false">VLOOKUP(E811,'Esp. percorsi al 18-10-22'!C:J,8,FALSE())</f>
        <v>8.2294123059136</v>
      </c>
      <c r="N811" s="16"/>
      <c r="O811" s="16"/>
      <c r="P811" s="13" t="n">
        <v>57</v>
      </c>
      <c r="Q811" s="17" t="n">
        <f aca="false">+M811*P811</f>
        <v>469.076501437075</v>
      </c>
      <c r="R811" s="17" t="n">
        <f aca="false">+N811*P811</f>
        <v>0</v>
      </c>
      <c r="S811" s="17"/>
      <c r="T811" s="18" t="n">
        <f aca="false">+L811-K811</f>
        <v>0.0173611111111111</v>
      </c>
      <c r="U811" s="18" t="n">
        <f aca="false">+T811*P811</f>
        <v>0.989583333333333</v>
      </c>
      <c r="V811" s="18"/>
    </row>
    <row r="812" s="13" customFormat="true" ht="12" hidden="false" customHeight="false" outlineLevel="0" collapsed="false">
      <c r="A812" s="12" t="n">
        <v>13499</v>
      </c>
      <c r="B812" s="13" t="n">
        <v>6</v>
      </c>
      <c r="C812" s="13" t="s">
        <v>57</v>
      </c>
      <c r="D812" s="13" t="n">
        <v>2</v>
      </c>
      <c r="E812" s="13" t="n">
        <v>352</v>
      </c>
      <c r="F812" s="13" t="s">
        <v>59</v>
      </c>
      <c r="G812" s="13" t="s">
        <v>24</v>
      </c>
      <c r="H812" s="13" t="s">
        <v>25</v>
      </c>
      <c r="I812" s="13" t="n">
        <v>1</v>
      </c>
      <c r="J812" s="13" t="n">
        <v>535</v>
      </c>
      <c r="K812" s="14" t="n">
        <v>0.465277777777778</v>
      </c>
      <c r="L812" s="15" t="n">
        <v>0.483333333333333</v>
      </c>
      <c r="M812" s="16" t="n">
        <f aca="false">VLOOKUP(E812,'Esp. percorsi al 18-10-22'!C:J,8,FALSE())</f>
        <v>8.2294123059136</v>
      </c>
      <c r="N812" s="16"/>
      <c r="O812" s="16"/>
      <c r="P812" s="13" t="n">
        <v>303</v>
      </c>
      <c r="Q812" s="17" t="n">
        <f aca="false">+M812*P812</f>
        <v>2493.51192869182</v>
      </c>
      <c r="R812" s="17" t="n">
        <f aca="false">+N812*P812</f>
        <v>0</v>
      </c>
      <c r="S812" s="17"/>
      <c r="T812" s="18" t="n">
        <f aca="false">+L812-K812</f>
        <v>0.0180555555555556</v>
      </c>
      <c r="U812" s="18" t="n">
        <f aca="false">+T812*P812</f>
        <v>5.47083333333333</v>
      </c>
      <c r="V812" s="18"/>
    </row>
    <row r="813" s="13" customFormat="true" ht="12" hidden="false" customHeight="false" outlineLevel="0" collapsed="false">
      <c r="A813" s="12" t="n">
        <v>7260</v>
      </c>
      <c r="B813" s="13" t="n">
        <v>6</v>
      </c>
      <c r="C813" s="13" t="s">
        <v>57</v>
      </c>
      <c r="D813" s="13" t="n">
        <v>2</v>
      </c>
      <c r="E813" s="13" t="n">
        <v>352</v>
      </c>
      <c r="F813" s="13" t="s">
        <v>59</v>
      </c>
      <c r="G813" s="13" t="s">
        <v>26</v>
      </c>
      <c r="H813" s="13" t="s">
        <v>30</v>
      </c>
      <c r="I813" s="13" t="n">
        <v>1</v>
      </c>
      <c r="J813" s="13" t="n">
        <v>4478</v>
      </c>
      <c r="K813" s="14" t="n">
        <v>0.46875</v>
      </c>
      <c r="L813" s="15" t="n">
        <v>0.486111111111111</v>
      </c>
      <c r="M813" s="16" t="n">
        <f aca="false">VLOOKUP(E813,'Esp. percorsi al 18-10-22'!C:J,8,FALSE())</f>
        <v>8.2294123059136</v>
      </c>
      <c r="N813" s="16"/>
      <c r="O813" s="16"/>
      <c r="P813" s="13" t="n">
        <v>5</v>
      </c>
      <c r="Q813" s="17" t="n">
        <f aca="false">+M813*P813</f>
        <v>41.147061529568</v>
      </c>
      <c r="R813" s="17" t="n">
        <f aca="false">+N813*P813</f>
        <v>0</v>
      </c>
      <c r="S813" s="17"/>
      <c r="T813" s="18" t="n">
        <f aca="false">+L813-K813</f>
        <v>0.0173611111111111</v>
      </c>
      <c r="U813" s="18" t="n">
        <f aca="false">+T813*P813</f>
        <v>0.0868055555555556</v>
      </c>
      <c r="V813" s="18"/>
    </row>
    <row r="814" s="13" customFormat="true" ht="12" hidden="false" customHeight="false" outlineLevel="0" collapsed="false">
      <c r="A814" s="12" t="n">
        <v>7156</v>
      </c>
      <c r="B814" s="13" t="n">
        <v>6</v>
      </c>
      <c r="C814" s="13" t="s">
        <v>57</v>
      </c>
      <c r="D814" s="13" t="n">
        <v>2</v>
      </c>
      <c r="E814" s="13" t="n">
        <v>352</v>
      </c>
      <c r="F814" s="13" t="s">
        <v>59</v>
      </c>
      <c r="G814" s="13" t="s">
        <v>24</v>
      </c>
      <c r="H814" s="13" t="s">
        <v>29</v>
      </c>
      <c r="I814" s="13" t="n">
        <v>1</v>
      </c>
      <c r="J814" s="13" t="n">
        <v>1567</v>
      </c>
      <c r="K814" s="14" t="n">
        <v>0.475694444444444</v>
      </c>
      <c r="L814" s="15" t="n">
        <v>0.493055555555556</v>
      </c>
      <c r="M814" s="16" t="n">
        <f aca="false">VLOOKUP(E814,'Esp. percorsi al 18-10-22'!C:J,8,FALSE())</f>
        <v>8.2294123059136</v>
      </c>
      <c r="N814" s="16"/>
      <c r="O814" s="16"/>
      <c r="P814" s="13" t="n">
        <v>57</v>
      </c>
      <c r="Q814" s="17" t="n">
        <f aca="false">+M814*P814</f>
        <v>469.076501437075</v>
      </c>
      <c r="R814" s="17" t="n">
        <f aca="false">+N814*P814</f>
        <v>0</v>
      </c>
      <c r="S814" s="17"/>
      <c r="T814" s="18" t="n">
        <f aca="false">+L814-K814</f>
        <v>0.0173611111111111</v>
      </c>
      <c r="U814" s="18" t="n">
        <f aca="false">+T814*P814</f>
        <v>0.989583333333333</v>
      </c>
      <c r="V814" s="18"/>
    </row>
    <row r="815" s="13" customFormat="true" ht="12" hidden="false" customHeight="false" outlineLevel="0" collapsed="false">
      <c r="A815" s="12" t="n">
        <v>13891</v>
      </c>
      <c r="B815" s="13" t="n">
        <v>6</v>
      </c>
      <c r="C815" s="13" t="s">
        <v>57</v>
      </c>
      <c r="D815" s="13" t="n">
        <v>2</v>
      </c>
      <c r="E815" s="13" t="n">
        <v>352</v>
      </c>
      <c r="F815" s="13" t="s">
        <v>59</v>
      </c>
      <c r="G815" s="13" t="s">
        <v>24</v>
      </c>
      <c r="H815" s="19" t="s">
        <v>27</v>
      </c>
      <c r="I815" s="13" t="n">
        <v>1</v>
      </c>
      <c r="J815" s="13" t="n">
        <v>523</v>
      </c>
      <c r="K815" s="14" t="n">
        <v>0.479166666666667</v>
      </c>
      <c r="L815" s="15" t="n">
        <v>0.497222222222222</v>
      </c>
      <c r="M815" s="16" t="n">
        <f aca="false">VLOOKUP(E815,'Esp. percorsi al 18-10-22'!C:J,8,FALSE())</f>
        <v>8.2294123059136</v>
      </c>
      <c r="N815" s="16"/>
      <c r="O815" s="16"/>
      <c r="P815" s="13" t="n">
        <v>254</v>
      </c>
      <c r="Q815" s="17" t="n">
        <f aca="false">+M815*P815</f>
        <v>2090.27072570205</v>
      </c>
      <c r="R815" s="17" t="n">
        <f aca="false">+N815*P815</f>
        <v>0</v>
      </c>
      <c r="S815" s="17"/>
      <c r="T815" s="18" t="n">
        <f aca="false">+L815-K815</f>
        <v>0.0180555555555556</v>
      </c>
      <c r="U815" s="18" t="n">
        <f aca="false">+T815*P815</f>
        <v>4.58611111111111</v>
      </c>
      <c r="V815" s="18"/>
    </row>
    <row r="816" s="13" customFormat="true" ht="12" hidden="false" customHeight="false" outlineLevel="0" collapsed="false">
      <c r="A816" s="12" t="n">
        <v>13893</v>
      </c>
      <c r="B816" s="13" t="n">
        <v>6</v>
      </c>
      <c r="C816" s="13" t="s">
        <v>57</v>
      </c>
      <c r="D816" s="13" t="n">
        <v>2</v>
      </c>
      <c r="E816" s="13" t="n">
        <v>352</v>
      </c>
      <c r="F816" s="13" t="s">
        <v>59</v>
      </c>
      <c r="G816" s="13" t="s">
        <v>24</v>
      </c>
      <c r="H816" s="13" t="n">
        <v>6</v>
      </c>
      <c r="I816" s="13" t="n">
        <v>1</v>
      </c>
      <c r="J816" s="13" t="n">
        <v>11840</v>
      </c>
      <c r="K816" s="14" t="n">
        <v>0.483333333333333</v>
      </c>
      <c r="L816" s="15" t="n">
        <v>0.501388888888889</v>
      </c>
      <c r="M816" s="16" t="n">
        <f aca="false">VLOOKUP(E816,'Esp. percorsi al 18-10-22'!C:J,8,FALSE())</f>
        <v>8.2294123059136</v>
      </c>
      <c r="N816" s="16"/>
      <c r="O816" s="16"/>
      <c r="P816" s="13" t="n">
        <v>49</v>
      </c>
      <c r="Q816" s="17" t="n">
        <f aca="false">+M816*P816</f>
        <v>403.241202989766</v>
      </c>
      <c r="R816" s="17" t="n">
        <f aca="false">+N816*P816</f>
        <v>0</v>
      </c>
      <c r="S816" s="17"/>
      <c r="T816" s="18" t="n">
        <f aca="false">+L816-K816</f>
        <v>0.0180555555555556</v>
      </c>
      <c r="U816" s="18" t="n">
        <f aca="false">+T816*P816</f>
        <v>0.884722222222222</v>
      </c>
      <c r="V816" s="18"/>
    </row>
    <row r="817" s="13" customFormat="true" ht="12" hidden="false" customHeight="false" outlineLevel="0" collapsed="false">
      <c r="A817" s="12" t="n">
        <v>13895</v>
      </c>
      <c r="B817" s="13" t="n">
        <v>6</v>
      </c>
      <c r="C817" s="13" t="s">
        <v>57</v>
      </c>
      <c r="D817" s="13" t="n">
        <v>2</v>
      </c>
      <c r="E817" s="13" t="n">
        <v>352</v>
      </c>
      <c r="F817" s="13" t="s">
        <v>59</v>
      </c>
      <c r="G817" s="13" t="s">
        <v>24</v>
      </c>
      <c r="H817" s="19" t="s">
        <v>27</v>
      </c>
      <c r="I817" s="13" t="n">
        <v>1</v>
      </c>
      <c r="J817" s="13" t="n">
        <v>13503</v>
      </c>
      <c r="K817" s="14" t="n">
        <v>0.493055555555556</v>
      </c>
      <c r="L817" s="15" t="n">
        <v>0.511111111111111</v>
      </c>
      <c r="M817" s="16" t="n">
        <f aca="false">VLOOKUP(E817,'Esp. percorsi al 18-10-22'!C:J,8,FALSE())</f>
        <v>8.2294123059136</v>
      </c>
      <c r="N817" s="16"/>
      <c r="O817" s="16"/>
      <c r="P817" s="13" t="n">
        <v>254</v>
      </c>
      <c r="Q817" s="17" t="n">
        <f aca="false">+M817*P817</f>
        <v>2090.27072570205</v>
      </c>
      <c r="R817" s="17" t="n">
        <f aca="false">+N817*P817</f>
        <v>0</v>
      </c>
      <c r="S817" s="17"/>
      <c r="T817" s="18" t="n">
        <f aca="false">+L817-K817</f>
        <v>0.0180555555555556</v>
      </c>
      <c r="U817" s="18" t="n">
        <f aca="false">+T817*P817</f>
        <v>4.58611111111111</v>
      </c>
      <c r="V817" s="18"/>
    </row>
    <row r="818" s="13" customFormat="true" ht="12" hidden="false" customHeight="false" outlineLevel="0" collapsed="false">
      <c r="A818" s="12" t="n">
        <v>7143</v>
      </c>
      <c r="B818" s="13" t="n">
        <v>6</v>
      </c>
      <c r="C818" s="13" t="s">
        <v>57</v>
      </c>
      <c r="D818" s="13" t="n">
        <v>2</v>
      </c>
      <c r="E818" s="13" t="n">
        <v>352</v>
      </c>
      <c r="F818" s="13" t="s">
        <v>59</v>
      </c>
      <c r="G818" s="13" t="s">
        <v>24</v>
      </c>
      <c r="H818" s="13" t="s">
        <v>29</v>
      </c>
      <c r="I818" s="13" t="n">
        <v>1</v>
      </c>
      <c r="J818" s="13" t="n">
        <v>1554</v>
      </c>
      <c r="K818" s="14" t="n">
        <v>0.503472222222222</v>
      </c>
      <c r="L818" s="15" t="n">
        <v>0.520833333333333</v>
      </c>
      <c r="M818" s="16" t="n">
        <f aca="false">VLOOKUP(E818,'Esp. percorsi al 18-10-22'!C:J,8,FALSE())</f>
        <v>8.2294123059136</v>
      </c>
      <c r="N818" s="16"/>
      <c r="O818" s="16"/>
      <c r="P818" s="13" t="n">
        <v>57</v>
      </c>
      <c r="Q818" s="17" t="n">
        <f aca="false">+M818*P818</f>
        <v>469.076501437075</v>
      </c>
      <c r="R818" s="17" t="n">
        <f aca="false">+N818*P818</f>
        <v>0</v>
      </c>
      <c r="S818" s="17"/>
      <c r="T818" s="18" t="n">
        <f aca="false">+L818-K818</f>
        <v>0.0173611111111111</v>
      </c>
      <c r="U818" s="18" t="n">
        <f aca="false">+T818*P818</f>
        <v>0.989583333333333</v>
      </c>
      <c r="V818" s="18"/>
    </row>
    <row r="819" s="13" customFormat="true" ht="12" hidden="false" customHeight="false" outlineLevel="0" collapsed="false">
      <c r="A819" s="12" t="n">
        <v>7261</v>
      </c>
      <c r="B819" s="13" t="n">
        <v>6</v>
      </c>
      <c r="C819" s="13" t="s">
        <v>57</v>
      </c>
      <c r="D819" s="13" t="n">
        <v>2</v>
      </c>
      <c r="E819" s="13" t="n">
        <v>352</v>
      </c>
      <c r="F819" s="13" t="s">
        <v>59</v>
      </c>
      <c r="G819" s="13" t="s">
        <v>26</v>
      </c>
      <c r="H819" s="13" t="s">
        <v>30</v>
      </c>
      <c r="I819" s="13" t="n">
        <v>1</v>
      </c>
      <c r="J819" s="13" t="n">
        <v>4479</v>
      </c>
      <c r="K819" s="14" t="n">
        <v>0.510416666666667</v>
      </c>
      <c r="L819" s="15" t="n">
        <v>0.527777777777778</v>
      </c>
      <c r="M819" s="16" t="n">
        <f aca="false">VLOOKUP(E819,'Esp. percorsi al 18-10-22'!C:J,8,FALSE())</f>
        <v>8.2294123059136</v>
      </c>
      <c r="N819" s="16"/>
      <c r="O819" s="16"/>
      <c r="P819" s="13" t="n">
        <v>5</v>
      </c>
      <c r="Q819" s="17" t="n">
        <f aca="false">+M819*P819</f>
        <v>41.147061529568</v>
      </c>
      <c r="R819" s="17" t="n">
        <f aca="false">+N819*P819</f>
        <v>0</v>
      </c>
      <c r="S819" s="17"/>
      <c r="T819" s="18" t="n">
        <f aca="false">+L819-K819</f>
        <v>0.0173611111111111</v>
      </c>
      <c r="U819" s="18" t="n">
        <f aca="false">+T819*P819</f>
        <v>0.0868055555555556</v>
      </c>
      <c r="V819" s="18"/>
    </row>
    <row r="820" s="13" customFormat="true" ht="12" hidden="false" customHeight="false" outlineLevel="0" collapsed="false">
      <c r="A820" s="12" t="n">
        <v>13502</v>
      </c>
      <c r="B820" s="13" t="n">
        <v>6</v>
      </c>
      <c r="C820" s="13" t="s">
        <v>57</v>
      </c>
      <c r="D820" s="13" t="n">
        <v>2</v>
      </c>
      <c r="E820" s="13" t="n">
        <v>352</v>
      </c>
      <c r="F820" s="13" t="s">
        <v>59</v>
      </c>
      <c r="G820" s="13" t="s">
        <v>24</v>
      </c>
      <c r="H820" s="13" t="s">
        <v>25</v>
      </c>
      <c r="I820" s="13" t="n">
        <v>1</v>
      </c>
      <c r="J820" s="13" t="n">
        <v>45</v>
      </c>
      <c r="K820" s="14" t="n">
        <v>0.510416666666667</v>
      </c>
      <c r="L820" s="15" t="n">
        <v>0.528472222222222</v>
      </c>
      <c r="M820" s="16" t="n">
        <f aca="false">VLOOKUP(E820,'Esp. percorsi al 18-10-22'!C:J,8,FALSE())</f>
        <v>8.2294123059136</v>
      </c>
      <c r="N820" s="16"/>
      <c r="O820" s="16"/>
      <c r="P820" s="13" t="n">
        <v>303</v>
      </c>
      <c r="Q820" s="17" t="n">
        <f aca="false">+M820*P820</f>
        <v>2493.51192869182</v>
      </c>
      <c r="R820" s="17" t="n">
        <f aca="false">+N820*P820</f>
        <v>0</v>
      </c>
      <c r="S820" s="17"/>
      <c r="T820" s="18" t="n">
        <f aca="false">+L820-K820</f>
        <v>0.0180555555555556</v>
      </c>
      <c r="U820" s="18" t="n">
        <f aca="false">+T820*P820</f>
        <v>5.47083333333333</v>
      </c>
      <c r="V820" s="18"/>
    </row>
    <row r="821" s="13" customFormat="true" ht="12" hidden="false" customHeight="false" outlineLevel="0" collapsed="false">
      <c r="A821" s="12" t="n">
        <v>7157</v>
      </c>
      <c r="B821" s="13" t="n">
        <v>6</v>
      </c>
      <c r="C821" s="13" t="s">
        <v>57</v>
      </c>
      <c r="D821" s="13" t="n">
        <v>2</v>
      </c>
      <c r="E821" s="13" t="n">
        <v>352</v>
      </c>
      <c r="F821" s="13" t="s">
        <v>59</v>
      </c>
      <c r="G821" s="13" t="s">
        <v>24</v>
      </c>
      <c r="H821" s="13" t="s">
        <v>29</v>
      </c>
      <c r="I821" s="13" t="n">
        <v>1</v>
      </c>
      <c r="J821" s="13" t="n">
        <v>1568</v>
      </c>
      <c r="K821" s="14" t="n">
        <v>0.517361111111111</v>
      </c>
      <c r="L821" s="15" t="n">
        <v>0.534722222222222</v>
      </c>
      <c r="M821" s="16" t="n">
        <f aca="false">VLOOKUP(E821,'Esp. percorsi al 18-10-22'!C:J,8,FALSE())</f>
        <v>8.2294123059136</v>
      </c>
      <c r="N821" s="16"/>
      <c r="O821" s="16"/>
      <c r="P821" s="13" t="n">
        <v>57</v>
      </c>
      <c r="Q821" s="17" t="n">
        <f aca="false">+M821*P821</f>
        <v>469.076501437075</v>
      </c>
      <c r="R821" s="17" t="n">
        <f aca="false">+N821*P821</f>
        <v>0</v>
      </c>
      <c r="S821" s="17"/>
      <c r="T821" s="18" t="n">
        <f aca="false">+L821-K821</f>
        <v>0.0173611111111111</v>
      </c>
      <c r="U821" s="18" t="n">
        <f aca="false">+T821*P821</f>
        <v>0.989583333333333</v>
      </c>
      <c r="V821" s="18"/>
    </row>
    <row r="822" s="13" customFormat="true" ht="12" hidden="false" customHeight="false" outlineLevel="0" collapsed="false">
      <c r="A822" s="12" t="n">
        <v>17545</v>
      </c>
      <c r="B822" s="13" t="n">
        <v>6</v>
      </c>
      <c r="C822" s="13" t="s">
        <v>57</v>
      </c>
      <c r="D822" s="13" t="n">
        <v>2</v>
      </c>
      <c r="E822" s="13" t="n">
        <v>352</v>
      </c>
      <c r="F822" s="13" t="s">
        <v>59</v>
      </c>
      <c r="G822" s="13" t="s">
        <v>26</v>
      </c>
      <c r="H822" s="19" t="s">
        <v>27</v>
      </c>
      <c r="I822" s="13" t="n">
        <v>1</v>
      </c>
      <c r="J822" s="13" t="n">
        <v>2464</v>
      </c>
      <c r="K822" s="14" t="n">
        <v>0.524305555555556</v>
      </c>
      <c r="L822" s="15" t="n">
        <v>0.542361111111111</v>
      </c>
      <c r="M822" s="16" t="n">
        <f aca="false">VLOOKUP(E822,'Esp. percorsi al 18-10-22'!C:J,8,FALSE())</f>
        <v>8.2294123059136</v>
      </c>
      <c r="N822" s="16"/>
      <c r="O822" s="16"/>
      <c r="P822" s="13" t="n">
        <v>210</v>
      </c>
      <c r="Q822" s="17" t="n">
        <f aca="false">+M822*P822</f>
        <v>1728.17658424186</v>
      </c>
      <c r="R822" s="17" t="n">
        <f aca="false">+N822*P822</f>
        <v>0</v>
      </c>
      <c r="S822" s="17"/>
      <c r="T822" s="18" t="n">
        <f aca="false">+L822-K822</f>
        <v>0.0180555555555556</v>
      </c>
      <c r="U822" s="18" t="n">
        <f aca="false">+T822*P822</f>
        <v>3.79166666666667</v>
      </c>
      <c r="V822" s="18"/>
    </row>
    <row r="823" s="13" customFormat="true" ht="12" hidden="false" customHeight="false" outlineLevel="0" collapsed="false">
      <c r="A823" s="12" t="n">
        <v>18537</v>
      </c>
      <c r="B823" s="13" t="n">
        <v>6</v>
      </c>
      <c r="C823" s="13" t="s">
        <v>57</v>
      </c>
      <c r="D823" s="13" t="n">
        <v>2</v>
      </c>
      <c r="E823" s="13" t="n">
        <v>352</v>
      </c>
      <c r="F823" s="13" t="s">
        <v>59</v>
      </c>
      <c r="G823" s="13" t="s">
        <v>28</v>
      </c>
      <c r="H823" s="19" t="s">
        <v>27</v>
      </c>
      <c r="I823" s="13" t="n">
        <v>1</v>
      </c>
      <c r="J823" s="13" t="n">
        <v>18537</v>
      </c>
      <c r="K823" s="14" t="n">
        <v>0.527083333333333</v>
      </c>
      <c r="L823" s="15" t="n">
        <v>0.545138888888889</v>
      </c>
      <c r="M823" s="16" t="n">
        <f aca="false">VLOOKUP(E823,'Esp. percorsi al 18-10-22'!C:J,8,FALSE())</f>
        <v>8.2294123059136</v>
      </c>
      <c r="N823" s="16"/>
      <c r="O823" s="16"/>
      <c r="P823" s="13" t="n">
        <v>44</v>
      </c>
      <c r="Q823" s="17" t="n">
        <f aca="false">+M823*P823</f>
        <v>362.094141460198</v>
      </c>
      <c r="R823" s="17" t="n">
        <f aca="false">+N823*P823</f>
        <v>0</v>
      </c>
      <c r="S823" s="17"/>
      <c r="T823" s="18" t="n">
        <f aca="false">+L823-K823</f>
        <v>0.0180555555555556</v>
      </c>
      <c r="U823" s="18" t="n">
        <f aca="false">+T823*P823</f>
        <v>0.794444444444444</v>
      </c>
      <c r="V823" s="18"/>
    </row>
    <row r="824" s="13" customFormat="true" ht="12" hidden="false" customHeight="false" outlineLevel="0" collapsed="false">
      <c r="A824" s="12" t="n">
        <v>13902</v>
      </c>
      <c r="B824" s="13" t="n">
        <v>6</v>
      </c>
      <c r="C824" s="13" t="s">
        <v>57</v>
      </c>
      <c r="D824" s="13" t="n">
        <v>2</v>
      </c>
      <c r="E824" s="13" t="n">
        <v>352</v>
      </c>
      <c r="F824" s="13" t="s">
        <v>59</v>
      </c>
      <c r="G824" s="13" t="s">
        <v>24</v>
      </c>
      <c r="H824" s="13" t="n">
        <v>6</v>
      </c>
      <c r="I824" s="13" t="n">
        <v>1</v>
      </c>
      <c r="J824" s="13" t="n">
        <v>11849</v>
      </c>
      <c r="K824" s="14" t="n">
        <v>0.528472222222222</v>
      </c>
      <c r="L824" s="15" t="n">
        <v>0.546527777777778</v>
      </c>
      <c r="M824" s="16" t="n">
        <f aca="false">VLOOKUP(E824,'Esp. percorsi al 18-10-22'!C:J,8,FALSE())</f>
        <v>8.2294123059136</v>
      </c>
      <c r="N824" s="16"/>
      <c r="O824" s="16"/>
      <c r="P824" s="13" t="n">
        <v>49</v>
      </c>
      <c r="Q824" s="17" t="n">
        <f aca="false">+M824*P824</f>
        <v>403.241202989766</v>
      </c>
      <c r="R824" s="17" t="n">
        <f aca="false">+N824*P824</f>
        <v>0</v>
      </c>
      <c r="S824" s="17"/>
      <c r="T824" s="18" t="n">
        <f aca="false">+L824-K824</f>
        <v>0.0180555555555556</v>
      </c>
      <c r="U824" s="18" t="n">
        <f aca="false">+T824*P824</f>
        <v>0.884722222222222</v>
      </c>
      <c r="V824" s="18"/>
    </row>
    <row r="825" s="13" customFormat="true" ht="12" hidden="false" customHeight="false" outlineLevel="0" collapsed="false">
      <c r="A825" s="12" t="n">
        <v>18538</v>
      </c>
      <c r="B825" s="13" t="n">
        <v>6</v>
      </c>
      <c r="C825" s="13" t="s">
        <v>57</v>
      </c>
      <c r="D825" s="13" t="n">
        <v>2</v>
      </c>
      <c r="E825" s="13" t="n">
        <v>352</v>
      </c>
      <c r="F825" s="13" t="s">
        <v>59</v>
      </c>
      <c r="G825" s="13" t="s">
        <v>28</v>
      </c>
      <c r="H825" s="19" t="s">
        <v>27</v>
      </c>
      <c r="I825" s="13" t="n">
        <v>1</v>
      </c>
      <c r="J825" s="13" t="n">
        <v>18538</v>
      </c>
      <c r="K825" s="14" t="n">
        <v>0.538194444444444</v>
      </c>
      <c r="L825" s="15" t="n">
        <v>0.55625</v>
      </c>
      <c r="M825" s="16" t="n">
        <f aca="false">VLOOKUP(E825,'Esp. percorsi al 18-10-22'!C:J,8,FALSE())</f>
        <v>8.2294123059136</v>
      </c>
      <c r="N825" s="16"/>
      <c r="O825" s="16"/>
      <c r="P825" s="13" t="n">
        <v>44</v>
      </c>
      <c r="Q825" s="17" t="n">
        <f aca="false">+M825*P825</f>
        <v>362.094141460198</v>
      </c>
      <c r="R825" s="17" t="n">
        <f aca="false">+N825*P825</f>
        <v>0</v>
      </c>
      <c r="S825" s="17"/>
      <c r="T825" s="18" t="n">
        <f aca="false">+L825-K825</f>
        <v>0.0180555555555556</v>
      </c>
      <c r="U825" s="18" t="n">
        <f aca="false">+T825*P825</f>
        <v>0.794444444444444</v>
      </c>
      <c r="V825" s="18"/>
    </row>
    <row r="826" s="13" customFormat="true" ht="12" hidden="false" customHeight="false" outlineLevel="0" collapsed="false">
      <c r="A826" s="12" t="n">
        <v>17937</v>
      </c>
      <c r="B826" s="13" t="n">
        <v>6</v>
      </c>
      <c r="C826" s="13" t="s">
        <v>57</v>
      </c>
      <c r="D826" s="13" t="n">
        <v>2</v>
      </c>
      <c r="E826" s="13" t="n">
        <v>352</v>
      </c>
      <c r="F826" s="13" t="s">
        <v>59</v>
      </c>
      <c r="G826" s="13" t="s">
        <v>26</v>
      </c>
      <c r="H826" s="19" t="s">
        <v>27</v>
      </c>
      <c r="I826" s="13" t="n">
        <v>1</v>
      </c>
      <c r="J826" s="13" t="n">
        <v>537</v>
      </c>
      <c r="K826" s="14" t="n">
        <v>0.541666666666667</v>
      </c>
      <c r="L826" s="15" t="n">
        <v>0.559722222222222</v>
      </c>
      <c r="M826" s="16" t="n">
        <f aca="false">VLOOKUP(E826,'Esp. percorsi al 18-10-22'!C:J,8,FALSE())</f>
        <v>8.2294123059136</v>
      </c>
      <c r="N826" s="16"/>
      <c r="O826" s="16"/>
      <c r="P826" s="13" t="n">
        <v>210</v>
      </c>
      <c r="Q826" s="17" t="n">
        <f aca="false">+M826*P826</f>
        <v>1728.17658424186</v>
      </c>
      <c r="R826" s="17" t="n">
        <f aca="false">+N826*P826</f>
        <v>0</v>
      </c>
      <c r="S826" s="17"/>
      <c r="T826" s="18" t="n">
        <f aca="false">+L826-K826</f>
        <v>0.0180555555555556</v>
      </c>
      <c r="U826" s="18" t="n">
        <f aca="false">+T826*P826</f>
        <v>3.79166666666667</v>
      </c>
      <c r="V826" s="18"/>
    </row>
    <row r="827" s="13" customFormat="true" ht="12" hidden="false" customHeight="false" outlineLevel="0" collapsed="false">
      <c r="A827" s="12" t="n">
        <v>7144</v>
      </c>
      <c r="B827" s="13" t="n">
        <v>6</v>
      </c>
      <c r="C827" s="13" t="s">
        <v>57</v>
      </c>
      <c r="D827" s="13" t="n">
        <v>2</v>
      </c>
      <c r="E827" s="13" t="n">
        <v>352</v>
      </c>
      <c r="F827" s="13" t="s">
        <v>59</v>
      </c>
      <c r="G827" s="13" t="s">
        <v>24</v>
      </c>
      <c r="H827" s="13" t="s">
        <v>29</v>
      </c>
      <c r="I827" s="13" t="n">
        <v>1</v>
      </c>
      <c r="J827" s="13" t="n">
        <v>1555</v>
      </c>
      <c r="K827" s="14" t="n">
        <v>0.545138888888889</v>
      </c>
      <c r="L827" s="15" t="n">
        <v>0.5625</v>
      </c>
      <c r="M827" s="16" t="n">
        <f aca="false">VLOOKUP(E827,'Esp. percorsi al 18-10-22'!C:J,8,FALSE())</f>
        <v>8.2294123059136</v>
      </c>
      <c r="N827" s="16"/>
      <c r="O827" s="16"/>
      <c r="P827" s="13" t="n">
        <v>57</v>
      </c>
      <c r="Q827" s="17" t="n">
        <f aca="false">+M827*P827</f>
        <v>469.076501437075</v>
      </c>
      <c r="R827" s="17" t="n">
        <f aca="false">+N827*P827</f>
        <v>0</v>
      </c>
      <c r="S827" s="17"/>
      <c r="T827" s="18" t="n">
        <f aca="false">+L827-K827</f>
        <v>0.0173611111111111</v>
      </c>
      <c r="U827" s="18" t="n">
        <f aca="false">+T827*P827</f>
        <v>0.989583333333333</v>
      </c>
      <c r="V827" s="18"/>
    </row>
    <row r="828" s="13" customFormat="true" ht="12" hidden="false" customHeight="false" outlineLevel="0" collapsed="false">
      <c r="A828" s="12" t="n">
        <v>7262</v>
      </c>
      <c r="B828" s="13" t="n">
        <v>6</v>
      </c>
      <c r="C828" s="13" t="s">
        <v>57</v>
      </c>
      <c r="D828" s="13" t="n">
        <v>2</v>
      </c>
      <c r="E828" s="13" t="n">
        <v>352</v>
      </c>
      <c r="F828" s="13" t="s">
        <v>59</v>
      </c>
      <c r="G828" s="13" t="s">
        <v>26</v>
      </c>
      <c r="H828" s="13" t="s">
        <v>30</v>
      </c>
      <c r="I828" s="13" t="n">
        <v>1</v>
      </c>
      <c r="J828" s="13" t="n">
        <v>4480</v>
      </c>
      <c r="K828" s="14" t="n">
        <v>0.552083333333333</v>
      </c>
      <c r="L828" s="15" t="n">
        <v>0.569444444444444</v>
      </c>
      <c r="M828" s="16" t="n">
        <f aca="false">VLOOKUP(E828,'Esp. percorsi al 18-10-22'!C:J,8,FALSE())</f>
        <v>8.2294123059136</v>
      </c>
      <c r="N828" s="16"/>
      <c r="O828" s="16"/>
      <c r="P828" s="13" t="n">
        <v>5</v>
      </c>
      <c r="Q828" s="17" t="n">
        <f aca="false">+M828*P828</f>
        <v>41.147061529568</v>
      </c>
      <c r="R828" s="17" t="n">
        <f aca="false">+N828*P828</f>
        <v>0</v>
      </c>
      <c r="S828" s="17"/>
      <c r="T828" s="18" t="n">
        <f aca="false">+L828-K828</f>
        <v>0.0173611111111111</v>
      </c>
      <c r="U828" s="18" t="n">
        <f aca="false">+T828*P828</f>
        <v>0.0868055555555556</v>
      </c>
      <c r="V828" s="18"/>
    </row>
    <row r="829" s="13" customFormat="true" ht="12" hidden="false" customHeight="false" outlineLevel="0" collapsed="false">
      <c r="A829" s="12" t="n">
        <v>13907</v>
      </c>
      <c r="B829" s="13" t="n">
        <v>6</v>
      </c>
      <c r="C829" s="13" t="s">
        <v>57</v>
      </c>
      <c r="D829" s="13" t="n">
        <v>2</v>
      </c>
      <c r="E829" s="13" t="n">
        <v>352</v>
      </c>
      <c r="F829" s="13" t="s">
        <v>59</v>
      </c>
      <c r="G829" s="13" t="s">
        <v>28</v>
      </c>
      <c r="H829" s="19" t="s">
        <v>27</v>
      </c>
      <c r="I829" s="13" t="n">
        <v>1</v>
      </c>
      <c r="J829" s="13" t="n">
        <v>46</v>
      </c>
      <c r="K829" s="14" t="n">
        <v>0.552083333333333</v>
      </c>
      <c r="L829" s="15" t="n">
        <v>0.570138888888889</v>
      </c>
      <c r="M829" s="16" t="n">
        <f aca="false">VLOOKUP(E829,'Esp. percorsi al 18-10-22'!C:J,8,FALSE())</f>
        <v>8.2294123059136</v>
      </c>
      <c r="N829" s="16"/>
      <c r="O829" s="16"/>
      <c r="P829" s="13" t="n">
        <v>44</v>
      </c>
      <c r="Q829" s="17" t="n">
        <f aca="false">+M829*P829</f>
        <v>362.094141460198</v>
      </c>
      <c r="R829" s="17" t="n">
        <f aca="false">+N829*P829</f>
        <v>0</v>
      </c>
      <c r="S829" s="17"/>
      <c r="T829" s="18" t="n">
        <f aca="false">+L829-K829</f>
        <v>0.0180555555555556</v>
      </c>
      <c r="U829" s="18" t="n">
        <f aca="false">+T829*P829</f>
        <v>0.794444444444444</v>
      </c>
      <c r="V829" s="18"/>
    </row>
    <row r="830" s="13" customFormat="true" ht="12" hidden="false" customHeight="false" outlineLevel="0" collapsed="false">
      <c r="A830" s="12" t="n">
        <v>13908</v>
      </c>
      <c r="B830" s="13" t="n">
        <v>6</v>
      </c>
      <c r="C830" s="13" t="s">
        <v>57</v>
      </c>
      <c r="D830" s="13" t="n">
        <v>2</v>
      </c>
      <c r="E830" s="13" t="n">
        <v>352</v>
      </c>
      <c r="F830" s="13" t="s">
        <v>59</v>
      </c>
      <c r="G830" s="13" t="s">
        <v>24</v>
      </c>
      <c r="H830" s="13" t="n">
        <v>6</v>
      </c>
      <c r="I830" s="13" t="n">
        <v>1</v>
      </c>
      <c r="J830" s="13" t="n">
        <v>11858</v>
      </c>
      <c r="K830" s="14" t="n">
        <v>0.555555555555556</v>
      </c>
      <c r="L830" s="15" t="n">
        <v>0.573611111111111</v>
      </c>
      <c r="M830" s="16" t="n">
        <f aca="false">VLOOKUP(E830,'Esp. percorsi al 18-10-22'!C:J,8,FALSE())</f>
        <v>8.2294123059136</v>
      </c>
      <c r="N830" s="16"/>
      <c r="O830" s="16"/>
      <c r="P830" s="13" t="n">
        <v>49</v>
      </c>
      <c r="Q830" s="17" t="n">
        <f aca="false">+M830*P830</f>
        <v>403.241202989766</v>
      </c>
      <c r="R830" s="17" t="n">
        <f aca="false">+N830*P830</f>
        <v>0</v>
      </c>
      <c r="S830" s="17"/>
      <c r="T830" s="18" t="n">
        <f aca="false">+L830-K830</f>
        <v>0.0180555555555556</v>
      </c>
      <c r="U830" s="18" t="n">
        <f aca="false">+T830*P830</f>
        <v>0.884722222222222</v>
      </c>
      <c r="V830" s="18"/>
    </row>
    <row r="831" s="13" customFormat="true" ht="12" hidden="false" customHeight="false" outlineLevel="0" collapsed="false">
      <c r="A831" s="12" t="n">
        <v>17554</v>
      </c>
      <c r="B831" s="13" t="n">
        <v>6</v>
      </c>
      <c r="C831" s="13" t="s">
        <v>57</v>
      </c>
      <c r="D831" s="13" t="n">
        <v>2</v>
      </c>
      <c r="E831" s="13" t="n">
        <v>352</v>
      </c>
      <c r="F831" s="13" t="s">
        <v>59</v>
      </c>
      <c r="G831" s="13" t="s">
        <v>26</v>
      </c>
      <c r="H831" s="19" t="s">
        <v>27</v>
      </c>
      <c r="I831" s="13" t="n">
        <v>1</v>
      </c>
      <c r="J831" s="13" t="n">
        <v>17554</v>
      </c>
      <c r="K831" s="14" t="n">
        <v>0.555555555555556</v>
      </c>
      <c r="L831" s="15" t="n">
        <v>0.573611111111111</v>
      </c>
      <c r="M831" s="16" t="n">
        <f aca="false">VLOOKUP(E831,'Esp. percorsi al 18-10-22'!C:J,8,FALSE())</f>
        <v>8.2294123059136</v>
      </c>
      <c r="N831" s="16"/>
      <c r="O831" s="16"/>
      <c r="P831" s="13" t="n">
        <v>210</v>
      </c>
      <c r="Q831" s="17" t="n">
        <f aca="false">+M831*P831</f>
        <v>1728.17658424186</v>
      </c>
      <c r="R831" s="17" t="n">
        <f aca="false">+N831*P831</f>
        <v>0</v>
      </c>
      <c r="S831" s="17"/>
      <c r="T831" s="18" t="n">
        <f aca="false">+L831-K831</f>
        <v>0.0180555555555556</v>
      </c>
      <c r="U831" s="18" t="n">
        <f aca="false">+T831*P831</f>
        <v>3.79166666666667</v>
      </c>
      <c r="V831" s="18"/>
    </row>
    <row r="832" s="13" customFormat="true" ht="12" hidden="false" customHeight="false" outlineLevel="0" collapsed="false">
      <c r="A832" s="12" t="n">
        <v>7158</v>
      </c>
      <c r="B832" s="13" t="n">
        <v>6</v>
      </c>
      <c r="C832" s="13" t="s">
        <v>57</v>
      </c>
      <c r="D832" s="13" t="n">
        <v>2</v>
      </c>
      <c r="E832" s="13" t="n">
        <v>352</v>
      </c>
      <c r="F832" s="13" t="s">
        <v>59</v>
      </c>
      <c r="G832" s="13" t="s">
        <v>24</v>
      </c>
      <c r="H832" s="13" t="s">
        <v>29</v>
      </c>
      <c r="I832" s="13" t="n">
        <v>1</v>
      </c>
      <c r="J832" s="13" t="n">
        <v>1569</v>
      </c>
      <c r="K832" s="14" t="n">
        <v>0.559027777777778</v>
      </c>
      <c r="L832" s="15" t="n">
        <v>0.576388888888889</v>
      </c>
      <c r="M832" s="16" t="n">
        <f aca="false">VLOOKUP(E832,'Esp. percorsi al 18-10-22'!C:J,8,FALSE())</f>
        <v>8.2294123059136</v>
      </c>
      <c r="N832" s="16"/>
      <c r="O832" s="16"/>
      <c r="P832" s="13" t="n">
        <v>57</v>
      </c>
      <c r="Q832" s="17" t="n">
        <f aca="false">+M832*P832</f>
        <v>469.076501437075</v>
      </c>
      <c r="R832" s="17" t="n">
        <f aca="false">+N832*P832</f>
        <v>0</v>
      </c>
      <c r="S832" s="17"/>
      <c r="T832" s="18" t="n">
        <f aca="false">+L832-K832</f>
        <v>0.0173611111111111</v>
      </c>
      <c r="U832" s="18" t="n">
        <f aca="false">+T832*P832</f>
        <v>0.989583333333333</v>
      </c>
      <c r="V832" s="18"/>
    </row>
    <row r="833" s="13" customFormat="true" ht="12" hidden="false" customHeight="false" outlineLevel="0" collapsed="false">
      <c r="A833" s="12" t="n">
        <v>13911</v>
      </c>
      <c r="B833" s="13" t="n">
        <v>6</v>
      </c>
      <c r="C833" s="13" t="s">
        <v>57</v>
      </c>
      <c r="D833" s="13" t="n">
        <v>2</v>
      </c>
      <c r="E833" s="13" t="n">
        <v>352</v>
      </c>
      <c r="F833" s="13" t="s">
        <v>59</v>
      </c>
      <c r="G833" s="13" t="s">
        <v>24</v>
      </c>
      <c r="H833" s="19" t="s">
        <v>27</v>
      </c>
      <c r="I833" s="13" t="n">
        <v>1</v>
      </c>
      <c r="J833" s="13" t="n">
        <v>525</v>
      </c>
      <c r="K833" s="14" t="n">
        <v>0.569444444444444</v>
      </c>
      <c r="L833" s="15" t="n">
        <v>0.5875</v>
      </c>
      <c r="M833" s="16" t="n">
        <f aca="false">VLOOKUP(E833,'Esp. percorsi al 18-10-22'!C:J,8,FALSE())</f>
        <v>8.2294123059136</v>
      </c>
      <c r="N833" s="16"/>
      <c r="O833" s="16"/>
      <c r="P833" s="13" t="n">
        <v>254</v>
      </c>
      <c r="Q833" s="17" t="n">
        <f aca="false">+M833*P833</f>
        <v>2090.27072570205</v>
      </c>
      <c r="R833" s="17" t="n">
        <f aca="false">+N833*P833</f>
        <v>0</v>
      </c>
      <c r="S833" s="17"/>
      <c r="T833" s="18" t="n">
        <f aca="false">+L833-K833</f>
        <v>0.0180555555555556</v>
      </c>
      <c r="U833" s="18" t="n">
        <f aca="false">+T833*P833</f>
        <v>4.58611111111111</v>
      </c>
      <c r="V833" s="18"/>
    </row>
    <row r="834" s="13" customFormat="true" ht="12" hidden="false" customHeight="false" outlineLevel="0" collapsed="false">
      <c r="A834" s="12" t="n">
        <v>13913</v>
      </c>
      <c r="B834" s="13" t="n">
        <v>6</v>
      </c>
      <c r="C834" s="13" t="s">
        <v>57</v>
      </c>
      <c r="D834" s="13" t="n">
        <v>2</v>
      </c>
      <c r="E834" s="13" t="n">
        <v>352</v>
      </c>
      <c r="F834" s="13" t="s">
        <v>59</v>
      </c>
      <c r="G834" s="13" t="s">
        <v>24</v>
      </c>
      <c r="H834" s="13" t="n">
        <v>6</v>
      </c>
      <c r="I834" s="13" t="n">
        <v>1</v>
      </c>
      <c r="J834" s="13" t="n">
        <v>13511</v>
      </c>
      <c r="K834" s="14" t="n">
        <v>0.573611111111111</v>
      </c>
      <c r="L834" s="15" t="n">
        <v>0.591666666666667</v>
      </c>
      <c r="M834" s="16" t="n">
        <f aca="false">VLOOKUP(E834,'Esp. percorsi al 18-10-22'!C:J,8,FALSE())</f>
        <v>8.2294123059136</v>
      </c>
      <c r="N834" s="16"/>
      <c r="O834" s="16"/>
      <c r="P834" s="13" t="n">
        <v>49</v>
      </c>
      <c r="Q834" s="17" t="n">
        <f aca="false">+M834*P834</f>
        <v>403.241202989766</v>
      </c>
      <c r="R834" s="17" t="n">
        <f aca="false">+N834*P834</f>
        <v>0</v>
      </c>
      <c r="S834" s="17"/>
      <c r="T834" s="18" t="n">
        <f aca="false">+L834-K834</f>
        <v>0.0180555555555556</v>
      </c>
      <c r="U834" s="18" t="n">
        <f aca="false">+T834*P834</f>
        <v>0.884722222222222</v>
      </c>
      <c r="V834" s="18"/>
    </row>
    <row r="835" s="13" customFormat="true" ht="12" hidden="false" customHeight="false" outlineLevel="0" collapsed="false">
      <c r="A835" s="12" t="n">
        <v>13915</v>
      </c>
      <c r="B835" s="13" t="n">
        <v>6</v>
      </c>
      <c r="C835" s="13" t="s">
        <v>57</v>
      </c>
      <c r="D835" s="13" t="n">
        <v>2</v>
      </c>
      <c r="E835" s="13" t="n">
        <v>352</v>
      </c>
      <c r="F835" s="13" t="s">
        <v>59</v>
      </c>
      <c r="G835" s="13" t="s">
        <v>24</v>
      </c>
      <c r="H835" s="19" t="s">
        <v>27</v>
      </c>
      <c r="I835" s="13" t="n">
        <v>1</v>
      </c>
      <c r="J835" s="13" t="n">
        <v>538</v>
      </c>
      <c r="K835" s="14" t="n">
        <v>0.579166666666667</v>
      </c>
      <c r="L835" s="15" t="n">
        <v>0.597222222222222</v>
      </c>
      <c r="M835" s="16" t="n">
        <f aca="false">VLOOKUP(E835,'Esp. percorsi al 18-10-22'!C:J,8,FALSE())</f>
        <v>8.2294123059136</v>
      </c>
      <c r="N835" s="16"/>
      <c r="O835" s="16"/>
      <c r="P835" s="13" t="n">
        <v>254</v>
      </c>
      <c r="Q835" s="17" t="n">
        <f aca="false">+M835*P835</f>
        <v>2090.27072570205</v>
      </c>
      <c r="R835" s="17" t="n">
        <f aca="false">+N835*P835</f>
        <v>0</v>
      </c>
      <c r="S835" s="17"/>
      <c r="T835" s="18" t="n">
        <f aca="false">+L835-K835</f>
        <v>0.0180555555555556</v>
      </c>
      <c r="U835" s="18" t="n">
        <f aca="false">+T835*P835</f>
        <v>4.58611111111111</v>
      </c>
      <c r="V835" s="18"/>
    </row>
    <row r="836" s="13" customFormat="true" ht="12" hidden="false" customHeight="false" outlineLevel="0" collapsed="false">
      <c r="A836" s="12" t="n">
        <v>7145</v>
      </c>
      <c r="B836" s="13" t="n">
        <v>6</v>
      </c>
      <c r="C836" s="13" t="s">
        <v>57</v>
      </c>
      <c r="D836" s="13" t="n">
        <v>2</v>
      </c>
      <c r="E836" s="13" t="n">
        <v>352</v>
      </c>
      <c r="F836" s="13" t="s">
        <v>59</v>
      </c>
      <c r="G836" s="13" t="s">
        <v>24</v>
      </c>
      <c r="H836" s="13" t="s">
        <v>29</v>
      </c>
      <c r="I836" s="13" t="n">
        <v>1</v>
      </c>
      <c r="J836" s="13" t="n">
        <v>1556</v>
      </c>
      <c r="K836" s="14" t="n">
        <v>0.586805555555556</v>
      </c>
      <c r="L836" s="15" t="n">
        <v>0.604166666666667</v>
      </c>
      <c r="M836" s="16" t="n">
        <f aca="false">VLOOKUP(E836,'Esp. percorsi al 18-10-22'!C:J,8,FALSE())</f>
        <v>8.2294123059136</v>
      </c>
      <c r="N836" s="16"/>
      <c r="O836" s="16"/>
      <c r="P836" s="13" t="n">
        <v>57</v>
      </c>
      <c r="Q836" s="17" t="n">
        <f aca="false">+M836*P836</f>
        <v>469.076501437075</v>
      </c>
      <c r="R836" s="17" t="n">
        <f aca="false">+N836*P836</f>
        <v>0</v>
      </c>
      <c r="S836" s="17"/>
      <c r="T836" s="18" t="n">
        <f aca="false">+L836-K836</f>
        <v>0.0173611111111111</v>
      </c>
      <c r="U836" s="18" t="n">
        <f aca="false">+T836*P836</f>
        <v>0.989583333333333</v>
      </c>
      <c r="V836" s="18"/>
    </row>
    <row r="837" s="13" customFormat="true" ht="12" hidden="false" customHeight="false" outlineLevel="0" collapsed="false">
      <c r="A837" s="12" t="n">
        <v>7263</v>
      </c>
      <c r="B837" s="13" t="n">
        <v>6</v>
      </c>
      <c r="C837" s="13" t="s">
        <v>57</v>
      </c>
      <c r="D837" s="13" t="n">
        <v>2</v>
      </c>
      <c r="E837" s="13" t="n">
        <v>352</v>
      </c>
      <c r="F837" s="13" t="s">
        <v>59</v>
      </c>
      <c r="G837" s="13" t="s">
        <v>26</v>
      </c>
      <c r="H837" s="13" t="s">
        <v>30</v>
      </c>
      <c r="I837" s="13" t="n">
        <v>1</v>
      </c>
      <c r="J837" s="13" t="n">
        <v>4481</v>
      </c>
      <c r="K837" s="14" t="n">
        <v>0.59375</v>
      </c>
      <c r="L837" s="15" t="n">
        <v>0.611111111111111</v>
      </c>
      <c r="M837" s="16" t="n">
        <f aca="false">VLOOKUP(E837,'Esp. percorsi al 18-10-22'!C:J,8,FALSE())</f>
        <v>8.2294123059136</v>
      </c>
      <c r="N837" s="16"/>
      <c r="O837" s="16"/>
      <c r="P837" s="13" t="n">
        <v>5</v>
      </c>
      <c r="Q837" s="17" t="n">
        <f aca="false">+M837*P837</f>
        <v>41.147061529568</v>
      </c>
      <c r="R837" s="17" t="n">
        <f aca="false">+N837*P837</f>
        <v>0</v>
      </c>
      <c r="S837" s="17"/>
      <c r="T837" s="18" t="n">
        <f aca="false">+L837-K837</f>
        <v>0.0173611111111111</v>
      </c>
      <c r="U837" s="18" t="n">
        <f aca="false">+T837*P837</f>
        <v>0.0868055555555556</v>
      </c>
      <c r="V837" s="18"/>
    </row>
    <row r="838" s="13" customFormat="true" ht="12" hidden="false" customHeight="false" outlineLevel="0" collapsed="false">
      <c r="A838" s="12" t="n">
        <v>13918</v>
      </c>
      <c r="B838" s="13" t="n">
        <v>6</v>
      </c>
      <c r="C838" s="13" t="s">
        <v>57</v>
      </c>
      <c r="D838" s="13" t="n">
        <v>2</v>
      </c>
      <c r="E838" s="13" t="n">
        <v>352</v>
      </c>
      <c r="F838" s="13" t="s">
        <v>59</v>
      </c>
      <c r="G838" s="13" t="s">
        <v>24</v>
      </c>
      <c r="H838" s="19" t="s">
        <v>27</v>
      </c>
      <c r="I838" s="13" t="n">
        <v>1</v>
      </c>
      <c r="J838" s="13" t="n">
        <v>47</v>
      </c>
      <c r="K838" s="14" t="n">
        <v>0.599305555555556</v>
      </c>
      <c r="L838" s="15" t="n">
        <v>0.617361111111111</v>
      </c>
      <c r="M838" s="16" t="n">
        <f aca="false">VLOOKUP(E838,'Esp. percorsi al 18-10-22'!C:J,8,FALSE())</f>
        <v>8.2294123059136</v>
      </c>
      <c r="N838" s="16"/>
      <c r="O838" s="16"/>
      <c r="P838" s="13" t="n">
        <v>254</v>
      </c>
      <c r="Q838" s="17" t="n">
        <f aca="false">+M838*P838</f>
        <v>2090.27072570205</v>
      </c>
      <c r="R838" s="17" t="n">
        <f aca="false">+N838*P838</f>
        <v>0</v>
      </c>
      <c r="S838" s="17"/>
      <c r="T838" s="18" t="n">
        <f aca="false">+L838-K838</f>
        <v>0.0180555555555556</v>
      </c>
      <c r="U838" s="18" t="n">
        <f aca="false">+T838*P838</f>
        <v>4.58611111111111</v>
      </c>
      <c r="V838" s="18"/>
    </row>
    <row r="839" s="13" customFormat="true" ht="12" hidden="false" customHeight="false" outlineLevel="0" collapsed="false">
      <c r="A839" s="12" t="n">
        <v>7159</v>
      </c>
      <c r="B839" s="13" t="n">
        <v>6</v>
      </c>
      <c r="C839" s="13" t="s">
        <v>57</v>
      </c>
      <c r="D839" s="13" t="n">
        <v>2</v>
      </c>
      <c r="E839" s="13" t="n">
        <v>352</v>
      </c>
      <c r="F839" s="13" t="s">
        <v>59</v>
      </c>
      <c r="G839" s="13" t="s">
        <v>24</v>
      </c>
      <c r="H839" s="13" t="s">
        <v>29</v>
      </c>
      <c r="I839" s="13" t="n">
        <v>1</v>
      </c>
      <c r="J839" s="13" t="n">
        <v>1570</v>
      </c>
      <c r="K839" s="14" t="n">
        <v>0.600694444444444</v>
      </c>
      <c r="L839" s="15" t="n">
        <v>0.618055555555556</v>
      </c>
      <c r="M839" s="16" t="n">
        <f aca="false">VLOOKUP(E839,'Esp. percorsi al 18-10-22'!C:J,8,FALSE())</f>
        <v>8.2294123059136</v>
      </c>
      <c r="N839" s="16"/>
      <c r="O839" s="16"/>
      <c r="P839" s="13" t="n">
        <v>57</v>
      </c>
      <c r="Q839" s="17" t="n">
        <f aca="false">+M839*P839</f>
        <v>469.076501437075</v>
      </c>
      <c r="R839" s="17" t="n">
        <f aca="false">+N839*P839</f>
        <v>0</v>
      </c>
      <c r="S839" s="17"/>
      <c r="T839" s="18" t="n">
        <f aca="false">+L839-K839</f>
        <v>0.0173611111111111</v>
      </c>
      <c r="U839" s="18" t="n">
        <f aca="false">+T839*P839</f>
        <v>0.989583333333333</v>
      </c>
      <c r="V839" s="18"/>
    </row>
    <row r="840" s="13" customFormat="true" ht="12" hidden="false" customHeight="false" outlineLevel="0" collapsed="false">
      <c r="A840" s="12" t="n">
        <v>13919</v>
      </c>
      <c r="B840" s="13" t="n">
        <v>6</v>
      </c>
      <c r="C840" s="13" t="s">
        <v>57</v>
      </c>
      <c r="D840" s="13" t="n">
        <v>2</v>
      </c>
      <c r="E840" s="13" t="n">
        <v>352</v>
      </c>
      <c r="F840" s="13" t="s">
        <v>59</v>
      </c>
      <c r="G840" s="13" t="s">
        <v>24</v>
      </c>
      <c r="H840" s="13" t="n">
        <v>6</v>
      </c>
      <c r="I840" s="13" t="n">
        <v>1</v>
      </c>
      <c r="J840" s="13" t="n">
        <v>11867</v>
      </c>
      <c r="K840" s="14" t="n">
        <v>0.600694444444444</v>
      </c>
      <c r="L840" s="15" t="n">
        <v>0.61875</v>
      </c>
      <c r="M840" s="16" t="n">
        <f aca="false">VLOOKUP(E840,'Esp. percorsi al 18-10-22'!C:J,8,FALSE())</f>
        <v>8.2294123059136</v>
      </c>
      <c r="N840" s="16"/>
      <c r="O840" s="16"/>
      <c r="P840" s="13" t="n">
        <v>49</v>
      </c>
      <c r="Q840" s="17" t="n">
        <f aca="false">+M840*P840</f>
        <v>403.241202989766</v>
      </c>
      <c r="R840" s="17" t="n">
        <f aca="false">+N840*P840</f>
        <v>0</v>
      </c>
      <c r="S840" s="17"/>
      <c r="T840" s="18" t="n">
        <f aca="false">+L840-K840</f>
        <v>0.0180555555555556</v>
      </c>
      <c r="U840" s="18" t="n">
        <f aca="false">+T840*P840</f>
        <v>0.884722222222222</v>
      </c>
      <c r="V840" s="18"/>
    </row>
    <row r="841" s="13" customFormat="true" ht="12" hidden="false" customHeight="false" outlineLevel="0" collapsed="false">
      <c r="A841" s="12" t="n">
        <v>13514</v>
      </c>
      <c r="B841" s="13" t="n">
        <v>6</v>
      </c>
      <c r="C841" s="13" t="s">
        <v>57</v>
      </c>
      <c r="D841" s="13" t="n">
        <v>2</v>
      </c>
      <c r="E841" s="13" t="n">
        <v>352</v>
      </c>
      <c r="F841" s="13" t="s">
        <v>59</v>
      </c>
      <c r="G841" s="13" t="s">
        <v>24</v>
      </c>
      <c r="H841" s="13" t="s">
        <v>25</v>
      </c>
      <c r="I841" s="13" t="n">
        <v>1</v>
      </c>
      <c r="J841" s="13" t="n">
        <v>539</v>
      </c>
      <c r="K841" s="14" t="n">
        <v>0.61875</v>
      </c>
      <c r="L841" s="15" t="n">
        <v>0.636805555555555</v>
      </c>
      <c r="M841" s="16" t="n">
        <f aca="false">VLOOKUP(E841,'Esp. percorsi al 18-10-22'!C:J,8,FALSE())</f>
        <v>8.2294123059136</v>
      </c>
      <c r="N841" s="16"/>
      <c r="O841" s="16"/>
      <c r="P841" s="13" t="n">
        <v>303</v>
      </c>
      <c r="Q841" s="17" t="n">
        <f aca="false">+M841*P841</f>
        <v>2493.51192869182</v>
      </c>
      <c r="R841" s="17" t="n">
        <f aca="false">+N841*P841</f>
        <v>0</v>
      </c>
      <c r="S841" s="17"/>
      <c r="T841" s="18" t="n">
        <f aca="false">+L841-K841</f>
        <v>0.0180555555555556</v>
      </c>
      <c r="U841" s="18" t="n">
        <f aca="false">+T841*P841</f>
        <v>5.47083333333333</v>
      </c>
      <c r="V841" s="18"/>
    </row>
    <row r="842" s="13" customFormat="true" ht="12" hidden="false" customHeight="false" outlineLevel="0" collapsed="false">
      <c r="A842" s="12" t="n">
        <v>7146</v>
      </c>
      <c r="B842" s="13" t="n">
        <v>6</v>
      </c>
      <c r="C842" s="13" t="s">
        <v>57</v>
      </c>
      <c r="D842" s="13" t="n">
        <v>2</v>
      </c>
      <c r="E842" s="13" t="n">
        <v>352</v>
      </c>
      <c r="F842" s="13" t="s">
        <v>59</v>
      </c>
      <c r="G842" s="13" t="s">
        <v>24</v>
      </c>
      <c r="H842" s="13" t="s">
        <v>29</v>
      </c>
      <c r="I842" s="13" t="n">
        <v>1</v>
      </c>
      <c r="J842" s="13" t="n">
        <v>1557</v>
      </c>
      <c r="K842" s="14" t="n">
        <v>0.628472222222222</v>
      </c>
      <c r="L842" s="15" t="n">
        <v>0.645833333333333</v>
      </c>
      <c r="M842" s="16" t="n">
        <f aca="false">VLOOKUP(E842,'Esp. percorsi al 18-10-22'!C:J,8,FALSE())</f>
        <v>8.2294123059136</v>
      </c>
      <c r="N842" s="16"/>
      <c r="O842" s="16"/>
      <c r="P842" s="13" t="n">
        <v>57</v>
      </c>
      <c r="Q842" s="17" t="n">
        <f aca="false">+M842*P842</f>
        <v>469.076501437075</v>
      </c>
      <c r="R842" s="17" t="n">
        <f aca="false">+N842*P842</f>
        <v>0</v>
      </c>
      <c r="S842" s="17"/>
      <c r="T842" s="18" t="n">
        <f aca="false">+L842-K842</f>
        <v>0.0173611111111111</v>
      </c>
      <c r="U842" s="18" t="n">
        <f aca="false">+T842*P842</f>
        <v>0.989583333333333</v>
      </c>
      <c r="V842" s="18"/>
    </row>
    <row r="843" s="13" customFormat="true" ht="12" hidden="false" customHeight="false" outlineLevel="0" collapsed="false">
      <c r="A843" s="12" t="n">
        <v>7264</v>
      </c>
      <c r="B843" s="13" t="n">
        <v>6</v>
      </c>
      <c r="C843" s="13" t="s">
        <v>57</v>
      </c>
      <c r="D843" s="13" t="n">
        <v>2</v>
      </c>
      <c r="E843" s="13" t="n">
        <v>352</v>
      </c>
      <c r="F843" s="13" t="s">
        <v>59</v>
      </c>
      <c r="G843" s="13" t="s">
        <v>26</v>
      </c>
      <c r="H843" s="13" t="s">
        <v>30</v>
      </c>
      <c r="I843" s="13" t="n">
        <v>1</v>
      </c>
      <c r="J843" s="13" t="n">
        <v>4482</v>
      </c>
      <c r="K843" s="14" t="n">
        <v>0.635416666666667</v>
      </c>
      <c r="L843" s="15" t="n">
        <v>0.652777777777778</v>
      </c>
      <c r="M843" s="16" t="n">
        <f aca="false">VLOOKUP(E843,'Esp. percorsi al 18-10-22'!C:J,8,FALSE())</f>
        <v>8.2294123059136</v>
      </c>
      <c r="N843" s="16"/>
      <c r="O843" s="16"/>
      <c r="P843" s="13" t="n">
        <v>5</v>
      </c>
      <c r="Q843" s="17" t="n">
        <f aca="false">+M843*P843</f>
        <v>41.147061529568</v>
      </c>
      <c r="R843" s="17" t="n">
        <f aca="false">+N843*P843</f>
        <v>0</v>
      </c>
      <c r="S843" s="17"/>
      <c r="T843" s="18" t="n">
        <f aca="false">+L843-K843</f>
        <v>0.0173611111111111</v>
      </c>
      <c r="U843" s="18" t="n">
        <f aca="false">+T843*P843</f>
        <v>0.0868055555555556</v>
      </c>
      <c r="V843" s="18"/>
    </row>
    <row r="844" s="13" customFormat="true" ht="12" hidden="false" customHeight="false" outlineLevel="0" collapsed="false">
      <c r="A844" s="12" t="n">
        <v>7160</v>
      </c>
      <c r="B844" s="13" t="n">
        <v>6</v>
      </c>
      <c r="C844" s="13" t="s">
        <v>57</v>
      </c>
      <c r="D844" s="13" t="n">
        <v>2</v>
      </c>
      <c r="E844" s="13" t="n">
        <v>352</v>
      </c>
      <c r="F844" s="13" t="s">
        <v>59</v>
      </c>
      <c r="G844" s="13" t="s">
        <v>24</v>
      </c>
      <c r="H844" s="13" t="s">
        <v>29</v>
      </c>
      <c r="I844" s="13" t="n">
        <v>1</v>
      </c>
      <c r="J844" s="13" t="n">
        <v>1571</v>
      </c>
      <c r="K844" s="14" t="n">
        <v>0.642361111111111</v>
      </c>
      <c r="L844" s="15" t="n">
        <v>0.659722222222222</v>
      </c>
      <c r="M844" s="16" t="n">
        <f aca="false">VLOOKUP(E844,'Esp. percorsi al 18-10-22'!C:J,8,FALSE())</f>
        <v>8.2294123059136</v>
      </c>
      <c r="N844" s="16"/>
      <c r="O844" s="16"/>
      <c r="P844" s="13" t="n">
        <v>57</v>
      </c>
      <c r="Q844" s="17" t="n">
        <f aca="false">+M844*P844</f>
        <v>469.076501437075</v>
      </c>
      <c r="R844" s="17" t="n">
        <f aca="false">+N844*P844</f>
        <v>0</v>
      </c>
      <c r="S844" s="17"/>
      <c r="T844" s="18" t="n">
        <f aca="false">+L844-K844</f>
        <v>0.0173611111111111</v>
      </c>
      <c r="U844" s="18" t="n">
        <f aca="false">+T844*P844</f>
        <v>0.989583333333333</v>
      </c>
      <c r="V844" s="18"/>
    </row>
    <row r="845" s="13" customFormat="true" ht="12" hidden="false" customHeight="false" outlineLevel="0" collapsed="false">
      <c r="A845" s="12" t="n">
        <v>13515</v>
      </c>
      <c r="B845" s="13" t="n">
        <v>6</v>
      </c>
      <c r="C845" s="13" t="s">
        <v>57</v>
      </c>
      <c r="D845" s="13" t="n">
        <v>2</v>
      </c>
      <c r="E845" s="13" t="n">
        <v>352</v>
      </c>
      <c r="F845" s="13" t="s">
        <v>59</v>
      </c>
      <c r="G845" s="13" t="s">
        <v>24</v>
      </c>
      <c r="H845" s="13" t="s">
        <v>25</v>
      </c>
      <c r="I845" s="13" t="n">
        <v>1</v>
      </c>
      <c r="J845" s="13" t="n">
        <v>527</v>
      </c>
      <c r="K845" s="14" t="n">
        <v>0.645833333333333</v>
      </c>
      <c r="L845" s="15" t="n">
        <v>0.663888888888889</v>
      </c>
      <c r="M845" s="16" t="n">
        <f aca="false">VLOOKUP(E845,'Esp. percorsi al 18-10-22'!C:J,8,FALSE())</f>
        <v>8.2294123059136</v>
      </c>
      <c r="N845" s="16"/>
      <c r="O845" s="16"/>
      <c r="P845" s="13" t="n">
        <v>303</v>
      </c>
      <c r="Q845" s="17" t="n">
        <f aca="false">+M845*P845</f>
        <v>2493.51192869182</v>
      </c>
      <c r="R845" s="17" t="n">
        <f aca="false">+N845*P845</f>
        <v>0</v>
      </c>
      <c r="S845" s="17"/>
      <c r="T845" s="18" t="n">
        <f aca="false">+L845-K845</f>
        <v>0.0180555555555556</v>
      </c>
      <c r="U845" s="18" t="n">
        <f aca="false">+T845*P845</f>
        <v>5.47083333333333</v>
      </c>
      <c r="V845" s="18"/>
    </row>
    <row r="846" s="13" customFormat="true" ht="12" hidden="false" customHeight="false" outlineLevel="0" collapsed="false">
      <c r="A846" s="12" t="n">
        <v>13516</v>
      </c>
      <c r="B846" s="13" t="n">
        <v>6</v>
      </c>
      <c r="C846" s="13" t="s">
        <v>57</v>
      </c>
      <c r="D846" s="13" t="n">
        <v>2</v>
      </c>
      <c r="E846" s="13" t="n">
        <v>352</v>
      </c>
      <c r="F846" s="13" t="s">
        <v>59</v>
      </c>
      <c r="G846" s="13" t="s">
        <v>24</v>
      </c>
      <c r="H846" s="13" t="s">
        <v>25</v>
      </c>
      <c r="I846" s="13" t="n">
        <v>1</v>
      </c>
      <c r="J846" s="13" t="n">
        <v>540</v>
      </c>
      <c r="K846" s="14" t="n">
        <v>0.663888888888889</v>
      </c>
      <c r="L846" s="15" t="n">
        <v>0.681944444444444</v>
      </c>
      <c r="M846" s="16" t="n">
        <f aca="false">VLOOKUP(E846,'Esp. percorsi al 18-10-22'!C:J,8,FALSE())</f>
        <v>8.2294123059136</v>
      </c>
      <c r="N846" s="16"/>
      <c r="O846" s="16"/>
      <c r="P846" s="13" t="n">
        <v>303</v>
      </c>
      <c r="Q846" s="17" t="n">
        <f aca="false">+M846*P846</f>
        <v>2493.51192869182</v>
      </c>
      <c r="R846" s="17" t="n">
        <f aca="false">+N846*P846</f>
        <v>0</v>
      </c>
      <c r="S846" s="17"/>
      <c r="T846" s="18" t="n">
        <f aca="false">+L846-K846</f>
        <v>0.0180555555555556</v>
      </c>
      <c r="U846" s="18" t="n">
        <f aca="false">+T846*P846</f>
        <v>5.47083333333333</v>
      </c>
      <c r="V846" s="18"/>
    </row>
    <row r="847" s="13" customFormat="true" ht="12" hidden="false" customHeight="false" outlineLevel="0" collapsed="false">
      <c r="A847" s="12" t="n">
        <v>7147</v>
      </c>
      <c r="B847" s="13" t="n">
        <v>6</v>
      </c>
      <c r="C847" s="13" t="s">
        <v>57</v>
      </c>
      <c r="D847" s="13" t="n">
        <v>2</v>
      </c>
      <c r="E847" s="13" t="n">
        <v>352</v>
      </c>
      <c r="F847" s="13" t="s">
        <v>59</v>
      </c>
      <c r="G847" s="13" t="s">
        <v>24</v>
      </c>
      <c r="H847" s="13" t="s">
        <v>29</v>
      </c>
      <c r="I847" s="13" t="n">
        <v>1</v>
      </c>
      <c r="J847" s="13" t="n">
        <v>1558</v>
      </c>
      <c r="K847" s="14" t="n">
        <v>0.670138888888889</v>
      </c>
      <c r="L847" s="15" t="n">
        <v>0.6875</v>
      </c>
      <c r="M847" s="16" t="n">
        <f aca="false">VLOOKUP(E847,'Esp. percorsi al 18-10-22'!C:J,8,FALSE())</f>
        <v>8.2294123059136</v>
      </c>
      <c r="N847" s="16"/>
      <c r="O847" s="16"/>
      <c r="P847" s="13" t="n">
        <v>57</v>
      </c>
      <c r="Q847" s="17" t="n">
        <f aca="false">+M847*P847</f>
        <v>469.076501437075</v>
      </c>
      <c r="R847" s="17" t="n">
        <f aca="false">+N847*P847</f>
        <v>0</v>
      </c>
      <c r="S847" s="17"/>
      <c r="T847" s="18" t="n">
        <f aca="false">+L847-K847</f>
        <v>0.0173611111111111</v>
      </c>
      <c r="U847" s="18" t="n">
        <f aca="false">+T847*P847</f>
        <v>0.989583333333333</v>
      </c>
      <c r="V847" s="18"/>
    </row>
    <row r="848" s="13" customFormat="true" ht="12" hidden="false" customHeight="false" outlineLevel="0" collapsed="false">
      <c r="A848" s="12" t="n">
        <v>7265</v>
      </c>
      <c r="B848" s="13" t="n">
        <v>6</v>
      </c>
      <c r="C848" s="13" t="s">
        <v>57</v>
      </c>
      <c r="D848" s="13" t="n">
        <v>2</v>
      </c>
      <c r="E848" s="13" t="n">
        <v>352</v>
      </c>
      <c r="F848" s="13" t="s">
        <v>59</v>
      </c>
      <c r="G848" s="13" t="s">
        <v>26</v>
      </c>
      <c r="H848" s="13" t="s">
        <v>30</v>
      </c>
      <c r="I848" s="13" t="n">
        <v>1</v>
      </c>
      <c r="J848" s="13" t="n">
        <v>4483</v>
      </c>
      <c r="K848" s="14" t="n">
        <v>0.677083333333333</v>
      </c>
      <c r="L848" s="15" t="n">
        <v>0.694444444444444</v>
      </c>
      <c r="M848" s="16" t="n">
        <f aca="false">VLOOKUP(E848,'Esp. percorsi al 18-10-22'!C:J,8,FALSE())</f>
        <v>8.2294123059136</v>
      </c>
      <c r="N848" s="16"/>
      <c r="O848" s="16"/>
      <c r="P848" s="13" t="n">
        <v>5</v>
      </c>
      <c r="Q848" s="17" t="n">
        <f aca="false">+M848*P848</f>
        <v>41.147061529568</v>
      </c>
      <c r="R848" s="17" t="n">
        <f aca="false">+N848*P848</f>
        <v>0</v>
      </c>
      <c r="S848" s="17"/>
      <c r="T848" s="18" t="n">
        <f aca="false">+L848-K848</f>
        <v>0.0173611111111111</v>
      </c>
      <c r="U848" s="18" t="n">
        <f aca="false">+T848*P848</f>
        <v>0.0868055555555556</v>
      </c>
      <c r="V848" s="18"/>
    </row>
    <row r="849" s="13" customFormat="true" ht="12" hidden="false" customHeight="false" outlineLevel="0" collapsed="false">
      <c r="A849" s="12" t="n">
        <v>7161</v>
      </c>
      <c r="B849" s="13" t="n">
        <v>6</v>
      </c>
      <c r="C849" s="13" t="s">
        <v>57</v>
      </c>
      <c r="D849" s="13" t="n">
        <v>2</v>
      </c>
      <c r="E849" s="13" t="n">
        <v>352</v>
      </c>
      <c r="F849" s="13" t="s">
        <v>59</v>
      </c>
      <c r="G849" s="13" t="s">
        <v>24</v>
      </c>
      <c r="H849" s="13" t="s">
        <v>29</v>
      </c>
      <c r="I849" s="13" t="n">
        <v>1</v>
      </c>
      <c r="J849" s="13" t="n">
        <v>1572</v>
      </c>
      <c r="K849" s="14" t="n">
        <v>0.684027777777778</v>
      </c>
      <c r="L849" s="15" t="n">
        <v>0.701388888888889</v>
      </c>
      <c r="M849" s="16" t="n">
        <f aca="false">VLOOKUP(E849,'Esp. percorsi al 18-10-22'!C:J,8,FALSE())</f>
        <v>8.2294123059136</v>
      </c>
      <c r="N849" s="16"/>
      <c r="O849" s="16"/>
      <c r="P849" s="13" t="n">
        <v>57</v>
      </c>
      <c r="Q849" s="17" t="n">
        <f aca="false">+M849*P849</f>
        <v>469.076501437075</v>
      </c>
      <c r="R849" s="17" t="n">
        <f aca="false">+N849*P849</f>
        <v>0</v>
      </c>
      <c r="S849" s="17"/>
      <c r="T849" s="18" t="n">
        <f aca="false">+L849-K849</f>
        <v>0.0173611111111111</v>
      </c>
      <c r="U849" s="18" t="n">
        <f aca="false">+T849*P849</f>
        <v>0.989583333333333</v>
      </c>
      <c r="V849" s="18"/>
    </row>
    <row r="850" s="13" customFormat="true" ht="12" hidden="false" customHeight="false" outlineLevel="0" collapsed="false">
      <c r="A850" s="12" t="n">
        <v>13517</v>
      </c>
      <c r="B850" s="13" t="n">
        <v>6</v>
      </c>
      <c r="C850" s="13" t="s">
        <v>57</v>
      </c>
      <c r="D850" s="13" t="n">
        <v>2</v>
      </c>
      <c r="E850" s="13" t="n">
        <v>352</v>
      </c>
      <c r="F850" s="13" t="s">
        <v>59</v>
      </c>
      <c r="G850" s="13" t="s">
        <v>24</v>
      </c>
      <c r="H850" s="13" t="s">
        <v>25</v>
      </c>
      <c r="I850" s="13" t="n">
        <v>1</v>
      </c>
      <c r="J850" s="13" t="n">
        <v>528</v>
      </c>
      <c r="K850" s="14" t="n">
        <v>0.690972222222222</v>
      </c>
      <c r="L850" s="15" t="n">
        <v>0.709027777777778</v>
      </c>
      <c r="M850" s="16" t="n">
        <f aca="false">VLOOKUP(E850,'Esp. percorsi al 18-10-22'!C:J,8,FALSE())</f>
        <v>8.2294123059136</v>
      </c>
      <c r="N850" s="16"/>
      <c r="O850" s="16"/>
      <c r="P850" s="13" t="n">
        <v>303</v>
      </c>
      <c r="Q850" s="17" t="n">
        <f aca="false">+M850*P850</f>
        <v>2493.51192869182</v>
      </c>
      <c r="R850" s="17" t="n">
        <f aca="false">+N850*P850</f>
        <v>0</v>
      </c>
      <c r="S850" s="17"/>
      <c r="T850" s="18" t="n">
        <f aca="false">+L850-K850</f>
        <v>0.0180555555555556</v>
      </c>
      <c r="U850" s="18" t="n">
        <f aca="false">+T850*P850</f>
        <v>5.47083333333333</v>
      </c>
      <c r="V850" s="18"/>
    </row>
    <row r="851" s="13" customFormat="true" ht="12" hidden="false" customHeight="false" outlineLevel="0" collapsed="false">
      <c r="A851" s="12" t="n">
        <v>13518</v>
      </c>
      <c r="B851" s="13" t="n">
        <v>6</v>
      </c>
      <c r="C851" s="13" t="s">
        <v>57</v>
      </c>
      <c r="D851" s="13" t="n">
        <v>2</v>
      </c>
      <c r="E851" s="13" t="n">
        <v>352</v>
      </c>
      <c r="F851" s="13" t="s">
        <v>59</v>
      </c>
      <c r="G851" s="13" t="s">
        <v>24</v>
      </c>
      <c r="H851" s="13" t="s">
        <v>25</v>
      </c>
      <c r="I851" s="13" t="n">
        <v>1</v>
      </c>
      <c r="J851" s="13" t="n">
        <v>541</v>
      </c>
      <c r="K851" s="14" t="n">
        <v>0.709027777777778</v>
      </c>
      <c r="L851" s="15" t="n">
        <v>0.727083333333333</v>
      </c>
      <c r="M851" s="16" t="n">
        <f aca="false">VLOOKUP(E851,'Esp. percorsi al 18-10-22'!C:J,8,FALSE())</f>
        <v>8.2294123059136</v>
      </c>
      <c r="N851" s="16"/>
      <c r="O851" s="16"/>
      <c r="P851" s="13" t="n">
        <v>303</v>
      </c>
      <c r="Q851" s="17" t="n">
        <f aca="false">+M851*P851</f>
        <v>2493.51192869182</v>
      </c>
      <c r="R851" s="17" t="n">
        <f aca="false">+N851*P851</f>
        <v>0</v>
      </c>
      <c r="S851" s="17"/>
      <c r="T851" s="18" t="n">
        <f aca="false">+L851-K851</f>
        <v>0.0180555555555556</v>
      </c>
      <c r="U851" s="18" t="n">
        <f aca="false">+T851*P851</f>
        <v>5.47083333333333</v>
      </c>
      <c r="V851" s="18"/>
    </row>
    <row r="852" s="13" customFormat="true" ht="12" hidden="false" customHeight="false" outlineLevel="0" collapsed="false">
      <c r="A852" s="12" t="n">
        <v>7148</v>
      </c>
      <c r="B852" s="13" t="n">
        <v>6</v>
      </c>
      <c r="C852" s="13" t="s">
        <v>57</v>
      </c>
      <c r="D852" s="13" t="n">
        <v>2</v>
      </c>
      <c r="E852" s="13" t="n">
        <v>352</v>
      </c>
      <c r="F852" s="13" t="s">
        <v>59</v>
      </c>
      <c r="G852" s="13" t="s">
        <v>24</v>
      </c>
      <c r="H852" s="13" t="s">
        <v>29</v>
      </c>
      <c r="I852" s="13" t="n">
        <v>1</v>
      </c>
      <c r="J852" s="13" t="n">
        <v>1559</v>
      </c>
      <c r="K852" s="14" t="n">
        <v>0.711805555555555</v>
      </c>
      <c r="L852" s="15" t="n">
        <v>0.729166666666667</v>
      </c>
      <c r="M852" s="16" t="n">
        <f aca="false">VLOOKUP(E852,'Esp. percorsi al 18-10-22'!C:J,8,FALSE())</f>
        <v>8.2294123059136</v>
      </c>
      <c r="N852" s="16"/>
      <c r="O852" s="16"/>
      <c r="P852" s="13" t="n">
        <v>57</v>
      </c>
      <c r="Q852" s="17" t="n">
        <f aca="false">+M852*P852</f>
        <v>469.076501437075</v>
      </c>
      <c r="R852" s="17" t="n">
        <f aca="false">+N852*P852</f>
        <v>0</v>
      </c>
      <c r="S852" s="17"/>
      <c r="T852" s="18" t="n">
        <f aca="false">+L852-K852</f>
        <v>0.0173611111111111</v>
      </c>
      <c r="U852" s="18" t="n">
        <f aca="false">+T852*P852</f>
        <v>0.989583333333333</v>
      </c>
      <c r="V852" s="18"/>
    </row>
    <row r="853" s="13" customFormat="true" ht="12" hidden="false" customHeight="false" outlineLevel="0" collapsed="false">
      <c r="A853" s="12" t="n">
        <v>7266</v>
      </c>
      <c r="B853" s="13" t="n">
        <v>6</v>
      </c>
      <c r="C853" s="13" t="s">
        <v>57</v>
      </c>
      <c r="D853" s="13" t="n">
        <v>2</v>
      </c>
      <c r="E853" s="13" t="n">
        <v>352</v>
      </c>
      <c r="F853" s="13" t="s">
        <v>59</v>
      </c>
      <c r="G853" s="13" t="s">
        <v>26</v>
      </c>
      <c r="H853" s="13" t="s">
        <v>30</v>
      </c>
      <c r="I853" s="13" t="n">
        <v>1</v>
      </c>
      <c r="J853" s="13" t="n">
        <v>4484</v>
      </c>
      <c r="K853" s="14" t="n">
        <v>0.71875</v>
      </c>
      <c r="L853" s="15" t="n">
        <v>0.736111111111111</v>
      </c>
      <c r="M853" s="16" t="n">
        <f aca="false">VLOOKUP(E853,'Esp. percorsi al 18-10-22'!C:J,8,FALSE())</f>
        <v>8.2294123059136</v>
      </c>
      <c r="N853" s="16"/>
      <c r="O853" s="16"/>
      <c r="P853" s="13" t="n">
        <v>5</v>
      </c>
      <c r="Q853" s="17" t="n">
        <f aca="false">+M853*P853</f>
        <v>41.147061529568</v>
      </c>
      <c r="R853" s="17" t="n">
        <f aca="false">+N853*P853</f>
        <v>0</v>
      </c>
      <c r="S853" s="17"/>
      <c r="T853" s="18" t="n">
        <f aca="false">+L853-K853</f>
        <v>0.0173611111111111</v>
      </c>
      <c r="U853" s="18" t="n">
        <f aca="false">+T853*P853</f>
        <v>0.0868055555555556</v>
      </c>
      <c r="V853" s="18"/>
    </row>
    <row r="854" s="13" customFormat="true" ht="12" hidden="false" customHeight="false" outlineLevel="0" collapsed="false">
      <c r="A854" s="12" t="n">
        <v>7162</v>
      </c>
      <c r="B854" s="13" t="n">
        <v>6</v>
      </c>
      <c r="C854" s="13" t="s">
        <v>57</v>
      </c>
      <c r="D854" s="13" t="n">
        <v>2</v>
      </c>
      <c r="E854" s="13" t="n">
        <v>352</v>
      </c>
      <c r="F854" s="13" t="s">
        <v>59</v>
      </c>
      <c r="G854" s="13" t="s">
        <v>24</v>
      </c>
      <c r="H854" s="13" t="s">
        <v>29</v>
      </c>
      <c r="I854" s="13" t="n">
        <v>1</v>
      </c>
      <c r="J854" s="13" t="n">
        <v>1573</v>
      </c>
      <c r="K854" s="14" t="n">
        <v>0.725694444444444</v>
      </c>
      <c r="L854" s="15" t="n">
        <v>0.743055555555555</v>
      </c>
      <c r="M854" s="16" t="n">
        <f aca="false">VLOOKUP(E854,'Esp. percorsi al 18-10-22'!C:J,8,FALSE())</f>
        <v>8.2294123059136</v>
      </c>
      <c r="N854" s="16"/>
      <c r="O854" s="16"/>
      <c r="P854" s="13" t="n">
        <v>57</v>
      </c>
      <c r="Q854" s="17" t="n">
        <f aca="false">+M854*P854</f>
        <v>469.076501437075</v>
      </c>
      <c r="R854" s="17" t="n">
        <f aca="false">+N854*P854</f>
        <v>0</v>
      </c>
      <c r="S854" s="17"/>
      <c r="T854" s="18" t="n">
        <f aca="false">+L854-K854</f>
        <v>0.0173611111111111</v>
      </c>
      <c r="U854" s="18" t="n">
        <f aca="false">+T854*P854</f>
        <v>0.989583333333333</v>
      </c>
      <c r="V854" s="18"/>
    </row>
    <row r="855" s="13" customFormat="true" ht="12" hidden="false" customHeight="false" outlineLevel="0" collapsed="false">
      <c r="A855" s="12" t="n">
        <v>13519</v>
      </c>
      <c r="B855" s="13" t="n">
        <v>6</v>
      </c>
      <c r="C855" s="13" t="s">
        <v>57</v>
      </c>
      <c r="D855" s="13" t="n">
        <v>2</v>
      </c>
      <c r="E855" s="13" t="n">
        <v>352</v>
      </c>
      <c r="F855" s="13" t="s">
        <v>59</v>
      </c>
      <c r="G855" s="13" t="s">
        <v>24</v>
      </c>
      <c r="H855" s="13" t="s">
        <v>25</v>
      </c>
      <c r="I855" s="13" t="n">
        <v>1</v>
      </c>
      <c r="J855" s="13" t="n">
        <v>529</v>
      </c>
      <c r="K855" s="14" t="n">
        <v>0.736111111111111</v>
      </c>
      <c r="L855" s="15" t="n">
        <v>0.754166666666667</v>
      </c>
      <c r="M855" s="16" t="n">
        <f aca="false">VLOOKUP(E855,'Esp. percorsi al 18-10-22'!C:J,8,FALSE())</f>
        <v>8.2294123059136</v>
      </c>
      <c r="N855" s="16"/>
      <c r="O855" s="16"/>
      <c r="P855" s="13" t="n">
        <v>303</v>
      </c>
      <c r="Q855" s="17" t="n">
        <f aca="false">+M855*P855</f>
        <v>2493.51192869182</v>
      </c>
      <c r="R855" s="17" t="n">
        <f aca="false">+N855*P855</f>
        <v>0</v>
      </c>
      <c r="S855" s="17"/>
      <c r="T855" s="18" t="n">
        <f aca="false">+L855-K855</f>
        <v>0.0180555555555556</v>
      </c>
      <c r="U855" s="18" t="n">
        <f aca="false">+T855*P855</f>
        <v>5.47083333333333</v>
      </c>
      <c r="V855" s="18"/>
    </row>
    <row r="856" s="13" customFormat="true" ht="12" hidden="false" customHeight="false" outlineLevel="0" collapsed="false">
      <c r="A856" s="12" t="n">
        <v>7149</v>
      </c>
      <c r="B856" s="13" t="n">
        <v>6</v>
      </c>
      <c r="C856" s="13" t="s">
        <v>57</v>
      </c>
      <c r="D856" s="13" t="n">
        <v>2</v>
      </c>
      <c r="E856" s="13" t="n">
        <v>352</v>
      </c>
      <c r="F856" s="13" t="s">
        <v>59</v>
      </c>
      <c r="G856" s="13" t="s">
        <v>24</v>
      </c>
      <c r="H856" s="13" t="s">
        <v>29</v>
      </c>
      <c r="I856" s="13" t="n">
        <v>1</v>
      </c>
      <c r="J856" s="13" t="n">
        <v>1560</v>
      </c>
      <c r="K856" s="14" t="n">
        <v>0.753472222222222</v>
      </c>
      <c r="L856" s="15" t="n">
        <v>0.770833333333333</v>
      </c>
      <c r="M856" s="16" t="n">
        <f aca="false">VLOOKUP(E856,'Esp. percorsi al 18-10-22'!C:J,8,FALSE())</f>
        <v>8.2294123059136</v>
      </c>
      <c r="N856" s="16"/>
      <c r="O856" s="16"/>
      <c r="P856" s="13" t="n">
        <v>57</v>
      </c>
      <c r="Q856" s="17" t="n">
        <f aca="false">+M856*P856</f>
        <v>469.076501437075</v>
      </c>
      <c r="R856" s="17" t="n">
        <f aca="false">+N856*P856</f>
        <v>0</v>
      </c>
      <c r="S856" s="17"/>
      <c r="T856" s="18" t="n">
        <f aca="false">+L856-K856</f>
        <v>0.0173611111111111</v>
      </c>
      <c r="U856" s="18" t="n">
        <f aca="false">+T856*P856</f>
        <v>0.989583333333333</v>
      </c>
      <c r="V856" s="18"/>
    </row>
    <row r="857" s="13" customFormat="true" ht="12" hidden="false" customHeight="false" outlineLevel="0" collapsed="false">
      <c r="A857" s="12" t="n">
        <v>13520</v>
      </c>
      <c r="B857" s="13" t="n">
        <v>6</v>
      </c>
      <c r="C857" s="13" t="s">
        <v>57</v>
      </c>
      <c r="D857" s="13" t="n">
        <v>2</v>
      </c>
      <c r="E857" s="13" t="n">
        <v>352</v>
      </c>
      <c r="F857" s="13" t="s">
        <v>59</v>
      </c>
      <c r="G857" s="13" t="s">
        <v>24</v>
      </c>
      <c r="H857" s="13" t="s">
        <v>25</v>
      </c>
      <c r="I857" s="13" t="n">
        <v>1</v>
      </c>
      <c r="J857" s="13" t="n">
        <v>542</v>
      </c>
      <c r="K857" s="14" t="n">
        <v>0.754166666666667</v>
      </c>
      <c r="L857" s="15" t="n">
        <v>0.772222222222222</v>
      </c>
      <c r="M857" s="16" t="n">
        <f aca="false">VLOOKUP(E857,'Esp. percorsi al 18-10-22'!C:J,8,FALSE())</f>
        <v>8.2294123059136</v>
      </c>
      <c r="N857" s="16"/>
      <c r="O857" s="16"/>
      <c r="P857" s="13" t="n">
        <v>303</v>
      </c>
      <c r="Q857" s="17" t="n">
        <f aca="false">+M857*P857</f>
        <v>2493.51192869182</v>
      </c>
      <c r="R857" s="17" t="n">
        <f aca="false">+N857*P857</f>
        <v>0</v>
      </c>
      <c r="S857" s="17"/>
      <c r="T857" s="18" t="n">
        <f aca="false">+L857-K857</f>
        <v>0.0180555555555556</v>
      </c>
      <c r="U857" s="18" t="n">
        <f aca="false">+T857*P857</f>
        <v>5.47083333333333</v>
      </c>
      <c r="V857" s="18"/>
    </row>
    <row r="858" s="13" customFormat="true" ht="12" hidden="false" customHeight="false" outlineLevel="0" collapsed="false">
      <c r="A858" s="12" t="n">
        <v>7267</v>
      </c>
      <c r="B858" s="13" t="n">
        <v>6</v>
      </c>
      <c r="C858" s="13" t="s">
        <v>57</v>
      </c>
      <c r="D858" s="13" t="n">
        <v>2</v>
      </c>
      <c r="E858" s="13" t="n">
        <v>352</v>
      </c>
      <c r="F858" s="13" t="s">
        <v>59</v>
      </c>
      <c r="G858" s="13" t="s">
        <v>26</v>
      </c>
      <c r="H858" s="13" t="s">
        <v>30</v>
      </c>
      <c r="I858" s="13" t="n">
        <v>1</v>
      </c>
      <c r="J858" s="13" t="n">
        <v>4485</v>
      </c>
      <c r="K858" s="14" t="n">
        <v>0.760416666666667</v>
      </c>
      <c r="L858" s="15" t="n">
        <v>0.777777777777778</v>
      </c>
      <c r="M858" s="16" t="n">
        <f aca="false">VLOOKUP(E858,'Esp. percorsi al 18-10-22'!C:J,8,FALSE())</f>
        <v>8.2294123059136</v>
      </c>
      <c r="N858" s="16"/>
      <c r="O858" s="16"/>
      <c r="P858" s="13" t="n">
        <v>5</v>
      </c>
      <c r="Q858" s="17" t="n">
        <f aca="false">+M858*P858</f>
        <v>41.147061529568</v>
      </c>
      <c r="R858" s="17" t="n">
        <f aca="false">+N858*P858</f>
        <v>0</v>
      </c>
      <c r="S858" s="17"/>
      <c r="T858" s="18" t="n">
        <f aca="false">+L858-K858</f>
        <v>0.0173611111111111</v>
      </c>
      <c r="U858" s="18" t="n">
        <f aca="false">+T858*P858</f>
        <v>0.0868055555555556</v>
      </c>
      <c r="V858" s="18"/>
    </row>
    <row r="859" s="13" customFormat="true" ht="12" hidden="false" customHeight="false" outlineLevel="0" collapsed="false">
      <c r="A859" s="12" t="n">
        <v>7163</v>
      </c>
      <c r="B859" s="13" t="n">
        <v>6</v>
      </c>
      <c r="C859" s="13" t="s">
        <v>57</v>
      </c>
      <c r="D859" s="13" t="n">
        <v>2</v>
      </c>
      <c r="E859" s="13" t="n">
        <v>352</v>
      </c>
      <c r="F859" s="13" t="s">
        <v>59</v>
      </c>
      <c r="G859" s="13" t="s">
        <v>24</v>
      </c>
      <c r="H859" s="13" t="s">
        <v>29</v>
      </c>
      <c r="I859" s="13" t="n">
        <v>1</v>
      </c>
      <c r="J859" s="13" t="n">
        <v>1574</v>
      </c>
      <c r="K859" s="14" t="n">
        <v>0.767361111111111</v>
      </c>
      <c r="L859" s="15" t="n">
        <v>0.784722222222222</v>
      </c>
      <c r="M859" s="16" t="n">
        <f aca="false">VLOOKUP(E859,'Esp. percorsi al 18-10-22'!C:J,8,FALSE())</f>
        <v>8.2294123059136</v>
      </c>
      <c r="N859" s="16"/>
      <c r="O859" s="16"/>
      <c r="P859" s="13" t="n">
        <v>57</v>
      </c>
      <c r="Q859" s="17" t="n">
        <f aca="false">+M859*P859</f>
        <v>469.076501437075</v>
      </c>
      <c r="R859" s="17" t="n">
        <f aca="false">+N859*P859</f>
        <v>0</v>
      </c>
      <c r="S859" s="17"/>
      <c r="T859" s="18" t="n">
        <f aca="false">+L859-K859</f>
        <v>0.0173611111111111</v>
      </c>
      <c r="U859" s="18" t="n">
        <f aca="false">+T859*P859</f>
        <v>0.989583333333333</v>
      </c>
      <c r="V859" s="18"/>
    </row>
    <row r="860" s="13" customFormat="true" ht="12" hidden="false" customHeight="false" outlineLevel="0" collapsed="false">
      <c r="A860" s="12" t="n">
        <v>13521</v>
      </c>
      <c r="B860" s="13" t="n">
        <v>6</v>
      </c>
      <c r="C860" s="13" t="s">
        <v>57</v>
      </c>
      <c r="D860" s="13" t="n">
        <v>2</v>
      </c>
      <c r="E860" s="13" t="n">
        <v>352</v>
      </c>
      <c r="F860" s="13" t="s">
        <v>59</v>
      </c>
      <c r="G860" s="13" t="s">
        <v>24</v>
      </c>
      <c r="H860" s="13" t="s">
        <v>25</v>
      </c>
      <c r="I860" s="13" t="n">
        <v>1</v>
      </c>
      <c r="J860" s="13" t="n">
        <v>530</v>
      </c>
      <c r="K860" s="14" t="n">
        <v>0.78125</v>
      </c>
      <c r="L860" s="15" t="n">
        <v>0.799305555555556</v>
      </c>
      <c r="M860" s="16" t="n">
        <f aca="false">VLOOKUP(E860,'Esp. percorsi al 18-10-22'!C:J,8,FALSE())</f>
        <v>8.2294123059136</v>
      </c>
      <c r="N860" s="16"/>
      <c r="O860" s="16"/>
      <c r="P860" s="13" t="n">
        <v>303</v>
      </c>
      <c r="Q860" s="17" t="n">
        <f aca="false">+M860*P860</f>
        <v>2493.51192869182</v>
      </c>
      <c r="R860" s="17" t="n">
        <f aca="false">+N860*P860</f>
        <v>0</v>
      </c>
      <c r="S860" s="17"/>
      <c r="T860" s="18" t="n">
        <f aca="false">+L860-K860</f>
        <v>0.0180555555555556</v>
      </c>
      <c r="U860" s="18" t="n">
        <f aca="false">+T860*P860</f>
        <v>5.47083333333333</v>
      </c>
      <c r="V860" s="18"/>
    </row>
    <row r="861" s="13" customFormat="true" ht="12" hidden="false" customHeight="false" outlineLevel="0" collapsed="false">
      <c r="A861" s="12" t="n">
        <v>7150</v>
      </c>
      <c r="B861" s="13" t="n">
        <v>6</v>
      </c>
      <c r="C861" s="13" t="s">
        <v>57</v>
      </c>
      <c r="D861" s="13" t="n">
        <v>2</v>
      </c>
      <c r="E861" s="13" t="n">
        <v>352</v>
      </c>
      <c r="F861" s="13" t="s">
        <v>59</v>
      </c>
      <c r="G861" s="13" t="s">
        <v>24</v>
      </c>
      <c r="H861" s="13" t="s">
        <v>29</v>
      </c>
      <c r="I861" s="13" t="n">
        <v>1</v>
      </c>
      <c r="J861" s="13" t="n">
        <v>1561</v>
      </c>
      <c r="K861" s="14" t="n">
        <v>0.795138888888889</v>
      </c>
      <c r="L861" s="15" t="n">
        <v>0.8125</v>
      </c>
      <c r="M861" s="16" t="n">
        <f aca="false">VLOOKUP(E861,'Esp. percorsi al 18-10-22'!C:J,8,FALSE())</f>
        <v>8.2294123059136</v>
      </c>
      <c r="N861" s="16"/>
      <c r="O861" s="16"/>
      <c r="P861" s="13" t="n">
        <v>57</v>
      </c>
      <c r="Q861" s="17" t="n">
        <f aca="false">+M861*P861</f>
        <v>469.076501437075</v>
      </c>
      <c r="R861" s="17" t="n">
        <f aca="false">+N861*P861</f>
        <v>0</v>
      </c>
      <c r="S861" s="17"/>
      <c r="T861" s="18" t="n">
        <f aca="false">+L861-K861</f>
        <v>0.0173611111111111</v>
      </c>
      <c r="U861" s="18" t="n">
        <f aca="false">+T861*P861</f>
        <v>0.989583333333333</v>
      </c>
      <c r="V861" s="18"/>
    </row>
    <row r="862" s="13" customFormat="true" ht="12" hidden="false" customHeight="false" outlineLevel="0" collapsed="false">
      <c r="A862" s="12" t="n">
        <v>13522</v>
      </c>
      <c r="B862" s="13" t="n">
        <v>6</v>
      </c>
      <c r="C862" s="13" t="s">
        <v>57</v>
      </c>
      <c r="D862" s="13" t="n">
        <v>2</v>
      </c>
      <c r="E862" s="13" t="n">
        <v>352</v>
      </c>
      <c r="F862" s="13" t="s">
        <v>59</v>
      </c>
      <c r="G862" s="13" t="s">
        <v>24</v>
      </c>
      <c r="H862" s="13" t="s">
        <v>25</v>
      </c>
      <c r="I862" s="13" t="n">
        <v>1</v>
      </c>
      <c r="J862" s="13" t="n">
        <v>52</v>
      </c>
      <c r="K862" s="14" t="n">
        <v>0.799305555555556</v>
      </c>
      <c r="L862" s="15" t="n">
        <v>0.817361111111111</v>
      </c>
      <c r="M862" s="16" t="n">
        <f aca="false">VLOOKUP(E862,'Esp. percorsi al 18-10-22'!C:J,8,FALSE())</f>
        <v>8.2294123059136</v>
      </c>
      <c r="N862" s="16"/>
      <c r="O862" s="16"/>
      <c r="P862" s="13" t="n">
        <v>303</v>
      </c>
      <c r="Q862" s="17" t="n">
        <f aca="false">+M862*P862</f>
        <v>2493.51192869182</v>
      </c>
      <c r="R862" s="17" t="n">
        <f aca="false">+N862*P862</f>
        <v>0</v>
      </c>
      <c r="S862" s="17"/>
      <c r="T862" s="18" t="n">
        <f aca="false">+L862-K862</f>
        <v>0.0180555555555556</v>
      </c>
      <c r="U862" s="18" t="n">
        <f aca="false">+T862*P862</f>
        <v>5.47083333333333</v>
      </c>
      <c r="V862" s="18"/>
    </row>
    <row r="863" s="13" customFormat="true" ht="12" hidden="false" customHeight="false" outlineLevel="0" collapsed="false">
      <c r="A863" s="12" t="n">
        <v>7268</v>
      </c>
      <c r="B863" s="13" t="n">
        <v>6</v>
      </c>
      <c r="C863" s="13" t="s">
        <v>57</v>
      </c>
      <c r="D863" s="13" t="n">
        <v>2</v>
      </c>
      <c r="E863" s="13" t="n">
        <v>352</v>
      </c>
      <c r="F863" s="13" t="s">
        <v>59</v>
      </c>
      <c r="G863" s="13" t="s">
        <v>26</v>
      </c>
      <c r="H863" s="13" t="s">
        <v>30</v>
      </c>
      <c r="I863" s="13" t="n">
        <v>1</v>
      </c>
      <c r="J863" s="13" t="n">
        <v>4486</v>
      </c>
      <c r="K863" s="14" t="n">
        <v>0.802083333333333</v>
      </c>
      <c r="L863" s="15" t="n">
        <v>0.819444444444444</v>
      </c>
      <c r="M863" s="16" t="n">
        <f aca="false">VLOOKUP(E863,'Esp. percorsi al 18-10-22'!C:J,8,FALSE())</f>
        <v>8.2294123059136</v>
      </c>
      <c r="N863" s="16"/>
      <c r="O863" s="16"/>
      <c r="P863" s="13" t="n">
        <v>5</v>
      </c>
      <c r="Q863" s="17" t="n">
        <f aca="false">+M863*P863</f>
        <v>41.147061529568</v>
      </c>
      <c r="R863" s="17" t="n">
        <f aca="false">+N863*P863</f>
        <v>0</v>
      </c>
      <c r="S863" s="17"/>
      <c r="T863" s="18" t="n">
        <f aca="false">+L863-K863</f>
        <v>0.0173611111111111</v>
      </c>
      <c r="U863" s="18" t="n">
        <f aca="false">+T863*P863</f>
        <v>0.0868055555555556</v>
      </c>
      <c r="V863" s="18"/>
    </row>
    <row r="864" s="13" customFormat="true" ht="12" hidden="false" customHeight="false" outlineLevel="0" collapsed="false">
      <c r="A864" s="12" t="n">
        <v>7164</v>
      </c>
      <c r="B864" s="13" t="n">
        <v>6</v>
      </c>
      <c r="C864" s="13" t="s">
        <v>57</v>
      </c>
      <c r="D864" s="13" t="n">
        <v>2</v>
      </c>
      <c r="E864" s="13" t="n">
        <v>352</v>
      </c>
      <c r="F864" s="13" t="s">
        <v>59</v>
      </c>
      <c r="G864" s="13" t="s">
        <v>24</v>
      </c>
      <c r="H864" s="13" t="s">
        <v>29</v>
      </c>
      <c r="I864" s="13" t="n">
        <v>1</v>
      </c>
      <c r="J864" s="13" t="n">
        <v>1575</v>
      </c>
      <c r="K864" s="14" t="n">
        <v>0.815972222222222</v>
      </c>
      <c r="L864" s="15" t="n">
        <v>0.833333333333333</v>
      </c>
      <c r="M864" s="16" t="n">
        <f aca="false">VLOOKUP(E864,'Esp. percorsi al 18-10-22'!C:J,8,FALSE())</f>
        <v>8.2294123059136</v>
      </c>
      <c r="N864" s="16"/>
      <c r="O864" s="16"/>
      <c r="P864" s="13" t="n">
        <v>57</v>
      </c>
      <c r="Q864" s="17" t="n">
        <f aca="false">+M864*P864</f>
        <v>469.076501437075</v>
      </c>
      <c r="R864" s="17" t="n">
        <f aca="false">+N864*P864</f>
        <v>0</v>
      </c>
      <c r="S864" s="17"/>
      <c r="T864" s="18" t="n">
        <f aca="false">+L864-K864</f>
        <v>0.0173611111111111</v>
      </c>
      <c r="U864" s="18" t="n">
        <f aca="false">+T864*P864</f>
        <v>0.989583333333333</v>
      </c>
      <c r="V864" s="18"/>
    </row>
    <row r="865" s="13" customFormat="true" ht="12" hidden="false" customHeight="false" outlineLevel="0" collapsed="false">
      <c r="A865" s="12" t="n">
        <v>13523</v>
      </c>
      <c r="B865" s="13" t="n">
        <v>6</v>
      </c>
      <c r="C865" s="13" t="s">
        <v>57</v>
      </c>
      <c r="D865" s="13" t="n">
        <v>2</v>
      </c>
      <c r="E865" s="13" t="n">
        <v>352</v>
      </c>
      <c r="F865" s="13" t="s">
        <v>59</v>
      </c>
      <c r="G865" s="13" t="s">
        <v>24</v>
      </c>
      <c r="H865" s="13" t="s">
        <v>25</v>
      </c>
      <c r="I865" s="13" t="n">
        <v>1</v>
      </c>
      <c r="J865" s="13" t="n">
        <v>544</v>
      </c>
      <c r="K865" s="14" t="n">
        <v>0.826388888888889</v>
      </c>
      <c r="L865" s="15" t="n">
        <v>0.844444444444444</v>
      </c>
      <c r="M865" s="16" t="n">
        <f aca="false">VLOOKUP(E865,'Esp. percorsi al 18-10-22'!C:J,8,FALSE())</f>
        <v>8.2294123059136</v>
      </c>
      <c r="N865" s="16"/>
      <c r="O865" s="16"/>
      <c r="P865" s="13" t="n">
        <v>303</v>
      </c>
      <c r="Q865" s="17" t="n">
        <f aca="false">+M865*P865</f>
        <v>2493.51192869182</v>
      </c>
      <c r="R865" s="17" t="n">
        <f aca="false">+N865*P865</f>
        <v>0</v>
      </c>
      <c r="S865" s="17"/>
      <c r="T865" s="18" t="n">
        <f aca="false">+L865-K865</f>
        <v>0.0180555555555556</v>
      </c>
      <c r="U865" s="18" t="n">
        <f aca="false">+T865*P865</f>
        <v>5.47083333333333</v>
      </c>
      <c r="V865" s="18"/>
    </row>
    <row r="866" s="13" customFormat="true" ht="12" hidden="false" customHeight="false" outlineLevel="0" collapsed="false">
      <c r="A866" s="12" t="n">
        <v>17279</v>
      </c>
      <c r="B866" s="13" t="n">
        <v>6</v>
      </c>
      <c r="C866" s="13" t="s">
        <v>57</v>
      </c>
      <c r="D866" s="13" t="n">
        <v>2</v>
      </c>
      <c r="E866" s="13" t="n">
        <v>352</v>
      </c>
      <c r="F866" s="13" t="s">
        <v>59</v>
      </c>
      <c r="G866" s="13" t="s">
        <v>24</v>
      </c>
      <c r="H866" s="13" t="s">
        <v>29</v>
      </c>
      <c r="I866" s="13" t="n">
        <v>1</v>
      </c>
      <c r="J866" s="13" t="n">
        <v>17279</v>
      </c>
      <c r="K866" s="14" t="n">
        <v>0.836805555555555</v>
      </c>
      <c r="L866" s="15" t="n">
        <v>0.854166666666667</v>
      </c>
      <c r="M866" s="16" t="n">
        <f aca="false">VLOOKUP(E866,'Esp. percorsi al 18-10-22'!C:J,8,FALSE())</f>
        <v>8.2294123059136</v>
      </c>
      <c r="N866" s="16"/>
      <c r="O866" s="16"/>
      <c r="P866" s="13" t="n">
        <v>57</v>
      </c>
      <c r="Q866" s="17" t="n">
        <f aca="false">+M866*P866</f>
        <v>469.076501437075</v>
      </c>
      <c r="R866" s="17" t="n">
        <f aca="false">+N866*P866</f>
        <v>0</v>
      </c>
      <c r="S866" s="17"/>
      <c r="T866" s="18" t="n">
        <f aca="false">+L866-K866</f>
        <v>0.0173611111111111</v>
      </c>
      <c r="U866" s="18" t="n">
        <f aca="false">+T866*P866</f>
        <v>0.989583333333333</v>
      </c>
      <c r="V866" s="18"/>
    </row>
    <row r="867" s="13" customFormat="true" ht="12" hidden="false" customHeight="false" outlineLevel="0" collapsed="false">
      <c r="A867" s="12" t="n">
        <v>7027</v>
      </c>
      <c r="B867" s="13" t="n">
        <v>6</v>
      </c>
      <c r="C867" s="13" t="s">
        <v>57</v>
      </c>
      <c r="D867" s="13" t="n">
        <v>2</v>
      </c>
      <c r="E867" s="13" t="n">
        <v>352</v>
      </c>
      <c r="F867" s="13" t="s">
        <v>59</v>
      </c>
      <c r="G867" s="13" t="s">
        <v>24</v>
      </c>
      <c r="H867" s="13" t="s">
        <v>25</v>
      </c>
      <c r="I867" s="13" t="n">
        <v>1</v>
      </c>
      <c r="J867" s="13" t="n">
        <v>545</v>
      </c>
      <c r="K867" s="14" t="n">
        <v>0.850694444444444</v>
      </c>
      <c r="L867" s="15" t="n">
        <v>0.868055555555555</v>
      </c>
      <c r="M867" s="16" t="n">
        <f aca="false">VLOOKUP(E867,'Esp. percorsi al 18-10-22'!C:J,8,FALSE())</f>
        <v>8.2294123059136</v>
      </c>
      <c r="N867" s="16"/>
      <c r="O867" s="16"/>
      <c r="P867" s="13" t="n">
        <v>303</v>
      </c>
      <c r="Q867" s="17" t="n">
        <f aca="false">+M867*P867</f>
        <v>2493.51192869182</v>
      </c>
      <c r="R867" s="17" t="n">
        <f aca="false">+N867*P867</f>
        <v>0</v>
      </c>
      <c r="S867" s="17"/>
      <c r="T867" s="18" t="n">
        <f aca="false">+L867-K867</f>
        <v>0.0173611111111111</v>
      </c>
      <c r="U867" s="18" t="n">
        <f aca="false">+T867*P867</f>
        <v>5.26041666666667</v>
      </c>
      <c r="V867" s="18"/>
    </row>
    <row r="868" s="13" customFormat="true" ht="12" hidden="false" customHeight="false" outlineLevel="0" collapsed="false">
      <c r="A868" s="12" t="n">
        <v>7028</v>
      </c>
      <c r="B868" s="13" t="n">
        <v>6</v>
      </c>
      <c r="C868" s="13" t="s">
        <v>57</v>
      </c>
      <c r="D868" s="13" t="n">
        <v>2</v>
      </c>
      <c r="E868" s="13" t="n">
        <v>352</v>
      </c>
      <c r="F868" s="13" t="s">
        <v>59</v>
      </c>
      <c r="G868" s="13" t="s">
        <v>24</v>
      </c>
      <c r="H868" s="13" t="s">
        <v>25</v>
      </c>
      <c r="I868" s="13" t="n">
        <v>1</v>
      </c>
      <c r="J868" s="13" t="n">
        <v>546</v>
      </c>
      <c r="K868" s="14" t="n">
        <v>0.895833333333333</v>
      </c>
      <c r="L868" s="15" t="n">
        <v>0.909722222222222</v>
      </c>
      <c r="M868" s="16" t="n">
        <f aca="false">VLOOKUP(E868,'Esp. percorsi al 18-10-22'!C:J,8,FALSE())</f>
        <v>8.2294123059136</v>
      </c>
      <c r="N868" s="16"/>
      <c r="O868" s="16"/>
      <c r="P868" s="13" t="n">
        <v>303</v>
      </c>
      <c r="Q868" s="17" t="n">
        <f aca="false">+M868*P868</f>
        <v>2493.51192869182</v>
      </c>
      <c r="R868" s="17" t="n">
        <f aca="false">+N868*P868</f>
        <v>0</v>
      </c>
      <c r="S868" s="17"/>
      <c r="T868" s="18" t="n">
        <f aca="false">+L868-K868</f>
        <v>0.0138888888888889</v>
      </c>
      <c r="U868" s="18" t="n">
        <f aca="false">+T868*P868</f>
        <v>4.20833333333333</v>
      </c>
      <c r="V868" s="18"/>
    </row>
    <row r="869" s="13" customFormat="true" ht="12" hidden="false" customHeight="false" outlineLevel="0" collapsed="false">
      <c r="A869" s="12" t="n">
        <v>7165</v>
      </c>
      <c r="B869" s="13" t="n">
        <v>6</v>
      </c>
      <c r="C869" s="13" t="s">
        <v>57</v>
      </c>
      <c r="D869" s="13" t="n">
        <v>2</v>
      </c>
      <c r="E869" s="13" t="n">
        <v>352</v>
      </c>
      <c r="F869" s="13" t="s">
        <v>59</v>
      </c>
      <c r="G869" s="13" t="s">
        <v>24</v>
      </c>
      <c r="H869" s="13" t="s">
        <v>29</v>
      </c>
      <c r="I869" s="13" t="n">
        <v>1</v>
      </c>
      <c r="J869" s="13" t="n">
        <v>1576</v>
      </c>
      <c r="K869" s="14" t="n">
        <v>0.902777777777778</v>
      </c>
      <c r="L869" s="15" t="n">
        <v>0.916666666666667</v>
      </c>
      <c r="M869" s="16" t="n">
        <f aca="false">VLOOKUP(E869,'Esp. percorsi al 18-10-22'!C:J,8,FALSE())</f>
        <v>8.2294123059136</v>
      </c>
      <c r="N869" s="16"/>
      <c r="O869" s="16"/>
      <c r="P869" s="13" t="n">
        <v>57</v>
      </c>
      <c r="Q869" s="17" t="n">
        <f aca="false">+M869*P869</f>
        <v>469.076501437075</v>
      </c>
      <c r="R869" s="17" t="n">
        <f aca="false">+N869*P869</f>
        <v>0</v>
      </c>
      <c r="S869" s="17"/>
      <c r="T869" s="18" t="n">
        <f aca="false">+L869-K869</f>
        <v>0.0138888888888889</v>
      </c>
      <c r="U869" s="18" t="n">
        <f aca="false">+T869*P869</f>
        <v>0.791666666666667</v>
      </c>
      <c r="V869" s="18"/>
    </row>
    <row r="870" s="13" customFormat="true" ht="12" hidden="false" customHeight="false" outlineLevel="0" collapsed="false">
      <c r="A870" s="12" t="n">
        <v>17266</v>
      </c>
      <c r="B870" s="13" t="n">
        <v>6</v>
      </c>
      <c r="C870" s="13" t="s">
        <v>57</v>
      </c>
      <c r="D870" s="13" t="n">
        <v>2</v>
      </c>
      <c r="E870" s="13" t="n">
        <v>352</v>
      </c>
      <c r="F870" s="13" t="s">
        <v>59</v>
      </c>
      <c r="G870" s="13" t="s">
        <v>28</v>
      </c>
      <c r="H870" s="13" t="s">
        <v>29</v>
      </c>
      <c r="I870" s="13" t="n">
        <v>1</v>
      </c>
      <c r="J870" s="13" t="n">
        <v>17266</v>
      </c>
      <c r="K870" s="14" t="n">
        <v>0.965277777777778</v>
      </c>
      <c r="L870" s="15" t="n">
        <v>0.979166666666667</v>
      </c>
      <c r="M870" s="16" t="n">
        <f aca="false">VLOOKUP(E870,'Esp. percorsi al 18-10-22'!C:J,8,FALSE())</f>
        <v>8.2294123059136</v>
      </c>
      <c r="N870" s="16"/>
      <c r="O870" s="16"/>
      <c r="P870" s="13" t="n">
        <v>10</v>
      </c>
      <c r="Q870" s="17" t="n">
        <f aca="false">+M870*P870</f>
        <v>82.294123059136</v>
      </c>
      <c r="R870" s="17" t="n">
        <f aca="false">+N870*P870</f>
        <v>0</v>
      </c>
      <c r="S870" s="17"/>
      <c r="T870" s="18" t="n">
        <f aca="false">+L870-K870</f>
        <v>0.0138888888888889</v>
      </c>
      <c r="U870" s="18" t="n">
        <f aca="false">+T870*P870</f>
        <v>0.138888888888889</v>
      </c>
      <c r="V870" s="18"/>
    </row>
    <row r="871" s="13" customFormat="true" ht="12" hidden="false" customHeight="false" outlineLevel="0" collapsed="false">
      <c r="A871" s="12" t="n">
        <v>17043</v>
      </c>
      <c r="B871" s="13" t="n">
        <v>6</v>
      </c>
      <c r="C871" s="13" t="s">
        <v>57</v>
      </c>
      <c r="D871" s="13" t="n">
        <v>2</v>
      </c>
      <c r="E871" s="13" t="n">
        <v>352</v>
      </c>
      <c r="F871" s="13" t="s">
        <v>59</v>
      </c>
      <c r="G871" s="13" t="s">
        <v>28</v>
      </c>
      <c r="H871" s="13" t="s">
        <v>25</v>
      </c>
      <c r="I871" s="13" t="n">
        <v>1</v>
      </c>
      <c r="J871" s="13" t="n">
        <v>17043</v>
      </c>
      <c r="K871" s="14" t="n">
        <v>0.975694444444444</v>
      </c>
      <c r="L871" s="15" t="n">
        <v>0.989583333333333</v>
      </c>
      <c r="M871" s="16" t="n">
        <f aca="false">VLOOKUP(E871,'Esp. percorsi al 18-10-22'!C:J,8,FALSE())</f>
        <v>8.2294123059136</v>
      </c>
      <c r="N871" s="16"/>
      <c r="O871" s="16"/>
      <c r="P871" s="13" t="n">
        <v>52</v>
      </c>
      <c r="Q871" s="17" t="n">
        <f aca="false">+M871*P871</f>
        <v>427.929439907507</v>
      </c>
      <c r="R871" s="17" t="n">
        <f aca="false">+N871*P871</f>
        <v>0</v>
      </c>
      <c r="S871" s="17"/>
      <c r="T871" s="18" t="n">
        <f aca="false">+L871-K871</f>
        <v>0.0138888888888889</v>
      </c>
      <c r="U871" s="18" t="n">
        <f aca="false">+T871*P871</f>
        <v>0.722222222222222</v>
      </c>
      <c r="V871" s="18"/>
    </row>
    <row r="872" s="13" customFormat="true" ht="12" hidden="false" customHeight="false" outlineLevel="0" collapsed="false">
      <c r="A872" s="12" t="n">
        <v>17268</v>
      </c>
      <c r="B872" s="13" t="n">
        <v>6</v>
      </c>
      <c r="C872" s="13" t="s">
        <v>57</v>
      </c>
      <c r="D872" s="13" t="n">
        <v>2</v>
      </c>
      <c r="E872" s="13" t="n">
        <v>352</v>
      </c>
      <c r="F872" s="13" t="s">
        <v>59</v>
      </c>
      <c r="G872" s="13" t="s">
        <v>28</v>
      </c>
      <c r="H872" s="13" t="s">
        <v>29</v>
      </c>
      <c r="I872" s="13" t="n">
        <v>1</v>
      </c>
      <c r="J872" s="13" t="n">
        <v>17268</v>
      </c>
      <c r="K872" s="14" t="n">
        <v>0.993055555555555</v>
      </c>
      <c r="L872" s="15" t="n">
        <v>1.00694444444444</v>
      </c>
      <c r="M872" s="16" t="n">
        <f aca="false">VLOOKUP(E872,'Esp. percorsi al 18-10-22'!C:J,8,FALSE())</f>
        <v>8.2294123059136</v>
      </c>
      <c r="N872" s="16"/>
      <c r="O872" s="16"/>
      <c r="P872" s="13" t="n">
        <v>10</v>
      </c>
      <c r="Q872" s="17" t="n">
        <f aca="false">+M872*P872</f>
        <v>82.294123059136</v>
      </c>
      <c r="R872" s="17" t="n">
        <f aca="false">+N872*P872</f>
        <v>0</v>
      </c>
      <c r="S872" s="17"/>
      <c r="T872" s="18" t="n">
        <f aca="false">+L872-K872</f>
        <v>0.0138888888888889</v>
      </c>
      <c r="U872" s="18" t="n">
        <f aca="false">+T872*P872</f>
        <v>0.138888888888889</v>
      </c>
      <c r="V872" s="18"/>
    </row>
    <row r="873" s="13" customFormat="true" ht="12" hidden="false" customHeight="false" outlineLevel="0" collapsed="false">
      <c r="A873" s="12" t="n">
        <v>17269</v>
      </c>
      <c r="B873" s="13" t="n">
        <v>6</v>
      </c>
      <c r="C873" s="13" t="s">
        <v>57</v>
      </c>
      <c r="D873" s="13" t="n">
        <v>1</v>
      </c>
      <c r="E873" s="13" t="n">
        <v>374</v>
      </c>
      <c r="F873" s="13" t="s">
        <v>60</v>
      </c>
      <c r="G873" s="13" t="s">
        <v>28</v>
      </c>
      <c r="H873" s="13" t="s">
        <v>29</v>
      </c>
      <c r="I873" s="13" t="n">
        <v>1</v>
      </c>
      <c r="J873" s="13" t="n">
        <v>17269</v>
      </c>
      <c r="K873" s="14" t="n">
        <v>1.00694444444444</v>
      </c>
      <c r="L873" s="15" t="n">
        <v>1.02083333333333</v>
      </c>
      <c r="M873" s="16" t="n">
        <f aca="false">VLOOKUP(E873,'Esp. percorsi al 18-10-22'!C:J,8,FALSE())</f>
        <v>8.70280506386652</v>
      </c>
      <c r="N873" s="16"/>
      <c r="O873" s="16"/>
      <c r="P873" s="13" t="n">
        <v>10</v>
      </c>
      <c r="Q873" s="17" t="n">
        <f aca="false">+M873*P873</f>
        <v>87.0280506386652</v>
      </c>
      <c r="R873" s="17" t="n">
        <f aca="false">+N873*P873</f>
        <v>0</v>
      </c>
      <c r="S873" s="17"/>
      <c r="T873" s="18" t="n">
        <f aca="false">+L873-K873</f>
        <v>0.0138888888888889</v>
      </c>
      <c r="U873" s="18" t="n">
        <f aca="false">+T873*P873</f>
        <v>0.138888888888889</v>
      </c>
      <c r="V873" s="18"/>
    </row>
    <row r="874" s="13" customFormat="true" ht="12" hidden="false" customHeight="false" outlineLevel="0" collapsed="false">
      <c r="A874" s="12" t="n">
        <v>18759</v>
      </c>
      <c r="B874" s="13" t="n">
        <v>6</v>
      </c>
      <c r="C874" s="13" t="s">
        <v>57</v>
      </c>
      <c r="D874" s="13" t="n">
        <v>1</v>
      </c>
      <c r="E874" s="13" t="n">
        <v>374</v>
      </c>
      <c r="F874" s="13" t="s">
        <v>60</v>
      </c>
      <c r="G874" s="13" t="s">
        <v>24</v>
      </c>
      <c r="H874" s="13" t="s">
        <v>25</v>
      </c>
      <c r="I874" s="13" t="n">
        <v>1</v>
      </c>
      <c r="J874" s="13" t="n">
        <v>547</v>
      </c>
      <c r="K874" s="14" t="n">
        <v>0.197916666666667</v>
      </c>
      <c r="L874" s="15" t="n">
        <v>0.211805555555556</v>
      </c>
      <c r="M874" s="16" t="n">
        <f aca="false">VLOOKUP(E874,'Esp. percorsi al 18-10-22'!C:J,8,FALSE())</f>
        <v>8.70280506386652</v>
      </c>
      <c r="N874" s="16"/>
      <c r="O874" s="16"/>
      <c r="P874" s="13" t="n">
        <v>303</v>
      </c>
      <c r="Q874" s="17" t="n">
        <f aca="false">+M874*P874</f>
        <v>2636.94993435156</v>
      </c>
      <c r="R874" s="17" t="n">
        <f aca="false">+N874*P874</f>
        <v>0</v>
      </c>
      <c r="S874" s="17"/>
      <c r="T874" s="18" t="n">
        <f aca="false">+L874-K874</f>
        <v>0.0138888888888889</v>
      </c>
      <c r="U874" s="18" t="n">
        <f aca="false">+T874*P874</f>
        <v>4.20833333333333</v>
      </c>
      <c r="V874" s="18"/>
    </row>
    <row r="875" s="13" customFormat="true" ht="12" hidden="false" customHeight="false" outlineLevel="0" collapsed="false">
      <c r="A875" s="12" t="n">
        <v>7167</v>
      </c>
      <c r="B875" s="13" t="n">
        <v>6</v>
      </c>
      <c r="C875" s="13" t="s">
        <v>57</v>
      </c>
      <c r="D875" s="13" t="n">
        <v>1</v>
      </c>
      <c r="E875" s="13" t="n">
        <v>374</v>
      </c>
      <c r="F875" s="13" t="s">
        <v>60</v>
      </c>
      <c r="G875" s="13" t="s">
        <v>24</v>
      </c>
      <c r="H875" s="13" t="s">
        <v>29</v>
      </c>
      <c r="I875" s="13" t="n">
        <v>1</v>
      </c>
      <c r="J875" s="13" t="n">
        <v>1609</v>
      </c>
      <c r="K875" s="14" t="n">
        <v>0.243055555555556</v>
      </c>
      <c r="L875" s="15" t="n">
        <v>0.256944444444444</v>
      </c>
      <c r="M875" s="16" t="n">
        <f aca="false">VLOOKUP(E875,'Esp. percorsi al 18-10-22'!C:J,8,FALSE())</f>
        <v>8.70280506386652</v>
      </c>
      <c r="N875" s="16"/>
      <c r="O875" s="16"/>
      <c r="P875" s="13" t="n">
        <v>57</v>
      </c>
      <c r="Q875" s="17" t="n">
        <f aca="false">+M875*P875</f>
        <v>496.059888640392</v>
      </c>
      <c r="R875" s="17" t="n">
        <f aca="false">+N875*P875</f>
        <v>0</v>
      </c>
      <c r="S875" s="17"/>
      <c r="T875" s="18" t="n">
        <f aca="false">+L875-K875</f>
        <v>0.0138888888888889</v>
      </c>
      <c r="U875" s="18" t="n">
        <f aca="false">+T875*P875</f>
        <v>0.791666666666667</v>
      </c>
      <c r="V875" s="18"/>
    </row>
    <row r="876" s="13" customFormat="true" ht="12" hidden="false" customHeight="false" outlineLevel="0" collapsed="false">
      <c r="A876" s="12" t="n">
        <v>18761</v>
      </c>
      <c r="B876" s="13" t="n">
        <v>6</v>
      </c>
      <c r="C876" s="13" t="s">
        <v>57</v>
      </c>
      <c r="D876" s="13" t="n">
        <v>1</v>
      </c>
      <c r="E876" s="13" t="n">
        <v>374</v>
      </c>
      <c r="F876" s="13" t="s">
        <v>60</v>
      </c>
      <c r="G876" s="13" t="s">
        <v>24</v>
      </c>
      <c r="H876" s="13" t="s">
        <v>25</v>
      </c>
      <c r="I876" s="13" t="n">
        <v>1</v>
      </c>
      <c r="J876" s="13" t="n">
        <v>548</v>
      </c>
      <c r="K876" s="14" t="n">
        <v>0.270833333333333</v>
      </c>
      <c r="L876" s="15" t="n">
        <v>0.284722222222222</v>
      </c>
      <c r="M876" s="16" t="n">
        <f aca="false">VLOOKUP(E876,'Esp. percorsi al 18-10-22'!C:J,8,FALSE())</f>
        <v>8.70280506386652</v>
      </c>
      <c r="N876" s="16"/>
      <c r="O876" s="16"/>
      <c r="P876" s="13" t="n">
        <v>303</v>
      </c>
      <c r="Q876" s="17" t="n">
        <f aca="false">+M876*P876</f>
        <v>2636.94993435156</v>
      </c>
      <c r="R876" s="17" t="n">
        <f aca="false">+N876*P876</f>
        <v>0</v>
      </c>
      <c r="S876" s="17"/>
      <c r="T876" s="18" t="n">
        <f aca="false">+L876-K876</f>
        <v>0.0138888888888889</v>
      </c>
      <c r="U876" s="18" t="n">
        <f aca="false">+T876*P876</f>
        <v>4.20833333333333</v>
      </c>
      <c r="V876" s="18"/>
    </row>
    <row r="877" s="13" customFormat="true" ht="12" hidden="false" customHeight="false" outlineLevel="0" collapsed="false">
      <c r="A877" s="12" t="n">
        <v>7168</v>
      </c>
      <c r="B877" s="13" t="n">
        <v>6</v>
      </c>
      <c r="C877" s="13" t="s">
        <v>57</v>
      </c>
      <c r="D877" s="13" t="n">
        <v>1</v>
      </c>
      <c r="E877" s="13" t="n">
        <v>374</v>
      </c>
      <c r="F877" s="13" t="s">
        <v>60</v>
      </c>
      <c r="G877" s="13" t="s">
        <v>24</v>
      </c>
      <c r="H877" s="13" t="s">
        <v>29</v>
      </c>
      <c r="I877" s="13" t="n">
        <v>1</v>
      </c>
      <c r="J877" s="13" t="n">
        <v>1610</v>
      </c>
      <c r="K877" s="14" t="n">
        <v>0.277777777777778</v>
      </c>
      <c r="L877" s="15" t="n">
        <v>0.291666666666667</v>
      </c>
      <c r="M877" s="16" t="n">
        <f aca="false">VLOOKUP(E877,'Esp. percorsi al 18-10-22'!C:J,8,FALSE())</f>
        <v>8.70280506386652</v>
      </c>
      <c r="N877" s="16"/>
      <c r="O877" s="16"/>
      <c r="P877" s="13" t="n">
        <v>57</v>
      </c>
      <c r="Q877" s="17" t="n">
        <f aca="false">+M877*P877</f>
        <v>496.059888640392</v>
      </c>
      <c r="R877" s="17" t="n">
        <f aca="false">+N877*P877</f>
        <v>0</v>
      </c>
      <c r="S877" s="17"/>
      <c r="T877" s="18" t="n">
        <f aca="false">+L877-K877</f>
        <v>0.0138888888888889</v>
      </c>
      <c r="U877" s="18" t="n">
        <f aca="false">+T877*P877</f>
        <v>0.791666666666667</v>
      </c>
      <c r="V877" s="18"/>
    </row>
    <row r="878" s="13" customFormat="true" ht="12" hidden="false" customHeight="false" outlineLevel="0" collapsed="false">
      <c r="A878" s="12" t="n">
        <v>7031</v>
      </c>
      <c r="B878" s="13" t="n">
        <v>6</v>
      </c>
      <c r="C878" s="13" t="s">
        <v>57</v>
      </c>
      <c r="D878" s="13" t="n">
        <v>1</v>
      </c>
      <c r="E878" s="13" t="n">
        <v>374</v>
      </c>
      <c r="F878" s="13" t="s">
        <v>60</v>
      </c>
      <c r="G878" s="13" t="s">
        <v>24</v>
      </c>
      <c r="H878" s="13" t="s">
        <v>25</v>
      </c>
      <c r="I878" s="13" t="n">
        <v>1</v>
      </c>
      <c r="J878" s="13" t="n">
        <v>549</v>
      </c>
      <c r="K878" s="14" t="n">
        <v>0.291666666666667</v>
      </c>
      <c r="L878" s="15" t="n">
        <v>0.309027777777778</v>
      </c>
      <c r="M878" s="16" t="n">
        <f aca="false">VLOOKUP(E878,'Esp. percorsi al 18-10-22'!C:J,8,FALSE())</f>
        <v>8.70280506386652</v>
      </c>
      <c r="N878" s="16"/>
      <c r="O878" s="16"/>
      <c r="P878" s="13" t="n">
        <v>303</v>
      </c>
      <c r="Q878" s="17" t="n">
        <f aca="false">+M878*P878</f>
        <v>2636.94993435156</v>
      </c>
      <c r="R878" s="17" t="n">
        <f aca="false">+N878*P878</f>
        <v>0</v>
      </c>
      <c r="S878" s="17"/>
      <c r="T878" s="18" t="n">
        <f aca="false">+L878-K878</f>
        <v>0.0173611111111111</v>
      </c>
      <c r="U878" s="18" t="n">
        <f aca="false">+T878*P878</f>
        <v>5.26041666666667</v>
      </c>
      <c r="V878" s="18"/>
    </row>
    <row r="879" s="13" customFormat="true" ht="12" hidden="false" customHeight="false" outlineLevel="0" collapsed="false">
      <c r="A879" s="12" t="n">
        <v>7243</v>
      </c>
      <c r="B879" s="13" t="n">
        <v>6</v>
      </c>
      <c r="C879" s="13" t="s">
        <v>57</v>
      </c>
      <c r="D879" s="13" t="n">
        <v>1</v>
      </c>
      <c r="E879" s="13" t="n">
        <v>374</v>
      </c>
      <c r="F879" s="13" t="s">
        <v>60</v>
      </c>
      <c r="G879" s="13" t="s">
        <v>26</v>
      </c>
      <c r="H879" s="13" t="s">
        <v>30</v>
      </c>
      <c r="I879" s="13" t="n">
        <v>1</v>
      </c>
      <c r="J879" s="13" t="n">
        <v>7243</v>
      </c>
      <c r="K879" s="14" t="n">
        <v>0.305555555555555</v>
      </c>
      <c r="L879" s="15" t="n">
        <v>0.319444444444444</v>
      </c>
      <c r="M879" s="16" t="n">
        <f aca="false">VLOOKUP(E879,'Esp. percorsi al 18-10-22'!C:J,8,FALSE())</f>
        <v>8.70280506386652</v>
      </c>
      <c r="N879" s="16"/>
      <c r="O879" s="16"/>
      <c r="P879" s="13" t="n">
        <v>5</v>
      </c>
      <c r="Q879" s="17" t="n">
        <f aca="false">+M879*P879</f>
        <v>43.5140253193326</v>
      </c>
      <c r="R879" s="17" t="n">
        <f aca="false">+N879*P879</f>
        <v>0</v>
      </c>
      <c r="S879" s="17"/>
      <c r="T879" s="18" t="n">
        <f aca="false">+L879-K879</f>
        <v>0.0138888888888889</v>
      </c>
      <c r="U879" s="18" t="n">
        <f aca="false">+T879*P879</f>
        <v>0.0694444444444444</v>
      </c>
      <c r="V879" s="18"/>
    </row>
    <row r="880" s="13" customFormat="true" ht="12" hidden="false" customHeight="false" outlineLevel="0" collapsed="false">
      <c r="A880" s="12" t="n">
        <v>13443</v>
      </c>
      <c r="B880" s="13" t="n">
        <v>6</v>
      </c>
      <c r="C880" s="13" t="s">
        <v>57</v>
      </c>
      <c r="D880" s="13" t="n">
        <v>1</v>
      </c>
      <c r="E880" s="13" t="n">
        <v>374</v>
      </c>
      <c r="F880" s="13" t="s">
        <v>60</v>
      </c>
      <c r="G880" s="13" t="s">
        <v>24</v>
      </c>
      <c r="H880" s="13" t="s">
        <v>25</v>
      </c>
      <c r="I880" s="13" t="n">
        <v>1</v>
      </c>
      <c r="J880" s="13" t="n">
        <v>12195</v>
      </c>
      <c r="K880" s="14" t="n">
        <v>0.309027777777778</v>
      </c>
      <c r="L880" s="15" t="n">
        <v>0.326388888888889</v>
      </c>
      <c r="M880" s="16" t="n">
        <f aca="false">VLOOKUP(E880,'Esp. percorsi al 18-10-22'!C:J,8,FALSE())</f>
        <v>8.70280506386652</v>
      </c>
      <c r="N880" s="16"/>
      <c r="O880" s="16"/>
      <c r="P880" s="13" t="n">
        <v>303</v>
      </c>
      <c r="Q880" s="17" t="n">
        <f aca="false">+M880*P880</f>
        <v>2636.94993435156</v>
      </c>
      <c r="R880" s="17" t="n">
        <f aca="false">+N880*P880</f>
        <v>0</v>
      </c>
      <c r="S880" s="17"/>
      <c r="T880" s="18" t="n">
        <f aca="false">+L880-K880</f>
        <v>0.0173611111111111</v>
      </c>
      <c r="U880" s="18" t="n">
        <f aca="false">+T880*P880</f>
        <v>5.26041666666667</v>
      </c>
      <c r="V880" s="18"/>
    </row>
    <row r="881" s="13" customFormat="true" ht="12" hidden="false" customHeight="false" outlineLevel="0" collapsed="false">
      <c r="A881" s="12" t="n">
        <v>7169</v>
      </c>
      <c r="B881" s="13" t="n">
        <v>6</v>
      </c>
      <c r="C881" s="13" t="s">
        <v>57</v>
      </c>
      <c r="D881" s="13" t="n">
        <v>1</v>
      </c>
      <c r="E881" s="13" t="n">
        <v>374</v>
      </c>
      <c r="F881" s="13" t="s">
        <v>60</v>
      </c>
      <c r="G881" s="13" t="s">
        <v>24</v>
      </c>
      <c r="H881" s="13" t="s">
        <v>29</v>
      </c>
      <c r="I881" s="13" t="n">
        <v>1</v>
      </c>
      <c r="J881" s="13" t="n">
        <v>1611</v>
      </c>
      <c r="K881" s="14" t="n">
        <v>0.3125</v>
      </c>
      <c r="L881" s="15" t="n">
        <v>0.329861111111111</v>
      </c>
      <c r="M881" s="16" t="n">
        <f aca="false">VLOOKUP(E881,'Esp. percorsi al 18-10-22'!C:J,8,FALSE())</f>
        <v>8.70280506386652</v>
      </c>
      <c r="N881" s="16"/>
      <c r="O881" s="16"/>
      <c r="P881" s="13" t="n">
        <v>57</v>
      </c>
      <c r="Q881" s="17" t="n">
        <f aca="false">+M881*P881</f>
        <v>496.059888640392</v>
      </c>
      <c r="R881" s="17" t="n">
        <f aca="false">+N881*P881</f>
        <v>0</v>
      </c>
      <c r="S881" s="17"/>
      <c r="T881" s="18" t="n">
        <f aca="false">+L881-K881</f>
        <v>0.0173611111111111</v>
      </c>
      <c r="U881" s="18" t="n">
        <f aca="false">+T881*P881</f>
        <v>0.989583333333333</v>
      </c>
      <c r="V881" s="18"/>
    </row>
    <row r="882" s="13" customFormat="true" ht="12" hidden="false" customHeight="false" outlineLevel="0" collapsed="false">
      <c r="A882" s="12" t="n">
        <v>13444</v>
      </c>
      <c r="B882" s="13" t="n">
        <v>6</v>
      </c>
      <c r="C882" s="13" t="s">
        <v>57</v>
      </c>
      <c r="D882" s="13" t="n">
        <v>1</v>
      </c>
      <c r="E882" s="13" t="n">
        <v>374</v>
      </c>
      <c r="F882" s="13" t="s">
        <v>60</v>
      </c>
      <c r="G882" s="13" t="s">
        <v>28</v>
      </c>
      <c r="H882" s="13" t="n">
        <v>6</v>
      </c>
      <c r="I882" s="13" t="n">
        <v>1</v>
      </c>
      <c r="J882" s="13" t="n">
        <v>12196</v>
      </c>
      <c r="K882" s="14" t="n">
        <v>0.322916666666667</v>
      </c>
      <c r="L882" s="15" t="n">
        <v>0.340277777777778</v>
      </c>
      <c r="M882" s="16" t="n">
        <f aca="false">VLOOKUP(E882,'Esp. percorsi al 18-10-22'!C:J,8,FALSE())</f>
        <v>8.70280506386652</v>
      </c>
      <c r="N882" s="16"/>
      <c r="O882" s="16"/>
      <c r="P882" s="13" t="n">
        <v>8</v>
      </c>
      <c r="Q882" s="17" t="n">
        <f aca="false">+M882*P882</f>
        <v>69.6224405109322</v>
      </c>
      <c r="R882" s="17" t="n">
        <f aca="false">+N882*P882</f>
        <v>0</v>
      </c>
      <c r="S882" s="17"/>
      <c r="T882" s="18" t="n">
        <f aca="false">+L882-K882</f>
        <v>0.0173611111111111</v>
      </c>
      <c r="U882" s="18" t="n">
        <f aca="false">+T882*P882</f>
        <v>0.138888888888889</v>
      </c>
      <c r="V882" s="18"/>
    </row>
    <row r="883" s="13" customFormat="true" ht="12" hidden="false" customHeight="false" outlineLevel="0" collapsed="false">
      <c r="A883" s="12" t="n">
        <v>17544</v>
      </c>
      <c r="B883" s="13" t="n">
        <v>6</v>
      </c>
      <c r="C883" s="13" t="s">
        <v>57</v>
      </c>
      <c r="D883" s="13" t="n">
        <v>1</v>
      </c>
      <c r="E883" s="13" t="n">
        <v>374</v>
      </c>
      <c r="F883" s="13" t="s">
        <v>60</v>
      </c>
      <c r="G883" s="13" t="s">
        <v>26</v>
      </c>
      <c r="H883" s="13" t="s">
        <v>25</v>
      </c>
      <c r="I883" s="13" t="n">
        <v>1</v>
      </c>
      <c r="J883" s="13" t="n">
        <v>11926</v>
      </c>
      <c r="K883" s="14" t="n">
        <v>0.322916666666667</v>
      </c>
      <c r="L883" s="15" t="n">
        <v>0.341666666666667</v>
      </c>
      <c r="M883" s="16" t="n">
        <f aca="false">VLOOKUP(E883,'Esp. percorsi al 18-10-22'!C:J,8,FALSE())</f>
        <v>8.70280506386652</v>
      </c>
      <c r="N883" s="16"/>
      <c r="O883" s="16"/>
      <c r="P883" s="13" t="n">
        <v>251</v>
      </c>
      <c r="Q883" s="17" t="n">
        <f aca="false">+M883*P883</f>
        <v>2184.4040710305</v>
      </c>
      <c r="R883" s="17" t="n">
        <f aca="false">+N883*P883</f>
        <v>0</v>
      </c>
      <c r="S883" s="17"/>
      <c r="T883" s="18" t="n">
        <f aca="false">+L883-K883</f>
        <v>0.01875</v>
      </c>
      <c r="U883" s="18" t="n">
        <f aca="false">+T883*P883</f>
        <v>4.70625</v>
      </c>
      <c r="V883" s="18"/>
    </row>
    <row r="884" s="13" customFormat="true" ht="12" hidden="false" customHeight="false" outlineLevel="0" collapsed="false">
      <c r="A884" s="12" t="n">
        <v>7182</v>
      </c>
      <c r="B884" s="13" t="n">
        <v>6</v>
      </c>
      <c r="C884" s="13" t="s">
        <v>57</v>
      </c>
      <c r="D884" s="13" t="n">
        <v>1</v>
      </c>
      <c r="E884" s="13" t="n">
        <v>374</v>
      </c>
      <c r="F884" s="13" t="s">
        <v>60</v>
      </c>
      <c r="G884" s="13" t="s">
        <v>24</v>
      </c>
      <c r="H884" s="13" t="s">
        <v>29</v>
      </c>
      <c r="I884" s="13" t="n">
        <v>1</v>
      </c>
      <c r="J884" s="13" t="n">
        <v>1624</v>
      </c>
      <c r="K884" s="14" t="n">
        <v>0.326388888888889</v>
      </c>
      <c r="L884" s="15" t="n">
        <v>0.34375</v>
      </c>
      <c r="M884" s="16" t="n">
        <f aca="false">VLOOKUP(E884,'Esp. percorsi al 18-10-22'!C:J,8,FALSE())</f>
        <v>8.70280506386652</v>
      </c>
      <c r="N884" s="16"/>
      <c r="O884" s="16"/>
      <c r="P884" s="13" t="n">
        <v>57</v>
      </c>
      <c r="Q884" s="17" t="n">
        <f aca="false">+M884*P884</f>
        <v>496.059888640392</v>
      </c>
      <c r="R884" s="17" t="n">
        <f aca="false">+N884*P884</f>
        <v>0</v>
      </c>
      <c r="S884" s="17"/>
      <c r="T884" s="18" t="n">
        <f aca="false">+L884-K884</f>
        <v>0.0173611111111111</v>
      </c>
      <c r="U884" s="18" t="n">
        <f aca="false">+T884*P884</f>
        <v>0.989583333333333</v>
      </c>
      <c r="V884" s="18"/>
    </row>
    <row r="885" s="13" customFormat="true" ht="12" hidden="false" customHeight="false" outlineLevel="0" collapsed="false">
      <c r="A885" s="12" t="n">
        <v>17850</v>
      </c>
      <c r="B885" s="13" t="n">
        <v>6</v>
      </c>
      <c r="C885" s="13" t="s">
        <v>57</v>
      </c>
      <c r="D885" s="13" t="n">
        <v>1</v>
      </c>
      <c r="E885" s="13" t="n">
        <v>374</v>
      </c>
      <c r="F885" s="13" t="s">
        <v>60</v>
      </c>
      <c r="G885" s="13" t="s">
        <v>26</v>
      </c>
      <c r="H885" s="19" t="s">
        <v>27</v>
      </c>
      <c r="I885" s="13" t="n">
        <v>1</v>
      </c>
      <c r="J885" s="13" t="n">
        <v>551</v>
      </c>
      <c r="K885" s="14" t="n">
        <v>0.326388888888889</v>
      </c>
      <c r="L885" s="15" t="n">
        <v>0.345138888888889</v>
      </c>
      <c r="M885" s="16" t="n">
        <f aca="false">VLOOKUP(E885,'Esp. percorsi al 18-10-22'!C:J,8,FALSE())</f>
        <v>8.70280506386652</v>
      </c>
      <c r="N885" s="16"/>
      <c r="O885" s="16"/>
      <c r="P885" s="13" t="n">
        <v>210</v>
      </c>
      <c r="Q885" s="17" t="n">
        <f aca="false">+M885*P885</f>
        <v>1827.58906341197</v>
      </c>
      <c r="R885" s="17" t="n">
        <f aca="false">+N885*P885</f>
        <v>0</v>
      </c>
      <c r="S885" s="17"/>
      <c r="T885" s="18" t="n">
        <f aca="false">+L885-K885</f>
        <v>0.01875</v>
      </c>
      <c r="U885" s="18" t="n">
        <f aca="false">+T885*P885</f>
        <v>3.9375</v>
      </c>
      <c r="V885" s="18"/>
    </row>
    <row r="886" s="13" customFormat="true" ht="12" hidden="false" customHeight="false" outlineLevel="0" collapsed="false">
      <c r="A886" s="12" t="n">
        <v>18534</v>
      </c>
      <c r="B886" s="13" t="n">
        <v>6</v>
      </c>
      <c r="C886" s="13" t="s">
        <v>57</v>
      </c>
      <c r="D886" s="13" t="n">
        <v>1</v>
      </c>
      <c r="E886" s="13" t="n">
        <v>374</v>
      </c>
      <c r="F886" s="13" t="s">
        <v>60</v>
      </c>
      <c r="G886" s="13" t="s">
        <v>28</v>
      </c>
      <c r="H886" s="19" t="s">
        <v>27</v>
      </c>
      <c r="I886" s="13" t="n">
        <v>1</v>
      </c>
      <c r="J886" s="13" t="n">
        <v>18534</v>
      </c>
      <c r="K886" s="14" t="n">
        <v>0.326388888888889</v>
      </c>
      <c r="L886" s="15" t="n">
        <v>0.34375</v>
      </c>
      <c r="M886" s="16" t="n">
        <f aca="false">VLOOKUP(E886,'Esp. percorsi al 18-10-22'!C:J,8,FALSE())</f>
        <v>8.70280506386652</v>
      </c>
      <c r="N886" s="16"/>
      <c r="O886" s="16"/>
      <c r="P886" s="13" t="n">
        <v>44</v>
      </c>
      <c r="Q886" s="17" t="n">
        <f aca="false">+M886*P886</f>
        <v>382.923422810127</v>
      </c>
      <c r="R886" s="17" t="n">
        <f aca="false">+N886*P886</f>
        <v>0</v>
      </c>
      <c r="S886" s="17"/>
      <c r="T886" s="18" t="n">
        <f aca="false">+L886-K886</f>
        <v>0.0173611111111111</v>
      </c>
      <c r="U886" s="18" t="n">
        <f aca="false">+T886*P886</f>
        <v>0.763888888888889</v>
      </c>
      <c r="V886" s="18"/>
    </row>
    <row r="887" s="13" customFormat="true" ht="12" hidden="false" customHeight="false" outlineLevel="0" collapsed="false">
      <c r="A887" s="12" t="n">
        <v>7244</v>
      </c>
      <c r="B887" s="13" t="n">
        <v>6</v>
      </c>
      <c r="C887" s="13" t="s">
        <v>57</v>
      </c>
      <c r="D887" s="13" t="n">
        <v>1</v>
      </c>
      <c r="E887" s="13" t="n">
        <v>374</v>
      </c>
      <c r="F887" s="13" t="s">
        <v>60</v>
      </c>
      <c r="G887" s="13" t="s">
        <v>26</v>
      </c>
      <c r="H887" s="13" t="s">
        <v>30</v>
      </c>
      <c r="I887" s="13" t="n">
        <v>1</v>
      </c>
      <c r="J887" s="13" t="n">
        <v>4462</v>
      </c>
      <c r="K887" s="14" t="n">
        <v>0.333333333333333</v>
      </c>
      <c r="L887" s="15" t="n">
        <v>0.347222222222222</v>
      </c>
      <c r="M887" s="16" t="n">
        <f aca="false">VLOOKUP(E887,'Esp. percorsi al 18-10-22'!C:J,8,FALSE())</f>
        <v>8.70280506386652</v>
      </c>
      <c r="N887" s="16"/>
      <c r="O887" s="16"/>
      <c r="P887" s="13" t="n">
        <v>5</v>
      </c>
      <c r="Q887" s="17" t="n">
        <f aca="false">+M887*P887</f>
        <v>43.5140253193326</v>
      </c>
      <c r="R887" s="17" t="n">
        <f aca="false">+N887*P887</f>
        <v>0</v>
      </c>
      <c r="S887" s="17"/>
      <c r="T887" s="18" t="n">
        <f aca="false">+L887-K887</f>
        <v>0.0138888888888889</v>
      </c>
      <c r="U887" s="18" t="n">
        <f aca="false">+T887*P887</f>
        <v>0.0694444444444444</v>
      </c>
      <c r="V887" s="18"/>
    </row>
    <row r="888" s="13" customFormat="true" ht="12" hidden="false" customHeight="false" outlineLevel="0" collapsed="false">
      <c r="A888" s="12" t="n">
        <v>18535</v>
      </c>
      <c r="B888" s="13" t="n">
        <v>6</v>
      </c>
      <c r="C888" s="13" t="s">
        <v>57</v>
      </c>
      <c r="D888" s="13" t="n">
        <v>1</v>
      </c>
      <c r="E888" s="13" t="n">
        <v>374</v>
      </c>
      <c r="F888" s="13" t="s">
        <v>60</v>
      </c>
      <c r="G888" s="13" t="s">
        <v>28</v>
      </c>
      <c r="H888" s="19" t="s">
        <v>27</v>
      </c>
      <c r="I888" s="13" t="n">
        <v>1</v>
      </c>
      <c r="J888" s="13" t="n">
        <v>18535</v>
      </c>
      <c r="K888" s="14" t="n">
        <v>0.333333333333333</v>
      </c>
      <c r="L888" s="15" t="n">
        <v>0.352083333333333</v>
      </c>
      <c r="M888" s="16" t="n">
        <f aca="false">VLOOKUP(E888,'Esp. percorsi al 18-10-22'!C:J,8,FALSE())</f>
        <v>8.70280506386652</v>
      </c>
      <c r="N888" s="16"/>
      <c r="O888" s="16"/>
      <c r="P888" s="13" t="n">
        <v>44</v>
      </c>
      <c r="Q888" s="17" t="n">
        <f aca="false">+M888*P888</f>
        <v>382.923422810127</v>
      </c>
      <c r="R888" s="17" t="n">
        <f aca="false">+N888*P888</f>
        <v>0</v>
      </c>
      <c r="S888" s="17"/>
      <c r="T888" s="18" t="n">
        <f aca="false">+L888-K888</f>
        <v>0.01875</v>
      </c>
      <c r="U888" s="18" t="n">
        <f aca="false">+T888*P888</f>
        <v>0.825</v>
      </c>
      <c r="V888" s="18"/>
    </row>
    <row r="889" s="13" customFormat="true" ht="12" hidden="false" customHeight="false" outlineLevel="0" collapsed="false">
      <c r="A889" s="12" t="n">
        <v>13449</v>
      </c>
      <c r="B889" s="13" t="n">
        <v>6</v>
      </c>
      <c r="C889" s="13" t="s">
        <v>57</v>
      </c>
      <c r="D889" s="13" t="n">
        <v>1</v>
      </c>
      <c r="E889" s="13" t="n">
        <v>374</v>
      </c>
      <c r="F889" s="13" t="s">
        <v>60</v>
      </c>
      <c r="G889" s="13" t="s">
        <v>24</v>
      </c>
      <c r="H889" s="13" t="s">
        <v>25</v>
      </c>
      <c r="I889" s="13" t="n">
        <v>1</v>
      </c>
      <c r="J889" s="13" t="n">
        <v>564</v>
      </c>
      <c r="K889" s="14" t="n">
        <v>0.347916666666667</v>
      </c>
      <c r="L889" s="15" t="n">
        <v>0.366666666666667</v>
      </c>
      <c r="M889" s="16" t="n">
        <f aca="false">VLOOKUP(E889,'Esp. percorsi al 18-10-22'!C:J,8,FALSE())</f>
        <v>8.70280506386652</v>
      </c>
      <c r="N889" s="16"/>
      <c r="O889" s="16"/>
      <c r="P889" s="13" t="n">
        <v>303</v>
      </c>
      <c r="Q889" s="17" t="n">
        <f aca="false">+M889*P889</f>
        <v>2636.94993435156</v>
      </c>
      <c r="R889" s="17" t="n">
        <f aca="false">+N889*P889</f>
        <v>0</v>
      </c>
      <c r="S889" s="17"/>
      <c r="T889" s="18" t="n">
        <f aca="false">+L889-K889</f>
        <v>0.01875</v>
      </c>
      <c r="U889" s="18" t="n">
        <f aca="false">+T889*P889</f>
        <v>5.68125</v>
      </c>
      <c r="V889" s="18"/>
    </row>
    <row r="890" s="13" customFormat="true" ht="12" hidden="false" customHeight="false" outlineLevel="0" collapsed="false">
      <c r="A890" s="12" t="n">
        <v>7170</v>
      </c>
      <c r="B890" s="13" t="n">
        <v>6</v>
      </c>
      <c r="C890" s="13" t="s">
        <v>57</v>
      </c>
      <c r="D890" s="13" t="n">
        <v>1</v>
      </c>
      <c r="E890" s="13" t="n">
        <v>374</v>
      </c>
      <c r="F890" s="13" t="s">
        <v>60</v>
      </c>
      <c r="G890" s="13" t="s">
        <v>24</v>
      </c>
      <c r="H890" s="13" t="s">
        <v>29</v>
      </c>
      <c r="I890" s="13" t="n">
        <v>1</v>
      </c>
      <c r="J890" s="13" t="n">
        <v>1612</v>
      </c>
      <c r="K890" s="14" t="n">
        <v>0.354166666666667</v>
      </c>
      <c r="L890" s="15" t="n">
        <v>0.371527777777778</v>
      </c>
      <c r="M890" s="16" t="n">
        <f aca="false">VLOOKUP(E890,'Esp. percorsi al 18-10-22'!C:J,8,FALSE())</f>
        <v>8.70280506386652</v>
      </c>
      <c r="N890" s="16"/>
      <c r="O890" s="16"/>
      <c r="P890" s="13" t="n">
        <v>57</v>
      </c>
      <c r="Q890" s="17" t="n">
        <f aca="false">+M890*P890</f>
        <v>496.059888640392</v>
      </c>
      <c r="R890" s="17" t="n">
        <f aca="false">+N890*P890</f>
        <v>0</v>
      </c>
      <c r="S890" s="17"/>
      <c r="T890" s="18" t="n">
        <f aca="false">+L890-K890</f>
        <v>0.0173611111111111</v>
      </c>
      <c r="U890" s="18" t="n">
        <f aca="false">+T890*P890</f>
        <v>0.989583333333333</v>
      </c>
      <c r="V890" s="18"/>
    </row>
    <row r="891" s="13" customFormat="true" ht="12" hidden="false" customHeight="false" outlineLevel="0" collapsed="false">
      <c r="A891" s="12" t="n">
        <v>13800</v>
      </c>
      <c r="B891" s="13" t="n">
        <v>6</v>
      </c>
      <c r="C891" s="13" t="s">
        <v>57</v>
      </c>
      <c r="D891" s="13" t="n">
        <v>1</v>
      </c>
      <c r="E891" s="13" t="n">
        <v>374</v>
      </c>
      <c r="F891" s="13" t="s">
        <v>60</v>
      </c>
      <c r="G891" s="13" t="s">
        <v>26</v>
      </c>
      <c r="H891" s="13" t="s">
        <v>30</v>
      </c>
      <c r="I891" s="13" t="n">
        <v>1</v>
      </c>
      <c r="J891" s="13" t="n">
        <v>4463</v>
      </c>
      <c r="K891" s="14" t="n">
        <v>0.361111111111111</v>
      </c>
      <c r="L891" s="15" t="n">
        <v>0.375</v>
      </c>
      <c r="M891" s="16" t="n">
        <f aca="false">VLOOKUP(E891,'Esp. percorsi al 18-10-22'!C:J,8,FALSE())</f>
        <v>8.70280506386652</v>
      </c>
      <c r="N891" s="16"/>
      <c r="O891" s="16"/>
      <c r="P891" s="13" t="n">
        <v>5</v>
      </c>
      <c r="Q891" s="17" t="n">
        <f aca="false">+M891*P891</f>
        <v>43.5140253193326</v>
      </c>
      <c r="R891" s="17" t="n">
        <f aca="false">+N891*P891</f>
        <v>0</v>
      </c>
      <c r="S891" s="17"/>
      <c r="T891" s="18" t="n">
        <f aca="false">+L891-K891</f>
        <v>0.0138888888888889</v>
      </c>
      <c r="U891" s="18" t="n">
        <f aca="false">+T891*P891</f>
        <v>0.0694444444444444</v>
      </c>
      <c r="V891" s="18"/>
    </row>
    <row r="892" s="13" customFormat="true" ht="12" hidden="false" customHeight="false" outlineLevel="0" collapsed="false">
      <c r="A892" s="12" t="n">
        <v>13801</v>
      </c>
      <c r="B892" s="13" t="n">
        <v>6</v>
      </c>
      <c r="C892" s="13" t="s">
        <v>57</v>
      </c>
      <c r="D892" s="13" t="n">
        <v>1</v>
      </c>
      <c r="E892" s="13" t="n">
        <v>374</v>
      </c>
      <c r="F892" s="13" t="s">
        <v>60</v>
      </c>
      <c r="G892" s="13" t="s">
        <v>24</v>
      </c>
      <c r="H892" s="19" t="s">
        <v>27</v>
      </c>
      <c r="I892" s="13" t="n">
        <v>1</v>
      </c>
      <c r="J892" s="13" t="n">
        <v>54</v>
      </c>
      <c r="K892" s="14" t="n">
        <v>0.361805555555556</v>
      </c>
      <c r="L892" s="15" t="n">
        <v>0.380555555555556</v>
      </c>
      <c r="M892" s="16" t="n">
        <f aca="false">VLOOKUP(E892,'Esp. percorsi al 18-10-22'!C:J,8,FALSE())</f>
        <v>8.70280506386652</v>
      </c>
      <c r="N892" s="16"/>
      <c r="O892" s="16"/>
      <c r="P892" s="13" t="n">
        <v>254</v>
      </c>
      <c r="Q892" s="17" t="n">
        <f aca="false">+M892*P892</f>
        <v>2210.5124862221</v>
      </c>
      <c r="R892" s="17" t="n">
        <f aca="false">+N892*P892</f>
        <v>0</v>
      </c>
      <c r="S892" s="17"/>
      <c r="T892" s="18" t="n">
        <f aca="false">+L892-K892</f>
        <v>0.01875</v>
      </c>
      <c r="U892" s="18" t="n">
        <f aca="false">+T892*P892</f>
        <v>4.7625</v>
      </c>
      <c r="V892" s="18"/>
    </row>
    <row r="893" s="13" customFormat="true" ht="12" hidden="false" customHeight="false" outlineLevel="0" collapsed="false">
      <c r="A893" s="12" t="n">
        <v>13802</v>
      </c>
      <c r="B893" s="13" t="n">
        <v>6</v>
      </c>
      <c r="C893" s="13" t="s">
        <v>57</v>
      </c>
      <c r="D893" s="13" t="n">
        <v>1</v>
      </c>
      <c r="E893" s="13" t="n">
        <v>374</v>
      </c>
      <c r="F893" s="13" t="s">
        <v>60</v>
      </c>
      <c r="G893" s="13" t="s">
        <v>24</v>
      </c>
      <c r="H893" s="13" t="n">
        <v>6</v>
      </c>
      <c r="I893" s="13" t="n">
        <v>1</v>
      </c>
      <c r="J893" s="13" t="n">
        <v>11935</v>
      </c>
      <c r="K893" s="14" t="n">
        <v>0.365972222222222</v>
      </c>
      <c r="L893" s="15" t="n">
        <v>0.384722222222222</v>
      </c>
      <c r="M893" s="16" t="n">
        <f aca="false">VLOOKUP(E893,'Esp. percorsi al 18-10-22'!C:J,8,FALSE())</f>
        <v>8.70280506386652</v>
      </c>
      <c r="N893" s="16"/>
      <c r="O893" s="16"/>
      <c r="P893" s="13" t="n">
        <v>49</v>
      </c>
      <c r="Q893" s="17" t="n">
        <f aca="false">+M893*P893</f>
        <v>426.43744812946</v>
      </c>
      <c r="R893" s="17" t="n">
        <f aca="false">+N893*P893</f>
        <v>0</v>
      </c>
      <c r="S893" s="17"/>
      <c r="T893" s="18" t="n">
        <f aca="false">+L893-K893</f>
        <v>0.01875</v>
      </c>
      <c r="U893" s="18" t="n">
        <f aca="false">+T893*P893</f>
        <v>0.91875</v>
      </c>
      <c r="V893" s="18"/>
    </row>
    <row r="894" s="13" customFormat="true" ht="12" hidden="false" customHeight="false" outlineLevel="0" collapsed="false">
      <c r="A894" s="12" t="n">
        <v>7183</v>
      </c>
      <c r="B894" s="13" t="n">
        <v>6</v>
      </c>
      <c r="C894" s="13" t="s">
        <v>57</v>
      </c>
      <c r="D894" s="13" t="n">
        <v>1</v>
      </c>
      <c r="E894" s="13" t="n">
        <v>374</v>
      </c>
      <c r="F894" s="13" t="s">
        <v>60</v>
      </c>
      <c r="G894" s="13" t="s">
        <v>24</v>
      </c>
      <c r="H894" s="13" t="s">
        <v>29</v>
      </c>
      <c r="I894" s="13" t="n">
        <v>1</v>
      </c>
      <c r="J894" s="13" t="n">
        <v>1625</v>
      </c>
      <c r="K894" s="14" t="n">
        <v>0.368055555555556</v>
      </c>
      <c r="L894" s="15" t="n">
        <v>0.385416666666667</v>
      </c>
      <c r="M894" s="16" t="n">
        <f aca="false">VLOOKUP(E894,'Esp. percorsi al 18-10-22'!C:J,8,FALSE())</f>
        <v>8.70280506386652</v>
      </c>
      <c r="N894" s="16"/>
      <c r="O894" s="16"/>
      <c r="P894" s="13" t="n">
        <v>57</v>
      </c>
      <c r="Q894" s="17" t="n">
        <f aca="false">+M894*P894</f>
        <v>496.059888640392</v>
      </c>
      <c r="R894" s="17" t="n">
        <f aca="false">+N894*P894</f>
        <v>0</v>
      </c>
      <c r="S894" s="17"/>
      <c r="T894" s="18" t="n">
        <f aca="false">+L894-K894</f>
        <v>0.0173611111111111</v>
      </c>
      <c r="U894" s="18" t="n">
        <f aca="false">+T894*P894</f>
        <v>0.989583333333333</v>
      </c>
      <c r="V894" s="18"/>
    </row>
    <row r="895" s="13" customFormat="true" ht="12" hidden="false" customHeight="false" outlineLevel="0" collapsed="false">
      <c r="A895" s="12" t="n">
        <v>13804</v>
      </c>
      <c r="B895" s="13" t="n">
        <v>6</v>
      </c>
      <c r="C895" s="13" t="s">
        <v>57</v>
      </c>
      <c r="D895" s="13" t="n">
        <v>1</v>
      </c>
      <c r="E895" s="13" t="n">
        <v>374</v>
      </c>
      <c r="F895" s="13" t="s">
        <v>60</v>
      </c>
      <c r="G895" s="13" t="s">
        <v>24</v>
      </c>
      <c r="H895" s="19" t="s">
        <v>27</v>
      </c>
      <c r="I895" s="13" t="n">
        <v>1</v>
      </c>
      <c r="J895" s="13" t="n">
        <v>552</v>
      </c>
      <c r="K895" s="14" t="n">
        <v>0.375694444444444</v>
      </c>
      <c r="L895" s="15" t="n">
        <v>0.394444444444444</v>
      </c>
      <c r="M895" s="16" t="n">
        <f aca="false">VLOOKUP(E895,'Esp. percorsi al 18-10-22'!C:J,8,FALSE())</f>
        <v>8.70280506386652</v>
      </c>
      <c r="N895" s="16"/>
      <c r="O895" s="16"/>
      <c r="P895" s="13" t="n">
        <v>254</v>
      </c>
      <c r="Q895" s="17" t="n">
        <f aca="false">+M895*P895</f>
        <v>2210.5124862221</v>
      </c>
      <c r="R895" s="17" t="n">
        <f aca="false">+N895*P895</f>
        <v>0</v>
      </c>
      <c r="S895" s="17"/>
      <c r="T895" s="18" t="n">
        <f aca="false">+L895-K895</f>
        <v>0.01875</v>
      </c>
      <c r="U895" s="18" t="n">
        <f aca="false">+T895*P895</f>
        <v>4.7625</v>
      </c>
      <c r="V895" s="18"/>
    </row>
    <row r="896" s="13" customFormat="true" ht="12" hidden="false" customHeight="false" outlineLevel="0" collapsed="false">
      <c r="A896" s="12" t="n">
        <v>13453</v>
      </c>
      <c r="B896" s="13" t="n">
        <v>6</v>
      </c>
      <c r="C896" s="13" t="s">
        <v>57</v>
      </c>
      <c r="D896" s="13" t="n">
        <v>1</v>
      </c>
      <c r="E896" s="13" t="n">
        <v>374</v>
      </c>
      <c r="F896" s="13" t="s">
        <v>60</v>
      </c>
      <c r="G896" s="13" t="s">
        <v>24</v>
      </c>
      <c r="H896" s="13" t="s">
        <v>25</v>
      </c>
      <c r="I896" s="13" t="n">
        <v>1</v>
      </c>
      <c r="J896" s="13" t="n">
        <v>565</v>
      </c>
      <c r="K896" s="14" t="n">
        <v>0.393055555555556</v>
      </c>
      <c r="L896" s="15" t="n">
        <v>0.411805555555556</v>
      </c>
      <c r="M896" s="16" t="n">
        <f aca="false">VLOOKUP(E896,'Esp. percorsi al 18-10-22'!C:J,8,FALSE())</f>
        <v>8.70280506386652</v>
      </c>
      <c r="N896" s="16"/>
      <c r="O896" s="16"/>
      <c r="P896" s="13" t="n">
        <v>303</v>
      </c>
      <c r="Q896" s="17" t="n">
        <f aca="false">+M896*P896</f>
        <v>2636.94993435156</v>
      </c>
      <c r="R896" s="17" t="n">
        <f aca="false">+N896*P896</f>
        <v>0</v>
      </c>
      <c r="S896" s="17"/>
      <c r="T896" s="18" t="n">
        <f aca="false">+L896-K896</f>
        <v>0.01875</v>
      </c>
      <c r="U896" s="18" t="n">
        <f aca="false">+T896*P896</f>
        <v>5.68125</v>
      </c>
      <c r="V896" s="18"/>
    </row>
    <row r="897" s="13" customFormat="true" ht="12" hidden="false" customHeight="false" outlineLevel="0" collapsed="false">
      <c r="A897" s="12" t="n">
        <v>7171</v>
      </c>
      <c r="B897" s="13" t="n">
        <v>6</v>
      </c>
      <c r="C897" s="13" t="s">
        <v>57</v>
      </c>
      <c r="D897" s="13" t="n">
        <v>1</v>
      </c>
      <c r="E897" s="13" t="n">
        <v>374</v>
      </c>
      <c r="F897" s="13" t="s">
        <v>60</v>
      </c>
      <c r="G897" s="13" t="s">
        <v>24</v>
      </c>
      <c r="H897" s="13" t="s">
        <v>29</v>
      </c>
      <c r="I897" s="13" t="n">
        <v>1</v>
      </c>
      <c r="J897" s="13" t="n">
        <v>1613</v>
      </c>
      <c r="K897" s="14" t="n">
        <v>0.395833333333333</v>
      </c>
      <c r="L897" s="15" t="n">
        <v>0.413194444444444</v>
      </c>
      <c r="M897" s="16" t="n">
        <f aca="false">VLOOKUP(E897,'Esp. percorsi al 18-10-22'!C:J,8,FALSE())</f>
        <v>8.70280506386652</v>
      </c>
      <c r="N897" s="16"/>
      <c r="O897" s="16"/>
      <c r="P897" s="13" t="n">
        <v>57</v>
      </c>
      <c r="Q897" s="17" t="n">
        <f aca="false">+M897*P897</f>
        <v>496.059888640392</v>
      </c>
      <c r="R897" s="17" t="n">
        <f aca="false">+N897*P897</f>
        <v>0</v>
      </c>
      <c r="S897" s="17"/>
      <c r="T897" s="18" t="n">
        <f aca="false">+L897-K897</f>
        <v>0.0173611111111111</v>
      </c>
      <c r="U897" s="18" t="n">
        <f aca="false">+T897*P897</f>
        <v>0.989583333333333</v>
      </c>
      <c r="V897" s="18"/>
    </row>
    <row r="898" s="13" customFormat="true" ht="12" hidden="false" customHeight="false" outlineLevel="0" collapsed="false">
      <c r="A898" s="12" t="n">
        <v>7246</v>
      </c>
      <c r="B898" s="13" t="n">
        <v>6</v>
      </c>
      <c r="C898" s="13" t="s">
        <v>57</v>
      </c>
      <c r="D898" s="13" t="n">
        <v>1</v>
      </c>
      <c r="E898" s="13" t="n">
        <v>374</v>
      </c>
      <c r="F898" s="13" t="s">
        <v>60</v>
      </c>
      <c r="G898" s="13" t="s">
        <v>26</v>
      </c>
      <c r="H898" s="13" t="s">
        <v>30</v>
      </c>
      <c r="I898" s="13" t="n">
        <v>1</v>
      </c>
      <c r="J898" s="13" t="n">
        <v>4464</v>
      </c>
      <c r="K898" s="14" t="n">
        <v>0.402777777777778</v>
      </c>
      <c r="L898" s="15" t="n">
        <v>0.420138888888889</v>
      </c>
      <c r="M898" s="16" t="n">
        <f aca="false">VLOOKUP(E898,'Esp. percorsi al 18-10-22'!C:J,8,FALSE())</f>
        <v>8.70280506386652</v>
      </c>
      <c r="N898" s="16"/>
      <c r="O898" s="16"/>
      <c r="P898" s="13" t="n">
        <v>5</v>
      </c>
      <c r="Q898" s="17" t="n">
        <f aca="false">+M898*P898</f>
        <v>43.5140253193326</v>
      </c>
      <c r="R898" s="17" t="n">
        <f aca="false">+N898*P898</f>
        <v>0</v>
      </c>
      <c r="S898" s="17"/>
      <c r="T898" s="18" t="n">
        <f aca="false">+L898-K898</f>
        <v>0.0173611111111111</v>
      </c>
      <c r="U898" s="18" t="n">
        <f aca="false">+T898*P898</f>
        <v>0.0868055555555556</v>
      </c>
      <c r="V898" s="18"/>
    </row>
    <row r="899" s="13" customFormat="true" ht="12" hidden="false" customHeight="false" outlineLevel="0" collapsed="false">
      <c r="A899" s="12" t="n">
        <v>13810</v>
      </c>
      <c r="B899" s="13" t="n">
        <v>6</v>
      </c>
      <c r="C899" s="13" t="s">
        <v>57</v>
      </c>
      <c r="D899" s="13" t="n">
        <v>1</v>
      </c>
      <c r="E899" s="13" t="n">
        <v>374</v>
      </c>
      <c r="F899" s="13" t="s">
        <v>60</v>
      </c>
      <c r="G899" s="13" t="s">
        <v>24</v>
      </c>
      <c r="H899" s="19" t="s">
        <v>27</v>
      </c>
      <c r="I899" s="13" t="n">
        <v>1</v>
      </c>
      <c r="J899" s="13" t="n">
        <v>55</v>
      </c>
      <c r="K899" s="14" t="n">
        <v>0.406944444444444</v>
      </c>
      <c r="L899" s="15" t="n">
        <v>0.425694444444444</v>
      </c>
      <c r="M899" s="16" t="n">
        <f aca="false">VLOOKUP(E899,'Esp. percorsi al 18-10-22'!C:J,8,FALSE())</f>
        <v>8.70280506386652</v>
      </c>
      <c r="N899" s="16"/>
      <c r="O899" s="16"/>
      <c r="P899" s="13" t="n">
        <v>254</v>
      </c>
      <c r="Q899" s="17" t="n">
        <f aca="false">+M899*P899</f>
        <v>2210.5124862221</v>
      </c>
      <c r="R899" s="17" t="n">
        <f aca="false">+N899*P899</f>
        <v>0</v>
      </c>
      <c r="S899" s="17"/>
      <c r="T899" s="18" t="n">
        <f aca="false">+L899-K899</f>
        <v>0.01875</v>
      </c>
      <c r="U899" s="18" t="n">
        <f aca="false">+T899*P899</f>
        <v>4.7625</v>
      </c>
      <c r="V899" s="18"/>
    </row>
    <row r="900" s="13" customFormat="true" ht="12" hidden="false" customHeight="false" outlineLevel="0" collapsed="false">
      <c r="A900" s="12" t="n">
        <v>7184</v>
      </c>
      <c r="B900" s="13" t="n">
        <v>6</v>
      </c>
      <c r="C900" s="13" t="s">
        <v>57</v>
      </c>
      <c r="D900" s="13" t="n">
        <v>1</v>
      </c>
      <c r="E900" s="13" t="n">
        <v>374</v>
      </c>
      <c r="F900" s="13" t="s">
        <v>60</v>
      </c>
      <c r="G900" s="13" t="s">
        <v>24</v>
      </c>
      <c r="H900" s="13" t="s">
        <v>29</v>
      </c>
      <c r="I900" s="13" t="n">
        <v>1</v>
      </c>
      <c r="J900" s="13" t="n">
        <v>1626</v>
      </c>
      <c r="K900" s="14" t="n">
        <v>0.409722222222222</v>
      </c>
      <c r="L900" s="15" t="n">
        <v>0.427083333333333</v>
      </c>
      <c r="M900" s="16" t="n">
        <f aca="false">VLOOKUP(E900,'Esp. percorsi al 18-10-22'!C:J,8,FALSE())</f>
        <v>8.70280506386652</v>
      </c>
      <c r="N900" s="16"/>
      <c r="O900" s="16"/>
      <c r="P900" s="13" t="n">
        <v>57</v>
      </c>
      <c r="Q900" s="17" t="n">
        <f aca="false">+M900*P900</f>
        <v>496.059888640392</v>
      </c>
      <c r="R900" s="17" t="n">
        <f aca="false">+N900*P900</f>
        <v>0</v>
      </c>
      <c r="S900" s="17"/>
      <c r="T900" s="18" t="n">
        <f aca="false">+L900-K900</f>
        <v>0.0173611111111111</v>
      </c>
      <c r="U900" s="18" t="n">
        <f aca="false">+T900*P900</f>
        <v>0.989583333333333</v>
      </c>
      <c r="V900" s="18"/>
    </row>
    <row r="901" s="13" customFormat="true" ht="12" hidden="false" customHeight="false" outlineLevel="0" collapsed="false">
      <c r="A901" s="12" t="n">
        <v>13811</v>
      </c>
      <c r="B901" s="13" t="n">
        <v>6</v>
      </c>
      <c r="C901" s="13" t="s">
        <v>57</v>
      </c>
      <c r="D901" s="13" t="n">
        <v>1</v>
      </c>
      <c r="E901" s="13" t="n">
        <v>374</v>
      </c>
      <c r="F901" s="13" t="s">
        <v>60</v>
      </c>
      <c r="G901" s="13" t="s">
        <v>24</v>
      </c>
      <c r="H901" s="13" t="n">
        <v>6</v>
      </c>
      <c r="I901" s="13" t="n">
        <v>1</v>
      </c>
      <c r="J901" s="13" t="n">
        <v>11944</v>
      </c>
      <c r="K901" s="14" t="n">
        <v>0.411111111111111</v>
      </c>
      <c r="L901" s="15" t="n">
        <v>0.429861111111111</v>
      </c>
      <c r="M901" s="16" t="n">
        <f aca="false">VLOOKUP(E901,'Esp. percorsi al 18-10-22'!C:J,8,FALSE())</f>
        <v>8.70280506386652</v>
      </c>
      <c r="N901" s="16"/>
      <c r="O901" s="16"/>
      <c r="P901" s="13" t="n">
        <v>49</v>
      </c>
      <c r="Q901" s="17" t="n">
        <f aca="false">+M901*P901</f>
        <v>426.43744812946</v>
      </c>
      <c r="R901" s="17" t="n">
        <f aca="false">+N901*P901</f>
        <v>0</v>
      </c>
      <c r="S901" s="17"/>
      <c r="T901" s="18" t="n">
        <f aca="false">+L901-K901</f>
        <v>0.01875</v>
      </c>
      <c r="U901" s="18" t="n">
        <f aca="false">+T901*P901</f>
        <v>0.91875</v>
      </c>
      <c r="V901" s="18"/>
    </row>
    <row r="902" s="13" customFormat="true" ht="12" hidden="false" customHeight="false" outlineLevel="0" collapsed="false">
      <c r="A902" s="12" t="n">
        <v>13813</v>
      </c>
      <c r="B902" s="13" t="n">
        <v>6</v>
      </c>
      <c r="C902" s="13" t="s">
        <v>57</v>
      </c>
      <c r="D902" s="13" t="n">
        <v>1</v>
      </c>
      <c r="E902" s="13" t="n">
        <v>374</v>
      </c>
      <c r="F902" s="13" t="s">
        <v>60</v>
      </c>
      <c r="G902" s="13" t="s">
        <v>24</v>
      </c>
      <c r="H902" s="19" t="s">
        <v>27</v>
      </c>
      <c r="I902" s="13" t="n">
        <v>1</v>
      </c>
      <c r="J902" s="13" t="n">
        <v>553</v>
      </c>
      <c r="K902" s="14" t="n">
        <v>0.420833333333333</v>
      </c>
      <c r="L902" s="15" t="n">
        <v>0.439583333333333</v>
      </c>
      <c r="M902" s="16" t="n">
        <f aca="false">VLOOKUP(E902,'Esp. percorsi al 18-10-22'!C:J,8,FALSE())</f>
        <v>8.70280506386652</v>
      </c>
      <c r="N902" s="16"/>
      <c r="O902" s="16"/>
      <c r="P902" s="13" t="n">
        <v>254</v>
      </c>
      <c r="Q902" s="17" t="n">
        <f aca="false">+M902*P902</f>
        <v>2210.5124862221</v>
      </c>
      <c r="R902" s="17" t="n">
        <f aca="false">+N902*P902</f>
        <v>0</v>
      </c>
      <c r="S902" s="17"/>
      <c r="T902" s="18" t="n">
        <f aca="false">+L902-K902</f>
        <v>0.01875</v>
      </c>
      <c r="U902" s="18" t="n">
        <f aca="false">+T902*P902</f>
        <v>4.7625</v>
      </c>
      <c r="V902" s="18"/>
    </row>
    <row r="903" s="13" customFormat="true" ht="12" hidden="false" customHeight="false" outlineLevel="0" collapsed="false">
      <c r="A903" s="12" t="n">
        <v>7172</v>
      </c>
      <c r="B903" s="13" t="n">
        <v>6</v>
      </c>
      <c r="C903" s="13" t="s">
        <v>57</v>
      </c>
      <c r="D903" s="13" t="n">
        <v>1</v>
      </c>
      <c r="E903" s="13" t="n">
        <v>374</v>
      </c>
      <c r="F903" s="13" t="s">
        <v>60</v>
      </c>
      <c r="G903" s="13" t="s">
        <v>24</v>
      </c>
      <c r="H903" s="13" t="s">
        <v>29</v>
      </c>
      <c r="I903" s="13" t="n">
        <v>1</v>
      </c>
      <c r="J903" s="13" t="n">
        <v>1614</v>
      </c>
      <c r="K903" s="14" t="n">
        <v>0.4375</v>
      </c>
      <c r="L903" s="15" t="n">
        <v>0.454861111111111</v>
      </c>
      <c r="M903" s="16" t="n">
        <f aca="false">VLOOKUP(E903,'Esp. percorsi al 18-10-22'!C:J,8,FALSE())</f>
        <v>8.70280506386652</v>
      </c>
      <c r="N903" s="16"/>
      <c r="O903" s="16"/>
      <c r="P903" s="13" t="n">
        <v>57</v>
      </c>
      <c r="Q903" s="17" t="n">
        <f aca="false">+M903*P903</f>
        <v>496.059888640392</v>
      </c>
      <c r="R903" s="17" t="n">
        <f aca="false">+N903*P903</f>
        <v>0</v>
      </c>
      <c r="S903" s="17"/>
      <c r="T903" s="18" t="n">
        <f aca="false">+L903-K903</f>
        <v>0.0173611111111111</v>
      </c>
      <c r="U903" s="18" t="n">
        <f aca="false">+T903*P903</f>
        <v>0.989583333333333</v>
      </c>
      <c r="V903" s="18"/>
    </row>
    <row r="904" s="13" customFormat="true" ht="12" hidden="false" customHeight="false" outlineLevel="0" collapsed="false">
      <c r="A904" s="12" t="n">
        <v>13457</v>
      </c>
      <c r="B904" s="13" t="n">
        <v>6</v>
      </c>
      <c r="C904" s="13" t="s">
        <v>57</v>
      </c>
      <c r="D904" s="13" t="n">
        <v>1</v>
      </c>
      <c r="E904" s="13" t="n">
        <v>374</v>
      </c>
      <c r="F904" s="13" t="s">
        <v>60</v>
      </c>
      <c r="G904" s="13" t="s">
        <v>24</v>
      </c>
      <c r="H904" s="13" t="s">
        <v>25</v>
      </c>
      <c r="I904" s="13" t="n">
        <v>1</v>
      </c>
      <c r="J904" s="13" t="n">
        <v>56</v>
      </c>
      <c r="K904" s="14" t="n">
        <v>0.438194444444444</v>
      </c>
      <c r="L904" s="15" t="n">
        <v>0.456944444444444</v>
      </c>
      <c r="M904" s="16" t="n">
        <f aca="false">VLOOKUP(E904,'Esp. percorsi al 18-10-22'!C:J,8,FALSE())</f>
        <v>8.70280506386652</v>
      </c>
      <c r="N904" s="16"/>
      <c r="O904" s="16"/>
      <c r="P904" s="13" t="n">
        <v>303</v>
      </c>
      <c r="Q904" s="17" t="n">
        <f aca="false">+M904*P904</f>
        <v>2636.94993435156</v>
      </c>
      <c r="R904" s="17" t="n">
        <f aca="false">+N904*P904</f>
        <v>0</v>
      </c>
      <c r="S904" s="17"/>
      <c r="T904" s="18" t="n">
        <f aca="false">+L904-K904</f>
        <v>0.01875</v>
      </c>
      <c r="U904" s="18" t="n">
        <f aca="false">+T904*P904</f>
        <v>5.68125</v>
      </c>
      <c r="V904" s="18"/>
    </row>
    <row r="905" s="13" customFormat="true" ht="12" hidden="false" customHeight="false" outlineLevel="0" collapsed="false">
      <c r="A905" s="12" t="n">
        <v>7247</v>
      </c>
      <c r="B905" s="13" t="n">
        <v>6</v>
      </c>
      <c r="C905" s="13" t="s">
        <v>57</v>
      </c>
      <c r="D905" s="13" t="n">
        <v>1</v>
      </c>
      <c r="E905" s="13" t="n">
        <v>374</v>
      </c>
      <c r="F905" s="13" t="s">
        <v>60</v>
      </c>
      <c r="G905" s="13" t="s">
        <v>26</v>
      </c>
      <c r="H905" s="13" t="s">
        <v>30</v>
      </c>
      <c r="I905" s="13" t="n">
        <v>1</v>
      </c>
      <c r="J905" s="13" t="n">
        <v>4465</v>
      </c>
      <c r="K905" s="14" t="n">
        <v>0.444444444444444</v>
      </c>
      <c r="L905" s="15" t="n">
        <v>0.461805555555556</v>
      </c>
      <c r="M905" s="16" t="n">
        <f aca="false">VLOOKUP(E905,'Esp. percorsi al 18-10-22'!C:J,8,FALSE())</f>
        <v>8.70280506386652</v>
      </c>
      <c r="N905" s="16"/>
      <c r="O905" s="16"/>
      <c r="P905" s="13" t="n">
        <v>5</v>
      </c>
      <c r="Q905" s="17" t="n">
        <f aca="false">+M905*P905</f>
        <v>43.5140253193326</v>
      </c>
      <c r="R905" s="17" t="n">
        <f aca="false">+N905*P905</f>
        <v>0</v>
      </c>
      <c r="S905" s="17"/>
      <c r="T905" s="18" t="n">
        <f aca="false">+L905-K905</f>
        <v>0.0173611111111111</v>
      </c>
      <c r="U905" s="18" t="n">
        <f aca="false">+T905*P905</f>
        <v>0.0868055555555556</v>
      </c>
      <c r="V905" s="18"/>
    </row>
    <row r="906" s="13" customFormat="true" ht="12" hidden="false" customHeight="false" outlineLevel="0" collapsed="false">
      <c r="A906" s="12" t="n">
        <v>7185</v>
      </c>
      <c r="B906" s="13" t="n">
        <v>6</v>
      </c>
      <c r="C906" s="13" t="s">
        <v>57</v>
      </c>
      <c r="D906" s="13" t="n">
        <v>1</v>
      </c>
      <c r="E906" s="13" t="n">
        <v>374</v>
      </c>
      <c r="F906" s="13" t="s">
        <v>60</v>
      </c>
      <c r="G906" s="13" t="s">
        <v>24</v>
      </c>
      <c r="H906" s="13" t="s">
        <v>29</v>
      </c>
      <c r="I906" s="13" t="n">
        <v>1</v>
      </c>
      <c r="J906" s="13" t="n">
        <v>1627</v>
      </c>
      <c r="K906" s="14" t="n">
        <v>0.451388888888889</v>
      </c>
      <c r="L906" s="15" t="n">
        <v>0.46875</v>
      </c>
      <c r="M906" s="16" t="n">
        <f aca="false">VLOOKUP(E906,'Esp. percorsi al 18-10-22'!C:J,8,FALSE())</f>
        <v>8.70280506386652</v>
      </c>
      <c r="N906" s="16"/>
      <c r="O906" s="16"/>
      <c r="P906" s="13" t="n">
        <v>57</v>
      </c>
      <c r="Q906" s="17" t="n">
        <f aca="false">+M906*P906</f>
        <v>496.059888640392</v>
      </c>
      <c r="R906" s="17" t="n">
        <f aca="false">+N906*P906</f>
        <v>0</v>
      </c>
      <c r="S906" s="17"/>
      <c r="T906" s="18" t="n">
        <f aca="false">+L906-K906</f>
        <v>0.0173611111111111</v>
      </c>
      <c r="U906" s="18" t="n">
        <f aca="false">+T906*P906</f>
        <v>0.989583333333333</v>
      </c>
      <c r="V906" s="18"/>
    </row>
    <row r="907" s="13" customFormat="true" ht="12" hidden="false" customHeight="false" outlineLevel="0" collapsed="false">
      <c r="A907" s="12" t="n">
        <v>13819</v>
      </c>
      <c r="B907" s="13" t="n">
        <v>6</v>
      </c>
      <c r="C907" s="13" t="s">
        <v>57</v>
      </c>
      <c r="D907" s="13" t="n">
        <v>1</v>
      </c>
      <c r="E907" s="13" t="n">
        <v>374</v>
      </c>
      <c r="F907" s="13" t="s">
        <v>60</v>
      </c>
      <c r="G907" s="13" t="s">
        <v>24</v>
      </c>
      <c r="H907" s="19" t="s">
        <v>27</v>
      </c>
      <c r="I907" s="13" t="n">
        <v>1</v>
      </c>
      <c r="J907" s="13" t="n">
        <v>554</v>
      </c>
      <c r="K907" s="14" t="n">
        <v>0.452083333333333</v>
      </c>
      <c r="L907" s="15" t="n">
        <v>0.470833333333333</v>
      </c>
      <c r="M907" s="16" t="n">
        <f aca="false">VLOOKUP(E907,'Esp. percorsi al 18-10-22'!C:J,8,FALSE())</f>
        <v>8.70280506386652</v>
      </c>
      <c r="N907" s="16"/>
      <c r="O907" s="16"/>
      <c r="P907" s="13" t="n">
        <v>254</v>
      </c>
      <c r="Q907" s="17" t="n">
        <f aca="false">+M907*P907</f>
        <v>2210.5124862221</v>
      </c>
      <c r="R907" s="17" t="n">
        <f aca="false">+N907*P907</f>
        <v>0</v>
      </c>
      <c r="S907" s="17"/>
      <c r="T907" s="18" t="n">
        <f aca="false">+L907-K907</f>
        <v>0.01875</v>
      </c>
      <c r="U907" s="18" t="n">
        <f aca="false">+T907*P907</f>
        <v>4.7625</v>
      </c>
      <c r="V907" s="18"/>
    </row>
    <row r="908" s="13" customFormat="true" ht="12" hidden="false" customHeight="false" outlineLevel="0" collapsed="false">
      <c r="A908" s="12" t="n">
        <v>13820</v>
      </c>
      <c r="B908" s="13" t="n">
        <v>6</v>
      </c>
      <c r="C908" s="13" t="s">
        <v>57</v>
      </c>
      <c r="D908" s="13" t="n">
        <v>1</v>
      </c>
      <c r="E908" s="13" t="n">
        <v>374</v>
      </c>
      <c r="F908" s="13" t="s">
        <v>60</v>
      </c>
      <c r="G908" s="13" t="s">
        <v>24</v>
      </c>
      <c r="H908" s="13" t="n">
        <v>6</v>
      </c>
      <c r="I908" s="13" t="n">
        <v>1</v>
      </c>
      <c r="J908" s="13" t="n">
        <v>11953</v>
      </c>
      <c r="K908" s="14" t="n">
        <v>0.45625</v>
      </c>
      <c r="L908" s="15" t="n">
        <v>0.475</v>
      </c>
      <c r="M908" s="16" t="n">
        <f aca="false">VLOOKUP(E908,'Esp. percorsi al 18-10-22'!C:J,8,FALSE())</f>
        <v>8.70280506386652</v>
      </c>
      <c r="N908" s="16"/>
      <c r="O908" s="16"/>
      <c r="P908" s="13" t="n">
        <v>49</v>
      </c>
      <c r="Q908" s="17" t="n">
        <f aca="false">+M908*P908</f>
        <v>426.43744812946</v>
      </c>
      <c r="R908" s="17" t="n">
        <f aca="false">+N908*P908</f>
        <v>0</v>
      </c>
      <c r="S908" s="17"/>
      <c r="T908" s="18" t="n">
        <f aca="false">+L908-K908</f>
        <v>0.01875</v>
      </c>
      <c r="U908" s="18" t="n">
        <f aca="false">+T908*P908</f>
        <v>0.91875</v>
      </c>
      <c r="V908" s="18"/>
    </row>
    <row r="909" s="13" customFormat="true" ht="12" hidden="false" customHeight="false" outlineLevel="0" collapsed="false">
      <c r="A909" s="12" t="n">
        <v>13822</v>
      </c>
      <c r="B909" s="13" t="n">
        <v>6</v>
      </c>
      <c r="C909" s="13" t="s">
        <v>57</v>
      </c>
      <c r="D909" s="13" t="n">
        <v>1</v>
      </c>
      <c r="E909" s="13" t="n">
        <v>374</v>
      </c>
      <c r="F909" s="13" t="s">
        <v>60</v>
      </c>
      <c r="G909" s="13" t="s">
        <v>24</v>
      </c>
      <c r="H909" s="19" t="s">
        <v>27</v>
      </c>
      <c r="I909" s="13" t="n">
        <v>1</v>
      </c>
      <c r="J909" s="13" t="n">
        <v>567</v>
      </c>
      <c r="K909" s="14" t="n">
        <v>0.465972222222222</v>
      </c>
      <c r="L909" s="15" t="n">
        <v>0.484722222222222</v>
      </c>
      <c r="M909" s="16" t="n">
        <f aca="false">VLOOKUP(E909,'Esp. percorsi al 18-10-22'!C:J,8,FALSE())</f>
        <v>8.70280506386652</v>
      </c>
      <c r="N909" s="16"/>
      <c r="O909" s="16"/>
      <c r="P909" s="13" t="n">
        <v>254</v>
      </c>
      <c r="Q909" s="17" t="n">
        <f aca="false">+M909*P909</f>
        <v>2210.5124862221</v>
      </c>
      <c r="R909" s="17" t="n">
        <f aca="false">+N909*P909</f>
        <v>0</v>
      </c>
      <c r="S909" s="17"/>
      <c r="T909" s="18" t="n">
        <f aca="false">+L909-K909</f>
        <v>0.01875</v>
      </c>
      <c r="U909" s="18" t="n">
        <f aca="false">+T909*P909</f>
        <v>4.7625</v>
      </c>
      <c r="V909" s="18"/>
    </row>
    <row r="910" s="13" customFormat="true" ht="12" hidden="false" customHeight="false" outlineLevel="0" collapsed="false">
      <c r="A910" s="12" t="n">
        <v>7173</v>
      </c>
      <c r="B910" s="13" t="n">
        <v>6</v>
      </c>
      <c r="C910" s="13" t="s">
        <v>57</v>
      </c>
      <c r="D910" s="13" t="n">
        <v>1</v>
      </c>
      <c r="E910" s="13" t="n">
        <v>374</v>
      </c>
      <c r="F910" s="13" t="s">
        <v>60</v>
      </c>
      <c r="G910" s="13" t="s">
        <v>24</v>
      </c>
      <c r="H910" s="13" t="s">
        <v>29</v>
      </c>
      <c r="I910" s="13" t="n">
        <v>1</v>
      </c>
      <c r="J910" s="13" t="n">
        <v>1615</v>
      </c>
      <c r="K910" s="14" t="n">
        <v>0.479166666666667</v>
      </c>
      <c r="L910" s="15" t="n">
        <v>0.496527777777778</v>
      </c>
      <c r="M910" s="16" t="n">
        <f aca="false">VLOOKUP(E910,'Esp. percorsi al 18-10-22'!C:J,8,FALSE())</f>
        <v>8.70280506386652</v>
      </c>
      <c r="N910" s="16"/>
      <c r="O910" s="16"/>
      <c r="P910" s="13" t="n">
        <v>57</v>
      </c>
      <c r="Q910" s="17" t="n">
        <f aca="false">+M910*P910</f>
        <v>496.059888640392</v>
      </c>
      <c r="R910" s="17" t="n">
        <f aca="false">+N910*P910</f>
        <v>0</v>
      </c>
      <c r="S910" s="17"/>
      <c r="T910" s="18" t="n">
        <f aca="false">+L910-K910</f>
        <v>0.0173611111111111</v>
      </c>
      <c r="U910" s="18" t="n">
        <f aca="false">+T910*P910</f>
        <v>0.989583333333333</v>
      </c>
      <c r="V910" s="18"/>
    </row>
    <row r="911" s="13" customFormat="true" ht="12" hidden="false" customHeight="false" outlineLevel="0" collapsed="false">
      <c r="A911" s="12" t="n">
        <v>13461</v>
      </c>
      <c r="B911" s="13" t="n">
        <v>6</v>
      </c>
      <c r="C911" s="13" t="s">
        <v>57</v>
      </c>
      <c r="D911" s="13" t="n">
        <v>1</v>
      </c>
      <c r="E911" s="13" t="n">
        <v>374</v>
      </c>
      <c r="F911" s="13" t="s">
        <v>60</v>
      </c>
      <c r="G911" s="13" t="s">
        <v>24</v>
      </c>
      <c r="H911" s="13" t="s">
        <v>25</v>
      </c>
      <c r="I911" s="13" t="n">
        <v>1</v>
      </c>
      <c r="J911" s="13" t="n">
        <v>57</v>
      </c>
      <c r="K911" s="14" t="n">
        <v>0.483333333333333</v>
      </c>
      <c r="L911" s="15" t="n">
        <v>0.502083333333333</v>
      </c>
      <c r="M911" s="16" t="n">
        <f aca="false">VLOOKUP(E911,'Esp. percorsi al 18-10-22'!C:J,8,FALSE())</f>
        <v>8.70280506386652</v>
      </c>
      <c r="N911" s="16"/>
      <c r="O911" s="16"/>
      <c r="P911" s="13" t="n">
        <v>303</v>
      </c>
      <c r="Q911" s="17" t="n">
        <f aca="false">+M911*P911</f>
        <v>2636.94993435156</v>
      </c>
      <c r="R911" s="17" t="n">
        <f aca="false">+N911*P911</f>
        <v>0</v>
      </c>
      <c r="S911" s="17"/>
      <c r="T911" s="18" t="n">
        <f aca="false">+L911-K911</f>
        <v>0.01875</v>
      </c>
      <c r="U911" s="18" t="n">
        <f aca="false">+T911*P911</f>
        <v>5.68125</v>
      </c>
      <c r="V911" s="18"/>
    </row>
    <row r="912" s="13" customFormat="true" ht="12" hidden="false" customHeight="false" outlineLevel="0" collapsed="false">
      <c r="A912" s="12" t="n">
        <v>7248</v>
      </c>
      <c r="B912" s="13" t="n">
        <v>6</v>
      </c>
      <c r="C912" s="13" t="s">
        <v>57</v>
      </c>
      <c r="D912" s="13" t="n">
        <v>1</v>
      </c>
      <c r="E912" s="13" t="n">
        <v>374</v>
      </c>
      <c r="F912" s="13" t="s">
        <v>60</v>
      </c>
      <c r="G912" s="13" t="s">
        <v>26</v>
      </c>
      <c r="H912" s="13" t="s">
        <v>30</v>
      </c>
      <c r="I912" s="13" t="n">
        <v>1</v>
      </c>
      <c r="J912" s="13" t="n">
        <v>4466</v>
      </c>
      <c r="K912" s="14" t="n">
        <v>0.486111111111111</v>
      </c>
      <c r="L912" s="15" t="n">
        <v>0.503472222222222</v>
      </c>
      <c r="M912" s="16" t="n">
        <f aca="false">VLOOKUP(E912,'Esp. percorsi al 18-10-22'!C:J,8,FALSE())</f>
        <v>8.70280506386652</v>
      </c>
      <c r="N912" s="16"/>
      <c r="O912" s="16"/>
      <c r="P912" s="13" t="n">
        <v>5</v>
      </c>
      <c r="Q912" s="17" t="n">
        <f aca="false">+M912*P912</f>
        <v>43.5140253193326</v>
      </c>
      <c r="R912" s="17" t="n">
        <f aca="false">+N912*P912</f>
        <v>0</v>
      </c>
      <c r="S912" s="17"/>
      <c r="T912" s="18" t="n">
        <f aca="false">+L912-K912</f>
        <v>0.0173611111111111</v>
      </c>
      <c r="U912" s="18" t="n">
        <f aca="false">+T912*P912</f>
        <v>0.0868055555555556</v>
      </c>
      <c r="V912" s="18"/>
    </row>
    <row r="913" s="13" customFormat="true" ht="12" hidden="false" customHeight="false" outlineLevel="0" collapsed="false">
      <c r="A913" s="12" t="n">
        <v>7186</v>
      </c>
      <c r="B913" s="13" t="n">
        <v>6</v>
      </c>
      <c r="C913" s="13" t="s">
        <v>57</v>
      </c>
      <c r="D913" s="13" t="n">
        <v>1</v>
      </c>
      <c r="E913" s="13" t="n">
        <v>374</v>
      </c>
      <c r="F913" s="13" t="s">
        <v>60</v>
      </c>
      <c r="G913" s="13" t="s">
        <v>24</v>
      </c>
      <c r="H913" s="13" t="s">
        <v>29</v>
      </c>
      <c r="I913" s="13" t="n">
        <v>1</v>
      </c>
      <c r="J913" s="13" t="n">
        <v>1628</v>
      </c>
      <c r="K913" s="14" t="n">
        <v>0.493055555555556</v>
      </c>
      <c r="L913" s="15" t="n">
        <v>0.510416666666667</v>
      </c>
      <c r="M913" s="16" t="n">
        <f aca="false">VLOOKUP(E913,'Esp. percorsi al 18-10-22'!C:J,8,FALSE())</f>
        <v>8.70280506386652</v>
      </c>
      <c r="N913" s="16"/>
      <c r="O913" s="16"/>
      <c r="P913" s="13" t="n">
        <v>57</v>
      </c>
      <c r="Q913" s="17" t="n">
        <f aca="false">+M913*P913</f>
        <v>496.059888640392</v>
      </c>
      <c r="R913" s="17" t="n">
        <f aca="false">+N913*P913</f>
        <v>0</v>
      </c>
      <c r="S913" s="17"/>
      <c r="T913" s="18" t="n">
        <f aca="false">+L913-K913</f>
        <v>0.0173611111111111</v>
      </c>
      <c r="U913" s="18" t="n">
        <f aca="false">+T913*P913</f>
        <v>0.989583333333333</v>
      </c>
      <c r="V913" s="18"/>
    </row>
    <row r="914" s="13" customFormat="true" ht="12" hidden="false" customHeight="false" outlineLevel="0" collapsed="false">
      <c r="A914" s="12" t="n">
        <v>13828</v>
      </c>
      <c r="B914" s="13" t="n">
        <v>6</v>
      </c>
      <c r="C914" s="13" t="s">
        <v>57</v>
      </c>
      <c r="D914" s="13" t="n">
        <v>1</v>
      </c>
      <c r="E914" s="13" t="n">
        <v>374</v>
      </c>
      <c r="F914" s="13" t="s">
        <v>60</v>
      </c>
      <c r="G914" s="13" t="s">
        <v>24</v>
      </c>
      <c r="H914" s="19" t="s">
        <v>27</v>
      </c>
      <c r="I914" s="13" t="n">
        <v>1</v>
      </c>
      <c r="J914" s="13" t="n">
        <v>555</v>
      </c>
      <c r="K914" s="14" t="n">
        <v>0.497222222222222</v>
      </c>
      <c r="L914" s="15" t="n">
        <v>0.515972222222222</v>
      </c>
      <c r="M914" s="16" t="n">
        <f aca="false">VLOOKUP(E914,'Esp. percorsi al 18-10-22'!C:J,8,FALSE())</f>
        <v>8.70280506386652</v>
      </c>
      <c r="N914" s="16"/>
      <c r="O914" s="16"/>
      <c r="P914" s="13" t="n">
        <v>254</v>
      </c>
      <c r="Q914" s="17" t="n">
        <f aca="false">+M914*P914</f>
        <v>2210.5124862221</v>
      </c>
      <c r="R914" s="17" t="n">
        <f aca="false">+N914*P914</f>
        <v>0</v>
      </c>
      <c r="S914" s="17"/>
      <c r="T914" s="18" t="n">
        <f aca="false">+L914-K914</f>
        <v>0.01875</v>
      </c>
      <c r="U914" s="18" t="n">
        <f aca="false">+T914*P914</f>
        <v>4.7625</v>
      </c>
      <c r="V914" s="18"/>
    </row>
    <row r="915" s="13" customFormat="true" ht="12" hidden="false" customHeight="false" outlineLevel="0" collapsed="false">
      <c r="A915" s="12" t="n">
        <v>13829</v>
      </c>
      <c r="B915" s="13" t="n">
        <v>6</v>
      </c>
      <c r="C915" s="13" t="s">
        <v>57</v>
      </c>
      <c r="D915" s="13" t="n">
        <v>1</v>
      </c>
      <c r="E915" s="13" t="n">
        <v>374</v>
      </c>
      <c r="F915" s="13" t="s">
        <v>60</v>
      </c>
      <c r="G915" s="13" t="s">
        <v>24</v>
      </c>
      <c r="H915" s="13" t="n">
        <v>6</v>
      </c>
      <c r="I915" s="13" t="n">
        <v>1</v>
      </c>
      <c r="J915" s="13" t="n">
        <v>11962</v>
      </c>
      <c r="K915" s="14" t="n">
        <v>0.501388888888889</v>
      </c>
      <c r="L915" s="15" t="n">
        <v>0.520138888888889</v>
      </c>
      <c r="M915" s="16" t="n">
        <f aca="false">VLOOKUP(E915,'Esp. percorsi al 18-10-22'!C:J,8,FALSE())</f>
        <v>8.70280506386652</v>
      </c>
      <c r="N915" s="16"/>
      <c r="O915" s="16"/>
      <c r="P915" s="13" t="n">
        <v>49</v>
      </c>
      <c r="Q915" s="17" t="n">
        <f aca="false">+M915*P915</f>
        <v>426.43744812946</v>
      </c>
      <c r="R915" s="17" t="n">
        <f aca="false">+N915*P915</f>
        <v>0</v>
      </c>
      <c r="S915" s="17"/>
      <c r="T915" s="18" t="n">
        <f aca="false">+L915-K915</f>
        <v>0.01875</v>
      </c>
      <c r="U915" s="18" t="n">
        <f aca="false">+T915*P915</f>
        <v>0.91875</v>
      </c>
      <c r="V915" s="18"/>
    </row>
    <row r="916" s="13" customFormat="true" ht="12" hidden="false" customHeight="false" outlineLevel="0" collapsed="false">
      <c r="A916" s="12" t="n">
        <v>13831</v>
      </c>
      <c r="B916" s="13" t="n">
        <v>6</v>
      </c>
      <c r="C916" s="13" t="s">
        <v>57</v>
      </c>
      <c r="D916" s="13" t="n">
        <v>1</v>
      </c>
      <c r="E916" s="13" t="n">
        <v>374</v>
      </c>
      <c r="F916" s="13" t="s">
        <v>60</v>
      </c>
      <c r="G916" s="13" t="s">
        <v>24</v>
      </c>
      <c r="H916" s="19" t="s">
        <v>27</v>
      </c>
      <c r="I916" s="13" t="n">
        <v>1</v>
      </c>
      <c r="J916" s="13" t="n">
        <v>58</v>
      </c>
      <c r="K916" s="14" t="n">
        <v>0.511111111111111</v>
      </c>
      <c r="L916" s="15" t="n">
        <v>0.529861111111111</v>
      </c>
      <c r="M916" s="16" t="n">
        <f aca="false">VLOOKUP(E916,'Esp. percorsi al 18-10-22'!C:J,8,FALSE())</f>
        <v>8.70280506386652</v>
      </c>
      <c r="N916" s="16"/>
      <c r="O916" s="16"/>
      <c r="P916" s="13" t="n">
        <v>254</v>
      </c>
      <c r="Q916" s="17" t="n">
        <f aca="false">+M916*P916</f>
        <v>2210.5124862221</v>
      </c>
      <c r="R916" s="17" t="n">
        <f aca="false">+N916*P916</f>
        <v>0</v>
      </c>
      <c r="S916" s="17"/>
      <c r="T916" s="18" t="n">
        <f aca="false">+L916-K916</f>
        <v>0.01875</v>
      </c>
      <c r="U916" s="18" t="n">
        <f aca="false">+T916*P916</f>
        <v>4.7625</v>
      </c>
      <c r="V916" s="18"/>
    </row>
    <row r="917" s="13" customFormat="true" ht="12" hidden="false" customHeight="false" outlineLevel="0" collapsed="false">
      <c r="A917" s="12" t="n">
        <v>7174</v>
      </c>
      <c r="B917" s="13" t="n">
        <v>6</v>
      </c>
      <c r="C917" s="13" t="s">
        <v>57</v>
      </c>
      <c r="D917" s="13" t="n">
        <v>1</v>
      </c>
      <c r="E917" s="13" t="n">
        <v>374</v>
      </c>
      <c r="F917" s="13" t="s">
        <v>60</v>
      </c>
      <c r="G917" s="13" t="s">
        <v>24</v>
      </c>
      <c r="H917" s="13" t="s">
        <v>29</v>
      </c>
      <c r="I917" s="13" t="n">
        <v>1</v>
      </c>
      <c r="J917" s="13" t="n">
        <v>1616</v>
      </c>
      <c r="K917" s="14" t="n">
        <v>0.520833333333333</v>
      </c>
      <c r="L917" s="15" t="n">
        <v>0.538194444444444</v>
      </c>
      <c r="M917" s="16" t="n">
        <f aca="false">VLOOKUP(E917,'Esp. percorsi al 18-10-22'!C:J,8,FALSE())</f>
        <v>8.70280506386652</v>
      </c>
      <c r="N917" s="16"/>
      <c r="O917" s="16"/>
      <c r="P917" s="13" t="n">
        <v>57</v>
      </c>
      <c r="Q917" s="17" t="n">
        <f aca="false">+M917*P917</f>
        <v>496.059888640392</v>
      </c>
      <c r="R917" s="17" t="n">
        <f aca="false">+N917*P917</f>
        <v>0</v>
      </c>
      <c r="S917" s="17"/>
      <c r="T917" s="18" t="n">
        <f aca="false">+L917-K917</f>
        <v>0.0173611111111111</v>
      </c>
      <c r="U917" s="18" t="n">
        <f aca="false">+T917*P917</f>
        <v>0.989583333333333</v>
      </c>
      <c r="V917" s="18"/>
    </row>
    <row r="918" s="13" customFormat="true" ht="12" hidden="false" customHeight="false" outlineLevel="0" collapsed="false">
      <c r="A918" s="12" t="n">
        <v>7249</v>
      </c>
      <c r="B918" s="13" t="n">
        <v>6</v>
      </c>
      <c r="C918" s="13" t="s">
        <v>57</v>
      </c>
      <c r="D918" s="13" t="n">
        <v>1</v>
      </c>
      <c r="E918" s="13" t="n">
        <v>374</v>
      </c>
      <c r="F918" s="13" t="s">
        <v>60</v>
      </c>
      <c r="G918" s="13" t="s">
        <v>26</v>
      </c>
      <c r="H918" s="13" t="s">
        <v>30</v>
      </c>
      <c r="I918" s="13" t="n">
        <v>1</v>
      </c>
      <c r="J918" s="13" t="n">
        <v>4467</v>
      </c>
      <c r="K918" s="14" t="n">
        <v>0.527777777777778</v>
      </c>
      <c r="L918" s="15" t="n">
        <v>0.545138888888889</v>
      </c>
      <c r="M918" s="16" t="n">
        <f aca="false">VLOOKUP(E918,'Esp. percorsi al 18-10-22'!C:J,8,FALSE())</f>
        <v>8.70280506386652</v>
      </c>
      <c r="N918" s="16"/>
      <c r="O918" s="16"/>
      <c r="P918" s="13" t="n">
        <v>5</v>
      </c>
      <c r="Q918" s="17" t="n">
        <f aca="false">+M918*P918</f>
        <v>43.5140253193326</v>
      </c>
      <c r="R918" s="17" t="n">
        <f aca="false">+N918*P918</f>
        <v>0</v>
      </c>
      <c r="S918" s="17"/>
      <c r="T918" s="18" t="n">
        <f aca="false">+L918-K918</f>
        <v>0.0173611111111111</v>
      </c>
      <c r="U918" s="18" t="n">
        <f aca="false">+T918*P918</f>
        <v>0.0868055555555556</v>
      </c>
      <c r="V918" s="18"/>
    </row>
    <row r="919" s="13" customFormat="true" ht="12" hidden="false" customHeight="false" outlineLevel="0" collapsed="false">
      <c r="A919" s="12" t="n">
        <v>13464</v>
      </c>
      <c r="B919" s="13" t="n">
        <v>6</v>
      </c>
      <c r="C919" s="13" t="s">
        <v>57</v>
      </c>
      <c r="D919" s="13" t="n">
        <v>1</v>
      </c>
      <c r="E919" s="13" t="n">
        <v>374</v>
      </c>
      <c r="F919" s="13" t="s">
        <v>60</v>
      </c>
      <c r="G919" s="13" t="s">
        <v>24</v>
      </c>
      <c r="H919" s="13" t="s">
        <v>25</v>
      </c>
      <c r="I919" s="13" t="n">
        <v>1</v>
      </c>
      <c r="J919" s="13" t="n">
        <v>568</v>
      </c>
      <c r="K919" s="14" t="n">
        <v>0.528472222222222</v>
      </c>
      <c r="L919" s="15" t="n">
        <v>0.547222222222222</v>
      </c>
      <c r="M919" s="16" t="n">
        <f aca="false">VLOOKUP(E919,'Esp. percorsi al 18-10-22'!C:J,8,FALSE())</f>
        <v>8.70280506386652</v>
      </c>
      <c r="N919" s="16"/>
      <c r="O919" s="16"/>
      <c r="P919" s="13" t="n">
        <v>303</v>
      </c>
      <c r="Q919" s="17" t="n">
        <f aca="false">+M919*P919</f>
        <v>2636.94993435156</v>
      </c>
      <c r="R919" s="17" t="n">
        <f aca="false">+N919*P919</f>
        <v>0</v>
      </c>
      <c r="S919" s="17"/>
      <c r="T919" s="18" t="n">
        <f aca="false">+L919-K919</f>
        <v>0.01875</v>
      </c>
      <c r="U919" s="18" t="n">
        <f aca="false">+T919*P919</f>
        <v>5.68125</v>
      </c>
      <c r="V919" s="18"/>
    </row>
    <row r="920" s="13" customFormat="true" ht="12" hidden="false" customHeight="false" outlineLevel="0" collapsed="false">
      <c r="A920" s="12" t="n">
        <v>7187</v>
      </c>
      <c r="B920" s="13" t="n">
        <v>6</v>
      </c>
      <c r="C920" s="13" t="s">
        <v>57</v>
      </c>
      <c r="D920" s="13" t="n">
        <v>1</v>
      </c>
      <c r="E920" s="13" t="n">
        <v>374</v>
      </c>
      <c r="F920" s="13" t="s">
        <v>60</v>
      </c>
      <c r="G920" s="13" t="s">
        <v>24</v>
      </c>
      <c r="H920" s="13" t="s">
        <v>29</v>
      </c>
      <c r="I920" s="13" t="n">
        <v>1</v>
      </c>
      <c r="J920" s="13" t="n">
        <v>1629</v>
      </c>
      <c r="K920" s="14" t="n">
        <v>0.534722222222222</v>
      </c>
      <c r="L920" s="15" t="n">
        <v>0.552083333333333</v>
      </c>
      <c r="M920" s="16" t="n">
        <f aca="false">VLOOKUP(E920,'Esp. percorsi al 18-10-22'!C:J,8,FALSE())</f>
        <v>8.70280506386652</v>
      </c>
      <c r="N920" s="16"/>
      <c r="O920" s="16"/>
      <c r="P920" s="13" t="n">
        <v>57</v>
      </c>
      <c r="Q920" s="17" t="n">
        <f aca="false">+M920*P920</f>
        <v>496.059888640392</v>
      </c>
      <c r="R920" s="17" t="n">
        <f aca="false">+N920*P920</f>
        <v>0</v>
      </c>
      <c r="S920" s="17"/>
      <c r="T920" s="18" t="n">
        <f aca="false">+L920-K920</f>
        <v>0.0173611111111111</v>
      </c>
      <c r="U920" s="18" t="n">
        <f aca="false">+T920*P920</f>
        <v>0.989583333333333</v>
      </c>
      <c r="V920" s="18"/>
    </row>
    <row r="921" s="13" customFormat="true" ht="12" hidden="false" customHeight="false" outlineLevel="0" collapsed="false">
      <c r="A921" s="12" t="n">
        <v>17546</v>
      </c>
      <c r="B921" s="13" t="n">
        <v>6</v>
      </c>
      <c r="C921" s="13" t="s">
        <v>57</v>
      </c>
      <c r="D921" s="13" t="n">
        <v>1</v>
      </c>
      <c r="E921" s="13" t="n">
        <v>374</v>
      </c>
      <c r="F921" s="13" t="s">
        <v>60</v>
      </c>
      <c r="G921" s="13" t="s">
        <v>26</v>
      </c>
      <c r="H921" s="19" t="s">
        <v>27</v>
      </c>
      <c r="I921" s="13" t="n">
        <v>1</v>
      </c>
      <c r="J921" s="13" t="n">
        <v>2465</v>
      </c>
      <c r="K921" s="14" t="n">
        <v>0.542361111111111</v>
      </c>
      <c r="L921" s="15" t="n">
        <v>0.561111111111111</v>
      </c>
      <c r="M921" s="16" t="n">
        <f aca="false">VLOOKUP(E921,'Esp. percorsi al 18-10-22'!C:J,8,FALSE())</f>
        <v>8.70280506386652</v>
      </c>
      <c r="N921" s="16"/>
      <c r="O921" s="16"/>
      <c r="P921" s="13" t="n">
        <v>210</v>
      </c>
      <c r="Q921" s="17" t="n">
        <f aca="false">+M921*P921</f>
        <v>1827.58906341197</v>
      </c>
      <c r="R921" s="17" t="n">
        <f aca="false">+N921*P921</f>
        <v>0</v>
      </c>
      <c r="S921" s="17"/>
      <c r="T921" s="18" t="n">
        <f aca="false">+L921-K921</f>
        <v>0.01875</v>
      </c>
      <c r="U921" s="18" t="n">
        <f aca="false">+T921*P921</f>
        <v>3.9375</v>
      </c>
      <c r="V921" s="18"/>
    </row>
    <row r="922" s="13" customFormat="true" ht="12" hidden="false" customHeight="false" outlineLevel="0" collapsed="false">
      <c r="A922" s="12" t="n">
        <v>18536</v>
      </c>
      <c r="B922" s="13" t="n">
        <v>6</v>
      </c>
      <c r="C922" s="13" t="s">
        <v>57</v>
      </c>
      <c r="D922" s="13" t="n">
        <v>1</v>
      </c>
      <c r="E922" s="13" t="n">
        <v>374</v>
      </c>
      <c r="F922" s="13" t="s">
        <v>60</v>
      </c>
      <c r="G922" s="13" t="s">
        <v>28</v>
      </c>
      <c r="H922" s="19" t="s">
        <v>27</v>
      </c>
      <c r="I922" s="13" t="n">
        <v>1</v>
      </c>
      <c r="J922" s="13" t="n">
        <v>18536</v>
      </c>
      <c r="K922" s="14" t="n">
        <v>0.545138888888889</v>
      </c>
      <c r="L922" s="15" t="n">
        <v>0.563888888888889</v>
      </c>
      <c r="M922" s="16" t="n">
        <f aca="false">VLOOKUP(E922,'Esp. percorsi al 18-10-22'!C:J,8,FALSE())</f>
        <v>8.70280506386652</v>
      </c>
      <c r="N922" s="16"/>
      <c r="O922" s="16"/>
      <c r="P922" s="13" t="n">
        <v>44</v>
      </c>
      <c r="Q922" s="17" t="n">
        <f aca="false">+M922*P922</f>
        <v>382.923422810127</v>
      </c>
      <c r="R922" s="17" t="n">
        <f aca="false">+N922*P922</f>
        <v>0</v>
      </c>
      <c r="S922" s="17"/>
      <c r="T922" s="18" t="n">
        <f aca="false">+L922-K922</f>
        <v>0.01875</v>
      </c>
      <c r="U922" s="18" t="n">
        <f aca="false">+T922*P922</f>
        <v>0.825</v>
      </c>
      <c r="V922" s="18"/>
    </row>
    <row r="923" s="13" customFormat="true" ht="12" hidden="false" customHeight="false" outlineLevel="0" collapsed="false">
      <c r="A923" s="12" t="n">
        <v>13838</v>
      </c>
      <c r="B923" s="13" t="n">
        <v>6</v>
      </c>
      <c r="C923" s="13" t="s">
        <v>57</v>
      </c>
      <c r="D923" s="13" t="n">
        <v>1</v>
      </c>
      <c r="E923" s="13" t="n">
        <v>374</v>
      </c>
      <c r="F923" s="13" t="s">
        <v>60</v>
      </c>
      <c r="G923" s="13" t="s">
        <v>24</v>
      </c>
      <c r="H923" s="13" t="n">
        <v>6</v>
      </c>
      <c r="I923" s="13" t="n">
        <v>1</v>
      </c>
      <c r="J923" s="13" t="n">
        <v>11971</v>
      </c>
      <c r="K923" s="14" t="n">
        <v>0.546527777777778</v>
      </c>
      <c r="L923" s="15" t="n">
        <v>0.565277777777778</v>
      </c>
      <c r="M923" s="16" t="n">
        <f aca="false">VLOOKUP(E923,'Esp. percorsi al 18-10-22'!C:J,8,FALSE())</f>
        <v>8.70280506386652</v>
      </c>
      <c r="N923" s="16"/>
      <c r="O923" s="16"/>
      <c r="P923" s="13" t="n">
        <v>49</v>
      </c>
      <c r="Q923" s="17" t="n">
        <f aca="false">+M923*P923</f>
        <v>426.43744812946</v>
      </c>
      <c r="R923" s="17" t="n">
        <f aca="false">+N923*P923</f>
        <v>0</v>
      </c>
      <c r="S923" s="17"/>
      <c r="T923" s="18" t="n">
        <f aca="false">+L923-K923</f>
        <v>0.01875</v>
      </c>
      <c r="U923" s="18" t="n">
        <f aca="false">+T923*P923</f>
        <v>0.91875</v>
      </c>
      <c r="V923" s="18"/>
    </row>
    <row r="924" s="13" customFormat="true" ht="12" hidden="false" customHeight="false" outlineLevel="0" collapsed="false">
      <c r="A924" s="12" t="n">
        <v>13840</v>
      </c>
      <c r="B924" s="13" t="n">
        <v>6</v>
      </c>
      <c r="C924" s="13" t="s">
        <v>57</v>
      </c>
      <c r="D924" s="13" t="n">
        <v>1</v>
      </c>
      <c r="E924" s="13" t="n">
        <v>374</v>
      </c>
      <c r="F924" s="13" t="s">
        <v>60</v>
      </c>
      <c r="G924" s="13" t="s">
        <v>28</v>
      </c>
      <c r="H924" s="19" t="s">
        <v>27</v>
      </c>
      <c r="I924" s="13" t="n">
        <v>1</v>
      </c>
      <c r="J924" s="13" t="n">
        <v>569</v>
      </c>
      <c r="K924" s="14" t="n">
        <v>0.55625</v>
      </c>
      <c r="L924" s="15" t="n">
        <v>0.575</v>
      </c>
      <c r="M924" s="16" t="n">
        <f aca="false">VLOOKUP(E924,'Esp. percorsi al 18-10-22'!C:J,8,FALSE())</f>
        <v>8.70280506386652</v>
      </c>
      <c r="N924" s="16"/>
      <c r="O924" s="16"/>
      <c r="P924" s="13" t="n">
        <v>44</v>
      </c>
      <c r="Q924" s="17" t="n">
        <f aca="false">+M924*P924</f>
        <v>382.923422810127</v>
      </c>
      <c r="R924" s="17" t="n">
        <f aca="false">+N924*P924</f>
        <v>0</v>
      </c>
      <c r="S924" s="17"/>
      <c r="T924" s="18" t="n">
        <f aca="false">+L924-K924</f>
        <v>0.01875</v>
      </c>
      <c r="U924" s="18" t="n">
        <f aca="false">+T924*P924</f>
        <v>0.825</v>
      </c>
      <c r="V924" s="18"/>
    </row>
    <row r="925" s="13" customFormat="true" ht="12" hidden="false" customHeight="false" outlineLevel="0" collapsed="false">
      <c r="A925" s="12" t="n">
        <v>17938</v>
      </c>
      <c r="B925" s="13" t="n">
        <v>6</v>
      </c>
      <c r="C925" s="13" t="s">
        <v>57</v>
      </c>
      <c r="D925" s="13" t="n">
        <v>1</v>
      </c>
      <c r="E925" s="13" t="n">
        <v>374</v>
      </c>
      <c r="F925" s="13" t="s">
        <v>60</v>
      </c>
      <c r="G925" s="13" t="s">
        <v>26</v>
      </c>
      <c r="H925" s="19" t="s">
        <v>27</v>
      </c>
      <c r="I925" s="13" t="n">
        <v>1</v>
      </c>
      <c r="J925" s="13" t="n">
        <v>17938</v>
      </c>
      <c r="K925" s="14" t="n">
        <v>0.559722222222222</v>
      </c>
      <c r="L925" s="15" t="n">
        <v>0.578472222222222</v>
      </c>
      <c r="M925" s="16" t="n">
        <f aca="false">VLOOKUP(E925,'Esp. percorsi al 18-10-22'!C:J,8,FALSE())</f>
        <v>8.70280506386652</v>
      </c>
      <c r="N925" s="16"/>
      <c r="O925" s="16"/>
      <c r="P925" s="13" t="n">
        <v>210</v>
      </c>
      <c r="Q925" s="17" t="n">
        <f aca="false">+M925*P925</f>
        <v>1827.58906341197</v>
      </c>
      <c r="R925" s="17" t="n">
        <f aca="false">+N925*P925</f>
        <v>0</v>
      </c>
      <c r="S925" s="17"/>
      <c r="T925" s="18" t="n">
        <f aca="false">+L925-K925</f>
        <v>0.01875</v>
      </c>
      <c r="U925" s="18" t="n">
        <f aca="false">+T925*P925</f>
        <v>3.9375</v>
      </c>
      <c r="V925" s="18"/>
    </row>
    <row r="926" s="13" customFormat="true" ht="12" hidden="false" customHeight="false" outlineLevel="0" collapsed="false">
      <c r="A926" s="12" t="n">
        <v>7175</v>
      </c>
      <c r="B926" s="13" t="n">
        <v>6</v>
      </c>
      <c r="C926" s="13" t="s">
        <v>57</v>
      </c>
      <c r="D926" s="13" t="n">
        <v>1</v>
      </c>
      <c r="E926" s="13" t="n">
        <v>374</v>
      </c>
      <c r="F926" s="13" t="s">
        <v>60</v>
      </c>
      <c r="G926" s="13" t="s">
        <v>24</v>
      </c>
      <c r="H926" s="13" t="s">
        <v>29</v>
      </c>
      <c r="I926" s="13" t="n">
        <v>1</v>
      </c>
      <c r="J926" s="13" t="n">
        <v>1617</v>
      </c>
      <c r="K926" s="14" t="n">
        <v>0.5625</v>
      </c>
      <c r="L926" s="15" t="n">
        <v>0.579861111111111</v>
      </c>
      <c r="M926" s="16" t="n">
        <f aca="false">VLOOKUP(E926,'Esp. percorsi al 18-10-22'!C:J,8,FALSE())</f>
        <v>8.70280506386652</v>
      </c>
      <c r="N926" s="16"/>
      <c r="O926" s="16"/>
      <c r="P926" s="13" t="n">
        <v>57</v>
      </c>
      <c r="Q926" s="17" t="n">
        <f aca="false">+M926*P926</f>
        <v>496.059888640392</v>
      </c>
      <c r="R926" s="17" t="n">
        <f aca="false">+N926*P926</f>
        <v>0</v>
      </c>
      <c r="S926" s="17"/>
      <c r="T926" s="18" t="n">
        <f aca="false">+L926-K926</f>
        <v>0.0173611111111111</v>
      </c>
      <c r="U926" s="18" t="n">
        <f aca="false">+T926*P926</f>
        <v>0.989583333333333</v>
      </c>
      <c r="V926" s="18"/>
    </row>
    <row r="927" s="13" customFormat="true" ht="12" hidden="false" customHeight="false" outlineLevel="0" collapsed="false">
      <c r="A927" s="12" t="n">
        <v>7250</v>
      </c>
      <c r="B927" s="13" t="n">
        <v>6</v>
      </c>
      <c r="C927" s="13" t="s">
        <v>57</v>
      </c>
      <c r="D927" s="13" t="n">
        <v>1</v>
      </c>
      <c r="E927" s="13" t="n">
        <v>374</v>
      </c>
      <c r="F927" s="13" t="s">
        <v>60</v>
      </c>
      <c r="G927" s="13" t="s">
        <v>26</v>
      </c>
      <c r="H927" s="13" t="s">
        <v>30</v>
      </c>
      <c r="I927" s="13" t="n">
        <v>1</v>
      </c>
      <c r="J927" s="13" t="n">
        <v>4468</v>
      </c>
      <c r="K927" s="14" t="n">
        <v>0.569444444444444</v>
      </c>
      <c r="L927" s="15" t="n">
        <v>0.586805555555556</v>
      </c>
      <c r="M927" s="16" t="n">
        <f aca="false">VLOOKUP(E927,'Esp. percorsi al 18-10-22'!C:J,8,FALSE())</f>
        <v>8.70280506386652</v>
      </c>
      <c r="N927" s="16"/>
      <c r="O927" s="16"/>
      <c r="P927" s="13" t="n">
        <v>5</v>
      </c>
      <c r="Q927" s="17" t="n">
        <f aca="false">+M927*P927</f>
        <v>43.5140253193326</v>
      </c>
      <c r="R927" s="17" t="n">
        <f aca="false">+N927*P927</f>
        <v>0</v>
      </c>
      <c r="S927" s="17"/>
      <c r="T927" s="18" t="n">
        <f aca="false">+L927-K927</f>
        <v>0.0173611111111111</v>
      </c>
      <c r="U927" s="18" t="n">
        <f aca="false">+T927*P927</f>
        <v>0.0868055555555556</v>
      </c>
      <c r="V927" s="18"/>
    </row>
    <row r="928" s="13" customFormat="true" ht="12" hidden="false" customHeight="false" outlineLevel="0" collapsed="false">
      <c r="A928" s="12" t="n">
        <v>13844</v>
      </c>
      <c r="B928" s="13" t="n">
        <v>6</v>
      </c>
      <c r="C928" s="13" t="s">
        <v>57</v>
      </c>
      <c r="D928" s="13" t="n">
        <v>1</v>
      </c>
      <c r="E928" s="13" t="n">
        <v>374</v>
      </c>
      <c r="F928" s="13" t="s">
        <v>60</v>
      </c>
      <c r="G928" s="13" t="s">
        <v>28</v>
      </c>
      <c r="H928" s="19" t="s">
        <v>27</v>
      </c>
      <c r="I928" s="13" t="n">
        <v>1</v>
      </c>
      <c r="J928" s="13" t="n">
        <v>59</v>
      </c>
      <c r="K928" s="14" t="n">
        <v>0.570138888888889</v>
      </c>
      <c r="L928" s="15" t="n">
        <v>0.588888888888889</v>
      </c>
      <c r="M928" s="16" t="n">
        <f aca="false">VLOOKUP(E928,'Esp. percorsi al 18-10-22'!C:J,8,FALSE())</f>
        <v>8.70280506386652</v>
      </c>
      <c r="N928" s="16"/>
      <c r="O928" s="16"/>
      <c r="P928" s="13" t="n">
        <v>44</v>
      </c>
      <c r="Q928" s="17" t="n">
        <f aca="false">+M928*P928</f>
        <v>382.923422810127</v>
      </c>
      <c r="R928" s="17" t="n">
        <f aca="false">+N928*P928</f>
        <v>0</v>
      </c>
      <c r="S928" s="17"/>
      <c r="T928" s="18" t="n">
        <f aca="false">+L928-K928</f>
        <v>0.01875</v>
      </c>
      <c r="U928" s="18" t="n">
        <f aca="false">+T928*P928</f>
        <v>0.825</v>
      </c>
      <c r="V928" s="18"/>
    </row>
    <row r="929" s="13" customFormat="true" ht="12" hidden="false" customHeight="false" outlineLevel="0" collapsed="false">
      <c r="A929" s="12" t="n">
        <v>13845</v>
      </c>
      <c r="B929" s="13" t="n">
        <v>6</v>
      </c>
      <c r="C929" s="13" t="s">
        <v>57</v>
      </c>
      <c r="D929" s="13" t="n">
        <v>1</v>
      </c>
      <c r="E929" s="13" t="n">
        <v>374</v>
      </c>
      <c r="F929" s="13" t="s">
        <v>60</v>
      </c>
      <c r="G929" s="13" t="s">
        <v>24</v>
      </c>
      <c r="H929" s="13" t="n">
        <v>6</v>
      </c>
      <c r="I929" s="13" t="n">
        <v>1</v>
      </c>
      <c r="J929" s="13" t="n">
        <v>11980</v>
      </c>
      <c r="K929" s="14" t="n">
        <v>0.573611111111111</v>
      </c>
      <c r="L929" s="15" t="n">
        <v>0.592361111111111</v>
      </c>
      <c r="M929" s="16" t="n">
        <f aca="false">VLOOKUP(E929,'Esp. percorsi al 18-10-22'!C:J,8,FALSE())</f>
        <v>8.70280506386652</v>
      </c>
      <c r="N929" s="16"/>
      <c r="O929" s="16"/>
      <c r="P929" s="13" t="n">
        <v>49</v>
      </c>
      <c r="Q929" s="17" t="n">
        <f aca="false">+M929*P929</f>
        <v>426.43744812946</v>
      </c>
      <c r="R929" s="17" t="n">
        <f aca="false">+N929*P929</f>
        <v>0</v>
      </c>
      <c r="S929" s="17"/>
      <c r="T929" s="18" t="n">
        <f aca="false">+L929-K929</f>
        <v>0.01875</v>
      </c>
      <c r="U929" s="18" t="n">
        <f aca="false">+T929*P929</f>
        <v>0.91875</v>
      </c>
      <c r="V929" s="18"/>
    </row>
    <row r="930" s="13" customFormat="true" ht="12" hidden="false" customHeight="false" outlineLevel="0" collapsed="false">
      <c r="A930" s="12" t="n">
        <v>17555</v>
      </c>
      <c r="B930" s="13" t="n">
        <v>6</v>
      </c>
      <c r="C930" s="13" t="s">
        <v>57</v>
      </c>
      <c r="D930" s="13" t="n">
        <v>1</v>
      </c>
      <c r="E930" s="13" t="n">
        <v>374</v>
      </c>
      <c r="F930" s="13" t="s">
        <v>60</v>
      </c>
      <c r="G930" s="13" t="s">
        <v>26</v>
      </c>
      <c r="H930" s="19" t="s">
        <v>27</v>
      </c>
      <c r="I930" s="13" t="n">
        <v>1</v>
      </c>
      <c r="J930" s="13" t="n">
        <v>17555</v>
      </c>
      <c r="K930" s="14" t="n">
        <v>0.573611111111111</v>
      </c>
      <c r="L930" s="15" t="n">
        <v>0.592361111111111</v>
      </c>
      <c r="M930" s="16" t="n">
        <f aca="false">VLOOKUP(E930,'Esp. percorsi al 18-10-22'!C:J,8,FALSE())</f>
        <v>8.70280506386652</v>
      </c>
      <c r="N930" s="16"/>
      <c r="O930" s="16"/>
      <c r="P930" s="13" t="n">
        <v>210</v>
      </c>
      <c r="Q930" s="17" t="n">
        <f aca="false">+M930*P930</f>
        <v>1827.58906341197</v>
      </c>
      <c r="R930" s="17" t="n">
        <f aca="false">+N930*P930</f>
        <v>0</v>
      </c>
      <c r="S930" s="17"/>
      <c r="T930" s="18" t="n">
        <f aca="false">+L930-K930</f>
        <v>0.01875</v>
      </c>
      <c r="U930" s="18" t="n">
        <f aca="false">+T930*P930</f>
        <v>3.9375</v>
      </c>
      <c r="V930" s="18"/>
    </row>
    <row r="931" s="13" customFormat="true" ht="12" hidden="false" customHeight="false" outlineLevel="0" collapsed="false">
      <c r="A931" s="12" t="n">
        <v>7188</v>
      </c>
      <c r="B931" s="13" t="n">
        <v>6</v>
      </c>
      <c r="C931" s="13" t="s">
        <v>57</v>
      </c>
      <c r="D931" s="13" t="n">
        <v>1</v>
      </c>
      <c r="E931" s="13" t="n">
        <v>374</v>
      </c>
      <c r="F931" s="13" t="s">
        <v>60</v>
      </c>
      <c r="G931" s="13" t="s">
        <v>24</v>
      </c>
      <c r="H931" s="13" t="s">
        <v>29</v>
      </c>
      <c r="I931" s="13" t="n">
        <v>1</v>
      </c>
      <c r="J931" s="13" t="n">
        <v>1630</v>
      </c>
      <c r="K931" s="14" t="n">
        <v>0.576388888888889</v>
      </c>
      <c r="L931" s="15" t="n">
        <v>0.59375</v>
      </c>
      <c r="M931" s="16" t="n">
        <f aca="false">VLOOKUP(E931,'Esp. percorsi al 18-10-22'!C:J,8,FALSE())</f>
        <v>8.70280506386652</v>
      </c>
      <c r="N931" s="16"/>
      <c r="O931" s="16"/>
      <c r="P931" s="13" t="n">
        <v>57</v>
      </c>
      <c r="Q931" s="17" t="n">
        <f aca="false">+M931*P931</f>
        <v>496.059888640392</v>
      </c>
      <c r="R931" s="17" t="n">
        <f aca="false">+N931*P931</f>
        <v>0</v>
      </c>
      <c r="S931" s="17"/>
      <c r="T931" s="18" t="n">
        <f aca="false">+L931-K931</f>
        <v>0.0173611111111111</v>
      </c>
      <c r="U931" s="18" t="n">
        <f aca="false">+T931*P931</f>
        <v>0.989583333333333</v>
      </c>
      <c r="V931" s="18"/>
    </row>
    <row r="932" s="13" customFormat="true" ht="12" hidden="false" customHeight="false" outlineLevel="0" collapsed="false">
      <c r="A932" s="12" t="n">
        <v>13848</v>
      </c>
      <c r="B932" s="13" t="n">
        <v>6</v>
      </c>
      <c r="C932" s="13" t="s">
        <v>57</v>
      </c>
      <c r="D932" s="13" t="n">
        <v>1</v>
      </c>
      <c r="E932" s="13" t="n">
        <v>374</v>
      </c>
      <c r="F932" s="13" t="s">
        <v>60</v>
      </c>
      <c r="G932" s="13" t="s">
        <v>24</v>
      </c>
      <c r="H932" s="19" t="s">
        <v>27</v>
      </c>
      <c r="I932" s="13" t="n">
        <v>1</v>
      </c>
      <c r="J932" s="13" t="n">
        <v>557</v>
      </c>
      <c r="K932" s="14" t="n">
        <v>0.5875</v>
      </c>
      <c r="L932" s="15" t="n">
        <v>0.60625</v>
      </c>
      <c r="M932" s="16" t="n">
        <f aca="false">VLOOKUP(E932,'Esp. percorsi al 18-10-22'!C:J,8,FALSE())</f>
        <v>8.70280506386652</v>
      </c>
      <c r="N932" s="16"/>
      <c r="O932" s="16"/>
      <c r="P932" s="13" t="n">
        <v>254</v>
      </c>
      <c r="Q932" s="17" t="n">
        <f aca="false">+M932*P932</f>
        <v>2210.5124862221</v>
      </c>
      <c r="R932" s="17" t="n">
        <f aca="false">+N932*P932</f>
        <v>0</v>
      </c>
      <c r="S932" s="17"/>
      <c r="T932" s="18" t="n">
        <f aca="false">+L932-K932</f>
        <v>0.01875</v>
      </c>
      <c r="U932" s="18" t="n">
        <f aca="false">+T932*P932</f>
        <v>4.7625</v>
      </c>
      <c r="V932" s="18"/>
    </row>
    <row r="933" s="13" customFormat="true" ht="12" hidden="false" customHeight="false" outlineLevel="0" collapsed="false">
      <c r="A933" s="12" t="n">
        <v>13849</v>
      </c>
      <c r="B933" s="13" t="n">
        <v>6</v>
      </c>
      <c r="C933" s="13" t="s">
        <v>57</v>
      </c>
      <c r="D933" s="13" t="n">
        <v>1</v>
      </c>
      <c r="E933" s="13" t="n">
        <v>374</v>
      </c>
      <c r="F933" s="13" t="s">
        <v>60</v>
      </c>
      <c r="G933" s="13" t="s">
        <v>24</v>
      </c>
      <c r="H933" s="13" t="n">
        <v>6</v>
      </c>
      <c r="I933" s="13" t="n">
        <v>1</v>
      </c>
      <c r="J933" s="13" t="n">
        <v>13474</v>
      </c>
      <c r="K933" s="14" t="n">
        <v>0.591666666666667</v>
      </c>
      <c r="L933" s="15" t="n">
        <v>0.610416666666667</v>
      </c>
      <c r="M933" s="16" t="n">
        <f aca="false">VLOOKUP(E933,'Esp. percorsi al 18-10-22'!C:J,8,FALSE())</f>
        <v>8.70280506386652</v>
      </c>
      <c r="N933" s="16"/>
      <c r="O933" s="16"/>
      <c r="P933" s="13" t="n">
        <v>49</v>
      </c>
      <c r="Q933" s="17" t="n">
        <f aca="false">+M933*P933</f>
        <v>426.43744812946</v>
      </c>
      <c r="R933" s="17" t="n">
        <f aca="false">+N933*P933</f>
        <v>0</v>
      </c>
      <c r="S933" s="17"/>
      <c r="T933" s="18" t="n">
        <f aca="false">+L933-K933</f>
        <v>0.01875</v>
      </c>
      <c r="U933" s="18" t="n">
        <f aca="false">+T933*P933</f>
        <v>0.91875</v>
      </c>
      <c r="V933" s="18"/>
    </row>
    <row r="934" s="13" customFormat="true" ht="12" hidden="false" customHeight="false" outlineLevel="0" collapsed="false">
      <c r="A934" s="12" t="n">
        <v>7176</v>
      </c>
      <c r="B934" s="13" t="n">
        <v>6</v>
      </c>
      <c r="C934" s="13" t="s">
        <v>57</v>
      </c>
      <c r="D934" s="13" t="n">
        <v>1</v>
      </c>
      <c r="E934" s="13" t="n">
        <v>374</v>
      </c>
      <c r="F934" s="13" t="s">
        <v>60</v>
      </c>
      <c r="G934" s="13" t="s">
        <v>24</v>
      </c>
      <c r="H934" s="13" t="s">
        <v>29</v>
      </c>
      <c r="I934" s="13" t="n">
        <v>1</v>
      </c>
      <c r="J934" s="13" t="n">
        <v>1618</v>
      </c>
      <c r="K934" s="14" t="n">
        <v>0.604166666666667</v>
      </c>
      <c r="L934" s="15" t="n">
        <v>0.621527777777778</v>
      </c>
      <c r="M934" s="16" t="n">
        <f aca="false">VLOOKUP(E934,'Esp. percorsi al 18-10-22'!C:J,8,FALSE())</f>
        <v>8.70280506386652</v>
      </c>
      <c r="N934" s="16"/>
      <c r="O934" s="16"/>
      <c r="P934" s="13" t="n">
        <v>57</v>
      </c>
      <c r="Q934" s="17" t="n">
        <f aca="false">+M934*P934</f>
        <v>496.059888640392</v>
      </c>
      <c r="R934" s="17" t="n">
        <f aca="false">+N934*P934</f>
        <v>0</v>
      </c>
      <c r="S934" s="17"/>
      <c r="T934" s="18" t="n">
        <f aca="false">+L934-K934</f>
        <v>0.0173611111111111</v>
      </c>
      <c r="U934" s="18" t="n">
        <f aca="false">+T934*P934</f>
        <v>0.989583333333333</v>
      </c>
      <c r="V934" s="18"/>
    </row>
    <row r="935" s="13" customFormat="true" ht="12" hidden="false" customHeight="false" outlineLevel="0" collapsed="false">
      <c r="A935" s="12" t="n">
        <v>7251</v>
      </c>
      <c r="B935" s="13" t="n">
        <v>6</v>
      </c>
      <c r="C935" s="13" t="s">
        <v>57</v>
      </c>
      <c r="D935" s="13" t="n">
        <v>1</v>
      </c>
      <c r="E935" s="13" t="n">
        <v>374</v>
      </c>
      <c r="F935" s="13" t="s">
        <v>60</v>
      </c>
      <c r="G935" s="13" t="s">
        <v>26</v>
      </c>
      <c r="H935" s="13" t="s">
        <v>30</v>
      </c>
      <c r="I935" s="13" t="n">
        <v>1</v>
      </c>
      <c r="J935" s="13" t="n">
        <v>4469</v>
      </c>
      <c r="K935" s="14" t="n">
        <v>0.611111111111111</v>
      </c>
      <c r="L935" s="15" t="n">
        <v>0.628472222222222</v>
      </c>
      <c r="M935" s="16" t="n">
        <f aca="false">VLOOKUP(E935,'Esp. percorsi al 18-10-22'!C:J,8,FALSE())</f>
        <v>8.70280506386652</v>
      </c>
      <c r="N935" s="16"/>
      <c r="O935" s="16"/>
      <c r="P935" s="13" t="n">
        <v>5</v>
      </c>
      <c r="Q935" s="17" t="n">
        <f aca="false">+M935*P935</f>
        <v>43.5140253193326</v>
      </c>
      <c r="R935" s="17" t="n">
        <f aca="false">+N935*P935</f>
        <v>0</v>
      </c>
      <c r="S935" s="17"/>
      <c r="T935" s="18" t="n">
        <f aca="false">+L935-K935</f>
        <v>0.0173611111111111</v>
      </c>
      <c r="U935" s="18" t="n">
        <f aca="false">+T935*P935</f>
        <v>0.0868055555555556</v>
      </c>
      <c r="V935" s="18"/>
    </row>
    <row r="936" s="13" customFormat="true" ht="12" hidden="false" customHeight="false" outlineLevel="0" collapsed="false">
      <c r="A936" s="12" t="n">
        <v>13854</v>
      </c>
      <c r="B936" s="13" t="n">
        <v>6</v>
      </c>
      <c r="C936" s="13" t="s">
        <v>57</v>
      </c>
      <c r="D936" s="13" t="n">
        <v>1</v>
      </c>
      <c r="E936" s="13" t="n">
        <v>374</v>
      </c>
      <c r="F936" s="13" t="s">
        <v>60</v>
      </c>
      <c r="G936" s="13" t="s">
        <v>24</v>
      </c>
      <c r="H936" s="19" t="s">
        <v>27</v>
      </c>
      <c r="I936" s="13" t="n">
        <v>1</v>
      </c>
      <c r="J936" s="13" t="n">
        <v>60</v>
      </c>
      <c r="K936" s="14" t="n">
        <v>0.617361111111111</v>
      </c>
      <c r="L936" s="15" t="n">
        <v>0.636111111111111</v>
      </c>
      <c r="M936" s="16" t="n">
        <f aca="false">VLOOKUP(E936,'Esp. percorsi al 18-10-22'!C:J,8,FALSE())</f>
        <v>8.70280506386652</v>
      </c>
      <c r="N936" s="16"/>
      <c r="O936" s="16"/>
      <c r="P936" s="13" t="n">
        <v>254</v>
      </c>
      <c r="Q936" s="17" t="n">
        <f aca="false">+M936*P936</f>
        <v>2210.5124862221</v>
      </c>
      <c r="R936" s="17" t="n">
        <f aca="false">+N936*P936</f>
        <v>0</v>
      </c>
      <c r="S936" s="17"/>
      <c r="T936" s="18" t="n">
        <f aca="false">+L936-K936</f>
        <v>0.01875</v>
      </c>
      <c r="U936" s="18" t="n">
        <f aca="false">+T936*P936</f>
        <v>4.7625</v>
      </c>
      <c r="V936" s="18"/>
    </row>
    <row r="937" s="13" customFormat="true" ht="12" hidden="false" customHeight="false" outlineLevel="0" collapsed="false">
      <c r="A937" s="12" t="n">
        <v>7189</v>
      </c>
      <c r="B937" s="13" t="n">
        <v>6</v>
      </c>
      <c r="C937" s="13" t="s">
        <v>57</v>
      </c>
      <c r="D937" s="13" t="n">
        <v>1</v>
      </c>
      <c r="E937" s="13" t="n">
        <v>374</v>
      </c>
      <c r="F937" s="13" t="s">
        <v>60</v>
      </c>
      <c r="G937" s="13" t="s">
        <v>24</v>
      </c>
      <c r="H937" s="13" t="s">
        <v>29</v>
      </c>
      <c r="I937" s="13" t="n">
        <v>1</v>
      </c>
      <c r="J937" s="13" t="n">
        <v>1631</v>
      </c>
      <c r="K937" s="14" t="n">
        <v>0.618055555555556</v>
      </c>
      <c r="L937" s="15" t="n">
        <v>0.635416666666667</v>
      </c>
      <c r="M937" s="16" t="n">
        <f aca="false">VLOOKUP(E937,'Esp. percorsi al 18-10-22'!C:J,8,FALSE())</f>
        <v>8.70280506386652</v>
      </c>
      <c r="N937" s="16"/>
      <c r="O937" s="16"/>
      <c r="P937" s="13" t="n">
        <v>57</v>
      </c>
      <c r="Q937" s="17" t="n">
        <f aca="false">+M937*P937</f>
        <v>496.059888640392</v>
      </c>
      <c r="R937" s="17" t="n">
        <f aca="false">+N937*P937</f>
        <v>0</v>
      </c>
      <c r="S937" s="17"/>
      <c r="T937" s="18" t="n">
        <f aca="false">+L937-K937</f>
        <v>0.0173611111111111</v>
      </c>
      <c r="U937" s="18" t="n">
        <f aca="false">+T937*P937</f>
        <v>0.989583333333333</v>
      </c>
      <c r="V937" s="18"/>
    </row>
    <row r="938" s="13" customFormat="true" ht="12" hidden="false" customHeight="false" outlineLevel="0" collapsed="false">
      <c r="A938" s="12" t="n">
        <v>13855</v>
      </c>
      <c r="B938" s="13" t="n">
        <v>6</v>
      </c>
      <c r="C938" s="13" t="s">
        <v>57</v>
      </c>
      <c r="D938" s="13" t="n">
        <v>1</v>
      </c>
      <c r="E938" s="13" t="n">
        <v>374</v>
      </c>
      <c r="F938" s="13" t="s">
        <v>60</v>
      </c>
      <c r="G938" s="13" t="s">
        <v>24</v>
      </c>
      <c r="H938" s="13" t="n">
        <v>6</v>
      </c>
      <c r="I938" s="13" t="n">
        <v>1</v>
      </c>
      <c r="J938" s="13" t="n">
        <v>11989</v>
      </c>
      <c r="K938" s="14" t="n">
        <v>0.61875</v>
      </c>
      <c r="L938" s="15" t="n">
        <v>0.6375</v>
      </c>
      <c r="M938" s="16" t="n">
        <f aca="false">VLOOKUP(E938,'Esp. percorsi al 18-10-22'!C:J,8,FALSE())</f>
        <v>8.70280506386652</v>
      </c>
      <c r="N938" s="16"/>
      <c r="O938" s="16"/>
      <c r="P938" s="13" t="n">
        <v>49</v>
      </c>
      <c r="Q938" s="17" t="n">
        <f aca="false">+M938*P938</f>
        <v>426.43744812946</v>
      </c>
      <c r="R938" s="17" t="n">
        <f aca="false">+N938*P938</f>
        <v>0</v>
      </c>
      <c r="S938" s="17"/>
      <c r="T938" s="18" t="n">
        <f aca="false">+L938-K938</f>
        <v>0.01875</v>
      </c>
      <c r="U938" s="18" t="n">
        <f aca="false">+T938*P938</f>
        <v>0.91875</v>
      </c>
      <c r="V938" s="18"/>
    </row>
    <row r="939" s="13" customFormat="true" ht="12" hidden="false" customHeight="false" outlineLevel="0" collapsed="false">
      <c r="A939" s="12" t="n">
        <v>13475</v>
      </c>
      <c r="B939" s="13" t="n">
        <v>6</v>
      </c>
      <c r="C939" s="13" t="s">
        <v>57</v>
      </c>
      <c r="D939" s="13" t="n">
        <v>1</v>
      </c>
      <c r="E939" s="13" t="n">
        <v>374</v>
      </c>
      <c r="F939" s="13" t="s">
        <v>60</v>
      </c>
      <c r="G939" s="13" t="s">
        <v>24</v>
      </c>
      <c r="H939" s="13" t="s">
        <v>25</v>
      </c>
      <c r="I939" s="13" t="n">
        <v>1</v>
      </c>
      <c r="J939" s="13" t="n">
        <v>571</v>
      </c>
      <c r="K939" s="14" t="n">
        <v>0.636805555555555</v>
      </c>
      <c r="L939" s="15" t="n">
        <v>0.655555555555556</v>
      </c>
      <c r="M939" s="16" t="n">
        <f aca="false">VLOOKUP(E939,'Esp. percorsi al 18-10-22'!C:J,8,FALSE())</f>
        <v>8.70280506386652</v>
      </c>
      <c r="N939" s="16"/>
      <c r="O939" s="16"/>
      <c r="P939" s="13" t="n">
        <v>303</v>
      </c>
      <c r="Q939" s="17" t="n">
        <f aca="false">+M939*P939</f>
        <v>2636.94993435156</v>
      </c>
      <c r="R939" s="17" t="n">
        <f aca="false">+N939*P939</f>
        <v>0</v>
      </c>
      <c r="S939" s="17"/>
      <c r="T939" s="18" t="n">
        <f aca="false">+L939-K939</f>
        <v>0.01875</v>
      </c>
      <c r="U939" s="18" t="n">
        <f aca="false">+T939*P939</f>
        <v>5.68125</v>
      </c>
      <c r="V939" s="18"/>
    </row>
    <row r="940" s="13" customFormat="true" ht="12" hidden="false" customHeight="false" outlineLevel="0" collapsed="false">
      <c r="A940" s="12" t="n">
        <v>7177</v>
      </c>
      <c r="B940" s="13" t="n">
        <v>6</v>
      </c>
      <c r="C940" s="13" t="s">
        <v>57</v>
      </c>
      <c r="D940" s="13" t="n">
        <v>1</v>
      </c>
      <c r="E940" s="13" t="n">
        <v>374</v>
      </c>
      <c r="F940" s="13" t="s">
        <v>60</v>
      </c>
      <c r="G940" s="13" t="s">
        <v>24</v>
      </c>
      <c r="H940" s="13" t="s">
        <v>29</v>
      </c>
      <c r="I940" s="13" t="n">
        <v>1</v>
      </c>
      <c r="J940" s="13" t="n">
        <v>1619</v>
      </c>
      <c r="K940" s="14" t="n">
        <v>0.645833333333333</v>
      </c>
      <c r="L940" s="15" t="n">
        <v>0.663194444444444</v>
      </c>
      <c r="M940" s="16" t="n">
        <f aca="false">VLOOKUP(E940,'Esp. percorsi al 18-10-22'!C:J,8,FALSE())</f>
        <v>8.70280506386652</v>
      </c>
      <c r="N940" s="16"/>
      <c r="O940" s="16"/>
      <c r="P940" s="13" t="n">
        <v>57</v>
      </c>
      <c r="Q940" s="17" t="n">
        <f aca="false">+M940*P940</f>
        <v>496.059888640392</v>
      </c>
      <c r="R940" s="17" t="n">
        <f aca="false">+N940*P940</f>
        <v>0</v>
      </c>
      <c r="S940" s="17"/>
      <c r="T940" s="18" t="n">
        <f aca="false">+L940-K940</f>
        <v>0.0173611111111111</v>
      </c>
      <c r="U940" s="18" t="n">
        <f aca="false">+T940*P940</f>
        <v>0.989583333333333</v>
      </c>
      <c r="V940" s="18"/>
    </row>
    <row r="941" s="13" customFormat="true" ht="12" hidden="false" customHeight="false" outlineLevel="0" collapsed="false">
      <c r="A941" s="12" t="n">
        <v>7252</v>
      </c>
      <c r="B941" s="13" t="n">
        <v>6</v>
      </c>
      <c r="C941" s="13" t="s">
        <v>57</v>
      </c>
      <c r="D941" s="13" t="n">
        <v>1</v>
      </c>
      <c r="E941" s="13" t="n">
        <v>374</v>
      </c>
      <c r="F941" s="13" t="s">
        <v>60</v>
      </c>
      <c r="G941" s="13" t="s">
        <v>26</v>
      </c>
      <c r="H941" s="13" t="s">
        <v>30</v>
      </c>
      <c r="I941" s="13" t="n">
        <v>1</v>
      </c>
      <c r="J941" s="13" t="n">
        <v>4470</v>
      </c>
      <c r="K941" s="14" t="n">
        <v>0.652777777777778</v>
      </c>
      <c r="L941" s="15" t="n">
        <v>0.670138888888889</v>
      </c>
      <c r="M941" s="16" t="n">
        <f aca="false">VLOOKUP(E941,'Esp. percorsi al 18-10-22'!C:J,8,FALSE())</f>
        <v>8.70280506386652</v>
      </c>
      <c r="N941" s="16"/>
      <c r="O941" s="16"/>
      <c r="P941" s="13" t="n">
        <v>5</v>
      </c>
      <c r="Q941" s="17" t="n">
        <f aca="false">+M941*P941</f>
        <v>43.5140253193326</v>
      </c>
      <c r="R941" s="17" t="n">
        <f aca="false">+N941*P941</f>
        <v>0</v>
      </c>
      <c r="S941" s="17"/>
      <c r="T941" s="18" t="n">
        <f aca="false">+L941-K941</f>
        <v>0.0173611111111111</v>
      </c>
      <c r="U941" s="18" t="n">
        <f aca="false">+T941*P941</f>
        <v>0.0868055555555556</v>
      </c>
      <c r="V941" s="18"/>
    </row>
    <row r="942" s="13" customFormat="true" ht="12" hidden="false" customHeight="false" outlineLevel="0" collapsed="false">
      <c r="A942" s="12" t="n">
        <v>7190</v>
      </c>
      <c r="B942" s="13" t="n">
        <v>6</v>
      </c>
      <c r="C942" s="13" t="s">
        <v>57</v>
      </c>
      <c r="D942" s="13" t="n">
        <v>1</v>
      </c>
      <c r="E942" s="13" t="n">
        <v>374</v>
      </c>
      <c r="F942" s="13" t="s">
        <v>60</v>
      </c>
      <c r="G942" s="13" t="s">
        <v>24</v>
      </c>
      <c r="H942" s="13" t="s">
        <v>29</v>
      </c>
      <c r="I942" s="13" t="n">
        <v>1</v>
      </c>
      <c r="J942" s="13" t="n">
        <v>1632</v>
      </c>
      <c r="K942" s="14" t="n">
        <v>0.659722222222222</v>
      </c>
      <c r="L942" s="15" t="n">
        <v>0.677083333333333</v>
      </c>
      <c r="M942" s="16" t="n">
        <f aca="false">VLOOKUP(E942,'Esp. percorsi al 18-10-22'!C:J,8,FALSE())</f>
        <v>8.70280506386652</v>
      </c>
      <c r="N942" s="16"/>
      <c r="O942" s="16"/>
      <c r="P942" s="13" t="n">
        <v>57</v>
      </c>
      <c r="Q942" s="17" t="n">
        <f aca="false">+M942*P942</f>
        <v>496.059888640392</v>
      </c>
      <c r="R942" s="17" t="n">
        <f aca="false">+N942*P942</f>
        <v>0</v>
      </c>
      <c r="S942" s="17"/>
      <c r="T942" s="18" t="n">
        <f aca="false">+L942-K942</f>
        <v>0.0173611111111111</v>
      </c>
      <c r="U942" s="18" t="n">
        <f aca="false">+T942*P942</f>
        <v>0.989583333333333</v>
      </c>
      <c r="V942" s="18"/>
    </row>
    <row r="943" s="13" customFormat="true" ht="12" hidden="false" customHeight="false" outlineLevel="0" collapsed="false">
      <c r="A943" s="12" t="n">
        <v>13476</v>
      </c>
      <c r="B943" s="13" t="n">
        <v>6</v>
      </c>
      <c r="C943" s="13" t="s">
        <v>57</v>
      </c>
      <c r="D943" s="13" t="n">
        <v>1</v>
      </c>
      <c r="E943" s="13" t="n">
        <v>374</v>
      </c>
      <c r="F943" s="13" t="s">
        <v>60</v>
      </c>
      <c r="G943" s="13" t="s">
        <v>24</v>
      </c>
      <c r="H943" s="13" t="s">
        <v>25</v>
      </c>
      <c r="I943" s="13" t="n">
        <v>1</v>
      </c>
      <c r="J943" s="13" t="n">
        <v>559</v>
      </c>
      <c r="K943" s="14" t="n">
        <v>0.663888888888889</v>
      </c>
      <c r="L943" s="15" t="n">
        <v>0.682638888888889</v>
      </c>
      <c r="M943" s="16" t="n">
        <f aca="false">VLOOKUP(E943,'Esp. percorsi al 18-10-22'!C:J,8,FALSE())</f>
        <v>8.70280506386652</v>
      </c>
      <c r="N943" s="16"/>
      <c r="O943" s="16"/>
      <c r="P943" s="13" t="n">
        <v>303</v>
      </c>
      <c r="Q943" s="17" t="n">
        <f aca="false">+M943*P943</f>
        <v>2636.94993435156</v>
      </c>
      <c r="R943" s="17" t="n">
        <f aca="false">+N943*P943</f>
        <v>0</v>
      </c>
      <c r="S943" s="17"/>
      <c r="T943" s="18" t="n">
        <f aca="false">+L943-K943</f>
        <v>0.01875</v>
      </c>
      <c r="U943" s="18" t="n">
        <f aca="false">+T943*P943</f>
        <v>5.68125</v>
      </c>
      <c r="V943" s="18"/>
    </row>
    <row r="944" s="13" customFormat="true" ht="12" hidden="false" customHeight="false" outlineLevel="0" collapsed="false">
      <c r="A944" s="12" t="n">
        <v>13477</v>
      </c>
      <c r="B944" s="13" t="n">
        <v>6</v>
      </c>
      <c r="C944" s="13" t="s">
        <v>57</v>
      </c>
      <c r="D944" s="13" t="n">
        <v>1</v>
      </c>
      <c r="E944" s="13" t="n">
        <v>374</v>
      </c>
      <c r="F944" s="13" t="s">
        <v>60</v>
      </c>
      <c r="G944" s="13" t="s">
        <v>24</v>
      </c>
      <c r="H944" s="13" t="s">
        <v>25</v>
      </c>
      <c r="I944" s="13" t="n">
        <v>1</v>
      </c>
      <c r="J944" s="13" t="n">
        <v>572</v>
      </c>
      <c r="K944" s="14" t="n">
        <v>0.681944444444444</v>
      </c>
      <c r="L944" s="15" t="n">
        <v>0.700694444444444</v>
      </c>
      <c r="M944" s="16" t="n">
        <f aca="false">VLOOKUP(E944,'Esp. percorsi al 18-10-22'!C:J,8,FALSE())</f>
        <v>8.70280506386652</v>
      </c>
      <c r="N944" s="16"/>
      <c r="O944" s="16"/>
      <c r="P944" s="13" t="n">
        <v>303</v>
      </c>
      <c r="Q944" s="17" t="n">
        <f aca="false">+M944*P944</f>
        <v>2636.94993435156</v>
      </c>
      <c r="R944" s="17" t="n">
        <f aca="false">+N944*P944</f>
        <v>0</v>
      </c>
      <c r="S944" s="17"/>
      <c r="T944" s="18" t="n">
        <f aca="false">+L944-K944</f>
        <v>0.01875</v>
      </c>
      <c r="U944" s="18" t="n">
        <f aca="false">+T944*P944</f>
        <v>5.68125</v>
      </c>
      <c r="V944" s="18"/>
    </row>
    <row r="945" s="13" customFormat="true" ht="12" hidden="false" customHeight="false" outlineLevel="0" collapsed="false">
      <c r="A945" s="12" t="n">
        <v>7178</v>
      </c>
      <c r="B945" s="13" t="n">
        <v>6</v>
      </c>
      <c r="C945" s="13" t="s">
        <v>57</v>
      </c>
      <c r="D945" s="13" t="n">
        <v>1</v>
      </c>
      <c r="E945" s="13" t="n">
        <v>374</v>
      </c>
      <c r="F945" s="13" t="s">
        <v>60</v>
      </c>
      <c r="G945" s="13" t="s">
        <v>24</v>
      </c>
      <c r="H945" s="13" t="s">
        <v>29</v>
      </c>
      <c r="I945" s="13" t="n">
        <v>1</v>
      </c>
      <c r="J945" s="13" t="n">
        <v>1620</v>
      </c>
      <c r="K945" s="14" t="n">
        <v>0.6875</v>
      </c>
      <c r="L945" s="15" t="n">
        <v>0.704861111111111</v>
      </c>
      <c r="M945" s="16" t="n">
        <f aca="false">VLOOKUP(E945,'Esp. percorsi al 18-10-22'!C:J,8,FALSE())</f>
        <v>8.70280506386652</v>
      </c>
      <c r="N945" s="16"/>
      <c r="O945" s="16"/>
      <c r="P945" s="13" t="n">
        <v>57</v>
      </c>
      <c r="Q945" s="17" t="n">
        <f aca="false">+M945*P945</f>
        <v>496.059888640392</v>
      </c>
      <c r="R945" s="17" t="n">
        <f aca="false">+N945*P945</f>
        <v>0</v>
      </c>
      <c r="S945" s="17"/>
      <c r="T945" s="18" t="n">
        <f aca="false">+L945-K945</f>
        <v>0.0173611111111111</v>
      </c>
      <c r="U945" s="18" t="n">
        <f aca="false">+T945*P945</f>
        <v>0.989583333333333</v>
      </c>
      <c r="V945" s="18"/>
    </row>
    <row r="946" s="13" customFormat="true" ht="12" hidden="false" customHeight="false" outlineLevel="0" collapsed="false">
      <c r="A946" s="12" t="n">
        <v>7253</v>
      </c>
      <c r="B946" s="13" t="n">
        <v>6</v>
      </c>
      <c r="C946" s="13" t="s">
        <v>57</v>
      </c>
      <c r="D946" s="13" t="n">
        <v>1</v>
      </c>
      <c r="E946" s="13" t="n">
        <v>374</v>
      </c>
      <c r="F946" s="13" t="s">
        <v>60</v>
      </c>
      <c r="G946" s="13" t="s">
        <v>26</v>
      </c>
      <c r="H946" s="13" t="s">
        <v>30</v>
      </c>
      <c r="I946" s="13" t="n">
        <v>1</v>
      </c>
      <c r="J946" s="13" t="n">
        <v>4471</v>
      </c>
      <c r="K946" s="14" t="n">
        <v>0.694444444444444</v>
      </c>
      <c r="L946" s="15" t="n">
        <v>0.711805555555555</v>
      </c>
      <c r="M946" s="16" t="n">
        <f aca="false">VLOOKUP(E946,'Esp. percorsi al 18-10-22'!C:J,8,FALSE())</f>
        <v>8.70280506386652</v>
      </c>
      <c r="N946" s="16"/>
      <c r="O946" s="16"/>
      <c r="P946" s="13" t="n">
        <v>5</v>
      </c>
      <c r="Q946" s="17" t="n">
        <f aca="false">+M946*P946</f>
        <v>43.5140253193326</v>
      </c>
      <c r="R946" s="17" t="n">
        <f aca="false">+N946*P946</f>
        <v>0</v>
      </c>
      <c r="S946" s="17"/>
      <c r="T946" s="18" t="n">
        <f aca="false">+L946-K946</f>
        <v>0.0173611111111111</v>
      </c>
      <c r="U946" s="18" t="n">
        <f aca="false">+T946*P946</f>
        <v>0.0868055555555556</v>
      </c>
      <c r="V946" s="18"/>
    </row>
    <row r="947" s="13" customFormat="true" ht="12" hidden="false" customHeight="false" outlineLevel="0" collapsed="false">
      <c r="A947" s="12" t="n">
        <v>7191</v>
      </c>
      <c r="B947" s="13" t="n">
        <v>6</v>
      </c>
      <c r="C947" s="13" t="s">
        <v>57</v>
      </c>
      <c r="D947" s="13" t="n">
        <v>1</v>
      </c>
      <c r="E947" s="13" t="n">
        <v>374</v>
      </c>
      <c r="F947" s="13" t="s">
        <v>60</v>
      </c>
      <c r="G947" s="13" t="s">
        <v>24</v>
      </c>
      <c r="H947" s="13" t="s">
        <v>29</v>
      </c>
      <c r="I947" s="13" t="n">
        <v>1</v>
      </c>
      <c r="J947" s="13" t="n">
        <v>1633</v>
      </c>
      <c r="K947" s="14" t="n">
        <v>0.701388888888889</v>
      </c>
      <c r="L947" s="15" t="n">
        <v>0.71875</v>
      </c>
      <c r="M947" s="16" t="n">
        <f aca="false">VLOOKUP(E947,'Esp. percorsi al 18-10-22'!C:J,8,FALSE())</f>
        <v>8.70280506386652</v>
      </c>
      <c r="N947" s="16"/>
      <c r="O947" s="16"/>
      <c r="P947" s="13" t="n">
        <v>57</v>
      </c>
      <c r="Q947" s="17" t="n">
        <f aca="false">+M947*P947</f>
        <v>496.059888640392</v>
      </c>
      <c r="R947" s="17" t="n">
        <f aca="false">+N947*P947</f>
        <v>0</v>
      </c>
      <c r="S947" s="17"/>
      <c r="T947" s="18" t="n">
        <f aca="false">+L947-K947</f>
        <v>0.0173611111111111</v>
      </c>
      <c r="U947" s="18" t="n">
        <f aca="false">+T947*P947</f>
        <v>0.989583333333333</v>
      </c>
      <c r="V947" s="18"/>
    </row>
    <row r="948" s="13" customFormat="true" ht="12" hidden="false" customHeight="false" outlineLevel="0" collapsed="false">
      <c r="A948" s="12" t="n">
        <v>13478</v>
      </c>
      <c r="B948" s="13" t="n">
        <v>6</v>
      </c>
      <c r="C948" s="13" t="s">
        <v>57</v>
      </c>
      <c r="D948" s="13" t="n">
        <v>1</v>
      </c>
      <c r="E948" s="13" t="n">
        <v>374</v>
      </c>
      <c r="F948" s="13" t="s">
        <v>60</v>
      </c>
      <c r="G948" s="13" t="s">
        <v>24</v>
      </c>
      <c r="H948" s="13" t="s">
        <v>25</v>
      </c>
      <c r="I948" s="13" t="n">
        <v>1</v>
      </c>
      <c r="J948" s="13" t="n">
        <v>560</v>
      </c>
      <c r="K948" s="14" t="n">
        <v>0.709027777777778</v>
      </c>
      <c r="L948" s="15" t="n">
        <v>0.727777777777778</v>
      </c>
      <c r="M948" s="16" t="n">
        <f aca="false">VLOOKUP(E948,'Esp. percorsi al 18-10-22'!C:J,8,FALSE())</f>
        <v>8.70280506386652</v>
      </c>
      <c r="N948" s="16"/>
      <c r="O948" s="16"/>
      <c r="P948" s="13" t="n">
        <v>303</v>
      </c>
      <c r="Q948" s="17" t="n">
        <f aca="false">+M948*P948</f>
        <v>2636.94993435156</v>
      </c>
      <c r="R948" s="17" t="n">
        <f aca="false">+N948*P948</f>
        <v>0</v>
      </c>
      <c r="S948" s="17"/>
      <c r="T948" s="18" t="n">
        <f aca="false">+L948-K948</f>
        <v>0.01875</v>
      </c>
      <c r="U948" s="18" t="n">
        <f aca="false">+T948*P948</f>
        <v>5.68125</v>
      </c>
      <c r="V948" s="18"/>
    </row>
    <row r="949" s="13" customFormat="true" ht="12" hidden="false" customHeight="false" outlineLevel="0" collapsed="false">
      <c r="A949" s="12" t="n">
        <v>13479</v>
      </c>
      <c r="B949" s="13" t="n">
        <v>6</v>
      </c>
      <c r="C949" s="13" t="s">
        <v>57</v>
      </c>
      <c r="D949" s="13" t="n">
        <v>1</v>
      </c>
      <c r="E949" s="13" t="n">
        <v>374</v>
      </c>
      <c r="F949" s="13" t="s">
        <v>60</v>
      </c>
      <c r="G949" s="13" t="s">
        <v>24</v>
      </c>
      <c r="H949" s="13" t="s">
        <v>25</v>
      </c>
      <c r="I949" s="13" t="n">
        <v>1</v>
      </c>
      <c r="J949" s="13" t="n">
        <v>573</v>
      </c>
      <c r="K949" s="14" t="n">
        <v>0.727083333333333</v>
      </c>
      <c r="L949" s="15" t="n">
        <v>0.745833333333333</v>
      </c>
      <c r="M949" s="16" t="n">
        <f aca="false">VLOOKUP(E949,'Esp. percorsi al 18-10-22'!C:J,8,FALSE())</f>
        <v>8.70280506386652</v>
      </c>
      <c r="N949" s="16"/>
      <c r="O949" s="16"/>
      <c r="P949" s="13" t="n">
        <v>303</v>
      </c>
      <c r="Q949" s="17" t="n">
        <f aca="false">+M949*P949</f>
        <v>2636.94993435156</v>
      </c>
      <c r="R949" s="17" t="n">
        <f aca="false">+N949*P949</f>
        <v>0</v>
      </c>
      <c r="S949" s="17"/>
      <c r="T949" s="18" t="n">
        <f aca="false">+L949-K949</f>
        <v>0.01875</v>
      </c>
      <c r="U949" s="18" t="n">
        <f aca="false">+T949*P949</f>
        <v>5.68125</v>
      </c>
      <c r="V949" s="18"/>
    </row>
    <row r="950" s="13" customFormat="true" ht="12" hidden="false" customHeight="false" outlineLevel="0" collapsed="false">
      <c r="A950" s="12" t="n">
        <v>7179</v>
      </c>
      <c r="B950" s="13" t="n">
        <v>6</v>
      </c>
      <c r="C950" s="13" t="s">
        <v>57</v>
      </c>
      <c r="D950" s="13" t="n">
        <v>1</v>
      </c>
      <c r="E950" s="13" t="n">
        <v>374</v>
      </c>
      <c r="F950" s="13" t="s">
        <v>60</v>
      </c>
      <c r="G950" s="13" t="s">
        <v>24</v>
      </c>
      <c r="H950" s="13" t="s">
        <v>29</v>
      </c>
      <c r="I950" s="13" t="n">
        <v>1</v>
      </c>
      <c r="J950" s="13" t="n">
        <v>1621</v>
      </c>
      <c r="K950" s="14" t="n">
        <v>0.729166666666667</v>
      </c>
      <c r="L950" s="15" t="n">
        <v>0.746527777777778</v>
      </c>
      <c r="M950" s="16" t="n">
        <f aca="false">VLOOKUP(E950,'Esp. percorsi al 18-10-22'!C:J,8,FALSE())</f>
        <v>8.70280506386652</v>
      </c>
      <c r="N950" s="16"/>
      <c r="O950" s="16"/>
      <c r="P950" s="13" t="n">
        <v>57</v>
      </c>
      <c r="Q950" s="17" t="n">
        <f aca="false">+M950*P950</f>
        <v>496.059888640392</v>
      </c>
      <c r="R950" s="17" t="n">
        <f aca="false">+N950*P950</f>
        <v>0</v>
      </c>
      <c r="S950" s="17"/>
      <c r="T950" s="18" t="n">
        <f aca="false">+L950-K950</f>
        <v>0.0173611111111111</v>
      </c>
      <c r="U950" s="18" t="n">
        <f aca="false">+T950*P950</f>
        <v>0.989583333333333</v>
      </c>
      <c r="V950" s="18"/>
    </row>
    <row r="951" s="13" customFormat="true" ht="12" hidden="false" customHeight="false" outlineLevel="0" collapsed="false">
      <c r="A951" s="12" t="n">
        <v>7254</v>
      </c>
      <c r="B951" s="13" t="n">
        <v>6</v>
      </c>
      <c r="C951" s="13" t="s">
        <v>57</v>
      </c>
      <c r="D951" s="13" t="n">
        <v>1</v>
      </c>
      <c r="E951" s="13" t="n">
        <v>374</v>
      </c>
      <c r="F951" s="13" t="s">
        <v>60</v>
      </c>
      <c r="G951" s="13" t="s">
        <v>26</v>
      </c>
      <c r="H951" s="13" t="s">
        <v>30</v>
      </c>
      <c r="I951" s="13" t="n">
        <v>1</v>
      </c>
      <c r="J951" s="13" t="n">
        <v>4472</v>
      </c>
      <c r="K951" s="14" t="n">
        <v>0.736111111111111</v>
      </c>
      <c r="L951" s="15" t="n">
        <v>0.753472222222222</v>
      </c>
      <c r="M951" s="16" t="n">
        <f aca="false">VLOOKUP(E951,'Esp. percorsi al 18-10-22'!C:J,8,FALSE())</f>
        <v>8.70280506386652</v>
      </c>
      <c r="N951" s="16"/>
      <c r="O951" s="16"/>
      <c r="P951" s="13" t="n">
        <v>5</v>
      </c>
      <c r="Q951" s="17" t="n">
        <f aca="false">+M951*P951</f>
        <v>43.5140253193326</v>
      </c>
      <c r="R951" s="17" t="n">
        <f aca="false">+N951*P951</f>
        <v>0</v>
      </c>
      <c r="S951" s="17"/>
      <c r="T951" s="18" t="n">
        <f aca="false">+L951-K951</f>
        <v>0.0173611111111111</v>
      </c>
      <c r="U951" s="18" t="n">
        <f aca="false">+T951*P951</f>
        <v>0.0868055555555556</v>
      </c>
      <c r="V951" s="18"/>
    </row>
    <row r="952" s="13" customFormat="true" ht="12" hidden="false" customHeight="false" outlineLevel="0" collapsed="false">
      <c r="A952" s="12" t="n">
        <v>7192</v>
      </c>
      <c r="B952" s="13" t="n">
        <v>6</v>
      </c>
      <c r="C952" s="13" t="s">
        <v>57</v>
      </c>
      <c r="D952" s="13" t="n">
        <v>1</v>
      </c>
      <c r="E952" s="13" t="n">
        <v>374</v>
      </c>
      <c r="F952" s="13" t="s">
        <v>60</v>
      </c>
      <c r="G952" s="13" t="s">
        <v>24</v>
      </c>
      <c r="H952" s="13" t="s">
        <v>29</v>
      </c>
      <c r="I952" s="13" t="n">
        <v>1</v>
      </c>
      <c r="J952" s="13" t="n">
        <v>1634</v>
      </c>
      <c r="K952" s="14" t="n">
        <v>0.743055555555555</v>
      </c>
      <c r="L952" s="15" t="n">
        <v>0.760416666666667</v>
      </c>
      <c r="M952" s="16" t="n">
        <f aca="false">VLOOKUP(E952,'Esp. percorsi al 18-10-22'!C:J,8,FALSE())</f>
        <v>8.70280506386652</v>
      </c>
      <c r="N952" s="16"/>
      <c r="O952" s="16"/>
      <c r="P952" s="13" t="n">
        <v>57</v>
      </c>
      <c r="Q952" s="17" t="n">
        <f aca="false">+M952*P952</f>
        <v>496.059888640392</v>
      </c>
      <c r="R952" s="17" t="n">
        <f aca="false">+N952*P952</f>
        <v>0</v>
      </c>
      <c r="S952" s="17"/>
      <c r="T952" s="18" t="n">
        <f aca="false">+L952-K952</f>
        <v>0.0173611111111111</v>
      </c>
      <c r="U952" s="18" t="n">
        <f aca="false">+T952*P952</f>
        <v>0.989583333333333</v>
      </c>
      <c r="V952" s="18"/>
    </row>
    <row r="953" s="13" customFormat="true" ht="12" hidden="false" customHeight="false" outlineLevel="0" collapsed="false">
      <c r="A953" s="12" t="n">
        <v>13480</v>
      </c>
      <c r="B953" s="13" t="n">
        <v>6</v>
      </c>
      <c r="C953" s="13" t="s">
        <v>57</v>
      </c>
      <c r="D953" s="13" t="n">
        <v>1</v>
      </c>
      <c r="E953" s="13" t="n">
        <v>374</v>
      </c>
      <c r="F953" s="13" t="s">
        <v>60</v>
      </c>
      <c r="G953" s="13" t="s">
        <v>24</v>
      </c>
      <c r="H953" s="13" t="s">
        <v>25</v>
      </c>
      <c r="I953" s="13" t="n">
        <v>1</v>
      </c>
      <c r="J953" s="13" t="n">
        <v>561</v>
      </c>
      <c r="K953" s="14" t="n">
        <v>0.754166666666667</v>
      </c>
      <c r="L953" s="15" t="n">
        <v>0.772916666666667</v>
      </c>
      <c r="M953" s="16" t="n">
        <f aca="false">VLOOKUP(E953,'Esp. percorsi al 18-10-22'!C:J,8,FALSE())</f>
        <v>8.70280506386652</v>
      </c>
      <c r="N953" s="16"/>
      <c r="O953" s="16"/>
      <c r="P953" s="13" t="n">
        <v>303</v>
      </c>
      <c r="Q953" s="17" t="n">
        <f aca="false">+M953*P953</f>
        <v>2636.94993435156</v>
      </c>
      <c r="R953" s="17" t="n">
        <f aca="false">+N953*P953</f>
        <v>0</v>
      </c>
      <c r="S953" s="17"/>
      <c r="T953" s="18" t="n">
        <f aca="false">+L953-K953</f>
        <v>0.01875</v>
      </c>
      <c r="U953" s="18" t="n">
        <f aca="false">+T953*P953</f>
        <v>5.68125</v>
      </c>
      <c r="V953" s="18"/>
    </row>
    <row r="954" s="13" customFormat="true" ht="12" hidden="false" customHeight="false" outlineLevel="0" collapsed="false">
      <c r="A954" s="12" t="n">
        <v>7180</v>
      </c>
      <c r="B954" s="13" t="n">
        <v>6</v>
      </c>
      <c r="C954" s="13" t="s">
        <v>57</v>
      </c>
      <c r="D954" s="13" t="n">
        <v>1</v>
      </c>
      <c r="E954" s="13" t="n">
        <v>374</v>
      </c>
      <c r="F954" s="13" t="s">
        <v>60</v>
      </c>
      <c r="G954" s="13" t="s">
        <v>24</v>
      </c>
      <c r="H954" s="13" t="s">
        <v>29</v>
      </c>
      <c r="I954" s="13" t="n">
        <v>1</v>
      </c>
      <c r="J954" s="13" t="n">
        <v>1622</v>
      </c>
      <c r="K954" s="14" t="n">
        <v>0.770833333333333</v>
      </c>
      <c r="L954" s="15" t="n">
        <v>0.788194444444444</v>
      </c>
      <c r="M954" s="16" t="n">
        <f aca="false">VLOOKUP(E954,'Esp. percorsi al 18-10-22'!C:J,8,FALSE())</f>
        <v>8.70280506386652</v>
      </c>
      <c r="N954" s="16"/>
      <c r="O954" s="16"/>
      <c r="P954" s="13" t="n">
        <v>57</v>
      </c>
      <c r="Q954" s="17" t="n">
        <f aca="false">+M954*P954</f>
        <v>496.059888640392</v>
      </c>
      <c r="R954" s="17" t="n">
        <f aca="false">+N954*P954</f>
        <v>0</v>
      </c>
      <c r="S954" s="17"/>
      <c r="T954" s="18" t="n">
        <f aca="false">+L954-K954</f>
        <v>0.0173611111111111</v>
      </c>
      <c r="U954" s="18" t="n">
        <f aca="false">+T954*P954</f>
        <v>0.989583333333333</v>
      </c>
      <c r="V954" s="18"/>
    </row>
    <row r="955" s="13" customFormat="true" ht="12" hidden="false" customHeight="false" outlineLevel="0" collapsed="false">
      <c r="A955" s="12" t="n">
        <v>13481</v>
      </c>
      <c r="B955" s="13" t="n">
        <v>6</v>
      </c>
      <c r="C955" s="13" t="s">
        <v>57</v>
      </c>
      <c r="D955" s="13" t="n">
        <v>1</v>
      </c>
      <c r="E955" s="13" t="n">
        <v>374</v>
      </c>
      <c r="F955" s="13" t="s">
        <v>60</v>
      </c>
      <c r="G955" s="13" t="s">
        <v>24</v>
      </c>
      <c r="H955" s="13" t="s">
        <v>25</v>
      </c>
      <c r="I955" s="13" t="n">
        <v>1</v>
      </c>
      <c r="J955" s="13" t="n">
        <v>574</v>
      </c>
      <c r="K955" s="14" t="n">
        <v>0.772222222222222</v>
      </c>
      <c r="L955" s="15" t="n">
        <v>0.790972222222222</v>
      </c>
      <c r="M955" s="16" t="n">
        <f aca="false">VLOOKUP(E955,'Esp. percorsi al 18-10-22'!C:J,8,FALSE())</f>
        <v>8.70280506386652</v>
      </c>
      <c r="N955" s="16"/>
      <c r="O955" s="16"/>
      <c r="P955" s="13" t="n">
        <v>303</v>
      </c>
      <c r="Q955" s="17" t="n">
        <f aca="false">+M955*P955</f>
        <v>2636.94993435156</v>
      </c>
      <c r="R955" s="17" t="n">
        <f aca="false">+N955*P955</f>
        <v>0</v>
      </c>
      <c r="S955" s="17"/>
      <c r="T955" s="18" t="n">
        <f aca="false">+L955-K955</f>
        <v>0.01875</v>
      </c>
      <c r="U955" s="18" t="n">
        <f aca="false">+T955*P955</f>
        <v>5.68125</v>
      </c>
      <c r="V955" s="18"/>
    </row>
    <row r="956" s="13" customFormat="true" ht="12" hidden="false" customHeight="false" outlineLevel="0" collapsed="false">
      <c r="A956" s="12" t="n">
        <v>7255</v>
      </c>
      <c r="B956" s="13" t="n">
        <v>6</v>
      </c>
      <c r="C956" s="13" t="s">
        <v>57</v>
      </c>
      <c r="D956" s="13" t="n">
        <v>1</v>
      </c>
      <c r="E956" s="13" t="n">
        <v>374</v>
      </c>
      <c r="F956" s="13" t="s">
        <v>60</v>
      </c>
      <c r="G956" s="13" t="s">
        <v>26</v>
      </c>
      <c r="H956" s="13" t="s">
        <v>30</v>
      </c>
      <c r="I956" s="13" t="n">
        <v>1</v>
      </c>
      <c r="J956" s="13" t="n">
        <v>4473</v>
      </c>
      <c r="K956" s="14" t="n">
        <v>0.777777777777778</v>
      </c>
      <c r="L956" s="15" t="n">
        <v>0.795138888888889</v>
      </c>
      <c r="M956" s="16" t="n">
        <f aca="false">VLOOKUP(E956,'Esp. percorsi al 18-10-22'!C:J,8,FALSE())</f>
        <v>8.70280506386652</v>
      </c>
      <c r="N956" s="16"/>
      <c r="O956" s="16"/>
      <c r="P956" s="13" t="n">
        <v>5</v>
      </c>
      <c r="Q956" s="17" t="n">
        <f aca="false">+M956*P956</f>
        <v>43.5140253193326</v>
      </c>
      <c r="R956" s="17" t="n">
        <f aca="false">+N956*P956</f>
        <v>0</v>
      </c>
      <c r="S956" s="17"/>
      <c r="T956" s="18" t="n">
        <f aca="false">+L956-K956</f>
        <v>0.0173611111111111</v>
      </c>
      <c r="U956" s="18" t="n">
        <f aca="false">+T956*P956</f>
        <v>0.0868055555555556</v>
      </c>
      <c r="V956" s="18"/>
    </row>
    <row r="957" s="13" customFormat="true" ht="12" hidden="false" customHeight="false" outlineLevel="0" collapsed="false">
      <c r="A957" s="12" t="n">
        <v>7193</v>
      </c>
      <c r="B957" s="13" t="n">
        <v>6</v>
      </c>
      <c r="C957" s="13" t="s">
        <v>57</v>
      </c>
      <c r="D957" s="13" t="n">
        <v>1</v>
      </c>
      <c r="E957" s="13" t="n">
        <v>374</v>
      </c>
      <c r="F957" s="13" t="s">
        <v>60</v>
      </c>
      <c r="G957" s="13" t="s">
        <v>24</v>
      </c>
      <c r="H957" s="13" t="s">
        <v>29</v>
      </c>
      <c r="I957" s="13" t="n">
        <v>1</v>
      </c>
      <c r="J957" s="13" t="n">
        <v>1635</v>
      </c>
      <c r="K957" s="14" t="n">
        <v>0.784722222222222</v>
      </c>
      <c r="L957" s="15" t="n">
        <v>0.802083333333333</v>
      </c>
      <c r="M957" s="16" t="n">
        <f aca="false">VLOOKUP(E957,'Esp. percorsi al 18-10-22'!C:J,8,FALSE())</f>
        <v>8.70280506386652</v>
      </c>
      <c r="N957" s="16"/>
      <c r="O957" s="16"/>
      <c r="P957" s="13" t="n">
        <v>57</v>
      </c>
      <c r="Q957" s="17" t="n">
        <f aca="false">+M957*P957</f>
        <v>496.059888640392</v>
      </c>
      <c r="R957" s="17" t="n">
        <f aca="false">+N957*P957</f>
        <v>0</v>
      </c>
      <c r="S957" s="17"/>
      <c r="T957" s="18" t="n">
        <f aca="false">+L957-K957</f>
        <v>0.0173611111111111</v>
      </c>
      <c r="U957" s="18" t="n">
        <f aca="false">+T957*P957</f>
        <v>0.989583333333333</v>
      </c>
      <c r="V957" s="18"/>
    </row>
    <row r="958" s="13" customFormat="true" ht="12" hidden="false" customHeight="false" outlineLevel="0" collapsed="false">
      <c r="A958" s="12" t="n">
        <v>13482</v>
      </c>
      <c r="B958" s="13" t="n">
        <v>6</v>
      </c>
      <c r="C958" s="13" t="s">
        <v>57</v>
      </c>
      <c r="D958" s="13" t="n">
        <v>1</v>
      </c>
      <c r="E958" s="13" t="n">
        <v>374</v>
      </c>
      <c r="F958" s="13" t="s">
        <v>60</v>
      </c>
      <c r="G958" s="13" t="s">
        <v>24</v>
      </c>
      <c r="H958" s="13" t="s">
        <v>25</v>
      </c>
      <c r="I958" s="13" t="n">
        <v>1</v>
      </c>
      <c r="J958" s="13" t="n">
        <v>562</v>
      </c>
      <c r="K958" s="14" t="n">
        <v>0.799305555555556</v>
      </c>
      <c r="L958" s="15" t="n">
        <v>0.818055555555556</v>
      </c>
      <c r="M958" s="16" t="n">
        <f aca="false">VLOOKUP(E958,'Esp. percorsi al 18-10-22'!C:J,8,FALSE())</f>
        <v>8.70280506386652</v>
      </c>
      <c r="N958" s="16"/>
      <c r="O958" s="16"/>
      <c r="P958" s="13" t="n">
        <v>303</v>
      </c>
      <c r="Q958" s="17" t="n">
        <f aca="false">+M958*P958</f>
        <v>2636.94993435156</v>
      </c>
      <c r="R958" s="17" t="n">
        <f aca="false">+N958*P958</f>
        <v>0</v>
      </c>
      <c r="S958" s="17"/>
      <c r="T958" s="18" t="n">
        <f aca="false">+L958-K958</f>
        <v>0.01875</v>
      </c>
      <c r="U958" s="18" t="n">
        <f aca="false">+T958*P958</f>
        <v>5.68125</v>
      </c>
      <c r="V958" s="18"/>
    </row>
    <row r="959" s="13" customFormat="true" ht="12" hidden="false" customHeight="false" outlineLevel="0" collapsed="false">
      <c r="A959" s="12" t="n">
        <v>7181</v>
      </c>
      <c r="B959" s="13" t="n">
        <v>6</v>
      </c>
      <c r="C959" s="13" t="s">
        <v>57</v>
      </c>
      <c r="D959" s="13" t="n">
        <v>1</v>
      </c>
      <c r="E959" s="13" t="n">
        <v>374</v>
      </c>
      <c r="F959" s="13" t="s">
        <v>60</v>
      </c>
      <c r="G959" s="13" t="s">
        <v>24</v>
      </c>
      <c r="H959" s="13" t="s">
        <v>29</v>
      </c>
      <c r="I959" s="13" t="n">
        <v>1</v>
      </c>
      <c r="J959" s="13" t="n">
        <v>1623</v>
      </c>
      <c r="K959" s="14" t="n">
        <v>0.8125</v>
      </c>
      <c r="L959" s="15" t="n">
        <v>0.829861111111111</v>
      </c>
      <c r="M959" s="16" t="n">
        <f aca="false">VLOOKUP(E959,'Esp. percorsi al 18-10-22'!C:J,8,FALSE())</f>
        <v>8.70280506386652</v>
      </c>
      <c r="N959" s="16"/>
      <c r="O959" s="16"/>
      <c r="P959" s="13" t="n">
        <v>57</v>
      </c>
      <c r="Q959" s="17" t="n">
        <f aca="false">+M959*P959</f>
        <v>496.059888640392</v>
      </c>
      <c r="R959" s="17" t="n">
        <f aca="false">+N959*P959</f>
        <v>0</v>
      </c>
      <c r="S959" s="17"/>
      <c r="T959" s="18" t="n">
        <f aca="false">+L959-K959</f>
        <v>0.0173611111111111</v>
      </c>
      <c r="U959" s="18" t="n">
        <f aca="false">+T959*P959</f>
        <v>0.989583333333333</v>
      </c>
      <c r="V959" s="18"/>
    </row>
    <row r="960" s="13" customFormat="true" ht="12" hidden="false" customHeight="false" outlineLevel="0" collapsed="false">
      <c r="A960" s="12" t="n">
        <v>13483</v>
      </c>
      <c r="B960" s="13" t="n">
        <v>6</v>
      </c>
      <c r="C960" s="13" t="s">
        <v>57</v>
      </c>
      <c r="D960" s="13" t="n">
        <v>1</v>
      </c>
      <c r="E960" s="13" t="n">
        <v>374</v>
      </c>
      <c r="F960" s="13" t="s">
        <v>60</v>
      </c>
      <c r="G960" s="13" t="s">
        <v>24</v>
      </c>
      <c r="H960" s="13" t="s">
        <v>25</v>
      </c>
      <c r="I960" s="13" t="n">
        <v>1</v>
      </c>
      <c r="J960" s="13" t="n">
        <v>575</v>
      </c>
      <c r="K960" s="14" t="n">
        <v>0.817361111111111</v>
      </c>
      <c r="L960" s="15" t="n">
        <v>0.836111111111111</v>
      </c>
      <c r="M960" s="16" t="n">
        <f aca="false">VLOOKUP(E960,'Esp. percorsi al 18-10-22'!C:J,8,FALSE())</f>
        <v>8.70280506386652</v>
      </c>
      <c r="N960" s="16"/>
      <c r="O960" s="16"/>
      <c r="P960" s="13" t="n">
        <v>303</v>
      </c>
      <c r="Q960" s="17" t="n">
        <f aca="false">+M960*P960</f>
        <v>2636.94993435156</v>
      </c>
      <c r="R960" s="17" t="n">
        <f aca="false">+N960*P960</f>
        <v>0</v>
      </c>
      <c r="S960" s="17"/>
      <c r="T960" s="18" t="n">
        <f aca="false">+L960-K960</f>
        <v>0.01875</v>
      </c>
      <c r="U960" s="18" t="n">
        <f aca="false">+T960*P960</f>
        <v>5.68125</v>
      </c>
      <c r="V960" s="18"/>
    </row>
    <row r="961" s="13" customFormat="true" ht="12" hidden="false" customHeight="false" outlineLevel="0" collapsed="false">
      <c r="A961" s="12" t="n">
        <v>7057</v>
      </c>
      <c r="B961" s="13" t="n">
        <v>6</v>
      </c>
      <c r="C961" s="13" t="s">
        <v>57</v>
      </c>
      <c r="D961" s="13" t="n">
        <v>1</v>
      </c>
      <c r="E961" s="13" t="n">
        <v>374</v>
      </c>
      <c r="F961" s="13" t="s">
        <v>60</v>
      </c>
      <c r="G961" s="13" t="s">
        <v>24</v>
      </c>
      <c r="H961" s="13" t="s">
        <v>25</v>
      </c>
      <c r="I961" s="13" t="n">
        <v>1</v>
      </c>
      <c r="J961" s="13" t="n">
        <v>576</v>
      </c>
      <c r="K961" s="14" t="n">
        <v>0.868055555555555</v>
      </c>
      <c r="L961" s="15" t="n">
        <v>0.881944444444444</v>
      </c>
      <c r="M961" s="16" t="n">
        <f aca="false">VLOOKUP(E961,'Esp. percorsi al 18-10-22'!C:J,8,FALSE())</f>
        <v>8.70280506386652</v>
      </c>
      <c r="N961" s="16"/>
      <c r="O961" s="16"/>
      <c r="P961" s="13" t="n">
        <v>303</v>
      </c>
      <c r="Q961" s="17" t="n">
        <f aca="false">+M961*P961</f>
        <v>2636.94993435156</v>
      </c>
      <c r="R961" s="17" t="n">
        <f aca="false">+N961*P961</f>
        <v>0</v>
      </c>
      <c r="S961" s="17"/>
      <c r="T961" s="18" t="n">
        <f aca="false">+L961-K961</f>
        <v>0.0138888888888889</v>
      </c>
      <c r="U961" s="18" t="n">
        <f aca="false">+T961*P961</f>
        <v>4.20833333333333</v>
      </c>
      <c r="V961" s="18"/>
    </row>
    <row r="962" s="13" customFormat="true" ht="12" hidden="false" customHeight="false" outlineLevel="0" collapsed="false">
      <c r="A962" s="12" t="n">
        <v>7194</v>
      </c>
      <c r="B962" s="13" t="n">
        <v>6</v>
      </c>
      <c r="C962" s="13" t="s">
        <v>57</v>
      </c>
      <c r="D962" s="13" t="n">
        <v>1</v>
      </c>
      <c r="E962" s="13" t="n">
        <v>374</v>
      </c>
      <c r="F962" s="13" t="s">
        <v>60</v>
      </c>
      <c r="G962" s="13" t="s">
        <v>24</v>
      </c>
      <c r="H962" s="13" t="s">
        <v>29</v>
      </c>
      <c r="I962" s="13" t="n">
        <v>1</v>
      </c>
      <c r="J962" s="13" t="n">
        <v>1636</v>
      </c>
      <c r="K962" s="14" t="n">
        <v>0.875</v>
      </c>
      <c r="L962" s="15" t="n">
        <v>0.888888888888889</v>
      </c>
      <c r="M962" s="16" t="n">
        <f aca="false">VLOOKUP(E962,'Esp. percorsi al 18-10-22'!C:J,8,FALSE())</f>
        <v>8.70280506386652</v>
      </c>
      <c r="N962" s="16"/>
      <c r="O962" s="16"/>
      <c r="P962" s="13" t="n">
        <v>57</v>
      </c>
      <c r="Q962" s="17" t="n">
        <f aca="false">+M962*P962</f>
        <v>496.059888640392</v>
      </c>
      <c r="R962" s="17" t="n">
        <f aca="false">+N962*P962</f>
        <v>0</v>
      </c>
      <c r="S962" s="17"/>
      <c r="T962" s="18" t="n">
        <f aca="false">+L962-K962</f>
        <v>0.0138888888888889</v>
      </c>
      <c r="U962" s="18" t="n">
        <f aca="false">+T962*P962</f>
        <v>0.791666666666667</v>
      </c>
      <c r="V962" s="18"/>
    </row>
    <row r="963" s="13" customFormat="true" ht="12" hidden="false" customHeight="false" outlineLevel="0" collapsed="false">
      <c r="A963" s="12" t="n">
        <v>17042</v>
      </c>
      <c r="B963" s="13" t="n">
        <v>6</v>
      </c>
      <c r="C963" s="13" t="s">
        <v>57</v>
      </c>
      <c r="D963" s="13" t="n">
        <v>1</v>
      </c>
      <c r="E963" s="13" t="n">
        <v>374</v>
      </c>
      <c r="F963" s="13" t="s">
        <v>60</v>
      </c>
      <c r="G963" s="13" t="s">
        <v>28</v>
      </c>
      <c r="H963" s="13" t="s">
        <v>25</v>
      </c>
      <c r="I963" s="13" t="n">
        <v>1</v>
      </c>
      <c r="J963" s="13" t="n">
        <v>17042</v>
      </c>
      <c r="K963" s="14" t="n">
        <v>0.951388888888889</v>
      </c>
      <c r="L963" s="15" t="n">
        <v>0.965277777777778</v>
      </c>
      <c r="M963" s="16" t="n">
        <f aca="false">VLOOKUP(E963,'Esp. percorsi al 18-10-22'!C:J,8,FALSE())</f>
        <v>8.70280506386652</v>
      </c>
      <c r="N963" s="16"/>
      <c r="O963" s="16"/>
      <c r="P963" s="13" t="n">
        <v>52</v>
      </c>
      <c r="Q963" s="17" t="n">
        <f aca="false">+M963*P963</f>
        <v>452.545863321059</v>
      </c>
      <c r="R963" s="17" t="n">
        <f aca="false">+N963*P963</f>
        <v>0</v>
      </c>
      <c r="S963" s="17"/>
      <c r="T963" s="18" t="n">
        <f aca="false">+L963-K963</f>
        <v>0.0138888888888889</v>
      </c>
      <c r="U963" s="18" t="n">
        <f aca="false">+T963*P963</f>
        <v>0.722222222222222</v>
      </c>
      <c r="V963" s="18"/>
    </row>
    <row r="964" s="13" customFormat="true" ht="12" hidden="false" customHeight="false" outlineLevel="0" collapsed="false">
      <c r="A964" s="12" t="n">
        <v>17267</v>
      </c>
      <c r="B964" s="13" t="n">
        <v>6</v>
      </c>
      <c r="C964" s="13" t="s">
        <v>57</v>
      </c>
      <c r="D964" s="13" t="n">
        <v>1</v>
      </c>
      <c r="E964" s="13" t="n">
        <v>374</v>
      </c>
      <c r="F964" s="13" t="s">
        <v>60</v>
      </c>
      <c r="G964" s="13" t="s">
        <v>28</v>
      </c>
      <c r="H964" s="13" t="s">
        <v>29</v>
      </c>
      <c r="I964" s="13" t="n">
        <v>1</v>
      </c>
      <c r="J964" s="13" t="n">
        <v>17267</v>
      </c>
      <c r="K964" s="14" t="n">
        <v>0.979166666666667</v>
      </c>
      <c r="L964" s="15" t="n">
        <v>0.993055555555555</v>
      </c>
      <c r="M964" s="16" t="n">
        <f aca="false">VLOOKUP(E964,'Esp. percorsi al 18-10-22'!C:J,8,FALSE())</f>
        <v>8.70280506386652</v>
      </c>
      <c r="N964" s="16"/>
      <c r="O964" s="16"/>
      <c r="P964" s="13" t="n">
        <v>10</v>
      </c>
      <c r="Q964" s="17" t="n">
        <f aca="false">+M964*P964</f>
        <v>87.0280506386652</v>
      </c>
      <c r="R964" s="17" t="n">
        <f aca="false">+N964*P964</f>
        <v>0</v>
      </c>
      <c r="S964" s="17"/>
      <c r="T964" s="18" t="n">
        <f aca="false">+L964-K964</f>
        <v>0.0138888888888889</v>
      </c>
      <c r="U964" s="18" t="n">
        <f aca="false">+T964*P964</f>
        <v>0.138888888888889</v>
      </c>
      <c r="V964" s="18"/>
    </row>
    <row r="965" s="13" customFormat="true" ht="12" hidden="false" customHeight="false" outlineLevel="0" collapsed="false">
      <c r="A965" s="12" t="n">
        <v>7229</v>
      </c>
      <c r="B965" s="13" t="n">
        <v>6</v>
      </c>
      <c r="C965" s="13" t="s">
        <v>57</v>
      </c>
      <c r="D965" s="13" t="n">
        <v>2</v>
      </c>
      <c r="E965" s="13" t="n">
        <v>721</v>
      </c>
      <c r="F965" s="13" t="s">
        <v>61</v>
      </c>
      <c r="G965" s="13" t="s">
        <v>24</v>
      </c>
      <c r="H965" s="13" t="s">
        <v>29</v>
      </c>
      <c r="I965" s="13" t="n">
        <v>1</v>
      </c>
      <c r="J965" s="13" t="n">
        <v>2479</v>
      </c>
      <c r="K965" s="14" t="n">
        <v>0.28125</v>
      </c>
      <c r="L965" s="15" t="n">
        <v>0.298611111111111</v>
      </c>
      <c r="M965" s="16" t="n">
        <f aca="false">VLOOKUP(E965,'Esp. percorsi al 18-10-22'!C:J,8,FALSE())</f>
        <v>8.05373757747863</v>
      </c>
      <c r="N965" s="16"/>
      <c r="O965" s="16"/>
      <c r="P965" s="13" t="n">
        <v>57</v>
      </c>
      <c r="Q965" s="17" t="n">
        <f aca="false">+M965*P965</f>
        <v>459.063041916282</v>
      </c>
      <c r="R965" s="17" t="n">
        <f aca="false">+N965*P965</f>
        <v>0</v>
      </c>
      <c r="S965" s="17"/>
      <c r="T965" s="18" t="n">
        <f aca="false">+L965-K965</f>
        <v>0.0173611111111111</v>
      </c>
      <c r="U965" s="18" t="n">
        <f aca="false">+T965*P965</f>
        <v>0.989583333333333</v>
      </c>
      <c r="V965" s="18"/>
    </row>
    <row r="966" s="13" customFormat="true" ht="12" hidden="false" customHeight="false" outlineLevel="0" collapsed="false">
      <c r="A966" s="12" t="n">
        <v>7198</v>
      </c>
      <c r="B966" s="13" t="n">
        <v>6</v>
      </c>
      <c r="C966" s="13" t="s">
        <v>57</v>
      </c>
      <c r="D966" s="13" t="n">
        <v>2</v>
      </c>
      <c r="E966" s="13" t="n">
        <v>721</v>
      </c>
      <c r="F966" s="13" t="s">
        <v>61</v>
      </c>
      <c r="G966" s="13" t="s">
        <v>24</v>
      </c>
      <c r="H966" s="13" t="s">
        <v>29</v>
      </c>
      <c r="I966" s="13" t="n">
        <v>1</v>
      </c>
      <c r="J966" s="13" t="n">
        <v>2356</v>
      </c>
      <c r="K966" s="14" t="n">
        <v>0.322916666666667</v>
      </c>
      <c r="L966" s="15" t="n">
        <v>0.340277777777778</v>
      </c>
      <c r="M966" s="16" t="n">
        <f aca="false">VLOOKUP(E966,'Esp. percorsi al 18-10-22'!C:J,8,FALSE())</f>
        <v>8.05373757747863</v>
      </c>
      <c r="N966" s="16"/>
      <c r="O966" s="16"/>
      <c r="P966" s="13" t="n">
        <v>57</v>
      </c>
      <c r="Q966" s="17" t="n">
        <f aca="false">+M966*P966</f>
        <v>459.063041916282</v>
      </c>
      <c r="R966" s="17" t="n">
        <f aca="false">+N966*P966</f>
        <v>0</v>
      </c>
      <c r="S966" s="17"/>
      <c r="T966" s="18" t="n">
        <f aca="false">+L966-K966</f>
        <v>0.0173611111111111</v>
      </c>
      <c r="U966" s="18" t="n">
        <f aca="false">+T966*P966</f>
        <v>0.989583333333333</v>
      </c>
      <c r="V966" s="18"/>
    </row>
    <row r="967" s="13" customFormat="true" ht="12" hidden="false" customHeight="false" outlineLevel="0" collapsed="false">
      <c r="A967" s="12" t="n">
        <v>7199</v>
      </c>
      <c r="B967" s="13" t="n">
        <v>6</v>
      </c>
      <c r="C967" s="13" t="s">
        <v>57</v>
      </c>
      <c r="D967" s="13" t="n">
        <v>2</v>
      </c>
      <c r="E967" s="13" t="n">
        <v>721</v>
      </c>
      <c r="F967" s="13" t="s">
        <v>61</v>
      </c>
      <c r="G967" s="13" t="s">
        <v>24</v>
      </c>
      <c r="H967" s="13" t="s">
        <v>29</v>
      </c>
      <c r="I967" s="13" t="n">
        <v>1</v>
      </c>
      <c r="J967" s="13" t="n">
        <v>2357</v>
      </c>
      <c r="K967" s="14" t="n">
        <v>0.364583333333333</v>
      </c>
      <c r="L967" s="15" t="n">
        <v>0.381944444444444</v>
      </c>
      <c r="M967" s="16" t="n">
        <f aca="false">VLOOKUP(E967,'Esp. percorsi al 18-10-22'!C:J,8,FALSE())</f>
        <v>8.05373757747863</v>
      </c>
      <c r="N967" s="16"/>
      <c r="O967" s="16"/>
      <c r="P967" s="13" t="n">
        <v>57</v>
      </c>
      <c r="Q967" s="17" t="n">
        <f aca="false">+M967*P967</f>
        <v>459.063041916282</v>
      </c>
      <c r="R967" s="17" t="n">
        <f aca="false">+N967*P967</f>
        <v>0</v>
      </c>
      <c r="S967" s="17"/>
      <c r="T967" s="18" t="n">
        <f aca="false">+L967-K967</f>
        <v>0.0173611111111111</v>
      </c>
      <c r="U967" s="18" t="n">
        <f aca="false">+T967*P967</f>
        <v>0.989583333333333</v>
      </c>
      <c r="V967" s="18"/>
    </row>
    <row r="968" s="13" customFormat="true" ht="12" hidden="false" customHeight="false" outlineLevel="0" collapsed="false">
      <c r="A968" s="12" t="n">
        <v>7200</v>
      </c>
      <c r="B968" s="13" t="n">
        <v>6</v>
      </c>
      <c r="C968" s="13" t="s">
        <v>57</v>
      </c>
      <c r="D968" s="13" t="n">
        <v>2</v>
      </c>
      <c r="E968" s="13" t="n">
        <v>721</v>
      </c>
      <c r="F968" s="13" t="s">
        <v>61</v>
      </c>
      <c r="G968" s="13" t="s">
        <v>24</v>
      </c>
      <c r="H968" s="13" t="s">
        <v>29</v>
      </c>
      <c r="I968" s="13" t="n">
        <v>1</v>
      </c>
      <c r="J968" s="13" t="n">
        <v>2358</v>
      </c>
      <c r="K968" s="14" t="n">
        <v>0.40625</v>
      </c>
      <c r="L968" s="15" t="n">
        <v>0.423611111111111</v>
      </c>
      <c r="M968" s="16" t="n">
        <f aca="false">VLOOKUP(E968,'Esp. percorsi al 18-10-22'!C:J,8,FALSE())</f>
        <v>8.05373757747863</v>
      </c>
      <c r="N968" s="16"/>
      <c r="O968" s="16"/>
      <c r="P968" s="13" t="n">
        <v>57</v>
      </c>
      <c r="Q968" s="17" t="n">
        <f aca="false">+M968*P968</f>
        <v>459.063041916282</v>
      </c>
      <c r="R968" s="17" t="n">
        <f aca="false">+N968*P968</f>
        <v>0</v>
      </c>
      <c r="S968" s="17"/>
      <c r="T968" s="18" t="n">
        <f aca="false">+L968-K968</f>
        <v>0.0173611111111111</v>
      </c>
      <c r="U968" s="18" t="n">
        <f aca="false">+T968*P968</f>
        <v>0.989583333333333</v>
      </c>
      <c r="V968" s="18"/>
    </row>
    <row r="969" s="13" customFormat="true" ht="12" hidden="false" customHeight="false" outlineLevel="0" collapsed="false">
      <c r="A969" s="12" t="n">
        <v>7201</v>
      </c>
      <c r="B969" s="13" t="n">
        <v>6</v>
      </c>
      <c r="C969" s="13" t="s">
        <v>57</v>
      </c>
      <c r="D969" s="13" t="n">
        <v>2</v>
      </c>
      <c r="E969" s="13" t="n">
        <v>721</v>
      </c>
      <c r="F969" s="13" t="s">
        <v>61</v>
      </c>
      <c r="G969" s="13" t="s">
        <v>24</v>
      </c>
      <c r="H969" s="13" t="s">
        <v>29</v>
      </c>
      <c r="I969" s="13" t="n">
        <v>1</v>
      </c>
      <c r="J969" s="13" t="n">
        <v>2359</v>
      </c>
      <c r="K969" s="14" t="n">
        <v>0.447916666666667</v>
      </c>
      <c r="L969" s="15" t="n">
        <v>0.465277777777778</v>
      </c>
      <c r="M969" s="16" t="n">
        <f aca="false">VLOOKUP(E969,'Esp. percorsi al 18-10-22'!C:J,8,FALSE())</f>
        <v>8.05373757747863</v>
      </c>
      <c r="N969" s="16"/>
      <c r="O969" s="16"/>
      <c r="P969" s="13" t="n">
        <v>57</v>
      </c>
      <c r="Q969" s="17" t="n">
        <f aca="false">+M969*P969</f>
        <v>459.063041916282</v>
      </c>
      <c r="R969" s="17" t="n">
        <f aca="false">+N969*P969</f>
        <v>0</v>
      </c>
      <c r="S969" s="17"/>
      <c r="T969" s="18" t="n">
        <f aca="false">+L969-K969</f>
        <v>0.0173611111111111</v>
      </c>
      <c r="U969" s="18" t="n">
        <f aca="false">+T969*P969</f>
        <v>0.989583333333333</v>
      </c>
      <c r="V969" s="18"/>
    </row>
    <row r="970" s="13" customFormat="true" ht="12" hidden="false" customHeight="false" outlineLevel="0" collapsed="false">
      <c r="A970" s="12" t="n">
        <v>7202</v>
      </c>
      <c r="B970" s="13" t="n">
        <v>6</v>
      </c>
      <c r="C970" s="13" t="s">
        <v>57</v>
      </c>
      <c r="D970" s="13" t="n">
        <v>2</v>
      </c>
      <c r="E970" s="13" t="n">
        <v>721</v>
      </c>
      <c r="F970" s="13" t="s">
        <v>61</v>
      </c>
      <c r="G970" s="13" t="s">
        <v>24</v>
      </c>
      <c r="H970" s="13" t="s">
        <v>29</v>
      </c>
      <c r="I970" s="13" t="n">
        <v>1</v>
      </c>
      <c r="J970" s="13" t="n">
        <v>2360</v>
      </c>
      <c r="K970" s="14" t="n">
        <v>0.489583333333333</v>
      </c>
      <c r="L970" s="15" t="n">
        <v>0.506944444444444</v>
      </c>
      <c r="M970" s="16" t="n">
        <f aca="false">VLOOKUP(E970,'Esp. percorsi al 18-10-22'!C:J,8,FALSE())</f>
        <v>8.05373757747863</v>
      </c>
      <c r="N970" s="16"/>
      <c r="O970" s="16"/>
      <c r="P970" s="13" t="n">
        <v>57</v>
      </c>
      <c r="Q970" s="17" t="n">
        <f aca="false">+M970*P970</f>
        <v>459.063041916282</v>
      </c>
      <c r="R970" s="17" t="n">
        <f aca="false">+N970*P970</f>
        <v>0</v>
      </c>
      <c r="S970" s="17"/>
      <c r="T970" s="18" t="n">
        <f aca="false">+L970-K970</f>
        <v>0.0173611111111111</v>
      </c>
      <c r="U970" s="18" t="n">
        <f aca="false">+T970*P970</f>
        <v>0.989583333333333</v>
      </c>
      <c r="V970" s="18"/>
    </row>
    <row r="971" s="13" customFormat="true" ht="12" hidden="false" customHeight="false" outlineLevel="0" collapsed="false">
      <c r="A971" s="12" t="n">
        <v>7203</v>
      </c>
      <c r="B971" s="13" t="n">
        <v>6</v>
      </c>
      <c r="C971" s="13" t="s">
        <v>57</v>
      </c>
      <c r="D971" s="13" t="n">
        <v>2</v>
      </c>
      <c r="E971" s="13" t="n">
        <v>721</v>
      </c>
      <c r="F971" s="13" t="s">
        <v>61</v>
      </c>
      <c r="G971" s="13" t="s">
        <v>24</v>
      </c>
      <c r="H971" s="13" t="s">
        <v>29</v>
      </c>
      <c r="I971" s="13" t="n">
        <v>1</v>
      </c>
      <c r="J971" s="13" t="n">
        <v>2361</v>
      </c>
      <c r="K971" s="14" t="n">
        <v>0.53125</v>
      </c>
      <c r="L971" s="15" t="n">
        <v>0.548611111111111</v>
      </c>
      <c r="M971" s="16" t="n">
        <f aca="false">VLOOKUP(E971,'Esp. percorsi al 18-10-22'!C:J,8,FALSE())</f>
        <v>8.05373757747863</v>
      </c>
      <c r="N971" s="16"/>
      <c r="O971" s="16"/>
      <c r="P971" s="13" t="n">
        <v>57</v>
      </c>
      <c r="Q971" s="17" t="n">
        <f aca="false">+M971*P971</f>
        <v>459.063041916282</v>
      </c>
      <c r="R971" s="17" t="n">
        <f aca="false">+N971*P971</f>
        <v>0</v>
      </c>
      <c r="S971" s="17"/>
      <c r="T971" s="18" t="n">
        <f aca="false">+L971-K971</f>
        <v>0.0173611111111111</v>
      </c>
      <c r="U971" s="18" t="n">
        <f aca="false">+T971*P971</f>
        <v>0.989583333333333</v>
      </c>
      <c r="V971" s="18"/>
    </row>
    <row r="972" s="13" customFormat="true" ht="12" hidden="false" customHeight="false" outlineLevel="0" collapsed="false">
      <c r="A972" s="12" t="n">
        <v>7204</v>
      </c>
      <c r="B972" s="13" t="n">
        <v>6</v>
      </c>
      <c r="C972" s="13" t="s">
        <v>57</v>
      </c>
      <c r="D972" s="13" t="n">
        <v>2</v>
      </c>
      <c r="E972" s="13" t="n">
        <v>721</v>
      </c>
      <c r="F972" s="13" t="s">
        <v>61</v>
      </c>
      <c r="G972" s="13" t="s">
        <v>24</v>
      </c>
      <c r="H972" s="13" t="s">
        <v>29</v>
      </c>
      <c r="I972" s="13" t="n">
        <v>1</v>
      </c>
      <c r="J972" s="13" t="n">
        <v>2362</v>
      </c>
      <c r="K972" s="14" t="n">
        <v>0.572916666666667</v>
      </c>
      <c r="L972" s="15" t="n">
        <v>0.590277777777778</v>
      </c>
      <c r="M972" s="16" t="n">
        <f aca="false">VLOOKUP(E972,'Esp. percorsi al 18-10-22'!C:J,8,FALSE())</f>
        <v>8.05373757747863</v>
      </c>
      <c r="N972" s="16"/>
      <c r="O972" s="16"/>
      <c r="P972" s="13" t="n">
        <v>57</v>
      </c>
      <c r="Q972" s="17" t="n">
        <f aca="false">+M972*P972</f>
        <v>459.063041916282</v>
      </c>
      <c r="R972" s="17" t="n">
        <f aca="false">+N972*P972</f>
        <v>0</v>
      </c>
      <c r="S972" s="17"/>
      <c r="T972" s="18" t="n">
        <f aca="false">+L972-K972</f>
        <v>0.0173611111111111</v>
      </c>
      <c r="U972" s="18" t="n">
        <f aca="false">+T972*P972</f>
        <v>0.989583333333333</v>
      </c>
      <c r="V972" s="18"/>
    </row>
    <row r="973" s="13" customFormat="true" ht="12" hidden="false" customHeight="false" outlineLevel="0" collapsed="false">
      <c r="A973" s="12" t="n">
        <v>7205</v>
      </c>
      <c r="B973" s="13" t="n">
        <v>6</v>
      </c>
      <c r="C973" s="13" t="s">
        <v>57</v>
      </c>
      <c r="D973" s="13" t="n">
        <v>2</v>
      </c>
      <c r="E973" s="13" t="n">
        <v>721</v>
      </c>
      <c r="F973" s="13" t="s">
        <v>61</v>
      </c>
      <c r="G973" s="13" t="s">
        <v>24</v>
      </c>
      <c r="H973" s="13" t="s">
        <v>29</v>
      </c>
      <c r="I973" s="13" t="n">
        <v>1</v>
      </c>
      <c r="J973" s="13" t="n">
        <v>2363</v>
      </c>
      <c r="K973" s="14" t="n">
        <v>0.614583333333333</v>
      </c>
      <c r="L973" s="15" t="n">
        <v>0.631944444444444</v>
      </c>
      <c r="M973" s="16" t="n">
        <f aca="false">VLOOKUP(E973,'Esp. percorsi al 18-10-22'!C:J,8,FALSE())</f>
        <v>8.05373757747863</v>
      </c>
      <c r="N973" s="16"/>
      <c r="O973" s="16"/>
      <c r="P973" s="13" t="n">
        <v>57</v>
      </c>
      <c r="Q973" s="17" t="n">
        <f aca="false">+M973*P973</f>
        <v>459.063041916282</v>
      </c>
      <c r="R973" s="17" t="n">
        <f aca="false">+N973*P973</f>
        <v>0</v>
      </c>
      <c r="S973" s="17"/>
      <c r="T973" s="18" t="n">
        <f aca="false">+L973-K973</f>
        <v>0.0173611111111111</v>
      </c>
      <c r="U973" s="18" t="n">
        <f aca="false">+T973*P973</f>
        <v>0.989583333333333</v>
      </c>
      <c r="V973" s="18"/>
    </row>
    <row r="974" s="13" customFormat="true" ht="12" hidden="false" customHeight="false" outlineLevel="0" collapsed="false">
      <c r="A974" s="12" t="n">
        <v>7206</v>
      </c>
      <c r="B974" s="13" t="n">
        <v>6</v>
      </c>
      <c r="C974" s="13" t="s">
        <v>57</v>
      </c>
      <c r="D974" s="13" t="n">
        <v>2</v>
      </c>
      <c r="E974" s="13" t="n">
        <v>721</v>
      </c>
      <c r="F974" s="13" t="s">
        <v>61</v>
      </c>
      <c r="G974" s="13" t="s">
        <v>24</v>
      </c>
      <c r="H974" s="13" t="s">
        <v>29</v>
      </c>
      <c r="I974" s="13" t="n">
        <v>1</v>
      </c>
      <c r="J974" s="13" t="n">
        <v>2364</v>
      </c>
      <c r="K974" s="14" t="n">
        <v>0.65625</v>
      </c>
      <c r="L974" s="15" t="n">
        <v>0.673611111111111</v>
      </c>
      <c r="M974" s="16" t="n">
        <f aca="false">VLOOKUP(E974,'Esp. percorsi al 18-10-22'!C:J,8,FALSE())</f>
        <v>8.05373757747863</v>
      </c>
      <c r="N974" s="16"/>
      <c r="O974" s="16"/>
      <c r="P974" s="13" t="n">
        <v>57</v>
      </c>
      <c r="Q974" s="17" t="n">
        <f aca="false">+M974*P974</f>
        <v>459.063041916282</v>
      </c>
      <c r="R974" s="17" t="n">
        <f aca="false">+N974*P974</f>
        <v>0</v>
      </c>
      <c r="S974" s="17"/>
      <c r="T974" s="18" t="n">
        <f aca="false">+L974-K974</f>
        <v>0.0173611111111111</v>
      </c>
      <c r="U974" s="18" t="n">
        <f aca="false">+T974*P974</f>
        <v>0.989583333333333</v>
      </c>
      <c r="V974" s="18"/>
    </row>
    <row r="975" s="13" customFormat="true" ht="12" hidden="false" customHeight="false" outlineLevel="0" collapsed="false">
      <c r="A975" s="12" t="n">
        <v>7207</v>
      </c>
      <c r="B975" s="13" t="n">
        <v>6</v>
      </c>
      <c r="C975" s="13" t="s">
        <v>57</v>
      </c>
      <c r="D975" s="13" t="n">
        <v>2</v>
      </c>
      <c r="E975" s="13" t="n">
        <v>721</v>
      </c>
      <c r="F975" s="13" t="s">
        <v>61</v>
      </c>
      <c r="G975" s="13" t="s">
        <v>24</v>
      </c>
      <c r="H975" s="13" t="s">
        <v>29</v>
      </c>
      <c r="I975" s="13" t="n">
        <v>1</v>
      </c>
      <c r="J975" s="13" t="n">
        <v>2365</v>
      </c>
      <c r="K975" s="14" t="n">
        <v>0.697916666666667</v>
      </c>
      <c r="L975" s="15" t="n">
        <v>0.715277777777778</v>
      </c>
      <c r="M975" s="16" t="n">
        <f aca="false">VLOOKUP(E975,'Esp. percorsi al 18-10-22'!C:J,8,FALSE())</f>
        <v>8.05373757747863</v>
      </c>
      <c r="N975" s="16"/>
      <c r="O975" s="16"/>
      <c r="P975" s="13" t="n">
        <v>57</v>
      </c>
      <c r="Q975" s="17" t="n">
        <f aca="false">+M975*P975</f>
        <v>459.063041916282</v>
      </c>
      <c r="R975" s="17" t="n">
        <f aca="false">+N975*P975</f>
        <v>0</v>
      </c>
      <c r="S975" s="17"/>
      <c r="T975" s="18" t="n">
        <f aca="false">+L975-K975</f>
        <v>0.0173611111111111</v>
      </c>
      <c r="U975" s="18" t="n">
        <f aca="false">+T975*P975</f>
        <v>0.989583333333333</v>
      </c>
      <c r="V975" s="18"/>
    </row>
    <row r="976" s="13" customFormat="true" ht="12" hidden="false" customHeight="false" outlineLevel="0" collapsed="false">
      <c r="A976" s="12" t="n">
        <v>7208</v>
      </c>
      <c r="B976" s="13" t="n">
        <v>6</v>
      </c>
      <c r="C976" s="13" t="s">
        <v>57</v>
      </c>
      <c r="D976" s="13" t="n">
        <v>2</v>
      </c>
      <c r="E976" s="13" t="n">
        <v>721</v>
      </c>
      <c r="F976" s="13" t="s">
        <v>61</v>
      </c>
      <c r="G976" s="13" t="s">
        <v>24</v>
      </c>
      <c r="H976" s="13" t="s">
        <v>29</v>
      </c>
      <c r="I976" s="13" t="n">
        <v>1</v>
      </c>
      <c r="J976" s="13" t="n">
        <v>2366</v>
      </c>
      <c r="K976" s="14" t="n">
        <v>0.739583333333333</v>
      </c>
      <c r="L976" s="15" t="n">
        <v>0.756944444444444</v>
      </c>
      <c r="M976" s="16" t="n">
        <f aca="false">VLOOKUP(E976,'Esp. percorsi al 18-10-22'!C:J,8,FALSE())</f>
        <v>8.05373757747863</v>
      </c>
      <c r="N976" s="16"/>
      <c r="O976" s="16"/>
      <c r="P976" s="13" t="n">
        <v>57</v>
      </c>
      <c r="Q976" s="17" t="n">
        <f aca="false">+M976*P976</f>
        <v>459.063041916282</v>
      </c>
      <c r="R976" s="17" t="n">
        <f aca="false">+N976*P976</f>
        <v>0</v>
      </c>
      <c r="S976" s="17"/>
      <c r="T976" s="18" t="n">
        <f aca="false">+L976-K976</f>
        <v>0.0173611111111111</v>
      </c>
      <c r="U976" s="18" t="n">
        <f aca="false">+T976*P976</f>
        <v>0.989583333333333</v>
      </c>
      <c r="V976" s="18"/>
    </row>
    <row r="977" s="13" customFormat="true" ht="12" hidden="false" customHeight="false" outlineLevel="0" collapsed="false">
      <c r="A977" s="12" t="n">
        <v>7209</v>
      </c>
      <c r="B977" s="13" t="n">
        <v>6</v>
      </c>
      <c r="C977" s="13" t="s">
        <v>57</v>
      </c>
      <c r="D977" s="13" t="n">
        <v>2</v>
      </c>
      <c r="E977" s="13" t="n">
        <v>721</v>
      </c>
      <c r="F977" s="13" t="s">
        <v>61</v>
      </c>
      <c r="G977" s="13" t="s">
        <v>24</v>
      </c>
      <c r="H977" s="13" t="s">
        <v>29</v>
      </c>
      <c r="I977" s="13" t="n">
        <v>1</v>
      </c>
      <c r="J977" s="13" t="n">
        <v>2367</v>
      </c>
      <c r="K977" s="14" t="n">
        <v>0.78125</v>
      </c>
      <c r="L977" s="15" t="n">
        <v>0.798611111111111</v>
      </c>
      <c r="M977" s="16" t="n">
        <f aca="false">VLOOKUP(E977,'Esp. percorsi al 18-10-22'!C:J,8,FALSE())</f>
        <v>8.05373757747863</v>
      </c>
      <c r="N977" s="16"/>
      <c r="O977" s="16"/>
      <c r="P977" s="13" t="n">
        <v>57</v>
      </c>
      <c r="Q977" s="17" t="n">
        <f aca="false">+M977*P977</f>
        <v>459.063041916282</v>
      </c>
      <c r="R977" s="17" t="n">
        <f aca="false">+N977*P977</f>
        <v>0</v>
      </c>
      <c r="S977" s="17"/>
      <c r="T977" s="18" t="n">
        <f aca="false">+L977-K977</f>
        <v>0.0173611111111111</v>
      </c>
      <c r="U977" s="18" t="n">
        <f aca="false">+T977*P977</f>
        <v>0.989583333333333</v>
      </c>
      <c r="V977" s="18"/>
    </row>
    <row r="978" s="13" customFormat="true" ht="12" hidden="false" customHeight="false" outlineLevel="0" collapsed="false">
      <c r="A978" s="12" t="n">
        <v>7197</v>
      </c>
      <c r="B978" s="13" t="n">
        <v>6</v>
      </c>
      <c r="C978" s="13" t="s">
        <v>57</v>
      </c>
      <c r="D978" s="13" t="n">
        <v>1</v>
      </c>
      <c r="E978" s="13" t="n">
        <v>734</v>
      </c>
      <c r="F978" s="13" t="s">
        <v>62</v>
      </c>
      <c r="G978" s="13" t="s">
        <v>24</v>
      </c>
      <c r="H978" s="13" t="s">
        <v>25</v>
      </c>
      <c r="I978" s="13" t="n">
        <v>1</v>
      </c>
      <c r="J978" s="13" t="n">
        <v>2355</v>
      </c>
      <c r="K978" s="14" t="n">
        <v>0.260416666666667</v>
      </c>
      <c r="L978" s="15" t="n">
        <v>0.274305555555555</v>
      </c>
      <c r="M978" s="16" t="n">
        <f aca="false">VLOOKUP(E978,'Esp. percorsi al 18-10-22'!C:J,8,FALSE())</f>
        <v>8.76480506386652</v>
      </c>
      <c r="N978" s="16"/>
      <c r="O978" s="16"/>
      <c r="P978" s="13" t="n">
        <v>303</v>
      </c>
      <c r="Q978" s="17" t="n">
        <f aca="false">+M978*P978</f>
        <v>2655.73593435156</v>
      </c>
      <c r="R978" s="17" t="n">
        <f aca="false">+N978*P978</f>
        <v>0</v>
      </c>
      <c r="S978" s="17"/>
      <c r="T978" s="18" t="n">
        <f aca="false">+L978-K978</f>
        <v>0.0138888888888889</v>
      </c>
      <c r="U978" s="18" t="n">
        <f aca="false">+T978*P978</f>
        <v>4.20833333333333</v>
      </c>
      <c r="V978" s="18"/>
    </row>
    <row r="979" s="13" customFormat="true" ht="12" hidden="false" customHeight="false" outlineLevel="0" collapsed="false">
      <c r="A979" s="12" t="n">
        <v>7210</v>
      </c>
      <c r="B979" s="13" t="n">
        <v>6</v>
      </c>
      <c r="C979" s="13" t="s">
        <v>57</v>
      </c>
      <c r="D979" s="13" t="n">
        <v>1</v>
      </c>
      <c r="E979" s="13" t="n">
        <v>734</v>
      </c>
      <c r="F979" s="13" t="s">
        <v>62</v>
      </c>
      <c r="G979" s="13" t="s">
        <v>24</v>
      </c>
      <c r="H979" s="13" t="s">
        <v>29</v>
      </c>
      <c r="I979" s="13" t="n">
        <v>1</v>
      </c>
      <c r="J979" s="13" t="n">
        <v>2410</v>
      </c>
      <c r="K979" s="14" t="n">
        <v>0.260416666666667</v>
      </c>
      <c r="L979" s="15" t="n">
        <v>0.274305555555555</v>
      </c>
      <c r="M979" s="16" t="n">
        <f aca="false">VLOOKUP(E979,'Esp. percorsi al 18-10-22'!C:J,8,FALSE())</f>
        <v>8.76480506386652</v>
      </c>
      <c r="N979" s="16"/>
      <c r="O979" s="16"/>
      <c r="P979" s="13" t="n">
        <v>57</v>
      </c>
      <c r="Q979" s="17" t="n">
        <f aca="false">+M979*P979</f>
        <v>499.593888640392</v>
      </c>
      <c r="R979" s="17" t="n">
        <f aca="false">+N979*P979</f>
        <v>0</v>
      </c>
      <c r="S979" s="17"/>
      <c r="T979" s="18" t="n">
        <f aca="false">+L979-K979</f>
        <v>0.0138888888888889</v>
      </c>
      <c r="U979" s="18" t="n">
        <f aca="false">+T979*P979</f>
        <v>0.791666666666667</v>
      </c>
      <c r="V979" s="18"/>
    </row>
    <row r="980" s="13" customFormat="true" ht="12" hidden="false" customHeight="false" outlineLevel="0" collapsed="false">
      <c r="A980" s="12" t="n">
        <v>7211</v>
      </c>
      <c r="B980" s="13" t="n">
        <v>6</v>
      </c>
      <c r="C980" s="13" t="s">
        <v>57</v>
      </c>
      <c r="D980" s="13" t="n">
        <v>1</v>
      </c>
      <c r="E980" s="13" t="n">
        <v>734</v>
      </c>
      <c r="F980" s="13" t="s">
        <v>62</v>
      </c>
      <c r="G980" s="13" t="s">
        <v>24</v>
      </c>
      <c r="H980" s="13" t="s">
        <v>29</v>
      </c>
      <c r="I980" s="13" t="n">
        <v>1</v>
      </c>
      <c r="J980" s="13" t="n">
        <v>2411</v>
      </c>
      <c r="K980" s="14" t="n">
        <v>0.298611111111111</v>
      </c>
      <c r="L980" s="15" t="n">
        <v>0.315972222222222</v>
      </c>
      <c r="M980" s="16" t="n">
        <f aca="false">VLOOKUP(E980,'Esp. percorsi al 18-10-22'!C:J,8,FALSE())</f>
        <v>8.76480506386652</v>
      </c>
      <c r="N980" s="16"/>
      <c r="O980" s="16"/>
      <c r="P980" s="13" t="n">
        <v>57</v>
      </c>
      <c r="Q980" s="17" t="n">
        <f aca="false">+M980*P980</f>
        <v>499.593888640392</v>
      </c>
      <c r="R980" s="17" t="n">
        <f aca="false">+N980*P980</f>
        <v>0</v>
      </c>
      <c r="S980" s="17"/>
      <c r="T980" s="18" t="n">
        <f aca="false">+L980-K980</f>
        <v>0.0173611111111111</v>
      </c>
      <c r="U980" s="18" t="n">
        <f aca="false">+T980*P980</f>
        <v>0.989583333333333</v>
      </c>
      <c r="V980" s="18"/>
    </row>
    <row r="981" s="13" customFormat="true" ht="12" hidden="false" customHeight="false" outlineLevel="0" collapsed="false">
      <c r="A981" s="12" t="n">
        <v>7212</v>
      </c>
      <c r="B981" s="13" t="n">
        <v>6</v>
      </c>
      <c r="C981" s="13" t="s">
        <v>57</v>
      </c>
      <c r="D981" s="13" t="n">
        <v>1</v>
      </c>
      <c r="E981" s="13" t="n">
        <v>734</v>
      </c>
      <c r="F981" s="13" t="s">
        <v>62</v>
      </c>
      <c r="G981" s="13" t="s">
        <v>24</v>
      </c>
      <c r="H981" s="13" t="s">
        <v>29</v>
      </c>
      <c r="I981" s="13" t="n">
        <v>1</v>
      </c>
      <c r="J981" s="13" t="n">
        <v>2412</v>
      </c>
      <c r="K981" s="14" t="n">
        <v>0.340277777777778</v>
      </c>
      <c r="L981" s="15" t="n">
        <v>0.357638888888889</v>
      </c>
      <c r="M981" s="16" t="n">
        <f aca="false">VLOOKUP(E981,'Esp. percorsi al 18-10-22'!C:J,8,FALSE())</f>
        <v>8.76480506386652</v>
      </c>
      <c r="N981" s="16"/>
      <c r="O981" s="16"/>
      <c r="P981" s="13" t="n">
        <v>57</v>
      </c>
      <c r="Q981" s="17" t="n">
        <f aca="false">+M981*P981</f>
        <v>499.593888640392</v>
      </c>
      <c r="R981" s="17" t="n">
        <f aca="false">+N981*P981</f>
        <v>0</v>
      </c>
      <c r="S981" s="17"/>
      <c r="T981" s="18" t="n">
        <f aca="false">+L981-K981</f>
        <v>0.0173611111111111</v>
      </c>
      <c r="U981" s="18" t="n">
        <f aca="false">+T981*P981</f>
        <v>0.989583333333333</v>
      </c>
      <c r="V981" s="18"/>
    </row>
    <row r="982" s="13" customFormat="true" ht="12" hidden="false" customHeight="false" outlineLevel="0" collapsed="false">
      <c r="A982" s="12" t="n">
        <v>7213</v>
      </c>
      <c r="B982" s="13" t="n">
        <v>6</v>
      </c>
      <c r="C982" s="13" t="s">
        <v>57</v>
      </c>
      <c r="D982" s="13" t="n">
        <v>1</v>
      </c>
      <c r="E982" s="13" t="n">
        <v>734</v>
      </c>
      <c r="F982" s="13" t="s">
        <v>62</v>
      </c>
      <c r="G982" s="13" t="s">
        <v>24</v>
      </c>
      <c r="H982" s="13" t="s">
        <v>29</v>
      </c>
      <c r="I982" s="13" t="n">
        <v>1</v>
      </c>
      <c r="J982" s="13" t="n">
        <v>2413</v>
      </c>
      <c r="K982" s="14" t="n">
        <v>0.381944444444444</v>
      </c>
      <c r="L982" s="15" t="n">
        <v>0.399305555555556</v>
      </c>
      <c r="M982" s="16" t="n">
        <f aca="false">VLOOKUP(E982,'Esp. percorsi al 18-10-22'!C:J,8,FALSE())</f>
        <v>8.76480506386652</v>
      </c>
      <c r="N982" s="16"/>
      <c r="O982" s="16"/>
      <c r="P982" s="13" t="n">
        <v>57</v>
      </c>
      <c r="Q982" s="17" t="n">
        <f aca="false">+M982*P982</f>
        <v>499.593888640392</v>
      </c>
      <c r="R982" s="17" t="n">
        <f aca="false">+N982*P982</f>
        <v>0</v>
      </c>
      <c r="S982" s="17"/>
      <c r="T982" s="18" t="n">
        <f aca="false">+L982-K982</f>
        <v>0.0173611111111111</v>
      </c>
      <c r="U982" s="18" t="n">
        <f aca="false">+T982*P982</f>
        <v>0.989583333333333</v>
      </c>
      <c r="V982" s="18"/>
    </row>
    <row r="983" s="13" customFormat="true" ht="12" hidden="false" customHeight="false" outlineLevel="0" collapsed="false">
      <c r="A983" s="12" t="n">
        <v>7214</v>
      </c>
      <c r="B983" s="13" t="n">
        <v>6</v>
      </c>
      <c r="C983" s="13" t="s">
        <v>57</v>
      </c>
      <c r="D983" s="13" t="n">
        <v>1</v>
      </c>
      <c r="E983" s="13" t="n">
        <v>734</v>
      </c>
      <c r="F983" s="13" t="s">
        <v>62</v>
      </c>
      <c r="G983" s="13" t="s">
        <v>24</v>
      </c>
      <c r="H983" s="13" t="s">
        <v>29</v>
      </c>
      <c r="I983" s="13" t="n">
        <v>1</v>
      </c>
      <c r="J983" s="13" t="n">
        <v>2414</v>
      </c>
      <c r="K983" s="14" t="n">
        <v>0.423611111111111</v>
      </c>
      <c r="L983" s="15" t="n">
        <v>0.440972222222222</v>
      </c>
      <c r="M983" s="16" t="n">
        <f aca="false">VLOOKUP(E983,'Esp. percorsi al 18-10-22'!C:J,8,FALSE())</f>
        <v>8.76480506386652</v>
      </c>
      <c r="N983" s="16"/>
      <c r="O983" s="16"/>
      <c r="P983" s="13" t="n">
        <v>57</v>
      </c>
      <c r="Q983" s="17" t="n">
        <f aca="false">+M983*P983</f>
        <v>499.593888640392</v>
      </c>
      <c r="R983" s="17" t="n">
        <f aca="false">+N983*P983</f>
        <v>0</v>
      </c>
      <c r="S983" s="17"/>
      <c r="T983" s="18" t="n">
        <f aca="false">+L983-K983</f>
        <v>0.0173611111111111</v>
      </c>
      <c r="U983" s="18" t="n">
        <f aca="false">+T983*P983</f>
        <v>0.989583333333333</v>
      </c>
      <c r="V983" s="18"/>
    </row>
    <row r="984" s="13" customFormat="true" ht="12" hidden="false" customHeight="false" outlineLevel="0" collapsed="false">
      <c r="A984" s="12" t="n">
        <v>7215</v>
      </c>
      <c r="B984" s="13" t="n">
        <v>6</v>
      </c>
      <c r="C984" s="13" t="s">
        <v>57</v>
      </c>
      <c r="D984" s="13" t="n">
        <v>1</v>
      </c>
      <c r="E984" s="13" t="n">
        <v>734</v>
      </c>
      <c r="F984" s="13" t="s">
        <v>62</v>
      </c>
      <c r="G984" s="13" t="s">
        <v>24</v>
      </c>
      <c r="H984" s="13" t="s">
        <v>29</v>
      </c>
      <c r="I984" s="13" t="n">
        <v>1</v>
      </c>
      <c r="J984" s="13" t="n">
        <v>2415</v>
      </c>
      <c r="K984" s="14" t="n">
        <v>0.465277777777778</v>
      </c>
      <c r="L984" s="15" t="n">
        <v>0.482638888888889</v>
      </c>
      <c r="M984" s="16" t="n">
        <f aca="false">VLOOKUP(E984,'Esp. percorsi al 18-10-22'!C:J,8,FALSE())</f>
        <v>8.76480506386652</v>
      </c>
      <c r="N984" s="16"/>
      <c r="O984" s="16"/>
      <c r="P984" s="13" t="n">
        <v>57</v>
      </c>
      <c r="Q984" s="17" t="n">
        <f aca="false">+M984*P984</f>
        <v>499.593888640392</v>
      </c>
      <c r="R984" s="17" t="n">
        <f aca="false">+N984*P984</f>
        <v>0</v>
      </c>
      <c r="S984" s="17"/>
      <c r="T984" s="18" t="n">
        <f aca="false">+L984-K984</f>
        <v>0.0173611111111111</v>
      </c>
      <c r="U984" s="18" t="n">
        <f aca="false">+T984*P984</f>
        <v>0.989583333333333</v>
      </c>
      <c r="V984" s="18"/>
    </row>
    <row r="985" s="13" customFormat="true" ht="12" hidden="false" customHeight="false" outlineLevel="0" collapsed="false">
      <c r="A985" s="12" t="n">
        <v>7216</v>
      </c>
      <c r="B985" s="13" t="n">
        <v>6</v>
      </c>
      <c r="C985" s="13" t="s">
        <v>57</v>
      </c>
      <c r="D985" s="13" t="n">
        <v>1</v>
      </c>
      <c r="E985" s="13" t="n">
        <v>734</v>
      </c>
      <c r="F985" s="13" t="s">
        <v>62</v>
      </c>
      <c r="G985" s="13" t="s">
        <v>24</v>
      </c>
      <c r="H985" s="13" t="s">
        <v>29</v>
      </c>
      <c r="I985" s="13" t="n">
        <v>1</v>
      </c>
      <c r="J985" s="13" t="n">
        <v>2416</v>
      </c>
      <c r="K985" s="14" t="n">
        <v>0.506944444444444</v>
      </c>
      <c r="L985" s="15" t="n">
        <v>0.524305555555556</v>
      </c>
      <c r="M985" s="16" t="n">
        <f aca="false">VLOOKUP(E985,'Esp. percorsi al 18-10-22'!C:J,8,FALSE())</f>
        <v>8.76480506386652</v>
      </c>
      <c r="N985" s="16"/>
      <c r="O985" s="16"/>
      <c r="P985" s="13" t="n">
        <v>57</v>
      </c>
      <c r="Q985" s="17" t="n">
        <f aca="false">+M985*P985</f>
        <v>499.593888640392</v>
      </c>
      <c r="R985" s="17" t="n">
        <f aca="false">+N985*P985</f>
        <v>0</v>
      </c>
      <c r="S985" s="17"/>
      <c r="T985" s="18" t="n">
        <f aca="false">+L985-K985</f>
        <v>0.0173611111111111</v>
      </c>
      <c r="U985" s="18" t="n">
        <f aca="false">+T985*P985</f>
        <v>0.989583333333333</v>
      </c>
      <c r="V985" s="18"/>
    </row>
    <row r="986" s="13" customFormat="true" ht="12" hidden="false" customHeight="false" outlineLevel="0" collapsed="false">
      <c r="A986" s="12" t="n">
        <v>7217</v>
      </c>
      <c r="B986" s="13" t="n">
        <v>6</v>
      </c>
      <c r="C986" s="13" t="s">
        <v>57</v>
      </c>
      <c r="D986" s="13" t="n">
        <v>1</v>
      </c>
      <c r="E986" s="13" t="n">
        <v>734</v>
      </c>
      <c r="F986" s="13" t="s">
        <v>62</v>
      </c>
      <c r="G986" s="13" t="s">
        <v>24</v>
      </c>
      <c r="H986" s="13" t="s">
        <v>29</v>
      </c>
      <c r="I986" s="13" t="n">
        <v>1</v>
      </c>
      <c r="J986" s="13" t="n">
        <v>2417</v>
      </c>
      <c r="K986" s="14" t="n">
        <v>0.548611111111111</v>
      </c>
      <c r="L986" s="15" t="n">
        <v>0.565972222222222</v>
      </c>
      <c r="M986" s="16" t="n">
        <f aca="false">VLOOKUP(E986,'Esp. percorsi al 18-10-22'!C:J,8,FALSE())</f>
        <v>8.76480506386652</v>
      </c>
      <c r="N986" s="16"/>
      <c r="O986" s="16"/>
      <c r="P986" s="13" t="n">
        <v>57</v>
      </c>
      <c r="Q986" s="17" t="n">
        <f aca="false">+M986*P986</f>
        <v>499.593888640392</v>
      </c>
      <c r="R986" s="17" t="n">
        <f aca="false">+N986*P986</f>
        <v>0</v>
      </c>
      <c r="S986" s="17"/>
      <c r="T986" s="18" t="n">
        <f aca="false">+L986-K986</f>
        <v>0.0173611111111111</v>
      </c>
      <c r="U986" s="18" t="n">
        <f aca="false">+T986*P986</f>
        <v>0.989583333333333</v>
      </c>
      <c r="V986" s="18"/>
    </row>
    <row r="987" s="13" customFormat="true" ht="12" hidden="false" customHeight="false" outlineLevel="0" collapsed="false">
      <c r="A987" s="12" t="n">
        <v>7218</v>
      </c>
      <c r="B987" s="13" t="n">
        <v>6</v>
      </c>
      <c r="C987" s="13" t="s">
        <v>57</v>
      </c>
      <c r="D987" s="13" t="n">
        <v>1</v>
      </c>
      <c r="E987" s="13" t="n">
        <v>734</v>
      </c>
      <c r="F987" s="13" t="s">
        <v>62</v>
      </c>
      <c r="G987" s="13" t="s">
        <v>24</v>
      </c>
      <c r="H987" s="13" t="s">
        <v>29</v>
      </c>
      <c r="I987" s="13" t="n">
        <v>1</v>
      </c>
      <c r="J987" s="13" t="n">
        <v>2418</v>
      </c>
      <c r="K987" s="14" t="n">
        <v>0.590277777777778</v>
      </c>
      <c r="L987" s="15" t="n">
        <v>0.607638888888889</v>
      </c>
      <c r="M987" s="16" t="n">
        <f aca="false">VLOOKUP(E987,'Esp. percorsi al 18-10-22'!C:J,8,FALSE())</f>
        <v>8.76480506386652</v>
      </c>
      <c r="N987" s="16"/>
      <c r="O987" s="16"/>
      <c r="P987" s="13" t="n">
        <v>57</v>
      </c>
      <c r="Q987" s="17" t="n">
        <f aca="false">+M987*P987</f>
        <v>499.593888640392</v>
      </c>
      <c r="R987" s="17" t="n">
        <f aca="false">+N987*P987</f>
        <v>0</v>
      </c>
      <c r="S987" s="17"/>
      <c r="T987" s="18" t="n">
        <f aca="false">+L987-K987</f>
        <v>0.0173611111111111</v>
      </c>
      <c r="U987" s="18" t="n">
        <f aca="false">+T987*P987</f>
        <v>0.989583333333333</v>
      </c>
      <c r="V987" s="18"/>
    </row>
    <row r="988" s="13" customFormat="true" ht="12" hidden="false" customHeight="false" outlineLevel="0" collapsed="false">
      <c r="A988" s="12" t="n">
        <v>7219</v>
      </c>
      <c r="B988" s="13" t="n">
        <v>6</v>
      </c>
      <c r="C988" s="13" t="s">
        <v>57</v>
      </c>
      <c r="D988" s="13" t="n">
        <v>1</v>
      </c>
      <c r="E988" s="13" t="n">
        <v>734</v>
      </c>
      <c r="F988" s="13" t="s">
        <v>62</v>
      </c>
      <c r="G988" s="13" t="s">
        <v>24</v>
      </c>
      <c r="H988" s="13" t="s">
        <v>29</v>
      </c>
      <c r="I988" s="13" t="n">
        <v>1</v>
      </c>
      <c r="J988" s="13" t="n">
        <v>2419</v>
      </c>
      <c r="K988" s="14" t="n">
        <v>0.631944444444444</v>
      </c>
      <c r="L988" s="15" t="n">
        <v>0.649305555555556</v>
      </c>
      <c r="M988" s="16" t="n">
        <f aca="false">VLOOKUP(E988,'Esp. percorsi al 18-10-22'!C:J,8,FALSE())</f>
        <v>8.76480506386652</v>
      </c>
      <c r="N988" s="16"/>
      <c r="O988" s="16"/>
      <c r="P988" s="13" t="n">
        <v>57</v>
      </c>
      <c r="Q988" s="17" t="n">
        <f aca="false">+M988*P988</f>
        <v>499.593888640392</v>
      </c>
      <c r="R988" s="17" t="n">
        <f aca="false">+N988*P988</f>
        <v>0</v>
      </c>
      <c r="S988" s="17"/>
      <c r="T988" s="18" t="n">
        <f aca="false">+L988-K988</f>
        <v>0.0173611111111111</v>
      </c>
      <c r="U988" s="18" t="n">
        <f aca="false">+T988*P988</f>
        <v>0.989583333333333</v>
      </c>
      <c r="V988" s="18"/>
    </row>
    <row r="989" s="13" customFormat="true" ht="12" hidden="false" customHeight="false" outlineLevel="0" collapsed="false">
      <c r="A989" s="12" t="n">
        <v>7220</v>
      </c>
      <c r="B989" s="13" t="n">
        <v>6</v>
      </c>
      <c r="C989" s="13" t="s">
        <v>57</v>
      </c>
      <c r="D989" s="13" t="n">
        <v>1</v>
      </c>
      <c r="E989" s="13" t="n">
        <v>734</v>
      </c>
      <c r="F989" s="13" t="s">
        <v>62</v>
      </c>
      <c r="G989" s="13" t="s">
        <v>24</v>
      </c>
      <c r="H989" s="13" t="s">
        <v>29</v>
      </c>
      <c r="I989" s="13" t="n">
        <v>1</v>
      </c>
      <c r="J989" s="13" t="n">
        <v>2420</v>
      </c>
      <c r="K989" s="14" t="n">
        <v>0.673611111111111</v>
      </c>
      <c r="L989" s="15" t="n">
        <v>0.690972222222222</v>
      </c>
      <c r="M989" s="16" t="n">
        <f aca="false">VLOOKUP(E989,'Esp. percorsi al 18-10-22'!C:J,8,FALSE())</f>
        <v>8.76480506386652</v>
      </c>
      <c r="N989" s="16"/>
      <c r="O989" s="16"/>
      <c r="P989" s="13" t="n">
        <v>57</v>
      </c>
      <c r="Q989" s="17" t="n">
        <f aca="false">+M989*P989</f>
        <v>499.593888640392</v>
      </c>
      <c r="R989" s="17" t="n">
        <f aca="false">+N989*P989</f>
        <v>0</v>
      </c>
      <c r="S989" s="17"/>
      <c r="T989" s="18" t="n">
        <f aca="false">+L989-K989</f>
        <v>0.0173611111111111</v>
      </c>
      <c r="U989" s="18" t="n">
        <f aca="false">+T989*P989</f>
        <v>0.989583333333333</v>
      </c>
      <c r="V989" s="18"/>
    </row>
    <row r="990" s="13" customFormat="true" ht="12" hidden="false" customHeight="false" outlineLevel="0" collapsed="false">
      <c r="A990" s="12" t="n">
        <v>7221</v>
      </c>
      <c r="B990" s="13" t="n">
        <v>6</v>
      </c>
      <c r="C990" s="13" t="s">
        <v>57</v>
      </c>
      <c r="D990" s="13" t="n">
        <v>1</v>
      </c>
      <c r="E990" s="13" t="n">
        <v>734</v>
      </c>
      <c r="F990" s="13" t="s">
        <v>62</v>
      </c>
      <c r="G990" s="13" t="s">
        <v>24</v>
      </c>
      <c r="H990" s="13" t="s">
        <v>29</v>
      </c>
      <c r="I990" s="13" t="n">
        <v>1</v>
      </c>
      <c r="J990" s="13" t="n">
        <v>2421</v>
      </c>
      <c r="K990" s="14" t="n">
        <v>0.715277777777778</v>
      </c>
      <c r="L990" s="15" t="n">
        <v>0.732638888888889</v>
      </c>
      <c r="M990" s="16" t="n">
        <f aca="false">VLOOKUP(E990,'Esp. percorsi al 18-10-22'!C:J,8,FALSE())</f>
        <v>8.76480506386652</v>
      </c>
      <c r="N990" s="16"/>
      <c r="O990" s="16"/>
      <c r="P990" s="13" t="n">
        <v>57</v>
      </c>
      <c r="Q990" s="17" t="n">
        <f aca="false">+M990*P990</f>
        <v>499.593888640392</v>
      </c>
      <c r="R990" s="17" t="n">
        <f aca="false">+N990*P990</f>
        <v>0</v>
      </c>
      <c r="S990" s="17"/>
      <c r="T990" s="18" t="n">
        <f aca="false">+L990-K990</f>
        <v>0.0173611111111111</v>
      </c>
      <c r="U990" s="18" t="n">
        <f aca="false">+T990*P990</f>
        <v>0.989583333333333</v>
      </c>
      <c r="V990" s="18"/>
    </row>
    <row r="991" s="13" customFormat="true" ht="12" hidden="false" customHeight="false" outlineLevel="0" collapsed="false">
      <c r="A991" s="12" t="n">
        <v>7222</v>
      </c>
      <c r="B991" s="13" t="n">
        <v>6</v>
      </c>
      <c r="C991" s="13" t="s">
        <v>57</v>
      </c>
      <c r="D991" s="13" t="n">
        <v>1</v>
      </c>
      <c r="E991" s="13" t="n">
        <v>734</v>
      </c>
      <c r="F991" s="13" t="s">
        <v>62</v>
      </c>
      <c r="G991" s="13" t="s">
        <v>24</v>
      </c>
      <c r="H991" s="13" t="s">
        <v>29</v>
      </c>
      <c r="I991" s="13" t="n">
        <v>1</v>
      </c>
      <c r="J991" s="13" t="n">
        <v>2422</v>
      </c>
      <c r="K991" s="14" t="n">
        <v>0.756944444444444</v>
      </c>
      <c r="L991" s="15" t="n">
        <v>0.774305555555555</v>
      </c>
      <c r="M991" s="16" t="n">
        <f aca="false">VLOOKUP(E991,'Esp. percorsi al 18-10-22'!C:J,8,FALSE())</f>
        <v>8.76480506386652</v>
      </c>
      <c r="N991" s="16"/>
      <c r="O991" s="16"/>
      <c r="P991" s="13" t="n">
        <v>57</v>
      </c>
      <c r="Q991" s="17" t="n">
        <f aca="false">+M991*P991</f>
        <v>499.593888640392</v>
      </c>
      <c r="R991" s="17" t="n">
        <f aca="false">+N991*P991</f>
        <v>0</v>
      </c>
      <c r="S991" s="17"/>
      <c r="T991" s="18" t="n">
        <f aca="false">+L991-K991</f>
        <v>0.0173611111111111</v>
      </c>
      <c r="U991" s="18" t="n">
        <f aca="false">+T991*P991</f>
        <v>0.989583333333333</v>
      </c>
      <c r="V991" s="18"/>
    </row>
    <row r="992" s="13" customFormat="true" ht="12" hidden="false" customHeight="false" outlineLevel="0" collapsed="false">
      <c r="A992" s="12" t="n">
        <v>7223</v>
      </c>
      <c r="B992" s="13" t="n">
        <v>6</v>
      </c>
      <c r="C992" s="13" t="s">
        <v>57</v>
      </c>
      <c r="D992" s="13" t="n">
        <v>1</v>
      </c>
      <c r="E992" s="13" t="n">
        <v>734</v>
      </c>
      <c r="F992" s="13" t="s">
        <v>62</v>
      </c>
      <c r="G992" s="13" t="s">
        <v>24</v>
      </c>
      <c r="H992" s="13" t="s">
        <v>29</v>
      </c>
      <c r="I992" s="13" t="n">
        <v>1</v>
      </c>
      <c r="J992" s="13" t="n">
        <v>2423</v>
      </c>
      <c r="K992" s="14" t="n">
        <v>0.798611111111111</v>
      </c>
      <c r="L992" s="15" t="n">
        <v>0.815972222222222</v>
      </c>
      <c r="M992" s="16" t="n">
        <f aca="false">VLOOKUP(E992,'Esp. percorsi al 18-10-22'!C:J,8,FALSE())</f>
        <v>8.76480506386652</v>
      </c>
      <c r="N992" s="16"/>
      <c r="O992" s="16"/>
      <c r="P992" s="13" t="n">
        <v>57</v>
      </c>
      <c r="Q992" s="17" t="n">
        <f aca="false">+M992*P992</f>
        <v>499.593888640392</v>
      </c>
      <c r="R992" s="17" t="n">
        <f aca="false">+N992*P992</f>
        <v>0</v>
      </c>
      <c r="S992" s="17"/>
      <c r="T992" s="18" t="n">
        <f aca="false">+L992-K992</f>
        <v>0.0173611111111111</v>
      </c>
      <c r="U992" s="18" t="n">
        <f aca="false">+T992*P992</f>
        <v>0.989583333333333</v>
      </c>
      <c r="V992" s="18"/>
    </row>
    <row r="993" s="13" customFormat="true" ht="12" hidden="false" customHeight="false" outlineLevel="0" collapsed="false">
      <c r="A993" s="12" t="n">
        <v>17265</v>
      </c>
      <c r="B993" s="13" t="n">
        <v>6</v>
      </c>
      <c r="C993" s="13" t="s">
        <v>57</v>
      </c>
      <c r="D993" s="13" t="n">
        <v>1</v>
      </c>
      <c r="E993" s="13" t="n">
        <v>734</v>
      </c>
      <c r="F993" s="13" t="s">
        <v>62</v>
      </c>
      <c r="G993" s="13" t="s">
        <v>28</v>
      </c>
      <c r="H993" s="13" t="s">
        <v>29</v>
      </c>
      <c r="I993" s="13" t="n">
        <v>1</v>
      </c>
      <c r="J993" s="13" t="n">
        <v>17265</v>
      </c>
      <c r="K993" s="14" t="n">
        <v>0.940972222222222</v>
      </c>
      <c r="L993" s="15" t="n">
        <v>0.954861111111111</v>
      </c>
      <c r="M993" s="16" t="n">
        <f aca="false">VLOOKUP(E993,'Esp. percorsi al 18-10-22'!C:J,8,FALSE())</f>
        <v>8.76480506386652</v>
      </c>
      <c r="N993" s="16"/>
      <c r="O993" s="16"/>
      <c r="P993" s="13" t="n">
        <v>10</v>
      </c>
      <c r="Q993" s="17" t="n">
        <f aca="false">+M993*P993</f>
        <v>87.6480506386652</v>
      </c>
      <c r="R993" s="17" t="n">
        <f aca="false">+N993*P993</f>
        <v>0</v>
      </c>
      <c r="S993" s="17"/>
      <c r="T993" s="18" t="n">
        <f aca="false">+L993-K993</f>
        <v>0.0138888888888889</v>
      </c>
      <c r="U993" s="18" t="n">
        <f aca="false">+T993*P993</f>
        <v>0.138888888888889</v>
      </c>
      <c r="V993" s="18"/>
    </row>
    <row r="994" s="13" customFormat="true" ht="12" hidden="false" customHeight="false" outlineLevel="0" collapsed="false">
      <c r="A994" s="12" t="n">
        <v>18764</v>
      </c>
      <c r="B994" s="13" t="n">
        <v>7</v>
      </c>
      <c r="C994" s="13" t="s">
        <v>57</v>
      </c>
      <c r="D994" s="13" t="n">
        <v>2</v>
      </c>
      <c r="E994" s="13" t="n">
        <v>346</v>
      </c>
      <c r="F994" s="13" t="s">
        <v>63</v>
      </c>
      <c r="G994" s="13" t="s">
        <v>24</v>
      </c>
      <c r="H994" s="13" t="s">
        <v>25</v>
      </c>
      <c r="I994" s="13" t="n">
        <v>1</v>
      </c>
      <c r="J994" s="13" t="n">
        <v>658</v>
      </c>
      <c r="K994" s="14" t="n">
        <v>0.265972222222222</v>
      </c>
      <c r="L994" s="15" t="n">
        <v>0.279861111111111</v>
      </c>
      <c r="M994" s="16" t="n">
        <f aca="false">VLOOKUP(E994,'Esp. percorsi al 18-10-22'!C:J,8,FALSE())</f>
        <v>7.60893764390947</v>
      </c>
      <c r="N994" s="16"/>
      <c r="O994" s="16"/>
      <c r="P994" s="13" t="n">
        <v>303</v>
      </c>
      <c r="Q994" s="17" t="n">
        <f aca="false">+M994*P994</f>
        <v>2305.50810610457</v>
      </c>
      <c r="R994" s="17" t="n">
        <f aca="false">+N994*P994</f>
        <v>0</v>
      </c>
      <c r="S994" s="17"/>
      <c r="T994" s="18" t="n">
        <f aca="false">+L994-K994</f>
        <v>0.0138888888888889</v>
      </c>
      <c r="U994" s="18" t="n">
        <f aca="false">+T994*P994</f>
        <v>4.20833333333333</v>
      </c>
      <c r="V994" s="18"/>
    </row>
    <row r="995" s="13" customFormat="true" ht="12" hidden="false" customHeight="false" outlineLevel="0" collapsed="false">
      <c r="A995" s="12" t="n">
        <v>7272</v>
      </c>
      <c r="B995" s="13" t="n">
        <v>7</v>
      </c>
      <c r="C995" s="13" t="s">
        <v>57</v>
      </c>
      <c r="D995" s="13" t="n">
        <v>2</v>
      </c>
      <c r="E995" s="13" t="n">
        <v>346</v>
      </c>
      <c r="F995" s="13" t="s">
        <v>63</v>
      </c>
      <c r="G995" s="13" t="s">
        <v>24</v>
      </c>
      <c r="H995" s="13" t="s">
        <v>25</v>
      </c>
      <c r="I995" s="13" t="n">
        <v>1</v>
      </c>
      <c r="J995" s="13" t="n">
        <v>659</v>
      </c>
      <c r="K995" s="14" t="n">
        <v>0.284722222222222</v>
      </c>
      <c r="L995" s="15" t="n">
        <v>0.298611111111111</v>
      </c>
      <c r="M995" s="16" t="n">
        <f aca="false">VLOOKUP(E995,'Esp. percorsi al 18-10-22'!C:J,8,FALSE())</f>
        <v>7.60893764390947</v>
      </c>
      <c r="N995" s="16"/>
      <c r="O995" s="16"/>
      <c r="P995" s="13" t="n">
        <v>303</v>
      </c>
      <c r="Q995" s="17" t="n">
        <f aca="false">+M995*P995</f>
        <v>2305.50810610457</v>
      </c>
      <c r="R995" s="17" t="n">
        <f aca="false">+N995*P995</f>
        <v>0</v>
      </c>
      <c r="S995" s="17"/>
      <c r="T995" s="18" t="n">
        <f aca="false">+L995-K995</f>
        <v>0.0138888888888889</v>
      </c>
      <c r="U995" s="18" t="n">
        <f aca="false">+T995*P995</f>
        <v>4.20833333333333</v>
      </c>
      <c r="V995" s="18"/>
    </row>
    <row r="996" s="13" customFormat="true" ht="12" hidden="false" customHeight="false" outlineLevel="0" collapsed="false">
      <c r="A996" s="12" t="n">
        <v>7387</v>
      </c>
      <c r="B996" s="13" t="n">
        <v>7</v>
      </c>
      <c r="C996" s="13" t="s">
        <v>57</v>
      </c>
      <c r="D996" s="13" t="n">
        <v>2</v>
      </c>
      <c r="E996" s="13" t="n">
        <v>346</v>
      </c>
      <c r="F996" s="13" t="s">
        <v>63</v>
      </c>
      <c r="G996" s="13" t="s">
        <v>24</v>
      </c>
      <c r="H996" s="13" t="s">
        <v>29</v>
      </c>
      <c r="I996" s="13" t="n">
        <v>1</v>
      </c>
      <c r="J996" s="13" t="n">
        <v>7387</v>
      </c>
      <c r="K996" s="14" t="n">
        <v>0.291666666666667</v>
      </c>
      <c r="L996" s="15" t="n">
        <v>0.305555555555555</v>
      </c>
      <c r="M996" s="16" t="n">
        <f aca="false">VLOOKUP(E996,'Esp. percorsi al 18-10-22'!C:J,8,FALSE())</f>
        <v>7.60893764390947</v>
      </c>
      <c r="N996" s="16"/>
      <c r="O996" s="16"/>
      <c r="P996" s="13" t="n">
        <v>57</v>
      </c>
      <c r="Q996" s="17" t="n">
        <f aca="false">+M996*P996</f>
        <v>433.70944570284</v>
      </c>
      <c r="R996" s="17" t="n">
        <f aca="false">+N996*P996</f>
        <v>0</v>
      </c>
      <c r="S996" s="17"/>
      <c r="T996" s="18" t="n">
        <f aca="false">+L996-K996</f>
        <v>0.0138888888888889</v>
      </c>
      <c r="U996" s="18" t="n">
        <f aca="false">+T996*P996</f>
        <v>0.791666666666667</v>
      </c>
      <c r="V996" s="18"/>
    </row>
    <row r="997" s="13" customFormat="true" ht="12" hidden="false" customHeight="false" outlineLevel="0" collapsed="false">
      <c r="A997" s="12" t="n">
        <v>7273</v>
      </c>
      <c r="B997" s="13" t="n">
        <v>7</v>
      </c>
      <c r="C997" s="13" t="s">
        <v>57</v>
      </c>
      <c r="D997" s="13" t="n">
        <v>2</v>
      </c>
      <c r="E997" s="13" t="n">
        <v>346</v>
      </c>
      <c r="F997" s="13" t="s">
        <v>63</v>
      </c>
      <c r="G997" s="13" t="s">
        <v>24</v>
      </c>
      <c r="H997" s="13" t="s">
        <v>25</v>
      </c>
      <c r="I997" s="13" t="n">
        <v>1</v>
      </c>
      <c r="J997" s="13" t="n">
        <v>660</v>
      </c>
      <c r="K997" s="14" t="n">
        <v>0.298611111111111</v>
      </c>
      <c r="L997" s="15" t="n">
        <v>0.3125</v>
      </c>
      <c r="M997" s="16" t="n">
        <f aca="false">VLOOKUP(E997,'Esp. percorsi al 18-10-22'!C:J,8,FALSE())</f>
        <v>7.60893764390947</v>
      </c>
      <c r="N997" s="16"/>
      <c r="O997" s="16"/>
      <c r="P997" s="13" t="n">
        <v>303</v>
      </c>
      <c r="Q997" s="17" t="n">
        <f aca="false">+M997*P997</f>
        <v>2305.50810610457</v>
      </c>
      <c r="R997" s="17" t="n">
        <f aca="false">+N997*P997</f>
        <v>0</v>
      </c>
      <c r="S997" s="17"/>
      <c r="T997" s="18" t="n">
        <f aca="false">+L997-K997</f>
        <v>0.0138888888888889</v>
      </c>
      <c r="U997" s="18" t="n">
        <f aca="false">+T997*P997</f>
        <v>4.20833333333333</v>
      </c>
      <c r="V997" s="18"/>
    </row>
    <row r="998" s="13" customFormat="true" ht="12" hidden="false" customHeight="false" outlineLevel="0" collapsed="false">
      <c r="A998" s="12" t="n">
        <v>18767</v>
      </c>
      <c r="B998" s="13" t="n">
        <v>7</v>
      </c>
      <c r="C998" s="13" t="s">
        <v>57</v>
      </c>
      <c r="D998" s="13" t="n">
        <v>2</v>
      </c>
      <c r="E998" s="13" t="n">
        <v>346</v>
      </c>
      <c r="F998" s="13" t="s">
        <v>63</v>
      </c>
      <c r="G998" s="13" t="s">
        <v>42</v>
      </c>
      <c r="H998" s="19" t="s">
        <v>27</v>
      </c>
      <c r="I998" s="13" t="n">
        <v>1</v>
      </c>
      <c r="J998" s="13" t="n">
        <v>17955</v>
      </c>
      <c r="K998" s="14" t="n">
        <v>0.298611111111111</v>
      </c>
      <c r="L998" s="15" t="n">
        <v>0.3125</v>
      </c>
      <c r="M998" s="16" t="n">
        <f aca="false">VLOOKUP(E998,'Esp. percorsi al 18-10-22'!C:J,8,FALSE())</f>
        <v>7.60893764390947</v>
      </c>
      <c r="N998" s="16"/>
      <c r="O998" s="16"/>
      <c r="P998" s="13" t="n">
        <v>189</v>
      </c>
      <c r="Q998" s="17" t="n">
        <f aca="false">+M998*P998</f>
        <v>1438.08921469889</v>
      </c>
      <c r="R998" s="17" t="n">
        <f aca="false">+N998*P998</f>
        <v>0</v>
      </c>
      <c r="S998" s="17"/>
      <c r="T998" s="18" t="n">
        <f aca="false">+L998-K998</f>
        <v>0.0138888888888889</v>
      </c>
      <c r="U998" s="18" t="n">
        <f aca="false">+T998*P998</f>
        <v>2.625</v>
      </c>
      <c r="V998" s="18"/>
    </row>
    <row r="999" s="13" customFormat="true" ht="12" hidden="false" customHeight="false" outlineLevel="0" collapsed="false">
      <c r="A999" s="12" t="n">
        <v>7274</v>
      </c>
      <c r="B999" s="13" t="n">
        <v>7</v>
      </c>
      <c r="C999" s="13" t="s">
        <v>57</v>
      </c>
      <c r="D999" s="13" t="n">
        <v>2</v>
      </c>
      <c r="E999" s="13" t="n">
        <v>346</v>
      </c>
      <c r="F999" s="13" t="s">
        <v>63</v>
      </c>
      <c r="G999" s="13" t="s">
        <v>24</v>
      </c>
      <c r="H999" s="13" t="s">
        <v>25</v>
      </c>
      <c r="I999" s="13" t="n">
        <v>1</v>
      </c>
      <c r="J999" s="13" t="n">
        <v>661</v>
      </c>
      <c r="K999" s="14" t="n">
        <v>0.3125</v>
      </c>
      <c r="L999" s="15" t="n">
        <v>0.333333333333333</v>
      </c>
      <c r="M999" s="16" t="n">
        <f aca="false">VLOOKUP(E999,'Esp. percorsi al 18-10-22'!C:J,8,FALSE())</f>
        <v>7.60893764390947</v>
      </c>
      <c r="N999" s="16"/>
      <c r="O999" s="16"/>
      <c r="P999" s="13" t="n">
        <v>303</v>
      </c>
      <c r="Q999" s="17" t="n">
        <f aca="false">+M999*P999</f>
        <v>2305.50810610457</v>
      </c>
      <c r="R999" s="17" t="n">
        <f aca="false">+N999*P999</f>
        <v>0</v>
      </c>
      <c r="S999" s="17"/>
      <c r="T999" s="18" t="n">
        <f aca="false">+L999-K999</f>
        <v>0.0208333333333333</v>
      </c>
      <c r="U999" s="18" t="n">
        <f aca="false">+T999*P999</f>
        <v>6.3125</v>
      </c>
      <c r="V999" s="18"/>
    </row>
    <row r="1000" s="13" customFormat="true" ht="12" hidden="false" customHeight="false" outlineLevel="0" collapsed="false">
      <c r="A1000" s="12" t="n">
        <v>7388</v>
      </c>
      <c r="B1000" s="13" t="n">
        <v>7</v>
      </c>
      <c r="C1000" s="13" t="s">
        <v>57</v>
      </c>
      <c r="D1000" s="13" t="n">
        <v>2</v>
      </c>
      <c r="E1000" s="13" t="n">
        <v>346</v>
      </c>
      <c r="F1000" s="13" t="s">
        <v>63</v>
      </c>
      <c r="G1000" s="13" t="s">
        <v>24</v>
      </c>
      <c r="H1000" s="13" t="s">
        <v>29</v>
      </c>
      <c r="I1000" s="13" t="n">
        <v>1</v>
      </c>
      <c r="J1000" s="13" t="n">
        <v>1520</v>
      </c>
      <c r="K1000" s="14" t="n">
        <v>0.333333333333333</v>
      </c>
      <c r="L1000" s="15" t="n">
        <v>0.347222222222222</v>
      </c>
      <c r="M1000" s="16" t="n">
        <f aca="false">VLOOKUP(E1000,'Esp. percorsi al 18-10-22'!C:J,8,FALSE())</f>
        <v>7.60893764390947</v>
      </c>
      <c r="N1000" s="16"/>
      <c r="O1000" s="16"/>
      <c r="P1000" s="13" t="n">
        <v>57</v>
      </c>
      <c r="Q1000" s="17" t="n">
        <f aca="false">+M1000*P1000</f>
        <v>433.70944570284</v>
      </c>
      <c r="R1000" s="17" t="n">
        <f aca="false">+N1000*P1000</f>
        <v>0</v>
      </c>
      <c r="S1000" s="17"/>
      <c r="T1000" s="18" t="n">
        <f aca="false">+L1000-K1000</f>
        <v>0.0138888888888889</v>
      </c>
      <c r="U1000" s="18" t="n">
        <f aca="false">+T1000*P1000</f>
        <v>0.791666666666667</v>
      </c>
      <c r="V1000" s="18"/>
    </row>
    <row r="1001" s="13" customFormat="true" ht="12" hidden="false" customHeight="false" outlineLevel="0" collapsed="false">
      <c r="A1001" s="12" t="n">
        <v>7453</v>
      </c>
      <c r="B1001" s="13" t="n">
        <v>7</v>
      </c>
      <c r="C1001" s="13" t="s">
        <v>57</v>
      </c>
      <c r="D1001" s="13" t="n">
        <v>2</v>
      </c>
      <c r="E1001" s="13" t="n">
        <v>346</v>
      </c>
      <c r="F1001" s="13" t="s">
        <v>63</v>
      </c>
      <c r="G1001" s="13" t="s">
        <v>26</v>
      </c>
      <c r="H1001" s="13" t="s">
        <v>30</v>
      </c>
      <c r="I1001" s="13" t="n">
        <v>1</v>
      </c>
      <c r="J1001" s="13" t="n">
        <v>4487</v>
      </c>
      <c r="K1001" s="14" t="n">
        <v>0.333333333333333</v>
      </c>
      <c r="L1001" s="15" t="n">
        <v>0.350694444444444</v>
      </c>
      <c r="M1001" s="16" t="n">
        <f aca="false">VLOOKUP(E1001,'Esp. percorsi al 18-10-22'!C:J,8,FALSE())</f>
        <v>7.60893764390947</v>
      </c>
      <c r="N1001" s="16"/>
      <c r="O1001" s="16"/>
      <c r="P1001" s="13" t="n">
        <v>5</v>
      </c>
      <c r="Q1001" s="17" t="n">
        <f aca="false">+M1001*P1001</f>
        <v>38.0446882195473</v>
      </c>
      <c r="R1001" s="17" t="n">
        <f aca="false">+N1001*P1001</f>
        <v>0</v>
      </c>
      <c r="S1001" s="17"/>
      <c r="T1001" s="18" t="n">
        <f aca="false">+L1001-K1001</f>
        <v>0.0173611111111111</v>
      </c>
      <c r="U1001" s="18" t="n">
        <f aca="false">+T1001*P1001</f>
        <v>0.0868055555555556</v>
      </c>
      <c r="V1001" s="18"/>
    </row>
    <row r="1002" s="13" customFormat="true" ht="12" hidden="false" customHeight="false" outlineLevel="0" collapsed="false">
      <c r="A1002" s="12" t="n">
        <v>18768</v>
      </c>
      <c r="B1002" s="13" t="n">
        <v>7</v>
      </c>
      <c r="C1002" s="13" t="s">
        <v>57</v>
      </c>
      <c r="D1002" s="13" t="n">
        <v>2</v>
      </c>
      <c r="E1002" s="13" t="n">
        <v>346</v>
      </c>
      <c r="F1002" s="13" t="s">
        <v>63</v>
      </c>
      <c r="G1002" s="13" t="s">
        <v>24</v>
      </c>
      <c r="H1002" s="13" t="s">
        <v>25</v>
      </c>
      <c r="I1002" s="13" t="n">
        <v>1</v>
      </c>
      <c r="J1002" s="13" t="n">
        <v>662</v>
      </c>
      <c r="K1002" s="14" t="n">
        <v>0.333333333333333</v>
      </c>
      <c r="L1002" s="15" t="n">
        <v>0.354166666666667</v>
      </c>
      <c r="M1002" s="16" t="n">
        <f aca="false">VLOOKUP(E1002,'Esp. percorsi al 18-10-22'!C:J,8,FALSE())</f>
        <v>7.60893764390947</v>
      </c>
      <c r="N1002" s="16"/>
      <c r="O1002" s="16"/>
      <c r="P1002" s="13" t="n">
        <v>303</v>
      </c>
      <c r="Q1002" s="17" t="n">
        <f aca="false">+M1002*P1002</f>
        <v>2305.50810610457</v>
      </c>
      <c r="R1002" s="17" t="n">
        <f aca="false">+N1002*P1002</f>
        <v>0</v>
      </c>
      <c r="S1002" s="17"/>
      <c r="T1002" s="18" t="n">
        <f aca="false">+L1002-K1002</f>
        <v>0.0208333333333333</v>
      </c>
      <c r="U1002" s="18" t="n">
        <f aca="false">+T1002*P1002</f>
        <v>6.3125</v>
      </c>
      <c r="V1002" s="18"/>
    </row>
    <row r="1003" s="13" customFormat="true" ht="12" hidden="false" customHeight="false" outlineLevel="0" collapsed="false">
      <c r="A1003" s="12" t="n">
        <v>18765</v>
      </c>
      <c r="B1003" s="13" t="n">
        <v>7</v>
      </c>
      <c r="C1003" s="13" t="s">
        <v>57</v>
      </c>
      <c r="D1003" s="13" t="n">
        <v>2</v>
      </c>
      <c r="E1003" s="13" t="n">
        <v>346</v>
      </c>
      <c r="F1003" s="13" t="s">
        <v>63</v>
      </c>
      <c r="G1003" s="13" t="s">
        <v>24</v>
      </c>
      <c r="H1003" s="13" t="s">
        <v>25</v>
      </c>
      <c r="I1003" s="13" t="n">
        <v>1</v>
      </c>
      <c r="J1003" s="13" t="n">
        <v>663</v>
      </c>
      <c r="K1003" s="14" t="n">
        <v>0.350694444444444</v>
      </c>
      <c r="L1003" s="15" t="n">
        <v>0.364583333333333</v>
      </c>
      <c r="M1003" s="16" t="n">
        <f aca="false">VLOOKUP(E1003,'Esp. percorsi al 18-10-22'!C:J,8,FALSE())</f>
        <v>7.60893764390947</v>
      </c>
      <c r="N1003" s="16"/>
      <c r="O1003" s="16"/>
      <c r="P1003" s="13" t="n">
        <v>303</v>
      </c>
      <c r="Q1003" s="17" t="n">
        <f aca="false">+M1003*P1003</f>
        <v>2305.50810610457</v>
      </c>
      <c r="R1003" s="17" t="n">
        <f aca="false">+N1003*P1003</f>
        <v>0</v>
      </c>
      <c r="S1003" s="17"/>
      <c r="T1003" s="18" t="n">
        <f aca="false">+L1003-K1003</f>
        <v>0.0138888888888889</v>
      </c>
      <c r="U1003" s="18" t="n">
        <f aca="false">+T1003*P1003</f>
        <v>4.20833333333333</v>
      </c>
      <c r="V1003" s="18"/>
    </row>
    <row r="1004" s="13" customFormat="true" ht="12" hidden="false" customHeight="false" outlineLevel="0" collapsed="false">
      <c r="A1004" s="12" t="n">
        <v>7277</v>
      </c>
      <c r="B1004" s="13" t="n">
        <v>7</v>
      </c>
      <c r="C1004" s="13" t="s">
        <v>57</v>
      </c>
      <c r="D1004" s="13" t="n">
        <v>2</v>
      </c>
      <c r="E1004" s="13" t="n">
        <v>346</v>
      </c>
      <c r="F1004" s="13" t="s">
        <v>63</v>
      </c>
      <c r="G1004" s="13" t="s">
        <v>24</v>
      </c>
      <c r="H1004" s="13" t="s">
        <v>25</v>
      </c>
      <c r="I1004" s="13" t="n">
        <v>1</v>
      </c>
      <c r="J1004" s="13" t="n">
        <v>664</v>
      </c>
      <c r="K1004" s="14" t="n">
        <v>0.371527777777778</v>
      </c>
      <c r="L1004" s="15" t="n">
        <v>0.385416666666667</v>
      </c>
      <c r="M1004" s="16" t="n">
        <f aca="false">VLOOKUP(E1004,'Esp. percorsi al 18-10-22'!C:J,8,FALSE())</f>
        <v>7.60893764390947</v>
      </c>
      <c r="N1004" s="16"/>
      <c r="O1004" s="16"/>
      <c r="P1004" s="13" t="n">
        <v>303</v>
      </c>
      <c r="Q1004" s="17" t="n">
        <f aca="false">+M1004*P1004</f>
        <v>2305.50810610457</v>
      </c>
      <c r="R1004" s="17" t="n">
        <f aca="false">+N1004*P1004</f>
        <v>0</v>
      </c>
      <c r="S1004" s="17"/>
      <c r="T1004" s="18" t="n">
        <f aca="false">+L1004-K1004</f>
        <v>0.0138888888888889</v>
      </c>
      <c r="U1004" s="18" t="n">
        <f aca="false">+T1004*P1004</f>
        <v>4.20833333333333</v>
      </c>
      <c r="V1004" s="18"/>
    </row>
    <row r="1005" s="13" customFormat="true" ht="12" hidden="false" customHeight="false" outlineLevel="0" collapsed="false">
      <c r="A1005" s="12" t="n">
        <v>7389</v>
      </c>
      <c r="B1005" s="13" t="n">
        <v>7</v>
      </c>
      <c r="C1005" s="13" t="s">
        <v>57</v>
      </c>
      <c r="D1005" s="13" t="n">
        <v>2</v>
      </c>
      <c r="E1005" s="13" t="n">
        <v>346</v>
      </c>
      <c r="F1005" s="13" t="s">
        <v>63</v>
      </c>
      <c r="G1005" s="13" t="s">
        <v>24</v>
      </c>
      <c r="H1005" s="13" t="s">
        <v>29</v>
      </c>
      <c r="I1005" s="13" t="n">
        <v>1</v>
      </c>
      <c r="J1005" s="13" t="n">
        <v>1521</v>
      </c>
      <c r="K1005" s="14" t="n">
        <v>0.375</v>
      </c>
      <c r="L1005" s="15" t="n">
        <v>0.388888888888889</v>
      </c>
      <c r="M1005" s="16" t="n">
        <f aca="false">VLOOKUP(E1005,'Esp. percorsi al 18-10-22'!C:J,8,FALSE())</f>
        <v>7.60893764390947</v>
      </c>
      <c r="N1005" s="16"/>
      <c r="O1005" s="16"/>
      <c r="P1005" s="13" t="n">
        <v>57</v>
      </c>
      <c r="Q1005" s="17" t="n">
        <f aca="false">+M1005*P1005</f>
        <v>433.70944570284</v>
      </c>
      <c r="R1005" s="17" t="n">
        <f aca="false">+N1005*P1005</f>
        <v>0</v>
      </c>
      <c r="S1005" s="17"/>
      <c r="T1005" s="18" t="n">
        <f aca="false">+L1005-K1005</f>
        <v>0.0138888888888889</v>
      </c>
      <c r="U1005" s="18" t="n">
        <f aca="false">+T1005*P1005</f>
        <v>0.791666666666667</v>
      </c>
      <c r="V1005" s="18"/>
    </row>
    <row r="1006" s="13" customFormat="true" ht="12" hidden="false" customHeight="false" outlineLevel="0" collapsed="false">
      <c r="A1006" s="12" t="n">
        <v>7454</v>
      </c>
      <c r="B1006" s="13" t="n">
        <v>7</v>
      </c>
      <c r="C1006" s="13" t="s">
        <v>57</v>
      </c>
      <c r="D1006" s="13" t="n">
        <v>2</v>
      </c>
      <c r="E1006" s="13" t="n">
        <v>346</v>
      </c>
      <c r="F1006" s="13" t="s">
        <v>63</v>
      </c>
      <c r="G1006" s="13" t="s">
        <v>26</v>
      </c>
      <c r="H1006" s="13" t="s">
        <v>30</v>
      </c>
      <c r="I1006" s="13" t="n">
        <v>1</v>
      </c>
      <c r="J1006" s="13" t="n">
        <v>4488</v>
      </c>
      <c r="K1006" s="14" t="n">
        <v>0.375</v>
      </c>
      <c r="L1006" s="15" t="n">
        <v>0.392361111111111</v>
      </c>
      <c r="M1006" s="16" t="n">
        <f aca="false">VLOOKUP(E1006,'Esp. percorsi al 18-10-22'!C:J,8,FALSE())</f>
        <v>7.60893764390947</v>
      </c>
      <c r="N1006" s="16"/>
      <c r="O1006" s="16"/>
      <c r="P1006" s="13" t="n">
        <v>5</v>
      </c>
      <c r="Q1006" s="17" t="n">
        <f aca="false">+M1006*P1006</f>
        <v>38.0446882195473</v>
      </c>
      <c r="R1006" s="17" t="n">
        <f aca="false">+N1006*P1006</f>
        <v>0</v>
      </c>
      <c r="S1006" s="17"/>
      <c r="T1006" s="18" t="n">
        <f aca="false">+L1006-K1006</f>
        <v>0.0173611111111111</v>
      </c>
      <c r="U1006" s="18" t="n">
        <f aca="false">+T1006*P1006</f>
        <v>0.0868055555555556</v>
      </c>
      <c r="V1006" s="18"/>
    </row>
    <row r="1007" s="13" customFormat="true" ht="12" hidden="false" customHeight="false" outlineLevel="0" collapsed="false">
      <c r="A1007" s="12" t="n">
        <v>7278</v>
      </c>
      <c r="B1007" s="13" t="n">
        <v>7</v>
      </c>
      <c r="C1007" s="13" t="s">
        <v>57</v>
      </c>
      <c r="D1007" s="13" t="n">
        <v>2</v>
      </c>
      <c r="E1007" s="13" t="n">
        <v>346</v>
      </c>
      <c r="F1007" s="13" t="s">
        <v>63</v>
      </c>
      <c r="G1007" s="13" t="s">
        <v>24</v>
      </c>
      <c r="H1007" s="13" t="s">
        <v>25</v>
      </c>
      <c r="I1007" s="13" t="n">
        <v>1</v>
      </c>
      <c r="J1007" s="13" t="n">
        <v>665</v>
      </c>
      <c r="K1007" s="14" t="n">
        <v>0.388888888888889</v>
      </c>
      <c r="L1007" s="15" t="n">
        <v>0.402777777777778</v>
      </c>
      <c r="M1007" s="16" t="n">
        <f aca="false">VLOOKUP(E1007,'Esp. percorsi al 18-10-22'!C:J,8,FALSE())</f>
        <v>7.60893764390947</v>
      </c>
      <c r="N1007" s="16"/>
      <c r="O1007" s="16"/>
      <c r="P1007" s="13" t="n">
        <v>303</v>
      </c>
      <c r="Q1007" s="17" t="n">
        <f aca="false">+M1007*P1007</f>
        <v>2305.50810610457</v>
      </c>
      <c r="R1007" s="17" t="n">
        <f aca="false">+N1007*P1007</f>
        <v>0</v>
      </c>
      <c r="S1007" s="17"/>
      <c r="T1007" s="18" t="n">
        <f aca="false">+L1007-K1007</f>
        <v>0.0138888888888889</v>
      </c>
      <c r="U1007" s="18" t="n">
        <f aca="false">+T1007*P1007</f>
        <v>4.20833333333333</v>
      </c>
      <c r="V1007" s="18"/>
    </row>
    <row r="1008" s="13" customFormat="true" ht="12" hidden="false" customHeight="false" outlineLevel="0" collapsed="false">
      <c r="A1008" s="12" t="n">
        <v>7279</v>
      </c>
      <c r="B1008" s="13" t="n">
        <v>7</v>
      </c>
      <c r="C1008" s="13" t="s">
        <v>57</v>
      </c>
      <c r="D1008" s="13" t="n">
        <v>2</v>
      </c>
      <c r="E1008" s="13" t="n">
        <v>346</v>
      </c>
      <c r="F1008" s="13" t="s">
        <v>63</v>
      </c>
      <c r="G1008" s="13" t="s">
        <v>24</v>
      </c>
      <c r="H1008" s="13" t="s">
        <v>25</v>
      </c>
      <c r="I1008" s="13" t="n">
        <v>1</v>
      </c>
      <c r="J1008" s="13" t="n">
        <v>667</v>
      </c>
      <c r="K1008" s="14" t="n">
        <v>0.409722222222222</v>
      </c>
      <c r="L1008" s="15" t="n">
        <v>0.423611111111111</v>
      </c>
      <c r="M1008" s="16" t="n">
        <f aca="false">VLOOKUP(E1008,'Esp. percorsi al 18-10-22'!C:J,8,FALSE())</f>
        <v>7.60893764390947</v>
      </c>
      <c r="N1008" s="16"/>
      <c r="O1008" s="16"/>
      <c r="P1008" s="13" t="n">
        <v>303</v>
      </c>
      <c r="Q1008" s="17" t="n">
        <f aca="false">+M1008*P1008</f>
        <v>2305.50810610457</v>
      </c>
      <c r="R1008" s="17" t="n">
        <f aca="false">+N1008*P1008</f>
        <v>0</v>
      </c>
      <c r="S1008" s="17"/>
      <c r="T1008" s="18" t="n">
        <f aca="false">+L1008-K1008</f>
        <v>0.0138888888888889</v>
      </c>
      <c r="U1008" s="18" t="n">
        <f aca="false">+T1008*P1008</f>
        <v>4.20833333333333</v>
      </c>
      <c r="V1008" s="18"/>
    </row>
    <row r="1009" s="13" customFormat="true" ht="12" hidden="false" customHeight="false" outlineLevel="0" collapsed="false">
      <c r="A1009" s="12" t="n">
        <v>7390</v>
      </c>
      <c r="B1009" s="13" t="n">
        <v>7</v>
      </c>
      <c r="C1009" s="13" t="s">
        <v>57</v>
      </c>
      <c r="D1009" s="13" t="n">
        <v>2</v>
      </c>
      <c r="E1009" s="13" t="n">
        <v>346</v>
      </c>
      <c r="F1009" s="13" t="s">
        <v>63</v>
      </c>
      <c r="G1009" s="13" t="s">
        <v>24</v>
      </c>
      <c r="H1009" s="13" t="s">
        <v>29</v>
      </c>
      <c r="I1009" s="13" t="n">
        <v>1</v>
      </c>
      <c r="J1009" s="13" t="n">
        <v>1522</v>
      </c>
      <c r="K1009" s="14" t="n">
        <v>0.416666666666667</v>
      </c>
      <c r="L1009" s="15" t="n">
        <v>0.430555555555556</v>
      </c>
      <c r="M1009" s="16" t="n">
        <f aca="false">VLOOKUP(E1009,'Esp. percorsi al 18-10-22'!C:J,8,FALSE())</f>
        <v>7.60893764390947</v>
      </c>
      <c r="N1009" s="16"/>
      <c r="O1009" s="16"/>
      <c r="P1009" s="13" t="n">
        <v>57</v>
      </c>
      <c r="Q1009" s="17" t="n">
        <f aca="false">+M1009*P1009</f>
        <v>433.70944570284</v>
      </c>
      <c r="R1009" s="17" t="n">
        <f aca="false">+N1009*P1009</f>
        <v>0</v>
      </c>
      <c r="S1009" s="17"/>
      <c r="T1009" s="18" t="n">
        <f aca="false">+L1009-K1009</f>
        <v>0.0138888888888889</v>
      </c>
      <c r="U1009" s="18" t="n">
        <f aca="false">+T1009*P1009</f>
        <v>0.791666666666667</v>
      </c>
      <c r="V1009" s="18"/>
    </row>
    <row r="1010" s="13" customFormat="true" ht="12" hidden="false" customHeight="false" outlineLevel="0" collapsed="false">
      <c r="A1010" s="12" t="n">
        <v>7455</v>
      </c>
      <c r="B1010" s="13" t="n">
        <v>7</v>
      </c>
      <c r="C1010" s="13" t="s">
        <v>57</v>
      </c>
      <c r="D1010" s="13" t="n">
        <v>2</v>
      </c>
      <c r="E1010" s="13" t="n">
        <v>346</v>
      </c>
      <c r="F1010" s="13" t="s">
        <v>63</v>
      </c>
      <c r="G1010" s="13" t="s">
        <v>26</v>
      </c>
      <c r="H1010" s="13" t="s">
        <v>30</v>
      </c>
      <c r="I1010" s="13" t="n">
        <v>1</v>
      </c>
      <c r="J1010" s="13" t="n">
        <v>4489</v>
      </c>
      <c r="K1010" s="14" t="n">
        <v>0.416666666666667</v>
      </c>
      <c r="L1010" s="15" t="n">
        <v>0.434027777777778</v>
      </c>
      <c r="M1010" s="16" t="n">
        <f aca="false">VLOOKUP(E1010,'Esp. percorsi al 18-10-22'!C:J,8,FALSE())</f>
        <v>7.60893764390947</v>
      </c>
      <c r="N1010" s="16"/>
      <c r="O1010" s="16"/>
      <c r="P1010" s="13" t="n">
        <v>5</v>
      </c>
      <c r="Q1010" s="17" t="n">
        <f aca="false">+M1010*P1010</f>
        <v>38.0446882195473</v>
      </c>
      <c r="R1010" s="17" t="n">
        <f aca="false">+N1010*P1010</f>
        <v>0</v>
      </c>
      <c r="S1010" s="17"/>
      <c r="T1010" s="18" t="n">
        <f aca="false">+L1010-K1010</f>
        <v>0.0173611111111111</v>
      </c>
      <c r="U1010" s="18" t="n">
        <f aca="false">+T1010*P1010</f>
        <v>0.0868055555555556</v>
      </c>
      <c r="V1010" s="18"/>
    </row>
    <row r="1011" s="13" customFormat="true" ht="12" hidden="false" customHeight="false" outlineLevel="0" collapsed="false">
      <c r="A1011" s="12" t="n">
        <v>7290</v>
      </c>
      <c r="B1011" s="13" t="n">
        <v>7</v>
      </c>
      <c r="C1011" s="13" t="s">
        <v>57</v>
      </c>
      <c r="D1011" s="13" t="n">
        <v>2</v>
      </c>
      <c r="E1011" s="13" t="n">
        <v>346</v>
      </c>
      <c r="F1011" s="13" t="s">
        <v>63</v>
      </c>
      <c r="G1011" s="13" t="s">
        <v>24</v>
      </c>
      <c r="H1011" s="13" t="s">
        <v>25</v>
      </c>
      <c r="I1011" s="13" t="n">
        <v>1</v>
      </c>
      <c r="J1011" s="13" t="n">
        <v>678</v>
      </c>
      <c r="K1011" s="14" t="n">
        <v>0.430555555555556</v>
      </c>
      <c r="L1011" s="15" t="n">
        <v>0.444444444444444</v>
      </c>
      <c r="M1011" s="16" t="n">
        <f aca="false">VLOOKUP(E1011,'Esp. percorsi al 18-10-22'!C:J,8,FALSE())</f>
        <v>7.60893764390947</v>
      </c>
      <c r="N1011" s="16"/>
      <c r="O1011" s="16"/>
      <c r="P1011" s="13" t="n">
        <v>303</v>
      </c>
      <c r="Q1011" s="17" t="n">
        <f aca="false">+M1011*P1011</f>
        <v>2305.50810610457</v>
      </c>
      <c r="R1011" s="17" t="n">
        <f aca="false">+N1011*P1011</f>
        <v>0</v>
      </c>
      <c r="S1011" s="17"/>
      <c r="T1011" s="18" t="n">
        <f aca="false">+L1011-K1011</f>
        <v>0.0138888888888889</v>
      </c>
      <c r="U1011" s="18" t="n">
        <f aca="false">+T1011*P1011</f>
        <v>4.20833333333333</v>
      </c>
      <c r="V1011" s="18"/>
    </row>
    <row r="1012" s="13" customFormat="true" ht="12" hidden="false" customHeight="false" outlineLevel="0" collapsed="false">
      <c r="A1012" s="12" t="n">
        <v>7280</v>
      </c>
      <c r="B1012" s="13" t="n">
        <v>7</v>
      </c>
      <c r="C1012" s="13" t="s">
        <v>57</v>
      </c>
      <c r="D1012" s="13" t="n">
        <v>2</v>
      </c>
      <c r="E1012" s="13" t="n">
        <v>346</v>
      </c>
      <c r="F1012" s="13" t="s">
        <v>63</v>
      </c>
      <c r="G1012" s="13" t="s">
        <v>24</v>
      </c>
      <c r="H1012" s="13" t="s">
        <v>25</v>
      </c>
      <c r="I1012" s="13" t="n">
        <v>1</v>
      </c>
      <c r="J1012" s="13" t="n">
        <v>668</v>
      </c>
      <c r="K1012" s="14" t="n">
        <v>0.451388888888889</v>
      </c>
      <c r="L1012" s="15" t="n">
        <v>0.465277777777778</v>
      </c>
      <c r="M1012" s="16" t="n">
        <f aca="false">VLOOKUP(E1012,'Esp. percorsi al 18-10-22'!C:J,8,FALSE())</f>
        <v>7.60893764390947</v>
      </c>
      <c r="N1012" s="16"/>
      <c r="O1012" s="16"/>
      <c r="P1012" s="13" t="n">
        <v>303</v>
      </c>
      <c r="Q1012" s="17" t="n">
        <f aca="false">+M1012*P1012</f>
        <v>2305.50810610457</v>
      </c>
      <c r="R1012" s="17" t="n">
        <f aca="false">+N1012*P1012</f>
        <v>0</v>
      </c>
      <c r="S1012" s="17"/>
      <c r="T1012" s="18" t="n">
        <f aca="false">+L1012-K1012</f>
        <v>0.0138888888888889</v>
      </c>
      <c r="U1012" s="18" t="n">
        <f aca="false">+T1012*P1012</f>
        <v>4.20833333333333</v>
      </c>
      <c r="V1012" s="18"/>
    </row>
    <row r="1013" s="13" customFormat="true" ht="12" hidden="false" customHeight="false" outlineLevel="0" collapsed="false">
      <c r="A1013" s="12" t="n">
        <v>7391</v>
      </c>
      <c r="B1013" s="13" t="n">
        <v>7</v>
      </c>
      <c r="C1013" s="13" t="s">
        <v>57</v>
      </c>
      <c r="D1013" s="13" t="n">
        <v>2</v>
      </c>
      <c r="E1013" s="13" t="n">
        <v>346</v>
      </c>
      <c r="F1013" s="13" t="s">
        <v>63</v>
      </c>
      <c r="G1013" s="13" t="s">
        <v>24</v>
      </c>
      <c r="H1013" s="13" t="s">
        <v>29</v>
      </c>
      <c r="I1013" s="13" t="n">
        <v>1</v>
      </c>
      <c r="J1013" s="13" t="n">
        <v>1523</v>
      </c>
      <c r="K1013" s="14" t="n">
        <v>0.458333333333333</v>
      </c>
      <c r="L1013" s="15" t="n">
        <v>0.472222222222222</v>
      </c>
      <c r="M1013" s="16" t="n">
        <f aca="false">VLOOKUP(E1013,'Esp. percorsi al 18-10-22'!C:J,8,FALSE())</f>
        <v>7.60893764390947</v>
      </c>
      <c r="N1013" s="16"/>
      <c r="O1013" s="16"/>
      <c r="P1013" s="13" t="n">
        <v>57</v>
      </c>
      <c r="Q1013" s="17" t="n">
        <f aca="false">+M1013*P1013</f>
        <v>433.70944570284</v>
      </c>
      <c r="R1013" s="17" t="n">
        <f aca="false">+N1013*P1013</f>
        <v>0</v>
      </c>
      <c r="S1013" s="17"/>
      <c r="T1013" s="18" t="n">
        <f aca="false">+L1013-K1013</f>
        <v>0.0138888888888889</v>
      </c>
      <c r="U1013" s="18" t="n">
        <f aca="false">+T1013*P1013</f>
        <v>0.791666666666667</v>
      </c>
      <c r="V1013" s="18"/>
    </row>
    <row r="1014" s="13" customFormat="true" ht="12" hidden="false" customHeight="false" outlineLevel="0" collapsed="false">
      <c r="A1014" s="12" t="n">
        <v>7456</v>
      </c>
      <c r="B1014" s="13" t="n">
        <v>7</v>
      </c>
      <c r="C1014" s="13" t="s">
        <v>57</v>
      </c>
      <c r="D1014" s="13" t="n">
        <v>2</v>
      </c>
      <c r="E1014" s="13" t="n">
        <v>346</v>
      </c>
      <c r="F1014" s="13" t="s">
        <v>63</v>
      </c>
      <c r="G1014" s="13" t="s">
        <v>26</v>
      </c>
      <c r="H1014" s="13" t="s">
        <v>30</v>
      </c>
      <c r="I1014" s="13" t="n">
        <v>1</v>
      </c>
      <c r="J1014" s="13" t="n">
        <v>4490</v>
      </c>
      <c r="K1014" s="14" t="n">
        <v>0.458333333333333</v>
      </c>
      <c r="L1014" s="15" t="n">
        <v>0.475694444444444</v>
      </c>
      <c r="M1014" s="16" t="n">
        <f aca="false">VLOOKUP(E1014,'Esp. percorsi al 18-10-22'!C:J,8,FALSE())</f>
        <v>7.60893764390947</v>
      </c>
      <c r="N1014" s="16"/>
      <c r="O1014" s="16"/>
      <c r="P1014" s="13" t="n">
        <v>5</v>
      </c>
      <c r="Q1014" s="17" t="n">
        <f aca="false">+M1014*P1014</f>
        <v>38.0446882195473</v>
      </c>
      <c r="R1014" s="17" t="n">
        <f aca="false">+N1014*P1014</f>
        <v>0</v>
      </c>
      <c r="S1014" s="17"/>
      <c r="T1014" s="18" t="n">
        <f aca="false">+L1014-K1014</f>
        <v>0.0173611111111111</v>
      </c>
      <c r="U1014" s="18" t="n">
        <f aca="false">+T1014*P1014</f>
        <v>0.0868055555555556</v>
      </c>
      <c r="V1014" s="18"/>
    </row>
    <row r="1015" s="13" customFormat="true" ht="12" hidden="false" customHeight="false" outlineLevel="0" collapsed="false">
      <c r="A1015" s="12" t="n">
        <v>7291</v>
      </c>
      <c r="B1015" s="13" t="n">
        <v>7</v>
      </c>
      <c r="C1015" s="13" t="s">
        <v>57</v>
      </c>
      <c r="D1015" s="13" t="n">
        <v>2</v>
      </c>
      <c r="E1015" s="13" t="n">
        <v>346</v>
      </c>
      <c r="F1015" s="13" t="s">
        <v>63</v>
      </c>
      <c r="G1015" s="13" t="s">
        <v>24</v>
      </c>
      <c r="H1015" s="13" t="s">
        <v>25</v>
      </c>
      <c r="I1015" s="13" t="n">
        <v>1</v>
      </c>
      <c r="J1015" s="13" t="n">
        <v>679</v>
      </c>
      <c r="K1015" s="14" t="n">
        <v>0.472222222222222</v>
      </c>
      <c r="L1015" s="15" t="n">
        <v>0.486111111111111</v>
      </c>
      <c r="M1015" s="16" t="n">
        <f aca="false">VLOOKUP(E1015,'Esp. percorsi al 18-10-22'!C:J,8,FALSE())</f>
        <v>7.60893764390947</v>
      </c>
      <c r="N1015" s="16"/>
      <c r="O1015" s="16"/>
      <c r="P1015" s="13" t="n">
        <v>303</v>
      </c>
      <c r="Q1015" s="17" t="n">
        <f aca="false">+M1015*P1015</f>
        <v>2305.50810610457</v>
      </c>
      <c r="R1015" s="17" t="n">
        <f aca="false">+N1015*P1015</f>
        <v>0</v>
      </c>
      <c r="S1015" s="17"/>
      <c r="T1015" s="18" t="n">
        <f aca="false">+L1015-K1015</f>
        <v>0.0138888888888889</v>
      </c>
      <c r="U1015" s="18" t="n">
        <f aca="false">+T1015*P1015</f>
        <v>4.20833333333333</v>
      </c>
      <c r="V1015" s="18"/>
    </row>
    <row r="1016" s="13" customFormat="true" ht="12" hidden="false" customHeight="false" outlineLevel="0" collapsed="false">
      <c r="A1016" s="12" t="n">
        <v>7281</v>
      </c>
      <c r="B1016" s="13" t="n">
        <v>7</v>
      </c>
      <c r="C1016" s="13" t="s">
        <v>57</v>
      </c>
      <c r="D1016" s="13" t="n">
        <v>2</v>
      </c>
      <c r="E1016" s="13" t="n">
        <v>346</v>
      </c>
      <c r="F1016" s="13" t="s">
        <v>63</v>
      </c>
      <c r="G1016" s="13" t="s">
        <v>24</v>
      </c>
      <c r="H1016" s="13" t="s">
        <v>25</v>
      </c>
      <c r="I1016" s="13" t="n">
        <v>1</v>
      </c>
      <c r="J1016" s="13" t="n">
        <v>669</v>
      </c>
      <c r="K1016" s="14" t="n">
        <v>0.493055555555556</v>
      </c>
      <c r="L1016" s="15" t="n">
        <v>0.506944444444444</v>
      </c>
      <c r="M1016" s="16" t="n">
        <f aca="false">VLOOKUP(E1016,'Esp. percorsi al 18-10-22'!C:J,8,FALSE())</f>
        <v>7.60893764390947</v>
      </c>
      <c r="N1016" s="16"/>
      <c r="O1016" s="16"/>
      <c r="P1016" s="13" t="n">
        <v>303</v>
      </c>
      <c r="Q1016" s="17" t="n">
        <f aca="false">+M1016*P1016</f>
        <v>2305.50810610457</v>
      </c>
      <c r="R1016" s="17" t="n">
        <f aca="false">+N1016*P1016</f>
        <v>0</v>
      </c>
      <c r="S1016" s="17"/>
      <c r="T1016" s="18" t="n">
        <f aca="false">+L1016-K1016</f>
        <v>0.0138888888888889</v>
      </c>
      <c r="U1016" s="18" t="n">
        <f aca="false">+T1016*P1016</f>
        <v>4.20833333333333</v>
      </c>
      <c r="V1016" s="18"/>
    </row>
    <row r="1017" s="13" customFormat="true" ht="12" hidden="false" customHeight="false" outlineLevel="0" collapsed="false">
      <c r="A1017" s="12" t="n">
        <v>7392</v>
      </c>
      <c r="B1017" s="13" t="n">
        <v>7</v>
      </c>
      <c r="C1017" s="13" t="s">
        <v>57</v>
      </c>
      <c r="D1017" s="13" t="n">
        <v>2</v>
      </c>
      <c r="E1017" s="13" t="n">
        <v>346</v>
      </c>
      <c r="F1017" s="13" t="s">
        <v>63</v>
      </c>
      <c r="G1017" s="13" t="s">
        <v>24</v>
      </c>
      <c r="H1017" s="13" t="s">
        <v>29</v>
      </c>
      <c r="I1017" s="13" t="n">
        <v>1</v>
      </c>
      <c r="J1017" s="13" t="n">
        <v>1524</v>
      </c>
      <c r="K1017" s="14" t="n">
        <v>0.5</v>
      </c>
      <c r="L1017" s="15" t="n">
        <v>0.513888888888889</v>
      </c>
      <c r="M1017" s="16" t="n">
        <f aca="false">VLOOKUP(E1017,'Esp. percorsi al 18-10-22'!C:J,8,FALSE())</f>
        <v>7.60893764390947</v>
      </c>
      <c r="N1017" s="16"/>
      <c r="O1017" s="16"/>
      <c r="P1017" s="13" t="n">
        <v>57</v>
      </c>
      <c r="Q1017" s="17" t="n">
        <f aca="false">+M1017*P1017</f>
        <v>433.70944570284</v>
      </c>
      <c r="R1017" s="17" t="n">
        <f aca="false">+N1017*P1017</f>
        <v>0</v>
      </c>
      <c r="S1017" s="17"/>
      <c r="T1017" s="18" t="n">
        <f aca="false">+L1017-K1017</f>
        <v>0.0138888888888889</v>
      </c>
      <c r="U1017" s="18" t="n">
        <f aca="false">+T1017*P1017</f>
        <v>0.791666666666667</v>
      </c>
      <c r="V1017" s="18"/>
    </row>
    <row r="1018" s="13" customFormat="true" ht="12" hidden="false" customHeight="false" outlineLevel="0" collapsed="false">
      <c r="A1018" s="12" t="n">
        <v>7457</v>
      </c>
      <c r="B1018" s="13" t="n">
        <v>7</v>
      </c>
      <c r="C1018" s="13" t="s">
        <v>57</v>
      </c>
      <c r="D1018" s="13" t="n">
        <v>2</v>
      </c>
      <c r="E1018" s="13" t="n">
        <v>346</v>
      </c>
      <c r="F1018" s="13" t="s">
        <v>63</v>
      </c>
      <c r="G1018" s="13" t="s">
        <v>26</v>
      </c>
      <c r="H1018" s="13" t="s">
        <v>30</v>
      </c>
      <c r="I1018" s="13" t="n">
        <v>1</v>
      </c>
      <c r="J1018" s="13" t="n">
        <v>4491</v>
      </c>
      <c r="K1018" s="14" t="n">
        <v>0.5</v>
      </c>
      <c r="L1018" s="15" t="n">
        <v>0.517361111111111</v>
      </c>
      <c r="M1018" s="16" t="n">
        <f aca="false">VLOOKUP(E1018,'Esp. percorsi al 18-10-22'!C:J,8,FALSE())</f>
        <v>7.60893764390947</v>
      </c>
      <c r="N1018" s="16"/>
      <c r="O1018" s="16"/>
      <c r="P1018" s="13" t="n">
        <v>5</v>
      </c>
      <c r="Q1018" s="17" t="n">
        <f aca="false">+M1018*P1018</f>
        <v>38.0446882195473</v>
      </c>
      <c r="R1018" s="17" t="n">
        <f aca="false">+N1018*P1018</f>
        <v>0</v>
      </c>
      <c r="S1018" s="17"/>
      <c r="T1018" s="18" t="n">
        <f aca="false">+L1018-K1018</f>
        <v>0.0173611111111111</v>
      </c>
      <c r="U1018" s="18" t="n">
        <f aca="false">+T1018*P1018</f>
        <v>0.0868055555555556</v>
      </c>
      <c r="V1018" s="18"/>
    </row>
    <row r="1019" s="13" customFormat="true" ht="12" hidden="false" customHeight="false" outlineLevel="0" collapsed="false">
      <c r="A1019" s="12" t="n">
        <v>7292</v>
      </c>
      <c r="B1019" s="13" t="n">
        <v>7</v>
      </c>
      <c r="C1019" s="13" t="s">
        <v>57</v>
      </c>
      <c r="D1019" s="13" t="n">
        <v>2</v>
      </c>
      <c r="E1019" s="13" t="n">
        <v>346</v>
      </c>
      <c r="F1019" s="13" t="s">
        <v>63</v>
      </c>
      <c r="G1019" s="13" t="s">
        <v>24</v>
      </c>
      <c r="H1019" s="13" t="s">
        <v>25</v>
      </c>
      <c r="I1019" s="13" t="n">
        <v>1</v>
      </c>
      <c r="J1019" s="13" t="n">
        <v>680</v>
      </c>
      <c r="K1019" s="14" t="n">
        <v>0.513888888888889</v>
      </c>
      <c r="L1019" s="15" t="n">
        <v>0.527777777777778</v>
      </c>
      <c r="M1019" s="16" t="n">
        <f aca="false">VLOOKUP(E1019,'Esp. percorsi al 18-10-22'!C:J,8,FALSE())</f>
        <v>7.60893764390947</v>
      </c>
      <c r="N1019" s="16"/>
      <c r="O1019" s="16"/>
      <c r="P1019" s="13" t="n">
        <v>303</v>
      </c>
      <c r="Q1019" s="17" t="n">
        <f aca="false">+M1019*P1019</f>
        <v>2305.50810610457</v>
      </c>
      <c r="R1019" s="17" t="n">
        <f aca="false">+N1019*P1019</f>
        <v>0</v>
      </c>
      <c r="S1019" s="17"/>
      <c r="T1019" s="18" t="n">
        <f aca="false">+L1019-K1019</f>
        <v>0.0138888888888889</v>
      </c>
      <c r="U1019" s="18" t="n">
        <f aca="false">+T1019*P1019</f>
        <v>4.20833333333333</v>
      </c>
      <c r="V1019" s="18"/>
    </row>
    <row r="1020" s="13" customFormat="true" ht="12" hidden="false" customHeight="false" outlineLevel="0" collapsed="false">
      <c r="A1020" s="12" t="n">
        <v>7282</v>
      </c>
      <c r="B1020" s="13" t="n">
        <v>7</v>
      </c>
      <c r="C1020" s="13" t="s">
        <v>57</v>
      </c>
      <c r="D1020" s="13" t="n">
        <v>2</v>
      </c>
      <c r="E1020" s="13" t="n">
        <v>346</v>
      </c>
      <c r="F1020" s="13" t="s">
        <v>63</v>
      </c>
      <c r="G1020" s="13" t="s">
        <v>24</v>
      </c>
      <c r="H1020" s="13" t="s">
        <v>25</v>
      </c>
      <c r="I1020" s="13" t="n">
        <v>1</v>
      </c>
      <c r="J1020" s="13" t="n">
        <v>670</v>
      </c>
      <c r="K1020" s="14" t="n">
        <v>0.534722222222222</v>
      </c>
      <c r="L1020" s="15" t="n">
        <v>0.548611111111111</v>
      </c>
      <c r="M1020" s="16" t="n">
        <f aca="false">VLOOKUP(E1020,'Esp. percorsi al 18-10-22'!C:J,8,FALSE())</f>
        <v>7.60893764390947</v>
      </c>
      <c r="N1020" s="16"/>
      <c r="O1020" s="16"/>
      <c r="P1020" s="13" t="n">
        <v>303</v>
      </c>
      <c r="Q1020" s="17" t="n">
        <f aca="false">+M1020*P1020</f>
        <v>2305.50810610457</v>
      </c>
      <c r="R1020" s="17" t="n">
        <f aca="false">+N1020*P1020</f>
        <v>0</v>
      </c>
      <c r="S1020" s="17"/>
      <c r="T1020" s="18" t="n">
        <f aca="false">+L1020-K1020</f>
        <v>0.0138888888888889</v>
      </c>
      <c r="U1020" s="18" t="n">
        <f aca="false">+T1020*P1020</f>
        <v>4.20833333333333</v>
      </c>
      <c r="V1020" s="18"/>
    </row>
    <row r="1021" s="13" customFormat="true" ht="12" hidden="false" customHeight="false" outlineLevel="0" collapsed="false">
      <c r="A1021" s="12" t="n">
        <v>7393</v>
      </c>
      <c r="B1021" s="13" t="n">
        <v>7</v>
      </c>
      <c r="C1021" s="13" t="s">
        <v>57</v>
      </c>
      <c r="D1021" s="13" t="n">
        <v>2</v>
      </c>
      <c r="E1021" s="13" t="n">
        <v>346</v>
      </c>
      <c r="F1021" s="13" t="s">
        <v>63</v>
      </c>
      <c r="G1021" s="13" t="s">
        <v>24</v>
      </c>
      <c r="H1021" s="13" t="s">
        <v>29</v>
      </c>
      <c r="I1021" s="13" t="n">
        <v>1</v>
      </c>
      <c r="J1021" s="13" t="n">
        <v>1525</v>
      </c>
      <c r="K1021" s="14" t="n">
        <v>0.541666666666667</v>
      </c>
      <c r="L1021" s="15" t="n">
        <v>0.555555555555556</v>
      </c>
      <c r="M1021" s="16" t="n">
        <f aca="false">VLOOKUP(E1021,'Esp. percorsi al 18-10-22'!C:J,8,FALSE())</f>
        <v>7.60893764390947</v>
      </c>
      <c r="N1021" s="16"/>
      <c r="O1021" s="16"/>
      <c r="P1021" s="13" t="n">
        <v>57</v>
      </c>
      <c r="Q1021" s="17" t="n">
        <f aca="false">+M1021*P1021</f>
        <v>433.70944570284</v>
      </c>
      <c r="R1021" s="17" t="n">
        <f aca="false">+N1021*P1021</f>
        <v>0</v>
      </c>
      <c r="S1021" s="17"/>
      <c r="T1021" s="18" t="n">
        <f aca="false">+L1021-K1021</f>
        <v>0.0138888888888889</v>
      </c>
      <c r="U1021" s="18" t="n">
        <f aca="false">+T1021*P1021</f>
        <v>0.791666666666667</v>
      </c>
      <c r="V1021" s="18"/>
    </row>
    <row r="1022" s="13" customFormat="true" ht="12" hidden="false" customHeight="false" outlineLevel="0" collapsed="false">
      <c r="A1022" s="12" t="n">
        <v>7458</v>
      </c>
      <c r="B1022" s="13" t="n">
        <v>7</v>
      </c>
      <c r="C1022" s="13" t="s">
        <v>57</v>
      </c>
      <c r="D1022" s="13" t="n">
        <v>2</v>
      </c>
      <c r="E1022" s="13" t="n">
        <v>346</v>
      </c>
      <c r="F1022" s="13" t="s">
        <v>63</v>
      </c>
      <c r="G1022" s="13" t="s">
        <v>26</v>
      </c>
      <c r="H1022" s="13" t="s">
        <v>30</v>
      </c>
      <c r="I1022" s="13" t="n">
        <v>1</v>
      </c>
      <c r="J1022" s="13" t="n">
        <v>4492</v>
      </c>
      <c r="K1022" s="14" t="n">
        <v>0.541666666666667</v>
      </c>
      <c r="L1022" s="15" t="n">
        <v>0.559027777777778</v>
      </c>
      <c r="M1022" s="16" t="n">
        <f aca="false">VLOOKUP(E1022,'Esp. percorsi al 18-10-22'!C:J,8,FALSE())</f>
        <v>7.60893764390947</v>
      </c>
      <c r="N1022" s="16"/>
      <c r="O1022" s="16"/>
      <c r="P1022" s="13" t="n">
        <v>5</v>
      </c>
      <c r="Q1022" s="17" t="n">
        <f aca="false">+M1022*P1022</f>
        <v>38.0446882195473</v>
      </c>
      <c r="R1022" s="17" t="n">
        <f aca="false">+N1022*P1022</f>
        <v>0</v>
      </c>
      <c r="S1022" s="17"/>
      <c r="T1022" s="18" t="n">
        <f aca="false">+L1022-K1022</f>
        <v>0.0173611111111111</v>
      </c>
      <c r="U1022" s="18" t="n">
        <f aca="false">+T1022*P1022</f>
        <v>0.0868055555555556</v>
      </c>
      <c r="V1022" s="18"/>
    </row>
    <row r="1023" s="13" customFormat="true" ht="12" hidden="false" customHeight="false" outlineLevel="0" collapsed="false">
      <c r="A1023" s="12" t="n">
        <v>7293</v>
      </c>
      <c r="B1023" s="13" t="n">
        <v>7</v>
      </c>
      <c r="C1023" s="13" t="s">
        <v>57</v>
      </c>
      <c r="D1023" s="13" t="n">
        <v>2</v>
      </c>
      <c r="E1023" s="13" t="n">
        <v>346</v>
      </c>
      <c r="F1023" s="13" t="s">
        <v>63</v>
      </c>
      <c r="G1023" s="13" t="s">
        <v>24</v>
      </c>
      <c r="H1023" s="13" t="s">
        <v>25</v>
      </c>
      <c r="I1023" s="13" t="n">
        <v>1</v>
      </c>
      <c r="J1023" s="13" t="n">
        <v>681</v>
      </c>
      <c r="K1023" s="14" t="n">
        <v>0.555555555555556</v>
      </c>
      <c r="L1023" s="15" t="n">
        <v>0.569444444444444</v>
      </c>
      <c r="M1023" s="16" t="n">
        <f aca="false">VLOOKUP(E1023,'Esp. percorsi al 18-10-22'!C:J,8,FALSE())</f>
        <v>7.60893764390947</v>
      </c>
      <c r="N1023" s="16"/>
      <c r="O1023" s="16"/>
      <c r="P1023" s="13" t="n">
        <v>303</v>
      </c>
      <c r="Q1023" s="17" t="n">
        <f aca="false">+M1023*P1023</f>
        <v>2305.50810610457</v>
      </c>
      <c r="R1023" s="17" t="n">
        <f aca="false">+N1023*P1023</f>
        <v>0</v>
      </c>
      <c r="S1023" s="17"/>
      <c r="T1023" s="18" t="n">
        <f aca="false">+L1023-K1023</f>
        <v>0.0138888888888889</v>
      </c>
      <c r="U1023" s="18" t="n">
        <f aca="false">+T1023*P1023</f>
        <v>4.20833333333333</v>
      </c>
      <c r="V1023" s="18"/>
    </row>
    <row r="1024" s="13" customFormat="true" ht="12" hidden="false" customHeight="false" outlineLevel="0" collapsed="false">
      <c r="A1024" s="12" t="n">
        <v>17855</v>
      </c>
      <c r="B1024" s="13" t="n">
        <v>7</v>
      </c>
      <c r="C1024" s="13" t="s">
        <v>57</v>
      </c>
      <c r="D1024" s="13" t="n">
        <v>2</v>
      </c>
      <c r="E1024" s="13" t="n">
        <v>346</v>
      </c>
      <c r="F1024" s="13" t="s">
        <v>63</v>
      </c>
      <c r="G1024" s="13" t="s">
        <v>24</v>
      </c>
      <c r="H1024" s="13" t="s">
        <v>25</v>
      </c>
      <c r="I1024" s="13" t="n">
        <v>1</v>
      </c>
      <c r="J1024" s="13" t="n">
        <v>671</v>
      </c>
      <c r="K1024" s="14" t="n">
        <v>0.576388888888889</v>
      </c>
      <c r="L1024" s="15" t="n">
        <v>0.590277777777778</v>
      </c>
      <c r="M1024" s="16" t="n">
        <f aca="false">VLOOKUP(E1024,'Esp. percorsi al 18-10-22'!C:J,8,FALSE())</f>
        <v>7.60893764390947</v>
      </c>
      <c r="N1024" s="16"/>
      <c r="O1024" s="16"/>
      <c r="P1024" s="13" t="n">
        <v>303</v>
      </c>
      <c r="Q1024" s="17" t="n">
        <f aca="false">+M1024*P1024</f>
        <v>2305.50810610457</v>
      </c>
      <c r="R1024" s="17" t="n">
        <f aca="false">+N1024*P1024</f>
        <v>0</v>
      </c>
      <c r="S1024" s="17"/>
      <c r="T1024" s="18" t="n">
        <f aca="false">+L1024-K1024</f>
        <v>0.0138888888888889</v>
      </c>
      <c r="U1024" s="18" t="n">
        <f aca="false">+T1024*P1024</f>
        <v>4.20833333333333</v>
      </c>
      <c r="V1024" s="18"/>
    </row>
    <row r="1025" s="13" customFormat="true" ht="12" hidden="false" customHeight="false" outlineLevel="0" collapsed="false">
      <c r="A1025" s="12" t="n">
        <v>7394</v>
      </c>
      <c r="B1025" s="13" t="n">
        <v>7</v>
      </c>
      <c r="C1025" s="13" t="s">
        <v>57</v>
      </c>
      <c r="D1025" s="13" t="n">
        <v>2</v>
      </c>
      <c r="E1025" s="13" t="n">
        <v>346</v>
      </c>
      <c r="F1025" s="13" t="s">
        <v>63</v>
      </c>
      <c r="G1025" s="13" t="s">
        <v>24</v>
      </c>
      <c r="H1025" s="13" t="s">
        <v>29</v>
      </c>
      <c r="I1025" s="13" t="n">
        <v>1</v>
      </c>
      <c r="J1025" s="13" t="n">
        <v>1526</v>
      </c>
      <c r="K1025" s="14" t="n">
        <v>0.583333333333333</v>
      </c>
      <c r="L1025" s="15" t="n">
        <v>0.597222222222222</v>
      </c>
      <c r="M1025" s="16" t="n">
        <f aca="false">VLOOKUP(E1025,'Esp. percorsi al 18-10-22'!C:J,8,FALSE())</f>
        <v>7.60893764390947</v>
      </c>
      <c r="N1025" s="16"/>
      <c r="O1025" s="16"/>
      <c r="P1025" s="13" t="n">
        <v>57</v>
      </c>
      <c r="Q1025" s="17" t="n">
        <f aca="false">+M1025*P1025</f>
        <v>433.70944570284</v>
      </c>
      <c r="R1025" s="17" t="n">
        <f aca="false">+N1025*P1025</f>
        <v>0</v>
      </c>
      <c r="S1025" s="17"/>
      <c r="T1025" s="18" t="n">
        <f aca="false">+L1025-K1025</f>
        <v>0.0138888888888889</v>
      </c>
      <c r="U1025" s="18" t="n">
        <f aca="false">+T1025*P1025</f>
        <v>0.791666666666667</v>
      </c>
      <c r="V1025" s="18"/>
    </row>
    <row r="1026" s="13" customFormat="true" ht="12" hidden="false" customHeight="false" outlineLevel="0" collapsed="false">
      <c r="A1026" s="12" t="n">
        <v>7294</v>
      </c>
      <c r="B1026" s="13" t="n">
        <v>7</v>
      </c>
      <c r="C1026" s="13" t="s">
        <v>57</v>
      </c>
      <c r="D1026" s="13" t="n">
        <v>2</v>
      </c>
      <c r="E1026" s="13" t="n">
        <v>346</v>
      </c>
      <c r="F1026" s="13" t="s">
        <v>63</v>
      </c>
      <c r="G1026" s="13" t="s">
        <v>24</v>
      </c>
      <c r="H1026" s="13" t="s">
        <v>25</v>
      </c>
      <c r="I1026" s="13" t="n">
        <v>1</v>
      </c>
      <c r="J1026" s="13" t="n">
        <v>682</v>
      </c>
      <c r="K1026" s="14" t="n">
        <v>0.597222222222222</v>
      </c>
      <c r="L1026" s="15" t="n">
        <v>0.611111111111111</v>
      </c>
      <c r="M1026" s="16" t="n">
        <f aca="false">VLOOKUP(E1026,'Esp. percorsi al 18-10-22'!C:J,8,FALSE())</f>
        <v>7.60893764390947</v>
      </c>
      <c r="N1026" s="16"/>
      <c r="O1026" s="16"/>
      <c r="P1026" s="13" t="n">
        <v>303</v>
      </c>
      <c r="Q1026" s="17" t="n">
        <f aca="false">+M1026*P1026</f>
        <v>2305.50810610457</v>
      </c>
      <c r="R1026" s="17" t="n">
        <f aca="false">+N1026*P1026</f>
        <v>0</v>
      </c>
      <c r="S1026" s="17"/>
      <c r="T1026" s="18" t="n">
        <f aca="false">+L1026-K1026</f>
        <v>0.0138888888888889</v>
      </c>
      <c r="U1026" s="18" t="n">
        <f aca="false">+T1026*P1026</f>
        <v>4.20833333333333</v>
      </c>
      <c r="V1026" s="18"/>
    </row>
    <row r="1027" s="13" customFormat="true" ht="12" hidden="false" customHeight="false" outlineLevel="0" collapsed="false">
      <c r="A1027" s="12" t="n">
        <v>18427</v>
      </c>
      <c r="B1027" s="13" t="n">
        <v>7</v>
      </c>
      <c r="C1027" s="13" t="s">
        <v>57</v>
      </c>
      <c r="D1027" s="13" t="n">
        <v>2</v>
      </c>
      <c r="E1027" s="13" t="n">
        <v>346</v>
      </c>
      <c r="F1027" s="13" t="s">
        <v>63</v>
      </c>
      <c r="G1027" s="13" t="s">
        <v>28</v>
      </c>
      <c r="H1027" s="13" t="s">
        <v>25</v>
      </c>
      <c r="I1027" s="13" t="n">
        <v>1</v>
      </c>
      <c r="J1027" s="13" t="n">
        <v>18427</v>
      </c>
      <c r="K1027" s="14" t="n">
        <v>0.618055555555556</v>
      </c>
      <c r="L1027" s="15" t="n">
        <v>0.631944444444444</v>
      </c>
      <c r="M1027" s="16" t="n">
        <f aca="false">VLOOKUP(E1027,'Esp. percorsi al 18-10-22'!C:J,8,FALSE())</f>
        <v>7.60893764390947</v>
      </c>
      <c r="N1027" s="16"/>
      <c r="O1027" s="16"/>
      <c r="P1027" s="13" t="n">
        <v>52</v>
      </c>
      <c r="Q1027" s="17" t="n">
        <f aca="false">+M1027*P1027</f>
        <v>395.664757483292</v>
      </c>
      <c r="R1027" s="17" t="n">
        <f aca="false">+N1027*P1027</f>
        <v>0</v>
      </c>
      <c r="S1027" s="17"/>
      <c r="T1027" s="18" t="n">
        <f aca="false">+L1027-K1027</f>
        <v>0.0138888888888889</v>
      </c>
      <c r="U1027" s="18" t="n">
        <f aca="false">+T1027*P1027</f>
        <v>0.722222222222222</v>
      </c>
      <c r="V1027" s="18"/>
    </row>
    <row r="1028" s="13" customFormat="true" ht="12" hidden="false" customHeight="false" outlineLevel="0" collapsed="false">
      <c r="A1028" s="12" t="n">
        <v>17591</v>
      </c>
      <c r="B1028" s="13" t="n">
        <v>7</v>
      </c>
      <c r="C1028" s="13" t="s">
        <v>57</v>
      </c>
      <c r="D1028" s="13" t="n">
        <v>2</v>
      </c>
      <c r="E1028" s="13" t="n">
        <v>346</v>
      </c>
      <c r="F1028" s="13" t="s">
        <v>63</v>
      </c>
      <c r="G1028" s="13" t="s">
        <v>26</v>
      </c>
      <c r="H1028" s="13" t="s">
        <v>25</v>
      </c>
      <c r="I1028" s="13" t="n">
        <v>1</v>
      </c>
      <c r="J1028" s="13" t="n">
        <v>672</v>
      </c>
      <c r="K1028" s="14" t="n">
        <v>0.621527777777778</v>
      </c>
      <c r="L1028" s="15" t="n">
        <v>0.635416666666667</v>
      </c>
      <c r="M1028" s="16" t="n">
        <f aca="false">VLOOKUP(E1028,'Esp. percorsi al 18-10-22'!C:J,8,FALSE())</f>
        <v>7.60893764390947</v>
      </c>
      <c r="N1028" s="16"/>
      <c r="O1028" s="16"/>
      <c r="P1028" s="13" t="n">
        <v>251</v>
      </c>
      <c r="Q1028" s="17" t="n">
        <f aca="false">+M1028*P1028</f>
        <v>1909.84334862128</v>
      </c>
      <c r="R1028" s="17" t="n">
        <f aca="false">+N1028*P1028</f>
        <v>0</v>
      </c>
      <c r="S1028" s="17"/>
      <c r="T1028" s="18" t="n">
        <f aca="false">+L1028-K1028</f>
        <v>0.0138888888888889</v>
      </c>
      <c r="U1028" s="18" t="n">
        <f aca="false">+T1028*P1028</f>
        <v>3.48611111111111</v>
      </c>
      <c r="V1028" s="18"/>
    </row>
    <row r="1029" s="13" customFormat="true" ht="12" hidden="false" customHeight="false" outlineLevel="0" collapsed="false">
      <c r="A1029" s="12" t="n">
        <v>7395</v>
      </c>
      <c r="B1029" s="13" t="n">
        <v>7</v>
      </c>
      <c r="C1029" s="13" t="s">
        <v>57</v>
      </c>
      <c r="D1029" s="13" t="n">
        <v>2</v>
      </c>
      <c r="E1029" s="13" t="n">
        <v>346</v>
      </c>
      <c r="F1029" s="13" t="s">
        <v>63</v>
      </c>
      <c r="G1029" s="13" t="s">
        <v>24</v>
      </c>
      <c r="H1029" s="13" t="s">
        <v>29</v>
      </c>
      <c r="I1029" s="13" t="n">
        <v>1</v>
      </c>
      <c r="J1029" s="13" t="n">
        <v>1527</v>
      </c>
      <c r="K1029" s="14" t="n">
        <v>0.625</v>
      </c>
      <c r="L1029" s="15" t="n">
        <v>0.638888888888889</v>
      </c>
      <c r="M1029" s="16" t="n">
        <f aca="false">VLOOKUP(E1029,'Esp. percorsi al 18-10-22'!C:J,8,FALSE())</f>
        <v>7.60893764390947</v>
      </c>
      <c r="N1029" s="16"/>
      <c r="O1029" s="16"/>
      <c r="P1029" s="13" t="n">
        <v>57</v>
      </c>
      <c r="Q1029" s="17" t="n">
        <f aca="false">+M1029*P1029</f>
        <v>433.70944570284</v>
      </c>
      <c r="R1029" s="17" t="n">
        <f aca="false">+N1029*P1029</f>
        <v>0</v>
      </c>
      <c r="S1029" s="17"/>
      <c r="T1029" s="18" t="n">
        <f aca="false">+L1029-K1029</f>
        <v>0.0138888888888889</v>
      </c>
      <c r="U1029" s="18" t="n">
        <f aca="false">+T1029*P1029</f>
        <v>0.791666666666667</v>
      </c>
      <c r="V1029" s="18"/>
    </row>
    <row r="1030" s="13" customFormat="true" ht="12" hidden="false" customHeight="false" outlineLevel="0" collapsed="false">
      <c r="A1030" s="12" t="n">
        <v>7459</v>
      </c>
      <c r="B1030" s="13" t="n">
        <v>7</v>
      </c>
      <c r="C1030" s="13" t="s">
        <v>57</v>
      </c>
      <c r="D1030" s="13" t="n">
        <v>2</v>
      </c>
      <c r="E1030" s="13" t="n">
        <v>346</v>
      </c>
      <c r="F1030" s="13" t="s">
        <v>63</v>
      </c>
      <c r="G1030" s="13" t="s">
        <v>26</v>
      </c>
      <c r="H1030" s="13" t="s">
        <v>30</v>
      </c>
      <c r="I1030" s="13" t="n">
        <v>1</v>
      </c>
      <c r="J1030" s="13" t="n">
        <v>4493</v>
      </c>
      <c r="K1030" s="14" t="n">
        <v>0.625</v>
      </c>
      <c r="L1030" s="15" t="n">
        <v>0.642361111111111</v>
      </c>
      <c r="M1030" s="16" t="n">
        <f aca="false">VLOOKUP(E1030,'Esp. percorsi al 18-10-22'!C:J,8,FALSE())</f>
        <v>7.60893764390947</v>
      </c>
      <c r="N1030" s="16"/>
      <c r="O1030" s="16"/>
      <c r="P1030" s="13" t="n">
        <v>5</v>
      </c>
      <c r="Q1030" s="17" t="n">
        <f aca="false">+M1030*P1030</f>
        <v>38.0446882195473</v>
      </c>
      <c r="R1030" s="17" t="n">
        <f aca="false">+N1030*P1030</f>
        <v>0</v>
      </c>
      <c r="S1030" s="17"/>
      <c r="T1030" s="18" t="n">
        <f aca="false">+L1030-K1030</f>
        <v>0.0173611111111111</v>
      </c>
      <c r="U1030" s="18" t="n">
        <f aca="false">+T1030*P1030</f>
        <v>0.0868055555555556</v>
      </c>
      <c r="V1030" s="18"/>
    </row>
    <row r="1031" s="13" customFormat="true" ht="12" hidden="false" customHeight="false" outlineLevel="0" collapsed="false">
      <c r="A1031" s="12" t="n">
        <v>7295</v>
      </c>
      <c r="B1031" s="13" t="n">
        <v>7</v>
      </c>
      <c r="C1031" s="13" t="s">
        <v>57</v>
      </c>
      <c r="D1031" s="13" t="n">
        <v>2</v>
      </c>
      <c r="E1031" s="13" t="n">
        <v>346</v>
      </c>
      <c r="F1031" s="13" t="s">
        <v>63</v>
      </c>
      <c r="G1031" s="13" t="s">
        <v>24</v>
      </c>
      <c r="H1031" s="13" t="s">
        <v>25</v>
      </c>
      <c r="I1031" s="13" t="n">
        <v>1</v>
      </c>
      <c r="J1031" s="13" t="n">
        <v>683</v>
      </c>
      <c r="K1031" s="14" t="n">
        <v>0.638888888888889</v>
      </c>
      <c r="L1031" s="15" t="n">
        <v>0.652777777777778</v>
      </c>
      <c r="M1031" s="16" t="n">
        <f aca="false">VLOOKUP(E1031,'Esp. percorsi al 18-10-22'!C:J,8,FALSE())</f>
        <v>7.60893764390947</v>
      </c>
      <c r="N1031" s="16"/>
      <c r="O1031" s="16"/>
      <c r="P1031" s="13" t="n">
        <v>303</v>
      </c>
      <c r="Q1031" s="17" t="n">
        <f aca="false">+M1031*P1031</f>
        <v>2305.50810610457</v>
      </c>
      <c r="R1031" s="17" t="n">
        <f aca="false">+N1031*P1031</f>
        <v>0</v>
      </c>
      <c r="S1031" s="17"/>
      <c r="T1031" s="18" t="n">
        <f aca="false">+L1031-K1031</f>
        <v>0.0138888888888889</v>
      </c>
      <c r="U1031" s="18" t="n">
        <f aca="false">+T1031*P1031</f>
        <v>4.20833333333333</v>
      </c>
      <c r="V1031" s="18"/>
    </row>
    <row r="1032" s="13" customFormat="true" ht="12" hidden="false" customHeight="false" outlineLevel="0" collapsed="false">
      <c r="A1032" s="12" t="n">
        <v>7285</v>
      </c>
      <c r="B1032" s="13" t="n">
        <v>7</v>
      </c>
      <c r="C1032" s="13" t="s">
        <v>57</v>
      </c>
      <c r="D1032" s="13" t="n">
        <v>2</v>
      </c>
      <c r="E1032" s="13" t="n">
        <v>346</v>
      </c>
      <c r="F1032" s="13" t="s">
        <v>63</v>
      </c>
      <c r="G1032" s="13" t="s">
        <v>24</v>
      </c>
      <c r="H1032" s="13" t="s">
        <v>25</v>
      </c>
      <c r="I1032" s="13" t="n">
        <v>1</v>
      </c>
      <c r="J1032" s="13" t="n">
        <v>673</v>
      </c>
      <c r="K1032" s="14" t="n">
        <v>0.659722222222222</v>
      </c>
      <c r="L1032" s="15" t="n">
        <v>0.673611111111111</v>
      </c>
      <c r="M1032" s="16" t="n">
        <f aca="false">VLOOKUP(E1032,'Esp. percorsi al 18-10-22'!C:J,8,FALSE())</f>
        <v>7.60893764390947</v>
      </c>
      <c r="N1032" s="16"/>
      <c r="O1032" s="16"/>
      <c r="P1032" s="13" t="n">
        <v>303</v>
      </c>
      <c r="Q1032" s="17" t="n">
        <f aca="false">+M1032*P1032</f>
        <v>2305.50810610457</v>
      </c>
      <c r="R1032" s="17" t="n">
        <f aca="false">+N1032*P1032</f>
        <v>0</v>
      </c>
      <c r="S1032" s="17"/>
      <c r="T1032" s="18" t="n">
        <f aca="false">+L1032-K1032</f>
        <v>0.0138888888888889</v>
      </c>
      <c r="U1032" s="18" t="n">
        <f aca="false">+T1032*P1032</f>
        <v>4.20833333333333</v>
      </c>
      <c r="V1032" s="18"/>
    </row>
    <row r="1033" s="13" customFormat="true" ht="12" hidden="false" customHeight="false" outlineLevel="0" collapsed="false">
      <c r="A1033" s="12" t="n">
        <v>7396</v>
      </c>
      <c r="B1033" s="13" t="n">
        <v>7</v>
      </c>
      <c r="C1033" s="13" t="s">
        <v>57</v>
      </c>
      <c r="D1033" s="13" t="n">
        <v>2</v>
      </c>
      <c r="E1033" s="13" t="n">
        <v>346</v>
      </c>
      <c r="F1033" s="13" t="s">
        <v>63</v>
      </c>
      <c r="G1033" s="13" t="s">
        <v>24</v>
      </c>
      <c r="H1033" s="13" t="s">
        <v>29</v>
      </c>
      <c r="I1033" s="13" t="n">
        <v>1</v>
      </c>
      <c r="J1033" s="13" t="n">
        <v>1528</v>
      </c>
      <c r="K1033" s="14" t="n">
        <v>0.666666666666667</v>
      </c>
      <c r="L1033" s="15" t="n">
        <v>0.680555555555555</v>
      </c>
      <c r="M1033" s="16" t="n">
        <f aca="false">VLOOKUP(E1033,'Esp. percorsi al 18-10-22'!C:J,8,FALSE())</f>
        <v>7.60893764390947</v>
      </c>
      <c r="N1033" s="16"/>
      <c r="O1033" s="16"/>
      <c r="P1033" s="13" t="n">
        <v>57</v>
      </c>
      <c r="Q1033" s="17" t="n">
        <f aca="false">+M1033*P1033</f>
        <v>433.70944570284</v>
      </c>
      <c r="R1033" s="17" t="n">
        <f aca="false">+N1033*P1033</f>
        <v>0</v>
      </c>
      <c r="S1033" s="17"/>
      <c r="T1033" s="18" t="n">
        <f aca="false">+L1033-K1033</f>
        <v>0.0138888888888889</v>
      </c>
      <c r="U1033" s="18" t="n">
        <f aca="false">+T1033*P1033</f>
        <v>0.791666666666667</v>
      </c>
      <c r="V1033" s="18"/>
    </row>
    <row r="1034" s="13" customFormat="true" ht="12" hidden="false" customHeight="false" outlineLevel="0" collapsed="false">
      <c r="A1034" s="12" t="n">
        <v>7460</v>
      </c>
      <c r="B1034" s="13" t="n">
        <v>7</v>
      </c>
      <c r="C1034" s="13" t="s">
        <v>57</v>
      </c>
      <c r="D1034" s="13" t="n">
        <v>2</v>
      </c>
      <c r="E1034" s="13" t="n">
        <v>346</v>
      </c>
      <c r="F1034" s="13" t="s">
        <v>63</v>
      </c>
      <c r="G1034" s="13" t="s">
        <v>26</v>
      </c>
      <c r="H1034" s="13" t="s">
        <v>30</v>
      </c>
      <c r="I1034" s="13" t="n">
        <v>1</v>
      </c>
      <c r="J1034" s="13" t="n">
        <v>4494</v>
      </c>
      <c r="K1034" s="14" t="n">
        <v>0.666666666666667</v>
      </c>
      <c r="L1034" s="15" t="n">
        <v>0.684027777777778</v>
      </c>
      <c r="M1034" s="16" t="n">
        <f aca="false">VLOOKUP(E1034,'Esp. percorsi al 18-10-22'!C:J,8,FALSE())</f>
        <v>7.60893764390947</v>
      </c>
      <c r="N1034" s="16"/>
      <c r="O1034" s="16"/>
      <c r="P1034" s="13" t="n">
        <v>5</v>
      </c>
      <c r="Q1034" s="17" t="n">
        <f aca="false">+M1034*P1034</f>
        <v>38.0446882195473</v>
      </c>
      <c r="R1034" s="17" t="n">
        <f aca="false">+N1034*P1034</f>
        <v>0</v>
      </c>
      <c r="S1034" s="17"/>
      <c r="T1034" s="18" t="n">
        <f aca="false">+L1034-K1034</f>
        <v>0.0173611111111111</v>
      </c>
      <c r="U1034" s="18" t="n">
        <f aca="false">+T1034*P1034</f>
        <v>0.0868055555555556</v>
      </c>
      <c r="V1034" s="18"/>
    </row>
    <row r="1035" s="13" customFormat="true" ht="12" hidden="false" customHeight="false" outlineLevel="0" collapsed="false">
      <c r="A1035" s="12" t="n">
        <v>7296</v>
      </c>
      <c r="B1035" s="13" t="n">
        <v>7</v>
      </c>
      <c r="C1035" s="13" t="s">
        <v>57</v>
      </c>
      <c r="D1035" s="13" t="n">
        <v>2</v>
      </c>
      <c r="E1035" s="13" t="n">
        <v>346</v>
      </c>
      <c r="F1035" s="13" t="s">
        <v>63</v>
      </c>
      <c r="G1035" s="13" t="s">
        <v>24</v>
      </c>
      <c r="H1035" s="13" t="s">
        <v>25</v>
      </c>
      <c r="I1035" s="13" t="n">
        <v>1</v>
      </c>
      <c r="J1035" s="13" t="n">
        <v>684</v>
      </c>
      <c r="K1035" s="14" t="n">
        <v>0.680555555555555</v>
      </c>
      <c r="L1035" s="15" t="n">
        <v>0.694444444444444</v>
      </c>
      <c r="M1035" s="16" t="n">
        <f aca="false">VLOOKUP(E1035,'Esp. percorsi al 18-10-22'!C:J,8,FALSE())</f>
        <v>7.60893764390947</v>
      </c>
      <c r="N1035" s="16"/>
      <c r="O1035" s="16"/>
      <c r="P1035" s="13" t="n">
        <v>303</v>
      </c>
      <c r="Q1035" s="17" t="n">
        <f aca="false">+M1035*P1035</f>
        <v>2305.50810610457</v>
      </c>
      <c r="R1035" s="17" t="n">
        <f aca="false">+N1035*P1035</f>
        <v>0</v>
      </c>
      <c r="S1035" s="17"/>
      <c r="T1035" s="18" t="n">
        <f aca="false">+L1035-K1035</f>
        <v>0.0138888888888889</v>
      </c>
      <c r="U1035" s="18" t="n">
        <f aca="false">+T1035*P1035</f>
        <v>4.20833333333333</v>
      </c>
      <c r="V1035" s="18"/>
    </row>
    <row r="1036" s="13" customFormat="true" ht="12" hidden="false" customHeight="false" outlineLevel="0" collapsed="false">
      <c r="A1036" s="12" t="n">
        <v>7286</v>
      </c>
      <c r="B1036" s="13" t="n">
        <v>7</v>
      </c>
      <c r="C1036" s="13" t="s">
        <v>57</v>
      </c>
      <c r="D1036" s="13" t="n">
        <v>2</v>
      </c>
      <c r="E1036" s="13" t="n">
        <v>346</v>
      </c>
      <c r="F1036" s="13" t="s">
        <v>63</v>
      </c>
      <c r="G1036" s="13" t="s">
        <v>24</v>
      </c>
      <c r="H1036" s="13" t="s">
        <v>25</v>
      </c>
      <c r="I1036" s="13" t="n">
        <v>1</v>
      </c>
      <c r="J1036" s="13" t="n">
        <v>674</v>
      </c>
      <c r="K1036" s="14" t="n">
        <v>0.701388888888889</v>
      </c>
      <c r="L1036" s="15" t="n">
        <v>0.715277777777778</v>
      </c>
      <c r="M1036" s="16" t="n">
        <f aca="false">VLOOKUP(E1036,'Esp. percorsi al 18-10-22'!C:J,8,FALSE())</f>
        <v>7.60893764390947</v>
      </c>
      <c r="N1036" s="16"/>
      <c r="O1036" s="16"/>
      <c r="P1036" s="13" t="n">
        <v>303</v>
      </c>
      <c r="Q1036" s="17" t="n">
        <f aca="false">+M1036*P1036</f>
        <v>2305.50810610457</v>
      </c>
      <c r="R1036" s="17" t="n">
        <f aca="false">+N1036*P1036</f>
        <v>0</v>
      </c>
      <c r="S1036" s="17"/>
      <c r="T1036" s="18" t="n">
        <f aca="false">+L1036-K1036</f>
        <v>0.0138888888888889</v>
      </c>
      <c r="U1036" s="18" t="n">
        <f aca="false">+T1036*P1036</f>
        <v>4.20833333333333</v>
      </c>
      <c r="V1036" s="18"/>
    </row>
    <row r="1037" s="13" customFormat="true" ht="12" hidden="false" customHeight="false" outlineLevel="0" collapsed="false">
      <c r="A1037" s="12" t="n">
        <v>7397</v>
      </c>
      <c r="B1037" s="13" t="n">
        <v>7</v>
      </c>
      <c r="C1037" s="13" t="s">
        <v>57</v>
      </c>
      <c r="D1037" s="13" t="n">
        <v>2</v>
      </c>
      <c r="E1037" s="13" t="n">
        <v>346</v>
      </c>
      <c r="F1037" s="13" t="s">
        <v>63</v>
      </c>
      <c r="G1037" s="13" t="s">
        <v>24</v>
      </c>
      <c r="H1037" s="13" t="s">
        <v>29</v>
      </c>
      <c r="I1037" s="13" t="n">
        <v>1</v>
      </c>
      <c r="J1037" s="13" t="n">
        <v>1529</v>
      </c>
      <c r="K1037" s="14" t="n">
        <v>0.708333333333333</v>
      </c>
      <c r="L1037" s="15" t="n">
        <v>0.722222222222222</v>
      </c>
      <c r="M1037" s="16" t="n">
        <f aca="false">VLOOKUP(E1037,'Esp. percorsi al 18-10-22'!C:J,8,FALSE())</f>
        <v>7.60893764390947</v>
      </c>
      <c r="N1037" s="16"/>
      <c r="O1037" s="16"/>
      <c r="P1037" s="13" t="n">
        <v>57</v>
      </c>
      <c r="Q1037" s="17" t="n">
        <f aca="false">+M1037*P1037</f>
        <v>433.70944570284</v>
      </c>
      <c r="R1037" s="17" t="n">
        <f aca="false">+N1037*P1037</f>
        <v>0</v>
      </c>
      <c r="S1037" s="17"/>
      <c r="T1037" s="18" t="n">
        <f aca="false">+L1037-K1037</f>
        <v>0.0138888888888889</v>
      </c>
      <c r="U1037" s="18" t="n">
        <f aca="false">+T1037*P1037</f>
        <v>0.791666666666667</v>
      </c>
      <c r="V1037" s="18"/>
    </row>
    <row r="1038" s="13" customFormat="true" ht="12" hidden="false" customHeight="false" outlineLevel="0" collapsed="false">
      <c r="A1038" s="12" t="n">
        <v>7461</v>
      </c>
      <c r="B1038" s="13" t="n">
        <v>7</v>
      </c>
      <c r="C1038" s="13" t="s">
        <v>57</v>
      </c>
      <c r="D1038" s="13" t="n">
        <v>2</v>
      </c>
      <c r="E1038" s="13" t="n">
        <v>346</v>
      </c>
      <c r="F1038" s="13" t="s">
        <v>63</v>
      </c>
      <c r="G1038" s="13" t="s">
        <v>26</v>
      </c>
      <c r="H1038" s="13" t="s">
        <v>30</v>
      </c>
      <c r="I1038" s="13" t="n">
        <v>1</v>
      </c>
      <c r="J1038" s="13" t="n">
        <v>4495</v>
      </c>
      <c r="K1038" s="14" t="n">
        <v>0.708333333333333</v>
      </c>
      <c r="L1038" s="15" t="n">
        <v>0.725694444444444</v>
      </c>
      <c r="M1038" s="16" t="n">
        <f aca="false">VLOOKUP(E1038,'Esp. percorsi al 18-10-22'!C:J,8,FALSE())</f>
        <v>7.60893764390947</v>
      </c>
      <c r="N1038" s="16"/>
      <c r="O1038" s="16"/>
      <c r="P1038" s="13" t="n">
        <v>5</v>
      </c>
      <c r="Q1038" s="17" t="n">
        <f aca="false">+M1038*P1038</f>
        <v>38.0446882195473</v>
      </c>
      <c r="R1038" s="17" t="n">
        <f aca="false">+N1038*P1038</f>
        <v>0</v>
      </c>
      <c r="S1038" s="17"/>
      <c r="T1038" s="18" t="n">
        <f aca="false">+L1038-K1038</f>
        <v>0.0173611111111111</v>
      </c>
      <c r="U1038" s="18" t="n">
        <f aca="false">+T1038*P1038</f>
        <v>0.0868055555555556</v>
      </c>
      <c r="V1038" s="18"/>
    </row>
    <row r="1039" s="13" customFormat="true" ht="12" hidden="false" customHeight="false" outlineLevel="0" collapsed="false">
      <c r="A1039" s="12" t="n">
        <v>7297</v>
      </c>
      <c r="B1039" s="13" t="n">
        <v>7</v>
      </c>
      <c r="C1039" s="13" t="s">
        <v>57</v>
      </c>
      <c r="D1039" s="13" t="n">
        <v>2</v>
      </c>
      <c r="E1039" s="13" t="n">
        <v>346</v>
      </c>
      <c r="F1039" s="13" t="s">
        <v>63</v>
      </c>
      <c r="G1039" s="13" t="s">
        <v>24</v>
      </c>
      <c r="H1039" s="13" t="s">
        <v>25</v>
      </c>
      <c r="I1039" s="13" t="n">
        <v>1</v>
      </c>
      <c r="J1039" s="13" t="n">
        <v>685</v>
      </c>
      <c r="K1039" s="14" t="n">
        <v>0.722222222222222</v>
      </c>
      <c r="L1039" s="15" t="n">
        <v>0.736111111111111</v>
      </c>
      <c r="M1039" s="16" t="n">
        <f aca="false">VLOOKUP(E1039,'Esp. percorsi al 18-10-22'!C:J,8,FALSE())</f>
        <v>7.60893764390947</v>
      </c>
      <c r="N1039" s="16"/>
      <c r="O1039" s="16"/>
      <c r="P1039" s="13" t="n">
        <v>303</v>
      </c>
      <c r="Q1039" s="17" t="n">
        <f aca="false">+M1039*P1039</f>
        <v>2305.50810610457</v>
      </c>
      <c r="R1039" s="17" t="n">
        <f aca="false">+N1039*P1039</f>
        <v>0</v>
      </c>
      <c r="S1039" s="17"/>
      <c r="T1039" s="18" t="n">
        <f aca="false">+L1039-K1039</f>
        <v>0.0138888888888889</v>
      </c>
      <c r="U1039" s="18" t="n">
        <f aca="false">+T1039*P1039</f>
        <v>4.20833333333333</v>
      </c>
      <c r="V1039" s="18"/>
    </row>
    <row r="1040" s="13" customFormat="true" ht="12" hidden="false" customHeight="false" outlineLevel="0" collapsed="false">
      <c r="A1040" s="12" t="n">
        <v>7287</v>
      </c>
      <c r="B1040" s="13" t="n">
        <v>7</v>
      </c>
      <c r="C1040" s="13" t="s">
        <v>57</v>
      </c>
      <c r="D1040" s="13" t="n">
        <v>2</v>
      </c>
      <c r="E1040" s="13" t="n">
        <v>346</v>
      </c>
      <c r="F1040" s="13" t="s">
        <v>63</v>
      </c>
      <c r="G1040" s="13" t="s">
        <v>24</v>
      </c>
      <c r="H1040" s="13" t="s">
        <v>25</v>
      </c>
      <c r="I1040" s="13" t="n">
        <v>1</v>
      </c>
      <c r="J1040" s="13" t="n">
        <v>675</v>
      </c>
      <c r="K1040" s="14" t="n">
        <v>0.743055555555555</v>
      </c>
      <c r="L1040" s="15" t="n">
        <v>0.756944444444444</v>
      </c>
      <c r="M1040" s="16" t="n">
        <f aca="false">VLOOKUP(E1040,'Esp. percorsi al 18-10-22'!C:J,8,FALSE())</f>
        <v>7.60893764390947</v>
      </c>
      <c r="N1040" s="16"/>
      <c r="O1040" s="16"/>
      <c r="P1040" s="13" t="n">
        <v>303</v>
      </c>
      <c r="Q1040" s="17" t="n">
        <f aca="false">+M1040*P1040</f>
        <v>2305.50810610457</v>
      </c>
      <c r="R1040" s="17" t="n">
        <f aca="false">+N1040*P1040</f>
        <v>0</v>
      </c>
      <c r="S1040" s="17"/>
      <c r="T1040" s="18" t="n">
        <f aca="false">+L1040-K1040</f>
        <v>0.0138888888888889</v>
      </c>
      <c r="U1040" s="18" t="n">
        <f aca="false">+T1040*P1040</f>
        <v>4.20833333333333</v>
      </c>
      <c r="V1040" s="18"/>
    </row>
    <row r="1041" s="13" customFormat="true" ht="12" hidden="false" customHeight="false" outlineLevel="0" collapsed="false">
      <c r="A1041" s="12" t="n">
        <v>7398</v>
      </c>
      <c r="B1041" s="13" t="n">
        <v>7</v>
      </c>
      <c r="C1041" s="13" t="s">
        <v>57</v>
      </c>
      <c r="D1041" s="13" t="n">
        <v>2</v>
      </c>
      <c r="E1041" s="13" t="n">
        <v>346</v>
      </c>
      <c r="F1041" s="13" t="s">
        <v>63</v>
      </c>
      <c r="G1041" s="13" t="s">
        <v>24</v>
      </c>
      <c r="H1041" s="13" t="s">
        <v>29</v>
      </c>
      <c r="I1041" s="13" t="n">
        <v>1</v>
      </c>
      <c r="J1041" s="13" t="n">
        <v>1530</v>
      </c>
      <c r="K1041" s="14" t="n">
        <v>0.75</v>
      </c>
      <c r="L1041" s="15" t="n">
        <v>0.763888888888889</v>
      </c>
      <c r="M1041" s="16" t="n">
        <f aca="false">VLOOKUP(E1041,'Esp. percorsi al 18-10-22'!C:J,8,FALSE())</f>
        <v>7.60893764390947</v>
      </c>
      <c r="N1041" s="16"/>
      <c r="O1041" s="16"/>
      <c r="P1041" s="13" t="n">
        <v>57</v>
      </c>
      <c r="Q1041" s="17" t="n">
        <f aca="false">+M1041*P1041</f>
        <v>433.70944570284</v>
      </c>
      <c r="R1041" s="17" t="n">
        <f aca="false">+N1041*P1041</f>
        <v>0</v>
      </c>
      <c r="S1041" s="17"/>
      <c r="T1041" s="18" t="n">
        <f aca="false">+L1041-K1041</f>
        <v>0.0138888888888889</v>
      </c>
      <c r="U1041" s="18" t="n">
        <f aca="false">+T1041*P1041</f>
        <v>0.791666666666667</v>
      </c>
      <c r="V1041" s="18"/>
    </row>
    <row r="1042" s="13" customFormat="true" ht="12" hidden="false" customHeight="false" outlineLevel="0" collapsed="false">
      <c r="A1042" s="12" t="n">
        <v>7462</v>
      </c>
      <c r="B1042" s="13" t="n">
        <v>7</v>
      </c>
      <c r="C1042" s="13" t="s">
        <v>57</v>
      </c>
      <c r="D1042" s="13" t="n">
        <v>2</v>
      </c>
      <c r="E1042" s="13" t="n">
        <v>346</v>
      </c>
      <c r="F1042" s="13" t="s">
        <v>63</v>
      </c>
      <c r="G1042" s="13" t="s">
        <v>26</v>
      </c>
      <c r="H1042" s="13" t="s">
        <v>30</v>
      </c>
      <c r="I1042" s="13" t="n">
        <v>1</v>
      </c>
      <c r="J1042" s="13" t="n">
        <v>4496</v>
      </c>
      <c r="K1042" s="14" t="n">
        <v>0.75</v>
      </c>
      <c r="L1042" s="15" t="n">
        <v>0.767361111111111</v>
      </c>
      <c r="M1042" s="16" t="n">
        <f aca="false">VLOOKUP(E1042,'Esp. percorsi al 18-10-22'!C:J,8,FALSE())</f>
        <v>7.60893764390947</v>
      </c>
      <c r="N1042" s="16"/>
      <c r="O1042" s="16"/>
      <c r="P1042" s="13" t="n">
        <v>5</v>
      </c>
      <c r="Q1042" s="17" t="n">
        <f aca="false">+M1042*P1042</f>
        <v>38.0446882195473</v>
      </c>
      <c r="R1042" s="17" t="n">
        <f aca="false">+N1042*P1042</f>
        <v>0</v>
      </c>
      <c r="S1042" s="17"/>
      <c r="T1042" s="18" t="n">
        <f aca="false">+L1042-K1042</f>
        <v>0.0173611111111111</v>
      </c>
      <c r="U1042" s="18" t="n">
        <f aca="false">+T1042*P1042</f>
        <v>0.0868055555555556</v>
      </c>
      <c r="V1042" s="18"/>
    </row>
    <row r="1043" s="13" customFormat="true" ht="12" hidden="false" customHeight="false" outlineLevel="0" collapsed="false">
      <c r="A1043" s="12" t="n">
        <v>7298</v>
      </c>
      <c r="B1043" s="13" t="n">
        <v>7</v>
      </c>
      <c r="C1043" s="13" t="s">
        <v>57</v>
      </c>
      <c r="D1043" s="13" t="n">
        <v>2</v>
      </c>
      <c r="E1043" s="13" t="n">
        <v>346</v>
      </c>
      <c r="F1043" s="13" t="s">
        <v>63</v>
      </c>
      <c r="G1043" s="13" t="s">
        <v>24</v>
      </c>
      <c r="H1043" s="13" t="s">
        <v>25</v>
      </c>
      <c r="I1043" s="13" t="n">
        <v>1</v>
      </c>
      <c r="J1043" s="13" t="n">
        <v>686</v>
      </c>
      <c r="K1043" s="14" t="n">
        <v>0.763888888888889</v>
      </c>
      <c r="L1043" s="15" t="n">
        <v>0.777777777777778</v>
      </c>
      <c r="M1043" s="16" t="n">
        <f aca="false">VLOOKUP(E1043,'Esp. percorsi al 18-10-22'!C:J,8,FALSE())</f>
        <v>7.60893764390947</v>
      </c>
      <c r="N1043" s="16"/>
      <c r="O1043" s="16"/>
      <c r="P1043" s="13" t="n">
        <v>303</v>
      </c>
      <c r="Q1043" s="17" t="n">
        <f aca="false">+M1043*P1043</f>
        <v>2305.50810610457</v>
      </c>
      <c r="R1043" s="17" t="n">
        <f aca="false">+N1043*P1043</f>
        <v>0</v>
      </c>
      <c r="S1043" s="17"/>
      <c r="T1043" s="18" t="n">
        <f aca="false">+L1043-K1043</f>
        <v>0.0138888888888889</v>
      </c>
      <c r="U1043" s="18" t="n">
        <f aca="false">+T1043*P1043</f>
        <v>4.20833333333333</v>
      </c>
      <c r="V1043" s="18"/>
    </row>
    <row r="1044" s="13" customFormat="true" ht="12" hidden="false" customHeight="false" outlineLevel="0" collapsed="false">
      <c r="A1044" s="12" t="n">
        <v>7288</v>
      </c>
      <c r="B1044" s="13" t="n">
        <v>7</v>
      </c>
      <c r="C1044" s="13" t="s">
        <v>57</v>
      </c>
      <c r="D1044" s="13" t="n">
        <v>2</v>
      </c>
      <c r="E1044" s="13" t="n">
        <v>346</v>
      </c>
      <c r="F1044" s="13" t="s">
        <v>63</v>
      </c>
      <c r="G1044" s="13" t="s">
        <v>24</v>
      </c>
      <c r="H1044" s="13" t="s">
        <v>25</v>
      </c>
      <c r="I1044" s="13" t="n">
        <v>1</v>
      </c>
      <c r="J1044" s="13" t="n">
        <v>676</v>
      </c>
      <c r="K1044" s="14" t="n">
        <v>0.784722222222222</v>
      </c>
      <c r="L1044" s="15" t="n">
        <v>0.798611111111111</v>
      </c>
      <c r="M1044" s="16" t="n">
        <f aca="false">VLOOKUP(E1044,'Esp. percorsi al 18-10-22'!C:J,8,FALSE())</f>
        <v>7.60893764390947</v>
      </c>
      <c r="N1044" s="16"/>
      <c r="O1044" s="16"/>
      <c r="P1044" s="13" t="n">
        <v>303</v>
      </c>
      <c r="Q1044" s="17" t="n">
        <f aca="false">+M1044*P1044</f>
        <v>2305.50810610457</v>
      </c>
      <c r="R1044" s="17" t="n">
        <f aca="false">+N1044*P1044</f>
        <v>0</v>
      </c>
      <c r="S1044" s="17"/>
      <c r="T1044" s="18" t="n">
        <f aca="false">+L1044-K1044</f>
        <v>0.0138888888888889</v>
      </c>
      <c r="U1044" s="18" t="n">
        <f aca="false">+T1044*P1044</f>
        <v>4.20833333333333</v>
      </c>
      <c r="V1044" s="18"/>
    </row>
    <row r="1045" s="13" customFormat="true" ht="12" hidden="false" customHeight="false" outlineLevel="0" collapsed="false">
      <c r="A1045" s="12" t="n">
        <v>7399</v>
      </c>
      <c r="B1045" s="13" t="n">
        <v>7</v>
      </c>
      <c r="C1045" s="13" t="s">
        <v>57</v>
      </c>
      <c r="D1045" s="13" t="n">
        <v>2</v>
      </c>
      <c r="E1045" s="13" t="n">
        <v>346</v>
      </c>
      <c r="F1045" s="13" t="s">
        <v>63</v>
      </c>
      <c r="G1045" s="13" t="s">
        <v>24</v>
      </c>
      <c r="H1045" s="13" t="s">
        <v>29</v>
      </c>
      <c r="I1045" s="13" t="n">
        <v>1</v>
      </c>
      <c r="J1045" s="13" t="n">
        <v>1531</v>
      </c>
      <c r="K1045" s="14" t="n">
        <v>0.791666666666667</v>
      </c>
      <c r="L1045" s="15" t="n">
        <v>0.805555555555555</v>
      </c>
      <c r="M1045" s="16" t="n">
        <f aca="false">VLOOKUP(E1045,'Esp. percorsi al 18-10-22'!C:J,8,FALSE())</f>
        <v>7.60893764390947</v>
      </c>
      <c r="N1045" s="16"/>
      <c r="O1045" s="16"/>
      <c r="P1045" s="13" t="n">
        <v>57</v>
      </c>
      <c r="Q1045" s="17" t="n">
        <f aca="false">+M1045*P1045</f>
        <v>433.70944570284</v>
      </c>
      <c r="R1045" s="17" t="n">
        <f aca="false">+N1045*P1045</f>
        <v>0</v>
      </c>
      <c r="S1045" s="17"/>
      <c r="T1045" s="18" t="n">
        <f aca="false">+L1045-K1045</f>
        <v>0.0138888888888889</v>
      </c>
      <c r="U1045" s="18" t="n">
        <f aca="false">+T1045*P1045</f>
        <v>0.791666666666667</v>
      </c>
      <c r="V1045" s="18"/>
    </row>
    <row r="1046" s="13" customFormat="true" ht="12" hidden="false" customHeight="false" outlineLevel="0" collapsed="false">
      <c r="A1046" s="12" t="n">
        <v>7463</v>
      </c>
      <c r="B1046" s="13" t="n">
        <v>7</v>
      </c>
      <c r="C1046" s="13" t="s">
        <v>57</v>
      </c>
      <c r="D1046" s="13" t="n">
        <v>2</v>
      </c>
      <c r="E1046" s="13" t="n">
        <v>346</v>
      </c>
      <c r="F1046" s="13" t="s">
        <v>63</v>
      </c>
      <c r="G1046" s="13" t="s">
        <v>26</v>
      </c>
      <c r="H1046" s="13" t="s">
        <v>30</v>
      </c>
      <c r="I1046" s="13" t="n">
        <v>1</v>
      </c>
      <c r="J1046" s="13" t="n">
        <v>4497</v>
      </c>
      <c r="K1046" s="14" t="n">
        <v>0.791666666666667</v>
      </c>
      <c r="L1046" s="15" t="n">
        <v>0.809027777777778</v>
      </c>
      <c r="M1046" s="16" t="n">
        <f aca="false">VLOOKUP(E1046,'Esp. percorsi al 18-10-22'!C:J,8,FALSE())</f>
        <v>7.60893764390947</v>
      </c>
      <c r="N1046" s="16"/>
      <c r="O1046" s="16"/>
      <c r="P1046" s="13" t="n">
        <v>5</v>
      </c>
      <c r="Q1046" s="17" t="n">
        <f aca="false">+M1046*P1046</f>
        <v>38.0446882195473</v>
      </c>
      <c r="R1046" s="17" t="n">
        <f aca="false">+N1046*P1046</f>
        <v>0</v>
      </c>
      <c r="S1046" s="17"/>
      <c r="T1046" s="18" t="n">
        <f aca="false">+L1046-K1046</f>
        <v>0.0173611111111111</v>
      </c>
      <c r="U1046" s="18" t="n">
        <f aca="false">+T1046*P1046</f>
        <v>0.0868055555555556</v>
      </c>
      <c r="V1046" s="18"/>
    </row>
    <row r="1047" s="13" customFormat="true" ht="12" hidden="false" customHeight="false" outlineLevel="0" collapsed="false">
      <c r="A1047" s="12" t="n">
        <v>7299</v>
      </c>
      <c r="B1047" s="13" t="n">
        <v>7</v>
      </c>
      <c r="C1047" s="13" t="s">
        <v>57</v>
      </c>
      <c r="D1047" s="13" t="n">
        <v>2</v>
      </c>
      <c r="E1047" s="13" t="n">
        <v>346</v>
      </c>
      <c r="F1047" s="13" t="s">
        <v>63</v>
      </c>
      <c r="G1047" s="13" t="s">
        <v>24</v>
      </c>
      <c r="H1047" s="13" t="s">
        <v>25</v>
      </c>
      <c r="I1047" s="13" t="n">
        <v>1</v>
      </c>
      <c r="J1047" s="13" t="n">
        <v>687</v>
      </c>
      <c r="K1047" s="14" t="n">
        <v>0.805555555555555</v>
      </c>
      <c r="L1047" s="15" t="n">
        <v>0.819444444444444</v>
      </c>
      <c r="M1047" s="16" t="n">
        <f aca="false">VLOOKUP(E1047,'Esp. percorsi al 18-10-22'!C:J,8,FALSE())</f>
        <v>7.60893764390947</v>
      </c>
      <c r="N1047" s="16"/>
      <c r="O1047" s="16"/>
      <c r="P1047" s="13" t="n">
        <v>303</v>
      </c>
      <c r="Q1047" s="17" t="n">
        <f aca="false">+M1047*P1047</f>
        <v>2305.50810610457</v>
      </c>
      <c r="R1047" s="17" t="n">
        <f aca="false">+N1047*P1047</f>
        <v>0</v>
      </c>
      <c r="S1047" s="17"/>
      <c r="T1047" s="18" t="n">
        <f aca="false">+L1047-K1047</f>
        <v>0.0138888888888889</v>
      </c>
      <c r="U1047" s="18" t="n">
        <f aca="false">+T1047*P1047</f>
        <v>4.20833333333333</v>
      </c>
      <c r="V1047" s="18"/>
    </row>
    <row r="1048" s="13" customFormat="true" ht="12" hidden="false" customHeight="false" outlineLevel="0" collapsed="false">
      <c r="A1048" s="12" t="n">
        <v>7289</v>
      </c>
      <c r="B1048" s="13" t="n">
        <v>7</v>
      </c>
      <c r="C1048" s="13" t="s">
        <v>57</v>
      </c>
      <c r="D1048" s="13" t="n">
        <v>2</v>
      </c>
      <c r="E1048" s="13" t="n">
        <v>346</v>
      </c>
      <c r="F1048" s="13" t="s">
        <v>63</v>
      </c>
      <c r="G1048" s="13" t="s">
        <v>24</v>
      </c>
      <c r="H1048" s="13" t="s">
        <v>25</v>
      </c>
      <c r="I1048" s="13" t="n">
        <v>1</v>
      </c>
      <c r="J1048" s="13" t="n">
        <v>677</v>
      </c>
      <c r="K1048" s="14" t="n">
        <v>0.826388888888889</v>
      </c>
      <c r="L1048" s="15" t="n">
        <v>0.840277777777778</v>
      </c>
      <c r="M1048" s="16" t="n">
        <f aca="false">VLOOKUP(E1048,'Esp. percorsi al 18-10-22'!C:J,8,FALSE())</f>
        <v>7.60893764390947</v>
      </c>
      <c r="N1048" s="16"/>
      <c r="O1048" s="16"/>
      <c r="P1048" s="13" t="n">
        <v>303</v>
      </c>
      <c r="Q1048" s="17" t="n">
        <f aca="false">+M1048*P1048</f>
        <v>2305.50810610457</v>
      </c>
      <c r="R1048" s="17" t="n">
        <f aca="false">+N1048*P1048</f>
        <v>0</v>
      </c>
      <c r="S1048" s="17"/>
      <c r="T1048" s="18" t="n">
        <f aca="false">+L1048-K1048</f>
        <v>0.0138888888888889</v>
      </c>
      <c r="U1048" s="18" t="n">
        <f aca="false">+T1048*P1048</f>
        <v>4.20833333333333</v>
      </c>
      <c r="V1048" s="18"/>
    </row>
    <row r="1049" s="13" customFormat="true" ht="12" hidden="false" customHeight="false" outlineLevel="0" collapsed="false">
      <c r="A1049" s="12" t="n">
        <v>7400</v>
      </c>
      <c r="B1049" s="13" t="n">
        <v>7</v>
      </c>
      <c r="C1049" s="13" t="s">
        <v>57</v>
      </c>
      <c r="D1049" s="13" t="n">
        <v>2</v>
      </c>
      <c r="E1049" s="13" t="n">
        <v>346</v>
      </c>
      <c r="F1049" s="13" t="s">
        <v>63</v>
      </c>
      <c r="G1049" s="13" t="s">
        <v>24</v>
      </c>
      <c r="H1049" s="13" t="s">
        <v>29</v>
      </c>
      <c r="I1049" s="13" t="n">
        <v>1</v>
      </c>
      <c r="J1049" s="13" t="n">
        <v>1532</v>
      </c>
      <c r="K1049" s="14" t="n">
        <v>0.833333333333333</v>
      </c>
      <c r="L1049" s="15" t="n">
        <v>0.847222222222222</v>
      </c>
      <c r="M1049" s="16" t="n">
        <f aca="false">VLOOKUP(E1049,'Esp. percorsi al 18-10-22'!C:J,8,FALSE())</f>
        <v>7.60893764390947</v>
      </c>
      <c r="N1049" s="16"/>
      <c r="O1049" s="16"/>
      <c r="P1049" s="13" t="n">
        <v>57</v>
      </c>
      <c r="Q1049" s="17" t="n">
        <f aca="false">+M1049*P1049</f>
        <v>433.70944570284</v>
      </c>
      <c r="R1049" s="17" t="n">
        <f aca="false">+N1049*P1049</f>
        <v>0</v>
      </c>
      <c r="S1049" s="17"/>
      <c r="T1049" s="18" t="n">
        <f aca="false">+L1049-K1049</f>
        <v>0.0138888888888889</v>
      </c>
      <c r="U1049" s="18" t="n">
        <f aca="false">+T1049*P1049</f>
        <v>0.791666666666667</v>
      </c>
      <c r="V1049" s="18"/>
    </row>
    <row r="1050" s="13" customFormat="true" ht="12" hidden="false" customHeight="false" outlineLevel="0" collapsed="false">
      <c r="A1050" s="12" t="n">
        <v>7464</v>
      </c>
      <c r="B1050" s="13" t="n">
        <v>7</v>
      </c>
      <c r="C1050" s="13" t="s">
        <v>57</v>
      </c>
      <c r="D1050" s="13" t="n">
        <v>2</v>
      </c>
      <c r="E1050" s="13" t="n">
        <v>346</v>
      </c>
      <c r="F1050" s="13" t="s">
        <v>63</v>
      </c>
      <c r="G1050" s="13" t="s">
        <v>26</v>
      </c>
      <c r="H1050" s="13" t="s">
        <v>30</v>
      </c>
      <c r="I1050" s="13" t="n">
        <v>1</v>
      </c>
      <c r="J1050" s="13" t="n">
        <v>4498</v>
      </c>
      <c r="K1050" s="14" t="n">
        <v>0.833333333333333</v>
      </c>
      <c r="L1050" s="15" t="n">
        <v>0.850694444444444</v>
      </c>
      <c r="M1050" s="16" t="n">
        <f aca="false">VLOOKUP(E1050,'Esp. percorsi al 18-10-22'!C:J,8,FALSE())</f>
        <v>7.60893764390947</v>
      </c>
      <c r="N1050" s="16"/>
      <c r="O1050" s="16"/>
      <c r="P1050" s="13" t="n">
        <v>5</v>
      </c>
      <c r="Q1050" s="17" t="n">
        <f aca="false">+M1050*P1050</f>
        <v>38.0446882195473</v>
      </c>
      <c r="R1050" s="17" t="n">
        <f aca="false">+N1050*P1050</f>
        <v>0</v>
      </c>
      <c r="S1050" s="17"/>
      <c r="T1050" s="18" t="n">
        <f aca="false">+L1050-K1050</f>
        <v>0.0173611111111111</v>
      </c>
      <c r="U1050" s="18" t="n">
        <f aca="false">+T1050*P1050</f>
        <v>0.0868055555555556</v>
      </c>
      <c r="V1050" s="18"/>
    </row>
    <row r="1051" s="13" customFormat="true" ht="12" hidden="false" customHeight="false" outlineLevel="0" collapsed="false">
      <c r="A1051" s="12" t="n">
        <v>7300</v>
      </c>
      <c r="B1051" s="13" t="n">
        <v>7</v>
      </c>
      <c r="C1051" s="13" t="s">
        <v>57</v>
      </c>
      <c r="D1051" s="13" t="n">
        <v>2</v>
      </c>
      <c r="E1051" s="13" t="n">
        <v>346</v>
      </c>
      <c r="F1051" s="13" t="s">
        <v>63</v>
      </c>
      <c r="G1051" s="13" t="s">
        <v>24</v>
      </c>
      <c r="H1051" s="13" t="s">
        <v>25</v>
      </c>
      <c r="I1051" s="13" t="n">
        <v>1</v>
      </c>
      <c r="J1051" s="13" t="n">
        <v>688</v>
      </c>
      <c r="K1051" s="14" t="n">
        <v>0.850694444444444</v>
      </c>
      <c r="L1051" s="15" t="n">
        <v>0.864583333333333</v>
      </c>
      <c r="M1051" s="16" t="n">
        <f aca="false">VLOOKUP(E1051,'Esp. percorsi al 18-10-22'!C:J,8,FALSE())</f>
        <v>7.60893764390947</v>
      </c>
      <c r="N1051" s="16"/>
      <c r="O1051" s="16"/>
      <c r="P1051" s="13" t="n">
        <v>303</v>
      </c>
      <c r="Q1051" s="17" t="n">
        <f aca="false">+M1051*P1051</f>
        <v>2305.50810610457</v>
      </c>
      <c r="R1051" s="17" t="n">
        <f aca="false">+N1051*P1051</f>
        <v>0</v>
      </c>
      <c r="S1051" s="17"/>
      <c r="T1051" s="18" t="n">
        <f aca="false">+L1051-K1051</f>
        <v>0.0138888888888889</v>
      </c>
      <c r="U1051" s="18" t="n">
        <f aca="false">+T1051*P1051</f>
        <v>4.20833333333333</v>
      </c>
      <c r="V1051" s="18"/>
    </row>
    <row r="1052" s="13" customFormat="true" ht="12" hidden="false" customHeight="false" outlineLevel="0" collapsed="false">
      <c r="A1052" s="12" t="n">
        <v>7301</v>
      </c>
      <c r="B1052" s="13" t="n">
        <v>7</v>
      </c>
      <c r="C1052" s="13" t="s">
        <v>57</v>
      </c>
      <c r="D1052" s="13" t="n">
        <v>2</v>
      </c>
      <c r="E1052" s="13" t="n">
        <v>346</v>
      </c>
      <c r="F1052" s="13" t="s">
        <v>63</v>
      </c>
      <c r="G1052" s="13" t="s">
        <v>24</v>
      </c>
      <c r="H1052" s="13" t="s">
        <v>25</v>
      </c>
      <c r="I1052" s="13" t="n">
        <v>1</v>
      </c>
      <c r="J1052" s="13" t="n">
        <v>689</v>
      </c>
      <c r="K1052" s="14" t="n">
        <v>0.861111111111111</v>
      </c>
      <c r="L1052" s="15" t="n">
        <v>0.875</v>
      </c>
      <c r="M1052" s="16" t="n">
        <f aca="false">VLOOKUP(E1052,'Esp. percorsi al 18-10-22'!C:J,8,FALSE())</f>
        <v>7.60893764390947</v>
      </c>
      <c r="N1052" s="16"/>
      <c r="O1052" s="16"/>
      <c r="P1052" s="13" t="n">
        <v>303</v>
      </c>
      <c r="Q1052" s="17" t="n">
        <f aca="false">+M1052*P1052</f>
        <v>2305.50810610457</v>
      </c>
      <c r="R1052" s="17" t="n">
        <f aca="false">+N1052*P1052</f>
        <v>0</v>
      </c>
      <c r="S1052" s="17"/>
      <c r="T1052" s="18" t="n">
        <f aca="false">+L1052-K1052</f>
        <v>0.0138888888888889</v>
      </c>
      <c r="U1052" s="18" t="n">
        <f aca="false">+T1052*P1052</f>
        <v>4.20833333333333</v>
      </c>
      <c r="V1052" s="18"/>
    </row>
    <row r="1053" s="13" customFormat="true" ht="12" hidden="false" customHeight="false" outlineLevel="0" collapsed="false">
      <c r="A1053" s="12" t="n">
        <v>7401</v>
      </c>
      <c r="B1053" s="13" t="n">
        <v>7</v>
      </c>
      <c r="C1053" s="13" t="s">
        <v>57</v>
      </c>
      <c r="D1053" s="13" t="n">
        <v>2</v>
      </c>
      <c r="E1053" s="13" t="n">
        <v>346</v>
      </c>
      <c r="F1053" s="13" t="s">
        <v>63</v>
      </c>
      <c r="G1053" s="13" t="s">
        <v>24</v>
      </c>
      <c r="H1053" s="13" t="s">
        <v>29</v>
      </c>
      <c r="I1053" s="13" t="n">
        <v>1</v>
      </c>
      <c r="J1053" s="13" t="n">
        <v>1533</v>
      </c>
      <c r="K1053" s="14" t="n">
        <v>0.868055555555555</v>
      </c>
      <c r="L1053" s="15" t="n">
        <v>0.881944444444444</v>
      </c>
      <c r="M1053" s="16" t="n">
        <f aca="false">VLOOKUP(E1053,'Esp. percorsi al 18-10-22'!C:J,8,FALSE())</f>
        <v>7.60893764390947</v>
      </c>
      <c r="N1053" s="16"/>
      <c r="O1053" s="16"/>
      <c r="P1053" s="13" t="n">
        <v>57</v>
      </c>
      <c r="Q1053" s="17" t="n">
        <f aca="false">+M1053*P1053</f>
        <v>433.70944570284</v>
      </c>
      <c r="R1053" s="17" t="n">
        <f aca="false">+N1053*P1053</f>
        <v>0</v>
      </c>
      <c r="S1053" s="17"/>
      <c r="T1053" s="18" t="n">
        <f aca="false">+L1053-K1053</f>
        <v>0.0138888888888889</v>
      </c>
      <c r="U1053" s="18" t="n">
        <f aca="false">+T1053*P1053</f>
        <v>0.791666666666667</v>
      </c>
      <c r="V1053" s="18"/>
    </row>
    <row r="1054" s="13" customFormat="true" ht="12" hidden="false" customHeight="false" outlineLevel="0" collapsed="false">
      <c r="A1054" s="12" t="n">
        <v>7302</v>
      </c>
      <c r="B1054" s="13" t="n">
        <v>7</v>
      </c>
      <c r="C1054" s="13" t="s">
        <v>57</v>
      </c>
      <c r="D1054" s="13" t="n">
        <v>2</v>
      </c>
      <c r="E1054" s="13" t="n">
        <v>346</v>
      </c>
      <c r="F1054" s="13" t="s">
        <v>63</v>
      </c>
      <c r="G1054" s="13" t="s">
        <v>24</v>
      </c>
      <c r="H1054" s="13" t="s">
        <v>25</v>
      </c>
      <c r="I1054" s="13" t="n">
        <v>1</v>
      </c>
      <c r="J1054" s="13" t="n">
        <v>690</v>
      </c>
      <c r="K1054" s="14" t="n">
        <v>0.895833333333333</v>
      </c>
      <c r="L1054" s="15" t="n">
        <v>0.909722222222222</v>
      </c>
      <c r="M1054" s="16" t="n">
        <f aca="false">VLOOKUP(E1054,'Esp. percorsi al 18-10-22'!C:J,8,FALSE())</f>
        <v>7.60893764390947</v>
      </c>
      <c r="N1054" s="16"/>
      <c r="O1054" s="16"/>
      <c r="P1054" s="13" t="n">
        <v>303</v>
      </c>
      <c r="Q1054" s="17" t="n">
        <f aca="false">+M1054*P1054</f>
        <v>2305.50810610457</v>
      </c>
      <c r="R1054" s="17" t="n">
        <f aca="false">+N1054*P1054</f>
        <v>0</v>
      </c>
      <c r="S1054" s="17"/>
      <c r="T1054" s="18" t="n">
        <f aca="false">+L1054-K1054</f>
        <v>0.0138888888888889</v>
      </c>
      <c r="U1054" s="18" t="n">
        <f aca="false">+T1054*P1054</f>
        <v>4.20833333333333</v>
      </c>
      <c r="V1054" s="18"/>
    </row>
    <row r="1055" s="13" customFormat="true" ht="12" hidden="false" customHeight="false" outlineLevel="0" collapsed="false">
      <c r="A1055" s="12" t="n">
        <v>7402</v>
      </c>
      <c r="B1055" s="13" t="n">
        <v>7</v>
      </c>
      <c r="C1055" s="13" t="s">
        <v>57</v>
      </c>
      <c r="D1055" s="13" t="n">
        <v>2</v>
      </c>
      <c r="E1055" s="13" t="n">
        <v>346</v>
      </c>
      <c r="F1055" s="13" t="s">
        <v>63</v>
      </c>
      <c r="G1055" s="13" t="s">
        <v>24</v>
      </c>
      <c r="H1055" s="13" t="s">
        <v>29</v>
      </c>
      <c r="I1055" s="13" t="n">
        <v>1</v>
      </c>
      <c r="J1055" s="13" t="n">
        <v>1534</v>
      </c>
      <c r="K1055" s="14" t="n">
        <v>0.909722222222222</v>
      </c>
      <c r="L1055" s="15" t="n">
        <v>0.923611111111111</v>
      </c>
      <c r="M1055" s="16" t="n">
        <f aca="false">VLOOKUP(E1055,'Esp. percorsi al 18-10-22'!C:J,8,FALSE())</f>
        <v>7.60893764390947</v>
      </c>
      <c r="N1055" s="16"/>
      <c r="O1055" s="16"/>
      <c r="P1055" s="13" t="n">
        <v>57</v>
      </c>
      <c r="Q1055" s="17" t="n">
        <f aca="false">+M1055*P1055</f>
        <v>433.70944570284</v>
      </c>
      <c r="R1055" s="17" t="n">
        <f aca="false">+N1055*P1055</f>
        <v>0</v>
      </c>
      <c r="S1055" s="17"/>
      <c r="T1055" s="18" t="n">
        <f aca="false">+L1055-K1055</f>
        <v>0.0138888888888889</v>
      </c>
      <c r="U1055" s="18" t="n">
        <f aca="false">+T1055*P1055</f>
        <v>0.791666666666667</v>
      </c>
      <c r="V1055" s="18"/>
    </row>
    <row r="1056" s="13" customFormat="true" ht="12" hidden="false" customHeight="false" outlineLevel="0" collapsed="false">
      <c r="A1056" s="12" t="n">
        <v>17015</v>
      </c>
      <c r="B1056" s="13" t="n">
        <v>7</v>
      </c>
      <c r="C1056" s="13" t="s">
        <v>57</v>
      </c>
      <c r="D1056" s="13" t="n">
        <v>2</v>
      </c>
      <c r="E1056" s="13" t="n">
        <v>346</v>
      </c>
      <c r="F1056" s="13" t="s">
        <v>63</v>
      </c>
      <c r="G1056" s="13" t="s">
        <v>28</v>
      </c>
      <c r="H1056" s="13" t="s">
        <v>25</v>
      </c>
      <c r="I1056" s="13" t="n">
        <v>1</v>
      </c>
      <c r="J1056" s="13" t="n">
        <v>17015</v>
      </c>
      <c r="K1056" s="14" t="n">
        <v>0.9375</v>
      </c>
      <c r="L1056" s="15" t="n">
        <v>0.951388888888889</v>
      </c>
      <c r="M1056" s="16" t="n">
        <f aca="false">VLOOKUP(E1056,'Esp. percorsi al 18-10-22'!C:J,8,FALSE())</f>
        <v>7.60893764390947</v>
      </c>
      <c r="N1056" s="16"/>
      <c r="O1056" s="16"/>
      <c r="P1056" s="13" t="n">
        <v>52</v>
      </c>
      <c r="Q1056" s="17" t="n">
        <f aca="false">+M1056*P1056</f>
        <v>395.664757483292</v>
      </c>
      <c r="R1056" s="17" t="n">
        <f aca="false">+N1056*P1056</f>
        <v>0</v>
      </c>
      <c r="S1056" s="17"/>
      <c r="T1056" s="18" t="n">
        <f aca="false">+L1056-K1056</f>
        <v>0.0138888888888889</v>
      </c>
      <c r="U1056" s="18" t="n">
        <f aca="false">+T1056*P1056</f>
        <v>0.722222222222222</v>
      </c>
      <c r="V1056" s="18"/>
    </row>
    <row r="1057" s="13" customFormat="true" ht="12" hidden="false" customHeight="false" outlineLevel="0" collapsed="false">
      <c r="A1057" s="12" t="n">
        <v>17301</v>
      </c>
      <c r="B1057" s="13" t="n">
        <v>7</v>
      </c>
      <c r="C1057" s="13" t="s">
        <v>57</v>
      </c>
      <c r="D1057" s="13" t="n">
        <v>2</v>
      </c>
      <c r="E1057" s="13" t="n">
        <v>346</v>
      </c>
      <c r="F1057" s="13" t="s">
        <v>63</v>
      </c>
      <c r="G1057" s="13" t="s">
        <v>28</v>
      </c>
      <c r="H1057" s="13" t="s">
        <v>29</v>
      </c>
      <c r="I1057" s="13" t="n">
        <v>1</v>
      </c>
      <c r="J1057" s="13" t="n">
        <v>17301</v>
      </c>
      <c r="K1057" s="14" t="n">
        <v>0.9375</v>
      </c>
      <c r="L1057" s="15" t="n">
        <v>0.951388888888889</v>
      </c>
      <c r="M1057" s="16" t="n">
        <f aca="false">VLOOKUP(E1057,'Esp. percorsi al 18-10-22'!C:J,8,FALSE())</f>
        <v>7.60893764390947</v>
      </c>
      <c r="N1057" s="16"/>
      <c r="O1057" s="16"/>
      <c r="P1057" s="13" t="n">
        <v>10</v>
      </c>
      <c r="Q1057" s="17" t="n">
        <f aca="false">+M1057*P1057</f>
        <v>76.0893764390947</v>
      </c>
      <c r="R1057" s="17" t="n">
        <f aca="false">+N1057*P1057</f>
        <v>0</v>
      </c>
      <c r="S1057" s="17"/>
      <c r="T1057" s="18" t="n">
        <f aca="false">+L1057-K1057</f>
        <v>0.0138888888888889</v>
      </c>
      <c r="U1057" s="18" t="n">
        <f aca="false">+T1057*P1057</f>
        <v>0.138888888888889</v>
      </c>
      <c r="V1057" s="18"/>
    </row>
    <row r="1058" s="13" customFormat="true" ht="12" hidden="false" customHeight="false" outlineLevel="0" collapsed="false">
      <c r="A1058" s="12" t="n">
        <v>17017</v>
      </c>
      <c r="B1058" s="13" t="n">
        <v>7</v>
      </c>
      <c r="C1058" s="13" t="s">
        <v>57</v>
      </c>
      <c r="D1058" s="13" t="n">
        <v>2</v>
      </c>
      <c r="E1058" s="13" t="n">
        <v>346</v>
      </c>
      <c r="F1058" s="13" t="s">
        <v>63</v>
      </c>
      <c r="G1058" s="13" t="s">
        <v>28</v>
      </c>
      <c r="H1058" s="13" t="s">
        <v>25</v>
      </c>
      <c r="I1058" s="13" t="n">
        <v>1</v>
      </c>
      <c r="J1058" s="13" t="n">
        <v>17017</v>
      </c>
      <c r="K1058" s="14" t="n">
        <v>0.972222222222222</v>
      </c>
      <c r="L1058" s="15" t="n">
        <v>0.986111111111111</v>
      </c>
      <c r="M1058" s="16" t="n">
        <f aca="false">VLOOKUP(E1058,'Esp. percorsi al 18-10-22'!C:J,8,FALSE())</f>
        <v>7.60893764390947</v>
      </c>
      <c r="N1058" s="16"/>
      <c r="O1058" s="16"/>
      <c r="P1058" s="13" t="n">
        <v>52</v>
      </c>
      <c r="Q1058" s="17" t="n">
        <f aca="false">+M1058*P1058</f>
        <v>395.664757483292</v>
      </c>
      <c r="R1058" s="17" t="n">
        <f aca="false">+N1058*P1058</f>
        <v>0</v>
      </c>
      <c r="S1058" s="17"/>
      <c r="T1058" s="18" t="n">
        <f aca="false">+L1058-K1058</f>
        <v>0.0138888888888889</v>
      </c>
      <c r="U1058" s="18" t="n">
        <f aca="false">+T1058*P1058</f>
        <v>0.722222222222222</v>
      </c>
      <c r="V1058" s="18"/>
    </row>
    <row r="1059" s="13" customFormat="true" ht="12" hidden="false" customHeight="false" outlineLevel="0" collapsed="false">
      <c r="A1059" s="12" t="n">
        <v>7303</v>
      </c>
      <c r="B1059" s="13" t="n">
        <v>7</v>
      </c>
      <c r="C1059" s="13" t="s">
        <v>57</v>
      </c>
      <c r="D1059" s="13" t="n">
        <v>1</v>
      </c>
      <c r="E1059" s="13" t="n">
        <v>368</v>
      </c>
      <c r="F1059" s="13" t="s">
        <v>64</v>
      </c>
      <c r="G1059" s="13" t="s">
        <v>24</v>
      </c>
      <c r="H1059" s="13" t="s">
        <v>25</v>
      </c>
      <c r="I1059" s="13" t="n">
        <v>1</v>
      </c>
      <c r="J1059" s="13" t="n">
        <v>691</v>
      </c>
      <c r="K1059" s="14" t="n">
        <v>0.270833333333333</v>
      </c>
      <c r="L1059" s="15" t="n">
        <v>0.284722222222222</v>
      </c>
      <c r="M1059" s="16" t="n">
        <f aca="false">VLOOKUP(E1059,'Esp. percorsi al 18-10-22'!C:J,8,FALSE())</f>
        <v>9.07619101865489</v>
      </c>
      <c r="N1059" s="16"/>
      <c r="O1059" s="16"/>
      <c r="P1059" s="13" t="n">
        <v>303</v>
      </c>
      <c r="Q1059" s="17" t="n">
        <f aca="false">+M1059*P1059</f>
        <v>2750.08587865243</v>
      </c>
      <c r="R1059" s="17" t="n">
        <f aca="false">+N1059*P1059</f>
        <v>0</v>
      </c>
      <c r="S1059" s="17"/>
      <c r="T1059" s="18" t="n">
        <f aca="false">+L1059-K1059</f>
        <v>0.0138888888888889</v>
      </c>
      <c r="U1059" s="18" t="n">
        <f aca="false">+T1059*P1059</f>
        <v>4.20833333333333</v>
      </c>
      <c r="V1059" s="18"/>
    </row>
    <row r="1060" s="13" customFormat="true" ht="12" hidden="false" customHeight="false" outlineLevel="0" collapsed="false">
      <c r="A1060" s="12" t="n">
        <v>7416</v>
      </c>
      <c r="B1060" s="13" t="n">
        <v>7</v>
      </c>
      <c r="C1060" s="13" t="s">
        <v>57</v>
      </c>
      <c r="D1060" s="13" t="n">
        <v>1</v>
      </c>
      <c r="E1060" s="13" t="n">
        <v>368</v>
      </c>
      <c r="F1060" s="13" t="s">
        <v>64</v>
      </c>
      <c r="G1060" s="13" t="s">
        <v>24</v>
      </c>
      <c r="H1060" s="13" t="s">
        <v>29</v>
      </c>
      <c r="I1060" s="13" t="n">
        <v>1</v>
      </c>
      <c r="J1060" s="13" t="n">
        <v>1580</v>
      </c>
      <c r="K1060" s="14" t="n">
        <v>0.277777777777778</v>
      </c>
      <c r="L1060" s="15" t="n">
        <v>0.291666666666667</v>
      </c>
      <c r="M1060" s="16" t="n">
        <f aca="false">VLOOKUP(E1060,'Esp. percorsi al 18-10-22'!C:J,8,FALSE())</f>
        <v>9.07619101865489</v>
      </c>
      <c r="N1060" s="16"/>
      <c r="O1060" s="16"/>
      <c r="P1060" s="13" t="n">
        <v>57</v>
      </c>
      <c r="Q1060" s="17" t="n">
        <f aca="false">+M1060*P1060</f>
        <v>517.342888063329</v>
      </c>
      <c r="R1060" s="17" t="n">
        <f aca="false">+N1060*P1060</f>
        <v>0</v>
      </c>
      <c r="S1060" s="17"/>
      <c r="T1060" s="18" t="n">
        <f aca="false">+L1060-K1060</f>
        <v>0.0138888888888889</v>
      </c>
      <c r="U1060" s="18" t="n">
        <f aca="false">+T1060*P1060</f>
        <v>0.791666666666667</v>
      </c>
      <c r="V1060" s="18"/>
    </row>
    <row r="1061" s="13" customFormat="true" ht="12" hidden="false" customHeight="false" outlineLevel="0" collapsed="false">
      <c r="A1061" s="12" t="n">
        <v>7304</v>
      </c>
      <c r="B1061" s="13" t="n">
        <v>7</v>
      </c>
      <c r="C1061" s="13" t="s">
        <v>57</v>
      </c>
      <c r="D1061" s="13" t="n">
        <v>1</v>
      </c>
      <c r="E1061" s="13" t="n">
        <v>368</v>
      </c>
      <c r="F1061" s="13" t="s">
        <v>64</v>
      </c>
      <c r="G1061" s="13" t="s">
        <v>24</v>
      </c>
      <c r="H1061" s="13" t="s">
        <v>25</v>
      </c>
      <c r="I1061" s="13" t="n">
        <v>1</v>
      </c>
      <c r="J1061" s="13" t="n">
        <v>692</v>
      </c>
      <c r="K1061" s="14" t="n">
        <v>0.284722222222222</v>
      </c>
      <c r="L1061" s="15" t="n">
        <v>0.298611111111111</v>
      </c>
      <c r="M1061" s="16" t="n">
        <f aca="false">VLOOKUP(E1061,'Esp. percorsi al 18-10-22'!C:J,8,FALSE())</f>
        <v>9.07619101865489</v>
      </c>
      <c r="N1061" s="16"/>
      <c r="O1061" s="16"/>
      <c r="P1061" s="13" t="n">
        <v>303</v>
      </c>
      <c r="Q1061" s="17" t="n">
        <f aca="false">+M1061*P1061</f>
        <v>2750.08587865243</v>
      </c>
      <c r="R1061" s="17" t="n">
        <f aca="false">+N1061*P1061</f>
        <v>0</v>
      </c>
      <c r="S1061" s="17"/>
      <c r="T1061" s="18" t="n">
        <f aca="false">+L1061-K1061</f>
        <v>0.0138888888888889</v>
      </c>
      <c r="U1061" s="18" t="n">
        <f aca="false">+T1061*P1061</f>
        <v>4.20833333333333</v>
      </c>
      <c r="V1061" s="18"/>
    </row>
    <row r="1062" s="13" customFormat="true" ht="12" hidden="false" customHeight="false" outlineLevel="0" collapsed="false">
      <c r="A1062" s="12" t="n">
        <v>7305</v>
      </c>
      <c r="B1062" s="13" t="n">
        <v>7</v>
      </c>
      <c r="C1062" s="13" t="s">
        <v>57</v>
      </c>
      <c r="D1062" s="13" t="n">
        <v>1</v>
      </c>
      <c r="E1062" s="13" t="n">
        <v>368</v>
      </c>
      <c r="F1062" s="13" t="s">
        <v>64</v>
      </c>
      <c r="G1062" s="13" t="s">
        <v>24</v>
      </c>
      <c r="H1062" s="13" t="s">
        <v>25</v>
      </c>
      <c r="I1062" s="13" t="n">
        <v>1</v>
      </c>
      <c r="J1062" s="13" t="n">
        <v>693</v>
      </c>
      <c r="K1062" s="14" t="n">
        <v>0.298611111111111</v>
      </c>
      <c r="L1062" s="15" t="n">
        <v>0.3125</v>
      </c>
      <c r="M1062" s="16" t="n">
        <f aca="false">VLOOKUP(E1062,'Esp. percorsi al 18-10-22'!C:J,8,FALSE())</f>
        <v>9.07619101865489</v>
      </c>
      <c r="N1062" s="16"/>
      <c r="O1062" s="16"/>
      <c r="P1062" s="13" t="n">
        <v>303</v>
      </c>
      <c r="Q1062" s="17" t="n">
        <f aca="false">+M1062*P1062</f>
        <v>2750.08587865243</v>
      </c>
      <c r="R1062" s="17" t="n">
        <f aca="false">+N1062*P1062</f>
        <v>0</v>
      </c>
      <c r="S1062" s="17"/>
      <c r="T1062" s="18" t="n">
        <f aca="false">+L1062-K1062</f>
        <v>0.0138888888888889</v>
      </c>
      <c r="U1062" s="18" t="n">
        <f aca="false">+T1062*P1062</f>
        <v>4.20833333333333</v>
      </c>
      <c r="V1062" s="18"/>
    </row>
    <row r="1063" s="13" customFormat="true" ht="12" hidden="false" customHeight="false" outlineLevel="0" collapsed="false">
      <c r="A1063" s="12" t="n">
        <v>7306</v>
      </c>
      <c r="B1063" s="13" t="n">
        <v>7</v>
      </c>
      <c r="C1063" s="13" t="s">
        <v>57</v>
      </c>
      <c r="D1063" s="13" t="n">
        <v>1</v>
      </c>
      <c r="E1063" s="13" t="n">
        <v>368</v>
      </c>
      <c r="F1063" s="13" t="s">
        <v>64</v>
      </c>
      <c r="G1063" s="13" t="s">
        <v>24</v>
      </c>
      <c r="H1063" s="13" t="s">
        <v>25</v>
      </c>
      <c r="I1063" s="13" t="n">
        <v>1</v>
      </c>
      <c r="J1063" s="13" t="n">
        <v>694</v>
      </c>
      <c r="K1063" s="14" t="n">
        <v>0.315972222222222</v>
      </c>
      <c r="L1063" s="15" t="n">
        <v>0.333333333333333</v>
      </c>
      <c r="M1063" s="16" t="n">
        <f aca="false">VLOOKUP(E1063,'Esp. percorsi al 18-10-22'!C:J,8,FALSE())</f>
        <v>9.07619101865489</v>
      </c>
      <c r="N1063" s="16"/>
      <c r="O1063" s="16"/>
      <c r="P1063" s="13" t="n">
        <v>303</v>
      </c>
      <c r="Q1063" s="17" t="n">
        <f aca="false">+M1063*P1063</f>
        <v>2750.08587865243</v>
      </c>
      <c r="R1063" s="17" t="n">
        <f aca="false">+N1063*P1063</f>
        <v>0</v>
      </c>
      <c r="S1063" s="17"/>
      <c r="T1063" s="18" t="n">
        <f aca="false">+L1063-K1063</f>
        <v>0.0173611111111111</v>
      </c>
      <c r="U1063" s="18" t="n">
        <f aca="false">+T1063*P1063</f>
        <v>5.26041666666667</v>
      </c>
      <c r="V1063" s="18"/>
    </row>
    <row r="1064" s="13" customFormat="true" ht="12" hidden="false" customHeight="false" outlineLevel="0" collapsed="false">
      <c r="A1064" s="12" t="n">
        <v>7417</v>
      </c>
      <c r="B1064" s="13" t="n">
        <v>7</v>
      </c>
      <c r="C1064" s="13" t="s">
        <v>57</v>
      </c>
      <c r="D1064" s="13" t="n">
        <v>1</v>
      </c>
      <c r="E1064" s="13" t="n">
        <v>368</v>
      </c>
      <c r="F1064" s="13" t="s">
        <v>64</v>
      </c>
      <c r="G1064" s="13" t="s">
        <v>24</v>
      </c>
      <c r="H1064" s="13" t="s">
        <v>29</v>
      </c>
      <c r="I1064" s="13" t="n">
        <v>1</v>
      </c>
      <c r="J1064" s="13" t="n">
        <v>1581</v>
      </c>
      <c r="K1064" s="14" t="n">
        <v>0.319444444444444</v>
      </c>
      <c r="L1064" s="15" t="n">
        <v>0.333333333333333</v>
      </c>
      <c r="M1064" s="16" t="n">
        <f aca="false">VLOOKUP(E1064,'Esp. percorsi al 18-10-22'!C:J,8,FALSE())</f>
        <v>9.07619101865489</v>
      </c>
      <c r="N1064" s="16"/>
      <c r="O1064" s="16"/>
      <c r="P1064" s="13" t="n">
        <v>57</v>
      </c>
      <c r="Q1064" s="17" t="n">
        <f aca="false">+M1064*P1064</f>
        <v>517.342888063329</v>
      </c>
      <c r="R1064" s="17" t="n">
        <f aca="false">+N1064*P1064</f>
        <v>0</v>
      </c>
      <c r="S1064" s="17"/>
      <c r="T1064" s="18" t="n">
        <f aca="false">+L1064-K1064</f>
        <v>0.0138888888888889</v>
      </c>
      <c r="U1064" s="18" t="n">
        <f aca="false">+T1064*P1064</f>
        <v>0.791666666666667</v>
      </c>
      <c r="V1064" s="18"/>
    </row>
    <row r="1065" s="13" customFormat="true" ht="12" hidden="false" customHeight="false" outlineLevel="0" collapsed="false">
      <c r="A1065" s="12" t="n">
        <v>18763</v>
      </c>
      <c r="B1065" s="13" t="n">
        <v>7</v>
      </c>
      <c r="C1065" s="13" t="s">
        <v>57</v>
      </c>
      <c r="D1065" s="13" t="n">
        <v>1</v>
      </c>
      <c r="E1065" s="13" t="n">
        <v>368</v>
      </c>
      <c r="F1065" s="13" t="s">
        <v>64</v>
      </c>
      <c r="G1065" s="13" t="s">
        <v>24</v>
      </c>
      <c r="H1065" s="13" t="s">
        <v>25</v>
      </c>
      <c r="I1065" s="13" t="n">
        <v>1</v>
      </c>
      <c r="J1065" s="13" t="n">
        <v>695</v>
      </c>
      <c r="K1065" s="14" t="n">
        <v>0.333333333333333</v>
      </c>
      <c r="L1065" s="15" t="n">
        <v>0.350694444444444</v>
      </c>
      <c r="M1065" s="16" t="n">
        <f aca="false">VLOOKUP(E1065,'Esp. percorsi al 18-10-22'!C:J,8,FALSE())</f>
        <v>9.07619101865489</v>
      </c>
      <c r="N1065" s="16"/>
      <c r="O1065" s="16"/>
      <c r="P1065" s="13" t="n">
        <v>303</v>
      </c>
      <c r="Q1065" s="17" t="n">
        <f aca="false">+M1065*P1065</f>
        <v>2750.08587865243</v>
      </c>
      <c r="R1065" s="17" t="n">
        <f aca="false">+N1065*P1065</f>
        <v>0</v>
      </c>
      <c r="S1065" s="17"/>
      <c r="T1065" s="18" t="n">
        <f aca="false">+L1065-K1065</f>
        <v>0.0173611111111111</v>
      </c>
      <c r="U1065" s="18" t="n">
        <f aca="false">+T1065*P1065</f>
        <v>5.26041666666667</v>
      </c>
      <c r="V1065" s="18"/>
    </row>
    <row r="1066" s="13" customFormat="true" ht="12" hidden="false" customHeight="false" outlineLevel="0" collapsed="false">
      <c r="A1066" s="12" t="n">
        <v>7308</v>
      </c>
      <c r="B1066" s="13" t="n">
        <v>7</v>
      </c>
      <c r="C1066" s="13" t="s">
        <v>57</v>
      </c>
      <c r="D1066" s="13" t="n">
        <v>1</v>
      </c>
      <c r="E1066" s="13" t="n">
        <v>368</v>
      </c>
      <c r="F1066" s="13" t="s">
        <v>64</v>
      </c>
      <c r="G1066" s="13" t="s">
        <v>24</v>
      </c>
      <c r="H1066" s="13" t="s">
        <v>25</v>
      </c>
      <c r="I1066" s="13" t="n">
        <v>1</v>
      </c>
      <c r="J1066" s="13" t="n">
        <v>696</v>
      </c>
      <c r="K1066" s="14" t="n">
        <v>0.354166666666667</v>
      </c>
      <c r="L1066" s="15" t="n">
        <v>0.371527777777778</v>
      </c>
      <c r="M1066" s="16" t="n">
        <f aca="false">VLOOKUP(E1066,'Esp. percorsi al 18-10-22'!C:J,8,FALSE())</f>
        <v>9.07619101865489</v>
      </c>
      <c r="N1066" s="16"/>
      <c r="O1066" s="16"/>
      <c r="P1066" s="13" t="n">
        <v>303</v>
      </c>
      <c r="Q1066" s="17" t="n">
        <f aca="false">+M1066*P1066</f>
        <v>2750.08587865243</v>
      </c>
      <c r="R1066" s="17" t="n">
        <f aca="false">+N1066*P1066</f>
        <v>0</v>
      </c>
      <c r="S1066" s="17"/>
      <c r="T1066" s="18" t="n">
        <f aca="false">+L1066-K1066</f>
        <v>0.0173611111111111</v>
      </c>
      <c r="U1066" s="18" t="n">
        <f aca="false">+T1066*P1066</f>
        <v>5.26041666666667</v>
      </c>
      <c r="V1066" s="18"/>
    </row>
    <row r="1067" s="13" customFormat="true" ht="12" hidden="false" customHeight="false" outlineLevel="0" collapsed="false">
      <c r="A1067" s="12" t="n">
        <v>7418</v>
      </c>
      <c r="B1067" s="13" t="n">
        <v>7</v>
      </c>
      <c r="C1067" s="13" t="s">
        <v>57</v>
      </c>
      <c r="D1067" s="13" t="n">
        <v>1</v>
      </c>
      <c r="E1067" s="13" t="n">
        <v>368</v>
      </c>
      <c r="F1067" s="13" t="s">
        <v>64</v>
      </c>
      <c r="G1067" s="13" t="s">
        <v>24</v>
      </c>
      <c r="H1067" s="13" t="s">
        <v>29</v>
      </c>
      <c r="I1067" s="13" t="n">
        <v>1</v>
      </c>
      <c r="J1067" s="13" t="n">
        <v>1582</v>
      </c>
      <c r="K1067" s="14" t="n">
        <v>0.361111111111111</v>
      </c>
      <c r="L1067" s="15" t="n">
        <v>0.375</v>
      </c>
      <c r="M1067" s="16" t="n">
        <f aca="false">VLOOKUP(E1067,'Esp. percorsi al 18-10-22'!C:J,8,FALSE())</f>
        <v>9.07619101865489</v>
      </c>
      <c r="N1067" s="16"/>
      <c r="O1067" s="16"/>
      <c r="P1067" s="13" t="n">
        <v>57</v>
      </c>
      <c r="Q1067" s="17" t="n">
        <f aca="false">+M1067*P1067</f>
        <v>517.342888063329</v>
      </c>
      <c r="R1067" s="17" t="n">
        <f aca="false">+N1067*P1067</f>
        <v>0</v>
      </c>
      <c r="S1067" s="17"/>
      <c r="T1067" s="18" t="n">
        <f aca="false">+L1067-K1067</f>
        <v>0.0138888888888889</v>
      </c>
      <c r="U1067" s="18" t="n">
        <f aca="false">+T1067*P1067</f>
        <v>0.791666666666667</v>
      </c>
      <c r="V1067" s="18"/>
    </row>
    <row r="1068" s="13" customFormat="true" ht="12" hidden="false" customHeight="false" outlineLevel="0" collapsed="false">
      <c r="A1068" s="12" t="n">
        <v>7309</v>
      </c>
      <c r="B1068" s="13" t="n">
        <v>7</v>
      </c>
      <c r="C1068" s="13" t="s">
        <v>57</v>
      </c>
      <c r="D1068" s="13" t="n">
        <v>1</v>
      </c>
      <c r="E1068" s="13" t="n">
        <v>368</v>
      </c>
      <c r="F1068" s="13" t="s">
        <v>64</v>
      </c>
      <c r="G1068" s="13" t="s">
        <v>24</v>
      </c>
      <c r="H1068" s="13" t="s">
        <v>25</v>
      </c>
      <c r="I1068" s="13" t="n">
        <v>1</v>
      </c>
      <c r="J1068" s="13" t="n">
        <v>698</v>
      </c>
      <c r="K1068" s="14" t="n">
        <v>0.371527777777778</v>
      </c>
      <c r="L1068" s="15" t="n">
        <v>0.388888888888889</v>
      </c>
      <c r="M1068" s="16" t="n">
        <f aca="false">VLOOKUP(E1068,'Esp. percorsi al 18-10-22'!C:J,8,FALSE())</f>
        <v>9.07619101865489</v>
      </c>
      <c r="N1068" s="16"/>
      <c r="O1068" s="16"/>
      <c r="P1068" s="13" t="n">
        <v>303</v>
      </c>
      <c r="Q1068" s="17" t="n">
        <f aca="false">+M1068*P1068</f>
        <v>2750.08587865243</v>
      </c>
      <c r="R1068" s="17" t="n">
        <f aca="false">+N1068*P1068</f>
        <v>0</v>
      </c>
      <c r="S1068" s="17"/>
      <c r="T1068" s="18" t="n">
        <f aca="false">+L1068-K1068</f>
        <v>0.0173611111111111</v>
      </c>
      <c r="U1068" s="18" t="n">
        <f aca="false">+T1068*P1068</f>
        <v>5.26041666666667</v>
      </c>
      <c r="V1068" s="18"/>
    </row>
    <row r="1069" s="13" customFormat="true" ht="12" hidden="false" customHeight="false" outlineLevel="0" collapsed="false">
      <c r="A1069" s="12" t="n">
        <v>7320</v>
      </c>
      <c r="B1069" s="13" t="n">
        <v>7</v>
      </c>
      <c r="C1069" s="13" t="s">
        <v>57</v>
      </c>
      <c r="D1069" s="13" t="n">
        <v>1</v>
      </c>
      <c r="E1069" s="13" t="n">
        <v>368</v>
      </c>
      <c r="F1069" s="13" t="s">
        <v>64</v>
      </c>
      <c r="G1069" s="13" t="s">
        <v>24</v>
      </c>
      <c r="H1069" s="13" t="s">
        <v>25</v>
      </c>
      <c r="I1069" s="13" t="n">
        <v>1</v>
      </c>
      <c r="J1069" s="13" t="n">
        <v>710</v>
      </c>
      <c r="K1069" s="14" t="n">
        <v>0.392361111111111</v>
      </c>
      <c r="L1069" s="15" t="n">
        <v>0.409722222222222</v>
      </c>
      <c r="M1069" s="16" t="n">
        <f aca="false">VLOOKUP(E1069,'Esp. percorsi al 18-10-22'!C:J,8,FALSE())</f>
        <v>9.07619101865489</v>
      </c>
      <c r="N1069" s="16"/>
      <c r="O1069" s="16"/>
      <c r="P1069" s="13" t="n">
        <v>303</v>
      </c>
      <c r="Q1069" s="17" t="n">
        <f aca="false">+M1069*P1069</f>
        <v>2750.08587865243</v>
      </c>
      <c r="R1069" s="17" t="n">
        <f aca="false">+N1069*P1069</f>
        <v>0</v>
      </c>
      <c r="S1069" s="17"/>
      <c r="T1069" s="18" t="n">
        <f aca="false">+L1069-K1069</f>
        <v>0.0173611111111111</v>
      </c>
      <c r="U1069" s="18" t="n">
        <f aca="false">+T1069*P1069</f>
        <v>5.26041666666667</v>
      </c>
      <c r="V1069" s="18"/>
    </row>
    <row r="1070" s="13" customFormat="true" ht="12" hidden="false" customHeight="false" outlineLevel="0" collapsed="false">
      <c r="A1070" s="12" t="n">
        <v>7419</v>
      </c>
      <c r="B1070" s="13" t="n">
        <v>7</v>
      </c>
      <c r="C1070" s="13" t="s">
        <v>57</v>
      </c>
      <c r="D1070" s="13" t="n">
        <v>1</v>
      </c>
      <c r="E1070" s="13" t="n">
        <v>368</v>
      </c>
      <c r="F1070" s="13" t="s">
        <v>64</v>
      </c>
      <c r="G1070" s="13" t="s">
        <v>24</v>
      </c>
      <c r="H1070" s="13" t="s">
        <v>29</v>
      </c>
      <c r="I1070" s="13" t="n">
        <v>1</v>
      </c>
      <c r="J1070" s="13" t="n">
        <v>1583</v>
      </c>
      <c r="K1070" s="14" t="n">
        <v>0.402777777777778</v>
      </c>
      <c r="L1070" s="15" t="n">
        <v>0.416666666666667</v>
      </c>
      <c r="M1070" s="16" t="n">
        <f aca="false">VLOOKUP(E1070,'Esp. percorsi al 18-10-22'!C:J,8,FALSE())</f>
        <v>9.07619101865489</v>
      </c>
      <c r="N1070" s="16"/>
      <c r="O1070" s="16"/>
      <c r="P1070" s="13" t="n">
        <v>57</v>
      </c>
      <c r="Q1070" s="17" t="n">
        <f aca="false">+M1070*P1070</f>
        <v>517.342888063329</v>
      </c>
      <c r="R1070" s="17" t="n">
        <f aca="false">+N1070*P1070</f>
        <v>0</v>
      </c>
      <c r="S1070" s="17"/>
      <c r="T1070" s="18" t="n">
        <f aca="false">+L1070-K1070</f>
        <v>0.0138888888888889</v>
      </c>
      <c r="U1070" s="18" t="n">
        <f aca="false">+T1070*P1070</f>
        <v>0.791666666666667</v>
      </c>
      <c r="V1070" s="18"/>
    </row>
    <row r="1071" s="13" customFormat="true" ht="12" hidden="false" customHeight="false" outlineLevel="0" collapsed="false">
      <c r="A1071" s="12" t="n">
        <v>7310</v>
      </c>
      <c r="B1071" s="13" t="n">
        <v>7</v>
      </c>
      <c r="C1071" s="13" t="s">
        <v>57</v>
      </c>
      <c r="D1071" s="13" t="n">
        <v>1</v>
      </c>
      <c r="E1071" s="13" t="n">
        <v>368</v>
      </c>
      <c r="F1071" s="13" t="s">
        <v>64</v>
      </c>
      <c r="G1071" s="13" t="s">
        <v>24</v>
      </c>
      <c r="H1071" s="13" t="s">
        <v>25</v>
      </c>
      <c r="I1071" s="13" t="n">
        <v>1</v>
      </c>
      <c r="J1071" s="13" t="n">
        <v>699</v>
      </c>
      <c r="K1071" s="14" t="n">
        <v>0.413194444444444</v>
      </c>
      <c r="L1071" s="15" t="n">
        <v>0.430555555555556</v>
      </c>
      <c r="M1071" s="16" t="n">
        <f aca="false">VLOOKUP(E1071,'Esp. percorsi al 18-10-22'!C:J,8,FALSE())</f>
        <v>9.07619101865489</v>
      </c>
      <c r="N1071" s="16"/>
      <c r="O1071" s="16"/>
      <c r="P1071" s="13" t="n">
        <v>303</v>
      </c>
      <c r="Q1071" s="17" t="n">
        <f aca="false">+M1071*P1071</f>
        <v>2750.08587865243</v>
      </c>
      <c r="R1071" s="17" t="n">
        <f aca="false">+N1071*P1071</f>
        <v>0</v>
      </c>
      <c r="S1071" s="17"/>
      <c r="T1071" s="18" t="n">
        <f aca="false">+L1071-K1071</f>
        <v>0.0173611111111111</v>
      </c>
      <c r="U1071" s="18" t="n">
        <f aca="false">+T1071*P1071</f>
        <v>5.26041666666667</v>
      </c>
      <c r="V1071" s="18"/>
    </row>
    <row r="1072" s="13" customFormat="true" ht="12" hidden="false" customHeight="false" outlineLevel="0" collapsed="false">
      <c r="A1072" s="12" t="n">
        <v>7321</v>
      </c>
      <c r="B1072" s="13" t="n">
        <v>7</v>
      </c>
      <c r="C1072" s="13" t="s">
        <v>57</v>
      </c>
      <c r="D1072" s="13" t="n">
        <v>1</v>
      </c>
      <c r="E1072" s="13" t="n">
        <v>368</v>
      </c>
      <c r="F1072" s="13" t="s">
        <v>64</v>
      </c>
      <c r="G1072" s="13" t="s">
        <v>24</v>
      </c>
      <c r="H1072" s="13" t="s">
        <v>25</v>
      </c>
      <c r="I1072" s="13" t="n">
        <v>1</v>
      </c>
      <c r="J1072" s="13" t="n">
        <v>711</v>
      </c>
      <c r="K1072" s="14" t="n">
        <v>0.434027777777778</v>
      </c>
      <c r="L1072" s="15" t="n">
        <v>0.451388888888889</v>
      </c>
      <c r="M1072" s="16" t="n">
        <f aca="false">VLOOKUP(E1072,'Esp. percorsi al 18-10-22'!C:J,8,FALSE())</f>
        <v>9.07619101865489</v>
      </c>
      <c r="N1072" s="16"/>
      <c r="O1072" s="16"/>
      <c r="P1072" s="13" t="n">
        <v>303</v>
      </c>
      <c r="Q1072" s="17" t="n">
        <f aca="false">+M1072*P1072</f>
        <v>2750.08587865243</v>
      </c>
      <c r="R1072" s="17" t="n">
        <f aca="false">+N1072*P1072</f>
        <v>0</v>
      </c>
      <c r="S1072" s="17"/>
      <c r="T1072" s="18" t="n">
        <f aca="false">+L1072-K1072</f>
        <v>0.0173611111111111</v>
      </c>
      <c r="U1072" s="18" t="n">
        <f aca="false">+T1072*P1072</f>
        <v>5.26041666666667</v>
      </c>
      <c r="V1072" s="18"/>
    </row>
    <row r="1073" s="13" customFormat="true" ht="12" hidden="false" customHeight="false" outlineLevel="0" collapsed="false">
      <c r="A1073" s="12" t="n">
        <v>7420</v>
      </c>
      <c r="B1073" s="13" t="n">
        <v>7</v>
      </c>
      <c r="C1073" s="13" t="s">
        <v>57</v>
      </c>
      <c r="D1073" s="13" t="n">
        <v>1</v>
      </c>
      <c r="E1073" s="13" t="n">
        <v>368</v>
      </c>
      <c r="F1073" s="13" t="s">
        <v>64</v>
      </c>
      <c r="G1073" s="13" t="s">
        <v>24</v>
      </c>
      <c r="H1073" s="13" t="s">
        <v>29</v>
      </c>
      <c r="I1073" s="13" t="n">
        <v>1</v>
      </c>
      <c r="J1073" s="13" t="n">
        <v>1584</v>
      </c>
      <c r="K1073" s="14" t="n">
        <v>0.444444444444444</v>
      </c>
      <c r="L1073" s="15" t="n">
        <v>0.458333333333333</v>
      </c>
      <c r="M1073" s="16" t="n">
        <f aca="false">VLOOKUP(E1073,'Esp. percorsi al 18-10-22'!C:J,8,FALSE())</f>
        <v>9.07619101865489</v>
      </c>
      <c r="N1073" s="16"/>
      <c r="O1073" s="16"/>
      <c r="P1073" s="13" t="n">
        <v>57</v>
      </c>
      <c r="Q1073" s="17" t="n">
        <f aca="false">+M1073*P1073</f>
        <v>517.342888063329</v>
      </c>
      <c r="R1073" s="17" t="n">
        <f aca="false">+N1073*P1073</f>
        <v>0</v>
      </c>
      <c r="S1073" s="17"/>
      <c r="T1073" s="18" t="n">
        <f aca="false">+L1073-K1073</f>
        <v>0.0138888888888889</v>
      </c>
      <c r="U1073" s="18" t="n">
        <f aca="false">+T1073*P1073</f>
        <v>0.791666666666667</v>
      </c>
      <c r="V1073" s="18"/>
    </row>
    <row r="1074" s="13" customFormat="true" ht="12" hidden="false" customHeight="false" outlineLevel="0" collapsed="false">
      <c r="A1074" s="12" t="n">
        <v>7311</v>
      </c>
      <c r="B1074" s="13" t="n">
        <v>7</v>
      </c>
      <c r="C1074" s="13" t="s">
        <v>57</v>
      </c>
      <c r="D1074" s="13" t="n">
        <v>1</v>
      </c>
      <c r="E1074" s="13" t="n">
        <v>368</v>
      </c>
      <c r="F1074" s="13" t="s">
        <v>64</v>
      </c>
      <c r="G1074" s="13" t="s">
        <v>24</v>
      </c>
      <c r="H1074" s="13" t="s">
        <v>25</v>
      </c>
      <c r="I1074" s="13" t="n">
        <v>1</v>
      </c>
      <c r="J1074" s="13" t="n">
        <v>700</v>
      </c>
      <c r="K1074" s="14" t="n">
        <v>0.454861111111111</v>
      </c>
      <c r="L1074" s="15" t="n">
        <v>0.472222222222222</v>
      </c>
      <c r="M1074" s="16" t="n">
        <f aca="false">VLOOKUP(E1074,'Esp. percorsi al 18-10-22'!C:J,8,FALSE())</f>
        <v>9.07619101865489</v>
      </c>
      <c r="N1074" s="16"/>
      <c r="O1074" s="16"/>
      <c r="P1074" s="13" t="n">
        <v>303</v>
      </c>
      <c r="Q1074" s="17" t="n">
        <f aca="false">+M1074*P1074</f>
        <v>2750.08587865243</v>
      </c>
      <c r="R1074" s="17" t="n">
        <f aca="false">+N1074*P1074</f>
        <v>0</v>
      </c>
      <c r="S1074" s="17"/>
      <c r="T1074" s="18" t="n">
        <f aca="false">+L1074-K1074</f>
        <v>0.0173611111111111</v>
      </c>
      <c r="U1074" s="18" t="n">
        <f aca="false">+T1074*P1074</f>
        <v>5.26041666666667</v>
      </c>
      <c r="V1074" s="18"/>
    </row>
    <row r="1075" s="13" customFormat="true" ht="12" hidden="false" customHeight="false" outlineLevel="0" collapsed="false">
      <c r="A1075" s="12" t="n">
        <v>7322</v>
      </c>
      <c r="B1075" s="13" t="n">
        <v>7</v>
      </c>
      <c r="C1075" s="13" t="s">
        <v>57</v>
      </c>
      <c r="D1075" s="13" t="n">
        <v>1</v>
      </c>
      <c r="E1075" s="13" t="n">
        <v>368</v>
      </c>
      <c r="F1075" s="13" t="s">
        <v>64</v>
      </c>
      <c r="G1075" s="13" t="s">
        <v>24</v>
      </c>
      <c r="H1075" s="13" t="s">
        <v>25</v>
      </c>
      <c r="I1075" s="13" t="n">
        <v>1</v>
      </c>
      <c r="J1075" s="13" t="n">
        <v>712</v>
      </c>
      <c r="K1075" s="14" t="n">
        <v>0.475694444444444</v>
      </c>
      <c r="L1075" s="15" t="n">
        <v>0.493055555555556</v>
      </c>
      <c r="M1075" s="16" t="n">
        <f aca="false">VLOOKUP(E1075,'Esp. percorsi al 18-10-22'!C:J,8,FALSE())</f>
        <v>9.07619101865489</v>
      </c>
      <c r="N1075" s="16"/>
      <c r="O1075" s="16"/>
      <c r="P1075" s="13" t="n">
        <v>303</v>
      </c>
      <c r="Q1075" s="17" t="n">
        <f aca="false">+M1075*P1075</f>
        <v>2750.08587865243</v>
      </c>
      <c r="R1075" s="17" t="n">
        <f aca="false">+N1075*P1075</f>
        <v>0</v>
      </c>
      <c r="S1075" s="17"/>
      <c r="T1075" s="18" t="n">
        <f aca="false">+L1075-K1075</f>
        <v>0.0173611111111111</v>
      </c>
      <c r="U1075" s="18" t="n">
        <f aca="false">+T1075*P1075</f>
        <v>5.26041666666667</v>
      </c>
      <c r="V1075" s="18"/>
    </row>
    <row r="1076" s="13" customFormat="true" ht="12" hidden="false" customHeight="false" outlineLevel="0" collapsed="false">
      <c r="A1076" s="12" t="n">
        <v>7421</v>
      </c>
      <c r="B1076" s="13" t="n">
        <v>7</v>
      </c>
      <c r="C1076" s="13" t="s">
        <v>57</v>
      </c>
      <c r="D1076" s="13" t="n">
        <v>1</v>
      </c>
      <c r="E1076" s="13" t="n">
        <v>368</v>
      </c>
      <c r="F1076" s="13" t="s">
        <v>64</v>
      </c>
      <c r="G1076" s="13" t="s">
        <v>24</v>
      </c>
      <c r="H1076" s="13" t="s">
        <v>29</v>
      </c>
      <c r="I1076" s="13" t="n">
        <v>1</v>
      </c>
      <c r="J1076" s="13" t="n">
        <v>1585</v>
      </c>
      <c r="K1076" s="14" t="n">
        <v>0.486111111111111</v>
      </c>
      <c r="L1076" s="15" t="n">
        <v>0.5</v>
      </c>
      <c r="M1076" s="16" t="n">
        <f aca="false">VLOOKUP(E1076,'Esp. percorsi al 18-10-22'!C:J,8,FALSE())</f>
        <v>9.07619101865489</v>
      </c>
      <c r="N1076" s="16"/>
      <c r="O1076" s="16"/>
      <c r="P1076" s="13" t="n">
        <v>57</v>
      </c>
      <c r="Q1076" s="17" t="n">
        <f aca="false">+M1076*P1076</f>
        <v>517.342888063329</v>
      </c>
      <c r="R1076" s="17" t="n">
        <f aca="false">+N1076*P1076</f>
        <v>0</v>
      </c>
      <c r="S1076" s="17"/>
      <c r="T1076" s="18" t="n">
        <f aca="false">+L1076-K1076</f>
        <v>0.0138888888888889</v>
      </c>
      <c r="U1076" s="18" t="n">
        <f aca="false">+T1076*P1076</f>
        <v>0.791666666666667</v>
      </c>
      <c r="V1076" s="18"/>
    </row>
    <row r="1077" s="13" customFormat="true" ht="12" hidden="false" customHeight="false" outlineLevel="0" collapsed="false">
      <c r="A1077" s="12" t="n">
        <v>7312</v>
      </c>
      <c r="B1077" s="13" t="n">
        <v>7</v>
      </c>
      <c r="C1077" s="13" t="s">
        <v>57</v>
      </c>
      <c r="D1077" s="13" t="n">
        <v>1</v>
      </c>
      <c r="E1077" s="13" t="n">
        <v>368</v>
      </c>
      <c r="F1077" s="13" t="s">
        <v>64</v>
      </c>
      <c r="G1077" s="13" t="s">
        <v>24</v>
      </c>
      <c r="H1077" s="13" t="s">
        <v>25</v>
      </c>
      <c r="I1077" s="13" t="n">
        <v>1</v>
      </c>
      <c r="J1077" s="13" t="n">
        <v>701</v>
      </c>
      <c r="K1077" s="14" t="n">
        <v>0.496527777777778</v>
      </c>
      <c r="L1077" s="15" t="n">
        <v>0.513888888888889</v>
      </c>
      <c r="M1077" s="16" t="n">
        <f aca="false">VLOOKUP(E1077,'Esp. percorsi al 18-10-22'!C:J,8,FALSE())</f>
        <v>9.07619101865489</v>
      </c>
      <c r="N1077" s="16"/>
      <c r="O1077" s="16"/>
      <c r="P1077" s="13" t="n">
        <v>303</v>
      </c>
      <c r="Q1077" s="17" t="n">
        <f aca="false">+M1077*P1077</f>
        <v>2750.08587865243</v>
      </c>
      <c r="R1077" s="17" t="n">
        <f aca="false">+N1077*P1077</f>
        <v>0</v>
      </c>
      <c r="S1077" s="17"/>
      <c r="T1077" s="18" t="n">
        <f aca="false">+L1077-K1077</f>
        <v>0.0173611111111111</v>
      </c>
      <c r="U1077" s="18" t="n">
        <f aca="false">+T1077*P1077</f>
        <v>5.26041666666667</v>
      </c>
      <c r="V1077" s="18"/>
    </row>
    <row r="1078" s="13" customFormat="true" ht="12" hidden="false" customHeight="false" outlineLevel="0" collapsed="false">
      <c r="A1078" s="12" t="n">
        <v>7323</v>
      </c>
      <c r="B1078" s="13" t="n">
        <v>7</v>
      </c>
      <c r="C1078" s="13" t="s">
        <v>57</v>
      </c>
      <c r="D1078" s="13" t="n">
        <v>1</v>
      </c>
      <c r="E1078" s="13" t="n">
        <v>368</v>
      </c>
      <c r="F1078" s="13" t="s">
        <v>64</v>
      </c>
      <c r="G1078" s="13" t="s">
        <v>24</v>
      </c>
      <c r="H1078" s="13" t="s">
        <v>25</v>
      </c>
      <c r="I1078" s="13" t="n">
        <v>1</v>
      </c>
      <c r="J1078" s="13" t="n">
        <v>713</v>
      </c>
      <c r="K1078" s="14" t="n">
        <v>0.517361111111111</v>
      </c>
      <c r="L1078" s="15" t="n">
        <v>0.534722222222222</v>
      </c>
      <c r="M1078" s="16" t="n">
        <f aca="false">VLOOKUP(E1078,'Esp. percorsi al 18-10-22'!C:J,8,FALSE())</f>
        <v>9.07619101865489</v>
      </c>
      <c r="N1078" s="16"/>
      <c r="O1078" s="16"/>
      <c r="P1078" s="13" t="n">
        <v>303</v>
      </c>
      <c r="Q1078" s="17" t="n">
        <f aca="false">+M1078*P1078</f>
        <v>2750.08587865243</v>
      </c>
      <c r="R1078" s="17" t="n">
        <f aca="false">+N1078*P1078</f>
        <v>0</v>
      </c>
      <c r="S1078" s="17"/>
      <c r="T1078" s="18" t="n">
        <f aca="false">+L1078-K1078</f>
        <v>0.0173611111111111</v>
      </c>
      <c r="U1078" s="18" t="n">
        <f aca="false">+T1078*P1078</f>
        <v>5.26041666666667</v>
      </c>
      <c r="V1078" s="18"/>
    </row>
    <row r="1079" s="13" customFormat="true" ht="12" hidden="false" customHeight="false" outlineLevel="0" collapsed="false">
      <c r="A1079" s="12" t="n">
        <v>7422</v>
      </c>
      <c r="B1079" s="13" t="n">
        <v>7</v>
      </c>
      <c r="C1079" s="13" t="s">
        <v>57</v>
      </c>
      <c r="D1079" s="13" t="n">
        <v>1</v>
      </c>
      <c r="E1079" s="13" t="n">
        <v>368</v>
      </c>
      <c r="F1079" s="13" t="s">
        <v>64</v>
      </c>
      <c r="G1079" s="13" t="s">
        <v>24</v>
      </c>
      <c r="H1079" s="13" t="s">
        <v>29</v>
      </c>
      <c r="I1079" s="13" t="n">
        <v>1</v>
      </c>
      <c r="J1079" s="13" t="n">
        <v>1586</v>
      </c>
      <c r="K1079" s="14" t="n">
        <v>0.527777777777778</v>
      </c>
      <c r="L1079" s="15" t="n">
        <v>0.541666666666667</v>
      </c>
      <c r="M1079" s="16" t="n">
        <f aca="false">VLOOKUP(E1079,'Esp. percorsi al 18-10-22'!C:J,8,FALSE())</f>
        <v>9.07619101865489</v>
      </c>
      <c r="N1079" s="16"/>
      <c r="O1079" s="16"/>
      <c r="P1079" s="13" t="n">
        <v>57</v>
      </c>
      <c r="Q1079" s="17" t="n">
        <f aca="false">+M1079*P1079</f>
        <v>517.342888063329</v>
      </c>
      <c r="R1079" s="17" t="n">
        <f aca="false">+N1079*P1079</f>
        <v>0</v>
      </c>
      <c r="S1079" s="17"/>
      <c r="T1079" s="18" t="n">
        <f aca="false">+L1079-K1079</f>
        <v>0.0138888888888889</v>
      </c>
      <c r="U1079" s="18" t="n">
        <f aca="false">+T1079*P1079</f>
        <v>0.791666666666667</v>
      </c>
      <c r="V1079" s="18"/>
    </row>
    <row r="1080" s="13" customFormat="true" ht="12" hidden="false" customHeight="false" outlineLevel="0" collapsed="false">
      <c r="A1080" s="12" t="n">
        <v>7313</v>
      </c>
      <c r="B1080" s="13" t="n">
        <v>7</v>
      </c>
      <c r="C1080" s="13" t="s">
        <v>57</v>
      </c>
      <c r="D1080" s="13" t="n">
        <v>1</v>
      </c>
      <c r="E1080" s="13" t="n">
        <v>368</v>
      </c>
      <c r="F1080" s="13" t="s">
        <v>64</v>
      </c>
      <c r="G1080" s="13" t="s">
        <v>24</v>
      </c>
      <c r="H1080" s="13" t="s">
        <v>25</v>
      </c>
      <c r="I1080" s="13" t="n">
        <v>1</v>
      </c>
      <c r="J1080" s="13" t="n">
        <v>702</v>
      </c>
      <c r="K1080" s="14" t="n">
        <v>0.538194444444444</v>
      </c>
      <c r="L1080" s="15" t="n">
        <v>0.555555555555556</v>
      </c>
      <c r="M1080" s="16" t="n">
        <f aca="false">VLOOKUP(E1080,'Esp. percorsi al 18-10-22'!C:J,8,FALSE())</f>
        <v>9.07619101865489</v>
      </c>
      <c r="N1080" s="16"/>
      <c r="O1080" s="16"/>
      <c r="P1080" s="13" t="n">
        <v>303</v>
      </c>
      <c r="Q1080" s="17" t="n">
        <f aca="false">+M1080*P1080</f>
        <v>2750.08587865243</v>
      </c>
      <c r="R1080" s="17" t="n">
        <f aca="false">+N1080*P1080</f>
        <v>0</v>
      </c>
      <c r="S1080" s="17"/>
      <c r="T1080" s="18" t="n">
        <f aca="false">+L1080-K1080</f>
        <v>0.0173611111111111</v>
      </c>
      <c r="U1080" s="18" t="n">
        <f aca="false">+T1080*P1080</f>
        <v>5.26041666666667</v>
      </c>
      <c r="V1080" s="18"/>
    </row>
    <row r="1081" s="13" customFormat="true" ht="12" hidden="false" customHeight="false" outlineLevel="0" collapsed="false">
      <c r="A1081" s="12" t="n">
        <v>17854</v>
      </c>
      <c r="B1081" s="13" t="n">
        <v>7</v>
      </c>
      <c r="C1081" s="13" t="s">
        <v>57</v>
      </c>
      <c r="D1081" s="13" t="n">
        <v>1</v>
      </c>
      <c r="E1081" s="13" t="n">
        <v>368</v>
      </c>
      <c r="F1081" s="13" t="s">
        <v>64</v>
      </c>
      <c r="G1081" s="13" t="s">
        <v>24</v>
      </c>
      <c r="H1081" s="13" t="s">
        <v>25</v>
      </c>
      <c r="I1081" s="13" t="n">
        <v>1</v>
      </c>
      <c r="J1081" s="13" t="n">
        <v>714</v>
      </c>
      <c r="K1081" s="14" t="n">
        <v>0.559027777777778</v>
      </c>
      <c r="L1081" s="15" t="n">
        <v>0.576388888888889</v>
      </c>
      <c r="M1081" s="16" t="n">
        <f aca="false">VLOOKUP(E1081,'Esp. percorsi al 18-10-22'!C:J,8,FALSE())</f>
        <v>9.07619101865489</v>
      </c>
      <c r="N1081" s="16"/>
      <c r="O1081" s="16"/>
      <c r="P1081" s="13" t="n">
        <v>303</v>
      </c>
      <c r="Q1081" s="17" t="n">
        <f aca="false">+M1081*P1081</f>
        <v>2750.08587865243</v>
      </c>
      <c r="R1081" s="17" t="n">
        <f aca="false">+N1081*P1081</f>
        <v>0</v>
      </c>
      <c r="S1081" s="17"/>
      <c r="T1081" s="18" t="n">
        <f aca="false">+L1081-K1081</f>
        <v>0.0173611111111111</v>
      </c>
      <c r="U1081" s="18" t="n">
        <f aca="false">+T1081*P1081</f>
        <v>5.26041666666667</v>
      </c>
      <c r="V1081" s="18"/>
    </row>
    <row r="1082" s="13" customFormat="true" ht="12" hidden="false" customHeight="false" outlineLevel="0" collapsed="false">
      <c r="A1082" s="12" t="n">
        <v>7423</v>
      </c>
      <c r="B1082" s="13" t="n">
        <v>7</v>
      </c>
      <c r="C1082" s="13" t="s">
        <v>57</v>
      </c>
      <c r="D1082" s="13" t="n">
        <v>1</v>
      </c>
      <c r="E1082" s="13" t="n">
        <v>368</v>
      </c>
      <c r="F1082" s="13" t="s">
        <v>64</v>
      </c>
      <c r="G1082" s="13" t="s">
        <v>24</v>
      </c>
      <c r="H1082" s="13" t="s">
        <v>29</v>
      </c>
      <c r="I1082" s="13" t="n">
        <v>1</v>
      </c>
      <c r="J1082" s="13" t="n">
        <v>1587</v>
      </c>
      <c r="K1082" s="14" t="n">
        <v>0.569444444444444</v>
      </c>
      <c r="L1082" s="15" t="n">
        <v>0.583333333333333</v>
      </c>
      <c r="M1082" s="16" t="n">
        <f aca="false">VLOOKUP(E1082,'Esp. percorsi al 18-10-22'!C:J,8,FALSE())</f>
        <v>9.07619101865489</v>
      </c>
      <c r="N1082" s="16"/>
      <c r="O1082" s="16"/>
      <c r="P1082" s="13" t="n">
        <v>57</v>
      </c>
      <c r="Q1082" s="17" t="n">
        <f aca="false">+M1082*P1082</f>
        <v>517.342888063329</v>
      </c>
      <c r="R1082" s="17" t="n">
        <f aca="false">+N1082*P1082</f>
        <v>0</v>
      </c>
      <c r="S1082" s="17"/>
      <c r="T1082" s="18" t="n">
        <f aca="false">+L1082-K1082</f>
        <v>0.0138888888888889</v>
      </c>
      <c r="U1082" s="18" t="n">
        <f aca="false">+T1082*P1082</f>
        <v>0.791666666666667</v>
      </c>
      <c r="V1082" s="18"/>
    </row>
    <row r="1083" s="13" customFormat="true" ht="12" hidden="false" customHeight="false" outlineLevel="0" collapsed="false">
      <c r="A1083" s="12" t="n">
        <v>7314</v>
      </c>
      <c r="B1083" s="13" t="n">
        <v>7</v>
      </c>
      <c r="C1083" s="13" t="s">
        <v>57</v>
      </c>
      <c r="D1083" s="13" t="n">
        <v>1</v>
      </c>
      <c r="E1083" s="13" t="n">
        <v>368</v>
      </c>
      <c r="F1083" s="13" t="s">
        <v>64</v>
      </c>
      <c r="G1083" s="13" t="s">
        <v>24</v>
      </c>
      <c r="H1083" s="13" t="s">
        <v>25</v>
      </c>
      <c r="I1083" s="13" t="n">
        <v>1</v>
      </c>
      <c r="J1083" s="13" t="n">
        <v>703</v>
      </c>
      <c r="K1083" s="14" t="n">
        <v>0.579861111111111</v>
      </c>
      <c r="L1083" s="15" t="n">
        <v>0.597222222222222</v>
      </c>
      <c r="M1083" s="16" t="n">
        <f aca="false">VLOOKUP(E1083,'Esp. percorsi al 18-10-22'!C:J,8,FALSE())</f>
        <v>9.07619101865489</v>
      </c>
      <c r="N1083" s="16"/>
      <c r="O1083" s="16"/>
      <c r="P1083" s="13" t="n">
        <v>303</v>
      </c>
      <c r="Q1083" s="17" t="n">
        <f aca="false">+M1083*P1083</f>
        <v>2750.08587865243</v>
      </c>
      <c r="R1083" s="17" t="n">
        <f aca="false">+N1083*P1083</f>
        <v>0</v>
      </c>
      <c r="S1083" s="17"/>
      <c r="T1083" s="18" t="n">
        <f aca="false">+L1083-K1083</f>
        <v>0.0173611111111111</v>
      </c>
      <c r="U1083" s="18" t="n">
        <f aca="false">+T1083*P1083</f>
        <v>5.26041666666667</v>
      </c>
      <c r="V1083" s="18"/>
    </row>
    <row r="1084" s="13" customFormat="true" ht="12" hidden="false" customHeight="false" outlineLevel="0" collapsed="false">
      <c r="A1084" s="12" t="n">
        <v>18425</v>
      </c>
      <c r="B1084" s="13" t="n">
        <v>7</v>
      </c>
      <c r="C1084" s="13" t="s">
        <v>57</v>
      </c>
      <c r="D1084" s="13" t="n">
        <v>1</v>
      </c>
      <c r="E1084" s="13" t="n">
        <v>368</v>
      </c>
      <c r="F1084" s="13" t="s">
        <v>64</v>
      </c>
      <c r="G1084" s="13" t="s">
        <v>28</v>
      </c>
      <c r="H1084" s="13" t="s">
        <v>25</v>
      </c>
      <c r="I1084" s="13" t="n">
        <v>1</v>
      </c>
      <c r="J1084" s="13" t="n">
        <v>18425</v>
      </c>
      <c r="K1084" s="14" t="n">
        <v>0.600694444444444</v>
      </c>
      <c r="L1084" s="15" t="n">
        <v>0.618055555555556</v>
      </c>
      <c r="M1084" s="16" t="n">
        <f aca="false">VLOOKUP(E1084,'Esp. percorsi al 18-10-22'!C:J,8,FALSE())</f>
        <v>9.07619101865489</v>
      </c>
      <c r="N1084" s="16"/>
      <c r="O1084" s="16"/>
      <c r="P1084" s="13" t="n">
        <v>52</v>
      </c>
      <c r="Q1084" s="17" t="n">
        <f aca="false">+M1084*P1084</f>
        <v>471.961932970054</v>
      </c>
      <c r="R1084" s="17" t="n">
        <f aca="false">+N1084*P1084</f>
        <v>0</v>
      </c>
      <c r="S1084" s="17"/>
      <c r="T1084" s="18" t="n">
        <f aca="false">+L1084-K1084</f>
        <v>0.0173611111111111</v>
      </c>
      <c r="U1084" s="18" t="n">
        <f aca="false">+T1084*P1084</f>
        <v>0.902777777777778</v>
      </c>
      <c r="V1084" s="18"/>
    </row>
    <row r="1085" s="13" customFormat="true" ht="12" hidden="false" customHeight="false" outlineLevel="0" collapsed="false">
      <c r="A1085" s="12" t="n">
        <v>17590</v>
      </c>
      <c r="B1085" s="13" t="n">
        <v>7</v>
      </c>
      <c r="C1085" s="13" t="s">
        <v>57</v>
      </c>
      <c r="D1085" s="13" t="n">
        <v>1</v>
      </c>
      <c r="E1085" s="13" t="n">
        <v>368</v>
      </c>
      <c r="F1085" s="13" t="s">
        <v>64</v>
      </c>
      <c r="G1085" s="13" t="s">
        <v>26</v>
      </c>
      <c r="H1085" s="13" t="s">
        <v>25</v>
      </c>
      <c r="I1085" s="13" t="n">
        <v>1</v>
      </c>
      <c r="J1085" s="13" t="n">
        <v>715</v>
      </c>
      <c r="K1085" s="14" t="n">
        <v>0.604166666666667</v>
      </c>
      <c r="L1085" s="15" t="n">
        <v>0.621527777777778</v>
      </c>
      <c r="M1085" s="16" t="n">
        <f aca="false">VLOOKUP(E1085,'Esp. percorsi al 18-10-22'!C:J,8,FALSE())</f>
        <v>9.07619101865489</v>
      </c>
      <c r="N1085" s="16"/>
      <c r="O1085" s="16"/>
      <c r="P1085" s="13" t="n">
        <v>251</v>
      </c>
      <c r="Q1085" s="17" t="n">
        <f aca="false">+M1085*P1085</f>
        <v>2278.12394568238</v>
      </c>
      <c r="R1085" s="17" t="n">
        <f aca="false">+N1085*P1085</f>
        <v>0</v>
      </c>
      <c r="S1085" s="17"/>
      <c r="T1085" s="18" t="n">
        <f aca="false">+L1085-K1085</f>
        <v>0.0173611111111111</v>
      </c>
      <c r="U1085" s="18" t="n">
        <f aca="false">+T1085*P1085</f>
        <v>4.35763888888889</v>
      </c>
      <c r="V1085" s="18"/>
    </row>
    <row r="1086" s="13" customFormat="true" ht="12" hidden="false" customHeight="false" outlineLevel="0" collapsed="false">
      <c r="A1086" s="12" t="n">
        <v>7424</v>
      </c>
      <c r="B1086" s="13" t="n">
        <v>7</v>
      </c>
      <c r="C1086" s="13" t="s">
        <v>57</v>
      </c>
      <c r="D1086" s="13" t="n">
        <v>1</v>
      </c>
      <c r="E1086" s="13" t="n">
        <v>368</v>
      </c>
      <c r="F1086" s="13" t="s">
        <v>64</v>
      </c>
      <c r="G1086" s="13" t="s">
        <v>24</v>
      </c>
      <c r="H1086" s="13" t="s">
        <v>29</v>
      </c>
      <c r="I1086" s="13" t="n">
        <v>1</v>
      </c>
      <c r="J1086" s="13" t="n">
        <v>1588</v>
      </c>
      <c r="K1086" s="14" t="n">
        <v>0.611111111111111</v>
      </c>
      <c r="L1086" s="15" t="n">
        <v>0.625</v>
      </c>
      <c r="M1086" s="16" t="n">
        <f aca="false">VLOOKUP(E1086,'Esp. percorsi al 18-10-22'!C:J,8,FALSE())</f>
        <v>9.07619101865489</v>
      </c>
      <c r="N1086" s="16"/>
      <c r="O1086" s="16"/>
      <c r="P1086" s="13" t="n">
        <v>57</v>
      </c>
      <c r="Q1086" s="17" t="n">
        <f aca="false">+M1086*P1086</f>
        <v>517.342888063329</v>
      </c>
      <c r="R1086" s="17" t="n">
        <f aca="false">+N1086*P1086</f>
        <v>0</v>
      </c>
      <c r="S1086" s="17"/>
      <c r="T1086" s="18" t="n">
        <f aca="false">+L1086-K1086</f>
        <v>0.0138888888888889</v>
      </c>
      <c r="U1086" s="18" t="n">
        <f aca="false">+T1086*P1086</f>
        <v>0.791666666666667</v>
      </c>
      <c r="V1086" s="18"/>
    </row>
    <row r="1087" s="13" customFormat="true" ht="12" hidden="false" customHeight="false" outlineLevel="0" collapsed="false">
      <c r="A1087" s="12" t="n">
        <v>7315</v>
      </c>
      <c r="B1087" s="13" t="n">
        <v>7</v>
      </c>
      <c r="C1087" s="13" t="s">
        <v>57</v>
      </c>
      <c r="D1087" s="13" t="n">
        <v>1</v>
      </c>
      <c r="E1087" s="13" t="n">
        <v>368</v>
      </c>
      <c r="F1087" s="13" t="s">
        <v>64</v>
      </c>
      <c r="G1087" s="13" t="s">
        <v>24</v>
      </c>
      <c r="H1087" s="13" t="s">
        <v>25</v>
      </c>
      <c r="I1087" s="13" t="n">
        <v>1</v>
      </c>
      <c r="J1087" s="13" t="n">
        <v>704</v>
      </c>
      <c r="K1087" s="14" t="n">
        <v>0.621527777777778</v>
      </c>
      <c r="L1087" s="15" t="n">
        <v>0.638888888888889</v>
      </c>
      <c r="M1087" s="16" t="n">
        <f aca="false">VLOOKUP(E1087,'Esp. percorsi al 18-10-22'!C:J,8,FALSE())</f>
        <v>9.07619101865489</v>
      </c>
      <c r="N1087" s="16"/>
      <c r="O1087" s="16"/>
      <c r="P1087" s="13" t="n">
        <v>303</v>
      </c>
      <c r="Q1087" s="17" t="n">
        <f aca="false">+M1087*P1087</f>
        <v>2750.08587865243</v>
      </c>
      <c r="R1087" s="17" t="n">
        <f aca="false">+N1087*P1087</f>
        <v>0</v>
      </c>
      <c r="S1087" s="17"/>
      <c r="T1087" s="18" t="n">
        <f aca="false">+L1087-K1087</f>
        <v>0.0173611111111111</v>
      </c>
      <c r="U1087" s="18" t="n">
        <f aca="false">+T1087*P1087</f>
        <v>5.26041666666667</v>
      </c>
      <c r="V1087" s="18"/>
    </row>
    <row r="1088" s="13" customFormat="true" ht="12" hidden="false" customHeight="false" outlineLevel="0" collapsed="false">
      <c r="A1088" s="12" t="n">
        <v>7326</v>
      </c>
      <c r="B1088" s="13" t="n">
        <v>7</v>
      </c>
      <c r="C1088" s="13" t="s">
        <v>57</v>
      </c>
      <c r="D1088" s="13" t="n">
        <v>1</v>
      </c>
      <c r="E1088" s="13" t="n">
        <v>368</v>
      </c>
      <c r="F1088" s="13" t="s">
        <v>64</v>
      </c>
      <c r="G1088" s="13" t="s">
        <v>24</v>
      </c>
      <c r="H1088" s="13" t="s">
        <v>25</v>
      </c>
      <c r="I1088" s="13" t="n">
        <v>1</v>
      </c>
      <c r="J1088" s="13" t="n">
        <v>716</v>
      </c>
      <c r="K1088" s="14" t="n">
        <v>0.642361111111111</v>
      </c>
      <c r="L1088" s="15" t="n">
        <v>0.659722222222222</v>
      </c>
      <c r="M1088" s="16" t="n">
        <f aca="false">VLOOKUP(E1088,'Esp. percorsi al 18-10-22'!C:J,8,FALSE())</f>
        <v>9.07619101865489</v>
      </c>
      <c r="N1088" s="16"/>
      <c r="O1088" s="16"/>
      <c r="P1088" s="13" t="n">
        <v>303</v>
      </c>
      <c r="Q1088" s="17" t="n">
        <f aca="false">+M1088*P1088</f>
        <v>2750.08587865243</v>
      </c>
      <c r="R1088" s="17" t="n">
        <f aca="false">+N1088*P1088</f>
        <v>0</v>
      </c>
      <c r="S1088" s="17"/>
      <c r="T1088" s="18" t="n">
        <f aca="false">+L1088-K1088</f>
        <v>0.0173611111111111</v>
      </c>
      <c r="U1088" s="18" t="n">
        <f aca="false">+T1088*P1088</f>
        <v>5.26041666666667</v>
      </c>
      <c r="V1088" s="18"/>
    </row>
    <row r="1089" s="13" customFormat="true" ht="12" hidden="false" customHeight="false" outlineLevel="0" collapsed="false">
      <c r="A1089" s="12" t="n">
        <v>7425</v>
      </c>
      <c r="B1089" s="13" t="n">
        <v>7</v>
      </c>
      <c r="C1089" s="13" t="s">
        <v>57</v>
      </c>
      <c r="D1089" s="13" t="n">
        <v>1</v>
      </c>
      <c r="E1089" s="13" t="n">
        <v>368</v>
      </c>
      <c r="F1089" s="13" t="s">
        <v>64</v>
      </c>
      <c r="G1089" s="13" t="s">
        <v>24</v>
      </c>
      <c r="H1089" s="13" t="s">
        <v>29</v>
      </c>
      <c r="I1089" s="13" t="n">
        <v>1</v>
      </c>
      <c r="J1089" s="13" t="n">
        <v>1589</v>
      </c>
      <c r="K1089" s="14" t="n">
        <v>0.652777777777778</v>
      </c>
      <c r="L1089" s="15" t="n">
        <v>0.666666666666667</v>
      </c>
      <c r="M1089" s="16" t="n">
        <f aca="false">VLOOKUP(E1089,'Esp. percorsi al 18-10-22'!C:J,8,FALSE())</f>
        <v>9.07619101865489</v>
      </c>
      <c r="N1089" s="16"/>
      <c r="O1089" s="16"/>
      <c r="P1089" s="13" t="n">
        <v>57</v>
      </c>
      <c r="Q1089" s="17" t="n">
        <f aca="false">+M1089*P1089</f>
        <v>517.342888063329</v>
      </c>
      <c r="R1089" s="17" t="n">
        <f aca="false">+N1089*P1089</f>
        <v>0</v>
      </c>
      <c r="S1089" s="17"/>
      <c r="T1089" s="18" t="n">
        <f aca="false">+L1089-K1089</f>
        <v>0.0138888888888889</v>
      </c>
      <c r="U1089" s="18" t="n">
        <f aca="false">+T1089*P1089</f>
        <v>0.791666666666667</v>
      </c>
      <c r="V1089" s="18"/>
    </row>
    <row r="1090" s="13" customFormat="true" ht="12" hidden="false" customHeight="false" outlineLevel="0" collapsed="false">
      <c r="A1090" s="12" t="n">
        <v>7316</v>
      </c>
      <c r="B1090" s="13" t="n">
        <v>7</v>
      </c>
      <c r="C1090" s="13" t="s">
        <v>57</v>
      </c>
      <c r="D1090" s="13" t="n">
        <v>1</v>
      </c>
      <c r="E1090" s="13" t="n">
        <v>368</v>
      </c>
      <c r="F1090" s="13" t="s">
        <v>64</v>
      </c>
      <c r="G1090" s="13" t="s">
        <v>24</v>
      </c>
      <c r="H1090" s="13" t="s">
        <v>25</v>
      </c>
      <c r="I1090" s="13" t="n">
        <v>1</v>
      </c>
      <c r="J1090" s="13" t="n">
        <v>705</v>
      </c>
      <c r="K1090" s="14" t="n">
        <v>0.663194444444444</v>
      </c>
      <c r="L1090" s="15" t="n">
        <v>0.680555555555555</v>
      </c>
      <c r="M1090" s="16" t="n">
        <f aca="false">VLOOKUP(E1090,'Esp. percorsi al 18-10-22'!C:J,8,FALSE())</f>
        <v>9.07619101865489</v>
      </c>
      <c r="N1090" s="16"/>
      <c r="O1090" s="16"/>
      <c r="P1090" s="13" t="n">
        <v>303</v>
      </c>
      <c r="Q1090" s="17" t="n">
        <f aca="false">+M1090*P1090</f>
        <v>2750.08587865243</v>
      </c>
      <c r="R1090" s="17" t="n">
        <f aca="false">+N1090*P1090</f>
        <v>0</v>
      </c>
      <c r="S1090" s="17"/>
      <c r="T1090" s="18" t="n">
        <f aca="false">+L1090-K1090</f>
        <v>0.0173611111111111</v>
      </c>
      <c r="U1090" s="18" t="n">
        <f aca="false">+T1090*P1090</f>
        <v>5.26041666666667</v>
      </c>
      <c r="V1090" s="18"/>
    </row>
    <row r="1091" s="13" customFormat="true" ht="12" hidden="false" customHeight="false" outlineLevel="0" collapsed="false">
      <c r="A1091" s="12" t="n">
        <v>7327</v>
      </c>
      <c r="B1091" s="13" t="n">
        <v>7</v>
      </c>
      <c r="C1091" s="13" t="s">
        <v>57</v>
      </c>
      <c r="D1091" s="13" t="n">
        <v>1</v>
      </c>
      <c r="E1091" s="13" t="n">
        <v>368</v>
      </c>
      <c r="F1091" s="13" t="s">
        <v>64</v>
      </c>
      <c r="G1091" s="13" t="s">
        <v>24</v>
      </c>
      <c r="H1091" s="13" t="s">
        <v>25</v>
      </c>
      <c r="I1091" s="13" t="n">
        <v>1</v>
      </c>
      <c r="J1091" s="13" t="n">
        <v>717</v>
      </c>
      <c r="K1091" s="14" t="n">
        <v>0.684027777777778</v>
      </c>
      <c r="L1091" s="15" t="n">
        <v>0.701388888888889</v>
      </c>
      <c r="M1091" s="16" t="n">
        <f aca="false">VLOOKUP(E1091,'Esp. percorsi al 18-10-22'!C:J,8,FALSE())</f>
        <v>9.07619101865489</v>
      </c>
      <c r="N1091" s="16"/>
      <c r="O1091" s="16"/>
      <c r="P1091" s="13" t="n">
        <v>303</v>
      </c>
      <c r="Q1091" s="17" t="n">
        <f aca="false">+M1091*P1091</f>
        <v>2750.08587865243</v>
      </c>
      <c r="R1091" s="17" t="n">
        <f aca="false">+N1091*P1091</f>
        <v>0</v>
      </c>
      <c r="S1091" s="17"/>
      <c r="T1091" s="18" t="n">
        <f aca="false">+L1091-K1091</f>
        <v>0.0173611111111111</v>
      </c>
      <c r="U1091" s="18" t="n">
        <f aca="false">+T1091*P1091</f>
        <v>5.26041666666667</v>
      </c>
      <c r="V1091" s="18"/>
    </row>
    <row r="1092" s="13" customFormat="true" ht="12" hidden="false" customHeight="false" outlineLevel="0" collapsed="false">
      <c r="A1092" s="12" t="n">
        <v>7426</v>
      </c>
      <c r="B1092" s="13" t="n">
        <v>7</v>
      </c>
      <c r="C1092" s="13" t="s">
        <v>57</v>
      </c>
      <c r="D1092" s="13" t="n">
        <v>1</v>
      </c>
      <c r="E1092" s="13" t="n">
        <v>368</v>
      </c>
      <c r="F1092" s="13" t="s">
        <v>64</v>
      </c>
      <c r="G1092" s="13" t="s">
        <v>24</v>
      </c>
      <c r="H1092" s="13" t="s">
        <v>29</v>
      </c>
      <c r="I1092" s="13" t="n">
        <v>1</v>
      </c>
      <c r="J1092" s="13" t="n">
        <v>1590</v>
      </c>
      <c r="K1092" s="14" t="n">
        <v>0.694444444444444</v>
      </c>
      <c r="L1092" s="15" t="n">
        <v>0.708333333333333</v>
      </c>
      <c r="M1092" s="16" t="n">
        <f aca="false">VLOOKUP(E1092,'Esp. percorsi al 18-10-22'!C:J,8,FALSE())</f>
        <v>9.07619101865489</v>
      </c>
      <c r="N1092" s="16"/>
      <c r="O1092" s="16"/>
      <c r="P1092" s="13" t="n">
        <v>57</v>
      </c>
      <c r="Q1092" s="17" t="n">
        <f aca="false">+M1092*P1092</f>
        <v>517.342888063329</v>
      </c>
      <c r="R1092" s="17" t="n">
        <f aca="false">+N1092*P1092</f>
        <v>0</v>
      </c>
      <c r="S1092" s="17"/>
      <c r="T1092" s="18" t="n">
        <f aca="false">+L1092-K1092</f>
        <v>0.0138888888888889</v>
      </c>
      <c r="U1092" s="18" t="n">
        <f aca="false">+T1092*P1092</f>
        <v>0.791666666666667</v>
      </c>
      <c r="V1092" s="18"/>
    </row>
    <row r="1093" s="13" customFormat="true" ht="12" hidden="false" customHeight="false" outlineLevel="0" collapsed="false">
      <c r="A1093" s="12" t="n">
        <v>7317</v>
      </c>
      <c r="B1093" s="13" t="n">
        <v>7</v>
      </c>
      <c r="C1093" s="13" t="s">
        <v>57</v>
      </c>
      <c r="D1093" s="13" t="n">
        <v>1</v>
      </c>
      <c r="E1093" s="13" t="n">
        <v>368</v>
      </c>
      <c r="F1093" s="13" t="s">
        <v>64</v>
      </c>
      <c r="G1093" s="13" t="s">
        <v>24</v>
      </c>
      <c r="H1093" s="13" t="s">
        <v>25</v>
      </c>
      <c r="I1093" s="13" t="n">
        <v>1</v>
      </c>
      <c r="J1093" s="13" t="n">
        <v>706</v>
      </c>
      <c r="K1093" s="14" t="n">
        <v>0.704861111111111</v>
      </c>
      <c r="L1093" s="15" t="n">
        <v>0.722222222222222</v>
      </c>
      <c r="M1093" s="16" t="n">
        <f aca="false">VLOOKUP(E1093,'Esp. percorsi al 18-10-22'!C:J,8,FALSE())</f>
        <v>9.07619101865489</v>
      </c>
      <c r="N1093" s="16"/>
      <c r="O1093" s="16"/>
      <c r="P1093" s="13" t="n">
        <v>303</v>
      </c>
      <c r="Q1093" s="17" t="n">
        <f aca="false">+M1093*P1093</f>
        <v>2750.08587865243</v>
      </c>
      <c r="R1093" s="17" t="n">
        <f aca="false">+N1093*P1093</f>
        <v>0</v>
      </c>
      <c r="S1093" s="17"/>
      <c r="T1093" s="18" t="n">
        <f aca="false">+L1093-K1093</f>
        <v>0.0173611111111111</v>
      </c>
      <c r="U1093" s="18" t="n">
        <f aca="false">+T1093*P1093</f>
        <v>5.26041666666667</v>
      </c>
      <c r="V1093" s="18"/>
    </row>
    <row r="1094" s="13" customFormat="true" ht="12" hidden="false" customHeight="false" outlineLevel="0" collapsed="false">
      <c r="A1094" s="12" t="n">
        <v>7328</v>
      </c>
      <c r="B1094" s="13" t="n">
        <v>7</v>
      </c>
      <c r="C1094" s="13" t="s">
        <v>57</v>
      </c>
      <c r="D1094" s="13" t="n">
        <v>1</v>
      </c>
      <c r="E1094" s="13" t="n">
        <v>368</v>
      </c>
      <c r="F1094" s="13" t="s">
        <v>64</v>
      </c>
      <c r="G1094" s="13" t="s">
        <v>24</v>
      </c>
      <c r="H1094" s="13" t="s">
        <v>25</v>
      </c>
      <c r="I1094" s="13" t="n">
        <v>1</v>
      </c>
      <c r="J1094" s="13" t="n">
        <v>718</v>
      </c>
      <c r="K1094" s="14" t="n">
        <v>0.725694444444444</v>
      </c>
      <c r="L1094" s="15" t="n">
        <v>0.743055555555555</v>
      </c>
      <c r="M1094" s="16" t="n">
        <f aca="false">VLOOKUP(E1094,'Esp. percorsi al 18-10-22'!C:J,8,FALSE())</f>
        <v>9.07619101865489</v>
      </c>
      <c r="N1094" s="16"/>
      <c r="O1094" s="16"/>
      <c r="P1094" s="13" t="n">
        <v>303</v>
      </c>
      <c r="Q1094" s="17" t="n">
        <f aca="false">+M1094*P1094</f>
        <v>2750.08587865243</v>
      </c>
      <c r="R1094" s="17" t="n">
        <f aca="false">+N1094*P1094</f>
        <v>0</v>
      </c>
      <c r="S1094" s="17"/>
      <c r="T1094" s="18" t="n">
        <f aca="false">+L1094-K1094</f>
        <v>0.0173611111111111</v>
      </c>
      <c r="U1094" s="18" t="n">
        <f aca="false">+T1094*P1094</f>
        <v>5.26041666666667</v>
      </c>
      <c r="V1094" s="18"/>
    </row>
    <row r="1095" s="13" customFormat="true" ht="12" hidden="false" customHeight="false" outlineLevel="0" collapsed="false">
      <c r="A1095" s="12" t="n">
        <v>7427</v>
      </c>
      <c r="B1095" s="13" t="n">
        <v>7</v>
      </c>
      <c r="C1095" s="13" t="s">
        <v>57</v>
      </c>
      <c r="D1095" s="13" t="n">
        <v>1</v>
      </c>
      <c r="E1095" s="13" t="n">
        <v>368</v>
      </c>
      <c r="F1095" s="13" t="s">
        <v>64</v>
      </c>
      <c r="G1095" s="13" t="s">
        <v>24</v>
      </c>
      <c r="H1095" s="13" t="s">
        <v>29</v>
      </c>
      <c r="I1095" s="13" t="n">
        <v>1</v>
      </c>
      <c r="J1095" s="13" t="n">
        <v>1591</v>
      </c>
      <c r="K1095" s="14" t="n">
        <v>0.736111111111111</v>
      </c>
      <c r="L1095" s="15" t="n">
        <v>0.75</v>
      </c>
      <c r="M1095" s="16" t="n">
        <f aca="false">VLOOKUP(E1095,'Esp. percorsi al 18-10-22'!C:J,8,FALSE())</f>
        <v>9.07619101865489</v>
      </c>
      <c r="N1095" s="16"/>
      <c r="O1095" s="16"/>
      <c r="P1095" s="13" t="n">
        <v>57</v>
      </c>
      <c r="Q1095" s="17" t="n">
        <f aca="false">+M1095*P1095</f>
        <v>517.342888063329</v>
      </c>
      <c r="R1095" s="17" t="n">
        <f aca="false">+N1095*P1095</f>
        <v>0</v>
      </c>
      <c r="S1095" s="17"/>
      <c r="T1095" s="18" t="n">
        <f aca="false">+L1095-K1095</f>
        <v>0.0138888888888889</v>
      </c>
      <c r="U1095" s="18" t="n">
        <f aca="false">+T1095*P1095</f>
        <v>0.791666666666667</v>
      </c>
      <c r="V1095" s="18"/>
    </row>
    <row r="1096" s="13" customFormat="true" ht="12" hidden="false" customHeight="false" outlineLevel="0" collapsed="false">
      <c r="A1096" s="12" t="n">
        <v>7318</v>
      </c>
      <c r="B1096" s="13" t="n">
        <v>7</v>
      </c>
      <c r="C1096" s="13" t="s">
        <v>57</v>
      </c>
      <c r="D1096" s="13" t="n">
        <v>1</v>
      </c>
      <c r="E1096" s="13" t="n">
        <v>368</v>
      </c>
      <c r="F1096" s="13" t="s">
        <v>64</v>
      </c>
      <c r="G1096" s="13" t="s">
        <v>24</v>
      </c>
      <c r="H1096" s="13" t="s">
        <v>25</v>
      </c>
      <c r="I1096" s="13" t="n">
        <v>1</v>
      </c>
      <c r="J1096" s="13" t="n">
        <v>707</v>
      </c>
      <c r="K1096" s="14" t="n">
        <v>0.746527777777778</v>
      </c>
      <c r="L1096" s="15" t="n">
        <v>0.763888888888889</v>
      </c>
      <c r="M1096" s="16" t="n">
        <f aca="false">VLOOKUP(E1096,'Esp. percorsi al 18-10-22'!C:J,8,FALSE())</f>
        <v>9.07619101865489</v>
      </c>
      <c r="N1096" s="16"/>
      <c r="O1096" s="16"/>
      <c r="P1096" s="13" t="n">
        <v>303</v>
      </c>
      <c r="Q1096" s="17" t="n">
        <f aca="false">+M1096*P1096</f>
        <v>2750.08587865243</v>
      </c>
      <c r="R1096" s="17" t="n">
        <f aca="false">+N1096*P1096</f>
        <v>0</v>
      </c>
      <c r="S1096" s="17"/>
      <c r="T1096" s="18" t="n">
        <f aca="false">+L1096-K1096</f>
        <v>0.0173611111111111</v>
      </c>
      <c r="U1096" s="18" t="n">
        <f aca="false">+T1096*P1096</f>
        <v>5.26041666666667</v>
      </c>
      <c r="V1096" s="18"/>
    </row>
    <row r="1097" s="13" customFormat="true" ht="12" hidden="false" customHeight="false" outlineLevel="0" collapsed="false">
      <c r="A1097" s="12" t="n">
        <v>7329</v>
      </c>
      <c r="B1097" s="13" t="n">
        <v>7</v>
      </c>
      <c r="C1097" s="13" t="s">
        <v>57</v>
      </c>
      <c r="D1097" s="13" t="n">
        <v>1</v>
      </c>
      <c r="E1097" s="13" t="n">
        <v>368</v>
      </c>
      <c r="F1097" s="13" t="s">
        <v>64</v>
      </c>
      <c r="G1097" s="13" t="s">
        <v>24</v>
      </c>
      <c r="H1097" s="13" t="s">
        <v>25</v>
      </c>
      <c r="I1097" s="13" t="n">
        <v>1</v>
      </c>
      <c r="J1097" s="13" t="n">
        <v>719</v>
      </c>
      <c r="K1097" s="14" t="n">
        <v>0.767361111111111</v>
      </c>
      <c r="L1097" s="15" t="n">
        <v>0.784722222222222</v>
      </c>
      <c r="M1097" s="16" t="n">
        <f aca="false">VLOOKUP(E1097,'Esp. percorsi al 18-10-22'!C:J,8,FALSE())</f>
        <v>9.07619101865489</v>
      </c>
      <c r="N1097" s="16"/>
      <c r="O1097" s="16"/>
      <c r="P1097" s="13" t="n">
        <v>303</v>
      </c>
      <c r="Q1097" s="17" t="n">
        <f aca="false">+M1097*P1097</f>
        <v>2750.08587865243</v>
      </c>
      <c r="R1097" s="17" t="n">
        <f aca="false">+N1097*P1097</f>
        <v>0</v>
      </c>
      <c r="S1097" s="17"/>
      <c r="T1097" s="18" t="n">
        <f aca="false">+L1097-K1097</f>
        <v>0.0173611111111111</v>
      </c>
      <c r="U1097" s="18" t="n">
        <f aca="false">+T1097*P1097</f>
        <v>5.26041666666667</v>
      </c>
      <c r="V1097" s="18"/>
    </row>
    <row r="1098" s="13" customFormat="true" ht="12" hidden="false" customHeight="false" outlineLevel="0" collapsed="false">
      <c r="A1098" s="12" t="n">
        <v>7428</v>
      </c>
      <c r="B1098" s="13" t="n">
        <v>7</v>
      </c>
      <c r="C1098" s="13" t="s">
        <v>57</v>
      </c>
      <c r="D1098" s="13" t="n">
        <v>1</v>
      </c>
      <c r="E1098" s="13" t="n">
        <v>368</v>
      </c>
      <c r="F1098" s="13" t="s">
        <v>64</v>
      </c>
      <c r="G1098" s="13" t="s">
        <v>24</v>
      </c>
      <c r="H1098" s="13" t="s">
        <v>29</v>
      </c>
      <c r="I1098" s="13" t="n">
        <v>1</v>
      </c>
      <c r="J1098" s="13" t="n">
        <v>1592</v>
      </c>
      <c r="K1098" s="14" t="n">
        <v>0.777777777777778</v>
      </c>
      <c r="L1098" s="15" t="n">
        <v>0.791666666666667</v>
      </c>
      <c r="M1098" s="16" t="n">
        <f aca="false">VLOOKUP(E1098,'Esp. percorsi al 18-10-22'!C:J,8,FALSE())</f>
        <v>9.07619101865489</v>
      </c>
      <c r="N1098" s="16"/>
      <c r="O1098" s="16"/>
      <c r="P1098" s="13" t="n">
        <v>57</v>
      </c>
      <c r="Q1098" s="17" t="n">
        <f aca="false">+M1098*P1098</f>
        <v>517.342888063329</v>
      </c>
      <c r="R1098" s="17" t="n">
        <f aca="false">+N1098*P1098</f>
        <v>0</v>
      </c>
      <c r="S1098" s="17"/>
      <c r="T1098" s="18" t="n">
        <f aca="false">+L1098-K1098</f>
        <v>0.0138888888888889</v>
      </c>
      <c r="U1098" s="18" t="n">
        <f aca="false">+T1098*P1098</f>
        <v>0.791666666666667</v>
      </c>
      <c r="V1098" s="18"/>
    </row>
    <row r="1099" s="13" customFormat="true" ht="12" hidden="false" customHeight="false" outlineLevel="0" collapsed="false">
      <c r="A1099" s="12" t="n">
        <v>7319</v>
      </c>
      <c r="B1099" s="13" t="n">
        <v>7</v>
      </c>
      <c r="C1099" s="13" t="s">
        <v>57</v>
      </c>
      <c r="D1099" s="13" t="n">
        <v>1</v>
      </c>
      <c r="E1099" s="13" t="n">
        <v>368</v>
      </c>
      <c r="F1099" s="13" t="s">
        <v>64</v>
      </c>
      <c r="G1099" s="13" t="s">
        <v>24</v>
      </c>
      <c r="H1099" s="13" t="s">
        <v>25</v>
      </c>
      <c r="I1099" s="13" t="n">
        <v>1</v>
      </c>
      <c r="J1099" s="13" t="n">
        <v>708</v>
      </c>
      <c r="K1099" s="14" t="n">
        <v>0.788194444444444</v>
      </c>
      <c r="L1099" s="15" t="n">
        <v>0.805555555555555</v>
      </c>
      <c r="M1099" s="16" t="n">
        <f aca="false">VLOOKUP(E1099,'Esp. percorsi al 18-10-22'!C:J,8,FALSE())</f>
        <v>9.07619101865489</v>
      </c>
      <c r="N1099" s="16"/>
      <c r="O1099" s="16"/>
      <c r="P1099" s="13" t="n">
        <v>303</v>
      </c>
      <c r="Q1099" s="17" t="n">
        <f aca="false">+M1099*P1099</f>
        <v>2750.08587865243</v>
      </c>
      <c r="R1099" s="17" t="n">
        <f aca="false">+N1099*P1099</f>
        <v>0</v>
      </c>
      <c r="S1099" s="17"/>
      <c r="T1099" s="18" t="n">
        <f aca="false">+L1099-K1099</f>
        <v>0.0173611111111111</v>
      </c>
      <c r="U1099" s="18" t="n">
        <f aca="false">+T1099*P1099</f>
        <v>5.26041666666667</v>
      </c>
      <c r="V1099" s="18"/>
    </row>
    <row r="1100" s="13" customFormat="true" ht="12" hidden="false" customHeight="false" outlineLevel="0" collapsed="false">
      <c r="A1100" s="12" t="n">
        <v>7330</v>
      </c>
      <c r="B1100" s="13" t="n">
        <v>7</v>
      </c>
      <c r="C1100" s="13" t="s">
        <v>57</v>
      </c>
      <c r="D1100" s="13" t="n">
        <v>1</v>
      </c>
      <c r="E1100" s="13" t="n">
        <v>368</v>
      </c>
      <c r="F1100" s="13" t="s">
        <v>64</v>
      </c>
      <c r="G1100" s="13" t="s">
        <v>24</v>
      </c>
      <c r="H1100" s="13" t="s">
        <v>25</v>
      </c>
      <c r="I1100" s="13" t="n">
        <v>1</v>
      </c>
      <c r="J1100" s="13" t="n">
        <v>720</v>
      </c>
      <c r="K1100" s="14" t="n">
        <v>0.8125</v>
      </c>
      <c r="L1100" s="15" t="n">
        <v>0.826388888888889</v>
      </c>
      <c r="M1100" s="16" t="n">
        <f aca="false">VLOOKUP(E1100,'Esp. percorsi al 18-10-22'!C:J,8,FALSE())</f>
        <v>9.07619101865489</v>
      </c>
      <c r="N1100" s="16"/>
      <c r="O1100" s="16"/>
      <c r="P1100" s="13" t="n">
        <v>303</v>
      </c>
      <c r="Q1100" s="17" t="n">
        <f aca="false">+M1100*P1100</f>
        <v>2750.08587865243</v>
      </c>
      <c r="R1100" s="17" t="n">
        <f aca="false">+N1100*P1100</f>
        <v>0</v>
      </c>
      <c r="S1100" s="17"/>
      <c r="T1100" s="18" t="n">
        <f aca="false">+L1100-K1100</f>
        <v>0.0138888888888889</v>
      </c>
      <c r="U1100" s="18" t="n">
        <f aca="false">+T1100*P1100</f>
        <v>4.20833333333333</v>
      </c>
      <c r="V1100" s="18"/>
    </row>
    <row r="1101" s="13" customFormat="true" ht="12" hidden="false" customHeight="false" outlineLevel="0" collapsed="false">
      <c r="A1101" s="12" t="n">
        <v>7429</v>
      </c>
      <c r="B1101" s="13" t="n">
        <v>7</v>
      </c>
      <c r="C1101" s="13" t="s">
        <v>57</v>
      </c>
      <c r="D1101" s="13" t="n">
        <v>1</v>
      </c>
      <c r="E1101" s="13" t="n">
        <v>368</v>
      </c>
      <c r="F1101" s="13" t="s">
        <v>64</v>
      </c>
      <c r="G1101" s="13" t="s">
        <v>24</v>
      </c>
      <c r="H1101" s="13" t="s">
        <v>29</v>
      </c>
      <c r="I1101" s="13" t="n">
        <v>1</v>
      </c>
      <c r="J1101" s="13" t="n">
        <v>1593</v>
      </c>
      <c r="K1101" s="14" t="n">
        <v>0.819444444444444</v>
      </c>
      <c r="L1101" s="15" t="n">
        <v>0.833333333333333</v>
      </c>
      <c r="M1101" s="16" t="n">
        <f aca="false">VLOOKUP(E1101,'Esp. percorsi al 18-10-22'!C:J,8,FALSE())</f>
        <v>9.07619101865489</v>
      </c>
      <c r="N1101" s="16"/>
      <c r="O1101" s="16"/>
      <c r="P1101" s="13" t="n">
        <v>57</v>
      </c>
      <c r="Q1101" s="17" t="n">
        <f aca="false">+M1101*P1101</f>
        <v>517.342888063329</v>
      </c>
      <c r="R1101" s="17" t="n">
        <f aca="false">+N1101*P1101</f>
        <v>0</v>
      </c>
      <c r="S1101" s="17"/>
      <c r="T1101" s="18" t="n">
        <f aca="false">+L1101-K1101</f>
        <v>0.0138888888888889</v>
      </c>
      <c r="U1101" s="18" t="n">
        <f aca="false">+T1101*P1101</f>
        <v>0.791666666666667</v>
      </c>
      <c r="V1101" s="18"/>
    </row>
    <row r="1102" s="13" customFormat="true" ht="12" hidden="false" customHeight="false" outlineLevel="0" collapsed="false">
      <c r="A1102" s="12" t="n">
        <v>7331</v>
      </c>
      <c r="B1102" s="13" t="n">
        <v>7</v>
      </c>
      <c r="C1102" s="13" t="s">
        <v>57</v>
      </c>
      <c r="D1102" s="13" t="n">
        <v>1</v>
      </c>
      <c r="E1102" s="13" t="n">
        <v>368</v>
      </c>
      <c r="F1102" s="13" t="s">
        <v>64</v>
      </c>
      <c r="G1102" s="13" t="s">
        <v>24</v>
      </c>
      <c r="H1102" s="13" t="s">
        <v>25</v>
      </c>
      <c r="I1102" s="13" t="n">
        <v>1</v>
      </c>
      <c r="J1102" s="13" t="n">
        <v>721</v>
      </c>
      <c r="K1102" s="14" t="n">
        <v>0.847222222222222</v>
      </c>
      <c r="L1102" s="15" t="n">
        <v>0.861111111111111</v>
      </c>
      <c r="M1102" s="16" t="n">
        <f aca="false">VLOOKUP(E1102,'Esp. percorsi al 18-10-22'!C:J,8,FALSE())</f>
        <v>9.07619101865489</v>
      </c>
      <c r="N1102" s="16"/>
      <c r="O1102" s="16"/>
      <c r="P1102" s="13" t="n">
        <v>303</v>
      </c>
      <c r="Q1102" s="17" t="n">
        <f aca="false">+M1102*P1102</f>
        <v>2750.08587865243</v>
      </c>
      <c r="R1102" s="17" t="n">
        <f aca="false">+N1102*P1102</f>
        <v>0</v>
      </c>
      <c r="S1102" s="17"/>
      <c r="T1102" s="18" t="n">
        <f aca="false">+L1102-K1102</f>
        <v>0.0138888888888889</v>
      </c>
      <c r="U1102" s="18" t="n">
        <f aca="false">+T1102*P1102</f>
        <v>4.20833333333333</v>
      </c>
      <c r="V1102" s="18"/>
    </row>
    <row r="1103" s="13" customFormat="true" ht="12" hidden="false" customHeight="false" outlineLevel="0" collapsed="false">
      <c r="A1103" s="12" t="n">
        <v>7430</v>
      </c>
      <c r="B1103" s="13" t="n">
        <v>7</v>
      </c>
      <c r="C1103" s="13" t="s">
        <v>57</v>
      </c>
      <c r="D1103" s="13" t="n">
        <v>1</v>
      </c>
      <c r="E1103" s="13" t="n">
        <v>368</v>
      </c>
      <c r="F1103" s="13" t="s">
        <v>64</v>
      </c>
      <c r="G1103" s="13" t="s">
        <v>24</v>
      </c>
      <c r="H1103" s="13" t="s">
        <v>29</v>
      </c>
      <c r="I1103" s="13" t="n">
        <v>1</v>
      </c>
      <c r="J1103" s="13" t="n">
        <v>1594</v>
      </c>
      <c r="K1103" s="14" t="n">
        <v>0.854166666666667</v>
      </c>
      <c r="L1103" s="15" t="n">
        <v>0.868055555555555</v>
      </c>
      <c r="M1103" s="16" t="n">
        <f aca="false">VLOOKUP(E1103,'Esp. percorsi al 18-10-22'!C:J,8,FALSE())</f>
        <v>9.07619101865489</v>
      </c>
      <c r="N1103" s="16"/>
      <c r="O1103" s="16"/>
      <c r="P1103" s="13" t="n">
        <v>57</v>
      </c>
      <c r="Q1103" s="17" t="n">
        <f aca="false">+M1103*P1103</f>
        <v>517.342888063329</v>
      </c>
      <c r="R1103" s="17" t="n">
        <f aca="false">+N1103*P1103</f>
        <v>0</v>
      </c>
      <c r="S1103" s="17"/>
      <c r="T1103" s="18" t="n">
        <f aca="false">+L1103-K1103</f>
        <v>0.0138888888888889</v>
      </c>
      <c r="U1103" s="18" t="n">
        <f aca="false">+T1103*P1103</f>
        <v>0.791666666666667</v>
      </c>
      <c r="V1103" s="18"/>
    </row>
    <row r="1104" s="13" customFormat="true" ht="12" hidden="false" customHeight="false" outlineLevel="0" collapsed="false">
      <c r="A1104" s="12" t="n">
        <v>7332</v>
      </c>
      <c r="B1104" s="13" t="n">
        <v>7</v>
      </c>
      <c r="C1104" s="13" t="s">
        <v>57</v>
      </c>
      <c r="D1104" s="13" t="n">
        <v>1</v>
      </c>
      <c r="E1104" s="13" t="n">
        <v>368</v>
      </c>
      <c r="F1104" s="13" t="s">
        <v>64</v>
      </c>
      <c r="G1104" s="13" t="s">
        <v>24</v>
      </c>
      <c r="H1104" s="13" t="s">
        <v>25</v>
      </c>
      <c r="I1104" s="13" t="n">
        <v>1</v>
      </c>
      <c r="J1104" s="13" t="n">
        <v>722</v>
      </c>
      <c r="K1104" s="14" t="n">
        <v>0.881944444444444</v>
      </c>
      <c r="L1104" s="15" t="n">
        <v>0.895833333333333</v>
      </c>
      <c r="M1104" s="16" t="n">
        <f aca="false">VLOOKUP(E1104,'Esp. percorsi al 18-10-22'!C:J,8,FALSE())</f>
        <v>9.07619101865489</v>
      </c>
      <c r="N1104" s="16"/>
      <c r="O1104" s="16"/>
      <c r="P1104" s="13" t="n">
        <v>303</v>
      </c>
      <c r="Q1104" s="17" t="n">
        <f aca="false">+M1104*P1104</f>
        <v>2750.08587865243</v>
      </c>
      <c r="R1104" s="17" t="n">
        <f aca="false">+N1104*P1104</f>
        <v>0</v>
      </c>
      <c r="S1104" s="17"/>
      <c r="T1104" s="18" t="n">
        <f aca="false">+L1104-K1104</f>
        <v>0.0138888888888889</v>
      </c>
      <c r="U1104" s="18" t="n">
        <f aca="false">+T1104*P1104</f>
        <v>4.20833333333333</v>
      </c>
      <c r="V1104" s="18"/>
    </row>
    <row r="1105" s="13" customFormat="true" ht="12" hidden="false" customHeight="false" outlineLevel="0" collapsed="false">
      <c r="A1105" s="12" t="n">
        <v>7431</v>
      </c>
      <c r="B1105" s="13" t="n">
        <v>7</v>
      </c>
      <c r="C1105" s="13" t="s">
        <v>57</v>
      </c>
      <c r="D1105" s="13" t="n">
        <v>1</v>
      </c>
      <c r="E1105" s="13" t="n">
        <v>368</v>
      </c>
      <c r="F1105" s="13" t="s">
        <v>64</v>
      </c>
      <c r="G1105" s="13" t="s">
        <v>24</v>
      </c>
      <c r="H1105" s="13" t="s">
        <v>29</v>
      </c>
      <c r="I1105" s="13" t="n">
        <v>1</v>
      </c>
      <c r="J1105" s="13" t="n">
        <v>1595</v>
      </c>
      <c r="K1105" s="14" t="n">
        <v>0.895833333333333</v>
      </c>
      <c r="L1105" s="15" t="n">
        <v>0.909722222222222</v>
      </c>
      <c r="M1105" s="16" t="n">
        <f aca="false">VLOOKUP(E1105,'Esp. percorsi al 18-10-22'!C:J,8,FALSE())</f>
        <v>9.07619101865489</v>
      </c>
      <c r="N1105" s="16"/>
      <c r="O1105" s="16"/>
      <c r="P1105" s="13" t="n">
        <v>57</v>
      </c>
      <c r="Q1105" s="17" t="n">
        <f aca="false">+M1105*P1105</f>
        <v>517.342888063329</v>
      </c>
      <c r="R1105" s="17" t="n">
        <f aca="false">+N1105*P1105</f>
        <v>0</v>
      </c>
      <c r="S1105" s="17"/>
      <c r="T1105" s="18" t="n">
        <f aca="false">+L1105-K1105</f>
        <v>0.0138888888888889</v>
      </c>
      <c r="U1105" s="18" t="n">
        <f aca="false">+T1105*P1105</f>
        <v>0.791666666666667</v>
      </c>
      <c r="V1105" s="18"/>
    </row>
    <row r="1106" s="13" customFormat="true" ht="12" hidden="false" customHeight="false" outlineLevel="0" collapsed="false">
      <c r="A1106" s="12" t="n">
        <v>17014</v>
      </c>
      <c r="B1106" s="13" t="n">
        <v>7</v>
      </c>
      <c r="C1106" s="13" t="s">
        <v>57</v>
      </c>
      <c r="D1106" s="13" t="n">
        <v>1</v>
      </c>
      <c r="E1106" s="13" t="n">
        <v>368</v>
      </c>
      <c r="F1106" s="13" t="s">
        <v>64</v>
      </c>
      <c r="G1106" s="13" t="s">
        <v>28</v>
      </c>
      <c r="H1106" s="13" t="s">
        <v>25</v>
      </c>
      <c r="I1106" s="13" t="n">
        <v>1</v>
      </c>
      <c r="J1106" s="13" t="n">
        <v>17014</v>
      </c>
      <c r="K1106" s="14" t="n">
        <v>0.923611111111111</v>
      </c>
      <c r="L1106" s="15" t="n">
        <v>0.9375</v>
      </c>
      <c r="M1106" s="16" t="n">
        <f aca="false">VLOOKUP(E1106,'Esp. percorsi al 18-10-22'!C:J,8,FALSE())</f>
        <v>9.07619101865489</v>
      </c>
      <c r="N1106" s="16"/>
      <c r="O1106" s="16"/>
      <c r="P1106" s="13" t="n">
        <v>52</v>
      </c>
      <c r="Q1106" s="17" t="n">
        <f aca="false">+M1106*P1106</f>
        <v>471.961932970054</v>
      </c>
      <c r="R1106" s="17" t="n">
        <f aca="false">+N1106*P1106</f>
        <v>0</v>
      </c>
      <c r="S1106" s="17"/>
      <c r="T1106" s="18" t="n">
        <f aca="false">+L1106-K1106</f>
        <v>0.0138888888888889</v>
      </c>
      <c r="U1106" s="18" t="n">
        <f aca="false">+T1106*P1106</f>
        <v>0.722222222222222</v>
      </c>
      <c r="V1106" s="18"/>
    </row>
    <row r="1107" s="13" customFormat="true" ht="12" hidden="false" customHeight="false" outlineLevel="0" collapsed="false">
      <c r="A1107" s="12" t="n">
        <v>17300</v>
      </c>
      <c r="B1107" s="13" t="n">
        <v>7</v>
      </c>
      <c r="C1107" s="13" t="s">
        <v>57</v>
      </c>
      <c r="D1107" s="13" t="n">
        <v>1</v>
      </c>
      <c r="E1107" s="13" t="n">
        <v>368</v>
      </c>
      <c r="F1107" s="13" t="s">
        <v>64</v>
      </c>
      <c r="G1107" s="13" t="s">
        <v>28</v>
      </c>
      <c r="H1107" s="13" t="s">
        <v>29</v>
      </c>
      <c r="I1107" s="13" t="n">
        <v>1</v>
      </c>
      <c r="J1107" s="13" t="n">
        <v>17300</v>
      </c>
      <c r="K1107" s="14" t="n">
        <v>0.923611111111111</v>
      </c>
      <c r="L1107" s="15" t="n">
        <v>0.9375</v>
      </c>
      <c r="M1107" s="16" t="n">
        <f aca="false">VLOOKUP(E1107,'Esp. percorsi al 18-10-22'!C:J,8,FALSE())</f>
        <v>9.07619101865489</v>
      </c>
      <c r="N1107" s="16"/>
      <c r="O1107" s="16"/>
      <c r="P1107" s="13" t="n">
        <v>10</v>
      </c>
      <c r="Q1107" s="17" t="n">
        <f aca="false">+M1107*P1107</f>
        <v>90.7619101865489</v>
      </c>
      <c r="R1107" s="17" t="n">
        <f aca="false">+N1107*P1107</f>
        <v>0</v>
      </c>
      <c r="S1107" s="17"/>
      <c r="T1107" s="18" t="n">
        <f aca="false">+L1107-K1107</f>
        <v>0.0138888888888889</v>
      </c>
      <c r="U1107" s="18" t="n">
        <f aca="false">+T1107*P1107</f>
        <v>0.138888888888889</v>
      </c>
      <c r="V1107" s="18"/>
    </row>
    <row r="1108" s="13" customFormat="true" ht="12" hidden="false" customHeight="false" outlineLevel="0" collapsed="false">
      <c r="A1108" s="12" t="n">
        <v>17016</v>
      </c>
      <c r="B1108" s="13" t="n">
        <v>7</v>
      </c>
      <c r="C1108" s="13" t="s">
        <v>57</v>
      </c>
      <c r="D1108" s="13" t="n">
        <v>1</v>
      </c>
      <c r="E1108" s="13" t="n">
        <v>368</v>
      </c>
      <c r="F1108" s="13" t="s">
        <v>64</v>
      </c>
      <c r="G1108" s="13" t="s">
        <v>28</v>
      </c>
      <c r="H1108" s="13" t="s">
        <v>25</v>
      </c>
      <c r="I1108" s="13" t="n">
        <v>1</v>
      </c>
      <c r="J1108" s="13" t="n">
        <v>17016</v>
      </c>
      <c r="K1108" s="14" t="n">
        <v>0.958333333333333</v>
      </c>
      <c r="L1108" s="15" t="n">
        <v>0.972222222222222</v>
      </c>
      <c r="M1108" s="16" t="n">
        <f aca="false">VLOOKUP(E1108,'Esp. percorsi al 18-10-22'!C:J,8,FALSE())</f>
        <v>9.07619101865489</v>
      </c>
      <c r="N1108" s="16"/>
      <c r="O1108" s="16"/>
      <c r="P1108" s="13" t="n">
        <v>52</v>
      </c>
      <c r="Q1108" s="17" t="n">
        <f aca="false">+M1108*P1108</f>
        <v>471.961932970054</v>
      </c>
      <c r="R1108" s="17" t="n">
        <f aca="false">+N1108*P1108</f>
        <v>0</v>
      </c>
      <c r="S1108" s="17"/>
      <c r="T1108" s="18" t="n">
        <f aca="false">+L1108-K1108</f>
        <v>0.0138888888888889</v>
      </c>
      <c r="U1108" s="18" t="n">
        <f aca="false">+T1108*P1108</f>
        <v>0.722222222222222</v>
      </c>
      <c r="V1108" s="18"/>
    </row>
    <row r="1109" s="13" customFormat="true" ht="12" hidden="false" customHeight="false" outlineLevel="0" collapsed="false">
      <c r="A1109" s="12" t="n">
        <v>18762</v>
      </c>
      <c r="B1109" s="13" t="n">
        <v>7</v>
      </c>
      <c r="C1109" s="13" t="s">
        <v>57</v>
      </c>
      <c r="D1109" s="13" t="n">
        <v>1</v>
      </c>
      <c r="E1109" s="13" t="n">
        <v>370</v>
      </c>
      <c r="F1109" s="13" t="s">
        <v>65</v>
      </c>
      <c r="G1109" s="13" t="s">
        <v>24</v>
      </c>
      <c r="H1109" s="13" t="s">
        <v>25</v>
      </c>
      <c r="I1109" s="13" t="n">
        <v>1</v>
      </c>
      <c r="J1109" s="13" t="n">
        <v>2456</v>
      </c>
      <c r="K1109" s="14" t="n">
        <v>0.246527777777778</v>
      </c>
      <c r="L1109" s="15" t="n">
        <v>0.265972222222222</v>
      </c>
      <c r="M1109" s="16" t="n">
        <f aca="false">VLOOKUP(E1109,'Esp. percorsi al 18-10-22'!C:J,8,FALSE())</f>
        <v>12.8505414762939</v>
      </c>
      <c r="N1109" s="16"/>
      <c r="O1109" s="16"/>
      <c r="P1109" s="13" t="n">
        <v>303</v>
      </c>
      <c r="Q1109" s="17" t="n">
        <f aca="false">+M1109*P1109</f>
        <v>3893.71406731705</v>
      </c>
      <c r="R1109" s="17" t="n">
        <f aca="false">+N1109*P1109</f>
        <v>0</v>
      </c>
      <c r="S1109" s="17"/>
      <c r="T1109" s="18" t="n">
        <f aca="false">+L1109-K1109</f>
        <v>0.0194444444444444</v>
      </c>
      <c r="U1109" s="18" t="n">
        <f aca="false">+T1109*P1109</f>
        <v>5.89166666666667</v>
      </c>
      <c r="V1109" s="18"/>
    </row>
    <row r="1110" s="13" customFormat="true" ht="12" hidden="false" customHeight="false" outlineLevel="0" collapsed="false">
      <c r="A1110" s="12" t="n">
        <v>7465</v>
      </c>
      <c r="B1110" s="13" t="n">
        <v>7</v>
      </c>
      <c r="C1110" s="13" t="s">
        <v>57</v>
      </c>
      <c r="D1110" s="13" t="n">
        <v>1</v>
      </c>
      <c r="E1110" s="13" t="n">
        <v>370</v>
      </c>
      <c r="F1110" s="13" t="s">
        <v>65</v>
      </c>
      <c r="G1110" s="13" t="s">
        <v>26</v>
      </c>
      <c r="H1110" s="13" t="s">
        <v>30</v>
      </c>
      <c r="I1110" s="13" t="n">
        <v>1</v>
      </c>
      <c r="J1110" s="13" t="n">
        <v>4499</v>
      </c>
      <c r="K1110" s="14" t="n">
        <v>0.3125</v>
      </c>
      <c r="L1110" s="15" t="n">
        <v>0.329861111111111</v>
      </c>
      <c r="M1110" s="16" t="n">
        <f aca="false">VLOOKUP(E1110,'Esp. percorsi al 18-10-22'!C:J,8,FALSE())</f>
        <v>12.8505414762939</v>
      </c>
      <c r="N1110" s="16"/>
      <c r="O1110" s="16"/>
      <c r="P1110" s="13" t="n">
        <v>5</v>
      </c>
      <c r="Q1110" s="17" t="n">
        <f aca="false">+M1110*P1110</f>
        <v>64.2527073814695</v>
      </c>
      <c r="R1110" s="17" t="n">
        <f aca="false">+N1110*P1110</f>
        <v>0</v>
      </c>
      <c r="S1110" s="17"/>
      <c r="T1110" s="18" t="n">
        <f aca="false">+L1110-K1110</f>
        <v>0.0173611111111111</v>
      </c>
      <c r="U1110" s="18" t="n">
        <f aca="false">+T1110*P1110</f>
        <v>0.0868055555555556</v>
      </c>
      <c r="V1110" s="18"/>
    </row>
    <row r="1111" s="13" customFormat="true" ht="12" hidden="false" customHeight="false" outlineLevel="0" collapsed="false">
      <c r="A1111" s="12" t="n">
        <v>7466</v>
      </c>
      <c r="B1111" s="13" t="n">
        <v>7</v>
      </c>
      <c r="C1111" s="13" t="s">
        <v>57</v>
      </c>
      <c r="D1111" s="13" t="n">
        <v>1</v>
      </c>
      <c r="E1111" s="13" t="n">
        <v>370</v>
      </c>
      <c r="F1111" s="13" t="s">
        <v>65</v>
      </c>
      <c r="G1111" s="13" t="s">
        <v>26</v>
      </c>
      <c r="H1111" s="13" t="s">
        <v>30</v>
      </c>
      <c r="I1111" s="13" t="n">
        <v>1</v>
      </c>
      <c r="J1111" s="13" t="n">
        <v>4500</v>
      </c>
      <c r="K1111" s="14" t="n">
        <v>0.354166666666667</v>
      </c>
      <c r="L1111" s="15" t="n">
        <v>0.371527777777778</v>
      </c>
      <c r="M1111" s="16" t="n">
        <f aca="false">VLOOKUP(E1111,'Esp. percorsi al 18-10-22'!C:J,8,FALSE())</f>
        <v>12.8505414762939</v>
      </c>
      <c r="N1111" s="16"/>
      <c r="O1111" s="16"/>
      <c r="P1111" s="13" t="n">
        <v>5</v>
      </c>
      <c r="Q1111" s="17" t="n">
        <f aca="false">+M1111*P1111</f>
        <v>64.2527073814695</v>
      </c>
      <c r="R1111" s="17" t="n">
        <f aca="false">+N1111*P1111</f>
        <v>0</v>
      </c>
      <c r="S1111" s="17"/>
      <c r="T1111" s="18" t="n">
        <f aca="false">+L1111-K1111</f>
        <v>0.0173611111111111</v>
      </c>
      <c r="U1111" s="18" t="n">
        <f aca="false">+T1111*P1111</f>
        <v>0.0868055555555556</v>
      </c>
      <c r="V1111" s="18"/>
    </row>
    <row r="1112" s="13" customFormat="true" ht="12" hidden="false" customHeight="false" outlineLevel="0" collapsed="false">
      <c r="A1112" s="12" t="n">
        <v>7467</v>
      </c>
      <c r="B1112" s="13" t="n">
        <v>7</v>
      </c>
      <c r="C1112" s="13" t="s">
        <v>57</v>
      </c>
      <c r="D1112" s="13" t="n">
        <v>1</v>
      </c>
      <c r="E1112" s="13" t="n">
        <v>370</v>
      </c>
      <c r="F1112" s="13" t="s">
        <v>65</v>
      </c>
      <c r="G1112" s="13" t="s">
        <v>26</v>
      </c>
      <c r="H1112" s="13" t="s">
        <v>30</v>
      </c>
      <c r="I1112" s="13" t="n">
        <v>1</v>
      </c>
      <c r="J1112" s="13" t="n">
        <v>4501</v>
      </c>
      <c r="K1112" s="14" t="n">
        <v>0.395833333333333</v>
      </c>
      <c r="L1112" s="15" t="n">
        <v>0.413194444444444</v>
      </c>
      <c r="M1112" s="16" t="n">
        <f aca="false">VLOOKUP(E1112,'Esp. percorsi al 18-10-22'!C:J,8,FALSE())</f>
        <v>12.8505414762939</v>
      </c>
      <c r="N1112" s="16"/>
      <c r="O1112" s="16"/>
      <c r="P1112" s="13" t="n">
        <v>5</v>
      </c>
      <c r="Q1112" s="17" t="n">
        <f aca="false">+M1112*P1112</f>
        <v>64.2527073814695</v>
      </c>
      <c r="R1112" s="17" t="n">
        <f aca="false">+N1112*P1112</f>
        <v>0</v>
      </c>
      <c r="S1112" s="17"/>
      <c r="T1112" s="18" t="n">
        <f aca="false">+L1112-K1112</f>
        <v>0.0173611111111111</v>
      </c>
      <c r="U1112" s="18" t="n">
        <f aca="false">+T1112*P1112</f>
        <v>0.0868055555555556</v>
      </c>
      <c r="V1112" s="18"/>
    </row>
    <row r="1113" s="13" customFormat="true" ht="12" hidden="false" customHeight="false" outlineLevel="0" collapsed="false">
      <c r="A1113" s="12" t="n">
        <v>7468</v>
      </c>
      <c r="B1113" s="13" t="n">
        <v>7</v>
      </c>
      <c r="C1113" s="13" t="s">
        <v>57</v>
      </c>
      <c r="D1113" s="13" t="n">
        <v>1</v>
      </c>
      <c r="E1113" s="13" t="n">
        <v>370</v>
      </c>
      <c r="F1113" s="13" t="s">
        <v>65</v>
      </c>
      <c r="G1113" s="13" t="s">
        <v>26</v>
      </c>
      <c r="H1113" s="13" t="s">
        <v>30</v>
      </c>
      <c r="I1113" s="13" t="n">
        <v>1</v>
      </c>
      <c r="J1113" s="13" t="n">
        <v>4502</v>
      </c>
      <c r="K1113" s="14" t="n">
        <v>0.4375</v>
      </c>
      <c r="L1113" s="15" t="n">
        <v>0.454861111111111</v>
      </c>
      <c r="M1113" s="16" t="n">
        <f aca="false">VLOOKUP(E1113,'Esp. percorsi al 18-10-22'!C:J,8,FALSE())</f>
        <v>12.8505414762939</v>
      </c>
      <c r="N1113" s="16"/>
      <c r="O1113" s="16"/>
      <c r="P1113" s="13" t="n">
        <v>5</v>
      </c>
      <c r="Q1113" s="17" t="n">
        <f aca="false">+M1113*P1113</f>
        <v>64.2527073814695</v>
      </c>
      <c r="R1113" s="17" t="n">
        <f aca="false">+N1113*P1113</f>
        <v>0</v>
      </c>
      <c r="S1113" s="17"/>
      <c r="T1113" s="18" t="n">
        <f aca="false">+L1113-K1113</f>
        <v>0.0173611111111111</v>
      </c>
      <c r="U1113" s="18" t="n">
        <f aca="false">+T1113*P1113</f>
        <v>0.0868055555555556</v>
      </c>
      <c r="V1113" s="18"/>
    </row>
    <row r="1114" s="13" customFormat="true" ht="12" hidden="false" customHeight="false" outlineLevel="0" collapsed="false">
      <c r="A1114" s="12" t="n">
        <v>7469</v>
      </c>
      <c r="B1114" s="13" t="n">
        <v>7</v>
      </c>
      <c r="C1114" s="13" t="s">
        <v>57</v>
      </c>
      <c r="D1114" s="13" t="n">
        <v>1</v>
      </c>
      <c r="E1114" s="13" t="n">
        <v>370</v>
      </c>
      <c r="F1114" s="13" t="s">
        <v>65</v>
      </c>
      <c r="G1114" s="13" t="s">
        <v>26</v>
      </c>
      <c r="H1114" s="13" t="s">
        <v>30</v>
      </c>
      <c r="I1114" s="13" t="n">
        <v>1</v>
      </c>
      <c r="J1114" s="13" t="n">
        <v>4503</v>
      </c>
      <c r="K1114" s="14" t="n">
        <v>0.479166666666667</v>
      </c>
      <c r="L1114" s="15" t="n">
        <v>0.496527777777778</v>
      </c>
      <c r="M1114" s="16" t="n">
        <f aca="false">VLOOKUP(E1114,'Esp. percorsi al 18-10-22'!C:J,8,FALSE())</f>
        <v>12.8505414762939</v>
      </c>
      <c r="N1114" s="16"/>
      <c r="O1114" s="16"/>
      <c r="P1114" s="13" t="n">
        <v>5</v>
      </c>
      <c r="Q1114" s="17" t="n">
        <f aca="false">+M1114*P1114</f>
        <v>64.2527073814695</v>
      </c>
      <c r="R1114" s="17" t="n">
        <f aca="false">+N1114*P1114</f>
        <v>0</v>
      </c>
      <c r="S1114" s="17"/>
      <c r="T1114" s="18" t="n">
        <f aca="false">+L1114-K1114</f>
        <v>0.0173611111111111</v>
      </c>
      <c r="U1114" s="18" t="n">
        <f aca="false">+T1114*P1114</f>
        <v>0.0868055555555556</v>
      </c>
      <c r="V1114" s="18"/>
    </row>
    <row r="1115" s="13" customFormat="true" ht="12" hidden="false" customHeight="false" outlineLevel="0" collapsed="false">
      <c r="A1115" s="12" t="n">
        <v>7470</v>
      </c>
      <c r="B1115" s="13" t="n">
        <v>7</v>
      </c>
      <c r="C1115" s="13" t="s">
        <v>57</v>
      </c>
      <c r="D1115" s="13" t="n">
        <v>1</v>
      </c>
      <c r="E1115" s="13" t="n">
        <v>370</v>
      </c>
      <c r="F1115" s="13" t="s">
        <v>65</v>
      </c>
      <c r="G1115" s="13" t="s">
        <v>26</v>
      </c>
      <c r="H1115" s="13" t="s">
        <v>30</v>
      </c>
      <c r="I1115" s="13" t="n">
        <v>1</v>
      </c>
      <c r="J1115" s="13" t="n">
        <v>4504</v>
      </c>
      <c r="K1115" s="14" t="n">
        <v>0.520833333333333</v>
      </c>
      <c r="L1115" s="15" t="n">
        <v>0.538194444444444</v>
      </c>
      <c r="M1115" s="16" t="n">
        <f aca="false">VLOOKUP(E1115,'Esp. percorsi al 18-10-22'!C:J,8,FALSE())</f>
        <v>12.8505414762939</v>
      </c>
      <c r="N1115" s="16"/>
      <c r="O1115" s="16"/>
      <c r="P1115" s="13" t="n">
        <v>5</v>
      </c>
      <c r="Q1115" s="17" t="n">
        <f aca="false">+M1115*P1115</f>
        <v>64.2527073814695</v>
      </c>
      <c r="R1115" s="17" t="n">
        <f aca="false">+N1115*P1115</f>
        <v>0</v>
      </c>
      <c r="S1115" s="17"/>
      <c r="T1115" s="18" t="n">
        <f aca="false">+L1115-K1115</f>
        <v>0.0173611111111111</v>
      </c>
      <c r="U1115" s="18" t="n">
        <f aca="false">+T1115*P1115</f>
        <v>0.0868055555555556</v>
      </c>
      <c r="V1115" s="18"/>
    </row>
    <row r="1116" s="13" customFormat="true" ht="12" hidden="false" customHeight="false" outlineLevel="0" collapsed="false">
      <c r="A1116" s="12" t="n">
        <v>7471</v>
      </c>
      <c r="B1116" s="13" t="n">
        <v>7</v>
      </c>
      <c r="C1116" s="13" t="s">
        <v>57</v>
      </c>
      <c r="D1116" s="13" t="n">
        <v>1</v>
      </c>
      <c r="E1116" s="13" t="n">
        <v>370</v>
      </c>
      <c r="F1116" s="13" t="s">
        <v>65</v>
      </c>
      <c r="G1116" s="13" t="s">
        <v>26</v>
      </c>
      <c r="H1116" s="13" t="s">
        <v>30</v>
      </c>
      <c r="I1116" s="13" t="n">
        <v>1</v>
      </c>
      <c r="J1116" s="13" t="n">
        <v>4505</v>
      </c>
      <c r="K1116" s="14" t="n">
        <v>0.604166666666667</v>
      </c>
      <c r="L1116" s="15" t="n">
        <v>0.621527777777778</v>
      </c>
      <c r="M1116" s="16" t="n">
        <f aca="false">VLOOKUP(E1116,'Esp. percorsi al 18-10-22'!C:J,8,FALSE())</f>
        <v>12.8505414762939</v>
      </c>
      <c r="N1116" s="16"/>
      <c r="O1116" s="16"/>
      <c r="P1116" s="13" t="n">
        <v>5</v>
      </c>
      <c r="Q1116" s="17" t="n">
        <f aca="false">+M1116*P1116</f>
        <v>64.2527073814695</v>
      </c>
      <c r="R1116" s="17" t="n">
        <f aca="false">+N1116*P1116</f>
        <v>0</v>
      </c>
      <c r="S1116" s="17"/>
      <c r="T1116" s="18" t="n">
        <f aca="false">+L1116-K1116</f>
        <v>0.0173611111111111</v>
      </c>
      <c r="U1116" s="18" t="n">
        <f aca="false">+T1116*P1116</f>
        <v>0.0868055555555556</v>
      </c>
      <c r="V1116" s="18"/>
    </row>
    <row r="1117" s="13" customFormat="true" ht="12" hidden="false" customHeight="false" outlineLevel="0" collapsed="false">
      <c r="A1117" s="12" t="n">
        <v>7472</v>
      </c>
      <c r="B1117" s="13" t="n">
        <v>7</v>
      </c>
      <c r="C1117" s="13" t="s">
        <v>57</v>
      </c>
      <c r="D1117" s="13" t="n">
        <v>1</v>
      </c>
      <c r="E1117" s="13" t="n">
        <v>370</v>
      </c>
      <c r="F1117" s="13" t="s">
        <v>65</v>
      </c>
      <c r="G1117" s="13" t="s">
        <v>26</v>
      </c>
      <c r="H1117" s="13" t="s">
        <v>30</v>
      </c>
      <c r="I1117" s="13" t="n">
        <v>1</v>
      </c>
      <c r="J1117" s="13" t="n">
        <v>4506</v>
      </c>
      <c r="K1117" s="14" t="n">
        <v>0.645833333333333</v>
      </c>
      <c r="L1117" s="15" t="n">
        <v>0.663194444444444</v>
      </c>
      <c r="M1117" s="16" t="n">
        <f aca="false">VLOOKUP(E1117,'Esp. percorsi al 18-10-22'!C:J,8,FALSE())</f>
        <v>12.8505414762939</v>
      </c>
      <c r="N1117" s="16"/>
      <c r="O1117" s="16"/>
      <c r="P1117" s="13" t="n">
        <v>5</v>
      </c>
      <c r="Q1117" s="17" t="n">
        <f aca="false">+M1117*P1117</f>
        <v>64.2527073814695</v>
      </c>
      <c r="R1117" s="17" t="n">
        <f aca="false">+N1117*P1117</f>
        <v>0</v>
      </c>
      <c r="S1117" s="17"/>
      <c r="T1117" s="18" t="n">
        <f aca="false">+L1117-K1117</f>
        <v>0.0173611111111111</v>
      </c>
      <c r="U1117" s="18" t="n">
        <f aca="false">+T1117*P1117</f>
        <v>0.0868055555555556</v>
      </c>
      <c r="V1117" s="18"/>
    </row>
    <row r="1118" s="13" customFormat="true" ht="12" hidden="false" customHeight="false" outlineLevel="0" collapsed="false">
      <c r="A1118" s="12" t="n">
        <v>7473</v>
      </c>
      <c r="B1118" s="13" t="n">
        <v>7</v>
      </c>
      <c r="C1118" s="13" t="s">
        <v>57</v>
      </c>
      <c r="D1118" s="13" t="n">
        <v>1</v>
      </c>
      <c r="E1118" s="13" t="n">
        <v>370</v>
      </c>
      <c r="F1118" s="13" t="s">
        <v>65</v>
      </c>
      <c r="G1118" s="13" t="s">
        <v>26</v>
      </c>
      <c r="H1118" s="13" t="s">
        <v>30</v>
      </c>
      <c r="I1118" s="13" t="n">
        <v>1</v>
      </c>
      <c r="J1118" s="13" t="n">
        <v>4507</v>
      </c>
      <c r="K1118" s="14" t="n">
        <v>0.6875</v>
      </c>
      <c r="L1118" s="15" t="n">
        <v>0.704861111111111</v>
      </c>
      <c r="M1118" s="16" t="n">
        <f aca="false">VLOOKUP(E1118,'Esp. percorsi al 18-10-22'!C:J,8,FALSE())</f>
        <v>12.8505414762939</v>
      </c>
      <c r="N1118" s="16"/>
      <c r="O1118" s="16"/>
      <c r="P1118" s="13" t="n">
        <v>5</v>
      </c>
      <c r="Q1118" s="17" t="n">
        <f aca="false">+M1118*P1118</f>
        <v>64.2527073814695</v>
      </c>
      <c r="R1118" s="17" t="n">
        <f aca="false">+N1118*P1118</f>
        <v>0</v>
      </c>
      <c r="S1118" s="17"/>
      <c r="T1118" s="18" t="n">
        <f aca="false">+L1118-K1118</f>
        <v>0.0173611111111111</v>
      </c>
      <c r="U1118" s="18" t="n">
        <f aca="false">+T1118*P1118</f>
        <v>0.0868055555555556</v>
      </c>
      <c r="V1118" s="18"/>
    </row>
    <row r="1119" s="13" customFormat="true" ht="12" hidden="false" customHeight="false" outlineLevel="0" collapsed="false">
      <c r="A1119" s="12" t="n">
        <v>7474</v>
      </c>
      <c r="B1119" s="13" t="n">
        <v>7</v>
      </c>
      <c r="C1119" s="13" t="s">
        <v>57</v>
      </c>
      <c r="D1119" s="13" t="n">
        <v>1</v>
      </c>
      <c r="E1119" s="13" t="n">
        <v>370</v>
      </c>
      <c r="F1119" s="13" t="s">
        <v>65</v>
      </c>
      <c r="G1119" s="13" t="s">
        <v>26</v>
      </c>
      <c r="H1119" s="13" t="s">
        <v>30</v>
      </c>
      <c r="I1119" s="13" t="n">
        <v>1</v>
      </c>
      <c r="J1119" s="13" t="n">
        <v>4508</v>
      </c>
      <c r="K1119" s="14" t="n">
        <v>0.729166666666667</v>
      </c>
      <c r="L1119" s="15" t="n">
        <v>0.746527777777778</v>
      </c>
      <c r="M1119" s="16" t="n">
        <f aca="false">VLOOKUP(E1119,'Esp. percorsi al 18-10-22'!C:J,8,FALSE())</f>
        <v>12.8505414762939</v>
      </c>
      <c r="N1119" s="16"/>
      <c r="O1119" s="16"/>
      <c r="P1119" s="13" t="n">
        <v>5</v>
      </c>
      <c r="Q1119" s="17" t="n">
        <f aca="false">+M1119*P1119</f>
        <v>64.2527073814695</v>
      </c>
      <c r="R1119" s="17" t="n">
        <f aca="false">+N1119*P1119</f>
        <v>0</v>
      </c>
      <c r="S1119" s="17"/>
      <c r="T1119" s="18" t="n">
        <f aca="false">+L1119-K1119</f>
        <v>0.0173611111111111</v>
      </c>
      <c r="U1119" s="18" t="n">
        <f aca="false">+T1119*P1119</f>
        <v>0.0868055555555556</v>
      </c>
      <c r="V1119" s="18"/>
    </row>
    <row r="1120" s="13" customFormat="true" ht="12" hidden="false" customHeight="false" outlineLevel="0" collapsed="false">
      <c r="A1120" s="12" t="n">
        <v>7475</v>
      </c>
      <c r="B1120" s="13" t="n">
        <v>7</v>
      </c>
      <c r="C1120" s="13" t="s">
        <v>57</v>
      </c>
      <c r="D1120" s="13" t="n">
        <v>1</v>
      </c>
      <c r="E1120" s="13" t="n">
        <v>370</v>
      </c>
      <c r="F1120" s="13" t="s">
        <v>65</v>
      </c>
      <c r="G1120" s="13" t="s">
        <v>26</v>
      </c>
      <c r="H1120" s="13" t="s">
        <v>30</v>
      </c>
      <c r="I1120" s="13" t="n">
        <v>1</v>
      </c>
      <c r="J1120" s="13" t="n">
        <v>4509</v>
      </c>
      <c r="K1120" s="14" t="n">
        <v>0.770833333333333</v>
      </c>
      <c r="L1120" s="15" t="n">
        <v>0.788194444444444</v>
      </c>
      <c r="M1120" s="16" t="n">
        <f aca="false">VLOOKUP(E1120,'Esp. percorsi al 18-10-22'!C:J,8,FALSE())</f>
        <v>12.8505414762939</v>
      </c>
      <c r="N1120" s="16"/>
      <c r="O1120" s="16"/>
      <c r="P1120" s="13" t="n">
        <v>5</v>
      </c>
      <c r="Q1120" s="17" t="n">
        <f aca="false">+M1120*P1120</f>
        <v>64.2527073814695</v>
      </c>
      <c r="R1120" s="17" t="n">
        <f aca="false">+N1120*P1120</f>
        <v>0</v>
      </c>
      <c r="S1120" s="17"/>
      <c r="T1120" s="18" t="n">
        <f aca="false">+L1120-K1120</f>
        <v>0.0173611111111111</v>
      </c>
      <c r="U1120" s="18" t="n">
        <f aca="false">+T1120*P1120</f>
        <v>0.0868055555555556</v>
      </c>
      <c r="V1120" s="18"/>
    </row>
    <row r="1121" s="13" customFormat="true" ht="12" hidden="false" customHeight="false" outlineLevel="0" collapsed="false">
      <c r="A1121" s="12" t="n">
        <v>7476</v>
      </c>
      <c r="B1121" s="13" t="n">
        <v>7</v>
      </c>
      <c r="C1121" s="13" t="s">
        <v>57</v>
      </c>
      <c r="D1121" s="13" t="n">
        <v>1</v>
      </c>
      <c r="E1121" s="13" t="n">
        <v>370</v>
      </c>
      <c r="F1121" s="13" t="s">
        <v>65</v>
      </c>
      <c r="G1121" s="13" t="s">
        <v>26</v>
      </c>
      <c r="H1121" s="13" t="s">
        <v>30</v>
      </c>
      <c r="I1121" s="13" t="n">
        <v>1</v>
      </c>
      <c r="J1121" s="13" t="n">
        <v>4510</v>
      </c>
      <c r="K1121" s="14" t="n">
        <v>0.8125</v>
      </c>
      <c r="L1121" s="15" t="n">
        <v>0.829861111111111</v>
      </c>
      <c r="M1121" s="16" t="n">
        <f aca="false">VLOOKUP(E1121,'Esp. percorsi al 18-10-22'!C:J,8,FALSE())</f>
        <v>12.8505414762939</v>
      </c>
      <c r="N1121" s="16"/>
      <c r="O1121" s="16"/>
      <c r="P1121" s="13" t="n">
        <v>5</v>
      </c>
      <c r="Q1121" s="17" t="n">
        <f aca="false">+M1121*P1121</f>
        <v>64.2527073814695</v>
      </c>
      <c r="R1121" s="17" t="n">
        <f aca="false">+N1121*P1121</f>
        <v>0</v>
      </c>
      <c r="S1121" s="17"/>
      <c r="T1121" s="18" t="n">
        <f aca="false">+L1121-K1121</f>
        <v>0.0173611111111111</v>
      </c>
      <c r="U1121" s="18" t="n">
        <f aca="false">+T1121*P1121</f>
        <v>0.0868055555555556</v>
      </c>
      <c r="V1121" s="18"/>
    </row>
    <row r="1122" s="13" customFormat="true" ht="12" hidden="false" customHeight="false" outlineLevel="0" collapsed="false">
      <c r="A1122" s="12" t="n">
        <v>7386</v>
      </c>
      <c r="B1122" s="13" t="n">
        <v>7</v>
      </c>
      <c r="C1122" s="13" t="s">
        <v>57</v>
      </c>
      <c r="D1122" s="13" t="n">
        <v>1</v>
      </c>
      <c r="E1122" s="13" t="n">
        <v>370</v>
      </c>
      <c r="F1122" s="13" t="s">
        <v>65</v>
      </c>
      <c r="G1122" s="13" t="s">
        <v>24</v>
      </c>
      <c r="H1122" s="13" t="s">
        <v>25</v>
      </c>
      <c r="I1122" s="13" t="n">
        <v>1</v>
      </c>
      <c r="J1122" s="13" t="n">
        <v>837</v>
      </c>
      <c r="K1122" s="14" t="n">
        <v>0.829861111111111</v>
      </c>
      <c r="L1122" s="15" t="n">
        <v>0.850694444444444</v>
      </c>
      <c r="M1122" s="16" t="n">
        <f aca="false">VLOOKUP(E1122,'Esp. percorsi al 18-10-22'!C:J,8,FALSE())</f>
        <v>12.8505414762939</v>
      </c>
      <c r="N1122" s="16"/>
      <c r="O1122" s="16"/>
      <c r="P1122" s="13" t="n">
        <v>303</v>
      </c>
      <c r="Q1122" s="17" t="n">
        <f aca="false">+M1122*P1122</f>
        <v>3893.71406731705</v>
      </c>
      <c r="R1122" s="17" t="n">
        <f aca="false">+N1122*P1122</f>
        <v>0</v>
      </c>
      <c r="S1122" s="17"/>
      <c r="T1122" s="18" t="n">
        <f aca="false">+L1122-K1122</f>
        <v>0.0208333333333333</v>
      </c>
      <c r="U1122" s="18" t="n">
        <f aca="false">+T1122*P1122</f>
        <v>6.3125</v>
      </c>
      <c r="V1122" s="18"/>
    </row>
    <row r="1123" s="13" customFormat="true" ht="12" hidden="false" customHeight="false" outlineLevel="0" collapsed="false">
      <c r="A1123" s="12" t="n">
        <v>7566</v>
      </c>
      <c r="B1123" s="13" t="n">
        <v>9</v>
      </c>
      <c r="C1123" s="13" t="s">
        <v>57</v>
      </c>
      <c r="D1123" s="13" t="n">
        <v>2</v>
      </c>
      <c r="E1123" s="13" t="n">
        <v>356</v>
      </c>
      <c r="F1123" s="13" t="s">
        <v>66</v>
      </c>
      <c r="G1123" s="13" t="s">
        <v>24</v>
      </c>
      <c r="H1123" s="13" t="s">
        <v>25</v>
      </c>
      <c r="I1123" s="13" t="n">
        <v>1</v>
      </c>
      <c r="J1123" s="13" t="n">
        <v>3440</v>
      </c>
      <c r="K1123" s="14" t="n">
        <v>0.850694444444444</v>
      </c>
      <c r="L1123" s="15" t="n">
        <v>0.8625</v>
      </c>
      <c r="M1123" s="16" t="n">
        <f aca="false">VLOOKUP(E1123,'Esp. percorsi al 18-10-22'!C:J,8,FALSE())</f>
        <v>8.57836255729525</v>
      </c>
      <c r="N1123" s="16"/>
      <c r="O1123" s="16"/>
      <c r="P1123" s="13" t="n">
        <v>303</v>
      </c>
      <c r="Q1123" s="17" t="n">
        <f aca="false">+M1123*P1123</f>
        <v>2599.24385486046</v>
      </c>
      <c r="R1123" s="17" t="n">
        <f aca="false">+N1123*P1123</f>
        <v>0</v>
      </c>
      <c r="S1123" s="17"/>
      <c r="T1123" s="18" t="n">
        <f aca="false">+L1123-K1123</f>
        <v>0.0118055555555556</v>
      </c>
      <c r="U1123" s="18" t="n">
        <f aca="false">+T1123*P1123</f>
        <v>3.57708333333333</v>
      </c>
      <c r="V1123" s="18"/>
    </row>
    <row r="1124" s="13" customFormat="true" ht="12" hidden="false" customHeight="false" outlineLevel="0" collapsed="false">
      <c r="A1124" s="12" t="n">
        <v>13524</v>
      </c>
      <c r="B1124" s="13" t="n">
        <v>9</v>
      </c>
      <c r="C1124" s="13" t="s">
        <v>57</v>
      </c>
      <c r="D1124" s="13" t="n">
        <v>2</v>
      </c>
      <c r="E1124" s="13" t="n">
        <v>357</v>
      </c>
      <c r="F1124" s="13" t="s">
        <v>67</v>
      </c>
      <c r="G1124" s="13" t="s">
        <v>24</v>
      </c>
      <c r="H1124" s="13" t="s">
        <v>25</v>
      </c>
      <c r="I1124" s="13" t="n">
        <v>1</v>
      </c>
      <c r="J1124" s="13" t="n">
        <v>834</v>
      </c>
      <c r="K1124" s="14" t="n">
        <v>0.871527777777778</v>
      </c>
      <c r="L1124" s="15" t="n">
        <v>0.892361111111111</v>
      </c>
      <c r="M1124" s="16" t="n">
        <f aca="false">VLOOKUP(E1124,'Esp. percorsi al 18-10-22'!C:J,8,FALSE())</f>
        <v>12.5563741056227</v>
      </c>
      <c r="N1124" s="16"/>
      <c r="O1124" s="16"/>
      <c r="P1124" s="13" t="n">
        <v>303</v>
      </c>
      <c r="Q1124" s="17" t="n">
        <f aca="false">+M1124*P1124</f>
        <v>3804.58135400368</v>
      </c>
      <c r="R1124" s="17" t="n">
        <f aca="false">+N1124*P1124</f>
        <v>0</v>
      </c>
      <c r="S1124" s="17"/>
      <c r="T1124" s="18" t="n">
        <f aca="false">+L1124-K1124</f>
        <v>0.0208333333333333</v>
      </c>
      <c r="U1124" s="18" t="n">
        <f aca="false">+T1124*P1124</f>
        <v>6.3125</v>
      </c>
      <c r="V1124" s="18"/>
    </row>
    <row r="1125" s="13" customFormat="true" ht="12" hidden="false" customHeight="false" outlineLevel="0" collapsed="false">
      <c r="A1125" s="12" t="n">
        <v>7534</v>
      </c>
      <c r="B1125" s="13" t="n">
        <v>9</v>
      </c>
      <c r="C1125" s="13" t="s">
        <v>57</v>
      </c>
      <c r="D1125" s="13" t="n">
        <v>2</v>
      </c>
      <c r="E1125" s="13" t="n">
        <v>357</v>
      </c>
      <c r="F1125" s="13" t="s">
        <v>67</v>
      </c>
      <c r="G1125" s="13" t="s">
        <v>24</v>
      </c>
      <c r="H1125" s="13" t="s">
        <v>29</v>
      </c>
      <c r="I1125" s="13" t="n">
        <v>1</v>
      </c>
      <c r="J1125" s="13" t="n">
        <v>1578</v>
      </c>
      <c r="K1125" s="14" t="n">
        <v>0.878472222222222</v>
      </c>
      <c r="L1125" s="15" t="n">
        <v>0.895833333333333</v>
      </c>
      <c r="M1125" s="16" t="n">
        <f aca="false">VLOOKUP(E1125,'Esp. percorsi al 18-10-22'!C:J,8,FALSE())</f>
        <v>12.5563741056227</v>
      </c>
      <c r="N1125" s="16"/>
      <c r="O1125" s="16"/>
      <c r="P1125" s="13" t="n">
        <v>57</v>
      </c>
      <c r="Q1125" s="17" t="n">
        <f aca="false">+M1125*P1125</f>
        <v>715.713324020494</v>
      </c>
      <c r="R1125" s="17" t="n">
        <f aca="false">+N1125*P1125</f>
        <v>0</v>
      </c>
      <c r="S1125" s="17"/>
      <c r="T1125" s="18" t="n">
        <f aca="false">+L1125-K1125</f>
        <v>0.0173611111111111</v>
      </c>
      <c r="U1125" s="18" t="n">
        <f aca="false">+T1125*P1125</f>
        <v>0.989583333333333</v>
      </c>
      <c r="V1125" s="18"/>
    </row>
    <row r="1126" s="13" customFormat="true" ht="12" hidden="false" customHeight="false" outlineLevel="0" collapsed="false">
      <c r="A1126" s="12" t="n">
        <v>7533</v>
      </c>
      <c r="B1126" s="13" t="n">
        <v>9</v>
      </c>
      <c r="C1126" s="13" t="s">
        <v>57</v>
      </c>
      <c r="D1126" s="13" t="n">
        <v>2</v>
      </c>
      <c r="E1126" s="13" t="n">
        <v>357</v>
      </c>
      <c r="F1126" s="13" t="s">
        <v>67</v>
      </c>
      <c r="G1126" s="13" t="s">
        <v>24</v>
      </c>
      <c r="H1126" s="13" t="s">
        <v>25</v>
      </c>
      <c r="I1126" s="13" t="n">
        <v>1</v>
      </c>
      <c r="J1126" s="13" t="n">
        <v>835</v>
      </c>
      <c r="K1126" s="14" t="n">
        <v>0.913194444444444</v>
      </c>
      <c r="L1126" s="15" t="n">
        <v>0.930555555555555</v>
      </c>
      <c r="M1126" s="16" t="n">
        <f aca="false">VLOOKUP(E1126,'Esp. percorsi al 18-10-22'!C:J,8,FALSE())</f>
        <v>12.5563741056227</v>
      </c>
      <c r="N1126" s="16"/>
      <c r="O1126" s="16"/>
      <c r="P1126" s="13" t="n">
        <v>303</v>
      </c>
      <c r="Q1126" s="17" t="n">
        <f aca="false">+M1126*P1126</f>
        <v>3804.58135400368</v>
      </c>
      <c r="R1126" s="17" t="n">
        <f aca="false">+N1126*P1126</f>
        <v>0</v>
      </c>
      <c r="S1126" s="17"/>
      <c r="T1126" s="18" t="n">
        <f aca="false">+L1126-K1126</f>
        <v>0.0173611111111111</v>
      </c>
      <c r="U1126" s="18" t="n">
        <f aca="false">+T1126*P1126</f>
        <v>5.26041666666667</v>
      </c>
      <c r="V1126" s="18"/>
    </row>
    <row r="1127" s="13" customFormat="true" ht="12" hidden="false" customHeight="false" outlineLevel="0" collapsed="false">
      <c r="A1127" s="12" t="n">
        <v>14005</v>
      </c>
      <c r="B1127" s="13" t="n">
        <v>9</v>
      </c>
      <c r="C1127" s="13" t="s">
        <v>57</v>
      </c>
      <c r="D1127" s="13" t="n">
        <v>1</v>
      </c>
      <c r="E1127" s="13" t="n">
        <v>377</v>
      </c>
      <c r="F1127" s="13" t="s">
        <v>68</v>
      </c>
      <c r="G1127" s="13" t="s">
        <v>24</v>
      </c>
      <c r="H1127" s="13" t="s">
        <v>25</v>
      </c>
      <c r="I1127" s="13" t="n">
        <v>1</v>
      </c>
      <c r="J1127" s="13" t="n">
        <v>806</v>
      </c>
      <c r="K1127" s="14" t="n">
        <v>0.844444444444444</v>
      </c>
      <c r="L1127" s="15" t="n">
        <v>0.865277777777778</v>
      </c>
      <c r="M1127" s="16" t="n">
        <f aca="false">VLOOKUP(E1127,'Esp. percorsi al 18-10-22'!C:J,8,FALSE())</f>
        <v>11.6845075398122</v>
      </c>
      <c r="N1127" s="16"/>
      <c r="O1127" s="16"/>
      <c r="P1127" s="13" t="n">
        <v>303</v>
      </c>
      <c r="Q1127" s="17" t="n">
        <f aca="false">+M1127*P1127</f>
        <v>3540.4057845631</v>
      </c>
      <c r="R1127" s="17" t="n">
        <f aca="false">+N1127*P1127</f>
        <v>0</v>
      </c>
      <c r="S1127" s="17"/>
      <c r="T1127" s="18" t="n">
        <f aca="false">+L1127-K1127</f>
        <v>0.0208333333333333</v>
      </c>
      <c r="U1127" s="18" t="n">
        <f aca="false">+T1127*P1127</f>
        <v>6.3125</v>
      </c>
      <c r="V1127" s="18"/>
    </row>
    <row r="1128" s="13" customFormat="true" ht="12" hidden="false" customHeight="false" outlineLevel="0" collapsed="false">
      <c r="A1128" s="12" t="n">
        <v>17280</v>
      </c>
      <c r="B1128" s="13" t="n">
        <v>9</v>
      </c>
      <c r="C1128" s="13" t="s">
        <v>57</v>
      </c>
      <c r="D1128" s="13" t="n">
        <v>1</v>
      </c>
      <c r="E1128" s="13" t="n">
        <v>377</v>
      </c>
      <c r="F1128" s="13" t="s">
        <v>68</v>
      </c>
      <c r="G1128" s="13" t="s">
        <v>24</v>
      </c>
      <c r="H1128" s="13" t="s">
        <v>29</v>
      </c>
      <c r="I1128" s="13" t="n">
        <v>1</v>
      </c>
      <c r="J1128" s="13" t="n">
        <v>17280</v>
      </c>
      <c r="K1128" s="14" t="n">
        <v>0.854166666666667</v>
      </c>
      <c r="L1128" s="15" t="n">
        <v>0.871527777777778</v>
      </c>
      <c r="M1128" s="16" t="n">
        <f aca="false">VLOOKUP(E1128,'Esp. percorsi al 18-10-22'!C:J,8,FALSE())</f>
        <v>11.6845075398122</v>
      </c>
      <c r="N1128" s="16"/>
      <c r="O1128" s="16"/>
      <c r="P1128" s="13" t="n">
        <v>57</v>
      </c>
      <c r="Q1128" s="17" t="n">
        <f aca="false">+M1128*P1128</f>
        <v>666.016929769295</v>
      </c>
      <c r="R1128" s="17" t="n">
        <f aca="false">+N1128*P1128</f>
        <v>0</v>
      </c>
      <c r="S1128" s="17"/>
      <c r="T1128" s="18" t="n">
        <f aca="false">+L1128-K1128</f>
        <v>0.0173611111111111</v>
      </c>
      <c r="U1128" s="18" t="n">
        <f aca="false">+T1128*P1128</f>
        <v>0.989583333333333</v>
      </c>
      <c r="V1128" s="18"/>
    </row>
    <row r="1129" s="13" customFormat="true" ht="12" hidden="false" customHeight="false" outlineLevel="0" collapsed="false">
      <c r="A1129" s="12" t="n">
        <v>13525</v>
      </c>
      <c r="B1129" s="13" t="n">
        <v>9</v>
      </c>
      <c r="C1129" s="13" t="s">
        <v>57</v>
      </c>
      <c r="D1129" s="13" t="n">
        <v>1</v>
      </c>
      <c r="E1129" s="13" t="n">
        <v>377</v>
      </c>
      <c r="F1129" s="13" t="s">
        <v>68</v>
      </c>
      <c r="G1129" s="13" t="s">
        <v>24</v>
      </c>
      <c r="H1129" s="13" t="s">
        <v>25</v>
      </c>
      <c r="I1129" s="13" t="n">
        <v>1</v>
      </c>
      <c r="J1129" s="13" t="n">
        <v>807</v>
      </c>
      <c r="K1129" s="14" t="n">
        <v>0.892361111111111</v>
      </c>
      <c r="L1129" s="15" t="n">
        <v>0.909722222222222</v>
      </c>
      <c r="M1129" s="16" t="n">
        <f aca="false">VLOOKUP(E1129,'Esp. percorsi al 18-10-22'!C:J,8,FALSE())</f>
        <v>11.6845075398122</v>
      </c>
      <c r="N1129" s="16"/>
      <c r="O1129" s="16"/>
      <c r="P1129" s="13" t="n">
        <v>303</v>
      </c>
      <c r="Q1129" s="17" t="n">
        <f aca="false">+M1129*P1129</f>
        <v>3540.4057845631</v>
      </c>
      <c r="R1129" s="17" t="n">
        <f aca="false">+N1129*P1129</f>
        <v>0</v>
      </c>
      <c r="S1129" s="17"/>
      <c r="T1129" s="18" t="n">
        <f aca="false">+L1129-K1129</f>
        <v>0.0173611111111111</v>
      </c>
      <c r="U1129" s="18" t="n">
        <f aca="false">+T1129*P1129</f>
        <v>5.26041666666667</v>
      </c>
      <c r="V1129" s="18"/>
    </row>
    <row r="1130" s="13" customFormat="true" ht="12" hidden="false" customHeight="false" outlineLevel="0" collapsed="false">
      <c r="A1130" s="12" t="n">
        <v>7536</v>
      </c>
      <c r="B1130" s="13" t="n">
        <v>9</v>
      </c>
      <c r="C1130" s="13" t="s">
        <v>57</v>
      </c>
      <c r="D1130" s="13" t="n">
        <v>1</v>
      </c>
      <c r="E1130" s="13" t="n">
        <v>377</v>
      </c>
      <c r="F1130" s="13" t="s">
        <v>68</v>
      </c>
      <c r="G1130" s="13" t="s">
        <v>24</v>
      </c>
      <c r="H1130" s="13" t="s">
        <v>29</v>
      </c>
      <c r="I1130" s="13" t="n">
        <v>1</v>
      </c>
      <c r="J1130" s="13" t="n">
        <v>1640</v>
      </c>
      <c r="K1130" s="14" t="n">
        <v>0.916666666666667</v>
      </c>
      <c r="L1130" s="15" t="n">
        <v>0.934027777777778</v>
      </c>
      <c r="M1130" s="16" t="n">
        <f aca="false">VLOOKUP(E1130,'Esp. percorsi al 18-10-22'!C:J,8,FALSE())</f>
        <v>11.6845075398122</v>
      </c>
      <c r="N1130" s="16"/>
      <c r="O1130" s="16"/>
      <c r="P1130" s="13" t="n">
        <v>57</v>
      </c>
      <c r="Q1130" s="17" t="n">
        <f aca="false">+M1130*P1130</f>
        <v>666.016929769295</v>
      </c>
      <c r="R1130" s="17" t="n">
        <f aca="false">+N1130*P1130</f>
        <v>0</v>
      </c>
      <c r="S1130" s="17"/>
      <c r="T1130" s="18" t="n">
        <f aca="false">+L1130-K1130</f>
        <v>0.0173611111111111</v>
      </c>
      <c r="U1130" s="18" t="n">
        <f aca="false">+T1130*P1130</f>
        <v>0.989583333333333</v>
      </c>
      <c r="V1130" s="18"/>
    </row>
    <row r="1131" s="13" customFormat="true" ht="12" hidden="false" customHeight="false" outlineLevel="0" collapsed="false">
      <c r="A1131" s="12" t="n">
        <v>7508</v>
      </c>
      <c r="B1131" s="13" t="n">
        <v>9</v>
      </c>
      <c r="C1131" s="13" t="s">
        <v>57</v>
      </c>
      <c r="D1131" s="13" t="n">
        <v>1</v>
      </c>
      <c r="E1131" s="13" t="n">
        <v>377</v>
      </c>
      <c r="F1131" s="13" t="s">
        <v>68</v>
      </c>
      <c r="G1131" s="13" t="s">
        <v>24</v>
      </c>
      <c r="H1131" s="13" t="s">
        <v>25</v>
      </c>
      <c r="I1131" s="13" t="n">
        <v>1</v>
      </c>
      <c r="J1131" s="13" t="n">
        <v>808</v>
      </c>
      <c r="K1131" s="14" t="n">
        <v>0.930555555555555</v>
      </c>
      <c r="L1131" s="15" t="n">
        <v>0.947916666666667</v>
      </c>
      <c r="M1131" s="16" t="n">
        <f aca="false">VLOOKUP(E1131,'Esp. percorsi al 18-10-22'!C:J,8,FALSE())</f>
        <v>11.6845075398122</v>
      </c>
      <c r="N1131" s="16"/>
      <c r="O1131" s="16"/>
      <c r="P1131" s="13" t="n">
        <v>303</v>
      </c>
      <c r="Q1131" s="17" t="n">
        <f aca="false">+M1131*P1131</f>
        <v>3540.4057845631</v>
      </c>
      <c r="R1131" s="17" t="n">
        <f aca="false">+N1131*P1131</f>
        <v>0</v>
      </c>
      <c r="S1131" s="17"/>
      <c r="T1131" s="18" t="n">
        <f aca="false">+L1131-K1131</f>
        <v>0.0173611111111111</v>
      </c>
      <c r="U1131" s="18" t="n">
        <f aca="false">+T1131*P1131</f>
        <v>5.26041666666667</v>
      </c>
      <c r="V1131" s="18"/>
    </row>
    <row r="1132" s="13" customFormat="true" ht="12" hidden="false" customHeight="false" outlineLevel="0" collapsed="false">
      <c r="A1132" s="12" t="n">
        <v>17858</v>
      </c>
      <c r="B1132" s="13" t="n">
        <v>9</v>
      </c>
      <c r="C1132" s="13" t="s">
        <v>57</v>
      </c>
      <c r="D1132" s="13" t="n">
        <v>1</v>
      </c>
      <c r="E1132" s="13" t="n">
        <v>699</v>
      </c>
      <c r="F1132" s="13" t="s">
        <v>69</v>
      </c>
      <c r="G1132" s="13" t="s">
        <v>42</v>
      </c>
      <c r="H1132" s="19" t="s">
        <v>27</v>
      </c>
      <c r="I1132" s="13" t="n">
        <v>1</v>
      </c>
      <c r="J1132" s="13" t="n">
        <v>17726</v>
      </c>
      <c r="K1132" s="14" t="n">
        <v>0.572916666666667</v>
      </c>
      <c r="L1132" s="15" t="n">
        <v>0.586805555555556</v>
      </c>
      <c r="M1132" s="16" t="n">
        <f aca="false">VLOOKUP(E1132,'Esp. percorsi al 18-10-22'!C:J,8,FALSE())</f>
        <v>9.4241357260584</v>
      </c>
      <c r="N1132" s="16"/>
      <c r="O1132" s="16"/>
      <c r="P1132" s="13" t="n">
        <v>189</v>
      </c>
      <c r="Q1132" s="17" t="n">
        <f aca="false">+M1132*P1132</f>
        <v>1781.16165222504</v>
      </c>
      <c r="R1132" s="17" t="n">
        <f aca="false">+N1132*P1132</f>
        <v>0</v>
      </c>
      <c r="S1132" s="17"/>
      <c r="T1132" s="18" t="n">
        <f aca="false">+L1132-K1132</f>
        <v>0.0138888888888889</v>
      </c>
      <c r="U1132" s="18" t="n">
        <f aca="false">+T1132*P1132</f>
        <v>2.625</v>
      </c>
      <c r="V1132" s="18"/>
    </row>
    <row r="1133" s="13" customFormat="true" ht="12" hidden="false" customHeight="false" outlineLevel="0" collapsed="false">
      <c r="A1133" s="12" t="n">
        <v>17602</v>
      </c>
      <c r="B1133" s="13" t="n">
        <v>9</v>
      </c>
      <c r="C1133" s="13" t="s">
        <v>57</v>
      </c>
      <c r="D1133" s="13" t="n">
        <v>2</v>
      </c>
      <c r="E1133" s="13" t="n">
        <v>723</v>
      </c>
      <c r="F1133" s="13" t="s">
        <v>70</v>
      </c>
      <c r="G1133" s="13" t="s">
        <v>42</v>
      </c>
      <c r="H1133" s="19" t="s">
        <v>27</v>
      </c>
      <c r="I1133" s="13" t="n">
        <v>1</v>
      </c>
      <c r="J1133" s="13" t="n">
        <v>809</v>
      </c>
      <c r="K1133" s="14" t="n">
        <v>0.298611111111111</v>
      </c>
      <c r="L1133" s="15" t="n">
        <v>0.322916666666667</v>
      </c>
      <c r="M1133" s="16" t="n">
        <f aca="false">VLOOKUP(E1133,'Esp. percorsi al 18-10-22'!C:J,8,FALSE())</f>
        <v>14.683217126459</v>
      </c>
      <c r="N1133" s="16"/>
      <c r="O1133" s="16"/>
      <c r="P1133" s="13" t="n">
        <v>189</v>
      </c>
      <c r="Q1133" s="17" t="n">
        <f aca="false">+M1133*P1133</f>
        <v>2775.12803690075</v>
      </c>
      <c r="R1133" s="17" t="n">
        <f aca="false">+N1133*P1133</f>
        <v>0</v>
      </c>
      <c r="S1133" s="17"/>
      <c r="T1133" s="18" t="n">
        <f aca="false">+L1133-K1133</f>
        <v>0.0243055555555556</v>
      </c>
      <c r="U1133" s="18" t="n">
        <f aca="false">+T1133*P1133</f>
        <v>4.59375</v>
      </c>
      <c r="V1133" s="18"/>
    </row>
    <row r="1134" s="13" customFormat="true" ht="12" hidden="false" customHeight="false" outlineLevel="0" collapsed="false">
      <c r="A1134" s="12" t="n">
        <v>7509</v>
      </c>
      <c r="B1134" s="13" t="n">
        <v>9</v>
      </c>
      <c r="C1134" s="13" t="s">
        <v>57</v>
      </c>
      <c r="D1134" s="13" t="n">
        <v>2</v>
      </c>
      <c r="E1134" s="13" t="n">
        <v>725</v>
      </c>
      <c r="F1134" s="13" t="s">
        <v>71</v>
      </c>
      <c r="G1134" s="13" t="s">
        <v>24</v>
      </c>
      <c r="H1134" s="13" t="s">
        <v>25</v>
      </c>
      <c r="I1134" s="13" t="n">
        <v>1</v>
      </c>
      <c r="J1134" s="13" t="n">
        <v>810</v>
      </c>
      <c r="K1134" s="14" t="n">
        <v>0.263888888888889</v>
      </c>
      <c r="L1134" s="15" t="n">
        <v>0.28125</v>
      </c>
      <c r="M1134" s="16" t="n">
        <f aca="false">VLOOKUP(E1134,'Esp. percorsi al 18-10-22'!C:J,8,FALSE())</f>
        <v>11.9753789470729</v>
      </c>
      <c r="N1134" s="16"/>
      <c r="O1134" s="16"/>
      <c r="P1134" s="13" t="n">
        <v>303</v>
      </c>
      <c r="Q1134" s="17" t="n">
        <f aca="false">+M1134*P1134</f>
        <v>3628.53982096309</v>
      </c>
      <c r="R1134" s="17" t="n">
        <f aca="false">+N1134*P1134</f>
        <v>0</v>
      </c>
      <c r="S1134" s="17"/>
      <c r="T1134" s="18" t="n">
        <f aca="false">+L1134-K1134</f>
        <v>0.0173611111111111</v>
      </c>
      <c r="U1134" s="18" t="n">
        <f aca="false">+T1134*P1134</f>
        <v>5.26041666666667</v>
      </c>
      <c r="V1134" s="18"/>
    </row>
    <row r="1135" s="13" customFormat="true" ht="12" hidden="false" customHeight="false" outlineLevel="0" collapsed="false">
      <c r="A1135" s="12" t="n">
        <v>17551</v>
      </c>
      <c r="B1135" s="13" t="n">
        <v>9</v>
      </c>
      <c r="C1135" s="13" t="s">
        <v>57</v>
      </c>
      <c r="D1135" s="13" t="n">
        <v>2</v>
      </c>
      <c r="E1135" s="13" t="n">
        <v>725</v>
      </c>
      <c r="F1135" s="13" t="s">
        <v>71</v>
      </c>
      <c r="G1135" s="13" t="s">
        <v>26</v>
      </c>
      <c r="H1135" s="13" t="s">
        <v>25</v>
      </c>
      <c r="I1135" s="13" t="n">
        <v>1</v>
      </c>
      <c r="J1135" s="13" t="n">
        <v>811</v>
      </c>
      <c r="K1135" s="14" t="n">
        <v>0.28125</v>
      </c>
      <c r="L1135" s="15" t="n">
        <v>0.302083333333333</v>
      </c>
      <c r="M1135" s="16" t="n">
        <f aca="false">VLOOKUP(E1135,'Esp. percorsi al 18-10-22'!C:J,8,FALSE())</f>
        <v>11.9753789470729</v>
      </c>
      <c r="N1135" s="16"/>
      <c r="O1135" s="16"/>
      <c r="P1135" s="13" t="n">
        <v>251</v>
      </c>
      <c r="Q1135" s="17" t="n">
        <f aca="false">+M1135*P1135</f>
        <v>3005.8201157153</v>
      </c>
      <c r="R1135" s="17" t="n">
        <f aca="false">+N1135*P1135</f>
        <v>0</v>
      </c>
      <c r="S1135" s="17"/>
      <c r="T1135" s="18" t="n">
        <f aca="false">+L1135-K1135</f>
        <v>0.0208333333333333</v>
      </c>
      <c r="U1135" s="18" t="n">
        <f aca="false">+T1135*P1135</f>
        <v>5.22916666666667</v>
      </c>
      <c r="V1135" s="18"/>
    </row>
    <row r="1136" s="13" customFormat="true" ht="12" hidden="false" customHeight="false" outlineLevel="0" collapsed="false">
      <c r="A1136" s="12" t="n">
        <v>18419</v>
      </c>
      <c r="B1136" s="13" t="n">
        <v>9</v>
      </c>
      <c r="C1136" s="13" t="s">
        <v>57</v>
      </c>
      <c r="D1136" s="13" t="n">
        <v>2</v>
      </c>
      <c r="E1136" s="13" t="n">
        <v>725</v>
      </c>
      <c r="F1136" s="13" t="s">
        <v>71</v>
      </c>
      <c r="G1136" s="13" t="s">
        <v>28</v>
      </c>
      <c r="H1136" s="13" t="s">
        <v>25</v>
      </c>
      <c r="I1136" s="13" t="n">
        <v>1</v>
      </c>
      <c r="J1136" s="13" t="n">
        <v>18419</v>
      </c>
      <c r="K1136" s="14" t="n">
        <v>0.284722222222222</v>
      </c>
      <c r="L1136" s="15" t="n">
        <v>0.305555555555555</v>
      </c>
      <c r="M1136" s="16" t="n">
        <f aca="false">VLOOKUP(E1136,'Esp. percorsi al 18-10-22'!C:J,8,FALSE())</f>
        <v>11.9753789470729</v>
      </c>
      <c r="N1136" s="16"/>
      <c r="O1136" s="16"/>
      <c r="P1136" s="13" t="n">
        <v>52</v>
      </c>
      <c r="Q1136" s="17" t="n">
        <f aca="false">+M1136*P1136</f>
        <v>622.719705247791</v>
      </c>
      <c r="R1136" s="17" t="n">
        <f aca="false">+N1136*P1136</f>
        <v>0</v>
      </c>
      <c r="S1136" s="17"/>
      <c r="T1136" s="18" t="n">
        <f aca="false">+L1136-K1136</f>
        <v>0.0208333333333333</v>
      </c>
      <c r="U1136" s="18" t="n">
        <f aca="false">+T1136*P1136</f>
        <v>1.08333333333333</v>
      </c>
      <c r="V1136" s="18"/>
    </row>
    <row r="1137" s="13" customFormat="true" ht="12" hidden="false" customHeight="false" outlineLevel="0" collapsed="false">
      <c r="A1137" s="12" t="n">
        <v>17856</v>
      </c>
      <c r="B1137" s="13" t="n">
        <v>9</v>
      </c>
      <c r="C1137" s="13" t="s">
        <v>57</v>
      </c>
      <c r="D1137" s="13" t="n">
        <v>2</v>
      </c>
      <c r="E1137" s="13" t="n">
        <v>725</v>
      </c>
      <c r="F1137" s="13" t="s">
        <v>71</v>
      </c>
      <c r="G1137" s="13" t="s">
        <v>26</v>
      </c>
      <c r="H1137" s="13" t="s">
        <v>25</v>
      </c>
      <c r="I1137" s="13" t="n">
        <v>1</v>
      </c>
      <c r="J1137" s="13" t="n">
        <v>812</v>
      </c>
      <c r="K1137" s="14" t="n">
        <v>0.305555555555555</v>
      </c>
      <c r="L1137" s="15" t="n">
        <v>0.326388888888889</v>
      </c>
      <c r="M1137" s="16" t="n">
        <f aca="false">VLOOKUP(E1137,'Esp. percorsi al 18-10-22'!C:J,8,FALSE())</f>
        <v>11.9753789470729</v>
      </c>
      <c r="N1137" s="16"/>
      <c r="O1137" s="16"/>
      <c r="P1137" s="13" t="n">
        <v>251</v>
      </c>
      <c r="Q1137" s="17" t="n">
        <f aca="false">+M1137*P1137</f>
        <v>3005.8201157153</v>
      </c>
      <c r="R1137" s="17" t="n">
        <f aca="false">+N1137*P1137</f>
        <v>0</v>
      </c>
      <c r="S1137" s="17"/>
      <c r="T1137" s="18" t="n">
        <f aca="false">+L1137-K1137</f>
        <v>0.0208333333333333</v>
      </c>
      <c r="U1137" s="18" t="n">
        <f aca="false">+T1137*P1137</f>
        <v>5.22916666666667</v>
      </c>
      <c r="V1137" s="18"/>
    </row>
    <row r="1138" s="13" customFormat="true" ht="12" hidden="false" customHeight="false" outlineLevel="0" collapsed="false">
      <c r="A1138" s="12" t="n">
        <v>18363</v>
      </c>
      <c r="B1138" s="13" t="n">
        <v>9</v>
      </c>
      <c r="C1138" s="13" t="s">
        <v>57</v>
      </c>
      <c r="D1138" s="13" t="n">
        <v>2</v>
      </c>
      <c r="E1138" s="13" t="n">
        <v>725</v>
      </c>
      <c r="F1138" s="13" t="s">
        <v>71</v>
      </c>
      <c r="G1138" s="13" t="s">
        <v>28</v>
      </c>
      <c r="H1138" s="13" t="s">
        <v>25</v>
      </c>
      <c r="I1138" s="13" t="n">
        <v>1</v>
      </c>
      <c r="J1138" s="13" t="n">
        <v>16076</v>
      </c>
      <c r="K1138" s="14" t="n">
        <v>0.309027777777778</v>
      </c>
      <c r="L1138" s="15" t="n">
        <v>0.329861111111111</v>
      </c>
      <c r="M1138" s="16" t="n">
        <f aca="false">VLOOKUP(E1138,'Esp. percorsi al 18-10-22'!C:J,8,FALSE())</f>
        <v>11.9753789470729</v>
      </c>
      <c r="N1138" s="16"/>
      <c r="O1138" s="16"/>
      <c r="P1138" s="13" t="n">
        <v>52</v>
      </c>
      <c r="Q1138" s="17" t="n">
        <f aca="false">+M1138*P1138</f>
        <v>622.719705247791</v>
      </c>
      <c r="R1138" s="17" t="n">
        <f aca="false">+N1138*P1138</f>
        <v>0</v>
      </c>
      <c r="S1138" s="17"/>
      <c r="T1138" s="18" t="n">
        <f aca="false">+L1138-K1138</f>
        <v>0.0208333333333333</v>
      </c>
      <c r="U1138" s="18" t="n">
        <f aca="false">+T1138*P1138</f>
        <v>1.08333333333333</v>
      </c>
      <c r="V1138" s="18"/>
    </row>
    <row r="1139" s="13" customFormat="true" ht="12" hidden="false" customHeight="false" outlineLevel="0" collapsed="false">
      <c r="A1139" s="12" t="n">
        <v>7575</v>
      </c>
      <c r="B1139" s="13" t="n">
        <v>9</v>
      </c>
      <c r="C1139" s="13" t="s">
        <v>57</v>
      </c>
      <c r="D1139" s="13" t="n">
        <v>2</v>
      </c>
      <c r="E1139" s="13" t="n">
        <v>725</v>
      </c>
      <c r="F1139" s="13" t="s">
        <v>71</v>
      </c>
      <c r="G1139" s="13" t="s">
        <v>26</v>
      </c>
      <c r="H1139" s="13" t="s">
        <v>30</v>
      </c>
      <c r="I1139" s="13" t="n">
        <v>1</v>
      </c>
      <c r="J1139" s="13" t="n">
        <v>4555</v>
      </c>
      <c r="K1139" s="14" t="n">
        <v>0.322916666666667</v>
      </c>
      <c r="L1139" s="15" t="n">
        <v>0.340277777777778</v>
      </c>
      <c r="M1139" s="16" t="n">
        <f aca="false">VLOOKUP(E1139,'Esp. percorsi al 18-10-22'!C:J,8,FALSE())</f>
        <v>11.9753789470729</v>
      </c>
      <c r="N1139" s="16"/>
      <c r="O1139" s="16"/>
      <c r="P1139" s="13" t="n">
        <v>5</v>
      </c>
      <c r="Q1139" s="17" t="n">
        <f aca="false">+M1139*P1139</f>
        <v>59.8768947353645</v>
      </c>
      <c r="R1139" s="17" t="n">
        <f aca="false">+N1139*P1139</f>
        <v>0</v>
      </c>
      <c r="S1139" s="17"/>
      <c r="T1139" s="18" t="n">
        <f aca="false">+L1139-K1139</f>
        <v>0.0173611111111111</v>
      </c>
      <c r="U1139" s="18" t="n">
        <f aca="false">+T1139*P1139</f>
        <v>0.0868055555555556</v>
      </c>
      <c r="V1139" s="18"/>
    </row>
    <row r="1140" s="13" customFormat="true" ht="12" hidden="false" customHeight="false" outlineLevel="0" collapsed="false">
      <c r="A1140" s="12" t="n">
        <v>17553</v>
      </c>
      <c r="B1140" s="13" t="n">
        <v>9</v>
      </c>
      <c r="C1140" s="13" t="s">
        <v>57</v>
      </c>
      <c r="D1140" s="13" t="n">
        <v>2</v>
      </c>
      <c r="E1140" s="13" t="n">
        <v>725</v>
      </c>
      <c r="F1140" s="13" t="s">
        <v>71</v>
      </c>
      <c r="G1140" s="13" t="s">
        <v>26</v>
      </c>
      <c r="H1140" s="13" t="s">
        <v>25</v>
      </c>
      <c r="I1140" s="13" t="n">
        <v>1</v>
      </c>
      <c r="J1140" s="13" t="n">
        <v>813</v>
      </c>
      <c r="K1140" s="14" t="n">
        <v>0.326388888888889</v>
      </c>
      <c r="L1140" s="15" t="n">
        <v>0.347222222222222</v>
      </c>
      <c r="M1140" s="16" t="n">
        <f aca="false">VLOOKUP(E1140,'Esp. percorsi al 18-10-22'!C:J,8,FALSE())</f>
        <v>11.9753789470729</v>
      </c>
      <c r="N1140" s="16"/>
      <c r="O1140" s="16"/>
      <c r="P1140" s="13" t="n">
        <v>251</v>
      </c>
      <c r="Q1140" s="17" t="n">
        <f aca="false">+M1140*P1140</f>
        <v>3005.8201157153</v>
      </c>
      <c r="R1140" s="17" t="n">
        <f aca="false">+N1140*P1140</f>
        <v>0</v>
      </c>
      <c r="S1140" s="17"/>
      <c r="T1140" s="18" t="n">
        <f aca="false">+L1140-K1140</f>
        <v>0.0208333333333333</v>
      </c>
      <c r="U1140" s="18" t="n">
        <f aca="false">+T1140*P1140</f>
        <v>5.22916666666667</v>
      </c>
      <c r="V1140" s="18"/>
    </row>
    <row r="1141" s="13" customFormat="true" ht="12" hidden="false" customHeight="false" outlineLevel="0" collapsed="false">
      <c r="A1141" s="12" t="n">
        <v>17420</v>
      </c>
      <c r="B1141" s="13" t="n">
        <v>9</v>
      </c>
      <c r="C1141" s="13" t="s">
        <v>57</v>
      </c>
      <c r="D1141" s="13" t="n">
        <v>2</v>
      </c>
      <c r="E1141" s="13" t="n">
        <v>725</v>
      </c>
      <c r="F1141" s="13" t="s">
        <v>71</v>
      </c>
      <c r="G1141" s="13" t="s">
        <v>28</v>
      </c>
      <c r="H1141" s="13" t="s">
        <v>25</v>
      </c>
      <c r="I1141" s="13" t="n">
        <v>1</v>
      </c>
      <c r="J1141" s="13" t="n">
        <v>16085</v>
      </c>
      <c r="K1141" s="14" t="n">
        <v>0.333333333333333</v>
      </c>
      <c r="L1141" s="15" t="n">
        <v>0.354166666666667</v>
      </c>
      <c r="M1141" s="16" t="n">
        <f aca="false">VLOOKUP(E1141,'Esp. percorsi al 18-10-22'!C:J,8,FALSE())</f>
        <v>11.9753789470729</v>
      </c>
      <c r="N1141" s="16"/>
      <c r="O1141" s="16"/>
      <c r="P1141" s="13" t="n">
        <v>52</v>
      </c>
      <c r="Q1141" s="17" t="n">
        <f aca="false">+M1141*P1141</f>
        <v>622.719705247791</v>
      </c>
      <c r="R1141" s="17" t="n">
        <f aca="false">+N1141*P1141</f>
        <v>0</v>
      </c>
      <c r="S1141" s="17"/>
      <c r="T1141" s="18" t="n">
        <f aca="false">+L1141-K1141</f>
        <v>0.0208333333333333</v>
      </c>
      <c r="U1141" s="18" t="n">
        <f aca="false">+T1141*P1141</f>
        <v>1.08333333333333</v>
      </c>
      <c r="V1141" s="18"/>
    </row>
    <row r="1142" s="13" customFormat="true" ht="12" hidden="false" customHeight="false" outlineLevel="0" collapsed="false">
      <c r="A1142" s="12" t="n">
        <v>7513</v>
      </c>
      <c r="B1142" s="13" t="n">
        <v>9</v>
      </c>
      <c r="C1142" s="13" t="s">
        <v>57</v>
      </c>
      <c r="D1142" s="13" t="n">
        <v>2</v>
      </c>
      <c r="E1142" s="13" t="n">
        <v>725</v>
      </c>
      <c r="F1142" s="13" t="s">
        <v>71</v>
      </c>
      <c r="G1142" s="13" t="s">
        <v>24</v>
      </c>
      <c r="H1142" s="13" t="s">
        <v>25</v>
      </c>
      <c r="I1142" s="13" t="n">
        <v>1</v>
      </c>
      <c r="J1142" s="13" t="n">
        <v>814</v>
      </c>
      <c r="K1142" s="14" t="n">
        <v>0.357638888888889</v>
      </c>
      <c r="L1142" s="15" t="n">
        <v>0.378472222222222</v>
      </c>
      <c r="M1142" s="16" t="n">
        <f aca="false">VLOOKUP(E1142,'Esp. percorsi al 18-10-22'!C:J,8,FALSE())</f>
        <v>11.9753789470729</v>
      </c>
      <c r="N1142" s="16"/>
      <c r="O1142" s="16"/>
      <c r="P1142" s="13" t="n">
        <v>303</v>
      </c>
      <c r="Q1142" s="17" t="n">
        <f aca="false">+M1142*P1142</f>
        <v>3628.53982096309</v>
      </c>
      <c r="R1142" s="17" t="n">
        <f aca="false">+N1142*P1142</f>
        <v>0</v>
      </c>
      <c r="S1142" s="17"/>
      <c r="T1142" s="18" t="n">
        <f aca="false">+L1142-K1142</f>
        <v>0.0208333333333333</v>
      </c>
      <c r="U1142" s="18" t="n">
        <f aca="false">+T1142*P1142</f>
        <v>6.3125</v>
      </c>
      <c r="V1142" s="18"/>
    </row>
    <row r="1143" s="13" customFormat="true" ht="12" hidden="false" customHeight="false" outlineLevel="0" collapsed="false">
      <c r="A1143" s="12" t="n">
        <v>7537</v>
      </c>
      <c r="B1143" s="13" t="n">
        <v>9</v>
      </c>
      <c r="C1143" s="13" t="s">
        <v>57</v>
      </c>
      <c r="D1143" s="13" t="n">
        <v>2</v>
      </c>
      <c r="E1143" s="13" t="n">
        <v>725</v>
      </c>
      <c r="F1143" s="13" t="s">
        <v>71</v>
      </c>
      <c r="G1143" s="13" t="s">
        <v>24</v>
      </c>
      <c r="H1143" s="13" t="s">
        <v>29</v>
      </c>
      <c r="I1143" s="13" t="n">
        <v>1</v>
      </c>
      <c r="J1143" s="13" t="n">
        <v>1661</v>
      </c>
      <c r="K1143" s="14" t="n">
        <v>0.357638888888889</v>
      </c>
      <c r="L1143" s="15" t="n">
        <v>0.375</v>
      </c>
      <c r="M1143" s="16" t="n">
        <f aca="false">VLOOKUP(E1143,'Esp. percorsi al 18-10-22'!C:J,8,FALSE())</f>
        <v>11.9753789470729</v>
      </c>
      <c r="N1143" s="16"/>
      <c r="O1143" s="16"/>
      <c r="P1143" s="13" t="n">
        <v>57</v>
      </c>
      <c r="Q1143" s="17" t="n">
        <f aca="false">+M1143*P1143</f>
        <v>682.596599983155</v>
      </c>
      <c r="R1143" s="17" t="n">
        <f aca="false">+N1143*P1143</f>
        <v>0</v>
      </c>
      <c r="S1143" s="17"/>
      <c r="T1143" s="18" t="n">
        <f aca="false">+L1143-K1143</f>
        <v>0.0173611111111111</v>
      </c>
      <c r="U1143" s="18" t="n">
        <f aca="false">+T1143*P1143</f>
        <v>0.989583333333333</v>
      </c>
      <c r="V1143" s="18"/>
    </row>
    <row r="1144" s="13" customFormat="true" ht="12" hidden="false" customHeight="false" outlineLevel="0" collapsed="false">
      <c r="A1144" s="12" t="n">
        <v>7514</v>
      </c>
      <c r="B1144" s="13" t="n">
        <v>9</v>
      </c>
      <c r="C1144" s="13" t="s">
        <v>57</v>
      </c>
      <c r="D1144" s="13" t="n">
        <v>2</v>
      </c>
      <c r="E1144" s="13" t="n">
        <v>725</v>
      </c>
      <c r="F1144" s="13" t="s">
        <v>71</v>
      </c>
      <c r="G1144" s="13" t="s">
        <v>24</v>
      </c>
      <c r="H1144" s="13" t="s">
        <v>25</v>
      </c>
      <c r="I1144" s="13" t="n">
        <v>1</v>
      </c>
      <c r="J1144" s="13" t="n">
        <v>815</v>
      </c>
      <c r="K1144" s="14" t="n">
        <v>0.381944444444444</v>
      </c>
      <c r="L1144" s="15" t="n">
        <v>0.402777777777778</v>
      </c>
      <c r="M1144" s="16" t="n">
        <f aca="false">VLOOKUP(E1144,'Esp. percorsi al 18-10-22'!C:J,8,FALSE())</f>
        <v>11.9753789470729</v>
      </c>
      <c r="N1144" s="16"/>
      <c r="O1144" s="16"/>
      <c r="P1144" s="13" t="n">
        <v>303</v>
      </c>
      <c r="Q1144" s="17" t="n">
        <f aca="false">+M1144*P1144</f>
        <v>3628.53982096309</v>
      </c>
      <c r="R1144" s="17" t="n">
        <f aca="false">+N1144*P1144</f>
        <v>0</v>
      </c>
      <c r="S1144" s="17"/>
      <c r="T1144" s="18" t="n">
        <f aca="false">+L1144-K1144</f>
        <v>0.0208333333333333</v>
      </c>
      <c r="U1144" s="18" t="n">
        <f aca="false">+T1144*P1144</f>
        <v>6.3125</v>
      </c>
      <c r="V1144" s="18"/>
    </row>
    <row r="1145" s="13" customFormat="true" ht="12" hidden="false" customHeight="false" outlineLevel="0" collapsed="false">
      <c r="A1145" s="12" t="n">
        <v>7515</v>
      </c>
      <c r="B1145" s="13" t="n">
        <v>9</v>
      </c>
      <c r="C1145" s="13" t="s">
        <v>57</v>
      </c>
      <c r="D1145" s="13" t="n">
        <v>2</v>
      </c>
      <c r="E1145" s="13" t="n">
        <v>725</v>
      </c>
      <c r="F1145" s="13" t="s">
        <v>71</v>
      </c>
      <c r="G1145" s="13" t="s">
        <v>24</v>
      </c>
      <c r="H1145" s="13" t="s">
        <v>25</v>
      </c>
      <c r="I1145" s="13" t="n">
        <v>1</v>
      </c>
      <c r="J1145" s="13" t="n">
        <v>816</v>
      </c>
      <c r="K1145" s="14" t="n">
        <v>0.40625</v>
      </c>
      <c r="L1145" s="15" t="n">
        <v>0.427083333333333</v>
      </c>
      <c r="M1145" s="16" t="n">
        <f aca="false">VLOOKUP(E1145,'Esp. percorsi al 18-10-22'!C:J,8,FALSE())</f>
        <v>11.9753789470729</v>
      </c>
      <c r="N1145" s="16"/>
      <c r="O1145" s="16"/>
      <c r="P1145" s="13" t="n">
        <v>303</v>
      </c>
      <c r="Q1145" s="17" t="n">
        <f aca="false">+M1145*P1145</f>
        <v>3628.53982096309</v>
      </c>
      <c r="R1145" s="17" t="n">
        <f aca="false">+N1145*P1145</f>
        <v>0</v>
      </c>
      <c r="S1145" s="17"/>
      <c r="T1145" s="18" t="n">
        <f aca="false">+L1145-K1145</f>
        <v>0.0208333333333333</v>
      </c>
      <c r="U1145" s="18" t="n">
        <f aca="false">+T1145*P1145</f>
        <v>6.3125</v>
      </c>
      <c r="V1145" s="18"/>
    </row>
    <row r="1146" s="13" customFormat="true" ht="12" hidden="false" customHeight="false" outlineLevel="0" collapsed="false">
      <c r="A1146" s="12" t="n">
        <v>7576</v>
      </c>
      <c r="B1146" s="13" t="n">
        <v>9</v>
      </c>
      <c r="C1146" s="13" t="s">
        <v>57</v>
      </c>
      <c r="D1146" s="13" t="n">
        <v>2</v>
      </c>
      <c r="E1146" s="13" t="n">
        <v>725</v>
      </c>
      <c r="F1146" s="13" t="s">
        <v>71</v>
      </c>
      <c r="G1146" s="13" t="s">
        <v>26</v>
      </c>
      <c r="H1146" s="13" t="s">
        <v>30</v>
      </c>
      <c r="I1146" s="13" t="n">
        <v>1</v>
      </c>
      <c r="J1146" s="13" t="n">
        <v>4556</v>
      </c>
      <c r="K1146" s="14" t="n">
        <v>0.40625</v>
      </c>
      <c r="L1146" s="15" t="n">
        <v>0.423611111111111</v>
      </c>
      <c r="M1146" s="16" t="n">
        <f aca="false">VLOOKUP(E1146,'Esp. percorsi al 18-10-22'!C:J,8,FALSE())</f>
        <v>11.9753789470729</v>
      </c>
      <c r="N1146" s="16"/>
      <c r="O1146" s="16"/>
      <c r="P1146" s="13" t="n">
        <v>5</v>
      </c>
      <c r="Q1146" s="17" t="n">
        <f aca="false">+M1146*P1146</f>
        <v>59.8768947353645</v>
      </c>
      <c r="R1146" s="17" t="n">
        <f aca="false">+N1146*P1146</f>
        <v>0</v>
      </c>
      <c r="S1146" s="17"/>
      <c r="T1146" s="18" t="n">
        <f aca="false">+L1146-K1146</f>
        <v>0.0173611111111111</v>
      </c>
      <c r="U1146" s="18" t="n">
        <f aca="false">+T1146*P1146</f>
        <v>0.0868055555555556</v>
      </c>
      <c r="V1146" s="18"/>
    </row>
    <row r="1147" s="13" customFormat="true" ht="12" hidden="false" customHeight="false" outlineLevel="0" collapsed="false">
      <c r="A1147" s="12" t="n">
        <v>7516</v>
      </c>
      <c r="B1147" s="13" t="n">
        <v>9</v>
      </c>
      <c r="C1147" s="13" t="s">
        <v>57</v>
      </c>
      <c r="D1147" s="13" t="n">
        <v>2</v>
      </c>
      <c r="E1147" s="13" t="n">
        <v>725</v>
      </c>
      <c r="F1147" s="13" t="s">
        <v>71</v>
      </c>
      <c r="G1147" s="13" t="s">
        <v>24</v>
      </c>
      <c r="H1147" s="13" t="s">
        <v>25</v>
      </c>
      <c r="I1147" s="13" t="n">
        <v>1</v>
      </c>
      <c r="J1147" s="13" t="n">
        <v>817</v>
      </c>
      <c r="K1147" s="14" t="n">
        <v>0.427083333333333</v>
      </c>
      <c r="L1147" s="15" t="n">
        <v>0.447916666666667</v>
      </c>
      <c r="M1147" s="16" t="n">
        <f aca="false">VLOOKUP(E1147,'Esp. percorsi al 18-10-22'!C:J,8,FALSE())</f>
        <v>11.9753789470729</v>
      </c>
      <c r="N1147" s="16"/>
      <c r="O1147" s="16"/>
      <c r="P1147" s="13" t="n">
        <v>303</v>
      </c>
      <c r="Q1147" s="17" t="n">
        <f aca="false">+M1147*P1147</f>
        <v>3628.53982096309</v>
      </c>
      <c r="R1147" s="17" t="n">
        <f aca="false">+N1147*P1147</f>
        <v>0</v>
      </c>
      <c r="S1147" s="17"/>
      <c r="T1147" s="18" t="n">
        <f aca="false">+L1147-K1147</f>
        <v>0.0208333333333333</v>
      </c>
      <c r="U1147" s="18" t="n">
        <f aca="false">+T1147*P1147</f>
        <v>6.3125</v>
      </c>
      <c r="V1147" s="18"/>
    </row>
    <row r="1148" s="13" customFormat="true" ht="12" hidden="false" customHeight="false" outlineLevel="0" collapsed="false">
      <c r="A1148" s="12" t="n">
        <v>7517</v>
      </c>
      <c r="B1148" s="13" t="n">
        <v>9</v>
      </c>
      <c r="C1148" s="13" t="s">
        <v>57</v>
      </c>
      <c r="D1148" s="13" t="n">
        <v>2</v>
      </c>
      <c r="E1148" s="13" t="n">
        <v>725</v>
      </c>
      <c r="F1148" s="13" t="s">
        <v>71</v>
      </c>
      <c r="G1148" s="13" t="s">
        <v>24</v>
      </c>
      <c r="H1148" s="13" t="s">
        <v>25</v>
      </c>
      <c r="I1148" s="13" t="n">
        <v>1</v>
      </c>
      <c r="J1148" s="13" t="n">
        <v>818</v>
      </c>
      <c r="K1148" s="14" t="n">
        <v>0.454861111111111</v>
      </c>
      <c r="L1148" s="15" t="n">
        <v>0.475694444444444</v>
      </c>
      <c r="M1148" s="16" t="n">
        <f aca="false">VLOOKUP(E1148,'Esp. percorsi al 18-10-22'!C:J,8,FALSE())</f>
        <v>11.9753789470729</v>
      </c>
      <c r="N1148" s="16"/>
      <c r="O1148" s="16"/>
      <c r="P1148" s="13" t="n">
        <v>303</v>
      </c>
      <c r="Q1148" s="17" t="n">
        <f aca="false">+M1148*P1148</f>
        <v>3628.53982096309</v>
      </c>
      <c r="R1148" s="17" t="n">
        <f aca="false">+N1148*P1148</f>
        <v>0</v>
      </c>
      <c r="S1148" s="17"/>
      <c r="T1148" s="18" t="n">
        <f aca="false">+L1148-K1148</f>
        <v>0.0208333333333333</v>
      </c>
      <c r="U1148" s="18" t="n">
        <f aca="false">+T1148*P1148</f>
        <v>6.3125</v>
      </c>
      <c r="V1148" s="18"/>
    </row>
    <row r="1149" s="13" customFormat="true" ht="12" hidden="false" customHeight="false" outlineLevel="0" collapsed="false">
      <c r="A1149" s="12" t="n">
        <v>7577</v>
      </c>
      <c r="B1149" s="13" t="n">
        <v>9</v>
      </c>
      <c r="C1149" s="13" t="s">
        <v>57</v>
      </c>
      <c r="D1149" s="13" t="n">
        <v>2</v>
      </c>
      <c r="E1149" s="13" t="n">
        <v>725</v>
      </c>
      <c r="F1149" s="13" t="s">
        <v>71</v>
      </c>
      <c r="G1149" s="13" t="s">
        <v>26</v>
      </c>
      <c r="H1149" s="13" t="s">
        <v>30</v>
      </c>
      <c r="I1149" s="13" t="n">
        <v>1</v>
      </c>
      <c r="J1149" s="13" t="n">
        <v>4557</v>
      </c>
      <c r="K1149" s="14" t="n">
        <v>0.489583333333333</v>
      </c>
      <c r="L1149" s="15" t="n">
        <v>0.506944444444444</v>
      </c>
      <c r="M1149" s="16" t="n">
        <f aca="false">VLOOKUP(E1149,'Esp. percorsi al 18-10-22'!C:J,8,FALSE())</f>
        <v>11.9753789470729</v>
      </c>
      <c r="N1149" s="16"/>
      <c r="O1149" s="16"/>
      <c r="P1149" s="13" t="n">
        <v>5</v>
      </c>
      <c r="Q1149" s="17" t="n">
        <f aca="false">+M1149*P1149</f>
        <v>59.8768947353645</v>
      </c>
      <c r="R1149" s="17" t="n">
        <f aca="false">+N1149*P1149</f>
        <v>0</v>
      </c>
      <c r="S1149" s="17"/>
      <c r="T1149" s="18" t="n">
        <f aca="false">+L1149-K1149</f>
        <v>0.0173611111111111</v>
      </c>
      <c r="U1149" s="18" t="n">
        <f aca="false">+T1149*P1149</f>
        <v>0.0868055555555556</v>
      </c>
      <c r="V1149" s="18"/>
    </row>
    <row r="1150" s="13" customFormat="true" ht="12" hidden="false" customHeight="false" outlineLevel="0" collapsed="false">
      <c r="A1150" s="12" t="n">
        <v>7479</v>
      </c>
      <c r="B1150" s="13" t="n">
        <v>9</v>
      </c>
      <c r="C1150" s="13" t="s">
        <v>57</v>
      </c>
      <c r="D1150" s="13" t="n">
        <v>2</v>
      </c>
      <c r="E1150" s="13" t="n">
        <v>725</v>
      </c>
      <c r="F1150" s="13" t="s">
        <v>71</v>
      </c>
      <c r="G1150" s="13" t="s">
        <v>24</v>
      </c>
      <c r="H1150" s="13" t="s">
        <v>25</v>
      </c>
      <c r="I1150" s="13" t="n">
        <v>1</v>
      </c>
      <c r="J1150" s="13" t="n">
        <v>104</v>
      </c>
      <c r="K1150" s="14" t="n">
        <v>0.503472222222222</v>
      </c>
      <c r="L1150" s="15" t="n">
        <v>0.524305555555556</v>
      </c>
      <c r="M1150" s="16" t="n">
        <f aca="false">VLOOKUP(E1150,'Esp. percorsi al 18-10-22'!C:J,8,FALSE())</f>
        <v>11.9753789470729</v>
      </c>
      <c r="N1150" s="16"/>
      <c r="O1150" s="16"/>
      <c r="P1150" s="13" t="n">
        <v>303</v>
      </c>
      <c r="Q1150" s="17" t="n">
        <f aca="false">+M1150*P1150</f>
        <v>3628.53982096309</v>
      </c>
      <c r="R1150" s="17" t="n">
        <f aca="false">+N1150*P1150</f>
        <v>0</v>
      </c>
      <c r="S1150" s="17"/>
      <c r="T1150" s="18" t="n">
        <f aca="false">+L1150-K1150</f>
        <v>0.0208333333333333</v>
      </c>
      <c r="U1150" s="18" t="n">
        <f aca="false">+T1150*P1150</f>
        <v>6.3125</v>
      </c>
      <c r="V1150" s="18"/>
    </row>
    <row r="1151" s="13" customFormat="true" ht="12" hidden="false" customHeight="false" outlineLevel="0" collapsed="false">
      <c r="A1151" s="12" t="n">
        <v>7518</v>
      </c>
      <c r="B1151" s="13" t="n">
        <v>9</v>
      </c>
      <c r="C1151" s="13" t="s">
        <v>57</v>
      </c>
      <c r="D1151" s="13" t="n">
        <v>2</v>
      </c>
      <c r="E1151" s="13" t="n">
        <v>725</v>
      </c>
      <c r="F1151" s="13" t="s">
        <v>71</v>
      </c>
      <c r="G1151" s="13" t="s">
        <v>24</v>
      </c>
      <c r="H1151" s="13" t="s">
        <v>25</v>
      </c>
      <c r="I1151" s="13" t="n">
        <v>1</v>
      </c>
      <c r="J1151" s="13" t="n">
        <v>819</v>
      </c>
      <c r="K1151" s="14" t="n">
        <v>0.520833333333333</v>
      </c>
      <c r="L1151" s="15" t="n">
        <v>0.541666666666667</v>
      </c>
      <c r="M1151" s="16" t="n">
        <f aca="false">VLOOKUP(E1151,'Esp. percorsi al 18-10-22'!C:J,8,FALSE())</f>
        <v>11.9753789470729</v>
      </c>
      <c r="N1151" s="16"/>
      <c r="O1151" s="16"/>
      <c r="P1151" s="13" t="n">
        <v>303</v>
      </c>
      <c r="Q1151" s="17" t="n">
        <f aca="false">+M1151*P1151</f>
        <v>3628.53982096309</v>
      </c>
      <c r="R1151" s="17" t="n">
        <f aca="false">+N1151*P1151</f>
        <v>0</v>
      </c>
      <c r="S1151" s="17"/>
      <c r="T1151" s="18" t="n">
        <f aca="false">+L1151-K1151</f>
        <v>0.0208333333333333</v>
      </c>
      <c r="U1151" s="18" t="n">
        <f aca="false">+T1151*P1151</f>
        <v>6.3125</v>
      </c>
      <c r="V1151" s="18"/>
    </row>
    <row r="1152" s="13" customFormat="true" ht="12" hidden="false" customHeight="false" outlineLevel="0" collapsed="false">
      <c r="A1152" s="12" t="n">
        <v>7538</v>
      </c>
      <c r="B1152" s="13" t="n">
        <v>9</v>
      </c>
      <c r="C1152" s="13" t="s">
        <v>57</v>
      </c>
      <c r="D1152" s="13" t="n">
        <v>2</v>
      </c>
      <c r="E1152" s="13" t="n">
        <v>725</v>
      </c>
      <c r="F1152" s="13" t="s">
        <v>71</v>
      </c>
      <c r="G1152" s="13" t="s">
        <v>24</v>
      </c>
      <c r="H1152" s="13" t="s">
        <v>29</v>
      </c>
      <c r="I1152" s="13" t="n">
        <v>1</v>
      </c>
      <c r="J1152" s="13" t="n">
        <v>1662</v>
      </c>
      <c r="K1152" s="14" t="n">
        <v>0.53125</v>
      </c>
      <c r="L1152" s="15" t="n">
        <v>0.548611111111111</v>
      </c>
      <c r="M1152" s="16" t="n">
        <f aca="false">VLOOKUP(E1152,'Esp. percorsi al 18-10-22'!C:J,8,FALSE())</f>
        <v>11.9753789470729</v>
      </c>
      <c r="N1152" s="16"/>
      <c r="O1152" s="16"/>
      <c r="P1152" s="13" t="n">
        <v>57</v>
      </c>
      <c r="Q1152" s="17" t="n">
        <f aca="false">+M1152*P1152</f>
        <v>682.596599983155</v>
      </c>
      <c r="R1152" s="17" t="n">
        <f aca="false">+N1152*P1152</f>
        <v>0</v>
      </c>
      <c r="S1152" s="17"/>
      <c r="T1152" s="18" t="n">
        <f aca="false">+L1152-K1152</f>
        <v>0.0173611111111111</v>
      </c>
      <c r="U1152" s="18" t="n">
        <f aca="false">+T1152*P1152</f>
        <v>0.989583333333333</v>
      </c>
      <c r="V1152" s="18"/>
    </row>
    <row r="1153" s="13" customFormat="true" ht="12" hidden="false" customHeight="false" outlineLevel="0" collapsed="false">
      <c r="A1153" s="12" t="n">
        <v>7519</v>
      </c>
      <c r="B1153" s="13" t="n">
        <v>9</v>
      </c>
      <c r="C1153" s="13" t="s">
        <v>57</v>
      </c>
      <c r="D1153" s="13" t="n">
        <v>2</v>
      </c>
      <c r="E1153" s="13" t="n">
        <v>725</v>
      </c>
      <c r="F1153" s="13" t="s">
        <v>71</v>
      </c>
      <c r="G1153" s="13" t="s">
        <v>24</v>
      </c>
      <c r="H1153" s="13" t="s">
        <v>25</v>
      </c>
      <c r="I1153" s="13" t="n">
        <v>1</v>
      </c>
      <c r="J1153" s="13" t="n">
        <v>820</v>
      </c>
      <c r="K1153" s="14" t="n">
        <v>0.541666666666667</v>
      </c>
      <c r="L1153" s="15" t="n">
        <v>0.5625</v>
      </c>
      <c r="M1153" s="16" t="n">
        <f aca="false">VLOOKUP(E1153,'Esp. percorsi al 18-10-22'!C:J,8,FALSE())</f>
        <v>11.9753789470729</v>
      </c>
      <c r="N1153" s="16"/>
      <c r="O1153" s="16"/>
      <c r="P1153" s="13" t="n">
        <v>303</v>
      </c>
      <c r="Q1153" s="17" t="n">
        <f aca="false">+M1153*P1153</f>
        <v>3628.53982096309</v>
      </c>
      <c r="R1153" s="17" t="n">
        <f aca="false">+N1153*P1153</f>
        <v>0</v>
      </c>
      <c r="S1153" s="17"/>
      <c r="T1153" s="18" t="n">
        <f aca="false">+L1153-K1153</f>
        <v>0.0208333333333333</v>
      </c>
      <c r="U1153" s="18" t="n">
        <f aca="false">+T1153*P1153</f>
        <v>6.3125</v>
      </c>
      <c r="V1153" s="18"/>
    </row>
    <row r="1154" s="13" customFormat="true" ht="12" hidden="false" customHeight="false" outlineLevel="0" collapsed="false">
      <c r="A1154" s="12" t="n">
        <v>7478</v>
      </c>
      <c r="B1154" s="13" t="n">
        <v>9</v>
      </c>
      <c r="C1154" s="13" t="s">
        <v>57</v>
      </c>
      <c r="D1154" s="13" t="n">
        <v>2</v>
      </c>
      <c r="E1154" s="13" t="n">
        <v>725</v>
      </c>
      <c r="F1154" s="13" t="s">
        <v>71</v>
      </c>
      <c r="G1154" s="13" t="s">
        <v>24</v>
      </c>
      <c r="H1154" s="13" t="s">
        <v>25</v>
      </c>
      <c r="I1154" s="13" t="n">
        <v>1</v>
      </c>
      <c r="J1154" s="13" t="n">
        <v>103</v>
      </c>
      <c r="K1154" s="14" t="n">
        <v>0.552083333333333</v>
      </c>
      <c r="L1154" s="15" t="n">
        <v>0.572916666666667</v>
      </c>
      <c r="M1154" s="16" t="n">
        <f aca="false">VLOOKUP(E1154,'Esp. percorsi al 18-10-22'!C:J,8,FALSE())</f>
        <v>11.9753789470729</v>
      </c>
      <c r="N1154" s="16"/>
      <c r="O1154" s="16"/>
      <c r="P1154" s="13" t="n">
        <v>303</v>
      </c>
      <c r="Q1154" s="17" t="n">
        <f aca="false">+M1154*P1154</f>
        <v>3628.53982096309</v>
      </c>
      <c r="R1154" s="17" t="n">
        <f aca="false">+N1154*P1154</f>
        <v>0</v>
      </c>
      <c r="S1154" s="17"/>
      <c r="T1154" s="18" t="n">
        <f aca="false">+L1154-K1154</f>
        <v>0.0208333333333333</v>
      </c>
      <c r="U1154" s="18" t="n">
        <f aca="false">+T1154*P1154</f>
        <v>6.3125</v>
      </c>
      <c r="V1154" s="18"/>
    </row>
    <row r="1155" s="13" customFormat="true" ht="12" hidden="false" customHeight="false" outlineLevel="0" collapsed="false">
      <c r="A1155" s="12" t="n">
        <v>7578</v>
      </c>
      <c r="B1155" s="13" t="n">
        <v>9</v>
      </c>
      <c r="C1155" s="13" t="s">
        <v>57</v>
      </c>
      <c r="D1155" s="13" t="n">
        <v>2</v>
      </c>
      <c r="E1155" s="13" t="n">
        <v>725</v>
      </c>
      <c r="F1155" s="13" t="s">
        <v>71</v>
      </c>
      <c r="G1155" s="13" t="s">
        <v>26</v>
      </c>
      <c r="H1155" s="13" t="s">
        <v>30</v>
      </c>
      <c r="I1155" s="13" t="n">
        <v>1</v>
      </c>
      <c r="J1155" s="13" t="n">
        <v>4558</v>
      </c>
      <c r="K1155" s="14" t="n">
        <v>0.572916666666667</v>
      </c>
      <c r="L1155" s="15" t="n">
        <v>0.590277777777778</v>
      </c>
      <c r="M1155" s="16" t="n">
        <f aca="false">VLOOKUP(E1155,'Esp. percorsi al 18-10-22'!C:J,8,FALSE())</f>
        <v>11.9753789470729</v>
      </c>
      <c r="N1155" s="16"/>
      <c r="O1155" s="16"/>
      <c r="P1155" s="13" t="n">
        <v>5</v>
      </c>
      <c r="Q1155" s="17" t="n">
        <f aca="false">+M1155*P1155</f>
        <v>59.8768947353645</v>
      </c>
      <c r="R1155" s="17" t="n">
        <f aca="false">+N1155*P1155</f>
        <v>0</v>
      </c>
      <c r="S1155" s="17"/>
      <c r="T1155" s="18" t="n">
        <f aca="false">+L1155-K1155</f>
        <v>0.0173611111111111</v>
      </c>
      <c r="U1155" s="18" t="n">
        <f aca="false">+T1155*P1155</f>
        <v>0.0868055555555556</v>
      </c>
      <c r="V1155" s="18"/>
    </row>
    <row r="1156" s="13" customFormat="true" ht="12" hidden="false" customHeight="false" outlineLevel="0" collapsed="false">
      <c r="A1156" s="12" t="n">
        <v>18420</v>
      </c>
      <c r="B1156" s="13" t="n">
        <v>9</v>
      </c>
      <c r="C1156" s="13" t="s">
        <v>57</v>
      </c>
      <c r="D1156" s="13" t="n">
        <v>2</v>
      </c>
      <c r="E1156" s="13" t="n">
        <v>725</v>
      </c>
      <c r="F1156" s="13" t="s">
        <v>71</v>
      </c>
      <c r="G1156" s="13" t="s">
        <v>28</v>
      </c>
      <c r="H1156" s="13" t="s">
        <v>25</v>
      </c>
      <c r="I1156" s="13" t="n">
        <v>1</v>
      </c>
      <c r="J1156" s="13" t="n">
        <v>18420</v>
      </c>
      <c r="K1156" s="14" t="n">
        <v>0.572916666666667</v>
      </c>
      <c r="L1156" s="15" t="n">
        <v>0.59375</v>
      </c>
      <c r="M1156" s="16" t="n">
        <f aca="false">VLOOKUP(E1156,'Esp. percorsi al 18-10-22'!C:J,8,FALSE())</f>
        <v>11.9753789470729</v>
      </c>
      <c r="N1156" s="16"/>
      <c r="O1156" s="16"/>
      <c r="P1156" s="13" t="n">
        <v>52</v>
      </c>
      <c r="Q1156" s="17" t="n">
        <f aca="false">+M1156*P1156</f>
        <v>622.719705247791</v>
      </c>
      <c r="R1156" s="17" t="n">
        <f aca="false">+N1156*P1156</f>
        <v>0</v>
      </c>
      <c r="S1156" s="17"/>
      <c r="T1156" s="18" t="n">
        <f aca="false">+L1156-K1156</f>
        <v>0.0208333333333333</v>
      </c>
      <c r="U1156" s="18" t="n">
        <f aca="false">+T1156*P1156</f>
        <v>1.08333333333333</v>
      </c>
      <c r="V1156" s="18"/>
    </row>
    <row r="1157" s="13" customFormat="true" ht="12" hidden="false" customHeight="false" outlineLevel="0" collapsed="false">
      <c r="A1157" s="12" t="n">
        <v>7539</v>
      </c>
      <c r="B1157" s="13" t="n">
        <v>9</v>
      </c>
      <c r="C1157" s="13" t="s">
        <v>57</v>
      </c>
      <c r="D1157" s="13" t="n">
        <v>2</v>
      </c>
      <c r="E1157" s="13" t="n">
        <v>725</v>
      </c>
      <c r="F1157" s="13" t="s">
        <v>71</v>
      </c>
      <c r="G1157" s="13" t="s">
        <v>24</v>
      </c>
      <c r="H1157" s="13" t="s">
        <v>29</v>
      </c>
      <c r="I1157" s="13" t="n">
        <v>1</v>
      </c>
      <c r="J1157" s="13" t="n">
        <v>1663</v>
      </c>
      <c r="K1157" s="14" t="n">
        <v>0.576388888888889</v>
      </c>
      <c r="L1157" s="15" t="n">
        <v>0.59375</v>
      </c>
      <c r="M1157" s="16" t="n">
        <f aca="false">VLOOKUP(E1157,'Esp. percorsi al 18-10-22'!C:J,8,FALSE())</f>
        <v>11.9753789470729</v>
      </c>
      <c r="N1157" s="16"/>
      <c r="O1157" s="16"/>
      <c r="P1157" s="13" t="n">
        <v>57</v>
      </c>
      <c r="Q1157" s="17" t="n">
        <f aca="false">+M1157*P1157</f>
        <v>682.596599983155</v>
      </c>
      <c r="R1157" s="17" t="n">
        <f aca="false">+N1157*P1157</f>
        <v>0</v>
      </c>
      <c r="S1157" s="17"/>
      <c r="T1157" s="18" t="n">
        <f aca="false">+L1157-K1157</f>
        <v>0.0173611111111111</v>
      </c>
      <c r="U1157" s="18" t="n">
        <f aca="false">+T1157*P1157</f>
        <v>0.989583333333333</v>
      </c>
      <c r="V1157" s="18"/>
    </row>
    <row r="1158" s="13" customFormat="true" ht="12" hidden="false" customHeight="false" outlineLevel="0" collapsed="false">
      <c r="A1158" s="12" t="n">
        <v>17577</v>
      </c>
      <c r="B1158" s="13" t="n">
        <v>9</v>
      </c>
      <c r="C1158" s="13" t="s">
        <v>57</v>
      </c>
      <c r="D1158" s="13" t="n">
        <v>2</v>
      </c>
      <c r="E1158" s="13" t="n">
        <v>725</v>
      </c>
      <c r="F1158" s="13" t="s">
        <v>71</v>
      </c>
      <c r="G1158" s="13" t="s">
        <v>26</v>
      </c>
      <c r="H1158" s="13" t="s">
        <v>25</v>
      </c>
      <c r="I1158" s="13" t="n">
        <v>1</v>
      </c>
      <c r="J1158" s="13" t="n">
        <v>821</v>
      </c>
      <c r="K1158" s="14" t="n">
        <v>0.579861111111111</v>
      </c>
      <c r="L1158" s="15" t="n">
        <v>0.600694444444444</v>
      </c>
      <c r="M1158" s="16" t="n">
        <f aca="false">VLOOKUP(E1158,'Esp. percorsi al 18-10-22'!C:J,8,FALSE())</f>
        <v>11.9753789470729</v>
      </c>
      <c r="N1158" s="16"/>
      <c r="O1158" s="16"/>
      <c r="P1158" s="13" t="n">
        <v>251</v>
      </c>
      <c r="Q1158" s="17" t="n">
        <f aca="false">+M1158*P1158</f>
        <v>3005.8201157153</v>
      </c>
      <c r="R1158" s="17" t="n">
        <f aca="false">+N1158*P1158</f>
        <v>0</v>
      </c>
      <c r="S1158" s="17"/>
      <c r="T1158" s="18" t="n">
        <f aca="false">+L1158-K1158</f>
        <v>0.0208333333333333</v>
      </c>
      <c r="U1158" s="18" t="n">
        <f aca="false">+T1158*P1158</f>
        <v>5.22916666666667</v>
      </c>
      <c r="V1158" s="18"/>
    </row>
    <row r="1159" s="13" customFormat="true" ht="12" hidden="false" customHeight="false" outlineLevel="0" collapsed="false">
      <c r="A1159" s="12" t="n">
        <v>18421</v>
      </c>
      <c r="B1159" s="13" t="n">
        <v>9</v>
      </c>
      <c r="C1159" s="13" t="s">
        <v>57</v>
      </c>
      <c r="D1159" s="13" t="n">
        <v>2</v>
      </c>
      <c r="E1159" s="13" t="n">
        <v>725</v>
      </c>
      <c r="F1159" s="13" t="s">
        <v>71</v>
      </c>
      <c r="G1159" s="13" t="s">
        <v>28</v>
      </c>
      <c r="H1159" s="13" t="s">
        <v>25</v>
      </c>
      <c r="I1159" s="13" t="n">
        <v>1</v>
      </c>
      <c r="J1159" s="13" t="n">
        <v>18421</v>
      </c>
      <c r="K1159" s="14" t="n">
        <v>0.59375</v>
      </c>
      <c r="L1159" s="15" t="n">
        <v>0.614583333333333</v>
      </c>
      <c r="M1159" s="16" t="n">
        <f aca="false">VLOOKUP(E1159,'Esp. percorsi al 18-10-22'!C:J,8,FALSE())</f>
        <v>11.9753789470729</v>
      </c>
      <c r="N1159" s="16"/>
      <c r="O1159" s="16"/>
      <c r="P1159" s="13" t="n">
        <v>52</v>
      </c>
      <c r="Q1159" s="17" t="n">
        <f aca="false">+M1159*P1159</f>
        <v>622.719705247791</v>
      </c>
      <c r="R1159" s="17" t="n">
        <f aca="false">+N1159*P1159</f>
        <v>0</v>
      </c>
      <c r="S1159" s="17"/>
      <c r="T1159" s="18" t="n">
        <f aca="false">+L1159-K1159</f>
        <v>0.0208333333333333</v>
      </c>
      <c r="U1159" s="18" t="n">
        <f aca="false">+T1159*P1159</f>
        <v>1.08333333333333</v>
      </c>
      <c r="V1159" s="18"/>
    </row>
    <row r="1160" s="13" customFormat="true" ht="12" hidden="false" customHeight="false" outlineLevel="0" collapsed="false">
      <c r="A1160" s="12" t="n">
        <v>17583</v>
      </c>
      <c r="B1160" s="13" t="n">
        <v>9</v>
      </c>
      <c r="C1160" s="13" t="s">
        <v>57</v>
      </c>
      <c r="D1160" s="13" t="n">
        <v>2</v>
      </c>
      <c r="E1160" s="13" t="n">
        <v>725</v>
      </c>
      <c r="F1160" s="13" t="s">
        <v>71</v>
      </c>
      <c r="G1160" s="13" t="s">
        <v>26</v>
      </c>
      <c r="H1160" s="13" t="s">
        <v>25</v>
      </c>
      <c r="I1160" s="13" t="n">
        <v>1</v>
      </c>
      <c r="J1160" s="13" t="n">
        <v>822</v>
      </c>
      <c r="K1160" s="14" t="n">
        <v>0.597222222222222</v>
      </c>
      <c r="L1160" s="15" t="n">
        <v>0.618055555555556</v>
      </c>
      <c r="M1160" s="16" t="n">
        <f aca="false">VLOOKUP(E1160,'Esp. percorsi al 18-10-22'!C:J,8,FALSE())</f>
        <v>11.9753789470729</v>
      </c>
      <c r="N1160" s="16"/>
      <c r="O1160" s="16"/>
      <c r="P1160" s="13" t="n">
        <v>251</v>
      </c>
      <c r="Q1160" s="17" t="n">
        <f aca="false">+M1160*P1160</f>
        <v>3005.8201157153</v>
      </c>
      <c r="R1160" s="17" t="n">
        <f aca="false">+N1160*P1160</f>
        <v>0</v>
      </c>
      <c r="S1160" s="17"/>
      <c r="T1160" s="18" t="n">
        <f aca="false">+L1160-K1160</f>
        <v>0.0208333333333333</v>
      </c>
      <c r="U1160" s="18" t="n">
        <f aca="false">+T1160*P1160</f>
        <v>5.22916666666667</v>
      </c>
      <c r="V1160" s="18"/>
    </row>
    <row r="1161" s="13" customFormat="true" ht="12" hidden="false" customHeight="false" outlineLevel="0" collapsed="false">
      <c r="A1161" s="12" t="n">
        <v>7540</v>
      </c>
      <c r="B1161" s="13" t="n">
        <v>9</v>
      </c>
      <c r="C1161" s="13" t="s">
        <v>57</v>
      </c>
      <c r="D1161" s="13" t="n">
        <v>2</v>
      </c>
      <c r="E1161" s="13" t="n">
        <v>725</v>
      </c>
      <c r="F1161" s="13" t="s">
        <v>71</v>
      </c>
      <c r="G1161" s="13" t="s">
        <v>24</v>
      </c>
      <c r="H1161" s="13" t="s">
        <v>29</v>
      </c>
      <c r="I1161" s="13" t="n">
        <v>1</v>
      </c>
      <c r="J1161" s="13" t="n">
        <v>1664</v>
      </c>
      <c r="K1161" s="14" t="n">
        <v>0.618055555555556</v>
      </c>
      <c r="L1161" s="15" t="n">
        <v>0.635416666666667</v>
      </c>
      <c r="M1161" s="16" t="n">
        <f aca="false">VLOOKUP(E1161,'Esp. percorsi al 18-10-22'!C:J,8,FALSE())</f>
        <v>11.9753789470729</v>
      </c>
      <c r="N1161" s="16"/>
      <c r="O1161" s="16"/>
      <c r="P1161" s="13" t="n">
        <v>57</v>
      </c>
      <c r="Q1161" s="17" t="n">
        <f aca="false">+M1161*P1161</f>
        <v>682.596599983155</v>
      </c>
      <c r="R1161" s="17" t="n">
        <f aca="false">+N1161*P1161</f>
        <v>0</v>
      </c>
      <c r="S1161" s="17"/>
      <c r="T1161" s="18" t="n">
        <f aca="false">+L1161-K1161</f>
        <v>0.0173611111111111</v>
      </c>
      <c r="U1161" s="18" t="n">
        <f aca="false">+T1161*P1161</f>
        <v>0.989583333333333</v>
      </c>
      <c r="V1161" s="18"/>
    </row>
    <row r="1162" s="13" customFormat="true" ht="12" hidden="false" customHeight="false" outlineLevel="0" collapsed="false">
      <c r="A1162" s="12" t="n">
        <v>18422</v>
      </c>
      <c r="B1162" s="13" t="n">
        <v>9</v>
      </c>
      <c r="C1162" s="13" t="s">
        <v>57</v>
      </c>
      <c r="D1162" s="13" t="n">
        <v>2</v>
      </c>
      <c r="E1162" s="13" t="n">
        <v>725</v>
      </c>
      <c r="F1162" s="13" t="s">
        <v>71</v>
      </c>
      <c r="G1162" s="13" t="s">
        <v>28</v>
      </c>
      <c r="H1162" s="13" t="s">
        <v>25</v>
      </c>
      <c r="I1162" s="13" t="n">
        <v>1</v>
      </c>
      <c r="J1162" s="13" t="n">
        <v>18422</v>
      </c>
      <c r="K1162" s="14" t="n">
        <v>0.618055555555556</v>
      </c>
      <c r="L1162" s="15" t="n">
        <v>0.638888888888889</v>
      </c>
      <c r="M1162" s="16" t="n">
        <f aca="false">VLOOKUP(E1162,'Esp. percorsi al 18-10-22'!C:J,8,FALSE())</f>
        <v>11.9753789470729</v>
      </c>
      <c r="N1162" s="16"/>
      <c r="O1162" s="16"/>
      <c r="P1162" s="13" t="n">
        <v>52</v>
      </c>
      <c r="Q1162" s="17" t="n">
        <f aca="false">+M1162*P1162</f>
        <v>622.719705247791</v>
      </c>
      <c r="R1162" s="17" t="n">
        <f aca="false">+N1162*P1162</f>
        <v>0</v>
      </c>
      <c r="S1162" s="17"/>
      <c r="T1162" s="18" t="n">
        <f aca="false">+L1162-K1162</f>
        <v>0.0208333333333333</v>
      </c>
      <c r="U1162" s="18" t="n">
        <f aca="false">+T1162*P1162</f>
        <v>1.08333333333333</v>
      </c>
      <c r="V1162" s="18"/>
    </row>
    <row r="1163" s="13" customFormat="true" ht="12" hidden="false" customHeight="false" outlineLevel="0" collapsed="false">
      <c r="A1163" s="12" t="n">
        <v>17579</v>
      </c>
      <c r="B1163" s="13" t="n">
        <v>9</v>
      </c>
      <c r="C1163" s="13" t="s">
        <v>57</v>
      </c>
      <c r="D1163" s="13" t="n">
        <v>2</v>
      </c>
      <c r="E1163" s="13" t="n">
        <v>725</v>
      </c>
      <c r="F1163" s="13" t="s">
        <v>71</v>
      </c>
      <c r="G1163" s="13" t="s">
        <v>26</v>
      </c>
      <c r="H1163" s="13" t="s">
        <v>25</v>
      </c>
      <c r="I1163" s="13" t="n">
        <v>1</v>
      </c>
      <c r="J1163" s="13" t="n">
        <v>823</v>
      </c>
      <c r="K1163" s="14" t="n">
        <v>0.621527777777778</v>
      </c>
      <c r="L1163" s="15" t="n">
        <v>0.642361111111111</v>
      </c>
      <c r="M1163" s="16" t="n">
        <f aca="false">VLOOKUP(E1163,'Esp. percorsi al 18-10-22'!C:J,8,FALSE())</f>
        <v>11.9753789470729</v>
      </c>
      <c r="N1163" s="16"/>
      <c r="O1163" s="16"/>
      <c r="P1163" s="13" t="n">
        <v>251</v>
      </c>
      <c r="Q1163" s="17" t="n">
        <f aca="false">+M1163*P1163</f>
        <v>3005.8201157153</v>
      </c>
      <c r="R1163" s="17" t="n">
        <f aca="false">+N1163*P1163</f>
        <v>0</v>
      </c>
      <c r="S1163" s="17"/>
      <c r="T1163" s="18" t="n">
        <f aca="false">+L1163-K1163</f>
        <v>0.0208333333333333</v>
      </c>
      <c r="U1163" s="18" t="n">
        <f aca="false">+T1163*P1163</f>
        <v>5.22916666666667</v>
      </c>
      <c r="V1163" s="18"/>
    </row>
    <row r="1164" s="13" customFormat="true" ht="12" hidden="false" customHeight="false" outlineLevel="0" collapsed="false">
      <c r="A1164" s="12" t="n">
        <v>7523</v>
      </c>
      <c r="B1164" s="13" t="n">
        <v>9</v>
      </c>
      <c r="C1164" s="13" t="s">
        <v>57</v>
      </c>
      <c r="D1164" s="13" t="n">
        <v>2</v>
      </c>
      <c r="E1164" s="13" t="n">
        <v>725</v>
      </c>
      <c r="F1164" s="13" t="s">
        <v>71</v>
      </c>
      <c r="G1164" s="13" t="s">
        <v>24</v>
      </c>
      <c r="H1164" s="13" t="s">
        <v>25</v>
      </c>
      <c r="I1164" s="13" t="n">
        <v>1</v>
      </c>
      <c r="J1164" s="13" t="n">
        <v>824</v>
      </c>
      <c r="K1164" s="14" t="n">
        <v>0.638888888888889</v>
      </c>
      <c r="L1164" s="15" t="n">
        <v>0.659722222222222</v>
      </c>
      <c r="M1164" s="16" t="n">
        <f aca="false">VLOOKUP(E1164,'Esp. percorsi al 18-10-22'!C:J,8,FALSE())</f>
        <v>11.9753789470729</v>
      </c>
      <c r="N1164" s="16"/>
      <c r="O1164" s="16"/>
      <c r="P1164" s="13" t="n">
        <v>303</v>
      </c>
      <c r="Q1164" s="17" t="n">
        <f aca="false">+M1164*P1164</f>
        <v>3628.53982096309</v>
      </c>
      <c r="R1164" s="17" t="n">
        <f aca="false">+N1164*P1164</f>
        <v>0</v>
      </c>
      <c r="S1164" s="17"/>
      <c r="T1164" s="18" t="n">
        <f aca="false">+L1164-K1164</f>
        <v>0.0208333333333333</v>
      </c>
      <c r="U1164" s="18" t="n">
        <f aca="false">+T1164*P1164</f>
        <v>6.3125</v>
      </c>
      <c r="V1164" s="18"/>
    </row>
    <row r="1165" s="13" customFormat="true" ht="12" hidden="false" customHeight="false" outlineLevel="0" collapsed="false">
      <c r="A1165" s="12" t="n">
        <v>7579</v>
      </c>
      <c r="B1165" s="13" t="n">
        <v>9</v>
      </c>
      <c r="C1165" s="13" t="s">
        <v>57</v>
      </c>
      <c r="D1165" s="13" t="n">
        <v>2</v>
      </c>
      <c r="E1165" s="13" t="n">
        <v>725</v>
      </c>
      <c r="F1165" s="13" t="s">
        <v>71</v>
      </c>
      <c r="G1165" s="13" t="s">
        <v>26</v>
      </c>
      <c r="H1165" s="13" t="s">
        <v>30</v>
      </c>
      <c r="I1165" s="13" t="n">
        <v>1</v>
      </c>
      <c r="J1165" s="13" t="n">
        <v>4559</v>
      </c>
      <c r="K1165" s="14" t="n">
        <v>0.65625</v>
      </c>
      <c r="L1165" s="15" t="n">
        <v>0.673611111111111</v>
      </c>
      <c r="M1165" s="16" t="n">
        <f aca="false">VLOOKUP(E1165,'Esp. percorsi al 18-10-22'!C:J,8,FALSE())</f>
        <v>11.9753789470729</v>
      </c>
      <c r="N1165" s="16"/>
      <c r="O1165" s="16"/>
      <c r="P1165" s="13" t="n">
        <v>5</v>
      </c>
      <c r="Q1165" s="17" t="n">
        <f aca="false">+M1165*P1165</f>
        <v>59.8768947353645</v>
      </c>
      <c r="R1165" s="17" t="n">
        <f aca="false">+N1165*P1165</f>
        <v>0</v>
      </c>
      <c r="S1165" s="17"/>
      <c r="T1165" s="18" t="n">
        <f aca="false">+L1165-K1165</f>
        <v>0.0173611111111111</v>
      </c>
      <c r="U1165" s="18" t="n">
        <f aca="false">+T1165*P1165</f>
        <v>0.0868055555555556</v>
      </c>
      <c r="V1165" s="18"/>
    </row>
    <row r="1166" s="13" customFormat="true" ht="12" hidden="false" customHeight="false" outlineLevel="0" collapsed="false">
      <c r="A1166" s="12" t="n">
        <v>7541</v>
      </c>
      <c r="B1166" s="13" t="n">
        <v>9</v>
      </c>
      <c r="C1166" s="13" t="s">
        <v>57</v>
      </c>
      <c r="D1166" s="13" t="n">
        <v>2</v>
      </c>
      <c r="E1166" s="13" t="n">
        <v>725</v>
      </c>
      <c r="F1166" s="13" t="s">
        <v>71</v>
      </c>
      <c r="G1166" s="13" t="s">
        <v>24</v>
      </c>
      <c r="H1166" s="13" t="s">
        <v>29</v>
      </c>
      <c r="I1166" s="13" t="n">
        <v>1</v>
      </c>
      <c r="J1166" s="13" t="n">
        <v>1665</v>
      </c>
      <c r="K1166" s="14" t="n">
        <v>0.659722222222222</v>
      </c>
      <c r="L1166" s="15" t="n">
        <v>0.677083333333333</v>
      </c>
      <c r="M1166" s="16" t="n">
        <f aca="false">VLOOKUP(E1166,'Esp. percorsi al 18-10-22'!C:J,8,FALSE())</f>
        <v>11.9753789470729</v>
      </c>
      <c r="N1166" s="16"/>
      <c r="O1166" s="16"/>
      <c r="P1166" s="13" t="n">
        <v>57</v>
      </c>
      <c r="Q1166" s="17" t="n">
        <f aca="false">+M1166*P1166</f>
        <v>682.596599983155</v>
      </c>
      <c r="R1166" s="17" t="n">
        <f aca="false">+N1166*P1166</f>
        <v>0</v>
      </c>
      <c r="S1166" s="17"/>
      <c r="T1166" s="18" t="n">
        <f aca="false">+L1166-K1166</f>
        <v>0.0173611111111111</v>
      </c>
      <c r="U1166" s="18" t="n">
        <f aca="false">+T1166*P1166</f>
        <v>0.989583333333333</v>
      </c>
      <c r="V1166" s="18"/>
    </row>
    <row r="1167" s="13" customFormat="true" ht="12" hidden="false" customHeight="false" outlineLevel="0" collapsed="false">
      <c r="A1167" s="12" t="n">
        <v>7524</v>
      </c>
      <c r="B1167" s="13" t="n">
        <v>9</v>
      </c>
      <c r="C1167" s="13" t="s">
        <v>57</v>
      </c>
      <c r="D1167" s="13" t="n">
        <v>2</v>
      </c>
      <c r="E1167" s="13" t="n">
        <v>725</v>
      </c>
      <c r="F1167" s="13" t="s">
        <v>71</v>
      </c>
      <c r="G1167" s="13" t="s">
        <v>24</v>
      </c>
      <c r="H1167" s="13" t="s">
        <v>25</v>
      </c>
      <c r="I1167" s="13" t="n">
        <v>1</v>
      </c>
      <c r="J1167" s="13" t="n">
        <v>825</v>
      </c>
      <c r="K1167" s="14" t="n">
        <v>0.684027777777778</v>
      </c>
      <c r="L1167" s="15" t="n">
        <v>0.704861111111111</v>
      </c>
      <c r="M1167" s="16" t="n">
        <f aca="false">VLOOKUP(E1167,'Esp. percorsi al 18-10-22'!C:J,8,FALSE())</f>
        <v>11.9753789470729</v>
      </c>
      <c r="N1167" s="16"/>
      <c r="O1167" s="16"/>
      <c r="P1167" s="13" t="n">
        <v>303</v>
      </c>
      <c r="Q1167" s="17" t="n">
        <f aca="false">+M1167*P1167</f>
        <v>3628.53982096309</v>
      </c>
      <c r="R1167" s="17" t="n">
        <f aca="false">+N1167*P1167</f>
        <v>0</v>
      </c>
      <c r="S1167" s="17"/>
      <c r="T1167" s="18" t="n">
        <f aca="false">+L1167-K1167</f>
        <v>0.0208333333333333</v>
      </c>
      <c r="U1167" s="18" t="n">
        <f aca="false">+T1167*P1167</f>
        <v>6.3125</v>
      </c>
      <c r="V1167" s="18"/>
    </row>
    <row r="1168" s="13" customFormat="true" ht="12" hidden="false" customHeight="false" outlineLevel="0" collapsed="false">
      <c r="A1168" s="12" t="n">
        <v>7542</v>
      </c>
      <c r="B1168" s="13" t="n">
        <v>9</v>
      </c>
      <c r="C1168" s="13" t="s">
        <v>57</v>
      </c>
      <c r="D1168" s="13" t="n">
        <v>2</v>
      </c>
      <c r="E1168" s="13" t="n">
        <v>725</v>
      </c>
      <c r="F1168" s="13" t="s">
        <v>71</v>
      </c>
      <c r="G1168" s="13" t="s">
        <v>24</v>
      </c>
      <c r="H1168" s="13" t="s">
        <v>29</v>
      </c>
      <c r="I1168" s="13" t="n">
        <v>1</v>
      </c>
      <c r="J1168" s="13" t="n">
        <v>1666</v>
      </c>
      <c r="K1168" s="14" t="n">
        <v>0.701388888888889</v>
      </c>
      <c r="L1168" s="15" t="n">
        <v>0.71875</v>
      </c>
      <c r="M1168" s="16" t="n">
        <f aca="false">VLOOKUP(E1168,'Esp. percorsi al 18-10-22'!C:J,8,FALSE())</f>
        <v>11.9753789470729</v>
      </c>
      <c r="N1168" s="16"/>
      <c r="O1168" s="16"/>
      <c r="P1168" s="13" t="n">
        <v>57</v>
      </c>
      <c r="Q1168" s="17" t="n">
        <f aca="false">+M1168*P1168</f>
        <v>682.596599983155</v>
      </c>
      <c r="R1168" s="17" t="n">
        <f aca="false">+N1168*P1168</f>
        <v>0</v>
      </c>
      <c r="S1168" s="17"/>
      <c r="T1168" s="18" t="n">
        <f aca="false">+L1168-K1168</f>
        <v>0.0173611111111111</v>
      </c>
      <c r="U1168" s="18" t="n">
        <f aca="false">+T1168*P1168</f>
        <v>0.989583333333333</v>
      </c>
      <c r="V1168" s="18"/>
    </row>
    <row r="1169" s="13" customFormat="true" ht="12" hidden="false" customHeight="false" outlineLevel="0" collapsed="false">
      <c r="A1169" s="12" t="n">
        <v>7565</v>
      </c>
      <c r="B1169" s="13" t="n">
        <v>9</v>
      </c>
      <c r="C1169" s="13" t="s">
        <v>57</v>
      </c>
      <c r="D1169" s="13" t="n">
        <v>2</v>
      </c>
      <c r="E1169" s="13" t="n">
        <v>725</v>
      </c>
      <c r="F1169" s="13" t="s">
        <v>71</v>
      </c>
      <c r="G1169" s="13" t="s">
        <v>24</v>
      </c>
      <c r="H1169" s="13" t="s">
        <v>25</v>
      </c>
      <c r="I1169" s="13" t="n">
        <v>1</v>
      </c>
      <c r="J1169" s="13" t="n">
        <v>2572</v>
      </c>
      <c r="K1169" s="14" t="n">
        <v>0.736111111111111</v>
      </c>
      <c r="L1169" s="15" t="n">
        <v>0.756944444444444</v>
      </c>
      <c r="M1169" s="16" t="n">
        <f aca="false">VLOOKUP(E1169,'Esp. percorsi al 18-10-22'!C:J,8,FALSE())</f>
        <v>11.9753789470729</v>
      </c>
      <c r="N1169" s="16"/>
      <c r="O1169" s="16"/>
      <c r="P1169" s="13" t="n">
        <v>303</v>
      </c>
      <c r="Q1169" s="17" t="n">
        <f aca="false">+M1169*P1169</f>
        <v>3628.53982096309</v>
      </c>
      <c r="R1169" s="17" t="n">
        <f aca="false">+N1169*P1169</f>
        <v>0</v>
      </c>
      <c r="S1169" s="17"/>
      <c r="T1169" s="18" t="n">
        <f aca="false">+L1169-K1169</f>
        <v>0.0208333333333333</v>
      </c>
      <c r="U1169" s="18" t="n">
        <f aca="false">+T1169*P1169</f>
        <v>6.3125</v>
      </c>
      <c r="V1169" s="18"/>
    </row>
    <row r="1170" s="13" customFormat="true" ht="12" hidden="false" customHeight="false" outlineLevel="0" collapsed="false">
      <c r="A1170" s="12" t="n">
        <v>7543</v>
      </c>
      <c r="B1170" s="13" t="n">
        <v>9</v>
      </c>
      <c r="C1170" s="13" t="s">
        <v>57</v>
      </c>
      <c r="D1170" s="13" t="n">
        <v>2</v>
      </c>
      <c r="E1170" s="13" t="n">
        <v>725</v>
      </c>
      <c r="F1170" s="13" t="s">
        <v>71</v>
      </c>
      <c r="G1170" s="13" t="s">
        <v>24</v>
      </c>
      <c r="H1170" s="13" t="s">
        <v>29</v>
      </c>
      <c r="I1170" s="13" t="n">
        <v>1</v>
      </c>
      <c r="J1170" s="13" t="n">
        <v>1667</v>
      </c>
      <c r="K1170" s="14" t="n">
        <v>0.743055555555555</v>
      </c>
      <c r="L1170" s="15" t="n">
        <v>0.760416666666667</v>
      </c>
      <c r="M1170" s="16" t="n">
        <f aca="false">VLOOKUP(E1170,'Esp. percorsi al 18-10-22'!C:J,8,FALSE())</f>
        <v>11.9753789470729</v>
      </c>
      <c r="N1170" s="16"/>
      <c r="O1170" s="16"/>
      <c r="P1170" s="13" t="n">
        <v>57</v>
      </c>
      <c r="Q1170" s="17" t="n">
        <f aca="false">+M1170*P1170</f>
        <v>682.596599983155</v>
      </c>
      <c r="R1170" s="17" t="n">
        <f aca="false">+N1170*P1170</f>
        <v>0</v>
      </c>
      <c r="S1170" s="17"/>
      <c r="T1170" s="18" t="n">
        <f aca="false">+L1170-K1170</f>
        <v>0.0173611111111111</v>
      </c>
      <c r="U1170" s="18" t="n">
        <f aca="false">+T1170*P1170</f>
        <v>0.989583333333333</v>
      </c>
      <c r="V1170" s="18"/>
    </row>
    <row r="1171" s="13" customFormat="true" ht="12" hidden="false" customHeight="false" outlineLevel="0" collapsed="false">
      <c r="A1171" s="12" t="n">
        <v>7580</v>
      </c>
      <c r="B1171" s="13" t="n">
        <v>9</v>
      </c>
      <c r="C1171" s="13" t="s">
        <v>57</v>
      </c>
      <c r="D1171" s="13" t="n">
        <v>2</v>
      </c>
      <c r="E1171" s="13" t="n">
        <v>725</v>
      </c>
      <c r="F1171" s="13" t="s">
        <v>71</v>
      </c>
      <c r="G1171" s="13" t="s">
        <v>26</v>
      </c>
      <c r="H1171" s="13" t="s">
        <v>30</v>
      </c>
      <c r="I1171" s="13" t="n">
        <v>1</v>
      </c>
      <c r="J1171" s="13" t="n">
        <v>4560</v>
      </c>
      <c r="K1171" s="14" t="n">
        <v>0.75</v>
      </c>
      <c r="L1171" s="15" t="n">
        <v>0.767361111111111</v>
      </c>
      <c r="M1171" s="16" t="n">
        <f aca="false">VLOOKUP(E1171,'Esp. percorsi al 18-10-22'!C:J,8,FALSE())</f>
        <v>11.9753789470729</v>
      </c>
      <c r="N1171" s="16"/>
      <c r="O1171" s="16"/>
      <c r="P1171" s="13" t="n">
        <v>5</v>
      </c>
      <c r="Q1171" s="17" t="n">
        <f aca="false">+M1171*P1171</f>
        <v>59.8768947353645</v>
      </c>
      <c r="R1171" s="17" t="n">
        <f aca="false">+N1171*P1171</f>
        <v>0</v>
      </c>
      <c r="S1171" s="17"/>
      <c r="T1171" s="18" t="n">
        <f aca="false">+L1171-K1171</f>
        <v>0.0173611111111111</v>
      </c>
      <c r="U1171" s="18" t="n">
        <f aca="false">+T1171*P1171</f>
        <v>0.0868055555555556</v>
      </c>
      <c r="V1171" s="18"/>
    </row>
    <row r="1172" s="13" customFormat="true" ht="12" hidden="false" customHeight="false" outlineLevel="0" collapsed="false">
      <c r="A1172" s="12" t="n">
        <v>7525</v>
      </c>
      <c r="B1172" s="13" t="n">
        <v>9</v>
      </c>
      <c r="C1172" s="13" t="s">
        <v>57</v>
      </c>
      <c r="D1172" s="13" t="n">
        <v>2</v>
      </c>
      <c r="E1172" s="13" t="n">
        <v>725</v>
      </c>
      <c r="F1172" s="13" t="s">
        <v>71</v>
      </c>
      <c r="G1172" s="13" t="s">
        <v>24</v>
      </c>
      <c r="H1172" s="13" t="s">
        <v>25</v>
      </c>
      <c r="I1172" s="13" t="n">
        <v>1</v>
      </c>
      <c r="J1172" s="13" t="n">
        <v>827</v>
      </c>
      <c r="K1172" s="14" t="n">
        <v>0.760416666666667</v>
      </c>
      <c r="L1172" s="15" t="n">
        <v>0.78125</v>
      </c>
      <c r="M1172" s="16" t="n">
        <f aca="false">VLOOKUP(E1172,'Esp. percorsi al 18-10-22'!C:J,8,FALSE())</f>
        <v>11.9753789470729</v>
      </c>
      <c r="N1172" s="16"/>
      <c r="O1172" s="16"/>
      <c r="P1172" s="13" t="n">
        <v>303</v>
      </c>
      <c r="Q1172" s="17" t="n">
        <f aca="false">+M1172*P1172</f>
        <v>3628.53982096309</v>
      </c>
      <c r="R1172" s="17" t="n">
        <f aca="false">+N1172*P1172</f>
        <v>0</v>
      </c>
      <c r="S1172" s="17"/>
      <c r="T1172" s="18" t="n">
        <f aca="false">+L1172-K1172</f>
        <v>0.0208333333333333</v>
      </c>
      <c r="U1172" s="18" t="n">
        <f aca="false">+T1172*P1172</f>
        <v>6.3125</v>
      </c>
      <c r="V1172" s="18"/>
    </row>
    <row r="1173" s="13" customFormat="true" ht="12" hidden="false" customHeight="false" outlineLevel="0" collapsed="false">
      <c r="A1173" s="12" t="n">
        <v>7526</v>
      </c>
      <c r="B1173" s="13" t="n">
        <v>9</v>
      </c>
      <c r="C1173" s="13" t="s">
        <v>57</v>
      </c>
      <c r="D1173" s="13" t="n">
        <v>2</v>
      </c>
      <c r="E1173" s="13" t="n">
        <v>725</v>
      </c>
      <c r="F1173" s="13" t="s">
        <v>71</v>
      </c>
      <c r="G1173" s="13" t="s">
        <v>24</v>
      </c>
      <c r="H1173" s="13" t="s">
        <v>25</v>
      </c>
      <c r="I1173" s="13" t="n">
        <v>1</v>
      </c>
      <c r="J1173" s="13" t="n">
        <v>828</v>
      </c>
      <c r="K1173" s="14" t="n">
        <v>0.78125</v>
      </c>
      <c r="L1173" s="15" t="n">
        <v>0.802083333333333</v>
      </c>
      <c r="M1173" s="16" t="n">
        <f aca="false">VLOOKUP(E1173,'Esp. percorsi al 18-10-22'!C:J,8,FALSE())</f>
        <v>11.9753789470729</v>
      </c>
      <c r="N1173" s="16"/>
      <c r="O1173" s="16"/>
      <c r="P1173" s="13" t="n">
        <v>303</v>
      </c>
      <c r="Q1173" s="17" t="n">
        <f aca="false">+M1173*P1173</f>
        <v>3628.53982096309</v>
      </c>
      <c r="R1173" s="17" t="n">
        <f aca="false">+N1173*P1173</f>
        <v>0</v>
      </c>
      <c r="S1173" s="17"/>
      <c r="T1173" s="18" t="n">
        <f aca="false">+L1173-K1173</f>
        <v>0.0208333333333333</v>
      </c>
      <c r="U1173" s="18" t="n">
        <f aca="false">+T1173*P1173</f>
        <v>6.3125</v>
      </c>
      <c r="V1173" s="18"/>
    </row>
    <row r="1174" s="13" customFormat="true" ht="12" hidden="false" customHeight="false" outlineLevel="0" collapsed="false">
      <c r="A1174" s="12" t="n">
        <v>7583</v>
      </c>
      <c r="B1174" s="13" t="n">
        <v>9</v>
      </c>
      <c r="C1174" s="13" t="s">
        <v>57</v>
      </c>
      <c r="D1174" s="13" t="n">
        <v>2</v>
      </c>
      <c r="E1174" s="13" t="n">
        <v>725</v>
      </c>
      <c r="F1174" s="13" t="s">
        <v>71</v>
      </c>
      <c r="G1174" s="13" t="s">
        <v>24</v>
      </c>
      <c r="H1174" s="13" t="s">
        <v>29</v>
      </c>
      <c r="I1174" s="13" t="n">
        <v>1</v>
      </c>
      <c r="J1174" s="13" t="n">
        <v>1668</v>
      </c>
      <c r="K1174" s="14" t="n">
        <v>0.78125</v>
      </c>
      <c r="L1174" s="15" t="n">
        <v>0.798611111111111</v>
      </c>
      <c r="M1174" s="16" t="n">
        <f aca="false">VLOOKUP(E1174,'Esp. percorsi al 18-10-22'!C:J,8,FALSE())</f>
        <v>11.9753789470729</v>
      </c>
      <c r="N1174" s="16"/>
      <c r="O1174" s="16"/>
      <c r="P1174" s="13" t="n">
        <v>57</v>
      </c>
      <c r="Q1174" s="17" t="n">
        <f aca="false">+M1174*P1174</f>
        <v>682.596599983155</v>
      </c>
      <c r="R1174" s="17" t="n">
        <f aca="false">+N1174*P1174</f>
        <v>0</v>
      </c>
      <c r="S1174" s="17"/>
      <c r="T1174" s="18" t="n">
        <f aca="false">+L1174-K1174</f>
        <v>0.0173611111111111</v>
      </c>
      <c r="U1174" s="18" t="n">
        <f aca="false">+T1174*P1174</f>
        <v>0.989583333333333</v>
      </c>
      <c r="V1174" s="18"/>
    </row>
    <row r="1175" s="13" customFormat="true" ht="12" hidden="false" customHeight="false" outlineLevel="0" collapsed="false">
      <c r="A1175" s="12" t="n">
        <v>7544</v>
      </c>
      <c r="B1175" s="13" t="n">
        <v>9</v>
      </c>
      <c r="C1175" s="13" t="s">
        <v>57</v>
      </c>
      <c r="D1175" s="13" t="n">
        <v>2</v>
      </c>
      <c r="E1175" s="13" t="n">
        <v>725</v>
      </c>
      <c r="F1175" s="13" t="s">
        <v>71</v>
      </c>
      <c r="G1175" s="13" t="s">
        <v>24</v>
      </c>
      <c r="H1175" s="13" t="s">
        <v>29</v>
      </c>
      <c r="I1175" s="13" t="n">
        <v>1</v>
      </c>
      <c r="J1175" s="13" t="n">
        <v>1669</v>
      </c>
      <c r="K1175" s="14" t="n">
        <v>0.805555555555555</v>
      </c>
      <c r="L1175" s="15" t="n">
        <v>0.822916666666667</v>
      </c>
      <c r="M1175" s="16" t="n">
        <f aca="false">VLOOKUP(E1175,'Esp. percorsi al 18-10-22'!C:J,8,FALSE())</f>
        <v>11.9753789470729</v>
      </c>
      <c r="N1175" s="16"/>
      <c r="O1175" s="16"/>
      <c r="P1175" s="13" t="n">
        <v>57</v>
      </c>
      <c r="Q1175" s="17" t="n">
        <f aca="false">+M1175*P1175</f>
        <v>682.596599983155</v>
      </c>
      <c r="R1175" s="17" t="n">
        <f aca="false">+N1175*P1175</f>
        <v>0</v>
      </c>
      <c r="S1175" s="17"/>
      <c r="T1175" s="18" t="n">
        <f aca="false">+L1175-K1175</f>
        <v>0.0173611111111111</v>
      </c>
      <c r="U1175" s="18" t="n">
        <f aca="false">+T1175*P1175</f>
        <v>0.989583333333333</v>
      </c>
      <c r="V1175" s="18"/>
    </row>
    <row r="1176" s="13" customFormat="true" ht="12" hidden="false" customHeight="false" outlineLevel="0" collapsed="false">
      <c r="A1176" s="12" t="n">
        <v>7527</v>
      </c>
      <c r="B1176" s="13" t="n">
        <v>9</v>
      </c>
      <c r="C1176" s="13" t="s">
        <v>57</v>
      </c>
      <c r="D1176" s="13" t="n">
        <v>2</v>
      </c>
      <c r="E1176" s="13" t="n">
        <v>725</v>
      </c>
      <c r="F1176" s="13" t="s">
        <v>71</v>
      </c>
      <c r="G1176" s="13" t="s">
        <v>24</v>
      </c>
      <c r="H1176" s="13" t="s">
        <v>25</v>
      </c>
      <c r="I1176" s="13" t="n">
        <v>1</v>
      </c>
      <c r="J1176" s="13" t="n">
        <v>829</v>
      </c>
      <c r="K1176" s="14" t="n">
        <v>0.809027777777778</v>
      </c>
      <c r="L1176" s="15" t="n">
        <v>0.829861111111111</v>
      </c>
      <c r="M1176" s="16" t="n">
        <f aca="false">VLOOKUP(E1176,'Esp. percorsi al 18-10-22'!C:J,8,FALSE())</f>
        <v>11.9753789470729</v>
      </c>
      <c r="N1176" s="16"/>
      <c r="O1176" s="16"/>
      <c r="P1176" s="13" t="n">
        <v>303</v>
      </c>
      <c r="Q1176" s="17" t="n">
        <f aca="false">+M1176*P1176</f>
        <v>3628.53982096309</v>
      </c>
      <c r="R1176" s="17" t="n">
        <f aca="false">+N1176*P1176</f>
        <v>0</v>
      </c>
      <c r="S1176" s="17"/>
      <c r="T1176" s="18" t="n">
        <f aca="false">+L1176-K1176</f>
        <v>0.0208333333333333</v>
      </c>
      <c r="U1176" s="18" t="n">
        <f aca="false">+T1176*P1176</f>
        <v>6.3125</v>
      </c>
      <c r="V1176" s="18"/>
    </row>
    <row r="1177" s="13" customFormat="true" ht="12" hidden="false" customHeight="false" outlineLevel="0" collapsed="false">
      <c r="A1177" s="12" t="n">
        <v>7528</v>
      </c>
      <c r="B1177" s="13" t="n">
        <v>9</v>
      </c>
      <c r="C1177" s="13" t="s">
        <v>57</v>
      </c>
      <c r="D1177" s="13" t="n">
        <v>2</v>
      </c>
      <c r="E1177" s="13" t="n">
        <v>725</v>
      </c>
      <c r="F1177" s="13" t="s">
        <v>71</v>
      </c>
      <c r="G1177" s="13" t="s">
        <v>24</v>
      </c>
      <c r="H1177" s="13" t="s">
        <v>25</v>
      </c>
      <c r="I1177" s="13" t="n">
        <v>1</v>
      </c>
      <c r="J1177" s="13" t="n">
        <v>830</v>
      </c>
      <c r="K1177" s="14" t="n">
        <v>0.829861111111111</v>
      </c>
      <c r="L1177" s="15" t="n">
        <v>0.850694444444444</v>
      </c>
      <c r="M1177" s="16" t="n">
        <f aca="false">VLOOKUP(E1177,'Esp. percorsi al 18-10-22'!C:J,8,FALSE())</f>
        <v>11.9753789470729</v>
      </c>
      <c r="N1177" s="16"/>
      <c r="O1177" s="16"/>
      <c r="P1177" s="13" t="n">
        <v>303</v>
      </c>
      <c r="Q1177" s="17" t="n">
        <f aca="false">+M1177*P1177</f>
        <v>3628.53982096309</v>
      </c>
      <c r="R1177" s="17" t="n">
        <f aca="false">+N1177*P1177</f>
        <v>0</v>
      </c>
      <c r="S1177" s="17"/>
      <c r="T1177" s="18" t="n">
        <f aca="false">+L1177-K1177</f>
        <v>0.0208333333333333</v>
      </c>
      <c r="U1177" s="18" t="n">
        <f aca="false">+T1177*P1177</f>
        <v>6.3125</v>
      </c>
      <c r="V1177" s="18"/>
    </row>
    <row r="1178" s="13" customFormat="true" ht="12" hidden="false" customHeight="false" outlineLevel="0" collapsed="false">
      <c r="A1178" s="12" t="n">
        <v>7545</v>
      </c>
      <c r="B1178" s="13" t="n">
        <v>9</v>
      </c>
      <c r="C1178" s="13" t="s">
        <v>57</v>
      </c>
      <c r="D1178" s="13" t="n">
        <v>2</v>
      </c>
      <c r="E1178" s="13" t="n">
        <v>725</v>
      </c>
      <c r="F1178" s="13" t="s">
        <v>71</v>
      </c>
      <c r="G1178" s="13" t="s">
        <v>24</v>
      </c>
      <c r="H1178" s="13" t="s">
        <v>29</v>
      </c>
      <c r="I1178" s="13" t="n">
        <v>1</v>
      </c>
      <c r="J1178" s="13" t="n">
        <v>1670</v>
      </c>
      <c r="K1178" s="14" t="n">
        <v>0.840277777777778</v>
      </c>
      <c r="L1178" s="15" t="n">
        <v>0.857638888888889</v>
      </c>
      <c r="M1178" s="16" t="n">
        <f aca="false">VLOOKUP(E1178,'Esp. percorsi al 18-10-22'!C:J,8,FALSE())</f>
        <v>11.9753789470729</v>
      </c>
      <c r="N1178" s="16"/>
      <c r="O1178" s="16"/>
      <c r="P1178" s="13" t="n">
        <v>57</v>
      </c>
      <c r="Q1178" s="17" t="n">
        <f aca="false">+M1178*P1178</f>
        <v>682.596599983155</v>
      </c>
      <c r="R1178" s="17" t="n">
        <f aca="false">+N1178*P1178</f>
        <v>0</v>
      </c>
      <c r="S1178" s="17"/>
      <c r="T1178" s="18" t="n">
        <f aca="false">+L1178-K1178</f>
        <v>0.0173611111111111</v>
      </c>
      <c r="U1178" s="18" t="n">
        <f aca="false">+T1178*P1178</f>
        <v>0.989583333333333</v>
      </c>
      <c r="V1178" s="18"/>
    </row>
    <row r="1179" s="13" customFormat="true" ht="12" hidden="false" customHeight="false" outlineLevel="0" collapsed="false">
      <c r="A1179" s="12" t="n">
        <v>7546</v>
      </c>
      <c r="B1179" s="13" t="n">
        <v>9</v>
      </c>
      <c r="C1179" s="13" t="s">
        <v>57</v>
      </c>
      <c r="D1179" s="13" t="n">
        <v>2</v>
      </c>
      <c r="E1179" s="13" t="n">
        <v>727</v>
      </c>
      <c r="F1179" s="13" t="s">
        <v>72</v>
      </c>
      <c r="G1179" s="13" t="s">
        <v>24</v>
      </c>
      <c r="H1179" s="13" t="s">
        <v>29</v>
      </c>
      <c r="I1179" s="13" t="n">
        <v>1</v>
      </c>
      <c r="J1179" s="13" t="n">
        <v>1671</v>
      </c>
      <c r="K1179" s="14" t="n">
        <v>0.395833333333333</v>
      </c>
      <c r="L1179" s="15" t="n">
        <v>0.413194444444444</v>
      </c>
      <c r="M1179" s="16" t="n">
        <f aca="false">VLOOKUP(E1179,'Esp. percorsi al 18-10-22'!C:J,8,FALSE())</f>
        <v>10.1375042218682</v>
      </c>
      <c r="N1179" s="16"/>
      <c r="O1179" s="16"/>
      <c r="P1179" s="13" t="n">
        <v>57</v>
      </c>
      <c r="Q1179" s="17" t="n">
        <f aca="false">+M1179*P1179</f>
        <v>577.837740646487</v>
      </c>
      <c r="R1179" s="17" t="n">
        <f aca="false">+N1179*P1179</f>
        <v>0</v>
      </c>
      <c r="S1179" s="17"/>
      <c r="T1179" s="18" t="n">
        <f aca="false">+L1179-K1179</f>
        <v>0.0173611111111111</v>
      </c>
      <c r="U1179" s="18" t="n">
        <f aca="false">+T1179*P1179</f>
        <v>0.989583333333333</v>
      </c>
      <c r="V1179" s="18"/>
    </row>
    <row r="1180" s="13" customFormat="true" ht="12" hidden="false" customHeight="false" outlineLevel="0" collapsed="false">
      <c r="A1180" s="12" t="n">
        <v>7547</v>
      </c>
      <c r="B1180" s="13" t="n">
        <v>9</v>
      </c>
      <c r="C1180" s="13" t="s">
        <v>57</v>
      </c>
      <c r="D1180" s="13" t="n">
        <v>2</v>
      </c>
      <c r="E1180" s="13" t="n">
        <v>727</v>
      </c>
      <c r="F1180" s="13" t="s">
        <v>72</v>
      </c>
      <c r="G1180" s="13" t="s">
        <v>24</v>
      </c>
      <c r="H1180" s="13" t="s">
        <v>29</v>
      </c>
      <c r="I1180" s="13" t="n">
        <v>1</v>
      </c>
      <c r="J1180" s="13" t="n">
        <v>1672</v>
      </c>
      <c r="K1180" s="14" t="n">
        <v>0.440972222222222</v>
      </c>
      <c r="L1180" s="15" t="n">
        <v>0.458333333333333</v>
      </c>
      <c r="M1180" s="16" t="n">
        <f aca="false">VLOOKUP(E1180,'Esp. percorsi al 18-10-22'!C:J,8,FALSE())</f>
        <v>10.1375042218682</v>
      </c>
      <c r="N1180" s="16"/>
      <c r="O1180" s="16"/>
      <c r="P1180" s="13" t="n">
        <v>57</v>
      </c>
      <c r="Q1180" s="17" t="n">
        <f aca="false">+M1180*P1180</f>
        <v>577.837740646487</v>
      </c>
      <c r="R1180" s="17" t="n">
        <f aca="false">+N1180*P1180</f>
        <v>0</v>
      </c>
      <c r="S1180" s="17"/>
      <c r="T1180" s="18" t="n">
        <f aca="false">+L1180-K1180</f>
        <v>0.0173611111111111</v>
      </c>
      <c r="U1180" s="18" t="n">
        <f aca="false">+T1180*P1180</f>
        <v>0.989583333333333</v>
      </c>
      <c r="V1180" s="18"/>
    </row>
    <row r="1181" s="13" customFormat="true" ht="12" hidden="false" customHeight="false" outlineLevel="0" collapsed="false">
      <c r="A1181" s="12" t="n">
        <v>7529</v>
      </c>
      <c r="B1181" s="13" t="n">
        <v>9</v>
      </c>
      <c r="C1181" s="13" t="s">
        <v>57</v>
      </c>
      <c r="D1181" s="13" t="n">
        <v>2</v>
      </c>
      <c r="E1181" s="13" t="n">
        <v>727</v>
      </c>
      <c r="F1181" s="13" t="s">
        <v>72</v>
      </c>
      <c r="G1181" s="13" t="s">
        <v>24</v>
      </c>
      <c r="H1181" s="13" t="s">
        <v>25</v>
      </c>
      <c r="I1181" s="13" t="n">
        <v>1</v>
      </c>
      <c r="J1181" s="13" t="n">
        <v>831</v>
      </c>
      <c r="K1181" s="14" t="n">
        <v>0.475694444444444</v>
      </c>
      <c r="L1181" s="15" t="n">
        <v>0.493055555555556</v>
      </c>
      <c r="M1181" s="16" t="n">
        <f aca="false">VLOOKUP(E1181,'Esp. percorsi al 18-10-22'!C:J,8,FALSE())</f>
        <v>10.1375042218682</v>
      </c>
      <c r="N1181" s="16"/>
      <c r="O1181" s="16"/>
      <c r="P1181" s="13" t="n">
        <v>303</v>
      </c>
      <c r="Q1181" s="17" t="n">
        <f aca="false">+M1181*P1181</f>
        <v>3071.66377922606</v>
      </c>
      <c r="R1181" s="17" t="n">
        <f aca="false">+N1181*P1181</f>
        <v>0</v>
      </c>
      <c r="S1181" s="17"/>
      <c r="T1181" s="18" t="n">
        <f aca="false">+L1181-K1181</f>
        <v>0.0173611111111111</v>
      </c>
      <c r="U1181" s="18" t="n">
        <f aca="false">+T1181*P1181</f>
        <v>5.26041666666667</v>
      </c>
      <c r="V1181" s="18"/>
    </row>
    <row r="1182" s="13" customFormat="true" ht="12" hidden="false" customHeight="false" outlineLevel="0" collapsed="false">
      <c r="A1182" s="12" t="n">
        <v>7548</v>
      </c>
      <c r="B1182" s="13" t="n">
        <v>9</v>
      </c>
      <c r="C1182" s="13" t="s">
        <v>57</v>
      </c>
      <c r="D1182" s="13" t="n">
        <v>2</v>
      </c>
      <c r="E1182" s="13" t="n">
        <v>727</v>
      </c>
      <c r="F1182" s="13" t="s">
        <v>72</v>
      </c>
      <c r="G1182" s="13" t="s">
        <v>24</v>
      </c>
      <c r="H1182" s="13" t="s">
        <v>29</v>
      </c>
      <c r="I1182" s="13" t="n">
        <v>1</v>
      </c>
      <c r="J1182" s="13" t="n">
        <v>1673</v>
      </c>
      <c r="K1182" s="14" t="n">
        <v>0.482638888888889</v>
      </c>
      <c r="L1182" s="15" t="n">
        <v>0.5</v>
      </c>
      <c r="M1182" s="16" t="n">
        <f aca="false">VLOOKUP(E1182,'Esp. percorsi al 18-10-22'!C:J,8,FALSE())</f>
        <v>10.1375042218682</v>
      </c>
      <c r="N1182" s="16"/>
      <c r="O1182" s="16"/>
      <c r="P1182" s="13" t="n">
        <v>57</v>
      </c>
      <c r="Q1182" s="17" t="n">
        <f aca="false">+M1182*P1182</f>
        <v>577.837740646487</v>
      </c>
      <c r="R1182" s="17" t="n">
        <f aca="false">+N1182*P1182</f>
        <v>0</v>
      </c>
      <c r="S1182" s="17"/>
      <c r="T1182" s="18" t="n">
        <f aca="false">+L1182-K1182</f>
        <v>0.0173611111111111</v>
      </c>
      <c r="U1182" s="18" t="n">
        <f aca="false">+T1182*P1182</f>
        <v>0.989583333333333</v>
      </c>
      <c r="V1182" s="18"/>
    </row>
    <row r="1183" s="13" customFormat="true" ht="12" hidden="false" customHeight="false" outlineLevel="0" collapsed="false">
      <c r="A1183" s="12" t="n">
        <v>18423</v>
      </c>
      <c r="B1183" s="13" t="n">
        <v>9</v>
      </c>
      <c r="C1183" s="13" t="s">
        <v>57</v>
      </c>
      <c r="D1183" s="13" t="n">
        <v>2</v>
      </c>
      <c r="E1183" s="13" t="n">
        <v>727</v>
      </c>
      <c r="F1183" s="13" t="s">
        <v>72</v>
      </c>
      <c r="G1183" s="13" t="s">
        <v>28</v>
      </c>
      <c r="H1183" s="13" t="s">
        <v>25</v>
      </c>
      <c r="I1183" s="13" t="n">
        <v>1</v>
      </c>
      <c r="J1183" s="13" t="n">
        <v>18423</v>
      </c>
      <c r="K1183" s="14" t="n">
        <v>0.666666666666667</v>
      </c>
      <c r="L1183" s="15" t="n">
        <v>0.684027777777778</v>
      </c>
      <c r="M1183" s="16" t="n">
        <f aca="false">VLOOKUP(E1183,'Esp. percorsi al 18-10-22'!C:J,8,FALSE())</f>
        <v>10.1375042218682</v>
      </c>
      <c r="N1183" s="16"/>
      <c r="O1183" s="16"/>
      <c r="P1183" s="13" t="n">
        <v>52</v>
      </c>
      <c r="Q1183" s="17" t="n">
        <f aca="false">+M1183*P1183</f>
        <v>527.150219537147</v>
      </c>
      <c r="R1183" s="17" t="n">
        <f aca="false">+N1183*P1183</f>
        <v>0</v>
      </c>
      <c r="S1183" s="17"/>
      <c r="T1183" s="18" t="n">
        <f aca="false">+L1183-K1183</f>
        <v>0.0173611111111111</v>
      </c>
      <c r="U1183" s="18" t="n">
        <f aca="false">+T1183*P1183</f>
        <v>0.902777777777778</v>
      </c>
      <c r="V1183" s="18"/>
    </row>
    <row r="1184" s="13" customFormat="true" ht="12" hidden="false" customHeight="false" outlineLevel="0" collapsed="false">
      <c r="A1184" s="12" t="n">
        <v>17581</v>
      </c>
      <c r="B1184" s="13" t="n">
        <v>9</v>
      </c>
      <c r="C1184" s="13" t="s">
        <v>57</v>
      </c>
      <c r="D1184" s="13" t="n">
        <v>2</v>
      </c>
      <c r="E1184" s="13" t="n">
        <v>727</v>
      </c>
      <c r="F1184" s="13" t="s">
        <v>72</v>
      </c>
      <c r="G1184" s="13" t="s">
        <v>26</v>
      </c>
      <c r="H1184" s="13" t="s">
        <v>25</v>
      </c>
      <c r="I1184" s="13" t="n">
        <v>1</v>
      </c>
      <c r="J1184" s="13" t="n">
        <v>832</v>
      </c>
      <c r="K1184" s="14" t="n">
        <v>0.670138888888889</v>
      </c>
      <c r="L1184" s="15" t="n">
        <v>0.6875</v>
      </c>
      <c r="M1184" s="16" t="n">
        <f aca="false">VLOOKUP(E1184,'Esp. percorsi al 18-10-22'!C:J,8,FALSE())</f>
        <v>10.1375042218682</v>
      </c>
      <c r="N1184" s="16"/>
      <c r="O1184" s="16"/>
      <c r="P1184" s="13" t="n">
        <v>251</v>
      </c>
      <c r="Q1184" s="17" t="n">
        <f aca="false">+M1184*P1184</f>
        <v>2544.51355968892</v>
      </c>
      <c r="R1184" s="17" t="n">
        <f aca="false">+N1184*P1184</f>
        <v>0</v>
      </c>
      <c r="S1184" s="17"/>
      <c r="T1184" s="18" t="n">
        <f aca="false">+L1184-K1184</f>
        <v>0.0173611111111111</v>
      </c>
      <c r="U1184" s="18" t="n">
        <f aca="false">+T1184*P1184</f>
        <v>4.35763888888889</v>
      </c>
      <c r="V1184" s="18"/>
    </row>
    <row r="1185" s="13" customFormat="true" ht="12" hidden="false" customHeight="false" outlineLevel="0" collapsed="false">
      <c r="A1185" s="12" t="n">
        <v>7531</v>
      </c>
      <c r="B1185" s="13" t="n">
        <v>9</v>
      </c>
      <c r="C1185" s="13" t="s">
        <v>57</v>
      </c>
      <c r="D1185" s="13" t="n">
        <v>2</v>
      </c>
      <c r="E1185" s="13" t="n">
        <v>727</v>
      </c>
      <c r="F1185" s="13" t="s">
        <v>72</v>
      </c>
      <c r="G1185" s="13" t="s">
        <v>24</v>
      </c>
      <c r="H1185" s="13" t="s">
        <v>25</v>
      </c>
      <c r="I1185" s="13" t="n">
        <v>1</v>
      </c>
      <c r="J1185" s="13" t="n">
        <v>833</v>
      </c>
      <c r="K1185" s="14" t="n">
        <v>0.708333333333333</v>
      </c>
      <c r="L1185" s="15" t="n">
        <v>0.725694444444444</v>
      </c>
      <c r="M1185" s="16" t="n">
        <f aca="false">VLOOKUP(E1185,'Esp. percorsi al 18-10-22'!C:J,8,FALSE())</f>
        <v>10.1375042218682</v>
      </c>
      <c r="N1185" s="16"/>
      <c r="O1185" s="16"/>
      <c r="P1185" s="13" t="n">
        <v>303</v>
      </c>
      <c r="Q1185" s="17" t="n">
        <f aca="false">+M1185*P1185</f>
        <v>3071.66377922606</v>
      </c>
      <c r="R1185" s="17" t="n">
        <f aca="false">+N1185*P1185</f>
        <v>0</v>
      </c>
      <c r="S1185" s="17"/>
      <c r="T1185" s="18" t="n">
        <f aca="false">+L1185-K1185</f>
        <v>0.0173611111111111</v>
      </c>
      <c r="U1185" s="18" t="n">
        <f aca="false">+T1185*P1185</f>
        <v>5.26041666666667</v>
      </c>
      <c r="V1185" s="18"/>
    </row>
    <row r="1186" s="13" customFormat="true" ht="12" hidden="false" customHeight="false" outlineLevel="0" collapsed="false">
      <c r="A1186" s="12" t="n">
        <v>7480</v>
      </c>
      <c r="B1186" s="13" t="n">
        <v>9</v>
      </c>
      <c r="C1186" s="13" t="s">
        <v>57</v>
      </c>
      <c r="D1186" s="13" t="n">
        <v>1</v>
      </c>
      <c r="E1186" s="13" t="n">
        <v>739</v>
      </c>
      <c r="F1186" s="13" t="s">
        <v>73</v>
      </c>
      <c r="G1186" s="13" t="s">
        <v>24</v>
      </c>
      <c r="H1186" s="13" t="s">
        <v>25</v>
      </c>
      <c r="I1186" s="13" t="n">
        <v>1</v>
      </c>
      <c r="J1186" s="13" t="n">
        <v>779</v>
      </c>
      <c r="K1186" s="14" t="n">
        <v>0.246527777777778</v>
      </c>
      <c r="L1186" s="15" t="n">
        <v>0.263888888888889</v>
      </c>
      <c r="M1186" s="16" t="n">
        <f aca="false">VLOOKUP(E1186,'Esp. percorsi al 18-10-22'!C:J,8,FALSE())</f>
        <v>11.0807627477579</v>
      </c>
      <c r="N1186" s="16"/>
      <c r="O1186" s="16"/>
      <c r="P1186" s="13" t="n">
        <v>303</v>
      </c>
      <c r="Q1186" s="17" t="n">
        <f aca="false">+M1186*P1186</f>
        <v>3357.47111257064</v>
      </c>
      <c r="R1186" s="17" t="n">
        <f aca="false">+N1186*P1186</f>
        <v>0</v>
      </c>
      <c r="S1186" s="17"/>
      <c r="T1186" s="18" t="n">
        <f aca="false">+L1186-K1186</f>
        <v>0.0173611111111111</v>
      </c>
      <c r="U1186" s="18" t="n">
        <f aca="false">+T1186*P1186</f>
        <v>5.26041666666667</v>
      </c>
      <c r="V1186" s="18"/>
    </row>
    <row r="1187" s="13" customFormat="true" ht="12" hidden="false" customHeight="false" outlineLevel="0" collapsed="false">
      <c r="A1187" s="12" t="n">
        <v>17550</v>
      </c>
      <c r="B1187" s="13" t="n">
        <v>9</v>
      </c>
      <c r="C1187" s="13" t="s">
        <v>57</v>
      </c>
      <c r="D1187" s="13" t="n">
        <v>1</v>
      </c>
      <c r="E1187" s="13" t="n">
        <v>739</v>
      </c>
      <c r="F1187" s="13" t="s">
        <v>73</v>
      </c>
      <c r="G1187" s="13" t="s">
        <v>26</v>
      </c>
      <c r="H1187" s="13" t="s">
        <v>25</v>
      </c>
      <c r="I1187" s="13" t="n">
        <v>1</v>
      </c>
      <c r="J1187" s="13" t="n">
        <v>780</v>
      </c>
      <c r="K1187" s="14" t="n">
        <v>0.263888888888889</v>
      </c>
      <c r="L1187" s="15" t="n">
        <v>0.28125</v>
      </c>
      <c r="M1187" s="16" t="n">
        <f aca="false">VLOOKUP(E1187,'Esp. percorsi al 18-10-22'!C:J,8,FALSE())</f>
        <v>11.0807627477579</v>
      </c>
      <c r="N1187" s="16"/>
      <c r="O1187" s="16"/>
      <c r="P1187" s="13" t="n">
        <v>251</v>
      </c>
      <c r="Q1187" s="17" t="n">
        <f aca="false">+M1187*P1187</f>
        <v>2781.27144968723</v>
      </c>
      <c r="R1187" s="17" t="n">
        <f aca="false">+N1187*P1187</f>
        <v>0</v>
      </c>
      <c r="S1187" s="17"/>
      <c r="T1187" s="18" t="n">
        <f aca="false">+L1187-K1187</f>
        <v>0.0173611111111111</v>
      </c>
      <c r="U1187" s="18" t="n">
        <f aca="false">+T1187*P1187</f>
        <v>4.35763888888889</v>
      </c>
      <c r="V1187" s="18"/>
    </row>
    <row r="1188" s="13" customFormat="true" ht="12" hidden="false" customHeight="false" outlineLevel="0" collapsed="false">
      <c r="A1188" s="12" t="n">
        <v>18413</v>
      </c>
      <c r="B1188" s="13" t="n">
        <v>9</v>
      </c>
      <c r="C1188" s="13" t="s">
        <v>57</v>
      </c>
      <c r="D1188" s="13" t="n">
        <v>1</v>
      </c>
      <c r="E1188" s="13" t="n">
        <v>739</v>
      </c>
      <c r="F1188" s="13" t="s">
        <v>73</v>
      </c>
      <c r="G1188" s="13" t="s">
        <v>28</v>
      </c>
      <c r="H1188" s="13" t="s">
        <v>25</v>
      </c>
      <c r="I1188" s="13" t="n">
        <v>1</v>
      </c>
      <c r="J1188" s="13" t="n">
        <v>18413</v>
      </c>
      <c r="K1188" s="14" t="n">
        <v>0.267361111111111</v>
      </c>
      <c r="L1188" s="15" t="n">
        <v>0.284722222222222</v>
      </c>
      <c r="M1188" s="16" t="n">
        <f aca="false">VLOOKUP(E1188,'Esp. percorsi al 18-10-22'!C:J,8,FALSE())</f>
        <v>11.0807627477579</v>
      </c>
      <c r="N1188" s="16"/>
      <c r="O1188" s="16"/>
      <c r="P1188" s="13" t="n">
        <v>52</v>
      </c>
      <c r="Q1188" s="17" t="n">
        <f aca="false">+M1188*P1188</f>
        <v>576.199662883411</v>
      </c>
      <c r="R1188" s="17" t="n">
        <f aca="false">+N1188*P1188</f>
        <v>0</v>
      </c>
      <c r="S1188" s="17"/>
      <c r="T1188" s="18" t="n">
        <f aca="false">+L1188-K1188</f>
        <v>0.0173611111111111</v>
      </c>
      <c r="U1188" s="18" t="n">
        <f aca="false">+T1188*P1188</f>
        <v>0.902777777777778</v>
      </c>
      <c r="V1188" s="18"/>
    </row>
    <row r="1189" s="13" customFormat="true" ht="12" hidden="false" customHeight="false" outlineLevel="0" collapsed="false">
      <c r="A1189" s="12" t="n">
        <v>17857</v>
      </c>
      <c r="B1189" s="13" t="n">
        <v>9</v>
      </c>
      <c r="C1189" s="13" t="s">
        <v>57</v>
      </c>
      <c r="D1189" s="13" t="n">
        <v>1</v>
      </c>
      <c r="E1189" s="13" t="n">
        <v>739</v>
      </c>
      <c r="F1189" s="13" t="s">
        <v>73</v>
      </c>
      <c r="G1189" s="13" t="s">
        <v>26</v>
      </c>
      <c r="H1189" s="13" t="s">
        <v>25</v>
      </c>
      <c r="I1189" s="13" t="n">
        <v>1</v>
      </c>
      <c r="J1189" s="13" t="n">
        <v>781</v>
      </c>
      <c r="K1189" s="14" t="n">
        <v>0.284722222222222</v>
      </c>
      <c r="L1189" s="15" t="n">
        <v>0.305555555555555</v>
      </c>
      <c r="M1189" s="16" t="n">
        <f aca="false">VLOOKUP(E1189,'Esp. percorsi al 18-10-22'!C:J,8,FALSE())</f>
        <v>11.0807627477579</v>
      </c>
      <c r="N1189" s="16"/>
      <c r="O1189" s="16"/>
      <c r="P1189" s="13" t="n">
        <v>251</v>
      </c>
      <c r="Q1189" s="17" t="n">
        <f aca="false">+M1189*P1189</f>
        <v>2781.27144968723</v>
      </c>
      <c r="R1189" s="17" t="n">
        <f aca="false">+N1189*P1189</f>
        <v>0</v>
      </c>
      <c r="S1189" s="17"/>
      <c r="T1189" s="18" t="n">
        <f aca="false">+L1189-K1189</f>
        <v>0.0208333333333333</v>
      </c>
      <c r="U1189" s="18" t="n">
        <f aca="false">+T1189*P1189</f>
        <v>5.22916666666667</v>
      </c>
      <c r="V1189" s="18"/>
    </row>
    <row r="1190" s="13" customFormat="true" ht="12" hidden="false" customHeight="false" outlineLevel="0" collapsed="false">
      <c r="A1190" s="12" t="n">
        <v>18362</v>
      </c>
      <c r="B1190" s="13" t="n">
        <v>9</v>
      </c>
      <c r="C1190" s="13" t="s">
        <v>57</v>
      </c>
      <c r="D1190" s="13" t="n">
        <v>1</v>
      </c>
      <c r="E1190" s="13" t="n">
        <v>739</v>
      </c>
      <c r="F1190" s="13" t="s">
        <v>73</v>
      </c>
      <c r="G1190" s="13" t="s">
        <v>28</v>
      </c>
      <c r="H1190" s="13" t="s">
        <v>25</v>
      </c>
      <c r="I1190" s="13" t="n">
        <v>1</v>
      </c>
      <c r="J1190" s="13" t="n">
        <v>16075</v>
      </c>
      <c r="K1190" s="14" t="n">
        <v>0.288194444444444</v>
      </c>
      <c r="L1190" s="15" t="n">
        <v>0.309027777777778</v>
      </c>
      <c r="M1190" s="16" t="n">
        <f aca="false">VLOOKUP(E1190,'Esp. percorsi al 18-10-22'!C:J,8,FALSE())</f>
        <v>11.0807627477579</v>
      </c>
      <c r="N1190" s="16"/>
      <c r="O1190" s="16"/>
      <c r="P1190" s="13" t="n">
        <v>52</v>
      </c>
      <c r="Q1190" s="17" t="n">
        <f aca="false">+M1190*P1190</f>
        <v>576.199662883411</v>
      </c>
      <c r="R1190" s="17" t="n">
        <f aca="false">+N1190*P1190</f>
        <v>0</v>
      </c>
      <c r="S1190" s="17"/>
      <c r="T1190" s="18" t="n">
        <f aca="false">+L1190-K1190</f>
        <v>0.0208333333333333</v>
      </c>
      <c r="U1190" s="18" t="n">
        <f aca="false">+T1190*P1190</f>
        <v>1.08333333333333</v>
      </c>
      <c r="V1190" s="18"/>
    </row>
    <row r="1191" s="13" customFormat="true" ht="12" hidden="false" customHeight="false" outlineLevel="0" collapsed="false">
      <c r="A1191" s="12" t="n">
        <v>7569</v>
      </c>
      <c r="B1191" s="13" t="n">
        <v>9</v>
      </c>
      <c r="C1191" s="13" t="s">
        <v>57</v>
      </c>
      <c r="D1191" s="13" t="n">
        <v>1</v>
      </c>
      <c r="E1191" s="13" t="n">
        <v>739</v>
      </c>
      <c r="F1191" s="13" t="s">
        <v>73</v>
      </c>
      <c r="G1191" s="13" t="s">
        <v>26</v>
      </c>
      <c r="H1191" s="13" t="s">
        <v>30</v>
      </c>
      <c r="I1191" s="13" t="n">
        <v>1</v>
      </c>
      <c r="J1191" s="13" t="n">
        <v>4549</v>
      </c>
      <c r="K1191" s="14" t="n">
        <v>0.305555555555555</v>
      </c>
      <c r="L1191" s="15" t="n">
        <v>0.322916666666667</v>
      </c>
      <c r="M1191" s="16" t="n">
        <f aca="false">VLOOKUP(E1191,'Esp. percorsi al 18-10-22'!C:J,8,FALSE())</f>
        <v>11.0807627477579</v>
      </c>
      <c r="N1191" s="16"/>
      <c r="O1191" s="16"/>
      <c r="P1191" s="13" t="n">
        <v>5</v>
      </c>
      <c r="Q1191" s="17" t="n">
        <f aca="false">+M1191*P1191</f>
        <v>55.4038137387895</v>
      </c>
      <c r="R1191" s="17" t="n">
        <f aca="false">+N1191*P1191</f>
        <v>0</v>
      </c>
      <c r="S1191" s="17"/>
      <c r="T1191" s="18" t="n">
        <f aca="false">+L1191-K1191</f>
        <v>0.0173611111111111</v>
      </c>
      <c r="U1191" s="18" t="n">
        <f aca="false">+T1191*P1191</f>
        <v>0.0868055555555556</v>
      </c>
      <c r="V1191" s="18"/>
    </row>
    <row r="1192" s="13" customFormat="true" ht="12" hidden="false" customHeight="false" outlineLevel="0" collapsed="false">
      <c r="A1192" s="12" t="n">
        <v>17552</v>
      </c>
      <c r="B1192" s="13" t="n">
        <v>9</v>
      </c>
      <c r="C1192" s="13" t="s">
        <v>57</v>
      </c>
      <c r="D1192" s="13" t="n">
        <v>1</v>
      </c>
      <c r="E1192" s="13" t="n">
        <v>739</v>
      </c>
      <c r="F1192" s="13" t="s">
        <v>73</v>
      </c>
      <c r="G1192" s="13" t="s">
        <v>26</v>
      </c>
      <c r="H1192" s="13" t="s">
        <v>25</v>
      </c>
      <c r="I1192" s="13" t="n">
        <v>1</v>
      </c>
      <c r="J1192" s="13" t="n">
        <v>782</v>
      </c>
      <c r="K1192" s="14" t="n">
        <v>0.305555555555555</v>
      </c>
      <c r="L1192" s="15" t="n">
        <v>0.326388888888889</v>
      </c>
      <c r="M1192" s="16" t="n">
        <f aca="false">VLOOKUP(E1192,'Esp. percorsi al 18-10-22'!C:J,8,FALSE())</f>
        <v>11.0807627477579</v>
      </c>
      <c r="N1192" s="16"/>
      <c r="O1192" s="16"/>
      <c r="P1192" s="13" t="n">
        <v>251</v>
      </c>
      <c r="Q1192" s="17" t="n">
        <f aca="false">+M1192*P1192</f>
        <v>2781.27144968723</v>
      </c>
      <c r="R1192" s="17" t="n">
        <f aca="false">+N1192*P1192</f>
        <v>0</v>
      </c>
      <c r="S1192" s="17"/>
      <c r="T1192" s="18" t="n">
        <f aca="false">+L1192-K1192</f>
        <v>0.0208333333333333</v>
      </c>
      <c r="U1192" s="18" t="n">
        <f aca="false">+T1192*P1192</f>
        <v>5.22916666666667</v>
      </c>
      <c r="V1192" s="18"/>
    </row>
    <row r="1193" s="13" customFormat="true" ht="12" hidden="false" customHeight="false" outlineLevel="0" collapsed="false">
      <c r="A1193" s="12" t="n">
        <v>18414</v>
      </c>
      <c r="B1193" s="13" t="n">
        <v>9</v>
      </c>
      <c r="C1193" s="13" t="s">
        <v>57</v>
      </c>
      <c r="D1193" s="13" t="n">
        <v>1</v>
      </c>
      <c r="E1193" s="13" t="n">
        <v>739</v>
      </c>
      <c r="F1193" s="13" t="s">
        <v>73</v>
      </c>
      <c r="G1193" s="13" t="s">
        <v>28</v>
      </c>
      <c r="H1193" s="13" t="s">
        <v>25</v>
      </c>
      <c r="I1193" s="13" t="n">
        <v>1</v>
      </c>
      <c r="J1193" s="13" t="n">
        <v>18414</v>
      </c>
      <c r="K1193" s="14" t="n">
        <v>0.3125</v>
      </c>
      <c r="L1193" s="15" t="n">
        <v>0.333333333333333</v>
      </c>
      <c r="M1193" s="16" t="n">
        <f aca="false">VLOOKUP(E1193,'Esp. percorsi al 18-10-22'!C:J,8,FALSE())</f>
        <v>11.0807627477579</v>
      </c>
      <c r="N1193" s="16"/>
      <c r="O1193" s="16"/>
      <c r="P1193" s="13" t="n">
        <v>52</v>
      </c>
      <c r="Q1193" s="17" t="n">
        <f aca="false">+M1193*P1193</f>
        <v>576.199662883411</v>
      </c>
      <c r="R1193" s="17" t="n">
        <f aca="false">+N1193*P1193</f>
        <v>0</v>
      </c>
      <c r="S1193" s="17"/>
      <c r="T1193" s="18" t="n">
        <f aca="false">+L1193-K1193</f>
        <v>0.0208333333333333</v>
      </c>
      <c r="U1193" s="18" t="n">
        <f aca="false">+T1193*P1193</f>
        <v>1.08333333333333</v>
      </c>
      <c r="V1193" s="18"/>
    </row>
    <row r="1194" s="13" customFormat="true" ht="12" hidden="false" customHeight="false" outlineLevel="0" collapsed="false">
      <c r="A1194" s="12" t="n">
        <v>7484</v>
      </c>
      <c r="B1194" s="13" t="n">
        <v>9</v>
      </c>
      <c r="C1194" s="13" t="s">
        <v>57</v>
      </c>
      <c r="D1194" s="13" t="n">
        <v>1</v>
      </c>
      <c r="E1194" s="13" t="n">
        <v>739</v>
      </c>
      <c r="F1194" s="13" t="s">
        <v>73</v>
      </c>
      <c r="G1194" s="13" t="s">
        <v>24</v>
      </c>
      <c r="H1194" s="13" t="s">
        <v>25</v>
      </c>
      <c r="I1194" s="13" t="n">
        <v>1</v>
      </c>
      <c r="J1194" s="13" t="n">
        <v>783</v>
      </c>
      <c r="K1194" s="14" t="n">
        <v>0.336805555555556</v>
      </c>
      <c r="L1194" s="15" t="n">
        <v>0.357638888888889</v>
      </c>
      <c r="M1194" s="16" t="n">
        <f aca="false">VLOOKUP(E1194,'Esp. percorsi al 18-10-22'!C:J,8,FALSE())</f>
        <v>11.0807627477579</v>
      </c>
      <c r="N1194" s="16"/>
      <c r="O1194" s="16"/>
      <c r="P1194" s="13" t="n">
        <v>303</v>
      </c>
      <c r="Q1194" s="17" t="n">
        <f aca="false">+M1194*P1194</f>
        <v>3357.47111257064</v>
      </c>
      <c r="R1194" s="17" t="n">
        <f aca="false">+N1194*P1194</f>
        <v>0</v>
      </c>
      <c r="S1194" s="17"/>
      <c r="T1194" s="18" t="n">
        <f aca="false">+L1194-K1194</f>
        <v>0.0208333333333333</v>
      </c>
      <c r="U1194" s="18" t="n">
        <f aca="false">+T1194*P1194</f>
        <v>6.3125</v>
      </c>
      <c r="V1194" s="18"/>
    </row>
    <row r="1195" s="13" customFormat="true" ht="12" hidden="false" customHeight="false" outlineLevel="0" collapsed="false">
      <c r="A1195" s="12" t="n">
        <v>7549</v>
      </c>
      <c r="B1195" s="13" t="n">
        <v>9</v>
      </c>
      <c r="C1195" s="13" t="s">
        <v>57</v>
      </c>
      <c r="D1195" s="13" t="n">
        <v>1</v>
      </c>
      <c r="E1195" s="13" t="n">
        <v>739</v>
      </c>
      <c r="F1195" s="13" t="s">
        <v>73</v>
      </c>
      <c r="G1195" s="13" t="s">
        <v>24</v>
      </c>
      <c r="H1195" s="13" t="s">
        <v>29</v>
      </c>
      <c r="I1195" s="13" t="n">
        <v>1</v>
      </c>
      <c r="J1195" s="13" t="n">
        <v>1688</v>
      </c>
      <c r="K1195" s="14" t="n">
        <v>0.340277777777778</v>
      </c>
      <c r="L1195" s="15" t="n">
        <v>0.357638888888889</v>
      </c>
      <c r="M1195" s="16" t="n">
        <f aca="false">VLOOKUP(E1195,'Esp. percorsi al 18-10-22'!C:J,8,FALSE())</f>
        <v>11.0807627477579</v>
      </c>
      <c r="N1195" s="16"/>
      <c r="O1195" s="16"/>
      <c r="P1195" s="13" t="n">
        <v>57</v>
      </c>
      <c r="Q1195" s="17" t="n">
        <f aca="false">+M1195*P1195</f>
        <v>631.6034766222</v>
      </c>
      <c r="R1195" s="17" t="n">
        <f aca="false">+N1195*P1195</f>
        <v>0</v>
      </c>
      <c r="S1195" s="17"/>
      <c r="T1195" s="18" t="n">
        <f aca="false">+L1195-K1195</f>
        <v>0.0173611111111111</v>
      </c>
      <c r="U1195" s="18" t="n">
        <f aca="false">+T1195*P1195</f>
        <v>0.989583333333333</v>
      </c>
      <c r="V1195" s="18"/>
    </row>
    <row r="1196" s="13" customFormat="true" ht="12" hidden="false" customHeight="false" outlineLevel="0" collapsed="false">
      <c r="A1196" s="12" t="n">
        <v>7485</v>
      </c>
      <c r="B1196" s="13" t="n">
        <v>9</v>
      </c>
      <c r="C1196" s="13" t="s">
        <v>57</v>
      </c>
      <c r="D1196" s="13" t="n">
        <v>1</v>
      </c>
      <c r="E1196" s="13" t="n">
        <v>739</v>
      </c>
      <c r="F1196" s="13" t="s">
        <v>73</v>
      </c>
      <c r="G1196" s="13" t="s">
        <v>24</v>
      </c>
      <c r="H1196" s="13" t="s">
        <v>25</v>
      </c>
      <c r="I1196" s="13" t="n">
        <v>1</v>
      </c>
      <c r="J1196" s="13" t="n">
        <v>784</v>
      </c>
      <c r="K1196" s="14" t="n">
        <v>0.361111111111111</v>
      </c>
      <c r="L1196" s="15" t="n">
        <v>0.381944444444444</v>
      </c>
      <c r="M1196" s="16" t="n">
        <f aca="false">VLOOKUP(E1196,'Esp. percorsi al 18-10-22'!C:J,8,FALSE())</f>
        <v>11.0807627477579</v>
      </c>
      <c r="N1196" s="16"/>
      <c r="O1196" s="16"/>
      <c r="P1196" s="13" t="n">
        <v>303</v>
      </c>
      <c r="Q1196" s="17" t="n">
        <f aca="false">+M1196*P1196</f>
        <v>3357.47111257064</v>
      </c>
      <c r="R1196" s="17" t="n">
        <f aca="false">+N1196*P1196</f>
        <v>0</v>
      </c>
      <c r="S1196" s="17"/>
      <c r="T1196" s="18" t="n">
        <f aca="false">+L1196-K1196</f>
        <v>0.0208333333333333</v>
      </c>
      <c r="U1196" s="18" t="n">
        <f aca="false">+T1196*P1196</f>
        <v>6.3125</v>
      </c>
      <c r="V1196" s="18"/>
    </row>
    <row r="1197" s="13" customFormat="true" ht="12" hidden="false" customHeight="false" outlineLevel="0" collapsed="false">
      <c r="A1197" s="12" t="n">
        <v>7486</v>
      </c>
      <c r="B1197" s="13" t="n">
        <v>9</v>
      </c>
      <c r="C1197" s="13" t="s">
        <v>57</v>
      </c>
      <c r="D1197" s="13" t="n">
        <v>1</v>
      </c>
      <c r="E1197" s="13" t="n">
        <v>739</v>
      </c>
      <c r="F1197" s="13" t="s">
        <v>73</v>
      </c>
      <c r="G1197" s="13" t="s">
        <v>24</v>
      </c>
      <c r="H1197" s="13" t="s">
        <v>25</v>
      </c>
      <c r="I1197" s="13" t="n">
        <v>1</v>
      </c>
      <c r="J1197" s="13" t="n">
        <v>785</v>
      </c>
      <c r="K1197" s="14" t="n">
        <v>0.385416666666667</v>
      </c>
      <c r="L1197" s="15" t="n">
        <v>0.40625</v>
      </c>
      <c r="M1197" s="16" t="n">
        <f aca="false">VLOOKUP(E1197,'Esp. percorsi al 18-10-22'!C:J,8,FALSE())</f>
        <v>11.0807627477579</v>
      </c>
      <c r="N1197" s="16"/>
      <c r="O1197" s="16"/>
      <c r="P1197" s="13" t="n">
        <v>303</v>
      </c>
      <c r="Q1197" s="17" t="n">
        <f aca="false">+M1197*P1197</f>
        <v>3357.47111257064</v>
      </c>
      <c r="R1197" s="17" t="n">
        <f aca="false">+N1197*P1197</f>
        <v>0</v>
      </c>
      <c r="S1197" s="17"/>
      <c r="T1197" s="18" t="n">
        <f aca="false">+L1197-K1197</f>
        <v>0.0208333333333333</v>
      </c>
      <c r="U1197" s="18" t="n">
        <f aca="false">+T1197*P1197</f>
        <v>6.3125</v>
      </c>
      <c r="V1197" s="18"/>
    </row>
    <row r="1198" s="13" customFormat="true" ht="12" hidden="false" customHeight="false" outlineLevel="0" collapsed="false">
      <c r="A1198" s="12" t="n">
        <v>7570</v>
      </c>
      <c r="B1198" s="13" t="n">
        <v>9</v>
      </c>
      <c r="C1198" s="13" t="s">
        <v>57</v>
      </c>
      <c r="D1198" s="13" t="n">
        <v>1</v>
      </c>
      <c r="E1198" s="13" t="n">
        <v>739</v>
      </c>
      <c r="F1198" s="13" t="s">
        <v>73</v>
      </c>
      <c r="G1198" s="13" t="s">
        <v>26</v>
      </c>
      <c r="H1198" s="13" t="s">
        <v>30</v>
      </c>
      <c r="I1198" s="13" t="n">
        <v>1</v>
      </c>
      <c r="J1198" s="13" t="n">
        <v>4550</v>
      </c>
      <c r="K1198" s="14" t="n">
        <v>0.388888888888889</v>
      </c>
      <c r="L1198" s="15" t="n">
        <v>0.40625</v>
      </c>
      <c r="M1198" s="16" t="n">
        <f aca="false">VLOOKUP(E1198,'Esp. percorsi al 18-10-22'!C:J,8,FALSE())</f>
        <v>11.0807627477579</v>
      </c>
      <c r="N1198" s="16"/>
      <c r="O1198" s="16"/>
      <c r="P1198" s="13" t="n">
        <v>5</v>
      </c>
      <c r="Q1198" s="17" t="n">
        <f aca="false">+M1198*P1198</f>
        <v>55.4038137387895</v>
      </c>
      <c r="R1198" s="17" t="n">
        <f aca="false">+N1198*P1198</f>
        <v>0</v>
      </c>
      <c r="S1198" s="17"/>
      <c r="T1198" s="18" t="n">
        <f aca="false">+L1198-K1198</f>
        <v>0.0173611111111111</v>
      </c>
      <c r="U1198" s="18" t="n">
        <f aca="false">+T1198*P1198</f>
        <v>0.0868055555555556</v>
      </c>
      <c r="V1198" s="18"/>
    </row>
    <row r="1199" s="13" customFormat="true" ht="12" hidden="false" customHeight="false" outlineLevel="0" collapsed="false">
      <c r="A1199" s="12" t="n">
        <v>7487</v>
      </c>
      <c r="B1199" s="13" t="n">
        <v>9</v>
      </c>
      <c r="C1199" s="13" t="s">
        <v>57</v>
      </c>
      <c r="D1199" s="13" t="n">
        <v>1</v>
      </c>
      <c r="E1199" s="13" t="n">
        <v>739</v>
      </c>
      <c r="F1199" s="13" t="s">
        <v>73</v>
      </c>
      <c r="G1199" s="13" t="s">
        <v>24</v>
      </c>
      <c r="H1199" s="13" t="s">
        <v>25</v>
      </c>
      <c r="I1199" s="13" t="n">
        <v>1</v>
      </c>
      <c r="J1199" s="13" t="n">
        <v>786</v>
      </c>
      <c r="K1199" s="14" t="n">
        <v>0.434027777777778</v>
      </c>
      <c r="L1199" s="15" t="n">
        <v>0.454861111111111</v>
      </c>
      <c r="M1199" s="16" t="n">
        <f aca="false">VLOOKUP(E1199,'Esp. percorsi al 18-10-22'!C:J,8,FALSE())</f>
        <v>11.0807627477579</v>
      </c>
      <c r="N1199" s="16"/>
      <c r="O1199" s="16"/>
      <c r="P1199" s="13" t="n">
        <v>303</v>
      </c>
      <c r="Q1199" s="17" t="n">
        <f aca="false">+M1199*P1199</f>
        <v>3357.47111257064</v>
      </c>
      <c r="R1199" s="17" t="n">
        <f aca="false">+N1199*P1199</f>
        <v>0</v>
      </c>
      <c r="S1199" s="17"/>
      <c r="T1199" s="18" t="n">
        <f aca="false">+L1199-K1199</f>
        <v>0.0208333333333333</v>
      </c>
      <c r="U1199" s="18" t="n">
        <f aca="false">+T1199*P1199</f>
        <v>6.3125</v>
      </c>
      <c r="V1199" s="18"/>
    </row>
    <row r="1200" s="13" customFormat="true" ht="12" hidden="false" customHeight="false" outlineLevel="0" collapsed="false">
      <c r="A1200" s="12" t="n">
        <v>7488</v>
      </c>
      <c r="B1200" s="13" t="n">
        <v>9</v>
      </c>
      <c r="C1200" s="13" t="s">
        <v>57</v>
      </c>
      <c r="D1200" s="13" t="n">
        <v>1</v>
      </c>
      <c r="E1200" s="13" t="n">
        <v>739</v>
      </c>
      <c r="F1200" s="13" t="s">
        <v>73</v>
      </c>
      <c r="G1200" s="13" t="s">
        <v>24</v>
      </c>
      <c r="H1200" s="13" t="s">
        <v>25</v>
      </c>
      <c r="I1200" s="13" t="n">
        <v>1</v>
      </c>
      <c r="J1200" s="13" t="n">
        <v>787</v>
      </c>
      <c r="K1200" s="14" t="n">
        <v>0.454861111111111</v>
      </c>
      <c r="L1200" s="15" t="n">
        <v>0.475694444444444</v>
      </c>
      <c r="M1200" s="16" t="n">
        <f aca="false">VLOOKUP(E1200,'Esp. percorsi al 18-10-22'!C:J,8,FALSE())</f>
        <v>11.0807627477579</v>
      </c>
      <c r="N1200" s="16"/>
      <c r="O1200" s="16"/>
      <c r="P1200" s="13" t="n">
        <v>303</v>
      </c>
      <c r="Q1200" s="17" t="n">
        <f aca="false">+M1200*P1200</f>
        <v>3357.47111257064</v>
      </c>
      <c r="R1200" s="17" t="n">
        <f aca="false">+N1200*P1200</f>
        <v>0</v>
      </c>
      <c r="S1200" s="17"/>
      <c r="T1200" s="18" t="n">
        <f aca="false">+L1200-K1200</f>
        <v>0.0208333333333333</v>
      </c>
      <c r="U1200" s="18" t="n">
        <f aca="false">+T1200*P1200</f>
        <v>6.3125</v>
      </c>
      <c r="V1200" s="18"/>
    </row>
    <row r="1201" s="13" customFormat="true" ht="12" hidden="false" customHeight="false" outlineLevel="0" collapsed="false">
      <c r="A1201" s="12" t="n">
        <v>7550</v>
      </c>
      <c r="B1201" s="13" t="n">
        <v>9</v>
      </c>
      <c r="C1201" s="13" t="s">
        <v>57</v>
      </c>
      <c r="D1201" s="13" t="n">
        <v>1</v>
      </c>
      <c r="E1201" s="13" t="n">
        <v>739</v>
      </c>
      <c r="F1201" s="13" t="s">
        <v>73</v>
      </c>
      <c r="G1201" s="13" t="s">
        <v>24</v>
      </c>
      <c r="H1201" s="13" t="s">
        <v>29</v>
      </c>
      <c r="I1201" s="13" t="n">
        <v>1</v>
      </c>
      <c r="J1201" s="13" t="n">
        <v>1689</v>
      </c>
      <c r="K1201" s="14" t="n">
        <v>0.465277777777778</v>
      </c>
      <c r="L1201" s="15" t="n">
        <v>0.482638888888889</v>
      </c>
      <c r="M1201" s="16" t="n">
        <f aca="false">VLOOKUP(E1201,'Esp. percorsi al 18-10-22'!C:J,8,FALSE())</f>
        <v>11.0807627477579</v>
      </c>
      <c r="N1201" s="16"/>
      <c r="O1201" s="16"/>
      <c r="P1201" s="13" t="n">
        <v>57</v>
      </c>
      <c r="Q1201" s="17" t="n">
        <f aca="false">+M1201*P1201</f>
        <v>631.6034766222</v>
      </c>
      <c r="R1201" s="17" t="n">
        <f aca="false">+N1201*P1201</f>
        <v>0</v>
      </c>
      <c r="S1201" s="17"/>
      <c r="T1201" s="18" t="n">
        <f aca="false">+L1201-K1201</f>
        <v>0.0173611111111111</v>
      </c>
      <c r="U1201" s="18" t="n">
        <f aca="false">+T1201*P1201</f>
        <v>0.989583333333333</v>
      </c>
      <c r="V1201" s="18"/>
    </row>
    <row r="1202" s="13" customFormat="true" ht="12" hidden="false" customHeight="false" outlineLevel="0" collapsed="false">
      <c r="A1202" s="12" t="n">
        <v>7571</v>
      </c>
      <c r="B1202" s="13" t="n">
        <v>9</v>
      </c>
      <c r="C1202" s="13" t="s">
        <v>57</v>
      </c>
      <c r="D1202" s="13" t="n">
        <v>1</v>
      </c>
      <c r="E1202" s="13" t="n">
        <v>739</v>
      </c>
      <c r="F1202" s="13" t="s">
        <v>73</v>
      </c>
      <c r="G1202" s="13" t="s">
        <v>26</v>
      </c>
      <c r="H1202" s="13" t="s">
        <v>30</v>
      </c>
      <c r="I1202" s="13" t="n">
        <v>1</v>
      </c>
      <c r="J1202" s="13" t="n">
        <v>4551</v>
      </c>
      <c r="K1202" s="14" t="n">
        <v>0.472222222222222</v>
      </c>
      <c r="L1202" s="15" t="n">
        <v>0.489583333333333</v>
      </c>
      <c r="M1202" s="16" t="n">
        <f aca="false">VLOOKUP(E1202,'Esp. percorsi al 18-10-22'!C:J,8,FALSE())</f>
        <v>11.0807627477579</v>
      </c>
      <c r="N1202" s="16"/>
      <c r="O1202" s="16"/>
      <c r="P1202" s="13" t="n">
        <v>5</v>
      </c>
      <c r="Q1202" s="17" t="n">
        <f aca="false">+M1202*P1202</f>
        <v>55.4038137387895</v>
      </c>
      <c r="R1202" s="17" t="n">
        <f aca="false">+N1202*P1202</f>
        <v>0</v>
      </c>
      <c r="S1202" s="17"/>
      <c r="T1202" s="18" t="n">
        <f aca="false">+L1202-K1202</f>
        <v>0.0173611111111111</v>
      </c>
      <c r="U1202" s="18" t="n">
        <f aca="false">+T1202*P1202</f>
        <v>0.0868055555555556</v>
      </c>
      <c r="V1202" s="18"/>
    </row>
    <row r="1203" s="13" customFormat="true" ht="12" hidden="false" customHeight="false" outlineLevel="0" collapsed="false">
      <c r="A1203" s="12" t="n">
        <v>7489</v>
      </c>
      <c r="B1203" s="13" t="n">
        <v>9</v>
      </c>
      <c r="C1203" s="13" t="s">
        <v>57</v>
      </c>
      <c r="D1203" s="13" t="n">
        <v>1</v>
      </c>
      <c r="E1203" s="13" t="n">
        <v>739</v>
      </c>
      <c r="F1203" s="13" t="s">
        <v>73</v>
      </c>
      <c r="G1203" s="13" t="s">
        <v>24</v>
      </c>
      <c r="H1203" s="13" t="s">
        <v>25</v>
      </c>
      <c r="I1203" s="13" t="n">
        <v>1</v>
      </c>
      <c r="J1203" s="13" t="n">
        <v>788</v>
      </c>
      <c r="K1203" s="14" t="n">
        <v>0.482638888888889</v>
      </c>
      <c r="L1203" s="15" t="n">
        <v>0.503472222222222</v>
      </c>
      <c r="M1203" s="16" t="n">
        <f aca="false">VLOOKUP(E1203,'Esp. percorsi al 18-10-22'!C:J,8,FALSE())</f>
        <v>11.0807627477579</v>
      </c>
      <c r="N1203" s="16"/>
      <c r="O1203" s="16"/>
      <c r="P1203" s="13" t="n">
        <v>303</v>
      </c>
      <c r="Q1203" s="17" t="n">
        <f aca="false">+M1203*P1203</f>
        <v>3357.47111257064</v>
      </c>
      <c r="R1203" s="17" t="n">
        <f aca="false">+N1203*P1203</f>
        <v>0</v>
      </c>
      <c r="S1203" s="17"/>
      <c r="T1203" s="18" t="n">
        <f aca="false">+L1203-K1203</f>
        <v>0.0208333333333333</v>
      </c>
      <c r="U1203" s="18" t="n">
        <f aca="false">+T1203*P1203</f>
        <v>6.3125</v>
      </c>
      <c r="V1203" s="18"/>
    </row>
    <row r="1204" s="13" customFormat="true" ht="12" hidden="false" customHeight="false" outlineLevel="0" collapsed="false">
      <c r="A1204" s="12" t="n">
        <v>7490</v>
      </c>
      <c r="B1204" s="13" t="n">
        <v>9</v>
      </c>
      <c r="C1204" s="13" t="s">
        <v>57</v>
      </c>
      <c r="D1204" s="13" t="n">
        <v>1</v>
      </c>
      <c r="E1204" s="13" t="n">
        <v>739</v>
      </c>
      <c r="F1204" s="13" t="s">
        <v>73</v>
      </c>
      <c r="G1204" s="13" t="s">
        <v>24</v>
      </c>
      <c r="H1204" s="13" t="s">
        <v>25</v>
      </c>
      <c r="I1204" s="13" t="n">
        <v>1</v>
      </c>
      <c r="J1204" s="13" t="n">
        <v>789</v>
      </c>
      <c r="K1204" s="14" t="n">
        <v>0.5</v>
      </c>
      <c r="L1204" s="15" t="n">
        <v>0.520833333333333</v>
      </c>
      <c r="M1204" s="16" t="n">
        <f aca="false">VLOOKUP(E1204,'Esp. percorsi al 18-10-22'!C:J,8,FALSE())</f>
        <v>11.0807627477579</v>
      </c>
      <c r="N1204" s="16"/>
      <c r="O1204" s="16"/>
      <c r="P1204" s="13" t="n">
        <v>303</v>
      </c>
      <c r="Q1204" s="17" t="n">
        <f aca="false">+M1204*P1204</f>
        <v>3357.47111257064</v>
      </c>
      <c r="R1204" s="17" t="n">
        <f aca="false">+N1204*P1204</f>
        <v>0</v>
      </c>
      <c r="S1204" s="17"/>
      <c r="T1204" s="18" t="n">
        <f aca="false">+L1204-K1204</f>
        <v>0.0208333333333333</v>
      </c>
      <c r="U1204" s="18" t="n">
        <f aca="false">+T1204*P1204</f>
        <v>6.3125</v>
      </c>
      <c r="V1204" s="18"/>
    </row>
    <row r="1205" s="13" customFormat="true" ht="12" hidden="false" customHeight="false" outlineLevel="0" collapsed="false">
      <c r="A1205" s="12" t="n">
        <v>7551</v>
      </c>
      <c r="B1205" s="13" t="n">
        <v>9</v>
      </c>
      <c r="C1205" s="13" t="s">
        <v>57</v>
      </c>
      <c r="D1205" s="13" t="n">
        <v>1</v>
      </c>
      <c r="E1205" s="13" t="n">
        <v>739</v>
      </c>
      <c r="F1205" s="13" t="s">
        <v>73</v>
      </c>
      <c r="G1205" s="13" t="s">
        <v>24</v>
      </c>
      <c r="H1205" s="13" t="s">
        <v>29</v>
      </c>
      <c r="I1205" s="13" t="n">
        <v>1</v>
      </c>
      <c r="J1205" s="13" t="n">
        <v>1690</v>
      </c>
      <c r="K1205" s="14" t="n">
        <v>0.513888888888889</v>
      </c>
      <c r="L1205" s="15" t="n">
        <v>0.53125</v>
      </c>
      <c r="M1205" s="16" t="n">
        <f aca="false">VLOOKUP(E1205,'Esp. percorsi al 18-10-22'!C:J,8,FALSE())</f>
        <v>11.0807627477579</v>
      </c>
      <c r="N1205" s="16"/>
      <c r="O1205" s="16"/>
      <c r="P1205" s="13" t="n">
        <v>57</v>
      </c>
      <c r="Q1205" s="17" t="n">
        <f aca="false">+M1205*P1205</f>
        <v>631.6034766222</v>
      </c>
      <c r="R1205" s="17" t="n">
        <f aca="false">+N1205*P1205</f>
        <v>0</v>
      </c>
      <c r="S1205" s="17"/>
      <c r="T1205" s="18" t="n">
        <f aca="false">+L1205-K1205</f>
        <v>0.0173611111111111</v>
      </c>
      <c r="U1205" s="18" t="n">
        <f aca="false">+T1205*P1205</f>
        <v>0.989583333333333</v>
      </c>
      <c r="V1205" s="18"/>
    </row>
    <row r="1206" s="13" customFormat="true" ht="12" hidden="false" customHeight="false" outlineLevel="0" collapsed="false">
      <c r="A1206" s="12" t="n">
        <v>7491</v>
      </c>
      <c r="B1206" s="13" t="n">
        <v>9</v>
      </c>
      <c r="C1206" s="13" t="s">
        <v>57</v>
      </c>
      <c r="D1206" s="13" t="n">
        <v>1</v>
      </c>
      <c r="E1206" s="13" t="n">
        <v>739</v>
      </c>
      <c r="F1206" s="13" t="s">
        <v>73</v>
      </c>
      <c r="G1206" s="13" t="s">
        <v>24</v>
      </c>
      <c r="H1206" s="13" t="s">
        <v>25</v>
      </c>
      <c r="I1206" s="13" t="n">
        <v>1</v>
      </c>
      <c r="J1206" s="13" t="n">
        <v>790</v>
      </c>
      <c r="K1206" s="14" t="n">
        <v>0.520833333333333</v>
      </c>
      <c r="L1206" s="15" t="n">
        <v>0.541666666666667</v>
      </c>
      <c r="M1206" s="16" t="n">
        <f aca="false">VLOOKUP(E1206,'Esp. percorsi al 18-10-22'!C:J,8,FALSE())</f>
        <v>11.0807627477579</v>
      </c>
      <c r="N1206" s="16"/>
      <c r="O1206" s="16"/>
      <c r="P1206" s="13" t="n">
        <v>303</v>
      </c>
      <c r="Q1206" s="17" t="n">
        <f aca="false">+M1206*P1206</f>
        <v>3357.47111257064</v>
      </c>
      <c r="R1206" s="17" t="n">
        <f aca="false">+N1206*P1206</f>
        <v>0</v>
      </c>
      <c r="S1206" s="17"/>
      <c r="T1206" s="18" t="n">
        <f aca="false">+L1206-K1206</f>
        <v>0.0208333333333333</v>
      </c>
      <c r="U1206" s="18" t="n">
        <f aca="false">+T1206*P1206</f>
        <v>6.3125</v>
      </c>
      <c r="V1206" s="18"/>
    </row>
    <row r="1207" s="13" customFormat="true" ht="12" hidden="false" customHeight="false" outlineLevel="0" collapsed="false">
      <c r="A1207" s="12" t="n">
        <v>7477</v>
      </c>
      <c r="B1207" s="13" t="n">
        <v>9</v>
      </c>
      <c r="C1207" s="13" t="s">
        <v>57</v>
      </c>
      <c r="D1207" s="13" t="n">
        <v>1</v>
      </c>
      <c r="E1207" s="13" t="n">
        <v>739</v>
      </c>
      <c r="F1207" s="13" t="s">
        <v>73</v>
      </c>
      <c r="G1207" s="13" t="s">
        <v>24</v>
      </c>
      <c r="H1207" s="13" t="s">
        <v>25</v>
      </c>
      <c r="I1207" s="13" t="n">
        <v>1</v>
      </c>
      <c r="J1207" s="13" t="n">
        <v>102</v>
      </c>
      <c r="K1207" s="14" t="n">
        <v>0.53125</v>
      </c>
      <c r="L1207" s="15" t="n">
        <v>0.552083333333333</v>
      </c>
      <c r="M1207" s="16" t="n">
        <f aca="false">VLOOKUP(E1207,'Esp. percorsi al 18-10-22'!C:J,8,FALSE())</f>
        <v>11.0807627477579</v>
      </c>
      <c r="N1207" s="16"/>
      <c r="O1207" s="16"/>
      <c r="P1207" s="13" t="n">
        <v>303</v>
      </c>
      <c r="Q1207" s="17" t="n">
        <f aca="false">+M1207*P1207</f>
        <v>3357.47111257064</v>
      </c>
      <c r="R1207" s="17" t="n">
        <f aca="false">+N1207*P1207</f>
        <v>0</v>
      </c>
      <c r="S1207" s="17"/>
      <c r="T1207" s="18" t="n">
        <f aca="false">+L1207-K1207</f>
        <v>0.0208333333333333</v>
      </c>
      <c r="U1207" s="18" t="n">
        <f aca="false">+T1207*P1207</f>
        <v>6.3125</v>
      </c>
      <c r="V1207" s="18"/>
    </row>
    <row r="1208" s="13" customFormat="true" ht="12" hidden="false" customHeight="false" outlineLevel="0" collapsed="false">
      <c r="A1208" s="12" t="n">
        <v>18415</v>
      </c>
      <c r="B1208" s="13" t="n">
        <v>9</v>
      </c>
      <c r="C1208" s="13" t="s">
        <v>57</v>
      </c>
      <c r="D1208" s="13" t="n">
        <v>1</v>
      </c>
      <c r="E1208" s="13" t="n">
        <v>739</v>
      </c>
      <c r="F1208" s="13" t="s">
        <v>73</v>
      </c>
      <c r="G1208" s="13" t="s">
        <v>28</v>
      </c>
      <c r="H1208" s="13" t="s">
        <v>25</v>
      </c>
      <c r="I1208" s="13" t="n">
        <v>1</v>
      </c>
      <c r="J1208" s="13" t="n">
        <v>18415</v>
      </c>
      <c r="K1208" s="14" t="n">
        <v>0.552083333333333</v>
      </c>
      <c r="L1208" s="15" t="n">
        <v>0.572916666666667</v>
      </c>
      <c r="M1208" s="16" t="n">
        <f aca="false">VLOOKUP(E1208,'Esp. percorsi al 18-10-22'!C:J,8,FALSE())</f>
        <v>11.0807627477579</v>
      </c>
      <c r="N1208" s="16"/>
      <c r="O1208" s="16"/>
      <c r="P1208" s="13" t="n">
        <v>52</v>
      </c>
      <c r="Q1208" s="17" t="n">
        <f aca="false">+M1208*P1208</f>
        <v>576.199662883411</v>
      </c>
      <c r="R1208" s="17" t="n">
        <f aca="false">+N1208*P1208</f>
        <v>0</v>
      </c>
      <c r="S1208" s="17"/>
      <c r="T1208" s="18" t="n">
        <f aca="false">+L1208-K1208</f>
        <v>0.0208333333333333</v>
      </c>
      <c r="U1208" s="18" t="n">
        <f aca="false">+T1208*P1208</f>
        <v>1.08333333333333</v>
      </c>
      <c r="V1208" s="18"/>
    </row>
    <row r="1209" s="13" customFormat="true" ht="12" hidden="false" customHeight="false" outlineLevel="0" collapsed="false">
      <c r="A1209" s="12" t="n">
        <v>7572</v>
      </c>
      <c r="B1209" s="13" t="n">
        <v>9</v>
      </c>
      <c r="C1209" s="13" t="s">
        <v>57</v>
      </c>
      <c r="D1209" s="13" t="n">
        <v>1</v>
      </c>
      <c r="E1209" s="13" t="n">
        <v>739</v>
      </c>
      <c r="F1209" s="13" t="s">
        <v>73</v>
      </c>
      <c r="G1209" s="13" t="s">
        <v>26</v>
      </c>
      <c r="H1209" s="13" t="s">
        <v>30</v>
      </c>
      <c r="I1209" s="13" t="n">
        <v>1</v>
      </c>
      <c r="J1209" s="13" t="n">
        <v>4552</v>
      </c>
      <c r="K1209" s="14" t="n">
        <v>0.555555555555556</v>
      </c>
      <c r="L1209" s="15" t="n">
        <v>0.572916666666667</v>
      </c>
      <c r="M1209" s="16" t="n">
        <f aca="false">VLOOKUP(E1209,'Esp. percorsi al 18-10-22'!C:J,8,FALSE())</f>
        <v>11.0807627477579</v>
      </c>
      <c r="N1209" s="16"/>
      <c r="O1209" s="16"/>
      <c r="P1209" s="13" t="n">
        <v>5</v>
      </c>
      <c r="Q1209" s="17" t="n">
        <f aca="false">+M1209*P1209</f>
        <v>55.4038137387895</v>
      </c>
      <c r="R1209" s="17" t="n">
        <f aca="false">+N1209*P1209</f>
        <v>0</v>
      </c>
      <c r="S1209" s="17"/>
      <c r="T1209" s="18" t="n">
        <f aca="false">+L1209-K1209</f>
        <v>0.0173611111111111</v>
      </c>
      <c r="U1209" s="18" t="n">
        <f aca="false">+T1209*P1209</f>
        <v>0.0868055555555556</v>
      </c>
      <c r="V1209" s="18"/>
    </row>
    <row r="1210" s="13" customFormat="true" ht="12" hidden="false" customHeight="false" outlineLevel="0" collapsed="false">
      <c r="A1210" s="12" t="n">
        <v>7552</v>
      </c>
      <c r="B1210" s="13" t="n">
        <v>9</v>
      </c>
      <c r="C1210" s="13" t="s">
        <v>57</v>
      </c>
      <c r="D1210" s="13" t="n">
        <v>1</v>
      </c>
      <c r="E1210" s="13" t="n">
        <v>739</v>
      </c>
      <c r="F1210" s="13" t="s">
        <v>73</v>
      </c>
      <c r="G1210" s="13" t="s">
        <v>24</v>
      </c>
      <c r="H1210" s="13" t="s">
        <v>29</v>
      </c>
      <c r="I1210" s="13" t="n">
        <v>1</v>
      </c>
      <c r="J1210" s="13" t="n">
        <v>1691</v>
      </c>
      <c r="K1210" s="14" t="n">
        <v>0.559027777777778</v>
      </c>
      <c r="L1210" s="15" t="n">
        <v>0.576388888888889</v>
      </c>
      <c r="M1210" s="16" t="n">
        <f aca="false">VLOOKUP(E1210,'Esp. percorsi al 18-10-22'!C:J,8,FALSE())</f>
        <v>11.0807627477579</v>
      </c>
      <c r="N1210" s="16"/>
      <c r="O1210" s="16"/>
      <c r="P1210" s="13" t="n">
        <v>57</v>
      </c>
      <c r="Q1210" s="17" t="n">
        <f aca="false">+M1210*P1210</f>
        <v>631.6034766222</v>
      </c>
      <c r="R1210" s="17" t="n">
        <f aca="false">+N1210*P1210</f>
        <v>0</v>
      </c>
      <c r="S1210" s="17"/>
      <c r="T1210" s="18" t="n">
        <f aca="false">+L1210-K1210</f>
        <v>0.0173611111111111</v>
      </c>
      <c r="U1210" s="18" t="n">
        <f aca="false">+T1210*P1210</f>
        <v>0.989583333333333</v>
      </c>
      <c r="V1210" s="18"/>
    </row>
    <row r="1211" s="13" customFormat="true" ht="12" hidden="false" customHeight="false" outlineLevel="0" collapsed="false">
      <c r="A1211" s="12" t="n">
        <v>17576</v>
      </c>
      <c r="B1211" s="13" t="n">
        <v>9</v>
      </c>
      <c r="C1211" s="13" t="s">
        <v>57</v>
      </c>
      <c r="D1211" s="13" t="n">
        <v>1</v>
      </c>
      <c r="E1211" s="13" t="n">
        <v>739</v>
      </c>
      <c r="F1211" s="13" t="s">
        <v>73</v>
      </c>
      <c r="G1211" s="13" t="s">
        <v>26</v>
      </c>
      <c r="H1211" s="13" t="s">
        <v>25</v>
      </c>
      <c r="I1211" s="13" t="n">
        <v>1</v>
      </c>
      <c r="J1211" s="13" t="n">
        <v>791</v>
      </c>
      <c r="K1211" s="14" t="n">
        <v>0.559027777777778</v>
      </c>
      <c r="L1211" s="15" t="n">
        <v>0.579861111111111</v>
      </c>
      <c r="M1211" s="16" t="n">
        <f aca="false">VLOOKUP(E1211,'Esp. percorsi al 18-10-22'!C:J,8,FALSE())</f>
        <v>11.0807627477579</v>
      </c>
      <c r="N1211" s="16"/>
      <c r="O1211" s="16"/>
      <c r="P1211" s="13" t="n">
        <v>251</v>
      </c>
      <c r="Q1211" s="17" t="n">
        <f aca="false">+M1211*P1211</f>
        <v>2781.27144968723</v>
      </c>
      <c r="R1211" s="17" t="n">
        <f aca="false">+N1211*P1211</f>
        <v>0</v>
      </c>
      <c r="S1211" s="17"/>
      <c r="T1211" s="18" t="n">
        <f aca="false">+L1211-K1211</f>
        <v>0.0208333333333333</v>
      </c>
      <c r="U1211" s="18" t="n">
        <f aca="false">+T1211*P1211</f>
        <v>5.22916666666667</v>
      </c>
      <c r="V1211" s="18"/>
    </row>
    <row r="1212" s="13" customFormat="true" ht="12" hidden="false" customHeight="false" outlineLevel="0" collapsed="false">
      <c r="A1212" s="12" t="n">
        <v>18416</v>
      </c>
      <c r="B1212" s="13" t="n">
        <v>9</v>
      </c>
      <c r="C1212" s="13" t="s">
        <v>57</v>
      </c>
      <c r="D1212" s="13" t="n">
        <v>1</v>
      </c>
      <c r="E1212" s="13" t="n">
        <v>739</v>
      </c>
      <c r="F1212" s="13" t="s">
        <v>73</v>
      </c>
      <c r="G1212" s="13" t="s">
        <v>28</v>
      </c>
      <c r="H1212" s="13" t="s">
        <v>25</v>
      </c>
      <c r="I1212" s="13" t="n">
        <v>1</v>
      </c>
      <c r="J1212" s="13" t="n">
        <v>18416</v>
      </c>
      <c r="K1212" s="14" t="n">
        <v>0.572916666666667</v>
      </c>
      <c r="L1212" s="15" t="n">
        <v>0.59375</v>
      </c>
      <c r="M1212" s="16" t="n">
        <f aca="false">VLOOKUP(E1212,'Esp. percorsi al 18-10-22'!C:J,8,FALSE())</f>
        <v>11.0807627477579</v>
      </c>
      <c r="N1212" s="16"/>
      <c r="O1212" s="16"/>
      <c r="P1212" s="13" t="n">
        <v>52</v>
      </c>
      <c r="Q1212" s="17" t="n">
        <f aca="false">+M1212*P1212</f>
        <v>576.199662883411</v>
      </c>
      <c r="R1212" s="17" t="n">
        <f aca="false">+N1212*P1212</f>
        <v>0</v>
      </c>
      <c r="S1212" s="17"/>
      <c r="T1212" s="18" t="n">
        <f aca="false">+L1212-K1212</f>
        <v>0.0208333333333333</v>
      </c>
      <c r="U1212" s="18" t="n">
        <f aca="false">+T1212*P1212</f>
        <v>1.08333333333333</v>
      </c>
      <c r="V1212" s="18"/>
    </row>
    <row r="1213" s="13" customFormat="true" ht="12" hidden="false" customHeight="false" outlineLevel="0" collapsed="false">
      <c r="A1213" s="12" t="n">
        <v>17582</v>
      </c>
      <c r="B1213" s="13" t="n">
        <v>9</v>
      </c>
      <c r="C1213" s="13" t="s">
        <v>57</v>
      </c>
      <c r="D1213" s="13" t="n">
        <v>1</v>
      </c>
      <c r="E1213" s="13" t="n">
        <v>739</v>
      </c>
      <c r="F1213" s="13" t="s">
        <v>73</v>
      </c>
      <c r="G1213" s="13" t="s">
        <v>26</v>
      </c>
      <c r="H1213" s="13" t="s">
        <v>25</v>
      </c>
      <c r="I1213" s="13" t="n">
        <v>1</v>
      </c>
      <c r="J1213" s="13" t="n">
        <v>792</v>
      </c>
      <c r="K1213" s="14" t="n">
        <v>0.576388888888889</v>
      </c>
      <c r="L1213" s="15" t="n">
        <v>0.597222222222222</v>
      </c>
      <c r="M1213" s="16" t="n">
        <f aca="false">VLOOKUP(E1213,'Esp. percorsi al 18-10-22'!C:J,8,FALSE())</f>
        <v>11.0807627477579</v>
      </c>
      <c r="N1213" s="16"/>
      <c r="O1213" s="16"/>
      <c r="P1213" s="13" t="n">
        <v>251</v>
      </c>
      <c r="Q1213" s="17" t="n">
        <f aca="false">+M1213*P1213</f>
        <v>2781.27144968723</v>
      </c>
      <c r="R1213" s="17" t="n">
        <f aca="false">+N1213*P1213</f>
        <v>0</v>
      </c>
      <c r="S1213" s="17"/>
      <c r="T1213" s="18" t="n">
        <f aca="false">+L1213-K1213</f>
        <v>0.0208333333333333</v>
      </c>
      <c r="U1213" s="18" t="n">
        <f aca="false">+T1213*P1213</f>
        <v>5.22916666666667</v>
      </c>
      <c r="V1213" s="18"/>
    </row>
    <row r="1214" s="13" customFormat="true" ht="12" hidden="false" customHeight="false" outlineLevel="0" collapsed="false">
      <c r="A1214" s="12" t="n">
        <v>18417</v>
      </c>
      <c r="B1214" s="13" t="n">
        <v>9</v>
      </c>
      <c r="C1214" s="13" t="s">
        <v>57</v>
      </c>
      <c r="D1214" s="13" t="n">
        <v>1</v>
      </c>
      <c r="E1214" s="13" t="n">
        <v>739</v>
      </c>
      <c r="F1214" s="13" t="s">
        <v>73</v>
      </c>
      <c r="G1214" s="13" t="s">
        <v>28</v>
      </c>
      <c r="H1214" s="13" t="s">
        <v>25</v>
      </c>
      <c r="I1214" s="13" t="n">
        <v>1</v>
      </c>
      <c r="J1214" s="13" t="n">
        <v>18417</v>
      </c>
      <c r="K1214" s="14" t="n">
        <v>0.597222222222222</v>
      </c>
      <c r="L1214" s="15" t="n">
        <v>0.618055555555556</v>
      </c>
      <c r="M1214" s="16" t="n">
        <f aca="false">VLOOKUP(E1214,'Esp. percorsi al 18-10-22'!C:J,8,FALSE())</f>
        <v>11.0807627477579</v>
      </c>
      <c r="N1214" s="16"/>
      <c r="O1214" s="16"/>
      <c r="P1214" s="13" t="n">
        <v>52</v>
      </c>
      <c r="Q1214" s="17" t="n">
        <f aca="false">+M1214*P1214</f>
        <v>576.199662883411</v>
      </c>
      <c r="R1214" s="17" t="n">
        <f aca="false">+N1214*P1214</f>
        <v>0</v>
      </c>
      <c r="S1214" s="17"/>
      <c r="T1214" s="18" t="n">
        <f aca="false">+L1214-K1214</f>
        <v>0.0208333333333333</v>
      </c>
      <c r="U1214" s="18" t="n">
        <f aca="false">+T1214*P1214</f>
        <v>1.08333333333333</v>
      </c>
      <c r="V1214" s="18"/>
    </row>
    <row r="1215" s="13" customFormat="true" ht="12" hidden="false" customHeight="false" outlineLevel="0" collapsed="false">
      <c r="A1215" s="12" t="n">
        <v>7553</v>
      </c>
      <c r="B1215" s="13" t="n">
        <v>9</v>
      </c>
      <c r="C1215" s="13" t="s">
        <v>57</v>
      </c>
      <c r="D1215" s="13" t="n">
        <v>1</v>
      </c>
      <c r="E1215" s="13" t="n">
        <v>739</v>
      </c>
      <c r="F1215" s="13" t="s">
        <v>73</v>
      </c>
      <c r="G1215" s="13" t="s">
        <v>24</v>
      </c>
      <c r="H1215" s="13" t="s">
        <v>29</v>
      </c>
      <c r="I1215" s="13" t="n">
        <v>1</v>
      </c>
      <c r="J1215" s="13" t="n">
        <v>1692</v>
      </c>
      <c r="K1215" s="14" t="n">
        <v>0.600694444444444</v>
      </c>
      <c r="L1215" s="15" t="n">
        <v>0.618055555555556</v>
      </c>
      <c r="M1215" s="16" t="n">
        <f aca="false">VLOOKUP(E1215,'Esp. percorsi al 18-10-22'!C:J,8,FALSE())</f>
        <v>11.0807627477579</v>
      </c>
      <c r="N1215" s="16"/>
      <c r="O1215" s="16"/>
      <c r="P1215" s="13" t="n">
        <v>57</v>
      </c>
      <c r="Q1215" s="17" t="n">
        <f aca="false">+M1215*P1215</f>
        <v>631.6034766222</v>
      </c>
      <c r="R1215" s="17" t="n">
        <f aca="false">+N1215*P1215</f>
        <v>0</v>
      </c>
      <c r="S1215" s="17"/>
      <c r="T1215" s="18" t="n">
        <f aca="false">+L1215-K1215</f>
        <v>0.0173611111111111</v>
      </c>
      <c r="U1215" s="18" t="n">
        <f aca="false">+T1215*P1215</f>
        <v>0.989583333333333</v>
      </c>
      <c r="V1215" s="18"/>
    </row>
    <row r="1216" s="13" customFormat="true" ht="12" hidden="false" customHeight="false" outlineLevel="0" collapsed="false">
      <c r="A1216" s="12" t="n">
        <v>17578</v>
      </c>
      <c r="B1216" s="13" t="n">
        <v>9</v>
      </c>
      <c r="C1216" s="13" t="s">
        <v>57</v>
      </c>
      <c r="D1216" s="13" t="n">
        <v>1</v>
      </c>
      <c r="E1216" s="13" t="n">
        <v>739</v>
      </c>
      <c r="F1216" s="13" t="s">
        <v>73</v>
      </c>
      <c r="G1216" s="13" t="s">
        <v>26</v>
      </c>
      <c r="H1216" s="13" t="s">
        <v>25</v>
      </c>
      <c r="I1216" s="13" t="n">
        <v>1</v>
      </c>
      <c r="J1216" s="13" t="n">
        <v>793</v>
      </c>
      <c r="K1216" s="14" t="n">
        <v>0.600694444444444</v>
      </c>
      <c r="L1216" s="15" t="n">
        <v>0.621527777777778</v>
      </c>
      <c r="M1216" s="16" t="n">
        <f aca="false">VLOOKUP(E1216,'Esp. percorsi al 18-10-22'!C:J,8,FALSE())</f>
        <v>11.0807627477579</v>
      </c>
      <c r="N1216" s="16"/>
      <c r="O1216" s="16"/>
      <c r="P1216" s="13" t="n">
        <v>251</v>
      </c>
      <c r="Q1216" s="17" t="n">
        <f aca="false">+M1216*P1216</f>
        <v>2781.27144968723</v>
      </c>
      <c r="R1216" s="17" t="n">
        <f aca="false">+N1216*P1216</f>
        <v>0</v>
      </c>
      <c r="S1216" s="17"/>
      <c r="T1216" s="18" t="n">
        <f aca="false">+L1216-K1216</f>
        <v>0.0208333333333333</v>
      </c>
      <c r="U1216" s="18" t="n">
        <f aca="false">+T1216*P1216</f>
        <v>5.22916666666667</v>
      </c>
      <c r="V1216" s="18"/>
    </row>
    <row r="1217" s="13" customFormat="true" ht="12" hidden="false" customHeight="false" outlineLevel="0" collapsed="false">
      <c r="A1217" s="12" t="n">
        <v>7573</v>
      </c>
      <c r="B1217" s="13" t="n">
        <v>9</v>
      </c>
      <c r="C1217" s="13" t="s">
        <v>57</v>
      </c>
      <c r="D1217" s="13" t="n">
        <v>1</v>
      </c>
      <c r="E1217" s="13" t="n">
        <v>739</v>
      </c>
      <c r="F1217" s="13" t="s">
        <v>73</v>
      </c>
      <c r="G1217" s="13" t="s">
        <v>26</v>
      </c>
      <c r="H1217" s="13" t="s">
        <v>30</v>
      </c>
      <c r="I1217" s="13" t="n">
        <v>1</v>
      </c>
      <c r="J1217" s="13" t="n">
        <v>4553</v>
      </c>
      <c r="K1217" s="14" t="n">
        <v>0.638888888888889</v>
      </c>
      <c r="L1217" s="15" t="n">
        <v>0.65625</v>
      </c>
      <c r="M1217" s="16" t="n">
        <f aca="false">VLOOKUP(E1217,'Esp. percorsi al 18-10-22'!C:J,8,FALSE())</f>
        <v>11.0807627477579</v>
      </c>
      <c r="N1217" s="16"/>
      <c r="O1217" s="16"/>
      <c r="P1217" s="13" t="n">
        <v>5</v>
      </c>
      <c r="Q1217" s="17" t="n">
        <f aca="false">+M1217*P1217</f>
        <v>55.4038137387895</v>
      </c>
      <c r="R1217" s="17" t="n">
        <f aca="false">+N1217*P1217</f>
        <v>0</v>
      </c>
      <c r="S1217" s="17"/>
      <c r="T1217" s="18" t="n">
        <f aca="false">+L1217-K1217</f>
        <v>0.0173611111111111</v>
      </c>
      <c r="U1217" s="18" t="n">
        <f aca="false">+T1217*P1217</f>
        <v>0.0868055555555556</v>
      </c>
      <c r="V1217" s="18"/>
    </row>
    <row r="1218" s="13" customFormat="true" ht="12" hidden="false" customHeight="false" outlineLevel="0" collapsed="false">
      <c r="A1218" s="12" t="n">
        <v>7554</v>
      </c>
      <c r="B1218" s="13" t="n">
        <v>9</v>
      </c>
      <c r="C1218" s="13" t="s">
        <v>57</v>
      </c>
      <c r="D1218" s="13" t="n">
        <v>1</v>
      </c>
      <c r="E1218" s="13" t="n">
        <v>739</v>
      </c>
      <c r="F1218" s="13" t="s">
        <v>73</v>
      </c>
      <c r="G1218" s="13" t="s">
        <v>24</v>
      </c>
      <c r="H1218" s="13" t="s">
        <v>29</v>
      </c>
      <c r="I1218" s="13" t="n">
        <v>1</v>
      </c>
      <c r="J1218" s="13" t="n">
        <v>1693</v>
      </c>
      <c r="K1218" s="14" t="n">
        <v>0.642361111111111</v>
      </c>
      <c r="L1218" s="15" t="n">
        <v>0.659722222222222</v>
      </c>
      <c r="M1218" s="16" t="n">
        <f aca="false">VLOOKUP(E1218,'Esp. percorsi al 18-10-22'!C:J,8,FALSE())</f>
        <v>11.0807627477579</v>
      </c>
      <c r="N1218" s="16"/>
      <c r="O1218" s="16"/>
      <c r="P1218" s="13" t="n">
        <v>57</v>
      </c>
      <c r="Q1218" s="17" t="n">
        <f aca="false">+M1218*P1218</f>
        <v>631.6034766222</v>
      </c>
      <c r="R1218" s="17" t="n">
        <f aca="false">+N1218*P1218</f>
        <v>0</v>
      </c>
      <c r="S1218" s="17"/>
      <c r="T1218" s="18" t="n">
        <f aca="false">+L1218-K1218</f>
        <v>0.0173611111111111</v>
      </c>
      <c r="U1218" s="18" t="n">
        <f aca="false">+T1218*P1218</f>
        <v>0.989583333333333</v>
      </c>
      <c r="V1218" s="18"/>
    </row>
    <row r="1219" s="13" customFormat="true" ht="12" hidden="false" customHeight="false" outlineLevel="0" collapsed="false">
      <c r="A1219" s="12" t="n">
        <v>18418</v>
      </c>
      <c r="B1219" s="13" t="n">
        <v>9</v>
      </c>
      <c r="C1219" s="13" t="s">
        <v>57</v>
      </c>
      <c r="D1219" s="13" t="n">
        <v>1</v>
      </c>
      <c r="E1219" s="13" t="n">
        <v>739</v>
      </c>
      <c r="F1219" s="13" t="s">
        <v>73</v>
      </c>
      <c r="G1219" s="13" t="s">
        <v>28</v>
      </c>
      <c r="H1219" s="13" t="s">
        <v>25</v>
      </c>
      <c r="I1219" s="13" t="n">
        <v>1</v>
      </c>
      <c r="J1219" s="13" t="n">
        <v>18418</v>
      </c>
      <c r="K1219" s="14" t="n">
        <v>0.645833333333333</v>
      </c>
      <c r="L1219" s="15" t="n">
        <v>0.666666666666667</v>
      </c>
      <c r="M1219" s="16" t="n">
        <f aca="false">VLOOKUP(E1219,'Esp. percorsi al 18-10-22'!C:J,8,FALSE())</f>
        <v>11.0807627477579</v>
      </c>
      <c r="N1219" s="16"/>
      <c r="O1219" s="16"/>
      <c r="P1219" s="13" t="n">
        <v>52</v>
      </c>
      <c r="Q1219" s="17" t="n">
        <f aca="false">+M1219*P1219</f>
        <v>576.199662883411</v>
      </c>
      <c r="R1219" s="17" t="n">
        <f aca="false">+N1219*P1219</f>
        <v>0</v>
      </c>
      <c r="S1219" s="17"/>
      <c r="T1219" s="18" t="n">
        <f aca="false">+L1219-K1219</f>
        <v>0.0208333333333333</v>
      </c>
      <c r="U1219" s="18" t="n">
        <f aca="false">+T1219*P1219</f>
        <v>1.08333333333333</v>
      </c>
      <c r="V1219" s="18"/>
    </row>
    <row r="1220" s="13" customFormat="true" ht="12" hidden="false" customHeight="false" outlineLevel="0" collapsed="false">
      <c r="A1220" s="12" t="n">
        <v>17580</v>
      </c>
      <c r="B1220" s="13" t="n">
        <v>9</v>
      </c>
      <c r="C1220" s="13" t="s">
        <v>57</v>
      </c>
      <c r="D1220" s="13" t="n">
        <v>1</v>
      </c>
      <c r="E1220" s="13" t="n">
        <v>739</v>
      </c>
      <c r="F1220" s="13" t="s">
        <v>73</v>
      </c>
      <c r="G1220" s="13" t="s">
        <v>26</v>
      </c>
      <c r="H1220" s="13" t="s">
        <v>25</v>
      </c>
      <c r="I1220" s="13" t="n">
        <v>1</v>
      </c>
      <c r="J1220" s="13" t="n">
        <v>794</v>
      </c>
      <c r="K1220" s="14" t="n">
        <v>0.649305555555556</v>
      </c>
      <c r="L1220" s="15" t="n">
        <v>0.670138888888889</v>
      </c>
      <c r="M1220" s="16" t="n">
        <f aca="false">VLOOKUP(E1220,'Esp. percorsi al 18-10-22'!C:J,8,FALSE())</f>
        <v>11.0807627477579</v>
      </c>
      <c r="N1220" s="16"/>
      <c r="O1220" s="16"/>
      <c r="P1220" s="13" t="n">
        <v>251</v>
      </c>
      <c r="Q1220" s="17" t="n">
        <f aca="false">+M1220*P1220</f>
        <v>2781.27144968723</v>
      </c>
      <c r="R1220" s="17" t="n">
        <f aca="false">+N1220*P1220</f>
        <v>0</v>
      </c>
      <c r="S1220" s="17"/>
      <c r="T1220" s="18" t="n">
        <f aca="false">+L1220-K1220</f>
        <v>0.0208333333333333</v>
      </c>
      <c r="U1220" s="18" t="n">
        <f aca="false">+T1220*P1220</f>
        <v>5.22916666666667</v>
      </c>
      <c r="V1220" s="18"/>
    </row>
    <row r="1221" s="13" customFormat="true" ht="12" hidden="false" customHeight="false" outlineLevel="0" collapsed="false">
      <c r="A1221" s="12" t="n">
        <v>7555</v>
      </c>
      <c r="B1221" s="13" t="n">
        <v>9</v>
      </c>
      <c r="C1221" s="13" t="s">
        <v>57</v>
      </c>
      <c r="D1221" s="13" t="n">
        <v>1</v>
      </c>
      <c r="E1221" s="13" t="n">
        <v>739</v>
      </c>
      <c r="F1221" s="13" t="s">
        <v>73</v>
      </c>
      <c r="G1221" s="13" t="s">
        <v>24</v>
      </c>
      <c r="H1221" s="13" t="s">
        <v>29</v>
      </c>
      <c r="I1221" s="13" t="n">
        <v>1</v>
      </c>
      <c r="J1221" s="13" t="n">
        <v>1694</v>
      </c>
      <c r="K1221" s="14" t="n">
        <v>0.684027777777778</v>
      </c>
      <c r="L1221" s="15" t="n">
        <v>0.701388888888889</v>
      </c>
      <c r="M1221" s="16" t="n">
        <f aca="false">VLOOKUP(E1221,'Esp. percorsi al 18-10-22'!C:J,8,FALSE())</f>
        <v>11.0807627477579</v>
      </c>
      <c r="N1221" s="16"/>
      <c r="O1221" s="16"/>
      <c r="P1221" s="13" t="n">
        <v>57</v>
      </c>
      <c r="Q1221" s="17" t="n">
        <f aca="false">+M1221*P1221</f>
        <v>631.6034766222</v>
      </c>
      <c r="R1221" s="17" t="n">
        <f aca="false">+N1221*P1221</f>
        <v>0</v>
      </c>
      <c r="S1221" s="17"/>
      <c r="T1221" s="18" t="n">
        <f aca="false">+L1221-K1221</f>
        <v>0.0173611111111111</v>
      </c>
      <c r="U1221" s="18" t="n">
        <f aca="false">+T1221*P1221</f>
        <v>0.989583333333333</v>
      </c>
      <c r="V1221" s="18"/>
    </row>
    <row r="1222" s="13" customFormat="true" ht="12" hidden="false" customHeight="false" outlineLevel="0" collapsed="false">
      <c r="A1222" s="12" t="n">
        <v>7496</v>
      </c>
      <c r="B1222" s="13" t="n">
        <v>9</v>
      </c>
      <c r="C1222" s="13" t="s">
        <v>57</v>
      </c>
      <c r="D1222" s="13" t="n">
        <v>1</v>
      </c>
      <c r="E1222" s="13" t="n">
        <v>739</v>
      </c>
      <c r="F1222" s="13" t="s">
        <v>73</v>
      </c>
      <c r="G1222" s="13" t="s">
        <v>24</v>
      </c>
      <c r="H1222" s="13" t="s">
        <v>25</v>
      </c>
      <c r="I1222" s="13" t="n">
        <v>1</v>
      </c>
      <c r="J1222" s="13" t="n">
        <v>795</v>
      </c>
      <c r="K1222" s="14" t="n">
        <v>0.6875</v>
      </c>
      <c r="L1222" s="15" t="n">
        <v>0.708333333333333</v>
      </c>
      <c r="M1222" s="16" t="n">
        <f aca="false">VLOOKUP(E1222,'Esp. percorsi al 18-10-22'!C:J,8,FALSE())</f>
        <v>11.0807627477579</v>
      </c>
      <c r="N1222" s="16"/>
      <c r="O1222" s="16"/>
      <c r="P1222" s="13" t="n">
        <v>303</v>
      </c>
      <c r="Q1222" s="17" t="n">
        <f aca="false">+M1222*P1222</f>
        <v>3357.47111257064</v>
      </c>
      <c r="R1222" s="17" t="n">
        <f aca="false">+N1222*P1222</f>
        <v>0</v>
      </c>
      <c r="S1222" s="17"/>
      <c r="T1222" s="18" t="n">
        <f aca="false">+L1222-K1222</f>
        <v>0.0208333333333333</v>
      </c>
      <c r="U1222" s="18" t="n">
        <f aca="false">+T1222*P1222</f>
        <v>6.3125</v>
      </c>
      <c r="V1222" s="18"/>
    </row>
    <row r="1223" s="13" customFormat="true" ht="12" hidden="false" customHeight="false" outlineLevel="0" collapsed="false">
      <c r="A1223" s="12" t="n">
        <v>7564</v>
      </c>
      <c r="B1223" s="13" t="n">
        <v>9</v>
      </c>
      <c r="C1223" s="13" t="s">
        <v>57</v>
      </c>
      <c r="D1223" s="13" t="n">
        <v>1</v>
      </c>
      <c r="E1223" s="13" t="n">
        <v>739</v>
      </c>
      <c r="F1223" s="13" t="s">
        <v>73</v>
      </c>
      <c r="G1223" s="13" t="s">
        <v>24</v>
      </c>
      <c r="H1223" s="13" t="s">
        <v>25</v>
      </c>
      <c r="I1223" s="13" t="n">
        <v>1</v>
      </c>
      <c r="J1223" s="13" t="n">
        <v>2571</v>
      </c>
      <c r="K1223" s="14" t="n">
        <v>0.715277777777778</v>
      </c>
      <c r="L1223" s="15" t="n">
        <v>0.736111111111111</v>
      </c>
      <c r="M1223" s="16" t="n">
        <f aca="false">VLOOKUP(E1223,'Esp. percorsi al 18-10-22'!C:J,8,FALSE())</f>
        <v>11.0807627477579</v>
      </c>
      <c r="N1223" s="16"/>
      <c r="O1223" s="16"/>
      <c r="P1223" s="13" t="n">
        <v>303</v>
      </c>
      <c r="Q1223" s="17" t="n">
        <f aca="false">+M1223*P1223</f>
        <v>3357.47111257064</v>
      </c>
      <c r="R1223" s="17" t="n">
        <f aca="false">+N1223*P1223</f>
        <v>0</v>
      </c>
      <c r="S1223" s="17"/>
      <c r="T1223" s="18" t="n">
        <f aca="false">+L1223-K1223</f>
        <v>0.0208333333333333</v>
      </c>
      <c r="U1223" s="18" t="n">
        <f aca="false">+T1223*P1223</f>
        <v>6.3125</v>
      </c>
      <c r="V1223" s="18"/>
    </row>
    <row r="1224" s="13" customFormat="true" ht="12" hidden="false" customHeight="false" outlineLevel="0" collapsed="false">
      <c r="A1224" s="12" t="n">
        <v>7556</v>
      </c>
      <c r="B1224" s="13" t="n">
        <v>9</v>
      </c>
      <c r="C1224" s="13" t="s">
        <v>57</v>
      </c>
      <c r="D1224" s="13" t="n">
        <v>1</v>
      </c>
      <c r="E1224" s="13" t="n">
        <v>739</v>
      </c>
      <c r="F1224" s="13" t="s">
        <v>73</v>
      </c>
      <c r="G1224" s="13" t="s">
        <v>24</v>
      </c>
      <c r="H1224" s="13" t="s">
        <v>29</v>
      </c>
      <c r="I1224" s="13" t="n">
        <v>1</v>
      </c>
      <c r="J1224" s="13" t="n">
        <v>1695</v>
      </c>
      <c r="K1224" s="14" t="n">
        <v>0.725694444444444</v>
      </c>
      <c r="L1224" s="15" t="n">
        <v>0.743055555555555</v>
      </c>
      <c r="M1224" s="16" t="n">
        <f aca="false">VLOOKUP(E1224,'Esp. percorsi al 18-10-22'!C:J,8,FALSE())</f>
        <v>11.0807627477579</v>
      </c>
      <c r="N1224" s="16"/>
      <c r="O1224" s="16"/>
      <c r="P1224" s="13" t="n">
        <v>57</v>
      </c>
      <c r="Q1224" s="17" t="n">
        <f aca="false">+M1224*P1224</f>
        <v>631.6034766222</v>
      </c>
      <c r="R1224" s="17" t="n">
        <f aca="false">+N1224*P1224</f>
        <v>0</v>
      </c>
      <c r="S1224" s="17"/>
      <c r="T1224" s="18" t="n">
        <f aca="false">+L1224-K1224</f>
        <v>0.0173611111111111</v>
      </c>
      <c r="U1224" s="18" t="n">
        <f aca="false">+T1224*P1224</f>
        <v>0.989583333333333</v>
      </c>
      <c r="V1224" s="18"/>
    </row>
    <row r="1225" s="13" customFormat="true" ht="12" hidden="false" customHeight="false" outlineLevel="0" collapsed="false">
      <c r="A1225" s="12" t="n">
        <v>7574</v>
      </c>
      <c r="B1225" s="13" t="n">
        <v>9</v>
      </c>
      <c r="C1225" s="13" t="s">
        <v>57</v>
      </c>
      <c r="D1225" s="13" t="n">
        <v>1</v>
      </c>
      <c r="E1225" s="13" t="n">
        <v>739</v>
      </c>
      <c r="F1225" s="13" t="s">
        <v>73</v>
      </c>
      <c r="G1225" s="13" t="s">
        <v>26</v>
      </c>
      <c r="H1225" s="13" t="s">
        <v>30</v>
      </c>
      <c r="I1225" s="13" t="n">
        <v>1</v>
      </c>
      <c r="J1225" s="13" t="n">
        <v>4554</v>
      </c>
      <c r="K1225" s="14" t="n">
        <v>0.732638888888889</v>
      </c>
      <c r="L1225" s="15" t="n">
        <v>0.75</v>
      </c>
      <c r="M1225" s="16" t="n">
        <f aca="false">VLOOKUP(E1225,'Esp. percorsi al 18-10-22'!C:J,8,FALSE())</f>
        <v>11.0807627477579</v>
      </c>
      <c r="N1225" s="16"/>
      <c r="O1225" s="16"/>
      <c r="P1225" s="13" t="n">
        <v>5</v>
      </c>
      <c r="Q1225" s="17" t="n">
        <f aca="false">+M1225*P1225</f>
        <v>55.4038137387895</v>
      </c>
      <c r="R1225" s="17" t="n">
        <f aca="false">+N1225*P1225</f>
        <v>0</v>
      </c>
      <c r="S1225" s="17"/>
      <c r="T1225" s="18" t="n">
        <f aca="false">+L1225-K1225</f>
        <v>0.0173611111111111</v>
      </c>
      <c r="U1225" s="18" t="n">
        <f aca="false">+T1225*P1225</f>
        <v>0.0868055555555556</v>
      </c>
      <c r="V1225" s="18"/>
    </row>
    <row r="1226" s="13" customFormat="true" ht="12" hidden="false" customHeight="false" outlineLevel="0" collapsed="false">
      <c r="A1226" s="12" t="n">
        <v>7497</v>
      </c>
      <c r="B1226" s="13" t="n">
        <v>9</v>
      </c>
      <c r="C1226" s="13" t="s">
        <v>57</v>
      </c>
      <c r="D1226" s="13" t="n">
        <v>1</v>
      </c>
      <c r="E1226" s="13" t="n">
        <v>739</v>
      </c>
      <c r="F1226" s="13" t="s">
        <v>73</v>
      </c>
      <c r="G1226" s="13" t="s">
        <v>24</v>
      </c>
      <c r="H1226" s="13" t="s">
        <v>25</v>
      </c>
      <c r="I1226" s="13" t="n">
        <v>1</v>
      </c>
      <c r="J1226" s="13" t="n">
        <v>797</v>
      </c>
      <c r="K1226" s="14" t="n">
        <v>0.739583333333333</v>
      </c>
      <c r="L1226" s="15" t="n">
        <v>0.760416666666667</v>
      </c>
      <c r="M1226" s="16" t="n">
        <f aca="false">VLOOKUP(E1226,'Esp. percorsi al 18-10-22'!C:J,8,FALSE())</f>
        <v>11.0807627477579</v>
      </c>
      <c r="N1226" s="16"/>
      <c r="O1226" s="16"/>
      <c r="P1226" s="13" t="n">
        <v>303</v>
      </c>
      <c r="Q1226" s="17" t="n">
        <f aca="false">+M1226*P1226</f>
        <v>3357.47111257064</v>
      </c>
      <c r="R1226" s="17" t="n">
        <f aca="false">+N1226*P1226</f>
        <v>0</v>
      </c>
      <c r="S1226" s="17"/>
      <c r="T1226" s="18" t="n">
        <f aca="false">+L1226-K1226</f>
        <v>0.0208333333333333</v>
      </c>
      <c r="U1226" s="18" t="n">
        <f aca="false">+T1226*P1226</f>
        <v>6.3125</v>
      </c>
      <c r="V1226" s="18"/>
    </row>
    <row r="1227" s="13" customFormat="true" ht="12" hidden="false" customHeight="false" outlineLevel="0" collapsed="false">
      <c r="A1227" s="12" t="n">
        <v>7498</v>
      </c>
      <c r="B1227" s="13" t="n">
        <v>9</v>
      </c>
      <c r="C1227" s="13" t="s">
        <v>57</v>
      </c>
      <c r="D1227" s="13" t="n">
        <v>1</v>
      </c>
      <c r="E1227" s="13" t="n">
        <v>739</v>
      </c>
      <c r="F1227" s="13" t="s">
        <v>73</v>
      </c>
      <c r="G1227" s="13" t="s">
        <v>24</v>
      </c>
      <c r="H1227" s="13" t="s">
        <v>25</v>
      </c>
      <c r="I1227" s="13" t="n">
        <v>1</v>
      </c>
      <c r="J1227" s="13" t="n">
        <v>798</v>
      </c>
      <c r="K1227" s="14" t="n">
        <v>0.760416666666667</v>
      </c>
      <c r="L1227" s="15" t="n">
        <v>0.78125</v>
      </c>
      <c r="M1227" s="16" t="n">
        <f aca="false">VLOOKUP(E1227,'Esp. percorsi al 18-10-22'!C:J,8,FALSE())</f>
        <v>11.0807627477579</v>
      </c>
      <c r="N1227" s="16"/>
      <c r="O1227" s="16"/>
      <c r="P1227" s="13" t="n">
        <v>303</v>
      </c>
      <c r="Q1227" s="17" t="n">
        <f aca="false">+M1227*P1227</f>
        <v>3357.47111257064</v>
      </c>
      <c r="R1227" s="17" t="n">
        <f aca="false">+N1227*P1227</f>
        <v>0</v>
      </c>
      <c r="S1227" s="17"/>
      <c r="T1227" s="18" t="n">
        <f aca="false">+L1227-K1227</f>
        <v>0.0208333333333333</v>
      </c>
      <c r="U1227" s="18" t="n">
        <f aca="false">+T1227*P1227</f>
        <v>6.3125</v>
      </c>
      <c r="V1227" s="18"/>
    </row>
    <row r="1228" s="13" customFormat="true" ht="12" hidden="false" customHeight="false" outlineLevel="0" collapsed="false">
      <c r="A1228" s="12" t="n">
        <v>7557</v>
      </c>
      <c r="B1228" s="13" t="n">
        <v>9</v>
      </c>
      <c r="C1228" s="13" t="s">
        <v>57</v>
      </c>
      <c r="D1228" s="13" t="n">
        <v>1</v>
      </c>
      <c r="E1228" s="13" t="n">
        <v>739</v>
      </c>
      <c r="F1228" s="13" t="s">
        <v>73</v>
      </c>
      <c r="G1228" s="13" t="s">
        <v>24</v>
      </c>
      <c r="H1228" s="13" t="s">
        <v>29</v>
      </c>
      <c r="I1228" s="13" t="n">
        <v>1</v>
      </c>
      <c r="J1228" s="13" t="n">
        <v>1696</v>
      </c>
      <c r="K1228" s="14" t="n">
        <v>0.763888888888889</v>
      </c>
      <c r="L1228" s="15" t="n">
        <v>0.78125</v>
      </c>
      <c r="M1228" s="16" t="n">
        <f aca="false">VLOOKUP(E1228,'Esp. percorsi al 18-10-22'!C:J,8,FALSE())</f>
        <v>11.0807627477579</v>
      </c>
      <c r="N1228" s="16"/>
      <c r="O1228" s="16"/>
      <c r="P1228" s="13" t="n">
        <v>57</v>
      </c>
      <c r="Q1228" s="17" t="n">
        <f aca="false">+M1228*P1228</f>
        <v>631.6034766222</v>
      </c>
      <c r="R1228" s="17" t="n">
        <f aca="false">+N1228*P1228</f>
        <v>0</v>
      </c>
      <c r="S1228" s="17"/>
      <c r="T1228" s="18" t="n">
        <f aca="false">+L1228-K1228</f>
        <v>0.0173611111111111</v>
      </c>
      <c r="U1228" s="18" t="n">
        <f aca="false">+T1228*P1228</f>
        <v>0.989583333333333</v>
      </c>
      <c r="V1228" s="18"/>
    </row>
    <row r="1229" s="13" customFormat="true" ht="12" hidden="false" customHeight="false" outlineLevel="0" collapsed="false">
      <c r="A1229" s="12" t="n">
        <v>7499</v>
      </c>
      <c r="B1229" s="13" t="n">
        <v>9</v>
      </c>
      <c r="C1229" s="13" t="s">
        <v>57</v>
      </c>
      <c r="D1229" s="13" t="n">
        <v>1</v>
      </c>
      <c r="E1229" s="13" t="n">
        <v>739</v>
      </c>
      <c r="F1229" s="13" t="s">
        <v>73</v>
      </c>
      <c r="G1229" s="13" t="s">
        <v>24</v>
      </c>
      <c r="H1229" s="13" t="s">
        <v>25</v>
      </c>
      <c r="I1229" s="13" t="n">
        <v>1</v>
      </c>
      <c r="J1229" s="13" t="n">
        <v>799</v>
      </c>
      <c r="K1229" s="14" t="n">
        <v>0.788194444444444</v>
      </c>
      <c r="L1229" s="15" t="n">
        <v>0.809027777777778</v>
      </c>
      <c r="M1229" s="16" t="n">
        <f aca="false">VLOOKUP(E1229,'Esp. percorsi al 18-10-22'!C:J,8,FALSE())</f>
        <v>11.0807627477579</v>
      </c>
      <c r="N1229" s="16"/>
      <c r="O1229" s="16"/>
      <c r="P1229" s="13" t="n">
        <v>303</v>
      </c>
      <c r="Q1229" s="17" t="n">
        <f aca="false">+M1229*P1229</f>
        <v>3357.47111257064</v>
      </c>
      <c r="R1229" s="17" t="n">
        <f aca="false">+N1229*P1229</f>
        <v>0</v>
      </c>
      <c r="S1229" s="17"/>
      <c r="T1229" s="18" t="n">
        <f aca="false">+L1229-K1229</f>
        <v>0.0208333333333333</v>
      </c>
      <c r="U1229" s="18" t="n">
        <f aca="false">+T1229*P1229</f>
        <v>6.3125</v>
      </c>
      <c r="V1229" s="18"/>
    </row>
    <row r="1230" s="13" customFormat="true" ht="12" hidden="false" customHeight="false" outlineLevel="0" collapsed="false">
      <c r="A1230" s="12" t="n">
        <v>7558</v>
      </c>
      <c r="B1230" s="13" t="n">
        <v>9</v>
      </c>
      <c r="C1230" s="13" t="s">
        <v>57</v>
      </c>
      <c r="D1230" s="13" t="n">
        <v>1</v>
      </c>
      <c r="E1230" s="13" t="n">
        <v>739</v>
      </c>
      <c r="F1230" s="13" t="s">
        <v>73</v>
      </c>
      <c r="G1230" s="13" t="s">
        <v>24</v>
      </c>
      <c r="H1230" s="13" t="s">
        <v>29</v>
      </c>
      <c r="I1230" s="13" t="n">
        <v>1</v>
      </c>
      <c r="J1230" s="13" t="n">
        <v>1697</v>
      </c>
      <c r="K1230" s="14" t="n">
        <v>0.788194444444444</v>
      </c>
      <c r="L1230" s="15" t="n">
        <v>0.805555555555555</v>
      </c>
      <c r="M1230" s="16" t="n">
        <f aca="false">VLOOKUP(E1230,'Esp. percorsi al 18-10-22'!C:J,8,FALSE())</f>
        <v>11.0807627477579</v>
      </c>
      <c r="N1230" s="16"/>
      <c r="O1230" s="16"/>
      <c r="P1230" s="13" t="n">
        <v>57</v>
      </c>
      <c r="Q1230" s="17" t="n">
        <f aca="false">+M1230*P1230</f>
        <v>631.6034766222</v>
      </c>
      <c r="R1230" s="17" t="n">
        <f aca="false">+N1230*P1230</f>
        <v>0</v>
      </c>
      <c r="S1230" s="17"/>
      <c r="T1230" s="18" t="n">
        <f aca="false">+L1230-K1230</f>
        <v>0.0173611111111111</v>
      </c>
      <c r="U1230" s="18" t="n">
        <f aca="false">+T1230*P1230</f>
        <v>0.989583333333333</v>
      </c>
      <c r="V1230" s="18"/>
    </row>
    <row r="1231" s="13" customFormat="true" ht="12" hidden="false" customHeight="false" outlineLevel="0" collapsed="false">
      <c r="A1231" s="12" t="n">
        <v>7500</v>
      </c>
      <c r="B1231" s="13" t="n">
        <v>9</v>
      </c>
      <c r="C1231" s="13" t="s">
        <v>57</v>
      </c>
      <c r="D1231" s="13" t="n">
        <v>1</v>
      </c>
      <c r="E1231" s="13" t="n">
        <v>739</v>
      </c>
      <c r="F1231" s="13" t="s">
        <v>73</v>
      </c>
      <c r="G1231" s="13" t="s">
        <v>24</v>
      </c>
      <c r="H1231" s="13" t="s">
        <v>25</v>
      </c>
      <c r="I1231" s="13" t="n">
        <v>1</v>
      </c>
      <c r="J1231" s="13" t="n">
        <v>800</v>
      </c>
      <c r="K1231" s="14" t="n">
        <v>0.809027777777778</v>
      </c>
      <c r="L1231" s="15" t="n">
        <v>0.829861111111111</v>
      </c>
      <c r="M1231" s="16" t="n">
        <f aca="false">VLOOKUP(E1231,'Esp. percorsi al 18-10-22'!C:J,8,FALSE())</f>
        <v>11.0807627477579</v>
      </c>
      <c r="N1231" s="16"/>
      <c r="O1231" s="16"/>
      <c r="P1231" s="13" t="n">
        <v>303</v>
      </c>
      <c r="Q1231" s="17" t="n">
        <f aca="false">+M1231*P1231</f>
        <v>3357.47111257064</v>
      </c>
      <c r="R1231" s="17" t="n">
        <f aca="false">+N1231*P1231</f>
        <v>0</v>
      </c>
      <c r="S1231" s="17"/>
      <c r="T1231" s="18" t="n">
        <f aca="false">+L1231-K1231</f>
        <v>0.0208333333333333</v>
      </c>
      <c r="U1231" s="18" t="n">
        <f aca="false">+T1231*P1231</f>
        <v>6.3125</v>
      </c>
      <c r="V1231" s="18"/>
    </row>
    <row r="1232" s="13" customFormat="true" ht="12" hidden="false" customHeight="false" outlineLevel="0" collapsed="false">
      <c r="A1232" s="12" t="n">
        <v>7559</v>
      </c>
      <c r="B1232" s="13" t="n">
        <v>9</v>
      </c>
      <c r="C1232" s="13" t="s">
        <v>57</v>
      </c>
      <c r="D1232" s="13" t="n">
        <v>1</v>
      </c>
      <c r="E1232" s="13" t="n">
        <v>739</v>
      </c>
      <c r="F1232" s="13" t="s">
        <v>73</v>
      </c>
      <c r="G1232" s="13" t="s">
        <v>24</v>
      </c>
      <c r="H1232" s="13" t="s">
        <v>29</v>
      </c>
      <c r="I1232" s="13" t="n">
        <v>1</v>
      </c>
      <c r="J1232" s="13" t="n">
        <v>1698</v>
      </c>
      <c r="K1232" s="14" t="n">
        <v>0.822916666666667</v>
      </c>
      <c r="L1232" s="15" t="n">
        <v>0.840277777777778</v>
      </c>
      <c r="M1232" s="16" t="n">
        <f aca="false">VLOOKUP(E1232,'Esp. percorsi al 18-10-22'!C:J,8,FALSE())</f>
        <v>11.0807627477579</v>
      </c>
      <c r="N1232" s="16"/>
      <c r="O1232" s="16"/>
      <c r="P1232" s="13" t="n">
        <v>57</v>
      </c>
      <c r="Q1232" s="17" t="n">
        <f aca="false">+M1232*P1232</f>
        <v>631.6034766222</v>
      </c>
      <c r="R1232" s="17" t="n">
        <f aca="false">+N1232*P1232</f>
        <v>0</v>
      </c>
      <c r="S1232" s="17"/>
      <c r="T1232" s="18" t="n">
        <f aca="false">+L1232-K1232</f>
        <v>0.0173611111111111</v>
      </c>
      <c r="U1232" s="18" t="n">
        <f aca="false">+T1232*P1232</f>
        <v>0.989583333333333</v>
      </c>
      <c r="V1232" s="18"/>
    </row>
    <row r="1233" s="13" customFormat="true" ht="12" hidden="false" customHeight="false" outlineLevel="0" collapsed="false">
      <c r="A1233" s="12" t="n">
        <v>7501</v>
      </c>
      <c r="B1233" s="13" t="n">
        <v>9</v>
      </c>
      <c r="C1233" s="13" t="s">
        <v>57</v>
      </c>
      <c r="D1233" s="13" t="n">
        <v>1</v>
      </c>
      <c r="E1233" s="13" t="n">
        <v>739</v>
      </c>
      <c r="F1233" s="13" t="s">
        <v>73</v>
      </c>
      <c r="G1233" s="13" t="s">
        <v>24</v>
      </c>
      <c r="H1233" s="13" t="s">
        <v>25</v>
      </c>
      <c r="I1233" s="13" t="n">
        <v>1</v>
      </c>
      <c r="J1233" s="13" t="n">
        <v>801</v>
      </c>
      <c r="K1233" s="14" t="n">
        <v>0.833333333333333</v>
      </c>
      <c r="L1233" s="15" t="n">
        <v>0.850694444444444</v>
      </c>
      <c r="M1233" s="16" t="n">
        <f aca="false">VLOOKUP(E1233,'Esp. percorsi al 18-10-22'!C:J,8,FALSE())</f>
        <v>11.0807627477579</v>
      </c>
      <c r="N1233" s="16"/>
      <c r="O1233" s="16"/>
      <c r="P1233" s="13" t="n">
        <v>303</v>
      </c>
      <c r="Q1233" s="17" t="n">
        <f aca="false">+M1233*P1233</f>
        <v>3357.47111257064</v>
      </c>
      <c r="R1233" s="17" t="n">
        <f aca="false">+N1233*P1233</f>
        <v>0</v>
      </c>
      <c r="S1233" s="17"/>
      <c r="T1233" s="18" t="n">
        <f aca="false">+L1233-K1233</f>
        <v>0.0173611111111111</v>
      </c>
      <c r="U1233" s="18" t="n">
        <f aca="false">+T1233*P1233</f>
        <v>5.26041666666667</v>
      </c>
      <c r="V1233" s="18"/>
    </row>
    <row r="1234" s="13" customFormat="true" ht="12" hidden="false" customHeight="false" outlineLevel="0" collapsed="false">
      <c r="A1234" s="12" t="n">
        <v>7560</v>
      </c>
      <c r="B1234" s="13" t="n">
        <v>9</v>
      </c>
      <c r="C1234" s="13" t="s">
        <v>57</v>
      </c>
      <c r="D1234" s="13" t="n">
        <v>1</v>
      </c>
      <c r="E1234" s="13" t="n">
        <v>740</v>
      </c>
      <c r="F1234" s="13" t="s">
        <v>74</v>
      </c>
      <c r="G1234" s="13" t="s">
        <v>24</v>
      </c>
      <c r="H1234" s="13" t="s">
        <v>29</v>
      </c>
      <c r="I1234" s="13" t="n">
        <v>1</v>
      </c>
      <c r="J1234" s="13" t="n">
        <v>1699</v>
      </c>
      <c r="K1234" s="14" t="n">
        <v>0.378472222222222</v>
      </c>
      <c r="L1234" s="15" t="n">
        <v>0.395833333333333</v>
      </c>
      <c r="M1234" s="16" t="n">
        <f aca="false">VLOOKUP(E1234,'Esp. percorsi al 18-10-22'!C:J,8,FALSE())</f>
        <v>9.26880639057187</v>
      </c>
      <c r="N1234" s="16"/>
      <c r="O1234" s="16"/>
      <c r="P1234" s="13" t="n">
        <v>57</v>
      </c>
      <c r="Q1234" s="17" t="n">
        <f aca="false">+M1234*P1234</f>
        <v>528.321964262597</v>
      </c>
      <c r="R1234" s="17" t="n">
        <f aca="false">+N1234*P1234</f>
        <v>0</v>
      </c>
      <c r="S1234" s="17"/>
      <c r="T1234" s="18" t="n">
        <f aca="false">+L1234-K1234</f>
        <v>0.0173611111111111</v>
      </c>
      <c r="U1234" s="18" t="n">
        <f aca="false">+T1234*P1234</f>
        <v>0.989583333333333</v>
      </c>
      <c r="V1234" s="18"/>
    </row>
    <row r="1235" s="13" customFormat="true" ht="12" hidden="false" customHeight="false" outlineLevel="0" collapsed="false">
      <c r="A1235" s="12" t="n">
        <v>7502</v>
      </c>
      <c r="B1235" s="13" t="n">
        <v>9</v>
      </c>
      <c r="C1235" s="13" t="s">
        <v>57</v>
      </c>
      <c r="D1235" s="13" t="n">
        <v>1</v>
      </c>
      <c r="E1235" s="13" t="n">
        <v>740</v>
      </c>
      <c r="F1235" s="13" t="s">
        <v>74</v>
      </c>
      <c r="G1235" s="13" t="s">
        <v>24</v>
      </c>
      <c r="H1235" s="13" t="s">
        <v>25</v>
      </c>
      <c r="I1235" s="13" t="n">
        <v>1</v>
      </c>
      <c r="J1235" s="13" t="n">
        <v>802</v>
      </c>
      <c r="K1235" s="14" t="n">
        <v>0.409722222222222</v>
      </c>
      <c r="L1235" s="15" t="n">
        <v>0.427083333333333</v>
      </c>
      <c r="M1235" s="16" t="n">
        <f aca="false">VLOOKUP(E1235,'Esp. percorsi al 18-10-22'!C:J,8,FALSE())</f>
        <v>9.26880639057187</v>
      </c>
      <c r="N1235" s="16"/>
      <c r="O1235" s="16"/>
      <c r="P1235" s="13" t="n">
        <v>303</v>
      </c>
      <c r="Q1235" s="17" t="n">
        <f aca="false">+M1235*P1235</f>
        <v>2808.44833634328</v>
      </c>
      <c r="R1235" s="17" t="n">
        <f aca="false">+N1235*P1235</f>
        <v>0</v>
      </c>
      <c r="S1235" s="17"/>
      <c r="T1235" s="18" t="n">
        <f aca="false">+L1235-K1235</f>
        <v>0.0173611111111111</v>
      </c>
      <c r="U1235" s="18" t="n">
        <f aca="false">+T1235*P1235</f>
        <v>5.26041666666667</v>
      </c>
      <c r="V1235" s="18"/>
    </row>
    <row r="1236" s="13" customFormat="true" ht="12" hidden="false" customHeight="false" outlineLevel="0" collapsed="false">
      <c r="A1236" s="12" t="n">
        <v>7561</v>
      </c>
      <c r="B1236" s="13" t="n">
        <v>9</v>
      </c>
      <c r="C1236" s="13" t="s">
        <v>57</v>
      </c>
      <c r="D1236" s="13" t="n">
        <v>1</v>
      </c>
      <c r="E1236" s="13" t="n">
        <v>740</v>
      </c>
      <c r="F1236" s="13" t="s">
        <v>74</v>
      </c>
      <c r="G1236" s="13" t="s">
        <v>24</v>
      </c>
      <c r="H1236" s="13" t="s">
        <v>29</v>
      </c>
      <c r="I1236" s="13" t="n">
        <v>1</v>
      </c>
      <c r="J1236" s="13" t="n">
        <v>1700</v>
      </c>
      <c r="K1236" s="14" t="n">
        <v>0.423611111111111</v>
      </c>
      <c r="L1236" s="15" t="n">
        <v>0.440972222222222</v>
      </c>
      <c r="M1236" s="16" t="n">
        <f aca="false">VLOOKUP(E1236,'Esp. percorsi al 18-10-22'!C:J,8,FALSE())</f>
        <v>9.26880639057187</v>
      </c>
      <c r="N1236" s="16"/>
      <c r="O1236" s="16"/>
      <c r="P1236" s="13" t="n">
        <v>57</v>
      </c>
      <c r="Q1236" s="17" t="n">
        <f aca="false">+M1236*P1236</f>
        <v>528.321964262597</v>
      </c>
      <c r="R1236" s="17" t="n">
        <f aca="false">+N1236*P1236</f>
        <v>0</v>
      </c>
      <c r="S1236" s="17"/>
      <c r="T1236" s="18" t="n">
        <f aca="false">+L1236-K1236</f>
        <v>0.0173611111111111</v>
      </c>
      <c r="U1236" s="18" t="n">
        <f aca="false">+T1236*P1236</f>
        <v>0.989583333333333</v>
      </c>
      <c r="V1236" s="18"/>
    </row>
    <row r="1237" s="13" customFormat="true" ht="12" hidden="false" customHeight="false" outlineLevel="0" collapsed="false">
      <c r="A1237" s="12" t="n">
        <v>7503</v>
      </c>
      <c r="B1237" s="13" t="n">
        <v>9</v>
      </c>
      <c r="C1237" s="13" t="s">
        <v>57</v>
      </c>
      <c r="D1237" s="13" t="n">
        <v>1</v>
      </c>
      <c r="E1237" s="13" t="n">
        <v>740</v>
      </c>
      <c r="F1237" s="13" t="s">
        <v>74</v>
      </c>
      <c r="G1237" s="13" t="s">
        <v>24</v>
      </c>
      <c r="H1237" s="13" t="s">
        <v>25</v>
      </c>
      <c r="I1237" s="13" t="n">
        <v>1</v>
      </c>
      <c r="J1237" s="13" t="n">
        <v>803</v>
      </c>
      <c r="K1237" s="14" t="n">
        <v>0.621527777777778</v>
      </c>
      <c r="L1237" s="15" t="n">
        <v>0.638888888888889</v>
      </c>
      <c r="M1237" s="16" t="n">
        <f aca="false">VLOOKUP(E1237,'Esp. percorsi al 18-10-22'!C:J,8,FALSE())</f>
        <v>9.26880639057187</v>
      </c>
      <c r="N1237" s="16"/>
      <c r="O1237" s="16"/>
      <c r="P1237" s="13" t="n">
        <v>303</v>
      </c>
      <c r="Q1237" s="17" t="n">
        <f aca="false">+M1237*P1237</f>
        <v>2808.44833634328</v>
      </c>
      <c r="R1237" s="17" t="n">
        <f aca="false">+N1237*P1237</f>
        <v>0</v>
      </c>
      <c r="S1237" s="17"/>
      <c r="T1237" s="18" t="n">
        <f aca="false">+L1237-K1237</f>
        <v>0.0173611111111111</v>
      </c>
      <c r="U1237" s="18" t="n">
        <f aca="false">+T1237*P1237</f>
        <v>5.26041666666667</v>
      </c>
      <c r="V1237" s="18"/>
    </row>
    <row r="1238" s="13" customFormat="true" ht="12" hidden="false" customHeight="false" outlineLevel="0" collapsed="false">
      <c r="A1238" s="12" t="n">
        <v>7504</v>
      </c>
      <c r="B1238" s="13" t="n">
        <v>9</v>
      </c>
      <c r="C1238" s="13" t="s">
        <v>57</v>
      </c>
      <c r="D1238" s="13" t="n">
        <v>1</v>
      </c>
      <c r="E1238" s="13" t="n">
        <v>740</v>
      </c>
      <c r="F1238" s="13" t="s">
        <v>74</v>
      </c>
      <c r="G1238" s="13" t="s">
        <v>24</v>
      </c>
      <c r="H1238" s="13" t="s">
        <v>25</v>
      </c>
      <c r="I1238" s="13" t="n">
        <v>1</v>
      </c>
      <c r="J1238" s="13" t="n">
        <v>804</v>
      </c>
      <c r="K1238" s="14" t="n">
        <v>0.666666666666667</v>
      </c>
      <c r="L1238" s="15" t="n">
        <v>0.684027777777778</v>
      </c>
      <c r="M1238" s="16" t="n">
        <f aca="false">VLOOKUP(E1238,'Esp. percorsi al 18-10-22'!C:J,8,FALSE())</f>
        <v>9.26880639057187</v>
      </c>
      <c r="N1238" s="16"/>
      <c r="O1238" s="16"/>
      <c r="P1238" s="13" t="n">
        <v>303</v>
      </c>
      <c r="Q1238" s="17" t="n">
        <f aca="false">+M1238*P1238</f>
        <v>2808.44833634328</v>
      </c>
      <c r="R1238" s="17" t="n">
        <f aca="false">+N1238*P1238</f>
        <v>0</v>
      </c>
      <c r="S1238" s="17"/>
      <c r="T1238" s="18" t="n">
        <f aca="false">+L1238-K1238</f>
        <v>0.0173611111111111</v>
      </c>
      <c r="U1238" s="18" t="n">
        <f aca="false">+T1238*P1238</f>
        <v>5.26041666666667</v>
      </c>
      <c r="V1238" s="18"/>
    </row>
    <row r="1239" s="13" customFormat="true" ht="12" hidden="false" customHeight="false" outlineLevel="0" collapsed="false">
      <c r="A1239" s="12" t="n">
        <v>7563</v>
      </c>
      <c r="B1239" s="13" t="n">
        <v>9</v>
      </c>
      <c r="C1239" s="13" t="s">
        <v>57</v>
      </c>
      <c r="D1239" s="13" t="n">
        <v>2</v>
      </c>
      <c r="E1239" s="13" t="n">
        <v>749</v>
      </c>
      <c r="F1239" s="13" t="s">
        <v>75</v>
      </c>
      <c r="G1239" s="13" t="s">
        <v>42</v>
      </c>
      <c r="H1239" s="19" t="s">
        <v>27</v>
      </c>
      <c r="I1239" s="13" t="n">
        <v>1</v>
      </c>
      <c r="J1239" s="13" t="n">
        <v>2234</v>
      </c>
      <c r="K1239" s="14" t="n">
        <v>0.305555555555555</v>
      </c>
      <c r="L1239" s="15" t="n">
        <v>0.326388888888889</v>
      </c>
      <c r="M1239" s="16" t="n">
        <f aca="false">VLOOKUP(E1239,'Esp. percorsi al 18-10-22'!C:J,8,FALSE())</f>
        <v>8.75285456916376</v>
      </c>
      <c r="N1239" s="16"/>
      <c r="O1239" s="16"/>
      <c r="P1239" s="13" t="n">
        <v>189</v>
      </c>
      <c r="Q1239" s="17" t="n">
        <f aca="false">+M1239*P1239</f>
        <v>1654.28951357195</v>
      </c>
      <c r="R1239" s="17" t="n">
        <f aca="false">+N1239*P1239</f>
        <v>0</v>
      </c>
      <c r="S1239" s="17"/>
      <c r="T1239" s="18" t="n">
        <f aca="false">+L1239-K1239</f>
        <v>0.0208333333333333</v>
      </c>
      <c r="U1239" s="18" t="n">
        <f aca="false">+T1239*P1239</f>
        <v>3.9375</v>
      </c>
      <c r="V1239" s="18"/>
    </row>
    <row r="1240" s="13" customFormat="true" ht="12" hidden="false" customHeight="false" outlineLevel="0" collapsed="false">
      <c r="A1240" s="12" t="n">
        <v>18528</v>
      </c>
      <c r="B1240" s="13" t="n">
        <v>9</v>
      </c>
      <c r="C1240" s="13" t="s">
        <v>57</v>
      </c>
      <c r="D1240" s="13" t="n">
        <v>2</v>
      </c>
      <c r="E1240" s="13" t="n">
        <v>804</v>
      </c>
      <c r="F1240" s="13" t="s">
        <v>76</v>
      </c>
      <c r="G1240" s="13" t="s">
        <v>42</v>
      </c>
      <c r="H1240" s="13" t="n">
        <v>6</v>
      </c>
      <c r="I1240" s="13" t="n">
        <v>1</v>
      </c>
      <c r="J1240" s="13" t="n">
        <v>18528</v>
      </c>
      <c r="K1240" s="14" t="n">
        <v>0.298611111111111</v>
      </c>
      <c r="L1240" s="15" t="n">
        <v>0.319444444444444</v>
      </c>
      <c r="M1240" s="16" t="n">
        <f aca="false">VLOOKUP(E1240,'Esp. percorsi al 18-10-22'!C:J,8,FALSE())</f>
        <v>13.9073789470729</v>
      </c>
      <c r="N1240" s="16"/>
      <c r="O1240" s="16"/>
      <c r="P1240" s="13" t="n">
        <v>37</v>
      </c>
      <c r="Q1240" s="17" t="n">
        <f aca="false">+M1240*P1240</f>
        <v>514.573021041697</v>
      </c>
      <c r="R1240" s="17" t="n">
        <f aca="false">+N1240*P1240</f>
        <v>0</v>
      </c>
      <c r="S1240" s="17"/>
      <c r="T1240" s="18" t="n">
        <f aca="false">+L1240-K1240</f>
        <v>0.0208333333333333</v>
      </c>
      <c r="U1240" s="18" t="n">
        <f aca="false">+T1240*P1240</f>
        <v>0.770833333333333</v>
      </c>
      <c r="V1240" s="18"/>
    </row>
    <row r="1241" s="13" customFormat="true" ht="12" hidden="false" customHeight="false" outlineLevel="0" collapsed="false">
      <c r="A1241" s="12" t="n">
        <v>18690</v>
      </c>
      <c r="B1241" s="13" t="n">
        <v>9</v>
      </c>
      <c r="C1241" s="13" t="s">
        <v>57</v>
      </c>
      <c r="D1241" s="13" t="n">
        <v>2</v>
      </c>
      <c r="E1241" s="13" t="n">
        <v>804</v>
      </c>
      <c r="F1241" s="13" t="s">
        <v>76</v>
      </c>
      <c r="G1241" s="13" t="s">
        <v>77</v>
      </c>
      <c r="H1241" s="13" t="s">
        <v>25</v>
      </c>
      <c r="I1241" s="13" t="n">
        <v>1</v>
      </c>
      <c r="J1241" s="13" t="n">
        <v>3314</v>
      </c>
      <c r="K1241" s="14" t="n">
        <v>0.298611111111111</v>
      </c>
      <c r="L1241" s="15" t="n">
        <v>0.319444444444444</v>
      </c>
      <c r="M1241" s="16" t="n">
        <f aca="false">VLOOKUP(E1241,'Esp. percorsi al 18-10-22'!C:J,8,FALSE())</f>
        <v>13.9073789470729</v>
      </c>
      <c r="N1241" s="16"/>
      <c r="O1241" s="16"/>
      <c r="P1241" s="13" t="n">
        <v>77</v>
      </c>
      <c r="Q1241" s="17" t="n">
        <f aca="false">+M1241*P1241</f>
        <v>1070.86817892461</v>
      </c>
      <c r="R1241" s="17" t="n">
        <f aca="false">+N1241*P1241</f>
        <v>0</v>
      </c>
      <c r="S1241" s="17"/>
      <c r="T1241" s="18" t="n">
        <f aca="false">+L1241-K1241</f>
        <v>0.0208333333333333</v>
      </c>
      <c r="U1241" s="18" t="n">
        <f aca="false">+T1241*P1241</f>
        <v>1.60416666666667</v>
      </c>
      <c r="V1241" s="18"/>
    </row>
    <row r="1242" s="13" customFormat="true" ht="12" hidden="false" customHeight="false" outlineLevel="0" collapsed="false">
      <c r="A1242" s="12" t="n">
        <v>7567</v>
      </c>
      <c r="B1242" s="13" t="n">
        <v>9</v>
      </c>
      <c r="C1242" s="13" t="s">
        <v>57</v>
      </c>
      <c r="D1242" s="13" t="n">
        <v>2</v>
      </c>
      <c r="E1242" s="13" t="n">
        <v>804</v>
      </c>
      <c r="F1242" s="13" t="s">
        <v>76</v>
      </c>
      <c r="G1242" s="13" t="s">
        <v>24</v>
      </c>
      <c r="H1242" s="13" t="s">
        <v>29</v>
      </c>
      <c r="I1242" s="13" t="n">
        <v>1</v>
      </c>
      <c r="J1242" s="13" t="n">
        <v>1660</v>
      </c>
      <c r="K1242" s="14" t="n">
        <v>0.3125</v>
      </c>
      <c r="L1242" s="15" t="n">
        <v>0.333333333333333</v>
      </c>
      <c r="M1242" s="16" t="n">
        <f aca="false">VLOOKUP(E1242,'Esp. percorsi al 18-10-22'!C:J,8,FALSE())</f>
        <v>13.9073789470729</v>
      </c>
      <c r="N1242" s="16"/>
      <c r="O1242" s="16"/>
      <c r="P1242" s="13" t="n">
        <v>57</v>
      </c>
      <c r="Q1242" s="17" t="n">
        <f aca="false">+M1242*P1242</f>
        <v>792.720599983155</v>
      </c>
      <c r="R1242" s="17" t="n">
        <f aca="false">+N1242*P1242</f>
        <v>0</v>
      </c>
      <c r="S1242" s="17"/>
      <c r="T1242" s="18" t="n">
        <f aca="false">+L1242-K1242</f>
        <v>0.0208333333333333</v>
      </c>
      <c r="U1242" s="18" t="n">
        <f aca="false">+T1242*P1242</f>
        <v>1.1875</v>
      </c>
      <c r="V1242" s="18"/>
    </row>
    <row r="1243" s="13" customFormat="true" ht="12" hidden="false" customHeight="false" outlineLevel="0" collapsed="false">
      <c r="A1243" s="12" t="n">
        <v>7562</v>
      </c>
      <c r="B1243" s="13" t="n">
        <v>9</v>
      </c>
      <c r="C1243" s="13" t="s">
        <v>57</v>
      </c>
      <c r="D1243" s="13" t="n">
        <v>2</v>
      </c>
      <c r="E1243" s="13" t="n">
        <v>844</v>
      </c>
      <c r="F1243" s="13" t="s">
        <v>78</v>
      </c>
      <c r="G1243" s="13" t="s">
        <v>24</v>
      </c>
      <c r="H1243" s="13" t="s">
        <v>29</v>
      </c>
      <c r="I1243" s="13" t="n">
        <v>1</v>
      </c>
      <c r="J1243" s="13" t="n">
        <v>1717</v>
      </c>
      <c r="K1243" s="14" t="n">
        <v>0.934027777777778</v>
      </c>
      <c r="L1243" s="15" t="n">
        <v>0.948611111111111</v>
      </c>
      <c r="M1243" s="16" t="n">
        <f aca="false">VLOOKUP(E1243,'Esp. percorsi al 18-10-22'!C:J,8,FALSE())</f>
        <v>11.4446993771878</v>
      </c>
      <c r="N1243" s="16"/>
      <c r="O1243" s="16"/>
      <c r="P1243" s="13" t="n">
        <v>57</v>
      </c>
      <c r="Q1243" s="17" t="n">
        <f aca="false">+M1243*P1243</f>
        <v>652.347864499705</v>
      </c>
      <c r="R1243" s="17" t="n">
        <f aca="false">+N1243*P1243</f>
        <v>0</v>
      </c>
      <c r="S1243" s="17"/>
      <c r="T1243" s="18" t="n">
        <f aca="false">+L1243-K1243</f>
        <v>0.0145833333333333</v>
      </c>
      <c r="U1243" s="18" t="n">
        <f aca="false">+T1243*P1243</f>
        <v>0.83125</v>
      </c>
      <c r="V1243" s="18"/>
    </row>
    <row r="1244" s="13" customFormat="true" ht="12" hidden="false" customHeight="false" outlineLevel="0" collapsed="false">
      <c r="A1244" s="12" t="n">
        <v>7505</v>
      </c>
      <c r="B1244" s="13" t="n">
        <v>9</v>
      </c>
      <c r="C1244" s="13" t="s">
        <v>57</v>
      </c>
      <c r="D1244" s="13" t="n">
        <v>2</v>
      </c>
      <c r="E1244" s="13" t="n">
        <v>844</v>
      </c>
      <c r="F1244" s="13" t="s">
        <v>78</v>
      </c>
      <c r="G1244" s="13" t="s">
        <v>24</v>
      </c>
      <c r="H1244" s="13" t="s">
        <v>25</v>
      </c>
      <c r="I1244" s="13" t="n">
        <v>1</v>
      </c>
      <c r="J1244" s="13" t="n">
        <v>805</v>
      </c>
      <c r="K1244" s="14" t="n">
        <v>0.947916666666667</v>
      </c>
      <c r="L1244" s="15" t="n">
        <v>0.9625</v>
      </c>
      <c r="M1244" s="16" t="n">
        <f aca="false">VLOOKUP(E1244,'Esp. percorsi al 18-10-22'!C:J,8,FALSE())</f>
        <v>11.4446993771878</v>
      </c>
      <c r="N1244" s="16"/>
      <c r="O1244" s="16"/>
      <c r="P1244" s="13" t="n">
        <v>303</v>
      </c>
      <c r="Q1244" s="17" t="n">
        <f aca="false">+M1244*P1244</f>
        <v>3467.7439112879</v>
      </c>
      <c r="R1244" s="17" t="n">
        <f aca="false">+N1244*P1244</f>
        <v>0</v>
      </c>
      <c r="S1244" s="17"/>
      <c r="T1244" s="18" t="n">
        <f aca="false">+L1244-K1244</f>
        <v>0.0145833333333333</v>
      </c>
      <c r="U1244" s="18" t="n">
        <f aca="false">+T1244*P1244</f>
        <v>4.41875</v>
      </c>
      <c r="V1244" s="18"/>
    </row>
    <row r="1245" s="13" customFormat="true" ht="12" hidden="false" customHeight="false" outlineLevel="0" collapsed="false">
      <c r="A1245" s="12" t="n">
        <v>9100</v>
      </c>
      <c r="B1245" s="13" t="n">
        <v>10</v>
      </c>
      <c r="C1245" s="13" t="s">
        <v>57</v>
      </c>
      <c r="D1245" s="13" t="n">
        <v>0</v>
      </c>
      <c r="E1245" s="13" t="n">
        <v>341</v>
      </c>
      <c r="F1245" s="13" t="s">
        <v>79</v>
      </c>
      <c r="G1245" s="13" t="s">
        <v>26</v>
      </c>
      <c r="H1245" s="19" t="s">
        <v>27</v>
      </c>
      <c r="I1245" s="13" t="n">
        <v>1</v>
      </c>
      <c r="J1245" s="13" t="n">
        <v>5859</v>
      </c>
      <c r="K1245" s="14" t="n">
        <v>0.291666666666667</v>
      </c>
      <c r="L1245" s="15" t="n">
        <v>0.3</v>
      </c>
      <c r="M1245" s="16" t="n">
        <f aca="false">VLOOKUP(E1245,'Esp. percorsi al 18-10-22'!C:J,8,FALSE())</f>
        <v>4.95811175344803</v>
      </c>
      <c r="N1245" s="16"/>
      <c r="O1245" s="16"/>
      <c r="P1245" s="13" t="n">
        <v>210</v>
      </c>
      <c r="Q1245" s="17" t="n">
        <f aca="false">+M1245*P1245</f>
        <v>1041.20346822409</v>
      </c>
      <c r="R1245" s="17" t="n">
        <f aca="false">+N1245*P1245</f>
        <v>0</v>
      </c>
      <c r="S1245" s="17"/>
      <c r="T1245" s="18" t="n">
        <f aca="false">+L1245-K1245</f>
        <v>0.00833333333333333</v>
      </c>
      <c r="U1245" s="18" t="n">
        <f aca="false">+T1245*P1245</f>
        <v>1.75</v>
      </c>
      <c r="V1245" s="18"/>
    </row>
    <row r="1246" s="13" customFormat="true" ht="12" hidden="false" customHeight="false" outlineLevel="0" collapsed="false">
      <c r="A1246" s="12" t="n">
        <v>18769</v>
      </c>
      <c r="B1246" s="13" t="n">
        <v>10</v>
      </c>
      <c r="C1246" s="13" t="s">
        <v>57</v>
      </c>
      <c r="D1246" s="13" t="n">
        <v>0</v>
      </c>
      <c r="E1246" s="13" t="n">
        <v>383</v>
      </c>
      <c r="F1246" s="13" t="s">
        <v>80</v>
      </c>
      <c r="G1246" s="13" t="s">
        <v>24</v>
      </c>
      <c r="H1246" s="13" t="s">
        <v>25</v>
      </c>
      <c r="I1246" s="13" t="n">
        <v>1</v>
      </c>
      <c r="J1246" s="13" t="n">
        <v>18769</v>
      </c>
      <c r="K1246" s="14" t="n">
        <v>0.513888888888889</v>
      </c>
      <c r="L1246" s="15" t="n">
        <v>0.555555555555556</v>
      </c>
      <c r="M1246" s="16" t="n">
        <f aca="false">VLOOKUP(E1246,'Esp. percorsi al 18-10-22'!C:J,8,FALSE())</f>
        <v>21.7307807024532</v>
      </c>
      <c r="N1246" s="16"/>
      <c r="O1246" s="16"/>
      <c r="P1246" s="13" t="n">
        <v>303</v>
      </c>
      <c r="Q1246" s="17" t="n">
        <f aca="false">+M1246*P1246</f>
        <v>6584.42655284332</v>
      </c>
      <c r="R1246" s="17" t="n">
        <f aca="false">+N1246*P1246</f>
        <v>0</v>
      </c>
      <c r="S1246" s="17"/>
      <c r="T1246" s="18" t="n">
        <f aca="false">+L1246-K1246</f>
        <v>0.0416666666666667</v>
      </c>
      <c r="U1246" s="18" t="n">
        <f aca="false">+T1246*P1246</f>
        <v>12.625</v>
      </c>
      <c r="V1246" s="18"/>
    </row>
    <row r="1247" s="13" customFormat="true" ht="12" hidden="false" customHeight="false" outlineLevel="0" collapsed="false">
      <c r="A1247" s="12" t="n">
        <v>9090</v>
      </c>
      <c r="B1247" s="13" t="n">
        <v>10</v>
      </c>
      <c r="C1247" s="13" t="s">
        <v>57</v>
      </c>
      <c r="D1247" s="13" t="n">
        <v>0</v>
      </c>
      <c r="E1247" s="13" t="n">
        <v>384</v>
      </c>
      <c r="F1247" s="13" t="s">
        <v>81</v>
      </c>
      <c r="G1247" s="13" t="s">
        <v>24</v>
      </c>
      <c r="H1247" s="13" t="n">
        <v>246</v>
      </c>
      <c r="I1247" s="13" t="n">
        <v>1</v>
      </c>
      <c r="J1247" s="13" t="n">
        <v>841</v>
      </c>
      <c r="K1247" s="14" t="n">
        <v>0.649305555555556</v>
      </c>
      <c r="L1247" s="15" t="n">
        <v>0.690972222222222</v>
      </c>
      <c r="M1247" s="16" t="n">
        <f aca="false">VLOOKUP(E1247,'Esp. percorsi al 18-10-22'!C:J,8,FALSE())</f>
        <v>18.7200341480541</v>
      </c>
      <c r="N1247" s="16"/>
      <c r="O1247" s="16"/>
      <c r="P1247" s="13" t="n">
        <v>150</v>
      </c>
      <c r="Q1247" s="17" t="n">
        <f aca="false">+M1247*P1247</f>
        <v>2808.00512220812</v>
      </c>
      <c r="R1247" s="17" t="n">
        <f aca="false">+N1247*P1247</f>
        <v>0</v>
      </c>
      <c r="S1247" s="17"/>
      <c r="T1247" s="18" t="n">
        <f aca="false">+L1247-K1247</f>
        <v>0.0416666666666667</v>
      </c>
      <c r="U1247" s="18" t="n">
        <f aca="false">+T1247*P1247</f>
        <v>6.25</v>
      </c>
      <c r="V1247" s="18"/>
    </row>
    <row r="1248" s="13" customFormat="true" ht="12" hidden="false" customHeight="false" outlineLevel="0" collapsed="false">
      <c r="A1248" s="12" t="n">
        <v>9058</v>
      </c>
      <c r="B1248" s="13" t="n">
        <v>10</v>
      </c>
      <c r="C1248" s="13" t="s">
        <v>57</v>
      </c>
      <c r="D1248" s="13" t="n">
        <v>0</v>
      </c>
      <c r="E1248" s="13" t="n">
        <v>387</v>
      </c>
      <c r="F1248" s="13" t="s">
        <v>82</v>
      </c>
      <c r="G1248" s="13" t="s">
        <v>28</v>
      </c>
      <c r="H1248" s="13" t="s">
        <v>25</v>
      </c>
      <c r="I1248" s="13" t="n">
        <v>1</v>
      </c>
      <c r="J1248" s="13" t="n">
        <v>842</v>
      </c>
      <c r="K1248" s="14" t="n">
        <v>0.291666666666667</v>
      </c>
      <c r="L1248" s="15" t="n">
        <v>0.329861111111111</v>
      </c>
      <c r="M1248" s="16" t="n">
        <f aca="false">VLOOKUP(E1248,'Esp. percorsi al 18-10-22'!C:J,8,FALSE())</f>
        <v>19.8319752204781</v>
      </c>
      <c r="N1248" s="16"/>
      <c r="O1248" s="16"/>
      <c r="P1248" s="13" t="n">
        <v>52</v>
      </c>
      <c r="Q1248" s="17" t="n">
        <f aca="false">+M1248*P1248</f>
        <v>1031.26271146486</v>
      </c>
      <c r="R1248" s="17" t="n">
        <f aca="false">+N1248*P1248</f>
        <v>0</v>
      </c>
      <c r="S1248" s="17"/>
      <c r="T1248" s="18" t="n">
        <f aca="false">+L1248-K1248</f>
        <v>0.0381944444444444</v>
      </c>
      <c r="U1248" s="18" t="n">
        <f aca="false">+T1248*P1248</f>
        <v>1.98611111111111</v>
      </c>
      <c r="V1248" s="18"/>
    </row>
    <row r="1249" s="13" customFormat="true" ht="12" hidden="false" customHeight="false" outlineLevel="0" collapsed="false">
      <c r="A1249" s="12" t="n">
        <v>9059</v>
      </c>
      <c r="B1249" s="13" t="n">
        <v>10</v>
      </c>
      <c r="C1249" s="13" t="s">
        <v>57</v>
      </c>
      <c r="D1249" s="13" t="n">
        <v>0</v>
      </c>
      <c r="E1249" s="13" t="n">
        <v>388</v>
      </c>
      <c r="F1249" s="13" t="s">
        <v>83</v>
      </c>
      <c r="G1249" s="13" t="s">
        <v>24</v>
      </c>
      <c r="H1249" s="13" t="s">
        <v>25</v>
      </c>
      <c r="I1249" s="13" t="n">
        <v>1</v>
      </c>
      <c r="J1249" s="13" t="n">
        <v>843</v>
      </c>
      <c r="K1249" s="14" t="n">
        <v>0.34375</v>
      </c>
      <c r="L1249" s="15" t="n">
        <v>0.378472222222222</v>
      </c>
      <c r="M1249" s="16" t="n">
        <f aca="false">VLOOKUP(E1249,'Esp. percorsi al 18-10-22'!C:J,8,FALSE())</f>
        <v>18.0259513944072</v>
      </c>
      <c r="N1249" s="16"/>
      <c r="O1249" s="16"/>
      <c r="P1249" s="13" t="n">
        <v>303</v>
      </c>
      <c r="Q1249" s="17" t="n">
        <f aca="false">+M1249*P1249</f>
        <v>5461.86327250538</v>
      </c>
      <c r="R1249" s="17" t="n">
        <f aca="false">+N1249*P1249</f>
        <v>0</v>
      </c>
      <c r="S1249" s="17"/>
      <c r="T1249" s="18" t="n">
        <f aca="false">+L1249-K1249</f>
        <v>0.0347222222222222</v>
      </c>
      <c r="U1249" s="18" t="n">
        <f aca="false">+T1249*P1249</f>
        <v>10.5208333333333</v>
      </c>
      <c r="V1249" s="18"/>
    </row>
    <row r="1250" s="13" customFormat="true" ht="12" hidden="false" customHeight="false" outlineLevel="0" collapsed="false">
      <c r="A1250" s="12" t="n">
        <v>9060</v>
      </c>
      <c r="B1250" s="13" t="n">
        <v>10</v>
      </c>
      <c r="C1250" s="13" t="s">
        <v>57</v>
      </c>
      <c r="D1250" s="13" t="n">
        <v>0</v>
      </c>
      <c r="E1250" s="13" t="n">
        <v>388</v>
      </c>
      <c r="F1250" s="13" t="s">
        <v>83</v>
      </c>
      <c r="G1250" s="13" t="s">
        <v>24</v>
      </c>
      <c r="H1250" s="13" t="s">
        <v>25</v>
      </c>
      <c r="I1250" s="13" t="n">
        <v>1</v>
      </c>
      <c r="J1250" s="13" t="n">
        <v>844</v>
      </c>
      <c r="K1250" s="14" t="n">
        <v>0.4375</v>
      </c>
      <c r="L1250" s="15" t="n">
        <v>0.472222222222222</v>
      </c>
      <c r="M1250" s="16" t="n">
        <f aca="false">VLOOKUP(E1250,'Esp. percorsi al 18-10-22'!C:J,8,FALSE())</f>
        <v>18.0259513944072</v>
      </c>
      <c r="N1250" s="16"/>
      <c r="O1250" s="16"/>
      <c r="P1250" s="13" t="n">
        <v>303</v>
      </c>
      <c r="Q1250" s="17" t="n">
        <f aca="false">+M1250*P1250</f>
        <v>5461.86327250538</v>
      </c>
      <c r="R1250" s="17" t="n">
        <f aca="false">+N1250*P1250</f>
        <v>0</v>
      </c>
      <c r="S1250" s="17"/>
      <c r="T1250" s="18" t="n">
        <f aca="false">+L1250-K1250</f>
        <v>0.0347222222222222</v>
      </c>
      <c r="U1250" s="18" t="n">
        <f aca="false">+T1250*P1250</f>
        <v>10.5208333333333</v>
      </c>
      <c r="V1250" s="18"/>
    </row>
    <row r="1251" s="13" customFormat="true" ht="12" hidden="false" customHeight="false" outlineLevel="0" collapsed="false">
      <c r="A1251" s="12" t="n">
        <v>9061</v>
      </c>
      <c r="B1251" s="13" t="n">
        <v>10</v>
      </c>
      <c r="C1251" s="13" t="s">
        <v>57</v>
      </c>
      <c r="D1251" s="13" t="n">
        <v>0</v>
      </c>
      <c r="E1251" s="13" t="n">
        <v>388</v>
      </c>
      <c r="F1251" s="13" t="s">
        <v>83</v>
      </c>
      <c r="G1251" s="13" t="s">
        <v>24</v>
      </c>
      <c r="H1251" s="13" t="s">
        <v>25</v>
      </c>
      <c r="I1251" s="13" t="n">
        <v>1</v>
      </c>
      <c r="J1251" s="13" t="n">
        <v>845</v>
      </c>
      <c r="K1251" s="14" t="n">
        <v>0.472222222222222</v>
      </c>
      <c r="L1251" s="15" t="n">
        <v>0.506944444444444</v>
      </c>
      <c r="M1251" s="16" t="n">
        <f aca="false">VLOOKUP(E1251,'Esp. percorsi al 18-10-22'!C:J,8,FALSE())</f>
        <v>18.0259513944072</v>
      </c>
      <c r="N1251" s="16"/>
      <c r="O1251" s="16"/>
      <c r="P1251" s="13" t="n">
        <v>303</v>
      </c>
      <c r="Q1251" s="17" t="n">
        <f aca="false">+M1251*P1251</f>
        <v>5461.86327250538</v>
      </c>
      <c r="R1251" s="17" t="n">
        <f aca="false">+N1251*P1251</f>
        <v>0</v>
      </c>
      <c r="S1251" s="17"/>
      <c r="T1251" s="18" t="n">
        <f aca="false">+L1251-K1251</f>
        <v>0.0347222222222222</v>
      </c>
      <c r="U1251" s="18" t="n">
        <f aca="false">+T1251*P1251</f>
        <v>10.5208333333333</v>
      </c>
      <c r="V1251" s="18"/>
    </row>
    <row r="1252" s="13" customFormat="true" ht="12" hidden="false" customHeight="false" outlineLevel="0" collapsed="false">
      <c r="A1252" s="12" t="n">
        <v>9098</v>
      </c>
      <c r="B1252" s="13" t="n">
        <v>10</v>
      </c>
      <c r="C1252" s="13" t="s">
        <v>57</v>
      </c>
      <c r="D1252" s="13" t="n">
        <v>0</v>
      </c>
      <c r="E1252" s="13" t="n">
        <v>389</v>
      </c>
      <c r="F1252" s="13" t="s">
        <v>84</v>
      </c>
      <c r="G1252" s="13" t="s">
        <v>26</v>
      </c>
      <c r="H1252" s="13" t="s">
        <v>25</v>
      </c>
      <c r="I1252" s="13" t="n">
        <v>1</v>
      </c>
      <c r="J1252" s="13" t="n">
        <v>5861</v>
      </c>
      <c r="K1252" s="14" t="n">
        <v>0.279861111111111</v>
      </c>
      <c r="L1252" s="15" t="n">
        <v>0.3</v>
      </c>
      <c r="M1252" s="16" t="n">
        <f aca="false">VLOOKUP(E1252,'Esp. percorsi al 18-10-22'!C:J,8,FALSE())</f>
        <v>10.7074525288181</v>
      </c>
      <c r="N1252" s="16"/>
      <c r="O1252" s="16"/>
      <c r="P1252" s="13" t="n">
        <v>251</v>
      </c>
      <c r="Q1252" s="17" t="n">
        <f aca="false">+M1252*P1252</f>
        <v>2687.57058473334</v>
      </c>
      <c r="R1252" s="17" t="n">
        <f aca="false">+N1252*P1252</f>
        <v>0</v>
      </c>
      <c r="S1252" s="17"/>
      <c r="T1252" s="18" t="n">
        <f aca="false">+L1252-K1252</f>
        <v>0.0201388888888889</v>
      </c>
      <c r="U1252" s="18" t="n">
        <f aca="false">+T1252*P1252</f>
        <v>5.05486111111111</v>
      </c>
      <c r="V1252" s="18"/>
    </row>
    <row r="1253" s="13" customFormat="true" ht="12" hidden="false" customHeight="false" outlineLevel="0" collapsed="false">
      <c r="A1253" s="12" t="n">
        <v>9097</v>
      </c>
      <c r="B1253" s="13" t="n">
        <v>10</v>
      </c>
      <c r="C1253" s="13" t="s">
        <v>57</v>
      </c>
      <c r="D1253" s="13" t="n">
        <v>0</v>
      </c>
      <c r="E1253" s="13" t="n">
        <v>390</v>
      </c>
      <c r="F1253" s="13" t="s">
        <v>85</v>
      </c>
      <c r="G1253" s="13" t="s">
        <v>26</v>
      </c>
      <c r="H1253" s="13" t="s">
        <v>25</v>
      </c>
      <c r="I1253" s="13" t="n">
        <v>1</v>
      </c>
      <c r="J1253" s="13" t="n">
        <v>5860</v>
      </c>
      <c r="K1253" s="14" t="n">
        <v>0.25</v>
      </c>
      <c r="L1253" s="15" t="n">
        <v>0.279861111111111</v>
      </c>
      <c r="M1253" s="16" t="n">
        <f aca="false">VLOOKUP(E1253,'Esp. percorsi al 18-10-22'!C:J,8,FALSE())</f>
        <v>17.0653008719238</v>
      </c>
      <c r="N1253" s="16"/>
      <c r="O1253" s="16"/>
      <c r="P1253" s="13" t="n">
        <v>251</v>
      </c>
      <c r="Q1253" s="17" t="n">
        <f aca="false">+M1253*P1253</f>
        <v>4283.39051885287</v>
      </c>
      <c r="R1253" s="17" t="n">
        <f aca="false">+N1253*P1253</f>
        <v>0</v>
      </c>
      <c r="S1253" s="17"/>
      <c r="T1253" s="18" t="n">
        <f aca="false">+L1253-K1253</f>
        <v>0.0298611111111111</v>
      </c>
      <c r="U1253" s="18" t="n">
        <f aca="false">+T1253*P1253</f>
        <v>7.49513888888889</v>
      </c>
      <c r="V1253" s="18"/>
    </row>
    <row r="1254" s="13" customFormat="true" ht="12" hidden="false" customHeight="false" outlineLevel="0" collapsed="false">
      <c r="A1254" s="12" t="n">
        <v>9062</v>
      </c>
      <c r="B1254" s="13" t="n">
        <v>10</v>
      </c>
      <c r="C1254" s="13" t="s">
        <v>57</v>
      </c>
      <c r="D1254" s="13" t="n">
        <v>0</v>
      </c>
      <c r="E1254" s="13" t="n">
        <v>391</v>
      </c>
      <c r="F1254" s="13" t="s">
        <v>86</v>
      </c>
      <c r="G1254" s="13" t="s">
        <v>24</v>
      </c>
      <c r="H1254" s="13" t="s">
        <v>25</v>
      </c>
      <c r="I1254" s="13" t="n">
        <v>1</v>
      </c>
      <c r="J1254" s="13" t="n">
        <v>846</v>
      </c>
      <c r="K1254" s="14" t="n">
        <v>0.565972222222222</v>
      </c>
      <c r="L1254" s="15" t="n">
        <v>0.604166666666667</v>
      </c>
      <c r="M1254" s="16" t="n">
        <f aca="false">VLOOKUP(E1254,'Esp. percorsi al 18-10-22'!C:J,8,FALSE())</f>
        <v>18.7681171816681</v>
      </c>
      <c r="N1254" s="16"/>
      <c r="O1254" s="16"/>
      <c r="P1254" s="13" t="n">
        <v>303</v>
      </c>
      <c r="Q1254" s="17" t="n">
        <f aca="false">+M1254*P1254</f>
        <v>5686.73950604543</v>
      </c>
      <c r="R1254" s="17" t="n">
        <f aca="false">+N1254*P1254</f>
        <v>0</v>
      </c>
      <c r="S1254" s="17"/>
      <c r="T1254" s="18" t="n">
        <f aca="false">+L1254-K1254</f>
        <v>0.0381944444444444</v>
      </c>
      <c r="U1254" s="18" t="n">
        <f aca="false">+T1254*P1254</f>
        <v>11.5729166666667</v>
      </c>
      <c r="V1254" s="18"/>
    </row>
    <row r="1255" s="13" customFormat="true" ht="12" hidden="false" customHeight="false" outlineLevel="0" collapsed="false">
      <c r="A1255" s="12" t="n">
        <v>9063</v>
      </c>
      <c r="B1255" s="13" t="n">
        <v>10</v>
      </c>
      <c r="C1255" s="13" t="s">
        <v>57</v>
      </c>
      <c r="D1255" s="13" t="n">
        <v>0</v>
      </c>
      <c r="E1255" s="13" t="n">
        <v>392</v>
      </c>
      <c r="F1255" s="13" t="s">
        <v>87</v>
      </c>
      <c r="G1255" s="13" t="s">
        <v>28</v>
      </c>
      <c r="H1255" s="13" t="s">
        <v>25</v>
      </c>
      <c r="I1255" s="13" t="n">
        <v>1</v>
      </c>
      <c r="J1255" s="13" t="n">
        <v>847</v>
      </c>
      <c r="K1255" s="14" t="n">
        <v>0.253472222222222</v>
      </c>
      <c r="L1255" s="15" t="n">
        <v>0.291666666666667</v>
      </c>
      <c r="M1255" s="16" t="n">
        <f aca="false">VLOOKUP(E1255,'Esp. percorsi al 18-10-22'!C:J,8,FALSE())</f>
        <v>17.7077407113668</v>
      </c>
      <c r="N1255" s="16"/>
      <c r="O1255" s="16"/>
      <c r="P1255" s="13" t="n">
        <v>52</v>
      </c>
      <c r="Q1255" s="17" t="n">
        <f aca="false">+M1255*P1255</f>
        <v>920.802516991074</v>
      </c>
      <c r="R1255" s="17" t="n">
        <f aca="false">+N1255*P1255</f>
        <v>0</v>
      </c>
      <c r="S1255" s="17"/>
      <c r="T1255" s="18" t="n">
        <f aca="false">+L1255-K1255</f>
        <v>0.0381944444444444</v>
      </c>
      <c r="U1255" s="18" t="n">
        <f aca="false">+T1255*P1255</f>
        <v>1.98611111111111</v>
      </c>
      <c r="V1255" s="18"/>
    </row>
    <row r="1256" s="13" customFormat="true" ht="12" hidden="false" customHeight="false" outlineLevel="0" collapsed="false">
      <c r="A1256" s="12" t="n">
        <v>9068</v>
      </c>
      <c r="B1256" s="13" t="n">
        <v>10</v>
      </c>
      <c r="C1256" s="13" t="s">
        <v>57</v>
      </c>
      <c r="D1256" s="13" t="n">
        <v>0</v>
      </c>
      <c r="E1256" s="13" t="n">
        <v>393</v>
      </c>
      <c r="F1256" s="13" t="s">
        <v>88</v>
      </c>
      <c r="G1256" s="13" t="s">
        <v>24</v>
      </c>
      <c r="H1256" s="13" t="s">
        <v>29</v>
      </c>
      <c r="I1256" s="13" t="n">
        <v>1</v>
      </c>
      <c r="J1256" s="13" t="n">
        <v>1641</v>
      </c>
      <c r="K1256" s="14" t="n">
        <v>0.323611111111111</v>
      </c>
      <c r="L1256" s="15" t="n">
        <v>0.356944444444444</v>
      </c>
      <c r="M1256" s="16" t="n">
        <f aca="false">VLOOKUP(E1256,'Esp. percorsi al 18-10-22'!C:J,8,FALSE())</f>
        <v>15.9017168852958</v>
      </c>
      <c r="N1256" s="16"/>
      <c r="O1256" s="16"/>
      <c r="P1256" s="13" t="n">
        <v>57</v>
      </c>
      <c r="Q1256" s="17" t="n">
        <f aca="false">+M1256*P1256</f>
        <v>906.397862461861</v>
      </c>
      <c r="R1256" s="17" t="n">
        <f aca="false">+N1256*P1256</f>
        <v>0</v>
      </c>
      <c r="S1256" s="17"/>
      <c r="T1256" s="18" t="n">
        <f aca="false">+L1256-K1256</f>
        <v>0.0333333333333333</v>
      </c>
      <c r="U1256" s="18" t="n">
        <f aca="false">+T1256*P1256</f>
        <v>1.9</v>
      </c>
      <c r="V1256" s="18"/>
    </row>
    <row r="1257" s="13" customFormat="true" ht="12" hidden="false" customHeight="false" outlineLevel="0" collapsed="false">
      <c r="A1257" s="12" t="n">
        <v>9069</v>
      </c>
      <c r="B1257" s="13" t="n">
        <v>10</v>
      </c>
      <c r="C1257" s="13" t="s">
        <v>57</v>
      </c>
      <c r="D1257" s="13" t="n">
        <v>0</v>
      </c>
      <c r="E1257" s="13" t="n">
        <v>393</v>
      </c>
      <c r="F1257" s="13" t="s">
        <v>88</v>
      </c>
      <c r="G1257" s="13" t="s">
        <v>24</v>
      </c>
      <c r="H1257" s="13" t="s">
        <v>29</v>
      </c>
      <c r="I1257" s="13" t="n">
        <v>1</v>
      </c>
      <c r="J1257" s="13" t="n">
        <v>1642</v>
      </c>
      <c r="K1257" s="14" t="n">
        <v>0.552777777777778</v>
      </c>
      <c r="L1257" s="15" t="n">
        <v>0.586111111111111</v>
      </c>
      <c r="M1257" s="16" t="n">
        <f aca="false">VLOOKUP(E1257,'Esp. percorsi al 18-10-22'!C:J,8,FALSE())</f>
        <v>15.9017168852958</v>
      </c>
      <c r="N1257" s="16"/>
      <c r="O1257" s="16"/>
      <c r="P1257" s="13" t="n">
        <v>57</v>
      </c>
      <c r="Q1257" s="17" t="n">
        <f aca="false">+M1257*P1257</f>
        <v>906.397862461861</v>
      </c>
      <c r="R1257" s="17" t="n">
        <f aca="false">+N1257*P1257</f>
        <v>0</v>
      </c>
      <c r="S1257" s="17"/>
      <c r="T1257" s="18" t="n">
        <f aca="false">+L1257-K1257</f>
        <v>0.0333333333333333</v>
      </c>
      <c r="U1257" s="18" t="n">
        <f aca="false">+T1257*P1257</f>
        <v>1.9</v>
      </c>
      <c r="V1257" s="18"/>
    </row>
    <row r="1258" s="13" customFormat="true" ht="12" hidden="false" customHeight="false" outlineLevel="0" collapsed="false">
      <c r="A1258" s="12" t="n">
        <v>9070</v>
      </c>
      <c r="B1258" s="13" t="n">
        <v>10</v>
      </c>
      <c r="C1258" s="13" t="s">
        <v>57</v>
      </c>
      <c r="D1258" s="13" t="n">
        <v>0</v>
      </c>
      <c r="E1258" s="13" t="n">
        <v>393</v>
      </c>
      <c r="F1258" s="13" t="s">
        <v>88</v>
      </c>
      <c r="G1258" s="13" t="s">
        <v>24</v>
      </c>
      <c r="H1258" s="13" t="s">
        <v>29</v>
      </c>
      <c r="I1258" s="13" t="n">
        <v>1</v>
      </c>
      <c r="J1258" s="13" t="n">
        <v>1643</v>
      </c>
      <c r="K1258" s="14" t="n">
        <v>0.615277777777778</v>
      </c>
      <c r="L1258" s="15" t="n">
        <v>0.648611111111111</v>
      </c>
      <c r="M1258" s="16" t="n">
        <f aca="false">VLOOKUP(E1258,'Esp. percorsi al 18-10-22'!C:J,8,FALSE())</f>
        <v>15.9017168852958</v>
      </c>
      <c r="N1258" s="16"/>
      <c r="O1258" s="16"/>
      <c r="P1258" s="13" t="n">
        <v>57</v>
      </c>
      <c r="Q1258" s="17" t="n">
        <f aca="false">+M1258*P1258</f>
        <v>906.397862461861</v>
      </c>
      <c r="R1258" s="17" t="n">
        <f aca="false">+N1258*P1258</f>
        <v>0</v>
      </c>
      <c r="S1258" s="17"/>
      <c r="T1258" s="18" t="n">
        <f aca="false">+L1258-K1258</f>
        <v>0.0333333333333333</v>
      </c>
      <c r="U1258" s="18" t="n">
        <f aca="false">+T1258*P1258</f>
        <v>1.9</v>
      </c>
      <c r="V1258" s="18"/>
    </row>
    <row r="1259" s="13" customFormat="true" ht="12" hidden="false" customHeight="false" outlineLevel="0" collapsed="false">
      <c r="A1259" s="12" t="n">
        <v>9091</v>
      </c>
      <c r="B1259" s="13" t="n">
        <v>10</v>
      </c>
      <c r="C1259" s="13" t="s">
        <v>57</v>
      </c>
      <c r="D1259" s="13" t="n">
        <v>0</v>
      </c>
      <c r="E1259" s="13" t="n">
        <v>393</v>
      </c>
      <c r="F1259" s="13" t="s">
        <v>88</v>
      </c>
      <c r="G1259" s="13" t="s">
        <v>24</v>
      </c>
      <c r="H1259" s="13" t="n">
        <v>135</v>
      </c>
      <c r="I1259" s="13" t="n">
        <v>1</v>
      </c>
      <c r="J1259" s="13" t="n">
        <v>3849</v>
      </c>
      <c r="K1259" s="14" t="n">
        <v>0.649305555555556</v>
      </c>
      <c r="L1259" s="15" t="n">
        <v>0.690972222222222</v>
      </c>
      <c r="M1259" s="16" t="n">
        <f aca="false">VLOOKUP(E1259,'Esp. percorsi al 18-10-22'!C:J,8,FALSE())</f>
        <v>15.9017168852958</v>
      </c>
      <c r="N1259" s="16"/>
      <c r="O1259" s="16"/>
      <c r="P1259" s="13" t="n">
        <v>153</v>
      </c>
      <c r="Q1259" s="17" t="n">
        <f aca="false">+M1259*P1259</f>
        <v>2432.96268345026</v>
      </c>
      <c r="R1259" s="17" t="n">
        <f aca="false">+N1259*P1259</f>
        <v>0</v>
      </c>
      <c r="S1259" s="17"/>
      <c r="T1259" s="18" t="n">
        <f aca="false">+L1259-K1259</f>
        <v>0.0416666666666667</v>
      </c>
      <c r="U1259" s="18" t="n">
        <f aca="false">+T1259*P1259</f>
        <v>6.375</v>
      </c>
      <c r="V1259" s="18"/>
    </row>
    <row r="1260" s="13" customFormat="true" ht="12" hidden="false" customHeight="false" outlineLevel="0" collapsed="false">
      <c r="A1260" s="12" t="n">
        <v>9071</v>
      </c>
      <c r="B1260" s="13" t="n">
        <v>10</v>
      </c>
      <c r="C1260" s="13" t="s">
        <v>57</v>
      </c>
      <c r="D1260" s="13" t="n">
        <v>0</v>
      </c>
      <c r="E1260" s="13" t="n">
        <v>393</v>
      </c>
      <c r="F1260" s="13" t="s">
        <v>88</v>
      </c>
      <c r="G1260" s="13" t="s">
        <v>24</v>
      </c>
      <c r="H1260" s="13" t="s">
        <v>29</v>
      </c>
      <c r="I1260" s="13" t="n">
        <v>1</v>
      </c>
      <c r="J1260" s="13" t="n">
        <v>1644</v>
      </c>
      <c r="K1260" s="14" t="n">
        <v>0.719444444444444</v>
      </c>
      <c r="L1260" s="15" t="n">
        <v>0.752777777777778</v>
      </c>
      <c r="M1260" s="16" t="n">
        <f aca="false">VLOOKUP(E1260,'Esp. percorsi al 18-10-22'!C:J,8,FALSE())</f>
        <v>15.9017168852958</v>
      </c>
      <c r="N1260" s="16"/>
      <c r="O1260" s="16"/>
      <c r="P1260" s="13" t="n">
        <v>57</v>
      </c>
      <c r="Q1260" s="17" t="n">
        <f aca="false">+M1260*P1260</f>
        <v>906.397862461861</v>
      </c>
      <c r="R1260" s="17" t="n">
        <f aca="false">+N1260*P1260</f>
        <v>0</v>
      </c>
      <c r="S1260" s="17"/>
      <c r="T1260" s="18" t="n">
        <f aca="false">+L1260-K1260</f>
        <v>0.0333333333333333</v>
      </c>
      <c r="U1260" s="18" t="n">
        <f aca="false">+T1260*P1260</f>
        <v>1.9</v>
      </c>
      <c r="V1260" s="18"/>
    </row>
    <row r="1261" s="13" customFormat="true" ht="12" hidden="false" customHeight="false" outlineLevel="0" collapsed="false">
      <c r="A1261" s="12" t="n">
        <v>9064</v>
      </c>
      <c r="B1261" s="13" t="n">
        <v>10</v>
      </c>
      <c r="C1261" s="13" t="s">
        <v>57</v>
      </c>
      <c r="D1261" s="13" t="n">
        <v>0</v>
      </c>
      <c r="E1261" s="13" t="n">
        <v>393</v>
      </c>
      <c r="F1261" s="13" t="s">
        <v>88</v>
      </c>
      <c r="G1261" s="13" t="s">
        <v>24</v>
      </c>
      <c r="H1261" s="13" t="s">
        <v>25</v>
      </c>
      <c r="I1261" s="13" t="n">
        <v>1</v>
      </c>
      <c r="J1261" s="13" t="n">
        <v>849</v>
      </c>
      <c r="K1261" s="14" t="n">
        <v>0.777777777777778</v>
      </c>
      <c r="L1261" s="15" t="n">
        <v>0.8125</v>
      </c>
      <c r="M1261" s="16" t="n">
        <f aca="false">VLOOKUP(E1261,'Esp. percorsi al 18-10-22'!C:J,8,FALSE())</f>
        <v>15.9017168852958</v>
      </c>
      <c r="N1261" s="16"/>
      <c r="O1261" s="16"/>
      <c r="P1261" s="13" t="n">
        <v>303</v>
      </c>
      <c r="Q1261" s="17" t="n">
        <f aca="false">+M1261*P1261</f>
        <v>4818.22021624463</v>
      </c>
      <c r="R1261" s="17" t="n">
        <f aca="false">+N1261*P1261</f>
        <v>0</v>
      </c>
      <c r="S1261" s="17"/>
      <c r="T1261" s="18" t="n">
        <f aca="false">+L1261-K1261</f>
        <v>0.0347222222222222</v>
      </c>
      <c r="U1261" s="18" t="n">
        <f aca="false">+T1261*P1261</f>
        <v>10.5208333333333</v>
      </c>
      <c r="V1261" s="18"/>
    </row>
    <row r="1262" s="13" customFormat="true" ht="12" hidden="false" customHeight="false" outlineLevel="0" collapsed="false">
      <c r="A1262" s="12" t="n">
        <v>9072</v>
      </c>
      <c r="B1262" s="13" t="n">
        <v>10</v>
      </c>
      <c r="C1262" s="13" t="s">
        <v>57</v>
      </c>
      <c r="D1262" s="13" t="n">
        <v>0</v>
      </c>
      <c r="E1262" s="13" t="n">
        <v>393</v>
      </c>
      <c r="F1262" s="13" t="s">
        <v>88</v>
      </c>
      <c r="G1262" s="13" t="s">
        <v>24</v>
      </c>
      <c r="H1262" s="13" t="s">
        <v>29</v>
      </c>
      <c r="I1262" s="13" t="n">
        <v>1</v>
      </c>
      <c r="J1262" s="13" t="n">
        <v>1645</v>
      </c>
      <c r="K1262" s="14" t="n">
        <v>0.802777777777778</v>
      </c>
      <c r="L1262" s="15" t="n">
        <v>0.836111111111111</v>
      </c>
      <c r="M1262" s="16" t="n">
        <f aca="false">VLOOKUP(E1262,'Esp. percorsi al 18-10-22'!C:J,8,FALSE())</f>
        <v>15.9017168852958</v>
      </c>
      <c r="N1262" s="16"/>
      <c r="O1262" s="16"/>
      <c r="P1262" s="13" t="n">
        <v>57</v>
      </c>
      <c r="Q1262" s="17" t="n">
        <f aca="false">+M1262*P1262</f>
        <v>906.397862461861</v>
      </c>
      <c r="R1262" s="17" t="n">
        <f aca="false">+N1262*P1262</f>
        <v>0</v>
      </c>
      <c r="S1262" s="17"/>
      <c r="T1262" s="18" t="n">
        <f aca="false">+L1262-K1262</f>
        <v>0.0333333333333333</v>
      </c>
      <c r="U1262" s="18" t="n">
        <f aca="false">+T1262*P1262</f>
        <v>1.9</v>
      </c>
      <c r="V1262" s="18"/>
    </row>
    <row r="1263" s="13" customFormat="true" ht="12" hidden="false" customHeight="false" outlineLevel="0" collapsed="false">
      <c r="A1263" s="12" t="n">
        <v>9065</v>
      </c>
      <c r="B1263" s="13" t="n">
        <v>10</v>
      </c>
      <c r="C1263" s="13" t="s">
        <v>57</v>
      </c>
      <c r="D1263" s="13" t="n">
        <v>0</v>
      </c>
      <c r="E1263" s="13" t="n">
        <v>393</v>
      </c>
      <c r="F1263" s="13" t="s">
        <v>88</v>
      </c>
      <c r="G1263" s="13" t="s">
        <v>24</v>
      </c>
      <c r="H1263" s="13" t="s">
        <v>25</v>
      </c>
      <c r="I1263" s="13" t="n">
        <v>1</v>
      </c>
      <c r="J1263" s="13" t="n">
        <v>850</v>
      </c>
      <c r="K1263" s="14" t="n">
        <v>0.819444444444444</v>
      </c>
      <c r="L1263" s="15" t="n">
        <v>0.854166666666667</v>
      </c>
      <c r="M1263" s="16" t="n">
        <f aca="false">VLOOKUP(E1263,'Esp. percorsi al 18-10-22'!C:J,8,FALSE())</f>
        <v>15.9017168852958</v>
      </c>
      <c r="N1263" s="16"/>
      <c r="O1263" s="16"/>
      <c r="P1263" s="13" t="n">
        <v>303</v>
      </c>
      <c r="Q1263" s="17" t="n">
        <f aca="false">+M1263*P1263</f>
        <v>4818.22021624463</v>
      </c>
      <c r="R1263" s="17" t="n">
        <f aca="false">+N1263*P1263</f>
        <v>0</v>
      </c>
      <c r="S1263" s="17"/>
      <c r="T1263" s="18" t="n">
        <f aca="false">+L1263-K1263</f>
        <v>0.0347222222222222</v>
      </c>
      <c r="U1263" s="18" t="n">
        <f aca="false">+T1263*P1263</f>
        <v>10.5208333333333</v>
      </c>
      <c r="V1263" s="18"/>
    </row>
    <row r="1264" s="13" customFormat="true" ht="12" hidden="false" customHeight="false" outlineLevel="0" collapsed="false">
      <c r="A1264" s="12" t="n">
        <v>9066</v>
      </c>
      <c r="B1264" s="13" t="n">
        <v>10</v>
      </c>
      <c r="C1264" s="13" t="s">
        <v>57</v>
      </c>
      <c r="D1264" s="13" t="n">
        <v>0</v>
      </c>
      <c r="E1264" s="13" t="n">
        <v>394</v>
      </c>
      <c r="F1264" s="13" t="s">
        <v>89</v>
      </c>
      <c r="G1264" s="13" t="s">
        <v>24</v>
      </c>
      <c r="H1264" s="13" t="s">
        <v>25</v>
      </c>
      <c r="I1264" s="13" t="n">
        <v>1</v>
      </c>
      <c r="J1264" s="13" t="n">
        <v>851</v>
      </c>
      <c r="K1264" s="14" t="n">
        <v>0.736111111111111</v>
      </c>
      <c r="L1264" s="15" t="n">
        <v>0.770833333333333</v>
      </c>
      <c r="M1264" s="16" t="n">
        <f aca="false">VLOOKUP(E1264,'Esp. percorsi al 18-10-22'!C:J,8,FALSE())</f>
        <v>16.964254001947</v>
      </c>
      <c r="N1264" s="16"/>
      <c r="O1264" s="16"/>
      <c r="P1264" s="13" t="n">
        <v>303</v>
      </c>
      <c r="Q1264" s="17" t="n">
        <f aca="false">+M1264*P1264</f>
        <v>5140.16896258994</v>
      </c>
      <c r="R1264" s="17" t="n">
        <f aca="false">+N1264*P1264</f>
        <v>0</v>
      </c>
      <c r="S1264" s="17"/>
      <c r="T1264" s="18" t="n">
        <f aca="false">+L1264-K1264</f>
        <v>0.0347222222222222</v>
      </c>
      <c r="U1264" s="18" t="n">
        <f aca="false">+T1264*P1264</f>
        <v>10.5208333333333</v>
      </c>
      <c r="V1264" s="18"/>
      <c r="W1264" s="16"/>
    </row>
    <row r="1265" s="13" customFormat="true" ht="12" hidden="false" customHeight="false" outlineLevel="0" collapsed="false">
      <c r="A1265" s="12" t="n">
        <v>9089</v>
      </c>
      <c r="B1265" s="13" t="n">
        <v>10</v>
      </c>
      <c r="C1265" s="13" t="s">
        <v>57</v>
      </c>
      <c r="D1265" s="13" t="n">
        <v>0</v>
      </c>
      <c r="E1265" s="13" t="n">
        <v>395</v>
      </c>
      <c r="F1265" s="13" t="s">
        <v>90</v>
      </c>
      <c r="G1265" s="13" t="s">
        <v>24</v>
      </c>
      <c r="H1265" s="13" t="s">
        <v>25</v>
      </c>
      <c r="I1265" s="13" t="n">
        <v>1</v>
      </c>
      <c r="J1265" s="13" t="n">
        <v>3150</v>
      </c>
      <c r="K1265" s="14" t="n">
        <v>0.607638888888889</v>
      </c>
      <c r="L1265" s="15" t="n">
        <v>0.645833333333333</v>
      </c>
      <c r="M1265" s="16" t="n">
        <f aca="false">VLOOKUP(E1265,'Esp. percorsi al 18-10-22'!C:J,8,FALSE())</f>
        <v>17.705580065017</v>
      </c>
      <c r="N1265" s="16"/>
      <c r="O1265" s="16"/>
      <c r="P1265" s="13" t="n">
        <v>303</v>
      </c>
      <c r="Q1265" s="17" t="n">
        <f aca="false">+M1265*P1265</f>
        <v>5364.79075970015</v>
      </c>
      <c r="R1265" s="17" t="n">
        <f aca="false">+N1265*P1265</f>
        <v>0</v>
      </c>
      <c r="S1265" s="17"/>
      <c r="T1265" s="18" t="n">
        <f aca="false">+L1265-K1265</f>
        <v>0.0381944444444444</v>
      </c>
      <c r="U1265" s="18" t="n">
        <f aca="false">+T1265*P1265</f>
        <v>11.5729166666667</v>
      </c>
      <c r="V1265" s="18"/>
    </row>
    <row r="1266" s="13" customFormat="true" ht="12" hidden="false" customHeight="false" outlineLevel="0" collapsed="false">
      <c r="A1266" s="12" t="n">
        <v>17712</v>
      </c>
      <c r="B1266" s="13" t="n">
        <v>10</v>
      </c>
      <c r="C1266" s="13" t="s">
        <v>57</v>
      </c>
      <c r="D1266" s="13" t="n">
        <v>0</v>
      </c>
      <c r="E1266" s="13" t="n">
        <v>467</v>
      </c>
      <c r="F1266" s="13" t="s">
        <v>91</v>
      </c>
      <c r="G1266" s="13" t="s">
        <v>26</v>
      </c>
      <c r="H1266" s="13" t="s">
        <v>25</v>
      </c>
      <c r="I1266" s="13" t="n">
        <v>1</v>
      </c>
      <c r="J1266" s="13" t="n">
        <v>17712</v>
      </c>
      <c r="K1266" s="14" t="n">
        <v>0.3</v>
      </c>
      <c r="L1266" s="15" t="n">
        <v>0.326388888888889</v>
      </c>
      <c r="M1266" s="16" t="n">
        <f aca="false">VLOOKUP(E1266,'Esp. percorsi al 18-10-22'!C:J,8,FALSE())</f>
        <v>14.0292297534659</v>
      </c>
      <c r="N1266" s="16"/>
      <c r="O1266" s="16"/>
      <c r="P1266" s="13" t="n">
        <v>251</v>
      </c>
      <c r="Q1266" s="17" t="n">
        <f aca="false">+M1266*P1266</f>
        <v>3521.33666811994</v>
      </c>
      <c r="R1266" s="17" t="n">
        <f aca="false">+N1266*P1266</f>
        <v>0</v>
      </c>
      <c r="S1266" s="17"/>
      <c r="T1266" s="18" t="n">
        <f aca="false">+L1266-K1266</f>
        <v>0.0263888888888889</v>
      </c>
      <c r="U1266" s="18" t="n">
        <f aca="false">+T1266*P1266</f>
        <v>6.62361111111111</v>
      </c>
      <c r="V1266" s="18"/>
    </row>
    <row r="1267" s="13" customFormat="true" ht="12" hidden="false" customHeight="false" outlineLevel="0" collapsed="false">
      <c r="A1267" s="12" t="n">
        <v>12433</v>
      </c>
      <c r="B1267" s="13" t="n">
        <v>10</v>
      </c>
      <c r="C1267" s="13" t="s">
        <v>57</v>
      </c>
      <c r="D1267" s="13" t="n">
        <v>0</v>
      </c>
      <c r="E1267" s="13" t="n">
        <v>731</v>
      </c>
      <c r="F1267" s="13" t="s">
        <v>92</v>
      </c>
      <c r="G1267" s="13" t="s">
        <v>77</v>
      </c>
      <c r="H1267" s="13" t="s">
        <v>25</v>
      </c>
      <c r="I1267" s="13" t="n">
        <v>1</v>
      </c>
      <c r="J1267" s="13" t="n">
        <v>4674</v>
      </c>
      <c r="K1267" s="14" t="n">
        <v>0.326388888888889</v>
      </c>
      <c r="L1267" s="15" t="n">
        <v>0.34375</v>
      </c>
      <c r="M1267" s="16" t="n">
        <f aca="false">VLOOKUP(E1267,'Esp. percorsi al 18-10-22'!C:J,8,FALSE())</f>
        <v>8.52860242062357</v>
      </c>
      <c r="N1267" s="16"/>
      <c r="O1267" s="16"/>
      <c r="P1267" s="13" t="n">
        <v>77</v>
      </c>
      <c r="Q1267" s="17" t="n">
        <f aca="false">+M1267*P1267</f>
        <v>656.702386388015</v>
      </c>
      <c r="R1267" s="17" t="n">
        <f aca="false">+N1267*P1267</f>
        <v>0</v>
      </c>
      <c r="S1267" s="17"/>
      <c r="T1267" s="18" t="n">
        <f aca="false">+L1267-K1267</f>
        <v>0.0173611111111111</v>
      </c>
      <c r="U1267" s="18" t="n">
        <f aca="false">+T1267*P1267</f>
        <v>1.33680555555556</v>
      </c>
      <c r="V1267" s="18"/>
    </row>
    <row r="1268" s="13" customFormat="true" ht="12" hidden="false" customHeight="false" outlineLevel="0" collapsed="false">
      <c r="A1268" s="12" t="n">
        <v>12449</v>
      </c>
      <c r="B1268" s="13" t="n">
        <v>10</v>
      </c>
      <c r="C1268" s="13" t="s">
        <v>57</v>
      </c>
      <c r="D1268" s="13" t="n">
        <v>0</v>
      </c>
      <c r="E1268" s="13" t="n">
        <v>731</v>
      </c>
      <c r="F1268" s="13" t="s">
        <v>92</v>
      </c>
      <c r="G1268" s="13" t="s">
        <v>42</v>
      </c>
      <c r="H1268" s="13" t="n">
        <v>6</v>
      </c>
      <c r="I1268" s="13" t="n">
        <v>1</v>
      </c>
      <c r="J1268" s="13" t="n">
        <v>12449</v>
      </c>
      <c r="K1268" s="14" t="n">
        <v>0.326388888888889</v>
      </c>
      <c r="L1268" s="15" t="n">
        <v>0.34375</v>
      </c>
      <c r="M1268" s="16" t="n">
        <f aca="false">VLOOKUP(E1268,'Esp. percorsi al 18-10-22'!C:J,8,FALSE())</f>
        <v>8.52860242062357</v>
      </c>
      <c r="N1268" s="16"/>
      <c r="O1268" s="16"/>
      <c r="P1268" s="13" t="n">
        <v>37</v>
      </c>
      <c r="Q1268" s="17" t="n">
        <f aca="false">+M1268*P1268</f>
        <v>315.558289563072</v>
      </c>
      <c r="R1268" s="17" t="n">
        <f aca="false">+N1268*P1268</f>
        <v>0</v>
      </c>
      <c r="S1268" s="17"/>
      <c r="T1268" s="18" t="n">
        <f aca="false">+L1268-K1268</f>
        <v>0.0173611111111111</v>
      </c>
      <c r="U1268" s="18" t="n">
        <f aca="false">+T1268*P1268</f>
        <v>0.642361111111111</v>
      </c>
      <c r="V1268" s="18"/>
    </row>
    <row r="1269" s="13" customFormat="true" ht="12" hidden="false" customHeight="false" outlineLevel="0" collapsed="false">
      <c r="A1269" s="12" t="n">
        <v>17953</v>
      </c>
      <c r="B1269" s="13" t="n">
        <v>10</v>
      </c>
      <c r="C1269" s="13" t="s">
        <v>57</v>
      </c>
      <c r="D1269" s="13" t="n">
        <v>0</v>
      </c>
      <c r="E1269" s="13" t="n">
        <v>731</v>
      </c>
      <c r="F1269" s="13" t="s">
        <v>92</v>
      </c>
      <c r="G1269" s="13" t="s">
        <v>42</v>
      </c>
      <c r="H1269" s="19" t="s">
        <v>27</v>
      </c>
      <c r="I1269" s="13" t="n">
        <v>1</v>
      </c>
      <c r="J1269" s="13" t="n">
        <v>4160</v>
      </c>
      <c r="K1269" s="14" t="n">
        <v>0.326388888888889</v>
      </c>
      <c r="L1269" s="15" t="n">
        <v>0.34375</v>
      </c>
      <c r="M1269" s="16" t="n">
        <f aca="false">VLOOKUP(E1269,'Esp. percorsi al 18-10-22'!C:J,8,FALSE())</f>
        <v>8.52860242062357</v>
      </c>
      <c r="N1269" s="16"/>
      <c r="O1269" s="16"/>
      <c r="P1269" s="13" t="n">
        <v>189</v>
      </c>
      <c r="Q1269" s="17" t="n">
        <f aca="false">+M1269*P1269</f>
        <v>1611.90585749785</v>
      </c>
      <c r="R1269" s="17" t="n">
        <f aca="false">+N1269*P1269</f>
        <v>0</v>
      </c>
      <c r="S1269" s="17"/>
      <c r="T1269" s="18" t="n">
        <f aca="false">+L1269-K1269</f>
        <v>0.0173611111111111</v>
      </c>
      <c r="U1269" s="18" t="n">
        <f aca="false">+T1269*P1269</f>
        <v>3.28125</v>
      </c>
      <c r="V1269" s="18"/>
    </row>
    <row r="1270" s="13" customFormat="true" ht="12" hidden="false" customHeight="false" outlineLevel="0" collapsed="false">
      <c r="A1270" s="12" t="n">
        <v>9073</v>
      </c>
      <c r="B1270" s="13" t="n">
        <v>10</v>
      </c>
      <c r="C1270" s="13" t="s">
        <v>57</v>
      </c>
      <c r="D1270" s="13" t="n">
        <v>0</v>
      </c>
      <c r="E1270" s="13" t="n">
        <v>743</v>
      </c>
      <c r="F1270" s="13" t="s">
        <v>93</v>
      </c>
      <c r="G1270" s="13" t="s">
        <v>24</v>
      </c>
      <c r="H1270" s="13" t="s">
        <v>29</v>
      </c>
      <c r="I1270" s="13" t="n">
        <v>1</v>
      </c>
      <c r="J1270" s="13" t="n">
        <v>1701</v>
      </c>
      <c r="K1270" s="14" t="n">
        <v>0.406944444444444</v>
      </c>
      <c r="L1270" s="15" t="n">
        <v>0.440277777777778</v>
      </c>
      <c r="M1270" s="16" t="n">
        <f aca="false">VLOOKUP(E1270,'Esp. percorsi al 18-10-22'!C:J,8,FALSE())</f>
        <v>17.3104556545795</v>
      </c>
      <c r="N1270" s="16"/>
      <c r="O1270" s="16"/>
      <c r="P1270" s="13" t="n">
        <v>57</v>
      </c>
      <c r="Q1270" s="17" t="n">
        <f aca="false">+M1270*P1270</f>
        <v>986.695972311031</v>
      </c>
      <c r="R1270" s="17" t="n">
        <f aca="false">+N1270*P1270</f>
        <v>0</v>
      </c>
      <c r="S1270" s="17"/>
      <c r="T1270" s="18" t="n">
        <f aca="false">+L1270-K1270</f>
        <v>0.0333333333333333</v>
      </c>
      <c r="U1270" s="18" t="n">
        <f aca="false">+T1270*P1270</f>
        <v>1.9</v>
      </c>
      <c r="V1270" s="18"/>
    </row>
    <row r="1271" s="13" customFormat="true" ht="12" hidden="false" customHeight="false" outlineLevel="0" collapsed="false">
      <c r="A1271" s="12" t="n">
        <v>9074</v>
      </c>
      <c r="B1271" s="13" t="n">
        <v>10</v>
      </c>
      <c r="C1271" s="13" t="s">
        <v>57</v>
      </c>
      <c r="D1271" s="13" t="n">
        <v>0</v>
      </c>
      <c r="E1271" s="13" t="n">
        <v>745</v>
      </c>
      <c r="F1271" s="13" t="s">
        <v>94</v>
      </c>
      <c r="G1271" s="13" t="s">
        <v>24</v>
      </c>
      <c r="H1271" s="13" t="s">
        <v>29</v>
      </c>
      <c r="I1271" s="13" t="n">
        <v>1</v>
      </c>
      <c r="J1271" s="13" t="n">
        <v>1702</v>
      </c>
      <c r="K1271" s="14" t="n">
        <v>0.448611111111111</v>
      </c>
      <c r="L1271" s="15" t="n">
        <v>0.463194444444444</v>
      </c>
      <c r="M1271" s="16" t="n">
        <f aca="false">VLOOKUP(E1271,'Esp. percorsi al 18-10-22'!C:J,8,FALSE())</f>
        <v>9.66289953564511</v>
      </c>
      <c r="N1271" s="16"/>
      <c r="O1271" s="16"/>
      <c r="P1271" s="13" t="n">
        <v>57</v>
      </c>
      <c r="Q1271" s="17" t="n">
        <f aca="false">+M1271*P1271</f>
        <v>550.785273531771</v>
      </c>
      <c r="R1271" s="17" t="n">
        <f aca="false">+N1271*P1271</f>
        <v>0</v>
      </c>
      <c r="S1271" s="17"/>
      <c r="T1271" s="18" t="n">
        <f aca="false">+L1271-K1271</f>
        <v>0.0145833333333333</v>
      </c>
      <c r="U1271" s="18" t="n">
        <f aca="false">+T1271*P1271</f>
        <v>0.83125</v>
      </c>
      <c r="V1271" s="18"/>
    </row>
    <row r="1272" s="13" customFormat="true" ht="12" hidden="false" customHeight="false" outlineLevel="0" collapsed="false">
      <c r="A1272" s="12" t="n">
        <v>9075</v>
      </c>
      <c r="B1272" s="13" t="n">
        <v>10</v>
      </c>
      <c r="C1272" s="13" t="s">
        <v>57</v>
      </c>
      <c r="D1272" s="13" t="n">
        <v>0</v>
      </c>
      <c r="E1272" s="13" t="n">
        <v>746</v>
      </c>
      <c r="F1272" s="13" t="s">
        <v>95</v>
      </c>
      <c r="G1272" s="13" t="s">
        <v>24</v>
      </c>
      <c r="H1272" s="13" t="s">
        <v>29</v>
      </c>
      <c r="I1272" s="13" t="n">
        <v>1</v>
      </c>
      <c r="J1272" s="13" t="n">
        <v>1703</v>
      </c>
      <c r="K1272" s="14" t="n">
        <v>0.281944444444444</v>
      </c>
      <c r="L1272" s="15" t="n">
        <v>0.294444444444444</v>
      </c>
      <c r="M1272" s="16" t="n">
        <f aca="false">VLOOKUP(E1272,'Esp. percorsi al 18-10-22'!C:J,8,FALSE())</f>
        <v>8.25332104217052</v>
      </c>
      <c r="N1272" s="16"/>
      <c r="O1272" s="16"/>
      <c r="P1272" s="13" t="n">
        <v>57</v>
      </c>
      <c r="Q1272" s="17" t="n">
        <f aca="false">+M1272*P1272</f>
        <v>470.43929940372</v>
      </c>
      <c r="R1272" s="17" t="n">
        <f aca="false">+N1272*P1272</f>
        <v>0</v>
      </c>
      <c r="S1272" s="17"/>
      <c r="T1272" s="18" t="n">
        <f aca="false">+L1272-K1272</f>
        <v>0.0125</v>
      </c>
      <c r="U1272" s="18" t="n">
        <f aca="false">+T1272*P1272</f>
        <v>0.7125</v>
      </c>
      <c r="V1272" s="18"/>
    </row>
    <row r="1273" s="13" customFormat="true" ht="12" hidden="false" customHeight="false" outlineLevel="0" collapsed="false">
      <c r="A1273" s="12" t="n">
        <v>9076</v>
      </c>
      <c r="B1273" s="13" t="n">
        <v>10</v>
      </c>
      <c r="C1273" s="13" t="s">
        <v>57</v>
      </c>
      <c r="D1273" s="13" t="n">
        <v>0</v>
      </c>
      <c r="E1273" s="13" t="n">
        <v>746</v>
      </c>
      <c r="F1273" s="13" t="s">
        <v>95</v>
      </c>
      <c r="G1273" s="13" t="s">
        <v>24</v>
      </c>
      <c r="H1273" s="13" t="s">
        <v>29</v>
      </c>
      <c r="I1273" s="13" t="n">
        <v>1</v>
      </c>
      <c r="J1273" s="13" t="n">
        <v>1704</v>
      </c>
      <c r="K1273" s="14" t="n">
        <v>0.302777777777778</v>
      </c>
      <c r="L1273" s="15" t="n">
        <v>0.315277777777778</v>
      </c>
      <c r="M1273" s="16" t="n">
        <f aca="false">VLOOKUP(E1273,'Esp. percorsi al 18-10-22'!C:J,8,FALSE())</f>
        <v>8.25332104217052</v>
      </c>
      <c r="N1273" s="16"/>
      <c r="O1273" s="16"/>
      <c r="P1273" s="13" t="n">
        <v>57</v>
      </c>
      <c r="Q1273" s="17" t="n">
        <f aca="false">+M1273*P1273</f>
        <v>470.43929940372</v>
      </c>
      <c r="R1273" s="17" t="n">
        <f aca="false">+N1273*P1273</f>
        <v>0</v>
      </c>
      <c r="S1273" s="17"/>
      <c r="T1273" s="18" t="n">
        <f aca="false">+L1273-K1273</f>
        <v>0.0125</v>
      </c>
      <c r="U1273" s="18" t="n">
        <f aca="false">+T1273*P1273</f>
        <v>0.7125</v>
      </c>
      <c r="V1273" s="18"/>
    </row>
    <row r="1274" s="13" customFormat="true" ht="12" hidden="false" customHeight="false" outlineLevel="0" collapsed="false">
      <c r="A1274" s="12" t="n">
        <v>9077</v>
      </c>
      <c r="B1274" s="13" t="n">
        <v>10</v>
      </c>
      <c r="C1274" s="13" t="s">
        <v>57</v>
      </c>
      <c r="D1274" s="13" t="n">
        <v>0</v>
      </c>
      <c r="E1274" s="13" t="n">
        <v>746</v>
      </c>
      <c r="F1274" s="13" t="s">
        <v>95</v>
      </c>
      <c r="G1274" s="13" t="s">
        <v>24</v>
      </c>
      <c r="H1274" s="13" t="s">
        <v>29</v>
      </c>
      <c r="I1274" s="13" t="n">
        <v>1</v>
      </c>
      <c r="J1274" s="13" t="n">
        <v>1705</v>
      </c>
      <c r="K1274" s="14" t="n">
        <v>0.365277777777778</v>
      </c>
      <c r="L1274" s="15" t="n">
        <v>0.377777777777778</v>
      </c>
      <c r="M1274" s="16" t="n">
        <f aca="false">VLOOKUP(E1274,'Esp. percorsi al 18-10-22'!C:J,8,FALSE())</f>
        <v>8.25332104217052</v>
      </c>
      <c r="N1274" s="16"/>
      <c r="O1274" s="16"/>
      <c r="P1274" s="13" t="n">
        <v>57</v>
      </c>
      <c r="Q1274" s="17" t="n">
        <f aca="false">+M1274*P1274</f>
        <v>470.43929940372</v>
      </c>
      <c r="R1274" s="17" t="n">
        <f aca="false">+N1274*P1274</f>
        <v>0</v>
      </c>
      <c r="S1274" s="17"/>
      <c r="T1274" s="18" t="n">
        <f aca="false">+L1274-K1274</f>
        <v>0.0125</v>
      </c>
      <c r="U1274" s="18" t="n">
        <f aca="false">+T1274*P1274</f>
        <v>0.7125</v>
      </c>
      <c r="V1274" s="18"/>
    </row>
    <row r="1275" s="13" customFormat="true" ht="12" hidden="false" customHeight="false" outlineLevel="0" collapsed="false">
      <c r="A1275" s="12" t="n">
        <v>9078</v>
      </c>
      <c r="B1275" s="13" t="n">
        <v>10</v>
      </c>
      <c r="C1275" s="13" t="s">
        <v>57</v>
      </c>
      <c r="D1275" s="13" t="n">
        <v>0</v>
      </c>
      <c r="E1275" s="13" t="n">
        <v>746</v>
      </c>
      <c r="F1275" s="13" t="s">
        <v>95</v>
      </c>
      <c r="G1275" s="13" t="s">
        <v>24</v>
      </c>
      <c r="H1275" s="13" t="s">
        <v>29</v>
      </c>
      <c r="I1275" s="13" t="n">
        <v>1</v>
      </c>
      <c r="J1275" s="13" t="n">
        <v>1706</v>
      </c>
      <c r="K1275" s="21" t="n">
        <v>0.386111111111111</v>
      </c>
      <c r="L1275" s="15" t="n">
        <v>0.398611111111111</v>
      </c>
      <c r="M1275" s="16" t="n">
        <f aca="false">VLOOKUP(E1275,'Esp. percorsi al 18-10-22'!C:J,8,FALSE())</f>
        <v>8.25332104217052</v>
      </c>
      <c r="N1275" s="16"/>
      <c r="O1275" s="16"/>
      <c r="P1275" s="13" t="n">
        <v>57</v>
      </c>
      <c r="Q1275" s="17" t="n">
        <f aca="false">+M1275*P1275</f>
        <v>470.43929940372</v>
      </c>
      <c r="R1275" s="17" t="n">
        <f aca="false">+N1275*P1275</f>
        <v>0</v>
      </c>
      <c r="S1275" s="17"/>
      <c r="T1275" s="18" t="n">
        <f aca="false">+L1275-K1275</f>
        <v>0.0125</v>
      </c>
      <c r="U1275" s="18" t="n">
        <f aca="false">+T1275*P1275</f>
        <v>0.7125</v>
      </c>
      <c r="V1275" s="18"/>
    </row>
    <row r="1276" s="13" customFormat="true" ht="12" hidden="false" customHeight="false" outlineLevel="0" collapsed="false">
      <c r="A1276" s="12" t="n">
        <v>9079</v>
      </c>
      <c r="B1276" s="13" t="n">
        <v>10</v>
      </c>
      <c r="C1276" s="13" t="s">
        <v>57</v>
      </c>
      <c r="D1276" s="13" t="n">
        <v>0</v>
      </c>
      <c r="E1276" s="13" t="n">
        <v>746</v>
      </c>
      <c r="F1276" s="13" t="s">
        <v>95</v>
      </c>
      <c r="G1276" s="13" t="s">
        <v>24</v>
      </c>
      <c r="H1276" s="13" t="s">
        <v>29</v>
      </c>
      <c r="I1276" s="13" t="n">
        <v>1</v>
      </c>
      <c r="J1276" s="13" t="n">
        <v>1707</v>
      </c>
      <c r="K1276" s="14" t="n">
        <v>0.469444444444444</v>
      </c>
      <c r="L1276" s="15" t="n">
        <v>0.481944444444444</v>
      </c>
      <c r="M1276" s="16" t="n">
        <f aca="false">VLOOKUP(E1276,'Esp. percorsi al 18-10-22'!C:J,8,FALSE())</f>
        <v>8.25332104217052</v>
      </c>
      <c r="N1276" s="16"/>
      <c r="O1276" s="16"/>
      <c r="P1276" s="13" t="n">
        <v>57</v>
      </c>
      <c r="Q1276" s="17" t="n">
        <f aca="false">+M1276*P1276</f>
        <v>470.43929940372</v>
      </c>
      <c r="R1276" s="17" t="n">
        <f aca="false">+N1276*P1276</f>
        <v>0</v>
      </c>
      <c r="S1276" s="17"/>
      <c r="T1276" s="18" t="n">
        <f aca="false">+L1276-K1276</f>
        <v>0.0125</v>
      </c>
      <c r="U1276" s="18" t="n">
        <f aca="false">+T1276*P1276</f>
        <v>0.7125</v>
      </c>
      <c r="V1276" s="18"/>
    </row>
    <row r="1277" s="13" customFormat="true" ht="12" hidden="false" customHeight="false" outlineLevel="0" collapsed="false">
      <c r="A1277" s="12" t="n">
        <v>9080</v>
      </c>
      <c r="B1277" s="13" t="n">
        <v>10</v>
      </c>
      <c r="C1277" s="13" t="s">
        <v>57</v>
      </c>
      <c r="D1277" s="13" t="n">
        <v>0</v>
      </c>
      <c r="E1277" s="13" t="n">
        <v>746</v>
      </c>
      <c r="F1277" s="13" t="s">
        <v>95</v>
      </c>
      <c r="G1277" s="13" t="s">
        <v>24</v>
      </c>
      <c r="H1277" s="13" t="s">
        <v>29</v>
      </c>
      <c r="I1277" s="13" t="n">
        <v>1</v>
      </c>
      <c r="J1277" s="13" t="n">
        <v>1708</v>
      </c>
      <c r="K1277" s="14" t="n">
        <v>0.490277777777778</v>
      </c>
      <c r="L1277" s="15" t="n">
        <v>0.502777777777778</v>
      </c>
      <c r="M1277" s="16" t="n">
        <f aca="false">VLOOKUP(E1277,'Esp. percorsi al 18-10-22'!C:J,8,FALSE())</f>
        <v>8.25332104217052</v>
      </c>
      <c r="N1277" s="16"/>
      <c r="O1277" s="16"/>
      <c r="P1277" s="13" t="n">
        <v>57</v>
      </c>
      <c r="Q1277" s="17" t="n">
        <f aca="false">+M1277*P1277</f>
        <v>470.43929940372</v>
      </c>
      <c r="R1277" s="17" t="n">
        <f aca="false">+N1277*P1277</f>
        <v>0</v>
      </c>
      <c r="S1277" s="17"/>
      <c r="T1277" s="18" t="n">
        <f aca="false">+L1277-K1277</f>
        <v>0.0125</v>
      </c>
      <c r="U1277" s="18" t="n">
        <f aca="false">+T1277*P1277</f>
        <v>0.7125</v>
      </c>
      <c r="V1277" s="18"/>
    </row>
    <row r="1278" s="13" customFormat="true" ht="12" hidden="false" customHeight="false" outlineLevel="0" collapsed="false">
      <c r="A1278" s="12" t="n">
        <v>9081</v>
      </c>
      <c r="B1278" s="13" t="n">
        <v>10</v>
      </c>
      <c r="C1278" s="13" t="s">
        <v>57</v>
      </c>
      <c r="D1278" s="13" t="n">
        <v>0</v>
      </c>
      <c r="E1278" s="13" t="n">
        <v>746</v>
      </c>
      <c r="F1278" s="13" t="s">
        <v>95</v>
      </c>
      <c r="G1278" s="13" t="s">
        <v>24</v>
      </c>
      <c r="H1278" s="13" t="s">
        <v>29</v>
      </c>
      <c r="I1278" s="13" t="n">
        <v>1</v>
      </c>
      <c r="J1278" s="13" t="n">
        <v>1709</v>
      </c>
      <c r="K1278" s="14" t="n">
        <v>0.511111111111111</v>
      </c>
      <c r="L1278" s="15" t="n">
        <v>0.523611111111111</v>
      </c>
      <c r="M1278" s="16" t="n">
        <f aca="false">VLOOKUP(E1278,'Esp. percorsi al 18-10-22'!C:J,8,FALSE())</f>
        <v>8.25332104217052</v>
      </c>
      <c r="N1278" s="16"/>
      <c r="O1278" s="16"/>
      <c r="P1278" s="13" t="n">
        <v>57</v>
      </c>
      <c r="Q1278" s="17" t="n">
        <f aca="false">+M1278*P1278</f>
        <v>470.43929940372</v>
      </c>
      <c r="R1278" s="17" t="n">
        <f aca="false">+N1278*P1278</f>
        <v>0</v>
      </c>
      <c r="S1278" s="17"/>
      <c r="T1278" s="18" t="n">
        <f aca="false">+L1278-K1278</f>
        <v>0.0125</v>
      </c>
      <c r="U1278" s="18" t="n">
        <f aca="false">+T1278*P1278</f>
        <v>0.7125</v>
      </c>
      <c r="V1278" s="18"/>
    </row>
    <row r="1279" s="13" customFormat="true" ht="12" hidden="false" customHeight="false" outlineLevel="0" collapsed="false">
      <c r="A1279" s="12" t="n">
        <v>9082</v>
      </c>
      <c r="B1279" s="13" t="n">
        <v>10</v>
      </c>
      <c r="C1279" s="13" t="s">
        <v>57</v>
      </c>
      <c r="D1279" s="13" t="n">
        <v>0</v>
      </c>
      <c r="E1279" s="13" t="n">
        <v>746</v>
      </c>
      <c r="F1279" s="13" t="s">
        <v>95</v>
      </c>
      <c r="G1279" s="13" t="s">
        <v>24</v>
      </c>
      <c r="H1279" s="13" t="s">
        <v>29</v>
      </c>
      <c r="I1279" s="13" t="n">
        <v>1</v>
      </c>
      <c r="J1279" s="13" t="n">
        <v>1710</v>
      </c>
      <c r="K1279" s="14" t="n">
        <v>0.531944444444444</v>
      </c>
      <c r="L1279" s="15" t="n">
        <v>0.544444444444444</v>
      </c>
      <c r="M1279" s="16" t="n">
        <f aca="false">VLOOKUP(E1279,'Esp. percorsi al 18-10-22'!C:J,8,FALSE())</f>
        <v>8.25332104217052</v>
      </c>
      <c r="N1279" s="16"/>
      <c r="O1279" s="16"/>
      <c r="P1279" s="13" t="n">
        <v>57</v>
      </c>
      <c r="Q1279" s="17" t="n">
        <f aca="false">+M1279*P1279</f>
        <v>470.43929940372</v>
      </c>
      <c r="R1279" s="17" t="n">
        <f aca="false">+N1279*P1279</f>
        <v>0</v>
      </c>
      <c r="S1279" s="17"/>
      <c r="T1279" s="18" t="n">
        <f aca="false">+L1279-K1279</f>
        <v>0.0125</v>
      </c>
      <c r="U1279" s="18" t="n">
        <f aca="false">+T1279*P1279</f>
        <v>0.7125</v>
      </c>
      <c r="V1279" s="18"/>
    </row>
    <row r="1280" s="13" customFormat="true" ht="12" hidden="false" customHeight="false" outlineLevel="0" collapsed="false">
      <c r="A1280" s="12" t="n">
        <v>9083</v>
      </c>
      <c r="B1280" s="13" t="n">
        <v>10</v>
      </c>
      <c r="C1280" s="13" t="s">
        <v>57</v>
      </c>
      <c r="D1280" s="13" t="n">
        <v>0</v>
      </c>
      <c r="E1280" s="13" t="n">
        <v>746</v>
      </c>
      <c r="F1280" s="13" t="s">
        <v>95</v>
      </c>
      <c r="G1280" s="13" t="s">
        <v>24</v>
      </c>
      <c r="H1280" s="13" t="s">
        <v>29</v>
      </c>
      <c r="I1280" s="13" t="n">
        <v>1</v>
      </c>
      <c r="J1280" s="13" t="n">
        <v>1711</v>
      </c>
      <c r="K1280" s="14" t="n">
        <v>0.594444444444444</v>
      </c>
      <c r="L1280" s="15" t="n">
        <v>0.606944444444444</v>
      </c>
      <c r="M1280" s="16" t="n">
        <f aca="false">VLOOKUP(E1280,'Esp. percorsi al 18-10-22'!C:J,8,FALSE())</f>
        <v>8.25332104217052</v>
      </c>
      <c r="N1280" s="16"/>
      <c r="O1280" s="16"/>
      <c r="P1280" s="13" t="n">
        <v>57</v>
      </c>
      <c r="Q1280" s="17" t="n">
        <f aca="false">+M1280*P1280</f>
        <v>470.43929940372</v>
      </c>
      <c r="R1280" s="17" t="n">
        <f aca="false">+N1280*P1280</f>
        <v>0</v>
      </c>
      <c r="S1280" s="17"/>
      <c r="T1280" s="18" t="n">
        <f aca="false">+L1280-K1280</f>
        <v>0.0125</v>
      </c>
      <c r="U1280" s="18" t="n">
        <f aca="false">+T1280*P1280</f>
        <v>0.7125</v>
      </c>
      <c r="V1280" s="18"/>
    </row>
    <row r="1281" s="13" customFormat="true" ht="12" hidden="false" customHeight="false" outlineLevel="0" collapsed="false">
      <c r="A1281" s="12" t="n">
        <v>9084</v>
      </c>
      <c r="B1281" s="13" t="n">
        <v>10</v>
      </c>
      <c r="C1281" s="13" t="s">
        <v>57</v>
      </c>
      <c r="D1281" s="13" t="n">
        <v>0</v>
      </c>
      <c r="E1281" s="13" t="n">
        <v>746</v>
      </c>
      <c r="F1281" s="13" t="s">
        <v>95</v>
      </c>
      <c r="G1281" s="13" t="s">
        <v>24</v>
      </c>
      <c r="H1281" s="13" t="s">
        <v>29</v>
      </c>
      <c r="I1281" s="13" t="n">
        <v>1</v>
      </c>
      <c r="J1281" s="13" t="n">
        <v>1712</v>
      </c>
      <c r="K1281" s="14" t="n">
        <v>0.656944444444444</v>
      </c>
      <c r="L1281" s="15" t="n">
        <v>0.669444444444444</v>
      </c>
      <c r="M1281" s="16" t="n">
        <f aca="false">VLOOKUP(E1281,'Esp. percorsi al 18-10-22'!C:J,8,FALSE())</f>
        <v>8.25332104217052</v>
      </c>
      <c r="N1281" s="16"/>
      <c r="O1281" s="16"/>
      <c r="P1281" s="13" t="n">
        <v>57</v>
      </c>
      <c r="Q1281" s="17" t="n">
        <f aca="false">+M1281*P1281</f>
        <v>470.43929940372</v>
      </c>
      <c r="R1281" s="17" t="n">
        <f aca="false">+N1281*P1281</f>
        <v>0</v>
      </c>
      <c r="S1281" s="17"/>
      <c r="T1281" s="18" t="n">
        <f aca="false">+L1281-K1281</f>
        <v>0.0125</v>
      </c>
      <c r="U1281" s="18" t="n">
        <f aca="false">+T1281*P1281</f>
        <v>0.7125</v>
      </c>
      <c r="V1281" s="18"/>
    </row>
    <row r="1282" s="13" customFormat="true" ht="12" hidden="false" customHeight="false" outlineLevel="0" collapsed="false">
      <c r="A1282" s="12" t="n">
        <v>9085</v>
      </c>
      <c r="B1282" s="13" t="n">
        <v>10</v>
      </c>
      <c r="C1282" s="13" t="s">
        <v>57</v>
      </c>
      <c r="D1282" s="13" t="n">
        <v>0</v>
      </c>
      <c r="E1282" s="13" t="n">
        <v>746</v>
      </c>
      <c r="F1282" s="13" t="s">
        <v>95</v>
      </c>
      <c r="G1282" s="13" t="s">
        <v>24</v>
      </c>
      <c r="H1282" s="13" t="s">
        <v>29</v>
      </c>
      <c r="I1282" s="13" t="n">
        <v>1</v>
      </c>
      <c r="J1282" s="13" t="n">
        <v>1713</v>
      </c>
      <c r="K1282" s="14" t="n">
        <v>0.677777777777778</v>
      </c>
      <c r="L1282" s="15" t="n">
        <v>0.690277777777778</v>
      </c>
      <c r="M1282" s="16" t="n">
        <f aca="false">VLOOKUP(E1282,'Esp. percorsi al 18-10-22'!C:J,8,FALSE())</f>
        <v>8.25332104217052</v>
      </c>
      <c r="N1282" s="16"/>
      <c r="O1282" s="16"/>
      <c r="P1282" s="13" t="n">
        <v>57</v>
      </c>
      <c r="Q1282" s="17" t="n">
        <f aca="false">+M1282*P1282</f>
        <v>470.43929940372</v>
      </c>
      <c r="R1282" s="17" t="n">
        <f aca="false">+N1282*P1282</f>
        <v>0</v>
      </c>
      <c r="S1282" s="17"/>
      <c r="T1282" s="18" t="n">
        <f aca="false">+L1282-K1282</f>
        <v>0.0125</v>
      </c>
      <c r="U1282" s="18" t="n">
        <f aca="false">+T1282*P1282</f>
        <v>0.7125</v>
      </c>
      <c r="V1282" s="18"/>
    </row>
    <row r="1283" s="13" customFormat="true" ht="12" hidden="false" customHeight="false" outlineLevel="0" collapsed="false">
      <c r="A1283" s="12" t="n">
        <v>9086</v>
      </c>
      <c r="B1283" s="13" t="n">
        <v>10</v>
      </c>
      <c r="C1283" s="13" t="s">
        <v>57</v>
      </c>
      <c r="D1283" s="13" t="n">
        <v>0</v>
      </c>
      <c r="E1283" s="13" t="n">
        <v>746</v>
      </c>
      <c r="F1283" s="13" t="s">
        <v>95</v>
      </c>
      <c r="G1283" s="13" t="s">
        <v>24</v>
      </c>
      <c r="H1283" s="13" t="s">
        <v>29</v>
      </c>
      <c r="I1283" s="13" t="n">
        <v>1</v>
      </c>
      <c r="J1283" s="13" t="n">
        <v>1714</v>
      </c>
      <c r="K1283" s="14" t="n">
        <v>0.698611111111111</v>
      </c>
      <c r="L1283" s="15" t="n">
        <v>0.711111111111111</v>
      </c>
      <c r="M1283" s="16" t="n">
        <f aca="false">VLOOKUP(E1283,'Esp. percorsi al 18-10-22'!C:J,8,FALSE())</f>
        <v>8.25332104217052</v>
      </c>
      <c r="N1283" s="16"/>
      <c r="O1283" s="16"/>
      <c r="P1283" s="13" t="n">
        <v>57</v>
      </c>
      <c r="Q1283" s="17" t="n">
        <f aca="false">+M1283*P1283</f>
        <v>470.43929940372</v>
      </c>
      <c r="R1283" s="17" t="n">
        <f aca="false">+N1283*P1283</f>
        <v>0</v>
      </c>
      <c r="S1283" s="17"/>
      <c r="T1283" s="18" t="n">
        <f aca="false">+L1283-K1283</f>
        <v>0.0125</v>
      </c>
      <c r="U1283" s="18" t="n">
        <f aca="false">+T1283*P1283</f>
        <v>0.7125</v>
      </c>
      <c r="V1283" s="18"/>
    </row>
    <row r="1284" s="13" customFormat="true" ht="12" hidden="false" customHeight="false" outlineLevel="0" collapsed="false">
      <c r="A1284" s="12" t="n">
        <v>9087</v>
      </c>
      <c r="B1284" s="13" t="n">
        <v>10</v>
      </c>
      <c r="C1284" s="13" t="s">
        <v>57</v>
      </c>
      <c r="D1284" s="13" t="n">
        <v>0</v>
      </c>
      <c r="E1284" s="13" t="n">
        <v>746</v>
      </c>
      <c r="F1284" s="13" t="s">
        <v>95</v>
      </c>
      <c r="G1284" s="13" t="s">
        <v>24</v>
      </c>
      <c r="H1284" s="13" t="s">
        <v>29</v>
      </c>
      <c r="I1284" s="13" t="n">
        <v>1</v>
      </c>
      <c r="J1284" s="13" t="n">
        <v>1715</v>
      </c>
      <c r="K1284" s="14" t="n">
        <v>0.761111111111111</v>
      </c>
      <c r="L1284" s="15" t="n">
        <v>0.773611111111111</v>
      </c>
      <c r="M1284" s="16" t="n">
        <f aca="false">VLOOKUP(E1284,'Esp. percorsi al 18-10-22'!C:J,8,FALSE())</f>
        <v>8.25332104217052</v>
      </c>
      <c r="N1284" s="16"/>
      <c r="O1284" s="16"/>
      <c r="P1284" s="13" t="n">
        <v>57</v>
      </c>
      <c r="Q1284" s="17" t="n">
        <f aca="false">+M1284*P1284</f>
        <v>470.43929940372</v>
      </c>
      <c r="R1284" s="17" t="n">
        <f aca="false">+N1284*P1284</f>
        <v>0</v>
      </c>
      <c r="S1284" s="17"/>
      <c r="T1284" s="18" t="n">
        <f aca="false">+L1284-K1284</f>
        <v>0.0125</v>
      </c>
      <c r="U1284" s="18" t="n">
        <f aca="false">+T1284*P1284</f>
        <v>0.7125</v>
      </c>
      <c r="V1284" s="18"/>
    </row>
    <row r="1285" s="13" customFormat="true" ht="12" hidden="false" customHeight="false" outlineLevel="0" collapsed="false">
      <c r="A1285" s="12" t="n">
        <v>9088</v>
      </c>
      <c r="B1285" s="13" t="n">
        <v>10</v>
      </c>
      <c r="C1285" s="13" t="s">
        <v>57</v>
      </c>
      <c r="D1285" s="13" t="n">
        <v>0</v>
      </c>
      <c r="E1285" s="13" t="n">
        <v>746</v>
      </c>
      <c r="F1285" s="13" t="s">
        <v>95</v>
      </c>
      <c r="G1285" s="13" t="s">
        <v>24</v>
      </c>
      <c r="H1285" s="13" t="s">
        <v>29</v>
      </c>
      <c r="I1285" s="13" t="n">
        <v>1</v>
      </c>
      <c r="J1285" s="13" t="n">
        <v>1716</v>
      </c>
      <c r="K1285" s="14" t="n">
        <v>0.781944444444444</v>
      </c>
      <c r="L1285" s="15" t="n">
        <v>0.794444444444444</v>
      </c>
      <c r="M1285" s="16" t="n">
        <f aca="false">VLOOKUP(E1285,'Esp. percorsi al 18-10-22'!C:J,8,FALSE())</f>
        <v>8.25332104217052</v>
      </c>
      <c r="N1285" s="16"/>
      <c r="O1285" s="16"/>
      <c r="P1285" s="13" t="n">
        <v>57</v>
      </c>
      <c r="Q1285" s="17" t="n">
        <f aca="false">+M1285*P1285</f>
        <v>470.43929940372</v>
      </c>
      <c r="R1285" s="17" t="n">
        <f aca="false">+N1285*P1285</f>
        <v>0</v>
      </c>
      <c r="S1285" s="17"/>
      <c r="T1285" s="18" t="n">
        <f aca="false">+L1285-K1285</f>
        <v>0.0125</v>
      </c>
      <c r="U1285" s="18" t="n">
        <f aca="false">+T1285*P1285</f>
        <v>0.7125</v>
      </c>
      <c r="V1285" s="18"/>
    </row>
    <row r="1286" s="13" customFormat="true" ht="12" hidden="false" customHeight="false" outlineLevel="0" collapsed="false">
      <c r="A1286" s="12" t="n">
        <v>9067</v>
      </c>
      <c r="B1286" s="13" t="n">
        <v>10</v>
      </c>
      <c r="C1286" s="13" t="s">
        <v>57</v>
      </c>
      <c r="D1286" s="13" t="n">
        <v>0</v>
      </c>
      <c r="E1286" s="13" t="n">
        <v>845</v>
      </c>
      <c r="F1286" s="13" t="s">
        <v>96</v>
      </c>
      <c r="G1286" s="13" t="s">
        <v>24</v>
      </c>
      <c r="H1286" s="13" t="s">
        <v>25</v>
      </c>
      <c r="I1286" s="13" t="n">
        <v>1</v>
      </c>
      <c r="J1286" s="13" t="n">
        <v>852</v>
      </c>
      <c r="K1286" s="14" t="n">
        <v>0.381944444444444</v>
      </c>
      <c r="L1286" s="15" t="n">
        <v>0.420138888888889</v>
      </c>
      <c r="M1286" s="16" t="n">
        <f aca="false">VLOOKUP(E1286,'Esp. percorsi al 18-10-22'!C:J,8,FALSE())</f>
        <v>21.0443959079207</v>
      </c>
      <c r="N1286" s="16"/>
      <c r="O1286" s="16"/>
      <c r="P1286" s="13" t="n">
        <v>303</v>
      </c>
      <c r="Q1286" s="17" t="n">
        <f aca="false">+M1286*P1286</f>
        <v>6376.45196009997</v>
      </c>
      <c r="R1286" s="17" t="n">
        <f aca="false">+N1286*P1286</f>
        <v>0</v>
      </c>
      <c r="S1286" s="17"/>
      <c r="T1286" s="18" t="n">
        <f aca="false">+L1286-K1286</f>
        <v>0.0381944444444444</v>
      </c>
      <c r="U1286" s="18" t="n">
        <f aca="false">+T1286*P1286</f>
        <v>11.5729166666667</v>
      </c>
      <c r="V1286" s="18"/>
    </row>
    <row r="1287" s="13" customFormat="true" ht="12" hidden="false" customHeight="false" outlineLevel="0" collapsed="false">
      <c r="A1287" s="12" t="n">
        <v>9093</v>
      </c>
      <c r="B1287" s="27" t="n">
        <v>10</v>
      </c>
      <c r="C1287" s="27" t="s">
        <v>57</v>
      </c>
      <c r="D1287" s="27" t="n">
        <v>0</v>
      </c>
      <c r="E1287" s="27" t="n">
        <v>3019</v>
      </c>
      <c r="F1287" s="27" t="s">
        <v>88</v>
      </c>
      <c r="G1287" s="27" t="s">
        <v>24</v>
      </c>
      <c r="H1287" s="27" t="s">
        <v>25</v>
      </c>
      <c r="I1287" s="27" t="n">
        <v>8</v>
      </c>
      <c r="J1287" s="27" t="n">
        <v>4347</v>
      </c>
      <c r="K1287" s="28" t="n">
        <v>0.857638888888889</v>
      </c>
      <c r="L1287" s="29" t="n">
        <v>0.892361111111111</v>
      </c>
      <c r="M1287" s="30" t="n">
        <f aca="false">VLOOKUP(E1287,'Esp. percorsi al 18-10-22'!C:J,8,FALSE())</f>
        <v>15.9017168852958</v>
      </c>
      <c r="N1287" s="30"/>
      <c r="O1287" s="30" t="n">
        <f aca="false">+M1287</f>
        <v>15.9017168852958</v>
      </c>
      <c r="P1287" s="27" t="n">
        <v>303</v>
      </c>
      <c r="Q1287" s="31" t="n">
        <f aca="false">+M1287*P1287</f>
        <v>4818.22021624463</v>
      </c>
      <c r="R1287" s="31" t="n">
        <f aca="false">+N1287*P1287</f>
        <v>0</v>
      </c>
      <c r="S1287" s="31" t="n">
        <f aca="false">+O1287*P1287</f>
        <v>4818.22021624463</v>
      </c>
      <c r="T1287" s="32" t="n">
        <f aca="false">+L1287-K1287</f>
        <v>0.0347222222222222</v>
      </c>
      <c r="U1287" s="32" t="n">
        <f aca="false">+T1287*P1287</f>
        <v>10.5208333333333</v>
      </c>
      <c r="V1287" s="32"/>
    </row>
    <row r="1288" s="13" customFormat="true" ht="12" hidden="false" customHeight="false" outlineLevel="0" collapsed="false">
      <c r="A1288" s="12" t="n">
        <v>9094</v>
      </c>
      <c r="B1288" s="27" t="n">
        <v>10</v>
      </c>
      <c r="C1288" s="27" t="s">
        <v>57</v>
      </c>
      <c r="D1288" s="27" t="n">
        <v>0</v>
      </c>
      <c r="E1288" s="27" t="n">
        <v>3020</v>
      </c>
      <c r="F1288" s="27" t="s">
        <v>97</v>
      </c>
      <c r="G1288" s="27" t="s">
        <v>24</v>
      </c>
      <c r="H1288" s="27" t="s">
        <v>25</v>
      </c>
      <c r="I1288" s="27" t="n">
        <v>8</v>
      </c>
      <c r="J1288" s="27" t="n">
        <v>4348</v>
      </c>
      <c r="K1288" s="28" t="n">
        <v>0.697916666666667</v>
      </c>
      <c r="L1288" s="29" t="n">
        <v>0.732638888888889</v>
      </c>
      <c r="M1288" s="30" t="n">
        <f aca="false">VLOOKUP(E1288,'Esp. percorsi al 18-10-22'!C:J,8,FALSE())</f>
        <v>16.964254001947</v>
      </c>
      <c r="N1288" s="30"/>
      <c r="O1288" s="30" t="n">
        <f aca="false">+M1288</f>
        <v>16.964254001947</v>
      </c>
      <c r="P1288" s="27" t="n">
        <v>303</v>
      </c>
      <c r="Q1288" s="31" t="n">
        <f aca="false">+M1288*P1288</f>
        <v>5140.16896258994</v>
      </c>
      <c r="R1288" s="31" t="n">
        <f aca="false">+N1288*P1288</f>
        <v>0</v>
      </c>
      <c r="S1288" s="31" t="n">
        <f aca="false">+O1288*P1288</f>
        <v>5140.16896258994</v>
      </c>
      <c r="T1288" s="32" t="n">
        <f aca="false">+L1288-K1288</f>
        <v>0.0347222222222222</v>
      </c>
      <c r="U1288" s="32" t="n">
        <f aca="false">+T1288*P1288</f>
        <v>10.5208333333333</v>
      </c>
      <c r="V1288" s="32"/>
    </row>
    <row r="1289" s="13" customFormat="true" ht="12" hidden="false" customHeight="false" outlineLevel="0" collapsed="false">
      <c r="A1289" s="12" t="n">
        <v>10719</v>
      </c>
      <c r="B1289" s="13" t="n">
        <v>11</v>
      </c>
      <c r="C1289" s="13" t="s">
        <v>57</v>
      </c>
      <c r="D1289" s="13" t="n">
        <v>0</v>
      </c>
      <c r="E1289" s="13" t="n">
        <v>358</v>
      </c>
      <c r="F1289" s="13" t="s">
        <v>98</v>
      </c>
      <c r="G1289" s="13" t="s">
        <v>24</v>
      </c>
      <c r="H1289" s="13" t="s">
        <v>25</v>
      </c>
      <c r="I1289" s="13" t="n">
        <v>1</v>
      </c>
      <c r="J1289" s="13" t="n">
        <v>854</v>
      </c>
      <c r="K1289" s="14" t="n">
        <v>0.267361111111111</v>
      </c>
      <c r="L1289" s="15" t="n">
        <v>0.295138888888889</v>
      </c>
      <c r="M1289" s="16" t="n">
        <f aca="false">VLOOKUP(E1289,'Esp. percorsi al 18-10-22'!C:J,8,FALSE())</f>
        <v>16.0924869913114</v>
      </c>
      <c r="N1289" s="16"/>
      <c r="O1289" s="16"/>
      <c r="P1289" s="13" t="n">
        <v>303</v>
      </c>
      <c r="Q1289" s="17" t="n">
        <f aca="false">+M1289*P1289</f>
        <v>4876.02355836735</v>
      </c>
      <c r="R1289" s="17" t="n">
        <f aca="false">+N1289*P1289</f>
        <v>0</v>
      </c>
      <c r="S1289" s="17"/>
      <c r="T1289" s="18" t="n">
        <f aca="false">+L1289-K1289</f>
        <v>0.0277777777777778</v>
      </c>
      <c r="U1289" s="18" t="n">
        <f aca="false">+T1289*P1289</f>
        <v>8.41666666666667</v>
      </c>
      <c r="V1289" s="18"/>
    </row>
    <row r="1290" s="13" customFormat="true" ht="12" hidden="false" customHeight="false" outlineLevel="0" collapsed="false">
      <c r="A1290" s="12" t="n">
        <v>10720</v>
      </c>
      <c r="B1290" s="13" t="n">
        <v>11</v>
      </c>
      <c r="C1290" s="13" t="s">
        <v>57</v>
      </c>
      <c r="D1290" s="13" t="n">
        <v>0</v>
      </c>
      <c r="E1290" s="13" t="n">
        <v>358</v>
      </c>
      <c r="F1290" s="13" t="s">
        <v>98</v>
      </c>
      <c r="G1290" s="13" t="s">
        <v>24</v>
      </c>
      <c r="H1290" s="13" t="s">
        <v>25</v>
      </c>
      <c r="I1290" s="13" t="n">
        <v>1</v>
      </c>
      <c r="J1290" s="13" t="n">
        <v>855</v>
      </c>
      <c r="K1290" s="14" t="n">
        <v>0.295138888888889</v>
      </c>
      <c r="L1290" s="15" t="n">
        <v>0.326388888888889</v>
      </c>
      <c r="M1290" s="16" t="n">
        <f aca="false">VLOOKUP(E1290,'Esp. percorsi al 18-10-22'!C:J,8,FALSE())</f>
        <v>16.0924869913114</v>
      </c>
      <c r="N1290" s="16"/>
      <c r="O1290" s="16"/>
      <c r="P1290" s="13" t="n">
        <v>303</v>
      </c>
      <c r="Q1290" s="17" t="n">
        <f aca="false">+M1290*P1290</f>
        <v>4876.02355836735</v>
      </c>
      <c r="R1290" s="17" t="n">
        <f aca="false">+N1290*P1290</f>
        <v>0</v>
      </c>
      <c r="S1290" s="17"/>
      <c r="T1290" s="18" t="n">
        <f aca="false">+L1290-K1290</f>
        <v>0.03125</v>
      </c>
      <c r="U1290" s="18" t="n">
        <f aca="false">+T1290*P1290</f>
        <v>9.46875</v>
      </c>
      <c r="V1290" s="18"/>
    </row>
    <row r="1291" s="13" customFormat="true" ht="12" hidden="false" customHeight="false" outlineLevel="0" collapsed="false">
      <c r="A1291" s="12" t="n">
        <v>10721</v>
      </c>
      <c r="B1291" s="13" t="n">
        <v>11</v>
      </c>
      <c r="C1291" s="13" t="s">
        <v>57</v>
      </c>
      <c r="D1291" s="13" t="n">
        <v>0</v>
      </c>
      <c r="E1291" s="13" t="n">
        <v>358</v>
      </c>
      <c r="F1291" s="13" t="s">
        <v>98</v>
      </c>
      <c r="G1291" s="13" t="s">
        <v>24</v>
      </c>
      <c r="H1291" s="13" t="s">
        <v>25</v>
      </c>
      <c r="I1291" s="13" t="n">
        <v>1</v>
      </c>
      <c r="J1291" s="13" t="n">
        <v>856</v>
      </c>
      <c r="K1291" s="14" t="n">
        <v>0.503472222222222</v>
      </c>
      <c r="L1291" s="15" t="n">
        <v>0.534722222222222</v>
      </c>
      <c r="M1291" s="16" t="n">
        <f aca="false">VLOOKUP(E1291,'Esp. percorsi al 18-10-22'!C:J,8,FALSE())</f>
        <v>16.0924869913114</v>
      </c>
      <c r="N1291" s="16"/>
      <c r="O1291" s="16"/>
      <c r="P1291" s="13" t="n">
        <v>303</v>
      </c>
      <c r="Q1291" s="17" t="n">
        <f aca="false">+M1291*P1291</f>
        <v>4876.02355836735</v>
      </c>
      <c r="R1291" s="17" t="n">
        <f aca="false">+N1291*P1291</f>
        <v>0</v>
      </c>
      <c r="S1291" s="17"/>
      <c r="T1291" s="18" t="n">
        <f aca="false">+L1291-K1291</f>
        <v>0.03125</v>
      </c>
      <c r="U1291" s="18" t="n">
        <f aca="false">+T1291*P1291</f>
        <v>9.46875</v>
      </c>
      <c r="V1291" s="18"/>
    </row>
    <row r="1292" s="13" customFormat="true" ht="12" hidden="false" customHeight="false" outlineLevel="0" collapsed="false">
      <c r="A1292" s="12" t="n">
        <v>10722</v>
      </c>
      <c r="B1292" s="13" t="n">
        <v>11</v>
      </c>
      <c r="C1292" s="13" t="s">
        <v>57</v>
      </c>
      <c r="D1292" s="13" t="n">
        <v>0</v>
      </c>
      <c r="E1292" s="13" t="n">
        <v>358</v>
      </c>
      <c r="F1292" s="13" t="s">
        <v>98</v>
      </c>
      <c r="G1292" s="13" t="s">
        <v>24</v>
      </c>
      <c r="H1292" s="13" t="s">
        <v>25</v>
      </c>
      <c r="I1292" s="13" t="n">
        <v>1</v>
      </c>
      <c r="J1292" s="13" t="n">
        <v>857</v>
      </c>
      <c r="K1292" s="14" t="n">
        <v>0.552083333333333</v>
      </c>
      <c r="L1292" s="15" t="n">
        <v>0.576388888888889</v>
      </c>
      <c r="M1292" s="16" t="n">
        <f aca="false">VLOOKUP(E1292,'Esp. percorsi al 18-10-22'!C:J,8,FALSE())</f>
        <v>16.0924869913114</v>
      </c>
      <c r="N1292" s="16"/>
      <c r="O1292" s="16"/>
      <c r="P1292" s="13" t="n">
        <v>303</v>
      </c>
      <c r="Q1292" s="17" t="n">
        <f aca="false">+M1292*P1292</f>
        <v>4876.02355836735</v>
      </c>
      <c r="R1292" s="17" t="n">
        <f aca="false">+N1292*P1292</f>
        <v>0</v>
      </c>
      <c r="S1292" s="17"/>
      <c r="T1292" s="18" t="n">
        <f aca="false">+L1292-K1292</f>
        <v>0.0243055555555556</v>
      </c>
      <c r="U1292" s="18" t="n">
        <f aca="false">+T1292*P1292</f>
        <v>7.36458333333333</v>
      </c>
      <c r="V1292" s="18"/>
    </row>
    <row r="1293" s="13" customFormat="true" ht="12" hidden="false" customHeight="false" outlineLevel="0" collapsed="false">
      <c r="A1293" s="12" t="n">
        <v>17585</v>
      </c>
      <c r="B1293" s="13" t="n">
        <v>11</v>
      </c>
      <c r="C1293" s="13" t="s">
        <v>57</v>
      </c>
      <c r="D1293" s="13" t="n">
        <v>0</v>
      </c>
      <c r="E1293" s="13" t="n">
        <v>358</v>
      </c>
      <c r="F1293" s="13" t="s">
        <v>98</v>
      </c>
      <c r="G1293" s="13" t="s">
        <v>24</v>
      </c>
      <c r="H1293" s="13" t="s">
        <v>25</v>
      </c>
      <c r="I1293" s="13" t="n">
        <v>1</v>
      </c>
      <c r="J1293" s="13" t="n">
        <v>858</v>
      </c>
      <c r="K1293" s="14" t="n">
        <v>0.579861111111111</v>
      </c>
      <c r="L1293" s="15" t="n">
        <v>0.607638888888889</v>
      </c>
      <c r="M1293" s="16" t="n">
        <f aca="false">VLOOKUP(E1293,'Esp. percorsi al 18-10-22'!C:J,8,FALSE())</f>
        <v>16.0924869913114</v>
      </c>
      <c r="N1293" s="16"/>
      <c r="O1293" s="16"/>
      <c r="P1293" s="13" t="n">
        <v>303</v>
      </c>
      <c r="Q1293" s="17" t="n">
        <f aca="false">+M1293*P1293</f>
        <v>4876.02355836735</v>
      </c>
      <c r="R1293" s="17" t="n">
        <f aca="false">+N1293*P1293</f>
        <v>0</v>
      </c>
      <c r="S1293" s="17"/>
      <c r="T1293" s="18" t="n">
        <f aca="false">+L1293-K1293</f>
        <v>0.0277777777777778</v>
      </c>
      <c r="U1293" s="18" t="n">
        <f aca="false">+T1293*P1293</f>
        <v>8.41666666666667</v>
      </c>
      <c r="V1293" s="18"/>
    </row>
    <row r="1294" s="13" customFormat="true" ht="12" hidden="false" customHeight="false" outlineLevel="0" collapsed="false">
      <c r="A1294" s="12" t="n">
        <v>18428</v>
      </c>
      <c r="B1294" s="13" t="n">
        <v>11</v>
      </c>
      <c r="C1294" s="13" t="s">
        <v>57</v>
      </c>
      <c r="D1294" s="13" t="n">
        <v>0</v>
      </c>
      <c r="E1294" s="13" t="n">
        <v>358</v>
      </c>
      <c r="F1294" s="13" t="s">
        <v>98</v>
      </c>
      <c r="G1294" s="13" t="s">
        <v>28</v>
      </c>
      <c r="H1294" s="13" t="s">
        <v>25</v>
      </c>
      <c r="I1294" s="13" t="n">
        <v>1</v>
      </c>
      <c r="J1294" s="13" t="n">
        <v>859</v>
      </c>
      <c r="K1294" s="14" t="n">
        <v>0.736111111111111</v>
      </c>
      <c r="L1294" s="15" t="n">
        <v>0.763888888888889</v>
      </c>
      <c r="M1294" s="16" t="n">
        <f aca="false">VLOOKUP(E1294,'Esp. percorsi al 18-10-22'!C:J,8,FALSE())</f>
        <v>16.0924869913114</v>
      </c>
      <c r="N1294" s="16"/>
      <c r="O1294" s="16"/>
      <c r="P1294" s="13" t="n">
        <v>52</v>
      </c>
      <c r="Q1294" s="17" t="n">
        <f aca="false">+M1294*P1294</f>
        <v>836.809323548193</v>
      </c>
      <c r="R1294" s="17" t="n">
        <f aca="false">+N1294*P1294</f>
        <v>0</v>
      </c>
      <c r="S1294" s="17"/>
      <c r="T1294" s="18" t="n">
        <f aca="false">+L1294-K1294</f>
        <v>0.0277777777777778</v>
      </c>
      <c r="U1294" s="18" t="n">
        <f aca="false">+T1294*P1294</f>
        <v>1.44444444444444</v>
      </c>
      <c r="V1294" s="18"/>
    </row>
    <row r="1295" s="13" customFormat="true" ht="12" hidden="false" customHeight="false" outlineLevel="0" collapsed="false">
      <c r="A1295" s="12" t="n">
        <v>18497</v>
      </c>
      <c r="B1295" s="13" t="n">
        <v>11</v>
      </c>
      <c r="C1295" s="13" t="s">
        <v>57</v>
      </c>
      <c r="D1295" s="13" t="n">
        <v>0</v>
      </c>
      <c r="E1295" s="13" t="n">
        <v>358</v>
      </c>
      <c r="F1295" s="13" t="s">
        <v>98</v>
      </c>
      <c r="G1295" s="13" t="s">
        <v>26</v>
      </c>
      <c r="H1295" s="13" t="s">
        <v>25</v>
      </c>
      <c r="I1295" s="13" t="n">
        <v>1</v>
      </c>
      <c r="J1295" s="13" t="n">
        <v>18497</v>
      </c>
      <c r="K1295" s="14" t="n">
        <v>0.739583333333333</v>
      </c>
      <c r="L1295" s="15" t="n">
        <v>0.767361111111111</v>
      </c>
      <c r="M1295" s="16" t="n">
        <f aca="false">VLOOKUP(E1295,'Esp. percorsi al 18-10-22'!C:J,8,FALSE())</f>
        <v>16.0924869913114</v>
      </c>
      <c r="N1295" s="16"/>
      <c r="O1295" s="16"/>
      <c r="P1295" s="13" t="n">
        <v>251</v>
      </c>
      <c r="Q1295" s="17" t="n">
        <f aca="false">+M1295*P1295</f>
        <v>4039.21423481916</v>
      </c>
      <c r="R1295" s="17" t="n">
        <f aca="false">+N1295*P1295</f>
        <v>0</v>
      </c>
      <c r="S1295" s="17"/>
      <c r="T1295" s="18" t="n">
        <f aca="false">+L1295-K1295</f>
        <v>0.0277777777777778</v>
      </c>
      <c r="U1295" s="18" t="n">
        <f aca="false">+T1295*P1295</f>
        <v>6.97222222222222</v>
      </c>
      <c r="V1295" s="18"/>
    </row>
    <row r="1296" s="13" customFormat="true" ht="12" hidden="false" customHeight="false" outlineLevel="0" collapsed="false">
      <c r="A1296" s="12" t="n">
        <v>10726</v>
      </c>
      <c r="B1296" s="13" t="n">
        <v>11</v>
      </c>
      <c r="C1296" s="13" t="s">
        <v>57</v>
      </c>
      <c r="D1296" s="13" t="n">
        <v>0</v>
      </c>
      <c r="E1296" s="13" t="n">
        <v>363</v>
      </c>
      <c r="F1296" s="13" t="s">
        <v>99</v>
      </c>
      <c r="G1296" s="13" t="s">
        <v>77</v>
      </c>
      <c r="H1296" s="13" t="s">
        <v>25</v>
      </c>
      <c r="I1296" s="13" t="n">
        <v>1</v>
      </c>
      <c r="J1296" s="13" t="n">
        <v>4014</v>
      </c>
      <c r="K1296" s="14" t="n">
        <v>0.326388888888889</v>
      </c>
      <c r="L1296" s="15" t="n">
        <v>0.336805555555556</v>
      </c>
      <c r="M1296" s="16" t="n">
        <f aca="false">VLOOKUP(E1296,'Esp. percorsi al 18-10-22'!C:J,8,FALSE())</f>
        <v>3.908</v>
      </c>
      <c r="N1296" s="16"/>
      <c r="O1296" s="16"/>
      <c r="P1296" s="13" t="n">
        <v>77</v>
      </c>
      <c r="Q1296" s="17" t="n">
        <f aca="false">+M1296*P1296</f>
        <v>300.916</v>
      </c>
      <c r="R1296" s="17" t="n">
        <f aca="false">+N1296*P1296</f>
        <v>0</v>
      </c>
      <c r="S1296" s="17"/>
      <c r="T1296" s="18" t="n">
        <f aca="false">+L1296-K1296</f>
        <v>0.0104166666666667</v>
      </c>
      <c r="U1296" s="18" t="n">
        <f aca="false">+T1296*P1296</f>
        <v>0.802083333333333</v>
      </c>
      <c r="V1296" s="18"/>
    </row>
    <row r="1297" s="13" customFormat="true" ht="12" hidden="false" customHeight="false" outlineLevel="0" collapsed="false">
      <c r="A1297" s="12" t="n">
        <v>13732</v>
      </c>
      <c r="B1297" s="13" t="n">
        <v>11</v>
      </c>
      <c r="C1297" s="13" t="s">
        <v>57</v>
      </c>
      <c r="D1297" s="13" t="n">
        <v>0</v>
      </c>
      <c r="E1297" s="13" t="n">
        <v>363</v>
      </c>
      <c r="F1297" s="13" t="s">
        <v>99</v>
      </c>
      <c r="G1297" s="13" t="s">
        <v>42</v>
      </c>
      <c r="H1297" s="13" t="n">
        <v>6</v>
      </c>
      <c r="I1297" s="13" t="n">
        <v>1</v>
      </c>
      <c r="J1297" s="13" t="n">
        <v>13732</v>
      </c>
      <c r="K1297" s="14" t="n">
        <v>0.326388888888889</v>
      </c>
      <c r="L1297" s="15" t="n">
        <v>0.336805555555556</v>
      </c>
      <c r="M1297" s="16" t="n">
        <f aca="false">VLOOKUP(E1297,'Esp. percorsi al 18-10-22'!C:J,8,FALSE())</f>
        <v>3.908</v>
      </c>
      <c r="N1297" s="16"/>
      <c r="O1297" s="16"/>
      <c r="P1297" s="13" t="n">
        <v>37</v>
      </c>
      <c r="Q1297" s="17" t="n">
        <f aca="false">+M1297*P1297</f>
        <v>144.596</v>
      </c>
      <c r="R1297" s="17" t="n">
        <f aca="false">+N1297*P1297</f>
        <v>0</v>
      </c>
      <c r="S1297" s="17"/>
      <c r="T1297" s="18" t="n">
        <f aca="false">+L1297-K1297</f>
        <v>0.0104166666666667</v>
      </c>
      <c r="U1297" s="18" t="n">
        <f aca="false">+T1297*P1297</f>
        <v>0.385416666666667</v>
      </c>
      <c r="V1297" s="18"/>
    </row>
    <row r="1298" s="13" customFormat="true" ht="12" hidden="false" customHeight="false" outlineLevel="0" collapsed="false">
      <c r="A1298" s="12" t="n">
        <v>10725</v>
      </c>
      <c r="B1298" s="13" t="n">
        <v>11</v>
      </c>
      <c r="C1298" s="13" t="s">
        <v>57</v>
      </c>
      <c r="D1298" s="13" t="n">
        <v>0</v>
      </c>
      <c r="E1298" s="13" t="n">
        <v>364</v>
      </c>
      <c r="F1298" s="13" t="s">
        <v>99</v>
      </c>
      <c r="G1298" s="13" t="s">
        <v>42</v>
      </c>
      <c r="H1298" s="19" t="s">
        <v>27</v>
      </c>
      <c r="I1298" s="13" t="n">
        <v>1</v>
      </c>
      <c r="J1298" s="13" t="n">
        <v>860</v>
      </c>
      <c r="K1298" s="14" t="n">
        <v>0.326388888888889</v>
      </c>
      <c r="L1298" s="15" t="n">
        <v>0.336805555555556</v>
      </c>
      <c r="M1298" s="16" t="n">
        <f aca="false">VLOOKUP(E1298,'Esp. percorsi al 18-10-22'!C:J,8,FALSE())</f>
        <v>4.329</v>
      </c>
      <c r="N1298" s="16"/>
      <c r="O1298" s="16"/>
      <c r="P1298" s="13" t="n">
        <v>189</v>
      </c>
      <c r="Q1298" s="17" t="n">
        <f aca="false">+M1298*P1298</f>
        <v>818.181</v>
      </c>
      <c r="R1298" s="17" t="n">
        <f aca="false">+N1298*P1298</f>
        <v>0</v>
      </c>
      <c r="S1298" s="17"/>
      <c r="T1298" s="18" t="n">
        <f aca="false">+L1298-K1298</f>
        <v>0.0104166666666667</v>
      </c>
      <c r="U1298" s="18" t="n">
        <f aca="false">+T1298*P1298</f>
        <v>1.96875</v>
      </c>
      <c r="V1298" s="18"/>
    </row>
    <row r="1299" s="13" customFormat="true" ht="12" hidden="false" customHeight="false" outlineLevel="0" collapsed="false">
      <c r="A1299" s="12" t="n">
        <v>17569</v>
      </c>
      <c r="B1299" s="13" t="n">
        <v>12</v>
      </c>
      <c r="C1299" s="13" t="s">
        <v>22</v>
      </c>
      <c r="D1299" s="13" t="n">
        <v>0</v>
      </c>
      <c r="E1299" s="13" t="n">
        <v>439</v>
      </c>
      <c r="F1299" s="13" t="s">
        <v>100</v>
      </c>
      <c r="G1299" s="13" t="s">
        <v>24</v>
      </c>
      <c r="H1299" s="13" t="s">
        <v>25</v>
      </c>
      <c r="I1299" s="13" t="n">
        <v>1</v>
      </c>
      <c r="J1299" s="13" t="n">
        <v>2552</v>
      </c>
      <c r="K1299" s="14" t="n">
        <v>0.347222222222222</v>
      </c>
      <c r="L1299" s="15" t="n">
        <v>0.352777777777778</v>
      </c>
      <c r="M1299" s="16" t="n">
        <f aca="false">VLOOKUP(E1299,'Esp. percorsi al 18-10-22'!C:J,8,FALSE())</f>
        <v>3.15540968352687</v>
      </c>
      <c r="N1299" s="16"/>
      <c r="O1299" s="16"/>
      <c r="P1299" s="13" t="n">
        <v>303</v>
      </c>
      <c r="Q1299" s="17" t="n">
        <f aca="false">+M1299*P1299</f>
        <v>956.089134108642</v>
      </c>
      <c r="R1299" s="17" t="n">
        <f aca="false">+N1299*P1299</f>
        <v>0</v>
      </c>
      <c r="S1299" s="17"/>
      <c r="T1299" s="18" t="n">
        <f aca="false">+L1299-K1299</f>
        <v>0.00555555555555556</v>
      </c>
      <c r="U1299" s="18" t="n">
        <f aca="false">+T1299*P1299</f>
        <v>1.68333333333333</v>
      </c>
      <c r="V1299" s="18"/>
    </row>
    <row r="1300" s="13" customFormat="true" ht="12" hidden="false" customHeight="false" outlineLevel="0" collapsed="false">
      <c r="A1300" s="12" t="n">
        <v>17567</v>
      </c>
      <c r="B1300" s="13" t="n">
        <v>12</v>
      </c>
      <c r="C1300" s="13" t="s">
        <v>22</v>
      </c>
      <c r="D1300" s="13" t="n">
        <v>0</v>
      </c>
      <c r="E1300" s="13" t="n">
        <v>449</v>
      </c>
      <c r="F1300" s="13" t="s">
        <v>101</v>
      </c>
      <c r="G1300" s="13" t="s">
        <v>24</v>
      </c>
      <c r="H1300" s="13" t="s">
        <v>25</v>
      </c>
      <c r="I1300" s="13" t="n">
        <v>1</v>
      </c>
      <c r="J1300" s="13" t="n">
        <v>2551</v>
      </c>
      <c r="K1300" s="14" t="n">
        <v>0.291666666666667</v>
      </c>
      <c r="L1300" s="15" t="n">
        <v>0.313888888888889</v>
      </c>
      <c r="M1300" s="16" t="n">
        <f aca="false">VLOOKUP(E1300,'Esp. percorsi al 18-10-22'!C:J,8,FALSE())</f>
        <v>7.49932119447581</v>
      </c>
      <c r="N1300" s="16"/>
      <c r="O1300" s="16"/>
      <c r="P1300" s="13" t="n">
        <v>303</v>
      </c>
      <c r="Q1300" s="17" t="n">
        <f aca="false">+M1300*P1300</f>
        <v>2272.29432192617</v>
      </c>
      <c r="R1300" s="17" t="n">
        <f aca="false">+N1300*P1300</f>
        <v>0</v>
      </c>
      <c r="S1300" s="17"/>
      <c r="T1300" s="18" t="n">
        <f aca="false">+L1300-K1300</f>
        <v>0.0222222222222222</v>
      </c>
      <c r="U1300" s="18" t="n">
        <f aca="false">+T1300*P1300</f>
        <v>6.73333333333333</v>
      </c>
      <c r="V1300" s="18"/>
    </row>
    <row r="1301" s="13" customFormat="true" ht="12" hidden="false" customHeight="false" outlineLevel="0" collapsed="false">
      <c r="A1301" s="12" t="n">
        <v>10737</v>
      </c>
      <c r="B1301" s="13" t="n">
        <v>12</v>
      </c>
      <c r="C1301" s="13" t="s">
        <v>22</v>
      </c>
      <c r="D1301" s="13" t="n">
        <v>0</v>
      </c>
      <c r="E1301" s="13" t="n">
        <v>450</v>
      </c>
      <c r="F1301" s="13" t="s">
        <v>102</v>
      </c>
      <c r="G1301" s="13" t="s">
        <v>24</v>
      </c>
      <c r="H1301" s="13" t="s">
        <v>25</v>
      </c>
      <c r="I1301" s="13" t="n">
        <v>1</v>
      </c>
      <c r="J1301" s="13" t="n">
        <v>304</v>
      </c>
      <c r="K1301" s="14" t="n">
        <v>0.572916666666667</v>
      </c>
      <c r="L1301" s="15" t="n">
        <v>0.59375</v>
      </c>
      <c r="M1301" s="16" t="n">
        <f aca="false">VLOOKUP(E1301,'Esp. percorsi al 18-10-22'!C:J,8,FALSE())</f>
        <v>5.86439005881563</v>
      </c>
      <c r="N1301" s="16"/>
      <c r="O1301" s="16"/>
      <c r="P1301" s="13" t="n">
        <v>303</v>
      </c>
      <c r="Q1301" s="17" t="n">
        <f aca="false">+M1301*P1301</f>
        <v>1776.91018782114</v>
      </c>
      <c r="R1301" s="17" t="n">
        <f aca="false">+N1301*P1301</f>
        <v>0</v>
      </c>
      <c r="S1301" s="17"/>
      <c r="T1301" s="18" t="n">
        <f aca="false">+L1301-K1301</f>
        <v>0.0208333333333333</v>
      </c>
      <c r="U1301" s="18" t="n">
        <f aca="false">+T1301*P1301</f>
        <v>6.3125</v>
      </c>
      <c r="V1301" s="18"/>
    </row>
    <row r="1302" s="13" customFormat="true" ht="12" hidden="false" customHeight="false" outlineLevel="0" collapsed="false">
      <c r="A1302" s="12" t="n">
        <v>10728</v>
      </c>
      <c r="B1302" s="13" t="n">
        <v>12</v>
      </c>
      <c r="C1302" s="13" t="s">
        <v>22</v>
      </c>
      <c r="D1302" s="13" t="n">
        <v>0</v>
      </c>
      <c r="E1302" s="13" t="n">
        <v>451</v>
      </c>
      <c r="F1302" s="13" t="s">
        <v>103</v>
      </c>
      <c r="G1302" s="13" t="s">
        <v>24</v>
      </c>
      <c r="H1302" s="13" t="s">
        <v>25</v>
      </c>
      <c r="I1302" s="13" t="n">
        <v>1</v>
      </c>
      <c r="J1302" s="13" t="n">
        <v>2522</v>
      </c>
      <c r="K1302" s="14" t="n">
        <v>0.493055555555556</v>
      </c>
      <c r="L1302" s="15" t="n">
        <v>0.506944444444444</v>
      </c>
      <c r="M1302" s="16" t="n">
        <f aca="false">VLOOKUP(E1302,'Esp. percorsi al 18-10-22'!C:J,8,FALSE())</f>
        <v>5.19301654042604</v>
      </c>
      <c r="N1302" s="16"/>
      <c r="O1302" s="16"/>
      <c r="P1302" s="13" t="n">
        <v>303</v>
      </c>
      <c r="Q1302" s="17" t="n">
        <f aca="false">+M1302*P1302</f>
        <v>1573.48401174909</v>
      </c>
      <c r="R1302" s="17" t="n">
        <f aca="false">+N1302*P1302</f>
        <v>0</v>
      </c>
      <c r="S1302" s="17"/>
      <c r="T1302" s="18" t="n">
        <f aca="false">+L1302-K1302</f>
        <v>0.0138888888888889</v>
      </c>
      <c r="U1302" s="18" t="n">
        <f aca="false">+T1302*P1302</f>
        <v>4.20833333333333</v>
      </c>
      <c r="V1302" s="18"/>
    </row>
    <row r="1303" s="13" customFormat="true" ht="12" hidden="false" customHeight="false" outlineLevel="0" collapsed="false">
      <c r="A1303" s="12" t="n">
        <v>10729</v>
      </c>
      <c r="B1303" s="13" t="n">
        <v>12</v>
      </c>
      <c r="C1303" s="13" t="s">
        <v>22</v>
      </c>
      <c r="D1303" s="13" t="n">
        <v>0</v>
      </c>
      <c r="E1303" s="13" t="n">
        <v>452</v>
      </c>
      <c r="F1303" s="13" t="s">
        <v>104</v>
      </c>
      <c r="G1303" s="13" t="s">
        <v>24</v>
      </c>
      <c r="H1303" s="13" t="s">
        <v>25</v>
      </c>
      <c r="I1303" s="13" t="n">
        <v>1</v>
      </c>
      <c r="J1303" s="13" t="n">
        <v>2523</v>
      </c>
      <c r="K1303" s="14" t="n">
        <v>0.506944444444444</v>
      </c>
      <c r="L1303" s="15" t="n">
        <v>0.51875</v>
      </c>
      <c r="M1303" s="16" t="n">
        <f aca="false">VLOOKUP(E1303,'Esp. percorsi al 18-10-22'!C:J,8,FALSE())</f>
        <v>4.9127012328072</v>
      </c>
      <c r="N1303" s="16"/>
      <c r="O1303" s="16"/>
      <c r="P1303" s="13" t="n">
        <v>303</v>
      </c>
      <c r="Q1303" s="17" t="n">
        <f aca="false">+M1303*P1303</f>
        <v>1488.54847354058</v>
      </c>
      <c r="R1303" s="17" t="n">
        <f aca="false">+N1303*P1303</f>
        <v>0</v>
      </c>
      <c r="S1303" s="17"/>
      <c r="T1303" s="18" t="n">
        <f aca="false">+L1303-K1303</f>
        <v>0.0118055555555556</v>
      </c>
      <c r="U1303" s="18" t="n">
        <f aca="false">+T1303*P1303</f>
        <v>3.57708333333333</v>
      </c>
      <c r="V1303" s="18"/>
    </row>
    <row r="1304" s="13" customFormat="true" ht="12" hidden="false" customHeight="false" outlineLevel="0" collapsed="false">
      <c r="A1304" s="12" t="n">
        <v>17714</v>
      </c>
      <c r="B1304" s="13" t="n">
        <v>12</v>
      </c>
      <c r="C1304" s="13" t="s">
        <v>22</v>
      </c>
      <c r="D1304" s="13" t="n">
        <v>0</v>
      </c>
      <c r="E1304" s="13" t="n">
        <v>468</v>
      </c>
      <c r="F1304" s="13" t="s">
        <v>105</v>
      </c>
      <c r="G1304" s="13" t="s">
        <v>24</v>
      </c>
      <c r="H1304" s="13" t="s">
        <v>25</v>
      </c>
      <c r="I1304" s="13" t="n">
        <v>1</v>
      </c>
      <c r="J1304" s="13" t="n">
        <v>4351</v>
      </c>
      <c r="K1304" s="14" t="n">
        <v>0.711805555555555</v>
      </c>
      <c r="L1304" s="15" t="n">
        <v>0.725694444444444</v>
      </c>
      <c r="M1304" s="16" t="n">
        <f aca="false">VLOOKUP(E1304,'Esp. percorsi al 18-10-22'!C:J,8,FALSE())</f>
        <v>5.30785948741001</v>
      </c>
      <c r="N1304" s="16"/>
      <c r="O1304" s="16"/>
      <c r="P1304" s="13" t="n">
        <v>303</v>
      </c>
      <c r="Q1304" s="17" t="n">
        <f aca="false">+M1304*P1304</f>
        <v>1608.28142468523</v>
      </c>
      <c r="R1304" s="17" t="n">
        <f aca="false">+N1304*P1304</f>
        <v>0</v>
      </c>
      <c r="S1304" s="17"/>
      <c r="T1304" s="18" t="n">
        <f aca="false">+L1304-K1304</f>
        <v>0.0138888888888889</v>
      </c>
      <c r="U1304" s="18" t="n">
        <f aca="false">+T1304*P1304</f>
        <v>4.20833333333333</v>
      </c>
      <c r="V1304" s="18"/>
    </row>
    <row r="1305" s="13" customFormat="true" ht="12" hidden="false" customHeight="false" outlineLevel="0" collapsed="false">
      <c r="A1305" s="12" t="n">
        <v>17715</v>
      </c>
      <c r="B1305" s="27" t="n">
        <v>12</v>
      </c>
      <c r="C1305" s="27" t="s">
        <v>22</v>
      </c>
      <c r="D1305" s="27" t="n">
        <v>0</v>
      </c>
      <c r="E1305" s="27" t="n">
        <v>469</v>
      </c>
      <c r="F1305" s="27" t="s">
        <v>106</v>
      </c>
      <c r="G1305" s="27" t="s">
        <v>26</v>
      </c>
      <c r="H1305" s="27" t="s">
        <v>25</v>
      </c>
      <c r="I1305" s="27" t="n">
        <v>8</v>
      </c>
      <c r="J1305" s="27" t="n">
        <v>17715</v>
      </c>
      <c r="K1305" s="28" t="n">
        <v>0.774305555555555</v>
      </c>
      <c r="L1305" s="29" t="n">
        <v>0.802083333333333</v>
      </c>
      <c r="M1305" s="30" t="n">
        <f aca="false">VLOOKUP(E1305,'Esp. percorsi al 18-10-22'!C:J,8,FALSE())</f>
        <v>8.67032119447581</v>
      </c>
      <c r="N1305" s="30"/>
      <c r="O1305" s="30" t="n">
        <f aca="false">+M1305</f>
        <v>8.67032119447581</v>
      </c>
      <c r="P1305" s="27" t="n">
        <v>251</v>
      </c>
      <c r="Q1305" s="31" t="n">
        <f aca="false">+M1305*P1305</f>
        <v>2176.25061981343</v>
      </c>
      <c r="R1305" s="31" t="n">
        <f aca="false">+N1305*P1305</f>
        <v>0</v>
      </c>
      <c r="S1305" s="31" t="n">
        <f aca="false">+O1305*P1305</f>
        <v>2176.25061981343</v>
      </c>
      <c r="T1305" s="32" t="n">
        <f aca="false">+L1305-K1305</f>
        <v>0.0277777777777778</v>
      </c>
      <c r="U1305" s="32" t="n">
        <f aca="false">+T1305*P1305</f>
        <v>6.97222222222222</v>
      </c>
      <c r="V1305" s="32"/>
    </row>
    <row r="1306" s="13" customFormat="true" ht="12" hidden="false" customHeight="false" outlineLevel="0" collapsed="false">
      <c r="A1306" s="12" t="n">
        <v>18685</v>
      </c>
      <c r="B1306" s="27" t="n">
        <v>12</v>
      </c>
      <c r="C1306" s="27" t="s">
        <v>22</v>
      </c>
      <c r="D1306" s="27" t="n">
        <v>0</v>
      </c>
      <c r="E1306" s="27" t="n">
        <v>469</v>
      </c>
      <c r="F1306" s="27" t="s">
        <v>106</v>
      </c>
      <c r="G1306" s="27" t="s">
        <v>28</v>
      </c>
      <c r="H1306" s="27" t="s">
        <v>25</v>
      </c>
      <c r="I1306" s="27" t="n">
        <v>8</v>
      </c>
      <c r="J1306" s="27" t="n">
        <v>18685</v>
      </c>
      <c r="K1306" s="28" t="n">
        <v>0.791666666666667</v>
      </c>
      <c r="L1306" s="29" t="n">
        <v>0.819444444444444</v>
      </c>
      <c r="M1306" s="30" t="n">
        <f aca="false">VLOOKUP(E1306,'Esp. percorsi al 18-10-22'!C:J,8,FALSE())</f>
        <v>8.67032119447581</v>
      </c>
      <c r="N1306" s="30"/>
      <c r="O1306" s="30" t="n">
        <f aca="false">+M1306</f>
        <v>8.67032119447581</v>
      </c>
      <c r="P1306" s="27" t="n">
        <v>52</v>
      </c>
      <c r="Q1306" s="31" t="n">
        <f aca="false">+M1306*P1306</f>
        <v>450.856702112742</v>
      </c>
      <c r="R1306" s="31" t="n">
        <f aca="false">+N1306*P1306</f>
        <v>0</v>
      </c>
      <c r="S1306" s="31" t="n">
        <f aca="false">+O1306*P1306</f>
        <v>450.856702112742</v>
      </c>
      <c r="T1306" s="32" t="n">
        <f aca="false">+L1306-K1306</f>
        <v>0.0277777777777778</v>
      </c>
      <c r="U1306" s="32" t="n">
        <f aca="false">+T1306*P1306</f>
        <v>1.44444444444444</v>
      </c>
      <c r="V1306" s="32"/>
    </row>
    <row r="1307" s="13" customFormat="true" ht="12" hidden="false" customHeight="false" outlineLevel="0" collapsed="false">
      <c r="A1307" s="12" t="n">
        <v>17568</v>
      </c>
      <c r="B1307" s="13" t="n">
        <v>12</v>
      </c>
      <c r="C1307" s="13" t="s">
        <v>22</v>
      </c>
      <c r="D1307" s="13" t="n">
        <v>0</v>
      </c>
      <c r="E1307" s="13" t="n">
        <v>478</v>
      </c>
      <c r="F1307" s="13" t="s">
        <v>107</v>
      </c>
      <c r="G1307" s="13" t="s">
        <v>24</v>
      </c>
      <c r="H1307" s="13" t="s">
        <v>25</v>
      </c>
      <c r="I1307" s="13" t="n">
        <v>1</v>
      </c>
      <c r="J1307" s="13" t="n">
        <v>305</v>
      </c>
      <c r="K1307" s="14" t="n">
        <v>0.340277777777778</v>
      </c>
      <c r="L1307" s="15" t="n">
        <v>0.347222222222222</v>
      </c>
      <c r="M1307" s="16" t="n">
        <f aca="false">VLOOKUP(E1307,'Esp. percorsi al 18-10-22'!C:J,8,FALSE())</f>
        <v>3.58784638264058</v>
      </c>
      <c r="N1307" s="16"/>
      <c r="O1307" s="16"/>
      <c r="P1307" s="13" t="n">
        <v>303</v>
      </c>
      <c r="Q1307" s="17" t="n">
        <f aca="false">+M1307*P1307</f>
        <v>1087.1174539401</v>
      </c>
      <c r="R1307" s="17" t="n">
        <f aca="false">+N1307*P1307</f>
        <v>0</v>
      </c>
      <c r="S1307" s="17"/>
      <c r="T1307" s="18" t="n">
        <f aca="false">+L1307-K1307</f>
        <v>0.00694444444444444</v>
      </c>
      <c r="U1307" s="18" t="n">
        <f aca="false">+T1307*P1307</f>
        <v>2.10416666666667</v>
      </c>
      <c r="V1307" s="18"/>
    </row>
    <row r="1308" s="13" customFormat="true" ht="12" hidden="false" customHeight="false" outlineLevel="0" collapsed="false">
      <c r="A1308" s="12" t="n">
        <v>17605</v>
      </c>
      <c r="B1308" s="13" t="n">
        <v>12</v>
      </c>
      <c r="C1308" s="13" t="s">
        <v>22</v>
      </c>
      <c r="D1308" s="13" t="n">
        <v>0</v>
      </c>
      <c r="E1308" s="13" t="n">
        <v>846</v>
      </c>
      <c r="F1308" s="13" t="s">
        <v>108</v>
      </c>
      <c r="G1308" s="13" t="s">
        <v>24</v>
      </c>
      <c r="H1308" s="13" t="s">
        <v>25</v>
      </c>
      <c r="I1308" s="13" t="n">
        <v>1</v>
      </c>
      <c r="J1308" s="13" t="n">
        <v>17605</v>
      </c>
      <c r="K1308" s="14" t="n">
        <v>0.413194444444444</v>
      </c>
      <c r="L1308" s="15" t="n">
        <v>0.423611111111111</v>
      </c>
      <c r="M1308" s="16" t="n">
        <f aca="false">VLOOKUP(E1308,'Esp. percorsi al 18-10-22'!C:J,8,FALSE())</f>
        <v>4.56185948741001</v>
      </c>
      <c r="N1308" s="16"/>
      <c r="O1308" s="16"/>
      <c r="P1308" s="13" t="n">
        <v>303</v>
      </c>
      <c r="Q1308" s="17" t="n">
        <f aca="false">+M1308*P1308</f>
        <v>1382.24342468523</v>
      </c>
      <c r="R1308" s="17" t="n">
        <f aca="false">+N1308*P1308</f>
        <v>0</v>
      </c>
      <c r="S1308" s="17"/>
      <c r="T1308" s="18" t="n">
        <f aca="false">+L1308-K1308</f>
        <v>0.0104166666666667</v>
      </c>
      <c r="U1308" s="18" t="n">
        <f aca="false">+T1308*P1308</f>
        <v>3.15625</v>
      </c>
      <c r="V1308" s="18"/>
    </row>
    <row r="1309" s="13" customFormat="true" ht="12" hidden="false" customHeight="false" outlineLevel="0" collapsed="false">
      <c r="A1309" s="12" t="n">
        <v>10738</v>
      </c>
      <c r="B1309" s="13" t="n">
        <v>12</v>
      </c>
      <c r="C1309" s="13" t="s">
        <v>22</v>
      </c>
      <c r="D1309" s="13" t="n">
        <v>0</v>
      </c>
      <c r="E1309" s="13" t="n">
        <v>846</v>
      </c>
      <c r="F1309" s="13" t="s">
        <v>108</v>
      </c>
      <c r="G1309" s="13" t="s">
        <v>24</v>
      </c>
      <c r="H1309" s="13" t="s">
        <v>25</v>
      </c>
      <c r="I1309" s="13" t="n">
        <v>1</v>
      </c>
      <c r="J1309" s="13" t="n">
        <v>303</v>
      </c>
      <c r="K1309" s="14" t="n">
        <v>0.59375</v>
      </c>
      <c r="L1309" s="15" t="n">
        <v>0.602777777777778</v>
      </c>
      <c r="M1309" s="16" t="n">
        <f aca="false">VLOOKUP(E1309,'Esp. percorsi al 18-10-22'!C:J,8,FALSE())</f>
        <v>4.56185948741001</v>
      </c>
      <c r="N1309" s="16"/>
      <c r="O1309" s="16"/>
      <c r="P1309" s="13" t="n">
        <v>303</v>
      </c>
      <c r="Q1309" s="17" t="n">
        <f aca="false">+M1309*P1309</f>
        <v>1382.24342468523</v>
      </c>
      <c r="R1309" s="17" t="n">
        <f aca="false">+N1309*P1309</f>
        <v>0</v>
      </c>
      <c r="S1309" s="17"/>
      <c r="T1309" s="18" t="n">
        <f aca="false">+L1309-K1309</f>
        <v>0.00902777777777778</v>
      </c>
      <c r="U1309" s="18" t="n">
        <f aca="false">+T1309*P1309</f>
        <v>2.73541666666667</v>
      </c>
      <c r="V1309" s="18"/>
    </row>
    <row r="1310" s="13" customFormat="true" ht="12" hidden="false" customHeight="false" outlineLevel="0" collapsed="false">
      <c r="A1310" s="12" t="n">
        <v>17606</v>
      </c>
      <c r="B1310" s="13" t="n">
        <v>12</v>
      </c>
      <c r="C1310" s="13" t="s">
        <v>22</v>
      </c>
      <c r="D1310" s="13" t="n">
        <v>0</v>
      </c>
      <c r="E1310" s="13" t="n">
        <v>3024</v>
      </c>
      <c r="F1310" s="13" t="s">
        <v>109</v>
      </c>
      <c r="G1310" s="13" t="s">
        <v>24</v>
      </c>
      <c r="H1310" s="13" t="s">
        <v>25</v>
      </c>
      <c r="I1310" s="13" t="n">
        <v>1</v>
      </c>
      <c r="J1310" s="13" t="n">
        <v>17606</v>
      </c>
      <c r="K1310" s="14" t="n">
        <v>0.388888888888889</v>
      </c>
      <c r="L1310" s="15" t="n">
        <v>0.413194444444444</v>
      </c>
      <c r="M1310" s="16" t="n">
        <f aca="false">VLOOKUP(E1310,'Esp. percorsi al 18-10-22'!C:J,8,FALSE())</f>
        <v>8.04578663757307</v>
      </c>
      <c r="N1310" s="16"/>
      <c r="O1310" s="16"/>
      <c r="P1310" s="13" t="n">
        <v>303</v>
      </c>
      <c r="Q1310" s="17" t="n">
        <f aca="false">+M1310*P1310</f>
        <v>2437.87335118464</v>
      </c>
      <c r="R1310" s="17" t="n">
        <f aca="false">+N1310*P1310</f>
        <v>0</v>
      </c>
      <c r="S1310" s="17"/>
      <c r="T1310" s="18" t="n">
        <f aca="false">+L1310-K1310</f>
        <v>0.0243055555555556</v>
      </c>
      <c r="U1310" s="18" t="n">
        <f aca="false">+T1310*P1310</f>
        <v>7.36458333333333</v>
      </c>
      <c r="V1310" s="18"/>
    </row>
    <row r="1311" s="13" customFormat="true" ht="12" hidden="false" customHeight="false" outlineLevel="0" collapsed="false">
      <c r="A1311" s="12" t="n">
        <v>10735</v>
      </c>
      <c r="B1311" s="13" t="n">
        <v>12</v>
      </c>
      <c r="C1311" s="13" t="s">
        <v>22</v>
      </c>
      <c r="D1311" s="13" t="n">
        <v>0</v>
      </c>
      <c r="E1311" s="13" t="n">
        <v>3024</v>
      </c>
      <c r="F1311" s="13" t="s">
        <v>109</v>
      </c>
      <c r="G1311" s="13" t="s">
        <v>24</v>
      </c>
      <c r="H1311" s="13" t="s">
        <v>25</v>
      </c>
      <c r="I1311" s="13" t="n">
        <v>1</v>
      </c>
      <c r="J1311" s="13" t="n">
        <v>4353</v>
      </c>
      <c r="K1311" s="14" t="n">
        <v>0.6875</v>
      </c>
      <c r="L1311" s="15" t="n">
        <v>0.711805555555555</v>
      </c>
      <c r="M1311" s="16" t="n">
        <f aca="false">VLOOKUP(E1311,'Esp. percorsi al 18-10-22'!C:J,8,FALSE())</f>
        <v>8.04578663757307</v>
      </c>
      <c r="N1311" s="16"/>
      <c r="O1311" s="16"/>
      <c r="P1311" s="13" t="n">
        <v>303</v>
      </c>
      <c r="Q1311" s="17" t="n">
        <f aca="false">+M1311*P1311</f>
        <v>2437.87335118464</v>
      </c>
      <c r="R1311" s="17" t="n">
        <f aca="false">+N1311*P1311</f>
        <v>0</v>
      </c>
      <c r="S1311" s="17"/>
      <c r="T1311" s="18" t="n">
        <f aca="false">+L1311-K1311</f>
        <v>0.0243055555555556</v>
      </c>
      <c r="U1311" s="18" t="n">
        <f aca="false">+T1311*P1311</f>
        <v>7.36458333333333</v>
      </c>
      <c r="V1311" s="18"/>
    </row>
    <row r="1312" s="13" customFormat="true" ht="12" hidden="false" customHeight="false" outlineLevel="0" collapsed="false">
      <c r="A1312" s="12" t="n">
        <v>10716</v>
      </c>
      <c r="B1312" s="13" t="n">
        <v>13</v>
      </c>
      <c r="C1312" s="13" t="s">
        <v>22</v>
      </c>
      <c r="D1312" s="13" t="n">
        <v>0</v>
      </c>
      <c r="E1312" s="13" t="n">
        <v>461</v>
      </c>
      <c r="F1312" s="13" t="s">
        <v>110</v>
      </c>
      <c r="G1312" s="13" t="s">
        <v>24</v>
      </c>
      <c r="H1312" s="13" t="s">
        <v>25</v>
      </c>
      <c r="I1312" s="13" t="n">
        <v>1</v>
      </c>
      <c r="J1312" s="13" t="n">
        <v>865</v>
      </c>
      <c r="K1312" s="14" t="n">
        <v>0.552083333333333</v>
      </c>
      <c r="L1312" s="15" t="n">
        <v>0.565972222222222</v>
      </c>
      <c r="M1312" s="16" t="n">
        <f aca="false">VLOOKUP(E1312,'Esp. percorsi al 18-10-22'!C:J,8,FALSE())</f>
        <v>5.38295800863838</v>
      </c>
      <c r="N1312" s="16"/>
      <c r="O1312" s="16"/>
      <c r="P1312" s="13" t="n">
        <v>303</v>
      </c>
      <c r="Q1312" s="17" t="n">
        <f aca="false">+M1312*P1312</f>
        <v>1631.03627661743</v>
      </c>
      <c r="R1312" s="17" t="n">
        <f aca="false">+N1312*P1312</f>
        <v>0</v>
      </c>
      <c r="S1312" s="17"/>
      <c r="T1312" s="18" t="n">
        <f aca="false">+L1312-K1312</f>
        <v>0.0138888888888889</v>
      </c>
      <c r="U1312" s="18" t="n">
        <f aca="false">+T1312*P1312</f>
        <v>4.20833333333333</v>
      </c>
      <c r="V1312" s="18"/>
    </row>
    <row r="1313" s="13" customFormat="true" ht="12" hidden="false" customHeight="false" outlineLevel="0" collapsed="false">
      <c r="A1313" s="12" t="n">
        <v>17713</v>
      </c>
      <c r="B1313" s="27" t="n">
        <v>13</v>
      </c>
      <c r="C1313" s="27" t="s">
        <v>22</v>
      </c>
      <c r="D1313" s="27" t="n">
        <v>0</v>
      </c>
      <c r="E1313" s="27" t="n">
        <v>461</v>
      </c>
      <c r="F1313" s="27" t="s">
        <v>110</v>
      </c>
      <c r="G1313" s="27" t="s">
        <v>26</v>
      </c>
      <c r="H1313" s="27" t="s">
        <v>25</v>
      </c>
      <c r="I1313" s="27" t="n">
        <v>8</v>
      </c>
      <c r="J1313" s="27" t="n">
        <v>17713</v>
      </c>
      <c r="K1313" s="28" t="n">
        <v>0.760416666666667</v>
      </c>
      <c r="L1313" s="29" t="n">
        <v>0.774305555555555</v>
      </c>
      <c r="M1313" s="30" t="n">
        <f aca="false">VLOOKUP(E1313,'Esp. percorsi al 18-10-22'!C:J,8,FALSE())</f>
        <v>5.38295800863838</v>
      </c>
      <c r="N1313" s="30"/>
      <c r="O1313" s="30" t="n">
        <f aca="false">+M1313</f>
        <v>5.38295800863838</v>
      </c>
      <c r="P1313" s="27" t="n">
        <v>251</v>
      </c>
      <c r="Q1313" s="31" t="n">
        <f aca="false">+M1313*P1313</f>
        <v>1351.12246016823</v>
      </c>
      <c r="R1313" s="31" t="n">
        <f aca="false">+N1313*P1313</f>
        <v>0</v>
      </c>
      <c r="S1313" s="31" t="n">
        <f aca="false">+O1313*P1313</f>
        <v>1351.12246016823</v>
      </c>
      <c r="T1313" s="32" t="n">
        <f aca="false">+L1313-K1313</f>
        <v>0.0138888888888889</v>
      </c>
      <c r="U1313" s="32" t="n">
        <f aca="false">+T1313*P1313</f>
        <v>3.48611111111111</v>
      </c>
      <c r="V1313" s="32"/>
    </row>
    <row r="1314" s="13" customFormat="true" ht="12" hidden="false" customHeight="false" outlineLevel="0" collapsed="false">
      <c r="A1314" s="12" t="n">
        <v>18684</v>
      </c>
      <c r="B1314" s="27" t="n">
        <v>13</v>
      </c>
      <c r="C1314" s="27" t="s">
        <v>22</v>
      </c>
      <c r="D1314" s="27" t="n">
        <v>0</v>
      </c>
      <c r="E1314" s="27" t="n">
        <v>461</v>
      </c>
      <c r="F1314" s="27" t="s">
        <v>110</v>
      </c>
      <c r="G1314" s="27" t="s">
        <v>28</v>
      </c>
      <c r="H1314" s="27" t="s">
        <v>25</v>
      </c>
      <c r="I1314" s="27" t="n">
        <v>8</v>
      </c>
      <c r="J1314" s="27" t="n">
        <v>18684</v>
      </c>
      <c r="K1314" s="28" t="n">
        <v>0.777777777777778</v>
      </c>
      <c r="L1314" s="29" t="n">
        <v>0.791666666666667</v>
      </c>
      <c r="M1314" s="30" t="n">
        <f aca="false">VLOOKUP(E1314,'Esp. percorsi al 18-10-22'!C:J,8,FALSE())</f>
        <v>5.38295800863838</v>
      </c>
      <c r="N1314" s="30"/>
      <c r="O1314" s="30" t="n">
        <f aca="false">+M1314</f>
        <v>5.38295800863838</v>
      </c>
      <c r="P1314" s="27" t="n">
        <v>52</v>
      </c>
      <c r="Q1314" s="31" t="n">
        <f aca="false">+M1314*P1314</f>
        <v>279.913816449196</v>
      </c>
      <c r="R1314" s="31" t="n">
        <f aca="false">+N1314*P1314</f>
        <v>0</v>
      </c>
      <c r="S1314" s="31" t="n">
        <f aca="false">+O1314*P1314</f>
        <v>279.913816449196</v>
      </c>
      <c r="T1314" s="32" t="n">
        <f aca="false">+L1314-K1314</f>
        <v>0.0138888888888889</v>
      </c>
      <c r="U1314" s="32" t="n">
        <f aca="false">+T1314*P1314</f>
        <v>0.722222222222222</v>
      </c>
      <c r="V1314" s="32"/>
    </row>
    <row r="1315" s="13" customFormat="true" ht="12" hidden="false" customHeight="false" outlineLevel="0" collapsed="false">
      <c r="A1315" s="12" t="n">
        <v>17570</v>
      </c>
      <c r="B1315" s="13" t="n">
        <v>13</v>
      </c>
      <c r="C1315" s="13" t="s">
        <v>22</v>
      </c>
      <c r="D1315" s="13" t="n">
        <v>0</v>
      </c>
      <c r="E1315" s="13" t="n">
        <v>925</v>
      </c>
      <c r="F1315" s="13" t="s">
        <v>111</v>
      </c>
      <c r="G1315" s="13" t="s">
        <v>24</v>
      </c>
      <c r="H1315" s="13" t="s">
        <v>25</v>
      </c>
      <c r="I1315" s="13" t="n">
        <v>1</v>
      </c>
      <c r="J1315" s="13" t="n">
        <v>17570</v>
      </c>
      <c r="K1315" s="14" t="n">
        <v>0.322916666666667</v>
      </c>
      <c r="L1315" s="15" t="n">
        <v>0.335416666666667</v>
      </c>
      <c r="M1315" s="16" t="n">
        <f aca="false">VLOOKUP(E1315,'Esp. percorsi al 18-10-22'!C:J,8,FALSE())</f>
        <v>5.77040269188502</v>
      </c>
      <c r="N1315" s="16"/>
      <c r="O1315" s="16"/>
      <c r="P1315" s="13" t="n">
        <v>303</v>
      </c>
      <c r="Q1315" s="17" t="n">
        <f aca="false">+M1315*P1315</f>
        <v>1748.43201564116</v>
      </c>
      <c r="R1315" s="17" t="n">
        <f aca="false">+N1315*P1315</f>
        <v>0</v>
      </c>
      <c r="S1315" s="17"/>
      <c r="T1315" s="18" t="n">
        <f aca="false">+L1315-K1315</f>
        <v>0.0125</v>
      </c>
      <c r="U1315" s="18" t="n">
        <f aca="false">+T1315*P1315</f>
        <v>3.7875</v>
      </c>
      <c r="V1315" s="18"/>
    </row>
    <row r="1316" s="13" customFormat="true" ht="12" hidden="false" customHeight="false" outlineLevel="0" collapsed="false">
      <c r="A1316" s="12" t="n">
        <v>10717</v>
      </c>
      <c r="B1316" s="13" t="n">
        <v>13</v>
      </c>
      <c r="C1316" s="13" t="s">
        <v>22</v>
      </c>
      <c r="D1316" s="13" t="n">
        <v>0</v>
      </c>
      <c r="E1316" s="13" t="n">
        <v>925</v>
      </c>
      <c r="F1316" s="13" t="s">
        <v>111</v>
      </c>
      <c r="G1316" s="13" t="s">
        <v>24</v>
      </c>
      <c r="H1316" s="13" t="s">
        <v>25</v>
      </c>
      <c r="I1316" s="13" t="n">
        <v>1</v>
      </c>
      <c r="J1316" s="13" t="n">
        <v>2521</v>
      </c>
      <c r="K1316" s="14" t="n">
        <v>0.479166666666667</v>
      </c>
      <c r="L1316" s="15" t="n">
        <v>0.491666666666667</v>
      </c>
      <c r="M1316" s="16" t="n">
        <f aca="false">VLOOKUP(E1316,'Esp. percorsi al 18-10-22'!C:J,8,FALSE())</f>
        <v>5.77040269188502</v>
      </c>
      <c r="N1316" s="16"/>
      <c r="O1316" s="16"/>
      <c r="P1316" s="13" t="n">
        <v>303</v>
      </c>
      <c r="Q1316" s="17" t="n">
        <f aca="false">+M1316*P1316</f>
        <v>1748.43201564116</v>
      </c>
      <c r="R1316" s="17" t="n">
        <f aca="false">+N1316*P1316</f>
        <v>0</v>
      </c>
      <c r="S1316" s="17"/>
      <c r="T1316" s="18" t="n">
        <f aca="false">+L1316-K1316</f>
        <v>0.0125</v>
      </c>
      <c r="U1316" s="18" t="n">
        <f aca="false">+T1316*P1316</f>
        <v>3.7875</v>
      </c>
      <c r="V1316" s="18"/>
    </row>
    <row r="1317" s="13" customFormat="true" ht="12" hidden="false" customHeight="false" outlineLevel="0" collapsed="false">
      <c r="A1317" s="12" t="n">
        <v>17936</v>
      </c>
      <c r="B1317" s="13" t="n">
        <v>14</v>
      </c>
      <c r="C1317" s="13" t="s">
        <v>112</v>
      </c>
      <c r="D1317" s="13" t="n">
        <v>0</v>
      </c>
      <c r="E1317" s="13" t="n">
        <v>402</v>
      </c>
      <c r="F1317" s="13" t="s">
        <v>113</v>
      </c>
      <c r="G1317" s="13" t="s">
        <v>24</v>
      </c>
      <c r="H1317" s="13" t="s">
        <v>25</v>
      </c>
      <c r="I1317" s="13" t="n">
        <v>1</v>
      </c>
      <c r="J1317" s="13" t="n">
        <v>17936</v>
      </c>
      <c r="K1317" s="14" t="n">
        <v>0.423611111111111</v>
      </c>
      <c r="L1317" s="15" t="n">
        <v>0.434027777777778</v>
      </c>
      <c r="M1317" s="16" t="n">
        <f aca="false">VLOOKUP(E1317,'Esp. percorsi al 18-10-22'!C:J,8,FALSE())</f>
        <v>5.28286109025521</v>
      </c>
      <c r="N1317" s="16"/>
      <c r="O1317" s="16"/>
      <c r="P1317" s="13" t="n">
        <v>303</v>
      </c>
      <c r="Q1317" s="17" t="n">
        <f aca="false">+M1317*P1317</f>
        <v>1600.70691034733</v>
      </c>
      <c r="R1317" s="17" t="n">
        <f aca="false">+N1317*P1317</f>
        <v>0</v>
      </c>
      <c r="S1317" s="17"/>
      <c r="T1317" s="18" t="n">
        <f aca="false">+L1317-K1317</f>
        <v>0.0104166666666667</v>
      </c>
      <c r="U1317" s="18" t="n">
        <f aca="false">+T1317*P1317</f>
        <v>3.15625</v>
      </c>
      <c r="V1317" s="18"/>
    </row>
    <row r="1318" s="13" customFormat="true" ht="12" hidden="false" customHeight="false" outlineLevel="0" collapsed="false">
      <c r="A1318" s="12" t="n">
        <v>7585</v>
      </c>
      <c r="B1318" s="13" t="n">
        <v>14</v>
      </c>
      <c r="C1318" s="13" t="s">
        <v>112</v>
      </c>
      <c r="D1318" s="13" t="n">
        <v>0</v>
      </c>
      <c r="E1318" s="13" t="n">
        <v>402</v>
      </c>
      <c r="F1318" s="13" t="s">
        <v>113</v>
      </c>
      <c r="G1318" s="13" t="s">
        <v>24</v>
      </c>
      <c r="H1318" s="13" t="s">
        <v>25</v>
      </c>
      <c r="I1318" s="13" t="n">
        <v>1</v>
      </c>
      <c r="J1318" s="13" t="n">
        <v>1011</v>
      </c>
      <c r="K1318" s="14" t="n">
        <v>0.486111111111111</v>
      </c>
      <c r="L1318" s="15" t="n">
        <v>0.496527777777778</v>
      </c>
      <c r="M1318" s="16" t="n">
        <f aca="false">VLOOKUP(E1318,'Esp. percorsi al 18-10-22'!C:J,8,FALSE())</f>
        <v>5.28286109025521</v>
      </c>
      <c r="N1318" s="16"/>
      <c r="O1318" s="16"/>
      <c r="P1318" s="13" t="n">
        <v>303</v>
      </c>
      <c r="Q1318" s="17" t="n">
        <f aca="false">+M1318*P1318</f>
        <v>1600.70691034733</v>
      </c>
      <c r="R1318" s="17" t="n">
        <f aca="false">+N1318*P1318</f>
        <v>0</v>
      </c>
      <c r="S1318" s="17"/>
      <c r="T1318" s="18" t="n">
        <f aca="false">+L1318-K1318</f>
        <v>0.0104166666666667</v>
      </c>
      <c r="U1318" s="18" t="n">
        <f aca="false">+T1318*P1318</f>
        <v>3.15625</v>
      </c>
      <c r="V1318" s="18"/>
    </row>
    <row r="1319" s="13" customFormat="true" ht="12" hidden="false" customHeight="false" outlineLevel="0" collapsed="false">
      <c r="A1319" s="12" t="n">
        <v>18669</v>
      </c>
      <c r="B1319" s="13" t="n">
        <v>15</v>
      </c>
      <c r="C1319" s="13" t="s">
        <v>22</v>
      </c>
      <c r="D1319" s="13" t="n">
        <v>0</v>
      </c>
      <c r="E1319" s="13" t="n">
        <v>589</v>
      </c>
      <c r="F1319" s="13" t="s">
        <v>114</v>
      </c>
      <c r="G1319" s="13" t="s">
        <v>24</v>
      </c>
      <c r="H1319" s="13" t="s">
        <v>25</v>
      </c>
      <c r="I1319" s="13" t="n">
        <v>1</v>
      </c>
      <c r="J1319" s="13" t="n">
        <v>16604</v>
      </c>
      <c r="K1319" s="14" t="n">
        <v>0.338888888888889</v>
      </c>
      <c r="L1319" s="15" t="n">
        <v>0.349305555555556</v>
      </c>
      <c r="M1319" s="16" t="n">
        <f aca="false">VLOOKUP(E1319,'Esp. percorsi al 18-10-22'!C:J,8,FALSE())</f>
        <v>3.56145129767067</v>
      </c>
      <c r="N1319" s="16"/>
      <c r="O1319" s="16"/>
      <c r="P1319" s="13" t="n">
        <v>303</v>
      </c>
      <c r="Q1319" s="24" t="n">
        <f aca="false">+M1319*P1319</f>
        <v>1079.11974319421</v>
      </c>
      <c r="R1319" s="24" t="n">
        <f aca="false">+N1319*P1319</f>
        <v>0</v>
      </c>
      <c r="S1319" s="24"/>
      <c r="T1319" s="18" t="n">
        <f aca="false">+L1319-K1319</f>
        <v>0.0104166666666667</v>
      </c>
      <c r="U1319" s="18" t="n">
        <f aca="false">+T1319*P1319</f>
        <v>3.15625</v>
      </c>
      <c r="V1319" s="18"/>
    </row>
    <row r="1320" s="13" customFormat="true" ht="12" hidden="false" customHeight="false" outlineLevel="0" collapsed="false">
      <c r="A1320" s="12" t="n">
        <v>17607</v>
      </c>
      <c r="B1320" s="13" t="n">
        <v>15</v>
      </c>
      <c r="C1320" s="13" t="s">
        <v>22</v>
      </c>
      <c r="D1320" s="13" t="n">
        <v>0</v>
      </c>
      <c r="E1320" s="13" t="n">
        <v>657</v>
      </c>
      <c r="F1320" s="13" t="s">
        <v>115</v>
      </c>
      <c r="G1320" s="13" t="s">
        <v>42</v>
      </c>
      <c r="H1320" s="19" t="s">
        <v>27</v>
      </c>
      <c r="I1320" s="13" t="n">
        <v>1</v>
      </c>
      <c r="J1320" s="13" t="n">
        <v>17607</v>
      </c>
      <c r="K1320" s="14" t="n">
        <v>0.317361111111111</v>
      </c>
      <c r="L1320" s="15" t="n">
        <v>0.322916666666667</v>
      </c>
      <c r="M1320" s="16" t="n">
        <f aca="false">VLOOKUP(E1320,'Esp. percorsi al 18-10-22'!C:J,8,FALSE())</f>
        <v>2.41337142325926</v>
      </c>
      <c r="N1320" s="16"/>
      <c r="O1320" s="16"/>
      <c r="P1320" s="13" t="n">
        <v>189</v>
      </c>
      <c r="Q1320" s="24" t="n">
        <f aca="false">+M1320*P1320</f>
        <v>456.127198996</v>
      </c>
      <c r="R1320" s="24" t="n">
        <f aca="false">+N1320*P1320</f>
        <v>0</v>
      </c>
      <c r="S1320" s="24"/>
      <c r="T1320" s="18" t="n">
        <f aca="false">+L1320-K1320</f>
        <v>0.00555555555555556</v>
      </c>
      <c r="U1320" s="18" t="n">
        <f aca="false">+T1320*P1320</f>
        <v>1.05</v>
      </c>
      <c r="V1320" s="18"/>
    </row>
    <row r="1321" s="13" customFormat="true" ht="12" hidden="false" customHeight="false" outlineLevel="0" collapsed="false">
      <c r="A1321" s="12" t="n">
        <v>10248</v>
      </c>
      <c r="B1321" s="13" t="n">
        <v>15</v>
      </c>
      <c r="C1321" s="13" t="s">
        <v>22</v>
      </c>
      <c r="D1321" s="13" t="n">
        <v>0</v>
      </c>
      <c r="E1321" s="13" t="n">
        <v>791</v>
      </c>
      <c r="F1321" s="13" t="s">
        <v>116</v>
      </c>
      <c r="G1321" s="13" t="s">
        <v>24</v>
      </c>
      <c r="H1321" s="13" t="s">
        <v>25</v>
      </c>
      <c r="I1321" s="13" t="n">
        <v>1</v>
      </c>
      <c r="J1321" s="13" t="n">
        <v>2501</v>
      </c>
      <c r="K1321" s="14" t="n">
        <v>0.254166666666667</v>
      </c>
      <c r="L1321" s="15" t="n">
        <v>0.272222222222222</v>
      </c>
      <c r="M1321" s="16" t="n">
        <f aca="false">VLOOKUP(E1321,'Esp. percorsi al 18-10-22'!C:J,8,FALSE())</f>
        <v>7.70333627018291</v>
      </c>
      <c r="N1321" s="16"/>
      <c r="O1321" s="16"/>
      <c r="P1321" s="13" t="n">
        <v>303</v>
      </c>
      <c r="Q1321" s="24" t="n">
        <f aca="false">+M1321*P1321</f>
        <v>2334.11088986542</v>
      </c>
      <c r="R1321" s="24" t="n">
        <f aca="false">+N1321*P1321</f>
        <v>0</v>
      </c>
      <c r="S1321" s="24"/>
      <c r="T1321" s="18" t="n">
        <f aca="false">+L1321-K1321</f>
        <v>0.0180555555555556</v>
      </c>
      <c r="U1321" s="18" t="n">
        <f aca="false">+T1321*P1321</f>
        <v>5.47083333333333</v>
      </c>
      <c r="V1321" s="18"/>
    </row>
    <row r="1322" s="13" customFormat="true" ht="12" hidden="false" customHeight="false" outlineLevel="0" collapsed="false">
      <c r="A1322" s="12" t="n">
        <v>10293</v>
      </c>
      <c r="B1322" s="13" t="n">
        <v>15</v>
      </c>
      <c r="C1322" s="13" t="s">
        <v>22</v>
      </c>
      <c r="D1322" s="13" t="n">
        <v>0</v>
      </c>
      <c r="E1322" s="13" t="n">
        <v>797</v>
      </c>
      <c r="F1322" s="13" t="s">
        <v>117</v>
      </c>
      <c r="G1322" s="13" t="s">
        <v>24</v>
      </c>
      <c r="H1322" s="13" t="s">
        <v>25</v>
      </c>
      <c r="I1322" s="13" t="n">
        <v>1</v>
      </c>
      <c r="J1322" s="13" t="n">
        <v>2503</v>
      </c>
      <c r="K1322" s="14" t="n">
        <v>0.311111111111111</v>
      </c>
      <c r="L1322" s="15" t="n">
        <v>0.338888888888889</v>
      </c>
      <c r="M1322" s="16" t="n">
        <f aca="false">VLOOKUP(E1322,'Esp. percorsi al 18-10-22'!C:J,8,FALSE())</f>
        <v>11.2927076934422</v>
      </c>
      <c r="N1322" s="16"/>
      <c r="O1322" s="16"/>
      <c r="P1322" s="13" t="n">
        <v>303</v>
      </c>
      <c r="Q1322" s="24" t="n">
        <f aca="false">+M1322*P1322</f>
        <v>3421.69043111299</v>
      </c>
      <c r="R1322" s="24" t="n">
        <f aca="false">+N1322*P1322</f>
        <v>0</v>
      </c>
      <c r="S1322" s="24"/>
      <c r="T1322" s="18" t="n">
        <f aca="false">+L1322-K1322</f>
        <v>0.0277777777777778</v>
      </c>
      <c r="U1322" s="18" t="n">
        <f aca="false">+T1322*P1322</f>
        <v>8.41666666666667</v>
      </c>
      <c r="V1322" s="18"/>
    </row>
    <row r="1323" s="13" customFormat="true" ht="12" hidden="false" customHeight="false" outlineLevel="0" collapsed="false">
      <c r="A1323" s="12" t="n">
        <v>10292</v>
      </c>
      <c r="B1323" s="13" t="n">
        <v>15</v>
      </c>
      <c r="C1323" s="13" t="s">
        <v>22</v>
      </c>
      <c r="D1323" s="13" t="n">
        <v>0</v>
      </c>
      <c r="E1323" s="13" t="n">
        <v>812</v>
      </c>
      <c r="F1323" s="13" t="s">
        <v>118</v>
      </c>
      <c r="G1323" s="13" t="s">
        <v>24</v>
      </c>
      <c r="H1323" s="13" t="s">
        <v>25</v>
      </c>
      <c r="I1323" s="13" t="n">
        <v>1</v>
      </c>
      <c r="J1323" s="13" t="n">
        <v>2502</v>
      </c>
      <c r="K1323" s="14" t="n">
        <v>0.272222222222222</v>
      </c>
      <c r="L1323" s="15" t="n">
        <v>0.311111111111111</v>
      </c>
      <c r="M1323" s="16" t="n">
        <f aca="false">VLOOKUP(E1323,'Esp. percorsi al 18-10-22'!C:J,8,FALSE())</f>
        <v>20.4563432846707</v>
      </c>
      <c r="N1323" s="16"/>
      <c r="O1323" s="16"/>
      <c r="P1323" s="13" t="n">
        <v>303</v>
      </c>
      <c r="Q1323" s="24" t="n">
        <f aca="false">+M1323*P1323</f>
        <v>6198.27201525522</v>
      </c>
      <c r="R1323" s="24" t="n">
        <f aca="false">+N1323*P1323</f>
        <v>0</v>
      </c>
      <c r="S1323" s="24"/>
      <c r="T1323" s="18" t="n">
        <f aca="false">+L1323-K1323</f>
        <v>0.0388888888888889</v>
      </c>
      <c r="U1323" s="18" t="n">
        <f aca="false">+T1323*P1323</f>
        <v>11.7833333333333</v>
      </c>
      <c r="V1323" s="18"/>
    </row>
    <row r="1324" s="13" customFormat="true" ht="12" hidden="false" customHeight="false" outlineLevel="0" collapsed="false">
      <c r="A1324" s="12" t="n">
        <v>10289</v>
      </c>
      <c r="B1324" s="13" t="n">
        <v>15</v>
      </c>
      <c r="C1324" s="13" t="s">
        <v>22</v>
      </c>
      <c r="D1324" s="13" t="n">
        <v>0</v>
      </c>
      <c r="E1324" s="13" t="n">
        <v>815</v>
      </c>
      <c r="F1324" s="13" t="s">
        <v>119</v>
      </c>
      <c r="G1324" s="13" t="s">
        <v>24</v>
      </c>
      <c r="H1324" s="13" t="s">
        <v>25</v>
      </c>
      <c r="I1324" s="13" t="n">
        <v>1</v>
      </c>
      <c r="J1324" s="13" t="n">
        <v>2518</v>
      </c>
      <c r="K1324" s="14" t="n">
        <v>0.809027777777778</v>
      </c>
      <c r="L1324" s="15" t="n">
        <v>0.83125</v>
      </c>
      <c r="M1324" s="16" t="n">
        <f aca="false">VLOOKUP(E1324,'Esp. percorsi al 18-10-22'!C:J,8,FALSE())</f>
        <v>11.402099992417</v>
      </c>
      <c r="N1324" s="16"/>
      <c r="O1324" s="16"/>
      <c r="P1324" s="13" t="n">
        <v>303</v>
      </c>
      <c r="Q1324" s="24" t="n">
        <f aca="false">+M1324*P1324</f>
        <v>3454.83629770235</v>
      </c>
      <c r="R1324" s="24" t="n">
        <f aca="false">+N1324*P1324</f>
        <v>0</v>
      </c>
      <c r="S1324" s="24"/>
      <c r="T1324" s="18" t="n">
        <f aca="false">+L1324-K1324</f>
        <v>0.0222222222222222</v>
      </c>
      <c r="U1324" s="18" t="n">
        <f aca="false">+T1324*P1324</f>
        <v>6.73333333333333</v>
      </c>
      <c r="V1324" s="18"/>
    </row>
    <row r="1325" s="13" customFormat="true" ht="12" hidden="false" customHeight="false" outlineLevel="0" collapsed="false">
      <c r="A1325" s="12" t="n">
        <v>10290</v>
      </c>
      <c r="B1325" s="13" t="n">
        <v>15</v>
      </c>
      <c r="C1325" s="13" t="s">
        <v>22</v>
      </c>
      <c r="D1325" s="13" t="n">
        <v>0</v>
      </c>
      <c r="E1325" s="13" t="n">
        <v>819</v>
      </c>
      <c r="F1325" s="13" t="s">
        <v>120</v>
      </c>
      <c r="G1325" s="13" t="s">
        <v>24</v>
      </c>
      <c r="H1325" s="13" t="s">
        <v>25</v>
      </c>
      <c r="I1325" s="13" t="n">
        <v>1</v>
      </c>
      <c r="J1325" s="13" t="n">
        <v>2519</v>
      </c>
      <c r="K1325" s="14" t="n">
        <v>0.83125</v>
      </c>
      <c r="L1325" s="15" t="n">
        <v>0.836805555555555</v>
      </c>
      <c r="M1325" s="16" t="n">
        <f aca="false">VLOOKUP(E1325,'Esp. percorsi al 18-10-22'!C:J,8,FALSE())</f>
        <v>3.99808813414938</v>
      </c>
      <c r="N1325" s="16"/>
      <c r="O1325" s="16"/>
      <c r="P1325" s="13" t="n">
        <v>303</v>
      </c>
      <c r="Q1325" s="24" t="n">
        <f aca="false">+M1325*P1325</f>
        <v>1211.42070464726</v>
      </c>
      <c r="R1325" s="24" t="n">
        <f aca="false">+N1325*P1325</f>
        <v>0</v>
      </c>
      <c r="S1325" s="24"/>
      <c r="T1325" s="18" t="n">
        <f aca="false">+L1325-K1325</f>
        <v>0.00555555555555556</v>
      </c>
      <c r="U1325" s="18" t="n">
        <f aca="false">+T1325*P1325</f>
        <v>1.68333333333333</v>
      </c>
      <c r="V1325" s="18"/>
    </row>
    <row r="1326" s="13" customFormat="true" ht="12" hidden="false" customHeight="false" outlineLevel="0" collapsed="false">
      <c r="A1326" s="12" t="n">
        <v>10295</v>
      </c>
      <c r="B1326" s="13" t="n">
        <v>15</v>
      </c>
      <c r="C1326" s="13" t="s">
        <v>22</v>
      </c>
      <c r="D1326" s="13" t="n">
        <v>0</v>
      </c>
      <c r="E1326" s="13" t="n">
        <v>832</v>
      </c>
      <c r="F1326" s="13" t="s">
        <v>121</v>
      </c>
      <c r="G1326" s="13" t="s">
        <v>24</v>
      </c>
      <c r="H1326" s="13" t="s">
        <v>25</v>
      </c>
      <c r="I1326" s="13" t="n">
        <v>1</v>
      </c>
      <c r="J1326" s="13" t="n">
        <v>4822</v>
      </c>
      <c r="K1326" s="14" t="n">
        <v>0.836805555555555</v>
      </c>
      <c r="L1326" s="15" t="n">
        <v>0.850694444444444</v>
      </c>
      <c r="M1326" s="16" t="n">
        <f aca="false">VLOOKUP(E1326,'Esp. percorsi al 18-10-22'!C:J,8,FALSE())</f>
        <v>3.95745129767067</v>
      </c>
      <c r="N1326" s="16"/>
      <c r="O1326" s="16"/>
      <c r="P1326" s="13" t="n">
        <v>303</v>
      </c>
      <c r="Q1326" s="24" t="n">
        <f aca="false">+M1326*P1326</f>
        <v>1199.10774319421</v>
      </c>
      <c r="R1326" s="24" t="n">
        <f aca="false">+N1326*P1326</f>
        <v>0</v>
      </c>
      <c r="S1326" s="24"/>
      <c r="T1326" s="18" t="n">
        <f aca="false">+L1326-K1326</f>
        <v>0.0138888888888889</v>
      </c>
      <c r="U1326" s="18" t="n">
        <f aca="false">+T1326*P1326</f>
        <v>4.20833333333333</v>
      </c>
      <c r="V1326" s="18"/>
    </row>
    <row r="1327" s="13" customFormat="true" ht="12" hidden="false" customHeight="false" outlineLevel="0" collapsed="false">
      <c r="A1327" s="12" t="n">
        <v>18670</v>
      </c>
      <c r="B1327" s="13" t="n">
        <v>15</v>
      </c>
      <c r="C1327" s="13" t="s">
        <v>22</v>
      </c>
      <c r="D1327" s="13" t="n">
        <v>0</v>
      </c>
      <c r="E1327" s="13" t="n">
        <v>1109</v>
      </c>
      <c r="F1327" s="13" t="s">
        <v>122</v>
      </c>
      <c r="G1327" s="13" t="s">
        <v>24</v>
      </c>
      <c r="H1327" s="13" t="s">
        <v>25</v>
      </c>
      <c r="I1327" s="13" t="n">
        <v>1</v>
      </c>
      <c r="J1327" s="13" t="n">
        <v>18670</v>
      </c>
      <c r="K1327" s="14" t="n">
        <v>0.361805555555556</v>
      </c>
      <c r="L1327" s="15" t="n">
        <v>0.389583333333333</v>
      </c>
      <c r="M1327" s="16" t="n">
        <f aca="false">VLOOKUP(E1327,'Esp. percorsi al 18-10-22'!C:J,8,FALSE())</f>
        <v>11.4007875678536</v>
      </c>
      <c r="N1327" s="16"/>
      <c r="O1327" s="16"/>
      <c r="P1327" s="13" t="n">
        <v>303</v>
      </c>
      <c r="Q1327" s="24" t="n">
        <f aca="false">+M1327*P1327</f>
        <v>3454.43863305964</v>
      </c>
      <c r="R1327" s="24" t="n">
        <f aca="false">+N1327*P1327</f>
        <v>0</v>
      </c>
      <c r="S1327" s="24"/>
      <c r="T1327" s="18" t="n">
        <f aca="false">+L1327-K1327</f>
        <v>0.0277777777777778</v>
      </c>
      <c r="U1327" s="18" t="n">
        <f aca="false">+T1327*P1327</f>
        <v>8.41666666666667</v>
      </c>
      <c r="V1327" s="18"/>
    </row>
    <row r="1328" s="13" customFormat="true" ht="12" hidden="false" customHeight="false" outlineLevel="0" collapsed="false">
      <c r="A1328" s="12" t="n">
        <v>18671</v>
      </c>
      <c r="B1328" s="13" t="n">
        <v>15</v>
      </c>
      <c r="C1328" s="13" t="s">
        <v>22</v>
      </c>
      <c r="D1328" s="13" t="n">
        <v>0</v>
      </c>
      <c r="E1328" s="13" t="n">
        <v>1109</v>
      </c>
      <c r="F1328" s="13" t="s">
        <v>122</v>
      </c>
      <c r="G1328" s="13" t="s">
        <v>24</v>
      </c>
      <c r="H1328" s="13" t="s">
        <v>25</v>
      </c>
      <c r="I1328" s="13" t="n">
        <v>1</v>
      </c>
      <c r="J1328" s="13" t="n">
        <v>18671</v>
      </c>
      <c r="K1328" s="14" t="n">
        <v>0.396527777777778</v>
      </c>
      <c r="L1328" s="15" t="n">
        <v>0.424305555555556</v>
      </c>
      <c r="M1328" s="16" t="n">
        <f aca="false">VLOOKUP(E1328,'Esp. percorsi al 18-10-22'!C:J,8,FALSE())</f>
        <v>11.4007875678536</v>
      </c>
      <c r="N1328" s="16"/>
      <c r="O1328" s="16"/>
      <c r="P1328" s="13" t="n">
        <v>303</v>
      </c>
      <c r="Q1328" s="24" t="n">
        <f aca="false">+M1328*P1328</f>
        <v>3454.43863305964</v>
      </c>
      <c r="R1328" s="24" t="n">
        <f aca="false">+N1328*P1328</f>
        <v>0</v>
      </c>
      <c r="S1328" s="24"/>
      <c r="T1328" s="18" t="n">
        <f aca="false">+L1328-K1328</f>
        <v>0.0277777777777778</v>
      </c>
      <c r="U1328" s="18" t="n">
        <f aca="false">+T1328*P1328</f>
        <v>8.41666666666667</v>
      </c>
      <c r="V1328" s="18"/>
    </row>
    <row r="1329" s="13" customFormat="true" ht="12" hidden="false" customHeight="false" outlineLevel="0" collapsed="false">
      <c r="A1329" s="12" t="n">
        <v>18672</v>
      </c>
      <c r="B1329" s="13" t="n">
        <v>15</v>
      </c>
      <c r="C1329" s="13" t="s">
        <v>22</v>
      </c>
      <c r="D1329" s="13" t="n">
        <v>0</v>
      </c>
      <c r="E1329" s="13" t="n">
        <v>1109</v>
      </c>
      <c r="F1329" s="13" t="s">
        <v>122</v>
      </c>
      <c r="G1329" s="13" t="s">
        <v>24</v>
      </c>
      <c r="H1329" s="13" t="s">
        <v>25</v>
      </c>
      <c r="I1329" s="13" t="n">
        <v>1</v>
      </c>
      <c r="J1329" s="13" t="n">
        <v>18672</v>
      </c>
      <c r="K1329" s="14" t="n">
        <v>0.43125</v>
      </c>
      <c r="L1329" s="15" t="n">
        <v>0.459027777777778</v>
      </c>
      <c r="M1329" s="16" t="n">
        <f aca="false">VLOOKUP(E1329,'Esp. percorsi al 18-10-22'!C:J,8,FALSE())</f>
        <v>11.4007875678536</v>
      </c>
      <c r="N1329" s="16"/>
      <c r="O1329" s="16"/>
      <c r="P1329" s="13" t="n">
        <v>303</v>
      </c>
      <c r="Q1329" s="17" t="n">
        <f aca="false">+M1329*P1329</f>
        <v>3454.43863305964</v>
      </c>
      <c r="R1329" s="17" t="n">
        <f aca="false">+N1329*P1329</f>
        <v>0</v>
      </c>
      <c r="S1329" s="17"/>
      <c r="T1329" s="18" t="n">
        <f aca="false">+L1329-K1329</f>
        <v>0.0277777777777778</v>
      </c>
      <c r="U1329" s="18" t="n">
        <f aca="false">+T1329*P1329</f>
        <v>8.41666666666667</v>
      </c>
      <c r="V1329" s="18"/>
    </row>
    <row r="1330" s="13" customFormat="true" ht="12" hidden="false" customHeight="false" outlineLevel="0" collapsed="false">
      <c r="A1330" s="12" t="n">
        <v>18673</v>
      </c>
      <c r="B1330" s="13" t="n">
        <v>15</v>
      </c>
      <c r="C1330" s="13" t="s">
        <v>22</v>
      </c>
      <c r="D1330" s="13" t="n">
        <v>0</v>
      </c>
      <c r="E1330" s="13" t="n">
        <v>1109</v>
      </c>
      <c r="F1330" s="13" t="s">
        <v>122</v>
      </c>
      <c r="G1330" s="13" t="s">
        <v>24</v>
      </c>
      <c r="H1330" s="13" t="s">
        <v>25</v>
      </c>
      <c r="I1330" s="13" t="n">
        <v>1</v>
      </c>
      <c r="J1330" s="13" t="n">
        <v>18673</v>
      </c>
      <c r="K1330" s="14" t="n">
        <v>0.465972222222222</v>
      </c>
      <c r="L1330" s="15" t="n">
        <v>0.49375</v>
      </c>
      <c r="M1330" s="16" t="n">
        <f aca="false">VLOOKUP(E1330,'Esp. percorsi al 18-10-22'!C:J,8,FALSE())</f>
        <v>11.4007875678536</v>
      </c>
      <c r="N1330" s="16"/>
      <c r="O1330" s="16"/>
      <c r="P1330" s="13" t="n">
        <v>303</v>
      </c>
      <c r="Q1330" s="17" t="n">
        <f aca="false">+M1330*P1330</f>
        <v>3454.43863305964</v>
      </c>
      <c r="R1330" s="17" t="n">
        <f aca="false">+N1330*P1330</f>
        <v>0</v>
      </c>
      <c r="S1330" s="17"/>
      <c r="T1330" s="18" t="n">
        <f aca="false">+L1330-K1330</f>
        <v>0.0277777777777778</v>
      </c>
      <c r="U1330" s="18" t="n">
        <f aca="false">+T1330*P1330</f>
        <v>8.41666666666667</v>
      </c>
      <c r="V1330" s="18"/>
    </row>
    <row r="1331" s="13" customFormat="true" ht="12" hidden="false" customHeight="false" outlineLevel="0" collapsed="false">
      <c r="A1331" s="12" t="n">
        <v>18674</v>
      </c>
      <c r="B1331" s="13" t="n">
        <v>15</v>
      </c>
      <c r="C1331" s="13" t="s">
        <v>22</v>
      </c>
      <c r="D1331" s="13" t="n">
        <v>0</v>
      </c>
      <c r="E1331" s="13" t="n">
        <v>1109</v>
      </c>
      <c r="F1331" s="13" t="s">
        <v>122</v>
      </c>
      <c r="G1331" s="13" t="s">
        <v>24</v>
      </c>
      <c r="H1331" s="13" t="s">
        <v>25</v>
      </c>
      <c r="I1331" s="13" t="n">
        <v>1</v>
      </c>
      <c r="J1331" s="13" t="n">
        <v>18674</v>
      </c>
      <c r="K1331" s="14" t="n">
        <v>0.500694444444444</v>
      </c>
      <c r="L1331" s="15" t="n">
        <v>0.528472222222222</v>
      </c>
      <c r="M1331" s="16" t="n">
        <f aca="false">VLOOKUP(E1331,'Esp. percorsi al 18-10-22'!C:J,8,FALSE())</f>
        <v>11.4007875678536</v>
      </c>
      <c r="N1331" s="16"/>
      <c r="O1331" s="16"/>
      <c r="P1331" s="13" t="n">
        <v>303</v>
      </c>
      <c r="Q1331" s="17" t="n">
        <f aca="false">+M1331*P1331</f>
        <v>3454.43863305964</v>
      </c>
      <c r="R1331" s="17" t="n">
        <f aca="false">+N1331*P1331</f>
        <v>0</v>
      </c>
      <c r="S1331" s="17"/>
      <c r="T1331" s="18" t="n">
        <f aca="false">+L1331-K1331</f>
        <v>0.0277777777777778</v>
      </c>
      <c r="U1331" s="18" t="n">
        <f aca="false">+T1331*P1331</f>
        <v>8.41666666666667</v>
      </c>
      <c r="V1331" s="18"/>
    </row>
    <row r="1332" s="13" customFormat="true" ht="12" hidden="false" customHeight="false" outlineLevel="0" collapsed="false">
      <c r="A1332" s="12" t="n">
        <v>18675</v>
      </c>
      <c r="B1332" s="13" t="n">
        <v>15</v>
      </c>
      <c r="C1332" s="13" t="s">
        <v>22</v>
      </c>
      <c r="D1332" s="13" t="n">
        <v>0</v>
      </c>
      <c r="E1332" s="13" t="n">
        <v>1109</v>
      </c>
      <c r="F1332" s="13" t="s">
        <v>122</v>
      </c>
      <c r="G1332" s="13" t="s">
        <v>24</v>
      </c>
      <c r="H1332" s="13" t="s">
        <v>25</v>
      </c>
      <c r="I1332" s="13" t="n">
        <v>1</v>
      </c>
      <c r="J1332" s="13" t="n">
        <v>18675</v>
      </c>
      <c r="K1332" s="14" t="n">
        <v>0.58125</v>
      </c>
      <c r="L1332" s="15" t="n">
        <v>0.609027777777778</v>
      </c>
      <c r="M1332" s="16" t="n">
        <f aca="false">VLOOKUP(E1332,'Esp. percorsi al 18-10-22'!C:J,8,FALSE())</f>
        <v>11.4007875678536</v>
      </c>
      <c r="N1332" s="16"/>
      <c r="O1332" s="16"/>
      <c r="P1332" s="13" t="n">
        <v>303</v>
      </c>
      <c r="Q1332" s="17" t="n">
        <f aca="false">+M1332*P1332</f>
        <v>3454.43863305964</v>
      </c>
      <c r="R1332" s="17" t="n">
        <f aca="false">+N1332*P1332</f>
        <v>0</v>
      </c>
      <c r="S1332" s="17"/>
      <c r="T1332" s="18" t="n">
        <f aca="false">+L1332-K1332</f>
        <v>0.0277777777777778</v>
      </c>
      <c r="U1332" s="18" t="n">
        <f aca="false">+T1332*P1332</f>
        <v>8.41666666666667</v>
      </c>
      <c r="V1332" s="18"/>
    </row>
    <row r="1333" s="13" customFormat="true" ht="12" hidden="false" customHeight="false" outlineLevel="0" collapsed="false">
      <c r="A1333" s="12" t="n">
        <v>18676</v>
      </c>
      <c r="B1333" s="13" t="n">
        <v>15</v>
      </c>
      <c r="C1333" s="13" t="s">
        <v>22</v>
      </c>
      <c r="D1333" s="13" t="n">
        <v>0</v>
      </c>
      <c r="E1333" s="13" t="n">
        <v>1109</v>
      </c>
      <c r="F1333" s="13" t="s">
        <v>122</v>
      </c>
      <c r="G1333" s="13" t="s">
        <v>24</v>
      </c>
      <c r="H1333" s="13" t="s">
        <v>25</v>
      </c>
      <c r="I1333" s="13" t="n">
        <v>1</v>
      </c>
      <c r="J1333" s="13" t="n">
        <v>18676</v>
      </c>
      <c r="K1333" s="14" t="n">
        <v>0.61875</v>
      </c>
      <c r="L1333" s="15" t="n">
        <v>0.646527777777778</v>
      </c>
      <c r="M1333" s="16" t="n">
        <f aca="false">VLOOKUP(E1333,'Esp. percorsi al 18-10-22'!C:J,8,FALSE())</f>
        <v>11.4007875678536</v>
      </c>
      <c r="N1333" s="16"/>
      <c r="O1333" s="16"/>
      <c r="P1333" s="13" t="n">
        <v>303</v>
      </c>
      <c r="Q1333" s="17" t="n">
        <f aca="false">+M1333*P1333</f>
        <v>3454.43863305964</v>
      </c>
      <c r="R1333" s="17" t="n">
        <f aca="false">+N1333*P1333</f>
        <v>0</v>
      </c>
      <c r="S1333" s="17"/>
      <c r="T1333" s="18" t="n">
        <f aca="false">+L1333-K1333</f>
        <v>0.0277777777777778</v>
      </c>
      <c r="U1333" s="18" t="n">
        <f aca="false">+T1333*P1333</f>
        <v>8.41666666666667</v>
      </c>
      <c r="V1333" s="18"/>
    </row>
    <row r="1334" s="13" customFormat="true" ht="12" hidden="false" customHeight="false" outlineLevel="0" collapsed="false">
      <c r="A1334" s="12" t="n">
        <v>18677</v>
      </c>
      <c r="B1334" s="13" t="n">
        <v>15</v>
      </c>
      <c r="C1334" s="13" t="s">
        <v>22</v>
      </c>
      <c r="D1334" s="13" t="n">
        <v>0</v>
      </c>
      <c r="E1334" s="13" t="n">
        <v>1109</v>
      </c>
      <c r="F1334" s="13" t="s">
        <v>122</v>
      </c>
      <c r="G1334" s="13" t="s">
        <v>24</v>
      </c>
      <c r="H1334" s="13" t="s">
        <v>25</v>
      </c>
      <c r="I1334" s="13" t="n">
        <v>1</v>
      </c>
      <c r="J1334" s="13" t="n">
        <v>18677</v>
      </c>
      <c r="K1334" s="14" t="n">
        <v>0.653472222222222</v>
      </c>
      <c r="L1334" s="15" t="n">
        <v>0.68125</v>
      </c>
      <c r="M1334" s="16" t="n">
        <f aca="false">VLOOKUP(E1334,'Esp. percorsi al 18-10-22'!C:J,8,FALSE())</f>
        <v>11.4007875678536</v>
      </c>
      <c r="N1334" s="16"/>
      <c r="O1334" s="16"/>
      <c r="P1334" s="13" t="n">
        <v>303</v>
      </c>
      <c r="Q1334" s="17" t="n">
        <f aca="false">+M1334*P1334</f>
        <v>3454.43863305964</v>
      </c>
      <c r="R1334" s="17" t="n">
        <f aca="false">+N1334*P1334</f>
        <v>0</v>
      </c>
      <c r="S1334" s="17"/>
      <c r="T1334" s="18" t="n">
        <f aca="false">+L1334-K1334</f>
        <v>0.0277777777777778</v>
      </c>
      <c r="U1334" s="18" t="n">
        <f aca="false">+T1334*P1334</f>
        <v>8.41666666666667</v>
      </c>
      <c r="V1334" s="18"/>
    </row>
    <row r="1335" s="13" customFormat="true" ht="12" hidden="false" customHeight="false" outlineLevel="0" collapsed="false">
      <c r="A1335" s="12" t="n">
        <v>18678</v>
      </c>
      <c r="B1335" s="13" t="n">
        <v>15</v>
      </c>
      <c r="C1335" s="13" t="s">
        <v>22</v>
      </c>
      <c r="D1335" s="13" t="n">
        <v>0</v>
      </c>
      <c r="E1335" s="13" t="n">
        <v>1109</v>
      </c>
      <c r="F1335" s="13" t="s">
        <v>122</v>
      </c>
      <c r="G1335" s="13" t="s">
        <v>24</v>
      </c>
      <c r="H1335" s="13" t="s">
        <v>25</v>
      </c>
      <c r="I1335" s="13" t="n">
        <v>1</v>
      </c>
      <c r="J1335" s="13" t="n">
        <v>18678</v>
      </c>
      <c r="K1335" s="14" t="n">
        <v>0.688194444444444</v>
      </c>
      <c r="L1335" s="15" t="n">
        <v>0.715972222222222</v>
      </c>
      <c r="M1335" s="16" t="n">
        <f aca="false">VLOOKUP(E1335,'Esp. percorsi al 18-10-22'!C:J,8,FALSE())</f>
        <v>11.4007875678536</v>
      </c>
      <c r="N1335" s="16"/>
      <c r="O1335" s="16"/>
      <c r="P1335" s="13" t="n">
        <v>303</v>
      </c>
      <c r="Q1335" s="17" t="n">
        <f aca="false">+M1335*P1335</f>
        <v>3454.43863305964</v>
      </c>
      <c r="R1335" s="17" t="n">
        <f aca="false">+N1335*P1335</f>
        <v>0</v>
      </c>
      <c r="S1335" s="17"/>
      <c r="T1335" s="18" t="n">
        <f aca="false">+L1335-K1335</f>
        <v>0.0277777777777778</v>
      </c>
      <c r="U1335" s="18" t="n">
        <f aca="false">+T1335*P1335</f>
        <v>8.41666666666667</v>
      </c>
      <c r="V1335" s="18"/>
    </row>
    <row r="1336" s="13" customFormat="true" ht="12" hidden="false" customHeight="false" outlineLevel="0" collapsed="false">
      <c r="A1336" s="12" t="n">
        <v>18679</v>
      </c>
      <c r="B1336" s="13" t="n">
        <v>15</v>
      </c>
      <c r="C1336" s="13" t="s">
        <v>22</v>
      </c>
      <c r="D1336" s="13" t="n">
        <v>0</v>
      </c>
      <c r="E1336" s="13" t="n">
        <v>1109</v>
      </c>
      <c r="F1336" s="13" t="s">
        <v>122</v>
      </c>
      <c r="G1336" s="13" t="s">
        <v>24</v>
      </c>
      <c r="H1336" s="13" t="s">
        <v>25</v>
      </c>
      <c r="I1336" s="13" t="n">
        <v>1</v>
      </c>
      <c r="J1336" s="13" t="n">
        <v>18679</v>
      </c>
      <c r="K1336" s="14" t="n">
        <v>0.722916666666667</v>
      </c>
      <c r="L1336" s="15" t="n">
        <v>0.750694444444444</v>
      </c>
      <c r="M1336" s="16" t="n">
        <f aca="false">VLOOKUP(E1336,'Esp. percorsi al 18-10-22'!C:J,8,FALSE())</f>
        <v>11.4007875678536</v>
      </c>
      <c r="N1336" s="16"/>
      <c r="O1336" s="16"/>
      <c r="P1336" s="13" t="n">
        <v>303</v>
      </c>
      <c r="Q1336" s="17" t="n">
        <f aca="false">+M1336*P1336</f>
        <v>3454.43863305964</v>
      </c>
      <c r="R1336" s="17" t="n">
        <f aca="false">+N1336*P1336</f>
        <v>0</v>
      </c>
      <c r="S1336" s="17"/>
      <c r="T1336" s="18" t="n">
        <f aca="false">+L1336-K1336</f>
        <v>0.0277777777777778</v>
      </c>
      <c r="U1336" s="18" t="n">
        <f aca="false">+T1336*P1336</f>
        <v>8.41666666666667</v>
      </c>
      <c r="V1336" s="18"/>
    </row>
    <row r="1337" s="13" customFormat="true" ht="12" hidden="false" customHeight="false" outlineLevel="0" collapsed="false">
      <c r="A1337" s="12" t="n">
        <v>18680</v>
      </c>
      <c r="B1337" s="13" t="n">
        <v>15</v>
      </c>
      <c r="C1337" s="13" t="s">
        <v>22</v>
      </c>
      <c r="D1337" s="13" t="n">
        <v>0</v>
      </c>
      <c r="E1337" s="13" t="n">
        <v>1109</v>
      </c>
      <c r="F1337" s="13" t="s">
        <v>122</v>
      </c>
      <c r="G1337" s="13" t="s">
        <v>24</v>
      </c>
      <c r="H1337" s="13" t="s">
        <v>25</v>
      </c>
      <c r="I1337" s="13" t="n">
        <v>1</v>
      </c>
      <c r="J1337" s="13" t="n">
        <v>18680</v>
      </c>
      <c r="K1337" s="14" t="n">
        <v>0.757638888888889</v>
      </c>
      <c r="L1337" s="15" t="n">
        <v>0.785416666666667</v>
      </c>
      <c r="M1337" s="16" t="n">
        <f aca="false">VLOOKUP(E1337,'Esp. percorsi al 18-10-22'!C:J,8,FALSE())</f>
        <v>11.4007875678536</v>
      </c>
      <c r="N1337" s="16"/>
      <c r="O1337" s="16"/>
      <c r="P1337" s="13" t="n">
        <v>303</v>
      </c>
      <c r="Q1337" s="17" t="n">
        <f aca="false">+M1337*P1337</f>
        <v>3454.43863305964</v>
      </c>
      <c r="R1337" s="17" t="n">
        <f aca="false">+N1337*P1337</f>
        <v>0</v>
      </c>
      <c r="S1337" s="17"/>
      <c r="T1337" s="18" t="n">
        <f aca="false">+L1337-K1337</f>
        <v>0.0277777777777778</v>
      </c>
      <c r="U1337" s="18" t="n">
        <f aca="false">+T1337*P1337</f>
        <v>8.41666666666667</v>
      </c>
      <c r="V1337" s="18"/>
    </row>
    <row r="1338" s="13" customFormat="true" ht="12" hidden="false" customHeight="false" outlineLevel="0" collapsed="false">
      <c r="A1338" s="12" t="n">
        <v>18681</v>
      </c>
      <c r="B1338" s="13" t="n">
        <v>15</v>
      </c>
      <c r="C1338" s="13" t="s">
        <v>22</v>
      </c>
      <c r="D1338" s="13" t="n">
        <v>0</v>
      </c>
      <c r="E1338" s="13" t="n">
        <v>1109</v>
      </c>
      <c r="F1338" s="13" t="s">
        <v>122</v>
      </c>
      <c r="G1338" s="13" t="s">
        <v>24</v>
      </c>
      <c r="H1338" s="13" t="s">
        <v>25</v>
      </c>
      <c r="I1338" s="13" t="n">
        <v>1</v>
      </c>
      <c r="J1338" s="13" t="n">
        <v>18681</v>
      </c>
      <c r="K1338" s="14" t="n">
        <v>0.792361111111111</v>
      </c>
      <c r="L1338" s="15" t="n">
        <v>0.820138888888889</v>
      </c>
      <c r="M1338" s="16" t="n">
        <f aca="false">VLOOKUP(E1338,'Esp. percorsi al 18-10-22'!C:J,8,FALSE())</f>
        <v>11.4007875678536</v>
      </c>
      <c r="N1338" s="16"/>
      <c r="O1338" s="16"/>
      <c r="P1338" s="13" t="n">
        <v>303</v>
      </c>
      <c r="Q1338" s="17" t="n">
        <f aca="false">+M1338*P1338</f>
        <v>3454.43863305964</v>
      </c>
      <c r="R1338" s="17" t="n">
        <f aca="false">+N1338*P1338</f>
        <v>0</v>
      </c>
      <c r="S1338" s="17"/>
      <c r="T1338" s="18" t="n">
        <f aca="false">+L1338-K1338</f>
        <v>0.0277777777777778</v>
      </c>
      <c r="U1338" s="18" t="n">
        <f aca="false">+T1338*P1338</f>
        <v>8.41666666666667</v>
      </c>
      <c r="V1338" s="18"/>
    </row>
    <row r="1339" s="13" customFormat="true" ht="12" hidden="false" customHeight="false" outlineLevel="0" collapsed="false">
      <c r="A1339" s="12" t="n">
        <v>18682</v>
      </c>
      <c r="B1339" s="13" t="n">
        <v>15</v>
      </c>
      <c r="C1339" s="13" t="s">
        <v>22</v>
      </c>
      <c r="D1339" s="13" t="n">
        <v>0</v>
      </c>
      <c r="E1339" s="13" t="n">
        <v>1110</v>
      </c>
      <c r="F1339" s="13" t="s">
        <v>123</v>
      </c>
      <c r="G1339" s="13" t="s">
        <v>24</v>
      </c>
      <c r="H1339" s="13" t="s">
        <v>25</v>
      </c>
      <c r="I1339" s="13" t="n">
        <v>1</v>
      </c>
      <c r="J1339" s="13" t="n">
        <v>18682</v>
      </c>
      <c r="K1339" s="14" t="n">
        <v>0.542361111111111</v>
      </c>
      <c r="L1339" s="15" t="n">
        <v>0.58125</v>
      </c>
      <c r="M1339" s="16" t="n">
        <f aca="false">VLOOKUP(E1339,'Esp. percorsi al 18-10-22'!C:J,8,FALSE())</f>
        <v>20.5644231590821</v>
      </c>
      <c r="N1339" s="16"/>
      <c r="O1339" s="16"/>
      <c r="P1339" s="13" t="n">
        <v>303</v>
      </c>
      <c r="Q1339" s="17" t="n">
        <f aca="false">+M1339*P1339</f>
        <v>6231.02021720188</v>
      </c>
      <c r="R1339" s="17" t="n">
        <f aca="false">+N1339*P1339</f>
        <v>0</v>
      </c>
      <c r="S1339" s="17"/>
      <c r="T1339" s="18" t="n">
        <f aca="false">+L1339-K1339</f>
        <v>0.0388888888888889</v>
      </c>
      <c r="U1339" s="18" t="n">
        <f aca="false">+T1339*P1339</f>
        <v>11.7833333333333</v>
      </c>
      <c r="V1339" s="18"/>
    </row>
    <row r="1340" s="13" customFormat="true" ht="12" hidden="false" customHeight="false" outlineLevel="0" collapsed="false">
      <c r="A1340" s="12" t="n">
        <v>18683</v>
      </c>
      <c r="B1340" s="13" t="n">
        <v>15</v>
      </c>
      <c r="C1340" s="13" t="s">
        <v>22</v>
      </c>
      <c r="D1340" s="13" t="n">
        <v>0</v>
      </c>
      <c r="E1340" s="13" t="n">
        <v>1111</v>
      </c>
      <c r="F1340" s="13" t="s">
        <v>124</v>
      </c>
      <c r="G1340" s="13" t="s">
        <v>24</v>
      </c>
      <c r="H1340" s="13" t="s">
        <v>25</v>
      </c>
      <c r="I1340" s="13" t="n">
        <v>1</v>
      </c>
      <c r="J1340" s="13" t="n">
        <v>18683</v>
      </c>
      <c r="K1340" s="14" t="n">
        <v>0.820138888888889</v>
      </c>
      <c r="L1340" s="15" t="n">
        <v>0.827777777777778</v>
      </c>
      <c r="M1340" s="16" t="n">
        <f aca="false">VLOOKUP(E1340,'Esp. percorsi al 18-10-22'!C:J,8,FALSE())</f>
        <v>3.84439127658549</v>
      </c>
      <c r="N1340" s="16"/>
      <c r="O1340" s="16"/>
      <c r="P1340" s="13" t="n">
        <v>303</v>
      </c>
      <c r="Q1340" s="17" t="n">
        <f aca="false">+M1340*P1340</f>
        <v>1164.8505568054</v>
      </c>
      <c r="R1340" s="17" t="n">
        <f aca="false">+N1340*P1340</f>
        <v>0</v>
      </c>
      <c r="S1340" s="17"/>
      <c r="T1340" s="18" t="n">
        <f aca="false">+L1340-K1340</f>
        <v>0.00763888888888889</v>
      </c>
      <c r="U1340" s="18" t="n">
        <f aca="false">+T1340*P1340</f>
        <v>2.31458333333333</v>
      </c>
      <c r="V1340" s="18"/>
    </row>
    <row r="1341" s="13" customFormat="true" ht="12" hidden="false" customHeight="false" outlineLevel="0" collapsed="false">
      <c r="A1341" s="12" t="n">
        <v>17677</v>
      </c>
      <c r="B1341" s="13" t="n">
        <v>16</v>
      </c>
      <c r="C1341" s="13" t="s">
        <v>125</v>
      </c>
      <c r="D1341" s="13" t="n">
        <v>2</v>
      </c>
      <c r="E1341" s="13" t="n">
        <v>239</v>
      </c>
      <c r="F1341" s="13" t="s">
        <v>126</v>
      </c>
      <c r="G1341" s="13" t="s">
        <v>26</v>
      </c>
      <c r="H1341" s="13" t="s">
        <v>25</v>
      </c>
      <c r="I1341" s="13" t="n">
        <v>1</v>
      </c>
      <c r="J1341" s="13" t="n">
        <v>12054</v>
      </c>
      <c r="K1341" s="14" t="n">
        <v>0.263888888888889</v>
      </c>
      <c r="L1341" s="15" t="n">
        <v>0.319444444444444</v>
      </c>
      <c r="M1341" s="16" t="n">
        <f aca="false">VLOOKUP(E1341,'Esp. percorsi al 18-10-22'!C:J,8,FALSE())</f>
        <v>34.3123199347994</v>
      </c>
      <c r="N1341" s="16"/>
      <c r="O1341" s="16"/>
      <c r="P1341" s="13" t="n">
        <v>251</v>
      </c>
      <c r="Q1341" s="17" t="n">
        <f aca="false">+M1341*P1341</f>
        <v>8612.39230363465</v>
      </c>
      <c r="R1341" s="17" t="n">
        <f aca="false">+N1341*P1341</f>
        <v>0</v>
      </c>
      <c r="S1341" s="17"/>
      <c r="T1341" s="18" t="n">
        <f aca="false">+L1341-K1341</f>
        <v>0.0555555555555556</v>
      </c>
      <c r="U1341" s="18" t="n">
        <f aca="false">+T1341*P1341</f>
        <v>13.9444444444444</v>
      </c>
      <c r="V1341" s="18"/>
    </row>
    <row r="1342" s="13" customFormat="true" ht="12" hidden="false" customHeight="false" outlineLevel="0" collapsed="false">
      <c r="A1342" s="12" t="n">
        <v>7751</v>
      </c>
      <c r="B1342" s="13" t="n">
        <v>16</v>
      </c>
      <c r="C1342" s="13" t="s">
        <v>125</v>
      </c>
      <c r="D1342" s="13" t="n">
        <v>2</v>
      </c>
      <c r="E1342" s="13" t="n">
        <v>239</v>
      </c>
      <c r="F1342" s="13" t="s">
        <v>126</v>
      </c>
      <c r="G1342" s="13" t="s">
        <v>28</v>
      </c>
      <c r="H1342" s="13" t="s">
        <v>25</v>
      </c>
      <c r="I1342" s="13" t="n">
        <v>1</v>
      </c>
      <c r="J1342" s="13" t="n">
        <v>3258</v>
      </c>
      <c r="K1342" s="14" t="n">
        <v>0.270833333333333</v>
      </c>
      <c r="L1342" s="15" t="n">
        <v>0.329861111111111</v>
      </c>
      <c r="M1342" s="16" t="n">
        <f aca="false">VLOOKUP(E1342,'Esp. percorsi al 18-10-22'!C:J,8,FALSE())</f>
        <v>34.3123199347994</v>
      </c>
      <c r="N1342" s="16"/>
      <c r="O1342" s="16"/>
      <c r="P1342" s="13" t="n">
        <v>52</v>
      </c>
      <c r="Q1342" s="17" t="n">
        <f aca="false">+M1342*P1342</f>
        <v>1784.24063660957</v>
      </c>
      <c r="R1342" s="17" t="n">
        <f aca="false">+N1342*P1342</f>
        <v>0</v>
      </c>
      <c r="S1342" s="17"/>
      <c r="T1342" s="18" t="n">
        <f aca="false">+L1342-K1342</f>
        <v>0.0590277777777778</v>
      </c>
      <c r="U1342" s="18" t="n">
        <f aca="false">+T1342*P1342</f>
        <v>3.06944444444444</v>
      </c>
      <c r="V1342" s="18"/>
    </row>
    <row r="1343" s="13" customFormat="true" ht="12" hidden="false" customHeight="false" outlineLevel="0" collapsed="false">
      <c r="A1343" s="12" t="n">
        <v>7740</v>
      </c>
      <c r="B1343" s="13" t="n">
        <v>16</v>
      </c>
      <c r="C1343" s="13" t="s">
        <v>125</v>
      </c>
      <c r="D1343" s="13" t="n">
        <v>2</v>
      </c>
      <c r="E1343" s="13" t="n">
        <v>239</v>
      </c>
      <c r="F1343" s="13" t="s">
        <v>126</v>
      </c>
      <c r="G1343" s="13" t="s">
        <v>24</v>
      </c>
      <c r="H1343" s="13" t="s">
        <v>29</v>
      </c>
      <c r="I1343" s="13" t="n">
        <v>1</v>
      </c>
      <c r="J1343" s="13" t="n">
        <v>1866</v>
      </c>
      <c r="K1343" s="14" t="n">
        <v>0.3125</v>
      </c>
      <c r="L1343" s="15" t="n">
        <v>0.371527777777778</v>
      </c>
      <c r="M1343" s="16" t="n">
        <f aca="false">VLOOKUP(E1343,'Esp. percorsi al 18-10-22'!C:J,8,FALSE())</f>
        <v>34.3123199347994</v>
      </c>
      <c r="N1343" s="16"/>
      <c r="O1343" s="16"/>
      <c r="P1343" s="13" t="n">
        <v>57</v>
      </c>
      <c r="Q1343" s="17" t="n">
        <f aca="false">+M1343*P1343</f>
        <v>1955.80223628357</v>
      </c>
      <c r="R1343" s="17" t="n">
        <f aca="false">+N1343*P1343</f>
        <v>0</v>
      </c>
      <c r="S1343" s="17"/>
      <c r="T1343" s="18" t="n">
        <f aca="false">+L1343-K1343</f>
        <v>0.0590277777777778</v>
      </c>
      <c r="U1343" s="18" t="n">
        <f aca="false">+T1343*P1343</f>
        <v>3.36458333333333</v>
      </c>
      <c r="V1343" s="18"/>
    </row>
    <row r="1344" s="13" customFormat="true" ht="12" hidden="false" customHeight="false" outlineLevel="0" collapsed="false">
      <c r="A1344" s="12" t="n">
        <v>17049</v>
      </c>
      <c r="B1344" s="13" t="n">
        <v>16</v>
      </c>
      <c r="C1344" s="13" t="s">
        <v>125</v>
      </c>
      <c r="D1344" s="13" t="n">
        <v>2</v>
      </c>
      <c r="E1344" s="13" t="n">
        <v>239</v>
      </c>
      <c r="F1344" s="13" t="s">
        <v>126</v>
      </c>
      <c r="G1344" s="13" t="s">
        <v>28</v>
      </c>
      <c r="H1344" s="13" t="s">
        <v>25</v>
      </c>
      <c r="I1344" s="13" t="n">
        <v>1</v>
      </c>
      <c r="J1344" s="13" t="n">
        <v>16503</v>
      </c>
      <c r="K1344" s="14" t="n">
        <v>0.611111111111111</v>
      </c>
      <c r="L1344" s="15" t="n">
        <v>0.670138888888889</v>
      </c>
      <c r="M1344" s="16" t="n">
        <f aca="false">VLOOKUP(E1344,'Esp. percorsi al 18-10-22'!C:J,8,FALSE())</f>
        <v>34.3123199347994</v>
      </c>
      <c r="N1344" s="16"/>
      <c r="O1344" s="16"/>
      <c r="P1344" s="13" t="n">
        <v>52</v>
      </c>
      <c r="Q1344" s="17" t="n">
        <f aca="false">+M1344*P1344</f>
        <v>1784.24063660957</v>
      </c>
      <c r="R1344" s="17" t="n">
        <f aca="false">+N1344*P1344</f>
        <v>0</v>
      </c>
      <c r="S1344" s="17"/>
      <c r="T1344" s="18" t="n">
        <f aca="false">+L1344-K1344</f>
        <v>0.0590277777777778</v>
      </c>
      <c r="U1344" s="18" t="n">
        <f aca="false">+T1344*P1344</f>
        <v>3.06944444444444</v>
      </c>
      <c r="V1344" s="18"/>
    </row>
    <row r="1345" s="13" customFormat="true" ht="12" hidden="false" customHeight="false" outlineLevel="0" collapsed="false">
      <c r="A1345" s="12" t="n">
        <v>7749</v>
      </c>
      <c r="B1345" s="13" t="n">
        <v>16</v>
      </c>
      <c r="C1345" s="13" t="s">
        <v>125</v>
      </c>
      <c r="D1345" s="13" t="n">
        <v>2</v>
      </c>
      <c r="E1345" s="13" t="n">
        <v>239</v>
      </c>
      <c r="F1345" s="13" t="s">
        <v>126</v>
      </c>
      <c r="G1345" s="13" t="s">
        <v>26</v>
      </c>
      <c r="H1345" s="13" t="s">
        <v>25</v>
      </c>
      <c r="I1345" s="13" t="n">
        <v>1</v>
      </c>
      <c r="J1345" s="13" t="n">
        <v>3083</v>
      </c>
      <c r="K1345" s="14" t="n">
        <v>0.652777777777778</v>
      </c>
      <c r="L1345" s="15" t="n">
        <v>0.708333333333333</v>
      </c>
      <c r="M1345" s="16" t="n">
        <f aca="false">VLOOKUP(E1345,'Esp. percorsi al 18-10-22'!C:J,8,FALSE())</f>
        <v>34.3123199347994</v>
      </c>
      <c r="N1345" s="16"/>
      <c r="O1345" s="16"/>
      <c r="P1345" s="13" t="n">
        <v>251</v>
      </c>
      <c r="Q1345" s="17" t="n">
        <f aca="false">+M1345*P1345</f>
        <v>8612.39230363465</v>
      </c>
      <c r="R1345" s="17" t="n">
        <f aca="false">+N1345*P1345</f>
        <v>0</v>
      </c>
      <c r="S1345" s="17"/>
      <c r="T1345" s="18" t="n">
        <f aca="false">+L1345-K1345</f>
        <v>0.0555555555555556</v>
      </c>
      <c r="U1345" s="18" t="n">
        <f aca="false">+T1345*P1345</f>
        <v>13.9444444444444</v>
      </c>
      <c r="V1345" s="18"/>
    </row>
    <row r="1346" s="13" customFormat="true" ht="12" hidden="false" customHeight="false" outlineLevel="0" collapsed="false">
      <c r="A1346" s="12" t="n">
        <v>7741</v>
      </c>
      <c r="B1346" s="13" t="n">
        <v>16</v>
      </c>
      <c r="C1346" s="13" t="s">
        <v>125</v>
      </c>
      <c r="D1346" s="13" t="n">
        <v>2</v>
      </c>
      <c r="E1346" s="13" t="n">
        <v>239</v>
      </c>
      <c r="F1346" s="13" t="s">
        <v>126</v>
      </c>
      <c r="G1346" s="13" t="s">
        <v>24</v>
      </c>
      <c r="H1346" s="13" t="s">
        <v>29</v>
      </c>
      <c r="I1346" s="13" t="n">
        <v>1</v>
      </c>
      <c r="J1346" s="13" t="n">
        <v>1867</v>
      </c>
      <c r="K1346" s="14" t="n">
        <v>0.729166666666667</v>
      </c>
      <c r="L1346" s="15" t="n">
        <v>0.788194444444444</v>
      </c>
      <c r="M1346" s="16" t="n">
        <f aca="false">VLOOKUP(E1346,'Esp. percorsi al 18-10-22'!C:J,8,FALSE())</f>
        <v>34.3123199347994</v>
      </c>
      <c r="N1346" s="16"/>
      <c r="O1346" s="16"/>
      <c r="P1346" s="13" t="n">
        <v>57</v>
      </c>
      <c r="Q1346" s="17" t="n">
        <f aca="false">+M1346*P1346</f>
        <v>1955.80223628357</v>
      </c>
      <c r="R1346" s="17" t="n">
        <f aca="false">+N1346*P1346</f>
        <v>0</v>
      </c>
      <c r="S1346" s="17"/>
      <c r="T1346" s="18" t="n">
        <f aca="false">+L1346-K1346</f>
        <v>0.0590277777777778</v>
      </c>
      <c r="U1346" s="18" t="n">
        <f aca="false">+T1346*P1346</f>
        <v>3.36458333333333</v>
      </c>
      <c r="V1346" s="18"/>
    </row>
    <row r="1347" s="13" customFormat="true" ht="12" hidden="false" customHeight="false" outlineLevel="0" collapsed="false">
      <c r="A1347" s="12" t="n">
        <v>17047</v>
      </c>
      <c r="B1347" s="13" t="n">
        <v>16</v>
      </c>
      <c r="C1347" s="13" t="s">
        <v>125</v>
      </c>
      <c r="D1347" s="13" t="n">
        <v>2</v>
      </c>
      <c r="E1347" s="13" t="n">
        <v>240</v>
      </c>
      <c r="F1347" s="13" t="s">
        <v>127</v>
      </c>
      <c r="G1347" s="13" t="s">
        <v>28</v>
      </c>
      <c r="H1347" s="13" t="s">
        <v>25</v>
      </c>
      <c r="I1347" s="13" t="n">
        <v>1</v>
      </c>
      <c r="J1347" s="13" t="n">
        <v>16501</v>
      </c>
      <c r="K1347" s="14" t="n">
        <v>0.5625</v>
      </c>
      <c r="L1347" s="15" t="n">
        <v>0.583333333333333</v>
      </c>
      <c r="M1347" s="16" t="n">
        <f aca="false">VLOOKUP(E1347,'Esp. percorsi al 18-10-22'!C:J,8,FALSE())</f>
        <v>15.1092301595756</v>
      </c>
      <c r="N1347" s="16"/>
      <c r="O1347" s="16"/>
      <c r="P1347" s="13" t="n">
        <v>52</v>
      </c>
      <c r="Q1347" s="17" t="n">
        <f aca="false">+M1347*P1347</f>
        <v>785.679968297931</v>
      </c>
      <c r="R1347" s="17" t="n">
        <f aca="false">+N1347*P1347</f>
        <v>0</v>
      </c>
      <c r="S1347" s="17"/>
      <c r="T1347" s="18" t="n">
        <f aca="false">+L1347-K1347</f>
        <v>0.0208333333333333</v>
      </c>
      <c r="U1347" s="18" t="n">
        <f aca="false">+T1347*P1347</f>
        <v>1.08333333333333</v>
      </c>
      <c r="V1347" s="18"/>
    </row>
    <row r="1348" s="13" customFormat="true" ht="12" hidden="false" customHeight="false" outlineLevel="0" collapsed="false">
      <c r="A1348" s="12" t="n">
        <v>7742</v>
      </c>
      <c r="B1348" s="13" t="n">
        <v>16</v>
      </c>
      <c r="C1348" s="13" t="s">
        <v>125</v>
      </c>
      <c r="D1348" s="13" t="n">
        <v>1</v>
      </c>
      <c r="E1348" s="13" t="n">
        <v>255</v>
      </c>
      <c r="F1348" s="13" t="s">
        <v>128</v>
      </c>
      <c r="G1348" s="13" t="s">
        <v>24</v>
      </c>
      <c r="H1348" s="13" t="s">
        <v>29</v>
      </c>
      <c r="I1348" s="13" t="n">
        <v>1</v>
      </c>
      <c r="J1348" s="13" t="n">
        <v>1873</v>
      </c>
      <c r="K1348" s="14" t="n">
        <v>0.371527777777778</v>
      </c>
      <c r="L1348" s="15" t="n">
        <v>0.430555555555556</v>
      </c>
      <c r="M1348" s="16" t="n">
        <f aca="false">VLOOKUP(E1348,'Esp. percorsi al 18-10-22'!C:J,8,FALSE())</f>
        <v>35.723542418561</v>
      </c>
      <c r="N1348" s="16"/>
      <c r="O1348" s="16"/>
      <c r="P1348" s="13" t="n">
        <v>57</v>
      </c>
      <c r="Q1348" s="17" t="n">
        <f aca="false">+M1348*P1348</f>
        <v>2036.24191785798</v>
      </c>
      <c r="R1348" s="17" t="n">
        <f aca="false">+N1348*P1348</f>
        <v>0</v>
      </c>
      <c r="S1348" s="17"/>
      <c r="T1348" s="18" t="n">
        <f aca="false">+L1348-K1348</f>
        <v>0.0590277777777778</v>
      </c>
      <c r="U1348" s="18" t="n">
        <f aca="false">+T1348*P1348</f>
        <v>3.36458333333333</v>
      </c>
      <c r="V1348" s="18"/>
    </row>
    <row r="1349" s="13" customFormat="true" ht="12" hidden="false" customHeight="false" outlineLevel="0" collapsed="false">
      <c r="A1349" s="12" t="n">
        <v>12457</v>
      </c>
      <c r="B1349" s="13" t="n">
        <v>16</v>
      </c>
      <c r="C1349" s="13" t="s">
        <v>125</v>
      </c>
      <c r="D1349" s="13" t="n">
        <v>1</v>
      </c>
      <c r="E1349" s="13" t="n">
        <v>255</v>
      </c>
      <c r="F1349" s="13" t="s">
        <v>128</v>
      </c>
      <c r="G1349" s="13" t="s">
        <v>24</v>
      </c>
      <c r="H1349" s="13" t="s">
        <v>25</v>
      </c>
      <c r="I1349" s="13" t="n">
        <v>1</v>
      </c>
      <c r="J1349" s="13" t="n">
        <v>887</v>
      </c>
      <c r="K1349" s="14" t="n">
        <v>0.493055555555556</v>
      </c>
      <c r="L1349" s="15" t="n">
        <v>0.548611111111111</v>
      </c>
      <c r="M1349" s="16" t="n">
        <f aca="false">VLOOKUP(E1349,'Esp. percorsi al 18-10-22'!C:J,8,FALSE())</f>
        <v>35.723542418561</v>
      </c>
      <c r="N1349" s="16"/>
      <c r="O1349" s="16"/>
      <c r="P1349" s="13" t="n">
        <v>303</v>
      </c>
      <c r="Q1349" s="17" t="n">
        <f aca="false">+M1349*P1349</f>
        <v>10824.233352824</v>
      </c>
      <c r="R1349" s="17" t="n">
        <f aca="false">+N1349*P1349</f>
        <v>0</v>
      </c>
      <c r="S1349" s="17"/>
      <c r="T1349" s="18" t="n">
        <f aca="false">+L1349-K1349</f>
        <v>0.0555555555555556</v>
      </c>
      <c r="U1349" s="18" t="n">
        <f aca="false">+T1349*P1349</f>
        <v>16.8333333333333</v>
      </c>
      <c r="V1349" s="18"/>
    </row>
    <row r="1350" s="13" customFormat="true" ht="12" hidden="false" customHeight="false" outlineLevel="0" collapsed="false">
      <c r="A1350" s="12" t="n">
        <v>7750</v>
      </c>
      <c r="B1350" s="13" t="n">
        <v>16</v>
      </c>
      <c r="C1350" s="13" t="s">
        <v>125</v>
      </c>
      <c r="D1350" s="13" t="n">
        <v>1</v>
      </c>
      <c r="E1350" s="13" t="n">
        <v>255</v>
      </c>
      <c r="F1350" s="13" t="s">
        <v>128</v>
      </c>
      <c r="G1350" s="13" t="s">
        <v>24</v>
      </c>
      <c r="H1350" s="13" t="s">
        <v>25</v>
      </c>
      <c r="I1350" s="13" t="n">
        <v>1</v>
      </c>
      <c r="J1350" s="13" t="n">
        <v>888</v>
      </c>
      <c r="K1350" s="14" t="n">
        <v>0.760416666666667</v>
      </c>
      <c r="L1350" s="15" t="n">
        <v>0.815972222222222</v>
      </c>
      <c r="M1350" s="16" t="n">
        <f aca="false">VLOOKUP(E1350,'Esp. percorsi al 18-10-22'!C:J,8,FALSE())</f>
        <v>35.723542418561</v>
      </c>
      <c r="N1350" s="16"/>
      <c r="O1350" s="16"/>
      <c r="P1350" s="13" t="n">
        <v>303</v>
      </c>
      <c r="Q1350" s="17" t="n">
        <f aca="false">+M1350*P1350</f>
        <v>10824.233352824</v>
      </c>
      <c r="R1350" s="17" t="n">
        <f aca="false">+N1350*P1350</f>
        <v>0</v>
      </c>
      <c r="S1350" s="17"/>
      <c r="T1350" s="18" t="n">
        <f aca="false">+L1350-K1350</f>
        <v>0.0555555555555556</v>
      </c>
      <c r="U1350" s="18" t="n">
        <f aca="false">+T1350*P1350</f>
        <v>16.8333333333333</v>
      </c>
      <c r="V1350" s="18"/>
    </row>
    <row r="1351" s="13" customFormat="true" ht="12" hidden="false" customHeight="false" outlineLevel="0" collapsed="false">
      <c r="A1351" s="12" t="n">
        <v>7743</v>
      </c>
      <c r="B1351" s="13" t="n">
        <v>16</v>
      </c>
      <c r="C1351" s="13" t="s">
        <v>125</v>
      </c>
      <c r="D1351" s="13" t="n">
        <v>1</v>
      </c>
      <c r="E1351" s="13" t="n">
        <v>255</v>
      </c>
      <c r="F1351" s="13" t="s">
        <v>128</v>
      </c>
      <c r="G1351" s="13" t="s">
        <v>24</v>
      </c>
      <c r="H1351" s="13" t="s">
        <v>29</v>
      </c>
      <c r="I1351" s="13" t="n">
        <v>1</v>
      </c>
      <c r="J1351" s="13" t="n">
        <v>1874</v>
      </c>
      <c r="K1351" s="14" t="n">
        <v>0.788194444444444</v>
      </c>
      <c r="L1351" s="15" t="n">
        <v>0.847222222222222</v>
      </c>
      <c r="M1351" s="16" t="n">
        <f aca="false">VLOOKUP(E1351,'Esp. percorsi al 18-10-22'!C:J,8,FALSE())</f>
        <v>35.723542418561</v>
      </c>
      <c r="N1351" s="16"/>
      <c r="O1351" s="16"/>
      <c r="P1351" s="13" t="n">
        <v>57</v>
      </c>
      <c r="Q1351" s="17" t="n">
        <f aca="false">+M1351*P1351</f>
        <v>2036.24191785798</v>
      </c>
      <c r="R1351" s="17" t="n">
        <f aca="false">+N1351*P1351</f>
        <v>0</v>
      </c>
      <c r="S1351" s="17"/>
      <c r="T1351" s="18" t="n">
        <f aca="false">+L1351-K1351</f>
        <v>0.0590277777777778</v>
      </c>
      <c r="U1351" s="18" t="n">
        <f aca="false">+T1351*P1351</f>
        <v>3.36458333333333</v>
      </c>
      <c r="V1351" s="18"/>
    </row>
    <row r="1352" s="13" customFormat="true" ht="12" hidden="false" customHeight="false" outlineLevel="0" collapsed="false">
      <c r="A1352" s="12" t="n">
        <v>17048</v>
      </c>
      <c r="B1352" s="13" t="n">
        <v>16</v>
      </c>
      <c r="C1352" s="13" t="s">
        <v>125</v>
      </c>
      <c r="D1352" s="13" t="n">
        <v>1</v>
      </c>
      <c r="E1352" s="13" t="n">
        <v>256</v>
      </c>
      <c r="F1352" s="13" t="s">
        <v>129</v>
      </c>
      <c r="G1352" s="13" t="s">
        <v>28</v>
      </c>
      <c r="H1352" s="13" t="s">
        <v>25</v>
      </c>
      <c r="I1352" s="13" t="n">
        <v>1</v>
      </c>
      <c r="J1352" s="13" t="n">
        <v>16502</v>
      </c>
      <c r="K1352" s="14" t="n">
        <v>0.583333333333333</v>
      </c>
      <c r="L1352" s="15" t="n">
        <v>0.604166666666667</v>
      </c>
      <c r="M1352" s="16" t="n">
        <f aca="false">VLOOKUP(E1352,'Esp. percorsi al 18-10-22'!C:J,8,FALSE())</f>
        <v>14.9243547218732</v>
      </c>
      <c r="N1352" s="16"/>
      <c r="O1352" s="16"/>
      <c r="P1352" s="13" t="n">
        <v>52</v>
      </c>
      <c r="Q1352" s="17" t="n">
        <f aca="false">+M1352*P1352</f>
        <v>776.066445537407</v>
      </c>
      <c r="R1352" s="17" t="n">
        <f aca="false">+N1352*P1352</f>
        <v>0</v>
      </c>
      <c r="S1352" s="17"/>
      <c r="T1352" s="18" t="n">
        <f aca="false">+L1352-K1352</f>
        <v>0.0208333333333333</v>
      </c>
      <c r="U1352" s="18" t="n">
        <f aca="false">+T1352*P1352</f>
        <v>1.08333333333333</v>
      </c>
      <c r="V1352" s="18"/>
    </row>
    <row r="1353" s="13" customFormat="true" ht="12" hidden="false" customHeight="false" outlineLevel="0" collapsed="false">
      <c r="A1353" s="12" t="n">
        <v>7738</v>
      </c>
      <c r="B1353" s="13" t="n">
        <v>16</v>
      </c>
      <c r="C1353" s="13" t="s">
        <v>125</v>
      </c>
      <c r="D1353" s="13" t="n">
        <v>2</v>
      </c>
      <c r="E1353" s="13" t="n">
        <v>840</v>
      </c>
      <c r="F1353" s="13" t="s">
        <v>130</v>
      </c>
      <c r="G1353" s="13" t="s">
        <v>26</v>
      </c>
      <c r="H1353" s="13" t="s">
        <v>25</v>
      </c>
      <c r="I1353" s="13" t="n">
        <v>1</v>
      </c>
      <c r="J1353" s="13" t="n">
        <v>986</v>
      </c>
      <c r="K1353" s="14" t="n">
        <v>0.555555555555556</v>
      </c>
      <c r="L1353" s="15" t="n">
        <v>0.583333333333333</v>
      </c>
      <c r="M1353" s="16" t="n">
        <f aca="false">VLOOKUP(E1353,'Esp. percorsi al 18-10-22'!C:J,8,FALSE())</f>
        <v>20.7257520926375</v>
      </c>
      <c r="N1353" s="16"/>
      <c r="O1353" s="16"/>
      <c r="P1353" s="13" t="n">
        <v>251</v>
      </c>
      <c r="Q1353" s="17" t="n">
        <f aca="false">+M1353*P1353</f>
        <v>5202.16377525201</v>
      </c>
      <c r="R1353" s="17" t="n">
        <f aca="false">+N1353*P1353</f>
        <v>0</v>
      </c>
      <c r="S1353" s="17"/>
      <c r="T1353" s="18" t="n">
        <f aca="false">+L1353-K1353</f>
        <v>0.0277777777777778</v>
      </c>
      <c r="U1353" s="18" t="n">
        <f aca="false">+T1353*P1353</f>
        <v>6.97222222222222</v>
      </c>
      <c r="V1353" s="18"/>
    </row>
    <row r="1354" s="13" customFormat="true" ht="12" hidden="false" customHeight="false" outlineLevel="0" collapsed="false">
      <c r="A1354" s="12" t="n">
        <v>17678</v>
      </c>
      <c r="B1354" s="13" t="n">
        <v>16</v>
      </c>
      <c r="C1354" s="13" t="s">
        <v>125</v>
      </c>
      <c r="D1354" s="13" t="n">
        <v>2</v>
      </c>
      <c r="E1354" s="13" t="n">
        <v>899</v>
      </c>
      <c r="F1354" s="13" t="s">
        <v>131</v>
      </c>
      <c r="G1354" s="13" t="s">
        <v>26</v>
      </c>
      <c r="H1354" s="13" t="s">
        <v>25</v>
      </c>
      <c r="I1354" s="13" t="n">
        <v>1</v>
      </c>
      <c r="J1354" s="13" t="n">
        <v>2595</v>
      </c>
      <c r="K1354" s="14" t="n">
        <v>0.618055555555556</v>
      </c>
      <c r="L1354" s="15" t="n">
        <v>0.635416666666667</v>
      </c>
      <c r="M1354" s="16" t="n">
        <f aca="false">VLOOKUP(E1354,'Esp. percorsi al 18-10-22'!C:J,8,FALSE())</f>
        <v>11.4257075786259</v>
      </c>
      <c r="N1354" s="16"/>
      <c r="O1354" s="16"/>
      <c r="P1354" s="13" t="n">
        <v>251</v>
      </c>
      <c r="Q1354" s="17" t="n">
        <f aca="false">+M1354*P1354</f>
        <v>2867.8526022351</v>
      </c>
      <c r="R1354" s="17" t="n">
        <f aca="false">+N1354*P1354</f>
        <v>0</v>
      </c>
      <c r="S1354" s="17"/>
      <c r="T1354" s="18" t="n">
        <f aca="false">+L1354-K1354</f>
        <v>0.0173611111111111</v>
      </c>
      <c r="U1354" s="18" t="n">
        <f aca="false">+T1354*P1354</f>
        <v>4.35763888888889</v>
      </c>
      <c r="V1354" s="18"/>
    </row>
    <row r="1355" s="13" customFormat="true" ht="12" hidden="false" customHeight="false" outlineLevel="0" collapsed="false">
      <c r="A1355" s="12" t="n">
        <v>17676</v>
      </c>
      <c r="B1355" s="13" t="n">
        <v>16</v>
      </c>
      <c r="C1355" s="13" t="s">
        <v>125</v>
      </c>
      <c r="D1355" s="13" t="n">
        <v>1</v>
      </c>
      <c r="E1355" s="13" t="n">
        <v>904</v>
      </c>
      <c r="F1355" s="13" t="s">
        <v>132</v>
      </c>
      <c r="G1355" s="13" t="s">
        <v>26</v>
      </c>
      <c r="H1355" s="13" t="s">
        <v>25</v>
      </c>
      <c r="I1355" s="13" t="n">
        <v>1</v>
      </c>
      <c r="J1355" s="13" t="n">
        <v>2596</v>
      </c>
      <c r="K1355" s="14" t="n">
        <v>0.638888888888889</v>
      </c>
      <c r="L1355" s="15" t="n">
        <v>0.652777777777778</v>
      </c>
      <c r="M1355" s="16" t="n">
        <f aca="false">VLOOKUP(E1355,'Esp. percorsi al 18-10-22'!C:J,8,FALSE())</f>
        <v>11.4231809310379</v>
      </c>
      <c r="N1355" s="16"/>
      <c r="O1355" s="16"/>
      <c r="P1355" s="13" t="n">
        <v>251</v>
      </c>
      <c r="Q1355" s="17" t="n">
        <f aca="false">+M1355*P1355</f>
        <v>2867.21841369051</v>
      </c>
      <c r="R1355" s="17" t="n">
        <f aca="false">+N1355*P1355</f>
        <v>0</v>
      </c>
      <c r="S1355" s="17"/>
      <c r="T1355" s="18" t="n">
        <f aca="false">+L1355-K1355</f>
        <v>0.0138888888888889</v>
      </c>
      <c r="U1355" s="18" t="n">
        <f aca="false">+T1355*P1355</f>
        <v>3.48611111111111</v>
      </c>
      <c r="V1355" s="18"/>
    </row>
    <row r="1356" s="13" customFormat="true" ht="12" hidden="false" customHeight="false" outlineLevel="0" collapsed="false">
      <c r="A1356" s="12" t="n">
        <v>18571</v>
      </c>
      <c r="B1356" s="13" t="n">
        <v>16</v>
      </c>
      <c r="C1356" s="13" t="s">
        <v>125</v>
      </c>
      <c r="D1356" s="13" t="n">
        <v>1</v>
      </c>
      <c r="E1356" s="13" t="n">
        <v>1085</v>
      </c>
      <c r="F1356" s="13" t="s">
        <v>133</v>
      </c>
      <c r="G1356" s="13" t="s">
        <v>26</v>
      </c>
      <c r="H1356" s="13" t="s">
        <v>25</v>
      </c>
      <c r="I1356" s="13" t="n">
        <v>1</v>
      </c>
      <c r="J1356" s="13" t="n">
        <v>18571</v>
      </c>
      <c r="K1356" s="14" t="n">
        <v>0.592361111111111</v>
      </c>
      <c r="L1356" s="15" t="n">
        <v>0.618055555555556</v>
      </c>
      <c r="M1356" s="16" t="n">
        <f aca="false">VLOOKUP(E1356,'Esp. percorsi al 18-10-22'!C:J,8,FALSE())</f>
        <v>19.3769009315143</v>
      </c>
      <c r="N1356" s="16"/>
      <c r="O1356" s="16"/>
      <c r="P1356" s="13" t="n">
        <v>251</v>
      </c>
      <c r="Q1356" s="17" t="n">
        <f aca="false">+M1356*P1356</f>
        <v>4863.60213381009</v>
      </c>
      <c r="R1356" s="17" t="n">
        <f aca="false">+N1356*P1356</f>
        <v>0</v>
      </c>
      <c r="S1356" s="17"/>
      <c r="T1356" s="18" t="n">
        <f aca="false">+L1356-K1356</f>
        <v>0.0256944444444444</v>
      </c>
      <c r="U1356" s="18" t="n">
        <f aca="false">+T1356*P1356</f>
        <v>6.44930555555556</v>
      </c>
      <c r="V1356" s="18"/>
    </row>
    <row r="1357" s="13" customFormat="true" ht="12" hidden="false" customHeight="false" outlineLevel="0" collapsed="false">
      <c r="A1357" s="12" t="n">
        <v>18570</v>
      </c>
      <c r="B1357" s="13" t="n">
        <v>16</v>
      </c>
      <c r="C1357" s="13" t="s">
        <v>125</v>
      </c>
      <c r="D1357" s="13" t="n">
        <v>1</v>
      </c>
      <c r="E1357" s="13" t="n">
        <v>1086</v>
      </c>
      <c r="F1357" s="13" t="s">
        <v>134</v>
      </c>
      <c r="G1357" s="13" t="s">
        <v>26</v>
      </c>
      <c r="H1357" s="13" t="s">
        <v>25</v>
      </c>
      <c r="I1357" s="13" t="n">
        <v>1</v>
      </c>
      <c r="J1357" s="13" t="n">
        <v>987</v>
      </c>
      <c r="K1357" s="14" t="n">
        <v>0.583333333333333</v>
      </c>
      <c r="L1357" s="15" t="n">
        <v>0.585416666666667</v>
      </c>
      <c r="M1357" s="16" t="n">
        <f aca="false">VLOOKUP(E1357,'Esp. percorsi al 18-10-22'!C:J,8,FALSE())</f>
        <v>1.31320354312068</v>
      </c>
      <c r="N1357" s="16"/>
      <c r="O1357" s="16"/>
      <c r="P1357" s="13" t="n">
        <v>251</v>
      </c>
      <c r="Q1357" s="17" t="n">
        <f aca="false">+M1357*P1357</f>
        <v>329.614089323291</v>
      </c>
      <c r="R1357" s="17" t="n">
        <f aca="false">+N1357*P1357</f>
        <v>0</v>
      </c>
      <c r="S1357" s="17"/>
      <c r="T1357" s="18" t="n">
        <f aca="false">+L1357-K1357</f>
        <v>0.00208333333333333</v>
      </c>
      <c r="U1357" s="18" t="n">
        <f aca="false">+T1357*P1357</f>
        <v>0.522916666666667</v>
      </c>
      <c r="V1357" s="18"/>
    </row>
    <row r="1358" s="13" customFormat="true" ht="12" hidden="false" customHeight="false" outlineLevel="0" collapsed="false">
      <c r="A1358" s="12" t="n">
        <v>18795</v>
      </c>
      <c r="B1358" s="13" t="n">
        <v>17</v>
      </c>
      <c r="C1358" s="13" t="s">
        <v>125</v>
      </c>
      <c r="D1358" s="13" t="n">
        <v>2</v>
      </c>
      <c r="E1358" s="13" t="n">
        <v>222</v>
      </c>
      <c r="F1358" s="13" t="s">
        <v>135</v>
      </c>
      <c r="G1358" s="13" t="s">
        <v>26</v>
      </c>
      <c r="H1358" s="19" t="s">
        <v>27</v>
      </c>
      <c r="I1358" s="13" t="n">
        <v>1</v>
      </c>
      <c r="J1358" s="13" t="n">
        <v>3482</v>
      </c>
      <c r="K1358" s="14" t="n">
        <v>0.347222222222222</v>
      </c>
      <c r="L1358" s="15" t="n">
        <v>0.368055555555556</v>
      </c>
      <c r="M1358" s="16" t="n">
        <f aca="false">VLOOKUP(E1358,'Esp. percorsi al 18-10-22'!C:J,8,FALSE())</f>
        <v>12.6550993553215</v>
      </c>
      <c r="N1358" s="16" t="n">
        <v>1.83</v>
      </c>
      <c r="O1358" s="16"/>
      <c r="P1358" s="13" t="n">
        <v>210</v>
      </c>
      <c r="Q1358" s="17" t="n">
        <f aca="false">+M1358*P1358</f>
        <v>2657.57086461751</v>
      </c>
      <c r="R1358" s="17" t="n">
        <f aca="false">+N1358*P1358</f>
        <v>384.3</v>
      </c>
      <c r="S1358" s="17"/>
      <c r="T1358" s="18" t="n">
        <f aca="false">+L1358-K1358</f>
        <v>0.0208333333333333</v>
      </c>
      <c r="U1358" s="18" t="n">
        <f aca="false">+T1358*P1358</f>
        <v>4.375</v>
      </c>
      <c r="V1358" s="18" t="s">
        <v>136</v>
      </c>
    </row>
    <row r="1359" s="13" customFormat="true" ht="12" hidden="false" customHeight="false" outlineLevel="0" collapsed="false">
      <c r="A1359" s="12" t="n">
        <v>10629</v>
      </c>
      <c r="B1359" s="13" t="n">
        <v>17</v>
      </c>
      <c r="C1359" s="13" t="s">
        <v>125</v>
      </c>
      <c r="D1359" s="13" t="n">
        <v>2</v>
      </c>
      <c r="E1359" s="13" t="n">
        <v>222</v>
      </c>
      <c r="F1359" s="13" t="s">
        <v>135</v>
      </c>
      <c r="G1359" s="13" t="s">
        <v>26</v>
      </c>
      <c r="H1359" s="13" t="s">
        <v>25</v>
      </c>
      <c r="I1359" s="13" t="n">
        <v>1</v>
      </c>
      <c r="J1359" s="13" t="n">
        <v>867</v>
      </c>
      <c r="K1359" s="14" t="n">
        <v>0.489583333333333</v>
      </c>
      <c r="L1359" s="15" t="n">
        <v>0.506944444444444</v>
      </c>
      <c r="M1359" s="16" t="n">
        <f aca="false">VLOOKUP(E1359,'Esp. percorsi al 18-10-22'!C:J,8,FALSE())</f>
        <v>12.6550993553215</v>
      </c>
      <c r="N1359" s="16" t="n">
        <v>1.83</v>
      </c>
      <c r="O1359" s="16"/>
      <c r="P1359" s="13" t="n">
        <v>251</v>
      </c>
      <c r="Q1359" s="17" t="n">
        <f aca="false">+M1359*P1359</f>
        <v>3176.4299381857</v>
      </c>
      <c r="R1359" s="17" t="n">
        <f aca="false">+N1359*P1359</f>
        <v>459.33</v>
      </c>
      <c r="S1359" s="17"/>
      <c r="T1359" s="18" t="n">
        <f aca="false">+L1359-K1359</f>
        <v>0.0173611111111111</v>
      </c>
      <c r="U1359" s="18" t="n">
        <f aca="false">+T1359*P1359</f>
        <v>4.35763888888889</v>
      </c>
      <c r="V1359" s="18" t="s">
        <v>136</v>
      </c>
    </row>
    <row r="1360" s="13" customFormat="true" ht="12" hidden="false" customHeight="false" outlineLevel="0" collapsed="false">
      <c r="A1360" s="12" t="n">
        <v>10630</v>
      </c>
      <c r="B1360" s="13" t="n">
        <v>17</v>
      </c>
      <c r="C1360" s="13" t="s">
        <v>125</v>
      </c>
      <c r="D1360" s="13" t="n">
        <v>1</v>
      </c>
      <c r="E1360" s="13" t="n">
        <v>257</v>
      </c>
      <c r="F1360" s="13" t="s">
        <v>137</v>
      </c>
      <c r="G1360" s="13" t="s">
        <v>24</v>
      </c>
      <c r="H1360" s="13" t="s">
        <v>25</v>
      </c>
      <c r="I1360" s="13" t="n">
        <v>1</v>
      </c>
      <c r="J1360" s="13" t="n">
        <v>889</v>
      </c>
      <c r="K1360" s="14" t="n">
        <v>0.479166666666667</v>
      </c>
      <c r="L1360" s="15" t="n">
        <v>0.489583333333333</v>
      </c>
      <c r="M1360" s="16" t="n">
        <f aca="false">VLOOKUP(E1360,'Esp. percorsi al 18-10-22'!C:J,8,FALSE())</f>
        <v>8.58921996435587</v>
      </c>
      <c r="N1360" s="16" t="n">
        <v>1.83</v>
      </c>
      <c r="O1360" s="16"/>
      <c r="P1360" s="13" t="n">
        <v>303</v>
      </c>
      <c r="Q1360" s="17" t="n">
        <f aca="false">+M1360*P1360</f>
        <v>2602.53364919983</v>
      </c>
      <c r="R1360" s="17" t="n">
        <f aca="false">+N1360*P1360</f>
        <v>554.49</v>
      </c>
      <c r="S1360" s="17"/>
      <c r="T1360" s="18" t="n">
        <f aca="false">+L1360-K1360</f>
        <v>0.0104166666666667</v>
      </c>
      <c r="U1360" s="18" t="n">
        <f aca="false">+T1360*P1360</f>
        <v>3.15625</v>
      </c>
      <c r="V1360" s="18" t="s">
        <v>136</v>
      </c>
    </row>
    <row r="1361" s="13" customFormat="true" ht="12" hidden="false" customHeight="false" outlineLevel="0" collapsed="false">
      <c r="A1361" s="12" t="n">
        <v>10645</v>
      </c>
      <c r="B1361" s="13" t="n">
        <v>17</v>
      </c>
      <c r="C1361" s="13" t="s">
        <v>125</v>
      </c>
      <c r="D1361" s="13" t="n">
        <v>1</v>
      </c>
      <c r="E1361" s="13" t="n">
        <v>257</v>
      </c>
      <c r="F1361" s="13" t="s">
        <v>137</v>
      </c>
      <c r="G1361" s="13" t="s">
        <v>28</v>
      </c>
      <c r="H1361" s="13" t="s">
        <v>25</v>
      </c>
      <c r="I1361" s="13" t="n">
        <v>1</v>
      </c>
      <c r="J1361" s="13" t="n">
        <v>3262</v>
      </c>
      <c r="K1361" s="14" t="n">
        <v>0.663194444444444</v>
      </c>
      <c r="L1361" s="15" t="n">
        <v>0.673611111111111</v>
      </c>
      <c r="M1361" s="16" t="n">
        <f aca="false">VLOOKUP(E1361,'Esp. percorsi al 18-10-22'!C:J,8,FALSE())</f>
        <v>8.58921996435587</v>
      </c>
      <c r="N1361" s="16" t="n">
        <v>1.83</v>
      </c>
      <c r="O1361" s="16"/>
      <c r="P1361" s="13" t="n">
        <v>52</v>
      </c>
      <c r="Q1361" s="17" t="n">
        <f aca="false">+M1361*P1361</f>
        <v>446.639438146505</v>
      </c>
      <c r="R1361" s="17" t="n">
        <f aca="false">+N1361*P1361</f>
        <v>95.16</v>
      </c>
      <c r="S1361" s="17"/>
      <c r="T1361" s="18" t="n">
        <f aca="false">+L1361-K1361</f>
        <v>0.0104166666666667</v>
      </c>
      <c r="U1361" s="18" t="n">
        <f aca="false">+T1361*P1361</f>
        <v>0.541666666666667</v>
      </c>
      <c r="V1361" s="18" t="s">
        <v>136</v>
      </c>
    </row>
    <row r="1362" s="13" customFormat="true" ht="12" hidden="false" customHeight="false" outlineLevel="0" collapsed="false">
      <c r="A1362" s="12" t="n">
        <v>10631</v>
      </c>
      <c r="B1362" s="13" t="n">
        <v>17</v>
      </c>
      <c r="C1362" s="13" t="s">
        <v>125</v>
      </c>
      <c r="D1362" s="13" t="n">
        <v>1</v>
      </c>
      <c r="E1362" s="13" t="n">
        <v>258</v>
      </c>
      <c r="F1362" s="13" t="s">
        <v>138</v>
      </c>
      <c r="G1362" s="13" t="s">
        <v>24</v>
      </c>
      <c r="H1362" s="13" t="s">
        <v>25</v>
      </c>
      <c r="I1362" s="13" t="n">
        <v>1</v>
      </c>
      <c r="J1362" s="13" t="n">
        <v>890</v>
      </c>
      <c r="K1362" s="14" t="n">
        <v>0.243055555555556</v>
      </c>
      <c r="L1362" s="15" t="n">
        <v>0.277777777777778</v>
      </c>
      <c r="M1362" s="16" t="n">
        <f aca="false">VLOOKUP(E1362,'Esp. percorsi al 18-10-22'!C:J,8,FALSE())</f>
        <v>22.2490220738701</v>
      </c>
      <c r="N1362" s="16"/>
      <c r="O1362" s="16"/>
      <c r="P1362" s="13" t="n">
        <v>303</v>
      </c>
      <c r="Q1362" s="17" t="n">
        <f aca="false">+M1362*P1362</f>
        <v>6741.45368838264</v>
      </c>
      <c r="R1362" s="17" t="n">
        <f aca="false">+N1362*P1362</f>
        <v>0</v>
      </c>
      <c r="S1362" s="17"/>
      <c r="T1362" s="18" t="n">
        <f aca="false">+L1362-K1362</f>
        <v>0.0347222222222222</v>
      </c>
      <c r="U1362" s="18" t="n">
        <f aca="false">+T1362*P1362</f>
        <v>10.5208333333333</v>
      </c>
      <c r="V1362" s="18"/>
    </row>
    <row r="1363" s="13" customFormat="true" ht="12" hidden="false" customHeight="false" outlineLevel="0" collapsed="false">
      <c r="A1363" s="12" t="n">
        <v>10637</v>
      </c>
      <c r="B1363" s="13" t="n">
        <v>17</v>
      </c>
      <c r="C1363" s="13" t="s">
        <v>125</v>
      </c>
      <c r="D1363" s="13" t="n">
        <v>1</v>
      </c>
      <c r="E1363" s="13" t="n">
        <v>258</v>
      </c>
      <c r="F1363" s="13" t="s">
        <v>138</v>
      </c>
      <c r="G1363" s="13" t="s">
        <v>24</v>
      </c>
      <c r="H1363" s="13" t="s">
        <v>29</v>
      </c>
      <c r="I1363" s="13" t="n">
        <v>1</v>
      </c>
      <c r="J1363" s="13" t="n">
        <v>1875</v>
      </c>
      <c r="K1363" s="14" t="n">
        <v>0.322916666666667</v>
      </c>
      <c r="L1363" s="15" t="n">
        <v>0.357638888888889</v>
      </c>
      <c r="M1363" s="16" t="n">
        <f aca="false">VLOOKUP(E1363,'Esp. percorsi al 18-10-22'!C:J,8,FALSE())</f>
        <v>22.2490220738701</v>
      </c>
      <c r="N1363" s="16"/>
      <c r="O1363" s="16"/>
      <c r="P1363" s="13" t="n">
        <v>57</v>
      </c>
      <c r="Q1363" s="17" t="n">
        <f aca="false">+M1363*P1363</f>
        <v>1268.1942582106</v>
      </c>
      <c r="R1363" s="17" t="n">
        <f aca="false">+N1363*P1363</f>
        <v>0</v>
      </c>
      <c r="S1363" s="17"/>
      <c r="T1363" s="18" t="n">
        <f aca="false">+L1363-K1363</f>
        <v>0.0347222222222222</v>
      </c>
      <c r="U1363" s="18" t="n">
        <f aca="false">+T1363*P1363</f>
        <v>1.97916666666667</v>
      </c>
      <c r="V1363" s="18"/>
    </row>
    <row r="1364" s="13" customFormat="true" ht="12" hidden="false" customHeight="false" outlineLevel="0" collapsed="false">
      <c r="A1364" s="12" t="n">
        <v>10632</v>
      </c>
      <c r="B1364" s="13" t="n">
        <v>17</v>
      </c>
      <c r="C1364" s="13" t="s">
        <v>125</v>
      </c>
      <c r="D1364" s="13" t="n">
        <v>1</v>
      </c>
      <c r="E1364" s="13" t="n">
        <v>258</v>
      </c>
      <c r="F1364" s="13" t="s">
        <v>138</v>
      </c>
      <c r="G1364" s="13" t="s">
        <v>24</v>
      </c>
      <c r="H1364" s="13" t="s">
        <v>25</v>
      </c>
      <c r="I1364" s="13" t="n">
        <v>1</v>
      </c>
      <c r="J1364" s="13" t="n">
        <v>891</v>
      </c>
      <c r="K1364" s="14" t="n">
        <v>0.329861111111111</v>
      </c>
      <c r="L1364" s="15" t="n">
        <v>0.368055555555556</v>
      </c>
      <c r="M1364" s="16" t="n">
        <f aca="false">VLOOKUP(E1364,'Esp. percorsi al 18-10-22'!C:J,8,FALSE())</f>
        <v>22.2490220738701</v>
      </c>
      <c r="N1364" s="16"/>
      <c r="O1364" s="16"/>
      <c r="P1364" s="13" t="n">
        <v>303</v>
      </c>
      <c r="Q1364" s="17" t="n">
        <f aca="false">+M1364*P1364</f>
        <v>6741.45368838264</v>
      </c>
      <c r="R1364" s="17" t="n">
        <f aca="false">+N1364*P1364</f>
        <v>0</v>
      </c>
      <c r="S1364" s="17"/>
      <c r="T1364" s="18" t="n">
        <f aca="false">+L1364-K1364</f>
        <v>0.0381944444444444</v>
      </c>
      <c r="U1364" s="18" t="n">
        <f aca="false">+T1364*P1364</f>
        <v>11.5729166666667</v>
      </c>
      <c r="V1364" s="18"/>
    </row>
    <row r="1365" s="13" customFormat="true" ht="12" hidden="false" customHeight="false" outlineLevel="0" collapsed="false">
      <c r="A1365" s="12" t="n">
        <v>10633</v>
      </c>
      <c r="B1365" s="13" t="n">
        <v>17</v>
      </c>
      <c r="C1365" s="13" t="s">
        <v>125</v>
      </c>
      <c r="D1365" s="13" t="n">
        <v>1</v>
      </c>
      <c r="E1365" s="13" t="n">
        <v>258</v>
      </c>
      <c r="F1365" s="13" t="s">
        <v>138</v>
      </c>
      <c r="G1365" s="13" t="s">
        <v>24</v>
      </c>
      <c r="H1365" s="13" t="s">
        <v>25</v>
      </c>
      <c r="I1365" s="13" t="n">
        <v>1</v>
      </c>
      <c r="J1365" s="13" t="n">
        <v>892</v>
      </c>
      <c r="K1365" s="14" t="n">
        <v>0.548611111111111</v>
      </c>
      <c r="L1365" s="15" t="n">
        <v>0.586805555555556</v>
      </c>
      <c r="M1365" s="16" t="n">
        <f aca="false">VLOOKUP(E1365,'Esp. percorsi al 18-10-22'!C:J,8,FALSE())</f>
        <v>22.2490220738701</v>
      </c>
      <c r="N1365" s="16"/>
      <c r="O1365" s="16"/>
      <c r="P1365" s="13" t="n">
        <v>303</v>
      </c>
      <c r="Q1365" s="17" t="n">
        <f aca="false">+M1365*P1365</f>
        <v>6741.45368838264</v>
      </c>
      <c r="R1365" s="17" t="n">
        <f aca="false">+N1365*P1365</f>
        <v>0</v>
      </c>
      <c r="S1365" s="17"/>
      <c r="T1365" s="18" t="n">
        <f aca="false">+L1365-K1365</f>
        <v>0.0381944444444444</v>
      </c>
      <c r="U1365" s="18" t="n">
        <f aca="false">+T1365*P1365</f>
        <v>11.5729166666667</v>
      </c>
      <c r="V1365" s="18"/>
    </row>
    <row r="1366" s="13" customFormat="true" ht="12" hidden="false" customHeight="false" outlineLevel="0" collapsed="false">
      <c r="A1366" s="12" t="n">
        <v>10658</v>
      </c>
      <c r="B1366" s="13" t="n">
        <v>17</v>
      </c>
      <c r="C1366" s="13" t="s">
        <v>125</v>
      </c>
      <c r="D1366" s="13" t="n">
        <v>1</v>
      </c>
      <c r="E1366" s="13" t="n">
        <v>258</v>
      </c>
      <c r="F1366" s="13" t="s">
        <v>138</v>
      </c>
      <c r="G1366" s="13" t="s">
        <v>42</v>
      </c>
      <c r="H1366" s="19" t="s">
        <v>27</v>
      </c>
      <c r="I1366" s="13" t="n">
        <v>1</v>
      </c>
      <c r="J1366" s="13" t="n">
        <v>2590</v>
      </c>
      <c r="K1366" s="14" t="n">
        <v>0.590277777777778</v>
      </c>
      <c r="L1366" s="15" t="n">
        <v>0.628472222222222</v>
      </c>
      <c r="M1366" s="16" t="n">
        <f aca="false">VLOOKUP(E1366,'Esp. percorsi al 18-10-22'!C:J,8,FALSE())</f>
        <v>22.2490220738701</v>
      </c>
      <c r="N1366" s="16"/>
      <c r="O1366" s="16"/>
      <c r="P1366" s="13" t="n">
        <v>189</v>
      </c>
      <c r="Q1366" s="17" t="n">
        <f aca="false">+M1366*P1366</f>
        <v>4205.06517196145</v>
      </c>
      <c r="R1366" s="17" t="n">
        <f aca="false">+N1366*P1366</f>
        <v>0</v>
      </c>
      <c r="S1366" s="17"/>
      <c r="T1366" s="18" t="n">
        <f aca="false">+L1366-K1366</f>
        <v>0.0381944444444444</v>
      </c>
      <c r="U1366" s="18" t="n">
        <f aca="false">+T1366*P1366</f>
        <v>7.21875</v>
      </c>
      <c r="V1366" s="18"/>
    </row>
    <row r="1367" s="13" customFormat="true" ht="12" hidden="false" customHeight="false" outlineLevel="0" collapsed="false">
      <c r="A1367" s="12" t="n">
        <v>10656</v>
      </c>
      <c r="B1367" s="13" t="n">
        <v>17</v>
      </c>
      <c r="C1367" s="13" t="s">
        <v>125</v>
      </c>
      <c r="D1367" s="13" t="n">
        <v>1</v>
      </c>
      <c r="E1367" s="13" t="n">
        <v>258</v>
      </c>
      <c r="F1367" s="13" t="s">
        <v>138</v>
      </c>
      <c r="G1367" s="13" t="s">
        <v>24</v>
      </c>
      <c r="H1367" s="13" t="s">
        <v>25</v>
      </c>
      <c r="I1367" s="13" t="n">
        <v>1</v>
      </c>
      <c r="J1367" s="13" t="n">
        <v>2609</v>
      </c>
      <c r="K1367" s="14" t="n">
        <v>0.694444444444444</v>
      </c>
      <c r="L1367" s="15" t="n">
        <v>0.732638888888889</v>
      </c>
      <c r="M1367" s="16" t="n">
        <f aca="false">VLOOKUP(E1367,'Esp. percorsi al 18-10-22'!C:J,8,FALSE())</f>
        <v>22.2490220738701</v>
      </c>
      <c r="N1367" s="16"/>
      <c r="O1367" s="16"/>
      <c r="P1367" s="13" t="n">
        <v>303</v>
      </c>
      <c r="Q1367" s="17" t="n">
        <f aca="false">+M1367*P1367</f>
        <v>6741.45368838264</v>
      </c>
      <c r="R1367" s="17" t="n">
        <f aca="false">+N1367*P1367</f>
        <v>0</v>
      </c>
      <c r="S1367" s="17"/>
      <c r="T1367" s="18" t="n">
        <f aca="false">+L1367-K1367</f>
        <v>0.0381944444444444</v>
      </c>
      <c r="U1367" s="18" t="n">
        <f aca="false">+T1367*P1367</f>
        <v>11.5729166666667</v>
      </c>
      <c r="V1367" s="18"/>
    </row>
    <row r="1368" s="13" customFormat="true" ht="12" hidden="false" customHeight="false" outlineLevel="0" collapsed="false">
      <c r="A1368" s="12" t="n">
        <v>12432</v>
      </c>
      <c r="B1368" s="13" t="n">
        <v>17</v>
      </c>
      <c r="C1368" s="13" t="s">
        <v>125</v>
      </c>
      <c r="D1368" s="13" t="n">
        <v>1</v>
      </c>
      <c r="E1368" s="13" t="n">
        <v>258</v>
      </c>
      <c r="F1368" s="13" t="s">
        <v>138</v>
      </c>
      <c r="G1368" s="13" t="s">
        <v>24</v>
      </c>
      <c r="H1368" s="13" t="s">
        <v>29</v>
      </c>
      <c r="I1368" s="13" t="n">
        <v>1</v>
      </c>
      <c r="J1368" s="13" t="n">
        <v>1876</v>
      </c>
      <c r="K1368" s="14" t="n">
        <v>0.704861111111111</v>
      </c>
      <c r="L1368" s="15" t="n">
        <v>0.740972222222222</v>
      </c>
      <c r="M1368" s="16" t="n">
        <f aca="false">VLOOKUP(E1368,'Esp. percorsi al 18-10-22'!C:J,8,FALSE())</f>
        <v>22.2490220738701</v>
      </c>
      <c r="N1368" s="16"/>
      <c r="O1368" s="16"/>
      <c r="P1368" s="13" t="n">
        <v>57</v>
      </c>
      <c r="Q1368" s="17" t="n">
        <f aca="false">+M1368*P1368</f>
        <v>1268.1942582106</v>
      </c>
      <c r="R1368" s="17" t="n">
        <f aca="false">+N1368*P1368</f>
        <v>0</v>
      </c>
      <c r="S1368" s="17"/>
      <c r="T1368" s="18" t="n">
        <f aca="false">+L1368-K1368</f>
        <v>0.0361111111111111</v>
      </c>
      <c r="U1368" s="18" t="n">
        <f aca="false">+T1368*P1368</f>
        <v>2.05833333333333</v>
      </c>
      <c r="V1368" s="18"/>
    </row>
    <row r="1369" s="13" customFormat="true" ht="12" hidden="false" customHeight="false" outlineLevel="0" collapsed="false">
      <c r="A1369" s="12" t="n">
        <v>10657</v>
      </c>
      <c r="B1369" s="13" t="n">
        <v>17</v>
      </c>
      <c r="C1369" s="13" t="s">
        <v>125</v>
      </c>
      <c r="D1369" s="13" t="n">
        <v>1</v>
      </c>
      <c r="E1369" s="13" t="n">
        <v>258</v>
      </c>
      <c r="F1369" s="13" t="s">
        <v>138</v>
      </c>
      <c r="G1369" s="13" t="s">
        <v>24</v>
      </c>
      <c r="H1369" s="13" t="s">
        <v>25</v>
      </c>
      <c r="I1369" s="13" t="n">
        <v>1</v>
      </c>
      <c r="J1369" s="13" t="n">
        <v>2592</v>
      </c>
      <c r="K1369" s="14" t="n">
        <v>0.770833333333333</v>
      </c>
      <c r="L1369" s="15" t="n">
        <v>0.809027777777778</v>
      </c>
      <c r="M1369" s="16" t="n">
        <f aca="false">VLOOKUP(E1369,'Esp. percorsi al 18-10-22'!C:J,8,FALSE())</f>
        <v>22.2490220738701</v>
      </c>
      <c r="N1369" s="16"/>
      <c r="O1369" s="16"/>
      <c r="P1369" s="13" t="n">
        <v>303</v>
      </c>
      <c r="Q1369" s="17" t="n">
        <f aca="false">+M1369*P1369</f>
        <v>6741.45368838264</v>
      </c>
      <c r="R1369" s="17" t="n">
        <f aca="false">+N1369*P1369</f>
        <v>0</v>
      </c>
      <c r="S1369" s="17"/>
      <c r="T1369" s="18" t="n">
        <f aca="false">+L1369-K1369</f>
        <v>0.0381944444444444</v>
      </c>
      <c r="U1369" s="18" t="n">
        <f aca="false">+T1369*P1369</f>
        <v>11.5729166666667</v>
      </c>
      <c r="V1369" s="18"/>
    </row>
    <row r="1370" s="13" customFormat="true" ht="12" hidden="false" customHeight="false" outlineLevel="0" collapsed="false">
      <c r="A1370" s="12" t="n">
        <v>10648</v>
      </c>
      <c r="B1370" s="13" t="n">
        <v>17</v>
      </c>
      <c r="C1370" s="13" t="s">
        <v>125</v>
      </c>
      <c r="D1370" s="13" t="n">
        <v>2</v>
      </c>
      <c r="E1370" s="13" t="n">
        <v>272</v>
      </c>
      <c r="F1370" s="13" t="s">
        <v>139</v>
      </c>
      <c r="G1370" s="13" t="s">
        <v>24</v>
      </c>
      <c r="H1370" s="13" t="s">
        <v>25</v>
      </c>
      <c r="I1370" s="13" t="n">
        <v>1</v>
      </c>
      <c r="J1370" s="13" t="n">
        <v>3495</v>
      </c>
      <c r="K1370" s="14" t="n">
        <v>0.277777777777778</v>
      </c>
      <c r="L1370" s="15" t="n">
        <v>0.315972222222222</v>
      </c>
      <c r="M1370" s="16" t="n">
        <f aca="false">VLOOKUP(E1370,'Esp. percorsi al 18-10-22'!C:J,8,FALSE())</f>
        <v>20.7712043361451</v>
      </c>
      <c r="N1370" s="16"/>
      <c r="O1370" s="16"/>
      <c r="P1370" s="13" t="n">
        <v>303</v>
      </c>
      <c r="Q1370" s="17" t="n">
        <f aca="false">+M1370*P1370</f>
        <v>6293.67491385197</v>
      </c>
      <c r="R1370" s="17" t="n">
        <f aca="false">+N1370*P1370</f>
        <v>0</v>
      </c>
      <c r="S1370" s="17"/>
      <c r="T1370" s="18" t="n">
        <f aca="false">+L1370-K1370</f>
        <v>0.0381944444444444</v>
      </c>
      <c r="U1370" s="18" t="n">
        <f aca="false">+T1370*P1370</f>
        <v>11.5729166666667</v>
      </c>
      <c r="V1370" s="18"/>
    </row>
    <row r="1371" s="13" customFormat="true" ht="12" hidden="false" customHeight="false" outlineLevel="0" collapsed="false">
      <c r="A1371" s="12" t="n">
        <v>10634</v>
      </c>
      <c r="B1371" s="13" t="n">
        <v>17</v>
      </c>
      <c r="C1371" s="13" t="s">
        <v>125</v>
      </c>
      <c r="D1371" s="13" t="n">
        <v>2</v>
      </c>
      <c r="E1371" s="13" t="n">
        <v>272</v>
      </c>
      <c r="F1371" s="13" t="s">
        <v>139</v>
      </c>
      <c r="G1371" s="13" t="s">
        <v>24</v>
      </c>
      <c r="H1371" s="13" t="s">
        <v>25</v>
      </c>
      <c r="I1371" s="13" t="n">
        <v>1</v>
      </c>
      <c r="J1371" s="13" t="n">
        <v>904</v>
      </c>
      <c r="K1371" s="14" t="n">
        <v>0.586805555555556</v>
      </c>
      <c r="L1371" s="15" t="n">
        <v>0.625</v>
      </c>
      <c r="M1371" s="16" t="n">
        <f aca="false">VLOOKUP(E1371,'Esp. percorsi al 18-10-22'!C:J,8,FALSE())</f>
        <v>20.7712043361451</v>
      </c>
      <c r="N1371" s="16"/>
      <c r="O1371" s="16"/>
      <c r="P1371" s="13" t="n">
        <v>303</v>
      </c>
      <c r="Q1371" s="17" t="n">
        <f aca="false">+M1371*P1371</f>
        <v>6293.67491385197</v>
      </c>
      <c r="R1371" s="17" t="n">
        <f aca="false">+N1371*P1371</f>
        <v>0</v>
      </c>
      <c r="S1371" s="17"/>
      <c r="T1371" s="18" t="n">
        <f aca="false">+L1371-K1371</f>
        <v>0.0381944444444444</v>
      </c>
      <c r="U1371" s="18" t="n">
        <f aca="false">+T1371*P1371</f>
        <v>11.5729166666667</v>
      </c>
      <c r="V1371" s="18"/>
    </row>
    <row r="1372" s="13" customFormat="true" ht="12" hidden="false" customHeight="false" outlineLevel="0" collapsed="false">
      <c r="A1372" s="12" t="n">
        <v>10642</v>
      </c>
      <c r="B1372" s="13" t="n">
        <v>17</v>
      </c>
      <c r="C1372" s="13" t="s">
        <v>125</v>
      </c>
      <c r="D1372" s="13" t="n">
        <v>2</v>
      </c>
      <c r="E1372" s="13" t="n">
        <v>272</v>
      </c>
      <c r="F1372" s="13" t="s">
        <v>139</v>
      </c>
      <c r="G1372" s="13" t="s">
        <v>42</v>
      </c>
      <c r="H1372" s="19" t="s">
        <v>27</v>
      </c>
      <c r="I1372" s="13" t="n">
        <v>1</v>
      </c>
      <c r="J1372" s="13" t="n">
        <v>2591</v>
      </c>
      <c r="K1372" s="14" t="n">
        <v>0.628472222222222</v>
      </c>
      <c r="L1372" s="15" t="n">
        <v>0.663194444444444</v>
      </c>
      <c r="M1372" s="16" t="n">
        <f aca="false">VLOOKUP(E1372,'Esp. percorsi al 18-10-22'!C:J,8,FALSE())</f>
        <v>20.7712043361451</v>
      </c>
      <c r="N1372" s="16"/>
      <c r="O1372" s="16"/>
      <c r="P1372" s="13" t="n">
        <v>189</v>
      </c>
      <c r="Q1372" s="17" t="n">
        <f aca="false">+M1372*P1372</f>
        <v>3925.75761953142</v>
      </c>
      <c r="R1372" s="17" t="n">
        <f aca="false">+N1372*P1372</f>
        <v>0</v>
      </c>
      <c r="S1372" s="17"/>
      <c r="T1372" s="18" t="n">
        <f aca="false">+L1372-K1372</f>
        <v>0.0347222222222222</v>
      </c>
      <c r="U1372" s="18" t="n">
        <f aca="false">+T1372*P1372</f>
        <v>6.5625</v>
      </c>
      <c r="V1372" s="18"/>
    </row>
    <row r="1373" s="13" customFormat="true" ht="12" hidden="false" customHeight="false" outlineLevel="0" collapsed="false">
      <c r="A1373" s="12" t="n">
        <v>10651</v>
      </c>
      <c r="B1373" s="13" t="n">
        <v>17</v>
      </c>
      <c r="C1373" s="13" t="s">
        <v>125</v>
      </c>
      <c r="D1373" s="13" t="n">
        <v>2</v>
      </c>
      <c r="E1373" s="13" t="n">
        <v>272</v>
      </c>
      <c r="F1373" s="13" t="s">
        <v>139</v>
      </c>
      <c r="G1373" s="13" t="s">
        <v>77</v>
      </c>
      <c r="H1373" s="13" t="s">
        <v>25</v>
      </c>
      <c r="I1373" s="13" t="n">
        <v>1</v>
      </c>
      <c r="J1373" s="13" t="n">
        <v>3967</v>
      </c>
      <c r="K1373" s="14" t="n">
        <v>0.732638888888889</v>
      </c>
      <c r="L1373" s="15" t="n">
        <v>0.770833333333333</v>
      </c>
      <c r="M1373" s="16" t="n">
        <f aca="false">VLOOKUP(E1373,'Esp. percorsi al 18-10-22'!C:J,8,FALSE())</f>
        <v>20.7712043361451</v>
      </c>
      <c r="N1373" s="16"/>
      <c r="O1373" s="16"/>
      <c r="P1373" s="13" t="n">
        <v>77</v>
      </c>
      <c r="Q1373" s="17" t="n">
        <f aca="false">+M1373*P1373</f>
        <v>1599.38273388317</v>
      </c>
      <c r="R1373" s="17" t="n">
        <f aca="false">+N1373*P1373</f>
        <v>0</v>
      </c>
      <c r="S1373" s="17"/>
      <c r="T1373" s="18" t="n">
        <f aca="false">+L1373-K1373</f>
        <v>0.0381944444444444</v>
      </c>
      <c r="U1373" s="18" t="n">
        <f aca="false">+T1373*P1373</f>
        <v>2.94097222222222</v>
      </c>
      <c r="V1373" s="18"/>
    </row>
    <row r="1374" s="13" customFormat="true" ht="12" hidden="false" customHeight="false" outlineLevel="0" collapsed="false">
      <c r="A1374" s="12" t="n">
        <v>14004</v>
      </c>
      <c r="B1374" s="13" t="n">
        <v>17</v>
      </c>
      <c r="C1374" s="13" t="s">
        <v>125</v>
      </c>
      <c r="D1374" s="13" t="n">
        <v>2</v>
      </c>
      <c r="E1374" s="13" t="n">
        <v>272</v>
      </c>
      <c r="F1374" s="13" t="s">
        <v>139</v>
      </c>
      <c r="G1374" s="13" t="s">
        <v>42</v>
      </c>
      <c r="H1374" s="19" t="s">
        <v>140</v>
      </c>
      <c r="I1374" s="13" t="n">
        <v>1</v>
      </c>
      <c r="J1374" s="13" t="n">
        <v>4159</v>
      </c>
      <c r="K1374" s="14" t="n">
        <v>0.732638888888889</v>
      </c>
      <c r="L1374" s="15" t="n">
        <v>0.767361111111111</v>
      </c>
      <c r="M1374" s="16" t="n">
        <f aca="false">VLOOKUP(E1374,'Esp. percorsi al 18-10-22'!C:J,8,FALSE())</f>
        <v>20.7712043361451</v>
      </c>
      <c r="N1374" s="16"/>
      <c r="O1374" s="16"/>
      <c r="P1374" s="13" t="n">
        <v>189</v>
      </c>
      <c r="Q1374" s="17" t="n">
        <f aca="false">+M1374*P1374</f>
        <v>3925.75761953142</v>
      </c>
      <c r="R1374" s="17" t="n">
        <f aca="false">+N1374*P1374</f>
        <v>0</v>
      </c>
      <c r="S1374" s="17"/>
      <c r="T1374" s="18" t="n">
        <f aca="false">+L1374-K1374</f>
        <v>0.0347222222222222</v>
      </c>
      <c r="U1374" s="18" t="n">
        <f aca="false">+T1374*P1374</f>
        <v>6.5625</v>
      </c>
      <c r="V1374" s="18"/>
    </row>
    <row r="1375" s="13" customFormat="true" ht="12" hidden="false" customHeight="false" outlineLevel="0" collapsed="false">
      <c r="A1375" s="12" t="n">
        <v>10643</v>
      </c>
      <c r="B1375" s="13" t="n">
        <v>17</v>
      </c>
      <c r="C1375" s="13" t="s">
        <v>125</v>
      </c>
      <c r="D1375" s="13" t="n">
        <v>2</v>
      </c>
      <c r="E1375" s="13" t="n">
        <v>272</v>
      </c>
      <c r="F1375" s="13" t="s">
        <v>139</v>
      </c>
      <c r="G1375" s="13" t="s">
        <v>42</v>
      </c>
      <c r="H1375" s="13" t="n">
        <v>2</v>
      </c>
      <c r="I1375" s="13" t="n">
        <v>1</v>
      </c>
      <c r="J1375" s="13" t="n">
        <v>2610</v>
      </c>
      <c r="K1375" s="14" t="n">
        <v>0.777777777777778</v>
      </c>
      <c r="L1375" s="15" t="n">
        <v>0.815972222222222</v>
      </c>
      <c r="M1375" s="16" t="n">
        <f aca="false">VLOOKUP(E1375,'Esp. percorsi al 18-10-22'!C:J,8,FALSE())</f>
        <v>20.7712043361451</v>
      </c>
      <c r="N1375" s="16"/>
      <c r="O1375" s="16"/>
      <c r="P1375" s="13" t="n">
        <v>38</v>
      </c>
      <c r="Q1375" s="17" t="n">
        <f aca="false">+M1375*P1375</f>
        <v>789.305764773514</v>
      </c>
      <c r="R1375" s="17" t="n">
        <f aca="false">+N1375*P1375</f>
        <v>0</v>
      </c>
      <c r="S1375" s="17"/>
      <c r="T1375" s="18" t="n">
        <f aca="false">+L1375-K1375</f>
        <v>0.0381944444444444</v>
      </c>
      <c r="U1375" s="18" t="n">
        <f aca="false">+T1375*P1375</f>
        <v>1.45138888888889</v>
      </c>
      <c r="V1375" s="18"/>
    </row>
    <row r="1376" s="13" customFormat="true" ht="12" hidden="false" customHeight="false" outlineLevel="0" collapsed="false">
      <c r="A1376" s="12" t="n">
        <v>17062</v>
      </c>
      <c r="B1376" s="13" t="n">
        <v>17</v>
      </c>
      <c r="C1376" s="13" t="s">
        <v>125</v>
      </c>
      <c r="D1376" s="13" t="n">
        <v>2</v>
      </c>
      <c r="E1376" s="13" t="n">
        <v>272</v>
      </c>
      <c r="F1376" s="13" t="s">
        <v>139</v>
      </c>
      <c r="G1376" s="13" t="s">
        <v>28</v>
      </c>
      <c r="H1376" s="13" t="s">
        <v>25</v>
      </c>
      <c r="I1376" s="13" t="n">
        <v>1</v>
      </c>
      <c r="J1376" s="13" t="n">
        <v>17062</v>
      </c>
      <c r="K1376" s="14" t="n">
        <v>0.809027777777778</v>
      </c>
      <c r="L1376" s="15" t="n">
        <v>0.84375</v>
      </c>
      <c r="M1376" s="16" t="n">
        <f aca="false">VLOOKUP(E1376,'Esp. percorsi al 18-10-22'!C:J,8,FALSE())</f>
        <v>20.7712043361451</v>
      </c>
      <c r="N1376" s="16"/>
      <c r="O1376" s="16"/>
      <c r="P1376" s="13" t="n">
        <v>52</v>
      </c>
      <c r="Q1376" s="17" t="n">
        <f aca="false">+M1376*P1376</f>
        <v>1080.10262547955</v>
      </c>
      <c r="R1376" s="17" t="n">
        <f aca="false">+N1376*P1376</f>
        <v>0</v>
      </c>
      <c r="S1376" s="17"/>
      <c r="T1376" s="18" t="n">
        <f aca="false">+L1376-K1376</f>
        <v>0.0347222222222222</v>
      </c>
      <c r="U1376" s="18" t="n">
        <f aca="false">+T1376*P1376</f>
        <v>1.80555555555556</v>
      </c>
      <c r="V1376" s="18"/>
    </row>
    <row r="1377" s="13" customFormat="true" ht="12" hidden="false" customHeight="false" outlineLevel="0" collapsed="false">
      <c r="A1377" s="12" t="n">
        <v>10639</v>
      </c>
      <c r="B1377" s="13" t="n">
        <v>17</v>
      </c>
      <c r="C1377" s="13" t="s">
        <v>125</v>
      </c>
      <c r="D1377" s="13" t="n">
        <v>2</v>
      </c>
      <c r="E1377" s="13" t="n">
        <v>273</v>
      </c>
      <c r="F1377" s="13" t="s">
        <v>141</v>
      </c>
      <c r="G1377" s="13" t="s">
        <v>24</v>
      </c>
      <c r="H1377" s="13" t="s">
        <v>29</v>
      </c>
      <c r="I1377" s="13" t="n">
        <v>1</v>
      </c>
      <c r="J1377" s="13" t="n">
        <v>1879</v>
      </c>
      <c r="K1377" s="14" t="n">
        <v>0.357638888888889</v>
      </c>
      <c r="L1377" s="15" t="n">
        <v>0.379861111111111</v>
      </c>
      <c r="M1377" s="16" t="n">
        <f aca="false">VLOOKUP(E1377,'Esp. percorsi al 18-10-22'!C:J,8,FALSE())</f>
        <v>15.7159498279061</v>
      </c>
      <c r="N1377" s="16"/>
      <c r="O1377" s="16"/>
      <c r="P1377" s="13" t="n">
        <v>57</v>
      </c>
      <c r="Q1377" s="17" t="n">
        <f aca="false">+M1377*P1377</f>
        <v>895.809140190648</v>
      </c>
      <c r="R1377" s="17" t="n">
        <f aca="false">+N1377*P1377</f>
        <v>0</v>
      </c>
      <c r="S1377" s="17"/>
      <c r="T1377" s="18" t="n">
        <f aca="false">+L1377-K1377</f>
        <v>0.0222222222222222</v>
      </c>
      <c r="U1377" s="18" t="n">
        <f aca="false">+T1377*P1377</f>
        <v>1.26666666666667</v>
      </c>
      <c r="V1377" s="18"/>
    </row>
    <row r="1378" s="13" customFormat="true" ht="12" hidden="false" customHeight="false" outlineLevel="0" collapsed="false">
      <c r="A1378" s="12" t="n">
        <v>10640</v>
      </c>
      <c r="B1378" s="13" t="n">
        <v>17</v>
      </c>
      <c r="C1378" s="13" t="s">
        <v>125</v>
      </c>
      <c r="D1378" s="13" t="n">
        <v>2</v>
      </c>
      <c r="E1378" s="13" t="n">
        <v>273</v>
      </c>
      <c r="F1378" s="13" t="s">
        <v>141</v>
      </c>
      <c r="G1378" s="13" t="s">
        <v>24</v>
      </c>
      <c r="H1378" s="13" t="s">
        <v>29</v>
      </c>
      <c r="I1378" s="13" t="n">
        <v>1</v>
      </c>
      <c r="J1378" s="13" t="n">
        <v>1880</v>
      </c>
      <c r="K1378" s="14" t="n">
        <v>0.743055555555555</v>
      </c>
      <c r="L1378" s="15" t="n">
        <v>0.765277777777778</v>
      </c>
      <c r="M1378" s="16" t="n">
        <f aca="false">VLOOKUP(E1378,'Esp. percorsi al 18-10-22'!C:J,8,FALSE())</f>
        <v>15.7159498279061</v>
      </c>
      <c r="N1378" s="16"/>
      <c r="O1378" s="16"/>
      <c r="P1378" s="13" t="n">
        <v>57</v>
      </c>
      <c r="Q1378" s="17" t="n">
        <f aca="false">+M1378*P1378</f>
        <v>895.809140190648</v>
      </c>
      <c r="R1378" s="17" t="n">
        <f aca="false">+N1378*P1378</f>
        <v>0</v>
      </c>
      <c r="S1378" s="17"/>
      <c r="T1378" s="18" t="n">
        <f aca="false">+L1378-K1378</f>
        <v>0.0222222222222222</v>
      </c>
      <c r="U1378" s="18" t="n">
        <f aca="false">+T1378*P1378</f>
        <v>1.26666666666667</v>
      </c>
      <c r="V1378" s="18"/>
    </row>
    <row r="1379" s="13" customFormat="true" ht="12" hidden="false" customHeight="false" outlineLevel="0" collapsed="false">
      <c r="A1379" s="12" t="n">
        <v>10653</v>
      </c>
      <c r="B1379" s="13" t="n">
        <v>17</v>
      </c>
      <c r="C1379" s="13" t="s">
        <v>125</v>
      </c>
      <c r="D1379" s="13" t="n">
        <v>1</v>
      </c>
      <c r="E1379" s="13" t="n">
        <v>911</v>
      </c>
      <c r="F1379" s="13" t="s">
        <v>142</v>
      </c>
      <c r="G1379" s="13" t="s">
        <v>42</v>
      </c>
      <c r="H1379" s="13" t="n">
        <v>2</v>
      </c>
      <c r="I1379" s="13" t="n">
        <v>1</v>
      </c>
      <c r="J1379" s="13" t="n">
        <v>2615</v>
      </c>
      <c r="K1379" s="14" t="n">
        <v>0.732638888888889</v>
      </c>
      <c r="L1379" s="15" t="n">
        <v>0.756944444444444</v>
      </c>
      <c r="M1379" s="16" t="n">
        <f aca="false">VLOOKUP(E1379,'Esp. percorsi al 18-10-22'!C:J,8,FALSE())</f>
        <v>15.0653215754203</v>
      </c>
      <c r="N1379" s="16"/>
      <c r="O1379" s="16"/>
      <c r="P1379" s="13" t="n">
        <v>38</v>
      </c>
      <c r="Q1379" s="17" t="n">
        <f aca="false">+M1379*P1379</f>
        <v>572.482219865971</v>
      </c>
      <c r="R1379" s="17" t="n">
        <f aca="false">+N1379*P1379</f>
        <v>0</v>
      </c>
      <c r="S1379" s="17"/>
      <c r="T1379" s="18" t="n">
        <f aca="false">+L1379-K1379</f>
        <v>0.0243055555555556</v>
      </c>
      <c r="U1379" s="18" t="n">
        <f aca="false">+T1379*P1379</f>
        <v>0.923611111111111</v>
      </c>
      <c r="V1379" s="18"/>
    </row>
    <row r="1380" s="13" customFormat="true" ht="12" hidden="false" customHeight="false" outlineLevel="0" collapsed="false">
      <c r="A1380" s="12" t="n">
        <v>13707</v>
      </c>
      <c r="B1380" s="13" t="n">
        <v>17</v>
      </c>
      <c r="C1380" s="13" t="s">
        <v>125</v>
      </c>
      <c r="D1380" s="13" t="n">
        <v>1</v>
      </c>
      <c r="E1380" s="13" t="n">
        <v>911</v>
      </c>
      <c r="F1380" s="13" t="s">
        <v>142</v>
      </c>
      <c r="G1380" s="13" t="s">
        <v>26</v>
      </c>
      <c r="H1380" s="13" t="s">
        <v>25</v>
      </c>
      <c r="I1380" s="13" t="n">
        <v>1</v>
      </c>
      <c r="J1380" s="13" t="n">
        <v>13707</v>
      </c>
      <c r="K1380" s="14" t="n">
        <v>0.809027777777778</v>
      </c>
      <c r="L1380" s="15" t="n">
        <v>0.826388888888889</v>
      </c>
      <c r="M1380" s="16" t="n">
        <f aca="false">VLOOKUP(E1380,'Esp. percorsi al 18-10-22'!C:J,8,FALSE())</f>
        <v>15.0653215754203</v>
      </c>
      <c r="N1380" s="16"/>
      <c r="O1380" s="16"/>
      <c r="P1380" s="13" t="n">
        <v>251</v>
      </c>
      <c r="Q1380" s="17" t="n">
        <f aca="false">+M1380*P1380</f>
        <v>3781.3957154305</v>
      </c>
      <c r="R1380" s="17" t="n">
        <f aca="false">+N1380*P1380</f>
        <v>0</v>
      </c>
      <c r="S1380" s="17"/>
      <c r="T1380" s="18" t="n">
        <f aca="false">+L1380-K1380</f>
        <v>0.0173611111111111</v>
      </c>
      <c r="U1380" s="18" t="n">
        <f aca="false">+T1380*P1380</f>
        <v>4.35763888888889</v>
      </c>
      <c r="V1380" s="18"/>
    </row>
    <row r="1381" s="13" customFormat="true" ht="12" hidden="false" customHeight="false" outlineLevel="0" collapsed="false">
      <c r="A1381" s="12" t="n">
        <v>10646</v>
      </c>
      <c r="B1381" s="13" t="n">
        <v>17</v>
      </c>
      <c r="C1381" s="13" t="s">
        <v>125</v>
      </c>
      <c r="D1381" s="13" t="n">
        <v>2</v>
      </c>
      <c r="E1381" s="13" t="n">
        <v>912</v>
      </c>
      <c r="F1381" s="13" t="s">
        <v>143</v>
      </c>
      <c r="G1381" s="13" t="s">
        <v>28</v>
      </c>
      <c r="H1381" s="13" t="s">
        <v>25</v>
      </c>
      <c r="I1381" s="13" t="n">
        <v>1</v>
      </c>
      <c r="J1381" s="13" t="n">
        <v>3263</v>
      </c>
      <c r="K1381" s="14" t="n">
        <v>0.673611111111111</v>
      </c>
      <c r="L1381" s="15" t="n">
        <v>0.681944444444444</v>
      </c>
      <c r="M1381" s="16" t="n">
        <f aca="false">VLOOKUP(E1381,'Esp. percorsi al 18-10-22'!C:J,8,FALSE())</f>
        <v>7.59584484708254</v>
      </c>
      <c r="N1381" s="16" t="n">
        <v>1.83</v>
      </c>
      <c r="O1381" s="16"/>
      <c r="P1381" s="13" t="n">
        <v>52</v>
      </c>
      <c r="Q1381" s="17" t="n">
        <f aca="false">+M1381*P1381</f>
        <v>394.983932048292</v>
      </c>
      <c r="R1381" s="17" t="n">
        <f aca="false">+N1381*P1381</f>
        <v>95.16</v>
      </c>
      <c r="S1381" s="17"/>
      <c r="T1381" s="18" t="n">
        <f aca="false">+L1381-K1381</f>
        <v>0.00833333333333333</v>
      </c>
      <c r="U1381" s="18" t="n">
        <f aca="false">+T1381*P1381</f>
        <v>0.433333333333333</v>
      </c>
      <c r="V1381" s="18" t="s">
        <v>136</v>
      </c>
    </row>
    <row r="1382" s="13" customFormat="true" ht="12" hidden="false" customHeight="false" outlineLevel="0" collapsed="false">
      <c r="A1382" s="12" t="n">
        <v>10635</v>
      </c>
      <c r="B1382" s="13" t="n">
        <v>17</v>
      </c>
      <c r="C1382" s="13" t="s">
        <v>125</v>
      </c>
      <c r="D1382" s="13" t="n">
        <v>2</v>
      </c>
      <c r="E1382" s="13" t="n">
        <v>964</v>
      </c>
      <c r="F1382" s="13" t="s">
        <v>144</v>
      </c>
      <c r="G1382" s="13" t="s">
        <v>24</v>
      </c>
      <c r="H1382" s="13" t="s">
        <v>25</v>
      </c>
      <c r="I1382" s="13" t="n">
        <v>1</v>
      </c>
      <c r="J1382" s="13" t="n">
        <v>906</v>
      </c>
      <c r="K1382" s="14" t="n">
        <v>0.368055555555556</v>
      </c>
      <c r="L1382" s="15" t="n">
        <v>0.394444444444444</v>
      </c>
      <c r="M1382" s="16" t="n">
        <f aca="false">VLOOKUP(E1382,'Esp. percorsi al 18-10-22'!C:J,8,FALSE())</f>
        <v>16.7402800146026</v>
      </c>
      <c r="N1382" s="16"/>
      <c r="O1382" s="16"/>
      <c r="P1382" s="13" t="n">
        <v>303</v>
      </c>
      <c r="Q1382" s="17" t="n">
        <f aca="false">+M1382*P1382</f>
        <v>5072.30484442459</v>
      </c>
      <c r="R1382" s="17" t="n">
        <f aca="false">+N1382*P1382</f>
        <v>0</v>
      </c>
      <c r="S1382" s="17"/>
      <c r="T1382" s="18" t="n">
        <f aca="false">+L1382-K1382</f>
        <v>0.0263888888888889</v>
      </c>
      <c r="U1382" s="18" t="n">
        <f aca="false">+T1382*P1382</f>
        <v>7.99583333333333</v>
      </c>
      <c r="V1382" s="18"/>
    </row>
    <row r="1383" s="13" customFormat="true" ht="12" hidden="false" customHeight="false" outlineLevel="0" collapsed="false">
      <c r="A1383" s="12" t="n">
        <v>18802</v>
      </c>
      <c r="B1383" s="13" t="n">
        <v>17</v>
      </c>
      <c r="C1383" s="13" t="s">
        <v>125</v>
      </c>
      <c r="D1383" s="13" t="n">
        <v>2</v>
      </c>
      <c r="E1383" s="13" t="n">
        <v>988</v>
      </c>
      <c r="F1383" s="13" t="s">
        <v>145</v>
      </c>
      <c r="G1383" s="13" t="s">
        <v>26</v>
      </c>
      <c r="H1383" s="13" t="n">
        <v>6</v>
      </c>
      <c r="I1383" s="13" t="n">
        <v>1</v>
      </c>
      <c r="J1383" s="20" t="n">
        <v>18802</v>
      </c>
      <c r="K1383" s="14" t="n">
        <v>0.347222222222222</v>
      </c>
      <c r="L1383" s="15" t="n">
        <v>0.357638888888889</v>
      </c>
      <c r="M1383" s="16" t="n">
        <f aca="false">VLOOKUP(E1383,'Esp. percorsi al 18-10-22'!C:J,8,FALSE())</f>
        <v>8.52767292565969</v>
      </c>
      <c r="N1383" s="16" t="n">
        <v>1.83</v>
      </c>
      <c r="O1383" s="16"/>
      <c r="P1383" s="13" t="n">
        <v>41</v>
      </c>
      <c r="Q1383" s="17" t="n">
        <f aca="false">+M1383*P1383</f>
        <v>349.634589952047</v>
      </c>
      <c r="R1383" s="17" t="n">
        <f aca="false">+N1383*P1383</f>
        <v>75.03</v>
      </c>
      <c r="S1383" s="17"/>
      <c r="T1383" s="18" t="n">
        <f aca="false">+L1383-K1383</f>
        <v>0.0104166666666667</v>
      </c>
      <c r="U1383" s="18" t="n">
        <f aca="false">+T1383*P1383</f>
        <v>0.427083333333333</v>
      </c>
      <c r="V1383" s="18" t="s">
        <v>136</v>
      </c>
    </row>
    <row r="1384" s="13" customFormat="true" ht="12" hidden="false" customHeight="false" outlineLevel="0" collapsed="false">
      <c r="A1384" s="12" t="n">
        <v>17679</v>
      </c>
      <c r="B1384" s="13" t="n">
        <v>17</v>
      </c>
      <c r="C1384" s="13" t="s">
        <v>125</v>
      </c>
      <c r="D1384" s="13" t="n">
        <v>2</v>
      </c>
      <c r="E1384" s="13" t="n">
        <v>988</v>
      </c>
      <c r="F1384" s="13" t="s">
        <v>145</v>
      </c>
      <c r="G1384" s="13" t="s">
        <v>28</v>
      </c>
      <c r="H1384" s="13" t="s">
        <v>25</v>
      </c>
      <c r="I1384" s="13" t="n">
        <v>1</v>
      </c>
      <c r="J1384" s="20" t="n">
        <v>2563</v>
      </c>
      <c r="K1384" s="14" t="n">
        <v>0.347222222222222</v>
      </c>
      <c r="L1384" s="15" t="n">
        <v>0.357638888888889</v>
      </c>
      <c r="M1384" s="16" t="n">
        <f aca="false">VLOOKUP(E1384,'Esp. percorsi al 18-10-22'!C:J,8,FALSE())</f>
        <v>8.52767292565969</v>
      </c>
      <c r="N1384" s="16" t="n">
        <v>1.83</v>
      </c>
      <c r="O1384" s="16"/>
      <c r="P1384" s="13" t="n">
        <v>52</v>
      </c>
      <c r="Q1384" s="17" t="n">
        <f aca="false">+M1384*P1384</f>
        <v>443.438992134304</v>
      </c>
      <c r="R1384" s="17" t="n">
        <f aca="false">+N1384*P1384</f>
        <v>95.16</v>
      </c>
      <c r="S1384" s="17"/>
      <c r="T1384" s="18" t="n">
        <f aca="false">+L1384-K1384</f>
        <v>0.0104166666666667</v>
      </c>
      <c r="U1384" s="18" t="n">
        <f aca="false">+T1384*P1384</f>
        <v>0.541666666666667</v>
      </c>
      <c r="V1384" s="18" t="s">
        <v>136</v>
      </c>
    </row>
    <row r="1385" s="13" customFormat="true" ht="12" hidden="false" customHeight="false" outlineLevel="0" collapsed="false">
      <c r="A1385" s="12" t="n">
        <v>17736</v>
      </c>
      <c r="B1385" s="13" t="n">
        <v>17</v>
      </c>
      <c r="C1385" s="13" t="s">
        <v>125</v>
      </c>
      <c r="D1385" s="13" t="n">
        <v>2</v>
      </c>
      <c r="E1385" s="13" t="n">
        <v>988</v>
      </c>
      <c r="F1385" s="13" t="s">
        <v>145</v>
      </c>
      <c r="G1385" s="13" t="s">
        <v>28</v>
      </c>
      <c r="H1385" s="13" t="s">
        <v>25</v>
      </c>
      <c r="I1385" s="13" t="n">
        <v>1</v>
      </c>
      <c r="J1385" s="13" t="n">
        <v>17736</v>
      </c>
      <c r="K1385" s="14" t="n">
        <v>0.489583333333333</v>
      </c>
      <c r="L1385" s="15" t="n">
        <v>0.5</v>
      </c>
      <c r="M1385" s="16" t="n">
        <f aca="false">VLOOKUP(E1385,'Esp. percorsi al 18-10-22'!C:J,8,FALSE())</f>
        <v>8.52767292565969</v>
      </c>
      <c r="N1385" s="16" t="n">
        <v>1.83</v>
      </c>
      <c r="O1385" s="16"/>
      <c r="P1385" s="13" t="n">
        <v>52</v>
      </c>
      <c r="Q1385" s="17" t="n">
        <f aca="false">+M1385*P1385</f>
        <v>443.438992134304</v>
      </c>
      <c r="R1385" s="17" t="n">
        <f aca="false">+N1385*P1385</f>
        <v>95.16</v>
      </c>
      <c r="S1385" s="17"/>
      <c r="T1385" s="18" t="n">
        <f aca="false">+L1385-K1385</f>
        <v>0.0104166666666667</v>
      </c>
      <c r="U1385" s="18" t="n">
        <f aca="false">+T1385*P1385</f>
        <v>0.541666666666667</v>
      </c>
      <c r="V1385" s="18" t="s">
        <v>136</v>
      </c>
    </row>
    <row r="1386" s="13" customFormat="true" ht="12" hidden="false" customHeight="false" outlineLevel="0" collapsed="false">
      <c r="A1386" s="12" t="n">
        <v>10654</v>
      </c>
      <c r="B1386" s="27" t="n">
        <v>17</v>
      </c>
      <c r="C1386" s="27" t="s">
        <v>125</v>
      </c>
      <c r="D1386" s="27" t="n">
        <v>1</v>
      </c>
      <c r="E1386" s="27" t="n">
        <v>3017</v>
      </c>
      <c r="F1386" s="27" t="s">
        <v>137</v>
      </c>
      <c r="G1386" s="27" t="s">
        <v>24</v>
      </c>
      <c r="H1386" s="27" t="s">
        <v>25</v>
      </c>
      <c r="I1386" s="27" t="n">
        <v>8</v>
      </c>
      <c r="J1386" s="27" t="n">
        <v>4345</v>
      </c>
      <c r="K1386" s="28" t="n">
        <v>0.447916666666667</v>
      </c>
      <c r="L1386" s="29" t="n">
        <v>0.458333333333333</v>
      </c>
      <c r="M1386" s="30" t="n">
        <f aca="false">VLOOKUP(E1386,'Esp. percorsi al 18-10-22'!C:J,8,FALSE())</f>
        <v>8.58921996435587</v>
      </c>
      <c r="N1386" s="30" t="n">
        <v>1.83</v>
      </c>
      <c r="O1386" s="30" t="n">
        <f aca="false">+M1386</f>
        <v>8.58921996435587</v>
      </c>
      <c r="P1386" s="27" t="n">
        <v>303</v>
      </c>
      <c r="Q1386" s="31" t="n">
        <f aca="false">+M1386*P1386</f>
        <v>2602.53364919983</v>
      </c>
      <c r="R1386" s="31" t="n">
        <f aca="false">+N1386*P1386</f>
        <v>554.49</v>
      </c>
      <c r="S1386" s="31" t="n">
        <f aca="false">+O1386*P1386</f>
        <v>2602.53364919983</v>
      </c>
      <c r="T1386" s="32" t="n">
        <f aca="false">+L1386-K1386</f>
        <v>0.0104166666666667</v>
      </c>
      <c r="U1386" s="32" t="n">
        <f aca="false">+T1386*P1386</f>
        <v>3.15625</v>
      </c>
      <c r="V1386" s="32" t="s">
        <v>136</v>
      </c>
    </row>
    <row r="1387" s="13" customFormat="true" ht="12" hidden="false" customHeight="false" outlineLevel="0" collapsed="false">
      <c r="A1387" s="12" t="n">
        <v>10655</v>
      </c>
      <c r="B1387" s="27" t="n">
        <v>17</v>
      </c>
      <c r="C1387" s="27" t="s">
        <v>125</v>
      </c>
      <c r="D1387" s="27" t="n">
        <v>2</v>
      </c>
      <c r="E1387" s="27" t="n">
        <v>3018</v>
      </c>
      <c r="F1387" s="27" t="s">
        <v>145</v>
      </c>
      <c r="G1387" s="27" t="s">
        <v>24</v>
      </c>
      <c r="H1387" s="27" t="s">
        <v>25</v>
      </c>
      <c r="I1387" s="27" t="n">
        <v>8</v>
      </c>
      <c r="J1387" s="27" t="n">
        <v>4346</v>
      </c>
      <c r="K1387" s="28" t="n">
        <v>0.458333333333333</v>
      </c>
      <c r="L1387" s="29" t="n">
        <v>0.46875</v>
      </c>
      <c r="M1387" s="30" t="n">
        <f aca="false">VLOOKUP(E1387,'Esp. percorsi al 18-10-22'!C:J,8,FALSE())</f>
        <v>8.52767292565969</v>
      </c>
      <c r="N1387" s="30" t="n">
        <v>1.83</v>
      </c>
      <c r="O1387" s="30" t="n">
        <f aca="false">+M1387</f>
        <v>8.52767292565969</v>
      </c>
      <c r="P1387" s="27" t="n">
        <v>303</v>
      </c>
      <c r="Q1387" s="31" t="n">
        <f aca="false">+M1387*P1387</f>
        <v>2583.88489647489</v>
      </c>
      <c r="R1387" s="31" t="n">
        <f aca="false">+N1387*P1387</f>
        <v>554.49</v>
      </c>
      <c r="S1387" s="31" t="n">
        <f aca="false">+O1387*P1387</f>
        <v>2583.88489647489</v>
      </c>
      <c r="T1387" s="32" t="n">
        <f aca="false">+L1387-K1387</f>
        <v>0.0104166666666667</v>
      </c>
      <c r="U1387" s="32" t="n">
        <f aca="false">+T1387*P1387</f>
        <v>3.15625</v>
      </c>
      <c r="V1387" s="32" t="s">
        <v>136</v>
      </c>
    </row>
    <row r="1388" s="13" customFormat="true" ht="12" hidden="false" customHeight="false" outlineLevel="0" collapsed="false">
      <c r="A1388" s="12" t="n">
        <v>10673</v>
      </c>
      <c r="B1388" s="13" t="n">
        <v>18</v>
      </c>
      <c r="C1388" s="13" t="s">
        <v>125</v>
      </c>
      <c r="D1388" s="13" t="n">
        <v>1</v>
      </c>
      <c r="E1388" s="13" t="n">
        <v>227</v>
      </c>
      <c r="F1388" s="13" t="s">
        <v>146</v>
      </c>
      <c r="G1388" s="13" t="s">
        <v>24</v>
      </c>
      <c r="H1388" s="13" t="s">
        <v>29</v>
      </c>
      <c r="I1388" s="13" t="n">
        <v>1</v>
      </c>
      <c r="J1388" s="13" t="n">
        <v>1861</v>
      </c>
      <c r="K1388" s="14" t="n">
        <v>0.336805555555556</v>
      </c>
      <c r="L1388" s="15" t="n">
        <v>0.347222222222222</v>
      </c>
      <c r="M1388" s="16" t="n">
        <f aca="false">VLOOKUP(E1388,'Esp. percorsi al 18-10-22'!C:J,8,FALSE())</f>
        <v>6.98615906973012</v>
      </c>
      <c r="N1388" s="16"/>
      <c r="O1388" s="16"/>
      <c r="P1388" s="13" t="n">
        <v>57</v>
      </c>
      <c r="Q1388" s="17" t="n">
        <f aca="false">+M1388*P1388</f>
        <v>398.211066974617</v>
      </c>
      <c r="R1388" s="17" t="n">
        <f aca="false">+N1388*P1388</f>
        <v>0</v>
      </c>
      <c r="S1388" s="17"/>
      <c r="T1388" s="18" t="n">
        <f aca="false">+L1388-K1388</f>
        <v>0.0104166666666667</v>
      </c>
      <c r="U1388" s="18" t="n">
        <f aca="false">+T1388*P1388</f>
        <v>0.59375</v>
      </c>
      <c r="V1388" s="18"/>
    </row>
    <row r="1389" s="13" customFormat="true" ht="12" hidden="false" customHeight="false" outlineLevel="0" collapsed="false">
      <c r="A1389" s="12" t="n">
        <v>12459</v>
      </c>
      <c r="B1389" s="13" t="n">
        <v>18</v>
      </c>
      <c r="C1389" s="13" t="s">
        <v>125</v>
      </c>
      <c r="D1389" s="13" t="n">
        <v>1</v>
      </c>
      <c r="E1389" s="13" t="n">
        <v>227</v>
      </c>
      <c r="F1389" s="13" t="s">
        <v>146</v>
      </c>
      <c r="G1389" s="13" t="s">
        <v>24</v>
      </c>
      <c r="H1389" s="13" t="s">
        <v>25</v>
      </c>
      <c r="I1389" s="13" t="n">
        <v>1</v>
      </c>
      <c r="J1389" s="13" t="n">
        <v>870</v>
      </c>
      <c r="K1389" s="14" t="n">
        <v>0.527777777777778</v>
      </c>
      <c r="L1389" s="15" t="n">
        <v>0.538194444444444</v>
      </c>
      <c r="M1389" s="16" t="n">
        <f aca="false">VLOOKUP(E1389,'Esp. percorsi al 18-10-22'!C:J,8,FALSE())</f>
        <v>6.98615906973012</v>
      </c>
      <c r="N1389" s="16"/>
      <c r="O1389" s="16"/>
      <c r="P1389" s="13" t="n">
        <v>303</v>
      </c>
      <c r="Q1389" s="17" t="n">
        <f aca="false">+M1389*P1389</f>
        <v>2116.80619812823</v>
      </c>
      <c r="R1389" s="17" t="n">
        <f aca="false">+N1389*P1389</f>
        <v>0</v>
      </c>
      <c r="S1389" s="17"/>
      <c r="T1389" s="18" t="n">
        <f aca="false">+L1389-K1389</f>
        <v>0.0104166666666667</v>
      </c>
      <c r="U1389" s="18" t="n">
        <f aca="false">+T1389*P1389</f>
        <v>3.15625</v>
      </c>
      <c r="V1389" s="18"/>
    </row>
    <row r="1390" s="13" customFormat="true" ht="12" hidden="false" customHeight="false" outlineLevel="0" collapsed="false">
      <c r="A1390" s="12" t="n">
        <v>17051</v>
      </c>
      <c r="B1390" s="13" t="n">
        <v>18</v>
      </c>
      <c r="C1390" s="13" t="s">
        <v>125</v>
      </c>
      <c r="D1390" s="13" t="n">
        <v>1</v>
      </c>
      <c r="E1390" s="13" t="n">
        <v>227</v>
      </c>
      <c r="F1390" s="13" t="s">
        <v>146</v>
      </c>
      <c r="G1390" s="13" t="s">
        <v>28</v>
      </c>
      <c r="H1390" s="13" t="s">
        <v>25</v>
      </c>
      <c r="I1390" s="13" t="n">
        <v>1</v>
      </c>
      <c r="J1390" s="13" t="n">
        <v>17051</v>
      </c>
      <c r="K1390" s="14" t="n">
        <v>0.628472222222222</v>
      </c>
      <c r="L1390" s="15" t="n">
        <v>0.638888888888889</v>
      </c>
      <c r="M1390" s="16" t="n">
        <f aca="false">VLOOKUP(E1390,'Esp. percorsi al 18-10-22'!C:J,8,FALSE())</f>
        <v>6.98615906973012</v>
      </c>
      <c r="N1390" s="16"/>
      <c r="O1390" s="16"/>
      <c r="P1390" s="13" t="n">
        <v>52</v>
      </c>
      <c r="Q1390" s="17" t="n">
        <f aca="false">+M1390*P1390</f>
        <v>363.280271625966</v>
      </c>
      <c r="R1390" s="17" t="n">
        <f aca="false">+N1390*P1390</f>
        <v>0</v>
      </c>
      <c r="S1390" s="17"/>
      <c r="T1390" s="18" t="n">
        <f aca="false">+L1390-K1390</f>
        <v>0.0104166666666667</v>
      </c>
      <c r="U1390" s="18" t="n">
        <f aca="false">+T1390*P1390</f>
        <v>0.541666666666667</v>
      </c>
      <c r="V1390" s="18"/>
    </row>
    <row r="1391" s="13" customFormat="true" ht="12" hidden="false" customHeight="false" outlineLevel="0" collapsed="false">
      <c r="A1391" s="12" t="n">
        <v>10674</v>
      </c>
      <c r="B1391" s="13" t="n">
        <v>18</v>
      </c>
      <c r="C1391" s="13" t="s">
        <v>125</v>
      </c>
      <c r="D1391" s="13" t="n">
        <v>1</v>
      </c>
      <c r="E1391" s="13" t="n">
        <v>227</v>
      </c>
      <c r="F1391" s="13" t="s">
        <v>146</v>
      </c>
      <c r="G1391" s="13" t="s">
        <v>24</v>
      </c>
      <c r="H1391" s="13" t="s">
        <v>29</v>
      </c>
      <c r="I1391" s="13" t="n">
        <v>1</v>
      </c>
      <c r="J1391" s="13" t="n">
        <v>1862</v>
      </c>
      <c r="K1391" s="14" t="n">
        <v>0.753472222222222</v>
      </c>
      <c r="L1391" s="15" t="n">
        <v>0.763888888888889</v>
      </c>
      <c r="M1391" s="16" t="n">
        <f aca="false">VLOOKUP(E1391,'Esp. percorsi al 18-10-22'!C:J,8,FALSE())</f>
        <v>6.98615906973012</v>
      </c>
      <c r="N1391" s="16"/>
      <c r="O1391" s="16"/>
      <c r="P1391" s="13" t="n">
        <v>57</v>
      </c>
      <c r="Q1391" s="17" t="n">
        <f aca="false">+M1391*P1391</f>
        <v>398.211066974617</v>
      </c>
      <c r="R1391" s="17" t="n">
        <f aca="false">+N1391*P1391</f>
        <v>0</v>
      </c>
      <c r="S1391" s="17"/>
      <c r="T1391" s="18" t="n">
        <f aca="false">+L1391-K1391</f>
        <v>0.0104166666666667</v>
      </c>
      <c r="U1391" s="18" t="n">
        <f aca="false">+T1391*P1391</f>
        <v>0.59375</v>
      </c>
      <c r="V1391" s="18"/>
    </row>
    <row r="1392" s="13" customFormat="true" ht="12" hidden="false" customHeight="false" outlineLevel="0" collapsed="false">
      <c r="A1392" s="12" t="n">
        <v>10660</v>
      </c>
      <c r="B1392" s="13" t="n">
        <v>18</v>
      </c>
      <c r="C1392" s="13" t="s">
        <v>125</v>
      </c>
      <c r="D1392" s="13" t="n">
        <v>1</v>
      </c>
      <c r="E1392" s="13" t="n">
        <v>227</v>
      </c>
      <c r="F1392" s="13" t="s">
        <v>146</v>
      </c>
      <c r="G1392" s="13" t="s">
        <v>24</v>
      </c>
      <c r="H1392" s="13" t="s">
        <v>25</v>
      </c>
      <c r="I1392" s="13" t="n">
        <v>1</v>
      </c>
      <c r="J1392" s="13" t="n">
        <v>872</v>
      </c>
      <c r="K1392" s="14" t="n">
        <v>0.795138888888889</v>
      </c>
      <c r="L1392" s="15" t="n">
        <v>0.805555555555555</v>
      </c>
      <c r="M1392" s="16" t="n">
        <f aca="false">VLOOKUP(E1392,'Esp. percorsi al 18-10-22'!C:J,8,FALSE())</f>
        <v>6.98615906973012</v>
      </c>
      <c r="N1392" s="16"/>
      <c r="O1392" s="16"/>
      <c r="P1392" s="13" t="n">
        <v>303</v>
      </c>
      <c r="Q1392" s="17" t="n">
        <f aca="false">+M1392*P1392</f>
        <v>2116.80619812823</v>
      </c>
      <c r="R1392" s="17" t="n">
        <f aca="false">+N1392*P1392</f>
        <v>0</v>
      </c>
      <c r="S1392" s="17"/>
      <c r="T1392" s="18" t="n">
        <f aca="false">+L1392-K1392</f>
        <v>0.0104166666666667</v>
      </c>
      <c r="U1392" s="18" t="n">
        <f aca="false">+T1392*P1392</f>
        <v>3.15625</v>
      </c>
      <c r="V1392" s="18"/>
    </row>
    <row r="1393" s="13" customFormat="true" ht="12" hidden="false" customHeight="false" outlineLevel="0" collapsed="false">
      <c r="A1393" s="12" t="n">
        <v>10675</v>
      </c>
      <c r="B1393" s="13" t="n">
        <v>18</v>
      </c>
      <c r="C1393" s="13" t="s">
        <v>125</v>
      </c>
      <c r="D1393" s="13" t="n">
        <v>1</v>
      </c>
      <c r="E1393" s="13" t="n">
        <v>227</v>
      </c>
      <c r="F1393" s="13" t="s">
        <v>146</v>
      </c>
      <c r="G1393" s="13" t="s">
        <v>24</v>
      </c>
      <c r="H1393" s="13" t="s">
        <v>29</v>
      </c>
      <c r="I1393" s="13" t="n">
        <v>1</v>
      </c>
      <c r="J1393" s="13" t="n">
        <v>1863</v>
      </c>
      <c r="K1393" s="14" t="n">
        <v>0.822916666666667</v>
      </c>
      <c r="L1393" s="15" t="n">
        <v>0.833333333333333</v>
      </c>
      <c r="M1393" s="16" t="n">
        <f aca="false">VLOOKUP(E1393,'Esp. percorsi al 18-10-22'!C:J,8,FALSE())</f>
        <v>6.98615906973012</v>
      </c>
      <c r="N1393" s="16"/>
      <c r="O1393" s="16"/>
      <c r="P1393" s="13" t="n">
        <v>57</v>
      </c>
      <c r="Q1393" s="17" t="n">
        <f aca="false">+M1393*P1393</f>
        <v>398.211066974617</v>
      </c>
      <c r="R1393" s="17" t="n">
        <f aca="false">+N1393*P1393</f>
        <v>0</v>
      </c>
      <c r="S1393" s="17"/>
      <c r="T1393" s="18" t="n">
        <f aca="false">+L1393-K1393</f>
        <v>0.0104166666666667</v>
      </c>
      <c r="U1393" s="18" t="n">
        <f aca="false">+T1393*P1393</f>
        <v>0.59375</v>
      </c>
      <c r="V1393" s="18"/>
    </row>
    <row r="1394" s="13" customFormat="true" ht="12" hidden="false" customHeight="false" outlineLevel="0" collapsed="false">
      <c r="A1394" s="12" t="n">
        <v>10676</v>
      </c>
      <c r="B1394" s="13" t="n">
        <v>18</v>
      </c>
      <c r="C1394" s="13" t="s">
        <v>125</v>
      </c>
      <c r="D1394" s="13" t="n">
        <v>2</v>
      </c>
      <c r="E1394" s="13" t="n">
        <v>235</v>
      </c>
      <c r="F1394" s="13" t="s">
        <v>147</v>
      </c>
      <c r="G1394" s="13" t="s">
        <v>24</v>
      </c>
      <c r="H1394" s="13" t="s">
        <v>29</v>
      </c>
      <c r="I1394" s="13" t="n">
        <v>1</v>
      </c>
      <c r="J1394" s="13" t="n">
        <v>1864</v>
      </c>
      <c r="K1394" s="14" t="n">
        <v>0.444444444444444</v>
      </c>
      <c r="L1394" s="15" t="n">
        <v>0.472222222222222</v>
      </c>
      <c r="M1394" s="16" t="n">
        <f aca="false">VLOOKUP(E1394,'Esp. percorsi al 18-10-22'!C:J,8,FALSE())</f>
        <v>17.9560191498247</v>
      </c>
      <c r="N1394" s="16"/>
      <c r="O1394" s="16"/>
      <c r="P1394" s="13" t="n">
        <v>57</v>
      </c>
      <c r="Q1394" s="17" t="n">
        <f aca="false">+M1394*P1394</f>
        <v>1023.49309154001</v>
      </c>
      <c r="R1394" s="17" t="n">
        <f aca="false">+N1394*P1394</f>
        <v>0</v>
      </c>
      <c r="S1394" s="17"/>
      <c r="T1394" s="18" t="n">
        <f aca="false">+L1394-K1394</f>
        <v>0.0277777777777778</v>
      </c>
      <c r="U1394" s="18" t="n">
        <f aca="false">+T1394*P1394</f>
        <v>1.58333333333333</v>
      </c>
      <c r="V1394" s="18"/>
    </row>
    <row r="1395" s="13" customFormat="true" ht="12" hidden="false" customHeight="false" outlineLevel="0" collapsed="false">
      <c r="A1395" s="12" t="n">
        <v>10685</v>
      </c>
      <c r="B1395" s="13" t="n">
        <v>18</v>
      </c>
      <c r="C1395" s="13" t="s">
        <v>125</v>
      </c>
      <c r="D1395" s="13" t="n">
        <v>2</v>
      </c>
      <c r="E1395" s="13" t="n">
        <v>235</v>
      </c>
      <c r="F1395" s="13" t="s">
        <v>147</v>
      </c>
      <c r="G1395" s="13" t="s">
        <v>26</v>
      </c>
      <c r="H1395" s="13" t="s">
        <v>25</v>
      </c>
      <c r="I1395" s="13" t="n">
        <v>1</v>
      </c>
      <c r="J1395" s="13" t="n">
        <v>2559</v>
      </c>
      <c r="K1395" s="14" t="n">
        <v>0.65625</v>
      </c>
      <c r="L1395" s="15" t="n">
        <v>0.680555555555555</v>
      </c>
      <c r="M1395" s="16" t="n">
        <f aca="false">VLOOKUP(E1395,'Esp. percorsi al 18-10-22'!C:J,8,FALSE())</f>
        <v>17.9560191498247</v>
      </c>
      <c r="N1395" s="16"/>
      <c r="O1395" s="16"/>
      <c r="P1395" s="13" t="n">
        <v>251</v>
      </c>
      <c r="Q1395" s="17" t="n">
        <f aca="false">+M1395*P1395</f>
        <v>4506.960806606</v>
      </c>
      <c r="R1395" s="17" t="n">
        <f aca="false">+N1395*P1395</f>
        <v>0</v>
      </c>
      <c r="S1395" s="17"/>
      <c r="T1395" s="18" t="n">
        <f aca="false">+L1395-K1395</f>
        <v>0.0243055555555556</v>
      </c>
      <c r="U1395" s="18" t="n">
        <f aca="false">+T1395*P1395</f>
        <v>6.10069444444444</v>
      </c>
      <c r="V1395" s="18"/>
    </row>
    <row r="1396" s="13" customFormat="true" ht="12" hidden="false" customHeight="false" outlineLevel="0" collapsed="false">
      <c r="A1396" s="12" t="n">
        <v>16964</v>
      </c>
      <c r="B1396" s="13" t="n">
        <v>18</v>
      </c>
      <c r="C1396" s="13" t="s">
        <v>125</v>
      </c>
      <c r="D1396" s="13" t="n">
        <v>2</v>
      </c>
      <c r="E1396" s="13" t="n">
        <v>235</v>
      </c>
      <c r="F1396" s="13" t="s">
        <v>147</v>
      </c>
      <c r="G1396" s="13" t="s">
        <v>28</v>
      </c>
      <c r="H1396" s="13" t="s">
        <v>25</v>
      </c>
      <c r="I1396" s="13" t="n">
        <v>1</v>
      </c>
      <c r="J1396" s="13" t="n">
        <v>16964</v>
      </c>
      <c r="K1396" s="14" t="n">
        <v>0.701388888888889</v>
      </c>
      <c r="L1396" s="15" t="n">
        <v>0.729166666666667</v>
      </c>
      <c r="M1396" s="16" t="n">
        <f aca="false">VLOOKUP(E1396,'Esp. percorsi al 18-10-22'!C:J,8,FALSE())</f>
        <v>17.9560191498247</v>
      </c>
      <c r="N1396" s="16"/>
      <c r="O1396" s="16"/>
      <c r="P1396" s="13" t="n">
        <v>52</v>
      </c>
      <c r="Q1396" s="17" t="n">
        <f aca="false">+M1396*P1396</f>
        <v>933.712995790885</v>
      </c>
      <c r="R1396" s="17" t="n">
        <f aca="false">+N1396*P1396</f>
        <v>0</v>
      </c>
      <c r="S1396" s="17"/>
      <c r="T1396" s="18" t="n">
        <f aca="false">+L1396-K1396</f>
        <v>0.0277777777777778</v>
      </c>
      <c r="U1396" s="18" t="n">
        <f aca="false">+T1396*P1396</f>
        <v>1.44444444444444</v>
      </c>
      <c r="V1396" s="18"/>
    </row>
    <row r="1397" s="13" customFormat="true" ht="12" hidden="false" customHeight="false" outlineLevel="0" collapsed="false">
      <c r="A1397" s="12" t="n">
        <v>10677</v>
      </c>
      <c r="B1397" s="13" t="n">
        <v>18</v>
      </c>
      <c r="C1397" s="13" t="s">
        <v>125</v>
      </c>
      <c r="D1397" s="13" t="n">
        <v>2</v>
      </c>
      <c r="E1397" s="13" t="n">
        <v>235</v>
      </c>
      <c r="F1397" s="13" t="s">
        <v>147</v>
      </c>
      <c r="G1397" s="13" t="s">
        <v>24</v>
      </c>
      <c r="H1397" s="13" t="s">
        <v>29</v>
      </c>
      <c r="I1397" s="13" t="n">
        <v>1</v>
      </c>
      <c r="J1397" s="13" t="n">
        <v>1865</v>
      </c>
      <c r="K1397" s="14" t="n">
        <v>0.715277777777778</v>
      </c>
      <c r="L1397" s="15" t="n">
        <v>0.743055555555555</v>
      </c>
      <c r="M1397" s="16" t="n">
        <f aca="false">VLOOKUP(E1397,'Esp. percorsi al 18-10-22'!C:J,8,FALSE())</f>
        <v>17.9560191498247</v>
      </c>
      <c r="N1397" s="16"/>
      <c r="O1397" s="16"/>
      <c r="P1397" s="13" t="n">
        <v>57</v>
      </c>
      <c r="Q1397" s="17" t="n">
        <f aca="false">+M1397*P1397</f>
        <v>1023.49309154001</v>
      </c>
      <c r="R1397" s="17" t="n">
        <f aca="false">+N1397*P1397</f>
        <v>0</v>
      </c>
      <c r="S1397" s="17"/>
      <c r="T1397" s="18" t="n">
        <f aca="false">+L1397-K1397</f>
        <v>0.0277777777777778</v>
      </c>
      <c r="U1397" s="18" t="n">
        <f aca="false">+T1397*P1397</f>
        <v>1.58333333333333</v>
      </c>
      <c r="V1397" s="18"/>
    </row>
    <row r="1398" s="13" customFormat="true" ht="12" hidden="false" customHeight="false" outlineLevel="0" collapsed="false">
      <c r="A1398" s="12" t="n">
        <v>13709</v>
      </c>
      <c r="B1398" s="13" t="n">
        <v>18</v>
      </c>
      <c r="C1398" s="13" t="s">
        <v>125</v>
      </c>
      <c r="D1398" s="13" t="n">
        <v>2</v>
      </c>
      <c r="E1398" s="13" t="n">
        <v>235</v>
      </c>
      <c r="F1398" s="13" t="s">
        <v>147</v>
      </c>
      <c r="G1398" s="13" t="s">
        <v>26</v>
      </c>
      <c r="H1398" s="13" t="s">
        <v>25</v>
      </c>
      <c r="I1398" s="13" t="n">
        <v>1</v>
      </c>
      <c r="J1398" s="13" t="n">
        <v>13709</v>
      </c>
      <c r="K1398" s="14" t="n">
        <v>0.791666666666667</v>
      </c>
      <c r="L1398" s="15" t="n">
        <v>0.826388888888889</v>
      </c>
      <c r="M1398" s="16" t="n">
        <f aca="false">VLOOKUP(E1398,'Esp. percorsi al 18-10-22'!C:J,8,FALSE())</f>
        <v>17.9560191498247</v>
      </c>
      <c r="N1398" s="16"/>
      <c r="O1398" s="16"/>
      <c r="P1398" s="13" t="n">
        <v>251</v>
      </c>
      <c r="Q1398" s="17" t="n">
        <f aca="false">+M1398*P1398</f>
        <v>4506.960806606</v>
      </c>
      <c r="R1398" s="17" t="n">
        <f aca="false">+N1398*P1398</f>
        <v>0</v>
      </c>
      <c r="S1398" s="17"/>
      <c r="T1398" s="18" t="n">
        <f aca="false">+L1398-K1398</f>
        <v>0.0347222222222222</v>
      </c>
      <c r="U1398" s="18" t="n">
        <f aca="false">+T1398*P1398</f>
        <v>8.71527777777778</v>
      </c>
      <c r="V1398" s="18"/>
    </row>
    <row r="1399" s="13" customFormat="true" ht="12" hidden="false" customHeight="false" outlineLevel="0" collapsed="false">
      <c r="A1399" s="12" t="n">
        <v>12451</v>
      </c>
      <c r="B1399" s="13" t="n">
        <v>18</v>
      </c>
      <c r="C1399" s="13" t="s">
        <v>125</v>
      </c>
      <c r="D1399" s="13" t="n">
        <v>2</v>
      </c>
      <c r="E1399" s="13" t="n">
        <v>236</v>
      </c>
      <c r="F1399" s="13" t="s">
        <v>148</v>
      </c>
      <c r="G1399" s="13" t="s">
        <v>26</v>
      </c>
      <c r="H1399" s="13" t="s">
        <v>25</v>
      </c>
      <c r="I1399" s="13" t="n">
        <v>1</v>
      </c>
      <c r="J1399" s="13" t="n">
        <v>873</v>
      </c>
      <c r="K1399" s="14" t="n">
        <v>0.538194444444444</v>
      </c>
      <c r="L1399" s="15" t="n">
        <v>0.579861111111111</v>
      </c>
      <c r="M1399" s="16" t="n">
        <f aca="false">VLOOKUP(E1399,'Esp. percorsi al 18-10-22'!C:J,8,FALSE())</f>
        <v>27.2430236497128</v>
      </c>
      <c r="N1399" s="16"/>
      <c r="O1399" s="16"/>
      <c r="P1399" s="13" t="n">
        <v>251</v>
      </c>
      <c r="Q1399" s="17" t="n">
        <f aca="false">+M1399*P1399</f>
        <v>6837.99893607791</v>
      </c>
      <c r="R1399" s="17" t="n">
        <f aca="false">+N1399*P1399</f>
        <v>0</v>
      </c>
      <c r="S1399" s="17"/>
      <c r="T1399" s="18" t="n">
        <f aca="false">+L1399-K1399</f>
        <v>0.0416666666666667</v>
      </c>
      <c r="U1399" s="18" t="n">
        <f aca="false">+T1399*P1399</f>
        <v>10.4583333333333</v>
      </c>
      <c r="V1399" s="18"/>
    </row>
    <row r="1400" s="13" customFormat="true" ht="12" hidden="false" customHeight="false" outlineLevel="0" collapsed="false">
      <c r="A1400" s="12" t="n">
        <v>16962</v>
      </c>
      <c r="B1400" s="13" t="n">
        <v>18</v>
      </c>
      <c r="C1400" s="13" t="s">
        <v>125</v>
      </c>
      <c r="D1400" s="13" t="n">
        <v>2</v>
      </c>
      <c r="E1400" s="13" t="n">
        <v>236</v>
      </c>
      <c r="F1400" s="13" t="s">
        <v>148</v>
      </c>
      <c r="G1400" s="13" t="s">
        <v>28</v>
      </c>
      <c r="H1400" s="13" t="s">
        <v>25</v>
      </c>
      <c r="I1400" s="13" t="n">
        <v>1</v>
      </c>
      <c r="J1400" s="13" t="n">
        <v>16962</v>
      </c>
      <c r="K1400" s="14" t="n">
        <v>0.576388888888889</v>
      </c>
      <c r="L1400" s="15" t="n">
        <v>0.621527777777778</v>
      </c>
      <c r="M1400" s="16" t="n">
        <f aca="false">VLOOKUP(E1400,'Esp. percorsi al 18-10-22'!C:J,8,FALSE())</f>
        <v>27.2430236497128</v>
      </c>
      <c r="N1400" s="16"/>
      <c r="O1400" s="16"/>
      <c r="P1400" s="13" t="n">
        <v>52</v>
      </c>
      <c r="Q1400" s="17" t="n">
        <f aca="false">+M1400*P1400</f>
        <v>1416.63722978507</v>
      </c>
      <c r="R1400" s="17" t="n">
        <f aca="false">+N1400*P1400</f>
        <v>0</v>
      </c>
      <c r="S1400" s="17"/>
      <c r="T1400" s="18" t="n">
        <f aca="false">+L1400-K1400</f>
        <v>0.0451388888888889</v>
      </c>
      <c r="U1400" s="18" t="n">
        <f aca="false">+T1400*P1400</f>
        <v>2.34722222222222</v>
      </c>
      <c r="V1400" s="18"/>
    </row>
    <row r="1401" s="13" customFormat="true" ht="12" hidden="false" customHeight="false" outlineLevel="0" collapsed="false">
      <c r="A1401" s="12" t="n">
        <v>10683</v>
      </c>
      <c r="B1401" s="13" t="n">
        <v>18</v>
      </c>
      <c r="C1401" s="13" t="s">
        <v>125</v>
      </c>
      <c r="D1401" s="13" t="n">
        <v>2</v>
      </c>
      <c r="E1401" s="13" t="n">
        <v>236</v>
      </c>
      <c r="F1401" s="13" t="s">
        <v>148</v>
      </c>
      <c r="G1401" s="13" t="s">
        <v>24</v>
      </c>
      <c r="H1401" s="13" t="s">
        <v>29</v>
      </c>
      <c r="I1401" s="13" t="n">
        <v>1</v>
      </c>
      <c r="J1401" s="13" t="n">
        <v>2488</v>
      </c>
      <c r="K1401" s="14" t="n">
        <v>0.590277777777778</v>
      </c>
      <c r="L1401" s="15" t="n">
        <v>0.635416666666667</v>
      </c>
      <c r="M1401" s="16" t="n">
        <f aca="false">VLOOKUP(E1401,'Esp. percorsi al 18-10-22'!C:J,8,FALSE())</f>
        <v>27.2430236497128</v>
      </c>
      <c r="N1401" s="16"/>
      <c r="O1401" s="16"/>
      <c r="P1401" s="13" t="n">
        <v>57</v>
      </c>
      <c r="Q1401" s="17" t="n">
        <f aca="false">+M1401*P1401</f>
        <v>1552.85234803363</v>
      </c>
      <c r="R1401" s="17" t="n">
        <f aca="false">+N1401*P1401</f>
        <v>0</v>
      </c>
      <c r="S1401" s="17"/>
      <c r="T1401" s="18" t="n">
        <f aca="false">+L1401-K1401</f>
        <v>0.0451388888888889</v>
      </c>
      <c r="U1401" s="18" t="n">
        <f aca="false">+T1401*P1401</f>
        <v>2.57291666666667</v>
      </c>
      <c r="V1401" s="18"/>
    </row>
    <row r="1402" s="13" customFormat="true" ht="12" hidden="false" customHeight="false" outlineLevel="0" collapsed="false">
      <c r="A1402" s="12" t="n">
        <v>17668</v>
      </c>
      <c r="B1402" s="13" t="n">
        <v>18</v>
      </c>
      <c r="C1402" s="13" t="s">
        <v>125</v>
      </c>
      <c r="D1402" s="13" t="n">
        <v>2</v>
      </c>
      <c r="E1402" s="13" t="n">
        <v>236</v>
      </c>
      <c r="F1402" s="13" t="s">
        <v>148</v>
      </c>
      <c r="G1402" s="13" t="s">
        <v>26</v>
      </c>
      <c r="H1402" s="13" t="s">
        <v>25</v>
      </c>
      <c r="I1402" s="13" t="n">
        <v>1</v>
      </c>
      <c r="J1402" s="13" t="n">
        <v>2604</v>
      </c>
      <c r="K1402" s="14" t="n">
        <v>0.649305555555556</v>
      </c>
      <c r="L1402" s="15" t="n">
        <v>0.690972222222222</v>
      </c>
      <c r="M1402" s="16" t="n">
        <f aca="false">VLOOKUP(E1402,'Esp. percorsi al 18-10-22'!C:J,8,FALSE())</f>
        <v>27.2430236497128</v>
      </c>
      <c r="N1402" s="16"/>
      <c r="O1402" s="16"/>
      <c r="P1402" s="13" t="n">
        <v>251</v>
      </c>
      <c r="Q1402" s="17" t="n">
        <f aca="false">+M1402*P1402</f>
        <v>6837.99893607791</v>
      </c>
      <c r="R1402" s="17" t="n">
        <f aca="false">+N1402*P1402</f>
        <v>0</v>
      </c>
      <c r="S1402" s="17"/>
      <c r="T1402" s="18" t="n">
        <f aca="false">+L1402-K1402</f>
        <v>0.0416666666666667</v>
      </c>
      <c r="U1402" s="18" t="n">
        <f aca="false">+T1402*P1402</f>
        <v>10.4583333333333</v>
      </c>
      <c r="V1402" s="18"/>
    </row>
    <row r="1403" s="13" customFormat="true" ht="12" hidden="false" customHeight="false" outlineLevel="0" collapsed="false">
      <c r="A1403" s="12" t="n">
        <v>17052</v>
      </c>
      <c r="B1403" s="13" t="n">
        <v>18</v>
      </c>
      <c r="C1403" s="13" t="s">
        <v>125</v>
      </c>
      <c r="D1403" s="13" t="n">
        <v>2</v>
      </c>
      <c r="E1403" s="13" t="n">
        <v>236</v>
      </c>
      <c r="F1403" s="13" t="s">
        <v>148</v>
      </c>
      <c r="G1403" s="13" t="s">
        <v>28</v>
      </c>
      <c r="H1403" s="13" t="s">
        <v>25</v>
      </c>
      <c r="I1403" s="13" t="n">
        <v>1</v>
      </c>
      <c r="J1403" s="13" t="n">
        <v>17052</v>
      </c>
      <c r="K1403" s="14" t="n">
        <v>0.663194444444444</v>
      </c>
      <c r="L1403" s="15" t="n">
        <v>0.708333333333333</v>
      </c>
      <c r="M1403" s="16" t="n">
        <f aca="false">VLOOKUP(E1403,'Esp. percorsi al 18-10-22'!C:J,8,FALSE())</f>
        <v>27.2430236497128</v>
      </c>
      <c r="N1403" s="16"/>
      <c r="O1403" s="16"/>
      <c r="P1403" s="13" t="n">
        <v>52</v>
      </c>
      <c r="Q1403" s="17" t="n">
        <f aca="false">+M1403*P1403</f>
        <v>1416.63722978507</v>
      </c>
      <c r="R1403" s="17" t="n">
        <f aca="false">+N1403*P1403</f>
        <v>0</v>
      </c>
      <c r="S1403" s="17"/>
      <c r="T1403" s="18" t="n">
        <f aca="false">+L1403-K1403</f>
        <v>0.0451388888888889</v>
      </c>
      <c r="U1403" s="18" t="n">
        <f aca="false">+T1403*P1403</f>
        <v>2.34722222222222</v>
      </c>
      <c r="V1403" s="18"/>
    </row>
    <row r="1404" s="13" customFormat="true" ht="12" hidden="false" customHeight="false" outlineLevel="0" collapsed="false">
      <c r="A1404" s="12" t="n">
        <v>10688</v>
      </c>
      <c r="B1404" s="13" t="n">
        <v>18</v>
      </c>
      <c r="C1404" s="13" t="s">
        <v>125</v>
      </c>
      <c r="D1404" s="13" t="n">
        <v>2</v>
      </c>
      <c r="E1404" s="13" t="n">
        <v>236</v>
      </c>
      <c r="F1404" s="13" t="s">
        <v>148</v>
      </c>
      <c r="G1404" s="13" t="s">
        <v>26</v>
      </c>
      <c r="H1404" s="13" t="s">
        <v>25</v>
      </c>
      <c r="I1404" s="13" t="n">
        <v>1</v>
      </c>
      <c r="J1404" s="13" t="n">
        <v>2599</v>
      </c>
      <c r="K1404" s="14" t="n">
        <v>0.680555555555555</v>
      </c>
      <c r="L1404" s="15" t="n">
        <v>0.722222222222222</v>
      </c>
      <c r="M1404" s="16" t="n">
        <f aca="false">VLOOKUP(E1404,'Esp. percorsi al 18-10-22'!C:J,8,FALSE())</f>
        <v>27.2430236497128</v>
      </c>
      <c r="N1404" s="16"/>
      <c r="O1404" s="16"/>
      <c r="P1404" s="13" t="n">
        <v>251</v>
      </c>
      <c r="Q1404" s="17" t="n">
        <f aca="false">+M1404*P1404</f>
        <v>6837.99893607791</v>
      </c>
      <c r="R1404" s="17" t="n">
        <f aca="false">+N1404*P1404</f>
        <v>0</v>
      </c>
      <c r="S1404" s="17"/>
      <c r="T1404" s="18" t="n">
        <f aca="false">+L1404-K1404</f>
        <v>0.0416666666666667</v>
      </c>
      <c r="U1404" s="18" t="n">
        <f aca="false">+T1404*P1404</f>
        <v>10.4583333333333</v>
      </c>
      <c r="V1404" s="18"/>
    </row>
    <row r="1405" s="13" customFormat="true" ht="12" hidden="false" customHeight="false" outlineLevel="0" collapsed="false">
      <c r="A1405" s="12" t="n">
        <v>13725</v>
      </c>
      <c r="B1405" s="13" t="n">
        <v>18</v>
      </c>
      <c r="C1405" s="13" t="s">
        <v>125</v>
      </c>
      <c r="D1405" s="13" t="n">
        <v>2</v>
      </c>
      <c r="E1405" s="13" t="n">
        <v>237</v>
      </c>
      <c r="F1405" s="13" t="s">
        <v>149</v>
      </c>
      <c r="G1405" s="13" t="s">
        <v>24</v>
      </c>
      <c r="H1405" s="13" t="s">
        <v>25</v>
      </c>
      <c r="I1405" s="13" t="n">
        <v>1</v>
      </c>
      <c r="J1405" s="13" t="n">
        <v>895</v>
      </c>
      <c r="K1405" s="14" t="n">
        <v>0.243055555555556</v>
      </c>
      <c r="L1405" s="15" t="n">
        <v>0.284722222222222</v>
      </c>
      <c r="M1405" s="16" t="n">
        <f aca="false">VLOOKUP(E1405,'Esp. percorsi al 18-10-22'!C:J,8,FALSE())</f>
        <v>30.5475735825661</v>
      </c>
      <c r="N1405" s="16"/>
      <c r="O1405" s="16"/>
      <c r="P1405" s="13" t="n">
        <v>303</v>
      </c>
      <c r="Q1405" s="17" t="n">
        <f aca="false">+M1405*P1405</f>
        <v>9255.91479551753</v>
      </c>
      <c r="R1405" s="17" t="n">
        <f aca="false">+N1405*P1405</f>
        <v>0</v>
      </c>
      <c r="S1405" s="17"/>
      <c r="T1405" s="18" t="n">
        <f aca="false">+L1405-K1405</f>
        <v>0.0416666666666667</v>
      </c>
      <c r="U1405" s="18" t="n">
        <f aca="false">+T1405*P1405</f>
        <v>12.625</v>
      </c>
      <c r="V1405" s="18"/>
    </row>
    <row r="1406" s="13" customFormat="true" ht="12" hidden="false" customHeight="false" outlineLevel="0" collapsed="false">
      <c r="A1406" s="12" t="n">
        <v>10687</v>
      </c>
      <c r="B1406" s="13" t="n">
        <v>18</v>
      </c>
      <c r="C1406" s="13" t="s">
        <v>125</v>
      </c>
      <c r="D1406" s="13" t="n">
        <v>2</v>
      </c>
      <c r="E1406" s="13" t="n">
        <v>237</v>
      </c>
      <c r="F1406" s="13" t="s">
        <v>149</v>
      </c>
      <c r="G1406" s="13" t="s">
        <v>42</v>
      </c>
      <c r="H1406" s="19" t="s">
        <v>27</v>
      </c>
      <c r="I1406" s="13" t="n">
        <v>1</v>
      </c>
      <c r="J1406" s="13" t="n">
        <v>2562</v>
      </c>
      <c r="K1406" s="14" t="n">
        <v>0.267361111111111</v>
      </c>
      <c r="L1406" s="15" t="n">
        <v>0.319444444444444</v>
      </c>
      <c r="M1406" s="16" t="n">
        <f aca="false">VLOOKUP(E1406,'Esp. percorsi al 18-10-22'!C:J,8,FALSE())</f>
        <v>30.5475735825661</v>
      </c>
      <c r="N1406" s="16"/>
      <c r="O1406" s="16"/>
      <c r="P1406" s="13" t="n">
        <v>189</v>
      </c>
      <c r="Q1406" s="17" t="n">
        <f aca="false">+M1406*P1406</f>
        <v>5773.49140710499</v>
      </c>
      <c r="R1406" s="17" t="n">
        <f aca="false">+N1406*P1406</f>
        <v>0</v>
      </c>
      <c r="S1406" s="17"/>
      <c r="T1406" s="18" t="n">
        <f aca="false">+L1406-K1406</f>
        <v>0.0520833333333333</v>
      </c>
      <c r="U1406" s="18" t="n">
        <f aca="false">+T1406*P1406</f>
        <v>9.84375</v>
      </c>
      <c r="V1406" s="18"/>
    </row>
    <row r="1407" s="13" customFormat="true" ht="12" hidden="false" customHeight="false" outlineLevel="0" collapsed="false">
      <c r="A1407" s="12" t="n">
        <v>13708</v>
      </c>
      <c r="B1407" s="13" t="n">
        <v>18</v>
      </c>
      <c r="C1407" s="13" t="s">
        <v>125</v>
      </c>
      <c r="D1407" s="13" t="n">
        <v>2</v>
      </c>
      <c r="E1407" s="13" t="n">
        <v>237</v>
      </c>
      <c r="F1407" s="13" t="s">
        <v>149</v>
      </c>
      <c r="G1407" s="13" t="s">
        <v>26</v>
      </c>
      <c r="H1407" s="13" t="s">
        <v>25</v>
      </c>
      <c r="I1407" s="13" t="n">
        <v>1</v>
      </c>
      <c r="J1407" s="13" t="n">
        <v>13708</v>
      </c>
      <c r="K1407" s="14" t="n">
        <v>0.833333333333333</v>
      </c>
      <c r="L1407" s="15" t="n">
        <v>0.881944444444444</v>
      </c>
      <c r="M1407" s="16" t="n">
        <f aca="false">VLOOKUP(E1407,'Esp. percorsi al 18-10-22'!C:J,8,FALSE())</f>
        <v>30.5475735825661</v>
      </c>
      <c r="N1407" s="16"/>
      <c r="O1407" s="16"/>
      <c r="P1407" s="13" t="n">
        <v>251</v>
      </c>
      <c r="Q1407" s="17" t="n">
        <f aca="false">+M1407*P1407</f>
        <v>7667.44096922409</v>
      </c>
      <c r="R1407" s="17" t="n">
        <f aca="false">+N1407*P1407</f>
        <v>0</v>
      </c>
      <c r="S1407" s="17"/>
      <c r="T1407" s="18" t="n">
        <f aca="false">+L1407-K1407</f>
        <v>0.0486111111111111</v>
      </c>
      <c r="U1407" s="18" t="n">
        <f aca="false">+T1407*P1407</f>
        <v>12.2013888888889</v>
      </c>
      <c r="V1407" s="18"/>
    </row>
    <row r="1408" s="13" customFormat="true" ht="12" hidden="false" customHeight="false" outlineLevel="0" collapsed="false">
      <c r="A1408" s="12" t="n">
        <v>10662</v>
      </c>
      <c r="B1408" s="13" t="n">
        <v>18</v>
      </c>
      <c r="C1408" s="13" t="s">
        <v>125</v>
      </c>
      <c r="D1408" s="13" t="n">
        <v>2</v>
      </c>
      <c r="E1408" s="13" t="n">
        <v>238</v>
      </c>
      <c r="F1408" s="13" t="s">
        <v>150</v>
      </c>
      <c r="G1408" s="13" t="s">
        <v>26</v>
      </c>
      <c r="H1408" s="13" t="s">
        <v>25</v>
      </c>
      <c r="I1408" s="13" t="n">
        <v>1</v>
      </c>
      <c r="J1408" s="13" t="n">
        <v>874</v>
      </c>
      <c r="K1408" s="14" t="n">
        <v>0.243055555555556</v>
      </c>
      <c r="L1408" s="15" t="n">
        <v>0.319444444444444</v>
      </c>
      <c r="M1408" s="16" t="n">
        <f aca="false">VLOOKUP(E1408,'Esp. percorsi al 18-10-22'!C:J,8,FALSE())</f>
        <v>44.3870427995375</v>
      </c>
      <c r="N1408" s="16"/>
      <c r="O1408" s="16"/>
      <c r="P1408" s="13" t="n">
        <v>251</v>
      </c>
      <c r="Q1408" s="17" t="n">
        <f aca="false">+M1408*P1408</f>
        <v>11141.1477426839</v>
      </c>
      <c r="R1408" s="17" t="n">
        <f aca="false">+N1408*P1408</f>
        <v>0</v>
      </c>
      <c r="S1408" s="17"/>
      <c r="T1408" s="18" t="n">
        <f aca="false">+L1408-K1408</f>
        <v>0.0763888888888889</v>
      </c>
      <c r="U1408" s="18" t="n">
        <f aca="false">+T1408*P1408</f>
        <v>19.1736111111111</v>
      </c>
      <c r="V1408" s="18"/>
    </row>
    <row r="1409" s="13" customFormat="true" ht="12" hidden="false" customHeight="false" outlineLevel="0" collapsed="false">
      <c r="A1409" s="12" t="n">
        <v>10694</v>
      </c>
      <c r="B1409" s="13" t="n">
        <v>18</v>
      </c>
      <c r="C1409" s="13" t="s">
        <v>125</v>
      </c>
      <c r="D1409" s="13" t="n">
        <v>2</v>
      </c>
      <c r="E1409" s="13" t="n">
        <v>238</v>
      </c>
      <c r="F1409" s="13" t="s">
        <v>150</v>
      </c>
      <c r="G1409" s="13" t="s">
        <v>28</v>
      </c>
      <c r="H1409" s="13" t="s">
        <v>25</v>
      </c>
      <c r="I1409" s="13" t="n">
        <v>1</v>
      </c>
      <c r="J1409" s="13" t="n">
        <v>3268</v>
      </c>
      <c r="K1409" s="14" t="n">
        <v>0.25</v>
      </c>
      <c r="L1409" s="15" t="n">
        <v>0.326388888888889</v>
      </c>
      <c r="M1409" s="16" t="n">
        <f aca="false">VLOOKUP(E1409,'Esp. percorsi al 18-10-22'!C:J,8,FALSE())</f>
        <v>44.3870427995375</v>
      </c>
      <c r="N1409" s="16"/>
      <c r="O1409" s="16"/>
      <c r="P1409" s="13" t="n">
        <v>52</v>
      </c>
      <c r="Q1409" s="17" t="n">
        <f aca="false">+M1409*P1409</f>
        <v>2308.12622557595</v>
      </c>
      <c r="R1409" s="17" t="n">
        <f aca="false">+N1409*P1409</f>
        <v>0</v>
      </c>
      <c r="S1409" s="17"/>
      <c r="T1409" s="18" t="n">
        <f aca="false">+L1409-K1409</f>
        <v>0.0763888888888889</v>
      </c>
      <c r="U1409" s="18" t="n">
        <f aca="false">+T1409*P1409</f>
        <v>3.97222222222222</v>
      </c>
      <c r="V1409" s="18"/>
    </row>
    <row r="1410" s="13" customFormat="true" ht="12" hidden="false" customHeight="false" outlineLevel="0" collapsed="false">
      <c r="A1410" s="12" t="n">
        <v>10663</v>
      </c>
      <c r="B1410" s="13" t="n">
        <v>18</v>
      </c>
      <c r="C1410" s="13" t="s">
        <v>125</v>
      </c>
      <c r="D1410" s="13" t="n">
        <v>2</v>
      </c>
      <c r="E1410" s="13" t="n">
        <v>238</v>
      </c>
      <c r="F1410" s="13" t="s">
        <v>150</v>
      </c>
      <c r="G1410" s="13" t="s">
        <v>26</v>
      </c>
      <c r="H1410" s="13" t="s">
        <v>25</v>
      </c>
      <c r="I1410" s="13" t="n">
        <v>1</v>
      </c>
      <c r="J1410" s="13" t="n">
        <v>875</v>
      </c>
      <c r="K1410" s="14" t="n">
        <v>0.354166666666667</v>
      </c>
      <c r="L1410" s="15" t="n">
        <v>0.430555555555556</v>
      </c>
      <c r="M1410" s="16" t="n">
        <f aca="false">VLOOKUP(E1410,'Esp. percorsi al 18-10-22'!C:J,8,FALSE())</f>
        <v>44.3870427995375</v>
      </c>
      <c r="N1410" s="16"/>
      <c r="O1410" s="16"/>
      <c r="P1410" s="13" t="n">
        <v>251</v>
      </c>
      <c r="Q1410" s="17" t="n">
        <f aca="false">+M1410*P1410</f>
        <v>11141.1477426839</v>
      </c>
      <c r="R1410" s="17" t="n">
        <f aca="false">+N1410*P1410</f>
        <v>0</v>
      </c>
      <c r="S1410" s="17"/>
      <c r="T1410" s="18" t="n">
        <f aca="false">+L1410-K1410</f>
        <v>0.0763888888888889</v>
      </c>
      <c r="U1410" s="18" t="n">
        <f aca="false">+T1410*P1410</f>
        <v>19.1736111111111</v>
      </c>
      <c r="V1410" s="18"/>
    </row>
    <row r="1411" s="13" customFormat="true" ht="12" hidden="false" customHeight="false" outlineLevel="0" collapsed="false">
      <c r="A1411" s="12" t="n">
        <v>10695</v>
      </c>
      <c r="B1411" s="13" t="n">
        <v>18</v>
      </c>
      <c r="C1411" s="13" t="s">
        <v>125</v>
      </c>
      <c r="D1411" s="13" t="n">
        <v>2</v>
      </c>
      <c r="E1411" s="13" t="n">
        <v>238</v>
      </c>
      <c r="F1411" s="13" t="s">
        <v>150</v>
      </c>
      <c r="G1411" s="13" t="s">
        <v>28</v>
      </c>
      <c r="H1411" s="13" t="s">
        <v>25</v>
      </c>
      <c r="I1411" s="13" t="n">
        <v>1</v>
      </c>
      <c r="J1411" s="13" t="n">
        <v>3269</v>
      </c>
      <c r="K1411" s="14" t="n">
        <v>0.364583333333333</v>
      </c>
      <c r="L1411" s="15" t="n">
        <v>0.440972222222222</v>
      </c>
      <c r="M1411" s="16" t="n">
        <f aca="false">VLOOKUP(E1411,'Esp. percorsi al 18-10-22'!C:J,8,FALSE())</f>
        <v>44.3870427995375</v>
      </c>
      <c r="N1411" s="16"/>
      <c r="O1411" s="16"/>
      <c r="P1411" s="13" t="n">
        <v>52</v>
      </c>
      <c r="Q1411" s="17" t="n">
        <f aca="false">+M1411*P1411</f>
        <v>2308.12622557595</v>
      </c>
      <c r="R1411" s="17" t="n">
        <f aca="false">+N1411*P1411</f>
        <v>0</v>
      </c>
      <c r="S1411" s="17"/>
      <c r="T1411" s="18" t="n">
        <f aca="false">+L1411-K1411</f>
        <v>0.0763888888888889</v>
      </c>
      <c r="U1411" s="18" t="n">
        <f aca="false">+T1411*P1411</f>
        <v>3.97222222222222</v>
      </c>
      <c r="V1411" s="18"/>
    </row>
    <row r="1412" s="13" customFormat="true" ht="12" hidden="false" customHeight="false" outlineLevel="0" collapsed="false">
      <c r="A1412" s="12" t="n">
        <v>10696</v>
      </c>
      <c r="B1412" s="13" t="n">
        <v>18</v>
      </c>
      <c r="C1412" s="13" t="s">
        <v>125</v>
      </c>
      <c r="D1412" s="13" t="n">
        <v>2</v>
      </c>
      <c r="E1412" s="13" t="n">
        <v>238</v>
      </c>
      <c r="F1412" s="13" t="s">
        <v>150</v>
      </c>
      <c r="G1412" s="13" t="s">
        <v>28</v>
      </c>
      <c r="H1412" s="13" t="s">
        <v>25</v>
      </c>
      <c r="I1412" s="13" t="n">
        <v>1</v>
      </c>
      <c r="J1412" s="13" t="n">
        <v>3270</v>
      </c>
      <c r="K1412" s="14" t="n">
        <v>0.798611111111111</v>
      </c>
      <c r="L1412" s="15" t="n">
        <v>0.875</v>
      </c>
      <c r="M1412" s="16" t="n">
        <f aca="false">VLOOKUP(E1412,'Esp. percorsi al 18-10-22'!C:J,8,FALSE())</f>
        <v>44.3870427995375</v>
      </c>
      <c r="N1412" s="16"/>
      <c r="O1412" s="16"/>
      <c r="P1412" s="13" t="n">
        <v>52</v>
      </c>
      <c r="Q1412" s="17" t="n">
        <f aca="false">+M1412*P1412</f>
        <v>2308.12622557595</v>
      </c>
      <c r="R1412" s="17" t="n">
        <f aca="false">+N1412*P1412</f>
        <v>0</v>
      </c>
      <c r="S1412" s="17"/>
      <c r="T1412" s="18" t="n">
        <f aca="false">+L1412-K1412</f>
        <v>0.0763888888888889</v>
      </c>
      <c r="U1412" s="18" t="n">
        <f aca="false">+T1412*P1412</f>
        <v>3.97222222222222</v>
      </c>
      <c r="V1412" s="18"/>
    </row>
    <row r="1413" s="13" customFormat="true" ht="12" hidden="false" customHeight="false" outlineLevel="0" collapsed="false">
      <c r="A1413" s="12" t="n">
        <v>17661</v>
      </c>
      <c r="B1413" s="13" t="n">
        <v>18</v>
      </c>
      <c r="C1413" s="13" t="s">
        <v>125</v>
      </c>
      <c r="D1413" s="13" t="n">
        <v>1</v>
      </c>
      <c r="E1413" s="13" t="n">
        <v>242</v>
      </c>
      <c r="F1413" s="13" t="s">
        <v>151</v>
      </c>
      <c r="G1413" s="13" t="s">
        <v>26</v>
      </c>
      <c r="H1413" s="13" t="s">
        <v>25</v>
      </c>
      <c r="I1413" s="13" t="n">
        <v>1</v>
      </c>
      <c r="J1413" s="13" t="n">
        <v>2558</v>
      </c>
      <c r="K1413" s="14" t="n">
        <v>0.604166666666667</v>
      </c>
      <c r="L1413" s="15" t="n">
        <v>0.649305555555556</v>
      </c>
      <c r="M1413" s="16" t="n">
        <f aca="false">VLOOKUP(E1413,'Esp. percorsi al 18-10-22'!C:J,8,FALSE())</f>
        <v>36.901823225042</v>
      </c>
      <c r="N1413" s="16"/>
      <c r="O1413" s="16"/>
      <c r="P1413" s="13" t="n">
        <v>251</v>
      </c>
      <c r="Q1413" s="17" t="n">
        <f aca="false">+M1413*P1413</f>
        <v>9262.35762948554</v>
      </c>
      <c r="R1413" s="17" t="n">
        <f aca="false">+N1413*P1413</f>
        <v>0</v>
      </c>
      <c r="S1413" s="17"/>
      <c r="T1413" s="18" t="n">
        <f aca="false">+L1413-K1413</f>
        <v>0.0451388888888889</v>
      </c>
      <c r="U1413" s="18" t="n">
        <f aca="false">+T1413*P1413</f>
        <v>11.3298611111111</v>
      </c>
      <c r="V1413" s="18"/>
    </row>
    <row r="1414" s="13" customFormat="true" ht="12" hidden="false" customHeight="false" outlineLevel="0" collapsed="false">
      <c r="A1414" s="12" t="n">
        <v>10678</v>
      </c>
      <c r="B1414" s="13" t="n">
        <v>18</v>
      </c>
      <c r="C1414" s="13" t="s">
        <v>125</v>
      </c>
      <c r="D1414" s="13" t="n">
        <v>2</v>
      </c>
      <c r="E1414" s="13" t="n">
        <v>244</v>
      </c>
      <c r="F1414" s="13" t="s">
        <v>152</v>
      </c>
      <c r="G1414" s="13" t="s">
        <v>24</v>
      </c>
      <c r="H1414" s="13" t="s">
        <v>29</v>
      </c>
      <c r="I1414" s="13" t="n">
        <v>1</v>
      </c>
      <c r="J1414" s="13" t="n">
        <v>1868</v>
      </c>
      <c r="K1414" s="14" t="n">
        <v>0.326388888888889</v>
      </c>
      <c r="L1414" s="15" t="n">
        <v>0.336805555555556</v>
      </c>
      <c r="M1414" s="16" t="n">
        <f aca="false">VLOOKUP(E1414,'Esp. percorsi al 18-10-22'!C:J,8,FALSE())</f>
        <v>8.01901939493149</v>
      </c>
      <c r="N1414" s="16"/>
      <c r="O1414" s="16"/>
      <c r="P1414" s="13" t="n">
        <v>57</v>
      </c>
      <c r="Q1414" s="17" t="n">
        <f aca="false">+M1414*P1414</f>
        <v>457.084105511095</v>
      </c>
      <c r="R1414" s="17" t="n">
        <f aca="false">+N1414*P1414</f>
        <v>0</v>
      </c>
      <c r="S1414" s="17"/>
      <c r="T1414" s="18" t="n">
        <f aca="false">+L1414-K1414</f>
        <v>0.0104166666666667</v>
      </c>
      <c r="U1414" s="18" t="n">
        <f aca="false">+T1414*P1414</f>
        <v>0.59375</v>
      </c>
      <c r="V1414" s="18"/>
    </row>
    <row r="1415" s="13" customFormat="true" ht="12" hidden="false" customHeight="false" outlineLevel="0" collapsed="false">
      <c r="A1415" s="12" t="n">
        <v>10679</v>
      </c>
      <c r="B1415" s="13" t="n">
        <v>18</v>
      </c>
      <c r="C1415" s="13" t="s">
        <v>125</v>
      </c>
      <c r="D1415" s="13" t="n">
        <v>2</v>
      </c>
      <c r="E1415" s="13" t="n">
        <v>244</v>
      </c>
      <c r="F1415" s="13" t="s">
        <v>152</v>
      </c>
      <c r="G1415" s="13" t="s">
        <v>24</v>
      </c>
      <c r="H1415" s="13" t="s">
        <v>29</v>
      </c>
      <c r="I1415" s="13" t="n">
        <v>1</v>
      </c>
      <c r="J1415" s="13" t="n">
        <v>1869</v>
      </c>
      <c r="K1415" s="14" t="n">
        <v>0.395833333333333</v>
      </c>
      <c r="L1415" s="15" t="n">
        <v>0.40625</v>
      </c>
      <c r="M1415" s="16" t="n">
        <f aca="false">VLOOKUP(E1415,'Esp. percorsi al 18-10-22'!C:J,8,FALSE())</f>
        <v>8.01901939493149</v>
      </c>
      <c r="N1415" s="16"/>
      <c r="O1415" s="16"/>
      <c r="P1415" s="13" t="n">
        <v>57</v>
      </c>
      <c r="Q1415" s="17" t="n">
        <f aca="false">+M1415*P1415</f>
        <v>457.084105511095</v>
      </c>
      <c r="R1415" s="17" t="n">
        <f aca="false">+N1415*P1415</f>
        <v>0</v>
      </c>
      <c r="S1415" s="17"/>
      <c r="T1415" s="18" t="n">
        <f aca="false">+L1415-K1415</f>
        <v>0.0104166666666667</v>
      </c>
      <c r="U1415" s="18" t="n">
        <f aca="false">+T1415*P1415</f>
        <v>0.59375</v>
      </c>
      <c r="V1415" s="18"/>
    </row>
    <row r="1416" s="13" customFormat="true" ht="12" hidden="false" customHeight="false" outlineLevel="0" collapsed="false">
      <c r="A1416" s="12" t="n">
        <v>12458</v>
      </c>
      <c r="B1416" s="13" t="n">
        <v>18</v>
      </c>
      <c r="C1416" s="13" t="s">
        <v>125</v>
      </c>
      <c r="D1416" s="13" t="n">
        <v>2</v>
      </c>
      <c r="E1416" s="13" t="n">
        <v>244</v>
      </c>
      <c r="F1416" s="13" t="s">
        <v>152</v>
      </c>
      <c r="G1416" s="13" t="s">
        <v>24</v>
      </c>
      <c r="H1416" s="13" t="s">
        <v>25</v>
      </c>
      <c r="I1416" s="13" t="n">
        <v>1</v>
      </c>
      <c r="J1416" s="13" t="n">
        <v>879</v>
      </c>
      <c r="K1416" s="14" t="n">
        <v>0.517361111111111</v>
      </c>
      <c r="L1416" s="15" t="n">
        <v>0.527777777777778</v>
      </c>
      <c r="M1416" s="16" t="n">
        <f aca="false">VLOOKUP(E1416,'Esp. percorsi al 18-10-22'!C:J,8,FALSE())</f>
        <v>8.01901939493149</v>
      </c>
      <c r="N1416" s="16"/>
      <c r="O1416" s="16"/>
      <c r="P1416" s="13" t="n">
        <v>303</v>
      </c>
      <c r="Q1416" s="17" t="n">
        <f aca="false">+M1416*P1416</f>
        <v>2429.76287666424</v>
      </c>
      <c r="R1416" s="17" t="n">
        <f aca="false">+N1416*P1416</f>
        <v>0</v>
      </c>
      <c r="S1416" s="17"/>
      <c r="T1416" s="18" t="n">
        <f aca="false">+L1416-K1416</f>
        <v>0.0104166666666667</v>
      </c>
      <c r="U1416" s="18" t="n">
        <f aca="false">+T1416*P1416</f>
        <v>3.15625</v>
      </c>
      <c r="V1416" s="18"/>
    </row>
    <row r="1417" s="13" customFormat="true" ht="12" hidden="false" customHeight="false" outlineLevel="0" collapsed="false">
      <c r="A1417" s="12" t="n">
        <v>17050</v>
      </c>
      <c r="B1417" s="13" t="n">
        <v>18</v>
      </c>
      <c r="C1417" s="13" t="s">
        <v>125</v>
      </c>
      <c r="D1417" s="13" t="n">
        <v>2</v>
      </c>
      <c r="E1417" s="13" t="n">
        <v>244</v>
      </c>
      <c r="F1417" s="13" t="s">
        <v>152</v>
      </c>
      <c r="G1417" s="13" t="s">
        <v>28</v>
      </c>
      <c r="H1417" s="13" t="s">
        <v>25</v>
      </c>
      <c r="I1417" s="13" t="n">
        <v>1</v>
      </c>
      <c r="J1417" s="13" t="n">
        <v>17050</v>
      </c>
      <c r="K1417" s="14" t="n">
        <v>0.618055555555556</v>
      </c>
      <c r="L1417" s="15" t="n">
        <v>0.628472222222222</v>
      </c>
      <c r="M1417" s="16" t="n">
        <f aca="false">VLOOKUP(E1417,'Esp. percorsi al 18-10-22'!C:J,8,FALSE())</f>
        <v>8.01901939493149</v>
      </c>
      <c r="N1417" s="16"/>
      <c r="O1417" s="16"/>
      <c r="P1417" s="13" t="n">
        <v>52</v>
      </c>
      <c r="Q1417" s="17" t="n">
        <f aca="false">+M1417*P1417</f>
        <v>416.989008536438</v>
      </c>
      <c r="R1417" s="17" t="n">
        <f aca="false">+N1417*P1417</f>
        <v>0</v>
      </c>
      <c r="S1417" s="17"/>
      <c r="T1417" s="18" t="n">
        <f aca="false">+L1417-K1417</f>
        <v>0.0104166666666667</v>
      </c>
      <c r="U1417" s="18" t="n">
        <f aca="false">+T1417*P1417</f>
        <v>0.541666666666667</v>
      </c>
      <c r="V1417" s="18"/>
    </row>
    <row r="1418" s="13" customFormat="true" ht="12" hidden="false" customHeight="false" outlineLevel="0" collapsed="false">
      <c r="A1418" s="12" t="n">
        <v>10680</v>
      </c>
      <c r="B1418" s="13" t="n">
        <v>18</v>
      </c>
      <c r="C1418" s="13" t="s">
        <v>125</v>
      </c>
      <c r="D1418" s="13" t="n">
        <v>2</v>
      </c>
      <c r="E1418" s="13" t="n">
        <v>244</v>
      </c>
      <c r="F1418" s="13" t="s">
        <v>152</v>
      </c>
      <c r="G1418" s="13" t="s">
        <v>24</v>
      </c>
      <c r="H1418" s="13" t="s">
        <v>29</v>
      </c>
      <c r="I1418" s="13" t="n">
        <v>1</v>
      </c>
      <c r="J1418" s="13" t="n">
        <v>1870</v>
      </c>
      <c r="K1418" s="14" t="n">
        <v>0.743055555555555</v>
      </c>
      <c r="L1418" s="15" t="n">
        <v>0.753472222222222</v>
      </c>
      <c r="M1418" s="16" t="n">
        <f aca="false">VLOOKUP(E1418,'Esp. percorsi al 18-10-22'!C:J,8,FALSE())</f>
        <v>8.01901939493149</v>
      </c>
      <c r="N1418" s="16"/>
      <c r="O1418" s="16"/>
      <c r="P1418" s="13" t="n">
        <v>57</v>
      </c>
      <c r="Q1418" s="17" t="n">
        <f aca="false">+M1418*P1418</f>
        <v>457.084105511095</v>
      </c>
      <c r="R1418" s="17" t="n">
        <f aca="false">+N1418*P1418</f>
        <v>0</v>
      </c>
      <c r="S1418" s="17"/>
      <c r="T1418" s="18" t="n">
        <f aca="false">+L1418-K1418</f>
        <v>0.0104166666666667</v>
      </c>
      <c r="U1418" s="18" t="n">
        <f aca="false">+T1418*P1418</f>
        <v>0.59375</v>
      </c>
      <c r="V1418" s="18"/>
    </row>
    <row r="1419" s="13" customFormat="true" ht="12" hidden="false" customHeight="false" outlineLevel="0" collapsed="false">
      <c r="A1419" s="12" t="n">
        <v>10665</v>
      </c>
      <c r="B1419" s="13" t="n">
        <v>18</v>
      </c>
      <c r="C1419" s="13" t="s">
        <v>125</v>
      </c>
      <c r="D1419" s="13" t="n">
        <v>2</v>
      </c>
      <c r="E1419" s="13" t="n">
        <v>244</v>
      </c>
      <c r="F1419" s="13" t="s">
        <v>152</v>
      </c>
      <c r="G1419" s="13" t="s">
        <v>24</v>
      </c>
      <c r="H1419" s="13" t="s">
        <v>25</v>
      </c>
      <c r="I1419" s="13" t="n">
        <v>1</v>
      </c>
      <c r="J1419" s="13" t="n">
        <v>881</v>
      </c>
      <c r="K1419" s="14" t="n">
        <v>0.784722222222222</v>
      </c>
      <c r="L1419" s="15" t="n">
        <v>0.795138888888889</v>
      </c>
      <c r="M1419" s="16" t="n">
        <f aca="false">VLOOKUP(E1419,'Esp. percorsi al 18-10-22'!C:J,8,FALSE())</f>
        <v>8.01901939493149</v>
      </c>
      <c r="N1419" s="16"/>
      <c r="O1419" s="16"/>
      <c r="P1419" s="13" t="n">
        <v>303</v>
      </c>
      <c r="Q1419" s="17" t="n">
        <f aca="false">+M1419*P1419</f>
        <v>2429.76287666424</v>
      </c>
      <c r="R1419" s="17" t="n">
        <f aca="false">+N1419*P1419</f>
        <v>0</v>
      </c>
      <c r="S1419" s="17"/>
      <c r="T1419" s="18" t="n">
        <f aca="false">+L1419-K1419</f>
        <v>0.0104166666666667</v>
      </c>
      <c r="U1419" s="18" t="n">
        <f aca="false">+T1419*P1419</f>
        <v>3.15625</v>
      </c>
      <c r="V1419" s="18"/>
    </row>
    <row r="1420" s="13" customFormat="true" ht="12" hidden="false" customHeight="false" outlineLevel="0" collapsed="false">
      <c r="A1420" s="12" t="n">
        <v>10681</v>
      </c>
      <c r="B1420" s="13" t="n">
        <v>18</v>
      </c>
      <c r="C1420" s="13" t="s">
        <v>125</v>
      </c>
      <c r="D1420" s="13" t="n">
        <v>2</v>
      </c>
      <c r="E1420" s="13" t="n">
        <v>244</v>
      </c>
      <c r="F1420" s="13" t="s">
        <v>152</v>
      </c>
      <c r="G1420" s="13" t="s">
        <v>24</v>
      </c>
      <c r="H1420" s="13" t="s">
        <v>29</v>
      </c>
      <c r="I1420" s="13" t="n">
        <v>1</v>
      </c>
      <c r="J1420" s="13" t="n">
        <v>1871</v>
      </c>
      <c r="K1420" s="14" t="n">
        <v>0.8125</v>
      </c>
      <c r="L1420" s="15" t="n">
        <v>0.822916666666667</v>
      </c>
      <c r="M1420" s="16" t="n">
        <f aca="false">VLOOKUP(E1420,'Esp. percorsi al 18-10-22'!C:J,8,FALSE())</f>
        <v>8.01901939493149</v>
      </c>
      <c r="N1420" s="16"/>
      <c r="O1420" s="16"/>
      <c r="P1420" s="13" t="n">
        <v>57</v>
      </c>
      <c r="Q1420" s="17" t="n">
        <f aca="false">+M1420*P1420</f>
        <v>457.084105511095</v>
      </c>
      <c r="R1420" s="17" t="n">
        <f aca="false">+N1420*P1420</f>
        <v>0</v>
      </c>
      <c r="S1420" s="17"/>
      <c r="T1420" s="18" t="n">
        <f aca="false">+L1420-K1420</f>
        <v>0.0104166666666667</v>
      </c>
      <c r="U1420" s="18" t="n">
        <f aca="false">+T1420*P1420</f>
        <v>0.59375</v>
      </c>
      <c r="V1420" s="18"/>
    </row>
    <row r="1421" s="13" customFormat="true" ht="12" hidden="false" customHeight="false" outlineLevel="0" collapsed="false">
      <c r="A1421" s="12" t="n">
        <v>10709</v>
      </c>
      <c r="B1421" s="13" t="n">
        <v>18</v>
      </c>
      <c r="C1421" s="13" t="s">
        <v>125</v>
      </c>
      <c r="D1421" s="13" t="n">
        <v>2</v>
      </c>
      <c r="E1421" s="13" t="n">
        <v>245</v>
      </c>
      <c r="F1421" s="13" t="s">
        <v>153</v>
      </c>
      <c r="G1421" s="13" t="s">
        <v>42</v>
      </c>
      <c r="H1421" s="19" t="s">
        <v>27</v>
      </c>
      <c r="I1421" s="13" t="n">
        <v>1</v>
      </c>
      <c r="J1421" s="13" t="n">
        <v>2560</v>
      </c>
      <c r="K1421" s="14" t="n">
        <v>0.681944444444444</v>
      </c>
      <c r="L1421" s="15" t="n">
        <v>0.684027777777778</v>
      </c>
      <c r="M1421" s="16" t="n">
        <f aca="false">VLOOKUP(E1421,'Esp. percorsi al 18-10-22'!C:J,8,FALSE())</f>
        <v>2.36547038234175</v>
      </c>
      <c r="N1421" s="16"/>
      <c r="O1421" s="16"/>
      <c r="P1421" s="13" t="n">
        <v>189</v>
      </c>
      <c r="Q1421" s="17" t="n">
        <f aca="false">+M1421*P1421</f>
        <v>447.073902262591</v>
      </c>
      <c r="R1421" s="17" t="n">
        <f aca="false">+N1421*P1421</f>
        <v>0</v>
      </c>
      <c r="S1421" s="17"/>
      <c r="T1421" s="18" t="n">
        <f aca="false">+L1421-K1421</f>
        <v>0.00208333333333333</v>
      </c>
      <c r="U1421" s="18" t="n">
        <f aca="false">+T1421*P1421</f>
        <v>0.39375</v>
      </c>
      <c r="V1421" s="18"/>
    </row>
    <row r="1422" s="13" customFormat="true" ht="12" hidden="false" customHeight="false" outlineLevel="0" collapsed="false">
      <c r="A1422" s="12" t="n">
        <v>10706</v>
      </c>
      <c r="B1422" s="13" t="n">
        <v>18</v>
      </c>
      <c r="C1422" s="13" t="s">
        <v>125</v>
      </c>
      <c r="D1422" s="13" t="n">
        <v>1</v>
      </c>
      <c r="E1422" s="13" t="n">
        <v>247</v>
      </c>
      <c r="F1422" s="13" t="s">
        <v>154</v>
      </c>
      <c r="G1422" s="13" t="s">
        <v>42</v>
      </c>
      <c r="H1422" s="19" t="s">
        <v>27</v>
      </c>
      <c r="I1422" s="13" t="n">
        <v>1</v>
      </c>
      <c r="J1422" s="13" t="n">
        <v>2556</v>
      </c>
      <c r="K1422" s="14" t="n">
        <v>0.336805555555556</v>
      </c>
      <c r="L1422" s="15" t="n">
        <v>0.340277777777778</v>
      </c>
      <c r="M1422" s="16" t="n">
        <f aca="false">VLOOKUP(E1422,'Esp. percorsi al 18-10-22'!C:J,8,FALSE())</f>
        <v>0.612102877194118</v>
      </c>
      <c r="N1422" s="16"/>
      <c r="O1422" s="16"/>
      <c r="P1422" s="13" t="n">
        <v>189</v>
      </c>
      <c r="Q1422" s="17" t="n">
        <f aca="false">+M1422*P1422</f>
        <v>115.687443789688</v>
      </c>
      <c r="R1422" s="17" t="n">
        <f aca="false">+N1422*P1422</f>
        <v>0</v>
      </c>
      <c r="S1422" s="17"/>
      <c r="T1422" s="18" t="n">
        <f aca="false">+L1422-K1422</f>
        <v>0.00347222222222222</v>
      </c>
      <c r="U1422" s="18" t="n">
        <f aca="false">+T1422*P1422</f>
        <v>0.65625</v>
      </c>
      <c r="V1422" s="18"/>
    </row>
    <row r="1423" s="13" customFormat="true" ht="12" hidden="false" customHeight="false" outlineLevel="0" collapsed="false">
      <c r="A1423" s="12" t="n">
        <v>10690</v>
      </c>
      <c r="B1423" s="13" t="n">
        <v>18</v>
      </c>
      <c r="C1423" s="13" t="s">
        <v>125</v>
      </c>
      <c r="D1423" s="13" t="n">
        <v>1</v>
      </c>
      <c r="E1423" s="13" t="n">
        <v>253</v>
      </c>
      <c r="F1423" s="13" t="s">
        <v>155</v>
      </c>
      <c r="G1423" s="13" t="s">
        <v>28</v>
      </c>
      <c r="H1423" s="13" t="s">
        <v>25</v>
      </c>
      <c r="I1423" s="13" t="n">
        <v>1</v>
      </c>
      <c r="J1423" s="13" t="n">
        <v>3264</v>
      </c>
      <c r="K1423" s="14" t="n">
        <v>0.256944444444444</v>
      </c>
      <c r="L1423" s="15" t="n">
        <v>0.333333333333333</v>
      </c>
      <c r="M1423" s="16" t="n">
        <f aca="false">VLOOKUP(E1423,'Esp. percorsi al 18-10-22'!C:J,8,FALSE())</f>
        <v>45.9054478238225</v>
      </c>
      <c r="N1423" s="16"/>
      <c r="O1423" s="16"/>
      <c r="P1423" s="13" t="n">
        <v>52</v>
      </c>
      <c r="Q1423" s="17" t="n">
        <f aca="false">+M1423*P1423</f>
        <v>2387.08328683877</v>
      </c>
      <c r="R1423" s="17" t="n">
        <f aca="false">+N1423*P1423</f>
        <v>0</v>
      </c>
      <c r="S1423" s="17"/>
      <c r="T1423" s="18" t="n">
        <f aca="false">+L1423-K1423</f>
        <v>0.0763888888888889</v>
      </c>
      <c r="U1423" s="18" t="n">
        <f aca="false">+T1423*P1423</f>
        <v>3.97222222222222</v>
      </c>
      <c r="V1423" s="18"/>
    </row>
    <row r="1424" s="13" customFormat="true" ht="12" hidden="false" customHeight="false" outlineLevel="0" collapsed="false">
      <c r="A1424" s="12" t="n">
        <v>10666</v>
      </c>
      <c r="B1424" s="13" t="n">
        <v>18</v>
      </c>
      <c r="C1424" s="13" t="s">
        <v>125</v>
      </c>
      <c r="D1424" s="13" t="n">
        <v>1</v>
      </c>
      <c r="E1424" s="13" t="n">
        <v>253</v>
      </c>
      <c r="F1424" s="13" t="s">
        <v>155</v>
      </c>
      <c r="G1424" s="13" t="s">
        <v>26</v>
      </c>
      <c r="H1424" s="13" t="s">
        <v>25</v>
      </c>
      <c r="I1424" s="13" t="n">
        <v>1</v>
      </c>
      <c r="J1424" s="13" t="n">
        <v>883</v>
      </c>
      <c r="K1424" s="14" t="n">
        <v>0.270833333333333</v>
      </c>
      <c r="L1424" s="15" t="n">
        <v>0.34375</v>
      </c>
      <c r="M1424" s="16" t="n">
        <f aca="false">VLOOKUP(E1424,'Esp. percorsi al 18-10-22'!C:J,8,FALSE())</f>
        <v>45.9054478238225</v>
      </c>
      <c r="N1424" s="16"/>
      <c r="O1424" s="16"/>
      <c r="P1424" s="13" t="n">
        <v>251</v>
      </c>
      <c r="Q1424" s="17" t="n">
        <f aca="false">+M1424*P1424</f>
        <v>11522.2674037794</v>
      </c>
      <c r="R1424" s="17" t="n">
        <f aca="false">+N1424*P1424</f>
        <v>0</v>
      </c>
      <c r="S1424" s="17"/>
      <c r="T1424" s="18" t="n">
        <f aca="false">+L1424-K1424</f>
        <v>0.0729166666666667</v>
      </c>
      <c r="U1424" s="18" t="n">
        <f aca="false">+T1424*P1424</f>
        <v>18.3020833333333</v>
      </c>
      <c r="V1424" s="18"/>
    </row>
    <row r="1425" s="13" customFormat="true" ht="12" hidden="false" customHeight="false" outlineLevel="0" collapsed="false">
      <c r="A1425" s="12" t="n">
        <v>16963</v>
      </c>
      <c r="B1425" s="13" t="n">
        <v>18</v>
      </c>
      <c r="C1425" s="13" t="s">
        <v>125</v>
      </c>
      <c r="D1425" s="13" t="n">
        <v>1</v>
      </c>
      <c r="E1425" s="13" t="n">
        <v>253</v>
      </c>
      <c r="F1425" s="13" t="s">
        <v>155</v>
      </c>
      <c r="G1425" s="13" t="s">
        <v>28</v>
      </c>
      <c r="H1425" s="13" t="s">
        <v>25</v>
      </c>
      <c r="I1425" s="13" t="n">
        <v>1</v>
      </c>
      <c r="J1425" s="13" t="n">
        <v>16963</v>
      </c>
      <c r="K1425" s="14" t="n">
        <v>0.628472222222222</v>
      </c>
      <c r="L1425" s="15" t="n">
        <v>0.701388888888889</v>
      </c>
      <c r="M1425" s="16" t="n">
        <f aca="false">VLOOKUP(E1425,'Esp. percorsi al 18-10-22'!C:J,8,FALSE())</f>
        <v>45.9054478238225</v>
      </c>
      <c r="N1425" s="16"/>
      <c r="O1425" s="16"/>
      <c r="P1425" s="13" t="n">
        <v>52</v>
      </c>
      <c r="Q1425" s="17" t="n">
        <f aca="false">+M1425*P1425</f>
        <v>2387.08328683877</v>
      </c>
      <c r="R1425" s="17" t="n">
        <f aca="false">+N1425*P1425</f>
        <v>0</v>
      </c>
      <c r="S1425" s="17"/>
      <c r="T1425" s="18" t="n">
        <f aca="false">+L1425-K1425</f>
        <v>0.0729166666666667</v>
      </c>
      <c r="U1425" s="18" t="n">
        <f aca="false">+T1425*P1425</f>
        <v>3.79166666666667</v>
      </c>
      <c r="V1425" s="18"/>
    </row>
    <row r="1426" s="13" customFormat="true" ht="12" hidden="false" customHeight="false" outlineLevel="0" collapsed="false">
      <c r="A1426" s="12" t="n">
        <v>10682</v>
      </c>
      <c r="B1426" s="13" t="n">
        <v>18</v>
      </c>
      <c r="C1426" s="13" t="s">
        <v>125</v>
      </c>
      <c r="D1426" s="13" t="n">
        <v>1</v>
      </c>
      <c r="E1426" s="13" t="n">
        <v>253</v>
      </c>
      <c r="F1426" s="13" t="s">
        <v>155</v>
      </c>
      <c r="G1426" s="13" t="s">
        <v>24</v>
      </c>
      <c r="H1426" s="13" t="s">
        <v>29</v>
      </c>
      <c r="I1426" s="13" t="n">
        <v>1</v>
      </c>
      <c r="J1426" s="13" t="n">
        <v>1872</v>
      </c>
      <c r="K1426" s="14" t="n">
        <v>0.642361111111111</v>
      </c>
      <c r="L1426" s="15" t="n">
        <v>0.715277777777778</v>
      </c>
      <c r="M1426" s="16" t="n">
        <f aca="false">VLOOKUP(E1426,'Esp. percorsi al 18-10-22'!C:J,8,FALSE())</f>
        <v>45.9054478238225</v>
      </c>
      <c r="N1426" s="16"/>
      <c r="O1426" s="16"/>
      <c r="P1426" s="13" t="n">
        <v>57</v>
      </c>
      <c r="Q1426" s="17" t="n">
        <f aca="false">+M1426*P1426</f>
        <v>2616.61052595788</v>
      </c>
      <c r="R1426" s="17" t="n">
        <f aca="false">+N1426*P1426</f>
        <v>0</v>
      </c>
      <c r="S1426" s="17"/>
      <c r="T1426" s="18" t="n">
        <f aca="false">+L1426-K1426</f>
        <v>0.0729166666666667</v>
      </c>
      <c r="U1426" s="18" t="n">
        <f aca="false">+T1426*P1426</f>
        <v>4.15625</v>
      </c>
      <c r="V1426" s="18"/>
    </row>
    <row r="1427" s="13" customFormat="true" ht="12" hidden="false" customHeight="false" outlineLevel="0" collapsed="false">
      <c r="A1427" s="12" t="n">
        <v>10700</v>
      </c>
      <c r="B1427" s="13" t="n">
        <v>18</v>
      </c>
      <c r="C1427" s="13" t="s">
        <v>125</v>
      </c>
      <c r="D1427" s="13" t="n">
        <v>1</v>
      </c>
      <c r="E1427" s="13" t="n">
        <v>253</v>
      </c>
      <c r="F1427" s="13" t="s">
        <v>155</v>
      </c>
      <c r="G1427" s="13" t="s">
        <v>28</v>
      </c>
      <c r="H1427" s="13" t="s">
        <v>25</v>
      </c>
      <c r="I1427" s="13" t="n">
        <v>1</v>
      </c>
      <c r="J1427" s="13" t="n">
        <v>3966</v>
      </c>
      <c r="K1427" s="14" t="n">
        <v>0.715277777777778</v>
      </c>
      <c r="L1427" s="15" t="n">
        <v>0.791666666666667</v>
      </c>
      <c r="M1427" s="16" t="n">
        <f aca="false">VLOOKUP(E1427,'Esp. percorsi al 18-10-22'!C:J,8,FALSE())</f>
        <v>45.9054478238225</v>
      </c>
      <c r="N1427" s="16"/>
      <c r="O1427" s="16"/>
      <c r="P1427" s="13" t="n">
        <v>52</v>
      </c>
      <c r="Q1427" s="17" t="n">
        <f aca="false">+M1427*P1427</f>
        <v>2387.08328683877</v>
      </c>
      <c r="R1427" s="17" t="n">
        <f aca="false">+N1427*P1427</f>
        <v>0</v>
      </c>
      <c r="S1427" s="17"/>
      <c r="T1427" s="18" t="n">
        <f aca="false">+L1427-K1427</f>
        <v>0.0763888888888889</v>
      </c>
      <c r="U1427" s="18" t="n">
        <f aca="false">+T1427*P1427</f>
        <v>3.97222222222222</v>
      </c>
      <c r="V1427" s="18"/>
    </row>
    <row r="1428" s="13" customFormat="true" ht="12" hidden="false" customHeight="false" outlineLevel="0" collapsed="false">
      <c r="A1428" s="12" t="n">
        <v>10667</v>
      </c>
      <c r="B1428" s="13" t="n">
        <v>18</v>
      </c>
      <c r="C1428" s="13" t="s">
        <v>125</v>
      </c>
      <c r="D1428" s="13" t="n">
        <v>1</v>
      </c>
      <c r="E1428" s="13" t="n">
        <v>254</v>
      </c>
      <c r="F1428" s="13" t="s">
        <v>156</v>
      </c>
      <c r="G1428" s="13" t="s">
        <v>28</v>
      </c>
      <c r="H1428" s="13" t="s">
        <v>25</v>
      </c>
      <c r="I1428" s="13" t="n">
        <v>1</v>
      </c>
      <c r="J1428" s="13" t="n">
        <v>885</v>
      </c>
      <c r="K1428" s="14" t="n">
        <v>0.552083333333333</v>
      </c>
      <c r="L1428" s="15" t="n">
        <v>0.59375</v>
      </c>
      <c r="M1428" s="16" t="n">
        <f aca="false">VLOOKUP(E1428,'Esp. percorsi al 18-10-22'!C:J,8,FALSE())</f>
        <v>27.834552649684</v>
      </c>
      <c r="N1428" s="16"/>
      <c r="O1428" s="16"/>
      <c r="P1428" s="13" t="n">
        <v>52</v>
      </c>
      <c r="Q1428" s="17" t="n">
        <f aca="false">+M1428*P1428</f>
        <v>1447.39673778357</v>
      </c>
      <c r="R1428" s="17" t="n">
        <f aca="false">+N1428*P1428</f>
        <v>0</v>
      </c>
      <c r="S1428" s="17"/>
      <c r="T1428" s="18" t="n">
        <f aca="false">+L1428-K1428</f>
        <v>0.0416666666666667</v>
      </c>
      <c r="U1428" s="18" t="n">
        <f aca="false">+T1428*P1428</f>
        <v>2.16666666666667</v>
      </c>
      <c r="V1428" s="18"/>
    </row>
    <row r="1429" s="13" customFormat="true" ht="12" hidden="false" customHeight="false" outlineLevel="0" collapsed="false">
      <c r="A1429" s="12" t="n">
        <v>17801</v>
      </c>
      <c r="B1429" s="13" t="n">
        <v>18</v>
      </c>
      <c r="C1429" s="13" t="s">
        <v>125</v>
      </c>
      <c r="D1429" s="13" t="n">
        <v>1</v>
      </c>
      <c r="E1429" s="13" t="n">
        <v>254</v>
      </c>
      <c r="F1429" s="13" t="s">
        <v>156</v>
      </c>
      <c r="G1429" s="13" t="s">
        <v>26</v>
      </c>
      <c r="H1429" s="13" t="s">
        <v>25</v>
      </c>
      <c r="I1429" s="13" t="n">
        <v>1</v>
      </c>
      <c r="J1429" s="13" t="n">
        <v>17801</v>
      </c>
      <c r="K1429" s="14" t="n">
        <v>0.5625</v>
      </c>
      <c r="L1429" s="15" t="n">
        <v>0.604166666666667</v>
      </c>
      <c r="M1429" s="16" t="n">
        <f aca="false">VLOOKUP(E1429,'Esp. percorsi al 18-10-22'!C:J,8,FALSE())</f>
        <v>27.834552649684</v>
      </c>
      <c r="N1429" s="16"/>
      <c r="O1429" s="16"/>
      <c r="P1429" s="13" t="n">
        <v>251</v>
      </c>
      <c r="Q1429" s="17" t="n">
        <f aca="false">+M1429*P1429</f>
        <v>6986.47271507068</v>
      </c>
      <c r="R1429" s="17" t="n">
        <f aca="false">+N1429*P1429</f>
        <v>0</v>
      </c>
      <c r="S1429" s="17"/>
      <c r="T1429" s="18" t="n">
        <f aca="false">+L1429-K1429</f>
        <v>0.0416666666666667</v>
      </c>
      <c r="U1429" s="18" t="n">
        <f aca="false">+T1429*P1429</f>
        <v>10.4583333333333</v>
      </c>
      <c r="V1429" s="18"/>
    </row>
    <row r="1430" s="13" customFormat="true" ht="12" hidden="false" customHeight="false" outlineLevel="0" collapsed="false">
      <c r="A1430" s="12" t="n">
        <v>10668</v>
      </c>
      <c r="B1430" s="13" t="n">
        <v>18</v>
      </c>
      <c r="C1430" s="13" t="s">
        <v>125</v>
      </c>
      <c r="D1430" s="13" t="n">
        <v>1</v>
      </c>
      <c r="E1430" s="13" t="n">
        <v>254</v>
      </c>
      <c r="F1430" s="13" t="s">
        <v>156</v>
      </c>
      <c r="G1430" s="13" t="s">
        <v>26</v>
      </c>
      <c r="H1430" s="13" t="s">
        <v>25</v>
      </c>
      <c r="I1430" s="13" t="n">
        <v>1</v>
      </c>
      <c r="J1430" s="13" t="n">
        <v>886</v>
      </c>
      <c r="K1430" s="14" t="n">
        <v>0.642361111111111</v>
      </c>
      <c r="L1430" s="15" t="n">
        <v>0.680555555555555</v>
      </c>
      <c r="M1430" s="16" t="n">
        <f aca="false">VLOOKUP(E1430,'Esp. percorsi al 18-10-22'!C:J,8,FALSE())</f>
        <v>27.834552649684</v>
      </c>
      <c r="N1430" s="16"/>
      <c r="O1430" s="16"/>
      <c r="P1430" s="13" t="n">
        <v>251</v>
      </c>
      <c r="Q1430" s="17" t="n">
        <f aca="false">+M1430*P1430</f>
        <v>6986.47271507068</v>
      </c>
      <c r="R1430" s="17" t="n">
        <f aca="false">+N1430*P1430</f>
        <v>0</v>
      </c>
      <c r="S1430" s="17"/>
      <c r="T1430" s="18" t="n">
        <f aca="false">+L1430-K1430</f>
        <v>0.0381944444444444</v>
      </c>
      <c r="U1430" s="18" t="n">
        <f aca="false">+T1430*P1430</f>
        <v>9.58680555555556</v>
      </c>
      <c r="V1430" s="18"/>
    </row>
    <row r="1431" s="13" customFormat="true" ht="12" hidden="false" customHeight="false" outlineLevel="0" collapsed="false">
      <c r="A1431" s="12" t="n">
        <v>16983</v>
      </c>
      <c r="B1431" s="13" t="n">
        <v>18</v>
      </c>
      <c r="C1431" s="13" t="s">
        <v>125</v>
      </c>
      <c r="D1431" s="13" t="n">
        <v>1</v>
      </c>
      <c r="E1431" s="13" t="n">
        <v>254</v>
      </c>
      <c r="F1431" s="13" t="s">
        <v>156</v>
      </c>
      <c r="G1431" s="13" t="s">
        <v>28</v>
      </c>
      <c r="H1431" s="13" t="s">
        <v>25</v>
      </c>
      <c r="I1431" s="13" t="n">
        <v>1</v>
      </c>
      <c r="J1431" s="13" t="n">
        <v>16983</v>
      </c>
      <c r="K1431" s="14" t="n">
        <v>0.8125</v>
      </c>
      <c r="L1431" s="15" t="n">
        <v>0.854166666666667</v>
      </c>
      <c r="M1431" s="16" t="n">
        <f aca="false">VLOOKUP(E1431,'Esp. percorsi al 18-10-22'!C:J,8,FALSE())</f>
        <v>27.834552649684</v>
      </c>
      <c r="N1431" s="16"/>
      <c r="O1431" s="16"/>
      <c r="P1431" s="13" t="n">
        <v>52</v>
      </c>
      <c r="Q1431" s="17" t="n">
        <f aca="false">+M1431*P1431</f>
        <v>1447.39673778357</v>
      </c>
      <c r="R1431" s="17" t="n">
        <f aca="false">+N1431*P1431</f>
        <v>0</v>
      </c>
      <c r="S1431" s="17"/>
      <c r="T1431" s="18" t="n">
        <f aca="false">+L1431-K1431</f>
        <v>0.0416666666666667</v>
      </c>
      <c r="U1431" s="18" t="n">
        <f aca="false">+T1431*P1431</f>
        <v>2.16666666666667</v>
      </c>
      <c r="V1431" s="18"/>
    </row>
    <row r="1432" s="13" customFormat="true" ht="12" hidden="false" customHeight="false" outlineLevel="0" collapsed="false">
      <c r="A1432" s="12" t="n">
        <v>10684</v>
      </c>
      <c r="B1432" s="13" t="n">
        <v>18</v>
      </c>
      <c r="C1432" s="13" t="s">
        <v>125</v>
      </c>
      <c r="D1432" s="13" t="n">
        <v>1</v>
      </c>
      <c r="E1432" s="13" t="n">
        <v>758</v>
      </c>
      <c r="F1432" s="13" t="s">
        <v>157</v>
      </c>
      <c r="G1432" s="13" t="s">
        <v>42</v>
      </c>
      <c r="H1432" s="19" t="s">
        <v>27</v>
      </c>
      <c r="I1432" s="13" t="n">
        <v>1</v>
      </c>
      <c r="J1432" s="13" t="n">
        <v>2555</v>
      </c>
      <c r="K1432" s="14" t="n">
        <v>0.576388888888889</v>
      </c>
      <c r="L1432" s="15" t="n">
        <v>0.625</v>
      </c>
      <c r="M1432" s="16" t="n">
        <f aca="false">VLOOKUP(E1432,'Esp. percorsi al 18-10-22'!C:J,8,FALSE())</f>
        <v>32.0922871252428</v>
      </c>
      <c r="N1432" s="16"/>
      <c r="O1432" s="16"/>
      <c r="P1432" s="13" t="n">
        <v>189</v>
      </c>
      <c r="Q1432" s="17" t="n">
        <f aca="false">+M1432*P1432</f>
        <v>6065.44226667089</v>
      </c>
      <c r="R1432" s="17" t="n">
        <f aca="false">+N1432*P1432</f>
        <v>0</v>
      </c>
      <c r="S1432" s="17"/>
      <c r="T1432" s="18" t="n">
        <f aca="false">+L1432-K1432</f>
        <v>0.0486111111111111</v>
      </c>
      <c r="U1432" s="18" t="n">
        <f aca="false">+T1432*P1432</f>
        <v>9.1875</v>
      </c>
      <c r="V1432" s="18"/>
    </row>
    <row r="1433" s="13" customFormat="true" ht="12" hidden="false" customHeight="false" outlineLevel="0" collapsed="false">
      <c r="A1433" s="12" t="n">
        <v>10703</v>
      </c>
      <c r="B1433" s="13" t="n">
        <v>18</v>
      </c>
      <c r="C1433" s="13" t="s">
        <v>125</v>
      </c>
      <c r="D1433" s="13" t="n">
        <v>1</v>
      </c>
      <c r="E1433" s="13" t="n">
        <v>758</v>
      </c>
      <c r="F1433" s="13" t="s">
        <v>157</v>
      </c>
      <c r="G1433" s="13" t="s">
        <v>26</v>
      </c>
      <c r="H1433" s="13" t="s">
        <v>25</v>
      </c>
      <c r="I1433" s="13" t="n">
        <v>1</v>
      </c>
      <c r="J1433" s="13" t="n">
        <v>2605</v>
      </c>
      <c r="K1433" s="14" t="n">
        <v>0.711805555555555</v>
      </c>
      <c r="L1433" s="15" t="n">
        <v>0.760416666666667</v>
      </c>
      <c r="M1433" s="16" t="n">
        <f aca="false">VLOOKUP(E1433,'Esp. percorsi al 18-10-22'!C:J,8,FALSE())</f>
        <v>32.0922871252428</v>
      </c>
      <c r="N1433" s="16"/>
      <c r="O1433" s="16"/>
      <c r="P1433" s="13" t="n">
        <v>251</v>
      </c>
      <c r="Q1433" s="17" t="n">
        <f aca="false">+M1433*P1433</f>
        <v>8055.16406843594</v>
      </c>
      <c r="R1433" s="17" t="n">
        <f aca="false">+N1433*P1433</f>
        <v>0</v>
      </c>
      <c r="S1433" s="17"/>
      <c r="T1433" s="18" t="n">
        <f aca="false">+L1433-K1433</f>
        <v>0.0486111111111111</v>
      </c>
      <c r="U1433" s="18" t="n">
        <f aca="false">+T1433*P1433</f>
        <v>12.2013888888889</v>
      </c>
      <c r="V1433" s="18"/>
    </row>
    <row r="1434" s="13" customFormat="true" ht="12" hidden="false" customHeight="false" outlineLevel="0" collapsed="false">
      <c r="A1434" s="12" t="n">
        <v>10708</v>
      </c>
      <c r="B1434" s="13" t="n">
        <v>18</v>
      </c>
      <c r="C1434" s="13" t="s">
        <v>125</v>
      </c>
      <c r="D1434" s="13" t="n">
        <v>1</v>
      </c>
      <c r="E1434" s="13" t="n">
        <v>837</v>
      </c>
      <c r="F1434" s="13" t="s">
        <v>158</v>
      </c>
      <c r="G1434" s="13" t="s">
        <v>24</v>
      </c>
      <c r="H1434" s="13" t="s">
        <v>29</v>
      </c>
      <c r="I1434" s="13" t="n">
        <v>1</v>
      </c>
      <c r="J1434" s="13" t="n">
        <v>1883</v>
      </c>
      <c r="K1434" s="14" t="n">
        <v>0.40625</v>
      </c>
      <c r="L1434" s="15" t="n">
        <v>0.444444444444444</v>
      </c>
      <c r="M1434" s="16" t="n">
        <f aca="false">VLOOKUP(E1434,'Esp. percorsi al 18-10-22'!C:J,8,FALSE())</f>
        <v>25.0570542438686</v>
      </c>
      <c r="N1434" s="16"/>
      <c r="O1434" s="16"/>
      <c r="P1434" s="13" t="n">
        <v>57</v>
      </c>
      <c r="Q1434" s="17" t="n">
        <f aca="false">+M1434*P1434</f>
        <v>1428.25209190051</v>
      </c>
      <c r="R1434" s="17" t="n">
        <f aca="false">+N1434*P1434</f>
        <v>0</v>
      </c>
      <c r="S1434" s="17"/>
      <c r="T1434" s="18" t="n">
        <f aca="false">+L1434-K1434</f>
        <v>0.0381944444444444</v>
      </c>
      <c r="U1434" s="18" t="n">
        <f aca="false">+T1434*P1434</f>
        <v>2.17708333333333</v>
      </c>
      <c r="V1434" s="18"/>
    </row>
    <row r="1435" s="13" customFormat="true" ht="12" hidden="false" customHeight="false" outlineLevel="0" collapsed="false">
      <c r="A1435" s="12" t="n">
        <v>12437</v>
      </c>
      <c r="B1435" s="13" t="n">
        <v>18</v>
      </c>
      <c r="C1435" s="13" t="s">
        <v>125</v>
      </c>
      <c r="D1435" s="13" t="n">
        <v>1</v>
      </c>
      <c r="E1435" s="13" t="n">
        <v>838</v>
      </c>
      <c r="F1435" s="13" t="s">
        <v>159</v>
      </c>
      <c r="G1435" s="13" t="s">
        <v>26</v>
      </c>
      <c r="H1435" s="13" t="s">
        <v>25</v>
      </c>
      <c r="I1435" s="13" t="n">
        <v>1</v>
      </c>
      <c r="J1435" s="13" t="n">
        <v>983</v>
      </c>
      <c r="K1435" s="14" t="n">
        <v>0.260416666666667</v>
      </c>
      <c r="L1435" s="15" t="n">
        <v>0.274305555555555</v>
      </c>
      <c r="M1435" s="16" t="n">
        <f aca="false">VLOOKUP(E1435,'Esp. percorsi al 18-10-22'!C:J,8,FALSE())</f>
        <v>11.5918305645969</v>
      </c>
      <c r="N1435" s="16"/>
      <c r="O1435" s="16"/>
      <c r="P1435" s="13" t="n">
        <v>251</v>
      </c>
      <c r="Q1435" s="17" t="n">
        <f aca="false">+M1435*P1435</f>
        <v>2909.54947171382</v>
      </c>
      <c r="R1435" s="17" t="n">
        <f aca="false">+N1435*P1435</f>
        <v>0</v>
      </c>
      <c r="S1435" s="17"/>
      <c r="T1435" s="18" t="n">
        <f aca="false">+L1435-K1435</f>
        <v>0.0138888888888889</v>
      </c>
      <c r="U1435" s="18" t="n">
        <f aca="false">+T1435*P1435</f>
        <v>3.48611111111111</v>
      </c>
      <c r="V1435" s="18"/>
    </row>
    <row r="1436" s="13" customFormat="true" ht="12" hidden="false" customHeight="false" outlineLevel="0" collapsed="false">
      <c r="A1436" s="12" t="n">
        <v>10702</v>
      </c>
      <c r="B1436" s="13" t="n">
        <v>18</v>
      </c>
      <c r="C1436" s="13" t="s">
        <v>125</v>
      </c>
      <c r="D1436" s="13" t="n">
        <v>1</v>
      </c>
      <c r="E1436" s="13" t="n">
        <v>906</v>
      </c>
      <c r="F1436" s="13" t="s">
        <v>160</v>
      </c>
      <c r="G1436" s="13" t="s">
        <v>26</v>
      </c>
      <c r="H1436" s="13" t="s">
        <v>25</v>
      </c>
      <c r="I1436" s="13" t="n">
        <v>1</v>
      </c>
      <c r="J1436" s="13" t="n">
        <v>4326</v>
      </c>
      <c r="K1436" s="14" t="n">
        <v>0.631944444444444</v>
      </c>
      <c r="L1436" s="15" t="n">
        <v>0.652777777777778</v>
      </c>
      <c r="M1436" s="16" t="n">
        <f aca="false">VLOOKUP(E1436,'Esp. percorsi al 18-10-22'!C:J,8,FALSE())</f>
        <v>18.0708951741384</v>
      </c>
      <c r="N1436" s="16"/>
      <c r="O1436" s="16"/>
      <c r="P1436" s="13" t="n">
        <v>251</v>
      </c>
      <c r="Q1436" s="17" t="n">
        <f aca="false">+M1436*P1436</f>
        <v>4535.79468870874</v>
      </c>
      <c r="R1436" s="17" t="n">
        <f aca="false">+N1436*P1436</f>
        <v>0</v>
      </c>
      <c r="S1436" s="17"/>
      <c r="T1436" s="18" t="n">
        <f aca="false">+L1436-K1436</f>
        <v>0.0208333333333333</v>
      </c>
      <c r="U1436" s="18" t="n">
        <f aca="false">+T1436*P1436</f>
        <v>5.22916666666667</v>
      </c>
      <c r="V1436" s="18"/>
    </row>
    <row r="1437" s="13" customFormat="true" ht="12" hidden="false" customHeight="false" outlineLevel="0" collapsed="false">
      <c r="A1437" s="12" t="n">
        <v>10704</v>
      </c>
      <c r="B1437" s="13" t="n">
        <v>18</v>
      </c>
      <c r="C1437" s="13" t="s">
        <v>125</v>
      </c>
      <c r="D1437" s="13" t="n">
        <v>1</v>
      </c>
      <c r="E1437" s="13" t="n">
        <v>906</v>
      </c>
      <c r="F1437" s="13" t="s">
        <v>160</v>
      </c>
      <c r="G1437" s="13" t="s">
        <v>26</v>
      </c>
      <c r="H1437" s="13" t="s">
        <v>25</v>
      </c>
      <c r="I1437" s="13" t="n">
        <v>1</v>
      </c>
      <c r="J1437" s="13" t="n">
        <v>4328</v>
      </c>
      <c r="K1437" s="14" t="n">
        <v>0.760416666666667</v>
      </c>
      <c r="L1437" s="15" t="n">
        <v>0.791666666666667</v>
      </c>
      <c r="M1437" s="16" t="n">
        <f aca="false">VLOOKUP(E1437,'Esp. percorsi al 18-10-22'!C:J,8,FALSE())</f>
        <v>18.0708951741384</v>
      </c>
      <c r="N1437" s="16"/>
      <c r="O1437" s="16"/>
      <c r="P1437" s="13" t="n">
        <v>251</v>
      </c>
      <c r="Q1437" s="17" t="n">
        <f aca="false">+M1437*P1437</f>
        <v>4535.79468870874</v>
      </c>
      <c r="R1437" s="17" t="n">
        <f aca="false">+N1437*P1437</f>
        <v>0</v>
      </c>
      <c r="S1437" s="17"/>
      <c r="T1437" s="18" t="n">
        <f aca="false">+L1437-K1437</f>
        <v>0.03125</v>
      </c>
      <c r="U1437" s="18" t="n">
        <f aca="false">+T1437*P1437</f>
        <v>7.84375</v>
      </c>
      <c r="V1437" s="18"/>
    </row>
    <row r="1438" s="13" customFormat="true" ht="12" hidden="false" customHeight="false" outlineLevel="0" collapsed="false">
      <c r="A1438" s="12" t="n">
        <v>13420</v>
      </c>
      <c r="B1438" s="13" t="n">
        <v>19</v>
      </c>
      <c r="C1438" s="13" t="s">
        <v>125</v>
      </c>
      <c r="D1438" s="13" t="n">
        <v>1</v>
      </c>
      <c r="E1438" s="13" t="n">
        <v>259</v>
      </c>
      <c r="F1438" s="13" t="s">
        <v>161</v>
      </c>
      <c r="G1438" s="13" t="s">
        <v>26</v>
      </c>
      <c r="H1438" s="13" t="s">
        <v>25</v>
      </c>
      <c r="I1438" s="13" t="n">
        <v>1</v>
      </c>
      <c r="J1438" s="13" t="n">
        <v>898</v>
      </c>
      <c r="K1438" s="14" t="n">
        <v>0.298611111111111</v>
      </c>
      <c r="L1438" s="15" t="n">
        <v>0.3125</v>
      </c>
      <c r="M1438" s="16" t="n">
        <f aca="false">VLOOKUP(E1438,'Esp. percorsi al 18-10-22'!C:J,8,FALSE())</f>
        <v>6.49382586011989</v>
      </c>
      <c r="N1438" s="16"/>
      <c r="O1438" s="16"/>
      <c r="P1438" s="13" t="n">
        <v>251</v>
      </c>
      <c r="Q1438" s="17" t="n">
        <f aca="false">+M1438*P1438</f>
        <v>1629.95029089009</v>
      </c>
      <c r="R1438" s="17" t="n">
        <f aca="false">+N1438*P1438</f>
        <v>0</v>
      </c>
      <c r="S1438" s="17"/>
      <c r="T1438" s="18" t="n">
        <f aca="false">+L1438-K1438</f>
        <v>0.0138888888888889</v>
      </c>
      <c r="U1438" s="18" t="n">
        <f aca="false">+T1438*P1438</f>
        <v>3.48611111111111</v>
      </c>
      <c r="V1438" s="18"/>
    </row>
    <row r="1439" s="13" customFormat="true" ht="12" hidden="false" customHeight="false" outlineLevel="0" collapsed="false">
      <c r="A1439" s="12" t="n">
        <v>10313</v>
      </c>
      <c r="B1439" s="13" t="n">
        <v>19</v>
      </c>
      <c r="C1439" s="13" t="s">
        <v>125</v>
      </c>
      <c r="D1439" s="13" t="n">
        <v>1</v>
      </c>
      <c r="E1439" s="13" t="n">
        <v>260</v>
      </c>
      <c r="F1439" s="13" t="s">
        <v>162</v>
      </c>
      <c r="G1439" s="13" t="s">
        <v>26</v>
      </c>
      <c r="H1439" s="13" t="s">
        <v>25</v>
      </c>
      <c r="I1439" s="13" t="n">
        <v>1</v>
      </c>
      <c r="J1439" s="13" t="n">
        <v>2533</v>
      </c>
      <c r="K1439" s="14" t="n">
        <v>0.399305555555556</v>
      </c>
      <c r="L1439" s="15" t="n">
        <v>0.409722222222222</v>
      </c>
      <c r="M1439" s="16" t="n">
        <f aca="false">VLOOKUP(E1439,'Esp. percorsi al 18-10-22'!C:J,8,FALSE())</f>
        <v>6.05036896492242</v>
      </c>
      <c r="N1439" s="16"/>
      <c r="O1439" s="16"/>
      <c r="P1439" s="13" t="n">
        <v>251</v>
      </c>
      <c r="Q1439" s="17" t="n">
        <f aca="false">+M1439*P1439</f>
        <v>1518.64261019553</v>
      </c>
      <c r="R1439" s="17" t="n">
        <f aca="false">+N1439*P1439</f>
        <v>0</v>
      </c>
      <c r="S1439" s="17"/>
      <c r="T1439" s="18" t="n">
        <f aca="false">+L1439-K1439</f>
        <v>0.0104166666666667</v>
      </c>
      <c r="U1439" s="18" t="n">
        <f aca="false">+T1439*P1439</f>
        <v>2.61458333333333</v>
      </c>
      <c r="V1439" s="18"/>
    </row>
    <row r="1440" s="13" customFormat="true" ht="12" hidden="false" customHeight="false" outlineLevel="0" collapsed="false">
      <c r="A1440" s="12" t="n">
        <v>10312</v>
      </c>
      <c r="B1440" s="13" t="n">
        <v>19</v>
      </c>
      <c r="C1440" s="13" t="s">
        <v>125</v>
      </c>
      <c r="D1440" s="13" t="n">
        <v>1</v>
      </c>
      <c r="E1440" s="13" t="n">
        <v>260</v>
      </c>
      <c r="F1440" s="13" t="s">
        <v>162</v>
      </c>
      <c r="G1440" s="13" t="s">
        <v>24</v>
      </c>
      <c r="H1440" s="13" t="s">
        <v>25</v>
      </c>
      <c r="I1440" s="13" t="n">
        <v>1</v>
      </c>
      <c r="J1440" s="13" t="n">
        <v>899</v>
      </c>
      <c r="K1440" s="14" t="n">
        <v>0.461805555555556</v>
      </c>
      <c r="L1440" s="15" t="n">
        <v>0.472222222222222</v>
      </c>
      <c r="M1440" s="16" t="n">
        <f aca="false">VLOOKUP(E1440,'Esp. percorsi al 18-10-22'!C:J,8,FALSE())</f>
        <v>6.05036896492242</v>
      </c>
      <c r="N1440" s="16"/>
      <c r="O1440" s="16"/>
      <c r="P1440" s="13" t="n">
        <v>303</v>
      </c>
      <c r="Q1440" s="17" t="n">
        <f aca="false">+M1440*P1440</f>
        <v>1833.26179637149</v>
      </c>
      <c r="R1440" s="17" t="n">
        <f aca="false">+N1440*P1440</f>
        <v>0</v>
      </c>
      <c r="S1440" s="17"/>
      <c r="T1440" s="18" t="n">
        <f aca="false">+L1440-K1440</f>
        <v>0.0104166666666667</v>
      </c>
      <c r="U1440" s="18" t="n">
        <f aca="false">+T1440*P1440</f>
        <v>3.15625</v>
      </c>
      <c r="V1440" s="18"/>
    </row>
    <row r="1441" s="13" customFormat="true" ht="12" hidden="false" customHeight="false" outlineLevel="0" collapsed="false">
      <c r="A1441" s="12" t="n">
        <v>10317</v>
      </c>
      <c r="B1441" s="13" t="n">
        <v>19</v>
      </c>
      <c r="C1441" s="13" t="s">
        <v>125</v>
      </c>
      <c r="D1441" s="13" t="n">
        <v>1</v>
      </c>
      <c r="E1441" s="13" t="n">
        <v>261</v>
      </c>
      <c r="F1441" s="13" t="s">
        <v>163</v>
      </c>
      <c r="G1441" s="13" t="s">
        <v>28</v>
      </c>
      <c r="H1441" s="13" t="s">
        <v>25</v>
      </c>
      <c r="I1441" s="13" t="n">
        <v>1</v>
      </c>
      <c r="J1441" s="13" t="n">
        <v>3274</v>
      </c>
      <c r="K1441" s="14" t="n">
        <v>0.322916666666667</v>
      </c>
      <c r="L1441" s="15" t="n">
        <v>0.347222222222222</v>
      </c>
      <c r="M1441" s="16" t="n">
        <f aca="false">VLOOKUP(E1441,'Esp. percorsi al 18-10-22'!C:J,8,FALSE())</f>
        <v>14.3745902732257</v>
      </c>
      <c r="N1441" s="16"/>
      <c r="O1441" s="16"/>
      <c r="P1441" s="13" t="n">
        <v>52</v>
      </c>
      <c r="Q1441" s="17" t="n">
        <f aca="false">+M1441*P1441</f>
        <v>747.478694207736</v>
      </c>
      <c r="R1441" s="17" t="n">
        <f aca="false">+N1441*P1441</f>
        <v>0</v>
      </c>
      <c r="S1441" s="17"/>
      <c r="T1441" s="18" t="n">
        <f aca="false">+L1441-K1441</f>
        <v>0.0243055555555556</v>
      </c>
      <c r="U1441" s="18" t="n">
        <f aca="false">+T1441*P1441</f>
        <v>1.26388888888889</v>
      </c>
      <c r="V1441" s="18"/>
    </row>
    <row r="1442" s="13" customFormat="true" ht="12" hidden="false" customHeight="false" outlineLevel="0" collapsed="false">
      <c r="A1442" s="12" t="n">
        <v>13423</v>
      </c>
      <c r="B1442" s="13" t="n">
        <v>19</v>
      </c>
      <c r="C1442" s="13" t="s">
        <v>125</v>
      </c>
      <c r="D1442" s="13" t="n">
        <v>1</v>
      </c>
      <c r="E1442" s="13" t="n">
        <v>261</v>
      </c>
      <c r="F1442" s="13" t="s">
        <v>163</v>
      </c>
      <c r="G1442" s="13" t="s">
        <v>26</v>
      </c>
      <c r="H1442" s="13" t="s">
        <v>25</v>
      </c>
      <c r="I1442" s="13" t="n">
        <v>1</v>
      </c>
      <c r="J1442" s="13" t="n">
        <v>900</v>
      </c>
      <c r="K1442" s="14" t="n">
        <v>0.590277777777778</v>
      </c>
      <c r="L1442" s="15" t="n">
        <v>0.614583333333333</v>
      </c>
      <c r="M1442" s="16" t="n">
        <f aca="false">VLOOKUP(E1442,'Esp. percorsi al 18-10-22'!C:J,8,FALSE())</f>
        <v>14.3745902732257</v>
      </c>
      <c r="N1442" s="16"/>
      <c r="O1442" s="16"/>
      <c r="P1442" s="13" t="n">
        <v>251</v>
      </c>
      <c r="Q1442" s="17" t="n">
        <f aca="false">+M1442*P1442</f>
        <v>3608.02215857965</v>
      </c>
      <c r="R1442" s="17" t="n">
        <f aca="false">+N1442*P1442</f>
        <v>0</v>
      </c>
      <c r="S1442" s="17"/>
      <c r="T1442" s="18" t="n">
        <f aca="false">+L1442-K1442</f>
        <v>0.0243055555555556</v>
      </c>
      <c r="U1442" s="18" t="n">
        <f aca="false">+T1442*P1442</f>
        <v>6.10069444444444</v>
      </c>
      <c r="V1442" s="18"/>
    </row>
    <row r="1443" s="13" customFormat="true" ht="12" hidden="false" customHeight="false" outlineLevel="0" collapsed="false">
      <c r="A1443" s="12" t="n">
        <v>10315</v>
      </c>
      <c r="B1443" s="13" t="n">
        <v>19</v>
      </c>
      <c r="C1443" s="13" t="s">
        <v>125</v>
      </c>
      <c r="D1443" s="13" t="n">
        <v>1</v>
      </c>
      <c r="E1443" s="13" t="n">
        <v>261</v>
      </c>
      <c r="F1443" s="13" t="s">
        <v>163</v>
      </c>
      <c r="G1443" s="13" t="s">
        <v>24</v>
      </c>
      <c r="H1443" s="13" t="s">
        <v>25</v>
      </c>
      <c r="I1443" s="13" t="n">
        <v>1</v>
      </c>
      <c r="J1443" s="13" t="n">
        <v>901</v>
      </c>
      <c r="K1443" s="14" t="n">
        <v>0.711805555555555</v>
      </c>
      <c r="L1443" s="15" t="n">
        <v>0.736111111111111</v>
      </c>
      <c r="M1443" s="16" t="n">
        <f aca="false">VLOOKUP(E1443,'Esp. percorsi al 18-10-22'!C:J,8,FALSE())</f>
        <v>14.3745902732257</v>
      </c>
      <c r="N1443" s="16"/>
      <c r="O1443" s="16"/>
      <c r="P1443" s="13" t="n">
        <v>303</v>
      </c>
      <c r="Q1443" s="17" t="n">
        <f aca="false">+M1443*P1443</f>
        <v>4355.50085278739</v>
      </c>
      <c r="R1443" s="17" t="n">
        <f aca="false">+N1443*P1443</f>
        <v>0</v>
      </c>
      <c r="S1443" s="17"/>
      <c r="T1443" s="18" t="n">
        <f aca="false">+L1443-K1443</f>
        <v>0.0243055555555556</v>
      </c>
      <c r="U1443" s="18" t="n">
        <f aca="false">+T1443*P1443</f>
        <v>7.36458333333333</v>
      </c>
      <c r="V1443" s="18"/>
    </row>
    <row r="1444" s="13" customFormat="true" ht="12" hidden="false" customHeight="false" outlineLevel="0" collapsed="false">
      <c r="A1444" s="12" t="n">
        <v>10316</v>
      </c>
      <c r="B1444" s="13" t="n">
        <v>19</v>
      </c>
      <c r="C1444" s="13" t="s">
        <v>125</v>
      </c>
      <c r="D1444" s="13" t="n">
        <v>1</v>
      </c>
      <c r="E1444" s="13" t="n">
        <v>261</v>
      </c>
      <c r="F1444" s="13" t="s">
        <v>163</v>
      </c>
      <c r="G1444" s="13" t="s">
        <v>24</v>
      </c>
      <c r="H1444" s="13" t="s">
        <v>25</v>
      </c>
      <c r="I1444" s="13" t="n">
        <v>1</v>
      </c>
      <c r="J1444" s="13" t="n">
        <v>902</v>
      </c>
      <c r="K1444" s="14" t="n">
        <v>0.777777777777778</v>
      </c>
      <c r="L1444" s="15" t="n">
        <v>0.802083333333333</v>
      </c>
      <c r="M1444" s="16" t="n">
        <f aca="false">VLOOKUP(E1444,'Esp. percorsi al 18-10-22'!C:J,8,FALSE())</f>
        <v>14.3745902732257</v>
      </c>
      <c r="N1444" s="16"/>
      <c r="O1444" s="16"/>
      <c r="P1444" s="13" t="n">
        <v>303</v>
      </c>
      <c r="Q1444" s="17" t="n">
        <f aca="false">+M1444*P1444</f>
        <v>4355.50085278739</v>
      </c>
      <c r="R1444" s="17" t="n">
        <f aca="false">+N1444*P1444</f>
        <v>0</v>
      </c>
      <c r="S1444" s="17"/>
      <c r="T1444" s="18" t="n">
        <f aca="false">+L1444-K1444</f>
        <v>0.0243055555555556</v>
      </c>
      <c r="U1444" s="18" t="n">
        <f aca="false">+T1444*P1444</f>
        <v>7.36458333333333</v>
      </c>
      <c r="V1444" s="18"/>
    </row>
    <row r="1445" s="13" customFormat="true" ht="12" hidden="false" customHeight="false" outlineLevel="0" collapsed="false">
      <c r="A1445" s="12" t="n">
        <v>10318</v>
      </c>
      <c r="B1445" s="13" t="n">
        <v>19</v>
      </c>
      <c r="C1445" s="13" t="s">
        <v>125</v>
      </c>
      <c r="D1445" s="13" t="n">
        <v>1</v>
      </c>
      <c r="E1445" s="13" t="n">
        <v>262</v>
      </c>
      <c r="F1445" s="13" t="s">
        <v>164</v>
      </c>
      <c r="G1445" s="13" t="s">
        <v>24</v>
      </c>
      <c r="H1445" s="13" t="s">
        <v>29</v>
      </c>
      <c r="I1445" s="13" t="n">
        <v>1</v>
      </c>
      <c r="J1445" s="13" t="n">
        <v>1877</v>
      </c>
      <c r="K1445" s="14" t="n">
        <v>0.385416666666667</v>
      </c>
      <c r="L1445" s="15" t="n">
        <v>0.40625</v>
      </c>
      <c r="M1445" s="16" t="n">
        <f aca="false">VLOOKUP(E1445,'Esp. percorsi al 18-10-22'!C:J,8,FALSE())</f>
        <v>10.1017311647099</v>
      </c>
      <c r="N1445" s="16"/>
      <c r="O1445" s="16"/>
      <c r="P1445" s="13" t="n">
        <v>57</v>
      </c>
      <c r="Q1445" s="17" t="n">
        <f aca="false">+M1445*P1445</f>
        <v>575.798676388464</v>
      </c>
      <c r="R1445" s="17" t="n">
        <f aca="false">+N1445*P1445</f>
        <v>0</v>
      </c>
      <c r="S1445" s="17"/>
      <c r="T1445" s="18" t="n">
        <f aca="false">+L1445-K1445</f>
        <v>0.0208333333333333</v>
      </c>
      <c r="U1445" s="18" t="n">
        <f aca="false">+T1445*P1445</f>
        <v>1.1875</v>
      </c>
      <c r="V1445" s="18"/>
    </row>
    <row r="1446" s="13" customFormat="true" ht="12" hidden="false" customHeight="false" outlineLevel="0" collapsed="false">
      <c r="A1446" s="12" t="n">
        <v>17447</v>
      </c>
      <c r="B1446" s="13" t="n">
        <v>19</v>
      </c>
      <c r="C1446" s="13" t="s">
        <v>125</v>
      </c>
      <c r="D1446" s="13" t="n">
        <v>1</v>
      </c>
      <c r="E1446" s="13" t="n">
        <v>262</v>
      </c>
      <c r="F1446" s="13" t="s">
        <v>164</v>
      </c>
      <c r="G1446" s="13" t="s">
        <v>28</v>
      </c>
      <c r="H1446" s="13" t="s">
        <v>25</v>
      </c>
      <c r="I1446" s="13" t="n">
        <v>1</v>
      </c>
      <c r="J1446" s="13" t="n">
        <v>17447</v>
      </c>
      <c r="K1446" s="14" t="n">
        <v>0.524305555555556</v>
      </c>
      <c r="L1446" s="15" t="n">
        <v>0.545138888888889</v>
      </c>
      <c r="M1446" s="16" t="n">
        <f aca="false">VLOOKUP(E1446,'Esp. percorsi al 18-10-22'!C:J,8,FALSE())</f>
        <v>10.1017311647099</v>
      </c>
      <c r="N1446" s="16"/>
      <c r="O1446" s="16"/>
      <c r="P1446" s="13" t="n">
        <v>52</v>
      </c>
      <c r="Q1446" s="17" t="n">
        <f aca="false">+M1446*P1446</f>
        <v>525.290020564915</v>
      </c>
      <c r="R1446" s="17" t="n">
        <f aca="false">+N1446*P1446</f>
        <v>0</v>
      </c>
      <c r="S1446" s="17"/>
      <c r="T1446" s="18" t="n">
        <f aca="false">+L1446-K1446</f>
        <v>0.0208333333333333</v>
      </c>
      <c r="U1446" s="18" t="n">
        <f aca="false">+T1446*P1446</f>
        <v>1.08333333333333</v>
      </c>
      <c r="V1446" s="18"/>
    </row>
    <row r="1447" s="13" customFormat="true" ht="12" hidden="false" customHeight="false" outlineLevel="0" collapsed="false">
      <c r="A1447" s="12" t="n">
        <v>10319</v>
      </c>
      <c r="B1447" s="13" t="n">
        <v>19</v>
      </c>
      <c r="C1447" s="13" t="s">
        <v>125</v>
      </c>
      <c r="D1447" s="13" t="n">
        <v>1</v>
      </c>
      <c r="E1447" s="13" t="n">
        <v>262</v>
      </c>
      <c r="F1447" s="13" t="s">
        <v>164</v>
      </c>
      <c r="G1447" s="13" t="s">
        <v>24</v>
      </c>
      <c r="H1447" s="13" t="s">
        <v>29</v>
      </c>
      <c r="I1447" s="13" t="n">
        <v>1</v>
      </c>
      <c r="J1447" s="13" t="n">
        <v>1878</v>
      </c>
      <c r="K1447" s="14" t="n">
        <v>0.770833333333333</v>
      </c>
      <c r="L1447" s="15" t="n">
        <v>0.791666666666667</v>
      </c>
      <c r="M1447" s="16" t="n">
        <f aca="false">VLOOKUP(E1447,'Esp. percorsi al 18-10-22'!C:J,8,FALSE())</f>
        <v>10.1017311647099</v>
      </c>
      <c r="N1447" s="16"/>
      <c r="O1447" s="16"/>
      <c r="P1447" s="13" t="n">
        <v>57</v>
      </c>
      <c r="Q1447" s="17" t="n">
        <f aca="false">+M1447*P1447</f>
        <v>575.798676388464</v>
      </c>
      <c r="R1447" s="17" t="n">
        <f aca="false">+N1447*P1447</f>
        <v>0</v>
      </c>
      <c r="S1447" s="17"/>
      <c r="T1447" s="18" t="n">
        <f aca="false">+L1447-K1447</f>
        <v>0.0208333333333333</v>
      </c>
      <c r="U1447" s="18" t="n">
        <f aca="false">+T1447*P1447</f>
        <v>1.1875</v>
      </c>
      <c r="V1447" s="18"/>
    </row>
    <row r="1448" s="13" customFormat="true" ht="12" hidden="false" customHeight="false" outlineLevel="0" collapsed="false">
      <c r="A1448" s="12" t="n">
        <v>10333</v>
      </c>
      <c r="B1448" s="13" t="n">
        <v>19</v>
      </c>
      <c r="C1448" s="13" t="s">
        <v>125</v>
      </c>
      <c r="D1448" s="13" t="n">
        <v>1</v>
      </c>
      <c r="E1448" s="13" t="n">
        <v>270</v>
      </c>
      <c r="F1448" s="13" t="s">
        <v>165</v>
      </c>
      <c r="G1448" s="13" t="s">
        <v>28</v>
      </c>
      <c r="H1448" s="13" t="s">
        <v>25</v>
      </c>
      <c r="I1448" s="13" t="n">
        <v>1</v>
      </c>
      <c r="J1448" s="13" t="n">
        <v>3276</v>
      </c>
      <c r="K1448" s="14" t="n">
        <v>0.565972222222222</v>
      </c>
      <c r="L1448" s="15" t="n">
        <v>0.607638888888889</v>
      </c>
      <c r="M1448" s="16" t="n">
        <f aca="false">VLOOKUP(E1448,'Esp. percorsi al 18-10-22'!C:J,8,FALSE())</f>
        <v>24.0145852934651</v>
      </c>
      <c r="N1448" s="16"/>
      <c r="O1448" s="16"/>
      <c r="P1448" s="13" t="n">
        <v>52</v>
      </c>
      <c r="Q1448" s="17" t="n">
        <f aca="false">+M1448*P1448</f>
        <v>1248.75843526019</v>
      </c>
      <c r="R1448" s="17" t="n">
        <f aca="false">+N1448*P1448</f>
        <v>0</v>
      </c>
      <c r="S1448" s="17"/>
      <c r="T1448" s="18" t="n">
        <f aca="false">+L1448-K1448</f>
        <v>0.0416666666666667</v>
      </c>
      <c r="U1448" s="18" t="n">
        <f aca="false">+T1448*P1448</f>
        <v>2.16666666666667</v>
      </c>
      <c r="V1448" s="18"/>
    </row>
    <row r="1449" s="13" customFormat="true" ht="12" hidden="false" customHeight="false" outlineLevel="0" collapsed="false">
      <c r="A1449" s="12" t="n">
        <v>13421</v>
      </c>
      <c r="B1449" s="13" t="n">
        <v>19</v>
      </c>
      <c r="C1449" s="13" t="s">
        <v>125</v>
      </c>
      <c r="D1449" s="13" t="n">
        <v>2</v>
      </c>
      <c r="E1449" s="13" t="n">
        <v>274</v>
      </c>
      <c r="F1449" s="13" t="s">
        <v>166</v>
      </c>
      <c r="G1449" s="13" t="s">
        <v>26</v>
      </c>
      <c r="H1449" s="13" t="s">
        <v>25</v>
      </c>
      <c r="I1449" s="13" t="n">
        <v>1</v>
      </c>
      <c r="J1449" s="13" t="n">
        <v>907</v>
      </c>
      <c r="K1449" s="14" t="n">
        <v>0.3125</v>
      </c>
      <c r="L1449" s="15" t="n">
        <v>0.326388888888889</v>
      </c>
      <c r="M1449" s="16" t="n">
        <f aca="false">VLOOKUP(E1449,'Esp. percorsi al 18-10-22'!C:J,8,FALSE())</f>
        <v>6.89533931631137</v>
      </c>
      <c r="N1449" s="16"/>
      <c r="O1449" s="16"/>
      <c r="P1449" s="13" t="n">
        <v>251</v>
      </c>
      <c r="Q1449" s="17" t="n">
        <f aca="false">+M1449*P1449</f>
        <v>1730.73016839415</v>
      </c>
      <c r="R1449" s="17" t="n">
        <f aca="false">+N1449*P1449</f>
        <v>0</v>
      </c>
      <c r="S1449" s="17"/>
      <c r="T1449" s="18" t="n">
        <f aca="false">+L1449-K1449</f>
        <v>0.0138888888888889</v>
      </c>
      <c r="U1449" s="18" t="n">
        <f aca="false">+T1449*P1449</f>
        <v>3.48611111111111</v>
      </c>
      <c r="V1449" s="18"/>
    </row>
    <row r="1450" s="13" customFormat="true" ht="12" hidden="false" customHeight="false" outlineLevel="0" collapsed="false">
      <c r="A1450" s="12" t="n">
        <v>13419</v>
      </c>
      <c r="B1450" s="13" t="n">
        <v>19</v>
      </c>
      <c r="C1450" s="13" t="s">
        <v>125</v>
      </c>
      <c r="D1450" s="13" t="n">
        <v>2</v>
      </c>
      <c r="E1450" s="13" t="n">
        <v>275</v>
      </c>
      <c r="F1450" s="13" t="s">
        <v>167</v>
      </c>
      <c r="G1450" s="13" t="s">
        <v>26</v>
      </c>
      <c r="H1450" s="13" t="s">
        <v>25</v>
      </c>
      <c r="I1450" s="13" t="n">
        <v>1</v>
      </c>
      <c r="J1450" s="13" t="n">
        <v>13419</v>
      </c>
      <c r="K1450" s="14" t="n">
        <v>0.274305555555555</v>
      </c>
      <c r="L1450" s="15" t="n">
        <v>0.298611111111111</v>
      </c>
      <c r="M1450" s="16" t="n">
        <f aca="false">VLOOKUP(E1450,'Esp. percorsi al 18-10-22'!C:J,8,FALSE())</f>
        <v>14.7926842035274</v>
      </c>
      <c r="N1450" s="16"/>
      <c r="O1450" s="16"/>
      <c r="P1450" s="13" t="n">
        <v>251</v>
      </c>
      <c r="Q1450" s="17" t="n">
        <f aca="false">+M1450*P1450</f>
        <v>3712.96373508538</v>
      </c>
      <c r="R1450" s="17" t="n">
        <f aca="false">+N1450*P1450</f>
        <v>0</v>
      </c>
      <c r="S1450" s="17"/>
      <c r="T1450" s="18" t="n">
        <f aca="false">+L1450-K1450</f>
        <v>0.0243055555555556</v>
      </c>
      <c r="U1450" s="18" t="n">
        <f aca="false">+T1450*P1450</f>
        <v>6.10069444444444</v>
      </c>
      <c r="V1450" s="18"/>
    </row>
    <row r="1451" s="13" customFormat="true" ht="12" hidden="false" customHeight="false" outlineLevel="0" collapsed="false">
      <c r="A1451" s="12" t="n">
        <v>13418</v>
      </c>
      <c r="B1451" s="13" t="n">
        <v>19</v>
      </c>
      <c r="C1451" s="13" t="s">
        <v>125</v>
      </c>
      <c r="D1451" s="13" t="n">
        <v>2</v>
      </c>
      <c r="E1451" s="13" t="n">
        <v>275</v>
      </c>
      <c r="F1451" s="13" t="s">
        <v>167</v>
      </c>
      <c r="G1451" s="13" t="s">
        <v>28</v>
      </c>
      <c r="H1451" s="13" t="s">
        <v>25</v>
      </c>
      <c r="I1451" s="13" t="n">
        <v>1</v>
      </c>
      <c r="J1451" s="13" t="n">
        <v>908</v>
      </c>
      <c r="K1451" s="14" t="n">
        <v>0.28125</v>
      </c>
      <c r="L1451" s="15" t="n">
        <v>0.305555555555555</v>
      </c>
      <c r="M1451" s="16" t="n">
        <f aca="false">VLOOKUP(E1451,'Esp. percorsi al 18-10-22'!C:J,8,FALSE())</f>
        <v>14.7926842035274</v>
      </c>
      <c r="N1451" s="16"/>
      <c r="O1451" s="16"/>
      <c r="P1451" s="13" t="n">
        <v>52</v>
      </c>
      <c r="Q1451" s="17" t="n">
        <f aca="false">+M1451*P1451</f>
        <v>769.219578583425</v>
      </c>
      <c r="R1451" s="17" t="n">
        <f aca="false">+N1451*P1451</f>
        <v>0</v>
      </c>
      <c r="S1451" s="17"/>
      <c r="T1451" s="18" t="n">
        <f aca="false">+L1451-K1451</f>
        <v>0.0243055555555556</v>
      </c>
      <c r="U1451" s="18" t="n">
        <f aca="false">+T1451*P1451</f>
        <v>1.26388888888889</v>
      </c>
      <c r="V1451" s="18"/>
    </row>
    <row r="1452" s="13" customFormat="true" ht="12" hidden="false" customHeight="false" outlineLevel="0" collapsed="false">
      <c r="A1452" s="12" t="n">
        <v>10325</v>
      </c>
      <c r="B1452" s="13" t="n">
        <v>19</v>
      </c>
      <c r="C1452" s="13" t="s">
        <v>125</v>
      </c>
      <c r="D1452" s="13" t="n">
        <v>2</v>
      </c>
      <c r="E1452" s="13" t="n">
        <v>275</v>
      </c>
      <c r="F1452" s="13" t="s">
        <v>167</v>
      </c>
      <c r="G1452" s="13" t="s">
        <v>28</v>
      </c>
      <c r="H1452" s="13" t="s">
        <v>25</v>
      </c>
      <c r="I1452" s="13" t="n">
        <v>1</v>
      </c>
      <c r="J1452" s="13" t="n">
        <v>3278</v>
      </c>
      <c r="K1452" s="14" t="n">
        <v>0.347222222222222</v>
      </c>
      <c r="L1452" s="15" t="n">
        <v>0.371527777777778</v>
      </c>
      <c r="M1452" s="16" t="n">
        <f aca="false">VLOOKUP(E1452,'Esp. percorsi al 18-10-22'!C:J,8,FALSE())</f>
        <v>14.7926842035274</v>
      </c>
      <c r="N1452" s="16"/>
      <c r="O1452" s="16"/>
      <c r="P1452" s="13" t="n">
        <v>52</v>
      </c>
      <c r="Q1452" s="17" t="n">
        <f aca="false">+M1452*P1452</f>
        <v>769.219578583425</v>
      </c>
      <c r="R1452" s="17" t="n">
        <f aca="false">+N1452*P1452</f>
        <v>0</v>
      </c>
      <c r="S1452" s="17"/>
      <c r="T1452" s="18" t="n">
        <f aca="false">+L1452-K1452</f>
        <v>0.0243055555555556</v>
      </c>
      <c r="U1452" s="18" t="n">
        <f aca="false">+T1452*P1452</f>
        <v>1.26388888888889</v>
      </c>
      <c r="V1452" s="18"/>
    </row>
    <row r="1453" s="13" customFormat="true" ht="12" hidden="false" customHeight="false" outlineLevel="0" collapsed="false">
      <c r="A1453" s="12" t="n">
        <v>13424</v>
      </c>
      <c r="B1453" s="13" t="n">
        <v>19</v>
      </c>
      <c r="C1453" s="13" t="s">
        <v>125</v>
      </c>
      <c r="D1453" s="13" t="n">
        <v>2</v>
      </c>
      <c r="E1453" s="13" t="n">
        <v>275</v>
      </c>
      <c r="F1453" s="13" t="s">
        <v>167</v>
      </c>
      <c r="G1453" s="13" t="s">
        <v>24</v>
      </c>
      <c r="H1453" s="13" t="s">
        <v>25</v>
      </c>
      <c r="I1453" s="13" t="n">
        <v>1</v>
      </c>
      <c r="J1453" s="13" t="n">
        <v>909</v>
      </c>
      <c r="K1453" s="14" t="n">
        <v>0.614583333333333</v>
      </c>
      <c r="L1453" s="15" t="n">
        <v>0.638888888888889</v>
      </c>
      <c r="M1453" s="16" t="n">
        <f aca="false">VLOOKUP(E1453,'Esp. percorsi al 18-10-22'!C:J,8,FALSE())</f>
        <v>14.7926842035274</v>
      </c>
      <c r="N1453" s="16"/>
      <c r="O1453" s="16"/>
      <c r="P1453" s="13" t="n">
        <v>303</v>
      </c>
      <c r="Q1453" s="17" t="n">
        <f aca="false">+M1453*P1453</f>
        <v>4482.1833136688</v>
      </c>
      <c r="R1453" s="17" t="n">
        <f aca="false">+N1453*P1453</f>
        <v>0</v>
      </c>
      <c r="S1453" s="17"/>
      <c r="T1453" s="18" t="n">
        <f aca="false">+L1453-K1453</f>
        <v>0.0243055555555556</v>
      </c>
      <c r="U1453" s="18" t="n">
        <f aca="false">+T1453*P1453</f>
        <v>7.36458333333333</v>
      </c>
      <c r="V1453" s="18"/>
    </row>
    <row r="1454" s="13" customFormat="true" ht="12" hidden="false" customHeight="false" outlineLevel="0" collapsed="false">
      <c r="A1454" s="12" t="n">
        <v>10324</v>
      </c>
      <c r="B1454" s="13" t="n">
        <v>19</v>
      </c>
      <c r="C1454" s="13" t="s">
        <v>125</v>
      </c>
      <c r="D1454" s="13" t="n">
        <v>2</v>
      </c>
      <c r="E1454" s="13" t="n">
        <v>275</v>
      </c>
      <c r="F1454" s="13" t="s">
        <v>167</v>
      </c>
      <c r="G1454" s="13" t="s">
        <v>24</v>
      </c>
      <c r="H1454" s="13" t="s">
        <v>25</v>
      </c>
      <c r="I1454" s="13" t="n">
        <v>1</v>
      </c>
      <c r="J1454" s="13" t="n">
        <v>910</v>
      </c>
      <c r="K1454" s="14" t="n">
        <v>0.736111111111111</v>
      </c>
      <c r="L1454" s="15" t="n">
        <v>0.760416666666667</v>
      </c>
      <c r="M1454" s="16" t="n">
        <f aca="false">VLOOKUP(E1454,'Esp. percorsi al 18-10-22'!C:J,8,FALSE())</f>
        <v>14.7926842035274</v>
      </c>
      <c r="N1454" s="16"/>
      <c r="O1454" s="16"/>
      <c r="P1454" s="13" t="n">
        <v>303</v>
      </c>
      <c r="Q1454" s="17" t="n">
        <f aca="false">+M1454*P1454</f>
        <v>4482.1833136688</v>
      </c>
      <c r="R1454" s="17" t="n">
        <f aca="false">+N1454*P1454</f>
        <v>0</v>
      </c>
      <c r="S1454" s="17"/>
      <c r="T1454" s="18" t="n">
        <f aca="false">+L1454-K1454</f>
        <v>0.0243055555555556</v>
      </c>
      <c r="U1454" s="18" t="n">
        <f aca="false">+T1454*P1454</f>
        <v>7.36458333333333</v>
      </c>
      <c r="V1454" s="18"/>
    </row>
    <row r="1455" s="13" customFormat="true" ht="12" hidden="false" customHeight="false" outlineLevel="0" collapsed="false">
      <c r="A1455" s="12" t="n">
        <v>13422</v>
      </c>
      <c r="B1455" s="13" t="n">
        <v>19</v>
      </c>
      <c r="C1455" s="13" t="s">
        <v>125</v>
      </c>
      <c r="D1455" s="13" t="n">
        <v>2</v>
      </c>
      <c r="E1455" s="13" t="n">
        <v>276</v>
      </c>
      <c r="F1455" s="13" t="s">
        <v>168</v>
      </c>
      <c r="G1455" s="13" t="s">
        <v>26</v>
      </c>
      <c r="H1455" s="13" t="s">
        <v>25</v>
      </c>
      <c r="I1455" s="13" t="n">
        <v>1</v>
      </c>
      <c r="J1455" s="13" t="n">
        <v>911</v>
      </c>
      <c r="K1455" s="14" t="n">
        <v>0.565972222222222</v>
      </c>
      <c r="L1455" s="15" t="n">
        <v>0.583333333333333</v>
      </c>
      <c r="M1455" s="16" t="n">
        <f aca="false">VLOOKUP(E1455,'Esp. percorsi al 18-10-22'!C:J,8,FALSE())</f>
        <v>10.5198250950116</v>
      </c>
      <c r="N1455" s="16"/>
      <c r="O1455" s="16"/>
      <c r="P1455" s="13" t="n">
        <v>251</v>
      </c>
      <c r="Q1455" s="17" t="n">
        <f aca="false">+M1455*P1455</f>
        <v>2640.47609884791</v>
      </c>
      <c r="R1455" s="17" t="n">
        <f aca="false">+N1455*P1455</f>
        <v>0</v>
      </c>
      <c r="S1455" s="17"/>
      <c r="T1455" s="18" t="n">
        <f aca="false">+L1455-K1455</f>
        <v>0.0173611111111111</v>
      </c>
      <c r="U1455" s="18" t="n">
        <f aca="false">+T1455*P1455</f>
        <v>4.35763888888889</v>
      </c>
      <c r="V1455" s="18"/>
    </row>
    <row r="1456" s="13" customFormat="true" ht="12" hidden="false" customHeight="false" outlineLevel="0" collapsed="false">
      <c r="A1456" s="12" t="n">
        <v>10327</v>
      </c>
      <c r="B1456" s="13" t="n">
        <v>19</v>
      </c>
      <c r="C1456" s="13" t="s">
        <v>125</v>
      </c>
      <c r="D1456" s="13" t="n">
        <v>2</v>
      </c>
      <c r="E1456" s="13" t="n">
        <v>276</v>
      </c>
      <c r="F1456" s="13" t="s">
        <v>168</v>
      </c>
      <c r="G1456" s="13" t="s">
        <v>24</v>
      </c>
      <c r="H1456" s="13" t="s">
        <v>29</v>
      </c>
      <c r="I1456" s="13" t="n">
        <v>1</v>
      </c>
      <c r="J1456" s="13" t="n">
        <v>1881</v>
      </c>
      <c r="K1456" s="14" t="n">
        <v>0.791666666666667</v>
      </c>
      <c r="L1456" s="15" t="n">
        <v>0.8125</v>
      </c>
      <c r="M1456" s="16" t="n">
        <f aca="false">VLOOKUP(E1456,'Esp. percorsi al 18-10-22'!C:J,8,FALSE())</f>
        <v>10.5198250950116</v>
      </c>
      <c r="N1456" s="16"/>
      <c r="O1456" s="16"/>
      <c r="P1456" s="13" t="n">
        <v>57</v>
      </c>
      <c r="Q1456" s="17" t="n">
        <f aca="false">+M1456*P1456</f>
        <v>599.630030415661</v>
      </c>
      <c r="R1456" s="17" t="n">
        <f aca="false">+N1456*P1456</f>
        <v>0</v>
      </c>
      <c r="S1456" s="17"/>
      <c r="T1456" s="18" t="n">
        <f aca="false">+L1456-K1456</f>
        <v>0.0208333333333333</v>
      </c>
      <c r="U1456" s="18" t="n">
        <f aca="false">+T1456*P1456</f>
        <v>1.1875</v>
      </c>
      <c r="V1456" s="18"/>
    </row>
    <row r="1457" s="13" customFormat="true" ht="12" hidden="false" customHeight="false" outlineLevel="0" collapsed="false">
      <c r="A1457" s="12" t="n">
        <v>10328</v>
      </c>
      <c r="B1457" s="13" t="n">
        <v>19</v>
      </c>
      <c r="C1457" s="13" t="s">
        <v>125</v>
      </c>
      <c r="D1457" s="13" t="n">
        <v>2</v>
      </c>
      <c r="E1457" s="13" t="n">
        <v>278</v>
      </c>
      <c r="F1457" s="13" t="s">
        <v>169</v>
      </c>
      <c r="G1457" s="13" t="s">
        <v>26</v>
      </c>
      <c r="H1457" s="13" t="s">
        <v>25</v>
      </c>
      <c r="I1457" s="13" t="n">
        <v>1</v>
      </c>
      <c r="J1457" s="13" t="n">
        <v>912</v>
      </c>
      <c r="K1457" s="14" t="n">
        <v>0.413194444444444</v>
      </c>
      <c r="L1457" s="15" t="n">
        <v>0.423611111111111</v>
      </c>
      <c r="M1457" s="16" t="n">
        <f aca="false">VLOOKUP(E1457,'Esp. percorsi al 18-10-22'!C:J,8,FALSE())</f>
        <v>6.47518219922569</v>
      </c>
      <c r="N1457" s="16"/>
      <c r="O1457" s="16"/>
      <c r="P1457" s="13" t="n">
        <v>251</v>
      </c>
      <c r="Q1457" s="17" t="n">
        <f aca="false">+M1457*P1457</f>
        <v>1625.27073200565</v>
      </c>
      <c r="R1457" s="17" t="n">
        <f aca="false">+N1457*P1457</f>
        <v>0</v>
      </c>
      <c r="S1457" s="17"/>
      <c r="T1457" s="18" t="n">
        <f aca="false">+L1457-K1457</f>
        <v>0.0104166666666667</v>
      </c>
      <c r="U1457" s="18" t="n">
        <f aca="false">+T1457*P1457</f>
        <v>2.61458333333333</v>
      </c>
      <c r="V1457" s="18"/>
    </row>
    <row r="1458" s="13" customFormat="true" ht="12" hidden="false" customHeight="false" outlineLevel="0" collapsed="false">
      <c r="A1458" s="12" t="n">
        <v>10329</v>
      </c>
      <c r="B1458" s="13" t="n">
        <v>19</v>
      </c>
      <c r="C1458" s="13" t="s">
        <v>125</v>
      </c>
      <c r="D1458" s="13" t="n">
        <v>2</v>
      </c>
      <c r="E1458" s="13" t="n">
        <v>278</v>
      </c>
      <c r="F1458" s="13" t="s">
        <v>169</v>
      </c>
      <c r="G1458" s="13" t="s">
        <v>24</v>
      </c>
      <c r="H1458" s="13" t="s">
        <v>25</v>
      </c>
      <c r="I1458" s="13" t="n">
        <v>1</v>
      </c>
      <c r="J1458" s="13" t="n">
        <v>3201</v>
      </c>
      <c r="K1458" s="14" t="n">
        <v>0.475694444444444</v>
      </c>
      <c r="L1458" s="15" t="n">
        <v>0.486111111111111</v>
      </c>
      <c r="M1458" s="16" t="n">
        <f aca="false">VLOOKUP(E1458,'Esp. percorsi al 18-10-22'!C:J,8,FALSE())</f>
        <v>6.47518219922569</v>
      </c>
      <c r="N1458" s="16"/>
      <c r="O1458" s="16"/>
      <c r="P1458" s="13" t="n">
        <v>303</v>
      </c>
      <c r="Q1458" s="17" t="n">
        <f aca="false">+M1458*P1458</f>
        <v>1961.98020636538</v>
      </c>
      <c r="R1458" s="17" t="n">
        <f aca="false">+N1458*P1458</f>
        <v>0</v>
      </c>
      <c r="S1458" s="17"/>
      <c r="T1458" s="18" t="n">
        <f aca="false">+L1458-K1458</f>
        <v>0.0104166666666667</v>
      </c>
      <c r="U1458" s="18" t="n">
        <f aca="false">+T1458*P1458</f>
        <v>3.15625</v>
      </c>
      <c r="V1458" s="18"/>
    </row>
    <row r="1459" s="13" customFormat="true" ht="12" hidden="false" customHeight="false" outlineLevel="0" collapsed="false">
      <c r="A1459" s="12" t="n">
        <v>10334</v>
      </c>
      <c r="B1459" s="13" t="n">
        <v>19</v>
      </c>
      <c r="C1459" s="13" t="s">
        <v>125</v>
      </c>
      <c r="D1459" s="13" t="n">
        <v>2</v>
      </c>
      <c r="E1459" s="13" t="n">
        <v>279</v>
      </c>
      <c r="F1459" s="13" t="s">
        <v>170</v>
      </c>
      <c r="G1459" s="13" t="s">
        <v>24</v>
      </c>
      <c r="H1459" s="13" t="s">
        <v>29</v>
      </c>
      <c r="I1459" s="13" t="n">
        <v>1</v>
      </c>
      <c r="J1459" s="13" t="n">
        <v>1882</v>
      </c>
      <c r="K1459" s="14" t="n">
        <v>0.40625</v>
      </c>
      <c r="L1459" s="15" t="n">
        <v>0.440972222222222</v>
      </c>
      <c r="M1459" s="16" t="n">
        <f aca="false">VLOOKUP(E1459,'Esp. percorsi al 18-10-22'!C:J,8,FALSE())</f>
        <v>18.2376735993385</v>
      </c>
      <c r="N1459" s="16"/>
      <c r="O1459" s="16"/>
      <c r="P1459" s="13" t="n">
        <v>57</v>
      </c>
      <c r="Q1459" s="17" t="n">
        <f aca="false">+M1459*P1459</f>
        <v>1039.54739516229</v>
      </c>
      <c r="R1459" s="17" t="n">
        <f aca="false">+N1459*P1459</f>
        <v>0</v>
      </c>
      <c r="S1459" s="17"/>
      <c r="T1459" s="18" t="n">
        <f aca="false">+L1459-K1459</f>
        <v>0.0347222222222222</v>
      </c>
      <c r="U1459" s="18" t="n">
        <f aca="false">+T1459*P1459</f>
        <v>1.97916666666667</v>
      </c>
      <c r="V1459" s="18"/>
    </row>
    <row r="1460" s="13" customFormat="true" ht="12" hidden="false" customHeight="false" outlineLevel="0" collapsed="false">
      <c r="A1460" s="12" t="n">
        <v>10332</v>
      </c>
      <c r="B1460" s="13" t="n">
        <v>19</v>
      </c>
      <c r="C1460" s="13" t="s">
        <v>125</v>
      </c>
      <c r="D1460" s="13" t="n">
        <v>2</v>
      </c>
      <c r="E1460" s="13" t="n">
        <v>279</v>
      </c>
      <c r="F1460" s="13" t="s">
        <v>170</v>
      </c>
      <c r="G1460" s="13" t="s">
        <v>28</v>
      </c>
      <c r="H1460" s="13" t="s">
        <v>25</v>
      </c>
      <c r="I1460" s="13" t="n">
        <v>1</v>
      </c>
      <c r="J1460" s="13" t="n">
        <v>3279</v>
      </c>
      <c r="K1460" s="14" t="n">
        <v>0.545138888888889</v>
      </c>
      <c r="L1460" s="15" t="n">
        <v>0.579861111111111</v>
      </c>
      <c r="M1460" s="16" t="n">
        <f aca="false">VLOOKUP(E1460,'Esp. percorsi al 18-10-22'!C:J,8,FALSE())</f>
        <v>18.2376735993385</v>
      </c>
      <c r="N1460" s="16"/>
      <c r="O1460" s="16"/>
      <c r="P1460" s="13" t="n">
        <v>52</v>
      </c>
      <c r="Q1460" s="17" t="n">
        <f aca="false">+M1460*P1460</f>
        <v>948.359027165602</v>
      </c>
      <c r="R1460" s="17" t="n">
        <f aca="false">+N1460*P1460</f>
        <v>0</v>
      </c>
      <c r="S1460" s="17"/>
      <c r="T1460" s="18" t="n">
        <f aca="false">+L1460-K1460</f>
        <v>0.0347222222222222</v>
      </c>
      <c r="U1460" s="18" t="n">
        <f aca="false">+T1460*P1460</f>
        <v>1.80555555555556</v>
      </c>
      <c r="V1460" s="18"/>
    </row>
    <row r="1461" s="13" customFormat="true" ht="12" hidden="false" customHeight="false" outlineLevel="0" collapsed="false">
      <c r="A1461" s="12" t="n">
        <v>10331</v>
      </c>
      <c r="B1461" s="13" t="n">
        <v>19</v>
      </c>
      <c r="C1461" s="13" t="s">
        <v>125</v>
      </c>
      <c r="D1461" s="13" t="n">
        <v>2</v>
      </c>
      <c r="E1461" s="13" t="n">
        <v>279</v>
      </c>
      <c r="F1461" s="13" t="s">
        <v>170</v>
      </c>
      <c r="G1461" s="13" t="s">
        <v>24</v>
      </c>
      <c r="H1461" s="13" t="s">
        <v>25</v>
      </c>
      <c r="I1461" s="13" t="n">
        <v>1</v>
      </c>
      <c r="J1461" s="13" t="n">
        <v>914</v>
      </c>
      <c r="K1461" s="14" t="n">
        <v>0.802083333333333</v>
      </c>
      <c r="L1461" s="15" t="n">
        <v>0.836805555555555</v>
      </c>
      <c r="M1461" s="16" t="n">
        <f aca="false">VLOOKUP(E1461,'Esp. percorsi al 18-10-22'!C:J,8,FALSE())</f>
        <v>18.2376735993385</v>
      </c>
      <c r="N1461" s="16"/>
      <c r="O1461" s="16"/>
      <c r="P1461" s="13" t="n">
        <v>303</v>
      </c>
      <c r="Q1461" s="17" t="n">
        <f aca="false">+M1461*P1461</f>
        <v>5526.01510059957</v>
      </c>
      <c r="R1461" s="17" t="n">
        <f aca="false">+N1461*P1461</f>
        <v>0</v>
      </c>
      <c r="S1461" s="17"/>
      <c r="T1461" s="18" t="n">
        <f aca="false">+L1461-K1461</f>
        <v>0.0347222222222222</v>
      </c>
      <c r="U1461" s="18" t="n">
        <f aca="false">+T1461*P1461</f>
        <v>10.5208333333333</v>
      </c>
      <c r="V1461" s="18"/>
    </row>
    <row r="1462" s="13" customFormat="true" ht="12" hidden="false" customHeight="false" outlineLevel="0" collapsed="false">
      <c r="A1462" s="12" t="n">
        <v>13417</v>
      </c>
      <c r="B1462" s="13" t="n">
        <v>19</v>
      </c>
      <c r="C1462" s="13" t="s">
        <v>125</v>
      </c>
      <c r="D1462" s="13" t="n">
        <v>2</v>
      </c>
      <c r="E1462" s="13" t="n">
        <v>307</v>
      </c>
      <c r="F1462" s="13" t="s">
        <v>171</v>
      </c>
      <c r="G1462" s="13" t="s">
        <v>26</v>
      </c>
      <c r="H1462" s="13" t="s">
        <v>25</v>
      </c>
      <c r="I1462" s="13" t="n">
        <v>1</v>
      </c>
      <c r="J1462" s="13" t="n">
        <v>13417</v>
      </c>
      <c r="K1462" s="14" t="n">
        <v>0.260416666666667</v>
      </c>
      <c r="L1462" s="15" t="n">
        <v>0.267361111111111</v>
      </c>
      <c r="M1462" s="16" t="n">
        <f aca="false">VLOOKUP(E1462,'Esp. percorsi al 18-10-22'!C:J,8,FALSE())</f>
        <v>4.47936552978366</v>
      </c>
      <c r="N1462" s="16"/>
      <c r="O1462" s="16"/>
      <c r="P1462" s="13" t="n">
        <v>251</v>
      </c>
      <c r="Q1462" s="17" t="n">
        <f aca="false">+M1462*P1462</f>
        <v>1124.3207479757</v>
      </c>
      <c r="R1462" s="17" t="n">
        <f aca="false">+N1462*P1462</f>
        <v>0</v>
      </c>
      <c r="S1462" s="17"/>
      <c r="T1462" s="18" t="n">
        <f aca="false">+L1462-K1462</f>
        <v>0.00694444444444444</v>
      </c>
      <c r="U1462" s="18" t="n">
        <f aca="false">+T1462*P1462</f>
        <v>1.74305555555556</v>
      </c>
      <c r="V1462" s="18"/>
    </row>
    <row r="1463" s="13" customFormat="true" ht="12" hidden="false" customHeight="false" outlineLevel="0" collapsed="false">
      <c r="A1463" s="12" t="n">
        <v>13425</v>
      </c>
      <c r="B1463" s="13" t="n">
        <v>19</v>
      </c>
      <c r="C1463" s="13" t="s">
        <v>125</v>
      </c>
      <c r="D1463" s="13" t="n">
        <v>1</v>
      </c>
      <c r="E1463" s="13" t="n">
        <v>308</v>
      </c>
      <c r="F1463" s="13" t="s">
        <v>172</v>
      </c>
      <c r="G1463" s="13" t="s">
        <v>42</v>
      </c>
      <c r="H1463" s="19" t="s">
        <v>27</v>
      </c>
      <c r="I1463" s="13" t="n">
        <v>1</v>
      </c>
      <c r="J1463" s="13" t="n">
        <v>13425</v>
      </c>
      <c r="K1463" s="14" t="n">
        <v>0.583333333333333</v>
      </c>
      <c r="L1463" s="15" t="n">
        <v>0.586805555555556</v>
      </c>
      <c r="M1463" s="16" t="n">
        <f aca="false">VLOOKUP(E1463,'Esp. percorsi al 18-10-22'!C:J,8,FALSE())</f>
        <v>1.46195057391292</v>
      </c>
      <c r="N1463" s="16"/>
      <c r="O1463" s="16"/>
      <c r="P1463" s="13" t="n">
        <v>189</v>
      </c>
      <c r="Q1463" s="17" t="n">
        <f aca="false">+M1463*P1463</f>
        <v>276.308658469542</v>
      </c>
      <c r="R1463" s="17" t="n">
        <f aca="false">+N1463*P1463</f>
        <v>0</v>
      </c>
      <c r="S1463" s="17"/>
      <c r="T1463" s="18" t="n">
        <f aca="false">+L1463-K1463</f>
        <v>0.00347222222222222</v>
      </c>
      <c r="U1463" s="18" t="n">
        <f aca="false">+T1463*P1463</f>
        <v>0.65625</v>
      </c>
      <c r="V1463" s="18"/>
    </row>
    <row r="1464" s="13" customFormat="true" ht="12" hidden="false" customHeight="false" outlineLevel="0" collapsed="false">
      <c r="A1464" s="12" t="n">
        <v>13426</v>
      </c>
      <c r="B1464" s="13" t="n">
        <v>19</v>
      </c>
      <c r="C1464" s="13" t="s">
        <v>125</v>
      </c>
      <c r="D1464" s="13" t="n">
        <v>2</v>
      </c>
      <c r="E1464" s="13" t="n">
        <v>310</v>
      </c>
      <c r="F1464" s="13" t="s">
        <v>173</v>
      </c>
      <c r="G1464" s="13" t="s">
        <v>42</v>
      </c>
      <c r="H1464" s="19" t="s">
        <v>27</v>
      </c>
      <c r="I1464" s="13" t="n">
        <v>1</v>
      </c>
      <c r="J1464" s="13" t="n">
        <v>13426</v>
      </c>
      <c r="K1464" s="14" t="n">
        <v>0.329861111111111</v>
      </c>
      <c r="L1464" s="15" t="n">
        <v>0.333333333333333</v>
      </c>
      <c r="M1464" s="16" t="n">
        <f aca="false">VLOOKUP(E1464,'Esp. percorsi al 18-10-22'!C:J,8,FALSE())</f>
        <v>1.89152826849457</v>
      </c>
      <c r="N1464" s="16"/>
      <c r="O1464" s="16"/>
      <c r="P1464" s="13" t="n">
        <v>189</v>
      </c>
      <c r="Q1464" s="17" t="n">
        <f aca="false">+M1464*P1464</f>
        <v>357.498842745474</v>
      </c>
      <c r="R1464" s="17" t="n">
        <f aca="false">+N1464*P1464</f>
        <v>0</v>
      </c>
      <c r="S1464" s="17"/>
      <c r="T1464" s="18" t="n">
        <f aca="false">+L1464-K1464</f>
        <v>0.00347222222222222</v>
      </c>
      <c r="U1464" s="18" t="n">
        <f aca="false">+T1464*P1464</f>
        <v>0.65625</v>
      </c>
      <c r="V1464" s="18"/>
    </row>
    <row r="1465" s="13" customFormat="true" ht="12" hidden="false" customHeight="false" outlineLevel="0" collapsed="false">
      <c r="A1465" s="12" t="n">
        <v>10330</v>
      </c>
      <c r="B1465" s="13" t="n">
        <v>19</v>
      </c>
      <c r="C1465" s="13" t="s">
        <v>125</v>
      </c>
      <c r="D1465" s="13" t="n">
        <v>1</v>
      </c>
      <c r="E1465" s="13" t="n">
        <v>842</v>
      </c>
      <c r="F1465" s="13" t="s">
        <v>174</v>
      </c>
      <c r="G1465" s="13" t="s">
        <v>26</v>
      </c>
      <c r="H1465" s="13" t="s">
        <v>25</v>
      </c>
      <c r="I1465" s="13" t="n">
        <v>1</v>
      </c>
      <c r="J1465" s="13" t="n">
        <v>988</v>
      </c>
      <c r="K1465" s="14" t="n">
        <v>0.527777777777778</v>
      </c>
      <c r="L1465" s="15" t="n">
        <v>0.565972222222222</v>
      </c>
      <c r="M1465" s="16" t="n">
        <f aca="false">VLOOKUP(E1465,'Esp. percorsi al 18-10-22'!C:J,8,FALSE())</f>
        <v>19.7417261849493</v>
      </c>
      <c r="N1465" s="16"/>
      <c r="O1465" s="16"/>
      <c r="P1465" s="13" t="n">
        <v>251</v>
      </c>
      <c r="Q1465" s="17" t="n">
        <f aca="false">+M1465*P1465</f>
        <v>4955.17327242227</v>
      </c>
      <c r="R1465" s="17" t="n">
        <f aca="false">+N1465*P1465</f>
        <v>0</v>
      </c>
      <c r="S1465" s="17"/>
      <c r="T1465" s="18" t="n">
        <f aca="false">+L1465-K1465</f>
        <v>0.0381944444444444</v>
      </c>
      <c r="U1465" s="18" t="n">
        <f aca="false">+T1465*P1465</f>
        <v>9.58680555555556</v>
      </c>
      <c r="V1465" s="18"/>
    </row>
    <row r="1466" s="13" customFormat="true" ht="12" hidden="false" customHeight="false" outlineLevel="0" collapsed="false">
      <c r="A1466" s="12" t="n">
        <v>18686</v>
      </c>
      <c r="B1466" s="13" t="n">
        <v>19</v>
      </c>
      <c r="C1466" s="13" t="s">
        <v>125</v>
      </c>
      <c r="D1466" s="13" t="n">
        <v>2</v>
      </c>
      <c r="E1466" s="13" t="n">
        <v>1112</v>
      </c>
      <c r="F1466" s="13" t="s">
        <v>175</v>
      </c>
      <c r="G1466" s="13" t="s">
        <v>28</v>
      </c>
      <c r="H1466" s="13" t="s">
        <v>25</v>
      </c>
      <c r="I1466" s="13" t="n">
        <v>1</v>
      </c>
      <c r="J1466" s="13" t="n">
        <v>13927</v>
      </c>
      <c r="K1466" s="14" t="n">
        <v>0.260416666666667</v>
      </c>
      <c r="L1466" s="15" t="n">
        <v>0.274305555555555</v>
      </c>
      <c r="M1466" s="16" t="n">
        <f aca="false">VLOOKUP(E1466,'Esp. percorsi al 18-10-22'!C:J,8,FALSE())</f>
        <v>7.28685864467281</v>
      </c>
      <c r="N1466" s="16"/>
      <c r="O1466" s="16"/>
      <c r="P1466" s="13" t="n">
        <v>52</v>
      </c>
      <c r="Q1466" s="17" t="n">
        <f aca="false">+M1466*P1466</f>
        <v>378.916649522986</v>
      </c>
      <c r="R1466" s="17" t="n">
        <f aca="false">+N1466*P1466</f>
        <v>0</v>
      </c>
      <c r="S1466" s="17"/>
      <c r="T1466" s="18" t="n">
        <f aca="false">+L1466-K1466</f>
        <v>0.0138888888888889</v>
      </c>
      <c r="U1466" s="18" t="n">
        <f aca="false">+T1466*P1466</f>
        <v>0.722222222222222</v>
      </c>
      <c r="V1466" s="18"/>
    </row>
    <row r="1467" s="13" customFormat="true" ht="12" hidden="false" customHeight="false" outlineLevel="0" collapsed="false">
      <c r="A1467" s="12" t="n">
        <v>14086</v>
      </c>
      <c r="B1467" s="13" t="n">
        <v>20</v>
      </c>
      <c r="C1467" s="13" t="s">
        <v>57</v>
      </c>
      <c r="D1467" s="13" t="n">
        <v>0</v>
      </c>
      <c r="E1467" s="13" t="n">
        <v>583</v>
      </c>
      <c r="F1467" s="13" t="s">
        <v>176</v>
      </c>
      <c r="G1467" s="13" t="s">
        <v>24</v>
      </c>
      <c r="H1467" s="13" t="s">
        <v>25</v>
      </c>
      <c r="I1467" s="13" t="n">
        <v>1</v>
      </c>
      <c r="J1467" s="13" t="n">
        <v>6018</v>
      </c>
      <c r="K1467" s="14" t="n">
        <v>0.368055555555556</v>
      </c>
      <c r="L1467" s="15" t="n">
        <v>0.399305555555556</v>
      </c>
      <c r="M1467" s="16" t="n">
        <f aca="false">VLOOKUP(E1467,'Esp. percorsi al 18-10-22'!C:J,8,FALSE())</f>
        <v>14.8631068800578</v>
      </c>
      <c r="N1467" s="16" t="n">
        <v>3.23</v>
      </c>
      <c r="O1467" s="16"/>
      <c r="P1467" s="13" t="n">
        <v>303</v>
      </c>
      <c r="Q1467" s="17" t="n">
        <f aca="false">+M1467*P1467</f>
        <v>4503.52138465751</v>
      </c>
      <c r="R1467" s="17" t="n">
        <f aca="false">+N1467*P1467</f>
        <v>978.69</v>
      </c>
      <c r="S1467" s="17"/>
      <c r="T1467" s="18" t="n">
        <f aca="false">+L1467-K1467</f>
        <v>0.03125</v>
      </c>
      <c r="U1467" s="18" t="n">
        <f aca="false">+T1467*P1467</f>
        <v>9.46875</v>
      </c>
      <c r="V1467" s="18" t="s">
        <v>177</v>
      </c>
    </row>
    <row r="1468" s="13" customFormat="true" ht="12" hidden="false" customHeight="false" outlineLevel="0" collapsed="false">
      <c r="A1468" s="12" t="n">
        <v>14087</v>
      </c>
      <c r="B1468" s="13" t="n">
        <v>20</v>
      </c>
      <c r="C1468" s="13" t="s">
        <v>57</v>
      </c>
      <c r="D1468" s="13" t="n">
        <v>0</v>
      </c>
      <c r="E1468" s="13" t="n">
        <v>583</v>
      </c>
      <c r="F1468" s="13" t="s">
        <v>176</v>
      </c>
      <c r="G1468" s="13" t="s">
        <v>24</v>
      </c>
      <c r="H1468" s="13" t="s">
        <v>25</v>
      </c>
      <c r="I1468" s="13" t="n">
        <v>1</v>
      </c>
      <c r="J1468" s="13" t="n">
        <v>6019</v>
      </c>
      <c r="K1468" s="14" t="n">
        <v>0.40625</v>
      </c>
      <c r="L1468" s="15" t="n">
        <v>0.4375</v>
      </c>
      <c r="M1468" s="16" t="n">
        <f aca="false">VLOOKUP(E1468,'Esp. percorsi al 18-10-22'!C:J,8,FALSE())</f>
        <v>14.8631068800578</v>
      </c>
      <c r="N1468" s="16" t="n">
        <v>3.23</v>
      </c>
      <c r="O1468" s="16"/>
      <c r="P1468" s="13" t="n">
        <v>303</v>
      </c>
      <c r="Q1468" s="17" t="n">
        <f aca="false">+M1468*P1468</f>
        <v>4503.52138465751</v>
      </c>
      <c r="R1468" s="17" t="n">
        <f aca="false">+N1468*P1468</f>
        <v>978.69</v>
      </c>
      <c r="S1468" s="17"/>
      <c r="T1468" s="18" t="n">
        <f aca="false">+L1468-K1468</f>
        <v>0.03125</v>
      </c>
      <c r="U1468" s="18" t="n">
        <f aca="false">+T1468*P1468</f>
        <v>9.46875</v>
      </c>
      <c r="V1468" s="18" t="s">
        <v>177</v>
      </c>
    </row>
    <row r="1469" s="13" customFormat="true" ht="12" hidden="false" customHeight="false" outlineLevel="0" collapsed="false">
      <c r="A1469" s="12" t="n">
        <v>14088</v>
      </c>
      <c r="B1469" s="13" t="n">
        <v>20</v>
      </c>
      <c r="C1469" s="13" t="s">
        <v>57</v>
      </c>
      <c r="D1469" s="13" t="n">
        <v>0</v>
      </c>
      <c r="E1469" s="13" t="n">
        <v>583</v>
      </c>
      <c r="F1469" s="13" t="s">
        <v>176</v>
      </c>
      <c r="G1469" s="13" t="s">
        <v>24</v>
      </c>
      <c r="H1469" s="13" t="s">
        <v>25</v>
      </c>
      <c r="I1469" s="13" t="n">
        <v>1</v>
      </c>
      <c r="J1469" s="13" t="n">
        <v>6020</v>
      </c>
      <c r="K1469" s="14" t="n">
        <v>0.444444444444444</v>
      </c>
      <c r="L1469" s="15" t="n">
        <v>0.475694444444444</v>
      </c>
      <c r="M1469" s="16" t="n">
        <f aca="false">VLOOKUP(E1469,'Esp. percorsi al 18-10-22'!C:J,8,FALSE())</f>
        <v>14.8631068800578</v>
      </c>
      <c r="N1469" s="16" t="n">
        <v>3.23</v>
      </c>
      <c r="O1469" s="16"/>
      <c r="P1469" s="13" t="n">
        <v>303</v>
      </c>
      <c r="Q1469" s="17" t="n">
        <f aca="false">+M1469*P1469</f>
        <v>4503.52138465751</v>
      </c>
      <c r="R1469" s="17" t="n">
        <f aca="false">+N1469*P1469</f>
        <v>978.69</v>
      </c>
      <c r="S1469" s="17"/>
      <c r="T1469" s="18" t="n">
        <f aca="false">+L1469-K1469</f>
        <v>0.03125</v>
      </c>
      <c r="U1469" s="18" t="n">
        <f aca="false">+T1469*P1469</f>
        <v>9.46875</v>
      </c>
      <c r="V1469" s="18" t="s">
        <v>177</v>
      </c>
    </row>
    <row r="1470" s="13" customFormat="true" ht="12" hidden="false" customHeight="false" outlineLevel="0" collapsed="false">
      <c r="A1470" s="12" t="n">
        <v>14089</v>
      </c>
      <c r="B1470" s="13" t="n">
        <v>20</v>
      </c>
      <c r="C1470" s="13" t="s">
        <v>57</v>
      </c>
      <c r="D1470" s="13" t="n">
        <v>0</v>
      </c>
      <c r="E1470" s="13" t="n">
        <v>583</v>
      </c>
      <c r="F1470" s="13" t="s">
        <v>176</v>
      </c>
      <c r="G1470" s="13" t="s">
        <v>24</v>
      </c>
      <c r="H1470" s="13" t="s">
        <v>25</v>
      </c>
      <c r="I1470" s="13" t="n">
        <v>1</v>
      </c>
      <c r="J1470" s="13" t="n">
        <v>6021</v>
      </c>
      <c r="K1470" s="14" t="n">
        <v>0.621527777777778</v>
      </c>
      <c r="L1470" s="15" t="n">
        <v>0.652777777777778</v>
      </c>
      <c r="M1470" s="16" t="n">
        <f aca="false">VLOOKUP(E1470,'Esp. percorsi al 18-10-22'!C:J,8,FALSE())</f>
        <v>14.8631068800578</v>
      </c>
      <c r="N1470" s="16" t="n">
        <v>3.23</v>
      </c>
      <c r="O1470" s="16"/>
      <c r="P1470" s="13" t="n">
        <v>303</v>
      </c>
      <c r="Q1470" s="17" t="n">
        <f aca="false">+M1470*P1470</f>
        <v>4503.52138465751</v>
      </c>
      <c r="R1470" s="17" t="n">
        <f aca="false">+N1470*P1470</f>
        <v>978.69</v>
      </c>
      <c r="S1470" s="17"/>
      <c r="T1470" s="18" t="n">
        <f aca="false">+L1470-K1470</f>
        <v>0.03125</v>
      </c>
      <c r="U1470" s="18" t="n">
        <f aca="false">+T1470*P1470</f>
        <v>9.46875</v>
      </c>
      <c r="V1470" s="18" t="s">
        <v>177</v>
      </c>
    </row>
    <row r="1471" s="13" customFormat="true" ht="12" hidden="false" customHeight="false" outlineLevel="0" collapsed="false">
      <c r="A1471" s="12" t="n">
        <v>14090</v>
      </c>
      <c r="B1471" s="13" t="n">
        <v>20</v>
      </c>
      <c r="C1471" s="13" t="s">
        <v>57</v>
      </c>
      <c r="D1471" s="13" t="n">
        <v>0</v>
      </c>
      <c r="E1471" s="13" t="n">
        <v>583</v>
      </c>
      <c r="F1471" s="13" t="s">
        <v>176</v>
      </c>
      <c r="G1471" s="13" t="s">
        <v>24</v>
      </c>
      <c r="H1471" s="13" t="s">
        <v>25</v>
      </c>
      <c r="I1471" s="13" t="n">
        <v>1</v>
      </c>
      <c r="J1471" s="13" t="n">
        <v>6022</v>
      </c>
      <c r="K1471" s="14" t="n">
        <v>0.677083333333333</v>
      </c>
      <c r="L1471" s="15" t="n">
        <v>0.708333333333333</v>
      </c>
      <c r="M1471" s="16" t="n">
        <f aca="false">VLOOKUP(E1471,'Esp. percorsi al 18-10-22'!C:J,8,FALSE())</f>
        <v>14.8631068800578</v>
      </c>
      <c r="N1471" s="16" t="n">
        <v>3.23</v>
      </c>
      <c r="O1471" s="16"/>
      <c r="P1471" s="13" t="n">
        <v>303</v>
      </c>
      <c r="Q1471" s="17" t="n">
        <f aca="false">+M1471*P1471</f>
        <v>4503.52138465751</v>
      </c>
      <c r="R1471" s="17" t="n">
        <f aca="false">+N1471*P1471</f>
        <v>978.69</v>
      </c>
      <c r="S1471" s="17"/>
      <c r="T1471" s="18" t="n">
        <f aca="false">+L1471-K1471</f>
        <v>0.03125</v>
      </c>
      <c r="U1471" s="18" t="n">
        <f aca="false">+T1471*P1471</f>
        <v>9.46875</v>
      </c>
      <c r="V1471" s="18" t="s">
        <v>177</v>
      </c>
    </row>
    <row r="1472" s="13" customFormat="true" ht="12" hidden="false" customHeight="false" outlineLevel="0" collapsed="false">
      <c r="A1472" s="12" t="n">
        <v>14091</v>
      </c>
      <c r="B1472" s="13" t="n">
        <v>20</v>
      </c>
      <c r="C1472" s="13" t="s">
        <v>57</v>
      </c>
      <c r="D1472" s="13" t="n">
        <v>0</v>
      </c>
      <c r="E1472" s="13" t="n">
        <v>583</v>
      </c>
      <c r="F1472" s="13" t="s">
        <v>176</v>
      </c>
      <c r="G1472" s="13" t="s">
        <v>24</v>
      </c>
      <c r="H1472" s="13" t="s">
        <v>25</v>
      </c>
      <c r="I1472" s="13" t="n">
        <v>1</v>
      </c>
      <c r="J1472" s="13" t="n">
        <v>6023</v>
      </c>
      <c r="K1472" s="14" t="n">
        <v>0.739583333333333</v>
      </c>
      <c r="L1472" s="15" t="n">
        <v>0.770833333333333</v>
      </c>
      <c r="M1472" s="16" t="n">
        <f aca="false">VLOOKUP(E1472,'Esp. percorsi al 18-10-22'!C:J,8,FALSE())</f>
        <v>14.8631068800578</v>
      </c>
      <c r="N1472" s="16" t="n">
        <v>3.23</v>
      </c>
      <c r="O1472" s="16"/>
      <c r="P1472" s="13" t="n">
        <v>303</v>
      </c>
      <c r="Q1472" s="17" t="n">
        <f aca="false">+M1472*P1472</f>
        <v>4503.52138465751</v>
      </c>
      <c r="R1472" s="17" t="n">
        <f aca="false">+N1472*P1472</f>
        <v>978.69</v>
      </c>
      <c r="S1472" s="17"/>
      <c r="T1472" s="18" t="n">
        <f aca="false">+L1472-K1472</f>
        <v>0.03125</v>
      </c>
      <c r="U1472" s="18" t="n">
        <f aca="false">+T1472*P1472</f>
        <v>9.46875</v>
      </c>
      <c r="V1472" s="18" t="s">
        <v>177</v>
      </c>
    </row>
    <row r="1473" s="13" customFormat="true" ht="12" hidden="false" customHeight="false" outlineLevel="0" collapsed="false">
      <c r="A1473" s="12" t="n">
        <v>14092</v>
      </c>
      <c r="B1473" s="13" t="n">
        <v>20</v>
      </c>
      <c r="C1473" s="13" t="s">
        <v>57</v>
      </c>
      <c r="D1473" s="13" t="n">
        <v>0</v>
      </c>
      <c r="E1473" s="13" t="n">
        <v>584</v>
      </c>
      <c r="F1473" s="13" t="s">
        <v>178</v>
      </c>
      <c r="G1473" s="13" t="s">
        <v>24</v>
      </c>
      <c r="H1473" s="13" t="s">
        <v>25</v>
      </c>
      <c r="I1473" s="13" t="n">
        <v>1</v>
      </c>
      <c r="J1473" s="13" t="n">
        <v>3148</v>
      </c>
      <c r="K1473" s="14" t="n">
        <v>0.506944444444444</v>
      </c>
      <c r="L1473" s="15" t="n">
        <v>0.518055555555556</v>
      </c>
      <c r="M1473" s="16" t="n">
        <f aca="false">VLOOKUP(E1473,'Esp. percorsi al 18-10-22'!C:J,8,FALSE())</f>
        <v>6.75510688005783</v>
      </c>
      <c r="N1473" s="16" t="n">
        <v>0.8</v>
      </c>
      <c r="O1473" s="16"/>
      <c r="P1473" s="13" t="n">
        <v>303</v>
      </c>
      <c r="Q1473" s="17" t="n">
        <f aca="false">+M1473*P1473</f>
        <v>2046.79738465752</v>
      </c>
      <c r="R1473" s="17" t="n">
        <f aca="false">+N1473*P1473</f>
        <v>242.4</v>
      </c>
      <c r="S1473" s="17"/>
      <c r="T1473" s="18" t="n">
        <f aca="false">+L1473-K1473</f>
        <v>0.0111111111111111</v>
      </c>
      <c r="U1473" s="18" t="n">
        <f aca="false">+T1473*P1473</f>
        <v>3.36666666666667</v>
      </c>
      <c r="V1473" s="18" t="s">
        <v>177</v>
      </c>
    </row>
    <row r="1474" s="13" customFormat="true" ht="12" hidden="false" customHeight="false" outlineLevel="0" collapsed="false">
      <c r="A1474" s="12" t="n">
        <v>14093</v>
      </c>
      <c r="B1474" s="13" t="n">
        <v>20</v>
      </c>
      <c r="C1474" s="13" t="s">
        <v>57</v>
      </c>
      <c r="D1474" s="13" t="n">
        <v>0</v>
      </c>
      <c r="E1474" s="13" t="n">
        <v>584</v>
      </c>
      <c r="F1474" s="13" t="s">
        <v>178</v>
      </c>
      <c r="G1474" s="13" t="s">
        <v>24</v>
      </c>
      <c r="H1474" s="13" t="s">
        <v>25</v>
      </c>
      <c r="I1474" s="13" t="n">
        <v>1</v>
      </c>
      <c r="J1474" s="13" t="n">
        <v>2583</v>
      </c>
      <c r="K1474" s="14" t="n">
        <v>0.774305555555555</v>
      </c>
      <c r="L1474" s="15" t="n">
        <v>0.785416666666667</v>
      </c>
      <c r="M1474" s="16" t="n">
        <f aca="false">VLOOKUP(E1474,'Esp. percorsi al 18-10-22'!C:J,8,FALSE())</f>
        <v>6.75510688005783</v>
      </c>
      <c r="N1474" s="16" t="n">
        <v>0.8</v>
      </c>
      <c r="O1474" s="16"/>
      <c r="P1474" s="13" t="n">
        <v>303</v>
      </c>
      <c r="Q1474" s="17" t="n">
        <f aca="false">+M1474*P1474</f>
        <v>2046.79738465752</v>
      </c>
      <c r="R1474" s="17" t="n">
        <f aca="false">+N1474*P1474</f>
        <v>242.4</v>
      </c>
      <c r="S1474" s="17"/>
      <c r="T1474" s="18" t="n">
        <f aca="false">+L1474-K1474</f>
        <v>0.0111111111111111</v>
      </c>
      <c r="U1474" s="18" t="n">
        <f aca="false">+T1474*P1474</f>
        <v>3.36666666666667</v>
      </c>
      <c r="V1474" s="18" t="s">
        <v>177</v>
      </c>
    </row>
    <row r="1475" s="13" customFormat="true" ht="12" hidden="false" customHeight="false" outlineLevel="0" collapsed="false">
      <c r="A1475" s="12" t="n">
        <v>14066</v>
      </c>
      <c r="B1475" s="13" t="n">
        <v>21</v>
      </c>
      <c r="C1475" s="13" t="s">
        <v>112</v>
      </c>
      <c r="D1475" s="13" t="n">
        <v>1</v>
      </c>
      <c r="E1475" s="13" t="n">
        <v>340</v>
      </c>
      <c r="F1475" s="13" t="s">
        <v>179</v>
      </c>
      <c r="G1475" s="13" t="s">
        <v>24</v>
      </c>
      <c r="H1475" s="13" t="s">
        <v>25</v>
      </c>
      <c r="I1475" s="13" t="n">
        <v>1</v>
      </c>
      <c r="J1475" s="13" t="n">
        <v>1018</v>
      </c>
      <c r="K1475" s="14" t="n">
        <v>0.496527777777778</v>
      </c>
      <c r="L1475" s="15" t="n">
        <v>0.5</v>
      </c>
      <c r="M1475" s="16" t="n">
        <f aca="false">VLOOKUP(E1475,'Esp. percorsi al 18-10-22'!C:J,8,FALSE())</f>
        <v>2.3005338188292</v>
      </c>
      <c r="N1475" s="16"/>
      <c r="O1475" s="16"/>
      <c r="P1475" s="13" t="n">
        <v>303</v>
      </c>
      <c r="Q1475" s="17" t="n">
        <f aca="false">+M1475*P1475</f>
        <v>697.061747105248</v>
      </c>
      <c r="R1475" s="17" t="n">
        <f aca="false">+N1475*P1475</f>
        <v>0</v>
      </c>
      <c r="S1475" s="17"/>
      <c r="T1475" s="18" t="n">
        <f aca="false">+L1475-K1475</f>
        <v>0.00347222222222222</v>
      </c>
      <c r="U1475" s="18" t="n">
        <f aca="false">+T1475*P1475</f>
        <v>1.05208333333333</v>
      </c>
      <c r="V1475" s="18"/>
    </row>
    <row r="1476" s="13" customFormat="true" ht="12" hidden="false" customHeight="false" outlineLevel="0" collapsed="false">
      <c r="A1476" s="12" t="n">
        <v>7603</v>
      </c>
      <c r="B1476" s="13" t="n">
        <v>21</v>
      </c>
      <c r="C1476" s="13" t="s">
        <v>112</v>
      </c>
      <c r="D1476" s="13" t="n">
        <v>2</v>
      </c>
      <c r="E1476" s="13" t="n">
        <v>400</v>
      </c>
      <c r="F1476" s="13" t="s">
        <v>180</v>
      </c>
      <c r="G1476" s="13" t="s">
        <v>28</v>
      </c>
      <c r="H1476" s="13" t="s">
        <v>25</v>
      </c>
      <c r="I1476" s="13" t="n">
        <v>1</v>
      </c>
      <c r="J1476" s="13" t="n">
        <v>3283</v>
      </c>
      <c r="K1476" s="14" t="n">
        <v>0.378472222222222</v>
      </c>
      <c r="L1476" s="15" t="n">
        <v>0.385416666666667</v>
      </c>
      <c r="M1476" s="16" t="n">
        <f aca="false">VLOOKUP(E1476,'Esp. percorsi al 18-10-22'!C:J,8,FALSE())</f>
        <v>1.81485926338748</v>
      </c>
      <c r="N1476" s="16" t="n">
        <v>0.25</v>
      </c>
      <c r="O1476" s="16"/>
      <c r="P1476" s="13" t="n">
        <v>52</v>
      </c>
      <c r="Q1476" s="17" t="n">
        <f aca="false">+M1476*P1476</f>
        <v>94.372681696149</v>
      </c>
      <c r="R1476" s="17" t="n">
        <f aca="false">+N1476*P1476</f>
        <v>13</v>
      </c>
      <c r="S1476" s="17"/>
      <c r="T1476" s="18" t="n">
        <f aca="false">+L1476-K1476</f>
        <v>0.00694444444444444</v>
      </c>
      <c r="U1476" s="18" t="n">
        <f aca="false">+T1476*P1476</f>
        <v>0.361111111111111</v>
      </c>
      <c r="V1476" s="18" t="s">
        <v>181</v>
      </c>
    </row>
    <row r="1477" s="13" customFormat="true" ht="12" hidden="false" customHeight="false" outlineLevel="0" collapsed="false">
      <c r="A1477" s="12" t="n">
        <v>7586</v>
      </c>
      <c r="B1477" s="13" t="n">
        <v>21</v>
      </c>
      <c r="C1477" s="13" t="s">
        <v>112</v>
      </c>
      <c r="D1477" s="13" t="n">
        <v>2</v>
      </c>
      <c r="E1477" s="13" t="n">
        <v>400</v>
      </c>
      <c r="F1477" s="13" t="s">
        <v>180</v>
      </c>
      <c r="G1477" s="13" t="s">
        <v>26</v>
      </c>
      <c r="H1477" s="13" t="s">
        <v>25</v>
      </c>
      <c r="I1477" s="13" t="n">
        <v>1</v>
      </c>
      <c r="J1477" s="13" t="n">
        <v>1012</v>
      </c>
      <c r="K1477" s="14" t="n">
        <v>0.392361111111111</v>
      </c>
      <c r="L1477" s="15" t="n">
        <v>0.399305555555556</v>
      </c>
      <c r="M1477" s="16" t="n">
        <f aca="false">VLOOKUP(E1477,'Esp. percorsi al 18-10-22'!C:J,8,FALSE())</f>
        <v>1.81485926338748</v>
      </c>
      <c r="N1477" s="16" t="n">
        <v>0.25</v>
      </c>
      <c r="O1477" s="16"/>
      <c r="P1477" s="13" t="n">
        <v>251</v>
      </c>
      <c r="Q1477" s="17" t="n">
        <f aca="false">+M1477*P1477</f>
        <v>455.529675110258</v>
      </c>
      <c r="R1477" s="17" t="n">
        <f aca="false">+N1477*P1477</f>
        <v>62.75</v>
      </c>
      <c r="S1477" s="17"/>
      <c r="T1477" s="18" t="n">
        <f aca="false">+L1477-K1477</f>
        <v>0.00694444444444444</v>
      </c>
      <c r="U1477" s="18" t="n">
        <f aca="false">+T1477*P1477</f>
        <v>1.74305555555556</v>
      </c>
      <c r="V1477" s="18" t="s">
        <v>181</v>
      </c>
    </row>
    <row r="1478" s="13" customFormat="true" ht="12" hidden="false" customHeight="false" outlineLevel="0" collapsed="false">
      <c r="A1478" s="12" t="n">
        <v>7605</v>
      </c>
      <c r="B1478" s="13" t="n">
        <v>21</v>
      </c>
      <c r="C1478" s="13" t="s">
        <v>112</v>
      </c>
      <c r="D1478" s="13" t="n">
        <v>2</v>
      </c>
      <c r="E1478" s="13" t="n">
        <v>400</v>
      </c>
      <c r="F1478" s="13" t="s">
        <v>180</v>
      </c>
      <c r="G1478" s="13" t="s">
        <v>28</v>
      </c>
      <c r="H1478" s="13" t="s">
        <v>25</v>
      </c>
      <c r="I1478" s="13" t="n">
        <v>1</v>
      </c>
      <c r="J1478" s="13" t="n">
        <v>3285</v>
      </c>
      <c r="K1478" s="14" t="n">
        <v>0.440972222222222</v>
      </c>
      <c r="L1478" s="15" t="n">
        <v>0.447916666666667</v>
      </c>
      <c r="M1478" s="16" t="n">
        <f aca="false">VLOOKUP(E1478,'Esp. percorsi al 18-10-22'!C:J,8,FALSE())</f>
        <v>1.81485926338748</v>
      </c>
      <c r="N1478" s="16" t="n">
        <v>0.25</v>
      </c>
      <c r="O1478" s="16"/>
      <c r="P1478" s="13" t="n">
        <v>52</v>
      </c>
      <c r="Q1478" s="17" t="n">
        <f aca="false">+M1478*P1478</f>
        <v>94.372681696149</v>
      </c>
      <c r="R1478" s="17" t="n">
        <f aca="false">+N1478*P1478</f>
        <v>13</v>
      </c>
      <c r="S1478" s="17"/>
      <c r="T1478" s="18" t="n">
        <f aca="false">+L1478-K1478</f>
        <v>0.00694444444444444</v>
      </c>
      <c r="U1478" s="18" t="n">
        <f aca="false">+T1478*P1478</f>
        <v>0.361111111111111</v>
      </c>
      <c r="V1478" s="18" t="s">
        <v>181</v>
      </c>
    </row>
    <row r="1479" s="13" customFormat="true" ht="12" hidden="false" customHeight="false" outlineLevel="0" collapsed="false">
      <c r="A1479" s="12" t="n">
        <v>7587</v>
      </c>
      <c r="B1479" s="13" t="n">
        <v>21</v>
      </c>
      <c r="C1479" s="13" t="s">
        <v>112</v>
      </c>
      <c r="D1479" s="13" t="n">
        <v>2</v>
      </c>
      <c r="E1479" s="13" t="n">
        <v>400</v>
      </c>
      <c r="F1479" s="13" t="s">
        <v>180</v>
      </c>
      <c r="G1479" s="13" t="s">
        <v>24</v>
      </c>
      <c r="H1479" s="13" t="s">
        <v>25</v>
      </c>
      <c r="I1479" s="13" t="n">
        <v>1</v>
      </c>
      <c r="J1479" s="13" t="n">
        <v>1013</v>
      </c>
      <c r="K1479" s="14" t="n">
        <v>0.510416666666667</v>
      </c>
      <c r="L1479" s="15" t="n">
        <v>0.517361111111111</v>
      </c>
      <c r="M1479" s="16" t="n">
        <f aca="false">VLOOKUP(E1479,'Esp. percorsi al 18-10-22'!C:J,8,FALSE())</f>
        <v>1.81485926338748</v>
      </c>
      <c r="N1479" s="16" t="n">
        <v>0.25</v>
      </c>
      <c r="O1479" s="16"/>
      <c r="P1479" s="13" t="n">
        <v>303</v>
      </c>
      <c r="Q1479" s="17" t="n">
        <f aca="false">+M1479*P1479</f>
        <v>549.902356806406</v>
      </c>
      <c r="R1479" s="17" t="n">
        <f aca="false">+N1479*P1479</f>
        <v>75.75</v>
      </c>
      <c r="S1479" s="17"/>
      <c r="T1479" s="18" t="n">
        <f aca="false">+L1479-K1479</f>
        <v>0.00694444444444444</v>
      </c>
      <c r="U1479" s="18" t="n">
        <f aca="false">+T1479*P1479</f>
        <v>2.10416666666667</v>
      </c>
      <c r="V1479" s="18" t="s">
        <v>181</v>
      </c>
    </row>
    <row r="1480" s="13" customFormat="true" ht="12" hidden="false" customHeight="false" outlineLevel="0" collapsed="false">
      <c r="A1480" s="12" t="n">
        <v>7588</v>
      </c>
      <c r="B1480" s="13" t="n">
        <v>21</v>
      </c>
      <c r="C1480" s="13" t="s">
        <v>112</v>
      </c>
      <c r="D1480" s="13" t="n">
        <v>2</v>
      </c>
      <c r="E1480" s="13" t="n">
        <v>400</v>
      </c>
      <c r="F1480" s="13" t="s">
        <v>180</v>
      </c>
      <c r="G1480" s="13" t="s">
        <v>26</v>
      </c>
      <c r="H1480" s="13" t="s">
        <v>25</v>
      </c>
      <c r="I1480" s="13" t="n">
        <v>1</v>
      </c>
      <c r="J1480" s="13" t="n">
        <v>1014</v>
      </c>
      <c r="K1480" s="14" t="n">
        <v>0.5625</v>
      </c>
      <c r="L1480" s="15" t="n">
        <v>0.569444444444444</v>
      </c>
      <c r="M1480" s="16" t="n">
        <f aca="false">VLOOKUP(E1480,'Esp. percorsi al 18-10-22'!C:J,8,FALSE())</f>
        <v>1.81485926338748</v>
      </c>
      <c r="N1480" s="16" t="n">
        <v>0.25</v>
      </c>
      <c r="O1480" s="16"/>
      <c r="P1480" s="13" t="n">
        <v>251</v>
      </c>
      <c r="Q1480" s="17" t="n">
        <f aca="false">+M1480*P1480</f>
        <v>455.529675110258</v>
      </c>
      <c r="R1480" s="17" t="n">
        <f aca="false">+N1480*P1480</f>
        <v>62.75</v>
      </c>
      <c r="S1480" s="17"/>
      <c r="T1480" s="18" t="n">
        <f aca="false">+L1480-K1480</f>
        <v>0.00694444444444444</v>
      </c>
      <c r="U1480" s="18" t="n">
        <f aca="false">+T1480*P1480</f>
        <v>1.74305555555556</v>
      </c>
      <c r="V1480" s="18" t="s">
        <v>181</v>
      </c>
    </row>
    <row r="1481" s="13" customFormat="true" ht="12" hidden="false" customHeight="false" outlineLevel="0" collapsed="false">
      <c r="A1481" s="12" t="n">
        <v>7607</v>
      </c>
      <c r="B1481" s="13" t="n">
        <v>21</v>
      </c>
      <c r="C1481" s="13" t="s">
        <v>112</v>
      </c>
      <c r="D1481" s="13" t="n">
        <v>2</v>
      </c>
      <c r="E1481" s="13" t="n">
        <v>400</v>
      </c>
      <c r="F1481" s="13" t="s">
        <v>180</v>
      </c>
      <c r="G1481" s="13" t="s">
        <v>28</v>
      </c>
      <c r="H1481" s="13" t="s">
        <v>25</v>
      </c>
      <c r="I1481" s="13" t="n">
        <v>1</v>
      </c>
      <c r="J1481" s="13" t="n">
        <v>3287</v>
      </c>
      <c r="K1481" s="14" t="n">
        <v>0.701388888888889</v>
      </c>
      <c r="L1481" s="15" t="n">
        <v>0.708333333333333</v>
      </c>
      <c r="M1481" s="16" t="n">
        <f aca="false">VLOOKUP(E1481,'Esp. percorsi al 18-10-22'!C:J,8,FALSE())</f>
        <v>1.81485926338748</v>
      </c>
      <c r="N1481" s="16" t="n">
        <v>0.25</v>
      </c>
      <c r="O1481" s="16"/>
      <c r="P1481" s="13" t="n">
        <v>52</v>
      </c>
      <c r="Q1481" s="17" t="n">
        <f aca="false">+M1481*P1481</f>
        <v>94.372681696149</v>
      </c>
      <c r="R1481" s="17" t="n">
        <f aca="false">+N1481*P1481</f>
        <v>13</v>
      </c>
      <c r="S1481" s="17"/>
      <c r="T1481" s="18" t="n">
        <f aca="false">+L1481-K1481</f>
        <v>0.00694444444444444</v>
      </c>
      <c r="U1481" s="18" t="n">
        <f aca="false">+T1481*P1481</f>
        <v>0.361111111111111</v>
      </c>
      <c r="V1481" s="18" t="s">
        <v>181</v>
      </c>
    </row>
    <row r="1482" s="13" customFormat="true" ht="12" hidden="false" customHeight="false" outlineLevel="0" collapsed="false">
      <c r="A1482" s="12" t="n">
        <v>7589</v>
      </c>
      <c r="B1482" s="13" t="n">
        <v>21</v>
      </c>
      <c r="C1482" s="13" t="s">
        <v>112</v>
      </c>
      <c r="D1482" s="13" t="n">
        <v>2</v>
      </c>
      <c r="E1482" s="13" t="n">
        <v>400</v>
      </c>
      <c r="F1482" s="13" t="s">
        <v>180</v>
      </c>
      <c r="G1482" s="13" t="s">
        <v>24</v>
      </c>
      <c r="H1482" s="13" t="s">
        <v>25</v>
      </c>
      <c r="I1482" s="13" t="n">
        <v>1</v>
      </c>
      <c r="J1482" s="13" t="n">
        <v>1015</v>
      </c>
      <c r="K1482" s="14" t="n">
        <v>0.767361111111111</v>
      </c>
      <c r="L1482" s="15" t="n">
        <v>0.774305555555555</v>
      </c>
      <c r="M1482" s="16" t="n">
        <f aca="false">VLOOKUP(E1482,'Esp. percorsi al 18-10-22'!C:J,8,FALSE())</f>
        <v>1.81485926338748</v>
      </c>
      <c r="N1482" s="16" t="n">
        <v>0.25</v>
      </c>
      <c r="O1482" s="16"/>
      <c r="P1482" s="13" t="n">
        <v>303</v>
      </c>
      <c r="Q1482" s="17" t="n">
        <f aca="false">+M1482*P1482</f>
        <v>549.902356806406</v>
      </c>
      <c r="R1482" s="17" t="n">
        <f aca="false">+N1482*P1482</f>
        <v>75.75</v>
      </c>
      <c r="S1482" s="17"/>
      <c r="T1482" s="18" t="n">
        <f aca="false">+L1482-K1482</f>
        <v>0.00694444444444444</v>
      </c>
      <c r="U1482" s="18" t="n">
        <f aca="false">+T1482*P1482</f>
        <v>2.10416666666667</v>
      </c>
      <c r="V1482" s="18" t="s">
        <v>181</v>
      </c>
    </row>
    <row r="1483" s="13" customFormat="true" ht="12" hidden="false" customHeight="false" outlineLevel="0" collapsed="false">
      <c r="A1483" s="12" t="n">
        <v>7602</v>
      </c>
      <c r="B1483" s="13" t="n">
        <v>21</v>
      </c>
      <c r="C1483" s="13" t="s">
        <v>112</v>
      </c>
      <c r="D1483" s="13" t="n">
        <v>1</v>
      </c>
      <c r="E1483" s="13" t="n">
        <v>403</v>
      </c>
      <c r="F1483" s="13" t="s">
        <v>182</v>
      </c>
      <c r="G1483" s="13" t="s">
        <v>28</v>
      </c>
      <c r="H1483" s="13" t="s">
        <v>25</v>
      </c>
      <c r="I1483" s="13" t="n">
        <v>1</v>
      </c>
      <c r="J1483" s="13" t="n">
        <v>3282</v>
      </c>
      <c r="K1483" s="14" t="n">
        <v>0.371527777777778</v>
      </c>
      <c r="L1483" s="15" t="n">
        <v>0.378472222222222</v>
      </c>
      <c r="M1483" s="16" t="n">
        <f aca="false">VLOOKUP(E1483,'Esp. percorsi al 18-10-22'!C:J,8,FALSE())</f>
        <v>1.88166446290224</v>
      </c>
      <c r="N1483" s="16" t="n">
        <v>0.25</v>
      </c>
      <c r="O1483" s="16"/>
      <c r="P1483" s="13" t="n">
        <v>52</v>
      </c>
      <c r="Q1483" s="17" t="n">
        <f aca="false">+M1483*P1483</f>
        <v>97.8465520709165</v>
      </c>
      <c r="R1483" s="17" t="n">
        <f aca="false">+N1483*P1483</f>
        <v>13</v>
      </c>
      <c r="S1483" s="17"/>
      <c r="T1483" s="18" t="n">
        <f aca="false">+L1483-K1483</f>
        <v>0.00694444444444444</v>
      </c>
      <c r="U1483" s="18" t="n">
        <f aca="false">+T1483*P1483</f>
        <v>0.361111111111111</v>
      </c>
      <c r="V1483" s="18" t="s">
        <v>181</v>
      </c>
    </row>
    <row r="1484" s="13" customFormat="true" ht="12" hidden="false" customHeight="false" outlineLevel="0" collapsed="false">
      <c r="A1484" s="12" t="n">
        <v>7590</v>
      </c>
      <c r="B1484" s="13" t="n">
        <v>21</v>
      </c>
      <c r="C1484" s="13" t="s">
        <v>112</v>
      </c>
      <c r="D1484" s="13" t="n">
        <v>1</v>
      </c>
      <c r="E1484" s="13" t="n">
        <v>403</v>
      </c>
      <c r="F1484" s="13" t="s">
        <v>182</v>
      </c>
      <c r="G1484" s="13" t="s">
        <v>26</v>
      </c>
      <c r="H1484" s="13" t="s">
        <v>25</v>
      </c>
      <c r="I1484" s="13" t="n">
        <v>1</v>
      </c>
      <c r="J1484" s="13" t="n">
        <v>1016</v>
      </c>
      <c r="K1484" s="14" t="n">
        <v>0.385416666666667</v>
      </c>
      <c r="L1484" s="15" t="n">
        <v>0.392361111111111</v>
      </c>
      <c r="M1484" s="16" t="n">
        <f aca="false">VLOOKUP(E1484,'Esp. percorsi al 18-10-22'!C:J,8,FALSE())</f>
        <v>1.88166446290224</v>
      </c>
      <c r="N1484" s="16" t="n">
        <v>0.25</v>
      </c>
      <c r="O1484" s="16"/>
      <c r="P1484" s="13" t="n">
        <v>251</v>
      </c>
      <c r="Q1484" s="17" t="n">
        <f aca="false">+M1484*P1484</f>
        <v>472.297780188462</v>
      </c>
      <c r="R1484" s="17" t="n">
        <f aca="false">+N1484*P1484</f>
        <v>62.75</v>
      </c>
      <c r="S1484" s="17"/>
      <c r="T1484" s="18" t="n">
        <f aca="false">+L1484-K1484</f>
        <v>0.00694444444444444</v>
      </c>
      <c r="U1484" s="18" t="n">
        <f aca="false">+T1484*P1484</f>
        <v>1.74305555555556</v>
      </c>
      <c r="V1484" s="18" t="s">
        <v>181</v>
      </c>
    </row>
    <row r="1485" s="13" customFormat="true" ht="12" hidden="false" customHeight="false" outlineLevel="0" collapsed="false">
      <c r="A1485" s="12" t="n">
        <v>7604</v>
      </c>
      <c r="B1485" s="13" t="n">
        <v>21</v>
      </c>
      <c r="C1485" s="13" t="s">
        <v>112</v>
      </c>
      <c r="D1485" s="13" t="n">
        <v>1</v>
      </c>
      <c r="E1485" s="13" t="n">
        <v>403</v>
      </c>
      <c r="F1485" s="13" t="s">
        <v>182</v>
      </c>
      <c r="G1485" s="13" t="s">
        <v>28</v>
      </c>
      <c r="H1485" s="13" t="s">
        <v>25</v>
      </c>
      <c r="I1485" s="13" t="n">
        <v>1</v>
      </c>
      <c r="J1485" s="13" t="n">
        <v>3284</v>
      </c>
      <c r="K1485" s="14" t="n">
        <v>0.434027777777778</v>
      </c>
      <c r="L1485" s="15" t="n">
        <v>0.440972222222222</v>
      </c>
      <c r="M1485" s="16" t="n">
        <f aca="false">VLOOKUP(E1485,'Esp. percorsi al 18-10-22'!C:J,8,FALSE())</f>
        <v>1.88166446290224</v>
      </c>
      <c r="N1485" s="16" t="n">
        <v>0.25</v>
      </c>
      <c r="O1485" s="16"/>
      <c r="P1485" s="13" t="n">
        <v>52</v>
      </c>
      <c r="Q1485" s="17" t="n">
        <f aca="false">+M1485*P1485</f>
        <v>97.8465520709165</v>
      </c>
      <c r="R1485" s="17" t="n">
        <f aca="false">+N1485*P1485</f>
        <v>13</v>
      </c>
      <c r="S1485" s="17"/>
      <c r="T1485" s="18" t="n">
        <f aca="false">+L1485-K1485</f>
        <v>0.00694444444444444</v>
      </c>
      <c r="U1485" s="18" t="n">
        <f aca="false">+T1485*P1485</f>
        <v>0.361111111111111</v>
      </c>
      <c r="V1485" s="18" t="s">
        <v>181</v>
      </c>
    </row>
    <row r="1486" s="13" customFormat="true" ht="12" hidden="false" customHeight="false" outlineLevel="0" collapsed="false">
      <c r="A1486" s="12" t="n">
        <v>7597</v>
      </c>
      <c r="B1486" s="13" t="n">
        <v>21</v>
      </c>
      <c r="C1486" s="13" t="s">
        <v>112</v>
      </c>
      <c r="D1486" s="13" t="n">
        <v>1</v>
      </c>
      <c r="E1486" s="13" t="n">
        <v>403</v>
      </c>
      <c r="F1486" s="13" t="s">
        <v>182</v>
      </c>
      <c r="G1486" s="13" t="s">
        <v>24</v>
      </c>
      <c r="H1486" s="13" t="s">
        <v>25</v>
      </c>
      <c r="I1486" s="13" t="n">
        <v>1</v>
      </c>
      <c r="J1486" s="13" t="n">
        <v>3204</v>
      </c>
      <c r="K1486" s="14" t="n">
        <v>0.503472222222222</v>
      </c>
      <c r="L1486" s="15" t="n">
        <v>0.510416666666667</v>
      </c>
      <c r="M1486" s="16" t="n">
        <f aca="false">VLOOKUP(E1486,'Esp. percorsi al 18-10-22'!C:J,8,FALSE())</f>
        <v>1.88166446290224</v>
      </c>
      <c r="N1486" s="16" t="n">
        <v>0.25</v>
      </c>
      <c r="O1486" s="16"/>
      <c r="P1486" s="13" t="n">
        <v>303</v>
      </c>
      <c r="Q1486" s="17" t="n">
        <f aca="false">+M1486*P1486</f>
        <v>570.144332259379</v>
      </c>
      <c r="R1486" s="17" t="n">
        <f aca="false">+N1486*P1486</f>
        <v>75.75</v>
      </c>
      <c r="S1486" s="17"/>
      <c r="T1486" s="18" t="n">
        <f aca="false">+L1486-K1486</f>
        <v>0.00694444444444444</v>
      </c>
      <c r="U1486" s="18" t="n">
        <f aca="false">+T1486*P1486</f>
        <v>2.10416666666667</v>
      </c>
      <c r="V1486" s="18" t="s">
        <v>181</v>
      </c>
    </row>
    <row r="1487" s="13" customFormat="true" ht="12" hidden="false" customHeight="false" outlineLevel="0" collapsed="false">
      <c r="A1487" s="12" t="n">
        <v>7599</v>
      </c>
      <c r="B1487" s="13" t="n">
        <v>21</v>
      </c>
      <c r="C1487" s="13" t="s">
        <v>112</v>
      </c>
      <c r="D1487" s="13" t="n">
        <v>1</v>
      </c>
      <c r="E1487" s="13" t="n">
        <v>403</v>
      </c>
      <c r="F1487" s="13" t="s">
        <v>182</v>
      </c>
      <c r="G1487" s="13" t="s">
        <v>26</v>
      </c>
      <c r="H1487" s="13" t="s">
        <v>25</v>
      </c>
      <c r="I1487" s="13" t="n">
        <v>1</v>
      </c>
      <c r="J1487" s="13" t="n">
        <v>3206</v>
      </c>
      <c r="K1487" s="14" t="n">
        <v>0.555555555555556</v>
      </c>
      <c r="L1487" s="15" t="n">
        <v>0.5625</v>
      </c>
      <c r="M1487" s="16" t="n">
        <f aca="false">VLOOKUP(E1487,'Esp. percorsi al 18-10-22'!C:J,8,FALSE())</f>
        <v>1.88166446290224</v>
      </c>
      <c r="N1487" s="16" t="n">
        <v>0.25</v>
      </c>
      <c r="O1487" s="16"/>
      <c r="P1487" s="13" t="n">
        <v>251</v>
      </c>
      <c r="Q1487" s="17" t="n">
        <f aca="false">+M1487*P1487</f>
        <v>472.297780188462</v>
      </c>
      <c r="R1487" s="17" t="n">
        <f aca="false">+N1487*P1487</f>
        <v>62.75</v>
      </c>
      <c r="S1487" s="17"/>
      <c r="T1487" s="18" t="n">
        <f aca="false">+L1487-K1487</f>
        <v>0.00694444444444444</v>
      </c>
      <c r="U1487" s="18" t="n">
        <f aca="false">+T1487*P1487</f>
        <v>1.74305555555556</v>
      </c>
      <c r="V1487" s="18" t="s">
        <v>181</v>
      </c>
    </row>
    <row r="1488" s="13" customFormat="true" ht="12" hidden="false" customHeight="false" outlineLevel="0" collapsed="false">
      <c r="A1488" s="12" t="n">
        <v>7606</v>
      </c>
      <c r="B1488" s="13" t="n">
        <v>21</v>
      </c>
      <c r="C1488" s="13" t="s">
        <v>112</v>
      </c>
      <c r="D1488" s="13" t="n">
        <v>1</v>
      </c>
      <c r="E1488" s="13" t="n">
        <v>403</v>
      </c>
      <c r="F1488" s="13" t="s">
        <v>182</v>
      </c>
      <c r="G1488" s="13" t="s">
        <v>28</v>
      </c>
      <c r="H1488" s="13" t="s">
        <v>25</v>
      </c>
      <c r="I1488" s="13" t="n">
        <v>1</v>
      </c>
      <c r="J1488" s="13" t="n">
        <v>3286</v>
      </c>
      <c r="K1488" s="14" t="n">
        <v>0.694444444444444</v>
      </c>
      <c r="L1488" s="15" t="n">
        <v>0.701388888888889</v>
      </c>
      <c r="M1488" s="16" t="n">
        <f aca="false">VLOOKUP(E1488,'Esp. percorsi al 18-10-22'!C:J,8,FALSE())</f>
        <v>1.88166446290224</v>
      </c>
      <c r="N1488" s="16" t="n">
        <v>0.25</v>
      </c>
      <c r="O1488" s="16"/>
      <c r="P1488" s="13" t="n">
        <v>52</v>
      </c>
      <c r="Q1488" s="17" t="n">
        <f aca="false">+M1488*P1488</f>
        <v>97.8465520709165</v>
      </c>
      <c r="R1488" s="17" t="n">
        <f aca="false">+N1488*P1488</f>
        <v>13</v>
      </c>
      <c r="S1488" s="17"/>
      <c r="T1488" s="18" t="n">
        <f aca="false">+L1488-K1488</f>
        <v>0.00694444444444444</v>
      </c>
      <c r="U1488" s="18" t="n">
        <f aca="false">+T1488*P1488</f>
        <v>0.361111111111111</v>
      </c>
      <c r="V1488" s="18" t="s">
        <v>181</v>
      </c>
    </row>
    <row r="1489" s="13" customFormat="true" ht="12" hidden="false" customHeight="false" outlineLevel="0" collapsed="false">
      <c r="A1489" s="12" t="n">
        <v>7591</v>
      </c>
      <c r="B1489" s="13" t="n">
        <v>21</v>
      </c>
      <c r="C1489" s="13" t="s">
        <v>112</v>
      </c>
      <c r="D1489" s="13" t="n">
        <v>1</v>
      </c>
      <c r="E1489" s="13" t="n">
        <v>403</v>
      </c>
      <c r="F1489" s="13" t="s">
        <v>182</v>
      </c>
      <c r="G1489" s="13" t="s">
        <v>24</v>
      </c>
      <c r="H1489" s="13" t="s">
        <v>25</v>
      </c>
      <c r="I1489" s="13" t="n">
        <v>1</v>
      </c>
      <c r="J1489" s="13" t="n">
        <v>1017</v>
      </c>
      <c r="K1489" s="14" t="n">
        <v>0.760416666666667</v>
      </c>
      <c r="L1489" s="15" t="n">
        <v>0.767361111111111</v>
      </c>
      <c r="M1489" s="16" t="n">
        <f aca="false">VLOOKUP(E1489,'Esp. percorsi al 18-10-22'!C:J,8,FALSE())</f>
        <v>1.88166446290224</v>
      </c>
      <c r="N1489" s="16" t="n">
        <v>0.25</v>
      </c>
      <c r="O1489" s="16"/>
      <c r="P1489" s="13" t="n">
        <v>303</v>
      </c>
      <c r="Q1489" s="17" t="n">
        <f aca="false">+M1489*P1489</f>
        <v>570.144332259379</v>
      </c>
      <c r="R1489" s="17" t="n">
        <f aca="false">+N1489*P1489</f>
        <v>75.75</v>
      </c>
      <c r="S1489" s="17"/>
      <c r="T1489" s="18" t="n">
        <f aca="false">+L1489-K1489</f>
        <v>0.00694444444444444</v>
      </c>
      <c r="U1489" s="18" t="n">
        <f aca="false">+T1489*P1489</f>
        <v>2.10416666666667</v>
      </c>
      <c r="V1489" s="18" t="s">
        <v>181</v>
      </c>
    </row>
    <row r="1490" s="13" customFormat="true" ht="12" hidden="false" customHeight="false" outlineLevel="0" collapsed="false">
      <c r="A1490" s="12" t="n">
        <v>7600</v>
      </c>
      <c r="B1490" s="13" t="n">
        <v>21</v>
      </c>
      <c r="C1490" s="13" t="s">
        <v>112</v>
      </c>
      <c r="D1490" s="13" t="n">
        <v>1</v>
      </c>
      <c r="E1490" s="13" t="n">
        <v>404</v>
      </c>
      <c r="F1490" s="13" t="s">
        <v>183</v>
      </c>
      <c r="G1490" s="13" t="s">
        <v>28</v>
      </c>
      <c r="H1490" s="13" t="s">
        <v>25</v>
      </c>
      <c r="I1490" s="13" t="n">
        <v>1</v>
      </c>
      <c r="J1490" s="13" t="n">
        <v>3280</v>
      </c>
      <c r="K1490" s="14" t="n">
        <v>0.3125</v>
      </c>
      <c r="L1490" s="15" t="n">
        <v>0.315972222222222</v>
      </c>
      <c r="M1490" s="16" t="n">
        <f aca="false">VLOOKUP(E1490,'Esp. percorsi al 18-10-22'!C:J,8,FALSE())</f>
        <v>2.74711774622214</v>
      </c>
      <c r="N1490" s="16"/>
      <c r="O1490" s="16"/>
      <c r="P1490" s="13" t="n">
        <v>52</v>
      </c>
      <c r="Q1490" s="17" t="n">
        <f aca="false">+M1490*P1490</f>
        <v>142.850122803551</v>
      </c>
      <c r="R1490" s="17" t="n">
        <f aca="false">+N1490*P1490</f>
        <v>0</v>
      </c>
      <c r="S1490" s="17"/>
      <c r="T1490" s="18" t="n">
        <f aca="false">+L1490-K1490</f>
        <v>0.00347222222222222</v>
      </c>
      <c r="U1490" s="18" t="n">
        <f aca="false">+T1490*P1490</f>
        <v>0.180555555555556</v>
      </c>
      <c r="V1490" s="18"/>
    </row>
    <row r="1491" s="13" customFormat="true" ht="12" hidden="false" customHeight="false" outlineLevel="0" collapsed="false">
      <c r="A1491" s="12" t="n">
        <v>7595</v>
      </c>
      <c r="B1491" s="13" t="n">
        <v>21</v>
      </c>
      <c r="C1491" s="13" t="s">
        <v>112</v>
      </c>
      <c r="D1491" s="13" t="n">
        <v>1</v>
      </c>
      <c r="E1491" s="13" t="n">
        <v>404</v>
      </c>
      <c r="F1491" s="13" t="s">
        <v>183</v>
      </c>
      <c r="G1491" s="13" t="s">
        <v>26</v>
      </c>
      <c r="H1491" s="13" t="s">
        <v>25</v>
      </c>
      <c r="I1491" s="13" t="n">
        <v>1</v>
      </c>
      <c r="J1491" s="13" t="n">
        <v>3202</v>
      </c>
      <c r="K1491" s="14" t="n">
        <v>0.340277777777778</v>
      </c>
      <c r="L1491" s="15" t="n">
        <v>0.34375</v>
      </c>
      <c r="M1491" s="16" t="n">
        <f aca="false">VLOOKUP(E1491,'Esp. percorsi al 18-10-22'!C:J,8,FALSE())</f>
        <v>2.74711774622214</v>
      </c>
      <c r="N1491" s="16"/>
      <c r="O1491" s="16"/>
      <c r="P1491" s="13" t="n">
        <v>251</v>
      </c>
      <c r="Q1491" s="17" t="n">
        <f aca="false">+M1491*P1491</f>
        <v>689.526554301757</v>
      </c>
      <c r="R1491" s="17" t="n">
        <f aca="false">+N1491*P1491</f>
        <v>0</v>
      </c>
      <c r="S1491" s="17"/>
      <c r="T1491" s="18" t="n">
        <f aca="false">+L1491-K1491</f>
        <v>0.00347222222222222</v>
      </c>
      <c r="U1491" s="18" t="n">
        <f aca="false">+T1491*P1491</f>
        <v>0.871527777777778</v>
      </c>
      <c r="V1491" s="18"/>
    </row>
    <row r="1492" s="13" customFormat="true" ht="12" hidden="false" customHeight="false" outlineLevel="0" collapsed="false">
      <c r="A1492" s="12" t="n">
        <v>7593</v>
      </c>
      <c r="B1492" s="13" t="n">
        <v>21</v>
      </c>
      <c r="C1492" s="13" t="s">
        <v>112</v>
      </c>
      <c r="D1492" s="13" t="n">
        <v>1</v>
      </c>
      <c r="E1492" s="13" t="n">
        <v>404</v>
      </c>
      <c r="F1492" s="13" t="s">
        <v>183</v>
      </c>
      <c r="G1492" s="13" t="s">
        <v>26</v>
      </c>
      <c r="H1492" s="13" t="s">
        <v>25</v>
      </c>
      <c r="I1492" s="13" t="n">
        <v>1</v>
      </c>
      <c r="J1492" s="13" t="n">
        <v>1019</v>
      </c>
      <c r="K1492" s="14" t="n">
        <v>0.548611111111111</v>
      </c>
      <c r="L1492" s="15" t="n">
        <v>0.552083333333333</v>
      </c>
      <c r="M1492" s="16" t="n">
        <f aca="false">VLOOKUP(E1492,'Esp. percorsi al 18-10-22'!C:J,8,FALSE())</f>
        <v>2.74711774622214</v>
      </c>
      <c r="N1492" s="16"/>
      <c r="O1492" s="16"/>
      <c r="P1492" s="13" t="n">
        <v>251</v>
      </c>
      <c r="Q1492" s="17" t="n">
        <f aca="false">+M1492*P1492</f>
        <v>689.526554301757</v>
      </c>
      <c r="R1492" s="17" t="n">
        <f aca="false">+N1492*P1492</f>
        <v>0</v>
      </c>
      <c r="S1492" s="17"/>
      <c r="T1492" s="18" t="n">
        <f aca="false">+L1492-K1492</f>
        <v>0.00347222222222222</v>
      </c>
      <c r="U1492" s="18" t="n">
        <f aca="false">+T1492*P1492</f>
        <v>0.871527777777778</v>
      </c>
      <c r="V1492" s="18"/>
    </row>
    <row r="1493" s="13" customFormat="true" ht="12" hidden="false" customHeight="false" outlineLevel="0" collapsed="false">
      <c r="A1493" s="12" t="n">
        <v>7601</v>
      </c>
      <c r="B1493" s="13" t="n">
        <v>21</v>
      </c>
      <c r="C1493" s="13" t="s">
        <v>112</v>
      </c>
      <c r="D1493" s="13" t="n">
        <v>2</v>
      </c>
      <c r="E1493" s="13" t="n">
        <v>405</v>
      </c>
      <c r="F1493" s="13" t="s">
        <v>184</v>
      </c>
      <c r="G1493" s="13" t="s">
        <v>28</v>
      </c>
      <c r="H1493" s="13" t="s">
        <v>25</v>
      </c>
      <c r="I1493" s="13" t="n">
        <v>1</v>
      </c>
      <c r="J1493" s="13" t="n">
        <v>3281</v>
      </c>
      <c r="K1493" s="14" t="n">
        <v>0.315972222222222</v>
      </c>
      <c r="L1493" s="15" t="n">
        <v>0.319444444444444</v>
      </c>
      <c r="M1493" s="16" t="n">
        <f aca="false">VLOOKUP(E1493,'Esp. percorsi al 18-10-22'!C:J,8,FALSE())</f>
        <v>2.36874835328709</v>
      </c>
      <c r="N1493" s="16"/>
      <c r="O1493" s="16"/>
      <c r="P1493" s="13" t="n">
        <v>52</v>
      </c>
      <c r="Q1493" s="17" t="n">
        <f aca="false">+M1493*P1493</f>
        <v>123.174914370929</v>
      </c>
      <c r="R1493" s="17" t="n">
        <f aca="false">+N1493*P1493</f>
        <v>0</v>
      </c>
      <c r="S1493" s="17"/>
      <c r="T1493" s="18" t="n">
        <f aca="false">+L1493-K1493</f>
        <v>0.00347222222222222</v>
      </c>
      <c r="U1493" s="18" t="n">
        <f aca="false">+T1493*P1493</f>
        <v>0.180555555555556</v>
      </c>
      <c r="V1493" s="18"/>
    </row>
    <row r="1494" s="13" customFormat="true" ht="12" hidden="false" customHeight="false" outlineLevel="0" collapsed="false">
      <c r="A1494" s="12" t="n">
        <v>7594</v>
      </c>
      <c r="B1494" s="13" t="n">
        <v>21</v>
      </c>
      <c r="C1494" s="13" t="s">
        <v>112</v>
      </c>
      <c r="D1494" s="13" t="n">
        <v>2</v>
      </c>
      <c r="E1494" s="13" t="n">
        <v>405</v>
      </c>
      <c r="F1494" s="13" t="s">
        <v>184</v>
      </c>
      <c r="G1494" s="13" t="s">
        <v>26</v>
      </c>
      <c r="H1494" s="13" t="s">
        <v>25</v>
      </c>
      <c r="I1494" s="13" t="n">
        <v>1</v>
      </c>
      <c r="J1494" s="13" t="n">
        <v>1020</v>
      </c>
      <c r="K1494" s="14" t="n">
        <v>0.34375</v>
      </c>
      <c r="L1494" s="15" t="n">
        <v>0.347222222222222</v>
      </c>
      <c r="M1494" s="16" t="n">
        <f aca="false">VLOOKUP(E1494,'Esp. percorsi al 18-10-22'!C:J,8,FALSE())</f>
        <v>2.36874835328709</v>
      </c>
      <c r="N1494" s="16"/>
      <c r="O1494" s="16"/>
      <c r="P1494" s="13" t="n">
        <v>251</v>
      </c>
      <c r="Q1494" s="17" t="n">
        <f aca="false">+M1494*P1494</f>
        <v>594.55583667506</v>
      </c>
      <c r="R1494" s="17" t="n">
        <f aca="false">+N1494*P1494</f>
        <v>0</v>
      </c>
      <c r="S1494" s="17"/>
      <c r="T1494" s="18" t="n">
        <f aca="false">+L1494-K1494</f>
        <v>0.00347222222222222</v>
      </c>
      <c r="U1494" s="18" t="n">
        <f aca="false">+T1494*P1494</f>
        <v>0.871527777777778</v>
      </c>
      <c r="V1494" s="18"/>
    </row>
    <row r="1495" s="13" customFormat="true" ht="12" hidden="false" customHeight="false" outlineLevel="0" collapsed="false">
      <c r="A1495" s="12" t="n">
        <v>7596</v>
      </c>
      <c r="B1495" s="13" t="n">
        <v>21</v>
      </c>
      <c r="C1495" s="13" t="s">
        <v>112</v>
      </c>
      <c r="D1495" s="13" t="n">
        <v>2</v>
      </c>
      <c r="E1495" s="13" t="n">
        <v>405</v>
      </c>
      <c r="F1495" s="13" t="s">
        <v>184</v>
      </c>
      <c r="G1495" s="13" t="s">
        <v>24</v>
      </c>
      <c r="H1495" s="13" t="s">
        <v>25</v>
      </c>
      <c r="I1495" s="13" t="n">
        <v>1</v>
      </c>
      <c r="J1495" s="13" t="n">
        <v>3203</v>
      </c>
      <c r="K1495" s="14" t="n">
        <v>0.5</v>
      </c>
      <c r="L1495" s="15" t="n">
        <v>0.503472222222222</v>
      </c>
      <c r="M1495" s="16" t="n">
        <f aca="false">VLOOKUP(E1495,'Esp. percorsi al 18-10-22'!C:J,8,FALSE())</f>
        <v>2.36874835328709</v>
      </c>
      <c r="N1495" s="16"/>
      <c r="O1495" s="16"/>
      <c r="P1495" s="13" t="n">
        <v>303</v>
      </c>
      <c r="Q1495" s="17" t="n">
        <f aca="false">+M1495*P1495</f>
        <v>717.730751045988</v>
      </c>
      <c r="R1495" s="17" t="n">
        <f aca="false">+N1495*P1495</f>
        <v>0</v>
      </c>
      <c r="S1495" s="17"/>
      <c r="T1495" s="18" t="n">
        <f aca="false">+L1495-K1495</f>
        <v>0.00347222222222222</v>
      </c>
      <c r="U1495" s="18" t="n">
        <f aca="false">+T1495*P1495</f>
        <v>1.05208333333333</v>
      </c>
      <c r="V1495" s="18"/>
    </row>
    <row r="1496" s="13" customFormat="true" ht="12" hidden="false" customHeight="false" outlineLevel="0" collapsed="false">
      <c r="A1496" s="12" t="n">
        <v>7598</v>
      </c>
      <c r="B1496" s="13" t="n">
        <v>21</v>
      </c>
      <c r="C1496" s="13" t="s">
        <v>112</v>
      </c>
      <c r="D1496" s="13" t="n">
        <v>2</v>
      </c>
      <c r="E1496" s="13" t="n">
        <v>405</v>
      </c>
      <c r="F1496" s="13" t="s">
        <v>184</v>
      </c>
      <c r="G1496" s="13" t="s">
        <v>26</v>
      </c>
      <c r="H1496" s="13" t="s">
        <v>25</v>
      </c>
      <c r="I1496" s="13" t="n">
        <v>1</v>
      </c>
      <c r="J1496" s="13" t="n">
        <v>3205</v>
      </c>
      <c r="K1496" s="14" t="n">
        <v>0.552083333333333</v>
      </c>
      <c r="L1496" s="15" t="n">
        <v>0.555555555555556</v>
      </c>
      <c r="M1496" s="16" t="n">
        <f aca="false">VLOOKUP(E1496,'Esp. percorsi al 18-10-22'!C:J,8,FALSE())</f>
        <v>2.36874835328709</v>
      </c>
      <c r="N1496" s="16"/>
      <c r="O1496" s="16"/>
      <c r="P1496" s="13" t="n">
        <v>251</v>
      </c>
      <c r="Q1496" s="17" t="n">
        <f aca="false">+M1496*P1496</f>
        <v>594.55583667506</v>
      </c>
      <c r="R1496" s="17" t="n">
        <f aca="false">+N1496*P1496</f>
        <v>0</v>
      </c>
      <c r="S1496" s="17"/>
      <c r="T1496" s="18" t="n">
        <f aca="false">+L1496-K1496</f>
        <v>0.00347222222222222</v>
      </c>
      <c r="U1496" s="18" t="n">
        <f aca="false">+T1496*P1496</f>
        <v>0.871527777777778</v>
      </c>
      <c r="V1496" s="18"/>
    </row>
    <row r="1497" s="13" customFormat="true" ht="12" hidden="false" customHeight="false" outlineLevel="0" collapsed="false">
      <c r="A1497" s="12" t="n">
        <v>11045</v>
      </c>
      <c r="B1497" s="13" t="n">
        <v>22</v>
      </c>
      <c r="C1497" s="13" t="s">
        <v>185</v>
      </c>
      <c r="D1497" s="13" t="n">
        <v>0</v>
      </c>
      <c r="E1497" s="13" t="n">
        <v>263</v>
      </c>
      <c r="F1497" s="13" t="s">
        <v>186</v>
      </c>
      <c r="G1497" s="13" t="s">
        <v>26</v>
      </c>
      <c r="H1497" s="13" t="s">
        <v>25</v>
      </c>
      <c r="I1497" s="13" t="n">
        <v>1</v>
      </c>
      <c r="J1497" s="13" t="n">
        <v>11045</v>
      </c>
      <c r="K1497" s="14" t="n">
        <v>0.25</v>
      </c>
      <c r="L1497" s="15" t="n">
        <v>0.284722222222222</v>
      </c>
      <c r="M1497" s="16" t="n">
        <f aca="false">VLOOKUP(E1497,'Esp. percorsi al 18-10-22'!C:J,8,FALSE())</f>
        <v>20.1557404364101</v>
      </c>
      <c r="N1497" s="16"/>
      <c r="O1497" s="16"/>
      <c r="P1497" s="13" t="n">
        <v>251</v>
      </c>
      <c r="Q1497" s="17" t="n">
        <f aca="false">+M1497*P1497</f>
        <v>5059.09084953893</v>
      </c>
      <c r="R1497" s="17" t="n">
        <f aca="false">+N1497*P1497</f>
        <v>0</v>
      </c>
      <c r="S1497" s="17"/>
      <c r="T1497" s="18" t="n">
        <f aca="false">+L1497-K1497</f>
        <v>0.0347222222222222</v>
      </c>
      <c r="U1497" s="18" t="n">
        <f aca="false">+T1497*P1497</f>
        <v>8.71527777777778</v>
      </c>
      <c r="V1497" s="18"/>
    </row>
    <row r="1498" s="13" customFormat="true" ht="12" hidden="false" customHeight="false" outlineLevel="0" collapsed="false">
      <c r="A1498" s="12" t="n">
        <v>16937</v>
      </c>
      <c r="B1498" s="13" t="n">
        <v>22</v>
      </c>
      <c r="C1498" s="13" t="s">
        <v>185</v>
      </c>
      <c r="D1498" s="13" t="n">
        <v>0</v>
      </c>
      <c r="E1498" s="13" t="n">
        <v>263</v>
      </c>
      <c r="F1498" s="13" t="s">
        <v>186</v>
      </c>
      <c r="G1498" s="13" t="s">
        <v>28</v>
      </c>
      <c r="H1498" s="13" t="s">
        <v>25</v>
      </c>
      <c r="I1498" s="13" t="n">
        <v>1</v>
      </c>
      <c r="J1498" s="13" t="n">
        <v>16937</v>
      </c>
      <c r="K1498" s="14" t="n">
        <v>0.256944444444444</v>
      </c>
      <c r="L1498" s="15" t="n">
        <v>0.291666666666667</v>
      </c>
      <c r="M1498" s="16" t="n">
        <f aca="false">VLOOKUP(E1498,'Esp. percorsi al 18-10-22'!C:J,8,FALSE())</f>
        <v>20.1557404364101</v>
      </c>
      <c r="N1498" s="16"/>
      <c r="O1498" s="16"/>
      <c r="P1498" s="13" t="n">
        <v>52</v>
      </c>
      <c r="Q1498" s="17" t="n">
        <f aca="false">+M1498*P1498</f>
        <v>1048.09850269333</v>
      </c>
      <c r="R1498" s="17" t="n">
        <f aca="false">+N1498*P1498</f>
        <v>0</v>
      </c>
      <c r="S1498" s="17"/>
      <c r="T1498" s="18" t="n">
        <f aca="false">+L1498-K1498</f>
        <v>0.0347222222222222</v>
      </c>
      <c r="U1498" s="18" t="n">
        <f aca="false">+T1498*P1498</f>
        <v>1.80555555555556</v>
      </c>
      <c r="V1498" s="18"/>
    </row>
    <row r="1499" s="13" customFormat="true" ht="12" hidden="false" customHeight="false" outlineLevel="0" collapsed="false">
      <c r="A1499" s="12" t="n">
        <v>17395</v>
      </c>
      <c r="B1499" s="13" t="n">
        <v>22</v>
      </c>
      <c r="C1499" s="13" t="s">
        <v>185</v>
      </c>
      <c r="D1499" s="13" t="n">
        <v>0</v>
      </c>
      <c r="E1499" s="13" t="n">
        <v>263</v>
      </c>
      <c r="F1499" s="13" t="s">
        <v>186</v>
      </c>
      <c r="G1499" s="13" t="s">
        <v>28</v>
      </c>
      <c r="H1499" s="13" t="s">
        <v>29</v>
      </c>
      <c r="I1499" s="13" t="n">
        <v>1</v>
      </c>
      <c r="J1499" s="13" t="n">
        <v>17395</v>
      </c>
      <c r="K1499" s="14" t="n">
        <v>0.440972222222222</v>
      </c>
      <c r="L1499" s="15" t="n">
        <v>0.475694444444444</v>
      </c>
      <c r="M1499" s="16" t="n">
        <f aca="false">VLOOKUP(E1499,'Esp. percorsi al 18-10-22'!C:J,8,FALSE())</f>
        <v>20.1557404364101</v>
      </c>
      <c r="N1499" s="16"/>
      <c r="O1499" s="16"/>
      <c r="P1499" s="13" t="n">
        <v>10</v>
      </c>
      <c r="Q1499" s="17" t="n">
        <f aca="false">+M1499*P1499</f>
        <v>201.557404364101</v>
      </c>
      <c r="R1499" s="17" t="n">
        <f aca="false">+N1499*P1499</f>
        <v>0</v>
      </c>
      <c r="S1499" s="17"/>
      <c r="T1499" s="18" t="n">
        <f aca="false">+L1499-K1499</f>
        <v>0.0347222222222222</v>
      </c>
      <c r="U1499" s="18" t="n">
        <f aca="false">+T1499*P1499</f>
        <v>0.347222222222222</v>
      </c>
      <c r="V1499" s="18"/>
    </row>
    <row r="1500" s="13" customFormat="true" ht="12" hidden="false" customHeight="false" outlineLevel="0" collapsed="false">
      <c r="A1500" s="12" t="n">
        <v>17024</v>
      </c>
      <c r="B1500" s="13" t="n">
        <v>22</v>
      </c>
      <c r="C1500" s="13" t="s">
        <v>185</v>
      </c>
      <c r="D1500" s="13" t="n">
        <v>0</v>
      </c>
      <c r="E1500" s="13" t="n">
        <v>263</v>
      </c>
      <c r="F1500" s="13" t="s">
        <v>186</v>
      </c>
      <c r="G1500" s="13" t="s">
        <v>28</v>
      </c>
      <c r="H1500" s="13" t="s">
        <v>25</v>
      </c>
      <c r="I1500" s="13" t="n">
        <v>1</v>
      </c>
      <c r="J1500" s="13" t="n">
        <v>17024</v>
      </c>
      <c r="K1500" s="14" t="n">
        <v>0.552083333333333</v>
      </c>
      <c r="L1500" s="15" t="n">
        <v>0.586805555555556</v>
      </c>
      <c r="M1500" s="16" t="n">
        <f aca="false">VLOOKUP(E1500,'Esp. percorsi al 18-10-22'!C:J,8,FALSE())</f>
        <v>20.1557404364101</v>
      </c>
      <c r="N1500" s="16"/>
      <c r="O1500" s="16"/>
      <c r="P1500" s="13" t="n">
        <v>52</v>
      </c>
      <c r="Q1500" s="17" t="n">
        <f aca="false">+M1500*P1500</f>
        <v>1048.09850269333</v>
      </c>
      <c r="R1500" s="17" t="n">
        <f aca="false">+N1500*P1500</f>
        <v>0</v>
      </c>
      <c r="S1500" s="17"/>
      <c r="T1500" s="18" t="n">
        <f aca="false">+L1500-K1500</f>
        <v>0.0347222222222222</v>
      </c>
      <c r="U1500" s="18" t="n">
        <f aca="false">+T1500*P1500</f>
        <v>1.80555555555556</v>
      </c>
      <c r="V1500" s="18"/>
    </row>
    <row r="1501" s="13" customFormat="true" ht="12" hidden="false" customHeight="false" outlineLevel="0" collapsed="false">
      <c r="A1501" s="12" t="n">
        <v>16940</v>
      </c>
      <c r="B1501" s="13" t="n">
        <v>22</v>
      </c>
      <c r="C1501" s="13" t="s">
        <v>185</v>
      </c>
      <c r="D1501" s="13" t="n">
        <v>0</v>
      </c>
      <c r="E1501" s="13" t="n">
        <v>265</v>
      </c>
      <c r="F1501" s="13" t="s">
        <v>187</v>
      </c>
      <c r="G1501" s="13" t="s">
        <v>28</v>
      </c>
      <c r="H1501" s="13" t="s">
        <v>25</v>
      </c>
      <c r="I1501" s="13" t="n">
        <v>1</v>
      </c>
      <c r="J1501" s="13" t="n">
        <v>16940</v>
      </c>
      <c r="K1501" s="14" t="n">
        <v>0.375</v>
      </c>
      <c r="L1501" s="15" t="n">
        <v>0.409722222222222</v>
      </c>
      <c r="M1501" s="16" t="n">
        <f aca="false">VLOOKUP(E1501,'Esp. percorsi al 18-10-22'!C:J,8,FALSE())</f>
        <v>18.1593578636494</v>
      </c>
      <c r="N1501" s="16"/>
      <c r="O1501" s="16"/>
      <c r="P1501" s="13" t="n">
        <v>52</v>
      </c>
      <c r="Q1501" s="17" t="n">
        <f aca="false">+M1501*P1501</f>
        <v>944.286608909769</v>
      </c>
      <c r="R1501" s="17" t="n">
        <f aca="false">+N1501*P1501</f>
        <v>0</v>
      </c>
      <c r="S1501" s="17"/>
      <c r="T1501" s="18" t="n">
        <f aca="false">+L1501-K1501</f>
        <v>0.0347222222222222</v>
      </c>
      <c r="U1501" s="18" t="n">
        <f aca="false">+T1501*P1501</f>
        <v>1.80555555555556</v>
      </c>
      <c r="V1501" s="18"/>
    </row>
    <row r="1502" s="13" customFormat="true" ht="12" hidden="false" customHeight="false" outlineLevel="0" collapsed="false">
      <c r="A1502" s="12" t="n">
        <v>17036</v>
      </c>
      <c r="B1502" s="13" t="n">
        <v>22</v>
      </c>
      <c r="C1502" s="13" t="s">
        <v>185</v>
      </c>
      <c r="D1502" s="13" t="n">
        <v>0</v>
      </c>
      <c r="E1502" s="13" t="n">
        <v>265</v>
      </c>
      <c r="F1502" s="13" t="s">
        <v>187</v>
      </c>
      <c r="G1502" s="13" t="s">
        <v>28</v>
      </c>
      <c r="H1502" s="13" t="s">
        <v>25</v>
      </c>
      <c r="I1502" s="13" t="n">
        <v>1</v>
      </c>
      <c r="J1502" s="13" t="n">
        <v>17036</v>
      </c>
      <c r="K1502" s="14" t="n">
        <v>0.590277777777778</v>
      </c>
      <c r="L1502" s="15" t="n">
        <v>0.621527777777778</v>
      </c>
      <c r="M1502" s="16" t="n">
        <f aca="false">VLOOKUP(E1502,'Esp. percorsi al 18-10-22'!C:J,8,FALSE())</f>
        <v>18.1593578636494</v>
      </c>
      <c r="N1502" s="16"/>
      <c r="O1502" s="16"/>
      <c r="P1502" s="13" t="n">
        <v>52</v>
      </c>
      <c r="Q1502" s="17" t="n">
        <f aca="false">+M1502*P1502</f>
        <v>944.286608909769</v>
      </c>
      <c r="R1502" s="17" t="n">
        <f aca="false">+N1502*P1502</f>
        <v>0</v>
      </c>
      <c r="S1502" s="17"/>
      <c r="T1502" s="18" t="n">
        <f aca="false">+L1502-K1502</f>
        <v>0.03125</v>
      </c>
      <c r="U1502" s="18" t="n">
        <f aca="false">+T1502*P1502</f>
        <v>1.625</v>
      </c>
      <c r="V1502" s="18"/>
    </row>
    <row r="1503" s="13" customFormat="true" ht="12" hidden="false" customHeight="false" outlineLevel="0" collapsed="false">
      <c r="A1503" s="12" t="n">
        <v>17391</v>
      </c>
      <c r="B1503" s="13" t="n">
        <v>22</v>
      </c>
      <c r="C1503" s="13" t="s">
        <v>185</v>
      </c>
      <c r="D1503" s="13" t="n">
        <v>0</v>
      </c>
      <c r="E1503" s="13" t="n">
        <v>266</v>
      </c>
      <c r="F1503" s="13" t="s">
        <v>188</v>
      </c>
      <c r="G1503" s="13" t="s">
        <v>28</v>
      </c>
      <c r="H1503" s="13" t="s">
        <v>29</v>
      </c>
      <c r="I1503" s="13" t="n">
        <v>1</v>
      </c>
      <c r="J1503" s="13" t="n">
        <v>17391</v>
      </c>
      <c r="K1503" s="14" t="n">
        <v>0.3125</v>
      </c>
      <c r="L1503" s="15" t="n">
        <v>0.34375</v>
      </c>
      <c r="M1503" s="16" t="n">
        <f aca="false">VLOOKUP(E1503,'Esp. percorsi al 18-10-22'!C:J,8,FALSE())</f>
        <v>18.9902738069439</v>
      </c>
      <c r="N1503" s="16"/>
      <c r="O1503" s="16"/>
      <c r="P1503" s="13" t="n">
        <v>10</v>
      </c>
      <c r="Q1503" s="17" t="n">
        <f aca="false">+M1503*P1503</f>
        <v>189.902738069439</v>
      </c>
      <c r="R1503" s="17" t="n">
        <f aca="false">+N1503*P1503</f>
        <v>0</v>
      </c>
      <c r="S1503" s="17"/>
      <c r="T1503" s="18" t="n">
        <f aca="false">+L1503-K1503</f>
        <v>0.03125</v>
      </c>
      <c r="U1503" s="18" t="n">
        <f aca="false">+T1503*P1503</f>
        <v>0.3125</v>
      </c>
      <c r="V1503" s="18"/>
    </row>
    <row r="1504" s="13" customFormat="true" ht="12" hidden="false" customHeight="false" outlineLevel="0" collapsed="false">
      <c r="A1504" s="12" t="n">
        <v>16933</v>
      </c>
      <c r="B1504" s="13" t="n">
        <v>22</v>
      </c>
      <c r="C1504" s="13" t="s">
        <v>185</v>
      </c>
      <c r="D1504" s="13" t="n">
        <v>0</v>
      </c>
      <c r="E1504" s="13" t="n">
        <v>266</v>
      </c>
      <c r="F1504" s="13" t="s">
        <v>188</v>
      </c>
      <c r="G1504" s="13" t="s">
        <v>28</v>
      </c>
      <c r="H1504" s="13" t="s">
        <v>25</v>
      </c>
      <c r="I1504" s="13" t="n">
        <v>1</v>
      </c>
      <c r="J1504" s="13" t="n">
        <v>16933</v>
      </c>
      <c r="K1504" s="14" t="n">
        <v>0.4375</v>
      </c>
      <c r="L1504" s="15" t="n">
        <v>0.46875</v>
      </c>
      <c r="M1504" s="16" t="n">
        <f aca="false">VLOOKUP(E1504,'Esp. percorsi al 18-10-22'!C:J,8,FALSE())</f>
        <v>18.9902738069439</v>
      </c>
      <c r="N1504" s="16"/>
      <c r="O1504" s="16"/>
      <c r="P1504" s="13" t="n">
        <v>52</v>
      </c>
      <c r="Q1504" s="17" t="n">
        <f aca="false">+M1504*P1504</f>
        <v>987.494237961083</v>
      </c>
      <c r="R1504" s="17" t="n">
        <f aca="false">+N1504*P1504</f>
        <v>0</v>
      </c>
      <c r="S1504" s="17"/>
      <c r="T1504" s="18" t="n">
        <f aca="false">+L1504-K1504</f>
        <v>0.03125</v>
      </c>
      <c r="U1504" s="18" t="n">
        <f aca="false">+T1504*P1504</f>
        <v>1.625</v>
      </c>
      <c r="V1504" s="18"/>
    </row>
    <row r="1505" s="13" customFormat="true" ht="12" hidden="false" customHeight="false" outlineLevel="0" collapsed="false">
      <c r="A1505" s="12" t="n">
        <v>17364</v>
      </c>
      <c r="B1505" s="13" t="n">
        <v>22</v>
      </c>
      <c r="C1505" s="13" t="s">
        <v>185</v>
      </c>
      <c r="D1505" s="13" t="n">
        <v>0</v>
      </c>
      <c r="E1505" s="13" t="n">
        <v>266</v>
      </c>
      <c r="F1505" s="13" t="s">
        <v>188</v>
      </c>
      <c r="G1505" s="13" t="s">
        <v>28</v>
      </c>
      <c r="H1505" s="13" t="s">
        <v>29</v>
      </c>
      <c r="I1505" s="13" t="n">
        <v>1</v>
      </c>
      <c r="J1505" s="13" t="n">
        <v>17364</v>
      </c>
      <c r="K1505" s="14" t="n">
        <v>0.604166666666667</v>
      </c>
      <c r="L1505" s="15" t="n">
        <v>0.635416666666667</v>
      </c>
      <c r="M1505" s="16" t="n">
        <f aca="false">VLOOKUP(E1505,'Esp. percorsi al 18-10-22'!C:J,8,FALSE())</f>
        <v>18.9902738069439</v>
      </c>
      <c r="N1505" s="16"/>
      <c r="O1505" s="16"/>
      <c r="P1505" s="13" t="n">
        <v>10</v>
      </c>
      <c r="Q1505" s="17" t="n">
        <f aca="false">+M1505*P1505</f>
        <v>189.902738069439</v>
      </c>
      <c r="R1505" s="17" t="n">
        <f aca="false">+N1505*P1505</f>
        <v>0</v>
      </c>
      <c r="S1505" s="17"/>
      <c r="T1505" s="18" t="n">
        <f aca="false">+L1505-K1505</f>
        <v>0.03125</v>
      </c>
      <c r="U1505" s="18" t="n">
        <f aca="false">+T1505*P1505</f>
        <v>0.3125</v>
      </c>
      <c r="V1505" s="18"/>
    </row>
    <row r="1506" s="13" customFormat="true" ht="12" hidden="false" customHeight="false" outlineLevel="0" collapsed="false">
      <c r="A1506" s="12" t="n">
        <v>17037</v>
      </c>
      <c r="B1506" s="13" t="n">
        <v>22</v>
      </c>
      <c r="C1506" s="13" t="s">
        <v>185</v>
      </c>
      <c r="D1506" s="13" t="n">
        <v>0</v>
      </c>
      <c r="E1506" s="13" t="n">
        <v>266</v>
      </c>
      <c r="F1506" s="13" t="s">
        <v>188</v>
      </c>
      <c r="G1506" s="13" t="s">
        <v>28</v>
      </c>
      <c r="H1506" s="13" t="s">
        <v>25</v>
      </c>
      <c r="I1506" s="13" t="n">
        <v>1</v>
      </c>
      <c r="J1506" s="13" t="n">
        <v>17037</v>
      </c>
      <c r="K1506" s="14" t="n">
        <v>0.746527777777778</v>
      </c>
      <c r="L1506" s="15" t="n">
        <v>0.777777777777778</v>
      </c>
      <c r="M1506" s="16" t="n">
        <f aca="false">VLOOKUP(E1506,'Esp. percorsi al 18-10-22'!C:J,8,FALSE())</f>
        <v>18.9902738069439</v>
      </c>
      <c r="N1506" s="16"/>
      <c r="O1506" s="16"/>
      <c r="P1506" s="13" t="n">
        <v>52</v>
      </c>
      <c r="Q1506" s="17" t="n">
        <f aca="false">+M1506*P1506</f>
        <v>987.494237961083</v>
      </c>
      <c r="R1506" s="17" t="n">
        <f aca="false">+N1506*P1506</f>
        <v>0</v>
      </c>
      <c r="S1506" s="17"/>
      <c r="T1506" s="18" t="n">
        <f aca="false">+L1506-K1506</f>
        <v>0.03125</v>
      </c>
      <c r="U1506" s="18" t="n">
        <f aca="false">+T1506*P1506</f>
        <v>1.625</v>
      </c>
      <c r="V1506" s="18"/>
    </row>
    <row r="1507" s="13" customFormat="true" ht="12" hidden="false" customHeight="false" outlineLevel="0" collapsed="false">
      <c r="A1507" s="12" t="n">
        <v>17368</v>
      </c>
      <c r="B1507" s="13" t="n">
        <v>22</v>
      </c>
      <c r="C1507" s="13" t="s">
        <v>185</v>
      </c>
      <c r="D1507" s="13" t="n">
        <v>0</v>
      </c>
      <c r="E1507" s="13" t="n">
        <v>266</v>
      </c>
      <c r="F1507" s="13" t="s">
        <v>188</v>
      </c>
      <c r="G1507" s="13" t="s">
        <v>28</v>
      </c>
      <c r="H1507" s="13" t="s">
        <v>29</v>
      </c>
      <c r="I1507" s="13" t="n">
        <v>1</v>
      </c>
      <c r="J1507" s="13" t="n">
        <v>17368</v>
      </c>
      <c r="K1507" s="14" t="n">
        <v>0.75</v>
      </c>
      <c r="L1507" s="15" t="n">
        <v>0.78125</v>
      </c>
      <c r="M1507" s="16" t="n">
        <f aca="false">VLOOKUP(E1507,'Esp. percorsi al 18-10-22'!C:J,8,FALSE())</f>
        <v>18.9902738069439</v>
      </c>
      <c r="N1507" s="16"/>
      <c r="O1507" s="16"/>
      <c r="P1507" s="13" t="n">
        <v>10</v>
      </c>
      <c r="Q1507" s="17" t="n">
        <f aca="false">+M1507*P1507</f>
        <v>189.902738069439</v>
      </c>
      <c r="R1507" s="17" t="n">
        <f aca="false">+N1507*P1507</f>
        <v>0</v>
      </c>
      <c r="S1507" s="17"/>
      <c r="T1507" s="18" t="n">
        <f aca="false">+L1507-K1507</f>
        <v>0.03125</v>
      </c>
      <c r="U1507" s="18" t="n">
        <f aca="false">+T1507*P1507</f>
        <v>0.3125</v>
      </c>
      <c r="V1507" s="18"/>
    </row>
    <row r="1508" s="13" customFormat="true" ht="12" hidden="false" customHeight="false" outlineLevel="0" collapsed="false">
      <c r="A1508" s="12" t="n">
        <v>16944</v>
      </c>
      <c r="B1508" s="13" t="n">
        <v>22</v>
      </c>
      <c r="C1508" s="13" t="s">
        <v>185</v>
      </c>
      <c r="D1508" s="13" t="n">
        <v>0</v>
      </c>
      <c r="E1508" s="13" t="n">
        <v>267</v>
      </c>
      <c r="F1508" s="13" t="s">
        <v>189</v>
      </c>
      <c r="G1508" s="13" t="s">
        <v>28</v>
      </c>
      <c r="H1508" s="13" t="s">
        <v>25</v>
      </c>
      <c r="I1508" s="13" t="n">
        <v>1</v>
      </c>
      <c r="J1508" s="13" t="n">
        <v>16944</v>
      </c>
      <c r="K1508" s="14" t="n">
        <v>0.5</v>
      </c>
      <c r="L1508" s="15" t="n">
        <v>0.53125</v>
      </c>
      <c r="M1508" s="16" t="n">
        <f aca="false">VLOOKUP(E1508,'Esp. percorsi al 18-10-22'!C:J,8,FALSE())</f>
        <v>18.8163309328398</v>
      </c>
      <c r="N1508" s="16"/>
      <c r="O1508" s="16"/>
      <c r="P1508" s="13" t="n">
        <v>52</v>
      </c>
      <c r="Q1508" s="17" t="n">
        <f aca="false">+M1508*P1508</f>
        <v>978.44920850767</v>
      </c>
      <c r="R1508" s="17" t="n">
        <f aca="false">+N1508*P1508</f>
        <v>0</v>
      </c>
      <c r="S1508" s="17"/>
      <c r="T1508" s="18" t="n">
        <f aca="false">+L1508-K1508</f>
        <v>0.03125</v>
      </c>
      <c r="U1508" s="18" t="n">
        <f aca="false">+T1508*P1508</f>
        <v>1.625</v>
      </c>
      <c r="V1508" s="18"/>
    </row>
    <row r="1509" s="13" customFormat="true" ht="12" hidden="false" customHeight="false" outlineLevel="0" collapsed="false">
      <c r="A1509" s="12" t="n">
        <v>17025</v>
      </c>
      <c r="B1509" s="13" t="n">
        <v>22</v>
      </c>
      <c r="C1509" s="13" t="s">
        <v>185</v>
      </c>
      <c r="D1509" s="13" t="n">
        <v>0</v>
      </c>
      <c r="E1509" s="13" t="n">
        <v>267</v>
      </c>
      <c r="F1509" s="13" t="s">
        <v>189</v>
      </c>
      <c r="G1509" s="13" t="s">
        <v>28</v>
      </c>
      <c r="H1509" s="13" t="s">
        <v>25</v>
      </c>
      <c r="I1509" s="13" t="n">
        <v>1</v>
      </c>
      <c r="J1509" s="13" t="n">
        <v>17025</v>
      </c>
      <c r="K1509" s="14" t="n">
        <v>0.590277777777778</v>
      </c>
      <c r="L1509" s="15" t="n">
        <v>0.621527777777778</v>
      </c>
      <c r="M1509" s="16" t="n">
        <f aca="false">VLOOKUP(E1509,'Esp. percorsi al 18-10-22'!C:J,8,FALSE())</f>
        <v>18.8163309328398</v>
      </c>
      <c r="N1509" s="16"/>
      <c r="O1509" s="16"/>
      <c r="P1509" s="13" t="n">
        <v>52</v>
      </c>
      <c r="Q1509" s="17" t="n">
        <f aca="false">+M1509*P1509</f>
        <v>978.44920850767</v>
      </c>
      <c r="R1509" s="17" t="n">
        <f aca="false">+N1509*P1509</f>
        <v>0</v>
      </c>
      <c r="S1509" s="17"/>
      <c r="T1509" s="18" t="n">
        <f aca="false">+L1509-K1509</f>
        <v>0.03125</v>
      </c>
      <c r="U1509" s="18" t="n">
        <f aca="false">+T1509*P1509</f>
        <v>1.625</v>
      </c>
      <c r="V1509" s="18"/>
    </row>
    <row r="1510" s="13" customFormat="true" ht="12" hidden="false" customHeight="false" outlineLevel="0" collapsed="false">
      <c r="A1510" s="12" t="n">
        <v>16936</v>
      </c>
      <c r="B1510" s="13" t="n">
        <v>22</v>
      </c>
      <c r="C1510" s="13" t="s">
        <v>185</v>
      </c>
      <c r="D1510" s="13" t="n">
        <v>0</v>
      </c>
      <c r="E1510" s="13" t="n">
        <v>268</v>
      </c>
      <c r="F1510" s="13" t="s">
        <v>190</v>
      </c>
      <c r="G1510" s="13" t="s">
        <v>28</v>
      </c>
      <c r="H1510" s="13" t="s">
        <v>25</v>
      </c>
      <c r="I1510" s="13" t="n">
        <v>1</v>
      </c>
      <c r="J1510" s="13" t="n">
        <v>16936</v>
      </c>
      <c r="K1510" s="14" t="n">
        <v>0.520833333333333</v>
      </c>
      <c r="L1510" s="15" t="n">
        <v>0.548611111111111</v>
      </c>
      <c r="M1510" s="16" t="n">
        <f aca="false">VLOOKUP(E1510,'Esp. percorsi al 18-10-22'!C:J,8,FALSE())</f>
        <v>16.3477666029743</v>
      </c>
      <c r="N1510" s="16"/>
      <c r="O1510" s="16"/>
      <c r="P1510" s="13" t="n">
        <v>52</v>
      </c>
      <c r="Q1510" s="17" t="n">
        <f aca="false">+M1510*P1510</f>
        <v>850.083863354664</v>
      </c>
      <c r="R1510" s="17" t="n">
        <f aca="false">+N1510*P1510</f>
        <v>0</v>
      </c>
      <c r="S1510" s="17"/>
      <c r="T1510" s="18" t="n">
        <f aca="false">+L1510-K1510</f>
        <v>0.0277777777777778</v>
      </c>
      <c r="U1510" s="18" t="n">
        <f aca="false">+T1510*P1510</f>
        <v>1.44444444444444</v>
      </c>
      <c r="V1510" s="18"/>
    </row>
    <row r="1511" s="13" customFormat="true" ht="12" hidden="false" customHeight="false" outlineLevel="0" collapsed="false">
      <c r="A1511" s="12" t="n">
        <v>17026</v>
      </c>
      <c r="B1511" s="13" t="n">
        <v>22</v>
      </c>
      <c r="C1511" s="13" t="s">
        <v>185</v>
      </c>
      <c r="D1511" s="13" t="n">
        <v>0</v>
      </c>
      <c r="E1511" s="13" t="n">
        <v>269</v>
      </c>
      <c r="F1511" s="13" t="s">
        <v>191</v>
      </c>
      <c r="G1511" s="13" t="s">
        <v>28</v>
      </c>
      <c r="H1511" s="13" t="s">
        <v>25</v>
      </c>
      <c r="I1511" s="13" t="n">
        <v>1</v>
      </c>
      <c r="J1511" s="13" t="n">
        <v>17026</v>
      </c>
      <c r="K1511" s="14" t="n">
        <v>0.708333333333333</v>
      </c>
      <c r="L1511" s="15" t="n">
        <v>0.739583333333333</v>
      </c>
      <c r="M1511" s="16" t="n">
        <f aca="false">VLOOKUP(E1511,'Esp. percorsi al 18-10-22'!C:J,8,FALSE())</f>
        <v>18.1702063016309</v>
      </c>
      <c r="N1511" s="16"/>
      <c r="O1511" s="16"/>
      <c r="P1511" s="13" t="n">
        <v>52</v>
      </c>
      <c r="Q1511" s="17" t="n">
        <f aca="false">+M1511*P1511</f>
        <v>944.850727684807</v>
      </c>
      <c r="R1511" s="17" t="n">
        <f aca="false">+N1511*P1511</f>
        <v>0</v>
      </c>
      <c r="S1511" s="17"/>
      <c r="T1511" s="18" t="n">
        <f aca="false">+L1511-K1511</f>
        <v>0.03125</v>
      </c>
      <c r="U1511" s="18" t="n">
        <f aca="false">+T1511*P1511</f>
        <v>1.625</v>
      </c>
      <c r="V1511" s="18"/>
    </row>
    <row r="1512" s="13" customFormat="true" ht="12" hidden="false" customHeight="false" outlineLevel="0" collapsed="false">
      <c r="A1512" s="12" t="n">
        <v>16930</v>
      </c>
      <c r="B1512" s="13" t="n">
        <v>22</v>
      </c>
      <c r="C1512" s="13" t="s">
        <v>185</v>
      </c>
      <c r="D1512" s="13" t="n">
        <v>0</v>
      </c>
      <c r="E1512" s="13" t="n">
        <v>271</v>
      </c>
      <c r="F1512" s="13" t="s">
        <v>192</v>
      </c>
      <c r="G1512" s="13" t="s">
        <v>28</v>
      </c>
      <c r="H1512" s="13" t="s">
        <v>25</v>
      </c>
      <c r="I1512" s="13" t="n">
        <v>1</v>
      </c>
      <c r="J1512" s="13" t="n">
        <v>16930</v>
      </c>
      <c r="K1512" s="14" t="n">
        <v>0.260416666666667</v>
      </c>
      <c r="L1512" s="15" t="n">
        <v>0.291666666666667</v>
      </c>
      <c r="M1512" s="16" t="n">
        <f aca="false">VLOOKUP(E1512,'Esp. percorsi al 18-10-22'!C:J,8,FALSE())</f>
        <v>19.3248244931156</v>
      </c>
      <c r="N1512" s="16"/>
      <c r="O1512" s="16"/>
      <c r="P1512" s="13" t="n">
        <v>52</v>
      </c>
      <c r="Q1512" s="17" t="n">
        <f aca="false">+M1512*P1512</f>
        <v>1004.89087364201</v>
      </c>
      <c r="R1512" s="17" t="n">
        <f aca="false">+N1512*P1512</f>
        <v>0</v>
      </c>
      <c r="S1512" s="17"/>
      <c r="T1512" s="18" t="n">
        <f aca="false">+L1512-K1512</f>
        <v>0.03125</v>
      </c>
      <c r="U1512" s="18" t="n">
        <f aca="false">+T1512*P1512</f>
        <v>1.625</v>
      </c>
      <c r="V1512" s="18"/>
    </row>
    <row r="1513" s="13" customFormat="true" ht="12" hidden="false" customHeight="false" outlineLevel="0" collapsed="false">
      <c r="A1513" s="12" t="n">
        <v>17394</v>
      </c>
      <c r="B1513" s="13" t="n">
        <v>22</v>
      </c>
      <c r="C1513" s="13" t="s">
        <v>185</v>
      </c>
      <c r="D1513" s="13" t="n">
        <v>0</v>
      </c>
      <c r="E1513" s="13" t="n">
        <v>271</v>
      </c>
      <c r="F1513" s="13" t="s">
        <v>192</v>
      </c>
      <c r="G1513" s="13" t="s">
        <v>28</v>
      </c>
      <c r="H1513" s="13" t="s">
        <v>29</v>
      </c>
      <c r="I1513" s="13" t="n">
        <v>1</v>
      </c>
      <c r="J1513" s="13" t="n">
        <v>17394</v>
      </c>
      <c r="K1513" s="14" t="n">
        <v>0.392361111111111</v>
      </c>
      <c r="L1513" s="15" t="n">
        <v>0.427083333333333</v>
      </c>
      <c r="M1513" s="16" t="n">
        <f aca="false">VLOOKUP(E1513,'Esp. percorsi al 18-10-22'!C:J,8,FALSE())</f>
        <v>19.3248244931156</v>
      </c>
      <c r="N1513" s="16"/>
      <c r="O1513" s="16"/>
      <c r="P1513" s="13" t="n">
        <v>10</v>
      </c>
      <c r="Q1513" s="17" t="n">
        <f aca="false">+M1513*P1513</f>
        <v>193.248244931156</v>
      </c>
      <c r="R1513" s="17" t="n">
        <f aca="false">+N1513*P1513</f>
        <v>0</v>
      </c>
      <c r="S1513" s="17"/>
      <c r="T1513" s="18" t="n">
        <f aca="false">+L1513-K1513</f>
        <v>0.0347222222222222</v>
      </c>
      <c r="U1513" s="18" t="n">
        <f aca="false">+T1513*P1513</f>
        <v>0.347222222222222</v>
      </c>
      <c r="V1513" s="18"/>
    </row>
    <row r="1514" s="13" customFormat="true" ht="12" hidden="false" customHeight="false" outlineLevel="0" collapsed="false">
      <c r="A1514" s="12" t="n">
        <v>17363</v>
      </c>
      <c r="B1514" s="13" t="n">
        <v>22</v>
      </c>
      <c r="C1514" s="13" t="s">
        <v>185</v>
      </c>
      <c r="D1514" s="13" t="n">
        <v>0</v>
      </c>
      <c r="E1514" s="13" t="n">
        <v>271</v>
      </c>
      <c r="F1514" s="13" t="s">
        <v>192</v>
      </c>
      <c r="G1514" s="13" t="s">
        <v>28</v>
      </c>
      <c r="H1514" s="13" t="s">
        <v>29</v>
      </c>
      <c r="I1514" s="13" t="n">
        <v>1</v>
      </c>
      <c r="J1514" s="13" t="n">
        <v>17363</v>
      </c>
      <c r="K1514" s="14" t="n">
        <v>0.565972222222222</v>
      </c>
      <c r="L1514" s="15" t="n">
        <v>0.600694444444444</v>
      </c>
      <c r="M1514" s="16" t="n">
        <f aca="false">VLOOKUP(E1514,'Esp. percorsi al 18-10-22'!C:J,8,FALSE())</f>
        <v>19.3248244931156</v>
      </c>
      <c r="N1514" s="16"/>
      <c r="O1514" s="16"/>
      <c r="P1514" s="13" t="n">
        <v>10</v>
      </c>
      <c r="Q1514" s="17" t="n">
        <f aca="false">+M1514*P1514</f>
        <v>193.248244931156</v>
      </c>
      <c r="R1514" s="17" t="n">
        <f aca="false">+N1514*P1514</f>
        <v>0</v>
      </c>
      <c r="S1514" s="17"/>
      <c r="T1514" s="18" t="n">
        <f aca="false">+L1514-K1514</f>
        <v>0.0347222222222222</v>
      </c>
      <c r="U1514" s="18" t="n">
        <f aca="false">+T1514*P1514</f>
        <v>0.347222222222222</v>
      </c>
      <c r="V1514" s="18"/>
    </row>
    <row r="1515" s="13" customFormat="true" ht="12" hidden="false" customHeight="false" outlineLevel="0" collapsed="false">
      <c r="A1515" s="12" t="n">
        <v>17367</v>
      </c>
      <c r="B1515" s="13" t="n">
        <v>22</v>
      </c>
      <c r="C1515" s="13" t="s">
        <v>185</v>
      </c>
      <c r="D1515" s="13" t="n">
        <v>0</v>
      </c>
      <c r="E1515" s="13" t="n">
        <v>271</v>
      </c>
      <c r="F1515" s="13" t="s">
        <v>192</v>
      </c>
      <c r="G1515" s="13" t="s">
        <v>28</v>
      </c>
      <c r="H1515" s="13" t="s">
        <v>29</v>
      </c>
      <c r="I1515" s="13" t="n">
        <v>1</v>
      </c>
      <c r="J1515" s="13" t="n">
        <v>17367</v>
      </c>
      <c r="K1515" s="14" t="n">
        <v>0.708333333333333</v>
      </c>
      <c r="L1515" s="15" t="n">
        <v>0.743055555555555</v>
      </c>
      <c r="M1515" s="16" t="n">
        <f aca="false">VLOOKUP(E1515,'Esp. percorsi al 18-10-22'!C:J,8,FALSE())</f>
        <v>19.3248244931156</v>
      </c>
      <c r="N1515" s="16"/>
      <c r="O1515" s="16"/>
      <c r="P1515" s="13" t="n">
        <v>10</v>
      </c>
      <c r="Q1515" s="17" t="n">
        <f aca="false">+M1515*P1515</f>
        <v>193.248244931156</v>
      </c>
      <c r="R1515" s="17" t="n">
        <f aca="false">+N1515*P1515</f>
        <v>0</v>
      </c>
      <c r="S1515" s="17"/>
      <c r="T1515" s="18" t="n">
        <f aca="false">+L1515-K1515</f>
        <v>0.0347222222222222</v>
      </c>
      <c r="U1515" s="18" t="n">
        <f aca="false">+T1515*P1515</f>
        <v>0.347222222222222</v>
      </c>
      <c r="V1515" s="18"/>
    </row>
    <row r="1516" s="13" customFormat="true" ht="12" hidden="false" customHeight="false" outlineLevel="0" collapsed="false">
      <c r="A1516" s="12" t="n">
        <v>17027</v>
      </c>
      <c r="B1516" s="13" t="n">
        <v>22</v>
      </c>
      <c r="C1516" s="13" t="s">
        <v>185</v>
      </c>
      <c r="D1516" s="13" t="n">
        <v>0</v>
      </c>
      <c r="E1516" s="13" t="n">
        <v>271</v>
      </c>
      <c r="F1516" s="13" t="s">
        <v>192</v>
      </c>
      <c r="G1516" s="13" t="s">
        <v>28</v>
      </c>
      <c r="H1516" s="13" t="s">
        <v>25</v>
      </c>
      <c r="I1516" s="13" t="n">
        <v>1</v>
      </c>
      <c r="J1516" s="13" t="n">
        <v>17027</v>
      </c>
      <c r="K1516" s="14" t="n">
        <v>0.75</v>
      </c>
      <c r="L1516" s="15" t="n">
        <v>0.791666666666667</v>
      </c>
      <c r="M1516" s="16" t="n">
        <f aca="false">VLOOKUP(E1516,'Esp. percorsi al 18-10-22'!C:J,8,FALSE())</f>
        <v>19.3248244931156</v>
      </c>
      <c r="N1516" s="16"/>
      <c r="O1516" s="16"/>
      <c r="P1516" s="13" t="n">
        <v>52</v>
      </c>
      <c r="Q1516" s="17" t="n">
        <f aca="false">+M1516*P1516</f>
        <v>1004.89087364201</v>
      </c>
      <c r="R1516" s="17" t="n">
        <f aca="false">+N1516*P1516</f>
        <v>0</v>
      </c>
      <c r="S1516" s="17"/>
      <c r="T1516" s="18" t="n">
        <f aca="false">+L1516-K1516</f>
        <v>0.0416666666666667</v>
      </c>
      <c r="U1516" s="18" t="n">
        <f aca="false">+T1516*P1516</f>
        <v>2.16666666666667</v>
      </c>
      <c r="V1516" s="18"/>
    </row>
    <row r="1517" s="13" customFormat="true" ht="12" hidden="false" customHeight="false" outlineLevel="0" collapsed="false">
      <c r="A1517" s="12" t="n">
        <v>17028</v>
      </c>
      <c r="B1517" s="13" t="n">
        <v>22</v>
      </c>
      <c r="C1517" s="13" t="s">
        <v>185</v>
      </c>
      <c r="D1517" s="13" t="n">
        <v>0</v>
      </c>
      <c r="E1517" s="13" t="n">
        <v>280</v>
      </c>
      <c r="F1517" s="13" t="s">
        <v>193</v>
      </c>
      <c r="G1517" s="13" t="s">
        <v>28</v>
      </c>
      <c r="H1517" s="13" t="s">
        <v>25</v>
      </c>
      <c r="I1517" s="13" t="n">
        <v>1</v>
      </c>
      <c r="J1517" s="13" t="n">
        <v>17028</v>
      </c>
      <c r="K1517" s="14" t="n">
        <v>0.791666666666667</v>
      </c>
      <c r="L1517" s="15" t="n">
        <v>0.826388888888889</v>
      </c>
      <c r="M1517" s="16" t="n">
        <f aca="false">VLOOKUP(E1517,'Esp. percorsi al 18-10-22'!C:J,8,FALSE())</f>
        <v>19.981797562306</v>
      </c>
      <c r="N1517" s="16"/>
      <c r="O1517" s="16"/>
      <c r="P1517" s="13" t="n">
        <v>52</v>
      </c>
      <c r="Q1517" s="17" t="n">
        <f aca="false">+M1517*P1517</f>
        <v>1039.05347323991</v>
      </c>
      <c r="R1517" s="17" t="n">
        <f aca="false">+N1517*P1517</f>
        <v>0</v>
      </c>
      <c r="S1517" s="17"/>
      <c r="T1517" s="18" t="n">
        <f aca="false">+L1517-K1517</f>
        <v>0.0347222222222222</v>
      </c>
      <c r="U1517" s="18" t="n">
        <f aca="false">+T1517*P1517</f>
        <v>1.80555555555556</v>
      </c>
      <c r="V1517" s="18"/>
    </row>
    <row r="1518" s="13" customFormat="true" ht="12" hidden="false" customHeight="false" outlineLevel="0" collapsed="false">
      <c r="A1518" s="12" t="n">
        <v>11048</v>
      </c>
      <c r="B1518" s="13" t="n">
        <v>22</v>
      </c>
      <c r="C1518" s="13" t="s">
        <v>185</v>
      </c>
      <c r="D1518" s="13" t="n">
        <v>0</v>
      </c>
      <c r="E1518" s="13" t="n">
        <v>281</v>
      </c>
      <c r="F1518" s="13" t="s">
        <v>194</v>
      </c>
      <c r="G1518" s="13" t="s">
        <v>26</v>
      </c>
      <c r="H1518" s="13" t="s">
        <v>25</v>
      </c>
      <c r="I1518" s="13" t="n">
        <v>1</v>
      </c>
      <c r="J1518" s="13" t="n">
        <v>11048</v>
      </c>
      <c r="K1518" s="14" t="n">
        <v>0.336805555555556</v>
      </c>
      <c r="L1518" s="15" t="n">
        <v>0.368055555555556</v>
      </c>
      <c r="M1518" s="16" t="n">
        <f aca="false">VLOOKUP(E1518,'Esp. percorsi al 18-10-22'!C:J,8,FALSE())</f>
        <v>16.8947802354622</v>
      </c>
      <c r="N1518" s="16"/>
      <c r="O1518" s="16"/>
      <c r="P1518" s="13" t="n">
        <v>251</v>
      </c>
      <c r="Q1518" s="17" t="n">
        <f aca="false">+M1518*P1518</f>
        <v>4240.58983910101</v>
      </c>
      <c r="R1518" s="17" t="n">
        <f aca="false">+N1518*P1518</f>
        <v>0</v>
      </c>
      <c r="S1518" s="17"/>
      <c r="T1518" s="18" t="n">
        <f aca="false">+L1518-K1518</f>
        <v>0.03125</v>
      </c>
      <c r="U1518" s="18" t="n">
        <f aca="false">+T1518*P1518</f>
        <v>7.84375</v>
      </c>
      <c r="V1518" s="18"/>
    </row>
    <row r="1519" s="13" customFormat="true" ht="12" hidden="false" customHeight="false" outlineLevel="0" collapsed="false">
      <c r="A1519" s="12" t="n">
        <v>11051</v>
      </c>
      <c r="B1519" s="13" t="n">
        <v>22</v>
      </c>
      <c r="C1519" s="13" t="s">
        <v>185</v>
      </c>
      <c r="D1519" s="13" t="n">
        <v>0</v>
      </c>
      <c r="E1519" s="13" t="n">
        <v>282</v>
      </c>
      <c r="F1519" s="13" t="s">
        <v>195</v>
      </c>
      <c r="G1519" s="13" t="s">
        <v>26</v>
      </c>
      <c r="H1519" s="13" t="s">
        <v>25</v>
      </c>
      <c r="I1519" s="13" t="n">
        <v>1</v>
      </c>
      <c r="J1519" s="13" t="n">
        <v>11051</v>
      </c>
      <c r="K1519" s="14" t="n">
        <v>0.375</v>
      </c>
      <c r="L1519" s="15" t="n">
        <v>0.423611111111111</v>
      </c>
      <c r="M1519" s="16" t="n">
        <f aca="false">VLOOKUP(E1519,'Esp. percorsi al 18-10-22'!C:J,8,FALSE())</f>
        <v>27.6826036507538</v>
      </c>
      <c r="N1519" s="16"/>
      <c r="O1519" s="16"/>
      <c r="P1519" s="13" t="n">
        <v>251</v>
      </c>
      <c r="Q1519" s="17" t="n">
        <f aca="false">+M1519*P1519</f>
        <v>6948.3335163392</v>
      </c>
      <c r="R1519" s="17" t="n">
        <f aca="false">+N1519*P1519</f>
        <v>0</v>
      </c>
      <c r="S1519" s="17"/>
      <c r="T1519" s="18" t="n">
        <f aca="false">+L1519-K1519</f>
        <v>0.0486111111111111</v>
      </c>
      <c r="U1519" s="18" t="n">
        <f aca="false">+T1519*P1519</f>
        <v>12.2013888888889</v>
      </c>
      <c r="V1519" s="18"/>
    </row>
    <row r="1520" s="13" customFormat="true" ht="12" hidden="false" customHeight="false" outlineLevel="0" collapsed="false">
      <c r="A1520" s="12" t="n">
        <v>11052</v>
      </c>
      <c r="B1520" s="13" t="n">
        <v>22</v>
      </c>
      <c r="C1520" s="13" t="s">
        <v>185</v>
      </c>
      <c r="D1520" s="13" t="n">
        <v>0</v>
      </c>
      <c r="E1520" s="13" t="n">
        <v>283</v>
      </c>
      <c r="F1520" s="13" t="s">
        <v>196</v>
      </c>
      <c r="G1520" s="13" t="s">
        <v>26</v>
      </c>
      <c r="H1520" s="13" t="s">
        <v>25</v>
      </c>
      <c r="I1520" s="13" t="n">
        <v>1</v>
      </c>
      <c r="J1520" s="13" t="n">
        <v>11052</v>
      </c>
      <c r="K1520" s="14" t="n">
        <v>0.434027777777778</v>
      </c>
      <c r="L1520" s="15" t="n">
        <v>0.482638888888889</v>
      </c>
      <c r="M1520" s="16" t="n">
        <f aca="false">VLOOKUP(E1520,'Esp. percorsi al 18-10-22'!C:J,8,FALSE())</f>
        <v>27.7357319620144</v>
      </c>
      <c r="N1520" s="16"/>
      <c r="O1520" s="16"/>
      <c r="P1520" s="13" t="n">
        <v>251</v>
      </c>
      <c r="Q1520" s="17" t="n">
        <f aca="false">+M1520*P1520</f>
        <v>6961.66872246561</v>
      </c>
      <c r="R1520" s="17" t="n">
        <f aca="false">+N1520*P1520</f>
        <v>0</v>
      </c>
      <c r="S1520" s="17"/>
      <c r="T1520" s="18" t="n">
        <f aca="false">+L1520-K1520</f>
        <v>0.0486111111111111</v>
      </c>
      <c r="U1520" s="18" t="n">
        <f aca="false">+T1520*P1520</f>
        <v>12.2013888888889</v>
      </c>
      <c r="V1520" s="18"/>
    </row>
    <row r="1521" s="13" customFormat="true" ht="12" hidden="false" customHeight="false" outlineLevel="0" collapsed="false">
      <c r="A1521" s="12" t="n">
        <v>17706</v>
      </c>
      <c r="B1521" s="13" t="n">
        <v>22</v>
      </c>
      <c r="C1521" s="13" t="s">
        <v>185</v>
      </c>
      <c r="D1521" s="13" t="n">
        <v>0</v>
      </c>
      <c r="E1521" s="13" t="n">
        <v>283</v>
      </c>
      <c r="F1521" s="13" t="s">
        <v>196</v>
      </c>
      <c r="G1521" s="13" t="s">
        <v>26</v>
      </c>
      <c r="H1521" s="13" t="s">
        <v>25</v>
      </c>
      <c r="I1521" s="13" t="n">
        <v>1</v>
      </c>
      <c r="J1521" s="13" t="n">
        <v>11058</v>
      </c>
      <c r="K1521" s="14" t="n">
        <v>0.59375</v>
      </c>
      <c r="L1521" s="15" t="n">
        <v>0.642361111111111</v>
      </c>
      <c r="M1521" s="16" t="n">
        <f aca="false">VLOOKUP(E1521,'Esp. percorsi al 18-10-22'!C:J,8,FALSE())</f>
        <v>27.7357319620144</v>
      </c>
      <c r="N1521" s="16"/>
      <c r="O1521" s="16"/>
      <c r="P1521" s="13" t="n">
        <v>251</v>
      </c>
      <c r="Q1521" s="17" t="n">
        <f aca="false">+M1521*P1521</f>
        <v>6961.66872246561</v>
      </c>
      <c r="R1521" s="17" t="n">
        <f aca="false">+N1521*P1521</f>
        <v>0</v>
      </c>
      <c r="S1521" s="17"/>
      <c r="T1521" s="18" t="n">
        <f aca="false">+L1521-K1521</f>
        <v>0.0486111111111111</v>
      </c>
      <c r="U1521" s="18" t="n">
        <f aca="false">+T1521*P1521</f>
        <v>12.2013888888889</v>
      </c>
      <c r="V1521" s="18"/>
    </row>
    <row r="1522" s="13" customFormat="true" ht="12" hidden="false" customHeight="false" outlineLevel="0" collapsed="false">
      <c r="A1522" s="12" t="n">
        <v>11078</v>
      </c>
      <c r="B1522" s="13" t="n">
        <v>22</v>
      </c>
      <c r="C1522" s="13" t="s">
        <v>185</v>
      </c>
      <c r="D1522" s="13" t="n">
        <v>0</v>
      </c>
      <c r="E1522" s="13" t="n">
        <v>284</v>
      </c>
      <c r="F1522" s="13" t="s">
        <v>197</v>
      </c>
      <c r="G1522" s="13" t="s">
        <v>26</v>
      </c>
      <c r="H1522" s="13" t="s">
        <v>29</v>
      </c>
      <c r="I1522" s="13" t="n">
        <v>1</v>
      </c>
      <c r="J1522" s="13" t="n">
        <v>11078</v>
      </c>
      <c r="K1522" s="14" t="n">
        <v>0.708333333333333</v>
      </c>
      <c r="L1522" s="15" t="n">
        <v>0.746527777777778</v>
      </c>
      <c r="M1522" s="16" t="n">
        <f aca="false">VLOOKUP(E1522,'Esp. percorsi al 18-10-22'!C:J,8,FALSE())</f>
        <v>22.8053826623316</v>
      </c>
      <c r="N1522" s="16"/>
      <c r="O1522" s="16"/>
      <c r="P1522" s="13" t="n">
        <v>47</v>
      </c>
      <c r="Q1522" s="17" t="n">
        <f aca="false">+M1522*P1522</f>
        <v>1071.85298512959</v>
      </c>
      <c r="R1522" s="17" t="n">
        <f aca="false">+N1522*P1522</f>
        <v>0</v>
      </c>
      <c r="S1522" s="17"/>
      <c r="T1522" s="18" t="n">
        <f aca="false">+L1522-K1522</f>
        <v>0.0381944444444444</v>
      </c>
      <c r="U1522" s="18" t="n">
        <f aca="false">+T1522*P1522</f>
        <v>1.79513888888889</v>
      </c>
      <c r="V1522" s="18"/>
    </row>
    <row r="1523" s="13" customFormat="true" ht="12" hidden="false" customHeight="false" outlineLevel="0" collapsed="false">
      <c r="A1523" s="12" t="n">
        <v>13416</v>
      </c>
      <c r="B1523" s="13" t="n">
        <v>22</v>
      </c>
      <c r="C1523" s="13" t="s">
        <v>185</v>
      </c>
      <c r="D1523" s="13" t="n">
        <v>0</v>
      </c>
      <c r="E1523" s="13" t="n">
        <v>285</v>
      </c>
      <c r="F1523" s="13" t="s">
        <v>198</v>
      </c>
      <c r="G1523" s="13" t="s">
        <v>26</v>
      </c>
      <c r="H1523" s="13" t="s">
        <v>25</v>
      </c>
      <c r="I1523" s="13" t="n">
        <v>1</v>
      </c>
      <c r="J1523" s="13" t="n">
        <v>13416</v>
      </c>
      <c r="K1523" s="14" t="n">
        <v>0.527777777777778</v>
      </c>
      <c r="L1523" s="15" t="n">
        <v>0.559027777777778</v>
      </c>
      <c r="M1523" s="16" t="n">
        <f aca="false">VLOOKUP(E1523,'Esp. percorsi al 18-10-22'!C:J,8,FALSE())</f>
        <v>17.5132332324405</v>
      </c>
      <c r="N1523" s="16" t="n">
        <f aca="false">+M1523</f>
        <v>17.5132332324405</v>
      </c>
      <c r="O1523" s="16"/>
      <c r="P1523" s="13" t="n">
        <v>251</v>
      </c>
      <c r="Q1523" s="17" t="n">
        <f aca="false">+M1523*P1523</f>
        <v>4395.82154134257</v>
      </c>
      <c r="R1523" s="17" t="n">
        <f aca="false">+N1523*P1523</f>
        <v>4395.82154134257</v>
      </c>
      <c r="S1523" s="17"/>
      <c r="T1523" s="18" t="n">
        <f aca="false">+L1523-K1523</f>
        <v>0.03125</v>
      </c>
      <c r="U1523" s="18" t="n">
        <f aca="false">+T1523*P1523</f>
        <v>7.84375</v>
      </c>
      <c r="V1523" s="18" t="s">
        <v>199</v>
      </c>
    </row>
    <row r="1524" s="13" customFormat="true" ht="12" hidden="false" customHeight="false" outlineLevel="0" collapsed="false">
      <c r="A1524" s="12" t="n">
        <v>11063</v>
      </c>
      <c r="B1524" s="13" t="n">
        <v>22</v>
      </c>
      <c r="C1524" s="13" t="s">
        <v>185</v>
      </c>
      <c r="D1524" s="13" t="n">
        <v>0</v>
      </c>
      <c r="E1524" s="13" t="n">
        <v>285</v>
      </c>
      <c r="F1524" s="13" t="s">
        <v>198</v>
      </c>
      <c r="G1524" s="13" t="s">
        <v>26</v>
      </c>
      <c r="H1524" s="13" t="s">
        <v>25</v>
      </c>
      <c r="I1524" s="13" t="n">
        <v>1</v>
      </c>
      <c r="J1524" s="13" t="n">
        <v>11063</v>
      </c>
      <c r="K1524" s="14" t="n">
        <v>0.732638888888889</v>
      </c>
      <c r="L1524" s="15" t="n">
        <v>0.763888888888889</v>
      </c>
      <c r="M1524" s="16" t="n">
        <f aca="false">VLOOKUP(E1524,'Esp. percorsi al 18-10-22'!C:J,8,FALSE())</f>
        <v>17.5132332324405</v>
      </c>
      <c r="N1524" s="16"/>
      <c r="O1524" s="16"/>
      <c r="P1524" s="13" t="n">
        <v>251</v>
      </c>
      <c r="Q1524" s="17" t="n">
        <f aca="false">+M1524*P1524</f>
        <v>4395.82154134257</v>
      </c>
      <c r="R1524" s="17" t="n">
        <f aca="false">+N1524*P1524</f>
        <v>0</v>
      </c>
      <c r="S1524" s="17"/>
      <c r="T1524" s="18" t="n">
        <f aca="false">+L1524-K1524</f>
        <v>0.03125</v>
      </c>
      <c r="U1524" s="18" t="n">
        <f aca="false">+T1524*P1524</f>
        <v>7.84375</v>
      </c>
      <c r="V1524" s="18"/>
    </row>
    <row r="1525" s="13" customFormat="true" ht="12" hidden="false" customHeight="false" outlineLevel="0" collapsed="false">
      <c r="A1525" s="12" t="n">
        <v>11066</v>
      </c>
      <c r="B1525" s="13" t="n">
        <v>22</v>
      </c>
      <c r="C1525" s="13" t="s">
        <v>185</v>
      </c>
      <c r="D1525" s="13" t="n">
        <v>0</v>
      </c>
      <c r="E1525" s="13" t="n">
        <v>286</v>
      </c>
      <c r="F1525" s="13" t="s">
        <v>200</v>
      </c>
      <c r="G1525" s="13" t="s">
        <v>26</v>
      </c>
      <c r="H1525" s="13" t="s">
        <v>25</v>
      </c>
      <c r="I1525" s="13" t="n">
        <v>1</v>
      </c>
      <c r="J1525" s="13" t="n">
        <v>11066</v>
      </c>
      <c r="K1525" s="14" t="n">
        <v>0.763888888888889</v>
      </c>
      <c r="L1525" s="15" t="n">
        <v>0.802083333333333</v>
      </c>
      <c r="M1525" s="16" t="n">
        <f aca="false">VLOOKUP(E1525,'Esp. percorsi al 18-10-22'!C:J,8,FALSE())</f>
        <v>20.1084377826858</v>
      </c>
      <c r="N1525" s="16"/>
      <c r="O1525" s="16"/>
      <c r="P1525" s="13" t="n">
        <v>251</v>
      </c>
      <c r="Q1525" s="17" t="n">
        <f aca="false">+M1525*P1525</f>
        <v>5047.21788345414</v>
      </c>
      <c r="R1525" s="17" t="n">
        <f aca="false">+N1525*P1525</f>
        <v>0</v>
      </c>
      <c r="S1525" s="17"/>
      <c r="T1525" s="18" t="n">
        <f aca="false">+L1525-K1525</f>
        <v>0.0381944444444444</v>
      </c>
      <c r="U1525" s="18" t="n">
        <f aca="false">+T1525*P1525</f>
        <v>9.58680555555556</v>
      </c>
      <c r="V1525" s="18"/>
    </row>
    <row r="1526" s="13" customFormat="true" ht="12" hidden="false" customHeight="false" outlineLevel="0" collapsed="false">
      <c r="A1526" s="12" t="n">
        <v>17398</v>
      </c>
      <c r="B1526" s="13" t="n">
        <v>22</v>
      </c>
      <c r="C1526" s="13" t="s">
        <v>185</v>
      </c>
      <c r="D1526" s="13" t="n">
        <v>0</v>
      </c>
      <c r="E1526" s="13" t="n">
        <v>288</v>
      </c>
      <c r="F1526" s="13" t="s">
        <v>201</v>
      </c>
      <c r="G1526" s="13" t="s">
        <v>28</v>
      </c>
      <c r="H1526" s="13" t="s">
        <v>29</v>
      </c>
      <c r="I1526" s="13" t="n">
        <v>1</v>
      </c>
      <c r="J1526" s="13" t="n">
        <v>17398</v>
      </c>
      <c r="K1526" s="14" t="n">
        <v>0.527777777777778</v>
      </c>
      <c r="L1526" s="15" t="n">
        <v>0.559027777777778</v>
      </c>
      <c r="M1526" s="16" t="n">
        <f aca="false">VLOOKUP(E1526,'Esp. percorsi al 18-10-22'!C:J,8,FALSE())</f>
        <v>18.344149175735</v>
      </c>
      <c r="N1526" s="16"/>
      <c r="O1526" s="16"/>
      <c r="P1526" s="13" t="n">
        <v>10</v>
      </c>
      <c r="Q1526" s="17" t="n">
        <f aca="false">+M1526*P1526</f>
        <v>183.44149175735</v>
      </c>
      <c r="R1526" s="17" t="n">
        <f aca="false">+N1526*P1526</f>
        <v>0</v>
      </c>
      <c r="S1526" s="17"/>
      <c r="T1526" s="18" t="n">
        <f aca="false">+L1526-K1526</f>
        <v>0.03125</v>
      </c>
      <c r="U1526" s="18" t="n">
        <f aca="false">+T1526*P1526</f>
        <v>0.3125</v>
      </c>
      <c r="V1526" s="18"/>
    </row>
    <row r="1527" s="13" customFormat="true" ht="12" hidden="false" customHeight="false" outlineLevel="0" collapsed="false">
      <c r="A1527" s="12" t="n">
        <v>11070</v>
      </c>
      <c r="B1527" s="13" t="n">
        <v>22</v>
      </c>
      <c r="C1527" s="13" t="s">
        <v>185</v>
      </c>
      <c r="D1527" s="13" t="n">
        <v>0</v>
      </c>
      <c r="E1527" s="13" t="n">
        <v>289</v>
      </c>
      <c r="F1527" s="13" t="s">
        <v>202</v>
      </c>
      <c r="G1527" s="13" t="s">
        <v>26</v>
      </c>
      <c r="H1527" s="13" t="s">
        <v>29</v>
      </c>
      <c r="I1527" s="13" t="n">
        <v>1</v>
      </c>
      <c r="J1527" s="13" t="n">
        <v>11069</v>
      </c>
      <c r="K1527" s="14" t="n">
        <v>0.385416666666667</v>
      </c>
      <c r="L1527" s="15" t="n">
        <v>0.427083333333333</v>
      </c>
      <c r="M1527" s="16" t="n">
        <f aca="false">VLOOKUP(E1527,'Esp. percorsi al 18-10-22'!C:J,8,FALSE())</f>
        <v>23.9708492917979</v>
      </c>
      <c r="N1527" s="16"/>
      <c r="O1527" s="16"/>
      <c r="P1527" s="13" t="n">
        <v>47</v>
      </c>
      <c r="Q1527" s="17" t="n">
        <f aca="false">+M1527*P1527</f>
        <v>1126.6299167145</v>
      </c>
      <c r="R1527" s="17" t="n">
        <f aca="false">+N1527*P1527</f>
        <v>0</v>
      </c>
      <c r="S1527" s="17"/>
      <c r="T1527" s="18" t="n">
        <f aca="false">+L1527-K1527</f>
        <v>0.0416666666666667</v>
      </c>
      <c r="U1527" s="18" t="n">
        <f aca="false">+T1527*P1527</f>
        <v>1.95833333333333</v>
      </c>
      <c r="V1527" s="18"/>
    </row>
    <row r="1528" s="13" customFormat="true" ht="12" hidden="false" customHeight="false" outlineLevel="0" collapsed="false">
      <c r="A1528" s="12" t="n">
        <v>11074</v>
      </c>
      <c r="B1528" s="13" t="n">
        <v>22</v>
      </c>
      <c r="C1528" s="13" t="s">
        <v>185</v>
      </c>
      <c r="D1528" s="13" t="n">
        <v>0</v>
      </c>
      <c r="E1528" s="13" t="n">
        <v>290</v>
      </c>
      <c r="F1528" s="13" t="s">
        <v>203</v>
      </c>
      <c r="G1528" s="13" t="s">
        <v>26</v>
      </c>
      <c r="H1528" s="13" t="s">
        <v>29</v>
      </c>
      <c r="I1528" s="13" t="n">
        <v>1</v>
      </c>
      <c r="J1528" s="13" t="n">
        <v>11074</v>
      </c>
      <c r="K1528" s="14" t="n">
        <v>0.5625</v>
      </c>
      <c r="L1528" s="15" t="n">
        <v>0.600694444444444</v>
      </c>
      <c r="M1528" s="16" t="n">
        <f aca="false">VLOOKUP(E1528,'Esp. percorsi al 18-10-22'!C:J,8,FALSE())</f>
        <v>22.7708159063805</v>
      </c>
      <c r="N1528" s="16"/>
      <c r="O1528" s="16"/>
      <c r="P1528" s="13" t="n">
        <v>47</v>
      </c>
      <c r="Q1528" s="17" t="n">
        <f aca="false">+M1528*P1528</f>
        <v>1070.22834759988</v>
      </c>
      <c r="R1528" s="17" t="n">
        <f aca="false">+N1528*P1528</f>
        <v>0</v>
      </c>
      <c r="S1528" s="17"/>
      <c r="T1528" s="18" t="n">
        <f aca="false">+L1528-K1528</f>
        <v>0.0381944444444444</v>
      </c>
      <c r="U1528" s="18" t="n">
        <f aca="false">+T1528*P1528</f>
        <v>1.79513888888889</v>
      </c>
      <c r="V1528" s="18"/>
    </row>
    <row r="1529" s="13" customFormat="true" ht="12" hidden="false" customHeight="false" outlineLevel="0" collapsed="false">
      <c r="A1529" s="12" t="n">
        <v>13413</v>
      </c>
      <c r="B1529" s="13" t="n">
        <v>22</v>
      </c>
      <c r="C1529" s="13" t="s">
        <v>185</v>
      </c>
      <c r="D1529" s="13" t="n">
        <v>0</v>
      </c>
      <c r="E1529" s="13" t="n">
        <v>304</v>
      </c>
      <c r="F1529" s="13" t="s">
        <v>204</v>
      </c>
      <c r="G1529" s="13" t="s">
        <v>26</v>
      </c>
      <c r="H1529" s="13" t="s">
        <v>25</v>
      </c>
      <c r="I1529" s="13" t="n">
        <v>1</v>
      </c>
      <c r="J1529" s="13" t="n">
        <v>13413</v>
      </c>
      <c r="K1529" s="14" t="n">
        <v>0.520833333333333</v>
      </c>
      <c r="L1529" s="15" t="n">
        <v>0.5625</v>
      </c>
      <c r="M1529" s="16" t="n">
        <f aca="false">VLOOKUP(E1529,'Esp. percorsi al 18-10-22'!C:J,8,FALSE())</f>
        <v>24.3609217389958</v>
      </c>
      <c r="N1529" s="16"/>
      <c r="O1529" s="16"/>
      <c r="P1529" s="13" t="n">
        <v>251</v>
      </c>
      <c r="Q1529" s="17" t="n">
        <f aca="false">+M1529*P1529</f>
        <v>6114.59135648795</v>
      </c>
      <c r="R1529" s="17" t="n">
        <f aca="false">+N1529*P1529</f>
        <v>0</v>
      </c>
      <c r="S1529" s="17"/>
      <c r="T1529" s="18" t="n">
        <f aca="false">+L1529-K1529</f>
        <v>0.0416666666666667</v>
      </c>
      <c r="U1529" s="18" t="n">
        <f aca="false">+T1529*P1529</f>
        <v>10.4583333333333</v>
      </c>
      <c r="V1529" s="18"/>
    </row>
    <row r="1530" s="13" customFormat="true" ht="12" hidden="false" customHeight="false" outlineLevel="0" collapsed="false">
      <c r="A1530" s="12" t="n">
        <v>13415</v>
      </c>
      <c r="B1530" s="13" t="n">
        <v>22</v>
      </c>
      <c r="C1530" s="13" t="s">
        <v>185</v>
      </c>
      <c r="D1530" s="13" t="n">
        <v>0</v>
      </c>
      <c r="E1530" s="13" t="n">
        <v>305</v>
      </c>
      <c r="F1530" s="13" t="s">
        <v>205</v>
      </c>
      <c r="G1530" s="13" t="s">
        <v>26</v>
      </c>
      <c r="H1530" s="13" t="s">
        <v>25</v>
      </c>
      <c r="I1530" s="13" t="n">
        <v>1</v>
      </c>
      <c r="J1530" s="13" t="n">
        <v>13415</v>
      </c>
      <c r="K1530" s="14" t="n">
        <v>0.271527777777778</v>
      </c>
      <c r="L1530" s="15" t="n">
        <v>0.291666666666667</v>
      </c>
      <c r="M1530" s="16" t="n">
        <f aca="false">VLOOKUP(E1530,'Esp. percorsi al 18-10-22'!C:J,8,FALSE())</f>
        <v>13.357361066145</v>
      </c>
      <c r="N1530" s="16"/>
      <c r="O1530" s="16"/>
      <c r="P1530" s="13" t="n">
        <v>251</v>
      </c>
      <c r="Q1530" s="17" t="n">
        <f aca="false">+M1530*P1530</f>
        <v>3352.69762760239</v>
      </c>
      <c r="R1530" s="17" t="n">
        <f aca="false">+N1530*P1530</f>
        <v>0</v>
      </c>
      <c r="S1530" s="17"/>
      <c r="T1530" s="18" t="n">
        <f aca="false">+L1530-K1530</f>
        <v>0.0201388888888889</v>
      </c>
      <c r="U1530" s="18" t="n">
        <f aca="false">+T1530*P1530</f>
        <v>5.05486111111111</v>
      </c>
      <c r="V1530" s="18"/>
    </row>
    <row r="1531" s="13" customFormat="true" ht="12" hidden="false" customHeight="false" outlineLevel="0" collapsed="false">
      <c r="A1531" s="12" t="n">
        <v>16932</v>
      </c>
      <c r="B1531" s="13" t="n">
        <v>22</v>
      </c>
      <c r="C1531" s="13" t="s">
        <v>185</v>
      </c>
      <c r="D1531" s="13" t="n">
        <v>0</v>
      </c>
      <c r="E1531" s="13" t="n">
        <v>500</v>
      </c>
      <c r="F1531" s="13" t="s">
        <v>206</v>
      </c>
      <c r="G1531" s="13" t="s">
        <v>28</v>
      </c>
      <c r="H1531" s="13" t="s">
        <v>25</v>
      </c>
      <c r="I1531" s="13" t="n">
        <v>1</v>
      </c>
      <c r="J1531" s="13" t="n">
        <v>16932</v>
      </c>
      <c r="K1531" s="14" t="n">
        <v>0.340277777777778</v>
      </c>
      <c r="L1531" s="15" t="n">
        <v>0.364583333333333</v>
      </c>
      <c r="M1531" s="16" t="n">
        <f aca="false">VLOOKUP(E1531,'Esp. percorsi al 18-10-22'!C:J,8,FALSE())</f>
        <v>13.8541504611272</v>
      </c>
      <c r="N1531" s="16"/>
      <c r="O1531" s="16"/>
      <c r="P1531" s="13" t="n">
        <v>52</v>
      </c>
      <c r="Q1531" s="17" t="n">
        <f aca="false">+M1531*P1531</f>
        <v>720.415823978614</v>
      </c>
      <c r="R1531" s="17" t="n">
        <f aca="false">+N1531*P1531</f>
        <v>0</v>
      </c>
      <c r="S1531" s="17"/>
      <c r="T1531" s="18" t="n">
        <f aca="false">+L1531-K1531</f>
        <v>0.0243055555555556</v>
      </c>
      <c r="U1531" s="18" t="n">
        <f aca="false">+T1531*P1531</f>
        <v>1.26388888888889</v>
      </c>
      <c r="V1531" s="18"/>
    </row>
    <row r="1532" s="13" customFormat="true" ht="12" hidden="false" customHeight="false" outlineLevel="0" collapsed="false">
      <c r="A1532" s="12" t="n">
        <v>17705</v>
      </c>
      <c r="B1532" s="27" t="n">
        <v>22</v>
      </c>
      <c r="C1532" s="27" t="s">
        <v>185</v>
      </c>
      <c r="D1532" s="27" t="n">
        <v>0</v>
      </c>
      <c r="E1532" s="27" t="n">
        <v>3042</v>
      </c>
      <c r="F1532" s="27" t="s">
        <v>207</v>
      </c>
      <c r="G1532" s="27" t="s">
        <v>26</v>
      </c>
      <c r="H1532" s="27" t="s">
        <v>25</v>
      </c>
      <c r="I1532" s="27" t="n">
        <v>8</v>
      </c>
      <c r="J1532" s="27" t="n">
        <v>11061</v>
      </c>
      <c r="K1532" s="28" t="n">
        <v>0.652777777777778</v>
      </c>
      <c r="L1532" s="29" t="n">
        <v>0.704861111111111</v>
      </c>
      <c r="M1532" s="30" t="n">
        <f aca="false">VLOOKUP(E1532,'Esp. percorsi al 18-10-22'!C:J,8,FALSE())</f>
        <v>25.9241407013393</v>
      </c>
      <c r="N1532" s="30"/>
      <c r="O1532" s="30" t="n">
        <f aca="false">+M1532</f>
        <v>25.9241407013393</v>
      </c>
      <c r="P1532" s="27" t="n">
        <v>251</v>
      </c>
      <c r="Q1532" s="31" t="n">
        <f aca="false">+M1532*P1532</f>
        <v>6506.95931603616</v>
      </c>
      <c r="R1532" s="31" t="n">
        <f aca="false">+N1532*P1532</f>
        <v>0</v>
      </c>
      <c r="S1532" s="31" t="n">
        <f aca="false">+O1532*P1532</f>
        <v>6506.95931603616</v>
      </c>
      <c r="T1532" s="32" t="n">
        <f aca="false">+L1532-K1532</f>
        <v>0.0520833333333333</v>
      </c>
      <c r="U1532" s="32" t="n">
        <f aca="false">+T1532*P1532</f>
        <v>13.0729166666667</v>
      </c>
      <c r="V1532" s="32"/>
    </row>
    <row r="1533" s="13" customFormat="true" ht="12" hidden="false" customHeight="false" outlineLevel="0" collapsed="false">
      <c r="A1533" s="12" t="n">
        <v>11081</v>
      </c>
      <c r="B1533" s="13" t="n">
        <v>23</v>
      </c>
      <c r="C1533" s="13" t="s">
        <v>185</v>
      </c>
      <c r="D1533" s="13" t="n">
        <v>0</v>
      </c>
      <c r="E1533" s="13" t="n">
        <v>232</v>
      </c>
      <c r="F1533" s="13" t="s">
        <v>208</v>
      </c>
      <c r="G1533" s="13" t="s">
        <v>26</v>
      </c>
      <c r="H1533" s="13" t="s">
        <v>25</v>
      </c>
      <c r="I1533" s="13" t="n">
        <v>1</v>
      </c>
      <c r="J1533" s="13" t="n">
        <v>2546</v>
      </c>
      <c r="K1533" s="14" t="n">
        <v>0.486111111111111</v>
      </c>
      <c r="L1533" s="15" t="n">
        <v>0.517361111111111</v>
      </c>
      <c r="M1533" s="16" t="n">
        <f aca="false">VLOOKUP(E1533,'Esp. percorsi al 18-10-22'!C:J,8,FALSE())</f>
        <v>16.6044680309515</v>
      </c>
      <c r="N1533" s="16"/>
      <c r="O1533" s="16"/>
      <c r="P1533" s="13" t="n">
        <v>251</v>
      </c>
      <c r="Q1533" s="17" t="n">
        <f aca="false">+M1533*P1533</f>
        <v>4167.72147576883</v>
      </c>
      <c r="R1533" s="17" t="n">
        <f aca="false">+N1533*P1533</f>
        <v>0</v>
      </c>
      <c r="S1533" s="17"/>
      <c r="T1533" s="18" t="n">
        <f aca="false">+L1533-K1533</f>
        <v>0.03125</v>
      </c>
      <c r="U1533" s="18" t="n">
        <f aca="false">+T1533*P1533</f>
        <v>7.84375</v>
      </c>
      <c r="V1533" s="18"/>
    </row>
    <row r="1534" s="13" customFormat="true" ht="12" hidden="false" customHeight="false" outlineLevel="0" collapsed="false">
      <c r="A1534" s="12" t="n">
        <v>13414</v>
      </c>
      <c r="B1534" s="13" t="n">
        <v>23</v>
      </c>
      <c r="C1534" s="13" t="s">
        <v>185</v>
      </c>
      <c r="D1534" s="13" t="n">
        <v>0</v>
      </c>
      <c r="E1534" s="13" t="n">
        <v>306</v>
      </c>
      <c r="F1534" s="13" t="s">
        <v>209</v>
      </c>
      <c r="G1534" s="13" t="s">
        <v>26</v>
      </c>
      <c r="H1534" s="13" t="s">
        <v>25</v>
      </c>
      <c r="I1534" s="13" t="n">
        <v>1</v>
      </c>
      <c r="J1534" s="13" t="n">
        <v>13414</v>
      </c>
      <c r="K1534" s="14" t="n">
        <v>0.25</v>
      </c>
      <c r="L1534" s="15" t="n">
        <v>0.271527777777778</v>
      </c>
      <c r="M1534" s="16" t="n">
        <f aca="false">VLOOKUP(E1534,'Esp. percorsi al 18-10-22'!C:J,8,FALSE())</f>
        <v>12.3696755551509</v>
      </c>
      <c r="N1534" s="16"/>
      <c r="O1534" s="16"/>
      <c r="P1534" s="13" t="n">
        <v>251</v>
      </c>
      <c r="Q1534" s="17" t="n">
        <f aca="false">+M1534*P1534</f>
        <v>3104.78856434288</v>
      </c>
      <c r="R1534" s="17" t="n">
        <f aca="false">+N1534*P1534</f>
        <v>0</v>
      </c>
      <c r="S1534" s="17"/>
      <c r="T1534" s="18" t="n">
        <f aca="false">+L1534-K1534</f>
        <v>0.0215277777777778</v>
      </c>
      <c r="U1534" s="18" t="n">
        <f aca="false">+T1534*P1534</f>
        <v>5.40347222222222</v>
      </c>
      <c r="V1534" s="18"/>
    </row>
    <row r="1535" s="13" customFormat="true" ht="12" hidden="false" customHeight="false" outlineLevel="0" collapsed="false">
      <c r="A1535" s="12" t="n">
        <v>16942</v>
      </c>
      <c r="B1535" s="13" t="n">
        <v>23</v>
      </c>
      <c r="C1535" s="13" t="s">
        <v>185</v>
      </c>
      <c r="D1535" s="13" t="n">
        <v>0</v>
      </c>
      <c r="E1535" s="13" t="n">
        <v>848</v>
      </c>
      <c r="F1535" s="13" t="s">
        <v>210</v>
      </c>
      <c r="G1535" s="13" t="s">
        <v>28</v>
      </c>
      <c r="H1535" s="13" t="s">
        <v>25</v>
      </c>
      <c r="I1535" s="13" t="n">
        <v>1</v>
      </c>
      <c r="J1535" s="13" t="n">
        <v>16942</v>
      </c>
      <c r="K1535" s="14" t="n">
        <v>0.444444444444444</v>
      </c>
      <c r="L1535" s="15" t="n">
        <v>0.479166666666667</v>
      </c>
      <c r="M1535" s="16" t="n">
        <f aca="false">VLOOKUP(E1535,'Esp. percorsi al 18-10-22'!C:J,8,FALSE())</f>
        <v>18.4160592916266</v>
      </c>
      <c r="N1535" s="16"/>
      <c r="O1535" s="16"/>
      <c r="P1535" s="13" t="n">
        <v>52</v>
      </c>
      <c r="Q1535" s="17" t="n">
        <f aca="false">+M1535*P1535</f>
        <v>957.635083164583</v>
      </c>
      <c r="R1535" s="17" t="n">
        <f aca="false">+N1535*P1535</f>
        <v>0</v>
      </c>
      <c r="S1535" s="17"/>
      <c r="T1535" s="18" t="n">
        <f aca="false">+L1535-K1535</f>
        <v>0.0347222222222222</v>
      </c>
      <c r="U1535" s="18" t="n">
        <f aca="false">+T1535*P1535</f>
        <v>1.80555555555556</v>
      </c>
      <c r="V1535" s="18"/>
    </row>
    <row r="1536" s="13" customFormat="true" ht="12" hidden="false" customHeight="false" outlineLevel="0" collapsed="false">
      <c r="A1536" s="12" t="n">
        <v>11084</v>
      </c>
      <c r="B1536" s="27" t="n">
        <v>23</v>
      </c>
      <c r="C1536" s="27" t="s">
        <v>185</v>
      </c>
      <c r="D1536" s="27" t="n">
        <v>0</v>
      </c>
      <c r="E1536" s="27" t="n">
        <v>3028</v>
      </c>
      <c r="F1536" s="27" t="s">
        <v>211</v>
      </c>
      <c r="G1536" s="27" t="s">
        <v>26</v>
      </c>
      <c r="H1536" s="27" t="s">
        <v>25</v>
      </c>
      <c r="I1536" s="27" t="n">
        <v>8</v>
      </c>
      <c r="J1536" s="27" t="n">
        <v>4356</v>
      </c>
      <c r="K1536" s="28" t="n">
        <v>0.680555555555555</v>
      </c>
      <c r="L1536" s="29" t="n">
        <v>0.6875</v>
      </c>
      <c r="M1536" s="30" t="n">
        <f aca="false">VLOOKUP(E1536,'Esp. percorsi al 18-10-22'!C:J,8,FALSE())</f>
        <v>6.23528909459092</v>
      </c>
      <c r="N1536" s="30"/>
      <c r="O1536" s="30" t="n">
        <f aca="false">+M1536</f>
        <v>6.23528909459092</v>
      </c>
      <c r="P1536" s="27" t="n">
        <v>251</v>
      </c>
      <c r="Q1536" s="31" t="n">
        <f aca="false">+M1536*P1536</f>
        <v>1565.05756274232</v>
      </c>
      <c r="R1536" s="31" t="n">
        <f aca="false">+N1536*P1536</f>
        <v>0</v>
      </c>
      <c r="S1536" s="31" t="n">
        <f aca="false">+O1536*P1536</f>
        <v>1565.05756274232</v>
      </c>
      <c r="T1536" s="32" t="n">
        <f aca="false">+L1536-K1536</f>
        <v>0.00694444444444444</v>
      </c>
      <c r="U1536" s="32" t="n">
        <f aca="false">+T1536*P1536</f>
        <v>1.74305555555556</v>
      </c>
      <c r="V1536" s="32"/>
    </row>
    <row r="1537" s="13" customFormat="true" ht="12" hidden="false" customHeight="false" outlineLevel="0" collapsed="false">
      <c r="A1537" s="12" t="n">
        <v>11083</v>
      </c>
      <c r="B1537" s="27" t="n">
        <v>23</v>
      </c>
      <c r="C1537" s="27" t="s">
        <v>185</v>
      </c>
      <c r="D1537" s="27" t="n">
        <v>0</v>
      </c>
      <c r="E1537" s="27" t="n">
        <v>3028</v>
      </c>
      <c r="F1537" s="27" t="s">
        <v>211</v>
      </c>
      <c r="G1537" s="27" t="s">
        <v>28</v>
      </c>
      <c r="H1537" s="27" t="s">
        <v>25</v>
      </c>
      <c r="I1537" s="27" t="n">
        <v>8</v>
      </c>
      <c r="J1537" s="27" t="n">
        <v>4355</v>
      </c>
      <c r="K1537" s="28" t="n">
        <v>0.774305555555555</v>
      </c>
      <c r="L1537" s="29" t="n">
        <v>0.78125</v>
      </c>
      <c r="M1537" s="30" t="n">
        <f aca="false">VLOOKUP(E1537,'Esp. percorsi al 18-10-22'!C:J,8,FALSE())</f>
        <v>6.23528909459092</v>
      </c>
      <c r="N1537" s="30"/>
      <c r="O1537" s="30" t="n">
        <f aca="false">+M1537</f>
        <v>6.23528909459092</v>
      </c>
      <c r="P1537" s="27" t="n">
        <v>52</v>
      </c>
      <c r="Q1537" s="31" t="n">
        <f aca="false">+M1537*P1537</f>
        <v>324.235032918728</v>
      </c>
      <c r="R1537" s="31" t="n">
        <f aca="false">+N1537*P1537</f>
        <v>0</v>
      </c>
      <c r="S1537" s="31" t="n">
        <f aca="false">+O1537*P1537</f>
        <v>324.235032918728</v>
      </c>
      <c r="T1537" s="32" t="n">
        <f aca="false">+L1537-K1537</f>
        <v>0.00694444444444444</v>
      </c>
      <c r="U1537" s="32" t="n">
        <f aca="false">+T1537*P1537</f>
        <v>0.361111111111111</v>
      </c>
      <c r="V1537" s="32"/>
    </row>
    <row r="1538" s="13" customFormat="true" ht="12" hidden="false" customHeight="false" outlineLevel="0" collapsed="false">
      <c r="A1538" s="12" t="n">
        <v>11085</v>
      </c>
      <c r="B1538" s="27" t="n">
        <v>23</v>
      </c>
      <c r="C1538" s="27" t="s">
        <v>185</v>
      </c>
      <c r="D1538" s="27" t="n">
        <v>0</v>
      </c>
      <c r="E1538" s="27" t="n">
        <v>3028</v>
      </c>
      <c r="F1538" s="27" t="s">
        <v>211</v>
      </c>
      <c r="G1538" s="27" t="s">
        <v>26</v>
      </c>
      <c r="H1538" s="27" t="s">
        <v>25</v>
      </c>
      <c r="I1538" s="27" t="n">
        <v>8</v>
      </c>
      <c r="J1538" s="27" t="n">
        <v>4357</v>
      </c>
      <c r="K1538" s="28" t="n">
        <v>0.788194444444444</v>
      </c>
      <c r="L1538" s="29" t="n">
        <v>0.795138888888889</v>
      </c>
      <c r="M1538" s="30" t="n">
        <f aca="false">VLOOKUP(E1538,'Esp. percorsi al 18-10-22'!C:J,8,FALSE())</f>
        <v>6.23528909459092</v>
      </c>
      <c r="N1538" s="30"/>
      <c r="O1538" s="30" t="n">
        <f aca="false">+M1538</f>
        <v>6.23528909459092</v>
      </c>
      <c r="P1538" s="27" t="n">
        <v>251</v>
      </c>
      <c r="Q1538" s="31" t="n">
        <f aca="false">+M1538*P1538</f>
        <v>1565.05756274232</v>
      </c>
      <c r="R1538" s="31" t="n">
        <f aca="false">+N1538*P1538</f>
        <v>0</v>
      </c>
      <c r="S1538" s="31" t="n">
        <f aca="false">+O1538*P1538</f>
        <v>1565.05756274232</v>
      </c>
      <c r="T1538" s="32" t="n">
        <f aca="false">+L1538-K1538</f>
        <v>0.00694444444444444</v>
      </c>
      <c r="U1538" s="32" t="n">
        <f aca="false">+T1538*P1538</f>
        <v>1.74305555555556</v>
      </c>
      <c r="V1538" s="32"/>
    </row>
    <row r="1539" s="13" customFormat="true" ht="12" hidden="false" customHeight="false" outlineLevel="0" collapsed="false">
      <c r="A1539" s="12" t="n">
        <v>17438</v>
      </c>
      <c r="B1539" s="27" t="n">
        <v>23</v>
      </c>
      <c r="C1539" s="27" t="s">
        <v>185</v>
      </c>
      <c r="D1539" s="27" t="n">
        <v>0</v>
      </c>
      <c r="E1539" s="27" t="n">
        <v>3039</v>
      </c>
      <c r="F1539" s="27" t="s">
        <v>212</v>
      </c>
      <c r="G1539" s="27" t="s">
        <v>28</v>
      </c>
      <c r="H1539" s="27" t="s">
        <v>25</v>
      </c>
      <c r="I1539" s="27" t="n">
        <v>8</v>
      </c>
      <c r="J1539" s="27" t="n">
        <v>17438</v>
      </c>
      <c r="K1539" s="28" t="n">
        <v>0.663194444444444</v>
      </c>
      <c r="L1539" s="29" t="n">
        <v>0.697916666666667</v>
      </c>
      <c r="M1539" s="30" t="n">
        <f aca="false">VLOOKUP(E1539,'Esp. percorsi al 18-10-22'!C:J,8,FALSE())</f>
        <v>18.4160592916266</v>
      </c>
      <c r="N1539" s="30"/>
      <c r="O1539" s="30" t="n">
        <f aca="false">+M1539</f>
        <v>18.4160592916266</v>
      </c>
      <c r="P1539" s="27" t="n">
        <v>52</v>
      </c>
      <c r="Q1539" s="31" t="n">
        <f aca="false">+M1539*P1539</f>
        <v>957.635083164583</v>
      </c>
      <c r="R1539" s="31" t="n">
        <f aca="false">+N1539*P1539</f>
        <v>0</v>
      </c>
      <c r="S1539" s="31" t="n">
        <f aca="false">+O1539*P1539</f>
        <v>957.635083164583</v>
      </c>
      <c r="T1539" s="32" t="n">
        <f aca="false">+L1539-K1539</f>
        <v>0.0347222222222222</v>
      </c>
      <c r="U1539" s="32" t="n">
        <f aca="false">+T1539*P1539</f>
        <v>1.80555555555556</v>
      </c>
      <c r="V1539" s="32"/>
    </row>
    <row r="1540" s="13" customFormat="true" ht="12" hidden="false" customHeight="false" outlineLevel="0" collapsed="false">
      <c r="A1540" s="12" t="n">
        <v>17033</v>
      </c>
      <c r="B1540" s="13" t="n">
        <v>24</v>
      </c>
      <c r="C1540" s="13" t="s">
        <v>185</v>
      </c>
      <c r="D1540" s="13" t="n">
        <v>0</v>
      </c>
      <c r="E1540" s="13" t="n">
        <v>490</v>
      </c>
      <c r="F1540" s="13" t="s">
        <v>213</v>
      </c>
      <c r="G1540" s="13" t="s">
        <v>28</v>
      </c>
      <c r="H1540" s="13" t="s">
        <v>25</v>
      </c>
      <c r="I1540" s="13" t="n">
        <v>1</v>
      </c>
      <c r="J1540" s="13" t="n">
        <v>17033</v>
      </c>
      <c r="K1540" s="14" t="n">
        <v>0.729166666666667</v>
      </c>
      <c r="L1540" s="15" t="n">
        <v>0.746527777777778</v>
      </c>
      <c r="M1540" s="16" t="n">
        <f aca="false">VLOOKUP(E1540,'Esp. percorsi al 18-10-22'!C:J,8,FALSE())</f>
        <v>7.05421115174449</v>
      </c>
      <c r="N1540" s="16"/>
      <c r="O1540" s="16"/>
      <c r="P1540" s="13" t="n">
        <v>52</v>
      </c>
      <c r="Q1540" s="17" t="n">
        <f aca="false">+M1540*P1540</f>
        <v>366.818979890713</v>
      </c>
      <c r="R1540" s="17" t="n">
        <f aca="false">+N1540*P1540</f>
        <v>0</v>
      </c>
      <c r="S1540" s="17"/>
      <c r="T1540" s="18" t="n">
        <f aca="false">+L1540-K1540</f>
        <v>0.0173611111111111</v>
      </c>
      <c r="U1540" s="18" t="n">
        <f aca="false">+T1540*P1540</f>
        <v>0.902777777777778</v>
      </c>
      <c r="V1540" s="18"/>
    </row>
    <row r="1541" s="13" customFormat="true" ht="12" hidden="false" customHeight="false" outlineLevel="0" collapsed="false">
      <c r="A1541" s="12" t="n">
        <v>17393</v>
      </c>
      <c r="B1541" s="13" t="n">
        <v>24</v>
      </c>
      <c r="C1541" s="13" t="s">
        <v>185</v>
      </c>
      <c r="D1541" s="13" t="n">
        <v>0</v>
      </c>
      <c r="E1541" s="13" t="n">
        <v>491</v>
      </c>
      <c r="F1541" s="13" t="s">
        <v>214</v>
      </c>
      <c r="G1541" s="13" t="s">
        <v>28</v>
      </c>
      <c r="H1541" s="13" t="s">
        <v>29</v>
      </c>
      <c r="I1541" s="13" t="n">
        <v>1</v>
      </c>
      <c r="J1541" s="13" t="n">
        <v>17393</v>
      </c>
      <c r="K1541" s="14" t="n">
        <v>0.381944444444444</v>
      </c>
      <c r="L1541" s="15" t="n">
        <v>0.392361111111111</v>
      </c>
      <c r="M1541" s="16" t="n">
        <f aca="false">VLOOKUP(E1541,'Esp. percorsi al 18-10-22'!C:J,8,FALSE())</f>
        <v>4.88820157351762</v>
      </c>
      <c r="N1541" s="16"/>
      <c r="O1541" s="16"/>
      <c r="P1541" s="13" t="n">
        <v>10</v>
      </c>
      <c r="Q1541" s="17" t="n">
        <f aca="false">+M1541*P1541</f>
        <v>48.8820157351762</v>
      </c>
      <c r="R1541" s="17" t="n">
        <f aca="false">+N1541*P1541</f>
        <v>0</v>
      </c>
      <c r="S1541" s="17"/>
      <c r="T1541" s="18" t="n">
        <f aca="false">+L1541-K1541</f>
        <v>0.0104166666666667</v>
      </c>
      <c r="U1541" s="18" t="n">
        <f aca="false">+T1541*P1541</f>
        <v>0.104166666666667</v>
      </c>
      <c r="V1541" s="18"/>
    </row>
    <row r="1542" s="13" customFormat="true" ht="12" hidden="false" customHeight="false" outlineLevel="0" collapsed="false">
      <c r="A1542" s="12" t="n">
        <v>16943</v>
      </c>
      <c r="B1542" s="13" t="n">
        <v>24</v>
      </c>
      <c r="C1542" s="13" t="s">
        <v>185</v>
      </c>
      <c r="D1542" s="13" t="n">
        <v>0</v>
      </c>
      <c r="E1542" s="13" t="n">
        <v>491</v>
      </c>
      <c r="F1542" s="13" t="s">
        <v>214</v>
      </c>
      <c r="G1542" s="13" t="s">
        <v>28</v>
      </c>
      <c r="H1542" s="13" t="s">
        <v>25</v>
      </c>
      <c r="I1542" s="13" t="n">
        <v>1</v>
      </c>
      <c r="J1542" s="13" t="n">
        <v>16943</v>
      </c>
      <c r="K1542" s="14" t="n">
        <v>0.489583333333333</v>
      </c>
      <c r="L1542" s="15" t="n">
        <v>0.5</v>
      </c>
      <c r="M1542" s="16" t="n">
        <f aca="false">VLOOKUP(E1542,'Esp. percorsi al 18-10-22'!C:J,8,FALSE())</f>
        <v>4.88820157351762</v>
      </c>
      <c r="N1542" s="16"/>
      <c r="O1542" s="16"/>
      <c r="P1542" s="13" t="n">
        <v>52</v>
      </c>
      <c r="Q1542" s="17" t="n">
        <f aca="false">+M1542*P1542</f>
        <v>254.186481822916</v>
      </c>
      <c r="R1542" s="17" t="n">
        <f aca="false">+N1542*P1542</f>
        <v>0</v>
      </c>
      <c r="S1542" s="17"/>
      <c r="T1542" s="18" t="n">
        <f aca="false">+L1542-K1542</f>
        <v>0.0104166666666667</v>
      </c>
      <c r="U1542" s="18" t="n">
        <f aca="false">+T1542*P1542</f>
        <v>0.541666666666667</v>
      </c>
      <c r="V1542" s="18"/>
    </row>
    <row r="1543" s="13" customFormat="true" ht="12" hidden="false" customHeight="false" outlineLevel="0" collapsed="false">
      <c r="A1543" s="12" t="n">
        <v>17030</v>
      </c>
      <c r="B1543" s="13" t="n">
        <v>24</v>
      </c>
      <c r="C1543" s="13" t="s">
        <v>185</v>
      </c>
      <c r="D1543" s="13" t="n">
        <v>0</v>
      </c>
      <c r="E1543" s="13" t="n">
        <v>491</v>
      </c>
      <c r="F1543" s="13" t="s">
        <v>214</v>
      </c>
      <c r="G1543" s="13" t="s">
        <v>28</v>
      </c>
      <c r="H1543" s="13" t="s">
        <v>25</v>
      </c>
      <c r="I1543" s="13" t="n">
        <v>1</v>
      </c>
      <c r="J1543" s="13" t="n">
        <v>17030</v>
      </c>
      <c r="K1543" s="14" t="n">
        <v>0.579861111111111</v>
      </c>
      <c r="L1543" s="15" t="n">
        <v>0.590277777777778</v>
      </c>
      <c r="M1543" s="16" t="n">
        <f aca="false">VLOOKUP(E1543,'Esp. percorsi al 18-10-22'!C:J,8,FALSE())</f>
        <v>4.88820157351762</v>
      </c>
      <c r="N1543" s="16"/>
      <c r="O1543" s="16"/>
      <c r="P1543" s="13" t="n">
        <v>52</v>
      </c>
      <c r="Q1543" s="17" t="n">
        <f aca="false">+M1543*P1543</f>
        <v>254.186481822916</v>
      </c>
      <c r="R1543" s="17" t="n">
        <f aca="false">+N1543*P1543</f>
        <v>0</v>
      </c>
      <c r="S1543" s="17"/>
      <c r="T1543" s="18" t="n">
        <f aca="false">+L1543-K1543</f>
        <v>0.0104166666666667</v>
      </c>
      <c r="U1543" s="18" t="n">
        <f aca="false">+T1543*P1543</f>
        <v>0.541666666666667</v>
      </c>
      <c r="V1543" s="18"/>
    </row>
    <row r="1544" s="13" customFormat="true" ht="12" hidden="false" customHeight="false" outlineLevel="0" collapsed="false">
      <c r="A1544" s="12" t="n">
        <v>11024</v>
      </c>
      <c r="B1544" s="13" t="n">
        <v>24</v>
      </c>
      <c r="C1544" s="13" t="s">
        <v>185</v>
      </c>
      <c r="D1544" s="13" t="n">
        <v>0</v>
      </c>
      <c r="E1544" s="13" t="n">
        <v>495</v>
      </c>
      <c r="F1544" s="13" t="s">
        <v>215</v>
      </c>
      <c r="G1544" s="13" t="s">
        <v>26</v>
      </c>
      <c r="H1544" s="13" t="s">
        <v>25</v>
      </c>
      <c r="I1544" s="13" t="n">
        <v>1</v>
      </c>
      <c r="J1544" s="13" t="n">
        <v>11024</v>
      </c>
      <c r="K1544" s="14" t="n">
        <v>0.295138888888889</v>
      </c>
      <c r="L1544" s="15" t="n">
        <v>0.309027777777778</v>
      </c>
      <c r="M1544" s="16" t="n">
        <f aca="false">VLOOKUP(E1544,'Esp. percorsi al 18-10-22'!C:J,8,FALSE())</f>
        <v>6.69979283419272</v>
      </c>
      <c r="N1544" s="16"/>
      <c r="O1544" s="16"/>
      <c r="P1544" s="13" t="n">
        <v>251</v>
      </c>
      <c r="Q1544" s="17" t="n">
        <f aca="false">+M1544*P1544</f>
        <v>1681.64800138237</v>
      </c>
      <c r="R1544" s="17" t="n">
        <f aca="false">+N1544*P1544</f>
        <v>0</v>
      </c>
      <c r="S1544" s="17"/>
      <c r="T1544" s="18" t="n">
        <f aca="false">+L1544-K1544</f>
        <v>0.0138888888888889</v>
      </c>
      <c r="U1544" s="18" t="n">
        <f aca="false">+T1544*P1544</f>
        <v>3.48611111111111</v>
      </c>
      <c r="V1544" s="18"/>
    </row>
    <row r="1545" s="13" customFormat="true" ht="12" hidden="false" customHeight="false" outlineLevel="0" collapsed="false">
      <c r="A1545" s="12" t="n">
        <v>16931</v>
      </c>
      <c r="B1545" s="13" t="n">
        <v>24</v>
      </c>
      <c r="C1545" s="13" t="s">
        <v>185</v>
      </c>
      <c r="D1545" s="13" t="n">
        <v>0</v>
      </c>
      <c r="E1545" s="13" t="n">
        <v>495</v>
      </c>
      <c r="F1545" s="13" t="s">
        <v>215</v>
      </c>
      <c r="G1545" s="13" t="s">
        <v>28</v>
      </c>
      <c r="H1545" s="13" t="s">
        <v>25</v>
      </c>
      <c r="I1545" s="13" t="n">
        <v>1</v>
      </c>
      <c r="J1545" s="13" t="n">
        <v>16931</v>
      </c>
      <c r="K1545" s="14" t="n">
        <v>0.326388888888889</v>
      </c>
      <c r="L1545" s="15" t="n">
        <v>0.340277777777778</v>
      </c>
      <c r="M1545" s="16" t="n">
        <f aca="false">VLOOKUP(E1545,'Esp. percorsi al 18-10-22'!C:J,8,FALSE())</f>
        <v>6.69979283419272</v>
      </c>
      <c r="N1545" s="16"/>
      <c r="O1545" s="16"/>
      <c r="P1545" s="13" t="n">
        <v>52</v>
      </c>
      <c r="Q1545" s="17" t="n">
        <f aca="false">+M1545*P1545</f>
        <v>348.389227378021</v>
      </c>
      <c r="R1545" s="17" t="n">
        <f aca="false">+N1545*P1545</f>
        <v>0</v>
      </c>
      <c r="S1545" s="17"/>
      <c r="T1545" s="18" t="n">
        <f aca="false">+L1545-K1545</f>
        <v>0.0138888888888889</v>
      </c>
      <c r="U1545" s="18" t="n">
        <f aca="false">+T1545*P1545</f>
        <v>0.722222222222222</v>
      </c>
      <c r="V1545" s="18"/>
    </row>
    <row r="1546" s="13" customFormat="true" ht="12" hidden="false" customHeight="false" outlineLevel="0" collapsed="false">
      <c r="A1546" s="12" t="n">
        <v>16941</v>
      </c>
      <c r="B1546" s="13" t="n">
        <v>24</v>
      </c>
      <c r="C1546" s="13" t="s">
        <v>185</v>
      </c>
      <c r="D1546" s="13" t="n">
        <v>0</v>
      </c>
      <c r="E1546" s="13" t="n">
        <v>495</v>
      </c>
      <c r="F1546" s="13" t="s">
        <v>215</v>
      </c>
      <c r="G1546" s="13" t="s">
        <v>28</v>
      </c>
      <c r="H1546" s="13" t="s">
        <v>25</v>
      </c>
      <c r="I1546" s="13" t="n">
        <v>1</v>
      </c>
      <c r="J1546" s="13" t="n">
        <v>16941</v>
      </c>
      <c r="K1546" s="14" t="n">
        <v>0.416666666666667</v>
      </c>
      <c r="L1546" s="15" t="n">
        <v>0.430555555555556</v>
      </c>
      <c r="M1546" s="16" t="n">
        <f aca="false">VLOOKUP(E1546,'Esp. percorsi al 18-10-22'!C:J,8,FALSE())</f>
        <v>6.69979283419272</v>
      </c>
      <c r="N1546" s="16"/>
      <c r="O1546" s="16"/>
      <c r="P1546" s="13" t="n">
        <v>52</v>
      </c>
      <c r="Q1546" s="17" t="n">
        <f aca="false">+M1546*P1546</f>
        <v>348.389227378021</v>
      </c>
      <c r="R1546" s="17" t="n">
        <f aca="false">+N1546*P1546</f>
        <v>0</v>
      </c>
      <c r="S1546" s="17"/>
      <c r="T1546" s="18" t="n">
        <f aca="false">+L1546-K1546</f>
        <v>0.0138888888888889</v>
      </c>
      <c r="U1546" s="18" t="n">
        <f aca="false">+T1546*P1546</f>
        <v>0.722222222222222</v>
      </c>
      <c r="V1546" s="18"/>
    </row>
    <row r="1547" s="13" customFormat="true" ht="12" hidden="false" customHeight="false" outlineLevel="0" collapsed="false">
      <c r="A1547" s="12" t="n">
        <v>17396</v>
      </c>
      <c r="B1547" s="13" t="n">
        <v>24</v>
      </c>
      <c r="C1547" s="13" t="s">
        <v>185</v>
      </c>
      <c r="D1547" s="13" t="n">
        <v>0</v>
      </c>
      <c r="E1547" s="13" t="n">
        <v>495</v>
      </c>
      <c r="F1547" s="13" t="s">
        <v>215</v>
      </c>
      <c r="G1547" s="13" t="s">
        <v>28</v>
      </c>
      <c r="H1547" s="13" t="s">
        <v>29</v>
      </c>
      <c r="I1547" s="13" t="n">
        <v>1</v>
      </c>
      <c r="J1547" s="13" t="n">
        <v>17396</v>
      </c>
      <c r="K1547" s="14" t="n">
        <v>0.489583333333333</v>
      </c>
      <c r="L1547" s="15" t="n">
        <v>0.503472222222222</v>
      </c>
      <c r="M1547" s="16" t="n">
        <f aca="false">VLOOKUP(E1547,'Esp. percorsi al 18-10-22'!C:J,8,FALSE())</f>
        <v>6.69979283419272</v>
      </c>
      <c r="N1547" s="16"/>
      <c r="O1547" s="16"/>
      <c r="P1547" s="13" t="n">
        <v>10</v>
      </c>
      <c r="Q1547" s="17" t="n">
        <f aca="false">+M1547*P1547</f>
        <v>66.9979283419272</v>
      </c>
      <c r="R1547" s="17" t="n">
        <f aca="false">+N1547*P1547</f>
        <v>0</v>
      </c>
      <c r="S1547" s="17"/>
      <c r="T1547" s="18" t="n">
        <f aca="false">+L1547-K1547</f>
        <v>0.0138888888888889</v>
      </c>
      <c r="U1547" s="18" t="n">
        <f aca="false">+T1547*P1547</f>
        <v>0.138888888888889</v>
      </c>
      <c r="V1547" s="18"/>
    </row>
    <row r="1548" s="13" customFormat="true" ht="12" hidden="false" customHeight="false" outlineLevel="0" collapsed="false">
      <c r="A1548" s="12" t="n">
        <v>17021</v>
      </c>
      <c r="B1548" s="13" t="n">
        <v>24</v>
      </c>
      <c r="C1548" s="13" t="s">
        <v>185</v>
      </c>
      <c r="D1548" s="13" t="n">
        <v>0</v>
      </c>
      <c r="E1548" s="13" t="n">
        <v>495</v>
      </c>
      <c r="F1548" s="13" t="s">
        <v>215</v>
      </c>
      <c r="G1548" s="13" t="s">
        <v>28</v>
      </c>
      <c r="H1548" s="13" t="s">
        <v>25</v>
      </c>
      <c r="I1548" s="13" t="n">
        <v>1</v>
      </c>
      <c r="J1548" s="13" t="n">
        <v>17021</v>
      </c>
      <c r="K1548" s="14" t="n">
        <v>0.53125</v>
      </c>
      <c r="L1548" s="15" t="n">
        <v>0.545138888888889</v>
      </c>
      <c r="M1548" s="16" t="n">
        <f aca="false">VLOOKUP(E1548,'Esp. percorsi al 18-10-22'!C:J,8,FALSE())</f>
        <v>6.69979283419272</v>
      </c>
      <c r="N1548" s="16"/>
      <c r="O1548" s="16"/>
      <c r="P1548" s="13" t="n">
        <v>52</v>
      </c>
      <c r="Q1548" s="17" t="n">
        <f aca="false">+M1548*P1548</f>
        <v>348.389227378021</v>
      </c>
      <c r="R1548" s="17" t="n">
        <f aca="false">+N1548*P1548</f>
        <v>0</v>
      </c>
      <c r="S1548" s="17"/>
      <c r="T1548" s="18" t="n">
        <f aca="false">+L1548-K1548</f>
        <v>0.0138888888888889</v>
      </c>
      <c r="U1548" s="18" t="n">
        <f aca="false">+T1548*P1548</f>
        <v>0.722222222222222</v>
      </c>
      <c r="V1548" s="18"/>
    </row>
    <row r="1549" s="13" customFormat="true" ht="12" hidden="false" customHeight="false" outlineLevel="0" collapsed="false">
      <c r="A1549" s="12" t="n">
        <v>17022</v>
      </c>
      <c r="B1549" s="13" t="n">
        <v>24</v>
      </c>
      <c r="C1549" s="13" t="s">
        <v>185</v>
      </c>
      <c r="D1549" s="13" t="n">
        <v>0</v>
      </c>
      <c r="E1549" s="13" t="n">
        <v>495</v>
      </c>
      <c r="F1549" s="13" t="s">
        <v>215</v>
      </c>
      <c r="G1549" s="13" t="s">
        <v>28</v>
      </c>
      <c r="H1549" s="13" t="s">
        <v>25</v>
      </c>
      <c r="I1549" s="13" t="n">
        <v>1</v>
      </c>
      <c r="J1549" s="13" t="n">
        <v>17022</v>
      </c>
      <c r="K1549" s="14" t="n">
        <v>0.625</v>
      </c>
      <c r="L1549" s="15" t="n">
        <v>0.638888888888889</v>
      </c>
      <c r="M1549" s="16" t="n">
        <f aca="false">VLOOKUP(E1549,'Esp. percorsi al 18-10-22'!C:J,8,FALSE())</f>
        <v>6.69979283419272</v>
      </c>
      <c r="N1549" s="16"/>
      <c r="O1549" s="16"/>
      <c r="P1549" s="13" t="n">
        <v>52</v>
      </c>
      <c r="Q1549" s="17" t="n">
        <f aca="false">+M1549*P1549</f>
        <v>348.389227378021</v>
      </c>
      <c r="R1549" s="17" t="n">
        <f aca="false">+N1549*P1549</f>
        <v>0</v>
      </c>
      <c r="S1549" s="17"/>
      <c r="T1549" s="18" t="n">
        <f aca="false">+L1549-K1549</f>
        <v>0.0138888888888889</v>
      </c>
      <c r="U1549" s="18" t="n">
        <f aca="false">+T1549*P1549</f>
        <v>0.722222222222222</v>
      </c>
      <c r="V1549" s="18"/>
    </row>
    <row r="1550" s="13" customFormat="true" ht="12" hidden="false" customHeight="false" outlineLevel="0" collapsed="false">
      <c r="A1550" s="12" t="n">
        <v>17366</v>
      </c>
      <c r="B1550" s="13" t="n">
        <v>24</v>
      </c>
      <c r="C1550" s="13" t="s">
        <v>185</v>
      </c>
      <c r="D1550" s="13" t="n">
        <v>0</v>
      </c>
      <c r="E1550" s="13" t="n">
        <v>495</v>
      </c>
      <c r="F1550" s="13" t="s">
        <v>215</v>
      </c>
      <c r="G1550" s="13" t="s">
        <v>28</v>
      </c>
      <c r="H1550" s="13" t="s">
        <v>29</v>
      </c>
      <c r="I1550" s="13" t="n">
        <v>1</v>
      </c>
      <c r="J1550" s="13" t="n">
        <v>17366</v>
      </c>
      <c r="K1550" s="14" t="n">
        <v>0.673611111111111</v>
      </c>
      <c r="L1550" s="15" t="n">
        <v>0.6875</v>
      </c>
      <c r="M1550" s="16" t="n">
        <f aca="false">VLOOKUP(E1550,'Esp. percorsi al 18-10-22'!C:J,8,FALSE())</f>
        <v>6.69979283419272</v>
      </c>
      <c r="N1550" s="16"/>
      <c r="O1550" s="16"/>
      <c r="P1550" s="13" t="n">
        <v>10</v>
      </c>
      <c r="Q1550" s="17" t="n">
        <f aca="false">+M1550*P1550</f>
        <v>66.9979283419272</v>
      </c>
      <c r="R1550" s="17" t="n">
        <f aca="false">+N1550*P1550</f>
        <v>0</v>
      </c>
      <c r="S1550" s="17"/>
      <c r="T1550" s="18" t="n">
        <f aca="false">+L1550-K1550</f>
        <v>0.0138888888888889</v>
      </c>
      <c r="U1550" s="18" t="n">
        <f aca="false">+T1550*P1550</f>
        <v>0.138888888888889</v>
      </c>
      <c r="V1550" s="18"/>
    </row>
    <row r="1551" s="13" customFormat="true" ht="12" hidden="false" customHeight="false" outlineLevel="0" collapsed="false">
      <c r="A1551" s="12" t="n">
        <v>17032</v>
      </c>
      <c r="B1551" s="13" t="n">
        <v>24</v>
      </c>
      <c r="C1551" s="13" t="s">
        <v>185</v>
      </c>
      <c r="D1551" s="13" t="n">
        <v>0</v>
      </c>
      <c r="E1551" s="13" t="n">
        <v>495</v>
      </c>
      <c r="F1551" s="13" t="s">
        <v>215</v>
      </c>
      <c r="G1551" s="13" t="s">
        <v>28</v>
      </c>
      <c r="H1551" s="13" t="s">
        <v>25</v>
      </c>
      <c r="I1551" s="13" t="n">
        <v>1</v>
      </c>
      <c r="J1551" s="13" t="n">
        <v>17032</v>
      </c>
      <c r="K1551" s="14" t="n">
        <v>0.715277777777778</v>
      </c>
      <c r="L1551" s="15" t="n">
        <v>0.729166666666667</v>
      </c>
      <c r="M1551" s="16" t="n">
        <f aca="false">VLOOKUP(E1551,'Esp. percorsi al 18-10-22'!C:J,8,FALSE())</f>
        <v>6.69979283419272</v>
      </c>
      <c r="N1551" s="16"/>
      <c r="O1551" s="16"/>
      <c r="P1551" s="13" t="n">
        <v>52</v>
      </c>
      <c r="Q1551" s="17" t="n">
        <f aca="false">+M1551*P1551</f>
        <v>348.389227378021</v>
      </c>
      <c r="R1551" s="17" t="n">
        <f aca="false">+N1551*P1551</f>
        <v>0</v>
      </c>
      <c r="S1551" s="17"/>
      <c r="T1551" s="18" t="n">
        <f aca="false">+L1551-K1551</f>
        <v>0.0138888888888889</v>
      </c>
      <c r="U1551" s="18" t="n">
        <f aca="false">+T1551*P1551</f>
        <v>0.722222222222222</v>
      </c>
      <c r="V1551" s="18"/>
    </row>
    <row r="1552" s="13" customFormat="true" ht="12" hidden="false" customHeight="false" outlineLevel="0" collapsed="false">
      <c r="A1552" s="12" t="n">
        <v>17369</v>
      </c>
      <c r="B1552" s="13" t="n">
        <v>24</v>
      </c>
      <c r="C1552" s="13" t="s">
        <v>185</v>
      </c>
      <c r="D1552" s="13" t="n">
        <v>0</v>
      </c>
      <c r="E1552" s="13" t="n">
        <v>495</v>
      </c>
      <c r="F1552" s="13" t="s">
        <v>215</v>
      </c>
      <c r="G1552" s="13" t="s">
        <v>28</v>
      </c>
      <c r="H1552" s="13" t="s">
        <v>29</v>
      </c>
      <c r="I1552" s="13" t="n">
        <v>1</v>
      </c>
      <c r="J1552" s="13" t="n">
        <v>17369</v>
      </c>
      <c r="K1552" s="14" t="n">
        <v>0.78125</v>
      </c>
      <c r="L1552" s="15" t="n">
        <v>0.795138888888889</v>
      </c>
      <c r="M1552" s="16" t="n">
        <f aca="false">VLOOKUP(E1552,'Esp. percorsi al 18-10-22'!C:J,8,FALSE())</f>
        <v>6.69979283419272</v>
      </c>
      <c r="N1552" s="16"/>
      <c r="O1552" s="16"/>
      <c r="P1552" s="13" t="n">
        <v>10</v>
      </c>
      <c r="Q1552" s="17" t="n">
        <f aca="false">+M1552*P1552</f>
        <v>66.9979283419272</v>
      </c>
      <c r="R1552" s="17" t="n">
        <f aca="false">+N1552*P1552</f>
        <v>0</v>
      </c>
      <c r="S1552" s="17"/>
      <c r="T1552" s="18" t="n">
        <f aca="false">+L1552-K1552</f>
        <v>0.0138888888888889</v>
      </c>
      <c r="U1552" s="18" t="n">
        <f aca="false">+T1552*P1552</f>
        <v>0.138888888888889</v>
      </c>
      <c r="V1552" s="18"/>
    </row>
    <row r="1553" s="13" customFormat="true" ht="12" hidden="false" customHeight="false" outlineLevel="0" collapsed="false">
      <c r="A1553" s="12" t="n">
        <v>17035</v>
      </c>
      <c r="B1553" s="13" t="n">
        <v>24</v>
      </c>
      <c r="C1553" s="13" t="s">
        <v>185</v>
      </c>
      <c r="D1553" s="13" t="n">
        <v>0</v>
      </c>
      <c r="E1553" s="13" t="n">
        <v>495</v>
      </c>
      <c r="F1553" s="13" t="s">
        <v>215</v>
      </c>
      <c r="G1553" s="13" t="s">
        <v>28</v>
      </c>
      <c r="H1553" s="13" t="s">
        <v>25</v>
      </c>
      <c r="I1553" s="13" t="n">
        <v>1</v>
      </c>
      <c r="J1553" s="13" t="n">
        <v>17035</v>
      </c>
      <c r="K1553" s="14" t="n">
        <v>0.809027777777778</v>
      </c>
      <c r="L1553" s="15" t="n">
        <v>0.822916666666667</v>
      </c>
      <c r="M1553" s="16" t="n">
        <f aca="false">VLOOKUP(E1553,'Esp. percorsi al 18-10-22'!C:J,8,FALSE())</f>
        <v>6.69979283419272</v>
      </c>
      <c r="N1553" s="16"/>
      <c r="O1553" s="16"/>
      <c r="P1553" s="13" t="n">
        <v>52</v>
      </c>
      <c r="Q1553" s="17" t="n">
        <f aca="false">+M1553*P1553</f>
        <v>348.389227378021</v>
      </c>
      <c r="R1553" s="17" t="n">
        <f aca="false">+N1553*P1553</f>
        <v>0</v>
      </c>
      <c r="S1553" s="17"/>
      <c r="T1553" s="18" t="n">
        <f aca="false">+L1553-K1553</f>
        <v>0.0138888888888889</v>
      </c>
      <c r="U1553" s="18" t="n">
        <f aca="false">+T1553*P1553</f>
        <v>0.722222222222222</v>
      </c>
      <c r="V1553" s="18"/>
    </row>
    <row r="1554" s="13" customFormat="true" ht="12" hidden="false" customHeight="false" outlineLevel="0" collapsed="false">
      <c r="A1554" s="12" t="n">
        <v>11025</v>
      </c>
      <c r="B1554" s="13" t="n">
        <v>24</v>
      </c>
      <c r="C1554" s="13" t="s">
        <v>185</v>
      </c>
      <c r="D1554" s="13" t="n">
        <v>0</v>
      </c>
      <c r="E1554" s="13" t="n">
        <v>496</v>
      </c>
      <c r="F1554" s="13" t="s">
        <v>216</v>
      </c>
      <c r="G1554" s="13" t="s">
        <v>26</v>
      </c>
      <c r="H1554" s="13" t="s">
        <v>25</v>
      </c>
      <c r="I1554" s="13" t="n">
        <v>1</v>
      </c>
      <c r="J1554" s="13" t="n">
        <v>11025</v>
      </c>
      <c r="K1554" s="14" t="n">
        <v>0.333333333333333</v>
      </c>
      <c r="L1554" s="15" t="n">
        <v>0.350694444444444</v>
      </c>
      <c r="M1554" s="16" t="n">
        <f aca="false">VLOOKUP(E1554,'Esp. percorsi al 18-10-22'!C:J,8,FALSE())</f>
        <v>8.08832019695351</v>
      </c>
      <c r="N1554" s="16"/>
      <c r="O1554" s="16"/>
      <c r="P1554" s="13" t="n">
        <v>251</v>
      </c>
      <c r="Q1554" s="17" t="n">
        <f aca="false">+M1554*P1554</f>
        <v>2030.16836943533</v>
      </c>
      <c r="R1554" s="17" t="n">
        <f aca="false">+N1554*P1554</f>
        <v>0</v>
      </c>
      <c r="S1554" s="17"/>
      <c r="T1554" s="18" t="n">
        <f aca="false">+L1554-K1554</f>
        <v>0.0173611111111111</v>
      </c>
      <c r="U1554" s="18" t="n">
        <f aca="false">+T1554*P1554</f>
        <v>4.35763888888889</v>
      </c>
      <c r="V1554" s="18"/>
    </row>
    <row r="1555" s="13" customFormat="true" ht="12" hidden="false" customHeight="false" outlineLevel="0" collapsed="false">
      <c r="A1555" s="12" t="n">
        <v>16939</v>
      </c>
      <c r="B1555" s="13" t="n">
        <v>24</v>
      </c>
      <c r="C1555" s="13" t="s">
        <v>185</v>
      </c>
      <c r="D1555" s="13" t="n">
        <v>0</v>
      </c>
      <c r="E1555" s="13" t="n">
        <v>496</v>
      </c>
      <c r="F1555" s="13" t="s">
        <v>216</v>
      </c>
      <c r="G1555" s="13" t="s">
        <v>28</v>
      </c>
      <c r="H1555" s="13" t="s">
        <v>25</v>
      </c>
      <c r="I1555" s="13" t="n">
        <v>1</v>
      </c>
      <c r="J1555" s="13" t="n">
        <v>16939</v>
      </c>
      <c r="K1555" s="14" t="n">
        <v>0.34375</v>
      </c>
      <c r="L1555" s="15" t="n">
        <v>0.364583333333333</v>
      </c>
      <c r="M1555" s="16" t="n">
        <f aca="false">VLOOKUP(E1555,'Esp. percorsi al 18-10-22'!C:J,8,FALSE())</f>
        <v>8.08832019695351</v>
      </c>
      <c r="N1555" s="16"/>
      <c r="O1555" s="16"/>
      <c r="P1555" s="13" t="n">
        <v>52</v>
      </c>
      <c r="Q1555" s="17" t="n">
        <f aca="false">+M1555*P1555</f>
        <v>420.592650241583</v>
      </c>
      <c r="R1555" s="17" t="n">
        <f aca="false">+N1555*P1555</f>
        <v>0</v>
      </c>
      <c r="S1555" s="17"/>
      <c r="T1555" s="18" t="n">
        <f aca="false">+L1555-K1555</f>
        <v>0.0208333333333333</v>
      </c>
      <c r="U1555" s="18" t="n">
        <f aca="false">+T1555*P1555</f>
        <v>1.08333333333333</v>
      </c>
      <c r="V1555" s="18"/>
    </row>
    <row r="1556" s="13" customFormat="true" ht="12" hidden="false" customHeight="false" outlineLevel="0" collapsed="false">
      <c r="A1556" s="12" t="n">
        <v>17023</v>
      </c>
      <c r="B1556" s="13" t="n">
        <v>24</v>
      </c>
      <c r="C1556" s="13" t="s">
        <v>185</v>
      </c>
      <c r="D1556" s="13" t="n">
        <v>0</v>
      </c>
      <c r="E1556" s="13" t="n">
        <v>496</v>
      </c>
      <c r="F1556" s="13" t="s">
        <v>216</v>
      </c>
      <c r="G1556" s="13" t="s">
        <v>28</v>
      </c>
      <c r="H1556" s="13" t="s">
        <v>25</v>
      </c>
      <c r="I1556" s="13" t="n">
        <v>1</v>
      </c>
      <c r="J1556" s="13" t="n">
        <v>17023</v>
      </c>
      <c r="K1556" s="14" t="n">
        <v>0.690972222222222</v>
      </c>
      <c r="L1556" s="15" t="n">
        <v>0.708333333333333</v>
      </c>
      <c r="M1556" s="16" t="n">
        <f aca="false">VLOOKUP(E1556,'Esp. percorsi al 18-10-22'!C:J,8,FALSE())</f>
        <v>8.08832019695351</v>
      </c>
      <c r="N1556" s="16"/>
      <c r="O1556" s="16"/>
      <c r="P1556" s="13" t="n">
        <v>52</v>
      </c>
      <c r="Q1556" s="17" t="n">
        <f aca="false">+M1556*P1556</f>
        <v>420.592650241583</v>
      </c>
      <c r="R1556" s="17" t="n">
        <f aca="false">+N1556*P1556</f>
        <v>0</v>
      </c>
      <c r="S1556" s="17"/>
      <c r="T1556" s="18" t="n">
        <f aca="false">+L1556-K1556</f>
        <v>0.0173611111111111</v>
      </c>
      <c r="U1556" s="18" t="n">
        <f aca="false">+T1556*P1556</f>
        <v>0.902777777777778</v>
      </c>
      <c r="V1556" s="18"/>
    </row>
    <row r="1557" s="13" customFormat="true" ht="12" hidden="false" customHeight="false" outlineLevel="0" collapsed="false">
      <c r="A1557" s="12" t="n">
        <v>11023</v>
      </c>
      <c r="B1557" s="13" t="n">
        <v>24</v>
      </c>
      <c r="C1557" s="13" t="s">
        <v>185</v>
      </c>
      <c r="D1557" s="13" t="n">
        <v>0</v>
      </c>
      <c r="E1557" s="13" t="n">
        <v>497</v>
      </c>
      <c r="F1557" s="13" t="s">
        <v>217</v>
      </c>
      <c r="G1557" s="13" t="s">
        <v>26</v>
      </c>
      <c r="H1557" s="13" t="s">
        <v>25</v>
      </c>
      <c r="I1557" s="13" t="n">
        <v>1</v>
      </c>
      <c r="J1557" s="13" t="n">
        <v>11023</v>
      </c>
      <c r="K1557" s="14" t="n">
        <v>0.295138888888889</v>
      </c>
      <c r="L1557" s="15" t="n">
        <v>0.315972222222222</v>
      </c>
      <c r="M1557" s="16" t="n">
        <f aca="false">VLOOKUP(E1557,'Esp. percorsi al 18-10-22'!C:J,8,FALSE())</f>
        <v>8.8658024124196</v>
      </c>
      <c r="N1557" s="16"/>
      <c r="O1557" s="16"/>
      <c r="P1557" s="13" t="n">
        <v>251</v>
      </c>
      <c r="Q1557" s="17" t="n">
        <f aca="false">+M1557*P1557</f>
        <v>2225.31640551732</v>
      </c>
      <c r="R1557" s="17" t="n">
        <f aca="false">+N1557*P1557</f>
        <v>0</v>
      </c>
      <c r="S1557" s="17"/>
      <c r="T1557" s="18" t="n">
        <f aca="false">+L1557-K1557</f>
        <v>0.0208333333333333</v>
      </c>
      <c r="U1557" s="18" t="n">
        <f aca="false">+T1557*P1557</f>
        <v>5.22916666666667</v>
      </c>
      <c r="V1557" s="18"/>
    </row>
    <row r="1558" s="13" customFormat="true" ht="12" hidden="false" customHeight="false" outlineLevel="0" collapsed="false">
      <c r="A1558" s="12" t="n">
        <v>16938</v>
      </c>
      <c r="B1558" s="13" t="n">
        <v>24</v>
      </c>
      <c r="C1558" s="13" t="s">
        <v>185</v>
      </c>
      <c r="D1558" s="13" t="n">
        <v>0</v>
      </c>
      <c r="E1558" s="13" t="n">
        <v>497</v>
      </c>
      <c r="F1558" s="13" t="s">
        <v>217</v>
      </c>
      <c r="G1558" s="13" t="s">
        <v>28</v>
      </c>
      <c r="H1558" s="13" t="s">
        <v>25</v>
      </c>
      <c r="I1558" s="13" t="n">
        <v>1</v>
      </c>
      <c r="J1558" s="13" t="n">
        <v>16938</v>
      </c>
      <c r="K1558" s="14" t="n">
        <v>0.305555555555555</v>
      </c>
      <c r="L1558" s="15" t="n">
        <v>0.326388888888889</v>
      </c>
      <c r="M1558" s="16" t="n">
        <f aca="false">VLOOKUP(E1558,'Esp. percorsi al 18-10-22'!C:J,8,FALSE())</f>
        <v>8.8658024124196</v>
      </c>
      <c r="N1558" s="16"/>
      <c r="O1558" s="16"/>
      <c r="P1558" s="13" t="n">
        <v>52</v>
      </c>
      <c r="Q1558" s="17" t="n">
        <f aca="false">+M1558*P1558</f>
        <v>461.021725445819</v>
      </c>
      <c r="R1558" s="17" t="n">
        <f aca="false">+N1558*P1558</f>
        <v>0</v>
      </c>
      <c r="S1558" s="17"/>
      <c r="T1558" s="18" t="n">
        <f aca="false">+L1558-K1558</f>
        <v>0.0208333333333333</v>
      </c>
      <c r="U1558" s="18" t="n">
        <f aca="false">+T1558*P1558</f>
        <v>1.08333333333333</v>
      </c>
      <c r="V1558" s="18"/>
    </row>
    <row r="1559" s="13" customFormat="true" ht="12" hidden="false" customHeight="false" outlineLevel="0" collapsed="false">
      <c r="A1559" s="12" t="n">
        <v>17392</v>
      </c>
      <c r="B1559" s="13" t="n">
        <v>24</v>
      </c>
      <c r="C1559" s="13" t="s">
        <v>185</v>
      </c>
      <c r="D1559" s="13" t="n">
        <v>0</v>
      </c>
      <c r="E1559" s="13" t="n">
        <v>497</v>
      </c>
      <c r="F1559" s="13" t="s">
        <v>217</v>
      </c>
      <c r="G1559" s="13" t="s">
        <v>28</v>
      </c>
      <c r="H1559" s="13" t="s">
        <v>29</v>
      </c>
      <c r="I1559" s="13" t="n">
        <v>1</v>
      </c>
      <c r="J1559" s="13" t="n">
        <v>17392</v>
      </c>
      <c r="K1559" s="14" t="n">
        <v>0.34375</v>
      </c>
      <c r="L1559" s="15" t="n">
        <v>0.364583333333333</v>
      </c>
      <c r="M1559" s="16" t="n">
        <f aca="false">VLOOKUP(E1559,'Esp. percorsi al 18-10-22'!C:J,8,FALSE())</f>
        <v>8.8658024124196</v>
      </c>
      <c r="N1559" s="16"/>
      <c r="O1559" s="16"/>
      <c r="P1559" s="13" t="n">
        <v>10</v>
      </c>
      <c r="Q1559" s="17" t="n">
        <f aca="false">+M1559*P1559</f>
        <v>88.658024124196</v>
      </c>
      <c r="R1559" s="17" t="n">
        <f aca="false">+N1559*P1559</f>
        <v>0</v>
      </c>
      <c r="S1559" s="17"/>
      <c r="T1559" s="18" t="n">
        <f aca="false">+L1559-K1559</f>
        <v>0.0208333333333333</v>
      </c>
      <c r="U1559" s="18" t="n">
        <f aca="false">+T1559*P1559</f>
        <v>0.208333333333333</v>
      </c>
      <c r="V1559" s="18"/>
    </row>
    <row r="1560" s="13" customFormat="true" ht="12" hidden="false" customHeight="false" outlineLevel="0" collapsed="false">
      <c r="A1560" s="12" t="n">
        <v>16934</v>
      </c>
      <c r="B1560" s="13" t="n">
        <v>24</v>
      </c>
      <c r="C1560" s="13" t="s">
        <v>185</v>
      </c>
      <c r="D1560" s="13" t="n">
        <v>0</v>
      </c>
      <c r="E1560" s="13" t="n">
        <v>497</v>
      </c>
      <c r="F1560" s="13" t="s">
        <v>217</v>
      </c>
      <c r="G1560" s="13" t="s">
        <v>28</v>
      </c>
      <c r="H1560" s="13" t="s">
        <v>25</v>
      </c>
      <c r="I1560" s="13" t="n">
        <v>1</v>
      </c>
      <c r="J1560" s="13" t="n">
        <v>16934</v>
      </c>
      <c r="K1560" s="14" t="n">
        <v>0.46875</v>
      </c>
      <c r="L1560" s="15" t="n">
        <v>0.489583333333333</v>
      </c>
      <c r="M1560" s="16" t="n">
        <f aca="false">VLOOKUP(E1560,'Esp. percorsi al 18-10-22'!C:J,8,FALSE())</f>
        <v>8.8658024124196</v>
      </c>
      <c r="N1560" s="16"/>
      <c r="O1560" s="16"/>
      <c r="P1560" s="13" t="n">
        <v>52</v>
      </c>
      <c r="Q1560" s="17" t="n">
        <f aca="false">+M1560*P1560</f>
        <v>461.021725445819</v>
      </c>
      <c r="R1560" s="17" t="n">
        <f aca="false">+N1560*P1560</f>
        <v>0</v>
      </c>
      <c r="S1560" s="17"/>
      <c r="T1560" s="18" t="n">
        <f aca="false">+L1560-K1560</f>
        <v>0.0208333333333333</v>
      </c>
      <c r="U1560" s="18" t="n">
        <f aca="false">+T1560*P1560</f>
        <v>1.08333333333333</v>
      </c>
      <c r="V1560" s="18"/>
    </row>
    <row r="1561" s="13" customFormat="true" ht="12" hidden="false" customHeight="false" outlineLevel="0" collapsed="false">
      <c r="A1561" s="12" t="n">
        <v>16935</v>
      </c>
      <c r="B1561" s="13" t="n">
        <v>24</v>
      </c>
      <c r="C1561" s="13" t="s">
        <v>185</v>
      </c>
      <c r="D1561" s="13" t="n">
        <v>0</v>
      </c>
      <c r="E1561" s="13" t="n">
        <v>497</v>
      </c>
      <c r="F1561" s="13" t="s">
        <v>217</v>
      </c>
      <c r="G1561" s="13" t="s">
        <v>28</v>
      </c>
      <c r="H1561" s="13" t="s">
        <v>25</v>
      </c>
      <c r="I1561" s="13" t="n">
        <v>1</v>
      </c>
      <c r="J1561" s="13" t="n">
        <v>16935</v>
      </c>
      <c r="K1561" s="14" t="n">
        <v>0.5</v>
      </c>
      <c r="L1561" s="15" t="n">
        <v>0.520833333333333</v>
      </c>
      <c r="M1561" s="16" t="n">
        <f aca="false">VLOOKUP(E1561,'Esp. percorsi al 18-10-22'!C:J,8,FALSE())</f>
        <v>8.8658024124196</v>
      </c>
      <c r="N1561" s="16"/>
      <c r="O1561" s="16"/>
      <c r="P1561" s="13" t="n">
        <v>52</v>
      </c>
      <c r="Q1561" s="17" t="n">
        <f aca="false">+M1561*P1561</f>
        <v>461.021725445819</v>
      </c>
      <c r="R1561" s="17" t="n">
        <f aca="false">+N1561*P1561</f>
        <v>0</v>
      </c>
      <c r="S1561" s="17"/>
      <c r="T1561" s="18" t="n">
        <f aca="false">+L1561-K1561</f>
        <v>0.0208333333333333</v>
      </c>
      <c r="U1561" s="18" t="n">
        <f aca="false">+T1561*P1561</f>
        <v>1.08333333333333</v>
      </c>
      <c r="V1561" s="18"/>
    </row>
    <row r="1562" s="13" customFormat="true" ht="12" hidden="false" customHeight="false" outlineLevel="0" collapsed="false">
      <c r="A1562" s="12" t="n">
        <v>17397</v>
      </c>
      <c r="B1562" s="13" t="n">
        <v>24</v>
      </c>
      <c r="C1562" s="13" t="s">
        <v>185</v>
      </c>
      <c r="D1562" s="13" t="n">
        <v>0</v>
      </c>
      <c r="E1562" s="13" t="n">
        <v>497</v>
      </c>
      <c r="F1562" s="13" t="s">
        <v>217</v>
      </c>
      <c r="G1562" s="13" t="s">
        <v>28</v>
      </c>
      <c r="H1562" s="13" t="s">
        <v>29</v>
      </c>
      <c r="I1562" s="13" t="n">
        <v>1</v>
      </c>
      <c r="J1562" s="13" t="n">
        <v>17397</v>
      </c>
      <c r="K1562" s="14" t="n">
        <v>0.506944444444444</v>
      </c>
      <c r="L1562" s="15" t="n">
        <v>0.527777777777778</v>
      </c>
      <c r="M1562" s="16" t="n">
        <f aca="false">VLOOKUP(E1562,'Esp. percorsi al 18-10-22'!C:J,8,FALSE())</f>
        <v>8.8658024124196</v>
      </c>
      <c r="N1562" s="16"/>
      <c r="O1562" s="16"/>
      <c r="P1562" s="13" t="n">
        <v>10</v>
      </c>
      <c r="Q1562" s="17" t="n">
        <f aca="false">+M1562*P1562</f>
        <v>88.658024124196</v>
      </c>
      <c r="R1562" s="17" t="n">
        <f aca="false">+N1562*P1562</f>
        <v>0</v>
      </c>
      <c r="S1562" s="17"/>
      <c r="T1562" s="18" t="n">
        <f aca="false">+L1562-K1562</f>
        <v>0.0208333333333333</v>
      </c>
      <c r="U1562" s="18" t="n">
        <f aca="false">+T1562*P1562</f>
        <v>0.208333333333333</v>
      </c>
      <c r="V1562" s="18"/>
    </row>
    <row r="1563" s="13" customFormat="true" ht="12" hidden="false" customHeight="false" outlineLevel="0" collapsed="false">
      <c r="A1563" s="12" t="n">
        <v>17029</v>
      </c>
      <c r="B1563" s="13" t="n">
        <v>24</v>
      </c>
      <c r="C1563" s="13" t="s">
        <v>185</v>
      </c>
      <c r="D1563" s="13" t="n">
        <v>0</v>
      </c>
      <c r="E1563" s="13" t="n">
        <v>497</v>
      </c>
      <c r="F1563" s="13" t="s">
        <v>217</v>
      </c>
      <c r="G1563" s="13" t="s">
        <v>28</v>
      </c>
      <c r="H1563" s="13" t="s">
        <v>25</v>
      </c>
      <c r="I1563" s="13" t="n">
        <v>1</v>
      </c>
      <c r="J1563" s="13" t="n">
        <v>17029</v>
      </c>
      <c r="K1563" s="14" t="n">
        <v>0.555555555555556</v>
      </c>
      <c r="L1563" s="15" t="n">
        <v>0.576388888888889</v>
      </c>
      <c r="M1563" s="16" t="n">
        <f aca="false">VLOOKUP(E1563,'Esp. percorsi al 18-10-22'!C:J,8,FALSE())</f>
        <v>8.8658024124196</v>
      </c>
      <c r="N1563" s="16"/>
      <c r="O1563" s="16"/>
      <c r="P1563" s="13" t="n">
        <v>52</v>
      </c>
      <c r="Q1563" s="17" t="n">
        <f aca="false">+M1563*P1563</f>
        <v>461.021725445819</v>
      </c>
      <c r="R1563" s="17" t="n">
        <f aca="false">+N1563*P1563</f>
        <v>0</v>
      </c>
      <c r="S1563" s="17"/>
      <c r="T1563" s="18" t="n">
        <f aca="false">+L1563-K1563</f>
        <v>0.0208333333333333</v>
      </c>
      <c r="U1563" s="18" t="n">
        <f aca="false">+T1563*P1563</f>
        <v>1.08333333333333</v>
      </c>
      <c r="V1563" s="18"/>
    </row>
    <row r="1564" s="13" customFormat="true" ht="12" hidden="false" customHeight="false" outlineLevel="0" collapsed="false">
      <c r="A1564" s="12" t="n">
        <v>17365</v>
      </c>
      <c r="B1564" s="13" t="n">
        <v>24</v>
      </c>
      <c r="C1564" s="13" t="s">
        <v>185</v>
      </c>
      <c r="D1564" s="13" t="n">
        <v>0</v>
      </c>
      <c r="E1564" s="13" t="n">
        <v>497</v>
      </c>
      <c r="F1564" s="13" t="s">
        <v>217</v>
      </c>
      <c r="G1564" s="13" t="s">
        <v>28</v>
      </c>
      <c r="H1564" s="13" t="s">
        <v>29</v>
      </c>
      <c r="I1564" s="13" t="n">
        <v>1</v>
      </c>
      <c r="J1564" s="13" t="n">
        <v>17365</v>
      </c>
      <c r="K1564" s="14" t="n">
        <v>0.635416666666667</v>
      </c>
      <c r="L1564" s="15" t="n">
        <v>0.65625</v>
      </c>
      <c r="M1564" s="16" t="n">
        <f aca="false">VLOOKUP(E1564,'Esp. percorsi al 18-10-22'!C:J,8,FALSE())</f>
        <v>8.8658024124196</v>
      </c>
      <c r="N1564" s="16"/>
      <c r="O1564" s="16"/>
      <c r="P1564" s="13" t="n">
        <v>10</v>
      </c>
      <c r="Q1564" s="17" t="n">
        <f aca="false">+M1564*P1564</f>
        <v>88.658024124196</v>
      </c>
      <c r="R1564" s="17" t="n">
        <f aca="false">+N1564*P1564</f>
        <v>0</v>
      </c>
      <c r="S1564" s="17"/>
      <c r="T1564" s="18" t="n">
        <f aca="false">+L1564-K1564</f>
        <v>0.0208333333333333</v>
      </c>
      <c r="U1564" s="18" t="n">
        <f aca="false">+T1564*P1564</f>
        <v>0.208333333333333</v>
      </c>
      <c r="V1564" s="18"/>
    </row>
    <row r="1565" s="13" customFormat="true" ht="12" hidden="false" customHeight="false" outlineLevel="0" collapsed="false">
      <c r="A1565" s="12" t="n">
        <v>17034</v>
      </c>
      <c r="B1565" s="13" t="n">
        <v>24</v>
      </c>
      <c r="C1565" s="13" t="s">
        <v>185</v>
      </c>
      <c r="D1565" s="13" t="n">
        <v>0</v>
      </c>
      <c r="E1565" s="13" t="n">
        <v>497</v>
      </c>
      <c r="F1565" s="13" t="s">
        <v>217</v>
      </c>
      <c r="G1565" s="13" t="s">
        <v>28</v>
      </c>
      <c r="H1565" s="13" t="s">
        <v>25</v>
      </c>
      <c r="I1565" s="13" t="n">
        <v>1</v>
      </c>
      <c r="J1565" s="13" t="n">
        <v>17034</v>
      </c>
      <c r="K1565" s="14" t="n">
        <v>0.788194444444444</v>
      </c>
      <c r="L1565" s="15" t="n">
        <v>0.809027777777778</v>
      </c>
      <c r="M1565" s="16" t="n">
        <f aca="false">VLOOKUP(E1565,'Esp. percorsi al 18-10-22'!C:J,8,FALSE())</f>
        <v>8.8658024124196</v>
      </c>
      <c r="N1565" s="16"/>
      <c r="O1565" s="16"/>
      <c r="P1565" s="13" t="n">
        <v>52</v>
      </c>
      <c r="Q1565" s="17" t="n">
        <f aca="false">+M1565*P1565</f>
        <v>461.021725445819</v>
      </c>
      <c r="R1565" s="17" t="n">
        <f aca="false">+N1565*P1565</f>
        <v>0</v>
      </c>
      <c r="S1565" s="17"/>
      <c r="T1565" s="18" t="n">
        <f aca="false">+L1565-K1565</f>
        <v>0.0208333333333333</v>
      </c>
      <c r="U1565" s="18" t="n">
        <f aca="false">+T1565*P1565</f>
        <v>1.08333333333333</v>
      </c>
      <c r="V1565" s="18"/>
    </row>
    <row r="1566" s="13" customFormat="true" ht="12" hidden="false" customHeight="false" outlineLevel="0" collapsed="false">
      <c r="A1566" s="12" t="n">
        <v>17370</v>
      </c>
      <c r="B1566" s="13" t="n">
        <v>24</v>
      </c>
      <c r="C1566" s="13" t="s">
        <v>185</v>
      </c>
      <c r="D1566" s="13" t="n">
        <v>0</v>
      </c>
      <c r="E1566" s="13" t="n">
        <v>497</v>
      </c>
      <c r="F1566" s="13" t="s">
        <v>217</v>
      </c>
      <c r="G1566" s="13" t="s">
        <v>28</v>
      </c>
      <c r="H1566" s="13" t="s">
        <v>29</v>
      </c>
      <c r="I1566" s="13" t="n">
        <v>1</v>
      </c>
      <c r="J1566" s="13" t="n">
        <v>17370</v>
      </c>
      <c r="K1566" s="14" t="n">
        <v>0.798611111111111</v>
      </c>
      <c r="L1566" s="15" t="n">
        <v>0.819444444444444</v>
      </c>
      <c r="M1566" s="16" t="n">
        <f aca="false">VLOOKUP(E1566,'Esp. percorsi al 18-10-22'!C:J,8,FALSE())</f>
        <v>8.8658024124196</v>
      </c>
      <c r="N1566" s="16"/>
      <c r="O1566" s="16"/>
      <c r="P1566" s="13" t="n">
        <v>10</v>
      </c>
      <c r="Q1566" s="17" t="n">
        <f aca="false">+M1566*P1566</f>
        <v>88.658024124196</v>
      </c>
      <c r="R1566" s="17" t="n">
        <f aca="false">+N1566*P1566</f>
        <v>0</v>
      </c>
      <c r="S1566" s="17"/>
      <c r="T1566" s="18" t="n">
        <f aca="false">+L1566-K1566</f>
        <v>0.0208333333333333</v>
      </c>
      <c r="U1566" s="18" t="n">
        <f aca="false">+T1566*P1566</f>
        <v>0.208333333333333</v>
      </c>
      <c r="V1566" s="18"/>
    </row>
    <row r="1567" s="13" customFormat="true" ht="12" hidden="false" customHeight="false" outlineLevel="0" collapsed="false">
      <c r="A1567" s="12" t="n">
        <v>11008</v>
      </c>
      <c r="B1567" s="13" t="n">
        <v>24</v>
      </c>
      <c r="C1567" s="13" t="s">
        <v>185</v>
      </c>
      <c r="D1567" s="13" t="n">
        <v>0</v>
      </c>
      <c r="E1567" s="13" t="n">
        <v>506</v>
      </c>
      <c r="F1567" s="13" t="s">
        <v>218</v>
      </c>
      <c r="G1567" s="13" t="s">
        <v>24</v>
      </c>
      <c r="H1567" s="13" t="s">
        <v>25</v>
      </c>
      <c r="I1567" s="13" t="n">
        <v>1</v>
      </c>
      <c r="J1567" s="13" t="n">
        <v>11008</v>
      </c>
      <c r="K1567" s="14" t="n">
        <v>0.375</v>
      </c>
      <c r="L1567" s="15" t="n">
        <v>0.397222222222222</v>
      </c>
      <c r="M1567" s="16" t="n">
        <f aca="false">VLOOKUP(E1567,'Esp. percorsi al 18-10-22'!C:J,8,FALSE())</f>
        <v>10.2543297751804</v>
      </c>
      <c r="N1567" s="16"/>
      <c r="O1567" s="16"/>
      <c r="P1567" s="13" t="n">
        <v>303</v>
      </c>
      <c r="Q1567" s="17" t="n">
        <f aca="false">+M1567*P1567</f>
        <v>3107.06192187966</v>
      </c>
      <c r="R1567" s="17" t="n">
        <f aca="false">+N1567*P1567</f>
        <v>0</v>
      </c>
      <c r="S1567" s="17"/>
      <c r="T1567" s="18" t="n">
        <f aca="false">+L1567-K1567</f>
        <v>0.0222222222222222</v>
      </c>
      <c r="U1567" s="18" t="n">
        <f aca="false">+T1567*P1567</f>
        <v>6.73333333333333</v>
      </c>
      <c r="V1567" s="18"/>
    </row>
    <row r="1568" s="13" customFormat="true" ht="12" hidden="false" customHeight="false" outlineLevel="0" collapsed="false">
      <c r="A1568" s="12" t="n">
        <v>17031</v>
      </c>
      <c r="B1568" s="13" t="n">
        <v>24</v>
      </c>
      <c r="C1568" s="13" t="s">
        <v>185</v>
      </c>
      <c r="D1568" s="13" t="n">
        <v>0</v>
      </c>
      <c r="E1568" s="13" t="n">
        <v>506</v>
      </c>
      <c r="F1568" s="13" t="s">
        <v>218</v>
      </c>
      <c r="G1568" s="13" t="s">
        <v>28</v>
      </c>
      <c r="H1568" s="13" t="s">
        <v>25</v>
      </c>
      <c r="I1568" s="13" t="n">
        <v>1</v>
      </c>
      <c r="J1568" s="13" t="n">
        <v>17031</v>
      </c>
      <c r="K1568" s="14" t="n">
        <v>0.631944444444444</v>
      </c>
      <c r="L1568" s="15" t="n">
        <v>0.654166666666667</v>
      </c>
      <c r="M1568" s="16" t="n">
        <f aca="false">VLOOKUP(E1568,'Esp. percorsi al 18-10-22'!C:J,8,FALSE())</f>
        <v>10.2543297751804</v>
      </c>
      <c r="N1568" s="16"/>
      <c r="O1568" s="16"/>
      <c r="P1568" s="13" t="n">
        <v>52</v>
      </c>
      <c r="Q1568" s="17" t="n">
        <f aca="false">+M1568*P1568</f>
        <v>533.225148309381</v>
      </c>
      <c r="R1568" s="17" t="n">
        <f aca="false">+N1568*P1568</f>
        <v>0</v>
      </c>
      <c r="S1568" s="17"/>
      <c r="T1568" s="18" t="n">
        <f aca="false">+L1568-K1568</f>
        <v>0.0222222222222222</v>
      </c>
      <c r="U1568" s="18" t="n">
        <f aca="false">+T1568*P1568</f>
        <v>1.15555555555556</v>
      </c>
      <c r="V1568" s="18"/>
    </row>
    <row r="1569" s="13" customFormat="true" ht="12" hidden="false" customHeight="false" outlineLevel="0" collapsed="false">
      <c r="A1569" s="12" t="n">
        <v>11041</v>
      </c>
      <c r="B1569" s="13" t="n">
        <v>24</v>
      </c>
      <c r="C1569" s="13" t="s">
        <v>185</v>
      </c>
      <c r="D1569" s="13" t="n">
        <v>0</v>
      </c>
      <c r="E1569" s="13" t="n">
        <v>849</v>
      </c>
      <c r="F1569" s="13" t="s">
        <v>219</v>
      </c>
      <c r="G1569" s="13" t="s">
        <v>26</v>
      </c>
      <c r="H1569" s="13" t="s">
        <v>29</v>
      </c>
      <c r="I1569" s="13" t="n">
        <v>1</v>
      </c>
      <c r="J1569" s="13" t="n">
        <v>11041</v>
      </c>
      <c r="K1569" s="14" t="n">
        <v>0.347222222222222</v>
      </c>
      <c r="L1569" s="15" t="n">
        <v>0.375</v>
      </c>
      <c r="M1569" s="16" t="n">
        <f aca="false">VLOOKUP(E1569,'Esp. percorsi al 18-10-22'!C:J,8,FALSE())</f>
        <v>12.0202914216187</v>
      </c>
      <c r="N1569" s="16"/>
      <c r="O1569" s="16"/>
      <c r="P1569" s="13" t="n">
        <v>47</v>
      </c>
      <c r="Q1569" s="17" t="n">
        <f aca="false">+M1569*P1569</f>
        <v>564.953696816079</v>
      </c>
      <c r="R1569" s="17" t="n">
        <f aca="false">+N1569*P1569</f>
        <v>0</v>
      </c>
      <c r="S1569" s="17"/>
      <c r="T1569" s="18" t="n">
        <f aca="false">+L1569-K1569</f>
        <v>0.0277777777777778</v>
      </c>
      <c r="U1569" s="18" t="n">
        <f aca="false">+T1569*P1569</f>
        <v>1.30555555555556</v>
      </c>
      <c r="V1569" s="18"/>
    </row>
    <row r="1570" s="13" customFormat="true" ht="12" hidden="false" customHeight="false" outlineLevel="0" collapsed="false">
      <c r="A1570" s="12" t="n">
        <v>11026</v>
      </c>
      <c r="B1570" s="13" t="n">
        <v>24</v>
      </c>
      <c r="C1570" s="13" t="s">
        <v>185</v>
      </c>
      <c r="D1570" s="13" t="n">
        <v>0</v>
      </c>
      <c r="E1570" s="13" t="n">
        <v>849</v>
      </c>
      <c r="F1570" s="13" t="s">
        <v>219</v>
      </c>
      <c r="G1570" s="13" t="s">
        <v>26</v>
      </c>
      <c r="H1570" s="13" t="s">
        <v>25</v>
      </c>
      <c r="I1570" s="13" t="n">
        <v>1</v>
      </c>
      <c r="J1570" s="13" t="n">
        <v>11026</v>
      </c>
      <c r="K1570" s="14" t="n">
        <v>0.420138888888889</v>
      </c>
      <c r="L1570" s="15" t="n">
        <v>0.447916666666667</v>
      </c>
      <c r="M1570" s="16" t="n">
        <f aca="false">VLOOKUP(E1570,'Esp. percorsi al 18-10-22'!C:J,8,FALSE())</f>
        <v>12.0202914216187</v>
      </c>
      <c r="N1570" s="16"/>
      <c r="O1570" s="16"/>
      <c r="P1570" s="13" t="n">
        <v>251</v>
      </c>
      <c r="Q1570" s="17" t="n">
        <f aca="false">+M1570*P1570</f>
        <v>3017.09314682629</v>
      </c>
      <c r="R1570" s="17" t="n">
        <f aca="false">+N1570*P1570</f>
        <v>0</v>
      </c>
      <c r="S1570" s="17"/>
      <c r="T1570" s="18" t="n">
        <f aca="false">+L1570-K1570</f>
        <v>0.0277777777777778</v>
      </c>
      <c r="U1570" s="18" t="n">
        <f aca="false">+T1570*P1570</f>
        <v>6.97222222222222</v>
      </c>
      <c r="V1570" s="18"/>
    </row>
    <row r="1571" s="13" customFormat="true" ht="12" hidden="false" customHeight="false" outlineLevel="0" collapsed="false">
      <c r="A1571" s="12" t="n">
        <v>11028</v>
      </c>
      <c r="B1571" s="13" t="n">
        <v>24</v>
      </c>
      <c r="C1571" s="13" t="s">
        <v>185</v>
      </c>
      <c r="D1571" s="13" t="n">
        <v>0</v>
      </c>
      <c r="E1571" s="13" t="n">
        <v>849</v>
      </c>
      <c r="F1571" s="13" t="s">
        <v>219</v>
      </c>
      <c r="G1571" s="13" t="s">
        <v>26</v>
      </c>
      <c r="H1571" s="13" t="s">
        <v>25</v>
      </c>
      <c r="I1571" s="13" t="n">
        <v>1</v>
      </c>
      <c r="J1571" s="13" t="n">
        <v>11028</v>
      </c>
      <c r="K1571" s="14" t="n">
        <v>0.5</v>
      </c>
      <c r="L1571" s="15" t="n">
        <v>0.527777777777778</v>
      </c>
      <c r="M1571" s="16" t="n">
        <f aca="false">VLOOKUP(E1571,'Esp. percorsi al 18-10-22'!C:J,8,FALSE())</f>
        <v>12.0202914216187</v>
      </c>
      <c r="N1571" s="16"/>
      <c r="O1571" s="16"/>
      <c r="P1571" s="13" t="n">
        <v>251</v>
      </c>
      <c r="Q1571" s="17" t="n">
        <f aca="false">+M1571*P1571</f>
        <v>3017.09314682629</v>
      </c>
      <c r="R1571" s="17" t="n">
        <f aca="false">+N1571*P1571</f>
        <v>0</v>
      </c>
      <c r="S1571" s="17"/>
      <c r="T1571" s="18" t="n">
        <f aca="false">+L1571-K1571</f>
        <v>0.0277777777777778</v>
      </c>
      <c r="U1571" s="18" t="n">
        <f aca="false">+T1571*P1571</f>
        <v>6.97222222222222</v>
      </c>
      <c r="V1571" s="18"/>
    </row>
    <row r="1572" s="13" customFormat="true" ht="12" hidden="false" customHeight="false" outlineLevel="0" collapsed="false">
      <c r="A1572" s="12" t="n">
        <v>11029</v>
      </c>
      <c r="B1572" s="13" t="n">
        <v>24</v>
      </c>
      <c r="C1572" s="13" t="s">
        <v>185</v>
      </c>
      <c r="D1572" s="13" t="n">
        <v>0</v>
      </c>
      <c r="E1572" s="13" t="n">
        <v>849</v>
      </c>
      <c r="F1572" s="13" t="s">
        <v>219</v>
      </c>
      <c r="G1572" s="13" t="s">
        <v>26</v>
      </c>
      <c r="H1572" s="13" t="s">
        <v>25</v>
      </c>
      <c r="I1572" s="13" t="n">
        <v>1</v>
      </c>
      <c r="J1572" s="13" t="n">
        <v>11029</v>
      </c>
      <c r="K1572" s="14" t="n">
        <v>0.586805555555556</v>
      </c>
      <c r="L1572" s="15" t="n">
        <v>0.614583333333333</v>
      </c>
      <c r="M1572" s="16" t="n">
        <f aca="false">VLOOKUP(E1572,'Esp. percorsi al 18-10-22'!C:J,8,FALSE())</f>
        <v>12.0202914216187</v>
      </c>
      <c r="N1572" s="16"/>
      <c r="O1572" s="16"/>
      <c r="P1572" s="13" t="n">
        <v>251</v>
      </c>
      <c r="Q1572" s="17" t="n">
        <f aca="false">+M1572*P1572</f>
        <v>3017.09314682629</v>
      </c>
      <c r="R1572" s="17" t="n">
        <f aca="false">+N1572*P1572</f>
        <v>0</v>
      </c>
      <c r="S1572" s="17"/>
      <c r="T1572" s="18" t="n">
        <f aca="false">+L1572-K1572</f>
        <v>0.0277777777777778</v>
      </c>
      <c r="U1572" s="18" t="n">
        <f aca="false">+T1572*P1572</f>
        <v>6.97222222222222</v>
      </c>
      <c r="V1572" s="18"/>
    </row>
    <row r="1573" s="13" customFormat="true" ht="12" hidden="false" customHeight="false" outlineLevel="0" collapsed="false">
      <c r="A1573" s="12" t="n">
        <v>11043</v>
      </c>
      <c r="B1573" s="13" t="n">
        <v>24</v>
      </c>
      <c r="C1573" s="13" t="s">
        <v>185</v>
      </c>
      <c r="D1573" s="13" t="n">
        <v>0</v>
      </c>
      <c r="E1573" s="13" t="n">
        <v>849</v>
      </c>
      <c r="F1573" s="13" t="s">
        <v>219</v>
      </c>
      <c r="G1573" s="13" t="s">
        <v>26</v>
      </c>
      <c r="H1573" s="13" t="s">
        <v>29</v>
      </c>
      <c r="I1573" s="13" t="n">
        <v>1</v>
      </c>
      <c r="J1573" s="13" t="n">
        <v>11043</v>
      </c>
      <c r="K1573" s="14" t="n">
        <v>0.600694444444444</v>
      </c>
      <c r="L1573" s="15" t="n">
        <v>0.628472222222222</v>
      </c>
      <c r="M1573" s="16" t="n">
        <f aca="false">VLOOKUP(E1573,'Esp. percorsi al 18-10-22'!C:J,8,FALSE())</f>
        <v>12.0202914216187</v>
      </c>
      <c r="N1573" s="16"/>
      <c r="O1573" s="16"/>
      <c r="P1573" s="13" t="n">
        <v>47</v>
      </c>
      <c r="Q1573" s="17" t="n">
        <f aca="false">+M1573*P1573</f>
        <v>564.953696816079</v>
      </c>
      <c r="R1573" s="17" t="n">
        <f aca="false">+N1573*P1573</f>
        <v>0</v>
      </c>
      <c r="S1573" s="17"/>
      <c r="T1573" s="18" t="n">
        <f aca="false">+L1573-K1573</f>
        <v>0.0277777777777778</v>
      </c>
      <c r="U1573" s="18" t="n">
        <f aca="false">+T1573*P1573</f>
        <v>1.30555555555556</v>
      </c>
      <c r="V1573" s="18"/>
    </row>
    <row r="1574" s="13" customFormat="true" ht="12" hidden="false" customHeight="false" outlineLevel="0" collapsed="false">
      <c r="A1574" s="12" t="n">
        <v>11032</v>
      </c>
      <c r="B1574" s="13" t="n">
        <v>24</v>
      </c>
      <c r="C1574" s="13" t="s">
        <v>185</v>
      </c>
      <c r="D1574" s="13" t="n">
        <v>0</v>
      </c>
      <c r="E1574" s="13" t="n">
        <v>849</v>
      </c>
      <c r="F1574" s="13" t="s">
        <v>219</v>
      </c>
      <c r="G1574" s="13" t="s">
        <v>26</v>
      </c>
      <c r="H1574" s="13" t="s">
        <v>25</v>
      </c>
      <c r="I1574" s="13" t="n">
        <v>1</v>
      </c>
      <c r="J1574" s="13" t="n">
        <v>11032</v>
      </c>
      <c r="K1574" s="14" t="n">
        <v>0.802083333333333</v>
      </c>
      <c r="L1574" s="15" t="n">
        <v>0.829861111111111</v>
      </c>
      <c r="M1574" s="16" t="n">
        <f aca="false">VLOOKUP(E1574,'Esp. percorsi al 18-10-22'!C:J,8,FALSE())</f>
        <v>12.0202914216187</v>
      </c>
      <c r="N1574" s="16"/>
      <c r="O1574" s="16"/>
      <c r="P1574" s="13" t="n">
        <v>251</v>
      </c>
      <c r="Q1574" s="17" t="n">
        <f aca="false">+M1574*P1574</f>
        <v>3017.09314682629</v>
      </c>
      <c r="R1574" s="17" t="n">
        <f aca="false">+N1574*P1574</f>
        <v>0</v>
      </c>
      <c r="S1574" s="17"/>
      <c r="T1574" s="18" t="n">
        <f aca="false">+L1574-K1574</f>
        <v>0.0277777777777778</v>
      </c>
      <c r="U1574" s="18" t="n">
        <f aca="false">+T1574*P1574</f>
        <v>6.97222222222222</v>
      </c>
      <c r="V1574" s="18"/>
    </row>
    <row r="1575" s="13" customFormat="true" ht="12" hidden="false" customHeight="false" outlineLevel="0" collapsed="false">
      <c r="A1575" s="12" t="n">
        <v>11027</v>
      </c>
      <c r="B1575" s="13" t="n">
        <v>24</v>
      </c>
      <c r="C1575" s="13" t="s">
        <v>185</v>
      </c>
      <c r="D1575" s="13" t="n">
        <v>0</v>
      </c>
      <c r="E1575" s="13" t="n">
        <v>850</v>
      </c>
      <c r="F1575" s="13" t="s">
        <v>220</v>
      </c>
      <c r="G1575" s="13" t="s">
        <v>26</v>
      </c>
      <c r="H1575" s="13" t="s">
        <v>25</v>
      </c>
      <c r="I1575" s="13" t="n">
        <v>1</v>
      </c>
      <c r="J1575" s="13" t="n">
        <v>11027</v>
      </c>
      <c r="K1575" s="14" t="n">
        <v>0.458333333333333</v>
      </c>
      <c r="L1575" s="15" t="n">
        <v>0.486111111111111</v>
      </c>
      <c r="M1575" s="16" t="n">
        <f aca="false">VLOOKUP(E1575,'Esp. percorsi al 18-10-22'!C:J,8,FALSE())</f>
        <v>12.1685691175584</v>
      </c>
      <c r="N1575" s="16"/>
      <c r="O1575" s="16"/>
      <c r="P1575" s="13" t="n">
        <v>251</v>
      </c>
      <c r="Q1575" s="17" t="n">
        <f aca="false">+M1575*P1575</f>
        <v>3054.31084850716</v>
      </c>
      <c r="R1575" s="17" t="n">
        <f aca="false">+N1575*P1575</f>
        <v>0</v>
      </c>
      <c r="S1575" s="17"/>
      <c r="T1575" s="18" t="n">
        <f aca="false">+L1575-K1575</f>
        <v>0.0277777777777778</v>
      </c>
      <c r="U1575" s="18" t="n">
        <f aca="false">+T1575*P1575</f>
        <v>6.97222222222222</v>
      </c>
      <c r="V1575" s="18"/>
    </row>
    <row r="1576" s="13" customFormat="true" ht="12" hidden="false" customHeight="false" outlineLevel="0" collapsed="false">
      <c r="A1576" s="12" t="n">
        <v>11042</v>
      </c>
      <c r="B1576" s="13" t="n">
        <v>24</v>
      </c>
      <c r="C1576" s="13" t="s">
        <v>185</v>
      </c>
      <c r="D1576" s="13" t="n">
        <v>0</v>
      </c>
      <c r="E1576" s="13" t="n">
        <v>850</v>
      </c>
      <c r="F1576" s="13" t="s">
        <v>220</v>
      </c>
      <c r="G1576" s="13" t="s">
        <v>26</v>
      </c>
      <c r="H1576" s="13" t="s">
        <v>29</v>
      </c>
      <c r="I1576" s="13" t="n">
        <v>1</v>
      </c>
      <c r="J1576" s="13" t="n">
        <v>11042</v>
      </c>
      <c r="K1576" s="14" t="n">
        <v>0.461805555555556</v>
      </c>
      <c r="L1576" s="15" t="n">
        <v>0.489583333333333</v>
      </c>
      <c r="M1576" s="16" t="n">
        <f aca="false">VLOOKUP(E1576,'Esp. percorsi al 18-10-22'!C:J,8,FALSE())</f>
        <v>12.1685691175584</v>
      </c>
      <c r="N1576" s="16"/>
      <c r="O1576" s="16"/>
      <c r="P1576" s="13" t="n">
        <v>47</v>
      </c>
      <c r="Q1576" s="17" t="n">
        <f aca="false">+M1576*P1576</f>
        <v>571.922748525245</v>
      </c>
      <c r="R1576" s="17" t="n">
        <f aca="false">+N1576*P1576</f>
        <v>0</v>
      </c>
      <c r="S1576" s="17"/>
      <c r="T1576" s="18" t="n">
        <f aca="false">+L1576-K1576</f>
        <v>0.0277777777777778</v>
      </c>
      <c r="U1576" s="18" t="n">
        <f aca="false">+T1576*P1576</f>
        <v>1.30555555555556</v>
      </c>
      <c r="V1576" s="18"/>
    </row>
    <row r="1577" s="13" customFormat="true" ht="12" hidden="false" customHeight="false" outlineLevel="0" collapsed="false">
      <c r="A1577" s="12" t="n">
        <v>11031</v>
      </c>
      <c r="B1577" s="13" t="n">
        <v>24</v>
      </c>
      <c r="C1577" s="13" t="s">
        <v>185</v>
      </c>
      <c r="D1577" s="13" t="n">
        <v>0</v>
      </c>
      <c r="E1577" s="13" t="n">
        <v>850</v>
      </c>
      <c r="F1577" s="13" t="s">
        <v>220</v>
      </c>
      <c r="G1577" s="13" t="s">
        <v>26</v>
      </c>
      <c r="H1577" s="13" t="s">
        <v>25</v>
      </c>
      <c r="I1577" s="13" t="n">
        <v>1</v>
      </c>
      <c r="J1577" s="13" t="n">
        <v>11031</v>
      </c>
      <c r="K1577" s="14" t="n">
        <v>0.704861111111111</v>
      </c>
      <c r="L1577" s="15" t="n">
        <v>0.732638888888889</v>
      </c>
      <c r="M1577" s="16" t="n">
        <f aca="false">VLOOKUP(E1577,'Esp. percorsi al 18-10-22'!C:J,8,FALSE())</f>
        <v>12.1685691175584</v>
      </c>
      <c r="N1577" s="16"/>
      <c r="O1577" s="16"/>
      <c r="P1577" s="13" t="n">
        <v>251</v>
      </c>
      <c r="Q1577" s="17" t="n">
        <f aca="false">+M1577*P1577</f>
        <v>3054.31084850716</v>
      </c>
      <c r="R1577" s="17" t="n">
        <f aca="false">+N1577*P1577</f>
        <v>0</v>
      </c>
      <c r="S1577" s="17"/>
      <c r="T1577" s="18" t="n">
        <f aca="false">+L1577-K1577</f>
        <v>0.0277777777777778</v>
      </c>
      <c r="U1577" s="18" t="n">
        <f aca="false">+T1577*P1577</f>
        <v>6.97222222222222</v>
      </c>
      <c r="V1577" s="18"/>
    </row>
    <row r="1578" s="13" customFormat="true" ht="12" hidden="false" customHeight="false" outlineLevel="0" collapsed="false">
      <c r="A1578" s="12" t="n">
        <v>11044</v>
      </c>
      <c r="B1578" s="13" t="n">
        <v>24</v>
      </c>
      <c r="C1578" s="13" t="s">
        <v>185</v>
      </c>
      <c r="D1578" s="13" t="n">
        <v>0</v>
      </c>
      <c r="E1578" s="13" t="n">
        <v>850</v>
      </c>
      <c r="F1578" s="13" t="s">
        <v>220</v>
      </c>
      <c r="G1578" s="13" t="s">
        <v>26</v>
      </c>
      <c r="H1578" s="13" t="s">
        <v>29</v>
      </c>
      <c r="I1578" s="13" t="n">
        <v>1</v>
      </c>
      <c r="J1578" s="13" t="n">
        <v>11044</v>
      </c>
      <c r="K1578" s="14" t="n">
        <v>0.746527777777778</v>
      </c>
      <c r="L1578" s="15" t="n">
        <v>0.774305555555555</v>
      </c>
      <c r="M1578" s="16" t="n">
        <f aca="false">VLOOKUP(E1578,'Esp. percorsi al 18-10-22'!C:J,8,FALSE())</f>
        <v>12.1685691175584</v>
      </c>
      <c r="N1578" s="16"/>
      <c r="O1578" s="16"/>
      <c r="P1578" s="13" t="n">
        <v>47</v>
      </c>
      <c r="Q1578" s="17" t="n">
        <f aca="false">+M1578*P1578</f>
        <v>571.922748525245</v>
      </c>
      <c r="R1578" s="17" t="n">
        <f aca="false">+N1578*P1578</f>
        <v>0</v>
      </c>
      <c r="S1578" s="17"/>
      <c r="T1578" s="18" t="n">
        <f aca="false">+L1578-K1578</f>
        <v>0.0277777777777778</v>
      </c>
      <c r="U1578" s="18" t="n">
        <f aca="false">+T1578*P1578</f>
        <v>1.30555555555556</v>
      </c>
      <c r="V1578" s="18"/>
    </row>
    <row r="1579" s="13" customFormat="true" ht="12" hidden="false" customHeight="false" outlineLevel="0" collapsed="false">
      <c r="A1579" s="12" t="n">
        <v>17707</v>
      </c>
      <c r="B1579" s="27" t="n">
        <v>24</v>
      </c>
      <c r="C1579" s="27" t="s">
        <v>185</v>
      </c>
      <c r="D1579" s="27" t="n">
        <v>0</v>
      </c>
      <c r="E1579" s="27" t="n">
        <v>3034</v>
      </c>
      <c r="F1579" s="27" t="s">
        <v>221</v>
      </c>
      <c r="G1579" s="27" t="s">
        <v>26</v>
      </c>
      <c r="H1579" s="27" t="s">
        <v>25</v>
      </c>
      <c r="I1579" s="27" t="n">
        <v>8</v>
      </c>
      <c r="J1579" s="27" t="n">
        <v>11030</v>
      </c>
      <c r="K1579" s="28" t="n">
        <v>0.645833333333333</v>
      </c>
      <c r="L1579" s="29" t="n">
        <v>0.672916666666667</v>
      </c>
      <c r="M1579" s="30" t="n">
        <f aca="false">VLOOKUP(E1579,'Esp. percorsi al 18-10-22'!C:J,8,FALSE())</f>
        <v>13.5570964803192</v>
      </c>
      <c r="N1579" s="30"/>
      <c r="O1579" s="30" t="n">
        <f aca="false">+M1579</f>
        <v>13.5570964803192</v>
      </c>
      <c r="P1579" s="27" t="n">
        <v>251</v>
      </c>
      <c r="Q1579" s="31" t="n">
        <f aca="false">+M1579*P1579</f>
        <v>3402.83121656012</v>
      </c>
      <c r="R1579" s="31" t="n">
        <f aca="false">+N1579*P1579</f>
        <v>0</v>
      </c>
      <c r="S1579" s="31" t="n">
        <f aca="false">+O1579*P1579</f>
        <v>3402.83121656012</v>
      </c>
      <c r="T1579" s="32" t="n">
        <f aca="false">+L1579-K1579</f>
        <v>0.0270833333333333</v>
      </c>
      <c r="U1579" s="32" t="n">
        <f aca="false">+T1579*P1579</f>
        <v>6.79791666666667</v>
      </c>
      <c r="V1579" s="32"/>
    </row>
    <row r="1580" s="13" customFormat="true" ht="12" hidden="false" customHeight="false" outlineLevel="0" collapsed="false">
      <c r="A1580" s="12" t="n">
        <v>10305</v>
      </c>
      <c r="B1580" s="13" t="n">
        <v>28</v>
      </c>
      <c r="C1580" s="13" t="s">
        <v>125</v>
      </c>
      <c r="D1580" s="13" t="n">
        <v>0</v>
      </c>
      <c r="E1580" s="13" t="n">
        <v>248</v>
      </c>
      <c r="F1580" s="13" t="s">
        <v>222</v>
      </c>
      <c r="G1580" s="13" t="s">
        <v>26</v>
      </c>
      <c r="H1580" s="13" t="s">
        <v>25</v>
      </c>
      <c r="I1580" s="13" t="n">
        <v>1</v>
      </c>
      <c r="J1580" s="13" t="n">
        <v>896</v>
      </c>
      <c r="K1580" s="14" t="n">
        <v>0.28125</v>
      </c>
      <c r="L1580" s="15" t="n">
        <v>0.336805555555556</v>
      </c>
      <c r="M1580" s="16" t="n">
        <f aca="false">VLOOKUP(E1580,'Esp. percorsi al 18-10-22'!C:J,8,FALSE())</f>
        <v>37.1870625452783</v>
      </c>
      <c r="N1580" s="16"/>
      <c r="O1580" s="16"/>
      <c r="P1580" s="13" t="n">
        <v>251</v>
      </c>
      <c r="Q1580" s="17" t="n">
        <f aca="false">+M1580*P1580</f>
        <v>9333.95269886485</v>
      </c>
      <c r="R1580" s="17" t="n">
        <f aca="false">+N1580*P1580</f>
        <v>0</v>
      </c>
      <c r="S1580" s="17"/>
      <c r="T1580" s="18" t="n">
        <f aca="false">+L1580-K1580</f>
        <v>0.0555555555555556</v>
      </c>
      <c r="U1580" s="18" t="n">
        <f aca="false">+T1580*P1580</f>
        <v>13.9444444444444</v>
      </c>
      <c r="V1580" s="18"/>
    </row>
    <row r="1581" s="13" customFormat="true" ht="12" hidden="false" customHeight="false" outlineLevel="0" collapsed="false">
      <c r="A1581" s="12" t="n">
        <v>12466</v>
      </c>
      <c r="B1581" s="13" t="n">
        <v>28</v>
      </c>
      <c r="C1581" s="13" t="s">
        <v>125</v>
      </c>
      <c r="D1581" s="13" t="n">
        <v>0</v>
      </c>
      <c r="E1581" s="13" t="n">
        <v>248</v>
      </c>
      <c r="F1581" s="13" t="s">
        <v>222</v>
      </c>
      <c r="G1581" s="13" t="s">
        <v>42</v>
      </c>
      <c r="H1581" s="19" t="s">
        <v>27</v>
      </c>
      <c r="I1581" s="13" t="n">
        <v>1</v>
      </c>
      <c r="J1581" s="13" t="n">
        <v>897</v>
      </c>
      <c r="K1581" s="14" t="n">
        <v>0.684027777777778</v>
      </c>
      <c r="L1581" s="15" t="n">
        <v>0.739583333333333</v>
      </c>
      <c r="M1581" s="16" t="n">
        <f aca="false">VLOOKUP(E1581,'Esp. percorsi al 18-10-22'!C:J,8,FALSE())</f>
        <v>37.1870625452783</v>
      </c>
      <c r="N1581" s="16"/>
      <c r="O1581" s="16"/>
      <c r="P1581" s="13" t="n">
        <v>189</v>
      </c>
      <c r="Q1581" s="17" t="n">
        <f aca="false">+M1581*P1581</f>
        <v>7028.3548210576</v>
      </c>
      <c r="R1581" s="17" t="n">
        <f aca="false">+N1581*P1581</f>
        <v>0</v>
      </c>
      <c r="S1581" s="17"/>
      <c r="T1581" s="18" t="n">
        <f aca="false">+L1581-K1581</f>
        <v>0.0555555555555556</v>
      </c>
      <c r="U1581" s="18" t="n">
        <f aca="false">+T1581*P1581</f>
        <v>10.5</v>
      </c>
      <c r="V1581" s="18"/>
    </row>
    <row r="1582" s="13" customFormat="true" ht="12" hidden="false" customHeight="false" outlineLevel="0" collapsed="false">
      <c r="A1582" s="12" t="n">
        <v>10713</v>
      </c>
      <c r="B1582" s="13" t="n">
        <v>29</v>
      </c>
      <c r="C1582" s="13" t="s">
        <v>125</v>
      </c>
      <c r="D1582" s="13" t="n">
        <v>0</v>
      </c>
      <c r="E1582" s="13" t="n">
        <v>246</v>
      </c>
      <c r="F1582" s="13" t="s">
        <v>223</v>
      </c>
      <c r="G1582" s="13" t="s">
        <v>42</v>
      </c>
      <c r="H1582" s="19" t="s">
        <v>27</v>
      </c>
      <c r="I1582" s="13" t="n">
        <v>1</v>
      </c>
      <c r="J1582" s="13" t="n">
        <v>2561</v>
      </c>
      <c r="K1582" s="14" t="n">
        <v>0.253472222222222</v>
      </c>
      <c r="L1582" s="15" t="n">
        <v>0.267361111111111</v>
      </c>
      <c r="M1582" s="16" t="n">
        <f aca="false">VLOOKUP(E1582,'Esp. percorsi al 18-10-22'!C:J,8,FALSE())</f>
        <v>10.9529915881545</v>
      </c>
      <c r="N1582" s="16"/>
      <c r="O1582" s="16"/>
      <c r="P1582" s="13" t="n">
        <v>189</v>
      </c>
      <c r="Q1582" s="17" t="n">
        <f aca="false">+M1582*P1582</f>
        <v>2070.1154101612</v>
      </c>
      <c r="R1582" s="17" t="n">
        <f aca="false">+N1582*P1582</f>
        <v>0</v>
      </c>
      <c r="S1582" s="17"/>
      <c r="T1582" s="18" t="n">
        <f aca="false">+L1582-K1582</f>
        <v>0.0138888888888889</v>
      </c>
      <c r="U1582" s="18" t="n">
        <f aca="false">+T1582*P1582</f>
        <v>2.625</v>
      </c>
      <c r="V1582" s="18"/>
    </row>
    <row r="1583" s="13" customFormat="true" ht="12" hidden="false" customHeight="false" outlineLevel="0" collapsed="false">
      <c r="A1583" s="12" t="n">
        <v>12438</v>
      </c>
      <c r="B1583" s="13" t="n">
        <v>29</v>
      </c>
      <c r="C1583" s="13" t="s">
        <v>125</v>
      </c>
      <c r="D1583" s="13" t="n">
        <v>0</v>
      </c>
      <c r="E1583" s="13" t="n">
        <v>246</v>
      </c>
      <c r="F1583" s="13" t="s">
        <v>223</v>
      </c>
      <c r="G1583" s="13" t="s">
        <v>24</v>
      </c>
      <c r="H1583" s="13" t="s">
        <v>25</v>
      </c>
      <c r="I1583" s="13" t="n">
        <v>1</v>
      </c>
      <c r="J1583" s="13" t="n">
        <v>882</v>
      </c>
      <c r="K1583" s="14" t="n">
        <v>0.770833333333333</v>
      </c>
      <c r="L1583" s="15" t="n">
        <v>0.784722222222222</v>
      </c>
      <c r="M1583" s="16" t="n">
        <f aca="false">VLOOKUP(E1583,'Esp. percorsi al 18-10-22'!C:J,8,FALSE())</f>
        <v>10.9529915881545</v>
      </c>
      <c r="N1583" s="16"/>
      <c r="O1583" s="16"/>
      <c r="P1583" s="13" t="n">
        <v>303</v>
      </c>
      <c r="Q1583" s="17" t="n">
        <f aca="false">+M1583*P1583</f>
        <v>3318.75645121081</v>
      </c>
      <c r="R1583" s="17" t="n">
        <f aca="false">+N1583*P1583</f>
        <v>0</v>
      </c>
      <c r="S1583" s="17"/>
      <c r="T1583" s="18" t="n">
        <f aca="false">+L1583-K1583</f>
        <v>0.0138888888888889</v>
      </c>
      <c r="U1583" s="18" t="n">
        <f aca="false">+T1583*P1583</f>
        <v>4.20833333333333</v>
      </c>
      <c r="V1583" s="18"/>
    </row>
    <row r="1584" s="13" customFormat="true" ht="12" hidden="false" customHeight="false" outlineLevel="0" collapsed="false">
      <c r="A1584" s="12" t="n">
        <v>17932</v>
      </c>
      <c r="B1584" s="13" t="n">
        <v>30</v>
      </c>
      <c r="C1584" s="13" t="s">
        <v>125</v>
      </c>
      <c r="D1584" s="13" t="n">
        <v>2</v>
      </c>
      <c r="E1584" s="13" t="n">
        <v>362</v>
      </c>
      <c r="F1584" s="13" t="s">
        <v>224</v>
      </c>
      <c r="G1584" s="13" t="s">
        <v>42</v>
      </c>
      <c r="H1584" s="19" t="s">
        <v>27</v>
      </c>
      <c r="I1584" s="13" t="n">
        <v>1</v>
      </c>
      <c r="J1584" s="13" t="n">
        <v>4317</v>
      </c>
      <c r="K1584" s="14" t="n">
        <v>0.298611111111111</v>
      </c>
      <c r="L1584" s="15" t="n">
        <v>0.315972222222222</v>
      </c>
      <c r="M1584" s="16" t="n">
        <f aca="false">VLOOKUP(E1584,'Esp. percorsi al 18-10-22'!C:J,8,FALSE())</f>
        <v>10.906254508239</v>
      </c>
      <c r="N1584" s="16"/>
      <c r="O1584" s="16"/>
      <c r="P1584" s="13" t="n">
        <v>189</v>
      </c>
      <c r="Q1584" s="17" t="n">
        <f aca="false">+M1584*P1584</f>
        <v>2061.28210205717</v>
      </c>
      <c r="R1584" s="17" t="n">
        <f aca="false">+N1584*P1584</f>
        <v>0</v>
      </c>
      <c r="S1584" s="17"/>
      <c r="T1584" s="18" t="n">
        <f aca="false">+L1584-K1584</f>
        <v>0.0173611111111111</v>
      </c>
      <c r="U1584" s="18" t="n">
        <f aca="false">+T1584*P1584</f>
        <v>3.28125</v>
      </c>
      <c r="V1584" s="18"/>
    </row>
    <row r="1585" s="13" customFormat="true" ht="12" hidden="false" customHeight="false" outlineLevel="0" collapsed="false">
      <c r="A1585" s="12" t="n">
        <v>7809</v>
      </c>
      <c r="B1585" s="13" t="n">
        <v>30</v>
      </c>
      <c r="C1585" s="13" t="s">
        <v>125</v>
      </c>
      <c r="D1585" s="13" t="n">
        <v>1</v>
      </c>
      <c r="E1585" s="13" t="n">
        <v>700</v>
      </c>
      <c r="F1585" s="13" t="s">
        <v>225</v>
      </c>
      <c r="G1585" s="13" t="s">
        <v>24</v>
      </c>
      <c r="H1585" s="13" t="s">
        <v>25</v>
      </c>
      <c r="I1585" s="13" t="n">
        <v>1</v>
      </c>
      <c r="J1585" s="13" t="n">
        <v>917</v>
      </c>
      <c r="K1585" s="14" t="n">
        <v>0.277777777777778</v>
      </c>
      <c r="L1585" s="15" t="n">
        <v>0.305555555555555</v>
      </c>
      <c r="M1585" s="16" t="n">
        <f aca="false">VLOOKUP(E1585,'Esp. percorsi al 18-10-22'!C:J,8,FALSE())</f>
        <v>16.4565661637058</v>
      </c>
      <c r="N1585" s="16"/>
      <c r="O1585" s="16"/>
      <c r="P1585" s="13" t="n">
        <v>303</v>
      </c>
      <c r="Q1585" s="17" t="n">
        <f aca="false">+M1585*P1585</f>
        <v>4986.33954760286</v>
      </c>
      <c r="R1585" s="17" t="n">
        <f aca="false">+N1585*P1585</f>
        <v>0</v>
      </c>
      <c r="S1585" s="17"/>
      <c r="T1585" s="18" t="n">
        <f aca="false">+L1585-K1585</f>
        <v>0.0277777777777778</v>
      </c>
      <c r="U1585" s="18" t="n">
        <f aca="false">+T1585*P1585</f>
        <v>8.41666666666667</v>
      </c>
      <c r="V1585" s="18"/>
    </row>
    <row r="1586" s="13" customFormat="true" ht="12" hidden="false" customHeight="false" outlineLevel="0" collapsed="false">
      <c r="A1586" s="12" t="n">
        <v>17561</v>
      </c>
      <c r="B1586" s="13" t="n">
        <v>30</v>
      </c>
      <c r="C1586" s="13" t="s">
        <v>125</v>
      </c>
      <c r="D1586" s="13" t="n">
        <v>1</v>
      </c>
      <c r="E1586" s="13" t="n">
        <v>700</v>
      </c>
      <c r="F1586" s="13" t="s">
        <v>225</v>
      </c>
      <c r="G1586" s="13" t="s">
        <v>26</v>
      </c>
      <c r="H1586" s="13" t="s">
        <v>25</v>
      </c>
      <c r="I1586" s="13" t="n">
        <v>1</v>
      </c>
      <c r="J1586" s="13" t="n">
        <v>70</v>
      </c>
      <c r="K1586" s="14" t="n">
        <v>0.302083333333333</v>
      </c>
      <c r="L1586" s="15" t="n">
        <v>0.329861111111111</v>
      </c>
      <c r="M1586" s="16" t="n">
        <f aca="false">VLOOKUP(E1586,'Esp. percorsi al 18-10-22'!C:J,8,FALSE())</f>
        <v>16.4565661637058</v>
      </c>
      <c r="N1586" s="16"/>
      <c r="O1586" s="16"/>
      <c r="P1586" s="13" t="n">
        <v>251</v>
      </c>
      <c r="Q1586" s="17" t="n">
        <f aca="false">+M1586*P1586</f>
        <v>4130.59810709016</v>
      </c>
      <c r="R1586" s="17" t="n">
        <f aca="false">+N1586*P1586</f>
        <v>0</v>
      </c>
      <c r="S1586" s="17"/>
      <c r="T1586" s="18" t="n">
        <f aca="false">+L1586-K1586</f>
        <v>0.0277777777777778</v>
      </c>
      <c r="U1586" s="18" t="n">
        <f aca="false">+T1586*P1586</f>
        <v>6.97222222222222</v>
      </c>
      <c r="V1586" s="18"/>
    </row>
    <row r="1587" s="13" customFormat="true" ht="12" hidden="false" customHeight="false" outlineLevel="0" collapsed="false">
      <c r="A1587" s="12" t="n">
        <v>7917</v>
      </c>
      <c r="B1587" s="13" t="n">
        <v>30</v>
      </c>
      <c r="C1587" s="13" t="s">
        <v>125</v>
      </c>
      <c r="D1587" s="13" t="n">
        <v>1</v>
      </c>
      <c r="E1587" s="13" t="n">
        <v>700</v>
      </c>
      <c r="F1587" s="13" t="s">
        <v>225</v>
      </c>
      <c r="G1587" s="13" t="s">
        <v>28</v>
      </c>
      <c r="H1587" s="13" t="s">
        <v>25</v>
      </c>
      <c r="I1587" s="13" t="n">
        <v>1</v>
      </c>
      <c r="J1587" s="13" t="n">
        <v>4007</v>
      </c>
      <c r="K1587" s="14" t="n">
        <v>0.319444444444444</v>
      </c>
      <c r="L1587" s="15" t="n">
        <v>0.347222222222222</v>
      </c>
      <c r="M1587" s="16" t="n">
        <f aca="false">VLOOKUP(E1587,'Esp. percorsi al 18-10-22'!C:J,8,FALSE())</f>
        <v>16.4565661637058</v>
      </c>
      <c r="N1587" s="16"/>
      <c r="O1587" s="16"/>
      <c r="P1587" s="13" t="n">
        <v>52</v>
      </c>
      <c r="Q1587" s="17" t="n">
        <f aca="false">+M1587*P1587</f>
        <v>855.741440512702</v>
      </c>
      <c r="R1587" s="17" t="n">
        <f aca="false">+N1587*P1587</f>
        <v>0</v>
      </c>
      <c r="S1587" s="17"/>
      <c r="T1587" s="18" t="n">
        <f aca="false">+L1587-K1587</f>
        <v>0.0277777777777778</v>
      </c>
      <c r="U1587" s="18" t="n">
        <f aca="false">+T1587*P1587</f>
        <v>1.44444444444444</v>
      </c>
      <c r="V1587" s="18"/>
    </row>
    <row r="1588" s="13" customFormat="true" ht="12" hidden="false" customHeight="false" outlineLevel="0" collapsed="false">
      <c r="A1588" s="12" t="n">
        <v>7853</v>
      </c>
      <c r="B1588" s="13" t="n">
        <v>30</v>
      </c>
      <c r="C1588" s="13" t="s">
        <v>125</v>
      </c>
      <c r="D1588" s="13" t="n">
        <v>1</v>
      </c>
      <c r="E1588" s="13" t="n">
        <v>700</v>
      </c>
      <c r="F1588" s="13" t="s">
        <v>225</v>
      </c>
      <c r="G1588" s="13" t="s">
        <v>24</v>
      </c>
      <c r="H1588" s="13" t="s">
        <v>29</v>
      </c>
      <c r="I1588" s="13" t="n">
        <v>1</v>
      </c>
      <c r="J1588" s="13" t="n">
        <v>2050</v>
      </c>
      <c r="K1588" s="14" t="n">
        <v>0.336805555555556</v>
      </c>
      <c r="L1588" s="15" t="n">
        <v>0.361111111111111</v>
      </c>
      <c r="M1588" s="16" t="n">
        <f aca="false">VLOOKUP(E1588,'Esp. percorsi al 18-10-22'!C:J,8,FALSE())</f>
        <v>16.4565661637058</v>
      </c>
      <c r="N1588" s="16"/>
      <c r="O1588" s="16"/>
      <c r="P1588" s="13" t="n">
        <v>57</v>
      </c>
      <c r="Q1588" s="17" t="n">
        <f aca="false">+M1588*P1588</f>
        <v>938.024271331231</v>
      </c>
      <c r="R1588" s="17" t="n">
        <f aca="false">+N1588*P1588</f>
        <v>0</v>
      </c>
      <c r="S1588" s="17"/>
      <c r="T1588" s="18" t="n">
        <f aca="false">+L1588-K1588</f>
        <v>0.0243055555555556</v>
      </c>
      <c r="U1588" s="18" t="n">
        <f aca="false">+T1588*P1588</f>
        <v>1.38541666666667</v>
      </c>
      <c r="V1588" s="18"/>
    </row>
    <row r="1589" s="13" customFormat="true" ht="12" hidden="false" customHeight="false" outlineLevel="0" collapsed="false">
      <c r="A1589" s="12" t="n">
        <v>18544</v>
      </c>
      <c r="B1589" s="13" t="n">
        <v>30</v>
      </c>
      <c r="C1589" s="13" t="s">
        <v>125</v>
      </c>
      <c r="D1589" s="13" t="n">
        <v>1</v>
      </c>
      <c r="E1589" s="13" t="n">
        <v>700</v>
      </c>
      <c r="F1589" s="13" t="s">
        <v>225</v>
      </c>
      <c r="G1589" s="13" t="s">
        <v>28</v>
      </c>
      <c r="H1589" s="13" t="s">
        <v>25</v>
      </c>
      <c r="I1589" s="13" t="n">
        <v>1</v>
      </c>
      <c r="J1589" s="13" t="n">
        <v>18544</v>
      </c>
      <c r="K1589" s="14" t="n">
        <v>0.357638888888889</v>
      </c>
      <c r="L1589" s="15" t="n">
        <v>0.385416666666667</v>
      </c>
      <c r="M1589" s="16" t="n">
        <f aca="false">VLOOKUP(E1589,'Esp. percorsi al 18-10-22'!C:J,8,FALSE())</f>
        <v>16.4565661637058</v>
      </c>
      <c r="N1589" s="16"/>
      <c r="O1589" s="16"/>
      <c r="P1589" s="13" t="n">
        <v>52</v>
      </c>
      <c r="Q1589" s="17" t="n">
        <f aca="false">+M1589*P1589</f>
        <v>855.741440512702</v>
      </c>
      <c r="R1589" s="17" t="n">
        <f aca="false">+N1589*P1589</f>
        <v>0</v>
      </c>
      <c r="S1589" s="17"/>
      <c r="T1589" s="18" t="n">
        <f aca="false">+L1589-K1589</f>
        <v>0.0277777777777778</v>
      </c>
      <c r="U1589" s="18" t="n">
        <f aca="false">+T1589*P1589</f>
        <v>1.44444444444444</v>
      </c>
      <c r="V1589" s="18"/>
    </row>
    <row r="1590" s="13" customFormat="true" ht="12" hidden="false" customHeight="false" outlineLevel="0" collapsed="false">
      <c r="A1590" s="12" t="n">
        <v>7854</v>
      </c>
      <c r="B1590" s="13" t="n">
        <v>30</v>
      </c>
      <c r="C1590" s="13" t="s">
        <v>125</v>
      </c>
      <c r="D1590" s="13" t="n">
        <v>1</v>
      </c>
      <c r="E1590" s="13" t="n">
        <v>700</v>
      </c>
      <c r="F1590" s="13" t="s">
        <v>225</v>
      </c>
      <c r="G1590" s="13" t="s">
        <v>24</v>
      </c>
      <c r="H1590" s="13" t="s">
        <v>29</v>
      </c>
      <c r="I1590" s="13" t="n">
        <v>1</v>
      </c>
      <c r="J1590" s="13" t="n">
        <v>2051</v>
      </c>
      <c r="K1590" s="14" t="n">
        <v>0.392361111111111</v>
      </c>
      <c r="L1590" s="15" t="n">
        <v>0.416666666666667</v>
      </c>
      <c r="M1590" s="16" t="n">
        <f aca="false">VLOOKUP(E1590,'Esp. percorsi al 18-10-22'!C:J,8,FALSE())</f>
        <v>16.4565661637058</v>
      </c>
      <c r="N1590" s="16"/>
      <c r="O1590" s="16"/>
      <c r="P1590" s="13" t="n">
        <v>57</v>
      </c>
      <c r="Q1590" s="17" t="n">
        <f aca="false">+M1590*P1590</f>
        <v>938.024271331231</v>
      </c>
      <c r="R1590" s="17" t="n">
        <f aca="false">+N1590*P1590</f>
        <v>0</v>
      </c>
      <c r="S1590" s="17"/>
      <c r="T1590" s="18" t="n">
        <f aca="false">+L1590-K1590</f>
        <v>0.0243055555555556</v>
      </c>
      <c r="U1590" s="18" t="n">
        <f aca="false">+T1590*P1590</f>
        <v>1.38541666666667</v>
      </c>
      <c r="V1590" s="18"/>
    </row>
    <row r="1591" s="13" customFormat="true" ht="12" hidden="false" customHeight="false" outlineLevel="0" collapsed="false">
      <c r="A1591" s="12" t="n">
        <v>7810</v>
      </c>
      <c r="B1591" s="13" t="n">
        <v>30</v>
      </c>
      <c r="C1591" s="13" t="s">
        <v>125</v>
      </c>
      <c r="D1591" s="13" t="n">
        <v>1</v>
      </c>
      <c r="E1591" s="13" t="n">
        <v>700</v>
      </c>
      <c r="F1591" s="13" t="s">
        <v>225</v>
      </c>
      <c r="G1591" s="13" t="s">
        <v>24</v>
      </c>
      <c r="H1591" s="13" t="s">
        <v>25</v>
      </c>
      <c r="I1591" s="13" t="n">
        <v>1</v>
      </c>
      <c r="J1591" s="13" t="n">
        <v>920</v>
      </c>
      <c r="K1591" s="14" t="n">
        <v>0.399305555555556</v>
      </c>
      <c r="L1591" s="15" t="n">
        <v>0.427083333333333</v>
      </c>
      <c r="M1591" s="16" t="n">
        <f aca="false">VLOOKUP(E1591,'Esp. percorsi al 18-10-22'!C:J,8,FALSE())</f>
        <v>16.4565661637058</v>
      </c>
      <c r="N1591" s="16"/>
      <c r="O1591" s="16"/>
      <c r="P1591" s="13" t="n">
        <v>303</v>
      </c>
      <c r="Q1591" s="17" t="n">
        <f aca="false">+M1591*P1591</f>
        <v>4986.33954760286</v>
      </c>
      <c r="R1591" s="17" t="n">
        <f aca="false">+N1591*P1591</f>
        <v>0</v>
      </c>
      <c r="S1591" s="17"/>
      <c r="T1591" s="18" t="n">
        <f aca="false">+L1591-K1591</f>
        <v>0.0277777777777778</v>
      </c>
      <c r="U1591" s="18" t="n">
        <f aca="false">+T1591*P1591</f>
        <v>8.41666666666667</v>
      </c>
      <c r="V1591" s="18"/>
    </row>
    <row r="1592" s="13" customFormat="true" ht="12" hidden="false" customHeight="false" outlineLevel="0" collapsed="false">
      <c r="A1592" s="12" t="n">
        <v>7811</v>
      </c>
      <c r="B1592" s="13" t="n">
        <v>30</v>
      </c>
      <c r="C1592" s="13" t="s">
        <v>125</v>
      </c>
      <c r="D1592" s="13" t="n">
        <v>1</v>
      </c>
      <c r="E1592" s="13" t="n">
        <v>700</v>
      </c>
      <c r="F1592" s="13" t="s">
        <v>225</v>
      </c>
      <c r="G1592" s="13" t="s">
        <v>24</v>
      </c>
      <c r="H1592" s="13" t="s">
        <v>25</v>
      </c>
      <c r="I1592" s="13" t="n">
        <v>1</v>
      </c>
      <c r="J1592" s="13" t="n">
        <v>921</v>
      </c>
      <c r="K1592" s="14" t="n">
        <v>0.440972222222222</v>
      </c>
      <c r="L1592" s="15" t="n">
        <v>0.46875</v>
      </c>
      <c r="M1592" s="16" t="n">
        <f aca="false">VLOOKUP(E1592,'Esp. percorsi al 18-10-22'!C:J,8,FALSE())</f>
        <v>16.4565661637058</v>
      </c>
      <c r="N1592" s="16"/>
      <c r="O1592" s="16"/>
      <c r="P1592" s="13" t="n">
        <v>303</v>
      </c>
      <c r="Q1592" s="17" t="n">
        <f aca="false">+M1592*P1592</f>
        <v>4986.33954760286</v>
      </c>
      <c r="R1592" s="17" t="n">
        <f aca="false">+N1592*P1592</f>
        <v>0</v>
      </c>
      <c r="S1592" s="17"/>
      <c r="T1592" s="18" t="n">
        <f aca="false">+L1592-K1592</f>
        <v>0.0277777777777778</v>
      </c>
      <c r="U1592" s="18" t="n">
        <f aca="false">+T1592*P1592</f>
        <v>8.41666666666667</v>
      </c>
      <c r="V1592" s="18"/>
    </row>
    <row r="1593" s="13" customFormat="true" ht="12" hidden="false" customHeight="false" outlineLevel="0" collapsed="false">
      <c r="A1593" s="12" t="n">
        <v>7855</v>
      </c>
      <c r="B1593" s="13" t="n">
        <v>30</v>
      </c>
      <c r="C1593" s="13" t="s">
        <v>125</v>
      </c>
      <c r="D1593" s="13" t="n">
        <v>1</v>
      </c>
      <c r="E1593" s="13" t="n">
        <v>700</v>
      </c>
      <c r="F1593" s="13" t="s">
        <v>225</v>
      </c>
      <c r="G1593" s="13" t="s">
        <v>24</v>
      </c>
      <c r="H1593" s="13" t="s">
        <v>29</v>
      </c>
      <c r="I1593" s="13" t="n">
        <v>1</v>
      </c>
      <c r="J1593" s="13" t="n">
        <v>2052</v>
      </c>
      <c r="K1593" s="14" t="n">
        <v>0.447916666666667</v>
      </c>
      <c r="L1593" s="15" t="n">
        <v>0.472222222222222</v>
      </c>
      <c r="M1593" s="16" t="n">
        <f aca="false">VLOOKUP(E1593,'Esp. percorsi al 18-10-22'!C:J,8,FALSE())</f>
        <v>16.4565661637058</v>
      </c>
      <c r="N1593" s="16"/>
      <c r="O1593" s="16"/>
      <c r="P1593" s="13" t="n">
        <v>57</v>
      </c>
      <c r="Q1593" s="17" t="n">
        <f aca="false">+M1593*P1593</f>
        <v>938.024271331231</v>
      </c>
      <c r="R1593" s="17" t="n">
        <f aca="false">+N1593*P1593</f>
        <v>0</v>
      </c>
      <c r="S1593" s="17"/>
      <c r="T1593" s="18" t="n">
        <f aca="false">+L1593-K1593</f>
        <v>0.0243055555555556</v>
      </c>
      <c r="U1593" s="18" t="n">
        <f aca="false">+T1593*P1593</f>
        <v>1.38541666666667</v>
      </c>
      <c r="V1593" s="18"/>
    </row>
    <row r="1594" s="13" customFormat="true" ht="12" hidden="false" customHeight="false" outlineLevel="0" collapsed="false">
      <c r="A1594" s="12" t="n">
        <v>7798</v>
      </c>
      <c r="B1594" s="13" t="n">
        <v>30</v>
      </c>
      <c r="C1594" s="13" t="s">
        <v>125</v>
      </c>
      <c r="D1594" s="13" t="n">
        <v>1</v>
      </c>
      <c r="E1594" s="13" t="n">
        <v>700</v>
      </c>
      <c r="F1594" s="13" t="s">
        <v>225</v>
      </c>
      <c r="G1594" s="13" t="s">
        <v>24</v>
      </c>
      <c r="H1594" s="13" t="s">
        <v>25</v>
      </c>
      <c r="I1594" s="13" t="n">
        <v>1</v>
      </c>
      <c r="J1594" s="13" t="n">
        <v>76</v>
      </c>
      <c r="K1594" s="14" t="n">
        <v>0.482638888888889</v>
      </c>
      <c r="L1594" s="15" t="n">
        <v>0.510416666666667</v>
      </c>
      <c r="M1594" s="16" t="n">
        <f aca="false">VLOOKUP(E1594,'Esp. percorsi al 18-10-22'!C:J,8,FALSE())</f>
        <v>16.4565661637058</v>
      </c>
      <c r="N1594" s="16"/>
      <c r="O1594" s="16"/>
      <c r="P1594" s="13" t="n">
        <v>303</v>
      </c>
      <c r="Q1594" s="17" t="n">
        <f aca="false">+M1594*P1594</f>
        <v>4986.33954760286</v>
      </c>
      <c r="R1594" s="17" t="n">
        <f aca="false">+N1594*P1594</f>
        <v>0</v>
      </c>
      <c r="S1594" s="17"/>
      <c r="T1594" s="18" t="n">
        <f aca="false">+L1594-K1594</f>
        <v>0.0277777777777778</v>
      </c>
      <c r="U1594" s="18" t="n">
        <f aca="false">+T1594*P1594</f>
        <v>8.41666666666667</v>
      </c>
      <c r="V1594" s="18"/>
    </row>
    <row r="1595" s="13" customFormat="true" ht="12" hidden="false" customHeight="false" outlineLevel="0" collapsed="false">
      <c r="A1595" s="12" t="n">
        <v>7856</v>
      </c>
      <c r="B1595" s="13" t="n">
        <v>30</v>
      </c>
      <c r="C1595" s="13" t="s">
        <v>125</v>
      </c>
      <c r="D1595" s="13" t="n">
        <v>1</v>
      </c>
      <c r="E1595" s="13" t="n">
        <v>700</v>
      </c>
      <c r="F1595" s="13" t="s">
        <v>225</v>
      </c>
      <c r="G1595" s="13" t="s">
        <v>24</v>
      </c>
      <c r="H1595" s="13" t="s">
        <v>29</v>
      </c>
      <c r="I1595" s="13" t="n">
        <v>1</v>
      </c>
      <c r="J1595" s="13" t="n">
        <v>2053</v>
      </c>
      <c r="K1595" s="14" t="n">
        <v>0.503472222222222</v>
      </c>
      <c r="L1595" s="15" t="n">
        <v>0.527777777777778</v>
      </c>
      <c r="M1595" s="16" t="n">
        <f aca="false">VLOOKUP(E1595,'Esp. percorsi al 18-10-22'!C:J,8,FALSE())</f>
        <v>16.4565661637058</v>
      </c>
      <c r="N1595" s="16"/>
      <c r="O1595" s="16"/>
      <c r="P1595" s="13" t="n">
        <v>57</v>
      </c>
      <c r="Q1595" s="17" t="n">
        <f aca="false">+M1595*P1595</f>
        <v>938.024271331231</v>
      </c>
      <c r="R1595" s="17" t="n">
        <f aca="false">+N1595*P1595</f>
        <v>0</v>
      </c>
      <c r="S1595" s="17"/>
      <c r="T1595" s="18" t="n">
        <f aca="false">+L1595-K1595</f>
        <v>0.0243055555555556</v>
      </c>
      <c r="U1595" s="18" t="n">
        <f aca="false">+T1595*P1595</f>
        <v>1.38541666666667</v>
      </c>
      <c r="V1595" s="18"/>
    </row>
    <row r="1596" s="13" customFormat="true" ht="12" hidden="false" customHeight="false" outlineLevel="0" collapsed="false">
      <c r="A1596" s="12" t="n">
        <v>18317</v>
      </c>
      <c r="B1596" s="13" t="n">
        <v>30</v>
      </c>
      <c r="C1596" s="13" t="s">
        <v>125</v>
      </c>
      <c r="D1596" s="13" t="n">
        <v>1</v>
      </c>
      <c r="E1596" s="13" t="n">
        <v>700</v>
      </c>
      <c r="F1596" s="13" t="s">
        <v>225</v>
      </c>
      <c r="G1596" s="13" t="s">
        <v>26</v>
      </c>
      <c r="H1596" s="13" t="s">
        <v>25</v>
      </c>
      <c r="I1596" s="13" t="n">
        <v>1</v>
      </c>
      <c r="J1596" s="13" t="n">
        <v>937</v>
      </c>
      <c r="K1596" s="14" t="n">
        <v>0.503472222222222</v>
      </c>
      <c r="L1596" s="15" t="n">
        <v>0.53125</v>
      </c>
      <c r="M1596" s="16" t="n">
        <f aca="false">VLOOKUP(E1596,'Esp. percorsi al 18-10-22'!C:J,8,FALSE())</f>
        <v>16.4565661637058</v>
      </c>
      <c r="N1596" s="16"/>
      <c r="O1596" s="16"/>
      <c r="P1596" s="13" t="n">
        <v>251</v>
      </c>
      <c r="Q1596" s="17" t="n">
        <f aca="false">+M1596*P1596</f>
        <v>4130.59810709016</v>
      </c>
      <c r="R1596" s="17" t="n">
        <f aca="false">+N1596*P1596</f>
        <v>0</v>
      </c>
      <c r="S1596" s="17"/>
      <c r="T1596" s="18" t="n">
        <f aca="false">+L1596-K1596</f>
        <v>0.0277777777777778</v>
      </c>
      <c r="U1596" s="18" t="n">
        <f aca="false">+T1596*P1596</f>
        <v>6.97222222222222</v>
      </c>
      <c r="V1596" s="18"/>
    </row>
    <row r="1597" s="13" customFormat="true" ht="12" hidden="false" customHeight="false" outlineLevel="0" collapsed="false">
      <c r="A1597" s="12" t="n">
        <v>18431</v>
      </c>
      <c r="B1597" s="13" t="n">
        <v>30</v>
      </c>
      <c r="C1597" s="13" t="s">
        <v>125</v>
      </c>
      <c r="D1597" s="13" t="n">
        <v>1</v>
      </c>
      <c r="E1597" s="13" t="n">
        <v>700</v>
      </c>
      <c r="F1597" s="13" t="s">
        <v>225</v>
      </c>
      <c r="G1597" s="13" t="s">
        <v>28</v>
      </c>
      <c r="H1597" s="13" t="s">
        <v>25</v>
      </c>
      <c r="I1597" s="13" t="n">
        <v>1</v>
      </c>
      <c r="J1597" s="13" t="n">
        <v>18431</v>
      </c>
      <c r="K1597" s="14" t="n">
        <v>0.524305555555556</v>
      </c>
      <c r="L1597" s="15" t="n">
        <v>0.552083333333333</v>
      </c>
      <c r="M1597" s="16" t="n">
        <f aca="false">VLOOKUP(E1597,'Esp. percorsi al 18-10-22'!C:J,8,FALSE())</f>
        <v>16.4565661637058</v>
      </c>
      <c r="N1597" s="16"/>
      <c r="O1597" s="16"/>
      <c r="P1597" s="13" t="n">
        <v>52</v>
      </c>
      <c r="Q1597" s="17" t="n">
        <f aca="false">+M1597*P1597</f>
        <v>855.741440512702</v>
      </c>
      <c r="R1597" s="17" t="n">
        <f aca="false">+N1597*P1597</f>
        <v>0</v>
      </c>
      <c r="S1597" s="17"/>
      <c r="T1597" s="18" t="n">
        <f aca="false">+L1597-K1597</f>
        <v>0.0277777777777778</v>
      </c>
      <c r="U1597" s="18" t="n">
        <f aca="false">+T1597*P1597</f>
        <v>1.44444444444444</v>
      </c>
      <c r="V1597" s="18"/>
    </row>
    <row r="1598" s="13" customFormat="true" ht="12" hidden="false" customHeight="false" outlineLevel="0" collapsed="false">
      <c r="A1598" s="12" t="n">
        <v>7916</v>
      </c>
      <c r="B1598" s="20" t="n">
        <v>30</v>
      </c>
      <c r="C1598" s="20" t="s">
        <v>125</v>
      </c>
      <c r="D1598" s="20" t="n">
        <v>1</v>
      </c>
      <c r="E1598" s="20" t="n">
        <v>700</v>
      </c>
      <c r="F1598" s="20" t="s">
        <v>225</v>
      </c>
      <c r="G1598" s="20" t="s">
        <v>24</v>
      </c>
      <c r="H1598" s="20" t="s">
        <v>25</v>
      </c>
      <c r="I1598" s="20" t="n">
        <v>1</v>
      </c>
      <c r="J1598" s="20" t="n">
        <v>924</v>
      </c>
      <c r="K1598" s="21" t="n">
        <v>0.548611111111111</v>
      </c>
      <c r="L1598" s="22" t="n">
        <v>0.576388888888889</v>
      </c>
      <c r="M1598" s="23" t="n">
        <f aca="false">VLOOKUP(E1598,'Esp. percorsi al 18-10-22'!C:J,8,FALSE())</f>
        <v>16.4565661637058</v>
      </c>
      <c r="N1598" s="23" t="n">
        <v>1.89</v>
      </c>
      <c r="O1598" s="23"/>
      <c r="P1598" s="20" t="n">
        <v>303</v>
      </c>
      <c r="Q1598" s="24" t="n">
        <f aca="false">+M1598*P1598</f>
        <v>4986.33954760286</v>
      </c>
      <c r="R1598" s="24" t="n">
        <f aca="false">+N1598*P1598</f>
        <v>572.67</v>
      </c>
      <c r="S1598" s="24" t="n">
        <f aca="false">+N1598*189</f>
        <v>357.21</v>
      </c>
      <c r="T1598" s="25" t="n">
        <f aca="false">+L1598-K1598</f>
        <v>0.0277777777777778</v>
      </c>
      <c r="U1598" s="25" t="n">
        <f aca="false">+T1598*P1598</f>
        <v>8.41666666666667</v>
      </c>
      <c r="V1598" s="25"/>
      <c r="W1598" s="12" t="s">
        <v>226</v>
      </c>
    </row>
    <row r="1599" s="13" customFormat="true" ht="12" hidden="false" customHeight="false" outlineLevel="0" collapsed="false">
      <c r="A1599" s="12" t="n">
        <v>7857</v>
      </c>
      <c r="B1599" s="13" t="n">
        <v>30</v>
      </c>
      <c r="C1599" s="13" t="s">
        <v>125</v>
      </c>
      <c r="D1599" s="13" t="n">
        <v>1</v>
      </c>
      <c r="E1599" s="13" t="n">
        <v>700</v>
      </c>
      <c r="F1599" s="13" t="s">
        <v>225</v>
      </c>
      <c r="G1599" s="13" t="s">
        <v>24</v>
      </c>
      <c r="H1599" s="13" t="s">
        <v>29</v>
      </c>
      <c r="I1599" s="13" t="n">
        <v>1</v>
      </c>
      <c r="J1599" s="13" t="n">
        <v>2054</v>
      </c>
      <c r="K1599" s="14" t="n">
        <v>0.559027777777778</v>
      </c>
      <c r="L1599" s="15" t="n">
        <v>0.583333333333333</v>
      </c>
      <c r="M1599" s="16" t="n">
        <f aca="false">VLOOKUP(E1599,'Esp. percorsi al 18-10-22'!C:J,8,FALSE())</f>
        <v>16.4565661637058</v>
      </c>
      <c r="N1599" s="16"/>
      <c r="O1599" s="16"/>
      <c r="P1599" s="13" t="n">
        <v>57</v>
      </c>
      <c r="Q1599" s="17" t="n">
        <f aca="false">+M1599*P1599</f>
        <v>938.024271331231</v>
      </c>
      <c r="R1599" s="17" t="n">
        <f aca="false">+N1599*P1599</f>
        <v>0</v>
      </c>
      <c r="S1599" s="17"/>
      <c r="T1599" s="18" t="n">
        <f aca="false">+L1599-K1599</f>
        <v>0.0243055555555556</v>
      </c>
      <c r="U1599" s="18" t="n">
        <f aca="false">+T1599*P1599</f>
        <v>1.38541666666667</v>
      </c>
      <c r="V1599" s="18"/>
    </row>
    <row r="1600" s="13" customFormat="true" ht="12" hidden="false" customHeight="false" outlineLevel="0" collapsed="false">
      <c r="A1600" s="12" t="n">
        <v>18429</v>
      </c>
      <c r="B1600" s="13" t="n">
        <v>30</v>
      </c>
      <c r="C1600" s="13" t="s">
        <v>125</v>
      </c>
      <c r="D1600" s="13" t="n">
        <v>1</v>
      </c>
      <c r="E1600" s="13" t="n">
        <v>700</v>
      </c>
      <c r="F1600" s="13" t="s">
        <v>225</v>
      </c>
      <c r="G1600" s="13" t="s">
        <v>28</v>
      </c>
      <c r="H1600" s="13" t="s">
        <v>25</v>
      </c>
      <c r="I1600" s="13" t="n">
        <v>1</v>
      </c>
      <c r="J1600" s="13" t="n">
        <v>18429</v>
      </c>
      <c r="K1600" s="14" t="n">
        <v>0.565972222222222</v>
      </c>
      <c r="L1600" s="15" t="n">
        <v>0.59375</v>
      </c>
      <c r="M1600" s="16" t="n">
        <f aca="false">VLOOKUP(E1600,'Esp. percorsi al 18-10-22'!C:J,8,FALSE())</f>
        <v>16.4565661637058</v>
      </c>
      <c r="N1600" s="16"/>
      <c r="O1600" s="16"/>
      <c r="P1600" s="13" t="n">
        <v>52</v>
      </c>
      <c r="Q1600" s="17" t="n">
        <f aca="false">+M1600*P1600</f>
        <v>855.741440512702</v>
      </c>
      <c r="R1600" s="17" t="n">
        <f aca="false">+N1600*P1600</f>
        <v>0</v>
      </c>
      <c r="S1600" s="17"/>
      <c r="T1600" s="18" t="n">
        <f aca="false">+L1600-K1600</f>
        <v>0.0277777777777778</v>
      </c>
      <c r="U1600" s="18" t="n">
        <f aca="false">+T1600*P1600</f>
        <v>1.44444444444444</v>
      </c>
      <c r="V1600" s="18"/>
    </row>
    <row r="1601" s="13" customFormat="true" ht="12" hidden="false" customHeight="false" outlineLevel="0" collapsed="false">
      <c r="A1601" s="12" t="n">
        <v>17594</v>
      </c>
      <c r="B1601" s="13" t="n">
        <v>30</v>
      </c>
      <c r="C1601" s="13" t="s">
        <v>125</v>
      </c>
      <c r="D1601" s="13" t="n">
        <v>1</v>
      </c>
      <c r="E1601" s="13" t="n">
        <v>700</v>
      </c>
      <c r="F1601" s="13" t="s">
        <v>225</v>
      </c>
      <c r="G1601" s="13" t="s">
        <v>26</v>
      </c>
      <c r="H1601" s="13" t="s">
        <v>25</v>
      </c>
      <c r="I1601" s="13" t="n">
        <v>1</v>
      </c>
      <c r="J1601" s="13" t="n">
        <v>925</v>
      </c>
      <c r="K1601" s="14" t="n">
        <v>0.569444444444444</v>
      </c>
      <c r="L1601" s="15" t="n">
        <v>0.597222222222222</v>
      </c>
      <c r="M1601" s="16" t="n">
        <f aca="false">VLOOKUP(E1601,'Esp. percorsi al 18-10-22'!C:J,8,FALSE())</f>
        <v>16.4565661637058</v>
      </c>
      <c r="N1601" s="16"/>
      <c r="O1601" s="16"/>
      <c r="P1601" s="13" t="n">
        <v>251</v>
      </c>
      <c r="Q1601" s="17" t="n">
        <f aca="false">+M1601*P1601</f>
        <v>4130.59810709016</v>
      </c>
      <c r="R1601" s="17" t="n">
        <f aca="false">+N1601*P1601</f>
        <v>0</v>
      </c>
      <c r="S1601" s="17"/>
      <c r="T1601" s="18" t="n">
        <f aca="false">+L1601-K1601</f>
        <v>0.0277777777777778</v>
      </c>
      <c r="U1601" s="18" t="n">
        <f aca="false">+T1601*P1601</f>
        <v>6.97222222222222</v>
      </c>
      <c r="V1601" s="18"/>
    </row>
    <row r="1602" s="13" customFormat="true" ht="12" hidden="false" customHeight="false" outlineLevel="0" collapsed="false">
      <c r="A1602" s="12" t="n">
        <v>7814</v>
      </c>
      <c r="B1602" s="13" t="n">
        <v>30</v>
      </c>
      <c r="C1602" s="13" t="s">
        <v>125</v>
      </c>
      <c r="D1602" s="13" t="n">
        <v>1</v>
      </c>
      <c r="E1602" s="13" t="n">
        <v>700</v>
      </c>
      <c r="F1602" s="13" t="s">
        <v>225</v>
      </c>
      <c r="G1602" s="13" t="s">
        <v>24</v>
      </c>
      <c r="H1602" s="13" t="s">
        <v>25</v>
      </c>
      <c r="I1602" s="13" t="n">
        <v>1</v>
      </c>
      <c r="J1602" s="13" t="n">
        <v>926</v>
      </c>
      <c r="K1602" s="14" t="n">
        <v>0.611111111111111</v>
      </c>
      <c r="L1602" s="15" t="n">
        <v>0.638888888888889</v>
      </c>
      <c r="M1602" s="16" t="n">
        <f aca="false">VLOOKUP(E1602,'Esp. percorsi al 18-10-22'!C:J,8,FALSE())</f>
        <v>16.4565661637058</v>
      </c>
      <c r="N1602" s="16"/>
      <c r="O1602" s="16"/>
      <c r="P1602" s="13" t="n">
        <v>303</v>
      </c>
      <c r="Q1602" s="17" t="n">
        <f aca="false">+M1602*P1602</f>
        <v>4986.33954760286</v>
      </c>
      <c r="R1602" s="17" t="n">
        <f aca="false">+N1602*P1602</f>
        <v>0</v>
      </c>
      <c r="S1602" s="17"/>
      <c r="T1602" s="18" t="n">
        <f aca="false">+L1602-K1602</f>
        <v>0.0277777777777778</v>
      </c>
      <c r="U1602" s="18" t="n">
        <f aca="false">+T1602*P1602</f>
        <v>8.41666666666667</v>
      </c>
      <c r="V1602" s="18"/>
    </row>
    <row r="1603" s="13" customFormat="true" ht="12" hidden="false" customHeight="false" outlineLevel="0" collapsed="false">
      <c r="A1603" s="12" t="n">
        <v>7815</v>
      </c>
      <c r="B1603" s="13" t="n">
        <v>30</v>
      </c>
      <c r="C1603" s="13" t="s">
        <v>125</v>
      </c>
      <c r="D1603" s="13" t="n">
        <v>1</v>
      </c>
      <c r="E1603" s="13" t="n">
        <v>700</v>
      </c>
      <c r="F1603" s="13" t="s">
        <v>225</v>
      </c>
      <c r="G1603" s="13" t="s">
        <v>24</v>
      </c>
      <c r="H1603" s="13" t="s">
        <v>25</v>
      </c>
      <c r="I1603" s="13" t="n">
        <v>1</v>
      </c>
      <c r="J1603" s="13" t="n">
        <v>927</v>
      </c>
      <c r="K1603" s="14" t="n">
        <v>0.649305555555556</v>
      </c>
      <c r="L1603" s="15" t="n">
        <v>0.677083333333333</v>
      </c>
      <c r="M1603" s="16" t="n">
        <f aca="false">VLOOKUP(E1603,'Esp. percorsi al 18-10-22'!C:J,8,FALSE())</f>
        <v>16.4565661637058</v>
      </c>
      <c r="N1603" s="16"/>
      <c r="O1603" s="16"/>
      <c r="P1603" s="13" t="n">
        <v>303</v>
      </c>
      <c r="Q1603" s="17" t="n">
        <f aca="false">+M1603*P1603</f>
        <v>4986.33954760286</v>
      </c>
      <c r="R1603" s="17" t="n">
        <f aca="false">+N1603*P1603</f>
        <v>0</v>
      </c>
      <c r="S1603" s="17"/>
      <c r="T1603" s="18" t="n">
        <f aca="false">+L1603-K1603</f>
        <v>0.0277777777777778</v>
      </c>
      <c r="U1603" s="18" t="n">
        <f aca="false">+T1603*P1603</f>
        <v>8.41666666666667</v>
      </c>
      <c r="V1603" s="18"/>
    </row>
    <row r="1604" s="13" customFormat="true" ht="12" hidden="false" customHeight="false" outlineLevel="0" collapsed="false">
      <c r="A1604" s="12" t="n">
        <v>7816</v>
      </c>
      <c r="B1604" s="13" t="n">
        <v>30</v>
      </c>
      <c r="C1604" s="13" t="s">
        <v>125</v>
      </c>
      <c r="D1604" s="13" t="n">
        <v>1</v>
      </c>
      <c r="E1604" s="13" t="n">
        <v>700</v>
      </c>
      <c r="F1604" s="13" t="s">
        <v>225</v>
      </c>
      <c r="G1604" s="13" t="s">
        <v>24</v>
      </c>
      <c r="H1604" s="13" t="s">
        <v>25</v>
      </c>
      <c r="I1604" s="13" t="n">
        <v>1</v>
      </c>
      <c r="J1604" s="13" t="n">
        <v>928</v>
      </c>
      <c r="K1604" s="14" t="n">
        <v>0.690972222222222</v>
      </c>
      <c r="L1604" s="15" t="n">
        <v>0.71875</v>
      </c>
      <c r="M1604" s="16" t="n">
        <f aca="false">VLOOKUP(E1604,'Esp. percorsi al 18-10-22'!C:J,8,FALSE())</f>
        <v>16.4565661637058</v>
      </c>
      <c r="N1604" s="16"/>
      <c r="O1604" s="16"/>
      <c r="P1604" s="13" t="n">
        <v>303</v>
      </c>
      <c r="Q1604" s="17" t="n">
        <f aca="false">+M1604*P1604</f>
        <v>4986.33954760286</v>
      </c>
      <c r="R1604" s="17" t="n">
        <f aca="false">+N1604*P1604</f>
        <v>0</v>
      </c>
      <c r="S1604" s="17"/>
      <c r="T1604" s="18" t="n">
        <f aca="false">+L1604-K1604</f>
        <v>0.0277777777777778</v>
      </c>
      <c r="U1604" s="18" t="n">
        <f aca="false">+T1604*P1604</f>
        <v>8.41666666666667</v>
      </c>
      <c r="V1604" s="18"/>
    </row>
    <row r="1605" s="13" customFormat="true" ht="12" hidden="false" customHeight="false" outlineLevel="0" collapsed="false">
      <c r="A1605" s="12" t="n">
        <v>7858</v>
      </c>
      <c r="B1605" s="13" t="n">
        <v>30</v>
      </c>
      <c r="C1605" s="13" t="s">
        <v>125</v>
      </c>
      <c r="D1605" s="13" t="n">
        <v>1</v>
      </c>
      <c r="E1605" s="13" t="n">
        <v>700</v>
      </c>
      <c r="F1605" s="13" t="s">
        <v>225</v>
      </c>
      <c r="G1605" s="13" t="s">
        <v>24</v>
      </c>
      <c r="H1605" s="13" t="s">
        <v>29</v>
      </c>
      <c r="I1605" s="13" t="n">
        <v>1</v>
      </c>
      <c r="J1605" s="13" t="n">
        <v>2055</v>
      </c>
      <c r="K1605" s="14" t="n">
        <v>0.725694444444444</v>
      </c>
      <c r="L1605" s="15" t="n">
        <v>0.75</v>
      </c>
      <c r="M1605" s="16" t="n">
        <f aca="false">VLOOKUP(E1605,'Esp. percorsi al 18-10-22'!C:J,8,FALSE())</f>
        <v>16.4565661637058</v>
      </c>
      <c r="N1605" s="16"/>
      <c r="O1605" s="16"/>
      <c r="P1605" s="13" t="n">
        <v>57</v>
      </c>
      <c r="Q1605" s="17" t="n">
        <f aca="false">+M1605*P1605</f>
        <v>938.024271331231</v>
      </c>
      <c r="R1605" s="17" t="n">
        <f aca="false">+N1605*P1605</f>
        <v>0</v>
      </c>
      <c r="S1605" s="17"/>
      <c r="T1605" s="18" t="n">
        <f aca="false">+L1605-K1605</f>
        <v>0.0243055555555556</v>
      </c>
      <c r="U1605" s="18" t="n">
        <f aca="false">+T1605*P1605</f>
        <v>1.38541666666667</v>
      </c>
      <c r="V1605" s="18"/>
    </row>
    <row r="1606" s="13" customFormat="true" ht="12" hidden="false" customHeight="false" outlineLevel="0" collapsed="false">
      <c r="A1606" s="12" t="n">
        <v>7802</v>
      </c>
      <c r="B1606" s="13" t="n">
        <v>30</v>
      </c>
      <c r="C1606" s="13" t="s">
        <v>125</v>
      </c>
      <c r="D1606" s="13" t="n">
        <v>1</v>
      </c>
      <c r="E1606" s="13" t="n">
        <v>700</v>
      </c>
      <c r="F1606" s="13" t="s">
        <v>225</v>
      </c>
      <c r="G1606" s="13" t="s">
        <v>24</v>
      </c>
      <c r="H1606" s="13" t="s">
        <v>25</v>
      </c>
      <c r="I1606" s="13" t="n">
        <v>1</v>
      </c>
      <c r="J1606" s="13" t="n">
        <v>84</v>
      </c>
      <c r="K1606" s="14" t="n">
        <v>0.732638888888889</v>
      </c>
      <c r="L1606" s="15" t="n">
        <v>0.760416666666667</v>
      </c>
      <c r="M1606" s="16" t="n">
        <f aca="false">VLOOKUP(E1606,'Esp. percorsi al 18-10-22'!C:J,8,FALSE())</f>
        <v>16.4565661637058</v>
      </c>
      <c r="N1606" s="16"/>
      <c r="O1606" s="16"/>
      <c r="P1606" s="13" t="n">
        <v>303</v>
      </c>
      <c r="Q1606" s="17" t="n">
        <f aca="false">+M1606*P1606</f>
        <v>4986.33954760286</v>
      </c>
      <c r="R1606" s="17" t="n">
        <f aca="false">+N1606*P1606</f>
        <v>0</v>
      </c>
      <c r="S1606" s="17"/>
      <c r="T1606" s="18" t="n">
        <f aca="false">+L1606-K1606</f>
        <v>0.0277777777777778</v>
      </c>
      <c r="U1606" s="18" t="n">
        <f aca="false">+T1606*P1606</f>
        <v>8.41666666666667</v>
      </c>
      <c r="V1606" s="18"/>
    </row>
    <row r="1607" s="13" customFormat="true" ht="12" hidden="false" customHeight="false" outlineLevel="0" collapsed="false">
      <c r="A1607" s="12" t="n">
        <v>7817</v>
      </c>
      <c r="B1607" s="13" t="n">
        <v>30</v>
      </c>
      <c r="C1607" s="13" t="s">
        <v>125</v>
      </c>
      <c r="D1607" s="13" t="n">
        <v>1</v>
      </c>
      <c r="E1607" s="13" t="n">
        <v>700</v>
      </c>
      <c r="F1607" s="13" t="s">
        <v>225</v>
      </c>
      <c r="G1607" s="13" t="s">
        <v>24</v>
      </c>
      <c r="H1607" s="13" t="s">
        <v>25</v>
      </c>
      <c r="I1607" s="13" t="n">
        <v>1</v>
      </c>
      <c r="J1607" s="13" t="n">
        <v>930</v>
      </c>
      <c r="K1607" s="14" t="n">
        <v>0.774305555555555</v>
      </c>
      <c r="L1607" s="15" t="n">
        <v>0.802083333333333</v>
      </c>
      <c r="M1607" s="16" t="n">
        <f aca="false">VLOOKUP(E1607,'Esp. percorsi al 18-10-22'!C:J,8,FALSE())</f>
        <v>16.4565661637058</v>
      </c>
      <c r="N1607" s="16"/>
      <c r="O1607" s="16"/>
      <c r="P1607" s="13" t="n">
        <v>303</v>
      </c>
      <c r="Q1607" s="17" t="n">
        <f aca="false">+M1607*P1607</f>
        <v>4986.33954760286</v>
      </c>
      <c r="R1607" s="17" t="n">
        <f aca="false">+N1607*P1607</f>
        <v>0</v>
      </c>
      <c r="S1607" s="17"/>
      <c r="T1607" s="18" t="n">
        <f aca="false">+L1607-K1607</f>
        <v>0.0277777777777778</v>
      </c>
      <c r="U1607" s="18" t="n">
        <f aca="false">+T1607*P1607</f>
        <v>8.41666666666667</v>
      </c>
      <c r="V1607" s="18"/>
    </row>
    <row r="1608" s="13" customFormat="true" ht="12" hidden="false" customHeight="false" outlineLevel="0" collapsed="false">
      <c r="A1608" s="12" t="n">
        <v>7859</v>
      </c>
      <c r="B1608" s="13" t="n">
        <v>30</v>
      </c>
      <c r="C1608" s="13" t="s">
        <v>125</v>
      </c>
      <c r="D1608" s="13" t="n">
        <v>1</v>
      </c>
      <c r="E1608" s="13" t="n">
        <v>700</v>
      </c>
      <c r="F1608" s="13" t="s">
        <v>225</v>
      </c>
      <c r="G1608" s="13" t="s">
        <v>24</v>
      </c>
      <c r="H1608" s="13" t="s">
        <v>29</v>
      </c>
      <c r="I1608" s="13" t="n">
        <v>1</v>
      </c>
      <c r="J1608" s="13" t="n">
        <v>2056</v>
      </c>
      <c r="K1608" s="14" t="n">
        <v>0.78125</v>
      </c>
      <c r="L1608" s="15" t="n">
        <v>0.805555555555555</v>
      </c>
      <c r="M1608" s="16" t="n">
        <f aca="false">VLOOKUP(E1608,'Esp. percorsi al 18-10-22'!C:J,8,FALSE())</f>
        <v>16.4565661637058</v>
      </c>
      <c r="N1608" s="16"/>
      <c r="O1608" s="16"/>
      <c r="P1608" s="13" t="n">
        <v>57</v>
      </c>
      <c r="Q1608" s="17" t="n">
        <f aca="false">+M1608*P1608</f>
        <v>938.024271331231</v>
      </c>
      <c r="R1608" s="17" t="n">
        <f aca="false">+N1608*P1608</f>
        <v>0</v>
      </c>
      <c r="S1608" s="17"/>
      <c r="T1608" s="18" t="n">
        <f aca="false">+L1608-K1608</f>
        <v>0.0243055555555556</v>
      </c>
      <c r="U1608" s="18" t="n">
        <f aca="false">+T1608*P1608</f>
        <v>1.38541666666667</v>
      </c>
      <c r="V1608" s="18"/>
    </row>
    <row r="1609" s="13" customFormat="true" ht="12" hidden="false" customHeight="false" outlineLevel="0" collapsed="false">
      <c r="A1609" s="12" t="n">
        <v>7818</v>
      </c>
      <c r="B1609" s="13" t="n">
        <v>30</v>
      </c>
      <c r="C1609" s="13" t="s">
        <v>125</v>
      </c>
      <c r="D1609" s="13" t="n">
        <v>1</v>
      </c>
      <c r="E1609" s="13" t="n">
        <v>700</v>
      </c>
      <c r="F1609" s="13" t="s">
        <v>225</v>
      </c>
      <c r="G1609" s="13" t="s">
        <v>24</v>
      </c>
      <c r="H1609" s="13" t="s">
        <v>25</v>
      </c>
      <c r="I1609" s="13" t="n">
        <v>1</v>
      </c>
      <c r="J1609" s="13" t="n">
        <v>931</v>
      </c>
      <c r="K1609" s="14" t="n">
        <v>0.836805555555555</v>
      </c>
      <c r="L1609" s="15" t="n">
        <v>0.864583333333333</v>
      </c>
      <c r="M1609" s="16" t="n">
        <f aca="false">VLOOKUP(E1609,'Esp. percorsi al 18-10-22'!C:J,8,FALSE())</f>
        <v>16.4565661637058</v>
      </c>
      <c r="N1609" s="16"/>
      <c r="O1609" s="16"/>
      <c r="P1609" s="13" t="n">
        <v>303</v>
      </c>
      <c r="Q1609" s="17" t="n">
        <f aca="false">+M1609*P1609</f>
        <v>4986.33954760286</v>
      </c>
      <c r="R1609" s="17" t="n">
        <f aca="false">+N1609*P1609</f>
        <v>0</v>
      </c>
      <c r="S1609" s="17"/>
      <c r="T1609" s="18" t="n">
        <f aca="false">+L1609-K1609</f>
        <v>0.0277777777777778</v>
      </c>
      <c r="U1609" s="18" t="n">
        <f aca="false">+T1609*P1609</f>
        <v>8.41666666666667</v>
      </c>
      <c r="V1609" s="18"/>
    </row>
    <row r="1610" s="13" customFormat="true" ht="12" hidden="false" customHeight="false" outlineLevel="0" collapsed="false">
      <c r="A1610" s="12" t="n">
        <v>7860</v>
      </c>
      <c r="B1610" s="13" t="n">
        <v>30</v>
      </c>
      <c r="C1610" s="13" t="s">
        <v>125</v>
      </c>
      <c r="D1610" s="13" t="n">
        <v>1</v>
      </c>
      <c r="E1610" s="13" t="n">
        <v>700</v>
      </c>
      <c r="F1610" s="13" t="s">
        <v>225</v>
      </c>
      <c r="G1610" s="13" t="s">
        <v>24</v>
      </c>
      <c r="H1610" s="13" t="s">
        <v>29</v>
      </c>
      <c r="I1610" s="13" t="n">
        <v>1</v>
      </c>
      <c r="J1610" s="13" t="n">
        <v>2057</v>
      </c>
      <c r="K1610" s="14" t="n">
        <v>0.899305555555555</v>
      </c>
      <c r="L1610" s="15" t="n">
        <v>0.923611111111111</v>
      </c>
      <c r="M1610" s="16" t="n">
        <f aca="false">VLOOKUP(E1610,'Esp. percorsi al 18-10-22'!C:J,8,FALSE())</f>
        <v>16.4565661637058</v>
      </c>
      <c r="N1610" s="16"/>
      <c r="O1610" s="16"/>
      <c r="P1610" s="13" t="n">
        <v>57</v>
      </c>
      <c r="Q1610" s="17" t="n">
        <f aca="false">+M1610*P1610</f>
        <v>938.024271331231</v>
      </c>
      <c r="R1610" s="17" t="n">
        <f aca="false">+N1610*P1610</f>
        <v>0</v>
      </c>
      <c r="S1610" s="17"/>
      <c r="T1610" s="18" t="n">
        <f aca="false">+L1610-K1610</f>
        <v>0.0243055555555556</v>
      </c>
      <c r="U1610" s="18" t="n">
        <f aca="false">+T1610*P1610</f>
        <v>1.38541666666667</v>
      </c>
      <c r="V1610" s="18"/>
    </row>
    <row r="1611" s="13" customFormat="true" ht="12" hidden="false" customHeight="false" outlineLevel="0" collapsed="false">
      <c r="A1611" s="12" t="n">
        <v>7918</v>
      </c>
      <c r="B1611" s="13" t="n">
        <v>30</v>
      </c>
      <c r="C1611" s="13" t="s">
        <v>125</v>
      </c>
      <c r="D1611" s="13" t="n">
        <v>1</v>
      </c>
      <c r="E1611" s="13" t="n">
        <v>700</v>
      </c>
      <c r="F1611" s="13" t="s">
        <v>225</v>
      </c>
      <c r="G1611" s="13" t="s">
        <v>28</v>
      </c>
      <c r="H1611" s="13" t="s">
        <v>25</v>
      </c>
      <c r="I1611" s="13" t="n">
        <v>1</v>
      </c>
      <c r="J1611" s="13" t="n">
        <v>948</v>
      </c>
      <c r="K1611" s="14" t="n">
        <v>0.951388888888889</v>
      </c>
      <c r="L1611" s="15" t="n">
        <v>0.975694444444444</v>
      </c>
      <c r="M1611" s="16" t="n">
        <f aca="false">VLOOKUP(E1611,'Esp. percorsi al 18-10-22'!C:J,8,FALSE())</f>
        <v>16.4565661637058</v>
      </c>
      <c r="N1611" s="16"/>
      <c r="O1611" s="16"/>
      <c r="P1611" s="13" t="n">
        <v>52</v>
      </c>
      <c r="Q1611" s="17" t="n">
        <f aca="false">+M1611*P1611</f>
        <v>855.741440512702</v>
      </c>
      <c r="R1611" s="17" t="n">
        <f aca="false">+N1611*P1611</f>
        <v>0</v>
      </c>
      <c r="S1611" s="17"/>
      <c r="T1611" s="18" t="n">
        <f aca="false">+L1611-K1611</f>
        <v>0.0243055555555556</v>
      </c>
      <c r="U1611" s="18" t="n">
        <f aca="false">+T1611*P1611</f>
        <v>1.26388888888889</v>
      </c>
      <c r="V1611" s="18"/>
    </row>
    <row r="1612" s="13" customFormat="true" ht="12" hidden="false" customHeight="false" outlineLevel="0" collapsed="false">
      <c r="A1612" s="12" t="n">
        <v>17018</v>
      </c>
      <c r="B1612" s="13" t="n">
        <v>30</v>
      </c>
      <c r="C1612" s="13" t="s">
        <v>125</v>
      </c>
      <c r="D1612" s="13" t="n">
        <v>1</v>
      </c>
      <c r="E1612" s="13" t="n">
        <v>702</v>
      </c>
      <c r="F1612" s="13" t="s">
        <v>227</v>
      </c>
      <c r="G1612" s="13" t="s">
        <v>28</v>
      </c>
      <c r="H1612" s="13" t="s">
        <v>25</v>
      </c>
      <c r="I1612" s="13" t="n">
        <v>1</v>
      </c>
      <c r="J1612" s="13" t="n">
        <v>17018</v>
      </c>
      <c r="K1612" s="14" t="n">
        <v>1.00347222222222</v>
      </c>
      <c r="L1612" s="15" t="n">
        <v>1.02638888888889</v>
      </c>
      <c r="M1612" s="16" t="n">
        <f aca="false">VLOOKUP(E1612,'Esp. percorsi al 18-10-22'!C:J,8,FALSE())</f>
        <v>15.1255355914953</v>
      </c>
      <c r="N1612" s="16"/>
      <c r="O1612" s="16"/>
      <c r="P1612" s="13" t="n">
        <v>52</v>
      </c>
      <c r="Q1612" s="17" t="n">
        <f aca="false">+M1612*P1612</f>
        <v>786.527850757756</v>
      </c>
      <c r="R1612" s="17" t="n">
        <f aca="false">+N1612*P1612</f>
        <v>0</v>
      </c>
      <c r="S1612" s="17"/>
      <c r="T1612" s="18" t="n">
        <f aca="false">+L1612-K1612</f>
        <v>0.0229166666666667</v>
      </c>
      <c r="U1612" s="18" t="n">
        <f aca="false">+T1612*P1612</f>
        <v>1.19166666666667</v>
      </c>
      <c r="V1612" s="18"/>
    </row>
    <row r="1613" s="13" customFormat="true" ht="12" hidden="false" customHeight="false" outlineLevel="0" collapsed="false">
      <c r="A1613" s="12" t="n">
        <v>17304</v>
      </c>
      <c r="B1613" s="13" t="n">
        <v>30</v>
      </c>
      <c r="C1613" s="13" t="s">
        <v>125</v>
      </c>
      <c r="D1613" s="13" t="n">
        <v>1</v>
      </c>
      <c r="E1613" s="13" t="n">
        <v>702</v>
      </c>
      <c r="F1613" s="13" t="s">
        <v>227</v>
      </c>
      <c r="G1613" s="13" t="s">
        <v>28</v>
      </c>
      <c r="H1613" s="13" t="s">
        <v>29</v>
      </c>
      <c r="I1613" s="13" t="n">
        <v>1</v>
      </c>
      <c r="J1613" s="13" t="n">
        <v>17304</v>
      </c>
      <c r="K1613" s="14" t="n">
        <v>1.01388888888889</v>
      </c>
      <c r="L1613" s="15" t="n">
        <v>1.03680555555556</v>
      </c>
      <c r="M1613" s="16" t="n">
        <f aca="false">VLOOKUP(E1613,'Esp. percorsi al 18-10-22'!C:J,8,FALSE())</f>
        <v>15.1255355914953</v>
      </c>
      <c r="N1613" s="16"/>
      <c r="O1613" s="16"/>
      <c r="P1613" s="13" t="n">
        <v>10</v>
      </c>
      <c r="Q1613" s="17" t="n">
        <f aca="false">+M1613*P1613</f>
        <v>151.255355914953</v>
      </c>
      <c r="R1613" s="17" t="n">
        <f aca="false">+N1613*P1613</f>
        <v>0</v>
      </c>
      <c r="S1613" s="17"/>
      <c r="T1613" s="18" t="n">
        <f aca="false">+L1613-K1613</f>
        <v>0.0229166666666667</v>
      </c>
      <c r="U1613" s="18" t="n">
        <f aca="false">+T1613*P1613</f>
        <v>0.229166666666667</v>
      </c>
      <c r="V1613" s="18"/>
    </row>
    <row r="1614" s="13" customFormat="true" ht="12" hidden="false" customHeight="false" outlineLevel="0" collapsed="false">
      <c r="A1614" s="12" t="n">
        <v>7922</v>
      </c>
      <c r="B1614" s="13" t="n">
        <v>30</v>
      </c>
      <c r="C1614" s="13" t="s">
        <v>125</v>
      </c>
      <c r="D1614" s="13" t="n">
        <v>1</v>
      </c>
      <c r="E1614" s="13" t="n">
        <v>703</v>
      </c>
      <c r="F1614" s="13" t="s">
        <v>228</v>
      </c>
      <c r="G1614" s="13" t="s">
        <v>26</v>
      </c>
      <c r="H1614" s="13" t="s">
        <v>30</v>
      </c>
      <c r="I1614" s="13" t="n">
        <v>1</v>
      </c>
      <c r="J1614" s="13" t="n">
        <v>4511</v>
      </c>
      <c r="K1614" s="14" t="n">
        <v>0.267361111111111</v>
      </c>
      <c r="L1614" s="15" t="n">
        <v>0.288194444444444</v>
      </c>
      <c r="M1614" s="16" t="n">
        <f aca="false">VLOOKUP(E1614,'Esp. percorsi al 18-10-22'!C:J,8,FALSE())</f>
        <v>14.5745539162597</v>
      </c>
      <c r="N1614" s="16"/>
      <c r="O1614" s="16"/>
      <c r="P1614" s="13" t="n">
        <v>5</v>
      </c>
      <c r="Q1614" s="17" t="n">
        <f aca="false">+M1614*P1614</f>
        <v>72.8727695812985</v>
      </c>
      <c r="R1614" s="17" t="n">
        <f aca="false">+N1614*P1614</f>
        <v>0</v>
      </c>
      <c r="S1614" s="17"/>
      <c r="T1614" s="18" t="n">
        <f aca="false">+L1614-K1614</f>
        <v>0.0208333333333333</v>
      </c>
      <c r="U1614" s="18" t="n">
        <f aca="false">+T1614*P1614</f>
        <v>0.104166666666667</v>
      </c>
      <c r="V1614" s="18"/>
    </row>
    <row r="1615" s="13" customFormat="true" ht="12" hidden="false" customHeight="false" outlineLevel="0" collapsed="false">
      <c r="A1615" s="12" t="n">
        <v>18542</v>
      </c>
      <c r="B1615" s="13" t="n">
        <v>30</v>
      </c>
      <c r="C1615" s="13" t="s">
        <v>125</v>
      </c>
      <c r="D1615" s="13" t="n">
        <v>1</v>
      </c>
      <c r="E1615" s="13" t="n">
        <v>703</v>
      </c>
      <c r="F1615" s="13" t="s">
        <v>228</v>
      </c>
      <c r="G1615" s="13" t="s">
        <v>28</v>
      </c>
      <c r="H1615" s="13" t="s">
        <v>25</v>
      </c>
      <c r="I1615" s="13" t="n">
        <v>1</v>
      </c>
      <c r="J1615" s="13" t="n">
        <v>18542</v>
      </c>
      <c r="K1615" s="14" t="n">
        <v>0.302083333333333</v>
      </c>
      <c r="L1615" s="15" t="n">
        <v>0.326388888888889</v>
      </c>
      <c r="M1615" s="16" t="n">
        <f aca="false">VLOOKUP(E1615,'Esp. percorsi al 18-10-22'!C:J,8,FALSE())</f>
        <v>14.5745539162597</v>
      </c>
      <c r="N1615" s="16"/>
      <c r="O1615" s="16"/>
      <c r="P1615" s="13" t="n">
        <v>52</v>
      </c>
      <c r="Q1615" s="17" t="n">
        <f aca="false">+M1615*P1615</f>
        <v>757.876803645504</v>
      </c>
      <c r="R1615" s="17" t="n">
        <f aca="false">+N1615*P1615</f>
        <v>0</v>
      </c>
      <c r="S1615" s="17"/>
      <c r="T1615" s="18" t="n">
        <f aca="false">+L1615-K1615</f>
        <v>0.0243055555555556</v>
      </c>
      <c r="U1615" s="18" t="n">
        <f aca="false">+T1615*P1615</f>
        <v>1.26388888888889</v>
      </c>
      <c r="V1615" s="18"/>
    </row>
    <row r="1616" s="13" customFormat="true" ht="12" hidden="false" customHeight="false" outlineLevel="0" collapsed="false">
      <c r="A1616" s="12" t="n">
        <v>7861</v>
      </c>
      <c r="B1616" s="13" t="n">
        <v>30</v>
      </c>
      <c r="C1616" s="13" t="s">
        <v>125</v>
      </c>
      <c r="D1616" s="13" t="n">
        <v>1</v>
      </c>
      <c r="E1616" s="13" t="n">
        <v>703</v>
      </c>
      <c r="F1616" s="13" t="s">
        <v>228</v>
      </c>
      <c r="G1616" s="13" t="s">
        <v>24</v>
      </c>
      <c r="H1616" s="13" t="s">
        <v>29</v>
      </c>
      <c r="I1616" s="13" t="n">
        <v>1</v>
      </c>
      <c r="J1616" s="13" t="n">
        <v>2058</v>
      </c>
      <c r="K1616" s="14" t="n">
        <v>0.309027777777778</v>
      </c>
      <c r="L1616" s="15" t="n">
        <v>0.329861111111111</v>
      </c>
      <c r="M1616" s="16" t="n">
        <f aca="false">VLOOKUP(E1616,'Esp. percorsi al 18-10-22'!C:J,8,FALSE())</f>
        <v>14.5745539162597</v>
      </c>
      <c r="N1616" s="16"/>
      <c r="O1616" s="16"/>
      <c r="P1616" s="13" t="n">
        <v>57</v>
      </c>
      <c r="Q1616" s="17" t="n">
        <f aca="false">+M1616*P1616</f>
        <v>830.749573226803</v>
      </c>
      <c r="R1616" s="17" t="n">
        <f aca="false">+N1616*P1616</f>
        <v>0</v>
      </c>
      <c r="S1616" s="17"/>
      <c r="T1616" s="18" t="n">
        <f aca="false">+L1616-K1616</f>
        <v>0.0208333333333333</v>
      </c>
      <c r="U1616" s="18" t="n">
        <f aca="false">+T1616*P1616</f>
        <v>1.1875</v>
      </c>
      <c r="V1616" s="18"/>
    </row>
    <row r="1617" s="13" customFormat="true" ht="12" hidden="false" customHeight="false" outlineLevel="0" collapsed="false">
      <c r="A1617" s="12" t="n">
        <v>7923</v>
      </c>
      <c r="B1617" s="13" t="n">
        <v>30</v>
      </c>
      <c r="C1617" s="13" t="s">
        <v>125</v>
      </c>
      <c r="D1617" s="13" t="n">
        <v>1</v>
      </c>
      <c r="E1617" s="13" t="n">
        <v>703</v>
      </c>
      <c r="F1617" s="13" t="s">
        <v>228</v>
      </c>
      <c r="G1617" s="13" t="s">
        <v>26</v>
      </c>
      <c r="H1617" s="13" t="s">
        <v>30</v>
      </c>
      <c r="I1617" s="13" t="n">
        <v>1</v>
      </c>
      <c r="J1617" s="13" t="n">
        <v>4512</v>
      </c>
      <c r="K1617" s="14" t="n">
        <v>0.309027777777778</v>
      </c>
      <c r="L1617" s="15" t="n">
        <v>0.333333333333333</v>
      </c>
      <c r="M1617" s="16" t="n">
        <f aca="false">VLOOKUP(E1617,'Esp. percorsi al 18-10-22'!C:J,8,FALSE())</f>
        <v>14.5745539162597</v>
      </c>
      <c r="N1617" s="16"/>
      <c r="O1617" s="16"/>
      <c r="P1617" s="13" t="n">
        <v>5</v>
      </c>
      <c r="Q1617" s="17" t="n">
        <f aca="false">+M1617*P1617</f>
        <v>72.8727695812985</v>
      </c>
      <c r="R1617" s="17" t="n">
        <f aca="false">+N1617*P1617</f>
        <v>0</v>
      </c>
      <c r="S1617" s="17"/>
      <c r="T1617" s="18" t="n">
        <f aca="false">+L1617-K1617</f>
        <v>0.0243055555555556</v>
      </c>
      <c r="U1617" s="18" t="n">
        <f aca="false">+T1617*P1617</f>
        <v>0.121527777777778</v>
      </c>
      <c r="V1617" s="18"/>
    </row>
    <row r="1618" s="13" customFormat="true" ht="12" hidden="false" customHeight="false" outlineLevel="0" collapsed="false">
      <c r="A1618" s="12" t="n">
        <v>7862</v>
      </c>
      <c r="B1618" s="13" t="n">
        <v>30</v>
      </c>
      <c r="C1618" s="13" t="s">
        <v>125</v>
      </c>
      <c r="D1618" s="13" t="n">
        <v>1</v>
      </c>
      <c r="E1618" s="13" t="n">
        <v>703</v>
      </c>
      <c r="F1618" s="13" t="s">
        <v>228</v>
      </c>
      <c r="G1618" s="13" t="s">
        <v>24</v>
      </c>
      <c r="H1618" s="13" t="s">
        <v>29</v>
      </c>
      <c r="I1618" s="13" t="n">
        <v>1</v>
      </c>
      <c r="J1618" s="13" t="n">
        <v>2059</v>
      </c>
      <c r="K1618" s="14" t="n">
        <v>0.364583333333333</v>
      </c>
      <c r="L1618" s="15" t="n">
        <v>0.385416666666667</v>
      </c>
      <c r="M1618" s="16" t="n">
        <f aca="false">VLOOKUP(E1618,'Esp. percorsi al 18-10-22'!C:J,8,FALSE())</f>
        <v>14.5745539162597</v>
      </c>
      <c r="N1618" s="16"/>
      <c r="O1618" s="16"/>
      <c r="P1618" s="13" t="n">
        <v>57</v>
      </c>
      <c r="Q1618" s="17" t="n">
        <f aca="false">+M1618*P1618</f>
        <v>830.749573226803</v>
      </c>
      <c r="R1618" s="17" t="n">
        <f aca="false">+N1618*P1618</f>
        <v>0</v>
      </c>
      <c r="S1618" s="17"/>
      <c r="T1618" s="18" t="n">
        <f aca="false">+L1618-K1618</f>
        <v>0.0208333333333333</v>
      </c>
      <c r="U1618" s="18" t="n">
        <f aca="false">+T1618*P1618</f>
        <v>1.1875</v>
      </c>
      <c r="V1618" s="18"/>
    </row>
    <row r="1619" s="13" customFormat="true" ht="12" hidden="false" customHeight="false" outlineLevel="0" collapsed="false">
      <c r="A1619" s="12" t="n">
        <v>7924</v>
      </c>
      <c r="B1619" s="13" t="n">
        <v>30</v>
      </c>
      <c r="C1619" s="13" t="s">
        <v>125</v>
      </c>
      <c r="D1619" s="13" t="n">
        <v>1</v>
      </c>
      <c r="E1619" s="13" t="n">
        <v>703</v>
      </c>
      <c r="F1619" s="13" t="s">
        <v>228</v>
      </c>
      <c r="G1619" s="13" t="s">
        <v>26</v>
      </c>
      <c r="H1619" s="13" t="s">
        <v>30</v>
      </c>
      <c r="I1619" s="13" t="n">
        <v>1</v>
      </c>
      <c r="J1619" s="13" t="n">
        <v>4513</v>
      </c>
      <c r="K1619" s="14" t="n">
        <v>0.364583333333333</v>
      </c>
      <c r="L1619" s="15" t="n">
        <v>0.388888888888889</v>
      </c>
      <c r="M1619" s="16" t="n">
        <f aca="false">VLOOKUP(E1619,'Esp. percorsi al 18-10-22'!C:J,8,FALSE())</f>
        <v>14.5745539162597</v>
      </c>
      <c r="N1619" s="16"/>
      <c r="O1619" s="16"/>
      <c r="P1619" s="13" t="n">
        <v>5</v>
      </c>
      <c r="Q1619" s="17" t="n">
        <f aca="false">+M1619*P1619</f>
        <v>72.8727695812985</v>
      </c>
      <c r="R1619" s="17" t="n">
        <f aca="false">+N1619*P1619</f>
        <v>0</v>
      </c>
      <c r="S1619" s="17"/>
      <c r="T1619" s="18" t="n">
        <f aca="false">+L1619-K1619</f>
        <v>0.0243055555555556</v>
      </c>
      <c r="U1619" s="18" t="n">
        <f aca="false">+T1619*P1619</f>
        <v>0.121527777777778</v>
      </c>
      <c r="V1619" s="18"/>
    </row>
    <row r="1620" s="13" customFormat="true" ht="12" hidden="false" customHeight="false" outlineLevel="0" collapsed="false">
      <c r="A1620" s="12" t="n">
        <v>7820</v>
      </c>
      <c r="B1620" s="13" t="n">
        <v>30</v>
      </c>
      <c r="C1620" s="13" t="s">
        <v>125</v>
      </c>
      <c r="D1620" s="13" t="n">
        <v>1</v>
      </c>
      <c r="E1620" s="13" t="n">
        <v>703</v>
      </c>
      <c r="F1620" s="13" t="s">
        <v>228</v>
      </c>
      <c r="G1620" s="13" t="s">
        <v>24</v>
      </c>
      <c r="H1620" s="13" t="s">
        <v>25</v>
      </c>
      <c r="I1620" s="13" t="n">
        <v>1</v>
      </c>
      <c r="J1620" s="13" t="n">
        <v>934</v>
      </c>
      <c r="K1620" s="14" t="n">
        <v>0.378472222222222</v>
      </c>
      <c r="L1620" s="15" t="n">
        <v>0.402777777777778</v>
      </c>
      <c r="M1620" s="16" t="n">
        <f aca="false">VLOOKUP(E1620,'Esp. percorsi al 18-10-22'!C:J,8,FALSE())</f>
        <v>14.5745539162597</v>
      </c>
      <c r="N1620" s="16"/>
      <c r="O1620" s="16"/>
      <c r="P1620" s="13" t="n">
        <v>303</v>
      </c>
      <c r="Q1620" s="17" t="n">
        <f aca="false">+M1620*P1620</f>
        <v>4416.08983662669</v>
      </c>
      <c r="R1620" s="17" t="n">
        <f aca="false">+N1620*P1620</f>
        <v>0</v>
      </c>
      <c r="S1620" s="17"/>
      <c r="T1620" s="18" t="n">
        <f aca="false">+L1620-K1620</f>
        <v>0.0243055555555556</v>
      </c>
      <c r="U1620" s="18" t="n">
        <f aca="false">+T1620*P1620</f>
        <v>7.36458333333333</v>
      </c>
      <c r="V1620" s="18"/>
    </row>
    <row r="1621" s="13" customFormat="true" ht="12" hidden="false" customHeight="false" outlineLevel="0" collapsed="false">
      <c r="A1621" s="12" t="n">
        <v>7863</v>
      </c>
      <c r="B1621" s="13" t="n">
        <v>30</v>
      </c>
      <c r="C1621" s="13" t="s">
        <v>125</v>
      </c>
      <c r="D1621" s="13" t="n">
        <v>1</v>
      </c>
      <c r="E1621" s="13" t="n">
        <v>703</v>
      </c>
      <c r="F1621" s="13" t="s">
        <v>228</v>
      </c>
      <c r="G1621" s="13" t="s">
        <v>24</v>
      </c>
      <c r="H1621" s="13" t="s">
        <v>29</v>
      </c>
      <c r="I1621" s="13" t="n">
        <v>1</v>
      </c>
      <c r="J1621" s="13" t="n">
        <v>2060</v>
      </c>
      <c r="K1621" s="14" t="n">
        <v>0.420138888888889</v>
      </c>
      <c r="L1621" s="15" t="n">
        <v>0.440972222222222</v>
      </c>
      <c r="M1621" s="16" t="n">
        <f aca="false">VLOOKUP(E1621,'Esp. percorsi al 18-10-22'!C:J,8,FALSE())</f>
        <v>14.5745539162597</v>
      </c>
      <c r="N1621" s="16"/>
      <c r="O1621" s="16"/>
      <c r="P1621" s="13" t="n">
        <v>57</v>
      </c>
      <c r="Q1621" s="17" t="n">
        <f aca="false">+M1621*P1621</f>
        <v>830.749573226803</v>
      </c>
      <c r="R1621" s="17" t="n">
        <f aca="false">+N1621*P1621</f>
        <v>0</v>
      </c>
      <c r="S1621" s="17"/>
      <c r="T1621" s="18" t="n">
        <f aca="false">+L1621-K1621</f>
        <v>0.0208333333333333</v>
      </c>
      <c r="U1621" s="18" t="n">
        <f aca="false">+T1621*P1621</f>
        <v>1.1875</v>
      </c>
      <c r="V1621" s="18"/>
    </row>
    <row r="1622" s="13" customFormat="true" ht="12" hidden="false" customHeight="false" outlineLevel="0" collapsed="false">
      <c r="A1622" s="12" t="n">
        <v>7925</v>
      </c>
      <c r="B1622" s="13" t="n">
        <v>30</v>
      </c>
      <c r="C1622" s="13" t="s">
        <v>125</v>
      </c>
      <c r="D1622" s="13" t="n">
        <v>1</v>
      </c>
      <c r="E1622" s="13" t="n">
        <v>703</v>
      </c>
      <c r="F1622" s="13" t="s">
        <v>228</v>
      </c>
      <c r="G1622" s="13" t="s">
        <v>26</v>
      </c>
      <c r="H1622" s="13" t="s">
        <v>30</v>
      </c>
      <c r="I1622" s="13" t="n">
        <v>1</v>
      </c>
      <c r="J1622" s="13" t="n">
        <v>4514</v>
      </c>
      <c r="K1622" s="14" t="n">
        <v>0.420138888888889</v>
      </c>
      <c r="L1622" s="15" t="n">
        <v>0.444444444444444</v>
      </c>
      <c r="M1622" s="16" t="n">
        <f aca="false">VLOOKUP(E1622,'Esp. percorsi al 18-10-22'!C:J,8,FALSE())</f>
        <v>14.5745539162597</v>
      </c>
      <c r="N1622" s="16"/>
      <c r="O1622" s="16"/>
      <c r="P1622" s="13" t="n">
        <v>5</v>
      </c>
      <c r="Q1622" s="17" t="n">
        <f aca="false">+M1622*P1622</f>
        <v>72.8727695812985</v>
      </c>
      <c r="R1622" s="17" t="n">
        <f aca="false">+N1622*P1622</f>
        <v>0</v>
      </c>
      <c r="S1622" s="17"/>
      <c r="T1622" s="18" t="n">
        <f aca="false">+L1622-K1622</f>
        <v>0.0243055555555556</v>
      </c>
      <c r="U1622" s="18" t="n">
        <f aca="false">+T1622*P1622</f>
        <v>0.121527777777778</v>
      </c>
      <c r="V1622" s="18"/>
    </row>
    <row r="1623" s="13" customFormat="true" ht="12" hidden="false" customHeight="false" outlineLevel="0" collapsed="false">
      <c r="A1623" s="12" t="n">
        <v>18543</v>
      </c>
      <c r="B1623" s="13" t="n">
        <v>30</v>
      </c>
      <c r="C1623" s="13" t="s">
        <v>125</v>
      </c>
      <c r="D1623" s="13" t="n">
        <v>1</v>
      </c>
      <c r="E1623" s="13" t="n">
        <v>703</v>
      </c>
      <c r="F1623" s="13" t="s">
        <v>228</v>
      </c>
      <c r="G1623" s="13" t="s">
        <v>28</v>
      </c>
      <c r="H1623" s="13" t="s">
        <v>25</v>
      </c>
      <c r="I1623" s="13" t="n">
        <v>1</v>
      </c>
      <c r="J1623" s="13" t="n">
        <v>18543</v>
      </c>
      <c r="K1623" s="14" t="n">
        <v>0.420138888888889</v>
      </c>
      <c r="L1623" s="15" t="n">
        <v>0.444444444444444</v>
      </c>
      <c r="M1623" s="16" t="n">
        <f aca="false">VLOOKUP(E1623,'Esp. percorsi al 18-10-22'!C:J,8,FALSE())</f>
        <v>14.5745539162597</v>
      </c>
      <c r="N1623" s="16"/>
      <c r="O1623" s="16"/>
      <c r="P1623" s="13" t="n">
        <v>52</v>
      </c>
      <c r="Q1623" s="17" t="n">
        <f aca="false">+M1623*P1623</f>
        <v>757.876803645504</v>
      </c>
      <c r="R1623" s="17" t="n">
        <f aca="false">+N1623*P1623</f>
        <v>0</v>
      </c>
      <c r="S1623" s="17"/>
      <c r="T1623" s="18" t="n">
        <f aca="false">+L1623-K1623</f>
        <v>0.0243055555555556</v>
      </c>
      <c r="U1623" s="18" t="n">
        <f aca="false">+T1623*P1623</f>
        <v>1.26388888888889</v>
      </c>
      <c r="V1623" s="18"/>
    </row>
    <row r="1624" s="13" customFormat="true" ht="12" hidden="false" customHeight="false" outlineLevel="0" collapsed="false">
      <c r="A1624" s="12" t="n">
        <v>17565</v>
      </c>
      <c r="B1624" s="13" t="n">
        <v>30</v>
      </c>
      <c r="C1624" s="13" t="s">
        <v>125</v>
      </c>
      <c r="D1624" s="13" t="n">
        <v>1</v>
      </c>
      <c r="E1624" s="13" t="n">
        <v>703</v>
      </c>
      <c r="F1624" s="13" t="s">
        <v>228</v>
      </c>
      <c r="G1624" s="13" t="s">
        <v>26</v>
      </c>
      <c r="H1624" s="13" t="s">
        <v>25</v>
      </c>
      <c r="I1624" s="13" t="n">
        <v>1</v>
      </c>
      <c r="J1624" s="13" t="n">
        <v>74</v>
      </c>
      <c r="K1624" s="14" t="n">
        <v>0.423611111111111</v>
      </c>
      <c r="L1624" s="15" t="n">
        <v>0.447916666666667</v>
      </c>
      <c r="M1624" s="16" t="n">
        <f aca="false">VLOOKUP(E1624,'Esp. percorsi al 18-10-22'!C:J,8,FALSE())</f>
        <v>14.5745539162597</v>
      </c>
      <c r="N1624" s="16"/>
      <c r="O1624" s="16"/>
      <c r="P1624" s="13" t="n">
        <v>251</v>
      </c>
      <c r="Q1624" s="17" t="n">
        <f aca="false">+M1624*P1624</f>
        <v>3658.21303298118</v>
      </c>
      <c r="R1624" s="17" t="n">
        <f aca="false">+N1624*P1624</f>
        <v>0</v>
      </c>
      <c r="S1624" s="17"/>
      <c r="T1624" s="18" t="n">
        <f aca="false">+L1624-K1624</f>
        <v>0.0243055555555556</v>
      </c>
      <c r="U1624" s="18" t="n">
        <f aca="false">+T1624*P1624</f>
        <v>6.10069444444444</v>
      </c>
      <c r="V1624" s="18"/>
    </row>
    <row r="1625" s="13" customFormat="true" ht="12" hidden="false" customHeight="false" outlineLevel="0" collapsed="false">
      <c r="A1625" s="12" t="n">
        <v>7821</v>
      </c>
      <c r="B1625" s="13" t="n">
        <v>30</v>
      </c>
      <c r="C1625" s="13" t="s">
        <v>125</v>
      </c>
      <c r="D1625" s="13" t="n">
        <v>1</v>
      </c>
      <c r="E1625" s="13" t="n">
        <v>703</v>
      </c>
      <c r="F1625" s="13" t="s">
        <v>228</v>
      </c>
      <c r="G1625" s="13" t="s">
        <v>24</v>
      </c>
      <c r="H1625" s="13" t="s">
        <v>25</v>
      </c>
      <c r="I1625" s="13" t="n">
        <v>1</v>
      </c>
      <c r="J1625" s="13" t="n">
        <v>936</v>
      </c>
      <c r="K1625" s="14" t="n">
        <v>0.461805555555556</v>
      </c>
      <c r="L1625" s="15" t="n">
        <v>0.486111111111111</v>
      </c>
      <c r="M1625" s="16" t="n">
        <f aca="false">VLOOKUP(E1625,'Esp. percorsi al 18-10-22'!C:J,8,FALSE())</f>
        <v>14.5745539162597</v>
      </c>
      <c r="N1625" s="16"/>
      <c r="O1625" s="16"/>
      <c r="P1625" s="13" t="n">
        <v>303</v>
      </c>
      <c r="Q1625" s="17" t="n">
        <f aca="false">+M1625*P1625</f>
        <v>4416.08983662669</v>
      </c>
      <c r="R1625" s="17" t="n">
        <f aca="false">+N1625*P1625</f>
        <v>0</v>
      </c>
      <c r="S1625" s="17"/>
      <c r="T1625" s="18" t="n">
        <f aca="false">+L1625-K1625</f>
        <v>0.0243055555555556</v>
      </c>
      <c r="U1625" s="18" t="n">
        <f aca="false">+T1625*P1625</f>
        <v>7.36458333333333</v>
      </c>
      <c r="V1625" s="18"/>
    </row>
    <row r="1626" s="13" customFormat="true" ht="12" hidden="false" customHeight="false" outlineLevel="0" collapsed="false">
      <c r="A1626" s="12" t="n">
        <v>7864</v>
      </c>
      <c r="B1626" s="13" t="n">
        <v>30</v>
      </c>
      <c r="C1626" s="13" t="s">
        <v>125</v>
      </c>
      <c r="D1626" s="13" t="n">
        <v>1</v>
      </c>
      <c r="E1626" s="13" t="n">
        <v>703</v>
      </c>
      <c r="F1626" s="13" t="s">
        <v>228</v>
      </c>
      <c r="G1626" s="13" t="s">
        <v>24</v>
      </c>
      <c r="H1626" s="13" t="s">
        <v>29</v>
      </c>
      <c r="I1626" s="13" t="n">
        <v>1</v>
      </c>
      <c r="J1626" s="13" t="n">
        <v>2061</v>
      </c>
      <c r="K1626" s="14" t="n">
        <v>0.475694444444444</v>
      </c>
      <c r="L1626" s="15" t="n">
        <v>0.496527777777778</v>
      </c>
      <c r="M1626" s="16" t="n">
        <f aca="false">VLOOKUP(E1626,'Esp. percorsi al 18-10-22'!C:J,8,FALSE())</f>
        <v>14.5745539162597</v>
      </c>
      <c r="N1626" s="16"/>
      <c r="O1626" s="16"/>
      <c r="P1626" s="13" t="n">
        <v>57</v>
      </c>
      <c r="Q1626" s="17" t="n">
        <f aca="false">+M1626*P1626</f>
        <v>830.749573226803</v>
      </c>
      <c r="R1626" s="17" t="n">
        <f aca="false">+N1626*P1626</f>
        <v>0</v>
      </c>
      <c r="S1626" s="17"/>
      <c r="T1626" s="18" t="n">
        <f aca="false">+L1626-K1626</f>
        <v>0.0208333333333333</v>
      </c>
      <c r="U1626" s="18" t="n">
        <f aca="false">+T1626*P1626</f>
        <v>1.1875</v>
      </c>
      <c r="V1626" s="18"/>
    </row>
    <row r="1627" s="13" customFormat="true" ht="12" hidden="false" customHeight="false" outlineLevel="0" collapsed="false">
      <c r="A1627" s="12" t="n">
        <v>7926</v>
      </c>
      <c r="B1627" s="13" t="n">
        <v>30</v>
      </c>
      <c r="C1627" s="13" t="s">
        <v>125</v>
      </c>
      <c r="D1627" s="13" t="n">
        <v>1</v>
      </c>
      <c r="E1627" s="13" t="n">
        <v>703</v>
      </c>
      <c r="F1627" s="13" t="s">
        <v>228</v>
      </c>
      <c r="G1627" s="13" t="s">
        <v>26</v>
      </c>
      <c r="H1627" s="13" t="s">
        <v>30</v>
      </c>
      <c r="I1627" s="13" t="n">
        <v>1</v>
      </c>
      <c r="J1627" s="13" t="n">
        <v>4515</v>
      </c>
      <c r="K1627" s="14" t="n">
        <v>0.475694444444444</v>
      </c>
      <c r="L1627" s="15" t="n">
        <v>0.5</v>
      </c>
      <c r="M1627" s="16" t="n">
        <f aca="false">VLOOKUP(E1627,'Esp. percorsi al 18-10-22'!C:J,8,FALSE())</f>
        <v>14.5745539162597</v>
      </c>
      <c r="N1627" s="16"/>
      <c r="O1627" s="16"/>
      <c r="P1627" s="13" t="n">
        <v>5</v>
      </c>
      <c r="Q1627" s="17" t="n">
        <f aca="false">+M1627*P1627</f>
        <v>72.8727695812985</v>
      </c>
      <c r="R1627" s="17" t="n">
        <f aca="false">+N1627*P1627</f>
        <v>0</v>
      </c>
      <c r="S1627" s="17"/>
      <c r="T1627" s="18" t="n">
        <f aca="false">+L1627-K1627</f>
        <v>0.0243055555555556</v>
      </c>
      <c r="U1627" s="18" t="n">
        <f aca="false">+T1627*P1627</f>
        <v>0.121527777777778</v>
      </c>
      <c r="V1627" s="18"/>
    </row>
    <row r="1628" s="13" customFormat="true" ht="12" hidden="false" customHeight="false" outlineLevel="0" collapsed="false">
      <c r="A1628" s="12" t="n">
        <v>18430</v>
      </c>
      <c r="B1628" s="13" t="n">
        <v>30</v>
      </c>
      <c r="C1628" s="13" t="s">
        <v>125</v>
      </c>
      <c r="D1628" s="13" t="n">
        <v>1</v>
      </c>
      <c r="E1628" s="13" t="n">
        <v>703</v>
      </c>
      <c r="F1628" s="13" t="s">
        <v>228</v>
      </c>
      <c r="G1628" s="13" t="s">
        <v>28</v>
      </c>
      <c r="H1628" s="13" t="s">
        <v>25</v>
      </c>
      <c r="I1628" s="13" t="n">
        <v>1</v>
      </c>
      <c r="J1628" s="13" t="n">
        <v>18430</v>
      </c>
      <c r="K1628" s="14" t="n">
        <v>0.503472222222222</v>
      </c>
      <c r="L1628" s="15" t="n">
        <v>0.527777777777778</v>
      </c>
      <c r="M1628" s="16" t="n">
        <f aca="false">VLOOKUP(E1628,'Esp. percorsi al 18-10-22'!C:J,8,FALSE())</f>
        <v>14.5745539162597</v>
      </c>
      <c r="N1628" s="16"/>
      <c r="O1628" s="16"/>
      <c r="P1628" s="13" t="n">
        <v>52</v>
      </c>
      <c r="Q1628" s="17" t="n">
        <f aca="false">+M1628*P1628</f>
        <v>757.876803645504</v>
      </c>
      <c r="R1628" s="17" t="n">
        <f aca="false">+N1628*P1628</f>
        <v>0</v>
      </c>
      <c r="S1628" s="17"/>
      <c r="T1628" s="18" t="n">
        <f aca="false">+L1628-K1628</f>
        <v>0.0243055555555556</v>
      </c>
      <c r="U1628" s="18" t="n">
        <f aca="false">+T1628*P1628</f>
        <v>1.26388888888889</v>
      </c>
      <c r="V1628" s="18"/>
    </row>
    <row r="1629" s="13" customFormat="true" ht="12" hidden="false" customHeight="false" outlineLevel="0" collapsed="false">
      <c r="A1629" s="12" t="n">
        <v>17859</v>
      </c>
      <c r="B1629" s="13" t="n">
        <v>30</v>
      </c>
      <c r="C1629" s="13" t="s">
        <v>125</v>
      </c>
      <c r="D1629" s="13" t="n">
        <v>1</v>
      </c>
      <c r="E1629" s="13" t="n">
        <v>703</v>
      </c>
      <c r="F1629" s="13" t="s">
        <v>228</v>
      </c>
      <c r="G1629" s="13" t="s">
        <v>26</v>
      </c>
      <c r="H1629" s="13" t="s">
        <v>25</v>
      </c>
      <c r="I1629" s="13" t="n">
        <v>1</v>
      </c>
      <c r="J1629" s="13" t="n">
        <v>923</v>
      </c>
      <c r="K1629" s="14" t="n">
        <v>0.524305555555556</v>
      </c>
      <c r="L1629" s="15" t="n">
        <v>0.545138888888889</v>
      </c>
      <c r="M1629" s="16" t="n">
        <f aca="false">VLOOKUP(E1629,'Esp. percorsi al 18-10-22'!C:J,8,FALSE())</f>
        <v>14.5745539162597</v>
      </c>
      <c r="N1629" s="16"/>
      <c r="O1629" s="16"/>
      <c r="P1629" s="13" t="n">
        <v>251</v>
      </c>
      <c r="Q1629" s="17" t="n">
        <f aca="false">+M1629*P1629</f>
        <v>3658.21303298118</v>
      </c>
      <c r="R1629" s="17" t="n">
        <f aca="false">+N1629*P1629</f>
        <v>0</v>
      </c>
      <c r="S1629" s="17"/>
      <c r="T1629" s="18" t="n">
        <f aca="false">+L1629-K1629</f>
        <v>0.0208333333333333</v>
      </c>
      <c r="U1629" s="18" t="n">
        <f aca="false">+T1629*P1629</f>
        <v>5.22916666666667</v>
      </c>
      <c r="V1629" s="18"/>
    </row>
    <row r="1630" s="13" customFormat="true" ht="12" hidden="false" customHeight="false" outlineLevel="0" collapsed="false">
      <c r="A1630" s="12" t="n">
        <v>7865</v>
      </c>
      <c r="B1630" s="13" t="n">
        <v>30</v>
      </c>
      <c r="C1630" s="13" t="s">
        <v>125</v>
      </c>
      <c r="D1630" s="13" t="n">
        <v>1</v>
      </c>
      <c r="E1630" s="13" t="n">
        <v>703</v>
      </c>
      <c r="F1630" s="13" t="s">
        <v>228</v>
      </c>
      <c r="G1630" s="13" t="s">
        <v>24</v>
      </c>
      <c r="H1630" s="13" t="s">
        <v>29</v>
      </c>
      <c r="I1630" s="13" t="n">
        <v>1</v>
      </c>
      <c r="J1630" s="13" t="n">
        <v>2062</v>
      </c>
      <c r="K1630" s="14" t="n">
        <v>0.53125</v>
      </c>
      <c r="L1630" s="15" t="n">
        <v>0.552083333333333</v>
      </c>
      <c r="M1630" s="16" t="n">
        <f aca="false">VLOOKUP(E1630,'Esp. percorsi al 18-10-22'!C:J,8,FALSE())</f>
        <v>14.5745539162597</v>
      </c>
      <c r="N1630" s="16"/>
      <c r="O1630" s="16"/>
      <c r="P1630" s="13" t="n">
        <v>57</v>
      </c>
      <c r="Q1630" s="17" t="n">
        <f aca="false">+M1630*P1630</f>
        <v>830.749573226803</v>
      </c>
      <c r="R1630" s="17" t="n">
        <f aca="false">+N1630*P1630</f>
        <v>0</v>
      </c>
      <c r="S1630" s="17"/>
      <c r="T1630" s="18" t="n">
        <f aca="false">+L1630-K1630</f>
        <v>0.0208333333333333</v>
      </c>
      <c r="U1630" s="18" t="n">
        <f aca="false">+T1630*P1630</f>
        <v>1.1875</v>
      </c>
      <c r="V1630" s="18"/>
    </row>
    <row r="1631" s="13" customFormat="true" ht="12" hidden="false" customHeight="false" outlineLevel="0" collapsed="false">
      <c r="A1631" s="12" t="n">
        <v>17860</v>
      </c>
      <c r="B1631" s="13" t="n">
        <v>30</v>
      </c>
      <c r="C1631" s="13" t="s">
        <v>125</v>
      </c>
      <c r="D1631" s="13" t="n">
        <v>1</v>
      </c>
      <c r="E1631" s="13" t="n">
        <v>703</v>
      </c>
      <c r="F1631" s="13" t="s">
        <v>228</v>
      </c>
      <c r="G1631" s="13" t="s">
        <v>26</v>
      </c>
      <c r="H1631" s="13" t="s">
        <v>25</v>
      </c>
      <c r="I1631" s="13" t="n">
        <v>1</v>
      </c>
      <c r="J1631" s="13" t="n">
        <v>3986</v>
      </c>
      <c r="K1631" s="14" t="n">
        <v>0.579861111111111</v>
      </c>
      <c r="L1631" s="15" t="n">
        <v>0.604166666666667</v>
      </c>
      <c r="M1631" s="16" t="n">
        <f aca="false">VLOOKUP(E1631,'Esp. percorsi al 18-10-22'!C:J,8,FALSE())</f>
        <v>14.5745539162597</v>
      </c>
      <c r="N1631" s="16"/>
      <c r="O1631" s="16"/>
      <c r="P1631" s="13" t="n">
        <v>251</v>
      </c>
      <c r="Q1631" s="17" t="n">
        <f aca="false">+M1631*P1631</f>
        <v>3658.21303298118</v>
      </c>
      <c r="R1631" s="17" t="n">
        <f aca="false">+N1631*P1631</f>
        <v>0</v>
      </c>
      <c r="S1631" s="17"/>
      <c r="T1631" s="18" t="n">
        <f aca="false">+L1631-K1631</f>
        <v>0.0243055555555556</v>
      </c>
      <c r="U1631" s="18" t="n">
        <f aca="false">+T1631*P1631</f>
        <v>6.10069444444444</v>
      </c>
      <c r="V1631" s="18"/>
    </row>
    <row r="1632" s="13" customFormat="true" ht="12" hidden="false" customHeight="false" outlineLevel="0" collapsed="false">
      <c r="A1632" s="12" t="n">
        <v>7866</v>
      </c>
      <c r="B1632" s="13" t="n">
        <v>30</v>
      </c>
      <c r="C1632" s="13" t="s">
        <v>125</v>
      </c>
      <c r="D1632" s="13" t="n">
        <v>1</v>
      </c>
      <c r="E1632" s="13" t="n">
        <v>703</v>
      </c>
      <c r="F1632" s="13" t="s">
        <v>228</v>
      </c>
      <c r="G1632" s="13" t="s">
        <v>24</v>
      </c>
      <c r="H1632" s="13" t="s">
        <v>29</v>
      </c>
      <c r="I1632" s="13" t="n">
        <v>1</v>
      </c>
      <c r="J1632" s="13" t="n">
        <v>2063</v>
      </c>
      <c r="K1632" s="14" t="n">
        <v>0.586805555555556</v>
      </c>
      <c r="L1632" s="15" t="n">
        <v>0.607638888888889</v>
      </c>
      <c r="M1632" s="16" t="n">
        <f aca="false">VLOOKUP(E1632,'Esp. percorsi al 18-10-22'!C:J,8,FALSE())</f>
        <v>14.5745539162597</v>
      </c>
      <c r="N1632" s="16"/>
      <c r="O1632" s="16"/>
      <c r="P1632" s="13" t="n">
        <v>57</v>
      </c>
      <c r="Q1632" s="17" t="n">
        <f aca="false">+M1632*P1632</f>
        <v>830.749573226803</v>
      </c>
      <c r="R1632" s="17" t="n">
        <f aca="false">+N1632*P1632</f>
        <v>0</v>
      </c>
      <c r="S1632" s="17"/>
      <c r="T1632" s="18" t="n">
        <f aca="false">+L1632-K1632</f>
        <v>0.0208333333333333</v>
      </c>
      <c r="U1632" s="18" t="n">
        <f aca="false">+T1632*P1632</f>
        <v>1.1875</v>
      </c>
      <c r="V1632" s="18"/>
    </row>
    <row r="1633" s="13" customFormat="true" ht="12" hidden="false" customHeight="false" outlineLevel="0" collapsed="false">
      <c r="A1633" s="12" t="n">
        <v>7927</v>
      </c>
      <c r="B1633" s="13" t="n">
        <v>30</v>
      </c>
      <c r="C1633" s="13" t="s">
        <v>125</v>
      </c>
      <c r="D1633" s="13" t="n">
        <v>1</v>
      </c>
      <c r="E1633" s="13" t="n">
        <v>703</v>
      </c>
      <c r="F1633" s="13" t="s">
        <v>228</v>
      </c>
      <c r="G1633" s="13" t="s">
        <v>26</v>
      </c>
      <c r="H1633" s="13" t="s">
        <v>30</v>
      </c>
      <c r="I1633" s="13" t="n">
        <v>1</v>
      </c>
      <c r="J1633" s="13" t="n">
        <v>4516</v>
      </c>
      <c r="K1633" s="14" t="n">
        <v>0.586805555555556</v>
      </c>
      <c r="L1633" s="15" t="n">
        <v>0.611111111111111</v>
      </c>
      <c r="M1633" s="16" t="n">
        <f aca="false">VLOOKUP(E1633,'Esp. percorsi al 18-10-22'!C:J,8,FALSE())</f>
        <v>14.5745539162597</v>
      </c>
      <c r="N1633" s="16"/>
      <c r="O1633" s="16"/>
      <c r="P1633" s="13" t="n">
        <v>5</v>
      </c>
      <c r="Q1633" s="17" t="n">
        <f aca="false">+M1633*P1633</f>
        <v>72.8727695812985</v>
      </c>
      <c r="R1633" s="17" t="n">
        <f aca="false">+N1633*P1633</f>
        <v>0</v>
      </c>
      <c r="S1633" s="17"/>
      <c r="T1633" s="18" t="n">
        <f aca="false">+L1633-K1633</f>
        <v>0.0243055555555556</v>
      </c>
      <c r="U1633" s="18" t="n">
        <f aca="false">+T1633*P1633</f>
        <v>0.121527777777778</v>
      </c>
      <c r="V1633" s="18"/>
    </row>
    <row r="1634" s="13" customFormat="true" ht="12" hidden="false" customHeight="false" outlineLevel="0" collapsed="false">
      <c r="A1634" s="12" t="n">
        <v>18432</v>
      </c>
      <c r="B1634" s="13" t="n">
        <v>30</v>
      </c>
      <c r="C1634" s="13" t="s">
        <v>125</v>
      </c>
      <c r="D1634" s="13" t="n">
        <v>1</v>
      </c>
      <c r="E1634" s="13" t="n">
        <v>703</v>
      </c>
      <c r="F1634" s="13" t="s">
        <v>228</v>
      </c>
      <c r="G1634" s="13" t="s">
        <v>28</v>
      </c>
      <c r="H1634" s="13" t="s">
        <v>25</v>
      </c>
      <c r="I1634" s="13" t="n">
        <v>1</v>
      </c>
      <c r="J1634" s="13" t="n">
        <v>18432</v>
      </c>
      <c r="K1634" s="14" t="n">
        <v>0.586805555555556</v>
      </c>
      <c r="L1634" s="15" t="n">
        <v>0.611111111111111</v>
      </c>
      <c r="M1634" s="16" t="n">
        <f aca="false">VLOOKUP(E1634,'Esp. percorsi al 18-10-22'!C:J,8,FALSE())</f>
        <v>14.5745539162597</v>
      </c>
      <c r="N1634" s="16"/>
      <c r="O1634" s="16"/>
      <c r="P1634" s="13" t="n">
        <v>52</v>
      </c>
      <c r="Q1634" s="17" t="n">
        <f aca="false">+M1634*P1634</f>
        <v>757.876803645504</v>
      </c>
      <c r="R1634" s="17" t="n">
        <f aca="false">+N1634*P1634</f>
        <v>0</v>
      </c>
      <c r="S1634" s="17"/>
      <c r="T1634" s="18" t="n">
        <f aca="false">+L1634-K1634</f>
        <v>0.0243055555555556</v>
      </c>
      <c r="U1634" s="18" t="n">
        <f aca="false">+T1634*P1634</f>
        <v>1.26388888888889</v>
      </c>
      <c r="V1634" s="18"/>
    </row>
    <row r="1635" s="13" customFormat="true" ht="12" hidden="false" customHeight="false" outlineLevel="0" collapsed="false">
      <c r="A1635" s="12" t="n">
        <v>7867</v>
      </c>
      <c r="B1635" s="13" t="n">
        <v>30</v>
      </c>
      <c r="C1635" s="13" t="s">
        <v>125</v>
      </c>
      <c r="D1635" s="13" t="n">
        <v>1</v>
      </c>
      <c r="E1635" s="13" t="n">
        <v>703</v>
      </c>
      <c r="F1635" s="13" t="s">
        <v>228</v>
      </c>
      <c r="G1635" s="13" t="s">
        <v>24</v>
      </c>
      <c r="H1635" s="13" t="s">
        <v>29</v>
      </c>
      <c r="I1635" s="13" t="n">
        <v>1</v>
      </c>
      <c r="J1635" s="13" t="n">
        <v>2064</v>
      </c>
      <c r="K1635" s="14" t="n">
        <v>0.614583333333333</v>
      </c>
      <c r="L1635" s="15" t="n">
        <v>0.635416666666667</v>
      </c>
      <c r="M1635" s="16" t="n">
        <f aca="false">VLOOKUP(E1635,'Esp. percorsi al 18-10-22'!C:J,8,FALSE())</f>
        <v>14.5745539162597</v>
      </c>
      <c r="N1635" s="16"/>
      <c r="O1635" s="16"/>
      <c r="P1635" s="13" t="n">
        <v>57</v>
      </c>
      <c r="Q1635" s="17" t="n">
        <f aca="false">+M1635*P1635</f>
        <v>830.749573226803</v>
      </c>
      <c r="R1635" s="17" t="n">
        <f aca="false">+N1635*P1635</f>
        <v>0</v>
      </c>
      <c r="S1635" s="17"/>
      <c r="T1635" s="18" t="n">
        <f aca="false">+L1635-K1635</f>
        <v>0.0208333333333333</v>
      </c>
      <c r="U1635" s="18" t="n">
        <f aca="false">+T1635*P1635</f>
        <v>1.1875</v>
      </c>
      <c r="V1635" s="18"/>
    </row>
    <row r="1636" s="13" customFormat="true" ht="12" hidden="false" customHeight="false" outlineLevel="0" collapsed="false">
      <c r="A1636" s="12" t="n">
        <v>7823</v>
      </c>
      <c r="B1636" s="13" t="n">
        <v>30</v>
      </c>
      <c r="C1636" s="13" t="s">
        <v>125</v>
      </c>
      <c r="D1636" s="13" t="n">
        <v>1</v>
      </c>
      <c r="E1636" s="13" t="n">
        <v>703</v>
      </c>
      <c r="F1636" s="13" t="s">
        <v>228</v>
      </c>
      <c r="G1636" s="13" t="s">
        <v>24</v>
      </c>
      <c r="H1636" s="13" t="s">
        <v>25</v>
      </c>
      <c r="I1636" s="13" t="n">
        <v>1</v>
      </c>
      <c r="J1636" s="13" t="n">
        <v>940</v>
      </c>
      <c r="K1636" s="14" t="n">
        <v>0.628472222222222</v>
      </c>
      <c r="L1636" s="15" t="n">
        <v>0.652777777777778</v>
      </c>
      <c r="M1636" s="16" t="n">
        <f aca="false">VLOOKUP(E1636,'Esp. percorsi al 18-10-22'!C:J,8,FALSE())</f>
        <v>14.5745539162597</v>
      </c>
      <c r="N1636" s="16"/>
      <c r="O1636" s="16"/>
      <c r="P1636" s="13" t="n">
        <v>303</v>
      </c>
      <c r="Q1636" s="17" t="n">
        <f aca="false">+M1636*P1636</f>
        <v>4416.08983662669</v>
      </c>
      <c r="R1636" s="17" t="n">
        <f aca="false">+N1636*P1636</f>
        <v>0</v>
      </c>
      <c r="S1636" s="17"/>
      <c r="T1636" s="18" t="n">
        <f aca="false">+L1636-K1636</f>
        <v>0.0243055555555556</v>
      </c>
      <c r="U1636" s="18" t="n">
        <f aca="false">+T1636*P1636</f>
        <v>7.36458333333333</v>
      </c>
      <c r="V1636" s="18"/>
    </row>
    <row r="1637" s="13" customFormat="true" ht="12" hidden="false" customHeight="false" outlineLevel="0" collapsed="false">
      <c r="A1637" s="12" t="n">
        <v>7868</v>
      </c>
      <c r="B1637" s="13" t="n">
        <v>30</v>
      </c>
      <c r="C1637" s="13" t="s">
        <v>125</v>
      </c>
      <c r="D1637" s="13" t="n">
        <v>1</v>
      </c>
      <c r="E1637" s="13" t="n">
        <v>703</v>
      </c>
      <c r="F1637" s="13" t="s">
        <v>228</v>
      </c>
      <c r="G1637" s="13" t="s">
        <v>24</v>
      </c>
      <c r="H1637" s="13" t="s">
        <v>29</v>
      </c>
      <c r="I1637" s="13" t="n">
        <v>1</v>
      </c>
      <c r="J1637" s="13" t="n">
        <v>2065</v>
      </c>
      <c r="K1637" s="14" t="n">
        <v>0.642361111111111</v>
      </c>
      <c r="L1637" s="15" t="n">
        <v>0.663194444444444</v>
      </c>
      <c r="M1637" s="16" t="n">
        <f aca="false">VLOOKUP(E1637,'Esp. percorsi al 18-10-22'!C:J,8,FALSE())</f>
        <v>14.5745539162597</v>
      </c>
      <c r="N1637" s="16"/>
      <c r="O1637" s="16"/>
      <c r="P1637" s="13" t="n">
        <v>57</v>
      </c>
      <c r="Q1637" s="17" t="n">
        <f aca="false">+M1637*P1637</f>
        <v>830.749573226803</v>
      </c>
      <c r="R1637" s="17" t="n">
        <f aca="false">+N1637*P1637</f>
        <v>0</v>
      </c>
      <c r="S1637" s="17"/>
      <c r="T1637" s="18" t="n">
        <f aca="false">+L1637-K1637</f>
        <v>0.0208333333333333</v>
      </c>
      <c r="U1637" s="18" t="n">
        <f aca="false">+T1637*P1637</f>
        <v>1.1875</v>
      </c>
      <c r="V1637" s="18"/>
    </row>
    <row r="1638" s="13" customFormat="true" ht="12" hidden="false" customHeight="false" outlineLevel="0" collapsed="false">
      <c r="A1638" s="12" t="n">
        <v>7928</v>
      </c>
      <c r="B1638" s="13" t="n">
        <v>30</v>
      </c>
      <c r="C1638" s="13" t="s">
        <v>125</v>
      </c>
      <c r="D1638" s="13" t="n">
        <v>1</v>
      </c>
      <c r="E1638" s="13" t="n">
        <v>703</v>
      </c>
      <c r="F1638" s="13" t="s">
        <v>228</v>
      </c>
      <c r="G1638" s="13" t="s">
        <v>26</v>
      </c>
      <c r="H1638" s="13" t="s">
        <v>30</v>
      </c>
      <c r="I1638" s="13" t="n">
        <v>1</v>
      </c>
      <c r="J1638" s="13" t="n">
        <v>4517</v>
      </c>
      <c r="K1638" s="14" t="n">
        <v>0.642361111111111</v>
      </c>
      <c r="L1638" s="15" t="n">
        <v>0.666666666666667</v>
      </c>
      <c r="M1638" s="16" t="n">
        <f aca="false">VLOOKUP(E1638,'Esp. percorsi al 18-10-22'!C:J,8,FALSE())</f>
        <v>14.5745539162597</v>
      </c>
      <c r="N1638" s="16"/>
      <c r="O1638" s="16"/>
      <c r="P1638" s="13" t="n">
        <v>5</v>
      </c>
      <c r="Q1638" s="17" t="n">
        <f aca="false">+M1638*P1638</f>
        <v>72.8727695812985</v>
      </c>
      <c r="R1638" s="17" t="n">
        <f aca="false">+N1638*P1638</f>
        <v>0</v>
      </c>
      <c r="S1638" s="17"/>
      <c r="T1638" s="18" t="n">
        <f aca="false">+L1638-K1638</f>
        <v>0.0243055555555556</v>
      </c>
      <c r="U1638" s="18" t="n">
        <f aca="false">+T1638*P1638</f>
        <v>0.121527777777778</v>
      </c>
      <c r="V1638" s="18"/>
    </row>
    <row r="1639" s="13" customFormat="true" ht="12" hidden="false" customHeight="false" outlineLevel="0" collapsed="false">
      <c r="A1639" s="12" t="n">
        <v>7800</v>
      </c>
      <c r="B1639" s="13" t="n">
        <v>30</v>
      </c>
      <c r="C1639" s="13" t="s">
        <v>125</v>
      </c>
      <c r="D1639" s="13" t="n">
        <v>1</v>
      </c>
      <c r="E1639" s="13" t="n">
        <v>703</v>
      </c>
      <c r="F1639" s="13" t="s">
        <v>228</v>
      </c>
      <c r="G1639" s="13" t="s">
        <v>24</v>
      </c>
      <c r="H1639" s="13" t="s">
        <v>25</v>
      </c>
      <c r="I1639" s="13" t="n">
        <v>1</v>
      </c>
      <c r="J1639" s="13" t="n">
        <v>82</v>
      </c>
      <c r="K1639" s="14" t="n">
        <v>0.670138888888889</v>
      </c>
      <c r="L1639" s="15" t="n">
        <v>0.694444444444444</v>
      </c>
      <c r="M1639" s="16" t="n">
        <f aca="false">VLOOKUP(E1639,'Esp. percorsi al 18-10-22'!C:J,8,FALSE())</f>
        <v>14.5745539162597</v>
      </c>
      <c r="N1639" s="16"/>
      <c r="O1639" s="16"/>
      <c r="P1639" s="13" t="n">
        <v>303</v>
      </c>
      <c r="Q1639" s="17" t="n">
        <f aca="false">+M1639*P1639</f>
        <v>4416.08983662669</v>
      </c>
      <c r="R1639" s="17" t="n">
        <f aca="false">+N1639*P1639</f>
        <v>0</v>
      </c>
      <c r="S1639" s="17"/>
      <c r="T1639" s="18" t="n">
        <f aca="false">+L1639-K1639</f>
        <v>0.0243055555555556</v>
      </c>
      <c r="U1639" s="18" t="n">
        <f aca="false">+T1639*P1639</f>
        <v>7.36458333333333</v>
      </c>
      <c r="V1639" s="18"/>
    </row>
    <row r="1640" s="13" customFormat="true" ht="12" hidden="false" customHeight="false" outlineLevel="0" collapsed="false">
      <c r="A1640" s="12" t="n">
        <v>7869</v>
      </c>
      <c r="B1640" s="13" t="n">
        <v>30</v>
      </c>
      <c r="C1640" s="13" t="s">
        <v>125</v>
      </c>
      <c r="D1640" s="13" t="n">
        <v>1</v>
      </c>
      <c r="E1640" s="13" t="n">
        <v>703</v>
      </c>
      <c r="F1640" s="13" t="s">
        <v>228</v>
      </c>
      <c r="G1640" s="13" t="s">
        <v>24</v>
      </c>
      <c r="H1640" s="13" t="s">
        <v>29</v>
      </c>
      <c r="I1640" s="13" t="n">
        <v>1</v>
      </c>
      <c r="J1640" s="13" t="n">
        <v>2066</v>
      </c>
      <c r="K1640" s="14" t="n">
        <v>0.670138888888889</v>
      </c>
      <c r="L1640" s="15" t="n">
        <v>0.690972222222222</v>
      </c>
      <c r="M1640" s="16" t="n">
        <f aca="false">VLOOKUP(E1640,'Esp. percorsi al 18-10-22'!C:J,8,FALSE())</f>
        <v>14.5745539162597</v>
      </c>
      <c r="N1640" s="16"/>
      <c r="O1640" s="16"/>
      <c r="P1640" s="13" t="n">
        <v>57</v>
      </c>
      <c r="Q1640" s="17" t="n">
        <f aca="false">+M1640*P1640</f>
        <v>830.749573226803</v>
      </c>
      <c r="R1640" s="17" t="n">
        <f aca="false">+N1640*P1640</f>
        <v>0</v>
      </c>
      <c r="S1640" s="17"/>
      <c r="T1640" s="18" t="n">
        <f aca="false">+L1640-K1640</f>
        <v>0.0208333333333333</v>
      </c>
      <c r="U1640" s="18" t="n">
        <f aca="false">+T1640*P1640</f>
        <v>1.1875</v>
      </c>
      <c r="V1640" s="18"/>
    </row>
    <row r="1641" s="13" customFormat="true" ht="12" hidden="false" customHeight="false" outlineLevel="0" collapsed="false">
      <c r="A1641" s="12" t="n">
        <v>7870</v>
      </c>
      <c r="B1641" s="13" t="n">
        <v>30</v>
      </c>
      <c r="C1641" s="13" t="s">
        <v>125</v>
      </c>
      <c r="D1641" s="13" t="n">
        <v>1</v>
      </c>
      <c r="E1641" s="13" t="n">
        <v>703</v>
      </c>
      <c r="F1641" s="13" t="s">
        <v>228</v>
      </c>
      <c r="G1641" s="13" t="s">
        <v>24</v>
      </c>
      <c r="H1641" s="13" t="s">
        <v>29</v>
      </c>
      <c r="I1641" s="13" t="n">
        <v>1</v>
      </c>
      <c r="J1641" s="13" t="n">
        <v>2067</v>
      </c>
      <c r="K1641" s="14" t="n">
        <v>0.697916666666667</v>
      </c>
      <c r="L1641" s="15" t="n">
        <v>0.71875</v>
      </c>
      <c r="M1641" s="16" t="n">
        <f aca="false">VLOOKUP(E1641,'Esp. percorsi al 18-10-22'!C:J,8,FALSE())</f>
        <v>14.5745539162597</v>
      </c>
      <c r="N1641" s="16"/>
      <c r="O1641" s="16"/>
      <c r="P1641" s="13" t="n">
        <v>57</v>
      </c>
      <c r="Q1641" s="17" t="n">
        <f aca="false">+M1641*P1641</f>
        <v>830.749573226803</v>
      </c>
      <c r="R1641" s="17" t="n">
        <f aca="false">+N1641*P1641</f>
        <v>0</v>
      </c>
      <c r="S1641" s="17"/>
      <c r="T1641" s="18" t="n">
        <f aca="false">+L1641-K1641</f>
        <v>0.0208333333333333</v>
      </c>
      <c r="U1641" s="18" t="n">
        <f aca="false">+T1641*P1641</f>
        <v>1.1875</v>
      </c>
      <c r="V1641" s="18"/>
    </row>
    <row r="1642" s="13" customFormat="true" ht="12" hidden="false" customHeight="false" outlineLevel="0" collapsed="false">
      <c r="A1642" s="12" t="n">
        <v>7929</v>
      </c>
      <c r="B1642" s="13" t="n">
        <v>30</v>
      </c>
      <c r="C1642" s="13" t="s">
        <v>125</v>
      </c>
      <c r="D1642" s="13" t="n">
        <v>1</v>
      </c>
      <c r="E1642" s="13" t="n">
        <v>703</v>
      </c>
      <c r="F1642" s="13" t="s">
        <v>228</v>
      </c>
      <c r="G1642" s="13" t="s">
        <v>26</v>
      </c>
      <c r="H1642" s="13" t="s">
        <v>30</v>
      </c>
      <c r="I1642" s="13" t="n">
        <v>1</v>
      </c>
      <c r="J1642" s="13" t="n">
        <v>4518</v>
      </c>
      <c r="K1642" s="14" t="n">
        <v>0.697916666666667</v>
      </c>
      <c r="L1642" s="15" t="n">
        <v>0.722222222222222</v>
      </c>
      <c r="M1642" s="16" t="n">
        <f aca="false">VLOOKUP(E1642,'Esp. percorsi al 18-10-22'!C:J,8,FALSE())</f>
        <v>14.5745539162597</v>
      </c>
      <c r="N1642" s="16"/>
      <c r="O1642" s="16"/>
      <c r="P1642" s="13" t="n">
        <v>5</v>
      </c>
      <c r="Q1642" s="17" t="n">
        <f aca="false">+M1642*P1642</f>
        <v>72.8727695812985</v>
      </c>
      <c r="R1642" s="17" t="n">
        <f aca="false">+N1642*P1642</f>
        <v>0</v>
      </c>
      <c r="S1642" s="17"/>
      <c r="T1642" s="18" t="n">
        <f aca="false">+L1642-K1642</f>
        <v>0.0243055555555556</v>
      </c>
      <c r="U1642" s="18" t="n">
        <f aca="false">+T1642*P1642</f>
        <v>0.121527777777778</v>
      </c>
      <c r="V1642" s="18"/>
    </row>
    <row r="1643" s="13" customFormat="true" ht="12" hidden="false" customHeight="false" outlineLevel="0" collapsed="false">
      <c r="A1643" s="12" t="n">
        <v>7824</v>
      </c>
      <c r="B1643" s="13" t="n">
        <v>30</v>
      </c>
      <c r="C1643" s="13" t="s">
        <v>125</v>
      </c>
      <c r="D1643" s="13" t="n">
        <v>1</v>
      </c>
      <c r="E1643" s="13" t="n">
        <v>703</v>
      </c>
      <c r="F1643" s="13" t="s">
        <v>228</v>
      </c>
      <c r="G1643" s="13" t="s">
        <v>24</v>
      </c>
      <c r="H1643" s="13" t="s">
        <v>25</v>
      </c>
      <c r="I1643" s="13" t="n">
        <v>1</v>
      </c>
      <c r="J1643" s="13" t="n">
        <v>942</v>
      </c>
      <c r="K1643" s="14" t="n">
        <v>0.711805555555555</v>
      </c>
      <c r="L1643" s="15" t="n">
        <v>0.736111111111111</v>
      </c>
      <c r="M1643" s="16" t="n">
        <f aca="false">VLOOKUP(E1643,'Esp. percorsi al 18-10-22'!C:J,8,FALSE())</f>
        <v>14.5745539162597</v>
      </c>
      <c r="N1643" s="16"/>
      <c r="O1643" s="16"/>
      <c r="P1643" s="13" t="n">
        <v>303</v>
      </c>
      <c r="Q1643" s="17" t="n">
        <f aca="false">+M1643*P1643</f>
        <v>4416.08983662669</v>
      </c>
      <c r="R1643" s="17" t="n">
        <f aca="false">+N1643*P1643</f>
        <v>0</v>
      </c>
      <c r="S1643" s="17"/>
      <c r="T1643" s="18" t="n">
        <f aca="false">+L1643-K1643</f>
        <v>0.0243055555555556</v>
      </c>
      <c r="U1643" s="18" t="n">
        <f aca="false">+T1643*P1643</f>
        <v>7.36458333333333</v>
      </c>
      <c r="V1643" s="18"/>
    </row>
    <row r="1644" s="13" customFormat="true" ht="12" hidden="false" customHeight="false" outlineLevel="0" collapsed="false">
      <c r="A1644" s="12" t="n">
        <v>7825</v>
      </c>
      <c r="B1644" s="13" t="n">
        <v>30</v>
      </c>
      <c r="C1644" s="13" t="s">
        <v>125</v>
      </c>
      <c r="D1644" s="13" t="n">
        <v>1</v>
      </c>
      <c r="E1644" s="13" t="n">
        <v>703</v>
      </c>
      <c r="F1644" s="13" t="s">
        <v>228</v>
      </c>
      <c r="G1644" s="13" t="s">
        <v>24</v>
      </c>
      <c r="H1644" s="13" t="s">
        <v>25</v>
      </c>
      <c r="I1644" s="13" t="n">
        <v>1</v>
      </c>
      <c r="J1644" s="13" t="n">
        <v>943</v>
      </c>
      <c r="K1644" s="14" t="n">
        <v>0.753472222222222</v>
      </c>
      <c r="L1644" s="15" t="n">
        <v>0.777777777777778</v>
      </c>
      <c r="M1644" s="16" t="n">
        <f aca="false">VLOOKUP(E1644,'Esp. percorsi al 18-10-22'!C:J,8,FALSE())</f>
        <v>14.5745539162597</v>
      </c>
      <c r="N1644" s="16"/>
      <c r="O1644" s="16"/>
      <c r="P1644" s="13" t="n">
        <v>303</v>
      </c>
      <c r="Q1644" s="17" t="n">
        <f aca="false">+M1644*P1644</f>
        <v>4416.08983662669</v>
      </c>
      <c r="R1644" s="17" t="n">
        <f aca="false">+N1644*P1644</f>
        <v>0</v>
      </c>
      <c r="S1644" s="17"/>
      <c r="T1644" s="18" t="n">
        <f aca="false">+L1644-K1644</f>
        <v>0.0243055555555556</v>
      </c>
      <c r="U1644" s="18" t="n">
        <f aca="false">+T1644*P1644</f>
        <v>7.36458333333333</v>
      </c>
      <c r="V1644" s="18"/>
    </row>
    <row r="1645" s="13" customFormat="true" ht="12" hidden="false" customHeight="false" outlineLevel="0" collapsed="false">
      <c r="A1645" s="12" t="n">
        <v>7871</v>
      </c>
      <c r="B1645" s="13" t="n">
        <v>30</v>
      </c>
      <c r="C1645" s="13" t="s">
        <v>125</v>
      </c>
      <c r="D1645" s="13" t="n">
        <v>1</v>
      </c>
      <c r="E1645" s="13" t="n">
        <v>703</v>
      </c>
      <c r="F1645" s="13" t="s">
        <v>228</v>
      </c>
      <c r="G1645" s="13" t="s">
        <v>24</v>
      </c>
      <c r="H1645" s="13" t="s">
        <v>29</v>
      </c>
      <c r="I1645" s="13" t="n">
        <v>1</v>
      </c>
      <c r="J1645" s="13" t="n">
        <v>2068</v>
      </c>
      <c r="K1645" s="14" t="n">
        <v>0.753472222222222</v>
      </c>
      <c r="L1645" s="15" t="n">
        <v>0.774305555555555</v>
      </c>
      <c r="M1645" s="16" t="n">
        <f aca="false">VLOOKUP(E1645,'Esp. percorsi al 18-10-22'!C:J,8,FALSE())</f>
        <v>14.5745539162597</v>
      </c>
      <c r="N1645" s="16"/>
      <c r="O1645" s="16"/>
      <c r="P1645" s="13" t="n">
        <v>57</v>
      </c>
      <c r="Q1645" s="17" t="n">
        <f aca="false">+M1645*P1645</f>
        <v>830.749573226803</v>
      </c>
      <c r="R1645" s="17" t="n">
        <f aca="false">+N1645*P1645</f>
        <v>0</v>
      </c>
      <c r="S1645" s="17"/>
      <c r="T1645" s="18" t="n">
        <f aca="false">+L1645-K1645</f>
        <v>0.0208333333333333</v>
      </c>
      <c r="U1645" s="18" t="n">
        <f aca="false">+T1645*P1645</f>
        <v>1.1875</v>
      </c>
      <c r="V1645" s="18"/>
    </row>
    <row r="1646" s="13" customFormat="true" ht="12" hidden="false" customHeight="false" outlineLevel="0" collapsed="false">
      <c r="A1646" s="12" t="n">
        <v>7930</v>
      </c>
      <c r="B1646" s="13" t="n">
        <v>30</v>
      </c>
      <c r="C1646" s="13" t="s">
        <v>125</v>
      </c>
      <c r="D1646" s="13" t="n">
        <v>1</v>
      </c>
      <c r="E1646" s="13" t="n">
        <v>703</v>
      </c>
      <c r="F1646" s="13" t="s">
        <v>228</v>
      </c>
      <c r="G1646" s="13" t="s">
        <v>26</v>
      </c>
      <c r="H1646" s="13" t="s">
        <v>30</v>
      </c>
      <c r="I1646" s="13" t="n">
        <v>1</v>
      </c>
      <c r="J1646" s="13" t="n">
        <v>4519</v>
      </c>
      <c r="K1646" s="14" t="n">
        <v>0.753472222222222</v>
      </c>
      <c r="L1646" s="15" t="n">
        <v>0.777777777777778</v>
      </c>
      <c r="M1646" s="16" t="n">
        <f aca="false">VLOOKUP(E1646,'Esp. percorsi al 18-10-22'!C:J,8,FALSE())</f>
        <v>14.5745539162597</v>
      </c>
      <c r="N1646" s="16"/>
      <c r="O1646" s="16"/>
      <c r="P1646" s="13" t="n">
        <v>5</v>
      </c>
      <c r="Q1646" s="17" t="n">
        <f aca="false">+M1646*P1646</f>
        <v>72.8727695812985</v>
      </c>
      <c r="R1646" s="17" t="n">
        <f aca="false">+N1646*P1646</f>
        <v>0</v>
      </c>
      <c r="S1646" s="17"/>
      <c r="T1646" s="18" t="n">
        <f aca="false">+L1646-K1646</f>
        <v>0.0243055555555556</v>
      </c>
      <c r="U1646" s="18" t="n">
        <f aca="false">+T1646*P1646</f>
        <v>0.121527777777778</v>
      </c>
      <c r="V1646" s="18"/>
    </row>
    <row r="1647" s="13" customFormat="true" ht="12" hidden="false" customHeight="false" outlineLevel="0" collapsed="false">
      <c r="A1647" s="12" t="n">
        <v>7804</v>
      </c>
      <c r="B1647" s="13" t="n">
        <v>30</v>
      </c>
      <c r="C1647" s="13" t="s">
        <v>125</v>
      </c>
      <c r="D1647" s="13" t="n">
        <v>1</v>
      </c>
      <c r="E1647" s="13" t="n">
        <v>703</v>
      </c>
      <c r="F1647" s="13" t="s">
        <v>228</v>
      </c>
      <c r="G1647" s="13" t="s">
        <v>24</v>
      </c>
      <c r="H1647" s="13" t="s">
        <v>25</v>
      </c>
      <c r="I1647" s="13" t="n">
        <v>1</v>
      </c>
      <c r="J1647" s="13" t="n">
        <v>86</v>
      </c>
      <c r="K1647" s="14" t="n">
        <v>0.795138888888889</v>
      </c>
      <c r="L1647" s="15" t="n">
        <v>0.819444444444444</v>
      </c>
      <c r="M1647" s="16" t="n">
        <f aca="false">VLOOKUP(E1647,'Esp. percorsi al 18-10-22'!C:J,8,FALSE())</f>
        <v>14.5745539162597</v>
      </c>
      <c r="N1647" s="16"/>
      <c r="O1647" s="16"/>
      <c r="P1647" s="13" t="n">
        <v>303</v>
      </c>
      <c r="Q1647" s="17" t="n">
        <f aca="false">+M1647*P1647</f>
        <v>4416.08983662669</v>
      </c>
      <c r="R1647" s="17" t="n">
        <f aca="false">+N1647*P1647</f>
        <v>0</v>
      </c>
      <c r="S1647" s="17"/>
      <c r="T1647" s="18" t="n">
        <f aca="false">+L1647-K1647</f>
        <v>0.0243055555555556</v>
      </c>
      <c r="U1647" s="18" t="n">
        <f aca="false">+T1647*P1647</f>
        <v>7.36458333333333</v>
      </c>
      <c r="V1647" s="18"/>
    </row>
    <row r="1648" s="13" customFormat="true" ht="12" hidden="false" customHeight="false" outlineLevel="0" collapsed="false">
      <c r="A1648" s="12" t="n">
        <v>7931</v>
      </c>
      <c r="B1648" s="13" t="n">
        <v>30</v>
      </c>
      <c r="C1648" s="13" t="s">
        <v>125</v>
      </c>
      <c r="D1648" s="13" t="n">
        <v>1</v>
      </c>
      <c r="E1648" s="13" t="n">
        <v>703</v>
      </c>
      <c r="F1648" s="13" t="s">
        <v>228</v>
      </c>
      <c r="G1648" s="13" t="s">
        <v>26</v>
      </c>
      <c r="H1648" s="13" t="s">
        <v>30</v>
      </c>
      <c r="I1648" s="13" t="n">
        <v>1</v>
      </c>
      <c r="J1648" s="13" t="n">
        <v>4520</v>
      </c>
      <c r="K1648" s="14" t="n">
        <v>0.805555555555555</v>
      </c>
      <c r="L1648" s="15" t="n">
        <v>0.829861111111111</v>
      </c>
      <c r="M1648" s="16" t="n">
        <f aca="false">VLOOKUP(E1648,'Esp. percorsi al 18-10-22'!C:J,8,FALSE())</f>
        <v>14.5745539162597</v>
      </c>
      <c r="N1648" s="16"/>
      <c r="O1648" s="16"/>
      <c r="P1648" s="13" t="n">
        <v>5</v>
      </c>
      <c r="Q1648" s="17" t="n">
        <f aca="false">+M1648*P1648</f>
        <v>72.8727695812985</v>
      </c>
      <c r="R1648" s="17" t="n">
        <f aca="false">+N1648*P1648</f>
        <v>0</v>
      </c>
      <c r="S1648" s="17"/>
      <c r="T1648" s="18" t="n">
        <f aca="false">+L1648-K1648</f>
        <v>0.0243055555555556</v>
      </c>
      <c r="U1648" s="18" t="n">
        <f aca="false">+T1648*P1648</f>
        <v>0.121527777777778</v>
      </c>
      <c r="V1648" s="18"/>
    </row>
    <row r="1649" s="13" customFormat="true" ht="12" hidden="false" customHeight="false" outlineLevel="0" collapsed="false">
      <c r="A1649" s="12" t="n">
        <v>7826</v>
      </c>
      <c r="B1649" s="13" t="n">
        <v>30</v>
      </c>
      <c r="C1649" s="13" t="s">
        <v>125</v>
      </c>
      <c r="D1649" s="13" t="n">
        <v>1</v>
      </c>
      <c r="E1649" s="13" t="n">
        <v>703</v>
      </c>
      <c r="F1649" s="13" t="s">
        <v>228</v>
      </c>
      <c r="G1649" s="13" t="s">
        <v>24</v>
      </c>
      <c r="H1649" s="13" t="s">
        <v>25</v>
      </c>
      <c r="I1649" s="13" t="n">
        <v>1</v>
      </c>
      <c r="J1649" s="13" t="n">
        <v>945</v>
      </c>
      <c r="K1649" s="14" t="n">
        <v>0.815972222222222</v>
      </c>
      <c r="L1649" s="15" t="n">
        <v>0.840277777777778</v>
      </c>
      <c r="M1649" s="16" t="n">
        <f aca="false">VLOOKUP(E1649,'Esp. percorsi al 18-10-22'!C:J,8,FALSE())</f>
        <v>14.5745539162597</v>
      </c>
      <c r="N1649" s="16"/>
      <c r="O1649" s="16"/>
      <c r="P1649" s="13" t="n">
        <v>303</v>
      </c>
      <c r="Q1649" s="17" t="n">
        <f aca="false">+M1649*P1649</f>
        <v>4416.08983662669</v>
      </c>
      <c r="R1649" s="17" t="n">
        <f aca="false">+N1649*P1649</f>
        <v>0</v>
      </c>
      <c r="S1649" s="17"/>
      <c r="T1649" s="18" t="n">
        <f aca="false">+L1649-K1649</f>
        <v>0.0243055555555556</v>
      </c>
      <c r="U1649" s="18" t="n">
        <f aca="false">+T1649*P1649</f>
        <v>7.36458333333333</v>
      </c>
      <c r="V1649" s="18"/>
    </row>
    <row r="1650" s="13" customFormat="true" ht="12" hidden="false" customHeight="false" outlineLevel="0" collapsed="false">
      <c r="A1650" s="12" t="n">
        <v>7872</v>
      </c>
      <c r="B1650" s="13" t="n">
        <v>30</v>
      </c>
      <c r="C1650" s="13" t="s">
        <v>125</v>
      </c>
      <c r="D1650" s="13" t="n">
        <v>1</v>
      </c>
      <c r="E1650" s="13" t="n">
        <v>703</v>
      </c>
      <c r="F1650" s="13" t="s">
        <v>228</v>
      </c>
      <c r="G1650" s="13" t="s">
        <v>24</v>
      </c>
      <c r="H1650" s="13" t="s">
        <v>29</v>
      </c>
      <c r="I1650" s="13" t="n">
        <v>1</v>
      </c>
      <c r="J1650" s="13" t="n">
        <v>2069</v>
      </c>
      <c r="K1650" s="14" t="n">
        <v>0.836805555555555</v>
      </c>
      <c r="L1650" s="15" t="n">
        <v>0.857638888888889</v>
      </c>
      <c r="M1650" s="16" t="n">
        <f aca="false">VLOOKUP(E1650,'Esp. percorsi al 18-10-22'!C:J,8,FALSE())</f>
        <v>14.5745539162597</v>
      </c>
      <c r="N1650" s="16"/>
      <c r="O1650" s="16"/>
      <c r="P1650" s="13" t="n">
        <v>57</v>
      </c>
      <c r="Q1650" s="17" t="n">
        <f aca="false">+M1650*P1650</f>
        <v>830.749573226803</v>
      </c>
      <c r="R1650" s="17" t="n">
        <f aca="false">+N1650*P1650</f>
        <v>0</v>
      </c>
      <c r="S1650" s="17"/>
      <c r="T1650" s="18" t="n">
        <f aca="false">+L1650-K1650</f>
        <v>0.0208333333333333</v>
      </c>
      <c r="U1650" s="18" t="n">
        <f aca="false">+T1650*P1650</f>
        <v>1.1875</v>
      </c>
      <c r="V1650" s="18"/>
    </row>
    <row r="1651" s="13" customFormat="true" ht="12" hidden="false" customHeight="false" outlineLevel="0" collapsed="false">
      <c r="A1651" s="12" t="n">
        <v>7827</v>
      </c>
      <c r="B1651" s="13" t="n">
        <v>30</v>
      </c>
      <c r="C1651" s="13" t="s">
        <v>125</v>
      </c>
      <c r="D1651" s="13" t="n">
        <v>1</v>
      </c>
      <c r="E1651" s="13" t="n">
        <v>703</v>
      </c>
      <c r="F1651" s="13" t="s">
        <v>228</v>
      </c>
      <c r="G1651" s="13" t="s">
        <v>24</v>
      </c>
      <c r="H1651" s="13" t="s">
        <v>25</v>
      </c>
      <c r="I1651" s="13" t="n">
        <v>1</v>
      </c>
      <c r="J1651" s="13" t="n">
        <v>946</v>
      </c>
      <c r="K1651" s="14" t="n">
        <v>0.899305555555555</v>
      </c>
      <c r="L1651" s="15" t="n">
        <v>0.920138888888889</v>
      </c>
      <c r="M1651" s="16" t="n">
        <f aca="false">VLOOKUP(E1651,'Esp. percorsi al 18-10-22'!C:J,8,FALSE())</f>
        <v>14.5745539162597</v>
      </c>
      <c r="N1651" s="16"/>
      <c r="O1651" s="16"/>
      <c r="P1651" s="13" t="n">
        <v>303</v>
      </c>
      <c r="Q1651" s="17" t="n">
        <f aca="false">+M1651*P1651</f>
        <v>4416.08983662669</v>
      </c>
      <c r="R1651" s="17" t="n">
        <f aca="false">+N1651*P1651</f>
        <v>0</v>
      </c>
      <c r="S1651" s="17"/>
      <c r="T1651" s="18" t="n">
        <f aca="false">+L1651-K1651</f>
        <v>0.0208333333333333</v>
      </c>
      <c r="U1651" s="18" t="n">
        <f aca="false">+T1651*P1651</f>
        <v>6.3125</v>
      </c>
      <c r="V1651" s="18"/>
    </row>
    <row r="1652" s="13" customFormat="true" ht="12" hidden="false" customHeight="false" outlineLevel="0" collapsed="false">
      <c r="A1652" s="12" t="n">
        <v>7919</v>
      </c>
      <c r="B1652" s="13" t="n">
        <v>30</v>
      </c>
      <c r="C1652" s="13" t="s">
        <v>125</v>
      </c>
      <c r="D1652" s="13" t="n">
        <v>1</v>
      </c>
      <c r="E1652" s="13" t="n">
        <v>705</v>
      </c>
      <c r="F1652" s="13" t="s">
        <v>229</v>
      </c>
      <c r="G1652" s="13" t="s">
        <v>26</v>
      </c>
      <c r="H1652" s="13" t="s">
        <v>25</v>
      </c>
      <c r="I1652" s="13" t="n">
        <v>1</v>
      </c>
      <c r="J1652" s="13" t="n">
        <v>4043</v>
      </c>
      <c r="K1652" s="14" t="n">
        <v>0.951388888888889</v>
      </c>
      <c r="L1652" s="15" t="n">
        <v>0.975694444444444</v>
      </c>
      <c r="M1652" s="16" t="n">
        <f aca="false">VLOOKUP(E1652,'Esp. percorsi al 18-10-22'!C:J,8,FALSE())</f>
        <v>18.5424114852434</v>
      </c>
      <c r="N1652" s="16"/>
      <c r="O1652" s="16"/>
      <c r="P1652" s="13" t="n">
        <v>251</v>
      </c>
      <c r="Q1652" s="17" t="n">
        <f aca="false">+M1652*P1652</f>
        <v>4654.14528279609</v>
      </c>
      <c r="R1652" s="17" t="n">
        <f aca="false">+N1652*P1652</f>
        <v>0</v>
      </c>
      <c r="S1652" s="17"/>
      <c r="T1652" s="18" t="n">
        <f aca="false">+L1652-K1652</f>
        <v>0.0243055555555556</v>
      </c>
      <c r="U1652" s="18" t="n">
        <f aca="false">+T1652*P1652</f>
        <v>6.10069444444444</v>
      </c>
      <c r="V1652" s="18"/>
    </row>
    <row r="1653" s="13" customFormat="true" ht="12" hidden="false" customHeight="false" outlineLevel="0" collapsed="false">
      <c r="A1653" s="12" t="n">
        <v>17302</v>
      </c>
      <c r="B1653" s="13" t="n">
        <v>30</v>
      </c>
      <c r="C1653" s="13" t="s">
        <v>125</v>
      </c>
      <c r="D1653" s="13" t="n">
        <v>1</v>
      </c>
      <c r="E1653" s="13" t="n">
        <v>705</v>
      </c>
      <c r="F1653" s="13" t="s">
        <v>229</v>
      </c>
      <c r="G1653" s="13" t="s">
        <v>28</v>
      </c>
      <c r="H1653" s="13" t="s">
        <v>29</v>
      </c>
      <c r="I1653" s="13" t="n">
        <v>1</v>
      </c>
      <c r="J1653" s="13" t="n">
        <v>17302</v>
      </c>
      <c r="K1653" s="14" t="n">
        <v>0.951388888888889</v>
      </c>
      <c r="L1653" s="15" t="n">
        <v>0.979166666666667</v>
      </c>
      <c r="M1653" s="16" t="n">
        <f aca="false">VLOOKUP(E1653,'Esp. percorsi al 18-10-22'!C:J,8,FALSE())</f>
        <v>18.5424114852434</v>
      </c>
      <c r="N1653" s="16"/>
      <c r="O1653" s="16"/>
      <c r="P1653" s="13" t="n">
        <v>10</v>
      </c>
      <c r="Q1653" s="17" t="n">
        <f aca="false">+M1653*P1653</f>
        <v>185.424114852434</v>
      </c>
      <c r="R1653" s="17" t="n">
        <f aca="false">+N1653*P1653</f>
        <v>0</v>
      </c>
      <c r="S1653" s="17"/>
      <c r="T1653" s="18" t="n">
        <f aca="false">+L1653-K1653</f>
        <v>0.0277777777777778</v>
      </c>
      <c r="U1653" s="18" t="n">
        <f aca="false">+T1653*P1653</f>
        <v>0.277777777777778</v>
      </c>
      <c r="V1653" s="18"/>
    </row>
    <row r="1654" s="13" customFormat="true" ht="12" hidden="false" customHeight="false" outlineLevel="0" collapsed="false">
      <c r="A1654" s="12" t="n">
        <v>7828</v>
      </c>
      <c r="B1654" s="13" t="n">
        <v>30</v>
      </c>
      <c r="C1654" s="13" t="s">
        <v>125</v>
      </c>
      <c r="D1654" s="13" t="n">
        <v>2</v>
      </c>
      <c r="E1654" s="13" t="n">
        <v>707</v>
      </c>
      <c r="F1654" s="13" t="s">
        <v>230</v>
      </c>
      <c r="G1654" s="13" t="s">
        <v>24</v>
      </c>
      <c r="H1654" s="13" t="s">
        <v>25</v>
      </c>
      <c r="I1654" s="13" t="n">
        <v>1</v>
      </c>
      <c r="J1654" s="13" t="n">
        <v>949</v>
      </c>
      <c r="K1654" s="14" t="n">
        <v>0.253472222222222</v>
      </c>
      <c r="L1654" s="15" t="n">
        <v>0.277777777777778</v>
      </c>
      <c r="M1654" s="16" t="n">
        <f aca="false">VLOOKUP(E1654,'Esp. percorsi al 18-10-22'!C:J,8,FALSE())</f>
        <v>16.3318194455115</v>
      </c>
      <c r="N1654" s="16"/>
      <c r="O1654" s="16"/>
      <c r="P1654" s="13" t="n">
        <v>303</v>
      </c>
      <c r="Q1654" s="17" t="n">
        <f aca="false">+M1654*P1654</f>
        <v>4948.54129198999</v>
      </c>
      <c r="R1654" s="17" t="n">
        <f aca="false">+N1654*P1654</f>
        <v>0</v>
      </c>
      <c r="S1654" s="17"/>
      <c r="T1654" s="18" t="n">
        <f aca="false">+L1654-K1654</f>
        <v>0.0243055555555556</v>
      </c>
      <c r="U1654" s="18" t="n">
        <f aca="false">+T1654*P1654</f>
        <v>7.36458333333333</v>
      </c>
      <c r="V1654" s="18"/>
    </row>
    <row r="1655" s="13" customFormat="true" ht="12" hidden="false" customHeight="false" outlineLevel="0" collapsed="false">
      <c r="A1655" s="12" t="n">
        <v>7792</v>
      </c>
      <c r="B1655" s="13" t="n">
        <v>30</v>
      </c>
      <c r="C1655" s="13" t="s">
        <v>125</v>
      </c>
      <c r="D1655" s="13" t="n">
        <v>2</v>
      </c>
      <c r="E1655" s="13" t="n">
        <v>707</v>
      </c>
      <c r="F1655" s="13" t="s">
        <v>230</v>
      </c>
      <c r="G1655" s="13" t="s">
        <v>24</v>
      </c>
      <c r="H1655" s="13" t="s">
        <v>25</v>
      </c>
      <c r="I1655" s="13" t="n">
        <v>1</v>
      </c>
      <c r="J1655" s="13" t="n">
        <v>69</v>
      </c>
      <c r="K1655" s="14" t="n">
        <v>0.277777777777778</v>
      </c>
      <c r="L1655" s="15" t="n">
        <v>0.302083333333333</v>
      </c>
      <c r="M1655" s="16" t="n">
        <f aca="false">VLOOKUP(E1655,'Esp. percorsi al 18-10-22'!C:J,8,FALSE())</f>
        <v>16.3318194455115</v>
      </c>
      <c r="N1655" s="16"/>
      <c r="O1655" s="16"/>
      <c r="P1655" s="13" t="n">
        <v>303</v>
      </c>
      <c r="Q1655" s="17" t="n">
        <f aca="false">+M1655*P1655</f>
        <v>4948.54129198999</v>
      </c>
      <c r="R1655" s="17" t="n">
        <f aca="false">+N1655*P1655</f>
        <v>0</v>
      </c>
      <c r="S1655" s="17"/>
      <c r="T1655" s="18" t="n">
        <f aca="false">+L1655-K1655</f>
        <v>0.0243055555555556</v>
      </c>
      <c r="U1655" s="18" t="n">
        <f aca="false">+T1655*P1655</f>
        <v>7.36458333333333</v>
      </c>
      <c r="V1655" s="18"/>
    </row>
    <row r="1656" s="13" customFormat="true" ht="12" hidden="false" customHeight="false" outlineLevel="0" collapsed="false">
      <c r="A1656" s="12" t="n">
        <v>7900</v>
      </c>
      <c r="B1656" s="13" t="n">
        <v>30</v>
      </c>
      <c r="C1656" s="13" t="s">
        <v>125</v>
      </c>
      <c r="D1656" s="13" t="n">
        <v>2</v>
      </c>
      <c r="E1656" s="13" t="n">
        <v>707</v>
      </c>
      <c r="F1656" s="13" t="s">
        <v>230</v>
      </c>
      <c r="G1656" s="13" t="s">
        <v>28</v>
      </c>
      <c r="H1656" s="13" t="s">
        <v>25</v>
      </c>
      <c r="I1656" s="13" t="n">
        <v>1</v>
      </c>
      <c r="J1656" s="13" t="n">
        <v>3257</v>
      </c>
      <c r="K1656" s="14" t="n">
        <v>0.295138888888889</v>
      </c>
      <c r="L1656" s="15" t="n">
        <v>0.319444444444444</v>
      </c>
      <c r="M1656" s="16" t="n">
        <f aca="false">VLOOKUP(E1656,'Esp. percorsi al 18-10-22'!C:J,8,FALSE())</f>
        <v>16.3318194455115</v>
      </c>
      <c r="N1656" s="16"/>
      <c r="O1656" s="16"/>
      <c r="P1656" s="13" t="n">
        <v>52</v>
      </c>
      <c r="Q1656" s="17" t="n">
        <f aca="false">+M1656*P1656</f>
        <v>849.254611166598</v>
      </c>
      <c r="R1656" s="17" t="n">
        <f aca="false">+N1656*P1656</f>
        <v>0</v>
      </c>
      <c r="S1656" s="17"/>
      <c r="T1656" s="18" t="n">
        <f aca="false">+L1656-K1656</f>
        <v>0.0243055555555556</v>
      </c>
      <c r="U1656" s="18" t="n">
        <f aca="false">+T1656*P1656</f>
        <v>1.26388888888889</v>
      </c>
      <c r="V1656" s="18"/>
    </row>
    <row r="1657" s="13" customFormat="true" ht="12" hidden="false" customHeight="false" outlineLevel="0" collapsed="false">
      <c r="A1657" s="12" t="n">
        <v>7873</v>
      </c>
      <c r="B1657" s="13" t="n">
        <v>30</v>
      </c>
      <c r="C1657" s="13" t="s">
        <v>125</v>
      </c>
      <c r="D1657" s="13" t="n">
        <v>2</v>
      </c>
      <c r="E1657" s="13" t="n">
        <v>707</v>
      </c>
      <c r="F1657" s="13" t="s">
        <v>230</v>
      </c>
      <c r="G1657" s="13" t="s">
        <v>24</v>
      </c>
      <c r="H1657" s="13" t="s">
        <v>29</v>
      </c>
      <c r="I1657" s="13" t="n">
        <v>1</v>
      </c>
      <c r="J1657" s="13" t="n">
        <v>2071</v>
      </c>
      <c r="K1657" s="14" t="n">
        <v>0.3125</v>
      </c>
      <c r="L1657" s="15" t="n">
        <v>0.336805555555556</v>
      </c>
      <c r="M1657" s="16" t="n">
        <f aca="false">VLOOKUP(E1657,'Esp. percorsi al 18-10-22'!C:J,8,FALSE())</f>
        <v>16.3318194455115</v>
      </c>
      <c r="N1657" s="16"/>
      <c r="O1657" s="16"/>
      <c r="P1657" s="13" t="n">
        <v>57</v>
      </c>
      <c r="Q1657" s="17" t="n">
        <f aca="false">+M1657*P1657</f>
        <v>930.913708394156</v>
      </c>
      <c r="R1657" s="17" t="n">
        <f aca="false">+N1657*P1657</f>
        <v>0</v>
      </c>
      <c r="S1657" s="17"/>
      <c r="T1657" s="18" t="n">
        <f aca="false">+L1657-K1657</f>
        <v>0.0243055555555556</v>
      </c>
      <c r="U1657" s="18" t="n">
        <f aca="false">+T1657*P1657</f>
        <v>1.38541666666667</v>
      </c>
      <c r="V1657" s="18"/>
    </row>
    <row r="1658" s="13" customFormat="true" ht="12" hidden="false" customHeight="false" outlineLevel="0" collapsed="false">
      <c r="A1658" s="12" t="n">
        <v>7829</v>
      </c>
      <c r="B1658" s="13" t="n">
        <v>30</v>
      </c>
      <c r="C1658" s="13" t="s">
        <v>125</v>
      </c>
      <c r="D1658" s="13" t="n">
        <v>2</v>
      </c>
      <c r="E1658" s="13" t="n">
        <v>707</v>
      </c>
      <c r="F1658" s="13" t="s">
        <v>230</v>
      </c>
      <c r="G1658" s="13" t="s">
        <v>24</v>
      </c>
      <c r="H1658" s="13" t="s">
        <v>25</v>
      </c>
      <c r="I1658" s="13" t="n">
        <v>1</v>
      </c>
      <c r="J1658" s="13" t="n">
        <v>951</v>
      </c>
      <c r="K1658" s="14" t="n">
        <v>0.354166666666667</v>
      </c>
      <c r="L1658" s="15" t="n">
        <v>0.378472222222222</v>
      </c>
      <c r="M1658" s="16" t="n">
        <f aca="false">VLOOKUP(E1658,'Esp. percorsi al 18-10-22'!C:J,8,FALSE())</f>
        <v>16.3318194455115</v>
      </c>
      <c r="N1658" s="16"/>
      <c r="O1658" s="16"/>
      <c r="P1658" s="13" t="n">
        <v>303</v>
      </c>
      <c r="Q1658" s="17" t="n">
        <f aca="false">+M1658*P1658</f>
        <v>4948.54129198999</v>
      </c>
      <c r="R1658" s="17" t="n">
        <f aca="false">+N1658*P1658</f>
        <v>0</v>
      </c>
      <c r="S1658" s="17"/>
      <c r="T1658" s="18" t="n">
        <f aca="false">+L1658-K1658</f>
        <v>0.0243055555555556</v>
      </c>
      <c r="U1658" s="18" t="n">
        <f aca="false">+T1658*P1658</f>
        <v>7.36458333333333</v>
      </c>
      <c r="V1658" s="18"/>
    </row>
    <row r="1659" s="13" customFormat="true" ht="12" hidden="false" customHeight="false" outlineLevel="0" collapsed="false">
      <c r="A1659" s="12" t="n">
        <v>7874</v>
      </c>
      <c r="B1659" s="13" t="n">
        <v>30</v>
      </c>
      <c r="C1659" s="13" t="s">
        <v>125</v>
      </c>
      <c r="D1659" s="13" t="n">
        <v>2</v>
      </c>
      <c r="E1659" s="13" t="n">
        <v>707</v>
      </c>
      <c r="F1659" s="13" t="s">
        <v>230</v>
      </c>
      <c r="G1659" s="13" t="s">
        <v>24</v>
      </c>
      <c r="H1659" s="13" t="s">
        <v>29</v>
      </c>
      <c r="I1659" s="13" t="n">
        <v>1</v>
      </c>
      <c r="J1659" s="13" t="n">
        <v>2072</v>
      </c>
      <c r="K1659" s="14" t="n">
        <v>0.368055555555556</v>
      </c>
      <c r="L1659" s="15" t="n">
        <v>0.392361111111111</v>
      </c>
      <c r="M1659" s="16" t="n">
        <f aca="false">VLOOKUP(E1659,'Esp. percorsi al 18-10-22'!C:J,8,FALSE())</f>
        <v>16.3318194455115</v>
      </c>
      <c r="N1659" s="16"/>
      <c r="O1659" s="16"/>
      <c r="P1659" s="13" t="n">
        <v>57</v>
      </c>
      <c r="Q1659" s="17" t="n">
        <f aca="false">+M1659*P1659</f>
        <v>930.913708394156</v>
      </c>
      <c r="R1659" s="17" t="n">
        <f aca="false">+N1659*P1659</f>
        <v>0</v>
      </c>
      <c r="S1659" s="17"/>
      <c r="T1659" s="18" t="n">
        <f aca="false">+L1659-K1659</f>
        <v>0.0243055555555556</v>
      </c>
      <c r="U1659" s="18" t="n">
        <f aca="false">+T1659*P1659</f>
        <v>1.38541666666667</v>
      </c>
      <c r="V1659" s="18"/>
    </row>
    <row r="1660" s="13" customFormat="true" ht="12" hidden="false" customHeight="false" outlineLevel="0" collapsed="false">
      <c r="A1660" s="12" t="n">
        <v>18546</v>
      </c>
      <c r="B1660" s="13" t="n">
        <v>30</v>
      </c>
      <c r="C1660" s="13" t="s">
        <v>125</v>
      </c>
      <c r="D1660" s="13" t="n">
        <v>2</v>
      </c>
      <c r="E1660" s="13" t="n">
        <v>707</v>
      </c>
      <c r="F1660" s="13" t="s">
        <v>230</v>
      </c>
      <c r="G1660" s="13" t="s">
        <v>28</v>
      </c>
      <c r="H1660" s="13" t="s">
        <v>25</v>
      </c>
      <c r="I1660" s="13" t="n">
        <v>1</v>
      </c>
      <c r="J1660" s="13" t="n">
        <v>18546</v>
      </c>
      <c r="K1660" s="14" t="n">
        <v>0.395833333333333</v>
      </c>
      <c r="L1660" s="15" t="n">
        <v>0.420138888888889</v>
      </c>
      <c r="M1660" s="16" t="n">
        <f aca="false">VLOOKUP(E1660,'Esp. percorsi al 18-10-22'!C:J,8,FALSE())</f>
        <v>16.3318194455115</v>
      </c>
      <c r="N1660" s="16"/>
      <c r="O1660" s="16"/>
      <c r="P1660" s="13" t="n">
        <v>52</v>
      </c>
      <c r="Q1660" s="17" t="n">
        <f aca="false">+M1660*P1660</f>
        <v>849.254611166598</v>
      </c>
      <c r="R1660" s="17" t="n">
        <f aca="false">+N1660*P1660</f>
        <v>0</v>
      </c>
      <c r="S1660" s="17"/>
      <c r="T1660" s="18" t="n">
        <f aca="false">+L1660-K1660</f>
        <v>0.0243055555555556</v>
      </c>
      <c r="U1660" s="18" t="n">
        <f aca="false">+T1660*P1660</f>
        <v>1.26388888888889</v>
      </c>
      <c r="V1660" s="18"/>
    </row>
    <row r="1661" s="13" customFormat="true" ht="12" hidden="false" customHeight="false" outlineLevel="0" collapsed="false">
      <c r="A1661" s="12" t="n">
        <v>17564</v>
      </c>
      <c r="B1661" s="13" t="n">
        <v>30</v>
      </c>
      <c r="C1661" s="13" t="s">
        <v>125</v>
      </c>
      <c r="D1661" s="13" t="n">
        <v>2</v>
      </c>
      <c r="E1661" s="13" t="n">
        <v>707</v>
      </c>
      <c r="F1661" s="13" t="s">
        <v>230</v>
      </c>
      <c r="G1661" s="13" t="s">
        <v>26</v>
      </c>
      <c r="H1661" s="13" t="s">
        <v>25</v>
      </c>
      <c r="I1661" s="13" t="n">
        <v>1</v>
      </c>
      <c r="J1661" s="13" t="n">
        <v>73</v>
      </c>
      <c r="K1661" s="14" t="n">
        <v>0.399305555555556</v>
      </c>
      <c r="L1661" s="15" t="n">
        <v>0.423611111111111</v>
      </c>
      <c r="M1661" s="16" t="n">
        <f aca="false">VLOOKUP(E1661,'Esp. percorsi al 18-10-22'!C:J,8,FALSE())</f>
        <v>16.3318194455115</v>
      </c>
      <c r="N1661" s="16"/>
      <c r="O1661" s="16"/>
      <c r="P1661" s="13" t="n">
        <v>251</v>
      </c>
      <c r="Q1661" s="17" t="n">
        <f aca="false">+M1661*P1661</f>
        <v>4099.28668082339</v>
      </c>
      <c r="R1661" s="17" t="n">
        <f aca="false">+N1661*P1661</f>
        <v>0</v>
      </c>
      <c r="S1661" s="17"/>
      <c r="T1661" s="18" t="n">
        <f aca="false">+L1661-K1661</f>
        <v>0.0243055555555556</v>
      </c>
      <c r="U1661" s="18" t="n">
        <f aca="false">+T1661*P1661</f>
        <v>6.10069444444444</v>
      </c>
      <c r="V1661" s="18"/>
    </row>
    <row r="1662" s="13" customFormat="true" ht="12" hidden="false" customHeight="false" outlineLevel="0" collapsed="false">
      <c r="A1662" s="12" t="n">
        <v>7875</v>
      </c>
      <c r="B1662" s="13" t="n">
        <v>30</v>
      </c>
      <c r="C1662" s="13" t="s">
        <v>125</v>
      </c>
      <c r="D1662" s="13" t="n">
        <v>2</v>
      </c>
      <c r="E1662" s="13" t="n">
        <v>707</v>
      </c>
      <c r="F1662" s="13" t="s">
        <v>230</v>
      </c>
      <c r="G1662" s="13" t="s">
        <v>24</v>
      </c>
      <c r="H1662" s="13" t="s">
        <v>29</v>
      </c>
      <c r="I1662" s="13" t="n">
        <v>1</v>
      </c>
      <c r="J1662" s="13" t="n">
        <v>2073</v>
      </c>
      <c r="K1662" s="14" t="n">
        <v>0.423611111111111</v>
      </c>
      <c r="L1662" s="15" t="n">
        <v>0.447916666666667</v>
      </c>
      <c r="M1662" s="16" t="n">
        <f aca="false">VLOOKUP(E1662,'Esp. percorsi al 18-10-22'!C:J,8,FALSE())</f>
        <v>16.3318194455115</v>
      </c>
      <c r="N1662" s="16"/>
      <c r="O1662" s="16"/>
      <c r="P1662" s="13" t="n">
        <v>57</v>
      </c>
      <c r="Q1662" s="17" t="n">
        <f aca="false">+M1662*P1662</f>
        <v>930.913708394156</v>
      </c>
      <c r="R1662" s="17" t="n">
        <f aca="false">+N1662*P1662</f>
        <v>0</v>
      </c>
      <c r="S1662" s="17"/>
      <c r="T1662" s="18" t="n">
        <f aca="false">+L1662-K1662</f>
        <v>0.0243055555555556</v>
      </c>
      <c r="U1662" s="18" t="n">
        <f aca="false">+T1662*P1662</f>
        <v>1.38541666666667</v>
      </c>
      <c r="V1662" s="18"/>
    </row>
    <row r="1663" s="13" customFormat="true" ht="12" hidden="false" customHeight="false" outlineLevel="0" collapsed="false">
      <c r="A1663" s="12" t="n">
        <v>7830</v>
      </c>
      <c r="B1663" s="13" t="n">
        <v>30</v>
      </c>
      <c r="C1663" s="13" t="s">
        <v>125</v>
      </c>
      <c r="D1663" s="13" t="n">
        <v>2</v>
      </c>
      <c r="E1663" s="13" t="n">
        <v>707</v>
      </c>
      <c r="F1663" s="13" t="s">
        <v>230</v>
      </c>
      <c r="G1663" s="13" t="s">
        <v>24</v>
      </c>
      <c r="H1663" s="13" t="s">
        <v>25</v>
      </c>
      <c r="I1663" s="13" t="n">
        <v>1</v>
      </c>
      <c r="J1663" s="13" t="n">
        <v>953</v>
      </c>
      <c r="K1663" s="14" t="n">
        <v>0.4375</v>
      </c>
      <c r="L1663" s="15" t="n">
        <v>0.461805555555556</v>
      </c>
      <c r="M1663" s="16" t="n">
        <f aca="false">VLOOKUP(E1663,'Esp. percorsi al 18-10-22'!C:J,8,FALSE())</f>
        <v>16.3318194455115</v>
      </c>
      <c r="N1663" s="16"/>
      <c r="O1663" s="16"/>
      <c r="P1663" s="13" t="n">
        <v>303</v>
      </c>
      <c r="Q1663" s="17" t="n">
        <f aca="false">+M1663*P1663</f>
        <v>4948.54129198999</v>
      </c>
      <c r="R1663" s="17" t="n">
        <f aca="false">+N1663*P1663</f>
        <v>0</v>
      </c>
      <c r="S1663" s="17"/>
      <c r="T1663" s="18" t="n">
        <f aca="false">+L1663-K1663</f>
        <v>0.0243055555555556</v>
      </c>
      <c r="U1663" s="18" t="n">
        <f aca="false">+T1663*P1663</f>
        <v>7.36458333333333</v>
      </c>
      <c r="V1663" s="18"/>
    </row>
    <row r="1664" s="13" customFormat="true" ht="12" hidden="false" customHeight="false" outlineLevel="0" collapsed="false">
      <c r="A1664" s="12" t="n">
        <v>7831</v>
      </c>
      <c r="B1664" s="13" t="n">
        <v>30</v>
      </c>
      <c r="C1664" s="13" t="s">
        <v>125</v>
      </c>
      <c r="D1664" s="13" t="n">
        <v>2</v>
      </c>
      <c r="E1664" s="13" t="n">
        <v>707</v>
      </c>
      <c r="F1664" s="13" t="s">
        <v>230</v>
      </c>
      <c r="G1664" s="13" t="s">
        <v>24</v>
      </c>
      <c r="H1664" s="13" t="s">
        <v>25</v>
      </c>
      <c r="I1664" s="13" t="n">
        <v>1</v>
      </c>
      <c r="J1664" s="13" t="n">
        <v>954</v>
      </c>
      <c r="K1664" s="14" t="n">
        <v>0.479166666666667</v>
      </c>
      <c r="L1664" s="15" t="n">
        <v>0.503472222222222</v>
      </c>
      <c r="M1664" s="16" t="n">
        <f aca="false">VLOOKUP(E1664,'Esp. percorsi al 18-10-22'!C:J,8,FALSE())</f>
        <v>16.3318194455115</v>
      </c>
      <c r="N1664" s="16"/>
      <c r="O1664" s="16"/>
      <c r="P1664" s="13" t="n">
        <v>303</v>
      </c>
      <c r="Q1664" s="17" t="n">
        <f aca="false">+M1664*P1664</f>
        <v>4948.54129198999</v>
      </c>
      <c r="R1664" s="17" t="n">
        <f aca="false">+N1664*P1664</f>
        <v>0</v>
      </c>
      <c r="S1664" s="17"/>
      <c r="T1664" s="18" t="n">
        <f aca="false">+L1664-K1664</f>
        <v>0.0243055555555556</v>
      </c>
      <c r="U1664" s="18" t="n">
        <f aca="false">+T1664*P1664</f>
        <v>7.36458333333333</v>
      </c>
      <c r="V1664" s="18"/>
    </row>
    <row r="1665" s="13" customFormat="true" ht="12" hidden="false" customHeight="false" outlineLevel="0" collapsed="false">
      <c r="A1665" s="12" t="n">
        <v>7876</v>
      </c>
      <c r="B1665" s="13" t="n">
        <v>30</v>
      </c>
      <c r="C1665" s="13" t="s">
        <v>125</v>
      </c>
      <c r="D1665" s="13" t="n">
        <v>2</v>
      </c>
      <c r="E1665" s="13" t="n">
        <v>707</v>
      </c>
      <c r="F1665" s="13" t="s">
        <v>230</v>
      </c>
      <c r="G1665" s="13" t="s">
        <v>24</v>
      </c>
      <c r="H1665" s="13" t="s">
        <v>29</v>
      </c>
      <c r="I1665" s="13" t="n">
        <v>1</v>
      </c>
      <c r="J1665" s="13" t="n">
        <v>2074</v>
      </c>
      <c r="K1665" s="14" t="n">
        <v>0.479166666666667</v>
      </c>
      <c r="L1665" s="15" t="n">
        <v>0.503472222222222</v>
      </c>
      <c r="M1665" s="16" t="n">
        <f aca="false">VLOOKUP(E1665,'Esp. percorsi al 18-10-22'!C:J,8,FALSE())</f>
        <v>16.3318194455115</v>
      </c>
      <c r="N1665" s="16"/>
      <c r="O1665" s="16"/>
      <c r="P1665" s="13" t="n">
        <v>57</v>
      </c>
      <c r="Q1665" s="17" t="n">
        <f aca="false">+M1665*P1665</f>
        <v>930.913708394156</v>
      </c>
      <c r="R1665" s="17" t="n">
        <f aca="false">+N1665*P1665</f>
        <v>0</v>
      </c>
      <c r="S1665" s="17"/>
      <c r="T1665" s="18" t="n">
        <f aca="false">+L1665-K1665</f>
        <v>0.0243055555555556</v>
      </c>
      <c r="U1665" s="18" t="n">
        <f aca="false">+T1665*P1665</f>
        <v>1.38541666666667</v>
      </c>
      <c r="V1665" s="18"/>
    </row>
    <row r="1666" s="13" customFormat="true" ht="12" hidden="false" customHeight="false" outlineLevel="0" collapsed="false">
      <c r="A1666" s="12" t="n">
        <v>7832</v>
      </c>
      <c r="B1666" s="13" t="n">
        <v>30</v>
      </c>
      <c r="C1666" s="13" t="s">
        <v>125</v>
      </c>
      <c r="D1666" s="13" t="n">
        <v>2</v>
      </c>
      <c r="E1666" s="13" t="n">
        <v>707</v>
      </c>
      <c r="F1666" s="13" t="s">
        <v>230</v>
      </c>
      <c r="G1666" s="13" t="s">
        <v>24</v>
      </c>
      <c r="H1666" s="13" t="s">
        <v>25</v>
      </c>
      <c r="I1666" s="13" t="n">
        <v>1</v>
      </c>
      <c r="J1666" s="13" t="n">
        <v>955</v>
      </c>
      <c r="K1666" s="14" t="n">
        <v>0.524305555555556</v>
      </c>
      <c r="L1666" s="15" t="n">
        <v>0.548611111111111</v>
      </c>
      <c r="M1666" s="16" t="n">
        <f aca="false">VLOOKUP(E1666,'Esp. percorsi al 18-10-22'!C:J,8,FALSE())</f>
        <v>16.3318194455115</v>
      </c>
      <c r="N1666" s="16"/>
      <c r="O1666" s="16"/>
      <c r="P1666" s="13" t="n">
        <v>303</v>
      </c>
      <c r="Q1666" s="17" t="n">
        <f aca="false">+M1666*P1666</f>
        <v>4948.54129198999</v>
      </c>
      <c r="R1666" s="17" t="n">
        <f aca="false">+N1666*P1666</f>
        <v>0</v>
      </c>
      <c r="S1666" s="17"/>
      <c r="T1666" s="18" t="n">
        <f aca="false">+L1666-K1666</f>
        <v>0.0243055555555556</v>
      </c>
      <c r="U1666" s="18" t="n">
        <f aca="false">+T1666*P1666</f>
        <v>7.36458333333333</v>
      </c>
      <c r="V1666" s="18"/>
    </row>
    <row r="1667" s="13" customFormat="true" ht="12" hidden="false" customHeight="false" outlineLevel="0" collapsed="false">
      <c r="A1667" s="12" t="n">
        <v>7877</v>
      </c>
      <c r="B1667" s="13" t="n">
        <v>30</v>
      </c>
      <c r="C1667" s="13" t="s">
        <v>125</v>
      </c>
      <c r="D1667" s="13" t="n">
        <v>2</v>
      </c>
      <c r="E1667" s="13" t="n">
        <v>707</v>
      </c>
      <c r="F1667" s="13" t="s">
        <v>230</v>
      </c>
      <c r="G1667" s="13" t="s">
        <v>24</v>
      </c>
      <c r="H1667" s="13" t="s">
        <v>29</v>
      </c>
      <c r="I1667" s="13" t="n">
        <v>1</v>
      </c>
      <c r="J1667" s="13" t="n">
        <v>2075</v>
      </c>
      <c r="K1667" s="14" t="n">
        <v>0.534722222222222</v>
      </c>
      <c r="L1667" s="15" t="n">
        <v>0.559027777777778</v>
      </c>
      <c r="M1667" s="16" t="n">
        <f aca="false">VLOOKUP(E1667,'Esp. percorsi al 18-10-22'!C:J,8,FALSE())</f>
        <v>16.3318194455115</v>
      </c>
      <c r="N1667" s="16"/>
      <c r="O1667" s="16"/>
      <c r="P1667" s="13" t="n">
        <v>57</v>
      </c>
      <c r="Q1667" s="17" t="n">
        <f aca="false">+M1667*P1667</f>
        <v>930.913708394156</v>
      </c>
      <c r="R1667" s="17" t="n">
        <f aca="false">+N1667*P1667</f>
        <v>0</v>
      </c>
      <c r="S1667" s="17"/>
      <c r="T1667" s="18" t="n">
        <f aca="false">+L1667-K1667</f>
        <v>0.0243055555555556</v>
      </c>
      <c r="U1667" s="18" t="n">
        <f aca="false">+T1667*P1667</f>
        <v>1.38541666666667</v>
      </c>
      <c r="V1667" s="18"/>
    </row>
    <row r="1668" s="13" customFormat="true" ht="12" hidden="false" customHeight="false" outlineLevel="0" collapsed="false">
      <c r="A1668" s="12" t="n">
        <v>18318</v>
      </c>
      <c r="B1668" s="13" t="n">
        <v>30</v>
      </c>
      <c r="C1668" s="13" t="s">
        <v>125</v>
      </c>
      <c r="D1668" s="13" t="n">
        <v>2</v>
      </c>
      <c r="E1668" s="13" t="n">
        <v>707</v>
      </c>
      <c r="F1668" s="13" t="s">
        <v>230</v>
      </c>
      <c r="G1668" s="13" t="s">
        <v>26</v>
      </c>
      <c r="H1668" s="13" t="s">
        <v>25</v>
      </c>
      <c r="I1668" s="13" t="n">
        <v>1</v>
      </c>
      <c r="J1668" s="13" t="n">
        <v>970</v>
      </c>
      <c r="K1668" s="14" t="n">
        <v>0.545138888888889</v>
      </c>
      <c r="L1668" s="15" t="n">
        <v>0.569444444444444</v>
      </c>
      <c r="M1668" s="16" t="n">
        <f aca="false">VLOOKUP(E1668,'Esp. percorsi al 18-10-22'!C:J,8,FALSE())</f>
        <v>16.3318194455115</v>
      </c>
      <c r="N1668" s="16"/>
      <c r="O1668" s="16"/>
      <c r="P1668" s="13" t="n">
        <v>251</v>
      </c>
      <c r="Q1668" s="17" t="n">
        <f aca="false">+M1668*P1668</f>
        <v>4099.28668082339</v>
      </c>
      <c r="R1668" s="17" t="n">
        <f aca="false">+N1668*P1668</f>
        <v>0</v>
      </c>
      <c r="S1668" s="17"/>
      <c r="T1668" s="18" t="n">
        <f aca="false">+L1668-K1668</f>
        <v>0.0243055555555556</v>
      </c>
      <c r="U1668" s="18" t="n">
        <f aca="false">+T1668*P1668</f>
        <v>6.10069444444444</v>
      </c>
      <c r="V1668" s="18"/>
    </row>
    <row r="1669" s="13" customFormat="true" ht="12" hidden="false" customHeight="false" outlineLevel="0" collapsed="false">
      <c r="A1669" s="12" t="n">
        <v>18434</v>
      </c>
      <c r="B1669" s="13" t="n">
        <v>30</v>
      </c>
      <c r="C1669" s="13" t="s">
        <v>125</v>
      </c>
      <c r="D1669" s="13" t="n">
        <v>2</v>
      </c>
      <c r="E1669" s="13" t="n">
        <v>707</v>
      </c>
      <c r="F1669" s="13" t="s">
        <v>230</v>
      </c>
      <c r="G1669" s="13" t="s">
        <v>28</v>
      </c>
      <c r="H1669" s="13" t="s">
        <v>25</v>
      </c>
      <c r="I1669" s="13" t="n">
        <v>1</v>
      </c>
      <c r="J1669" s="13" t="n">
        <v>18434</v>
      </c>
      <c r="K1669" s="14" t="n">
        <v>0.5625</v>
      </c>
      <c r="L1669" s="15" t="n">
        <v>0.586805555555556</v>
      </c>
      <c r="M1669" s="16" t="n">
        <f aca="false">VLOOKUP(E1669,'Esp. percorsi al 18-10-22'!C:J,8,FALSE())</f>
        <v>16.3318194455115</v>
      </c>
      <c r="N1669" s="16"/>
      <c r="O1669" s="16"/>
      <c r="P1669" s="13" t="n">
        <v>52</v>
      </c>
      <c r="Q1669" s="17" t="n">
        <f aca="false">+M1669*P1669</f>
        <v>849.254611166598</v>
      </c>
      <c r="R1669" s="17" t="n">
        <f aca="false">+N1669*P1669</f>
        <v>0</v>
      </c>
      <c r="S1669" s="17"/>
      <c r="T1669" s="18" t="n">
        <f aca="false">+L1669-K1669</f>
        <v>0.0243055555555556</v>
      </c>
      <c r="U1669" s="18" t="n">
        <f aca="false">+T1669*P1669</f>
        <v>1.26388888888889</v>
      </c>
      <c r="V1669" s="18"/>
    </row>
    <row r="1670" s="13" customFormat="true" ht="12" hidden="false" customHeight="false" outlineLevel="0" collapsed="false">
      <c r="A1670" s="12" t="n">
        <v>7896</v>
      </c>
      <c r="B1670" s="13" t="n">
        <v>30</v>
      </c>
      <c r="C1670" s="13" t="s">
        <v>125</v>
      </c>
      <c r="D1670" s="13" t="n">
        <v>2</v>
      </c>
      <c r="E1670" s="13" t="n">
        <v>707</v>
      </c>
      <c r="F1670" s="13" t="s">
        <v>230</v>
      </c>
      <c r="G1670" s="13" t="s">
        <v>24</v>
      </c>
      <c r="H1670" s="13" t="s">
        <v>25</v>
      </c>
      <c r="I1670" s="13" t="n">
        <v>1</v>
      </c>
      <c r="J1670" s="13" t="n">
        <v>2441</v>
      </c>
      <c r="K1670" s="14" t="n">
        <v>0.586805555555556</v>
      </c>
      <c r="L1670" s="15" t="n">
        <v>0.611111111111111</v>
      </c>
      <c r="M1670" s="16" t="n">
        <f aca="false">VLOOKUP(E1670,'Esp. percorsi al 18-10-22'!C:J,8,FALSE())</f>
        <v>16.3318194455115</v>
      </c>
      <c r="N1670" s="16"/>
      <c r="O1670" s="16"/>
      <c r="P1670" s="13" t="n">
        <v>303</v>
      </c>
      <c r="Q1670" s="17" t="n">
        <f aca="false">+M1670*P1670</f>
        <v>4948.54129198999</v>
      </c>
      <c r="R1670" s="17" t="n">
        <f aca="false">+N1670*P1670</f>
        <v>0</v>
      </c>
      <c r="S1670" s="17"/>
      <c r="T1670" s="18" t="n">
        <f aca="false">+L1670-K1670</f>
        <v>0.0243055555555556</v>
      </c>
      <c r="U1670" s="18" t="n">
        <f aca="false">+T1670*P1670</f>
        <v>7.36458333333333</v>
      </c>
      <c r="V1670" s="18"/>
    </row>
    <row r="1671" s="13" customFormat="true" ht="12" hidden="false" customHeight="false" outlineLevel="0" collapsed="false">
      <c r="A1671" s="12" t="n">
        <v>7878</v>
      </c>
      <c r="B1671" s="13" t="n">
        <v>30</v>
      </c>
      <c r="C1671" s="13" t="s">
        <v>125</v>
      </c>
      <c r="D1671" s="13" t="n">
        <v>2</v>
      </c>
      <c r="E1671" s="13" t="n">
        <v>707</v>
      </c>
      <c r="F1671" s="13" t="s">
        <v>230</v>
      </c>
      <c r="G1671" s="13" t="s">
        <v>24</v>
      </c>
      <c r="H1671" s="13" t="s">
        <v>29</v>
      </c>
      <c r="I1671" s="13" t="n">
        <v>1</v>
      </c>
      <c r="J1671" s="13" t="n">
        <v>2076</v>
      </c>
      <c r="K1671" s="14" t="n">
        <v>0.590277777777778</v>
      </c>
      <c r="L1671" s="15" t="n">
        <v>0.614583333333333</v>
      </c>
      <c r="M1671" s="16" t="n">
        <f aca="false">VLOOKUP(E1671,'Esp. percorsi al 18-10-22'!C:J,8,FALSE())</f>
        <v>16.3318194455115</v>
      </c>
      <c r="N1671" s="16"/>
      <c r="O1671" s="16"/>
      <c r="P1671" s="13" t="n">
        <v>57</v>
      </c>
      <c r="Q1671" s="17" t="n">
        <f aca="false">+M1671*P1671</f>
        <v>930.913708394156</v>
      </c>
      <c r="R1671" s="17" t="n">
        <f aca="false">+N1671*P1671</f>
        <v>0</v>
      </c>
      <c r="S1671" s="17"/>
      <c r="T1671" s="18" t="n">
        <f aca="false">+L1671-K1671</f>
        <v>0.0243055555555556</v>
      </c>
      <c r="U1671" s="18" t="n">
        <f aca="false">+T1671*P1671</f>
        <v>1.38541666666667</v>
      </c>
      <c r="V1671" s="18"/>
    </row>
    <row r="1672" s="13" customFormat="true" ht="12" hidden="false" customHeight="false" outlineLevel="0" collapsed="false">
      <c r="A1672" s="12" t="n">
        <v>7834</v>
      </c>
      <c r="B1672" s="13" t="n">
        <v>30</v>
      </c>
      <c r="C1672" s="13" t="s">
        <v>125</v>
      </c>
      <c r="D1672" s="13" t="n">
        <v>2</v>
      </c>
      <c r="E1672" s="13" t="n">
        <v>707</v>
      </c>
      <c r="F1672" s="13" t="s">
        <v>230</v>
      </c>
      <c r="G1672" s="13" t="s">
        <v>24</v>
      </c>
      <c r="H1672" s="13" t="s">
        <v>25</v>
      </c>
      <c r="I1672" s="13" t="n">
        <v>1</v>
      </c>
      <c r="J1672" s="13" t="n">
        <v>957</v>
      </c>
      <c r="K1672" s="14" t="n">
        <v>0.604166666666667</v>
      </c>
      <c r="L1672" s="15" t="n">
        <v>0.628472222222222</v>
      </c>
      <c r="M1672" s="16" t="n">
        <f aca="false">VLOOKUP(E1672,'Esp. percorsi al 18-10-22'!C:J,8,FALSE())</f>
        <v>16.3318194455115</v>
      </c>
      <c r="N1672" s="16"/>
      <c r="O1672" s="16"/>
      <c r="P1672" s="13" t="n">
        <v>303</v>
      </c>
      <c r="Q1672" s="17" t="n">
        <f aca="false">+M1672*P1672</f>
        <v>4948.54129198999</v>
      </c>
      <c r="R1672" s="17" t="n">
        <f aca="false">+N1672*P1672</f>
        <v>0</v>
      </c>
      <c r="S1672" s="17"/>
      <c r="T1672" s="18" t="n">
        <f aca="false">+L1672-K1672</f>
        <v>0.0243055555555556</v>
      </c>
      <c r="U1672" s="18" t="n">
        <f aca="false">+T1672*P1672</f>
        <v>7.36458333333333</v>
      </c>
      <c r="V1672" s="18"/>
    </row>
    <row r="1673" s="13" customFormat="true" ht="12" hidden="false" customHeight="false" outlineLevel="0" collapsed="false">
      <c r="A1673" s="12" t="n">
        <v>7799</v>
      </c>
      <c r="B1673" s="13" t="n">
        <v>30</v>
      </c>
      <c r="C1673" s="13" t="s">
        <v>125</v>
      </c>
      <c r="D1673" s="13" t="n">
        <v>2</v>
      </c>
      <c r="E1673" s="13" t="n">
        <v>707</v>
      </c>
      <c r="F1673" s="13" t="s">
        <v>230</v>
      </c>
      <c r="G1673" s="13" t="s">
        <v>24</v>
      </c>
      <c r="H1673" s="13" t="s">
        <v>25</v>
      </c>
      <c r="I1673" s="13" t="n">
        <v>1</v>
      </c>
      <c r="J1673" s="13" t="n">
        <v>81</v>
      </c>
      <c r="K1673" s="14" t="n">
        <v>0.645833333333333</v>
      </c>
      <c r="L1673" s="15" t="n">
        <v>0.670138888888889</v>
      </c>
      <c r="M1673" s="16" t="n">
        <f aca="false">VLOOKUP(E1673,'Esp. percorsi al 18-10-22'!C:J,8,FALSE())</f>
        <v>16.3318194455115</v>
      </c>
      <c r="N1673" s="16"/>
      <c r="O1673" s="16"/>
      <c r="P1673" s="13" t="n">
        <v>303</v>
      </c>
      <c r="Q1673" s="17" t="n">
        <f aca="false">+M1673*P1673</f>
        <v>4948.54129198999</v>
      </c>
      <c r="R1673" s="17" t="n">
        <f aca="false">+N1673*P1673</f>
        <v>0</v>
      </c>
      <c r="S1673" s="17"/>
      <c r="T1673" s="18" t="n">
        <f aca="false">+L1673-K1673</f>
        <v>0.0243055555555556</v>
      </c>
      <c r="U1673" s="18" t="n">
        <f aca="false">+T1673*P1673</f>
        <v>7.36458333333333</v>
      </c>
      <c r="V1673" s="18"/>
    </row>
    <row r="1674" s="13" customFormat="true" ht="12" hidden="false" customHeight="false" outlineLevel="0" collapsed="false">
      <c r="A1674" s="12" t="n">
        <v>7835</v>
      </c>
      <c r="B1674" s="13" t="n">
        <v>30</v>
      </c>
      <c r="C1674" s="13" t="s">
        <v>125</v>
      </c>
      <c r="D1674" s="13" t="n">
        <v>2</v>
      </c>
      <c r="E1674" s="13" t="n">
        <v>707</v>
      </c>
      <c r="F1674" s="13" t="s">
        <v>230</v>
      </c>
      <c r="G1674" s="13" t="s">
        <v>24</v>
      </c>
      <c r="H1674" s="13" t="s">
        <v>25</v>
      </c>
      <c r="I1674" s="13" t="n">
        <v>1</v>
      </c>
      <c r="J1674" s="13" t="n">
        <v>959</v>
      </c>
      <c r="K1674" s="14" t="n">
        <v>0.6875</v>
      </c>
      <c r="L1674" s="15" t="n">
        <v>0.711805555555555</v>
      </c>
      <c r="M1674" s="16" t="n">
        <f aca="false">VLOOKUP(E1674,'Esp. percorsi al 18-10-22'!C:J,8,FALSE())</f>
        <v>16.3318194455115</v>
      </c>
      <c r="N1674" s="16"/>
      <c r="O1674" s="16"/>
      <c r="P1674" s="13" t="n">
        <v>303</v>
      </c>
      <c r="Q1674" s="17" t="n">
        <f aca="false">+M1674*P1674</f>
        <v>4948.54129198999</v>
      </c>
      <c r="R1674" s="17" t="n">
        <f aca="false">+N1674*P1674</f>
        <v>0</v>
      </c>
      <c r="S1674" s="17"/>
      <c r="T1674" s="18" t="n">
        <f aca="false">+L1674-K1674</f>
        <v>0.0243055555555556</v>
      </c>
      <c r="U1674" s="18" t="n">
        <f aca="false">+T1674*P1674</f>
        <v>7.36458333333333</v>
      </c>
      <c r="V1674" s="18"/>
    </row>
    <row r="1675" s="13" customFormat="true" ht="12" hidden="false" customHeight="false" outlineLevel="0" collapsed="false">
      <c r="A1675" s="12" t="n">
        <v>7836</v>
      </c>
      <c r="B1675" s="13" t="n">
        <v>30</v>
      </c>
      <c r="C1675" s="13" t="s">
        <v>125</v>
      </c>
      <c r="D1675" s="13" t="n">
        <v>2</v>
      </c>
      <c r="E1675" s="13" t="n">
        <v>707</v>
      </c>
      <c r="F1675" s="13" t="s">
        <v>230</v>
      </c>
      <c r="G1675" s="13" t="s">
        <v>24</v>
      </c>
      <c r="H1675" s="13" t="s">
        <v>25</v>
      </c>
      <c r="I1675" s="13" t="n">
        <v>1</v>
      </c>
      <c r="J1675" s="13" t="n">
        <v>960</v>
      </c>
      <c r="K1675" s="14" t="n">
        <v>0.729166666666667</v>
      </c>
      <c r="L1675" s="15" t="n">
        <v>0.753472222222222</v>
      </c>
      <c r="M1675" s="16" t="n">
        <f aca="false">VLOOKUP(E1675,'Esp. percorsi al 18-10-22'!C:J,8,FALSE())</f>
        <v>16.3318194455115</v>
      </c>
      <c r="N1675" s="16"/>
      <c r="O1675" s="16"/>
      <c r="P1675" s="13" t="n">
        <v>303</v>
      </c>
      <c r="Q1675" s="17" t="n">
        <f aca="false">+M1675*P1675</f>
        <v>4948.54129198999</v>
      </c>
      <c r="R1675" s="17" t="n">
        <f aca="false">+N1675*P1675</f>
        <v>0</v>
      </c>
      <c r="S1675" s="17"/>
      <c r="T1675" s="18" t="n">
        <f aca="false">+L1675-K1675</f>
        <v>0.0243055555555556</v>
      </c>
      <c r="U1675" s="18" t="n">
        <f aca="false">+T1675*P1675</f>
        <v>7.36458333333333</v>
      </c>
      <c r="V1675" s="18"/>
    </row>
    <row r="1676" s="13" customFormat="true" ht="12" hidden="false" customHeight="false" outlineLevel="0" collapsed="false">
      <c r="A1676" s="12" t="n">
        <v>7879</v>
      </c>
      <c r="B1676" s="13" t="n">
        <v>30</v>
      </c>
      <c r="C1676" s="13" t="s">
        <v>125</v>
      </c>
      <c r="D1676" s="13" t="n">
        <v>2</v>
      </c>
      <c r="E1676" s="13" t="n">
        <v>707</v>
      </c>
      <c r="F1676" s="13" t="s">
        <v>230</v>
      </c>
      <c r="G1676" s="13" t="s">
        <v>24</v>
      </c>
      <c r="H1676" s="13" t="s">
        <v>29</v>
      </c>
      <c r="I1676" s="13" t="n">
        <v>1</v>
      </c>
      <c r="J1676" s="13" t="n">
        <v>2077</v>
      </c>
      <c r="K1676" s="14" t="n">
        <v>0.756944444444444</v>
      </c>
      <c r="L1676" s="15" t="n">
        <v>0.78125</v>
      </c>
      <c r="M1676" s="16" t="n">
        <f aca="false">VLOOKUP(E1676,'Esp. percorsi al 18-10-22'!C:J,8,FALSE())</f>
        <v>16.3318194455115</v>
      </c>
      <c r="N1676" s="16"/>
      <c r="O1676" s="16"/>
      <c r="P1676" s="13" t="n">
        <v>57</v>
      </c>
      <c r="Q1676" s="17" t="n">
        <f aca="false">+M1676*P1676</f>
        <v>930.913708394156</v>
      </c>
      <c r="R1676" s="17" t="n">
        <f aca="false">+N1676*P1676</f>
        <v>0</v>
      </c>
      <c r="S1676" s="17"/>
      <c r="T1676" s="18" t="n">
        <f aca="false">+L1676-K1676</f>
        <v>0.0243055555555556</v>
      </c>
      <c r="U1676" s="18" t="n">
        <f aca="false">+T1676*P1676</f>
        <v>1.38541666666667</v>
      </c>
      <c r="V1676" s="18"/>
    </row>
    <row r="1677" s="13" customFormat="true" ht="12" hidden="false" customHeight="false" outlineLevel="0" collapsed="false">
      <c r="A1677" s="12" t="n">
        <v>7803</v>
      </c>
      <c r="B1677" s="13" t="n">
        <v>30</v>
      </c>
      <c r="C1677" s="13" t="s">
        <v>125</v>
      </c>
      <c r="D1677" s="13" t="n">
        <v>2</v>
      </c>
      <c r="E1677" s="13" t="n">
        <v>707</v>
      </c>
      <c r="F1677" s="13" t="s">
        <v>230</v>
      </c>
      <c r="G1677" s="13" t="s">
        <v>24</v>
      </c>
      <c r="H1677" s="13" t="s">
        <v>25</v>
      </c>
      <c r="I1677" s="13" t="n">
        <v>1</v>
      </c>
      <c r="J1677" s="13" t="n">
        <v>85</v>
      </c>
      <c r="K1677" s="14" t="n">
        <v>0.770833333333333</v>
      </c>
      <c r="L1677" s="15" t="n">
        <v>0.795138888888889</v>
      </c>
      <c r="M1677" s="16" t="n">
        <f aca="false">VLOOKUP(E1677,'Esp. percorsi al 18-10-22'!C:J,8,FALSE())</f>
        <v>16.3318194455115</v>
      </c>
      <c r="N1677" s="16"/>
      <c r="O1677" s="16"/>
      <c r="P1677" s="13" t="n">
        <v>303</v>
      </c>
      <c r="Q1677" s="17" t="n">
        <f aca="false">+M1677*P1677</f>
        <v>4948.54129198999</v>
      </c>
      <c r="R1677" s="17" t="n">
        <f aca="false">+N1677*P1677</f>
        <v>0</v>
      </c>
      <c r="S1677" s="17"/>
      <c r="T1677" s="18" t="n">
        <f aca="false">+L1677-K1677</f>
        <v>0.0243055555555556</v>
      </c>
      <c r="U1677" s="18" t="n">
        <f aca="false">+T1677*P1677</f>
        <v>7.36458333333333</v>
      </c>
      <c r="V1677" s="18"/>
    </row>
    <row r="1678" s="13" customFormat="true" ht="12" hidden="false" customHeight="false" outlineLevel="0" collapsed="false">
      <c r="A1678" s="12" t="n">
        <v>7837</v>
      </c>
      <c r="B1678" s="13" t="n">
        <v>30</v>
      </c>
      <c r="C1678" s="13" t="s">
        <v>125</v>
      </c>
      <c r="D1678" s="13" t="n">
        <v>2</v>
      </c>
      <c r="E1678" s="13" t="n">
        <v>707</v>
      </c>
      <c r="F1678" s="13" t="s">
        <v>230</v>
      </c>
      <c r="G1678" s="13" t="s">
        <v>24</v>
      </c>
      <c r="H1678" s="13" t="s">
        <v>25</v>
      </c>
      <c r="I1678" s="13" t="n">
        <v>1</v>
      </c>
      <c r="J1678" s="13" t="n">
        <v>962</v>
      </c>
      <c r="K1678" s="14" t="n">
        <v>0.8125</v>
      </c>
      <c r="L1678" s="15" t="n">
        <v>0.836805555555555</v>
      </c>
      <c r="M1678" s="16" t="n">
        <f aca="false">VLOOKUP(E1678,'Esp. percorsi al 18-10-22'!C:J,8,FALSE())</f>
        <v>16.3318194455115</v>
      </c>
      <c r="N1678" s="16"/>
      <c r="O1678" s="16"/>
      <c r="P1678" s="13" t="n">
        <v>303</v>
      </c>
      <c r="Q1678" s="17" t="n">
        <f aca="false">+M1678*P1678</f>
        <v>4948.54129198999</v>
      </c>
      <c r="R1678" s="17" t="n">
        <f aca="false">+N1678*P1678</f>
        <v>0</v>
      </c>
      <c r="S1678" s="17"/>
      <c r="T1678" s="18" t="n">
        <f aca="false">+L1678-K1678</f>
        <v>0.0243055555555556</v>
      </c>
      <c r="U1678" s="18" t="n">
        <f aca="false">+T1678*P1678</f>
        <v>7.36458333333333</v>
      </c>
      <c r="V1678" s="18"/>
    </row>
    <row r="1679" s="13" customFormat="true" ht="12" hidden="false" customHeight="false" outlineLevel="0" collapsed="false">
      <c r="A1679" s="12" t="n">
        <v>7880</v>
      </c>
      <c r="B1679" s="13" t="n">
        <v>30</v>
      </c>
      <c r="C1679" s="13" t="s">
        <v>125</v>
      </c>
      <c r="D1679" s="13" t="n">
        <v>2</v>
      </c>
      <c r="E1679" s="13" t="n">
        <v>707</v>
      </c>
      <c r="F1679" s="13" t="s">
        <v>230</v>
      </c>
      <c r="G1679" s="13" t="s">
        <v>24</v>
      </c>
      <c r="H1679" s="13" t="s">
        <v>29</v>
      </c>
      <c r="I1679" s="13" t="n">
        <v>1</v>
      </c>
      <c r="J1679" s="13" t="n">
        <v>2078</v>
      </c>
      <c r="K1679" s="14" t="n">
        <v>0.8125</v>
      </c>
      <c r="L1679" s="15" t="n">
        <v>0.836805555555555</v>
      </c>
      <c r="M1679" s="16" t="n">
        <f aca="false">VLOOKUP(E1679,'Esp. percorsi al 18-10-22'!C:J,8,FALSE())</f>
        <v>16.3318194455115</v>
      </c>
      <c r="N1679" s="16"/>
      <c r="O1679" s="16"/>
      <c r="P1679" s="13" t="n">
        <v>57</v>
      </c>
      <c r="Q1679" s="17" t="n">
        <f aca="false">+M1679*P1679</f>
        <v>930.913708394156</v>
      </c>
      <c r="R1679" s="17" t="n">
        <f aca="false">+N1679*P1679</f>
        <v>0</v>
      </c>
      <c r="S1679" s="17"/>
      <c r="T1679" s="18" t="n">
        <f aca="false">+L1679-K1679</f>
        <v>0.0243055555555556</v>
      </c>
      <c r="U1679" s="18" t="n">
        <f aca="false">+T1679*P1679</f>
        <v>1.38541666666667</v>
      </c>
      <c r="V1679" s="18"/>
    </row>
    <row r="1680" s="13" customFormat="true" ht="12" hidden="false" customHeight="false" outlineLevel="0" collapsed="false">
      <c r="A1680" s="12" t="n">
        <v>7838</v>
      </c>
      <c r="B1680" s="13" t="n">
        <v>30</v>
      </c>
      <c r="C1680" s="13" t="s">
        <v>125</v>
      </c>
      <c r="D1680" s="13" t="n">
        <v>2</v>
      </c>
      <c r="E1680" s="13" t="n">
        <v>707</v>
      </c>
      <c r="F1680" s="13" t="s">
        <v>230</v>
      </c>
      <c r="G1680" s="13" t="s">
        <v>24</v>
      </c>
      <c r="H1680" s="13" t="s">
        <v>25</v>
      </c>
      <c r="I1680" s="13" t="n">
        <v>1</v>
      </c>
      <c r="J1680" s="13" t="n">
        <v>964</v>
      </c>
      <c r="K1680" s="14" t="n">
        <v>0.875</v>
      </c>
      <c r="L1680" s="15" t="n">
        <v>0.899305555555555</v>
      </c>
      <c r="M1680" s="16" t="n">
        <f aca="false">VLOOKUP(E1680,'Esp. percorsi al 18-10-22'!C:J,8,FALSE())</f>
        <v>16.3318194455115</v>
      </c>
      <c r="N1680" s="16"/>
      <c r="O1680" s="16"/>
      <c r="P1680" s="13" t="n">
        <v>303</v>
      </c>
      <c r="Q1680" s="17" t="n">
        <f aca="false">+M1680*P1680</f>
        <v>4948.54129198999</v>
      </c>
      <c r="R1680" s="17" t="n">
        <f aca="false">+N1680*P1680</f>
        <v>0</v>
      </c>
      <c r="S1680" s="17"/>
      <c r="T1680" s="18" t="n">
        <f aca="false">+L1680-K1680</f>
        <v>0.0243055555555556</v>
      </c>
      <c r="U1680" s="18" t="n">
        <f aca="false">+T1680*P1680</f>
        <v>7.36458333333333</v>
      </c>
      <c r="V1680" s="18"/>
    </row>
    <row r="1681" s="13" customFormat="true" ht="12" hidden="false" customHeight="false" outlineLevel="0" collapsed="false">
      <c r="A1681" s="12" t="n">
        <v>7881</v>
      </c>
      <c r="B1681" s="13" t="n">
        <v>30</v>
      </c>
      <c r="C1681" s="13" t="s">
        <v>125</v>
      </c>
      <c r="D1681" s="13" t="n">
        <v>2</v>
      </c>
      <c r="E1681" s="13" t="n">
        <v>707</v>
      </c>
      <c r="F1681" s="13" t="s">
        <v>230</v>
      </c>
      <c r="G1681" s="13" t="s">
        <v>24</v>
      </c>
      <c r="H1681" s="13" t="s">
        <v>29</v>
      </c>
      <c r="I1681" s="13" t="n">
        <v>1</v>
      </c>
      <c r="J1681" s="13" t="n">
        <v>2079</v>
      </c>
      <c r="K1681" s="14" t="n">
        <v>0.927083333333333</v>
      </c>
      <c r="L1681" s="15" t="n">
        <v>0.951388888888889</v>
      </c>
      <c r="M1681" s="16" t="n">
        <f aca="false">VLOOKUP(E1681,'Esp. percorsi al 18-10-22'!C:J,8,FALSE())</f>
        <v>16.3318194455115</v>
      </c>
      <c r="N1681" s="16"/>
      <c r="O1681" s="16"/>
      <c r="P1681" s="13" t="n">
        <v>57</v>
      </c>
      <c r="Q1681" s="17" t="n">
        <f aca="false">+M1681*P1681</f>
        <v>930.913708394156</v>
      </c>
      <c r="R1681" s="17" t="n">
        <f aca="false">+N1681*P1681</f>
        <v>0</v>
      </c>
      <c r="S1681" s="17"/>
      <c r="T1681" s="18" t="n">
        <f aca="false">+L1681-K1681</f>
        <v>0.0243055555555556</v>
      </c>
      <c r="U1681" s="18" t="n">
        <f aca="false">+T1681*P1681</f>
        <v>1.38541666666667</v>
      </c>
      <c r="V1681" s="18"/>
    </row>
    <row r="1682" s="13" customFormat="true" ht="12" hidden="false" customHeight="false" outlineLevel="0" collapsed="false">
      <c r="A1682" s="12" t="n">
        <v>7943</v>
      </c>
      <c r="B1682" s="13" t="n">
        <v>30</v>
      </c>
      <c r="C1682" s="13" t="s">
        <v>125</v>
      </c>
      <c r="D1682" s="13" t="n">
        <v>2</v>
      </c>
      <c r="E1682" s="13" t="n">
        <v>707</v>
      </c>
      <c r="F1682" s="13" t="s">
        <v>230</v>
      </c>
      <c r="G1682" s="13" t="s">
        <v>28</v>
      </c>
      <c r="H1682" s="13" t="s">
        <v>25</v>
      </c>
      <c r="I1682" s="13" t="n">
        <v>1</v>
      </c>
      <c r="J1682" s="13" t="n">
        <v>5489</v>
      </c>
      <c r="K1682" s="14" t="n">
        <v>0.979166666666667</v>
      </c>
      <c r="L1682" s="15" t="n">
        <v>1.00347222222222</v>
      </c>
      <c r="M1682" s="16" t="n">
        <f aca="false">VLOOKUP(E1682,'Esp. percorsi al 18-10-22'!C:J,8,FALSE())</f>
        <v>16.3318194455115</v>
      </c>
      <c r="N1682" s="16"/>
      <c r="O1682" s="16"/>
      <c r="P1682" s="13" t="n">
        <v>52</v>
      </c>
      <c r="Q1682" s="17" t="n">
        <f aca="false">+M1682*P1682</f>
        <v>849.254611166598</v>
      </c>
      <c r="R1682" s="17" t="n">
        <f aca="false">+N1682*P1682</f>
        <v>0</v>
      </c>
      <c r="S1682" s="17"/>
      <c r="T1682" s="18" t="n">
        <f aca="false">+L1682-K1682</f>
        <v>0.0243055555555556</v>
      </c>
      <c r="U1682" s="18" t="n">
        <f aca="false">+T1682*P1682</f>
        <v>1.26388888888889</v>
      </c>
      <c r="V1682" s="18"/>
    </row>
    <row r="1683" s="13" customFormat="true" ht="12" hidden="false" customHeight="false" outlineLevel="0" collapsed="false">
      <c r="A1683" s="12" t="n">
        <v>17019</v>
      </c>
      <c r="B1683" s="13" t="n">
        <v>30</v>
      </c>
      <c r="C1683" s="13" t="s">
        <v>125</v>
      </c>
      <c r="D1683" s="13" t="n">
        <v>2</v>
      </c>
      <c r="E1683" s="13" t="n">
        <v>708</v>
      </c>
      <c r="F1683" s="13" t="s">
        <v>231</v>
      </c>
      <c r="G1683" s="13" t="s">
        <v>28</v>
      </c>
      <c r="H1683" s="13" t="s">
        <v>25</v>
      </c>
      <c r="I1683" s="13" t="n">
        <v>1</v>
      </c>
      <c r="J1683" s="13" t="n">
        <v>17019</v>
      </c>
      <c r="K1683" s="14" t="n">
        <v>1.02638888888889</v>
      </c>
      <c r="L1683" s="15" t="n">
        <v>1.04513888888889</v>
      </c>
      <c r="M1683" s="16" t="n">
        <f aca="false">VLOOKUP(E1683,'Esp. percorsi al 18-10-22'!C:J,8,FALSE())</f>
        <v>15.0894390091133</v>
      </c>
      <c r="N1683" s="16"/>
      <c r="O1683" s="16"/>
      <c r="P1683" s="13" t="n">
        <v>52</v>
      </c>
      <c r="Q1683" s="17" t="n">
        <f aca="false">+M1683*P1683</f>
        <v>784.650828473892</v>
      </c>
      <c r="R1683" s="17" t="n">
        <f aca="false">+N1683*P1683</f>
        <v>0</v>
      </c>
      <c r="S1683" s="17"/>
      <c r="T1683" s="18" t="n">
        <f aca="false">+L1683-K1683</f>
        <v>0.01875</v>
      </c>
      <c r="U1683" s="18" t="n">
        <f aca="false">+T1683*P1683</f>
        <v>0.975</v>
      </c>
      <c r="V1683" s="18"/>
    </row>
    <row r="1684" s="13" customFormat="true" ht="12" hidden="false" customHeight="false" outlineLevel="0" collapsed="false">
      <c r="A1684" s="12" t="n">
        <v>17305</v>
      </c>
      <c r="B1684" s="13" t="n">
        <v>30</v>
      </c>
      <c r="C1684" s="13" t="s">
        <v>125</v>
      </c>
      <c r="D1684" s="13" t="n">
        <v>2</v>
      </c>
      <c r="E1684" s="13" t="n">
        <v>708</v>
      </c>
      <c r="F1684" s="13" t="s">
        <v>231</v>
      </c>
      <c r="G1684" s="13" t="s">
        <v>28</v>
      </c>
      <c r="H1684" s="13" t="s">
        <v>29</v>
      </c>
      <c r="I1684" s="13" t="n">
        <v>1</v>
      </c>
      <c r="J1684" s="13" t="n">
        <v>17305</v>
      </c>
      <c r="K1684" s="14" t="n">
        <v>1.03680555555556</v>
      </c>
      <c r="L1684" s="15" t="n">
        <v>1.05555555555556</v>
      </c>
      <c r="M1684" s="16" t="n">
        <f aca="false">VLOOKUP(E1684,'Esp. percorsi al 18-10-22'!C:J,8,FALSE())</f>
        <v>15.0894390091133</v>
      </c>
      <c r="N1684" s="16"/>
      <c r="O1684" s="16"/>
      <c r="P1684" s="13" t="n">
        <v>10</v>
      </c>
      <c r="Q1684" s="17" t="n">
        <f aca="false">+M1684*P1684</f>
        <v>150.894390091133</v>
      </c>
      <c r="R1684" s="17" t="n">
        <f aca="false">+N1684*P1684</f>
        <v>0</v>
      </c>
      <c r="S1684" s="17"/>
      <c r="T1684" s="18" t="n">
        <f aca="false">+L1684-K1684</f>
        <v>0.01875</v>
      </c>
      <c r="U1684" s="18" t="n">
        <f aca="false">+T1684*P1684</f>
        <v>0.1875</v>
      </c>
      <c r="V1684" s="18"/>
    </row>
    <row r="1685" s="13" customFormat="true" ht="12" hidden="false" customHeight="false" outlineLevel="0" collapsed="false">
      <c r="A1685" s="12" t="n">
        <v>7882</v>
      </c>
      <c r="B1685" s="13" t="n">
        <v>30</v>
      </c>
      <c r="C1685" s="13" t="s">
        <v>125</v>
      </c>
      <c r="D1685" s="13" t="n">
        <v>2</v>
      </c>
      <c r="E1685" s="13" t="n">
        <v>709</v>
      </c>
      <c r="F1685" s="13" t="s">
        <v>232</v>
      </c>
      <c r="G1685" s="13" t="s">
        <v>24</v>
      </c>
      <c r="H1685" s="13" t="s">
        <v>29</v>
      </c>
      <c r="I1685" s="13" t="n">
        <v>1</v>
      </c>
      <c r="J1685" s="13" t="n">
        <v>2080</v>
      </c>
      <c r="K1685" s="14" t="n">
        <v>0.288194444444444</v>
      </c>
      <c r="L1685" s="15" t="n">
        <v>0.309027777777778</v>
      </c>
      <c r="M1685" s="16" t="n">
        <f aca="false">VLOOKUP(E1685,'Esp. percorsi al 18-10-22'!C:J,8,FALSE())</f>
        <v>14.6918194455115</v>
      </c>
      <c r="N1685" s="16"/>
      <c r="O1685" s="16"/>
      <c r="P1685" s="13" t="n">
        <v>57</v>
      </c>
      <c r="Q1685" s="17" t="n">
        <f aca="false">+M1685*P1685</f>
        <v>837.433708394156</v>
      </c>
      <c r="R1685" s="17" t="n">
        <f aca="false">+N1685*P1685</f>
        <v>0</v>
      </c>
      <c r="S1685" s="17"/>
      <c r="T1685" s="18" t="n">
        <f aca="false">+L1685-K1685</f>
        <v>0.0208333333333333</v>
      </c>
      <c r="U1685" s="18" t="n">
        <f aca="false">+T1685*P1685</f>
        <v>1.1875</v>
      </c>
      <c r="V1685" s="18"/>
    </row>
    <row r="1686" s="13" customFormat="true" ht="12" hidden="false" customHeight="false" outlineLevel="0" collapsed="false">
      <c r="A1686" s="12" t="n">
        <v>7932</v>
      </c>
      <c r="B1686" s="13" t="n">
        <v>30</v>
      </c>
      <c r="C1686" s="13" t="s">
        <v>125</v>
      </c>
      <c r="D1686" s="13" t="n">
        <v>2</v>
      </c>
      <c r="E1686" s="13" t="n">
        <v>709</v>
      </c>
      <c r="F1686" s="13" t="s">
        <v>232</v>
      </c>
      <c r="G1686" s="13" t="s">
        <v>26</v>
      </c>
      <c r="H1686" s="13" t="s">
        <v>30</v>
      </c>
      <c r="I1686" s="13" t="n">
        <v>1</v>
      </c>
      <c r="J1686" s="13" t="n">
        <v>4521</v>
      </c>
      <c r="K1686" s="14" t="n">
        <v>0.288194444444444</v>
      </c>
      <c r="L1686" s="15" t="n">
        <v>0.309027777777778</v>
      </c>
      <c r="M1686" s="16" t="n">
        <f aca="false">VLOOKUP(E1686,'Esp. percorsi al 18-10-22'!C:J,8,FALSE())</f>
        <v>14.6918194455115</v>
      </c>
      <c r="N1686" s="16"/>
      <c r="O1686" s="16"/>
      <c r="P1686" s="13" t="n">
        <v>5</v>
      </c>
      <c r="Q1686" s="17" t="n">
        <f aca="false">+M1686*P1686</f>
        <v>73.4590972275575</v>
      </c>
      <c r="R1686" s="17" t="n">
        <f aca="false">+N1686*P1686</f>
        <v>0</v>
      </c>
      <c r="S1686" s="17"/>
      <c r="T1686" s="18" t="n">
        <f aca="false">+L1686-K1686</f>
        <v>0.0208333333333333</v>
      </c>
      <c r="U1686" s="18" t="n">
        <f aca="false">+T1686*P1686</f>
        <v>0.104166666666667</v>
      </c>
      <c r="V1686" s="18"/>
    </row>
    <row r="1687" s="13" customFormat="true" ht="12" hidden="false" customHeight="false" outlineLevel="0" collapsed="false">
      <c r="A1687" s="12" t="n">
        <v>18545</v>
      </c>
      <c r="B1687" s="13" t="n">
        <v>30</v>
      </c>
      <c r="C1687" s="13" t="s">
        <v>125</v>
      </c>
      <c r="D1687" s="13" t="n">
        <v>2</v>
      </c>
      <c r="E1687" s="13" t="n">
        <v>709</v>
      </c>
      <c r="F1687" s="13" t="s">
        <v>232</v>
      </c>
      <c r="G1687" s="13" t="s">
        <v>28</v>
      </c>
      <c r="H1687" s="13" t="s">
        <v>25</v>
      </c>
      <c r="I1687" s="13" t="n">
        <v>1</v>
      </c>
      <c r="J1687" s="13" t="n">
        <v>18545</v>
      </c>
      <c r="K1687" s="14" t="n">
        <v>0.336805555555556</v>
      </c>
      <c r="L1687" s="15" t="n">
        <v>0.357638888888889</v>
      </c>
      <c r="M1687" s="16" t="n">
        <f aca="false">VLOOKUP(E1687,'Esp. percorsi al 18-10-22'!C:J,8,FALSE())</f>
        <v>14.6918194455115</v>
      </c>
      <c r="N1687" s="16"/>
      <c r="O1687" s="16"/>
      <c r="P1687" s="13" t="n">
        <v>52</v>
      </c>
      <c r="Q1687" s="17" t="n">
        <f aca="false">+M1687*P1687</f>
        <v>763.974611166598</v>
      </c>
      <c r="R1687" s="17" t="n">
        <f aca="false">+N1687*P1687</f>
        <v>0</v>
      </c>
      <c r="S1687" s="17"/>
      <c r="T1687" s="18" t="n">
        <f aca="false">+L1687-K1687</f>
        <v>0.0208333333333333</v>
      </c>
      <c r="U1687" s="18" t="n">
        <f aca="false">+T1687*P1687</f>
        <v>1.08333333333333</v>
      </c>
      <c r="V1687" s="18"/>
    </row>
    <row r="1688" s="13" customFormat="true" ht="12" hidden="false" customHeight="false" outlineLevel="0" collapsed="false">
      <c r="A1688" s="12" t="n">
        <v>7883</v>
      </c>
      <c r="B1688" s="13" t="n">
        <v>30</v>
      </c>
      <c r="C1688" s="13" t="s">
        <v>125</v>
      </c>
      <c r="D1688" s="13" t="n">
        <v>2</v>
      </c>
      <c r="E1688" s="13" t="n">
        <v>709</v>
      </c>
      <c r="F1688" s="13" t="s">
        <v>232</v>
      </c>
      <c r="G1688" s="13" t="s">
        <v>24</v>
      </c>
      <c r="H1688" s="13" t="s">
        <v>29</v>
      </c>
      <c r="I1688" s="13" t="n">
        <v>1</v>
      </c>
      <c r="J1688" s="13" t="n">
        <v>2081</v>
      </c>
      <c r="K1688" s="14" t="n">
        <v>0.34375</v>
      </c>
      <c r="L1688" s="15" t="n">
        <v>0.364583333333333</v>
      </c>
      <c r="M1688" s="16" t="n">
        <f aca="false">VLOOKUP(E1688,'Esp. percorsi al 18-10-22'!C:J,8,FALSE())</f>
        <v>14.6918194455115</v>
      </c>
      <c r="N1688" s="16"/>
      <c r="O1688" s="16"/>
      <c r="P1688" s="13" t="n">
        <v>57</v>
      </c>
      <c r="Q1688" s="17" t="n">
        <f aca="false">+M1688*P1688</f>
        <v>837.433708394156</v>
      </c>
      <c r="R1688" s="17" t="n">
        <f aca="false">+N1688*P1688</f>
        <v>0</v>
      </c>
      <c r="S1688" s="17"/>
      <c r="T1688" s="18" t="n">
        <f aca="false">+L1688-K1688</f>
        <v>0.0208333333333333</v>
      </c>
      <c r="U1688" s="18" t="n">
        <f aca="false">+T1688*P1688</f>
        <v>1.1875</v>
      </c>
      <c r="V1688" s="18"/>
    </row>
    <row r="1689" s="13" customFormat="true" ht="12" hidden="false" customHeight="false" outlineLevel="0" collapsed="false">
      <c r="A1689" s="12" t="n">
        <v>7933</v>
      </c>
      <c r="B1689" s="13" t="n">
        <v>30</v>
      </c>
      <c r="C1689" s="13" t="s">
        <v>125</v>
      </c>
      <c r="D1689" s="13" t="n">
        <v>2</v>
      </c>
      <c r="E1689" s="13" t="n">
        <v>709</v>
      </c>
      <c r="F1689" s="13" t="s">
        <v>232</v>
      </c>
      <c r="G1689" s="13" t="s">
        <v>26</v>
      </c>
      <c r="H1689" s="13" t="s">
        <v>30</v>
      </c>
      <c r="I1689" s="13" t="n">
        <v>1</v>
      </c>
      <c r="J1689" s="13" t="n">
        <v>4522</v>
      </c>
      <c r="K1689" s="14" t="n">
        <v>0.34375</v>
      </c>
      <c r="L1689" s="15" t="n">
        <v>0.364583333333333</v>
      </c>
      <c r="M1689" s="16" t="n">
        <f aca="false">VLOOKUP(E1689,'Esp. percorsi al 18-10-22'!C:J,8,FALSE())</f>
        <v>14.6918194455115</v>
      </c>
      <c r="N1689" s="16"/>
      <c r="O1689" s="16"/>
      <c r="P1689" s="13" t="n">
        <v>5</v>
      </c>
      <c r="Q1689" s="17" t="n">
        <f aca="false">+M1689*P1689</f>
        <v>73.4590972275575</v>
      </c>
      <c r="R1689" s="17" t="n">
        <f aca="false">+N1689*P1689</f>
        <v>0</v>
      </c>
      <c r="S1689" s="17"/>
      <c r="T1689" s="18" t="n">
        <f aca="false">+L1689-K1689</f>
        <v>0.0208333333333333</v>
      </c>
      <c r="U1689" s="18" t="n">
        <f aca="false">+T1689*P1689</f>
        <v>0.104166666666667</v>
      </c>
      <c r="V1689" s="18"/>
    </row>
    <row r="1690" s="13" customFormat="true" ht="12" hidden="false" customHeight="false" outlineLevel="0" collapsed="false">
      <c r="A1690" s="12" t="n">
        <v>7839</v>
      </c>
      <c r="B1690" s="13" t="n">
        <v>30</v>
      </c>
      <c r="C1690" s="13" t="s">
        <v>125</v>
      </c>
      <c r="D1690" s="13" t="n">
        <v>2</v>
      </c>
      <c r="E1690" s="13" t="n">
        <v>709</v>
      </c>
      <c r="F1690" s="13" t="s">
        <v>232</v>
      </c>
      <c r="G1690" s="13" t="s">
        <v>24</v>
      </c>
      <c r="H1690" s="13" t="s">
        <v>25</v>
      </c>
      <c r="I1690" s="13" t="n">
        <v>1</v>
      </c>
      <c r="J1690" s="13" t="n">
        <v>966</v>
      </c>
      <c r="K1690" s="14" t="n">
        <v>0.378472222222222</v>
      </c>
      <c r="L1690" s="15" t="n">
        <v>0.399305555555556</v>
      </c>
      <c r="M1690" s="16" t="n">
        <f aca="false">VLOOKUP(E1690,'Esp. percorsi al 18-10-22'!C:J,8,FALSE())</f>
        <v>14.6918194455115</v>
      </c>
      <c r="N1690" s="16"/>
      <c r="O1690" s="16"/>
      <c r="P1690" s="13" t="n">
        <v>303</v>
      </c>
      <c r="Q1690" s="17" t="n">
        <f aca="false">+M1690*P1690</f>
        <v>4451.62129198998</v>
      </c>
      <c r="R1690" s="17" t="n">
        <f aca="false">+N1690*P1690</f>
        <v>0</v>
      </c>
      <c r="S1690" s="17"/>
      <c r="T1690" s="18" t="n">
        <f aca="false">+L1690-K1690</f>
        <v>0.0208333333333333</v>
      </c>
      <c r="U1690" s="18" t="n">
        <f aca="false">+T1690*P1690</f>
        <v>6.3125</v>
      </c>
      <c r="V1690" s="18"/>
    </row>
    <row r="1691" s="13" customFormat="true" ht="12" hidden="false" customHeight="false" outlineLevel="0" collapsed="false">
      <c r="A1691" s="12" t="n">
        <v>7884</v>
      </c>
      <c r="B1691" s="13" t="n">
        <v>30</v>
      </c>
      <c r="C1691" s="13" t="s">
        <v>125</v>
      </c>
      <c r="D1691" s="13" t="n">
        <v>2</v>
      </c>
      <c r="E1691" s="13" t="n">
        <v>709</v>
      </c>
      <c r="F1691" s="13" t="s">
        <v>232</v>
      </c>
      <c r="G1691" s="13" t="s">
        <v>24</v>
      </c>
      <c r="H1691" s="13" t="s">
        <v>29</v>
      </c>
      <c r="I1691" s="13" t="n">
        <v>1</v>
      </c>
      <c r="J1691" s="13" t="n">
        <v>2082</v>
      </c>
      <c r="K1691" s="14" t="n">
        <v>0.399305555555556</v>
      </c>
      <c r="L1691" s="15" t="n">
        <v>0.420138888888889</v>
      </c>
      <c r="M1691" s="16" t="n">
        <f aca="false">VLOOKUP(E1691,'Esp. percorsi al 18-10-22'!C:J,8,FALSE())</f>
        <v>14.6918194455115</v>
      </c>
      <c r="N1691" s="16"/>
      <c r="O1691" s="16"/>
      <c r="P1691" s="13" t="n">
        <v>57</v>
      </c>
      <c r="Q1691" s="17" t="n">
        <f aca="false">+M1691*P1691</f>
        <v>837.433708394156</v>
      </c>
      <c r="R1691" s="17" t="n">
        <f aca="false">+N1691*P1691</f>
        <v>0</v>
      </c>
      <c r="S1691" s="17"/>
      <c r="T1691" s="18" t="n">
        <f aca="false">+L1691-K1691</f>
        <v>0.0208333333333333</v>
      </c>
      <c r="U1691" s="18" t="n">
        <f aca="false">+T1691*P1691</f>
        <v>1.1875</v>
      </c>
      <c r="V1691" s="18"/>
    </row>
    <row r="1692" s="13" customFormat="true" ht="12" hidden="false" customHeight="false" outlineLevel="0" collapsed="false">
      <c r="A1692" s="12" t="n">
        <v>7934</v>
      </c>
      <c r="B1692" s="13" t="n">
        <v>30</v>
      </c>
      <c r="C1692" s="13" t="s">
        <v>125</v>
      </c>
      <c r="D1692" s="13" t="n">
        <v>2</v>
      </c>
      <c r="E1692" s="13" t="n">
        <v>709</v>
      </c>
      <c r="F1692" s="13" t="s">
        <v>232</v>
      </c>
      <c r="G1692" s="13" t="s">
        <v>26</v>
      </c>
      <c r="H1692" s="13" t="s">
        <v>30</v>
      </c>
      <c r="I1692" s="13" t="n">
        <v>1</v>
      </c>
      <c r="J1692" s="13" t="n">
        <v>4523</v>
      </c>
      <c r="K1692" s="14" t="n">
        <v>0.399305555555556</v>
      </c>
      <c r="L1692" s="15" t="n">
        <v>0.420138888888889</v>
      </c>
      <c r="M1692" s="16" t="n">
        <f aca="false">VLOOKUP(E1692,'Esp. percorsi al 18-10-22'!C:J,8,FALSE())</f>
        <v>14.6918194455115</v>
      </c>
      <c r="N1692" s="16"/>
      <c r="O1692" s="16"/>
      <c r="P1692" s="13" t="n">
        <v>5</v>
      </c>
      <c r="Q1692" s="17" t="n">
        <f aca="false">+M1692*P1692</f>
        <v>73.4590972275575</v>
      </c>
      <c r="R1692" s="17" t="n">
        <f aca="false">+N1692*P1692</f>
        <v>0</v>
      </c>
      <c r="S1692" s="17"/>
      <c r="T1692" s="18" t="n">
        <f aca="false">+L1692-K1692</f>
        <v>0.0208333333333333</v>
      </c>
      <c r="U1692" s="18" t="n">
        <f aca="false">+T1692*P1692</f>
        <v>0.104166666666667</v>
      </c>
      <c r="V1692" s="18"/>
    </row>
    <row r="1693" s="13" customFormat="true" ht="12" hidden="false" customHeight="false" outlineLevel="0" collapsed="false">
      <c r="A1693" s="12" t="n">
        <v>7840</v>
      </c>
      <c r="B1693" s="13" t="n">
        <v>30</v>
      </c>
      <c r="C1693" s="13" t="s">
        <v>125</v>
      </c>
      <c r="D1693" s="13" t="n">
        <v>2</v>
      </c>
      <c r="E1693" s="13" t="n">
        <v>709</v>
      </c>
      <c r="F1693" s="13" t="s">
        <v>232</v>
      </c>
      <c r="G1693" s="13" t="s">
        <v>24</v>
      </c>
      <c r="H1693" s="13" t="s">
        <v>25</v>
      </c>
      <c r="I1693" s="13" t="n">
        <v>1</v>
      </c>
      <c r="J1693" s="13" t="n">
        <v>967</v>
      </c>
      <c r="K1693" s="14" t="n">
        <v>0.420138888888889</v>
      </c>
      <c r="L1693" s="15" t="n">
        <v>0.440972222222222</v>
      </c>
      <c r="M1693" s="16" t="n">
        <f aca="false">VLOOKUP(E1693,'Esp. percorsi al 18-10-22'!C:J,8,FALSE())</f>
        <v>14.6918194455115</v>
      </c>
      <c r="N1693" s="16"/>
      <c r="O1693" s="16"/>
      <c r="P1693" s="13" t="n">
        <v>303</v>
      </c>
      <c r="Q1693" s="17" t="n">
        <f aca="false">+M1693*P1693</f>
        <v>4451.62129198998</v>
      </c>
      <c r="R1693" s="17" t="n">
        <f aca="false">+N1693*P1693</f>
        <v>0</v>
      </c>
      <c r="S1693" s="17"/>
      <c r="T1693" s="18" t="n">
        <f aca="false">+L1693-K1693</f>
        <v>0.0208333333333333</v>
      </c>
      <c r="U1693" s="18" t="n">
        <f aca="false">+T1693*P1693</f>
        <v>6.3125</v>
      </c>
      <c r="V1693" s="18"/>
    </row>
    <row r="1694" s="13" customFormat="true" ht="12" hidden="false" customHeight="false" outlineLevel="0" collapsed="false">
      <c r="A1694" s="12" t="n">
        <v>7885</v>
      </c>
      <c r="B1694" s="13" t="n">
        <v>30</v>
      </c>
      <c r="C1694" s="13" t="s">
        <v>125</v>
      </c>
      <c r="D1694" s="13" t="n">
        <v>2</v>
      </c>
      <c r="E1694" s="13" t="n">
        <v>709</v>
      </c>
      <c r="F1694" s="13" t="s">
        <v>232</v>
      </c>
      <c r="G1694" s="13" t="s">
        <v>24</v>
      </c>
      <c r="H1694" s="13" t="s">
        <v>29</v>
      </c>
      <c r="I1694" s="13" t="n">
        <v>1</v>
      </c>
      <c r="J1694" s="13" t="n">
        <v>2083</v>
      </c>
      <c r="K1694" s="14" t="n">
        <v>0.454861111111111</v>
      </c>
      <c r="L1694" s="15" t="n">
        <v>0.475694444444444</v>
      </c>
      <c r="M1694" s="16" t="n">
        <f aca="false">VLOOKUP(E1694,'Esp. percorsi al 18-10-22'!C:J,8,FALSE())</f>
        <v>14.6918194455115</v>
      </c>
      <c r="N1694" s="16"/>
      <c r="O1694" s="16"/>
      <c r="P1694" s="13" t="n">
        <v>57</v>
      </c>
      <c r="Q1694" s="17" t="n">
        <f aca="false">+M1694*P1694</f>
        <v>837.433708394156</v>
      </c>
      <c r="R1694" s="17" t="n">
        <f aca="false">+N1694*P1694</f>
        <v>0</v>
      </c>
      <c r="S1694" s="17"/>
      <c r="T1694" s="18" t="n">
        <f aca="false">+L1694-K1694</f>
        <v>0.0208333333333333</v>
      </c>
      <c r="U1694" s="18" t="n">
        <f aca="false">+T1694*P1694</f>
        <v>1.1875</v>
      </c>
      <c r="V1694" s="18"/>
    </row>
    <row r="1695" s="13" customFormat="true" ht="12" hidden="false" customHeight="false" outlineLevel="0" collapsed="false">
      <c r="A1695" s="12" t="n">
        <v>7935</v>
      </c>
      <c r="B1695" s="13" t="n">
        <v>30</v>
      </c>
      <c r="C1695" s="13" t="s">
        <v>125</v>
      </c>
      <c r="D1695" s="13" t="n">
        <v>2</v>
      </c>
      <c r="E1695" s="13" t="n">
        <v>709</v>
      </c>
      <c r="F1695" s="13" t="s">
        <v>232</v>
      </c>
      <c r="G1695" s="13" t="s">
        <v>26</v>
      </c>
      <c r="H1695" s="13" t="s">
        <v>30</v>
      </c>
      <c r="I1695" s="13" t="n">
        <v>1</v>
      </c>
      <c r="J1695" s="13" t="n">
        <v>4524</v>
      </c>
      <c r="K1695" s="14" t="n">
        <v>0.454861111111111</v>
      </c>
      <c r="L1695" s="15" t="n">
        <v>0.475694444444444</v>
      </c>
      <c r="M1695" s="16" t="n">
        <f aca="false">VLOOKUP(E1695,'Esp. percorsi al 18-10-22'!C:J,8,FALSE())</f>
        <v>14.6918194455115</v>
      </c>
      <c r="N1695" s="16"/>
      <c r="O1695" s="16"/>
      <c r="P1695" s="13" t="n">
        <v>5</v>
      </c>
      <c r="Q1695" s="17" t="n">
        <f aca="false">+M1695*P1695</f>
        <v>73.4590972275575</v>
      </c>
      <c r="R1695" s="17" t="n">
        <f aca="false">+N1695*P1695</f>
        <v>0</v>
      </c>
      <c r="S1695" s="17"/>
      <c r="T1695" s="18" t="n">
        <f aca="false">+L1695-K1695</f>
        <v>0.0208333333333333</v>
      </c>
      <c r="U1695" s="18" t="n">
        <f aca="false">+T1695*P1695</f>
        <v>0.104166666666667</v>
      </c>
      <c r="V1695" s="18"/>
    </row>
    <row r="1696" s="13" customFormat="true" ht="12" hidden="false" customHeight="false" outlineLevel="0" collapsed="false">
      <c r="A1696" s="12" t="n">
        <v>7797</v>
      </c>
      <c r="B1696" s="13" t="n">
        <v>30</v>
      </c>
      <c r="C1696" s="13" t="s">
        <v>125</v>
      </c>
      <c r="D1696" s="13" t="n">
        <v>2</v>
      </c>
      <c r="E1696" s="13" t="n">
        <v>709</v>
      </c>
      <c r="F1696" s="13" t="s">
        <v>232</v>
      </c>
      <c r="G1696" s="13" t="s">
        <v>24</v>
      </c>
      <c r="H1696" s="13" t="s">
        <v>25</v>
      </c>
      <c r="I1696" s="13" t="n">
        <v>1</v>
      </c>
      <c r="J1696" s="13" t="n">
        <v>75</v>
      </c>
      <c r="K1696" s="14" t="n">
        <v>0.461805555555556</v>
      </c>
      <c r="L1696" s="15" t="n">
        <v>0.482638888888889</v>
      </c>
      <c r="M1696" s="16" t="n">
        <f aca="false">VLOOKUP(E1696,'Esp. percorsi al 18-10-22'!C:J,8,FALSE())</f>
        <v>14.6918194455115</v>
      </c>
      <c r="N1696" s="16"/>
      <c r="O1696" s="16"/>
      <c r="P1696" s="13" t="n">
        <v>303</v>
      </c>
      <c r="Q1696" s="17" t="n">
        <f aca="false">+M1696*P1696</f>
        <v>4451.62129198998</v>
      </c>
      <c r="R1696" s="17" t="n">
        <f aca="false">+N1696*P1696</f>
        <v>0</v>
      </c>
      <c r="S1696" s="17"/>
      <c r="T1696" s="18" t="n">
        <f aca="false">+L1696-K1696</f>
        <v>0.0208333333333333</v>
      </c>
      <c r="U1696" s="18" t="n">
        <f aca="false">+T1696*P1696</f>
        <v>6.3125</v>
      </c>
      <c r="V1696" s="18"/>
    </row>
    <row r="1697" s="13" customFormat="true" ht="12" hidden="false" customHeight="false" outlineLevel="0" collapsed="false">
      <c r="A1697" s="12" t="n">
        <v>7841</v>
      </c>
      <c r="B1697" s="13" t="n">
        <v>30</v>
      </c>
      <c r="C1697" s="13" t="s">
        <v>125</v>
      </c>
      <c r="D1697" s="13" t="n">
        <v>2</v>
      </c>
      <c r="E1697" s="13" t="n">
        <v>709</v>
      </c>
      <c r="F1697" s="13" t="s">
        <v>232</v>
      </c>
      <c r="G1697" s="13" t="s">
        <v>24</v>
      </c>
      <c r="H1697" s="13" t="s">
        <v>25</v>
      </c>
      <c r="I1697" s="13" t="n">
        <v>1</v>
      </c>
      <c r="J1697" s="13" t="n">
        <v>969</v>
      </c>
      <c r="K1697" s="14" t="n">
        <v>0.503472222222222</v>
      </c>
      <c r="L1697" s="15" t="n">
        <v>0.524305555555556</v>
      </c>
      <c r="M1697" s="16" t="n">
        <f aca="false">VLOOKUP(E1697,'Esp. percorsi al 18-10-22'!C:J,8,FALSE())</f>
        <v>14.6918194455115</v>
      </c>
      <c r="N1697" s="16"/>
      <c r="O1697" s="16"/>
      <c r="P1697" s="13" t="n">
        <v>303</v>
      </c>
      <c r="Q1697" s="17" t="n">
        <f aca="false">+M1697*P1697</f>
        <v>4451.62129198998</v>
      </c>
      <c r="R1697" s="17" t="n">
        <f aca="false">+N1697*P1697</f>
        <v>0</v>
      </c>
      <c r="S1697" s="17"/>
      <c r="T1697" s="18" t="n">
        <f aca="false">+L1697-K1697</f>
        <v>0.0208333333333333</v>
      </c>
      <c r="U1697" s="18" t="n">
        <f aca="false">+T1697*P1697</f>
        <v>6.3125</v>
      </c>
      <c r="V1697" s="18"/>
    </row>
    <row r="1698" s="13" customFormat="true" ht="12" hidden="false" customHeight="false" outlineLevel="0" collapsed="false">
      <c r="A1698" s="12" t="n">
        <v>7936</v>
      </c>
      <c r="B1698" s="13" t="n">
        <v>30</v>
      </c>
      <c r="C1698" s="13" t="s">
        <v>125</v>
      </c>
      <c r="D1698" s="13" t="n">
        <v>2</v>
      </c>
      <c r="E1698" s="13" t="n">
        <v>709</v>
      </c>
      <c r="F1698" s="13" t="s">
        <v>232</v>
      </c>
      <c r="G1698" s="13" t="s">
        <v>26</v>
      </c>
      <c r="H1698" s="13" t="s">
        <v>30</v>
      </c>
      <c r="I1698" s="13" t="n">
        <v>1</v>
      </c>
      <c r="J1698" s="13" t="n">
        <v>4525</v>
      </c>
      <c r="K1698" s="14" t="n">
        <v>0.506944444444444</v>
      </c>
      <c r="L1698" s="15" t="n">
        <v>0.527777777777778</v>
      </c>
      <c r="M1698" s="16" t="n">
        <f aca="false">VLOOKUP(E1698,'Esp. percorsi al 18-10-22'!C:J,8,FALSE())</f>
        <v>14.6918194455115</v>
      </c>
      <c r="N1698" s="16"/>
      <c r="O1698" s="16"/>
      <c r="P1698" s="13" t="n">
        <v>5</v>
      </c>
      <c r="Q1698" s="17" t="n">
        <f aca="false">+M1698*P1698</f>
        <v>73.4590972275575</v>
      </c>
      <c r="R1698" s="17" t="n">
        <f aca="false">+N1698*P1698</f>
        <v>0</v>
      </c>
      <c r="S1698" s="17"/>
      <c r="T1698" s="18" t="n">
        <f aca="false">+L1698-K1698</f>
        <v>0.0208333333333333</v>
      </c>
      <c r="U1698" s="18" t="n">
        <f aca="false">+T1698*P1698</f>
        <v>0.104166666666667</v>
      </c>
      <c r="V1698" s="18"/>
    </row>
    <row r="1699" s="13" customFormat="true" ht="12" hidden="false" customHeight="false" outlineLevel="0" collapsed="false">
      <c r="A1699" s="12" t="n">
        <v>7886</v>
      </c>
      <c r="B1699" s="13" t="n">
        <v>30</v>
      </c>
      <c r="C1699" s="13" t="s">
        <v>125</v>
      </c>
      <c r="D1699" s="13" t="n">
        <v>2</v>
      </c>
      <c r="E1699" s="13" t="n">
        <v>709</v>
      </c>
      <c r="F1699" s="13" t="s">
        <v>232</v>
      </c>
      <c r="G1699" s="13" t="s">
        <v>24</v>
      </c>
      <c r="H1699" s="13" t="s">
        <v>29</v>
      </c>
      <c r="I1699" s="13" t="n">
        <v>1</v>
      </c>
      <c r="J1699" s="13" t="n">
        <v>2084</v>
      </c>
      <c r="K1699" s="14" t="n">
        <v>0.510416666666667</v>
      </c>
      <c r="L1699" s="15" t="n">
        <v>0.53125</v>
      </c>
      <c r="M1699" s="16" t="n">
        <f aca="false">VLOOKUP(E1699,'Esp. percorsi al 18-10-22'!C:J,8,FALSE())</f>
        <v>14.6918194455115</v>
      </c>
      <c r="N1699" s="16"/>
      <c r="O1699" s="16"/>
      <c r="P1699" s="13" t="n">
        <v>57</v>
      </c>
      <c r="Q1699" s="17" t="n">
        <f aca="false">+M1699*P1699</f>
        <v>837.433708394156</v>
      </c>
      <c r="R1699" s="17" t="n">
        <f aca="false">+N1699*P1699</f>
        <v>0</v>
      </c>
      <c r="S1699" s="17"/>
      <c r="T1699" s="18" t="n">
        <f aca="false">+L1699-K1699</f>
        <v>0.0208333333333333</v>
      </c>
      <c r="U1699" s="18" t="n">
        <f aca="false">+T1699*P1699</f>
        <v>1.1875</v>
      </c>
      <c r="V1699" s="18"/>
    </row>
    <row r="1700" s="13" customFormat="true" ht="12" hidden="false" customHeight="false" outlineLevel="0" collapsed="false">
      <c r="A1700" s="12" t="n">
        <v>18433</v>
      </c>
      <c r="B1700" s="13" t="n">
        <v>30</v>
      </c>
      <c r="C1700" s="13" t="s">
        <v>125</v>
      </c>
      <c r="D1700" s="13" t="n">
        <v>2</v>
      </c>
      <c r="E1700" s="13" t="n">
        <v>709</v>
      </c>
      <c r="F1700" s="13" t="s">
        <v>232</v>
      </c>
      <c r="G1700" s="13" t="s">
        <v>28</v>
      </c>
      <c r="H1700" s="13" t="s">
        <v>25</v>
      </c>
      <c r="I1700" s="13" t="n">
        <v>1</v>
      </c>
      <c r="J1700" s="13" t="n">
        <v>18433</v>
      </c>
      <c r="K1700" s="14" t="n">
        <v>0.545138888888889</v>
      </c>
      <c r="L1700" s="15" t="n">
        <v>0.565972222222222</v>
      </c>
      <c r="M1700" s="16" t="n">
        <f aca="false">VLOOKUP(E1700,'Esp. percorsi al 18-10-22'!C:J,8,FALSE())</f>
        <v>14.6918194455115</v>
      </c>
      <c r="N1700" s="16"/>
      <c r="O1700" s="16"/>
      <c r="P1700" s="13" t="n">
        <v>52</v>
      </c>
      <c r="Q1700" s="17" t="n">
        <f aca="false">+M1700*P1700</f>
        <v>763.974611166598</v>
      </c>
      <c r="R1700" s="17" t="n">
        <f aca="false">+N1700*P1700</f>
        <v>0</v>
      </c>
      <c r="S1700" s="17"/>
      <c r="T1700" s="18" t="n">
        <f aca="false">+L1700-K1700</f>
        <v>0.0208333333333333</v>
      </c>
      <c r="U1700" s="18" t="n">
        <f aca="false">+T1700*P1700</f>
        <v>1.08333333333333</v>
      </c>
      <c r="V1700" s="18"/>
    </row>
    <row r="1701" s="13" customFormat="true" ht="12" hidden="false" customHeight="false" outlineLevel="0" collapsed="false">
      <c r="A1701" s="12" t="n">
        <v>17862</v>
      </c>
      <c r="B1701" s="13" t="n">
        <v>30</v>
      </c>
      <c r="C1701" s="13" t="s">
        <v>125</v>
      </c>
      <c r="D1701" s="13" t="n">
        <v>2</v>
      </c>
      <c r="E1701" s="13" t="n">
        <v>709</v>
      </c>
      <c r="F1701" s="13" t="s">
        <v>232</v>
      </c>
      <c r="G1701" s="13" t="s">
        <v>26</v>
      </c>
      <c r="H1701" s="13" t="s">
        <v>25</v>
      </c>
      <c r="I1701" s="13" t="n">
        <v>1</v>
      </c>
      <c r="J1701" s="13" t="n">
        <v>956</v>
      </c>
      <c r="K1701" s="14" t="n">
        <v>0.559027777777778</v>
      </c>
      <c r="L1701" s="15" t="n">
        <v>0.579861111111111</v>
      </c>
      <c r="M1701" s="16" t="n">
        <f aca="false">VLOOKUP(E1701,'Esp. percorsi al 18-10-22'!C:J,8,FALSE())</f>
        <v>14.6918194455115</v>
      </c>
      <c r="N1701" s="16"/>
      <c r="O1701" s="16"/>
      <c r="P1701" s="13" t="n">
        <v>251</v>
      </c>
      <c r="Q1701" s="17" t="n">
        <f aca="false">+M1701*P1701</f>
        <v>3687.64668082339</v>
      </c>
      <c r="R1701" s="17" t="n">
        <f aca="false">+N1701*P1701</f>
        <v>0</v>
      </c>
      <c r="S1701" s="17"/>
      <c r="T1701" s="18" t="n">
        <f aca="false">+L1701-K1701</f>
        <v>0.0208333333333333</v>
      </c>
      <c r="U1701" s="18" t="n">
        <f aca="false">+T1701*P1701</f>
        <v>5.22916666666667</v>
      </c>
      <c r="V1701" s="18"/>
    </row>
    <row r="1702" s="13" customFormat="true" ht="12" hidden="false" customHeight="false" outlineLevel="0" collapsed="false">
      <c r="A1702" s="12" t="n">
        <v>7887</v>
      </c>
      <c r="B1702" s="13" t="n">
        <v>30</v>
      </c>
      <c r="C1702" s="13" t="s">
        <v>125</v>
      </c>
      <c r="D1702" s="13" t="n">
        <v>2</v>
      </c>
      <c r="E1702" s="13" t="n">
        <v>709</v>
      </c>
      <c r="F1702" s="13" t="s">
        <v>232</v>
      </c>
      <c r="G1702" s="13" t="s">
        <v>24</v>
      </c>
      <c r="H1702" s="13" t="s">
        <v>29</v>
      </c>
      <c r="I1702" s="13" t="n">
        <v>1</v>
      </c>
      <c r="J1702" s="13" t="n">
        <v>2085</v>
      </c>
      <c r="K1702" s="14" t="n">
        <v>0.565972222222222</v>
      </c>
      <c r="L1702" s="15" t="n">
        <v>0.586805555555556</v>
      </c>
      <c r="M1702" s="16" t="n">
        <f aca="false">VLOOKUP(E1702,'Esp. percorsi al 18-10-22'!C:J,8,FALSE())</f>
        <v>14.6918194455115</v>
      </c>
      <c r="N1702" s="16"/>
      <c r="O1702" s="16"/>
      <c r="P1702" s="13" t="n">
        <v>57</v>
      </c>
      <c r="Q1702" s="17" t="n">
        <f aca="false">+M1702*P1702</f>
        <v>837.433708394156</v>
      </c>
      <c r="R1702" s="17" t="n">
        <f aca="false">+N1702*P1702</f>
        <v>0</v>
      </c>
      <c r="S1702" s="17"/>
      <c r="T1702" s="18" t="n">
        <f aca="false">+L1702-K1702</f>
        <v>0.0208333333333333</v>
      </c>
      <c r="U1702" s="18" t="n">
        <f aca="false">+T1702*P1702</f>
        <v>1.1875</v>
      </c>
      <c r="V1702" s="18"/>
    </row>
    <row r="1703" s="13" customFormat="true" ht="12" hidden="false" customHeight="false" outlineLevel="0" collapsed="false">
      <c r="A1703" s="12" t="n">
        <v>7888</v>
      </c>
      <c r="B1703" s="13" t="n">
        <v>30</v>
      </c>
      <c r="C1703" s="13" t="s">
        <v>125</v>
      </c>
      <c r="D1703" s="13" t="n">
        <v>2</v>
      </c>
      <c r="E1703" s="13" t="n">
        <v>709</v>
      </c>
      <c r="F1703" s="13" t="s">
        <v>232</v>
      </c>
      <c r="G1703" s="13" t="s">
        <v>24</v>
      </c>
      <c r="H1703" s="13" t="s">
        <v>29</v>
      </c>
      <c r="I1703" s="13" t="n">
        <v>1</v>
      </c>
      <c r="J1703" s="13" t="n">
        <v>2086</v>
      </c>
      <c r="K1703" s="14" t="n">
        <v>0.621527777777778</v>
      </c>
      <c r="L1703" s="15" t="n">
        <v>0.642361111111111</v>
      </c>
      <c r="M1703" s="16" t="n">
        <f aca="false">VLOOKUP(E1703,'Esp. percorsi al 18-10-22'!C:J,8,FALSE())</f>
        <v>14.6918194455115</v>
      </c>
      <c r="N1703" s="16"/>
      <c r="O1703" s="16"/>
      <c r="P1703" s="13" t="n">
        <v>57</v>
      </c>
      <c r="Q1703" s="17" t="n">
        <f aca="false">+M1703*P1703</f>
        <v>837.433708394156</v>
      </c>
      <c r="R1703" s="17" t="n">
        <f aca="false">+N1703*P1703</f>
        <v>0</v>
      </c>
      <c r="S1703" s="17"/>
      <c r="T1703" s="18" t="n">
        <f aca="false">+L1703-K1703</f>
        <v>0.0208333333333333</v>
      </c>
      <c r="U1703" s="18" t="n">
        <f aca="false">+T1703*P1703</f>
        <v>1.1875</v>
      </c>
      <c r="V1703" s="18"/>
    </row>
    <row r="1704" s="13" customFormat="true" ht="12" hidden="false" customHeight="false" outlineLevel="0" collapsed="false">
      <c r="A1704" s="12" t="n">
        <v>7937</v>
      </c>
      <c r="B1704" s="13" t="n">
        <v>30</v>
      </c>
      <c r="C1704" s="13" t="s">
        <v>125</v>
      </c>
      <c r="D1704" s="13" t="n">
        <v>2</v>
      </c>
      <c r="E1704" s="13" t="n">
        <v>709</v>
      </c>
      <c r="F1704" s="13" t="s">
        <v>232</v>
      </c>
      <c r="G1704" s="13" t="s">
        <v>26</v>
      </c>
      <c r="H1704" s="13" t="s">
        <v>30</v>
      </c>
      <c r="I1704" s="13" t="n">
        <v>1</v>
      </c>
      <c r="J1704" s="13" t="n">
        <v>4526</v>
      </c>
      <c r="K1704" s="14" t="n">
        <v>0.621527777777778</v>
      </c>
      <c r="L1704" s="15" t="n">
        <v>0.642361111111111</v>
      </c>
      <c r="M1704" s="16" t="n">
        <f aca="false">VLOOKUP(E1704,'Esp. percorsi al 18-10-22'!C:J,8,FALSE())</f>
        <v>14.6918194455115</v>
      </c>
      <c r="N1704" s="16"/>
      <c r="O1704" s="16"/>
      <c r="P1704" s="13" t="n">
        <v>5</v>
      </c>
      <c r="Q1704" s="17" t="n">
        <f aca="false">+M1704*P1704</f>
        <v>73.4590972275575</v>
      </c>
      <c r="R1704" s="17" t="n">
        <f aca="false">+N1704*P1704</f>
        <v>0</v>
      </c>
      <c r="S1704" s="17"/>
      <c r="T1704" s="18" t="n">
        <f aca="false">+L1704-K1704</f>
        <v>0.0208333333333333</v>
      </c>
      <c r="U1704" s="18" t="n">
        <f aca="false">+T1704*P1704</f>
        <v>0.104166666666667</v>
      </c>
      <c r="V1704" s="18"/>
    </row>
    <row r="1705" s="13" customFormat="true" ht="12" hidden="false" customHeight="false" outlineLevel="0" collapsed="false">
      <c r="A1705" s="12" t="n">
        <v>7843</v>
      </c>
      <c r="B1705" s="13" t="n">
        <v>30</v>
      </c>
      <c r="C1705" s="13" t="s">
        <v>125</v>
      </c>
      <c r="D1705" s="13" t="n">
        <v>2</v>
      </c>
      <c r="E1705" s="13" t="n">
        <v>709</v>
      </c>
      <c r="F1705" s="13" t="s">
        <v>232</v>
      </c>
      <c r="G1705" s="13" t="s">
        <v>24</v>
      </c>
      <c r="H1705" s="13" t="s">
        <v>25</v>
      </c>
      <c r="I1705" s="13" t="n">
        <v>1</v>
      </c>
      <c r="J1705" s="13" t="n">
        <v>972</v>
      </c>
      <c r="K1705" s="14" t="n">
        <v>0.628472222222222</v>
      </c>
      <c r="L1705" s="15" t="n">
        <v>0.649305555555556</v>
      </c>
      <c r="M1705" s="16" t="n">
        <f aca="false">VLOOKUP(E1705,'Esp. percorsi al 18-10-22'!C:J,8,FALSE())</f>
        <v>14.6918194455115</v>
      </c>
      <c r="N1705" s="16"/>
      <c r="O1705" s="16"/>
      <c r="P1705" s="13" t="n">
        <v>303</v>
      </c>
      <c r="Q1705" s="17" t="n">
        <f aca="false">+M1705*P1705</f>
        <v>4451.62129198998</v>
      </c>
      <c r="R1705" s="17" t="n">
        <f aca="false">+N1705*P1705</f>
        <v>0</v>
      </c>
      <c r="S1705" s="17"/>
      <c r="T1705" s="18" t="n">
        <f aca="false">+L1705-K1705</f>
        <v>0.0208333333333333</v>
      </c>
      <c r="U1705" s="18" t="n">
        <f aca="false">+T1705*P1705</f>
        <v>6.3125</v>
      </c>
      <c r="V1705" s="18"/>
    </row>
    <row r="1706" s="13" customFormat="true" ht="12" hidden="false" customHeight="false" outlineLevel="0" collapsed="false">
      <c r="A1706" s="12" t="n">
        <v>7889</v>
      </c>
      <c r="B1706" s="13" t="n">
        <v>30</v>
      </c>
      <c r="C1706" s="13" t="s">
        <v>125</v>
      </c>
      <c r="D1706" s="13" t="n">
        <v>2</v>
      </c>
      <c r="E1706" s="13" t="n">
        <v>709</v>
      </c>
      <c r="F1706" s="13" t="s">
        <v>232</v>
      </c>
      <c r="G1706" s="13" t="s">
        <v>24</v>
      </c>
      <c r="H1706" s="13" t="s">
        <v>29</v>
      </c>
      <c r="I1706" s="13" t="n">
        <v>1</v>
      </c>
      <c r="J1706" s="13" t="n">
        <v>2087</v>
      </c>
      <c r="K1706" s="14" t="n">
        <v>0.649305555555556</v>
      </c>
      <c r="L1706" s="15" t="n">
        <v>0.670138888888889</v>
      </c>
      <c r="M1706" s="16" t="n">
        <f aca="false">VLOOKUP(E1706,'Esp. percorsi al 18-10-22'!C:J,8,FALSE())</f>
        <v>14.6918194455115</v>
      </c>
      <c r="N1706" s="16"/>
      <c r="O1706" s="16"/>
      <c r="P1706" s="13" t="n">
        <v>57</v>
      </c>
      <c r="Q1706" s="17" t="n">
        <f aca="false">+M1706*P1706</f>
        <v>837.433708394156</v>
      </c>
      <c r="R1706" s="17" t="n">
        <f aca="false">+N1706*P1706</f>
        <v>0</v>
      </c>
      <c r="S1706" s="17"/>
      <c r="T1706" s="18" t="n">
        <f aca="false">+L1706-K1706</f>
        <v>0.0208333333333333</v>
      </c>
      <c r="U1706" s="18" t="n">
        <f aca="false">+T1706*P1706</f>
        <v>1.1875</v>
      </c>
      <c r="V1706" s="18"/>
    </row>
    <row r="1707" s="13" customFormat="true" ht="12" hidden="false" customHeight="false" outlineLevel="0" collapsed="false">
      <c r="A1707" s="12" t="n">
        <v>7844</v>
      </c>
      <c r="B1707" s="13" t="n">
        <v>30</v>
      </c>
      <c r="C1707" s="13" t="s">
        <v>125</v>
      </c>
      <c r="D1707" s="13" t="n">
        <v>2</v>
      </c>
      <c r="E1707" s="13" t="n">
        <v>709</v>
      </c>
      <c r="F1707" s="13" t="s">
        <v>232</v>
      </c>
      <c r="G1707" s="13" t="s">
        <v>24</v>
      </c>
      <c r="H1707" s="13" t="s">
        <v>25</v>
      </c>
      <c r="I1707" s="13" t="n">
        <v>1</v>
      </c>
      <c r="J1707" s="13" t="n">
        <v>973</v>
      </c>
      <c r="K1707" s="14" t="n">
        <v>0.670138888888889</v>
      </c>
      <c r="L1707" s="15" t="n">
        <v>0.690972222222222</v>
      </c>
      <c r="M1707" s="16" t="n">
        <f aca="false">VLOOKUP(E1707,'Esp. percorsi al 18-10-22'!C:J,8,FALSE())</f>
        <v>14.6918194455115</v>
      </c>
      <c r="N1707" s="16"/>
      <c r="O1707" s="16"/>
      <c r="P1707" s="13" t="n">
        <v>303</v>
      </c>
      <c r="Q1707" s="17" t="n">
        <f aca="false">+M1707*P1707</f>
        <v>4451.62129198998</v>
      </c>
      <c r="R1707" s="17" t="n">
        <f aca="false">+N1707*P1707</f>
        <v>0</v>
      </c>
      <c r="S1707" s="17"/>
      <c r="T1707" s="18" t="n">
        <f aca="false">+L1707-K1707</f>
        <v>0.0208333333333333</v>
      </c>
      <c r="U1707" s="18" t="n">
        <f aca="false">+T1707*P1707</f>
        <v>6.3125</v>
      </c>
      <c r="V1707" s="18"/>
    </row>
    <row r="1708" s="13" customFormat="true" ht="12" hidden="false" customHeight="false" outlineLevel="0" collapsed="false">
      <c r="A1708" s="12" t="n">
        <v>7890</v>
      </c>
      <c r="B1708" s="13" t="n">
        <v>30</v>
      </c>
      <c r="C1708" s="13" t="s">
        <v>125</v>
      </c>
      <c r="D1708" s="13" t="n">
        <v>2</v>
      </c>
      <c r="E1708" s="13" t="n">
        <v>709</v>
      </c>
      <c r="F1708" s="13" t="s">
        <v>232</v>
      </c>
      <c r="G1708" s="13" t="s">
        <v>24</v>
      </c>
      <c r="H1708" s="13" t="s">
        <v>29</v>
      </c>
      <c r="I1708" s="13" t="n">
        <v>1</v>
      </c>
      <c r="J1708" s="13" t="n">
        <v>2088</v>
      </c>
      <c r="K1708" s="14" t="n">
        <v>0.677083333333333</v>
      </c>
      <c r="L1708" s="15" t="n">
        <v>0.697916666666667</v>
      </c>
      <c r="M1708" s="16" t="n">
        <f aca="false">VLOOKUP(E1708,'Esp. percorsi al 18-10-22'!C:J,8,FALSE())</f>
        <v>14.6918194455115</v>
      </c>
      <c r="N1708" s="16"/>
      <c r="O1708" s="16"/>
      <c r="P1708" s="13" t="n">
        <v>57</v>
      </c>
      <c r="Q1708" s="17" t="n">
        <f aca="false">+M1708*P1708</f>
        <v>837.433708394156</v>
      </c>
      <c r="R1708" s="17" t="n">
        <f aca="false">+N1708*P1708</f>
        <v>0</v>
      </c>
      <c r="S1708" s="17"/>
      <c r="T1708" s="18" t="n">
        <f aca="false">+L1708-K1708</f>
        <v>0.0208333333333333</v>
      </c>
      <c r="U1708" s="18" t="n">
        <f aca="false">+T1708*P1708</f>
        <v>1.1875</v>
      </c>
      <c r="V1708" s="18"/>
    </row>
    <row r="1709" s="13" customFormat="true" ht="12" hidden="false" customHeight="false" outlineLevel="0" collapsed="false">
      <c r="A1709" s="12" t="n">
        <v>7938</v>
      </c>
      <c r="B1709" s="13" t="n">
        <v>30</v>
      </c>
      <c r="C1709" s="13" t="s">
        <v>125</v>
      </c>
      <c r="D1709" s="13" t="n">
        <v>2</v>
      </c>
      <c r="E1709" s="13" t="n">
        <v>709</v>
      </c>
      <c r="F1709" s="13" t="s">
        <v>232</v>
      </c>
      <c r="G1709" s="13" t="s">
        <v>26</v>
      </c>
      <c r="H1709" s="13" t="s">
        <v>30</v>
      </c>
      <c r="I1709" s="13" t="n">
        <v>1</v>
      </c>
      <c r="J1709" s="13" t="n">
        <v>4527</v>
      </c>
      <c r="K1709" s="14" t="n">
        <v>0.677083333333333</v>
      </c>
      <c r="L1709" s="15" t="n">
        <v>0.697916666666667</v>
      </c>
      <c r="M1709" s="16" t="n">
        <f aca="false">VLOOKUP(E1709,'Esp. percorsi al 18-10-22'!C:J,8,FALSE())</f>
        <v>14.6918194455115</v>
      </c>
      <c r="N1709" s="16"/>
      <c r="O1709" s="16"/>
      <c r="P1709" s="13" t="n">
        <v>5</v>
      </c>
      <c r="Q1709" s="17" t="n">
        <f aca="false">+M1709*P1709</f>
        <v>73.4590972275575</v>
      </c>
      <c r="R1709" s="17" t="n">
        <f aca="false">+N1709*P1709</f>
        <v>0</v>
      </c>
      <c r="S1709" s="17"/>
      <c r="T1709" s="18" t="n">
        <f aca="false">+L1709-K1709</f>
        <v>0.0208333333333333</v>
      </c>
      <c r="U1709" s="18" t="n">
        <f aca="false">+T1709*P1709</f>
        <v>0.104166666666667</v>
      </c>
      <c r="V1709" s="18"/>
    </row>
    <row r="1710" s="13" customFormat="true" ht="12" hidden="false" customHeight="false" outlineLevel="0" collapsed="false">
      <c r="A1710" s="12" t="n">
        <v>7891</v>
      </c>
      <c r="B1710" s="13" t="n">
        <v>30</v>
      </c>
      <c r="C1710" s="13" t="s">
        <v>125</v>
      </c>
      <c r="D1710" s="13" t="n">
        <v>2</v>
      </c>
      <c r="E1710" s="13" t="n">
        <v>709</v>
      </c>
      <c r="F1710" s="13" t="s">
        <v>232</v>
      </c>
      <c r="G1710" s="13" t="s">
        <v>24</v>
      </c>
      <c r="H1710" s="13" t="s">
        <v>29</v>
      </c>
      <c r="I1710" s="13" t="n">
        <v>1</v>
      </c>
      <c r="J1710" s="13" t="n">
        <v>2089</v>
      </c>
      <c r="K1710" s="14" t="n">
        <v>0.704861111111111</v>
      </c>
      <c r="L1710" s="15" t="n">
        <v>0.725694444444444</v>
      </c>
      <c r="M1710" s="16" t="n">
        <f aca="false">VLOOKUP(E1710,'Esp. percorsi al 18-10-22'!C:J,8,FALSE())</f>
        <v>14.6918194455115</v>
      </c>
      <c r="N1710" s="16"/>
      <c r="O1710" s="16"/>
      <c r="P1710" s="13" t="n">
        <v>57</v>
      </c>
      <c r="Q1710" s="17" t="n">
        <f aca="false">+M1710*P1710</f>
        <v>837.433708394156</v>
      </c>
      <c r="R1710" s="17" t="n">
        <f aca="false">+N1710*P1710</f>
        <v>0</v>
      </c>
      <c r="S1710" s="17"/>
      <c r="T1710" s="18" t="n">
        <f aca="false">+L1710-K1710</f>
        <v>0.0208333333333333</v>
      </c>
      <c r="U1710" s="18" t="n">
        <f aca="false">+T1710*P1710</f>
        <v>1.1875</v>
      </c>
      <c r="V1710" s="18"/>
    </row>
    <row r="1711" s="13" customFormat="true" ht="12" hidden="false" customHeight="false" outlineLevel="0" collapsed="false">
      <c r="A1711" s="12" t="n">
        <v>7801</v>
      </c>
      <c r="B1711" s="13" t="n">
        <v>30</v>
      </c>
      <c r="C1711" s="13" t="s">
        <v>125</v>
      </c>
      <c r="D1711" s="13" t="n">
        <v>2</v>
      </c>
      <c r="E1711" s="13" t="n">
        <v>709</v>
      </c>
      <c r="F1711" s="13" t="s">
        <v>232</v>
      </c>
      <c r="G1711" s="13" t="s">
        <v>24</v>
      </c>
      <c r="H1711" s="13" t="s">
        <v>25</v>
      </c>
      <c r="I1711" s="13" t="n">
        <v>1</v>
      </c>
      <c r="J1711" s="13" t="n">
        <v>83</v>
      </c>
      <c r="K1711" s="14" t="n">
        <v>0.711805555555555</v>
      </c>
      <c r="L1711" s="15" t="n">
        <v>0.732638888888889</v>
      </c>
      <c r="M1711" s="16" t="n">
        <f aca="false">VLOOKUP(E1711,'Esp. percorsi al 18-10-22'!C:J,8,FALSE())</f>
        <v>14.6918194455115</v>
      </c>
      <c r="N1711" s="16"/>
      <c r="O1711" s="16"/>
      <c r="P1711" s="13" t="n">
        <v>303</v>
      </c>
      <c r="Q1711" s="17" t="n">
        <f aca="false">+M1711*P1711</f>
        <v>4451.62129198998</v>
      </c>
      <c r="R1711" s="17" t="n">
        <f aca="false">+N1711*P1711</f>
        <v>0</v>
      </c>
      <c r="S1711" s="17"/>
      <c r="T1711" s="18" t="n">
        <f aca="false">+L1711-K1711</f>
        <v>0.0208333333333333</v>
      </c>
      <c r="U1711" s="18" t="n">
        <f aca="false">+T1711*P1711</f>
        <v>6.3125</v>
      </c>
      <c r="V1711" s="18"/>
    </row>
    <row r="1712" s="13" customFormat="true" ht="12" hidden="false" customHeight="false" outlineLevel="0" collapsed="false">
      <c r="A1712" s="12" t="n">
        <v>7892</v>
      </c>
      <c r="B1712" s="13" t="n">
        <v>30</v>
      </c>
      <c r="C1712" s="13" t="s">
        <v>125</v>
      </c>
      <c r="D1712" s="13" t="n">
        <v>2</v>
      </c>
      <c r="E1712" s="13" t="n">
        <v>709</v>
      </c>
      <c r="F1712" s="13" t="s">
        <v>232</v>
      </c>
      <c r="G1712" s="13" t="s">
        <v>24</v>
      </c>
      <c r="H1712" s="13" t="s">
        <v>29</v>
      </c>
      <c r="I1712" s="13" t="n">
        <v>1</v>
      </c>
      <c r="J1712" s="13" t="n">
        <v>2090</v>
      </c>
      <c r="K1712" s="14" t="n">
        <v>0.732638888888889</v>
      </c>
      <c r="L1712" s="15" t="n">
        <v>0.753472222222222</v>
      </c>
      <c r="M1712" s="16" t="n">
        <f aca="false">VLOOKUP(E1712,'Esp. percorsi al 18-10-22'!C:J,8,FALSE())</f>
        <v>14.6918194455115</v>
      </c>
      <c r="N1712" s="16"/>
      <c r="O1712" s="16"/>
      <c r="P1712" s="13" t="n">
        <v>57</v>
      </c>
      <c r="Q1712" s="17" t="n">
        <f aca="false">+M1712*P1712</f>
        <v>837.433708394156</v>
      </c>
      <c r="R1712" s="17" t="n">
        <f aca="false">+N1712*P1712</f>
        <v>0</v>
      </c>
      <c r="S1712" s="17"/>
      <c r="T1712" s="18" t="n">
        <f aca="false">+L1712-K1712</f>
        <v>0.0208333333333333</v>
      </c>
      <c r="U1712" s="18" t="n">
        <f aca="false">+T1712*P1712</f>
        <v>1.1875</v>
      </c>
      <c r="V1712" s="18"/>
    </row>
    <row r="1713" s="13" customFormat="true" ht="12" hidden="false" customHeight="false" outlineLevel="0" collapsed="false">
      <c r="A1713" s="12" t="n">
        <v>7939</v>
      </c>
      <c r="B1713" s="13" t="n">
        <v>30</v>
      </c>
      <c r="C1713" s="13" t="s">
        <v>125</v>
      </c>
      <c r="D1713" s="13" t="n">
        <v>2</v>
      </c>
      <c r="E1713" s="13" t="n">
        <v>709</v>
      </c>
      <c r="F1713" s="13" t="s">
        <v>232</v>
      </c>
      <c r="G1713" s="13" t="s">
        <v>26</v>
      </c>
      <c r="H1713" s="13" t="s">
        <v>30</v>
      </c>
      <c r="I1713" s="13" t="n">
        <v>1</v>
      </c>
      <c r="J1713" s="13" t="n">
        <v>4528</v>
      </c>
      <c r="K1713" s="14" t="n">
        <v>0.732638888888889</v>
      </c>
      <c r="L1713" s="15" t="n">
        <v>0.753472222222222</v>
      </c>
      <c r="M1713" s="16" t="n">
        <f aca="false">VLOOKUP(E1713,'Esp. percorsi al 18-10-22'!C:J,8,FALSE())</f>
        <v>14.6918194455115</v>
      </c>
      <c r="N1713" s="16"/>
      <c r="O1713" s="16"/>
      <c r="P1713" s="13" t="n">
        <v>5</v>
      </c>
      <c r="Q1713" s="17" t="n">
        <f aca="false">+M1713*P1713</f>
        <v>73.4590972275575</v>
      </c>
      <c r="R1713" s="17" t="n">
        <f aca="false">+N1713*P1713</f>
        <v>0</v>
      </c>
      <c r="S1713" s="17"/>
      <c r="T1713" s="18" t="n">
        <f aca="false">+L1713-K1713</f>
        <v>0.0208333333333333</v>
      </c>
      <c r="U1713" s="18" t="n">
        <f aca="false">+T1713*P1713</f>
        <v>0.104166666666667</v>
      </c>
      <c r="V1713" s="18"/>
    </row>
    <row r="1714" s="13" customFormat="true" ht="12" hidden="false" customHeight="false" outlineLevel="0" collapsed="false">
      <c r="A1714" s="12" t="n">
        <v>7845</v>
      </c>
      <c r="B1714" s="13" t="n">
        <v>30</v>
      </c>
      <c r="C1714" s="13" t="s">
        <v>125</v>
      </c>
      <c r="D1714" s="13" t="n">
        <v>2</v>
      </c>
      <c r="E1714" s="13" t="n">
        <v>709</v>
      </c>
      <c r="F1714" s="13" t="s">
        <v>232</v>
      </c>
      <c r="G1714" s="13" t="s">
        <v>24</v>
      </c>
      <c r="H1714" s="13" t="s">
        <v>25</v>
      </c>
      <c r="I1714" s="13" t="n">
        <v>1</v>
      </c>
      <c r="J1714" s="13" t="n">
        <v>975</v>
      </c>
      <c r="K1714" s="14" t="n">
        <v>0.753472222222222</v>
      </c>
      <c r="L1714" s="15" t="n">
        <v>0.774305555555555</v>
      </c>
      <c r="M1714" s="16" t="n">
        <f aca="false">VLOOKUP(E1714,'Esp. percorsi al 18-10-22'!C:J,8,FALSE())</f>
        <v>14.6918194455115</v>
      </c>
      <c r="N1714" s="16"/>
      <c r="O1714" s="16"/>
      <c r="P1714" s="13" t="n">
        <v>303</v>
      </c>
      <c r="Q1714" s="17" t="n">
        <f aca="false">+M1714*P1714</f>
        <v>4451.62129198998</v>
      </c>
      <c r="R1714" s="17" t="n">
        <f aca="false">+N1714*P1714</f>
        <v>0</v>
      </c>
      <c r="S1714" s="17"/>
      <c r="T1714" s="18" t="n">
        <f aca="false">+L1714-K1714</f>
        <v>0.0208333333333333</v>
      </c>
      <c r="U1714" s="18" t="n">
        <f aca="false">+T1714*P1714</f>
        <v>6.3125</v>
      </c>
      <c r="V1714" s="18"/>
    </row>
    <row r="1715" s="13" customFormat="true" ht="12" hidden="false" customHeight="false" outlineLevel="0" collapsed="false">
      <c r="A1715" s="12" t="n">
        <v>7893</v>
      </c>
      <c r="B1715" s="13" t="n">
        <v>30</v>
      </c>
      <c r="C1715" s="13" t="s">
        <v>125</v>
      </c>
      <c r="D1715" s="13" t="n">
        <v>2</v>
      </c>
      <c r="E1715" s="13" t="n">
        <v>709</v>
      </c>
      <c r="F1715" s="13" t="s">
        <v>232</v>
      </c>
      <c r="G1715" s="13" t="s">
        <v>24</v>
      </c>
      <c r="H1715" s="13" t="s">
        <v>29</v>
      </c>
      <c r="I1715" s="13" t="n">
        <v>1</v>
      </c>
      <c r="J1715" s="13" t="n">
        <v>2091</v>
      </c>
      <c r="K1715" s="14" t="n">
        <v>0.784722222222222</v>
      </c>
      <c r="L1715" s="15" t="n">
        <v>0.805555555555555</v>
      </c>
      <c r="M1715" s="16" t="n">
        <f aca="false">VLOOKUP(E1715,'Esp. percorsi al 18-10-22'!C:J,8,FALSE())</f>
        <v>14.6918194455115</v>
      </c>
      <c r="N1715" s="16"/>
      <c r="O1715" s="16"/>
      <c r="P1715" s="13" t="n">
        <v>57</v>
      </c>
      <c r="Q1715" s="17" t="n">
        <f aca="false">+M1715*P1715</f>
        <v>837.433708394156</v>
      </c>
      <c r="R1715" s="17" t="n">
        <f aca="false">+N1715*P1715</f>
        <v>0</v>
      </c>
      <c r="S1715" s="17"/>
      <c r="T1715" s="18" t="n">
        <f aca="false">+L1715-K1715</f>
        <v>0.0208333333333333</v>
      </c>
      <c r="U1715" s="18" t="n">
        <f aca="false">+T1715*P1715</f>
        <v>1.1875</v>
      </c>
      <c r="V1715" s="18"/>
    </row>
    <row r="1716" s="13" customFormat="true" ht="12" hidden="false" customHeight="false" outlineLevel="0" collapsed="false">
      <c r="A1716" s="12" t="n">
        <v>7940</v>
      </c>
      <c r="B1716" s="13" t="n">
        <v>30</v>
      </c>
      <c r="C1716" s="13" t="s">
        <v>125</v>
      </c>
      <c r="D1716" s="13" t="n">
        <v>2</v>
      </c>
      <c r="E1716" s="13" t="n">
        <v>709</v>
      </c>
      <c r="F1716" s="13" t="s">
        <v>232</v>
      </c>
      <c r="G1716" s="13" t="s">
        <v>26</v>
      </c>
      <c r="H1716" s="13" t="s">
        <v>30</v>
      </c>
      <c r="I1716" s="13" t="n">
        <v>1</v>
      </c>
      <c r="J1716" s="13" t="n">
        <v>4529</v>
      </c>
      <c r="K1716" s="14" t="n">
        <v>0.784722222222222</v>
      </c>
      <c r="L1716" s="15" t="n">
        <v>0.805555555555555</v>
      </c>
      <c r="M1716" s="16" t="n">
        <f aca="false">VLOOKUP(E1716,'Esp. percorsi al 18-10-22'!C:J,8,FALSE())</f>
        <v>14.6918194455115</v>
      </c>
      <c r="N1716" s="16"/>
      <c r="O1716" s="16"/>
      <c r="P1716" s="13" t="n">
        <v>5</v>
      </c>
      <c r="Q1716" s="17" t="n">
        <f aca="false">+M1716*P1716</f>
        <v>73.4590972275575</v>
      </c>
      <c r="R1716" s="17" t="n">
        <f aca="false">+N1716*P1716</f>
        <v>0</v>
      </c>
      <c r="S1716" s="17"/>
      <c r="T1716" s="18" t="n">
        <f aca="false">+L1716-K1716</f>
        <v>0.0208333333333333</v>
      </c>
      <c r="U1716" s="18" t="n">
        <f aca="false">+T1716*P1716</f>
        <v>0.104166666666667</v>
      </c>
      <c r="V1716" s="18"/>
    </row>
    <row r="1717" s="13" customFormat="true" ht="12" hidden="false" customHeight="false" outlineLevel="0" collapsed="false">
      <c r="A1717" s="12" t="n">
        <v>7846</v>
      </c>
      <c r="B1717" s="13" t="n">
        <v>30</v>
      </c>
      <c r="C1717" s="13" t="s">
        <v>125</v>
      </c>
      <c r="D1717" s="13" t="n">
        <v>2</v>
      </c>
      <c r="E1717" s="13" t="n">
        <v>709</v>
      </c>
      <c r="F1717" s="13" t="s">
        <v>232</v>
      </c>
      <c r="G1717" s="13" t="s">
        <v>24</v>
      </c>
      <c r="H1717" s="13" t="s">
        <v>25</v>
      </c>
      <c r="I1717" s="13" t="n">
        <v>1</v>
      </c>
      <c r="J1717" s="13" t="n">
        <v>976</v>
      </c>
      <c r="K1717" s="14" t="n">
        <v>0.795138888888889</v>
      </c>
      <c r="L1717" s="15" t="n">
        <v>0.815972222222222</v>
      </c>
      <c r="M1717" s="16" t="n">
        <f aca="false">VLOOKUP(E1717,'Esp. percorsi al 18-10-22'!C:J,8,FALSE())</f>
        <v>14.6918194455115</v>
      </c>
      <c r="N1717" s="16"/>
      <c r="O1717" s="16"/>
      <c r="P1717" s="13" t="n">
        <v>303</v>
      </c>
      <c r="Q1717" s="17" t="n">
        <f aca="false">+M1717*P1717</f>
        <v>4451.62129198998</v>
      </c>
      <c r="R1717" s="17" t="n">
        <f aca="false">+N1717*P1717</f>
        <v>0</v>
      </c>
      <c r="S1717" s="17"/>
      <c r="T1717" s="18" t="n">
        <f aca="false">+L1717-K1717</f>
        <v>0.0208333333333333</v>
      </c>
      <c r="U1717" s="18" t="n">
        <f aca="false">+T1717*P1717</f>
        <v>6.3125</v>
      </c>
      <c r="V1717" s="18"/>
    </row>
    <row r="1718" s="13" customFormat="true" ht="12" hidden="false" customHeight="false" outlineLevel="0" collapsed="false">
      <c r="A1718" s="12" t="n">
        <v>7805</v>
      </c>
      <c r="B1718" s="13" t="n">
        <v>30</v>
      </c>
      <c r="C1718" s="13" t="s">
        <v>125</v>
      </c>
      <c r="D1718" s="13" t="n">
        <v>2</v>
      </c>
      <c r="E1718" s="13" t="n">
        <v>709</v>
      </c>
      <c r="F1718" s="13" t="s">
        <v>232</v>
      </c>
      <c r="G1718" s="13" t="s">
        <v>24</v>
      </c>
      <c r="H1718" s="13" t="s">
        <v>25</v>
      </c>
      <c r="I1718" s="13" t="n">
        <v>1</v>
      </c>
      <c r="J1718" s="13" t="n">
        <v>87</v>
      </c>
      <c r="K1718" s="14" t="n">
        <v>0.822916666666667</v>
      </c>
      <c r="L1718" s="15" t="n">
        <v>0.84375</v>
      </c>
      <c r="M1718" s="16" t="n">
        <f aca="false">VLOOKUP(E1718,'Esp. percorsi al 18-10-22'!C:J,8,FALSE())</f>
        <v>14.6918194455115</v>
      </c>
      <c r="N1718" s="16"/>
      <c r="O1718" s="16"/>
      <c r="P1718" s="13" t="n">
        <v>303</v>
      </c>
      <c r="Q1718" s="17" t="n">
        <f aca="false">+M1718*P1718</f>
        <v>4451.62129198998</v>
      </c>
      <c r="R1718" s="17" t="n">
        <f aca="false">+N1718*P1718</f>
        <v>0</v>
      </c>
      <c r="S1718" s="17"/>
      <c r="T1718" s="18" t="n">
        <f aca="false">+L1718-K1718</f>
        <v>0.0208333333333333</v>
      </c>
      <c r="U1718" s="18" t="n">
        <f aca="false">+T1718*P1718</f>
        <v>6.3125</v>
      </c>
      <c r="V1718" s="18"/>
    </row>
    <row r="1719" s="13" customFormat="true" ht="12" hidden="false" customHeight="false" outlineLevel="0" collapsed="false">
      <c r="A1719" s="12" t="n">
        <v>7941</v>
      </c>
      <c r="B1719" s="13" t="n">
        <v>30</v>
      </c>
      <c r="C1719" s="13" t="s">
        <v>125</v>
      </c>
      <c r="D1719" s="13" t="n">
        <v>2</v>
      </c>
      <c r="E1719" s="13" t="n">
        <v>709</v>
      </c>
      <c r="F1719" s="13" t="s">
        <v>232</v>
      </c>
      <c r="G1719" s="13" t="s">
        <v>26</v>
      </c>
      <c r="H1719" s="13" t="s">
        <v>30</v>
      </c>
      <c r="I1719" s="13" t="n">
        <v>1</v>
      </c>
      <c r="J1719" s="13" t="n">
        <v>4530</v>
      </c>
      <c r="K1719" s="14" t="n">
        <v>0.833333333333333</v>
      </c>
      <c r="L1719" s="15" t="n">
        <v>0.854166666666667</v>
      </c>
      <c r="M1719" s="16" t="n">
        <f aca="false">VLOOKUP(E1719,'Esp. percorsi al 18-10-22'!C:J,8,FALSE())</f>
        <v>14.6918194455115</v>
      </c>
      <c r="N1719" s="16"/>
      <c r="O1719" s="16"/>
      <c r="P1719" s="13" t="n">
        <v>5</v>
      </c>
      <c r="Q1719" s="17" t="n">
        <f aca="false">+M1719*P1719</f>
        <v>73.4590972275575</v>
      </c>
      <c r="R1719" s="17" t="n">
        <f aca="false">+N1719*P1719</f>
        <v>0</v>
      </c>
      <c r="S1719" s="17"/>
      <c r="T1719" s="18" t="n">
        <f aca="false">+L1719-K1719</f>
        <v>0.0208333333333333</v>
      </c>
      <c r="U1719" s="18" t="n">
        <f aca="false">+T1719*P1719</f>
        <v>0.104166666666667</v>
      </c>
      <c r="V1719" s="18"/>
    </row>
    <row r="1720" s="13" customFormat="true" ht="12" hidden="false" customHeight="false" outlineLevel="0" collapsed="false">
      <c r="A1720" s="12" t="n">
        <v>7847</v>
      </c>
      <c r="B1720" s="13" t="n">
        <v>30</v>
      </c>
      <c r="C1720" s="13" t="s">
        <v>125</v>
      </c>
      <c r="D1720" s="13" t="n">
        <v>2</v>
      </c>
      <c r="E1720" s="13" t="n">
        <v>709</v>
      </c>
      <c r="F1720" s="13" t="s">
        <v>232</v>
      </c>
      <c r="G1720" s="13" t="s">
        <v>24</v>
      </c>
      <c r="H1720" s="13" t="s">
        <v>25</v>
      </c>
      <c r="I1720" s="13" t="n">
        <v>1</v>
      </c>
      <c r="J1720" s="13" t="n">
        <v>978</v>
      </c>
      <c r="K1720" s="14" t="n">
        <v>0.840277777777778</v>
      </c>
      <c r="L1720" s="15" t="n">
        <v>0.861111111111111</v>
      </c>
      <c r="M1720" s="16" t="n">
        <f aca="false">VLOOKUP(E1720,'Esp. percorsi al 18-10-22'!C:J,8,FALSE())</f>
        <v>14.6918194455115</v>
      </c>
      <c r="N1720" s="16"/>
      <c r="O1720" s="16"/>
      <c r="P1720" s="13" t="n">
        <v>303</v>
      </c>
      <c r="Q1720" s="17" t="n">
        <f aca="false">+M1720*P1720</f>
        <v>4451.62129198998</v>
      </c>
      <c r="R1720" s="17" t="n">
        <f aca="false">+N1720*P1720</f>
        <v>0</v>
      </c>
      <c r="S1720" s="17"/>
      <c r="T1720" s="18" t="n">
        <f aca="false">+L1720-K1720</f>
        <v>0.0208333333333333</v>
      </c>
      <c r="U1720" s="18" t="n">
        <f aca="false">+T1720*P1720</f>
        <v>6.3125</v>
      </c>
      <c r="V1720" s="18"/>
    </row>
    <row r="1721" s="13" customFormat="true" ht="12" hidden="false" customHeight="false" outlineLevel="0" collapsed="false">
      <c r="A1721" s="12" t="n">
        <v>7894</v>
      </c>
      <c r="B1721" s="13" t="n">
        <v>30</v>
      </c>
      <c r="C1721" s="13" t="s">
        <v>125</v>
      </c>
      <c r="D1721" s="13" t="n">
        <v>2</v>
      </c>
      <c r="E1721" s="13" t="n">
        <v>709</v>
      </c>
      <c r="F1721" s="13" t="s">
        <v>232</v>
      </c>
      <c r="G1721" s="13" t="s">
        <v>24</v>
      </c>
      <c r="H1721" s="13" t="s">
        <v>29</v>
      </c>
      <c r="I1721" s="13" t="n">
        <v>1</v>
      </c>
      <c r="J1721" s="13" t="n">
        <v>2092</v>
      </c>
      <c r="K1721" s="14" t="n">
        <v>0.878472222222222</v>
      </c>
      <c r="L1721" s="15" t="n">
        <v>0.899305555555555</v>
      </c>
      <c r="M1721" s="16" t="n">
        <f aca="false">VLOOKUP(E1721,'Esp. percorsi al 18-10-22'!C:J,8,FALSE())</f>
        <v>14.6918194455115</v>
      </c>
      <c r="N1721" s="16"/>
      <c r="O1721" s="16"/>
      <c r="P1721" s="13" t="n">
        <v>57</v>
      </c>
      <c r="Q1721" s="17" t="n">
        <f aca="false">+M1721*P1721</f>
        <v>837.433708394156</v>
      </c>
      <c r="R1721" s="17" t="n">
        <f aca="false">+N1721*P1721</f>
        <v>0</v>
      </c>
      <c r="S1721" s="17"/>
      <c r="T1721" s="18" t="n">
        <f aca="false">+L1721-K1721</f>
        <v>0.0208333333333333</v>
      </c>
      <c r="U1721" s="18" t="n">
        <f aca="false">+T1721*P1721</f>
        <v>1.1875</v>
      </c>
      <c r="V1721" s="18"/>
    </row>
    <row r="1722" s="13" customFormat="true" ht="12" hidden="false" customHeight="false" outlineLevel="0" collapsed="false">
      <c r="A1722" s="12" t="n">
        <v>7848</v>
      </c>
      <c r="B1722" s="13" t="n">
        <v>30</v>
      </c>
      <c r="C1722" s="13" t="s">
        <v>125</v>
      </c>
      <c r="D1722" s="13" t="n">
        <v>2</v>
      </c>
      <c r="E1722" s="13" t="n">
        <v>709</v>
      </c>
      <c r="F1722" s="13" t="s">
        <v>232</v>
      </c>
      <c r="G1722" s="13" t="s">
        <v>24</v>
      </c>
      <c r="H1722" s="13" t="s">
        <v>25</v>
      </c>
      <c r="I1722" s="13" t="n">
        <v>1</v>
      </c>
      <c r="J1722" s="13" t="n">
        <v>979</v>
      </c>
      <c r="K1722" s="14" t="n">
        <v>0.930555555555555</v>
      </c>
      <c r="L1722" s="15" t="n">
        <v>0.951388888888889</v>
      </c>
      <c r="M1722" s="16" t="n">
        <f aca="false">VLOOKUP(E1722,'Esp. percorsi al 18-10-22'!C:J,8,FALSE())</f>
        <v>14.6918194455115</v>
      </c>
      <c r="N1722" s="16"/>
      <c r="O1722" s="16"/>
      <c r="P1722" s="13" t="n">
        <v>303</v>
      </c>
      <c r="Q1722" s="17" t="n">
        <f aca="false">+M1722*P1722</f>
        <v>4451.62129198998</v>
      </c>
      <c r="R1722" s="17" t="n">
        <f aca="false">+N1722*P1722</f>
        <v>0</v>
      </c>
      <c r="S1722" s="17"/>
      <c r="T1722" s="18" t="n">
        <f aca="false">+L1722-K1722</f>
        <v>0.0208333333333333</v>
      </c>
      <c r="U1722" s="18" t="n">
        <f aca="false">+T1722*P1722</f>
        <v>6.3125</v>
      </c>
      <c r="V1722" s="18"/>
    </row>
    <row r="1723" s="13" customFormat="true" ht="12" hidden="false" customHeight="false" outlineLevel="0" collapsed="false">
      <c r="A1723" s="12" t="n">
        <v>7942</v>
      </c>
      <c r="B1723" s="13" t="n">
        <v>30</v>
      </c>
      <c r="C1723" s="13" t="s">
        <v>125</v>
      </c>
      <c r="D1723" s="13" t="n">
        <v>2</v>
      </c>
      <c r="E1723" s="13" t="n">
        <v>711</v>
      </c>
      <c r="F1723" s="13" t="s">
        <v>233</v>
      </c>
      <c r="G1723" s="13" t="s">
        <v>26</v>
      </c>
      <c r="H1723" s="13" t="s">
        <v>25</v>
      </c>
      <c r="I1723" s="13" t="n">
        <v>1</v>
      </c>
      <c r="J1723" s="13" t="n">
        <v>980</v>
      </c>
      <c r="K1723" s="14" t="n">
        <v>0.979166666666667</v>
      </c>
      <c r="L1723" s="15" t="n">
        <v>1.00347222222222</v>
      </c>
      <c r="M1723" s="16" t="n">
        <f aca="false">VLOOKUP(E1723,'Esp. percorsi al 18-10-22'!C:J,8,FALSE())</f>
        <v>18.4315819099129</v>
      </c>
      <c r="N1723" s="16"/>
      <c r="O1723" s="16"/>
      <c r="P1723" s="13" t="n">
        <v>251</v>
      </c>
      <c r="Q1723" s="17" t="n">
        <f aca="false">+M1723*P1723</f>
        <v>4626.32705938814</v>
      </c>
      <c r="R1723" s="17" t="n">
        <f aca="false">+N1723*P1723</f>
        <v>0</v>
      </c>
      <c r="S1723" s="17"/>
      <c r="T1723" s="18" t="n">
        <f aca="false">+L1723-K1723</f>
        <v>0.0243055555555556</v>
      </c>
      <c r="U1723" s="18" t="n">
        <f aca="false">+T1723*P1723</f>
        <v>6.10069444444444</v>
      </c>
      <c r="V1723" s="18"/>
    </row>
    <row r="1724" s="13" customFormat="true" ht="12" hidden="false" customHeight="false" outlineLevel="0" collapsed="false">
      <c r="A1724" s="12" t="n">
        <v>17303</v>
      </c>
      <c r="B1724" s="13" t="n">
        <v>30</v>
      </c>
      <c r="C1724" s="13" t="s">
        <v>125</v>
      </c>
      <c r="D1724" s="13" t="n">
        <v>2</v>
      </c>
      <c r="E1724" s="13" t="n">
        <v>711</v>
      </c>
      <c r="F1724" s="13" t="s">
        <v>233</v>
      </c>
      <c r="G1724" s="13" t="s">
        <v>28</v>
      </c>
      <c r="H1724" s="13" t="s">
        <v>29</v>
      </c>
      <c r="I1724" s="13" t="n">
        <v>1</v>
      </c>
      <c r="J1724" s="13" t="n">
        <v>17303</v>
      </c>
      <c r="K1724" s="14" t="n">
        <v>0.989583333333333</v>
      </c>
      <c r="L1724" s="15" t="n">
        <v>1.01388888888889</v>
      </c>
      <c r="M1724" s="16" t="n">
        <f aca="false">VLOOKUP(E1724,'Esp. percorsi al 18-10-22'!C:J,8,FALSE())</f>
        <v>18.4315819099129</v>
      </c>
      <c r="N1724" s="16"/>
      <c r="O1724" s="16"/>
      <c r="P1724" s="13" t="n">
        <v>10</v>
      </c>
      <c r="Q1724" s="17" t="n">
        <f aca="false">+M1724*P1724</f>
        <v>184.315819099129</v>
      </c>
      <c r="R1724" s="17" t="n">
        <f aca="false">+N1724*P1724</f>
        <v>0</v>
      </c>
      <c r="S1724" s="17"/>
      <c r="T1724" s="18" t="n">
        <f aca="false">+L1724-K1724</f>
        <v>0.0243055555555556</v>
      </c>
      <c r="U1724" s="18" t="n">
        <f aca="false">+T1724*P1724</f>
        <v>0.243055555555556</v>
      </c>
      <c r="V1724" s="18"/>
    </row>
    <row r="1725" s="13" customFormat="true" ht="12" hidden="false" customHeight="false" outlineLevel="0" collapsed="false">
      <c r="A1725" s="12" t="n">
        <v>17861</v>
      </c>
      <c r="B1725" s="13" t="n">
        <v>30</v>
      </c>
      <c r="C1725" s="13" t="s">
        <v>125</v>
      </c>
      <c r="D1725" s="13" t="n">
        <v>2</v>
      </c>
      <c r="E1725" s="13" t="n">
        <v>712</v>
      </c>
      <c r="F1725" s="13" t="s">
        <v>234</v>
      </c>
      <c r="G1725" s="13" t="s">
        <v>26</v>
      </c>
      <c r="H1725" s="13" t="s">
        <v>25</v>
      </c>
      <c r="I1725" s="13" t="n">
        <v>1</v>
      </c>
      <c r="J1725" s="13" t="n">
        <v>981</v>
      </c>
      <c r="K1725" s="14" t="n">
        <v>0.291666666666667</v>
      </c>
      <c r="L1725" s="15" t="n">
        <v>0.315972222222222</v>
      </c>
      <c r="M1725" s="16" t="n">
        <f aca="false">VLOOKUP(E1725,'Esp. percorsi al 18-10-22'!C:J,8,FALSE())</f>
        <v>15.3293974090386</v>
      </c>
      <c r="N1725" s="16"/>
      <c r="O1725" s="16"/>
      <c r="P1725" s="13" t="n">
        <v>251</v>
      </c>
      <c r="Q1725" s="17" t="n">
        <f aca="false">+M1725*P1725</f>
        <v>3847.67874966869</v>
      </c>
      <c r="R1725" s="17" t="n">
        <f aca="false">+N1725*P1725</f>
        <v>0</v>
      </c>
      <c r="S1725" s="17"/>
      <c r="T1725" s="18" t="n">
        <f aca="false">+L1725-K1725</f>
        <v>0.0243055555555556</v>
      </c>
      <c r="U1725" s="18" t="n">
        <f aca="false">+T1725*P1725</f>
        <v>6.10069444444444</v>
      </c>
      <c r="V1725" s="18"/>
    </row>
    <row r="1726" s="13" customFormat="true" ht="12" hidden="false" customHeight="false" outlineLevel="0" collapsed="false">
      <c r="A1726" s="12" t="n">
        <v>18533</v>
      </c>
      <c r="B1726" s="13" t="n">
        <v>30</v>
      </c>
      <c r="C1726" s="13" t="s">
        <v>125</v>
      </c>
      <c r="D1726" s="13" t="n">
        <v>2</v>
      </c>
      <c r="E1726" s="13" t="n">
        <v>712</v>
      </c>
      <c r="F1726" s="13" t="s">
        <v>234</v>
      </c>
      <c r="G1726" s="13" t="s">
        <v>42</v>
      </c>
      <c r="H1726" s="19" t="s">
        <v>27</v>
      </c>
      <c r="I1726" s="13" t="n">
        <v>1</v>
      </c>
      <c r="J1726" s="13" t="n">
        <v>2440</v>
      </c>
      <c r="K1726" s="14" t="n">
        <v>0.291666666666667</v>
      </c>
      <c r="L1726" s="15" t="n">
        <v>0.315972222222222</v>
      </c>
      <c r="M1726" s="16" t="n">
        <f aca="false">VLOOKUP(E1726,'Esp. percorsi al 18-10-22'!C:J,8,FALSE())</f>
        <v>15.3293974090386</v>
      </c>
      <c r="N1726" s="16"/>
      <c r="O1726" s="16"/>
      <c r="P1726" s="13" t="n">
        <v>189</v>
      </c>
      <c r="Q1726" s="17" t="n">
        <f aca="false">+M1726*P1726</f>
        <v>2897.2561103083</v>
      </c>
      <c r="R1726" s="17" t="n">
        <f aca="false">+N1726*P1726</f>
        <v>0</v>
      </c>
      <c r="S1726" s="17"/>
      <c r="T1726" s="18" t="n">
        <f aca="false">+L1726-K1726</f>
        <v>0.0243055555555556</v>
      </c>
      <c r="U1726" s="18" t="n">
        <f aca="false">+T1726*P1726</f>
        <v>4.59375</v>
      </c>
      <c r="V1726" s="18"/>
    </row>
    <row r="1727" s="13" customFormat="true" ht="12" hidden="false" customHeight="false" outlineLevel="0" collapsed="false">
      <c r="A1727" s="12" t="n">
        <v>7850</v>
      </c>
      <c r="B1727" s="13" t="n">
        <v>30</v>
      </c>
      <c r="C1727" s="13" t="s">
        <v>125</v>
      </c>
      <c r="D1727" s="13" t="n">
        <v>2</v>
      </c>
      <c r="E1727" s="13" t="n">
        <v>712</v>
      </c>
      <c r="F1727" s="13" t="s">
        <v>234</v>
      </c>
      <c r="G1727" s="13" t="s">
        <v>26</v>
      </c>
      <c r="H1727" s="13" t="s">
        <v>25</v>
      </c>
      <c r="I1727" s="13" t="n">
        <v>1</v>
      </c>
      <c r="J1727" s="13" t="n">
        <v>982</v>
      </c>
      <c r="K1727" s="14" t="n">
        <v>0.305555555555555</v>
      </c>
      <c r="L1727" s="15" t="n">
        <v>0.329861111111111</v>
      </c>
      <c r="M1727" s="16" t="n">
        <f aca="false">VLOOKUP(E1727,'Esp. percorsi al 18-10-22'!C:J,8,FALSE())</f>
        <v>15.3293974090386</v>
      </c>
      <c r="N1727" s="16"/>
      <c r="O1727" s="16"/>
      <c r="P1727" s="13" t="n">
        <v>251</v>
      </c>
      <c r="Q1727" s="17" t="n">
        <f aca="false">+M1727*P1727</f>
        <v>3847.67874966869</v>
      </c>
      <c r="R1727" s="17" t="n">
        <f aca="false">+N1727*P1727</f>
        <v>0</v>
      </c>
      <c r="S1727" s="17"/>
      <c r="T1727" s="18" t="n">
        <f aca="false">+L1727-K1727</f>
        <v>0.0243055555555556</v>
      </c>
      <c r="U1727" s="18" t="n">
        <f aca="false">+T1727*P1727</f>
        <v>6.10069444444444</v>
      </c>
      <c r="V1727" s="18"/>
    </row>
    <row r="1728" s="13" customFormat="true" ht="12" hidden="false" customHeight="false" outlineLevel="0" collapsed="false">
      <c r="A1728" s="12" t="n">
        <v>7899</v>
      </c>
      <c r="B1728" s="13" t="n">
        <v>30</v>
      </c>
      <c r="C1728" s="13" t="s">
        <v>125</v>
      </c>
      <c r="D1728" s="13" t="n">
        <v>2</v>
      </c>
      <c r="E1728" s="13" t="n">
        <v>712</v>
      </c>
      <c r="F1728" s="13" t="s">
        <v>234</v>
      </c>
      <c r="G1728" s="13" t="s">
        <v>28</v>
      </c>
      <c r="H1728" s="13" t="s">
        <v>25</v>
      </c>
      <c r="I1728" s="13" t="n">
        <v>1</v>
      </c>
      <c r="J1728" s="13" t="n">
        <v>3256</v>
      </c>
      <c r="K1728" s="14" t="n">
        <v>0.3125</v>
      </c>
      <c r="L1728" s="15" t="n">
        <v>0.336805555555556</v>
      </c>
      <c r="M1728" s="16" t="n">
        <f aca="false">VLOOKUP(E1728,'Esp. percorsi al 18-10-22'!C:J,8,FALSE())</f>
        <v>15.3293974090386</v>
      </c>
      <c r="N1728" s="16"/>
      <c r="O1728" s="16"/>
      <c r="P1728" s="13" t="n">
        <v>52</v>
      </c>
      <c r="Q1728" s="17" t="n">
        <f aca="false">+M1728*P1728</f>
        <v>797.128665270007</v>
      </c>
      <c r="R1728" s="17" t="n">
        <f aca="false">+N1728*P1728</f>
        <v>0</v>
      </c>
      <c r="S1728" s="17"/>
      <c r="T1728" s="18" t="n">
        <f aca="false">+L1728-K1728</f>
        <v>0.0243055555555556</v>
      </c>
      <c r="U1728" s="18" t="n">
        <f aca="false">+T1728*P1728</f>
        <v>1.26388888888889</v>
      </c>
      <c r="V1728" s="18"/>
    </row>
    <row r="1729" s="13" customFormat="true" ht="12" hidden="false" customHeight="false" outlineLevel="0" collapsed="false">
      <c r="A1729" s="12" t="n">
        <v>17684</v>
      </c>
      <c r="B1729" s="13" t="n">
        <v>30</v>
      </c>
      <c r="C1729" s="13" t="s">
        <v>125</v>
      </c>
      <c r="D1729" s="13" t="n">
        <v>2</v>
      </c>
      <c r="E1729" s="13" t="n">
        <v>712</v>
      </c>
      <c r="F1729" s="13" t="s">
        <v>234</v>
      </c>
      <c r="G1729" s="13" t="s">
        <v>26</v>
      </c>
      <c r="H1729" s="13" t="s">
        <v>25</v>
      </c>
      <c r="I1729" s="13" t="n">
        <v>1</v>
      </c>
      <c r="J1729" s="13" t="n">
        <v>71</v>
      </c>
      <c r="K1729" s="14" t="n">
        <v>0.336805555555556</v>
      </c>
      <c r="L1729" s="15" t="n">
        <v>0.361111111111111</v>
      </c>
      <c r="M1729" s="16" t="n">
        <f aca="false">VLOOKUP(E1729,'Esp. percorsi al 18-10-22'!C:J,8,FALSE())</f>
        <v>15.3293974090386</v>
      </c>
      <c r="N1729" s="16"/>
      <c r="O1729" s="16"/>
      <c r="P1729" s="13" t="n">
        <v>251</v>
      </c>
      <c r="Q1729" s="17" t="n">
        <f aca="false">+M1729*P1729</f>
        <v>3847.67874966869</v>
      </c>
      <c r="R1729" s="17" t="n">
        <f aca="false">+N1729*P1729</f>
        <v>0</v>
      </c>
      <c r="S1729" s="17"/>
      <c r="T1729" s="18" t="n">
        <f aca="false">+L1729-K1729</f>
        <v>0.0243055555555556</v>
      </c>
      <c r="U1729" s="18" t="n">
        <f aca="false">+T1729*P1729</f>
        <v>6.10069444444444</v>
      </c>
      <c r="V1729" s="18"/>
    </row>
    <row r="1730" s="13" customFormat="true" ht="12" hidden="false" customHeight="false" outlineLevel="0" collapsed="false">
      <c r="A1730" s="12" t="n">
        <v>7808</v>
      </c>
      <c r="B1730" s="13" t="n">
        <v>30</v>
      </c>
      <c r="C1730" s="13" t="s">
        <v>125</v>
      </c>
      <c r="D1730" s="13" t="n">
        <v>1</v>
      </c>
      <c r="E1730" s="13" t="n">
        <v>765</v>
      </c>
      <c r="F1730" s="13" t="s">
        <v>235</v>
      </c>
      <c r="G1730" s="13" t="s">
        <v>26</v>
      </c>
      <c r="H1730" s="13" t="s">
        <v>25</v>
      </c>
      <c r="I1730" s="13" t="n">
        <v>1</v>
      </c>
      <c r="J1730" s="13" t="n">
        <v>864</v>
      </c>
      <c r="K1730" s="14" t="n">
        <v>1.00347222222222</v>
      </c>
      <c r="L1730" s="15" t="n">
        <v>1.00694444444444</v>
      </c>
      <c r="M1730" s="16" t="n">
        <f aca="false">VLOOKUP(E1730,'Esp. percorsi al 18-10-22'!C:J,8,FALSE())</f>
        <v>0.765</v>
      </c>
      <c r="N1730" s="16"/>
      <c r="O1730" s="16"/>
      <c r="P1730" s="13" t="n">
        <v>251</v>
      </c>
      <c r="Q1730" s="17" t="n">
        <f aca="false">+M1730*P1730</f>
        <v>192.015</v>
      </c>
      <c r="R1730" s="17" t="n">
        <f aca="false">+N1730*P1730</f>
        <v>0</v>
      </c>
      <c r="S1730" s="17"/>
      <c r="T1730" s="18" t="n">
        <f aca="false">+L1730-K1730</f>
        <v>0.00347222222222222</v>
      </c>
      <c r="U1730" s="18" t="n">
        <f aca="false">+T1730*P1730</f>
        <v>0.871527777777778</v>
      </c>
      <c r="V1730" s="18"/>
    </row>
    <row r="1731" s="13" customFormat="true" ht="12" hidden="false" customHeight="false" outlineLevel="0" collapsed="false">
      <c r="A1731" s="12" t="n">
        <v>17020</v>
      </c>
      <c r="B1731" s="13" t="n">
        <v>30</v>
      </c>
      <c r="C1731" s="13" t="s">
        <v>125</v>
      </c>
      <c r="D1731" s="13" t="n">
        <v>1</v>
      </c>
      <c r="E1731" s="13" t="n">
        <v>765</v>
      </c>
      <c r="F1731" s="13" t="s">
        <v>235</v>
      </c>
      <c r="G1731" s="13" t="s">
        <v>28</v>
      </c>
      <c r="H1731" s="13" t="s">
        <v>25</v>
      </c>
      <c r="I1731" s="13" t="n">
        <v>1</v>
      </c>
      <c r="J1731" s="13" t="n">
        <v>17020</v>
      </c>
      <c r="K1731" s="14" t="n">
        <v>1.04513888888889</v>
      </c>
      <c r="L1731" s="15" t="n">
        <v>1.04861111111111</v>
      </c>
      <c r="M1731" s="16" t="n">
        <f aca="false">VLOOKUP(E1731,'Esp. percorsi al 18-10-22'!C:J,8,FALSE())</f>
        <v>0.765</v>
      </c>
      <c r="N1731" s="16"/>
      <c r="O1731" s="16"/>
      <c r="P1731" s="13" t="n">
        <v>52</v>
      </c>
      <c r="Q1731" s="17" t="n">
        <f aca="false">+M1731*P1731</f>
        <v>39.78</v>
      </c>
      <c r="R1731" s="17" t="n">
        <f aca="false">+N1731*P1731</f>
        <v>0</v>
      </c>
      <c r="S1731" s="17"/>
      <c r="T1731" s="18" t="n">
        <f aca="false">+L1731-K1731</f>
        <v>0.00347222222222222</v>
      </c>
      <c r="U1731" s="18" t="n">
        <f aca="false">+T1731*P1731</f>
        <v>0.180555555555556</v>
      </c>
      <c r="V1731" s="18"/>
    </row>
    <row r="1732" s="13" customFormat="true" ht="12" hidden="false" customHeight="false" outlineLevel="0" collapsed="false">
      <c r="A1732" s="12" t="n">
        <v>17306</v>
      </c>
      <c r="B1732" s="13" t="n">
        <v>30</v>
      </c>
      <c r="C1732" s="13" t="s">
        <v>125</v>
      </c>
      <c r="D1732" s="13" t="n">
        <v>1</v>
      </c>
      <c r="E1732" s="13" t="n">
        <v>765</v>
      </c>
      <c r="F1732" s="13" t="s">
        <v>235</v>
      </c>
      <c r="G1732" s="13" t="s">
        <v>28</v>
      </c>
      <c r="H1732" s="13" t="s">
        <v>29</v>
      </c>
      <c r="I1732" s="13" t="n">
        <v>1</v>
      </c>
      <c r="J1732" s="13" t="n">
        <v>17306</v>
      </c>
      <c r="K1732" s="14" t="n">
        <v>1.05555555555556</v>
      </c>
      <c r="L1732" s="15" t="n">
        <v>1.05902777777778</v>
      </c>
      <c r="M1732" s="16" t="n">
        <f aca="false">VLOOKUP(E1732,'Esp. percorsi al 18-10-22'!C:J,8,FALSE())</f>
        <v>0.765</v>
      </c>
      <c r="N1732" s="16"/>
      <c r="O1732" s="16"/>
      <c r="P1732" s="13" t="n">
        <v>10</v>
      </c>
      <c r="Q1732" s="17" t="n">
        <f aca="false">+M1732*P1732</f>
        <v>7.65</v>
      </c>
      <c r="R1732" s="17" t="n">
        <f aca="false">+N1732*P1732</f>
        <v>0</v>
      </c>
      <c r="S1732" s="17"/>
      <c r="T1732" s="18" t="n">
        <f aca="false">+L1732-K1732</f>
        <v>0.00347222222222222</v>
      </c>
      <c r="U1732" s="18" t="n">
        <f aca="false">+T1732*P1732</f>
        <v>0.0347222222222222</v>
      </c>
      <c r="V1732" s="18"/>
    </row>
    <row r="1733" s="13" customFormat="true" ht="12" hidden="false" customHeight="false" outlineLevel="0" collapsed="false">
      <c r="A1733" s="12" t="n">
        <v>7851</v>
      </c>
      <c r="B1733" s="13" t="n">
        <v>30</v>
      </c>
      <c r="C1733" s="13" t="s">
        <v>125</v>
      </c>
      <c r="D1733" s="13" t="n">
        <v>1</v>
      </c>
      <c r="E1733" s="13" t="n">
        <v>765</v>
      </c>
      <c r="F1733" s="13" t="s">
        <v>235</v>
      </c>
      <c r="G1733" s="13" t="s">
        <v>24</v>
      </c>
      <c r="H1733" s="13" t="s">
        <v>29</v>
      </c>
      <c r="I1733" s="13" t="n">
        <v>1</v>
      </c>
      <c r="J1733" s="13" t="n">
        <v>2047</v>
      </c>
      <c r="K1733" s="14" t="n">
        <v>0.805555555555555</v>
      </c>
      <c r="L1733" s="15" t="n">
        <v>0.809027777777778</v>
      </c>
      <c r="M1733" s="16" t="n">
        <f aca="false">VLOOKUP(E1733,'Esp. percorsi al 18-10-22'!C:J,8,FALSE())</f>
        <v>0.765</v>
      </c>
      <c r="N1733" s="16"/>
      <c r="O1733" s="16"/>
      <c r="P1733" s="13" t="n">
        <v>57</v>
      </c>
      <c r="Q1733" s="17" t="n">
        <f aca="false">+M1733*P1733</f>
        <v>43.605</v>
      </c>
      <c r="R1733" s="17" t="n">
        <f aca="false">+N1733*P1733</f>
        <v>0</v>
      </c>
      <c r="S1733" s="17"/>
      <c r="T1733" s="18" t="n">
        <f aca="false">+L1733-K1733</f>
        <v>0.00347222222222222</v>
      </c>
      <c r="U1733" s="18" t="n">
        <f aca="false">+T1733*P1733</f>
        <v>0.197916666666667</v>
      </c>
      <c r="V1733" s="18"/>
    </row>
    <row r="1734" s="13" customFormat="true" ht="12" hidden="false" customHeight="false" outlineLevel="0" collapsed="false">
      <c r="A1734" s="12" t="n">
        <v>7806</v>
      </c>
      <c r="B1734" s="13" t="n">
        <v>30</v>
      </c>
      <c r="C1734" s="13" t="s">
        <v>125</v>
      </c>
      <c r="D1734" s="13" t="n">
        <v>1</v>
      </c>
      <c r="E1734" s="13" t="n">
        <v>765</v>
      </c>
      <c r="F1734" s="13" t="s">
        <v>235</v>
      </c>
      <c r="G1734" s="13" t="s">
        <v>24</v>
      </c>
      <c r="H1734" s="13" t="s">
        <v>25</v>
      </c>
      <c r="I1734" s="13" t="n">
        <v>1</v>
      </c>
      <c r="J1734" s="13" t="n">
        <v>88</v>
      </c>
      <c r="K1734" s="14" t="n">
        <v>0.84375</v>
      </c>
      <c r="L1734" s="15" t="n">
        <v>0.847222222222222</v>
      </c>
      <c r="M1734" s="16" t="n">
        <f aca="false">VLOOKUP(E1734,'Esp. percorsi al 18-10-22'!C:J,8,FALSE())</f>
        <v>0.765</v>
      </c>
      <c r="N1734" s="16"/>
      <c r="O1734" s="16"/>
      <c r="P1734" s="13" t="n">
        <v>303</v>
      </c>
      <c r="Q1734" s="17" t="n">
        <f aca="false">+M1734*P1734</f>
        <v>231.795</v>
      </c>
      <c r="R1734" s="17" t="n">
        <f aca="false">+N1734*P1734</f>
        <v>0</v>
      </c>
      <c r="S1734" s="17"/>
      <c r="T1734" s="18" t="n">
        <f aca="false">+L1734-K1734</f>
        <v>0.00347222222222222</v>
      </c>
      <c r="U1734" s="18" t="n">
        <f aca="false">+T1734*P1734</f>
        <v>1.05208333333333</v>
      </c>
      <c r="V1734" s="18"/>
    </row>
    <row r="1735" s="13" customFormat="true" ht="12" hidden="false" customHeight="false" outlineLevel="0" collapsed="false">
      <c r="A1735" s="12" t="n">
        <v>7807</v>
      </c>
      <c r="B1735" s="13" t="n">
        <v>30</v>
      </c>
      <c r="C1735" s="13" t="s">
        <v>125</v>
      </c>
      <c r="D1735" s="13" t="n">
        <v>1</v>
      </c>
      <c r="E1735" s="13" t="n">
        <v>765</v>
      </c>
      <c r="F1735" s="13" t="s">
        <v>235</v>
      </c>
      <c r="G1735" s="13" t="s">
        <v>24</v>
      </c>
      <c r="H1735" s="13" t="s">
        <v>25</v>
      </c>
      <c r="I1735" s="13" t="n">
        <v>1</v>
      </c>
      <c r="J1735" s="13" t="n">
        <v>863</v>
      </c>
      <c r="K1735" s="14" t="n">
        <v>0.861111111111111</v>
      </c>
      <c r="L1735" s="15" t="n">
        <v>0.864583333333333</v>
      </c>
      <c r="M1735" s="16" t="n">
        <f aca="false">VLOOKUP(E1735,'Esp. percorsi al 18-10-22'!C:J,8,FALSE())</f>
        <v>0.765</v>
      </c>
      <c r="N1735" s="16"/>
      <c r="O1735" s="16"/>
      <c r="P1735" s="13" t="n">
        <v>303</v>
      </c>
      <c r="Q1735" s="17" t="n">
        <f aca="false">+M1735*P1735</f>
        <v>231.795</v>
      </c>
      <c r="R1735" s="17" t="n">
        <f aca="false">+N1735*P1735</f>
        <v>0</v>
      </c>
      <c r="S1735" s="17"/>
      <c r="T1735" s="18" t="n">
        <f aca="false">+L1735-K1735</f>
        <v>0.00347222222222222</v>
      </c>
      <c r="U1735" s="18" t="n">
        <f aca="false">+T1735*P1735</f>
        <v>1.05208333333333</v>
      </c>
      <c r="V1735" s="18"/>
    </row>
    <row r="1736" s="13" customFormat="true" ht="12" hidden="false" customHeight="false" outlineLevel="0" collapsed="false">
      <c r="A1736" s="12" t="n">
        <v>7852</v>
      </c>
      <c r="B1736" s="13" t="n">
        <v>30</v>
      </c>
      <c r="C1736" s="13" t="s">
        <v>125</v>
      </c>
      <c r="D1736" s="13" t="n">
        <v>1</v>
      </c>
      <c r="E1736" s="13" t="n">
        <v>765</v>
      </c>
      <c r="F1736" s="13" t="s">
        <v>235</v>
      </c>
      <c r="G1736" s="13" t="s">
        <v>26</v>
      </c>
      <c r="H1736" s="13" t="s">
        <v>29</v>
      </c>
      <c r="I1736" s="13" t="n">
        <v>1</v>
      </c>
      <c r="J1736" s="13" t="n">
        <v>2048</v>
      </c>
      <c r="K1736" s="14" t="n">
        <v>0.951388888888889</v>
      </c>
      <c r="L1736" s="15" t="n">
        <v>0.954861111111111</v>
      </c>
      <c r="M1736" s="16" t="n">
        <f aca="false">VLOOKUP(E1736,'Esp. percorsi al 18-10-22'!C:J,8,FALSE())</f>
        <v>0.765</v>
      </c>
      <c r="N1736" s="16"/>
      <c r="O1736" s="16"/>
      <c r="P1736" s="13" t="n">
        <v>47</v>
      </c>
      <c r="Q1736" s="17" t="n">
        <f aca="false">+M1736*P1736</f>
        <v>35.955</v>
      </c>
      <c r="R1736" s="17" t="n">
        <f aca="false">+N1736*P1736</f>
        <v>0</v>
      </c>
      <c r="S1736" s="17"/>
      <c r="T1736" s="18" t="n">
        <f aca="false">+L1736-K1736</f>
        <v>0.00347222222222222</v>
      </c>
      <c r="U1736" s="18" t="n">
        <f aca="false">+T1736*P1736</f>
        <v>0.163194444444444</v>
      </c>
      <c r="V1736" s="18"/>
    </row>
    <row r="1737" s="13" customFormat="true" ht="12" hidden="false" customHeight="false" outlineLevel="0" collapsed="false">
      <c r="A1737" s="12" t="n">
        <v>7819</v>
      </c>
      <c r="B1737" s="13" t="n">
        <v>30</v>
      </c>
      <c r="C1737" s="13" t="s">
        <v>125</v>
      </c>
      <c r="D1737" s="13" t="n">
        <v>1</v>
      </c>
      <c r="E1737" s="13" t="n">
        <v>882</v>
      </c>
      <c r="F1737" s="13" t="s">
        <v>236</v>
      </c>
      <c r="G1737" s="13" t="s">
        <v>24</v>
      </c>
      <c r="H1737" s="13" t="s">
        <v>25</v>
      </c>
      <c r="I1737" s="13" t="n">
        <v>1</v>
      </c>
      <c r="J1737" s="13" t="n">
        <v>933</v>
      </c>
      <c r="K1737" s="14" t="n">
        <v>0.336805555555556</v>
      </c>
      <c r="L1737" s="15" t="n">
        <v>0.361111111111111</v>
      </c>
      <c r="M1737" s="16" t="n">
        <f aca="false">VLOOKUP(E1737,'Esp. percorsi al 18-10-22'!C:J,8,FALSE())</f>
        <v>15.2297788054612</v>
      </c>
      <c r="N1737" s="16"/>
      <c r="O1737" s="16"/>
      <c r="P1737" s="13" t="n">
        <v>303</v>
      </c>
      <c r="Q1737" s="17" t="n">
        <f aca="false">+M1737*P1737</f>
        <v>4614.62297805474</v>
      </c>
      <c r="R1737" s="17" t="n">
        <f aca="false">+N1737*P1737</f>
        <v>0</v>
      </c>
      <c r="S1737" s="17"/>
      <c r="T1737" s="18" t="n">
        <f aca="false">+L1737-K1737</f>
        <v>0.0243055555555556</v>
      </c>
      <c r="U1737" s="18" t="n">
        <f aca="false">+T1737*P1737</f>
        <v>7.36458333333333</v>
      </c>
      <c r="V1737" s="18"/>
    </row>
    <row r="1738" s="13" customFormat="true" ht="12" hidden="false" customHeight="false" outlineLevel="0" collapsed="false">
      <c r="A1738" s="12" t="n">
        <v>18766</v>
      </c>
      <c r="B1738" s="13" t="n">
        <v>30</v>
      </c>
      <c r="C1738" s="13" t="s">
        <v>125</v>
      </c>
      <c r="D1738" s="13" t="n">
        <v>1</v>
      </c>
      <c r="E1738" s="13" t="n">
        <v>887</v>
      </c>
      <c r="F1738" s="13" t="s">
        <v>237</v>
      </c>
      <c r="G1738" s="13" t="s">
        <v>26</v>
      </c>
      <c r="H1738" s="13" t="s">
        <v>25</v>
      </c>
      <c r="I1738" s="13" t="n">
        <v>1</v>
      </c>
      <c r="J1738" s="13" t="n">
        <v>2458</v>
      </c>
      <c r="K1738" s="14" t="n">
        <v>0.315972222222222</v>
      </c>
      <c r="L1738" s="15" t="n">
        <v>0.34375</v>
      </c>
      <c r="M1738" s="16" t="n">
        <f aca="false">VLOOKUP(E1738,'Esp. percorsi al 18-10-22'!C:J,8,FALSE())</f>
        <v>17.1117910529073</v>
      </c>
      <c r="N1738" s="16"/>
      <c r="O1738" s="16"/>
      <c r="P1738" s="13" t="n">
        <v>251</v>
      </c>
      <c r="Q1738" s="17" t="n">
        <f aca="false">+M1738*P1738</f>
        <v>4295.05955427973</v>
      </c>
      <c r="R1738" s="17" t="n">
        <f aca="false">+N1738*P1738</f>
        <v>0</v>
      </c>
      <c r="S1738" s="17"/>
      <c r="T1738" s="18" t="n">
        <f aca="false">+L1738-K1738</f>
        <v>0.0277777777777778</v>
      </c>
      <c r="U1738" s="18" t="n">
        <f aca="false">+T1738*P1738</f>
        <v>6.97222222222222</v>
      </c>
      <c r="V1738" s="18"/>
    </row>
    <row r="1739" s="13" customFormat="true" ht="12" hidden="false" customHeight="false" outlineLevel="0" collapsed="false">
      <c r="A1739" s="12" t="n">
        <v>17683</v>
      </c>
      <c r="B1739" s="13" t="n">
        <v>30</v>
      </c>
      <c r="C1739" s="13" t="s">
        <v>125</v>
      </c>
      <c r="D1739" s="13" t="n">
        <v>1</v>
      </c>
      <c r="E1739" s="13" t="n">
        <v>887</v>
      </c>
      <c r="F1739" s="13" t="s">
        <v>237</v>
      </c>
      <c r="G1739" s="13" t="s">
        <v>26</v>
      </c>
      <c r="H1739" s="13" t="s">
        <v>25</v>
      </c>
      <c r="I1739" s="13" t="n">
        <v>1</v>
      </c>
      <c r="J1739" s="13" t="n">
        <v>72</v>
      </c>
      <c r="K1739" s="14" t="n">
        <v>0.361111111111111</v>
      </c>
      <c r="L1739" s="15" t="n">
        <v>0.388888888888889</v>
      </c>
      <c r="M1739" s="16" t="n">
        <f aca="false">VLOOKUP(E1739,'Esp. percorsi al 18-10-22'!C:J,8,FALSE())</f>
        <v>17.1117910529073</v>
      </c>
      <c r="N1739" s="16"/>
      <c r="O1739" s="16"/>
      <c r="P1739" s="13" t="n">
        <v>251</v>
      </c>
      <c r="Q1739" s="17" t="n">
        <f aca="false">+M1739*P1739</f>
        <v>4295.05955427973</v>
      </c>
      <c r="R1739" s="17" t="n">
        <f aca="false">+N1739*P1739</f>
        <v>0</v>
      </c>
      <c r="S1739" s="17"/>
      <c r="T1739" s="18" t="n">
        <f aca="false">+L1739-K1739</f>
        <v>0.0277777777777778</v>
      </c>
      <c r="U1739" s="18" t="n">
        <f aca="false">+T1739*P1739</f>
        <v>6.97222222222222</v>
      </c>
      <c r="V1739" s="18"/>
    </row>
    <row r="1740" s="13" customFormat="true" ht="12" hidden="false" customHeight="false" outlineLevel="0" collapsed="false">
      <c r="A1740" s="12" t="n">
        <v>7909</v>
      </c>
      <c r="B1740" s="13" t="n">
        <v>30</v>
      </c>
      <c r="C1740" s="13" t="s">
        <v>125</v>
      </c>
      <c r="D1740" s="13" t="n">
        <v>1</v>
      </c>
      <c r="E1740" s="13" t="n">
        <v>989</v>
      </c>
      <c r="F1740" s="13" t="s">
        <v>238</v>
      </c>
      <c r="G1740" s="13" t="s">
        <v>24</v>
      </c>
      <c r="H1740" s="13" t="s">
        <v>25</v>
      </c>
      <c r="I1740" s="13" t="n">
        <v>1</v>
      </c>
      <c r="J1740" s="13" t="n">
        <v>915</v>
      </c>
      <c r="K1740" s="14" t="n">
        <v>0.21875</v>
      </c>
      <c r="L1740" s="15" t="n">
        <v>0.246527777777778</v>
      </c>
      <c r="M1740" s="16" t="n">
        <f aca="false">VLOOKUP(E1740,'Esp. percorsi al 18-10-22'!C:J,8,FALSE())</f>
        <v>16.9915661637058</v>
      </c>
      <c r="N1740" s="16"/>
      <c r="O1740" s="16"/>
      <c r="P1740" s="13" t="n">
        <v>303</v>
      </c>
      <c r="Q1740" s="17" t="n">
        <f aca="false">+M1740*P1740</f>
        <v>5148.44454760286</v>
      </c>
      <c r="R1740" s="17" t="n">
        <f aca="false">+N1740*P1740</f>
        <v>0</v>
      </c>
      <c r="S1740" s="17"/>
      <c r="T1740" s="18" t="n">
        <f aca="false">+L1740-K1740</f>
        <v>0.0277777777777778</v>
      </c>
      <c r="U1740" s="18" t="n">
        <f aca="false">+T1740*P1740</f>
        <v>8.41666666666667</v>
      </c>
      <c r="V1740" s="18"/>
    </row>
    <row r="1741" s="13" customFormat="true" ht="12" hidden="false" customHeight="false" outlineLevel="0" collapsed="false">
      <c r="A1741" s="12" t="n">
        <v>7910</v>
      </c>
      <c r="B1741" s="13" t="n">
        <v>30</v>
      </c>
      <c r="C1741" s="13" t="s">
        <v>125</v>
      </c>
      <c r="D1741" s="13" t="n">
        <v>1</v>
      </c>
      <c r="E1741" s="13" t="n">
        <v>989</v>
      </c>
      <c r="F1741" s="13" t="s">
        <v>238</v>
      </c>
      <c r="G1741" s="13" t="s">
        <v>24</v>
      </c>
      <c r="H1741" s="13" t="s">
        <v>25</v>
      </c>
      <c r="I1741" s="13" t="n">
        <v>1</v>
      </c>
      <c r="J1741" s="13" t="n">
        <v>916</v>
      </c>
      <c r="K1741" s="14" t="n">
        <v>0.256944444444444</v>
      </c>
      <c r="L1741" s="15" t="n">
        <v>0.284722222222222</v>
      </c>
      <c r="M1741" s="16" t="n">
        <f aca="false">VLOOKUP(E1741,'Esp. percorsi al 18-10-22'!C:J,8,FALSE())</f>
        <v>16.9915661637058</v>
      </c>
      <c r="N1741" s="16"/>
      <c r="O1741" s="16"/>
      <c r="P1741" s="13" t="n">
        <v>303</v>
      </c>
      <c r="Q1741" s="17" t="n">
        <f aca="false">+M1741*P1741</f>
        <v>5148.44454760286</v>
      </c>
      <c r="R1741" s="17" t="n">
        <f aca="false">+N1741*P1741</f>
        <v>0</v>
      </c>
      <c r="S1741" s="17"/>
      <c r="T1741" s="18" t="n">
        <f aca="false">+L1741-K1741</f>
        <v>0.0277777777777778</v>
      </c>
      <c r="U1741" s="18" t="n">
        <f aca="false">+T1741*P1741</f>
        <v>8.41666666666667</v>
      </c>
      <c r="V1741" s="18"/>
    </row>
    <row r="1742" s="13" customFormat="true" ht="12" hidden="false" customHeight="false" outlineLevel="0" collapsed="false">
      <c r="A1742" s="12" t="n">
        <v>7911</v>
      </c>
      <c r="B1742" s="13" t="n">
        <v>30</v>
      </c>
      <c r="C1742" s="13" t="s">
        <v>125</v>
      </c>
      <c r="D1742" s="13" t="n">
        <v>1</v>
      </c>
      <c r="E1742" s="13" t="n">
        <v>989</v>
      </c>
      <c r="F1742" s="13" t="s">
        <v>238</v>
      </c>
      <c r="G1742" s="13" t="s">
        <v>42</v>
      </c>
      <c r="H1742" s="19" t="s">
        <v>27</v>
      </c>
      <c r="I1742" s="13" t="n">
        <v>1</v>
      </c>
      <c r="J1742" s="13" t="n">
        <v>2438</v>
      </c>
      <c r="K1742" s="14" t="n">
        <v>0.263888888888889</v>
      </c>
      <c r="L1742" s="15" t="n">
        <v>0.288194444444444</v>
      </c>
      <c r="M1742" s="16" t="n">
        <f aca="false">VLOOKUP(E1742,'Esp. percorsi al 18-10-22'!C:J,8,FALSE())</f>
        <v>16.9915661637058</v>
      </c>
      <c r="N1742" s="16"/>
      <c r="O1742" s="16"/>
      <c r="P1742" s="13" t="n">
        <v>189</v>
      </c>
      <c r="Q1742" s="17" t="n">
        <f aca="false">+M1742*P1742</f>
        <v>3211.4060049404</v>
      </c>
      <c r="R1742" s="17" t="n">
        <f aca="false">+N1742*P1742</f>
        <v>0</v>
      </c>
      <c r="S1742" s="17"/>
      <c r="T1742" s="18" t="n">
        <f aca="false">+L1742-K1742</f>
        <v>0.0243055555555556</v>
      </c>
      <c r="U1742" s="18" t="n">
        <f aca="false">+T1742*P1742</f>
        <v>4.59375</v>
      </c>
      <c r="V1742" s="18"/>
    </row>
    <row r="1743" s="13" customFormat="true" ht="12" hidden="false" customHeight="false" outlineLevel="0" collapsed="false">
      <c r="A1743" s="12" t="n">
        <v>7913</v>
      </c>
      <c r="B1743" s="13" t="n">
        <v>30</v>
      </c>
      <c r="C1743" s="13" t="s">
        <v>125</v>
      </c>
      <c r="D1743" s="13" t="n">
        <v>1</v>
      </c>
      <c r="E1743" s="13" t="n">
        <v>989</v>
      </c>
      <c r="F1743" s="13" t="s">
        <v>238</v>
      </c>
      <c r="G1743" s="13" t="s">
        <v>24</v>
      </c>
      <c r="H1743" s="13" t="s">
        <v>29</v>
      </c>
      <c r="I1743" s="13" t="n">
        <v>1</v>
      </c>
      <c r="J1743" s="13" t="n">
        <v>2049</v>
      </c>
      <c r="K1743" s="14" t="n">
        <v>0.28125</v>
      </c>
      <c r="L1743" s="15" t="n">
        <v>0.305555555555555</v>
      </c>
      <c r="M1743" s="16" t="n">
        <f aca="false">VLOOKUP(E1743,'Esp. percorsi al 18-10-22'!C:J,8,FALSE())</f>
        <v>16.9915661637058</v>
      </c>
      <c r="N1743" s="16"/>
      <c r="O1743" s="16"/>
      <c r="P1743" s="13" t="n">
        <v>57</v>
      </c>
      <c r="Q1743" s="17" t="n">
        <f aca="false">+M1743*P1743</f>
        <v>968.519271331231</v>
      </c>
      <c r="R1743" s="17" t="n">
        <f aca="false">+N1743*P1743</f>
        <v>0</v>
      </c>
      <c r="S1743" s="17"/>
      <c r="T1743" s="18" t="n">
        <f aca="false">+L1743-K1743</f>
        <v>0.0243055555555556</v>
      </c>
      <c r="U1743" s="18" t="n">
        <f aca="false">+T1743*P1743</f>
        <v>1.38541666666667</v>
      </c>
      <c r="V1743" s="18"/>
    </row>
    <row r="1744" s="13" customFormat="true" ht="12" hidden="false" customHeight="false" outlineLevel="0" collapsed="false">
      <c r="A1744" s="12" t="n">
        <v>18541</v>
      </c>
      <c r="B1744" s="13" t="n">
        <v>30</v>
      </c>
      <c r="C1744" s="13" t="s">
        <v>125</v>
      </c>
      <c r="D1744" s="13" t="n">
        <v>1</v>
      </c>
      <c r="E1744" s="13" t="n">
        <v>991</v>
      </c>
      <c r="F1744" s="13" t="s">
        <v>239</v>
      </c>
      <c r="G1744" s="13" t="s">
        <v>42</v>
      </c>
      <c r="H1744" s="19" t="s">
        <v>27</v>
      </c>
      <c r="I1744" s="13" t="n">
        <v>1</v>
      </c>
      <c r="J1744" s="13" t="n">
        <v>17962</v>
      </c>
      <c r="K1744" s="14" t="n">
        <v>0.586805555555556</v>
      </c>
      <c r="L1744" s="15" t="n">
        <v>0.614583333333333</v>
      </c>
      <c r="M1744" s="16" t="n">
        <f aca="false">VLOOKUP(E1744,'Esp. percorsi al 18-10-22'!C:J,8,FALSE())</f>
        <v>17.2719391420064</v>
      </c>
      <c r="N1744" s="16"/>
      <c r="O1744" s="16"/>
      <c r="P1744" s="13" t="n">
        <v>189</v>
      </c>
      <c r="Q1744" s="17" t="n">
        <f aca="false">+M1744*P1744</f>
        <v>3264.39649783921</v>
      </c>
      <c r="R1744" s="17" t="n">
        <f aca="false">+N1744*P1744</f>
        <v>0</v>
      </c>
      <c r="S1744" s="17"/>
      <c r="T1744" s="18" t="n">
        <f aca="false">+L1744-K1744</f>
        <v>0.0277777777777778</v>
      </c>
      <c r="U1744" s="18" t="n">
        <f aca="false">+T1744*P1744</f>
        <v>5.25</v>
      </c>
      <c r="V1744" s="18"/>
    </row>
    <row r="1745" s="13" customFormat="true" ht="12" hidden="false" customHeight="false" outlineLevel="0" collapsed="false">
      <c r="A1745" s="12" t="n">
        <v>7912</v>
      </c>
      <c r="B1745" s="13" t="n">
        <v>30</v>
      </c>
      <c r="C1745" s="13" t="s">
        <v>125</v>
      </c>
      <c r="D1745" s="13" t="n">
        <v>1</v>
      </c>
      <c r="E1745" s="13" t="n">
        <v>995</v>
      </c>
      <c r="F1745" s="13" t="s">
        <v>240</v>
      </c>
      <c r="G1745" s="13" t="s">
        <v>24</v>
      </c>
      <c r="H1745" s="13" t="s">
        <v>25</v>
      </c>
      <c r="I1745" s="13" t="n">
        <v>1</v>
      </c>
      <c r="J1745" s="13" t="n">
        <v>68</v>
      </c>
      <c r="K1745" s="14" t="n">
        <v>0.239583333333333</v>
      </c>
      <c r="L1745" s="15" t="n">
        <v>0.267361111111111</v>
      </c>
      <c r="M1745" s="16" t="n">
        <f aca="false">VLOOKUP(E1745,'Esp. percorsi al 18-10-22'!C:J,8,FALSE())</f>
        <v>19.0774114852434</v>
      </c>
      <c r="N1745" s="16"/>
      <c r="O1745" s="16"/>
      <c r="P1745" s="13" t="n">
        <v>303</v>
      </c>
      <c r="Q1745" s="17" t="n">
        <f aca="false">+M1745*P1745</f>
        <v>5780.45568002875</v>
      </c>
      <c r="R1745" s="17" t="n">
        <f aca="false">+N1745*P1745</f>
        <v>0</v>
      </c>
      <c r="S1745" s="17"/>
      <c r="T1745" s="18" t="n">
        <f aca="false">+L1745-K1745</f>
        <v>0.0277777777777778</v>
      </c>
      <c r="U1745" s="18" t="n">
        <f aca="false">+T1745*P1745</f>
        <v>8.41666666666667</v>
      </c>
      <c r="V1745" s="18"/>
    </row>
    <row r="1746" s="13" customFormat="true" ht="12" hidden="false" customHeight="false" outlineLevel="0" collapsed="false">
      <c r="A1746" s="12" t="n">
        <v>7914</v>
      </c>
      <c r="B1746" s="13" t="n">
        <v>30</v>
      </c>
      <c r="C1746" s="13" t="s">
        <v>125</v>
      </c>
      <c r="D1746" s="13" t="n">
        <v>1</v>
      </c>
      <c r="E1746" s="13" t="n">
        <v>996</v>
      </c>
      <c r="F1746" s="13" t="s">
        <v>241</v>
      </c>
      <c r="G1746" s="13" t="s">
        <v>24</v>
      </c>
      <c r="H1746" s="13" t="s">
        <v>29</v>
      </c>
      <c r="I1746" s="13" t="n">
        <v>1</v>
      </c>
      <c r="J1746" s="13" t="n">
        <v>2070</v>
      </c>
      <c r="K1746" s="14" t="n">
        <v>0.243055555555556</v>
      </c>
      <c r="L1746" s="15" t="n">
        <v>0.267361111111111</v>
      </c>
      <c r="M1746" s="16" t="n">
        <f aca="false">VLOOKUP(E1746,'Esp. percorsi al 18-10-22'!C:J,8,FALSE())</f>
        <v>17.1953992377973</v>
      </c>
      <c r="N1746" s="16"/>
      <c r="O1746" s="16"/>
      <c r="P1746" s="13" t="n">
        <v>57</v>
      </c>
      <c r="Q1746" s="17" t="n">
        <f aca="false">+M1746*P1746</f>
        <v>980.137756554446</v>
      </c>
      <c r="R1746" s="17" t="n">
        <f aca="false">+N1746*P1746</f>
        <v>0</v>
      </c>
      <c r="S1746" s="17"/>
      <c r="T1746" s="18" t="n">
        <f aca="false">+L1746-K1746</f>
        <v>0.0243055555555556</v>
      </c>
      <c r="U1746" s="18" t="n">
        <f aca="false">+T1746*P1746</f>
        <v>1.38541666666667</v>
      </c>
      <c r="V1746" s="18"/>
    </row>
    <row r="1747" s="13" customFormat="true" ht="12" hidden="false" customHeight="false" outlineLevel="0" collapsed="false">
      <c r="A1747" s="12" t="n">
        <v>14039</v>
      </c>
      <c r="B1747" s="13" t="n">
        <v>31</v>
      </c>
      <c r="C1747" s="13" t="s">
        <v>242</v>
      </c>
      <c r="D1747" s="13" t="n">
        <v>0</v>
      </c>
      <c r="E1747" s="13" t="n">
        <v>118</v>
      </c>
      <c r="F1747" s="13" t="s">
        <v>243</v>
      </c>
      <c r="G1747" s="13" t="s">
        <v>42</v>
      </c>
      <c r="H1747" s="19" t="s">
        <v>27</v>
      </c>
      <c r="I1747" s="13" t="n">
        <v>1</v>
      </c>
      <c r="J1747" s="13" t="n">
        <v>14039</v>
      </c>
      <c r="K1747" s="14" t="n">
        <v>0.590277777777778</v>
      </c>
      <c r="L1747" s="15" t="n">
        <v>0.614583333333333</v>
      </c>
      <c r="M1747" s="16" t="n">
        <f aca="false">VLOOKUP(E1747,'Esp. percorsi al 18-10-22'!C:J,8,FALSE())</f>
        <v>10.4243957212027</v>
      </c>
      <c r="N1747" s="16"/>
      <c r="O1747" s="16"/>
      <c r="P1747" s="13" t="n">
        <v>189</v>
      </c>
      <c r="Q1747" s="17" t="n">
        <f aca="false">+M1747*P1747</f>
        <v>1970.21079130731</v>
      </c>
      <c r="R1747" s="17" t="n">
        <f aca="false">+N1747*P1747</f>
        <v>0</v>
      </c>
      <c r="S1747" s="17"/>
      <c r="T1747" s="18" t="n">
        <f aca="false">+L1747-K1747</f>
        <v>0.0243055555555556</v>
      </c>
      <c r="U1747" s="18" t="n">
        <f aca="false">+T1747*P1747</f>
        <v>4.59375</v>
      </c>
      <c r="V1747" s="18"/>
    </row>
    <row r="1748" s="13" customFormat="true" ht="12" hidden="false" customHeight="false" outlineLevel="0" collapsed="false">
      <c r="A1748" s="12" t="n">
        <v>14076</v>
      </c>
      <c r="B1748" s="13" t="n">
        <v>31</v>
      </c>
      <c r="C1748" s="13" t="s">
        <v>242</v>
      </c>
      <c r="D1748" s="13" t="n">
        <v>0</v>
      </c>
      <c r="E1748" s="13" t="n">
        <v>401</v>
      </c>
      <c r="F1748" s="13" t="s">
        <v>244</v>
      </c>
      <c r="G1748" s="13" t="s">
        <v>24</v>
      </c>
      <c r="H1748" s="13" t="s">
        <v>29</v>
      </c>
      <c r="I1748" s="13" t="n">
        <v>1</v>
      </c>
      <c r="J1748" s="13" t="n">
        <v>2749</v>
      </c>
      <c r="K1748" s="14" t="n">
        <v>0.786111111111111</v>
      </c>
      <c r="L1748" s="15" t="n">
        <v>0.791666666666667</v>
      </c>
      <c r="M1748" s="16" t="n">
        <f aca="false">VLOOKUP(E1748,'Esp. percorsi al 18-10-22'!C:J,8,FALSE())</f>
        <v>3.99227319162761</v>
      </c>
      <c r="N1748" s="16"/>
      <c r="O1748" s="16"/>
      <c r="P1748" s="13" t="n">
        <v>57</v>
      </c>
      <c r="Q1748" s="17" t="n">
        <f aca="false">+M1748*P1748</f>
        <v>227.559571922774</v>
      </c>
      <c r="R1748" s="17" t="n">
        <f aca="false">+N1748*P1748</f>
        <v>0</v>
      </c>
      <c r="S1748" s="17"/>
      <c r="T1748" s="18" t="n">
        <f aca="false">+L1748-K1748</f>
        <v>0.00555555555555556</v>
      </c>
      <c r="U1748" s="18" t="n">
        <f aca="false">+T1748*P1748</f>
        <v>0.316666666666667</v>
      </c>
      <c r="V1748" s="18"/>
    </row>
    <row r="1749" s="13" customFormat="true" ht="12" hidden="false" customHeight="false" outlineLevel="0" collapsed="false">
      <c r="A1749" s="12" t="n">
        <v>12430</v>
      </c>
      <c r="B1749" s="13" t="n">
        <v>31</v>
      </c>
      <c r="C1749" s="13" t="s">
        <v>242</v>
      </c>
      <c r="D1749" s="13" t="n">
        <v>0</v>
      </c>
      <c r="E1749" s="13" t="n">
        <v>407</v>
      </c>
      <c r="F1749" s="13" t="s">
        <v>245</v>
      </c>
      <c r="G1749" s="13" t="s">
        <v>24</v>
      </c>
      <c r="H1749" s="13" t="s">
        <v>25</v>
      </c>
      <c r="I1749" s="13" t="n">
        <v>1</v>
      </c>
      <c r="J1749" s="13" t="n">
        <v>2715</v>
      </c>
      <c r="K1749" s="14" t="n">
        <v>0.329861111111111</v>
      </c>
      <c r="L1749" s="15" t="n">
        <v>0.334722222222222</v>
      </c>
      <c r="M1749" s="16" t="n">
        <f aca="false">VLOOKUP(E1749,'Esp. percorsi al 18-10-22'!C:J,8,FALSE())</f>
        <v>2.50027319162761</v>
      </c>
      <c r="N1749" s="16"/>
      <c r="O1749" s="16"/>
      <c r="P1749" s="13" t="n">
        <v>303</v>
      </c>
      <c r="Q1749" s="17" t="n">
        <f aca="false">+M1749*P1749</f>
        <v>757.582777063166</v>
      </c>
      <c r="R1749" s="17" t="n">
        <f aca="false">+N1749*P1749</f>
        <v>0</v>
      </c>
      <c r="S1749" s="17"/>
      <c r="T1749" s="18" t="n">
        <f aca="false">+L1749-K1749</f>
        <v>0.00486111111111111</v>
      </c>
      <c r="U1749" s="18" t="n">
        <f aca="false">+T1749*P1749</f>
        <v>1.47291666666667</v>
      </c>
      <c r="V1749" s="18"/>
    </row>
    <row r="1750" s="13" customFormat="true" ht="12" hidden="false" customHeight="false" outlineLevel="0" collapsed="false">
      <c r="A1750" s="12" t="n">
        <v>7983</v>
      </c>
      <c r="B1750" s="13" t="n">
        <v>31</v>
      </c>
      <c r="C1750" s="13" t="s">
        <v>242</v>
      </c>
      <c r="D1750" s="13" t="n">
        <v>0</v>
      </c>
      <c r="E1750" s="13" t="n">
        <v>407</v>
      </c>
      <c r="F1750" s="13" t="s">
        <v>245</v>
      </c>
      <c r="G1750" s="13" t="s">
        <v>24</v>
      </c>
      <c r="H1750" s="13" t="s">
        <v>29</v>
      </c>
      <c r="I1750" s="13" t="n">
        <v>1</v>
      </c>
      <c r="J1750" s="13" t="n">
        <v>1955</v>
      </c>
      <c r="K1750" s="14" t="n">
        <v>0.340277777777778</v>
      </c>
      <c r="L1750" s="15" t="n">
        <v>0.34375</v>
      </c>
      <c r="M1750" s="16" t="n">
        <f aca="false">VLOOKUP(E1750,'Esp. percorsi al 18-10-22'!C:J,8,FALSE())</f>
        <v>2.50027319162761</v>
      </c>
      <c r="N1750" s="16"/>
      <c r="O1750" s="16"/>
      <c r="P1750" s="13" t="n">
        <v>57</v>
      </c>
      <c r="Q1750" s="17" t="n">
        <f aca="false">+M1750*P1750</f>
        <v>142.515571922774</v>
      </c>
      <c r="R1750" s="17" t="n">
        <f aca="false">+N1750*P1750</f>
        <v>0</v>
      </c>
      <c r="S1750" s="17"/>
      <c r="T1750" s="18" t="n">
        <f aca="false">+L1750-K1750</f>
        <v>0.00347222222222222</v>
      </c>
      <c r="U1750" s="18" t="n">
        <f aca="false">+T1750*P1750</f>
        <v>0.197916666666667</v>
      </c>
      <c r="V1750" s="18"/>
    </row>
    <row r="1751" s="13" customFormat="true" ht="12" hidden="false" customHeight="false" outlineLevel="0" collapsed="false">
      <c r="A1751" s="12" t="n">
        <v>7979</v>
      </c>
      <c r="B1751" s="13" t="n">
        <v>31</v>
      </c>
      <c r="C1751" s="13" t="s">
        <v>242</v>
      </c>
      <c r="D1751" s="13" t="n">
        <v>0</v>
      </c>
      <c r="E1751" s="13" t="n">
        <v>407</v>
      </c>
      <c r="F1751" s="13" t="s">
        <v>245</v>
      </c>
      <c r="G1751" s="13" t="s">
        <v>24</v>
      </c>
      <c r="H1751" s="13" t="s">
        <v>25</v>
      </c>
      <c r="I1751" s="13" t="n">
        <v>1</v>
      </c>
      <c r="J1751" s="13" t="n">
        <v>1101</v>
      </c>
      <c r="K1751" s="14" t="n">
        <v>0.3875</v>
      </c>
      <c r="L1751" s="15" t="n">
        <v>0.390972222222222</v>
      </c>
      <c r="M1751" s="16" t="n">
        <f aca="false">VLOOKUP(E1751,'Esp. percorsi al 18-10-22'!C:J,8,FALSE())</f>
        <v>2.50027319162761</v>
      </c>
      <c r="N1751" s="16"/>
      <c r="O1751" s="16"/>
      <c r="P1751" s="13" t="n">
        <v>303</v>
      </c>
      <c r="Q1751" s="17" t="n">
        <f aca="false">+M1751*P1751</f>
        <v>757.582777063166</v>
      </c>
      <c r="R1751" s="17" t="n">
        <f aca="false">+N1751*P1751</f>
        <v>0</v>
      </c>
      <c r="S1751" s="17"/>
      <c r="T1751" s="18" t="n">
        <f aca="false">+L1751-K1751</f>
        <v>0.00347222222222222</v>
      </c>
      <c r="U1751" s="18" t="n">
        <f aca="false">+T1751*P1751</f>
        <v>1.05208333333333</v>
      </c>
      <c r="V1751" s="18"/>
    </row>
    <row r="1752" s="13" customFormat="true" ht="12" hidden="false" customHeight="false" outlineLevel="0" collapsed="false">
      <c r="A1752" s="12" t="n">
        <v>7980</v>
      </c>
      <c r="B1752" s="13" t="n">
        <v>31</v>
      </c>
      <c r="C1752" s="13" t="s">
        <v>242</v>
      </c>
      <c r="D1752" s="13" t="n">
        <v>0</v>
      </c>
      <c r="E1752" s="13" t="n">
        <v>407</v>
      </c>
      <c r="F1752" s="13" t="s">
        <v>245</v>
      </c>
      <c r="G1752" s="13" t="s">
        <v>24</v>
      </c>
      <c r="H1752" s="13" t="s">
        <v>25</v>
      </c>
      <c r="I1752" s="13" t="n">
        <v>1</v>
      </c>
      <c r="J1752" s="13" t="n">
        <v>1102</v>
      </c>
      <c r="K1752" s="14" t="n">
        <v>0.45</v>
      </c>
      <c r="L1752" s="15" t="n">
        <v>0.453472222222222</v>
      </c>
      <c r="M1752" s="16" t="n">
        <f aca="false">VLOOKUP(E1752,'Esp. percorsi al 18-10-22'!C:J,8,FALSE())</f>
        <v>2.50027319162761</v>
      </c>
      <c r="N1752" s="16"/>
      <c r="O1752" s="16"/>
      <c r="P1752" s="13" t="n">
        <v>303</v>
      </c>
      <c r="Q1752" s="17" t="n">
        <f aca="false">+M1752*P1752</f>
        <v>757.582777063166</v>
      </c>
      <c r="R1752" s="17" t="n">
        <f aca="false">+N1752*P1752</f>
        <v>0</v>
      </c>
      <c r="S1752" s="17"/>
      <c r="T1752" s="18" t="n">
        <f aca="false">+L1752-K1752</f>
        <v>0.00347222222222222</v>
      </c>
      <c r="U1752" s="18" t="n">
        <f aca="false">+T1752*P1752</f>
        <v>1.05208333333333</v>
      </c>
      <c r="V1752" s="18"/>
    </row>
    <row r="1753" s="13" customFormat="true" ht="12" hidden="false" customHeight="false" outlineLevel="0" collapsed="false">
      <c r="A1753" s="12" t="n">
        <v>7981</v>
      </c>
      <c r="B1753" s="13" t="n">
        <v>31</v>
      </c>
      <c r="C1753" s="13" t="s">
        <v>242</v>
      </c>
      <c r="D1753" s="13" t="n">
        <v>0</v>
      </c>
      <c r="E1753" s="13" t="n">
        <v>407</v>
      </c>
      <c r="F1753" s="13" t="s">
        <v>245</v>
      </c>
      <c r="G1753" s="13" t="s">
        <v>24</v>
      </c>
      <c r="H1753" s="13" t="s">
        <v>25</v>
      </c>
      <c r="I1753" s="13" t="n">
        <v>1</v>
      </c>
      <c r="J1753" s="13" t="n">
        <v>1103</v>
      </c>
      <c r="K1753" s="14" t="n">
        <v>0.470833333333333</v>
      </c>
      <c r="L1753" s="15" t="n">
        <v>0.474305555555556</v>
      </c>
      <c r="M1753" s="16" t="n">
        <f aca="false">VLOOKUP(E1753,'Esp. percorsi al 18-10-22'!C:J,8,FALSE())</f>
        <v>2.50027319162761</v>
      </c>
      <c r="N1753" s="16"/>
      <c r="O1753" s="16"/>
      <c r="P1753" s="13" t="n">
        <v>303</v>
      </c>
      <c r="Q1753" s="17" t="n">
        <f aca="false">+M1753*P1753</f>
        <v>757.582777063166</v>
      </c>
      <c r="R1753" s="17" t="n">
        <f aca="false">+N1753*P1753</f>
        <v>0</v>
      </c>
      <c r="S1753" s="17"/>
      <c r="T1753" s="18" t="n">
        <f aca="false">+L1753-K1753</f>
        <v>0.00347222222222222</v>
      </c>
      <c r="U1753" s="18" t="n">
        <f aca="false">+T1753*P1753</f>
        <v>1.05208333333333</v>
      </c>
      <c r="V1753" s="18"/>
    </row>
    <row r="1754" s="13" customFormat="true" ht="12" hidden="false" customHeight="false" outlineLevel="0" collapsed="false">
      <c r="A1754" s="12" t="n">
        <v>7986</v>
      </c>
      <c r="B1754" s="13" t="n">
        <v>31</v>
      </c>
      <c r="C1754" s="13" t="s">
        <v>242</v>
      </c>
      <c r="D1754" s="13" t="n">
        <v>0</v>
      </c>
      <c r="E1754" s="13" t="n">
        <v>407</v>
      </c>
      <c r="F1754" s="13" t="s">
        <v>245</v>
      </c>
      <c r="G1754" s="13" t="s">
        <v>24</v>
      </c>
      <c r="H1754" s="13" t="s">
        <v>29</v>
      </c>
      <c r="I1754" s="13" t="n">
        <v>1</v>
      </c>
      <c r="J1754" s="13" t="n">
        <v>1956</v>
      </c>
      <c r="K1754" s="14" t="n">
        <v>0.496527777777778</v>
      </c>
      <c r="L1754" s="15" t="n">
        <v>0.5</v>
      </c>
      <c r="M1754" s="16" t="n">
        <f aca="false">VLOOKUP(E1754,'Esp. percorsi al 18-10-22'!C:J,8,FALSE())</f>
        <v>2.50027319162761</v>
      </c>
      <c r="N1754" s="16"/>
      <c r="O1754" s="16"/>
      <c r="P1754" s="13" t="n">
        <v>57</v>
      </c>
      <c r="Q1754" s="17" t="n">
        <f aca="false">+M1754*P1754</f>
        <v>142.515571922774</v>
      </c>
      <c r="R1754" s="17" t="n">
        <f aca="false">+N1754*P1754</f>
        <v>0</v>
      </c>
      <c r="S1754" s="17"/>
      <c r="T1754" s="18" t="n">
        <f aca="false">+L1754-K1754</f>
        <v>0.00347222222222222</v>
      </c>
      <c r="U1754" s="18" t="n">
        <f aca="false">+T1754*P1754</f>
        <v>0.197916666666667</v>
      </c>
      <c r="V1754" s="18"/>
    </row>
    <row r="1755" s="13" customFormat="true" ht="12" hidden="false" customHeight="false" outlineLevel="0" collapsed="false">
      <c r="A1755" s="12" t="n">
        <v>7987</v>
      </c>
      <c r="B1755" s="13" t="n">
        <v>31</v>
      </c>
      <c r="C1755" s="13" t="s">
        <v>242</v>
      </c>
      <c r="D1755" s="13" t="n">
        <v>0</v>
      </c>
      <c r="E1755" s="13" t="n">
        <v>407</v>
      </c>
      <c r="F1755" s="13" t="s">
        <v>245</v>
      </c>
      <c r="G1755" s="13" t="s">
        <v>24</v>
      </c>
      <c r="H1755" s="13" t="s">
        <v>25</v>
      </c>
      <c r="I1755" s="13" t="n">
        <v>1</v>
      </c>
      <c r="J1755" s="13" t="n">
        <v>2720</v>
      </c>
      <c r="K1755" s="14" t="n">
        <v>0.552083333333333</v>
      </c>
      <c r="L1755" s="15" t="n">
        <v>0.555555555555556</v>
      </c>
      <c r="M1755" s="16" t="n">
        <f aca="false">VLOOKUP(E1755,'Esp. percorsi al 18-10-22'!C:J,8,FALSE())</f>
        <v>2.50027319162761</v>
      </c>
      <c r="N1755" s="16"/>
      <c r="O1755" s="16"/>
      <c r="P1755" s="13" t="n">
        <v>303</v>
      </c>
      <c r="Q1755" s="17" t="n">
        <f aca="false">+M1755*P1755</f>
        <v>757.582777063166</v>
      </c>
      <c r="R1755" s="17" t="n">
        <f aca="false">+N1755*P1755</f>
        <v>0</v>
      </c>
      <c r="S1755" s="17"/>
      <c r="T1755" s="18" t="n">
        <f aca="false">+L1755-K1755</f>
        <v>0.00347222222222222</v>
      </c>
      <c r="U1755" s="18" t="n">
        <f aca="false">+T1755*P1755</f>
        <v>1.05208333333333</v>
      </c>
      <c r="V1755" s="18"/>
    </row>
    <row r="1756" s="13" customFormat="true" ht="12" hidden="false" customHeight="false" outlineLevel="0" collapsed="false">
      <c r="A1756" s="12" t="n">
        <v>7984</v>
      </c>
      <c r="B1756" s="13" t="n">
        <v>31</v>
      </c>
      <c r="C1756" s="13" t="s">
        <v>242</v>
      </c>
      <c r="D1756" s="13" t="n">
        <v>0</v>
      </c>
      <c r="E1756" s="13" t="n">
        <v>407</v>
      </c>
      <c r="F1756" s="13" t="s">
        <v>245</v>
      </c>
      <c r="G1756" s="13" t="s">
        <v>24</v>
      </c>
      <c r="H1756" s="13" t="s">
        <v>29</v>
      </c>
      <c r="I1756" s="13" t="n">
        <v>1</v>
      </c>
      <c r="J1756" s="13" t="n">
        <v>1957</v>
      </c>
      <c r="K1756" s="14" t="n">
        <v>0.602777777777778</v>
      </c>
      <c r="L1756" s="15" t="n">
        <v>0.60625</v>
      </c>
      <c r="M1756" s="16" t="n">
        <f aca="false">VLOOKUP(E1756,'Esp. percorsi al 18-10-22'!C:J,8,FALSE())</f>
        <v>2.50027319162761</v>
      </c>
      <c r="N1756" s="16"/>
      <c r="O1756" s="16"/>
      <c r="P1756" s="13" t="n">
        <v>57</v>
      </c>
      <c r="Q1756" s="17" t="n">
        <f aca="false">+M1756*P1756</f>
        <v>142.515571922774</v>
      </c>
      <c r="R1756" s="17" t="n">
        <f aca="false">+N1756*P1756</f>
        <v>0</v>
      </c>
      <c r="S1756" s="17"/>
      <c r="T1756" s="18" t="n">
        <f aca="false">+L1756-K1756</f>
        <v>0.00347222222222222</v>
      </c>
      <c r="U1756" s="18" t="n">
        <f aca="false">+T1756*P1756</f>
        <v>0.197916666666667</v>
      </c>
      <c r="V1756" s="18"/>
    </row>
    <row r="1757" s="13" customFormat="true" ht="12" hidden="false" customHeight="false" outlineLevel="0" collapsed="false">
      <c r="A1757" s="12" t="n">
        <v>7982</v>
      </c>
      <c r="B1757" s="13" t="n">
        <v>31</v>
      </c>
      <c r="C1757" s="13" t="s">
        <v>242</v>
      </c>
      <c r="D1757" s="13" t="n">
        <v>0</v>
      </c>
      <c r="E1757" s="13" t="n">
        <v>407</v>
      </c>
      <c r="F1757" s="13" t="s">
        <v>245</v>
      </c>
      <c r="G1757" s="13" t="s">
        <v>24</v>
      </c>
      <c r="H1757" s="13" t="s">
        <v>25</v>
      </c>
      <c r="I1757" s="13" t="n">
        <v>1</v>
      </c>
      <c r="J1757" s="13" t="n">
        <v>1105</v>
      </c>
      <c r="K1757" s="14" t="n">
        <v>0.679166666666667</v>
      </c>
      <c r="L1757" s="15" t="n">
        <v>0.682638888888889</v>
      </c>
      <c r="M1757" s="16" t="n">
        <f aca="false">VLOOKUP(E1757,'Esp. percorsi al 18-10-22'!C:J,8,FALSE())</f>
        <v>2.50027319162761</v>
      </c>
      <c r="N1757" s="16"/>
      <c r="O1757" s="16"/>
      <c r="P1757" s="13" t="n">
        <v>303</v>
      </c>
      <c r="Q1757" s="17" t="n">
        <f aca="false">+M1757*P1757</f>
        <v>757.582777063166</v>
      </c>
      <c r="R1757" s="17" t="n">
        <f aca="false">+N1757*P1757</f>
        <v>0</v>
      </c>
      <c r="S1757" s="17"/>
      <c r="T1757" s="18" t="n">
        <f aca="false">+L1757-K1757</f>
        <v>0.00347222222222222</v>
      </c>
      <c r="U1757" s="18" t="n">
        <f aca="false">+T1757*P1757</f>
        <v>1.05208333333333</v>
      </c>
      <c r="V1757" s="18"/>
    </row>
    <row r="1758" s="13" customFormat="true" ht="12" hidden="false" customHeight="false" outlineLevel="0" collapsed="false">
      <c r="A1758" s="12" t="n">
        <v>16730</v>
      </c>
      <c r="B1758" s="13" t="n">
        <v>31</v>
      </c>
      <c r="C1758" s="13" t="s">
        <v>242</v>
      </c>
      <c r="D1758" s="13" t="n">
        <v>0</v>
      </c>
      <c r="E1758" s="13" t="n">
        <v>414</v>
      </c>
      <c r="F1758" s="13" t="s">
        <v>246</v>
      </c>
      <c r="G1758" s="13" t="s">
        <v>28</v>
      </c>
      <c r="H1758" s="13" t="s">
        <v>25</v>
      </c>
      <c r="I1758" s="13" t="n">
        <v>1</v>
      </c>
      <c r="J1758" s="13" t="n">
        <v>16730</v>
      </c>
      <c r="K1758" s="14" t="n">
        <v>0.305555555555555</v>
      </c>
      <c r="L1758" s="15" t="n">
        <v>0.329861111111111</v>
      </c>
      <c r="M1758" s="16" t="n">
        <f aca="false">VLOOKUP(E1758,'Esp. percorsi al 18-10-22'!C:J,8,FALSE())</f>
        <v>10.4567627789037</v>
      </c>
      <c r="N1758" s="16"/>
      <c r="O1758" s="16"/>
      <c r="P1758" s="13" t="n">
        <v>52</v>
      </c>
      <c r="Q1758" s="17" t="n">
        <f aca="false">+M1758*P1758</f>
        <v>543.751664502992</v>
      </c>
      <c r="R1758" s="17" t="n">
        <f aca="false">+N1758*P1758</f>
        <v>0</v>
      </c>
      <c r="S1758" s="17"/>
      <c r="T1758" s="18" t="n">
        <f aca="false">+L1758-K1758</f>
        <v>0.0243055555555556</v>
      </c>
      <c r="U1758" s="18" t="n">
        <f aca="false">+T1758*P1758</f>
        <v>1.26388888888889</v>
      </c>
      <c r="V1758" s="18"/>
    </row>
    <row r="1759" s="13" customFormat="true" ht="12" hidden="false" customHeight="false" outlineLevel="0" collapsed="false">
      <c r="A1759" s="12" t="n">
        <v>7961</v>
      </c>
      <c r="B1759" s="13" t="n">
        <v>31</v>
      </c>
      <c r="C1759" s="13" t="s">
        <v>242</v>
      </c>
      <c r="D1759" s="13" t="n">
        <v>0</v>
      </c>
      <c r="E1759" s="13" t="n">
        <v>414</v>
      </c>
      <c r="F1759" s="13" t="s">
        <v>246</v>
      </c>
      <c r="G1759" s="13" t="s">
        <v>24</v>
      </c>
      <c r="H1759" s="13" t="s">
        <v>29</v>
      </c>
      <c r="I1759" s="13" t="n">
        <v>1</v>
      </c>
      <c r="J1759" s="13" t="n">
        <v>1962</v>
      </c>
      <c r="K1759" s="14" t="n">
        <v>0.309027777777778</v>
      </c>
      <c r="L1759" s="15" t="n">
        <v>0.333333333333333</v>
      </c>
      <c r="M1759" s="16" t="n">
        <f aca="false">VLOOKUP(E1759,'Esp. percorsi al 18-10-22'!C:J,8,FALSE())</f>
        <v>10.4567627789037</v>
      </c>
      <c r="N1759" s="16"/>
      <c r="O1759" s="16"/>
      <c r="P1759" s="13" t="n">
        <v>57</v>
      </c>
      <c r="Q1759" s="17" t="n">
        <f aca="false">+M1759*P1759</f>
        <v>596.035478397511</v>
      </c>
      <c r="R1759" s="17" t="n">
        <f aca="false">+N1759*P1759</f>
        <v>0</v>
      </c>
      <c r="S1759" s="17"/>
      <c r="T1759" s="18" t="n">
        <f aca="false">+L1759-K1759</f>
        <v>0.0243055555555556</v>
      </c>
      <c r="U1759" s="18" t="n">
        <f aca="false">+T1759*P1759</f>
        <v>1.38541666666667</v>
      </c>
      <c r="V1759" s="18"/>
    </row>
    <row r="1760" s="13" customFormat="true" ht="12" hidden="false" customHeight="false" outlineLevel="0" collapsed="false">
      <c r="A1760" s="12" t="n">
        <v>7960</v>
      </c>
      <c r="B1760" s="13" t="n">
        <v>31</v>
      </c>
      <c r="C1760" s="13" t="s">
        <v>242</v>
      </c>
      <c r="D1760" s="13" t="n">
        <v>0</v>
      </c>
      <c r="E1760" s="13" t="n">
        <v>414</v>
      </c>
      <c r="F1760" s="13" t="s">
        <v>246</v>
      </c>
      <c r="G1760" s="13" t="s">
        <v>24</v>
      </c>
      <c r="H1760" s="13" t="s">
        <v>25</v>
      </c>
      <c r="I1760" s="13" t="n">
        <v>1</v>
      </c>
      <c r="J1760" s="13" t="n">
        <v>1132</v>
      </c>
      <c r="K1760" s="14" t="n">
        <v>0.322916666666667</v>
      </c>
      <c r="L1760" s="15" t="n">
        <v>0.350694444444444</v>
      </c>
      <c r="M1760" s="16" t="n">
        <f aca="false">VLOOKUP(E1760,'Esp. percorsi al 18-10-22'!C:J,8,FALSE())</f>
        <v>10.4567627789037</v>
      </c>
      <c r="N1760" s="16"/>
      <c r="O1760" s="16"/>
      <c r="P1760" s="13" t="n">
        <v>303</v>
      </c>
      <c r="Q1760" s="17" t="n">
        <f aca="false">+M1760*P1760</f>
        <v>3168.39912200782</v>
      </c>
      <c r="R1760" s="17" t="n">
        <f aca="false">+N1760*P1760</f>
        <v>0</v>
      </c>
      <c r="S1760" s="17"/>
      <c r="T1760" s="18" t="n">
        <f aca="false">+L1760-K1760</f>
        <v>0.0277777777777778</v>
      </c>
      <c r="U1760" s="18" t="n">
        <f aca="false">+T1760*P1760</f>
        <v>8.41666666666667</v>
      </c>
      <c r="V1760" s="18"/>
    </row>
    <row r="1761" s="13" customFormat="true" ht="12" hidden="false" customHeight="false" outlineLevel="0" collapsed="false">
      <c r="A1761" s="12" t="n">
        <v>7944</v>
      </c>
      <c r="B1761" s="13" t="n">
        <v>31</v>
      </c>
      <c r="C1761" s="13" t="s">
        <v>242</v>
      </c>
      <c r="D1761" s="13" t="n">
        <v>0</v>
      </c>
      <c r="E1761" s="13" t="n">
        <v>414</v>
      </c>
      <c r="F1761" s="13" t="s">
        <v>246</v>
      </c>
      <c r="G1761" s="13" t="s">
        <v>24</v>
      </c>
      <c r="H1761" s="13" t="s">
        <v>25</v>
      </c>
      <c r="I1761" s="13" t="n">
        <v>1</v>
      </c>
      <c r="J1761" s="13" t="n">
        <v>1112</v>
      </c>
      <c r="K1761" s="14" t="n">
        <v>0.342361111111111</v>
      </c>
      <c r="L1761" s="15" t="n">
        <v>0.366666666666667</v>
      </c>
      <c r="M1761" s="16" t="n">
        <f aca="false">VLOOKUP(E1761,'Esp. percorsi al 18-10-22'!C:J,8,FALSE())</f>
        <v>10.4567627789037</v>
      </c>
      <c r="N1761" s="16"/>
      <c r="O1761" s="16"/>
      <c r="P1761" s="13" t="n">
        <v>303</v>
      </c>
      <c r="Q1761" s="17" t="n">
        <f aca="false">+M1761*P1761</f>
        <v>3168.39912200782</v>
      </c>
      <c r="R1761" s="17" t="n">
        <f aca="false">+N1761*P1761</f>
        <v>0</v>
      </c>
      <c r="S1761" s="17"/>
      <c r="T1761" s="18" t="n">
        <f aca="false">+L1761-K1761</f>
        <v>0.0243055555555556</v>
      </c>
      <c r="U1761" s="18" t="n">
        <f aca="false">+T1761*P1761</f>
        <v>7.36458333333333</v>
      </c>
      <c r="V1761" s="18"/>
    </row>
    <row r="1762" s="13" customFormat="true" ht="12" hidden="false" customHeight="false" outlineLevel="0" collapsed="false">
      <c r="A1762" s="12" t="n">
        <v>7977</v>
      </c>
      <c r="B1762" s="13" t="n">
        <v>31</v>
      </c>
      <c r="C1762" s="13" t="s">
        <v>242</v>
      </c>
      <c r="D1762" s="13" t="n">
        <v>0</v>
      </c>
      <c r="E1762" s="13" t="n">
        <v>414</v>
      </c>
      <c r="F1762" s="13" t="s">
        <v>246</v>
      </c>
      <c r="G1762" s="13" t="s">
        <v>24</v>
      </c>
      <c r="H1762" s="13" t="s">
        <v>29</v>
      </c>
      <c r="I1762" s="13" t="n">
        <v>1</v>
      </c>
      <c r="J1762" s="13" t="n">
        <v>1963</v>
      </c>
      <c r="K1762" s="14" t="n">
        <v>0.34375</v>
      </c>
      <c r="L1762" s="15" t="n">
        <v>0.368055555555556</v>
      </c>
      <c r="M1762" s="16" t="n">
        <f aca="false">VLOOKUP(E1762,'Esp. percorsi al 18-10-22'!C:J,8,FALSE())</f>
        <v>10.4567627789037</v>
      </c>
      <c r="N1762" s="16"/>
      <c r="O1762" s="16"/>
      <c r="P1762" s="13" t="n">
        <v>57</v>
      </c>
      <c r="Q1762" s="17" t="n">
        <f aca="false">+M1762*P1762</f>
        <v>596.035478397511</v>
      </c>
      <c r="R1762" s="17" t="n">
        <f aca="false">+N1762*P1762</f>
        <v>0</v>
      </c>
      <c r="S1762" s="17"/>
      <c r="T1762" s="18" t="n">
        <f aca="false">+L1762-K1762</f>
        <v>0.0243055555555556</v>
      </c>
      <c r="U1762" s="18" t="n">
        <f aca="false">+T1762*P1762</f>
        <v>1.38541666666667</v>
      </c>
      <c r="V1762" s="18"/>
    </row>
    <row r="1763" s="13" customFormat="true" ht="12" hidden="false" customHeight="false" outlineLevel="0" collapsed="false">
      <c r="A1763" s="12" t="n">
        <v>7948</v>
      </c>
      <c r="B1763" s="13" t="n">
        <v>31</v>
      </c>
      <c r="C1763" s="13" t="s">
        <v>242</v>
      </c>
      <c r="D1763" s="13" t="n">
        <v>0</v>
      </c>
      <c r="E1763" s="13" t="n">
        <v>414</v>
      </c>
      <c r="F1763" s="13" t="s">
        <v>246</v>
      </c>
      <c r="G1763" s="13" t="s">
        <v>24</v>
      </c>
      <c r="H1763" s="13" t="s">
        <v>25</v>
      </c>
      <c r="I1763" s="13" t="n">
        <v>1</v>
      </c>
      <c r="J1763" s="13" t="n">
        <v>1117</v>
      </c>
      <c r="K1763" s="14" t="n">
        <v>0.363194444444444</v>
      </c>
      <c r="L1763" s="15" t="n">
        <v>0.3875</v>
      </c>
      <c r="M1763" s="16" t="n">
        <f aca="false">VLOOKUP(E1763,'Esp. percorsi al 18-10-22'!C:J,8,FALSE())</f>
        <v>10.4567627789037</v>
      </c>
      <c r="N1763" s="16"/>
      <c r="O1763" s="16"/>
      <c r="P1763" s="13" t="n">
        <v>303</v>
      </c>
      <c r="Q1763" s="17" t="n">
        <f aca="false">+M1763*P1763</f>
        <v>3168.39912200782</v>
      </c>
      <c r="R1763" s="17" t="n">
        <f aca="false">+N1763*P1763</f>
        <v>0</v>
      </c>
      <c r="S1763" s="17"/>
      <c r="T1763" s="18" t="n">
        <f aca="false">+L1763-K1763</f>
        <v>0.0243055555555556</v>
      </c>
      <c r="U1763" s="18" t="n">
        <f aca="false">+T1763*P1763</f>
        <v>7.36458333333333</v>
      </c>
      <c r="V1763" s="18"/>
    </row>
    <row r="1764" s="13" customFormat="true" ht="12" hidden="false" customHeight="false" outlineLevel="0" collapsed="false">
      <c r="A1764" s="12" t="n">
        <v>7945</v>
      </c>
      <c r="B1764" s="13" t="n">
        <v>31</v>
      </c>
      <c r="C1764" s="13" t="s">
        <v>242</v>
      </c>
      <c r="D1764" s="13" t="n">
        <v>0</v>
      </c>
      <c r="E1764" s="13" t="n">
        <v>414</v>
      </c>
      <c r="F1764" s="13" t="s">
        <v>246</v>
      </c>
      <c r="G1764" s="13" t="s">
        <v>26</v>
      </c>
      <c r="H1764" s="13" t="s">
        <v>25</v>
      </c>
      <c r="I1764" s="13" t="n">
        <v>1</v>
      </c>
      <c r="J1764" s="13" t="n">
        <v>1113</v>
      </c>
      <c r="K1764" s="14" t="n">
        <v>0.384027777777778</v>
      </c>
      <c r="L1764" s="15" t="n">
        <v>0.408333333333333</v>
      </c>
      <c r="M1764" s="16" t="n">
        <f aca="false">VLOOKUP(E1764,'Esp. percorsi al 18-10-22'!C:J,8,FALSE())</f>
        <v>10.4567627789037</v>
      </c>
      <c r="N1764" s="16"/>
      <c r="O1764" s="16"/>
      <c r="P1764" s="13" t="n">
        <v>251</v>
      </c>
      <c r="Q1764" s="17" t="n">
        <f aca="false">+M1764*P1764</f>
        <v>2624.64745750483</v>
      </c>
      <c r="R1764" s="17" t="n">
        <f aca="false">+N1764*P1764</f>
        <v>0</v>
      </c>
      <c r="S1764" s="17"/>
      <c r="T1764" s="18" t="n">
        <f aca="false">+L1764-K1764</f>
        <v>0.0243055555555556</v>
      </c>
      <c r="U1764" s="18" t="n">
        <f aca="false">+T1764*P1764</f>
        <v>6.10069444444444</v>
      </c>
      <c r="V1764" s="18"/>
    </row>
    <row r="1765" s="13" customFormat="true" ht="12" hidden="false" customHeight="false" outlineLevel="0" collapsed="false">
      <c r="A1765" s="12" t="n">
        <v>7962</v>
      </c>
      <c r="B1765" s="13" t="n">
        <v>31</v>
      </c>
      <c r="C1765" s="13" t="s">
        <v>242</v>
      </c>
      <c r="D1765" s="13" t="n">
        <v>0</v>
      </c>
      <c r="E1765" s="13" t="n">
        <v>414</v>
      </c>
      <c r="F1765" s="13" t="s">
        <v>246</v>
      </c>
      <c r="G1765" s="13" t="s">
        <v>24</v>
      </c>
      <c r="H1765" s="13" t="s">
        <v>29</v>
      </c>
      <c r="I1765" s="13" t="n">
        <v>1</v>
      </c>
      <c r="J1765" s="13" t="n">
        <v>1964</v>
      </c>
      <c r="K1765" s="14" t="n">
        <v>0.392361111111111</v>
      </c>
      <c r="L1765" s="15" t="n">
        <v>0.416666666666667</v>
      </c>
      <c r="M1765" s="16" t="n">
        <f aca="false">VLOOKUP(E1765,'Esp. percorsi al 18-10-22'!C:J,8,FALSE())</f>
        <v>10.4567627789037</v>
      </c>
      <c r="N1765" s="16"/>
      <c r="O1765" s="16"/>
      <c r="P1765" s="13" t="n">
        <v>57</v>
      </c>
      <c r="Q1765" s="17" t="n">
        <f aca="false">+M1765*P1765</f>
        <v>596.035478397511</v>
      </c>
      <c r="R1765" s="17" t="n">
        <f aca="false">+N1765*P1765</f>
        <v>0</v>
      </c>
      <c r="S1765" s="17"/>
      <c r="T1765" s="18" t="n">
        <f aca="false">+L1765-K1765</f>
        <v>0.0243055555555556</v>
      </c>
      <c r="U1765" s="18" t="n">
        <f aca="false">+T1765*P1765</f>
        <v>1.38541666666667</v>
      </c>
      <c r="V1765" s="18"/>
    </row>
    <row r="1766" s="13" customFormat="true" ht="12" hidden="false" customHeight="false" outlineLevel="0" collapsed="false">
      <c r="A1766" s="12" t="n">
        <v>7949</v>
      </c>
      <c r="B1766" s="13" t="n">
        <v>31</v>
      </c>
      <c r="C1766" s="13" t="s">
        <v>242</v>
      </c>
      <c r="D1766" s="13" t="n">
        <v>0</v>
      </c>
      <c r="E1766" s="13" t="n">
        <v>414</v>
      </c>
      <c r="F1766" s="13" t="s">
        <v>246</v>
      </c>
      <c r="G1766" s="13" t="s">
        <v>24</v>
      </c>
      <c r="H1766" s="13" t="s">
        <v>25</v>
      </c>
      <c r="I1766" s="13" t="n">
        <v>1</v>
      </c>
      <c r="J1766" s="13" t="n">
        <v>1118</v>
      </c>
      <c r="K1766" s="14" t="n">
        <v>0.404861111111111</v>
      </c>
      <c r="L1766" s="15" t="n">
        <v>0.429166666666667</v>
      </c>
      <c r="M1766" s="16" t="n">
        <f aca="false">VLOOKUP(E1766,'Esp. percorsi al 18-10-22'!C:J,8,FALSE())</f>
        <v>10.4567627789037</v>
      </c>
      <c r="N1766" s="16"/>
      <c r="O1766" s="16"/>
      <c r="P1766" s="13" t="n">
        <v>303</v>
      </c>
      <c r="Q1766" s="17" t="n">
        <f aca="false">+M1766*P1766</f>
        <v>3168.39912200782</v>
      </c>
      <c r="R1766" s="17" t="n">
        <f aca="false">+N1766*P1766</f>
        <v>0</v>
      </c>
      <c r="S1766" s="17"/>
      <c r="T1766" s="18" t="n">
        <f aca="false">+L1766-K1766</f>
        <v>0.0243055555555556</v>
      </c>
      <c r="U1766" s="18" t="n">
        <f aca="false">+T1766*P1766</f>
        <v>7.36458333333333</v>
      </c>
      <c r="V1766" s="18"/>
    </row>
    <row r="1767" s="13" customFormat="true" ht="12" hidden="false" customHeight="false" outlineLevel="0" collapsed="false">
      <c r="A1767" s="12" t="n">
        <v>7963</v>
      </c>
      <c r="B1767" s="13" t="n">
        <v>31</v>
      </c>
      <c r="C1767" s="13" t="s">
        <v>242</v>
      </c>
      <c r="D1767" s="13" t="n">
        <v>0</v>
      </c>
      <c r="E1767" s="13" t="n">
        <v>414</v>
      </c>
      <c r="F1767" s="13" t="s">
        <v>246</v>
      </c>
      <c r="G1767" s="13" t="s">
        <v>24</v>
      </c>
      <c r="H1767" s="13" t="s">
        <v>29</v>
      </c>
      <c r="I1767" s="13" t="n">
        <v>1</v>
      </c>
      <c r="J1767" s="13" t="n">
        <v>1965</v>
      </c>
      <c r="K1767" s="14" t="n">
        <v>0.416666666666667</v>
      </c>
      <c r="L1767" s="15" t="n">
        <v>0.440972222222222</v>
      </c>
      <c r="M1767" s="16" t="n">
        <f aca="false">VLOOKUP(E1767,'Esp. percorsi al 18-10-22'!C:J,8,FALSE())</f>
        <v>10.4567627789037</v>
      </c>
      <c r="N1767" s="16"/>
      <c r="O1767" s="16"/>
      <c r="P1767" s="13" t="n">
        <v>57</v>
      </c>
      <c r="Q1767" s="17" t="n">
        <f aca="false">+M1767*P1767</f>
        <v>596.035478397511</v>
      </c>
      <c r="R1767" s="17" t="n">
        <f aca="false">+N1767*P1767</f>
        <v>0</v>
      </c>
      <c r="S1767" s="17"/>
      <c r="T1767" s="18" t="n">
        <f aca="false">+L1767-K1767</f>
        <v>0.0243055555555556</v>
      </c>
      <c r="U1767" s="18" t="n">
        <f aca="false">+T1767*P1767</f>
        <v>1.38541666666667</v>
      </c>
      <c r="V1767" s="18"/>
    </row>
    <row r="1768" s="13" customFormat="true" ht="12" hidden="false" customHeight="false" outlineLevel="0" collapsed="false">
      <c r="A1768" s="12" t="n">
        <v>12374</v>
      </c>
      <c r="B1768" s="13" t="n">
        <v>31</v>
      </c>
      <c r="C1768" s="13" t="s">
        <v>242</v>
      </c>
      <c r="D1768" s="13" t="n">
        <v>0</v>
      </c>
      <c r="E1768" s="13" t="n">
        <v>414</v>
      </c>
      <c r="F1768" s="13" t="s">
        <v>246</v>
      </c>
      <c r="G1768" s="13" t="s">
        <v>28</v>
      </c>
      <c r="H1768" s="13" t="s">
        <v>25</v>
      </c>
      <c r="I1768" s="13" t="n">
        <v>1</v>
      </c>
      <c r="J1768" s="13" t="n">
        <v>12374</v>
      </c>
      <c r="K1768" s="14" t="n">
        <v>0.425694444444444</v>
      </c>
      <c r="L1768" s="15" t="n">
        <v>0.45</v>
      </c>
      <c r="M1768" s="16" t="n">
        <f aca="false">VLOOKUP(E1768,'Esp. percorsi al 18-10-22'!C:J,8,FALSE())</f>
        <v>10.4567627789037</v>
      </c>
      <c r="N1768" s="16"/>
      <c r="O1768" s="16"/>
      <c r="P1768" s="13" t="n">
        <v>52</v>
      </c>
      <c r="Q1768" s="17" t="n">
        <f aca="false">+M1768*P1768</f>
        <v>543.751664502992</v>
      </c>
      <c r="R1768" s="17" t="n">
        <f aca="false">+N1768*P1768</f>
        <v>0</v>
      </c>
      <c r="S1768" s="17"/>
      <c r="T1768" s="18" t="n">
        <f aca="false">+L1768-K1768</f>
        <v>0.0243055555555556</v>
      </c>
      <c r="U1768" s="18" t="n">
        <f aca="false">+T1768*P1768</f>
        <v>1.26388888888889</v>
      </c>
      <c r="V1768" s="18"/>
    </row>
    <row r="1769" s="13" customFormat="true" ht="12" hidden="false" customHeight="false" outlineLevel="0" collapsed="false">
      <c r="A1769" s="12" t="n">
        <v>7950</v>
      </c>
      <c r="B1769" s="13" t="n">
        <v>31</v>
      </c>
      <c r="C1769" s="13" t="s">
        <v>242</v>
      </c>
      <c r="D1769" s="13" t="n">
        <v>0</v>
      </c>
      <c r="E1769" s="13" t="n">
        <v>414</v>
      </c>
      <c r="F1769" s="13" t="s">
        <v>246</v>
      </c>
      <c r="G1769" s="13" t="s">
        <v>24</v>
      </c>
      <c r="H1769" s="13" t="s">
        <v>25</v>
      </c>
      <c r="I1769" s="13" t="n">
        <v>1</v>
      </c>
      <c r="J1769" s="13" t="n">
        <v>1119</v>
      </c>
      <c r="K1769" s="14" t="n">
        <v>0.446527777777778</v>
      </c>
      <c r="L1769" s="15" t="n">
        <v>0.470833333333333</v>
      </c>
      <c r="M1769" s="16" t="n">
        <f aca="false">VLOOKUP(E1769,'Esp. percorsi al 18-10-22'!C:J,8,FALSE())</f>
        <v>10.4567627789037</v>
      </c>
      <c r="N1769" s="16"/>
      <c r="O1769" s="16"/>
      <c r="P1769" s="13" t="n">
        <v>303</v>
      </c>
      <c r="Q1769" s="17" t="n">
        <f aca="false">+M1769*P1769</f>
        <v>3168.39912200782</v>
      </c>
      <c r="R1769" s="17" t="n">
        <f aca="false">+N1769*P1769</f>
        <v>0</v>
      </c>
      <c r="S1769" s="17"/>
      <c r="T1769" s="18" t="n">
        <f aca="false">+L1769-K1769</f>
        <v>0.0243055555555556</v>
      </c>
      <c r="U1769" s="18" t="n">
        <f aca="false">+T1769*P1769</f>
        <v>7.36458333333333</v>
      </c>
      <c r="V1769" s="18"/>
    </row>
    <row r="1770" s="13" customFormat="true" ht="12" hidden="false" customHeight="false" outlineLevel="0" collapsed="false">
      <c r="A1770" s="12" t="n">
        <v>17178</v>
      </c>
      <c r="B1770" s="13" t="n">
        <v>31</v>
      </c>
      <c r="C1770" s="13" t="s">
        <v>242</v>
      </c>
      <c r="D1770" s="13" t="n">
        <v>0</v>
      </c>
      <c r="E1770" s="13" t="n">
        <v>414</v>
      </c>
      <c r="F1770" s="13" t="s">
        <v>246</v>
      </c>
      <c r="G1770" s="13" t="s">
        <v>24</v>
      </c>
      <c r="H1770" s="13" t="s">
        <v>29</v>
      </c>
      <c r="I1770" s="13" t="n">
        <v>1</v>
      </c>
      <c r="J1770" s="13" t="n">
        <v>17178</v>
      </c>
      <c r="K1770" s="14" t="n">
        <v>0.447916666666667</v>
      </c>
      <c r="L1770" s="15" t="n">
        <v>0.472222222222222</v>
      </c>
      <c r="M1770" s="16" t="n">
        <f aca="false">VLOOKUP(E1770,'Esp. percorsi al 18-10-22'!C:J,8,FALSE())</f>
        <v>10.4567627789037</v>
      </c>
      <c r="N1770" s="16"/>
      <c r="O1770" s="16"/>
      <c r="P1770" s="13" t="n">
        <v>57</v>
      </c>
      <c r="Q1770" s="17" t="n">
        <f aca="false">+M1770*P1770</f>
        <v>596.035478397511</v>
      </c>
      <c r="R1770" s="17" t="n">
        <f aca="false">+N1770*P1770</f>
        <v>0</v>
      </c>
      <c r="S1770" s="17"/>
      <c r="T1770" s="18" t="n">
        <f aca="false">+L1770-K1770</f>
        <v>0.0243055555555556</v>
      </c>
      <c r="U1770" s="18" t="n">
        <f aca="false">+T1770*P1770</f>
        <v>1.38541666666667</v>
      </c>
      <c r="V1770" s="18"/>
    </row>
    <row r="1771" s="13" customFormat="true" ht="12" hidden="false" customHeight="false" outlineLevel="0" collapsed="false">
      <c r="A1771" s="12" t="n">
        <v>7947</v>
      </c>
      <c r="B1771" s="13" t="n">
        <v>31</v>
      </c>
      <c r="C1771" s="13" t="s">
        <v>242</v>
      </c>
      <c r="D1771" s="13" t="n">
        <v>0</v>
      </c>
      <c r="E1771" s="13" t="n">
        <v>414</v>
      </c>
      <c r="F1771" s="13" t="s">
        <v>246</v>
      </c>
      <c r="G1771" s="13" t="s">
        <v>24</v>
      </c>
      <c r="H1771" s="13" t="s">
        <v>25</v>
      </c>
      <c r="I1771" s="13" t="n">
        <v>1</v>
      </c>
      <c r="J1771" s="13" t="n">
        <v>1115</v>
      </c>
      <c r="K1771" s="14" t="n">
        <v>0.467361111111111</v>
      </c>
      <c r="L1771" s="15" t="n">
        <v>0.491666666666667</v>
      </c>
      <c r="M1771" s="16" t="n">
        <f aca="false">VLOOKUP(E1771,'Esp. percorsi al 18-10-22'!C:J,8,FALSE())</f>
        <v>10.4567627789037</v>
      </c>
      <c r="N1771" s="16"/>
      <c r="O1771" s="16"/>
      <c r="P1771" s="13" t="n">
        <v>303</v>
      </c>
      <c r="Q1771" s="17" t="n">
        <f aca="false">+M1771*P1771</f>
        <v>3168.39912200782</v>
      </c>
      <c r="R1771" s="17" t="n">
        <f aca="false">+N1771*P1771</f>
        <v>0</v>
      </c>
      <c r="S1771" s="17"/>
      <c r="T1771" s="18" t="n">
        <f aca="false">+L1771-K1771</f>
        <v>0.0243055555555556</v>
      </c>
      <c r="U1771" s="18" t="n">
        <f aca="false">+T1771*P1771</f>
        <v>7.36458333333333</v>
      </c>
      <c r="V1771" s="18"/>
    </row>
    <row r="1772" s="13" customFormat="true" ht="12" hidden="false" customHeight="false" outlineLevel="0" collapsed="false">
      <c r="A1772" s="12" t="n">
        <v>7965</v>
      </c>
      <c r="B1772" s="13" t="n">
        <v>31</v>
      </c>
      <c r="C1772" s="13" t="s">
        <v>242</v>
      </c>
      <c r="D1772" s="13" t="n">
        <v>0</v>
      </c>
      <c r="E1772" s="13" t="n">
        <v>414</v>
      </c>
      <c r="F1772" s="13" t="s">
        <v>246</v>
      </c>
      <c r="G1772" s="13" t="s">
        <v>24</v>
      </c>
      <c r="H1772" s="13" t="s">
        <v>29</v>
      </c>
      <c r="I1772" s="13" t="n">
        <v>1</v>
      </c>
      <c r="J1772" s="13" t="n">
        <v>1967</v>
      </c>
      <c r="K1772" s="14" t="n">
        <v>0.472222222222222</v>
      </c>
      <c r="L1772" s="15" t="n">
        <v>0.496527777777778</v>
      </c>
      <c r="M1772" s="16" t="n">
        <f aca="false">VLOOKUP(E1772,'Esp. percorsi al 18-10-22'!C:J,8,FALSE())</f>
        <v>10.4567627789037</v>
      </c>
      <c r="N1772" s="16"/>
      <c r="O1772" s="16"/>
      <c r="P1772" s="13" t="n">
        <v>57</v>
      </c>
      <c r="Q1772" s="17" t="n">
        <f aca="false">+M1772*P1772</f>
        <v>596.035478397511</v>
      </c>
      <c r="R1772" s="17" t="n">
        <f aca="false">+N1772*P1772</f>
        <v>0</v>
      </c>
      <c r="S1772" s="17"/>
      <c r="T1772" s="18" t="n">
        <f aca="false">+L1772-K1772</f>
        <v>0.0243055555555556</v>
      </c>
      <c r="U1772" s="18" t="n">
        <f aca="false">+T1772*P1772</f>
        <v>1.38541666666667</v>
      </c>
      <c r="V1772" s="18"/>
    </row>
    <row r="1773" s="13" customFormat="true" ht="12" hidden="false" customHeight="false" outlineLevel="0" collapsed="false">
      <c r="A1773" s="12" t="n">
        <v>7951</v>
      </c>
      <c r="B1773" s="13" t="n">
        <v>31</v>
      </c>
      <c r="C1773" s="13" t="s">
        <v>242</v>
      </c>
      <c r="D1773" s="13" t="n">
        <v>0</v>
      </c>
      <c r="E1773" s="13" t="n">
        <v>414</v>
      </c>
      <c r="F1773" s="13" t="s">
        <v>246</v>
      </c>
      <c r="G1773" s="13" t="s">
        <v>24</v>
      </c>
      <c r="H1773" s="13" t="s">
        <v>25</v>
      </c>
      <c r="I1773" s="13" t="n">
        <v>1</v>
      </c>
      <c r="J1773" s="13" t="n">
        <v>1120</v>
      </c>
      <c r="K1773" s="14" t="n">
        <v>0.488194444444444</v>
      </c>
      <c r="L1773" s="15" t="n">
        <v>0.5125</v>
      </c>
      <c r="M1773" s="16" t="n">
        <f aca="false">VLOOKUP(E1773,'Esp. percorsi al 18-10-22'!C:J,8,FALSE())</f>
        <v>10.4567627789037</v>
      </c>
      <c r="N1773" s="16"/>
      <c r="O1773" s="16"/>
      <c r="P1773" s="13" t="n">
        <v>303</v>
      </c>
      <c r="Q1773" s="17" t="n">
        <f aca="false">+M1773*P1773</f>
        <v>3168.39912200782</v>
      </c>
      <c r="R1773" s="17" t="n">
        <f aca="false">+N1773*P1773</f>
        <v>0</v>
      </c>
      <c r="S1773" s="17"/>
      <c r="T1773" s="18" t="n">
        <f aca="false">+L1773-K1773</f>
        <v>0.0243055555555556</v>
      </c>
      <c r="U1773" s="18" t="n">
        <f aca="false">+T1773*P1773</f>
        <v>7.36458333333333</v>
      </c>
      <c r="V1773" s="18"/>
    </row>
    <row r="1774" s="13" customFormat="true" ht="12" hidden="false" customHeight="false" outlineLevel="0" collapsed="false">
      <c r="A1774" s="12" t="n">
        <v>7966</v>
      </c>
      <c r="B1774" s="13" t="n">
        <v>31</v>
      </c>
      <c r="C1774" s="13" t="s">
        <v>242</v>
      </c>
      <c r="D1774" s="13" t="n">
        <v>0</v>
      </c>
      <c r="E1774" s="13" t="n">
        <v>414</v>
      </c>
      <c r="F1774" s="13" t="s">
        <v>246</v>
      </c>
      <c r="G1774" s="13" t="s">
        <v>24</v>
      </c>
      <c r="H1774" s="13" t="s">
        <v>29</v>
      </c>
      <c r="I1774" s="13" t="n">
        <v>1</v>
      </c>
      <c r="J1774" s="13" t="n">
        <v>1968</v>
      </c>
      <c r="K1774" s="14" t="n">
        <v>0.510416666666667</v>
      </c>
      <c r="L1774" s="15" t="n">
        <v>0.534722222222222</v>
      </c>
      <c r="M1774" s="16" t="n">
        <f aca="false">VLOOKUP(E1774,'Esp. percorsi al 18-10-22'!C:J,8,FALSE())</f>
        <v>10.4567627789037</v>
      </c>
      <c r="N1774" s="16"/>
      <c r="O1774" s="16"/>
      <c r="P1774" s="13" t="n">
        <v>57</v>
      </c>
      <c r="Q1774" s="17" t="n">
        <f aca="false">+M1774*P1774</f>
        <v>596.035478397511</v>
      </c>
      <c r="R1774" s="17" t="n">
        <f aca="false">+N1774*P1774</f>
        <v>0</v>
      </c>
      <c r="S1774" s="17"/>
      <c r="T1774" s="18" t="n">
        <f aca="false">+L1774-K1774</f>
        <v>0.0243055555555556</v>
      </c>
      <c r="U1774" s="18" t="n">
        <f aca="false">+T1774*P1774</f>
        <v>1.38541666666667</v>
      </c>
      <c r="V1774" s="18"/>
    </row>
    <row r="1775" s="13" customFormat="true" ht="12" hidden="false" customHeight="false" outlineLevel="0" collapsed="false">
      <c r="A1775" s="12" t="n">
        <v>7972</v>
      </c>
      <c r="B1775" s="13" t="n">
        <v>31</v>
      </c>
      <c r="C1775" s="13" t="s">
        <v>242</v>
      </c>
      <c r="D1775" s="13" t="n">
        <v>0</v>
      </c>
      <c r="E1775" s="13" t="n">
        <v>414</v>
      </c>
      <c r="F1775" s="13" t="s">
        <v>246</v>
      </c>
      <c r="G1775" s="13" t="s">
        <v>24</v>
      </c>
      <c r="H1775" s="13" t="s">
        <v>25</v>
      </c>
      <c r="I1775" s="13" t="n">
        <v>1</v>
      </c>
      <c r="J1775" s="13" t="n">
        <v>2718</v>
      </c>
      <c r="K1775" s="14" t="n">
        <v>0.515972222222222</v>
      </c>
      <c r="L1775" s="15" t="n">
        <v>0.540277777777778</v>
      </c>
      <c r="M1775" s="16" t="n">
        <f aca="false">VLOOKUP(E1775,'Esp. percorsi al 18-10-22'!C:J,8,FALSE())</f>
        <v>10.4567627789037</v>
      </c>
      <c r="N1775" s="16"/>
      <c r="O1775" s="16"/>
      <c r="P1775" s="13" t="n">
        <v>303</v>
      </c>
      <c r="Q1775" s="17" t="n">
        <f aca="false">+M1775*P1775</f>
        <v>3168.39912200782</v>
      </c>
      <c r="R1775" s="17" t="n">
        <f aca="false">+N1775*P1775</f>
        <v>0</v>
      </c>
      <c r="S1775" s="17"/>
      <c r="T1775" s="18" t="n">
        <f aca="false">+L1775-K1775</f>
        <v>0.0243055555555556</v>
      </c>
      <c r="U1775" s="18" t="n">
        <f aca="false">+T1775*P1775</f>
        <v>7.36458333333333</v>
      </c>
      <c r="V1775" s="18"/>
    </row>
    <row r="1776" s="13" customFormat="true" ht="12" hidden="false" customHeight="false" outlineLevel="0" collapsed="false">
      <c r="A1776" s="12" t="n">
        <v>7973</v>
      </c>
      <c r="B1776" s="13" t="n">
        <v>31</v>
      </c>
      <c r="C1776" s="13" t="s">
        <v>242</v>
      </c>
      <c r="D1776" s="13" t="n">
        <v>0</v>
      </c>
      <c r="E1776" s="13" t="n">
        <v>414</v>
      </c>
      <c r="F1776" s="13" t="s">
        <v>246</v>
      </c>
      <c r="G1776" s="13" t="s">
        <v>24</v>
      </c>
      <c r="H1776" s="13" t="s">
        <v>25</v>
      </c>
      <c r="I1776" s="13" t="n">
        <v>1</v>
      </c>
      <c r="J1776" s="13" t="n">
        <v>2721</v>
      </c>
      <c r="K1776" s="14" t="n">
        <v>0.555555555555556</v>
      </c>
      <c r="L1776" s="15" t="n">
        <v>0.579861111111111</v>
      </c>
      <c r="M1776" s="16" t="n">
        <f aca="false">VLOOKUP(E1776,'Esp. percorsi al 18-10-22'!C:J,8,FALSE())</f>
        <v>10.4567627789037</v>
      </c>
      <c r="N1776" s="16"/>
      <c r="O1776" s="16"/>
      <c r="P1776" s="13" t="n">
        <v>303</v>
      </c>
      <c r="Q1776" s="17" t="n">
        <f aca="false">+M1776*P1776</f>
        <v>3168.39912200782</v>
      </c>
      <c r="R1776" s="17" t="n">
        <f aca="false">+N1776*P1776</f>
        <v>0</v>
      </c>
      <c r="S1776" s="17"/>
      <c r="T1776" s="18" t="n">
        <f aca="false">+L1776-K1776</f>
        <v>0.0243055555555556</v>
      </c>
      <c r="U1776" s="18" t="n">
        <f aca="false">+T1776*P1776</f>
        <v>7.36458333333333</v>
      </c>
      <c r="V1776" s="18"/>
    </row>
    <row r="1777" s="13" customFormat="true" ht="12" hidden="false" customHeight="false" outlineLevel="0" collapsed="false">
      <c r="A1777" s="12" t="n">
        <v>16746</v>
      </c>
      <c r="B1777" s="13" t="n">
        <v>31</v>
      </c>
      <c r="C1777" s="13" t="s">
        <v>242</v>
      </c>
      <c r="D1777" s="13" t="n">
        <v>0</v>
      </c>
      <c r="E1777" s="13" t="n">
        <v>414</v>
      </c>
      <c r="F1777" s="13" t="s">
        <v>246</v>
      </c>
      <c r="G1777" s="13" t="s">
        <v>28</v>
      </c>
      <c r="H1777" s="13" t="s">
        <v>25</v>
      </c>
      <c r="I1777" s="13" t="n">
        <v>1</v>
      </c>
      <c r="J1777" s="13" t="n">
        <v>16746</v>
      </c>
      <c r="K1777" s="14" t="n">
        <v>0.59375</v>
      </c>
      <c r="L1777" s="15" t="n">
        <v>0.618055555555556</v>
      </c>
      <c r="M1777" s="16" t="n">
        <f aca="false">VLOOKUP(E1777,'Esp. percorsi al 18-10-22'!C:J,8,FALSE())</f>
        <v>10.4567627789037</v>
      </c>
      <c r="N1777" s="16"/>
      <c r="O1777" s="16"/>
      <c r="P1777" s="13" t="n">
        <v>52</v>
      </c>
      <c r="Q1777" s="17" t="n">
        <f aca="false">+M1777*P1777</f>
        <v>543.751664502992</v>
      </c>
      <c r="R1777" s="17" t="n">
        <f aca="false">+N1777*P1777</f>
        <v>0</v>
      </c>
      <c r="S1777" s="17"/>
      <c r="T1777" s="18" t="n">
        <f aca="false">+L1777-K1777</f>
        <v>0.0243055555555556</v>
      </c>
      <c r="U1777" s="18" t="n">
        <f aca="false">+T1777*P1777</f>
        <v>1.26388888888889</v>
      </c>
      <c r="V1777" s="18"/>
    </row>
    <row r="1778" s="13" customFormat="true" ht="12" hidden="false" customHeight="false" outlineLevel="0" collapsed="false">
      <c r="A1778" s="12" t="n">
        <v>17197</v>
      </c>
      <c r="B1778" s="13" t="n">
        <v>31</v>
      </c>
      <c r="C1778" s="13" t="s">
        <v>242</v>
      </c>
      <c r="D1778" s="13" t="n">
        <v>0</v>
      </c>
      <c r="E1778" s="13" t="n">
        <v>414</v>
      </c>
      <c r="F1778" s="13" t="s">
        <v>246</v>
      </c>
      <c r="G1778" s="13" t="s">
        <v>24</v>
      </c>
      <c r="H1778" s="13" t="s">
        <v>29</v>
      </c>
      <c r="I1778" s="13" t="n">
        <v>1</v>
      </c>
      <c r="J1778" s="13" t="n">
        <v>17197</v>
      </c>
      <c r="K1778" s="14" t="n">
        <v>0.60625</v>
      </c>
      <c r="L1778" s="15" t="n">
        <v>0.628472222222222</v>
      </c>
      <c r="M1778" s="16" t="n">
        <f aca="false">VLOOKUP(E1778,'Esp. percorsi al 18-10-22'!C:J,8,FALSE())</f>
        <v>10.4567627789037</v>
      </c>
      <c r="N1778" s="16"/>
      <c r="O1778" s="16"/>
      <c r="P1778" s="13" t="n">
        <v>57</v>
      </c>
      <c r="Q1778" s="17" t="n">
        <f aca="false">+M1778*P1778</f>
        <v>596.035478397511</v>
      </c>
      <c r="R1778" s="17" t="n">
        <f aca="false">+N1778*P1778</f>
        <v>0</v>
      </c>
      <c r="S1778" s="17"/>
      <c r="T1778" s="18" t="n">
        <f aca="false">+L1778-K1778</f>
        <v>0.0222222222222222</v>
      </c>
      <c r="U1778" s="18" t="n">
        <f aca="false">+T1778*P1778</f>
        <v>1.26666666666667</v>
      </c>
      <c r="V1778" s="18"/>
    </row>
    <row r="1779" s="13" customFormat="true" ht="12" hidden="false" customHeight="false" outlineLevel="0" collapsed="false">
      <c r="A1779" s="12" t="n">
        <v>7975</v>
      </c>
      <c r="B1779" s="20" t="n">
        <v>31</v>
      </c>
      <c r="C1779" s="13" t="s">
        <v>242</v>
      </c>
      <c r="D1779" s="20" t="n">
        <v>0</v>
      </c>
      <c r="E1779" s="20" t="n">
        <v>414</v>
      </c>
      <c r="F1779" s="20" t="s">
        <v>246</v>
      </c>
      <c r="G1779" s="20" t="s">
        <v>24</v>
      </c>
      <c r="H1779" s="20" t="s">
        <v>25</v>
      </c>
      <c r="I1779" s="20" t="n">
        <v>1</v>
      </c>
      <c r="J1779" s="20" t="n">
        <v>2731</v>
      </c>
      <c r="K1779" s="21" t="n">
        <v>0.620138888888889</v>
      </c>
      <c r="L1779" s="22" t="n">
        <v>0.644444444444444</v>
      </c>
      <c r="M1779" s="16" t="n">
        <f aca="false">VLOOKUP(E1779,'Esp. percorsi al 18-10-22'!C:J,8,FALSE())</f>
        <v>10.4567627789037</v>
      </c>
      <c r="N1779" s="23" t="n">
        <v>10.4567627789037</v>
      </c>
      <c r="O1779" s="23"/>
      <c r="P1779" s="20" t="n">
        <v>303</v>
      </c>
      <c r="Q1779" s="24" t="n">
        <f aca="false">+M1779*P1779</f>
        <v>3168.39912200782</v>
      </c>
      <c r="R1779" s="24" t="n">
        <f aca="false">+N1779*P1779</f>
        <v>3168.39912200782</v>
      </c>
      <c r="S1779" s="24"/>
      <c r="T1779" s="25" t="n">
        <f aca="false">+L1779-K1779</f>
        <v>0.0243055555555556</v>
      </c>
      <c r="U1779" s="25" t="n">
        <f aca="false">+T1779*P1779</f>
        <v>7.36458333333333</v>
      </c>
      <c r="V1779" s="25" t="s">
        <v>247</v>
      </c>
      <c r="W1779" s="20" t="s">
        <v>248</v>
      </c>
    </row>
    <row r="1780" s="13" customFormat="true" ht="12" hidden="false" customHeight="false" outlineLevel="0" collapsed="false">
      <c r="A1780" s="12" t="n">
        <v>7967</v>
      </c>
      <c r="B1780" s="13" t="n">
        <v>31</v>
      </c>
      <c r="C1780" s="13" t="s">
        <v>242</v>
      </c>
      <c r="D1780" s="13" t="n">
        <v>0</v>
      </c>
      <c r="E1780" s="13" t="n">
        <v>414</v>
      </c>
      <c r="F1780" s="13" t="s">
        <v>246</v>
      </c>
      <c r="G1780" s="13" t="s">
        <v>24</v>
      </c>
      <c r="H1780" s="13" t="s">
        <v>29</v>
      </c>
      <c r="I1780" s="13" t="n">
        <v>1</v>
      </c>
      <c r="J1780" s="13" t="n">
        <v>1970</v>
      </c>
      <c r="K1780" s="14" t="n">
        <v>0.635416666666667</v>
      </c>
      <c r="L1780" s="15" t="n">
        <v>0.659722222222222</v>
      </c>
      <c r="M1780" s="16" t="n">
        <f aca="false">VLOOKUP(E1780,'Esp. percorsi al 18-10-22'!C:J,8,FALSE())</f>
        <v>10.4567627789037</v>
      </c>
      <c r="N1780" s="16"/>
      <c r="O1780" s="16"/>
      <c r="P1780" s="13" t="n">
        <v>57</v>
      </c>
      <c r="Q1780" s="17" t="n">
        <f aca="false">+M1780*P1780</f>
        <v>596.035478397511</v>
      </c>
      <c r="R1780" s="17" t="n">
        <f aca="false">+N1780*P1780</f>
        <v>0</v>
      </c>
      <c r="S1780" s="17"/>
      <c r="T1780" s="18" t="n">
        <f aca="false">+L1780-K1780</f>
        <v>0.0243055555555556</v>
      </c>
      <c r="U1780" s="18" t="n">
        <f aca="false">+T1780*P1780</f>
        <v>1.38541666666667</v>
      </c>
      <c r="V1780" s="18"/>
    </row>
    <row r="1781" s="13" customFormat="true" ht="12" hidden="false" customHeight="false" outlineLevel="0" collapsed="false">
      <c r="A1781" s="12" t="n">
        <v>7952</v>
      </c>
      <c r="B1781" s="13" t="n">
        <v>31</v>
      </c>
      <c r="C1781" s="13" t="s">
        <v>242</v>
      </c>
      <c r="D1781" s="13" t="n">
        <v>0</v>
      </c>
      <c r="E1781" s="13" t="n">
        <v>414</v>
      </c>
      <c r="F1781" s="13" t="s">
        <v>246</v>
      </c>
      <c r="G1781" s="13" t="s">
        <v>24</v>
      </c>
      <c r="H1781" s="13" t="s">
        <v>25</v>
      </c>
      <c r="I1781" s="13" t="n">
        <v>1</v>
      </c>
      <c r="J1781" s="13" t="n">
        <v>1123</v>
      </c>
      <c r="K1781" s="14" t="n">
        <v>0.654861111111111</v>
      </c>
      <c r="L1781" s="15" t="n">
        <v>0.679166666666667</v>
      </c>
      <c r="M1781" s="16" t="n">
        <f aca="false">VLOOKUP(E1781,'Esp. percorsi al 18-10-22'!C:J,8,FALSE())</f>
        <v>10.4567627789037</v>
      </c>
      <c r="N1781" s="16"/>
      <c r="O1781" s="16"/>
      <c r="P1781" s="13" t="n">
        <v>303</v>
      </c>
      <c r="Q1781" s="17" t="n">
        <f aca="false">+M1781*P1781</f>
        <v>3168.39912200782</v>
      </c>
      <c r="R1781" s="17" t="n">
        <f aca="false">+N1781*P1781</f>
        <v>0</v>
      </c>
      <c r="S1781" s="17"/>
      <c r="T1781" s="18" t="n">
        <f aca="false">+L1781-K1781</f>
        <v>0.0243055555555556</v>
      </c>
      <c r="U1781" s="18" t="n">
        <f aca="false">+T1781*P1781</f>
        <v>7.36458333333333</v>
      </c>
      <c r="V1781" s="18"/>
    </row>
    <row r="1782" s="13" customFormat="true" ht="12" hidden="false" customHeight="false" outlineLevel="0" collapsed="false">
      <c r="A1782" s="12" t="n">
        <v>7968</v>
      </c>
      <c r="B1782" s="13" t="n">
        <v>31</v>
      </c>
      <c r="C1782" s="13" t="s">
        <v>242</v>
      </c>
      <c r="D1782" s="13" t="n">
        <v>0</v>
      </c>
      <c r="E1782" s="13" t="n">
        <v>414</v>
      </c>
      <c r="F1782" s="13" t="s">
        <v>246</v>
      </c>
      <c r="G1782" s="13" t="s">
        <v>24</v>
      </c>
      <c r="H1782" s="13" t="s">
        <v>29</v>
      </c>
      <c r="I1782" s="13" t="n">
        <v>1</v>
      </c>
      <c r="J1782" s="13" t="n">
        <v>1971</v>
      </c>
      <c r="K1782" s="14" t="n">
        <v>0.663194444444444</v>
      </c>
      <c r="L1782" s="15" t="n">
        <v>0.6875</v>
      </c>
      <c r="M1782" s="16" t="n">
        <f aca="false">VLOOKUP(E1782,'Esp. percorsi al 18-10-22'!C:J,8,FALSE())</f>
        <v>10.4567627789037</v>
      </c>
      <c r="N1782" s="16"/>
      <c r="O1782" s="16"/>
      <c r="P1782" s="13" t="n">
        <v>57</v>
      </c>
      <c r="Q1782" s="17" t="n">
        <f aca="false">+M1782*P1782</f>
        <v>596.035478397511</v>
      </c>
      <c r="R1782" s="17" t="n">
        <f aca="false">+N1782*P1782</f>
        <v>0</v>
      </c>
      <c r="S1782" s="17"/>
      <c r="T1782" s="18" t="n">
        <f aca="false">+L1782-K1782</f>
        <v>0.0243055555555556</v>
      </c>
      <c r="U1782" s="18" t="n">
        <f aca="false">+T1782*P1782</f>
        <v>1.38541666666667</v>
      </c>
      <c r="V1782" s="18"/>
    </row>
    <row r="1783" s="13" customFormat="true" ht="12" hidden="false" customHeight="false" outlineLevel="0" collapsed="false">
      <c r="A1783" s="12" t="n">
        <v>17200</v>
      </c>
      <c r="B1783" s="13" t="n">
        <v>31</v>
      </c>
      <c r="C1783" s="13" t="s">
        <v>242</v>
      </c>
      <c r="D1783" s="13" t="n">
        <v>0</v>
      </c>
      <c r="E1783" s="13" t="n">
        <v>414</v>
      </c>
      <c r="F1783" s="13" t="s">
        <v>246</v>
      </c>
      <c r="G1783" s="13" t="s">
        <v>24</v>
      </c>
      <c r="H1783" s="13" t="s">
        <v>29</v>
      </c>
      <c r="I1783" s="13" t="n">
        <v>1</v>
      </c>
      <c r="J1783" s="13" t="n">
        <v>17200</v>
      </c>
      <c r="K1783" s="14" t="n">
        <v>0.677083333333333</v>
      </c>
      <c r="L1783" s="15" t="n">
        <v>0.701388888888889</v>
      </c>
      <c r="M1783" s="16" t="n">
        <f aca="false">VLOOKUP(E1783,'Esp. percorsi al 18-10-22'!C:J,8,FALSE())</f>
        <v>10.4567627789037</v>
      </c>
      <c r="N1783" s="16"/>
      <c r="O1783" s="16"/>
      <c r="P1783" s="13" t="n">
        <v>57</v>
      </c>
      <c r="Q1783" s="17" t="n">
        <f aca="false">+M1783*P1783</f>
        <v>596.035478397511</v>
      </c>
      <c r="R1783" s="17" t="n">
        <f aca="false">+N1783*P1783</f>
        <v>0</v>
      </c>
      <c r="S1783" s="17"/>
      <c r="T1783" s="18" t="n">
        <f aca="false">+L1783-K1783</f>
        <v>0.0243055555555556</v>
      </c>
      <c r="U1783" s="18" t="n">
        <f aca="false">+T1783*P1783</f>
        <v>1.38541666666667</v>
      </c>
      <c r="V1783" s="18"/>
    </row>
    <row r="1784" s="13" customFormat="true" ht="12" hidden="false" customHeight="false" outlineLevel="0" collapsed="false">
      <c r="A1784" s="12" t="n">
        <v>7953</v>
      </c>
      <c r="B1784" s="13" t="n">
        <v>31</v>
      </c>
      <c r="C1784" s="13" t="s">
        <v>242</v>
      </c>
      <c r="D1784" s="13" t="n">
        <v>0</v>
      </c>
      <c r="E1784" s="13" t="n">
        <v>414</v>
      </c>
      <c r="F1784" s="13" t="s">
        <v>246</v>
      </c>
      <c r="G1784" s="13" t="s">
        <v>24</v>
      </c>
      <c r="H1784" s="13" t="s">
        <v>25</v>
      </c>
      <c r="I1784" s="13" t="n">
        <v>1</v>
      </c>
      <c r="J1784" s="13" t="n">
        <v>1124</v>
      </c>
      <c r="K1784" s="14" t="n">
        <v>0.696527777777778</v>
      </c>
      <c r="L1784" s="15" t="n">
        <v>0.720833333333333</v>
      </c>
      <c r="M1784" s="16" t="n">
        <f aca="false">VLOOKUP(E1784,'Esp. percorsi al 18-10-22'!C:J,8,FALSE())</f>
        <v>10.4567627789037</v>
      </c>
      <c r="N1784" s="16"/>
      <c r="O1784" s="16"/>
      <c r="P1784" s="13" t="n">
        <v>303</v>
      </c>
      <c r="Q1784" s="17" t="n">
        <f aca="false">+M1784*P1784</f>
        <v>3168.39912200782</v>
      </c>
      <c r="R1784" s="17" t="n">
        <f aca="false">+N1784*P1784</f>
        <v>0</v>
      </c>
      <c r="S1784" s="17"/>
      <c r="T1784" s="18" t="n">
        <f aca="false">+L1784-K1784</f>
        <v>0.0243055555555556</v>
      </c>
      <c r="U1784" s="18" t="n">
        <f aca="false">+T1784*P1784</f>
        <v>7.36458333333333</v>
      </c>
      <c r="V1784" s="18"/>
    </row>
    <row r="1785" s="13" customFormat="true" ht="12" hidden="false" customHeight="false" outlineLevel="0" collapsed="false">
      <c r="A1785" s="12" t="n">
        <v>14075</v>
      </c>
      <c r="B1785" s="13" t="n">
        <v>31</v>
      </c>
      <c r="C1785" s="13" t="s">
        <v>242</v>
      </c>
      <c r="D1785" s="13" t="n">
        <v>0</v>
      </c>
      <c r="E1785" s="13" t="n">
        <v>414</v>
      </c>
      <c r="F1785" s="13" t="s">
        <v>246</v>
      </c>
      <c r="G1785" s="13" t="s">
        <v>26</v>
      </c>
      <c r="H1785" s="13" t="s">
        <v>29</v>
      </c>
      <c r="I1785" s="13" t="n">
        <v>1</v>
      </c>
      <c r="J1785" s="13" t="n">
        <v>2744</v>
      </c>
      <c r="K1785" s="14" t="n">
        <v>0.71875</v>
      </c>
      <c r="L1785" s="15" t="n">
        <v>0.743055555555555</v>
      </c>
      <c r="M1785" s="16" t="n">
        <f aca="false">VLOOKUP(E1785,'Esp. percorsi al 18-10-22'!C:J,8,FALSE())</f>
        <v>10.4567627789037</v>
      </c>
      <c r="N1785" s="16"/>
      <c r="O1785" s="16"/>
      <c r="P1785" s="13" t="n">
        <v>47</v>
      </c>
      <c r="Q1785" s="17" t="n">
        <f aca="false">+M1785*P1785</f>
        <v>491.467850608474</v>
      </c>
      <c r="R1785" s="17" t="n">
        <f aca="false">+N1785*P1785</f>
        <v>0</v>
      </c>
      <c r="S1785" s="17"/>
      <c r="T1785" s="18" t="n">
        <f aca="false">+L1785-K1785</f>
        <v>0.0243055555555556</v>
      </c>
      <c r="U1785" s="18" t="n">
        <f aca="false">+T1785*P1785</f>
        <v>1.14236111111111</v>
      </c>
      <c r="V1785" s="18"/>
    </row>
    <row r="1786" s="13" customFormat="true" ht="12" hidden="false" customHeight="false" outlineLevel="0" collapsed="false">
      <c r="A1786" s="12" t="n">
        <v>7954</v>
      </c>
      <c r="B1786" s="13" t="n">
        <v>31</v>
      </c>
      <c r="C1786" s="13" t="s">
        <v>242</v>
      </c>
      <c r="D1786" s="13" t="n">
        <v>0</v>
      </c>
      <c r="E1786" s="13" t="n">
        <v>414</v>
      </c>
      <c r="F1786" s="13" t="s">
        <v>246</v>
      </c>
      <c r="G1786" s="13" t="s">
        <v>24</v>
      </c>
      <c r="H1786" s="13" t="s">
        <v>25</v>
      </c>
      <c r="I1786" s="13" t="n">
        <v>1</v>
      </c>
      <c r="J1786" s="13" t="n">
        <v>1125</v>
      </c>
      <c r="K1786" s="14" t="n">
        <v>0.738194444444444</v>
      </c>
      <c r="L1786" s="15" t="n">
        <v>0.7625</v>
      </c>
      <c r="M1786" s="16" t="n">
        <f aca="false">VLOOKUP(E1786,'Esp. percorsi al 18-10-22'!C:J,8,FALSE())</f>
        <v>10.4567627789037</v>
      </c>
      <c r="N1786" s="16"/>
      <c r="O1786" s="16"/>
      <c r="P1786" s="13" t="n">
        <v>303</v>
      </c>
      <c r="Q1786" s="17" t="n">
        <f aca="false">+M1786*P1786</f>
        <v>3168.39912200782</v>
      </c>
      <c r="R1786" s="17" t="n">
        <f aca="false">+N1786*P1786</f>
        <v>0</v>
      </c>
      <c r="S1786" s="17"/>
      <c r="T1786" s="18" t="n">
        <f aca="false">+L1786-K1786</f>
        <v>0.0243055555555556</v>
      </c>
      <c r="U1786" s="18" t="n">
        <f aca="false">+T1786*P1786</f>
        <v>7.36458333333333</v>
      </c>
      <c r="V1786" s="18"/>
    </row>
    <row r="1787" s="13" customFormat="true" ht="12" hidden="false" customHeight="false" outlineLevel="0" collapsed="false">
      <c r="A1787" s="12" t="n">
        <v>7978</v>
      </c>
      <c r="B1787" s="13" t="n">
        <v>31</v>
      </c>
      <c r="C1787" s="13" t="s">
        <v>242</v>
      </c>
      <c r="D1787" s="13" t="n">
        <v>0</v>
      </c>
      <c r="E1787" s="13" t="n">
        <v>414</v>
      </c>
      <c r="F1787" s="13" t="s">
        <v>246</v>
      </c>
      <c r="G1787" s="13" t="s">
        <v>24</v>
      </c>
      <c r="H1787" s="13" t="s">
        <v>29</v>
      </c>
      <c r="I1787" s="13" t="n">
        <v>1</v>
      </c>
      <c r="J1787" s="13" t="n">
        <v>2747</v>
      </c>
      <c r="K1787" s="14" t="n">
        <v>0.763888888888889</v>
      </c>
      <c r="L1787" s="15" t="n">
        <v>0.786111111111111</v>
      </c>
      <c r="M1787" s="16" t="n">
        <f aca="false">VLOOKUP(E1787,'Esp. percorsi al 18-10-22'!C:J,8,FALSE())</f>
        <v>10.4567627789037</v>
      </c>
      <c r="N1787" s="16"/>
      <c r="O1787" s="16"/>
      <c r="P1787" s="13" t="n">
        <v>57</v>
      </c>
      <c r="Q1787" s="17" t="n">
        <f aca="false">+M1787*P1787</f>
        <v>596.035478397511</v>
      </c>
      <c r="R1787" s="17" t="n">
        <f aca="false">+N1787*P1787</f>
        <v>0</v>
      </c>
      <c r="S1787" s="17"/>
      <c r="T1787" s="18" t="n">
        <f aca="false">+L1787-K1787</f>
        <v>0.0222222222222222</v>
      </c>
      <c r="U1787" s="18" t="n">
        <f aca="false">+T1787*P1787</f>
        <v>1.26666666666667</v>
      </c>
      <c r="V1787" s="18"/>
    </row>
    <row r="1788" s="13" customFormat="true" ht="12" hidden="false" customHeight="false" outlineLevel="0" collapsed="false">
      <c r="A1788" s="12" t="n">
        <v>12058</v>
      </c>
      <c r="B1788" s="20" t="n">
        <v>31</v>
      </c>
      <c r="C1788" s="13" t="s">
        <v>242</v>
      </c>
      <c r="D1788" s="20" t="n">
        <v>0</v>
      </c>
      <c r="E1788" s="20" t="n">
        <v>414</v>
      </c>
      <c r="F1788" s="20" t="s">
        <v>246</v>
      </c>
      <c r="G1788" s="20" t="s">
        <v>24</v>
      </c>
      <c r="H1788" s="20" t="s">
        <v>25</v>
      </c>
      <c r="I1788" s="20" t="n">
        <v>1</v>
      </c>
      <c r="J1788" s="20" t="n">
        <v>12058</v>
      </c>
      <c r="K1788" s="21" t="n">
        <v>0.788194444444444</v>
      </c>
      <c r="L1788" s="22" t="n">
        <v>0.8125</v>
      </c>
      <c r="M1788" s="16" t="n">
        <f aca="false">VLOOKUP(E1788,'Esp. percorsi al 18-10-22'!C:J,8,FALSE())</f>
        <v>10.4567627789037</v>
      </c>
      <c r="N1788" s="23" t="n">
        <v>10.4567627789037</v>
      </c>
      <c r="O1788" s="23"/>
      <c r="P1788" s="20" t="n">
        <v>303</v>
      </c>
      <c r="Q1788" s="24" t="n">
        <f aca="false">+M1788*P1788</f>
        <v>3168.39912200782</v>
      </c>
      <c r="R1788" s="24" t="n">
        <f aca="false">+N1788*P1788</f>
        <v>3168.39912200782</v>
      </c>
      <c r="S1788" s="24"/>
      <c r="T1788" s="25" t="n">
        <f aca="false">+L1788-K1788</f>
        <v>0.0243055555555556</v>
      </c>
      <c r="U1788" s="25" t="n">
        <f aca="false">+T1788*P1788</f>
        <v>7.36458333333333</v>
      </c>
      <c r="V1788" s="25" t="s">
        <v>247</v>
      </c>
      <c r="W1788" s="20" t="s">
        <v>248</v>
      </c>
    </row>
    <row r="1789" s="13" customFormat="true" ht="12" hidden="false" customHeight="false" outlineLevel="0" collapsed="false">
      <c r="A1789" s="12" t="n">
        <v>7970</v>
      </c>
      <c r="B1789" s="13" t="n">
        <v>31</v>
      </c>
      <c r="C1789" s="13" t="s">
        <v>242</v>
      </c>
      <c r="D1789" s="13" t="n">
        <v>0</v>
      </c>
      <c r="E1789" s="13" t="n">
        <v>414</v>
      </c>
      <c r="F1789" s="13" t="s">
        <v>246</v>
      </c>
      <c r="G1789" s="13" t="s">
        <v>26</v>
      </c>
      <c r="H1789" s="13" t="s">
        <v>29</v>
      </c>
      <c r="I1789" s="13" t="n">
        <v>1</v>
      </c>
      <c r="J1789" s="13" t="n">
        <v>1975</v>
      </c>
      <c r="K1789" s="14" t="n">
        <v>0.809027777777778</v>
      </c>
      <c r="L1789" s="15" t="n">
        <v>0.833333333333333</v>
      </c>
      <c r="M1789" s="16" t="n">
        <f aca="false">VLOOKUP(E1789,'Esp. percorsi al 18-10-22'!C:J,8,FALSE())</f>
        <v>10.4567627789037</v>
      </c>
      <c r="N1789" s="16"/>
      <c r="O1789" s="16"/>
      <c r="P1789" s="13" t="n">
        <v>47</v>
      </c>
      <c r="Q1789" s="17" t="n">
        <f aca="false">+M1789*P1789</f>
        <v>491.467850608474</v>
      </c>
      <c r="R1789" s="17" t="n">
        <f aca="false">+N1789*P1789</f>
        <v>0</v>
      </c>
      <c r="S1789" s="17"/>
      <c r="T1789" s="18" t="n">
        <f aca="false">+L1789-K1789</f>
        <v>0.0243055555555556</v>
      </c>
      <c r="U1789" s="18" t="n">
        <f aca="false">+T1789*P1789</f>
        <v>1.14236111111111</v>
      </c>
      <c r="V1789" s="18"/>
    </row>
    <row r="1790" s="13" customFormat="true" ht="12" hidden="false" customHeight="false" outlineLevel="0" collapsed="false">
      <c r="A1790" s="12" t="n">
        <v>17206</v>
      </c>
      <c r="B1790" s="13" t="n">
        <v>31</v>
      </c>
      <c r="C1790" s="13" t="s">
        <v>242</v>
      </c>
      <c r="D1790" s="13" t="n">
        <v>0</v>
      </c>
      <c r="E1790" s="13" t="n">
        <v>414</v>
      </c>
      <c r="F1790" s="13" t="s">
        <v>246</v>
      </c>
      <c r="G1790" s="13" t="s">
        <v>28</v>
      </c>
      <c r="H1790" s="13" t="s">
        <v>29</v>
      </c>
      <c r="I1790" s="13" t="n">
        <v>1</v>
      </c>
      <c r="J1790" s="13" t="n">
        <v>17206</v>
      </c>
      <c r="K1790" s="14" t="n">
        <v>0.821527777777778</v>
      </c>
      <c r="L1790" s="15" t="n">
        <v>0.845833333333333</v>
      </c>
      <c r="M1790" s="16" t="n">
        <f aca="false">VLOOKUP(E1790,'Esp. percorsi al 18-10-22'!C:J,8,FALSE())</f>
        <v>10.4567627789037</v>
      </c>
      <c r="N1790" s="16"/>
      <c r="O1790" s="16"/>
      <c r="P1790" s="13" t="n">
        <v>10</v>
      </c>
      <c r="Q1790" s="17" t="n">
        <f aca="false">+M1790*P1790</f>
        <v>104.567627789037</v>
      </c>
      <c r="R1790" s="17" t="n">
        <f aca="false">+N1790*P1790</f>
        <v>0</v>
      </c>
      <c r="S1790" s="17"/>
      <c r="T1790" s="18" t="n">
        <f aca="false">+L1790-K1790</f>
        <v>0.0243055555555556</v>
      </c>
      <c r="U1790" s="18" t="n">
        <f aca="false">+T1790*P1790</f>
        <v>0.243055555555556</v>
      </c>
      <c r="V1790" s="18"/>
    </row>
    <row r="1791" s="13" customFormat="true" ht="12" hidden="false" customHeight="false" outlineLevel="0" collapsed="false">
      <c r="A1791" s="12" t="n">
        <v>7990</v>
      </c>
      <c r="B1791" s="13" t="n">
        <v>31</v>
      </c>
      <c r="C1791" s="13" t="s">
        <v>242</v>
      </c>
      <c r="D1791" s="13" t="n">
        <v>0</v>
      </c>
      <c r="E1791" s="13" t="n">
        <v>415</v>
      </c>
      <c r="F1791" s="13" t="s">
        <v>249</v>
      </c>
      <c r="G1791" s="13" t="s">
        <v>24</v>
      </c>
      <c r="H1791" s="13" t="s">
        <v>25</v>
      </c>
      <c r="I1791" s="13" t="n">
        <v>1</v>
      </c>
      <c r="J1791" s="13" t="n">
        <v>1133</v>
      </c>
      <c r="K1791" s="14" t="n">
        <v>0.267361111111111</v>
      </c>
      <c r="L1791" s="15" t="n">
        <v>0.288194444444444</v>
      </c>
      <c r="M1791" s="16" t="n">
        <f aca="false">VLOOKUP(E1791,'Esp. percorsi al 18-10-22'!C:J,8,FALSE())</f>
        <v>9.13731509492491</v>
      </c>
      <c r="N1791" s="16"/>
      <c r="O1791" s="16"/>
      <c r="P1791" s="13" t="n">
        <v>303</v>
      </c>
      <c r="Q1791" s="17" t="n">
        <f aca="false">+M1791*P1791</f>
        <v>2768.60647376225</v>
      </c>
      <c r="R1791" s="17" t="n">
        <f aca="false">+N1791*P1791</f>
        <v>0</v>
      </c>
      <c r="S1791" s="17"/>
      <c r="T1791" s="18" t="n">
        <f aca="false">+L1791-K1791</f>
        <v>0.0208333333333333</v>
      </c>
      <c r="U1791" s="18" t="n">
        <f aca="false">+T1791*P1791</f>
        <v>6.3125</v>
      </c>
      <c r="V1791" s="18"/>
    </row>
    <row r="1792" s="13" customFormat="true" ht="12" hidden="false" customHeight="false" outlineLevel="0" collapsed="false">
      <c r="A1792" s="12" t="n">
        <v>12055</v>
      </c>
      <c r="B1792" s="13" t="n">
        <v>31</v>
      </c>
      <c r="C1792" s="13" t="s">
        <v>242</v>
      </c>
      <c r="D1792" s="13" t="n">
        <v>0</v>
      </c>
      <c r="E1792" s="13" t="n">
        <v>415</v>
      </c>
      <c r="F1792" s="13" t="s">
        <v>249</v>
      </c>
      <c r="G1792" s="13" t="s">
        <v>42</v>
      </c>
      <c r="H1792" s="13" t="n">
        <v>6</v>
      </c>
      <c r="I1792" s="13" t="n">
        <v>1</v>
      </c>
      <c r="J1792" s="13" t="n">
        <v>2730</v>
      </c>
      <c r="K1792" s="14" t="n">
        <v>0.59375</v>
      </c>
      <c r="L1792" s="15" t="n">
        <v>0.614583333333333</v>
      </c>
      <c r="M1792" s="16" t="n">
        <f aca="false">VLOOKUP(E1792,'Esp. percorsi al 18-10-22'!C:J,8,FALSE())</f>
        <v>9.13731509492491</v>
      </c>
      <c r="N1792" s="16"/>
      <c r="O1792" s="16"/>
      <c r="P1792" s="13" t="n">
        <v>37</v>
      </c>
      <c r="Q1792" s="17" t="n">
        <f aca="false">+M1792*P1792</f>
        <v>338.080658512222</v>
      </c>
      <c r="R1792" s="17" t="n">
        <f aca="false">+N1792*P1792</f>
        <v>0</v>
      </c>
      <c r="S1792" s="17"/>
      <c r="T1792" s="18" t="n">
        <f aca="false">+L1792-K1792</f>
        <v>0.0208333333333333</v>
      </c>
      <c r="U1792" s="18" t="n">
        <f aca="false">+T1792*P1792</f>
        <v>0.770833333333333</v>
      </c>
      <c r="V1792" s="18"/>
    </row>
    <row r="1793" s="13" customFormat="true" ht="12" hidden="false" customHeight="false" outlineLevel="0" collapsed="false">
      <c r="A1793" s="12" t="n">
        <v>14038</v>
      </c>
      <c r="B1793" s="13" t="n">
        <v>31</v>
      </c>
      <c r="C1793" s="13" t="s">
        <v>242</v>
      </c>
      <c r="D1793" s="13" t="n">
        <v>0</v>
      </c>
      <c r="E1793" s="13" t="n">
        <v>415</v>
      </c>
      <c r="F1793" s="13" t="s">
        <v>249</v>
      </c>
      <c r="G1793" s="13" t="s">
        <v>250</v>
      </c>
      <c r="H1793" s="13" t="s">
        <v>25</v>
      </c>
      <c r="I1793" s="13" t="n">
        <v>1</v>
      </c>
      <c r="J1793" s="13" t="n">
        <v>14038</v>
      </c>
      <c r="K1793" s="14" t="n">
        <v>0.59375</v>
      </c>
      <c r="L1793" s="15" t="n">
        <v>0.614583333333333</v>
      </c>
      <c r="M1793" s="16" t="n">
        <f aca="false">VLOOKUP(E1793,'Esp. percorsi al 18-10-22'!C:J,8,FALSE())</f>
        <v>9.13731509492491</v>
      </c>
      <c r="N1793" s="16"/>
      <c r="O1793" s="16"/>
      <c r="P1793" s="13" t="n">
        <v>25</v>
      </c>
      <c r="Q1793" s="17" t="n">
        <f aca="false">+M1793*P1793</f>
        <v>228.432877373123</v>
      </c>
      <c r="R1793" s="17" t="n">
        <f aca="false">+N1793*P1793</f>
        <v>0</v>
      </c>
      <c r="S1793" s="17"/>
      <c r="T1793" s="18" t="n">
        <f aca="false">+L1793-K1793</f>
        <v>0.0208333333333333</v>
      </c>
      <c r="U1793" s="18" t="n">
        <f aca="false">+T1793*P1793</f>
        <v>0.520833333333333</v>
      </c>
      <c r="V1793" s="18"/>
    </row>
    <row r="1794" s="13" customFormat="true" ht="12" hidden="false" customHeight="false" outlineLevel="0" collapsed="false">
      <c r="A1794" s="12" t="n">
        <v>7971</v>
      </c>
      <c r="B1794" s="13" t="n">
        <v>31</v>
      </c>
      <c r="C1794" s="13" t="s">
        <v>242</v>
      </c>
      <c r="D1794" s="13" t="n">
        <v>0</v>
      </c>
      <c r="E1794" s="13" t="n">
        <v>415</v>
      </c>
      <c r="F1794" s="13" t="s">
        <v>249</v>
      </c>
      <c r="G1794" s="13" t="s">
        <v>24</v>
      </c>
      <c r="H1794" s="13" t="s">
        <v>29</v>
      </c>
      <c r="I1794" s="13" t="n">
        <v>1</v>
      </c>
      <c r="J1794" s="13" t="n">
        <v>1976</v>
      </c>
      <c r="K1794" s="14" t="n">
        <v>0.697916666666667</v>
      </c>
      <c r="L1794" s="15" t="n">
        <v>0.71875</v>
      </c>
      <c r="M1794" s="16" t="n">
        <f aca="false">VLOOKUP(E1794,'Esp. percorsi al 18-10-22'!C:J,8,FALSE())</f>
        <v>9.13731509492491</v>
      </c>
      <c r="N1794" s="16"/>
      <c r="O1794" s="16"/>
      <c r="P1794" s="13" t="n">
        <v>57</v>
      </c>
      <c r="Q1794" s="17" t="n">
        <f aca="false">+M1794*P1794</f>
        <v>520.82696041072</v>
      </c>
      <c r="R1794" s="17" t="n">
        <f aca="false">+N1794*P1794</f>
        <v>0</v>
      </c>
      <c r="S1794" s="17"/>
      <c r="T1794" s="18" t="n">
        <f aca="false">+L1794-K1794</f>
        <v>0.0208333333333333</v>
      </c>
      <c r="U1794" s="18" t="n">
        <f aca="false">+T1794*P1794</f>
        <v>1.1875</v>
      </c>
      <c r="V1794" s="18"/>
    </row>
    <row r="1795" s="13" customFormat="true" ht="12" hidden="false" customHeight="false" outlineLevel="0" collapsed="false">
      <c r="A1795" s="12" t="n">
        <v>12036</v>
      </c>
      <c r="B1795" s="13" t="n">
        <v>31</v>
      </c>
      <c r="C1795" s="13" t="s">
        <v>242</v>
      </c>
      <c r="D1795" s="13" t="n">
        <v>0</v>
      </c>
      <c r="E1795" s="13" t="n">
        <v>415</v>
      </c>
      <c r="F1795" s="13" t="s">
        <v>249</v>
      </c>
      <c r="G1795" s="13" t="s">
        <v>24</v>
      </c>
      <c r="H1795" s="13" t="s">
        <v>25</v>
      </c>
      <c r="I1795" s="13" t="n">
        <v>1</v>
      </c>
      <c r="J1795" s="13" t="n">
        <v>1129</v>
      </c>
      <c r="K1795" s="14" t="n">
        <v>0.770833333333333</v>
      </c>
      <c r="L1795" s="15" t="n">
        <v>0.791666666666667</v>
      </c>
      <c r="M1795" s="16" t="n">
        <f aca="false">VLOOKUP(E1795,'Esp. percorsi al 18-10-22'!C:J,8,FALSE())</f>
        <v>9.13731509492491</v>
      </c>
      <c r="N1795" s="16"/>
      <c r="O1795" s="16"/>
      <c r="P1795" s="13" t="n">
        <v>303</v>
      </c>
      <c r="Q1795" s="17" t="n">
        <f aca="false">+M1795*P1795</f>
        <v>2768.60647376225</v>
      </c>
      <c r="R1795" s="17" t="n">
        <f aca="false">+N1795*P1795</f>
        <v>0</v>
      </c>
      <c r="S1795" s="17"/>
      <c r="T1795" s="18" t="n">
        <f aca="false">+L1795-K1795</f>
        <v>0.0208333333333333</v>
      </c>
      <c r="U1795" s="18" t="n">
        <f aca="false">+T1795*P1795</f>
        <v>6.3125</v>
      </c>
      <c r="V1795" s="18"/>
    </row>
    <row r="1796" s="13" customFormat="true" ht="12" hidden="false" customHeight="false" outlineLevel="0" collapsed="false">
      <c r="A1796" s="12" t="n">
        <v>18341</v>
      </c>
      <c r="B1796" s="13" t="n">
        <v>31</v>
      </c>
      <c r="C1796" s="13" t="s">
        <v>242</v>
      </c>
      <c r="D1796" s="13" t="n">
        <v>0</v>
      </c>
      <c r="E1796" s="13" t="n">
        <v>417</v>
      </c>
      <c r="F1796" s="13" t="s">
        <v>251</v>
      </c>
      <c r="G1796" s="13" t="s">
        <v>28</v>
      </c>
      <c r="H1796" s="13" t="s">
        <v>25</v>
      </c>
      <c r="I1796" s="13" t="n">
        <v>1</v>
      </c>
      <c r="J1796" s="13" t="n">
        <v>18341</v>
      </c>
      <c r="K1796" s="14" t="n">
        <v>0.720833333333333</v>
      </c>
      <c r="L1796" s="15" t="n">
        <v>0.724305555555556</v>
      </c>
      <c r="M1796" s="16" t="n">
        <f aca="false">VLOOKUP(E1796,'Esp. percorsi al 18-10-22'!C:J,8,FALSE())</f>
        <v>1.492</v>
      </c>
      <c r="N1796" s="16"/>
      <c r="O1796" s="16"/>
      <c r="P1796" s="13" t="n">
        <v>52</v>
      </c>
      <c r="Q1796" s="17" t="n">
        <f aca="false">+M1796*P1796</f>
        <v>77.584</v>
      </c>
      <c r="R1796" s="17" t="n">
        <f aca="false">+N1796*P1796</f>
        <v>0</v>
      </c>
      <c r="S1796" s="17"/>
      <c r="T1796" s="18" t="n">
        <f aca="false">+L1796-K1796</f>
        <v>0.00347222222222222</v>
      </c>
      <c r="U1796" s="18" t="n">
        <f aca="false">+T1796*P1796</f>
        <v>0.180555555555556</v>
      </c>
      <c r="V1796" s="18"/>
    </row>
    <row r="1797" s="13" customFormat="true" ht="12" hidden="false" customHeight="false" outlineLevel="0" collapsed="false">
      <c r="A1797" s="12" t="n">
        <v>17175</v>
      </c>
      <c r="B1797" s="13" t="n">
        <v>31</v>
      </c>
      <c r="C1797" s="13" t="s">
        <v>242</v>
      </c>
      <c r="D1797" s="13" t="n">
        <v>0</v>
      </c>
      <c r="E1797" s="13" t="n">
        <v>934</v>
      </c>
      <c r="F1797" s="13" t="s">
        <v>252</v>
      </c>
      <c r="G1797" s="13" t="s">
        <v>28</v>
      </c>
      <c r="H1797" s="13" t="s">
        <v>29</v>
      </c>
      <c r="I1797" s="13" t="n">
        <v>1</v>
      </c>
      <c r="J1797" s="13" t="n">
        <v>17175</v>
      </c>
      <c r="K1797" s="14" t="n">
        <v>0.475694444444444</v>
      </c>
      <c r="L1797" s="15" t="n">
        <v>0.479166666666667</v>
      </c>
      <c r="M1797" s="16" t="n">
        <f aca="false">VLOOKUP(E1797,'Esp. percorsi al 18-10-22'!C:J,8,FALSE())</f>
        <v>1.64356846511305</v>
      </c>
      <c r="N1797" s="16"/>
      <c r="O1797" s="16"/>
      <c r="P1797" s="13" t="n">
        <v>10</v>
      </c>
      <c r="Q1797" s="17" t="n">
        <f aca="false">+M1797*P1797</f>
        <v>16.4356846511305</v>
      </c>
      <c r="R1797" s="17" t="n">
        <f aca="false">+N1797*P1797</f>
        <v>0</v>
      </c>
      <c r="S1797" s="17"/>
      <c r="T1797" s="18" t="n">
        <f aca="false">+L1797-K1797</f>
        <v>0.00347222222222222</v>
      </c>
      <c r="U1797" s="18" t="n">
        <f aca="false">+T1797*P1797</f>
        <v>0.0347222222222222</v>
      </c>
      <c r="V1797" s="18"/>
    </row>
    <row r="1798" s="13" customFormat="true" ht="12" hidden="false" customHeight="false" outlineLevel="0" collapsed="false">
      <c r="A1798" s="12" t="n">
        <v>17183</v>
      </c>
      <c r="B1798" s="13" t="n">
        <v>31</v>
      </c>
      <c r="C1798" s="13" t="s">
        <v>242</v>
      </c>
      <c r="D1798" s="13" t="n">
        <v>0</v>
      </c>
      <c r="E1798" s="13" t="n">
        <v>934</v>
      </c>
      <c r="F1798" s="13" t="s">
        <v>252</v>
      </c>
      <c r="G1798" s="13" t="s">
        <v>28</v>
      </c>
      <c r="H1798" s="13" t="s">
        <v>29</v>
      </c>
      <c r="I1798" s="13" t="n">
        <v>1</v>
      </c>
      <c r="J1798" s="13" t="n">
        <v>17183</v>
      </c>
      <c r="K1798" s="14" t="n">
        <v>0.534722222222222</v>
      </c>
      <c r="L1798" s="15" t="n">
        <v>0.538194444444444</v>
      </c>
      <c r="M1798" s="16" t="n">
        <f aca="false">VLOOKUP(E1798,'Esp. percorsi al 18-10-22'!C:J,8,FALSE())</f>
        <v>1.64356846511305</v>
      </c>
      <c r="N1798" s="16"/>
      <c r="O1798" s="16"/>
      <c r="P1798" s="13" t="n">
        <v>10</v>
      </c>
      <c r="Q1798" s="17" t="n">
        <f aca="false">+M1798*P1798</f>
        <v>16.4356846511305</v>
      </c>
      <c r="R1798" s="17" t="n">
        <f aca="false">+N1798*P1798</f>
        <v>0</v>
      </c>
      <c r="S1798" s="17"/>
      <c r="T1798" s="18" t="n">
        <f aca="false">+L1798-K1798</f>
        <v>0.00347222222222222</v>
      </c>
      <c r="U1798" s="18" t="n">
        <f aca="false">+T1798*P1798</f>
        <v>0.0347222222222222</v>
      </c>
      <c r="V1798" s="18"/>
    </row>
    <row r="1799" s="13" customFormat="true" ht="12" hidden="false" customHeight="false" outlineLevel="0" collapsed="false">
      <c r="A1799" s="12" t="n">
        <v>7994</v>
      </c>
      <c r="B1799" s="13" t="n">
        <v>31</v>
      </c>
      <c r="C1799" s="13" t="s">
        <v>242</v>
      </c>
      <c r="D1799" s="13" t="n">
        <v>0</v>
      </c>
      <c r="E1799" s="13" t="n">
        <v>934</v>
      </c>
      <c r="F1799" s="13" t="s">
        <v>252</v>
      </c>
      <c r="G1799" s="13" t="s">
        <v>24</v>
      </c>
      <c r="H1799" s="13" t="s">
        <v>25</v>
      </c>
      <c r="I1799" s="13" t="n">
        <v>1</v>
      </c>
      <c r="J1799" s="13" t="n">
        <v>4384</v>
      </c>
      <c r="K1799" s="14" t="n">
        <v>0.548611111111111</v>
      </c>
      <c r="L1799" s="15" t="n">
        <v>0.552083333333333</v>
      </c>
      <c r="M1799" s="16" t="n">
        <f aca="false">VLOOKUP(E1799,'Esp. percorsi al 18-10-22'!C:J,8,FALSE())</f>
        <v>1.64356846511305</v>
      </c>
      <c r="N1799" s="16"/>
      <c r="O1799" s="16"/>
      <c r="P1799" s="13" t="n">
        <v>303</v>
      </c>
      <c r="Q1799" s="17" t="n">
        <f aca="false">+M1799*P1799</f>
        <v>498.001244929254</v>
      </c>
      <c r="R1799" s="17" t="n">
        <f aca="false">+N1799*P1799</f>
        <v>0</v>
      </c>
      <c r="S1799" s="17"/>
      <c r="T1799" s="18" t="n">
        <f aca="false">+L1799-K1799</f>
        <v>0.00347222222222222</v>
      </c>
      <c r="U1799" s="18" t="n">
        <f aca="false">+T1799*P1799</f>
        <v>1.05208333333333</v>
      </c>
      <c r="V1799" s="18"/>
    </row>
    <row r="1800" s="13" customFormat="true" ht="12" hidden="false" customHeight="false" outlineLevel="0" collapsed="false">
      <c r="A1800" s="12" t="n">
        <v>8258</v>
      </c>
      <c r="B1800" s="13" t="n">
        <v>31</v>
      </c>
      <c r="C1800" s="13" t="s">
        <v>242</v>
      </c>
      <c r="D1800" s="13" t="n">
        <v>0</v>
      </c>
      <c r="E1800" s="13" t="n">
        <v>934</v>
      </c>
      <c r="F1800" s="13" t="s">
        <v>252</v>
      </c>
      <c r="G1800" s="13" t="s">
        <v>24</v>
      </c>
      <c r="H1800" s="13" t="s">
        <v>29</v>
      </c>
      <c r="I1800" s="13" t="n">
        <v>1</v>
      </c>
      <c r="J1800" s="13" t="n">
        <v>8258</v>
      </c>
      <c r="K1800" s="14" t="n">
        <v>0.600694444444444</v>
      </c>
      <c r="L1800" s="15" t="n">
        <v>0.602777777777778</v>
      </c>
      <c r="M1800" s="16" t="n">
        <f aca="false">VLOOKUP(E1800,'Esp. percorsi al 18-10-22'!C:J,8,FALSE())</f>
        <v>1.64356846511305</v>
      </c>
      <c r="N1800" s="16"/>
      <c r="O1800" s="16"/>
      <c r="P1800" s="13" t="n">
        <v>57</v>
      </c>
      <c r="Q1800" s="17" t="n">
        <f aca="false">+M1800*P1800</f>
        <v>93.6834025114439</v>
      </c>
      <c r="R1800" s="17" t="n">
        <f aca="false">+N1800*P1800</f>
        <v>0</v>
      </c>
      <c r="S1800" s="17"/>
      <c r="T1800" s="18" t="n">
        <f aca="false">+L1800-K1800</f>
        <v>0.00208333333333333</v>
      </c>
      <c r="U1800" s="18" t="n">
        <f aca="false">+T1800*P1800</f>
        <v>0.11875</v>
      </c>
      <c r="V1800" s="18"/>
    </row>
    <row r="1801" s="13" customFormat="true" ht="12" hidden="false" customHeight="false" outlineLevel="0" collapsed="false">
      <c r="A1801" s="12" t="n">
        <v>17199</v>
      </c>
      <c r="B1801" s="13" t="n">
        <v>31</v>
      </c>
      <c r="C1801" s="13" t="s">
        <v>242</v>
      </c>
      <c r="D1801" s="13" t="n">
        <v>0</v>
      </c>
      <c r="E1801" s="13" t="n">
        <v>934</v>
      </c>
      <c r="F1801" s="13" t="s">
        <v>252</v>
      </c>
      <c r="G1801" s="13" t="s">
        <v>28</v>
      </c>
      <c r="H1801" s="13" t="s">
        <v>29</v>
      </c>
      <c r="I1801" s="13" t="n">
        <v>1</v>
      </c>
      <c r="J1801" s="13" t="n">
        <v>17199</v>
      </c>
      <c r="K1801" s="14" t="n">
        <v>0.600694444444444</v>
      </c>
      <c r="L1801" s="15" t="n">
        <v>0.602777777777778</v>
      </c>
      <c r="M1801" s="16" t="n">
        <f aca="false">VLOOKUP(E1801,'Esp. percorsi al 18-10-22'!C:J,8,FALSE())</f>
        <v>1.64356846511305</v>
      </c>
      <c r="N1801" s="16"/>
      <c r="O1801" s="16"/>
      <c r="P1801" s="13" t="n">
        <v>10</v>
      </c>
      <c r="Q1801" s="17" t="n">
        <f aca="false">+M1801*P1801</f>
        <v>16.4356846511305</v>
      </c>
      <c r="R1801" s="17" t="n">
        <f aca="false">+N1801*P1801</f>
        <v>0</v>
      </c>
      <c r="S1801" s="17"/>
      <c r="T1801" s="18" t="n">
        <f aca="false">+L1801-K1801</f>
        <v>0.00208333333333333</v>
      </c>
      <c r="U1801" s="18" t="n">
        <f aca="false">+T1801*P1801</f>
        <v>0.0208333333333333</v>
      </c>
      <c r="V1801" s="18"/>
    </row>
    <row r="1802" s="13" customFormat="true" ht="12" hidden="false" customHeight="false" outlineLevel="0" collapsed="false">
      <c r="A1802" s="12" t="n">
        <v>17204</v>
      </c>
      <c r="B1802" s="13" t="n">
        <v>31</v>
      </c>
      <c r="C1802" s="13" t="s">
        <v>242</v>
      </c>
      <c r="D1802" s="13" t="n">
        <v>0</v>
      </c>
      <c r="E1802" s="13" t="n">
        <v>934</v>
      </c>
      <c r="F1802" s="13" t="s">
        <v>252</v>
      </c>
      <c r="G1802" s="13" t="s">
        <v>28</v>
      </c>
      <c r="H1802" s="13" t="s">
        <v>29</v>
      </c>
      <c r="I1802" s="13" t="n">
        <v>1</v>
      </c>
      <c r="J1802" s="13" t="n">
        <v>17204</v>
      </c>
      <c r="K1802" s="14" t="n">
        <v>0.756944444444444</v>
      </c>
      <c r="L1802" s="15" t="n">
        <v>0.760416666666667</v>
      </c>
      <c r="M1802" s="16" t="n">
        <f aca="false">VLOOKUP(E1802,'Esp. percorsi al 18-10-22'!C:J,8,FALSE())</f>
        <v>1.64356846511305</v>
      </c>
      <c r="N1802" s="16"/>
      <c r="O1802" s="16"/>
      <c r="P1802" s="13" t="n">
        <v>10</v>
      </c>
      <c r="Q1802" s="17" t="n">
        <f aca="false">+M1802*P1802</f>
        <v>16.4356846511305</v>
      </c>
      <c r="R1802" s="17" t="n">
        <f aca="false">+N1802*P1802</f>
        <v>0</v>
      </c>
      <c r="S1802" s="17"/>
      <c r="T1802" s="18" t="n">
        <f aca="false">+L1802-K1802</f>
        <v>0.00347222222222222</v>
      </c>
      <c r="U1802" s="18" t="n">
        <f aca="false">+T1802*P1802</f>
        <v>0.0347222222222222</v>
      </c>
      <c r="V1802" s="18"/>
    </row>
    <row r="1803" s="13" customFormat="true" ht="12" hidden="false" customHeight="false" outlineLevel="0" collapsed="false">
      <c r="A1803" s="12" t="n">
        <v>7995</v>
      </c>
      <c r="B1803" s="13" t="n">
        <v>31</v>
      </c>
      <c r="C1803" s="13" t="s">
        <v>242</v>
      </c>
      <c r="D1803" s="13" t="n">
        <v>0</v>
      </c>
      <c r="E1803" s="13" t="n">
        <v>2023</v>
      </c>
      <c r="F1803" s="13" t="s">
        <v>253</v>
      </c>
      <c r="G1803" s="13" t="s">
        <v>42</v>
      </c>
      <c r="H1803" s="19" t="s">
        <v>27</v>
      </c>
      <c r="I1803" s="13" t="n">
        <v>1</v>
      </c>
      <c r="J1803" s="13" t="n">
        <v>2970</v>
      </c>
      <c r="K1803" s="14" t="n">
        <v>0.3125</v>
      </c>
      <c r="L1803" s="15" t="n">
        <v>0.322916666666667</v>
      </c>
      <c r="M1803" s="16" t="n">
        <f aca="false">VLOOKUP(E1803,'Esp. percorsi al 18-10-22'!C:J,8,FALSE())</f>
        <v>4.56294039970666</v>
      </c>
      <c r="N1803" s="16" t="n">
        <v>4.56294039970666</v>
      </c>
      <c r="O1803" s="16"/>
      <c r="P1803" s="13" t="n">
        <v>189</v>
      </c>
      <c r="Q1803" s="17" t="n">
        <f aca="false">+M1803*P1803</f>
        <v>862.395735544559</v>
      </c>
      <c r="R1803" s="17" t="n">
        <f aca="false">+N1803*P1803</f>
        <v>862.395735544559</v>
      </c>
      <c r="S1803" s="17"/>
      <c r="T1803" s="18" t="n">
        <f aca="false">+L1803-K1803</f>
        <v>0.0104166666666667</v>
      </c>
      <c r="U1803" s="18" t="n">
        <f aca="false">+T1803*P1803</f>
        <v>1.96875</v>
      </c>
      <c r="V1803" s="18" t="s">
        <v>247</v>
      </c>
    </row>
    <row r="1804" s="13" customFormat="true" ht="12" hidden="false" customHeight="false" outlineLevel="0" collapsed="false">
      <c r="A1804" s="12" t="n">
        <v>18530</v>
      </c>
      <c r="B1804" s="13" t="n">
        <v>31</v>
      </c>
      <c r="C1804" s="13" t="s">
        <v>242</v>
      </c>
      <c r="D1804" s="13" t="n">
        <v>0</v>
      </c>
      <c r="E1804" s="13" t="n">
        <v>2026</v>
      </c>
      <c r="F1804" s="13" t="s">
        <v>254</v>
      </c>
      <c r="G1804" s="13" t="s">
        <v>42</v>
      </c>
      <c r="H1804" s="19" t="s">
        <v>27</v>
      </c>
      <c r="I1804" s="13" t="n">
        <v>1</v>
      </c>
      <c r="J1804" s="13" t="n">
        <v>18530</v>
      </c>
      <c r="K1804" s="14" t="n">
        <v>0.590277777777778</v>
      </c>
      <c r="L1804" s="15" t="n">
        <v>0.602083333333333</v>
      </c>
      <c r="M1804" s="16" t="n">
        <f aca="false">VLOOKUP(E1804,'Esp. percorsi al 18-10-22'!C:J,8,FALSE())</f>
        <v>5.53690175210186</v>
      </c>
      <c r="N1804" s="16" t="n">
        <v>5.53690175210186</v>
      </c>
      <c r="O1804" s="16"/>
      <c r="P1804" s="13" t="n">
        <v>189</v>
      </c>
      <c r="Q1804" s="17" t="n">
        <f aca="false">+M1804*P1804</f>
        <v>1046.47443114725</v>
      </c>
      <c r="R1804" s="17" t="n">
        <f aca="false">+N1804*P1804</f>
        <v>1046.47443114725</v>
      </c>
      <c r="S1804" s="17"/>
      <c r="T1804" s="18" t="n">
        <f aca="false">+L1804-K1804</f>
        <v>0.0118055555555556</v>
      </c>
      <c r="U1804" s="18" t="n">
        <f aca="false">+T1804*P1804</f>
        <v>2.23125</v>
      </c>
      <c r="V1804" s="18" t="s">
        <v>247</v>
      </c>
    </row>
    <row r="1805" s="13" customFormat="true" ht="12" hidden="false" customHeight="false" outlineLevel="0" collapsed="false">
      <c r="A1805" s="12" t="n">
        <v>9378</v>
      </c>
      <c r="B1805" s="13" t="n">
        <v>32</v>
      </c>
      <c r="C1805" s="13" t="s">
        <v>242</v>
      </c>
      <c r="D1805" s="13" t="n">
        <v>0</v>
      </c>
      <c r="E1805" s="13" t="n">
        <v>420</v>
      </c>
      <c r="F1805" s="13" t="s">
        <v>255</v>
      </c>
      <c r="G1805" s="13" t="s">
        <v>24</v>
      </c>
      <c r="H1805" s="13" t="s">
        <v>25</v>
      </c>
      <c r="I1805" s="13" t="n">
        <v>1</v>
      </c>
      <c r="J1805" s="13" t="n">
        <v>2746</v>
      </c>
      <c r="K1805" s="14" t="n">
        <v>0.552083333333333</v>
      </c>
      <c r="L1805" s="15" t="n">
        <v>0.583333333333333</v>
      </c>
      <c r="M1805" s="16" t="n">
        <f aca="false">VLOOKUP(E1805,'Esp. percorsi al 18-10-22'!C:J,8,FALSE())</f>
        <v>12.3680805388749</v>
      </c>
      <c r="N1805" s="16"/>
      <c r="O1805" s="16"/>
      <c r="P1805" s="13" t="n">
        <v>303</v>
      </c>
      <c r="Q1805" s="17" t="n">
        <f aca="false">+M1805*P1805</f>
        <v>3747.52840327909</v>
      </c>
      <c r="R1805" s="17" t="n">
        <f aca="false">+N1805*P1805</f>
        <v>0</v>
      </c>
      <c r="S1805" s="17"/>
      <c r="T1805" s="18" t="n">
        <f aca="false">+L1805-K1805</f>
        <v>0.03125</v>
      </c>
      <c r="U1805" s="18" t="n">
        <f aca="false">+T1805*P1805</f>
        <v>9.46875</v>
      </c>
      <c r="V1805" s="18"/>
    </row>
    <row r="1806" s="13" customFormat="true" ht="12" hidden="false" customHeight="false" outlineLevel="0" collapsed="false">
      <c r="A1806" s="12" t="n">
        <v>9321</v>
      </c>
      <c r="B1806" s="13" t="n">
        <v>32</v>
      </c>
      <c r="C1806" s="13" t="s">
        <v>242</v>
      </c>
      <c r="D1806" s="13" t="n">
        <v>0</v>
      </c>
      <c r="E1806" s="13" t="n">
        <v>433</v>
      </c>
      <c r="F1806" s="13" t="s">
        <v>256</v>
      </c>
      <c r="G1806" s="13" t="s">
        <v>24</v>
      </c>
      <c r="H1806" s="13" t="s">
        <v>25</v>
      </c>
      <c r="I1806" s="13" t="n">
        <v>1</v>
      </c>
      <c r="J1806" s="13" t="n">
        <v>2735</v>
      </c>
      <c r="K1806" s="14" t="n">
        <v>0.298611111111111</v>
      </c>
      <c r="L1806" s="15" t="n">
        <v>0.326388888888889</v>
      </c>
      <c r="M1806" s="16" t="n">
        <f aca="false">VLOOKUP(E1806,'Esp. percorsi al 18-10-22'!C:J,8,FALSE())</f>
        <v>12.3653864370439</v>
      </c>
      <c r="N1806" s="16"/>
      <c r="O1806" s="16"/>
      <c r="P1806" s="13" t="n">
        <v>303</v>
      </c>
      <c r="Q1806" s="17" t="n">
        <f aca="false">+M1806*P1806</f>
        <v>3746.7120904243</v>
      </c>
      <c r="R1806" s="17" t="n">
        <f aca="false">+N1806*P1806</f>
        <v>0</v>
      </c>
      <c r="S1806" s="17"/>
      <c r="T1806" s="18" t="n">
        <f aca="false">+L1806-K1806</f>
        <v>0.0277777777777778</v>
      </c>
      <c r="U1806" s="18" t="n">
        <f aca="false">+T1806*P1806</f>
        <v>8.41666666666667</v>
      </c>
      <c r="V1806" s="18"/>
    </row>
    <row r="1807" s="13" customFormat="true" ht="12" hidden="false" customHeight="false" outlineLevel="0" collapsed="false">
      <c r="A1807" s="12" t="n">
        <v>16756</v>
      </c>
      <c r="B1807" s="13" t="n">
        <v>32</v>
      </c>
      <c r="C1807" s="13" t="s">
        <v>242</v>
      </c>
      <c r="D1807" s="13" t="n">
        <v>0</v>
      </c>
      <c r="E1807" s="13" t="n">
        <v>608</v>
      </c>
      <c r="F1807" s="13" t="s">
        <v>257</v>
      </c>
      <c r="G1807" s="13" t="s">
        <v>28</v>
      </c>
      <c r="H1807" s="13" t="s">
        <v>25</v>
      </c>
      <c r="I1807" s="13" t="n">
        <v>1</v>
      </c>
      <c r="J1807" s="13" t="n">
        <v>16756</v>
      </c>
      <c r="K1807" s="14" t="n">
        <v>0.430555555555556</v>
      </c>
      <c r="L1807" s="15" t="n">
        <v>0.454861111111111</v>
      </c>
      <c r="M1807" s="16" t="n">
        <f aca="false">VLOOKUP(E1807,'Esp. percorsi al 18-10-22'!C:J,8,FALSE())</f>
        <v>8.45591963318089</v>
      </c>
      <c r="N1807" s="16"/>
      <c r="O1807" s="16"/>
      <c r="P1807" s="13" t="n">
        <v>52</v>
      </c>
      <c r="Q1807" s="17" t="n">
        <f aca="false">+M1807*P1807</f>
        <v>439.707820925406</v>
      </c>
      <c r="R1807" s="17" t="n">
        <f aca="false">+N1807*P1807</f>
        <v>0</v>
      </c>
      <c r="S1807" s="17"/>
      <c r="T1807" s="18" t="n">
        <f aca="false">+L1807-K1807</f>
        <v>0.0243055555555556</v>
      </c>
      <c r="U1807" s="18" t="n">
        <f aca="false">+T1807*P1807</f>
        <v>1.26388888888889</v>
      </c>
      <c r="V1807" s="18"/>
    </row>
    <row r="1808" s="13" customFormat="true" ht="12" hidden="false" customHeight="false" outlineLevel="0" collapsed="false">
      <c r="A1808" s="12" t="n">
        <v>9345</v>
      </c>
      <c r="B1808" s="13" t="n">
        <v>32</v>
      </c>
      <c r="C1808" s="13" t="s">
        <v>242</v>
      </c>
      <c r="D1808" s="13" t="n">
        <v>0</v>
      </c>
      <c r="E1808" s="13" t="n">
        <v>608</v>
      </c>
      <c r="F1808" s="13" t="s">
        <v>257</v>
      </c>
      <c r="G1808" s="13" t="s">
        <v>26</v>
      </c>
      <c r="H1808" s="13" t="s">
        <v>25</v>
      </c>
      <c r="I1808" s="13" t="n">
        <v>1</v>
      </c>
      <c r="J1808" s="13" t="n">
        <v>2973</v>
      </c>
      <c r="K1808" s="14" t="n">
        <v>0.479166666666667</v>
      </c>
      <c r="L1808" s="15" t="n">
        <v>0.5</v>
      </c>
      <c r="M1808" s="16" t="n">
        <f aca="false">VLOOKUP(E1808,'Esp. percorsi al 18-10-22'!C:J,8,FALSE())</f>
        <v>8.45591963318089</v>
      </c>
      <c r="N1808" s="16"/>
      <c r="O1808" s="16"/>
      <c r="P1808" s="13" t="n">
        <v>251</v>
      </c>
      <c r="Q1808" s="17" t="n">
        <f aca="false">+M1808*P1808</f>
        <v>2122.4358279284</v>
      </c>
      <c r="R1808" s="17" t="n">
        <f aca="false">+N1808*P1808</f>
        <v>0</v>
      </c>
      <c r="S1808" s="17"/>
      <c r="T1808" s="18" t="n">
        <f aca="false">+L1808-K1808</f>
        <v>0.0208333333333333</v>
      </c>
      <c r="U1808" s="18" t="n">
        <f aca="false">+T1808*P1808</f>
        <v>5.22916666666667</v>
      </c>
      <c r="V1808" s="18"/>
    </row>
    <row r="1809" s="13" customFormat="true" ht="12" hidden="false" customHeight="false" outlineLevel="0" collapsed="false">
      <c r="A1809" s="12" t="n">
        <v>18340</v>
      </c>
      <c r="B1809" s="13" t="n">
        <v>32</v>
      </c>
      <c r="C1809" s="13" t="s">
        <v>242</v>
      </c>
      <c r="D1809" s="13" t="n">
        <v>0</v>
      </c>
      <c r="E1809" s="13" t="n">
        <v>608</v>
      </c>
      <c r="F1809" s="13" t="s">
        <v>257</v>
      </c>
      <c r="G1809" s="13" t="s">
        <v>28</v>
      </c>
      <c r="H1809" s="13" t="s">
        <v>25</v>
      </c>
      <c r="I1809" s="13" t="n">
        <v>1</v>
      </c>
      <c r="J1809" s="13" t="n">
        <v>16758</v>
      </c>
      <c r="K1809" s="14" t="n">
        <v>0.663194444444444</v>
      </c>
      <c r="L1809" s="15" t="n">
        <v>0.6875</v>
      </c>
      <c r="M1809" s="16" t="n">
        <f aca="false">VLOOKUP(E1809,'Esp. percorsi al 18-10-22'!C:J,8,FALSE())</f>
        <v>8.45591963318089</v>
      </c>
      <c r="N1809" s="16"/>
      <c r="O1809" s="16"/>
      <c r="P1809" s="13" t="n">
        <v>52</v>
      </c>
      <c r="Q1809" s="17" t="n">
        <f aca="false">+M1809*P1809</f>
        <v>439.707820925406</v>
      </c>
      <c r="R1809" s="17" t="n">
        <f aca="false">+N1809*P1809</f>
        <v>0</v>
      </c>
      <c r="S1809" s="17"/>
      <c r="T1809" s="18" t="n">
        <f aca="false">+L1809-K1809</f>
        <v>0.0243055555555556</v>
      </c>
      <c r="U1809" s="18" t="n">
        <f aca="false">+T1809*P1809</f>
        <v>1.26388888888889</v>
      </c>
      <c r="V1809" s="18"/>
    </row>
    <row r="1810" s="13" customFormat="true" ht="12" hidden="false" customHeight="false" outlineLevel="0" collapsed="false">
      <c r="A1810" s="12" t="n">
        <v>9357</v>
      </c>
      <c r="B1810" s="13" t="n">
        <v>32</v>
      </c>
      <c r="C1810" s="13" t="s">
        <v>242</v>
      </c>
      <c r="D1810" s="13" t="n">
        <v>0</v>
      </c>
      <c r="E1810" s="13" t="n">
        <v>926</v>
      </c>
      <c r="F1810" s="13" t="s">
        <v>258</v>
      </c>
      <c r="G1810" s="13" t="s">
        <v>24</v>
      </c>
      <c r="H1810" s="13" t="s">
        <v>25</v>
      </c>
      <c r="I1810" s="13" t="n">
        <v>1</v>
      </c>
      <c r="J1810" s="13" t="n">
        <v>2736</v>
      </c>
      <c r="K1810" s="14" t="n">
        <v>0.333333333333333</v>
      </c>
      <c r="L1810" s="15" t="n">
        <v>0.34375</v>
      </c>
      <c r="M1810" s="16" t="n">
        <f aca="false">VLOOKUP(E1810,'Esp. percorsi al 18-10-22'!C:J,8,FALSE())</f>
        <v>3.26679220269152</v>
      </c>
      <c r="N1810" s="16"/>
      <c r="O1810" s="16"/>
      <c r="P1810" s="13" t="n">
        <v>303</v>
      </c>
      <c r="Q1810" s="17" t="n">
        <f aca="false">+M1810*P1810</f>
        <v>989.838037415531</v>
      </c>
      <c r="R1810" s="17" t="n">
        <f aca="false">+N1810*P1810</f>
        <v>0</v>
      </c>
      <c r="S1810" s="17"/>
      <c r="T1810" s="18" t="n">
        <f aca="false">+L1810-K1810</f>
        <v>0.0104166666666667</v>
      </c>
      <c r="U1810" s="18" t="n">
        <f aca="false">+T1810*P1810</f>
        <v>3.15625</v>
      </c>
      <c r="V1810" s="18"/>
    </row>
    <row r="1811" s="13" customFormat="true" ht="12" hidden="false" customHeight="false" outlineLevel="0" collapsed="false">
      <c r="A1811" s="12" t="n">
        <v>9369</v>
      </c>
      <c r="B1811" s="13" t="n">
        <v>32</v>
      </c>
      <c r="C1811" s="13" t="s">
        <v>242</v>
      </c>
      <c r="D1811" s="13" t="n">
        <v>0</v>
      </c>
      <c r="E1811" s="13" t="n">
        <v>926</v>
      </c>
      <c r="F1811" s="13" t="s">
        <v>258</v>
      </c>
      <c r="G1811" s="13" t="s">
        <v>24</v>
      </c>
      <c r="H1811" s="13" t="s">
        <v>25</v>
      </c>
      <c r="I1811" s="13" t="n">
        <v>1</v>
      </c>
      <c r="J1811" s="13" t="n">
        <v>2732</v>
      </c>
      <c r="K1811" s="14" t="n">
        <v>0.78125</v>
      </c>
      <c r="L1811" s="15" t="n">
        <v>0.788194444444444</v>
      </c>
      <c r="M1811" s="16" t="n">
        <f aca="false">VLOOKUP(E1811,'Esp. percorsi al 18-10-22'!C:J,8,FALSE())</f>
        <v>3.26679220269152</v>
      </c>
      <c r="N1811" s="16"/>
      <c r="O1811" s="16"/>
      <c r="P1811" s="13" t="n">
        <v>303</v>
      </c>
      <c r="Q1811" s="17" t="n">
        <f aca="false">+M1811*P1811</f>
        <v>989.838037415531</v>
      </c>
      <c r="R1811" s="17" t="n">
        <f aca="false">+N1811*P1811</f>
        <v>0</v>
      </c>
      <c r="S1811" s="17"/>
      <c r="T1811" s="18" t="n">
        <f aca="false">+L1811-K1811</f>
        <v>0.00694444444444444</v>
      </c>
      <c r="U1811" s="18" t="n">
        <f aca="false">+T1811*P1811</f>
        <v>2.10416666666667</v>
      </c>
      <c r="V1811" s="18"/>
    </row>
    <row r="1812" s="13" customFormat="true" ht="12" hidden="false" customHeight="false" outlineLevel="0" collapsed="false">
      <c r="A1812" s="12" t="n">
        <v>9750</v>
      </c>
      <c r="B1812" s="13" t="n">
        <v>32</v>
      </c>
      <c r="C1812" s="13" t="s">
        <v>242</v>
      </c>
      <c r="D1812" s="13" t="n">
        <v>0</v>
      </c>
      <c r="E1812" s="13" t="n">
        <v>929</v>
      </c>
      <c r="F1812" s="13" t="s">
        <v>259</v>
      </c>
      <c r="G1812" s="13" t="s">
        <v>24</v>
      </c>
      <c r="H1812" s="13" t="s">
        <v>25</v>
      </c>
      <c r="I1812" s="13" t="n">
        <v>1</v>
      </c>
      <c r="J1812" s="13" t="n">
        <v>2741</v>
      </c>
      <c r="K1812" s="14" t="n">
        <v>0.354166666666667</v>
      </c>
      <c r="L1812" s="15" t="n">
        <v>0.364583333333333</v>
      </c>
      <c r="M1812" s="16" t="n">
        <f aca="false">VLOOKUP(E1812,'Esp. percorsi al 18-10-22'!C:J,8,FALSE())</f>
        <v>4.36387868212108</v>
      </c>
      <c r="N1812" s="16"/>
      <c r="O1812" s="16"/>
      <c r="P1812" s="13" t="n">
        <v>303</v>
      </c>
      <c r="Q1812" s="17" t="n">
        <f aca="false">+M1812*P1812</f>
        <v>1322.25524068269</v>
      </c>
      <c r="R1812" s="17" t="n">
        <f aca="false">+N1812*P1812</f>
        <v>0</v>
      </c>
      <c r="S1812" s="17"/>
      <c r="T1812" s="18" t="n">
        <f aca="false">+L1812-K1812</f>
        <v>0.0104166666666667</v>
      </c>
      <c r="U1812" s="18" t="n">
        <f aca="false">+T1812*P1812</f>
        <v>3.15625</v>
      </c>
      <c r="V1812" s="18"/>
    </row>
    <row r="1813" s="13" customFormat="true" ht="12" hidden="false" customHeight="false" outlineLevel="0" collapsed="false">
      <c r="A1813" s="12" t="n">
        <v>9322</v>
      </c>
      <c r="B1813" s="13" t="n">
        <v>32</v>
      </c>
      <c r="C1813" s="13" t="s">
        <v>242</v>
      </c>
      <c r="D1813" s="13" t="n">
        <v>0</v>
      </c>
      <c r="E1813" s="13" t="n">
        <v>929</v>
      </c>
      <c r="F1813" s="13" t="s">
        <v>259</v>
      </c>
      <c r="G1813" s="13" t="s">
        <v>24</v>
      </c>
      <c r="H1813" s="13" t="s">
        <v>25</v>
      </c>
      <c r="I1813" s="13" t="n">
        <v>1</v>
      </c>
      <c r="J1813" s="13" t="n">
        <v>2737</v>
      </c>
      <c r="K1813" s="14" t="n">
        <v>0.395833333333333</v>
      </c>
      <c r="L1813" s="15" t="n">
        <v>0.40625</v>
      </c>
      <c r="M1813" s="16" t="n">
        <f aca="false">VLOOKUP(E1813,'Esp. percorsi al 18-10-22'!C:J,8,FALSE())</f>
        <v>4.36387868212108</v>
      </c>
      <c r="N1813" s="16"/>
      <c r="O1813" s="16"/>
      <c r="P1813" s="13" t="n">
        <v>303</v>
      </c>
      <c r="Q1813" s="17" t="n">
        <f aca="false">+M1813*P1813</f>
        <v>1322.25524068269</v>
      </c>
      <c r="R1813" s="17" t="n">
        <f aca="false">+N1813*P1813</f>
        <v>0</v>
      </c>
      <c r="S1813" s="17"/>
      <c r="T1813" s="18" t="n">
        <f aca="false">+L1813-K1813</f>
        <v>0.0104166666666667</v>
      </c>
      <c r="U1813" s="18" t="n">
        <f aca="false">+T1813*P1813</f>
        <v>3.15625</v>
      </c>
      <c r="V1813" s="18"/>
    </row>
    <row r="1814" s="13" customFormat="true" ht="12" hidden="false" customHeight="false" outlineLevel="0" collapsed="false">
      <c r="A1814" s="12" t="n">
        <v>10298</v>
      </c>
      <c r="B1814" s="13" t="n">
        <v>32</v>
      </c>
      <c r="C1814" s="13" t="s">
        <v>242</v>
      </c>
      <c r="D1814" s="13" t="n">
        <v>0</v>
      </c>
      <c r="E1814" s="13" t="n">
        <v>929</v>
      </c>
      <c r="F1814" s="13" t="s">
        <v>259</v>
      </c>
      <c r="G1814" s="13" t="s">
        <v>26</v>
      </c>
      <c r="H1814" s="13" t="s">
        <v>25</v>
      </c>
      <c r="I1814" s="13" t="n">
        <v>1</v>
      </c>
      <c r="J1814" s="13" t="n">
        <v>3133</v>
      </c>
      <c r="K1814" s="14" t="n">
        <v>0.434027777777778</v>
      </c>
      <c r="L1814" s="15" t="n">
        <v>0.447916666666667</v>
      </c>
      <c r="M1814" s="16" t="n">
        <f aca="false">VLOOKUP(E1814,'Esp. percorsi al 18-10-22'!C:J,8,FALSE())</f>
        <v>4.36387868212108</v>
      </c>
      <c r="N1814" s="16"/>
      <c r="O1814" s="16"/>
      <c r="P1814" s="13" t="n">
        <v>251</v>
      </c>
      <c r="Q1814" s="17" t="n">
        <f aca="false">+M1814*P1814</f>
        <v>1095.33354921239</v>
      </c>
      <c r="R1814" s="17" t="n">
        <f aca="false">+N1814*P1814</f>
        <v>0</v>
      </c>
      <c r="S1814" s="17"/>
      <c r="T1814" s="18" t="n">
        <f aca="false">+L1814-K1814</f>
        <v>0.0138888888888889</v>
      </c>
      <c r="U1814" s="18" t="n">
        <f aca="false">+T1814*P1814</f>
        <v>3.48611111111111</v>
      </c>
      <c r="V1814" s="18"/>
    </row>
    <row r="1815" s="13" customFormat="true" ht="12" hidden="false" customHeight="false" outlineLevel="0" collapsed="false">
      <c r="A1815" s="12" t="n">
        <v>18435</v>
      </c>
      <c r="B1815" s="13" t="n">
        <v>32</v>
      </c>
      <c r="C1815" s="13" t="s">
        <v>242</v>
      </c>
      <c r="D1815" s="13" t="n">
        <v>0</v>
      </c>
      <c r="E1815" s="13" t="n">
        <v>929</v>
      </c>
      <c r="F1815" s="13" t="s">
        <v>259</v>
      </c>
      <c r="G1815" s="13" t="s">
        <v>28</v>
      </c>
      <c r="H1815" s="13" t="s">
        <v>25</v>
      </c>
      <c r="I1815" s="13" t="n">
        <v>1</v>
      </c>
      <c r="J1815" s="13" t="n">
        <v>16757</v>
      </c>
      <c r="K1815" s="14" t="n">
        <v>0.479166666666667</v>
      </c>
      <c r="L1815" s="15" t="n">
        <v>0.486111111111111</v>
      </c>
      <c r="M1815" s="16" t="n">
        <f aca="false">VLOOKUP(E1815,'Esp. percorsi al 18-10-22'!C:J,8,FALSE())</f>
        <v>4.36387868212108</v>
      </c>
      <c r="N1815" s="16"/>
      <c r="O1815" s="16"/>
      <c r="P1815" s="13" t="n">
        <v>52</v>
      </c>
      <c r="Q1815" s="17" t="n">
        <f aca="false">+M1815*P1815</f>
        <v>226.921691470296</v>
      </c>
      <c r="R1815" s="17" t="n">
        <f aca="false">+N1815*P1815</f>
        <v>0</v>
      </c>
      <c r="S1815" s="17"/>
      <c r="T1815" s="18" t="n">
        <f aca="false">+L1815-K1815</f>
        <v>0.00694444444444444</v>
      </c>
      <c r="U1815" s="18" t="n">
        <f aca="false">+T1815*P1815</f>
        <v>0.361111111111111</v>
      </c>
      <c r="V1815" s="18"/>
    </row>
    <row r="1816" s="13" customFormat="true" ht="12" hidden="false" customHeight="false" outlineLevel="0" collapsed="false">
      <c r="A1816" s="12" t="n">
        <v>18522</v>
      </c>
      <c r="B1816" s="13" t="n">
        <v>32</v>
      </c>
      <c r="C1816" s="13" t="s">
        <v>242</v>
      </c>
      <c r="D1816" s="13" t="n">
        <v>0</v>
      </c>
      <c r="E1816" s="13" t="n">
        <v>929</v>
      </c>
      <c r="F1816" s="13" t="s">
        <v>259</v>
      </c>
      <c r="G1816" s="13" t="s">
        <v>26</v>
      </c>
      <c r="H1816" s="13" t="s">
        <v>25</v>
      </c>
      <c r="I1816" s="13" t="n">
        <v>1</v>
      </c>
      <c r="J1816" s="13" t="n">
        <v>9199</v>
      </c>
      <c r="K1816" s="14" t="n">
        <v>0.513888888888889</v>
      </c>
      <c r="L1816" s="15" t="n">
        <v>0.527777777777778</v>
      </c>
      <c r="M1816" s="16" t="n">
        <f aca="false">VLOOKUP(E1816,'Esp. percorsi al 18-10-22'!C:J,8,FALSE())</f>
        <v>4.36387868212108</v>
      </c>
      <c r="N1816" s="16"/>
      <c r="O1816" s="16"/>
      <c r="P1816" s="13" t="n">
        <v>251</v>
      </c>
      <c r="Q1816" s="17" t="n">
        <f aca="false">+M1816*P1816</f>
        <v>1095.33354921239</v>
      </c>
      <c r="R1816" s="17" t="n">
        <f aca="false">+N1816*P1816</f>
        <v>0</v>
      </c>
      <c r="S1816" s="17"/>
      <c r="T1816" s="18" t="n">
        <f aca="false">+L1816-K1816</f>
        <v>0.0138888888888889</v>
      </c>
      <c r="U1816" s="18" t="n">
        <f aca="false">+T1816*P1816</f>
        <v>3.48611111111111</v>
      </c>
      <c r="V1816" s="18"/>
    </row>
    <row r="1817" s="13" customFormat="true" ht="12" hidden="false" customHeight="false" outlineLevel="0" collapsed="false">
      <c r="A1817" s="12" t="n">
        <v>9752</v>
      </c>
      <c r="B1817" s="13" t="n">
        <v>32</v>
      </c>
      <c r="C1817" s="13" t="s">
        <v>242</v>
      </c>
      <c r="D1817" s="13" t="n">
        <v>0</v>
      </c>
      <c r="E1817" s="13" t="n">
        <v>929</v>
      </c>
      <c r="F1817" s="13" t="s">
        <v>259</v>
      </c>
      <c r="G1817" s="13" t="s">
        <v>28</v>
      </c>
      <c r="H1817" s="13" t="s">
        <v>25</v>
      </c>
      <c r="I1817" s="13" t="n">
        <v>1</v>
      </c>
      <c r="J1817" s="13" t="n">
        <v>2742</v>
      </c>
      <c r="K1817" s="14" t="n">
        <v>0.520833333333333</v>
      </c>
      <c r="L1817" s="15" t="n">
        <v>0.53125</v>
      </c>
      <c r="M1817" s="16" t="n">
        <f aca="false">VLOOKUP(E1817,'Esp. percorsi al 18-10-22'!C:J,8,FALSE())</f>
        <v>4.36387868212108</v>
      </c>
      <c r="N1817" s="16"/>
      <c r="O1817" s="16"/>
      <c r="P1817" s="13" t="n">
        <v>52</v>
      </c>
      <c r="Q1817" s="17" t="n">
        <f aca="false">+M1817*P1817</f>
        <v>226.921691470296</v>
      </c>
      <c r="R1817" s="17" t="n">
        <f aca="false">+N1817*P1817</f>
        <v>0</v>
      </c>
      <c r="S1817" s="17"/>
      <c r="T1817" s="18" t="n">
        <f aca="false">+L1817-K1817</f>
        <v>0.0104166666666667</v>
      </c>
      <c r="U1817" s="18" t="n">
        <f aca="false">+T1817*P1817</f>
        <v>0.541666666666667</v>
      </c>
      <c r="V1817" s="18"/>
    </row>
    <row r="1818" s="13" customFormat="true" ht="12" hidden="false" customHeight="false" outlineLevel="0" collapsed="false">
      <c r="A1818" s="12" t="n">
        <v>9755</v>
      </c>
      <c r="B1818" s="13" t="n">
        <v>32</v>
      </c>
      <c r="C1818" s="13" t="s">
        <v>242</v>
      </c>
      <c r="D1818" s="13" t="n">
        <v>0</v>
      </c>
      <c r="E1818" s="13" t="n">
        <v>929</v>
      </c>
      <c r="F1818" s="13" t="s">
        <v>259</v>
      </c>
      <c r="G1818" s="13" t="s">
        <v>26</v>
      </c>
      <c r="H1818" s="13" t="s">
        <v>25</v>
      </c>
      <c r="I1818" s="13" t="n">
        <v>1</v>
      </c>
      <c r="J1818" s="13" t="n">
        <v>3121</v>
      </c>
      <c r="K1818" s="14" t="n">
        <v>0.666666666666667</v>
      </c>
      <c r="L1818" s="15" t="n">
        <v>0.677083333333333</v>
      </c>
      <c r="M1818" s="16" t="n">
        <f aca="false">VLOOKUP(E1818,'Esp. percorsi al 18-10-22'!C:J,8,FALSE())</f>
        <v>4.36387868212108</v>
      </c>
      <c r="N1818" s="16"/>
      <c r="O1818" s="16"/>
      <c r="P1818" s="13" t="n">
        <v>251</v>
      </c>
      <c r="Q1818" s="17" t="n">
        <f aca="false">+M1818*P1818</f>
        <v>1095.33354921239</v>
      </c>
      <c r="R1818" s="17" t="n">
        <f aca="false">+N1818*P1818</f>
        <v>0</v>
      </c>
      <c r="S1818" s="17"/>
      <c r="T1818" s="18" t="n">
        <f aca="false">+L1818-K1818</f>
        <v>0.0104166666666667</v>
      </c>
      <c r="U1818" s="18" t="n">
        <f aca="false">+T1818*P1818</f>
        <v>2.61458333333333</v>
      </c>
      <c r="V1818" s="18"/>
    </row>
    <row r="1819" s="13" customFormat="true" ht="12" hidden="false" customHeight="false" outlineLevel="0" collapsed="false">
      <c r="A1819" s="12" t="n">
        <v>9333</v>
      </c>
      <c r="B1819" s="13" t="n">
        <v>32</v>
      </c>
      <c r="C1819" s="13" t="s">
        <v>242</v>
      </c>
      <c r="D1819" s="13" t="n">
        <v>0</v>
      </c>
      <c r="E1819" s="13" t="n">
        <v>929</v>
      </c>
      <c r="F1819" s="13" t="s">
        <v>259</v>
      </c>
      <c r="G1819" s="13" t="s">
        <v>24</v>
      </c>
      <c r="H1819" s="13" t="s">
        <v>25</v>
      </c>
      <c r="I1819" s="13" t="n">
        <v>1</v>
      </c>
      <c r="J1819" s="13" t="n">
        <v>2846</v>
      </c>
      <c r="K1819" s="14" t="n">
        <v>0.708333333333333</v>
      </c>
      <c r="L1819" s="15" t="n">
        <v>0.71875</v>
      </c>
      <c r="M1819" s="16" t="n">
        <f aca="false">VLOOKUP(E1819,'Esp. percorsi al 18-10-22'!C:J,8,FALSE())</f>
        <v>4.36387868212108</v>
      </c>
      <c r="N1819" s="16"/>
      <c r="O1819" s="16"/>
      <c r="P1819" s="13" t="n">
        <v>303</v>
      </c>
      <c r="Q1819" s="17" t="n">
        <f aca="false">+M1819*P1819</f>
        <v>1322.25524068269</v>
      </c>
      <c r="R1819" s="17" t="n">
        <f aca="false">+N1819*P1819</f>
        <v>0</v>
      </c>
      <c r="S1819" s="17"/>
      <c r="T1819" s="18" t="n">
        <f aca="false">+L1819-K1819</f>
        <v>0.0104166666666667</v>
      </c>
      <c r="U1819" s="18" t="n">
        <f aca="false">+T1819*P1819</f>
        <v>3.15625</v>
      </c>
      <c r="V1819" s="18"/>
    </row>
    <row r="1820" s="13" customFormat="true" ht="12" hidden="false" customHeight="false" outlineLevel="0" collapsed="false">
      <c r="A1820" s="12" t="n">
        <v>8113</v>
      </c>
      <c r="B1820" s="13" t="n">
        <v>33</v>
      </c>
      <c r="C1820" s="13" t="s">
        <v>242</v>
      </c>
      <c r="D1820" s="13" t="n">
        <v>1</v>
      </c>
      <c r="E1820" s="13" t="n">
        <v>418</v>
      </c>
      <c r="F1820" s="13" t="s">
        <v>260</v>
      </c>
      <c r="G1820" s="13" t="s">
        <v>26</v>
      </c>
      <c r="H1820" s="13" t="s">
        <v>25</v>
      </c>
      <c r="I1820" s="13" t="n">
        <v>1</v>
      </c>
      <c r="J1820" s="13" t="n">
        <v>1141</v>
      </c>
      <c r="K1820" s="14" t="n">
        <v>0.28125</v>
      </c>
      <c r="L1820" s="15" t="n">
        <v>0.302083333333333</v>
      </c>
      <c r="M1820" s="16" t="n">
        <f aca="false">VLOOKUP(E1820,'Esp. percorsi al 18-10-22'!C:J,8,FALSE())</f>
        <v>11.393060341047</v>
      </c>
      <c r="N1820" s="16"/>
      <c r="O1820" s="16"/>
      <c r="P1820" s="13" t="n">
        <v>251</v>
      </c>
      <c r="Q1820" s="17" t="n">
        <f aca="false">+M1820*P1820</f>
        <v>2859.6581456028</v>
      </c>
      <c r="R1820" s="17" t="n">
        <f aca="false">+N1820*P1820</f>
        <v>0</v>
      </c>
      <c r="S1820" s="17"/>
      <c r="T1820" s="18" t="n">
        <f aca="false">+L1820-K1820</f>
        <v>0.0208333333333333</v>
      </c>
      <c r="U1820" s="18" t="n">
        <f aca="false">+T1820*P1820</f>
        <v>5.22916666666667</v>
      </c>
      <c r="V1820" s="18"/>
    </row>
    <row r="1821" s="13" customFormat="true" ht="12" hidden="false" customHeight="false" outlineLevel="0" collapsed="false">
      <c r="A1821" s="12" t="n">
        <v>18331</v>
      </c>
      <c r="B1821" s="13" t="n">
        <v>33</v>
      </c>
      <c r="C1821" s="13" t="s">
        <v>242</v>
      </c>
      <c r="D1821" s="13" t="n">
        <v>1</v>
      </c>
      <c r="E1821" s="13" t="n">
        <v>418</v>
      </c>
      <c r="F1821" s="13" t="s">
        <v>260</v>
      </c>
      <c r="G1821" s="13" t="s">
        <v>28</v>
      </c>
      <c r="H1821" s="13" t="s">
        <v>25</v>
      </c>
      <c r="I1821" s="13" t="n">
        <v>1</v>
      </c>
      <c r="J1821" s="13" t="n">
        <v>3594</v>
      </c>
      <c r="K1821" s="14" t="n">
        <v>0.527777777777778</v>
      </c>
      <c r="L1821" s="15" t="n">
        <v>0.548611111111111</v>
      </c>
      <c r="M1821" s="16" t="n">
        <f aca="false">VLOOKUP(E1821,'Esp. percorsi al 18-10-22'!C:J,8,FALSE())</f>
        <v>11.393060341047</v>
      </c>
      <c r="N1821" s="16"/>
      <c r="O1821" s="16"/>
      <c r="P1821" s="13" t="n">
        <v>52</v>
      </c>
      <c r="Q1821" s="17" t="n">
        <f aca="false">+M1821*P1821</f>
        <v>592.439137734444</v>
      </c>
      <c r="R1821" s="17" t="n">
        <f aca="false">+N1821*P1821</f>
        <v>0</v>
      </c>
      <c r="S1821" s="17"/>
      <c r="T1821" s="18" t="n">
        <f aca="false">+L1821-K1821</f>
        <v>0.0208333333333333</v>
      </c>
      <c r="U1821" s="18" t="n">
        <f aca="false">+T1821*P1821</f>
        <v>1.08333333333333</v>
      </c>
      <c r="V1821" s="18"/>
    </row>
    <row r="1822" s="13" customFormat="true" ht="12" hidden="false" customHeight="false" outlineLevel="0" collapsed="false">
      <c r="A1822" s="12" t="n">
        <v>18309</v>
      </c>
      <c r="B1822" s="13" t="n">
        <v>33</v>
      </c>
      <c r="C1822" s="13" t="s">
        <v>242</v>
      </c>
      <c r="D1822" s="13" t="n">
        <v>1</v>
      </c>
      <c r="E1822" s="13" t="n">
        <v>418</v>
      </c>
      <c r="F1822" s="13" t="s">
        <v>260</v>
      </c>
      <c r="G1822" s="13" t="s">
        <v>26</v>
      </c>
      <c r="H1822" s="13" t="s">
        <v>25</v>
      </c>
      <c r="I1822" s="13" t="n">
        <v>1</v>
      </c>
      <c r="J1822" s="13" t="n">
        <v>4136</v>
      </c>
      <c r="K1822" s="14" t="n">
        <v>0.534722222222222</v>
      </c>
      <c r="L1822" s="15" t="n">
        <v>0.555555555555556</v>
      </c>
      <c r="M1822" s="16" t="n">
        <f aca="false">VLOOKUP(E1822,'Esp. percorsi al 18-10-22'!C:J,8,FALSE())</f>
        <v>11.393060341047</v>
      </c>
      <c r="N1822" s="16"/>
      <c r="O1822" s="16"/>
      <c r="P1822" s="13" t="n">
        <v>251</v>
      </c>
      <c r="Q1822" s="17" t="n">
        <f aca="false">+M1822*P1822</f>
        <v>2859.6581456028</v>
      </c>
      <c r="R1822" s="17" t="n">
        <f aca="false">+N1822*P1822</f>
        <v>0</v>
      </c>
      <c r="S1822" s="17"/>
      <c r="T1822" s="18" t="n">
        <f aca="false">+L1822-K1822</f>
        <v>0.0208333333333333</v>
      </c>
      <c r="U1822" s="18" t="n">
        <f aca="false">+T1822*P1822</f>
        <v>5.22916666666667</v>
      </c>
      <c r="V1822" s="18"/>
    </row>
    <row r="1823" s="13" customFormat="true" ht="12" hidden="false" customHeight="false" outlineLevel="0" collapsed="false">
      <c r="A1823" s="12" t="n">
        <v>17201</v>
      </c>
      <c r="B1823" s="13" t="n">
        <v>33</v>
      </c>
      <c r="C1823" s="13" t="s">
        <v>242</v>
      </c>
      <c r="D1823" s="13" t="n">
        <v>1</v>
      </c>
      <c r="E1823" s="13" t="n">
        <v>418</v>
      </c>
      <c r="F1823" s="13" t="s">
        <v>260</v>
      </c>
      <c r="G1823" s="13" t="s">
        <v>28</v>
      </c>
      <c r="H1823" s="13" t="s">
        <v>29</v>
      </c>
      <c r="I1823" s="13" t="n">
        <v>1</v>
      </c>
      <c r="J1823" s="13" t="n">
        <v>17201</v>
      </c>
      <c r="K1823" s="14" t="n">
        <v>0.701388888888889</v>
      </c>
      <c r="L1823" s="15" t="n">
        <v>0.722222222222222</v>
      </c>
      <c r="M1823" s="16" t="n">
        <f aca="false">VLOOKUP(E1823,'Esp. percorsi al 18-10-22'!C:J,8,FALSE())</f>
        <v>11.393060341047</v>
      </c>
      <c r="N1823" s="16"/>
      <c r="O1823" s="16"/>
      <c r="P1823" s="13" t="n">
        <v>10</v>
      </c>
      <c r="Q1823" s="17" t="n">
        <f aca="false">+M1823*P1823</f>
        <v>113.93060341047</v>
      </c>
      <c r="R1823" s="17" t="n">
        <f aca="false">+N1823*P1823</f>
        <v>0</v>
      </c>
      <c r="S1823" s="17"/>
      <c r="T1823" s="18" t="n">
        <f aca="false">+L1823-K1823</f>
        <v>0.0208333333333333</v>
      </c>
      <c r="U1823" s="18" t="n">
        <f aca="false">+T1823*P1823</f>
        <v>0.208333333333333</v>
      </c>
      <c r="V1823" s="18"/>
    </row>
    <row r="1824" s="13" customFormat="true" ht="12" hidden="false" customHeight="false" outlineLevel="0" collapsed="false">
      <c r="A1824" s="12" t="n">
        <v>17180</v>
      </c>
      <c r="B1824" s="13" t="n">
        <v>33</v>
      </c>
      <c r="C1824" s="13" t="s">
        <v>242</v>
      </c>
      <c r="D1824" s="13" t="n">
        <v>1</v>
      </c>
      <c r="E1824" s="13" t="n">
        <v>430</v>
      </c>
      <c r="F1824" s="13" t="s">
        <v>261</v>
      </c>
      <c r="G1824" s="13" t="s">
        <v>28</v>
      </c>
      <c r="H1824" s="13" t="s">
        <v>29</v>
      </c>
      <c r="I1824" s="13" t="n">
        <v>1</v>
      </c>
      <c r="J1824" s="13" t="n">
        <v>17180</v>
      </c>
      <c r="K1824" s="14" t="n">
        <v>0.378472222222222</v>
      </c>
      <c r="L1824" s="15" t="n">
        <v>0.395833333333333</v>
      </c>
      <c r="M1824" s="16" t="n">
        <f aca="false">VLOOKUP(E1824,'Esp. percorsi al 18-10-22'!C:J,8,FALSE())</f>
        <v>9.90106034104702</v>
      </c>
      <c r="N1824" s="16"/>
      <c r="O1824" s="16"/>
      <c r="P1824" s="13" t="n">
        <v>10</v>
      </c>
      <c r="Q1824" s="17" t="n">
        <f aca="false">+M1824*P1824</f>
        <v>99.0106034104702</v>
      </c>
      <c r="R1824" s="17" t="n">
        <f aca="false">+N1824*P1824</f>
        <v>0</v>
      </c>
      <c r="S1824" s="17"/>
      <c r="T1824" s="18" t="n">
        <f aca="false">+L1824-K1824</f>
        <v>0.0173611111111111</v>
      </c>
      <c r="U1824" s="18" t="n">
        <f aca="false">+T1824*P1824</f>
        <v>0.173611111111111</v>
      </c>
      <c r="V1824" s="18"/>
    </row>
    <row r="1825" s="13" customFormat="true" ht="12" hidden="false" customHeight="false" outlineLevel="0" collapsed="false">
      <c r="A1825" s="12" t="n">
        <v>8116</v>
      </c>
      <c r="B1825" s="13" t="n">
        <v>33</v>
      </c>
      <c r="C1825" s="13" t="s">
        <v>242</v>
      </c>
      <c r="D1825" s="13" t="n">
        <v>1</v>
      </c>
      <c r="E1825" s="13" t="n">
        <v>430</v>
      </c>
      <c r="F1825" s="13" t="s">
        <v>261</v>
      </c>
      <c r="G1825" s="13" t="s">
        <v>28</v>
      </c>
      <c r="H1825" s="13" t="s">
        <v>25</v>
      </c>
      <c r="I1825" s="13" t="n">
        <v>1</v>
      </c>
      <c r="J1825" s="13" t="n">
        <v>3582</v>
      </c>
      <c r="K1825" s="14" t="n">
        <v>0.392361111111111</v>
      </c>
      <c r="L1825" s="15" t="n">
        <v>0.409722222222222</v>
      </c>
      <c r="M1825" s="16" t="n">
        <f aca="false">VLOOKUP(E1825,'Esp. percorsi al 18-10-22'!C:J,8,FALSE())</f>
        <v>9.90106034104702</v>
      </c>
      <c r="N1825" s="16"/>
      <c r="O1825" s="16"/>
      <c r="P1825" s="13" t="n">
        <v>52</v>
      </c>
      <c r="Q1825" s="17" t="n">
        <f aca="false">+M1825*P1825</f>
        <v>514.855137734445</v>
      </c>
      <c r="R1825" s="17" t="n">
        <f aca="false">+N1825*P1825</f>
        <v>0</v>
      </c>
      <c r="S1825" s="17"/>
      <c r="T1825" s="18" t="n">
        <f aca="false">+L1825-K1825</f>
        <v>0.0173611111111111</v>
      </c>
      <c r="U1825" s="18" t="n">
        <f aca="false">+T1825*P1825</f>
        <v>0.902777777777778</v>
      </c>
      <c r="V1825" s="18"/>
    </row>
    <row r="1826" s="13" customFormat="true" ht="12" hidden="false" customHeight="false" outlineLevel="0" collapsed="false">
      <c r="A1826" s="12" t="n">
        <v>17176</v>
      </c>
      <c r="B1826" s="13" t="n">
        <v>33</v>
      </c>
      <c r="C1826" s="13" t="s">
        <v>242</v>
      </c>
      <c r="D1826" s="13" t="n">
        <v>1</v>
      </c>
      <c r="E1826" s="13" t="n">
        <v>430</v>
      </c>
      <c r="F1826" s="13" t="s">
        <v>261</v>
      </c>
      <c r="G1826" s="13" t="s">
        <v>28</v>
      </c>
      <c r="H1826" s="13" t="s">
        <v>29</v>
      </c>
      <c r="I1826" s="13" t="n">
        <v>1</v>
      </c>
      <c r="J1826" s="13" t="n">
        <v>17176</v>
      </c>
      <c r="K1826" s="14" t="n">
        <v>0.524305555555556</v>
      </c>
      <c r="L1826" s="15" t="n">
        <v>0.541666666666667</v>
      </c>
      <c r="M1826" s="16" t="n">
        <f aca="false">VLOOKUP(E1826,'Esp. percorsi al 18-10-22'!C:J,8,FALSE())</f>
        <v>9.90106034104702</v>
      </c>
      <c r="N1826" s="16"/>
      <c r="O1826" s="16"/>
      <c r="P1826" s="13" t="n">
        <v>10</v>
      </c>
      <c r="Q1826" s="17" t="n">
        <f aca="false">+M1826*P1826</f>
        <v>99.0106034104702</v>
      </c>
      <c r="R1826" s="17" t="n">
        <f aca="false">+N1826*P1826</f>
        <v>0</v>
      </c>
      <c r="S1826" s="17"/>
      <c r="T1826" s="18" t="n">
        <f aca="false">+L1826-K1826</f>
        <v>0.0173611111111111</v>
      </c>
      <c r="U1826" s="18" t="n">
        <f aca="false">+T1826*P1826</f>
        <v>0.173611111111111</v>
      </c>
      <c r="V1826" s="18"/>
    </row>
    <row r="1827" s="13" customFormat="true" ht="12" hidden="false" customHeight="false" outlineLevel="0" collapsed="false">
      <c r="A1827" s="12" t="n">
        <v>18336</v>
      </c>
      <c r="B1827" s="20" t="n">
        <v>33</v>
      </c>
      <c r="C1827" s="13" t="s">
        <v>242</v>
      </c>
      <c r="D1827" s="20" t="n">
        <v>1</v>
      </c>
      <c r="E1827" s="20" t="n">
        <v>430</v>
      </c>
      <c r="F1827" s="20" t="s">
        <v>261</v>
      </c>
      <c r="G1827" s="20" t="s">
        <v>28</v>
      </c>
      <c r="H1827" s="20" t="s">
        <v>25</v>
      </c>
      <c r="I1827" s="20" t="n">
        <v>1</v>
      </c>
      <c r="J1827" s="20" t="n">
        <v>3639</v>
      </c>
      <c r="K1827" s="21" t="n">
        <v>0.722222222222222</v>
      </c>
      <c r="L1827" s="22" t="n">
        <v>0.739583333333333</v>
      </c>
      <c r="M1827" s="16" t="n">
        <f aca="false">VLOOKUP(E1827,'Esp. percorsi al 18-10-22'!C:J,8,FALSE())</f>
        <v>9.90106034104702</v>
      </c>
      <c r="N1827" s="23"/>
      <c r="O1827" s="23"/>
      <c r="P1827" s="20" t="n">
        <v>52</v>
      </c>
      <c r="Q1827" s="24" t="n">
        <f aca="false">+M1827*P1827</f>
        <v>514.855137734445</v>
      </c>
      <c r="R1827" s="24" t="n">
        <f aca="false">+N1827*P1827</f>
        <v>0</v>
      </c>
      <c r="S1827" s="24"/>
      <c r="T1827" s="25" t="n">
        <f aca="false">+L1827-K1827</f>
        <v>0.0173611111111111</v>
      </c>
      <c r="U1827" s="25" t="n">
        <f aca="false">+T1827*P1827</f>
        <v>0.902777777777778</v>
      </c>
      <c r="V1827" s="25"/>
    </row>
    <row r="1828" s="13" customFormat="true" ht="12" hidden="false" customHeight="false" outlineLevel="0" collapsed="false">
      <c r="A1828" s="12" t="n">
        <v>17177</v>
      </c>
      <c r="B1828" s="13" t="n">
        <v>33</v>
      </c>
      <c r="C1828" s="13" t="s">
        <v>242</v>
      </c>
      <c r="D1828" s="13" t="n">
        <v>2</v>
      </c>
      <c r="E1828" s="13" t="n">
        <v>437</v>
      </c>
      <c r="F1828" s="13" t="s">
        <v>262</v>
      </c>
      <c r="G1828" s="13" t="s">
        <v>28</v>
      </c>
      <c r="H1828" s="13" t="s">
        <v>29</v>
      </c>
      <c r="I1828" s="13" t="n">
        <v>1</v>
      </c>
      <c r="J1828" s="13" t="n">
        <v>17177</v>
      </c>
      <c r="K1828" s="14" t="n">
        <v>0.541666666666667</v>
      </c>
      <c r="L1828" s="15" t="n">
        <v>0.5625</v>
      </c>
      <c r="M1828" s="16" t="n">
        <f aca="false">VLOOKUP(E1828,'Esp. percorsi al 18-10-22'!C:J,8,FALSE())</f>
        <v>11.1430825915179</v>
      </c>
      <c r="N1828" s="16"/>
      <c r="O1828" s="16"/>
      <c r="P1828" s="13" t="n">
        <v>10</v>
      </c>
      <c r="Q1828" s="17" t="n">
        <f aca="false">+M1828*P1828</f>
        <v>111.430825915179</v>
      </c>
      <c r="R1828" s="17" t="n">
        <f aca="false">+N1828*P1828</f>
        <v>0</v>
      </c>
      <c r="S1828" s="17"/>
      <c r="T1828" s="18" t="n">
        <f aca="false">+L1828-K1828</f>
        <v>0.0208333333333333</v>
      </c>
      <c r="U1828" s="18" t="n">
        <f aca="false">+T1828*P1828</f>
        <v>0.208333333333333</v>
      </c>
      <c r="V1828" s="18"/>
    </row>
    <row r="1829" s="13" customFormat="true" ht="12" hidden="false" customHeight="false" outlineLevel="0" collapsed="false">
      <c r="A1829" s="12" t="n">
        <v>18332</v>
      </c>
      <c r="B1829" s="13" t="n">
        <v>33</v>
      </c>
      <c r="C1829" s="13" t="s">
        <v>242</v>
      </c>
      <c r="D1829" s="13" t="n">
        <v>2</v>
      </c>
      <c r="E1829" s="13" t="n">
        <v>437</v>
      </c>
      <c r="F1829" s="13" t="s">
        <v>262</v>
      </c>
      <c r="G1829" s="13" t="s">
        <v>28</v>
      </c>
      <c r="H1829" s="13" t="s">
        <v>25</v>
      </c>
      <c r="I1829" s="13" t="n">
        <v>1</v>
      </c>
      <c r="J1829" s="13" t="n">
        <v>3595</v>
      </c>
      <c r="K1829" s="14" t="n">
        <v>0.548611111111111</v>
      </c>
      <c r="L1829" s="15" t="n">
        <v>0.569444444444444</v>
      </c>
      <c r="M1829" s="16" t="n">
        <f aca="false">VLOOKUP(E1829,'Esp. percorsi al 18-10-22'!C:J,8,FALSE())</f>
        <v>11.1430825915179</v>
      </c>
      <c r="N1829" s="16"/>
      <c r="O1829" s="16"/>
      <c r="P1829" s="13" t="n">
        <v>52</v>
      </c>
      <c r="Q1829" s="17" t="n">
        <f aca="false">+M1829*P1829</f>
        <v>579.440294758931</v>
      </c>
      <c r="R1829" s="17" t="n">
        <f aca="false">+N1829*P1829</f>
        <v>0</v>
      </c>
      <c r="S1829" s="17"/>
      <c r="T1829" s="18" t="n">
        <f aca="false">+L1829-K1829</f>
        <v>0.0208333333333333</v>
      </c>
      <c r="U1829" s="18" t="n">
        <f aca="false">+T1829*P1829</f>
        <v>1.08333333333333</v>
      </c>
      <c r="V1829" s="18"/>
    </row>
    <row r="1830" s="13" customFormat="true" ht="12" hidden="false" customHeight="false" outlineLevel="0" collapsed="false">
      <c r="A1830" s="12" t="n">
        <v>17181</v>
      </c>
      <c r="B1830" s="13" t="n">
        <v>33</v>
      </c>
      <c r="C1830" s="13" t="s">
        <v>242</v>
      </c>
      <c r="D1830" s="13" t="n">
        <v>2</v>
      </c>
      <c r="E1830" s="13" t="n">
        <v>751</v>
      </c>
      <c r="F1830" s="13" t="s">
        <v>263</v>
      </c>
      <c r="G1830" s="13" t="s">
        <v>28</v>
      </c>
      <c r="H1830" s="13" t="s">
        <v>29</v>
      </c>
      <c r="I1830" s="13" t="n">
        <v>1</v>
      </c>
      <c r="J1830" s="13" t="n">
        <v>17181</v>
      </c>
      <c r="K1830" s="14" t="n">
        <v>0.395833333333333</v>
      </c>
      <c r="L1830" s="15" t="n">
        <v>0.413194444444444</v>
      </c>
      <c r="M1830" s="16" t="n">
        <f aca="false">VLOOKUP(E1830,'Esp. percorsi al 18-10-22'!C:J,8,FALSE())</f>
        <v>9.82363490753917</v>
      </c>
      <c r="N1830" s="16"/>
      <c r="O1830" s="16"/>
      <c r="P1830" s="13" t="n">
        <v>10</v>
      </c>
      <c r="Q1830" s="17" t="n">
        <f aca="false">+M1830*P1830</f>
        <v>98.2363490753917</v>
      </c>
      <c r="R1830" s="17" t="n">
        <f aca="false">+N1830*P1830</f>
        <v>0</v>
      </c>
      <c r="S1830" s="17"/>
      <c r="T1830" s="18" t="n">
        <f aca="false">+L1830-K1830</f>
        <v>0.0173611111111111</v>
      </c>
      <c r="U1830" s="18" t="n">
        <f aca="false">+T1830*P1830</f>
        <v>0.173611111111111</v>
      </c>
      <c r="V1830" s="18"/>
    </row>
    <row r="1831" s="13" customFormat="true" ht="12" hidden="false" customHeight="false" outlineLevel="0" collapsed="false">
      <c r="A1831" s="12" t="n">
        <v>8117</v>
      </c>
      <c r="B1831" s="13" t="n">
        <v>33</v>
      </c>
      <c r="C1831" s="13" t="s">
        <v>242</v>
      </c>
      <c r="D1831" s="13" t="n">
        <v>2</v>
      </c>
      <c r="E1831" s="13" t="n">
        <v>751</v>
      </c>
      <c r="F1831" s="13" t="s">
        <v>263</v>
      </c>
      <c r="G1831" s="13" t="s">
        <v>28</v>
      </c>
      <c r="H1831" s="13" t="s">
        <v>25</v>
      </c>
      <c r="I1831" s="13" t="n">
        <v>1</v>
      </c>
      <c r="J1831" s="13" t="n">
        <v>4129</v>
      </c>
      <c r="K1831" s="14" t="n">
        <v>0.409722222222222</v>
      </c>
      <c r="L1831" s="15" t="n">
        <v>0.427083333333333</v>
      </c>
      <c r="M1831" s="16" t="n">
        <f aca="false">VLOOKUP(E1831,'Esp. percorsi al 18-10-22'!C:J,8,FALSE())</f>
        <v>9.82363490753917</v>
      </c>
      <c r="N1831" s="16"/>
      <c r="O1831" s="16"/>
      <c r="P1831" s="13" t="n">
        <v>52</v>
      </c>
      <c r="Q1831" s="17" t="n">
        <f aca="false">+M1831*P1831</f>
        <v>510.829015192037</v>
      </c>
      <c r="R1831" s="17" t="n">
        <f aca="false">+N1831*P1831</f>
        <v>0</v>
      </c>
      <c r="S1831" s="17"/>
      <c r="T1831" s="18" t="n">
        <f aca="false">+L1831-K1831</f>
        <v>0.0173611111111111</v>
      </c>
      <c r="U1831" s="18" t="n">
        <f aca="false">+T1831*P1831</f>
        <v>0.902777777777778</v>
      </c>
      <c r="V1831" s="18"/>
    </row>
    <row r="1832" s="13" customFormat="true" ht="12" hidden="false" customHeight="false" outlineLevel="0" collapsed="false">
      <c r="A1832" s="12" t="n">
        <v>18310</v>
      </c>
      <c r="B1832" s="13" t="n">
        <v>33</v>
      </c>
      <c r="C1832" s="13" t="s">
        <v>242</v>
      </c>
      <c r="D1832" s="13" t="n">
        <v>2</v>
      </c>
      <c r="E1832" s="13" t="n">
        <v>751</v>
      </c>
      <c r="F1832" s="13" t="s">
        <v>263</v>
      </c>
      <c r="G1832" s="13" t="s">
        <v>26</v>
      </c>
      <c r="H1832" s="13" t="s">
        <v>25</v>
      </c>
      <c r="I1832" s="13" t="n">
        <v>1</v>
      </c>
      <c r="J1832" s="13" t="n">
        <v>1143</v>
      </c>
      <c r="K1832" s="14" t="n">
        <v>0.555555555555556</v>
      </c>
      <c r="L1832" s="15" t="n">
        <v>0.572916666666667</v>
      </c>
      <c r="M1832" s="16" t="n">
        <f aca="false">VLOOKUP(E1832,'Esp. percorsi al 18-10-22'!C:J,8,FALSE())</f>
        <v>9.82363490753917</v>
      </c>
      <c r="N1832" s="16"/>
      <c r="O1832" s="16"/>
      <c r="P1832" s="13" t="n">
        <v>251</v>
      </c>
      <c r="Q1832" s="17" t="n">
        <f aca="false">+M1832*P1832</f>
        <v>2465.73236179233</v>
      </c>
      <c r="R1832" s="17" t="n">
        <f aca="false">+N1832*P1832</f>
        <v>0</v>
      </c>
      <c r="S1832" s="17"/>
      <c r="T1832" s="18" t="n">
        <f aca="false">+L1832-K1832</f>
        <v>0.0173611111111111</v>
      </c>
      <c r="U1832" s="18" t="n">
        <f aca="false">+T1832*P1832</f>
        <v>4.35763888888889</v>
      </c>
      <c r="V1832" s="18"/>
    </row>
    <row r="1833" s="13" customFormat="true" ht="12" hidden="false" customHeight="false" outlineLevel="0" collapsed="false">
      <c r="A1833" s="12" t="n">
        <v>17202</v>
      </c>
      <c r="B1833" s="13" t="n">
        <v>33</v>
      </c>
      <c r="C1833" s="13" t="s">
        <v>242</v>
      </c>
      <c r="D1833" s="13" t="n">
        <v>2</v>
      </c>
      <c r="E1833" s="13" t="n">
        <v>751</v>
      </c>
      <c r="F1833" s="13" t="s">
        <v>263</v>
      </c>
      <c r="G1833" s="13" t="s">
        <v>28</v>
      </c>
      <c r="H1833" s="13" t="s">
        <v>29</v>
      </c>
      <c r="I1833" s="13" t="n">
        <v>1</v>
      </c>
      <c r="J1833" s="13" t="n">
        <v>17202</v>
      </c>
      <c r="K1833" s="14" t="n">
        <v>0.722222222222222</v>
      </c>
      <c r="L1833" s="15" t="n">
        <v>0.739583333333333</v>
      </c>
      <c r="M1833" s="16" t="n">
        <f aca="false">VLOOKUP(E1833,'Esp. percorsi al 18-10-22'!C:J,8,FALSE())</f>
        <v>9.82363490753917</v>
      </c>
      <c r="N1833" s="16"/>
      <c r="O1833" s="16"/>
      <c r="P1833" s="13" t="n">
        <v>10</v>
      </c>
      <c r="Q1833" s="17" t="n">
        <f aca="false">+M1833*P1833</f>
        <v>98.2363490753917</v>
      </c>
      <c r="R1833" s="17" t="n">
        <f aca="false">+N1833*P1833</f>
        <v>0</v>
      </c>
      <c r="S1833" s="17"/>
      <c r="T1833" s="18" t="n">
        <f aca="false">+L1833-K1833</f>
        <v>0.0173611111111111</v>
      </c>
      <c r="U1833" s="18" t="n">
        <f aca="false">+T1833*P1833</f>
        <v>0.173611111111111</v>
      </c>
      <c r="V1833" s="18"/>
    </row>
    <row r="1834" s="13" customFormat="true" ht="12" hidden="false" customHeight="false" outlineLevel="0" collapsed="false">
      <c r="A1834" s="12" t="n">
        <v>18337</v>
      </c>
      <c r="B1834" s="20" t="n">
        <v>33</v>
      </c>
      <c r="C1834" s="13" t="s">
        <v>242</v>
      </c>
      <c r="D1834" s="20" t="n">
        <v>2</v>
      </c>
      <c r="E1834" s="20" t="n">
        <v>751</v>
      </c>
      <c r="F1834" s="20" t="s">
        <v>263</v>
      </c>
      <c r="G1834" s="20" t="s">
        <v>28</v>
      </c>
      <c r="H1834" s="20" t="s">
        <v>25</v>
      </c>
      <c r="I1834" s="20" t="n">
        <v>1</v>
      </c>
      <c r="J1834" s="20" t="n">
        <v>4131</v>
      </c>
      <c r="K1834" s="21" t="n">
        <v>0.739583333333333</v>
      </c>
      <c r="L1834" s="22" t="n">
        <v>0.756944444444444</v>
      </c>
      <c r="M1834" s="16" t="n">
        <f aca="false">VLOOKUP(E1834,'Esp. percorsi al 18-10-22'!C:J,8,FALSE())</f>
        <v>9.82363490753917</v>
      </c>
      <c r="N1834" s="23"/>
      <c r="O1834" s="23"/>
      <c r="P1834" s="20" t="n">
        <v>52</v>
      </c>
      <c r="Q1834" s="24" t="n">
        <f aca="false">+M1834*P1834</f>
        <v>510.829015192037</v>
      </c>
      <c r="R1834" s="24" t="n">
        <f aca="false">+N1834*P1834</f>
        <v>0</v>
      </c>
      <c r="S1834" s="24"/>
      <c r="T1834" s="25" t="n">
        <f aca="false">+L1834-K1834</f>
        <v>0.0173611111111111</v>
      </c>
      <c r="U1834" s="25" t="n">
        <f aca="false">+T1834*P1834</f>
        <v>0.902777777777778</v>
      </c>
      <c r="V1834" s="25"/>
    </row>
    <row r="1835" s="13" customFormat="true" ht="12" hidden="false" customHeight="false" outlineLevel="0" collapsed="false">
      <c r="A1835" s="12" t="n">
        <v>8110</v>
      </c>
      <c r="B1835" s="13" t="n">
        <v>33</v>
      </c>
      <c r="C1835" s="13" t="s">
        <v>242</v>
      </c>
      <c r="D1835" s="13" t="n">
        <v>2</v>
      </c>
      <c r="E1835" s="13" t="n">
        <v>977</v>
      </c>
      <c r="F1835" s="13" t="s">
        <v>264</v>
      </c>
      <c r="G1835" s="13" t="s">
        <v>26</v>
      </c>
      <c r="H1835" s="13" t="s">
        <v>25</v>
      </c>
      <c r="I1835" s="13" t="n">
        <v>1</v>
      </c>
      <c r="J1835" s="13" t="n">
        <v>2350</v>
      </c>
      <c r="K1835" s="14" t="n">
        <v>0.302083333333333</v>
      </c>
      <c r="L1835" s="15" t="n">
        <v>0.329861111111111</v>
      </c>
      <c r="M1835" s="16" t="n">
        <f aca="false">VLOOKUP(E1835,'Esp. percorsi al 18-10-22'!C:J,8,FALSE())</f>
        <v>15.6348679761346</v>
      </c>
      <c r="N1835" s="16"/>
      <c r="O1835" s="16"/>
      <c r="P1835" s="13" t="n">
        <v>251</v>
      </c>
      <c r="Q1835" s="17" t="n">
        <f aca="false">+M1835*P1835</f>
        <v>3924.35186200978</v>
      </c>
      <c r="R1835" s="17" t="n">
        <f aca="false">+N1835*P1835</f>
        <v>0</v>
      </c>
      <c r="S1835" s="17"/>
      <c r="T1835" s="18" t="n">
        <f aca="false">+L1835-K1835</f>
        <v>0.0277777777777778</v>
      </c>
      <c r="U1835" s="18" t="n">
        <f aca="false">+T1835*P1835</f>
        <v>6.97222222222222</v>
      </c>
      <c r="V1835" s="18"/>
    </row>
    <row r="1836" s="13" customFormat="true" ht="12" hidden="false" customHeight="false" outlineLevel="0" collapsed="false">
      <c r="A1836" s="12" t="n">
        <v>17686</v>
      </c>
      <c r="B1836" s="13" t="n">
        <v>34</v>
      </c>
      <c r="C1836" s="13" t="s">
        <v>265</v>
      </c>
      <c r="D1836" s="13" t="n">
        <v>0</v>
      </c>
      <c r="E1836" s="13" t="n">
        <v>424</v>
      </c>
      <c r="F1836" s="13" t="s">
        <v>266</v>
      </c>
      <c r="G1836" s="13" t="s">
        <v>42</v>
      </c>
      <c r="H1836" s="19" t="s">
        <v>27</v>
      </c>
      <c r="I1836" s="13" t="n">
        <v>1</v>
      </c>
      <c r="J1836" s="13" t="n">
        <v>17686</v>
      </c>
      <c r="K1836" s="14" t="n">
        <v>0.565972222222222</v>
      </c>
      <c r="L1836" s="15" t="n">
        <v>0.586805555555556</v>
      </c>
      <c r="M1836" s="16" t="n">
        <f aca="false">VLOOKUP(E1836,'Esp. percorsi al 18-10-22'!C:J,8,FALSE())</f>
        <v>13.8563613293075</v>
      </c>
      <c r="N1836" s="16"/>
      <c r="O1836" s="16"/>
      <c r="P1836" s="13" t="n">
        <v>189</v>
      </c>
      <c r="Q1836" s="17" t="n">
        <f aca="false">+M1836*P1836</f>
        <v>2618.85229123912</v>
      </c>
      <c r="R1836" s="17" t="n">
        <f aca="false">+N1836*P1836</f>
        <v>0</v>
      </c>
      <c r="S1836" s="17"/>
      <c r="T1836" s="18" t="n">
        <f aca="false">+L1836-K1836</f>
        <v>0.0208333333333333</v>
      </c>
      <c r="U1836" s="18" t="n">
        <f aca="false">+T1836*P1836</f>
        <v>3.9375</v>
      </c>
      <c r="V1836" s="18"/>
    </row>
    <row r="1837" s="13" customFormat="true" ht="12" hidden="false" customHeight="false" outlineLevel="0" collapsed="false">
      <c r="A1837" s="12" t="n">
        <v>8138</v>
      </c>
      <c r="B1837" s="13" t="n">
        <v>34</v>
      </c>
      <c r="C1837" s="13" t="s">
        <v>265</v>
      </c>
      <c r="D1837" s="13" t="n">
        <v>0</v>
      </c>
      <c r="E1837" s="13" t="n">
        <v>424</v>
      </c>
      <c r="F1837" s="13" t="s">
        <v>266</v>
      </c>
      <c r="G1837" s="13" t="s">
        <v>28</v>
      </c>
      <c r="H1837" s="13" t="s">
        <v>25</v>
      </c>
      <c r="I1837" s="13" t="n">
        <v>1</v>
      </c>
      <c r="J1837" s="13" t="n">
        <v>5481</v>
      </c>
      <c r="K1837" s="14" t="n">
        <v>0.611111111111111</v>
      </c>
      <c r="L1837" s="15" t="n">
        <v>0.631944444444444</v>
      </c>
      <c r="M1837" s="16" t="n">
        <f aca="false">VLOOKUP(E1837,'Esp. percorsi al 18-10-22'!C:J,8,FALSE())</f>
        <v>13.8563613293075</v>
      </c>
      <c r="N1837" s="16"/>
      <c r="O1837" s="16"/>
      <c r="P1837" s="13" t="n">
        <v>52</v>
      </c>
      <c r="Q1837" s="17" t="n">
        <f aca="false">+M1837*P1837</f>
        <v>720.53078912399</v>
      </c>
      <c r="R1837" s="17" t="n">
        <f aca="false">+N1837*P1837</f>
        <v>0</v>
      </c>
      <c r="S1837" s="17"/>
      <c r="T1837" s="18" t="n">
        <f aca="false">+L1837-K1837</f>
        <v>0.0208333333333333</v>
      </c>
      <c r="U1837" s="18" t="n">
        <f aca="false">+T1837*P1837</f>
        <v>1.08333333333333</v>
      </c>
      <c r="V1837" s="18"/>
    </row>
    <row r="1838" s="13" customFormat="true" ht="12" hidden="false" customHeight="false" outlineLevel="0" collapsed="false">
      <c r="A1838" s="12" t="n">
        <v>12043</v>
      </c>
      <c r="B1838" s="13" t="n">
        <v>34</v>
      </c>
      <c r="C1838" s="13" t="s">
        <v>265</v>
      </c>
      <c r="D1838" s="13" t="n">
        <v>0</v>
      </c>
      <c r="E1838" s="13" t="n">
        <v>424</v>
      </c>
      <c r="F1838" s="13" t="s">
        <v>266</v>
      </c>
      <c r="G1838" s="13" t="s">
        <v>42</v>
      </c>
      <c r="H1838" s="13" t="n">
        <v>6</v>
      </c>
      <c r="I1838" s="13" t="n">
        <v>1</v>
      </c>
      <c r="J1838" s="13" t="n">
        <v>3588</v>
      </c>
      <c r="K1838" s="14" t="n">
        <v>0.614583333333333</v>
      </c>
      <c r="L1838" s="15" t="n">
        <v>0.635416666666667</v>
      </c>
      <c r="M1838" s="16" t="n">
        <f aca="false">VLOOKUP(E1838,'Esp. percorsi al 18-10-22'!C:J,8,FALSE())</f>
        <v>13.8563613293075</v>
      </c>
      <c r="N1838" s="16"/>
      <c r="O1838" s="16"/>
      <c r="P1838" s="13" t="n">
        <v>37</v>
      </c>
      <c r="Q1838" s="17" t="n">
        <f aca="false">+M1838*P1838</f>
        <v>512.685369184378</v>
      </c>
      <c r="R1838" s="17" t="n">
        <f aca="false">+N1838*P1838</f>
        <v>0</v>
      </c>
      <c r="S1838" s="17"/>
      <c r="T1838" s="18" t="n">
        <f aca="false">+L1838-K1838</f>
        <v>0.0208333333333333</v>
      </c>
      <c r="U1838" s="18" t="n">
        <f aca="false">+T1838*P1838</f>
        <v>0.770833333333333</v>
      </c>
      <c r="V1838" s="18"/>
    </row>
    <row r="1839" s="13" customFormat="true" ht="12" hidden="false" customHeight="false" outlineLevel="0" collapsed="false">
      <c r="A1839" s="12" t="n">
        <v>14040</v>
      </c>
      <c r="B1839" s="13" t="n">
        <v>34</v>
      </c>
      <c r="C1839" s="13" t="s">
        <v>265</v>
      </c>
      <c r="D1839" s="13" t="n">
        <v>0</v>
      </c>
      <c r="E1839" s="13" t="n">
        <v>424</v>
      </c>
      <c r="F1839" s="13" t="s">
        <v>266</v>
      </c>
      <c r="G1839" s="13" t="s">
        <v>250</v>
      </c>
      <c r="H1839" s="13" t="s">
        <v>25</v>
      </c>
      <c r="I1839" s="13" t="n">
        <v>1</v>
      </c>
      <c r="J1839" s="13" t="n">
        <v>14040</v>
      </c>
      <c r="K1839" s="14" t="n">
        <v>0.614583333333333</v>
      </c>
      <c r="L1839" s="15" t="n">
        <v>0.635416666666667</v>
      </c>
      <c r="M1839" s="16" t="n">
        <f aca="false">VLOOKUP(E1839,'Esp. percorsi al 18-10-22'!C:J,8,FALSE())</f>
        <v>13.8563613293075</v>
      </c>
      <c r="N1839" s="16"/>
      <c r="O1839" s="16"/>
      <c r="P1839" s="13" t="n">
        <v>25</v>
      </c>
      <c r="Q1839" s="17" t="n">
        <f aca="false">+M1839*P1839</f>
        <v>346.409033232687</v>
      </c>
      <c r="R1839" s="17" t="n">
        <f aca="false">+N1839*P1839</f>
        <v>0</v>
      </c>
      <c r="S1839" s="17"/>
      <c r="T1839" s="18" t="n">
        <f aca="false">+L1839-K1839</f>
        <v>0.0208333333333333</v>
      </c>
      <c r="U1839" s="18" t="n">
        <f aca="false">+T1839*P1839</f>
        <v>0.520833333333333</v>
      </c>
      <c r="V1839" s="18"/>
    </row>
    <row r="1840" s="13" customFormat="true" ht="12" hidden="false" customHeight="false" outlineLevel="0" collapsed="false">
      <c r="A1840" s="12" t="n">
        <v>8126</v>
      </c>
      <c r="B1840" s="13" t="n">
        <v>34</v>
      </c>
      <c r="C1840" s="13" t="s">
        <v>265</v>
      </c>
      <c r="D1840" s="13" t="n">
        <v>0</v>
      </c>
      <c r="E1840" s="13" t="n">
        <v>425</v>
      </c>
      <c r="F1840" s="13" t="s">
        <v>267</v>
      </c>
      <c r="G1840" s="13" t="s">
        <v>24</v>
      </c>
      <c r="H1840" s="13" t="s">
        <v>25</v>
      </c>
      <c r="I1840" s="13" t="n">
        <v>1</v>
      </c>
      <c r="J1840" s="13" t="n">
        <v>1146</v>
      </c>
      <c r="K1840" s="14" t="n">
        <v>0.288194444444444</v>
      </c>
      <c r="L1840" s="15" t="n">
        <v>0.322916666666667</v>
      </c>
      <c r="M1840" s="16" t="n">
        <f aca="false">VLOOKUP(E1840,'Esp. percorsi al 18-10-22'!C:J,8,FALSE())</f>
        <v>20.2723613293075</v>
      </c>
      <c r="N1840" s="16"/>
      <c r="O1840" s="16"/>
      <c r="P1840" s="13" t="n">
        <v>303</v>
      </c>
      <c r="Q1840" s="17" t="n">
        <f aca="false">+M1840*P1840</f>
        <v>6142.52548278017</v>
      </c>
      <c r="R1840" s="17" t="n">
        <f aca="false">+N1840*P1840</f>
        <v>0</v>
      </c>
      <c r="S1840" s="17"/>
      <c r="T1840" s="18" t="n">
        <f aca="false">+L1840-K1840</f>
        <v>0.0347222222222222</v>
      </c>
      <c r="U1840" s="18" t="n">
        <f aca="false">+T1840*P1840</f>
        <v>10.5208333333333</v>
      </c>
      <c r="V1840" s="18"/>
    </row>
    <row r="1841" s="13" customFormat="true" ht="12" hidden="false" customHeight="false" outlineLevel="0" collapsed="false">
      <c r="A1841" s="12" t="n">
        <v>17182</v>
      </c>
      <c r="B1841" s="13" t="n">
        <v>34</v>
      </c>
      <c r="C1841" s="13" t="s">
        <v>265</v>
      </c>
      <c r="D1841" s="13" t="n">
        <v>0</v>
      </c>
      <c r="E1841" s="13" t="n">
        <v>425</v>
      </c>
      <c r="F1841" s="13" t="s">
        <v>267</v>
      </c>
      <c r="G1841" s="13" t="s">
        <v>24</v>
      </c>
      <c r="H1841" s="13" t="s">
        <v>29</v>
      </c>
      <c r="I1841" s="13" t="n">
        <v>1</v>
      </c>
      <c r="J1841" s="13" t="n">
        <v>17182</v>
      </c>
      <c r="K1841" s="14" t="n">
        <v>0.434027777777778</v>
      </c>
      <c r="L1841" s="15" t="n">
        <v>0.46875</v>
      </c>
      <c r="M1841" s="16" t="n">
        <f aca="false">VLOOKUP(E1841,'Esp. percorsi al 18-10-22'!C:J,8,FALSE())</f>
        <v>20.2723613293075</v>
      </c>
      <c r="N1841" s="16"/>
      <c r="O1841" s="16"/>
      <c r="P1841" s="13" t="n">
        <v>57</v>
      </c>
      <c r="Q1841" s="17" t="n">
        <f aca="false">+M1841*P1841</f>
        <v>1155.52459577053</v>
      </c>
      <c r="R1841" s="17" t="n">
        <f aca="false">+N1841*P1841</f>
        <v>0</v>
      </c>
      <c r="S1841" s="17"/>
      <c r="T1841" s="18" t="n">
        <f aca="false">+L1841-K1841</f>
        <v>0.0347222222222222</v>
      </c>
      <c r="U1841" s="18" t="n">
        <f aca="false">+T1841*P1841</f>
        <v>1.97916666666667</v>
      </c>
      <c r="V1841" s="18"/>
    </row>
    <row r="1842" s="13" customFormat="true" ht="12" hidden="false" customHeight="false" outlineLevel="0" collapsed="false">
      <c r="A1842" s="12" t="n">
        <v>8127</v>
      </c>
      <c r="B1842" s="13" t="n">
        <v>34</v>
      </c>
      <c r="C1842" s="13" t="s">
        <v>265</v>
      </c>
      <c r="D1842" s="13" t="n">
        <v>0</v>
      </c>
      <c r="E1842" s="13" t="n">
        <v>425</v>
      </c>
      <c r="F1842" s="13" t="s">
        <v>267</v>
      </c>
      <c r="G1842" s="13" t="s">
        <v>28</v>
      </c>
      <c r="H1842" s="13" t="s">
        <v>25</v>
      </c>
      <c r="I1842" s="13" t="n">
        <v>1</v>
      </c>
      <c r="J1842" s="13" t="n">
        <v>1147</v>
      </c>
      <c r="K1842" s="14" t="n">
        <v>0.746527777777778</v>
      </c>
      <c r="L1842" s="15" t="n">
        <v>0.78125</v>
      </c>
      <c r="M1842" s="16" t="n">
        <f aca="false">VLOOKUP(E1842,'Esp. percorsi al 18-10-22'!C:J,8,FALSE())</f>
        <v>20.2723613293075</v>
      </c>
      <c r="N1842" s="16"/>
      <c r="O1842" s="16"/>
      <c r="P1842" s="13" t="n">
        <v>52</v>
      </c>
      <c r="Q1842" s="17" t="n">
        <f aca="false">+M1842*P1842</f>
        <v>1054.16278912399</v>
      </c>
      <c r="R1842" s="17" t="n">
        <f aca="false">+N1842*P1842</f>
        <v>0</v>
      </c>
      <c r="S1842" s="17"/>
      <c r="T1842" s="18" t="n">
        <f aca="false">+L1842-K1842</f>
        <v>0.0347222222222222</v>
      </c>
      <c r="U1842" s="18" t="n">
        <f aca="false">+T1842*P1842</f>
        <v>1.80555555555556</v>
      </c>
      <c r="V1842" s="18"/>
    </row>
    <row r="1843" s="13" customFormat="true" ht="12" hidden="false" customHeight="false" outlineLevel="0" collapsed="false">
      <c r="A1843" s="12" t="n">
        <v>8128</v>
      </c>
      <c r="B1843" s="13" t="n">
        <v>34</v>
      </c>
      <c r="C1843" s="13" t="s">
        <v>265</v>
      </c>
      <c r="D1843" s="13" t="n">
        <v>0</v>
      </c>
      <c r="E1843" s="13" t="n">
        <v>426</v>
      </c>
      <c r="F1843" s="13" t="s">
        <v>268</v>
      </c>
      <c r="G1843" s="13" t="s">
        <v>24</v>
      </c>
      <c r="H1843" s="13" t="s">
        <v>25</v>
      </c>
      <c r="I1843" s="13" t="n">
        <v>1</v>
      </c>
      <c r="J1843" s="13" t="n">
        <v>1149</v>
      </c>
      <c r="K1843" s="14" t="n">
        <v>0.434027777777778</v>
      </c>
      <c r="L1843" s="15" t="n">
        <v>0.472222222222222</v>
      </c>
      <c r="M1843" s="16" t="n">
        <f aca="false">VLOOKUP(E1843,'Esp. percorsi al 18-10-22'!C:J,8,FALSE())</f>
        <v>21.7643613293075</v>
      </c>
      <c r="N1843" s="16"/>
      <c r="O1843" s="16"/>
      <c r="P1843" s="13" t="n">
        <v>303</v>
      </c>
      <c r="Q1843" s="17" t="n">
        <f aca="false">+M1843*P1843</f>
        <v>6594.60148278017</v>
      </c>
      <c r="R1843" s="17" t="n">
        <f aca="false">+N1843*P1843</f>
        <v>0</v>
      </c>
      <c r="S1843" s="17"/>
      <c r="T1843" s="18" t="n">
        <f aca="false">+L1843-K1843</f>
        <v>0.0381944444444444</v>
      </c>
      <c r="U1843" s="18" t="n">
        <f aca="false">+T1843*P1843</f>
        <v>11.5729166666667</v>
      </c>
      <c r="V1843" s="18"/>
    </row>
    <row r="1844" s="13" customFormat="true" ht="12" hidden="false" customHeight="false" outlineLevel="0" collapsed="false">
      <c r="A1844" s="12" t="n">
        <v>8130</v>
      </c>
      <c r="B1844" s="13" t="n">
        <v>34</v>
      </c>
      <c r="C1844" s="13" t="s">
        <v>265</v>
      </c>
      <c r="D1844" s="13" t="n">
        <v>0</v>
      </c>
      <c r="E1844" s="13" t="n">
        <v>426</v>
      </c>
      <c r="F1844" s="13" t="s">
        <v>268</v>
      </c>
      <c r="G1844" s="13" t="s">
        <v>24</v>
      </c>
      <c r="H1844" s="13" t="s">
        <v>29</v>
      </c>
      <c r="I1844" s="13" t="n">
        <v>1</v>
      </c>
      <c r="J1844" s="13" t="n">
        <v>2045</v>
      </c>
      <c r="K1844" s="14" t="n">
        <v>0.541666666666667</v>
      </c>
      <c r="L1844" s="15" t="n">
        <v>0.579861111111111</v>
      </c>
      <c r="M1844" s="16" t="n">
        <f aca="false">VLOOKUP(E1844,'Esp. percorsi al 18-10-22'!C:J,8,FALSE())</f>
        <v>21.7643613293075</v>
      </c>
      <c r="N1844" s="16"/>
      <c r="O1844" s="16"/>
      <c r="P1844" s="13" t="n">
        <v>57</v>
      </c>
      <c r="Q1844" s="17" t="n">
        <f aca="false">+M1844*P1844</f>
        <v>1240.56859577053</v>
      </c>
      <c r="R1844" s="17" t="n">
        <f aca="false">+N1844*P1844</f>
        <v>0</v>
      </c>
      <c r="S1844" s="17"/>
      <c r="T1844" s="18" t="n">
        <f aca="false">+L1844-K1844</f>
        <v>0.0381944444444444</v>
      </c>
      <c r="U1844" s="18" t="n">
        <f aca="false">+T1844*P1844</f>
        <v>2.17708333333333</v>
      </c>
      <c r="V1844" s="18"/>
    </row>
    <row r="1845" s="13" customFormat="true" ht="12" hidden="false" customHeight="false" outlineLevel="0" collapsed="false">
      <c r="A1845" s="12" t="n">
        <v>8133</v>
      </c>
      <c r="B1845" s="13" t="n">
        <v>34</v>
      </c>
      <c r="C1845" s="13" t="s">
        <v>265</v>
      </c>
      <c r="D1845" s="13" t="n">
        <v>0</v>
      </c>
      <c r="E1845" s="13" t="n">
        <v>426</v>
      </c>
      <c r="F1845" s="13" t="s">
        <v>268</v>
      </c>
      <c r="G1845" s="13" t="s">
        <v>42</v>
      </c>
      <c r="H1845" s="13" t="n">
        <v>6</v>
      </c>
      <c r="I1845" s="13" t="n">
        <v>1</v>
      </c>
      <c r="J1845" s="13" t="n">
        <v>3589</v>
      </c>
      <c r="K1845" s="14" t="n">
        <v>0.545138888888889</v>
      </c>
      <c r="L1845" s="15" t="n">
        <v>0.583333333333333</v>
      </c>
      <c r="M1845" s="16" t="n">
        <f aca="false">VLOOKUP(E1845,'Esp. percorsi al 18-10-22'!C:J,8,FALSE())</f>
        <v>21.7643613293075</v>
      </c>
      <c r="N1845" s="16"/>
      <c r="O1845" s="16"/>
      <c r="P1845" s="13" t="n">
        <v>37</v>
      </c>
      <c r="Q1845" s="17" t="n">
        <f aca="false">+M1845*P1845</f>
        <v>805.281369184378</v>
      </c>
      <c r="R1845" s="17" t="n">
        <f aca="false">+N1845*P1845</f>
        <v>0</v>
      </c>
      <c r="S1845" s="17"/>
      <c r="T1845" s="18" t="n">
        <f aca="false">+L1845-K1845</f>
        <v>0.0381944444444444</v>
      </c>
      <c r="U1845" s="18" t="n">
        <f aca="false">+T1845*P1845</f>
        <v>1.41319444444444</v>
      </c>
      <c r="V1845" s="18"/>
    </row>
    <row r="1846" s="13" customFormat="true" ht="12" hidden="false" customHeight="false" outlineLevel="0" collapsed="false">
      <c r="A1846" s="12" t="n">
        <v>17685</v>
      </c>
      <c r="B1846" s="13" t="n">
        <v>34</v>
      </c>
      <c r="C1846" s="13" t="s">
        <v>265</v>
      </c>
      <c r="D1846" s="13" t="n">
        <v>0</v>
      </c>
      <c r="E1846" s="13" t="n">
        <v>426</v>
      </c>
      <c r="F1846" s="13" t="s">
        <v>268</v>
      </c>
      <c r="G1846" s="13" t="s">
        <v>77</v>
      </c>
      <c r="H1846" s="13" t="s">
        <v>25</v>
      </c>
      <c r="I1846" s="13" t="n">
        <v>1</v>
      </c>
      <c r="J1846" s="13" t="n">
        <v>17685</v>
      </c>
      <c r="K1846" s="14" t="n">
        <v>0.545138888888889</v>
      </c>
      <c r="L1846" s="15" t="n">
        <v>0.583333333333333</v>
      </c>
      <c r="M1846" s="16" t="n">
        <f aca="false">VLOOKUP(E1846,'Esp. percorsi al 18-10-22'!C:J,8,FALSE())</f>
        <v>21.7643613293075</v>
      </c>
      <c r="N1846" s="16"/>
      <c r="O1846" s="16"/>
      <c r="P1846" s="13" t="n">
        <v>77</v>
      </c>
      <c r="Q1846" s="17" t="n">
        <f aca="false">+M1846*P1846</f>
        <v>1675.85582235668</v>
      </c>
      <c r="R1846" s="17" t="n">
        <f aca="false">+N1846*P1846</f>
        <v>0</v>
      </c>
      <c r="S1846" s="17"/>
      <c r="T1846" s="18" t="n">
        <f aca="false">+L1846-K1846</f>
        <v>0.0381944444444444</v>
      </c>
      <c r="U1846" s="18" t="n">
        <f aca="false">+T1846*P1846</f>
        <v>2.94097222222222</v>
      </c>
      <c r="V1846" s="18"/>
    </row>
    <row r="1847" s="13" customFormat="true" ht="12" hidden="false" customHeight="false" outlineLevel="0" collapsed="false">
      <c r="A1847" s="12" t="n">
        <v>17732</v>
      </c>
      <c r="B1847" s="13" t="n">
        <v>34</v>
      </c>
      <c r="C1847" s="13" t="s">
        <v>265</v>
      </c>
      <c r="D1847" s="13" t="n">
        <v>0</v>
      </c>
      <c r="E1847" s="13" t="n">
        <v>426</v>
      </c>
      <c r="F1847" s="13" t="s">
        <v>268</v>
      </c>
      <c r="G1847" s="13" t="s">
        <v>42</v>
      </c>
      <c r="H1847" s="19" t="s">
        <v>27</v>
      </c>
      <c r="I1847" s="13" t="n">
        <v>1</v>
      </c>
      <c r="J1847" s="13" t="n">
        <v>17732</v>
      </c>
      <c r="K1847" s="14" t="n">
        <v>0.586805555555556</v>
      </c>
      <c r="L1847" s="15" t="n">
        <v>0.625</v>
      </c>
      <c r="M1847" s="16" t="n">
        <f aca="false">VLOOKUP(E1847,'Esp. percorsi al 18-10-22'!C:J,8,FALSE())</f>
        <v>21.7643613293075</v>
      </c>
      <c r="N1847" s="16"/>
      <c r="O1847" s="16"/>
      <c r="P1847" s="13" t="n">
        <v>189</v>
      </c>
      <c r="Q1847" s="17" t="n">
        <f aca="false">+M1847*P1847</f>
        <v>4113.46429123912</v>
      </c>
      <c r="R1847" s="17" t="n">
        <f aca="false">+N1847*P1847</f>
        <v>0</v>
      </c>
      <c r="S1847" s="17"/>
      <c r="T1847" s="18" t="n">
        <f aca="false">+L1847-K1847</f>
        <v>0.0381944444444444</v>
      </c>
      <c r="U1847" s="18" t="n">
        <f aca="false">+T1847*P1847</f>
        <v>7.21875</v>
      </c>
      <c r="V1847" s="18"/>
    </row>
    <row r="1848" s="13" customFormat="true" ht="12" hidden="false" customHeight="false" outlineLevel="0" collapsed="false">
      <c r="A1848" s="12" t="n">
        <v>12435</v>
      </c>
      <c r="B1848" s="13" t="n">
        <v>34</v>
      </c>
      <c r="C1848" s="13" t="s">
        <v>265</v>
      </c>
      <c r="D1848" s="13" t="n">
        <v>0</v>
      </c>
      <c r="E1848" s="13" t="n">
        <v>426</v>
      </c>
      <c r="F1848" s="13" t="s">
        <v>268</v>
      </c>
      <c r="G1848" s="13" t="s">
        <v>26</v>
      </c>
      <c r="H1848" s="13" t="s">
        <v>25</v>
      </c>
      <c r="I1848" s="13" t="n">
        <v>1</v>
      </c>
      <c r="J1848" s="13" t="n">
        <v>3099</v>
      </c>
      <c r="K1848" s="14" t="n">
        <v>0.684027777777778</v>
      </c>
      <c r="L1848" s="15" t="n">
        <v>0.722222222222222</v>
      </c>
      <c r="M1848" s="16" t="n">
        <f aca="false">VLOOKUP(E1848,'Esp. percorsi al 18-10-22'!C:J,8,FALSE())</f>
        <v>21.7643613293075</v>
      </c>
      <c r="N1848" s="16"/>
      <c r="O1848" s="16"/>
      <c r="P1848" s="13" t="n">
        <v>251</v>
      </c>
      <c r="Q1848" s="17" t="n">
        <f aca="false">+M1848*P1848</f>
        <v>5462.85469365618</v>
      </c>
      <c r="R1848" s="17" t="n">
        <f aca="false">+N1848*P1848</f>
        <v>0</v>
      </c>
      <c r="S1848" s="17"/>
      <c r="T1848" s="18" t="n">
        <f aca="false">+L1848-K1848</f>
        <v>0.0381944444444444</v>
      </c>
      <c r="U1848" s="18" t="n">
        <f aca="false">+T1848*P1848</f>
        <v>9.58680555555556</v>
      </c>
      <c r="V1848" s="18"/>
    </row>
    <row r="1849" s="13" customFormat="true" ht="12" hidden="false" customHeight="false" outlineLevel="0" collapsed="false">
      <c r="A1849" s="12" t="n">
        <v>8131</v>
      </c>
      <c r="B1849" s="13" t="n">
        <v>34</v>
      </c>
      <c r="C1849" s="13" t="s">
        <v>265</v>
      </c>
      <c r="D1849" s="13" t="n">
        <v>0</v>
      </c>
      <c r="E1849" s="13" t="n">
        <v>426</v>
      </c>
      <c r="F1849" s="13" t="s">
        <v>268</v>
      </c>
      <c r="G1849" s="13" t="s">
        <v>24</v>
      </c>
      <c r="H1849" s="13" t="s">
        <v>29</v>
      </c>
      <c r="I1849" s="13" t="n">
        <v>1</v>
      </c>
      <c r="J1849" s="13" t="n">
        <v>2046</v>
      </c>
      <c r="K1849" s="14" t="n">
        <v>0.739583333333333</v>
      </c>
      <c r="L1849" s="15" t="n">
        <v>0.777777777777778</v>
      </c>
      <c r="M1849" s="16" t="n">
        <f aca="false">VLOOKUP(E1849,'Esp. percorsi al 18-10-22'!C:J,8,FALSE())</f>
        <v>21.7643613293075</v>
      </c>
      <c r="N1849" s="16"/>
      <c r="O1849" s="16"/>
      <c r="P1849" s="13" t="n">
        <v>57</v>
      </c>
      <c r="Q1849" s="17" t="n">
        <f aca="false">+M1849*P1849</f>
        <v>1240.56859577053</v>
      </c>
      <c r="R1849" s="17" t="n">
        <f aca="false">+N1849*P1849</f>
        <v>0</v>
      </c>
      <c r="S1849" s="17"/>
      <c r="T1849" s="18" t="n">
        <f aca="false">+L1849-K1849</f>
        <v>0.0381944444444444</v>
      </c>
      <c r="U1849" s="18" t="n">
        <f aca="false">+T1849*P1849</f>
        <v>2.17708333333333</v>
      </c>
      <c r="V1849" s="18"/>
    </row>
    <row r="1850" s="13" customFormat="true" ht="12" hidden="false" customHeight="false" outlineLevel="0" collapsed="false">
      <c r="A1850" s="12" t="n">
        <v>8135</v>
      </c>
      <c r="B1850" s="13" t="n">
        <v>34</v>
      </c>
      <c r="C1850" s="13" t="s">
        <v>265</v>
      </c>
      <c r="D1850" s="13" t="n">
        <v>0</v>
      </c>
      <c r="E1850" s="13" t="n">
        <v>426</v>
      </c>
      <c r="F1850" s="13" t="s">
        <v>268</v>
      </c>
      <c r="G1850" s="13" t="s">
        <v>26</v>
      </c>
      <c r="H1850" s="13" t="s">
        <v>25</v>
      </c>
      <c r="I1850" s="13" t="n">
        <v>1</v>
      </c>
      <c r="J1850" s="13" t="n">
        <v>8135</v>
      </c>
      <c r="K1850" s="14" t="n">
        <v>0.788194444444444</v>
      </c>
      <c r="L1850" s="15" t="n">
        <v>0.826388888888889</v>
      </c>
      <c r="M1850" s="16" t="n">
        <f aca="false">VLOOKUP(E1850,'Esp. percorsi al 18-10-22'!C:J,8,FALSE())</f>
        <v>21.7643613293075</v>
      </c>
      <c r="N1850" s="16"/>
      <c r="O1850" s="16"/>
      <c r="P1850" s="13" t="n">
        <v>251</v>
      </c>
      <c r="Q1850" s="17" t="n">
        <f aca="false">+M1850*P1850</f>
        <v>5462.85469365618</v>
      </c>
      <c r="R1850" s="17" t="n">
        <f aca="false">+N1850*P1850</f>
        <v>0</v>
      </c>
      <c r="S1850" s="17"/>
      <c r="T1850" s="18" t="n">
        <f aca="false">+L1850-K1850</f>
        <v>0.0381944444444444</v>
      </c>
      <c r="U1850" s="18" t="n">
        <f aca="false">+T1850*P1850</f>
        <v>9.58680555555556</v>
      </c>
      <c r="V1850" s="18"/>
    </row>
    <row r="1851" s="13" customFormat="true" ht="12" hidden="false" customHeight="false" outlineLevel="0" collapsed="false">
      <c r="A1851" s="12" t="n">
        <v>13989</v>
      </c>
      <c r="B1851" s="13" t="n">
        <v>34</v>
      </c>
      <c r="C1851" s="13" t="s">
        <v>265</v>
      </c>
      <c r="D1851" s="13" t="n">
        <v>0</v>
      </c>
      <c r="E1851" s="13" t="n">
        <v>427</v>
      </c>
      <c r="F1851" s="13" t="s">
        <v>269</v>
      </c>
      <c r="G1851" s="13" t="s">
        <v>26</v>
      </c>
      <c r="H1851" s="13" t="s">
        <v>25</v>
      </c>
      <c r="I1851" s="13" t="n">
        <v>1</v>
      </c>
      <c r="J1851" s="13" t="n">
        <v>4210</v>
      </c>
      <c r="K1851" s="14" t="n">
        <v>0.277777777777778</v>
      </c>
      <c r="L1851" s="15" t="n">
        <v>0.288194444444444</v>
      </c>
      <c r="M1851" s="16" t="n">
        <f aca="false">VLOOKUP(E1851,'Esp. percorsi al 18-10-22'!C:J,8,FALSE())</f>
        <v>6.41530251045093</v>
      </c>
      <c r="N1851" s="16"/>
      <c r="O1851" s="16"/>
      <c r="P1851" s="13" t="n">
        <v>251</v>
      </c>
      <c r="Q1851" s="17" t="n">
        <f aca="false">+M1851*P1851</f>
        <v>1610.24093012318</v>
      </c>
      <c r="R1851" s="17" t="n">
        <f aca="false">+N1851*P1851</f>
        <v>0</v>
      </c>
      <c r="S1851" s="17"/>
      <c r="T1851" s="18" t="n">
        <f aca="false">+L1851-K1851</f>
        <v>0.0104166666666667</v>
      </c>
      <c r="U1851" s="18" t="n">
        <f aca="false">+T1851*P1851</f>
        <v>2.61458333333333</v>
      </c>
      <c r="V1851" s="18"/>
    </row>
    <row r="1852" s="13" customFormat="true" ht="12" hidden="false" customHeight="false" outlineLevel="0" collapsed="false">
      <c r="A1852" s="12" t="n">
        <v>18333</v>
      </c>
      <c r="B1852" s="13" t="n">
        <v>34</v>
      </c>
      <c r="C1852" s="13" t="s">
        <v>265</v>
      </c>
      <c r="D1852" s="13" t="n">
        <v>0</v>
      </c>
      <c r="E1852" s="13" t="n">
        <v>427</v>
      </c>
      <c r="F1852" s="13" t="s">
        <v>269</v>
      </c>
      <c r="G1852" s="13" t="s">
        <v>28</v>
      </c>
      <c r="H1852" s="13" t="s">
        <v>25</v>
      </c>
      <c r="I1852" s="13" t="n">
        <v>1</v>
      </c>
      <c r="J1852" s="13" t="n">
        <v>18333</v>
      </c>
      <c r="K1852" s="14" t="n">
        <v>0.28125</v>
      </c>
      <c r="L1852" s="15" t="n">
        <v>0.291666666666667</v>
      </c>
      <c r="M1852" s="16" t="n">
        <f aca="false">VLOOKUP(E1852,'Esp. percorsi al 18-10-22'!C:J,8,FALSE())</f>
        <v>6.41530251045093</v>
      </c>
      <c r="N1852" s="16"/>
      <c r="O1852" s="16"/>
      <c r="P1852" s="13" t="n">
        <v>52</v>
      </c>
      <c r="Q1852" s="17" t="n">
        <f aca="false">+M1852*P1852</f>
        <v>333.595730543448</v>
      </c>
      <c r="R1852" s="17" t="n">
        <f aca="false">+N1852*P1852</f>
        <v>0</v>
      </c>
      <c r="S1852" s="17"/>
      <c r="T1852" s="18" t="n">
        <f aca="false">+L1852-K1852</f>
        <v>0.0104166666666667</v>
      </c>
      <c r="U1852" s="18" t="n">
        <f aca="false">+T1852*P1852</f>
        <v>0.541666666666667</v>
      </c>
      <c r="V1852" s="18"/>
    </row>
    <row r="1853" s="13" customFormat="true" ht="12" hidden="false" customHeight="false" outlineLevel="0" collapsed="false">
      <c r="A1853" s="12" t="n">
        <v>17205</v>
      </c>
      <c r="B1853" s="13" t="n">
        <v>34</v>
      </c>
      <c r="C1853" s="13" t="s">
        <v>265</v>
      </c>
      <c r="D1853" s="13" t="n">
        <v>0</v>
      </c>
      <c r="E1853" s="13" t="n">
        <v>984</v>
      </c>
      <c r="F1853" s="13" t="s">
        <v>270</v>
      </c>
      <c r="G1853" s="13" t="s">
        <v>28</v>
      </c>
      <c r="H1853" s="13" t="s">
        <v>29</v>
      </c>
      <c r="I1853" s="13" t="n">
        <v>1</v>
      </c>
      <c r="J1853" s="13" t="n">
        <v>17205</v>
      </c>
      <c r="K1853" s="14" t="n">
        <v>0.791666666666667</v>
      </c>
      <c r="L1853" s="15" t="n">
        <v>0.809027777777778</v>
      </c>
      <c r="M1853" s="16" t="n">
        <f aca="false">VLOOKUP(E1853,'Esp. percorsi al 18-10-22'!C:J,8,FALSE())</f>
        <v>12.3643613293075</v>
      </c>
      <c r="N1853" s="16"/>
      <c r="O1853" s="16"/>
      <c r="P1853" s="13" t="n">
        <v>10</v>
      </c>
      <c r="Q1853" s="17" t="n">
        <f aca="false">+M1853*P1853</f>
        <v>123.643613293075</v>
      </c>
      <c r="R1853" s="17" t="n">
        <f aca="false">+N1853*P1853</f>
        <v>0</v>
      </c>
      <c r="S1853" s="17"/>
      <c r="T1853" s="18" t="n">
        <f aca="false">+L1853-K1853</f>
        <v>0.0173611111111111</v>
      </c>
      <c r="U1853" s="18" t="n">
        <f aca="false">+T1853*P1853</f>
        <v>0.173611111111111</v>
      </c>
      <c r="V1853" s="18"/>
    </row>
    <row r="1854" s="13" customFormat="true" ht="12" hidden="false" customHeight="false" outlineLevel="0" collapsed="false">
      <c r="A1854" s="12" t="n">
        <v>8336</v>
      </c>
      <c r="B1854" s="13" t="n">
        <v>35</v>
      </c>
      <c r="C1854" s="13" t="s">
        <v>265</v>
      </c>
      <c r="D1854" s="13" t="n">
        <v>0</v>
      </c>
      <c r="E1854" s="13" t="n">
        <v>296</v>
      </c>
      <c r="F1854" s="13" t="s">
        <v>271</v>
      </c>
      <c r="G1854" s="13" t="s">
        <v>42</v>
      </c>
      <c r="H1854" s="19" t="s">
        <v>27</v>
      </c>
      <c r="I1854" s="13" t="n">
        <v>1</v>
      </c>
      <c r="J1854" s="13" t="n">
        <v>1155</v>
      </c>
      <c r="K1854" s="14" t="n">
        <v>0.288194444444444</v>
      </c>
      <c r="L1854" s="15" t="n">
        <v>0.329861111111111</v>
      </c>
      <c r="M1854" s="16" t="n">
        <f aca="false">VLOOKUP(E1854,'Esp. percorsi al 18-10-22'!C:J,8,FALSE())</f>
        <v>26.1418503458696</v>
      </c>
      <c r="N1854" s="16"/>
      <c r="O1854" s="16"/>
      <c r="P1854" s="13" t="n">
        <v>189</v>
      </c>
      <c r="Q1854" s="17" t="n">
        <f aca="false">+M1854*P1854</f>
        <v>4940.80971536935</v>
      </c>
      <c r="R1854" s="17" t="n">
        <f aca="false">+N1854*P1854</f>
        <v>0</v>
      </c>
      <c r="S1854" s="17"/>
      <c r="T1854" s="18" t="n">
        <f aca="false">+L1854-K1854</f>
        <v>0.0416666666666667</v>
      </c>
      <c r="U1854" s="18" t="n">
        <f aca="false">+T1854*P1854</f>
        <v>7.875</v>
      </c>
      <c r="V1854" s="18"/>
    </row>
    <row r="1855" s="13" customFormat="true" ht="12" hidden="false" customHeight="false" outlineLevel="0" collapsed="false">
      <c r="A1855" s="12" t="n">
        <v>8333</v>
      </c>
      <c r="B1855" s="13" t="n">
        <v>35</v>
      </c>
      <c r="C1855" s="13" t="s">
        <v>265</v>
      </c>
      <c r="D1855" s="13" t="n">
        <v>0</v>
      </c>
      <c r="E1855" s="13" t="n">
        <v>297</v>
      </c>
      <c r="F1855" s="13" t="s">
        <v>272</v>
      </c>
      <c r="G1855" s="13" t="s">
        <v>42</v>
      </c>
      <c r="H1855" s="19" t="s">
        <v>27</v>
      </c>
      <c r="I1855" s="13" t="n">
        <v>1</v>
      </c>
      <c r="J1855" s="13" t="n">
        <v>1156</v>
      </c>
      <c r="K1855" s="14" t="n">
        <v>0.548611111111111</v>
      </c>
      <c r="L1855" s="15" t="n">
        <v>0.579861111111111</v>
      </c>
      <c r="M1855" s="16" t="n">
        <f aca="false">VLOOKUP(E1855,'Esp. percorsi al 18-10-22'!C:J,8,FALSE())</f>
        <v>18.9407500277568</v>
      </c>
      <c r="N1855" s="16"/>
      <c r="O1855" s="16"/>
      <c r="P1855" s="13" t="n">
        <v>189</v>
      </c>
      <c r="Q1855" s="17" t="n">
        <f aca="false">+M1855*P1855</f>
        <v>3579.80175524604</v>
      </c>
      <c r="R1855" s="17" t="n">
        <f aca="false">+N1855*P1855</f>
        <v>0</v>
      </c>
      <c r="S1855" s="17"/>
      <c r="T1855" s="18" t="n">
        <f aca="false">+L1855-K1855</f>
        <v>0.03125</v>
      </c>
      <c r="U1855" s="18" t="n">
        <f aca="false">+T1855*P1855</f>
        <v>5.90625</v>
      </c>
      <c r="V1855" s="18"/>
    </row>
    <row r="1856" s="13" customFormat="true" ht="12" hidden="false" customHeight="false" outlineLevel="0" collapsed="false">
      <c r="A1856" s="12" t="n">
        <v>16768</v>
      </c>
      <c r="B1856" s="13" t="n">
        <v>35</v>
      </c>
      <c r="C1856" s="13" t="s">
        <v>265</v>
      </c>
      <c r="D1856" s="13" t="n">
        <v>0</v>
      </c>
      <c r="E1856" s="13" t="n">
        <v>298</v>
      </c>
      <c r="F1856" s="13" t="s">
        <v>273</v>
      </c>
      <c r="G1856" s="13" t="s">
        <v>77</v>
      </c>
      <c r="H1856" s="13" t="s">
        <v>25</v>
      </c>
      <c r="I1856" s="13" t="n">
        <v>1</v>
      </c>
      <c r="J1856" s="13" t="n">
        <v>16768</v>
      </c>
      <c r="K1856" s="14" t="n">
        <v>0.288194444444444</v>
      </c>
      <c r="L1856" s="15" t="n">
        <v>0.329861111111111</v>
      </c>
      <c r="M1856" s="16" t="n">
        <f aca="false">VLOOKUP(E1856,'Esp. percorsi al 18-10-22'!C:J,8,FALSE())</f>
        <v>24.387551058312</v>
      </c>
      <c r="N1856" s="16"/>
      <c r="O1856" s="16"/>
      <c r="P1856" s="13" t="n">
        <v>77</v>
      </c>
      <c r="Q1856" s="17" t="n">
        <f aca="false">+M1856*P1856</f>
        <v>1877.84143149002</v>
      </c>
      <c r="R1856" s="17" t="n">
        <f aca="false">+N1856*P1856</f>
        <v>0</v>
      </c>
      <c r="S1856" s="17"/>
      <c r="T1856" s="18" t="n">
        <f aca="false">+L1856-K1856</f>
        <v>0.0416666666666667</v>
      </c>
      <c r="U1856" s="18" t="n">
        <f aca="false">+T1856*P1856</f>
        <v>3.20833333333333</v>
      </c>
      <c r="V1856" s="18"/>
    </row>
    <row r="1857" s="13" customFormat="true" ht="12" hidden="false" customHeight="false" outlineLevel="0" collapsed="false">
      <c r="A1857" s="12" t="n">
        <v>18551</v>
      </c>
      <c r="B1857" s="13" t="n">
        <v>35</v>
      </c>
      <c r="C1857" s="13" t="s">
        <v>265</v>
      </c>
      <c r="D1857" s="13" t="n">
        <v>0</v>
      </c>
      <c r="E1857" s="13" t="n">
        <v>298</v>
      </c>
      <c r="F1857" s="13" t="s">
        <v>273</v>
      </c>
      <c r="G1857" s="13" t="s">
        <v>42</v>
      </c>
      <c r="H1857" s="13" t="n">
        <v>6</v>
      </c>
      <c r="I1857" s="13" t="n">
        <v>1</v>
      </c>
      <c r="J1857" s="13" t="n">
        <v>18551</v>
      </c>
      <c r="K1857" s="14" t="n">
        <v>0.288194444444444</v>
      </c>
      <c r="L1857" s="15" t="n">
        <v>0.329861111111111</v>
      </c>
      <c r="M1857" s="16" t="n">
        <f aca="false">VLOOKUP(E1857,'Esp. percorsi al 18-10-22'!C:J,8,FALSE())</f>
        <v>24.387551058312</v>
      </c>
      <c r="N1857" s="16"/>
      <c r="O1857" s="16"/>
      <c r="P1857" s="13" t="n">
        <v>37</v>
      </c>
      <c r="Q1857" s="17" t="n">
        <f aca="false">+M1857*P1857</f>
        <v>902.339389157544</v>
      </c>
      <c r="R1857" s="17" t="n">
        <f aca="false">+N1857*P1857</f>
        <v>0</v>
      </c>
      <c r="S1857" s="17"/>
      <c r="T1857" s="18" t="n">
        <f aca="false">+L1857-K1857</f>
        <v>0.0416666666666667</v>
      </c>
      <c r="U1857" s="18" t="n">
        <f aca="false">+T1857*P1857</f>
        <v>1.54166666666667</v>
      </c>
      <c r="V1857" s="18"/>
    </row>
    <row r="1858" s="13" customFormat="true" ht="12" hidden="false" customHeight="false" outlineLevel="0" collapsed="false">
      <c r="A1858" s="12" t="n">
        <v>16772</v>
      </c>
      <c r="B1858" s="13" t="n">
        <v>35</v>
      </c>
      <c r="C1858" s="13" t="s">
        <v>265</v>
      </c>
      <c r="D1858" s="13" t="n">
        <v>0</v>
      </c>
      <c r="E1858" s="13" t="n">
        <v>298</v>
      </c>
      <c r="F1858" s="13" t="s">
        <v>273</v>
      </c>
      <c r="G1858" s="13" t="s">
        <v>28</v>
      </c>
      <c r="H1858" s="13" t="s">
        <v>25</v>
      </c>
      <c r="I1858" s="13" t="n">
        <v>1</v>
      </c>
      <c r="J1858" s="13" t="n">
        <v>16772</v>
      </c>
      <c r="K1858" s="14" t="n">
        <v>0.548611111111111</v>
      </c>
      <c r="L1858" s="15" t="n">
        <v>0.590277777777778</v>
      </c>
      <c r="M1858" s="16" t="n">
        <f aca="false">VLOOKUP(E1858,'Esp. percorsi al 18-10-22'!C:J,8,FALSE())</f>
        <v>24.387551058312</v>
      </c>
      <c r="N1858" s="16"/>
      <c r="O1858" s="16"/>
      <c r="P1858" s="13" t="n">
        <v>52</v>
      </c>
      <c r="Q1858" s="17" t="n">
        <f aca="false">+M1858*P1858</f>
        <v>1268.15265503222</v>
      </c>
      <c r="R1858" s="17" t="n">
        <f aca="false">+N1858*P1858</f>
        <v>0</v>
      </c>
      <c r="S1858" s="17"/>
      <c r="T1858" s="18" t="n">
        <f aca="false">+L1858-K1858</f>
        <v>0.0416666666666667</v>
      </c>
      <c r="U1858" s="18" t="n">
        <f aca="false">+T1858*P1858</f>
        <v>2.16666666666667</v>
      </c>
      <c r="V1858" s="18"/>
    </row>
    <row r="1859" s="13" customFormat="true" ht="12" hidden="false" customHeight="false" outlineLevel="0" collapsed="false">
      <c r="A1859" s="12" t="n">
        <v>8318</v>
      </c>
      <c r="B1859" s="13" t="n">
        <v>35</v>
      </c>
      <c r="C1859" s="13" t="s">
        <v>265</v>
      </c>
      <c r="D1859" s="13" t="n">
        <v>0</v>
      </c>
      <c r="E1859" s="13" t="n">
        <v>300</v>
      </c>
      <c r="F1859" s="13" t="s">
        <v>274</v>
      </c>
      <c r="G1859" s="13" t="s">
        <v>24</v>
      </c>
      <c r="H1859" s="13" t="s">
        <v>29</v>
      </c>
      <c r="I1859" s="13" t="n">
        <v>1</v>
      </c>
      <c r="J1859" s="13" t="n">
        <v>1892</v>
      </c>
      <c r="K1859" s="14" t="n">
        <v>0.565972222222222</v>
      </c>
      <c r="L1859" s="15" t="n">
        <v>0.618055555555556</v>
      </c>
      <c r="M1859" s="16" t="n">
        <f aca="false">VLOOKUP(E1859,'Esp. percorsi al 18-10-22'!C:J,8,FALSE())</f>
        <v>31.423551058312</v>
      </c>
      <c r="N1859" s="16"/>
      <c r="O1859" s="16"/>
      <c r="P1859" s="13" t="n">
        <v>57</v>
      </c>
      <c r="Q1859" s="17" t="n">
        <f aca="false">+M1859*P1859</f>
        <v>1791.14241032378</v>
      </c>
      <c r="R1859" s="17" t="n">
        <f aca="false">+N1859*P1859</f>
        <v>0</v>
      </c>
      <c r="S1859" s="17"/>
      <c r="T1859" s="18" t="n">
        <f aca="false">+L1859-K1859</f>
        <v>0.0520833333333333</v>
      </c>
      <c r="U1859" s="18" t="n">
        <f aca="false">+T1859*P1859</f>
        <v>2.96875</v>
      </c>
      <c r="V1859" s="18"/>
    </row>
    <row r="1860" s="13" customFormat="true" ht="12" hidden="false" customHeight="false" outlineLevel="0" collapsed="false">
      <c r="A1860" s="12" t="n">
        <v>8313</v>
      </c>
      <c r="B1860" s="13" t="n">
        <v>35</v>
      </c>
      <c r="C1860" s="13" t="s">
        <v>265</v>
      </c>
      <c r="D1860" s="13" t="n">
        <v>0</v>
      </c>
      <c r="E1860" s="13" t="n">
        <v>300</v>
      </c>
      <c r="F1860" s="13" t="s">
        <v>274</v>
      </c>
      <c r="G1860" s="13" t="s">
        <v>24</v>
      </c>
      <c r="H1860" s="13" t="s">
        <v>25</v>
      </c>
      <c r="I1860" s="13" t="n">
        <v>1</v>
      </c>
      <c r="J1860" s="13" t="n">
        <v>1158</v>
      </c>
      <c r="K1860" s="14" t="n">
        <v>0.729166666666667</v>
      </c>
      <c r="L1860" s="15" t="n">
        <v>0.78125</v>
      </c>
      <c r="M1860" s="16" t="n">
        <f aca="false">VLOOKUP(E1860,'Esp. percorsi al 18-10-22'!C:J,8,FALSE())</f>
        <v>31.423551058312</v>
      </c>
      <c r="N1860" s="16"/>
      <c r="O1860" s="16"/>
      <c r="P1860" s="13" t="n">
        <v>303</v>
      </c>
      <c r="Q1860" s="17" t="n">
        <f aca="false">+M1860*P1860</f>
        <v>9521.33597066854</v>
      </c>
      <c r="R1860" s="17" t="n">
        <f aca="false">+N1860*P1860</f>
        <v>0</v>
      </c>
      <c r="S1860" s="17"/>
      <c r="T1860" s="18" t="n">
        <f aca="false">+L1860-K1860</f>
        <v>0.0520833333333333</v>
      </c>
      <c r="U1860" s="18" t="n">
        <f aca="false">+T1860*P1860</f>
        <v>15.78125</v>
      </c>
      <c r="V1860" s="18"/>
    </row>
    <row r="1861" s="13" customFormat="true" ht="12" hidden="false" customHeight="false" outlineLevel="0" collapsed="false">
      <c r="A1861" s="12" t="n">
        <v>12474</v>
      </c>
      <c r="B1861" s="13" t="n">
        <v>35</v>
      </c>
      <c r="C1861" s="13" t="s">
        <v>265</v>
      </c>
      <c r="D1861" s="13" t="n">
        <v>0</v>
      </c>
      <c r="E1861" s="13" t="n">
        <v>301</v>
      </c>
      <c r="F1861" s="13" t="s">
        <v>275</v>
      </c>
      <c r="G1861" s="13" t="s">
        <v>26</v>
      </c>
      <c r="H1861" s="13" t="s">
        <v>25</v>
      </c>
      <c r="I1861" s="13" t="n">
        <v>1</v>
      </c>
      <c r="J1861" s="13" t="n">
        <v>1159</v>
      </c>
      <c r="K1861" s="14" t="n">
        <v>0.25</v>
      </c>
      <c r="L1861" s="15" t="n">
        <v>0.284722222222222</v>
      </c>
      <c r="M1861" s="16" t="n">
        <f aca="false">VLOOKUP(E1861,'Esp. percorsi al 18-10-22'!C:J,8,FALSE())</f>
        <v>20.6733065302733</v>
      </c>
      <c r="N1861" s="16"/>
      <c r="O1861" s="16"/>
      <c r="P1861" s="13" t="n">
        <v>251</v>
      </c>
      <c r="Q1861" s="17" t="n">
        <f aca="false">+M1861*P1861</f>
        <v>5188.9999390986</v>
      </c>
      <c r="R1861" s="17" t="n">
        <f aca="false">+N1861*P1861</f>
        <v>0</v>
      </c>
      <c r="S1861" s="17"/>
      <c r="T1861" s="18" t="n">
        <f aca="false">+L1861-K1861</f>
        <v>0.0347222222222222</v>
      </c>
      <c r="U1861" s="18" t="n">
        <f aca="false">+T1861*P1861</f>
        <v>8.71527777777778</v>
      </c>
      <c r="V1861" s="18"/>
    </row>
    <row r="1862" s="13" customFormat="true" ht="12" hidden="false" customHeight="false" outlineLevel="0" collapsed="false">
      <c r="A1862" s="12" t="n">
        <v>8319</v>
      </c>
      <c r="B1862" s="13" t="n">
        <v>35</v>
      </c>
      <c r="C1862" s="13" t="s">
        <v>265</v>
      </c>
      <c r="D1862" s="13" t="n">
        <v>0</v>
      </c>
      <c r="E1862" s="13" t="n">
        <v>301</v>
      </c>
      <c r="F1862" s="13" t="s">
        <v>275</v>
      </c>
      <c r="G1862" s="13" t="s">
        <v>24</v>
      </c>
      <c r="H1862" s="13" t="s">
        <v>29</v>
      </c>
      <c r="I1862" s="13" t="n">
        <v>1</v>
      </c>
      <c r="J1862" s="13" t="n">
        <v>1894</v>
      </c>
      <c r="K1862" s="14" t="n">
        <v>0.722222222222222</v>
      </c>
      <c r="L1862" s="15" t="n">
        <v>0.756944444444444</v>
      </c>
      <c r="M1862" s="16" t="n">
        <f aca="false">VLOOKUP(E1862,'Esp. percorsi al 18-10-22'!C:J,8,FALSE())</f>
        <v>20.6733065302733</v>
      </c>
      <c r="N1862" s="16"/>
      <c r="O1862" s="16"/>
      <c r="P1862" s="13" t="n">
        <v>57</v>
      </c>
      <c r="Q1862" s="17" t="n">
        <f aca="false">+M1862*P1862</f>
        <v>1178.37847222558</v>
      </c>
      <c r="R1862" s="17" t="n">
        <f aca="false">+N1862*P1862</f>
        <v>0</v>
      </c>
      <c r="S1862" s="17"/>
      <c r="T1862" s="18" t="n">
        <f aca="false">+L1862-K1862</f>
        <v>0.0347222222222222</v>
      </c>
      <c r="U1862" s="18" t="n">
        <f aca="false">+T1862*P1862</f>
        <v>1.97916666666667</v>
      </c>
      <c r="V1862" s="18"/>
    </row>
    <row r="1863" s="13" customFormat="true" ht="12" hidden="false" customHeight="false" outlineLevel="0" collapsed="false">
      <c r="A1863" s="12" t="n">
        <v>14044</v>
      </c>
      <c r="B1863" s="13" t="n">
        <v>35</v>
      </c>
      <c r="C1863" s="13" t="s">
        <v>265</v>
      </c>
      <c r="D1863" s="13" t="n">
        <v>0</v>
      </c>
      <c r="E1863" s="13" t="n">
        <v>329</v>
      </c>
      <c r="F1863" s="13" t="s">
        <v>276</v>
      </c>
      <c r="G1863" s="13" t="s">
        <v>42</v>
      </c>
      <c r="H1863" s="19" t="s">
        <v>27</v>
      </c>
      <c r="I1863" s="13" t="n">
        <v>1</v>
      </c>
      <c r="J1863" s="13" t="n">
        <v>13996</v>
      </c>
      <c r="K1863" s="14" t="n">
        <v>0.597222222222222</v>
      </c>
      <c r="L1863" s="15" t="n">
        <v>0.607638888888889</v>
      </c>
      <c r="M1863" s="16" t="n">
        <f aca="false">VLOOKUP(E1863,'Esp. percorsi al 18-10-22'!C:J,8,FALSE())</f>
        <v>6.36320621216047</v>
      </c>
      <c r="N1863" s="16" t="n">
        <f aca="false">+M1863</f>
        <v>6.36320621216047</v>
      </c>
      <c r="O1863" s="16"/>
      <c r="P1863" s="13" t="n">
        <v>189</v>
      </c>
      <c r="Q1863" s="17" t="n">
        <f aca="false">+M1863*P1863</f>
        <v>1202.64597409833</v>
      </c>
      <c r="R1863" s="17" t="n">
        <f aca="false">+N1863*P1863</f>
        <v>1202.64597409833</v>
      </c>
      <c r="S1863" s="17"/>
      <c r="T1863" s="18" t="n">
        <f aca="false">+L1863-K1863</f>
        <v>0.0104166666666667</v>
      </c>
      <c r="U1863" s="18" t="n">
        <f aca="false">+T1863*P1863</f>
        <v>1.96875</v>
      </c>
      <c r="V1863" s="18" t="s">
        <v>247</v>
      </c>
    </row>
    <row r="1864" s="13" customFormat="true" ht="12" hidden="false" customHeight="false" outlineLevel="0" collapsed="false">
      <c r="A1864" s="12" t="n">
        <v>13727</v>
      </c>
      <c r="B1864" s="13" t="n">
        <v>35</v>
      </c>
      <c r="C1864" s="13" t="s">
        <v>265</v>
      </c>
      <c r="D1864" s="13" t="n">
        <v>0</v>
      </c>
      <c r="E1864" s="13" t="n">
        <v>329</v>
      </c>
      <c r="F1864" s="13" t="s">
        <v>276</v>
      </c>
      <c r="G1864" s="13" t="s">
        <v>28</v>
      </c>
      <c r="H1864" s="13" t="s">
        <v>25</v>
      </c>
      <c r="I1864" s="13" t="n">
        <v>1</v>
      </c>
      <c r="J1864" s="13" t="n">
        <v>13727</v>
      </c>
      <c r="K1864" s="14" t="n">
        <v>0.791666666666667</v>
      </c>
      <c r="L1864" s="15" t="n">
        <v>0.802083333333333</v>
      </c>
      <c r="M1864" s="16" t="n">
        <f aca="false">VLOOKUP(E1864,'Esp. percorsi al 18-10-22'!C:J,8,FALSE())</f>
        <v>6.36320621216047</v>
      </c>
      <c r="N1864" s="16"/>
      <c r="O1864" s="16"/>
      <c r="P1864" s="13" t="n">
        <v>52</v>
      </c>
      <c r="Q1864" s="17" t="n">
        <f aca="false">+M1864*P1864</f>
        <v>330.886723032344</v>
      </c>
      <c r="R1864" s="17" t="n">
        <f aca="false">+N1864*P1864</f>
        <v>0</v>
      </c>
      <c r="S1864" s="17"/>
      <c r="T1864" s="18" t="n">
        <f aca="false">+L1864-K1864</f>
        <v>0.0104166666666667</v>
      </c>
      <c r="U1864" s="18" t="n">
        <f aca="false">+T1864*P1864</f>
        <v>0.541666666666667</v>
      </c>
      <c r="V1864" s="18"/>
    </row>
    <row r="1865" s="13" customFormat="true" ht="12" hidden="false" customHeight="false" outlineLevel="0" collapsed="false">
      <c r="A1865" s="12" t="n">
        <v>14073</v>
      </c>
      <c r="B1865" s="13" t="n">
        <v>35</v>
      </c>
      <c r="C1865" s="13" t="s">
        <v>265</v>
      </c>
      <c r="D1865" s="13" t="n">
        <v>0</v>
      </c>
      <c r="E1865" s="13" t="n">
        <v>347</v>
      </c>
      <c r="F1865" s="13" t="s">
        <v>277</v>
      </c>
      <c r="G1865" s="13" t="s">
        <v>250</v>
      </c>
      <c r="H1865" s="13" t="s">
        <v>25</v>
      </c>
      <c r="I1865" s="13" t="n">
        <v>1</v>
      </c>
      <c r="J1865" s="13" t="n">
        <v>14073</v>
      </c>
      <c r="K1865" s="14" t="n">
        <v>0.548611111111111</v>
      </c>
      <c r="L1865" s="15" t="n">
        <v>0.579861111111111</v>
      </c>
      <c r="M1865" s="16" t="n">
        <f aca="false">VLOOKUP(E1865,'Esp. percorsi al 18-10-22'!C:J,8,FALSE())</f>
        <v>17.1864507401991</v>
      </c>
      <c r="N1865" s="16"/>
      <c r="O1865" s="16"/>
      <c r="P1865" s="13" t="n">
        <v>25</v>
      </c>
      <c r="Q1865" s="17" t="n">
        <f aca="false">+M1865*P1865</f>
        <v>429.661268504978</v>
      </c>
      <c r="R1865" s="17" t="n">
        <f aca="false">+N1865*P1865</f>
        <v>0</v>
      </c>
      <c r="S1865" s="17"/>
      <c r="T1865" s="18" t="n">
        <f aca="false">+L1865-K1865</f>
        <v>0.03125</v>
      </c>
      <c r="U1865" s="18" t="n">
        <f aca="false">+T1865*P1865</f>
        <v>0.78125</v>
      </c>
      <c r="V1865" s="18"/>
    </row>
    <row r="1866" s="13" customFormat="true" ht="12" hidden="false" customHeight="false" outlineLevel="0" collapsed="false">
      <c r="A1866" s="12" t="n">
        <v>18563</v>
      </c>
      <c r="B1866" s="13" t="n">
        <v>35</v>
      </c>
      <c r="C1866" s="13" t="s">
        <v>265</v>
      </c>
      <c r="D1866" s="13" t="n">
        <v>0</v>
      </c>
      <c r="E1866" s="13" t="n">
        <v>347</v>
      </c>
      <c r="F1866" s="13" t="s">
        <v>277</v>
      </c>
      <c r="G1866" s="13" t="s">
        <v>42</v>
      </c>
      <c r="H1866" s="13" t="n">
        <v>6</v>
      </c>
      <c r="I1866" s="13" t="n">
        <v>1</v>
      </c>
      <c r="J1866" s="13" t="n">
        <v>17826</v>
      </c>
      <c r="K1866" s="14" t="n">
        <v>0.548611111111111</v>
      </c>
      <c r="L1866" s="15" t="n">
        <v>0.579861111111111</v>
      </c>
      <c r="M1866" s="16" t="n">
        <f aca="false">VLOOKUP(E1866,'Esp. percorsi al 18-10-22'!C:J,8,FALSE())</f>
        <v>17.1864507401991</v>
      </c>
      <c r="N1866" s="16"/>
      <c r="O1866" s="16"/>
      <c r="P1866" s="13" t="n">
        <v>37</v>
      </c>
      <c r="Q1866" s="17" t="n">
        <f aca="false">+M1866*P1866</f>
        <v>635.898677387367</v>
      </c>
      <c r="R1866" s="17" t="n">
        <f aca="false">+N1866*P1866</f>
        <v>0</v>
      </c>
      <c r="S1866" s="17"/>
      <c r="T1866" s="18" t="n">
        <f aca="false">+L1866-K1866</f>
        <v>0.03125</v>
      </c>
      <c r="U1866" s="18" t="n">
        <f aca="false">+T1866*P1866</f>
        <v>1.15625</v>
      </c>
      <c r="V1866" s="18"/>
    </row>
    <row r="1867" s="13" customFormat="true" ht="12" hidden="false" customHeight="false" outlineLevel="0" collapsed="false">
      <c r="A1867" s="12" t="n">
        <v>14045</v>
      </c>
      <c r="B1867" s="13" t="n">
        <v>35</v>
      </c>
      <c r="C1867" s="13" t="s">
        <v>265</v>
      </c>
      <c r="D1867" s="13" t="n">
        <v>0</v>
      </c>
      <c r="E1867" s="13" t="n">
        <v>680</v>
      </c>
      <c r="F1867" s="13" t="s">
        <v>278</v>
      </c>
      <c r="G1867" s="13" t="s">
        <v>42</v>
      </c>
      <c r="H1867" s="19" t="s">
        <v>27</v>
      </c>
      <c r="I1867" s="13" t="n">
        <v>1</v>
      </c>
      <c r="J1867" s="13" t="n">
        <v>13997</v>
      </c>
      <c r="K1867" s="14" t="n">
        <v>0.607638888888889</v>
      </c>
      <c r="L1867" s="15" t="n">
        <v>0.625</v>
      </c>
      <c r="M1867" s="16" t="n">
        <f aca="false">VLOOKUP(E1867,'Esp. percorsi al 18-10-22'!C:J,8,FALSE())</f>
        <v>10.8232445280386</v>
      </c>
      <c r="N1867" s="16" t="n">
        <f aca="false">+M1867</f>
        <v>10.8232445280386</v>
      </c>
      <c r="O1867" s="16"/>
      <c r="P1867" s="13" t="n">
        <v>189</v>
      </c>
      <c r="Q1867" s="17" t="n">
        <f aca="false">+M1867*P1867</f>
        <v>2045.5932157993</v>
      </c>
      <c r="R1867" s="17" t="n">
        <f aca="false">+N1867*P1867</f>
        <v>2045.5932157993</v>
      </c>
      <c r="S1867" s="17"/>
      <c r="T1867" s="18" t="n">
        <f aca="false">+L1867-K1867</f>
        <v>0.0173611111111111</v>
      </c>
      <c r="U1867" s="18" t="n">
        <f aca="false">+T1867*P1867</f>
        <v>3.28125</v>
      </c>
      <c r="V1867" s="18" t="s">
        <v>279</v>
      </c>
    </row>
    <row r="1868" s="13" customFormat="true" ht="12" hidden="false" customHeight="false" outlineLevel="0" collapsed="false">
      <c r="A1868" s="12" t="n">
        <v>13716</v>
      </c>
      <c r="B1868" s="13" t="n">
        <v>35</v>
      </c>
      <c r="C1868" s="13" t="s">
        <v>265</v>
      </c>
      <c r="D1868" s="13" t="n">
        <v>0</v>
      </c>
      <c r="E1868" s="13" t="n">
        <v>883</v>
      </c>
      <c r="F1868" s="13" t="s">
        <v>280</v>
      </c>
      <c r="G1868" s="13" t="s">
        <v>24</v>
      </c>
      <c r="H1868" s="13" t="s">
        <v>29</v>
      </c>
      <c r="I1868" s="13" t="n">
        <v>1</v>
      </c>
      <c r="J1868" s="13" t="n">
        <v>2743</v>
      </c>
      <c r="K1868" s="14" t="n">
        <v>0.295138888888889</v>
      </c>
      <c r="L1868" s="15" t="n">
        <v>0.357638888888889</v>
      </c>
      <c r="M1868" s="16" t="n">
        <f aca="false">VLOOKUP(E1868,'Esp. percorsi al 18-10-22'!C:J,8,FALSE())</f>
        <v>37.6594031172714</v>
      </c>
      <c r="N1868" s="16" t="n">
        <v>6.24</v>
      </c>
      <c r="O1868" s="16"/>
      <c r="P1868" s="13" t="n">
        <v>57</v>
      </c>
      <c r="Q1868" s="17" t="n">
        <f aca="false">+M1868*P1868</f>
        <v>2146.58597768447</v>
      </c>
      <c r="R1868" s="17" t="n">
        <f aca="false">+N1868*P1868</f>
        <v>355.68</v>
      </c>
      <c r="S1868" s="17"/>
      <c r="T1868" s="18" t="n">
        <f aca="false">+L1868-K1868</f>
        <v>0.0625</v>
      </c>
      <c r="U1868" s="18" t="n">
        <f aca="false">+T1868*P1868</f>
        <v>3.5625</v>
      </c>
      <c r="V1868" s="18" t="s">
        <v>281</v>
      </c>
    </row>
    <row r="1869" s="13" customFormat="true" ht="12" hidden="false" customHeight="false" outlineLevel="0" collapsed="false">
      <c r="A1869" s="12" t="n">
        <v>18520</v>
      </c>
      <c r="B1869" s="13" t="n">
        <v>35</v>
      </c>
      <c r="C1869" s="13" t="s">
        <v>265</v>
      </c>
      <c r="D1869" s="13" t="n">
        <v>0</v>
      </c>
      <c r="E1869" s="13" t="n">
        <v>883</v>
      </c>
      <c r="F1869" s="13" t="s">
        <v>280</v>
      </c>
      <c r="G1869" s="13" t="s">
        <v>24</v>
      </c>
      <c r="H1869" s="13" t="s">
        <v>25</v>
      </c>
      <c r="I1869" s="13" t="n">
        <v>1</v>
      </c>
      <c r="J1869" s="13" t="n">
        <v>1157</v>
      </c>
      <c r="K1869" s="14" t="n">
        <v>0.465277777777778</v>
      </c>
      <c r="L1869" s="15" t="n">
        <v>0.53125</v>
      </c>
      <c r="M1869" s="16" t="n">
        <f aca="false">VLOOKUP(E1869,'Esp. percorsi al 18-10-22'!C:J,8,FALSE())</f>
        <v>37.6594031172714</v>
      </c>
      <c r="N1869" s="16"/>
      <c r="O1869" s="16"/>
      <c r="P1869" s="13" t="n">
        <v>303</v>
      </c>
      <c r="Q1869" s="17" t="n">
        <f aca="false">+M1869*P1869</f>
        <v>11410.7991445332</v>
      </c>
      <c r="R1869" s="17" t="n">
        <f aca="false">+N1869*P1869</f>
        <v>0</v>
      </c>
      <c r="S1869" s="17"/>
      <c r="T1869" s="18" t="n">
        <f aca="false">+L1869-K1869</f>
        <v>0.0659722222222222</v>
      </c>
      <c r="U1869" s="18" t="n">
        <f aca="false">+T1869*P1869</f>
        <v>19.9895833333333</v>
      </c>
      <c r="V1869" s="18"/>
    </row>
    <row r="1870" s="13" customFormat="true" ht="12" hidden="false" customHeight="false" outlineLevel="0" collapsed="false">
      <c r="A1870" s="12" t="n">
        <v>13718</v>
      </c>
      <c r="B1870" s="13" t="n">
        <v>35</v>
      </c>
      <c r="C1870" s="13" t="s">
        <v>265</v>
      </c>
      <c r="D1870" s="13" t="n">
        <v>0</v>
      </c>
      <c r="E1870" s="13" t="n">
        <v>883</v>
      </c>
      <c r="F1870" s="13" t="s">
        <v>280</v>
      </c>
      <c r="G1870" s="13" t="s">
        <v>24</v>
      </c>
      <c r="H1870" s="13" t="s">
        <v>29</v>
      </c>
      <c r="I1870" s="13" t="n">
        <v>1</v>
      </c>
      <c r="J1870" s="13" t="n">
        <v>2745</v>
      </c>
      <c r="K1870" s="14" t="n">
        <v>0.784722222222222</v>
      </c>
      <c r="L1870" s="15" t="n">
        <v>0.847222222222222</v>
      </c>
      <c r="M1870" s="16" t="n">
        <f aca="false">VLOOKUP(E1870,'Esp. percorsi al 18-10-22'!C:J,8,FALSE())</f>
        <v>37.6594031172714</v>
      </c>
      <c r="N1870" s="16" t="n">
        <v>6.24</v>
      </c>
      <c r="O1870" s="16"/>
      <c r="P1870" s="13" t="n">
        <v>57</v>
      </c>
      <c r="Q1870" s="17" t="n">
        <f aca="false">+M1870*P1870</f>
        <v>2146.58597768447</v>
      </c>
      <c r="R1870" s="17" t="n">
        <f aca="false">+N1870*P1870</f>
        <v>355.68</v>
      </c>
      <c r="S1870" s="17"/>
      <c r="T1870" s="18" t="n">
        <f aca="false">+L1870-K1870</f>
        <v>0.0625</v>
      </c>
      <c r="U1870" s="18" t="n">
        <f aca="false">+T1870*P1870</f>
        <v>3.5625</v>
      </c>
      <c r="V1870" s="18" t="s">
        <v>281</v>
      </c>
    </row>
    <row r="1871" s="13" customFormat="true" ht="12" hidden="false" customHeight="false" outlineLevel="0" collapsed="false">
      <c r="A1871" s="12" t="n">
        <v>14074</v>
      </c>
      <c r="B1871" s="13" t="n">
        <v>35</v>
      </c>
      <c r="C1871" s="13" t="s">
        <v>265</v>
      </c>
      <c r="D1871" s="13" t="n">
        <v>0</v>
      </c>
      <c r="E1871" s="13" t="n">
        <v>924</v>
      </c>
      <c r="F1871" s="13" t="s">
        <v>282</v>
      </c>
      <c r="G1871" s="13" t="s">
        <v>26</v>
      </c>
      <c r="H1871" s="13" t="s">
        <v>25</v>
      </c>
      <c r="I1871" s="13" t="n">
        <v>1</v>
      </c>
      <c r="J1871" s="13" t="n">
        <v>14074</v>
      </c>
      <c r="K1871" s="14" t="n">
        <v>0.559027777777778</v>
      </c>
      <c r="L1871" s="15" t="n">
        <v>0.59375</v>
      </c>
      <c r="M1871" s="16" t="n">
        <f aca="false">VLOOKUP(E1871,'Esp. percorsi al 18-10-22'!C:J,8,FALSE())</f>
        <v>22.3002516646299</v>
      </c>
      <c r="N1871" s="16"/>
      <c r="O1871" s="16"/>
      <c r="P1871" s="13" t="n">
        <v>251</v>
      </c>
      <c r="Q1871" s="17" t="n">
        <f aca="false">+M1871*P1871</f>
        <v>5597.36316782211</v>
      </c>
      <c r="R1871" s="17" t="n">
        <f aca="false">+N1871*P1871</f>
        <v>0</v>
      </c>
      <c r="S1871" s="17"/>
      <c r="T1871" s="18" t="n">
        <f aca="false">+L1871-K1871</f>
        <v>0.0347222222222222</v>
      </c>
      <c r="U1871" s="18" t="n">
        <f aca="false">+T1871*P1871</f>
        <v>8.71527777777778</v>
      </c>
      <c r="V1871" s="18"/>
    </row>
    <row r="1872" s="13" customFormat="true" ht="12" hidden="false" customHeight="false" outlineLevel="0" collapsed="false">
      <c r="A1872" s="12" t="n">
        <v>18515</v>
      </c>
      <c r="B1872" s="13" t="n">
        <v>35</v>
      </c>
      <c r="C1872" s="13" t="s">
        <v>265</v>
      </c>
      <c r="D1872" s="13" t="n">
        <v>0</v>
      </c>
      <c r="E1872" s="13" t="n">
        <v>1030</v>
      </c>
      <c r="F1872" s="13" t="s">
        <v>283</v>
      </c>
      <c r="G1872" s="13" t="s">
        <v>26</v>
      </c>
      <c r="H1872" s="13" t="s">
        <v>25</v>
      </c>
      <c r="I1872" s="13" t="n">
        <v>1</v>
      </c>
      <c r="J1872" s="13" t="n">
        <v>2716</v>
      </c>
      <c r="K1872" s="14" t="n">
        <v>0.28125</v>
      </c>
      <c r="L1872" s="15" t="n">
        <v>0.319444444444444</v>
      </c>
      <c r="M1872" s="16" t="n">
        <f aca="false">VLOOKUP(E1872,'Esp. percorsi al 18-10-22'!C:J,8,FALSE())</f>
        <v>20.5459523770723</v>
      </c>
      <c r="N1872" s="16" t="n">
        <f aca="false">+M1872</f>
        <v>20.5459523770723</v>
      </c>
      <c r="O1872" s="16"/>
      <c r="P1872" s="13" t="n">
        <v>251</v>
      </c>
      <c r="Q1872" s="17" t="n">
        <f aca="false">+M1872*P1872</f>
        <v>5157.03404664515</v>
      </c>
      <c r="R1872" s="17" t="n">
        <f aca="false">+N1872*P1872</f>
        <v>5157.03404664515</v>
      </c>
      <c r="S1872" s="17"/>
      <c r="T1872" s="18" t="n">
        <f aca="false">+L1872-K1872</f>
        <v>0.0381944444444444</v>
      </c>
      <c r="U1872" s="18" t="n">
        <f aca="false">+T1872*P1872</f>
        <v>9.58680555555556</v>
      </c>
      <c r="V1872" s="18" t="s">
        <v>281</v>
      </c>
    </row>
    <row r="1873" s="13" customFormat="true" ht="12" hidden="false" customHeight="false" outlineLevel="0" collapsed="false">
      <c r="A1873" s="12" t="n">
        <v>13712</v>
      </c>
      <c r="B1873" s="13" t="n">
        <v>35</v>
      </c>
      <c r="C1873" s="13" t="s">
        <v>265</v>
      </c>
      <c r="D1873" s="13" t="n">
        <v>0</v>
      </c>
      <c r="E1873" s="13" t="n">
        <v>2051</v>
      </c>
      <c r="F1873" s="13" t="s">
        <v>284</v>
      </c>
      <c r="G1873" s="13" t="s">
        <v>42</v>
      </c>
      <c r="H1873" s="13" t="n">
        <v>6</v>
      </c>
      <c r="I1873" s="13" t="n">
        <v>1</v>
      </c>
      <c r="J1873" s="13" t="n">
        <v>2738</v>
      </c>
      <c r="K1873" s="14" t="n">
        <v>0.520833333333333</v>
      </c>
      <c r="L1873" s="15" t="n">
        <v>0.555555555555556</v>
      </c>
      <c r="M1873" s="16" t="n">
        <f aca="false">VLOOKUP(E1873,'Esp. percorsi al 18-10-22'!C:J,8,FALSE())</f>
        <v>20.0920582711199</v>
      </c>
      <c r="N1873" s="16" t="n">
        <v>20.0920582711199</v>
      </c>
      <c r="O1873" s="16"/>
      <c r="P1873" s="13" t="n">
        <v>37</v>
      </c>
      <c r="Q1873" s="17" t="n">
        <f aca="false">+M1873*P1873</f>
        <v>743.406156031436</v>
      </c>
      <c r="R1873" s="17" t="n">
        <f aca="false">+N1873*P1873</f>
        <v>743.406156031436</v>
      </c>
      <c r="S1873" s="17"/>
      <c r="T1873" s="18" t="n">
        <f aca="false">+L1873-K1873</f>
        <v>0.0347222222222222</v>
      </c>
      <c r="U1873" s="18" t="n">
        <f aca="false">+T1873*P1873</f>
        <v>1.28472222222222</v>
      </c>
      <c r="V1873" s="18" t="s">
        <v>281</v>
      </c>
    </row>
    <row r="1874" s="13" customFormat="true" ht="12" hidden="false" customHeight="false" outlineLevel="0" collapsed="false">
      <c r="A1874" s="12" t="n">
        <v>14049</v>
      </c>
      <c r="B1874" s="13" t="n">
        <v>35</v>
      </c>
      <c r="C1874" s="13" t="s">
        <v>265</v>
      </c>
      <c r="D1874" s="13" t="n">
        <v>0</v>
      </c>
      <c r="E1874" s="13" t="n">
        <v>2051</v>
      </c>
      <c r="F1874" s="13" t="s">
        <v>284</v>
      </c>
      <c r="G1874" s="13" t="s">
        <v>250</v>
      </c>
      <c r="H1874" s="13" t="s">
        <v>25</v>
      </c>
      <c r="I1874" s="13" t="n">
        <v>1</v>
      </c>
      <c r="J1874" s="13" t="n">
        <v>14049</v>
      </c>
      <c r="K1874" s="14" t="n">
        <v>0.520833333333333</v>
      </c>
      <c r="L1874" s="15" t="n">
        <v>0.555555555555556</v>
      </c>
      <c r="M1874" s="16" t="n">
        <f aca="false">VLOOKUP(E1874,'Esp. percorsi al 18-10-22'!C:J,8,FALSE())</f>
        <v>20.0920582711199</v>
      </c>
      <c r="N1874" s="16" t="n">
        <v>20.0920582711199</v>
      </c>
      <c r="O1874" s="16"/>
      <c r="P1874" s="13" t="n">
        <v>25</v>
      </c>
      <c r="Q1874" s="17" t="n">
        <f aca="false">+M1874*P1874</f>
        <v>502.301456777998</v>
      </c>
      <c r="R1874" s="17" t="n">
        <f aca="false">+N1874*P1874</f>
        <v>502.301456777998</v>
      </c>
      <c r="S1874" s="17"/>
      <c r="T1874" s="18" t="n">
        <f aca="false">+L1874-K1874</f>
        <v>0.0347222222222222</v>
      </c>
      <c r="U1874" s="18" t="n">
        <f aca="false">+T1874*P1874</f>
        <v>0.868055555555556</v>
      </c>
      <c r="V1874" s="18" t="s">
        <v>281</v>
      </c>
    </row>
    <row r="1875" s="13" customFormat="true" ht="12" hidden="false" customHeight="false" outlineLevel="0" collapsed="false">
      <c r="A1875" s="12" t="n">
        <v>18442</v>
      </c>
      <c r="B1875" s="13" t="n">
        <v>35</v>
      </c>
      <c r="C1875" s="13" t="s">
        <v>265</v>
      </c>
      <c r="D1875" s="13" t="n">
        <v>0</v>
      </c>
      <c r="E1875" s="13" t="n">
        <v>2052</v>
      </c>
      <c r="F1875" s="13" t="s">
        <v>285</v>
      </c>
      <c r="G1875" s="13" t="s">
        <v>28</v>
      </c>
      <c r="H1875" s="13" t="s">
        <v>25</v>
      </c>
      <c r="I1875" s="13" t="n">
        <v>1</v>
      </c>
      <c r="J1875" s="13" t="n">
        <v>3580</v>
      </c>
      <c r="K1875" s="14" t="n">
        <v>0.256944444444444</v>
      </c>
      <c r="L1875" s="15" t="n">
        <v>0.305555555555555</v>
      </c>
      <c r="M1875" s="16" t="n">
        <f aca="false">VLOOKUP(E1875,'Esp. percorsi al 18-10-22'!C:J,8,FALSE())</f>
        <v>26.9091585892327</v>
      </c>
      <c r="N1875" s="16"/>
      <c r="O1875" s="16"/>
      <c r="P1875" s="13" t="n">
        <v>52</v>
      </c>
      <c r="Q1875" s="17" t="n">
        <f aca="false">+M1875*P1875</f>
        <v>1399.2762466401</v>
      </c>
      <c r="R1875" s="17" t="n">
        <f aca="false">+N1875*P1875</f>
        <v>0</v>
      </c>
      <c r="S1875" s="17"/>
      <c r="T1875" s="18" t="n">
        <f aca="false">+L1875-K1875</f>
        <v>0.0486111111111111</v>
      </c>
      <c r="U1875" s="18" t="n">
        <f aca="false">+T1875*P1875</f>
        <v>2.52777777777778</v>
      </c>
      <c r="V1875" s="18"/>
    </row>
    <row r="1876" s="13" customFormat="true" ht="12" hidden="false" customHeight="false" outlineLevel="0" collapsed="false">
      <c r="A1876" s="12" t="n">
        <v>18443</v>
      </c>
      <c r="B1876" s="13" t="n">
        <v>35</v>
      </c>
      <c r="C1876" s="13" t="s">
        <v>265</v>
      </c>
      <c r="D1876" s="13" t="n">
        <v>0</v>
      </c>
      <c r="E1876" s="13" t="n">
        <v>2052</v>
      </c>
      <c r="F1876" s="13" t="s">
        <v>285</v>
      </c>
      <c r="G1876" s="13" t="s">
        <v>28</v>
      </c>
      <c r="H1876" s="13" t="s">
        <v>25</v>
      </c>
      <c r="I1876" s="13" t="n">
        <v>1</v>
      </c>
      <c r="J1876" s="13" t="n">
        <v>16769</v>
      </c>
      <c r="K1876" s="14" t="n">
        <v>0.305555555555555</v>
      </c>
      <c r="L1876" s="15" t="n">
        <v>0.347222222222222</v>
      </c>
      <c r="M1876" s="16" t="n">
        <f aca="false">VLOOKUP(E1876,'Esp. percorsi al 18-10-22'!C:J,8,FALSE())</f>
        <v>26.9091585892327</v>
      </c>
      <c r="N1876" s="16" t="n">
        <f aca="false">+M1876</f>
        <v>26.9091585892327</v>
      </c>
      <c r="O1876" s="16"/>
      <c r="P1876" s="13" t="n">
        <v>52</v>
      </c>
      <c r="Q1876" s="17" t="n">
        <f aca="false">+M1876*P1876</f>
        <v>1399.2762466401</v>
      </c>
      <c r="R1876" s="17" t="n">
        <f aca="false">+N1876*P1876</f>
        <v>1399.2762466401</v>
      </c>
      <c r="S1876" s="17"/>
      <c r="T1876" s="18" t="n">
        <f aca="false">+L1876-K1876</f>
        <v>0.0416666666666667</v>
      </c>
      <c r="U1876" s="18" t="n">
        <f aca="false">+T1876*P1876</f>
        <v>2.16666666666667</v>
      </c>
      <c r="V1876" s="18" t="s">
        <v>281</v>
      </c>
    </row>
    <row r="1877" s="13" customFormat="true" ht="12" hidden="false" customHeight="false" outlineLevel="0" collapsed="false">
      <c r="A1877" s="12" t="n">
        <v>18517</v>
      </c>
      <c r="B1877" s="13" t="n">
        <v>35</v>
      </c>
      <c r="C1877" s="13" t="s">
        <v>265</v>
      </c>
      <c r="D1877" s="13" t="n">
        <v>0</v>
      </c>
      <c r="E1877" s="13" t="n">
        <v>2052</v>
      </c>
      <c r="F1877" s="13" t="s">
        <v>285</v>
      </c>
      <c r="G1877" s="13" t="s">
        <v>24</v>
      </c>
      <c r="H1877" s="13" t="s">
        <v>25</v>
      </c>
      <c r="I1877" s="13" t="n">
        <v>1</v>
      </c>
      <c r="J1877" s="13" t="n">
        <v>1161</v>
      </c>
      <c r="K1877" s="14" t="n">
        <v>0.364583333333333</v>
      </c>
      <c r="L1877" s="15" t="n">
        <v>0.413194444444444</v>
      </c>
      <c r="M1877" s="16" t="n">
        <f aca="false">VLOOKUP(E1877,'Esp. percorsi al 18-10-22'!C:J,8,FALSE())</f>
        <v>26.9091585892327</v>
      </c>
      <c r="N1877" s="16" t="n">
        <v>6.24</v>
      </c>
      <c r="O1877" s="16"/>
      <c r="P1877" s="13" t="n">
        <v>303</v>
      </c>
      <c r="Q1877" s="17" t="n">
        <f aca="false">+M1877*P1877</f>
        <v>8153.47505253751</v>
      </c>
      <c r="R1877" s="17" t="n">
        <f aca="false">+N1877*P1877</f>
        <v>1890.72</v>
      </c>
      <c r="S1877" s="17"/>
      <c r="T1877" s="18" t="n">
        <f aca="false">+L1877-K1877</f>
        <v>0.0486111111111111</v>
      </c>
      <c r="U1877" s="18" t="n">
        <f aca="false">+T1877*P1877</f>
        <v>14.7291666666667</v>
      </c>
      <c r="V1877" s="18" t="s">
        <v>281</v>
      </c>
    </row>
    <row r="1878" s="13" customFormat="true" ht="12" hidden="false" customHeight="false" outlineLevel="0" collapsed="false">
      <c r="A1878" s="12" t="n">
        <v>17960</v>
      </c>
      <c r="B1878" s="13" t="n">
        <v>35</v>
      </c>
      <c r="C1878" s="13" t="s">
        <v>265</v>
      </c>
      <c r="D1878" s="13" t="n">
        <v>0</v>
      </c>
      <c r="E1878" s="13" t="n">
        <v>2052</v>
      </c>
      <c r="F1878" s="13" t="s">
        <v>285</v>
      </c>
      <c r="G1878" s="13" t="s">
        <v>24</v>
      </c>
      <c r="H1878" s="13" t="s">
        <v>29</v>
      </c>
      <c r="I1878" s="13" t="n">
        <v>1</v>
      </c>
      <c r="J1878" s="13" t="n">
        <v>1893</v>
      </c>
      <c r="K1878" s="14" t="n">
        <v>0.482638888888889</v>
      </c>
      <c r="L1878" s="15" t="n">
        <v>0.524305555555556</v>
      </c>
      <c r="M1878" s="16" t="n">
        <f aca="false">VLOOKUP(E1878,'Esp. percorsi al 18-10-22'!C:J,8,FALSE())</f>
        <v>26.9091585892327</v>
      </c>
      <c r="N1878" s="16" t="n">
        <v>6.24</v>
      </c>
      <c r="O1878" s="16"/>
      <c r="P1878" s="13" t="n">
        <v>57</v>
      </c>
      <c r="Q1878" s="17" t="n">
        <f aca="false">+M1878*P1878</f>
        <v>1533.82203958626</v>
      </c>
      <c r="R1878" s="17" t="n">
        <f aca="false">+N1878*P1878</f>
        <v>355.68</v>
      </c>
      <c r="S1878" s="17"/>
      <c r="T1878" s="18" t="n">
        <f aca="false">+L1878-K1878</f>
        <v>0.0416666666666667</v>
      </c>
      <c r="U1878" s="18" t="n">
        <f aca="false">+T1878*P1878</f>
        <v>2.375</v>
      </c>
      <c r="V1878" s="18" t="s">
        <v>281</v>
      </c>
    </row>
    <row r="1879" s="13" customFormat="true" ht="12" hidden="false" customHeight="false" outlineLevel="0" collapsed="false">
      <c r="A1879" s="12" t="n">
        <v>18330</v>
      </c>
      <c r="B1879" s="13" t="n">
        <v>35</v>
      </c>
      <c r="C1879" s="13" t="s">
        <v>265</v>
      </c>
      <c r="D1879" s="13" t="n">
        <v>0</v>
      </c>
      <c r="E1879" s="13" t="n">
        <v>2052</v>
      </c>
      <c r="F1879" s="13" t="s">
        <v>285</v>
      </c>
      <c r="G1879" s="13" t="s">
        <v>28</v>
      </c>
      <c r="H1879" s="13" t="s">
        <v>25</v>
      </c>
      <c r="I1879" s="13" t="n">
        <v>1</v>
      </c>
      <c r="J1879" s="13" t="n">
        <v>3584</v>
      </c>
      <c r="K1879" s="14" t="n">
        <v>0.517361111111111</v>
      </c>
      <c r="L1879" s="15" t="n">
        <v>0.565972222222222</v>
      </c>
      <c r="M1879" s="16" t="n">
        <f aca="false">VLOOKUP(E1879,'Esp. percorsi al 18-10-22'!C:J,8,FALSE())</f>
        <v>26.9091585892327</v>
      </c>
      <c r="N1879" s="16" t="n">
        <f aca="false">+M1879</f>
        <v>26.9091585892327</v>
      </c>
      <c r="O1879" s="16"/>
      <c r="P1879" s="13" t="n">
        <v>52</v>
      </c>
      <c r="Q1879" s="17" t="n">
        <f aca="false">+M1879*P1879</f>
        <v>1399.2762466401</v>
      </c>
      <c r="R1879" s="17" t="n">
        <f aca="false">+N1879*P1879</f>
        <v>1399.2762466401</v>
      </c>
      <c r="S1879" s="17"/>
      <c r="T1879" s="18" t="n">
        <f aca="false">+L1879-K1879</f>
        <v>0.0486111111111111</v>
      </c>
      <c r="U1879" s="18" t="n">
        <f aca="false">+T1879*P1879</f>
        <v>2.52777777777778</v>
      </c>
      <c r="V1879" s="18" t="s">
        <v>281</v>
      </c>
    </row>
    <row r="1880" s="13" customFormat="true" ht="12" hidden="false" customHeight="false" outlineLevel="0" collapsed="false">
      <c r="A1880" s="12" t="n">
        <v>18519</v>
      </c>
      <c r="B1880" s="13" t="n">
        <v>35</v>
      </c>
      <c r="C1880" s="13" t="s">
        <v>265</v>
      </c>
      <c r="D1880" s="13" t="n">
        <v>0</v>
      </c>
      <c r="E1880" s="13" t="n">
        <v>2052</v>
      </c>
      <c r="F1880" s="13" t="s">
        <v>285</v>
      </c>
      <c r="G1880" s="13" t="s">
        <v>42</v>
      </c>
      <c r="H1880" s="19" t="s">
        <v>27</v>
      </c>
      <c r="I1880" s="13" t="n">
        <v>1</v>
      </c>
      <c r="J1880" s="13" t="n">
        <v>13999</v>
      </c>
      <c r="K1880" s="14" t="n">
        <v>0.597222222222222</v>
      </c>
      <c r="L1880" s="15" t="n">
        <v>0.638888888888889</v>
      </c>
      <c r="M1880" s="16" t="n">
        <f aca="false">VLOOKUP(E1880,'Esp. percorsi al 18-10-22'!C:J,8,FALSE())</f>
        <v>26.9091585892327</v>
      </c>
      <c r="N1880" s="16" t="n">
        <f aca="false">+M1880</f>
        <v>26.9091585892327</v>
      </c>
      <c r="O1880" s="16"/>
      <c r="P1880" s="13" t="n">
        <v>189</v>
      </c>
      <c r="Q1880" s="17" t="n">
        <f aca="false">+M1880*P1880</f>
        <v>5085.83097336498</v>
      </c>
      <c r="R1880" s="17" t="n">
        <f aca="false">+N1880*P1880</f>
        <v>5085.83097336498</v>
      </c>
      <c r="S1880" s="17"/>
      <c r="T1880" s="18" t="n">
        <f aca="false">+L1880-K1880</f>
        <v>0.0416666666666667</v>
      </c>
      <c r="U1880" s="18" t="n">
        <f aca="false">+T1880*P1880</f>
        <v>7.875</v>
      </c>
      <c r="V1880" s="18" t="s">
        <v>281</v>
      </c>
    </row>
    <row r="1881" s="13" customFormat="true" ht="12" hidden="false" customHeight="false" outlineLevel="0" collapsed="false">
      <c r="A1881" s="12" t="n">
        <v>18518</v>
      </c>
      <c r="B1881" s="13" t="n">
        <v>35</v>
      </c>
      <c r="C1881" s="13" t="s">
        <v>265</v>
      </c>
      <c r="D1881" s="13" t="n">
        <v>0</v>
      </c>
      <c r="E1881" s="13" t="n">
        <v>2052</v>
      </c>
      <c r="F1881" s="13" t="s">
        <v>285</v>
      </c>
      <c r="G1881" s="13" t="s">
        <v>24</v>
      </c>
      <c r="H1881" s="13" t="s">
        <v>25</v>
      </c>
      <c r="I1881" s="13" t="n">
        <v>1</v>
      </c>
      <c r="J1881" s="13" t="n">
        <v>18518</v>
      </c>
      <c r="K1881" s="14" t="n">
        <v>0.614583333333333</v>
      </c>
      <c r="L1881" s="15" t="n">
        <v>0.663194444444444</v>
      </c>
      <c r="M1881" s="16" t="n">
        <f aca="false">VLOOKUP(E1881,'Esp. percorsi al 18-10-22'!C:J,8,FALSE())</f>
        <v>26.9091585892327</v>
      </c>
      <c r="N1881" s="16" t="n">
        <v>6.24</v>
      </c>
      <c r="O1881" s="16"/>
      <c r="P1881" s="13" t="n">
        <v>303</v>
      </c>
      <c r="Q1881" s="17" t="n">
        <f aca="false">+M1881*P1881</f>
        <v>8153.47505253751</v>
      </c>
      <c r="R1881" s="17" t="n">
        <f aca="false">+N1881*P1881</f>
        <v>1890.72</v>
      </c>
      <c r="S1881" s="17"/>
      <c r="T1881" s="18" t="n">
        <f aca="false">+L1881-K1881</f>
        <v>0.0486111111111111</v>
      </c>
      <c r="U1881" s="18" t="n">
        <f aca="false">+T1881*P1881</f>
        <v>14.7291666666667</v>
      </c>
      <c r="V1881" s="18" t="s">
        <v>281</v>
      </c>
    </row>
    <row r="1882" s="13" customFormat="true" ht="12" hidden="false" customHeight="false" outlineLevel="0" collapsed="false">
      <c r="A1882" s="12" t="n">
        <v>18308</v>
      </c>
      <c r="B1882" s="13" t="n">
        <v>35</v>
      </c>
      <c r="C1882" s="13" t="s">
        <v>265</v>
      </c>
      <c r="D1882" s="13" t="n">
        <v>0</v>
      </c>
      <c r="E1882" s="13" t="n">
        <v>2052</v>
      </c>
      <c r="F1882" s="13" t="s">
        <v>285</v>
      </c>
      <c r="G1882" s="13" t="s">
        <v>24</v>
      </c>
      <c r="H1882" s="13" t="s">
        <v>25</v>
      </c>
      <c r="I1882" s="13" t="n">
        <v>1</v>
      </c>
      <c r="J1882" s="13" t="n">
        <v>1163</v>
      </c>
      <c r="K1882" s="14" t="n">
        <v>0.791666666666667</v>
      </c>
      <c r="L1882" s="15" t="n">
        <v>0.833333333333333</v>
      </c>
      <c r="M1882" s="16" t="n">
        <f aca="false">VLOOKUP(E1882,'Esp. percorsi al 18-10-22'!C:J,8,FALSE())</f>
        <v>26.9091585892327</v>
      </c>
      <c r="N1882" s="16" t="n">
        <v>6.24</v>
      </c>
      <c r="O1882" s="16"/>
      <c r="P1882" s="13" t="n">
        <v>303</v>
      </c>
      <c r="Q1882" s="17" t="n">
        <f aca="false">+M1882*P1882</f>
        <v>8153.47505253751</v>
      </c>
      <c r="R1882" s="17" t="n">
        <f aca="false">+N1882*P1882</f>
        <v>1890.72</v>
      </c>
      <c r="S1882" s="17"/>
      <c r="T1882" s="18" t="n">
        <f aca="false">+L1882-K1882</f>
        <v>0.0416666666666667</v>
      </c>
      <c r="U1882" s="18" t="n">
        <f aca="false">+T1882*P1882</f>
        <v>12.625</v>
      </c>
      <c r="V1882" s="18" t="s">
        <v>281</v>
      </c>
    </row>
    <row r="1883" s="13" customFormat="true" ht="12" hidden="false" customHeight="false" outlineLevel="0" collapsed="false">
      <c r="A1883" s="12" t="n">
        <v>18516</v>
      </c>
      <c r="B1883" s="13" t="n">
        <v>35</v>
      </c>
      <c r="C1883" s="13" t="s">
        <v>265</v>
      </c>
      <c r="D1883" s="13" t="n">
        <v>0</v>
      </c>
      <c r="E1883" s="13" t="n">
        <v>2053</v>
      </c>
      <c r="F1883" s="13" t="s">
        <v>286</v>
      </c>
      <c r="G1883" s="13" t="s">
        <v>26</v>
      </c>
      <c r="H1883" s="13" t="s">
        <v>25</v>
      </c>
      <c r="I1883" s="13" t="n">
        <v>1</v>
      </c>
      <c r="J1883" s="13" t="n">
        <v>2717</v>
      </c>
      <c r="K1883" s="14" t="n">
        <v>0.319444444444444</v>
      </c>
      <c r="L1883" s="15" t="n">
        <v>0.363194444444444</v>
      </c>
      <c r="M1883" s="16" t="n">
        <f aca="false">VLOOKUP(E1883,'Esp. percorsi al 18-10-22'!C:J,8,FALSE())</f>
        <v>28.6634578767904</v>
      </c>
      <c r="N1883" s="16" t="n">
        <f aca="false">+M1883</f>
        <v>28.6634578767904</v>
      </c>
      <c r="O1883" s="16"/>
      <c r="P1883" s="13" t="n">
        <v>251</v>
      </c>
      <c r="Q1883" s="17" t="n">
        <f aca="false">+M1883*P1883</f>
        <v>7194.52792707439</v>
      </c>
      <c r="R1883" s="17" t="n">
        <f aca="false">+N1883*P1883</f>
        <v>7194.52792707439</v>
      </c>
      <c r="S1883" s="17"/>
      <c r="T1883" s="18" t="n">
        <f aca="false">+L1883-K1883</f>
        <v>0.04375</v>
      </c>
      <c r="U1883" s="18" t="n">
        <f aca="false">+T1883*P1883</f>
        <v>10.98125</v>
      </c>
      <c r="V1883" s="18" t="s">
        <v>281</v>
      </c>
    </row>
    <row r="1884" s="13" customFormat="true" ht="12" hidden="false" customHeight="false" outlineLevel="0" collapsed="false">
      <c r="A1884" s="12" t="n">
        <v>14046</v>
      </c>
      <c r="B1884" s="13" t="n">
        <v>36</v>
      </c>
      <c r="C1884" s="13" t="s">
        <v>242</v>
      </c>
      <c r="D1884" s="13" t="n">
        <v>0</v>
      </c>
      <c r="E1884" s="13" t="n">
        <v>398</v>
      </c>
      <c r="F1884" s="13" t="s">
        <v>287</v>
      </c>
      <c r="G1884" s="13" t="s">
        <v>42</v>
      </c>
      <c r="H1884" s="19" t="s">
        <v>27</v>
      </c>
      <c r="I1884" s="13" t="n">
        <v>1</v>
      </c>
      <c r="J1884" s="13" t="n">
        <v>14046</v>
      </c>
      <c r="K1884" s="14" t="n">
        <v>0.572916666666667</v>
      </c>
      <c r="L1884" s="15" t="n">
        <v>0.597222222222222</v>
      </c>
      <c r="M1884" s="16" t="n">
        <f aca="false">VLOOKUP(E1884,'Esp. percorsi al 18-10-22'!C:J,8,FALSE())</f>
        <v>14.5634395052072</v>
      </c>
      <c r="N1884" s="16"/>
      <c r="O1884" s="16"/>
      <c r="P1884" s="13" t="n">
        <v>189</v>
      </c>
      <c r="Q1884" s="17" t="n">
        <f aca="false">+M1884*P1884</f>
        <v>2752.49006648416</v>
      </c>
      <c r="R1884" s="17" t="n">
        <f aca="false">+N1884*P1884</f>
        <v>0</v>
      </c>
      <c r="S1884" s="17"/>
      <c r="T1884" s="18" t="n">
        <f aca="false">+L1884-K1884</f>
        <v>0.0243055555555556</v>
      </c>
      <c r="U1884" s="18" t="n">
        <f aca="false">+T1884*P1884</f>
        <v>4.59375</v>
      </c>
      <c r="V1884" s="18"/>
    </row>
    <row r="1885" s="13" customFormat="true" ht="12" hidden="false" customHeight="false" outlineLevel="0" collapsed="false">
      <c r="A1885" s="12" t="n">
        <v>8329</v>
      </c>
      <c r="B1885" s="13" t="n">
        <v>36</v>
      </c>
      <c r="C1885" s="13" t="s">
        <v>242</v>
      </c>
      <c r="D1885" s="13" t="n">
        <v>0</v>
      </c>
      <c r="E1885" s="13" t="n">
        <v>410</v>
      </c>
      <c r="F1885" s="13" t="s">
        <v>288</v>
      </c>
      <c r="G1885" s="13" t="s">
        <v>26</v>
      </c>
      <c r="H1885" s="13" t="s">
        <v>25</v>
      </c>
      <c r="I1885" s="13" t="n">
        <v>1</v>
      </c>
      <c r="J1885" s="13" t="n">
        <v>2726</v>
      </c>
      <c r="K1885" s="14" t="n">
        <v>0.6875</v>
      </c>
      <c r="L1885" s="15" t="n">
        <v>0.708333333333333</v>
      </c>
      <c r="M1885" s="16" t="n">
        <f aca="false">VLOOKUP(E1885,'Esp. percorsi al 18-10-22'!C:J,8,FALSE())</f>
        <v>12.5331793604712</v>
      </c>
      <c r="N1885" s="16"/>
      <c r="O1885" s="16"/>
      <c r="P1885" s="13" t="n">
        <v>251</v>
      </c>
      <c r="Q1885" s="17" t="n">
        <f aca="false">+M1885*P1885</f>
        <v>3145.82801947827</v>
      </c>
      <c r="R1885" s="17" t="n">
        <f aca="false">+N1885*P1885</f>
        <v>0</v>
      </c>
      <c r="S1885" s="17"/>
      <c r="T1885" s="18" t="n">
        <f aca="false">+L1885-K1885</f>
        <v>0.0208333333333333</v>
      </c>
      <c r="U1885" s="18" t="n">
        <f aca="false">+T1885*P1885</f>
        <v>5.22916666666667</v>
      </c>
      <c r="V1885" s="18"/>
    </row>
    <row r="1886" s="13" customFormat="true" ht="12" hidden="false" customHeight="false" outlineLevel="0" collapsed="false">
      <c r="A1886" s="12" t="n">
        <v>8330</v>
      </c>
      <c r="B1886" s="13" t="n">
        <v>36</v>
      </c>
      <c r="C1886" s="13" t="s">
        <v>242</v>
      </c>
      <c r="D1886" s="13" t="n">
        <v>0</v>
      </c>
      <c r="E1886" s="13" t="n">
        <v>410</v>
      </c>
      <c r="F1886" s="13" t="s">
        <v>288</v>
      </c>
      <c r="G1886" s="13" t="s">
        <v>28</v>
      </c>
      <c r="H1886" s="13" t="s">
        <v>25</v>
      </c>
      <c r="I1886" s="13" t="n">
        <v>1</v>
      </c>
      <c r="J1886" s="13" t="n">
        <v>3604</v>
      </c>
      <c r="K1886" s="14" t="n">
        <v>0.704861111111111</v>
      </c>
      <c r="L1886" s="15" t="n">
        <v>0.725694444444444</v>
      </c>
      <c r="M1886" s="16" t="n">
        <f aca="false">VLOOKUP(E1886,'Esp. percorsi al 18-10-22'!C:J,8,FALSE())</f>
        <v>12.5331793604712</v>
      </c>
      <c r="N1886" s="16"/>
      <c r="O1886" s="16"/>
      <c r="P1886" s="13" t="n">
        <v>52</v>
      </c>
      <c r="Q1886" s="17" t="n">
        <f aca="false">+M1886*P1886</f>
        <v>651.725326744502</v>
      </c>
      <c r="R1886" s="17" t="n">
        <f aca="false">+N1886*P1886</f>
        <v>0</v>
      </c>
      <c r="S1886" s="17"/>
      <c r="T1886" s="18" t="n">
        <f aca="false">+L1886-K1886</f>
        <v>0.0208333333333333</v>
      </c>
      <c r="U1886" s="18" t="n">
        <f aca="false">+T1886*P1886</f>
        <v>1.08333333333333</v>
      </c>
      <c r="V1886" s="18"/>
    </row>
    <row r="1887" s="13" customFormat="true" ht="12" hidden="false" customHeight="false" outlineLevel="0" collapsed="false">
      <c r="A1887" s="12" t="n">
        <v>13126</v>
      </c>
      <c r="B1887" s="13" t="n">
        <v>36</v>
      </c>
      <c r="C1887" s="13" t="s">
        <v>242</v>
      </c>
      <c r="D1887" s="13" t="n">
        <v>0</v>
      </c>
      <c r="E1887" s="13" t="n">
        <v>432</v>
      </c>
      <c r="F1887" s="13" t="s">
        <v>289</v>
      </c>
      <c r="G1887" s="13" t="s">
        <v>26</v>
      </c>
      <c r="H1887" s="13" t="s">
        <v>25</v>
      </c>
      <c r="I1887" s="13" t="n">
        <v>1</v>
      </c>
      <c r="J1887" s="13" t="n">
        <v>1151</v>
      </c>
      <c r="K1887" s="14" t="n">
        <v>0.354166666666667</v>
      </c>
      <c r="L1887" s="15" t="n">
        <v>0.375</v>
      </c>
      <c r="M1887" s="16" t="n">
        <f aca="false">VLOOKUP(E1887,'Esp. percorsi al 18-10-22'!C:J,8,FALSE())</f>
        <v>12.8091402176495</v>
      </c>
      <c r="N1887" s="16"/>
      <c r="O1887" s="16"/>
      <c r="P1887" s="13" t="n">
        <v>251</v>
      </c>
      <c r="Q1887" s="17" t="n">
        <f aca="false">+M1887*P1887</f>
        <v>3215.09419463002</v>
      </c>
      <c r="R1887" s="17" t="n">
        <f aca="false">+N1887*P1887</f>
        <v>0</v>
      </c>
      <c r="S1887" s="17"/>
      <c r="T1887" s="18" t="n">
        <f aca="false">+L1887-K1887</f>
        <v>0.0208333333333333</v>
      </c>
      <c r="U1887" s="18" t="n">
        <f aca="false">+T1887*P1887</f>
        <v>5.22916666666667</v>
      </c>
      <c r="V1887" s="18"/>
    </row>
    <row r="1888" s="13" customFormat="true" ht="12" hidden="false" customHeight="false" outlineLevel="0" collapsed="false">
      <c r="A1888" s="12" t="n">
        <v>17179</v>
      </c>
      <c r="B1888" s="13" t="n">
        <v>36</v>
      </c>
      <c r="C1888" s="13" t="s">
        <v>242</v>
      </c>
      <c r="D1888" s="13" t="n">
        <v>0</v>
      </c>
      <c r="E1888" s="13" t="n">
        <v>432</v>
      </c>
      <c r="F1888" s="13" t="s">
        <v>289</v>
      </c>
      <c r="G1888" s="13" t="s">
        <v>28</v>
      </c>
      <c r="H1888" s="13" t="s">
        <v>29</v>
      </c>
      <c r="I1888" s="13" t="n">
        <v>1</v>
      </c>
      <c r="J1888" s="13" t="n">
        <v>17179</v>
      </c>
      <c r="K1888" s="14" t="n">
        <v>0.357638888888889</v>
      </c>
      <c r="L1888" s="15" t="n">
        <v>0.378472222222222</v>
      </c>
      <c r="M1888" s="16" t="n">
        <f aca="false">VLOOKUP(E1888,'Esp. percorsi al 18-10-22'!C:J,8,FALSE())</f>
        <v>12.8091402176495</v>
      </c>
      <c r="N1888" s="16"/>
      <c r="O1888" s="16"/>
      <c r="P1888" s="13" t="n">
        <v>10</v>
      </c>
      <c r="Q1888" s="17" t="n">
        <f aca="false">+M1888*P1888</f>
        <v>128.091402176495</v>
      </c>
      <c r="R1888" s="17" t="n">
        <f aca="false">+N1888*P1888</f>
        <v>0</v>
      </c>
      <c r="S1888" s="17"/>
      <c r="T1888" s="18" t="n">
        <f aca="false">+L1888-K1888</f>
        <v>0.0208333333333333</v>
      </c>
      <c r="U1888" s="18" t="n">
        <f aca="false">+T1888*P1888</f>
        <v>0.208333333333333</v>
      </c>
      <c r="V1888" s="18"/>
    </row>
    <row r="1889" s="13" customFormat="true" ht="12" hidden="false" customHeight="false" outlineLevel="0" collapsed="false">
      <c r="A1889" s="12" t="n">
        <v>18329</v>
      </c>
      <c r="B1889" s="13" t="n">
        <v>36</v>
      </c>
      <c r="C1889" s="13" t="s">
        <v>242</v>
      </c>
      <c r="D1889" s="13" t="n">
        <v>0</v>
      </c>
      <c r="E1889" s="13" t="n">
        <v>432</v>
      </c>
      <c r="F1889" s="13" t="s">
        <v>289</v>
      </c>
      <c r="G1889" s="13" t="s">
        <v>28</v>
      </c>
      <c r="H1889" s="13" t="s">
        <v>25</v>
      </c>
      <c r="I1889" s="13" t="n">
        <v>1</v>
      </c>
      <c r="J1889" s="13" t="n">
        <v>15983</v>
      </c>
      <c r="K1889" s="14" t="n">
        <v>0.364583333333333</v>
      </c>
      <c r="L1889" s="15" t="n">
        <v>0.385416666666667</v>
      </c>
      <c r="M1889" s="16" t="n">
        <f aca="false">VLOOKUP(E1889,'Esp. percorsi al 18-10-22'!C:J,8,FALSE())</f>
        <v>12.8091402176495</v>
      </c>
      <c r="N1889" s="16"/>
      <c r="O1889" s="16"/>
      <c r="P1889" s="13" t="n">
        <v>52</v>
      </c>
      <c r="Q1889" s="17" t="n">
        <f aca="false">+M1889*P1889</f>
        <v>666.075291317774</v>
      </c>
      <c r="R1889" s="17" t="n">
        <f aca="false">+N1889*P1889</f>
        <v>0</v>
      </c>
      <c r="S1889" s="17"/>
      <c r="T1889" s="18" t="n">
        <f aca="false">+L1889-K1889</f>
        <v>0.0208333333333333</v>
      </c>
      <c r="U1889" s="18" t="n">
        <f aca="false">+T1889*P1889</f>
        <v>1.08333333333333</v>
      </c>
      <c r="V1889" s="18"/>
    </row>
    <row r="1890" s="13" customFormat="true" ht="12" hidden="false" customHeight="false" outlineLevel="0" collapsed="false">
      <c r="A1890" s="12" t="n">
        <v>8327</v>
      </c>
      <c r="B1890" s="13" t="n">
        <v>36</v>
      </c>
      <c r="C1890" s="13" t="s">
        <v>242</v>
      </c>
      <c r="D1890" s="13" t="n">
        <v>0</v>
      </c>
      <c r="E1890" s="13" t="n">
        <v>432</v>
      </c>
      <c r="F1890" s="13" t="s">
        <v>289</v>
      </c>
      <c r="G1890" s="13" t="s">
        <v>28</v>
      </c>
      <c r="H1890" s="13" t="s">
        <v>25</v>
      </c>
      <c r="I1890" s="13" t="n">
        <v>1</v>
      </c>
      <c r="J1890" s="13" t="n">
        <v>3731</v>
      </c>
      <c r="K1890" s="14" t="n">
        <v>0.434027777777778</v>
      </c>
      <c r="L1890" s="15" t="n">
        <v>0.454861111111111</v>
      </c>
      <c r="M1890" s="16" t="n">
        <f aca="false">VLOOKUP(E1890,'Esp. percorsi al 18-10-22'!C:J,8,FALSE())</f>
        <v>12.8091402176495</v>
      </c>
      <c r="N1890" s="16"/>
      <c r="O1890" s="16"/>
      <c r="P1890" s="13" t="n">
        <v>52</v>
      </c>
      <c r="Q1890" s="17" t="n">
        <f aca="false">+M1890*P1890</f>
        <v>666.075291317774</v>
      </c>
      <c r="R1890" s="17" t="n">
        <f aca="false">+N1890*P1890</f>
        <v>0</v>
      </c>
      <c r="S1890" s="17"/>
      <c r="T1890" s="18" t="n">
        <f aca="false">+L1890-K1890</f>
        <v>0.0208333333333333</v>
      </c>
      <c r="U1890" s="18" t="n">
        <f aca="false">+T1890*P1890</f>
        <v>1.08333333333333</v>
      </c>
      <c r="V1890" s="18"/>
    </row>
    <row r="1891" s="13" customFormat="true" ht="12" hidden="false" customHeight="false" outlineLevel="0" collapsed="false">
      <c r="A1891" s="12" t="n">
        <v>8310</v>
      </c>
      <c r="B1891" s="13" t="n">
        <v>36</v>
      </c>
      <c r="C1891" s="13" t="s">
        <v>242</v>
      </c>
      <c r="D1891" s="13" t="n">
        <v>0</v>
      </c>
      <c r="E1891" s="13" t="n">
        <v>432</v>
      </c>
      <c r="F1891" s="13" t="s">
        <v>289</v>
      </c>
      <c r="G1891" s="13" t="s">
        <v>26</v>
      </c>
      <c r="H1891" s="13" t="s">
        <v>25</v>
      </c>
      <c r="I1891" s="13" t="n">
        <v>1</v>
      </c>
      <c r="J1891" s="13" t="n">
        <v>1152</v>
      </c>
      <c r="K1891" s="14" t="n">
        <v>0.447916666666667</v>
      </c>
      <c r="L1891" s="15" t="n">
        <v>0.46875</v>
      </c>
      <c r="M1891" s="16" t="n">
        <f aca="false">VLOOKUP(E1891,'Esp. percorsi al 18-10-22'!C:J,8,FALSE())</f>
        <v>12.8091402176495</v>
      </c>
      <c r="N1891" s="16"/>
      <c r="O1891" s="16"/>
      <c r="P1891" s="13" t="n">
        <v>251</v>
      </c>
      <c r="Q1891" s="17" t="n">
        <f aca="false">+M1891*P1891</f>
        <v>3215.09419463002</v>
      </c>
      <c r="R1891" s="17" t="n">
        <f aca="false">+N1891*P1891</f>
        <v>0</v>
      </c>
      <c r="S1891" s="17"/>
      <c r="T1891" s="18" t="n">
        <f aca="false">+L1891-K1891</f>
        <v>0.0208333333333333</v>
      </c>
      <c r="U1891" s="18" t="n">
        <f aca="false">+T1891*P1891</f>
        <v>5.22916666666667</v>
      </c>
      <c r="V1891" s="18"/>
    </row>
    <row r="1892" s="13" customFormat="true" ht="12" hidden="false" customHeight="false" outlineLevel="0" collapsed="false">
      <c r="A1892" s="12" t="n">
        <v>8311</v>
      </c>
      <c r="B1892" s="13" t="n">
        <v>36</v>
      </c>
      <c r="C1892" s="13" t="s">
        <v>242</v>
      </c>
      <c r="D1892" s="13" t="n">
        <v>0</v>
      </c>
      <c r="E1892" s="13" t="n">
        <v>432</v>
      </c>
      <c r="F1892" s="13" t="s">
        <v>289</v>
      </c>
      <c r="G1892" s="13" t="s">
        <v>24</v>
      </c>
      <c r="H1892" s="13" t="s">
        <v>25</v>
      </c>
      <c r="I1892" s="13" t="n">
        <v>1</v>
      </c>
      <c r="J1892" s="13" t="n">
        <v>1153</v>
      </c>
      <c r="K1892" s="14" t="n">
        <v>0.506944444444444</v>
      </c>
      <c r="L1892" s="15" t="n">
        <v>0.527777777777778</v>
      </c>
      <c r="M1892" s="16" t="n">
        <f aca="false">VLOOKUP(E1892,'Esp. percorsi al 18-10-22'!C:J,8,FALSE())</f>
        <v>12.8091402176495</v>
      </c>
      <c r="N1892" s="16"/>
      <c r="O1892" s="16"/>
      <c r="P1892" s="13" t="n">
        <v>303</v>
      </c>
      <c r="Q1892" s="17" t="n">
        <f aca="false">+M1892*P1892</f>
        <v>3881.1694859478</v>
      </c>
      <c r="R1892" s="17" t="n">
        <f aca="false">+N1892*P1892</f>
        <v>0</v>
      </c>
      <c r="S1892" s="17"/>
      <c r="T1892" s="18" t="n">
        <f aca="false">+L1892-K1892</f>
        <v>0.0208333333333333</v>
      </c>
      <c r="U1892" s="18" t="n">
        <f aca="false">+T1892*P1892</f>
        <v>6.3125</v>
      </c>
      <c r="V1892" s="18"/>
    </row>
    <row r="1893" s="13" customFormat="true" ht="12" hidden="false" customHeight="false" outlineLevel="0" collapsed="false">
      <c r="A1893" s="12" t="n">
        <v>17196</v>
      </c>
      <c r="B1893" s="13" t="n">
        <v>36</v>
      </c>
      <c r="C1893" s="13" t="s">
        <v>242</v>
      </c>
      <c r="D1893" s="13" t="n">
        <v>0</v>
      </c>
      <c r="E1893" s="13" t="n">
        <v>432</v>
      </c>
      <c r="F1893" s="13" t="s">
        <v>289</v>
      </c>
      <c r="G1893" s="13" t="s">
        <v>28</v>
      </c>
      <c r="H1893" s="13" t="s">
        <v>29</v>
      </c>
      <c r="I1893" s="13" t="n">
        <v>1</v>
      </c>
      <c r="J1893" s="13" t="n">
        <v>17196</v>
      </c>
      <c r="K1893" s="14" t="n">
        <v>0.579861111111111</v>
      </c>
      <c r="L1893" s="15" t="n">
        <v>0.600694444444444</v>
      </c>
      <c r="M1893" s="16" t="n">
        <f aca="false">VLOOKUP(E1893,'Esp. percorsi al 18-10-22'!C:J,8,FALSE())</f>
        <v>12.8091402176495</v>
      </c>
      <c r="N1893" s="16"/>
      <c r="O1893" s="16"/>
      <c r="P1893" s="13" t="n">
        <v>10</v>
      </c>
      <c r="Q1893" s="17" t="n">
        <f aca="false">+M1893*P1893</f>
        <v>128.091402176495</v>
      </c>
      <c r="R1893" s="17" t="n">
        <f aca="false">+N1893*P1893</f>
        <v>0</v>
      </c>
      <c r="S1893" s="17"/>
      <c r="T1893" s="18" t="n">
        <f aca="false">+L1893-K1893</f>
        <v>0.0208333333333333</v>
      </c>
      <c r="U1893" s="18" t="n">
        <f aca="false">+T1893*P1893</f>
        <v>0.208333333333333</v>
      </c>
      <c r="V1893" s="18"/>
    </row>
    <row r="1894" s="13" customFormat="true" ht="12" hidden="false" customHeight="false" outlineLevel="0" collapsed="false">
      <c r="A1894" s="12" t="n">
        <v>16838</v>
      </c>
      <c r="B1894" s="13" t="n">
        <v>36</v>
      </c>
      <c r="C1894" s="13" t="s">
        <v>242</v>
      </c>
      <c r="D1894" s="13" t="n">
        <v>0</v>
      </c>
      <c r="E1894" s="13" t="n">
        <v>432</v>
      </c>
      <c r="F1894" s="13" t="s">
        <v>289</v>
      </c>
      <c r="G1894" s="13" t="s">
        <v>28</v>
      </c>
      <c r="H1894" s="13" t="s">
        <v>25</v>
      </c>
      <c r="I1894" s="13" t="n">
        <v>1</v>
      </c>
      <c r="J1894" s="13" t="n">
        <v>16838</v>
      </c>
      <c r="K1894" s="14" t="n">
        <v>0.590277777777778</v>
      </c>
      <c r="L1894" s="15" t="n">
        <v>0.611111111111111</v>
      </c>
      <c r="M1894" s="16" t="n">
        <f aca="false">VLOOKUP(E1894,'Esp. percorsi al 18-10-22'!C:J,8,FALSE())</f>
        <v>12.8091402176495</v>
      </c>
      <c r="N1894" s="16"/>
      <c r="O1894" s="16"/>
      <c r="P1894" s="13" t="n">
        <v>52</v>
      </c>
      <c r="Q1894" s="17" t="n">
        <f aca="false">+M1894*P1894</f>
        <v>666.075291317774</v>
      </c>
      <c r="R1894" s="17" t="n">
        <f aca="false">+N1894*P1894</f>
        <v>0</v>
      </c>
      <c r="S1894" s="17"/>
      <c r="T1894" s="18" t="n">
        <f aca="false">+L1894-K1894</f>
        <v>0.0208333333333333</v>
      </c>
      <c r="U1894" s="18" t="n">
        <f aca="false">+T1894*P1894</f>
        <v>1.08333333333333</v>
      </c>
      <c r="V1894" s="18"/>
    </row>
    <row r="1895" s="13" customFormat="true" ht="12" hidden="false" customHeight="false" outlineLevel="0" collapsed="false">
      <c r="A1895" s="12" t="n">
        <v>13942</v>
      </c>
      <c r="B1895" s="13" t="n">
        <v>36</v>
      </c>
      <c r="C1895" s="13" t="s">
        <v>242</v>
      </c>
      <c r="D1895" s="13" t="n">
        <v>0</v>
      </c>
      <c r="E1895" s="13" t="n">
        <v>432</v>
      </c>
      <c r="F1895" s="13" t="s">
        <v>289</v>
      </c>
      <c r="G1895" s="13" t="s">
        <v>42</v>
      </c>
      <c r="H1895" s="13" t="n">
        <v>6</v>
      </c>
      <c r="I1895" s="13" t="n">
        <v>1</v>
      </c>
      <c r="J1895" s="13" t="n">
        <v>1154</v>
      </c>
      <c r="K1895" s="14" t="n">
        <v>0.59375</v>
      </c>
      <c r="L1895" s="15" t="n">
        <v>0.614583333333333</v>
      </c>
      <c r="M1895" s="16" t="n">
        <f aca="false">VLOOKUP(E1895,'Esp. percorsi al 18-10-22'!C:J,8,FALSE())</f>
        <v>12.8091402176495</v>
      </c>
      <c r="N1895" s="16"/>
      <c r="O1895" s="16"/>
      <c r="P1895" s="13" t="n">
        <v>37</v>
      </c>
      <c r="Q1895" s="17" t="n">
        <f aca="false">+M1895*P1895</f>
        <v>473.938188053031</v>
      </c>
      <c r="R1895" s="17" t="n">
        <f aca="false">+N1895*P1895</f>
        <v>0</v>
      </c>
      <c r="S1895" s="17"/>
      <c r="T1895" s="18" t="n">
        <f aca="false">+L1895-K1895</f>
        <v>0.0208333333333333</v>
      </c>
      <c r="U1895" s="18" t="n">
        <f aca="false">+T1895*P1895</f>
        <v>0.770833333333333</v>
      </c>
      <c r="V1895" s="18"/>
    </row>
    <row r="1896" s="13" customFormat="true" ht="12" hidden="false" customHeight="false" outlineLevel="0" collapsed="false">
      <c r="A1896" s="12" t="n">
        <v>14041</v>
      </c>
      <c r="B1896" s="13" t="n">
        <v>36</v>
      </c>
      <c r="C1896" s="13" t="s">
        <v>242</v>
      </c>
      <c r="D1896" s="13" t="n">
        <v>0</v>
      </c>
      <c r="E1896" s="13" t="n">
        <v>432</v>
      </c>
      <c r="F1896" s="13" t="s">
        <v>289</v>
      </c>
      <c r="G1896" s="13" t="s">
        <v>250</v>
      </c>
      <c r="H1896" s="13" t="s">
        <v>25</v>
      </c>
      <c r="I1896" s="13" t="n">
        <v>1</v>
      </c>
      <c r="J1896" s="13" t="n">
        <v>14041</v>
      </c>
      <c r="K1896" s="14" t="n">
        <v>0.59375</v>
      </c>
      <c r="L1896" s="15" t="n">
        <v>0.614583333333333</v>
      </c>
      <c r="M1896" s="16" t="n">
        <f aca="false">VLOOKUP(E1896,'Esp. percorsi al 18-10-22'!C:J,8,FALSE())</f>
        <v>12.8091402176495</v>
      </c>
      <c r="N1896" s="16"/>
      <c r="O1896" s="16"/>
      <c r="P1896" s="13" t="n">
        <v>25</v>
      </c>
      <c r="Q1896" s="17" t="n">
        <f aca="false">+M1896*P1896</f>
        <v>320.228505441237</v>
      </c>
      <c r="R1896" s="17" t="n">
        <f aca="false">+N1896*P1896</f>
        <v>0</v>
      </c>
      <c r="S1896" s="17"/>
      <c r="T1896" s="18" t="n">
        <f aca="false">+L1896-K1896</f>
        <v>0.0208333333333333</v>
      </c>
      <c r="U1896" s="18" t="n">
        <f aca="false">+T1896*P1896</f>
        <v>0.520833333333333</v>
      </c>
      <c r="V1896" s="18"/>
    </row>
    <row r="1897" s="13" customFormat="true" ht="12" hidden="false" customHeight="false" outlineLevel="0" collapsed="false">
      <c r="A1897" s="12" t="n">
        <v>8324</v>
      </c>
      <c r="B1897" s="13" t="n">
        <v>36</v>
      </c>
      <c r="C1897" s="13" t="s">
        <v>242</v>
      </c>
      <c r="D1897" s="13" t="n">
        <v>0</v>
      </c>
      <c r="E1897" s="13" t="n">
        <v>432</v>
      </c>
      <c r="F1897" s="13" t="s">
        <v>289</v>
      </c>
      <c r="G1897" s="13" t="s">
        <v>28</v>
      </c>
      <c r="H1897" s="13" t="s">
        <v>25</v>
      </c>
      <c r="I1897" s="13" t="n">
        <v>1</v>
      </c>
      <c r="J1897" s="13" t="n">
        <v>3640</v>
      </c>
      <c r="K1897" s="14" t="n">
        <v>0.756944444444444</v>
      </c>
      <c r="L1897" s="15" t="n">
        <v>0.777777777777778</v>
      </c>
      <c r="M1897" s="16" t="n">
        <f aca="false">VLOOKUP(E1897,'Esp. percorsi al 18-10-22'!C:J,8,FALSE())</f>
        <v>12.8091402176495</v>
      </c>
      <c r="N1897" s="16"/>
      <c r="O1897" s="16"/>
      <c r="P1897" s="13" t="n">
        <v>52</v>
      </c>
      <c r="Q1897" s="17" t="n">
        <f aca="false">+M1897*P1897</f>
        <v>666.075291317774</v>
      </c>
      <c r="R1897" s="17" t="n">
        <f aca="false">+N1897*P1897</f>
        <v>0</v>
      </c>
      <c r="S1897" s="17"/>
      <c r="T1897" s="18" t="n">
        <f aca="false">+L1897-K1897</f>
        <v>0.0208333333333333</v>
      </c>
      <c r="U1897" s="18" t="n">
        <f aca="false">+T1897*P1897</f>
        <v>1.08333333333333</v>
      </c>
      <c r="V1897" s="18"/>
    </row>
    <row r="1898" s="13" customFormat="true" ht="12" hidden="false" customHeight="false" outlineLevel="0" collapsed="false">
      <c r="A1898" s="12" t="n">
        <v>16818</v>
      </c>
      <c r="B1898" s="13" t="n">
        <v>36</v>
      </c>
      <c r="C1898" s="13" t="s">
        <v>242</v>
      </c>
      <c r="D1898" s="13" t="n">
        <v>0</v>
      </c>
      <c r="E1898" s="13" t="n">
        <v>597</v>
      </c>
      <c r="F1898" s="13" t="s">
        <v>290</v>
      </c>
      <c r="G1898" s="13" t="s">
        <v>28</v>
      </c>
      <c r="H1898" s="13" t="s">
        <v>25</v>
      </c>
      <c r="I1898" s="13" t="n">
        <v>1</v>
      </c>
      <c r="J1898" s="13" t="n">
        <v>16818</v>
      </c>
      <c r="K1898" s="14" t="n">
        <v>0.458333333333333</v>
      </c>
      <c r="L1898" s="15" t="n">
        <v>0.513888888888889</v>
      </c>
      <c r="M1898" s="16" t="n">
        <f aca="false">VLOOKUP(E1898,'Esp. percorsi al 18-10-22'!C:J,8,FALSE())</f>
        <v>33.669031240699</v>
      </c>
      <c r="N1898" s="16"/>
      <c r="O1898" s="16"/>
      <c r="P1898" s="13" t="n">
        <v>52</v>
      </c>
      <c r="Q1898" s="17" t="n">
        <f aca="false">+M1898*P1898</f>
        <v>1750.78962451635</v>
      </c>
      <c r="R1898" s="17" t="n">
        <f aca="false">+N1898*P1898</f>
        <v>0</v>
      </c>
      <c r="S1898" s="17"/>
      <c r="T1898" s="18" t="n">
        <f aca="false">+L1898-K1898</f>
        <v>0.0555555555555556</v>
      </c>
      <c r="U1898" s="18" t="n">
        <f aca="false">+T1898*P1898</f>
        <v>2.88888888888889</v>
      </c>
      <c r="V1898" s="18"/>
    </row>
    <row r="1899" s="13" customFormat="true" ht="12" hidden="false" customHeight="false" outlineLevel="0" collapsed="false">
      <c r="A1899" s="12" t="n">
        <v>8334</v>
      </c>
      <c r="B1899" s="27" t="n">
        <v>36</v>
      </c>
      <c r="C1899" s="27" t="s">
        <v>242</v>
      </c>
      <c r="D1899" s="27" t="n">
        <v>0</v>
      </c>
      <c r="E1899" s="27" t="n">
        <v>3008</v>
      </c>
      <c r="F1899" s="27" t="s">
        <v>291</v>
      </c>
      <c r="G1899" s="27" t="s">
        <v>24</v>
      </c>
      <c r="H1899" s="27" t="s">
        <v>25</v>
      </c>
      <c r="I1899" s="27" t="n">
        <v>8</v>
      </c>
      <c r="J1899" s="27" t="n">
        <v>4336</v>
      </c>
      <c r="K1899" s="28" t="n">
        <v>0.763888888888889</v>
      </c>
      <c r="L1899" s="29" t="n">
        <v>0.774305555555555</v>
      </c>
      <c r="M1899" s="30" t="n">
        <f aca="false">VLOOKUP(E1899,'Esp. percorsi al 18-10-22'!C:J,8,FALSE())</f>
        <v>9.90847068264567</v>
      </c>
      <c r="N1899" s="30"/>
      <c r="O1899" s="30" t="n">
        <f aca="false">+M1899</f>
        <v>9.90847068264567</v>
      </c>
      <c r="P1899" s="27" t="n">
        <v>303</v>
      </c>
      <c r="Q1899" s="31" t="n">
        <f aca="false">+M1899*P1899</f>
        <v>3002.26661684164</v>
      </c>
      <c r="R1899" s="31" t="n">
        <f aca="false">+N1899*P1899</f>
        <v>0</v>
      </c>
      <c r="S1899" s="31" t="n">
        <f aca="false">+O1899*P1899</f>
        <v>3002.26661684164</v>
      </c>
      <c r="T1899" s="32" t="n">
        <f aca="false">+L1899-K1899</f>
        <v>0.0104166666666667</v>
      </c>
      <c r="U1899" s="32" t="n">
        <f aca="false">+T1899*P1899</f>
        <v>3.15625</v>
      </c>
      <c r="V1899" s="32"/>
    </row>
    <row r="1900" s="13" customFormat="true" ht="12" hidden="false" customHeight="false" outlineLevel="0" collapsed="false">
      <c r="A1900" s="12" t="n">
        <v>8335</v>
      </c>
      <c r="B1900" s="27" t="n">
        <v>36</v>
      </c>
      <c r="C1900" s="27" t="s">
        <v>242</v>
      </c>
      <c r="D1900" s="27" t="n">
        <v>0</v>
      </c>
      <c r="E1900" s="27" t="n">
        <v>3021</v>
      </c>
      <c r="F1900" s="27" t="s">
        <v>292</v>
      </c>
      <c r="G1900" s="27" t="s">
        <v>24</v>
      </c>
      <c r="H1900" s="27" t="n">
        <v>24</v>
      </c>
      <c r="I1900" s="27" t="n">
        <v>8</v>
      </c>
      <c r="J1900" s="27" t="n">
        <v>4349</v>
      </c>
      <c r="K1900" s="28" t="n">
        <v>0.586805555555556</v>
      </c>
      <c r="L1900" s="29" t="n">
        <v>0.621527777777778</v>
      </c>
      <c r="M1900" s="30" t="n">
        <f aca="false">VLOOKUP(E1900,'Esp. percorsi al 18-10-22'!C:J,8,FALSE())</f>
        <v>23.7648896961573</v>
      </c>
      <c r="N1900" s="30"/>
      <c r="O1900" s="30" t="n">
        <f aca="false">+M1900</f>
        <v>23.7648896961573</v>
      </c>
      <c r="P1900" s="27" t="n">
        <v>101</v>
      </c>
      <c r="Q1900" s="31" t="n">
        <f aca="false">+M1900*P1900</f>
        <v>2400.25385931189</v>
      </c>
      <c r="R1900" s="31" t="n">
        <f aca="false">+N1900*P1900</f>
        <v>0</v>
      </c>
      <c r="S1900" s="31" t="n">
        <f aca="false">+O1900*P1900</f>
        <v>2400.25385931189</v>
      </c>
      <c r="T1900" s="32" t="n">
        <f aca="false">+L1900-K1900</f>
        <v>0.0347222222222222</v>
      </c>
      <c r="U1900" s="32" t="n">
        <f aca="false">+T1900*P1900</f>
        <v>3.50694444444444</v>
      </c>
      <c r="V1900" s="32"/>
    </row>
    <row r="1901" s="13" customFormat="true" ht="12" hidden="false" customHeight="false" outlineLevel="0" collapsed="false">
      <c r="A1901" s="12" t="n">
        <v>10786</v>
      </c>
      <c r="B1901" s="13" t="n">
        <v>37</v>
      </c>
      <c r="C1901" s="13" t="s">
        <v>265</v>
      </c>
      <c r="D1901" s="13" t="n">
        <v>0</v>
      </c>
      <c r="E1901" s="13" t="n">
        <v>314</v>
      </c>
      <c r="F1901" s="13" t="s">
        <v>293</v>
      </c>
      <c r="G1901" s="13" t="s">
        <v>24</v>
      </c>
      <c r="H1901" s="13" t="s">
        <v>29</v>
      </c>
      <c r="I1901" s="13" t="n">
        <v>1</v>
      </c>
      <c r="J1901" s="13" t="n">
        <v>1915</v>
      </c>
      <c r="K1901" s="14" t="n">
        <v>0.541666666666667</v>
      </c>
      <c r="L1901" s="15" t="n">
        <v>0.579861111111111</v>
      </c>
      <c r="M1901" s="16" t="n">
        <f aca="false">VLOOKUP(E1901,'Esp. percorsi al 18-10-22'!C:J,8,FALSE())</f>
        <v>24.7520339545497</v>
      </c>
      <c r="N1901" s="16"/>
      <c r="O1901" s="16"/>
      <c r="P1901" s="13" t="n">
        <v>57</v>
      </c>
      <c r="Q1901" s="17" t="n">
        <f aca="false">+M1901*P1901</f>
        <v>1410.86593540933</v>
      </c>
      <c r="R1901" s="17" t="n">
        <f aca="false">+N1901*P1901</f>
        <v>0</v>
      </c>
      <c r="S1901" s="17"/>
      <c r="T1901" s="18" t="n">
        <f aca="false">+L1901-K1901</f>
        <v>0.0381944444444444</v>
      </c>
      <c r="U1901" s="18" t="n">
        <f aca="false">+T1901*P1901</f>
        <v>2.17708333333333</v>
      </c>
      <c r="V1901" s="18"/>
    </row>
    <row r="1902" s="13" customFormat="true" ht="12" hidden="false" customHeight="false" outlineLevel="0" collapsed="false">
      <c r="A1902" s="12" t="n">
        <v>18481</v>
      </c>
      <c r="B1902" s="13" t="n">
        <v>37</v>
      </c>
      <c r="C1902" s="13" t="s">
        <v>265</v>
      </c>
      <c r="D1902" s="13" t="n">
        <v>0</v>
      </c>
      <c r="E1902" s="13" t="n">
        <v>314</v>
      </c>
      <c r="F1902" s="13" t="s">
        <v>293</v>
      </c>
      <c r="G1902" s="13" t="s">
        <v>26</v>
      </c>
      <c r="H1902" s="13" t="s">
        <v>25</v>
      </c>
      <c r="I1902" s="13" t="n">
        <v>1</v>
      </c>
      <c r="J1902" s="13" t="n">
        <v>1083</v>
      </c>
      <c r="K1902" s="14" t="n">
        <v>0.59375</v>
      </c>
      <c r="L1902" s="15" t="n">
        <v>0.638888888888889</v>
      </c>
      <c r="M1902" s="16" t="n">
        <f aca="false">VLOOKUP(E1902,'Esp. percorsi al 18-10-22'!C:J,8,FALSE())</f>
        <v>24.7520339545497</v>
      </c>
      <c r="N1902" s="16"/>
      <c r="O1902" s="16"/>
      <c r="P1902" s="13" t="n">
        <v>251</v>
      </c>
      <c r="Q1902" s="17" t="n">
        <f aca="false">+M1902*P1902</f>
        <v>6212.76052259197</v>
      </c>
      <c r="R1902" s="17" t="n">
        <f aca="false">+N1902*P1902</f>
        <v>0</v>
      </c>
      <c r="S1902" s="17"/>
      <c r="T1902" s="18" t="n">
        <f aca="false">+L1902-K1902</f>
        <v>0.0451388888888889</v>
      </c>
      <c r="U1902" s="18" t="n">
        <f aca="false">+T1902*P1902</f>
        <v>11.3298611111111</v>
      </c>
      <c r="V1902" s="18"/>
    </row>
    <row r="1903" s="13" customFormat="true" ht="12" hidden="false" customHeight="false" outlineLevel="0" collapsed="false">
      <c r="A1903" s="12" t="n">
        <v>17355</v>
      </c>
      <c r="B1903" s="13" t="n">
        <v>37</v>
      </c>
      <c r="C1903" s="13" t="s">
        <v>265</v>
      </c>
      <c r="D1903" s="13" t="n">
        <v>0</v>
      </c>
      <c r="E1903" s="13" t="n">
        <v>314</v>
      </c>
      <c r="F1903" s="13" t="s">
        <v>293</v>
      </c>
      <c r="G1903" s="13" t="s">
        <v>28</v>
      </c>
      <c r="H1903" s="13" t="s">
        <v>25</v>
      </c>
      <c r="I1903" s="13" t="n">
        <v>1</v>
      </c>
      <c r="J1903" s="13" t="n">
        <v>17355</v>
      </c>
      <c r="K1903" s="14" t="n">
        <v>0.597222222222222</v>
      </c>
      <c r="L1903" s="15" t="n">
        <v>0.642361111111111</v>
      </c>
      <c r="M1903" s="16" t="n">
        <f aca="false">VLOOKUP(E1903,'Esp. percorsi al 18-10-22'!C:J,8,FALSE())</f>
        <v>24.7520339545497</v>
      </c>
      <c r="N1903" s="16"/>
      <c r="O1903" s="16"/>
      <c r="P1903" s="13" t="n">
        <v>52</v>
      </c>
      <c r="Q1903" s="17" t="n">
        <f aca="false">+M1903*P1903</f>
        <v>1287.10576563658</v>
      </c>
      <c r="R1903" s="17" t="n">
        <f aca="false">+N1903*P1903</f>
        <v>0</v>
      </c>
      <c r="S1903" s="17"/>
      <c r="T1903" s="18" t="n">
        <f aca="false">+L1903-K1903</f>
        <v>0.0451388888888889</v>
      </c>
      <c r="U1903" s="18" t="n">
        <f aca="false">+T1903*P1903</f>
        <v>2.34722222222222</v>
      </c>
      <c r="V1903" s="18"/>
    </row>
    <row r="1904" s="13" customFormat="true" ht="12" hidden="false" customHeight="false" outlineLevel="0" collapsed="false">
      <c r="A1904" s="12" t="n">
        <v>10794</v>
      </c>
      <c r="B1904" s="13" t="n">
        <v>37</v>
      </c>
      <c r="C1904" s="13" t="s">
        <v>265</v>
      </c>
      <c r="D1904" s="13" t="n">
        <v>0</v>
      </c>
      <c r="E1904" s="13" t="n">
        <v>314</v>
      </c>
      <c r="F1904" s="13" t="s">
        <v>293</v>
      </c>
      <c r="G1904" s="13" t="s">
        <v>24</v>
      </c>
      <c r="H1904" s="13" t="s">
        <v>29</v>
      </c>
      <c r="I1904" s="13" t="n">
        <v>1</v>
      </c>
      <c r="J1904" s="13" t="n">
        <v>1916</v>
      </c>
      <c r="K1904" s="14" t="n">
        <v>0.71875</v>
      </c>
      <c r="L1904" s="15" t="n">
        <v>0.753472222222222</v>
      </c>
      <c r="M1904" s="16" t="n">
        <f aca="false">VLOOKUP(E1904,'Esp. percorsi al 18-10-22'!C:J,8,FALSE())</f>
        <v>24.7520339545497</v>
      </c>
      <c r="N1904" s="16"/>
      <c r="O1904" s="16"/>
      <c r="P1904" s="13" t="n">
        <v>57</v>
      </c>
      <c r="Q1904" s="17" t="n">
        <f aca="false">+M1904*P1904</f>
        <v>1410.86593540933</v>
      </c>
      <c r="R1904" s="17" t="n">
        <f aca="false">+N1904*P1904</f>
        <v>0</v>
      </c>
      <c r="S1904" s="17"/>
      <c r="T1904" s="18" t="n">
        <f aca="false">+L1904-K1904</f>
        <v>0.0347222222222222</v>
      </c>
      <c r="U1904" s="18" t="n">
        <f aca="false">+T1904*P1904</f>
        <v>1.97916666666667</v>
      </c>
      <c r="V1904" s="18"/>
    </row>
    <row r="1905" s="13" customFormat="true" ht="12" hidden="false" customHeight="false" outlineLevel="0" collapsed="false">
      <c r="A1905" s="12" t="n">
        <v>10784</v>
      </c>
      <c r="B1905" s="13" t="n">
        <v>37</v>
      </c>
      <c r="C1905" s="13" t="s">
        <v>265</v>
      </c>
      <c r="D1905" s="13" t="n">
        <v>0</v>
      </c>
      <c r="E1905" s="13" t="n">
        <v>315</v>
      </c>
      <c r="F1905" s="13" t="s">
        <v>294</v>
      </c>
      <c r="G1905" s="13" t="s">
        <v>24</v>
      </c>
      <c r="H1905" s="13" t="s">
        <v>25</v>
      </c>
      <c r="I1905" s="13" t="n">
        <v>1</v>
      </c>
      <c r="J1905" s="13" t="n">
        <v>1084</v>
      </c>
      <c r="K1905" s="14" t="n">
        <v>0.805555555555555</v>
      </c>
      <c r="L1905" s="15" t="n">
        <v>0.847222222222222</v>
      </c>
      <c r="M1905" s="16" t="n">
        <f aca="false">VLOOKUP(E1905,'Esp. percorsi al 18-10-22'!C:J,8,FALSE())</f>
        <v>24.3331792185837</v>
      </c>
      <c r="N1905" s="16"/>
      <c r="O1905" s="16"/>
      <c r="P1905" s="13" t="n">
        <v>303</v>
      </c>
      <c r="Q1905" s="17" t="n">
        <f aca="false">+M1905*P1905</f>
        <v>7372.95330323086</v>
      </c>
      <c r="R1905" s="17" t="n">
        <f aca="false">+N1905*P1905</f>
        <v>0</v>
      </c>
      <c r="S1905" s="17"/>
      <c r="T1905" s="18" t="n">
        <f aca="false">+L1905-K1905</f>
        <v>0.0416666666666667</v>
      </c>
      <c r="U1905" s="18" t="n">
        <f aca="false">+T1905*P1905</f>
        <v>12.625</v>
      </c>
      <c r="V1905" s="18"/>
    </row>
    <row r="1906" s="13" customFormat="true" ht="12" hidden="false" customHeight="false" outlineLevel="0" collapsed="false">
      <c r="A1906" s="12" t="n">
        <v>14100</v>
      </c>
      <c r="B1906" s="13" t="n">
        <v>37</v>
      </c>
      <c r="C1906" s="13" t="s">
        <v>265</v>
      </c>
      <c r="D1906" s="13" t="n">
        <v>0</v>
      </c>
      <c r="E1906" s="13" t="n">
        <v>629</v>
      </c>
      <c r="F1906" s="13" t="s">
        <v>295</v>
      </c>
      <c r="G1906" s="13" t="s">
        <v>24</v>
      </c>
      <c r="H1906" s="13" t="s">
        <v>25</v>
      </c>
      <c r="I1906" s="13" t="n">
        <v>1</v>
      </c>
      <c r="J1906" s="13" t="n">
        <v>1081</v>
      </c>
      <c r="K1906" s="14" t="n">
        <v>0.305555555555555</v>
      </c>
      <c r="L1906" s="15" t="n">
        <v>0.336805555555556</v>
      </c>
      <c r="M1906" s="16" t="n">
        <f aca="false">VLOOKUP(E1906,'Esp. percorsi al 18-10-22'!C:J,8,FALSE())</f>
        <v>23.1463195777233</v>
      </c>
      <c r="N1906" s="16" t="n">
        <v>2.68</v>
      </c>
      <c r="O1906" s="16"/>
      <c r="P1906" s="13" t="n">
        <v>303</v>
      </c>
      <c r="Q1906" s="17" t="n">
        <f aca="false">+M1906*P1906</f>
        <v>7013.33483205016</v>
      </c>
      <c r="R1906" s="17" t="n">
        <f aca="false">+N1906*P1906</f>
        <v>812.04</v>
      </c>
      <c r="S1906" s="17"/>
      <c r="T1906" s="18" t="n">
        <f aca="false">+L1906-K1906</f>
        <v>0.03125</v>
      </c>
      <c r="U1906" s="18" t="n">
        <f aca="false">+T1906*P1906</f>
        <v>9.46875</v>
      </c>
      <c r="V1906" s="18" t="s">
        <v>296</v>
      </c>
    </row>
    <row r="1907" s="13" customFormat="true" ht="12" hidden="false" customHeight="false" outlineLevel="0" collapsed="false">
      <c r="A1907" s="12" t="n">
        <v>14102</v>
      </c>
      <c r="B1907" s="13" t="n">
        <v>37</v>
      </c>
      <c r="C1907" s="13" t="s">
        <v>265</v>
      </c>
      <c r="D1907" s="13" t="n">
        <v>0</v>
      </c>
      <c r="E1907" s="13" t="n">
        <v>630</v>
      </c>
      <c r="F1907" s="13" t="s">
        <v>297</v>
      </c>
      <c r="G1907" s="13" t="s">
        <v>24</v>
      </c>
      <c r="H1907" s="13" t="s">
        <v>25</v>
      </c>
      <c r="I1907" s="13" t="n">
        <v>1</v>
      </c>
      <c r="J1907" s="13" t="n">
        <v>14102</v>
      </c>
      <c r="K1907" s="14" t="n">
        <v>0.368055555555556</v>
      </c>
      <c r="L1907" s="15" t="n">
        <v>0.395833333333333</v>
      </c>
      <c r="M1907" s="16" t="n">
        <f aca="false">VLOOKUP(E1907,'Esp. percorsi al 18-10-22'!C:J,8,FALSE())</f>
        <v>17.5702503582404</v>
      </c>
      <c r="N1907" s="16" t="n">
        <v>3.31</v>
      </c>
      <c r="O1907" s="16"/>
      <c r="P1907" s="13" t="n">
        <v>303</v>
      </c>
      <c r="Q1907" s="17" t="n">
        <f aca="false">+M1907*P1907</f>
        <v>5323.78585854684</v>
      </c>
      <c r="R1907" s="17" t="n">
        <f aca="false">+N1907*P1907</f>
        <v>1002.93</v>
      </c>
      <c r="S1907" s="17"/>
      <c r="T1907" s="18" t="n">
        <f aca="false">+L1907-K1907</f>
        <v>0.0277777777777778</v>
      </c>
      <c r="U1907" s="18" t="n">
        <f aca="false">+T1907*P1907</f>
        <v>8.41666666666667</v>
      </c>
      <c r="V1907" s="18" t="s">
        <v>296</v>
      </c>
    </row>
    <row r="1908" s="13" customFormat="true" ht="12" hidden="false" customHeight="false" outlineLevel="0" collapsed="false">
      <c r="A1908" s="12" t="n">
        <v>14101</v>
      </c>
      <c r="B1908" s="13" t="n">
        <v>37</v>
      </c>
      <c r="C1908" s="13" t="s">
        <v>265</v>
      </c>
      <c r="D1908" s="13" t="n">
        <v>0</v>
      </c>
      <c r="E1908" s="13" t="n">
        <v>630</v>
      </c>
      <c r="F1908" s="13" t="s">
        <v>297</v>
      </c>
      <c r="G1908" s="13" t="s">
        <v>24</v>
      </c>
      <c r="H1908" s="13" t="s">
        <v>25</v>
      </c>
      <c r="I1908" s="13" t="n">
        <v>1</v>
      </c>
      <c r="J1908" s="13" t="n">
        <v>1082</v>
      </c>
      <c r="K1908" s="14" t="n">
        <v>0.402777777777778</v>
      </c>
      <c r="L1908" s="15" t="n">
        <v>0.430555555555556</v>
      </c>
      <c r="M1908" s="16" t="n">
        <f aca="false">VLOOKUP(E1908,'Esp. percorsi al 18-10-22'!C:J,8,FALSE())</f>
        <v>17.5702503582404</v>
      </c>
      <c r="N1908" s="16" t="n">
        <v>3.31</v>
      </c>
      <c r="O1908" s="16"/>
      <c r="P1908" s="13" t="n">
        <v>303</v>
      </c>
      <c r="Q1908" s="17" t="n">
        <f aca="false">+M1908*P1908</f>
        <v>5323.78585854684</v>
      </c>
      <c r="R1908" s="17" t="n">
        <f aca="false">+N1908*P1908</f>
        <v>1002.93</v>
      </c>
      <c r="S1908" s="17"/>
      <c r="T1908" s="18" t="n">
        <f aca="false">+L1908-K1908</f>
        <v>0.0277777777777778</v>
      </c>
      <c r="U1908" s="18" t="n">
        <f aca="false">+T1908*P1908</f>
        <v>8.41666666666667</v>
      </c>
      <c r="V1908" s="18" t="s">
        <v>296</v>
      </c>
    </row>
    <row r="1909" s="13" customFormat="true" ht="12" hidden="false" customHeight="false" outlineLevel="0" collapsed="false">
      <c r="A1909" s="12" t="n">
        <v>14103</v>
      </c>
      <c r="B1909" s="13" t="n">
        <v>37</v>
      </c>
      <c r="C1909" s="13" t="s">
        <v>265</v>
      </c>
      <c r="D1909" s="13" t="n">
        <v>0</v>
      </c>
      <c r="E1909" s="13" t="n">
        <v>630</v>
      </c>
      <c r="F1909" s="13" t="s">
        <v>297</v>
      </c>
      <c r="G1909" s="13" t="s">
        <v>24</v>
      </c>
      <c r="H1909" s="13" t="s">
        <v>25</v>
      </c>
      <c r="I1909" s="13" t="n">
        <v>1</v>
      </c>
      <c r="J1909" s="13" t="n">
        <v>14103</v>
      </c>
      <c r="K1909" s="14" t="n">
        <v>0.4375</v>
      </c>
      <c r="L1909" s="15" t="n">
        <v>0.465277777777778</v>
      </c>
      <c r="M1909" s="16" t="n">
        <f aca="false">VLOOKUP(E1909,'Esp. percorsi al 18-10-22'!C:J,8,FALSE())</f>
        <v>17.5702503582404</v>
      </c>
      <c r="N1909" s="16" t="n">
        <v>3.31</v>
      </c>
      <c r="O1909" s="16"/>
      <c r="P1909" s="13" t="n">
        <v>303</v>
      </c>
      <c r="Q1909" s="17" t="n">
        <f aca="false">+M1909*P1909</f>
        <v>5323.78585854684</v>
      </c>
      <c r="R1909" s="17" t="n">
        <f aca="false">+N1909*P1909</f>
        <v>1002.93</v>
      </c>
      <c r="S1909" s="17"/>
      <c r="T1909" s="18" t="n">
        <f aca="false">+L1909-K1909</f>
        <v>0.0277777777777778</v>
      </c>
      <c r="U1909" s="18" t="n">
        <f aca="false">+T1909*P1909</f>
        <v>8.41666666666667</v>
      </c>
      <c r="V1909" s="18" t="s">
        <v>296</v>
      </c>
    </row>
    <row r="1910" s="13" customFormat="true" ht="12" hidden="false" customHeight="false" outlineLevel="0" collapsed="false">
      <c r="A1910" s="12" t="n">
        <v>14104</v>
      </c>
      <c r="B1910" s="13" t="n">
        <v>37</v>
      </c>
      <c r="C1910" s="13" t="s">
        <v>265</v>
      </c>
      <c r="D1910" s="13" t="n">
        <v>0</v>
      </c>
      <c r="E1910" s="13" t="n">
        <v>633</v>
      </c>
      <c r="F1910" s="13" t="s">
        <v>298</v>
      </c>
      <c r="G1910" s="13" t="s">
        <v>24</v>
      </c>
      <c r="H1910" s="13" t="s">
        <v>25</v>
      </c>
      <c r="I1910" s="13" t="n">
        <v>1</v>
      </c>
      <c r="J1910" s="13" t="n">
        <v>1085</v>
      </c>
      <c r="K1910" s="14" t="n">
        <v>0.496527777777778</v>
      </c>
      <c r="L1910" s="15" t="n">
        <v>0.53125</v>
      </c>
      <c r="M1910" s="16" t="n">
        <f aca="false">VLOOKUP(E1910,'Esp. percorsi al 18-10-22'!C:J,8,FALSE())</f>
        <v>18.7933572284797</v>
      </c>
      <c r="N1910" s="16" t="n">
        <v>0.63</v>
      </c>
      <c r="O1910" s="16"/>
      <c r="P1910" s="13" t="n">
        <v>303</v>
      </c>
      <c r="Q1910" s="17" t="n">
        <f aca="false">+M1910*P1910</f>
        <v>5694.38724022935</v>
      </c>
      <c r="R1910" s="17" t="n">
        <f aca="false">+N1910*P1910</f>
        <v>190.89</v>
      </c>
      <c r="S1910" s="17"/>
      <c r="T1910" s="18" t="n">
        <f aca="false">+L1910-K1910</f>
        <v>0.0347222222222222</v>
      </c>
      <c r="U1910" s="18" t="n">
        <f aca="false">+T1910*P1910</f>
        <v>10.5208333333333</v>
      </c>
      <c r="V1910" s="18" t="s">
        <v>296</v>
      </c>
    </row>
    <row r="1911" s="13" customFormat="true" ht="12" hidden="false" customHeight="false" outlineLevel="0" collapsed="false">
      <c r="A1911" s="12" t="n">
        <v>10785</v>
      </c>
      <c r="B1911" s="13" t="n">
        <v>37</v>
      </c>
      <c r="C1911" s="13" t="s">
        <v>265</v>
      </c>
      <c r="D1911" s="13" t="n">
        <v>0</v>
      </c>
      <c r="E1911" s="13" t="n">
        <v>718</v>
      </c>
      <c r="F1911" s="13" t="s">
        <v>299</v>
      </c>
      <c r="G1911" s="13" t="s">
        <v>24</v>
      </c>
      <c r="H1911" s="13" t="s">
        <v>25</v>
      </c>
      <c r="I1911" s="13" t="n">
        <v>1</v>
      </c>
      <c r="J1911" s="13" t="n">
        <v>1098</v>
      </c>
      <c r="K1911" s="14" t="n">
        <v>0.263888888888889</v>
      </c>
      <c r="L1911" s="15" t="n">
        <v>0.305555555555555</v>
      </c>
      <c r="M1911" s="16" t="n">
        <f aca="false">VLOOKUP(E1911,'Esp. percorsi al 18-10-22'!C:J,8,FALSE())</f>
        <v>25.0046284156507</v>
      </c>
      <c r="N1911" s="16"/>
      <c r="O1911" s="16"/>
      <c r="P1911" s="13" t="n">
        <v>303</v>
      </c>
      <c r="Q1911" s="17" t="n">
        <f aca="false">+M1911*P1911</f>
        <v>7576.40240994216</v>
      </c>
      <c r="R1911" s="17" t="n">
        <f aca="false">+N1911*P1911</f>
        <v>0</v>
      </c>
      <c r="S1911" s="17"/>
      <c r="T1911" s="18" t="n">
        <f aca="false">+L1911-K1911</f>
        <v>0.0416666666666667</v>
      </c>
      <c r="U1911" s="18" t="n">
        <f aca="false">+T1911*P1911</f>
        <v>12.625</v>
      </c>
      <c r="V1911" s="18"/>
    </row>
    <row r="1912" s="13" customFormat="true" ht="12" hidden="false" customHeight="false" outlineLevel="0" collapsed="false">
      <c r="A1912" s="12" t="n">
        <v>10792</v>
      </c>
      <c r="B1912" s="13" t="n">
        <v>37</v>
      </c>
      <c r="C1912" s="13" t="s">
        <v>265</v>
      </c>
      <c r="D1912" s="13" t="n">
        <v>0</v>
      </c>
      <c r="E1912" s="13" t="n">
        <v>879</v>
      </c>
      <c r="F1912" s="13" t="s">
        <v>300</v>
      </c>
      <c r="G1912" s="13" t="s">
        <v>28</v>
      </c>
      <c r="H1912" s="13" t="s">
        <v>25</v>
      </c>
      <c r="I1912" s="13" t="n">
        <v>1</v>
      </c>
      <c r="J1912" s="13" t="n">
        <v>1086</v>
      </c>
      <c r="K1912" s="14" t="n">
        <v>0.548611111111111</v>
      </c>
      <c r="L1912" s="15" t="n">
        <v>0.597222222222222</v>
      </c>
      <c r="M1912" s="16" t="n">
        <f aca="false">VLOOKUP(E1912,'Esp. percorsi al 18-10-22'!C:J,8,FALSE())</f>
        <v>26.4985571548022</v>
      </c>
      <c r="N1912" s="16" t="n">
        <v>2.68</v>
      </c>
      <c r="O1912" s="16"/>
      <c r="P1912" s="13" t="n">
        <v>52</v>
      </c>
      <c r="Q1912" s="17" t="n">
        <f aca="false">+M1912*P1912</f>
        <v>1377.92497204971</v>
      </c>
      <c r="R1912" s="17" t="n">
        <f aca="false">+N1912*P1912</f>
        <v>139.36</v>
      </c>
      <c r="S1912" s="17"/>
      <c r="T1912" s="18" t="n">
        <f aca="false">+L1912-K1912</f>
        <v>0.0486111111111111</v>
      </c>
      <c r="U1912" s="18" t="n">
        <f aca="false">+T1912*P1912</f>
        <v>2.52777777777778</v>
      </c>
      <c r="V1912" s="18" t="s">
        <v>296</v>
      </c>
    </row>
    <row r="1913" s="13" customFormat="true" ht="12" hidden="false" customHeight="false" outlineLevel="0" collapsed="false">
      <c r="A1913" s="12" t="n">
        <v>18482</v>
      </c>
      <c r="B1913" s="13" t="n">
        <v>37</v>
      </c>
      <c r="C1913" s="13" t="s">
        <v>265</v>
      </c>
      <c r="D1913" s="13" t="n">
        <v>0</v>
      </c>
      <c r="E1913" s="13" t="n">
        <v>879</v>
      </c>
      <c r="F1913" s="13" t="s">
        <v>300</v>
      </c>
      <c r="G1913" s="13" t="s">
        <v>26</v>
      </c>
      <c r="H1913" s="13" t="s">
        <v>25</v>
      </c>
      <c r="I1913" s="13" t="n">
        <v>1</v>
      </c>
      <c r="J1913" s="13" t="n">
        <v>18482</v>
      </c>
      <c r="K1913" s="14" t="n">
        <v>0.548611111111111</v>
      </c>
      <c r="L1913" s="15" t="n">
        <v>0.59375</v>
      </c>
      <c r="M1913" s="16" t="n">
        <f aca="false">VLOOKUP(E1913,'Esp. percorsi al 18-10-22'!C:J,8,FALSE())</f>
        <v>26.4985571548022</v>
      </c>
      <c r="N1913" s="16" t="n">
        <v>2.68</v>
      </c>
      <c r="O1913" s="16"/>
      <c r="P1913" s="13" t="n">
        <v>251</v>
      </c>
      <c r="Q1913" s="17" t="n">
        <f aca="false">+M1913*P1913</f>
        <v>6651.13784585535</v>
      </c>
      <c r="R1913" s="17" t="n">
        <f aca="false">+N1913*P1913</f>
        <v>672.68</v>
      </c>
      <c r="S1913" s="17"/>
      <c r="T1913" s="18" t="n">
        <f aca="false">+L1913-K1913</f>
        <v>0.0451388888888889</v>
      </c>
      <c r="U1913" s="18" t="n">
        <f aca="false">+T1913*P1913</f>
        <v>11.3298611111111</v>
      </c>
      <c r="V1913" s="18" t="s">
        <v>296</v>
      </c>
    </row>
    <row r="1914" s="13" customFormat="true" ht="12" hidden="false" customHeight="false" outlineLevel="0" collapsed="false">
      <c r="A1914" s="12" t="n">
        <v>10787</v>
      </c>
      <c r="B1914" s="13" t="n">
        <v>37</v>
      </c>
      <c r="C1914" s="13" t="s">
        <v>265</v>
      </c>
      <c r="D1914" s="13" t="n">
        <v>0</v>
      </c>
      <c r="E1914" s="13" t="n">
        <v>880</v>
      </c>
      <c r="F1914" s="13" t="s">
        <v>301</v>
      </c>
      <c r="G1914" s="13" t="s">
        <v>26</v>
      </c>
      <c r="H1914" s="13" t="s">
        <v>25</v>
      </c>
      <c r="I1914" s="13" t="n">
        <v>1</v>
      </c>
      <c r="J1914" s="13" t="n">
        <v>2613</v>
      </c>
      <c r="K1914" s="14" t="n">
        <v>0.746527777777778</v>
      </c>
      <c r="L1914" s="15" t="n">
        <v>0.788194444444444</v>
      </c>
      <c r="M1914" s="16" t="n">
        <f aca="false">VLOOKUP(E1914,'Esp. percorsi al 18-10-22'!C:J,8,FALSE())</f>
        <v>27.7192116658592</v>
      </c>
      <c r="N1914" s="16" t="n">
        <v>3.31</v>
      </c>
      <c r="O1914" s="16"/>
      <c r="P1914" s="13" t="n">
        <v>251</v>
      </c>
      <c r="Q1914" s="17" t="n">
        <f aca="false">+M1914*P1914</f>
        <v>6957.52212813066</v>
      </c>
      <c r="R1914" s="17" t="n">
        <f aca="false">+N1914*P1914</f>
        <v>830.81</v>
      </c>
      <c r="S1914" s="17"/>
      <c r="T1914" s="18" t="n">
        <f aca="false">+L1914-K1914</f>
        <v>0.0416666666666667</v>
      </c>
      <c r="U1914" s="18" t="n">
        <f aca="false">+T1914*P1914</f>
        <v>10.4583333333333</v>
      </c>
      <c r="V1914" s="18" t="s">
        <v>296</v>
      </c>
    </row>
    <row r="1915" s="13" customFormat="true" ht="12" hidden="false" customHeight="false" outlineLevel="0" collapsed="false">
      <c r="A1915" s="12" t="n">
        <v>17352</v>
      </c>
      <c r="B1915" s="13" t="n">
        <v>37</v>
      </c>
      <c r="C1915" s="13" t="s">
        <v>265</v>
      </c>
      <c r="D1915" s="13" t="n">
        <v>0</v>
      </c>
      <c r="E1915" s="13" t="n">
        <v>880</v>
      </c>
      <c r="F1915" s="13" t="s">
        <v>301</v>
      </c>
      <c r="G1915" s="13" t="s">
        <v>28</v>
      </c>
      <c r="H1915" s="13" t="s">
        <v>25</v>
      </c>
      <c r="I1915" s="13" t="n">
        <v>1</v>
      </c>
      <c r="J1915" s="13" t="n">
        <v>17352</v>
      </c>
      <c r="K1915" s="14" t="n">
        <v>0.756944444444444</v>
      </c>
      <c r="L1915" s="15" t="n">
        <v>0.805555555555555</v>
      </c>
      <c r="M1915" s="16" t="n">
        <f aca="false">VLOOKUP(E1915,'Esp. percorsi al 18-10-22'!C:J,8,FALSE())</f>
        <v>27.7192116658592</v>
      </c>
      <c r="N1915" s="16" t="n">
        <v>3.31</v>
      </c>
      <c r="O1915" s="16"/>
      <c r="P1915" s="13" t="n">
        <v>52</v>
      </c>
      <c r="Q1915" s="17" t="n">
        <f aca="false">+M1915*P1915</f>
        <v>1441.39900662468</v>
      </c>
      <c r="R1915" s="17" t="n">
        <f aca="false">+N1915*P1915</f>
        <v>172.12</v>
      </c>
      <c r="S1915" s="17"/>
      <c r="T1915" s="18" t="n">
        <f aca="false">+L1915-K1915</f>
        <v>0.0486111111111111</v>
      </c>
      <c r="U1915" s="18" t="n">
        <f aca="false">+T1915*P1915</f>
        <v>2.52777777777778</v>
      </c>
      <c r="V1915" s="18" t="s">
        <v>296</v>
      </c>
    </row>
    <row r="1916" s="13" customFormat="true" ht="12" hidden="false" customHeight="false" outlineLevel="0" collapsed="false">
      <c r="A1916" s="12" t="n">
        <v>9040</v>
      </c>
      <c r="B1916" s="13" t="n">
        <v>38</v>
      </c>
      <c r="C1916" s="13" t="s">
        <v>265</v>
      </c>
      <c r="D1916" s="13" t="n">
        <v>0</v>
      </c>
      <c r="E1916" s="13" t="n">
        <v>335</v>
      </c>
      <c r="F1916" s="13" t="s">
        <v>302</v>
      </c>
      <c r="G1916" s="13" t="s">
        <v>28</v>
      </c>
      <c r="H1916" s="13" t="s">
        <v>25</v>
      </c>
      <c r="I1916" s="13" t="n">
        <v>1</v>
      </c>
      <c r="J1916" s="13" t="n">
        <v>1099</v>
      </c>
      <c r="K1916" s="14" t="n">
        <v>0.309027777777778</v>
      </c>
      <c r="L1916" s="15" t="n">
        <v>0.329861111111111</v>
      </c>
      <c r="M1916" s="16" t="n">
        <f aca="false">VLOOKUP(E1916,'Esp. percorsi al 18-10-22'!C:J,8,FALSE())</f>
        <v>14.2162209402205</v>
      </c>
      <c r="N1916" s="16"/>
      <c r="O1916" s="16"/>
      <c r="P1916" s="13" t="n">
        <v>52</v>
      </c>
      <c r="Q1916" s="17" t="n">
        <f aca="false">+M1916*P1916</f>
        <v>739.243488891466</v>
      </c>
      <c r="R1916" s="17" t="n">
        <f aca="false">+N1916*P1916</f>
        <v>0</v>
      </c>
      <c r="S1916" s="17"/>
      <c r="T1916" s="18" t="n">
        <f aca="false">+L1916-K1916</f>
        <v>0.0208333333333333</v>
      </c>
      <c r="U1916" s="18" t="n">
        <f aca="false">+T1916*P1916</f>
        <v>1.08333333333333</v>
      </c>
      <c r="V1916" s="18"/>
    </row>
    <row r="1917" s="13" customFormat="true" ht="12" hidden="false" customHeight="false" outlineLevel="0" collapsed="false">
      <c r="A1917" s="12" t="n">
        <v>18484</v>
      </c>
      <c r="B1917" s="13" t="n">
        <v>38</v>
      </c>
      <c r="C1917" s="13" t="s">
        <v>265</v>
      </c>
      <c r="D1917" s="13" t="n">
        <v>0</v>
      </c>
      <c r="E1917" s="13" t="n">
        <v>1075</v>
      </c>
      <c r="F1917" s="13" t="s">
        <v>303</v>
      </c>
      <c r="G1917" s="13" t="s">
        <v>26</v>
      </c>
      <c r="H1917" s="13" t="s">
        <v>25</v>
      </c>
      <c r="I1917" s="13" t="n">
        <v>1</v>
      </c>
      <c r="J1917" s="13" t="n">
        <v>17560</v>
      </c>
      <c r="K1917" s="14" t="n">
        <v>0.361111111111111</v>
      </c>
      <c r="L1917" s="15" t="n">
        <v>0.381944444444444</v>
      </c>
      <c r="M1917" s="16" t="n">
        <f aca="false">VLOOKUP(E1917,'Esp. percorsi al 18-10-22'!C:J,8,FALSE())</f>
        <v>12.8282209402205</v>
      </c>
      <c r="N1917" s="16"/>
      <c r="O1917" s="16"/>
      <c r="P1917" s="13" t="n">
        <v>251</v>
      </c>
      <c r="Q1917" s="17" t="n">
        <f aca="false">+M1917*P1917</f>
        <v>3219.88345599535</v>
      </c>
      <c r="R1917" s="17" t="n">
        <f aca="false">+N1917*P1917</f>
        <v>0</v>
      </c>
      <c r="S1917" s="17"/>
      <c r="T1917" s="18" t="n">
        <f aca="false">+L1917-K1917</f>
        <v>0.0208333333333333</v>
      </c>
      <c r="U1917" s="18" t="n">
        <f aca="false">+T1917*P1917</f>
        <v>5.22916666666667</v>
      </c>
      <c r="V1917" s="18"/>
    </row>
    <row r="1918" s="13" customFormat="true" ht="12" hidden="false" customHeight="false" outlineLevel="0" collapsed="false">
      <c r="A1918" s="12" t="n">
        <v>10781</v>
      </c>
      <c r="B1918" s="13" t="n">
        <v>39</v>
      </c>
      <c r="C1918" s="13" t="s">
        <v>265</v>
      </c>
      <c r="D1918" s="13" t="n">
        <v>1</v>
      </c>
      <c r="E1918" s="13" t="n">
        <v>317</v>
      </c>
      <c r="F1918" s="13" t="s">
        <v>304</v>
      </c>
      <c r="G1918" s="13" t="s">
        <v>42</v>
      </c>
      <c r="H1918" s="13" t="n">
        <v>2</v>
      </c>
      <c r="I1918" s="13" t="n">
        <v>1</v>
      </c>
      <c r="J1918" s="13" t="n">
        <v>2593</v>
      </c>
      <c r="K1918" s="14" t="n">
        <v>0.684027777777778</v>
      </c>
      <c r="L1918" s="15" t="n">
        <v>0.739583333333333</v>
      </c>
      <c r="M1918" s="16" t="n">
        <f aca="false">VLOOKUP(E1918,'Esp. percorsi al 18-10-22'!C:J,8,FALSE())</f>
        <v>29.90391017984</v>
      </c>
      <c r="N1918" s="16"/>
      <c r="O1918" s="16"/>
      <c r="P1918" s="13" t="n">
        <v>38</v>
      </c>
      <c r="Q1918" s="17" t="n">
        <f aca="false">+M1918*P1918</f>
        <v>1136.34858683392</v>
      </c>
      <c r="R1918" s="17" t="n">
        <f aca="false">+N1918*P1918</f>
        <v>0</v>
      </c>
      <c r="S1918" s="17"/>
      <c r="T1918" s="18" t="n">
        <f aca="false">+L1918-K1918</f>
        <v>0.0555555555555556</v>
      </c>
      <c r="U1918" s="18" t="n">
        <f aca="false">+T1918*P1918</f>
        <v>2.11111111111111</v>
      </c>
      <c r="V1918" s="18"/>
    </row>
    <row r="1919" s="13" customFormat="true" ht="12" hidden="false" customHeight="false" outlineLevel="0" collapsed="false">
      <c r="A1919" s="12" t="n">
        <v>18579</v>
      </c>
      <c r="B1919" s="13" t="n">
        <v>39</v>
      </c>
      <c r="C1919" s="13" t="s">
        <v>265</v>
      </c>
      <c r="D1919" s="13" t="n">
        <v>1</v>
      </c>
      <c r="E1919" s="13" t="n">
        <v>318</v>
      </c>
      <c r="F1919" s="13" t="s">
        <v>305</v>
      </c>
      <c r="G1919" s="13" t="s">
        <v>24</v>
      </c>
      <c r="H1919" s="13" t="s">
        <v>25</v>
      </c>
      <c r="I1919" s="13" t="n">
        <v>1</v>
      </c>
      <c r="J1919" s="13" t="n">
        <v>1088</v>
      </c>
      <c r="K1919" s="14" t="n">
        <v>0.524305555555556</v>
      </c>
      <c r="L1919" s="15" t="n">
        <v>0.569444444444444</v>
      </c>
      <c r="M1919" s="16" t="n">
        <f aca="false">VLOOKUP(E1919,'Esp. percorsi al 18-10-22'!C:J,8,FALSE())</f>
        <v>28.7782866853918</v>
      </c>
      <c r="N1919" s="16"/>
      <c r="O1919" s="16"/>
      <c r="P1919" s="13" t="n">
        <v>303</v>
      </c>
      <c r="Q1919" s="17" t="n">
        <f aca="false">+M1919*P1919</f>
        <v>8719.82086567371</v>
      </c>
      <c r="R1919" s="17" t="n">
        <f aca="false">+N1919*P1919</f>
        <v>0</v>
      </c>
      <c r="S1919" s="17"/>
      <c r="T1919" s="18" t="n">
        <f aca="false">+L1919-K1919</f>
        <v>0.0451388888888889</v>
      </c>
      <c r="U1919" s="18" t="n">
        <f aca="false">+T1919*P1919</f>
        <v>13.6770833333333</v>
      </c>
      <c r="V1919" s="18"/>
    </row>
    <row r="1920" s="13" customFormat="true" ht="12" hidden="false" customHeight="false" outlineLevel="0" collapsed="false">
      <c r="A1920" s="12" t="n">
        <v>10766</v>
      </c>
      <c r="B1920" s="13" t="n">
        <v>39</v>
      </c>
      <c r="C1920" s="13" t="s">
        <v>265</v>
      </c>
      <c r="D1920" s="13" t="n">
        <v>1</v>
      </c>
      <c r="E1920" s="13" t="n">
        <v>318</v>
      </c>
      <c r="F1920" s="13" t="s">
        <v>305</v>
      </c>
      <c r="G1920" s="13" t="s">
        <v>28</v>
      </c>
      <c r="H1920" s="13" t="s">
        <v>25</v>
      </c>
      <c r="I1920" s="13" t="n">
        <v>1</v>
      </c>
      <c r="J1920" s="13" t="n">
        <v>1089</v>
      </c>
      <c r="K1920" s="14" t="n">
        <v>0.746527777777778</v>
      </c>
      <c r="L1920" s="15" t="n">
        <v>0.791666666666667</v>
      </c>
      <c r="M1920" s="16" t="n">
        <f aca="false">VLOOKUP(E1920,'Esp. percorsi al 18-10-22'!C:J,8,FALSE())</f>
        <v>28.7782866853918</v>
      </c>
      <c r="N1920" s="16"/>
      <c r="O1920" s="16"/>
      <c r="P1920" s="13" t="n">
        <v>52</v>
      </c>
      <c r="Q1920" s="17" t="n">
        <f aca="false">+M1920*P1920</f>
        <v>1496.47090764037</v>
      </c>
      <c r="R1920" s="17" t="n">
        <f aca="false">+N1920*P1920</f>
        <v>0</v>
      </c>
      <c r="S1920" s="17"/>
      <c r="T1920" s="18" t="n">
        <f aca="false">+L1920-K1920</f>
        <v>0.0451388888888889</v>
      </c>
      <c r="U1920" s="18" t="n">
        <f aca="false">+T1920*P1920</f>
        <v>2.34722222222222</v>
      </c>
      <c r="V1920" s="18"/>
    </row>
    <row r="1921" s="13" customFormat="true" ht="12" hidden="false" customHeight="false" outlineLevel="0" collapsed="false">
      <c r="A1921" s="12" t="n">
        <v>10774</v>
      </c>
      <c r="B1921" s="13" t="n">
        <v>39</v>
      </c>
      <c r="C1921" s="13" t="s">
        <v>265</v>
      </c>
      <c r="D1921" s="13" t="n">
        <v>1</v>
      </c>
      <c r="E1921" s="13" t="n">
        <v>319</v>
      </c>
      <c r="F1921" s="13" t="s">
        <v>306</v>
      </c>
      <c r="G1921" s="13" t="s">
        <v>26</v>
      </c>
      <c r="H1921" s="13" t="s">
        <v>25</v>
      </c>
      <c r="I1921" s="13" t="n">
        <v>1</v>
      </c>
      <c r="J1921" s="13" t="n">
        <v>2566</v>
      </c>
      <c r="K1921" s="14" t="n">
        <v>0.715277777777778</v>
      </c>
      <c r="L1921" s="15" t="n">
        <v>0.774305555555555</v>
      </c>
      <c r="M1921" s="16" t="n">
        <f aca="false">VLOOKUP(E1921,'Esp. percorsi al 18-10-22'!C:J,8,FALSE())</f>
        <v>30.5131121475282</v>
      </c>
      <c r="N1921" s="16"/>
      <c r="O1921" s="16"/>
      <c r="P1921" s="13" t="n">
        <v>251</v>
      </c>
      <c r="Q1921" s="17" t="n">
        <f aca="false">+M1921*P1921</f>
        <v>7658.79114902958</v>
      </c>
      <c r="R1921" s="17" t="n">
        <f aca="false">+N1921*P1921</f>
        <v>0</v>
      </c>
      <c r="S1921" s="17"/>
      <c r="T1921" s="18" t="n">
        <f aca="false">+L1921-K1921</f>
        <v>0.0590277777777778</v>
      </c>
      <c r="U1921" s="18" t="n">
        <f aca="false">+T1921*P1921</f>
        <v>14.8159722222222</v>
      </c>
      <c r="V1921" s="18"/>
    </row>
    <row r="1922" s="13" customFormat="true" ht="12" hidden="false" customHeight="false" outlineLevel="0" collapsed="false">
      <c r="A1922" s="12" t="n">
        <v>17360</v>
      </c>
      <c r="B1922" s="13" t="n">
        <v>39</v>
      </c>
      <c r="C1922" s="13" t="s">
        <v>265</v>
      </c>
      <c r="D1922" s="13" t="n">
        <v>2</v>
      </c>
      <c r="E1922" s="13" t="n">
        <v>333</v>
      </c>
      <c r="F1922" s="13" t="s">
        <v>307</v>
      </c>
      <c r="G1922" s="13" t="s">
        <v>28</v>
      </c>
      <c r="H1922" s="13" t="s">
        <v>25</v>
      </c>
      <c r="I1922" s="13" t="n">
        <v>1</v>
      </c>
      <c r="J1922" s="13" t="n">
        <v>17360</v>
      </c>
      <c r="K1922" s="14" t="n">
        <v>0.645833333333333</v>
      </c>
      <c r="L1922" s="15" t="n">
        <v>0.677083333333333</v>
      </c>
      <c r="M1922" s="16" t="n">
        <f aca="false">VLOOKUP(E1922,'Esp. percorsi al 18-10-22'!C:J,8,FALSE())</f>
        <v>18.7498796381628</v>
      </c>
      <c r="N1922" s="16" t="n">
        <v>2.68</v>
      </c>
      <c r="O1922" s="16"/>
      <c r="P1922" s="13" t="n">
        <v>52</v>
      </c>
      <c r="Q1922" s="17" t="n">
        <f aca="false">+M1922*P1922</f>
        <v>974.993741184466</v>
      </c>
      <c r="R1922" s="17" t="n">
        <f aca="false">+N1922*P1922</f>
        <v>139.36</v>
      </c>
      <c r="S1922" s="17"/>
      <c r="T1922" s="18" t="n">
        <f aca="false">+L1922-K1922</f>
        <v>0.03125</v>
      </c>
      <c r="U1922" s="18" t="n">
        <f aca="false">+T1922*P1922</f>
        <v>1.625</v>
      </c>
      <c r="V1922" s="18" t="s">
        <v>296</v>
      </c>
    </row>
    <row r="1923" s="13" customFormat="true" ht="12" hidden="false" customHeight="false" outlineLevel="0" collapsed="false">
      <c r="A1923" s="12" t="n">
        <v>18584</v>
      </c>
      <c r="B1923" s="13" t="n">
        <v>39</v>
      </c>
      <c r="C1923" s="13" t="s">
        <v>265</v>
      </c>
      <c r="D1923" s="13" t="n">
        <v>2</v>
      </c>
      <c r="E1923" s="13" t="n">
        <v>333</v>
      </c>
      <c r="F1923" s="13" t="s">
        <v>307</v>
      </c>
      <c r="G1923" s="13" t="s">
        <v>26</v>
      </c>
      <c r="H1923" s="13" t="s">
        <v>25</v>
      </c>
      <c r="I1923" s="13" t="n">
        <v>1</v>
      </c>
      <c r="J1923" s="13" t="n">
        <v>2576</v>
      </c>
      <c r="K1923" s="14" t="n">
        <v>0.680555555555555</v>
      </c>
      <c r="L1923" s="15" t="n">
        <v>0.711805555555555</v>
      </c>
      <c r="M1923" s="16" t="n">
        <f aca="false">VLOOKUP(E1923,'Esp. percorsi al 18-10-22'!C:J,8,FALSE())</f>
        <v>18.7498796381628</v>
      </c>
      <c r="N1923" s="16" t="n">
        <v>2.68</v>
      </c>
      <c r="O1923" s="16"/>
      <c r="P1923" s="13" t="n">
        <v>251</v>
      </c>
      <c r="Q1923" s="17" t="n">
        <f aca="false">+M1923*P1923</f>
        <v>4706.21978917886</v>
      </c>
      <c r="R1923" s="17" t="n">
        <f aca="false">+N1923*P1923</f>
        <v>672.68</v>
      </c>
      <c r="S1923" s="17"/>
      <c r="T1923" s="18" t="n">
        <f aca="false">+L1923-K1923</f>
        <v>0.03125</v>
      </c>
      <c r="U1923" s="18" t="n">
        <f aca="false">+T1923*P1923</f>
        <v>7.84375</v>
      </c>
      <c r="V1923" s="18" t="s">
        <v>296</v>
      </c>
    </row>
    <row r="1924" s="13" customFormat="true" ht="12" hidden="false" customHeight="false" outlineLevel="0" collapsed="false">
      <c r="A1924" s="12" t="n">
        <v>18581</v>
      </c>
      <c r="B1924" s="13" t="n">
        <v>39</v>
      </c>
      <c r="C1924" s="13" t="s">
        <v>265</v>
      </c>
      <c r="D1924" s="13" t="n">
        <v>1</v>
      </c>
      <c r="E1924" s="13" t="n">
        <v>334</v>
      </c>
      <c r="F1924" s="13" t="s">
        <v>308</v>
      </c>
      <c r="G1924" s="13" t="s">
        <v>24</v>
      </c>
      <c r="H1924" s="13" t="s">
        <v>25</v>
      </c>
      <c r="I1924" s="13" t="n">
        <v>1</v>
      </c>
      <c r="J1924" s="13" t="n">
        <v>1093</v>
      </c>
      <c r="K1924" s="14" t="n">
        <v>0.590277777777778</v>
      </c>
      <c r="L1924" s="15" t="n">
        <v>0.614583333333333</v>
      </c>
      <c r="M1924" s="16" t="n">
        <f aca="false">VLOOKUP(E1924,'Esp. percorsi al 18-10-22'!C:J,8,FALSE())</f>
        <v>14.4227672429263</v>
      </c>
      <c r="N1924" s="16"/>
      <c r="O1924" s="16"/>
      <c r="P1924" s="13" t="n">
        <v>303</v>
      </c>
      <c r="Q1924" s="17" t="n">
        <f aca="false">+M1924*P1924</f>
        <v>4370.09847460667</v>
      </c>
      <c r="R1924" s="17" t="n">
        <f aca="false">+N1924*P1924</f>
        <v>0</v>
      </c>
      <c r="S1924" s="17"/>
      <c r="T1924" s="18" t="n">
        <f aca="false">+L1924-K1924</f>
        <v>0.0243055555555556</v>
      </c>
      <c r="U1924" s="18" t="n">
        <f aca="false">+T1924*P1924</f>
        <v>7.36458333333333</v>
      </c>
      <c r="V1924" s="18"/>
    </row>
    <row r="1925" s="13" customFormat="true" ht="12" hidden="false" customHeight="false" outlineLevel="0" collapsed="false">
      <c r="A1925" s="12" t="n">
        <v>18582</v>
      </c>
      <c r="B1925" s="13" t="n">
        <v>39</v>
      </c>
      <c r="C1925" s="13" t="s">
        <v>265</v>
      </c>
      <c r="D1925" s="13" t="n">
        <v>1</v>
      </c>
      <c r="E1925" s="13" t="n">
        <v>334</v>
      </c>
      <c r="F1925" s="13" t="s">
        <v>308</v>
      </c>
      <c r="G1925" s="13" t="s">
        <v>26</v>
      </c>
      <c r="H1925" s="13" t="s">
        <v>25</v>
      </c>
      <c r="I1925" s="13" t="n">
        <v>1</v>
      </c>
      <c r="J1925" s="13" t="n">
        <v>2574</v>
      </c>
      <c r="K1925" s="14" t="n">
        <v>0.628472222222222</v>
      </c>
      <c r="L1925" s="15" t="n">
        <v>0.652777777777778</v>
      </c>
      <c r="M1925" s="16" t="n">
        <f aca="false">VLOOKUP(E1925,'Esp. percorsi al 18-10-22'!C:J,8,FALSE())</f>
        <v>14.4227672429263</v>
      </c>
      <c r="N1925" s="16"/>
      <c r="O1925" s="16"/>
      <c r="P1925" s="13" t="n">
        <v>251</v>
      </c>
      <c r="Q1925" s="17" t="n">
        <f aca="false">+M1925*P1925</f>
        <v>3620.1145779745</v>
      </c>
      <c r="R1925" s="17" t="n">
        <f aca="false">+N1925*P1925</f>
        <v>0</v>
      </c>
      <c r="S1925" s="17"/>
      <c r="T1925" s="18" t="n">
        <f aca="false">+L1925-K1925</f>
        <v>0.0243055555555556</v>
      </c>
      <c r="U1925" s="18" t="n">
        <f aca="false">+T1925*P1925</f>
        <v>6.10069444444444</v>
      </c>
      <c r="V1925" s="18"/>
    </row>
    <row r="1926" s="13" customFormat="true" ht="12" hidden="false" customHeight="false" outlineLevel="0" collapsed="false">
      <c r="A1926" s="12" t="n">
        <v>18578</v>
      </c>
      <c r="B1926" s="13" t="n">
        <v>39</v>
      </c>
      <c r="C1926" s="13" t="s">
        <v>265</v>
      </c>
      <c r="D1926" s="13" t="n">
        <v>2</v>
      </c>
      <c r="E1926" s="13" t="n">
        <v>336</v>
      </c>
      <c r="F1926" s="13" t="s">
        <v>309</v>
      </c>
      <c r="G1926" s="13" t="s">
        <v>24</v>
      </c>
      <c r="H1926" s="13" t="s">
        <v>25</v>
      </c>
      <c r="I1926" s="13" t="n">
        <v>1</v>
      </c>
      <c r="J1926" s="13" t="n">
        <v>18578</v>
      </c>
      <c r="K1926" s="14" t="n">
        <v>0.270833333333333</v>
      </c>
      <c r="L1926" s="15" t="n">
        <v>0.298611111111111</v>
      </c>
      <c r="M1926" s="16" t="n">
        <f aca="false">VLOOKUP(E1926,'Esp. percorsi al 18-10-22'!C:J,8,FALSE())</f>
        <v>14.6732115987872</v>
      </c>
      <c r="N1926" s="16"/>
      <c r="O1926" s="16"/>
      <c r="P1926" s="13" t="n">
        <v>303</v>
      </c>
      <c r="Q1926" s="17" t="n">
        <f aca="false">+M1926*P1926</f>
        <v>4445.98311443252</v>
      </c>
      <c r="R1926" s="17" t="n">
        <f aca="false">+N1926*P1926</f>
        <v>0</v>
      </c>
      <c r="S1926" s="17"/>
      <c r="T1926" s="18" t="n">
        <f aca="false">+L1926-K1926</f>
        <v>0.0277777777777778</v>
      </c>
      <c r="U1926" s="18" t="n">
        <f aca="false">+T1926*P1926</f>
        <v>8.41666666666667</v>
      </c>
      <c r="V1926" s="18"/>
    </row>
    <row r="1927" s="13" customFormat="true" ht="12" hidden="false" customHeight="false" outlineLevel="0" collapsed="false">
      <c r="A1927" s="12" t="n">
        <v>17559</v>
      </c>
      <c r="B1927" s="13" t="n">
        <v>39</v>
      </c>
      <c r="C1927" s="13" t="s">
        <v>265</v>
      </c>
      <c r="D1927" s="13" t="n">
        <v>2</v>
      </c>
      <c r="E1927" s="13" t="n">
        <v>336</v>
      </c>
      <c r="F1927" s="13" t="s">
        <v>309</v>
      </c>
      <c r="G1927" s="13" t="s">
        <v>26</v>
      </c>
      <c r="H1927" s="13" t="s">
        <v>25</v>
      </c>
      <c r="I1927" s="13" t="n">
        <v>1</v>
      </c>
      <c r="J1927" s="13" t="n">
        <v>1096</v>
      </c>
      <c r="K1927" s="14" t="n">
        <v>0.319444444444444</v>
      </c>
      <c r="L1927" s="15" t="n">
        <v>0.347222222222222</v>
      </c>
      <c r="M1927" s="16" t="n">
        <f aca="false">VLOOKUP(E1927,'Esp. percorsi al 18-10-22'!C:J,8,FALSE())</f>
        <v>14.6732115987872</v>
      </c>
      <c r="N1927" s="16"/>
      <c r="O1927" s="16"/>
      <c r="P1927" s="13" t="n">
        <v>251</v>
      </c>
      <c r="Q1927" s="17" t="n">
        <f aca="false">+M1927*P1927</f>
        <v>3682.97611129559</v>
      </c>
      <c r="R1927" s="17" t="n">
        <f aca="false">+N1927*P1927</f>
        <v>0</v>
      </c>
      <c r="S1927" s="17"/>
      <c r="T1927" s="18" t="n">
        <f aca="false">+L1927-K1927</f>
        <v>0.0277777777777778</v>
      </c>
      <c r="U1927" s="18" t="n">
        <f aca="false">+T1927*P1927</f>
        <v>6.97222222222222</v>
      </c>
      <c r="V1927" s="18"/>
    </row>
    <row r="1928" s="13" customFormat="true" ht="12" hidden="false" customHeight="false" outlineLevel="0" collapsed="false">
      <c r="A1928" s="12" t="n">
        <v>17347</v>
      </c>
      <c r="B1928" s="13" t="n">
        <v>39</v>
      </c>
      <c r="C1928" s="13" t="s">
        <v>265</v>
      </c>
      <c r="D1928" s="13" t="n">
        <v>2</v>
      </c>
      <c r="E1928" s="13" t="n">
        <v>338</v>
      </c>
      <c r="F1928" s="13" t="s">
        <v>310</v>
      </c>
      <c r="G1928" s="13" t="s">
        <v>28</v>
      </c>
      <c r="H1928" s="13" t="s">
        <v>25</v>
      </c>
      <c r="I1928" s="13" t="n">
        <v>1</v>
      </c>
      <c r="J1928" s="13" t="n">
        <v>17347</v>
      </c>
      <c r="K1928" s="14" t="n">
        <v>0.354166666666667</v>
      </c>
      <c r="L1928" s="15" t="n">
        <v>0.402777777777778</v>
      </c>
      <c r="M1928" s="16" t="n">
        <f aca="false">VLOOKUP(E1928,'Esp. percorsi al 18-10-22'!C:J,8,FALSE())</f>
        <v>29.0213109466334</v>
      </c>
      <c r="N1928" s="16"/>
      <c r="O1928" s="16"/>
      <c r="P1928" s="13" t="n">
        <v>52</v>
      </c>
      <c r="Q1928" s="17" t="n">
        <f aca="false">+M1928*P1928</f>
        <v>1509.10816922494</v>
      </c>
      <c r="R1928" s="17" t="n">
        <f aca="false">+N1928*P1928</f>
        <v>0</v>
      </c>
      <c r="S1928" s="17"/>
      <c r="T1928" s="18" t="n">
        <f aca="false">+L1928-K1928</f>
        <v>0.0486111111111111</v>
      </c>
      <c r="U1928" s="18" t="n">
        <f aca="false">+T1928*P1928</f>
        <v>2.52777777777778</v>
      </c>
      <c r="V1928" s="18"/>
    </row>
    <row r="1929" s="13" customFormat="true" ht="12" hidden="false" customHeight="false" outlineLevel="0" collapsed="false">
      <c r="A1929" s="12" t="n">
        <v>10772</v>
      </c>
      <c r="B1929" s="13" t="n">
        <v>39</v>
      </c>
      <c r="C1929" s="13" t="s">
        <v>265</v>
      </c>
      <c r="D1929" s="13" t="n">
        <v>2</v>
      </c>
      <c r="E1929" s="13" t="n">
        <v>338</v>
      </c>
      <c r="F1929" s="13" t="s">
        <v>310</v>
      </c>
      <c r="G1929" s="13" t="s">
        <v>28</v>
      </c>
      <c r="H1929" s="13" t="s">
        <v>25</v>
      </c>
      <c r="I1929" s="13" t="n">
        <v>1</v>
      </c>
      <c r="J1929" s="13" t="n">
        <v>1095</v>
      </c>
      <c r="K1929" s="14" t="n">
        <v>0.791666666666667</v>
      </c>
      <c r="L1929" s="15" t="n">
        <v>0.836805555555555</v>
      </c>
      <c r="M1929" s="16" t="n">
        <f aca="false">VLOOKUP(E1929,'Esp. percorsi al 18-10-22'!C:J,8,FALSE())</f>
        <v>29.0213109466334</v>
      </c>
      <c r="N1929" s="16"/>
      <c r="O1929" s="16"/>
      <c r="P1929" s="13" t="n">
        <v>52</v>
      </c>
      <c r="Q1929" s="17" t="n">
        <f aca="false">+M1929*P1929</f>
        <v>1509.10816922494</v>
      </c>
      <c r="R1929" s="17" t="n">
        <f aca="false">+N1929*P1929</f>
        <v>0</v>
      </c>
      <c r="S1929" s="17"/>
      <c r="T1929" s="18" t="n">
        <f aca="false">+L1929-K1929</f>
        <v>0.0451388888888889</v>
      </c>
      <c r="U1929" s="18" t="n">
        <f aca="false">+T1929*P1929</f>
        <v>2.34722222222222</v>
      </c>
      <c r="V1929" s="18"/>
    </row>
    <row r="1930" s="13" customFormat="true" ht="12" hidden="false" customHeight="false" outlineLevel="0" collapsed="false">
      <c r="A1930" s="12" t="n">
        <v>18688</v>
      </c>
      <c r="B1930" s="13" t="n">
        <v>39</v>
      </c>
      <c r="C1930" s="13" t="s">
        <v>265</v>
      </c>
      <c r="D1930" s="13" t="n">
        <v>2</v>
      </c>
      <c r="E1930" s="13" t="n">
        <v>339</v>
      </c>
      <c r="F1930" s="13" t="s">
        <v>311</v>
      </c>
      <c r="G1930" s="13" t="s">
        <v>28</v>
      </c>
      <c r="H1930" s="13" t="s">
        <v>25</v>
      </c>
      <c r="I1930" s="13" t="n">
        <v>1</v>
      </c>
      <c r="J1930" s="13" t="n">
        <v>17359</v>
      </c>
      <c r="K1930" s="14" t="n">
        <v>0.614583333333333</v>
      </c>
      <c r="L1930" s="15" t="n">
        <v>0.642361111111111</v>
      </c>
      <c r="M1930" s="16" t="n">
        <f aca="false">VLOOKUP(E1930,'Esp. percorsi al 18-10-22'!C:J,8,FALSE())</f>
        <v>14.6712115987872</v>
      </c>
      <c r="N1930" s="16"/>
      <c r="O1930" s="16"/>
      <c r="P1930" s="13" t="n">
        <v>52</v>
      </c>
      <c r="Q1930" s="17" t="n">
        <f aca="false">+M1930*P1930</f>
        <v>762.903003136934</v>
      </c>
      <c r="R1930" s="17" t="n">
        <f aca="false">+N1930*P1930</f>
        <v>0</v>
      </c>
      <c r="S1930" s="17"/>
      <c r="T1930" s="18" t="n">
        <f aca="false">+L1930-K1930</f>
        <v>0.0277777777777778</v>
      </c>
      <c r="U1930" s="18" t="n">
        <f aca="false">+T1930*P1930</f>
        <v>1.44444444444444</v>
      </c>
      <c r="V1930" s="18"/>
    </row>
    <row r="1931" s="13" customFormat="true" ht="12" hidden="false" customHeight="false" outlineLevel="0" collapsed="false">
      <c r="A1931" s="12" t="n">
        <v>18583</v>
      </c>
      <c r="B1931" s="13" t="n">
        <v>39</v>
      </c>
      <c r="C1931" s="13" t="s">
        <v>265</v>
      </c>
      <c r="D1931" s="13" t="n">
        <v>2</v>
      </c>
      <c r="E1931" s="13" t="n">
        <v>339</v>
      </c>
      <c r="F1931" s="13" t="s">
        <v>311</v>
      </c>
      <c r="G1931" s="13" t="s">
        <v>26</v>
      </c>
      <c r="H1931" s="13" t="s">
        <v>25</v>
      </c>
      <c r="I1931" s="13" t="n">
        <v>1</v>
      </c>
      <c r="J1931" s="13" t="n">
        <v>2575</v>
      </c>
      <c r="K1931" s="14" t="n">
        <v>0.652777777777778</v>
      </c>
      <c r="L1931" s="15" t="n">
        <v>0.680555555555555</v>
      </c>
      <c r="M1931" s="16" t="n">
        <f aca="false">VLOOKUP(E1931,'Esp. percorsi al 18-10-22'!C:J,8,FALSE())</f>
        <v>14.6712115987872</v>
      </c>
      <c r="N1931" s="16"/>
      <c r="O1931" s="16"/>
      <c r="P1931" s="13" t="n">
        <v>251</v>
      </c>
      <c r="Q1931" s="17" t="n">
        <f aca="false">+M1931*P1931</f>
        <v>3682.47411129559</v>
      </c>
      <c r="R1931" s="17" t="n">
        <f aca="false">+N1931*P1931</f>
        <v>0</v>
      </c>
      <c r="S1931" s="17"/>
      <c r="T1931" s="18" t="n">
        <f aca="false">+L1931-K1931</f>
        <v>0.0277777777777778</v>
      </c>
      <c r="U1931" s="18" t="n">
        <f aca="false">+T1931*P1931</f>
        <v>6.97222222222222</v>
      </c>
      <c r="V1931" s="18"/>
    </row>
    <row r="1932" s="13" customFormat="true" ht="12" hidden="false" customHeight="false" outlineLevel="0" collapsed="false">
      <c r="A1932" s="12" t="n">
        <v>18577</v>
      </c>
      <c r="B1932" s="13" t="n">
        <v>39</v>
      </c>
      <c r="C1932" s="13" t="s">
        <v>265</v>
      </c>
      <c r="D1932" s="13" t="n">
        <v>1</v>
      </c>
      <c r="E1932" s="13" t="n">
        <v>881</v>
      </c>
      <c r="F1932" s="13" t="s">
        <v>312</v>
      </c>
      <c r="G1932" s="13" t="s">
        <v>24</v>
      </c>
      <c r="H1932" s="13" t="s">
        <v>25</v>
      </c>
      <c r="I1932" s="13" t="n">
        <v>1</v>
      </c>
      <c r="J1932" s="13" t="n">
        <v>1091</v>
      </c>
      <c r="K1932" s="14" t="n">
        <v>0.253472222222222</v>
      </c>
      <c r="L1932" s="15" t="n">
        <v>0.270833333333333</v>
      </c>
      <c r="M1932" s="16" t="n">
        <f aca="false">VLOOKUP(E1932,'Esp. percorsi al 18-10-22'!C:J,8,FALSE())</f>
        <v>10.3365822609384</v>
      </c>
      <c r="N1932" s="16"/>
      <c r="O1932" s="16"/>
      <c r="P1932" s="13" t="n">
        <v>303</v>
      </c>
      <c r="Q1932" s="17" t="n">
        <f aca="false">+M1932*P1932</f>
        <v>3131.98442506433</v>
      </c>
      <c r="R1932" s="17" t="n">
        <f aca="false">+N1932*P1932</f>
        <v>0</v>
      </c>
      <c r="S1932" s="17"/>
      <c r="T1932" s="18" t="n">
        <f aca="false">+L1932-K1932</f>
        <v>0.0173611111111111</v>
      </c>
      <c r="U1932" s="18" t="n">
        <f aca="false">+T1932*P1932</f>
        <v>5.26041666666667</v>
      </c>
      <c r="V1932" s="18"/>
    </row>
    <row r="1933" s="13" customFormat="true" ht="12" hidden="false" customHeight="false" outlineLevel="0" collapsed="false">
      <c r="A1933" s="12" t="n">
        <v>17558</v>
      </c>
      <c r="B1933" s="13" t="n">
        <v>39</v>
      </c>
      <c r="C1933" s="13" t="s">
        <v>265</v>
      </c>
      <c r="D1933" s="13" t="n">
        <v>1</v>
      </c>
      <c r="E1933" s="13" t="n">
        <v>881</v>
      </c>
      <c r="F1933" s="13" t="s">
        <v>312</v>
      </c>
      <c r="G1933" s="13" t="s">
        <v>26</v>
      </c>
      <c r="H1933" s="13" t="s">
        <v>25</v>
      </c>
      <c r="I1933" s="13" t="n">
        <v>1</v>
      </c>
      <c r="J1933" s="13" t="n">
        <v>17558</v>
      </c>
      <c r="K1933" s="14" t="n">
        <v>0.302083333333333</v>
      </c>
      <c r="L1933" s="15" t="n">
        <v>0.319444444444444</v>
      </c>
      <c r="M1933" s="16" t="n">
        <f aca="false">VLOOKUP(E1933,'Esp. percorsi al 18-10-22'!C:J,8,FALSE())</f>
        <v>10.3365822609384</v>
      </c>
      <c r="N1933" s="16"/>
      <c r="O1933" s="16"/>
      <c r="P1933" s="13" t="n">
        <v>251</v>
      </c>
      <c r="Q1933" s="17" t="n">
        <f aca="false">+M1933*P1933</f>
        <v>2594.48214749554</v>
      </c>
      <c r="R1933" s="17" t="n">
        <f aca="false">+N1933*P1933</f>
        <v>0</v>
      </c>
      <c r="S1933" s="17"/>
      <c r="T1933" s="18" t="n">
        <f aca="false">+L1933-K1933</f>
        <v>0.0173611111111111</v>
      </c>
      <c r="U1933" s="18" t="n">
        <f aca="false">+T1933*P1933</f>
        <v>4.35763888888889</v>
      </c>
      <c r="V1933" s="18"/>
    </row>
    <row r="1934" s="13" customFormat="true" ht="12" hidden="false" customHeight="false" outlineLevel="0" collapsed="false">
      <c r="A1934" s="12" t="n">
        <v>17346</v>
      </c>
      <c r="B1934" s="13" t="n">
        <v>39</v>
      </c>
      <c r="C1934" s="13" t="s">
        <v>265</v>
      </c>
      <c r="D1934" s="13" t="n">
        <v>1</v>
      </c>
      <c r="E1934" s="13" t="n">
        <v>881</v>
      </c>
      <c r="F1934" s="13" t="s">
        <v>312</v>
      </c>
      <c r="G1934" s="13" t="s">
        <v>28</v>
      </c>
      <c r="H1934" s="13" t="s">
        <v>25</v>
      </c>
      <c r="I1934" s="13" t="n">
        <v>1</v>
      </c>
      <c r="J1934" s="13" t="n">
        <v>17346</v>
      </c>
      <c r="K1934" s="14" t="n">
        <v>0.336805555555556</v>
      </c>
      <c r="L1934" s="15" t="n">
        <v>0.354166666666667</v>
      </c>
      <c r="M1934" s="16" t="n">
        <f aca="false">VLOOKUP(E1934,'Esp. percorsi al 18-10-22'!C:J,8,FALSE())</f>
        <v>10.3365822609384</v>
      </c>
      <c r="N1934" s="16"/>
      <c r="O1934" s="16"/>
      <c r="P1934" s="13" t="n">
        <v>52</v>
      </c>
      <c r="Q1934" s="17" t="n">
        <f aca="false">+M1934*P1934</f>
        <v>537.502277568797</v>
      </c>
      <c r="R1934" s="17" t="n">
        <f aca="false">+N1934*P1934</f>
        <v>0</v>
      </c>
      <c r="S1934" s="17"/>
      <c r="T1934" s="18" t="n">
        <f aca="false">+L1934-K1934</f>
        <v>0.0173611111111111</v>
      </c>
      <c r="U1934" s="18" t="n">
        <f aca="false">+T1934*P1934</f>
        <v>0.902777777777778</v>
      </c>
      <c r="V1934" s="18"/>
    </row>
    <row r="1935" s="13" customFormat="true" ht="12" hidden="false" customHeight="false" outlineLevel="0" collapsed="false">
      <c r="A1935" s="12" t="n">
        <v>18580</v>
      </c>
      <c r="B1935" s="13" t="n">
        <v>39</v>
      </c>
      <c r="C1935" s="13" t="s">
        <v>265</v>
      </c>
      <c r="D1935" s="13" t="n">
        <v>2</v>
      </c>
      <c r="E1935" s="13" t="n">
        <v>992</v>
      </c>
      <c r="F1935" s="13" t="s">
        <v>313</v>
      </c>
      <c r="G1935" s="13" t="s">
        <v>24</v>
      </c>
      <c r="H1935" s="13" t="s">
        <v>25</v>
      </c>
      <c r="I1935" s="13" t="n">
        <v>1</v>
      </c>
      <c r="J1935" s="13" t="n">
        <v>3318</v>
      </c>
      <c r="K1935" s="14" t="n">
        <v>0.569444444444444</v>
      </c>
      <c r="L1935" s="15" t="n">
        <v>0.586805555555556</v>
      </c>
      <c r="M1935" s="16" t="n">
        <f aca="false">VLOOKUP(E1935,'Esp. percorsi al 18-10-22'!C:J,8,FALSE())</f>
        <v>10.5851558676451</v>
      </c>
      <c r="N1935" s="16"/>
      <c r="O1935" s="16"/>
      <c r="P1935" s="13" t="n">
        <v>303</v>
      </c>
      <c r="Q1935" s="17" t="n">
        <f aca="false">+M1935*P1935</f>
        <v>3207.30222789647</v>
      </c>
      <c r="R1935" s="17" t="n">
        <f aca="false">+N1935*P1935</f>
        <v>0</v>
      </c>
      <c r="S1935" s="17"/>
      <c r="T1935" s="18" t="n">
        <f aca="false">+L1935-K1935</f>
        <v>0.0173611111111111</v>
      </c>
      <c r="U1935" s="18" t="n">
        <f aca="false">+T1935*P1935</f>
        <v>5.26041666666667</v>
      </c>
      <c r="V1935" s="18"/>
    </row>
    <row r="1936" s="13" customFormat="true" ht="12" hidden="false" customHeight="false" outlineLevel="0" collapsed="false">
      <c r="A1936" s="12" t="n">
        <v>18483</v>
      </c>
      <c r="B1936" s="13" t="n">
        <v>39</v>
      </c>
      <c r="C1936" s="13" t="s">
        <v>265</v>
      </c>
      <c r="D1936" s="13" t="n">
        <v>2</v>
      </c>
      <c r="E1936" s="13" t="n">
        <v>1074</v>
      </c>
      <c r="F1936" s="13" t="s">
        <v>314</v>
      </c>
      <c r="G1936" s="13" t="s">
        <v>26</v>
      </c>
      <c r="H1936" s="13" t="s">
        <v>25</v>
      </c>
      <c r="I1936" s="13" t="n">
        <v>1</v>
      </c>
      <c r="J1936" s="13" t="n">
        <v>2567</v>
      </c>
      <c r="K1936" s="14" t="n">
        <v>0.774305555555555</v>
      </c>
      <c r="L1936" s="15" t="n">
        <v>0.809027777777778</v>
      </c>
      <c r="M1936" s="16" t="n">
        <f aca="false">VLOOKUP(E1936,'Esp. percorsi al 18-10-22'!C:J,8,FALSE())</f>
        <v>23.554773042216</v>
      </c>
      <c r="N1936" s="16"/>
      <c r="O1936" s="16"/>
      <c r="P1936" s="13" t="n">
        <v>251</v>
      </c>
      <c r="Q1936" s="17" t="n">
        <f aca="false">+M1936*P1936</f>
        <v>5912.24803359622</v>
      </c>
      <c r="R1936" s="17" t="n">
        <f aca="false">+N1936*P1936</f>
        <v>0</v>
      </c>
      <c r="S1936" s="17"/>
      <c r="T1936" s="18" t="n">
        <f aca="false">+L1936-K1936</f>
        <v>0.0347222222222222</v>
      </c>
      <c r="U1936" s="18" t="n">
        <f aca="false">+T1936*P1936</f>
        <v>8.71527777777778</v>
      </c>
      <c r="V1936" s="18"/>
    </row>
    <row r="1937" s="13" customFormat="true" ht="12" hidden="false" customHeight="false" outlineLevel="0" collapsed="false">
      <c r="A1937" s="12" t="n">
        <v>18556</v>
      </c>
      <c r="B1937" s="13" t="n">
        <v>39</v>
      </c>
      <c r="C1937" s="13" t="s">
        <v>265</v>
      </c>
      <c r="D1937" s="13" t="n">
        <v>2</v>
      </c>
      <c r="E1937" s="13" t="n">
        <v>1076</v>
      </c>
      <c r="F1937" s="13" t="s">
        <v>315</v>
      </c>
      <c r="G1937" s="13" t="s">
        <v>26</v>
      </c>
      <c r="H1937" s="13" t="s">
        <v>25</v>
      </c>
      <c r="I1937" s="13" t="n">
        <v>1</v>
      </c>
      <c r="J1937" s="13" t="n">
        <v>18485</v>
      </c>
      <c r="K1937" s="14" t="n">
        <v>0.381944444444444</v>
      </c>
      <c r="L1937" s="15" t="n">
        <v>0.399305555555556</v>
      </c>
      <c r="M1937" s="16" t="n">
        <f aca="false">VLOOKUP(E1937,'Esp. percorsi al 18-10-22'!C:J,8,FALSE())</f>
        <v>13.3136336537178</v>
      </c>
      <c r="N1937" s="16"/>
      <c r="O1937" s="16"/>
      <c r="P1937" s="13" t="n">
        <v>251</v>
      </c>
      <c r="Q1937" s="17" t="n">
        <f aca="false">+M1937*P1937</f>
        <v>3341.72204708317</v>
      </c>
      <c r="R1937" s="17" t="n">
        <f aca="false">+N1937*P1937</f>
        <v>0</v>
      </c>
      <c r="S1937" s="17"/>
      <c r="T1937" s="18" t="n">
        <f aca="false">+L1937-K1937</f>
        <v>0.0173611111111111</v>
      </c>
      <c r="U1937" s="18" t="n">
        <f aca="false">+T1937*P1937</f>
        <v>4.35763888888889</v>
      </c>
      <c r="V1937" s="18"/>
    </row>
    <row r="1938" s="13" customFormat="true" ht="12" hidden="false" customHeight="false" outlineLevel="0" collapsed="false">
      <c r="A1938" s="12" t="n">
        <v>12439</v>
      </c>
      <c r="B1938" s="13" t="n">
        <v>41</v>
      </c>
      <c r="C1938" s="13" t="s">
        <v>316</v>
      </c>
      <c r="D1938" s="13" t="n">
        <v>1</v>
      </c>
      <c r="E1938" s="13" t="n">
        <v>520</v>
      </c>
      <c r="F1938" s="13" t="s">
        <v>317</v>
      </c>
      <c r="G1938" s="13" t="s">
        <v>24</v>
      </c>
      <c r="H1938" s="13" t="s">
        <v>25</v>
      </c>
      <c r="I1938" s="13" t="n">
        <v>1</v>
      </c>
      <c r="J1938" s="13" t="n">
        <v>4261</v>
      </c>
      <c r="K1938" s="14" t="n">
        <v>0.706944444444444</v>
      </c>
      <c r="L1938" s="15" t="n">
        <v>0.746527777777778</v>
      </c>
      <c r="M1938" s="16" t="n">
        <f aca="false">VLOOKUP(E1938,'Esp. percorsi al 18-10-22'!C:J,8,FALSE())</f>
        <v>25.0799628796708</v>
      </c>
      <c r="N1938" s="16"/>
      <c r="O1938" s="16"/>
      <c r="P1938" s="13" t="n">
        <v>303</v>
      </c>
      <c r="Q1938" s="17" t="n">
        <f aca="false">+M1938*P1938</f>
        <v>7599.22875254025</v>
      </c>
      <c r="R1938" s="17" t="n">
        <f aca="false">+N1938*P1938</f>
        <v>0</v>
      </c>
      <c r="S1938" s="17"/>
      <c r="T1938" s="18" t="n">
        <f aca="false">+L1938-K1938</f>
        <v>0.0395833333333333</v>
      </c>
      <c r="U1938" s="18" t="n">
        <f aca="false">+T1938*P1938</f>
        <v>11.99375</v>
      </c>
      <c r="V1938" s="18"/>
    </row>
    <row r="1939" s="13" customFormat="true" ht="12" hidden="false" customHeight="false" outlineLevel="0" collapsed="false">
      <c r="A1939" s="12" t="n">
        <v>10174</v>
      </c>
      <c r="B1939" s="13" t="n">
        <v>41</v>
      </c>
      <c r="C1939" s="13" t="s">
        <v>316</v>
      </c>
      <c r="D1939" s="13" t="n">
        <v>2</v>
      </c>
      <c r="E1939" s="13" t="n">
        <v>522</v>
      </c>
      <c r="F1939" s="13" t="s">
        <v>318</v>
      </c>
      <c r="G1939" s="13" t="s">
        <v>24</v>
      </c>
      <c r="H1939" s="13" t="s">
        <v>25</v>
      </c>
      <c r="I1939" s="13" t="n">
        <v>1</v>
      </c>
      <c r="J1939" s="13" t="n">
        <v>1172</v>
      </c>
      <c r="K1939" s="14" t="n">
        <v>0.291666666666667</v>
      </c>
      <c r="L1939" s="15" t="n">
        <v>0.319444444444444</v>
      </c>
      <c r="M1939" s="16" t="n">
        <f aca="false">VLOOKUP(E1939,'Esp. percorsi al 18-10-22'!C:J,8,FALSE())</f>
        <v>20.6300081470054</v>
      </c>
      <c r="N1939" s="16"/>
      <c r="O1939" s="16"/>
      <c r="P1939" s="13" t="n">
        <v>303</v>
      </c>
      <c r="Q1939" s="17" t="n">
        <f aca="false">+M1939*P1939</f>
        <v>6250.89246854264</v>
      </c>
      <c r="R1939" s="17" t="n">
        <f aca="false">+N1939*P1939</f>
        <v>0</v>
      </c>
      <c r="S1939" s="17"/>
      <c r="T1939" s="18" t="n">
        <f aca="false">+L1939-K1939</f>
        <v>0.0277777777777778</v>
      </c>
      <c r="U1939" s="18" t="n">
        <f aca="false">+T1939*P1939</f>
        <v>8.41666666666667</v>
      </c>
      <c r="V1939" s="18"/>
    </row>
    <row r="1940" s="13" customFormat="true" ht="12" hidden="false" customHeight="false" outlineLevel="0" collapsed="false">
      <c r="A1940" s="12" t="n">
        <v>14123</v>
      </c>
      <c r="B1940" s="13" t="n">
        <v>41</v>
      </c>
      <c r="C1940" s="13" t="s">
        <v>316</v>
      </c>
      <c r="D1940" s="13" t="n">
        <v>2</v>
      </c>
      <c r="E1940" s="13" t="n">
        <v>522</v>
      </c>
      <c r="F1940" s="13" t="s">
        <v>318</v>
      </c>
      <c r="G1940" s="13" t="s">
        <v>24</v>
      </c>
      <c r="H1940" s="13" t="s">
        <v>25</v>
      </c>
      <c r="I1940" s="13" t="n">
        <v>1</v>
      </c>
      <c r="J1940" s="13" t="n">
        <v>14096</v>
      </c>
      <c r="K1940" s="14" t="n">
        <v>0.430555555555556</v>
      </c>
      <c r="L1940" s="15" t="n">
        <v>0.458333333333333</v>
      </c>
      <c r="M1940" s="16" t="n">
        <f aca="false">VLOOKUP(E1940,'Esp. percorsi al 18-10-22'!C:J,8,FALSE())</f>
        <v>20.6300081470054</v>
      </c>
      <c r="N1940" s="16"/>
      <c r="O1940" s="16"/>
      <c r="P1940" s="13" t="n">
        <v>303</v>
      </c>
      <c r="Q1940" s="17" t="n">
        <f aca="false">+M1940*P1940</f>
        <v>6250.89246854264</v>
      </c>
      <c r="R1940" s="17" t="n">
        <f aca="false">+N1940*P1940</f>
        <v>0</v>
      </c>
      <c r="S1940" s="17"/>
      <c r="T1940" s="18" t="n">
        <f aca="false">+L1940-K1940</f>
        <v>0.0277777777777778</v>
      </c>
      <c r="U1940" s="18" t="n">
        <f aca="false">+T1940*P1940</f>
        <v>8.41666666666667</v>
      </c>
      <c r="V1940" s="18"/>
    </row>
    <row r="1941" s="13" customFormat="true" ht="12" hidden="false" customHeight="false" outlineLevel="0" collapsed="false">
      <c r="A1941" s="12" t="n">
        <v>12484</v>
      </c>
      <c r="B1941" s="13" t="n">
        <v>41</v>
      </c>
      <c r="C1941" s="13" t="s">
        <v>316</v>
      </c>
      <c r="D1941" s="13" t="n">
        <v>2</v>
      </c>
      <c r="E1941" s="13" t="n">
        <v>522</v>
      </c>
      <c r="F1941" s="13" t="s">
        <v>318</v>
      </c>
      <c r="G1941" s="13" t="s">
        <v>42</v>
      </c>
      <c r="H1941" s="19" t="s">
        <v>27</v>
      </c>
      <c r="I1941" s="13" t="n">
        <v>1</v>
      </c>
      <c r="J1941" s="13" t="n">
        <v>1173</v>
      </c>
      <c r="K1941" s="14" t="n">
        <v>0.586805555555556</v>
      </c>
      <c r="L1941" s="15" t="n">
        <v>0.614583333333333</v>
      </c>
      <c r="M1941" s="16" t="n">
        <f aca="false">VLOOKUP(E1941,'Esp. percorsi al 18-10-22'!C:J,8,FALSE())</f>
        <v>20.6300081470054</v>
      </c>
      <c r="N1941" s="16"/>
      <c r="O1941" s="16"/>
      <c r="P1941" s="13" t="n">
        <v>189</v>
      </c>
      <c r="Q1941" s="17" t="n">
        <f aca="false">+M1941*P1941</f>
        <v>3899.07153978402</v>
      </c>
      <c r="R1941" s="17" t="n">
        <f aca="false">+N1941*P1941</f>
        <v>0</v>
      </c>
      <c r="S1941" s="17"/>
      <c r="T1941" s="18" t="n">
        <f aca="false">+L1941-K1941</f>
        <v>0.0277777777777778</v>
      </c>
      <c r="U1941" s="18" t="n">
        <f aca="false">+T1941*P1941</f>
        <v>5.25</v>
      </c>
      <c r="V1941" s="18"/>
    </row>
    <row r="1942" s="13" customFormat="true" ht="12" hidden="false" customHeight="false" outlineLevel="0" collapsed="false">
      <c r="A1942" s="12" t="n">
        <v>11449</v>
      </c>
      <c r="B1942" s="13" t="n">
        <v>41</v>
      </c>
      <c r="C1942" s="13" t="s">
        <v>316</v>
      </c>
      <c r="D1942" s="13" t="n">
        <v>2</v>
      </c>
      <c r="E1942" s="13" t="n">
        <v>522</v>
      </c>
      <c r="F1942" s="13" t="s">
        <v>318</v>
      </c>
      <c r="G1942" s="13" t="s">
        <v>24</v>
      </c>
      <c r="H1942" s="13" t="s">
        <v>25</v>
      </c>
      <c r="I1942" s="13" t="n">
        <v>1</v>
      </c>
      <c r="J1942" s="13" t="n">
        <v>1174</v>
      </c>
      <c r="K1942" s="14" t="n">
        <v>0.628472222222222</v>
      </c>
      <c r="L1942" s="15" t="n">
        <v>0.65625</v>
      </c>
      <c r="M1942" s="16" t="n">
        <f aca="false">VLOOKUP(E1942,'Esp. percorsi al 18-10-22'!C:J,8,FALSE())</f>
        <v>20.6300081470054</v>
      </c>
      <c r="N1942" s="16"/>
      <c r="O1942" s="16"/>
      <c r="P1942" s="13" t="n">
        <v>303</v>
      </c>
      <c r="Q1942" s="17" t="n">
        <f aca="false">+M1942*P1942</f>
        <v>6250.89246854264</v>
      </c>
      <c r="R1942" s="17" t="n">
        <f aca="false">+N1942*P1942</f>
        <v>0</v>
      </c>
      <c r="S1942" s="17"/>
      <c r="T1942" s="18" t="n">
        <f aca="false">+L1942-K1942</f>
        <v>0.0277777777777778</v>
      </c>
      <c r="U1942" s="18" t="n">
        <f aca="false">+T1942*P1942</f>
        <v>8.41666666666667</v>
      </c>
      <c r="V1942" s="18"/>
    </row>
    <row r="1943" s="13" customFormat="true" ht="12" hidden="false" customHeight="false" outlineLevel="0" collapsed="false">
      <c r="A1943" s="12" t="n">
        <v>9762</v>
      </c>
      <c r="B1943" s="13" t="n">
        <v>41</v>
      </c>
      <c r="C1943" s="13" t="s">
        <v>316</v>
      </c>
      <c r="D1943" s="13" t="n">
        <v>2</v>
      </c>
      <c r="E1943" s="13" t="n">
        <v>522</v>
      </c>
      <c r="F1943" s="13" t="s">
        <v>318</v>
      </c>
      <c r="G1943" s="13" t="s">
        <v>24</v>
      </c>
      <c r="H1943" s="13" t="s">
        <v>25</v>
      </c>
      <c r="I1943" s="13" t="n">
        <v>1</v>
      </c>
      <c r="J1943" s="13" t="n">
        <v>1175</v>
      </c>
      <c r="K1943" s="14" t="n">
        <v>0.833333333333333</v>
      </c>
      <c r="L1943" s="15" t="n">
        <v>0.861111111111111</v>
      </c>
      <c r="M1943" s="16" t="n">
        <f aca="false">VLOOKUP(E1943,'Esp. percorsi al 18-10-22'!C:J,8,FALSE())</f>
        <v>20.6300081470054</v>
      </c>
      <c r="N1943" s="16"/>
      <c r="O1943" s="16"/>
      <c r="P1943" s="13" t="n">
        <v>303</v>
      </c>
      <c r="Q1943" s="17" t="n">
        <f aca="false">+M1943*P1943</f>
        <v>6250.89246854264</v>
      </c>
      <c r="R1943" s="17" t="n">
        <f aca="false">+N1943*P1943</f>
        <v>0</v>
      </c>
      <c r="S1943" s="17"/>
      <c r="T1943" s="18" t="n">
        <f aca="false">+L1943-K1943</f>
        <v>0.0277777777777778</v>
      </c>
      <c r="U1943" s="18" t="n">
        <f aca="false">+T1943*P1943</f>
        <v>8.41666666666667</v>
      </c>
      <c r="V1943" s="18"/>
    </row>
    <row r="1944" s="13" customFormat="true" ht="12" hidden="false" customHeight="false" outlineLevel="0" collapsed="false">
      <c r="A1944" s="12" t="n">
        <v>18789</v>
      </c>
      <c r="B1944" s="13" t="n">
        <v>41</v>
      </c>
      <c r="C1944" s="13" t="s">
        <v>316</v>
      </c>
      <c r="D1944" s="13" t="n">
        <v>2</v>
      </c>
      <c r="E1944" s="13" t="n">
        <v>523</v>
      </c>
      <c r="F1944" s="13" t="s">
        <v>319</v>
      </c>
      <c r="G1944" s="13" t="s">
        <v>24</v>
      </c>
      <c r="H1944" s="13" t="s">
        <v>25</v>
      </c>
      <c r="I1944" s="13" t="n">
        <v>1</v>
      </c>
      <c r="J1944" s="13" t="n">
        <v>1176</v>
      </c>
      <c r="K1944" s="14" t="n">
        <v>0.541666666666667</v>
      </c>
      <c r="L1944" s="15" t="n">
        <v>0.559027777777778</v>
      </c>
      <c r="M1944" s="16" t="n">
        <f aca="false">VLOOKUP(E1944,'Esp. percorsi al 18-10-22'!C:J,8,FALSE())</f>
        <v>13.92253477272</v>
      </c>
      <c r="N1944" s="16"/>
      <c r="O1944" s="16"/>
      <c r="P1944" s="13" t="n">
        <v>303</v>
      </c>
      <c r="Q1944" s="17" t="n">
        <f aca="false">+M1944*P1944</f>
        <v>4218.52803613416</v>
      </c>
      <c r="R1944" s="17" t="n">
        <f aca="false">+N1944*P1944</f>
        <v>0</v>
      </c>
      <c r="S1944" s="17"/>
      <c r="T1944" s="18" t="n">
        <f aca="false">+L1944-K1944</f>
        <v>0.0173611111111111</v>
      </c>
      <c r="U1944" s="18" t="n">
        <f aca="false">+T1944*P1944</f>
        <v>5.26041666666667</v>
      </c>
      <c r="V1944" s="18"/>
    </row>
    <row r="1945" s="13" customFormat="true" ht="12" hidden="false" customHeight="false" outlineLevel="0" collapsed="false">
      <c r="A1945" s="12" t="n">
        <v>9764</v>
      </c>
      <c r="B1945" s="13" t="n">
        <v>41</v>
      </c>
      <c r="C1945" s="13" t="s">
        <v>316</v>
      </c>
      <c r="D1945" s="13" t="n">
        <v>2</v>
      </c>
      <c r="E1945" s="13" t="n">
        <v>523</v>
      </c>
      <c r="F1945" s="13" t="s">
        <v>319</v>
      </c>
      <c r="G1945" s="13" t="s">
        <v>24</v>
      </c>
      <c r="H1945" s="13" t="s">
        <v>25</v>
      </c>
      <c r="I1945" s="13" t="n">
        <v>1</v>
      </c>
      <c r="J1945" s="13" t="n">
        <v>1177</v>
      </c>
      <c r="K1945" s="14" t="n">
        <v>0.75</v>
      </c>
      <c r="L1945" s="15" t="n">
        <v>0.767361111111111</v>
      </c>
      <c r="M1945" s="16" t="n">
        <f aca="false">VLOOKUP(E1945,'Esp. percorsi al 18-10-22'!C:J,8,FALSE())</f>
        <v>13.92253477272</v>
      </c>
      <c r="N1945" s="16"/>
      <c r="O1945" s="16"/>
      <c r="P1945" s="13" t="n">
        <v>303</v>
      </c>
      <c r="Q1945" s="17" t="n">
        <f aca="false">+M1945*P1945</f>
        <v>4218.52803613416</v>
      </c>
      <c r="R1945" s="17" t="n">
        <f aca="false">+N1945*P1945</f>
        <v>0</v>
      </c>
      <c r="S1945" s="17"/>
      <c r="T1945" s="18" t="n">
        <f aca="false">+L1945-K1945</f>
        <v>0.0173611111111111</v>
      </c>
      <c r="U1945" s="18" t="n">
        <f aca="false">+T1945*P1945</f>
        <v>5.26041666666667</v>
      </c>
      <c r="V1945" s="18"/>
    </row>
    <row r="1946" s="13" customFormat="true" ht="12" hidden="false" customHeight="false" outlineLevel="0" collapsed="false">
      <c r="A1946" s="12" t="n">
        <v>14106</v>
      </c>
      <c r="B1946" s="13" t="n">
        <v>41</v>
      </c>
      <c r="C1946" s="13" t="s">
        <v>316</v>
      </c>
      <c r="D1946" s="13" t="n">
        <v>1</v>
      </c>
      <c r="E1946" s="13" t="n">
        <v>563</v>
      </c>
      <c r="F1946" s="13" t="s">
        <v>320</v>
      </c>
      <c r="G1946" s="13" t="s">
        <v>24</v>
      </c>
      <c r="H1946" s="13" t="s">
        <v>25</v>
      </c>
      <c r="I1946" s="13" t="n">
        <v>1</v>
      </c>
      <c r="J1946" s="13" t="n">
        <v>1294</v>
      </c>
      <c r="K1946" s="14" t="n">
        <v>0.267361111111111</v>
      </c>
      <c r="L1946" s="15" t="n">
        <v>0.284722222222222</v>
      </c>
      <c r="M1946" s="16" t="n">
        <f aca="false">VLOOKUP(E1946,'Esp. percorsi al 18-10-22'!C:J,8,FALSE())</f>
        <v>13.817246621847</v>
      </c>
      <c r="N1946" s="16"/>
      <c r="O1946" s="16"/>
      <c r="P1946" s="13" t="n">
        <v>303</v>
      </c>
      <c r="Q1946" s="17" t="n">
        <f aca="false">+M1946*P1946</f>
        <v>4186.62572641964</v>
      </c>
      <c r="R1946" s="17" t="n">
        <f aca="false">+N1946*P1946</f>
        <v>0</v>
      </c>
      <c r="S1946" s="17"/>
      <c r="T1946" s="18" t="n">
        <f aca="false">+L1946-K1946</f>
        <v>0.0173611111111111</v>
      </c>
      <c r="U1946" s="18" t="n">
        <f aca="false">+T1946*P1946</f>
        <v>5.26041666666667</v>
      </c>
      <c r="V1946" s="18"/>
    </row>
    <row r="1947" s="13" customFormat="true" ht="12" hidden="false" customHeight="false" outlineLevel="0" collapsed="false">
      <c r="A1947" s="12" t="n">
        <v>18788</v>
      </c>
      <c r="B1947" s="13" t="n">
        <v>41</v>
      </c>
      <c r="C1947" s="13" t="s">
        <v>316</v>
      </c>
      <c r="D1947" s="13" t="n">
        <v>1</v>
      </c>
      <c r="E1947" s="13" t="n">
        <v>563</v>
      </c>
      <c r="F1947" s="13" t="s">
        <v>320</v>
      </c>
      <c r="G1947" s="13" t="s">
        <v>24</v>
      </c>
      <c r="H1947" s="13" t="s">
        <v>25</v>
      </c>
      <c r="I1947" s="13" t="n">
        <v>1</v>
      </c>
      <c r="J1947" s="13" t="n">
        <v>1234</v>
      </c>
      <c r="K1947" s="14" t="n">
        <v>0.524305555555556</v>
      </c>
      <c r="L1947" s="15" t="n">
        <v>0.541666666666667</v>
      </c>
      <c r="M1947" s="16" t="n">
        <f aca="false">VLOOKUP(E1947,'Esp. percorsi al 18-10-22'!C:J,8,FALSE())</f>
        <v>13.817246621847</v>
      </c>
      <c r="N1947" s="16"/>
      <c r="O1947" s="16"/>
      <c r="P1947" s="13" t="n">
        <v>303</v>
      </c>
      <c r="Q1947" s="17" t="n">
        <f aca="false">+M1947*P1947</f>
        <v>4186.62572641964</v>
      </c>
      <c r="R1947" s="17" t="n">
        <f aca="false">+N1947*P1947</f>
        <v>0</v>
      </c>
      <c r="S1947" s="17"/>
      <c r="T1947" s="18" t="n">
        <f aca="false">+L1947-K1947</f>
        <v>0.0173611111111111</v>
      </c>
      <c r="U1947" s="18" t="n">
        <f aca="false">+T1947*P1947</f>
        <v>5.26041666666667</v>
      </c>
      <c r="V1947" s="18"/>
    </row>
    <row r="1948" s="13" customFormat="true" ht="12" hidden="false" customHeight="false" outlineLevel="0" collapsed="false">
      <c r="A1948" s="12" t="n">
        <v>11448</v>
      </c>
      <c r="B1948" s="13" t="n">
        <v>41</v>
      </c>
      <c r="C1948" s="13" t="s">
        <v>316</v>
      </c>
      <c r="D1948" s="13" t="n">
        <v>1</v>
      </c>
      <c r="E1948" s="13" t="n">
        <v>563</v>
      </c>
      <c r="F1948" s="13" t="s">
        <v>320</v>
      </c>
      <c r="G1948" s="13" t="s">
        <v>24</v>
      </c>
      <c r="H1948" s="13" t="s">
        <v>25</v>
      </c>
      <c r="I1948" s="13" t="n">
        <v>1</v>
      </c>
      <c r="J1948" s="13" t="n">
        <v>1295</v>
      </c>
      <c r="K1948" s="14" t="n">
        <v>0.611111111111111</v>
      </c>
      <c r="L1948" s="15" t="n">
        <v>0.628472222222222</v>
      </c>
      <c r="M1948" s="16" t="n">
        <f aca="false">VLOOKUP(E1948,'Esp. percorsi al 18-10-22'!C:J,8,FALSE())</f>
        <v>13.817246621847</v>
      </c>
      <c r="N1948" s="16"/>
      <c r="O1948" s="16"/>
      <c r="P1948" s="13" t="n">
        <v>303</v>
      </c>
      <c r="Q1948" s="17" t="n">
        <f aca="false">+M1948*P1948</f>
        <v>4186.62572641964</v>
      </c>
      <c r="R1948" s="17" t="n">
        <f aca="false">+N1948*P1948</f>
        <v>0</v>
      </c>
      <c r="S1948" s="17"/>
      <c r="T1948" s="18" t="n">
        <f aca="false">+L1948-K1948</f>
        <v>0.0173611111111111</v>
      </c>
      <c r="U1948" s="18" t="n">
        <f aca="false">+T1948*P1948</f>
        <v>5.26041666666667</v>
      </c>
      <c r="V1948" s="18"/>
    </row>
    <row r="1949" s="13" customFormat="true" ht="12" hidden="false" customHeight="false" outlineLevel="0" collapsed="false">
      <c r="A1949" s="12" t="n">
        <v>14095</v>
      </c>
      <c r="B1949" s="13" t="n">
        <v>41</v>
      </c>
      <c r="C1949" s="13" t="s">
        <v>316</v>
      </c>
      <c r="D1949" s="13" t="n">
        <v>1</v>
      </c>
      <c r="E1949" s="13" t="n">
        <v>585</v>
      </c>
      <c r="F1949" s="13" t="s">
        <v>321</v>
      </c>
      <c r="G1949" s="13" t="s">
        <v>24</v>
      </c>
      <c r="H1949" s="13" t="s">
        <v>25</v>
      </c>
      <c r="I1949" s="13" t="n">
        <v>1</v>
      </c>
      <c r="J1949" s="13" t="n">
        <v>14095</v>
      </c>
      <c r="K1949" s="14" t="n">
        <v>0.420138888888889</v>
      </c>
      <c r="L1949" s="15" t="n">
        <v>0.430555555555556</v>
      </c>
      <c r="M1949" s="16" t="n">
        <f aca="false">VLOOKUP(E1949,'Esp. percorsi al 18-10-22'!C:J,8,FALSE())</f>
        <v>4.88133059920377</v>
      </c>
      <c r="N1949" s="16"/>
      <c r="O1949" s="16"/>
      <c r="P1949" s="13" t="n">
        <v>303</v>
      </c>
      <c r="Q1949" s="17" t="n">
        <f aca="false">+M1949*P1949</f>
        <v>1479.04317155874</v>
      </c>
      <c r="R1949" s="17" t="n">
        <f aca="false">+N1949*P1949</f>
        <v>0</v>
      </c>
      <c r="S1949" s="17"/>
      <c r="T1949" s="18" t="n">
        <f aca="false">+L1949-K1949</f>
        <v>0.0104166666666667</v>
      </c>
      <c r="U1949" s="18" t="n">
        <f aca="false">+T1949*P1949</f>
        <v>3.15625</v>
      </c>
      <c r="V1949" s="18"/>
    </row>
    <row r="1950" s="13" customFormat="true" ht="12" hidden="false" customHeight="false" outlineLevel="0" collapsed="false">
      <c r="A1950" s="12" t="n">
        <v>9822</v>
      </c>
      <c r="B1950" s="13" t="n">
        <v>41</v>
      </c>
      <c r="C1950" s="13" t="s">
        <v>316</v>
      </c>
      <c r="D1950" s="13" t="n">
        <v>1</v>
      </c>
      <c r="E1950" s="13" t="n">
        <v>586</v>
      </c>
      <c r="F1950" s="13" t="s">
        <v>322</v>
      </c>
      <c r="G1950" s="13" t="s">
        <v>24</v>
      </c>
      <c r="H1950" s="13" t="s">
        <v>25</v>
      </c>
      <c r="I1950" s="13" t="n">
        <v>1</v>
      </c>
      <c r="J1950" s="13" t="n">
        <v>1296</v>
      </c>
      <c r="K1950" s="14" t="n">
        <v>0.8125</v>
      </c>
      <c r="L1950" s="15" t="n">
        <v>0.833333333333333</v>
      </c>
      <c r="M1950" s="16" t="n">
        <f aca="false">VLOOKUP(E1950,'Esp. percorsi al 18-10-22'!C:J,8,FALSE())</f>
        <v>15.3352955918298</v>
      </c>
      <c r="N1950" s="16"/>
      <c r="O1950" s="16"/>
      <c r="P1950" s="13" t="n">
        <v>303</v>
      </c>
      <c r="Q1950" s="17" t="n">
        <f aca="false">+M1950*P1950</f>
        <v>4646.59456432443</v>
      </c>
      <c r="R1950" s="17" t="n">
        <f aca="false">+N1950*P1950</f>
        <v>0</v>
      </c>
      <c r="S1950" s="17"/>
      <c r="T1950" s="18" t="n">
        <f aca="false">+L1950-K1950</f>
        <v>0.0208333333333333</v>
      </c>
      <c r="U1950" s="18" t="n">
        <f aca="false">+T1950*P1950</f>
        <v>6.3125</v>
      </c>
      <c r="V1950" s="18"/>
    </row>
    <row r="1951" s="13" customFormat="true" ht="12" hidden="false" customHeight="false" outlineLevel="0" collapsed="false">
      <c r="A1951" s="12" t="n">
        <v>10108</v>
      </c>
      <c r="B1951" s="13" t="n">
        <v>41</v>
      </c>
      <c r="C1951" s="13" t="s">
        <v>316</v>
      </c>
      <c r="D1951" s="13" t="n">
        <v>1</v>
      </c>
      <c r="E1951" s="13" t="n">
        <v>856</v>
      </c>
      <c r="F1951" s="13" t="s">
        <v>323</v>
      </c>
      <c r="G1951" s="13" t="s">
        <v>42</v>
      </c>
      <c r="H1951" s="19" t="s">
        <v>27</v>
      </c>
      <c r="I1951" s="13" t="n">
        <v>1</v>
      </c>
      <c r="J1951" s="13" t="n">
        <v>1486</v>
      </c>
      <c r="K1951" s="14" t="n">
        <v>0.548611111111111</v>
      </c>
      <c r="L1951" s="15" t="n">
        <v>0.586805555555556</v>
      </c>
      <c r="M1951" s="16" t="n">
        <f aca="false">VLOOKUP(E1951,'Esp. percorsi al 18-10-22'!C:J,8,FALSE())</f>
        <v>23.880810105557</v>
      </c>
      <c r="N1951" s="16"/>
      <c r="O1951" s="16"/>
      <c r="P1951" s="13" t="n">
        <v>189</v>
      </c>
      <c r="Q1951" s="17" t="n">
        <f aca="false">+M1951*P1951</f>
        <v>4513.47310995027</v>
      </c>
      <c r="R1951" s="17" t="n">
        <f aca="false">+N1951*P1951</f>
        <v>0</v>
      </c>
      <c r="S1951" s="17"/>
      <c r="T1951" s="18" t="n">
        <f aca="false">+L1951-K1951</f>
        <v>0.0381944444444444</v>
      </c>
      <c r="U1951" s="18" t="n">
        <f aca="false">+T1951*P1951</f>
        <v>7.21875</v>
      </c>
      <c r="V1951" s="18"/>
    </row>
    <row r="1952" s="13" customFormat="true" ht="12" hidden="false" customHeight="false" outlineLevel="0" collapsed="false">
      <c r="A1952" s="12" t="n">
        <v>9766</v>
      </c>
      <c r="B1952" s="13" t="n">
        <v>42</v>
      </c>
      <c r="C1952" s="13" t="s">
        <v>316</v>
      </c>
      <c r="D1952" s="13" t="n">
        <v>0</v>
      </c>
      <c r="E1952" s="13" t="n">
        <v>536</v>
      </c>
      <c r="F1952" s="13" t="s">
        <v>324</v>
      </c>
      <c r="G1952" s="13" t="s">
        <v>42</v>
      </c>
      <c r="H1952" s="19" t="s">
        <v>27</v>
      </c>
      <c r="I1952" s="13" t="n">
        <v>1</v>
      </c>
      <c r="J1952" s="13" t="n">
        <v>1191</v>
      </c>
      <c r="K1952" s="14" t="n">
        <v>0.302083333333333</v>
      </c>
      <c r="L1952" s="15" t="n">
        <v>0.3125</v>
      </c>
      <c r="M1952" s="16" t="n">
        <f aca="false">VLOOKUP(E1952,'Esp. percorsi al 18-10-22'!C:J,8,FALSE())</f>
        <v>5.05039430031764</v>
      </c>
      <c r="N1952" s="16"/>
      <c r="O1952" s="16"/>
      <c r="P1952" s="13" t="n">
        <v>189</v>
      </c>
      <c r="Q1952" s="17" t="n">
        <f aca="false">+M1952*P1952</f>
        <v>954.524522760034</v>
      </c>
      <c r="R1952" s="17" t="n">
        <f aca="false">+N1952*P1952</f>
        <v>0</v>
      </c>
      <c r="S1952" s="17"/>
      <c r="T1952" s="18" t="n">
        <f aca="false">+L1952-K1952</f>
        <v>0.0104166666666667</v>
      </c>
      <c r="U1952" s="18" t="n">
        <f aca="false">+T1952*P1952</f>
        <v>1.96875</v>
      </c>
      <c r="V1952" s="18"/>
    </row>
    <row r="1953" s="13" customFormat="true" ht="12" hidden="false" customHeight="false" outlineLevel="0" collapsed="false">
      <c r="A1953" s="12" t="n">
        <v>9767</v>
      </c>
      <c r="B1953" s="13" t="n">
        <v>42</v>
      </c>
      <c r="C1953" s="13" t="s">
        <v>316</v>
      </c>
      <c r="D1953" s="13" t="n">
        <v>0</v>
      </c>
      <c r="E1953" s="13" t="n">
        <v>536</v>
      </c>
      <c r="F1953" s="13" t="s">
        <v>324</v>
      </c>
      <c r="G1953" s="13" t="s">
        <v>24</v>
      </c>
      <c r="H1953" s="13" t="s">
        <v>25</v>
      </c>
      <c r="I1953" s="13" t="n">
        <v>1</v>
      </c>
      <c r="J1953" s="13" t="n">
        <v>1192</v>
      </c>
      <c r="K1953" s="14" t="n">
        <v>0.395833333333333</v>
      </c>
      <c r="L1953" s="15" t="n">
        <v>0.40625</v>
      </c>
      <c r="M1953" s="16" t="n">
        <f aca="false">VLOOKUP(E1953,'Esp. percorsi al 18-10-22'!C:J,8,FALSE())</f>
        <v>5.05039430031764</v>
      </c>
      <c r="N1953" s="16"/>
      <c r="O1953" s="16"/>
      <c r="P1953" s="13" t="n">
        <v>303</v>
      </c>
      <c r="Q1953" s="17" t="n">
        <f aca="false">+M1953*P1953</f>
        <v>1530.26947299625</v>
      </c>
      <c r="R1953" s="17" t="n">
        <f aca="false">+N1953*P1953</f>
        <v>0</v>
      </c>
      <c r="S1953" s="17"/>
      <c r="T1953" s="18" t="n">
        <f aca="false">+L1953-K1953</f>
        <v>0.0104166666666667</v>
      </c>
      <c r="U1953" s="18" t="n">
        <f aca="false">+T1953*P1953</f>
        <v>3.15625</v>
      </c>
      <c r="V1953" s="18"/>
    </row>
    <row r="1954" s="13" customFormat="true" ht="12" hidden="false" customHeight="false" outlineLevel="0" collapsed="false">
      <c r="A1954" s="12" t="n">
        <v>9768</v>
      </c>
      <c r="B1954" s="13" t="n">
        <v>42</v>
      </c>
      <c r="C1954" s="13" t="s">
        <v>316</v>
      </c>
      <c r="D1954" s="13" t="n">
        <v>0</v>
      </c>
      <c r="E1954" s="13" t="n">
        <v>536</v>
      </c>
      <c r="F1954" s="13" t="s">
        <v>324</v>
      </c>
      <c r="G1954" s="13" t="s">
        <v>24</v>
      </c>
      <c r="H1954" s="13" t="s">
        <v>25</v>
      </c>
      <c r="I1954" s="13" t="n">
        <v>1</v>
      </c>
      <c r="J1954" s="13" t="n">
        <v>1193</v>
      </c>
      <c r="K1954" s="14" t="n">
        <v>0.479166666666667</v>
      </c>
      <c r="L1954" s="15" t="n">
        <v>0.489583333333333</v>
      </c>
      <c r="M1954" s="16" t="n">
        <f aca="false">VLOOKUP(E1954,'Esp. percorsi al 18-10-22'!C:J,8,FALSE())</f>
        <v>5.05039430031764</v>
      </c>
      <c r="N1954" s="16"/>
      <c r="O1954" s="16"/>
      <c r="P1954" s="13" t="n">
        <v>303</v>
      </c>
      <c r="Q1954" s="17" t="n">
        <f aca="false">+M1954*P1954</f>
        <v>1530.26947299625</v>
      </c>
      <c r="R1954" s="17" t="n">
        <f aca="false">+N1954*P1954</f>
        <v>0</v>
      </c>
      <c r="S1954" s="17"/>
      <c r="T1954" s="18" t="n">
        <f aca="false">+L1954-K1954</f>
        <v>0.0104166666666667</v>
      </c>
      <c r="U1954" s="18" t="n">
        <f aca="false">+T1954*P1954</f>
        <v>3.15625</v>
      </c>
      <c r="V1954" s="18"/>
    </row>
    <row r="1955" s="13" customFormat="true" ht="12" hidden="false" customHeight="false" outlineLevel="0" collapsed="false">
      <c r="A1955" s="12" t="n">
        <v>14061</v>
      </c>
      <c r="B1955" s="13" t="n">
        <v>42</v>
      </c>
      <c r="C1955" s="13" t="s">
        <v>316</v>
      </c>
      <c r="D1955" s="13" t="n">
        <v>0</v>
      </c>
      <c r="E1955" s="13" t="n">
        <v>565</v>
      </c>
      <c r="F1955" s="13" t="s">
        <v>325</v>
      </c>
      <c r="G1955" s="13" t="s">
        <v>42</v>
      </c>
      <c r="H1955" s="19" t="s">
        <v>27</v>
      </c>
      <c r="I1955" s="13" t="n">
        <v>1</v>
      </c>
      <c r="J1955" s="13" t="n">
        <v>1238</v>
      </c>
      <c r="K1955" s="14" t="n">
        <v>0.565972222222222</v>
      </c>
      <c r="L1955" s="15" t="n">
        <v>0.576388888888889</v>
      </c>
      <c r="M1955" s="16" t="n">
        <f aca="false">VLOOKUP(E1955,'Esp. percorsi al 18-10-22'!C:J,8,FALSE())</f>
        <v>8.29254962930875</v>
      </c>
      <c r="N1955" s="16"/>
      <c r="O1955" s="16"/>
      <c r="P1955" s="13" t="n">
        <v>189</v>
      </c>
      <c r="Q1955" s="17" t="n">
        <f aca="false">+M1955*P1955</f>
        <v>1567.29187993935</v>
      </c>
      <c r="R1955" s="17" t="n">
        <f aca="false">+N1955*P1955</f>
        <v>0</v>
      </c>
      <c r="S1955" s="17"/>
      <c r="T1955" s="18" t="n">
        <f aca="false">+L1955-K1955</f>
        <v>0.0104166666666667</v>
      </c>
      <c r="U1955" s="18" t="n">
        <f aca="false">+T1955*P1955</f>
        <v>1.96875</v>
      </c>
      <c r="V1955" s="18"/>
    </row>
    <row r="1956" s="13" customFormat="true" ht="12" hidden="false" customHeight="false" outlineLevel="0" collapsed="false">
      <c r="A1956" s="12" t="n">
        <v>10119</v>
      </c>
      <c r="B1956" s="13" t="n">
        <v>42</v>
      </c>
      <c r="C1956" s="13" t="s">
        <v>316</v>
      </c>
      <c r="D1956" s="13" t="n">
        <v>0</v>
      </c>
      <c r="E1956" s="13" t="n">
        <v>951</v>
      </c>
      <c r="F1956" s="13" t="s">
        <v>326</v>
      </c>
      <c r="G1956" s="13" t="s">
        <v>42</v>
      </c>
      <c r="H1956" s="13" t="n">
        <v>6</v>
      </c>
      <c r="I1956" s="13" t="n">
        <v>1</v>
      </c>
      <c r="J1956" s="13" t="n">
        <v>4272</v>
      </c>
      <c r="K1956" s="14" t="n">
        <v>0.284722222222222</v>
      </c>
      <c r="L1956" s="15" t="n">
        <v>0.305555555555555</v>
      </c>
      <c r="M1956" s="16" t="n">
        <f aca="false">VLOOKUP(E1956,'Esp. percorsi al 18-10-22'!C:J,8,FALSE())</f>
        <v>8.61316026220583</v>
      </c>
      <c r="N1956" s="16"/>
      <c r="O1956" s="16"/>
      <c r="P1956" s="13" t="n">
        <v>37</v>
      </c>
      <c r="Q1956" s="17" t="n">
        <f aca="false">+M1956*P1956</f>
        <v>318.686929701616</v>
      </c>
      <c r="R1956" s="17" t="n">
        <f aca="false">+N1956*P1956</f>
        <v>0</v>
      </c>
      <c r="S1956" s="17"/>
      <c r="T1956" s="18" t="n">
        <f aca="false">+L1956-K1956</f>
        <v>0.0208333333333333</v>
      </c>
      <c r="U1956" s="18" t="n">
        <f aca="false">+T1956*P1956</f>
        <v>0.770833333333333</v>
      </c>
      <c r="V1956" s="18"/>
    </row>
    <row r="1957" s="13" customFormat="true" ht="12" hidden="false" customHeight="false" outlineLevel="0" collapsed="false">
      <c r="A1957" s="12" t="n">
        <v>18562</v>
      </c>
      <c r="B1957" s="13" t="n">
        <v>42</v>
      </c>
      <c r="C1957" s="13" t="s">
        <v>316</v>
      </c>
      <c r="D1957" s="13" t="n">
        <v>0</v>
      </c>
      <c r="E1957" s="13" t="n">
        <v>951</v>
      </c>
      <c r="F1957" s="13" t="s">
        <v>326</v>
      </c>
      <c r="G1957" s="13" t="s">
        <v>77</v>
      </c>
      <c r="H1957" s="13" t="s">
        <v>25</v>
      </c>
      <c r="I1957" s="13" t="n">
        <v>1</v>
      </c>
      <c r="J1957" s="13" t="n">
        <v>18335</v>
      </c>
      <c r="K1957" s="14" t="n">
        <v>0.284722222222222</v>
      </c>
      <c r="L1957" s="15" t="n">
        <v>0.305555555555555</v>
      </c>
      <c r="M1957" s="16" t="n">
        <f aca="false">VLOOKUP(E1957,'Esp. percorsi al 18-10-22'!C:J,8,FALSE())</f>
        <v>8.61316026220583</v>
      </c>
      <c r="N1957" s="16"/>
      <c r="O1957" s="16"/>
      <c r="P1957" s="13" t="n">
        <v>77</v>
      </c>
      <c r="Q1957" s="17" t="n">
        <f aca="false">+M1957*P1957</f>
        <v>663.213340189849</v>
      </c>
      <c r="R1957" s="17" t="n">
        <f aca="false">+N1957*P1957</f>
        <v>0</v>
      </c>
      <c r="S1957" s="17"/>
      <c r="T1957" s="18" t="n">
        <f aca="false">+L1957-K1957</f>
        <v>0.0208333333333333</v>
      </c>
      <c r="U1957" s="18" t="n">
        <f aca="false">+T1957*P1957</f>
        <v>1.60416666666667</v>
      </c>
      <c r="V1957" s="18"/>
    </row>
    <row r="1958" s="13" customFormat="true" ht="12" hidden="false" customHeight="false" outlineLevel="0" collapsed="false">
      <c r="A1958" s="12" t="n">
        <v>14085</v>
      </c>
      <c r="B1958" s="13" t="n">
        <v>45</v>
      </c>
      <c r="C1958" s="13" t="s">
        <v>316</v>
      </c>
      <c r="D1958" s="13" t="n">
        <v>1</v>
      </c>
      <c r="E1958" s="13" t="n">
        <v>454</v>
      </c>
      <c r="F1958" s="13" t="s">
        <v>327</v>
      </c>
      <c r="G1958" s="13" t="s">
        <v>24</v>
      </c>
      <c r="H1958" s="13" t="n">
        <v>6</v>
      </c>
      <c r="I1958" s="13" t="n">
        <v>1</v>
      </c>
      <c r="J1958" s="13" t="n">
        <v>1208</v>
      </c>
      <c r="K1958" s="14" t="n">
        <v>0.253472222222222</v>
      </c>
      <c r="L1958" s="15" t="n">
        <v>0.28125</v>
      </c>
      <c r="M1958" s="16" t="n">
        <f aca="false">VLOOKUP(E1958,'Esp. percorsi al 18-10-22'!C:J,8,FALSE())</f>
        <v>20.7143348151262</v>
      </c>
      <c r="N1958" s="16"/>
      <c r="O1958" s="16"/>
      <c r="P1958" s="13" t="n">
        <v>49</v>
      </c>
      <c r="Q1958" s="17" t="n">
        <f aca="false">+M1958*P1958</f>
        <v>1015.00240594118</v>
      </c>
      <c r="R1958" s="17" t="n">
        <f aca="false">+N1958*P1958</f>
        <v>0</v>
      </c>
      <c r="S1958" s="17"/>
      <c r="T1958" s="18" t="n">
        <f aca="false">+L1958-K1958</f>
        <v>0.0277777777777778</v>
      </c>
      <c r="U1958" s="18" t="n">
        <f aca="false">+T1958*P1958</f>
        <v>1.36111111111111</v>
      </c>
      <c r="V1958" s="18"/>
    </row>
    <row r="1959" s="13" customFormat="true" ht="12" hidden="false" customHeight="false" outlineLevel="0" collapsed="false">
      <c r="A1959" s="12" t="n">
        <v>10243</v>
      </c>
      <c r="B1959" s="13" t="n">
        <v>45</v>
      </c>
      <c r="C1959" s="13" t="s">
        <v>316</v>
      </c>
      <c r="D1959" s="13" t="n">
        <v>1</v>
      </c>
      <c r="E1959" s="13" t="n">
        <v>540</v>
      </c>
      <c r="F1959" s="13" t="s">
        <v>328</v>
      </c>
      <c r="G1959" s="13" t="s">
        <v>42</v>
      </c>
      <c r="H1959" s="13" t="n">
        <v>1246</v>
      </c>
      <c r="I1959" s="13" t="n">
        <v>1</v>
      </c>
      <c r="J1959" s="13" t="n">
        <v>4266</v>
      </c>
      <c r="K1959" s="14" t="n">
        <v>0.704861111111111</v>
      </c>
      <c r="L1959" s="15" t="n">
        <v>0.743055555555555</v>
      </c>
      <c r="M1959" s="16" t="n">
        <f aca="false">VLOOKUP(E1959,'Esp. percorsi al 18-10-22'!C:J,8,FALSE())</f>
        <v>26.0747958435067</v>
      </c>
      <c r="N1959" s="16"/>
      <c r="O1959" s="16"/>
      <c r="P1959" s="13" t="n">
        <v>151</v>
      </c>
      <c r="Q1959" s="17" t="n">
        <f aca="false">+M1959*P1959</f>
        <v>3937.29417236951</v>
      </c>
      <c r="R1959" s="17" t="n">
        <f aca="false">+N1959*P1959</f>
        <v>0</v>
      </c>
      <c r="S1959" s="17"/>
      <c r="T1959" s="18" t="n">
        <f aca="false">+L1959-K1959</f>
        <v>0.0381944444444444</v>
      </c>
      <c r="U1959" s="18" t="n">
        <f aca="false">+T1959*P1959</f>
        <v>5.76736111111111</v>
      </c>
      <c r="V1959" s="18"/>
    </row>
    <row r="1960" s="13" customFormat="true" ht="12" hidden="false" customHeight="false" outlineLevel="0" collapsed="false">
      <c r="A1960" s="12" t="n">
        <v>17329</v>
      </c>
      <c r="B1960" s="13" t="n">
        <v>45</v>
      </c>
      <c r="C1960" s="13" t="s">
        <v>316</v>
      </c>
      <c r="D1960" s="13" t="n">
        <v>1</v>
      </c>
      <c r="E1960" s="13" t="n">
        <v>540</v>
      </c>
      <c r="F1960" s="13" t="s">
        <v>328</v>
      </c>
      <c r="G1960" s="13" t="s">
        <v>77</v>
      </c>
      <c r="H1960" s="13" t="s">
        <v>25</v>
      </c>
      <c r="I1960" s="13" t="n">
        <v>1</v>
      </c>
      <c r="J1960" s="13" t="n">
        <v>17329</v>
      </c>
      <c r="K1960" s="14" t="n">
        <v>0.704861111111111</v>
      </c>
      <c r="L1960" s="15" t="n">
        <v>0.743055555555555</v>
      </c>
      <c r="M1960" s="16" t="n">
        <f aca="false">VLOOKUP(E1960,'Esp. percorsi al 18-10-22'!C:J,8,FALSE())</f>
        <v>26.0747958435067</v>
      </c>
      <c r="N1960" s="16"/>
      <c r="O1960" s="16"/>
      <c r="P1960" s="13" t="n">
        <v>77</v>
      </c>
      <c r="Q1960" s="17" t="n">
        <f aca="false">+M1960*P1960</f>
        <v>2007.75927995002</v>
      </c>
      <c r="R1960" s="17" t="n">
        <f aca="false">+N1960*P1960</f>
        <v>0</v>
      </c>
      <c r="S1960" s="17"/>
      <c r="T1960" s="18" t="n">
        <f aca="false">+L1960-K1960</f>
        <v>0.0381944444444444</v>
      </c>
      <c r="U1960" s="18" t="n">
        <f aca="false">+T1960*P1960</f>
        <v>2.94097222222222</v>
      </c>
      <c r="V1960" s="18"/>
    </row>
    <row r="1961" s="13" customFormat="true" ht="12" hidden="false" customHeight="false" outlineLevel="0" collapsed="false">
      <c r="A1961" s="12" t="n">
        <v>9770</v>
      </c>
      <c r="B1961" s="13" t="n">
        <v>45</v>
      </c>
      <c r="C1961" s="13" t="s">
        <v>316</v>
      </c>
      <c r="D1961" s="13" t="n">
        <v>2</v>
      </c>
      <c r="E1961" s="13" t="n">
        <v>544</v>
      </c>
      <c r="F1961" s="13" t="s">
        <v>329</v>
      </c>
      <c r="G1961" s="13" t="s">
        <v>24</v>
      </c>
      <c r="H1961" s="13" t="s">
        <v>25</v>
      </c>
      <c r="I1961" s="13" t="n">
        <v>1</v>
      </c>
      <c r="J1961" s="13" t="n">
        <v>1210</v>
      </c>
      <c r="K1961" s="14" t="n">
        <v>0.545138888888889</v>
      </c>
      <c r="L1961" s="15" t="n">
        <v>0.576388888888889</v>
      </c>
      <c r="M1961" s="16" t="n">
        <f aca="false">VLOOKUP(E1961,'Esp. percorsi al 18-10-22'!C:J,8,FALSE())</f>
        <v>24.8445220131213</v>
      </c>
      <c r="N1961" s="16"/>
      <c r="O1961" s="16"/>
      <c r="P1961" s="13" t="n">
        <v>303</v>
      </c>
      <c r="Q1961" s="17" t="n">
        <f aca="false">+M1961*P1961</f>
        <v>7527.89016997575</v>
      </c>
      <c r="R1961" s="17" t="n">
        <f aca="false">+N1961*P1961</f>
        <v>0</v>
      </c>
      <c r="S1961" s="17"/>
      <c r="T1961" s="18" t="n">
        <f aca="false">+L1961-K1961</f>
        <v>0.03125</v>
      </c>
      <c r="U1961" s="18" t="n">
        <f aca="false">+T1961*P1961</f>
        <v>9.46875</v>
      </c>
      <c r="V1961" s="18"/>
    </row>
    <row r="1962" s="13" customFormat="true" ht="12" hidden="false" customHeight="false" outlineLevel="0" collapsed="false">
      <c r="A1962" s="12" t="n">
        <v>9771</v>
      </c>
      <c r="B1962" s="13" t="n">
        <v>45</v>
      </c>
      <c r="C1962" s="13" t="s">
        <v>316</v>
      </c>
      <c r="D1962" s="13" t="n">
        <v>1</v>
      </c>
      <c r="E1962" s="13" t="n">
        <v>547</v>
      </c>
      <c r="F1962" s="13" t="s">
        <v>330</v>
      </c>
      <c r="G1962" s="13" t="s">
        <v>24</v>
      </c>
      <c r="H1962" s="13" t="s">
        <v>25</v>
      </c>
      <c r="I1962" s="13" t="n">
        <v>1</v>
      </c>
      <c r="J1962" s="13" t="n">
        <v>1211</v>
      </c>
      <c r="K1962" s="14" t="n">
        <v>0.510416666666667</v>
      </c>
      <c r="L1962" s="15" t="n">
        <v>0.545138888888889</v>
      </c>
      <c r="M1962" s="16" t="n">
        <f aca="false">VLOOKUP(E1962,'Esp. percorsi al 18-10-22'!C:J,8,FALSE())</f>
        <v>25.8333557207297</v>
      </c>
      <c r="N1962" s="16"/>
      <c r="O1962" s="16"/>
      <c r="P1962" s="13" t="n">
        <v>303</v>
      </c>
      <c r="Q1962" s="17" t="n">
        <f aca="false">+M1962*P1962</f>
        <v>7827.5067833811</v>
      </c>
      <c r="R1962" s="17" t="n">
        <f aca="false">+N1962*P1962</f>
        <v>0</v>
      </c>
      <c r="S1962" s="17"/>
      <c r="T1962" s="18" t="n">
        <f aca="false">+L1962-K1962</f>
        <v>0.0347222222222222</v>
      </c>
      <c r="U1962" s="18" t="n">
        <f aca="false">+T1962*P1962</f>
        <v>10.5208333333333</v>
      </c>
      <c r="V1962" s="18"/>
    </row>
    <row r="1963" s="13" customFormat="true" ht="12" hidden="false" customHeight="false" outlineLevel="0" collapsed="false">
      <c r="A1963" s="12" t="n">
        <v>10113</v>
      </c>
      <c r="B1963" s="13" t="n">
        <v>45</v>
      </c>
      <c r="C1963" s="13" t="s">
        <v>316</v>
      </c>
      <c r="D1963" s="13" t="n">
        <v>1</v>
      </c>
      <c r="E1963" s="13" t="n">
        <v>548</v>
      </c>
      <c r="F1963" s="13" t="s">
        <v>331</v>
      </c>
      <c r="G1963" s="13" t="s">
        <v>42</v>
      </c>
      <c r="H1963" s="13" t="n">
        <v>35</v>
      </c>
      <c r="I1963" s="13" t="n">
        <v>1</v>
      </c>
      <c r="J1963" s="13" t="n">
        <v>4262</v>
      </c>
      <c r="K1963" s="14" t="n">
        <v>0.704861111111111</v>
      </c>
      <c r="L1963" s="15" t="n">
        <v>0.743055555555555</v>
      </c>
      <c r="M1963" s="16" t="n">
        <f aca="false">VLOOKUP(E1963,'Esp. percorsi al 18-10-22'!C:J,8,FALSE())</f>
        <v>29.8010853207657</v>
      </c>
      <c r="N1963" s="16"/>
      <c r="O1963" s="16"/>
      <c r="P1963" s="13" t="n">
        <v>75</v>
      </c>
      <c r="Q1963" s="17" t="n">
        <f aca="false">+M1963*P1963</f>
        <v>2235.08139905743</v>
      </c>
      <c r="R1963" s="17" t="n">
        <f aca="false">+N1963*P1963</f>
        <v>0</v>
      </c>
      <c r="S1963" s="17"/>
      <c r="T1963" s="18" t="n">
        <f aca="false">+L1963-K1963</f>
        <v>0.0381944444444444</v>
      </c>
      <c r="U1963" s="18" t="n">
        <f aca="false">+T1963*P1963</f>
        <v>2.86458333333333</v>
      </c>
      <c r="V1963" s="18"/>
    </row>
    <row r="1964" s="13" customFormat="true" ht="12" hidden="false" customHeight="false" outlineLevel="0" collapsed="false">
      <c r="A1964" s="12" t="n">
        <v>14094</v>
      </c>
      <c r="B1964" s="13" t="n">
        <v>45</v>
      </c>
      <c r="C1964" s="13" t="s">
        <v>316</v>
      </c>
      <c r="D1964" s="13" t="n">
        <v>1</v>
      </c>
      <c r="E1964" s="13" t="n">
        <v>549</v>
      </c>
      <c r="F1964" s="13" t="s">
        <v>332</v>
      </c>
      <c r="G1964" s="13" t="s">
        <v>24</v>
      </c>
      <c r="H1964" s="13" t="s">
        <v>25</v>
      </c>
      <c r="I1964" s="13" t="n">
        <v>1</v>
      </c>
      <c r="J1964" s="13" t="n">
        <v>1212</v>
      </c>
      <c r="K1964" s="14" t="n">
        <v>0.385416666666667</v>
      </c>
      <c r="L1964" s="15" t="n">
        <v>0.420138888888889</v>
      </c>
      <c r="M1964" s="16" t="n">
        <f aca="false">VLOOKUP(E1964,'Esp. percorsi al 18-10-22'!C:J,8,FALSE())</f>
        <v>25.2188693075454</v>
      </c>
      <c r="N1964" s="16"/>
      <c r="O1964" s="16"/>
      <c r="P1964" s="13" t="n">
        <v>303</v>
      </c>
      <c r="Q1964" s="17" t="n">
        <f aca="false">+M1964*P1964</f>
        <v>7641.31740018626</v>
      </c>
      <c r="R1964" s="17" t="n">
        <f aca="false">+N1964*P1964</f>
        <v>0</v>
      </c>
      <c r="S1964" s="17"/>
      <c r="T1964" s="18" t="n">
        <f aca="false">+L1964-K1964</f>
        <v>0.0347222222222222</v>
      </c>
      <c r="U1964" s="18" t="n">
        <f aca="false">+T1964*P1964</f>
        <v>10.5208333333333</v>
      </c>
      <c r="V1964" s="18"/>
    </row>
    <row r="1965" s="13" customFormat="true" ht="12" hidden="false" customHeight="false" outlineLevel="0" collapsed="false">
      <c r="A1965" s="12" t="n">
        <v>10241</v>
      </c>
      <c r="B1965" s="13" t="n">
        <v>45</v>
      </c>
      <c r="C1965" s="13" t="s">
        <v>316</v>
      </c>
      <c r="D1965" s="13" t="n">
        <v>2</v>
      </c>
      <c r="E1965" s="13" t="n">
        <v>580</v>
      </c>
      <c r="F1965" s="13" t="s">
        <v>333</v>
      </c>
      <c r="G1965" s="13" t="s">
        <v>24</v>
      </c>
      <c r="H1965" s="13" t="s">
        <v>25</v>
      </c>
      <c r="I1965" s="13" t="n">
        <v>1</v>
      </c>
      <c r="J1965" s="13" t="n">
        <v>1290</v>
      </c>
      <c r="K1965" s="14" t="n">
        <v>0.618055555555556</v>
      </c>
      <c r="L1965" s="15" t="n">
        <v>0.631944444444444</v>
      </c>
      <c r="M1965" s="16" t="n">
        <f aca="false">VLOOKUP(E1965,'Esp. percorsi al 18-10-22'!C:J,8,FALSE())</f>
        <v>10.0521382018215</v>
      </c>
      <c r="N1965" s="16"/>
      <c r="O1965" s="16"/>
      <c r="P1965" s="13" t="n">
        <v>303</v>
      </c>
      <c r="Q1965" s="17" t="n">
        <f aca="false">+M1965*P1965</f>
        <v>3045.79787515191</v>
      </c>
      <c r="R1965" s="17" t="n">
        <f aca="false">+N1965*P1965</f>
        <v>0</v>
      </c>
      <c r="S1965" s="17"/>
      <c r="T1965" s="18" t="n">
        <f aca="false">+L1965-K1965</f>
        <v>0.0138888888888889</v>
      </c>
      <c r="U1965" s="18" t="n">
        <f aca="false">+T1965*P1965</f>
        <v>4.20833333333333</v>
      </c>
      <c r="V1965" s="18"/>
    </row>
    <row r="1966" s="13" customFormat="true" ht="12" hidden="false" customHeight="false" outlineLevel="0" collapsed="false">
      <c r="A1966" s="12" t="n">
        <v>10104</v>
      </c>
      <c r="B1966" s="13" t="n">
        <v>45</v>
      </c>
      <c r="C1966" s="13" t="s">
        <v>316</v>
      </c>
      <c r="D1966" s="13" t="n">
        <v>2</v>
      </c>
      <c r="E1966" s="13" t="n">
        <v>581</v>
      </c>
      <c r="F1966" s="13" t="s">
        <v>334</v>
      </c>
      <c r="G1966" s="13" t="s">
        <v>42</v>
      </c>
      <c r="H1966" s="19" t="s">
        <v>27</v>
      </c>
      <c r="I1966" s="13" t="n">
        <v>1</v>
      </c>
      <c r="J1966" s="13" t="n">
        <v>1292</v>
      </c>
      <c r="K1966" s="14" t="n">
        <v>0.597222222222222</v>
      </c>
      <c r="L1966" s="15" t="n">
        <v>0.625</v>
      </c>
      <c r="M1966" s="16" t="n">
        <f aca="false">VLOOKUP(E1966,'Esp. percorsi al 18-10-22'!C:J,8,FALSE())</f>
        <v>23.8833150016895</v>
      </c>
      <c r="N1966" s="16"/>
      <c r="O1966" s="16"/>
      <c r="P1966" s="13" t="n">
        <v>189</v>
      </c>
      <c r="Q1966" s="17" t="n">
        <f aca="false">+M1966*P1966</f>
        <v>4513.94653531932</v>
      </c>
      <c r="R1966" s="17" t="n">
        <f aca="false">+N1966*P1966</f>
        <v>0</v>
      </c>
      <c r="S1966" s="17"/>
      <c r="T1966" s="18" t="n">
        <f aca="false">+L1966-K1966</f>
        <v>0.0277777777777778</v>
      </c>
      <c r="U1966" s="18" t="n">
        <f aca="false">+T1966*P1966</f>
        <v>5.25</v>
      </c>
      <c r="V1966" s="18"/>
    </row>
    <row r="1967" s="13" customFormat="true" ht="12" hidden="false" customHeight="false" outlineLevel="0" collapsed="false">
      <c r="A1967" s="12" t="n">
        <v>10066</v>
      </c>
      <c r="B1967" s="13" t="n">
        <v>45</v>
      </c>
      <c r="C1967" s="13" t="s">
        <v>316</v>
      </c>
      <c r="D1967" s="13" t="n">
        <v>2</v>
      </c>
      <c r="E1967" s="13" t="n">
        <v>582</v>
      </c>
      <c r="F1967" s="13" t="s">
        <v>335</v>
      </c>
      <c r="G1967" s="13" t="s">
        <v>77</v>
      </c>
      <c r="H1967" s="13" t="s">
        <v>25</v>
      </c>
      <c r="I1967" s="13" t="n">
        <v>1</v>
      </c>
      <c r="J1967" s="13" t="n">
        <v>2232</v>
      </c>
      <c r="K1967" s="14" t="n">
        <v>0.288194444444444</v>
      </c>
      <c r="L1967" s="15" t="n">
        <v>0.319444444444444</v>
      </c>
      <c r="M1967" s="16" t="n">
        <f aca="false">VLOOKUP(E1967,'Esp. percorsi al 18-10-22'!C:J,8,FALSE())</f>
        <v>25.4222047184528</v>
      </c>
      <c r="N1967" s="16"/>
      <c r="O1967" s="16"/>
      <c r="P1967" s="13" t="n">
        <v>77</v>
      </c>
      <c r="Q1967" s="17" t="n">
        <f aca="false">+M1967*P1967</f>
        <v>1957.50976332087</v>
      </c>
      <c r="R1967" s="17" t="n">
        <f aca="false">+N1967*P1967</f>
        <v>0</v>
      </c>
      <c r="S1967" s="17"/>
      <c r="T1967" s="18" t="n">
        <f aca="false">+L1967-K1967</f>
        <v>0.03125</v>
      </c>
      <c r="U1967" s="18" t="n">
        <f aca="false">+T1967*P1967</f>
        <v>2.40625</v>
      </c>
      <c r="V1967" s="18"/>
    </row>
    <row r="1968" s="13" customFormat="true" ht="12" hidden="false" customHeight="false" outlineLevel="0" collapsed="false">
      <c r="A1968" s="12" t="n">
        <v>10120</v>
      </c>
      <c r="B1968" s="13" t="n">
        <v>45</v>
      </c>
      <c r="C1968" s="13" t="s">
        <v>316</v>
      </c>
      <c r="D1968" s="13" t="n">
        <v>2</v>
      </c>
      <c r="E1968" s="13" t="n">
        <v>582</v>
      </c>
      <c r="F1968" s="13" t="s">
        <v>335</v>
      </c>
      <c r="G1968" s="13" t="s">
        <v>42</v>
      </c>
      <c r="H1968" s="13" t="n">
        <v>6</v>
      </c>
      <c r="I1968" s="13" t="n">
        <v>1</v>
      </c>
      <c r="J1968" s="13" t="n">
        <v>4273</v>
      </c>
      <c r="K1968" s="14" t="n">
        <v>0.288194444444444</v>
      </c>
      <c r="L1968" s="15" t="n">
        <v>0.319444444444444</v>
      </c>
      <c r="M1968" s="16" t="n">
        <f aca="false">VLOOKUP(E1968,'Esp. percorsi al 18-10-22'!C:J,8,FALSE())</f>
        <v>25.4222047184528</v>
      </c>
      <c r="N1968" s="16"/>
      <c r="O1968" s="16"/>
      <c r="P1968" s="13" t="n">
        <v>37</v>
      </c>
      <c r="Q1968" s="17" t="n">
        <f aca="false">+M1968*P1968</f>
        <v>940.621574582754</v>
      </c>
      <c r="R1968" s="17" t="n">
        <f aca="false">+N1968*P1968</f>
        <v>0</v>
      </c>
      <c r="S1968" s="17"/>
      <c r="T1968" s="18" t="n">
        <f aca="false">+L1968-K1968</f>
        <v>0.03125</v>
      </c>
      <c r="U1968" s="18" t="n">
        <f aca="false">+T1968*P1968</f>
        <v>1.15625</v>
      </c>
      <c r="V1968" s="18"/>
    </row>
    <row r="1969" s="13" customFormat="true" ht="12" hidden="false" customHeight="false" outlineLevel="0" collapsed="false">
      <c r="A1969" s="12" t="n">
        <v>10240</v>
      </c>
      <c r="B1969" s="13" t="n">
        <v>45</v>
      </c>
      <c r="C1969" s="13" t="s">
        <v>316</v>
      </c>
      <c r="D1969" s="13" t="n">
        <v>2</v>
      </c>
      <c r="E1969" s="13" t="n">
        <v>605</v>
      </c>
      <c r="F1969" s="13" t="s">
        <v>336</v>
      </c>
      <c r="G1969" s="13" t="s">
        <v>24</v>
      </c>
      <c r="H1969" s="13" t="s">
        <v>25</v>
      </c>
      <c r="I1969" s="13" t="n">
        <v>1</v>
      </c>
      <c r="J1969" s="13" t="n">
        <v>1314</v>
      </c>
      <c r="K1969" s="14" t="n">
        <v>0.743055555555555</v>
      </c>
      <c r="L1969" s="15" t="n">
        <v>0.760416666666667</v>
      </c>
      <c r="M1969" s="16" t="n">
        <f aca="false">VLOOKUP(E1969,'Esp. percorsi al 18-10-22'!C:J,8,FALSE())</f>
        <v>13.8979828088522</v>
      </c>
      <c r="N1969" s="16"/>
      <c r="O1969" s="16"/>
      <c r="P1969" s="13" t="n">
        <v>303</v>
      </c>
      <c r="Q1969" s="17" t="n">
        <f aca="false">+M1969*P1969</f>
        <v>4211.08879108222</v>
      </c>
      <c r="R1969" s="17" t="n">
        <f aca="false">+N1969*P1969</f>
        <v>0</v>
      </c>
      <c r="S1969" s="17"/>
      <c r="T1969" s="18" t="n">
        <f aca="false">+L1969-K1969</f>
        <v>0.0173611111111111</v>
      </c>
      <c r="U1969" s="18" t="n">
        <f aca="false">+T1969*P1969</f>
        <v>5.26041666666667</v>
      </c>
      <c r="V1969" s="18"/>
    </row>
    <row r="1970" s="13" customFormat="true" ht="12" hidden="false" customHeight="false" outlineLevel="0" collapsed="false">
      <c r="A1970" s="12" t="n">
        <v>9824</v>
      </c>
      <c r="B1970" s="13" t="n">
        <v>45</v>
      </c>
      <c r="C1970" s="13" t="s">
        <v>316</v>
      </c>
      <c r="D1970" s="13" t="n">
        <v>2</v>
      </c>
      <c r="E1970" s="13" t="n">
        <v>605</v>
      </c>
      <c r="F1970" s="13" t="s">
        <v>336</v>
      </c>
      <c r="G1970" s="13" t="s">
        <v>24</v>
      </c>
      <c r="H1970" s="13" t="s">
        <v>25</v>
      </c>
      <c r="I1970" s="13" t="n">
        <v>1</v>
      </c>
      <c r="J1970" s="13" t="n">
        <v>1315</v>
      </c>
      <c r="K1970" s="14" t="n">
        <v>0.802083333333333</v>
      </c>
      <c r="L1970" s="15" t="n">
        <v>0.819444444444444</v>
      </c>
      <c r="M1970" s="16" t="n">
        <f aca="false">VLOOKUP(E1970,'Esp. percorsi al 18-10-22'!C:J,8,FALSE())</f>
        <v>13.8979828088522</v>
      </c>
      <c r="N1970" s="16"/>
      <c r="O1970" s="16"/>
      <c r="P1970" s="13" t="n">
        <v>303</v>
      </c>
      <c r="Q1970" s="17" t="n">
        <f aca="false">+M1970*P1970</f>
        <v>4211.08879108222</v>
      </c>
      <c r="R1970" s="17" t="n">
        <f aca="false">+N1970*P1970</f>
        <v>0</v>
      </c>
      <c r="S1970" s="17"/>
      <c r="T1970" s="18" t="n">
        <f aca="false">+L1970-K1970</f>
        <v>0.0173611111111111</v>
      </c>
      <c r="U1970" s="18" t="n">
        <f aca="false">+T1970*P1970</f>
        <v>5.26041666666667</v>
      </c>
      <c r="V1970" s="18"/>
    </row>
    <row r="1971" s="13" customFormat="true" ht="12" hidden="false" customHeight="false" outlineLevel="0" collapsed="false">
      <c r="A1971" s="12" t="n">
        <v>9931</v>
      </c>
      <c r="B1971" s="13" t="n">
        <v>45</v>
      </c>
      <c r="C1971" s="13" t="s">
        <v>316</v>
      </c>
      <c r="D1971" s="13" t="n">
        <v>1</v>
      </c>
      <c r="E1971" s="13" t="n">
        <v>855</v>
      </c>
      <c r="F1971" s="13" t="s">
        <v>337</v>
      </c>
      <c r="G1971" s="13" t="s">
        <v>24</v>
      </c>
      <c r="H1971" s="13" t="s">
        <v>25</v>
      </c>
      <c r="I1971" s="13" t="n">
        <v>1</v>
      </c>
      <c r="J1971" s="13" t="n">
        <v>1485</v>
      </c>
      <c r="K1971" s="14" t="n">
        <v>0.584722222222222</v>
      </c>
      <c r="L1971" s="15" t="n">
        <v>0.614583333333333</v>
      </c>
      <c r="M1971" s="16" t="n">
        <f aca="false">VLOOKUP(E1971,'Esp. percorsi al 18-10-22'!C:J,8,FALSE())</f>
        <v>22.4413341713399</v>
      </c>
      <c r="N1971" s="16"/>
      <c r="O1971" s="16"/>
      <c r="P1971" s="13" t="n">
        <v>303</v>
      </c>
      <c r="Q1971" s="17" t="n">
        <f aca="false">+M1971*P1971</f>
        <v>6799.72425391599</v>
      </c>
      <c r="R1971" s="17" t="n">
        <f aca="false">+N1971*P1971</f>
        <v>0</v>
      </c>
      <c r="S1971" s="17"/>
      <c r="T1971" s="18" t="n">
        <f aca="false">+L1971-K1971</f>
        <v>0.0298611111111111</v>
      </c>
      <c r="U1971" s="18" t="n">
        <f aca="false">+T1971*P1971</f>
        <v>9.04791666666667</v>
      </c>
      <c r="V1971" s="18"/>
    </row>
    <row r="1972" s="13" customFormat="true" ht="12" hidden="false" customHeight="false" outlineLevel="0" collapsed="false">
      <c r="A1972" s="12" t="n">
        <v>10103</v>
      </c>
      <c r="B1972" s="13" t="n">
        <v>45</v>
      </c>
      <c r="C1972" s="13" t="s">
        <v>316</v>
      </c>
      <c r="D1972" s="13" t="n">
        <v>1</v>
      </c>
      <c r="E1972" s="13" t="n">
        <v>858</v>
      </c>
      <c r="F1972" s="13" t="s">
        <v>338</v>
      </c>
      <c r="G1972" s="13" t="s">
        <v>42</v>
      </c>
      <c r="H1972" s="19" t="s">
        <v>27</v>
      </c>
      <c r="I1972" s="13" t="n">
        <v>1</v>
      </c>
      <c r="J1972" s="13" t="n">
        <v>1488</v>
      </c>
      <c r="K1972" s="14" t="n">
        <v>0.548611111111111</v>
      </c>
      <c r="L1972" s="15" t="n">
        <v>0.597222222222222</v>
      </c>
      <c r="M1972" s="16" t="n">
        <f aca="false">VLOOKUP(E1972,'Esp. percorsi al 18-10-22'!C:J,8,FALSE())</f>
        <v>29.0198016623995</v>
      </c>
      <c r="N1972" s="16"/>
      <c r="O1972" s="16"/>
      <c r="P1972" s="13" t="n">
        <v>189</v>
      </c>
      <c r="Q1972" s="17" t="n">
        <f aca="false">+M1972*P1972</f>
        <v>5484.74251419351</v>
      </c>
      <c r="R1972" s="17" t="n">
        <f aca="false">+N1972*P1972</f>
        <v>0</v>
      </c>
      <c r="S1972" s="17"/>
      <c r="T1972" s="18" t="n">
        <f aca="false">+L1972-K1972</f>
        <v>0.0486111111111111</v>
      </c>
      <c r="U1972" s="18" t="n">
        <f aca="false">+T1972*P1972</f>
        <v>9.1875</v>
      </c>
      <c r="V1972" s="18"/>
    </row>
    <row r="1973" s="13" customFormat="true" ht="12" hidden="false" customHeight="false" outlineLevel="0" collapsed="false">
      <c r="A1973" s="12" t="n">
        <v>18306</v>
      </c>
      <c r="B1973" s="13" t="n">
        <v>45</v>
      </c>
      <c r="C1973" s="13" t="s">
        <v>316</v>
      </c>
      <c r="D1973" s="13" t="n">
        <v>2</v>
      </c>
      <c r="E1973" s="13" t="n">
        <v>863</v>
      </c>
      <c r="F1973" s="13" t="s">
        <v>339</v>
      </c>
      <c r="G1973" s="13" t="s">
        <v>42</v>
      </c>
      <c r="H1973" s="19" t="s">
        <v>27</v>
      </c>
      <c r="I1973" s="13" t="n">
        <v>1</v>
      </c>
      <c r="J1973" s="13" t="n">
        <v>1498</v>
      </c>
      <c r="K1973" s="14" t="n">
        <v>0.277777777777778</v>
      </c>
      <c r="L1973" s="15" t="n">
        <v>0.295138888888889</v>
      </c>
      <c r="M1973" s="16" t="n">
        <f aca="false">VLOOKUP(E1973,'Esp. percorsi al 18-10-22'!C:J,8,FALSE())</f>
        <v>12.7277927401572</v>
      </c>
      <c r="N1973" s="16"/>
      <c r="O1973" s="16"/>
      <c r="P1973" s="13" t="n">
        <v>189</v>
      </c>
      <c r="Q1973" s="17" t="n">
        <f aca="false">+M1973*P1973</f>
        <v>2405.55282788971</v>
      </c>
      <c r="R1973" s="17" t="n">
        <f aca="false">+N1973*P1973</f>
        <v>0</v>
      </c>
      <c r="S1973" s="17"/>
      <c r="T1973" s="18" t="n">
        <f aca="false">+L1973-K1973</f>
        <v>0.0173611111111111</v>
      </c>
      <c r="U1973" s="18" t="n">
        <f aca="false">+T1973*P1973</f>
        <v>3.28125</v>
      </c>
      <c r="V1973" s="18"/>
    </row>
    <row r="1974" s="13" customFormat="true" ht="12" hidden="false" customHeight="false" outlineLevel="0" collapsed="false">
      <c r="A1974" s="12" t="n">
        <v>9948</v>
      </c>
      <c r="B1974" s="13" t="n">
        <v>45</v>
      </c>
      <c r="C1974" s="13" t="s">
        <v>316</v>
      </c>
      <c r="D1974" s="13" t="n">
        <v>1</v>
      </c>
      <c r="E1974" s="13" t="n">
        <v>872</v>
      </c>
      <c r="F1974" s="13" t="s">
        <v>340</v>
      </c>
      <c r="G1974" s="13" t="s">
        <v>24</v>
      </c>
      <c r="H1974" s="13" t="s">
        <v>25</v>
      </c>
      <c r="I1974" s="13" t="n">
        <v>1</v>
      </c>
      <c r="J1974" s="13" t="n">
        <v>1518</v>
      </c>
      <c r="K1974" s="14" t="n">
        <v>0.78125</v>
      </c>
      <c r="L1974" s="15" t="n">
        <v>0.802083333333333</v>
      </c>
      <c r="M1974" s="16" t="n">
        <f aca="false">VLOOKUP(E1974,'Esp. percorsi al 18-10-22'!C:J,8,FALSE())</f>
        <v>15.0069998323962</v>
      </c>
      <c r="N1974" s="16"/>
      <c r="O1974" s="16"/>
      <c r="P1974" s="13" t="n">
        <v>303</v>
      </c>
      <c r="Q1974" s="17" t="n">
        <f aca="false">+M1974*P1974</f>
        <v>4547.12094921605</v>
      </c>
      <c r="R1974" s="17" t="n">
        <f aca="false">+N1974*P1974</f>
        <v>0</v>
      </c>
      <c r="S1974" s="17"/>
      <c r="T1974" s="18" t="n">
        <f aca="false">+L1974-K1974</f>
        <v>0.0208333333333333</v>
      </c>
      <c r="U1974" s="18" t="n">
        <f aca="false">+T1974*P1974</f>
        <v>6.3125</v>
      </c>
      <c r="V1974" s="18"/>
    </row>
    <row r="1975" s="13" customFormat="true" ht="12" hidden="false" customHeight="false" outlineLevel="0" collapsed="false">
      <c r="A1975" s="12" t="n">
        <v>18305</v>
      </c>
      <c r="B1975" s="13" t="n">
        <v>45</v>
      </c>
      <c r="C1975" s="13" t="s">
        <v>316</v>
      </c>
      <c r="D1975" s="13" t="n">
        <v>1</v>
      </c>
      <c r="E1975" s="13" t="n">
        <v>1071</v>
      </c>
      <c r="F1975" s="13" t="s">
        <v>341</v>
      </c>
      <c r="G1975" s="13" t="s">
        <v>24</v>
      </c>
      <c r="H1975" s="19" t="s">
        <v>27</v>
      </c>
      <c r="I1975" s="13" t="n">
        <v>1</v>
      </c>
      <c r="J1975" s="13" t="n">
        <v>18305</v>
      </c>
      <c r="K1975" s="14" t="n">
        <v>0.253472222222222</v>
      </c>
      <c r="L1975" s="15" t="n">
        <v>0.277777777777778</v>
      </c>
      <c r="M1975" s="16" t="n">
        <f aca="false">VLOOKUP(E1975,'Esp. percorsi al 18-10-22'!C:J,8,FALSE())</f>
        <v>31.9463530919277</v>
      </c>
      <c r="N1975" s="16"/>
      <c r="O1975" s="16"/>
      <c r="P1975" s="13" t="n">
        <v>254</v>
      </c>
      <c r="Q1975" s="17" t="n">
        <f aca="false">+M1975*P1975</f>
        <v>8114.37368534964</v>
      </c>
      <c r="R1975" s="17" t="n">
        <f aca="false">+N1975*P1975</f>
        <v>0</v>
      </c>
      <c r="S1975" s="17"/>
      <c r="T1975" s="18" t="n">
        <f aca="false">+L1975-K1975</f>
        <v>0.0243055555555556</v>
      </c>
      <c r="U1975" s="18" t="n">
        <f aca="false">+T1975*P1975</f>
        <v>6.17361111111111</v>
      </c>
      <c r="V1975" s="18"/>
    </row>
    <row r="1976" s="13" customFormat="true" ht="12" hidden="false" customHeight="false" outlineLevel="0" collapsed="false">
      <c r="A1976" s="12" t="n">
        <v>18304</v>
      </c>
      <c r="B1976" s="13" t="n">
        <v>45</v>
      </c>
      <c r="C1976" s="13" t="s">
        <v>316</v>
      </c>
      <c r="D1976" s="13" t="n">
        <v>2</v>
      </c>
      <c r="E1976" s="13" t="n">
        <v>2047</v>
      </c>
      <c r="F1976" s="13" t="s">
        <v>342</v>
      </c>
      <c r="G1976" s="13" t="s">
        <v>42</v>
      </c>
      <c r="H1976" s="19" t="s">
        <v>27</v>
      </c>
      <c r="I1976" s="13" t="n">
        <v>1</v>
      </c>
      <c r="J1976" s="13" t="n">
        <v>1293</v>
      </c>
      <c r="K1976" s="14" t="n">
        <v>0.305555555555555</v>
      </c>
      <c r="L1976" s="15" t="n">
        <v>0.34375</v>
      </c>
      <c r="M1976" s="16" t="n">
        <f aca="false">VLOOKUP(E1976,'Esp. percorsi al 18-10-22'!C:J,8,FALSE())</f>
        <v>27.2233336000772</v>
      </c>
      <c r="N1976" s="16" t="n">
        <f aca="false">+M1976</f>
        <v>27.2233336000772</v>
      </c>
      <c r="O1976" s="16"/>
      <c r="P1976" s="13" t="n">
        <v>189</v>
      </c>
      <c r="Q1976" s="17" t="n">
        <f aca="false">+M1976*P1976</f>
        <v>5145.21005041459</v>
      </c>
      <c r="R1976" s="17" t="n">
        <f aca="false">+N1976*P1976</f>
        <v>5145.21005041459</v>
      </c>
      <c r="S1976" s="17"/>
      <c r="T1976" s="18" t="n">
        <f aca="false">+L1976-K1976</f>
        <v>0.0381944444444444</v>
      </c>
      <c r="U1976" s="18" t="n">
        <f aca="false">+T1976*P1976</f>
        <v>7.21875</v>
      </c>
      <c r="V1976" s="18" t="s">
        <v>343</v>
      </c>
    </row>
    <row r="1977" s="13" customFormat="true" ht="12" hidden="false" customHeight="false" outlineLevel="0" collapsed="false">
      <c r="A1977" s="12" t="n">
        <v>14058</v>
      </c>
      <c r="B1977" s="13" t="n">
        <v>46</v>
      </c>
      <c r="C1977" s="13" t="s">
        <v>316</v>
      </c>
      <c r="D1977" s="13" t="n">
        <v>2</v>
      </c>
      <c r="E1977" s="13" t="n">
        <v>371</v>
      </c>
      <c r="F1977" s="13" t="s">
        <v>344</v>
      </c>
      <c r="G1977" s="13" t="s">
        <v>24</v>
      </c>
      <c r="H1977" s="13" t="s">
        <v>25</v>
      </c>
      <c r="I1977" s="13" t="n">
        <v>1</v>
      </c>
      <c r="J1977" s="13" t="n">
        <v>14058</v>
      </c>
      <c r="K1977" s="14" t="n">
        <v>0.927083333333333</v>
      </c>
      <c r="L1977" s="15" t="n">
        <v>0.944444444444444</v>
      </c>
      <c r="M1977" s="16" t="n">
        <f aca="false">VLOOKUP(E1977,'Esp. percorsi al 18-10-22'!C:J,8,FALSE())</f>
        <v>14.14653980733</v>
      </c>
      <c r="N1977" s="16"/>
      <c r="O1977" s="16"/>
      <c r="P1977" s="13" t="n">
        <v>303</v>
      </c>
      <c r="Q1977" s="17" t="n">
        <f aca="false">+M1977*P1977</f>
        <v>4286.40156162099</v>
      </c>
      <c r="R1977" s="17" t="n">
        <f aca="false">+N1977*P1977</f>
        <v>0</v>
      </c>
      <c r="S1977" s="17"/>
      <c r="T1977" s="18" t="n">
        <f aca="false">+L1977-K1977</f>
        <v>0.0173611111111111</v>
      </c>
      <c r="U1977" s="18" t="n">
        <f aca="false">+T1977*P1977</f>
        <v>5.26041666666667</v>
      </c>
      <c r="V1977" s="18"/>
    </row>
    <row r="1978" s="13" customFormat="true" ht="12" hidden="false" customHeight="false" outlineLevel="0" collapsed="false">
      <c r="A1978" s="12" t="n">
        <v>10165</v>
      </c>
      <c r="B1978" s="13" t="n">
        <v>46</v>
      </c>
      <c r="C1978" s="13" t="s">
        <v>316</v>
      </c>
      <c r="D1978" s="13" t="n">
        <v>2</v>
      </c>
      <c r="E1978" s="13" t="n">
        <v>550</v>
      </c>
      <c r="F1978" s="13" t="s">
        <v>345</v>
      </c>
      <c r="G1978" s="13" t="s">
        <v>26</v>
      </c>
      <c r="H1978" s="13" t="s">
        <v>30</v>
      </c>
      <c r="I1978" s="13" t="n">
        <v>1</v>
      </c>
      <c r="J1978" s="13" t="n">
        <v>4569</v>
      </c>
      <c r="K1978" s="14" t="n">
        <v>0.395833333333333</v>
      </c>
      <c r="L1978" s="15" t="n">
        <v>0.420138888888889</v>
      </c>
      <c r="M1978" s="16" t="n">
        <f aca="false">VLOOKUP(E1978,'Esp. percorsi al 18-10-22'!C:J,8,FALSE())</f>
        <v>17.2247753955885</v>
      </c>
      <c r="N1978" s="16"/>
      <c r="O1978" s="16"/>
      <c r="P1978" s="13" t="n">
        <v>5</v>
      </c>
      <c r="Q1978" s="17" t="n">
        <f aca="false">+M1978*P1978</f>
        <v>86.1238769779425</v>
      </c>
      <c r="R1978" s="17" t="n">
        <f aca="false">+N1978*P1978</f>
        <v>0</v>
      </c>
      <c r="S1978" s="17"/>
      <c r="T1978" s="18" t="n">
        <f aca="false">+L1978-K1978</f>
        <v>0.0243055555555556</v>
      </c>
      <c r="U1978" s="18" t="n">
        <f aca="false">+T1978*P1978</f>
        <v>0.121527777777778</v>
      </c>
      <c r="V1978" s="18"/>
    </row>
    <row r="1979" s="13" customFormat="true" ht="12" hidden="false" customHeight="false" outlineLevel="0" collapsed="false">
      <c r="A1979" s="12" t="n">
        <v>12499</v>
      </c>
      <c r="B1979" s="13" t="n">
        <v>46</v>
      </c>
      <c r="C1979" s="13" t="s">
        <v>316</v>
      </c>
      <c r="D1979" s="13" t="n">
        <v>2</v>
      </c>
      <c r="E1979" s="13" t="n">
        <v>550</v>
      </c>
      <c r="F1979" s="13" t="s">
        <v>345</v>
      </c>
      <c r="G1979" s="13" t="s">
        <v>24</v>
      </c>
      <c r="H1979" s="13" t="s">
        <v>25</v>
      </c>
      <c r="I1979" s="13" t="n">
        <v>1</v>
      </c>
      <c r="J1979" s="13" t="n">
        <v>1213</v>
      </c>
      <c r="K1979" s="14" t="n">
        <v>0.40625</v>
      </c>
      <c r="L1979" s="15" t="n">
        <v>0.434027777777778</v>
      </c>
      <c r="M1979" s="16" t="n">
        <f aca="false">VLOOKUP(E1979,'Esp. percorsi al 18-10-22'!C:J,8,FALSE())</f>
        <v>17.2247753955885</v>
      </c>
      <c r="N1979" s="16"/>
      <c r="O1979" s="16"/>
      <c r="P1979" s="13" t="n">
        <v>303</v>
      </c>
      <c r="Q1979" s="17" t="n">
        <f aca="false">+M1979*P1979</f>
        <v>5219.10694486332</v>
      </c>
      <c r="R1979" s="17" t="n">
        <f aca="false">+N1979*P1979</f>
        <v>0</v>
      </c>
      <c r="S1979" s="17"/>
      <c r="T1979" s="18" t="n">
        <f aca="false">+L1979-K1979</f>
        <v>0.0277777777777778</v>
      </c>
      <c r="U1979" s="18" t="n">
        <f aca="false">+T1979*P1979</f>
        <v>8.41666666666667</v>
      </c>
      <c r="V1979" s="18"/>
    </row>
    <row r="1980" s="13" customFormat="true" ht="12" hidden="false" customHeight="false" outlineLevel="0" collapsed="false">
      <c r="A1980" s="12" t="n">
        <v>9774</v>
      </c>
      <c r="B1980" s="13" t="n">
        <v>46</v>
      </c>
      <c r="C1980" s="13" t="s">
        <v>316</v>
      </c>
      <c r="D1980" s="13" t="n">
        <v>2</v>
      </c>
      <c r="E1980" s="13" t="n">
        <v>550</v>
      </c>
      <c r="F1980" s="13" t="s">
        <v>345</v>
      </c>
      <c r="G1980" s="13" t="s">
        <v>24</v>
      </c>
      <c r="H1980" s="13" t="s">
        <v>25</v>
      </c>
      <c r="I1980" s="13" t="n">
        <v>1</v>
      </c>
      <c r="J1980" s="13" t="n">
        <v>1214</v>
      </c>
      <c r="K1980" s="14" t="n">
        <v>0.458333333333333</v>
      </c>
      <c r="L1980" s="15" t="n">
        <v>0.482638888888889</v>
      </c>
      <c r="M1980" s="16" t="n">
        <f aca="false">VLOOKUP(E1980,'Esp. percorsi al 18-10-22'!C:J,8,FALSE())</f>
        <v>17.2247753955885</v>
      </c>
      <c r="N1980" s="16"/>
      <c r="O1980" s="16"/>
      <c r="P1980" s="13" t="n">
        <v>303</v>
      </c>
      <c r="Q1980" s="17" t="n">
        <f aca="false">+M1980*P1980</f>
        <v>5219.10694486332</v>
      </c>
      <c r="R1980" s="17" t="n">
        <f aca="false">+N1980*P1980</f>
        <v>0</v>
      </c>
      <c r="S1980" s="17"/>
      <c r="T1980" s="18" t="n">
        <f aca="false">+L1980-K1980</f>
        <v>0.0243055555555556</v>
      </c>
      <c r="U1980" s="18" t="n">
        <f aca="false">+T1980*P1980</f>
        <v>7.36458333333333</v>
      </c>
      <c r="V1980" s="18"/>
    </row>
    <row r="1981" s="13" customFormat="true" ht="12" hidden="false" customHeight="false" outlineLevel="0" collapsed="false">
      <c r="A1981" s="12" t="n">
        <v>10054</v>
      </c>
      <c r="B1981" s="13" t="n">
        <v>46</v>
      </c>
      <c r="C1981" s="13" t="s">
        <v>316</v>
      </c>
      <c r="D1981" s="13" t="n">
        <v>2</v>
      </c>
      <c r="E1981" s="13" t="n">
        <v>550</v>
      </c>
      <c r="F1981" s="13" t="s">
        <v>345</v>
      </c>
      <c r="G1981" s="13" t="s">
        <v>77</v>
      </c>
      <c r="H1981" s="13" t="s">
        <v>25</v>
      </c>
      <c r="I1981" s="13" t="n">
        <v>1</v>
      </c>
      <c r="J1981" s="13" t="n">
        <v>3111</v>
      </c>
      <c r="K1981" s="14" t="n">
        <v>0.545138888888889</v>
      </c>
      <c r="L1981" s="15" t="n">
        <v>0.569444444444444</v>
      </c>
      <c r="M1981" s="16" t="n">
        <f aca="false">VLOOKUP(E1981,'Esp. percorsi al 18-10-22'!C:J,8,FALSE())</f>
        <v>17.2247753955885</v>
      </c>
      <c r="N1981" s="16"/>
      <c r="O1981" s="16"/>
      <c r="P1981" s="13" t="n">
        <v>77</v>
      </c>
      <c r="Q1981" s="17" t="n">
        <f aca="false">+M1981*P1981</f>
        <v>1326.30770546031</v>
      </c>
      <c r="R1981" s="17" t="n">
        <f aca="false">+N1981*P1981</f>
        <v>0</v>
      </c>
      <c r="S1981" s="17"/>
      <c r="T1981" s="18" t="n">
        <f aca="false">+L1981-K1981</f>
        <v>0.0243055555555556</v>
      </c>
      <c r="U1981" s="18" t="n">
        <f aca="false">+T1981*P1981</f>
        <v>1.87152777777778</v>
      </c>
      <c r="V1981" s="18"/>
    </row>
    <row r="1982" s="13" customFormat="true" ht="12" hidden="false" customHeight="false" outlineLevel="0" collapsed="false">
      <c r="A1982" s="12" t="n">
        <v>10131</v>
      </c>
      <c r="B1982" s="13" t="n">
        <v>46</v>
      </c>
      <c r="C1982" s="13" t="s">
        <v>316</v>
      </c>
      <c r="D1982" s="13" t="n">
        <v>2</v>
      </c>
      <c r="E1982" s="13" t="n">
        <v>550</v>
      </c>
      <c r="F1982" s="13" t="s">
        <v>345</v>
      </c>
      <c r="G1982" s="13" t="s">
        <v>42</v>
      </c>
      <c r="H1982" s="13" t="n">
        <v>6</v>
      </c>
      <c r="I1982" s="13" t="n">
        <v>1</v>
      </c>
      <c r="J1982" s="13" t="n">
        <v>4290</v>
      </c>
      <c r="K1982" s="14" t="n">
        <v>0.545138888888889</v>
      </c>
      <c r="L1982" s="15" t="n">
        <v>0.569444444444444</v>
      </c>
      <c r="M1982" s="16" t="n">
        <f aca="false">VLOOKUP(E1982,'Esp. percorsi al 18-10-22'!C:J,8,FALSE())</f>
        <v>17.2247753955885</v>
      </c>
      <c r="N1982" s="16"/>
      <c r="O1982" s="16"/>
      <c r="P1982" s="13" t="n">
        <v>37</v>
      </c>
      <c r="Q1982" s="17" t="n">
        <f aca="false">+M1982*P1982</f>
        <v>637.316689636775</v>
      </c>
      <c r="R1982" s="17" t="n">
        <f aca="false">+N1982*P1982</f>
        <v>0</v>
      </c>
      <c r="S1982" s="17"/>
      <c r="T1982" s="18" t="n">
        <f aca="false">+L1982-K1982</f>
        <v>0.0243055555555556</v>
      </c>
      <c r="U1982" s="18" t="n">
        <f aca="false">+T1982*P1982</f>
        <v>0.899305555555556</v>
      </c>
      <c r="V1982" s="18"/>
    </row>
    <row r="1983" s="13" customFormat="true" ht="12" hidden="false" customHeight="false" outlineLevel="0" collapsed="false">
      <c r="A1983" s="12" t="n">
        <v>9951</v>
      </c>
      <c r="B1983" s="13" t="n">
        <v>46</v>
      </c>
      <c r="C1983" s="13" t="s">
        <v>316</v>
      </c>
      <c r="D1983" s="13" t="n">
        <v>2</v>
      </c>
      <c r="E1983" s="13" t="n">
        <v>551</v>
      </c>
      <c r="F1983" s="13" t="s">
        <v>346</v>
      </c>
      <c r="G1983" s="13" t="s">
        <v>24</v>
      </c>
      <c r="H1983" s="13" t="s">
        <v>29</v>
      </c>
      <c r="I1983" s="13" t="n">
        <v>1</v>
      </c>
      <c r="J1983" s="13" t="n">
        <v>2110</v>
      </c>
      <c r="K1983" s="14" t="n">
        <v>0.5</v>
      </c>
      <c r="L1983" s="15" t="n">
        <v>0.520833333333333</v>
      </c>
      <c r="M1983" s="16" t="n">
        <f aca="false">VLOOKUP(E1983,'Esp. percorsi al 18-10-22'!C:J,8,FALSE())</f>
        <v>15.6007753955885</v>
      </c>
      <c r="N1983" s="16"/>
      <c r="O1983" s="16"/>
      <c r="P1983" s="13" t="n">
        <v>57</v>
      </c>
      <c r="Q1983" s="17" t="n">
        <f aca="false">+M1983*P1983</f>
        <v>889.244197548545</v>
      </c>
      <c r="R1983" s="17" t="n">
        <f aca="false">+N1983*P1983</f>
        <v>0</v>
      </c>
      <c r="S1983" s="17"/>
      <c r="T1983" s="18" t="n">
        <f aca="false">+L1983-K1983</f>
        <v>0.0208333333333333</v>
      </c>
      <c r="U1983" s="18" t="n">
        <f aca="false">+T1983*P1983</f>
        <v>1.1875</v>
      </c>
      <c r="V1983" s="18"/>
    </row>
    <row r="1984" s="13" customFormat="true" ht="12" hidden="false" customHeight="false" outlineLevel="0" collapsed="false">
      <c r="A1984" s="12" t="n">
        <v>9952</v>
      </c>
      <c r="B1984" s="13" t="n">
        <v>46</v>
      </c>
      <c r="C1984" s="13" t="s">
        <v>316</v>
      </c>
      <c r="D1984" s="13" t="n">
        <v>2</v>
      </c>
      <c r="E1984" s="13" t="n">
        <v>551</v>
      </c>
      <c r="F1984" s="13" t="s">
        <v>346</v>
      </c>
      <c r="G1984" s="13" t="s">
        <v>24</v>
      </c>
      <c r="H1984" s="13" t="s">
        <v>29</v>
      </c>
      <c r="I1984" s="13" t="n">
        <v>1</v>
      </c>
      <c r="J1984" s="13" t="n">
        <v>2112</v>
      </c>
      <c r="K1984" s="14" t="n">
        <v>0.756944444444444</v>
      </c>
      <c r="L1984" s="15" t="n">
        <v>0.777777777777778</v>
      </c>
      <c r="M1984" s="16" t="n">
        <f aca="false">VLOOKUP(E1984,'Esp. percorsi al 18-10-22'!C:J,8,FALSE())</f>
        <v>15.6007753955885</v>
      </c>
      <c r="N1984" s="16"/>
      <c r="O1984" s="16"/>
      <c r="P1984" s="13" t="n">
        <v>57</v>
      </c>
      <c r="Q1984" s="17" t="n">
        <f aca="false">+M1984*P1984</f>
        <v>889.244197548545</v>
      </c>
      <c r="R1984" s="17" t="n">
        <f aca="false">+N1984*P1984</f>
        <v>0</v>
      </c>
      <c r="S1984" s="17"/>
      <c r="T1984" s="18" t="n">
        <f aca="false">+L1984-K1984</f>
        <v>0.0208333333333333</v>
      </c>
      <c r="U1984" s="18" t="n">
        <f aca="false">+T1984*P1984</f>
        <v>1.1875</v>
      </c>
      <c r="V1984" s="18"/>
    </row>
    <row r="1985" s="13" customFormat="true" ht="12" hidden="false" customHeight="false" outlineLevel="0" collapsed="false">
      <c r="A1985" s="12" t="n">
        <v>10231</v>
      </c>
      <c r="B1985" s="13" t="n">
        <v>46</v>
      </c>
      <c r="C1985" s="13" t="s">
        <v>316</v>
      </c>
      <c r="D1985" s="13" t="n">
        <v>2</v>
      </c>
      <c r="E1985" s="13" t="n">
        <v>551</v>
      </c>
      <c r="F1985" s="13" t="s">
        <v>346</v>
      </c>
      <c r="G1985" s="13" t="s">
        <v>24</v>
      </c>
      <c r="H1985" s="13" t="s">
        <v>29</v>
      </c>
      <c r="I1985" s="13" t="n">
        <v>1</v>
      </c>
      <c r="J1985" s="13" t="n">
        <v>2113</v>
      </c>
      <c r="K1985" s="14" t="n">
        <v>0.927083333333333</v>
      </c>
      <c r="L1985" s="15" t="n">
        <v>0.944444444444444</v>
      </c>
      <c r="M1985" s="16" t="n">
        <f aca="false">VLOOKUP(E1985,'Esp. percorsi al 18-10-22'!C:J,8,FALSE())</f>
        <v>15.6007753955885</v>
      </c>
      <c r="N1985" s="16"/>
      <c r="O1985" s="16"/>
      <c r="P1985" s="13" t="n">
        <v>57</v>
      </c>
      <c r="Q1985" s="17" t="n">
        <f aca="false">+M1985*P1985</f>
        <v>889.244197548545</v>
      </c>
      <c r="R1985" s="17" t="n">
        <f aca="false">+N1985*P1985</f>
        <v>0</v>
      </c>
      <c r="S1985" s="17"/>
      <c r="T1985" s="18" t="n">
        <f aca="false">+L1985-K1985</f>
        <v>0.0173611111111111</v>
      </c>
      <c r="U1985" s="18" t="n">
        <f aca="false">+T1985*P1985</f>
        <v>0.989583333333333</v>
      </c>
      <c r="V1985" s="18"/>
    </row>
    <row r="1986" s="13" customFormat="true" ht="12" hidden="false" customHeight="false" outlineLevel="0" collapsed="false">
      <c r="A1986" s="12" t="n">
        <v>10101</v>
      </c>
      <c r="B1986" s="13" t="n">
        <v>46</v>
      </c>
      <c r="C1986" s="13" t="s">
        <v>316</v>
      </c>
      <c r="D1986" s="13" t="n">
        <v>2</v>
      </c>
      <c r="E1986" s="13" t="n">
        <v>566</v>
      </c>
      <c r="F1986" s="13" t="s">
        <v>347</v>
      </c>
      <c r="G1986" s="13" t="s">
        <v>42</v>
      </c>
      <c r="H1986" s="19" t="s">
        <v>27</v>
      </c>
      <c r="I1986" s="13" t="n">
        <v>1</v>
      </c>
      <c r="J1986" s="13" t="n">
        <v>2495</v>
      </c>
      <c r="K1986" s="14" t="n">
        <v>0.552083333333333</v>
      </c>
      <c r="L1986" s="15" t="n">
        <v>0.572916666666667</v>
      </c>
      <c r="M1986" s="16" t="n">
        <f aca="false">VLOOKUP(E1986,'Esp. percorsi al 18-10-22'!C:J,8,FALSE())</f>
        <v>15.1602994094655</v>
      </c>
      <c r="N1986" s="16"/>
      <c r="O1986" s="16"/>
      <c r="P1986" s="13" t="n">
        <v>189</v>
      </c>
      <c r="Q1986" s="17" t="n">
        <f aca="false">+M1986*P1986</f>
        <v>2865.29658838898</v>
      </c>
      <c r="R1986" s="17" t="n">
        <f aca="false">+N1986*P1986</f>
        <v>0</v>
      </c>
      <c r="S1986" s="17"/>
      <c r="T1986" s="18" t="n">
        <f aca="false">+L1986-K1986</f>
        <v>0.0208333333333333</v>
      </c>
      <c r="U1986" s="18" t="n">
        <f aca="false">+T1986*P1986</f>
        <v>3.9375</v>
      </c>
      <c r="V1986" s="18"/>
    </row>
    <row r="1987" s="13" customFormat="true" ht="12" hidden="false" customHeight="false" outlineLevel="0" collapsed="false">
      <c r="A1987" s="12" t="n">
        <v>12444</v>
      </c>
      <c r="B1987" s="13" t="n">
        <v>46</v>
      </c>
      <c r="C1987" s="13" t="s">
        <v>316</v>
      </c>
      <c r="D1987" s="13" t="n">
        <v>2</v>
      </c>
      <c r="E1987" s="13" t="n">
        <v>566</v>
      </c>
      <c r="F1987" s="13" t="s">
        <v>347</v>
      </c>
      <c r="G1987" s="13" t="s">
        <v>42</v>
      </c>
      <c r="H1987" s="13" t="n">
        <v>3</v>
      </c>
      <c r="I1987" s="13" t="n">
        <v>1</v>
      </c>
      <c r="J1987" s="13" t="n">
        <v>5857</v>
      </c>
      <c r="K1987" s="14" t="n">
        <v>0.711805555555555</v>
      </c>
      <c r="L1987" s="15" t="n">
        <v>0.732638888888889</v>
      </c>
      <c r="M1987" s="16" t="n">
        <f aca="false">VLOOKUP(E1987,'Esp. percorsi al 18-10-22'!C:J,8,FALSE())</f>
        <v>15.1602994094655</v>
      </c>
      <c r="N1987" s="16"/>
      <c r="O1987" s="16"/>
      <c r="P1987" s="13" t="n">
        <v>38</v>
      </c>
      <c r="Q1987" s="17" t="n">
        <f aca="false">+M1987*P1987</f>
        <v>576.091377559689</v>
      </c>
      <c r="R1987" s="17" t="n">
        <f aca="false">+N1987*P1987</f>
        <v>0</v>
      </c>
      <c r="S1987" s="17"/>
      <c r="T1987" s="18" t="n">
        <f aca="false">+L1987-K1987</f>
        <v>0.0208333333333333</v>
      </c>
      <c r="U1987" s="18" t="n">
        <f aca="false">+T1987*P1987</f>
        <v>0.791666666666667</v>
      </c>
      <c r="V1987" s="18"/>
    </row>
    <row r="1988" s="13" customFormat="true" ht="12" hidden="false" customHeight="false" outlineLevel="0" collapsed="false">
      <c r="A1988" s="12" t="n">
        <v>9781</v>
      </c>
      <c r="B1988" s="13" t="n">
        <v>46</v>
      </c>
      <c r="C1988" s="13" t="s">
        <v>316</v>
      </c>
      <c r="D1988" s="13" t="n">
        <v>2</v>
      </c>
      <c r="E1988" s="13" t="n">
        <v>568</v>
      </c>
      <c r="F1988" s="13" t="s">
        <v>348</v>
      </c>
      <c r="G1988" s="13" t="s">
        <v>24</v>
      </c>
      <c r="H1988" s="13" t="s">
        <v>25</v>
      </c>
      <c r="I1988" s="13" t="n">
        <v>1</v>
      </c>
      <c r="J1988" s="13" t="n">
        <v>1239</v>
      </c>
      <c r="K1988" s="14" t="n">
        <v>0.263888888888889</v>
      </c>
      <c r="L1988" s="15" t="n">
        <v>0.274305555555555</v>
      </c>
      <c r="M1988" s="16" t="n">
        <f aca="false">VLOOKUP(E1988,'Esp. percorsi al 18-10-22'!C:J,8,FALSE())</f>
        <v>8.62390592043917</v>
      </c>
      <c r="N1988" s="16"/>
      <c r="O1988" s="16"/>
      <c r="P1988" s="13" t="n">
        <v>303</v>
      </c>
      <c r="Q1988" s="17" t="n">
        <f aca="false">+M1988*P1988</f>
        <v>2613.04349389307</v>
      </c>
      <c r="R1988" s="17" t="n">
        <f aca="false">+N1988*P1988</f>
        <v>0</v>
      </c>
      <c r="S1988" s="17"/>
      <c r="T1988" s="18" t="n">
        <f aca="false">+L1988-K1988</f>
        <v>0.0104166666666667</v>
      </c>
      <c r="U1988" s="18" t="n">
        <f aca="false">+T1988*P1988</f>
        <v>3.15625</v>
      </c>
      <c r="V1988" s="18"/>
    </row>
    <row r="1989" s="13" customFormat="true" ht="12" hidden="false" customHeight="false" outlineLevel="0" collapsed="false">
      <c r="A1989" s="12" t="n">
        <v>17636</v>
      </c>
      <c r="B1989" s="13" t="n">
        <v>46</v>
      </c>
      <c r="C1989" s="13" t="s">
        <v>316</v>
      </c>
      <c r="D1989" s="13" t="n">
        <v>2</v>
      </c>
      <c r="E1989" s="13" t="n">
        <v>568</v>
      </c>
      <c r="F1989" s="13" t="s">
        <v>348</v>
      </c>
      <c r="G1989" s="13" t="s">
        <v>42</v>
      </c>
      <c r="H1989" s="19" t="s">
        <v>27</v>
      </c>
      <c r="I1989" s="13" t="n">
        <v>1</v>
      </c>
      <c r="J1989" s="13" t="n">
        <v>5790</v>
      </c>
      <c r="K1989" s="14" t="n">
        <v>0.315972222222222</v>
      </c>
      <c r="L1989" s="15" t="n">
        <v>0.326388888888889</v>
      </c>
      <c r="M1989" s="16" t="n">
        <f aca="false">VLOOKUP(E1989,'Esp. percorsi al 18-10-22'!C:J,8,FALSE())</f>
        <v>8.62390592043917</v>
      </c>
      <c r="N1989" s="16"/>
      <c r="O1989" s="16"/>
      <c r="P1989" s="13" t="n">
        <v>189</v>
      </c>
      <c r="Q1989" s="17" t="n">
        <f aca="false">+M1989*P1989</f>
        <v>1629.918218963</v>
      </c>
      <c r="R1989" s="17" t="n">
        <f aca="false">+N1989*P1989</f>
        <v>0</v>
      </c>
      <c r="S1989" s="17"/>
      <c r="T1989" s="18" t="n">
        <f aca="false">+L1989-K1989</f>
        <v>0.0104166666666667</v>
      </c>
      <c r="U1989" s="18" t="n">
        <f aca="false">+T1989*P1989</f>
        <v>1.96875</v>
      </c>
      <c r="V1989" s="18"/>
    </row>
    <row r="1990" s="13" customFormat="true" ht="12" hidden="false" customHeight="false" outlineLevel="0" collapsed="false">
      <c r="A1990" s="12" t="n">
        <v>9955</v>
      </c>
      <c r="B1990" s="13" t="n">
        <v>46</v>
      </c>
      <c r="C1990" s="13" t="s">
        <v>316</v>
      </c>
      <c r="D1990" s="13" t="n">
        <v>2</v>
      </c>
      <c r="E1990" s="13" t="n">
        <v>568</v>
      </c>
      <c r="F1990" s="13" t="s">
        <v>348</v>
      </c>
      <c r="G1990" s="13" t="s">
        <v>24</v>
      </c>
      <c r="H1990" s="13" t="s">
        <v>29</v>
      </c>
      <c r="I1990" s="13" t="n">
        <v>1</v>
      </c>
      <c r="J1990" s="13" t="n">
        <v>2126</v>
      </c>
      <c r="K1990" s="14" t="n">
        <v>0.375</v>
      </c>
      <c r="L1990" s="15" t="n">
        <v>0.385416666666667</v>
      </c>
      <c r="M1990" s="16" t="n">
        <f aca="false">VLOOKUP(E1990,'Esp. percorsi al 18-10-22'!C:J,8,FALSE())</f>
        <v>8.62390592043917</v>
      </c>
      <c r="N1990" s="16"/>
      <c r="O1990" s="16"/>
      <c r="P1990" s="13" t="n">
        <v>57</v>
      </c>
      <c r="Q1990" s="17" t="n">
        <f aca="false">+M1990*P1990</f>
        <v>491.562637465033</v>
      </c>
      <c r="R1990" s="17" t="n">
        <f aca="false">+N1990*P1990</f>
        <v>0</v>
      </c>
      <c r="S1990" s="17"/>
      <c r="T1990" s="18" t="n">
        <f aca="false">+L1990-K1990</f>
        <v>0.0104166666666667</v>
      </c>
      <c r="U1990" s="18" t="n">
        <f aca="false">+T1990*P1990</f>
        <v>0.59375</v>
      </c>
      <c r="V1990" s="18"/>
    </row>
    <row r="1991" s="13" customFormat="true" ht="12" hidden="false" customHeight="false" outlineLevel="0" collapsed="false">
      <c r="A1991" s="12" t="n">
        <v>13772</v>
      </c>
      <c r="B1991" s="13" t="n">
        <v>46</v>
      </c>
      <c r="C1991" s="13" t="s">
        <v>316</v>
      </c>
      <c r="D1991" s="13" t="n">
        <v>2</v>
      </c>
      <c r="E1991" s="13" t="n">
        <v>568</v>
      </c>
      <c r="F1991" s="13" t="s">
        <v>348</v>
      </c>
      <c r="G1991" s="13" t="s">
        <v>24</v>
      </c>
      <c r="H1991" s="13" t="s">
        <v>29</v>
      </c>
      <c r="I1991" s="13" t="n">
        <v>1</v>
      </c>
      <c r="J1991" s="13" t="n">
        <v>2383</v>
      </c>
      <c r="K1991" s="14" t="n">
        <v>0.715277777777778</v>
      </c>
      <c r="L1991" s="15" t="n">
        <v>0.725694444444444</v>
      </c>
      <c r="M1991" s="16" t="n">
        <f aca="false">VLOOKUP(E1991,'Esp. percorsi al 18-10-22'!C:J,8,FALSE())</f>
        <v>8.62390592043917</v>
      </c>
      <c r="N1991" s="16"/>
      <c r="O1991" s="16"/>
      <c r="P1991" s="13" t="n">
        <v>57</v>
      </c>
      <c r="Q1991" s="17" t="n">
        <f aca="false">+M1991*P1991</f>
        <v>491.562637465033</v>
      </c>
      <c r="R1991" s="17" t="n">
        <f aca="false">+N1991*P1991</f>
        <v>0</v>
      </c>
      <c r="S1991" s="17"/>
      <c r="T1991" s="18" t="n">
        <f aca="false">+L1991-K1991</f>
        <v>0.0104166666666667</v>
      </c>
      <c r="U1991" s="18" t="n">
        <f aca="false">+T1991*P1991</f>
        <v>0.59375</v>
      </c>
      <c r="V1991" s="18"/>
    </row>
    <row r="1992" s="13" customFormat="true" ht="12" hidden="false" customHeight="false" outlineLevel="0" collapsed="false">
      <c r="A1992" s="12" t="n">
        <v>17929</v>
      </c>
      <c r="B1992" s="13" t="n">
        <v>46</v>
      </c>
      <c r="C1992" s="13" t="s">
        <v>316</v>
      </c>
      <c r="D1992" s="13" t="n">
        <v>2</v>
      </c>
      <c r="E1992" s="13" t="n">
        <v>569</v>
      </c>
      <c r="F1992" s="13" t="s">
        <v>349</v>
      </c>
      <c r="G1992" s="13" t="s">
        <v>42</v>
      </c>
      <c r="H1992" s="19" t="s">
        <v>27</v>
      </c>
      <c r="I1992" s="13" t="n">
        <v>1</v>
      </c>
      <c r="J1992" s="13" t="n">
        <v>17929</v>
      </c>
      <c r="K1992" s="14" t="n">
        <v>0.28125</v>
      </c>
      <c r="L1992" s="15" t="n">
        <v>0.295138888888889</v>
      </c>
      <c r="M1992" s="16" t="n">
        <f aca="false">VLOOKUP(E1992,'Esp. percorsi al 18-10-22'!C:J,8,FALSE())</f>
        <v>10.2479059204392</v>
      </c>
      <c r="N1992" s="16"/>
      <c r="O1992" s="16"/>
      <c r="P1992" s="13" t="n">
        <v>189</v>
      </c>
      <c r="Q1992" s="17" t="n">
        <f aca="false">+M1992*P1992</f>
        <v>1936.85421896301</v>
      </c>
      <c r="R1992" s="17" t="n">
        <f aca="false">+N1992*P1992</f>
        <v>0</v>
      </c>
      <c r="S1992" s="17"/>
      <c r="T1992" s="18" t="n">
        <f aca="false">+L1992-K1992</f>
        <v>0.0138888888888889</v>
      </c>
      <c r="U1992" s="18" t="n">
        <f aca="false">+T1992*P1992</f>
        <v>2.625</v>
      </c>
      <c r="V1992" s="18"/>
    </row>
    <row r="1993" s="13" customFormat="true" ht="12" hidden="false" customHeight="false" outlineLevel="0" collapsed="false">
      <c r="A1993" s="12" t="n">
        <v>9782</v>
      </c>
      <c r="B1993" s="13" t="n">
        <v>46</v>
      </c>
      <c r="C1993" s="13" t="s">
        <v>316</v>
      </c>
      <c r="D1993" s="13" t="n">
        <v>2</v>
      </c>
      <c r="E1993" s="13" t="n">
        <v>569</v>
      </c>
      <c r="F1993" s="13" t="s">
        <v>349</v>
      </c>
      <c r="G1993" s="13" t="s">
        <v>77</v>
      </c>
      <c r="H1993" s="13" t="s">
        <v>25</v>
      </c>
      <c r="I1993" s="13" t="n">
        <v>1</v>
      </c>
      <c r="J1993" s="13" t="n">
        <v>1240</v>
      </c>
      <c r="K1993" s="14" t="n">
        <v>0.333333333333333</v>
      </c>
      <c r="L1993" s="15" t="n">
        <v>0.347222222222222</v>
      </c>
      <c r="M1993" s="16" t="n">
        <f aca="false">VLOOKUP(E1993,'Esp. percorsi al 18-10-22'!C:J,8,FALSE())</f>
        <v>10.2479059204392</v>
      </c>
      <c r="N1993" s="16"/>
      <c r="O1993" s="16"/>
      <c r="P1993" s="13" t="n">
        <v>77</v>
      </c>
      <c r="Q1993" s="17" t="n">
        <f aca="false">+M1993*P1993</f>
        <v>789.088755873818</v>
      </c>
      <c r="R1993" s="17" t="n">
        <f aca="false">+N1993*P1993</f>
        <v>0</v>
      </c>
      <c r="S1993" s="17"/>
      <c r="T1993" s="18" t="n">
        <f aca="false">+L1993-K1993</f>
        <v>0.0138888888888889</v>
      </c>
      <c r="U1993" s="18" t="n">
        <f aca="false">+T1993*P1993</f>
        <v>1.06944444444444</v>
      </c>
      <c r="V1993" s="18"/>
    </row>
    <row r="1994" s="13" customFormat="true" ht="12" hidden="false" customHeight="false" outlineLevel="0" collapsed="false">
      <c r="A1994" s="12" t="n">
        <v>10194</v>
      </c>
      <c r="B1994" s="13" t="n">
        <v>46</v>
      </c>
      <c r="C1994" s="13" t="s">
        <v>316</v>
      </c>
      <c r="D1994" s="13" t="n">
        <v>2</v>
      </c>
      <c r="E1994" s="13" t="n">
        <v>569</v>
      </c>
      <c r="F1994" s="13" t="s">
        <v>349</v>
      </c>
      <c r="G1994" s="13" t="s">
        <v>42</v>
      </c>
      <c r="H1994" s="13" t="n">
        <v>6</v>
      </c>
      <c r="I1994" s="13" t="n">
        <v>1</v>
      </c>
      <c r="J1994" s="13" t="n">
        <v>10194</v>
      </c>
      <c r="K1994" s="14" t="n">
        <v>0.333333333333333</v>
      </c>
      <c r="L1994" s="15" t="n">
        <v>0.347222222222222</v>
      </c>
      <c r="M1994" s="16" t="n">
        <f aca="false">VLOOKUP(E1994,'Esp. percorsi al 18-10-22'!C:J,8,FALSE())</f>
        <v>10.2479059204392</v>
      </c>
      <c r="N1994" s="16"/>
      <c r="O1994" s="16"/>
      <c r="P1994" s="13" t="n">
        <v>37</v>
      </c>
      <c r="Q1994" s="17" t="n">
        <f aca="false">+M1994*P1994</f>
        <v>379.17251905625</v>
      </c>
      <c r="R1994" s="17" t="n">
        <f aca="false">+N1994*P1994</f>
        <v>0</v>
      </c>
      <c r="S1994" s="17"/>
      <c r="T1994" s="18" t="n">
        <f aca="false">+L1994-K1994</f>
        <v>0.0138888888888889</v>
      </c>
      <c r="U1994" s="18" t="n">
        <f aca="false">+T1994*P1994</f>
        <v>0.513888888888889</v>
      </c>
      <c r="V1994" s="18"/>
    </row>
    <row r="1995" s="13" customFormat="true" ht="12" hidden="false" customHeight="false" outlineLevel="0" collapsed="false">
      <c r="A1995" s="12" t="n">
        <v>10195</v>
      </c>
      <c r="B1995" s="13" t="n">
        <v>46</v>
      </c>
      <c r="C1995" s="13" t="s">
        <v>316</v>
      </c>
      <c r="D1995" s="13" t="n">
        <v>2</v>
      </c>
      <c r="E1995" s="13" t="n">
        <v>569</v>
      </c>
      <c r="F1995" s="13" t="s">
        <v>349</v>
      </c>
      <c r="G1995" s="13" t="s">
        <v>42</v>
      </c>
      <c r="H1995" s="19" t="s">
        <v>27</v>
      </c>
      <c r="I1995" s="13" t="n">
        <v>1</v>
      </c>
      <c r="J1995" s="13" t="n">
        <v>5393</v>
      </c>
      <c r="K1995" s="14" t="n">
        <v>0.34375</v>
      </c>
      <c r="L1995" s="15" t="n">
        <v>0.357638888888889</v>
      </c>
      <c r="M1995" s="16" t="n">
        <f aca="false">VLOOKUP(E1995,'Esp. percorsi al 18-10-22'!C:J,8,FALSE())</f>
        <v>10.2479059204392</v>
      </c>
      <c r="N1995" s="16"/>
      <c r="O1995" s="16"/>
      <c r="P1995" s="13" t="n">
        <v>189</v>
      </c>
      <c r="Q1995" s="17" t="n">
        <f aca="false">+M1995*P1995</f>
        <v>1936.85421896301</v>
      </c>
      <c r="R1995" s="17" t="n">
        <f aca="false">+N1995*P1995</f>
        <v>0</v>
      </c>
      <c r="S1995" s="17"/>
      <c r="T1995" s="18" t="n">
        <f aca="false">+L1995-K1995</f>
        <v>0.0138888888888889</v>
      </c>
      <c r="U1995" s="18" t="n">
        <f aca="false">+T1995*P1995</f>
        <v>2.625</v>
      </c>
      <c r="V1995" s="18"/>
    </row>
    <row r="1996" s="13" customFormat="true" ht="12" hidden="false" customHeight="false" outlineLevel="0" collapsed="false">
      <c r="A1996" s="12" t="n">
        <v>9783</v>
      </c>
      <c r="B1996" s="13" t="n">
        <v>46</v>
      </c>
      <c r="C1996" s="13" t="s">
        <v>316</v>
      </c>
      <c r="D1996" s="13" t="n">
        <v>2</v>
      </c>
      <c r="E1996" s="13" t="n">
        <v>569</v>
      </c>
      <c r="F1996" s="13" t="s">
        <v>349</v>
      </c>
      <c r="G1996" s="13" t="s">
        <v>24</v>
      </c>
      <c r="H1996" s="13" t="s">
        <v>25</v>
      </c>
      <c r="I1996" s="13" t="n">
        <v>1</v>
      </c>
      <c r="J1996" s="13" t="n">
        <v>1241</v>
      </c>
      <c r="K1996" s="14" t="n">
        <v>0.451388888888889</v>
      </c>
      <c r="L1996" s="15" t="n">
        <v>0.465277777777778</v>
      </c>
      <c r="M1996" s="16" t="n">
        <f aca="false">VLOOKUP(E1996,'Esp. percorsi al 18-10-22'!C:J,8,FALSE())</f>
        <v>10.2479059204392</v>
      </c>
      <c r="N1996" s="16"/>
      <c r="O1996" s="16"/>
      <c r="P1996" s="13" t="n">
        <v>303</v>
      </c>
      <c r="Q1996" s="17" t="n">
        <f aca="false">+M1996*P1996</f>
        <v>3105.11549389308</v>
      </c>
      <c r="R1996" s="17" t="n">
        <f aca="false">+N1996*P1996</f>
        <v>0</v>
      </c>
      <c r="S1996" s="17"/>
      <c r="T1996" s="18" t="n">
        <f aca="false">+L1996-K1996</f>
        <v>0.0138888888888889</v>
      </c>
      <c r="U1996" s="18" t="n">
        <f aca="false">+T1996*P1996</f>
        <v>4.20833333333333</v>
      </c>
      <c r="V1996" s="18"/>
    </row>
    <row r="1997" s="13" customFormat="true" ht="12" hidden="false" customHeight="false" outlineLevel="0" collapsed="false">
      <c r="A1997" s="12" t="n">
        <v>10166</v>
      </c>
      <c r="B1997" s="13" t="n">
        <v>46</v>
      </c>
      <c r="C1997" s="13" t="s">
        <v>316</v>
      </c>
      <c r="D1997" s="13" t="n">
        <v>2</v>
      </c>
      <c r="E1997" s="13" t="n">
        <v>569</v>
      </c>
      <c r="F1997" s="13" t="s">
        <v>349</v>
      </c>
      <c r="G1997" s="13" t="s">
        <v>26</v>
      </c>
      <c r="H1997" s="13" t="s">
        <v>30</v>
      </c>
      <c r="I1997" s="13" t="n">
        <v>1</v>
      </c>
      <c r="J1997" s="13" t="n">
        <v>4570</v>
      </c>
      <c r="K1997" s="14" t="n">
        <v>0.458333333333333</v>
      </c>
      <c r="L1997" s="15" t="n">
        <v>0.472222222222222</v>
      </c>
      <c r="M1997" s="16" t="n">
        <f aca="false">VLOOKUP(E1997,'Esp. percorsi al 18-10-22'!C:J,8,FALSE())</f>
        <v>10.2479059204392</v>
      </c>
      <c r="N1997" s="16"/>
      <c r="O1997" s="16"/>
      <c r="P1997" s="13" t="n">
        <v>5</v>
      </c>
      <c r="Q1997" s="17" t="n">
        <f aca="false">+M1997*P1997</f>
        <v>51.239529602196</v>
      </c>
      <c r="R1997" s="17" t="n">
        <f aca="false">+N1997*P1997</f>
        <v>0</v>
      </c>
      <c r="S1997" s="17"/>
      <c r="T1997" s="18" t="n">
        <f aca="false">+L1997-K1997</f>
        <v>0.0138888888888889</v>
      </c>
      <c r="U1997" s="18" t="n">
        <f aca="false">+T1997*P1997</f>
        <v>0.0694444444444444</v>
      </c>
      <c r="V1997" s="18"/>
    </row>
    <row r="1998" s="13" customFormat="true" ht="12" hidden="false" customHeight="false" outlineLevel="0" collapsed="false">
      <c r="A1998" s="12" t="n">
        <v>10193</v>
      </c>
      <c r="B1998" s="13" t="n">
        <v>46</v>
      </c>
      <c r="C1998" s="13" t="s">
        <v>316</v>
      </c>
      <c r="D1998" s="13" t="n">
        <v>2</v>
      </c>
      <c r="E1998" s="13" t="n">
        <v>569</v>
      </c>
      <c r="F1998" s="13" t="s">
        <v>349</v>
      </c>
      <c r="G1998" s="13" t="s">
        <v>24</v>
      </c>
      <c r="H1998" s="13" t="s">
        <v>25</v>
      </c>
      <c r="I1998" s="13" t="n">
        <v>1</v>
      </c>
      <c r="J1998" s="13" t="n">
        <v>1242</v>
      </c>
      <c r="K1998" s="14" t="n">
        <v>0.486111111111111</v>
      </c>
      <c r="L1998" s="15" t="n">
        <v>0.5</v>
      </c>
      <c r="M1998" s="16" t="n">
        <f aca="false">VLOOKUP(E1998,'Esp. percorsi al 18-10-22'!C:J,8,FALSE())</f>
        <v>10.2479059204392</v>
      </c>
      <c r="N1998" s="16"/>
      <c r="O1998" s="16"/>
      <c r="P1998" s="13" t="n">
        <v>303</v>
      </c>
      <c r="Q1998" s="17" t="n">
        <f aca="false">+M1998*P1998</f>
        <v>3105.11549389308</v>
      </c>
      <c r="R1998" s="17" t="n">
        <f aca="false">+N1998*P1998</f>
        <v>0</v>
      </c>
      <c r="S1998" s="17"/>
      <c r="T1998" s="18" t="n">
        <f aca="false">+L1998-K1998</f>
        <v>0.0138888888888889</v>
      </c>
      <c r="U1998" s="18" t="n">
        <f aca="false">+T1998*P1998</f>
        <v>4.20833333333333</v>
      </c>
      <c r="V1998" s="18"/>
    </row>
    <row r="1999" s="13" customFormat="true" ht="12" hidden="false" customHeight="false" outlineLevel="0" collapsed="false">
      <c r="A1999" s="12" t="n">
        <v>9784</v>
      </c>
      <c r="B1999" s="13" t="n">
        <v>46</v>
      </c>
      <c r="C1999" s="13" t="s">
        <v>316</v>
      </c>
      <c r="D1999" s="13" t="n">
        <v>2</v>
      </c>
      <c r="E1999" s="13" t="n">
        <v>569</v>
      </c>
      <c r="F1999" s="13" t="s">
        <v>349</v>
      </c>
      <c r="G1999" s="13" t="s">
        <v>24</v>
      </c>
      <c r="H1999" s="13" t="s">
        <v>25</v>
      </c>
      <c r="I1999" s="13" t="n">
        <v>1</v>
      </c>
      <c r="J1999" s="13" t="n">
        <v>1243</v>
      </c>
      <c r="K1999" s="14" t="n">
        <v>0.510416666666667</v>
      </c>
      <c r="L1999" s="15" t="n">
        <v>0.524305555555556</v>
      </c>
      <c r="M1999" s="16" t="n">
        <f aca="false">VLOOKUP(E1999,'Esp. percorsi al 18-10-22'!C:J,8,FALSE())</f>
        <v>10.2479059204392</v>
      </c>
      <c r="N1999" s="16"/>
      <c r="O1999" s="16"/>
      <c r="P1999" s="13" t="n">
        <v>303</v>
      </c>
      <c r="Q1999" s="17" t="n">
        <f aca="false">+M1999*P1999</f>
        <v>3105.11549389308</v>
      </c>
      <c r="R1999" s="17" t="n">
        <f aca="false">+N1999*P1999</f>
        <v>0</v>
      </c>
      <c r="S1999" s="17"/>
      <c r="T1999" s="18" t="n">
        <f aca="false">+L1999-K1999</f>
        <v>0.0138888888888889</v>
      </c>
      <c r="U1999" s="18" t="n">
        <f aca="false">+T1999*P1999</f>
        <v>4.20833333333333</v>
      </c>
      <c r="V1999" s="18"/>
    </row>
    <row r="2000" s="13" customFormat="true" ht="12" hidden="false" customHeight="false" outlineLevel="0" collapsed="false">
      <c r="A2000" s="12" t="n">
        <v>18779</v>
      </c>
      <c r="B2000" s="13" t="n">
        <v>46</v>
      </c>
      <c r="C2000" s="13" t="s">
        <v>316</v>
      </c>
      <c r="D2000" s="13" t="n">
        <v>2</v>
      </c>
      <c r="E2000" s="13" t="n">
        <v>569</v>
      </c>
      <c r="F2000" s="13" t="s">
        <v>349</v>
      </c>
      <c r="G2000" s="13" t="s">
        <v>42</v>
      </c>
      <c r="H2000" s="19" t="s">
        <v>27</v>
      </c>
      <c r="I2000" s="13" t="n">
        <v>1</v>
      </c>
      <c r="J2000" s="13" t="n">
        <v>1244</v>
      </c>
      <c r="K2000" s="14" t="n">
        <v>0.5625</v>
      </c>
      <c r="L2000" s="15" t="n">
        <v>0.576388888888889</v>
      </c>
      <c r="M2000" s="16" t="n">
        <f aca="false">VLOOKUP(E2000,'Esp. percorsi al 18-10-22'!C:J,8,FALSE())</f>
        <v>10.2479059204392</v>
      </c>
      <c r="N2000" s="16"/>
      <c r="O2000" s="16"/>
      <c r="P2000" s="13" t="n">
        <v>189</v>
      </c>
      <c r="Q2000" s="17" t="n">
        <f aca="false">+M2000*P2000</f>
        <v>1936.85421896301</v>
      </c>
      <c r="R2000" s="17" t="n">
        <f aca="false">+N2000*P2000</f>
        <v>0</v>
      </c>
      <c r="S2000" s="17"/>
      <c r="T2000" s="18" t="n">
        <f aca="false">+L2000-K2000</f>
        <v>0.0138888888888889</v>
      </c>
      <c r="U2000" s="18" t="n">
        <f aca="false">+T2000*P2000</f>
        <v>2.625</v>
      </c>
      <c r="V2000" s="18"/>
    </row>
    <row r="2001" s="13" customFormat="true" ht="12" hidden="false" customHeight="false" outlineLevel="0" collapsed="false">
      <c r="A2001" s="12" t="n">
        <v>10167</v>
      </c>
      <c r="B2001" s="13" t="n">
        <v>46</v>
      </c>
      <c r="C2001" s="13" t="s">
        <v>316</v>
      </c>
      <c r="D2001" s="13" t="n">
        <v>2</v>
      </c>
      <c r="E2001" s="13" t="n">
        <v>569</v>
      </c>
      <c r="F2001" s="13" t="s">
        <v>349</v>
      </c>
      <c r="G2001" s="13" t="s">
        <v>26</v>
      </c>
      <c r="H2001" s="13" t="s">
        <v>30</v>
      </c>
      <c r="I2001" s="13" t="n">
        <v>1</v>
      </c>
      <c r="J2001" s="13" t="n">
        <v>4571</v>
      </c>
      <c r="K2001" s="14" t="n">
        <v>0.611111111111111</v>
      </c>
      <c r="L2001" s="15" t="n">
        <v>0.625</v>
      </c>
      <c r="M2001" s="16" t="n">
        <f aca="false">VLOOKUP(E2001,'Esp. percorsi al 18-10-22'!C:J,8,FALSE())</f>
        <v>10.2479059204392</v>
      </c>
      <c r="N2001" s="16"/>
      <c r="O2001" s="16"/>
      <c r="P2001" s="13" t="n">
        <v>5</v>
      </c>
      <c r="Q2001" s="17" t="n">
        <f aca="false">+M2001*P2001</f>
        <v>51.239529602196</v>
      </c>
      <c r="R2001" s="17" t="n">
        <f aca="false">+N2001*P2001</f>
        <v>0</v>
      </c>
      <c r="S2001" s="17"/>
      <c r="T2001" s="18" t="n">
        <f aca="false">+L2001-K2001</f>
        <v>0.0138888888888889</v>
      </c>
      <c r="U2001" s="18" t="n">
        <f aca="false">+T2001*P2001</f>
        <v>0.0694444444444444</v>
      </c>
      <c r="V2001" s="18"/>
    </row>
    <row r="2002" s="13" customFormat="true" ht="12" hidden="false" customHeight="false" outlineLevel="0" collapsed="false">
      <c r="A2002" s="12" t="n">
        <v>10022</v>
      </c>
      <c r="B2002" s="13" t="n">
        <v>46</v>
      </c>
      <c r="C2002" s="13" t="s">
        <v>316</v>
      </c>
      <c r="D2002" s="13" t="n">
        <v>2</v>
      </c>
      <c r="E2002" s="13" t="n">
        <v>569</v>
      </c>
      <c r="F2002" s="13" t="s">
        <v>349</v>
      </c>
      <c r="G2002" s="13" t="s">
        <v>24</v>
      </c>
      <c r="H2002" s="13" t="s">
        <v>29</v>
      </c>
      <c r="I2002" s="13" t="n">
        <v>1</v>
      </c>
      <c r="J2002" s="13" t="n">
        <v>2384</v>
      </c>
      <c r="K2002" s="14" t="n">
        <v>0.645833333333333</v>
      </c>
      <c r="L2002" s="15" t="n">
        <v>0.659722222222222</v>
      </c>
      <c r="M2002" s="16" t="n">
        <f aca="false">VLOOKUP(E2002,'Esp. percorsi al 18-10-22'!C:J,8,FALSE())</f>
        <v>10.2479059204392</v>
      </c>
      <c r="N2002" s="16"/>
      <c r="O2002" s="16"/>
      <c r="P2002" s="13" t="n">
        <v>57</v>
      </c>
      <c r="Q2002" s="17" t="n">
        <f aca="false">+M2002*P2002</f>
        <v>584.130637465034</v>
      </c>
      <c r="R2002" s="17" t="n">
        <f aca="false">+N2002*P2002</f>
        <v>0</v>
      </c>
      <c r="S2002" s="17"/>
      <c r="T2002" s="18" t="n">
        <f aca="false">+L2002-K2002</f>
        <v>0.0138888888888889</v>
      </c>
      <c r="U2002" s="18" t="n">
        <f aca="false">+T2002*P2002</f>
        <v>0.791666666666667</v>
      </c>
      <c r="V2002" s="18"/>
    </row>
    <row r="2003" s="13" customFormat="true" ht="12" hidden="false" customHeight="false" outlineLevel="0" collapsed="false">
      <c r="A2003" s="12" t="n">
        <v>10168</v>
      </c>
      <c r="B2003" s="13" t="n">
        <v>46</v>
      </c>
      <c r="C2003" s="13" t="s">
        <v>316</v>
      </c>
      <c r="D2003" s="13" t="n">
        <v>2</v>
      </c>
      <c r="E2003" s="13" t="n">
        <v>569</v>
      </c>
      <c r="F2003" s="13" t="s">
        <v>349</v>
      </c>
      <c r="G2003" s="13" t="s">
        <v>26</v>
      </c>
      <c r="H2003" s="13" t="s">
        <v>30</v>
      </c>
      <c r="I2003" s="13" t="n">
        <v>1</v>
      </c>
      <c r="J2003" s="13" t="n">
        <v>4572</v>
      </c>
      <c r="K2003" s="14" t="n">
        <v>0.6875</v>
      </c>
      <c r="L2003" s="15" t="n">
        <v>0.701388888888889</v>
      </c>
      <c r="M2003" s="16" t="n">
        <f aca="false">VLOOKUP(E2003,'Esp. percorsi al 18-10-22'!C:J,8,FALSE())</f>
        <v>10.2479059204392</v>
      </c>
      <c r="N2003" s="16"/>
      <c r="O2003" s="16"/>
      <c r="P2003" s="13" t="n">
        <v>5</v>
      </c>
      <c r="Q2003" s="17" t="n">
        <f aca="false">+M2003*P2003</f>
        <v>51.239529602196</v>
      </c>
      <c r="R2003" s="17" t="n">
        <f aca="false">+N2003*P2003</f>
        <v>0</v>
      </c>
      <c r="S2003" s="17"/>
      <c r="T2003" s="18" t="n">
        <f aca="false">+L2003-K2003</f>
        <v>0.0138888888888889</v>
      </c>
      <c r="U2003" s="18" t="n">
        <f aca="false">+T2003*P2003</f>
        <v>0.0694444444444444</v>
      </c>
      <c r="V2003" s="18"/>
    </row>
    <row r="2004" s="13" customFormat="true" ht="12" hidden="false" customHeight="false" outlineLevel="0" collapsed="false">
      <c r="A2004" s="12" t="n">
        <v>18800</v>
      </c>
      <c r="B2004" s="13" t="n">
        <v>46</v>
      </c>
      <c r="C2004" s="13" t="s">
        <v>316</v>
      </c>
      <c r="D2004" s="13" t="n">
        <v>2</v>
      </c>
      <c r="E2004" s="13" t="n">
        <v>569</v>
      </c>
      <c r="F2004" s="13" t="s">
        <v>349</v>
      </c>
      <c r="G2004" s="13" t="s">
        <v>42</v>
      </c>
      <c r="H2004" s="13" t="n">
        <v>5</v>
      </c>
      <c r="I2004" s="13" t="n">
        <v>1</v>
      </c>
      <c r="J2004" s="13" t="n">
        <v>18800</v>
      </c>
      <c r="K2004" s="14" t="n">
        <v>0.715277777777778</v>
      </c>
      <c r="L2004" s="15" t="n">
        <v>0.729166666666667</v>
      </c>
      <c r="M2004" s="16" t="n">
        <f aca="false">VLOOKUP(E2004,'Esp. percorsi al 18-10-22'!C:J,8,FALSE())</f>
        <v>10.2479059204392</v>
      </c>
      <c r="N2004" s="16"/>
      <c r="O2004" s="16"/>
      <c r="P2004" s="13" t="n">
        <v>37</v>
      </c>
      <c r="Q2004" s="17" t="n">
        <f aca="false">+M2004*P2004</f>
        <v>379.17251905625</v>
      </c>
      <c r="R2004" s="17" t="n">
        <f aca="false">+N2004*P2004</f>
        <v>0</v>
      </c>
      <c r="S2004" s="17"/>
      <c r="T2004" s="18" t="n">
        <f aca="false">+L2004-K2004</f>
        <v>0.0138888888888889</v>
      </c>
      <c r="U2004" s="18" t="n">
        <f aca="false">+T2004*P2004</f>
        <v>0.513888888888889</v>
      </c>
      <c r="V2004" s="18"/>
    </row>
    <row r="2005" s="13" customFormat="true" ht="12" hidden="false" customHeight="false" outlineLevel="0" collapsed="false">
      <c r="A2005" s="12" t="n">
        <v>13642</v>
      </c>
      <c r="B2005" s="13" t="n">
        <v>46</v>
      </c>
      <c r="C2005" s="13" t="s">
        <v>316</v>
      </c>
      <c r="D2005" s="13" t="n">
        <v>2</v>
      </c>
      <c r="E2005" s="13" t="n">
        <v>569</v>
      </c>
      <c r="F2005" s="13" t="s">
        <v>349</v>
      </c>
      <c r="G2005" s="13" t="s">
        <v>24</v>
      </c>
      <c r="H2005" s="13" t="s">
        <v>25</v>
      </c>
      <c r="I2005" s="13" t="n">
        <v>1</v>
      </c>
      <c r="J2005" s="13" t="n">
        <v>1245</v>
      </c>
      <c r="K2005" s="14" t="n">
        <v>0.75</v>
      </c>
      <c r="L2005" s="15" t="n">
        <v>0.763888888888889</v>
      </c>
      <c r="M2005" s="16" t="n">
        <f aca="false">VLOOKUP(E2005,'Esp. percorsi al 18-10-22'!C:J,8,FALSE())</f>
        <v>10.2479059204392</v>
      </c>
      <c r="N2005" s="16"/>
      <c r="O2005" s="16"/>
      <c r="P2005" s="13" t="n">
        <v>303</v>
      </c>
      <c r="Q2005" s="17" t="n">
        <f aca="false">+M2005*P2005</f>
        <v>3105.11549389308</v>
      </c>
      <c r="R2005" s="17" t="n">
        <f aca="false">+N2005*P2005</f>
        <v>0</v>
      </c>
      <c r="S2005" s="17"/>
      <c r="T2005" s="18" t="n">
        <f aca="false">+L2005-K2005</f>
        <v>0.0138888888888889</v>
      </c>
      <c r="U2005" s="18" t="n">
        <f aca="false">+T2005*P2005</f>
        <v>4.20833333333333</v>
      </c>
      <c r="V2005" s="18"/>
    </row>
    <row r="2006" s="13" customFormat="true" ht="12" hidden="false" customHeight="false" outlineLevel="0" collapsed="false">
      <c r="A2006" s="12" t="n">
        <v>10059</v>
      </c>
      <c r="B2006" s="13" t="n">
        <v>46</v>
      </c>
      <c r="C2006" s="13" t="s">
        <v>316</v>
      </c>
      <c r="D2006" s="13" t="n">
        <v>2</v>
      </c>
      <c r="E2006" s="13" t="n">
        <v>569</v>
      </c>
      <c r="F2006" s="13" t="s">
        <v>349</v>
      </c>
      <c r="G2006" s="13" t="s">
        <v>24</v>
      </c>
      <c r="H2006" s="13" t="s">
        <v>29</v>
      </c>
      <c r="I2006" s="13" t="n">
        <v>1</v>
      </c>
      <c r="J2006" s="13" t="n">
        <v>3136</v>
      </c>
      <c r="K2006" s="14" t="n">
        <v>0.760416666666667</v>
      </c>
      <c r="L2006" s="15" t="n">
        <v>0.774305555555555</v>
      </c>
      <c r="M2006" s="16" t="n">
        <f aca="false">VLOOKUP(E2006,'Esp. percorsi al 18-10-22'!C:J,8,FALSE())</f>
        <v>10.2479059204392</v>
      </c>
      <c r="N2006" s="16"/>
      <c r="O2006" s="16"/>
      <c r="P2006" s="13" t="n">
        <v>57</v>
      </c>
      <c r="Q2006" s="17" t="n">
        <f aca="false">+M2006*P2006</f>
        <v>584.130637465034</v>
      </c>
      <c r="R2006" s="17" t="n">
        <f aca="false">+N2006*P2006</f>
        <v>0</v>
      </c>
      <c r="S2006" s="17"/>
      <c r="T2006" s="18" t="n">
        <f aca="false">+L2006-K2006</f>
        <v>0.0138888888888889</v>
      </c>
      <c r="U2006" s="18" t="n">
        <f aca="false">+T2006*P2006</f>
        <v>0.791666666666667</v>
      </c>
      <c r="V2006" s="18"/>
    </row>
    <row r="2007" s="13" customFormat="true" ht="12" hidden="false" customHeight="false" outlineLevel="0" collapsed="false">
      <c r="A2007" s="12" t="n">
        <v>12475</v>
      </c>
      <c r="B2007" s="13" t="n">
        <v>46</v>
      </c>
      <c r="C2007" s="13" t="s">
        <v>316</v>
      </c>
      <c r="D2007" s="13" t="n">
        <v>2</v>
      </c>
      <c r="E2007" s="13" t="n">
        <v>569</v>
      </c>
      <c r="F2007" s="13" t="s">
        <v>349</v>
      </c>
      <c r="G2007" s="13" t="s">
        <v>24</v>
      </c>
      <c r="H2007" s="13" t="s">
        <v>25</v>
      </c>
      <c r="I2007" s="13" t="n">
        <v>1</v>
      </c>
      <c r="J2007" s="13" t="n">
        <v>1218</v>
      </c>
      <c r="K2007" s="14" t="n">
        <v>0.78125</v>
      </c>
      <c r="L2007" s="15" t="n">
        <v>0.795138888888889</v>
      </c>
      <c r="M2007" s="16" t="n">
        <f aca="false">VLOOKUP(E2007,'Esp. percorsi al 18-10-22'!C:J,8,FALSE())</f>
        <v>10.2479059204392</v>
      </c>
      <c r="N2007" s="16"/>
      <c r="O2007" s="16"/>
      <c r="P2007" s="13" t="n">
        <v>303</v>
      </c>
      <c r="Q2007" s="17" t="n">
        <f aca="false">+M2007*P2007</f>
        <v>3105.11549389308</v>
      </c>
      <c r="R2007" s="17" t="n">
        <f aca="false">+N2007*P2007</f>
        <v>0</v>
      </c>
      <c r="S2007" s="17"/>
      <c r="T2007" s="18" t="n">
        <f aca="false">+L2007-K2007</f>
        <v>0.0138888888888889</v>
      </c>
      <c r="U2007" s="18" t="n">
        <f aca="false">+T2007*P2007</f>
        <v>4.20833333333333</v>
      </c>
      <c r="V2007" s="18"/>
    </row>
    <row r="2008" s="13" customFormat="true" ht="12" hidden="false" customHeight="false" outlineLevel="0" collapsed="false">
      <c r="A2008" s="12" t="n">
        <v>10169</v>
      </c>
      <c r="B2008" s="13" t="n">
        <v>46</v>
      </c>
      <c r="C2008" s="13" t="s">
        <v>316</v>
      </c>
      <c r="D2008" s="13" t="n">
        <v>2</v>
      </c>
      <c r="E2008" s="13" t="n">
        <v>569</v>
      </c>
      <c r="F2008" s="13" t="s">
        <v>349</v>
      </c>
      <c r="G2008" s="13" t="s">
        <v>26</v>
      </c>
      <c r="H2008" s="13" t="s">
        <v>30</v>
      </c>
      <c r="I2008" s="13" t="n">
        <v>1</v>
      </c>
      <c r="J2008" s="13" t="n">
        <v>4573</v>
      </c>
      <c r="K2008" s="14" t="n">
        <v>0.791666666666667</v>
      </c>
      <c r="L2008" s="15" t="n">
        <v>0.805555555555555</v>
      </c>
      <c r="M2008" s="16" t="n">
        <f aca="false">VLOOKUP(E2008,'Esp. percorsi al 18-10-22'!C:J,8,FALSE())</f>
        <v>10.2479059204392</v>
      </c>
      <c r="N2008" s="16"/>
      <c r="O2008" s="16"/>
      <c r="P2008" s="13" t="n">
        <v>5</v>
      </c>
      <c r="Q2008" s="17" t="n">
        <f aca="false">+M2008*P2008</f>
        <v>51.239529602196</v>
      </c>
      <c r="R2008" s="17" t="n">
        <f aca="false">+N2008*P2008</f>
        <v>0</v>
      </c>
      <c r="S2008" s="17"/>
      <c r="T2008" s="18" t="n">
        <f aca="false">+L2008-K2008</f>
        <v>0.0138888888888889</v>
      </c>
      <c r="U2008" s="18" t="n">
        <f aca="false">+T2008*P2008</f>
        <v>0.0694444444444444</v>
      </c>
      <c r="V2008" s="18"/>
    </row>
    <row r="2009" s="13" customFormat="true" ht="12" hidden="false" customHeight="false" outlineLevel="0" collapsed="false">
      <c r="A2009" s="12" t="n">
        <v>9786</v>
      </c>
      <c r="B2009" s="13" t="n">
        <v>46</v>
      </c>
      <c r="C2009" s="13" t="s">
        <v>316</v>
      </c>
      <c r="D2009" s="13" t="n">
        <v>2</v>
      </c>
      <c r="E2009" s="13" t="n">
        <v>569</v>
      </c>
      <c r="F2009" s="13" t="s">
        <v>349</v>
      </c>
      <c r="G2009" s="13" t="s">
        <v>24</v>
      </c>
      <c r="H2009" s="13" t="s">
        <v>25</v>
      </c>
      <c r="I2009" s="13" t="n">
        <v>1</v>
      </c>
      <c r="J2009" s="13" t="n">
        <v>1246</v>
      </c>
      <c r="K2009" s="14" t="n">
        <v>0.8125</v>
      </c>
      <c r="L2009" s="15" t="n">
        <v>0.826388888888889</v>
      </c>
      <c r="M2009" s="16" t="n">
        <f aca="false">VLOOKUP(E2009,'Esp. percorsi al 18-10-22'!C:J,8,FALSE())</f>
        <v>10.2479059204392</v>
      </c>
      <c r="N2009" s="16"/>
      <c r="O2009" s="16"/>
      <c r="P2009" s="13" t="n">
        <v>303</v>
      </c>
      <c r="Q2009" s="17" t="n">
        <f aca="false">+M2009*P2009</f>
        <v>3105.11549389308</v>
      </c>
      <c r="R2009" s="17" t="n">
        <f aca="false">+N2009*P2009</f>
        <v>0</v>
      </c>
      <c r="S2009" s="17"/>
      <c r="T2009" s="18" t="n">
        <f aca="false">+L2009-K2009</f>
        <v>0.0138888888888889</v>
      </c>
      <c r="U2009" s="18" t="n">
        <f aca="false">+T2009*P2009</f>
        <v>4.20833333333333</v>
      </c>
      <c r="V2009" s="18"/>
    </row>
    <row r="2010" s="13" customFormat="true" ht="12" hidden="false" customHeight="false" outlineLevel="0" collapsed="false">
      <c r="A2010" s="12" t="n">
        <v>10023</v>
      </c>
      <c r="B2010" s="13" t="n">
        <v>46</v>
      </c>
      <c r="C2010" s="13" t="s">
        <v>316</v>
      </c>
      <c r="D2010" s="13" t="n">
        <v>2</v>
      </c>
      <c r="E2010" s="13" t="n">
        <v>569</v>
      </c>
      <c r="F2010" s="13" t="s">
        <v>349</v>
      </c>
      <c r="G2010" s="13" t="s">
        <v>24</v>
      </c>
      <c r="H2010" s="13" t="s">
        <v>29</v>
      </c>
      <c r="I2010" s="13" t="n">
        <v>1</v>
      </c>
      <c r="J2010" s="13" t="n">
        <v>2385</v>
      </c>
      <c r="K2010" s="14" t="n">
        <v>0.826388888888889</v>
      </c>
      <c r="L2010" s="15" t="n">
        <v>0.840277777777778</v>
      </c>
      <c r="M2010" s="16" t="n">
        <f aca="false">VLOOKUP(E2010,'Esp. percorsi al 18-10-22'!C:J,8,FALSE())</f>
        <v>10.2479059204392</v>
      </c>
      <c r="N2010" s="16"/>
      <c r="O2010" s="16"/>
      <c r="P2010" s="13" t="n">
        <v>57</v>
      </c>
      <c r="Q2010" s="17" t="n">
        <f aca="false">+M2010*P2010</f>
        <v>584.130637465034</v>
      </c>
      <c r="R2010" s="17" t="n">
        <f aca="false">+N2010*P2010</f>
        <v>0</v>
      </c>
      <c r="S2010" s="17"/>
      <c r="T2010" s="18" t="n">
        <f aca="false">+L2010-K2010</f>
        <v>0.0138888888888889</v>
      </c>
      <c r="U2010" s="18" t="n">
        <f aca="false">+T2010*P2010</f>
        <v>0.791666666666667</v>
      </c>
      <c r="V2010" s="18"/>
    </row>
    <row r="2011" s="13" customFormat="true" ht="12" hidden="false" customHeight="false" outlineLevel="0" collapsed="false">
      <c r="A2011" s="12" t="n">
        <v>9787</v>
      </c>
      <c r="B2011" s="13" t="n">
        <v>46</v>
      </c>
      <c r="C2011" s="13" t="s">
        <v>316</v>
      </c>
      <c r="D2011" s="13" t="n">
        <v>2</v>
      </c>
      <c r="E2011" s="13" t="n">
        <v>569</v>
      </c>
      <c r="F2011" s="13" t="s">
        <v>349</v>
      </c>
      <c r="G2011" s="13" t="s">
        <v>24</v>
      </c>
      <c r="H2011" s="13" t="s">
        <v>25</v>
      </c>
      <c r="I2011" s="13" t="n">
        <v>1</v>
      </c>
      <c r="J2011" s="13" t="n">
        <v>1247</v>
      </c>
      <c r="K2011" s="14" t="n">
        <v>0.854166666666667</v>
      </c>
      <c r="L2011" s="15" t="n">
        <v>0.868055555555555</v>
      </c>
      <c r="M2011" s="16" t="n">
        <f aca="false">VLOOKUP(E2011,'Esp. percorsi al 18-10-22'!C:J,8,FALSE())</f>
        <v>10.2479059204392</v>
      </c>
      <c r="N2011" s="16"/>
      <c r="O2011" s="16"/>
      <c r="P2011" s="13" t="n">
        <v>303</v>
      </c>
      <c r="Q2011" s="17" t="n">
        <f aca="false">+M2011*P2011</f>
        <v>3105.11549389308</v>
      </c>
      <c r="R2011" s="17" t="n">
        <f aca="false">+N2011*P2011</f>
        <v>0</v>
      </c>
      <c r="S2011" s="17"/>
      <c r="T2011" s="18" t="n">
        <f aca="false">+L2011-K2011</f>
        <v>0.0138888888888889</v>
      </c>
      <c r="U2011" s="18" t="n">
        <f aca="false">+T2011*P2011</f>
        <v>4.20833333333333</v>
      </c>
      <c r="V2011" s="18"/>
    </row>
    <row r="2012" s="13" customFormat="true" ht="12" hidden="false" customHeight="false" outlineLevel="0" collapsed="false">
      <c r="A2012" s="12" t="n">
        <v>12483</v>
      </c>
      <c r="B2012" s="13" t="n">
        <v>46</v>
      </c>
      <c r="C2012" s="13" t="s">
        <v>316</v>
      </c>
      <c r="D2012" s="13" t="n">
        <v>2</v>
      </c>
      <c r="E2012" s="13" t="n">
        <v>578</v>
      </c>
      <c r="F2012" s="13" t="s">
        <v>350</v>
      </c>
      <c r="G2012" s="13" t="s">
        <v>24</v>
      </c>
      <c r="H2012" s="13" t="s">
        <v>25</v>
      </c>
      <c r="I2012" s="13" t="n">
        <v>1</v>
      </c>
      <c r="J2012" s="13" t="n">
        <v>4295</v>
      </c>
      <c r="K2012" s="14" t="n">
        <v>0.59375</v>
      </c>
      <c r="L2012" s="15" t="n">
        <v>0.618055555555556</v>
      </c>
      <c r="M2012" s="16" t="n">
        <f aca="false">VLOOKUP(E2012,'Esp. percorsi al 18-10-22'!C:J,8,FALSE())</f>
        <v>13.01153980733</v>
      </c>
      <c r="N2012" s="16"/>
      <c r="O2012" s="16"/>
      <c r="P2012" s="13" t="n">
        <v>303</v>
      </c>
      <c r="Q2012" s="17" t="n">
        <f aca="false">+M2012*P2012</f>
        <v>3942.49656162099</v>
      </c>
      <c r="R2012" s="17" t="n">
        <f aca="false">+N2012*P2012</f>
        <v>0</v>
      </c>
      <c r="S2012" s="17"/>
      <c r="T2012" s="18" t="n">
        <f aca="false">+L2012-K2012</f>
        <v>0.0243055555555556</v>
      </c>
      <c r="U2012" s="18" t="n">
        <f aca="false">+T2012*P2012</f>
        <v>7.36458333333333</v>
      </c>
      <c r="V2012" s="18"/>
    </row>
    <row r="2013" s="13" customFormat="true" ht="12" hidden="false" customHeight="false" outlineLevel="0" collapsed="false">
      <c r="A2013" s="12" t="n">
        <v>10097</v>
      </c>
      <c r="B2013" s="13" t="n">
        <v>46</v>
      </c>
      <c r="C2013" s="13" t="s">
        <v>316</v>
      </c>
      <c r="D2013" s="13" t="n">
        <v>1</v>
      </c>
      <c r="E2013" s="13" t="n">
        <v>609</v>
      </c>
      <c r="F2013" s="13" t="s">
        <v>351</v>
      </c>
      <c r="G2013" s="13" t="s">
        <v>24</v>
      </c>
      <c r="H2013" s="13" t="s">
        <v>25</v>
      </c>
      <c r="I2013" s="13" t="n">
        <v>1</v>
      </c>
      <c r="J2013" s="13" t="n">
        <v>1319</v>
      </c>
      <c r="K2013" s="14" t="n">
        <v>0.614583333333333</v>
      </c>
      <c r="L2013" s="15" t="n">
        <v>0.642361111111111</v>
      </c>
      <c r="M2013" s="16" t="n">
        <f aca="false">VLOOKUP(E2013,'Esp. percorsi al 18-10-22'!C:J,8,FALSE())</f>
        <v>19.0332679652358</v>
      </c>
      <c r="N2013" s="16"/>
      <c r="O2013" s="16"/>
      <c r="P2013" s="13" t="n">
        <v>303</v>
      </c>
      <c r="Q2013" s="17" t="n">
        <f aca="false">+M2013*P2013</f>
        <v>5767.08019346645</v>
      </c>
      <c r="R2013" s="17" t="n">
        <f aca="false">+N2013*P2013</f>
        <v>0</v>
      </c>
      <c r="S2013" s="17"/>
      <c r="T2013" s="18" t="n">
        <f aca="false">+L2013-K2013</f>
        <v>0.0277777777777778</v>
      </c>
      <c r="U2013" s="18" t="n">
        <f aca="false">+T2013*P2013</f>
        <v>8.41666666666667</v>
      </c>
      <c r="V2013" s="18"/>
    </row>
    <row r="2014" s="13" customFormat="true" ht="12" hidden="false" customHeight="false" outlineLevel="0" collapsed="false">
      <c r="A2014" s="12" t="n">
        <v>10173</v>
      </c>
      <c r="B2014" s="13" t="n">
        <v>46</v>
      </c>
      <c r="C2014" s="13" t="s">
        <v>316</v>
      </c>
      <c r="D2014" s="13" t="n">
        <v>1</v>
      </c>
      <c r="E2014" s="13" t="n">
        <v>610</v>
      </c>
      <c r="F2014" s="13" t="s">
        <v>352</v>
      </c>
      <c r="G2014" s="13" t="s">
        <v>24</v>
      </c>
      <c r="H2014" s="13" t="s">
        <v>25</v>
      </c>
      <c r="I2014" s="13" t="n">
        <v>1</v>
      </c>
      <c r="J2014" s="13" t="n">
        <v>1316</v>
      </c>
      <c r="K2014" s="14" t="n">
        <v>0.371527777777778</v>
      </c>
      <c r="L2014" s="15" t="n">
        <v>0.395833333333333</v>
      </c>
      <c r="M2014" s="16" t="n">
        <f aca="false">VLOOKUP(E2014,'Esp. percorsi al 18-10-22'!C:J,8,FALSE())</f>
        <v>17.6682380870403</v>
      </c>
      <c r="N2014" s="16"/>
      <c r="O2014" s="16"/>
      <c r="P2014" s="13" t="n">
        <v>303</v>
      </c>
      <c r="Q2014" s="17" t="n">
        <f aca="false">+M2014*P2014</f>
        <v>5353.47614037321</v>
      </c>
      <c r="R2014" s="17" t="n">
        <f aca="false">+N2014*P2014</f>
        <v>0</v>
      </c>
      <c r="S2014" s="17"/>
      <c r="T2014" s="18" t="n">
        <f aca="false">+L2014-K2014</f>
        <v>0.0243055555555556</v>
      </c>
      <c r="U2014" s="18" t="n">
        <f aca="false">+T2014*P2014</f>
        <v>7.36458333333333</v>
      </c>
      <c r="V2014" s="18"/>
    </row>
    <row r="2015" s="13" customFormat="true" ht="12" hidden="false" customHeight="false" outlineLevel="0" collapsed="false">
      <c r="A2015" s="12" t="n">
        <v>10157</v>
      </c>
      <c r="B2015" s="13" t="n">
        <v>46</v>
      </c>
      <c r="C2015" s="13" t="s">
        <v>316</v>
      </c>
      <c r="D2015" s="13" t="n">
        <v>1</v>
      </c>
      <c r="E2015" s="13" t="n">
        <v>611</v>
      </c>
      <c r="F2015" s="13" t="s">
        <v>353</v>
      </c>
      <c r="G2015" s="13" t="s">
        <v>26</v>
      </c>
      <c r="H2015" s="13" t="s">
        <v>30</v>
      </c>
      <c r="I2015" s="13" t="n">
        <v>1</v>
      </c>
      <c r="J2015" s="13" t="n">
        <v>4561</v>
      </c>
      <c r="K2015" s="14" t="n">
        <v>0.333333333333333</v>
      </c>
      <c r="L2015" s="15" t="n">
        <v>0.357638888888889</v>
      </c>
      <c r="M2015" s="16" t="n">
        <f aca="false">VLOOKUP(E2015,'Esp. percorsi al 18-10-22'!C:J,8,FALSE())</f>
        <v>17.4590375713974</v>
      </c>
      <c r="N2015" s="16"/>
      <c r="O2015" s="16"/>
      <c r="P2015" s="13" t="n">
        <v>5</v>
      </c>
      <c r="Q2015" s="17" t="n">
        <f aca="false">+M2015*P2015</f>
        <v>87.295187856987</v>
      </c>
      <c r="R2015" s="17" t="n">
        <f aca="false">+N2015*P2015</f>
        <v>0</v>
      </c>
      <c r="S2015" s="17"/>
      <c r="T2015" s="18" t="n">
        <f aca="false">+L2015-K2015</f>
        <v>0.0243055555555556</v>
      </c>
      <c r="U2015" s="18" t="n">
        <f aca="false">+T2015*P2015</f>
        <v>0.121527777777778</v>
      </c>
      <c r="V2015" s="18"/>
    </row>
    <row r="2016" s="13" customFormat="true" ht="12" hidden="false" customHeight="false" outlineLevel="0" collapsed="false">
      <c r="A2016" s="12" t="n">
        <v>9825</v>
      </c>
      <c r="B2016" s="13" t="n">
        <v>46</v>
      </c>
      <c r="C2016" s="13" t="s">
        <v>316</v>
      </c>
      <c r="D2016" s="13" t="n">
        <v>1</v>
      </c>
      <c r="E2016" s="13" t="n">
        <v>611</v>
      </c>
      <c r="F2016" s="13" t="s">
        <v>353</v>
      </c>
      <c r="G2016" s="13" t="s">
        <v>24</v>
      </c>
      <c r="H2016" s="13" t="s">
        <v>25</v>
      </c>
      <c r="I2016" s="13" t="n">
        <v>1</v>
      </c>
      <c r="J2016" s="13" t="n">
        <v>1317</v>
      </c>
      <c r="K2016" s="14" t="n">
        <v>0.409722222222222</v>
      </c>
      <c r="L2016" s="15" t="n">
        <v>0.434027777777778</v>
      </c>
      <c r="M2016" s="16" t="n">
        <f aca="false">VLOOKUP(E2016,'Esp. percorsi al 18-10-22'!C:J,8,FALSE())</f>
        <v>17.4590375713974</v>
      </c>
      <c r="N2016" s="16"/>
      <c r="O2016" s="16"/>
      <c r="P2016" s="13" t="n">
        <v>303</v>
      </c>
      <c r="Q2016" s="17" t="n">
        <f aca="false">+M2016*P2016</f>
        <v>5290.08838413341</v>
      </c>
      <c r="R2016" s="17" t="n">
        <f aca="false">+N2016*P2016</f>
        <v>0</v>
      </c>
      <c r="S2016" s="17"/>
      <c r="T2016" s="18" t="n">
        <f aca="false">+L2016-K2016</f>
        <v>0.0243055555555556</v>
      </c>
      <c r="U2016" s="18" t="n">
        <f aca="false">+T2016*P2016</f>
        <v>7.36458333333333</v>
      </c>
      <c r="V2016" s="18"/>
    </row>
    <row r="2017" s="13" customFormat="true" ht="12" hidden="false" customHeight="false" outlineLevel="0" collapsed="false">
      <c r="A2017" s="12" t="n">
        <v>9966</v>
      </c>
      <c r="B2017" s="13" t="n">
        <v>46</v>
      </c>
      <c r="C2017" s="13" t="s">
        <v>316</v>
      </c>
      <c r="D2017" s="13" t="n">
        <v>1</v>
      </c>
      <c r="E2017" s="13" t="n">
        <v>611</v>
      </c>
      <c r="F2017" s="13" t="s">
        <v>353</v>
      </c>
      <c r="G2017" s="13" t="s">
        <v>24</v>
      </c>
      <c r="H2017" s="13" t="s">
        <v>29</v>
      </c>
      <c r="I2017" s="13" t="n">
        <v>1</v>
      </c>
      <c r="J2017" s="13" t="n">
        <v>2147</v>
      </c>
      <c r="K2017" s="14" t="n">
        <v>0.447916666666667</v>
      </c>
      <c r="L2017" s="15" t="n">
        <v>0.472222222222222</v>
      </c>
      <c r="M2017" s="16" t="n">
        <f aca="false">VLOOKUP(E2017,'Esp. percorsi al 18-10-22'!C:J,8,FALSE())</f>
        <v>17.4590375713974</v>
      </c>
      <c r="N2017" s="16"/>
      <c r="O2017" s="16"/>
      <c r="P2017" s="13" t="n">
        <v>57</v>
      </c>
      <c r="Q2017" s="17" t="n">
        <f aca="false">+M2017*P2017</f>
        <v>995.165141569652</v>
      </c>
      <c r="R2017" s="17" t="n">
        <f aca="false">+N2017*P2017</f>
        <v>0</v>
      </c>
      <c r="S2017" s="17"/>
      <c r="T2017" s="18" t="n">
        <f aca="false">+L2017-K2017</f>
        <v>0.0243055555555556</v>
      </c>
      <c r="U2017" s="18" t="n">
        <f aca="false">+T2017*P2017</f>
        <v>1.38541666666667</v>
      </c>
      <c r="V2017" s="18"/>
    </row>
    <row r="2018" s="13" customFormat="true" ht="12" hidden="false" customHeight="false" outlineLevel="0" collapsed="false">
      <c r="A2018" s="12" t="n">
        <v>9826</v>
      </c>
      <c r="B2018" s="13" t="n">
        <v>46</v>
      </c>
      <c r="C2018" s="13" t="s">
        <v>316</v>
      </c>
      <c r="D2018" s="13" t="n">
        <v>1</v>
      </c>
      <c r="E2018" s="13" t="n">
        <v>611</v>
      </c>
      <c r="F2018" s="13" t="s">
        <v>353</v>
      </c>
      <c r="G2018" s="13" t="s">
        <v>24</v>
      </c>
      <c r="H2018" s="13" t="s">
        <v>25</v>
      </c>
      <c r="I2018" s="13" t="n">
        <v>1</v>
      </c>
      <c r="J2018" s="13" t="n">
        <v>1318</v>
      </c>
      <c r="K2018" s="14" t="n">
        <v>0.513888888888889</v>
      </c>
      <c r="L2018" s="15" t="n">
        <v>0.538194444444444</v>
      </c>
      <c r="M2018" s="16" t="n">
        <f aca="false">VLOOKUP(E2018,'Esp. percorsi al 18-10-22'!C:J,8,FALSE())</f>
        <v>17.4590375713974</v>
      </c>
      <c r="N2018" s="16"/>
      <c r="O2018" s="16"/>
      <c r="P2018" s="13" t="n">
        <v>303</v>
      </c>
      <c r="Q2018" s="17" t="n">
        <f aca="false">+M2018*P2018</f>
        <v>5290.08838413341</v>
      </c>
      <c r="R2018" s="17" t="n">
        <f aca="false">+N2018*P2018</f>
        <v>0</v>
      </c>
      <c r="S2018" s="17"/>
      <c r="T2018" s="18" t="n">
        <f aca="false">+L2018-K2018</f>
        <v>0.0243055555555556</v>
      </c>
      <c r="U2018" s="18" t="n">
        <f aca="false">+T2018*P2018</f>
        <v>7.36458333333333</v>
      </c>
      <c r="V2018" s="18"/>
    </row>
    <row r="2019" s="13" customFormat="true" ht="12" hidden="false" customHeight="false" outlineLevel="0" collapsed="false">
      <c r="A2019" s="12" t="n">
        <v>9828</v>
      </c>
      <c r="B2019" s="13" t="n">
        <v>46</v>
      </c>
      <c r="C2019" s="13" t="s">
        <v>316</v>
      </c>
      <c r="D2019" s="13" t="n">
        <v>1</v>
      </c>
      <c r="E2019" s="13" t="n">
        <v>611</v>
      </c>
      <c r="F2019" s="13" t="s">
        <v>353</v>
      </c>
      <c r="G2019" s="13" t="s">
        <v>24</v>
      </c>
      <c r="H2019" s="13" t="s">
        <v>25</v>
      </c>
      <c r="I2019" s="13" t="n">
        <v>1</v>
      </c>
      <c r="J2019" s="13" t="n">
        <v>1321</v>
      </c>
      <c r="K2019" s="14" t="n">
        <v>0.826388888888889</v>
      </c>
      <c r="L2019" s="15" t="n">
        <v>0.850694444444444</v>
      </c>
      <c r="M2019" s="16" t="n">
        <f aca="false">VLOOKUP(E2019,'Esp. percorsi al 18-10-22'!C:J,8,FALSE())</f>
        <v>17.4590375713974</v>
      </c>
      <c r="N2019" s="16"/>
      <c r="O2019" s="16"/>
      <c r="P2019" s="13" t="n">
        <v>303</v>
      </c>
      <c r="Q2019" s="17" t="n">
        <f aca="false">+M2019*P2019</f>
        <v>5290.08838413341</v>
      </c>
      <c r="R2019" s="17" t="n">
        <f aca="false">+N2019*P2019</f>
        <v>0</v>
      </c>
      <c r="S2019" s="17"/>
      <c r="T2019" s="18" t="n">
        <f aca="false">+L2019-K2019</f>
        <v>0.0243055555555556</v>
      </c>
      <c r="U2019" s="18" t="n">
        <f aca="false">+T2019*P2019</f>
        <v>7.36458333333333</v>
      </c>
      <c r="V2019" s="18"/>
    </row>
    <row r="2020" s="13" customFormat="true" ht="12" hidden="false" customHeight="false" outlineLevel="0" collapsed="false">
      <c r="A2020" s="12" t="n">
        <v>9967</v>
      </c>
      <c r="B2020" s="13" t="n">
        <v>46</v>
      </c>
      <c r="C2020" s="13" t="s">
        <v>316</v>
      </c>
      <c r="D2020" s="13" t="n">
        <v>1</v>
      </c>
      <c r="E2020" s="13" t="n">
        <v>611</v>
      </c>
      <c r="F2020" s="13" t="s">
        <v>353</v>
      </c>
      <c r="G2020" s="13" t="s">
        <v>24</v>
      </c>
      <c r="H2020" s="13" t="s">
        <v>29</v>
      </c>
      <c r="I2020" s="13" t="n">
        <v>1</v>
      </c>
      <c r="J2020" s="13" t="n">
        <v>2148</v>
      </c>
      <c r="K2020" s="14" t="n">
        <v>0.840277777777778</v>
      </c>
      <c r="L2020" s="15" t="n">
        <v>0.864583333333333</v>
      </c>
      <c r="M2020" s="16" t="n">
        <f aca="false">VLOOKUP(E2020,'Esp. percorsi al 18-10-22'!C:J,8,FALSE())</f>
        <v>17.4590375713974</v>
      </c>
      <c r="N2020" s="16"/>
      <c r="O2020" s="16"/>
      <c r="P2020" s="13" t="n">
        <v>57</v>
      </c>
      <c r="Q2020" s="17" t="n">
        <f aca="false">+M2020*P2020</f>
        <v>995.165141569652</v>
      </c>
      <c r="R2020" s="17" t="n">
        <f aca="false">+N2020*P2020</f>
        <v>0</v>
      </c>
      <c r="S2020" s="17"/>
      <c r="T2020" s="18" t="n">
        <f aca="false">+L2020-K2020</f>
        <v>0.0243055555555556</v>
      </c>
      <c r="U2020" s="18" t="n">
        <f aca="false">+T2020*P2020</f>
        <v>1.38541666666667</v>
      </c>
      <c r="V2020" s="18"/>
    </row>
    <row r="2021" s="13" customFormat="true" ht="12" hidden="false" customHeight="false" outlineLevel="0" collapsed="false">
      <c r="A2021" s="12" t="n">
        <v>18778</v>
      </c>
      <c r="B2021" s="13" t="n">
        <v>46</v>
      </c>
      <c r="C2021" s="13" t="s">
        <v>316</v>
      </c>
      <c r="D2021" s="13" t="n">
        <v>1</v>
      </c>
      <c r="E2021" s="13" t="n">
        <v>612</v>
      </c>
      <c r="F2021" s="13" t="s">
        <v>354</v>
      </c>
      <c r="G2021" s="13" t="s">
        <v>42</v>
      </c>
      <c r="H2021" s="19" t="s">
        <v>27</v>
      </c>
      <c r="I2021" s="13" t="n">
        <v>1</v>
      </c>
      <c r="J2021" s="13" t="n">
        <v>2394</v>
      </c>
      <c r="K2021" s="14" t="n">
        <v>0.315972222222222</v>
      </c>
      <c r="L2021" s="15" t="n">
        <v>0.326388888888889</v>
      </c>
      <c r="M2021" s="16" t="n">
        <f aca="false">VLOOKUP(E2021,'Esp. percorsi al 18-10-22'!C:J,8,FALSE())</f>
        <v>9.00900478262015</v>
      </c>
      <c r="N2021" s="16"/>
      <c r="O2021" s="16"/>
      <c r="P2021" s="13" t="n">
        <v>189</v>
      </c>
      <c r="Q2021" s="17" t="n">
        <f aca="false">+M2021*P2021</f>
        <v>1702.70190391521</v>
      </c>
      <c r="R2021" s="17" t="n">
        <f aca="false">+N2021*P2021</f>
        <v>0</v>
      </c>
      <c r="S2021" s="17"/>
      <c r="T2021" s="18" t="n">
        <f aca="false">+L2021-K2021</f>
        <v>0.0104166666666667</v>
      </c>
      <c r="U2021" s="18" t="n">
        <f aca="false">+T2021*P2021</f>
        <v>1.96875</v>
      </c>
      <c r="V2021" s="18"/>
    </row>
    <row r="2022" s="13" customFormat="true" ht="12" hidden="false" customHeight="false" outlineLevel="0" collapsed="false">
      <c r="A2022" s="12" t="n">
        <v>9830</v>
      </c>
      <c r="B2022" s="13" t="n">
        <v>46</v>
      </c>
      <c r="C2022" s="13" t="s">
        <v>316</v>
      </c>
      <c r="D2022" s="13" t="n">
        <v>1</v>
      </c>
      <c r="E2022" s="13" t="n">
        <v>612</v>
      </c>
      <c r="F2022" s="13" t="s">
        <v>354</v>
      </c>
      <c r="G2022" s="13" t="s">
        <v>42</v>
      </c>
      <c r="H2022" s="19" t="s">
        <v>27</v>
      </c>
      <c r="I2022" s="13" t="n">
        <v>1</v>
      </c>
      <c r="J2022" s="13" t="n">
        <v>1323</v>
      </c>
      <c r="K2022" s="14" t="n">
        <v>0.538194444444444</v>
      </c>
      <c r="L2022" s="15" t="n">
        <v>0.548611111111111</v>
      </c>
      <c r="M2022" s="16" t="n">
        <f aca="false">VLOOKUP(E2022,'Esp. percorsi al 18-10-22'!C:J,8,FALSE())</f>
        <v>9.00900478262015</v>
      </c>
      <c r="N2022" s="16"/>
      <c r="O2022" s="16"/>
      <c r="P2022" s="13" t="n">
        <v>189</v>
      </c>
      <c r="Q2022" s="17" t="n">
        <f aca="false">+M2022*P2022</f>
        <v>1702.70190391521</v>
      </c>
      <c r="R2022" s="17" t="n">
        <f aca="false">+N2022*P2022</f>
        <v>0</v>
      </c>
      <c r="S2022" s="17"/>
      <c r="T2022" s="18" t="n">
        <f aca="false">+L2022-K2022</f>
        <v>0.0104166666666667</v>
      </c>
      <c r="U2022" s="18" t="n">
        <f aca="false">+T2022*P2022</f>
        <v>1.96875</v>
      </c>
      <c r="V2022" s="18"/>
    </row>
    <row r="2023" s="13" customFormat="true" ht="12" hidden="false" customHeight="false" outlineLevel="0" collapsed="false">
      <c r="A2023" s="12" t="n">
        <v>9831</v>
      </c>
      <c r="B2023" s="13" t="n">
        <v>46</v>
      </c>
      <c r="C2023" s="13" t="s">
        <v>316</v>
      </c>
      <c r="D2023" s="13" t="n">
        <v>1</v>
      </c>
      <c r="E2023" s="13" t="n">
        <v>612</v>
      </c>
      <c r="F2023" s="13" t="s">
        <v>354</v>
      </c>
      <c r="G2023" s="13" t="s">
        <v>24</v>
      </c>
      <c r="H2023" s="13" t="s">
        <v>25</v>
      </c>
      <c r="I2023" s="13" t="n">
        <v>1</v>
      </c>
      <c r="J2023" s="13" t="n">
        <v>1324</v>
      </c>
      <c r="K2023" s="14" t="n">
        <v>0.704861111111111</v>
      </c>
      <c r="L2023" s="15" t="n">
        <v>0.715277777777778</v>
      </c>
      <c r="M2023" s="16" t="n">
        <f aca="false">VLOOKUP(E2023,'Esp. percorsi al 18-10-22'!C:J,8,FALSE())</f>
        <v>9.00900478262015</v>
      </c>
      <c r="N2023" s="16"/>
      <c r="O2023" s="16"/>
      <c r="P2023" s="13" t="n">
        <v>303</v>
      </c>
      <c r="Q2023" s="17" t="n">
        <f aca="false">+M2023*P2023</f>
        <v>2729.7284491339</v>
      </c>
      <c r="R2023" s="17" t="n">
        <f aca="false">+N2023*P2023</f>
        <v>0</v>
      </c>
      <c r="S2023" s="17"/>
      <c r="T2023" s="18" t="n">
        <f aca="false">+L2023-K2023</f>
        <v>0.0104166666666667</v>
      </c>
      <c r="U2023" s="18" t="n">
        <f aca="false">+T2023*P2023</f>
        <v>3.15625</v>
      </c>
      <c r="V2023" s="18"/>
    </row>
    <row r="2024" s="13" customFormat="true" ht="12" hidden="false" customHeight="false" outlineLevel="0" collapsed="false">
      <c r="A2024" s="12" t="n">
        <v>18796</v>
      </c>
      <c r="B2024" s="13" t="n">
        <v>46</v>
      </c>
      <c r="C2024" s="13" t="s">
        <v>316</v>
      </c>
      <c r="D2024" s="13" t="n">
        <v>1</v>
      </c>
      <c r="E2024" s="13" t="n">
        <v>612</v>
      </c>
      <c r="F2024" s="13" t="s">
        <v>354</v>
      </c>
      <c r="G2024" s="13" t="s">
        <v>24</v>
      </c>
      <c r="H2024" s="13" t="s">
        <v>29</v>
      </c>
      <c r="I2024" s="13" t="n">
        <v>1</v>
      </c>
      <c r="J2024" s="13" t="n">
        <v>2400</v>
      </c>
      <c r="K2024" s="14" t="n">
        <v>0.704861111111111</v>
      </c>
      <c r="L2024" s="15" t="n">
        <v>0.715277777777778</v>
      </c>
      <c r="M2024" s="16" t="n">
        <f aca="false">VLOOKUP(E2024,'Esp. percorsi al 18-10-22'!C:J,8,FALSE())</f>
        <v>9.00900478262015</v>
      </c>
      <c r="N2024" s="16"/>
      <c r="O2024" s="16"/>
      <c r="P2024" s="13" t="n">
        <v>57</v>
      </c>
      <c r="Q2024" s="17" t="n">
        <f aca="false">+M2024*P2024</f>
        <v>513.513272609349</v>
      </c>
      <c r="R2024" s="17" t="n">
        <f aca="false">+N2024*P2024</f>
        <v>0</v>
      </c>
      <c r="S2024" s="17"/>
      <c r="T2024" s="18" t="n">
        <f aca="false">+L2024-K2024</f>
        <v>0.0104166666666667</v>
      </c>
      <c r="U2024" s="18" t="n">
        <f aca="false">+T2024*P2024</f>
        <v>0.59375</v>
      </c>
      <c r="V2024" s="18"/>
    </row>
    <row r="2025" s="13" customFormat="true" ht="12" hidden="false" customHeight="false" outlineLevel="0" collapsed="false">
      <c r="A2025" s="12" t="n">
        <v>9968</v>
      </c>
      <c r="B2025" s="13" t="n">
        <v>46</v>
      </c>
      <c r="C2025" s="13" t="s">
        <v>316</v>
      </c>
      <c r="D2025" s="13" t="n">
        <v>1</v>
      </c>
      <c r="E2025" s="13" t="n">
        <v>612</v>
      </c>
      <c r="F2025" s="13" t="s">
        <v>354</v>
      </c>
      <c r="G2025" s="13" t="s">
        <v>24</v>
      </c>
      <c r="H2025" s="13" t="s">
        <v>29</v>
      </c>
      <c r="I2025" s="13" t="n">
        <v>1</v>
      </c>
      <c r="J2025" s="13" t="n">
        <v>2151</v>
      </c>
      <c r="K2025" s="14" t="n">
        <v>0.809027777777778</v>
      </c>
      <c r="L2025" s="15" t="n">
        <v>0.819444444444444</v>
      </c>
      <c r="M2025" s="16" t="n">
        <f aca="false">VLOOKUP(E2025,'Esp. percorsi al 18-10-22'!C:J,8,FALSE())</f>
        <v>9.00900478262015</v>
      </c>
      <c r="N2025" s="16"/>
      <c r="O2025" s="16"/>
      <c r="P2025" s="13" t="n">
        <v>57</v>
      </c>
      <c r="Q2025" s="17" t="n">
        <f aca="false">+M2025*P2025</f>
        <v>513.513272609349</v>
      </c>
      <c r="R2025" s="17" t="n">
        <f aca="false">+N2025*P2025</f>
        <v>0</v>
      </c>
      <c r="S2025" s="17"/>
      <c r="T2025" s="18" t="n">
        <f aca="false">+L2025-K2025</f>
        <v>0.0104166666666667</v>
      </c>
      <c r="U2025" s="18" t="n">
        <f aca="false">+T2025*P2025</f>
        <v>0.59375</v>
      </c>
      <c r="V2025" s="18"/>
    </row>
    <row r="2026" s="13" customFormat="true" ht="12" hidden="false" customHeight="false" outlineLevel="0" collapsed="false">
      <c r="A2026" s="12" t="n">
        <v>12476</v>
      </c>
      <c r="B2026" s="13" t="n">
        <v>46</v>
      </c>
      <c r="C2026" s="13" t="s">
        <v>316</v>
      </c>
      <c r="D2026" s="13" t="n">
        <v>1</v>
      </c>
      <c r="E2026" s="13" t="n">
        <v>612</v>
      </c>
      <c r="F2026" s="13" t="s">
        <v>354</v>
      </c>
      <c r="G2026" s="13" t="s">
        <v>24</v>
      </c>
      <c r="H2026" s="13" t="s">
        <v>25</v>
      </c>
      <c r="I2026" s="13" t="n">
        <v>1</v>
      </c>
      <c r="J2026" s="13" t="n">
        <v>1335</v>
      </c>
      <c r="K2026" s="14" t="n">
        <v>0.840277777777778</v>
      </c>
      <c r="L2026" s="15" t="n">
        <v>0.850694444444444</v>
      </c>
      <c r="M2026" s="16" t="n">
        <f aca="false">VLOOKUP(E2026,'Esp. percorsi al 18-10-22'!C:J,8,FALSE())</f>
        <v>9.00900478262015</v>
      </c>
      <c r="N2026" s="16"/>
      <c r="O2026" s="16"/>
      <c r="P2026" s="13" t="n">
        <v>303</v>
      </c>
      <c r="Q2026" s="17" t="n">
        <f aca="false">+M2026*P2026</f>
        <v>2729.7284491339</v>
      </c>
      <c r="R2026" s="17" t="n">
        <f aca="false">+N2026*P2026</f>
        <v>0</v>
      </c>
      <c r="S2026" s="17"/>
      <c r="T2026" s="18" t="n">
        <f aca="false">+L2026-K2026</f>
        <v>0.0104166666666667</v>
      </c>
      <c r="U2026" s="18" t="n">
        <f aca="false">+T2026*P2026</f>
        <v>3.15625</v>
      </c>
      <c r="V2026" s="18"/>
    </row>
    <row r="2027" s="13" customFormat="true" ht="12" hidden="false" customHeight="false" outlineLevel="0" collapsed="false">
      <c r="A2027" s="12" t="n">
        <v>9832</v>
      </c>
      <c r="B2027" s="13" t="n">
        <v>46</v>
      </c>
      <c r="C2027" s="13" t="s">
        <v>316</v>
      </c>
      <c r="D2027" s="13" t="n">
        <v>1</v>
      </c>
      <c r="E2027" s="13" t="n">
        <v>613</v>
      </c>
      <c r="F2027" s="13" t="s">
        <v>355</v>
      </c>
      <c r="G2027" s="13" t="s">
        <v>24</v>
      </c>
      <c r="H2027" s="13" t="s">
        <v>25</v>
      </c>
      <c r="I2027" s="13" t="n">
        <v>1</v>
      </c>
      <c r="J2027" s="13" t="n">
        <v>1325</v>
      </c>
      <c r="K2027" s="14" t="n">
        <v>0.215277777777778</v>
      </c>
      <c r="L2027" s="15" t="n">
        <v>0.232638888888889</v>
      </c>
      <c r="M2027" s="16" t="n">
        <f aca="false">VLOOKUP(E2027,'Esp. percorsi al 18-10-22'!C:J,8,FALSE())</f>
        <v>15.8320375713974</v>
      </c>
      <c r="N2027" s="16"/>
      <c r="O2027" s="16"/>
      <c r="P2027" s="13" t="n">
        <v>303</v>
      </c>
      <c r="Q2027" s="17" t="n">
        <f aca="false">+M2027*P2027</f>
        <v>4797.10738413341</v>
      </c>
      <c r="R2027" s="17" t="n">
        <f aca="false">+N2027*P2027</f>
        <v>0</v>
      </c>
      <c r="S2027" s="17"/>
      <c r="T2027" s="18" t="n">
        <f aca="false">+L2027-K2027</f>
        <v>0.0173611111111111</v>
      </c>
      <c r="U2027" s="18" t="n">
        <f aca="false">+T2027*P2027</f>
        <v>5.26041666666667</v>
      </c>
      <c r="V2027" s="18"/>
    </row>
    <row r="2028" s="13" customFormat="true" ht="12" hidden="false" customHeight="false" outlineLevel="0" collapsed="false">
      <c r="A2028" s="12" t="n">
        <v>9969</v>
      </c>
      <c r="B2028" s="13" t="n">
        <v>46</v>
      </c>
      <c r="C2028" s="13" t="s">
        <v>316</v>
      </c>
      <c r="D2028" s="13" t="n">
        <v>1</v>
      </c>
      <c r="E2028" s="13" t="n">
        <v>613</v>
      </c>
      <c r="F2028" s="13" t="s">
        <v>355</v>
      </c>
      <c r="G2028" s="13" t="s">
        <v>24</v>
      </c>
      <c r="H2028" s="13" t="s">
        <v>29</v>
      </c>
      <c r="I2028" s="13" t="n">
        <v>1</v>
      </c>
      <c r="J2028" s="13" t="n">
        <v>2152</v>
      </c>
      <c r="K2028" s="14" t="n">
        <v>0.215277777777778</v>
      </c>
      <c r="L2028" s="15" t="n">
        <v>0.232638888888889</v>
      </c>
      <c r="M2028" s="16" t="n">
        <f aca="false">VLOOKUP(E2028,'Esp. percorsi al 18-10-22'!C:J,8,FALSE())</f>
        <v>15.8320375713974</v>
      </c>
      <c r="N2028" s="16"/>
      <c r="O2028" s="16"/>
      <c r="P2028" s="13" t="n">
        <v>57</v>
      </c>
      <c r="Q2028" s="17" t="n">
        <f aca="false">+M2028*P2028</f>
        <v>902.426141569652</v>
      </c>
      <c r="R2028" s="17" t="n">
        <f aca="false">+N2028*P2028</f>
        <v>0</v>
      </c>
      <c r="S2028" s="17"/>
      <c r="T2028" s="18" t="n">
        <f aca="false">+L2028-K2028</f>
        <v>0.0173611111111111</v>
      </c>
      <c r="U2028" s="18" t="n">
        <f aca="false">+T2028*P2028</f>
        <v>0.989583333333333</v>
      </c>
      <c r="V2028" s="18"/>
    </row>
    <row r="2029" s="13" customFormat="true" ht="12" hidden="false" customHeight="false" outlineLevel="0" collapsed="false">
      <c r="A2029" s="12" t="n">
        <v>9970</v>
      </c>
      <c r="B2029" s="13" t="n">
        <v>46</v>
      </c>
      <c r="C2029" s="13" t="s">
        <v>316</v>
      </c>
      <c r="D2029" s="13" t="n">
        <v>1</v>
      </c>
      <c r="E2029" s="13" t="n">
        <v>613</v>
      </c>
      <c r="F2029" s="13" t="s">
        <v>355</v>
      </c>
      <c r="G2029" s="13" t="s">
        <v>24</v>
      </c>
      <c r="H2029" s="13" t="s">
        <v>29</v>
      </c>
      <c r="I2029" s="13" t="n">
        <v>1</v>
      </c>
      <c r="J2029" s="13" t="n">
        <v>2153</v>
      </c>
      <c r="K2029" s="14" t="n">
        <v>0.545138888888889</v>
      </c>
      <c r="L2029" s="15" t="n">
        <v>0.5625</v>
      </c>
      <c r="M2029" s="16" t="n">
        <f aca="false">VLOOKUP(E2029,'Esp. percorsi al 18-10-22'!C:J,8,FALSE())</f>
        <v>15.8320375713974</v>
      </c>
      <c r="N2029" s="16"/>
      <c r="O2029" s="16"/>
      <c r="P2029" s="13" t="n">
        <v>57</v>
      </c>
      <c r="Q2029" s="17" t="n">
        <f aca="false">+M2029*P2029</f>
        <v>902.426141569652</v>
      </c>
      <c r="R2029" s="17" t="n">
        <f aca="false">+N2029*P2029</f>
        <v>0</v>
      </c>
      <c r="S2029" s="17"/>
      <c r="T2029" s="18" t="n">
        <f aca="false">+L2029-K2029</f>
        <v>0.0173611111111111</v>
      </c>
      <c r="U2029" s="18" t="n">
        <f aca="false">+T2029*P2029</f>
        <v>0.989583333333333</v>
      </c>
      <c r="V2029" s="18"/>
    </row>
    <row r="2030" s="13" customFormat="true" ht="12" hidden="false" customHeight="false" outlineLevel="0" collapsed="false">
      <c r="A2030" s="12" t="n">
        <v>10183</v>
      </c>
      <c r="B2030" s="13" t="n">
        <v>46</v>
      </c>
      <c r="C2030" s="13" t="s">
        <v>316</v>
      </c>
      <c r="D2030" s="13" t="n">
        <v>1</v>
      </c>
      <c r="E2030" s="13" t="n">
        <v>613</v>
      </c>
      <c r="F2030" s="13" t="s">
        <v>355</v>
      </c>
      <c r="G2030" s="13" t="s">
        <v>24</v>
      </c>
      <c r="H2030" s="13" t="s">
        <v>25</v>
      </c>
      <c r="I2030" s="13" t="n">
        <v>1</v>
      </c>
      <c r="J2030" s="13" t="n">
        <v>2467</v>
      </c>
      <c r="K2030" s="14" t="n">
        <v>0.545138888888889</v>
      </c>
      <c r="L2030" s="15" t="n">
        <v>0.5625</v>
      </c>
      <c r="M2030" s="16" t="n">
        <f aca="false">VLOOKUP(E2030,'Esp. percorsi al 18-10-22'!C:J,8,FALSE())</f>
        <v>15.8320375713974</v>
      </c>
      <c r="N2030" s="16"/>
      <c r="O2030" s="16"/>
      <c r="P2030" s="13" t="n">
        <v>303</v>
      </c>
      <c r="Q2030" s="17" t="n">
        <f aca="false">+M2030*P2030</f>
        <v>4797.10738413341</v>
      </c>
      <c r="R2030" s="17" t="n">
        <f aca="false">+N2030*P2030</f>
        <v>0</v>
      </c>
      <c r="S2030" s="17"/>
      <c r="T2030" s="18" t="n">
        <f aca="false">+L2030-K2030</f>
        <v>0.0173611111111111</v>
      </c>
      <c r="U2030" s="18" t="n">
        <f aca="false">+T2030*P2030</f>
        <v>5.26041666666667</v>
      </c>
      <c r="V2030" s="18"/>
    </row>
    <row r="2031" s="13" customFormat="true" ht="12" hidden="false" customHeight="false" outlineLevel="0" collapsed="false">
      <c r="A2031" s="12" t="n">
        <v>9833</v>
      </c>
      <c r="B2031" s="13" t="n">
        <v>46</v>
      </c>
      <c r="C2031" s="13" t="s">
        <v>316</v>
      </c>
      <c r="D2031" s="13" t="n">
        <v>1</v>
      </c>
      <c r="E2031" s="13" t="n">
        <v>613</v>
      </c>
      <c r="F2031" s="13" t="s">
        <v>355</v>
      </c>
      <c r="G2031" s="13" t="s">
        <v>24</v>
      </c>
      <c r="H2031" s="13" t="s">
        <v>25</v>
      </c>
      <c r="I2031" s="13" t="n">
        <v>1</v>
      </c>
      <c r="J2031" s="13" t="n">
        <v>1329</v>
      </c>
      <c r="K2031" s="14" t="n">
        <v>0.881944444444444</v>
      </c>
      <c r="L2031" s="15" t="n">
        <v>0.899305555555555</v>
      </c>
      <c r="M2031" s="16" t="n">
        <f aca="false">VLOOKUP(E2031,'Esp. percorsi al 18-10-22'!C:J,8,FALSE())</f>
        <v>15.8320375713974</v>
      </c>
      <c r="N2031" s="16"/>
      <c r="O2031" s="16"/>
      <c r="P2031" s="13" t="n">
        <v>303</v>
      </c>
      <c r="Q2031" s="17" t="n">
        <f aca="false">+M2031*P2031</f>
        <v>4797.10738413341</v>
      </c>
      <c r="R2031" s="17" t="n">
        <f aca="false">+N2031*P2031</f>
        <v>0</v>
      </c>
      <c r="S2031" s="17"/>
      <c r="T2031" s="18" t="n">
        <f aca="false">+L2031-K2031</f>
        <v>0.0173611111111111</v>
      </c>
      <c r="U2031" s="18" t="n">
        <f aca="false">+T2031*P2031</f>
        <v>5.26041666666667</v>
      </c>
      <c r="V2031" s="18"/>
    </row>
    <row r="2032" s="13" customFormat="true" ht="12" hidden="false" customHeight="false" outlineLevel="0" collapsed="false">
      <c r="A2032" s="12" t="n">
        <v>9971</v>
      </c>
      <c r="B2032" s="13" t="n">
        <v>46</v>
      </c>
      <c r="C2032" s="13" t="s">
        <v>316</v>
      </c>
      <c r="D2032" s="13" t="n">
        <v>1</v>
      </c>
      <c r="E2032" s="13" t="n">
        <v>613</v>
      </c>
      <c r="F2032" s="13" t="s">
        <v>355</v>
      </c>
      <c r="G2032" s="13" t="s">
        <v>24</v>
      </c>
      <c r="H2032" s="13" t="s">
        <v>29</v>
      </c>
      <c r="I2032" s="13" t="n">
        <v>1</v>
      </c>
      <c r="J2032" s="13" t="n">
        <v>2154</v>
      </c>
      <c r="K2032" s="14" t="n">
        <v>0.881944444444444</v>
      </c>
      <c r="L2032" s="15" t="n">
        <v>0.899305555555555</v>
      </c>
      <c r="M2032" s="16" t="n">
        <f aca="false">VLOOKUP(E2032,'Esp. percorsi al 18-10-22'!C:J,8,FALSE())</f>
        <v>15.8320375713974</v>
      </c>
      <c r="N2032" s="16"/>
      <c r="O2032" s="16"/>
      <c r="P2032" s="13" t="n">
        <v>57</v>
      </c>
      <c r="Q2032" s="17" t="n">
        <f aca="false">+M2032*P2032</f>
        <v>902.426141569652</v>
      </c>
      <c r="R2032" s="17" t="n">
        <f aca="false">+N2032*P2032</f>
        <v>0</v>
      </c>
      <c r="S2032" s="17"/>
      <c r="T2032" s="18" t="n">
        <f aca="false">+L2032-K2032</f>
        <v>0.0173611111111111</v>
      </c>
      <c r="U2032" s="18" t="n">
        <f aca="false">+T2032*P2032</f>
        <v>0.989583333333333</v>
      </c>
      <c r="V2032" s="18"/>
    </row>
    <row r="2033" s="13" customFormat="true" ht="12" hidden="false" customHeight="false" outlineLevel="0" collapsed="false">
      <c r="A2033" s="12" t="n">
        <v>9834</v>
      </c>
      <c r="B2033" s="13" t="n">
        <v>46</v>
      </c>
      <c r="C2033" s="13" t="s">
        <v>316</v>
      </c>
      <c r="D2033" s="13" t="n">
        <v>1</v>
      </c>
      <c r="E2033" s="13" t="n">
        <v>616</v>
      </c>
      <c r="F2033" s="13" t="s">
        <v>356</v>
      </c>
      <c r="G2033" s="13" t="s">
        <v>24</v>
      </c>
      <c r="H2033" s="13" t="s">
        <v>25</v>
      </c>
      <c r="I2033" s="13" t="n">
        <v>1</v>
      </c>
      <c r="J2033" s="13" t="n">
        <v>1330</v>
      </c>
      <c r="K2033" s="14" t="n">
        <v>0.243055555555556</v>
      </c>
      <c r="L2033" s="15" t="n">
        <v>0.256944444444444</v>
      </c>
      <c r="M2033" s="16" t="n">
        <f aca="false">VLOOKUP(E2033,'Esp. percorsi al 18-10-22'!C:J,8,FALSE())</f>
        <v>10.6360047826201</v>
      </c>
      <c r="N2033" s="16"/>
      <c r="O2033" s="16"/>
      <c r="P2033" s="13" t="n">
        <v>303</v>
      </c>
      <c r="Q2033" s="17" t="n">
        <f aca="false">+M2033*P2033</f>
        <v>3222.70944913389</v>
      </c>
      <c r="R2033" s="17" t="n">
        <f aca="false">+N2033*P2033</f>
        <v>0</v>
      </c>
      <c r="S2033" s="17"/>
      <c r="T2033" s="18" t="n">
        <f aca="false">+L2033-K2033</f>
        <v>0.0138888888888889</v>
      </c>
      <c r="U2033" s="18" t="n">
        <f aca="false">+T2033*P2033</f>
        <v>4.20833333333333</v>
      </c>
      <c r="V2033" s="18"/>
    </row>
    <row r="2034" s="13" customFormat="true" ht="12" hidden="false" customHeight="false" outlineLevel="0" collapsed="false">
      <c r="A2034" s="12" t="n">
        <v>9829</v>
      </c>
      <c r="B2034" s="13" t="n">
        <v>46</v>
      </c>
      <c r="C2034" s="13" t="s">
        <v>316</v>
      </c>
      <c r="D2034" s="13" t="n">
        <v>1</v>
      </c>
      <c r="E2034" s="13" t="n">
        <v>616</v>
      </c>
      <c r="F2034" s="13" t="s">
        <v>356</v>
      </c>
      <c r="G2034" s="13" t="s">
        <v>77</v>
      </c>
      <c r="H2034" s="13" t="s">
        <v>25</v>
      </c>
      <c r="I2034" s="13" t="n">
        <v>1</v>
      </c>
      <c r="J2034" s="13" t="n">
        <v>1322</v>
      </c>
      <c r="K2034" s="14" t="n">
        <v>0.319444444444444</v>
      </c>
      <c r="L2034" s="15" t="n">
        <v>0.333333333333333</v>
      </c>
      <c r="M2034" s="16" t="n">
        <f aca="false">VLOOKUP(E2034,'Esp. percorsi al 18-10-22'!C:J,8,FALSE())</f>
        <v>10.6360047826201</v>
      </c>
      <c r="N2034" s="16"/>
      <c r="O2034" s="16"/>
      <c r="P2034" s="13" t="n">
        <v>77</v>
      </c>
      <c r="Q2034" s="17" t="n">
        <f aca="false">+M2034*P2034</f>
        <v>818.972368261748</v>
      </c>
      <c r="R2034" s="17" t="n">
        <f aca="false">+N2034*P2034</f>
        <v>0</v>
      </c>
      <c r="S2034" s="17"/>
      <c r="T2034" s="18" t="n">
        <f aca="false">+L2034-K2034</f>
        <v>0.0138888888888889</v>
      </c>
      <c r="U2034" s="18" t="n">
        <f aca="false">+T2034*P2034</f>
        <v>1.06944444444444</v>
      </c>
      <c r="V2034" s="18"/>
    </row>
    <row r="2035" s="13" customFormat="true" ht="12" hidden="false" customHeight="false" outlineLevel="0" collapsed="false">
      <c r="A2035" s="12" t="n">
        <v>10111</v>
      </c>
      <c r="B2035" s="13" t="n">
        <v>46</v>
      </c>
      <c r="C2035" s="13" t="s">
        <v>316</v>
      </c>
      <c r="D2035" s="13" t="n">
        <v>1</v>
      </c>
      <c r="E2035" s="13" t="n">
        <v>616</v>
      </c>
      <c r="F2035" s="13" t="s">
        <v>356</v>
      </c>
      <c r="G2035" s="13" t="s">
        <v>42</v>
      </c>
      <c r="H2035" s="13" t="n">
        <v>6</v>
      </c>
      <c r="I2035" s="13" t="n">
        <v>1</v>
      </c>
      <c r="J2035" s="13" t="n">
        <v>4260</v>
      </c>
      <c r="K2035" s="14" t="n">
        <v>0.319444444444444</v>
      </c>
      <c r="L2035" s="15" t="n">
        <v>0.333333333333333</v>
      </c>
      <c r="M2035" s="16" t="n">
        <f aca="false">VLOOKUP(E2035,'Esp. percorsi al 18-10-22'!C:J,8,FALSE())</f>
        <v>10.6360047826201</v>
      </c>
      <c r="N2035" s="16"/>
      <c r="O2035" s="16"/>
      <c r="P2035" s="13" t="n">
        <v>37</v>
      </c>
      <c r="Q2035" s="17" t="n">
        <f aca="false">+M2035*P2035</f>
        <v>393.532176956944</v>
      </c>
      <c r="R2035" s="17" t="n">
        <f aca="false">+N2035*P2035</f>
        <v>0</v>
      </c>
      <c r="S2035" s="17"/>
      <c r="T2035" s="18" t="n">
        <f aca="false">+L2035-K2035</f>
        <v>0.0138888888888889</v>
      </c>
      <c r="U2035" s="18" t="n">
        <f aca="false">+T2035*P2035</f>
        <v>0.513888888888889</v>
      </c>
      <c r="V2035" s="18"/>
    </row>
    <row r="2036" s="13" customFormat="true" ht="12" hidden="false" customHeight="false" outlineLevel="0" collapsed="false">
      <c r="A2036" s="12" t="n">
        <v>17637</v>
      </c>
      <c r="B2036" s="13" t="n">
        <v>46</v>
      </c>
      <c r="C2036" s="13" t="s">
        <v>316</v>
      </c>
      <c r="D2036" s="13" t="n">
        <v>1</v>
      </c>
      <c r="E2036" s="13" t="n">
        <v>616</v>
      </c>
      <c r="F2036" s="13" t="s">
        <v>356</v>
      </c>
      <c r="G2036" s="13" t="s">
        <v>42</v>
      </c>
      <c r="H2036" s="19" t="s">
        <v>27</v>
      </c>
      <c r="I2036" s="13" t="n">
        <v>1</v>
      </c>
      <c r="J2036" s="13" t="n">
        <v>17637</v>
      </c>
      <c r="K2036" s="14" t="n">
        <v>0.329861111111111</v>
      </c>
      <c r="L2036" s="15" t="n">
        <v>0.34375</v>
      </c>
      <c r="M2036" s="16" t="n">
        <f aca="false">VLOOKUP(E2036,'Esp. percorsi al 18-10-22'!C:J,8,FALSE())</f>
        <v>10.6360047826201</v>
      </c>
      <c r="N2036" s="16"/>
      <c r="O2036" s="16"/>
      <c r="P2036" s="13" t="n">
        <v>189</v>
      </c>
      <c r="Q2036" s="17" t="n">
        <f aca="false">+M2036*P2036</f>
        <v>2010.2049039152</v>
      </c>
      <c r="R2036" s="17" t="n">
        <f aca="false">+N2036*P2036</f>
        <v>0</v>
      </c>
      <c r="S2036" s="17"/>
      <c r="T2036" s="18" t="n">
        <f aca="false">+L2036-K2036</f>
        <v>0.0138888888888889</v>
      </c>
      <c r="U2036" s="18" t="n">
        <f aca="false">+T2036*P2036</f>
        <v>2.625</v>
      </c>
      <c r="V2036" s="18"/>
    </row>
    <row r="2037" s="13" customFormat="true" ht="12" hidden="false" customHeight="false" outlineLevel="0" collapsed="false">
      <c r="A2037" s="12" t="n">
        <v>10136</v>
      </c>
      <c r="B2037" s="13" t="n">
        <v>46</v>
      </c>
      <c r="C2037" s="13" t="s">
        <v>316</v>
      </c>
      <c r="D2037" s="13" t="n">
        <v>1</v>
      </c>
      <c r="E2037" s="13" t="n">
        <v>616</v>
      </c>
      <c r="F2037" s="13" t="s">
        <v>356</v>
      </c>
      <c r="G2037" s="13" t="s">
        <v>24</v>
      </c>
      <c r="H2037" s="13" t="s">
        <v>29</v>
      </c>
      <c r="I2037" s="13" t="n">
        <v>1</v>
      </c>
      <c r="J2037" s="13" t="n">
        <v>2149</v>
      </c>
      <c r="K2037" s="14" t="n">
        <v>0.354166666666667</v>
      </c>
      <c r="L2037" s="15" t="n">
        <v>0.368055555555556</v>
      </c>
      <c r="M2037" s="16" t="n">
        <f aca="false">VLOOKUP(E2037,'Esp. percorsi al 18-10-22'!C:J,8,FALSE())</f>
        <v>10.6360047826201</v>
      </c>
      <c r="N2037" s="16"/>
      <c r="O2037" s="16"/>
      <c r="P2037" s="13" t="n">
        <v>57</v>
      </c>
      <c r="Q2037" s="17" t="n">
        <f aca="false">+M2037*P2037</f>
        <v>606.252272609346</v>
      </c>
      <c r="R2037" s="17" t="n">
        <f aca="false">+N2037*P2037</f>
        <v>0</v>
      </c>
      <c r="S2037" s="17"/>
      <c r="T2037" s="18" t="n">
        <f aca="false">+L2037-K2037</f>
        <v>0.0138888888888889</v>
      </c>
      <c r="U2037" s="18" t="n">
        <f aca="false">+T2037*P2037</f>
        <v>0.791666666666667</v>
      </c>
      <c r="V2037" s="18"/>
    </row>
    <row r="2038" s="13" customFormat="true" ht="12" hidden="false" customHeight="false" outlineLevel="0" collapsed="false">
      <c r="A2038" s="12" t="n">
        <v>9835</v>
      </c>
      <c r="B2038" s="13" t="n">
        <v>46</v>
      </c>
      <c r="C2038" s="13" t="s">
        <v>316</v>
      </c>
      <c r="D2038" s="13" t="n">
        <v>1</v>
      </c>
      <c r="E2038" s="13" t="n">
        <v>616</v>
      </c>
      <c r="F2038" s="13" t="s">
        <v>356</v>
      </c>
      <c r="G2038" s="13" t="s">
        <v>24</v>
      </c>
      <c r="H2038" s="13" t="s">
        <v>25</v>
      </c>
      <c r="I2038" s="13" t="n">
        <v>1</v>
      </c>
      <c r="J2038" s="13" t="n">
        <v>1331</v>
      </c>
      <c r="K2038" s="14" t="n">
        <v>0.434027777777778</v>
      </c>
      <c r="L2038" s="15" t="n">
        <v>0.447916666666667</v>
      </c>
      <c r="M2038" s="16" t="n">
        <f aca="false">VLOOKUP(E2038,'Esp. percorsi al 18-10-22'!C:J,8,FALSE())</f>
        <v>10.6360047826201</v>
      </c>
      <c r="N2038" s="16"/>
      <c r="O2038" s="16"/>
      <c r="P2038" s="13" t="n">
        <v>303</v>
      </c>
      <c r="Q2038" s="17" t="n">
        <f aca="false">+M2038*P2038</f>
        <v>3222.70944913389</v>
      </c>
      <c r="R2038" s="17" t="n">
        <f aca="false">+N2038*P2038</f>
        <v>0</v>
      </c>
      <c r="S2038" s="17"/>
      <c r="T2038" s="18" t="n">
        <f aca="false">+L2038-K2038</f>
        <v>0.0138888888888889</v>
      </c>
      <c r="U2038" s="18" t="n">
        <f aca="false">+T2038*P2038</f>
        <v>4.20833333333333</v>
      </c>
      <c r="V2038" s="18"/>
    </row>
    <row r="2039" s="13" customFormat="true" ht="12" hidden="false" customHeight="false" outlineLevel="0" collapsed="false">
      <c r="A2039" s="12" t="n">
        <v>10158</v>
      </c>
      <c r="B2039" s="13" t="n">
        <v>46</v>
      </c>
      <c r="C2039" s="13" t="s">
        <v>316</v>
      </c>
      <c r="D2039" s="13" t="n">
        <v>1</v>
      </c>
      <c r="E2039" s="13" t="n">
        <v>616</v>
      </c>
      <c r="F2039" s="13" t="s">
        <v>356</v>
      </c>
      <c r="G2039" s="13" t="s">
        <v>26</v>
      </c>
      <c r="H2039" s="13" t="s">
        <v>30</v>
      </c>
      <c r="I2039" s="13" t="n">
        <v>1</v>
      </c>
      <c r="J2039" s="13" t="n">
        <v>4562</v>
      </c>
      <c r="K2039" s="14" t="n">
        <v>0.434027777777778</v>
      </c>
      <c r="L2039" s="15" t="n">
        <v>0.447916666666667</v>
      </c>
      <c r="M2039" s="16" t="n">
        <f aca="false">VLOOKUP(E2039,'Esp. percorsi al 18-10-22'!C:J,8,FALSE())</f>
        <v>10.6360047826201</v>
      </c>
      <c r="N2039" s="16"/>
      <c r="O2039" s="16"/>
      <c r="P2039" s="13" t="n">
        <v>5</v>
      </c>
      <c r="Q2039" s="17" t="n">
        <f aca="false">+M2039*P2039</f>
        <v>53.1800239131005</v>
      </c>
      <c r="R2039" s="17" t="n">
        <f aca="false">+N2039*P2039</f>
        <v>0</v>
      </c>
      <c r="S2039" s="17"/>
      <c r="T2039" s="18" t="n">
        <f aca="false">+L2039-K2039</f>
        <v>0.0138888888888889</v>
      </c>
      <c r="U2039" s="18" t="n">
        <f aca="false">+T2039*P2039</f>
        <v>0.0694444444444444</v>
      </c>
      <c r="V2039" s="18"/>
    </row>
    <row r="2040" s="13" customFormat="true" ht="12" hidden="false" customHeight="false" outlineLevel="0" collapsed="false">
      <c r="A2040" s="12" t="n">
        <v>9836</v>
      </c>
      <c r="B2040" s="13" t="n">
        <v>46</v>
      </c>
      <c r="C2040" s="13" t="s">
        <v>316</v>
      </c>
      <c r="D2040" s="13" t="n">
        <v>1</v>
      </c>
      <c r="E2040" s="13" t="n">
        <v>616</v>
      </c>
      <c r="F2040" s="13" t="s">
        <v>356</v>
      </c>
      <c r="G2040" s="13" t="s">
        <v>24</v>
      </c>
      <c r="H2040" s="13" t="s">
        <v>25</v>
      </c>
      <c r="I2040" s="13" t="n">
        <v>1</v>
      </c>
      <c r="J2040" s="13" t="n">
        <v>1332</v>
      </c>
      <c r="K2040" s="14" t="n">
        <v>0.465277777777778</v>
      </c>
      <c r="L2040" s="15" t="n">
        <v>0.479166666666667</v>
      </c>
      <c r="M2040" s="16" t="n">
        <f aca="false">VLOOKUP(E2040,'Esp. percorsi al 18-10-22'!C:J,8,FALSE())</f>
        <v>10.6360047826201</v>
      </c>
      <c r="N2040" s="16"/>
      <c r="O2040" s="16"/>
      <c r="P2040" s="13" t="n">
        <v>303</v>
      </c>
      <c r="Q2040" s="17" t="n">
        <f aca="false">+M2040*P2040</f>
        <v>3222.70944913389</v>
      </c>
      <c r="R2040" s="17" t="n">
        <f aca="false">+N2040*P2040</f>
        <v>0</v>
      </c>
      <c r="S2040" s="17"/>
      <c r="T2040" s="18" t="n">
        <f aca="false">+L2040-K2040</f>
        <v>0.0138888888888889</v>
      </c>
      <c r="U2040" s="18" t="n">
        <f aca="false">+T2040*P2040</f>
        <v>4.20833333333333</v>
      </c>
      <c r="V2040" s="18"/>
    </row>
    <row r="2041" s="13" customFormat="true" ht="12" hidden="false" customHeight="false" outlineLevel="0" collapsed="false">
      <c r="A2041" s="12" t="n">
        <v>9837</v>
      </c>
      <c r="B2041" s="13" t="n">
        <v>46</v>
      </c>
      <c r="C2041" s="13" t="s">
        <v>316</v>
      </c>
      <c r="D2041" s="13" t="n">
        <v>1</v>
      </c>
      <c r="E2041" s="13" t="n">
        <v>616</v>
      </c>
      <c r="F2041" s="13" t="s">
        <v>356</v>
      </c>
      <c r="G2041" s="13" t="s">
        <v>24</v>
      </c>
      <c r="H2041" s="13" t="s">
        <v>25</v>
      </c>
      <c r="I2041" s="13" t="n">
        <v>1</v>
      </c>
      <c r="J2041" s="13" t="n">
        <v>1333</v>
      </c>
      <c r="K2041" s="14" t="n">
        <v>0.493055555555556</v>
      </c>
      <c r="L2041" s="15" t="n">
        <v>0.506944444444444</v>
      </c>
      <c r="M2041" s="16" t="n">
        <f aca="false">VLOOKUP(E2041,'Esp. percorsi al 18-10-22'!C:J,8,FALSE())</f>
        <v>10.6360047826201</v>
      </c>
      <c r="N2041" s="16"/>
      <c r="O2041" s="16"/>
      <c r="P2041" s="13" t="n">
        <v>303</v>
      </c>
      <c r="Q2041" s="17" t="n">
        <f aca="false">+M2041*P2041</f>
        <v>3222.70944913389</v>
      </c>
      <c r="R2041" s="17" t="n">
        <f aca="false">+N2041*P2041</f>
        <v>0</v>
      </c>
      <c r="S2041" s="17"/>
      <c r="T2041" s="18" t="n">
        <f aca="false">+L2041-K2041</f>
        <v>0.0138888888888889</v>
      </c>
      <c r="U2041" s="18" t="n">
        <f aca="false">+T2041*P2041</f>
        <v>4.20833333333333</v>
      </c>
      <c r="V2041" s="18"/>
    </row>
    <row r="2042" s="13" customFormat="true" ht="12" hidden="false" customHeight="false" outlineLevel="0" collapsed="false">
      <c r="A2042" s="12" t="n">
        <v>10159</v>
      </c>
      <c r="B2042" s="13" t="n">
        <v>46</v>
      </c>
      <c r="C2042" s="13" t="s">
        <v>316</v>
      </c>
      <c r="D2042" s="13" t="n">
        <v>1</v>
      </c>
      <c r="E2042" s="13" t="n">
        <v>616</v>
      </c>
      <c r="F2042" s="13" t="s">
        <v>356</v>
      </c>
      <c r="G2042" s="13" t="s">
        <v>26</v>
      </c>
      <c r="H2042" s="13" t="s">
        <v>30</v>
      </c>
      <c r="I2042" s="13" t="n">
        <v>1</v>
      </c>
      <c r="J2042" s="13" t="n">
        <v>4563</v>
      </c>
      <c r="K2042" s="14" t="n">
        <v>0.597222222222222</v>
      </c>
      <c r="L2042" s="15" t="n">
        <v>0.611111111111111</v>
      </c>
      <c r="M2042" s="16" t="n">
        <f aca="false">VLOOKUP(E2042,'Esp. percorsi al 18-10-22'!C:J,8,FALSE())</f>
        <v>10.6360047826201</v>
      </c>
      <c r="N2042" s="16"/>
      <c r="O2042" s="16"/>
      <c r="P2042" s="13" t="n">
        <v>5</v>
      </c>
      <c r="Q2042" s="17" t="n">
        <f aca="false">+M2042*P2042</f>
        <v>53.1800239131005</v>
      </c>
      <c r="R2042" s="17" t="n">
        <f aca="false">+N2042*P2042</f>
        <v>0</v>
      </c>
      <c r="S2042" s="17"/>
      <c r="T2042" s="18" t="n">
        <f aca="false">+L2042-K2042</f>
        <v>0.0138888888888889</v>
      </c>
      <c r="U2042" s="18" t="n">
        <f aca="false">+T2042*P2042</f>
        <v>0.0694444444444444</v>
      </c>
      <c r="V2042" s="18"/>
    </row>
    <row r="2043" s="13" customFormat="true" ht="12" hidden="false" customHeight="false" outlineLevel="0" collapsed="false">
      <c r="A2043" s="12" t="n">
        <v>10191</v>
      </c>
      <c r="B2043" s="13" t="n">
        <v>46</v>
      </c>
      <c r="C2043" s="13" t="s">
        <v>316</v>
      </c>
      <c r="D2043" s="13" t="n">
        <v>1</v>
      </c>
      <c r="E2043" s="13" t="n">
        <v>616</v>
      </c>
      <c r="F2043" s="13" t="s">
        <v>356</v>
      </c>
      <c r="G2043" s="13" t="s">
        <v>24</v>
      </c>
      <c r="H2043" s="13" t="s">
        <v>29</v>
      </c>
      <c r="I2043" s="13" t="n">
        <v>1</v>
      </c>
      <c r="J2043" s="13" t="n">
        <v>2150</v>
      </c>
      <c r="K2043" s="14" t="n">
        <v>0.618055555555556</v>
      </c>
      <c r="L2043" s="15" t="n">
        <v>0.631944444444444</v>
      </c>
      <c r="M2043" s="16" t="n">
        <f aca="false">VLOOKUP(E2043,'Esp. percorsi al 18-10-22'!C:J,8,FALSE())</f>
        <v>10.6360047826201</v>
      </c>
      <c r="N2043" s="16"/>
      <c r="O2043" s="16"/>
      <c r="P2043" s="13" t="n">
        <v>57</v>
      </c>
      <c r="Q2043" s="17" t="n">
        <f aca="false">+M2043*P2043</f>
        <v>606.252272609346</v>
      </c>
      <c r="R2043" s="17" t="n">
        <f aca="false">+N2043*P2043</f>
        <v>0</v>
      </c>
      <c r="S2043" s="17"/>
      <c r="T2043" s="18" t="n">
        <f aca="false">+L2043-K2043</f>
        <v>0.0138888888888889</v>
      </c>
      <c r="U2043" s="18" t="n">
        <f aca="false">+T2043*P2043</f>
        <v>0.791666666666667</v>
      </c>
      <c r="V2043" s="18"/>
    </row>
    <row r="2044" s="13" customFormat="true" ht="12" hidden="false" customHeight="false" outlineLevel="0" collapsed="false">
      <c r="A2044" s="12" t="n">
        <v>10160</v>
      </c>
      <c r="B2044" s="13" t="n">
        <v>46</v>
      </c>
      <c r="C2044" s="13" t="s">
        <v>316</v>
      </c>
      <c r="D2044" s="13" t="n">
        <v>1</v>
      </c>
      <c r="E2044" s="13" t="n">
        <v>616</v>
      </c>
      <c r="F2044" s="13" t="s">
        <v>356</v>
      </c>
      <c r="G2044" s="13" t="s">
        <v>26</v>
      </c>
      <c r="H2044" s="13" t="s">
        <v>30</v>
      </c>
      <c r="I2044" s="13" t="n">
        <v>1</v>
      </c>
      <c r="J2044" s="13" t="n">
        <v>4564</v>
      </c>
      <c r="K2044" s="14" t="n">
        <v>0.666666666666667</v>
      </c>
      <c r="L2044" s="15" t="n">
        <v>0.680555555555555</v>
      </c>
      <c r="M2044" s="16" t="n">
        <f aca="false">VLOOKUP(E2044,'Esp. percorsi al 18-10-22'!C:J,8,FALSE())</f>
        <v>10.6360047826201</v>
      </c>
      <c r="N2044" s="16"/>
      <c r="O2044" s="16"/>
      <c r="P2044" s="13" t="n">
        <v>5</v>
      </c>
      <c r="Q2044" s="17" t="n">
        <f aca="false">+M2044*P2044</f>
        <v>53.1800239131005</v>
      </c>
      <c r="R2044" s="17" t="n">
        <f aca="false">+N2044*P2044</f>
        <v>0</v>
      </c>
      <c r="S2044" s="17"/>
      <c r="T2044" s="18" t="n">
        <f aca="false">+L2044-K2044</f>
        <v>0.0138888888888889</v>
      </c>
      <c r="U2044" s="18" t="n">
        <f aca="false">+T2044*P2044</f>
        <v>0.0694444444444444</v>
      </c>
      <c r="V2044" s="18"/>
    </row>
    <row r="2045" s="13" customFormat="true" ht="12" hidden="false" customHeight="false" outlineLevel="0" collapsed="false">
      <c r="A2045" s="12" t="n">
        <v>10026</v>
      </c>
      <c r="B2045" s="13" t="n">
        <v>46</v>
      </c>
      <c r="C2045" s="13" t="s">
        <v>316</v>
      </c>
      <c r="D2045" s="13" t="n">
        <v>1</v>
      </c>
      <c r="E2045" s="13" t="n">
        <v>616</v>
      </c>
      <c r="F2045" s="13" t="s">
        <v>356</v>
      </c>
      <c r="G2045" s="13" t="s">
        <v>24</v>
      </c>
      <c r="H2045" s="13" t="s">
        <v>29</v>
      </c>
      <c r="I2045" s="13" t="n">
        <v>1</v>
      </c>
      <c r="J2045" s="13" t="n">
        <v>2401</v>
      </c>
      <c r="K2045" s="14" t="n">
        <v>0.739583333333333</v>
      </c>
      <c r="L2045" s="15" t="n">
        <v>0.753472222222222</v>
      </c>
      <c r="M2045" s="16" t="n">
        <f aca="false">VLOOKUP(E2045,'Esp. percorsi al 18-10-22'!C:J,8,FALSE())</f>
        <v>10.6360047826201</v>
      </c>
      <c r="N2045" s="16"/>
      <c r="O2045" s="16"/>
      <c r="P2045" s="13" t="n">
        <v>57</v>
      </c>
      <c r="Q2045" s="17" t="n">
        <f aca="false">+M2045*P2045</f>
        <v>606.252272609346</v>
      </c>
      <c r="R2045" s="17" t="n">
        <f aca="false">+N2045*P2045</f>
        <v>0</v>
      </c>
      <c r="S2045" s="17"/>
      <c r="T2045" s="18" t="n">
        <f aca="false">+L2045-K2045</f>
        <v>0.0138888888888889</v>
      </c>
      <c r="U2045" s="18" t="n">
        <f aca="false">+T2045*P2045</f>
        <v>0.791666666666667</v>
      </c>
      <c r="V2045" s="18"/>
    </row>
    <row r="2046" s="13" customFormat="true" ht="12" hidden="false" customHeight="false" outlineLevel="0" collapsed="false">
      <c r="A2046" s="12" t="n">
        <v>9827</v>
      </c>
      <c r="B2046" s="13" t="n">
        <v>46</v>
      </c>
      <c r="C2046" s="13" t="s">
        <v>316</v>
      </c>
      <c r="D2046" s="13" t="n">
        <v>1</v>
      </c>
      <c r="E2046" s="13" t="n">
        <v>616</v>
      </c>
      <c r="F2046" s="13" t="s">
        <v>356</v>
      </c>
      <c r="G2046" s="13" t="s">
        <v>24</v>
      </c>
      <c r="H2046" s="13" t="s">
        <v>25</v>
      </c>
      <c r="I2046" s="13" t="n">
        <v>1</v>
      </c>
      <c r="J2046" s="13" t="n">
        <v>1320</v>
      </c>
      <c r="K2046" s="14" t="n">
        <v>0.753472222222222</v>
      </c>
      <c r="L2046" s="15" t="n">
        <v>0.767361111111111</v>
      </c>
      <c r="M2046" s="16" t="n">
        <f aca="false">VLOOKUP(E2046,'Esp. percorsi al 18-10-22'!C:J,8,FALSE())</f>
        <v>10.6360047826201</v>
      </c>
      <c r="N2046" s="16"/>
      <c r="O2046" s="16"/>
      <c r="P2046" s="13" t="n">
        <v>303</v>
      </c>
      <c r="Q2046" s="17" t="n">
        <f aca="false">+M2046*P2046</f>
        <v>3222.70944913389</v>
      </c>
      <c r="R2046" s="17" t="n">
        <f aca="false">+N2046*P2046</f>
        <v>0</v>
      </c>
      <c r="S2046" s="17"/>
      <c r="T2046" s="18" t="n">
        <f aca="false">+L2046-K2046</f>
        <v>0.0138888888888889</v>
      </c>
      <c r="U2046" s="18" t="n">
        <f aca="false">+T2046*P2046</f>
        <v>4.20833333333333</v>
      </c>
      <c r="V2046" s="18"/>
    </row>
    <row r="2047" s="13" customFormat="true" ht="12" hidden="false" customHeight="false" outlineLevel="0" collapsed="false">
      <c r="A2047" s="12" t="n">
        <v>10161</v>
      </c>
      <c r="B2047" s="13" t="n">
        <v>46</v>
      </c>
      <c r="C2047" s="13" t="s">
        <v>316</v>
      </c>
      <c r="D2047" s="13" t="n">
        <v>1</v>
      </c>
      <c r="E2047" s="13" t="n">
        <v>616</v>
      </c>
      <c r="F2047" s="13" t="s">
        <v>356</v>
      </c>
      <c r="G2047" s="13" t="s">
        <v>26</v>
      </c>
      <c r="H2047" s="13" t="s">
        <v>30</v>
      </c>
      <c r="I2047" s="13" t="n">
        <v>1</v>
      </c>
      <c r="J2047" s="13" t="n">
        <v>10161</v>
      </c>
      <c r="K2047" s="14" t="n">
        <v>0.770833333333333</v>
      </c>
      <c r="L2047" s="15" t="n">
        <v>0.784722222222222</v>
      </c>
      <c r="M2047" s="16" t="n">
        <f aca="false">VLOOKUP(E2047,'Esp. percorsi al 18-10-22'!C:J,8,FALSE())</f>
        <v>10.6360047826201</v>
      </c>
      <c r="N2047" s="16"/>
      <c r="O2047" s="16"/>
      <c r="P2047" s="13" t="n">
        <v>5</v>
      </c>
      <c r="Q2047" s="17" t="n">
        <f aca="false">+M2047*P2047</f>
        <v>53.1800239131005</v>
      </c>
      <c r="R2047" s="17" t="n">
        <f aca="false">+N2047*P2047</f>
        <v>0</v>
      </c>
      <c r="S2047" s="17"/>
      <c r="T2047" s="18" t="n">
        <f aca="false">+L2047-K2047</f>
        <v>0.0138888888888889</v>
      </c>
      <c r="U2047" s="18" t="n">
        <f aca="false">+T2047*P2047</f>
        <v>0.0694444444444444</v>
      </c>
      <c r="V2047" s="18"/>
    </row>
    <row r="2048" s="13" customFormat="true" ht="12" hidden="false" customHeight="false" outlineLevel="0" collapsed="false">
      <c r="A2048" s="12" t="n">
        <v>10209</v>
      </c>
      <c r="B2048" s="13" t="n">
        <v>46</v>
      </c>
      <c r="C2048" s="13" t="s">
        <v>316</v>
      </c>
      <c r="D2048" s="13" t="n">
        <v>1</v>
      </c>
      <c r="E2048" s="13" t="n">
        <v>616</v>
      </c>
      <c r="F2048" s="13" t="s">
        <v>356</v>
      </c>
      <c r="G2048" s="13" t="s">
        <v>24</v>
      </c>
      <c r="H2048" s="13" t="s">
        <v>25</v>
      </c>
      <c r="I2048" s="13" t="n">
        <v>1</v>
      </c>
      <c r="J2048" s="13" t="n">
        <v>1334</v>
      </c>
      <c r="K2048" s="14" t="n">
        <v>0.798611111111111</v>
      </c>
      <c r="L2048" s="15" t="n">
        <v>0.8125</v>
      </c>
      <c r="M2048" s="16" t="n">
        <f aca="false">VLOOKUP(E2048,'Esp. percorsi al 18-10-22'!C:J,8,FALSE())</f>
        <v>10.6360047826201</v>
      </c>
      <c r="N2048" s="16"/>
      <c r="O2048" s="16"/>
      <c r="P2048" s="13" t="n">
        <v>303</v>
      </c>
      <c r="Q2048" s="17" t="n">
        <f aca="false">+M2048*P2048</f>
        <v>3222.70944913389</v>
      </c>
      <c r="R2048" s="17" t="n">
        <f aca="false">+N2048*P2048</f>
        <v>0</v>
      </c>
      <c r="S2048" s="17"/>
      <c r="T2048" s="18" t="n">
        <f aca="false">+L2048-K2048</f>
        <v>0.0138888888888889</v>
      </c>
      <c r="U2048" s="18" t="n">
        <f aca="false">+T2048*P2048</f>
        <v>4.20833333333333</v>
      </c>
      <c r="V2048" s="18"/>
    </row>
    <row r="2049" s="13" customFormat="true" ht="12" hidden="false" customHeight="false" outlineLevel="0" collapsed="false">
      <c r="A2049" s="12" t="n">
        <v>10181</v>
      </c>
      <c r="B2049" s="13" t="n">
        <v>46</v>
      </c>
      <c r="C2049" s="13" t="s">
        <v>316</v>
      </c>
      <c r="D2049" s="13" t="n">
        <v>1</v>
      </c>
      <c r="E2049" s="13" t="n">
        <v>624</v>
      </c>
      <c r="F2049" s="13" t="s">
        <v>357</v>
      </c>
      <c r="G2049" s="13" t="s">
        <v>42</v>
      </c>
      <c r="H2049" s="19" t="s">
        <v>27</v>
      </c>
      <c r="I2049" s="13" t="n">
        <v>1</v>
      </c>
      <c r="J2049" s="13" t="n">
        <v>1326</v>
      </c>
      <c r="K2049" s="14" t="n">
        <v>0.309027777777778</v>
      </c>
      <c r="L2049" s="15" t="n">
        <v>0.329861111111111</v>
      </c>
      <c r="M2049" s="16" t="n">
        <f aca="false">VLOOKUP(E2049,'Esp. percorsi al 18-10-22'!C:J,8,FALSE())</f>
        <v>17.4062679652358</v>
      </c>
      <c r="N2049" s="16"/>
      <c r="O2049" s="16"/>
      <c r="P2049" s="13" t="n">
        <v>189</v>
      </c>
      <c r="Q2049" s="17" t="n">
        <f aca="false">+M2049*P2049</f>
        <v>3289.78464542957</v>
      </c>
      <c r="R2049" s="17" t="n">
        <f aca="false">+N2049*P2049</f>
        <v>0</v>
      </c>
      <c r="S2049" s="17"/>
      <c r="T2049" s="18" t="n">
        <f aca="false">+L2049-K2049</f>
        <v>0.0208333333333333</v>
      </c>
      <c r="U2049" s="18" t="n">
        <f aca="false">+T2049*P2049</f>
        <v>3.9375</v>
      </c>
      <c r="V2049" s="18"/>
    </row>
    <row r="2050" s="13" customFormat="true" ht="12" hidden="false" customHeight="false" outlineLevel="0" collapsed="false">
      <c r="A2050" s="12" t="n">
        <v>14079</v>
      </c>
      <c r="B2050" s="13" t="n">
        <v>46</v>
      </c>
      <c r="C2050" s="13" t="s">
        <v>316</v>
      </c>
      <c r="D2050" s="13" t="n">
        <v>1</v>
      </c>
      <c r="E2050" s="13" t="n">
        <v>866</v>
      </c>
      <c r="F2050" s="13" t="s">
        <v>358</v>
      </c>
      <c r="G2050" s="13" t="s">
        <v>42</v>
      </c>
      <c r="H2050" s="19" t="s">
        <v>27</v>
      </c>
      <c r="I2050" s="13" t="n">
        <v>1</v>
      </c>
      <c r="J2050" s="13" t="n">
        <v>1501</v>
      </c>
      <c r="K2050" s="14" t="n">
        <v>0.302083333333333</v>
      </c>
      <c r="L2050" s="15" t="n">
        <v>0.326388888888889</v>
      </c>
      <c r="M2050" s="16" t="n">
        <f aca="false">VLOOKUP(E2050,'Esp. percorsi al 18-10-22'!C:J,8,FALSE())</f>
        <v>19.9822679652358</v>
      </c>
      <c r="N2050" s="16"/>
      <c r="O2050" s="16"/>
      <c r="P2050" s="13" t="n">
        <v>189</v>
      </c>
      <c r="Q2050" s="17" t="n">
        <f aca="false">+M2050*P2050</f>
        <v>3776.64864542957</v>
      </c>
      <c r="R2050" s="17" t="n">
        <f aca="false">+N2050*P2050</f>
        <v>0</v>
      </c>
      <c r="S2050" s="17"/>
      <c r="T2050" s="18" t="n">
        <f aca="false">+L2050-K2050</f>
        <v>0.0243055555555556</v>
      </c>
      <c r="U2050" s="18" t="n">
        <f aca="false">+T2050*P2050</f>
        <v>4.59375</v>
      </c>
      <c r="V2050" s="18"/>
    </row>
    <row r="2051" s="13" customFormat="true" ht="12" hidden="false" customHeight="false" outlineLevel="0" collapsed="false">
      <c r="A2051" s="12" t="n">
        <v>12056</v>
      </c>
      <c r="B2051" s="13" t="n">
        <v>46</v>
      </c>
      <c r="C2051" s="13" t="s">
        <v>316</v>
      </c>
      <c r="D2051" s="13" t="n">
        <v>2</v>
      </c>
      <c r="E2051" s="13" t="n">
        <v>950</v>
      </c>
      <c r="F2051" s="13" t="s">
        <v>359</v>
      </c>
      <c r="G2051" s="13" t="s">
        <v>42</v>
      </c>
      <c r="H2051" s="19" t="s">
        <v>27</v>
      </c>
      <c r="I2051" s="13" t="n">
        <v>1</v>
      </c>
      <c r="J2051" s="13" t="n">
        <v>3109</v>
      </c>
      <c r="K2051" s="14" t="n">
        <v>0.552083333333333</v>
      </c>
      <c r="L2051" s="15" t="n">
        <v>0.572916666666667</v>
      </c>
      <c r="M2051" s="16" t="n">
        <f aca="false">VLOOKUP(E2051,'Esp. percorsi al 18-10-22'!C:J,8,FALSE())</f>
        <v>15.6492994094655</v>
      </c>
      <c r="N2051" s="16"/>
      <c r="O2051" s="16"/>
      <c r="P2051" s="13" t="n">
        <v>189</v>
      </c>
      <c r="Q2051" s="17" t="n">
        <f aca="false">+M2051*P2051</f>
        <v>2957.71758838898</v>
      </c>
      <c r="R2051" s="17" t="n">
        <f aca="false">+N2051*P2051</f>
        <v>0</v>
      </c>
      <c r="S2051" s="17"/>
      <c r="T2051" s="18" t="n">
        <f aca="false">+L2051-K2051</f>
        <v>0.0208333333333333</v>
      </c>
      <c r="U2051" s="18" t="n">
        <f aca="false">+T2051*P2051</f>
        <v>3.9375</v>
      </c>
      <c r="V2051" s="18"/>
    </row>
    <row r="2052" s="13" customFormat="true" ht="12" hidden="false" customHeight="false" outlineLevel="0" collapsed="false">
      <c r="A2052" s="12" t="n">
        <v>12445</v>
      </c>
      <c r="B2052" s="13" t="n">
        <v>46</v>
      </c>
      <c r="C2052" s="13" t="s">
        <v>316</v>
      </c>
      <c r="D2052" s="13" t="n">
        <v>2</v>
      </c>
      <c r="E2052" s="13" t="n">
        <v>950</v>
      </c>
      <c r="F2052" s="13" t="s">
        <v>359</v>
      </c>
      <c r="G2052" s="13" t="s">
        <v>42</v>
      </c>
      <c r="H2052" s="13" t="n">
        <v>35</v>
      </c>
      <c r="I2052" s="13" t="n">
        <v>1</v>
      </c>
      <c r="J2052" s="13" t="n">
        <v>2494</v>
      </c>
      <c r="K2052" s="14" t="n">
        <v>0.711805555555555</v>
      </c>
      <c r="L2052" s="15" t="n">
        <v>0.732638888888889</v>
      </c>
      <c r="M2052" s="16" t="n">
        <f aca="false">VLOOKUP(E2052,'Esp. percorsi al 18-10-22'!C:J,8,FALSE())</f>
        <v>15.6492994094655</v>
      </c>
      <c r="N2052" s="16"/>
      <c r="O2052" s="16"/>
      <c r="P2052" s="13" t="n">
        <v>75</v>
      </c>
      <c r="Q2052" s="17" t="n">
        <f aca="false">+M2052*P2052</f>
        <v>1173.69745570991</v>
      </c>
      <c r="R2052" s="17" t="n">
        <f aca="false">+N2052*P2052</f>
        <v>0</v>
      </c>
      <c r="S2052" s="17"/>
      <c r="T2052" s="18" t="n">
        <f aca="false">+L2052-K2052</f>
        <v>0.0208333333333333</v>
      </c>
      <c r="U2052" s="18" t="n">
        <f aca="false">+T2052*P2052</f>
        <v>1.5625</v>
      </c>
      <c r="V2052" s="18"/>
    </row>
    <row r="2053" s="13" customFormat="true" ht="12" hidden="false" customHeight="false" outlineLevel="0" collapsed="false">
      <c r="A2053" s="12" t="n">
        <v>10236</v>
      </c>
      <c r="B2053" s="13" t="n">
        <v>46</v>
      </c>
      <c r="C2053" s="13" t="s">
        <v>316</v>
      </c>
      <c r="D2053" s="13" t="n">
        <v>2</v>
      </c>
      <c r="E2053" s="13" t="n">
        <v>973</v>
      </c>
      <c r="F2053" s="13" t="s">
        <v>360</v>
      </c>
      <c r="G2053" s="13" t="s">
        <v>24</v>
      </c>
      <c r="H2053" s="13" t="s">
        <v>29</v>
      </c>
      <c r="I2053" s="13" t="n">
        <v>1</v>
      </c>
      <c r="J2053" s="13" t="n">
        <v>2109</v>
      </c>
      <c r="K2053" s="14" t="n">
        <v>0.260416666666667</v>
      </c>
      <c r="L2053" s="15" t="n">
        <v>0.274305555555555</v>
      </c>
      <c r="M2053" s="16" t="n">
        <f aca="false">VLOOKUP(E2053,'Esp. percorsi al 18-10-22'!C:J,8,FALSE())</f>
        <v>14.4657753955885</v>
      </c>
      <c r="N2053" s="16"/>
      <c r="O2053" s="16"/>
      <c r="P2053" s="13" t="n">
        <v>57</v>
      </c>
      <c r="Q2053" s="17" t="n">
        <f aca="false">+M2053*P2053</f>
        <v>824.549197548545</v>
      </c>
      <c r="R2053" s="17" t="n">
        <f aca="false">+N2053*P2053</f>
        <v>0</v>
      </c>
      <c r="S2053" s="17"/>
      <c r="T2053" s="18" t="n">
        <f aca="false">+L2053-K2053</f>
        <v>0.0138888888888889</v>
      </c>
      <c r="U2053" s="18" t="n">
        <f aca="false">+T2053*P2053</f>
        <v>0.791666666666667</v>
      </c>
      <c r="V2053" s="18"/>
    </row>
    <row r="2054" s="13" customFormat="true" ht="12" hidden="false" customHeight="false" outlineLevel="0" collapsed="false">
      <c r="A2054" s="12" t="n">
        <v>11437</v>
      </c>
      <c r="B2054" s="13" t="n">
        <v>46</v>
      </c>
      <c r="C2054" s="13" t="s">
        <v>316</v>
      </c>
      <c r="D2054" s="13" t="n">
        <v>2</v>
      </c>
      <c r="E2054" s="13" t="n">
        <v>973</v>
      </c>
      <c r="F2054" s="13" t="s">
        <v>360</v>
      </c>
      <c r="G2054" s="13" t="s">
        <v>42</v>
      </c>
      <c r="H2054" s="13" t="n">
        <v>6</v>
      </c>
      <c r="I2054" s="13" t="n">
        <v>1</v>
      </c>
      <c r="J2054" s="13" t="n">
        <v>1216</v>
      </c>
      <c r="K2054" s="14" t="n">
        <v>0.260416666666667</v>
      </c>
      <c r="L2054" s="15" t="n">
        <v>0.277777777777778</v>
      </c>
      <c r="M2054" s="16" t="n">
        <f aca="false">VLOOKUP(E2054,'Esp. percorsi al 18-10-22'!C:J,8,FALSE())</f>
        <v>14.4657753955885</v>
      </c>
      <c r="N2054" s="16"/>
      <c r="O2054" s="16"/>
      <c r="P2054" s="13" t="n">
        <v>37</v>
      </c>
      <c r="Q2054" s="17" t="n">
        <f aca="false">+M2054*P2054</f>
        <v>535.233689636775</v>
      </c>
      <c r="R2054" s="17" t="n">
        <f aca="false">+N2054*P2054</f>
        <v>0</v>
      </c>
      <c r="S2054" s="17"/>
      <c r="T2054" s="18" t="n">
        <f aca="false">+L2054-K2054</f>
        <v>0.0173611111111111</v>
      </c>
      <c r="U2054" s="18" t="n">
        <f aca="false">+T2054*P2054</f>
        <v>0.642361111111111</v>
      </c>
      <c r="V2054" s="18"/>
    </row>
    <row r="2055" s="13" customFormat="true" ht="12" hidden="false" customHeight="false" outlineLevel="0" collapsed="false">
      <c r="A2055" s="12" t="n">
        <v>17750</v>
      </c>
      <c r="B2055" s="13" t="n">
        <v>46</v>
      </c>
      <c r="C2055" s="13" t="s">
        <v>316</v>
      </c>
      <c r="D2055" s="13" t="n">
        <v>2</v>
      </c>
      <c r="E2055" s="13" t="n">
        <v>973</v>
      </c>
      <c r="F2055" s="13" t="s">
        <v>360</v>
      </c>
      <c r="G2055" s="13" t="s">
        <v>77</v>
      </c>
      <c r="H2055" s="13" t="s">
        <v>25</v>
      </c>
      <c r="I2055" s="13" t="n">
        <v>1</v>
      </c>
      <c r="J2055" s="13" t="n">
        <v>17750</v>
      </c>
      <c r="K2055" s="14" t="n">
        <v>0.260416666666667</v>
      </c>
      <c r="L2055" s="15" t="n">
        <v>0.277777777777778</v>
      </c>
      <c r="M2055" s="16" t="n">
        <f aca="false">VLOOKUP(E2055,'Esp. percorsi al 18-10-22'!C:J,8,FALSE())</f>
        <v>14.4657753955885</v>
      </c>
      <c r="N2055" s="16"/>
      <c r="O2055" s="16"/>
      <c r="P2055" s="13" t="n">
        <v>77</v>
      </c>
      <c r="Q2055" s="17" t="n">
        <f aca="false">+M2055*P2055</f>
        <v>1113.86470546031</v>
      </c>
      <c r="R2055" s="17" t="n">
        <f aca="false">+N2055*P2055</f>
        <v>0</v>
      </c>
      <c r="S2055" s="17"/>
      <c r="T2055" s="18" t="n">
        <f aca="false">+L2055-K2055</f>
        <v>0.0173611111111111</v>
      </c>
      <c r="U2055" s="18" t="n">
        <f aca="false">+T2055*P2055</f>
        <v>1.33680555555556</v>
      </c>
      <c r="V2055" s="18"/>
    </row>
    <row r="2056" s="13" customFormat="true" ht="12" hidden="false" customHeight="false" outlineLevel="0" collapsed="false">
      <c r="A2056" s="12" t="n">
        <v>14065</v>
      </c>
      <c r="B2056" s="13" t="n">
        <v>46</v>
      </c>
      <c r="C2056" s="13" t="s">
        <v>316</v>
      </c>
      <c r="D2056" s="13" t="n">
        <v>2</v>
      </c>
      <c r="E2056" s="13" t="n">
        <v>973</v>
      </c>
      <c r="F2056" s="13" t="s">
        <v>360</v>
      </c>
      <c r="G2056" s="13" t="s">
        <v>24</v>
      </c>
      <c r="H2056" s="13" t="s">
        <v>29</v>
      </c>
      <c r="I2056" s="13" t="n">
        <v>1</v>
      </c>
      <c r="J2056" s="13" t="n">
        <v>2111</v>
      </c>
      <c r="K2056" s="14" t="n">
        <v>0.597222222222222</v>
      </c>
      <c r="L2056" s="15" t="n">
        <v>0.607638888888889</v>
      </c>
      <c r="M2056" s="16" t="n">
        <f aca="false">VLOOKUP(E2056,'Esp. percorsi al 18-10-22'!C:J,8,FALSE())</f>
        <v>14.4657753955885</v>
      </c>
      <c r="N2056" s="16"/>
      <c r="O2056" s="16"/>
      <c r="P2056" s="13" t="n">
        <v>57</v>
      </c>
      <c r="Q2056" s="17" t="n">
        <f aca="false">+M2056*P2056</f>
        <v>824.549197548545</v>
      </c>
      <c r="R2056" s="17" t="n">
        <f aca="false">+N2056*P2056</f>
        <v>0</v>
      </c>
      <c r="S2056" s="17"/>
      <c r="T2056" s="18" t="n">
        <f aca="false">+L2056-K2056</f>
        <v>0.0104166666666667</v>
      </c>
      <c r="U2056" s="18" t="n">
        <f aca="false">+T2056*P2056</f>
        <v>0.59375</v>
      </c>
      <c r="V2056" s="18"/>
    </row>
    <row r="2057" s="13" customFormat="true" ht="12" hidden="false" customHeight="false" outlineLevel="0" collapsed="false">
      <c r="A2057" s="12" t="n">
        <v>13235</v>
      </c>
      <c r="B2057" s="13" t="n">
        <v>47</v>
      </c>
      <c r="C2057" s="13" t="s">
        <v>316</v>
      </c>
      <c r="D2057" s="13" t="n">
        <v>2</v>
      </c>
      <c r="E2057" s="13" t="n">
        <v>567</v>
      </c>
      <c r="F2057" s="13" t="s">
        <v>361</v>
      </c>
      <c r="G2057" s="13" t="s">
        <v>24</v>
      </c>
      <c r="H2057" s="13" t="s">
        <v>25</v>
      </c>
      <c r="I2057" s="13" t="n">
        <v>1</v>
      </c>
      <c r="J2057" s="13" t="n">
        <v>1338</v>
      </c>
      <c r="K2057" s="14" t="n">
        <v>0.628472222222222</v>
      </c>
      <c r="L2057" s="15" t="n">
        <v>0.642361111111111</v>
      </c>
      <c r="M2057" s="16" t="n">
        <f aca="false">VLOOKUP(E2057,'Esp. percorsi al 18-10-22'!C:J,8,FALSE())</f>
        <v>11.2749385369894</v>
      </c>
      <c r="N2057" s="16"/>
      <c r="O2057" s="16"/>
      <c r="P2057" s="13" t="n">
        <v>303</v>
      </c>
      <c r="Q2057" s="17" t="n">
        <f aca="false">+M2057*P2057</f>
        <v>3416.30637670779</v>
      </c>
      <c r="R2057" s="17" t="n">
        <f aca="false">+N2057*P2057</f>
        <v>0</v>
      </c>
      <c r="S2057" s="17"/>
      <c r="T2057" s="18" t="n">
        <f aca="false">+L2057-K2057</f>
        <v>0.0138888888888889</v>
      </c>
      <c r="U2057" s="18" t="n">
        <f aca="false">+T2057*P2057</f>
        <v>4.20833333333333</v>
      </c>
      <c r="V2057" s="18"/>
    </row>
    <row r="2058" s="13" customFormat="true" ht="12" hidden="false" customHeight="false" outlineLevel="0" collapsed="false">
      <c r="A2058" s="12" t="n">
        <v>9819</v>
      </c>
      <c r="B2058" s="13" t="n">
        <v>47</v>
      </c>
      <c r="C2058" s="13" t="s">
        <v>316</v>
      </c>
      <c r="D2058" s="13" t="n">
        <v>2</v>
      </c>
      <c r="E2058" s="13" t="n">
        <v>579</v>
      </c>
      <c r="F2058" s="13" t="s">
        <v>362</v>
      </c>
      <c r="G2058" s="13" t="s">
        <v>24</v>
      </c>
      <c r="H2058" s="13" t="s">
        <v>25</v>
      </c>
      <c r="I2058" s="13" t="n">
        <v>1</v>
      </c>
      <c r="J2058" s="13" t="n">
        <v>1289</v>
      </c>
      <c r="K2058" s="14" t="n">
        <v>0.527777777777778</v>
      </c>
      <c r="L2058" s="15" t="n">
        <v>0.541666666666667</v>
      </c>
      <c r="M2058" s="16" t="n">
        <f aca="false">VLOOKUP(E2058,'Esp. percorsi al 18-10-22'!C:J,8,FALSE())</f>
        <v>14.9641797868104</v>
      </c>
      <c r="N2058" s="16"/>
      <c r="O2058" s="16"/>
      <c r="P2058" s="13" t="n">
        <v>303</v>
      </c>
      <c r="Q2058" s="17" t="n">
        <f aca="false">+M2058*P2058</f>
        <v>4534.14647540355</v>
      </c>
      <c r="R2058" s="17" t="n">
        <f aca="false">+N2058*P2058</f>
        <v>0</v>
      </c>
      <c r="S2058" s="17"/>
      <c r="T2058" s="18" t="n">
        <f aca="false">+L2058-K2058</f>
        <v>0.0138888888888889</v>
      </c>
      <c r="U2058" s="18" t="n">
        <f aca="false">+T2058*P2058</f>
        <v>4.20833333333333</v>
      </c>
      <c r="V2058" s="18"/>
    </row>
    <row r="2059" s="13" customFormat="true" ht="12" hidden="false" customHeight="false" outlineLevel="0" collapsed="false">
      <c r="A2059" s="12" t="n">
        <v>14054</v>
      </c>
      <c r="B2059" s="13" t="n">
        <v>47</v>
      </c>
      <c r="C2059" s="13" t="s">
        <v>316</v>
      </c>
      <c r="D2059" s="13" t="n">
        <v>2</v>
      </c>
      <c r="E2059" s="13" t="n">
        <v>579</v>
      </c>
      <c r="F2059" s="13" t="s">
        <v>362</v>
      </c>
      <c r="G2059" s="13" t="s">
        <v>42</v>
      </c>
      <c r="H2059" s="19" t="s">
        <v>27</v>
      </c>
      <c r="I2059" s="13" t="n">
        <v>1</v>
      </c>
      <c r="J2059" s="13" t="n">
        <v>11457</v>
      </c>
      <c r="K2059" s="14" t="n">
        <v>0.590277777777778</v>
      </c>
      <c r="L2059" s="15" t="n">
        <v>0.607638888888889</v>
      </c>
      <c r="M2059" s="16" t="n">
        <f aca="false">VLOOKUP(E2059,'Esp. percorsi al 18-10-22'!C:J,8,FALSE())</f>
        <v>14.9641797868104</v>
      </c>
      <c r="N2059" s="16"/>
      <c r="O2059" s="16"/>
      <c r="P2059" s="13" t="n">
        <v>189</v>
      </c>
      <c r="Q2059" s="17" t="n">
        <f aca="false">+M2059*P2059</f>
        <v>2828.22997970717</v>
      </c>
      <c r="R2059" s="17" t="n">
        <f aca="false">+N2059*P2059</f>
        <v>0</v>
      </c>
      <c r="S2059" s="17"/>
      <c r="T2059" s="18" t="n">
        <f aca="false">+L2059-K2059</f>
        <v>0.0173611111111111</v>
      </c>
      <c r="U2059" s="18" t="n">
        <f aca="false">+T2059*P2059</f>
        <v>3.28125</v>
      </c>
      <c r="V2059" s="18"/>
    </row>
    <row r="2060" s="13" customFormat="true" ht="12" hidden="false" customHeight="false" outlineLevel="0" collapsed="false">
      <c r="A2060" s="12" t="n">
        <v>10224</v>
      </c>
      <c r="B2060" s="13" t="n">
        <v>47</v>
      </c>
      <c r="C2060" s="13" t="s">
        <v>316</v>
      </c>
      <c r="D2060" s="13" t="n">
        <v>1</v>
      </c>
      <c r="E2060" s="13" t="n">
        <v>778</v>
      </c>
      <c r="F2060" s="13" t="s">
        <v>363</v>
      </c>
      <c r="G2060" s="13" t="s">
        <v>42</v>
      </c>
      <c r="H2060" s="19" t="s">
        <v>27</v>
      </c>
      <c r="I2060" s="13" t="n">
        <v>1</v>
      </c>
      <c r="J2060" s="13" t="n">
        <v>1435</v>
      </c>
      <c r="K2060" s="14" t="n">
        <v>0.548611111111111</v>
      </c>
      <c r="L2060" s="15" t="n">
        <v>0.590277777777778</v>
      </c>
      <c r="M2060" s="16" t="n">
        <f aca="false">VLOOKUP(E2060,'Esp. percorsi al 18-10-22'!C:J,8,FALSE())</f>
        <v>22.4781433681942</v>
      </c>
      <c r="N2060" s="16"/>
      <c r="O2060" s="16"/>
      <c r="P2060" s="13" t="n">
        <v>189</v>
      </c>
      <c r="Q2060" s="17" t="n">
        <f aca="false">+M2060*P2060</f>
        <v>4248.3690965887</v>
      </c>
      <c r="R2060" s="17" t="n">
        <f aca="false">+N2060*P2060</f>
        <v>0</v>
      </c>
      <c r="S2060" s="17"/>
      <c r="T2060" s="18" t="n">
        <f aca="false">+L2060-K2060</f>
        <v>0.0416666666666667</v>
      </c>
      <c r="U2060" s="18" t="n">
        <f aca="false">+T2060*P2060</f>
        <v>7.875</v>
      </c>
      <c r="V2060" s="18"/>
    </row>
    <row r="2061" s="13" customFormat="true" ht="12" hidden="false" customHeight="false" outlineLevel="0" collapsed="false">
      <c r="A2061" s="12" t="n">
        <v>11439</v>
      </c>
      <c r="B2061" s="13" t="n">
        <v>47</v>
      </c>
      <c r="C2061" s="13" t="s">
        <v>316</v>
      </c>
      <c r="D2061" s="13" t="n">
        <v>1</v>
      </c>
      <c r="E2061" s="13" t="n">
        <v>891</v>
      </c>
      <c r="F2061" s="13" t="s">
        <v>364</v>
      </c>
      <c r="G2061" s="13" t="s">
        <v>42</v>
      </c>
      <c r="H2061" s="19" t="s">
        <v>27</v>
      </c>
      <c r="I2061" s="13" t="n">
        <v>1</v>
      </c>
      <c r="J2061" s="13" t="n">
        <v>11439</v>
      </c>
      <c r="K2061" s="14" t="n">
        <v>0.260416666666667</v>
      </c>
      <c r="L2061" s="15" t="n">
        <v>0.274305555555555</v>
      </c>
      <c r="M2061" s="16" t="n">
        <f aca="false">VLOOKUP(E2061,'Esp. percorsi al 18-10-22'!C:J,8,FALSE())</f>
        <v>14.8225848398439</v>
      </c>
      <c r="N2061" s="16"/>
      <c r="O2061" s="16"/>
      <c r="P2061" s="13" t="n">
        <v>189</v>
      </c>
      <c r="Q2061" s="17" t="n">
        <f aca="false">+M2061*P2061</f>
        <v>2801.4685347305</v>
      </c>
      <c r="R2061" s="17" t="n">
        <f aca="false">+N2061*P2061</f>
        <v>0</v>
      </c>
      <c r="S2061" s="17"/>
      <c r="T2061" s="18" t="n">
        <f aca="false">+L2061-K2061</f>
        <v>0.0138888888888889</v>
      </c>
      <c r="U2061" s="18" t="n">
        <f aca="false">+T2061*P2061</f>
        <v>2.625</v>
      </c>
      <c r="V2061" s="18"/>
    </row>
    <row r="2062" s="13" customFormat="true" ht="12" hidden="false" customHeight="false" outlineLevel="0" collapsed="false">
      <c r="A2062" s="12" t="n">
        <v>18787</v>
      </c>
      <c r="B2062" s="13" t="n">
        <v>47</v>
      </c>
      <c r="C2062" s="13" t="s">
        <v>316</v>
      </c>
      <c r="D2062" s="13" t="n">
        <v>2</v>
      </c>
      <c r="E2062" s="13" t="n">
        <v>956</v>
      </c>
      <c r="F2062" s="13" t="s">
        <v>365</v>
      </c>
      <c r="G2062" s="13" t="s">
        <v>42</v>
      </c>
      <c r="H2062" s="19" t="s">
        <v>27</v>
      </c>
      <c r="I2062" s="13" t="n">
        <v>1</v>
      </c>
      <c r="J2062" s="13" t="n">
        <v>1437</v>
      </c>
      <c r="K2062" s="14" t="n">
        <v>0.295138888888889</v>
      </c>
      <c r="L2062" s="15" t="n">
        <v>0.3125</v>
      </c>
      <c r="M2062" s="16" t="n">
        <f aca="false">VLOOKUP(E2062,'Esp. percorsi al 18-10-22'!C:J,8,FALSE())</f>
        <v>18.092223763419</v>
      </c>
      <c r="N2062" s="16"/>
      <c r="O2062" s="16"/>
      <c r="P2062" s="13" t="n">
        <v>189</v>
      </c>
      <c r="Q2062" s="17" t="n">
        <f aca="false">+M2062*P2062</f>
        <v>3419.43029128619</v>
      </c>
      <c r="R2062" s="17" t="n">
        <f aca="false">+N2062*P2062</f>
        <v>0</v>
      </c>
      <c r="S2062" s="17"/>
      <c r="T2062" s="18" t="n">
        <f aca="false">+L2062-K2062</f>
        <v>0.0173611111111111</v>
      </c>
      <c r="U2062" s="18" t="n">
        <f aca="false">+T2062*P2062</f>
        <v>3.28125</v>
      </c>
      <c r="V2062" s="18"/>
    </row>
    <row r="2063" s="13" customFormat="true" ht="12" hidden="false" customHeight="false" outlineLevel="0" collapsed="false">
      <c r="A2063" s="12" t="n">
        <v>9761</v>
      </c>
      <c r="B2063" s="13" t="n">
        <v>48</v>
      </c>
      <c r="C2063" s="13" t="s">
        <v>316</v>
      </c>
      <c r="D2063" s="13" t="n">
        <v>2</v>
      </c>
      <c r="E2063" s="13" t="n">
        <v>521</v>
      </c>
      <c r="F2063" s="13" t="s">
        <v>366</v>
      </c>
      <c r="G2063" s="13" t="s">
        <v>24</v>
      </c>
      <c r="H2063" s="13" t="n">
        <v>135</v>
      </c>
      <c r="I2063" s="13" t="n">
        <v>1</v>
      </c>
      <c r="J2063" s="13" t="n">
        <v>1171</v>
      </c>
      <c r="K2063" s="14" t="n">
        <v>0.503472222222222</v>
      </c>
      <c r="L2063" s="15" t="n">
        <v>0.517361111111111</v>
      </c>
      <c r="M2063" s="16" t="n">
        <f aca="false">VLOOKUP(E2063,'Esp. percorsi al 18-10-22'!C:J,8,FALSE())</f>
        <v>9.52181986126042</v>
      </c>
      <c r="N2063" s="16"/>
      <c r="O2063" s="16"/>
      <c r="P2063" s="13" t="n">
        <v>153</v>
      </c>
      <c r="Q2063" s="17" t="n">
        <f aca="false">+M2063*P2063</f>
        <v>1456.83843877284</v>
      </c>
      <c r="R2063" s="17" t="n">
        <f aca="false">+N2063*P2063</f>
        <v>0</v>
      </c>
      <c r="S2063" s="17"/>
      <c r="T2063" s="18" t="n">
        <f aca="false">+L2063-K2063</f>
        <v>0.0138888888888889</v>
      </c>
      <c r="U2063" s="18" t="n">
        <f aca="false">+T2063*P2063</f>
        <v>2.125</v>
      </c>
      <c r="V2063" s="18"/>
    </row>
    <row r="2064" s="13" customFormat="true" ht="12" hidden="false" customHeight="false" outlineLevel="0" collapsed="false">
      <c r="A2064" s="12" t="n">
        <v>10037</v>
      </c>
      <c r="B2064" s="13" t="n">
        <v>48</v>
      </c>
      <c r="C2064" s="13" t="s">
        <v>316</v>
      </c>
      <c r="D2064" s="13" t="n">
        <v>1</v>
      </c>
      <c r="E2064" s="13" t="n">
        <v>862</v>
      </c>
      <c r="F2064" s="13" t="s">
        <v>367</v>
      </c>
      <c r="G2064" s="13" t="s">
        <v>24</v>
      </c>
      <c r="H2064" s="13" t="n">
        <v>135</v>
      </c>
      <c r="I2064" s="13" t="n">
        <v>1</v>
      </c>
      <c r="J2064" s="13" t="n">
        <v>2437</v>
      </c>
      <c r="K2064" s="14" t="n">
        <v>0.489583333333333</v>
      </c>
      <c r="L2064" s="15" t="n">
        <v>0.503472222222222</v>
      </c>
      <c r="M2064" s="16" t="n">
        <f aca="false">VLOOKUP(E2064,'Esp. percorsi al 18-10-22'!C:J,8,FALSE())</f>
        <v>9.77245575983922</v>
      </c>
      <c r="N2064" s="16"/>
      <c r="O2064" s="16"/>
      <c r="P2064" s="13" t="n">
        <v>153</v>
      </c>
      <c r="Q2064" s="17" t="n">
        <f aca="false">+M2064*P2064</f>
        <v>1495.1857312554</v>
      </c>
      <c r="R2064" s="17" t="n">
        <f aca="false">+N2064*P2064</f>
        <v>0</v>
      </c>
      <c r="S2064" s="17"/>
      <c r="T2064" s="18" t="n">
        <f aca="false">+L2064-K2064</f>
        <v>0.0138888888888889</v>
      </c>
      <c r="U2064" s="18" t="n">
        <f aca="false">+T2064*P2064</f>
        <v>2.125</v>
      </c>
      <c r="V2064" s="18"/>
    </row>
    <row r="2065" s="20" customFormat="true" ht="12" hidden="false" customHeight="false" outlineLevel="0" collapsed="false">
      <c r="A2065" s="12" t="n">
        <v>10146</v>
      </c>
      <c r="B2065" s="20" t="n">
        <v>48</v>
      </c>
      <c r="C2065" s="20" t="s">
        <v>316</v>
      </c>
      <c r="D2065" s="20" t="n">
        <v>2</v>
      </c>
      <c r="E2065" s="20" t="n">
        <v>3035</v>
      </c>
      <c r="F2065" s="20" t="s">
        <v>368</v>
      </c>
      <c r="G2065" s="20" t="s">
        <v>24</v>
      </c>
      <c r="H2065" s="20" t="n">
        <v>3</v>
      </c>
      <c r="I2065" s="20" t="n">
        <v>1</v>
      </c>
      <c r="J2065" s="20" t="n">
        <v>4369</v>
      </c>
      <c r="K2065" s="21" t="n">
        <v>0.364583333333333</v>
      </c>
      <c r="L2065" s="22" t="n">
        <v>0.388888888888889</v>
      </c>
      <c r="M2065" s="16" t="n">
        <f aca="false">VLOOKUP(E2065,'Esp. percorsi al 18-10-22'!C:J,8,FALSE())</f>
        <v>16.5767922531748</v>
      </c>
      <c r="N2065" s="23"/>
      <c r="O2065" s="23"/>
      <c r="P2065" s="20" t="n">
        <v>52</v>
      </c>
      <c r="Q2065" s="24" t="n">
        <f aca="false">+M2065*P2065</f>
        <v>861.99319716509</v>
      </c>
      <c r="R2065" s="24" t="n">
        <f aca="false">+N2065*P2065</f>
        <v>0</v>
      </c>
      <c r="S2065" s="24" t="n">
        <f aca="false">+O2065*P2065</f>
        <v>0</v>
      </c>
      <c r="T2065" s="25" t="n">
        <f aca="false">+L2065-K2065</f>
        <v>0.0243055555555556</v>
      </c>
      <c r="U2065" s="25" t="n">
        <f aca="false">+T2065*P2065</f>
        <v>1.26388888888889</v>
      </c>
      <c r="V2065" s="25"/>
    </row>
    <row r="2066" s="20" customFormat="true" ht="12" hidden="false" customHeight="false" outlineLevel="0" collapsed="false">
      <c r="A2066" s="12" t="n">
        <v>17441</v>
      </c>
      <c r="B2066" s="20" t="n">
        <v>48</v>
      </c>
      <c r="C2066" s="20" t="s">
        <v>316</v>
      </c>
      <c r="D2066" s="20" t="n">
        <v>1</v>
      </c>
      <c r="E2066" s="20" t="n">
        <v>3036</v>
      </c>
      <c r="F2066" s="20" t="s">
        <v>369</v>
      </c>
      <c r="G2066" s="20" t="s">
        <v>24</v>
      </c>
      <c r="H2066" s="20" t="n">
        <v>3</v>
      </c>
      <c r="I2066" s="20" t="n">
        <v>1</v>
      </c>
      <c r="J2066" s="20" t="n">
        <v>17441</v>
      </c>
      <c r="K2066" s="21" t="n">
        <v>0.350694444444444</v>
      </c>
      <c r="L2066" s="22" t="n">
        <v>0.364583333333333</v>
      </c>
      <c r="M2066" s="16" t="n">
        <f aca="false">VLOOKUP(E2066,'Esp. percorsi al 18-10-22'!C:J,8,FALSE())</f>
        <v>9.44812310679162</v>
      </c>
      <c r="N2066" s="23"/>
      <c r="O2066" s="23"/>
      <c r="P2066" s="20" t="n">
        <v>52</v>
      </c>
      <c r="Q2066" s="24" t="n">
        <f aca="false">+M2066*P2066</f>
        <v>491.302401553164</v>
      </c>
      <c r="R2066" s="24" t="n">
        <f aca="false">+N2066*P2066</f>
        <v>0</v>
      </c>
      <c r="S2066" s="24" t="n">
        <f aca="false">+O2066*P2066</f>
        <v>0</v>
      </c>
      <c r="T2066" s="25" t="n">
        <f aca="false">+L2066-K2066</f>
        <v>0.0138888888888889</v>
      </c>
      <c r="U2066" s="25" t="n">
        <f aca="false">+T2066*P2066</f>
        <v>0.722222222222222</v>
      </c>
      <c r="V2066" s="25"/>
    </row>
    <row r="2067" s="13" customFormat="true" ht="12" hidden="false" customHeight="false" outlineLevel="0" collapsed="false">
      <c r="A2067" s="12" t="n">
        <v>10146</v>
      </c>
      <c r="B2067" s="27" t="n">
        <v>48</v>
      </c>
      <c r="C2067" s="27" t="s">
        <v>316</v>
      </c>
      <c r="D2067" s="27" t="n">
        <v>2</v>
      </c>
      <c r="E2067" s="27" t="n">
        <v>3035</v>
      </c>
      <c r="F2067" s="27" t="s">
        <v>368</v>
      </c>
      <c r="G2067" s="27" t="s">
        <v>24</v>
      </c>
      <c r="H2067" s="27" t="n">
        <v>15</v>
      </c>
      <c r="I2067" s="27" t="n">
        <v>8</v>
      </c>
      <c r="J2067" s="27" t="n">
        <v>4369</v>
      </c>
      <c r="K2067" s="28" t="n">
        <v>0.364583333333333</v>
      </c>
      <c r="L2067" s="29" t="n">
        <v>0.388888888888889</v>
      </c>
      <c r="M2067" s="30" t="n">
        <f aca="false">VLOOKUP(E2067,'Esp. percorsi al 18-10-22'!C:J,8,FALSE())</f>
        <v>16.5767922531748</v>
      </c>
      <c r="N2067" s="30"/>
      <c r="O2067" s="30" t="n">
        <f aca="false">+M2067</f>
        <v>16.5767922531748</v>
      </c>
      <c r="P2067" s="27" t="n">
        <v>101</v>
      </c>
      <c r="Q2067" s="31" t="n">
        <f aca="false">+M2067*P2067</f>
        <v>1674.25601757066</v>
      </c>
      <c r="R2067" s="31" t="n">
        <f aca="false">+N2067*P2067</f>
        <v>0</v>
      </c>
      <c r="S2067" s="31" t="n">
        <f aca="false">+O2067*P2067</f>
        <v>1674.25601757066</v>
      </c>
      <c r="T2067" s="32" t="n">
        <f aca="false">+L2067-K2067</f>
        <v>0.0243055555555556</v>
      </c>
      <c r="U2067" s="32" t="n">
        <f aca="false">+T2067*P2067</f>
        <v>2.45486111111111</v>
      </c>
      <c r="V2067" s="32"/>
    </row>
    <row r="2068" s="13" customFormat="true" ht="12" hidden="false" customHeight="false" outlineLevel="0" collapsed="false">
      <c r="A2068" s="12" t="n">
        <v>17441</v>
      </c>
      <c r="B2068" s="27" t="n">
        <v>48</v>
      </c>
      <c r="C2068" s="27" t="s">
        <v>316</v>
      </c>
      <c r="D2068" s="27" t="n">
        <v>1</v>
      </c>
      <c r="E2068" s="27" t="n">
        <v>3036</v>
      </c>
      <c r="F2068" s="27" t="s">
        <v>369</v>
      </c>
      <c r="G2068" s="27" t="s">
        <v>24</v>
      </c>
      <c r="H2068" s="27" t="n">
        <v>15</v>
      </c>
      <c r="I2068" s="27" t="n">
        <v>8</v>
      </c>
      <c r="J2068" s="27" t="n">
        <v>17441</v>
      </c>
      <c r="K2068" s="28" t="n">
        <v>0.350694444444444</v>
      </c>
      <c r="L2068" s="29" t="n">
        <v>0.364583333333333</v>
      </c>
      <c r="M2068" s="30" t="n">
        <f aca="false">VLOOKUP(E2068,'Esp. percorsi al 18-10-22'!C:J,8,FALSE())</f>
        <v>9.44812310679162</v>
      </c>
      <c r="N2068" s="30"/>
      <c r="O2068" s="30" t="n">
        <f aca="false">+M2068</f>
        <v>9.44812310679162</v>
      </c>
      <c r="P2068" s="27" t="n">
        <v>101</v>
      </c>
      <c r="Q2068" s="31" t="n">
        <f aca="false">+M2068*P2068</f>
        <v>954.260433785954</v>
      </c>
      <c r="R2068" s="31" t="n">
        <f aca="false">+N2068*P2068</f>
        <v>0</v>
      </c>
      <c r="S2068" s="31" t="n">
        <f aca="false">+O2068*P2068</f>
        <v>954.260433785954</v>
      </c>
      <c r="T2068" s="32" t="n">
        <f aca="false">+L2068-K2068</f>
        <v>0.0138888888888889</v>
      </c>
      <c r="U2068" s="32" t="n">
        <f aca="false">+T2068*P2068</f>
        <v>1.40277777777778</v>
      </c>
      <c r="V2068" s="32"/>
    </row>
    <row r="2069" s="13" customFormat="true" ht="12" hidden="false" customHeight="false" outlineLevel="0" collapsed="false">
      <c r="A2069" s="12" t="n">
        <v>14008</v>
      </c>
      <c r="B2069" s="13" t="n">
        <v>49</v>
      </c>
      <c r="C2069" s="13" t="s">
        <v>316</v>
      </c>
      <c r="D2069" s="13" t="n">
        <v>2</v>
      </c>
      <c r="E2069" s="13" t="n">
        <v>438</v>
      </c>
      <c r="F2069" s="13" t="s">
        <v>370</v>
      </c>
      <c r="G2069" s="13" t="s">
        <v>42</v>
      </c>
      <c r="H2069" s="19" t="s">
        <v>27</v>
      </c>
      <c r="I2069" s="13" t="n">
        <v>1</v>
      </c>
      <c r="J2069" s="13" t="n">
        <v>14008</v>
      </c>
      <c r="K2069" s="14" t="n">
        <v>0.569444444444444</v>
      </c>
      <c r="L2069" s="15" t="n">
        <v>0.597222222222222</v>
      </c>
      <c r="M2069" s="16" t="n">
        <f aca="false">VLOOKUP(E2069,'Esp. percorsi al 18-10-22'!C:J,8,FALSE())</f>
        <v>24.4308004988824</v>
      </c>
      <c r="N2069" s="16"/>
      <c r="O2069" s="16"/>
      <c r="P2069" s="13" t="n">
        <v>189</v>
      </c>
      <c r="Q2069" s="17" t="n">
        <f aca="false">+M2069*P2069</f>
        <v>4617.42129428877</v>
      </c>
      <c r="R2069" s="17" t="n">
        <f aca="false">+N2069*P2069</f>
        <v>0</v>
      </c>
      <c r="S2069" s="17"/>
      <c r="T2069" s="18" t="n">
        <f aca="false">+L2069-K2069</f>
        <v>0.0277777777777778</v>
      </c>
      <c r="U2069" s="18" t="n">
        <f aca="false">+T2069*P2069</f>
        <v>5.25</v>
      </c>
      <c r="V2069" s="18"/>
    </row>
    <row r="2070" s="13" customFormat="true" ht="12" hidden="false" customHeight="false" outlineLevel="0" collapsed="false">
      <c r="A2070" s="12" t="n">
        <v>13779</v>
      </c>
      <c r="B2070" s="13" t="n">
        <v>49</v>
      </c>
      <c r="C2070" s="13" t="s">
        <v>316</v>
      </c>
      <c r="D2070" s="13" t="n">
        <v>2</v>
      </c>
      <c r="E2070" s="13" t="n">
        <v>438</v>
      </c>
      <c r="F2070" s="13" t="s">
        <v>370</v>
      </c>
      <c r="G2070" s="13" t="s">
        <v>24</v>
      </c>
      <c r="H2070" s="13" t="s">
        <v>29</v>
      </c>
      <c r="I2070" s="13" t="n">
        <v>1</v>
      </c>
      <c r="J2070" s="13" t="n">
        <v>13779</v>
      </c>
      <c r="K2070" s="14" t="n">
        <v>0.795138888888889</v>
      </c>
      <c r="L2070" s="15" t="n">
        <v>0.822916666666667</v>
      </c>
      <c r="M2070" s="16" t="n">
        <f aca="false">VLOOKUP(E2070,'Esp. percorsi al 18-10-22'!C:J,8,FALSE())</f>
        <v>24.4308004988824</v>
      </c>
      <c r="N2070" s="16"/>
      <c r="O2070" s="16"/>
      <c r="P2070" s="13" t="n">
        <v>57</v>
      </c>
      <c r="Q2070" s="17" t="n">
        <f aca="false">+M2070*P2070</f>
        <v>1392.5556284363</v>
      </c>
      <c r="R2070" s="17" t="n">
        <f aca="false">+N2070*P2070</f>
        <v>0</v>
      </c>
      <c r="S2070" s="17"/>
      <c r="T2070" s="18" t="n">
        <f aca="false">+L2070-K2070</f>
        <v>0.0277777777777778</v>
      </c>
      <c r="U2070" s="18" t="n">
        <f aca="false">+T2070*P2070</f>
        <v>1.58333333333333</v>
      </c>
      <c r="V2070" s="18"/>
    </row>
    <row r="2071" s="13" customFormat="true" ht="12" hidden="false" customHeight="false" outlineLevel="0" collapsed="false">
      <c r="A2071" s="12" t="n">
        <v>14032</v>
      </c>
      <c r="B2071" s="13" t="n">
        <v>49</v>
      </c>
      <c r="C2071" s="13" t="s">
        <v>316</v>
      </c>
      <c r="D2071" s="13" t="n">
        <v>1</v>
      </c>
      <c r="E2071" s="13" t="n">
        <v>440</v>
      </c>
      <c r="F2071" s="13" t="s">
        <v>371</v>
      </c>
      <c r="G2071" s="13" t="s">
        <v>24</v>
      </c>
      <c r="H2071" s="13" t="s">
        <v>29</v>
      </c>
      <c r="I2071" s="13" t="n">
        <v>1</v>
      </c>
      <c r="J2071" s="13" t="n">
        <v>13965</v>
      </c>
      <c r="K2071" s="14" t="n">
        <v>0.385416666666667</v>
      </c>
      <c r="L2071" s="15" t="n">
        <v>0.413194444444444</v>
      </c>
      <c r="M2071" s="16" t="n">
        <f aca="false">VLOOKUP(E2071,'Esp. percorsi al 18-10-22'!C:J,8,FALSE())</f>
        <v>24.8230376794213</v>
      </c>
      <c r="N2071" s="16"/>
      <c r="O2071" s="16"/>
      <c r="P2071" s="13" t="n">
        <v>57</v>
      </c>
      <c r="Q2071" s="17" t="n">
        <f aca="false">+M2071*P2071</f>
        <v>1414.91314772701</v>
      </c>
      <c r="R2071" s="17" t="n">
        <f aca="false">+N2071*P2071</f>
        <v>0</v>
      </c>
      <c r="S2071" s="17"/>
      <c r="T2071" s="18" t="n">
        <f aca="false">+L2071-K2071</f>
        <v>0.0277777777777778</v>
      </c>
      <c r="U2071" s="18" t="n">
        <f aca="false">+T2071*P2071</f>
        <v>1.58333333333333</v>
      </c>
      <c r="V2071" s="18"/>
    </row>
    <row r="2072" s="13" customFormat="true" ht="12" hidden="false" customHeight="false" outlineLevel="0" collapsed="false">
      <c r="A2072" s="12" t="n">
        <v>14009</v>
      </c>
      <c r="B2072" s="13" t="n">
        <v>49</v>
      </c>
      <c r="C2072" s="13" t="s">
        <v>316</v>
      </c>
      <c r="D2072" s="13" t="n">
        <v>1</v>
      </c>
      <c r="E2072" s="13" t="n">
        <v>440</v>
      </c>
      <c r="F2072" s="13" t="s">
        <v>371</v>
      </c>
      <c r="G2072" s="13" t="s">
        <v>42</v>
      </c>
      <c r="H2072" s="19" t="s">
        <v>27</v>
      </c>
      <c r="I2072" s="13" t="n">
        <v>1</v>
      </c>
      <c r="J2072" s="13" t="n">
        <v>14009</v>
      </c>
      <c r="K2072" s="14" t="n">
        <v>0.597222222222222</v>
      </c>
      <c r="L2072" s="15" t="n">
        <v>0.625</v>
      </c>
      <c r="M2072" s="16" t="n">
        <f aca="false">VLOOKUP(E2072,'Esp. percorsi al 18-10-22'!C:J,8,FALSE())</f>
        <v>24.8230376794213</v>
      </c>
      <c r="N2072" s="16"/>
      <c r="O2072" s="16"/>
      <c r="P2072" s="13" t="n">
        <v>189</v>
      </c>
      <c r="Q2072" s="17" t="n">
        <f aca="false">+M2072*P2072</f>
        <v>4691.55412141063</v>
      </c>
      <c r="R2072" s="17" t="n">
        <f aca="false">+N2072*P2072</f>
        <v>0</v>
      </c>
      <c r="S2072" s="17"/>
      <c r="T2072" s="18" t="n">
        <f aca="false">+L2072-K2072</f>
        <v>0.0277777777777778</v>
      </c>
      <c r="U2072" s="18" t="n">
        <f aca="false">+T2072*P2072</f>
        <v>5.25</v>
      </c>
      <c r="V2072" s="18"/>
    </row>
    <row r="2073" s="13" customFormat="true" ht="12" hidden="false" customHeight="false" outlineLevel="0" collapsed="false">
      <c r="A2073" s="12" t="n">
        <v>13785</v>
      </c>
      <c r="B2073" s="13" t="n">
        <v>49</v>
      </c>
      <c r="C2073" s="13" t="s">
        <v>316</v>
      </c>
      <c r="D2073" s="13" t="n">
        <v>1</v>
      </c>
      <c r="E2073" s="13" t="n">
        <v>440</v>
      </c>
      <c r="F2073" s="13" t="s">
        <v>371</v>
      </c>
      <c r="G2073" s="13" t="s">
        <v>24</v>
      </c>
      <c r="H2073" s="13" t="s">
        <v>29</v>
      </c>
      <c r="I2073" s="13" t="n">
        <v>1</v>
      </c>
      <c r="J2073" s="13" t="n">
        <v>2170</v>
      </c>
      <c r="K2073" s="14" t="n">
        <v>0.631944444444444</v>
      </c>
      <c r="L2073" s="15" t="n">
        <v>0.659722222222222</v>
      </c>
      <c r="M2073" s="16" t="n">
        <f aca="false">VLOOKUP(E2073,'Esp. percorsi al 18-10-22'!C:J,8,FALSE())</f>
        <v>24.8230376794213</v>
      </c>
      <c r="N2073" s="16"/>
      <c r="O2073" s="16"/>
      <c r="P2073" s="13" t="n">
        <v>57</v>
      </c>
      <c r="Q2073" s="17" t="n">
        <f aca="false">+M2073*P2073</f>
        <v>1414.91314772701</v>
      </c>
      <c r="R2073" s="17" t="n">
        <f aca="false">+N2073*P2073</f>
        <v>0</v>
      </c>
      <c r="S2073" s="17"/>
      <c r="T2073" s="18" t="n">
        <f aca="false">+L2073-K2073</f>
        <v>0.0277777777777778</v>
      </c>
      <c r="U2073" s="18" t="n">
        <f aca="false">+T2073*P2073</f>
        <v>1.58333333333333</v>
      </c>
      <c r="V2073" s="18"/>
    </row>
    <row r="2074" s="20" customFormat="true" ht="12" hidden="false" customHeight="false" outlineLevel="0" collapsed="false">
      <c r="A2074" s="12" t="n">
        <v>14053</v>
      </c>
      <c r="B2074" s="20" t="n">
        <v>49</v>
      </c>
      <c r="C2074" s="20" t="s">
        <v>316</v>
      </c>
      <c r="D2074" s="20" t="n">
        <v>1</v>
      </c>
      <c r="E2074" s="20" t="n">
        <v>516</v>
      </c>
      <c r="F2074" s="20" t="s">
        <v>372</v>
      </c>
      <c r="G2074" s="20" t="s">
        <v>42</v>
      </c>
      <c r="H2074" s="26" t="s">
        <v>27</v>
      </c>
      <c r="I2074" s="20" t="n">
        <v>1</v>
      </c>
      <c r="J2074" s="20" t="n">
        <v>1490</v>
      </c>
      <c r="K2074" s="21" t="n">
        <v>0.288194444444444</v>
      </c>
      <c r="L2074" s="22" t="n">
        <v>0.329861111111111</v>
      </c>
      <c r="M2074" s="23" t="n">
        <f aca="false">VLOOKUP(E2074,'Esp. percorsi al 18-10-22'!C:J,8,FALSE())</f>
        <v>26.351407010308</v>
      </c>
      <c r="N2074" s="23"/>
      <c r="O2074" s="23"/>
      <c r="P2074" s="20" t="n">
        <v>189</v>
      </c>
      <c r="Q2074" s="24" t="n">
        <f aca="false">+M2074*P2074</f>
        <v>4980.41592494821</v>
      </c>
      <c r="R2074" s="24" t="n">
        <f aca="false">+N2074*P2074</f>
        <v>0</v>
      </c>
      <c r="S2074" s="24"/>
      <c r="T2074" s="25" t="n">
        <f aca="false">+L2074-K2074</f>
        <v>0.0416666666666667</v>
      </c>
      <c r="U2074" s="25" t="n">
        <f aca="false">+T2074*P2074</f>
        <v>7.875</v>
      </c>
      <c r="V2074" s="25"/>
    </row>
    <row r="2075" s="13" customFormat="true" ht="12" hidden="false" customHeight="false" outlineLevel="0" collapsed="false">
      <c r="A2075" s="12" t="n">
        <v>10080</v>
      </c>
      <c r="B2075" s="13" t="n">
        <v>49</v>
      </c>
      <c r="C2075" s="13" t="s">
        <v>316</v>
      </c>
      <c r="D2075" s="13" t="n">
        <v>2</v>
      </c>
      <c r="E2075" s="13" t="n">
        <v>519</v>
      </c>
      <c r="F2075" s="13" t="s">
        <v>373</v>
      </c>
      <c r="G2075" s="13" t="s">
        <v>77</v>
      </c>
      <c r="H2075" s="13" t="s">
        <v>25</v>
      </c>
      <c r="I2075" s="13" t="n">
        <v>1</v>
      </c>
      <c r="J2075" s="13" t="n">
        <v>3736</v>
      </c>
      <c r="K2075" s="14" t="n">
        <v>0.256944444444444</v>
      </c>
      <c r="L2075" s="15" t="n">
        <v>0.295138888888889</v>
      </c>
      <c r="M2075" s="16" t="n">
        <f aca="false">VLOOKUP(E2075,'Esp. percorsi al 18-10-22'!C:J,8,FALSE())</f>
        <v>32.0650395986223</v>
      </c>
      <c r="N2075" s="16"/>
      <c r="O2075" s="16"/>
      <c r="P2075" s="13" t="n">
        <v>77</v>
      </c>
      <c r="Q2075" s="17" t="n">
        <f aca="false">+M2075*P2075</f>
        <v>2469.00804909392</v>
      </c>
      <c r="R2075" s="17" t="n">
        <f aca="false">+N2075*P2075</f>
        <v>0</v>
      </c>
      <c r="S2075" s="17"/>
      <c r="T2075" s="18" t="n">
        <f aca="false">+L2075-K2075</f>
        <v>0.0381944444444444</v>
      </c>
      <c r="U2075" s="18" t="n">
        <f aca="false">+T2075*P2075</f>
        <v>2.94097222222222</v>
      </c>
      <c r="V2075" s="18"/>
    </row>
    <row r="2076" s="13" customFormat="true" ht="12" hidden="false" customHeight="false" outlineLevel="0" collapsed="false">
      <c r="A2076" s="12" t="n">
        <v>10118</v>
      </c>
      <c r="B2076" s="13" t="n">
        <v>49</v>
      </c>
      <c r="C2076" s="13" t="s">
        <v>316</v>
      </c>
      <c r="D2076" s="13" t="n">
        <v>2</v>
      </c>
      <c r="E2076" s="13" t="n">
        <v>519</v>
      </c>
      <c r="F2076" s="13" t="s">
        <v>373</v>
      </c>
      <c r="G2076" s="13" t="s">
        <v>42</v>
      </c>
      <c r="H2076" s="13" t="n">
        <v>6</v>
      </c>
      <c r="I2076" s="13" t="n">
        <v>1</v>
      </c>
      <c r="J2076" s="13" t="n">
        <v>4271</v>
      </c>
      <c r="K2076" s="14" t="n">
        <v>0.256944444444444</v>
      </c>
      <c r="L2076" s="15" t="n">
        <v>0.295138888888889</v>
      </c>
      <c r="M2076" s="16" t="n">
        <f aca="false">VLOOKUP(E2076,'Esp. percorsi al 18-10-22'!C:J,8,FALSE())</f>
        <v>32.0650395986223</v>
      </c>
      <c r="N2076" s="16"/>
      <c r="O2076" s="16"/>
      <c r="P2076" s="13" t="n">
        <v>37</v>
      </c>
      <c r="Q2076" s="17" t="n">
        <f aca="false">+M2076*P2076</f>
        <v>1186.40646514903</v>
      </c>
      <c r="R2076" s="17" t="n">
        <f aca="false">+N2076*P2076</f>
        <v>0</v>
      </c>
      <c r="S2076" s="17"/>
      <c r="T2076" s="18" t="n">
        <f aca="false">+L2076-K2076</f>
        <v>0.0381944444444444</v>
      </c>
      <c r="U2076" s="18" t="n">
        <f aca="false">+T2076*P2076</f>
        <v>1.41319444444444</v>
      </c>
      <c r="V2076" s="18"/>
    </row>
    <row r="2077" s="13" customFormat="true" ht="12" hidden="false" customHeight="false" outlineLevel="0" collapsed="false">
      <c r="A2077" s="12" t="n">
        <v>10047</v>
      </c>
      <c r="B2077" s="13" t="n">
        <v>49</v>
      </c>
      <c r="C2077" s="13" t="s">
        <v>316</v>
      </c>
      <c r="D2077" s="13" t="n">
        <v>2</v>
      </c>
      <c r="E2077" s="13" t="n">
        <v>519</v>
      </c>
      <c r="F2077" s="13" t="s">
        <v>373</v>
      </c>
      <c r="G2077" s="13" t="s">
        <v>42</v>
      </c>
      <c r="H2077" s="19" t="s">
        <v>27</v>
      </c>
      <c r="I2077" s="13" t="n">
        <v>1</v>
      </c>
      <c r="J2077" s="13" t="n">
        <v>2500</v>
      </c>
      <c r="K2077" s="14" t="n">
        <v>0.270833333333333</v>
      </c>
      <c r="L2077" s="15" t="n">
        <v>0.309027777777778</v>
      </c>
      <c r="M2077" s="16" t="n">
        <f aca="false">VLOOKUP(E2077,'Esp. percorsi al 18-10-22'!C:J,8,FALSE())</f>
        <v>32.0650395986223</v>
      </c>
      <c r="N2077" s="16"/>
      <c r="O2077" s="16"/>
      <c r="P2077" s="13" t="n">
        <v>189</v>
      </c>
      <c r="Q2077" s="17" t="n">
        <f aca="false">+M2077*P2077</f>
        <v>6060.29248413961</v>
      </c>
      <c r="R2077" s="17" t="n">
        <f aca="false">+N2077*P2077</f>
        <v>0</v>
      </c>
      <c r="S2077" s="17"/>
      <c r="T2077" s="18" t="n">
        <f aca="false">+L2077-K2077</f>
        <v>0.0381944444444444</v>
      </c>
      <c r="U2077" s="18" t="n">
        <f aca="false">+T2077*P2077</f>
        <v>7.21875</v>
      </c>
      <c r="V2077" s="18"/>
    </row>
    <row r="2078" s="13" customFormat="true" ht="12" hidden="false" customHeight="false" outlineLevel="0" collapsed="false">
      <c r="A2078" s="12" t="n">
        <v>14028</v>
      </c>
      <c r="B2078" s="13" t="n">
        <v>49</v>
      </c>
      <c r="C2078" s="13" t="s">
        <v>316</v>
      </c>
      <c r="D2078" s="13" t="n">
        <v>2</v>
      </c>
      <c r="E2078" s="13" t="n">
        <v>519</v>
      </c>
      <c r="F2078" s="13" t="s">
        <v>373</v>
      </c>
      <c r="G2078" s="13" t="s">
        <v>24</v>
      </c>
      <c r="H2078" s="13" t="s">
        <v>29</v>
      </c>
      <c r="I2078" s="13" t="n">
        <v>1</v>
      </c>
      <c r="J2078" s="13" t="n">
        <v>2096</v>
      </c>
      <c r="K2078" s="14" t="n">
        <v>0.315972222222222</v>
      </c>
      <c r="L2078" s="15" t="n">
        <v>0.354166666666667</v>
      </c>
      <c r="M2078" s="16" t="n">
        <f aca="false">VLOOKUP(E2078,'Esp. percorsi al 18-10-22'!C:J,8,FALSE())</f>
        <v>32.0650395986223</v>
      </c>
      <c r="N2078" s="16"/>
      <c r="O2078" s="16"/>
      <c r="P2078" s="13" t="n">
        <v>57</v>
      </c>
      <c r="Q2078" s="17" t="n">
        <f aca="false">+M2078*P2078</f>
        <v>1827.70725712147</v>
      </c>
      <c r="R2078" s="17" t="n">
        <f aca="false">+N2078*P2078</f>
        <v>0</v>
      </c>
      <c r="S2078" s="17"/>
      <c r="T2078" s="18" t="n">
        <f aca="false">+L2078-K2078</f>
        <v>0.0381944444444444</v>
      </c>
      <c r="U2078" s="18" t="n">
        <f aca="false">+T2078*P2078</f>
        <v>2.17708333333333</v>
      </c>
      <c r="V2078" s="18"/>
    </row>
    <row r="2079" s="13" customFormat="true" ht="12" hidden="false" customHeight="false" outlineLevel="0" collapsed="false">
      <c r="A2079" s="12" t="n">
        <v>14011</v>
      </c>
      <c r="B2079" s="13" t="n">
        <v>49</v>
      </c>
      <c r="C2079" s="13" t="s">
        <v>316</v>
      </c>
      <c r="D2079" s="13" t="n">
        <v>2</v>
      </c>
      <c r="E2079" s="13" t="n">
        <v>519</v>
      </c>
      <c r="F2079" s="13" t="s">
        <v>373</v>
      </c>
      <c r="G2079" s="13" t="s">
        <v>42</v>
      </c>
      <c r="H2079" s="19" t="s">
        <v>27</v>
      </c>
      <c r="I2079" s="13" t="n">
        <v>1</v>
      </c>
      <c r="J2079" s="13" t="n">
        <v>2540</v>
      </c>
      <c r="K2079" s="14" t="n">
        <v>0.423611111111111</v>
      </c>
      <c r="L2079" s="15" t="n">
        <v>0.458333333333333</v>
      </c>
      <c r="M2079" s="16" t="n">
        <f aca="false">VLOOKUP(E2079,'Esp. percorsi al 18-10-22'!C:J,8,FALSE())</f>
        <v>32.0650395986223</v>
      </c>
      <c r="N2079" s="16"/>
      <c r="O2079" s="16"/>
      <c r="P2079" s="13" t="n">
        <v>189</v>
      </c>
      <c r="Q2079" s="17" t="n">
        <f aca="false">+M2079*P2079</f>
        <v>6060.29248413961</v>
      </c>
      <c r="R2079" s="17" t="n">
        <f aca="false">+N2079*P2079</f>
        <v>0</v>
      </c>
      <c r="S2079" s="17"/>
      <c r="T2079" s="18" t="n">
        <f aca="false">+L2079-K2079</f>
        <v>0.0347222222222222</v>
      </c>
      <c r="U2079" s="18" t="n">
        <f aca="false">+T2079*P2079</f>
        <v>6.5625</v>
      </c>
      <c r="V2079" s="18"/>
    </row>
    <row r="2080" s="13" customFormat="true" ht="12" hidden="false" customHeight="false" outlineLevel="0" collapsed="false">
      <c r="A2080" s="12" t="n">
        <v>13763</v>
      </c>
      <c r="B2080" s="13" t="n">
        <v>49</v>
      </c>
      <c r="C2080" s="13" t="s">
        <v>316</v>
      </c>
      <c r="D2080" s="13" t="n">
        <v>2</v>
      </c>
      <c r="E2080" s="13" t="n">
        <v>519</v>
      </c>
      <c r="F2080" s="13" t="s">
        <v>373</v>
      </c>
      <c r="G2080" s="13" t="s">
        <v>77</v>
      </c>
      <c r="H2080" s="13" t="s">
        <v>25</v>
      </c>
      <c r="I2080" s="13" t="n">
        <v>1</v>
      </c>
      <c r="J2080" s="13" t="n">
        <v>13763</v>
      </c>
      <c r="K2080" s="14" t="n">
        <v>0.53125</v>
      </c>
      <c r="L2080" s="15" t="n">
        <v>0.569444444444444</v>
      </c>
      <c r="M2080" s="16" t="n">
        <f aca="false">VLOOKUP(E2080,'Esp. percorsi al 18-10-22'!C:J,8,FALSE())</f>
        <v>32.0650395986223</v>
      </c>
      <c r="N2080" s="16"/>
      <c r="O2080" s="16"/>
      <c r="P2080" s="13" t="n">
        <v>77</v>
      </c>
      <c r="Q2080" s="17" t="n">
        <f aca="false">+M2080*P2080</f>
        <v>2469.00804909392</v>
      </c>
      <c r="R2080" s="17" t="n">
        <f aca="false">+N2080*P2080</f>
        <v>0</v>
      </c>
      <c r="S2080" s="17"/>
      <c r="T2080" s="18" t="n">
        <f aca="false">+L2080-K2080</f>
        <v>0.0381944444444444</v>
      </c>
      <c r="U2080" s="18" t="n">
        <f aca="false">+T2080*P2080</f>
        <v>2.94097222222222</v>
      </c>
      <c r="V2080" s="18"/>
    </row>
    <row r="2081" s="13" customFormat="true" ht="12" hidden="false" customHeight="false" outlineLevel="0" collapsed="false">
      <c r="A2081" s="12" t="n">
        <v>13983</v>
      </c>
      <c r="B2081" s="13" t="n">
        <v>49</v>
      </c>
      <c r="C2081" s="13" t="s">
        <v>316</v>
      </c>
      <c r="D2081" s="13" t="n">
        <v>2</v>
      </c>
      <c r="E2081" s="13" t="n">
        <v>519</v>
      </c>
      <c r="F2081" s="13" t="s">
        <v>373</v>
      </c>
      <c r="G2081" s="13" t="s">
        <v>42</v>
      </c>
      <c r="H2081" s="13" t="n">
        <v>6</v>
      </c>
      <c r="I2081" s="13" t="n">
        <v>1</v>
      </c>
      <c r="J2081" s="13" t="n">
        <v>13983</v>
      </c>
      <c r="K2081" s="14" t="n">
        <v>0.53125</v>
      </c>
      <c r="L2081" s="15" t="n">
        <v>0.569444444444444</v>
      </c>
      <c r="M2081" s="16" t="n">
        <f aca="false">VLOOKUP(E2081,'Esp. percorsi al 18-10-22'!C:J,8,FALSE())</f>
        <v>32.0650395986223</v>
      </c>
      <c r="N2081" s="16"/>
      <c r="O2081" s="16"/>
      <c r="P2081" s="13" t="n">
        <v>37</v>
      </c>
      <c r="Q2081" s="17" t="n">
        <f aca="false">+M2081*P2081</f>
        <v>1186.40646514903</v>
      </c>
      <c r="R2081" s="17" t="n">
        <f aca="false">+N2081*P2081</f>
        <v>0</v>
      </c>
      <c r="S2081" s="17"/>
      <c r="T2081" s="18" t="n">
        <f aca="false">+L2081-K2081</f>
        <v>0.0381944444444444</v>
      </c>
      <c r="U2081" s="18" t="n">
        <f aca="false">+T2081*P2081</f>
        <v>1.41319444444444</v>
      </c>
      <c r="V2081" s="18"/>
    </row>
    <row r="2082" s="13" customFormat="true" ht="12" hidden="false" customHeight="false" outlineLevel="0" collapsed="false">
      <c r="A2082" s="12" t="n">
        <v>13776</v>
      </c>
      <c r="B2082" s="13" t="n">
        <v>49</v>
      </c>
      <c r="C2082" s="13" t="s">
        <v>316</v>
      </c>
      <c r="D2082" s="13" t="n">
        <v>2</v>
      </c>
      <c r="E2082" s="13" t="n">
        <v>519</v>
      </c>
      <c r="F2082" s="13" t="s">
        <v>373</v>
      </c>
      <c r="G2082" s="13" t="s">
        <v>24</v>
      </c>
      <c r="H2082" s="13" t="s">
        <v>29</v>
      </c>
      <c r="I2082" s="13" t="n">
        <v>1</v>
      </c>
      <c r="J2082" s="13" t="n">
        <v>2097</v>
      </c>
      <c r="K2082" s="14" t="n">
        <v>0.569444444444444</v>
      </c>
      <c r="L2082" s="15" t="n">
        <v>0.604166666666667</v>
      </c>
      <c r="M2082" s="16" t="n">
        <f aca="false">VLOOKUP(E2082,'Esp. percorsi al 18-10-22'!C:J,8,FALSE())</f>
        <v>32.0650395986223</v>
      </c>
      <c r="N2082" s="16"/>
      <c r="O2082" s="16"/>
      <c r="P2082" s="13" t="n">
        <v>57</v>
      </c>
      <c r="Q2082" s="17" t="n">
        <f aca="false">+M2082*P2082</f>
        <v>1827.70725712147</v>
      </c>
      <c r="R2082" s="17" t="n">
        <f aca="false">+N2082*P2082</f>
        <v>0</v>
      </c>
      <c r="S2082" s="17"/>
      <c r="T2082" s="18" t="n">
        <f aca="false">+L2082-K2082</f>
        <v>0.0347222222222222</v>
      </c>
      <c r="U2082" s="18" t="n">
        <f aca="false">+T2082*P2082</f>
        <v>1.97916666666667</v>
      </c>
      <c r="V2082" s="18"/>
    </row>
    <row r="2083" s="13" customFormat="true" ht="12" hidden="false" customHeight="false" outlineLevel="0" collapsed="false">
      <c r="A2083" s="12" t="n">
        <v>14018</v>
      </c>
      <c r="B2083" s="13" t="n">
        <v>49</v>
      </c>
      <c r="C2083" s="13" t="s">
        <v>316</v>
      </c>
      <c r="D2083" s="13" t="n">
        <v>2</v>
      </c>
      <c r="E2083" s="13" t="n">
        <v>519</v>
      </c>
      <c r="F2083" s="13" t="s">
        <v>373</v>
      </c>
      <c r="G2083" s="13" t="s">
        <v>42</v>
      </c>
      <c r="H2083" s="19" t="s">
        <v>27</v>
      </c>
      <c r="I2083" s="13" t="n">
        <v>1</v>
      </c>
      <c r="J2083" s="13" t="n">
        <v>14018</v>
      </c>
      <c r="K2083" s="14" t="n">
        <v>0.614583333333333</v>
      </c>
      <c r="L2083" s="15" t="n">
        <v>0.652777777777778</v>
      </c>
      <c r="M2083" s="16" t="n">
        <f aca="false">VLOOKUP(E2083,'Esp. percorsi al 18-10-22'!C:J,8,FALSE())</f>
        <v>32.0650395986223</v>
      </c>
      <c r="N2083" s="16"/>
      <c r="O2083" s="16"/>
      <c r="P2083" s="13" t="n">
        <v>189</v>
      </c>
      <c r="Q2083" s="17" t="n">
        <f aca="false">+M2083*P2083</f>
        <v>6060.29248413961</v>
      </c>
      <c r="R2083" s="17" t="n">
        <f aca="false">+N2083*P2083</f>
        <v>0</v>
      </c>
      <c r="S2083" s="17"/>
      <c r="T2083" s="18" t="n">
        <f aca="false">+L2083-K2083</f>
        <v>0.0381944444444444</v>
      </c>
      <c r="U2083" s="18" t="n">
        <f aca="false">+T2083*P2083</f>
        <v>7.21875</v>
      </c>
      <c r="V2083" s="18"/>
    </row>
    <row r="2084" s="13" customFormat="true" ht="12" hidden="false" customHeight="false" outlineLevel="0" collapsed="false">
      <c r="A2084" s="12" t="n">
        <v>14016</v>
      </c>
      <c r="B2084" s="13" t="n">
        <v>49</v>
      </c>
      <c r="C2084" s="13" t="s">
        <v>316</v>
      </c>
      <c r="D2084" s="13" t="n">
        <v>2</v>
      </c>
      <c r="E2084" s="13" t="n">
        <v>519</v>
      </c>
      <c r="F2084" s="13" t="s">
        <v>373</v>
      </c>
      <c r="G2084" s="13" t="s">
        <v>42</v>
      </c>
      <c r="H2084" s="13" t="n">
        <v>6</v>
      </c>
      <c r="I2084" s="13" t="n">
        <v>1</v>
      </c>
      <c r="J2084" s="13" t="n">
        <v>1167</v>
      </c>
      <c r="K2084" s="14" t="n">
        <v>0.635416666666667</v>
      </c>
      <c r="L2084" s="15" t="n">
        <v>0.673611111111111</v>
      </c>
      <c r="M2084" s="16" t="n">
        <f aca="false">VLOOKUP(E2084,'Esp. percorsi al 18-10-22'!C:J,8,FALSE())</f>
        <v>32.0650395986223</v>
      </c>
      <c r="N2084" s="16"/>
      <c r="O2084" s="16"/>
      <c r="P2084" s="13" t="n">
        <v>37</v>
      </c>
      <c r="Q2084" s="17" t="n">
        <f aca="false">+M2084*P2084</f>
        <v>1186.40646514903</v>
      </c>
      <c r="R2084" s="17" t="n">
        <f aca="false">+N2084*P2084</f>
        <v>0</v>
      </c>
      <c r="S2084" s="17"/>
      <c r="T2084" s="18" t="n">
        <f aca="false">+L2084-K2084</f>
        <v>0.0381944444444444</v>
      </c>
      <c r="U2084" s="18" t="n">
        <f aca="false">+T2084*P2084</f>
        <v>1.41319444444444</v>
      </c>
      <c r="V2084" s="18"/>
    </row>
    <row r="2085" s="13" customFormat="true" ht="12" hidden="false" customHeight="false" outlineLevel="0" collapsed="false">
      <c r="A2085" s="12" t="n">
        <v>14017</v>
      </c>
      <c r="B2085" s="13" t="n">
        <v>49</v>
      </c>
      <c r="C2085" s="13" t="s">
        <v>316</v>
      </c>
      <c r="D2085" s="13" t="n">
        <v>2</v>
      </c>
      <c r="E2085" s="13" t="n">
        <v>519</v>
      </c>
      <c r="F2085" s="13" t="s">
        <v>373</v>
      </c>
      <c r="G2085" s="13" t="s">
        <v>77</v>
      </c>
      <c r="H2085" s="13" t="s">
        <v>25</v>
      </c>
      <c r="I2085" s="13" t="n">
        <v>1</v>
      </c>
      <c r="J2085" s="13" t="n">
        <v>14017</v>
      </c>
      <c r="K2085" s="14" t="n">
        <v>0.635416666666667</v>
      </c>
      <c r="L2085" s="15" t="n">
        <v>0.673611111111111</v>
      </c>
      <c r="M2085" s="16" t="n">
        <f aca="false">VLOOKUP(E2085,'Esp. percorsi al 18-10-22'!C:J,8,FALSE())</f>
        <v>32.0650395986223</v>
      </c>
      <c r="N2085" s="16"/>
      <c r="O2085" s="16"/>
      <c r="P2085" s="13" t="n">
        <v>77</v>
      </c>
      <c r="Q2085" s="17" t="n">
        <f aca="false">+M2085*P2085</f>
        <v>2469.00804909392</v>
      </c>
      <c r="R2085" s="17" t="n">
        <f aca="false">+N2085*P2085</f>
        <v>0</v>
      </c>
      <c r="S2085" s="17"/>
      <c r="T2085" s="18" t="n">
        <f aca="false">+L2085-K2085</f>
        <v>0.0381944444444444</v>
      </c>
      <c r="U2085" s="18" t="n">
        <f aca="false">+T2085*P2085</f>
        <v>2.94097222222222</v>
      </c>
      <c r="V2085" s="18"/>
    </row>
    <row r="2086" s="13" customFormat="true" ht="12" hidden="false" customHeight="false" outlineLevel="0" collapsed="false">
      <c r="A2086" s="12" t="n">
        <v>14019</v>
      </c>
      <c r="B2086" s="13" t="n">
        <v>49</v>
      </c>
      <c r="C2086" s="13" t="s">
        <v>316</v>
      </c>
      <c r="D2086" s="13" t="n">
        <v>2</v>
      </c>
      <c r="E2086" s="13" t="n">
        <v>519</v>
      </c>
      <c r="F2086" s="13" t="s">
        <v>373</v>
      </c>
      <c r="G2086" s="13" t="s">
        <v>24</v>
      </c>
      <c r="H2086" s="13" t="s">
        <v>25</v>
      </c>
      <c r="I2086" s="13" t="n">
        <v>1</v>
      </c>
      <c r="J2086" s="13" t="n">
        <v>13764</v>
      </c>
      <c r="K2086" s="14" t="n">
        <v>0.784722222222222</v>
      </c>
      <c r="L2086" s="15" t="n">
        <v>0.826388888888889</v>
      </c>
      <c r="M2086" s="16" t="n">
        <f aca="false">VLOOKUP(E2086,'Esp. percorsi al 18-10-22'!C:J,8,FALSE())</f>
        <v>32.0650395986223</v>
      </c>
      <c r="N2086" s="16"/>
      <c r="O2086" s="16"/>
      <c r="P2086" s="13" t="n">
        <v>303</v>
      </c>
      <c r="Q2086" s="17" t="n">
        <f aca="false">+M2086*P2086</f>
        <v>9715.70699838256</v>
      </c>
      <c r="R2086" s="17" t="n">
        <f aca="false">+N2086*P2086</f>
        <v>0</v>
      </c>
      <c r="S2086" s="17"/>
      <c r="T2086" s="18" t="n">
        <f aca="false">+L2086-K2086</f>
        <v>0.0416666666666667</v>
      </c>
      <c r="U2086" s="18" t="n">
        <f aca="false">+T2086*P2086</f>
        <v>12.625</v>
      </c>
      <c r="V2086" s="18"/>
    </row>
    <row r="2087" s="13" customFormat="true" ht="12" hidden="false" customHeight="false" outlineLevel="0" collapsed="false">
      <c r="A2087" s="12" t="n">
        <v>13778</v>
      </c>
      <c r="B2087" s="13" t="n">
        <v>49</v>
      </c>
      <c r="C2087" s="13" t="s">
        <v>316</v>
      </c>
      <c r="D2087" s="13" t="n">
        <v>2</v>
      </c>
      <c r="E2087" s="13" t="n">
        <v>519</v>
      </c>
      <c r="F2087" s="13" t="s">
        <v>373</v>
      </c>
      <c r="G2087" s="13" t="s">
        <v>24</v>
      </c>
      <c r="H2087" s="13" t="s">
        <v>29</v>
      </c>
      <c r="I2087" s="13" t="n">
        <v>1</v>
      </c>
      <c r="J2087" s="13" t="n">
        <v>13778</v>
      </c>
      <c r="K2087" s="14" t="n">
        <v>0.826388888888889</v>
      </c>
      <c r="L2087" s="15" t="n">
        <v>0.864583333333333</v>
      </c>
      <c r="M2087" s="16" t="n">
        <f aca="false">VLOOKUP(E2087,'Esp. percorsi al 18-10-22'!C:J,8,FALSE())</f>
        <v>32.0650395986223</v>
      </c>
      <c r="N2087" s="16"/>
      <c r="O2087" s="16"/>
      <c r="P2087" s="13" t="n">
        <v>57</v>
      </c>
      <c r="Q2087" s="17" t="n">
        <f aca="false">+M2087*P2087</f>
        <v>1827.70725712147</v>
      </c>
      <c r="R2087" s="17" t="n">
        <f aca="false">+N2087*P2087</f>
        <v>0</v>
      </c>
      <c r="S2087" s="17"/>
      <c r="T2087" s="18" t="n">
        <f aca="false">+L2087-K2087</f>
        <v>0.0381944444444444</v>
      </c>
      <c r="U2087" s="18" t="n">
        <f aca="false">+T2087*P2087</f>
        <v>2.17708333333333</v>
      </c>
      <c r="V2087" s="18"/>
    </row>
    <row r="2088" s="13" customFormat="true" ht="12" hidden="false" customHeight="false" outlineLevel="0" collapsed="false">
      <c r="A2088" s="12" t="n">
        <v>13762</v>
      </c>
      <c r="B2088" s="13" t="n">
        <v>49</v>
      </c>
      <c r="C2088" s="13" t="s">
        <v>316</v>
      </c>
      <c r="D2088" s="13" t="n">
        <v>2</v>
      </c>
      <c r="E2088" s="13" t="n">
        <v>519</v>
      </c>
      <c r="F2088" s="13" t="s">
        <v>373</v>
      </c>
      <c r="G2088" s="13" t="s">
        <v>24</v>
      </c>
      <c r="H2088" s="13" t="s">
        <v>25</v>
      </c>
      <c r="I2088" s="13" t="n">
        <v>1</v>
      </c>
      <c r="J2088" s="13" t="n">
        <v>13762</v>
      </c>
      <c r="K2088" s="14" t="n">
        <v>0.833333333333333</v>
      </c>
      <c r="L2088" s="15" t="n">
        <v>0.871527777777778</v>
      </c>
      <c r="M2088" s="16" t="n">
        <f aca="false">VLOOKUP(E2088,'Esp. percorsi al 18-10-22'!C:J,8,FALSE())</f>
        <v>32.0650395986223</v>
      </c>
      <c r="N2088" s="16"/>
      <c r="O2088" s="16"/>
      <c r="P2088" s="13" t="n">
        <v>303</v>
      </c>
      <c r="Q2088" s="17" t="n">
        <f aca="false">+M2088*P2088</f>
        <v>9715.70699838256</v>
      </c>
      <c r="R2088" s="17" t="n">
        <f aca="false">+N2088*P2088</f>
        <v>0</v>
      </c>
      <c r="S2088" s="17"/>
      <c r="T2088" s="18" t="n">
        <f aca="false">+L2088-K2088</f>
        <v>0.0381944444444444</v>
      </c>
      <c r="U2088" s="18" t="n">
        <f aca="false">+T2088*P2088</f>
        <v>11.5729166666667</v>
      </c>
      <c r="V2088" s="18"/>
    </row>
    <row r="2089" s="20" customFormat="true" ht="12" hidden="false" customHeight="false" outlineLevel="0" collapsed="false">
      <c r="A2089" s="12" t="n">
        <v>10085</v>
      </c>
      <c r="B2089" s="20" t="n">
        <v>49</v>
      </c>
      <c r="C2089" s="20" t="s">
        <v>316</v>
      </c>
      <c r="D2089" s="20" t="n">
        <v>2</v>
      </c>
      <c r="E2089" s="20" t="n">
        <v>599</v>
      </c>
      <c r="F2089" s="20" t="s">
        <v>374</v>
      </c>
      <c r="G2089" s="20" t="s">
        <v>77</v>
      </c>
      <c r="H2089" s="20" t="s">
        <v>25</v>
      </c>
      <c r="I2089" s="20" t="n">
        <v>1</v>
      </c>
      <c r="J2089" s="20" t="n">
        <v>3732</v>
      </c>
      <c r="K2089" s="21" t="n">
        <v>0.552083333333333</v>
      </c>
      <c r="L2089" s="22" t="n">
        <v>0.586805555555556</v>
      </c>
      <c r="M2089" s="23" t="n">
        <f aca="false">VLOOKUP(E2089,'Esp. percorsi al 18-10-22'!C:J,8,FALSE())</f>
        <v>26.8767777813274</v>
      </c>
      <c r="N2089" s="23"/>
      <c r="O2089" s="23"/>
      <c r="P2089" s="20" t="n">
        <v>77</v>
      </c>
      <c r="Q2089" s="24" t="n">
        <f aca="false">+M2089*P2089</f>
        <v>2069.51188916221</v>
      </c>
      <c r="R2089" s="24" t="n">
        <f aca="false">+N2089*P2089</f>
        <v>0</v>
      </c>
      <c r="S2089" s="24"/>
      <c r="T2089" s="25" t="n">
        <f aca="false">+L2089-K2089</f>
        <v>0.0347222222222222</v>
      </c>
      <c r="U2089" s="25" t="n">
        <f aca="false">+T2089*P2089</f>
        <v>2.67361111111111</v>
      </c>
      <c r="V2089" s="25"/>
    </row>
    <row r="2090" s="20" customFormat="true" ht="12" hidden="false" customHeight="false" outlineLevel="0" collapsed="false">
      <c r="A2090" s="12" t="n">
        <v>10217</v>
      </c>
      <c r="B2090" s="20" t="n">
        <v>49</v>
      </c>
      <c r="C2090" s="20" t="s">
        <v>316</v>
      </c>
      <c r="D2090" s="20" t="n">
        <v>2</v>
      </c>
      <c r="E2090" s="20" t="n">
        <v>599</v>
      </c>
      <c r="F2090" s="20" t="s">
        <v>374</v>
      </c>
      <c r="G2090" s="20" t="s">
        <v>42</v>
      </c>
      <c r="H2090" s="20" t="n">
        <v>6</v>
      </c>
      <c r="I2090" s="20" t="n">
        <v>1</v>
      </c>
      <c r="J2090" s="20" t="n">
        <v>10217</v>
      </c>
      <c r="K2090" s="21" t="n">
        <v>0.552083333333333</v>
      </c>
      <c r="L2090" s="22" t="n">
        <v>0.586805555555556</v>
      </c>
      <c r="M2090" s="23" t="n">
        <f aca="false">VLOOKUP(E2090,'Esp. percorsi al 18-10-22'!C:J,8,FALSE())</f>
        <v>26.8767777813274</v>
      </c>
      <c r="N2090" s="23"/>
      <c r="O2090" s="23"/>
      <c r="P2090" s="20" t="n">
        <v>37</v>
      </c>
      <c r="Q2090" s="24" t="n">
        <f aca="false">+M2090*P2090</f>
        <v>994.440777909114</v>
      </c>
      <c r="R2090" s="24" t="n">
        <f aca="false">+N2090*P2090</f>
        <v>0</v>
      </c>
      <c r="S2090" s="24"/>
      <c r="T2090" s="25" t="n">
        <f aca="false">+L2090-K2090</f>
        <v>0.0347222222222222</v>
      </c>
      <c r="U2090" s="25" t="n">
        <f aca="false">+T2090*P2090</f>
        <v>1.28472222222222</v>
      </c>
      <c r="V2090" s="25"/>
    </row>
    <row r="2091" s="20" customFormat="true" ht="12" hidden="false" customHeight="false" outlineLevel="0" collapsed="false">
      <c r="A2091" s="12" t="n">
        <v>9823</v>
      </c>
      <c r="B2091" s="20" t="n">
        <v>49</v>
      </c>
      <c r="C2091" s="20" t="s">
        <v>316</v>
      </c>
      <c r="D2091" s="20" t="n">
        <v>2</v>
      </c>
      <c r="E2091" s="20" t="n">
        <v>600</v>
      </c>
      <c r="F2091" s="20" t="s">
        <v>375</v>
      </c>
      <c r="G2091" s="20" t="s">
        <v>42</v>
      </c>
      <c r="H2091" s="26" t="s">
        <v>27</v>
      </c>
      <c r="I2091" s="20" t="n">
        <v>1</v>
      </c>
      <c r="J2091" s="20" t="n">
        <v>1313</v>
      </c>
      <c r="K2091" s="21" t="n">
        <v>0.583333333333333</v>
      </c>
      <c r="L2091" s="22" t="n">
        <v>0.625</v>
      </c>
      <c r="M2091" s="23" t="n">
        <f aca="false">VLOOKUP(E2091,'Esp. percorsi al 18-10-22'!C:J,8,FALSE())</f>
        <v>31.7363533164716</v>
      </c>
      <c r="N2091" s="23"/>
      <c r="O2091" s="23"/>
      <c r="P2091" s="20" t="n">
        <v>189</v>
      </c>
      <c r="Q2091" s="24" t="n">
        <f aca="false">+M2091*P2091</f>
        <v>5998.17077681313</v>
      </c>
      <c r="R2091" s="24" t="n">
        <f aca="false">+N2091*P2091</f>
        <v>0</v>
      </c>
      <c r="S2091" s="24"/>
      <c r="T2091" s="25" t="n">
        <f aca="false">+L2091-K2091</f>
        <v>0.0416666666666667</v>
      </c>
      <c r="U2091" s="25" t="n">
        <f aca="false">+T2091*P2091</f>
        <v>7.875</v>
      </c>
      <c r="V2091" s="25"/>
    </row>
    <row r="2092" s="13" customFormat="true" ht="12" hidden="false" customHeight="false" outlineLevel="0" collapsed="false">
      <c r="A2092" s="12" t="n">
        <v>12881</v>
      </c>
      <c r="B2092" s="13" t="n">
        <v>49</v>
      </c>
      <c r="C2092" s="13" t="s">
        <v>316</v>
      </c>
      <c r="D2092" s="13" t="n">
        <v>1</v>
      </c>
      <c r="E2092" s="13" t="n">
        <v>601</v>
      </c>
      <c r="F2092" s="13" t="s">
        <v>376</v>
      </c>
      <c r="G2092" s="13" t="s">
        <v>42</v>
      </c>
      <c r="H2092" s="19" t="s">
        <v>27</v>
      </c>
      <c r="I2092" s="13" t="n">
        <v>1</v>
      </c>
      <c r="J2092" s="13" t="n">
        <v>1504</v>
      </c>
      <c r="K2092" s="14" t="n">
        <v>0.486111111111111</v>
      </c>
      <c r="L2092" s="15" t="n">
        <v>0.513888888888889</v>
      </c>
      <c r="M2092" s="16" t="n">
        <f aca="false">VLOOKUP(E2092,'Esp. percorsi al 18-10-22'!C:J,8,FALSE())</f>
        <v>25.7988777187673</v>
      </c>
      <c r="N2092" s="16"/>
      <c r="O2092" s="16"/>
      <c r="P2092" s="13" t="n">
        <v>189</v>
      </c>
      <c r="Q2092" s="17" t="n">
        <f aca="false">+M2092*P2092</f>
        <v>4875.98788884702</v>
      </c>
      <c r="R2092" s="17" t="n">
        <f aca="false">+N2092*P2092</f>
        <v>0</v>
      </c>
      <c r="S2092" s="17"/>
      <c r="T2092" s="18" t="n">
        <f aca="false">+L2092-K2092</f>
        <v>0.0277777777777778</v>
      </c>
      <c r="U2092" s="18" t="n">
        <f aca="false">+T2092*P2092</f>
        <v>5.25</v>
      </c>
      <c r="V2092" s="18"/>
    </row>
    <row r="2093" s="13" customFormat="true" ht="12" hidden="false" customHeight="false" outlineLevel="0" collapsed="false">
      <c r="A2093" s="12" t="n">
        <v>18785</v>
      </c>
      <c r="B2093" s="13" t="n">
        <v>49</v>
      </c>
      <c r="C2093" s="13" t="s">
        <v>316</v>
      </c>
      <c r="D2093" s="13" t="n">
        <v>2</v>
      </c>
      <c r="E2093" s="13" t="n">
        <v>602</v>
      </c>
      <c r="F2093" s="13" t="s">
        <v>377</v>
      </c>
      <c r="G2093" s="13" t="s">
        <v>42</v>
      </c>
      <c r="H2093" s="19" t="s">
        <v>27</v>
      </c>
      <c r="I2093" s="13" t="n">
        <v>1</v>
      </c>
      <c r="J2093" s="13" t="n">
        <v>1491</v>
      </c>
      <c r="K2093" s="14" t="n">
        <v>0.236111111111111</v>
      </c>
      <c r="L2093" s="15" t="n">
        <v>0.246527777777778</v>
      </c>
      <c r="M2093" s="16" t="n">
        <f aca="false">VLOOKUP(E2093,'Esp. percorsi al 18-10-22'!C:J,8,FALSE())</f>
        <v>11.1600368049471</v>
      </c>
      <c r="N2093" s="16"/>
      <c r="O2093" s="16"/>
      <c r="P2093" s="13" t="n">
        <v>189</v>
      </c>
      <c r="Q2093" s="17" t="n">
        <f aca="false">+M2093*P2093</f>
        <v>2109.246956135</v>
      </c>
      <c r="R2093" s="17" t="n">
        <f aca="false">+N2093*P2093</f>
        <v>0</v>
      </c>
      <c r="S2093" s="17"/>
      <c r="T2093" s="18" t="n">
        <f aca="false">+L2093-K2093</f>
        <v>0.0104166666666667</v>
      </c>
      <c r="U2093" s="18" t="n">
        <f aca="false">+T2093*P2093</f>
        <v>1.96875</v>
      </c>
      <c r="V2093" s="18"/>
    </row>
    <row r="2094" s="13" customFormat="true" ht="12" hidden="false" customHeight="false" outlineLevel="0" collapsed="false">
      <c r="A2094" s="12" t="n">
        <v>14051</v>
      </c>
      <c r="B2094" s="13" t="n">
        <v>49</v>
      </c>
      <c r="C2094" s="13" t="s">
        <v>316</v>
      </c>
      <c r="D2094" s="13" t="n">
        <v>2</v>
      </c>
      <c r="E2094" s="13" t="n">
        <v>602</v>
      </c>
      <c r="F2094" s="13" t="s">
        <v>377</v>
      </c>
      <c r="G2094" s="13" t="s">
        <v>42</v>
      </c>
      <c r="H2094" s="19" t="s">
        <v>27</v>
      </c>
      <c r="I2094" s="13" t="n">
        <v>1</v>
      </c>
      <c r="J2094" s="13" t="n">
        <v>1492</v>
      </c>
      <c r="K2094" s="14" t="n">
        <v>0.263888888888889</v>
      </c>
      <c r="L2094" s="15" t="n">
        <v>0.277777777777778</v>
      </c>
      <c r="M2094" s="16" t="n">
        <f aca="false">VLOOKUP(E2094,'Esp. percorsi al 18-10-22'!C:J,8,FALSE())</f>
        <v>11.1600368049471</v>
      </c>
      <c r="N2094" s="16"/>
      <c r="O2094" s="16"/>
      <c r="P2094" s="13" t="n">
        <v>189</v>
      </c>
      <c r="Q2094" s="17" t="n">
        <f aca="false">+M2094*P2094</f>
        <v>2109.246956135</v>
      </c>
      <c r="R2094" s="17" t="n">
        <f aca="false">+N2094*P2094</f>
        <v>0</v>
      </c>
      <c r="S2094" s="17"/>
      <c r="T2094" s="18" t="n">
        <f aca="false">+L2094-K2094</f>
        <v>0.0138888888888889</v>
      </c>
      <c r="U2094" s="18" t="n">
        <f aca="false">+T2094*P2094</f>
        <v>2.625</v>
      </c>
      <c r="V2094" s="18"/>
    </row>
    <row r="2095" s="13" customFormat="true" ht="12" hidden="false" customHeight="false" outlineLevel="0" collapsed="false">
      <c r="A2095" s="12" t="n">
        <v>10084</v>
      </c>
      <c r="B2095" s="13" t="n">
        <v>49</v>
      </c>
      <c r="C2095" s="13" t="s">
        <v>316</v>
      </c>
      <c r="D2095" s="13" t="n">
        <v>2</v>
      </c>
      <c r="E2095" s="13" t="n">
        <v>602</v>
      </c>
      <c r="F2095" s="13" t="s">
        <v>377</v>
      </c>
      <c r="G2095" s="13" t="s">
        <v>77</v>
      </c>
      <c r="H2095" s="13" t="s">
        <v>25</v>
      </c>
      <c r="I2095" s="13" t="n">
        <v>1</v>
      </c>
      <c r="J2095" s="13" t="n">
        <v>3990</v>
      </c>
      <c r="K2095" s="14" t="n">
        <v>0.295138888888889</v>
      </c>
      <c r="L2095" s="15" t="n">
        <v>0.309027777777778</v>
      </c>
      <c r="M2095" s="16" t="n">
        <f aca="false">VLOOKUP(E2095,'Esp. percorsi al 18-10-22'!C:J,8,FALSE())</f>
        <v>11.1600368049471</v>
      </c>
      <c r="N2095" s="16"/>
      <c r="O2095" s="16"/>
      <c r="P2095" s="13" t="n">
        <v>77</v>
      </c>
      <c r="Q2095" s="17" t="n">
        <f aca="false">+M2095*P2095</f>
        <v>859.322833980927</v>
      </c>
      <c r="R2095" s="17" t="n">
        <f aca="false">+N2095*P2095</f>
        <v>0</v>
      </c>
      <c r="S2095" s="17"/>
      <c r="T2095" s="18" t="n">
        <f aca="false">+L2095-K2095</f>
        <v>0.0138888888888889</v>
      </c>
      <c r="U2095" s="18" t="n">
        <f aca="false">+T2095*P2095</f>
        <v>1.06944444444444</v>
      </c>
      <c r="V2095" s="18"/>
    </row>
    <row r="2096" s="13" customFormat="true" ht="12" hidden="false" customHeight="false" outlineLevel="0" collapsed="false">
      <c r="A2096" s="12" t="n">
        <v>10215</v>
      </c>
      <c r="B2096" s="13" t="n">
        <v>49</v>
      </c>
      <c r="C2096" s="13" t="s">
        <v>316</v>
      </c>
      <c r="D2096" s="13" t="n">
        <v>2</v>
      </c>
      <c r="E2096" s="13" t="n">
        <v>602</v>
      </c>
      <c r="F2096" s="13" t="s">
        <v>377</v>
      </c>
      <c r="G2096" s="13" t="s">
        <v>42</v>
      </c>
      <c r="H2096" s="13" t="n">
        <v>6</v>
      </c>
      <c r="I2096" s="13" t="n">
        <v>1</v>
      </c>
      <c r="J2096" s="13" t="n">
        <v>10215</v>
      </c>
      <c r="K2096" s="14" t="n">
        <v>0.295138888888889</v>
      </c>
      <c r="L2096" s="15" t="n">
        <v>0.309027777777778</v>
      </c>
      <c r="M2096" s="16" t="n">
        <f aca="false">VLOOKUP(E2096,'Esp. percorsi al 18-10-22'!C:J,8,FALSE())</f>
        <v>11.1600368049471</v>
      </c>
      <c r="N2096" s="16"/>
      <c r="O2096" s="16"/>
      <c r="P2096" s="13" t="n">
        <v>37</v>
      </c>
      <c r="Q2096" s="17" t="n">
        <f aca="false">+M2096*P2096</f>
        <v>412.921361783043</v>
      </c>
      <c r="R2096" s="17" t="n">
        <f aca="false">+N2096*P2096</f>
        <v>0</v>
      </c>
      <c r="S2096" s="17"/>
      <c r="T2096" s="18" t="n">
        <f aca="false">+L2096-K2096</f>
        <v>0.0138888888888889</v>
      </c>
      <c r="U2096" s="18" t="n">
        <f aca="false">+T2096*P2096</f>
        <v>0.513888888888889</v>
      </c>
      <c r="V2096" s="18"/>
    </row>
    <row r="2097" s="13" customFormat="true" ht="12" hidden="false" customHeight="false" outlineLevel="0" collapsed="false">
      <c r="A2097" s="12" t="n">
        <v>10079</v>
      </c>
      <c r="B2097" s="13" t="n">
        <v>49</v>
      </c>
      <c r="C2097" s="13" t="s">
        <v>316</v>
      </c>
      <c r="D2097" s="13" t="n">
        <v>2</v>
      </c>
      <c r="E2097" s="13" t="n">
        <v>602</v>
      </c>
      <c r="F2097" s="13" t="s">
        <v>377</v>
      </c>
      <c r="G2097" s="13" t="s">
        <v>77</v>
      </c>
      <c r="H2097" s="13" t="s">
        <v>25</v>
      </c>
      <c r="I2097" s="13" t="n">
        <v>1</v>
      </c>
      <c r="J2097" s="13" t="n">
        <v>3733</v>
      </c>
      <c r="K2097" s="14" t="n">
        <v>0.569444444444444</v>
      </c>
      <c r="L2097" s="15" t="n">
        <v>0.583333333333333</v>
      </c>
      <c r="M2097" s="16" t="n">
        <f aca="false">VLOOKUP(E2097,'Esp. percorsi al 18-10-22'!C:J,8,FALSE())</f>
        <v>11.1600368049471</v>
      </c>
      <c r="N2097" s="16"/>
      <c r="O2097" s="16"/>
      <c r="P2097" s="13" t="n">
        <v>77</v>
      </c>
      <c r="Q2097" s="17" t="n">
        <f aca="false">+M2097*P2097</f>
        <v>859.322833980927</v>
      </c>
      <c r="R2097" s="17" t="n">
        <f aca="false">+N2097*P2097</f>
        <v>0</v>
      </c>
      <c r="S2097" s="17"/>
      <c r="T2097" s="18" t="n">
        <f aca="false">+L2097-K2097</f>
        <v>0.0138888888888889</v>
      </c>
      <c r="U2097" s="18" t="n">
        <f aca="false">+T2097*P2097</f>
        <v>1.06944444444444</v>
      </c>
      <c r="V2097" s="18"/>
    </row>
    <row r="2098" s="13" customFormat="true" ht="12" hidden="false" customHeight="false" outlineLevel="0" collapsed="false">
      <c r="A2098" s="12" t="n">
        <v>10218</v>
      </c>
      <c r="B2098" s="13" t="n">
        <v>49</v>
      </c>
      <c r="C2098" s="13" t="s">
        <v>316</v>
      </c>
      <c r="D2098" s="13" t="n">
        <v>2</v>
      </c>
      <c r="E2098" s="13" t="n">
        <v>602</v>
      </c>
      <c r="F2098" s="13" t="s">
        <v>377</v>
      </c>
      <c r="G2098" s="13" t="s">
        <v>42</v>
      </c>
      <c r="H2098" s="13" t="n">
        <v>6</v>
      </c>
      <c r="I2098" s="13" t="n">
        <v>1</v>
      </c>
      <c r="J2098" s="13" t="n">
        <v>10218</v>
      </c>
      <c r="K2098" s="14" t="n">
        <v>0.569444444444444</v>
      </c>
      <c r="L2098" s="15" t="n">
        <v>0.583333333333333</v>
      </c>
      <c r="M2098" s="16" t="n">
        <f aca="false">VLOOKUP(E2098,'Esp. percorsi al 18-10-22'!C:J,8,FALSE())</f>
        <v>11.1600368049471</v>
      </c>
      <c r="N2098" s="16"/>
      <c r="O2098" s="16"/>
      <c r="P2098" s="13" t="n">
        <v>37</v>
      </c>
      <c r="Q2098" s="17" t="n">
        <f aca="false">+M2098*P2098</f>
        <v>412.921361783043</v>
      </c>
      <c r="R2098" s="17" t="n">
        <f aca="false">+N2098*P2098</f>
        <v>0</v>
      </c>
      <c r="S2098" s="17"/>
      <c r="T2098" s="18" t="n">
        <f aca="false">+L2098-K2098</f>
        <v>0.0138888888888889</v>
      </c>
      <c r="U2098" s="18" t="n">
        <f aca="false">+T2098*P2098</f>
        <v>0.513888888888889</v>
      </c>
      <c r="V2098" s="18"/>
    </row>
    <row r="2099" s="13" customFormat="true" ht="12" hidden="false" customHeight="false" outlineLevel="0" collapsed="false">
      <c r="A2099" s="12" t="n">
        <v>14034</v>
      </c>
      <c r="B2099" s="13" t="n">
        <v>49</v>
      </c>
      <c r="C2099" s="13" t="s">
        <v>316</v>
      </c>
      <c r="D2099" s="13" t="n">
        <v>2</v>
      </c>
      <c r="E2099" s="13" t="n">
        <v>602</v>
      </c>
      <c r="F2099" s="13" t="s">
        <v>377</v>
      </c>
      <c r="G2099" s="13" t="s">
        <v>42</v>
      </c>
      <c r="H2099" s="19" t="s">
        <v>27</v>
      </c>
      <c r="I2099" s="13" t="n">
        <v>1</v>
      </c>
      <c r="J2099" s="13" t="n">
        <v>14034</v>
      </c>
      <c r="K2099" s="14" t="n">
        <v>0.614583333333333</v>
      </c>
      <c r="L2099" s="15" t="n">
        <v>0.628472222222222</v>
      </c>
      <c r="M2099" s="16" t="n">
        <f aca="false">VLOOKUP(E2099,'Esp. percorsi al 18-10-22'!C:J,8,FALSE())</f>
        <v>11.1600368049471</v>
      </c>
      <c r="N2099" s="16"/>
      <c r="O2099" s="16"/>
      <c r="P2099" s="13" t="n">
        <v>189</v>
      </c>
      <c r="Q2099" s="17" t="n">
        <f aca="false">+M2099*P2099</f>
        <v>2109.246956135</v>
      </c>
      <c r="R2099" s="17" t="n">
        <f aca="false">+N2099*P2099</f>
        <v>0</v>
      </c>
      <c r="S2099" s="17"/>
      <c r="T2099" s="18" t="n">
        <f aca="false">+L2099-K2099</f>
        <v>0.0138888888888889</v>
      </c>
      <c r="U2099" s="18" t="n">
        <f aca="false">+T2099*P2099</f>
        <v>2.625</v>
      </c>
      <c r="V2099" s="18"/>
    </row>
    <row r="2100" s="20" customFormat="true" ht="12" hidden="false" customHeight="false" outlineLevel="0" collapsed="false">
      <c r="A2100" s="12" t="n">
        <v>10086</v>
      </c>
      <c r="B2100" s="20" t="n">
        <v>49</v>
      </c>
      <c r="C2100" s="20" t="s">
        <v>316</v>
      </c>
      <c r="D2100" s="20" t="n">
        <v>1</v>
      </c>
      <c r="E2100" s="20" t="n">
        <v>603</v>
      </c>
      <c r="F2100" s="20" t="s">
        <v>378</v>
      </c>
      <c r="G2100" s="20" t="s">
        <v>77</v>
      </c>
      <c r="H2100" s="20" t="s">
        <v>25</v>
      </c>
      <c r="I2100" s="20" t="n">
        <v>1</v>
      </c>
      <c r="J2100" s="20" t="n">
        <v>3293</v>
      </c>
      <c r="K2100" s="21" t="n">
        <v>0.246527777777778</v>
      </c>
      <c r="L2100" s="22" t="n">
        <v>0.256944444444444</v>
      </c>
      <c r="M2100" s="23" t="n">
        <f aca="false">VLOOKUP(E2100,'Esp. percorsi al 18-10-22'!C:J,8,FALSE())</f>
        <v>8.52386236594898</v>
      </c>
      <c r="N2100" s="23"/>
      <c r="O2100" s="23"/>
      <c r="P2100" s="20" t="n">
        <v>77</v>
      </c>
      <c r="Q2100" s="24" t="n">
        <f aca="false">+M2100*P2100</f>
        <v>656.337402178072</v>
      </c>
      <c r="R2100" s="24" t="n">
        <f aca="false">+N2100*P2100</f>
        <v>0</v>
      </c>
      <c r="S2100" s="24"/>
      <c r="T2100" s="25" t="n">
        <f aca="false">+L2100-K2100</f>
        <v>0.0104166666666667</v>
      </c>
      <c r="U2100" s="25" t="n">
        <f aca="false">+T2100*P2100</f>
        <v>0.802083333333333</v>
      </c>
      <c r="V2100" s="25"/>
    </row>
    <row r="2101" s="20" customFormat="true" ht="12" hidden="false" customHeight="false" outlineLevel="0" collapsed="false">
      <c r="A2101" s="12" t="n">
        <v>10116</v>
      </c>
      <c r="B2101" s="20" t="n">
        <v>49</v>
      </c>
      <c r="C2101" s="20" t="s">
        <v>316</v>
      </c>
      <c r="D2101" s="20" t="n">
        <v>1</v>
      </c>
      <c r="E2101" s="20" t="n">
        <v>603</v>
      </c>
      <c r="F2101" s="20" t="s">
        <v>378</v>
      </c>
      <c r="G2101" s="20" t="s">
        <v>42</v>
      </c>
      <c r="H2101" s="20" t="n">
        <v>6</v>
      </c>
      <c r="I2101" s="20" t="n">
        <v>1</v>
      </c>
      <c r="J2101" s="20" t="n">
        <v>4269</v>
      </c>
      <c r="K2101" s="21" t="n">
        <v>0.246527777777778</v>
      </c>
      <c r="L2101" s="22" t="n">
        <v>0.256944444444444</v>
      </c>
      <c r="M2101" s="23" t="n">
        <f aca="false">VLOOKUP(E2101,'Esp. percorsi al 18-10-22'!C:J,8,FALSE())</f>
        <v>8.52386236594898</v>
      </c>
      <c r="N2101" s="23"/>
      <c r="O2101" s="23"/>
      <c r="P2101" s="20" t="n">
        <v>37</v>
      </c>
      <c r="Q2101" s="24" t="n">
        <f aca="false">+M2101*P2101</f>
        <v>315.382907540112</v>
      </c>
      <c r="R2101" s="24" t="n">
        <f aca="false">+N2101*P2101</f>
        <v>0</v>
      </c>
      <c r="S2101" s="24"/>
      <c r="T2101" s="25" t="n">
        <f aca="false">+L2101-K2101</f>
        <v>0.0104166666666667</v>
      </c>
      <c r="U2101" s="25" t="n">
        <f aca="false">+T2101*P2101</f>
        <v>0.385416666666667</v>
      </c>
      <c r="V2101" s="25"/>
    </row>
    <row r="2102" s="20" customFormat="true" ht="12" hidden="false" customHeight="false" outlineLevel="0" collapsed="false">
      <c r="A2102" s="12" t="n">
        <v>14026</v>
      </c>
      <c r="B2102" s="20" t="n">
        <v>49</v>
      </c>
      <c r="C2102" s="20" t="s">
        <v>316</v>
      </c>
      <c r="D2102" s="20" t="n">
        <v>1</v>
      </c>
      <c r="E2102" s="20" t="n">
        <v>603</v>
      </c>
      <c r="F2102" s="20" t="s">
        <v>378</v>
      </c>
      <c r="G2102" s="20" t="s">
        <v>24</v>
      </c>
      <c r="H2102" s="20" t="s">
        <v>29</v>
      </c>
      <c r="I2102" s="20" t="n">
        <v>1</v>
      </c>
      <c r="J2102" s="20" t="n">
        <v>2118</v>
      </c>
      <c r="K2102" s="21" t="n">
        <v>0.305555555555555</v>
      </c>
      <c r="L2102" s="22" t="n">
        <v>0.315972222222222</v>
      </c>
      <c r="M2102" s="23" t="n">
        <f aca="false">VLOOKUP(E2102,'Esp. percorsi al 18-10-22'!C:J,8,FALSE())</f>
        <v>8.52386236594898</v>
      </c>
      <c r="N2102" s="23"/>
      <c r="O2102" s="23"/>
      <c r="P2102" s="20" t="n">
        <v>57</v>
      </c>
      <c r="Q2102" s="24" t="n">
        <f aca="false">+M2102*P2102</f>
        <v>485.860154859092</v>
      </c>
      <c r="R2102" s="24" t="n">
        <f aca="false">+N2102*P2102</f>
        <v>0</v>
      </c>
      <c r="S2102" s="24"/>
      <c r="T2102" s="25" t="n">
        <f aca="false">+L2102-K2102</f>
        <v>0.0104166666666667</v>
      </c>
      <c r="U2102" s="25" t="n">
        <f aca="false">+T2102*P2102</f>
        <v>0.59375</v>
      </c>
      <c r="V2102" s="25"/>
    </row>
    <row r="2103" s="13" customFormat="true" ht="12" hidden="false" customHeight="false" outlineLevel="0" collapsed="false">
      <c r="A2103" s="12" t="n">
        <v>14027</v>
      </c>
      <c r="B2103" s="13" t="n">
        <v>49</v>
      </c>
      <c r="C2103" s="13" t="s">
        <v>316</v>
      </c>
      <c r="D2103" s="13" t="n">
        <v>1</v>
      </c>
      <c r="E2103" s="13" t="n">
        <v>604</v>
      </c>
      <c r="F2103" s="13" t="s">
        <v>379</v>
      </c>
      <c r="G2103" s="13" t="s">
        <v>24</v>
      </c>
      <c r="H2103" s="13" t="s">
        <v>29</v>
      </c>
      <c r="I2103" s="13" t="n">
        <v>1</v>
      </c>
      <c r="J2103" s="13" t="n">
        <v>2214</v>
      </c>
      <c r="K2103" s="14" t="n">
        <v>0.545138888888889</v>
      </c>
      <c r="L2103" s="15" t="n">
        <v>0.559027777777778</v>
      </c>
      <c r="M2103" s="16" t="n">
        <f aca="false">VLOOKUP(E2103,'Esp. percorsi al 18-10-22'!C:J,8,FALSE())</f>
        <v>8.68127275800533</v>
      </c>
      <c r="N2103" s="16"/>
      <c r="O2103" s="16"/>
      <c r="P2103" s="13" t="n">
        <v>57</v>
      </c>
      <c r="Q2103" s="17" t="n">
        <f aca="false">+M2103*P2103</f>
        <v>494.832547206304</v>
      </c>
      <c r="R2103" s="17" t="n">
        <f aca="false">+N2103*P2103</f>
        <v>0</v>
      </c>
      <c r="S2103" s="17"/>
      <c r="T2103" s="18" t="n">
        <f aca="false">+L2103-K2103</f>
        <v>0.0138888888888889</v>
      </c>
      <c r="U2103" s="18" t="n">
        <f aca="false">+T2103*P2103</f>
        <v>0.791666666666667</v>
      </c>
      <c r="V2103" s="18"/>
    </row>
    <row r="2104" s="13" customFormat="true" ht="12" hidden="false" customHeight="false" outlineLevel="0" collapsed="false">
      <c r="A2104" s="12" t="n">
        <v>14012</v>
      </c>
      <c r="B2104" s="13" t="n">
        <v>49</v>
      </c>
      <c r="C2104" s="13" t="s">
        <v>316</v>
      </c>
      <c r="D2104" s="13" t="n">
        <v>2</v>
      </c>
      <c r="E2104" s="13" t="n">
        <v>606</v>
      </c>
      <c r="F2104" s="13" t="s">
        <v>380</v>
      </c>
      <c r="G2104" s="13" t="s">
        <v>42</v>
      </c>
      <c r="H2104" s="19" t="s">
        <v>27</v>
      </c>
      <c r="I2104" s="13" t="n">
        <v>1</v>
      </c>
      <c r="J2104" s="13" t="n">
        <v>1493</v>
      </c>
      <c r="K2104" s="14" t="n">
        <v>0.513888888888889</v>
      </c>
      <c r="L2104" s="15" t="n">
        <v>0.541666666666667</v>
      </c>
      <c r="M2104" s="16" t="n">
        <f aca="false">VLOOKUP(E2104,'Esp. percorsi al 18-10-22'!C:J,8,FALSE())</f>
        <v>25.3824490393862</v>
      </c>
      <c r="N2104" s="16"/>
      <c r="O2104" s="16"/>
      <c r="P2104" s="13" t="n">
        <v>189</v>
      </c>
      <c r="Q2104" s="17" t="n">
        <f aca="false">+M2104*P2104</f>
        <v>4797.28286844399</v>
      </c>
      <c r="R2104" s="17" t="n">
        <f aca="false">+N2104*P2104</f>
        <v>0</v>
      </c>
      <c r="S2104" s="17"/>
      <c r="T2104" s="18" t="n">
        <f aca="false">+L2104-K2104</f>
        <v>0.0277777777777778</v>
      </c>
      <c r="U2104" s="18" t="n">
        <f aca="false">+T2104*P2104</f>
        <v>5.25</v>
      </c>
      <c r="V2104" s="18"/>
    </row>
    <row r="2105" s="20" customFormat="true" ht="12" hidden="false" customHeight="false" outlineLevel="0" collapsed="false">
      <c r="A2105" s="12" t="n">
        <v>14010</v>
      </c>
      <c r="B2105" s="20" t="n">
        <v>49</v>
      </c>
      <c r="C2105" s="20" t="s">
        <v>316</v>
      </c>
      <c r="D2105" s="20" t="n">
        <v>1</v>
      </c>
      <c r="E2105" s="20" t="n">
        <v>648</v>
      </c>
      <c r="F2105" s="20" t="s">
        <v>381</v>
      </c>
      <c r="G2105" s="20" t="s">
        <v>42</v>
      </c>
      <c r="H2105" s="26" t="s">
        <v>27</v>
      </c>
      <c r="I2105" s="20" t="n">
        <v>1</v>
      </c>
      <c r="J2105" s="20" t="n">
        <v>1390</v>
      </c>
      <c r="K2105" s="21" t="n">
        <v>0.388888888888889</v>
      </c>
      <c r="L2105" s="22" t="n">
        <v>0.423611111111111</v>
      </c>
      <c r="M2105" s="23" t="n">
        <f aca="false">VLOOKUP(E2105,'Esp. percorsi al 18-10-22'!C:J,8,FALSE())</f>
        <v>32.3756872296094</v>
      </c>
      <c r="N2105" s="23"/>
      <c r="O2105" s="23"/>
      <c r="P2105" s="20" t="n">
        <v>189</v>
      </c>
      <c r="Q2105" s="24" t="n">
        <f aca="false">+M2105*P2105</f>
        <v>6119.00488639618</v>
      </c>
      <c r="R2105" s="24" t="n">
        <f aca="false">+N2105*P2105</f>
        <v>0</v>
      </c>
      <c r="S2105" s="24"/>
      <c r="T2105" s="25" t="n">
        <f aca="false">+L2105-K2105</f>
        <v>0.0347222222222222</v>
      </c>
      <c r="U2105" s="25" t="n">
        <f aca="false">+T2105*P2105</f>
        <v>6.5625</v>
      </c>
      <c r="V2105" s="25"/>
    </row>
    <row r="2106" s="20" customFormat="true" ht="12" hidden="false" customHeight="false" outlineLevel="0" collapsed="false">
      <c r="A2106" s="12" t="n">
        <v>10041</v>
      </c>
      <c r="B2106" s="20" t="n">
        <v>49</v>
      </c>
      <c r="C2106" s="20" t="s">
        <v>316</v>
      </c>
      <c r="D2106" s="20" t="n">
        <v>1</v>
      </c>
      <c r="E2106" s="20" t="n">
        <v>648</v>
      </c>
      <c r="F2106" s="20" t="s">
        <v>381</v>
      </c>
      <c r="G2106" s="20" t="s">
        <v>77</v>
      </c>
      <c r="H2106" s="20" t="s">
        <v>25</v>
      </c>
      <c r="I2106" s="20" t="n">
        <v>1</v>
      </c>
      <c r="J2106" s="20" t="n">
        <v>2471</v>
      </c>
      <c r="K2106" s="21" t="n">
        <v>0.486111111111111</v>
      </c>
      <c r="L2106" s="22" t="n">
        <v>0.524305555555556</v>
      </c>
      <c r="M2106" s="23" t="n">
        <f aca="false">VLOOKUP(E2106,'Esp. percorsi al 18-10-22'!C:J,8,FALSE())</f>
        <v>32.3756872296094</v>
      </c>
      <c r="N2106" s="23"/>
      <c r="O2106" s="23"/>
      <c r="P2106" s="20" t="n">
        <v>77</v>
      </c>
      <c r="Q2106" s="24" t="n">
        <f aca="false">+M2106*P2106</f>
        <v>2492.92791667992</v>
      </c>
      <c r="R2106" s="24" t="n">
        <f aca="false">+N2106*P2106</f>
        <v>0</v>
      </c>
      <c r="S2106" s="24"/>
      <c r="T2106" s="25" t="n">
        <f aca="false">+L2106-K2106</f>
        <v>0.0381944444444444</v>
      </c>
      <c r="U2106" s="25" t="n">
        <f aca="false">+T2106*P2106</f>
        <v>2.94097222222222</v>
      </c>
      <c r="V2106" s="25"/>
    </row>
    <row r="2107" s="20" customFormat="true" ht="12" hidden="false" customHeight="false" outlineLevel="0" collapsed="false">
      <c r="A2107" s="12" t="n">
        <v>10126</v>
      </c>
      <c r="B2107" s="20" t="n">
        <v>49</v>
      </c>
      <c r="C2107" s="20" t="s">
        <v>316</v>
      </c>
      <c r="D2107" s="20" t="n">
        <v>1</v>
      </c>
      <c r="E2107" s="20" t="n">
        <v>648</v>
      </c>
      <c r="F2107" s="20" t="s">
        <v>381</v>
      </c>
      <c r="G2107" s="20" t="s">
        <v>42</v>
      </c>
      <c r="H2107" s="20" t="n">
        <v>6</v>
      </c>
      <c r="I2107" s="20" t="n">
        <v>1</v>
      </c>
      <c r="J2107" s="20" t="n">
        <v>4284</v>
      </c>
      <c r="K2107" s="21" t="n">
        <v>0.486111111111111</v>
      </c>
      <c r="L2107" s="22" t="n">
        <v>0.524305555555556</v>
      </c>
      <c r="M2107" s="23" t="n">
        <f aca="false">VLOOKUP(E2107,'Esp. percorsi al 18-10-22'!C:J,8,FALSE())</f>
        <v>32.3756872296094</v>
      </c>
      <c r="N2107" s="23"/>
      <c r="O2107" s="23"/>
      <c r="P2107" s="20" t="n">
        <v>37</v>
      </c>
      <c r="Q2107" s="24" t="n">
        <f aca="false">+M2107*P2107</f>
        <v>1197.90042749555</v>
      </c>
      <c r="R2107" s="24" t="n">
        <f aca="false">+N2107*P2107</f>
        <v>0</v>
      </c>
      <c r="S2107" s="24"/>
      <c r="T2107" s="25" t="n">
        <f aca="false">+L2107-K2107</f>
        <v>0.0381944444444444</v>
      </c>
      <c r="U2107" s="25" t="n">
        <f aca="false">+T2107*P2107</f>
        <v>1.41319444444444</v>
      </c>
      <c r="V2107" s="25"/>
    </row>
    <row r="2108" s="20" customFormat="true" ht="12" hidden="false" customHeight="false" outlineLevel="0" collapsed="false">
      <c r="A2108" s="12" t="n">
        <v>13783</v>
      </c>
      <c r="B2108" s="20" t="n">
        <v>49</v>
      </c>
      <c r="C2108" s="20" t="s">
        <v>316</v>
      </c>
      <c r="D2108" s="20" t="n">
        <v>1</v>
      </c>
      <c r="E2108" s="20" t="n">
        <v>648</v>
      </c>
      <c r="F2108" s="20" t="s">
        <v>381</v>
      </c>
      <c r="G2108" s="20" t="s">
        <v>24</v>
      </c>
      <c r="H2108" s="20" t="s">
        <v>29</v>
      </c>
      <c r="I2108" s="20" t="n">
        <v>1</v>
      </c>
      <c r="J2108" s="20" t="n">
        <v>13783</v>
      </c>
      <c r="K2108" s="21" t="n">
        <v>0.534722222222222</v>
      </c>
      <c r="L2108" s="22" t="n">
        <v>0.569444444444444</v>
      </c>
      <c r="M2108" s="23" t="n">
        <f aca="false">VLOOKUP(E2108,'Esp. percorsi al 18-10-22'!C:J,8,FALSE())</f>
        <v>32.3756872296094</v>
      </c>
      <c r="N2108" s="23"/>
      <c r="O2108" s="23"/>
      <c r="P2108" s="20" t="n">
        <v>57</v>
      </c>
      <c r="Q2108" s="24" t="n">
        <f aca="false">+M2108*P2108</f>
        <v>1845.41417208774</v>
      </c>
      <c r="R2108" s="24" t="n">
        <f aca="false">+N2108*P2108</f>
        <v>0</v>
      </c>
      <c r="S2108" s="24"/>
      <c r="T2108" s="25" t="n">
        <f aca="false">+L2108-K2108</f>
        <v>0.0347222222222222</v>
      </c>
      <c r="U2108" s="25" t="n">
        <f aca="false">+T2108*P2108</f>
        <v>1.97916666666667</v>
      </c>
      <c r="V2108" s="25"/>
    </row>
    <row r="2109" s="20" customFormat="true" ht="12" hidden="false" customHeight="false" outlineLevel="0" collapsed="false">
      <c r="A2109" s="12" t="n">
        <v>14015</v>
      </c>
      <c r="B2109" s="20" t="n">
        <v>49</v>
      </c>
      <c r="C2109" s="20" t="s">
        <v>316</v>
      </c>
      <c r="D2109" s="20" t="n">
        <v>1</v>
      </c>
      <c r="E2109" s="20" t="n">
        <v>648</v>
      </c>
      <c r="F2109" s="20" t="s">
        <v>381</v>
      </c>
      <c r="G2109" s="20" t="s">
        <v>42</v>
      </c>
      <c r="H2109" s="26" t="s">
        <v>27</v>
      </c>
      <c r="I2109" s="20" t="n">
        <v>1</v>
      </c>
      <c r="J2109" s="20" t="n">
        <v>1388</v>
      </c>
      <c r="K2109" s="21" t="n">
        <v>0.576388888888889</v>
      </c>
      <c r="L2109" s="22" t="n">
        <v>0.614583333333333</v>
      </c>
      <c r="M2109" s="23" t="n">
        <f aca="false">VLOOKUP(E2109,'Esp. percorsi al 18-10-22'!C:J,8,FALSE())</f>
        <v>32.3756872296094</v>
      </c>
      <c r="N2109" s="23"/>
      <c r="O2109" s="23"/>
      <c r="P2109" s="20" t="n">
        <v>189</v>
      </c>
      <c r="Q2109" s="24" t="n">
        <f aca="false">+M2109*P2109</f>
        <v>6119.00488639618</v>
      </c>
      <c r="R2109" s="24" t="n">
        <f aca="false">+N2109*P2109</f>
        <v>0</v>
      </c>
      <c r="S2109" s="24"/>
      <c r="T2109" s="25" t="n">
        <f aca="false">+L2109-K2109</f>
        <v>0.0381944444444444</v>
      </c>
      <c r="U2109" s="25" t="n">
        <f aca="false">+T2109*P2109</f>
        <v>7.21875</v>
      </c>
      <c r="V2109" s="25"/>
    </row>
    <row r="2110" s="20" customFormat="true" ht="12" hidden="false" customHeight="false" outlineLevel="0" collapsed="false">
      <c r="A2110" s="12" t="n">
        <v>10042</v>
      </c>
      <c r="B2110" s="20" t="n">
        <v>49</v>
      </c>
      <c r="C2110" s="20" t="s">
        <v>316</v>
      </c>
      <c r="D2110" s="20" t="n">
        <v>1</v>
      </c>
      <c r="E2110" s="20" t="n">
        <v>648</v>
      </c>
      <c r="F2110" s="20" t="s">
        <v>381</v>
      </c>
      <c r="G2110" s="20" t="s">
        <v>77</v>
      </c>
      <c r="H2110" s="20" t="s">
        <v>25</v>
      </c>
      <c r="I2110" s="20" t="n">
        <v>1</v>
      </c>
      <c r="J2110" s="20" t="n">
        <v>2473</v>
      </c>
      <c r="K2110" s="21" t="n">
        <v>0.597222222222222</v>
      </c>
      <c r="L2110" s="22" t="n">
        <v>0.635416666666667</v>
      </c>
      <c r="M2110" s="23" t="n">
        <f aca="false">VLOOKUP(E2110,'Esp. percorsi al 18-10-22'!C:J,8,FALSE())</f>
        <v>32.3756872296094</v>
      </c>
      <c r="N2110" s="23"/>
      <c r="O2110" s="23"/>
      <c r="P2110" s="20" t="n">
        <v>77</v>
      </c>
      <c r="Q2110" s="24" t="n">
        <f aca="false">+M2110*P2110</f>
        <v>2492.92791667992</v>
      </c>
      <c r="R2110" s="24" t="n">
        <f aca="false">+N2110*P2110</f>
        <v>0</v>
      </c>
      <c r="S2110" s="24"/>
      <c r="T2110" s="25" t="n">
        <f aca="false">+L2110-K2110</f>
        <v>0.0381944444444444</v>
      </c>
      <c r="U2110" s="25" t="n">
        <f aca="false">+T2110*P2110</f>
        <v>2.94097222222222</v>
      </c>
      <c r="V2110" s="25"/>
    </row>
    <row r="2111" s="20" customFormat="true" ht="12" hidden="false" customHeight="false" outlineLevel="0" collapsed="false">
      <c r="A2111" s="12" t="n">
        <v>10133</v>
      </c>
      <c r="B2111" s="20" t="n">
        <v>49</v>
      </c>
      <c r="C2111" s="20" t="s">
        <v>316</v>
      </c>
      <c r="D2111" s="20" t="n">
        <v>1</v>
      </c>
      <c r="E2111" s="20" t="n">
        <v>648</v>
      </c>
      <c r="F2111" s="20" t="s">
        <v>381</v>
      </c>
      <c r="G2111" s="20" t="s">
        <v>42</v>
      </c>
      <c r="H2111" s="20" t="n">
        <v>6</v>
      </c>
      <c r="I2111" s="20" t="n">
        <v>1</v>
      </c>
      <c r="J2111" s="20" t="n">
        <v>4296</v>
      </c>
      <c r="K2111" s="21" t="n">
        <v>0.597222222222222</v>
      </c>
      <c r="L2111" s="22" t="n">
        <v>0.635416666666667</v>
      </c>
      <c r="M2111" s="23" t="n">
        <f aca="false">VLOOKUP(E2111,'Esp. percorsi al 18-10-22'!C:J,8,FALSE())</f>
        <v>32.3756872296094</v>
      </c>
      <c r="N2111" s="23"/>
      <c r="O2111" s="23"/>
      <c r="P2111" s="20" t="n">
        <v>37</v>
      </c>
      <c r="Q2111" s="24" t="n">
        <f aca="false">+M2111*P2111</f>
        <v>1197.90042749555</v>
      </c>
      <c r="R2111" s="24" t="n">
        <f aca="false">+N2111*P2111</f>
        <v>0</v>
      </c>
      <c r="S2111" s="24"/>
      <c r="T2111" s="25" t="n">
        <f aca="false">+L2111-K2111</f>
        <v>0.0381944444444444</v>
      </c>
      <c r="U2111" s="25" t="n">
        <f aca="false">+T2111*P2111</f>
        <v>1.41319444444444</v>
      </c>
      <c r="V2111" s="25"/>
    </row>
    <row r="2112" s="20" customFormat="true" ht="12" hidden="false" customHeight="false" outlineLevel="0" collapsed="false">
      <c r="A2112" s="12" t="n">
        <v>9872</v>
      </c>
      <c r="B2112" s="20" t="n">
        <v>49</v>
      </c>
      <c r="C2112" s="20" t="s">
        <v>316</v>
      </c>
      <c r="D2112" s="20" t="n">
        <v>1</v>
      </c>
      <c r="E2112" s="20" t="n">
        <v>648</v>
      </c>
      <c r="F2112" s="20" t="s">
        <v>381</v>
      </c>
      <c r="G2112" s="20" t="s">
        <v>24</v>
      </c>
      <c r="H2112" s="20" t="s">
        <v>25</v>
      </c>
      <c r="I2112" s="20" t="n">
        <v>1</v>
      </c>
      <c r="J2112" s="20" t="n">
        <v>1389</v>
      </c>
      <c r="K2112" s="21" t="n">
        <v>0.739583333333333</v>
      </c>
      <c r="L2112" s="22" t="n">
        <v>0.777777777777778</v>
      </c>
      <c r="M2112" s="23" t="n">
        <f aca="false">VLOOKUP(E2112,'Esp. percorsi al 18-10-22'!C:J,8,FALSE())</f>
        <v>32.3756872296094</v>
      </c>
      <c r="N2112" s="23"/>
      <c r="O2112" s="23"/>
      <c r="P2112" s="20" t="n">
        <v>303</v>
      </c>
      <c r="Q2112" s="24" t="n">
        <f aca="false">+M2112*P2112</f>
        <v>9809.83323057165</v>
      </c>
      <c r="R2112" s="24" t="n">
        <f aca="false">+N2112*P2112</f>
        <v>0</v>
      </c>
      <c r="S2112" s="24"/>
      <c r="T2112" s="25" t="n">
        <f aca="false">+L2112-K2112</f>
        <v>0.0381944444444444</v>
      </c>
      <c r="U2112" s="25" t="n">
        <f aca="false">+T2112*P2112</f>
        <v>11.5729166666667</v>
      </c>
      <c r="V2112" s="25"/>
    </row>
    <row r="2113" s="20" customFormat="true" ht="12" hidden="false" customHeight="false" outlineLevel="0" collapsed="false">
      <c r="A2113" s="12" t="n">
        <v>13786</v>
      </c>
      <c r="B2113" s="20" t="n">
        <v>49</v>
      </c>
      <c r="C2113" s="20" t="s">
        <v>316</v>
      </c>
      <c r="D2113" s="20" t="n">
        <v>1</v>
      </c>
      <c r="E2113" s="20" t="n">
        <v>648</v>
      </c>
      <c r="F2113" s="20" t="s">
        <v>381</v>
      </c>
      <c r="G2113" s="20" t="s">
        <v>24</v>
      </c>
      <c r="H2113" s="20" t="s">
        <v>29</v>
      </c>
      <c r="I2113" s="20" t="n">
        <v>1</v>
      </c>
      <c r="J2113" s="20" t="n">
        <v>2212</v>
      </c>
      <c r="K2113" s="21" t="n">
        <v>0.788194444444444</v>
      </c>
      <c r="L2113" s="22" t="n">
        <v>0.826388888888889</v>
      </c>
      <c r="M2113" s="23" t="n">
        <f aca="false">VLOOKUP(E2113,'Esp. percorsi al 18-10-22'!C:J,8,FALSE())</f>
        <v>32.3756872296094</v>
      </c>
      <c r="N2113" s="23"/>
      <c r="O2113" s="23"/>
      <c r="P2113" s="20" t="n">
        <v>57</v>
      </c>
      <c r="Q2113" s="24" t="n">
        <f aca="false">+M2113*P2113</f>
        <v>1845.41417208774</v>
      </c>
      <c r="R2113" s="24" t="n">
        <f aca="false">+N2113*P2113</f>
        <v>0</v>
      </c>
      <c r="S2113" s="24"/>
      <c r="T2113" s="25" t="n">
        <f aca="false">+L2113-K2113</f>
        <v>0.0381944444444444</v>
      </c>
      <c r="U2113" s="25" t="n">
        <f aca="false">+T2113*P2113</f>
        <v>2.17708333333333</v>
      </c>
      <c r="V2113" s="25"/>
    </row>
    <row r="2114" s="20" customFormat="true" ht="12" hidden="false" customHeight="false" outlineLevel="0" collapsed="false">
      <c r="A2114" s="12" t="n">
        <v>10072</v>
      </c>
      <c r="B2114" s="20" t="n">
        <v>49</v>
      </c>
      <c r="C2114" s="20" t="s">
        <v>316</v>
      </c>
      <c r="D2114" s="20" t="n">
        <v>1</v>
      </c>
      <c r="E2114" s="20" t="n">
        <v>860</v>
      </c>
      <c r="F2114" s="20" t="s">
        <v>382</v>
      </c>
      <c r="G2114" s="20" t="s">
        <v>77</v>
      </c>
      <c r="H2114" s="20" t="s">
        <v>25</v>
      </c>
      <c r="I2114" s="20" t="n">
        <v>1</v>
      </c>
      <c r="J2114" s="20" t="n">
        <v>3296</v>
      </c>
      <c r="K2114" s="21" t="n">
        <v>0.322916666666667</v>
      </c>
      <c r="L2114" s="22" t="n">
        <v>0.361111111111111</v>
      </c>
      <c r="M2114" s="23" t="n">
        <f aca="false">VLOOKUP(E2114,'Esp. percorsi al 18-10-22'!C:J,8,FALSE())</f>
        <v>25.2680019683602</v>
      </c>
      <c r="N2114" s="23"/>
      <c r="O2114" s="23"/>
      <c r="P2114" s="20" t="n">
        <v>77</v>
      </c>
      <c r="Q2114" s="24" t="n">
        <f aca="false">+M2114*P2114</f>
        <v>1945.63615156374</v>
      </c>
      <c r="R2114" s="24" t="n">
        <f aca="false">+N2114*P2114</f>
        <v>0</v>
      </c>
      <c r="S2114" s="24"/>
      <c r="T2114" s="25" t="n">
        <f aca="false">+L2114-K2114</f>
        <v>0.0381944444444444</v>
      </c>
      <c r="U2114" s="25" t="n">
        <f aca="false">+T2114*P2114</f>
        <v>2.94097222222222</v>
      </c>
      <c r="V2114" s="25"/>
    </row>
    <row r="2115" s="20" customFormat="true" ht="12" hidden="false" customHeight="false" outlineLevel="0" collapsed="false">
      <c r="A2115" s="12" t="n">
        <v>10216</v>
      </c>
      <c r="B2115" s="20" t="n">
        <v>49</v>
      </c>
      <c r="C2115" s="20" t="s">
        <v>316</v>
      </c>
      <c r="D2115" s="20" t="n">
        <v>1</v>
      </c>
      <c r="E2115" s="20" t="n">
        <v>860</v>
      </c>
      <c r="F2115" s="20" t="s">
        <v>382</v>
      </c>
      <c r="G2115" s="20" t="s">
        <v>42</v>
      </c>
      <c r="H2115" s="20" t="n">
        <v>6</v>
      </c>
      <c r="I2115" s="20" t="n">
        <v>1</v>
      </c>
      <c r="J2115" s="20" t="n">
        <v>10216</v>
      </c>
      <c r="K2115" s="21" t="n">
        <v>0.322916666666667</v>
      </c>
      <c r="L2115" s="22" t="n">
        <v>0.361111111111111</v>
      </c>
      <c r="M2115" s="23" t="n">
        <f aca="false">VLOOKUP(E2115,'Esp. percorsi al 18-10-22'!C:J,8,FALSE())</f>
        <v>25.2680019683602</v>
      </c>
      <c r="N2115" s="23"/>
      <c r="O2115" s="23"/>
      <c r="P2115" s="20" t="n">
        <v>37</v>
      </c>
      <c r="Q2115" s="24" t="n">
        <f aca="false">+M2115*P2115</f>
        <v>934.916072829327</v>
      </c>
      <c r="R2115" s="24" t="n">
        <f aca="false">+N2115*P2115</f>
        <v>0</v>
      </c>
      <c r="S2115" s="24"/>
      <c r="T2115" s="25" t="n">
        <f aca="false">+L2115-K2115</f>
        <v>0.0381944444444444</v>
      </c>
      <c r="U2115" s="25" t="n">
        <f aca="false">+T2115*P2115</f>
        <v>1.41319444444444</v>
      </c>
      <c r="V2115" s="25"/>
    </row>
    <row r="2116" s="13" customFormat="true" ht="12" hidden="false" customHeight="false" outlineLevel="0" collapsed="false">
      <c r="A2116" s="12" t="n">
        <v>14029</v>
      </c>
      <c r="B2116" s="13" t="n">
        <v>49</v>
      </c>
      <c r="C2116" s="13" t="s">
        <v>316</v>
      </c>
      <c r="D2116" s="13" t="n">
        <v>2</v>
      </c>
      <c r="E2116" s="13" t="n">
        <v>861</v>
      </c>
      <c r="F2116" s="13" t="s">
        <v>383</v>
      </c>
      <c r="G2116" s="13" t="s">
        <v>24</v>
      </c>
      <c r="H2116" s="13" t="s">
        <v>29</v>
      </c>
      <c r="I2116" s="13" t="n">
        <v>1</v>
      </c>
      <c r="J2116" s="13" t="n">
        <v>2210</v>
      </c>
      <c r="K2116" s="14" t="n">
        <v>0.53125</v>
      </c>
      <c r="L2116" s="15" t="n">
        <v>0.545138888888889</v>
      </c>
      <c r="M2116" s="16" t="n">
        <f aca="false">VLOOKUP(E2116,'Esp. percorsi al 18-10-22'!C:J,8,FALSE())</f>
        <v>10.2083882644432</v>
      </c>
      <c r="N2116" s="16"/>
      <c r="O2116" s="16"/>
      <c r="P2116" s="13" t="n">
        <v>57</v>
      </c>
      <c r="Q2116" s="17" t="n">
        <f aca="false">+M2116*P2116</f>
        <v>581.878131073262</v>
      </c>
      <c r="R2116" s="17" t="n">
        <f aca="false">+N2116*P2116</f>
        <v>0</v>
      </c>
      <c r="S2116" s="17"/>
      <c r="T2116" s="18" t="n">
        <f aca="false">+L2116-K2116</f>
        <v>0.0138888888888889</v>
      </c>
      <c r="U2116" s="18" t="n">
        <f aca="false">+T2116*P2116</f>
        <v>0.791666666666667</v>
      </c>
      <c r="V2116" s="18"/>
    </row>
    <row r="2117" s="13" customFormat="true" ht="12" hidden="false" customHeight="false" outlineLevel="0" collapsed="false">
      <c r="A2117" s="12" t="n">
        <v>18773</v>
      </c>
      <c r="B2117" s="13" t="n">
        <v>49</v>
      </c>
      <c r="C2117" s="13" t="s">
        <v>316</v>
      </c>
      <c r="D2117" s="13" t="n">
        <v>1</v>
      </c>
      <c r="E2117" s="13" t="n">
        <v>867</v>
      </c>
      <c r="F2117" s="13" t="s">
        <v>384</v>
      </c>
      <c r="G2117" s="13" t="s">
        <v>42</v>
      </c>
      <c r="H2117" s="19" t="s">
        <v>27</v>
      </c>
      <c r="I2117" s="13" t="n">
        <v>1</v>
      </c>
      <c r="J2117" s="13" t="n">
        <v>1502</v>
      </c>
      <c r="K2117" s="14" t="n">
        <v>0.232638888888889</v>
      </c>
      <c r="L2117" s="15" t="n">
        <v>0.246527777777778</v>
      </c>
      <c r="M2117" s="16" t="n">
        <f aca="false">VLOOKUP(E2117,'Esp. percorsi al 18-10-22'!C:J,8,FALSE())</f>
        <v>16.0573101056234</v>
      </c>
      <c r="N2117" s="16"/>
      <c r="O2117" s="16"/>
      <c r="P2117" s="13" t="n">
        <v>189</v>
      </c>
      <c r="Q2117" s="17" t="n">
        <f aca="false">+M2117*P2117</f>
        <v>3034.83160996282</v>
      </c>
      <c r="R2117" s="17" t="n">
        <f aca="false">+N2117*P2117</f>
        <v>0</v>
      </c>
      <c r="S2117" s="17"/>
      <c r="T2117" s="18" t="n">
        <f aca="false">+L2117-K2117</f>
        <v>0.0138888888888889</v>
      </c>
      <c r="U2117" s="18" t="n">
        <f aca="false">+T2117*P2117</f>
        <v>2.625</v>
      </c>
      <c r="V2117" s="18"/>
    </row>
    <row r="2118" s="13" customFormat="true" ht="12" hidden="false" customHeight="false" outlineLevel="0" collapsed="false">
      <c r="A2118" s="12" t="n">
        <v>18775</v>
      </c>
      <c r="B2118" s="13" t="n">
        <v>49</v>
      </c>
      <c r="C2118" s="13" t="s">
        <v>316</v>
      </c>
      <c r="D2118" s="13" t="n">
        <v>1</v>
      </c>
      <c r="E2118" s="13" t="n">
        <v>867</v>
      </c>
      <c r="F2118" s="13" t="s">
        <v>384</v>
      </c>
      <c r="G2118" s="13" t="s">
        <v>42</v>
      </c>
      <c r="H2118" s="19" t="s">
        <v>27</v>
      </c>
      <c r="I2118" s="13" t="n">
        <v>1</v>
      </c>
      <c r="J2118" s="13" t="n">
        <v>3110</v>
      </c>
      <c r="K2118" s="14" t="n">
        <v>0.260416666666667</v>
      </c>
      <c r="L2118" s="15" t="n">
        <v>0.277777777777778</v>
      </c>
      <c r="M2118" s="16" t="n">
        <f aca="false">VLOOKUP(E2118,'Esp. percorsi al 18-10-22'!C:J,8,FALSE())</f>
        <v>16.0573101056234</v>
      </c>
      <c r="N2118" s="16"/>
      <c r="O2118" s="16"/>
      <c r="P2118" s="13" t="n">
        <v>189</v>
      </c>
      <c r="Q2118" s="17" t="n">
        <f aca="false">+M2118*P2118</f>
        <v>3034.83160996282</v>
      </c>
      <c r="R2118" s="17" t="n">
        <f aca="false">+N2118*P2118</f>
        <v>0</v>
      </c>
      <c r="S2118" s="17"/>
      <c r="T2118" s="18" t="n">
        <f aca="false">+L2118-K2118</f>
        <v>0.0173611111111111</v>
      </c>
      <c r="U2118" s="18" t="n">
        <f aca="false">+T2118*P2118</f>
        <v>3.28125</v>
      </c>
      <c r="V2118" s="18"/>
    </row>
    <row r="2119" s="13" customFormat="true" ht="12" hidden="false" customHeight="false" outlineLevel="0" collapsed="false">
      <c r="A2119" s="12" t="n">
        <v>10070</v>
      </c>
      <c r="B2119" s="13" t="n">
        <v>49</v>
      </c>
      <c r="C2119" s="13" t="s">
        <v>316</v>
      </c>
      <c r="D2119" s="13" t="n">
        <v>1</v>
      </c>
      <c r="E2119" s="13" t="n">
        <v>867</v>
      </c>
      <c r="F2119" s="13" t="s">
        <v>384</v>
      </c>
      <c r="G2119" s="13" t="s">
        <v>77</v>
      </c>
      <c r="H2119" s="13" t="s">
        <v>25</v>
      </c>
      <c r="I2119" s="13" t="n">
        <v>1</v>
      </c>
      <c r="J2119" s="13" t="n">
        <v>3294</v>
      </c>
      <c r="K2119" s="14" t="n">
        <v>0.295138888888889</v>
      </c>
      <c r="L2119" s="15" t="n">
        <v>0.309027777777778</v>
      </c>
      <c r="M2119" s="16" t="n">
        <f aca="false">VLOOKUP(E2119,'Esp. percorsi al 18-10-22'!C:J,8,FALSE())</f>
        <v>16.0573101056234</v>
      </c>
      <c r="N2119" s="16"/>
      <c r="O2119" s="16"/>
      <c r="P2119" s="13" t="n">
        <v>77</v>
      </c>
      <c r="Q2119" s="17" t="n">
        <f aca="false">+M2119*P2119</f>
        <v>1236.412878133</v>
      </c>
      <c r="R2119" s="17" t="n">
        <f aca="false">+N2119*P2119</f>
        <v>0</v>
      </c>
      <c r="S2119" s="17"/>
      <c r="T2119" s="18" t="n">
        <f aca="false">+L2119-K2119</f>
        <v>0.0138888888888889</v>
      </c>
      <c r="U2119" s="18" t="n">
        <f aca="false">+T2119*P2119</f>
        <v>1.06944444444444</v>
      </c>
      <c r="V2119" s="18"/>
    </row>
    <row r="2120" s="13" customFormat="true" ht="12" hidden="false" customHeight="false" outlineLevel="0" collapsed="false">
      <c r="A2120" s="12" t="n">
        <v>10121</v>
      </c>
      <c r="B2120" s="13" t="n">
        <v>49</v>
      </c>
      <c r="C2120" s="13" t="s">
        <v>316</v>
      </c>
      <c r="D2120" s="13" t="n">
        <v>1</v>
      </c>
      <c r="E2120" s="13" t="n">
        <v>867</v>
      </c>
      <c r="F2120" s="13" t="s">
        <v>384</v>
      </c>
      <c r="G2120" s="13" t="s">
        <v>42</v>
      </c>
      <c r="H2120" s="13" t="n">
        <v>6</v>
      </c>
      <c r="I2120" s="13" t="n">
        <v>1</v>
      </c>
      <c r="J2120" s="13" t="n">
        <v>4274</v>
      </c>
      <c r="K2120" s="14" t="n">
        <v>0.295138888888889</v>
      </c>
      <c r="L2120" s="15" t="n">
        <v>0.309027777777778</v>
      </c>
      <c r="M2120" s="16" t="n">
        <f aca="false">VLOOKUP(E2120,'Esp. percorsi al 18-10-22'!C:J,8,FALSE())</f>
        <v>16.0573101056234</v>
      </c>
      <c r="N2120" s="16"/>
      <c r="O2120" s="16"/>
      <c r="P2120" s="13" t="n">
        <v>37</v>
      </c>
      <c r="Q2120" s="17" t="n">
        <f aca="false">+M2120*P2120</f>
        <v>594.120473908066</v>
      </c>
      <c r="R2120" s="17" t="n">
        <f aca="false">+N2120*P2120</f>
        <v>0</v>
      </c>
      <c r="S2120" s="17"/>
      <c r="T2120" s="18" t="n">
        <f aca="false">+L2120-K2120</f>
        <v>0.0138888888888889</v>
      </c>
      <c r="U2120" s="18" t="n">
        <f aca="false">+T2120*P2120</f>
        <v>0.513888888888889</v>
      </c>
      <c r="V2120" s="18"/>
    </row>
    <row r="2121" s="13" customFormat="true" ht="12" hidden="false" customHeight="false" outlineLevel="0" collapsed="false">
      <c r="A2121" s="12" t="n">
        <v>9941</v>
      </c>
      <c r="B2121" s="13" t="n">
        <v>49</v>
      </c>
      <c r="C2121" s="13" t="s">
        <v>316</v>
      </c>
      <c r="D2121" s="13" t="n">
        <v>1</v>
      </c>
      <c r="E2121" s="13" t="n">
        <v>867</v>
      </c>
      <c r="F2121" s="13" t="s">
        <v>384</v>
      </c>
      <c r="G2121" s="13" t="s">
        <v>24</v>
      </c>
      <c r="H2121" s="13" t="s">
        <v>25</v>
      </c>
      <c r="I2121" s="13" t="n">
        <v>1</v>
      </c>
      <c r="J2121" s="13" t="n">
        <v>1506</v>
      </c>
      <c r="K2121" s="14" t="n">
        <v>0.791666666666667</v>
      </c>
      <c r="L2121" s="15" t="n">
        <v>0.809027777777778</v>
      </c>
      <c r="M2121" s="16" t="n">
        <f aca="false">VLOOKUP(E2121,'Esp. percorsi al 18-10-22'!C:J,8,FALSE())</f>
        <v>16.0573101056234</v>
      </c>
      <c r="N2121" s="16"/>
      <c r="O2121" s="16"/>
      <c r="P2121" s="13" t="n">
        <v>303</v>
      </c>
      <c r="Q2121" s="17" t="n">
        <f aca="false">+M2121*P2121</f>
        <v>4865.36496200389</v>
      </c>
      <c r="R2121" s="17" t="n">
        <f aca="false">+N2121*P2121</f>
        <v>0</v>
      </c>
      <c r="S2121" s="17"/>
      <c r="T2121" s="18" t="n">
        <f aca="false">+L2121-K2121</f>
        <v>0.0173611111111111</v>
      </c>
      <c r="U2121" s="18" t="n">
        <f aca="false">+T2121*P2121</f>
        <v>5.26041666666667</v>
      </c>
      <c r="V2121" s="18"/>
    </row>
    <row r="2122" s="20" customFormat="true" ht="12" hidden="false" customHeight="false" outlineLevel="0" collapsed="false">
      <c r="A2122" s="12" t="n">
        <v>18786</v>
      </c>
      <c r="B2122" s="20" t="n">
        <v>49</v>
      </c>
      <c r="C2122" s="20" t="s">
        <v>316</v>
      </c>
      <c r="D2122" s="20" t="n">
        <v>1</v>
      </c>
      <c r="E2122" s="20" t="n">
        <v>869</v>
      </c>
      <c r="F2122" s="20" t="s">
        <v>385</v>
      </c>
      <c r="G2122" s="20" t="s">
        <v>42</v>
      </c>
      <c r="H2122" s="26" t="s">
        <v>27</v>
      </c>
      <c r="I2122" s="20" t="n">
        <v>1</v>
      </c>
      <c r="J2122" s="20" t="n">
        <v>1508</v>
      </c>
      <c r="K2122" s="21" t="n">
        <v>0.246527777777778</v>
      </c>
      <c r="L2122" s="22" t="n">
        <v>0.270833333333333</v>
      </c>
      <c r="M2122" s="23" t="n">
        <f aca="false">VLOOKUP(E2122,'Esp. percorsi al 18-10-22'!C:J,8,FALSE())</f>
        <v>15.2580822688475</v>
      </c>
      <c r="N2122" s="23"/>
      <c r="O2122" s="23"/>
      <c r="P2122" s="20" t="n">
        <v>189</v>
      </c>
      <c r="Q2122" s="24" t="n">
        <f aca="false">+M2122*P2122</f>
        <v>2883.77754881218</v>
      </c>
      <c r="R2122" s="24" t="n">
        <f aca="false">+N2122*P2122</f>
        <v>0</v>
      </c>
      <c r="S2122" s="24"/>
      <c r="T2122" s="25" t="n">
        <f aca="false">+L2122-K2122</f>
        <v>0.0243055555555556</v>
      </c>
      <c r="U2122" s="25" t="n">
        <f aca="false">+T2122*P2122</f>
        <v>4.59375</v>
      </c>
      <c r="V2122" s="25"/>
    </row>
    <row r="2123" s="20" customFormat="true" ht="12" hidden="false" customHeight="false" outlineLevel="0" collapsed="false">
      <c r="A2123" s="12" t="n">
        <v>9942</v>
      </c>
      <c r="B2123" s="20" t="n">
        <v>49</v>
      </c>
      <c r="C2123" s="20" t="s">
        <v>316</v>
      </c>
      <c r="D2123" s="20" t="n">
        <v>1</v>
      </c>
      <c r="E2123" s="20" t="n">
        <v>869</v>
      </c>
      <c r="F2123" s="20" t="s">
        <v>385</v>
      </c>
      <c r="G2123" s="20" t="s">
        <v>24</v>
      </c>
      <c r="H2123" s="20" t="s">
        <v>25</v>
      </c>
      <c r="I2123" s="20" t="n">
        <v>1</v>
      </c>
      <c r="J2123" s="20" t="n">
        <v>1507</v>
      </c>
      <c r="K2123" s="21" t="n">
        <v>0.809027777777778</v>
      </c>
      <c r="L2123" s="22" t="n">
        <v>0.833333333333333</v>
      </c>
      <c r="M2123" s="23" t="n">
        <f aca="false">VLOOKUP(E2123,'Esp. percorsi al 18-10-22'!C:J,8,FALSE())</f>
        <v>15.2580822688475</v>
      </c>
      <c r="N2123" s="23"/>
      <c r="O2123" s="23"/>
      <c r="P2123" s="20" t="n">
        <v>303</v>
      </c>
      <c r="Q2123" s="24" t="n">
        <f aca="false">+M2123*P2123</f>
        <v>4623.19892746079</v>
      </c>
      <c r="R2123" s="24" t="n">
        <f aca="false">+N2123*P2123</f>
        <v>0</v>
      </c>
      <c r="S2123" s="24"/>
      <c r="T2123" s="25" t="n">
        <f aca="false">+L2123-K2123</f>
        <v>0.0243055555555556</v>
      </c>
      <c r="U2123" s="25" t="n">
        <f aca="false">+T2123*P2123</f>
        <v>7.36458333333333</v>
      </c>
      <c r="V2123" s="25"/>
    </row>
    <row r="2124" s="13" customFormat="true" ht="12" hidden="false" customHeight="false" outlineLevel="0" collapsed="false">
      <c r="A2124" s="12" t="n">
        <v>14052</v>
      </c>
      <c r="B2124" s="13" t="n">
        <v>49</v>
      </c>
      <c r="C2124" s="13" t="s">
        <v>316</v>
      </c>
      <c r="D2124" s="13" t="n">
        <v>1</v>
      </c>
      <c r="E2124" s="13" t="n">
        <v>870</v>
      </c>
      <c r="F2124" s="13" t="s">
        <v>386</v>
      </c>
      <c r="G2124" s="13" t="s">
        <v>42</v>
      </c>
      <c r="H2124" s="19" t="s">
        <v>27</v>
      </c>
      <c r="I2124" s="13" t="n">
        <v>1</v>
      </c>
      <c r="J2124" s="13" t="n">
        <v>1509</v>
      </c>
      <c r="K2124" s="14" t="n">
        <v>0.277777777777778</v>
      </c>
      <c r="L2124" s="15" t="n">
        <v>0.288194444444444</v>
      </c>
      <c r="M2124" s="16" t="n">
        <f aca="false">VLOOKUP(E2124,'Esp. percorsi al 18-10-22'!C:J,8,FALSE())</f>
        <v>7.70543271865933</v>
      </c>
      <c r="N2124" s="16"/>
      <c r="O2124" s="16"/>
      <c r="P2124" s="13" t="n">
        <v>189</v>
      </c>
      <c r="Q2124" s="17" t="n">
        <f aca="false">+M2124*P2124</f>
        <v>1456.32678382661</v>
      </c>
      <c r="R2124" s="17" t="n">
        <f aca="false">+N2124*P2124</f>
        <v>0</v>
      </c>
      <c r="S2124" s="17"/>
      <c r="T2124" s="18" t="n">
        <f aca="false">+L2124-K2124</f>
        <v>0.0104166666666667</v>
      </c>
      <c r="U2124" s="18" t="n">
        <f aca="false">+T2124*P2124</f>
        <v>1.96875</v>
      </c>
      <c r="V2124" s="18"/>
    </row>
    <row r="2125" s="13" customFormat="true" ht="12" hidden="false" customHeight="false" outlineLevel="0" collapsed="false">
      <c r="A2125" s="12" t="n">
        <v>10071</v>
      </c>
      <c r="B2125" s="13" t="n">
        <v>49</v>
      </c>
      <c r="C2125" s="13" t="s">
        <v>316</v>
      </c>
      <c r="D2125" s="13" t="n">
        <v>1</v>
      </c>
      <c r="E2125" s="13" t="n">
        <v>870</v>
      </c>
      <c r="F2125" s="13" t="s">
        <v>386</v>
      </c>
      <c r="G2125" s="13" t="s">
        <v>77</v>
      </c>
      <c r="H2125" s="13" t="s">
        <v>25</v>
      </c>
      <c r="I2125" s="13" t="n">
        <v>1</v>
      </c>
      <c r="J2125" s="13" t="n">
        <v>3295</v>
      </c>
      <c r="K2125" s="14" t="n">
        <v>0.309027777777778</v>
      </c>
      <c r="L2125" s="15" t="n">
        <v>0.322916666666667</v>
      </c>
      <c r="M2125" s="16" t="n">
        <f aca="false">VLOOKUP(E2125,'Esp. percorsi al 18-10-22'!C:J,8,FALSE())</f>
        <v>7.70543271865933</v>
      </c>
      <c r="N2125" s="16"/>
      <c r="O2125" s="16"/>
      <c r="P2125" s="13" t="n">
        <v>77</v>
      </c>
      <c r="Q2125" s="17" t="n">
        <f aca="false">+M2125*P2125</f>
        <v>593.318319336769</v>
      </c>
      <c r="R2125" s="17" t="n">
        <f aca="false">+N2125*P2125</f>
        <v>0</v>
      </c>
      <c r="S2125" s="17"/>
      <c r="T2125" s="18" t="n">
        <f aca="false">+L2125-K2125</f>
        <v>0.0138888888888889</v>
      </c>
      <c r="U2125" s="18" t="n">
        <f aca="false">+T2125*P2125</f>
        <v>1.06944444444444</v>
      </c>
      <c r="V2125" s="18"/>
    </row>
    <row r="2126" s="13" customFormat="true" ht="12" hidden="false" customHeight="false" outlineLevel="0" collapsed="false">
      <c r="A2126" s="12" t="n">
        <v>10214</v>
      </c>
      <c r="B2126" s="13" t="n">
        <v>49</v>
      </c>
      <c r="C2126" s="13" t="s">
        <v>316</v>
      </c>
      <c r="D2126" s="13" t="n">
        <v>1</v>
      </c>
      <c r="E2126" s="13" t="n">
        <v>870</v>
      </c>
      <c r="F2126" s="13" t="s">
        <v>386</v>
      </c>
      <c r="G2126" s="13" t="s">
        <v>42</v>
      </c>
      <c r="H2126" s="13" t="n">
        <v>6</v>
      </c>
      <c r="I2126" s="13" t="n">
        <v>1</v>
      </c>
      <c r="J2126" s="13" t="n">
        <v>10214</v>
      </c>
      <c r="K2126" s="14" t="n">
        <v>0.309027777777778</v>
      </c>
      <c r="L2126" s="15" t="n">
        <v>0.322916666666667</v>
      </c>
      <c r="M2126" s="16" t="n">
        <f aca="false">VLOOKUP(E2126,'Esp. percorsi al 18-10-22'!C:J,8,FALSE())</f>
        <v>7.70543271865933</v>
      </c>
      <c r="N2126" s="16"/>
      <c r="O2126" s="16"/>
      <c r="P2126" s="13" t="n">
        <v>37</v>
      </c>
      <c r="Q2126" s="17" t="n">
        <f aca="false">+M2126*P2126</f>
        <v>285.101010590395</v>
      </c>
      <c r="R2126" s="17" t="n">
        <f aca="false">+N2126*P2126</f>
        <v>0</v>
      </c>
      <c r="S2126" s="17"/>
      <c r="T2126" s="18" t="n">
        <f aca="false">+L2126-K2126</f>
        <v>0.0138888888888889</v>
      </c>
      <c r="U2126" s="18" t="n">
        <f aca="false">+T2126*P2126</f>
        <v>0.513888888888889</v>
      </c>
      <c r="V2126" s="18"/>
    </row>
    <row r="2127" s="13" customFormat="true" ht="12" hidden="false" customHeight="false" outlineLevel="0" collapsed="false">
      <c r="A2127" s="12" t="n">
        <v>10083</v>
      </c>
      <c r="B2127" s="13" t="n">
        <v>49</v>
      </c>
      <c r="C2127" s="13" t="s">
        <v>316</v>
      </c>
      <c r="D2127" s="13" t="n">
        <v>1</v>
      </c>
      <c r="E2127" s="13" t="n">
        <v>870</v>
      </c>
      <c r="F2127" s="13" t="s">
        <v>386</v>
      </c>
      <c r="G2127" s="13" t="s">
        <v>77</v>
      </c>
      <c r="H2127" s="13" t="s">
        <v>25</v>
      </c>
      <c r="I2127" s="13" t="n">
        <v>1</v>
      </c>
      <c r="J2127" s="13" t="n">
        <v>3734</v>
      </c>
      <c r="K2127" s="14" t="n">
        <v>0.583333333333333</v>
      </c>
      <c r="L2127" s="15" t="n">
        <v>0.597222222222222</v>
      </c>
      <c r="M2127" s="16" t="n">
        <f aca="false">VLOOKUP(E2127,'Esp. percorsi al 18-10-22'!C:J,8,FALSE())</f>
        <v>7.70543271865933</v>
      </c>
      <c r="N2127" s="16"/>
      <c r="O2127" s="16"/>
      <c r="P2127" s="13" t="n">
        <v>77</v>
      </c>
      <c r="Q2127" s="17" t="n">
        <f aca="false">+M2127*P2127</f>
        <v>593.318319336769</v>
      </c>
      <c r="R2127" s="17" t="n">
        <f aca="false">+N2127*P2127</f>
        <v>0</v>
      </c>
      <c r="S2127" s="17"/>
      <c r="T2127" s="18" t="n">
        <f aca="false">+L2127-K2127</f>
        <v>0.0138888888888889</v>
      </c>
      <c r="U2127" s="18" t="n">
        <f aca="false">+T2127*P2127</f>
        <v>1.06944444444444</v>
      </c>
      <c r="V2127" s="18"/>
    </row>
    <row r="2128" s="13" customFormat="true" ht="12" hidden="false" customHeight="false" outlineLevel="0" collapsed="false">
      <c r="A2128" s="12" t="n">
        <v>10219</v>
      </c>
      <c r="B2128" s="13" t="n">
        <v>49</v>
      </c>
      <c r="C2128" s="13" t="s">
        <v>316</v>
      </c>
      <c r="D2128" s="13" t="n">
        <v>1</v>
      </c>
      <c r="E2128" s="13" t="n">
        <v>870</v>
      </c>
      <c r="F2128" s="13" t="s">
        <v>386</v>
      </c>
      <c r="G2128" s="13" t="s">
        <v>42</v>
      </c>
      <c r="H2128" s="13" t="n">
        <v>6</v>
      </c>
      <c r="I2128" s="13" t="n">
        <v>1</v>
      </c>
      <c r="J2128" s="13" t="n">
        <v>10219</v>
      </c>
      <c r="K2128" s="14" t="n">
        <v>0.583333333333333</v>
      </c>
      <c r="L2128" s="15" t="n">
        <v>0.597222222222222</v>
      </c>
      <c r="M2128" s="16" t="n">
        <f aca="false">VLOOKUP(E2128,'Esp. percorsi al 18-10-22'!C:J,8,FALSE())</f>
        <v>7.70543271865933</v>
      </c>
      <c r="N2128" s="16"/>
      <c r="O2128" s="16"/>
      <c r="P2128" s="13" t="n">
        <v>37</v>
      </c>
      <c r="Q2128" s="17" t="n">
        <f aca="false">+M2128*P2128</f>
        <v>285.101010590395</v>
      </c>
      <c r="R2128" s="17" t="n">
        <f aca="false">+N2128*P2128</f>
        <v>0</v>
      </c>
      <c r="S2128" s="17"/>
      <c r="T2128" s="18" t="n">
        <f aca="false">+L2128-K2128</f>
        <v>0.0138888888888889</v>
      </c>
      <c r="U2128" s="18" t="n">
        <f aca="false">+T2128*P2128</f>
        <v>0.513888888888889</v>
      </c>
      <c r="V2128" s="18"/>
    </row>
    <row r="2129" s="13" customFormat="true" ht="12" hidden="false" customHeight="false" outlineLevel="0" collapsed="false">
      <c r="A2129" s="12" t="n">
        <v>18774</v>
      </c>
      <c r="B2129" s="13" t="n">
        <v>49</v>
      </c>
      <c r="C2129" s="13" t="s">
        <v>316</v>
      </c>
      <c r="D2129" s="13" t="n">
        <v>2</v>
      </c>
      <c r="E2129" s="13" t="n">
        <v>871</v>
      </c>
      <c r="F2129" s="13" t="s">
        <v>387</v>
      </c>
      <c r="G2129" s="13" t="s">
        <v>42</v>
      </c>
      <c r="H2129" s="19" t="s">
        <v>27</v>
      </c>
      <c r="I2129" s="13" t="n">
        <v>1</v>
      </c>
      <c r="J2129" s="13" t="n">
        <v>1513</v>
      </c>
      <c r="K2129" s="14" t="n">
        <v>0.246527777777778</v>
      </c>
      <c r="L2129" s="15" t="n">
        <v>0.260416666666667</v>
      </c>
      <c r="M2129" s="16" t="n">
        <f aca="false">VLOOKUP(E2129,'Esp. percorsi al 18-10-22'!C:J,8,FALSE())</f>
        <v>15.2944523248073</v>
      </c>
      <c r="N2129" s="16"/>
      <c r="O2129" s="16"/>
      <c r="P2129" s="13" t="n">
        <v>189</v>
      </c>
      <c r="Q2129" s="17" t="n">
        <f aca="false">+M2129*P2129</f>
        <v>2890.65148938858</v>
      </c>
      <c r="R2129" s="17" t="n">
        <f aca="false">+N2129*P2129</f>
        <v>0</v>
      </c>
      <c r="S2129" s="17"/>
      <c r="T2129" s="18" t="n">
        <f aca="false">+L2129-K2129</f>
        <v>0.0138888888888889</v>
      </c>
      <c r="U2129" s="18" t="n">
        <f aca="false">+T2129*P2129</f>
        <v>2.625</v>
      </c>
      <c r="V2129" s="18"/>
    </row>
    <row r="2130" s="13" customFormat="true" ht="12" hidden="false" customHeight="false" outlineLevel="0" collapsed="false">
      <c r="A2130" s="12" t="n">
        <v>14057</v>
      </c>
      <c r="B2130" s="13" t="n">
        <v>49</v>
      </c>
      <c r="C2130" s="13" t="s">
        <v>316</v>
      </c>
      <c r="D2130" s="13" t="n">
        <v>2</v>
      </c>
      <c r="E2130" s="13" t="n">
        <v>871</v>
      </c>
      <c r="F2130" s="13" t="s">
        <v>387</v>
      </c>
      <c r="G2130" s="13" t="s">
        <v>42</v>
      </c>
      <c r="H2130" s="19" t="s">
        <v>27</v>
      </c>
      <c r="I2130" s="13" t="n">
        <v>1</v>
      </c>
      <c r="J2130" s="13" t="n">
        <v>1514</v>
      </c>
      <c r="K2130" s="14" t="n">
        <v>0.277777777777778</v>
      </c>
      <c r="L2130" s="15" t="n">
        <v>0.291666666666667</v>
      </c>
      <c r="M2130" s="16" t="n">
        <f aca="false">VLOOKUP(E2130,'Esp. percorsi al 18-10-22'!C:J,8,FALSE())</f>
        <v>15.2944523248073</v>
      </c>
      <c r="N2130" s="16"/>
      <c r="O2130" s="16"/>
      <c r="P2130" s="13" t="n">
        <v>189</v>
      </c>
      <c r="Q2130" s="17" t="n">
        <f aca="false">+M2130*P2130</f>
        <v>2890.65148938858</v>
      </c>
      <c r="R2130" s="17" t="n">
        <f aca="false">+N2130*P2130</f>
        <v>0</v>
      </c>
      <c r="S2130" s="17"/>
      <c r="T2130" s="18" t="n">
        <f aca="false">+L2130-K2130</f>
        <v>0.0138888888888889</v>
      </c>
      <c r="U2130" s="18" t="n">
        <f aca="false">+T2130*P2130</f>
        <v>2.625</v>
      </c>
      <c r="V2130" s="18"/>
    </row>
    <row r="2131" s="13" customFormat="true" ht="12" hidden="false" customHeight="false" outlineLevel="0" collapsed="false">
      <c r="A2131" s="12" t="n">
        <v>10081</v>
      </c>
      <c r="B2131" s="13" t="n">
        <v>49</v>
      </c>
      <c r="C2131" s="13" t="s">
        <v>316</v>
      </c>
      <c r="D2131" s="13" t="n">
        <v>2</v>
      </c>
      <c r="E2131" s="13" t="n">
        <v>871</v>
      </c>
      <c r="F2131" s="13" t="s">
        <v>387</v>
      </c>
      <c r="G2131" s="13" t="s">
        <v>77</v>
      </c>
      <c r="H2131" s="13" t="s">
        <v>25</v>
      </c>
      <c r="I2131" s="13" t="n">
        <v>1</v>
      </c>
      <c r="J2131" s="13" t="n">
        <v>3737</v>
      </c>
      <c r="K2131" s="14" t="n">
        <v>0.309027777777778</v>
      </c>
      <c r="L2131" s="15" t="n">
        <v>0.326388888888889</v>
      </c>
      <c r="M2131" s="16" t="n">
        <f aca="false">VLOOKUP(E2131,'Esp. percorsi al 18-10-22'!C:J,8,FALSE())</f>
        <v>15.2944523248073</v>
      </c>
      <c r="N2131" s="16"/>
      <c r="O2131" s="16"/>
      <c r="P2131" s="13" t="n">
        <v>77</v>
      </c>
      <c r="Q2131" s="17" t="n">
        <f aca="false">+M2131*P2131</f>
        <v>1177.67282901016</v>
      </c>
      <c r="R2131" s="17" t="n">
        <f aca="false">+N2131*P2131</f>
        <v>0</v>
      </c>
      <c r="S2131" s="17"/>
      <c r="T2131" s="18" t="n">
        <f aca="false">+L2131-K2131</f>
        <v>0.0173611111111111</v>
      </c>
      <c r="U2131" s="18" t="n">
        <f aca="false">+T2131*P2131</f>
        <v>1.33680555555556</v>
      </c>
      <c r="V2131" s="18"/>
    </row>
    <row r="2132" s="13" customFormat="true" ht="12" hidden="false" customHeight="false" outlineLevel="0" collapsed="false">
      <c r="A2132" s="12" t="n">
        <v>10141</v>
      </c>
      <c r="B2132" s="13" t="n">
        <v>49</v>
      </c>
      <c r="C2132" s="13" t="s">
        <v>316</v>
      </c>
      <c r="D2132" s="13" t="n">
        <v>2</v>
      </c>
      <c r="E2132" s="13" t="n">
        <v>871</v>
      </c>
      <c r="F2132" s="13" t="s">
        <v>387</v>
      </c>
      <c r="G2132" s="13" t="s">
        <v>42</v>
      </c>
      <c r="H2132" s="13" t="n">
        <v>6</v>
      </c>
      <c r="I2132" s="13" t="n">
        <v>1</v>
      </c>
      <c r="J2132" s="13" t="n">
        <v>4324</v>
      </c>
      <c r="K2132" s="14" t="n">
        <v>0.309027777777778</v>
      </c>
      <c r="L2132" s="15" t="n">
        <v>0.326388888888889</v>
      </c>
      <c r="M2132" s="16" t="n">
        <f aca="false">VLOOKUP(E2132,'Esp. percorsi al 18-10-22'!C:J,8,FALSE())</f>
        <v>15.2944523248073</v>
      </c>
      <c r="N2132" s="16"/>
      <c r="O2132" s="16"/>
      <c r="P2132" s="13" t="n">
        <v>37</v>
      </c>
      <c r="Q2132" s="17" t="n">
        <f aca="false">+M2132*P2132</f>
        <v>565.89473601787</v>
      </c>
      <c r="R2132" s="17" t="n">
        <f aca="false">+N2132*P2132</f>
        <v>0</v>
      </c>
      <c r="S2132" s="17"/>
      <c r="T2132" s="18" t="n">
        <f aca="false">+L2132-K2132</f>
        <v>0.0173611111111111</v>
      </c>
      <c r="U2132" s="18" t="n">
        <f aca="false">+T2132*P2132</f>
        <v>0.642361111111111</v>
      </c>
      <c r="V2132" s="18"/>
    </row>
    <row r="2133" s="13" customFormat="true" ht="12" hidden="false" customHeight="false" outlineLevel="0" collapsed="false">
      <c r="A2133" s="12" t="n">
        <v>10198</v>
      </c>
      <c r="B2133" s="13" t="n">
        <v>50</v>
      </c>
      <c r="C2133" s="13" t="s">
        <v>316</v>
      </c>
      <c r="D2133" s="13" t="n">
        <v>1</v>
      </c>
      <c r="E2133" s="13" t="n">
        <v>546</v>
      </c>
      <c r="F2133" s="13" t="s">
        <v>388</v>
      </c>
      <c r="G2133" s="13" t="s">
        <v>24</v>
      </c>
      <c r="H2133" s="13" t="s">
        <v>25</v>
      </c>
      <c r="I2133" s="13" t="n">
        <v>1</v>
      </c>
      <c r="J2133" s="13" t="n">
        <v>1256</v>
      </c>
      <c r="K2133" s="14" t="n">
        <v>0.274305555555555</v>
      </c>
      <c r="L2133" s="15" t="n">
        <v>0.288194444444444</v>
      </c>
      <c r="M2133" s="16" t="n">
        <f aca="false">VLOOKUP(E2133,'Esp. percorsi al 18-10-22'!C:J,8,FALSE())</f>
        <v>9.67200850821086</v>
      </c>
      <c r="N2133" s="16"/>
      <c r="O2133" s="16"/>
      <c r="P2133" s="13" t="n">
        <v>303</v>
      </c>
      <c r="Q2133" s="17" t="n">
        <f aca="false">+M2133*P2133</f>
        <v>2930.61857798789</v>
      </c>
      <c r="R2133" s="17" t="n">
        <f aca="false">+N2133*P2133</f>
        <v>0</v>
      </c>
      <c r="S2133" s="17"/>
      <c r="T2133" s="18" t="n">
        <f aca="false">+L2133-K2133</f>
        <v>0.0138888888888889</v>
      </c>
      <c r="U2133" s="18" t="n">
        <f aca="false">+T2133*P2133</f>
        <v>4.20833333333333</v>
      </c>
      <c r="V2133" s="18"/>
    </row>
    <row r="2134" s="13" customFormat="true" ht="12" hidden="false" customHeight="false" outlineLevel="0" collapsed="false">
      <c r="A2134" s="12" t="n">
        <v>13979</v>
      </c>
      <c r="B2134" s="13" t="n">
        <v>50</v>
      </c>
      <c r="C2134" s="13" t="s">
        <v>316</v>
      </c>
      <c r="D2134" s="13" t="n">
        <v>1</v>
      </c>
      <c r="E2134" s="13" t="n">
        <v>546</v>
      </c>
      <c r="F2134" s="13" t="s">
        <v>388</v>
      </c>
      <c r="G2134" s="13" t="s">
        <v>42</v>
      </c>
      <c r="H2134" s="19" t="s">
        <v>27</v>
      </c>
      <c r="I2134" s="13" t="n">
        <v>1</v>
      </c>
      <c r="J2134" s="13" t="n">
        <v>13979</v>
      </c>
      <c r="K2134" s="14" t="n">
        <v>0.611111111111111</v>
      </c>
      <c r="L2134" s="15" t="n">
        <v>0.625</v>
      </c>
      <c r="M2134" s="16" t="n">
        <f aca="false">VLOOKUP(E2134,'Esp. percorsi al 18-10-22'!C:J,8,FALSE())</f>
        <v>9.67200850821086</v>
      </c>
      <c r="N2134" s="16"/>
      <c r="O2134" s="16"/>
      <c r="P2134" s="13" t="n">
        <v>189</v>
      </c>
      <c r="Q2134" s="17" t="n">
        <f aca="false">+M2134*P2134</f>
        <v>1828.00960805185</v>
      </c>
      <c r="R2134" s="17" t="n">
        <f aca="false">+N2134*P2134</f>
        <v>0</v>
      </c>
      <c r="S2134" s="17"/>
      <c r="T2134" s="18" t="n">
        <f aca="false">+L2134-K2134</f>
        <v>0.0138888888888889</v>
      </c>
      <c r="U2134" s="18" t="n">
        <f aca="false">+T2134*P2134</f>
        <v>2.625</v>
      </c>
      <c r="V2134" s="18"/>
    </row>
    <row r="2135" s="13" customFormat="true" ht="12" hidden="false" customHeight="false" outlineLevel="0" collapsed="false">
      <c r="A2135" s="12" t="n">
        <v>13978</v>
      </c>
      <c r="B2135" s="13" t="n">
        <v>50</v>
      </c>
      <c r="C2135" s="13" t="s">
        <v>316</v>
      </c>
      <c r="D2135" s="13" t="n">
        <v>1</v>
      </c>
      <c r="E2135" s="13" t="n">
        <v>546</v>
      </c>
      <c r="F2135" s="13" t="s">
        <v>388</v>
      </c>
      <c r="G2135" s="13" t="s">
        <v>42</v>
      </c>
      <c r="H2135" s="13" t="n">
        <v>6</v>
      </c>
      <c r="I2135" s="13" t="n">
        <v>1</v>
      </c>
      <c r="J2135" s="13" t="n">
        <v>13978</v>
      </c>
      <c r="K2135" s="14" t="n">
        <v>0.618055555555556</v>
      </c>
      <c r="L2135" s="15" t="n">
        <v>0.631944444444444</v>
      </c>
      <c r="M2135" s="16" t="n">
        <f aca="false">VLOOKUP(E2135,'Esp. percorsi al 18-10-22'!C:J,8,FALSE())</f>
        <v>9.67200850821086</v>
      </c>
      <c r="N2135" s="16"/>
      <c r="O2135" s="16"/>
      <c r="P2135" s="13" t="n">
        <v>37</v>
      </c>
      <c r="Q2135" s="17" t="n">
        <f aca="false">+M2135*P2135</f>
        <v>357.864314803802</v>
      </c>
      <c r="R2135" s="17" t="n">
        <f aca="false">+N2135*P2135</f>
        <v>0</v>
      </c>
      <c r="S2135" s="17"/>
      <c r="T2135" s="18" t="n">
        <f aca="false">+L2135-K2135</f>
        <v>0.0138888888888889</v>
      </c>
      <c r="U2135" s="18" t="n">
        <f aca="false">+T2135*P2135</f>
        <v>0.513888888888889</v>
      </c>
      <c r="V2135" s="18"/>
    </row>
    <row r="2136" s="13" customFormat="true" ht="12" hidden="false" customHeight="false" outlineLevel="0" collapsed="false">
      <c r="A2136" s="12" t="n">
        <v>16871</v>
      </c>
      <c r="B2136" s="13" t="n">
        <v>50</v>
      </c>
      <c r="C2136" s="13" t="s">
        <v>316</v>
      </c>
      <c r="D2136" s="13" t="n">
        <v>1</v>
      </c>
      <c r="E2136" s="13" t="n">
        <v>546</v>
      </c>
      <c r="F2136" s="13" t="s">
        <v>388</v>
      </c>
      <c r="G2136" s="13" t="s">
        <v>77</v>
      </c>
      <c r="H2136" s="13" t="s">
        <v>25</v>
      </c>
      <c r="I2136" s="13" t="n">
        <v>1</v>
      </c>
      <c r="J2136" s="13" t="n">
        <v>16871</v>
      </c>
      <c r="K2136" s="14" t="n">
        <v>0.618055555555556</v>
      </c>
      <c r="L2136" s="15" t="n">
        <v>0.631944444444444</v>
      </c>
      <c r="M2136" s="16" t="n">
        <f aca="false">VLOOKUP(E2136,'Esp. percorsi al 18-10-22'!C:J,8,FALSE())</f>
        <v>9.67200850821086</v>
      </c>
      <c r="N2136" s="16"/>
      <c r="O2136" s="16"/>
      <c r="P2136" s="13" t="n">
        <v>77</v>
      </c>
      <c r="Q2136" s="17" t="n">
        <f aca="false">+M2136*P2136</f>
        <v>744.744655132236</v>
      </c>
      <c r="R2136" s="17" t="n">
        <f aca="false">+N2136*P2136</f>
        <v>0</v>
      </c>
      <c r="S2136" s="17"/>
      <c r="T2136" s="18" t="n">
        <f aca="false">+L2136-K2136</f>
        <v>0.0138888888888889</v>
      </c>
      <c r="U2136" s="18" t="n">
        <f aca="false">+T2136*P2136</f>
        <v>1.06944444444444</v>
      </c>
      <c r="V2136" s="18"/>
    </row>
    <row r="2137" s="13" customFormat="true" ht="12" hidden="false" customHeight="false" outlineLevel="0" collapsed="false">
      <c r="A2137" s="12" t="n">
        <v>13174</v>
      </c>
      <c r="B2137" s="13" t="n">
        <v>50</v>
      </c>
      <c r="C2137" s="13" t="s">
        <v>316</v>
      </c>
      <c r="D2137" s="13" t="n">
        <v>1</v>
      </c>
      <c r="E2137" s="13" t="n">
        <v>575</v>
      </c>
      <c r="F2137" s="13" t="s">
        <v>389</v>
      </c>
      <c r="G2137" s="13" t="s">
        <v>42</v>
      </c>
      <c r="H2137" s="13" t="n">
        <v>6</v>
      </c>
      <c r="I2137" s="13" t="n">
        <v>1</v>
      </c>
      <c r="J2137" s="13" t="n">
        <v>13174</v>
      </c>
      <c r="K2137" s="14" t="n">
        <v>0.354166666666667</v>
      </c>
      <c r="L2137" s="15" t="n">
        <v>0.361111111111111</v>
      </c>
      <c r="M2137" s="16" t="n">
        <f aca="false">VLOOKUP(E2137,'Esp. percorsi al 18-10-22'!C:J,8,FALSE())</f>
        <v>4.43746147738118</v>
      </c>
      <c r="N2137" s="16"/>
      <c r="O2137" s="16"/>
      <c r="P2137" s="13" t="n">
        <v>37</v>
      </c>
      <c r="Q2137" s="17" t="n">
        <f aca="false">+M2137*P2137</f>
        <v>164.186074663104</v>
      </c>
      <c r="R2137" s="17" t="n">
        <f aca="false">+N2137*P2137</f>
        <v>0</v>
      </c>
      <c r="S2137" s="17"/>
      <c r="T2137" s="18" t="n">
        <f aca="false">+L2137-K2137</f>
        <v>0.00694444444444444</v>
      </c>
      <c r="U2137" s="18" t="n">
        <f aca="false">+T2137*P2137</f>
        <v>0.256944444444444</v>
      </c>
      <c r="V2137" s="18"/>
    </row>
    <row r="2138" s="13" customFormat="true" ht="12" hidden="false" customHeight="false" outlineLevel="0" collapsed="false">
      <c r="A2138" s="12" t="n">
        <v>17763</v>
      </c>
      <c r="B2138" s="13" t="n">
        <v>50</v>
      </c>
      <c r="C2138" s="13" t="s">
        <v>316</v>
      </c>
      <c r="D2138" s="13" t="n">
        <v>1</v>
      </c>
      <c r="E2138" s="13" t="n">
        <v>575</v>
      </c>
      <c r="F2138" s="13" t="s">
        <v>389</v>
      </c>
      <c r="G2138" s="13" t="s">
        <v>77</v>
      </c>
      <c r="H2138" s="13" t="s">
        <v>25</v>
      </c>
      <c r="I2138" s="13" t="n">
        <v>1</v>
      </c>
      <c r="J2138" s="13" t="n">
        <v>17763</v>
      </c>
      <c r="K2138" s="14" t="n">
        <v>0.354166666666667</v>
      </c>
      <c r="L2138" s="15" t="n">
        <v>0.361111111111111</v>
      </c>
      <c r="M2138" s="16" t="n">
        <f aca="false">VLOOKUP(E2138,'Esp. percorsi al 18-10-22'!C:J,8,FALSE())</f>
        <v>4.43746147738118</v>
      </c>
      <c r="N2138" s="16"/>
      <c r="O2138" s="16"/>
      <c r="P2138" s="13" t="n">
        <v>77</v>
      </c>
      <c r="Q2138" s="17" t="n">
        <f aca="false">+M2138*P2138</f>
        <v>341.684533758351</v>
      </c>
      <c r="R2138" s="17" t="n">
        <f aca="false">+N2138*P2138</f>
        <v>0</v>
      </c>
      <c r="S2138" s="17"/>
      <c r="T2138" s="18" t="n">
        <f aca="false">+L2138-K2138</f>
        <v>0.00694444444444444</v>
      </c>
      <c r="U2138" s="18" t="n">
        <f aca="false">+T2138*P2138</f>
        <v>0.534722222222222</v>
      </c>
      <c r="V2138" s="18"/>
    </row>
    <row r="2139" s="13" customFormat="true" ht="12" hidden="false" customHeight="false" outlineLevel="0" collapsed="false">
      <c r="A2139" s="12" t="n">
        <v>13175</v>
      </c>
      <c r="B2139" s="13" t="n">
        <v>50</v>
      </c>
      <c r="C2139" s="13" t="s">
        <v>316</v>
      </c>
      <c r="D2139" s="13" t="n">
        <v>1</v>
      </c>
      <c r="E2139" s="13" t="n">
        <v>575</v>
      </c>
      <c r="F2139" s="13" t="s">
        <v>389</v>
      </c>
      <c r="G2139" s="13" t="s">
        <v>24</v>
      </c>
      <c r="H2139" s="13" t="s">
        <v>25</v>
      </c>
      <c r="I2139" s="13" t="n">
        <v>1</v>
      </c>
      <c r="J2139" s="13" t="n">
        <v>1258</v>
      </c>
      <c r="K2139" s="14" t="n">
        <v>0.427083333333333</v>
      </c>
      <c r="L2139" s="15" t="n">
        <v>0.434027777777778</v>
      </c>
      <c r="M2139" s="16" t="n">
        <f aca="false">VLOOKUP(E2139,'Esp. percorsi al 18-10-22'!C:J,8,FALSE())</f>
        <v>4.43746147738118</v>
      </c>
      <c r="N2139" s="16"/>
      <c r="O2139" s="16"/>
      <c r="P2139" s="13" t="n">
        <v>303</v>
      </c>
      <c r="Q2139" s="17" t="n">
        <f aca="false">+M2139*P2139</f>
        <v>1344.5508276465</v>
      </c>
      <c r="R2139" s="17" t="n">
        <f aca="false">+N2139*P2139</f>
        <v>0</v>
      </c>
      <c r="S2139" s="17"/>
      <c r="T2139" s="18" t="n">
        <f aca="false">+L2139-K2139</f>
        <v>0.00694444444444444</v>
      </c>
      <c r="U2139" s="18" t="n">
        <f aca="false">+T2139*P2139</f>
        <v>2.10416666666667</v>
      </c>
      <c r="V2139" s="18"/>
    </row>
    <row r="2140" s="13" customFormat="true" ht="12" hidden="false" customHeight="false" outlineLevel="0" collapsed="false">
      <c r="A2140" s="12" t="n">
        <v>18782</v>
      </c>
      <c r="B2140" s="13" t="n">
        <v>50</v>
      </c>
      <c r="C2140" s="13" t="s">
        <v>316</v>
      </c>
      <c r="D2140" s="13" t="n">
        <v>1</v>
      </c>
      <c r="E2140" s="13" t="n">
        <v>575</v>
      </c>
      <c r="F2140" s="13" t="s">
        <v>389</v>
      </c>
      <c r="G2140" s="13" t="s">
        <v>24</v>
      </c>
      <c r="H2140" s="13" t="s">
        <v>25</v>
      </c>
      <c r="I2140" s="13" t="n">
        <v>1</v>
      </c>
      <c r="J2140" s="13" t="n">
        <v>1259</v>
      </c>
      <c r="K2140" s="14" t="n">
        <v>0.541666666666667</v>
      </c>
      <c r="L2140" s="15" t="n">
        <v>0.548611111111111</v>
      </c>
      <c r="M2140" s="16" t="n">
        <f aca="false">VLOOKUP(E2140,'Esp. percorsi al 18-10-22'!C:J,8,FALSE())</f>
        <v>4.43746147738118</v>
      </c>
      <c r="N2140" s="16"/>
      <c r="O2140" s="16"/>
      <c r="P2140" s="13" t="n">
        <v>303</v>
      </c>
      <c r="Q2140" s="17" t="n">
        <f aca="false">+M2140*P2140</f>
        <v>1344.5508276465</v>
      </c>
      <c r="R2140" s="17" t="n">
        <f aca="false">+N2140*P2140</f>
        <v>0</v>
      </c>
      <c r="S2140" s="17"/>
      <c r="T2140" s="18" t="n">
        <f aca="false">+L2140-K2140</f>
        <v>0.00694444444444444</v>
      </c>
      <c r="U2140" s="18" t="n">
        <f aca="false">+T2140*P2140</f>
        <v>2.10416666666667</v>
      </c>
      <c r="V2140" s="18"/>
    </row>
    <row r="2141" s="13" customFormat="true" ht="12" hidden="false" customHeight="false" outlineLevel="0" collapsed="false">
      <c r="A2141" s="12" t="n">
        <v>9792</v>
      </c>
      <c r="B2141" s="13" t="n">
        <v>50</v>
      </c>
      <c r="C2141" s="13" t="s">
        <v>316</v>
      </c>
      <c r="D2141" s="13" t="n">
        <v>1</v>
      </c>
      <c r="E2141" s="13" t="n">
        <v>575</v>
      </c>
      <c r="F2141" s="13" t="s">
        <v>389</v>
      </c>
      <c r="G2141" s="13" t="s">
        <v>42</v>
      </c>
      <c r="H2141" s="19" t="s">
        <v>27</v>
      </c>
      <c r="I2141" s="13" t="n">
        <v>1</v>
      </c>
      <c r="J2141" s="13" t="n">
        <v>1260</v>
      </c>
      <c r="K2141" s="14" t="n">
        <v>0.576388888888889</v>
      </c>
      <c r="L2141" s="15" t="n">
        <v>0.583333333333333</v>
      </c>
      <c r="M2141" s="16" t="n">
        <f aca="false">VLOOKUP(E2141,'Esp. percorsi al 18-10-22'!C:J,8,FALSE())</f>
        <v>4.43746147738118</v>
      </c>
      <c r="N2141" s="16"/>
      <c r="O2141" s="16"/>
      <c r="P2141" s="13" t="n">
        <v>189</v>
      </c>
      <c r="Q2141" s="17" t="n">
        <f aca="false">+M2141*P2141</f>
        <v>838.680219225043</v>
      </c>
      <c r="R2141" s="17" t="n">
        <f aca="false">+N2141*P2141</f>
        <v>0</v>
      </c>
      <c r="S2141" s="17"/>
      <c r="T2141" s="18" t="n">
        <f aca="false">+L2141-K2141</f>
        <v>0.00694444444444444</v>
      </c>
      <c r="U2141" s="18" t="n">
        <f aca="false">+T2141*P2141</f>
        <v>1.3125</v>
      </c>
      <c r="V2141" s="18"/>
    </row>
    <row r="2142" s="13" customFormat="true" ht="12" hidden="false" customHeight="false" outlineLevel="0" collapsed="false">
      <c r="A2142" s="12" t="n">
        <v>13982</v>
      </c>
      <c r="B2142" s="13" t="n">
        <v>50</v>
      </c>
      <c r="C2142" s="13" t="s">
        <v>316</v>
      </c>
      <c r="D2142" s="13" t="n">
        <v>1</v>
      </c>
      <c r="E2142" s="13" t="n">
        <v>575</v>
      </c>
      <c r="F2142" s="13" t="s">
        <v>389</v>
      </c>
      <c r="G2142" s="13" t="s">
        <v>42</v>
      </c>
      <c r="H2142" s="19" t="s">
        <v>27</v>
      </c>
      <c r="I2142" s="13" t="n">
        <v>1</v>
      </c>
      <c r="J2142" s="13" t="n">
        <v>13982</v>
      </c>
      <c r="K2142" s="14" t="n">
        <v>0.597222222222222</v>
      </c>
      <c r="L2142" s="15" t="n">
        <v>0.604166666666667</v>
      </c>
      <c r="M2142" s="16" t="n">
        <f aca="false">VLOOKUP(E2142,'Esp. percorsi al 18-10-22'!C:J,8,FALSE())</f>
        <v>4.43746147738118</v>
      </c>
      <c r="N2142" s="16"/>
      <c r="O2142" s="16"/>
      <c r="P2142" s="13" t="n">
        <v>189</v>
      </c>
      <c r="Q2142" s="17" t="n">
        <f aca="false">+M2142*P2142</f>
        <v>838.680219225043</v>
      </c>
      <c r="R2142" s="17" t="n">
        <f aca="false">+N2142*P2142</f>
        <v>0</v>
      </c>
      <c r="S2142" s="17"/>
      <c r="T2142" s="18" t="n">
        <f aca="false">+L2142-K2142</f>
        <v>0.00694444444444444</v>
      </c>
      <c r="U2142" s="18" t="n">
        <f aca="false">+T2142*P2142</f>
        <v>1.3125</v>
      </c>
      <c r="V2142" s="18"/>
    </row>
    <row r="2143" s="13" customFormat="true" ht="12" hidden="false" customHeight="false" outlineLevel="0" collapsed="false">
      <c r="A2143" s="12" t="n">
        <v>13980</v>
      </c>
      <c r="B2143" s="13" t="n">
        <v>50</v>
      </c>
      <c r="C2143" s="13" t="s">
        <v>316</v>
      </c>
      <c r="D2143" s="13" t="n">
        <v>1</v>
      </c>
      <c r="E2143" s="13" t="n">
        <v>575</v>
      </c>
      <c r="F2143" s="13" t="s">
        <v>389</v>
      </c>
      <c r="G2143" s="13" t="s">
        <v>77</v>
      </c>
      <c r="H2143" s="13" t="s">
        <v>25</v>
      </c>
      <c r="I2143" s="13" t="n">
        <v>1</v>
      </c>
      <c r="J2143" s="13" t="n">
        <v>1261</v>
      </c>
      <c r="K2143" s="14" t="n">
        <v>0.604166666666667</v>
      </c>
      <c r="L2143" s="15" t="n">
        <v>0.611111111111111</v>
      </c>
      <c r="M2143" s="16" t="n">
        <f aca="false">VLOOKUP(E2143,'Esp. percorsi al 18-10-22'!C:J,8,FALSE())</f>
        <v>4.43746147738118</v>
      </c>
      <c r="N2143" s="16"/>
      <c r="O2143" s="16"/>
      <c r="P2143" s="13" t="n">
        <v>77</v>
      </c>
      <c r="Q2143" s="17" t="n">
        <f aca="false">+M2143*P2143</f>
        <v>341.684533758351</v>
      </c>
      <c r="R2143" s="17" t="n">
        <f aca="false">+N2143*P2143</f>
        <v>0</v>
      </c>
      <c r="S2143" s="17"/>
      <c r="T2143" s="18" t="n">
        <f aca="false">+L2143-K2143</f>
        <v>0.00694444444444444</v>
      </c>
      <c r="U2143" s="18" t="n">
        <f aca="false">+T2143*P2143</f>
        <v>0.534722222222222</v>
      </c>
      <c r="V2143" s="18"/>
    </row>
    <row r="2144" s="13" customFormat="true" ht="12" hidden="false" customHeight="false" outlineLevel="0" collapsed="false">
      <c r="A2144" s="12" t="n">
        <v>13981</v>
      </c>
      <c r="B2144" s="13" t="n">
        <v>50</v>
      </c>
      <c r="C2144" s="13" t="s">
        <v>316</v>
      </c>
      <c r="D2144" s="13" t="n">
        <v>1</v>
      </c>
      <c r="E2144" s="13" t="n">
        <v>575</v>
      </c>
      <c r="F2144" s="13" t="s">
        <v>389</v>
      </c>
      <c r="G2144" s="13" t="s">
        <v>42</v>
      </c>
      <c r="H2144" s="13" t="n">
        <v>6</v>
      </c>
      <c r="I2144" s="13" t="n">
        <v>1</v>
      </c>
      <c r="J2144" s="13" t="n">
        <v>13981</v>
      </c>
      <c r="K2144" s="14" t="n">
        <v>0.604166666666667</v>
      </c>
      <c r="L2144" s="15" t="n">
        <v>0.611111111111111</v>
      </c>
      <c r="M2144" s="16" t="n">
        <f aca="false">VLOOKUP(E2144,'Esp. percorsi al 18-10-22'!C:J,8,FALSE())</f>
        <v>4.43746147738118</v>
      </c>
      <c r="N2144" s="16"/>
      <c r="O2144" s="16"/>
      <c r="P2144" s="13" t="n">
        <v>37</v>
      </c>
      <c r="Q2144" s="17" t="n">
        <f aca="false">+M2144*P2144</f>
        <v>164.186074663104</v>
      </c>
      <c r="R2144" s="17" t="n">
        <f aca="false">+N2144*P2144</f>
        <v>0</v>
      </c>
      <c r="S2144" s="17"/>
      <c r="T2144" s="18" t="n">
        <f aca="false">+L2144-K2144</f>
        <v>0.00694444444444444</v>
      </c>
      <c r="U2144" s="18" t="n">
        <f aca="false">+T2144*P2144</f>
        <v>0.256944444444444</v>
      </c>
      <c r="V2144" s="18"/>
    </row>
    <row r="2145" s="13" customFormat="true" ht="12" hidden="false" customHeight="false" outlineLevel="0" collapsed="false">
      <c r="A2145" s="12" t="n">
        <v>13176</v>
      </c>
      <c r="B2145" s="13" t="n">
        <v>50</v>
      </c>
      <c r="C2145" s="13" t="s">
        <v>316</v>
      </c>
      <c r="D2145" s="13" t="n">
        <v>1</v>
      </c>
      <c r="E2145" s="13" t="n">
        <v>575</v>
      </c>
      <c r="F2145" s="13" t="s">
        <v>389</v>
      </c>
      <c r="G2145" s="13" t="s">
        <v>24</v>
      </c>
      <c r="H2145" s="13" t="s">
        <v>25</v>
      </c>
      <c r="I2145" s="13" t="n">
        <v>1</v>
      </c>
      <c r="J2145" s="13" t="n">
        <v>1263</v>
      </c>
      <c r="K2145" s="14" t="n">
        <v>0.739583333333333</v>
      </c>
      <c r="L2145" s="15" t="n">
        <v>0.746527777777778</v>
      </c>
      <c r="M2145" s="16" t="n">
        <f aca="false">VLOOKUP(E2145,'Esp. percorsi al 18-10-22'!C:J,8,FALSE())</f>
        <v>4.43746147738118</v>
      </c>
      <c r="N2145" s="16"/>
      <c r="O2145" s="16"/>
      <c r="P2145" s="13" t="n">
        <v>303</v>
      </c>
      <c r="Q2145" s="17" t="n">
        <f aca="false">+M2145*P2145</f>
        <v>1344.5508276465</v>
      </c>
      <c r="R2145" s="17" t="n">
        <f aca="false">+N2145*P2145</f>
        <v>0</v>
      </c>
      <c r="S2145" s="17"/>
      <c r="T2145" s="18" t="n">
        <f aca="false">+L2145-K2145</f>
        <v>0.00694444444444444</v>
      </c>
      <c r="U2145" s="18" t="n">
        <f aca="false">+T2145*P2145</f>
        <v>2.10416666666667</v>
      </c>
      <c r="V2145" s="18"/>
    </row>
    <row r="2146" s="13" customFormat="true" ht="12" hidden="false" customHeight="false" outlineLevel="0" collapsed="false">
      <c r="A2146" s="12" t="n">
        <v>13944</v>
      </c>
      <c r="B2146" s="13" t="n">
        <v>50</v>
      </c>
      <c r="C2146" s="13" t="s">
        <v>316</v>
      </c>
      <c r="D2146" s="13" t="n">
        <v>1</v>
      </c>
      <c r="E2146" s="13" t="n">
        <v>575</v>
      </c>
      <c r="F2146" s="13" t="s">
        <v>389</v>
      </c>
      <c r="G2146" s="13" t="s">
        <v>24</v>
      </c>
      <c r="H2146" s="13" t="s">
        <v>25</v>
      </c>
      <c r="I2146" s="13" t="n">
        <v>1</v>
      </c>
      <c r="J2146" s="13" t="n">
        <v>1265</v>
      </c>
      <c r="K2146" s="14" t="n">
        <v>0.805555555555555</v>
      </c>
      <c r="L2146" s="15" t="n">
        <v>0.8125</v>
      </c>
      <c r="M2146" s="16" t="n">
        <f aca="false">VLOOKUP(E2146,'Esp. percorsi al 18-10-22'!C:J,8,FALSE())</f>
        <v>4.43746147738118</v>
      </c>
      <c r="N2146" s="16"/>
      <c r="O2146" s="16"/>
      <c r="P2146" s="13" t="n">
        <v>303</v>
      </c>
      <c r="Q2146" s="17" t="n">
        <f aca="false">+M2146*P2146</f>
        <v>1344.5508276465</v>
      </c>
      <c r="R2146" s="17" t="n">
        <f aca="false">+N2146*P2146</f>
        <v>0</v>
      </c>
      <c r="S2146" s="17"/>
      <c r="T2146" s="18" t="n">
        <f aca="false">+L2146-K2146</f>
        <v>0.00694444444444444</v>
      </c>
      <c r="U2146" s="18" t="n">
        <f aca="false">+T2146*P2146</f>
        <v>2.10416666666667</v>
      </c>
      <c r="V2146" s="18"/>
    </row>
    <row r="2147" s="13" customFormat="true" ht="12" hidden="false" customHeight="false" outlineLevel="0" collapsed="false">
      <c r="A2147" s="12" t="n">
        <v>10090</v>
      </c>
      <c r="B2147" s="13" t="n">
        <v>50</v>
      </c>
      <c r="C2147" s="13" t="s">
        <v>316</v>
      </c>
      <c r="D2147" s="13" t="n">
        <v>2</v>
      </c>
      <c r="E2147" s="13" t="n">
        <v>614</v>
      </c>
      <c r="F2147" s="13" t="s">
        <v>390</v>
      </c>
      <c r="G2147" s="13" t="s">
        <v>24</v>
      </c>
      <c r="H2147" s="13" t="n">
        <v>26</v>
      </c>
      <c r="I2147" s="13" t="n">
        <v>1</v>
      </c>
      <c r="J2147" s="13" t="n">
        <v>4140</v>
      </c>
      <c r="K2147" s="14" t="n">
        <v>0.411111111111111</v>
      </c>
      <c r="L2147" s="15" t="n">
        <v>0.420138888888889</v>
      </c>
      <c r="M2147" s="16" t="n">
        <f aca="false">VLOOKUP(E2147,'Esp. percorsi al 18-10-22'!C:J,8,FALSE())</f>
        <v>5.16757811767593</v>
      </c>
      <c r="N2147" s="16"/>
      <c r="O2147" s="16"/>
      <c r="P2147" s="13" t="n">
        <v>98</v>
      </c>
      <c r="Q2147" s="17" t="n">
        <f aca="false">+M2147*P2147</f>
        <v>506.422655532241</v>
      </c>
      <c r="R2147" s="17" t="n">
        <f aca="false">+N2147*P2147</f>
        <v>0</v>
      </c>
      <c r="S2147" s="17"/>
      <c r="T2147" s="18" t="n">
        <f aca="false">+L2147-K2147</f>
        <v>0.00902777777777778</v>
      </c>
      <c r="U2147" s="18" t="n">
        <f aca="false">+T2147*P2147</f>
        <v>0.884722222222222</v>
      </c>
      <c r="V2147" s="18"/>
    </row>
    <row r="2148" s="13" customFormat="true" ht="12" hidden="false" customHeight="false" outlineLevel="0" collapsed="false">
      <c r="A2148" s="12" t="n">
        <v>10092</v>
      </c>
      <c r="B2148" s="13" t="n">
        <v>50</v>
      </c>
      <c r="C2148" s="13" t="s">
        <v>316</v>
      </c>
      <c r="D2148" s="13" t="n">
        <v>2</v>
      </c>
      <c r="E2148" s="13" t="n">
        <v>614</v>
      </c>
      <c r="F2148" s="13" t="s">
        <v>390</v>
      </c>
      <c r="G2148" s="13" t="s">
        <v>24</v>
      </c>
      <c r="H2148" s="13" t="n">
        <v>26</v>
      </c>
      <c r="I2148" s="13" t="n">
        <v>1</v>
      </c>
      <c r="J2148" s="13" t="n">
        <v>4142</v>
      </c>
      <c r="K2148" s="14" t="n">
        <v>0.51875</v>
      </c>
      <c r="L2148" s="15" t="n">
        <v>0.527777777777778</v>
      </c>
      <c r="M2148" s="16" t="n">
        <f aca="false">VLOOKUP(E2148,'Esp. percorsi al 18-10-22'!C:J,8,FALSE())</f>
        <v>5.16757811767593</v>
      </c>
      <c r="N2148" s="16"/>
      <c r="O2148" s="16"/>
      <c r="P2148" s="13" t="n">
        <v>98</v>
      </c>
      <c r="Q2148" s="17" t="n">
        <f aca="false">+M2148*P2148</f>
        <v>506.422655532241</v>
      </c>
      <c r="R2148" s="17" t="n">
        <f aca="false">+N2148*P2148</f>
        <v>0</v>
      </c>
      <c r="S2148" s="17"/>
      <c r="T2148" s="18" t="n">
        <f aca="false">+L2148-K2148</f>
        <v>0.00902777777777778</v>
      </c>
      <c r="U2148" s="18" t="n">
        <f aca="false">+T2148*P2148</f>
        <v>0.884722222222222</v>
      </c>
      <c r="V2148" s="18"/>
    </row>
    <row r="2149" s="13" customFormat="true" ht="12" hidden="false" customHeight="false" outlineLevel="0" collapsed="false">
      <c r="A2149" s="12" t="n">
        <v>10089</v>
      </c>
      <c r="B2149" s="13" t="n">
        <v>50</v>
      </c>
      <c r="C2149" s="13" t="s">
        <v>316</v>
      </c>
      <c r="D2149" s="13" t="n">
        <v>1</v>
      </c>
      <c r="E2149" s="13" t="n">
        <v>615</v>
      </c>
      <c r="F2149" s="13" t="s">
        <v>391</v>
      </c>
      <c r="G2149" s="13" t="s">
        <v>24</v>
      </c>
      <c r="H2149" s="13" t="n">
        <v>26</v>
      </c>
      <c r="I2149" s="13" t="n">
        <v>1</v>
      </c>
      <c r="J2149" s="13" t="n">
        <v>2489</v>
      </c>
      <c r="K2149" s="14" t="n">
        <v>0.402777777777778</v>
      </c>
      <c r="L2149" s="15" t="n">
        <v>0.411111111111111</v>
      </c>
      <c r="M2149" s="16" t="n">
        <f aca="false">VLOOKUP(E2149,'Esp. percorsi al 18-10-22'!C:J,8,FALSE())</f>
        <v>5.4753818494827</v>
      </c>
      <c r="N2149" s="16"/>
      <c r="O2149" s="16"/>
      <c r="P2149" s="13" t="n">
        <v>98</v>
      </c>
      <c r="Q2149" s="17" t="n">
        <f aca="false">+M2149*P2149</f>
        <v>536.587421249305</v>
      </c>
      <c r="R2149" s="17" t="n">
        <f aca="false">+N2149*P2149</f>
        <v>0</v>
      </c>
      <c r="S2149" s="17"/>
      <c r="T2149" s="18" t="n">
        <f aca="false">+L2149-K2149</f>
        <v>0.00833333333333333</v>
      </c>
      <c r="U2149" s="18" t="n">
        <f aca="false">+T2149*P2149</f>
        <v>0.816666666666667</v>
      </c>
      <c r="V2149" s="18"/>
    </row>
    <row r="2150" s="13" customFormat="true" ht="12" hidden="false" customHeight="false" outlineLevel="0" collapsed="false">
      <c r="A2150" s="12" t="n">
        <v>10091</v>
      </c>
      <c r="B2150" s="13" t="n">
        <v>50</v>
      </c>
      <c r="C2150" s="13" t="s">
        <v>316</v>
      </c>
      <c r="D2150" s="13" t="n">
        <v>1</v>
      </c>
      <c r="E2150" s="13" t="n">
        <v>615</v>
      </c>
      <c r="F2150" s="13" t="s">
        <v>391</v>
      </c>
      <c r="G2150" s="13" t="s">
        <v>24</v>
      </c>
      <c r="H2150" s="13" t="n">
        <v>26</v>
      </c>
      <c r="I2150" s="13" t="n">
        <v>1</v>
      </c>
      <c r="J2150" s="13" t="n">
        <v>3112</v>
      </c>
      <c r="K2150" s="14" t="n">
        <v>0.510416666666667</v>
      </c>
      <c r="L2150" s="15" t="n">
        <v>0.51875</v>
      </c>
      <c r="M2150" s="16" t="n">
        <f aca="false">VLOOKUP(E2150,'Esp. percorsi al 18-10-22'!C:J,8,FALSE())</f>
        <v>5.4753818494827</v>
      </c>
      <c r="N2150" s="16"/>
      <c r="O2150" s="16"/>
      <c r="P2150" s="13" t="n">
        <v>98</v>
      </c>
      <c r="Q2150" s="17" t="n">
        <f aca="false">+M2150*P2150</f>
        <v>536.587421249305</v>
      </c>
      <c r="R2150" s="17" t="n">
        <f aca="false">+N2150*P2150</f>
        <v>0</v>
      </c>
      <c r="S2150" s="17"/>
      <c r="T2150" s="18" t="n">
        <f aca="false">+L2150-K2150</f>
        <v>0.00833333333333333</v>
      </c>
      <c r="U2150" s="18" t="n">
        <f aca="false">+T2150*P2150</f>
        <v>0.816666666666667</v>
      </c>
      <c r="V2150" s="18"/>
    </row>
    <row r="2151" s="13" customFormat="true" ht="12" hidden="false" customHeight="false" outlineLevel="0" collapsed="false">
      <c r="A2151" s="12" t="n">
        <v>10094</v>
      </c>
      <c r="B2151" s="13" t="n">
        <v>50</v>
      </c>
      <c r="C2151" s="13" t="s">
        <v>316</v>
      </c>
      <c r="D2151" s="13" t="n">
        <v>2</v>
      </c>
      <c r="E2151" s="13" t="n">
        <v>617</v>
      </c>
      <c r="F2151" s="13" t="s">
        <v>392</v>
      </c>
      <c r="G2151" s="13" t="s">
        <v>42</v>
      </c>
      <c r="H2151" s="19" t="s">
        <v>27</v>
      </c>
      <c r="I2151" s="13" t="n">
        <v>1</v>
      </c>
      <c r="J2151" s="13" t="n">
        <v>4144</v>
      </c>
      <c r="K2151" s="14" t="n">
        <v>0.319444444444444</v>
      </c>
      <c r="L2151" s="15" t="n">
        <v>0.354166666666667</v>
      </c>
      <c r="M2151" s="16" t="n">
        <f aca="false">VLOOKUP(E2151,'Esp. percorsi al 18-10-22'!C:J,8,FALSE())</f>
        <v>20.4004055663844</v>
      </c>
      <c r="N2151" s="16"/>
      <c r="O2151" s="16"/>
      <c r="P2151" s="13" t="n">
        <v>189</v>
      </c>
      <c r="Q2151" s="17" t="n">
        <f aca="false">+M2151*P2151</f>
        <v>3855.67665204665</v>
      </c>
      <c r="R2151" s="17" t="n">
        <f aca="false">+N2151*P2151</f>
        <v>0</v>
      </c>
      <c r="S2151" s="17"/>
      <c r="T2151" s="18" t="n">
        <f aca="false">+L2151-K2151</f>
        <v>0.0347222222222222</v>
      </c>
      <c r="U2151" s="18" t="n">
        <f aca="false">+T2151*P2151</f>
        <v>6.5625</v>
      </c>
      <c r="V2151" s="18"/>
    </row>
    <row r="2152" s="13" customFormat="true" ht="12" hidden="false" customHeight="false" outlineLevel="0" collapsed="false">
      <c r="A2152" s="12" t="n">
        <v>10129</v>
      </c>
      <c r="B2152" s="13" t="n">
        <v>50</v>
      </c>
      <c r="C2152" s="13" t="s">
        <v>316</v>
      </c>
      <c r="D2152" s="13" t="n">
        <v>2</v>
      </c>
      <c r="E2152" s="13" t="n">
        <v>618</v>
      </c>
      <c r="F2152" s="13" t="s">
        <v>393</v>
      </c>
      <c r="G2152" s="13" t="s">
        <v>42</v>
      </c>
      <c r="H2152" s="13" t="n">
        <v>6</v>
      </c>
      <c r="I2152" s="13" t="n">
        <v>1</v>
      </c>
      <c r="J2152" s="13" t="n">
        <v>4287</v>
      </c>
      <c r="K2152" s="14" t="n">
        <v>0.53125</v>
      </c>
      <c r="L2152" s="15" t="n">
        <v>0.5625</v>
      </c>
      <c r="M2152" s="16" t="n">
        <f aca="false">VLOOKUP(E2152,'Esp. percorsi al 18-10-22'!C:J,8,FALSE())</f>
        <v>32.6364056957983</v>
      </c>
      <c r="N2152" s="16"/>
      <c r="O2152" s="16"/>
      <c r="P2152" s="13" t="n">
        <v>37</v>
      </c>
      <c r="Q2152" s="17" t="n">
        <f aca="false">+M2152*P2152</f>
        <v>1207.54701074454</v>
      </c>
      <c r="R2152" s="17" t="n">
        <f aca="false">+N2152*P2152</f>
        <v>0</v>
      </c>
      <c r="S2152" s="17"/>
      <c r="T2152" s="18" t="n">
        <f aca="false">+L2152-K2152</f>
        <v>0.03125</v>
      </c>
      <c r="U2152" s="18" t="n">
        <f aca="false">+T2152*P2152</f>
        <v>1.15625</v>
      </c>
      <c r="V2152" s="18"/>
    </row>
    <row r="2153" s="13" customFormat="true" ht="12" hidden="false" customHeight="false" outlineLevel="0" collapsed="false">
      <c r="A2153" s="12" t="n">
        <v>18449</v>
      </c>
      <c r="B2153" s="13" t="n">
        <v>50</v>
      </c>
      <c r="C2153" s="13" t="s">
        <v>316</v>
      </c>
      <c r="D2153" s="13" t="n">
        <v>2</v>
      </c>
      <c r="E2153" s="13" t="n">
        <v>618</v>
      </c>
      <c r="F2153" s="13" t="s">
        <v>393</v>
      </c>
      <c r="G2153" s="13" t="s">
        <v>77</v>
      </c>
      <c r="H2153" s="13" t="s">
        <v>25</v>
      </c>
      <c r="I2153" s="13" t="n">
        <v>1</v>
      </c>
      <c r="J2153" s="13" t="n">
        <v>4146</v>
      </c>
      <c r="K2153" s="14" t="n">
        <v>0.53125</v>
      </c>
      <c r="L2153" s="15" t="n">
        <v>0.5625</v>
      </c>
      <c r="M2153" s="16" t="n">
        <f aca="false">VLOOKUP(E2153,'Esp. percorsi al 18-10-22'!C:J,8,FALSE())</f>
        <v>32.6364056957983</v>
      </c>
      <c r="N2153" s="16"/>
      <c r="O2153" s="16"/>
      <c r="P2153" s="13" t="n">
        <v>77</v>
      </c>
      <c r="Q2153" s="17" t="n">
        <f aca="false">+M2153*P2153</f>
        <v>2513.00323857647</v>
      </c>
      <c r="R2153" s="17" t="n">
        <f aca="false">+N2153*P2153</f>
        <v>0</v>
      </c>
      <c r="S2153" s="17"/>
      <c r="T2153" s="18" t="n">
        <f aca="false">+L2153-K2153</f>
        <v>0.03125</v>
      </c>
      <c r="U2153" s="18" t="n">
        <f aca="false">+T2153*P2153</f>
        <v>2.40625</v>
      </c>
      <c r="V2153" s="18"/>
    </row>
    <row r="2154" s="13" customFormat="true" ht="12" hidden="false" customHeight="false" outlineLevel="0" collapsed="false">
      <c r="A2154" s="12" t="n">
        <v>10093</v>
      </c>
      <c r="B2154" s="13" t="n">
        <v>50</v>
      </c>
      <c r="C2154" s="13" t="s">
        <v>316</v>
      </c>
      <c r="D2154" s="13" t="n">
        <v>1</v>
      </c>
      <c r="E2154" s="13" t="n">
        <v>619</v>
      </c>
      <c r="F2154" s="13" t="s">
        <v>394</v>
      </c>
      <c r="G2154" s="13" t="s">
        <v>42</v>
      </c>
      <c r="H2154" s="19" t="s">
        <v>27</v>
      </c>
      <c r="I2154" s="13" t="n">
        <v>1</v>
      </c>
      <c r="J2154" s="13" t="n">
        <v>1336</v>
      </c>
      <c r="K2154" s="14" t="n">
        <v>0.298611111111111</v>
      </c>
      <c r="L2154" s="15" t="n">
        <v>0.319444444444444</v>
      </c>
      <c r="M2154" s="16" t="n">
        <f aca="false">VLOOKUP(E2154,'Esp. percorsi al 18-10-22'!C:J,8,FALSE())</f>
        <v>20.6074356107415</v>
      </c>
      <c r="N2154" s="16"/>
      <c r="O2154" s="16"/>
      <c r="P2154" s="13" t="n">
        <v>189</v>
      </c>
      <c r="Q2154" s="17" t="n">
        <f aca="false">+M2154*P2154</f>
        <v>3894.80533043014</v>
      </c>
      <c r="R2154" s="17" t="n">
        <f aca="false">+N2154*P2154</f>
        <v>0</v>
      </c>
      <c r="S2154" s="17"/>
      <c r="T2154" s="18" t="n">
        <f aca="false">+L2154-K2154</f>
        <v>0.0208333333333333</v>
      </c>
      <c r="U2154" s="18" t="n">
        <f aca="false">+T2154*P2154</f>
        <v>3.9375</v>
      </c>
      <c r="V2154" s="18"/>
    </row>
    <row r="2155" s="13" customFormat="true" ht="12" hidden="false" customHeight="false" outlineLevel="0" collapsed="false">
      <c r="A2155" s="12" t="n">
        <v>10095</v>
      </c>
      <c r="B2155" s="13" t="n">
        <v>50</v>
      </c>
      <c r="C2155" s="13" t="s">
        <v>316</v>
      </c>
      <c r="D2155" s="13" t="n">
        <v>1</v>
      </c>
      <c r="E2155" s="13" t="n">
        <v>620</v>
      </c>
      <c r="F2155" s="13" t="s">
        <v>395</v>
      </c>
      <c r="G2155" s="13" t="s">
        <v>77</v>
      </c>
      <c r="H2155" s="13" t="s">
        <v>25</v>
      </c>
      <c r="I2155" s="13" t="n">
        <v>1</v>
      </c>
      <c r="J2155" s="13" t="n">
        <v>4004</v>
      </c>
      <c r="K2155" s="14" t="n">
        <v>0.493055555555556</v>
      </c>
      <c r="L2155" s="15" t="n">
        <v>0.524305555555556</v>
      </c>
      <c r="M2155" s="16" t="n">
        <f aca="false">VLOOKUP(E2155,'Esp. percorsi al 18-10-22'!C:J,8,FALSE())</f>
        <v>32.8228717241882</v>
      </c>
      <c r="N2155" s="16"/>
      <c r="O2155" s="16"/>
      <c r="P2155" s="13" t="n">
        <v>77</v>
      </c>
      <c r="Q2155" s="17" t="n">
        <f aca="false">+M2155*P2155</f>
        <v>2527.36112276249</v>
      </c>
      <c r="R2155" s="17" t="n">
        <f aca="false">+N2155*P2155</f>
        <v>0</v>
      </c>
      <c r="S2155" s="17"/>
      <c r="T2155" s="18" t="n">
        <f aca="false">+L2155-K2155</f>
        <v>0.03125</v>
      </c>
      <c r="U2155" s="18" t="n">
        <f aca="false">+T2155*P2155</f>
        <v>2.40625</v>
      </c>
      <c r="V2155" s="18"/>
    </row>
    <row r="2156" s="13" customFormat="true" ht="12" hidden="false" customHeight="false" outlineLevel="0" collapsed="false">
      <c r="A2156" s="12" t="n">
        <v>10127</v>
      </c>
      <c r="B2156" s="13" t="n">
        <v>50</v>
      </c>
      <c r="C2156" s="13" t="s">
        <v>316</v>
      </c>
      <c r="D2156" s="13" t="n">
        <v>1</v>
      </c>
      <c r="E2156" s="13" t="n">
        <v>620</v>
      </c>
      <c r="F2156" s="13" t="s">
        <v>395</v>
      </c>
      <c r="G2156" s="13" t="s">
        <v>42</v>
      </c>
      <c r="H2156" s="13" t="n">
        <v>6</v>
      </c>
      <c r="I2156" s="13" t="n">
        <v>1</v>
      </c>
      <c r="J2156" s="13" t="n">
        <v>4285</v>
      </c>
      <c r="K2156" s="14" t="n">
        <v>0.493055555555556</v>
      </c>
      <c r="L2156" s="15" t="n">
        <v>0.524305555555556</v>
      </c>
      <c r="M2156" s="16" t="n">
        <f aca="false">VLOOKUP(E2156,'Esp. percorsi al 18-10-22'!C:J,8,FALSE())</f>
        <v>32.8228717241882</v>
      </c>
      <c r="N2156" s="16"/>
      <c r="O2156" s="16"/>
      <c r="P2156" s="13" t="n">
        <v>37</v>
      </c>
      <c r="Q2156" s="17" t="n">
        <f aca="false">+M2156*P2156</f>
        <v>1214.44625379496</v>
      </c>
      <c r="R2156" s="17" t="n">
        <f aca="false">+N2156*P2156</f>
        <v>0</v>
      </c>
      <c r="S2156" s="17"/>
      <c r="T2156" s="18" t="n">
        <f aca="false">+L2156-K2156</f>
        <v>0.03125</v>
      </c>
      <c r="U2156" s="18" t="n">
        <f aca="false">+T2156*P2156</f>
        <v>1.15625</v>
      </c>
      <c r="V2156" s="18"/>
    </row>
    <row r="2157" s="13" customFormat="true" ht="12" hidden="false" customHeight="false" outlineLevel="0" collapsed="false">
      <c r="A2157" s="12" t="n">
        <v>10139</v>
      </c>
      <c r="B2157" s="13" t="n">
        <v>50</v>
      </c>
      <c r="C2157" s="13" t="s">
        <v>316</v>
      </c>
      <c r="D2157" s="13" t="n">
        <v>1</v>
      </c>
      <c r="E2157" s="13" t="n">
        <v>620</v>
      </c>
      <c r="F2157" s="13" t="s">
        <v>395</v>
      </c>
      <c r="G2157" s="13" t="s">
        <v>42</v>
      </c>
      <c r="H2157" s="19" t="s">
        <v>27</v>
      </c>
      <c r="I2157" s="13" t="n">
        <v>1</v>
      </c>
      <c r="J2157" s="13" t="n">
        <v>1337</v>
      </c>
      <c r="K2157" s="14" t="n">
        <v>0.506944444444444</v>
      </c>
      <c r="L2157" s="15" t="n">
        <v>0.538194444444444</v>
      </c>
      <c r="M2157" s="16" t="n">
        <f aca="false">VLOOKUP(E2157,'Esp. percorsi al 18-10-22'!C:J,8,FALSE())</f>
        <v>32.8228717241882</v>
      </c>
      <c r="N2157" s="16"/>
      <c r="O2157" s="16"/>
      <c r="P2157" s="13" t="n">
        <v>189</v>
      </c>
      <c r="Q2157" s="17" t="n">
        <f aca="false">+M2157*P2157</f>
        <v>6203.52275587157</v>
      </c>
      <c r="R2157" s="17" t="n">
        <f aca="false">+N2157*P2157</f>
        <v>0</v>
      </c>
      <c r="S2157" s="17"/>
      <c r="T2157" s="18" t="n">
        <f aca="false">+L2157-K2157</f>
        <v>0.03125</v>
      </c>
      <c r="U2157" s="18" t="n">
        <f aca="false">+T2157*P2157</f>
        <v>5.90625</v>
      </c>
      <c r="V2157" s="18"/>
    </row>
    <row r="2158" s="13" customFormat="true" ht="12" hidden="false" customHeight="false" outlineLevel="0" collapsed="false">
      <c r="A2158" s="12" t="n">
        <v>10140</v>
      </c>
      <c r="B2158" s="13" t="n">
        <v>50</v>
      </c>
      <c r="C2158" s="13" t="s">
        <v>316</v>
      </c>
      <c r="D2158" s="13" t="n">
        <v>2</v>
      </c>
      <c r="E2158" s="13" t="n">
        <v>621</v>
      </c>
      <c r="F2158" s="13" t="s">
        <v>396</v>
      </c>
      <c r="G2158" s="13" t="s">
        <v>42</v>
      </c>
      <c r="H2158" s="19" t="s">
        <v>27</v>
      </c>
      <c r="I2158" s="13" t="n">
        <v>1</v>
      </c>
      <c r="J2158" s="13" t="n">
        <v>4148</v>
      </c>
      <c r="K2158" s="14" t="n">
        <v>0.541666666666667</v>
      </c>
      <c r="L2158" s="15" t="n">
        <v>0.576388888888889</v>
      </c>
      <c r="M2158" s="16" t="n">
        <f aca="false">VLOOKUP(E2158,'Esp. percorsi al 18-10-22'!C:J,8,FALSE())</f>
        <v>35.9272520447354</v>
      </c>
      <c r="N2158" s="16"/>
      <c r="O2158" s="16"/>
      <c r="P2158" s="13" t="n">
        <v>189</v>
      </c>
      <c r="Q2158" s="17" t="n">
        <f aca="false">+M2158*P2158</f>
        <v>6790.25063645499</v>
      </c>
      <c r="R2158" s="17" t="n">
        <f aca="false">+N2158*P2158</f>
        <v>0</v>
      </c>
      <c r="S2158" s="17"/>
      <c r="T2158" s="18" t="n">
        <f aca="false">+L2158-K2158</f>
        <v>0.0347222222222222</v>
      </c>
      <c r="U2158" s="18" t="n">
        <f aca="false">+T2158*P2158</f>
        <v>6.5625</v>
      </c>
      <c r="V2158" s="18"/>
    </row>
    <row r="2159" s="13" customFormat="true" ht="12" hidden="false" customHeight="false" outlineLevel="0" collapsed="false">
      <c r="A2159" s="12" t="n">
        <v>10199</v>
      </c>
      <c r="B2159" s="13" t="n">
        <v>50</v>
      </c>
      <c r="C2159" s="13" t="s">
        <v>316</v>
      </c>
      <c r="D2159" s="13" t="n">
        <v>2</v>
      </c>
      <c r="E2159" s="13" t="n">
        <v>632</v>
      </c>
      <c r="F2159" s="13" t="s">
        <v>397</v>
      </c>
      <c r="G2159" s="13" t="s">
        <v>24</v>
      </c>
      <c r="H2159" s="13" t="s">
        <v>25</v>
      </c>
      <c r="I2159" s="13" t="n">
        <v>1</v>
      </c>
      <c r="J2159" s="13" t="n">
        <v>1386</v>
      </c>
      <c r="K2159" s="14" t="n">
        <v>0.288194444444444</v>
      </c>
      <c r="L2159" s="15" t="n">
        <v>0.295138888888889</v>
      </c>
      <c r="M2159" s="16" t="n">
        <f aca="false">VLOOKUP(E2159,'Esp. percorsi al 18-10-22'!C:J,8,FALSE())</f>
        <v>4.14710033465736</v>
      </c>
      <c r="N2159" s="16"/>
      <c r="O2159" s="16"/>
      <c r="P2159" s="13" t="n">
        <v>303</v>
      </c>
      <c r="Q2159" s="17" t="n">
        <f aca="false">+M2159*P2159</f>
        <v>1256.57140140118</v>
      </c>
      <c r="R2159" s="17" t="n">
        <f aca="false">+N2159*P2159</f>
        <v>0</v>
      </c>
      <c r="S2159" s="17"/>
      <c r="T2159" s="18" t="n">
        <f aca="false">+L2159-K2159</f>
        <v>0.00694444444444444</v>
      </c>
      <c r="U2159" s="18" t="n">
        <f aca="false">+T2159*P2159</f>
        <v>2.10416666666667</v>
      </c>
      <c r="V2159" s="18"/>
    </row>
    <row r="2160" s="13" customFormat="true" ht="12" hidden="false" customHeight="false" outlineLevel="0" collapsed="false">
      <c r="A2160" s="12" t="n">
        <v>13178</v>
      </c>
      <c r="B2160" s="13" t="n">
        <v>50</v>
      </c>
      <c r="C2160" s="13" t="s">
        <v>316</v>
      </c>
      <c r="D2160" s="13" t="n">
        <v>2</v>
      </c>
      <c r="E2160" s="13" t="n">
        <v>632</v>
      </c>
      <c r="F2160" s="13" t="s">
        <v>397</v>
      </c>
      <c r="G2160" s="13" t="s">
        <v>42</v>
      </c>
      <c r="H2160" s="13" t="n">
        <v>6</v>
      </c>
      <c r="I2160" s="13" t="n">
        <v>1</v>
      </c>
      <c r="J2160" s="13" t="n">
        <v>13178</v>
      </c>
      <c r="K2160" s="14" t="n">
        <v>0.361111111111111</v>
      </c>
      <c r="L2160" s="15" t="n">
        <v>0.368055555555556</v>
      </c>
      <c r="M2160" s="16" t="n">
        <f aca="false">VLOOKUP(E2160,'Esp. percorsi al 18-10-22'!C:J,8,FALSE())</f>
        <v>4.14710033465736</v>
      </c>
      <c r="N2160" s="16"/>
      <c r="O2160" s="16"/>
      <c r="P2160" s="13" t="n">
        <v>37</v>
      </c>
      <c r="Q2160" s="17" t="n">
        <f aca="false">+M2160*P2160</f>
        <v>153.442712382322</v>
      </c>
      <c r="R2160" s="17" t="n">
        <f aca="false">+N2160*P2160</f>
        <v>0</v>
      </c>
      <c r="S2160" s="17"/>
      <c r="T2160" s="18" t="n">
        <f aca="false">+L2160-K2160</f>
        <v>0.00694444444444444</v>
      </c>
      <c r="U2160" s="18" t="n">
        <f aca="false">+T2160*P2160</f>
        <v>0.256944444444444</v>
      </c>
      <c r="V2160" s="18"/>
    </row>
    <row r="2161" s="13" customFormat="true" ht="12" hidden="false" customHeight="false" outlineLevel="0" collapsed="false">
      <c r="A2161" s="12" t="n">
        <v>17764</v>
      </c>
      <c r="B2161" s="13" t="n">
        <v>50</v>
      </c>
      <c r="C2161" s="13" t="s">
        <v>316</v>
      </c>
      <c r="D2161" s="13" t="n">
        <v>2</v>
      </c>
      <c r="E2161" s="13" t="n">
        <v>632</v>
      </c>
      <c r="F2161" s="13" t="s">
        <v>397</v>
      </c>
      <c r="G2161" s="13" t="s">
        <v>77</v>
      </c>
      <c r="H2161" s="13" t="s">
        <v>25</v>
      </c>
      <c r="I2161" s="13" t="n">
        <v>1</v>
      </c>
      <c r="J2161" s="13" t="n">
        <v>17764</v>
      </c>
      <c r="K2161" s="14" t="n">
        <v>0.361111111111111</v>
      </c>
      <c r="L2161" s="15" t="n">
        <v>0.368055555555556</v>
      </c>
      <c r="M2161" s="16" t="n">
        <f aca="false">VLOOKUP(E2161,'Esp. percorsi al 18-10-22'!C:J,8,FALSE())</f>
        <v>4.14710033465736</v>
      </c>
      <c r="N2161" s="16"/>
      <c r="O2161" s="16"/>
      <c r="P2161" s="13" t="n">
        <v>77</v>
      </c>
      <c r="Q2161" s="17" t="n">
        <f aca="false">+M2161*P2161</f>
        <v>319.326725768617</v>
      </c>
      <c r="R2161" s="17" t="n">
        <f aca="false">+N2161*P2161</f>
        <v>0</v>
      </c>
      <c r="S2161" s="17"/>
      <c r="T2161" s="18" t="n">
        <f aca="false">+L2161-K2161</f>
        <v>0.00694444444444444</v>
      </c>
      <c r="U2161" s="18" t="n">
        <f aca="false">+T2161*P2161</f>
        <v>0.534722222222222</v>
      </c>
      <c r="V2161" s="18"/>
    </row>
    <row r="2162" s="13" customFormat="true" ht="12" hidden="false" customHeight="false" outlineLevel="0" collapsed="false">
      <c r="A2162" s="12" t="n">
        <v>13179</v>
      </c>
      <c r="B2162" s="13" t="n">
        <v>50</v>
      </c>
      <c r="C2162" s="13" t="s">
        <v>316</v>
      </c>
      <c r="D2162" s="13" t="n">
        <v>2</v>
      </c>
      <c r="E2162" s="13" t="n">
        <v>632</v>
      </c>
      <c r="F2162" s="13" t="s">
        <v>397</v>
      </c>
      <c r="G2162" s="13" t="s">
        <v>24</v>
      </c>
      <c r="H2162" s="13" t="s">
        <v>25</v>
      </c>
      <c r="I2162" s="13" t="n">
        <v>1</v>
      </c>
      <c r="J2162" s="13" t="n">
        <v>1369</v>
      </c>
      <c r="K2162" s="14" t="n">
        <v>0.434027777777778</v>
      </c>
      <c r="L2162" s="15" t="n">
        <v>0.440972222222222</v>
      </c>
      <c r="M2162" s="16" t="n">
        <f aca="false">VLOOKUP(E2162,'Esp. percorsi al 18-10-22'!C:J,8,FALSE())</f>
        <v>4.14710033465736</v>
      </c>
      <c r="N2162" s="16"/>
      <c r="O2162" s="16"/>
      <c r="P2162" s="13" t="n">
        <v>303</v>
      </c>
      <c r="Q2162" s="17" t="n">
        <f aca="false">+M2162*P2162</f>
        <v>1256.57140140118</v>
      </c>
      <c r="R2162" s="17" t="n">
        <f aca="false">+N2162*P2162</f>
        <v>0</v>
      </c>
      <c r="S2162" s="17"/>
      <c r="T2162" s="18" t="n">
        <f aca="false">+L2162-K2162</f>
        <v>0.00694444444444444</v>
      </c>
      <c r="U2162" s="18" t="n">
        <f aca="false">+T2162*P2162</f>
        <v>2.10416666666667</v>
      </c>
      <c r="V2162" s="18"/>
    </row>
    <row r="2163" s="13" customFormat="true" ht="12" hidden="false" customHeight="false" outlineLevel="0" collapsed="false">
      <c r="A2163" s="12" t="n">
        <v>18783</v>
      </c>
      <c r="B2163" s="13" t="n">
        <v>50</v>
      </c>
      <c r="C2163" s="13" t="s">
        <v>316</v>
      </c>
      <c r="D2163" s="13" t="n">
        <v>2</v>
      </c>
      <c r="E2163" s="13" t="n">
        <v>632</v>
      </c>
      <c r="F2163" s="13" t="s">
        <v>397</v>
      </c>
      <c r="G2163" s="13" t="s">
        <v>24</v>
      </c>
      <c r="H2163" s="13" t="s">
        <v>25</v>
      </c>
      <c r="I2163" s="13" t="n">
        <v>1</v>
      </c>
      <c r="J2163" s="13" t="n">
        <v>1370</v>
      </c>
      <c r="K2163" s="14" t="n">
        <v>0.548611111111111</v>
      </c>
      <c r="L2163" s="15" t="n">
        <v>0.555555555555556</v>
      </c>
      <c r="M2163" s="16" t="n">
        <f aca="false">VLOOKUP(E2163,'Esp. percorsi al 18-10-22'!C:J,8,FALSE())</f>
        <v>4.14710033465736</v>
      </c>
      <c r="N2163" s="16"/>
      <c r="O2163" s="16"/>
      <c r="P2163" s="13" t="n">
        <v>303</v>
      </c>
      <c r="Q2163" s="17" t="n">
        <f aca="false">+M2163*P2163</f>
        <v>1256.57140140118</v>
      </c>
      <c r="R2163" s="17" t="n">
        <f aca="false">+N2163*P2163</f>
        <v>0</v>
      </c>
      <c r="S2163" s="17"/>
      <c r="T2163" s="18" t="n">
        <f aca="false">+L2163-K2163</f>
        <v>0.00694444444444444</v>
      </c>
      <c r="U2163" s="18" t="n">
        <f aca="false">+T2163*P2163</f>
        <v>2.10416666666667</v>
      </c>
      <c r="V2163" s="18"/>
    </row>
    <row r="2164" s="13" customFormat="true" ht="12" hidden="false" customHeight="false" outlineLevel="0" collapsed="false">
      <c r="A2164" s="12" t="n">
        <v>9863</v>
      </c>
      <c r="B2164" s="13" t="n">
        <v>50</v>
      </c>
      <c r="C2164" s="13" t="s">
        <v>316</v>
      </c>
      <c r="D2164" s="13" t="n">
        <v>2</v>
      </c>
      <c r="E2164" s="13" t="n">
        <v>632</v>
      </c>
      <c r="F2164" s="13" t="s">
        <v>397</v>
      </c>
      <c r="G2164" s="13" t="s">
        <v>42</v>
      </c>
      <c r="H2164" s="19" t="s">
        <v>27</v>
      </c>
      <c r="I2164" s="13" t="n">
        <v>1</v>
      </c>
      <c r="J2164" s="13" t="n">
        <v>1371</v>
      </c>
      <c r="K2164" s="14" t="n">
        <v>0.583333333333333</v>
      </c>
      <c r="L2164" s="15" t="n">
        <v>0.590277777777778</v>
      </c>
      <c r="M2164" s="16" t="n">
        <f aca="false">VLOOKUP(E2164,'Esp. percorsi al 18-10-22'!C:J,8,FALSE())</f>
        <v>4.14710033465736</v>
      </c>
      <c r="N2164" s="16"/>
      <c r="O2164" s="16"/>
      <c r="P2164" s="13" t="n">
        <v>189</v>
      </c>
      <c r="Q2164" s="17" t="n">
        <f aca="false">+M2164*P2164</f>
        <v>783.801963250241</v>
      </c>
      <c r="R2164" s="17" t="n">
        <f aca="false">+N2164*P2164</f>
        <v>0</v>
      </c>
      <c r="S2164" s="17"/>
      <c r="T2164" s="18" t="n">
        <f aca="false">+L2164-K2164</f>
        <v>0.00694444444444444</v>
      </c>
      <c r="U2164" s="18" t="n">
        <f aca="false">+T2164*P2164</f>
        <v>1.3125</v>
      </c>
      <c r="V2164" s="18"/>
    </row>
    <row r="2165" s="13" customFormat="true" ht="12" hidden="false" customHeight="false" outlineLevel="0" collapsed="false">
      <c r="A2165" s="12" t="n">
        <v>13976</v>
      </c>
      <c r="B2165" s="13" t="n">
        <v>50</v>
      </c>
      <c r="C2165" s="13" t="s">
        <v>316</v>
      </c>
      <c r="D2165" s="13" t="n">
        <v>2</v>
      </c>
      <c r="E2165" s="13" t="n">
        <v>632</v>
      </c>
      <c r="F2165" s="13" t="s">
        <v>397</v>
      </c>
      <c r="G2165" s="13" t="s">
        <v>42</v>
      </c>
      <c r="H2165" s="19" t="s">
        <v>27</v>
      </c>
      <c r="I2165" s="13" t="n">
        <v>1</v>
      </c>
      <c r="J2165" s="13" t="n">
        <v>13976</v>
      </c>
      <c r="K2165" s="14" t="n">
        <v>0.604166666666667</v>
      </c>
      <c r="L2165" s="15" t="n">
        <v>0.611111111111111</v>
      </c>
      <c r="M2165" s="16" t="n">
        <f aca="false">VLOOKUP(E2165,'Esp. percorsi al 18-10-22'!C:J,8,FALSE())</f>
        <v>4.14710033465736</v>
      </c>
      <c r="N2165" s="16"/>
      <c r="O2165" s="16"/>
      <c r="P2165" s="13" t="n">
        <v>189</v>
      </c>
      <c r="Q2165" s="17" t="n">
        <f aca="false">+M2165*P2165</f>
        <v>783.801963250241</v>
      </c>
      <c r="R2165" s="17" t="n">
        <f aca="false">+N2165*P2165</f>
        <v>0</v>
      </c>
      <c r="S2165" s="17"/>
      <c r="T2165" s="18" t="n">
        <f aca="false">+L2165-K2165</f>
        <v>0.00694444444444444</v>
      </c>
      <c r="U2165" s="18" t="n">
        <f aca="false">+T2165*P2165</f>
        <v>1.3125</v>
      </c>
      <c r="V2165" s="18"/>
    </row>
    <row r="2166" s="13" customFormat="true" ht="12" hidden="false" customHeight="false" outlineLevel="0" collapsed="false">
      <c r="A2166" s="12" t="n">
        <v>13971</v>
      </c>
      <c r="B2166" s="13" t="n">
        <v>50</v>
      </c>
      <c r="C2166" s="13" t="s">
        <v>316</v>
      </c>
      <c r="D2166" s="13" t="n">
        <v>2</v>
      </c>
      <c r="E2166" s="13" t="n">
        <v>632</v>
      </c>
      <c r="F2166" s="13" t="s">
        <v>397</v>
      </c>
      <c r="G2166" s="13" t="s">
        <v>77</v>
      </c>
      <c r="H2166" s="13" t="s">
        <v>25</v>
      </c>
      <c r="I2166" s="13" t="n">
        <v>1</v>
      </c>
      <c r="J2166" s="13" t="n">
        <v>1387</v>
      </c>
      <c r="K2166" s="14" t="n">
        <v>0.611111111111111</v>
      </c>
      <c r="L2166" s="15" t="n">
        <v>0.618055555555556</v>
      </c>
      <c r="M2166" s="16" t="n">
        <f aca="false">VLOOKUP(E2166,'Esp. percorsi al 18-10-22'!C:J,8,FALSE())</f>
        <v>4.14710033465736</v>
      </c>
      <c r="N2166" s="16"/>
      <c r="O2166" s="16"/>
      <c r="P2166" s="13" t="n">
        <v>77</v>
      </c>
      <c r="Q2166" s="17" t="n">
        <f aca="false">+M2166*P2166</f>
        <v>319.326725768617</v>
      </c>
      <c r="R2166" s="17" t="n">
        <f aca="false">+N2166*P2166</f>
        <v>0</v>
      </c>
      <c r="S2166" s="17"/>
      <c r="T2166" s="18" t="n">
        <f aca="false">+L2166-K2166</f>
        <v>0.00694444444444444</v>
      </c>
      <c r="U2166" s="18" t="n">
        <f aca="false">+T2166*P2166</f>
        <v>0.534722222222222</v>
      </c>
      <c r="V2166" s="18"/>
    </row>
    <row r="2167" s="13" customFormat="true" ht="12" hidden="false" customHeight="false" outlineLevel="0" collapsed="false">
      <c r="A2167" s="12" t="n">
        <v>13972</v>
      </c>
      <c r="B2167" s="13" t="n">
        <v>50</v>
      </c>
      <c r="C2167" s="13" t="s">
        <v>316</v>
      </c>
      <c r="D2167" s="13" t="n">
        <v>2</v>
      </c>
      <c r="E2167" s="13" t="n">
        <v>632</v>
      </c>
      <c r="F2167" s="13" t="s">
        <v>397</v>
      </c>
      <c r="G2167" s="13" t="s">
        <v>42</v>
      </c>
      <c r="H2167" s="13" t="n">
        <v>6</v>
      </c>
      <c r="I2167" s="13" t="n">
        <v>1</v>
      </c>
      <c r="J2167" s="13" t="n">
        <v>13972</v>
      </c>
      <c r="K2167" s="14" t="n">
        <v>0.611111111111111</v>
      </c>
      <c r="L2167" s="15" t="n">
        <v>0.618055555555556</v>
      </c>
      <c r="M2167" s="16" t="n">
        <f aca="false">VLOOKUP(E2167,'Esp. percorsi al 18-10-22'!C:J,8,FALSE())</f>
        <v>4.14710033465736</v>
      </c>
      <c r="N2167" s="16"/>
      <c r="O2167" s="16"/>
      <c r="P2167" s="13" t="n">
        <v>37</v>
      </c>
      <c r="Q2167" s="17" t="n">
        <f aca="false">+M2167*P2167</f>
        <v>153.442712382322</v>
      </c>
      <c r="R2167" s="17" t="n">
        <f aca="false">+N2167*P2167</f>
        <v>0</v>
      </c>
      <c r="S2167" s="17"/>
      <c r="T2167" s="18" t="n">
        <f aca="false">+L2167-K2167</f>
        <v>0.00694444444444444</v>
      </c>
      <c r="U2167" s="18" t="n">
        <f aca="false">+T2167*P2167</f>
        <v>0.256944444444444</v>
      </c>
      <c r="V2167" s="18"/>
    </row>
    <row r="2168" s="13" customFormat="true" ht="12" hidden="false" customHeight="false" outlineLevel="0" collapsed="false">
      <c r="A2168" s="12" t="n">
        <v>13973</v>
      </c>
      <c r="B2168" s="13" t="n">
        <v>50</v>
      </c>
      <c r="C2168" s="13" t="s">
        <v>316</v>
      </c>
      <c r="D2168" s="13" t="n">
        <v>2</v>
      </c>
      <c r="E2168" s="13" t="n">
        <v>632</v>
      </c>
      <c r="F2168" s="13" t="s">
        <v>397</v>
      </c>
      <c r="G2168" s="13" t="s">
        <v>42</v>
      </c>
      <c r="H2168" s="19" t="s">
        <v>27</v>
      </c>
      <c r="I2168" s="13" t="n">
        <v>1</v>
      </c>
      <c r="J2168" s="13" t="n">
        <v>13973</v>
      </c>
      <c r="K2168" s="14" t="n">
        <v>0.625</v>
      </c>
      <c r="L2168" s="15" t="n">
        <v>0.631944444444444</v>
      </c>
      <c r="M2168" s="16" t="n">
        <f aca="false">VLOOKUP(E2168,'Esp. percorsi al 18-10-22'!C:J,8,FALSE())</f>
        <v>4.14710033465736</v>
      </c>
      <c r="N2168" s="16"/>
      <c r="O2168" s="16"/>
      <c r="P2168" s="13" t="n">
        <v>189</v>
      </c>
      <c r="Q2168" s="17" t="n">
        <f aca="false">+M2168*P2168</f>
        <v>783.801963250241</v>
      </c>
      <c r="R2168" s="17" t="n">
        <f aca="false">+N2168*P2168</f>
        <v>0</v>
      </c>
      <c r="S2168" s="17"/>
      <c r="T2168" s="18" t="n">
        <f aca="false">+L2168-K2168</f>
        <v>0.00694444444444444</v>
      </c>
      <c r="U2168" s="18" t="n">
        <f aca="false">+T2168*P2168</f>
        <v>1.3125</v>
      </c>
      <c r="V2168" s="18"/>
    </row>
    <row r="2169" s="13" customFormat="true" ht="12" hidden="false" customHeight="false" outlineLevel="0" collapsed="false">
      <c r="A2169" s="12" t="n">
        <v>13975</v>
      </c>
      <c r="B2169" s="13" t="n">
        <v>50</v>
      </c>
      <c r="C2169" s="13" t="s">
        <v>316</v>
      </c>
      <c r="D2169" s="13" t="n">
        <v>2</v>
      </c>
      <c r="E2169" s="13" t="n">
        <v>632</v>
      </c>
      <c r="F2169" s="13" t="s">
        <v>397</v>
      </c>
      <c r="G2169" s="13" t="s">
        <v>42</v>
      </c>
      <c r="H2169" s="13" t="n">
        <v>6</v>
      </c>
      <c r="I2169" s="13" t="n">
        <v>1</v>
      </c>
      <c r="J2169" s="13" t="n">
        <v>13975</v>
      </c>
      <c r="K2169" s="14" t="n">
        <v>0.631944444444444</v>
      </c>
      <c r="L2169" s="15" t="n">
        <v>0.638888888888889</v>
      </c>
      <c r="M2169" s="16" t="n">
        <f aca="false">VLOOKUP(E2169,'Esp. percorsi al 18-10-22'!C:J,8,FALSE())</f>
        <v>4.14710033465736</v>
      </c>
      <c r="N2169" s="16"/>
      <c r="O2169" s="16"/>
      <c r="P2169" s="13" t="n">
        <v>37</v>
      </c>
      <c r="Q2169" s="17" t="n">
        <f aca="false">+M2169*P2169</f>
        <v>153.442712382322</v>
      </c>
      <c r="R2169" s="17" t="n">
        <f aca="false">+N2169*P2169</f>
        <v>0</v>
      </c>
      <c r="S2169" s="17"/>
      <c r="T2169" s="18" t="n">
        <f aca="false">+L2169-K2169</f>
        <v>0.00694444444444444</v>
      </c>
      <c r="U2169" s="18" t="n">
        <f aca="false">+T2169*P2169</f>
        <v>0.256944444444444</v>
      </c>
      <c r="V2169" s="18"/>
    </row>
    <row r="2170" s="13" customFormat="true" ht="12" hidden="false" customHeight="false" outlineLevel="0" collapsed="false">
      <c r="A2170" s="12" t="n">
        <v>16872</v>
      </c>
      <c r="B2170" s="13" t="n">
        <v>50</v>
      </c>
      <c r="C2170" s="13" t="s">
        <v>316</v>
      </c>
      <c r="D2170" s="13" t="n">
        <v>2</v>
      </c>
      <c r="E2170" s="13" t="n">
        <v>632</v>
      </c>
      <c r="F2170" s="13" t="s">
        <v>397</v>
      </c>
      <c r="G2170" s="13" t="s">
        <v>77</v>
      </c>
      <c r="H2170" s="13" t="s">
        <v>25</v>
      </c>
      <c r="I2170" s="13" t="n">
        <v>1</v>
      </c>
      <c r="J2170" s="13" t="n">
        <v>16872</v>
      </c>
      <c r="K2170" s="14" t="n">
        <v>0.631944444444444</v>
      </c>
      <c r="L2170" s="15" t="n">
        <v>0.638888888888889</v>
      </c>
      <c r="M2170" s="16" t="n">
        <f aca="false">VLOOKUP(E2170,'Esp. percorsi al 18-10-22'!C:J,8,FALSE())</f>
        <v>4.14710033465736</v>
      </c>
      <c r="N2170" s="16"/>
      <c r="O2170" s="16"/>
      <c r="P2170" s="13" t="n">
        <v>77</v>
      </c>
      <c r="Q2170" s="17" t="n">
        <f aca="false">+M2170*P2170</f>
        <v>319.326725768617</v>
      </c>
      <c r="R2170" s="17" t="n">
        <f aca="false">+N2170*P2170</f>
        <v>0</v>
      </c>
      <c r="S2170" s="17"/>
      <c r="T2170" s="18" t="n">
        <f aca="false">+L2170-K2170</f>
        <v>0.00694444444444444</v>
      </c>
      <c r="U2170" s="18" t="n">
        <f aca="false">+T2170*P2170</f>
        <v>0.534722222222222</v>
      </c>
      <c r="V2170" s="18"/>
    </row>
    <row r="2171" s="13" customFormat="true" ht="12" hidden="false" customHeight="false" outlineLevel="0" collapsed="false">
      <c r="A2171" s="12" t="n">
        <v>9865</v>
      </c>
      <c r="B2171" s="13" t="n">
        <v>50</v>
      </c>
      <c r="C2171" s="13" t="s">
        <v>316</v>
      </c>
      <c r="D2171" s="13" t="n">
        <v>2</v>
      </c>
      <c r="E2171" s="13" t="n">
        <v>632</v>
      </c>
      <c r="F2171" s="13" t="s">
        <v>397</v>
      </c>
      <c r="G2171" s="13" t="s">
        <v>24</v>
      </c>
      <c r="H2171" s="13" t="s">
        <v>25</v>
      </c>
      <c r="I2171" s="13" t="n">
        <v>1</v>
      </c>
      <c r="J2171" s="13" t="n">
        <v>1373</v>
      </c>
      <c r="K2171" s="14" t="n">
        <v>0.746527777777778</v>
      </c>
      <c r="L2171" s="15" t="n">
        <v>0.753472222222222</v>
      </c>
      <c r="M2171" s="16" t="n">
        <f aca="false">VLOOKUP(E2171,'Esp. percorsi al 18-10-22'!C:J,8,FALSE())</f>
        <v>4.14710033465736</v>
      </c>
      <c r="N2171" s="16"/>
      <c r="O2171" s="16"/>
      <c r="P2171" s="13" t="n">
        <v>303</v>
      </c>
      <c r="Q2171" s="17" t="n">
        <f aca="false">+M2171*P2171</f>
        <v>1256.57140140118</v>
      </c>
      <c r="R2171" s="17" t="n">
        <f aca="false">+N2171*P2171</f>
        <v>0</v>
      </c>
      <c r="S2171" s="17"/>
      <c r="T2171" s="18" t="n">
        <f aca="false">+L2171-K2171</f>
        <v>0.00694444444444444</v>
      </c>
      <c r="U2171" s="18" t="n">
        <f aca="false">+T2171*P2171</f>
        <v>2.10416666666667</v>
      </c>
      <c r="V2171" s="18"/>
    </row>
    <row r="2172" s="13" customFormat="true" ht="12" hidden="false" customHeight="false" outlineLevel="0" collapsed="false">
      <c r="A2172" s="12" t="n">
        <v>13946</v>
      </c>
      <c r="B2172" s="13" t="n">
        <v>50</v>
      </c>
      <c r="C2172" s="13" t="s">
        <v>316</v>
      </c>
      <c r="D2172" s="13" t="n">
        <v>2</v>
      </c>
      <c r="E2172" s="13" t="n">
        <v>632</v>
      </c>
      <c r="F2172" s="13" t="s">
        <v>397</v>
      </c>
      <c r="G2172" s="13" t="s">
        <v>24</v>
      </c>
      <c r="H2172" s="13" t="s">
        <v>25</v>
      </c>
      <c r="I2172" s="13" t="n">
        <v>1</v>
      </c>
      <c r="J2172" s="13" t="n">
        <v>1375</v>
      </c>
      <c r="K2172" s="14" t="n">
        <v>0.8125</v>
      </c>
      <c r="L2172" s="15" t="n">
        <v>0.819444444444444</v>
      </c>
      <c r="M2172" s="16" t="n">
        <f aca="false">VLOOKUP(E2172,'Esp. percorsi al 18-10-22'!C:J,8,FALSE())</f>
        <v>4.14710033465736</v>
      </c>
      <c r="N2172" s="16"/>
      <c r="O2172" s="16"/>
      <c r="P2172" s="13" t="n">
        <v>303</v>
      </c>
      <c r="Q2172" s="17" t="n">
        <f aca="false">+M2172*P2172</f>
        <v>1256.57140140118</v>
      </c>
      <c r="R2172" s="17" t="n">
        <f aca="false">+N2172*P2172</f>
        <v>0</v>
      </c>
      <c r="S2172" s="17"/>
      <c r="T2172" s="18" t="n">
        <f aca="false">+L2172-K2172</f>
        <v>0.00694444444444444</v>
      </c>
      <c r="U2172" s="18" t="n">
        <f aca="false">+T2172*P2172</f>
        <v>2.10416666666667</v>
      </c>
      <c r="V2172" s="18"/>
    </row>
    <row r="2173" s="13" customFormat="true" ht="12" hidden="false" customHeight="false" outlineLevel="0" collapsed="false">
      <c r="A2173" s="12" t="n">
        <v>13172</v>
      </c>
      <c r="B2173" s="27" t="n">
        <v>50</v>
      </c>
      <c r="C2173" s="27" t="s">
        <v>316</v>
      </c>
      <c r="D2173" s="27" t="n">
        <v>1</v>
      </c>
      <c r="E2173" s="27" t="n">
        <v>3037</v>
      </c>
      <c r="F2173" s="27" t="s">
        <v>398</v>
      </c>
      <c r="G2173" s="27" t="s">
        <v>24</v>
      </c>
      <c r="H2173" s="27" t="s">
        <v>25</v>
      </c>
      <c r="I2173" s="27" t="n">
        <v>8</v>
      </c>
      <c r="J2173" s="27" t="n">
        <v>4366</v>
      </c>
      <c r="K2173" s="28" t="n">
        <v>0.354166666666667</v>
      </c>
      <c r="L2173" s="29" t="n">
        <v>0.385416666666667</v>
      </c>
      <c r="M2173" s="30" t="n">
        <f aca="false">VLOOKUP(E2173,'Esp. percorsi al 18-10-22'!C:J,8,FALSE())</f>
        <v>32.8228717241882</v>
      </c>
      <c r="N2173" s="30"/>
      <c r="O2173" s="30" t="n">
        <f aca="false">+M2173</f>
        <v>32.8228717241882</v>
      </c>
      <c r="P2173" s="27" t="n">
        <v>303</v>
      </c>
      <c r="Q2173" s="31" t="n">
        <f aca="false">+M2173*P2173</f>
        <v>9945.33013242902</v>
      </c>
      <c r="R2173" s="31" t="n">
        <f aca="false">+N2173*P2173</f>
        <v>0</v>
      </c>
      <c r="S2173" s="31" t="n">
        <f aca="false">+O2173*P2173</f>
        <v>9945.33013242902</v>
      </c>
      <c r="T2173" s="32" t="n">
        <f aca="false">+L2173-K2173</f>
        <v>0.03125</v>
      </c>
      <c r="U2173" s="32" t="n">
        <f aca="false">+T2173*P2173</f>
        <v>9.46875</v>
      </c>
      <c r="V2173" s="32"/>
    </row>
    <row r="2174" s="13" customFormat="true" ht="12" hidden="false" customHeight="false" outlineLevel="0" collapsed="false">
      <c r="A2174" s="12" t="n">
        <v>10145</v>
      </c>
      <c r="B2174" s="27" t="n">
        <v>50</v>
      </c>
      <c r="C2174" s="27" t="s">
        <v>316</v>
      </c>
      <c r="D2174" s="27" t="n">
        <v>2</v>
      </c>
      <c r="E2174" s="27" t="n">
        <v>3040</v>
      </c>
      <c r="F2174" s="27" t="s">
        <v>393</v>
      </c>
      <c r="G2174" s="27" t="s">
        <v>24</v>
      </c>
      <c r="H2174" s="27" t="s">
        <v>25</v>
      </c>
      <c r="I2174" s="27" t="n">
        <v>8</v>
      </c>
      <c r="J2174" s="27" t="n">
        <v>4367</v>
      </c>
      <c r="K2174" s="28" t="n">
        <v>0.385416666666667</v>
      </c>
      <c r="L2174" s="29" t="n">
        <v>0.416666666666667</v>
      </c>
      <c r="M2174" s="30" t="n">
        <f aca="false">VLOOKUP(E2174,'Esp. percorsi al 18-10-22'!C:J,8,FALSE())</f>
        <v>32.6364056957983</v>
      </c>
      <c r="N2174" s="30"/>
      <c r="O2174" s="30" t="n">
        <f aca="false">+M2174</f>
        <v>32.6364056957983</v>
      </c>
      <c r="P2174" s="27" t="n">
        <v>303</v>
      </c>
      <c r="Q2174" s="31" t="n">
        <f aca="false">+M2174*P2174</f>
        <v>9888.83092582689</v>
      </c>
      <c r="R2174" s="31" t="n">
        <f aca="false">+N2174*P2174</f>
        <v>0</v>
      </c>
      <c r="S2174" s="31" t="n">
        <f aca="false">+O2174*P2174</f>
        <v>9888.83092582689</v>
      </c>
      <c r="T2174" s="32" t="n">
        <f aca="false">+L2174-K2174</f>
        <v>0.03125</v>
      </c>
      <c r="U2174" s="32" t="n">
        <f aca="false">+T2174*P2174</f>
        <v>9.46875</v>
      </c>
      <c r="V2174" s="32"/>
    </row>
    <row r="2175" s="13" customFormat="true" ht="12" hidden="false" customHeight="false" outlineLevel="0" collapsed="false">
      <c r="A2175" s="12" t="n">
        <v>10343</v>
      </c>
      <c r="B2175" s="13" t="n">
        <v>53</v>
      </c>
      <c r="C2175" s="13" t="s">
        <v>316</v>
      </c>
      <c r="D2175" s="13" t="n">
        <v>0</v>
      </c>
      <c r="E2175" s="13" t="n">
        <v>625</v>
      </c>
      <c r="F2175" s="13" t="s">
        <v>399</v>
      </c>
      <c r="G2175" s="13" t="s">
        <v>24</v>
      </c>
      <c r="H2175" s="13" t="s">
        <v>25</v>
      </c>
      <c r="I2175" s="13" t="n">
        <v>1</v>
      </c>
      <c r="J2175" s="13" t="n">
        <v>1339</v>
      </c>
      <c r="K2175" s="14" t="n">
        <v>0.482638888888889</v>
      </c>
      <c r="L2175" s="15" t="n">
        <v>0.496527777777778</v>
      </c>
      <c r="M2175" s="16" t="n">
        <f aca="false">VLOOKUP(E2175,'Esp. percorsi al 18-10-22'!C:J,8,FALSE())</f>
        <v>10.0449005260213</v>
      </c>
      <c r="N2175" s="16"/>
      <c r="O2175" s="16"/>
      <c r="P2175" s="13" t="n">
        <v>303</v>
      </c>
      <c r="Q2175" s="17" t="n">
        <f aca="false">+M2175*P2175</f>
        <v>3043.60485938445</v>
      </c>
      <c r="R2175" s="17" t="n">
        <f aca="false">+N2175*P2175</f>
        <v>0</v>
      </c>
      <c r="S2175" s="17"/>
      <c r="T2175" s="18" t="n">
        <f aca="false">+L2175-K2175</f>
        <v>0.0138888888888889</v>
      </c>
      <c r="U2175" s="18" t="n">
        <f aca="false">+T2175*P2175</f>
        <v>4.20833333333333</v>
      </c>
      <c r="V2175" s="18"/>
    </row>
    <row r="2176" s="13" customFormat="true" ht="12" hidden="false" customHeight="false" outlineLevel="0" collapsed="false">
      <c r="A2176" s="12" t="n">
        <v>10210</v>
      </c>
      <c r="B2176" s="13" t="n">
        <v>54</v>
      </c>
      <c r="C2176" s="13" t="s">
        <v>316</v>
      </c>
      <c r="D2176" s="13" t="n">
        <v>1</v>
      </c>
      <c r="E2176" s="13" t="n">
        <v>541</v>
      </c>
      <c r="F2176" s="13" t="s">
        <v>400</v>
      </c>
      <c r="G2176" s="13" t="s">
        <v>42</v>
      </c>
      <c r="H2176" s="19" t="s">
        <v>27</v>
      </c>
      <c r="I2176" s="13" t="n">
        <v>1</v>
      </c>
      <c r="J2176" s="13" t="n">
        <v>3158</v>
      </c>
      <c r="K2176" s="14" t="n">
        <v>0.298611111111111</v>
      </c>
      <c r="L2176" s="15" t="n">
        <v>0.315972222222222</v>
      </c>
      <c r="M2176" s="16" t="n">
        <f aca="false">VLOOKUP(E2176,'Esp. percorsi al 18-10-22'!C:J,8,FALSE())</f>
        <v>12.6732173030313</v>
      </c>
      <c r="N2176" s="16"/>
      <c r="O2176" s="16"/>
      <c r="P2176" s="13" t="n">
        <v>189</v>
      </c>
      <c r="Q2176" s="17" t="n">
        <f aca="false">+M2176*P2176</f>
        <v>2395.23807027292</v>
      </c>
      <c r="R2176" s="17" t="n">
        <f aca="false">+N2176*P2176</f>
        <v>0</v>
      </c>
      <c r="S2176" s="17"/>
      <c r="T2176" s="18" t="n">
        <f aca="false">+L2176-K2176</f>
        <v>0.0173611111111111</v>
      </c>
      <c r="U2176" s="18" t="n">
        <f aca="false">+T2176*P2176</f>
        <v>3.28125</v>
      </c>
      <c r="V2176" s="18"/>
    </row>
    <row r="2177" s="13" customFormat="true" ht="12" hidden="false" customHeight="false" outlineLevel="0" collapsed="false">
      <c r="A2177" s="12" t="n">
        <v>10196</v>
      </c>
      <c r="B2177" s="13" t="n">
        <v>54</v>
      </c>
      <c r="C2177" s="13" t="s">
        <v>316</v>
      </c>
      <c r="D2177" s="13" t="n">
        <v>1</v>
      </c>
      <c r="E2177" s="13" t="n">
        <v>545</v>
      </c>
      <c r="F2177" s="13" t="s">
        <v>401</v>
      </c>
      <c r="G2177" s="13" t="s">
        <v>77</v>
      </c>
      <c r="H2177" s="13" t="s">
        <v>25</v>
      </c>
      <c r="I2177" s="13" t="n">
        <v>1</v>
      </c>
      <c r="J2177" s="13" t="n">
        <v>3159</v>
      </c>
      <c r="K2177" s="14" t="n">
        <v>0.305555555555555</v>
      </c>
      <c r="L2177" s="15" t="n">
        <v>0.315972222222222</v>
      </c>
      <c r="M2177" s="16" t="n">
        <f aca="false">VLOOKUP(E2177,'Esp. percorsi al 18-10-22'!C:J,8,FALSE())</f>
        <v>10.479851732831</v>
      </c>
      <c r="N2177" s="16"/>
      <c r="O2177" s="16"/>
      <c r="P2177" s="13" t="n">
        <v>77</v>
      </c>
      <c r="Q2177" s="17" t="n">
        <f aca="false">+M2177*P2177</f>
        <v>806.948583427987</v>
      </c>
      <c r="R2177" s="17" t="n">
        <f aca="false">+N2177*P2177</f>
        <v>0</v>
      </c>
      <c r="S2177" s="17"/>
      <c r="T2177" s="18" t="n">
        <f aca="false">+L2177-K2177</f>
        <v>0.0104166666666667</v>
      </c>
      <c r="U2177" s="18" t="n">
        <f aca="false">+T2177*P2177</f>
        <v>0.802083333333333</v>
      </c>
      <c r="V2177" s="18"/>
    </row>
    <row r="2178" s="13" customFormat="true" ht="12" hidden="false" customHeight="false" outlineLevel="0" collapsed="false">
      <c r="A2178" s="12" t="n">
        <v>10197</v>
      </c>
      <c r="B2178" s="13" t="n">
        <v>54</v>
      </c>
      <c r="C2178" s="13" t="s">
        <v>316</v>
      </c>
      <c r="D2178" s="13" t="n">
        <v>1</v>
      </c>
      <c r="E2178" s="13" t="n">
        <v>545</v>
      </c>
      <c r="F2178" s="13" t="s">
        <v>401</v>
      </c>
      <c r="G2178" s="13" t="s">
        <v>42</v>
      </c>
      <c r="H2178" s="13" t="n">
        <v>6</v>
      </c>
      <c r="I2178" s="13" t="n">
        <v>1</v>
      </c>
      <c r="J2178" s="13" t="n">
        <v>4276</v>
      </c>
      <c r="K2178" s="14" t="n">
        <v>0.305555555555555</v>
      </c>
      <c r="L2178" s="15" t="n">
        <v>0.315972222222222</v>
      </c>
      <c r="M2178" s="16" t="n">
        <f aca="false">VLOOKUP(E2178,'Esp. percorsi al 18-10-22'!C:J,8,FALSE())</f>
        <v>10.479851732831</v>
      </c>
      <c r="N2178" s="16"/>
      <c r="O2178" s="16"/>
      <c r="P2178" s="13" t="n">
        <v>37</v>
      </c>
      <c r="Q2178" s="17" t="n">
        <f aca="false">+M2178*P2178</f>
        <v>387.754514114747</v>
      </c>
      <c r="R2178" s="17" t="n">
        <f aca="false">+N2178*P2178</f>
        <v>0</v>
      </c>
      <c r="S2178" s="17"/>
      <c r="T2178" s="18" t="n">
        <f aca="false">+L2178-K2178</f>
        <v>0.0104166666666667</v>
      </c>
      <c r="U2178" s="18" t="n">
        <f aca="false">+T2178*P2178</f>
        <v>0.385416666666667</v>
      </c>
      <c r="V2178" s="18"/>
    </row>
    <row r="2179" s="13" customFormat="true" ht="12" hidden="false" customHeight="false" outlineLevel="0" collapsed="false">
      <c r="A2179" s="12" t="n">
        <v>12496</v>
      </c>
      <c r="B2179" s="13" t="n">
        <v>54</v>
      </c>
      <c r="C2179" s="13" t="s">
        <v>316</v>
      </c>
      <c r="D2179" s="13" t="n">
        <v>2</v>
      </c>
      <c r="E2179" s="13" t="n">
        <v>570</v>
      </c>
      <c r="F2179" s="13" t="s">
        <v>402</v>
      </c>
      <c r="G2179" s="13" t="s">
        <v>24</v>
      </c>
      <c r="H2179" s="13" t="s">
        <v>25</v>
      </c>
      <c r="I2179" s="13" t="n">
        <v>1</v>
      </c>
      <c r="J2179" s="13" t="n">
        <v>1248</v>
      </c>
      <c r="K2179" s="14" t="n">
        <v>0.71875</v>
      </c>
      <c r="L2179" s="15" t="n">
        <v>0.732638888888889</v>
      </c>
      <c r="M2179" s="16" t="n">
        <f aca="false">VLOOKUP(E2179,'Esp. percorsi al 18-10-22'!C:J,8,FALSE())</f>
        <v>11.707168554877</v>
      </c>
      <c r="N2179" s="16"/>
      <c r="O2179" s="16"/>
      <c r="P2179" s="13" t="n">
        <v>303</v>
      </c>
      <c r="Q2179" s="17" t="n">
        <f aca="false">+M2179*P2179</f>
        <v>3547.27207212773</v>
      </c>
      <c r="R2179" s="17" t="n">
        <f aca="false">+N2179*P2179</f>
        <v>0</v>
      </c>
      <c r="S2179" s="17"/>
      <c r="T2179" s="18" t="n">
        <f aca="false">+L2179-K2179</f>
        <v>0.0138888888888889</v>
      </c>
      <c r="U2179" s="18" t="n">
        <f aca="false">+T2179*P2179</f>
        <v>4.20833333333333</v>
      </c>
      <c r="V2179" s="18"/>
    </row>
    <row r="2180" s="13" customFormat="true" ht="12" hidden="false" customHeight="false" outlineLevel="0" collapsed="false">
      <c r="A2180" s="12" t="n">
        <v>17794</v>
      </c>
      <c r="B2180" s="13" t="n">
        <v>54</v>
      </c>
      <c r="C2180" s="13" t="s">
        <v>316</v>
      </c>
      <c r="D2180" s="13" t="n">
        <v>2</v>
      </c>
      <c r="E2180" s="13" t="n">
        <v>572</v>
      </c>
      <c r="F2180" s="13" t="s">
        <v>403</v>
      </c>
      <c r="G2180" s="13" t="s">
        <v>77</v>
      </c>
      <c r="H2180" s="13" t="s">
        <v>25</v>
      </c>
      <c r="I2180" s="13" t="n">
        <v>1</v>
      </c>
      <c r="J2180" s="13" t="n">
        <v>17794</v>
      </c>
      <c r="K2180" s="14" t="n">
        <v>0.5625</v>
      </c>
      <c r="L2180" s="15" t="n">
        <v>0.572916666666667</v>
      </c>
      <c r="M2180" s="16" t="n">
        <f aca="false">VLOOKUP(E2180,'Esp. percorsi al 18-10-22'!C:J,8,FALSE())</f>
        <v>6.34233375576239</v>
      </c>
      <c r="N2180" s="16"/>
      <c r="O2180" s="16"/>
      <c r="P2180" s="13" t="n">
        <v>77</v>
      </c>
      <c r="Q2180" s="17" t="n">
        <f aca="false">+M2180*P2180</f>
        <v>488.359699193704</v>
      </c>
      <c r="R2180" s="17" t="n">
        <f aca="false">+N2180*P2180</f>
        <v>0</v>
      </c>
      <c r="S2180" s="17"/>
      <c r="T2180" s="18" t="n">
        <f aca="false">+L2180-K2180</f>
        <v>0.0104166666666667</v>
      </c>
      <c r="U2180" s="18" t="n">
        <f aca="false">+T2180*P2180</f>
        <v>0.802083333333333</v>
      </c>
      <c r="V2180" s="18"/>
    </row>
    <row r="2181" s="13" customFormat="true" ht="12" hidden="false" customHeight="false" outlineLevel="0" collapsed="false">
      <c r="A2181" s="12" t="n">
        <v>10200</v>
      </c>
      <c r="B2181" s="13" t="n">
        <v>54</v>
      </c>
      <c r="C2181" s="13" t="s">
        <v>316</v>
      </c>
      <c r="D2181" s="13" t="n">
        <v>2</v>
      </c>
      <c r="E2181" s="13" t="n">
        <v>572</v>
      </c>
      <c r="F2181" s="13" t="s">
        <v>403</v>
      </c>
      <c r="G2181" s="13" t="s">
        <v>42</v>
      </c>
      <c r="H2181" s="13" t="s">
        <v>25</v>
      </c>
      <c r="I2181" s="13" t="n">
        <v>1</v>
      </c>
      <c r="J2181" s="13" t="n">
        <v>5832</v>
      </c>
      <c r="K2181" s="14" t="n">
        <v>0.565972222222222</v>
      </c>
      <c r="L2181" s="15" t="n">
        <v>0.576388888888889</v>
      </c>
      <c r="M2181" s="16" t="n">
        <f aca="false">VLOOKUP(E2181,'Esp. percorsi al 18-10-22'!C:J,8,FALSE())</f>
        <v>6.34233375576239</v>
      </c>
      <c r="N2181" s="16"/>
      <c r="O2181" s="16"/>
      <c r="P2181" s="13" t="n">
        <v>226</v>
      </c>
      <c r="Q2181" s="17" t="n">
        <f aca="false">+M2181*P2181</f>
        <v>1433.3674288023</v>
      </c>
      <c r="R2181" s="17" t="n">
        <f aca="false">+N2181*P2181</f>
        <v>0</v>
      </c>
      <c r="S2181" s="17"/>
      <c r="T2181" s="18" t="n">
        <f aca="false">+L2181-K2181</f>
        <v>0.0104166666666667</v>
      </c>
      <c r="U2181" s="18" t="n">
        <f aca="false">+T2181*P2181</f>
        <v>2.35416666666667</v>
      </c>
      <c r="V2181" s="18"/>
    </row>
    <row r="2182" s="13" customFormat="true" ht="12" hidden="false" customHeight="false" outlineLevel="0" collapsed="false">
      <c r="A2182" s="12" t="n">
        <v>10184</v>
      </c>
      <c r="B2182" s="13" t="n">
        <v>54</v>
      </c>
      <c r="C2182" s="13" t="s">
        <v>316</v>
      </c>
      <c r="D2182" s="13" t="n">
        <v>1</v>
      </c>
      <c r="E2182" s="13" t="n">
        <v>638</v>
      </c>
      <c r="F2182" s="13" t="s">
        <v>404</v>
      </c>
      <c r="G2182" s="13" t="s">
        <v>24</v>
      </c>
      <c r="H2182" s="13" t="s">
        <v>25</v>
      </c>
      <c r="I2182" s="13" t="n">
        <v>1</v>
      </c>
      <c r="J2182" s="13" t="n">
        <v>1381</v>
      </c>
      <c r="K2182" s="14" t="n">
        <v>0.576388888888889</v>
      </c>
      <c r="L2182" s="15" t="n">
        <v>0.586805555555556</v>
      </c>
      <c r="M2182" s="16" t="n">
        <f aca="false">VLOOKUP(E2182,'Esp. percorsi al 18-10-22'!C:J,8,FALSE())</f>
        <v>6.41630358161855</v>
      </c>
      <c r="N2182" s="16"/>
      <c r="O2182" s="16"/>
      <c r="P2182" s="13" t="n">
        <v>303</v>
      </c>
      <c r="Q2182" s="17" t="n">
        <f aca="false">+M2182*P2182</f>
        <v>1944.13998523042</v>
      </c>
      <c r="R2182" s="17" t="n">
        <f aca="false">+N2182*P2182</f>
        <v>0</v>
      </c>
      <c r="S2182" s="17"/>
      <c r="T2182" s="18" t="n">
        <f aca="false">+L2182-K2182</f>
        <v>0.0104166666666667</v>
      </c>
      <c r="U2182" s="18" t="n">
        <f aca="false">+T2182*P2182</f>
        <v>3.15625</v>
      </c>
      <c r="V2182" s="18"/>
    </row>
    <row r="2183" s="13" customFormat="true" ht="12" hidden="false" customHeight="false" outlineLevel="0" collapsed="false">
      <c r="A2183" s="12" t="n">
        <v>17629</v>
      </c>
      <c r="B2183" s="13" t="n">
        <v>55</v>
      </c>
      <c r="C2183" s="13" t="s">
        <v>316</v>
      </c>
      <c r="D2183" s="13" t="n">
        <v>1</v>
      </c>
      <c r="E2183" s="13" t="n">
        <v>626</v>
      </c>
      <c r="F2183" s="13" t="s">
        <v>405</v>
      </c>
      <c r="G2183" s="13" t="s">
        <v>24</v>
      </c>
      <c r="H2183" s="13" t="s">
        <v>25</v>
      </c>
      <c r="I2183" s="13" t="n">
        <v>1</v>
      </c>
      <c r="J2183" s="13" t="n">
        <v>1340</v>
      </c>
      <c r="K2183" s="14" t="n">
        <v>0.260416666666667</v>
      </c>
      <c r="L2183" s="15" t="n">
        <v>0.277777777777778</v>
      </c>
      <c r="M2183" s="16" t="n">
        <f aca="false">VLOOKUP(E2183,'Esp. percorsi al 18-10-22'!C:J,8,FALSE())</f>
        <v>16.0637664436498</v>
      </c>
      <c r="N2183" s="16"/>
      <c r="O2183" s="16"/>
      <c r="P2183" s="13" t="n">
        <v>303</v>
      </c>
      <c r="Q2183" s="17" t="n">
        <f aca="false">+M2183*P2183</f>
        <v>4867.32123242589</v>
      </c>
      <c r="R2183" s="17" t="n">
        <f aca="false">+N2183*P2183</f>
        <v>0</v>
      </c>
      <c r="S2183" s="17"/>
      <c r="T2183" s="18" t="n">
        <f aca="false">+L2183-K2183</f>
        <v>0.0173611111111111</v>
      </c>
      <c r="U2183" s="18" t="n">
        <f aca="false">+T2183*P2183</f>
        <v>5.26041666666667</v>
      </c>
      <c r="V2183" s="18"/>
    </row>
    <row r="2184" s="13" customFormat="true" ht="12" hidden="false" customHeight="false" outlineLevel="0" collapsed="false">
      <c r="A2184" s="12" t="n">
        <v>10336</v>
      </c>
      <c r="B2184" s="13" t="n">
        <v>55</v>
      </c>
      <c r="C2184" s="13" t="s">
        <v>316</v>
      </c>
      <c r="D2184" s="13" t="n">
        <v>1</v>
      </c>
      <c r="E2184" s="13" t="n">
        <v>626</v>
      </c>
      <c r="F2184" s="13" t="s">
        <v>405</v>
      </c>
      <c r="G2184" s="13" t="s">
        <v>24</v>
      </c>
      <c r="H2184" s="13" t="s">
        <v>25</v>
      </c>
      <c r="I2184" s="13" t="n">
        <v>1</v>
      </c>
      <c r="J2184" s="13" t="n">
        <v>1341</v>
      </c>
      <c r="K2184" s="14" t="n">
        <v>0.395833333333333</v>
      </c>
      <c r="L2184" s="15" t="n">
        <v>0.413194444444444</v>
      </c>
      <c r="M2184" s="16" t="n">
        <f aca="false">VLOOKUP(E2184,'Esp. percorsi al 18-10-22'!C:J,8,FALSE())</f>
        <v>16.0637664436498</v>
      </c>
      <c r="N2184" s="16"/>
      <c r="O2184" s="16"/>
      <c r="P2184" s="13" t="n">
        <v>303</v>
      </c>
      <c r="Q2184" s="17" t="n">
        <f aca="false">+M2184*P2184</f>
        <v>4867.32123242589</v>
      </c>
      <c r="R2184" s="17" t="n">
        <f aca="false">+N2184*P2184</f>
        <v>0</v>
      </c>
      <c r="S2184" s="17"/>
      <c r="T2184" s="18" t="n">
        <f aca="false">+L2184-K2184</f>
        <v>0.0173611111111111</v>
      </c>
      <c r="U2184" s="18" t="n">
        <f aca="false">+T2184*P2184</f>
        <v>5.26041666666667</v>
      </c>
      <c r="V2184" s="18"/>
    </row>
    <row r="2185" s="13" customFormat="true" ht="12" hidden="false" customHeight="false" outlineLevel="0" collapsed="false">
      <c r="A2185" s="12" t="n">
        <v>13936</v>
      </c>
      <c r="B2185" s="13" t="n">
        <v>55</v>
      </c>
      <c r="C2185" s="13" t="s">
        <v>316</v>
      </c>
      <c r="D2185" s="13" t="n">
        <v>1</v>
      </c>
      <c r="E2185" s="13" t="n">
        <v>626</v>
      </c>
      <c r="F2185" s="13" t="s">
        <v>405</v>
      </c>
      <c r="G2185" s="13" t="s">
        <v>77</v>
      </c>
      <c r="H2185" s="13" t="s">
        <v>25</v>
      </c>
      <c r="I2185" s="13" t="n">
        <v>1</v>
      </c>
      <c r="J2185" s="13" t="n">
        <v>13936</v>
      </c>
      <c r="K2185" s="14" t="n">
        <v>0.569444444444444</v>
      </c>
      <c r="L2185" s="15" t="n">
        <v>0.586805555555556</v>
      </c>
      <c r="M2185" s="16" t="n">
        <f aca="false">VLOOKUP(E2185,'Esp. percorsi al 18-10-22'!C:J,8,FALSE())</f>
        <v>16.0637664436498</v>
      </c>
      <c r="N2185" s="16"/>
      <c r="O2185" s="16"/>
      <c r="P2185" s="13" t="n">
        <v>77</v>
      </c>
      <c r="Q2185" s="17" t="n">
        <f aca="false">+M2185*P2185</f>
        <v>1236.91001616103</v>
      </c>
      <c r="R2185" s="17" t="n">
        <f aca="false">+N2185*P2185</f>
        <v>0</v>
      </c>
      <c r="S2185" s="17"/>
      <c r="T2185" s="18" t="n">
        <f aca="false">+L2185-K2185</f>
        <v>0.0173611111111111</v>
      </c>
      <c r="U2185" s="18" t="n">
        <f aca="false">+T2185*P2185</f>
        <v>1.33680555555556</v>
      </c>
      <c r="V2185" s="18"/>
    </row>
    <row r="2186" s="13" customFormat="true" ht="12" hidden="false" customHeight="false" outlineLevel="0" collapsed="false">
      <c r="A2186" s="12" t="n">
        <v>14043</v>
      </c>
      <c r="B2186" s="13" t="n">
        <v>55</v>
      </c>
      <c r="C2186" s="13" t="s">
        <v>316</v>
      </c>
      <c r="D2186" s="13" t="n">
        <v>1</v>
      </c>
      <c r="E2186" s="13" t="n">
        <v>626</v>
      </c>
      <c r="F2186" s="13" t="s">
        <v>405</v>
      </c>
      <c r="G2186" s="13" t="s">
        <v>42</v>
      </c>
      <c r="H2186" s="13" t="n">
        <v>6</v>
      </c>
      <c r="I2186" s="13" t="n">
        <v>1</v>
      </c>
      <c r="J2186" s="13" t="n">
        <v>14043</v>
      </c>
      <c r="K2186" s="14" t="n">
        <v>0.569444444444444</v>
      </c>
      <c r="L2186" s="15" t="n">
        <v>0.586805555555556</v>
      </c>
      <c r="M2186" s="16" t="n">
        <f aca="false">VLOOKUP(E2186,'Esp. percorsi al 18-10-22'!C:J,8,FALSE())</f>
        <v>16.0637664436498</v>
      </c>
      <c r="N2186" s="16"/>
      <c r="O2186" s="16"/>
      <c r="P2186" s="13" t="n">
        <v>37</v>
      </c>
      <c r="Q2186" s="17" t="n">
        <f aca="false">+M2186*P2186</f>
        <v>594.359358415043</v>
      </c>
      <c r="R2186" s="17" t="n">
        <f aca="false">+N2186*P2186</f>
        <v>0</v>
      </c>
      <c r="S2186" s="17"/>
      <c r="T2186" s="18" t="n">
        <f aca="false">+L2186-K2186</f>
        <v>0.0173611111111111</v>
      </c>
      <c r="U2186" s="18" t="n">
        <f aca="false">+T2186*P2186</f>
        <v>0.642361111111111</v>
      </c>
      <c r="V2186" s="18"/>
    </row>
    <row r="2187" s="13" customFormat="true" ht="12" hidden="false" customHeight="false" outlineLevel="0" collapsed="false">
      <c r="A2187" s="12" t="n">
        <v>10337</v>
      </c>
      <c r="B2187" s="13" t="n">
        <v>55</v>
      </c>
      <c r="C2187" s="13" t="s">
        <v>316</v>
      </c>
      <c r="D2187" s="13" t="n">
        <v>1</v>
      </c>
      <c r="E2187" s="13" t="n">
        <v>626</v>
      </c>
      <c r="F2187" s="13" t="s">
        <v>405</v>
      </c>
      <c r="G2187" s="13" t="s">
        <v>42</v>
      </c>
      <c r="H2187" s="19" t="s">
        <v>27</v>
      </c>
      <c r="I2187" s="13" t="n">
        <v>1</v>
      </c>
      <c r="J2187" s="13" t="n">
        <v>1342</v>
      </c>
      <c r="K2187" s="14" t="n">
        <v>0.576388888888889</v>
      </c>
      <c r="L2187" s="15" t="n">
        <v>0.59375</v>
      </c>
      <c r="M2187" s="16" t="n">
        <f aca="false">VLOOKUP(E2187,'Esp. percorsi al 18-10-22'!C:J,8,FALSE())</f>
        <v>16.0637664436498</v>
      </c>
      <c r="N2187" s="16"/>
      <c r="O2187" s="16"/>
      <c r="P2187" s="13" t="n">
        <v>189</v>
      </c>
      <c r="Q2187" s="17" t="n">
        <f aca="false">+M2187*P2187</f>
        <v>3036.05185784981</v>
      </c>
      <c r="R2187" s="17" t="n">
        <f aca="false">+N2187*P2187</f>
        <v>0</v>
      </c>
      <c r="S2187" s="17"/>
      <c r="T2187" s="18" t="n">
        <f aca="false">+L2187-K2187</f>
        <v>0.0173611111111111</v>
      </c>
      <c r="U2187" s="18" t="n">
        <f aca="false">+T2187*P2187</f>
        <v>3.28125</v>
      </c>
      <c r="V2187" s="18"/>
    </row>
    <row r="2188" s="13" customFormat="true" ht="12" hidden="false" customHeight="false" outlineLevel="0" collapsed="false">
      <c r="A2188" s="12" t="n">
        <v>10338</v>
      </c>
      <c r="B2188" s="13" t="n">
        <v>55</v>
      </c>
      <c r="C2188" s="13" t="s">
        <v>316</v>
      </c>
      <c r="D2188" s="13" t="n">
        <v>1</v>
      </c>
      <c r="E2188" s="13" t="n">
        <v>626</v>
      </c>
      <c r="F2188" s="13" t="s">
        <v>405</v>
      </c>
      <c r="G2188" s="13" t="s">
        <v>24</v>
      </c>
      <c r="H2188" s="13" t="s">
        <v>25</v>
      </c>
      <c r="I2188" s="13" t="n">
        <v>1</v>
      </c>
      <c r="J2188" s="13" t="n">
        <v>1343</v>
      </c>
      <c r="K2188" s="14" t="n">
        <v>0.753472222222222</v>
      </c>
      <c r="L2188" s="15" t="n">
        <v>0.770833333333333</v>
      </c>
      <c r="M2188" s="16" t="n">
        <f aca="false">VLOOKUP(E2188,'Esp. percorsi al 18-10-22'!C:J,8,FALSE())</f>
        <v>16.0637664436498</v>
      </c>
      <c r="N2188" s="16"/>
      <c r="O2188" s="16"/>
      <c r="P2188" s="13" t="n">
        <v>303</v>
      </c>
      <c r="Q2188" s="17" t="n">
        <f aca="false">+M2188*P2188</f>
        <v>4867.32123242589</v>
      </c>
      <c r="R2188" s="17" t="n">
        <f aca="false">+N2188*P2188</f>
        <v>0</v>
      </c>
      <c r="S2188" s="17"/>
      <c r="T2188" s="18" t="n">
        <f aca="false">+L2188-K2188</f>
        <v>0.0173611111111111</v>
      </c>
      <c r="U2188" s="18" t="n">
        <f aca="false">+T2188*P2188</f>
        <v>5.26041666666667</v>
      </c>
      <c r="V2188" s="18"/>
    </row>
    <row r="2189" s="13" customFormat="true" ht="12" hidden="false" customHeight="false" outlineLevel="0" collapsed="false">
      <c r="A2189" s="12" t="n">
        <v>17630</v>
      </c>
      <c r="B2189" s="13" t="n">
        <v>55</v>
      </c>
      <c r="C2189" s="13" t="s">
        <v>316</v>
      </c>
      <c r="D2189" s="13" t="n">
        <v>2</v>
      </c>
      <c r="E2189" s="13" t="n">
        <v>635</v>
      </c>
      <c r="F2189" s="13" t="s">
        <v>406</v>
      </c>
      <c r="G2189" s="13" t="s">
        <v>24</v>
      </c>
      <c r="H2189" s="13" t="s">
        <v>25</v>
      </c>
      <c r="I2189" s="13" t="n">
        <v>1</v>
      </c>
      <c r="J2189" s="13" t="n">
        <v>1376</v>
      </c>
      <c r="K2189" s="14" t="n">
        <v>0.277777777777778</v>
      </c>
      <c r="L2189" s="15" t="n">
        <v>0.295138888888889</v>
      </c>
      <c r="M2189" s="16" t="n">
        <f aca="false">VLOOKUP(E2189,'Esp. percorsi al 18-10-22'!C:J,8,FALSE())</f>
        <v>15.681021611248</v>
      </c>
      <c r="N2189" s="16"/>
      <c r="O2189" s="16"/>
      <c r="P2189" s="13" t="n">
        <v>303</v>
      </c>
      <c r="Q2189" s="17" t="n">
        <f aca="false">+M2189*P2189</f>
        <v>4751.34954820814</v>
      </c>
      <c r="R2189" s="17" t="n">
        <f aca="false">+N2189*P2189</f>
        <v>0</v>
      </c>
      <c r="S2189" s="17"/>
      <c r="T2189" s="18" t="n">
        <f aca="false">+L2189-K2189</f>
        <v>0.0173611111111111</v>
      </c>
      <c r="U2189" s="18" t="n">
        <f aca="false">+T2189*P2189</f>
        <v>5.26041666666667</v>
      </c>
      <c r="V2189" s="18"/>
    </row>
    <row r="2190" s="13" customFormat="true" ht="12" hidden="false" customHeight="false" outlineLevel="0" collapsed="false">
      <c r="A2190" s="12" t="n">
        <v>10340</v>
      </c>
      <c r="B2190" s="13" t="n">
        <v>55</v>
      </c>
      <c r="C2190" s="13" t="s">
        <v>316</v>
      </c>
      <c r="D2190" s="13" t="n">
        <v>2</v>
      </c>
      <c r="E2190" s="13" t="n">
        <v>635</v>
      </c>
      <c r="F2190" s="13" t="s">
        <v>406</v>
      </c>
      <c r="G2190" s="13" t="s">
        <v>24</v>
      </c>
      <c r="H2190" s="13" t="s">
        <v>25</v>
      </c>
      <c r="I2190" s="13" t="n">
        <v>1</v>
      </c>
      <c r="J2190" s="13" t="n">
        <v>1377</v>
      </c>
      <c r="K2190" s="14" t="n">
        <v>0.413194444444444</v>
      </c>
      <c r="L2190" s="15" t="n">
        <v>0.430555555555556</v>
      </c>
      <c r="M2190" s="16" t="n">
        <f aca="false">VLOOKUP(E2190,'Esp. percorsi al 18-10-22'!C:J,8,FALSE())</f>
        <v>15.681021611248</v>
      </c>
      <c r="N2190" s="16"/>
      <c r="O2190" s="16"/>
      <c r="P2190" s="13" t="n">
        <v>303</v>
      </c>
      <c r="Q2190" s="17" t="n">
        <f aca="false">+M2190*P2190</f>
        <v>4751.34954820814</v>
      </c>
      <c r="R2190" s="17" t="n">
        <f aca="false">+N2190*P2190</f>
        <v>0</v>
      </c>
      <c r="S2190" s="17"/>
      <c r="T2190" s="18" t="n">
        <f aca="false">+L2190-K2190</f>
        <v>0.0173611111111111</v>
      </c>
      <c r="U2190" s="18" t="n">
        <f aca="false">+T2190*P2190</f>
        <v>5.26041666666667</v>
      </c>
      <c r="V2190" s="18"/>
    </row>
    <row r="2191" s="13" customFormat="true" ht="12" hidden="false" customHeight="false" outlineLevel="0" collapsed="false">
      <c r="A2191" s="12" t="n">
        <v>13937</v>
      </c>
      <c r="B2191" s="13" t="n">
        <v>55</v>
      </c>
      <c r="C2191" s="13" t="s">
        <v>316</v>
      </c>
      <c r="D2191" s="13" t="n">
        <v>2</v>
      </c>
      <c r="E2191" s="13" t="n">
        <v>635</v>
      </c>
      <c r="F2191" s="13" t="s">
        <v>406</v>
      </c>
      <c r="G2191" s="13" t="s">
        <v>77</v>
      </c>
      <c r="H2191" s="13" t="s">
        <v>25</v>
      </c>
      <c r="I2191" s="13" t="n">
        <v>1</v>
      </c>
      <c r="J2191" s="13" t="n">
        <v>13937</v>
      </c>
      <c r="K2191" s="14" t="n">
        <v>0.586805555555556</v>
      </c>
      <c r="L2191" s="15" t="n">
        <v>0.604166666666667</v>
      </c>
      <c r="M2191" s="16" t="n">
        <f aca="false">VLOOKUP(E2191,'Esp. percorsi al 18-10-22'!C:J,8,FALSE())</f>
        <v>15.681021611248</v>
      </c>
      <c r="N2191" s="16"/>
      <c r="O2191" s="16"/>
      <c r="P2191" s="13" t="n">
        <v>77</v>
      </c>
      <c r="Q2191" s="17" t="n">
        <f aca="false">+M2191*P2191</f>
        <v>1207.4386640661</v>
      </c>
      <c r="R2191" s="17" t="n">
        <f aca="false">+N2191*P2191</f>
        <v>0</v>
      </c>
      <c r="S2191" s="17"/>
      <c r="T2191" s="18" t="n">
        <f aca="false">+L2191-K2191</f>
        <v>0.0173611111111111</v>
      </c>
      <c r="U2191" s="18" t="n">
        <f aca="false">+T2191*P2191</f>
        <v>1.33680555555556</v>
      </c>
      <c r="V2191" s="18"/>
    </row>
    <row r="2192" s="13" customFormat="true" ht="12" hidden="false" customHeight="false" outlineLevel="0" collapsed="false">
      <c r="A2192" s="12" t="n">
        <v>14042</v>
      </c>
      <c r="B2192" s="13" t="n">
        <v>55</v>
      </c>
      <c r="C2192" s="13" t="s">
        <v>316</v>
      </c>
      <c r="D2192" s="13" t="n">
        <v>2</v>
      </c>
      <c r="E2192" s="13" t="n">
        <v>635</v>
      </c>
      <c r="F2192" s="13" t="s">
        <v>406</v>
      </c>
      <c r="G2192" s="13" t="s">
        <v>42</v>
      </c>
      <c r="H2192" s="13" t="n">
        <v>6</v>
      </c>
      <c r="I2192" s="13" t="n">
        <v>1</v>
      </c>
      <c r="J2192" s="13" t="n">
        <v>14042</v>
      </c>
      <c r="K2192" s="14" t="n">
        <v>0.586805555555556</v>
      </c>
      <c r="L2192" s="15" t="n">
        <v>0.604166666666667</v>
      </c>
      <c r="M2192" s="16" t="n">
        <f aca="false">VLOOKUP(E2192,'Esp. percorsi al 18-10-22'!C:J,8,FALSE())</f>
        <v>15.681021611248</v>
      </c>
      <c r="N2192" s="16"/>
      <c r="O2192" s="16"/>
      <c r="P2192" s="13" t="n">
        <v>37</v>
      </c>
      <c r="Q2192" s="17" t="n">
        <f aca="false">+M2192*P2192</f>
        <v>580.197799616176</v>
      </c>
      <c r="R2192" s="17" t="n">
        <f aca="false">+N2192*P2192</f>
        <v>0</v>
      </c>
      <c r="S2192" s="17"/>
      <c r="T2192" s="18" t="n">
        <f aca="false">+L2192-K2192</f>
        <v>0.0173611111111111</v>
      </c>
      <c r="U2192" s="18" t="n">
        <f aca="false">+T2192*P2192</f>
        <v>0.642361111111111</v>
      </c>
      <c r="V2192" s="18"/>
    </row>
    <row r="2193" s="13" customFormat="true" ht="12" hidden="false" customHeight="false" outlineLevel="0" collapsed="false">
      <c r="A2193" s="12" t="n">
        <v>10341</v>
      </c>
      <c r="B2193" s="13" t="n">
        <v>55</v>
      </c>
      <c r="C2193" s="13" t="s">
        <v>316</v>
      </c>
      <c r="D2193" s="13" t="n">
        <v>2</v>
      </c>
      <c r="E2193" s="13" t="n">
        <v>635</v>
      </c>
      <c r="F2193" s="13" t="s">
        <v>406</v>
      </c>
      <c r="G2193" s="13" t="s">
        <v>42</v>
      </c>
      <c r="H2193" s="19" t="s">
        <v>27</v>
      </c>
      <c r="I2193" s="13" t="n">
        <v>1</v>
      </c>
      <c r="J2193" s="13" t="n">
        <v>1378</v>
      </c>
      <c r="K2193" s="14" t="n">
        <v>0.59375</v>
      </c>
      <c r="L2193" s="15" t="n">
        <v>0.611111111111111</v>
      </c>
      <c r="M2193" s="16" t="n">
        <f aca="false">VLOOKUP(E2193,'Esp. percorsi al 18-10-22'!C:J,8,FALSE())</f>
        <v>15.681021611248</v>
      </c>
      <c r="N2193" s="16"/>
      <c r="O2193" s="16"/>
      <c r="P2193" s="13" t="n">
        <v>189</v>
      </c>
      <c r="Q2193" s="17" t="n">
        <f aca="false">+M2193*P2193</f>
        <v>2963.71308452587</v>
      </c>
      <c r="R2193" s="17" t="n">
        <f aca="false">+N2193*P2193</f>
        <v>0</v>
      </c>
      <c r="S2193" s="17"/>
      <c r="T2193" s="18" t="n">
        <f aca="false">+L2193-K2193</f>
        <v>0.0173611111111111</v>
      </c>
      <c r="U2193" s="18" t="n">
        <f aca="false">+T2193*P2193</f>
        <v>3.28125</v>
      </c>
      <c r="V2193" s="18"/>
    </row>
    <row r="2194" s="13" customFormat="true" ht="12" hidden="false" customHeight="false" outlineLevel="0" collapsed="false">
      <c r="A2194" s="12" t="n">
        <v>10342</v>
      </c>
      <c r="B2194" s="13" t="n">
        <v>55</v>
      </c>
      <c r="C2194" s="13" t="s">
        <v>316</v>
      </c>
      <c r="D2194" s="13" t="n">
        <v>2</v>
      </c>
      <c r="E2194" s="13" t="n">
        <v>635</v>
      </c>
      <c r="F2194" s="13" t="s">
        <v>406</v>
      </c>
      <c r="G2194" s="13" t="s">
        <v>24</v>
      </c>
      <c r="H2194" s="13" t="s">
        <v>25</v>
      </c>
      <c r="I2194" s="13" t="n">
        <v>1</v>
      </c>
      <c r="J2194" s="13" t="n">
        <v>1379</v>
      </c>
      <c r="K2194" s="14" t="n">
        <v>0.770833333333333</v>
      </c>
      <c r="L2194" s="15" t="n">
        <v>0.788194444444444</v>
      </c>
      <c r="M2194" s="16" t="n">
        <f aca="false">VLOOKUP(E2194,'Esp. percorsi al 18-10-22'!C:J,8,FALSE())</f>
        <v>15.681021611248</v>
      </c>
      <c r="N2194" s="16"/>
      <c r="O2194" s="16"/>
      <c r="P2194" s="13" t="n">
        <v>303</v>
      </c>
      <c r="Q2194" s="17" t="n">
        <f aca="false">+M2194*P2194</f>
        <v>4751.34954820814</v>
      </c>
      <c r="R2194" s="17" t="n">
        <f aca="false">+N2194*P2194</f>
        <v>0</v>
      </c>
      <c r="S2194" s="17"/>
      <c r="T2194" s="18" t="n">
        <f aca="false">+L2194-K2194</f>
        <v>0.0173611111111111</v>
      </c>
      <c r="U2194" s="18" t="n">
        <f aca="false">+T2194*P2194</f>
        <v>5.26041666666667</v>
      </c>
      <c r="V2194" s="18"/>
    </row>
    <row r="2195" s="13" customFormat="true" ht="12" hidden="false" customHeight="false" outlineLevel="0" collapsed="false">
      <c r="A2195" s="12" t="n">
        <v>10105</v>
      </c>
      <c r="B2195" s="13" t="n">
        <v>57</v>
      </c>
      <c r="C2195" s="13" t="s">
        <v>316</v>
      </c>
      <c r="D2195" s="13" t="n">
        <v>1</v>
      </c>
      <c r="E2195" s="13" t="n">
        <v>218</v>
      </c>
      <c r="F2195" s="13" t="s">
        <v>407</v>
      </c>
      <c r="G2195" s="13" t="s">
        <v>42</v>
      </c>
      <c r="H2195" s="19" t="s">
        <v>27</v>
      </c>
      <c r="I2195" s="13" t="n">
        <v>1</v>
      </c>
      <c r="J2195" s="13" t="n">
        <v>2226</v>
      </c>
      <c r="K2195" s="14" t="n">
        <v>0.548611111111111</v>
      </c>
      <c r="L2195" s="15" t="n">
        <v>0.590277777777778</v>
      </c>
      <c r="M2195" s="16" t="n">
        <f aca="false">VLOOKUP(E2195,'Esp. percorsi al 18-10-22'!C:J,8,FALSE())</f>
        <v>26.8073555705501</v>
      </c>
      <c r="N2195" s="16"/>
      <c r="O2195" s="16"/>
      <c r="P2195" s="13" t="n">
        <v>189</v>
      </c>
      <c r="Q2195" s="17" t="n">
        <f aca="false">+M2195*P2195</f>
        <v>5066.59020283397</v>
      </c>
      <c r="R2195" s="17" t="n">
        <f aca="false">+N2195*P2195</f>
        <v>0</v>
      </c>
      <c r="S2195" s="17"/>
      <c r="T2195" s="18" t="n">
        <f aca="false">+L2195-K2195</f>
        <v>0.0416666666666667</v>
      </c>
      <c r="U2195" s="18" t="n">
        <f aca="false">+T2195*P2195</f>
        <v>7.875</v>
      </c>
      <c r="V2195" s="18"/>
    </row>
    <row r="2196" s="13" customFormat="true" ht="12" hidden="false" customHeight="false" outlineLevel="0" collapsed="false">
      <c r="A2196" s="12" t="n">
        <v>17647</v>
      </c>
      <c r="B2196" s="13" t="n">
        <v>57</v>
      </c>
      <c r="C2196" s="13" t="s">
        <v>316</v>
      </c>
      <c r="D2196" s="13" t="n">
        <v>1</v>
      </c>
      <c r="E2196" s="13" t="n">
        <v>552</v>
      </c>
      <c r="F2196" s="13" t="s">
        <v>408</v>
      </c>
      <c r="G2196" s="13" t="s">
        <v>24</v>
      </c>
      <c r="H2196" s="13" t="s">
        <v>25</v>
      </c>
      <c r="I2196" s="13" t="n">
        <v>1</v>
      </c>
      <c r="J2196" s="13" t="n">
        <v>1220</v>
      </c>
      <c r="K2196" s="14" t="n">
        <v>0.253472222222222</v>
      </c>
      <c r="L2196" s="15" t="n">
        <v>0.28125</v>
      </c>
      <c r="M2196" s="16" t="n">
        <f aca="false">VLOOKUP(E2196,'Esp. percorsi al 18-10-22'!C:J,8,FALSE())</f>
        <v>22.783525015847</v>
      </c>
      <c r="N2196" s="16"/>
      <c r="O2196" s="16"/>
      <c r="P2196" s="13" t="n">
        <v>303</v>
      </c>
      <c r="Q2196" s="17" t="n">
        <f aca="false">+M2196*P2196</f>
        <v>6903.40807980164</v>
      </c>
      <c r="R2196" s="17" t="n">
        <f aca="false">+N2196*P2196</f>
        <v>0</v>
      </c>
      <c r="S2196" s="17"/>
      <c r="T2196" s="18" t="n">
        <f aca="false">+L2196-K2196</f>
        <v>0.0277777777777778</v>
      </c>
      <c r="U2196" s="18" t="n">
        <f aca="false">+T2196*P2196</f>
        <v>8.41666666666667</v>
      </c>
      <c r="V2196" s="18"/>
    </row>
    <row r="2197" s="13" customFormat="true" ht="12" hidden="false" customHeight="false" outlineLevel="0" collapsed="false">
      <c r="A2197" s="12" t="n">
        <v>9777</v>
      </c>
      <c r="B2197" s="13" t="n">
        <v>57</v>
      </c>
      <c r="C2197" s="13" t="s">
        <v>316</v>
      </c>
      <c r="D2197" s="13" t="n">
        <v>1</v>
      </c>
      <c r="E2197" s="13" t="n">
        <v>552</v>
      </c>
      <c r="F2197" s="13" t="s">
        <v>408</v>
      </c>
      <c r="G2197" s="13" t="s">
        <v>42</v>
      </c>
      <c r="H2197" s="19" t="s">
        <v>27</v>
      </c>
      <c r="I2197" s="13" t="n">
        <v>1</v>
      </c>
      <c r="J2197" s="13" t="n">
        <v>1221</v>
      </c>
      <c r="K2197" s="14" t="n">
        <v>0.361111111111111</v>
      </c>
      <c r="L2197" s="15" t="n">
        <v>0.388888888888889</v>
      </c>
      <c r="M2197" s="16" t="n">
        <f aca="false">VLOOKUP(E2197,'Esp. percorsi al 18-10-22'!C:J,8,FALSE())</f>
        <v>22.783525015847</v>
      </c>
      <c r="N2197" s="16"/>
      <c r="O2197" s="16"/>
      <c r="P2197" s="13" t="n">
        <v>189</v>
      </c>
      <c r="Q2197" s="17" t="n">
        <f aca="false">+M2197*P2197</f>
        <v>4306.08622799508</v>
      </c>
      <c r="R2197" s="17" t="n">
        <f aca="false">+N2197*P2197</f>
        <v>0</v>
      </c>
      <c r="S2197" s="17"/>
      <c r="T2197" s="18" t="n">
        <f aca="false">+L2197-K2197</f>
        <v>0.0277777777777778</v>
      </c>
      <c r="U2197" s="18" t="n">
        <f aca="false">+T2197*P2197</f>
        <v>5.25</v>
      </c>
      <c r="V2197" s="18"/>
    </row>
    <row r="2198" s="13" customFormat="true" ht="12" hidden="false" customHeight="false" outlineLevel="0" collapsed="false">
      <c r="A2198" s="12" t="n">
        <v>9778</v>
      </c>
      <c r="B2198" s="13" t="n">
        <v>57</v>
      </c>
      <c r="C2198" s="13" t="s">
        <v>316</v>
      </c>
      <c r="D2198" s="13" t="n">
        <v>1</v>
      </c>
      <c r="E2198" s="13" t="n">
        <v>552</v>
      </c>
      <c r="F2198" s="13" t="s">
        <v>408</v>
      </c>
      <c r="G2198" s="13" t="s">
        <v>24</v>
      </c>
      <c r="H2198" s="13" t="s">
        <v>25</v>
      </c>
      <c r="I2198" s="13" t="n">
        <v>1</v>
      </c>
      <c r="J2198" s="13" t="n">
        <v>1222</v>
      </c>
      <c r="K2198" s="14" t="n">
        <v>0.465277777777778</v>
      </c>
      <c r="L2198" s="15" t="n">
        <v>0.493055555555556</v>
      </c>
      <c r="M2198" s="16" t="n">
        <f aca="false">VLOOKUP(E2198,'Esp. percorsi al 18-10-22'!C:J,8,FALSE())</f>
        <v>22.783525015847</v>
      </c>
      <c r="N2198" s="16"/>
      <c r="O2198" s="16"/>
      <c r="P2198" s="13" t="n">
        <v>303</v>
      </c>
      <c r="Q2198" s="17" t="n">
        <f aca="false">+M2198*P2198</f>
        <v>6903.40807980164</v>
      </c>
      <c r="R2198" s="17" t="n">
        <f aca="false">+N2198*P2198</f>
        <v>0</v>
      </c>
      <c r="S2198" s="17"/>
      <c r="T2198" s="18" t="n">
        <f aca="false">+L2198-K2198</f>
        <v>0.0277777777777778</v>
      </c>
      <c r="U2198" s="18" t="n">
        <f aca="false">+T2198*P2198</f>
        <v>8.41666666666667</v>
      </c>
      <c r="V2198" s="18"/>
    </row>
    <row r="2199" s="13" customFormat="true" ht="12" hidden="false" customHeight="false" outlineLevel="0" collapsed="false">
      <c r="A2199" s="12" t="n">
        <v>10110</v>
      </c>
      <c r="B2199" s="13" t="n">
        <v>57</v>
      </c>
      <c r="C2199" s="13" t="s">
        <v>316</v>
      </c>
      <c r="D2199" s="13" t="n">
        <v>1</v>
      </c>
      <c r="E2199" s="13" t="n">
        <v>552</v>
      </c>
      <c r="F2199" s="13" t="s">
        <v>408</v>
      </c>
      <c r="G2199" s="13" t="s">
        <v>77</v>
      </c>
      <c r="H2199" s="13" t="s">
        <v>25</v>
      </c>
      <c r="I2199" s="13" t="n">
        <v>1</v>
      </c>
      <c r="J2199" s="13" t="n">
        <v>2219</v>
      </c>
      <c r="K2199" s="14" t="n">
        <v>0.600694444444444</v>
      </c>
      <c r="L2199" s="15" t="n">
        <v>0.628472222222222</v>
      </c>
      <c r="M2199" s="16" t="n">
        <f aca="false">VLOOKUP(E2199,'Esp. percorsi al 18-10-22'!C:J,8,FALSE())</f>
        <v>22.783525015847</v>
      </c>
      <c r="N2199" s="16"/>
      <c r="O2199" s="16"/>
      <c r="P2199" s="13" t="n">
        <v>77</v>
      </c>
      <c r="Q2199" s="17" t="n">
        <f aca="false">+M2199*P2199</f>
        <v>1754.33142622022</v>
      </c>
      <c r="R2199" s="17" t="n">
        <f aca="false">+N2199*P2199</f>
        <v>0</v>
      </c>
      <c r="S2199" s="17"/>
      <c r="T2199" s="18" t="n">
        <f aca="false">+L2199-K2199</f>
        <v>0.0277777777777778</v>
      </c>
      <c r="U2199" s="18" t="n">
        <f aca="false">+T2199*P2199</f>
        <v>2.13888888888889</v>
      </c>
      <c r="V2199" s="18"/>
    </row>
    <row r="2200" s="13" customFormat="true" ht="12" hidden="false" customHeight="false" outlineLevel="0" collapsed="false">
      <c r="A2200" s="12" t="n">
        <v>10134</v>
      </c>
      <c r="B2200" s="13" t="n">
        <v>57</v>
      </c>
      <c r="C2200" s="13" t="s">
        <v>316</v>
      </c>
      <c r="D2200" s="13" t="n">
        <v>1</v>
      </c>
      <c r="E2200" s="13" t="n">
        <v>552</v>
      </c>
      <c r="F2200" s="13" t="s">
        <v>408</v>
      </c>
      <c r="G2200" s="13" t="s">
        <v>42</v>
      </c>
      <c r="H2200" s="13" t="n">
        <v>6</v>
      </c>
      <c r="I2200" s="13" t="n">
        <v>1</v>
      </c>
      <c r="J2200" s="13" t="n">
        <v>4297</v>
      </c>
      <c r="K2200" s="14" t="n">
        <v>0.600694444444444</v>
      </c>
      <c r="L2200" s="15" t="n">
        <v>0.628472222222222</v>
      </c>
      <c r="M2200" s="16" t="n">
        <f aca="false">VLOOKUP(E2200,'Esp. percorsi al 18-10-22'!C:J,8,FALSE())</f>
        <v>22.783525015847</v>
      </c>
      <c r="N2200" s="16"/>
      <c r="O2200" s="16"/>
      <c r="P2200" s="13" t="n">
        <v>37</v>
      </c>
      <c r="Q2200" s="17" t="n">
        <f aca="false">+M2200*P2200</f>
        <v>842.990425586339</v>
      </c>
      <c r="R2200" s="17" t="n">
        <f aca="false">+N2200*P2200</f>
        <v>0</v>
      </c>
      <c r="S2200" s="17"/>
      <c r="T2200" s="18" t="n">
        <f aca="false">+L2200-K2200</f>
        <v>0.0277777777777778</v>
      </c>
      <c r="U2200" s="18" t="n">
        <f aca="false">+T2200*P2200</f>
        <v>1.02777777777778</v>
      </c>
      <c r="V2200" s="18"/>
    </row>
    <row r="2201" s="13" customFormat="true" ht="12" hidden="false" customHeight="false" outlineLevel="0" collapsed="false">
      <c r="A2201" s="12" t="n">
        <v>12426</v>
      </c>
      <c r="B2201" s="13" t="n">
        <v>57</v>
      </c>
      <c r="C2201" s="13" t="s">
        <v>316</v>
      </c>
      <c r="D2201" s="13" t="n">
        <v>2</v>
      </c>
      <c r="E2201" s="13" t="n">
        <v>639</v>
      </c>
      <c r="F2201" s="13" t="s">
        <v>409</v>
      </c>
      <c r="G2201" s="13" t="s">
        <v>24</v>
      </c>
      <c r="H2201" s="13" t="s">
        <v>25</v>
      </c>
      <c r="I2201" s="13" t="n">
        <v>1</v>
      </c>
      <c r="J2201" s="13" t="n">
        <v>1382</v>
      </c>
      <c r="K2201" s="14" t="n">
        <v>0.291666666666667</v>
      </c>
      <c r="L2201" s="15" t="n">
        <v>0.319444444444444</v>
      </c>
      <c r="M2201" s="16" t="n">
        <f aca="false">VLOOKUP(E2201,'Esp. percorsi al 18-10-22'!C:J,8,FALSE())</f>
        <v>22.2011676995118</v>
      </c>
      <c r="N2201" s="16"/>
      <c r="O2201" s="16"/>
      <c r="P2201" s="13" t="n">
        <v>303</v>
      </c>
      <c r="Q2201" s="17" t="n">
        <f aca="false">+M2201*P2201</f>
        <v>6726.95381295208</v>
      </c>
      <c r="R2201" s="17" t="n">
        <f aca="false">+N2201*P2201</f>
        <v>0</v>
      </c>
      <c r="S2201" s="17"/>
      <c r="T2201" s="18" t="n">
        <f aca="false">+L2201-K2201</f>
        <v>0.0277777777777778</v>
      </c>
      <c r="U2201" s="18" t="n">
        <f aca="false">+T2201*P2201</f>
        <v>8.41666666666667</v>
      </c>
      <c r="V2201" s="18"/>
    </row>
    <row r="2202" s="13" customFormat="true" ht="12" hidden="false" customHeight="false" outlineLevel="0" collapsed="false">
      <c r="A2202" s="12" t="n">
        <v>9869</v>
      </c>
      <c r="B2202" s="13" t="n">
        <v>57</v>
      </c>
      <c r="C2202" s="13" t="s">
        <v>316</v>
      </c>
      <c r="D2202" s="13" t="n">
        <v>2</v>
      </c>
      <c r="E2202" s="13" t="n">
        <v>639</v>
      </c>
      <c r="F2202" s="13" t="s">
        <v>409</v>
      </c>
      <c r="G2202" s="13" t="s">
        <v>42</v>
      </c>
      <c r="H2202" s="19" t="s">
        <v>27</v>
      </c>
      <c r="I2202" s="13" t="n">
        <v>1</v>
      </c>
      <c r="J2202" s="13" t="n">
        <v>1383</v>
      </c>
      <c r="K2202" s="14" t="n">
        <v>0.388888888888889</v>
      </c>
      <c r="L2202" s="15" t="n">
        <v>0.416666666666667</v>
      </c>
      <c r="M2202" s="16" t="n">
        <f aca="false">VLOOKUP(E2202,'Esp. percorsi al 18-10-22'!C:J,8,FALSE())</f>
        <v>22.2011676995118</v>
      </c>
      <c r="N2202" s="16"/>
      <c r="O2202" s="16"/>
      <c r="P2202" s="13" t="n">
        <v>189</v>
      </c>
      <c r="Q2202" s="17" t="n">
        <f aca="false">+M2202*P2202</f>
        <v>4196.02069520773</v>
      </c>
      <c r="R2202" s="17" t="n">
        <f aca="false">+N2202*P2202</f>
        <v>0</v>
      </c>
      <c r="S2202" s="17"/>
      <c r="T2202" s="18" t="n">
        <f aca="false">+L2202-K2202</f>
        <v>0.0277777777777778</v>
      </c>
      <c r="U2202" s="18" t="n">
        <f aca="false">+T2202*P2202</f>
        <v>5.25</v>
      </c>
      <c r="V2202" s="18"/>
    </row>
    <row r="2203" s="13" customFormat="true" ht="12" hidden="false" customHeight="false" outlineLevel="0" collapsed="false">
      <c r="A2203" s="12" t="n">
        <v>9870</v>
      </c>
      <c r="B2203" s="13" t="n">
        <v>57</v>
      </c>
      <c r="C2203" s="13" t="s">
        <v>316</v>
      </c>
      <c r="D2203" s="13" t="n">
        <v>2</v>
      </c>
      <c r="E2203" s="13" t="n">
        <v>639</v>
      </c>
      <c r="F2203" s="13" t="s">
        <v>409</v>
      </c>
      <c r="G2203" s="13" t="s">
        <v>24</v>
      </c>
      <c r="H2203" s="13" t="s">
        <v>25</v>
      </c>
      <c r="I2203" s="13" t="n">
        <v>1</v>
      </c>
      <c r="J2203" s="13" t="n">
        <v>1384</v>
      </c>
      <c r="K2203" s="14" t="n">
        <v>0.493055555555556</v>
      </c>
      <c r="L2203" s="15" t="n">
        <v>0.520833333333333</v>
      </c>
      <c r="M2203" s="16" t="n">
        <f aca="false">VLOOKUP(E2203,'Esp. percorsi al 18-10-22'!C:J,8,FALSE())</f>
        <v>22.2011676995118</v>
      </c>
      <c r="N2203" s="16"/>
      <c r="O2203" s="16"/>
      <c r="P2203" s="13" t="n">
        <v>303</v>
      </c>
      <c r="Q2203" s="17" t="n">
        <f aca="false">+M2203*P2203</f>
        <v>6726.95381295208</v>
      </c>
      <c r="R2203" s="17" t="n">
        <f aca="false">+N2203*P2203</f>
        <v>0</v>
      </c>
      <c r="S2203" s="17"/>
      <c r="T2203" s="18" t="n">
        <f aca="false">+L2203-K2203</f>
        <v>0.0277777777777778</v>
      </c>
      <c r="U2203" s="18" t="n">
        <f aca="false">+T2203*P2203</f>
        <v>8.41666666666667</v>
      </c>
      <c r="V2203" s="18"/>
    </row>
    <row r="2204" s="13" customFormat="true" ht="12" hidden="false" customHeight="false" outlineLevel="0" collapsed="false">
      <c r="A2204" s="12" t="n">
        <v>18792</v>
      </c>
      <c r="B2204" s="13" t="n">
        <v>57</v>
      </c>
      <c r="C2204" s="13" t="s">
        <v>316</v>
      </c>
      <c r="D2204" s="13" t="n">
        <v>2</v>
      </c>
      <c r="E2204" s="13" t="n">
        <v>639</v>
      </c>
      <c r="F2204" s="13" t="s">
        <v>409</v>
      </c>
      <c r="G2204" s="13" t="s">
        <v>42</v>
      </c>
      <c r="H2204" s="19" t="s">
        <v>27</v>
      </c>
      <c r="I2204" s="13" t="n">
        <v>1</v>
      </c>
      <c r="J2204" s="13" t="n">
        <v>1385</v>
      </c>
      <c r="K2204" s="14" t="n">
        <v>0.600694444444444</v>
      </c>
      <c r="L2204" s="15" t="n">
        <v>0.628472222222222</v>
      </c>
      <c r="M2204" s="16" t="n">
        <f aca="false">VLOOKUP(E2204,'Esp. percorsi al 18-10-22'!C:J,8,FALSE())</f>
        <v>22.2011676995118</v>
      </c>
      <c r="N2204" s="16"/>
      <c r="O2204" s="16"/>
      <c r="P2204" s="13" t="n">
        <v>189</v>
      </c>
      <c r="Q2204" s="17" t="n">
        <f aca="false">+M2204*P2204</f>
        <v>4196.02069520773</v>
      </c>
      <c r="R2204" s="17" t="n">
        <f aca="false">+N2204*P2204</f>
        <v>0</v>
      </c>
      <c r="S2204" s="17"/>
      <c r="T2204" s="18" t="n">
        <f aca="false">+L2204-K2204</f>
        <v>0.0277777777777778</v>
      </c>
      <c r="U2204" s="18" t="n">
        <f aca="false">+T2204*P2204</f>
        <v>5.25</v>
      </c>
      <c r="V2204" s="18"/>
    </row>
    <row r="2205" s="13" customFormat="true" ht="12" hidden="false" customHeight="false" outlineLevel="0" collapsed="false">
      <c r="A2205" s="12" t="n">
        <v>10020</v>
      </c>
      <c r="B2205" s="13" t="n">
        <v>57</v>
      </c>
      <c r="C2205" s="13" t="s">
        <v>316</v>
      </c>
      <c r="D2205" s="13" t="n">
        <v>2</v>
      </c>
      <c r="E2205" s="13" t="n">
        <v>639</v>
      </c>
      <c r="F2205" s="13" t="s">
        <v>409</v>
      </c>
      <c r="G2205" s="13" t="s">
        <v>77</v>
      </c>
      <c r="H2205" s="13" t="s">
        <v>25</v>
      </c>
      <c r="I2205" s="13" t="n">
        <v>1</v>
      </c>
      <c r="J2205" s="13" t="n">
        <v>2224</v>
      </c>
      <c r="K2205" s="14" t="n">
        <v>0.628472222222222</v>
      </c>
      <c r="L2205" s="15" t="n">
        <v>0.65625</v>
      </c>
      <c r="M2205" s="16" t="n">
        <f aca="false">VLOOKUP(E2205,'Esp. percorsi al 18-10-22'!C:J,8,FALSE())</f>
        <v>22.2011676995118</v>
      </c>
      <c r="N2205" s="16"/>
      <c r="O2205" s="16"/>
      <c r="P2205" s="13" t="n">
        <v>77</v>
      </c>
      <c r="Q2205" s="17" t="n">
        <f aca="false">+M2205*P2205</f>
        <v>1709.48991286241</v>
      </c>
      <c r="R2205" s="17" t="n">
        <f aca="false">+N2205*P2205</f>
        <v>0</v>
      </c>
      <c r="S2205" s="17"/>
      <c r="T2205" s="18" t="n">
        <f aca="false">+L2205-K2205</f>
        <v>0.0277777777777778</v>
      </c>
      <c r="U2205" s="18" t="n">
        <f aca="false">+T2205*P2205</f>
        <v>2.13888888888889</v>
      </c>
      <c r="V2205" s="18"/>
    </row>
    <row r="2206" s="13" customFormat="true" ht="12" hidden="false" customHeight="false" outlineLevel="0" collapsed="false">
      <c r="A2206" s="12" t="n">
        <v>10135</v>
      </c>
      <c r="B2206" s="13" t="n">
        <v>57</v>
      </c>
      <c r="C2206" s="13" t="s">
        <v>316</v>
      </c>
      <c r="D2206" s="13" t="n">
        <v>2</v>
      </c>
      <c r="E2206" s="13" t="n">
        <v>639</v>
      </c>
      <c r="F2206" s="13" t="s">
        <v>409</v>
      </c>
      <c r="G2206" s="13" t="s">
        <v>42</v>
      </c>
      <c r="H2206" s="13" t="n">
        <v>6</v>
      </c>
      <c r="I2206" s="13" t="n">
        <v>1</v>
      </c>
      <c r="J2206" s="13" t="n">
        <v>4299</v>
      </c>
      <c r="K2206" s="14" t="n">
        <v>0.628472222222222</v>
      </c>
      <c r="L2206" s="15" t="n">
        <v>0.65625</v>
      </c>
      <c r="M2206" s="16" t="n">
        <f aca="false">VLOOKUP(E2206,'Esp. percorsi al 18-10-22'!C:J,8,FALSE())</f>
        <v>22.2011676995118</v>
      </c>
      <c r="N2206" s="16"/>
      <c r="O2206" s="16"/>
      <c r="P2206" s="13" t="n">
        <v>37</v>
      </c>
      <c r="Q2206" s="17" t="n">
        <f aca="false">+M2206*P2206</f>
        <v>821.443204881937</v>
      </c>
      <c r="R2206" s="17" t="n">
        <f aca="false">+N2206*P2206</f>
        <v>0</v>
      </c>
      <c r="S2206" s="17"/>
      <c r="T2206" s="18" t="n">
        <f aca="false">+L2206-K2206</f>
        <v>0.0277777777777778</v>
      </c>
      <c r="U2206" s="18" t="n">
        <f aca="false">+T2206*P2206</f>
        <v>1.02777777777778</v>
      </c>
      <c r="V2206" s="18"/>
    </row>
    <row r="2207" s="13" customFormat="true" ht="12" hidden="false" customHeight="false" outlineLevel="0" collapsed="false">
      <c r="A2207" s="12" t="n">
        <v>12462</v>
      </c>
      <c r="B2207" s="13" t="n">
        <v>57</v>
      </c>
      <c r="C2207" s="13" t="s">
        <v>316</v>
      </c>
      <c r="D2207" s="13" t="n">
        <v>1</v>
      </c>
      <c r="E2207" s="13" t="n">
        <v>809</v>
      </c>
      <c r="F2207" s="13" t="s">
        <v>410</v>
      </c>
      <c r="G2207" s="13" t="s">
        <v>42</v>
      </c>
      <c r="H2207" s="13" t="n">
        <v>35</v>
      </c>
      <c r="I2207" s="13" t="n">
        <v>1</v>
      </c>
      <c r="J2207" s="13" t="n">
        <v>2227</v>
      </c>
      <c r="K2207" s="14" t="n">
        <v>0.704861111111111</v>
      </c>
      <c r="L2207" s="15" t="n">
        <v>0.756944444444444</v>
      </c>
      <c r="M2207" s="16" t="n">
        <f aca="false">VLOOKUP(E2207,'Esp. percorsi al 18-10-22'!C:J,8,FALSE())</f>
        <v>36.5823266926164</v>
      </c>
      <c r="N2207" s="16"/>
      <c r="O2207" s="16"/>
      <c r="P2207" s="13" t="n">
        <v>75</v>
      </c>
      <c r="Q2207" s="17" t="n">
        <f aca="false">+M2207*P2207</f>
        <v>2743.67450194623</v>
      </c>
      <c r="R2207" s="17" t="n">
        <f aca="false">+N2207*P2207</f>
        <v>0</v>
      </c>
      <c r="S2207" s="17"/>
      <c r="T2207" s="18" t="n">
        <f aca="false">+L2207-K2207</f>
        <v>0.0520833333333333</v>
      </c>
      <c r="U2207" s="18" t="n">
        <f aca="false">+T2207*P2207</f>
        <v>3.90625</v>
      </c>
      <c r="V2207" s="18"/>
    </row>
    <row r="2208" s="13" customFormat="true" ht="12" hidden="false" customHeight="false" outlineLevel="0" collapsed="false">
      <c r="A2208" s="12" t="n">
        <v>10065</v>
      </c>
      <c r="B2208" s="13" t="n">
        <v>57</v>
      </c>
      <c r="C2208" s="13" t="s">
        <v>316</v>
      </c>
      <c r="D2208" s="13" t="n">
        <v>1</v>
      </c>
      <c r="E2208" s="13" t="n">
        <v>859</v>
      </c>
      <c r="F2208" s="13" t="s">
        <v>411</v>
      </c>
      <c r="G2208" s="13" t="s">
        <v>77</v>
      </c>
      <c r="H2208" s="13" t="s">
        <v>25</v>
      </c>
      <c r="I2208" s="13" t="n">
        <v>1</v>
      </c>
      <c r="J2208" s="13" t="n">
        <v>2221</v>
      </c>
      <c r="K2208" s="14" t="n">
        <v>0.354166666666667</v>
      </c>
      <c r="L2208" s="15" t="n">
        <v>0.385416666666667</v>
      </c>
      <c r="M2208" s="16" t="n">
        <f aca="false">VLOOKUP(E2208,'Esp. percorsi al 18-10-22'!C:J,8,FALSE())</f>
        <v>26.2474190894524</v>
      </c>
      <c r="N2208" s="16"/>
      <c r="O2208" s="16"/>
      <c r="P2208" s="13" t="n">
        <v>77</v>
      </c>
      <c r="Q2208" s="17" t="n">
        <f aca="false">+M2208*P2208</f>
        <v>2021.05126988784</v>
      </c>
      <c r="R2208" s="17" t="n">
        <f aca="false">+N2208*P2208</f>
        <v>0</v>
      </c>
      <c r="S2208" s="17"/>
      <c r="T2208" s="18" t="n">
        <f aca="false">+L2208-K2208</f>
        <v>0.03125</v>
      </c>
      <c r="U2208" s="18" t="n">
        <f aca="false">+T2208*P2208</f>
        <v>2.40625</v>
      </c>
      <c r="V2208" s="18"/>
    </row>
    <row r="2209" s="13" customFormat="true" ht="12" hidden="false" customHeight="false" outlineLevel="0" collapsed="false">
      <c r="A2209" s="12" t="n">
        <v>10124</v>
      </c>
      <c r="B2209" s="13" t="n">
        <v>57</v>
      </c>
      <c r="C2209" s="13" t="s">
        <v>316</v>
      </c>
      <c r="D2209" s="13" t="n">
        <v>1</v>
      </c>
      <c r="E2209" s="13" t="n">
        <v>859</v>
      </c>
      <c r="F2209" s="13" t="s">
        <v>411</v>
      </c>
      <c r="G2209" s="13" t="s">
        <v>42</v>
      </c>
      <c r="H2209" s="13" t="n">
        <v>6</v>
      </c>
      <c r="I2209" s="13" t="n">
        <v>1</v>
      </c>
      <c r="J2209" s="13" t="n">
        <v>4281</v>
      </c>
      <c r="K2209" s="14" t="n">
        <v>0.354166666666667</v>
      </c>
      <c r="L2209" s="15" t="n">
        <v>0.385416666666667</v>
      </c>
      <c r="M2209" s="16" t="n">
        <f aca="false">VLOOKUP(E2209,'Esp. percorsi al 18-10-22'!C:J,8,FALSE())</f>
        <v>26.2474190894524</v>
      </c>
      <c r="N2209" s="16"/>
      <c r="O2209" s="16"/>
      <c r="P2209" s="13" t="n">
        <v>37</v>
      </c>
      <c r="Q2209" s="17" t="n">
        <f aca="false">+M2209*P2209</f>
        <v>971.154506309739</v>
      </c>
      <c r="R2209" s="17" t="n">
        <f aca="false">+N2209*P2209</f>
        <v>0</v>
      </c>
      <c r="S2209" s="17"/>
      <c r="T2209" s="18" t="n">
        <f aca="false">+L2209-K2209</f>
        <v>0.03125</v>
      </c>
      <c r="U2209" s="18" t="n">
        <f aca="false">+T2209*P2209</f>
        <v>1.15625</v>
      </c>
      <c r="V2209" s="18"/>
    </row>
    <row r="2210" s="13" customFormat="true" ht="12" hidden="false" customHeight="false" outlineLevel="0" collapsed="false">
      <c r="A2210" s="12" t="n">
        <v>9932</v>
      </c>
      <c r="B2210" s="13" t="n">
        <v>57</v>
      </c>
      <c r="C2210" s="13" t="s">
        <v>316</v>
      </c>
      <c r="D2210" s="13" t="n">
        <v>1</v>
      </c>
      <c r="E2210" s="13" t="n">
        <v>859</v>
      </c>
      <c r="F2210" s="13" t="s">
        <v>411</v>
      </c>
      <c r="G2210" s="13" t="s">
        <v>24</v>
      </c>
      <c r="H2210" s="13" t="s">
        <v>25</v>
      </c>
      <c r="I2210" s="13" t="n">
        <v>1</v>
      </c>
      <c r="J2210" s="13" t="n">
        <v>1489</v>
      </c>
      <c r="K2210" s="14" t="n">
        <v>0.729166666666667</v>
      </c>
      <c r="L2210" s="15" t="n">
        <v>0.760416666666667</v>
      </c>
      <c r="M2210" s="16" t="n">
        <f aca="false">VLOOKUP(E2210,'Esp. percorsi al 18-10-22'!C:J,8,FALSE())</f>
        <v>26.2474190894524</v>
      </c>
      <c r="N2210" s="16"/>
      <c r="O2210" s="16"/>
      <c r="P2210" s="13" t="n">
        <v>303</v>
      </c>
      <c r="Q2210" s="17" t="n">
        <f aca="false">+M2210*P2210</f>
        <v>7952.96798410408</v>
      </c>
      <c r="R2210" s="17" t="n">
        <f aca="false">+N2210*P2210</f>
        <v>0</v>
      </c>
      <c r="S2210" s="17"/>
      <c r="T2210" s="18" t="n">
        <f aca="false">+L2210-K2210</f>
        <v>0.03125</v>
      </c>
      <c r="U2210" s="18" t="n">
        <f aca="false">+T2210*P2210</f>
        <v>9.46875</v>
      </c>
      <c r="V2210" s="18"/>
    </row>
    <row r="2211" s="13" customFormat="true" ht="12" hidden="false" customHeight="false" outlineLevel="0" collapsed="false">
      <c r="A2211" s="12" t="n">
        <v>10019</v>
      </c>
      <c r="B2211" s="13" t="n">
        <v>57</v>
      </c>
      <c r="C2211" s="13" t="s">
        <v>316</v>
      </c>
      <c r="D2211" s="13" t="n">
        <v>2</v>
      </c>
      <c r="E2211" s="13" t="n">
        <v>865</v>
      </c>
      <c r="F2211" s="13" t="s">
        <v>412</v>
      </c>
      <c r="G2211" s="13" t="s">
        <v>77</v>
      </c>
      <c r="H2211" s="13" t="s">
        <v>25</v>
      </c>
      <c r="I2211" s="13" t="n">
        <v>1</v>
      </c>
      <c r="J2211" s="13" t="n">
        <v>2222</v>
      </c>
      <c r="K2211" s="14" t="n">
        <v>0.385416666666667</v>
      </c>
      <c r="L2211" s="15" t="n">
        <v>0.416666666666667</v>
      </c>
      <c r="M2211" s="16" t="n">
        <f aca="false">VLOOKUP(E2211,'Esp. percorsi al 18-10-22'!C:J,8,FALSE())</f>
        <v>25.7671894639506</v>
      </c>
      <c r="N2211" s="16"/>
      <c r="O2211" s="16"/>
      <c r="P2211" s="13" t="n">
        <v>77</v>
      </c>
      <c r="Q2211" s="17" t="n">
        <f aca="false">+M2211*P2211</f>
        <v>1984.0735887242</v>
      </c>
      <c r="R2211" s="17" t="n">
        <f aca="false">+N2211*P2211</f>
        <v>0</v>
      </c>
      <c r="S2211" s="17"/>
      <c r="T2211" s="18" t="n">
        <f aca="false">+L2211-K2211</f>
        <v>0.03125</v>
      </c>
      <c r="U2211" s="18" t="n">
        <f aca="false">+T2211*P2211</f>
        <v>2.40625</v>
      </c>
      <c r="V2211" s="18"/>
    </row>
    <row r="2212" s="13" customFormat="true" ht="12" hidden="false" customHeight="false" outlineLevel="0" collapsed="false">
      <c r="A2212" s="12" t="n">
        <v>10125</v>
      </c>
      <c r="B2212" s="13" t="n">
        <v>57</v>
      </c>
      <c r="C2212" s="13" t="s">
        <v>316</v>
      </c>
      <c r="D2212" s="13" t="n">
        <v>2</v>
      </c>
      <c r="E2212" s="13" t="n">
        <v>865</v>
      </c>
      <c r="F2212" s="13" t="s">
        <v>412</v>
      </c>
      <c r="G2212" s="13" t="s">
        <v>42</v>
      </c>
      <c r="H2212" s="13" t="n">
        <v>6</v>
      </c>
      <c r="I2212" s="13" t="n">
        <v>1</v>
      </c>
      <c r="J2212" s="13" t="n">
        <v>4283</v>
      </c>
      <c r="K2212" s="14" t="n">
        <v>0.385416666666667</v>
      </c>
      <c r="L2212" s="15" t="n">
        <v>0.416666666666667</v>
      </c>
      <c r="M2212" s="16" t="n">
        <f aca="false">VLOOKUP(E2212,'Esp. percorsi al 18-10-22'!C:J,8,FALSE())</f>
        <v>25.7671894639506</v>
      </c>
      <c r="N2212" s="16"/>
      <c r="O2212" s="16"/>
      <c r="P2212" s="13" t="n">
        <v>37</v>
      </c>
      <c r="Q2212" s="17" t="n">
        <f aca="false">+M2212*P2212</f>
        <v>953.386010166172</v>
      </c>
      <c r="R2212" s="17" t="n">
        <f aca="false">+N2212*P2212</f>
        <v>0</v>
      </c>
      <c r="S2212" s="17"/>
      <c r="T2212" s="18" t="n">
        <f aca="false">+L2212-K2212</f>
        <v>0.03125</v>
      </c>
      <c r="U2212" s="18" t="n">
        <f aca="false">+T2212*P2212</f>
        <v>1.15625</v>
      </c>
      <c r="V2212" s="18"/>
    </row>
    <row r="2213" s="13" customFormat="true" ht="12" hidden="false" customHeight="false" outlineLevel="0" collapsed="false">
      <c r="A2213" s="12" t="n">
        <v>9938</v>
      </c>
      <c r="B2213" s="13" t="n">
        <v>57</v>
      </c>
      <c r="C2213" s="13" t="s">
        <v>316</v>
      </c>
      <c r="D2213" s="13" t="n">
        <v>2</v>
      </c>
      <c r="E2213" s="13" t="n">
        <v>865</v>
      </c>
      <c r="F2213" s="13" t="s">
        <v>412</v>
      </c>
      <c r="G2213" s="13" t="s">
        <v>24</v>
      </c>
      <c r="H2213" s="13" t="s">
        <v>25</v>
      </c>
      <c r="I2213" s="13" t="n">
        <v>1</v>
      </c>
      <c r="J2213" s="13" t="n">
        <v>1500</v>
      </c>
      <c r="K2213" s="14" t="n">
        <v>0.760416666666667</v>
      </c>
      <c r="L2213" s="15" t="n">
        <v>0.791666666666667</v>
      </c>
      <c r="M2213" s="16" t="n">
        <f aca="false">VLOOKUP(E2213,'Esp. percorsi al 18-10-22'!C:J,8,FALSE())</f>
        <v>25.7671894639506</v>
      </c>
      <c r="N2213" s="16"/>
      <c r="O2213" s="16"/>
      <c r="P2213" s="13" t="n">
        <v>303</v>
      </c>
      <c r="Q2213" s="17" t="n">
        <f aca="false">+M2213*P2213</f>
        <v>7807.45840757703</v>
      </c>
      <c r="R2213" s="17" t="n">
        <f aca="false">+N2213*P2213</f>
        <v>0</v>
      </c>
      <c r="S2213" s="17"/>
      <c r="T2213" s="18" t="n">
        <f aca="false">+L2213-K2213</f>
        <v>0.03125</v>
      </c>
      <c r="U2213" s="18" t="n">
        <f aca="false">+T2213*P2213</f>
        <v>9.46875</v>
      </c>
      <c r="V2213" s="18"/>
    </row>
    <row r="2214" s="13" customFormat="true" ht="12" hidden="false" customHeight="false" outlineLevel="0" collapsed="false">
      <c r="A2214" s="12" t="n">
        <v>14033</v>
      </c>
      <c r="B2214" s="13" t="n">
        <v>58</v>
      </c>
      <c r="C2214" s="13" t="s">
        <v>316</v>
      </c>
      <c r="D2214" s="13" t="n">
        <v>2</v>
      </c>
      <c r="E2214" s="13" t="n">
        <v>479</v>
      </c>
      <c r="F2214" s="13" t="s">
        <v>413</v>
      </c>
      <c r="G2214" s="13" t="s">
        <v>24</v>
      </c>
      <c r="H2214" s="13" t="s">
        <v>25</v>
      </c>
      <c r="I2214" s="13" t="n">
        <v>1</v>
      </c>
      <c r="J2214" s="13" t="n">
        <v>1482</v>
      </c>
      <c r="K2214" s="14" t="n">
        <v>0.756944444444444</v>
      </c>
      <c r="L2214" s="15" t="n">
        <v>0.791666666666667</v>
      </c>
      <c r="M2214" s="16" t="n">
        <f aca="false">VLOOKUP(E2214,'Esp. percorsi al 18-10-22'!C:J,8,FALSE())</f>
        <v>29.7478833768284</v>
      </c>
      <c r="N2214" s="16"/>
      <c r="O2214" s="16"/>
      <c r="P2214" s="13" t="n">
        <v>303</v>
      </c>
      <c r="Q2214" s="17" t="n">
        <f aca="false">+M2214*P2214</f>
        <v>9013.60866317901</v>
      </c>
      <c r="R2214" s="17" t="n">
        <f aca="false">+N2214*P2214</f>
        <v>0</v>
      </c>
      <c r="S2214" s="17"/>
      <c r="T2214" s="18" t="n">
        <f aca="false">+L2214-K2214</f>
        <v>0.0347222222222222</v>
      </c>
      <c r="U2214" s="18" t="n">
        <f aca="false">+T2214*P2214</f>
        <v>10.5208333333333</v>
      </c>
      <c r="V2214" s="18"/>
    </row>
    <row r="2215" s="13" customFormat="true" ht="12" hidden="false" customHeight="false" outlineLevel="0" collapsed="false">
      <c r="A2215" s="12" t="n">
        <v>17928</v>
      </c>
      <c r="B2215" s="13" t="n">
        <v>58</v>
      </c>
      <c r="C2215" s="13" t="s">
        <v>316</v>
      </c>
      <c r="D2215" s="13" t="n">
        <v>1</v>
      </c>
      <c r="E2215" s="13" t="n">
        <v>623</v>
      </c>
      <c r="F2215" s="13" t="s">
        <v>414</v>
      </c>
      <c r="G2215" s="13" t="s">
        <v>24</v>
      </c>
      <c r="H2215" s="13" t="s">
        <v>25</v>
      </c>
      <c r="I2215" s="13" t="n">
        <v>1</v>
      </c>
      <c r="J2215" s="13" t="n">
        <v>17928</v>
      </c>
      <c r="K2215" s="14" t="n">
        <v>0.295138888888889</v>
      </c>
      <c r="L2215" s="15" t="n">
        <v>0.336805555555556</v>
      </c>
      <c r="M2215" s="16" t="n">
        <f aca="false">VLOOKUP(E2215,'Esp. percorsi al 18-10-22'!C:J,8,FALSE())</f>
        <v>33.6959562877445</v>
      </c>
      <c r="N2215" s="16"/>
      <c r="O2215" s="16"/>
      <c r="P2215" s="13" t="n">
        <v>303</v>
      </c>
      <c r="Q2215" s="17" t="n">
        <f aca="false">+M2215*P2215</f>
        <v>10209.8747551866</v>
      </c>
      <c r="R2215" s="17" t="n">
        <f aca="false">+N2215*P2215</f>
        <v>0</v>
      </c>
      <c r="S2215" s="17"/>
      <c r="T2215" s="18" t="n">
        <f aca="false">+L2215-K2215</f>
        <v>0.0416666666666667</v>
      </c>
      <c r="U2215" s="18" t="n">
        <f aca="false">+T2215*P2215</f>
        <v>12.625</v>
      </c>
      <c r="V2215" s="18"/>
    </row>
    <row r="2216" s="13" customFormat="true" ht="12" hidden="false" customHeight="false" outlineLevel="0" collapsed="false">
      <c r="A2216" s="12" t="n">
        <v>10190</v>
      </c>
      <c r="B2216" s="13" t="n">
        <v>58</v>
      </c>
      <c r="C2216" s="13" t="s">
        <v>316</v>
      </c>
      <c r="D2216" s="13" t="n">
        <v>1</v>
      </c>
      <c r="E2216" s="13" t="n">
        <v>623</v>
      </c>
      <c r="F2216" s="13" t="s">
        <v>414</v>
      </c>
      <c r="G2216" s="13" t="s">
        <v>24</v>
      </c>
      <c r="H2216" s="13" t="s">
        <v>25</v>
      </c>
      <c r="I2216" s="13" t="n">
        <v>1</v>
      </c>
      <c r="J2216" s="13" t="n">
        <v>1441</v>
      </c>
      <c r="K2216" s="14" t="n">
        <v>0.576388888888889</v>
      </c>
      <c r="L2216" s="15" t="n">
        <v>0.618055555555556</v>
      </c>
      <c r="M2216" s="16" t="n">
        <f aca="false">VLOOKUP(E2216,'Esp. percorsi al 18-10-22'!C:J,8,FALSE())</f>
        <v>33.6959562877445</v>
      </c>
      <c r="N2216" s="16"/>
      <c r="O2216" s="16"/>
      <c r="P2216" s="13" t="n">
        <v>303</v>
      </c>
      <c r="Q2216" s="17" t="n">
        <f aca="false">+M2216*P2216</f>
        <v>10209.8747551866</v>
      </c>
      <c r="R2216" s="17" t="n">
        <f aca="false">+N2216*P2216</f>
        <v>0</v>
      </c>
      <c r="S2216" s="17"/>
      <c r="T2216" s="18" t="n">
        <f aca="false">+L2216-K2216</f>
        <v>0.0416666666666667</v>
      </c>
      <c r="U2216" s="18" t="n">
        <f aca="false">+T2216*P2216</f>
        <v>12.625</v>
      </c>
      <c r="V2216" s="18"/>
    </row>
    <row r="2217" s="13" customFormat="true" ht="12" hidden="false" customHeight="false" outlineLevel="0" collapsed="false">
      <c r="A2217" s="12" t="n">
        <v>17640</v>
      </c>
      <c r="B2217" s="13" t="n">
        <v>58</v>
      </c>
      <c r="C2217" s="13" t="s">
        <v>316</v>
      </c>
      <c r="D2217" s="13" t="n">
        <v>1</v>
      </c>
      <c r="E2217" s="13" t="n">
        <v>627</v>
      </c>
      <c r="F2217" s="13" t="s">
        <v>415</v>
      </c>
      <c r="G2217" s="13" t="s">
        <v>24</v>
      </c>
      <c r="H2217" s="13" t="s">
        <v>25</v>
      </c>
      <c r="I2217" s="13" t="n">
        <v>1</v>
      </c>
      <c r="J2217" s="13" t="n">
        <v>1442</v>
      </c>
      <c r="K2217" s="14" t="n">
        <v>0.659722222222222</v>
      </c>
      <c r="L2217" s="15" t="n">
        <v>0.704861111111111</v>
      </c>
      <c r="M2217" s="16" t="n">
        <f aca="false">VLOOKUP(E2217,'Esp. percorsi al 18-10-22'!C:J,8,FALSE())</f>
        <v>34.9843477374728</v>
      </c>
      <c r="N2217" s="16"/>
      <c r="O2217" s="16"/>
      <c r="P2217" s="13" t="n">
        <v>303</v>
      </c>
      <c r="Q2217" s="17" t="n">
        <f aca="false">+M2217*P2217</f>
        <v>10600.2573644543</v>
      </c>
      <c r="R2217" s="17" t="n">
        <f aca="false">+N2217*P2217</f>
        <v>0</v>
      </c>
      <c r="S2217" s="17"/>
      <c r="T2217" s="18" t="n">
        <f aca="false">+L2217-K2217</f>
        <v>0.0451388888888889</v>
      </c>
      <c r="U2217" s="18" t="n">
        <f aca="false">+T2217*P2217</f>
        <v>13.6770833333333</v>
      </c>
      <c r="V2217" s="18"/>
    </row>
    <row r="2218" s="13" customFormat="true" ht="12" hidden="false" customHeight="false" outlineLevel="0" collapsed="false">
      <c r="A2218" s="12" t="n">
        <v>9995</v>
      </c>
      <c r="B2218" s="13" t="n">
        <v>58</v>
      </c>
      <c r="C2218" s="13" t="s">
        <v>316</v>
      </c>
      <c r="D2218" s="13" t="n">
        <v>1</v>
      </c>
      <c r="E2218" s="13" t="n">
        <v>781</v>
      </c>
      <c r="F2218" s="13" t="s">
        <v>416</v>
      </c>
      <c r="G2218" s="13" t="s">
        <v>24</v>
      </c>
      <c r="H2218" s="13" t="s">
        <v>29</v>
      </c>
      <c r="I2218" s="13" t="n">
        <v>1</v>
      </c>
      <c r="J2218" s="13" t="n">
        <v>2190</v>
      </c>
      <c r="K2218" s="14" t="n">
        <v>0.291666666666667</v>
      </c>
      <c r="L2218" s="15" t="n">
        <v>0.333333333333333</v>
      </c>
      <c r="M2218" s="16" t="n">
        <f aca="false">VLOOKUP(E2218,'Esp. percorsi al 18-10-22'!C:J,8,FALSE())</f>
        <v>33.4867557721016</v>
      </c>
      <c r="N2218" s="16"/>
      <c r="O2218" s="16"/>
      <c r="P2218" s="13" t="n">
        <v>57</v>
      </c>
      <c r="Q2218" s="17" t="n">
        <f aca="false">+M2218*P2218</f>
        <v>1908.74507900979</v>
      </c>
      <c r="R2218" s="17" t="n">
        <f aca="false">+N2218*P2218</f>
        <v>0</v>
      </c>
      <c r="S2218" s="17"/>
      <c r="T2218" s="18" t="n">
        <f aca="false">+L2218-K2218</f>
        <v>0.0416666666666667</v>
      </c>
      <c r="U2218" s="18" t="n">
        <f aca="false">+T2218*P2218</f>
        <v>2.375</v>
      </c>
      <c r="V2218" s="18"/>
    </row>
    <row r="2219" s="13" customFormat="true" ht="12" hidden="false" customHeight="false" outlineLevel="0" collapsed="false">
      <c r="A2219" s="12" t="n">
        <v>9996</v>
      </c>
      <c r="B2219" s="13" t="n">
        <v>58</v>
      </c>
      <c r="C2219" s="13" t="s">
        <v>316</v>
      </c>
      <c r="D2219" s="13" t="n">
        <v>1</v>
      </c>
      <c r="E2219" s="13" t="n">
        <v>781</v>
      </c>
      <c r="F2219" s="13" t="s">
        <v>416</v>
      </c>
      <c r="G2219" s="13" t="s">
        <v>24</v>
      </c>
      <c r="H2219" s="13" t="s">
        <v>29</v>
      </c>
      <c r="I2219" s="13" t="n">
        <v>1</v>
      </c>
      <c r="J2219" s="13" t="n">
        <v>2191</v>
      </c>
      <c r="K2219" s="14" t="n">
        <v>0.409722222222222</v>
      </c>
      <c r="L2219" s="15" t="n">
        <v>0.451388888888889</v>
      </c>
      <c r="M2219" s="16" t="n">
        <f aca="false">VLOOKUP(E2219,'Esp. percorsi al 18-10-22'!C:J,8,FALSE())</f>
        <v>33.4867557721016</v>
      </c>
      <c r="N2219" s="16"/>
      <c r="O2219" s="16"/>
      <c r="P2219" s="13" t="n">
        <v>57</v>
      </c>
      <c r="Q2219" s="17" t="n">
        <f aca="false">+M2219*P2219</f>
        <v>1908.74507900979</v>
      </c>
      <c r="R2219" s="17" t="n">
        <f aca="false">+N2219*P2219</f>
        <v>0</v>
      </c>
      <c r="S2219" s="17"/>
      <c r="T2219" s="18" t="n">
        <f aca="false">+L2219-K2219</f>
        <v>0.0416666666666667</v>
      </c>
      <c r="U2219" s="18" t="n">
        <f aca="false">+T2219*P2219</f>
        <v>2.375</v>
      </c>
      <c r="V2219" s="18"/>
    </row>
    <row r="2220" s="13" customFormat="true" ht="12" hidden="false" customHeight="false" outlineLevel="0" collapsed="false">
      <c r="A2220" s="12" t="n">
        <v>9904</v>
      </c>
      <c r="B2220" s="13" t="n">
        <v>58</v>
      </c>
      <c r="C2220" s="13" t="s">
        <v>316</v>
      </c>
      <c r="D2220" s="13" t="n">
        <v>1</v>
      </c>
      <c r="E2220" s="13" t="n">
        <v>782</v>
      </c>
      <c r="F2220" s="13" t="s">
        <v>417</v>
      </c>
      <c r="G2220" s="13" t="s">
        <v>24</v>
      </c>
      <c r="H2220" s="13" t="s">
        <v>25</v>
      </c>
      <c r="I2220" s="13" t="n">
        <v>1</v>
      </c>
      <c r="J2220" s="13" t="n">
        <v>1445</v>
      </c>
      <c r="K2220" s="14" t="n">
        <v>0.295138888888889</v>
      </c>
      <c r="L2220" s="15" t="n">
        <v>0.326388888888889</v>
      </c>
      <c r="M2220" s="16" t="n">
        <f aca="false">VLOOKUP(E2220,'Esp. percorsi al 18-10-22'!C:J,8,FALSE())</f>
        <v>36.5249621011107</v>
      </c>
      <c r="N2220" s="16"/>
      <c r="O2220" s="16"/>
      <c r="P2220" s="13" t="n">
        <v>303</v>
      </c>
      <c r="Q2220" s="17" t="n">
        <f aca="false">+M2220*P2220</f>
        <v>11067.0635166365</v>
      </c>
      <c r="R2220" s="17" t="n">
        <f aca="false">+N2220*P2220</f>
        <v>0</v>
      </c>
      <c r="S2220" s="17"/>
      <c r="T2220" s="18" t="n">
        <f aca="false">+L2220-K2220</f>
        <v>0.03125</v>
      </c>
      <c r="U2220" s="18" t="n">
        <f aca="false">+T2220*P2220</f>
        <v>9.46875</v>
      </c>
      <c r="V2220" s="18"/>
    </row>
    <row r="2221" s="13" customFormat="true" ht="12" hidden="false" customHeight="false" outlineLevel="0" collapsed="false">
      <c r="A2221" s="12" t="n">
        <v>18547</v>
      </c>
      <c r="B2221" s="13" t="n">
        <v>58</v>
      </c>
      <c r="C2221" s="13" t="s">
        <v>316</v>
      </c>
      <c r="D2221" s="13" t="n">
        <v>1</v>
      </c>
      <c r="E2221" s="13" t="n">
        <v>782</v>
      </c>
      <c r="F2221" s="13" t="s">
        <v>417</v>
      </c>
      <c r="G2221" s="13" t="s">
        <v>42</v>
      </c>
      <c r="H2221" s="19" t="s">
        <v>27</v>
      </c>
      <c r="I2221" s="13" t="n">
        <v>1</v>
      </c>
      <c r="J2221" s="13" t="n">
        <v>18547</v>
      </c>
      <c r="K2221" s="14" t="n">
        <v>0.295138888888889</v>
      </c>
      <c r="L2221" s="15" t="n">
        <v>0.326388888888889</v>
      </c>
      <c r="M2221" s="16" t="n">
        <f aca="false">VLOOKUP(E2221,'Esp. percorsi al 18-10-22'!C:J,8,FALSE())</f>
        <v>36.5249621011107</v>
      </c>
      <c r="N2221" s="16"/>
      <c r="O2221" s="16"/>
      <c r="P2221" s="13" t="n">
        <v>189</v>
      </c>
      <c r="Q2221" s="17" t="n">
        <f aca="false">+M2221*P2221</f>
        <v>6903.21783710992</v>
      </c>
      <c r="R2221" s="17" t="n">
        <f aca="false">+N2221*P2221</f>
        <v>0</v>
      </c>
      <c r="S2221" s="17"/>
      <c r="T2221" s="18" t="n">
        <f aca="false">+L2221-K2221</f>
        <v>0.03125</v>
      </c>
      <c r="U2221" s="18" t="n">
        <f aca="false">+T2221*P2221</f>
        <v>5.90625</v>
      </c>
      <c r="V2221" s="18"/>
    </row>
    <row r="2222" s="13" customFormat="true" ht="12" hidden="false" customHeight="false" outlineLevel="0" collapsed="false">
      <c r="A2222" s="12" t="n">
        <v>12548</v>
      </c>
      <c r="B2222" s="13" t="n">
        <v>58</v>
      </c>
      <c r="C2222" s="13" t="s">
        <v>316</v>
      </c>
      <c r="D2222" s="13" t="n">
        <v>2</v>
      </c>
      <c r="E2222" s="13" t="n">
        <v>789</v>
      </c>
      <c r="F2222" s="13" t="s">
        <v>418</v>
      </c>
      <c r="G2222" s="13" t="s">
        <v>24</v>
      </c>
      <c r="H2222" s="13" t="s">
        <v>29</v>
      </c>
      <c r="I2222" s="13" t="n">
        <v>1</v>
      </c>
      <c r="J2222" s="13" t="n">
        <v>2207</v>
      </c>
      <c r="K2222" s="14" t="n">
        <v>0.34375</v>
      </c>
      <c r="L2222" s="15" t="n">
        <v>0.385416666666667</v>
      </c>
      <c r="M2222" s="16" t="n">
        <f aca="false">VLOOKUP(E2222,'Esp. percorsi al 18-10-22'!C:J,8,FALSE())</f>
        <v>33.400270008971</v>
      </c>
      <c r="N2222" s="16"/>
      <c r="O2222" s="16"/>
      <c r="P2222" s="13" t="n">
        <v>57</v>
      </c>
      <c r="Q2222" s="17" t="n">
        <f aca="false">+M2222*P2222</f>
        <v>1903.81539051135</v>
      </c>
      <c r="R2222" s="17" t="n">
        <f aca="false">+N2222*P2222</f>
        <v>0</v>
      </c>
      <c r="S2222" s="17"/>
      <c r="T2222" s="18" t="n">
        <f aca="false">+L2222-K2222</f>
        <v>0.0416666666666667</v>
      </c>
      <c r="U2222" s="18" t="n">
        <f aca="false">+T2222*P2222</f>
        <v>2.375</v>
      </c>
      <c r="V2222" s="18"/>
    </row>
    <row r="2223" s="13" customFormat="true" ht="12" hidden="false" customHeight="false" outlineLevel="0" collapsed="false">
      <c r="A2223" s="12" t="n">
        <v>12544</v>
      </c>
      <c r="B2223" s="13" t="n">
        <v>58</v>
      </c>
      <c r="C2223" s="13" t="s">
        <v>316</v>
      </c>
      <c r="D2223" s="13" t="n">
        <v>2</v>
      </c>
      <c r="E2223" s="13" t="n">
        <v>789</v>
      </c>
      <c r="F2223" s="13" t="s">
        <v>418</v>
      </c>
      <c r="G2223" s="13" t="s">
        <v>24</v>
      </c>
      <c r="H2223" s="13" t="s">
        <v>25</v>
      </c>
      <c r="I2223" s="13" t="n">
        <v>1</v>
      </c>
      <c r="J2223" s="13" t="n">
        <v>1477</v>
      </c>
      <c r="K2223" s="14" t="n">
        <v>0.347222222222222</v>
      </c>
      <c r="L2223" s="15" t="n">
        <v>0.388888888888889</v>
      </c>
      <c r="M2223" s="16" t="n">
        <f aca="false">VLOOKUP(E2223,'Esp. percorsi al 18-10-22'!C:J,8,FALSE())</f>
        <v>33.400270008971</v>
      </c>
      <c r="N2223" s="16"/>
      <c r="O2223" s="16"/>
      <c r="P2223" s="13" t="n">
        <v>303</v>
      </c>
      <c r="Q2223" s="17" t="n">
        <f aca="false">+M2223*P2223</f>
        <v>10120.2818127182</v>
      </c>
      <c r="R2223" s="17" t="n">
        <f aca="false">+N2223*P2223</f>
        <v>0</v>
      </c>
      <c r="S2223" s="17"/>
      <c r="T2223" s="18" t="n">
        <f aca="false">+L2223-K2223</f>
        <v>0.0416666666666667</v>
      </c>
      <c r="U2223" s="18" t="n">
        <f aca="false">+T2223*P2223</f>
        <v>12.625</v>
      </c>
      <c r="V2223" s="18"/>
    </row>
    <row r="2224" s="13" customFormat="true" ht="12" hidden="false" customHeight="false" outlineLevel="0" collapsed="false">
      <c r="A2224" s="12" t="n">
        <v>12549</v>
      </c>
      <c r="B2224" s="13" t="n">
        <v>58</v>
      </c>
      <c r="C2224" s="13" t="s">
        <v>316</v>
      </c>
      <c r="D2224" s="13" t="n">
        <v>2</v>
      </c>
      <c r="E2224" s="13" t="n">
        <v>789</v>
      </c>
      <c r="F2224" s="13" t="s">
        <v>418</v>
      </c>
      <c r="G2224" s="13" t="s">
        <v>24</v>
      </c>
      <c r="H2224" s="13" t="s">
        <v>29</v>
      </c>
      <c r="I2224" s="13" t="n">
        <v>1</v>
      </c>
      <c r="J2224" s="13" t="n">
        <v>2208</v>
      </c>
      <c r="K2224" s="14" t="n">
        <v>0.458333333333333</v>
      </c>
      <c r="L2224" s="15" t="n">
        <v>0.5</v>
      </c>
      <c r="M2224" s="16" t="n">
        <f aca="false">VLOOKUP(E2224,'Esp. percorsi al 18-10-22'!C:J,8,FALSE())</f>
        <v>33.400270008971</v>
      </c>
      <c r="N2224" s="16"/>
      <c r="O2224" s="16"/>
      <c r="P2224" s="13" t="n">
        <v>57</v>
      </c>
      <c r="Q2224" s="17" t="n">
        <f aca="false">+M2224*P2224</f>
        <v>1903.81539051135</v>
      </c>
      <c r="R2224" s="17" t="n">
        <f aca="false">+N2224*P2224</f>
        <v>0</v>
      </c>
      <c r="S2224" s="17"/>
      <c r="T2224" s="18" t="n">
        <f aca="false">+L2224-K2224</f>
        <v>0.0416666666666667</v>
      </c>
      <c r="U2224" s="18" t="n">
        <f aca="false">+T2224*P2224</f>
        <v>2.375</v>
      </c>
      <c r="V2224" s="18"/>
    </row>
    <row r="2225" s="13" customFormat="true" ht="12" hidden="false" customHeight="false" outlineLevel="0" collapsed="false">
      <c r="A2225" s="12" t="n">
        <v>12545</v>
      </c>
      <c r="B2225" s="13" t="n">
        <v>58</v>
      </c>
      <c r="C2225" s="13" t="s">
        <v>316</v>
      </c>
      <c r="D2225" s="13" t="n">
        <v>2</v>
      </c>
      <c r="E2225" s="13" t="n">
        <v>789</v>
      </c>
      <c r="F2225" s="13" t="s">
        <v>418</v>
      </c>
      <c r="G2225" s="13" t="s">
        <v>24</v>
      </c>
      <c r="H2225" s="13" t="s">
        <v>25</v>
      </c>
      <c r="I2225" s="13" t="n">
        <v>1</v>
      </c>
      <c r="J2225" s="13" t="n">
        <v>1478</v>
      </c>
      <c r="K2225" s="14" t="n">
        <v>0.555555555555556</v>
      </c>
      <c r="L2225" s="15" t="n">
        <v>0.597222222222222</v>
      </c>
      <c r="M2225" s="16" t="n">
        <f aca="false">VLOOKUP(E2225,'Esp. percorsi al 18-10-22'!C:J,8,FALSE())</f>
        <v>33.400270008971</v>
      </c>
      <c r="N2225" s="16"/>
      <c r="O2225" s="16"/>
      <c r="P2225" s="13" t="n">
        <v>303</v>
      </c>
      <c r="Q2225" s="17" t="n">
        <f aca="false">+M2225*P2225</f>
        <v>10120.2818127182</v>
      </c>
      <c r="R2225" s="17" t="n">
        <f aca="false">+N2225*P2225</f>
        <v>0</v>
      </c>
      <c r="S2225" s="17"/>
      <c r="T2225" s="18" t="n">
        <f aca="false">+L2225-K2225</f>
        <v>0.0416666666666667</v>
      </c>
      <c r="U2225" s="18" t="n">
        <f aca="false">+T2225*P2225</f>
        <v>12.625</v>
      </c>
      <c r="V2225" s="18"/>
    </row>
    <row r="2226" s="13" customFormat="true" ht="12" hidden="false" customHeight="false" outlineLevel="0" collapsed="false">
      <c r="A2226" s="12" t="n">
        <v>18436</v>
      </c>
      <c r="B2226" s="13" t="n">
        <v>58</v>
      </c>
      <c r="C2226" s="13" t="s">
        <v>316</v>
      </c>
      <c r="D2226" s="13" t="n">
        <v>2</v>
      </c>
      <c r="E2226" s="13" t="n">
        <v>789</v>
      </c>
      <c r="F2226" s="13" t="s">
        <v>418</v>
      </c>
      <c r="G2226" s="13" t="s">
        <v>77</v>
      </c>
      <c r="H2226" s="13" t="s">
        <v>25</v>
      </c>
      <c r="I2226" s="13" t="n">
        <v>1</v>
      </c>
      <c r="J2226" s="13" t="n">
        <v>18436</v>
      </c>
      <c r="K2226" s="14" t="n">
        <v>0.597222222222222</v>
      </c>
      <c r="L2226" s="15" t="n">
        <v>0.638888888888889</v>
      </c>
      <c r="M2226" s="16" t="n">
        <f aca="false">VLOOKUP(E2226,'Esp. percorsi al 18-10-22'!C:J,8,FALSE())</f>
        <v>33.400270008971</v>
      </c>
      <c r="N2226" s="16"/>
      <c r="O2226" s="16"/>
      <c r="P2226" s="13" t="n">
        <v>77</v>
      </c>
      <c r="Q2226" s="17" t="n">
        <f aca="false">+M2226*P2226</f>
        <v>2571.82079069077</v>
      </c>
      <c r="R2226" s="17" t="n">
        <f aca="false">+N2226*P2226</f>
        <v>0</v>
      </c>
      <c r="S2226" s="17"/>
      <c r="T2226" s="18" t="n">
        <f aca="false">+L2226-K2226</f>
        <v>0.0416666666666667</v>
      </c>
      <c r="U2226" s="18" t="n">
        <f aca="false">+T2226*P2226</f>
        <v>3.20833333333333</v>
      </c>
      <c r="V2226" s="18"/>
    </row>
    <row r="2227" s="13" customFormat="true" ht="12" hidden="false" customHeight="false" outlineLevel="0" collapsed="false">
      <c r="A2227" s="12" t="n">
        <v>18448</v>
      </c>
      <c r="B2227" s="13" t="n">
        <v>58</v>
      </c>
      <c r="C2227" s="13" t="s">
        <v>316</v>
      </c>
      <c r="D2227" s="13" t="n">
        <v>2</v>
      </c>
      <c r="E2227" s="13" t="n">
        <v>789</v>
      </c>
      <c r="F2227" s="13" t="s">
        <v>418</v>
      </c>
      <c r="G2227" s="13" t="s">
        <v>42</v>
      </c>
      <c r="H2227" s="13" t="n">
        <v>6</v>
      </c>
      <c r="I2227" s="13" t="n">
        <v>1</v>
      </c>
      <c r="J2227" s="13" t="n">
        <v>18448</v>
      </c>
      <c r="K2227" s="14" t="n">
        <v>0.597222222222222</v>
      </c>
      <c r="L2227" s="15" t="n">
        <v>0.638888888888889</v>
      </c>
      <c r="M2227" s="16" t="n">
        <f aca="false">VLOOKUP(E2227,'Esp. percorsi al 18-10-22'!C:J,8,FALSE())</f>
        <v>33.400270008971</v>
      </c>
      <c r="N2227" s="16"/>
      <c r="O2227" s="16"/>
      <c r="P2227" s="13" t="n">
        <v>37</v>
      </c>
      <c r="Q2227" s="17" t="n">
        <f aca="false">+M2227*P2227</f>
        <v>1235.80999033193</v>
      </c>
      <c r="R2227" s="17" t="n">
        <f aca="false">+N2227*P2227</f>
        <v>0</v>
      </c>
      <c r="S2227" s="17"/>
      <c r="T2227" s="18" t="n">
        <f aca="false">+L2227-K2227</f>
        <v>0.0416666666666667</v>
      </c>
      <c r="U2227" s="18" t="n">
        <f aca="false">+T2227*P2227</f>
        <v>1.54166666666667</v>
      </c>
      <c r="V2227" s="18"/>
    </row>
    <row r="2228" s="13" customFormat="true" ht="12" hidden="false" customHeight="false" outlineLevel="0" collapsed="false">
      <c r="A2228" s="12" t="n">
        <v>17708</v>
      </c>
      <c r="B2228" s="13" t="n">
        <v>58</v>
      </c>
      <c r="C2228" s="13" t="s">
        <v>316</v>
      </c>
      <c r="D2228" s="13" t="n">
        <v>2</v>
      </c>
      <c r="E2228" s="13" t="n">
        <v>789</v>
      </c>
      <c r="F2228" s="13" t="s">
        <v>418</v>
      </c>
      <c r="G2228" s="13" t="s">
        <v>42</v>
      </c>
      <c r="H2228" s="19" t="s">
        <v>27</v>
      </c>
      <c r="I2228" s="13" t="n">
        <v>1</v>
      </c>
      <c r="J2228" s="13" t="n">
        <v>1479</v>
      </c>
      <c r="K2228" s="14" t="n">
        <v>0.604166666666667</v>
      </c>
      <c r="L2228" s="15" t="n">
        <v>0.645833333333333</v>
      </c>
      <c r="M2228" s="16" t="n">
        <f aca="false">VLOOKUP(E2228,'Esp. percorsi al 18-10-22'!C:J,8,FALSE())</f>
        <v>33.400270008971</v>
      </c>
      <c r="N2228" s="16"/>
      <c r="O2228" s="16"/>
      <c r="P2228" s="13" t="n">
        <v>189</v>
      </c>
      <c r="Q2228" s="17" t="n">
        <f aca="false">+M2228*P2228</f>
        <v>6312.65103169552</v>
      </c>
      <c r="R2228" s="17" t="n">
        <f aca="false">+N2228*P2228</f>
        <v>0</v>
      </c>
      <c r="S2228" s="17"/>
      <c r="T2228" s="18" t="n">
        <f aca="false">+L2228-K2228</f>
        <v>0.0416666666666667</v>
      </c>
      <c r="U2228" s="18" t="n">
        <f aca="false">+T2228*P2228</f>
        <v>7.875</v>
      </c>
      <c r="V2228" s="18"/>
    </row>
    <row r="2229" s="13" customFormat="true" ht="12" hidden="false" customHeight="false" outlineLevel="0" collapsed="false">
      <c r="A2229" s="12" t="n">
        <v>12547</v>
      </c>
      <c r="B2229" s="13" t="n">
        <v>58</v>
      </c>
      <c r="C2229" s="13" t="s">
        <v>316</v>
      </c>
      <c r="D2229" s="13" t="n">
        <v>2</v>
      </c>
      <c r="E2229" s="13" t="n">
        <v>789</v>
      </c>
      <c r="F2229" s="13" t="s">
        <v>418</v>
      </c>
      <c r="G2229" s="13" t="s">
        <v>24</v>
      </c>
      <c r="H2229" s="13" t="s">
        <v>25</v>
      </c>
      <c r="I2229" s="13" t="n">
        <v>1</v>
      </c>
      <c r="J2229" s="13" t="n">
        <v>1480</v>
      </c>
      <c r="K2229" s="14" t="n">
        <v>0.621527777777778</v>
      </c>
      <c r="L2229" s="15" t="n">
        <v>0.663194444444444</v>
      </c>
      <c r="M2229" s="16" t="n">
        <f aca="false">VLOOKUP(E2229,'Esp. percorsi al 18-10-22'!C:J,8,FALSE())</f>
        <v>33.400270008971</v>
      </c>
      <c r="N2229" s="16"/>
      <c r="O2229" s="16"/>
      <c r="P2229" s="13" t="n">
        <v>303</v>
      </c>
      <c r="Q2229" s="17" t="n">
        <f aca="false">+M2229*P2229</f>
        <v>10120.2818127182</v>
      </c>
      <c r="R2229" s="17" t="n">
        <f aca="false">+N2229*P2229</f>
        <v>0</v>
      </c>
      <c r="S2229" s="17"/>
      <c r="T2229" s="18" t="n">
        <f aca="false">+L2229-K2229</f>
        <v>0.0416666666666667</v>
      </c>
      <c r="U2229" s="18" t="n">
        <f aca="false">+T2229*P2229</f>
        <v>12.625</v>
      </c>
      <c r="V2229" s="18"/>
    </row>
    <row r="2230" s="13" customFormat="true" ht="12" hidden="false" customHeight="false" outlineLevel="0" collapsed="false">
      <c r="A2230" s="12" t="n">
        <v>9929</v>
      </c>
      <c r="B2230" s="13" t="n">
        <v>58</v>
      </c>
      <c r="C2230" s="13" t="s">
        <v>316</v>
      </c>
      <c r="D2230" s="13" t="n">
        <v>2</v>
      </c>
      <c r="E2230" s="13" t="n">
        <v>790</v>
      </c>
      <c r="F2230" s="13" t="s">
        <v>419</v>
      </c>
      <c r="G2230" s="13" t="s">
        <v>24</v>
      </c>
      <c r="H2230" s="13" t="s">
        <v>25</v>
      </c>
      <c r="I2230" s="13" t="n">
        <v>1</v>
      </c>
      <c r="J2230" s="13" t="n">
        <v>1483</v>
      </c>
      <c r="K2230" s="14" t="n">
        <v>0.572916666666667</v>
      </c>
      <c r="L2230" s="15" t="n">
        <v>0.597222222222222</v>
      </c>
      <c r="M2230" s="16" t="n">
        <f aca="false">VLOOKUP(E2230,'Esp. percorsi al 18-10-22'!C:J,8,FALSE())</f>
        <v>34.5293201958619</v>
      </c>
      <c r="N2230" s="16"/>
      <c r="O2230" s="16"/>
      <c r="P2230" s="13" t="n">
        <v>303</v>
      </c>
      <c r="Q2230" s="17" t="n">
        <f aca="false">+M2230*P2230</f>
        <v>10462.3840193462</v>
      </c>
      <c r="R2230" s="17" t="n">
        <f aca="false">+N2230*P2230</f>
        <v>0</v>
      </c>
      <c r="S2230" s="17"/>
      <c r="T2230" s="18" t="n">
        <f aca="false">+L2230-K2230</f>
        <v>0.0243055555555556</v>
      </c>
      <c r="U2230" s="18" t="n">
        <f aca="false">+T2230*P2230</f>
        <v>7.36458333333333</v>
      </c>
      <c r="V2230" s="18"/>
    </row>
    <row r="2231" s="13" customFormat="true" ht="12" hidden="false" customHeight="false" outlineLevel="0" collapsed="false">
      <c r="A2231" s="12" t="n">
        <v>9930</v>
      </c>
      <c r="B2231" s="13" t="n">
        <v>58</v>
      </c>
      <c r="C2231" s="13" t="s">
        <v>316</v>
      </c>
      <c r="D2231" s="13" t="n">
        <v>2</v>
      </c>
      <c r="E2231" s="13" t="n">
        <v>790</v>
      </c>
      <c r="F2231" s="13" t="s">
        <v>419</v>
      </c>
      <c r="G2231" s="13" t="s">
        <v>24</v>
      </c>
      <c r="H2231" s="13" t="s">
        <v>25</v>
      </c>
      <c r="I2231" s="13" t="n">
        <v>1</v>
      </c>
      <c r="J2231" s="13" t="n">
        <v>1484</v>
      </c>
      <c r="K2231" s="14" t="n">
        <v>0.711805555555555</v>
      </c>
      <c r="L2231" s="15" t="n">
        <v>0.739583333333333</v>
      </c>
      <c r="M2231" s="16" t="n">
        <f aca="false">VLOOKUP(E2231,'Esp. percorsi al 18-10-22'!C:J,8,FALSE())</f>
        <v>34.5293201958619</v>
      </c>
      <c r="N2231" s="16"/>
      <c r="O2231" s="16"/>
      <c r="P2231" s="13" t="n">
        <v>303</v>
      </c>
      <c r="Q2231" s="17" t="n">
        <f aca="false">+M2231*P2231</f>
        <v>10462.3840193462</v>
      </c>
      <c r="R2231" s="17" t="n">
        <f aca="false">+N2231*P2231</f>
        <v>0</v>
      </c>
      <c r="S2231" s="17"/>
      <c r="T2231" s="18" t="n">
        <f aca="false">+L2231-K2231</f>
        <v>0.0277777777777778</v>
      </c>
      <c r="U2231" s="18" t="n">
        <f aca="false">+T2231*P2231</f>
        <v>8.41666666666667</v>
      </c>
      <c r="V2231" s="18"/>
    </row>
    <row r="2232" s="13" customFormat="true" ht="12" hidden="false" customHeight="false" outlineLevel="0" collapsed="false">
      <c r="A2232" s="12" t="n">
        <v>11405</v>
      </c>
      <c r="B2232" s="13" t="n">
        <v>59</v>
      </c>
      <c r="C2232" s="13" t="s">
        <v>316</v>
      </c>
      <c r="D2232" s="13" t="n">
        <v>0</v>
      </c>
      <c r="E2232" s="13" t="n">
        <v>530</v>
      </c>
      <c r="F2232" s="13" t="s">
        <v>420</v>
      </c>
      <c r="G2232" s="13" t="s">
        <v>24</v>
      </c>
      <c r="H2232" s="13" t="s">
        <v>25</v>
      </c>
      <c r="I2232" s="13" t="n">
        <v>1</v>
      </c>
      <c r="J2232" s="13" t="n">
        <v>1180</v>
      </c>
      <c r="K2232" s="14" t="n">
        <v>0.430555555555556</v>
      </c>
      <c r="L2232" s="15" t="n">
        <v>0.447916666666667</v>
      </c>
      <c r="M2232" s="16" t="n">
        <f aca="false">VLOOKUP(E2232,'Esp. percorsi al 18-10-22'!C:J,8,FALSE())</f>
        <v>11.0677960111105</v>
      </c>
      <c r="N2232" s="16"/>
      <c r="O2232" s="16"/>
      <c r="P2232" s="13" t="n">
        <v>303</v>
      </c>
      <c r="Q2232" s="17" t="n">
        <f aca="false">+M2232*P2232</f>
        <v>3353.54219136648</v>
      </c>
      <c r="R2232" s="17" t="n">
        <f aca="false">+N2232*P2232</f>
        <v>0</v>
      </c>
      <c r="S2232" s="17"/>
      <c r="T2232" s="18" t="n">
        <f aca="false">+L2232-K2232</f>
        <v>0.0173611111111111</v>
      </c>
      <c r="U2232" s="18" t="n">
        <f aca="false">+T2232*P2232</f>
        <v>5.26041666666667</v>
      </c>
      <c r="V2232" s="18"/>
    </row>
    <row r="2233" s="13" customFormat="true" ht="12" hidden="false" customHeight="false" outlineLevel="0" collapsed="false">
      <c r="A2233" s="12" t="n">
        <v>11323</v>
      </c>
      <c r="B2233" s="13" t="n">
        <v>59</v>
      </c>
      <c r="C2233" s="13" t="s">
        <v>316</v>
      </c>
      <c r="D2233" s="13" t="n">
        <v>0</v>
      </c>
      <c r="E2233" s="13" t="n">
        <v>532</v>
      </c>
      <c r="F2233" s="13" t="s">
        <v>421</v>
      </c>
      <c r="G2233" s="13" t="s">
        <v>24</v>
      </c>
      <c r="H2233" s="13" t="s">
        <v>25</v>
      </c>
      <c r="I2233" s="13" t="n">
        <v>1</v>
      </c>
      <c r="J2233" s="13" t="n">
        <v>1184</v>
      </c>
      <c r="K2233" s="14" t="n">
        <v>0.53125</v>
      </c>
      <c r="L2233" s="15" t="n">
        <v>0.552083333333333</v>
      </c>
      <c r="M2233" s="16" t="n">
        <f aca="false">VLOOKUP(E2233,'Esp. percorsi al 18-10-22'!C:J,8,FALSE())</f>
        <v>14.2300954151706</v>
      </c>
      <c r="N2233" s="16"/>
      <c r="O2233" s="16"/>
      <c r="P2233" s="13" t="n">
        <v>303</v>
      </c>
      <c r="Q2233" s="17" t="n">
        <f aca="false">+M2233*P2233</f>
        <v>4311.71891079669</v>
      </c>
      <c r="R2233" s="17" t="n">
        <f aca="false">+N2233*P2233</f>
        <v>0</v>
      </c>
      <c r="S2233" s="17"/>
      <c r="T2233" s="18" t="n">
        <f aca="false">+L2233-K2233</f>
        <v>0.0208333333333333</v>
      </c>
      <c r="U2233" s="18" t="n">
        <f aca="false">+T2233*P2233</f>
        <v>6.3125</v>
      </c>
      <c r="V2233" s="18"/>
    </row>
    <row r="2234" s="13" customFormat="true" ht="12" hidden="false" customHeight="false" outlineLevel="0" collapsed="false">
      <c r="A2234" s="12" t="n">
        <v>11231</v>
      </c>
      <c r="B2234" s="13" t="n">
        <v>59</v>
      </c>
      <c r="C2234" s="13" t="s">
        <v>316</v>
      </c>
      <c r="D2234" s="13" t="n">
        <v>0</v>
      </c>
      <c r="E2234" s="13" t="n">
        <v>532</v>
      </c>
      <c r="F2234" s="13" t="s">
        <v>421</v>
      </c>
      <c r="G2234" s="13" t="s">
        <v>24</v>
      </c>
      <c r="H2234" s="13" t="s">
        <v>25</v>
      </c>
      <c r="I2234" s="13" t="n">
        <v>1</v>
      </c>
      <c r="J2234" s="13" t="n">
        <v>1185</v>
      </c>
      <c r="K2234" s="14" t="n">
        <v>0.729166666666667</v>
      </c>
      <c r="L2234" s="15" t="n">
        <v>0.75</v>
      </c>
      <c r="M2234" s="16" t="n">
        <f aca="false">VLOOKUP(E2234,'Esp. percorsi al 18-10-22'!C:J,8,FALSE())</f>
        <v>14.2300954151706</v>
      </c>
      <c r="N2234" s="16"/>
      <c r="O2234" s="16"/>
      <c r="P2234" s="13" t="n">
        <v>303</v>
      </c>
      <c r="Q2234" s="17" t="n">
        <f aca="false">+M2234*P2234</f>
        <v>4311.71891079669</v>
      </c>
      <c r="R2234" s="17" t="n">
        <f aca="false">+N2234*P2234</f>
        <v>0</v>
      </c>
      <c r="S2234" s="17"/>
      <c r="T2234" s="18" t="n">
        <f aca="false">+L2234-K2234</f>
        <v>0.0208333333333333</v>
      </c>
      <c r="U2234" s="18" t="n">
        <f aca="false">+T2234*P2234</f>
        <v>6.3125</v>
      </c>
      <c r="V2234" s="18"/>
    </row>
    <row r="2235" s="13" customFormat="true" ht="12" hidden="false" customHeight="false" outlineLevel="0" collapsed="false">
      <c r="A2235" s="12" t="n">
        <v>11232</v>
      </c>
      <c r="B2235" s="13" t="n">
        <v>59</v>
      </c>
      <c r="C2235" s="13" t="s">
        <v>316</v>
      </c>
      <c r="D2235" s="13" t="n">
        <v>0</v>
      </c>
      <c r="E2235" s="13" t="n">
        <v>532</v>
      </c>
      <c r="F2235" s="13" t="s">
        <v>421</v>
      </c>
      <c r="G2235" s="13" t="s">
        <v>24</v>
      </c>
      <c r="H2235" s="13" t="s">
        <v>25</v>
      </c>
      <c r="I2235" s="13" t="n">
        <v>1</v>
      </c>
      <c r="J2235" s="13" t="n">
        <v>1186</v>
      </c>
      <c r="K2235" s="14" t="n">
        <v>0.791666666666667</v>
      </c>
      <c r="L2235" s="15" t="n">
        <v>0.8125</v>
      </c>
      <c r="M2235" s="16" t="n">
        <f aca="false">VLOOKUP(E2235,'Esp. percorsi al 18-10-22'!C:J,8,FALSE())</f>
        <v>14.2300954151706</v>
      </c>
      <c r="N2235" s="16"/>
      <c r="O2235" s="16"/>
      <c r="P2235" s="13" t="n">
        <v>303</v>
      </c>
      <c r="Q2235" s="17" t="n">
        <f aca="false">+M2235*P2235</f>
        <v>4311.71891079669</v>
      </c>
      <c r="R2235" s="17" t="n">
        <f aca="false">+N2235*P2235</f>
        <v>0</v>
      </c>
      <c r="S2235" s="17"/>
      <c r="T2235" s="18" t="n">
        <f aca="false">+L2235-K2235</f>
        <v>0.0208333333333333</v>
      </c>
      <c r="U2235" s="18" t="n">
        <f aca="false">+T2235*P2235</f>
        <v>6.3125</v>
      </c>
      <c r="V2235" s="18"/>
    </row>
    <row r="2236" s="13" customFormat="true" ht="12" hidden="false" customHeight="false" outlineLevel="0" collapsed="false">
      <c r="A2236" s="12" t="n">
        <v>11235</v>
      </c>
      <c r="B2236" s="13" t="n">
        <v>59</v>
      </c>
      <c r="C2236" s="13" t="s">
        <v>316</v>
      </c>
      <c r="D2236" s="13" t="n">
        <v>0</v>
      </c>
      <c r="E2236" s="13" t="n">
        <v>534</v>
      </c>
      <c r="F2236" s="13" t="s">
        <v>422</v>
      </c>
      <c r="G2236" s="13" t="s">
        <v>24</v>
      </c>
      <c r="H2236" s="13" t="s">
        <v>25</v>
      </c>
      <c r="I2236" s="13" t="n">
        <v>1</v>
      </c>
      <c r="J2236" s="13" t="n">
        <v>1189</v>
      </c>
      <c r="K2236" s="14" t="n">
        <v>0.631944444444444</v>
      </c>
      <c r="L2236" s="15" t="n">
        <v>0.649305555555556</v>
      </c>
      <c r="M2236" s="16" t="n">
        <f aca="false">VLOOKUP(E2236,'Esp. percorsi al 18-10-22'!C:J,8,FALSE())</f>
        <v>13.1236169936565</v>
      </c>
      <c r="N2236" s="16"/>
      <c r="O2236" s="16"/>
      <c r="P2236" s="13" t="n">
        <v>303</v>
      </c>
      <c r="Q2236" s="17" t="n">
        <f aca="false">+M2236*P2236</f>
        <v>3976.45594907792</v>
      </c>
      <c r="R2236" s="17" t="n">
        <f aca="false">+N2236*P2236</f>
        <v>0</v>
      </c>
      <c r="S2236" s="17"/>
      <c r="T2236" s="18" t="n">
        <f aca="false">+L2236-K2236</f>
        <v>0.0173611111111111</v>
      </c>
      <c r="U2236" s="18" t="n">
        <f aca="false">+T2236*P2236</f>
        <v>5.26041666666667</v>
      </c>
      <c r="V2236" s="18"/>
    </row>
    <row r="2237" s="13" customFormat="true" ht="12" hidden="false" customHeight="false" outlineLevel="0" collapsed="false">
      <c r="A2237" s="12" t="n">
        <v>11236</v>
      </c>
      <c r="B2237" s="13" t="n">
        <v>59</v>
      </c>
      <c r="C2237" s="13" t="s">
        <v>316</v>
      </c>
      <c r="D2237" s="13" t="n">
        <v>0</v>
      </c>
      <c r="E2237" s="13" t="n">
        <v>537</v>
      </c>
      <c r="F2237" s="13" t="s">
        <v>423</v>
      </c>
      <c r="G2237" s="13" t="s">
        <v>24</v>
      </c>
      <c r="H2237" s="13" t="s">
        <v>25</v>
      </c>
      <c r="I2237" s="13" t="n">
        <v>1</v>
      </c>
      <c r="J2237" s="13" t="n">
        <v>1195</v>
      </c>
      <c r="K2237" s="14" t="n">
        <v>0.256944444444444</v>
      </c>
      <c r="L2237" s="15" t="n">
        <v>0.267361111111111</v>
      </c>
      <c r="M2237" s="16" t="n">
        <f aca="false">VLOOKUP(E2237,'Esp. percorsi al 18-10-22'!C:J,8,FALSE())</f>
        <v>6.97686947514928</v>
      </c>
      <c r="N2237" s="16"/>
      <c r="O2237" s="16"/>
      <c r="P2237" s="13" t="n">
        <v>303</v>
      </c>
      <c r="Q2237" s="17" t="n">
        <f aca="false">+M2237*P2237</f>
        <v>2113.99145097023</v>
      </c>
      <c r="R2237" s="17" t="n">
        <f aca="false">+N2237*P2237</f>
        <v>0</v>
      </c>
      <c r="S2237" s="17"/>
      <c r="T2237" s="18" t="n">
        <f aca="false">+L2237-K2237</f>
        <v>0.0104166666666667</v>
      </c>
      <c r="U2237" s="18" t="n">
        <f aca="false">+T2237*P2237</f>
        <v>3.15625</v>
      </c>
      <c r="V2237" s="18"/>
    </row>
    <row r="2238" s="13" customFormat="true" ht="12" hidden="false" customHeight="false" outlineLevel="0" collapsed="false">
      <c r="A2238" s="12" t="n">
        <v>11325</v>
      </c>
      <c r="B2238" s="13" t="n">
        <v>59</v>
      </c>
      <c r="C2238" s="13" t="s">
        <v>316</v>
      </c>
      <c r="D2238" s="13" t="n">
        <v>0</v>
      </c>
      <c r="E2238" s="13" t="n">
        <v>537</v>
      </c>
      <c r="F2238" s="13" t="s">
        <v>423</v>
      </c>
      <c r="G2238" s="13" t="s">
        <v>24</v>
      </c>
      <c r="H2238" s="13" t="s">
        <v>25</v>
      </c>
      <c r="I2238" s="13" t="n">
        <v>1</v>
      </c>
      <c r="J2238" s="13" t="n">
        <v>1196</v>
      </c>
      <c r="K2238" s="14" t="n">
        <v>0.3125</v>
      </c>
      <c r="L2238" s="15" t="n">
        <v>0.322916666666667</v>
      </c>
      <c r="M2238" s="16" t="n">
        <f aca="false">VLOOKUP(E2238,'Esp. percorsi al 18-10-22'!C:J,8,FALSE())</f>
        <v>6.97686947514928</v>
      </c>
      <c r="N2238" s="16"/>
      <c r="O2238" s="16"/>
      <c r="P2238" s="13" t="n">
        <v>303</v>
      </c>
      <c r="Q2238" s="17" t="n">
        <f aca="false">+M2238*P2238</f>
        <v>2113.99145097023</v>
      </c>
      <c r="R2238" s="17" t="n">
        <f aca="false">+N2238*P2238</f>
        <v>0</v>
      </c>
      <c r="S2238" s="17"/>
      <c r="T2238" s="18" t="n">
        <f aca="false">+L2238-K2238</f>
        <v>0.0104166666666667</v>
      </c>
      <c r="U2238" s="18" t="n">
        <f aca="false">+T2238*P2238</f>
        <v>3.15625</v>
      </c>
      <c r="V2238" s="18"/>
    </row>
    <row r="2239" s="13" customFormat="true" ht="12" hidden="false" customHeight="false" outlineLevel="0" collapsed="false">
      <c r="A2239" s="12" t="n">
        <v>11237</v>
      </c>
      <c r="B2239" s="13" t="n">
        <v>59</v>
      </c>
      <c r="C2239" s="13" t="s">
        <v>316</v>
      </c>
      <c r="D2239" s="13" t="n">
        <v>0</v>
      </c>
      <c r="E2239" s="13" t="n">
        <v>537</v>
      </c>
      <c r="F2239" s="13" t="s">
        <v>423</v>
      </c>
      <c r="G2239" s="13" t="s">
        <v>24</v>
      </c>
      <c r="H2239" s="13" t="s">
        <v>25</v>
      </c>
      <c r="I2239" s="13" t="n">
        <v>1</v>
      </c>
      <c r="J2239" s="13" t="n">
        <v>1197</v>
      </c>
      <c r="K2239" s="14" t="n">
        <v>0.357638888888889</v>
      </c>
      <c r="L2239" s="15" t="n">
        <v>0.368055555555556</v>
      </c>
      <c r="M2239" s="16" t="n">
        <f aca="false">VLOOKUP(E2239,'Esp. percorsi al 18-10-22'!C:J,8,FALSE())</f>
        <v>6.97686947514928</v>
      </c>
      <c r="N2239" s="16"/>
      <c r="O2239" s="16"/>
      <c r="P2239" s="13" t="n">
        <v>303</v>
      </c>
      <c r="Q2239" s="17" t="n">
        <f aca="false">+M2239*P2239</f>
        <v>2113.99145097023</v>
      </c>
      <c r="R2239" s="17" t="n">
        <f aca="false">+N2239*P2239</f>
        <v>0</v>
      </c>
      <c r="S2239" s="17"/>
      <c r="T2239" s="18" t="n">
        <f aca="false">+L2239-K2239</f>
        <v>0.0104166666666667</v>
      </c>
      <c r="U2239" s="18" t="n">
        <f aca="false">+T2239*P2239</f>
        <v>3.15625</v>
      </c>
      <c r="V2239" s="18"/>
    </row>
    <row r="2240" s="13" customFormat="true" ht="12" hidden="false" customHeight="false" outlineLevel="0" collapsed="false">
      <c r="A2240" s="12" t="n">
        <v>11277</v>
      </c>
      <c r="B2240" s="13" t="n">
        <v>59</v>
      </c>
      <c r="C2240" s="13" t="s">
        <v>316</v>
      </c>
      <c r="D2240" s="13" t="n">
        <v>0</v>
      </c>
      <c r="E2240" s="13" t="n">
        <v>537</v>
      </c>
      <c r="F2240" s="13" t="s">
        <v>423</v>
      </c>
      <c r="G2240" s="13" t="s">
        <v>24</v>
      </c>
      <c r="H2240" s="13" t="s">
        <v>29</v>
      </c>
      <c r="I2240" s="13" t="n">
        <v>1</v>
      </c>
      <c r="J2240" s="13" t="n">
        <v>2102</v>
      </c>
      <c r="K2240" s="14" t="n">
        <v>0.361111111111111</v>
      </c>
      <c r="L2240" s="15" t="n">
        <v>0.371527777777778</v>
      </c>
      <c r="M2240" s="16" t="n">
        <f aca="false">VLOOKUP(E2240,'Esp. percorsi al 18-10-22'!C:J,8,FALSE())</f>
        <v>6.97686947514928</v>
      </c>
      <c r="N2240" s="16"/>
      <c r="O2240" s="16"/>
      <c r="P2240" s="13" t="n">
        <v>57</v>
      </c>
      <c r="Q2240" s="17" t="n">
        <f aca="false">+M2240*P2240</f>
        <v>397.681560083509</v>
      </c>
      <c r="R2240" s="17" t="n">
        <f aca="false">+N2240*P2240</f>
        <v>0</v>
      </c>
      <c r="S2240" s="17"/>
      <c r="T2240" s="18" t="n">
        <f aca="false">+L2240-K2240</f>
        <v>0.0104166666666667</v>
      </c>
      <c r="U2240" s="18" t="n">
        <f aca="false">+T2240*P2240</f>
        <v>0.59375</v>
      </c>
      <c r="V2240" s="18"/>
    </row>
    <row r="2241" s="13" customFormat="true" ht="12" hidden="false" customHeight="false" outlineLevel="0" collapsed="false">
      <c r="A2241" s="12" t="n">
        <v>11278</v>
      </c>
      <c r="B2241" s="13" t="n">
        <v>59</v>
      </c>
      <c r="C2241" s="13" t="s">
        <v>316</v>
      </c>
      <c r="D2241" s="13" t="n">
        <v>0</v>
      </c>
      <c r="E2241" s="13" t="n">
        <v>537</v>
      </c>
      <c r="F2241" s="13" t="s">
        <v>423</v>
      </c>
      <c r="G2241" s="13" t="s">
        <v>24</v>
      </c>
      <c r="H2241" s="13" t="s">
        <v>29</v>
      </c>
      <c r="I2241" s="13" t="n">
        <v>1</v>
      </c>
      <c r="J2241" s="13" t="n">
        <v>2104</v>
      </c>
      <c r="K2241" s="14" t="n">
        <v>0.475694444444444</v>
      </c>
      <c r="L2241" s="15" t="n">
        <v>0.486111111111111</v>
      </c>
      <c r="M2241" s="16" t="n">
        <f aca="false">VLOOKUP(E2241,'Esp. percorsi al 18-10-22'!C:J,8,FALSE())</f>
        <v>6.97686947514928</v>
      </c>
      <c r="N2241" s="16"/>
      <c r="O2241" s="16"/>
      <c r="P2241" s="13" t="n">
        <v>57</v>
      </c>
      <c r="Q2241" s="17" t="n">
        <f aca="false">+M2241*P2241</f>
        <v>397.681560083509</v>
      </c>
      <c r="R2241" s="17" t="n">
        <f aca="false">+N2241*P2241</f>
        <v>0</v>
      </c>
      <c r="S2241" s="17"/>
      <c r="T2241" s="18" t="n">
        <f aca="false">+L2241-K2241</f>
        <v>0.0104166666666667</v>
      </c>
      <c r="U2241" s="18" t="n">
        <f aca="false">+T2241*P2241</f>
        <v>0.59375</v>
      </c>
      <c r="V2241" s="18"/>
    </row>
    <row r="2242" s="13" customFormat="true" ht="12" hidden="false" customHeight="false" outlineLevel="0" collapsed="false">
      <c r="A2242" s="12" t="n">
        <v>11319</v>
      </c>
      <c r="B2242" s="13" t="n">
        <v>59</v>
      </c>
      <c r="C2242" s="13" t="s">
        <v>316</v>
      </c>
      <c r="D2242" s="13" t="n">
        <v>0</v>
      </c>
      <c r="E2242" s="13" t="n">
        <v>537</v>
      </c>
      <c r="F2242" s="13" t="s">
        <v>423</v>
      </c>
      <c r="G2242" s="13" t="s">
        <v>24</v>
      </c>
      <c r="H2242" s="13" t="s">
        <v>25</v>
      </c>
      <c r="I2242" s="13" t="n">
        <v>1</v>
      </c>
      <c r="J2242" s="13" t="n">
        <v>2371</v>
      </c>
      <c r="K2242" s="14" t="n">
        <v>0.482638888888889</v>
      </c>
      <c r="L2242" s="15" t="n">
        <v>0.489583333333333</v>
      </c>
      <c r="M2242" s="16" t="n">
        <f aca="false">VLOOKUP(E2242,'Esp. percorsi al 18-10-22'!C:J,8,FALSE())</f>
        <v>6.97686947514928</v>
      </c>
      <c r="N2242" s="16"/>
      <c r="O2242" s="16"/>
      <c r="P2242" s="13" t="n">
        <v>303</v>
      </c>
      <c r="Q2242" s="17" t="n">
        <f aca="false">+M2242*P2242</f>
        <v>2113.99145097023</v>
      </c>
      <c r="R2242" s="17" t="n">
        <f aca="false">+N2242*P2242</f>
        <v>0</v>
      </c>
      <c r="S2242" s="17"/>
      <c r="T2242" s="18" t="n">
        <f aca="false">+L2242-K2242</f>
        <v>0.00694444444444444</v>
      </c>
      <c r="U2242" s="18" t="n">
        <f aca="false">+T2242*P2242</f>
        <v>2.10416666666667</v>
      </c>
      <c r="V2242" s="18"/>
    </row>
    <row r="2243" s="13" customFormat="true" ht="12" hidden="false" customHeight="false" outlineLevel="0" collapsed="false">
      <c r="A2243" s="12" t="n">
        <v>18793</v>
      </c>
      <c r="B2243" s="13" t="n">
        <v>59</v>
      </c>
      <c r="C2243" s="13" t="s">
        <v>316</v>
      </c>
      <c r="D2243" s="13" t="n">
        <v>0</v>
      </c>
      <c r="E2243" s="13" t="n">
        <v>537</v>
      </c>
      <c r="F2243" s="13" t="s">
        <v>423</v>
      </c>
      <c r="G2243" s="13" t="s">
        <v>24</v>
      </c>
      <c r="H2243" s="13" t="s">
        <v>25</v>
      </c>
      <c r="I2243" s="13" t="n">
        <v>1</v>
      </c>
      <c r="J2243" s="13" t="n">
        <v>18793</v>
      </c>
      <c r="K2243" s="14" t="n">
        <v>0.680555555555555</v>
      </c>
      <c r="L2243" s="15" t="n">
        <v>0.690972222222222</v>
      </c>
      <c r="M2243" s="16" t="n">
        <f aca="false">VLOOKUP(E2243,'Esp. percorsi al 18-10-22'!C:J,8,FALSE())</f>
        <v>6.97686947514928</v>
      </c>
      <c r="N2243" s="16"/>
      <c r="O2243" s="16"/>
      <c r="P2243" s="13" t="n">
        <v>303</v>
      </c>
      <c r="Q2243" s="17" t="n">
        <f aca="false">+M2243*P2243</f>
        <v>2113.99145097023</v>
      </c>
      <c r="R2243" s="17" t="n">
        <f aca="false">+N2243*P2243</f>
        <v>0</v>
      </c>
      <c r="S2243" s="17"/>
      <c r="T2243" s="18" t="n">
        <f aca="false">+L2243-K2243</f>
        <v>0.0104166666666667</v>
      </c>
      <c r="U2243" s="18" t="n">
        <f aca="false">+T2243*P2243</f>
        <v>3.15625</v>
      </c>
      <c r="V2243" s="18"/>
    </row>
    <row r="2244" s="13" customFormat="true" ht="12" hidden="false" customHeight="false" outlineLevel="0" collapsed="false">
      <c r="A2244" s="12" t="n">
        <v>11297</v>
      </c>
      <c r="B2244" s="13" t="n">
        <v>59</v>
      </c>
      <c r="C2244" s="13" t="s">
        <v>316</v>
      </c>
      <c r="D2244" s="13" t="n">
        <v>0</v>
      </c>
      <c r="E2244" s="13" t="n">
        <v>539</v>
      </c>
      <c r="F2244" s="13" t="s">
        <v>424</v>
      </c>
      <c r="G2244" s="13" t="s">
        <v>77</v>
      </c>
      <c r="H2244" s="13" t="s">
        <v>25</v>
      </c>
      <c r="I2244" s="13" t="n">
        <v>1</v>
      </c>
      <c r="J2244" s="13" t="n">
        <v>3130</v>
      </c>
      <c r="K2244" s="14" t="n">
        <v>0.555555555555556</v>
      </c>
      <c r="L2244" s="15" t="n">
        <v>0.569444444444444</v>
      </c>
      <c r="M2244" s="16" t="n">
        <f aca="false">VLOOKUP(E2244,'Esp. percorsi al 18-10-22'!C:J,8,FALSE())</f>
        <v>16.5597067918246</v>
      </c>
      <c r="N2244" s="16"/>
      <c r="O2244" s="16"/>
      <c r="P2244" s="13" t="n">
        <v>77</v>
      </c>
      <c r="Q2244" s="17" t="n">
        <f aca="false">+M2244*P2244</f>
        <v>1275.09742297049</v>
      </c>
      <c r="R2244" s="17" t="n">
        <f aca="false">+N2244*P2244</f>
        <v>0</v>
      </c>
      <c r="S2244" s="17"/>
      <c r="T2244" s="18" t="n">
        <f aca="false">+L2244-K2244</f>
        <v>0.0138888888888889</v>
      </c>
      <c r="U2244" s="18" t="n">
        <f aca="false">+T2244*P2244</f>
        <v>1.06944444444444</v>
      </c>
      <c r="V2244" s="18"/>
    </row>
    <row r="2245" s="13" customFormat="true" ht="12" hidden="false" customHeight="false" outlineLevel="0" collapsed="false">
      <c r="A2245" s="12" t="n">
        <v>11314</v>
      </c>
      <c r="B2245" s="13" t="n">
        <v>59</v>
      </c>
      <c r="C2245" s="13" t="s">
        <v>316</v>
      </c>
      <c r="D2245" s="13" t="n">
        <v>0</v>
      </c>
      <c r="E2245" s="13" t="n">
        <v>539</v>
      </c>
      <c r="F2245" s="13" t="s">
        <v>424</v>
      </c>
      <c r="G2245" s="13" t="s">
        <v>42</v>
      </c>
      <c r="H2245" s="13" t="n">
        <v>6</v>
      </c>
      <c r="I2245" s="13" t="n">
        <v>1</v>
      </c>
      <c r="J2245" s="13" t="n">
        <v>4291</v>
      </c>
      <c r="K2245" s="14" t="n">
        <v>0.555555555555556</v>
      </c>
      <c r="L2245" s="15" t="n">
        <v>0.569444444444444</v>
      </c>
      <c r="M2245" s="16" t="n">
        <f aca="false">VLOOKUP(E2245,'Esp. percorsi al 18-10-22'!C:J,8,FALSE())</f>
        <v>16.5597067918246</v>
      </c>
      <c r="N2245" s="16"/>
      <c r="O2245" s="16"/>
      <c r="P2245" s="13" t="n">
        <v>37</v>
      </c>
      <c r="Q2245" s="17" t="n">
        <f aca="false">+M2245*P2245</f>
        <v>612.70915129751</v>
      </c>
      <c r="R2245" s="17" t="n">
        <f aca="false">+N2245*P2245</f>
        <v>0</v>
      </c>
      <c r="S2245" s="17"/>
      <c r="T2245" s="18" t="n">
        <f aca="false">+L2245-K2245</f>
        <v>0.0138888888888889</v>
      </c>
      <c r="U2245" s="18" t="n">
        <f aca="false">+T2245*P2245</f>
        <v>0.513888888888889</v>
      </c>
      <c r="V2245" s="18"/>
    </row>
    <row r="2246" s="13" customFormat="true" ht="12" hidden="false" customHeight="false" outlineLevel="0" collapsed="false">
      <c r="A2246" s="12" t="n">
        <v>12050</v>
      </c>
      <c r="B2246" s="13" t="n">
        <v>59</v>
      </c>
      <c r="C2246" s="13" t="s">
        <v>316</v>
      </c>
      <c r="D2246" s="13" t="n">
        <v>0</v>
      </c>
      <c r="E2246" s="13" t="n">
        <v>554</v>
      </c>
      <c r="F2246" s="13" t="s">
        <v>425</v>
      </c>
      <c r="G2246" s="13" t="s">
        <v>24</v>
      </c>
      <c r="H2246" s="13" t="s">
        <v>25</v>
      </c>
      <c r="I2246" s="13" t="n">
        <v>1</v>
      </c>
      <c r="J2246" s="13" t="n">
        <v>5941</v>
      </c>
      <c r="K2246" s="14" t="n">
        <v>0.934027777777778</v>
      </c>
      <c r="L2246" s="15" t="n">
        <v>0.951388888888889</v>
      </c>
      <c r="M2246" s="16" t="n">
        <f aca="false">VLOOKUP(E2246,'Esp. percorsi al 18-10-22'!C:J,8,FALSE())</f>
        <v>10.2082746465902</v>
      </c>
      <c r="N2246" s="16"/>
      <c r="O2246" s="16"/>
      <c r="P2246" s="13" t="n">
        <v>303</v>
      </c>
      <c r="Q2246" s="17" t="n">
        <f aca="false">+M2246*P2246</f>
        <v>3093.10721791683</v>
      </c>
      <c r="R2246" s="17" t="n">
        <f aca="false">+N2246*P2246</f>
        <v>0</v>
      </c>
      <c r="S2246" s="17"/>
      <c r="T2246" s="18" t="n">
        <f aca="false">+L2246-K2246</f>
        <v>0.0173611111111111</v>
      </c>
      <c r="U2246" s="18" t="n">
        <f aca="false">+T2246*P2246</f>
        <v>5.26041666666667</v>
      </c>
      <c r="V2246" s="18"/>
    </row>
    <row r="2247" s="13" customFormat="true" ht="12" hidden="false" customHeight="false" outlineLevel="0" collapsed="false">
      <c r="A2247" s="12" t="n">
        <v>11304</v>
      </c>
      <c r="B2247" s="13" t="n">
        <v>59</v>
      </c>
      <c r="C2247" s="13" t="s">
        <v>316</v>
      </c>
      <c r="D2247" s="13" t="n">
        <v>0</v>
      </c>
      <c r="E2247" s="13" t="n">
        <v>564</v>
      </c>
      <c r="F2247" s="13" t="s">
        <v>426</v>
      </c>
      <c r="G2247" s="13" t="s">
        <v>24</v>
      </c>
      <c r="H2247" s="13" t="s">
        <v>29</v>
      </c>
      <c r="I2247" s="13" t="n">
        <v>1</v>
      </c>
      <c r="J2247" s="13" t="n">
        <v>2375</v>
      </c>
      <c r="K2247" s="14" t="n">
        <v>0.371527777777778</v>
      </c>
      <c r="L2247" s="15" t="n">
        <v>0.385416666666667</v>
      </c>
      <c r="M2247" s="16" t="n">
        <f aca="false">VLOOKUP(E2247,'Esp. percorsi al 18-10-22'!C:J,8,FALSE())</f>
        <v>8.39726318261561</v>
      </c>
      <c r="N2247" s="16"/>
      <c r="O2247" s="16"/>
      <c r="P2247" s="13" t="n">
        <v>57</v>
      </c>
      <c r="Q2247" s="17" t="n">
        <f aca="false">+M2247*P2247</f>
        <v>478.64400140909</v>
      </c>
      <c r="R2247" s="17" t="n">
        <f aca="false">+N2247*P2247</f>
        <v>0</v>
      </c>
      <c r="S2247" s="17"/>
      <c r="T2247" s="18" t="n">
        <f aca="false">+L2247-K2247</f>
        <v>0.0138888888888889</v>
      </c>
      <c r="U2247" s="18" t="n">
        <f aca="false">+T2247*P2247</f>
        <v>0.791666666666667</v>
      </c>
      <c r="V2247" s="18"/>
    </row>
    <row r="2248" s="13" customFormat="true" ht="12" hidden="false" customHeight="false" outlineLevel="0" collapsed="false">
      <c r="A2248" s="12" t="n">
        <v>11251</v>
      </c>
      <c r="B2248" s="13" t="n">
        <v>59</v>
      </c>
      <c r="C2248" s="13" t="s">
        <v>316</v>
      </c>
      <c r="D2248" s="13" t="n">
        <v>0</v>
      </c>
      <c r="E2248" s="13" t="n">
        <v>564</v>
      </c>
      <c r="F2248" s="13" t="s">
        <v>426</v>
      </c>
      <c r="G2248" s="13" t="s">
        <v>24</v>
      </c>
      <c r="H2248" s="13" t="s">
        <v>25</v>
      </c>
      <c r="I2248" s="13" t="n">
        <v>1</v>
      </c>
      <c r="J2248" s="13" t="n">
        <v>1235</v>
      </c>
      <c r="K2248" s="14" t="n">
        <v>0.375</v>
      </c>
      <c r="L2248" s="15" t="n">
        <v>0.388888888888889</v>
      </c>
      <c r="M2248" s="16" t="n">
        <f aca="false">VLOOKUP(E2248,'Esp. percorsi al 18-10-22'!C:J,8,FALSE())</f>
        <v>8.39726318261561</v>
      </c>
      <c r="N2248" s="16"/>
      <c r="O2248" s="16"/>
      <c r="P2248" s="13" t="n">
        <v>303</v>
      </c>
      <c r="Q2248" s="17" t="n">
        <f aca="false">+M2248*P2248</f>
        <v>2544.37074433253</v>
      </c>
      <c r="R2248" s="17" t="n">
        <f aca="false">+N2248*P2248</f>
        <v>0</v>
      </c>
      <c r="S2248" s="17"/>
      <c r="T2248" s="18" t="n">
        <f aca="false">+L2248-K2248</f>
        <v>0.0138888888888889</v>
      </c>
      <c r="U2248" s="18" t="n">
        <f aca="false">+T2248*P2248</f>
        <v>4.20833333333333</v>
      </c>
      <c r="V2248" s="18"/>
    </row>
    <row r="2249" s="13" customFormat="true" ht="12" hidden="false" customHeight="false" outlineLevel="0" collapsed="false">
      <c r="A2249" s="12" t="n">
        <v>11308</v>
      </c>
      <c r="B2249" s="13" t="n">
        <v>59</v>
      </c>
      <c r="C2249" s="13" t="s">
        <v>316</v>
      </c>
      <c r="D2249" s="13" t="n">
        <v>0</v>
      </c>
      <c r="E2249" s="13" t="n">
        <v>564</v>
      </c>
      <c r="F2249" s="13" t="s">
        <v>426</v>
      </c>
      <c r="G2249" s="13" t="s">
        <v>24</v>
      </c>
      <c r="H2249" s="13" t="s">
        <v>29</v>
      </c>
      <c r="I2249" s="13" t="n">
        <v>1</v>
      </c>
      <c r="J2249" s="13" t="n">
        <v>2377</v>
      </c>
      <c r="K2249" s="14" t="n">
        <v>0.486111111111111</v>
      </c>
      <c r="L2249" s="15" t="n">
        <v>0.5</v>
      </c>
      <c r="M2249" s="16" t="n">
        <f aca="false">VLOOKUP(E2249,'Esp. percorsi al 18-10-22'!C:J,8,FALSE())</f>
        <v>8.39726318261561</v>
      </c>
      <c r="N2249" s="16"/>
      <c r="O2249" s="16"/>
      <c r="P2249" s="13" t="n">
        <v>57</v>
      </c>
      <c r="Q2249" s="17" t="n">
        <f aca="false">+M2249*P2249</f>
        <v>478.64400140909</v>
      </c>
      <c r="R2249" s="17" t="n">
        <f aca="false">+N2249*P2249</f>
        <v>0</v>
      </c>
      <c r="S2249" s="17"/>
      <c r="T2249" s="18" t="n">
        <f aca="false">+L2249-K2249</f>
        <v>0.0138888888888889</v>
      </c>
      <c r="U2249" s="18" t="n">
        <f aca="false">+T2249*P2249</f>
        <v>0.791666666666667</v>
      </c>
      <c r="V2249" s="18"/>
    </row>
    <row r="2250" s="13" customFormat="true" ht="12" hidden="false" customHeight="false" outlineLevel="0" collapsed="false">
      <c r="A2250" s="12" t="n">
        <v>11309</v>
      </c>
      <c r="B2250" s="13" t="n">
        <v>59</v>
      </c>
      <c r="C2250" s="13" t="s">
        <v>316</v>
      </c>
      <c r="D2250" s="13" t="n">
        <v>0</v>
      </c>
      <c r="E2250" s="13" t="n">
        <v>564</v>
      </c>
      <c r="F2250" s="13" t="s">
        <v>426</v>
      </c>
      <c r="G2250" s="13" t="s">
        <v>24</v>
      </c>
      <c r="H2250" s="13" t="s">
        <v>25</v>
      </c>
      <c r="I2250" s="13" t="n">
        <v>1</v>
      </c>
      <c r="J2250" s="13" t="n">
        <v>2380</v>
      </c>
      <c r="K2250" s="14" t="n">
        <v>0.649305555555556</v>
      </c>
      <c r="L2250" s="15" t="n">
        <v>0.663194444444444</v>
      </c>
      <c r="M2250" s="16" t="n">
        <f aca="false">VLOOKUP(E2250,'Esp. percorsi al 18-10-22'!C:J,8,FALSE())</f>
        <v>8.39726318261561</v>
      </c>
      <c r="N2250" s="16"/>
      <c r="O2250" s="16"/>
      <c r="P2250" s="13" t="n">
        <v>303</v>
      </c>
      <c r="Q2250" s="17" t="n">
        <f aca="false">+M2250*P2250</f>
        <v>2544.37074433253</v>
      </c>
      <c r="R2250" s="17" t="n">
        <f aca="false">+N2250*P2250</f>
        <v>0</v>
      </c>
      <c r="S2250" s="17"/>
      <c r="T2250" s="18" t="n">
        <f aca="false">+L2250-K2250</f>
        <v>0.0138888888888889</v>
      </c>
      <c r="U2250" s="18" t="n">
        <f aca="false">+T2250*P2250</f>
        <v>4.20833333333333</v>
      </c>
      <c r="V2250" s="18"/>
    </row>
    <row r="2251" s="13" customFormat="true" ht="12" hidden="false" customHeight="false" outlineLevel="0" collapsed="false">
      <c r="A2251" s="12" t="n">
        <v>11318</v>
      </c>
      <c r="B2251" s="13" t="n">
        <v>59</v>
      </c>
      <c r="C2251" s="13" t="s">
        <v>316</v>
      </c>
      <c r="D2251" s="13" t="n">
        <v>0</v>
      </c>
      <c r="E2251" s="13" t="n">
        <v>564</v>
      </c>
      <c r="F2251" s="13" t="s">
        <v>426</v>
      </c>
      <c r="G2251" s="13" t="s">
        <v>42</v>
      </c>
      <c r="H2251" s="13" t="n">
        <v>5</v>
      </c>
      <c r="I2251" s="13" t="n">
        <v>1</v>
      </c>
      <c r="J2251" s="13" t="n">
        <v>3082</v>
      </c>
      <c r="K2251" s="14" t="n">
        <v>0.708333333333333</v>
      </c>
      <c r="L2251" s="15" t="n">
        <v>0.71875</v>
      </c>
      <c r="M2251" s="16" t="n">
        <f aca="false">VLOOKUP(E2251,'Esp. percorsi al 18-10-22'!C:J,8,FALSE())</f>
        <v>8.39726318261561</v>
      </c>
      <c r="N2251" s="16"/>
      <c r="O2251" s="16"/>
      <c r="P2251" s="13" t="n">
        <v>37</v>
      </c>
      <c r="Q2251" s="17" t="n">
        <f aca="false">+M2251*P2251</f>
        <v>310.698737756778</v>
      </c>
      <c r="R2251" s="17" t="n">
        <f aca="false">+N2251*P2251</f>
        <v>0</v>
      </c>
      <c r="S2251" s="17"/>
      <c r="T2251" s="18" t="n">
        <f aca="false">+L2251-K2251</f>
        <v>0.0104166666666667</v>
      </c>
      <c r="U2251" s="18" t="n">
        <f aca="false">+T2251*P2251</f>
        <v>0.385416666666667</v>
      </c>
      <c r="V2251" s="18"/>
    </row>
    <row r="2252" s="13" customFormat="true" ht="12" hidden="false" customHeight="false" outlineLevel="0" collapsed="false">
      <c r="A2252" s="12" t="n">
        <v>18797</v>
      </c>
      <c r="B2252" s="13" t="n">
        <v>59</v>
      </c>
      <c r="C2252" s="13" t="s">
        <v>316</v>
      </c>
      <c r="D2252" s="13" t="n">
        <v>0</v>
      </c>
      <c r="E2252" s="13" t="n">
        <v>573</v>
      </c>
      <c r="F2252" s="13" t="s">
        <v>427</v>
      </c>
      <c r="G2252" s="13" t="s">
        <v>24</v>
      </c>
      <c r="H2252" s="13" t="s">
        <v>25</v>
      </c>
      <c r="I2252" s="13" t="n">
        <v>1</v>
      </c>
      <c r="J2252" s="13" t="n">
        <v>1250</v>
      </c>
      <c r="K2252" s="14" t="n">
        <v>0.565972222222222</v>
      </c>
      <c r="L2252" s="15" t="n">
        <v>0.572916666666667</v>
      </c>
      <c r="M2252" s="16" t="n">
        <f aca="false">VLOOKUP(E2252,'Esp. percorsi al 18-10-22'!C:J,8,FALSE())</f>
        <v>5.15551160382117</v>
      </c>
      <c r="N2252" s="16"/>
      <c r="O2252" s="16"/>
      <c r="P2252" s="13" t="n">
        <v>303</v>
      </c>
      <c r="Q2252" s="17" t="n">
        <f aca="false">+M2252*P2252</f>
        <v>1562.12001595781</v>
      </c>
      <c r="R2252" s="17" t="n">
        <f aca="false">+N2252*P2252</f>
        <v>0</v>
      </c>
      <c r="S2252" s="17"/>
      <c r="T2252" s="18" t="n">
        <f aca="false">+L2252-K2252</f>
        <v>0.00694444444444444</v>
      </c>
      <c r="U2252" s="18" t="n">
        <f aca="false">+T2252*P2252</f>
        <v>2.10416666666667</v>
      </c>
      <c r="V2252" s="18"/>
    </row>
    <row r="2253" s="13" customFormat="true" ht="12" hidden="false" customHeight="false" outlineLevel="0" collapsed="false">
      <c r="A2253" s="12" t="n">
        <v>11317</v>
      </c>
      <c r="B2253" s="13" t="n">
        <v>59</v>
      </c>
      <c r="C2253" s="13" t="s">
        <v>316</v>
      </c>
      <c r="D2253" s="13" t="n">
        <v>0</v>
      </c>
      <c r="E2253" s="13" t="n">
        <v>573</v>
      </c>
      <c r="F2253" s="13" t="s">
        <v>427</v>
      </c>
      <c r="G2253" s="13" t="s">
        <v>24</v>
      </c>
      <c r="H2253" s="13" t="s">
        <v>25</v>
      </c>
      <c r="I2253" s="13" t="n">
        <v>1</v>
      </c>
      <c r="J2253" s="13" t="n">
        <v>3101</v>
      </c>
      <c r="K2253" s="14" t="n">
        <v>0.586805555555556</v>
      </c>
      <c r="L2253" s="15" t="n">
        <v>0.59375</v>
      </c>
      <c r="M2253" s="16" t="n">
        <f aca="false">VLOOKUP(E2253,'Esp. percorsi al 18-10-22'!C:J,8,FALSE())</f>
        <v>5.15551160382117</v>
      </c>
      <c r="N2253" s="16"/>
      <c r="O2253" s="16"/>
      <c r="P2253" s="13" t="n">
        <v>303</v>
      </c>
      <c r="Q2253" s="17" t="n">
        <f aca="false">+M2253*P2253</f>
        <v>1562.12001595781</v>
      </c>
      <c r="R2253" s="17" t="n">
        <f aca="false">+N2253*P2253</f>
        <v>0</v>
      </c>
      <c r="S2253" s="17"/>
      <c r="T2253" s="18" t="n">
        <f aca="false">+L2253-K2253</f>
        <v>0.00694444444444444</v>
      </c>
      <c r="U2253" s="18" t="n">
        <f aca="false">+T2253*P2253</f>
        <v>2.10416666666667</v>
      </c>
      <c r="V2253" s="18"/>
    </row>
    <row r="2254" s="13" customFormat="true" ht="12" hidden="false" customHeight="false" outlineLevel="0" collapsed="false">
      <c r="A2254" s="12" t="n">
        <v>11253</v>
      </c>
      <c r="B2254" s="13" t="n">
        <v>59</v>
      </c>
      <c r="C2254" s="13" t="s">
        <v>316</v>
      </c>
      <c r="D2254" s="13" t="n">
        <v>0</v>
      </c>
      <c r="E2254" s="13" t="n">
        <v>573</v>
      </c>
      <c r="F2254" s="13" t="s">
        <v>427</v>
      </c>
      <c r="G2254" s="13" t="s">
        <v>24</v>
      </c>
      <c r="H2254" s="13" t="s">
        <v>25</v>
      </c>
      <c r="I2254" s="13" t="n">
        <v>1</v>
      </c>
      <c r="J2254" s="13" t="n">
        <v>1251</v>
      </c>
      <c r="K2254" s="14" t="n">
        <v>0.704861111111111</v>
      </c>
      <c r="L2254" s="15" t="n">
        <v>0.711805555555555</v>
      </c>
      <c r="M2254" s="16" t="n">
        <f aca="false">VLOOKUP(E2254,'Esp. percorsi al 18-10-22'!C:J,8,FALSE())</f>
        <v>5.15551160382117</v>
      </c>
      <c r="N2254" s="16"/>
      <c r="O2254" s="16"/>
      <c r="P2254" s="13" t="n">
        <v>303</v>
      </c>
      <c r="Q2254" s="17" t="n">
        <f aca="false">+M2254*P2254</f>
        <v>1562.12001595781</v>
      </c>
      <c r="R2254" s="17" t="n">
        <f aca="false">+N2254*P2254</f>
        <v>0</v>
      </c>
      <c r="S2254" s="17"/>
      <c r="T2254" s="18" t="n">
        <f aca="false">+L2254-K2254</f>
        <v>0.00694444444444444</v>
      </c>
      <c r="U2254" s="18" t="n">
        <f aca="false">+T2254*P2254</f>
        <v>2.10416666666667</v>
      </c>
      <c r="V2254" s="18"/>
    </row>
    <row r="2255" s="13" customFormat="true" ht="12" hidden="false" customHeight="false" outlineLevel="0" collapsed="false">
      <c r="A2255" s="12" t="n">
        <v>11255</v>
      </c>
      <c r="B2255" s="13" t="n">
        <v>59</v>
      </c>
      <c r="C2255" s="13" t="s">
        <v>316</v>
      </c>
      <c r="D2255" s="13" t="n">
        <v>0</v>
      </c>
      <c r="E2255" s="13" t="n">
        <v>574</v>
      </c>
      <c r="F2255" s="13" t="s">
        <v>428</v>
      </c>
      <c r="G2255" s="13" t="s">
        <v>24</v>
      </c>
      <c r="H2255" s="13" t="s">
        <v>25</v>
      </c>
      <c r="I2255" s="13" t="n">
        <v>1</v>
      </c>
      <c r="J2255" s="13" t="n">
        <v>1253</v>
      </c>
      <c r="K2255" s="14" t="n">
        <v>0.375</v>
      </c>
      <c r="L2255" s="15" t="n">
        <v>0.395833333333333</v>
      </c>
      <c r="M2255" s="16" t="n">
        <f aca="false">VLOOKUP(E2255,'Esp. percorsi al 18-10-22'!C:J,8,FALSE())</f>
        <v>13.8797582925733</v>
      </c>
      <c r="N2255" s="16"/>
      <c r="O2255" s="16"/>
      <c r="P2255" s="13" t="n">
        <v>303</v>
      </c>
      <c r="Q2255" s="17" t="n">
        <f aca="false">+M2255*P2255</f>
        <v>4205.56676264971</v>
      </c>
      <c r="R2255" s="17" t="n">
        <f aca="false">+N2255*P2255</f>
        <v>0</v>
      </c>
      <c r="S2255" s="17"/>
      <c r="T2255" s="18" t="n">
        <f aca="false">+L2255-K2255</f>
        <v>0.0208333333333333</v>
      </c>
      <c r="U2255" s="18" t="n">
        <f aca="false">+T2255*P2255</f>
        <v>6.3125</v>
      </c>
      <c r="V2255" s="18"/>
    </row>
    <row r="2256" s="13" customFormat="true" ht="12" hidden="false" customHeight="false" outlineLevel="0" collapsed="false">
      <c r="A2256" s="12" t="n">
        <v>11322</v>
      </c>
      <c r="B2256" s="13" t="n">
        <v>59</v>
      </c>
      <c r="C2256" s="13" t="s">
        <v>316</v>
      </c>
      <c r="D2256" s="13" t="n">
        <v>0</v>
      </c>
      <c r="E2256" s="13" t="n">
        <v>574</v>
      </c>
      <c r="F2256" s="13" t="s">
        <v>428</v>
      </c>
      <c r="G2256" s="13" t="s">
        <v>24</v>
      </c>
      <c r="H2256" s="13" t="s">
        <v>25</v>
      </c>
      <c r="I2256" s="13" t="n">
        <v>1</v>
      </c>
      <c r="J2256" s="13" t="n">
        <v>1254</v>
      </c>
      <c r="K2256" s="14" t="n">
        <v>0.510416666666667</v>
      </c>
      <c r="L2256" s="15" t="n">
        <v>0.53125</v>
      </c>
      <c r="M2256" s="16" t="n">
        <f aca="false">VLOOKUP(E2256,'Esp. percorsi al 18-10-22'!C:J,8,FALSE())</f>
        <v>13.8797582925733</v>
      </c>
      <c r="N2256" s="16"/>
      <c r="O2256" s="16"/>
      <c r="P2256" s="13" t="n">
        <v>303</v>
      </c>
      <c r="Q2256" s="17" t="n">
        <f aca="false">+M2256*P2256</f>
        <v>4205.56676264971</v>
      </c>
      <c r="R2256" s="17" t="n">
        <f aca="false">+N2256*P2256</f>
        <v>0</v>
      </c>
      <c r="S2256" s="17"/>
      <c r="T2256" s="18" t="n">
        <f aca="false">+L2256-K2256</f>
        <v>0.0208333333333333</v>
      </c>
      <c r="U2256" s="18" t="n">
        <f aca="false">+T2256*P2256</f>
        <v>6.3125</v>
      </c>
      <c r="V2256" s="18"/>
    </row>
    <row r="2257" s="13" customFormat="true" ht="12" hidden="false" customHeight="false" outlineLevel="0" collapsed="false">
      <c r="A2257" s="12" t="n">
        <v>18798</v>
      </c>
      <c r="B2257" s="13" t="n">
        <v>59</v>
      </c>
      <c r="C2257" s="13" t="s">
        <v>316</v>
      </c>
      <c r="D2257" s="13" t="n">
        <v>0</v>
      </c>
      <c r="E2257" s="13" t="n">
        <v>590</v>
      </c>
      <c r="F2257" s="13" t="s">
        <v>429</v>
      </c>
      <c r="G2257" s="13" t="s">
        <v>24</v>
      </c>
      <c r="H2257" s="13" t="s">
        <v>25</v>
      </c>
      <c r="I2257" s="13" t="n">
        <v>1</v>
      </c>
      <c r="J2257" s="13" t="n">
        <v>1304</v>
      </c>
      <c r="K2257" s="14" t="n">
        <v>0.572916666666667</v>
      </c>
      <c r="L2257" s="15" t="n">
        <v>0.586805555555556</v>
      </c>
      <c r="M2257" s="16" t="n">
        <f aca="false">VLOOKUP(E2257,'Esp. percorsi al 18-10-22'!C:J,8,FALSE())</f>
        <v>8.72424668875215</v>
      </c>
      <c r="N2257" s="16"/>
      <c r="O2257" s="16"/>
      <c r="P2257" s="13" t="n">
        <v>303</v>
      </c>
      <c r="Q2257" s="17" t="n">
        <f aca="false">+M2257*P2257</f>
        <v>2643.4467466919</v>
      </c>
      <c r="R2257" s="17" t="n">
        <f aca="false">+N2257*P2257</f>
        <v>0</v>
      </c>
      <c r="S2257" s="17"/>
      <c r="T2257" s="18" t="n">
        <f aca="false">+L2257-K2257</f>
        <v>0.0138888888888889</v>
      </c>
      <c r="U2257" s="18" t="n">
        <f aca="false">+T2257*P2257</f>
        <v>4.20833333333333</v>
      </c>
      <c r="V2257" s="18"/>
    </row>
    <row r="2258" s="13" customFormat="true" ht="12" hidden="false" customHeight="false" outlineLevel="0" collapsed="false">
      <c r="A2258" s="12" t="n">
        <v>11263</v>
      </c>
      <c r="B2258" s="13" t="n">
        <v>59</v>
      </c>
      <c r="C2258" s="13" t="s">
        <v>316</v>
      </c>
      <c r="D2258" s="13" t="n">
        <v>0</v>
      </c>
      <c r="E2258" s="13" t="n">
        <v>590</v>
      </c>
      <c r="F2258" s="13" t="s">
        <v>429</v>
      </c>
      <c r="G2258" s="13" t="s">
        <v>24</v>
      </c>
      <c r="H2258" s="13" t="s">
        <v>25</v>
      </c>
      <c r="I2258" s="13" t="n">
        <v>1</v>
      </c>
      <c r="J2258" s="13" t="n">
        <v>1306</v>
      </c>
      <c r="K2258" s="14" t="n">
        <v>0.715277777777778</v>
      </c>
      <c r="L2258" s="15" t="n">
        <v>0.729166666666667</v>
      </c>
      <c r="M2258" s="16" t="n">
        <f aca="false">VLOOKUP(E2258,'Esp. percorsi al 18-10-22'!C:J,8,FALSE())</f>
        <v>8.72424668875215</v>
      </c>
      <c r="N2258" s="16"/>
      <c r="O2258" s="16"/>
      <c r="P2258" s="13" t="n">
        <v>303</v>
      </c>
      <c r="Q2258" s="17" t="n">
        <f aca="false">+M2258*P2258</f>
        <v>2643.4467466919</v>
      </c>
      <c r="R2258" s="17" t="n">
        <f aca="false">+N2258*P2258</f>
        <v>0</v>
      </c>
      <c r="S2258" s="17"/>
      <c r="T2258" s="18" t="n">
        <f aca="false">+L2258-K2258</f>
        <v>0.0138888888888889</v>
      </c>
      <c r="U2258" s="18" t="n">
        <f aca="false">+T2258*P2258</f>
        <v>4.20833333333333</v>
      </c>
      <c r="V2258" s="18"/>
    </row>
    <row r="2259" s="13" customFormat="true" ht="12" hidden="false" customHeight="false" outlineLevel="0" collapsed="false">
      <c r="A2259" s="12" t="n">
        <v>11450</v>
      </c>
      <c r="B2259" s="13" t="n">
        <v>59</v>
      </c>
      <c r="C2259" s="13" t="s">
        <v>316</v>
      </c>
      <c r="D2259" s="13" t="n">
        <v>0</v>
      </c>
      <c r="E2259" s="13" t="n">
        <v>591</v>
      </c>
      <c r="F2259" s="13" t="s">
        <v>430</v>
      </c>
      <c r="G2259" s="13" t="s">
        <v>24</v>
      </c>
      <c r="H2259" s="13" t="s">
        <v>25</v>
      </c>
      <c r="I2259" s="13" t="n">
        <v>1</v>
      </c>
      <c r="J2259" s="13" t="n">
        <v>1307</v>
      </c>
      <c r="K2259" s="14" t="n">
        <v>0.59375</v>
      </c>
      <c r="L2259" s="15" t="n">
        <v>0.611111111111111</v>
      </c>
      <c r="M2259" s="16" t="n">
        <f aca="false">VLOOKUP(E2259,'Esp. percorsi al 18-10-22'!C:J,8,FALSE())</f>
        <v>9.30590949572554</v>
      </c>
      <c r="N2259" s="16"/>
      <c r="O2259" s="16"/>
      <c r="P2259" s="13" t="n">
        <v>303</v>
      </c>
      <c r="Q2259" s="17" t="n">
        <f aca="false">+M2259*P2259</f>
        <v>2819.69057720484</v>
      </c>
      <c r="R2259" s="17" t="n">
        <f aca="false">+N2259*P2259</f>
        <v>0</v>
      </c>
      <c r="S2259" s="17"/>
      <c r="T2259" s="18" t="n">
        <f aca="false">+L2259-K2259</f>
        <v>0.0173611111111111</v>
      </c>
      <c r="U2259" s="18" t="n">
        <f aca="false">+T2259*P2259</f>
        <v>5.26041666666667</v>
      </c>
      <c r="V2259" s="18"/>
    </row>
    <row r="2260" s="13" customFormat="true" ht="12" hidden="false" customHeight="false" outlineLevel="0" collapsed="false">
      <c r="A2260" s="12" t="n">
        <v>11303</v>
      </c>
      <c r="B2260" s="13" t="n">
        <v>59</v>
      </c>
      <c r="C2260" s="13" t="s">
        <v>316</v>
      </c>
      <c r="D2260" s="13" t="n">
        <v>0</v>
      </c>
      <c r="E2260" s="13" t="n">
        <v>592</v>
      </c>
      <c r="F2260" s="13" t="s">
        <v>431</v>
      </c>
      <c r="G2260" s="13" t="s">
        <v>24</v>
      </c>
      <c r="H2260" s="13" t="s">
        <v>29</v>
      </c>
      <c r="I2260" s="13" t="n">
        <v>1</v>
      </c>
      <c r="J2260" s="13" t="n">
        <v>2374</v>
      </c>
      <c r="K2260" s="14" t="n">
        <v>0.305555555555555</v>
      </c>
      <c r="L2260" s="15" t="n">
        <v>0.315972222222222</v>
      </c>
      <c r="M2260" s="16" t="n">
        <f aca="false">VLOOKUP(E2260,'Esp. percorsi al 18-10-22'!C:J,8,FALSE())</f>
        <v>6.82303278877728</v>
      </c>
      <c r="N2260" s="16"/>
      <c r="O2260" s="16"/>
      <c r="P2260" s="13" t="n">
        <v>57</v>
      </c>
      <c r="Q2260" s="17" t="n">
        <f aca="false">+M2260*P2260</f>
        <v>388.912868960305</v>
      </c>
      <c r="R2260" s="17" t="n">
        <f aca="false">+N2260*P2260</f>
        <v>0</v>
      </c>
      <c r="S2260" s="17"/>
      <c r="T2260" s="18" t="n">
        <f aca="false">+L2260-K2260</f>
        <v>0.0104166666666667</v>
      </c>
      <c r="U2260" s="18" t="n">
        <f aca="false">+T2260*P2260</f>
        <v>0.59375</v>
      </c>
      <c r="V2260" s="18"/>
    </row>
    <row r="2261" s="13" customFormat="true" ht="12" hidden="false" customHeight="false" outlineLevel="0" collapsed="false">
      <c r="A2261" s="12" t="n">
        <v>11310</v>
      </c>
      <c r="B2261" s="13" t="n">
        <v>59</v>
      </c>
      <c r="C2261" s="13" t="s">
        <v>316</v>
      </c>
      <c r="D2261" s="13" t="n">
        <v>0</v>
      </c>
      <c r="E2261" s="13" t="n">
        <v>592</v>
      </c>
      <c r="F2261" s="13" t="s">
        <v>431</v>
      </c>
      <c r="G2261" s="13" t="s">
        <v>77</v>
      </c>
      <c r="H2261" s="13" t="s">
        <v>25</v>
      </c>
      <c r="I2261" s="13" t="n">
        <v>1</v>
      </c>
      <c r="J2261" s="13" t="n">
        <v>3114</v>
      </c>
      <c r="K2261" s="14" t="n">
        <v>0.333333333333333</v>
      </c>
      <c r="L2261" s="15" t="n">
        <v>0.34375</v>
      </c>
      <c r="M2261" s="16" t="n">
        <f aca="false">VLOOKUP(E2261,'Esp. percorsi al 18-10-22'!C:J,8,FALSE())</f>
        <v>6.82303278877728</v>
      </c>
      <c r="N2261" s="16"/>
      <c r="O2261" s="16"/>
      <c r="P2261" s="13" t="n">
        <v>77</v>
      </c>
      <c r="Q2261" s="17" t="n">
        <f aca="false">+M2261*P2261</f>
        <v>525.373524735851</v>
      </c>
      <c r="R2261" s="17" t="n">
        <f aca="false">+N2261*P2261</f>
        <v>0</v>
      </c>
      <c r="S2261" s="17"/>
      <c r="T2261" s="18" t="n">
        <f aca="false">+L2261-K2261</f>
        <v>0.0104166666666667</v>
      </c>
      <c r="U2261" s="18" t="n">
        <f aca="false">+T2261*P2261</f>
        <v>0.802083333333333</v>
      </c>
      <c r="V2261" s="18"/>
    </row>
    <row r="2262" s="13" customFormat="true" ht="12" hidden="false" customHeight="false" outlineLevel="0" collapsed="false">
      <c r="A2262" s="12" t="n">
        <v>11313</v>
      </c>
      <c r="B2262" s="13" t="n">
        <v>59</v>
      </c>
      <c r="C2262" s="13" t="s">
        <v>316</v>
      </c>
      <c r="D2262" s="13" t="n">
        <v>0</v>
      </c>
      <c r="E2262" s="13" t="n">
        <v>592</v>
      </c>
      <c r="F2262" s="13" t="s">
        <v>431</v>
      </c>
      <c r="G2262" s="13" t="s">
        <v>42</v>
      </c>
      <c r="H2262" s="13" t="n">
        <v>6</v>
      </c>
      <c r="I2262" s="13" t="n">
        <v>1</v>
      </c>
      <c r="J2262" s="13" t="n">
        <v>11313</v>
      </c>
      <c r="K2262" s="14" t="n">
        <v>0.333333333333333</v>
      </c>
      <c r="L2262" s="15" t="n">
        <v>0.34375</v>
      </c>
      <c r="M2262" s="16" t="n">
        <f aca="false">VLOOKUP(E2262,'Esp. percorsi al 18-10-22'!C:J,8,FALSE())</f>
        <v>6.82303278877728</v>
      </c>
      <c r="N2262" s="16"/>
      <c r="O2262" s="16"/>
      <c r="P2262" s="13" t="n">
        <v>37</v>
      </c>
      <c r="Q2262" s="17" t="n">
        <f aca="false">+M2262*P2262</f>
        <v>252.452213184759</v>
      </c>
      <c r="R2262" s="17" t="n">
        <f aca="false">+N2262*P2262</f>
        <v>0</v>
      </c>
      <c r="S2262" s="17"/>
      <c r="T2262" s="18" t="n">
        <f aca="false">+L2262-K2262</f>
        <v>0.0104166666666667</v>
      </c>
      <c r="U2262" s="18" t="n">
        <f aca="false">+T2262*P2262</f>
        <v>0.385416666666667</v>
      </c>
      <c r="V2262" s="18"/>
    </row>
    <row r="2263" s="13" customFormat="true" ht="12" hidden="false" customHeight="false" outlineLevel="0" collapsed="false">
      <c r="A2263" s="12" t="n">
        <v>11307</v>
      </c>
      <c r="B2263" s="13" t="n">
        <v>59</v>
      </c>
      <c r="C2263" s="13" t="s">
        <v>316</v>
      </c>
      <c r="D2263" s="13" t="n">
        <v>0</v>
      </c>
      <c r="E2263" s="13" t="n">
        <v>592</v>
      </c>
      <c r="F2263" s="13" t="s">
        <v>431</v>
      </c>
      <c r="G2263" s="13" t="s">
        <v>24</v>
      </c>
      <c r="H2263" s="13" t="s">
        <v>29</v>
      </c>
      <c r="I2263" s="13" t="n">
        <v>1</v>
      </c>
      <c r="J2263" s="13" t="n">
        <v>2376</v>
      </c>
      <c r="K2263" s="14" t="n">
        <v>0.423611111111111</v>
      </c>
      <c r="L2263" s="15" t="n">
        <v>0.434027777777778</v>
      </c>
      <c r="M2263" s="16" t="n">
        <f aca="false">VLOOKUP(E2263,'Esp. percorsi al 18-10-22'!C:J,8,FALSE())</f>
        <v>6.82303278877728</v>
      </c>
      <c r="N2263" s="16"/>
      <c r="O2263" s="16"/>
      <c r="P2263" s="13" t="n">
        <v>57</v>
      </c>
      <c r="Q2263" s="17" t="n">
        <f aca="false">+M2263*P2263</f>
        <v>388.912868960305</v>
      </c>
      <c r="R2263" s="17" t="n">
        <f aca="false">+N2263*P2263</f>
        <v>0</v>
      </c>
      <c r="S2263" s="17"/>
      <c r="T2263" s="18" t="n">
        <f aca="false">+L2263-K2263</f>
        <v>0.0104166666666667</v>
      </c>
      <c r="U2263" s="18" t="n">
        <f aca="false">+T2263*P2263</f>
        <v>0.59375</v>
      </c>
      <c r="V2263" s="18"/>
    </row>
    <row r="2264" s="13" customFormat="true" ht="12" hidden="false" customHeight="false" outlineLevel="0" collapsed="false">
      <c r="A2264" s="12" t="n">
        <v>11311</v>
      </c>
      <c r="B2264" s="13" t="n">
        <v>59</v>
      </c>
      <c r="C2264" s="13" t="s">
        <v>316</v>
      </c>
      <c r="D2264" s="13" t="n">
        <v>0</v>
      </c>
      <c r="E2264" s="13" t="n">
        <v>592</v>
      </c>
      <c r="F2264" s="13" t="s">
        <v>431</v>
      </c>
      <c r="G2264" s="13" t="s">
        <v>77</v>
      </c>
      <c r="H2264" s="13" t="s">
        <v>25</v>
      </c>
      <c r="I2264" s="13" t="n">
        <v>1</v>
      </c>
      <c r="J2264" s="13" t="n">
        <v>3123</v>
      </c>
      <c r="K2264" s="14" t="n">
        <v>0.590277777777778</v>
      </c>
      <c r="L2264" s="15" t="n">
        <v>0.600694444444444</v>
      </c>
      <c r="M2264" s="16" t="n">
        <f aca="false">VLOOKUP(E2264,'Esp. percorsi al 18-10-22'!C:J,8,FALSE())</f>
        <v>6.82303278877728</v>
      </c>
      <c r="N2264" s="16"/>
      <c r="O2264" s="16"/>
      <c r="P2264" s="13" t="n">
        <v>77</v>
      </c>
      <c r="Q2264" s="17" t="n">
        <f aca="false">+M2264*P2264</f>
        <v>525.373524735851</v>
      </c>
      <c r="R2264" s="17" t="n">
        <f aca="false">+N2264*P2264</f>
        <v>0</v>
      </c>
      <c r="S2264" s="17"/>
      <c r="T2264" s="18" t="n">
        <f aca="false">+L2264-K2264</f>
        <v>0.0104166666666667</v>
      </c>
      <c r="U2264" s="18" t="n">
        <f aca="false">+T2264*P2264</f>
        <v>0.802083333333333</v>
      </c>
      <c r="V2264" s="18"/>
    </row>
    <row r="2265" s="13" customFormat="true" ht="12" hidden="false" customHeight="false" outlineLevel="0" collapsed="false">
      <c r="A2265" s="12" t="n">
        <v>11315</v>
      </c>
      <c r="B2265" s="13" t="n">
        <v>59</v>
      </c>
      <c r="C2265" s="13" t="s">
        <v>316</v>
      </c>
      <c r="D2265" s="13" t="n">
        <v>0</v>
      </c>
      <c r="E2265" s="13" t="n">
        <v>592</v>
      </c>
      <c r="F2265" s="13" t="s">
        <v>431</v>
      </c>
      <c r="G2265" s="13" t="s">
        <v>42</v>
      </c>
      <c r="H2265" s="13" t="n">
        <v>6</v>
      </c>
      <c r="I2265" s="13" t="n">
        <v>1</v>
      </c>
      <c r="J2265" s="13" t="n">
        <v>4294</v>
      </c>
      <c r="K2265" s="14" t="n">
        <v>0.590277777777778</v>
      </c>
      <c r="L2265" s="15" t="n">
        <v>0.600694444444444</v>
      </c>
      <c r="M2265" s="16" t="n">
        <f aca="false">VLOOKUP(E2265,'Esp. percorsi al 18-10-22'!C:J,8,FALSE())</f>
        <v>6.82303278877728</v>
      </c>
      <c r="N2265" s="16"/>
      <c r="O2265" s="16"/>
      <c r="P2265" s="13" t="n">
        <v>37</v>
      </c>
      <c r="Q2265" s="17" t="n">
        <f aca="false">+M2265*P2265</f>
        <v>252.452213184759</v>
      </c>
      <c r="R2265" s="17" t="n">
        <f aca="false">+N2265*P2265</f>
        <v>0</v>
      </c>
      <c r="S2265" s="17"/>
      <c r="T2265" s="18" t="n">
        <f aca="false">+L2265-K2265</f>
        <v>0.0104166666666667</v>
      </c>
      <c r="U2265" s="18" t="n">
        <f aca="false">+T2265*P2265</f>
        <v>0.385416666666667</v>
      </c>
      <c r="V2265" s="18"/>
    </row>
    <row r="2266" s="13" customFormat="true" ht="12" hidden="false" customHeight="false" outlineLevel="0" collapsed="false">
      <c r="A2266" s="12" t="n">
        <v>11264</v>
      </c>
      <c r="B2266" s="13" t="n">
        <v>59</v>
      </c>
      <c r="C2266" s="13" t="s">
        <v>316</v>
      </c>
      <c r="D2266" s="13" t="n">
        <v>0</v>
      </c>
      <c r="E2266" s="13" t="n">
        <v>593</v>
      </c>
      <c r="F2266" s="13" t="s">
        <v>432</v>
      </c>
      <c r="G2266" s="13" t="s">
        <v>24</v>
      </c>
      <c r="H2266" s="13" t="s">
        <v>25</v>
      </c>
      <c r="I2266" s="13" t="n">
        <v>1</v>
      </c>
      <c r="J2266" s="13" t="n">
        <v>1308</v>
      </c>
      <c r="K2266" s="14" t="n">
        <v>0.354166666666667</v>
      </c>
      <c r="L2266" s="15" t="n">
        <v>0.361111111111111</v>
      </c>
      <c r="M2266" s="16" t="n">
        <f aca="false">VLOOKUP(E2266,'Esp. percorsi al 18-10-22'!C:J,8,FALSE())</f>
        <v>5.28625305838873</v>
      </c>
      <c r="N2266" s="16"/>
      <c r="O2266" s="16"/>
      <c r="P2266" s="13" t="n">
        <v>303</v>
      </c>
      <c r="Q2266" s="17" t="n">
        <f aca="false">+M2266*P2266</f>
        <v>1601.73467669179</v>
      </c>
      <c r="R2266" s="17" t="n">
        <f aca="false">+N2266*P2266</f>
        <v>0</v>
      </c>
      <c r="S2266" s="17"/>
      <c r="T2266" s="18" t="n">
        <f aca="false">+L2266-K2266</f>
        <v>0.00694444444444444</v>
      </c>
      <c r="U2266" s="18" t="n">
        <f aca="false">+T2266*P2266</f>
        <v>2.10416666666667</v>
      </c>
      <c r="V2266" s="18"/>
    </row>
    <row r="2267" s="13" customFormat="true" ht="12" hidden="false" customHeight="false" outlineLevel="0" collapsed="false">
      <c r="A2267" s="12" t="n">
        <v>11265</v>
      </c>
      <c r="B2267" s="13" t="n">
        <v>59</v>
      </c>
      <c r="C2267" s="13" t="s">
        <v>316</v>
      </c>
      <c r="D2267" s="13" t="n">
        <v>0</v>
      </c>
      <c r="E2267" s="13" t="n">
        <v>593</v>
      </c>
      <c r="F2267" s="13" t="s">
        <v>432</v>
      </c>
      <c r="G2267" s="13" t="s">
        <v>24</v>
      </c>
      <c r="H2267" s="13" t="s">
        <v>25</v>
      </c>
      <c r="I2267" s="13" t="n">
        <v>1</v>
      </c>
      <c r="J2267" s="13" t="n">
        <v>1309</v>
      </c>
      <c r="K2267" s="14" t="n">
        <v>0.502083333333333</v>
      </c>
      <c r="L2267" s="15" t="n">
        <v>0.506944444444444</v>
      </c>
      <c r="M2267" s="16" t="n">
        <f aca="false">VLOOKUP(E2267,'Esp. percorsi al 18-10-22'!C:J,8,FALSE())</f>
        <v>5.28625305838873</v>
      </c>
      <c r="N2267" s="16"/>
      <c r="O2267" s="16"/>
      <c r="P2267" s="13" t="n">
        <v>303</v>
      </c>
      <c r="Q2267" s="17" t="n">
        <f aca="false">+M2267*P2267</f>
        <v>1601.73467669179</v>
      </c>
      <c r="R2267" s="17" t="n">
        <f aca="false">+N2267*P2267</f>
        <v>0</v>
      </c>
      <c r="S2267" s="17"/>
      <c r="T2267" s="18" t="n">
        <f aca="false">+L2267-K2267</f>
        <v>0.00486111111111111</v>
      </c>
      <c r="U2267" s="18" t="n">
        <f aca="false">+T2267*P2267</f>
        <v>1.47291666666667</v>
      </c>
      <c r="V2267" s="18"/>
    </row>
    <row r="2268" s="13" customFormat="true" ht="12" hidden="false" customHeight="false" outlineLevel="0" collapsed="false">
      <c r="A2268" s="12" t="n">
        <v>11324</v>
      </c>
      <c r="B2268" s="13" t="n">
        <v>59</v>
      </c>
      <c r="C2268" s="13" t="s">
        <v>316</v>
      </c>
      <c r="D2268" s="13" t="n">
        <v>0</v>
      </c>
      <c r="E2268" s="13" t="n">
        <v>594</v>
      </c>
      <c r="F2268" s="13" t="s">
        <v>433</v>
      </c>
      <c r="G2268" s="13" t="s">
        <v>24</v>
      </c>
      <c r="H2268" s="13" t="s">
        <v>25</v>
      </c>
      <c r="I2268" s="13" t="n">
        <v>1</v>
      </c>
      <c r="J2268" s="13" t="n">
        <v>4781</v>
      </c>
      <c r="K2268" s="14" t="n">
        <v>0.590277777777778</v>
      </c>
      <c r="L2268" s="15" t="n">
        <v>0.611111111111111</v>
      </c>
      <c r="M2268" s="16" t="n">
        <f aca="false">VLOOKUP(E2268,'Esp. percorsi al 18-10-22'!C:J,8,FALSE())</f>
        <v>12.109285847166</v>
      </c>
      <c r="N2268" s="16"/>
      <c r="O2268" s="16"/>
      <c r="P2268" s="13" t="n">
        <v>303</v>
      </c>
      <c r="Q2268" s="17" t="n">
        <f aca="false">+M2268*P2268</f>
        <v>3669.1136116913</v>
      </c>
      <c r="R2268" s="17" t="n">
        <f aca="false">+N2268*P2268</f>
        <v>0</v>
      </c>
      <c r="S2268" s="17"/>
      <c r="T2268" s="18" t="n">
        <f aca="false">+L2268-K2268</f>
        <v>0.0208333333333333</v>
      </c>
      <c r="U2268" s="18" t="n">
        <f aca="false">+T2268*P2268</f>
        <v>6.3125</v>
      </c>
      <c r="V2268" s="18"/>
    </row>
    <row r="2269" s="13" customFormat="true" ht="12" hidden="false" customHeight="false" outlineLevel="0" collapsed="false">
      <c r="A2269" s="12" t="n">
        <v>11273</v>
      </c>
      <c r="B2269" s="13" t="n">
        <v>59</v>
      </c>
      <c r="C2269" s="13" t="s">
        <v>316</v>
      </c>
      <c r="D2269" s="13" t="n">
        <v>0</v>
      </c>
      <c r="E2269" s="13" t="n">
        <v>655</v>
      </c>
      <c r="F2269" s="13" t="s">
        <v>434</v>
      </c>
      <c r="G2269" s="13" t="s">
        <v>24</v>
      </c>
      <c r="H2269" s="13" t="s">
        <v>25</v>
      </c>
      <c r="I2269" s="13" t="n">
        <v>1</v>
      </c>
      <c r="J2269" s="13" t="n">
        <v>1397</v>
      </c>
      <c r="K2269" s="14" t="n">
        <v>0.465277777777778</v>
      </c>
      <c r="L2269" s="15" t="n">
        <v>0.482638888888889</v>
      </c>
      <c r="M2269" s="16" t="n">
        <f aca="false">VLOOKUP(E2269,'Esp. percorsi al 18-10-22'!C:J,8,FALSE())</f>
        <v>10.6447582925733</v>
      </c>
      <c r="N2269" s="16"/>
      <c r="O2269" s="16"/>
      <c r="P2269" s="13" t="n">
        <v>303</v>
      </c>
      <c r="Q2269" s="17" t="n">
        <f aca="false">+M2269*P2269</f>
        <v>3225.36176264971</v>
      </c>
      <c r="R2269" s="17" t="n">
        <f aca="false">+N2269*P2269</f>
        <v>0</v>
      </c>
      <c r="S2269" s="17"/>
      <c r="T2269" s="18" t="n">
        <f aca="false">+L2269-K2269</f>
        <v>0.0173611111111111</v>
      </c>
      <c r="U2269" s="18" t="n">
        <f aca="false">+T2269*P2269</f>
        <v>5.26041666666667</v>
      </c>
      <c r="V2269" s="18"/>
    </row>
    <row r="2270" s="13" customFormat="true" ht="12" hidden="false" customHeight="false" outlineLevel="0" collapsed="false">
      <c r="A2270" s="12" t="n">
        <v>11274</v>
      </c>
      <c r="B2270" s="13" t="n">
        <v>59</v>
      </c>
      <c r="C2270" s="13" t="s">
        <v>316</v>
      </c>
      <c r="D2270" s="13" t="n">
        <v>0</v>
      </c>
      <c r="E2270" s="13" t="n">
        <v>655</v>
      </c>
      <c r="F2270" s="13" t="s">
        <v>434</v>
      </c>
      <c r="G2270" s="13" t="s">
        <v>24</v>
      </c>
      <c r="H2270" s="13" t="s">
        <v>25</v>
      </c>
      <c r="I2270" s="13" t="n">
        <v>1</v>
      </c>
      <c r="J2270" s="13" t="n">
        <v>1398</v>
      </c>
      <c r="K2270" s="14" t="n">
        <v>0.652777777777778</v>
      </c>
      <c r="L2270" s="15" t="n">
        <v>0.666666666666667</v>
      </c>
      <c r="M2270" s="16" t="n">
        <f aca="false">VLOOKUP(E2270,'Esp. percorsi al 18-10-22'!C:J,8,FALSE())</f>
        <v>10.6447582925733</v>
      </c>
      <c r="N2270" s="16"/>
      <c r="O2270" s="16"/>
      <c r="P2270" s="13" t="n">
        <v>303</v>
      </c>
      <c r="Q2270" s="17" t="n">
        <f aca="false">+M2270*P2270</f>
        <v>3225.36176264971</v>
      </c>
      <c r="R2270" s="17" t="n">
        <f aca="false">+N2270*P2270</f>
        <v>0</v>
      </c>
      <c r="S2270" s="17"/>
      <c r="T2270" s="18" t="n">
        <f aca="false">+L2270-K2270</f>
        <v>0.0138888888888889</v>
      </c>
      <c r="U2270" s="18" t="n">
        <f aca="false">+T2270*P2270</f>
        <v>4.20833333333333</v>
      </c>
      <c r="V2270" s="18"/>
    </row>
    <row r="2271" s="13" customFormat="true" ht="12" hidden="false" customHeight="false" outlineLevel="0" collapsed="false">
      <c r="A2271" s="12" t="n">
        <v>11275</v>
      </c>
      <c r="B2271" s="13" t="n">
        <v>59</v>
      </c>
      <c r="C2271" s="13" t="s">
        <v>316</v>
      </c>
      <c r="D2271" s="13" t="n">
        <v>0</v>
      </c>
      <c r="E2271" s="13" t="n">
        <v>655</v>
      </c>
      <c r="F2271" s="13" t="s">
        <v>434</v>
      </c>
      <c r="G2271" s="13" t="s">
        <v>24</v>
      </c>
      <c r="H2271" s="13" t="s">
        <v>25</v>
      </c>
      <c r="I2271" s="13" t="n">
        <v>1</v>
      </c>
      <c r="J2271" s="13" t="n">
        <v>1399</v>
      </c>
      <c r="K2271" s="14" t="n">
        <v>0.819444444444444</v>
      </c>
      <c r="L2271" s="15" t="n">
        <v>0.836805555555555</v>
      </c>
      <c r="M2271" s="16" t="n">
        <f aca="false">VLOOKUP(E2271,'Esp. percorsi al 18-10-22'!C:J,8,FALSE())</f>
        <v>10.6447582925733</v>
      </c>
      <c r="N2271" s="16"/>
      <c r="O2271" s="16"/>
      <c r="P2271" s="13" t="n">
        <v>303</v>
      </c>
      <c r="Q2271" s="17" t="n">
        <f aca="false">+M2271*P2271</f>
        <v>3225.36176264971</v>
      </c>
      <c r="R2271" s="17" t="n">
        <f aca="false">+N2271*P2271</f>
        <v>0</v>
      </c>
      <c r="S2271" s="17"/>
      <c r="T2271" s="18" t="n">
        <f aca="false">+L2271-K2271</f>
        <v>0.0173611111111111</v>
      </c>
      <c r="U2271" s="18" t="n">
        <f aca="false">+T2271*P2271</f>
        <v>5.26041666666667</v>
      </c>
      <c r="V2271" s="18"/>
    </row>
    <row r="2272" s="13" customFormat="true" ht="12" hidden="false" customHeight="false" outlineLevel="0" collapsed="false">
      <c r="A2272" s="12" t="n">
        <v>12470</v>
      </c>
      <c r="B2272" s="13" t="n">
        <v>59</v>
      </c>
      <c r="C2272" s="13" t="s">
        <v>316</v>
      </c>
      <c r="D2272" s="13" t="n">
        <v>0</v>
      </c>
      <c r="E2272" s="13" t="n">
        <v>857</v>
      </c>
      <c r="F2272" s="13" t="s">
        <v>435</v>
      </c>
      <c r="G2272" s="13" t="s">
        <v>42</v>
      </c>
      <c r="H2272" s="19" t="s">
        <v>27</v>
      </c>
      <c r="I2272" s="13" t="n">
        <v>1</v>
      </c>
      <c r="J2272" s="13" t="n">
        <v>1487</v>
      </c>
      <c r="K2272" s="14" t="n">
        <v>0.554166666666667</v>
      </c>
      <c r="L2272" s="15" t="n">
        <v>0.575</v>
      </c>
      <c r="M2272" s="16" t="n">
        <f aca="false">VLOOKUP(E2272,'Esp. percorsi al 18-10-22'!C:J,8,FALSE())</f>
        <v>14.9947971498455</v>
      </c>
      <c r="N2272" s="16"/>
      <c r="O2272" s="16"/>
      <c r="P2272" s="13" t="n">
        <v>189</v>
      </c>
      <c r="Q2272" s="17" t="n">
        <f aca="false">+M2272*P2272</f>
        <v>2834.0166613208</v>
      </c>
      <c r="R2272" s="17" t="n">
        <f aca="false">+N2272*P2272</f>
        <v>0</v>
      </c>
      <c r="S2272" s="17"/>
      <c r="T2272" s="18" t="n">
        <f aca="false">+L2272-K2272</f>
        <v>0.0208333333333333</v>
      </c>
      <c r="U2272" s="18" t="n">
        <f aca="false">+T2272*P2272</f>
        <v>3.9375</v>
      </c>
      <c r="V2272" s="18"/>
    </row>
    <row r="2273" s="13" customFormat="true" ht="12" hidden="false" customHeight="false" outlineLevel="0" collapsed="false">
      <c r="A2273" s="12" t="n">
        <v>11234</v>
      </c>
      <c r="B2273" s="13" t="n">
        <v>59</v>
      </c>
      <c r="C2273" s="13" t="s">
        <v>316</v>
      </c>
      <c r="D2273" s="13" t="n">
        <v>0</v>
      </c>
      <c r="E2273" s="13" t="n">
        <v>937</v>
      </c>
      <c r="F2273" s="13" t="s">
        <v>436</v>
      </c>
      <c r="G2273" s="13" t="s">
        <v>24</v>
      </c>
      <c r="H2273" s="13" t="s">
        <v>25</v>
      </c>
      <c r="I2273" s="13" t="n">
        <v>1</v>
      </c>
      <c r="J2273" s="13" t="n">
        <v>1188</v>
      </c>
      <c r="K2273" s="14" t="n">
        <v>0.34375</v>
      </c>
      <c r="L2273" s="15" t="n">
        <v>0.354166666666667</v>
      </c>
      <c r="M2273" s="16" t="n">
        <f aca="false">VLOOKUP(E2273,'Esp. percorsi al 18-10-22'!C:J,8,FALSE())</f>
        <v>10.9996633393278</v>
      </c>
      <c r="N2273" s="16"/>
      <c r="O2273" s="16"/>
      <c r="P2273" s="13" t="n">
        <v>303</v>
      </c>
      <c r="Q2273" s="17" t="n">
        <f aca="false">+M2273*P2273</f>
        <v>3332.89799181632</v>
      </c>
      <c r="R2273" s="17" t="n">
        <f aca="false">+N2273*P2273</f>
        <v>0</v>
      </c>
      <c r="S2273" s="17"/>
      <c r="T2273" s="18" t="n">
        <f aca="false">+L2273-K2273</f>
        <v>0.0104166666666667</v>
      </c>
      <c r="U2273" s="18" t="n">
        <f aca="false">+T2273*P2273</f>
        <v>3.15625</v>
      </c>
      <c r="V2273" s="18"/>
    </row>
    <row r="2274" s="13" customFormat="true" ht="12" hidden="false" customHeight="false" outlineLevel="0" collapsed="false">
      <c r="A2274" s="12" t="n">
        <v>18790</v>
      </c>
      <c r="B2274" s="13" t="n">
        <v>59</v>
      </c>
      <c r="C2274" s="13" t="s">
        <v>316</v>
      </c>
      <c r="D2274" s="13" t="n">
        <v>0</v>
      </c>
      <c r="E2274" s="13" t="n">
        <v>942</v>
      </c>
      <c r="F2274" s="13" t="s">
        <v>437</v>
      </c>
      <c r="G2274" s="13" t="s">
        <v>24</v>
      </c>
      <c r="H2274" s="13" t="s">
        <v>25</v>
      </c>
      <c r="I2274" s="13" t="n">
        <v>1</v>
      </c>
      <c r="J2274" s="13" t="n">
        <v>18790</v>
      </c>
      <c r="K2274" s="14" t="n">
        <v>0.309027777777778</v>
      </c>
      <c r="L2274" s="15" t="n">
        <v>0.322916666666667</v>
      </c>
      <c r="M2274" s="16" t="n">
        <f aca="false">VLOOKUP(E2274,'Esp. percorsi al 18-10-22'!C:J,8,FALSE())</f>
        <v>9.87123646996562</v>
      </c>
      <c r="N2274" s="16"/>
      <c r="O2274" s="16"/>
      <c r="P2274" s="13" t="n">
        <v>303</v>
      </c>
      <c r="Q2274" s="17" t="n">
        <f aca="false">+M2274*P2274</f>
        <v>2990.98465039958</v>
      </c>
      <c r="R2274" s="17" t="n">
        <f aca="false">+N2274*P2274</f>
        <v>0</v>
      </c>
      <c r="S2274" s="17"/>
      <c r="T2274" s="18" t="n">
        <f aca="false">+L2274-K2274</f>
        <v>0.0138888888888889</v>
      </c>
      <c r="U2274" s="18" t="n">
        <f aca="false">+T2274*P2274</f>
        <v>4.20833333333333</v>
      </c>
      <c r="V2274" s="18"/>
    </row>
    <row r="2275" s="13" customFormat="true" ht="12" hidden="false" customHeight="false" outlineLevel="0" collapsed="false">
      <c r="A2275" s="12" t="n">
        <v>18791</v>
      </c>
      <c r="B2275" s="13" t="n">
        <v>59</v>
      </c>
      <c r="C2275" s="13" t="s">
        <v>316</v>
      </c>
      <c r="D2275" s="13" t="n">
        <v>0</v>
      </c>
      <c r="E2275" s="13" t="n">
        <v>943</v>
      </c>
      <c r="F2275" s="13" t="s">
        <v>438</v>
      </c>
      <c r="G2275" s="13" t="s">
        <v>42</v>
      </c>
      <c r="H2275" s="19" t="s">
        <v>27</v>
      </c>
      <c r="I2275" s="13" t="n">
        <v>1</v>
      </c>
      <c r="J2275" s="13" t="n">
        <v>1310</v>
      </c>
      <c r="K2275" s="14" t="n">
        <v>0.322916666666667</v>
      </c>
      <c r="L2275" s="15" t="n">
        <v>0.347222222222222</v>
      </c>
      <c r="M2275" s="16" t="n">
        <f aca="false">VLOOKUP(E2275,'Esp. percorsi al 18-10-22'!C:J,8,FALSE())</f>
        <v>14.8119431103665</v>
      </c>
      <c r="N2275" s="16"/>
      <c r="O2275" s="16"/>
      <c r="P2275" s="13" t="n">
        <v>189</v>
      </c>
      <c r="Q2275" s="17" t="n">
        <f aca="false">+M2275*P2275</f>
        <v>2799.45724785927</v>
      </c>
      <c r="R2275" s="17" t="n">
        <f aca="false">+N2275*P2275</f>
        <v>0</v>
      </c>
      <c r="S2275" s="17"/>
      <c r="T2275" s="18" t="n">
        <f aca="false">+L2275-K2275</f>
        <v>0.0243055555555556</v>
      </c>
      <c r="U2275" s="18" t="n">
        <f aca="false">+T2275*P2275</f>
        <v>4.59375</v>
      </c>
      <c r="V2275" s="18"/>
    </row>
    <row r="2276" s="13" customFormat="true" ht="12" hidden="false" customHeight="false" outlineLevel="0" collapsed="false">
      <c r="A2276" s="12" t="n">
        <v>11229</v>
      </c>
      <c r="B2276" s="13" t="n">
        <v>59</v>
      </c>
      <c r="C2276" s="13" t="s">
        <v>316</v>
      </c>
      <c r="D2276" s="13" t="n">
        <v>0</v>
      </c>
      <c r="E2276" s="13" t="n">
        <v>944</v>
      </c>
      <c r="F2276" s="13" t="s">
        <v>439</v>
      </c>
      <c r="G2276" s="13" t="s">
        <v>24</v>
      </c>
      <c r="H2276" s="13" t="s">
        <v>25</v>
      </c>
      <c r="I2276" s="13" t="n">
        <v>1</v>
      </c>
      <c r="J2276" s="13" t="n">
        <v>1179</v>
      </c>
      <c r="K2276" s="14" t="n">
        <v>0.486111111111111</v>
      </c>
      <c r="L2276" s="15" t="n">
        <v>0.5</v>
      </c>
      <c r="M2276" s="16" t="n">
        <f aca="false">VLOOKUP(E2276,'Esp. percorsi al 18-10-22'!C:J,8,FALSE())</f>
        <v>8.94384235678183</v>
      </c>
      <c r="N2276" s="16"/>
      <c r="O2276" s="16"/>
      <c r="P2276" s="13" t="n">
        <v>303</v>
      </c>
      <c r="Q2276" s="17" t="n">
        <f aca="false">+M2276*P2276</f>
        <v>2709.98423410489</v>
      </c>
      <c r="R2276" s="17" t="n">
        <f aca="false">+N2276*P2276</f>
        <v>0</v>
      </c>
      <c r="S2276" s="17"/>
      <c r="T2276" s="18" t="n">
        <f aca="false">+L2276-K2276</f>
        <v>0.0138888888888889</v>
      </c>
      <c r="U2276" s="18" t="n">
        <f aca="false">+T2276*P2276</f>
        <v>4.20833333333333</v>
      </c>
      <c r="V2276" s="18"/>
    </row>
    <row r="2277" s="13" customFormat="true" ht="12" hidden="false" customHeight="false" outlineLevel="0" collapsed="false">
      <c r="A2277" s="12" t="n">
        <v>11296</v>
      </c>
      <c r="B2277" s="13" t="n">
        <v>59</v>
      </c>
      <c r="C2277" s="13" t="s">
        <v>316</v>
      </c>
      <c r="D2277" s="13" t="n">
        <v>0</v>
      </c>
      <c r="E2277" s="13" t="n">
        <v>952</v>
      </c>
      <c r="F2277" s="13" t="s">
        <v>440</v>
      </c>
      <c r="G2277" s="13" t="s">
        <v>77</v>
      </c>
      <c r="H2277" s="13" t="s">
        <v>25</v>
      </c>
      <c r="I2277" s="13" t="n">
        <v>1</v>
      </c>
      <c r="J2277" s="13" t="n">
        <v>3119</v>
      </c>
      <c r="K2277" s="14" t="n">
        <v>0.326388888888889</v>
      </c>
      <c r="L2277" s="15" t="n">
        <v>0.333333333333333</v>
      </c>
      <c r="M2277" s="16" t="n">
        <f aca="false">VLOOKUP(E2277,'Esp. percorsi al 18-10-22'!C:J,8,FALSE())</f>
        <v>6.41467992775089</v>
      </c>
      <c r="N2277" s="16"/>
      <c r="O2277" s="16"/>
      <c r="P2277" s="13" t="n">
        <v>77</v>
      </c>
      <c r="Q2277" s="17" t="n">
        <f aca="false">+M2277*P2277</f>
        <v>493.930354436819</v>
      </c>
      <c r="R2277" s="17" t="n">
        <f aca="false">+N2277*P2277</f>
        <v>0</v>
      </c>
      <c r="S2277" s="17"/>
      <c r="T2277" s="18" t="n">
        <f aca="false">+L2277-K2277</f>
        <v>0.00694444444444444</v>
      </c>
      <c r="U2277" s="18" t="n">
        <f aca="false">+T2277*P2277</f>
        <v>0.534722222222222</v>
      </c>
      <c r="V2277" s="18"/>
    </row>
    <row r="2278" s="13" customFormat="true" ht="12" hidden="false" customHeight="false" outlineLevel="0" collapsed="false">
      <c r="A2278" s="12" t="n">
        <v>11312</v>
      </c>
      <c r="B2278" s="13" t="n">
        <v>59</v>
      </c>
      <c r="C2278" s="13" t="s">
        <v>316</v>
      </c>
      <c r="D2278" s="13" t="n">
        <v>0</v>
      </c>
      <c r="E2278" s="13" t="n">
        <v>952</v>
      </c>
      <c r="F2278" s="13" t="s">
        <v>440</v>
      </c>
      <c r="G2278" s="13" t="s">
        <v>42</v>
      </c>
      <c r="H2278" s="13" t="n">
        <v>6</v>
      </c>
      <c r="I2278" s="13" t="n">
        <v>1</v>
      </c>
      <c r="J2278" s="13" t="n">
        <v>4278</v>
      </c>
      <c r="K2278" s="14" t="n">
        <v>0.326388888888889</v>
      </c>
      <c r="L2278" s="15" t="n">
        <v>0.333333333333333</v>
      </c>
      <c r="M2278" s="16" t="n">
        <f aca="false">VLOOKUP(E2278,'Esp. percorsi al 18-10-22'!C:J,8,FALSE())</f>
        <v>6.41467992775089</v>
      </c>
      <c r="N2278" s="16"/>
      <c r="O2278" s="16"/>
      <c r="P2278" s="13" t="n">
        <v>37</v>
      </c>
      <c r="Q2278" s="17" t="n">
        <f aca="false">+M2278*P2278</f>
        <v>237.343157326783</v>
      </c>
      <c r="R2278" s="17" t="n">
        <f aca="false">+N2278*P2278</f>
        <v>0</v>
      </c>
      <c r="S2278" s="17"/>
      <c r="T2278" s="18" t="n">
        <f aca="false">+L2278-K2278</f>
        <v>0.00694444444444444</v>
      </c>
      <c r="U2278" s="18" t="n">
        <f aca="false">+T2278*P2278</f>
        <v>0.256944444444444</v>
      </c>
      <c r="V2278" s="18"/>
    </row>
    <row r="2279" s="13" customFormat="true" ht="12" hidden="false" customHeight="false" outlineLevel="0" collapsed="false">
      <c r="A2279" s="12" t="n">
        <v>11306</v>
      </c>
      <c r="B2279" s="13" t="n">
        <v>59</v>
      </c>
      <c r="C2279" s="13" t="s">
        <v>316</v>
      </c>
      <c r="D2279" s="13" t="n">
        <v>0</v>
      </c>
      <c r="E2279" s="13" t="n">
        <v>962</v>
      </c>
      <c r="F2279" s="13" t="s">
        <v>441</v>
      </c>
      <c r="G2279" s="13" t="s">
        <v>24</v>
      </c>
      <c r="H2279" s="13" t="s">
        <v>29</v>
      </c>
      <c r="I2279" s="13" t="n">
        <v>1</v>
      </c>
      <c r="J2279" s="13" t="n">
        <v>2101</v>
      </c>
      <c r="K2279" s="14" t="n">
        <v>0.288194444444444</v>
      </c>
      <c r="L2279" s="15" t="n">
        <v>0.302083333333333</v>
      </c>
      <c r="M2279" s="16" t="n">
        <f aca="false">VLOOKUP(E2279,'Esp. percorsi al 18-10-22'!C:J,8,FALSE())</f>
        <v>8.5455145137272</v>
      </c>
      <c r="N2279" s="16"/>
      <c r="O2279" s="16"/>
      <c r="P2279" s="13" t="n">
        <v>57</v>
      </c>
      <c r="Q2279" s="17" t="n">
        <f aca="false">+M2279*P2279</f>
        <v>487.09432728245</v>
      </c>
      <c r="R2279" s="17" t="n">
        <f aca="false">+N2279*P2279</f>
        <v>0</v>
      </c>
      <c r="S2279" s="17"/>
      <c r="T2279" s="18" t="n">
        <f aca="false">+L2279-K2279</f>
        <v>0.0138888888888889</v>
      </c>
      <c r="U2279" s="18" t="n">
        <f aca="false">+T2279*P2279</f>
        <v>0.791666666666667</v>
      </c>
      <c r="V2279" s="18"/>
    </row>
    <row r="2280" s="13" customFormat="true" ht="12" hidden="false" customHeight="false" outlineLevel="0" collapsed="false">
      <c r="A2280" s="12" t="n">
        <v>11305</v>
      </c>
      <c r="B2280" s="13" t="n">
        <v>59</v>
      </c>
      <c r="C2280" s="13" t="s">
        <v>316</v>
      </c>
      <c r="D2280" s="13" t="n">
        <v>0</v>
      </c>
      <c r="E2280" s="13" t="n">
        <v>962</v>
      </c>
      <c r="F2280" s="13" t="s">
        <v>441</v>
      </c>
      <c r="G2280" s="13" t="s">
        <v>24</v>
      </c>
      <c r="H2280" s="13" t="s">
        <v>29</v>
      </c>
      <c r="I2280" s="13" t="n">
        <v>1</v>
      </c>
      <c r="J2280" s="13" t="n">
        <v>2103</v>
      </c>
      <c r="K2280" s="14" t="n">
        <v>0.409722222222222</v>
      </c>
      <c r="L2280" s="15" t="n">
        <v>0.423611111111111</v>
      </c>
      <c r="M2280" s="16" t="n">
        <f aca="false">VLOOKUP(E2280,'Esp. percorsi al 18-10-22'!C:J,8,FALSE())</f>
        <v>8.5455145137272</v>
      </c>
      <c r="N2280" s="16"/>
      <c r="O2280" s="16"/>
      <c r="P2280" s="13" t="n">
        <v>57</v>
      </c>
      <c r="Q2280" s="17" t="n">
        <f aca="false">+M2280*P2280</f>
        <v>487.09432728245</v>
      </c>
      <c r="R2280" s="17" t="n">
        <f aca="false">+N2280*P2280</f>
        <v>0</v>
      </c>
      <c r="S2280" s="17"/>
      <c r="T2280" s="18" t="n">
        <f aca="false">+L2280-K2280</f>
        <v>0.0138888888888889</v>
      </c>
      <c r="U2280" s="18" t="n">
        <f aca="false">+T2280*P2280</f>
        <v>0.791666666666667</v>
      </c>
      <c r="V2280" s="18"/>
    </row>
    <row r="2281" s="13" customFormat="true" ht="12" hidden="false" customHeight="false" outlineLevel="0" collapsed="false">
      <c r="A2281" s="12" t="n">
        <v>11302</v>
      </c>
      <c r="B2281" s="13" t="n">
        <v>59</v>
      </c>
      <c r="C2281" s="13" t="s">
        <v>316</v>
      </c>
      <c r="D2281" s="13" t="n">
        <v>0</v>
      </c>
      <c r="E2281" s="13" t="n">
        <v>962</v>
      </c>
      <c r="F2281" s="13" t="s">
        <v>441</v>
      </c>
      <c r="G2281" s="13" t="s">
        <v>24</v>
      </c>
      <c r="H2281" s="13" t="s">
        <v>25</v>
      </c>
      <c r="I2281" s="13" t="n">
        <v>1</v>
      </c>
      <c r="J2281" s="13" t="n">
        <v>1199</v>
      </c>
      <c r="K2281" s="14" t="n">
        <v>0.565972222222222</v>
      </c>
      <c r="L2281" s="15" t="n">
        <v>0.579861111111111</v>
      </c>
      <c r="M2281" s="16" t="n">
        <f aca="false">VLOOKUP(E2281,'Esp. percorsi al 18-10-22'!C:J,8,FALSE())</f>
        <v>8.5455145137272</v>
      </c>
      <c r="N2281" s="16"/>
      <c r="O2281" s="16"/>
      <c r="P2281" s="13" t="n">
        <v>303</v>
      </c>
      <c r="Q2281" s="17" t="n">
        <f aca="false">+M2281*P2281</f>
        <v>2589.29089765934</v>
      </c>
      <c r="R2281" s="17" t="n">
        <f aca="false">+N2281*P2281</f>
        <v>0</v>
      </c>
      <c r="S2281" s="17"/>
      <c r="T2281" s="18" t="n">
        <f aca="false">+L2281-K2281</f>
        <v>0.0138888888888889</v>
      </c>
      <c r="U2281" s="18" t="n">
        <f aca="false">+T2281*P2281</f>
        <v>4.20833333333333</v>
      </c>
      <c r="V2281" s="18"/>
    </row>
    <row r="2282" s="13" customFormat="true" ht="12" hidden="false" customHeight="false" outlineLevel="0" collapsed="false">
      <c r="A2282" s="12" t="n">
        <v>13412</v>
      </c>
      <c r="B2282" s="13" t="n">
        <v>59</v>
      </c>
      <c r="C2282" s="13" t="s">
        <v>316</v>
      </c>
      <c r="D2282" s="13" t="n">
        <v>0</v>
      </c>
      <c r="E2282" s="13" t="n">
        <v>962</v>
      </c>
      <c r="F2282" s="13" t="s">
        <v>441</v>
      </c>
      <c r="G2282" s="13" t="s">
        <v>42</v>
      </c>
      <c r="H2282" s="13" t="n">
        <v>3</v>
      </c>
      <c r="I2282" s="13" t="n">
        <v>1</v>
      </c>
      <c r="J2282" s="13" t="n">
        <v>5852</v>
      </c>
      <c r="K2282" s="14" t="n">
        <v>0.708333333333333</v>
      </c>
      <c r="L2282" s="15" t="n">
        <v>0.722222222222222</v>
      </c>
      <c r="M2282" s="16" t="n">
        <f aca="false">VLOOKUP(E2282,'Esp. percorsi al 18-10-22'!C:J,8,FALSE())</f>
        <v>8.5455145137272</v>
      </c>
      <c r="N2282" s="16"/>
      <c r="O2282" s="16"/>
      <c r="P2282" s="13" t="n">
        <v>38</v>
      </c>
      <c r="Q2282" s="17" t="n">
        <f aca="false">+M2282*P2282</f>
        <v>324.729551521634</v>
      </c>
      <c r="R2282" s="17" t="n">
        <f aca="false">+N2282*P2282</f>
        <v>0</v>
      </c>
      <c r="S2282" s="17"/>
      <c r="T2282" s="18" t="n">
        <f aca="false">+L2282-K2282</f>
        <v>0.0138888888888889</v>
      </c>
      <c r="U2282" s="18" t="n">
        <f aca="false">+T2282*P2282</f>
        <v>0.527777777777778</v>
      </c>
      <c r="V2282" s="18"/>
    </row>
    <row r="2283" s="13" customFormat="true" ht="12" hidden="false" customHeight="false" outlineLevel="0" collapsed="false">
      <c r="A2283" s="12" t="n">
        <v>18320</v>
      </c>
      <c r="B2283" s="13" t="n">
        <v>59</v>
      </c>
      <c r="C2283" s="13" t="s">
        <v>316</v>
      </c>
      <c r="D2283" s="13" t="n">
        <v>0</v>
      </c>
      <c r="E2283" s="13" t="n">
        <v>980</v>
      </c>
      <c r="F2283" s="13" t="s">
        <v>442</v>
      </c>
      <c r="G2283" s="13" t="s">
        <v>24</v>
      </c>
      <c r="H2283" s="13" t="s">
        <v>25</v>
      </c>
      <c r="I2283" s="13" t="n">
        <v>1</v>
      </c>
      <c r="J2283" s="13" t="n">
        <v>1252</v>
      </c>
      <c r="K2283" s="14" t="n">
        <v>0.333333333333333</v>
      </c>
      <c r="L2283" s="15" t="n">
        <v>0.357638888888889</v>
      </c>
      <c r="M2283" s="16" t="n">
        <f aca="false">VLOOKUP(E2283,'Esp. percorsi al 18-10-22'!C:J,8,FALSE())</f>
        <v>13.9137582925733</v>
      </c>
      <c r="N2283" s="16"/>
      <c r="O2283" s="16"/>
      <c r="P2283" s="13" t="n">
        <v>303</v>
      </c>
      <c r="Q2283" s="17" t="n">
        <f aca="false">+M2283*P2283</f>
        <v>4215.86876264971</v>
      </c>
      <c r="R2283" s="17" t="n">
        <f aca="false">+N2283*P2283</f>
        <v>0</v>
      </c>
      <c r="S2283" s="17"/>
      <c r="T2283" s="18" t="n">
        <f aca="false">+L2283-K2283</f>
        <v>0.0243055555555556</v>
      </c>
      <c r="U2283" s="18" t="n">
        <f aca="false">+T2283*P2283</f>
        <v>7.36458333333333</v>
      </c>
      <c r="V2283" s="18"/>
    </row>
    <row r="2284" s="13" customFormat="true" ht="12" hidden="false" customHeight="false" outlineLevel="0" collapsed="false">
      <c r="A2284" s="12" t="n">
        <v>11301</v>
      </c>
      <c r="B2284" s="13" t="n">
        <v>59</v>
      </c>
      <c r="C2284" s="13" t="s">
        <v>316</v>
      </c>
      <c r="D2284" s="13" t="n">
        <v>0</v>
      </c>
      <c r="E2284" s="13" t="n">
        <v>980</v>
      </c>
      <c r="F2284" s="13" t="s">
        <v>442</v>
      </c>
      <c r="G2284" s="13" t="s">
        <v>24</v>
      </c>
      <c r="H2284" s="13" t="s">
        <v>25</v>
      </c>
      <c r="I2284" s="13" t="n">
        <v>1</v>
      </c>
      <c r="J2284" s="13" t="n">
        <v>1255</v>
      </c>
      <c r="K2284" s="14" t="n">
        <v>0.767361111111111</v>
      </c>
      <c r="L2284" s="15" t="n">
        <v>0.791666666666667</v>
      </c>
      <c r="M2284" s="16" t="n">
        <f aca="false">VLOOKUP(E2284,'Esp. percorsi al 18-10-22'!C:J,8,FALSE())</f>
        <v>13.9137582925733</v>
      </c>
      <c r="N2284" s="16"/>
      <c r="O2284" s="16"/>
      <c r="P2284" s="13" t="n">
        <v>303</v>
      </c>
      <c r="Q2284" s="17" t="n">
        <f aca="false">+M2284*P2284</f>
        <v>4215.86876264971</v>
      </c>
      <c r="R2284" s="17" t="n">
        <f aca="false">+N2284*P2284</f>
        <v>0</v>
      </c>
      <c r="S2284" s="17"/>
      <c r="T2284" s="18" t="n">
        <f aca="false">+L2284-K2284</f>
        <v>0.0243055555555556</v>
      </c>
      <c r="U2284" s="18" t="n">
        <f aca="false">+T2284*P2284</f>
        <v>7.36458333333333</v>
      </c>
      <c r="V2284" s="18"/>
    </row>
    <row r="2285" s="13" customFormat="true" ht="12" hidden="false" customHeight="false" outlineLevel="0" collapsed="false">
      <c r="A2285" s="12" t="n">
        <v>18808</v>
      </c>
      <c r="B2285" s="13" t="n">
        <v>42</v>
      </c>
      <c r="C2285" s="13" t="s">
        <v>316</v>
      </c>
      <c r="D2285" s="13" t="n">
        <v>0</v>
      </c>
      <c r="E2285" s="13" t="n">
        <v>1115</v>
      </c>
      <c r="F2285" s="13" t="s">
        <v>443</v>
      </c>
      <c r="G2285" s="13" t="s">
        <v>42</v>
      </c>
      <c r="H2285" s="19" t="s">
        <v>27</v>
      </c>
      <c r="I2285" s="13" t="n">
        <v>1</v>
      </c>
      <c r="J2285" s="20" t="n">
        <v>18808</v>
      </c>
      <c r="K2285" s="14" t="n">
        <v>0.277777777777778</v>
      </c>
      <c r="L2285" s="15" t="n">
        <v>0.288194444444444</v>
      </c>
      <c r="M2285" s="16" t="n">
        <f aca="false">VLOOKUP(E2285,'Esp. percorsi al 18-10-22'!C:J,8,FALSE())</f>
        <v>3.86218114471676</v>
      </c>
      <c r="N2285" s="16"/>
      <c r="O2285" s="16"/>
      <c r="P2285" s="13" t="n">
        <v>189</v>
      </c>
      <c r="Q2285" s="17" t="n">
        <f aca="false">+M2285*P2285</f>
        <v>729.952236351468</v>
      </c>
      <c r="R2285" s="17" t="n">
        <f aca="false">+N2285*P2285</f>
        <v>0</v>
      </c>
      <c r="S2285" s="17"/>
      <c r="T2285" s="18" t="n">
        <f aca="false">+L2285-K2285</f>
        <v>0.0104166666666667</v>
      </c>
      <c r="U2285" s="18" t="n">
        <f aca="false">+T2285*P2285</f>
        <v>1.96875</v>
      </c>
      <c r="V2285" s="18"/>
    </row>
    <row r="2286" s="13" customFormat="true" ht="12" hidden="false" customHeight="false" outlineLevel="0" collapsed="false">
      <c r="A2286" s="12" t="n">
        <v>12550</v>
      </c>
      <c r="B2286" s="13" t="n">
        <v>60</v>
      </c>
      <c r="C2286" s="13" t="s">
        <v>316</v>
      </c>
      <c r="D2286" s="13" t="n">
        <v>1</v>
      </c>
      <c r="E2286" s="13" t="n">
        <v>150</v>
      </c>
      <c r="F2286" s="13" t="s">
        <v>444</v>
      </c>
      <c r="G2286" s="13" t="s">
        <v>24</v>
      </c>
      <c r="H2286" s="13" t="s">
        <v>29</v>
      </c>
      <c r="I2286" s="13" t="n">
        <v>1</v>
      </c>
      <c r="J2286" s="13" t="n">
        <v>2192</v>
      </c>
      <c r="K2286" s="14" t="n">
        <v>0.201388888888889</v>
      </c>
      <c r="L2286" s="15" t="n">
        <v>0.246527777777778</v>
      </c>
      <c r="M2286" s="16" t="n">
        <f aca="false">VLOOKUP(E2286,'Esp. percorsi al 18-10-22'!C:J,8,FALSE())</f>
        <v>34.9708417451052</v>
      </c>
      <c r="N2286" s="16"/>
      <c r="O2286" s="16"/>
      <c r="P2286" s="13" t="n">
        <v>57</v>
      </c>
      <c r="Q2286" s="17" t="n">
        <f aca="false">+M2286*P2286</f>
        <v>1993.337979471</v>
      </c>
      <c r="R2286" s="17" t="n">
        <f aca="false">+N2286*P2286</f>
        <v>0</v>
      </c>
      <c r="S2286" s="17"/>
      <c r="T2286" s="18" t="n">
        <f aca="false">+L2286-K2286</f>
        <v>0.0451388888888889</v>
      </c>
      <c r="U2286" s="18" t="n">
        <f aca="false">+T2286*P2286</f>
        <v>2.57291666666667</v>
      </c>
      <c r="V2286" s="18"/>
    </row>
    <row r="2287" s="13" customFormat="true" ht="12" hidden="false" customHeight="false" outlineLevel="0" collapsed="false">
      <c r="A2287" s="12" t="n">
        <v>12551</v>
      </c>
      <c r="B2287" s="13" t="n">
        <v>60</v>
      </c>
      <c r="C2287" s="13" t="s">
        <v>316</v>
      </c>
      <c r="D2287" s="13" t="n">
        <v>1</v>
      </c>
      <c r="E2287" s="13" t="n">
        <v>150</v>
      </c>
      <c r="F2287" s="13" t="s">
        <v>444</v>
      </c>
      <c r="G2287" s="13" t="s">
        <v>24</v>
      </c>
      <c r="H2287" s="13" t="s">
        <v>29</v>
      </c>
      <c r="I2287" s="13" t="n">
        <v>1</v>
      </c>
      <c r="J2287" s="13" t="n">
        <v>2193</v>
      </c>
      <c r="K2287" s="14" t="n">
        <v>0.534722222222222</v>
      </c>
      <c r="L2287" s="15" t="n">
        <v>0.579861111111111</v>
      </c>
      <c r="M2287" s="16" t="n">
        <f aca="false">VLOOKUP(E2287,'Esp. percorsi al 18-10-22'!C:J,8,FALSE())</f>
        <v>34.9708417451052</v>
      </c>
      <c r="N2287" s="16"/>
      <c r="O2287" s="16"/>
      <c r="P2287" s="13" t="n">
        <v>57</v>
      </c>
      <c r="Q2287" s="17" t="n">
        <f aca="false">+M2287*P2287</f>
        <v>1993.337979471</v>
      </c>
      <c r="R2287" s="17" t="n">
        <f aca="false">+N2287*P2287</f>
        <v>0</v>
      </c>
      <c r="S2287" s="17"/>
      <c r="T2287" s="18" t="n">
        <f aca="false">+L2287-K2287</f>
        <v>0.0451388888888889</v>
      </c>
      <c r="U2287" s="18" t="n">
        <f aca="false">+T2287*P2287</f>
        <v>2.57291666666667</v>
      </c>
      <c r="V2287" s="18"/>
    </row>
    <row r="2288" s="13" customFormat="true" ht="12" hidden="false" customHeight="false" outlineLevel="0" collapsed="false">
      <c r="A2288" s="12" t="n">
        <v>12552</v>
      </c>
      <c r="B2288" s="13" t="n">
        <v>60</v>
      </c>
      <c r="C2288" s="13" t="s">
        <v>316</v>
      </c>
      <c r="D2288" s="13" t="n">
        <v>1</v>
      </c>
      <c r="E2288" s="13" t="n">
        <v>150</v>
      </c>
      <c r="F2288" s="13" t="s">
        <v>444</v>
      </c>
      <c r="G2288" s="13" t="s">
        <v>24</v>
      </c>
      <c r="H2288" s="13" t="s">
        <v>29</v>
      </c>
      <c r="I2288" s="13" t="n">
        <v>1</v>
      </c>
      <c r="J2288" s="13" t="n">
        <v>2194</v>
      </c>
      <c r="K2288" s="14" t="n">
        <v>0.868055555555555</v>
      </c>
      <c r="L2288" s="15" t="n">
        <v>0.913194444444444</v>
      </c>
      <c r="M2288" s="16" t="n">
        <f aca="false">VLOOKUP(E2288,'Esp. percorsi al 18-10-22'!C:J,8,FALSE())</f>
        <v>34.9708417451052</v>
      </c>
      <c r="N2288" s="16"/>
      <c r="O2288" s="16"/>
      <c r="P2288" s="13" t="n">
        <v>57</v>
      </c>
      <c r="Q2288" s="17" t="n">
        <f aca="false">+M2288*P2288</f>
        <v>1993.337979471</v>
      </c>
      <c r="R2288" s="17" t="n">
        <f aca="false">+N2288*P2288</f>
        <v>0</v>
      </c>
      <c r="S2288" s="17"/>
      <c r="T2288" s="18" t="n">
        <f aca="false">+L2288-K2288</f>
        <v>0.0451388888888889</v>
      </c>
      <c r="U2288" s="18" t="n">
        <f aca="false">+T2288*P2288</f>
        <v>2.57291666666667</v>
      </c>
      <c r="V2288" s="18"/>
    </row>
    <row r="2289" s="13" customFormat="true" ht="12" hidden="false" customHeight="false" outlineLevel="0" collapsed="false">
      <c r="A2289" s="12" t="n">
        <v>12553</v>
      </c>
      <c r="B2289" s="13" t="n">
        <v>60</v>
      </c>
      <c r="C2289" s="13" t="s">
        <v>316</v>
      </c>
      <c r="D2289" s="13" t="n">
        <v>1</v>
      </c>
      <c r="E2289" s="13" t="n">
        <v>150</v>
      </c>
      <c r="F2289" s="13" t="s">
        <v>444</v>
      </c>
      <c r="G2289" s="13" t="s">
        <v>24</v>
      </c>
      <c r="H2289" s="13" t="s">
        <v>25</v>
      </c>
      <c r="I2289" s="13" t="n">
        <v>1</v>
      </c>
      <c r="J2289" s="13" t="n">
        <v>1449</v>
      </c>
      <c r="K2289" s="14" t="n">
        <v>0.868055555555555</v>
      </c>
      <c r="L2289" s="15" t="n">
        <v>0.913194444444444</v>
      </c>
      <c r="M2289" s="16" t="n">
        <f aca="false">VLOOKUP(E2289,'Esp. percorsi al 18-10-22'!C:J,8,FALSE())</f>
        <v>34.9708417451052</v>
      </c>
      <c r="N2289" s="16"/>
      <c r="O2289" s="16"/>
      <c r="P2289" s="13" t="n">
        <v>303</v>
      </c>
      <c r="Q2289" s="17" t="n">
        <f aca="false">+M2289*P2289</f>
        <v>10596.1650487669</v>
      </c>
      <c r="R2289" s="17" t="n">
        <f aca="false">+N2289*P2289</f>
        <v>0</v>
      </c>
      <c r="S2289" s="17"/>
      <c r="T2289" s="18" t="n">
        <f aca="false">+L2289-K2289</f>
        <v>0.0451388888888889</v>
      </c>
      <c r="U2289" s="18" t="n">
        <f aca="false">+T2289*P2289</f>
        <v>13.6770833333333</v>
      </c>
      <c r="V2289" s="18"/>
    </row>
    <row r="2290" s="13" customFormat="true" ht="12" hidden="false" customHeight="false" outlineLevel="0" collapsed="false">
      <c r="A2290" s="12" t="n">
        <v>10204</v>
      </c>
      <c r="B2290" s="13" t="n">
        <v>60</v>
      </c>
      <c r="C2290" s="13" t="s">
        <v>316</v>
      </c>
      <c r="D2290" s="13" t="n">
        <v>2</v>
      </c>
      <c r="E2290" s="13" t="n">
        <v>171</v>
      </c>
      <c r="F2290" s="13" t="s">
        <v>445</v>
      </c>
      <c r="G2290" s="13" t="s">
        <v>24</v>
      </c>
      <c r="H2290" s="13" t="s">
        <v>29</v>
      </c>
      <c r="I2290" s="13" t="n">
        <v>1</v>
      </c>
      <c r="J2290" s="13" t="n">
        <v>2188</v>
      </c>
      <c r="K2290" s="14" t="n">
        <v>0.579861111111111</v>
      </c>
      <c r="L2290" s="15" t="n">
        <v>0.621527777777778</v>
      </c>
      <c r="M2290" s="16" t="n">
        <f aca="false">VLOOKUP(E2290,'Esp. percorsi al 18-10-22'!C:J,8,FALSE())</f>
        <v>34.8940682461086</v>
      </c>
      <c r="N2290" s="16"/>
      <c r="O2290" s="16"/>
      <c r="P2290" s="13" t="n">
        <v>57</v>
      </c>
      <c r="Q2290" s="17" t="n">
        <f aca="false">+M2290*P2290</f>
        <v>1988.96189002819</v>
      </c>
      <c r="R2290" s="17" t="n">
        <f aca="false">+N2290*P2290</f>
        <v>0</v>
      </c>
      <c r="S2290" s="17"/>
      <c r="T2290" s="18" t="n">
        <f aca="false">+L2290-K2290</f>
        <v>0.0416666666666667</v>
      </c>
      <c r="U2290" s="18" t="n">
        <f aca="false">+T2290*P2290</f>
        <v>2.375</v>
      </c>
      <c r="V2290" s="18"/>
    </row>
    <row r="2291" s="13" customFormat="true" ht="12" hidden="false" customHeight="false" outlineLevel="0" collapsed="false">
      <c r="A2291" s="12" t="n">
        <v>10205</v>
      </c>
      <c r="B2291" s="13" t="n">
        <v>60</v>
      </c>
      <c r="C2291" s="13" t="s">
        <v>316</v>
      </c>
      <c r="D2291" s="13" t="n">
        <v>2</v>
      </c>
      <c r="E2291" s="13" t="n">
        <v>171</v>
      </c>
      <c r="F2291" s="13" t="s">
        <v>445</v>
      </c>
      <c r="G2291" s="13" t="s">
        <v>24</v>
      </c>
      <c r="H2291" s="13" t="s">
        <v>29</v>
      </c>
      <c r="I2291" s="13" t="n">
        <v>1</v>
      </c>
      <c r="J2291" s="13" t="n">
        <v>2189</v>
      </c>
      <c r="K2291" s="14" t="n">
        <v>0.913194444444444</v>
      </c>
      <c r="L2291" s="15" t="n">
        <v>0.954861111111111</v>
      </c>
      <c r="M2291" s="16" t="n">
        <f aca="false">VLOOKUP(E2291,'Esp. percorsi al 18-10-22'!C:J,8,FALSE())</f>
        <v>34.8940682461086</v>
      </c>
      <c r="N2291" s="16"/>
      <c r="O2291" s="16"/>
      <c r="P2291" s="13" t="n">
        <v>57</v>
      </c>
      <c r="Q2291" s="17" t="n">
        <f aca="false">+M2291*P2291</f>
        <v>1988.96189002819</v>
      </c>
      <c r="R2291" s="17" t="n">
        <f aca="false">+N2291*P2291</f>
        <v>0</v>
      </c>
      <c r="S2291" s="17"/>
      <c r="T2291" s="18" t="n">
        <f aca="false">+L2291-K2291</f>
        <v>0.0416666666666667</v>
      </c>
      <c r="U2291" s="18" t="n">
        <f aca="false">+T2291*P2291</f>
        <v>2.375</v>
      </c>
      <c r="V2291" s="18"/>
    </row>
    <row r="2292" s="13" customFormat="true" ht="12" hidden="false" customHeight="false" outlineLevel="0" collapsed="false">
      <c r="A2292" s="12" t="n">
        <v>10227</v>
      </c>
      <c r="B2292" s="13" t="n">
        <v>60</v>
      </c>
      <c r="C2292" s="13" t="s">
        <v>316</v>
      </c>
      <c r="D2292" s="13" t="n">
        <v>2</v>
      </c>
      <c r="E2292" s="13" t="n">
        <v>173</v>
      </c>
      <c r="F2292" s="13" t="s">
        <v>446</v>
      </c>
      <c r="G2292" s="13" t="s">
        <v>24</v>
      </c>
      <c r="H2292" s="13" t="s">
        <v>29</v>
      </c>
      <c r="I2292" s="13" t="n">
        <v>1</v>
      </c>
      <c r="J2292" s="13" t="n">
        <v>2187</v>
      </c>
      <c r="K2292" s="14" t="n">
        <v>0.246527777777778</v>
      </c>
      <c r="L2292" s="15" t="n">
        <v>0.288194444444444</v>
      </c>
      <c r="M2292" s="16" t="n">
        <f aca="false">VLOOKUP(E2292,'Esp. percorsi al 18-10-22'!C:J,8,FALSE())</f>
        <v>32.1747439140988</v>
      </c>
      <c r="N2292" s="16"/>
      <c r="O2292" s="16"/>
      <c r="P2292" s="13" t="n">
        <v>57</v>
      </c>
      <c r="Q2292" s="17" t="n">
        <f aca="false">+M2292*P2292</f>
        <v>1833.96040310363</v>
      </c>
      <c r="R2292" s="17" t="n">
        <f aca="false">+N2292*P2292</f>
        <v>0</v>
      </c>
      <c r="S2292" s="17"/>
      <c r="T2292" s="18" t="n">
        <f aca="false">+L2292-K2292</f>
        <v>0.0416666666666667</v>
      </c>
      <c r="U2292" s="18" t="n">
        <f aca="false">+T2292*P2292</f>
        <v>2.375</v>
      </c>
      <c r="V2292" s="18"/>
    </row>
    <row r="2293" s="13" customFormat="true" ht="12" hidden="false" customHeight="false" outlineLevel="0" collapsed="false">
      <c r="A2293" s="12" t="n">
        <v>13408</v>
      </c>
      <c r="B2293" s="13" t="n">
        <v>60</v>
      </c>
      <c r="C2293" s="13" t="s">
        <v>316</v>
      </c>
      <c r="D2293" s="13" t="n">
        <v>1</v>
      </c>
      <c r="E2293" s="13" t="n">
        <v>483</v>
      </c>
      <c r="F2293" s="13" t="s">
        <v>447</v>
      </c>
      <c r="G2293" s="13" t="s">
        <v>42</v>
      </c>
      <c r="H2293" s="19" t="s">
        <v>27</v>
      </c>
      <c r="I2293" s="13" t="n">
        <v>1</v>
      </c>
      <c r="J2293" s="13" t="n">
        <v>13406</v>
      </c>
      <c r="K2293" s="14" t="n">
        <v>0.291666666666667</v>
      </c>
      <c r="L2293" s="15" t="n">
        <v>0.329861111111111</v>
      </c>
      <c r="M2293" s="16" t="n">
        <f aca="false">VLOOKUP(E2293,'Esp. percorsi al 18-10-22'!C:J,8,FALSE())</f>
        <v>26.0788414938334</v>
      </c>
      <c r="N2293" s="16"/>
      <c r="O2293" s="16"/>
      <c r="P2293" s="13" t="n">
        <v>189</v>
      </c>
      <c r="Q2293" s="17" t="n">
        <f aca="false">+M2293*P2293</f>
        <v>4928.90104233451</v>
      </c>
      <c r="R2293" s="17" t="n">
        <f aca="false">+N2293*P2293</f>
        <v>0</v>
      </c>
      <c r="S2293" s="17"/>
      <c r="T2293" s="18" t="n">
        <f aca="false">+L2293-K2293</f>
        <v>0.0381944444444444</v>
      </c>
      <c r="U2293" s="18" t="n">
        <f aca="false">+T2293*P2293</f>
        <v>7.21875</v>
      </c>
      <c r="V2293" s="18"/>
    </row>
    <row r="2294" s="13" customFormat="true" ht="12" hidden="false" customHeight="false" outlineLevel="0" collapsed="false">
      <c r="A2294" s="12" t="n">
        <v>13404</v>
      </c>
      <c r="B2294" s="13" t="n">
        <v>60</v>
      </c>
      <c r="C2294" s="13" t="s">
        <v>316</v>
      </c>
      <c r="D2294" s="13" t="n">
        <v>2</v>
      </c>
      <c r="E2294" s="13" t="n">
        <v>485</v>
      </c>
      <c r="F2294" s="13" t="s">
        <v>448</v>
      </c>
      <c r="G2294" s="13" t="s">
        <v>42</v>
      </c>
      <c r="H2294" s="19" t="s">
        <v>27</v>
      </c>
      <c r="I2294" s="13" t="n">
        <v>1</v>
      </c>
      <c r="J2294" s="13" t="n">
        <v>2964</v>
      </c>
      <c r="K2294" s="14" t="n">
        <v>0.253472222222222</v>
      </c>
      <c r="L2294" s="15" t="n">
        <v>0.274305555555555</v>
      </c>
      <c r="M2294" s="16" t="n">
        <f aca="false">VLOOKUP(E2294,'Esp. percorsi al 18-10-22'!C:J,8,FALSE())</f>
        <v>25.1083940967545</v>
      </c>
      <c r="N2294" s="16"/>
      <c r="O2294" s="16"/>
      <c r="P2294" s="13" t="n">
        <v>189</v>
      </c>
      <c r="Q2294" s="17" t="n">
        <f aca="false">+M2294*P2294</f>
        <v>4745.4864842866</v>
      </c>
      <c r="R2294" s="17" t="n">
        <f aca="false">+N2294*P2294</f>
        <v>0</v>
      </c>
      <c r="S2294" s="17"/>
      <c r="T2294" s="18" t="n">
        <f aca="false">+L2294-K2294</f>
        <v>0.0208333333333333</v>
      </c>
      <c r="U2294" s="18" t="n">
        <f aca="false">+T2294*P2294</f>
        <v>3.9375</v>
      </c>
      <c r="V2294" s="18"/>
    </row>
    <row r="2295" s="13" customFormat="true" ht="12" hidden="false" customHeight="false" outlineLevel="0" collapsed="false">
      <c r="A2295" s="12" t="n">
        <v>10027</v>
      </c>
      <c r="B2295" s="13" t="n">
        <v>60</v>
      </c>
      <c r="C2295" s="13" t="s">
        <v>316</v>
      </c>
      <c r="D2295" s="13" t="n">
        <v>1</v>
      </c>
      <c r="E2295" s="13" t="n">
        <v>514</v>
      </c>
      <c r="F2295" s="13" t="s">
        <v>449</v>
      </c>
      <c r="G2295" s="13" t="s">
        <v>24</v>
      </c>
      <c r="H2295" s="13" t="s">
        <v>25</v>
      </c>
      <c r="I2295" s="13" t="n">
        <v>1</v>
      </c>
      <c r="J2295" s="13" t="n">
        <v>2427</v>
      </c>
      <c r="K2295" s="14" t="n">
        <v>0.253472222222222</v>
      </c>
      <c r="L2295" s="15" t="n">
        <v>0.270833333333333</v>
      </c>
      <c r="M2295" s="16" t="n">
        <f aca="false">VLOOKUP(E2295,'Esp. percorsi al 18-10-22'!C:J,8,FALSE())</f>
        <v>15.0259263352754</v>
      </c>
      <c r="N2295" s="16"/>
      <c r="O2295" s="16"/>
      <c r="P2295" s="13" t="n">
        <v>303</v>
      </c>
      <c r="Q2295" s="17" t="n">
        <f aca="false">+M2295*P2295</f>
        <v>4552.85567958845</v>
      </c>
      <c r="R2295" s="17" t="n">
        <f aca="false">+N2295*P2295</f>
        <v>0</v>
      </c>
      <c r="S2295" s="17"/>
      <c r="T2295" s="18" t="n">
        <f aca="false">+L2295-K2295</f>
        <v>0.0173611111111111</v>
      </c>
      <c r="U2295" s="18" t="n">
        <f aca="false">+T2295*P2295</f>
        <v>5.26041666666667</v>
      </c>
      <c r="V2295" s="18"/>
    </row>
    <row r="2296" s="13" customFormat="true" ht="12" hidden="false" customHeight="false" outlineLevel="0" collapsed="false">
      <c r="A2296" s="12" t="n">
        <v>10028</v>
      </c>
      <c r="B2296" s="13" t="n">
        <v>60</v>
      </c>
      <c r="C2296" s="13" t="s">
        <v>316</v>
      </c>
      <c r="D2296" s="13" t="n">
        <v>1</v>
      </c>
      <c r="E2296" s="13" t="n">
        <v>514</v>
      </c>
      <c r="F2296" s="13" t="s">
        <v>449</v>
      </c>
      <c r="G2296" s="13" t="s">
        <v>24</v>
      </c>
      <c r="H2296" s="13" t="s">
        <v>29</v>
      </c>
      <c r="I2296" s="13" t="n">
        <v>1</v>
      </c>
      <c r="J2296" s="13" t="n">
        <v>2428</v>
      </c>
      <c r="K2296" s="14" t="n">
        <v>0.253472222222222</v>
      </c>
      <c r="L2296" s="15" t="n">
        <v>0.270833333333333</v>
      </c>
      <c r="M2296" s="16" t="n">
        <f aca="false">VLOOKUP(E2296,'Esp. percorsi al 18-10-22'!C:J,8,FALSE())</f>
        <v>15.0259263352754</v>
      </c>
      <c r="N2296" s="16"/>
      <c r="O2296" s="16"/>
      <c r="P2296" s="13" t="n">
        <v>57</v>
      </c>
      <c r="Q2296" s="17" t="n">
        <f aca="false">+M2296*P2296</f>
        <v>856.477801110698</v>
      </c>
      <c r="R2296" s="17" t="n">
        <f aca="false">+N2296*P2296</f>
        <v>0</v>
      </c>
      <c r="S2296" s="17"/>
      <c r="T2296" s="18" t="n">
        <f aca="false">+L2296-K2296</f>
        <v>0.0173611111111111</v>
      </c>
      <c r="U2296" s="18" t="n">
        <f aca="false">+T2296*P2296</f>
        <v>0.989583333333333</v>
      </c>
      <c r="V2296" s="18"/>
    </row>
    <row r="2297" s="13" customFormat="true" ht="12" hidden="false" customHeight="false" outlineLevel="0" collapsed="false">
      <c r="A2297" s="12" t="n">
        <v>10029</v>
      </c>
      <c r="B2297" s="13" t="n">
        <v>60</v>
      </c>
      <c r="C2297" s="13" t="s">
        <v>316</v>
      </c>
      <c r="D2297" s="13" t="n">
        <v>1</v>
      </c>
      <c r="E2297" s="13" t="n">
        <v>514</v>
      </c>
      <c r="F2297" s="13" t="s">
        <v>449</v>
      </c>
      <c r="G2297" s="13" t="s">
        <v>24</v>
      </c>
      <c r="H2297" s="13" t="s">
        <v>29</v>
      </c>
      <c r="I2297" s="13" t="n">
        <v>1</v>
      </c>
      <c r="J2297" s="13" t="n">
        <v>2429</v>
      </c>
      <c r="K2297" s="14" t="n">
        <v>0.586805555555556</v>
      </c>
      <c r="L2297" s="15" t="n">
        <v>0.604166666666667</v>
      </c>
      <c r="M2297" s="16" t="n">
        <f aca="false">VLOOKUP(E2297,'Esp. percorsi al 18-10-22'!C:J,8,FALSE())</f>
        <v>15.0259263352754</v>
      </c>
      <c r="N2297" s="16"/>
      <c r="O2297" s="16"/>
      <c r="P2297" s="13" t="n">
        <v>57</v>
      </c>
      <c r="Q2297" s="17" t="n">
        <f aca="false">+M2297*P2297</f>
        <v>856.477801110698</v>
      </c>
      <c r="R2297" s="17" t="n">
        <f aca="false">+N2297*P2297</f>
        <v>0</v>
      </c>
      <c r="S2297" s="17"/>
      <c r="T2297" s="18" t="n">
        <f aca="false">+L2297-K2297</f>
        <v>0.0173611111111111</v>
      </c>
      <c r="U2297" s="18" t="n">
        <f aca="false">+T2297*P2297</f>
        <v>0.989583333333333</v>
      </c>
      <c r="V2297" s="18"/>
    </row>
    <row r="2298" s="13" customFormat="true" ht="12" hidden="false" customHeight="false" outlineLevel="0" collapsed="false">
      <c r="A2298" s="12" t="n">
        <v>10188</v>
      </c>
      <c r="B2298" s="13" t="n">
        <v>60</v>
      </c>
      <c r="C2298" s="13" t="s">
        <v>316</v>
      </c>
      <c r="D2298" s="13" t="n">
        <v>1</v>
      </c>
      <c r="E2298" s="13" t="n">
        <v>514</v>
      </c>
      <c r="F2298" s="13" t="s">
        <v>449</v>
      </c>
      <c r="G2298" s="13" t="s">
        <v>24</v>
      </c>
      <c r="H2298" s="13" t="s">
        <v>25</v>
      </c>
      <c r="I2298" s="13" t="n">
        <v>1</v>
      </c>
      <c r="J2298" s="13" t="n">
        <v>2425</v>
      </c>
      <c r="K2298" s="14" t="n">
        <v>0.586805555555556</v>
      </c>
      <c r="L2298" s="15" t="n">
        <v>0.604166666666667</v>
      </c>
      <c r="M2298" s="16" t="n">
        <f aca="false">VLOOKUP(E2298,'Esp. percorsi al 18-10-22'!C:J,8,FALSE())</f>
        <v>15.0259263352754</v>
      </c>
      <c r="N2298" s="16"/>
      <c r="O2298" s="16"/>
      <c r="P2298" s="13" t="n">
        <v>303</v>
      </c>
      <c r="Q2298" s="17" t="n">
        <f aca="false">+M2298*P2298</f>
        <v>4552.85567958845</v>
      </c>
      <c r="R2298" s="17" t="n">
        <f aca="false">+N2298*P2298</f>
        <v>0</v>
      </c>
      <c r="S2298" s="17"/>
      <c r="T2298" s="18" t="n">
        <f aca="false">+L2298-K2298</f>
        <v>0.0173611111111111</v>
      </c>
      <c r="U2298" s="18" t="n">
        <f aca="false">+T2298*P2298</f>
        <v>5.26041666666667</v>
      </c>
      <c r="V2298" s="18"/>
    </row>
    <row r="2299" s="13" customFormat="true" ht="12" hidden="false" customHeight="false" outlineLevel="0" collapsed="false">
      <c r="A2299" s="12" t="n">
        <v>10030</v>
      </c>
      <c r="B2299" s="13" t="n">
        <v>60</v>
      </c>
      <c r="C2299" s="13" t="s">
        <v>316</v>
      </c>
      <c r="D2299" s="13" t="n">
        <v>1</v>
      </c>
      <c r="E2299" s="13" t="n">
        <v>514</v>
      </c>
      <c r="F2299" s="13" t="s">
        <v>449</v>
      </c>
      <c r="G2299" s="13" t="s">
        <v>24</v>
      </c>
      <c r="H2299" s="13" t="s">
        <v>29</v>
      </c>
      <c r="I2299" s="13" t="n">
        <v>1</v>
      </c>
      <c r="J2299" s="13" t="n">
        <v>2430</v>
      </c>
      <c r="K2299" s="14" t="n">
        <v>0.920138888888889</v>
      </c>
      <c r="L2299" s="15" t="n">
        <v>0.9375</v>
      </c>
      <c r="M2299" s="16" t="n">
        <f aca="false">VLOOKUP(E2299,'Esp. percorsi al 18-10-22'!C:J,8,FALSE())</f>
        <v>15.0259263352754</v>
      </c>
      <c r="N2299" s="16"/>
      <c r="O2299" s="16"/>
      <c r="P2299" s="13" t="n">
        <v>57</v>
      </c>
      <c r="Q2299" s="17" t="n">
        <f aca="false">+M2299*P2299</f>
        <v>856.477801110698</v>
      </c>
      <c r="R2299" s="17" t="n">
        <f aca="false">+N2299*P2299</f>
        <v>0</v>
      </c>
      <c r="S2299" s="17"/>
      <c r="T2299" s="18" t="n">
        <f aca="false">+L2299-K2299</f>
        <v>0.0173611111111111</v>
      </c>
      <c r="U2299" s="18" t="n">
        <f aca="false">+T2299*P2299</f>
        <v>0.989583333333333</v>
      </c>
      <c r="V2299" s="18"/>
    </row>
    <row r="2300" s="13" customFormat="true" ht="12" hidden="false" customHeight="false" outlineLevel="0" collapsed="false">
      <c r="A2300" s="12" t="n">
        <v>10031</v>
      </c>
      <c r="B2300" s="13" t="n">
        <v>60</v>
      </c>
      <c r="C2300" s="13" t="s">
        <v>316</v>
      </c>
      <c r="D2300" s="13" t="n">
        <v>2</v>
      </c>
      <c r="E2300" s="13" t="n">
        <v>531</v>
      </c>
      <c r="F2300" s="13" t="s">
        <v>450</v>
      </c>
      <c r="G2300" s="13" t="s">
        <v>24</v>
      </c>
      <c r="H2300" s="13" t="s">
        <v>25</v>
      </c>
      <c r="I2300" s="13" t="n">
        <v>1</v>
      </c>
      <c r="J2300" s="13" t="n">
        <v>2431</v>
      </c>
      <c r="K2300" s="14" t="n">
        <v>0.222222222222222</v>
      </c>
      <c r="L2300" s="15" t="n">
        <v>0.243055555555556</v>
      </c>
      <c r="M2300" s="16" t="n">
        <f aca="false">VLOOKUP(E2300,'Esp. percorsi al 18-10-22'!C:J,8,FALSE())</f>
        <v>15.5375168615425</v>
      </c>
      <c r="N2300" s="16"/>
      <c r="O2300" s="16"/>
      <c r="P2300" s="13" t="n">
        <v>303</v>
      </c>
      <c r="Q2300" s="17" t="n">
        <f aca="false">+M2300*P2300</f>
        <v>4707.86760904738</v>
      </c>
      <c r="R2300" s="17" t="n">
        <f aca="false">+N2300*P2300</f>
        <v>0</v>
      </c>
      <c r="S2300" s="17"/>
      <c r="T2300" s="18" t="n">
        <f aca="false">+L2300-K2300</f>
        <v>0.0208333333333333</v>
      </c>
      <c r="U2300" s="18" t="n">
        <f aca="false">+T2300*P2300</f>
        <v>6.3125</v>
      </c>
      <c r="V2300" s="18"/>
    </row>
    <row r="2301" s="13" customFormat="true" ht="12" hidden="false" customHeight="false" outlineLevel="0" collapsed="false">
      <c r="A2301" s="12" t="n">
        <v>10034</v>
      </c>
      <c r="B2301" s="13" t="n">
        <v>60</v>
      </c>
      <c r="C2301" s="13" t="s">
        <v>316</v>
      </c>
      <c r="D2301" s="13" t="n">
        <v>2</v>
      </c>
      <c r="E2301" s="13" t="n">
        <v>531</v>
      </c>
      <c r="F2301" s="13" t="s">
        <v>450</v>
      </c>
      <c r="G2301" s="13" t="s">
        <v>24</v>
      </c>
      <c r="H2301" s="13" t="s">
        <v>29</v>
      </c>
      <c r="I2301" s="13" t="n">
        <v>1</v>
      </c>
      <c r="J2301" s="13" t="n">
        <v>2434</v>
      </c>
      <c r="K2301" s="14" t="n">
        <v>0.222222222222222</v>
      </c>
      <c r="L2301" s="15" t="n">
        <v>0.243055555555556</v>
      </c>
      <c r="M2301" s="16" t="n">
        <f aca="false">VLOOKUP(E2301,'Esp. percorsi al 18-10-22'!C:J,8,FALSE())</f>
        <v>15.5375168615425</v>
      </c>
      <c r="N2301" s="16"/>
      <c r="O2301" s="16"/>
      <c r="P2301" s="13" t="n">
        <v>57</v>
      </c>
      <c r="Q2301" s="17" t="n">
        <f aca="false">+M2301*P2301</f>
        <v>885.638461107923</v>
      </c>
      <c r="R2301" s="17" t="n">
        <f aca="false">+N2301*P2301</f>
        <v>0</v>
      </c>
      <c r="S2301" s="17"/>
      <c r="T2301" s="18" t="n">
        <f aca="false">+L2301-K2301</f>
        <v>0.0208333333333333</v>
      </c>
      <c r="U2301" s="18" t="n">
        <f aca="false">+T2301*P2301</f>
        <v>1.1875</v>
      </c>
      <c r="V2301" s="18"/>
    </row>
    <row r="2302" s="13" customFormat="true" ht="12" hidden="false" customHeight="false" outlineLevel="0" collapsed="false">
      <c r="A2302" s="12" t="n">
        <v>10032</v>
      </c>
      <c r="B2302" s="13" t="n">
        <v>60</v>
      </c>
      <c r="C2302" s="13" t="s">
        <v>316</v>
      </c>
      <c r="D2302" s="13" t="n">
        <v>2</v>
      </c>
      <c r="E2302" s="13" t="n">
        <v>531</v>
      </c>
      <c r="F2302" s="13" t="s">
        <v>450</v>
      </c>
      <c r="G2302" s="13" t="s">
        <v>24</v>
      </c>
      <c r="H2302" s="13" t="s">
        <v>25</v>
      </c>
      <c r="I2302" s="13" t="n">
        <v>1</v>
      </c>
      <c r="J2302" s="13" t="n">
        <v>2432</v>
      </c>
      <c r="K2302" s="14" t="n">
        <v>0.555555555555556</v>
      </c>
      <c r="L2302" s="15" t="n">
        <v>0.576388888888889</v>
      </c>
      <c r="M2302" s="16" t="n">
        <f aca="false">VLOOKUP(E2302,'Esp. percorsi al 18-10-22'!C:J,8,FALSE())</f>
        <v>15.5375168615425</v>
      </c>
      <c r="N2302" s="16"/>
      <c r="O2302" s="16"/>
      <c r="P2302" s="13" t="n">
        <v>303</v>
      </c>
      <c r="Q2302" s="17" t="n">
        <f aca="false">+M2302*P2302</f>
        <v>4707.86760904738</v>
      </c>
      <c r="R2302" s="17" t="n">
        <f aca="false">+N2302*P2302</f>
        <v>0</v>
      </c>
      <c r="S2302" s="17"/>
      <c r="T2302" s="18" t="n">
        <f aca="false">+L2302-K2302</f>
        <v>0.0208333333333333</v>
      </c>
      <c r="U2302" s="18" t="n">
        <f aca="false">+T2302*P2302</f>
        <v>6.3125</v>
      </c>
      <c r="V2302" s="18"/>
    </row>
    <row r="2303" s="13" customFormat="true" ht="12" hidden="false" customHeight="false" outlineLevel="0" collapsed="false">
      <c r="A2303" s="12" t="n">
        <v>10035</v>
      </c>
      <c r="B2303" s="13" t="n">
        <v>60</v>
      </c>
      <c r="C2303" s="13" t="s">
        <v>316</v>
      </c>
      <c r="D2303" s="13" t="n">
        <v>2</v>
      </c>
      <c r="E2303" s="13" t="n">
        <v>531</v>
      </c>
      <c r="F2303" s="13" t="s">
        <v>450</v>
      </c>
      <c r="G2303" s="13" t="s">
        <v>24</v>
      </c>
      <c r="H2303" s="13" t="s">
        <v>29</v>
      </c>
      <c r="I2303" s="13" t="n">
        <v>1</v>
      </c>
      <c r="J2303" s="13" t="n">
        <v>2435</v>
      </c>
      <c r="K2303" s="14" t="n">
        <v>0.555555555555556</v>
      </c>
      <c r="L2303" s="15" t="n">
        <v>0.576388888888889</v>
      </c>
      <c r="M2303" s="16" t="n">
        <f aca="false">VLOOKUP(E2303,'Esp. percorsi al 18-10-22'!C:J,8,FALSE())</f>
        <v>15.5375168615425</v>
      </c>
      <c r="N2303" s="16"/>
      <c r="O2303" s="16"/>
      <c r="P2303" s="13" t="n">
        <v>57</v>
      </c>
      <c r="Q2303" s="17" t="n">
        <f aca="false">+M2303*P2303</f>
        <v>885.638461107923</v>
      </c>
      <c r="R2303" s="17" t="n">
        <f aca="false">+N2303*P2303</f>
        <v>0</v>
      </c>
      <c r="S2303" s="17"/>
      <c r="T2303" s="18" t="n">
        <f aca="false">+L2303-K2303</f>
        <v>0.0208333333333333</v>
      </c>
      <c r="U2303" s="18" t="n">
        <f aca="false">+T2303*P2303</f>
        <v>1.1875</v>
      </c>
      <c r="V2303" s="18"/>
    </row>
    <row r="2304" s="13" customFormat="true" ht="12" hidden="false" customHeight="false" outlineLevel="0" collapsed="false">
      <c r="A2304" s="12" t="n">
        <v>10033</v>
      </c>
      <c r="B2304" s="13" t="n">
        <v>60</v>
      </c>
      <c r="C2304" s="13" t="s">
        <v>316</v>
      </c>
      <c r="D2304" s="13" t="n">
        <v>2</v>
      </c>
      <c r="E2304" s="13" t="n">
        <v>531</v>
      </c>
      <c r="F2304" s="13" t="s">
        <v>450</v>
      </c>
      <c r="G2304" s="13" t="s">
        <v>24</v>
      </c>
      <c r="H2304" s="13" t="s">
        <v>25</v>
      </c>
      <c r="I2304" s="13" t="n">
        <v>1</v>
      </c>
      <c r="J2304" s="13" t="n">
        <v>2433</v>
      </c>
      <c r="K2304" s="14" t="n">
        <v>0.888888888888889</v>
      </c>
      <c r="L2304" s="15" t="n">
        <v>0.909722222222222</v>
      </c>
      <c r="M2304" s="16" t="n">
        <f aca="false">VLOOKUP(E2304,'Esp. percorsi al 18-10-22'!C:J,8,FALSE())</f>
        <v>15.5375168615425</v>
      </c>
      <c r="N2304" s="16"/>
      <c r="O2304" s="16"/>
      <c r="P2304" s="13" t="n">
        <v>303</v>
      </c>
      <c r="Q2304" s="17" t="n">
        <f aca="false">+M2304*P2304</f>
        <v>4707.86760904738</v>
      </c>
      <c r="R2304" s="17" t="n">
        <f aca="false">+N2304*P2304</f>
        <v>0</v>
      </c>
      <c r="S2304" s="17"/>
      <c r="T2304" s="18" t="n">
        <f aca="false">+L2304-K2304</f>
        <v>0.0208333333333333</v>
      </c>
      <c r="U2304" s="18" t="n">
        <f aca="false">+T2304*P2304</f>
        <v>6.3125</v>
      </c>
      <c r="V2304" s="18"/>
    </row>
    <row r="2305" s="13" customFormat="true" ht="12" hidden="false" customHeight="false" outlineLevel="0" collapsed="false">
      <c r="A2305" s="12" t="n">
        <v>10036</v>
      </c>
      <c r="B2305" s="13" t="n">
        <v>60</v>
      </c>
      <c r="C2305" s="13" t="s">
        <v>316</v>
      </c>
      <c r="D2305" s="13" t="n">
        <v>2</v>
      </c>
      <c r="E2305" s="13" t="n">
        <v>531</v>
      </c>
      <c r="F2305" s="13" t="s">
        <v>450</v>
      </c>
      <c r="G2305" s="13" t="s">
        <v>24</v>
      </c>
      <c r="H2305" s="13" t="s">
        <v>29</v>
      </c>
      <c r="I2305" s="13" t="n">
        <v>1</v>
      </c>
      <c r="J2305" s="13" t="n">
        <v>2436</v>
      </c>
      <c r="K2305" s="14" t="n">
        <v>0.888888888888889</v>
      </c>
      <c r="L2305" s="15" t="n">
        <v>0.909722222222222</v>
      </c>
      <c r="M2305" s="16" t="n">
        <f aca="false">VLOOKUP(E2305,'Esp. percorsi al 18-10-22'!C:J,8,FALSE())</f>
        <v>15.5375168615425</v>
      </c>
      <c r="N2305" s="16"/>
      <c r="O2305" s="16"/>
      <c r="P2305" s="13" t="n">
        <v>57</v>
      </c>
      <c r="Q2305" s="17" t="n">
        <f aca="false">+M2305*P2305</f>
        <v>885.638461107923</v>
      </c>
      <c r="R2305" s="17" t="n">
        <f aca="false">+N2305*P2305</f>
        <v>0</v>
      </c>
      <c r="S2305" s="17"/>
      <c r="T2305" s="18" t="n">
        <f aca="false">+L2305-K2305</f>
        <v>0.0208333333333333</v>
      </c>
      <c r="U2305" s="18" t="n">
        <f aca="false">+T2305*P2305</f>
        <v>1.1875</v>
      </c>
      <c r="V2305" s="18"/>
    </row>
    <row r="2306" s="13" customFormat="true" ht="12" hidden="false" customHeight="false" outlineLevel="0" collapsed="false">
      <c r="A2306" s="12" t="n">
        <v>9901</v>
      </c>
      <c r="B2306" s="13" t="n">
        <v>60</v>
      </c>
      <c r="C2306" s="13" t="s">
        <v>316</v>
      </c>
      <c r="D2306" s="13" t="n">
        <v>2</v>
      </c>
      <c r="E2306" s="13" t="n">
        <v>780</v>
      </c>
      <c r="F2306" s="13" t="s">
        <v>451</v>
      </c>
      <c r="G2306" s="13" t="s">
        <v>24</v>
      </c>
      <c r="H2306" s="13" t="s">
        <v>25</v>
      </c>
      <c r="I2306" s="13" t="n">
        <v>1</v>
      </c>
      <c r="J2306" s="13" t="n">
        <v>1438</v>
      </c>
      <c r="K2306" s="14" t="n">
        <v>0.586805555555556</v>
      </c>
      <c r="L2306" s="15" t="n">
        <v>0.621527777777778</v>
      </c>
      <c r="M2306" s="16" t="n">
        <f aca="false">VLOOKUP(E2306,'Esp. percorsi al 18-10-22'!C:J,8,FALSE())</f>
        <v>30.5284858098095</v>
      </c>
      <c r="N2306" s="16"/>
      <c r="O2306" s="16"/>
      <c r="P2306" s="13" t="n">
        <v>303</v>
      </c>
      <c r="Q2306" s="17" t="n">
        <f aca="false">+M2306*P2306</f>
        <v>9250.13120037228</v>
      </c>
      <c r="R2306" s="17" t="n">
        <f aca="false">+N2306*P2306</f>
        <v>0</v>
      </c>
      <c r="S2306" s="17"/>
      <c r="T2306" s="18" t="n">
        <f aca="false">+L2306-K2306</f>
        <v>0.0347222222222222</v>
      </c>
      <c r="U2306" s="18" t="n">
        <f aca="false">+T2306*P2306</f>
        <v>10.5208333333333</v>
      </c>
      <c r="V2306" s="18"/>
    </row>
    <row r="2307" s="13" customFormat="true" ht="12" hidden="false" customHeight="false" outlineLevel="0" collapsed="false">
      <c r="A2307" s="12" t="n">
        <v>12471</v>
      </c>
      <c r="B2307" s="13" t="n">
        <v>60</v>
      </c>
      <c r="C2307" s="13" t="s">
        <v>316</v>
      </c>
      <c r="D2307" s="13" t="n">
        <v>2</v>
      </c>
      <c r="E2307" s="13" t="n">
        <v>780</v>
      </c>
      <c r="F2307" s="13" t="s">
        <v>451</v>
      </c>
      <c r="G2307" s="13" t="s">
        <v>24</v>
      </c>
      <c r="H2307" s="13" t="s">
        <v>25</v>
      </c>
      <c r="I2307" s="13" t="n">
        <v>1</v>
      </c>
      <c r="J2307" s="13" t="n">
        <v>1439</v>
      </c>
      <c r="K2307" s="14" t="n">
        <v>0.920138888888889</v>
      </c>
      <c r="L2307" s="15" t="n">
        <v>0.958333333333333</v>
      </c>
      <c r="M2307" s="16" t="n">
        <f aca="false">VLOOKUP(E2307,'Esp. percorsi al 18-10-22'!C:J,8,FALSE())</f>
        <v>30.5284858098095</v>
      </c>
      <c r="N2307" s="16"/>
      <c r="O2307" s="16"/>
      <c r="P2307" s="13" t="n">
        <v>303</v>
      </c>
      <c r="Q2307" s="17" t="n">
        <f aca="false">+M2307*P2307</f>
        <v>9250.13120037228</v>
      </c>
      <c r="R2307" s="17" t="n">
        <f aca="false">+N2307*P2307</f>
        <v>0</v>
      </c>
      <c r="S2307" s="17"/>
      <c r="T2307" s="18" t="n">
        <f aca="false">+L2307-K2307</f>
        <v>0.0381944444444444</v>
      </c>
      <c r="U2307" s="18" t="n">
        <f aca="false">+T2307*P2307</f>
        <v>11.5729166666667</v>
      </c>
      <c r="V2307" s="18"/>
    </row>
    <row r="2308" s="13" customFormat="true" ht="12" hidden="false" customHeight="false" outlineLevel="0" collapsed="false">
      <c r="A2308" s="12" t="n">
        <v>13402</v>
      </c>
      <c r="B2308" s="13" t="n">
        <v>60</v>
      </c>
      <c r="C2308" s="13" t="s">
        <v>316</v>
      </c>
      <c r="D2308" s="13" t="n">
        <v>1</v>
      </c>
      <c r="E2308" s="13" t="n">
        <v>784</v>
      </c>
      <c r="F2308" s="13" t="s">
        <v>452</v>
      </c>
      <c r="G2308" s="13" t="s">
        <v>42</v>
      </c>
      <c r="H2308" s="13" t="n">
        <v>6</v>
      </c>
      <c r="I2308" s="13" t="n">
        <v>1</v>
      </c>
      <c r="J2308" s="13" t="n">
        <v>1446</v>
      </c>
      <c r="K2308" s="14" t="n">
        <v>0.277777777777778</v>
      </c>
      <c r="L2308" s="15" t="n">
        <v>0.326388888888889</v>
      </c>
      <c r="M2308" s="16" t="n">
        <f aca="false">VLOOKUP(E2308,'Esp. percorsi al 18-10-22'!C:J,8,FALSE())</f>
        <v>39.0423577842075</v>
      </c>
      <c r="N2308" s="16"/>
      <c r="O2308" s="16"/>
      <c r="P2308" s="13" t="n">
        <v>37</v>
      </c>
      <c r="Q2308" s="17" t="n">
        <f aca="false">+M2308*P2308</f>
        <v>1444.56723801568</v>
      </c>
      <c r="R2308" s="17" t="n">
        <f aca="false">+N2308*P2308</f>
        <v>0</v>
      </c>
      <c r="S2308" s="17"/>
      <c r="T2308" s="18" t="n">
        <f aca="false">+L2308-K2308</f>
        <v>0.0486111111111111</v>
      </c>
      <c r="U2308" s="18" t="n">
        <f aca="false">+T2308*P2308</f>
        <v>1.79861111111111</v>
      </c>
      <c r="V2308" s="18"/>
    </row>
    <row r="2309" s="13" customFormat="true" ht="12" hidden="false" customHeight="false" outlineLevel="0" collapsed="false">
      <c r="A2309" s="12" t="n">
        <v>13403</v>
      </c>
      <c r="B2309" s="13" t="n">
        <v>60</v>
      </c>
      <c r="C2309" s="13" t="s">
        <v>316</v>
      </c>
      <c r="D2309" s="13" t="n">
        <v>1</v>
      </c>
      <c r="E2309" s="13" t="n">
        <v>784</v>
      </c>
      <c r="F2309" s="13" t="s">
        <v>452</v>
      </c>
      <c r="G2309" s="13" t="s">
        <v>77</v>
      </c>
      <c r="H2309" s="13" t="s">
        <v>25</v>
      </c>
      <c r="I2309" s="13" t="n">
        <v>1</v>
      </c>
      <c r="J2309" s="13" t="n">
        <v>13403</v>
      </c>
      <c r="K2309" s="14" t="n">
        <v>0.277777777777778</v>
      </c>
      <c r="L2309" s="15" t="n">
        <v>0.326388888888889</v>
      </c>
      <c r="M2309" s="16" t="n">
        <f aca="false">VLOOKUP(E2309,'Esp. percorsi al 18-10-22'!C:J,8,FALSE())</f>
        <v>39.0423577842075</v>
      </c>
      <c r="N2309" s="16"/>
      <c r="O2309" s="16"/>
      <c r="P2309" s="13" t="n">
        <v>77</v>
      </c>
      <c r="Q2309" s="17" t="n">
        <f aca="false">+M2309*P2309</f>
        <v>3006.26154938398</v>
      </c>
      <c r="R2309" s="17" t="n">
        <f aca="false">+N2309*P2309</f>
        <v>0</v>
      </c>
      <c r="S2309" s="17"/>
      <c r="T2309" s="18" t="n">
        <f aca="false">+L2309-K2309</f>
        <v>0.0486111111111111</v>
      </c>
      <c r="U2309" s="18" t="n">
        <f aca="false">+T2309*P2309</f>
        <v>3.74305555555556</v>
      </c>
      <c r="V2309" s="18"/>
    </row>
    <row r="2310" s="13" customFormat="true" ht="12" hidden="false" customHeight="false" outlineLevel="0" collapsed="false">
      <c r="A2310" s="12" t="n">
        <v>12554</v>
      </c>
      <c r="B2310" s="13" t="n">
        <v>60</v>
      </c>
      <c r="C2310" s="13" t="s">
        <v>316</v>
      </c>
      <c r="D2310" s="13" t="n">
        <v>1</v>
      </c>
      <c r="E2310" s="13" t="n">
        <v>785</v>
      </c>
      <c r="F2310" s="13" t="s">
        <v>453</v>
      </c>
      <c r="G2310" s="13" t="s">
        <v>24</v>
      </c>
      <c r="H2310" s="13" t="s">
        <v>25</v>
      </c>
      <c r="I2310" s="13" t="n">
        <v>1</v>
      </c>
      <c r="J2310" s="13" t="n">
        <v>1447</v>
      </c>
      <c r="K2310" s="14" t="n">
        <v>0.201388888888889</v>
      </c>
      <c r="L2310" s="15" t="n">
        <v>0.238888888888889</v>
      </c>
      <c r="M2310" s="16" t="n">
        <f aca="false">VLOOKUP(E2310,'Esp. percorsi al 18-10-22'!C:J,8,FALSE())</f>
        <v>30.7319317705425</v>
      </c>
      <c r="N2310" s="16"/>
      <c r="O2310" s="16"/>
      <c r="P2310" s="13" t="n">
        <v>303</v>
      </c>
      <c r="Q2310" s="17" t="n">
        <f aca="false">+M2310*P2310</f>
        <v>9311.77532647438</v>
      </c>
      <c r="R2310" s="17" t="n">
        <f aca="false">+N2310*P2310</f>
        <v>0</v>
      </c>
      <c r="S2310" s="17"/>
      <c r="T2310" s="18" t="n">
        <f aca="false">+L2310-K2310</f>
        <v>0.0375</v>
      </c>
      <c r="U2310" s="18" t="n">
        <f aca="false">+T2310*P2310</f>
        <v>11.3625</v>
      </c>
      <c r="V2310" s="18"/>
    </row>
    <row r="2311" s="13" customFormat="true" ht="12" hidden="false" customHeight="false" outlineLevel="0" collapsed="false">
      <c r="A2311" s="12" t="n">
        <v>17930</v>
      </c>
      <c r="B2311" s="13" t="n">
        <v>60</v>
      </c>
      <c r="C2311" s="13" t="s">
        <v>316</v>
      </c>
      <c r="D2311" s="13" t="n">
        <v>2</v>
      </c>
      <c r="E2311" s="13" t="n">
        <v>864</v>
      </c>
      <c r="F2311" s="13" t="s">
        <v>454</v>
      </c>
      <c r="G2311" s="13" t="s">
        <v>24</v>
      </c>
      <c r="H2311" s="13" t="s">
        <v>25</v>
      </c>
      <c r="I2311" s="13" t="n">
        <v>1</v>
      </c>
      <c r="J2311" s="13" t="n">
        <v>1499</v>
      </c>
      <c r="K2311" s="14" t="n">
        <v>0.238888888888889</v>
      </c>
      <c r="L2311" s="15" t="n">
        <v>0.256944444444444</v>
      </c>
      <c r="M2311" s="16" t="n">
        <f aca="false">VLOOKUP(E2311,'Esp. percorsi al 18-10-22'!C:J,8,FALSE())</f>
        <v>10.6106628791942</v>
      </c>
      <c r="N2311" s="16"/>
      <c r="O2311" s="16"/>
      <c r="P2311" s="13" t="n">
        <v>303</v>
      </c>
      <c r="Q2311" s="17" t="n">
        <f aca="false">+M2311*P2311</f>
        <v>3215.03085239584</v>
      </c>
      <c r="R2311" s="17" t="n">
        <f aca="false">+N2311*P2311</f>
        <v>0</v>
      </c>
      <c r="S2311" s="17"/>
      <c r="T2311" s="18" t="n">
        <f aca="false">+L2311-K2311</f>
        <v>0.0180555555555556</v>
      </c>
      <c r="U2311" s="18" t="n">
        <f aca="false">+T2311*P2311</f>
        <v>5.47083333333333</v>
      </c>
      <c r="V2311" s="18"/>
    </row>
    <row r="2312" s="13" customFormat="true" ht="12" hidden="false" customHeight="false" outlineLevel="0" collapsed="false">
      <c r="A2312" s="12" t="n">
        <v>10099</v>
      </c>
      <c r="B2312" s="13" t="n">
        <v>60</v>
      </c>
      <c r="C2312" s="13" t="s">
        <v>316</v>
      </c>
      <c r="D2312" s="13" t="n">
        <v>2</v>
      </c>
      <c r="E2312" s="13" t="n">
        <v>946</v>
      </c>
      <c r="F2312" s="13" t="s">
        <v>455</v>
      </c>
      <c r="G2312" s="13" t="s">
        <v>24</v>
      </c>
      <c r="H2312" s="19" t="s">
        <v>27</v>
      </c>
      <c r="I2312" s="13" t="n">
        <v>1</v>
      </c>
      <c r="J2312" s="13" t="n">
        <v>3100</v>
      </c>
      <c r="K2312" s="14" t="n">
        <v>0.6875</v>
      </c>
      <c r="L2312" s="15" t="n">
        <v>0.704861111111111</v>
      </c>
      <c r="M2312" s="16" t="n">
        <f aca="false">VLOOKUP(E2312,'Esp. percorsi al 18-10-22'!C:J,8,FALSE())</f>
        <v>19.2061146877423</v>
      </c>
      <c r="N2312" s="16"/>
      <c r="O2312" s="16"/>
      <c r="P2312" s="13" t="n">
        <v>254</v>
      </c>
      <c r="Q2312" s="17" t="n">
        <f aca="false">+M2312*P2312</f>
        <v>4878.35313068654</v>
      </c>
      <c r="R2312" s="17" t="n">
        <f aca="false">+N2312*P2312</f>
        <v>0</v>
      </c>
      <c r="S2312" s="17"/>
      <c r="T2312" s="18" t="n">
        <f aca="false">+L2312-K2312</f>
        <v>0.0173611111111111</v>
      </c>
      <c r="U2312" s="18" t="n">
        <f aca="false">+T2312*P2312</f>
        <v>4.40972222222222</v>
      </c>
      <c r="V2312" s="18"/>
    </row>
    <row r="2313" s="13" customFormat="true" ht="12" hidden="false" customHeight="false" outlineLevel="0" collapsed="false">
      <c r="A2313" s="12" t="n">
        <v>9877</v>
      </c>
      <c r="B2313" s="13" t="n">
        <v>61</v>
      </c>
      <c r="C2313" s="13" t="s">
        <v>316</v>
      </c>
      <c r="D2313" s="13" t="n">
        <v>1</v>
      </c>
      <c r="E2313" s="13" t="n">
        <v>526</v>
      </c>
      <c r="F2313" s="13" t="s">
        <v>456</v>
      </c>
      <c r="G2313" s="13" t="s">
        <v>42</v>
      </c>
      <c r="H2313" s="19" t="s">
        <v>27</v>
      </c>
      <c r="I2313" s="13" t="n">
        <v>1</v>
      </c>
      <c r="J2313" s="13" t="n">
        <v>1405</v>
      </c>
      <c r="K2313" s="14" t="n">
        <v>0.28125</v>
      </c>
      <c r="L2313" s="15" t="n">
        <v>0.322916666666667</v>
      </c>
      <c r="M2313" s="16" t="n">
        <f aca="false">VLOOKUP(E2313,'Esp. percorsi al 18-10-22'!C:J,8,FALSE())</f>
        <v>31.1022655032086</v>
      </c>
      <c r="N2313" s="16"/>
      <c r="O2313" s="16"/>
      <c r="P2313" s="13" t="n">
        <v>189</v>
      </c>
      <c r="Q2313" s="17" t="n">
        <f aca="false">+M2313*P2313</f>
        <v>5878.32818010642</v>
      </c>
      <c r="R2313" s="17" t="n">
        <f aca="false">+N2313*P2313</f>
        <v>0</v>
      </c>
      <c r="S2313" s="17"/>
      <c r="T2313" s="18" t="n">
        <f aca="false">+L2313-K2313</f>
        <v>0.0416666666666667</v>
      </c>
      <c r="U2313" s="18" t="n">
        <f aca="false">+T2313*P2313</f>
        <v>7.875</v>
      </c>
      <c r="V2313" s="18"/>
    </row>
    <row r="2314" s="13" customFormat="true" ht="12" hidden="false" customHeight="false" outlineLevel="0" collapsed="false">
      <c r="A2314" s="12" t="n">
        <v>12049</v>
      </c>
      <c r="B2314" s="13" t="n">
        <v>61</v>
      </c>
      <c r="C2314" s="13" t="s">
        <v>316</v>
      </c>
      <c r="D2314" s="13" t="n">
        <v>1</v>
      </c>
      <c r="E2314" s="13" t="n">
        <v>553</v>
      </c>
      <c r="F2314" s="13" t="s">
        <v>457</v>
      </c>
      <c r="G2314" s="13" t="s">
        <v>24</v>
      </c>
      <c r="H2314" s="13" t="s">
        <v>25</v>
      </c>
      <c r="I2314" s="13" t="n">
        <v>1</v>
      </c>
      <c r="J2314" s="13" t="n">
        <v>5940</v>
      </c>
      <c r="K2314" s="14" t="n">
        <v>0.916666666666667</v>
      </c>
      <c r="L2314" s="15" t="n">
        <v>0.934027777777778</v>
      </c>
      <c r="M2314" s="16" t="n">
        <f aca="false">VLOOKUP(E2314,'Esp. percorsi al 18-10-22'!C:J,8,FALSE())</f>
        <v>11.8145145137272</v>
      </c>
      <c r="N2314" s="16"/>
      <c r="O2314" s="16"/>
      <c r="P2314" s="13" t="n">
        <v>303</v>
      </c>
      <c r="Q2314" s="17" t="n">
        <f aca="false">+M2314*P2314</f>
        <v>3579.79789765934</v>
      </c>
      <c r="R2314" s="17" t="n">
        <f aca="false">+N2314*P2314</f>
        <v>0</v>
      </c>
      <c r="S2314" s="17"/>
      <c r="T2314" s="18" t="n">
        <f aca="false">+L2314-K2314</f>
        <v>0.0173611111111111</v>
      </c>
      <c r="U2314" s="18" t="n">
        <f aca="false">+T2314*P2314</f>
        <v>5.26041666666667</v>
      </c>
      <c r="V2314" s="18"/>
    </row>
    <row r="2315" s="13" customFormat="true" ht="12" hidden="false" customHeight="false" outlineLevel="0" collapsed="false">
      <c r="A2315" s="12" t="n">
        <v>12500</v>
      </c>
      <c r="B2315" s="13" t="n">
        <v>61</v>
      </c>
      <c r="C2315" s="13" t="s">
        <v>316</v>
      </c>
      <c r="D2315" s="13" t="n">
        <v>2</v>
      </c>
      <c r="E2315" s="13" t="n">
        <v>772</v>
      </c>
      <c r="F2315" s="13" t="s">
        <v>458</v>
      </c>
      <c r="G2315" s="13" t="s">
        <v>24</v>
      </c>
      <c r="H2315" s="13" t="s">
        <v>25</v>
      </c>
      <c r="I2315" s="13" t="n">
        <v>1</v>
      </c>
      <c r="J2315" s="13" t="n">
        <v>1475</v>
      </c>
      <c r="K2315" s="14" t="n">
        <v>0.899305555555555</v>
      </c>
      <c r="L2315" s="15" t="n">
        <v>0.944444444444444</v>
      </c>
      <c r="M2315" s="16" t="n">
        <f aca="false">VLOOKUP(E2315,'Esp. percorsi al 18-10-22'!C:J,8,FALSE())</f>
        <v>34.2403602965216</v>
      </c>
      <c r="N2315" s="16"/>
      <c r="O2315" s="16"/>
      <c r="P2315" s="13" t="n">
        <v>303</v>
      </c>
      <c r="Q2315" s="17" t="n">
        <f aca="false">+M2315*P2315</f>
        <v>10374.829169846</v>
      </c>
      <c r="R2315" s="17" t="n">
        <f aca="false">+N2315*P2315</f>
        <v>0</v>
      </c>
      <c r="S2315" s="17"/>
      <c r="T2315" s="18" t="n">
        <f aca="false">+L2315-K2315</f>
        <v>0.0451388888888889</v>
      </c>
      <c r="U2315" s="18" t="n">
        <f aca="false">+T2315*P2315</f>
        <v>13.6770833333333</v>
      </c>
      <c r="V2315" s="18"/>
    </row>
    <row r="2316" s="13" customFormat="true" ht="12" hidden="false" customHeight="false" outlineLevel="0" collapsed="false">
      <c r="A2316" s="12" t="n">
        <v>12461</v>
      </c>
      <c r="B2316" s="13" t="n">
        <v>61</v>
      </c>
      <c r="C2316" s="13" t="s">
        <v>316</v>
      </c>
      <c r="D2316" s="13" t="n">
        <v>1</v>
      </c>
      <c r="E2316" s="13" t="n">
        <v>775</v>
      </c>
      <c r="F2316" s="13" t="s">
        <v>459</v>
      </c>
      <c r="G2316" s="13" t="s">
        <v>24</v>
      </c>
      <c r="H2316" s="13" t="s">
        <v>25</v>
      </c>
      <c r="I2316" s="13" t="n">
        <v>1</v>
      </c>
      <c r="J2316" s="13" t="n">
        <v>1401</v>
      </c>
      <c r="K2316" s="14" t="n">
        <v>0.184027777777778</v>
      </c>
      <c r="L2316" s="15" t="n">
        <v>0.225694444444444</v>
      </c>
      <c r="M2316" s="16" t="n">
        <f aca="false">VLOOKUP(E2316,'Esp. percorsi al 18-10-22'!C:J,8,FALSE())</f>
        <v>31.3962655032086</v>
      </c>
      <c r="N2316" s="16"/>
      <c r="O2316" s="16"/>
      <c r="P2316" s="13" t="n">
        <v>303</v>
      </c>
      <c r="Q2316" s="17" t="n">
        <f aca="false">+M2316*P2316</f>
        <v>9513.06844747221</v>
      </c>
      <c r="R2316" s="17" t="n">
        <f aca="false">+N2316*P2316</f>
        <v>0</v>
      </c>
      <c r="S2316" s="17"/>
      <c r="T2316" s="18" t="n">
        <f aca="false">+L2316-K2316</f>
        <v>0.0416666666666667</v>
      </c>
      <c r="U2316" s="18" t="n">
        <f aca="false">+T2316*P2316</f>
        <v>12.625</v>
      </c>
      <c r="V2316" s="18"/>
    </row>
    <row r="2317" s="13" customFormat="true" ht="12" hidden="false" customHeight="false" outlineLevel="0" collapsed="false">
      <c r="A2317" s="12" t="n">
        <v>9874</v>
      </c>
      <c r="B2317" s="13" t="n">
        <v>61</v>
      </c>
      <c r="C2317" s="13" t="s">
        <v>316</v>
      </c>
      <c r="D2317" s="13" t="n">
        <v>1</v>
      </c>
      <c r="E2317" s="13" t="n">
        <v>775</v>
      </c>
      <c r="F2317" s="13" t="s">
        <v>459</v>
      </c>
      <c r="G2317" s="13" t="s">
        <v>24</v>
      </c>
      <c r="H2317" s="13" t="s">
        <v>25</v>
      </c>
      <c r="I2317" s="13" t="n">
        <v>1</v>
      </c>
      <c r="J2317" s="13" t="n">
        <v>1402</v>
      </c>
      <c r="K2317" s="14" t="n">
        <v>0.215277777777778</v>
      </c>
      <c r="L2317" s="15" t="n">
        <v>0.256944444444444</v>
      </c>
      <c r="M2317" s="16" t="n">
        <f aca="false">VLOOKUP(E2317,'Esp. percorsi al 18-10-22'!C:J,8,FALSE())</f>
        <v>31.3962655032086</v>
      </c>
      <c r="N2317" s="16"/>
      <c r="O2317" s="16"/>
      <c r="P2317" s="13" t="n">
        <v>303</v>
      </c>
      <c r="Q2317" s="17" t="n">
        <f aca="false">+M2317*P2317</f>
        <v>9513.06844747221</v>
      </c>
      <c r="R2317" s="17" t="n">
        <f aca="false">+N2317*P2317</f>
        <v>0</v>
      </c>
      <c r="S2317" s="17"/>
      <c r="T2317" s="18" t="n">
        <f aca="false">+L2317-K2317</f>
        <v>0.0416666666666667</v>
      </c>
      <c r="U2317" s="18" t="n">
        <f aca="false">+T2317*P2317</f>
        <v>12.625</v>
      </c>
      <c r="V2317" s="18"/>
    </row>
    <row r="2318" s="13" customFormat="true" ht="12" hidden="false" customHeight="false" outlineLevel="0" collapsed="false">
      <c r="A2318" s="12" t="n">
        <v>17949</v>
      </c>
      <c r="B2318" s="13" t="n">
        <v>61</v>
      </c>
      <c r="C2318" s="13" t="s">
        <v>316</v>
      </c>
      <c r="D2318" s="13" t="n">
        <v>1</v>
      </c>
      <c r="E2318" s="13" t="n">
        <v>775</v>
      </c>
      <c r="F2318" s="13" t="s">
        <v>459</v>
      </c>
      <c r="G2318" s="13" t="s">
        <v>42</v>
      </c>
      <c r="H2318" s="19" t="s">
        <v>27</v>
      </c>
      <c r="I2318" s="13" t="n">
        <v>1</v>
      </c>
      <c r="J2318" s="13" t="n">
        <v>17949</v>
      </c>
      <c r="K2318" s="14" t="n">
        <v>0.243055555555556</v>
      </c>
      <c r="L2318" s="15" t="n">
        <v>0.284722222222222</v>
      </c>
      <c r="M2318" s="16" t="n">
        <f aca="false">VLOOKUP(E2318,'Esp. percorsi al 18-10-22'!C:J,8,FALSE())</f>
        <v>31.3962655032086</v>
      </c>
      <c r="N2318" s="16"/>
      <c r="O2318" s="16"/>
      <c r="P2318" s="13" t="n">
        <v>189</v>
      </c>
      <c r="Q2318" s="17" t="n">
        <f aca="false">+M2318*P2318</f>
        <v>5933.89418010643</v>
      </c>
      <c r="R2318" s="17" t="n">
        <f aca="false">+N2318*P2318</f>
        <v>0</v>
      </c>
      <c r="S2318" s="17"/>
      <c r="T2318" s="18" t="n">
        <f aca="false">+L2318-K2318</f>
        <v>0.0416666666666667</v>
      </c>
      <c r="U2318" s="18" t="n">
        <f aca="false">+T2318*P2318</f>
        <v>7.875</v>
      </c>
      <c r="V2318" s="18"/>
    </row>
    <row r="2319" s="13" customFormat="true" ht="12" hidden="false" customHeight="false" outlineLevel="0" collapsed="false">
      <c r="A2319" s="12" t="n">
        <v>9875</v>
      </c>
      <c r="B2319" s="13" t="n">
        <v>61</v>
      </c>
      <c r="C2319" s="13" t="s">
        <v>316</v>
      </c>
      <c r="D2319" s="13" t="n">
        <v>1</v>
      </c>
      <c r="E2319" s="13" t="n">
        <v>775</v>
      </c>
      <c r="F2319" s="13" t="s">
        <v>459</v>
      </c>
      <c r="G2319" s="13" t="s">
        <v>42</v>
      </c>
      <c r="H2319" s="13" t="n">
        <v>6</v>
      </c>
      <c r="I2319" s="13" t="n">
        <v>1</v>
      </c>
      <c r="J2319" s="13" t="n">
        <v>1403</v>
      </c>
      <c r="K2319" s="14" t="n">
        <v>0.246527777777778</v>
      </c>
      <c r="L2319" s="15" t="n">
        <v>0.288194444444444</v>
      </c>
      <c r="M2319" s="16" t="n">
        <f aca="false">VLOOKUP(E2319,'Esp. percorsi al 18-10-22'!C:J,8,FALSE())</f>
        <v>31.3962655032086</v>
      </c>
      <c r="N2319" s="16"/>
      <c r="O2319" s="16"/>
      <c r="P2319" s="13" t="n">
        <v>37</v>
      </c>
      <c r="Q2319" s="17" t="n">
        <f aca="false">+M2319*P2319</f>
        <v>1161.66182361872</v>
      </c>
      <c r="R2319" s="17" t="n">
        <f aca="false">+N2319*P2319</f>
        <v>0</v>
      </c>
      <c r="S2319" s="17"/>
      <c r="T2319" s="18" t="n">
        <f aca="false">+L2319-K2319</f>
        <v>0.0416666666666667</v>
      </c>
      <c r="U2319" s="18" t="n">
        <f aca="false">+T2319*P2319</f>
        <v>1.54166666666667</v>
      </c>
      <c r="V2319" s="18"/>
    </row>
    <row r="2320" s="13" customFormat="true" ht="12" hidden="false" customHeight="false" outlineLevel="0" collapsed="false">
      <c r="A2320" s="12" t="n">
        <v>17952</v>
      </c>
      <c r="B2320" s="13" t="n">
        <v>61</v>
      </c>
      <c r="C2320" s="13" t="s">
        <v>316</v>
      </c>
      <c r="D2320" s="13" t="n">
        <v>1</v>
      </c>
      <c r="E2320" s="13" t="n">
        <v>775</v>
      </c>
      <c r="F2320" s="13" t="s">
        <v>459</v>
      </c>
      <c r="G2320" s="13" t="s">
        <v>77</v>
      </c>
      <c r="H2320" s="13" t="s">
        <v>25</v>
      </c>
      <c r="I2320" s="13" t="n">
        <v>1</v>
      </c>
      <c r="J2320" s="13" t="n">
        <v>17952</v>
      </c>
      <c r="K2320" s="14" t="n">
        <v>0.246527777777778</v>
      </c>
      <c r="L2320" s="15" t="n">
        <v>0.288194444444444</v>
      </c>
      <c r="M2320" s="16" t="n">
        <f aca="false">VLOOKUP(E2320,'Esp. percorsi al 18-10-22'!C:J,8,FALSE())</f>
        <v>31.3962655032086</v>
      </c>
      <c r="N2320" s="16"/>
      <c r="O2320" s="16"/>
      <c r="P2320" s="13" t="n">
        <v>77</v>
      </c>
      <c r="Q2320" s="17" t="n">
        <f aca="false">+M2320*P2320</f>
        <v>2417.51244374706</v>
      </c>
      <c r="R2320" s="17" t="n">
        <f aca="false">+N2320*P2320</f>
        <v>0</v>
      </c>
      <c r="S2320" s="17"/>
      <c r="T2320" s="18" t="n">
        <f aca="false">+L2320-K2320</f>
        <v>0.0416666666666667</v>
      </c>
      <c r="U2320" s="18" t="n">
        <f aca="false">+T2320*P2320</f>
        <v>3.20833333333333</v>
      </c>
      <c r="V2320" s="18"/>
    </row>
    <row r="2321" s="13" customFormat="true" ht="12" hidden="false" customHeight="false" outlineLevel="0" collapsed="false">
      <c r="A2321" s="12" t="n">
        <v>9876</v>
      </c>
      <c r="B2321" s="13" t="n">
        <v>61</v>
      </c>
      <c r="C2321" s="13" t="s">
        <v>316</v>
      </c>
      <c r="D2321" s="13" t="n">
        <v>1</v>
      </c>
      <c r="E2321" s="13" t="n">
        <v>775</v>
      </c>
      <c r="F2321" s="13" t="s">
        <v>459</v>
      </c>
      <c r="G2321" s="13" t="s">
        <v>24</v>
      </c>
      <c r="H2321" s="13" t="s">
        <v>25</v>
      </c>
      <c r="I2321" s="13" t="n">
        <v>1</v>
      </c>
      <c r="J2321" s="13" t="n">
        <v>1404</v>
      </c>
      <c r="K2321" s="14" t="n">
        <v>0.260416666666667</v>
      </c>
      <c r="L2321" s="15" t="n">
        <v>0.302083333333333</v>
      </c>
      <c r="M2321" s="16" t="n">
        <f aca="false">VLOOKUP(E2321,'Esp. percorsi al 18-10-22'!C:J,8,FALSE())</f>
        <v>31.3962655032086</v>
      </c>
      <c r="N2321" s="16"/>
      <c r="O2321" s="16"/>
      <c r="P2321" s="13" t="n">
        <v>303</v>
      </c>
      <c r="Q2321" s="17" t="n">
        <f aca="false">+M2321*P2321</f>
        <v>9513.06844747221</v>
      </c>
      <c r="R2321" s="17" t="n">
        <f aca="false">+N2321*P2321</f>
        <v>0</v>
      </c>
      <c r="S2321" s="17"/>
      <c r="T2321" s="18" t="n">
        <f aca="false">+L2321-K2321</f>
        <v>0.0416666666666667</v>
      </c>
      <c r="U2321" s="18" t="n">
        <f aca="false">+T2321*P2321</f>
        <v>12.625</v>
      </c>
      <c r="V2321" s="18"/>
    </row>
    <row r="2322" s="13" customFormat="true" ht="12" hidden="false" customHeight="false" outlineLevel="0" collapsed="false">
      <c r="A2322" s="12" t="n">
        <v>11336</v>
      </c>
      <c r="B2322" s="13" t="n">
        <v>61</v>
      </c>
      <c r="C2322" s="13" t="s">
        <v>316</v>
      </c>
      <c r="D2322" s="13" t="n">
        <v>1</v>
      </c>
      <c r="E2322" s="13" t="n">
        <v>775</v>
      </c>
      <c r="F2322" s="13" t="s">
        <v>459</v>
      </c>
      <c r="G2322" s="13" t="s">
        <v>42</v>
      </c>
      <c r="H2322" s="13" t="n">
        <v>6</v>
      </c>
      <c r="I2322" s="13" t="n">
        <v>1</v>
      </c>
      <c r="J2322" s="13" t="n">
        <v>11334</v>
      </c>
      <c r="K2322" s="14" t="n">
        <v>0.28125</v>
      </c>
      <c r="L2322" s="15" t="n">
        <v>0.322916666666667</v>
      </c>
      <c r="M2322" s="16" t="n">
        <f aca="false">VLOOKUP(E2322,'Esp. percorsi al 18-10-22'!C:J,8,FALSE())</f>
        <v>31.3962655032086</v>
      </c>
      <c r="N2322" s="16"/>
      <c r="O2322" s="16"/>
      <c r="P2322" s="13" t="n">
        <v>37</v>
      </c>
      <c r="Q2322" s="17" t="n">
        <f aca="false">+M2322*P2322</f>
        <v>1161.66182361872</v>
      </c>
      <c r="R2322" s="17" t="n">
        <f aca="false">+N2322*P2322</f>
        <v>0</v>
      </c>
      <c r="S2322" s="17"/>
      <c r="T2322" s="18" t="n">
        <f aca="false">+L2322-K2322</f>
        <v>0.0416666666666667</v>
      </c>
      <c r="U2322" s="18" t="n">
        <f aca="false">+T2322*P2322</f>
        <v>1.54166666666667</v>
      </c>
      <c r="V2322" s="18"/>
    </row>
    <row r="2323" s="13" customFormat="true" ht="12" hidden="false" customHeight="false" outlineLevel="0" collapsed="false">
      <c r="A2323" s="12" t="n">
        <v>11337</v>
      </c>
      <c r="B2323" s="13" t="n">
        <v>61</v>
      </c>
      <c r="C2323" s="13" t="s">
        <v>316</v>
      </c>
      <c r="D2323" s="13" t="n">
        <v>1</v>
      </c>
      <c r="E2323" s="13" t="n">
        <v>775</v>
      </c>
      <c r="F2323" s="13" t="s">
        <v>459</v>
      </c>
      <c r="G2323" s="13" t="s">
        <v>77</v>
      </c>
      <c r="H2323" s="13" t="s">
        <v>25</v>
      </c>
      <c r="I2323" s="13" t="n">
        <v>1</v>
      </c>
      <c r="J2323" s="13" t="n">
        <v>11335</v>
      </c>
      <c r="K2323" s="14" t="n">
        <v>0.28125</v>
      </c>
      <c r="L2323" s="15" t="n">
        <v>0.322916666666667</v>
      </c>
      <c r="M2323" s="16" t="n">
        <f aca="false">VLOOKUP(E2323,'Esp. percorsi al 18-10-22'!C:J,8,FALSE())</f>
        <v>31.3962655032086</v>
      </c>
      <c r="N2323" s="16"/>
      <c r="O2323" s="16"/>
      <c r="P2323" s="13" t="n">
        <v>77</v>
      </c>
      <c r="Q2323" s="17" t="n">
        <f aca="false">+M2323*P2323</f>
        <v>2417.51244374706</v>
      </c>
      <c r="R2323" s="17" t="n">
        <f aca="false">+N2323*P2323</f>
        <v>0</v>
      </c>
      <c r="S2323" s="17"/>
      <c r="T2323" s="18" t="n">
        <f aca="false">+L2323-K2323</f>
        <v>0.0416666666666667</v>
      </c>
      <c r="U2323" s="18" t="n">
        <f aca="false">+T2323*P2323</f>
        <v>3.20833333333333</v>
      </c>
      <c r="V2323" s="18"/>
    </row>
    <row r="2324" s="13" customFormat="true" ht="12" hidden="false" customHeight="false" outlineLevel="0" collapsed="false">
      <c r="A2324" s="12" t="n">
        <v>17868</v>
      </c>
      <c r="B2324" s="13" t="n">
        <v>61</v>
      </c>
      <c r="C2324" s="13" t="s">
        <v>316</v>
      </c>
      <c r="D2324" s="13" t="n">
        <v>1</v>
      </c>
      <c r="E2324" s="13" t="n">
        <v>775</v>
      </c>
      <c r="F2324" s="13" t="s">
        <v>459</v>
      </c>
      <c r="G2324" s="13" t="s">
        <v>42</v>
      </c>
      <c r="H2324" s="19" t="s">
        <v>27</v>
      </c>
      <c r="I2324" s="13" t="n">
        <v>1</v>
      </c>
      <c r="J2324" s="13" t="n">
        <v>3198</v>
      </c>
      <c r="K2324" s="14" t="n">
        <v>0.284722222222222</v>
      </c>
      <c r="L2324" s="15" t="n">
        <v>0.326388888888889</v>
      </c>
      <c r="M2324" s="16" t="n">
        <f aca="false">VLOOKUP(E2324,'Esp. percorsi al 18-10-22'!C:J,8,FALSE())</f>
        <v>31.3962655032086</v>
      </c>
      <c r="N2324" s="16"/>
      <c r="O2324" s="16"/>
      <c r="P2324" s="13" t="n">
        <v>189</v>
      </c>
      <c r="Q2324" s="17" t="n">
        <f aca="false">+M2324*P2324</f>
        <v>5933.89418010643</v>
      </c>
      <c r="R2324" s="17" t="n">
        <f aca="false">+N2324*P2324</f>
        <v>0</v>
      </c>
      <c r="S2324" s="17"/>
      <c r="T2324" s="18" t="n">
        <f aca="false">+L2324-K2324</f>
        <v>0.0416666666666667</v>
      </c>
      <c r="U2324" s="18" t="n">
        <f aca="false">+T2324*P2324</f>
        <v>7.875</v>
      </c>
      <c r="V2324" s="18"/>
    </row>
    <row r="2325" s="13" customFormat="true" ht="12" hidden="false" customHeight="false" outlineLevel="0" collapsed="false">
      <c r="A2325" s="12" t="n">
        <v>9878</v>
      </c>
      <c r="B2325" s="13" t="n">
        <v>61</v>
      </c>
      <c r="C2325" s="13" t="s">
        <v>316</v>
      </c>
      <c r="D2325" s="13" t="n">
        <v>1</v>
      </c>
      <c r="E2325" s="13" t="n">
        <v>775</v>
      </c>
      <c r="F2325" s="13" t="s">
        <v>459</v>
      </c>
      <c r="G2325" s="13" t="s">
        <v>24</v>
      </c>
      <c r="H2325" s="13" t="s">
        <v>25</v>
      </c>
      <c r="I2325" s="13" t="n">
        <v>1</v>
      </c>
      <c r="J2325" s="13" t="n">
        <v>1406</v>
      </c>
      <c r="K2325" s="14" t="n">
        <v>0.3125</v>
      </c>
      <c r="L2325" s="15" t="n">
        <v>0.354166666666667</v>
      </c>
      <c r="M2325" s="16" t="n">
        <f aca="false">VLOOKUP(E2325,'Esp. percorsi al 18-10-22'!C:J,8,FALSE())</f>
        <v>31.3962655032086</v>
      </c>
      <c r="N2325" s="16"/>
      <c r="O2325" s="16"/>
      <c r="P2325" s="13" t="n">
        <v>303</v>
      </c>
      <c r="Q2325" s="17" t="n">
        <f aca="false">+M2325*P2325</f>
        <v>9513.06844747221</v>
      </c>
      <c r="R2325" s="17" t="n">
        <f aca="false">+N2325*P2325</f>
        <v>0</v>
      </c>
      <c r="S2325" s="17"/>
      <c r="T2325" s="18" t="n">
        <f aca="false">+L2325-K2325</f>
        <v>0.0416666666666667</v>
      </c>
      <c r="U2325" s="18" t="n">
        <f aca="false">+T2325*P2325</f>
        <v>12.625</v>
      </c>
      <c r="V2325" s="18"/>
    </row>
    <row r="2326" s="13" customFormat="true" ht="12" hidden="false" customHeight="false" outlineLevel="0" collapsed="false">
      <c r="A2326" s="12" t="n">
        <v>9984</v>
      </c>
      <c r="B2326" s="13" t="n">
        <v>61</v>
      </c>
      <c r="C2326" s="13" t="s">
        <v>316</v>
      </c>
      <c r="D2326" s="13" t="n">
        <v>1</v>
      </c>
      <c r="E2326" s="13" t="n">
        <v>775</v>
      </c>
      <c r="F2326" s="13" t="s">
        <v>459</v>
      </c>
      <c r="G2326" s="13" t="s">
        <v>24</v>
      </c>
      <c r="H2326" s="13" t="s">
        <v>29</v>
      </c>
      <c r="I2326" s="13" t="n">
        <v>1</v>
      </c>
      <c r="J2326" s="13" t="n">
        <v>2175</v>
      </c>
      <c r="K2326" s="14" t="n">
        <v>0.326388888888889</v>
      </c>
      <c r="L2326" s="15" t="n">
        <v>0.368055555555556</v>
      </c>
      <c r="M2326" s="16" t="n">
        <f aca="false">VLOOKUP(E2326,'Esp. percorsi al 18-10-22'!C:J,8,FALSE())</f>
        <v>31.3962655032086</v>
      </c>
      <c r="N2326" s="16"/>
      <c r="O2326" s="16"/>
      <c r="P2326" s="13" t="n">
        <v>57</v>
      </c>
      <c r="Q2326" s="17" t="n">
        <f aca="false">+M2326*P2326</f>
        <v>1789.58713368289</v>
      </c>
      <c r="R2326" s="17" t="n">
        <f aca="false">+N2326*P2326</f>
        <v>0</v>
      </c>
      <c r="S2326" s="17"/>
      <c r="T2326" s="18" t="n">
        <f aca="false">+L2326-K2326</f>
        <v>0.0416666666666667</v>
      </c>
      <c r="U2326" s="18" t="n">
        <f aca="false">+T2326*P2326</f>
        <v>2.375</v>
      </c>
      <c r="V2326" s="18"/>
    </row>
    <row r="2327" s="13" customFormat="true" ht="12" hidden="false" customHeight="false" outlineLevel="0" collapsed="false">
      <c r="A2327" s="12" t="n">
        <v>9879</v>
      </c>
      <c r="B2327" s="13" t="n">
        <v>61</v>
      </c>
      <c r="C2327" s="13" t="s">
        <v>316</v>
      </c>
      <c r="D2327" s="13" t="n">
        <v>1</v>
      </c>
      <c r="E2327" s="13" t="n">
        <v>775</v>
      </c>
      <c r="F2327" s="13" t="s">
        <v>459</v>
      </c>
      <c r="G2327" s="13" t="s">
        <v>24</v>
      </c>
      <c r="H2327" s="13" t="s">
        <v>25</v>
      </c>
      <c r="I2327" s="13" t="n">
        <v>1</v>
      </c>
      <c r="J2327" s="13" t="n">
        <v>1407</v>
      </c>
      <c r="K2327" s="14" t="n">
        <v>0.329861111111111</v>
      </c>
      <c r="L2327" s="15" t="n">
        <v>0.371527777777778</v>
      </c>
      <c r="M2327" s="16" t="n">
        <f aca="false">VLOOKUP(E2327,'Esp. percorsi al 18-10-22'!C:J,8,FALSE())</f>
        <v>31.3962655032086</v>
      </c>
      <c r="N2327" s="16"/>
      <c r="O2327" s="16"/>
      <c r="P2327" s="13" t="n">
        <v>303</v>
      </c>
      <c r="Q2327" s="17" t="n">
        <f aca="false">+M2327*P2327</f>
        <v>9513.06844747221</v>
      </c>
      <c r="R2327" s="17" t="n">
        <f aca="false">+N2327*P2327</f>
        <v>0</v>
      </c>
      <c r="S2327" s="17"/>
      <c r="T2327" s="18" t="n">
        <f aca="false">+L2327-K2327</f>
        <v>0.0416666666666667</v>
      </c>
      <c r="U2327" s="18" t="n">
        <f aca="false">+T2327*P2327</f>
        <v>12.625</v>
      </c>
      <c r="V2327" s="18"/>
    </row>
    <row r="2328" s="13" customFormat="true" ht="12" hidden="false" customHeight="false" outlineLevel="0" collapsed="false">
      <c r="A2328" s="12" t="n">
        <v>10147</v>
      </c>
      <c r="B2328" s="13" t="n">
        <v>61</v>
      </c>
      <c r="C2328" s="13" t="s">
        <v>316</v>
      </c>
      <c r="D2328" s="13" t="n">
        <v>1</v>
      </c>
      <c r="E2328" s="13" t="n">
        <v>775</v>
      </c>
      <c r="F2328" s="13" t="s">
        <v>459</v>
      </c>
      <c r="G2328" s="13" t="s">
        <v>26</v>
      </c>
      <c r="H2328" s="13" t="s">
        <v>30</v>
      </c>
      <c r="I2328" s="13" t="n">
        <v>1</v>
      </c>
      <c r="J2328" s="13" t="n">
        <v>4403</v>
      </c>
      <c r="K2328" s="14" t="n">
        <v>0.333333333333333</v>
      </c>
      <c r="L2328" s="15" t="n">
        <v>0.375</v>
      </c>
      <c r="M2328" s="16" t="n">
        <f aca="false">VLOOKUP(E2328,'Esp. percorsi al 18-10-22'!C:J,8,FALSE())</f>
        <v>31.3962655032086</v>
      </c>
      <c r="N2328" s="16"/>
      <c r="O2328" s="16"/>
      <c r="P2328" s="13" t="n">
        <v>5</v>
      </c>
      <c r="Q2328" s="17" t="n">
        <f aca="false">+M2328*P2328</f>
        <v>156.981327516043</v>
      </c>
      <c r="R2328" s="17" t="n">
        <f aca="false">+N2328*P2328</f>
        <v>0</v>
      </c>
      <c r="S2328" s="17"/>
      <c r="T2328" s="18" t="n">
        <f aca="false">+L2328-K2328</f>
        <v>0.0416666666666667</v>
      </c>
      <c r="U2328" s="18" t="n">
        <f aca="false">+T2328*P2328</f>
        <v>0.208333333333333</v>
      </c>
      <c r="V2328" s="18"/>
    </row>
    <row r="2329" s="13" customFormat="true" ht="12" hidden="false" customHeight="false" outlineLevel="0" collapsed="false">
      <c r="A2329" s="12" t="n">
        <v>9880</v>
      </c>
      <c r="B2329" s="13" t="n">
        <v>61</v>
      </c>
      <c r="C2329" s="13" t="s">
        <v>316</v>
      </c>
      <c r="D2329" s="13" t="n">
        <v>1</v>
      </c>
      <c r="E2329" s="13" t="n">
        <v>775</v>
      </c>
      <c r="F2329" s="13" t="s">
        <v>459</v>
      </c>
      <c r="G2329" s="13" t="s">
        <v>24</v>
      </c>
      <c r="H2329" s="13" t="s">
        <v>25</v>
      </c>
      <c r="I2329" s="13" t="n">
        <v>1</v>
      </c>
      <c r="J2329" s="13" t="n">
        <v>1408</v>
      </c>
      <c r="K2329" s="14" t="n">
        <v>0.34375</v>
      </c>
      <c r="L2329" s="15" t="n">
        <v>0.385416666666667</v>
      </c>
      <c r="M2329" s="16" t="n">
        <f aca="false">VLOOKUP(E2329,'Esp. percorsi al 18-10-22'!C:J,8,FALSE())</f>
        <v>31.3962655032086</v>
      </c>
      <c r="N2329" s="16"/>
      <c r="O2329" s="16"/>
      <c r="P2329" s="13" t="n">
        <v>303</v>
      </c>
      <c r="Q2329" s="17" t="n">
        <f aca="false">+M2329*P2329</f>
        <v>9513.06844747221</v>
      </c>
      <c r="R2329" s="17" t="n">
        <f aca="false">+N2329*P2329</f>
        <v>0</v>
      </c>
      <c r="S2329" s="17"/>
      <c r="T2329" s="18" t="n">
        <f aca="false">+L2329-K2329</f>
        <v>0.0416666666666667</v>
      </c>
      <c r="U2329" s="18" t="n">
        <f aca="false">+T2329*P2329</f>
        <v>12.625</v>
      </c>
      <c r="V2329" s="18"/>
    </row>
    <row r="2330" s="13" customFormat="true" ht="12" hidden="false" customHeight="false" outlineLevel="0" collapsed="false">
      <c r="A2330" s="12" t="n">
        <v>9985</v>
      </c>
      <c r="B2330" s="13" t="n">
        <v>61</v>
      </c>
      <c r="C2330" s="13" t="s">
        <v>316</v>
      </c>
      <c r="D2330" s="13" t="n">
        <v>1</v>
      </c>
      <c r="E2330" s="13" t="n">
        <v>775</v>
      </c>
      <c r="F2330" s="13" t="s">
        <v>459</v>
      </c>
      <c r="G2330" s="13" t="s">
        <v>24</v>
      </c>
      <c r="H2330" s="13" t="s">
        <v>29</v>
      </c>
      <c r="I2330" s="13" t="n">
        <v>1</v>
      </c>
      <c r="J2330" s="13" t="n">
        <v>2176</v>
      </c>
      <c r="K2330" s="14" t="n">
        <v>0.368055555555556</v>
      </c>
      <c r="L2330" s="15" t="n">
        <v>0.409722222222222</v>
      </c>
      <c r="M2330" s="16" t="n">
        <f aca="false">VLOOKUP(E2330,'Esp. percorsi al 18-10-22'!C:J,8,FALSE())</f>
        <v>31.3962655032086</v>
      </c>
      <c r="N2330" s="16"/>
      <c r="O2330" s="16"/>
      <c r="P2330" s="13" t="n">
        <v>57</v>
      </c>
      <c r="Q2330" s="17" t="n">
        <f aca="false">+M2330*P2330</f>
        <v>1789.58713368289</v>
      </c>
      <c r="R2330" s="17" t="n">
        <f aca="false">+N2330*P2330</f>
        <v>0</v>
      </c>
      <c r="S2330" s="17"/>
      <c r="T2330" s="18" t="n">
        <f aca="false">+L2330-K2330</f>
        <v>0.0416666666666667</v>
      </c>
      <c r="U2330" s="18" t="n">
        <f aca="false">+T2330*P2330</f>
        <v>2.375</v>
      </c>
      <c r="V2330" s="18"/>
    </row>
    <row r="2331" s="13" customFormat="true" ht="12" hidden="false" customHeight="false" outlineLevel="0" collapsed="false">
      <c r="A2331" s="12" t="n">
        <v>12485</v>
      </c>
      <c r="B2331" s="13" t="n">
        <v>61</v>
      </c>
      <c r="C2331" s="13" t="s">
        <v>316</v>
      </c>
      <c r="D2331" s="13" t="n">
        <v>1</v>
      </c>
      <c r="E2331" s="13" t="n">
        <v>775</v>
      </c>
      <c r="F2331" s="13" t="s">
        <v>459</v>
      </c>
      <c r="G2331" s="13" t="s">
        <v>24</v>
      </c>
      <c r="H2331" s="13" t="s">
        <v>25</v>
      </c>
      <c r="I2331" s="13" t="n">
        <v>1</v>
      </c>
      <c r="J2331" s="13" t="n">
        <v>1409</v>
      </c>
      <c r="K2331" s="14" t="n">
        <v>0.378472222222222</v>
      </c>
      <c r="L2331" s="15" t="n">
        <v>0.420138888888889</v>
      </c>
      <c r="M2331" s="16" t="n">
        <f aca="false">VLOOKUP(E2331,'Esp. percorsi al 18-10-22'!C:J,8,FALSE())</f>
        <v>31.3962655032086</v>
      </c>
      <c r="N2331" s="16"/>
      <c r="O2331" s="16"/>
      <c r="P2331" s="13" t="n">
        <v>303</v>
      </c>
      <c r="Q2331" s="17" t="n">
        <f aca="false">+M2331*P2331</f>
        <v>9513.06844747221</v>
      </c>
      <c r="R2331" s="17" t="n">
        <f aca="false">+N2331*P2331</f>
        <v>0</v>
      </c>
      <c r="S2331" s="17"/>
      <c r="T2331" s="18" t="n">
        <f aca="false">+L2331-K2331</f>
        <v>0.0416666666666667</v>
      </c>
      <c r="U2331" s="18" t="n">
        <f aca="false">+T2331*P2331</f>
        <v>12.625</v>
      </c>
      <c r="V2331" s="18"/>
    </row>
    <row r="2332" s="13" customFormat="true" ht="12" hidden="false" customHeight="false" outlineLevel="0" collapsed="false">
      <c r="A2332" s="12" t="n">
        <v>9882</v>
      </c>
      <c r="B2332" s="13" t="n">
        <v>61</v>
      </c>
      <c r="C2332" s="13" t="s">
        <v>316</v>
      </c>
      <c r="D2332" s="13" t="n">
        <v>1</v>
      </c>
      <c r="E2332" s="13" t="n">
        <v>775</v>
      </c>
      <c r="F2332" s="13" t="s">
        <v>459</v>
      </c>
      <c r="G2332" s="13" t="s">
        <v>24</v>
      </c>
      <c r="H2332" s="13" t="s">
        <v>25</v>
      </c>
      <c r="I2332" s="13" t="n">
        <v>1</v>
      </c>
      <c r="J2332" s="13" t="n">
        <v>1410</v>
      </c>
      <c r="K2332" s="14" t="n">
        <v>0.395833333333333</v>
      </c>
      <c r="L2332" s="15" t="n">
        <v>0.4375</v>
      </c>
      <c r="M2332" s="16" t="n">
        <f aca="false">VLOOKUP(E2332,'Esp. percorsi al 18-10-22'!C:J,8,FALSE())</f>
        <v>31.3962655032086</v>
      </c>
      <c r="N2332" s="16"/>
      <c r="O2332" s="16"/>
      <c r="P2332" s="13" t="n">
        <v>303</v>
      </c>
      <c r="Q2332" s="17" t="n">
        <f aca="false">+M2332*P2332</f>
        <v>9513.06844747221</v>
      </c>
      <c r="R2332" s="17" t="n">
        <f aca="false">+N2332*P2332</f>
        <v>0</v>
      </c>
      <c r="S2332" s="17"/>
      <c r="T2332" s="18" t="n">
        <f aca="false">+L2332-K2332</f>
        <v>0.0416666666666667</v>
      </c>
      <c r="U2332" s="18" t="n">
        <f aca="false">+T2332*P2332</f>
        <v>12.625</v>
      </c>
      <c r="V2332" s="18"/>
    </row>
    <row r="2333" s="13" customFormat="true" ht="12" hidden="false" customHeight="false" outlineLevel="0" collapsed="false">
      <c r="A2333" s="12" t="n">
        <v>9883</v>
      </c>
      <c r="B2333" s="13" t="n">
        <v>61</v>
      </c>
      <c r="C2333" s="13" t="s">
        <v>316</v>
      </c>
      <c r="D2333" s="13" t="n">
        <v>1</v>
      </c>
      <c r="E2333" s="13" t="n">
        <v>775</v>
      </c>
      <c r="F2333" s="13" t="s">
        <v>459</v>
      </c>
      <c r="G2333" s="13" t="s">
        <v>24</v>
      </c>
      <c r="H2333" s="13" t="s">
        <v>25</v>
      </c>
      <c r="I2333" s="13" t="n">
        <v>1</v>
      </c>
      <c r="J2333" s="13" t="n">
        <v>1411</v>
      </c>
      <c r="K2333" s="14" t="n">
        <v>0.413194444444444</v>
      </c>
      <c r="L2333" s="15" t="n">
        <v>0.454861111111111</v>
      </c>
      <c r="M2333" s="16" t="n">
        <f aca="false">VLOOKUP(E2333,'Esp. percorsi al 18-10-22'!C:J,8,FALSE())</f>
        <v>31.3962655032086</v>
      </c>
      <c r="N2333" s="16"/>
      <c r="O2333" s="16"/>
      <c r="P2333" s="13" t="n">
        <v>303</v>
      </c>
      <c r="Q2333" s="17" t="n">
        <f aca="false">+M2333*P2333</f>
        <v>9513.06844747221</v>
      </c>
      <c r="R2333" s="17" t="n">
        <f aca="false">+N2333*P2333</f>
        <v>0</v>
      </c>
      <c r="S2333" s="17"/>
      <c r="T2333" s="18" t="n">
        <f aca="false">+L2333-K2333</f>
        <v>0.0416666666666667</v>
      </c>
      <c r="U2333" s="18" t="n">
        <f aca="false">+T2333*P2333</f>
        <v>12.625</v>
      </c>
      <c r="V2333" s="18"/>
    </row>
    <row r="2334" s="13" customFormat="true" ht="12" hidden="false" customHeight="false" outlineLevel="0" collapsed="false">
      <c r="A2334" s="12" t="n">
        <v>9884</v>
      </c>
      <c r="B2334" s="13" t="n">
        <v>61</v>
      </c>
      <c r="C2334" s="13" t="s">
        <v>316</v>
      </c>
      <c r="D2334" s="13" t="n">
        <v>1</v>
      </c>
      <c r="E2334" s="13" t="n">
        <v>775</v>
      </c>
      <c r="F2334" s="13" t="s">
        <v>459</v>
      </c>
      <c r="G2334" s="13" t="s">
        <v>24</v>
      </c>
      <c r="H2334" s="13" t="s">
        <v>25</v>
      </c>
      <c r="I2334" s="13" t="n">
        <v>1</v>
      </c>
      <c r="J2334" s="13" t="n">
        <v>1412</v>
      </c>
      <c r="K2334" s="14" t="n">
        <v>0.434027777777778</v>
      </c>
      <c r="L2334" s="15" t="n">
        <v>0.475694444444444</v>
      </c>
      <c r="M2334" s="16" t="n">
        <f aca="false">VLOOKUP(E2334,'Esp. percorsi al 18-10-22'!C:J,8,FALSE())</f>
        <v>31.3962655032086</v>
      </c>
      <c r="N2334" s="16"/>
      <c r="O2334" s="16"/>
      <c r="P2334" s="13" t="n">
        <v>303</v>
      </c>
      <c r="Q2334" s="17" t="n">
        <f aca="false">+M2334*P2334</f>
        <v>9513.06844747221</v>
      </c>
      <c r="R2334" s="17" t="n">
        <f aca="false">+N2334*P2334</f>
        <v>0</v>
      </c>
      <c r="S2334" s="17"/>
      <c r="T2334" s="18" t="n">
        <f aca="false">+L2334-K2334</f>
        <v>0.0416666666666667</v>
      </c>
      <c r="U2334" s="18" t="n">
        <f aca="false">+T2334*P2334</f>
        <v>12.625</v>
      </c>
      <c r="V2334" s="18"/>
    </row>
    <row r="2335" s="13" customFormat="true" ht="12" hidden="false" customHeight="false" outlineLevel="0" collapsed="false">
      <c r="A2335" s="12" t="n">
        <v>10148</v>
      </c>
      <c r="B2335" s="13" t="n">
        <v>61</v>
      </c>
      <c r="C2335" s="13" t="s">
        <v>316</v>
      </c>
      <c r="D2335" s="13" t="n">
        <v>1</v>
      </c>
      <c r="E2335" s="13" t="n">
        <v>775</v>
      </c>
      <c r="F2335" s="13" t="s">
        <v>459</v>
      </c>
      <c r="G2335" s="13" t="s">
        <v>26</v>
      </c>
      <c r="H2335" s="13" t="s">
        <v>30</v>
      </c>
      <c r="I2335" s="13" t="n">
        <v>1</v>
      </c>
      <c r="J2335" s="13" t="n">
        <v>4404</v>
      </c>
      <c r="K2335" s="14" t="n">
        <v>0.4375</v>
      </c>
      <c r="L2335" s="15" t="n">
        <v>0.479166666666667</v>
      </c>
      <c r="M2335" s="16" t="n">
        <f aca="false">VLOOKUP(E2335,'Esp. percorsi al 18-10-22'!C:J,8,FALSE())</f>
        <v>31.3962655032086</v>
      </c>
      <c r="N2335" s="16"/>
      <c r="O2335" s="16"/>
      <c r="P2335" s="13" t="n">
        <v>5</v>
      </c>
      <c r="Q2335" s="17" t="n">
        <f aca="false">+M2335*P2335</f>
        <v>156.981327516043</v>
      </c>
      <c r="R2335" s="17" t="n">
        <f aca="false">+N2335*P2335</f>
        <v>0</v>
      </c>
      <c r="S2335" s="17"/>
      <c r="T2335" s="18" t="n">
        <f aca="false">+L2335-K2335</f>
        <v>0.0416666666666667</v>
      </c>
      <c r="U2335" s="18" t="n">
        <f aca="false">+T2335*P2335</f>
        <v>0.208333333333333</v>
      </c>
      <c r="V2335" s="18"/>
    </row>
    <row r="2336" s="13" customFormat="true" ht="12" hidden="false" customHeight="false" outlineLevel="0" collapsed="false">
      <c r="A2336" s="12" t="n">
        <v>9986</v>
      </c>
      <c r="B2336" s="13" t="n">
        <v>61</v>
      </c>
      <c r="C2336" s="13" t="s">
        <v>316</v>
      </c>
      <c r="D2336" s="13" t="n">
        <v>1</v>
      </c>
      <c r="E2336" s="13" t="n">
        <v>775</v>
      </c>
      <c r="F2336" s="13" t="s">
        <v>459</v>
      </c>
      <c r="G2336" s="13" t="s">
        <v>24</v>
      </c>
      <c r="H2336" s="13" t="s">
        <v>29</v>
      </c>
      <c r="I2336" s="13" t="n">
        <v>1</v>
      </c>
      <c r="J2336" s="13" t="n">
        <v>2177</v>
      </c>
      <c r="K2336" s="14" t="n">
        <v>0.454861111111111</v>
      </c>
      <c r="L2336" s="15" t="n">
        <v>0.496527777777778</v>
      </c>
      <c r="M2336" s="16" t="n">
        <f aca="false">VLOOKUP(E2336,'Esp. percorsi al 18-10-22'!C:J,8,FALSE())</f>
        <v>31.3962655032086</v>
      </c>
      <c r="N2336" s="16"/>
      <c r="O2336" s="16"/>
      <c r="P2336" s="13" t="n">
        <v>57</v>
      </c>
      <c r="Q2336" s="17" t="n">
        <f aca="false">+M2336*P2336</f>
        <v>1789.58713368289</v>
      </c>
      <c r="R2336" s="17" t="n">
        <f aca="false">+N2336*P2336</f>
        <v>0</v>
      </c>
      <c r="S2336" s="17"/>
      <c r="T2336" s="18" t="n">
        <f aca="false">+L2336-K2336</f>
        <v>0.0416666666666667</v>
      </c>
      <c r="U2336" s="18" t="n">
        <f aca="false">+T2336*P2336</f>
        <v>2.375</v>
      </c>
      <c r="V2336" s="18"/>
    </row>
    <row r="2337" s="13" customFormat="true" ht="12" hidden="false" customHeight="false" outlineLevel="0" collapsed="false">
      <c r="A2337" s="12" t="n">
        <v>9757</v>
      </c>
      <c r="B2337" s="13" t="n">
        <v>61</v>
      </c>
      <c r="C2337" s="13" t="s">
        <v>316</v>
      </c>
      <c r="D2337" s="13" t="n">
        <v>1</v>
      </c>
      <c r="E2337" s="13" t="n">
        <v>775</v>
      </c>
      <c r="F2337" s="13" t="s">
        <v>459</v>
      </c>
      <c r="G2337" s="13" t="s">
        <v>24</v>
      </c>
      <c r="H2337" s="13" t="s">
        <v>25</v>
      </c>
      <c r="I2337" s="13" t="n">
        <v>1</v>
      </c>
      <c r="J2337" s="13" t="n">
        <v>105</v>
      </c>
      <c r="K2337" s="14" t="n">
        <v>0.465277777777778</v>
      </c>
      <c r="L2337" s="15" t="n">
        <v>0.506944444444444</v>
      </c>
      <c r="M2337" s="16" t="n">
        <f aca="false">VLOOKUP(E2337,'Esp. percorsi al 18-10-22'!C:J,8,FALSE())</f>
        <v>31.3962655032086</v>
      </c>
      <c r="N2337" s="16"/>
      <c r="O2337" s="16"/>
      <c r="P2337" s="13" t="n">
        <v>303</v>
      </c>
      <c r="Q2337" s="17" t="n">
        <f aca="false">+M2337*P2337</f>
        <v>9513.06844747221</v>
      </c>
      <c r="R2337" s="17" t="n">
        <f aca="false">+N2337*P2337</f>
        <v>0</v>
      </c>
      <c r="S2337" s="17"/>
      <c r="T2337" s="18" t="n">
        <f aca="false">+L2337-K2337</f>
        <v>0.0416666666666667</v>
      </c>
      <c r="U2337" s="18" t="n">
        <f aca="false">+T2337*P2337</f>
        <v>12.625</v>
      </c>
      <c r="V2337" s="18"/>
    </row>
    <row r="2338" s="13" customFormat="true" ht="12" hidden="false" customHeight="false" outlineLevel="0" collapsed="false">
      <c r="A2338" s="12" t="n">
        <v>10233</v>
      </c>
      <c r="B2338" s="13" t="n">
        <v>61</v>
      </c>
      <c r="C2338" s="13" t="s">
        <v>316</v>
      </c>
      <c r="D2338" s="13" t="n">
        <v>1</v>
      </c>
      <c r="E2338" s="13" t="n">
        <v>775</v>
      </c>
      <c r="F2338" s="13" t="s">
        <v>459</v>
      </c>
      <c r="G2338" s="13" t="s">
        <v>24</v>
      </c>
      <c r="H2338" s="13" t="s">
        <v>25</v>
      </c>
      <c r="I2338" s="13" t="n">
        <v>1</v>
      </c>
      <c r="J2338" s="13" t="n">
        <v>1414</v>
      </c>
      <c r="K2338" s="14" t="n">
        <v>0.496527777777778</v>
      </c>
      <c r="L2338" s="15" t="n">
        <v>0.538194444444444</v>
      </c>
      <c r="M2338" s="16" t="n">
        <f aca="false">VLOOKUP(E2338,'Esp. percorsi al 18-10-22'!C:J,8,FALSE())</f>
        <v>31.3962655032086</v>
      </c>
      <c r="N2338" s="16"/>
      <c r="O2338" s="16"/>
      <c r="P2338" s="13" t="n">
        <v>303</v>
      </c>
      <c r="Q2338" s="17" t="n">
        <f aca="false">+M2338*P2338</f>
        <v>9513.06844747221</v>
      </c>
      <c r="R2338" s="17" t="n">
        <f aca="false">+N2338*P2338</f>
        <v>0</v>
      </c>
      <c r="S2338" s="17"/>
      <c r="T2338" s="18" t="n">
        <f aca="false">+L2338-K2338</f>
        <v>0.0416666666666667</v>
      </c>
      <c r="U2338" s="18" t="n">
        <f aca="false">+T2338*P2338</f>
        <v>12.625</v>
      </c>
      <c r="V2338" s="18"/>
    </row>
    <row r="2339" s="13" customFormat="true" ht="12" hidden="false" customHeight="false" outlineLevel="0" collapsed="false">
      <c r="A2339" s="12" t="n">
        <v>9987</v>
      </c>
      <c r="B2339" s="13" t="n">
        <v>61</v>
      </c>
      <c r="C2339" s="13" t="s">
        <v>316</v>
      </c>
      <c r="D2339" s="13" t="n">
        <v>1</v>
      </c>
      <c r="E2339" s="13" t="n">
        <v>775</v>
      </c>
      <c r="F2339" s="13" t="s">
        <v>459</v>
      </c>
      <c r="G2339" s="13" t="s">
        <v>24</v>
      </c>
      <c r="H2339" s="13" t="s">
        <v>29</v>
      </c>
      <c r="I2339" s="13" t="n">
        <v>1</v>
      </c>
      <c r="J2339" s="13" t="n">
        <v>2178</v>
      </c>
      <c r="K2339" s="14" t="n">
        <v>0.506944444444444</v>
      </c>
      <c r="L2339" s="15" t="n">
        <v>0.548611111111111</v>
      </c>
      <c r="M2339" s="16" t="n">
        <f aca="false">VLOOKUP(E2339,'Esp. percorsi al 18-10-22'!C:J,8,FALSE())</f>
        <v>31.3962655032086</v>
      </c>
      <c r="N2339" s="16"/>
      <c r="O2339" s="16"/>
      <c r="P2339" s="13" t="n">
        <v>57</v>
      </c>
      <c r="Q2339" s="17" t="n">
        <f aca="false">+M2339*P2339</f>
        <v>1789.58713368289</v>
      </c>
      <c r="R2339" s="17" t="n">
        <f aca="false">+N2339*P2339</f>
        <v>0</v>
      </c>
      <c r="S2339" s="17"/>
      <c r="T2339" s="18" t="n">
        <f aca="false">+L2339-K2339</f>
        <v>0.0416666666666667</v>
      </c>
      <c r="U2339" s="18" t="n">
        <f aca="false">+T2339*P2339</f>
        <v>2.375</v>
      </c>
      <c r="V2339" s="18"/>
    </row>
    <row r="2340" s="13" customFormat="true" ht="12" hidden="false" customHeight="false" outlineLevel="0" collapsed="false">
      <c r="A2340" s="12" t="n">
        <v>9885</v>
      </c>
      <c r="B2340" s="13" t="n">
        <v>61</v>
      </c>
      <c r="C2340" s="13" t="s">
        <v>316</v>
      </c>
      <c r="D2340" s="13" t="n">
        <v>1</v>
      </c>
      <c r="E2340" s="13" t="n">
        <v>775</v>
      </c>
      <c r="F2340" s="13" t="s">
        <v>459</v>
      </c>
      <c r="G2340" s="13" t="s">
        <v>24</v>
      </c>
      <c r="H2340" s="13" t="s">
        <v>25</v>
      </c>
      <c r="I2340" s="13" t="n">
        <v>1</v>
      </c>
      <c r="J2340" s="13" t="n">
        <v>1415</v>
      </c>
      <c r="K2340" s="14" t="n">
        <v>0.520833333333333</v>
      </c>
      <c r="L2340" s="15" t="n">
        <v>0.5625</v>
      </c>
      <c r="M2340" s="16" t="n">
        <f aca="false">VLOOKUP(E2340,'Esp. percorsi al 18-10-22'!C:J,8,FALSE())</f>
        <v>31.3962655032086</v>
      </c>
      <c r="N2340" s="16"/>
      <c r="O2340" s="16"/>
      <c r="P2340" s="13" t="n">
        <v>303</v>
      </c>
      <c r="Q2340" s="17" t="n">
        <f aca="false">+M2340*P2340</f>
        <v>9513.06844747221</v>
      </c>
      <c r="R2340" s="17" t="n">
        <f aca="false">+N2340*P2340</f>
        <v>0</v>
      </c>
      <c r="S2340" s="17"/>
      <c r="T2340" s="18" t="n">
        <f aca="false">+L2340-K2340</f>
        <v>0.0416666666666667</v>
      </c>
      <c r="U2340" s="18" t="n">
        <f aca="false">+T2340*P2340</f>
        <v>12.625</v>
      </c>
      <c r="V2340" s="18"/>
    </row>
    <row r="2341" s="13" customFormat="true" ht="12" hidden="false" customHeight="false" outlineLevel="0" collapsed="false">
      <c r="A2341" s="12" t="n">
        <v>9886</v>
      </c>
      <c r="B2341" s="13" t="n">
        <v>61</v>
      </c>
      <c r="C2341" s="13" t="s">
        <v>316</v>
      </c>
      <c r="D2341" s="13" t="n">
        <v>1</v>
      </c>
      <c r="E2341" s="13" t="n">
        <v>775</v>
      </c>
      <c r="F2341" s="13" t="s">
        <v>459</v>
      </c>
      <c r="G2341" s="13" t="s">
        <v>24</v>
      </c>
      <c r="H2341" s="13" t="s">
        <v>25</v>
      </c>
      <c r="I2341" s="13" t="n">
        <v>1</v>
      </c>
      <c r="J2341" s="13" t="n">
        <v>1416</v>
      </c>
      <c r="K2341" s="14" t="n">
        <v>0.541666666666667</v>
      </c>
      <c r="L2341" s="15" t="n">
        <v>0.583333333333333</v>
      </c>
      <c r="M2341" s="16" t="n">
        <f aca="false">VLOOKUP(E2341,'Esp. percorsi al 18-10-22'!C:J,8,FALSE())</f>
        <v>31.3962655032086</v>
      </c>
      <c r="N2341" s="16"/>
      <c r="O2341" s="16"/>
      <c r="P2341" s="13" t="n">
        <v>303</v>
      </c>
      <c r="Q2341" s="17" t="n">
        <f aca="false">+M2341*P2341</f>
        <v>9513.06844747221</v>
      </c>
      <c r="R2341" s="17" t="n">
        <f aca="false">+N2341*P2341</f>
        <v>0</v>
      </c>
      <c r="S2341" s="17"/>
      <c r="T2341" s="18" t="n">
        <f aca="false">+L2341-K2341</f>
        <v>0.0416666666666667</v>
      </c>
      <c r="U2341" s="18" t="n">
        <f aca="false">+T2341*P2341</f>
        <v>12.625</v>
      </c>
      <c r="V2341" s="18"/>
    </row>
    <row r="2342" s="13" customFormat="true" ht="12" hidden="false" customHeight="false" outlineLevel="0" collapsed="false">
      <c r="A2342" s="12" t="n">
        <v>9988</v>
      </c>
      <c r="B2342" s="13" t="n">
        <v>61</v>
      </c>
      <c r="C2342" s="13" t="s">
        <v>316</v>
      </c>
      <c r="D2342" s="13" t="n">
        <v>1</v>
      </c>
      <c r="E2342" s="13" t="n">
        <v>775</v>
      </c>
      <c r="F2342" s="13" t="s">
        <v>459</v>
      </c>
      <c r="G2342" s="13" t="s">
        <v>24</v>
      </c>
      <c r="H2342" s="13" t="s">
        <v>29</v>
      </c>
      <c r="I2342" s="13" t="n">
        <v>1</v>
      </c>
      <c r="J2342" s="13" t="n">
        <v>2179</v>
      </c>
      <c r="K2342" s="14" t="n">
        <v>0.548611111111111</v>
      </c>
      <c r="L2342" s="15" t="n">
        <v>0.590277777777778</v>
      </c>
      <c r="M2342" s="16" t="n">
        <f aca="false">VLOOKUP(E2342,'Esp. percorsi al 18-10-22'!C:J,8,FALSE())</f>
        <v>31.3962655032086</v>
      </c>
      <c r="N2342" s="16"/>
      <c r="O2342" s="16"/>
      <c r="P2342" s="13" t="n">
        <v>57</v>
      </c>
      <c r="Q2342" s="17" t="n">
        <f aca="false">+M2342*P2342</f>
        <v>1789.58713368289</v>
      </c>
      <c r="R2342" s="17" t="n">
        <f aca="false">+N2342*P2342</f>
        <v>0</v>
      </c>
      <c r="S2342" s="17"/>
      <c r="T2342" s="18" t="n">
        <f aca="false">+L2342-K2342</f>
        <v>0.0416666666666667</v>
      </c>
      <c r="U2342" s="18" t="n">
        <f aca="false">+T2342*P2342</f>
        <v>2.375</v>
      </c>
      <c r="V2342" s="18"/>
    </row>
    <row r="2343" s="13" customFormat="true" ht="12" hidden="false" customHeight="false" outlineLevel="0" collapsed="false">
      <c r="A2343" s="12" t="n">
        <v>9887</v>
      </c>
      <c r="B2343" s="13" t="n">
        <v>61</v>
      </c>
      <c r="C2343" s="13" t="s">
        <v>316</v>
      </c>
      <c r="D2343" s="13" t="n">
        <v>1</v>
      </c>
      <c r="E2343" s="13" t="n">
        <v>775</v>
      </c>
      <c r="F2343" s="13" t="s">
        <v>459</v>
      </c>
      <c r="G2343" s="13" t="s">
        <v>24</v>
      </c>
      <c r="H2343" s="13" t="s">
        <v>25</v>
      </c>
      <c r="I2343" s="13" t="n">
        <v>1</v>
      </c>
      <c r="J2343" s="13" t="n">
        <v>1417</v>
      </c>
      <c r="K2343" s="14" t="n">
        <v>0.552083333333333</v>
      </c>
      <c r="L2343" s="15" t="n">
        <v>0.59375</v>
      </c>
      <c r="M2343" s="16" t="n">
        <f aca="false">VLOOKUP(E2343,'Esp. percorsi al 18-10-22'!C:J,8,FALSE())</f>
        <v>31.3962655032086</v>
      </c>
      <c r="N2343" s="16"/>
      <c r="O2343" s="16"/>
      <c r="P2343" s="13" t="n">
        <v>303</v>
      </c>
      <c r="Q2343" s="17" t="n">
        <f aca="false">+M2343*P2343</f>
        <v>9513.06844747221</v>
      </c>
      <c r="R2343" s="17" t="n">
        <f aca="false">+N2343*P2343</f>
        <v>0</v>
      </c>
      <c r="S2343" s="17"/>
      <c r="T2343" s="18" t="n">
        <f aca="false">+L2343-K2343</f>
        <v>0.0416666666666667</v>
      </c>
      <c r="U2343" s="18" t="n">
        <f aca="false">+T2343*P2343</f>
        <v>12.625</v>
      </c>
      <c r="V2343" s="18"/>
    </row>
    <row r="2344" s="13" customFormat="true" ht="12" hidden="false" customHeight="false" outlineLevel="0" collapsed="false">
      <c r="A2344" s="12" t="n">
        <v>9888</v>
      </c>
      <c r="B2344" s="13" t="n">
        <v>61</v>
      </c>
      <c r="C2344" s="13" t="s">
        <v>316</v>
      </c>
      <c r="D2344" s="13" t="n">
        <v>1</v>
      </c>
      <c r="E2344" s="13" t="n">
        <v>775</v>
      </c>
      <c r="F2344" s="13" t="s">
        <v>459</v>
      </c>
      <c r="G2344" s="13" t="s">
        <v>24</v>
      </c>
      <c r="H2344" s="13" t="s">
        <v>29</v>
      </c>
      <c r="I2344" s="13" t="n">
        <v>1</v>
      </c>
      <c r="J2344" s="13" t="n">
        <v>1418</v>
      </c>
      <c r="K2344" s="14" t="n">
        <v>0.590277777777778</v>
      </c>
      <c r="L2344" s="15" t="n">
        <v>0.631944444444444</v>
      </c>
      <c r="M2344" s="16" t="n">
        <f aca="false">VLOOKUP(E2344,'Esp. percorsi al 18-10-22'!C:J,8,FALSE())</f>
        <v>31.3962655032086</v>
      </c>
      <c r="N2344" s="16"/>
      <c r="O2344" s="16"/>
      <c r="P2344" s="13" t="n">
        <v>57</v>
      </c>
      <c r="Q2344" s="17" t="n">
        <f aca="false">+M2344*P2344</f>
        <v>1789.58713368289</v>
      </c>
      <c r="R2344" s="17" t="n">
        <f aca="false">+N2344*P2344</f>
        <v>0</v>
      </c>
      <c r="S2344" s="17"/>
      <c r="T2344" s="18" t="n">
        <f aca="false">+L2344-K2344</f>
        <v>0.0416666666666667</v>
      </c>
      <c r="U2344" s="18" t="n">
        <f aca="false">+T2344*P2344</f>
        <v>2.375</v>
      </c>
      <c r="V2344" s="18"/>
    </row>
    <row r="2345" s="13" customFormat="true" ht="12" hidden="false" customHeight="false" outlineLevel="0" collapsed="false">
      <c r="A2345" s="12" t="n">
        <v>10189</v>
      </c>
      <c r="B2345" s="13" t="n">
        <v>61</v>
      </c>
      <c r="C2345" s="13" t="s">
        <v>316</v>
      </c>
      <c r="D2345" s="13" t="n">
        <v>1</v>
      </c>
      <c r="E2345" s="13" t="n">
        <v>775</v>
      </c>
      <c r="F2345" s="13" t="s">
        <v>459</v>
      </c>
      <c r="G2345" s="13" t="s">
        <v>24</v>
      </c>
      <c r="H2345" s="13" t="s">
        <v>25</v>
      </c>
      <c r="I2345" s="13" t="n">
        <v>1</v>
      </c>
      <c r="J2345" s="13" t="n">
        <v>2180</v>
      </c>
      <c r="K2345" s="14" t="n">
        <v>0.59375</v>
      </c>
      <c r="L2345" s="15" t="n">
        <v>0.635416666666667</v>
      </c>
      <c r="M2345" s="16" t="n">
        <f aca="false">VLOOKUP(E2345,'Esp. percorsi al 18-10-22'!C:J,8,FALSE())</f>
        <v>31.3962655032086</v>
      </c>
      <c r="N2345" s="16"/>
      <c r="O2345" s="16"/>
      <c r="P2345" s="13" t="n">
        <v>303</v>
      </c>
      <c r="Q2345" s="17" t="n">
        <f aca="false">+M2345*P2345</f>
        <v>9513.06844747221</v>
      </c>
      <c r="R2345" s="17" t="n">
        <f aca="false">+N2345*P2345</f>
        <v>0</v>
      </c>
      <c r="S2345" s="17"/>
      <c r="T2345" s="18" t="n">
        <f aca="false">+L2345-K2345</f>
        <v>0.0416666666666667</v>
      </c>
      <c r="U2345" s="18" t="n">
        <f aca="false">+T2345*P2345</f>
        <v>12.625</v>
      </c>
      <c r="V2345" s="18"/>
    </row>
    <row r="2346" s="13" customFormat="true" ht="12" hidden="false" customHeight="false" outlineLevel="0" collapsed="false">
      <c r="A2346" s="12" t="n">
        <v>10149</v>
      </c>
      <c r="B2346" s="13" t="n">
        <v>61</v>
      </c>
      <c r="C2346" s="13" t="s">
        <v>316</v>
      </c>
      <c r="D2346" s="13" t="n">
        <v>1</v>
      </c>
      <c r="E2346" s="13" t="n">
        <v>775</v>
      </c>
      <c r="F2346" s="13" t="s">
        <v>459</v>
      </c>
      <c r="G2346" s="13" t="s">
        <v>26</v>
      </c>
      <c r="H2346" s="13" t="s">
        <v>30</v>
      </c>
      <c r="I2346" s="13" t="n">
        <v>1</v>
      </c>
      <c r="J2346" s="13" t="n">
        <v>4405</v>
      </c>
      <c r="K2346" s="14" t="n">
        <v>0.604166666666667</v>
      </c>
      <c r="L2346" s="15" t="n">
        <v>0.645833333333333</v>
      </c>
      <c r="M2346" s="16" t="n">
        <f aca="false">VLOOKUP(E2346,'Esp. percorsi al 18-10-22'!C:J,8,FALSE())</f>
        <v>31.3962655032086</v>
      </c>
      <c r="N2346" s="16"/>
      <c r="O2346" s="16"/>
      <c r="P2346" s="13" t="n">
        <v>5</v>
      </c>
      <c r="Q2346" s="17" t="n">
        <f aca="false">+M2346*P2346</f>
        <v>156.981327516043</v>
      </c>
      <c r="R2346" s="17" t="n">
        <f aca="false">+N2346*P2346</f>
        <v>0</v>
      </c>
      <c r="S2346" s="17"/>
      <c r="T2346" s="18" t="n">
        <f aca="false">+L2346-K2346</f>
        <v>0.0416666666666667</v>
      </c>
      <c r="U2346" s="18" t="n">
        <f aca="false">+T2346*P2346</f>
        <v>0.208333333333333</v>
      </c>
      <c r="V2346" s="18"/>
    </row>
    <row r="2347" s="13" customFormat="true" ht="12" hidden="false" customHeight="false" outlineLevel="0" collapsed="false">
      <c r="A2347" s="12" t="n">
        <v>9889</v>
      </c>
      <c r="B2347" s="13" t="n">
        <v>61</v>
      </c>
      <c r="C2347" s="13" t="s">
        <v>316</v>
      </c>
      <c r="D2347" s="13" t="n">
        <v>1</v>
      </c>
      <c r="E2347" s="13" t="n">
        <v>775</v>
      </c>
      <c r="F2347" s="13" t="s">
        <v>459</v>
      </c>
      <c r="G2347" s="13" t="s">
        <v>24</v>
      </c>
      <c r="H2347" s="13" t="s">
        <v>25</v>
      </c>
      <c r="I2347" s="13" t="n">
        <v>1</v>
      </c>
      <c r="J2347" s="13" t="n">
        <v>1419</v>
      </c>
      <c r="K2347" s="14" t="n">
        <v>0.614583333333333</v>
      </c>
      <c r="L2347" s="15" t="n">
        <v>0.65625</v>
      </c>
      <c r="M2347" s="16" t="n">
        <f aca="false">VLOOKUP(E2347,'Esp. percorsi al 18-10-22'!C:J,8,FALSE())</f>
        <v>31.3962655032086</v>
      </c>
      <c r="N2347" s="16"/>
      <c r="O2347" s="16"/>
      <c r="P2347" s="13" t="n">
        <v>303</v>
      </c>
      <c r="Q2347" s="17" t="n">
        <f aca="false">+M2347*P2347</f>
        <v>9513.06844747221</v>
      </c>
      <c r="R2347" s="17" t="n">
        <f aca="false">+N2347*P2347</f>
        <v>0</v>
      </c>
      <c r="S2347" s="17"/>
      <c r="T2347" s="18" t="n">
        <f aca="false">+L2347-K2347</f>
        <v>0.0416666666666667</v>
      </c>
      <c r="U2347" s="18" t="n">
        <f aca="false">+T2347*P2347</f>
        <v>12.625</v>
      </c>
      <c r="V2347" s="18"/>
    </row>
    <row r="2348" s="13" customFormat="true" ht="12" hidden="false" customHeight="false" outlineLevel="0" collapsed="false">
      <c r="A2348" s="12" t="n">
        <v>9890</v>
      </c>
      <c r="B2348" s="13" t="n">
        <v>61</v>
      </c>
      <c r="C2348" s="13" t="s">
        <v>316</v>
      </c>
      <c r="D2348" s="13" t="n">
        <v>1</v>
      </c>
      <c r="E2348" s="13" t="n">
        <v>775</v>
      </c>
      <c r="F2348" s="13" t="s">
        <v>459</v>
      </c>
      <c r="G2348" s="13" t="s">
        <v>24</v>
      </c>
      <c r="H2348" s="13" t="s">
        <v>25</v>
      </c>
      <c r="I2348" s="13" t="n">
        <v>1</v>
      </c>
      <c r="J2348" s="13" t="n">
        <v>1420</v>
      </c>
      <c r="K2348" s="14" t="n">
        <v>0.631944444444444</v>
      </c>
      <c r="L2348" s="15" t="n">
        <v>0.673611111111111</v>
      </c>
      <c r="M2348" s="16" t="n">
        <f aca="false">VLOOKUP(E2348,'Esp. percorsi al 18-10-22'!C:J,8,FALSE())</f>
        <v>31.3962655032086</v>
      </c>
      <c r="N2348" s="16"/>
      <c r="O2348" s="16"/>
      <c r="P2348" s="13" t="n">
        <v>303</v>
      </c>
      <c r="Q2348" s="17" t="n">
        <f aca="false">+M2348*P2348</f>
        <v>9513.06844747221</v>
      </c>
      <c r="R2348" s="17" t="n">
        <f aca="false">+N2348*P2348</f>
        <v>0</v>
      </c>
      <c r="S2348" s="17"/>
      <c r="T2348" s="18" t="n">
        <f aca="false">+L2348-K2348</f>
        <v>0.0416666666666667</v>
      </c>
      <c r="U2348" s="18" t="n">
        <f aca="false">+T2348*P2348</f>
        <v>12.625</v>
      </c>
      <c r="V2348" s="18"/>
    </row>
    <row r="2349" s="13" customFormat="true" ht="12" hidden="false" customHeight="false" outlineLevel="0" collapsed="false">
      <c r="A2349" s="12" t="n">
        <v>9989</v>
      </c>
      <c r="B2349" s="13" t="n">
        <v>61</v>
      </c>
      <c r="C2349" s="13" t="s">
        <v>316</v>
      </c>
      <c r="D2349" s="13" t="n">
        <v>1</v>
      </c>
      <c r="E2349" s="13" t="n">
        <v>775</v>
      </c>
      <c r="F2349" s="13" t="s">
        <v>459</v>
      </c>
      <c r="G2349" s="13" t="s">
        <v>24</v>
      </c>
      <c r="H2349" s="13" t="s">
        <v>29</v>
      </c>
      <c r="I2349" s="13" t="n">
        <v>1</v>
      </c>
      <c r="J2349" s="13" t="n">
        <v>2181</v>
      </c>
      <c r="K2349" s="14" t="n">
        <v>0.631944444444444</v>
      </c>
      <c r="L2349" s="15" t="n">
        <v>0.673611111111111</v>
      </c>
      <c r="M2349" s="16" t="n">
        <f aca="false">VLOOKUP(E2349,'Esp. percorsi al 18-10-22'!C:J,8,FALSE())</f>
        <v>31.3962655032086</v>
      </c>
      <c r="N2349" s="16"/>
      <c r="O2349" s="16"/>
      <c r="P2349" s="13" t="n">
        <v>57</v>
      </c>
      <c r="Q2349" s="17" t="n">
        <f aca="false">+M2349*P2349</f>
        <v>1789.58713368289</v>
      </c>
      <c r="R2349" s="17" t="n">
        <f aca="false">+N2349*P2349</f>
        <v>0</v>
      </c>
      <c r="S2349" s="17"/>
      <c r="T2349" s="18" t="n">
        <f aca="false">+L2349-K2349</f>
        <v>0.0416666666666667</v>
      </c>
      <c r="U2349" s="18" t="n">
        <f aca="false">+T2349*P2349</f>
        <v>2.375</v>
      </c>
      <c r="V2349" s="18"/>
    </row>
    <row r="2350" s="13" customFormat="true" ht="12" hidden="false" customHeight="false" outlineLevel="0" collapsed="false">
      <c r="A2350" s="12" t="n">
        <v>18794</v>
      </c>
      <c r="B2350" s="13" t="n">
        <v>61</v>
      </c>
      <c r="C2350" s="13" t="s">
        <v>316</v>
      </c>
      <c r="D2350" s="13" t="n">
        <v>1</v>
      </c>
      <c r="E2350" s="13" t="n">
        <v>775</v>
      </c>
      <c r="F2350" s="13" t="s">
        <v>459</v>
      </c>
      <c r="G2350" s="13" t="s">
        <v>24</v>
      </c>
      <c r="H2350" s="13" t="s">
        <v>25</v>
      </c>
      <c r="I2350" s="13" t="n">
        <v>1</v>
      </c>
      <c r="J2350" s="13" t="n">
        <v>1421</v>
      </c>
      <c r="K2350" s="14" t="n">
        <v>0.666666666666667</v>
      </c>
      <c r="L2350" s="15" t="n">
        <v>0.708333333333333</v>
      </c>
      <c r="M2350" s="16" t="n">
        <f aca="false">VLOOKUP(E2350,'Esp. percorsi al 18-10-22'!C:J,8,FALSE())</f>
        <v>31.3962655032086</v>
      </c>
      <c r="N2350" s="16"/>
      <c r="O2350" s="16"/>
      <c r="P2350" s="13" t="n">
        <v>303</v>
      </c>
      <c r="Q2350" s="17" t="n">
        <f aca="false">+M2350*P2350</f>
        <v>9513.06844747221</v>
      </c>
      <c r="R2350" s="17" t="n">
        <f aca="false">+N2350*P2350</f>
        <v>0</v>
      </c>
      <c r="S2350" s="17"/>
      <c r="T2350" s="18" t="n">
        <f aca="false">+L2350-K2350</f>
        <v>0.0416666666666667</v>
      </c>
      <c r="U2350" s="18" t="n">
        <f aca="false">+T2350*P2350</f>
        <v>12.625</v>
      </c>
      <c r="V2350" s="18"/>
    </row>
    <row r="2351" s="13" customFormat="true" ht="12" hidden="false" customHeight="false" outlineLevel="0" collapsed="false">
      <c r="A2351" s="12" t="n">
        <v>9990</v>
      </c>
      <c r="B2351" s="13" t="n">
        <v>61</v>
      </c>
      <c r="C2351" s="13" t="s">
        <v>316</v>
      </c>
      <c r="D2351" s="13" t="n">
        <v>1</v>
      </c>
      <c r="E2351" s="13" t="n">
        <v>775</v>
      </c>
      <c r="F2351" s="13" t="s">
        <v>459</v>
      </c>
      <c r="G2351" s="13" t="s">
        <v>24</v>
      </c>
      <c r="H2351" s="13" t="s">
        <v>29</v>
      </c>
      <c r="I2351" s="13" t="n">
        <v>1</v>
      </c>
      <c r="J2351" s="13" t="n">
        <v>2182</v>
      </c>
      <c r="K2351" s="14" t="n">
        <v>0.677083333333333</v>
      </c>
      <c r="L2351" s="15" t="n">
        <v>0.71875</v>
      </c>
      <c r="M2351" s="16" t="n">
        <f aca="false">VLOOKUP(E2351,'Esp. percorsi al 18-10-22'!C:J,8,FALSE())</f>
        <v>31.3962655032086</v>
      </c>
      <c r="N2351" s="16"/>
      <c r="O2351" s="16"/>
      <c r="P2351" s="13" t="n">
        <v>57</v>
      </c>
      <c r="Q2351" s="17" t="n">
        <f aca="false">+M2351*P2351</f>
        <v>1789.58713368289</v>
      </c>
      <c r="R2351" s="17" t="n">
        <f aca="false">+N2351*P2351</f>
        <v>0</v>
      </c>
      <c r="S2351" s="17"/>
      <c r="T2351" s="18" t="n">
        <f aca="false">+L2351-K2351</f>
        <v>0.0416666666666667</v>
      </c>
      <c r="U2351" s="18" t="n">
        <f aca="false">+T2351*P2351</f>
        <v>2.375</v>
      </c>
      <c r="V2351" s="18"/>
    </row>
    <row r="2352" s="13" customFormat="true" ht="12" hidden="false" customHeight="false" outlineLevel="0" collapsed="false">
      <c r="A2352" s="12" t="n">
        <v>9991</v>
      </c>
      <c r="B2352" s="13" t="n">
        <v>61</v>
      </c>
      <c r="C2352" s="13" t="s">
        <v>316</v>
      </c>
      <c r="D2352" s="13" t="n">
        <v>1</v>
      </c>
      <c r="E2352" s="13" t="n">
        <v>775</v>
      </c>
      <c r="F2352" s="13" t="s">
        <v>459</v>
      </c>
      <c r="G2352" s="13" t="s">
        <v>24</v>
      </c>
      <c r="H2352" s="13" t="s">
        <v>29</v>
      </c>
      <c r="I2352" s="13" t="n">
        <v>1</v>
      </c>
      <c r="J2352" s="13" t="n">
        <v>2183</v>
      </c>
      <c r="K2352" s="14" t="n">
        <v>0.704861111111111</v>
      </c>
      <c r="L2352" s="15" t="n">
        <v>0.746527777777778</v>
      </c>
      <c r="M2352" s="16" t="n">
        <f aca="false">VLOOKUP(E2352,'Esp. percorsi al 18-10-22'!C:J,8,FALSE())</f>
        <v>31.3962655032086</v>
      </c>
      <c r="N2352" s="16"/>
      <c r="O2352" s="16"/>
      <c r="P2352" s="13" t="n">
        <v>57</v>
      </c>
      <c r="Q2352" s="17" t="n">
        <f aca="false">+M2352*P2352</f>
        <v>1789.58713368289</v>
      </c>
      <c r="R2352" s="17" t="n">
        <f aca="false">+N2352*P2352</f>
        <v>0</v>
      </c>
      <c r="S2352" s="17"/>
      <c r="T2352" s="18" t="n">
        <f aca="false">+L2352-K2352</f>
        <v>0.0416666666666667</v>
      </c>
      <c r="U2352" s="18" t="n">
        <f aca="false">+T2352*P2352</f>
        <v>2.375</v>
      </c>
      <c r="V2352" s="18"/>
    </row>
    <row r="2353" s="13" customFormat="true" ht="12" hidden="false" customHeight="false" outlineLevel="0" collapsed="false">
      <c r="A2353" s="12" t="n">
        <v>12495</v>
      </c>
      <c r="B2353" s="13" t="n">
        <v>61</v>
      </c>
      <c r="C2353" s="13" t="s">
        <v>316</v>
      </c>
      <c r="D2353" s="13" t="n">
        <v>1</v>
      </c>
      <c r="E2353" s="13" t="n">
        <v>775</v>
      </c>
      <c r="F2353" s="13" t="s">
        <v>459</v>
      </c>
      <c r="G2353" s="13" t="s">
        <v>24</v>
      </c>
      <c r="H2353" s="13" t="s">
        <v>25</v>
      </c>
      <c r="I2353" s="13" t="n">
        <v>1</v>
      </c>
      <c r="J2353" s="13" t="n">
        <v>1422</v>
      </c>
      <c r="K2353" s="14" t="n">
        <v>0.704861111111111</v>
      </c>
      <c r="L2353" s="15" t="n">
        <v>0.746527777777778</v>
      </c>
      <c r="M2353" s="16" t="n">
        <f aca="false">VLOOKUP(E2353,'Esp. percorsi al 18-10-22'!C:J,8,FALSE())</f>
        <v>31.3962655032086</v>
      </c>
      <c r="N2353" s="16"/>
      <c r="O2353" s="16"/>
      <c r="P2353" s="13" t="n">
        <v>303</v>
      </c>
      <c r="Q2353" s="17" t="n">
        <f aca="false">+M2353*P2353</f>
        <v>9513.06844747221</v>
      </c>
      <c r="R2353" s="17" t="n">
        <f aca="false">+N2353*P2353</f>
        <v>0</v>
      </c>
      <c r="S2353" s="17"/>
      <c r="T2353" s="18" t="n">
        <f aca="false">+L2353-K2353</f>
        <v>0.0416666666666667</v>
      </c>
      <c r="U2353" s="18" t="n">
        <f aca="false">+T2353*P2353</f>
        <v>12.625</v>
      </c>
      <c r="V2353" s="18"/>
    </row>
    <row r="2354" s="13" customFormat="true" ht="12" hidden="false" customHeight="false" outlineLevel="0" collapsed="false">
      <c r="A2354" s="12" t="n">
        <v>10150</v>
      </c>
      <c r="B2354" s="13" t="n">
        <v>61</v>
      </c>
      <c r="C2354" s="13" t="s">
        <v>316</v>
      </c>
      <c r="D2354" s="13" t="n">
        <v>1</v>
      </c>
      <c r="E2354" s="13" t="n">
        <v>775</v>
      </c>
      <c r="F2354" s="13" t="s">
        <v>459</v>
      </c>
      <c r="G2354" s="13" t="s">
        <v>26</v>
      </c>
      <c r="H2354" s="13" t="s">
        <v>30</v>
      </c>
      <c r="I2354" s="13" t="n">
        <v>1</v>
      </c>
      <c r="J2354" s="13" t="n">
        <v>4406</v>
      </c>
      <c r="K2354" s="14" t="n">
        <v>0.708333333333333</v>
      </c>
      <c r="L2354" s="15" t="n">
        <v>0.75</v>
      </c>
      <c r="M2354" s="16" t="n">
        <f aca="false">VLOOKUP(E2354,'Esp. percorsi al 18-10-22'!C:J,8,FALSE())</f>
        <v>31.3962655032086</v>
      </c>
      <c r="N2354" s="16"/>
      <c r="O2354" s="16"/>
      <c r="P2354" s="13" t="n">
        <v>5</v>
      </c>
      <c r="Q2354" s="17" t="n">
        <f aca="false">+M2354*P2354</f>
        <v>156.981327516043</v>
      </c>
      <c r="R2354" s="17" t="n">
        <f aca="false">+N2354*P2354</f>
        <v>0</v>
      </c>
      <c r="S2354" s="17"/>
      <c r="T2354" s="18" t="n">
        <f aca="false">+L2354-K2354</f>
        <v>0.0416666666666667</v>
      </c>
      <c r="U2354" s="18" t="n">
        <f aca="false">+T2354*P2354</f>
        <v>0.208333333333333</v>
      </c>
      <c r="V2354" s="18"/>
    </row>
    <row r="2355" s="13" customFormat="true" ht="12" hidden="false" customHeight="false" outlineLevel="0" collapsed="false">
      <c r="A2355" s="12" t="n">
        <v>9893</v>
      </c>
      <c r="B2355" s="13" t="n">
        <v>61</v>
      </c>
      <c r="C2355" s="13" t="s">
        <v>316</v>
      </c>
      <c r="D2355" s="13" t="n">
        <v>1</v>
      </c>
      <c r="E2355" s="13" t="n">
        <v>775</v>
      </c>
      <c r="F2355" s="13" t="s">
        <v>459</v>
      </c>
      <c r="G2355" s="13" t="s">
        <v>24</v>
      </c>
      <c r="H2355" s="13" t="s">
        <v>25</v>
      </c>
      <c r="I2355" s="13" t="n">
        <v>1</v>
      </c>
      <c r="J2355" s="13" t="n">
        <v>1423</v>
      </c>
      <c r="K2355" s="14" t="n">
        <v>0.732638888888889</v>
      </c>
      <c r="L2355" s="15" t="n">
        <v>0.774305555555555</v>
      </c>
      <c r="M2355" s="16" t="n">
        <f aca="false">VLOOKUP(E2355,'Esp. percorsi al 18-10-22'!C:J,8,FALSE())</f>
        <v>31.3962655032086</v>
      </c>
      <c r="N2355" s="16"/>
      <c r="O2355" s="16"/>
      <c r="P2355" s="13" t="n">
        <v>303</v>
      </c>
      <c r="Q2355" s="17" t="n">
        <f aca="false">+M2355*P2355</f>
        <v>9513.06844747221</v>
      </c>
      <c r="R2355" s="17" t="n">
        <f aca="false">+N2355*P2355</f>
        <v>0</v>
      </c>
      <c r="S2355" s="17"/>
      <c r="T2355" s="18" t="n">
        <f aca="false">+L2355-K2355</f>
        <v>0.0416666666666667</v>
      </c>
      <c r="U2355" s="18" t="n">
        <f aca="false">+T2355*P2355</f>
        <v>12.625</v>
      </c>
      <c r="V2355" s="18"/>
    </row>
    <row r="2356" s="13" customFormat="true" ht="12" hidden="false" customHeight="false" outlineLevel="0" collapsed="false">
      <c r="A2356" s="12" t="n">
        <v>9992</v>
      </c>
      <c r="B2356" s="13" t="n">
        <v>61</v>
      </c>
      <c r="C2356" s="13" t="s">
        <v>316</v>
      </c>
      <c r="D2356" s="13" t="n">
        <v>1</v>
      </c>
      <c r="E2356" s="13" t="n">
        <v>775</v>
      </c>
      <c r="F2356" s="13" t="s">
        <v>459</v>
      </c>
      <c r="G2356" s="13" t="s">
        <v>24</v>
      </c>
      <c r="H2356" s="13" t="s">
        <v>29</v>
      </c>
      <c r="I2356" s="13" t="n">
        <v>1</v>
      </c>
      <c r="J2356" s="13" t="n">
        <v>2184</v>
      </c>
      <c r="K2356" s="14" t="n">
        <v>0.743055555555555</v>
      </c>
      <c r="L2356" s="15" t="n">
        <v>0.784722222222222</v>
      </c>
      <c r="M2356" s="16" t="n">
        <f aca="false">VLOOKUP(E2356,'Esp. percorsi al 18-10-22'!C:J,8,FALSE())</f>
        <v>31.3962655032086</v>
      </c>
      <c r="N2356" s="16"/>
      <c r="O2356" s="16"/>
      <c r="P2356" s="13" t="n">
        <v>57</v>
      </c>
      <c r="Q2356" s="17" t="n">
        <f aca="false">+M2356*P2356</f>
        <v>1789.58713368289</v>
      </c>
      <c r="R2356" s="17" t="n">
        <f aca="false">+N2356*P2356</f>
        <v>0</v>
      </c>
      <c r="S2356" s="17"/>
      <c r="T2356" s="18" t="n">
        <f aca="false">+L2356-K2356</f>
        <v>0.0416666666666667</v>
      </c>
      <c r="U2356" s="18" t="n">
        <f aca="false">+T2356*P2356</f>
        <v>2.375</v>
      </c>
      <c r="V2356" s="18"/>
    </row>
    <row r="2357" s="13" customFormat="true" ht="12" hidden="false" customHeight="false" outlineLevel="0" collapsed="false">
      <c r="A2357" s="12" t="n">
        <v>9894</v>
      </c>
      <c r="B2357" s="13" t="n">
        <v>61</v>
      </c>
      <c r="C2357" s="13" t="s">
        <v>316</v>
      </c>
      <c r="D2357" s="13" t="n">
        <v>1</v>
      </c>
      <c r="E2357" s="13" t="n">
        <v>775</v>
      </c>
      <c r="F2357" s="13" t="s">
        <v>459</v>
      </c>
      <c r="G2357" s="13" t="s">
        <v>24</v>
      </c>
      <c r="H2357" s="13" t="s">
        <v>25</v>
      </c>
      <c r="I2357" s="13" t="n">
        <v>1</v>
      </c>
      <c r="J2357" s="13" t="n">
        <v>1424</v>
      </c>
      <c r="K2357" s="14" t="n">
        <v>0.756944444444444</v>
      </c>
      <c r="L2357" s="15" t="n">
        <v>0.798611111111111</v>
      </c>
      <c r="M2357" s="16" t="n">
        <f aca="false">VLOOKUP(E2357,'Esp. percorsi al 18-10-22'!C:J,8,FALSE())</f>
        <v>31.3962655032086</v>
      </c>
      <c r="N2357" s="16"/>
      <c r="O2357" s="16"/>
      <c r="P2357" s="13" t="n">
        <v>303</v>
      </c>
      <c r="Q2357" s="17" t="n">
        <f aca="false">+M2357*P2357</f>
        <v>9513.06844747221</v>
      </c>
      <c r="R2357" s="17" t="n">
        <f aca="false">+N2357*P2357</f>
        <v>0</v>
      </c>
      <c r="S2357" s="17"/>
      <c r="T2357" s="18" t="n">
        <f aca="false">+L2357-K2357</f>
        <v>0.0416666666666667</v>
      </c>
      <c r="U2357" s="18" t="n">
        <f aca="false">+T2357*P2357</f>
        <v>12.625</v>
      </c>
      <c r="V2357" s="18"/>
    </row>
    <row r="2358" s="13" customFormat="true" ht="12" hidden="false" customHeight="false" outlineLevel="0" collapsed="false">
      <c r="A2358" s="12" t="n">
        <v>9895</v>
      </c>
      <c r="B2358" s="13" t="n">
        <v>61</v>
      </c>
      <c r="C2358" s="13" t="s">
        <v>316</v>
      </c>
      <c r="D2358" s="13" t="n">
        <v>1</v>
      </c>
      <c r="E2358" s="13" t="n">
        <v>775</v>
      </c>
      <c r="F2358" s="13" t="s">
        <v>459</v>
      </c>
      <c r="G2358" s="13" t="s">
        <v>24</v>
      </c>
      <c r="H2358" s="13" t="s">
        <v>25</v>
      </c>
      <c r="I2358" s="13" t="n">
        <v>1</v>
      </c>
      <c r="J2358" s="13" t="n">
        <v>1425</v>
      </c>
      <c r="K2358" s="14" t="n">
        <v>0.774305555555555</v>
      </c>
      <c r="L2358" s="15" t="n">
        <v>0.815972222222222</v>
      </c>
      <c r="M2358" s="16" t="n">
        <f aca="false">VLOOKUP(E2358,'Esp. percorsi al 18-10-22'!C:J,8,FALSE())</f>
        <v>31.3962655032086</v>
      </c>
      <c r="N2358" s="16"/>
      <c r="O2358" s="16"/>
      <c r="P2358" s="13" t="n">
        <v>303</v>
      </c>
      <c r="Q2358" s="17" t="n">
        <f aca="false">+M2358*P2358</f>
        <v>9513.06844747221</v>
      </c>
      <c r="R2358" s="17" t="n">
        <f aca="false">+N2358*P2358</f>
        <v>0</v>
      </c>
      <c r="S2358" s="17"/>
      <c r="T2358" s="18" t="n">
        <f aca="false">+L2358-K2358</f>
        <v>0.0416666666666667</v>
      </c>
      <c r="U2358" s="18" t="n">
        <f aca="false">+T2358*P2358</f>
        <v>12.625</v>
      </c>
      <c r="V2358" s="18"/>
    </row>
    <row r="2359" s="13" customFormat="true" ht="12" hidden="false" customHeight="false" outlineLevel="0" collapsed="false">
      <c r="A2359" s="12" t="n">
        <v>9993</v>
      </c>
      <c r="B2359" s="13" t="n">
        <v>61</v>
      </c>
      <c r="C2359" s="13" t="s">
        <v>316</v>
      </c>
      <c r="D2359" s="13" t="n">
        <v>1</v>
      </c>
      <c r="E2359" s="13" t="n">
        <v>775</v>
      </c>
      <c r="F2359" s="13" t="s">
        <v>459</v>
      </c>
      <c r="G2359" s="13" t="s">
        <v>24</v>
      </c>
      <c r="H2359" s="13" t="s">
        <v>29</v>
      </c>
      <c r="I2359" s="13" t="n">
        <v>1</v>
      </c>
      <c r="J2359" s="13" t="n">
        <v>2185</v>
      </c>
      <c r="K2359" s="14" t="n">
        <v>0.788194444444444</v>
      </c>
      <c r="L2359" s="15" t="n">
        <v>0.829861111111111</v>
      </c>
      <c r="M2359" s="16" t="n">
        <f aca="false">VLOOKUP(E2359,'Esp. percorsi al 18-10-22'!C:J,8,FALSE())</f>
        <v>31.3962655032086</v>
      </c>
      <c r="N2359" s="16"/>
      <c r="O2359" s="16"/>
      <c r="P2359" s="13" t="n">
        <v>57</v>
      </c>
      <c r="Q2359" s="17" t="n">
        <f aca="false">+M2359*P2359</f>
        <v>1789.58713368289</v>
      </c>
      <c r="R2359" s="17" t="n">
        <f aca="false">+N2359*P2359</f>
        <v>0</v>
      </c>
      <c r="S2359" s="17"/>
      <c r="T2359" s="18" t="n">
        <f aca="false">+L2359-K2359</f>
        <v>0.0416666666666667</v>
      </c>
      <c r="U2359" s="18" t="n">
        <f aca="false">+T2359*P2359</f>
        <v>2.375</v>
      </c>
      <c r="V2359" s="18"/>
    </row>
    <row r="2360" s="13" customFormat="true" ht="12" hidden="false" customHeight="false" outlineLevel="0" collapsed="false">
      <c r="A2360" s="12" t="n">
        <v>9896</v>
      </c>
      <c r="B2360" s="13" t="n">
        <v>61</v>
      </c>
      <c r="C2360" s="13" t="s">
        <v>316</v>
      </c>
      <c r="D2360" s="13" t="n">
        <v>1</v>
      </c>
      <c r="E2360" s="13" t="n">
        <v>775</v>
      </c>
      <c r="F2360" s="13" t="s">
        <v>459</v>
      </c>
      <c r="G2360" s="13" t="s">
        <v>24</v>
      </c>
      <c r="H2360" s="13" t="s">
        <v>25</v>
      </c>
      <c r="I2360" s="13" t="n">
        <v>1</v>
      </c>
      <c r="J2360" s="13" t="n">
        <v>1426</v>
      </c>
      <c r="K2360" s="14" t="n">
        <v>0.798611111111111</v>
      </c>
      <c r="L2360" s="15" t="n">
        <v>0.840277777777778</v>
      </c>
      <c r="M2360" s="16" t="n">
        <f aca="false">VLOOKUP(E2360,'Esp. percorsi al 18-10-22'!C:J,8,FALSE())</f>
        <v>31.3962655032086</v>
      </c>
      <c r="N2360" s="16"/>
      <c r="O2360" s="16"/>
      <c r="P2360" s="13" t="n">
        <v>303</v>
      </c>
      <c r="Q2360" s="17" t="n">
        <f aca="false">+M2360*P2360</f>
        <v>9513.06844747221</v>
      </c>
      <c r="R2360" s="17" t="n">
        <f aca="false">+N2360*P2360</f>
        <v>0</v>
      </c>
      <c r="S2360" s="17"/>
      <c r="T2360" s="18" t="n">
        <f aca="false">+L2360-K2360</f>
        <v>0.0416666666666667</v>
      </c>
      <c r="U2360" s="18" t="n">
        <f aca="false">+T2360*P2360</f>
        <v>12.625</v>
      </c>
      <c r="V2360" s="18"/>
    </row>
    <row r="2361" s="13" customFormat="true" ht="12" hidden="false" customHeight="false" outlineLevel="0" collapsed="false">
      <c r="A2361" s="12" t="n">
        <v>13400</v>
      </c>
      <c r="B2361" s="13" t="n">
        <v>61</v>
      </c>
      <c r="C2361" s="13" t="s">
        <v>316</v>
      </c>
      <c r="D2361" s="13" t="n">
        <v>1</v>
      </c>
      <c r="E2361" s="13" t="n">
        <v>775</v>
      </c>
      <c r="F2361" s="13" t="s">
        <v>459</v>
      </c>
      <c r="G2361" s="13" t="s">
        <v>42</v>
      </c>
      <c r="H2361" s="19" t="s">
        <v>27</v>
      </c>
      <c r="I2361" s="13" t="n">
        <v>1</v>
      </c>
      <c r="J2361" s="13" t="n">
        <v>13400</v>
      </c>
      <c r="K2361" s="14" t="n">
        <v>0.815972222222222</v>
      </c>
      <c r="L2361" s="15" t="n">
        <v>0.857638888888889</v>
      </c>
      <c r="M2361" s="16" t="n">
        <f aca="false">VLOOKUP(E2361,'Esp. percorsi al 18-10-22'!C:J,8,FALSE())</f>
        <v>31.3962655032086</v>
      </c>
      <c r="N2361" s="16"/>
      <c r="O2361" s="16"/>
      <c r="P2361" s="13" t="n">
        <v>189</v>
      </c>
      <c r="Q2361" s="17" t="n">
        <f aca="false">+M2361*P2361</f>
        <v>5933.89418010643</v>
      </c>
      <c r="R2361" s="17" t="n">
        <f aca="false">+N2361*P2361</f>
        <v>0</v>
      </c>
      <c r="S2361" s="17"/>
      <c r="T2361" s="18" t="n">
        <f aca="false">+L2361-K2361</f>
        <v>0.0416666666666667</v>
      </c>
      <c r="U2361" s="18" t="n">
        <f aca="false">+T2361*P2361</f>
        <v>7.875</v>
      </c>
      <c r="V2361" s="18"/>
    </row>
    <row r="2362" s="13" customFormat="true" ht="12" hidden="false" customHeight="false" outlineLevel="0" collapsed="false">
      <c r="A2362" s="12" t="n">
        <v>10151</v>
      </c>
      <c r="B2362" s="13" t="n">
        <v>61</v>
      </c>
      <c r="C2362" s="13" t="s">
        <v>316</v>
      </c>
      <c r="D2362" s="13" t="n">
        <v>1</v>
      </c>
      <c r="E2362" s="13" t="n">
        <v>775</v>
      </c>
      <c r="F2362" s="13" t="s">
        <v>459</v>
      </c>
      <c r="G2362" s="13" t="s">
        <v>26</v>
      </c>
      <c r="H2362" s="13" t="s">
        <v>30</v>
      </c>
      <c r="I2362" s="13" t="n">
        <v>1</v>
      </c>
      <c r="J2362" s="13" t="n">
        <v>4407</v>
      </c>
      <c r="K2362" s="14" t="n">
        <v>0.822916666666667</v>
      </c>
      <c r="L2362" s="15" t="n">
        <v>0.864583333333333</v>
      </c>
      <c r="M2362" s="16" t="n">
        <f aca="false">VLOOKUP(E2362,'Esp. percorsi al 18-10-22'!C:J,8,FALSE())</f>
        <v>31.3962655032086</v>
      </c>
      <c r="N2362" s="16"/>
      <c r="O2362" s="16"/>
      <c r="P2362" s="13" t="n">
        <v>5</v>
      </c>
      <c r="Q2362" s="17" t="n">
        <f aca="false">+M2362*P2362</f>
        <v>156.981327516043</v>
      </c>
      <c r="R2362" s="17" t="n">
        <f aca="false">+N2362*P2362</f>
        <v>0</v>
      </c>
      <c r="S2362" s="17"/>
      <c r="T2362" s="18" t="n">
        <f aca="false">+L2362-K2362</f>
        <v>0.0416666666666667</v>
      </c>
      <c r="U2362" s="18" t="n">
        <f aca="false">+T2362*P2362</f>
        <v>0.208333333333333</v>
      </c>
      <c r="V2362" s="18"/>
    </row>
    <row r="2363" s="13" customFormat="true" ht="12" hidden="false" customHeight="false" outlineLevel="0" collapsed="false">
      <c r="A2363" s="12" t="n">
        <v>9897</v>
      </c>
      <c r="B2363" s="13" t="n">
        <v>61</v>
      </c>
      <c r="C2363" s="13" t="s">
        <v>316</v>
      </c>
      <c r="D2363" s="13" t="n">
        <v>1</v>
      </c>
      <c r="E2363" s="13" t="n">
        <v>775</v>
      </c>
      <c r="F2363" s="13" t="s">
        <v>459</v>
      </c>
      <c r="G2363" s="13" t="s">
        <v>24</v>
      </c>
      <c r="H2363" s="13" t="s">
        <v>25</v>
      </c>
      <c r="I2363" s="13" t="n">
        <v>1</v>
      </c>
      <c r="J2363" s="13" t="n">
        <v>1427</v>
      </c>
      <c r="K2363" s="14" t="n">
        <v>0.840277777777778</v>
      </c>
      <c r="L2363" s="15" t="n">
        <v>0.881944444444444</v>
      </c>
      <c r="M2363" s="16" t="n">
        <f aca="false">VLOOKUP(E2363,'Esp. percorsi al 18-10-22'!C:J,8,FALSE())</f>
        <v>31.3962655032086</v>
      </c>
      <c r="N2363" s="16"/>
      <c r="O2363" s="16"/>
      <c r="P2363" s="13" t="n">
        <v>303</v>
      </c>
      <c r="Q2363" s="17" t="n">
        <f aca="false">+M2363*P2363</f>
        <v>9513.06844747221</v>
      </c>
      <c r="R2363" s="17" t="n">
        <f aca="false">+N2363*P2363</f>
        <v>0</v>
      </c>
      <c r="S2363" s="17"/>
      <c r="T2363" s="18" t="n">
        <f aca="false">+L2363-K2363</f>
        <v>0.0416666666666667</v>
      </c>
      <c r="U2363" s="18" t="n">
        <f aca="false">+T2363*P2363</f>
        <v>12.625</v>
      </c>
      <c r="V2363" s="18"/>
    </row>
    <row r="2364" s="13" customFormat="true" ht="12" hidden="false" customHeight="false" outlineLevel="0" collapsed="false">
      <c r="A2364" s="12" t="n">
        <v>9994</v>
      </c>
      <c r="B2364" s="13" t="n">
        <v>61</v>
      </c>
      <c r="C2364" s="13" t="s">
        <v>316</v>
      </c>
      <c r="D2364" s="13" t="n">
        <v>1</v>
      </c>
      <c r="E2364" s="13" t="n">
        <v>775</v>
      </c>
      <c r="F2364" s="13" t="s">
        <v>459</v>
      </c>
      <c r="G2364" s="13" t="s">
        <v>24</v>
      </c>
      <c r="H2364" s="13" t="s">
        <v>29</v>
      </c>
      <c r="I2364" s="13" t="n">
        <v>1</v>
      </c>
      <c r="J2364" s="13" t="n">
        <v>2186</v>
      </c>
      <c r="K2364" s="14" t="n">
        <v>0.840277777777778</v>
      </c>
      <c r="L2364" s="15" t="n">
        <v>0.881944444444444</v>
      </c>
      <c r="M2364" s="16" t="n">
        <f aca="false">VLOOKUP(E2364,'Esp. percorsi al 18-10-22'!C:J,8,FALSE())</f>
        <v>31.3962655032086</v>
      </c>
      <c r="N2364" s="16"/>
      <c r="O2364" s="16"/>
      <c r="P2364" s="13" t="n">
        <v>57</v>
      </c>
      <c r="Q2364" s="17" t="n">
        <f aca="false">+M2364*P2364</f>
        <v>1789.58713368289</v>
      </c>
      <c r="R2364" s="17" t="n">
        <f aca="false">+N2364*P2364</f>
        <v>0</v>
      </c>
      <c r="S2364" s="17"/>
      <c r="T2364" s="18" t="n">
        <f aca="false">+L2364-K2364</f>
        <v>0.0416666666666667</v>
      </c>
      <c r="U2364" s="18" t="n">
        <f aca="false">+T2364*P2364</f>
        <v>2.375</v>
      </c>
      <c r="V2364" s="18"/>
    </row>
    <row r="2365" s="13" customFormat="true" ht="12" hidden="false" customHeight="false" outlineLevel="0" collapsed="false">
      <c r="A2365" s="12" t="n">
        <v>9898</v>
      </c>
      <c r="B2365" s="13" t="n">
        <v>61</v>
      </c>
      <c r="C2365" s="13" t="s">
        <v>316</v>
      </c>
      <c r="D2365" s="13" t="n">
        <v>1</v>
      </c>
      <c r="E2365" s="13" t="n">
        <v>775</v>
      </c>
      <c r="F2365" s="13" t="s">
        <v>459</v>
      </c>
      <c r="G2365" s="13" t="s">
        <v>24</v>
      </c>
      <c r="H2365" s="13" t="s">
        <v>25</v>
      </c>
      <c r="I2365" s="13" t="n">
        <v>1</v>
      </c>
      <c r="J2365" s="13" t="n">
        <v>1428</v>
      </c>
      <c r="K2365" s="14" t="n">
        <v>0.885416666666667</v>
      </c>
      <c r="L2365" s="15" t="n">
        <v>0.927083333333333</v>
      </c>
      <c r="M2365" s="16" t="n">
        <f aca="false">VLOOKUP(E2365,'Esp. percorsi al 18-10-22'!C:J,8,FALSE())</f>
        <v>31.3962655032086</v>
      </c>
      <c r="N2365" s="16"/>
      <c r="O2365" s="16"/>
      <c r="P2365" s="13" t="n">
        <v>303</v>
      </c>
      <c r="Q2365" s="17" t="n">
        <f aca="false">+M2365*P2365</f>
        <v>9513.06844747221</v>
      </c>
      <c r="R2365" s="17" t="n">
        <f aca="false">+N2365*P2365</f>
        <v>0</v>
      </c>
      <c r="S2365" s="17"/>
      <c r="T2365" s="18" t="n">
        <f aca="false">+L2365-K2365</f>
        <v>0.0416666666666667</v>
      </c>
      <c r="U2365" s="18" t="n">
        <f aca="false">+T2365*P2365</f>
        <v>12.625</v>
      </c>
      <c r="V2365" s="18"/>
    </row>
    <row r="2366" s="13" customFormat="true" ht="12" hidden="false" customHeight="false" outlineLevel="0" collapsed="false">
      <c r="A2366" s="12" t="n">
        <v>10142</v>
      </c>
      <c r="B2366" s="13" t="n">
        <v>61</v>
      </c>
      <c r="C2366" s="13" t="s">
        <v>316</v>
      </c>
      <c r="D2366" s="13" t="n">
        <v>1</v>
      </c>
      <c r="E2366" s="13" t="n">
        <v>776</v>
      </c>
      <c r="F2366" s="13" t="s">
        <v>460</v>
      </c>
      <c r="G2366" s="13" t="s">
        <v>24</v>
      </c>
      <c r="H2366" s="13" t="s">
        <v>25</v>
      </c>
      <c r="I2366" s="13" t="n">
        <v>1</v>
      </c>
      <c r="J2366" s="13" t="n">
        <v>3105</v>
      </c>
      <c r="K2366" s="14" t="n">
        <v>0.270833333333333</v>
      </c>
      <c r="L2366" s="15" t="n">
        <v>0.302083333333333</v>
      </c>
      <c r="M2366" s="16" t="n">
        <f aca="false">VLOOKUP(E2366,'Esp. percorsi al 18-10-22'!C:J,8,FALSE())</f>
        <v>27.2208074605992</v>
      </c>
      <c r="N2366" s="16"/>
      <c r="O2366" s="16"/>
      <c r="P2366" s="13" t="n">
        <v>303</v>
      </c>
      <c r="Q2366" s="17" t="n">
        <f aca="false">+M2366*P2366</f>
        <v>8247.90466056156</v>
      </c>
      <c r="R2366" s="17" t="n">
        <f aca="false">+N2366*P2366</f>
        <v>0</v>
      </c>
      <c r="S2366" s="17"/>
      <c r="T2366" s="18" t="n">
        <f aca="false">+L2366-K2366</f>
        <v>0.03125</v>
      </c>
      <c r="U2366" s="18" t="n">
        <f aca="false">+T2366*P2366</f>
        <v>9.46875</v>
      </c>
      <c r="V2366" s="18"/>
    </row>
    <row r="2367" s="13" customFormat="true" ht="12" hidden="false" customHeight="false" outlineLevel="0" collapsed="false">
      <c r="A2367" s="12" t="n">
        <v>10178</v>
      </c>
      <c r="B2367" s="13" t="n">
        <v>61</v>
      </c>
      <c r="C2367" s="13" t="s">
        <v>316</v>
      </c>
      <c r="D2367" s="13" t="n">
        <v>1</v>
      </c>
      <c r="E2367" s="13" t="n">
        <v>777</v>
      </c>
      <c r="F2367" s="13" t="s">
        <v>461</v>
      </c>
      <c r="G2367" s="13" t="s">
        <v>42</v>
      </c>
      <c r="H2367" s="13" t="n">
        <v>6</v>
      </c>
      <c r="I2367" s="13" t="n">
        <v>1</v>
      </c>
      <c r="J2367" s="13" t="n">
        <v>4679</v>
      </c>
      <c r="K2367" s="14" t="n">
        <v>0.298611111111111</v>
      </c>
      <c r="L2367" s="15" t="n">
        <v>0.326388888888889</v>
      </c>
      <c r="M2367" s="16" t="n">
        <f aca="false">VLOOKUP(E2367,'Esp. percorsi al 18-10-22'!C:J,8,FALSE())</f>
        <v>26.6396940266181</v>
      </c>
      <c r="N2367" s="16"/>
      <c r="O2367" s="16"/>
      <c r="P2367" s="13" t="n">
        <v>37</v>
      </c>
      <c r="Q2367" s="17" t="n">
        <f aca="false">+M2367*P2367</f>
        <v>985.66867898487</v>
      </c>
      <c r="R2367" s="17" t="n">
        <f aca="false">+N2367*P2367</f>
        <v>0</v>
      </c>
      <c r="S2367" s="17"/>
      <c r="T2367" s="18" t="n">
        <f aca="false">+L2367-K2367</f>
        <v>0.0277777777777778</v>
      </c>
      <c r="U2367" s="18" t="n">
        <f aca="false">+T2367*P2367</f>
        <v>1.02777777777778</v>
      </c>
      <c r="V2367" s="18"/>
    </row>
    <row r="2368" s="13" customFormat="true" ht="12" hidden="false" customHeight="false" outlineLevel="0" collapsed="false">
      <c r="A2368" s="12" t="n">
        <v>17818</v>
      </c>
      <c r="B2368" s="13" t="n">
        <v>61</v>
      </c>
      <c r="C2368" s="13" t="s">
        <v>316</v>
      </c>
      <c r="D2368" s="13" t="n">
        <v>1</v>
      </c>
      <c r="E2368" s="13" t="n">
        <v>777</v>
      </c>
      <c r="F2368" s="13" t="s">
        <v>461</v>
      </c>
      <c r="G2368" s="13" t="s">
        <v>77</v>
      </c>
      <c r="H2368" s="13" t="s">
        <v>25</v>
      </c>
      <c r="I2368" s="13" t="n">
        <v>1</v>
      </c>
      <c r="J2368" s="13" t="n">
        <v>17818</v>
      </c>
      <c r="K2368" s="14" t="n">
        <v>0.298611111111111</v>
      </c>
      <c r="L2368" s="15" t="n">
        <v>0.326388888888889</v>
      </c>
      <c r="M2368" s="16" t="n">
        <f aca="false">VLOOKUP(E2368,'Esp. percorsi al 18-10-22'!C:J,8,FALSE())</f>
        <v>26.6396940266181</v>
      </c>
      <c r="N2368" s="16"/>
      <c r="O2368" s="16"/>
      <c r="P2368" s="13" t="n">
        <v>77</v>
      </c>
      <c r="Q2368" s="17" t="n">
        <f aca="false">+M2368*P2368</f>
        <v>2051.25644004959</v>
      </c>
      <c r="R2368" s="17" t="n">
        <f aca="false">+N2368*P2368</f>
        <v>0</v>
      </c>
      <c r="S2368" s="17"/>
      <c r="T2368" s="18" t="n">
        <f aca="false">+L2368-K2368</f>
        <v>0.0277777777777778</v>
      </c>
      <c r="U2368" s="18" t="n">
        <f aca="false">+T2368*P2368</f>
        <v>2.13888888888889</v>
      </c>
      <c r="V2368" s="18"/>
    </row>
    <row r="2369" s="13" customFormat="true" ht="12" hidden="false" customHeight="false" outlineLevel="0" collapsed="false">
      <c r="A2369" s="12" t="n">
        <v>10244</v>
      </c>
      <c r="B2369" s="13" t="n">
        <v>61</v>
      </c>
      <c r="C2369" s="13" t="s">
        <v>316</v>
      </c>
      <c r="D2369" s="13" t="n">
        <v>2</v>
      </c>
      <c r="E2369" s="13" t="n">
        <v>786</v>
      </c>
      <c r="F2369" s="13" t="s">
        <v>462</v>
      </c>
      <c r="G2369" s="13" t="s">
        <v>24</v>
      </c>
      <c r="H2369" s="13" t="s">
        <v>25</v>
      </c>
      <c r="I2369" s="13" t="n">
        <v>1</v>
      </c>
      <c r="J2369" s="13" t="n">
        <v>1430</v>
      </c>
      <c r="K2369" s="14" t="n">
        <v>0.277777777777778</v>
      </c>
      <c r="L2369" s="15" t="n">
        <v>0.305555555555555</v>
      </c>
      <c r="M2369" s="16" t="n">
        <f aca="false">VLOOKUP(E2369,'Esp. percorsi al 18-10-22'!C:J,8,FALSE())</f>
        <v>27.1211211018628</v>
      </c>
      <c r="N2369" s="16"/>
      <c r="O2369" s="16"/>
      <c r="P2369" s="13" t="n">
        <v>303</v>
      </c>
      <c r="Q2369" s="17" t="n">
        <f aca="false">+M2369*P2369</f>
        <v>8217.69969386443</v>
      </c>
      <c r="R2369" s="17" t="n">
        <f aca="false">+N2369*P2369</f>
        <v>0</v>
      </c>
      <c r="S2369" s="17"/>
      <c r="T2369" s="18" t="n">
        <f aca="false">+L2369-K2369</f>
        <v>0.0277777777777778</v>
      </c>
      <c r="U2369" s="18" t="n">
        <f aca="false">+T2369*P2369</f>
        <v>8.41666666666667</v>
      </c>
      <c r="V2369" s="18"/>
    </row>
    <row r="2370" s="13" customFormat="true" ht="12" hidden="false" customHeight="false" outlineLevel="0" collapsed="false">
      <c r="A2370" s="12" t="n">
        <v>12486</v>
      </c>
      <c r="B2370" s="13" t="n">
        <v>61</v>
      </c>
      <c r="C2370" s="13" t="s">
        <v>316</v>
      </c>
      <c r="D2370" s="13" t="n">
        <v>2</v>
      </c>
      <c r="E2370" s="13" t="n">
        <v>786</v>
      </c>
      <c r="F2370" s="13" t="s">
        <v>462</v>
      </c>
      <c r="G2370" s="13" t="s">
        <v>24</v>
      </c>
      <c r="H2370" s="13" t="s">
        <v>25</v>
      </c>
      <c r="I2370" s="13" t="n">
        <v>1</v>
      </c>
      <c r="J2370" s="13" t="n">
        <v>3217</v>
      </c>
      <c r="K2370" s="14" t="n">
        <v>0.336805555555556</v>
      </c>
      <c r="L2370" s="15" t="n">
        <v>0.368055555555556</v>
      </c>
      <c r="M2370" s="16" t="n">
        <f aca="false">VLOOKUP(E2370,'Esp. percorsi al 18-10-22'!C:J,8,FALSE())</f>
        <v>27.1211211018628</v>
      </c>
      <c r="N2370" s="16"/>
      <c r="O2370" s="16"/>
      <c r="P2370" s="13" t="n">
        <v>303</v>
      </c>
      <c r="Q2370" s="17" t="n">
        <f aca="false">+M2370*P2370</f>
        <v>8217.69969386443</v>
      </c>
      <c r="R2370" s="17" t="n">
        <f aca="false">+N2370*P2370</f>
        <v>0</v>
      </c>
      <c r="S2370" s="17"/>
      <c r="T2370" s="18" t="n">
        <f aca="false">+L2370-K2370</f>
        <v>0.03125</v>
      </c>
      <c r="U2370" s="18" t="n">
        <f aca="false">+T2370*P2370</f>
        <v>9.46875</v>
      </c>
      <c r="V2370" s="18"/>
    </row>
    <row r="2371" s="13" customFormat="true" ht="12" hidden="false" customHeight="false" outlineLevel="0" collapsed="false">
      <c r="A2371" s="12" t="n">
        <v>10187</v>
      </c>
      <c r="B2371" s="13" t="n">
        <v>61</v>
      </c>
      <c r="C2371" s="13" t="s">
        <v>316</v>
      </c>
      <c r="D2371" s="13" t="n">
        <v>2</v>
      </c>
      <c r="E2371" s="13" t="n">
        <v>786</v>
      </c>
      <c r="F2371" s="13" t="s">
        <v>462</v>
      </c>
      <c r="G2371" s="13" t="s">
        <v>24</v>
      </c>
      <c r="H2371" s="13" t="s">
        <v>25</v>
      </c>
      <c r="I2371" s="13" t="n">
        <v>1</v>
      </c>
      <c r="J2371" s="13" t="n">
        <v>3209</v>
      </c>
      <c r="K2371" s="14" t="n">
        <v>0.541666666666667</v>
      </c>
      <c r="L2371" s="15" t="n">
        <v>0.572916666666667</v>
      </c>
      <c r="M2371" s="16" t="n">
        <f aca="false">VLOOKUP(E2371,'Esp. percorsi al 18-10-22'!C:J,8,FALSE())</f>
        <v>27.1211211018628</v>
      </c>
      <c r="N2371" s="16"/>
      <c r="O2371" s="16"/>
      <c r="P2371" s="13" t="n">
        <v>303</v>
      </c>
      <c r="Q2371" s="17" t="n">
        <f aca="false">+M2371*P2371</f>
        <v>8217.69969386443</v>
      </c>
      <c r="R2371" s="17" t="n">
        <f aca="false">+N2371*P2371</f>
        <v>0</v>
      </c>
      <c r="S2371" s="17"/>
      <c r="T2371" s="18" t="n">
        <f aca="false">+L2371-K2371</f>
        <v>0.03125</v>
      </c>
      <c r="U2371" s="18" t="n">
        <f aca="false">+T2371*P2371</f>
        <v>9.46875</v>
      </c>
      <c r="V2371" s="18"/>
    </row>
    <row r="2372" s="13" customFormat="true" ht="12" hidden="false" customHeight="false" outlineLevel="0" collapsed="false">
      <c r="A2372" s="12" t="n">
        <v>10062</v>
      </c>
      <c r="B2372" s="13" t="n">
        <v>61</v>
      </c>
      <c r="C2372" s="13" t="s">
        <v>316</v>
      </c>
      <c r="D2372" s="13" t="n">
        <v>2</v>
      </c>
      <c r="E2372" s="13" t="n">
        <v>786</v>
      </c>
      <c r="F2372" s="13" t="s">
        <v>462</v>
      </c>
      <c r="G2372" s="13" t="s">
        <v>24</v>
      </c>
      <c r="H2372" s="13" t="s">
        <v>25</v>
      </c>
      <c r="I2372" s="13" t="n">
        <v>1</v>
      </c>
      <c r="J2372" s="13" t="n">
        <v>3216</v>
      </c>
      <c r="K2372" s="14" t="n">
        <v>0.590277777777778</v>
      </c>
      <c r="L2372" s="15" t="n">
        <v>0.621527777777778</v>
      </c>
      <c r="M2372" s="16" t="n">
        <f aca="false">VLOOKUP(E2372,'Esp. percorsi al 18-10-22'!C:J,8,FALSE())</f>
        <v>27.1211211018628</v>
      </c>
      <c r="N2372" s="16"/>
      <c r="O2372" s="16"/>
      <c r="P2372" s="13" t="n">
        <v>303</v>
      </c>
      <c r="Q2372" s="17" t="n">
        <f aca="false">+M2372*P2372</f>
        <v>8217.69969386443</v>
      </c>
      <c r="R2372" s="17" t="n">
        <f aca="false">+N2372*P2372</f>
        <v>0</v>
      </c>
      <c r="S2372" s="17"/>
      <c r="T2372" s="18" t="n">
        <f aca="false">+L2372-K2372</f>
        <v>0.03125</v>
      </c>
      <c r="U2372" s="18" t="n">
        <f aca="false">+T2372*P2372</f>
        <v>9.46875</v>
      </c>
      <c r="V2372" s="18"/>
    </row>
    <row r="2373" s="13" customFormat="true" ht="12" hidden="false" customHeight="false" outlineLevel="0" collapsed="false">
      <c r="A2373" s="12" t="n">
        <v>13401</v>
      </c>
      <c r="B2373" s="13" t="n">
        <v>61</v>
      </c>
      <c r="C2373" s="13" t="s">
        <v>316</v>
      </c>
      <c r="D2373" s="13" t="n">
        <v>2</v>
      </c>
      <c r="E2373" s="13" t="n">
        <v>786</v>
      </c>
      <c r="F2373" s="13" t="s">
        <v>462</v>
      </c>
      <c r="G2373" s="13" t="s">
        <v>42</v>
      </c>
      <c r="H2373" s="19" t="s">
        <v>27</v>
      </c>
      <c r="I2373" s="13" t="n">
        <v>1</v>
      </c>
      <c r="J2373" s="13" t="n">
        <v>13041</v>
      </c>
      <c r="K2373" s="14" t="n">
        <v>0.670138888888889</v>
      </c>
      <c r="L2373" s="15" t="n">
        <v>0.701388888888889</v>
      </c>
      <c r="M2373" s="16" t="n">
        <f aca="false">VLOOKUP(E2373,'Esp. percorsi al 18-10-22'!C:J,8,FALSE())</f>
        <v>27.1211211018628</v>
      </c>
      <c r="N2373" s="16"/>
      <c r="O2373" s="16"/>
      <c r="P2373" s="13" t="n">
        <v>189</v>
      </c>
      <c r="Q2373" s="17" t="n">
        <f aca="false">+M2373*P2373</f>
        <v>5125.89188825207</v>
      </c>
      <c r="R2373" s="17" t="n">
        <f aca="false">+N2373*P2373</f>
        <v>0</v>
      </c>
      <c r="S2373" s="17"/>
      <c r="T2373" s="18" t="n">
        <f aca="false">+L2373-K2373</f>
        <v>0.03125</v>
      </c>
      <c r="U2373" s="18" t="n">
        <f aca="false">+T2373*P2373</f>
        <v>5.90625</v>
      </c>
      <c r="V2373" s="18"/>
    </row>
    <row r="2374" s="13" customFormat="true" ht="12" hidden="false" customHeight="false" outlineLevel="0" collapsed="false">
      <c r="A2374" s="12" t="n">
        <v>10061</v>
      </c>
      <c r="B2374" s="13" t="n">
        <v>61</v>
      </c>
      <c r="C2374" s="13" t="s">
        <v>316</v>
      </c>
      <c r="D2374" s="13" t="n">
        <v>2</v>
      </c>
      <c r="E2374" s="13" t="n">
        <v>787</v>
      </c>
      <c r="F2374" s="13" t="s">
        <v>463</v>
      </c>
      <c r="G2374" s="13" t="s">
        <v>24</v>
      </c>
      <c r="H2374" s="13" t="s">
        <v>25</v>
      </c>
      <c r="I2374" s="13" t="n">
        <v>1</v>
      </c>
      <c r="J2374" s="13" t="n">
        <v>3208</v>
      </c>
      <c r="K2374" s="14" t="n">
        <v>0.715277777777778</v>
      </c>
      <c r="L2374" s="15" t="n">
        <v>0.746527777777778</v>
      </c>
      <c r="M2374" s="16" t="n">
        <f aca="false">VLOOKUP(E2374,'Esp. percorsi al 18-10-22'!C:J,8,FALSE())</f>
        <v>26.523929179005</v>
      </c>
      <c r="N2374" s="16"/>
      <c r="O2374" s="16"/>
      <c r="P2374" s="13" t="n">
        <v>303</v>
      </c>
      <c r="Q2374" s="17" t="n">
        <f aca="false">+M2374*P2374</f>
        <v>8036.75054123852</v>
      </c>
      <c r="R2374" s="17" t="n">
        <f aca="false">+N2374*P2374</f>
        <v>0</v>
      </c>
      <c r="S2374" s="17"/>
      <c r="T2374" s="18" t="n">
        <f aca="false">+L2374-K2374</f>
        <v>0.03125</v>
      </c>
      <c r="U2374" s="18" t="n">
        <f aca="false">+T2374*P2374</f>
        <v>9.46875</v>
      </c>
      <c r="V2374" s="18"/>
    </row>
    <row r="2375" s="13" customFormat="true" ht="12" hidden="false" customHeight="false" outlineLevel="0" collapsed="false">
      <c r="A2375" s="12" t="n">
        <v>12501</v>
      </c>
      <c r="B2375" s="13" t="n">
        <v>61</v>
      </c>
      <c r="C2375" s="13" t="s">
        <v>316</v>
      </c>
      <c r="D2375" s="13" t="n">
        <v>2</v>
      </c>
      <c r="E2375" s="13" t="n">
        <v>788</v>
      </c>
      <c r="F2375" s="13" t="s">
        <v>464</v>
      </c>
      <c r="G2375" s="13" t="s">
        <v>24</v>
      </c>
      <c r="H2375" s="13" t="s">
        <v>25</v>
      </c>
      <c r="I2375" s="13" t="n">
        <v>1</v>
      </c>
      <c r="J2375" s="13" t="n">
        <v>1455</v>
      </c>
      <c r="K2375" s="14" t="n">
        <v>0.236111111111111</v>
      </c>
      <c r="L2375" s="15" t="n">
        <v>0.277777777777778</v>
      </c>
      <c r="M2375" s="16" t="n">
        <f aca="false">VLOOKUP(E2375,'Esp. percorsi al 18-10-22'!C:J,8,FALSE())</f>
        <v>31.5496272711474</v>
      </c>
      <c r="N2375" s="16"/>
      <c r="O2375" s="16"/>
      <c r="P2375" s="13" t="n">
        <v>303</v>
      </c>
      <c r="Q2375" s="17" t="n">
        <f aca="false">+M2375*P2375</f>
        <v>9559.53706315766</v>
      </c>
      <c r="R2375" s="17" t="n">
        <f aca="false">+N2375*P2375</f>
        <v>0</v>
      </c>
      <c r="S2375" s="17"/>
      <c r="T2375" s="18" t="n">
        <f aca="false">+L2375-K2375</f>
        <v>0.0416666666666667</v>
      </c>
      <c r="U2375" s="18" t="n">
        <f aca="false">+T2375*P2375</f>
        <v>12.625</v>
      </c>
      <c r="V2375" s="18"/>
    </row>
    <row r="2376" s="13" customFormat="true" ht="12" hidden="false" customHeight="false" outlineLevel="0" collapsed="false">
      <c r="A2376" s="12" t="n">
        <v>12539</v>
      </c>
      <c r="B2376" s="13" t="n">
        <v>61</v>
      </c>
      <c r="C2376" s="13" t="s">
        <v>316</v>
      </c>
      <c r="D2376" s="13" t="n">
        <v>2</v>
      </c>
      <c r="E2376" s="13" t="n">
        <v>788</v>
      </c>
      <c r="F2376" s="13" t="s">
        <v>464</v>
      </c>
      <c r="G2376" s="13" t="s">
        <v>42</v>
      </c>
      <c r="H2376" s="19" t="s">
        <v>27</v>
      </c>
      <c r="I2376" s="13" t="n">
        <v>1</v>
      </c>
      <c r="J2376" s="13" t="n">
        <v>1456</v>
      </c>
      <c r="K2376" s="14" t="n">
        <v>0.284722222222222</v>
      </c>
      <c r="L2376" s="15" t="n">
        <v>0.326388888888889</v>
      </c>
      <c r="M2376" s="16" t="n">
        <f aca="false">VLOOKUP(E2376,'Esp. percorsi al 18-10-22'!C:J,8,FALSE())</f>
        <v>31.5496272711474</v>
      </c>
      <c r="N2376" s="16"/>
      <c r="O2376" s="16"/>
      <c r="P2376" s="13" t="n">
        <v>189</v>
      </c>
      <c r="Q2376" s="17" t="n">
        <f aca="false">+M2376*P2376</f>
        <v>5962.87955424686</v>
      </c>
      <c r="R2376" s="17" t="n">
        <f aca="false">+N2376*P2376</f>
        <v>0</v>
      </c>
      <c r="S2376" s="17"/>
      <c r="T2376" s="18" t="n">
        <f aca="false">+L2376-K2376</f>
        <v>0.0416666666666667</v>
      </c>
      <c r="U2376" s="18" t="n">
        <f aca="false">+T2376*P2376</f>
        <v>7.875</v>
      </c>
      <c r="V2376" s="18"/>
    </row>
    <row r="2377" s="13" customFormat="true" ht="12" hidden="false" customHeight="false" outlineLevel="0" collapsed="false">
      <c r="A2377" s="12" t="n">
        <v>17950</v>
      </c>
      <c r="B2377" s="13" t="n">
        <v>61</v>
      </c>
      <c r="C2377" s="13" t="s">
        <v>316</v>
      </c>
      <c r="D2377" s="13" t="n">
        <v>2</v>
      </c>
      <c r="E2377" s="13" t="n">
        <v>788</v>
      </c>
      <c r="F2377" s="13" t="s">
        <v>464</v>
      </c>
      <c r="G2377" s="13" t="s">
        <v>42</v>
      </c>
      <c r="H2377" s="19" t="s">
        <v>27</v>
      </c>
      <c r="I2377" s="13" t="n">
        <v>1</v>
      </c>
      <c r="J2377" s="13" t="n">
        <v>17950</v>
      </c>
      <c r="K2377" s="14" t="n">
        <v>0.284722222222222</v>
      </c>
      <c r="L2377" s="15" t="n">
        <v>0.326388888888889</v>
      </c>
      <c r="M2377" s="16" t="n">
        <f aca="false">VLOOKUP(E2377,'Esp. percorsi al 18-10-22'!C:J,8,FALSE())</f>
        <v>31.5496272711474</v>
      </c>
      <c r="N2377" s="16"/>
      <c r="O2377" s="16"/>
      <c r="P2377" s="13" t="n">
        <v>189</v>
      </c>
      <c r="Q2377" s="17" t="n">
        <f aca="false">+M2377*P2377</f>
        <v>5962.87955424686</v>
      </c>
      <c r="R2377" s="17" t="n">
        <f aca="false">+N2377*P2377</f>
        <v>0</v>
      </c>
      <c r="S2377" s="17"/>
      <c r="T2377" s="18" t="n">
        <f aca="false">+L2377-K2377</f>
        <v>0.0416666666666667</v>
      </c>
      <c r="U2377" s="18" t="n">
        <f aca="false">+T2377*P2377</f>
        <v>7.875</v>
      </c>
      <c r="V2377" s="18"/>
    </row>
    <row r="2378" s="13" customFormat="true" ht="12" hidden="false" customHeight="false" outlineLevel="0" collapsed="false">
      <c r="A2378" s="12" t="n">
        <v>17646</v>
      </c>
      <c r="B2378" s="13" t="n">
        <v>61</v>
      </c>
      <c r="C2378" s="13" t="s">
        <v>316</v>
      </c>
      <c r="D2378" s="13" t="n">
        <v>2</v>
      </c>
      <c r="E2378" s="13" t="n">
        <v>788</v>
      </c>
      <c r="F2378" s="13" t="s">
        <v>464</v>
      </c>
      <c r="G2378" s="13" t="s">
        <v>42</v>
      </c>
      <c r="H2378" s="13" t="n">
        <v>6</v>
      </c>
      <c r="I2378" s="13" t="n">
        <v>1</v>
      </c>
      <c r="J2378" s="13" t="n">
        <v>1457</v>
      </c>
      <c r="K2378" s="14" t="n">
        <v>0.288194444444444</v>
      </c>
      <c r="L2378" s="15" t="n">
        <v>0.329861111111111</v>
      </c>
      <c r="M2378" s="16" t="n">
        <f aca="false">VLOOKUP(E2378,'Esp. percorsi al 18-10-22'!C:J,8,FALSE())</f>
        <v>31.5496272711474</v>
      </c>
      <c r="N2378" s="16"/>
      <c r="O2378" s="16"/>
      <c r="P2378" s="13" t="n">
        <v>37</v>
      </c>
      <c r="Q2378" s="17" t="n">
        <f aca="false">+M2378*P2378</f>
        <v>1167.33620903245</v>
      </c>
      <c r="R2378" s="17" t="n">
        <f aca="false">+N2378*P2378</f>
        <v>0</v>
      </c>
      <c r="S2378" s="17"/>
      <c r="T2378" s="18" t="n">
        <f aca="false">+L2378-K2378</f>
        <v>0.0416666666666667</v>
      </c>
      <c r="U2378" s="18" t="n">
        <f aca="false">+T2378*P2378</f>
        <v>1.54166666666667</v>
      </c>
      <c r="V2378" s="18"/>
    </row>
    <row r="2379" s="13" customFormat="true" ht="12" hidden="false" customHeight="false" outlineLevel="0" collapsed="false">
      <c r="A2379" s="12" t="n">
        <v>17951</v>
      </c>
      <c r="B2379" s="13" t="n">
        <v>61</v>
      </c>
      <c r="C2379" s="13" t="s">
        <v>316</v>
      </c>
      <c r="D2379" s="13" t="n">
        <v>2</v>
      </c>
      <c r="E2379" s="13" t="n">
        <v>788</v>
      </c>
      <c r="F2379" s="13" t="s">
        <v>464</v>
      </c>
      <c r="G2379" s="13" t="s">
        <v>77</v>
      </c>
      <c r="H2379" s="13" t="s">
        <v>25</v>
      </c>
      <c r="I2379" s="13" t="n">
        <v>1</v>
      </c>
      <c r="J2379" s="13" t="n">
        <v>17951</v>
      </c>
      <c r="K2379" s="14" t="n">
        <v>0.288194444444444</v>
      </c>
      <c r="L2379" s="15" t="n">
        <v>0.329861111111111</v>
      </c>
      <c r="M2379" s="16" t="n">
        <f aca="false">VLOOKUP(E2379,'Esp. percorsi al 18-10-22'!C:J,8,FALSE())</f>
        <v>31.5496272711474</v>
      </c>
      <c r="N2379" s="16"/>
      <c r="O2379" s="16"/>
      <c r="P2379" s="13" t="n">
        <v>77</v>
      </c>
      <c r="Q2379" s="17" t="n">
        <f aca="false">+M2379*P2379</f>
        <v>2429.32129987835</v>
      </c>
      <c r="R2379" s="17" t="n">
        <f aca="false">+N2379*P2379</f>
        <v>0</v>
      </c>
      <c r="S2379" s="17"/>
      <c r="T2379" s="18" t="n">
        <f aca="false">+L2379-K2379</f>
        <v>0.0416666666666667</v>
      </c>
      <c r="U2379" s="18" t="n">
        <f aca="false">+T2379*P2379</f>
        <v>3.20833333333333</v>
      </c>
      <c r="V2379" s="18"/>
    </row>
    <row r="2380" s="13" customFormat="true" ht="12" hidden="false" customHeight="false" outlineLevel="0" collapsed="false">
      <c r="A2380" s="12" t="n">
        <v>12503</v>
      </c>
      <c r="B2380" s="13" t="n">
        <v>61</v>
      </c>
      <c r="C2380" s="13" t="s">
        <v>316</v>
      </c>
      <c r="D2380" s="13" t="n">
        <v>2</v>
      </c>
      <c r="E2380" s="13" t="n">
        <v>788</v>
      </c>
      <c r="F2380" s="13" t="s">
        <v>464</v>
      </c>
      <c r="G2380" s="13" t="s">
        <v>24</v>
      </c>
      <c r="H2380" s="13" t="s">
        <v>25</v>
      </c>
      <c r="I2380" s="13" t="n">
        <v>1</v>
      </c>
      <c r="J2380" s="13" t="n">
        <v>1458</v>
      </c>
      <c r="K2380" s="14" t="n">
        <v>0.315972222222222</v>
      </c>
      <c r="L2380" s="15" t="n">
        <v>0.357638888888889</v>
      </c>
      <c r="M2380" s="16" t="n">
        <f aca="false">VLOOKUP(E2380,'Esp. percorsi al 18-10-22'!C:J,8,FALSE())</f>
        <v>31.5496272711474</v>
      </c>
      <c r="N2380" s="16"/>
      <c r="O2380" s="16"/>
      <c r="P2380" s="13" t="n">
        <v>303</v>
      </c>
      <c r="Q2380" s="17" t="n">
        <f aca="false">+M2380*P2380</f>
        <v>9559.53706315766</v>
      </c>
      <c r="R2380" s="17" t="n">
        <f aca="false">+N2380*P2380</f>
        <v>0</v>
      </c>
      <c r="S2380" s="17"/>
      <c r="T2380" s="18" t="n">
        <f aca="false">+L2380-K2380</f>
        <v>0.0416666666666667</v>
      </c>
      <c r="U2380" s="18" t="n">
        <f aca="false">+T2380*P2380</f>
        <v>12.625</v>
      </c>
      <c r="V2380" s="18"/>
    </row>
    <row r="2381" s="13" customFormat="true" ht="12" hidden="false" customHeight="false" outlineLevel="0" collapsed="false">
      <c r="A2381" s="12" t="n">
        <v>12504</v>
      </c>
      <c r="B2381" s="13" t="n">
        <v>61</v>
      </c>
      <c r="C2381" s="13" t="s">
        <v>316</v>
      </c>
      <c r="D2381" s="13" t="n">
        <v>2</v>
      </c>
      <c r="E2381" s="13" t="n">
        <v>788</v>
      </c>
      <c r="F2381" s="13" t="s">
        <v>464</v>
      </c>
      <c r="G2381" s="13" t="s">
        <v>24</v>
      </c>
      <c r="H2381" s="13" t="s">
        <v>25</v>
      </c>
      <c r="I2381" s="13" t="n">
        <v>1</v>
      </c>
      <c r="J2381" s="13" t="n">
        <v>1459</v>
      </c>
      <c r="K2381" s="14" t="n">
        <v>0.368055555555556</v>
      </c>
      <c r="L2381" s="15" t="n">
        <v>0.409722222222222</v>
      </c>
      <c r="M2381" s="16" t="n">
        <f aca="false">VLOOKUP(E2381,'Esp. percorsi al 18-10-22'!C:J,8,FALSE())</f>
        <v>31.5496272711474</v>
      </c>
      <c r="N2381" s="16"/>
      <c r="O2381" s="16"/>
      <c r="P2381" s="13" t="n">
        <v>303</v>
      </c>
      <c r="Q2381" s="17" t="n">
        <f aca="false">+M2381*P2381</f>
        <v>9559.53706315766</v>
      </c>
      <c r="R2381" s="17" t="n">
        <f aca="false">+N2381*P2381</f>
        <v>0</v>
      </c>
      <c r="S2381" s="17"/>
      <c r="T2381" s="18" t="n">
        <f aca="false">+L2381-K2381</f>
        <v>0.0416666666666667</v>
      </c>
      <c r="U2381" s="18" t="n">
        <f aca="false">+T2381*P2381</f>
        <v>12.625</v>
      </c>
      <c r="V2381" s="18"/>
    </row>
    <row r="2382" s="13" customFormat="true" ht="12" hidden="false" customHeight="false" outlineLevel="0" collapsed="false">
      <c r="A2382" s="12" t="n">
        <v>12516</v>
      </c>
      <c r="B2382" s="13" t="n">
        <v>61</v>
      </c>
      <c r="C2382" s="13" t="s">
        <v>316</v>
      </c>
      <c r="D2382" s="13" t="n">
        <v>2</v>
      </c>
      <c r="E2382" s="13" t="n">
        <v>788</v>
      </c>
      <c r="F2382" s="13" t="s">
        <v>464</v>
      </c>
      <c r="G2382" s="13" t="s">
        <v>24</v>
      </c>
      <c r="H2382" s="13" t="s">
        <v>29</v>
      </c>
      <c r="I2382" s="13" t="n">
        <v>1</v>
      </c>
      <c r="J2382" s="13" t="n">
        <v>2195</v>
      </c>
      <c r="K2382" s="14" t="n">
        <v>0.375</v>
      </c>
      <c r="L2382" s="15" t="n">
        <v>0.416666666666667</v>
      </c>
      <c r="M2382" s="16" t="n">
        <f aca="false">VLOOKUP(E2382,'Esp. percorsi al 18-10-22'!C:J,8,FALSE())</f>
        <v>31.5496272711474</v>
      </c>
      <c r="N2382" s="16"/>
      <c r="O2382" s="16"/>
      <c r="P2382" s="13" t="n">
        <v>57</v>
      </c>
      <c r="Q2382" s="17" t="n">
        <f aca="false">+M2382*P2382</f>
        <v>1798.3287544554</v>
      </c>
      <c r="R2382" s="17" t="n">
        <f aca="false">+N2382*P2382</f>
        <v>0</v>
      </c>
      <c r="S2382" s="17"/>
      <c r="T2382" s="18" t="n">
        <f aca="false">+L2382-K2382</f>
        <v>0.0416666666666667</v>
      </c>
      <c r="U2382" s="18" t="n">
        <f aca="false">+T2382*P2382</f>
        <v>2.375</v>
      </c>
      <c r="V2382" s="18"/>
    </row>
    <row r="2383" s="13" customFormat="true" ht="12" hidden="false" customHeight="false" outlineLevel="0" collapsed="false">
      <c r="A2383" s="12" t="n">
        <v>12532</v>
      </c>
      <c r="B2383" s="13" t="n">
        <v>61</v>
      </c>
      <c r="C2383" s="13" t="s">
        <v>316</v>
      </c>
      <c r="D2383" s="13" t="n">
        <v>2</v>
      </c>
      <c r="E2383" s="13" t="n">
        <v>788</v>
      </c>
      <c r="F2383" s="13" t="s">
        <v>464</v>
      </c>
      <c r="G2383" s="13" t="s">
        <v>26</v>
      </c>
      <c r="H2383" s="13" t="s">
        <v>30</v>
      </c>
      <c r="I2383" s="13" t="n">
        <v>1</v>
      </c>
      <c r="J2383" s="13" t="n">
        <v>4408</v>
      </c>
      <c r="K2383" s="14" t="n">
        <v>0.375</v>
      </c>
      <c r="L2383" s="15" t="n">
        <v>0.416666666666667</v>
      </c>
      <c r="M2383" s="16" t="n">
        <f aca="false">VLOOKUP(E2383,'Esp. percorsi al 18-10-22'!C:J,8,FALSE())</f>
        <v>31.5496272711474</v>
      </c>
      <c r="N2383" s="16"/>
      <c r="O2383" s="16"/>
      <c r="P2383" s="13" t="n">
        <v>5</v>
      </c>
      <c r="Q2383" s="17" t="n">
        <f aca="false">+M2383*P2383</f>
        <v>157.748136355737</v>
      </c>
      <c r="R2383" s="17" t="n">
        <f aca="false">+N2383*P2383</f>
        <v>0</v>
      </c>
      <c r="S2383" s="17"/>
      <c r="T2383" s="18" t="n">
        <f aca="false">+L2383-K2383</f>
        <v>0.0416666666666667</v>
      </c>
      <c r="U2383" s="18" t="n">
        <f aca="false">+T2383*P2383</f>
        <v>0.208333333333333</v>
      </c>
      <c r="V2383" s="18"/>
    </row>
    <row r="2384" s="13" customFormat="true" ht="12" hidden="false" customHeight="false" outlineLevel="0" collapsed="false">
      <c r="A2384" s="12" t="n">
        <v>12498</v>
      </c>
      <c r="B2384" s="13" t="n">
        <v>61</v>
      </c>
      <c r="C2384" s="13" t="s">
        <v>316</v>
      </c>
      <c r="D2384" s="13" t="n">
        <v>2</v>
      </c>
      <c r="E2384" s="13" t="n">
        <v>788</v>
      </c>
      <c r="F2384" s="13" t="s">
        <v>464</v>
      </c>
      <c r="G2384" s="13" t="s">
        <v>24</v>
      </c>
      <c r="H2384" s="13" t="s">
        <v>25</v>
      </c>
      <c r="I2384" s="13" t="n">
        <v>1</v>
      </c>
      <c r="J2384" s="13" t="n">
        <v>1460</v>
      </c>
      <c r="K2384" s="14" t="n">
        <v>0.392361111111111</v>
      </c>
      <c r="L2384" s="15" t="n">
        <v>0.434027777777778</v>
      </c>
      <c r="M2384" s="16" t="n">
        <f aca="false">VLOOKUP(E2384,'Esp. percorsi al 18-10-22'!C:J,8,FALSE())</f>
        <v>31.5496272711474</v>
      </c>
      <c r="N2384" s="16"/>
      <c r="O2384" s="16"/>
      <c r="P2384" s="13" t="n">
        <v>303</v>
      </c>
      <c r="Q2384" s="17" t="n">
        <f aca="false">+M2384*P2384</f>
        <v>9559.53706315766</v>
      </c>
      <c r="R2384" s="17" t="n">
        <f aca="false">+N2384*P2384</f>
        <v>0</v>
      </c>
      <c r="S2384" s="17"/>
      <c r="T2384" s="18" t="n">
        <f aca="false">+L2384-K2384</f>
        <v>0.0416666666666667</v>
      </c>
      <c r="U2384" s="18" t="n">
        <f aca="false">+T2384*P2384</f>
        <v>12.625</v>
      </c>
      <c r="V2384" s="18"/>
    </row>
    <row r="2385" s="13" customFormat="true" ht="12" hidden="false" customHeight="false" outlineLevel="0" collapsed="false">
      <c r="A2385" s="12" t="n">
        <v>12517</v>
      </c>
      <c r="B2385" s="13" t="n">
        <v>61</v>
      </c>
      <c r="C2385" s="13" t="s">
        <v>316</v>
      </c>
      <c r="D2385" s="13" t="n">
        <v>2</v>
      </c>
      <c r="E2385" s="13" t="n">
        <v>788</v>
      </c>
      <c r="F2385" s="13" t="s">
        <v>464</v>
      </c>
      <c r="G2385" s="13" t="s">
        <v>24</v>
      </c>
      <c r="H2385" s="13" t="s">
        <v>29</v>
      </c>
      <c r="I2385" s="13" t="n">
        <v>1</v>
      </c>
      <c r="J2385" s="13" t="n">
        <v>2196</v>
      </c>
      <c r="K2385" s="14" t="n">
        <v>0.416666666666667</v>
      </c>
      <c r="L2385" s="15" t="n">
        <v>0.458333333333333</v>
      </c>
      <c r="M2385" s="16" t="n">
        <f aca="false">VLOOKUP(E2385,'Esp. percorsi al 18-10-22'!C:J,8,FALSE())</f>
        <v>31.5496272711474</v>
      </c>
      <c r="N2385" s="16"/>
      <c r="O2385" s="16"/>
      <c r="P2385" s="13" t="n">
        <v>57</v>
      </c>
      <c r="Q2385" s="17" t="n">
        <f aca="false">+M2385*P2385</f>
        <v>1798.3287544554</v>
      </c>
      <c r="R2385" s="17" t="n">
        <f aca="false">+N2385*P2385</f>
        <v>0</v>
      </c>
      <c r="S2385" s="17"/>
      <c r="T2385" s="18" t="n">
        <f aca="false">+L2385-K2385</f>
        <v>0.0416666666666667</v>
      </c>
      <c r="U2385" s="18" t="n">
        <f aca="false">+T2385*P2385</f>
        <v>2.375</v>
      </c>
      <c r="V2385" s="18"/>
    </row>
    <row r="2386" s="13" customFormat="true" ht="12" hidden="false" customHeight="false" outlineLevel="0" collapsed="false">
      <c r="A2386" s="12" t="n">
        <v>12505</v>
      </c>
      <c r="B2386" s="13" t="n">
        <v>61</v>
      </c>
      <c r="C2386" s="13" t="s">
        <v>316</v>
      </c>
      <c r="D2386" s="13" t="n">
        <v>2</v>
      </c>
      <c r="E2386" s="13" t="n">
        <v>788</v>
      </c>
      <c r="F2386" s="13" t="s">
        <v>464</v>
      </c>
      <c r="G2386" s="13" t="s">
        <v>24</v>
      </c>
      <c r="H2386" s="13" t="s">
        <v>25</v>
      </c>
      <c r="I2386" s="13" t="n">
        <v>1</v>
      </c>
      <c r="J2386" s="13" t="n">
        <v>1461</v>
      </c>
      <c r="K2386" s="14" t="n">
        <v>0.423611111111111</v>
      </c>
      <c r="L2386" s="15" t="n">
        <v>0.465277777777778</v>
      </c>
      <c r="M2386" s="16" t="n">
        <f aca="false">VLOOKUP(E2386,'Esp. percorsi al 18-10-22'!C:J,8,FALSE())</f>
        <v>31.5496272711474</v>
      </c>
      <c r="N2386" s="16"/>
      <c r="O2386" s="16"/>
      <c r="P2386" s="13" t="n">
        <v>303</v>
      </c>
      <c r="Q2386" s="17" t="n">
        <f aca="false">+M2386*P2386</f>
        <v>9559.53706315766</v>
      </c>
      <c r="R2386" s="17" t="n">
        <f aca="false">+N2386*P2386</f>
        <v>0</v>
      </c>
      <c r="S2386" s="17"/>
      <c r="T2386" s="18" t="n">
        <f aca="false">+L2386-K2386</f>
        <v>0.0416666666666667</v>
      </c>
      <c r="U2386" s="18" t="n">
        <f aca="false">+T2386*P2386</f>
        <v>12.625</v>
      </c>
      <c r="V2386" s="18"/>
    </row>
    <row r="2387" s="13" customFormat="true" ht="12" hidden="false" customHeight="false" outlineLevel="0" collapsed="false">
      <c r="A2387" s="12" t="n">
        <v>12506</v>
      </c>
      <c r="B2387" s="13" t="n">
        <v>61</v>
      </c>
      <c r="C2387" s="13" t="s">
        <v>316</v>
      </c>
      <c r="D2387" s="13" t="n">
        <v>2</v>
      </c>
      <c r="E2387" s="13" t="n">
        <v>788</v>
      </c>
      <c r="F2387" s="13" t="s">
        <v>464</v>
      </c>
      <c r="G2387" s="13" t="s">
        <v>24</v>
      </c>
      <c r="H2387" s="13" t="s">
        <v>25</v>
      </c>
      <c r="I2387" s="13" t="n">
        <v>1</v>
      </c>
      <c r="J2387" s="13" t="n">
        <v>1462</v>
      </c>
      <c r="K2387" s="14" t="n">
        <v>0.440972222222222</v>
      </c>
      <c r="L2387" s="15" t="n">
        <v>0.482638888888889</v>
      </c>
      <c r="M2387" s="16" t="n">
        <f aca="false">VLOOKUP(E2387,'Esp. percorsi al 18-10-22'!C:J,8,FALSE())</f>
        <v>31.5496272711474</v>
      </c>
      <c r="N2387" s="16"/>
      <c r="O2387" s="16"/>
      <c r="P2387" s="13" t="n">
        <v>303</v>
      </c>
      <c r="Q2387" s="17" t="n">
        <f aca="false">+M2387*P2387</f>
        <v>9559.53706315766</v>
      </c>
      <c r="R2387" s="17" t="n">
        <f aca="false">+N2387*P2387</f>
        <v>0</v>
      </c>
      <c r="S2387" s="17"/>
      <c r="T2387" s="18" t="n">
        <f aca="false">+L2387-K2387</f>
        <v>0.0416666666666667</v>
      </c>
      <c r="U2387" s="18" t="n">
        <f aca="false">+T2387*P2387</f>
        <v>12.625</v>
      </c>
      <c r="V2387" s="18"/>
    </row>
    <row r="2388" s="13" customFormat="true" ht="12" hidden="false" customHeight="false" outlineLevel="0" collapsed="false">
      <c r="A2388" s="12" t="n">
        <v>12507</v>
      </c>
      <c r="B2388" s="13" t="n">
        <v>61</v>
      </c>
      <c r="C2388" s="13" t="s">
        <v>316</v>
      </c>
      <c r="D2388" s="13" t="n">
        <v>2</v>
      </c>
      <c r="E2388" s="13" t="n">
        <v>788</v>
      </c>
      <c r="F2388" s="13" t="s">
        <v>464</v>
      </c>
      <c r="G2388" s="13" t="s">
        <v>24</v>
      </c>
      <c r="H2388" s="13" t="s">
        <v>25</v>
      </c>
      <c r="I2388" s="13" t="n">
        <v>1</v>
      </c>
      <c r="J2388" s="13" t="n">
        <v>1463</v>
      </c>
      <c r="K2388" s="14" t="n">
        <v>0.458333333333333</v>
      </c>
      <c r="L2388" s="15" t="n">
        <v>0.5</v>
      </c>
      <c r="M2388" s="16" t="n">
        <f aca="false">VLOOKUP(E2388,'Esp. percorsi al 18-10-22'!C:J,8,FALSE())</f>
        <v>31.5496272711474</v>
      </c>
      <c r="N2388" s="16"/>
      <c r="O2388" s="16"/>
      <c r="P2388" s="13" t="n">
        <v>303</v>
      </c>
      <c r="Q2388" s="17" t="n">
        <f aca="false">+M2388*P2388</f>
        <v>9559.53706315766</v>
      </c>
      <c r="R2388" s="17" t="n">
        <f aca="false">+N2388*P2388</f>
        <v>0</v>
      </c>
      <c r="S2388" s="17"/>
      <c r="T2388" s="18" t="n">
        <f aca="false">+L2388-K2388</f>
        <v>0.0416666666666667</v>
      </c>
      <c r="U2388" s="18" t="n">
        <f aca="false">+T2388*P2388</f>
        <v>12.625</v>
      </c>
      <c r="V2388" s="18"/>
    </row>
    <row r="2389" s="13" customFormat="true" ht="12" hidden="false" customHeight="false" outlineLevel="0" collapsed="false">
      <c r="A2389" s="12" t="n">
        <v>12533</v>
      </c>
      <c r="B2389" s="13" t="n">
        <v>61</v>
      </c>
      <c r="C2389" s="13" t="s">
        <v>316</v>
      </c>
      <c r="D2389" s="13" t="n">
        <v>2</v>
      </c>
      <c r="E2389" s="13" t="n">
        <v>788</v>
      </c>
      <c r="F2389" s="13" t="s">
        <v>464</v>
      </c>
      <c r="G2389" s="13" t="s">
        <v>26</v>
      </c>
      <c r="H2389" s="13" t="s">
        <v>30</v>
      </c>
      <c r="I2389" s="13" t="n">
        <v>1</v>
      </c>
      <c r="J2389" s="13" t="n">
        <v>4409</v>
      </c>
      <c r="K2389" s="14" t="n">
        <v>0.479166666666667</v>
      </c>
      <c r="L2389" s="15" t="n">
        <v>0.520833333333333</v>
      </c>
      <c r="M2389" s="16" t="n">
        <f aca="false">VLOOKUP(E2389,'Esp. percorsi al 18-10-22'!C:J,8,FALSE())</f>
        <v>31.5496272711474</v>
      </c>
      <c r="N2389" s="16"/>
      <c r="O2389" s="16"/>
      <c r="P2389" s="13" t="n">
        <v>5</v>
      </c>
      <c r="Q2389" s="17" t="n">
        <f aca="false">+M2389*P2389</f>
        <v>157.748136355737</v>
      </c>
      <c r="R2389" s="17" t="n">
        <f aca="false">+N2389*P2389</f>
        <v>0</v>
      </c>
      <c r="S2389" s="17"/>
      <c r="T2389" s="18" t="n">
        <f aca="false">+L2389-K2389</f>
        <v>0.0416666666666667</v>
      </c>
      <c r="U2389" s="18" t="n">
        <f aca="false">+T2389*P2389</f>
        <v>0.208333333333333</v>
      </c>
      <c r="V2389" s="18"/>
    </row>
    <row r="2390" s="13" customFormat="true" ht="12" hidden="false" customHeight="false" outlineLevel="0" collapsed="false">
      <c r="A2390" s="12" t="n">
        <v>12508</v>
      </c>
      <c r="B2390" s="13" t="n">
        <v>61</v>
      </c>
      <c r="C2390" s="13" t="s">
        <v>316</v>
      </c>
      <c r="D2390" s="13" t="n">
        <v>2</v>
      </c>
      <c r="E2390" s="13" t="n">
        <v>788</v>
      </c>
      <c r="F2390" s="13" t="s">
        <v>464</v>
      </c>
      <c r="G2390" s="13" t="s">
        <v>24</v>
      </c>
      <c r="H2390" s="13" t="s">
        <v>25</v>
      </c>
      <c r="I2390" s="13" t="n">
        <v>1</v>
      </c>
      <c r="J2390" s="13" t="n">
        <v>1464</v>
      </c>
      <c r="K2390" s="14" t="n">
        <v>0.482638888888889</v>
      </c>
      <c r="L2390" s="15" t="n">
        <v>0.524305555555556</v>
      </c>
      <c r="M2390" s="16" t="n">
        <f aca="false">VLOOKUP(E2390,'Esp. percorsi al 18-10-22'!C:J,8,FALSE())</f>
        <v>31.5496272711474</v>
      </c>
      <c r="N2390" s="16"/>
      <c r="O2390" s="16"/>
      <c r="P2390" s="13" t="n">
        <v>303</v>
      </c>
      <c r="Q2390" s="17" t="n">
        <f aca="false">+M2390*P2390</f>
        <v>9559.53706315766</v>
      </c>
      <c r="R2390" s="17" t="n">
        <f aca="false">+N2390*P2390</f>
        <v>0</v>
      </c>
      <c r="S2390" s="17"/>
      <c r="T2390" s="18" t="n">
        <f aca="false">+L2390-K2390</f>
        <v>0.0416666666666667</v>
      </c>
      <c r="U2390" s="18" t="n">
        <f aca="false">+T2390*P2390</f>
        <v>12.625</v>
      </c>
      <c r="V2390" s="18"/>
    </row>
    <row r="2391" s="13" customFormat="true" ht="12" hidden="false" customHeight="false" outlineLevel="0" collapsed="false">
      <c r="A2391" s="12" t="n">
        <v>12518</v>
      </c>
      <c r="B2391" s="13" t="n">
        <v>61</v>
      </c>
      <c r="C2391" s="13" t="s">
        <v>316</v>
      </c>
      <c r="D2391" s="13" t="n">
        <v>2</v>
      </c>
      <c r="E2391" s="13" t="n">
        <v>788</v>
      </c>
      <c r="F2391" s="13" t="s">
        <v>464</v>
      </c>
      <c r="G2391" s="13" t="s">
        <v>24</v>
      </c>
      <c r="H2391" s="13" t="s">
        <v>29</v>
      </c>
      <c r="I2391" s="13" t="n">
        <v>1</v>
      </c>
      <c r="J2391" s="13" t="n">
        <v>2197</v>
      </c>
      <c r="K2391" s="14" t="n">
        <v>0.503472222222222</v>
      </c>
      <c r="L2391" s="15" t="n">
        <v>0.545138888888889</v>
      </c>
      <c r="M2391" s="16" t="n">
        <f aca="false">VLOOKUP(E2391,'Esp. percorsi al 18-10-22'!C:J,8,FALSE())</f>
        <v>31.5496272711474</v>
      </c>
      <c r="N2391" s="16"/>
      <c r="O2391" s="16"/>
      <c r="P2391" s="13" t="n">
        <v>57</v>
      </c>
      <c r="Q2391" s="17" t="n">
        <f aca="false">+M2391*P2391</f>
        <v>1798.3287544554</v>
      </c>
      <c r="R2391" s="17" t="n">
        <f aca="false">+N2391*P2391</f>
        <v>0</v>
      </c>
      <c r="S2391" s="17"/>
      <c r="T2391" s="18" t="n">
        <f aca="false">+L2391-K2391</f>
        <v>0.0416666666666667</v>
      </c>
      <c r="U2391" s="18" t="n">
        <f aca="false">+T2391*P2391</f>
        <v>2.375</v>
      </c>
      <c r="V2391" s="18"/>
    </row>
    <row r="2392" s="13" customFormat="true" ht="12" hidden="false" customHeight="false" outlineLevel="0" collapsed="false">
      <c r="A2392" s="12" t="n">
        <v>12538</v>
      </c>
      <c r="B2392" s="13" t="n">
        <v>61</v>
      </c>
      <c r="C2392" s="13" t="s">
        <v>316</v>
      </c>
      <c r="D2392" s="13" t="n">
        <v>2</v>
      </c>
      <c r="E2392" s="13" t="n">
        <v>788</v>
      </c>
      <c r="F2392" s="13" t="s">
        <v>464</v>
      </c>
      <c r="G2392" s="13" t="s">
        <v>24</v>
      </c>
      <c r="H2392" s="13" t="s">
        <v>25</v>
      </c>
      <c r="I2392" s="13" t="n">
        <v>1</v>
      </c>
      <c r="J2392" s="13" t="n">
        <v>1465</v>
      </c>
      <c r="K2392" s="14" t="n">
        <v>0.510416666666667</v>
      </c>
      <c r="L2392" s="15" t="n">
        <v>0.552083333333333</v>
      </c>
      <c r="M2392" s="16" t="n">
        <f aca="false">VLOOKUP(E2392,'Esp. percorsi al 18-10-22'!C:J,8,FALSE())</f>
        <v>31.5496272711474</v>
      </c>
      <c r="N2392" s="16"/>
      <c r="O2392" s="16"/>
      <c r="P2392" s="13" t="n">
        <v>303</v>
      </c>
      <c r="Q2392" s="17" t="n">
        <f aca="false">+M2392*P2392</f>
        <v>9559.53706315766</v>
      </c>
      <c r="R2392" s="17" t="n">
        <f aca="false">+N2392*P2392</f>
        <v>0</v>
      </c>
      <c r="S2392" s="17"/>
      <c r="T2392" s="18" t="n">
        <f aca="false">+L2392-K2392</f>
        <v>0.0416666666666667</v>
      </c>
      <c r="U2392" s="18" t="n">
        <f aca="false">+T2392*P2392</f>
        <v>12.625</v>
      </c>
      <c r="V2392" s="18"/>
    </row>
    <row r="2393" s="13" customFormat="true" ht="12" hidden="false" customHeight="false" outlineLevel="0" collapsed="false">
      <c r="A2393" s="12" t="n">
        <v>12540</v>
      </c>
      <c r="B2393" s="13" t="n">
        <v>61</v>
      </c>
      <c r="C2393" s="13" t="s">
        <v>316</v>
      </c>
      <c r="D2393" s="13" t="n">
        <v>2</v>
      </c>
      <c r="E2393" s="13" t="n">
        <v>788</v>
      </c>
      <c r="F2393" s="13" t="s">
        <v>464</v>
      </c>
      <c r="G2393" s="13" t="s">
        <v>42</v>
      </c>
      <c r="H2393" s="13" t="n">
        <v>6</v>
      </c>
      <c r="I2393" s="13" t="n">
        <v>1</v>
      </c>
      <c r="J2393" s="13" t="n">
        <v>11413</v>
      </c>
      <c r="K2393" s="14" t="n">
        <v>0.534722222222222</v>
      </c>
      <c r="L2393" s="15" t="n">
        <v>0.576388888888889</v>
      </c>
      <c r="M2393" s="16" t="n">
        <f aca="false">VLOOKUP(E2393,'Esp. percorsi al 18-10-22'!C:J,8,FALSE())</f>
        <v>31.5496272711474</v>
      </c>
      <c r="N2393" s="16"/>
      <c r="O2393" s="16"/>
      <c r="P2393" s="13" t="n">
        <v>37</v>
      </c>
      <c r="Q2393" s="17" t="n">
        <f aca="false">+M2393*P2393</f>
        <v>1167.33620903245</v>
      </c>
      <c r="R2393" s="17" t="n">
        <f aca="false">+N2393*P2393</f>
        <v>0</v>
      </c>
      <c r="S2393" s="17"/>
      <c r="T2393" s="18" t="n">
        <f aca="false">+L2393-K2393</f>
        <v>0.0416666666666667</v>
      </c>
      <c r="U2393" s="18" t="n">
        <f aca="false">+T2393*P2393</f>
        <v>1.54166666666667</v>
      </c>
      <c r="V2393" s="18"/>
    </row>
    <row r="2394" s="13" customFormat="true" ht="12" hidden="false" customHeight="false" outlineLevel="0" collapsed="false">
      <c r="A2394" s="12" t="n">
        <v>12541</v>
      </c>
      <c r="B2394" s="13" t="n">
        <v>61</v>
      </c>
      <c r="C2394" s="13" t="s">
        <v>316</v>
      </c>
      <c r="D2394" s="13" t="n">
        <v>2</v>
      </c>
      <c r="E2394" s="13" t="n">
        <v>788</v>
      </c>
      <c r="F2394" s="13" t="s">
        <v>464</v>
      </c>
      <c r="G2394" s="13" t="s">
        <v>77</v>
      </c>
      <c r="H2394" s="13" t="s">
        <v>25</v>
      </c>
      <c r="I2394" s="13" t="n">
        <v>1</v>
      </c>
      <c r="J2394" s="13" t="n">
        <v>11414</v>
      </c>
      <c r="K2394" s="14" t="n">
        <v>0.534722222222222</v>
      </c>
      <c r="L2394" s="15" t="n">
        <v>0.576388888888889</v>
      </c>
      <c r="M2394" s="16" t="n">
        <f aca="false">VLOOKUP(E2394,'Esp. percorsi al 18-10-22'!C:J,8,FALSE())</f>
        <v>31.5496272711474</v>
      </c>
      <c r="N2394" s="16"/>
      <c r="O2394" s="16"/>
      <c r="P2394" s="13" t="n">
        <v>77</v>
      </c>
      <c r="Q2394" s="17" t="n">
        <f aca="false">+M2394*P2394</f>
        <v>2429.32129987835</v>
      </c>
      <c r="R2394" s="17" t="n">
        <f aca="false">+N2394*P2394</f>
        <v>0</v>
      </c>
      <c r="S2394" s="17"/>
      <c r="T2394" s="18" t="n">
        <f aca="false">+L2394-K2394</f>
        <v>0.0416666666666667</v>
      </c>
      <c r="U2394" s="18" t="n">
        <f aca="false">+T2394*P2394</f>
        <v>3.20833333333333</v>
      </c>
      <c r="V2394" s="18"/>
    </row>
    <row r="2395" s="13" customFormat="true" ht="12" hidden="false" customHeight="false" outlineLevel="0" collapsed="false">
      <c r="A2395" s="12" t="n">
        <v>12542</v>
      </c>
      <c r="B2395" s="13" t="n">
        <v>61</v>
      </c>
      <c r="C2395" s="13" t="s">
        <v>316</v>
      </c>
      <c r="D2395" s="13" t="n">
        <v>2</v>
      </c>
      <c r="E2395" s="13" t="n">
        <v>788</v>
      </c>
      <c r="F2395" s="13" t="s">
        <v>464</v>
      </c>
      <c r="G2395" s="13" t="s">
        <v>42</v>
      </c>
      <c r="H2395" s="19" t="s">
        <v>27</v>
      </c>
      <c r="I2395" s="13" t="n">
        <v>1</v>
      </c>
      <c r="J2395" s="13" t="n">
        <v>1466</v>
      </c>
      <c r="K2395" s="14" t="n">
        <v>0.534722222222222</v>
      </c>
      <c r="L2395" s="15" t="n">
        <v>0.579861111111111</v>
      </c>
      <c r="M2395" s="16" t="n">
        <f aca="false">VLOOKUP(E2395,'Esp. percorsi al 18-10-22'!C:J,8,FALSE())</f>
        <v>31.5496272711474</v>
      </c>
      <c r="N2395" s="16"/>
      <c r="O2395" s="16"/>
      <c r="P2395" s="13" t="n">
        <v>189</v>
      </c>
      <c r="Q2395" s="17" t="n">
        <f aca="false">+M2395*P2395</f>
        <v>5962.87955424686</v>
      </c>
      <c r="R2395" s="17" t="n">
        <f aca="false">+N2395*P2395</f>
        <v>0</v>
      </c>
      <c r="S2395" s="17"/>
      <c r="T2395" s="18" t="n">
        <f aca="false">+L2395-K2395</f>
        <v>0.0451388888888889</v>
      </c>
      <c r="U2395" s="18" t="n">
        <f aca="false">+T2395*P2395</f>
        <v>8.53125</v>
      </c>
      <c r="V2395" s="18"/>
    </row>
    <row r="2396" s="13" customFormat="true" ht="12" hidden="false" customHeight="false" outlineLevel="0" collapsed="false">
      <c r="A2396" s="12" t="n">
        <v>12519</v>
      </c>
      <c r="B2396" s="13" t="n">
        <v>61</v>
      </c>
      <c r="C2396" s="13" t="s">
        <v>316</v>
      </c>
      <c r="D2396" s="13" t="n">
        <v>2</v>
      </c>
      <c r="E2396" s="13" t="n">
        <v>788</v>
      </c>
      <c r="F2396" s="13" t="s">
        <v>464</v>
      </c>
      <c r="G2396" s="13" t="s">
        <v>24</v>
      </c>
      <c r="H2396" s="13" t="s">
        <v>29</v>
      </c>
      <c r="I2396" s="13" t="n">
        <v>1</v>
      </c>
      <c r="J2396" s="13" t="n">
        <v>2198</v>
      </c>
      <c r="K2396" s="14" t="n">
        <v>0.565972222222222</v>
      </c>
      <c r="L2396" s="15" t="n">
        <v>0.607638888888889</v>
      </c>
      <c r="M2396" s="16" t="n">
        <f aca="false">VLOOKUP(E2396,'Esp. percorsi al 18-10-22'!C:J,8,FALSE())</f>
        <v>31.5496272711474</v>
      </c>
      <c r="N2396" s="16"/>
      <c r="O2396" s="16"/>
      <c r="P2396" s="13" t="n">
        <v>57</v>
      </c>
      <c r="Q2396" s="17" t="n">
        <f aca="false">+M2396*P2396</f>
        <v>1798.3287544554</v>
      </c>
      <c r="R2396" s="17" t="n">
        <f aca="false">+N2396*P2396</f>
        <v>0</v>
      </c>
      <c r="S2396" s="17"/>
      <c r="T2396" s="18" t="n">
        <f aca="false">+L2396-K2396</f>
        <v>0.0416666666666667</v>
      </c>
      <c r="U2396" s="18" t="n">
        <f aca="false">+T2396*P2396</f>
        <v>2.375</v>
      </c>
      <c r="V2396" s="18"/>
    </row>
    <row r="2397" s="13" customFormat="true" ht="12" hidden="false" customHeight="false" outlineLevel="0" collapsed="false">
      <c r="A2397" s="12" t="n">
        <v>12529</v>
      </c>
      <c r="B2397" s="13" t="n">
        <v>61</v>
      </c>
      <c r="C2397" s="13" t="s">
        <v>316</v>
      </c>
      <c r="D2397" s="13" t="n">
        <v>2</v>
      </c>
      <c r="E2397" s="13" t="n">
        <v>788</v>
      </c>
      <c r="F2397" s="13" t="s">
        <v>464</v>
      </c>
      <c r="G2397" s="13" t="s">
        <v>24</v>
      </c>
      <c r="H2397" s="13" t="s">
        <v>25</v>
      </c>
      <c r="I2397" s="13" t="n">
        <v>1</v>
      </c>
      <c r="J2397" s="13" t="n">
        <v>3237</v>
      </c>
      <c r="K2397" s="14" t="n">
        <v>0.565972222222222</v>
      </c>
      <c r="L2397" s="15" t="n">
        <v>0.607638888888889</v>
      </c>
      <c r="M2397" s="16" t="n">
        <f aca="false">VLOOKUP(E2397,'Esp. percorsi al 18-10-22'!C:J,8,FALSE())</f>
        <v>31.5496272711474</v>
      </c>
      <c r="N2397" s="16"/>
      <c r="O2397" s="16"/>
      <c r="P2397" s="13" t="n">
        <v>303</v>
      </c>
      <c r="Q2397" s="17" t="n">
        <f aca="false">+M2397*P2397</f>
        <v>9559.53706315766</v>
      </c>
      <c r="R2397" s="17" t="n">
        <f aca="false">+N2397*P2397</f>
        <v>0</v>
      </c>
      <c r="S2397" s="17"/>
      <c r="T2397" s="18" t="n">
        <f aca="false">+L2397-K2397</f>
        <v>0.0416666666666667</v>
      </c>
      <c r="U2397" s="18" t="n">
        <f aca="false">+T2397*P2397</f>
        <v>12.625</v>
      </c>
      <c r="V2397" s="18"/>
    </row>
    <row r="2398" s="13" customFormat="true" ht="12" hidden="false" customHeight="false" outlineLevel="0" collapsed="false">
      <c r="A2398" s="12" t="n">
        <v>12528</v>
      </c>
      <c r="B2398" s="13" t="n">
        <v>61</v>
      </c>
      <c r="C2398" s="13" t="s">
        <v>316</v>
      </c>
      <c r="D2398" s="13" t="n">
        <v>2</v>
      </c>
      <c r="E2398" s="13" t="n">
        <v>788</v>
      </c>
      <c r="F2398" s="13" t="s">
        <v>464</v>
      </c>
      <c r="G2398" s="13" t="s">
        <v>42</v>
      </c>
      <c r="H2398" s="19" t="s">
        <v>27</v>
      </c>
      <c r="I2398" s="13" t="n">
        <v>1</v>
      </c>
      <c r="J2398" s="13" t="n">
        <v>2947</v>
      </c>
      <c r="K2398" s="14" t="n">
        <v>0.576388888888889</v>
      </c>
      <c r="L2398" s="15" t="n">
        <v>0.618055555555556</v>
      </c>
      <c r="M2398" s="16" t="n">
        <f aca="false">VLOOKUP(E2398,'Esp. percorsi al 18-10-22'!C:J,8,FALSE())</f>
        <v>31.5496272711474</v>
      </c>
      <c r="N2398" s="16"/>
      <c r="O2398" s="16"/>
      <c r="P2398" s="13" t="n">
        <v>189</v>
      </c>
      <c r="Q2398" s="17" t="n">
        <f aca="false">+M2398*P2398</f>
        <v>5962.87955424686</v>
      </c>
      <c r="R2398" s="17" t="n">
        <f aca="false">+N2398*P2398</f>
        <v>0</v>
      </c>
      <c r="S2398" s="17"/>
      <c r="T2398" s="18" t="n">
        <f aca="false">+L2398-K2398</f>
        <v>0.0416666666666667</v>
      </c>
      <c r="U2398" s="18" t="n">
        <f aca="false">+T2398*P2398</f>
        <v>7.875</v>
      </c>
      <c r="V2398" s="18"/>
    </row>
    <row r="2399" s="13" customFormat="true" ht="12" hidden="false" customHeight="false" outlineLevel="0" collapsed="false">
      <c r="A2399" s="12" t="n">
        <v>12520</v>
      </c>
      <c r="B2399" s="13" t="n">
        <v>61</v>
      </c>
      <c r="C2399" s="13" t="s">
        <v>316</v>
      </c>
      <c r="D2399" s="13" t="n">
        <v>2</v>
      </c>
      <c r="E2399" s="13" t="n">
        <v>788</v>
      </c>
      <c r="F2399" s="13" t="s">
        <v>464</v>
      </c>
      <c r="G2399" s="13" t="s">
        <v>24</v>
      </c>
      <c r="H2399" s="13" t="s">
        <v>29</v>
      </c>
      <c r="I2399" s="13" t="n">
        <v>1</v>
      </c>
      <c r="J2399" s="13" t="n">
        <v>2199</v>
      </c>
      <c r="K2399" s="14" t="n">
        <v>0.604166666666667</v>
      </c>
      <c r="L2399" s="15" t="n">
        <v>0.645833333333333</v>
      </c>
      <c r="M2399" s="16" t="n">
        <f aca="false">VLOOKUP(E2399,'Esp. percorsi al 18-10-22'!C:J,8,FALSE())</f>
        <v>31.5496272711474</v>
      </c>
      <c r="N2399" s="16"/>
      <c r="O2399" s="16"/>
      <c r="P2399" s="13" t="n">
        <v>57</v>
      </c>
      <c r="Q2399" s="17" t="n">
        <f aca="false">+M2399*P2399</f>
        <v>1798.3287544554</v>
      </c>
      <c r="R2399" s="17" t="n">
        <f aca="false">+N2399*P2399</f>
        <v>0</v>
      </c>
      <c r="S2399" s="17"/>
      <c r="T2399" s="18" t="n">
        <f aca="false">+L2399-K2399</f>
        <v>0.0416666666666667</v>
      </c>
      <c r="U2399" s="18" t="n">
        <f aca="false">+T2399*P2399</f>
        <v>2.375</v>
      </c>
      <c r="V2399" s="18"/>
    </row>
    <row r="2400" s="13" customFormat="true" ht="12" hidden="false" customHeight="false" outlineLevel="0" collapsed="false">
      <c r="A2400" s="12" t="n">
        <v>12521</v>
      </c>
      <c r="B2400" s="13" t="n">
        <v>61</v>
      </c>
      <c r="C2400" s="13" t="s">
        <v>316</v>
      </c>
      <c r="D2400" s="13" t="n">
        <v>2</v>
      </c>
      <c r="E2400" s="13" t="n">
        <v>788</v>
      </c>
      <c r="F2400" s="13" t="s">
        <v>464</v>
      </c>
      <c r="G2400" s="13" t="s">
        <v>24</v>
      </c>
      <c r="H2400" s="13" t="s">
        <v>29</v>
      </c>
      <c r="I2400" s="13" t="n">
        <v>1</v>
      </c>
      <c r="J2400" s="13" t="n">
        <v>2200</v>
      </c>
      <c r="K2400" s="14" t="n">
        <v>0.645833333333333</v>
      </c>
      <c r="L2400" s="15" t="n">
        <v>0.6875</v>
      </c>
      <c r="M2400" s="16" t="n">
        <f aca="false">VLOOKUP(E2400,'Esp. percorsi al 18-10-22'!C:J,8,FALSE())</f>
        <v>31.5496272711474</v>
      </c>
      <c r="N2400" s="16"/>
      <c r="O2400" s="16"/>
      <c r="P2400" s="13" t="n">
        <v>57</v>
      </c>
      <c r="Q2400" s="17" t="n">
        <f aca="false">+M2400*P2400</f>
        <v>1798.3287544554</v>
      </c>
      <c r="R2400" s="17" t="n">
        <f aca="false">+N2400*P2400</f>
        <v>0</v>
      </c>
      <c r="S2400" s="17"/>
      <c r="T2400" s="18" t="n">
        <f aca="false">+L2400-K2400</f>
        <v>0.0416666666666667</v>
      </c>
      <c r="U2400" s="18" t="n">
        <f aca="false">+T2400*P2400</f>
        <v>2.375</v>
      </c>
      <c r="V2400" s="18"/>
    </row>
    <row r="2401" s="13" customFormat="true" ht="12" hidden="false" customHeight="false" outlineLevel="0" collapsed="false">
      <c r="A2401" s="12" t="n">
        <v>12509</v>
      </c>
      <c r="B2401" s="13" t="n">
        <v>61</v>
      </c>
      <c r="C2401" s="13" t="s">
        <v>316</v>
      </c>
      <c r="D2401" s="13" t="n">
        <v>2</v>
      </c>
      <c r="E2401" s="13" t="n">
        <v>788</v>
      </c>
      <c r="F2401" s="13" t="s">
        <v>464</v>
      </c>
      <c r="G2401" s="13" t="s">
        <v>24</v>
      </c>
      <c r="H2401" s="13" t="s">
        <v>25</v>
      </c>
      <c r="I2401" s="13" t="n">
        <v>1</v>
      </c>
      <c r="J2401" s="13" t="n">
        <v>1468</v>
      </c>
      <c r="K2401" s="14" t="n">
        <v>0.65625</v>
      </c>
      <c r="L2401" s="15" t="n">
        <v>0.697916666666667</v>
      </c>
      <c r="M2401" s="16" t="n">
        <f aca="false">VLOOKUP(E2401,'Esp. percorsi al 18-10-22'!C:J,8,FALSE())</f>
        <v>31.5496272711474</v>
      </c>
      <c r="N2401" s="16"/>
      <c r="O2401" s="16"/>
      <c r="P2401" s="13" t="n">
        <v>303</v>
      </c>
      <c r="Q2401" s="17" t="n">
        <f aca="false">+M2401*P2401</f>
        <v>9559.53706315766</v>
      </c>
      <c r="R2401" s="17" t="n">
        <f aca="false">+N2401*P2401</f>
        <v>0</v>
      </c>
      <c r="S2401" s="17"/>
      <c r="T2401" s="18" t="n">
        <f aca="false">+L2401-K2401</f>
        <v>0.0416666666666667</v>
      </c>
      <c r="U2401" s="18" t="n">
        <f aca="false">+T2401*P2401</f>
        <v>12.625</v>
      </c>
      <c r="V2401" s="18"/>
    </row>
    <row r="2402" s="13" customFormat="true" ht="12" hidden="false" customHeight="false" outlineLevel="0" collapsed="false">
      <c r="A2402" s="12" t="n">
        <v>12534</v>
      </c>
      <c r="B2402" s="13" t="n">
        <v>61</v>
      </c>
      <c r="C2402" s="13" t="s">
        <v>316</v>
      </c>
      <c r="D2402" s="13" t="n">
        <v>2</v>
      </c>
      <c r="E2402" s="13" t="n">
        <v>788</v>
      </c>
      <c r="F2402" s="13" t="s">
        <v>464</v>
      </c>
      <c r="G2402" s="13" t="s">
        <v>26</v>
      </c>
      <c r="H2402" s="13" t="s">
        <v>30</v>
      </c>
      <c r="I2402" s="13" t="n">
        <v>1</v>
      </c>
      <c r="J2402" s="13" t="n">
        <v>4410</v>
      </c>
      <c r="K2402" s="14" t="n">
        <v>0.65625</v>
      </c>
      <c r="L2402" s="15" t="n">
        <v>0.697916666666667</v>
      </c>
      <c r="M2402" s="16" t="n">
        <f aca="false">VLOOKUP(E2402,'Esp. percorsi al 18-10-22'!C:J,8,FALSE())</f>
        <v>31.5496272711474</v>
      </c>
      <c r="N2402" s="16"/>
      <c r="O2402" s="16"/>
      <c r="P2402" s="13" t="n">
        <v>5</v>
      </c>
      <c r="Q2402" s="17" t="n">
        <f aca="false">+M2402*P2402</f>
        <v>157.748136355737</v>
      </c>
      <c r="R2402" s="17" t="n">
        <f aca="false">+N2402*P2402</f>
        <v>0</v>
      </c>
      <c r="S2402" s="17"/>
      <c r="T2402" s="18" t="n">
        <f aca="false">+L2402-K2402</f>
        <v>0.0416666666666667</v>
      </c>
      <c r="U2402" s="18" t="n">
        <f aca="false">+T2402*P2402</f>
        <v>0.208333333333333</v>
      </c>
      <c r="V2402" s="18"/>
    </row>
    <row r="2403" s="13" customFormat="true" ht="12" hidden="false" customHeight="false" outlineLevel="0" collapsed="false">
      <c r="A2403" s="12" t="n">
        <v>12522</v>
      </c>
      <c r="B2403" s="13" t="n">
        <v>61</v>
      </c>
      <c r="C2403" s="13" t="s">
        <v>316</v>
      </c>
      <c r="D2403" s="13" t="n">
        <v>2</v>
      </c>
      <c r="E2403" s="13" t="n">
        <v>788</v>
      </c>
      <c r="F2403" s="13" t="s">
        <v>464</v>
      </c>
      <c r="G2403" s="13" t="s">
        <v>24</v>
      </c>
      <c r="H2403" s="13" t="s">
        <v>25</v>
      </c>
      <c r="I2403" s="13" t="n">
        <v>1</v>
      </c>
      <c r="J2403" s="13" t="n">
        <v>2201</v>
      </c>
      <c r="K2403" s="14" t="n">
        <v>0.6875</v>
      </c>
      <c r="L2403" s="15" t="n">
        <v>0.729166666666667</v>
      </c>
      <c r="M2403" s="16" t="n">
        <f aca="false">VLOOKUP(E2403,'Esp. percorsi al 18-10-22'!C:J,8,FALSE())</f>
        <v>31.5496272711474</v>
      </c>
      <c r="N2403" s="16"/>
      <c r="O2403" s="16"/>
      <c r="P2403" s="13" t="n">
        <v>303</v>
      </c>
      <c r="Q2403" s="17" t="n">
        <f aca="false">+M2403*P2403</f>
        <v>9559.53706315766</v>
      </c>
      <c r="R2403" s="17" t="n">
        <f aca="false">+N2403*P2403</f>
        <v>0</v>
      </c>
      <c r="S2403" s="17"/>
      <c r="T2403" s="18" t="n">
        <f aca="false">+L2403-K2403</f>
        <v>0.0416666666666667</v>
      </c>
      <c r="U2403" s="18" t="n">
        <f aca="false">+T2403*P2403</f>
        <v>12.625</v>
      </c>
      <c r="V2403" s="18"/>
    </row>
    <row r="2404" s="13" customFormat="true" ht="12" hidden="false" customHeight="false" outlineLevel="0" collapsed="false">
      <c r="A2404" s="12" t="n">
        <v>12530</v>
      </c>
      <c r="B2404" s="13" t="n">
        <v>61</v>
      </c>
      <c r="C2404" s="13" t="s">
        <v>316</v>
      </c>
      <c r="D2404" s="13" t="n">
        <v>2</v>
      </c>
      <c r="E2404" s="13" t="n">
        <v>788</v>
      </c>
      <c r="F2404" s="13" t="s">
        <v>464</v>
      </c>
      <c r="G2404" s="13" t="s">
        <v>24</v>
      </c>
      <c r="H2404" s="13" t="s">
        <v>29</v>
      </c>
      <c r="I2404" s="13" t="n">
        <v>1</v>
      </c>
      <c r="J2404" s="13" t="n">
        <v>3238</v>
      </c>
      <c r="K2404" s="14" t="n">
        <v>0.6875</v>
      </c>
      <c r="L2404" s="15" t="n">
        <v>0.729166666666667</v>
      </c>
      <c r="M2404" s="16" t="n">
        <f aca="false">VLOOKUP(E2404,'Esp. percorsi al 18-10-22'!C:J,8,FALSE())</f>
        <v>31.5496272711474</v>
      </c>
      <c r="N2404" s="16"/>
      <c r="O2404" s="16"/>
      <c r="P2404" s="13" t="n">
        <v>57</v>
      </c>
      <c r="Q2404" s="17" t="n">
        <f aca="false">+M2404*P2404</f>
        <v>1798.3287544554</v>
      </c>
      <c r="R2404" s="17" t="n">
        <f aca="false">+N2404*P2404</f>
        <v>0</v>
      </c>
      <c r="S2404" s="17"/>
      <c r="T2404" s="18" t="n">
        <f aca="false">+L2404-K2404</f>
        <v>0.0416666666666667</v>
      </c>
      <c r="U2404" s="18" t="n">
        <f aca="false">+T2404*P2404</f>
        <v>2.375</v>
      </c>
      <c r="V2404" s="18"/>
    </row>
    <row r="2405" s="13" customFormat="true" ht="12" hidden="false" customHeight="false" outlineLevel="0" collapsed="false">
      <c r="A2405" s="12" t="n">
        <v>12510</v>
      </c>
      <c r="B2405" s="13" t="n">
        <v>61</v>
      </c>
      <c r="C2405" s="13" t="s">
        <v>316</v>
      </c>
      <c r="D2405" s="13" t="n">
        <v>2</v>
      </c>
      <c r="E2405" s="13" t="n">
        <v>788</v>
      </c>
      <c r="F2405" s="13" t="s">
        <v>464</v>
      </c>
      <c r="G2405" s="13" t="s">
        <v>24</v>
      </c>
      <c r="H2405" s="13" t="s">
        <v>25</v>
      </c>
      <c r="I2405" s="13" t="n">
        <v>1</v>
      </c>
      <c r="J2405" s="13" t="n">
        <v>1470</v>
      </c>
      <c r="K2405" s="14" t="n">
        <v>0.71875</v>
      </c>
      <c r="L2405" s="15" t="n">
        <v>0.760416666666667</v>
      </c>
      <c r="M2405" s="16" t="n">
        <f aca="false">VLOOKUP(E2405,'Esp. percorsi al 18-10-22'!C:J,8,FALSE())</f>
        <v>31.5496272711474</v>
      </c>
      <c r="N2405" s="16"/>
      <c r="O2405" s="16"/>
      <c r="P2405" s="13" t="n">
        <v>303</v>
      </c>
      <c r="Q2405" s="17" t="n">
        <f aca="false">+M2405*P2405</f>
        <v>9559.53706315766</v>
      </c>
      <c r="R2405" s="17" t="n">
        <f aca="false">+N2405*P2405</f>
        <v>0</v>
      </c>
      <c r="S2405" s="17"/>
      <c r="T2405" s="18" t="n">
        <f aca="false">+L2405-K2405</f>
        <v>0.0416666666666667</v>
      </c>
      <c r="U2405" s="18" t="n">
        <f aca="false">+T2405*P2405</f>
        <v>12.625</v>
      </c>
      <c r="V2405" s="18"/>
    </row>
    <row r="2406" s="13" customFormat="true" ht="12" hidden="false" customHeight="false" outlineLevel="0" collapsed="false">
      <c r="A2406" s="12" t="n">
        <v>12523</v>
      </c>
      <c r="B2406" s="13" t="n">
        <v>61</v>
      </c>
      <c r="C2406" s="13" t="s">
        <v>316</v>
      </c>
      <c r="D2406" s="13" t="n">
        <v>2</v>
      </c>
      <c r="E2406" s="13" t="n">
        <v>788</v>
      </c>
      <c r="F2406" s="13" t="s">
        <v>464</v>
      </c>
      <c r="G2406" s="13" t="s">
        <v>24</v>
      </c>
      <c r="H2406" s="13" t="s">
        <v>29</v>
      </c>
      <c r="I2406" s="13" t="n">
        <v>1</v>
      </c>
      <c r="J2406" s="13" t="n">
        <v>2202</v>
      </c>
      <c r="K2406" s="14" t="n">
        <v>0.729166666666667</v>
      </c>
      <c r="L2406" s="15" t="n">
        <v>0.770833333333333</v>
      </c>
      <c r="M2406" s="16" t="n">
        <f aca="false">VLOOKUP(E2406,'Esp. percorsi al 18-10-22'!C:J,8,FALSE())</f>
        <v>31.5496272711474</v>
      </c>
      <c r="N2406" s="16"/>
      <c r="O2406" s="16"/>
      <c r="P2406" s="13" t="n">
        <v>57</v>
      </c>
      <c r="Q2406" s="17" t="n">
        <f aca="false">+M2406*P2406</f>
        <v>1798.3287544554</v>
      </c>
      <c r="R2406" s="17" t="n">
        <f aca="false">+N2406*P2406</f>
        <v>0</v>
      </c>
      <c r="S2406" s="17"/>
      <c r="T2406" s="18" t="n">
        <f aca="false">+L2406-K2406</f>
        <v>0.0416666666666667</v>
      </c>
      <c r="U2406" s="18" t="n">
        <f aca="false">+T2406*P2406</f>
        <v>2.375</v>
      </c>
      <c r="V2406" s="18"/>
    </row>
    <row r="2407" s="13" customFormat="true" ht="12" hidden="false" customHeight="false" outlineLevel="0" collapsed="false">
      <c r="A2407" s="12" t="n">
        <v>12537</v>
      </c>
      <c r="B2407" s="13" t="n">
        <v>61</v>
      </c>
      <c r="C2407" s="13" t="s">
        <v>316</v>
      </c>
      <c r="D2407" s="13" t="n">
        <v>2</v>
      </c>
      <c r="E2407" s="13" t="n">
        <v>788</v>
      </c>
      <c r="F2407" s="13" t="s">
        <v>464</v>
      </c>
      <c r="G2407" s="13" t="s">
        <v>24</v>
      </c>
      <c r="H2407" s="13" t="s">
        <v>25</v>
      </c>
      <c r="I2407" s="13" t="n">
        <v>1</v>
      </c>
      <c r="J2407" s="13" t="n">
        <v>115</v>
      </c>
      <c r="K2407" s="14" t="n">
        <v>0.739583333333333</v>
      </c>
      <c r="L2407" s="15" t="n">
        <v>0.78125</v>
      </c>
      <c r="M2407" s="16" t="n">
        <f aca="false">VLOOKUP(E2407,'Esp. percorsi al 18-10-22'!C:J,8,FALSE())</f>
        <v>31.5496272711474</v>
      </c>
      <c r="N2407" s="16"/>
      <c r="O2407" s="16"/>
      <c r="P2407" s="13" t="n">
        <v>303</v>
      </c>
      <c r="Q2407" s="17" t="n">
        <f aca="false">+M2407*P2407</f>
        <v>9559.53706315766</v>
      </c>
      <c r="R2407" s="17" t="n">
        <f aca="false">+N2407*P2407</f>
        <v>0</v>
      </c>
      <c r="S2407" s="17"/>
      <c r="T2407" s="18" t="n">
        <f aca="false">+L2407-K2407</f>
        <v>0.0416666666666667</v>
      </c>
      <c r="U2407" s="18" t="n">
        <f aca="false">+T2407*P2407</f>
        <v>12.625</v>
      </c>
      <c r="V2407" s="18"/>
    </row>
    <row r="2408" s="13" customFormat="true" ht="12" hidden="false" customHeight="false" outlineLevel="0" collapsed="false">
      <c r="A2408" s="12" t="n">
        <v>12524</v>
      </c>
      <c r="B2408" s="13" t="n">
        <v>61</v>
      </c>
      <c r="C2408" s="13" t="s">
        <v>316</v>
      </c>
      <c r="D2408" s="13" t="n">
        <v>2</v>
      </c>
      <c r="E2408" s="13" t="n">
        <v>788</v>
      </c>
      <c r="F2408" s="13" t="s">
        <v>464</v>
      </c>
      <c r="G2408" s="13" t="s">
        <v>24</v>
      </c>
      <c r="H2408" s="13" t="s">
        <v>29</v>
      </c>
      <c r="I2408" s="13" t="n">
        <v>1</v>
      </c>
      <c r="J2408" s="13" t="n">
        <v>2203</v>
      </c>
      <c r="K2408" s="14" t="n">
        <v>0.753472222222222</v>
      </c>
      <c r="L2408" s="15" t="n">
        <v>0.795138888888889</v>
      </c>
      <c r="M2408" s="16" t="n">
        <f aca="false">VLOOKUP(E2408,'Esp. percorsi al 18-10-22'!C:J,8,FALSE())</f>
        <v>31.5496272711474</v>
      </c>
      <c r="N2408" s="16"/>
      <c r="O2408" s="16"/>
      <c r="P2408" s="13" t="n">
        <v>57</v>
      </c>
      <c r="Q2408" s="17" t="n">
        <f aca="false">+M2408*P2408</f>
        <v>1798.3287544554</v>
      </c>
      <c r="R2408" s="17" t="n">
        <f aca="false">+N2408*P2408</f>
        <v>0</v>
      </c>
      <c r="S2408" s="17"/>
      <c r="T2408" s="18" t="n">
        <f aca="false">+L2408-K2408</f>
        <v>0.0416666666666667</v>
      </c>
      <c r="U2408" s="18" t="n">
        <f aca="false">+T2408*P2408</f>
        <v>2.375</v>
      </c>
      <c r="V2408" s="18"/>
    </row>
    <row r="2409" s="13" customFormat="true" ht="12" hidden="false" customHeight="false" outlineLevel="0" collapsed="false">
      <c r="A2409" s="12" t="n">
        <v>14007</v>
      </c>
      <c r="B2409" s="13" t="n">
        <v>61</v>
      </c>
      <c r="C2409" s="13" t="s">
        <v>316</v>
      </c>
      <c r="D2409" s="13" t="n">
        <v>2</v>
      </c>
      <c r="E2409" s="13" t="n">
        <v>788</v>
      </c>
      <c r="F2409" s="13" t="s">
        <v>464</v>
      </c>
      <c r="G2409" s="13" t="s">
        <v>24</v>
      </c>
      <c r="H2409" s="13" t="s">
        <v>25</v>
      </c>
      <c r="I2409" s="13" t="n">
        <v>1</v>
      </c>
      <c r="J2409" s="13" t="n">
        <v>1454</v>
      </c>
      <c r="K2409" s="14" t="n">
        <v>0.753472222222222</v>
      </c>
      <c r="L2409" s="15" t="n">
        <v>0.795138888888889</v>
      </c>
      <c r="M2409" s="16" t="n">
        <f aca="false">VLOOKUP(E2409,'Esp. percorsi al 18-10-22'!C:J,8,FALSE())</f>
        <v>31.5496272711474</v>
      </c>
      <c r="N2409" s="16"/>
      <c r="O2409" s="16"/>
      <c r="P2409" s="13" t="n">
        <v>303</v>
      </c>
      <c r="Q2409" s="17" t="n">
        <f aca="false">+M2409*P2409</f>
        <v>9559.53706315766</v>
      </c>
      <c r="R2409" s="17" t="n">
        <f aca="false">+N2409*P2409</f>
        <v>0</v>
      </c>
      <c r="S2409" s="17"/>
      <c r="T2409" s="18" t="n">
        <f aca="false">+L2409-K2409</f>
        <v>0.0416666666666667</v>
      </c>
      <c r="U2409" s="18" t="n">
        <f aca="false">+T2409*P2409</f>
        <v>12.625</v>
      </c>
      <c r="V2409" s="18"/>
    </row>
    <row r="2410" s="13" customFormat="true" ht="12" hidden="false" customHeight="false" outlineLevel="0" collapsed="false">
      <c r="A2410" s="12" t="n">
        <v>12535</v>
      </c>
      <c r="B2410" s="13" t="n">
        <v>61</v>
      </c>
      <c r="C2410" s="13" t="s">
        <v>316</v>
      </c>
      <c r="D2410" s="13" t="n">
        <v>2</v>
      </c>
      <c r="E2410" s="13" t="n">
        <v>788</v>
      </c>
      <c r="F2410" s="13" t="s">
        <v>464</v>
      </c>
      <c r="G2410" s="13" t="s">
        <v>26</v>
      </c>
      <c r="H2410" s="13" t="s">
        <v>30</v>
      </c>
      <c r="I2410" s="13" t="n">
        <v>1</v>
      </c>
      <c r="J2410" s="13" t="n">
        <v>4411</v>
      </c>
      <c r="K2410" s="14" t="n">
        <v>0.760416666666667</v>
      </c>
      <c r="L2410" s="15" t="n">
        <v>0.802083333333333</v>
      </c>
      <c r="M2410" s="16" t="n">
        <f aca="false">VLOOKUP(E2410,'Esp. percorsi al 18-10-22'!C:J,8,FALSE())</f>
        <v>31.5496272711474</v>
      </c>
      <c r="N2410" s="16"/>
      <c r="O2410" s="16"/>
      <c r="P2410" s="13" t="n">
        <v>5</v>
      </c>
      <c r="Q2410" s="17" t="n">
        <f aca="false">+M2410*P2410</f>
        <v>157.748136355737</v>
      </c>
      <c r="R2410" s="17" t="n">
        <f aca="false">+N2410*P2410</f>
        <v>0</v>
      </c>
      <c r="S2410" s="17"/>
      <c r="T2410" s="18" t="n">
        <f aca="false">+L2410-K2410</f>
        <v>0.0416666666666667</v>
      </c>
      <c r="U2410" s="18" t="n">
        <f aca="false">+T2410*P2410</f>
        <v>0.208333333333333</v>
      </c>
      <c r="V2410" s="18"/>
    </row>
    <row r="2411" s="13" customFormat="true" ht="12" hidden="false" customHeight="false" outlineLevel="0" collapsed="false">
      <c r="A2411" s="12" t="n">
        <v>12511</v>
      </c>
      <c r="B2411" s="13" t="n">
        <v>61</v>
      </c>
      <c r="C2411" s="13" t="s">
        <v>316</v>
      </c>
      <c r="D2411" s="13" t="n">
        <v>2</v>
      </c>
      <c r="E2411" s="13" t="n">
        <v>788</v>
      </c>
      <c r="F2411" s="13" t="s">
        <v>464</v>
      </c>
      <c r="G2411" s="13" t="s">
        <v>24</v>
      </c>
      <c r="H2411" s="13" t="s">
        <v>25</v>
      </c>
      <c r="I2411" s="13" t="n">
        <v>1</v>
      </c>
      <c r="J2411" s="13" t="n">
        <v>1471</v>
      </c>
      <c r="K2411" s="14" t="n">
        <v>0.784722222222222</v>
      </c>
      <c r="L2411" s="15" t="n">
        <v>0.826388888888889</v>
      </c>
      <c r="M2411" s="16" t="n">
        <f aca="false">VLOOKUP(E2411,'Esp. percorsi al 18-10-22'!C:J,8,FALSE())</f>
        <v>31.5496272711474</v>
      </c>
      <c r="N2411" s="16"/>
      <c r="O2411" s="16"/>
      <c r="P2411" s="13" t="n">
        <v>303</v>
      </c>
      <c r="Q2411" s="17" t="n">
        <f aca="false">+M2411*P2411</f>
        <v>9559.53706315766</v>
      </c>
      <c r="R2411" s="17" t="n">
        <f aca="false">+N2411*P2411</f>
        <v>0</v>
      </c>
      <c r="S2411" s="17"/>
      <c r="T2411" s="18" t="n">
        <f aca="false">+L2411-K2411</f>
        <v>0.0416666666666667</v>
      </c>
      <c r="U2411" s="18" t="n">
        <f aca="false">+T2411*P2411</f>
        <v>12.625</v>
      </c>
      <c r="V2411" s="18"/>
    </row>
    <row r="2412" s="13" customFormat="true" ht="12" hidden="false" customHeight="false" outlineLevel="0" collapsed="false">
      <c r="A2412" s="12" t="n">
        <v>12525</v>
      </c>
      <c r="B2412" s="13" t="n">
        <v>61</v>
      </c>
      <c r="C2412" s="13" t="s">
        <v>316</v>
      </c>
      <c r="D2412" s="13" t="n">
        <v>2</v>
      </c>
      <c r="E2412" s="13" t="n">
        <v>788</v>
      </c>
      <c r="F2412" s="13" t="s">
        <v>464</v>
      </c>
      <c r="G2412" s="13" t="s">
        <v>24</v>
      </c>
      <c r="H2412" s="13" t="s">
        <v>29</v>
      </c>
      <c r="I2412" s="13" t="n">
        <v>1</v>
      </c>
      <c r="J2412" s="13" t="n">
        <v>2204</v>
      </c>
      <c r="K2412" s="14" t="n">
        <v>0.791666666666667</v>
      </c>
      <c r="L2412" s="15" t="n">
        <v>0.833333333333333</v>
      </c>
      <c r="M2412" s="16" t="n">
        <f aca="false">VLOOKUP(E2412,'Esp. percorsi al 18-10-22'!C:J,8,FALSE())</f>
        <v>31.5496272711474</v>
      </c>
      <c r="N2412" s="16"/>
      <c r="O2412" s="16"/>
      <c r="P2412" s="13" t="n">
        <v>57</v>
      </c>
      <c r="Q2412" s="17" t="n">
        <f aca="false">+M2412*P2412</f>
        <v>1798.3287544554</v>
      </c>
      <c r="R2412" s="17" t="n">
        <f aca="false">+N2412*P2412</f>
        <v>0</v>
      </c>
      <c r="S2412" s="17"/>
      <c r="T2412" s="18" t="n">
        <f aca="false">+L2412-K2412</f>
        <v>0.0416666666666667</v>
      </c>
      <c r="U2412" s="18" t="n">
        <f aca="false">+T2412*P2412</f>
        <v>2.375</v>
      </c>
      <c r="V2412" s="18"/>
    </row>
    <row r="2413" s="13" customFormat="true" ht="12" hidden="false" customHeight="false" outlineLevel="0" collapsed="false">
      <c r="A2413" s="12" t="n">
        <v>12512</v>
      </c>
      <c r="B2413" s="13" t="n">
        <v>61</v>
      </c>
      <c r="C2413" s="13" t="s">
        <v>316</v>
      </c>
      <c r="D2413" s="13" t="n">
        <v>2</v>
      </c>
      <c r="E2413" s="13" t="n">
        <v>788</v>
      </c>
      <c r="F2413" s="13" t="s">
        <v>464</v>
      </c>
      <c r="G2413" s="13" t="s">
        <v>24</v>
      </c>
      <c r="H2413" s="13" t="s">
        <v>25</v>
      </c>
      <c r="I2413" s="13" t="n">
        <v>1</v>
      </c>
      <c r="J2413" s="13" t="n">
        <v>1472</v>
      </c>
      <c r="K2413" s="14" t="n">
        <v>0.802083333333333</v>
      </c>
      <c r="L2413" s="15" t="n">
        <v>0.84375</v>
      </c>
      <c r="M2413" s="16" t="n">
        <f aca="false">VLOOKUP(E2413,'Esp. percorsi al 18-10-22'!C:J,8,FALSE())</f>
        <v>31.5496272711474</v>
      </c>
      <c r="N2413" s="16"/>
      <c r="O2413" s="16"/>
      <c r="P2413" s="13" t="n">
        <v>303</v>
      </c>
      <c r="Q2413" s="17" t="n">
        <f aca="false">+M2413*P2413</f>
        <v>9559.53706315766</v>
      </c>
      <c r="R2413" s="17" t="n">
        <f aca="false">+N2413*P2413</f>
        <v>0</v>
      </c>
      <c r="S2413" s="17"/>
      <c r="T2413" s="18" t="n">
        <f aca="false">+L2413-K2413</f>
        <v>0.0416666666666667</v>
      </c>
      <c r="U2413" s="18" t="n">
        <f aca="false">+T2413*P2413</f>
        <v>12.625</v>
      </c>
      <c r="V2413" s="18"/>
    </row>
    <row r="2414" s="13" customFormat="true" ht="12" hidden="false" customHeight="false" outlineLevel="0" collapsed="false">
      <c r="A2414" s="12" t="n">
        <v>12513</v>
      </c>
      <c r="B2414" s="13" t="n">
        <v>61</v>
      </c>
      <c r="C2414" s="13" t="s">
        <v>316</v>
      </c>
      <c r="D2414" s="13" t="n">
        <v>2</v>
      </c>
      <c r="E2414" s="13" t="n">
        <v>788</v>
      </c>
      <c r="F2414" s="13" t="s">
        <v>464</v>
      </c>
      <c r="G2414" s="13" t="s">
        <v>24</v>
      </c>
      <c r="H2414" s="13" t="s">
        <v>25</v>
      </c>
      <c r="I2414" s="13" t="n">
        <v>1</v>
      </c>
      <c r="J2414" s="13" t="n">
        <v>1473</v>
      </c>
      <c r="K2414" s="14" t="n">
        <v>0.822916666666667</v>
      </c>
      <c r="L2414" s="15" t="n">
        <v>0.864583333333333</v>
      </c>
      <c r="M2414" s="16" t="n">
        <f aca="false">VLOOKUP(E2414,'Esp. percorsi al 18-10-22'!C:J,8,FALSE())</f>
        <v>31.5496272711474</v>
      </c>
      <c r="N2414" s="16"/>
      <c r="O2414" s="16"/>
      <c r="P2414" s="13" t="n">
        <v>303</v>
      </c>
      <c r="Q2414" s="17" t="n">
        <f aca="false">+M2414*P2414</f>
        <v>9559.53706315766</v>
      </c>
      <c r="R2414" s="17" t="n">
        <f aca="false">+N2414*P2414</f>
        <v>0</v>
      </c>
      <c r="S2414" s="17"/>
      <c r="T2414" s="18" t="n">
        <f aca="false">+L2414-K2414</f>
        <v>0.0416666666666667</v>
      </c>
      <c r="U2414" s="18" t="n">
        <f aca="false">+T2414*P2414</f>
        <v>12.625</v>
      </c>
      <c r="V2414" s="18"/>
    </row>
    <row r="2415" s="13" customFormat="true" ht="12" hidden="false" customHeight="false" outlineLevel="0" collapsed="false">
      <c r="A2415" s="12" t="n">
        <v>12514</v>
      </c>
      <c r="B2415" s="13" t="n">
        <v>61</v>
      </c>
      <c r="C2415" s="13" t="s">
        <v>316</v>
      </c>
      <c r="D2415" s="13" t="n">
        <v>2</v>
      </c>
      <c r="E2415" s="13" t="n">
        <v>788</v>
      </c>
      <c r="F2415" s="13" t="s">
        <v>464</v>
      </c>
      <c r="G2415" s="13" t="s">
        <v>24</v>
      </c>
      <c r="H2415" s="13" t="s">
        <v>25</v>
      </c>
      <c r="I2415" s="13" t="n">
        <v>1</v>
      </c>
      <c r="J2415" s="13" t="n">
        <v>1474</v>
      </c>
      <c r="K2415" s="14" t="n">
        <v>0.84375</v>
      </c>
      <c r="L2415" s="15" t="n">
        <v>0.885416666666667</v>
      </c>
      <c r="M2415" s="16" t="n">
        <f aca="false">VLOOKUP(E2415,'Esp. percorsi al 18-10-22'!C:J,8,FALSE())</f>
        <v>31.5496272711474</v>
      </c>
      <c r="N2415" s="16"/>
      <c r="O2415" s="16"/>
      <c r="P2415" s="13" t="n">
        <v>303</v>
      </c>
      <c r="Q2415" s="17" t="n">
        <f aca="false">+M2415*P2415</f>
        <v>9559.53706315766</v>
      </c>
      <c r="R2415" s="17" t="n">
        <f aca="false">+N2415*P2415</f>
        <v>0</v>
      </c>
      <c r="S2415" s="17"/>
      <c r="T2415" s="18" t="n">
        <f aca="false">+L2415-K2415</f>
        <v>0.0416666666666667</v>
      </c>
      <c r="U2415" s="18" t="n">
        <f aca="false">+T2415*P2415</f>
        <v>12.625</v>
      </c>
      <c r="V2415" s="18"/>
    </row>
    <row r="2416" s="13" customFormat="true" ht="12" hidden="false" customHeight="false" outlineLevel="0" collapsed="false">
      <c r="A2416" s="12" t="n">
        <v>12526</v>
      </c>
      <c r="B2416" s="13" t="n">
        <v>61</v>
      </c>
      <c r="C2416" s="13" t="s">
        <v>316</v>
      </c>
      <c r="D2416" s="13" t="n">
        <v>2</v>
      </c>
      <c r="E2416" s="13" t="n">
        <v>788</v>
      </c>
      <c r="F2416" s="13" t="s">
        <v>464</v>
      </c>
      <c r="G2416" s="13" t="s">
        <v>24</v>
      </c>
      <c r="H2416" s="13" t="s">
        <v>29</v>
      </c>
      <c r="I2416" s="13" t="n">
        <v>1</v>
      </c>
      <c r="J2416" s="13" t="n">
        <v>2205</v>
      </c>
      <c r="K2416" s="14" t="n">
        <v>0.84375</v>
      </c>
      <c r="L2416" s="15" t="n">
        <v>0.885416666666667</v>
      </c>
      <c r="M2416" s="16" t="n">
        <f aca="false">VLOOKUP(E2416,'Esp. percorsi al 18-10-22'!C:J,8,FALSE())</f>
        <v>31.5496272711474</v>
      </c>
      <c r="N2416" s="16"/>
      <c r="O2416" s="16"/>
      <c r="P2416" s="13" t="n">
        <v>57</v>
      </c>
      <c r="Q2416" s="17" t="n">
        <f aca="false">+M2416*P2416</f>
        <v>1798.3287544554</v>
      </c>
      <c r="R2416" s="17" t="n">
        <f aca="false">+N2416*P2416</f>
        <v>0</v>
      </c>
      <c r="S2416" s="17"/>
      <c r="T2416" s="18" t="n">
        <f aca="false">+L2416-K2416</f>
        <v>0.0416666666666667</v>
      </c>
      <c r="U2416" s="18" t="n">
        <f aca="false">+T2416*P2416</f>
        <v>2.375</v>
      </c>
      <c r="V2416" s="18"/>
    </row>
    <row r="2417" s="13" customFormat="true" ht="12" hidden="false" customHeight="false" outlineLevel="0" collapsed="false">
      <c r="A2417" s="12" t="n">
        <v>12536</v>
      </c>
      <c r="B2417" s="13" t="n">
        <v>61</v>
      </c>
      <c r="C2417" s="13" t="s">
        <v>316</v>
      </c>
      <c r="D2417" s="13" t="n">
        <v>2</v>
      </c>
      <c r="E2417" s="13" t="n">
        <v>788</v>
      </c>
      <c r="F2417" s="13" t="s">
        <v>464</v>
      </c>
      <c r="G2417" s="13" t="s">
        <v>26</v>
      </c>
      <c r="H2417" s="13" t="s">
        <v>30</v>
      </c>
      <c r="I2417" s="13" t="n">
        <v>1</v>
      </c>
      <c r="J2417" s="13" t="n">
        <v>4412</v>
      </c>
      <c r="K2417" s="14" t="n">
        <v>0.864583333333333</v>
      </c>
      <c r="L2417" s="15" t="n">
        <v>0.90625</v>
      </c>
      <c r="M2417" s="16" t="n">
        <f aca="false">VLOOKUP(E2417,'Esp. percorsi al 18-10-22'!C:J,8,FALSE())</f>
        <v>31.5496272711474</v>
      </c>
      <c r="N2417" s="16"/>
      <c r="O2417" s="16"/>
      <c r="P2417" s="13" t="n">
        <v>5</v>
      </c>
      <c r="Q2417" s="17" t="n">
        <f aca="false">+M2417*P2417</f>
        <v>157.748136355737</v>
      </c>
      <c r="R2417" s="17" t="n">
        <f aca="false">+N2417*P2417</f>
        <v>0</v>
      </c>
      <c r="S2417" s="17"/>
      <c r="T2417" s="18" t="n">
        <f aca="false">+L2417-K2417</f>
        <v>0.0416666666666667</v>
      </c>
      <c r="U2417" s="18" t="n">
        <f aca="false">+T2417*P2417</f>
        <v>0.208333333333333</v>
      </c>
      <c r="V2417" s="18"/>
    </row>
    <row r="2418" s="13" customFormat="true" ht="12" hidden="false" customHeight="false" outlineLevel="0" collapsed="false">
      <c r="A2418" s="12" t="n">
        <v>12527</v>
      </c>
      <c r="B2418" s="13" t="n">
        <v>61</v>
      </c>
      <c r="C2418" s="13" t="s">
        <v>316</v>
      </c>
      <c r="D2418" s="13" t="n">
        <v>2</v>
      </c>
      <c r="E2418" s="13" t="n">
        <v>788</v>
      </c>
      <c r="F2418" s="13" t="s">
        <v>464</v>
      </c>
      <c r="G2418" s="13" t="s">
        <v>24</v>
      </c>
      <c r="H2418" s="13" t="s">
        <v>29</v>
      </c>
      <c r="I2418" s="13" t="n">
        <v>1</v>
      </c>
      <c r="J2418" s="13" t="n">
        <v>2206</v>
      </c>
      <c r="K2418" s="14" t="n">
        <v>0.899305555555555</v>
      </c>
      <c r="L2418" s="15" t="n">
        <v>0.940972222222222</v>
      </c>
      <c r="M2418" s="16" t="n">
        <f aca="false">VLOOKUP(E2418,'Esp. percorsi al 18-10-22'!C:J,8,FALSE())</f>
        <v>31.5496272711474</v>
      </c>
      <c r="N2418" s="16"/>
      <c r="O2418" s="16"/>
      <c r="P2418" s="13" t="n">
        <v>57</v>
      </c>
      <c r="Q2418" s="17" t="n">
        <f aca="false">+M2418*P2418</f>
        <v>1798.3287544554</v>
      </c>
      <c r="R2418" s="17" t="n">
        <f aca="false">+N2418*P2418</f>
        <v>0</v>
      </c>
      <c r="S2418" s="17"/>
      <c r="T2418" s="18" t="n">
        <f aca="false">+L2418-K2418</f>
        <v>0.0416666666666667</v>
      </c>
      <c r="U2418" s="18" t="n">
        <f aca="false">+T2418*P2418</f>
        <v>2.375</v>
      </c>
      <c r="V2418" s="18"/>
    </row>
    <row r="2419" s="13" customFormat="true" ht="12" hidden="false" customHeight="false" outlineLevel="0" collapsed="false">
      <c r="A2419" s="12" t="n">
        <v>12515</v>
      </c>
      <c r="B2419" s="13" t="n">
        <v>61</v>
      </c>
      <c r="C2419" s="13" t="s">
        <v>316</v>
      </c>
      <c r="D2419" s="13" t="n">
        <v>2</v>
      </c>
      <c r="E2419" s="13" t="n">
        <v>788</v>
      </c>
      <c r="F2419" s="13" t="s">
        <v>464</v>
      </c>
      <c r="G2419" s="13" t="s">
        <v>24</v>
      </c>
      <c r="H2419" s="13" t="s">
        <v>25</v>
      </c>
      <c r="I2419" s="13" t="n">
        <v>1</v>
      </c>
      <c r="J2419" s="13" t="n">
        <v>1476</v>
      </c>
      <c r="K2419" s="14" t="n">
        <v>0.944444444444444</v>
      </c>
      <c r="L2419" s="15" t="n">
        <v>0.986111111111111</v>
      </c>
      <c r="M2419" s="16" t="n">
        <f aca="false">VLOOKUP(E2419,'Esp. percorsi al 18-10-22'!C:J,8,FALSE())</f>
        <v>31.5496272711474</v>
      </c>
      <c r="N2419" s="16"/>
      <c r="O2419" s="16"/>
      <c r="P2419" s="13" t="n">
        <v>303</v>
      </c>
      <c r="Q2419" s="17" t="n">
        <f aca="false">+M2419*P2419</f>
        <v>9559.53706315766</v>
      </c>
      <c r="R2419" s="17" t="n">
        <f aca="false">+N2419*P2419</f>
        <v>0</v>
      </c>
      <c r="S2419" s="17"/>
      <c r="T2419" s="18" t="n">
        <f aca="false">+L2419-K2419</f>
        <v>0.0416666666666667</v>
      </c>
      <c r="U2419" s="18" t="n">
        <f aca="false">+T2419*P2419</f>
        <v>12.625</v>
      </c>
      <c r="V2419" s="18"/>
    </row>
    <row r="2420" s="13" customFormat="true" ht="12" hidden="false" customHeight="false" outlineLevel="0" collapsed="false">
      <c r="A2420" s="12" t="n">
        <v>12531</v>
      </c>
      <c r="B2420" s="13" t="n">
        <v>61</v>
      </c>
      <c r="C2420" s="13" t="s">
        <v>316</v>
      </c>
      <c r="D2420" s="13" t="n">
        <v>2</v>
      </c>
      <c r="E2420" s="13" t="n">
        <v>788</v>
      </c>
      <c r="F2420" s="13" t="s">
        <v>464</v>
      </c>
      <c r="G2420" s="13" t="s">
        <v>24</v>
      </c>
      <c r="H2420" s="13" t="s">
        <v>25</v>
      </c>
      <c r="I2420" s="13" t="n">
        <v>1</v>
      </c>
      <c r="J2420" s="13" t="n">
        <v>4125</v>
      </c>
      <c r="K2420" s="14" t="n">
        <v>0.96875</v>
      </c>
      <c r="L2420" s="15" t="n">
        <v>1.01041666666667</v>
      </c>
      <c r="M2420" s="16" t="n">
        <f aca="false">VLOOKUP(E2420,'Esp. percorsi al 18-10-22'!C:J,8,FALSE())</f>
        <v>31.5496272711474</v>
      </c>
      <c r="N2420" s="16"/>
      <c r="O2420" s="16"/>
      <c r="P2420" s="13" t="n">
        <v>303</v>
      </c>
      <c r="Q2420" s="17" t="n">
        <f aca="false">+M2420*P2420</f>
        <v>9559.53706315766</v>
      </c>
      <c r="R2420" s="17" t="n">
        <f aca="false">+N2420*P2420</f>
        <v>0</v>
      </c>
      <c r="S2420" s="17"/>
      <c r="T2420" s="18" t="n">
        <f aca="false">+L2420-K2420</f>
        <v>0.0416666666666667</v>
      </c>
      <c r="U2420" s="18" t="n">
        <f aca="false">+T2420*P2420</f>
        <v>12.625</v>
      </c>
      <c r="V2420" s="18"/>
    </row>
    <row r="2421" s="13" customFormat="true" ht="12" hidden="false" customHeight="false" outlineLevel="0" collapsed="false">
      <c r="A2421" s="12" t="n">
        <v>10069</v>
      </c>
      <c r="B2421" s="13" t="n">
        <v>61</v>
      </c>
      <c r="C2421" s="13" t="s">
        <v>316</v>
      </c>
      <c r="D2421" s="13" t="n">
        <v>1</v>
      </c>
      <c r="E2421" s="13" t="n">
        <v>900</v>
      </c>
      <c r="F2421" s="13" t="s">
        <v>465</v>
      </c>
      <c r="G2421" s="13" t="s">
        <v>24</v>
      </c>
      <c r="H2421" s="13" t="s">
        <v>25</v>
      </c>
      <c r="I2421" s="13" t="n">
        <v>1</v>
      </c>
      <c r="J2421" s="13" t="n">
        <v>1434</v>
      </c>
      <c r="K2421" s="14" t="n">
        <v>0.322916666666667</v>
      </c>
      <c r="L2421" s="15" t="n">
        <v>0.354166666666667</v>
      </c>
      <c r="M2421" s="16" t="n">
        <f aca="false">VLOOKUP(E2421,'Esp. percorsi al 18-10-22'!C:J,8,FALSE())</f>
        <v>29.0817236662052</v>
      </c>
      <c r="N2421" s="16"/>
      <c r="O2421" s="16"/>
      <c r="P2421" s="13" t="n">
        <v>303</v>
      </c>
      <c r="Q2421" s="17" t="n">
        <f aca="false">+M2421*P2421</f>
        <v>8811.76227086018</v>
      </c>
      <c r="R2421" s="17" t="n">
        <f aca="false">+N2421*P2421</f>
        <v>0</v>
      </c>
      <c r="S2421" s="17"/>
      <c r="T2421" s="18" t="n">
        <f aca="false">+L2421-K2421</f>
        <v>0.03125</v>
      </c>
      <c r="U2421" s="18" t="n">
        <f aca="false">+T2421*P2421</f>
        <v>9.46875</v>
      </c>
      <c r="V2421" s="18"/>
    </row>
    <row r="2422" s="13" customFormat="true" ht="12" hidden="false" customHeight="false" outlineLevel="0" collapsed="false">
      <c r="A2422" s="12" t="n">
        <v>17931</v>
      </c>
      <c r="B2422" s="13" t="n">
        <v>61</v>
      </c>
      <c r="C2422" s="13" t="s">
        <v>316</v>
      </c>
      <c r="D2422" s="13" t="n">
        <v>2</v>
      </c>
      <c r="E2422" s="13" t="n">
        <v>1021</v>
      </c>
      <c r="F2422" s="13" t="s">
        <v>466</v>
      </c>
      <c r="G2422" s="13" t="s">
        <v>42</v>
      </c>
      <c r="H2422" s="19" t="s">
        <v>27</v>
      </c>
      <c r="I2422" s="13" t="n">
        <v>1</v>
      </c>
      <c r="J2422" s="13" t="n">
        <v>17931</v>
      </c>
      <c r="K2422" s="14" t="n">
        <v>0.256944444444444</v>
      </c>
      <c r="L2422" s="15" t="n">
        <v>0.263888888888889</v>
      </c>
      <c r="M2422" s="16" t="n">
        <f aca="false">VLOOKUP(E2422,'Esp. percorsi al 18-10-22'!C:J,8,FALSE())</f>
        <v>23.1524591484822</v>
      </c>
      <c r="N2422" s="16"/>
      <c r="O2422" s="16"/>
      <c r="P2422" s="13" t="n">
        <v>189</v>
      </c>
      <c r="Q2422" s="17" t="n">
        <f aca="false">+M2422*P2422</f>
        <v>4375.81477906314</v>
      </c>
      <c r="R2422" s="17" t="n">
        <f aca="false">+N2422*P2422</f>
        <v>0</v>
      </c>
      <c r="S2422" s="17"/>
      <c r="T2422" s="18" t="n">
        <f aca="false">+L2422-K2422</f>
        <v>0.00694444444444444</v>
      </c>
      <c r="U2422" s="18" t="n">
        <f aca="false">+T2422*P2422</f>
        <v>1.3125</v>
      </c>
      <c r="V2422" s="18"/>
    </row>
    <row r="2423" s="13" customFormat="true" ht="12" hidden="false" customHeight="false" outlineLevel="0" collapsed="false">
      <c r="A2423" s="12" t="n">
        <v>18575</v>
      </c>
      <c r="B2423" s="13" t="n">
        <v>61</v>
      </c>
      <c r="C2423" s="13" t="s">
        <v>316</v>
      </c>
      <c r="D2423" s="13" t="n">
        <v>1</v>
      </c>
      <c r="E2423" s="13" t="n">
        <v>1088</v>
      </c>
      <c r="F2423" s="13" t="s">
        <v>467</v>
      </c>
      <c r="G2423" s="13" t="s">
        <v>42</v>
      </c>
      <c r="H2423" s="19" t="s">
        <v>27</v>
      </c>
      <c r="I2423" s="13" t="n">
        <v>1</v>
      </c>
      <c r="J2423" s="13" t="n">
        <v>18575</v>
      </c>
      <c r="K2423" s="14" t="n">
        <v>0.288194444444444</v>
      </c>
      <c r="L2423" s="15" t="n">
        <v>0.326388888888889</v>
      </c>
      <c r="M2423" s="16" t="n">
        <f aca="false">VLOOKUP(E2423,'Esp. percorsi al 18-10-22'!C:J,8,FALSE())</f>
        <v>29.3871444785078</v>
      </c>
      <c r="N2423" s="16"/>
      <c r="O2423" s="16"/>
      <c r="P2423" s="13" t="n">
        <v>189</v>
      </c>
      <c r="Q2423" s="17" t="n">
        <f aca="false">+M2423*P2423</f>
        <v>5554.17030643797</v>
      </c>
      <c r="R2423" s="17" t="n">
        <f aca="false">+N2423*P2423</f>
        <v>0</v>
      </c>
      <c r="S2423" s="17"/>
      <c r="T2423" s="18" t="n">
        <f aca="false">+L2423-K2423</f>
        <v>0.0381944444444444</v>
      </c>
      <c r="U2423" s="18" t="n">
        <f aca="false">+T2423*P2423</f>
        <v>7.21875</v>
      </c>
      <c r="V2423" s="18"/>
    </row>
    <row r="2424" s="13" customFormat="true" ht="12" hidden="false" customHeight="false" outlineLevel="0" collapsed="false">
      <c r="A2424" s="12" t="n">
        <v>10348</v>
      </c>
      <c r="B2424" s="13" t="n">
        <v>70</v>
      </c>
      <c r="C2424" s="13" t="s">
        <v>468</v>
      </c>
      <c r="D2424" s="13" t="n">
        <v>0</v>
      </c>
      <c r="E2424" s="13" t="n">
        <v>71</v>
      </c>
      <c r="F2424" s="13" t="s">
        <v>469</v>
      </c>
      <c r="G2424" s="13" t="s">
        <v>24</v>
      </c>
      <c r="H2424" s="13" t="s">
        <v>25</v>
      </c>
      <c r="I2424" s="13" t="n">
        <v>1</v>
      </c>
      <c r="J2424" s="13" t="n">
        <v>2250</v>
      </c>
      <c r="K2424" s="14" t="n">
        <v>0.333333333333333</v>
      </c>
      <c r="L2424" s="15" t="n">
        <v>0.350694444444444</v>
      </c>
      <c r="M2424" s="16" t="n">
        <f aca="false">VLOOKUP(E2424,'Esp. percorsi al 18-10-22'!C:J,8,FALSE())</f>
        <v>9.38235940227649</v>
      </c>
      <c r="N2424" s="16"/>
      <c r="O2424" s="16"/>
      <c r="P2424" s="13" t="n">
        <v>303</v>
      </c>
      <c r="Q2424" s="17" t="n">
        <f aca="false">+M2424*P2424</f>
        <v>2842.85489888978</v>
      </c>
      <c r="R2424" s="17" t="n">
        <f aca="false">+N2424*P2424</f>
        <v>0</v>
      </c>
      <c r="S2424" s="17"/>
      <c r="T2424" s="18" t="n">
        <f aca="false">+L2424-K2424</f>
        <v>0.0173611111111111</v>
      </c>
      <c r="U2424" s="18" t="n">
        <f aca="false">+T2424*P2424</f>
        <v>5.26041666666667</v>
      </c>
      <c r="V2424" s="18"/>
    </row>
    <row r="2425" s="13" customFormat="true" ht="12" hidden="false" customHeight="false" outlineLevel="0" collapsed="false">
      <c r="A2425" s="12" t="n">
        <v>10352</v>
      </c>
      <c r="B2425" s="13" t="n">
        <v>70</v>
      </c>
      <c r="C2425" s="13" t="s">
        <v>468</v>
      </c>
      <c r="D2425" s="13" t="n">
        <v>0</v>
      </c>
      <c r="E2425" s="13" t="n">
        <v>71</v>
      </c>
      <c r="F2425" s="13" t="s">
        <v>469</v>
      </c>
      <c r="G2425" s="13" t="s">
        <v>24</v>
      </c>
      <c r="H2425" s="13" t="s">
        <v>25</v>
      </c>
      <c r="I2425" s="13" t="n">
        <v>1</v>
      </c>
      <c r="J2425" s="13" t="n">
        <v>2255</v>
      </c>
      <c r="K2425" s="14" t="n">
        <v>0.354166666666667</v>
      </c>
      <c r="L2425" s="15" t="n">
        <v>0.371527777777778</v>
      </c>
      <c r="M2425" s="16" t="n">
        <f aca="false">VLOOKUP(E2425,'Esp. percorsi al 18-10-22'!C:J,8,FALSE())</f>
        <v>9.38235940227649</v>
      </c>
      <c r="N2425" s="16"/>
      <c r="O2425" s="16"/>
      <c r="P2425" s="13" t="n">
        <v>303</v>
      </c>
      <c r="Q2425" s="17" t="n">
        <f aca="false">+M2425*P2425</f>
        <v>2842.85489888978</v>
      </c>
      <c r="R2425" s="17" t="n">
        <f aca="false">+N2425*P2425</f>
        <v>0</v>
      </c>
      <c r="S2425" s="17"/>
      <c r="T2425" s="18" t="n">
        <f aca="false">+L2425-K2425</f>
        <v>0.0173611111111111</v>
      </c>
      <c r="U2425" s="18" t="n">
        <f aca="false">+T2425*P2425</f>
        <v>5.26041666666667</v>
      </c>
      <c r="V2425" s="18"/>
    </row>
    <row r="2426" s="13" customFormat="true" ht="12" hidden="false" customHeight="false" outlineLevel="0" collapsed="false">
      <c r="A2426" s="12" t="n">
        <v>12067</v>
      </c>
      <c r="B2426" s="13" t="n">
        <v>70</v>
      </c>
      <c r="C2426" s="13" t="s">
        <v>468</v>
      </c>
      <c r="D2426" s="13" t="n">
        <v>0</v>
      </c>
      <c r="E2426" s="13" t="n">
        <v>71</v>
      </c>
      <c r="F2426" s="13" t="s">
        <v>469</v>
      </c>
      <c r="G2426" s="13" t="s">
        <v>24</v>
      </c>
      <c r="H2426" s="13" t="s">
        <v>25</v>
      </c>
      <c r="I2426" s="13" t="n">
        <v>1</v>
      </c>
      <c r="J2426" s="13" t="n">
        <v>2251</v>
      </c>
      <c r="K2426" s="14" t="n">
        <v>0.375</v>
      </c>
      <c r="L2426" s="15" t="n">
        <v>0.392361111111111</v>
      </c>
      <c r="M2426" s="16" t="n">
        <f aca="false">VLOOKUP(E2426,'Esp. percorsi al 18-10-22'!C:J,8,FALSE())</f>
        <v>9.38235940227649</v>
      </c>
      <c r="N2426" s="16" t="n">
        <f aca="false">+M2426</f>
        <v>9.38235940227649</v>
      </c>
      <c r="O2426" s="16"/>
      <c r="P2426" s="13" t="n">
        <v>303</v>
      </c>
      <c r="Q2426" s="17" t="n">
        <f aca="false">+M2426*P2426</f>
        <v>2842.85489888978</v>
      </c>
      <c r="R2426" s="24" t="n">
        <f aca="false">+N2426*P2426</f>
        <v>2842.85489888978</v>
      </c>
      <c r="S2426" s="17"/>
      <c r="T2426" s="18" t="n">
        <f aca="false">+L2426-K2426</f>
        <v>0.0173611111111111</v>
      </c>
      <c r="U2426" s="18" t="n">
        <f aca="false">+T2426*P2426</f>
        <v>5.26041666666667</v>
      </c>
      <c r="V2426" s="18" t="s">
        <v>470</v>
      </c>
      <c r="W2426" s="20" t="s">
        <v>248</v>
      </c>
    </row>
    <row r="2427" s="13" customFormat="true" ht="12" hidden="false" customHeight="false" outlineLevel="0" collapsed="false">
      <c r="A2427" s="12" t="n">
        <v>12068</v>
      </c>
      <c r="B2427" s="13" t="n">
        <v>70</v>
      </c>
      <c r="C2427" s="13" t="s">
        <v>468</v>
      </c>
      <c r="D2427" s="13" t="n">
        <v>0</v>
      </c>
      <c r="E2427" s="13" t="n">
        <v>71</v>
      </c>
      <c r="F2427" s="13" t="s">
        <v>469</v>
      </c>
      <c r="G2427" s="13" t="s">
        <v>24</v>
      </c>
      <c r="H2427" s="13" t="s">
        <v>25</v>
      </c>
      <c r="I2427" s="13" t="n">
        <v>1</v>
      </c>
      <c r="J2427" s="13" t="n">
        <v>2256</v>
      </c>
      <c r="K2427" s="14" t="n">
        <v>0.395833333333333</v>
      </c>
      <c r="L2427" s="15" t="n">
        <v>0.413194444444444</v>
      </c>
      <c r="M2427" s="16" t="n">
        <f aca="false">VLOOKUP(E2427,'Esp. percorsi al 18-10-22'!C:J,8,FALSE())</f>
        <v>9.38235940227649</v>
      </c>
      <c r="N2427" s="16" t="n">
        <f aca="false">+M2427</f>
        <v>9.38235940227649</v>
      </c>
      <c r="O2427" s="16"/>
      <c r="P2427" s="13" t="n">
        <v>303</v>
      </c>
      <c r="Q2427" s="17" t="n">
        <f aca="false">+M2427*P2427</f>
        <v>2842.85489888978</v>
      </c>
      <c r="R2427" s="24" t="n">
        <f aca="false">+N2427*P2427</f>
        <v>2842.85489888978</v>
      </c>
      <c r="S2427" s="17"/>
      <c r="T2427" s="18" t="n">
        <f aca="false">+L2427-K2427</f>
        <v>0.0173611111111111</v>
      </c>
      <c r="U2427" s="18" t="n">
        <f aca="false">+T2427*P2427</f>
        <v>5.26041666666667</v>
      </c>
      <c r="V2427" s="18" t="s">
        <v>470</v>
      </c>
      <c r="W2427" s="20" t="s">
        <v>248</v>
      </c>
    </row>
    <row r="2428" s="13" customFormat="true" ht="12" hidden="false" customHeight="false" outlineLevel="0" collapsed="false">
      <c r="A2428" s="12" t="n">
        <v>10372</v>
      </c>
      <c r="B2428" s="13" t="n">
        <v>70</v>
      </c>
      <c r="C2428" s="13" t="s">
        <v>468</v>
      </c>
      <c r="D2428" s="13" t="n">
        <v>0</v>
      </c>
      <c r="E2428" s="13" t="n">
        <v>71</v>
      </c>
      <c r="F2428" s="13" t="s">
        <v>469</v>
      </c>
      <c r="G2428" s="13" t="s">
        <v>24</v>
      </c>
      <c r="H2428" s="13" t="s">
        <v>25</v>
      </c>
      <c r="I2428" s="13" t="n">
        <v>1</v>
      </c>
      <c r="J2428" s="13" t="n">
        <v>2983</v>
      </c>
      <c r="K2428" s="14" t="n">
        <v>0.541666666666667</v>
      </c>
      <c r="L2428" s="15" t="n">
        <v>0.559027777777778</v>
      </c>
      <c r="M2428" s="16" t="n">
        <f aca="false">VLOOKUP(E2428,'Esp. percorsi al 18-10-22'!C:J,8,FALSE())</f>
        <v>9.38235940227649</v>
      </c>
      <c r="N2428" s="16"/>
      <c r="O2428" s="16"/>
      <c r="P2428" s="13" t="n">
        <v>303</v>
      </c>
      <c r="Q2428" s="17" t="n">
        <f aca="false">+M2428*P2428</f>
        <v>2842.85489888978</v>
      </c>
      <c r="R2428" s="17" t="n">
        <f aca="false">+N2428*P2428</f>
        <v>0</v>
      </c>
      <c r="S2428" s="17"/>
      <c r="T2428" s="18" t="n">
        <f aca="false">+L2428-K2428</f>
        <v>0.0173611111111111</v>
      </c>
      <c r="U2428" s="18" t="n">
        <f aca="false">+T2428*P2428</f>
        <v>5.26041666666667</v>
      </c>
      <c r="V2428" s="18"/>
    </row>
    <row r="2429" s="13" customFormat="true" ht="12" hidden="false" customHeight="false" outlineLevel="0" collapsed="false">
      <c r="A2429" s="12" t="n">
        <v>18445</v>
      </c>
      <c r="B2429" s="13" t="n">
        <v>70</v>
      </c>
      <c r="C2429" s="13" t="s">
        <v>468</v>
      </c>
      <c r="D2429" s="13" t="n">
        <v>0</v>
      </c>
      <c r="E2429" s="13" t="n">
        <v>71</v>
      </c>
      <c r="F2429" s="13" t="s">
        <v>469</v>
      </c>
      <c r="G2429" s="13" t="s">
        <v>28</v>
      </c>
      <c r="H2429" s="13" t="s">
        <v>25</v>
      </c>
      <c r="I2429" s="13" t="n">
        <v>1</v>
      </c>
      <c r="J2429" s="13" t="n">
        <v>18445</v>
      </c>
      <c r="K2429" s="14" t="n">
        <v>0.708333333333333</v>
      </c>
      <c r="L2429" s="15" t="n">
        <v>0.725694444444444</v>
      </c>
      <c r="M2429" s="16" t="n">
        <f aca="false">VLOOKUP(E2429,'Esp. percorsi al 18-10-22'!C:J,8,FALSE())</f>
        <v>9.38235940227649</v>
      </c>
      <c r="N2429" s="16"/>
      <c r="O2429" s="16"/>
      <c r="P2429" s="13" t="n">
        <v>52</v>
      </c>
      <c r="Q2429" s="17" t="n">
        <f aca="false">+M2429*P2429</f>
        <v>487.882688918378</v>
      </c>
      <c r="R2429" s="17" t="n">
        <f aca="false">+N2429*P2429</f>
        <v>0</v>
      </c>
      <c r="S2429" s="17"/>
      <c r="T2429" s="18" t="n">
        <f aca="false">+L2429-K2429</f>
        <v>0.0173611111111111</v>
      </c>
      <c r="U2429" s="18" t="n">
        <f aca="false">+T2429*P2429</f>
        <v>0.902777777777778</v>
      </c>
      <c r="V2429" s="18"/>
    </row>
    <row r="2430" s="13" customFormat="true" ht="12" hidden="false" customHeight="false" outlineLevel="0" collapsed="false">
      <c r="A2430" s="12" t="n">
        <v>12077</v>
      </c>
      <c r="B2430" s="13" t="n">
        <v>70</v>
      </c>
      <c r="C2430" s="13" t="s">
        <v>468</v>
      </c>
      <c r="D2430" s="13" t="n">
        <v>0</v>
      </c>
      <c r="E2430" s="13" t="n">
        <v>71</v>
      </c>
      <c r="F2430" s="13" t="s">
        <v>469</v>
      </c>
      <c r="G2430" s="13" t="s">
        <v>26</v>
      </c>
      <c r="H2430" s="13" t="s">
        <v>25</v>
      </c>
      <c r="I2430" s="13" t="n">
        <v>1</v>
      </c>
      <c r="J2430" s="13" t="n">
        <v>12077</v>
      </c>
      <c r="K2430" s="14" t="n">
        <v>0.729166666666667</v>
      </c>
      <c r="L2430" s="15" t="n">
        <v>0.746527777777778</v>
      </c>
      <c r="M2430" s="16" t="n">
        <f aca="false">VLOOKUP(E2430,'Esp. percorsi al 18-10-22'!C:J,8,FALSE())</f>
        <v>9.38235940227649</v>
      </c>
      <c r="N2430" s="16"/>
      <c r="O2430" s="16"/>
      <c r="P2430" s="13" t="n">
        <v>251</v>
      </c>
      <c r="Q2430" s="17" t="n">
        <f aca="false">+M2430*P2430</f>
        <v>2354.9722099714</v>
      </c>
      <c r="R2430" s="17" t="n">
        <f aca="false">+N2430*P2430</f>
        <v>0</v>
      </c>
      <c r="S2430" s="17"/>
      <c r="T2430" s="18" t="n">
        <f aca="false">+L2430-K2430</f>
        <v>0.0173611111111111</v>
      </c>
      <c r="U2430" s="18" t="n">
        <f aca="false">+T2430*P2430</f>
        <v>4.35763888888889</v>
      </c>
      <c r="V2430" s="18"/>
    </row>
    <row r="2431" s="13" customFormat="true" ht="12" hidden="false" customHeight="false" outlineLevel="0" collapsed="false">
      <c r="A2431" s="12" t="n">
        <v>10357</v>
      </c>
      <c r="B2431" s="13" t="n">
        <v>70</v>
      </c>
      <c r="C2431" s="13" t="s">
        <v>468</v>
      </c>
      <c r="D2431" s="13" t="n">
        <v>0</v>
      </c>
      <c r="E2431" s="13" t="n">
        <v>885</v>
      </c>
      <c r="F2431" s="13" t="s">
        <v>471</v>
      </c>
      <c r="G2431" s="13" t="s">
        <v>24</v>
      </c>
      <c r="H2431" s="13" t="s">
        <v>25</v>
      </c>
      <c r="I2431" s="13" t="n">
        <v>1</v>
      </c>
      <c r="J2431" s="13" t="n">
        <v>2452</v>
      </c>
      <c r="K2431" s="14" t="n">
        <v>0.326388888888889</v>
      </c>
      <c r="L2431" s="15" t="n">
        <v>0.331944444444444</v>
      </c>
      <c r="M2431" s="16" t="n">
        <f aca="false">VLOOKUP(E2431,'Esp. percorsi al 18-10-22'!C:J,8,FALSE())</f>
        <v>3.76083549616034</v>
      </c>
      <c r="N2431" s="16"/>
      <c r="O2431" s="16"/>
      <c r="P2431" s="13" t="n">
        <v>303</v>
      </c>
      <c r="Q2431" s="17" t="n">
        <f aca="false">+M2431*P2431</f>
        <v>1139.53315533658</v>
      </c>
      <c r="R2431" s="17" t="n">
        <f aca="false">+N2431*P2431</f>
        <v>0</v>
      </c>
      <c r="S2431" s="17"/>
      <c r="T2431" s="18" t="n">
        <f aca="false">+L2431-K2431</f>
        <v>0.00555555555555556</v>
      </c>
      <c r="U2431" s="18" t="n">
        <f aca="false">+T2431*P2431</f>
        <v>1.68333333333333</v>
      </c>
      <c r="V2431" s="18"/>
    </row>
    <row r="2432" s="13" customFormat="true" ht="12" hidden="false" customHeight="false" outlineLevel="0" collapsed="false">
      <c r="A2432" s="12" t="n">
        <v>12039</v>
      </c>
      <c r="B2432" s="13" t="n">
        <v>72</v>
      </c>
      <c r="C2432" s="13" t="s">
        <v>468</v>
      </c>
      <c r="D2432" s="13" t="n">
        <v>0</v>
      </c>
      <c r="E2432" s="13" t="n">
        <v>28</v>
      </c>
      <c r="F2432" s="13" t="s">
        <v>472</v>
      </c>
      <c r="G2432" s="13" t="s">
        <v>24</v>
      </c>
      <c r="H2432" s="13" t="s">
        <v>29</v>
      </c>
      <c r="I2432" s="13" t="n">
        <v>1</v>
      </c>
      <c r="J2432" s="13" t="n">
        <v>2822</v>
      </c>
      <c r="K2432" s="14" t="n">
        <v>0.753472222222222</v>
      </c>
      <c r="L2432" s="15" t="n">
        <v>0.770833333333333</v>
      </c>
      <c r="M2432" s="16" t="n">
        <f aca="false">VLOOKUP(E2432,'Esp. percorsi al 18-10-22'!C:J,8,FALSE())</f>
        <v>8.83979292854188</v>
      </c>
      <c r="N2432" s="16"/>
      <c r="O2432" s="16"/>
      <c r="P2432" s="13" t="n">
        <v>57</v>
      </c>
      <c r="Q2432" s="17" t="n">
        <f aca="false">+M2432*P2432</f>
        <v>503.868196926887</v>
      </c>
      <c r="R2432" s="17" t="n">
        <f aca="false">+N2432*P2432</f>
        <v>0</v>
      </c>
      <c r="S2432" s="17"/>
      <c r="T2432" s="18" t="n">
        <f aca="false">+L2432-K2432</f>
        <v>0.0173611111111111</v>
      </c>
      <c r="U2432" s="18" t="n">
        <f aca="false">+T2432*P2432</f>
        <v>0.989583333333333</v>
      </c>
      <c r="V2432" s="18"/>
    </row>
    <row r="2433" s="13" customFormat="true" ht="12" hidden="false" customHeight="false" outlineLevel="0" collapsed="false">
      <c r="A2433" s="12" t="n">
        <v>10748</v>
      </c>
      <c r="B2433" s="13" t="n">
        <v>72</v>
      </c>
      <c r="C2433" s="13" t="s">
        <v>468</v>
      </c>
      <c r="D2433" s="13" t="n">
        <v>0</v>
      </c>
      <c r="E2433" s="13" t="n">
        <v>40</v>
      </c>
      <c r="F2433" s="13" t="s">
        <v>473</v>
      </c>
      <c r="G2433" s="13" t="s">
        <v>24</v>
      </c>
      <c r="H2433" s="13" t="s">
        <v>25</v>
      </c>
      <c r="I2433" s="13" t="n">
        <v>1</v>
      </c>
      <c r="J2433" s="13" t="n">
        <v>2982</v>
      </c>
      <c r="K2433" s="14" t="n">
        <v>0.466666666666667</v>
      </c>
      <c r="L2433" s="15" t="n">
        <v>0.506944444444444</v>
      </c>
      <c r="M2433" s="16" t="n">
        <f aca="false">VLOOKUP(E2433,'Esp. percorsi al 18-10-22'!C:J,8,FALSE())</f>
        <v>20.8496516699991</v>
      </c>
      <c r="N2433" s="16"/>
      <c r="O2433" s="16"/>
      <c r="P2433" s="13" t="n">
        <v>303</v>
      </c>
      <c r="Q2433" s="17" t="n">
        <f aca="false">+M2433*P2433</f>
        <v>6317.44445600973</v>
      </c>
      <c r="R2433" s="17" t="n">
        <f aca="false">+N2433*P2433</f>
        <v>0</v>
      </c>
      <c r="S2433" s="17"/>
      <c r="T2433" s="18" t="n">
        <f aca="false">+L2433-K2433</f>
        <v>0.0402777777777778</v>
      </c>
      <c r="U2433" s="18" t="n">
        <f aca="false">+T2433*P2433</f>
        <v>12.2041666666667</v>
      </c>
      <c r="V2433" s="18"/>
    </row>
    <row r="2434" s="13" customFormat="true" ht="12" hidden="false" customHeight="false" outlineLevel="0" collapsed="false">
      <c r="A2434" s="12" t="n">
        <v>10762</v>
      </c>
      <c r="B2434" s="13" t="n">
        <v>72</v>
      </c>
      <c r="C2434" s="13" t="s">
        <v>468</v>
      </c>
      <c r="D2434" s="13" t="n">
        <v>0</v>
      </c>
      <c r="E2434" s="13" t="n">
        <v>52</v>
      </c>
      <c r="F2434" s="13" t="s">
        <v>474</v>
      </c>
      <c r="G2434" s="13" t="s">
        <v>28</v>
      </c>
      <c r="H2434" s="13" t="s">
        <v>29</v>
      </c>
      <c r="I2434" s="13" t="n">
        <v>1</v>
      </c>
      <c r="J2434" s="13" t="n">
        <v>3938</v>
      </c>
      <c r="K2434" s="14" t="n">
        <v>0.751388888888889</v>
      </c>
      <c r="L2434" s="15" t="n">
        <v>0.784722222222222</v>
      </c>
      <c r="M2434" s="16" t="n">
        <f aca="false">VLOOKUP(E2434,'Esp. percorsi al 18-10-22'!C:J,8,FALSE())</f>
        <v>20.4881114724931</v>
      </c>
      <c r="N2434" s="16"/>
      <c r="O2434" s="16"/>
      <c r="P2434" s="13" t="n">
        <v>10</v>
      </c>
      <c r="Q2434" s="17" t="n">
        <f aca="false">+M2434*P2434</f>
        <v>204.881114724931</v>
      </c>
      <c r="R2434" s="17" t="n">
        <f aca="false">+N2434*P2434</f>
        <v>0</v>
      </c>
      <c r="S2434" s="17"/>
      <c r="T2434" s="18" t="n">
        <f aca="false">+L2434-K2434</f>
        <v>0.0333333333333333</v>
      </c>
      <c r="U2434" s="18" t="n">
        <f aca="false">+T2434*P2434</f>
        <v>0.333333333333333</v>
      </c>
      <c r="V2434" s="18"/>
    </row>
    <row r="2435" s="13" customFormat="true" ht="12" hidden="false" customHeight="false" outlineLevel="0" collapsed="false">
      <c r="A2435" s="12" t="n">
        <v>10749</v>
      </c>
      <c r="B2435" s="13" t="n">
        <v>72</v>
      </c>
      <c r="C2435" s="13" t="s">
        <v>468</v>
      </c>
      <c r="D2435" s="13" t="n">
        <v>0</v>
      </c>
      <c r="E2435" s="13" t="n">
        <v>54</v>
      </c>
      <c r="F2435" s="13" t="s">
        <v>475</v>
      </c>
      <c r="G2435" s="13" t="s">
        <v>28</v>
      </c>
      <c r="H2435" s="13" t="s">
        <v>25</v>
      </c>
      <c r="I2435" s="13" t="n">
        <v>1</v>
      </c>
      <c r="J2435" s="13" t="n">
        <v>2988</v>
      </c>
      <c r="K2435" s="14" t="n">
        <v>0.334722222222222</v>
      </c>
      <c r="L2435" s="15" t="n">
        <v>0.368055555555556</v>
      </c>
      <c r="M2435" s="16" t="n">
        <f aca="false">VLOOKUP(E2435,'Esp. percorsi al 18-10-22'!C:J,8,FALSE())</f>
        <v>19.6020440006341</v>
      </c>
      <c r="N2435" s="16"/>
      <c r="O2435" s="16"/>
      <c r="P2435" s="13" t="n">
        <v>52</v>
      </c>
      <c r="Q2435" s="17" t="n">
        <f aca="false">+M2435*P2435</f>
        <v>1019.30628803297</v>
      </c>
      <c r="R2435" s="17" t="n">
        <f aca="false">+N2435*P2435</f>
        <v>0</v>
      </c>
      <c r="S2435" s="17"/>
      <c r="T2435" s="18" t="n">
        <f aca="false">+L2435-K2435</f>
        <v>0.0333333333333333</v>
      </c>
      <c r="U2435" s="18" t="n">
        <f aca="false">+T2435*P2435</f>
        <v>1.73333333333333</v>
      </c>
      <c r="V2435" s="18"/>
    </row>
    <row r="2436" s="13" customFormat="true" ht="12" hidden="false" customHeight="false" outlineLevel="0" collapsed="false">
      <c r="A2436" s="12" t="n">
        <v>10753</v>
      </c>
      <c r="B2436" s="13" t="n">
        <v>72</v>
      </c>
      <c r="C2436" s="13" t="s">
        <v>468</v>
      </c>
      <c r="D2436" s="13" t="n">
        <v>0</v>
      </c>
      <c r="E2436" s="13" t="n">
        <v>54</v>
      </c>
      <c r="F2436" s="13" t="s">
        <v>475</v>
      </c>
      <c r="G2436" s="13" t="s">
        <v>24</v>
      </c>
      <c r="H2436" s="13" t="s">
        <v>25</v>
      </c>
      <c r="I2436" s="13" t="n">
        <v>1</v>
      </c>
      <c r="J2436" s="13" t="n">
        <v>3187</v>
      </c>
      <c r="K2436" s="14" t="n">
        <v>0.501388888888889</v>
      </c>
      <c r="L2436" s="15" t="n">
        <v>0.534722222222222</v>
      </c>
      <c r="M2436" s="16" t="n">
        <f aca="false">VLOOKUP(E2436,'Esp. percorsi al 18-10-22'!C:J,8,FALSE())</f>
        <v>19.6020440006341</v>
      </c>
      <c r="N2436" s="16"/>
      <c r="O2436" s="16"/>
      <c r="P2436" s="13" t="n">
        <v>303</v>
      </c>
      <c r="Q2436" s="17" t="n">
        <f aca="false">+M2436*P2436</f>
        <v>5939.41933219213</v>
      </c>
      <c r="R2436" s="17" t="n">
        <f aca="false">+N2436*P2436</f>
        <v>0</v>
      </c>
      <c r="S2436" s="17"/>
      <c r="T2436" s="18" t="n">
        <f aca="false">+L2436-K2436</f>
        <v>0.0333333333333333</v>
      </c>
      <c r="U2436" s="18" t="n">
        <f aca="false">+T2436*P2436</f>
        <v>10.1</v>
      </c>
      <c r="V2436" s="18"/>
    </row>
    <row r="2437" s="13" customFormat="true" ht="12" hidden="false" customHeight="false" outlineLevel="0" collapsed="false">
      <c r="A2437" s="12" t="n">
        <v>10761</v>
      </c>
      <c r="B2437" s="13" t="n">
        <v>72</v>
      </c>
      <c r="C2437" s="13" t="s">
        <v>468</v>
      </c>
      <c r="D2437" s="13" t="n">
        <v>0</v>
      </c>
      <c r="E2437" s="13" t="n">
        <v>54</v>
      </c>
      <c r="F2437" s="13" t="s">
        <v>475</v>
      </c>
      <c r="G2437" s="13" t="s">
        <v>28</v>
      </c>
      <c r="H2437" s="13" t="s">
        <v>29</v>
      </c>
      <c r="I2437" s="13" t="n">
        <v>1</v>
      </c>
      <c r="J2437" s="13" t="n">
        <v>3874</v>
      </c>
      <c r="K2437" s="14" t="n">
        <v>0.597222222222222</v>
      </c>
      <c r="L2437" s="15" t="n">
        <v>0.630555555555556</v>
      </c>
      <c r="M2437" s="16" t="n">
        <f aca="false">VLOOKUP(E2437,'Esp. percorsi al 18-10-22'!C:J,8,FALSE())</f>
        <v>19.6020440006341</v>
      </c>
      <c r="N2437" s="16"/>
      <c r="O2437" s="16"/>
      <c r="P2437" s="13" t="n">
        <v>10</v>
      </c>
      <c r="Q2437" s="17" t="n">
        <f aca="false">+M2437*P2437</f>
        <v>196.020440006341</v>
      </c>
      <c r="R2437" s="17" t="n">
        <f aca="false">+N2437*P2437</f>
        <v>0</v>
      </c>
      <c r="S2437" s="17"/>
      <c r="T2437" s="18" t="n">
        <f aca="false">+L2437-K2437</f>
        <v>0.0333333333333333</v>
      </c>
      <c r="U2437" s="18" t="n">
        <f aca="false">+T2437*P2437</f>
        <v>0.333333333333333</v>
      </c>
      <c r="V2437" s="18"/>
    </row>
    <row r="2438" s="13" customFormat="true" ht="12" hidden="false" customHeight="false" outlineLevel="0" collapsed="false">
      <c r="A2438" s="12" t="n">
        <v>10752</v>
      </c>
      <c r="B2438" s="13" t="n">
        <v>72</v>
      </c>
      <c r="C2438" s="13" t="s">
        <v>468</v>
      </c>
      <c r="D2438" s="13" t="n">
        <v>0</v>
      </c>
      <c r="E2438" s="13" t="n">
        <v>54</v>
      </c>
      <c r="F2438" s="13" t="s">
        <v>475</v>
      </c>
      <c r="G2438" s="13" t="s">
        <v>26</v>
      </c>
      <c r="H2438" s="13" t="s">
        <v>29</v>
      </c>
      <c r="I2438" s="13" t="n">
        <v>1</v>
      </c>
      <c r="J2438" s="13" t="n">
        <v>3059</v>
      </c>
      <c r="K2438" s="14" t="n">
        <v>0.600694444444444</v>
      </c>
      <c r="L2438" s="15" t="n">
        <v>0.634027777777778</v>
      </c>
      <c r="M2438" s="16" t="n">
        <f aca="false">VLOOKUP(E2438,'Esp. percorsi al 18-10-22'!C:J,8,FALSE())</f>
        <v>19.6020440006341</v>
      </c>
      <c r="N2438" s="16"/>
      <c r="O2438" s="16"/>
      <c r="P2438" s="13" t="n">
        <v>47</v>
      </c>
      <c r="Q2438" s="17" t="n">
        <f aca="false">+M2438*P2438</f>
        <v>921.296068029803</v>
      </c>
      <c r="R2438" s="17" t="n">
        <f aca="false">+N2438*P2438</f>
        <v>0</v>
      </c>
      <c r="S2438" s="17"/>
      <c r="T2438" s="18" t="n">
        <f aca="false">+L2438-K2438</f>
        <v>0.0333333333333333</v>
      </c>
      <c r="U2438" s="18" t="n">
        <f aca="false">+T2438*P2438</f>
        <v>1.56666666666667</v>
      </c>
      <c r="V2438" s="18"/>
    </row>
    <row r="2439" s="13" customFormat="true" ht="12" hidden="false" customHeight="false" outlineLevel="0" collapsed="false">
      <c r="A2439" s="12" t="n">
        <v>10746</v>
      </c>
      <c r="B2439" s="13" t="n">
        <v>72</v>
      </c>
      <c r="C2439" s="13" t="s">
        <v>468</v>
      </c>
      <c r="D2439" s="13" t="n">
        <v>0</v>
      </c>
      <c r="E2439" s="13" t="n">
        <v>54</v>
      </c>
      <c r="F2439" s="13" t="s">
        <v>475</v>
      </c>
      <c r="G2439" s="13" t="s">
        <v>24</v>
      </c>
      <c r="H2439" s="13" t="s">
        <v>29</v>
      </c>
      <c r="I2439" s="13" t="n">
        <v>1</v>
      </c>
      <c r="J2439" s="13" t="n">
        <v>2871</v>
      </c>
      <c r="K2439" s="14" t="n">
        <v>0.668055555555556</v>
      </c>
      <c r="L2439" s="15" t="n">
        <v>0.701388888888889</v>
      </c>
      <c r="M2439" s="16" t="n">
        <f aca="false">VLOOKUP(E2439,'Esp. percorsi al 18-10-22'!C:J,8,FALSE())</f>
        <v>19.6020440006341</v>
      </c>
      <c r="N2439" s="16"/>
      <c r="O2439" s="16"/>
      <c r="P2439" s="13" t="n">
        <v>57</v>
      </c>
      <c r="Q2439" s="17" t="n">
        <f aca="false">+M2439*P2439</f>
        <v>1117.31650803614</v>
      </c>
      <c r="R2439" s="17" t="n">
        <f aca="false">+N2439*P2439</f>
        <v>0</v>
      </c>
      <c r="S2439" s="17"/>
      <c r="T2439" s="18" t="n">
        <f aca="false">+L2439-K2439</f>
        <v>0.0333333333333333</v>
      </c>
      <c r="U2439" s="18" t="n">
        <f aca="false">+T2439*P2439</f>
        <v>1.9</v>
      </c>
      <c r="V2439" s="18"/>
    </row>
    <row r="2440" s="13" customFormat="true" ht="12" hidden="false" customHeight="false" outlineLevel="0" collapsed="false">
      <c r="A2440" s="12" t="n">
        <v>10760</v>
      </c>
      <c r="B2440" s="13" t="n">
        <v>72</v>
      </c>
      <c r="C2440" s="13" t="s">
        <v>468</v>
      </c>
      <c r="D2440" s="13" t="n">
        <v>0</v>
      </c>
      <c r="E2440" s="13" t="n">
        <v>54</v>
      </c>
      <c r="F2440" s="13" t="s">
        <v>475</v>
      </c>
      <c r="G2440" s="13" t="s">
        <v>28</v>
      </c>
      <c r="H2440" s="13" t="s">
        <v>25</v>
      </c>
      <c r="I2440" s="13" t="n">
        <v>1</v>
      </c>
      <c r="J2440" s="13" t="n">
        <v>3699</v>
      </c>
      <c r="K2440" s="14" t="n">
        <v>0.668055555555556</v>
      </c>
      <c r="L2440" s="15" t="n">
        <v>0.701388888888889</v>
      </c>
      <c r="M2440" s="16" t="n">
        <f aca="false">VLOOKUP(E2440,'Esp. percorsi al 18-10-22'!C:J,8,FALSE())</f>
        <v>19.6020440006341</v>
      </c>
      <c r="N2440" s="16"/>
      <c r="O2440" s="16"/>
      <c r="P2440" s="13" t="n">
        <v>52</v>
      </c>
      <c r="Q2440" s="17" t="n">
        <f aca="false">+M2440*P2440</f>
        <v>1019.30628803297</v>
      </c>
      <c r="R2440" s="17" t="n">
        <f aca="false">+N2440*P2440</f>
        <v>0</v>
      </c>
      <c r="S2440" s="17"/>
      <c r="T2440" s="18" t="n">
        <f aca="false">+L2440-K2440</f>
        <v>0.0333333333333333</v>
      </c>
      <c r="U2440" s="18" t="n">
        <f aca="false">+T2440*P2440</f>
        <v>1.73333333333333</v>
      </c>
      <c r="V2440" s="18"/>
    </row>
    <row r="2441" s="13" customFormat="true" ht="12" hidden="false" customHeight="false" outlineLevel="0" collapsed="false">
      <c r="A2441" s="12" t="n">
        <v>10750</v>
      </c>
      <c r="B2441" s="13" t="n">
        <v>72</v>
      </c>
      <c r="C2441" s="13" t="s">
        <v>468</v>
      </c>
      <c r="D2441" s="13" t="n">
        <v>0</v>
      </c>
      <c r="E2441" s="13" t="n">
        <v>54</v>
      </c>
      <c r="F2441" s="13" t="s">
        <v>475</v>
      </c>
      <c r="G2441" s="13" t="s">
        <v>26</v>
      </c>
      <c r="H2441" s="13" t="s">
        <v>25</v>
      </c>
      <c r="I2441" s="13" t="n">
        <v>1</v>
      </c>
      <c r="J2441" s="13" t="n">
        <v>3017</v>
      </c>
      <c r="K2441" s="14" t="n">
        <v>0.688888888888889</v>
      </c>
      <c r="L2441" s="15" t="n">
        <v>0.722222222222222</v>
      </c>
      <c r="M2441" s="16" t="n">
        <f aca="false">VLOOKUP(E2441,'Esp. percorsi al 18-10-22'!C:J,8,FALSE())</f>
        <v>19.6020440006341</v>
      </c>
      <c r="N2441" s="16"/>
      <c r="O2441" s="16"/>
      <c r="P2441" s="13" t="n">
        <v>251</v>
      </c>
      <c r="Q2441" s="17" t="n">
        <f aca="false">+M2441*P2441</f>
        <v>4920.11304415916</v>
      </c>
      <c r="R2441" s="17" t="n">
        <f aca="false">+N2441*P2441</f>
        <v>0</v>
      </c>
      <c r="S2441" s="17"/>
      <c r="T2441" s="18" t="n">
        <f aca="false">+L2441-K2441</f>
        <v>0.0333333333333333</v>
      </c>
      <c r="U2441" s="18" t="n">
        <f aca="false">+T2441*P2441</f>
        <v>8.36666666666667</v>
      </c>
      <c r="V2441" s="18"/>
    </row>
    <row r="2442" s="13" customFormat="true" ht="12" hidden="false" customHeight="false" outlineLevel="0" collapsed="false">
      <c r="A2442" s="12" t="n">
        <v>10758</v>
      </c>
      <c r="B2442" s="13" t="n">
        <v>72</v>
      </c>
      <c r="C2442" s="13" t="s">
        <v>468</v>
      </c>
      <c r="D2442" s="13" t="n">
        <v>0</v>
      </c>
      <c r="E2442" s="13" t="n">
        <v>64</v>
      </c>
      <c r="F2442" s="13" t="s">
        <v>476</v>
      </c>
      <c r="G2442" s="13" t="s">
        <v>28</v>
      </c>
      <c r="H2442" s="13" t="s">
        <v>25</v>
      </c>
      <c r="I2442" s="13" t="n">
        <v>1</v>
      </c>
      <c r="J2442" s="13" t="n">
        <v>3681</v>
      </c>
      <c r="K2442" s="14" t="n">
        <v>0.284722222222222</v>
      </c>
      <c r="L2442" s="15" t="n">
        <v>0.302083333333333</v>
      </c>
      <c r="M2442" s="16" t="n">
        <f aca="false">VLOOKUP(E2442,'Esp. percorsi al 18-10-22'!C:J,8,FALSE())</f>
        <v>10.1640272483264</v>
      </c>
      <c r="N2442" s="16"/>
      <c r="O2442" s="16"/>
      <c r="P2442" s="13" t="n">
        <v>52</v>
      </c>
      <c r="Q2442" s="17" t="n">
        <f aca="false">+M2442*P2442</f>
        <v>528.529416912973</v>
      </c>
      <c r="R2442" s="17" t="n">
        <f aca="false">+N2442*P2442</f>
        <v>0</v>
      </c>
      <c r="S2442" s="17"/>
      <c r="T2442" s="18" t="n">
        <f aca="false">+L2442-K2442</f>
        <v>0.0173611111111111</v>
      </c>
      <c r="U2442" s="18" t="n">
        <f aca="false">+T2442*P2442</f>
        <v>0.902777777777778</v>
      </c>
      <c r="V2442" s="18"/>
    </row>
    <row r="2443" s="13" customFormat="true" ht="12" hidden="false" customHeight="false" outlineLevel="0" collapsed="false">
      <c r="A2443" s="12" t="n">
        <v>10743</v>
      </c>
      <c r="B2443" s="13" t="n">
        <v>72</v>
      </c>
      <c r="C2443" s="13" t="s">
        <v>468</v>
      </c>
      <c r="D2443" s="13" t="n">
        <v>0</v>
      </c>
      <c r="E2443" s="13" t="n">
        <v>64</v>
      </c>
      <c r="F2443" s="13" t="s">
        <v>476</v>
      </c>
      <c r="G2443" s="13" t="s">
        <v>24</v>
      </c>
      <c r="H2443" s="13" t="s">
        <v>29</v>
      </c>
      <c r="I2443" s="13" t="n">
        <v>1</v>
      </c>
      <c r="J2443" s="13" t="n">
        <v>2821</v>
      </c>
      <c r="K2443" s="14" t="n">
        <v>0.736111111111111</v>
      </c>
      <c r="L2443" s="15" t="n">
        <v>0.753472222222222</v>
      </c>
      <c r="M2443" s="16" t="n">
        <f aca="false">VLOOKUP(E2443,'Esp. percorsi al 18-10-22'!C:J,8,FALSE())</f>
        <v>10.1640272483264</v>
      </c>
      <c r="N2443" s="16"/>
      <c r="O2443" s="16"/>
      <c r="P2443" s="13" t="n">
        <v>57</v>
      </c>
      <c r="Q2443" s="17" t="n">
        <f aca="false">+M2443*P2443</f>
        <v>579.349553154605</v>
      </c>
      <c r="R2443" s="17" t="n">
        <f aca="false">+N2443*P2443</f>
        <v>0</v>
      </c>
      <c r="S2443" s="17"/>
      <c r="T2443" s="18" t="n">
        <f aca="false">+L2443-K2443</f>
        <v>0.0173611111111111</v>
      </c>
      <c r="U2443" s="18" t="n">
        <f aca="false">+T2443*P2443</f>
        <v>0.989583333333333</v>
      </c>
      <c r="V2443" s="18"/>
    </row>
    <row r="2444" s="13" customFormat="true" ht="12" hidden="false" customHeight="false" outlineLevel="0" collapsed="false">
      <c r="A2444" s="12" t="n">
        <v>10742</v>
      </c>
      <c r="B2444" s="13" t="n">
        <v>72</v>
      </c>
      <c r="C2444" s="13" t="s">
        <v>468</v>
      </c>
      <c r="D2444" s="13" t="n">
        <v>0</v>
      </c>
      <c r="E2444" s="13" t="n">
        <v>65</v>
      </c>
      <c r="F2444" s="13" t="s">
        <v>477</v>
      </c>
      <c r="G2444" s="13" t="s">
        <v>24</v>
      </c>
      <c r="H2444" s="13" t="s">
        <v>29</v>
      </c>
      <c r="I2444" s="13" t="n">
        <v>1</v>
      </c>
      <c r="J2444" s="13" t="n">
        <v>2785</v>
      </c>
      <c r="K2444" s="14" t="n">
        <v>0.373611111111111</v>
      </c>
      <c r="L2444" s="15" t="n">
        <v>0.408333333333333</v>
      </c>
      <c r="M2444" s="16" t="n">
        <f aca="false">VLOOKUP(E2444,'Esp. percorsi al 18-10-22'!C:J,8,FALSE())</f>
        <v>20.7368661265162</v>
      </c>
      <c r="N2444" s="16"/>
      <c r="O2444" s="16"/>
      <c r="P2444" s="13" t="n">
        <v>57</v>
      </c>
      <c r="Q2444" s="17" t="n">
        <f aca="false">+M2444*P2444</f>
        <v>1182.00136921142</v>
      </c>
      <c r="R2444" s="17" t="n">
        <f aca="false">+N2444*P2444</f>
        <v>0</v>
      </c>
      <c r="S2444" s="17"/>
      <c r="T2444" s="18" t="n">
        <f aca="false">+L2444-K2444</f>
        <v>0.0347222222222222</v>
      </c>
      <c r="U2444" s="18" t="n">
        <f aca="false">+T2444*P2444</f>
        <v>1.97916666666667</v>
      </c>
      <c r="V2444" s="18"/>
    </row>
    <row r="2445" s="13" customFormat="true" ht="12" hidden="false" customHeight="false" outlineLevel="0" collapsed="false">
      <c r="A2445" s="12" t="n">
        <v>10745</v>
      </c>
      <c r="B2445" s="13" t="n">
        <v>72</v>
      </c>
      <c r="C2445" s="13" t="s">
        <v>468</v>
      </c>
      <c r="D2445" s="13" t="n">
        <v>0</v>
      </c>
      <c r="E2445" s="13" t="n">
        <v>67</v>
      </c>
      <c r="F2445" s="13" t="s">
        <v>478</v>
      </c>
      <c r="G2445" s="13" t="s">
        <v>24</v>
      </c>
      <c r="H2445" s="13" t="s">
        <v>29</v>
      </c>
      <c r="I2445" s="13" t="n">
        <v>1</v>
      </c>
      <c r="J2445" s="13" t="n">
        <v>2870</v>
      </c>
      <c r="K2445" s="14" t="n">
        <v>0.618055555555556</v>
      </c>
      <c r="L2445" s="15" t="n">
        <v>0.652777777777778</v>
      </c>
      <c r="M2445" s="16" t="n">
        <f aca="false">VLOOKUP(E2445,'Esp. percorsi al 18-10-22'!C:J,8,FALSE())</f>
        <v>19.8898876487273</v>
      </c>
      <c r="N2445" s="16"/>
      <c r="O2445" s="16"/>
      <c r="P2445" s="13" t="n">
        <v>57</v>
      </c>
      <c r="Q2445" s="17" t="n">
        <f aca="false">+M2445*P2445</f>
        <v>1133.72359597746</v>
      </c>
      <c r="R2445" s="17" t="n">
        <f aca="false">+N2445*P2445</f>
        <v>0</v>
      </c>
      <c r="S2445" s="17"/>
      <c r="T2445" s="18" t="n">
        <f aca="false">+L2445-K2445</f>
        <v>0.0347222222222222</v>
      </c>
      <c r="U2445" s="18" t="n">
        <f aca="false">+T2445*P2445</f>
        <v>1.97916666666667</v>
      </c>
      <c r="V2445" s="18"/>
    </row>
    <row r="2446" s="13" customFormat="true" ht="12" hidden="false" customHeight="false" outlineLevel="0" collapsed="false">
      <c r="A2446" s="12" t="n">
        <v>10756</v>
      </c>
      <c r="B2446" s="13" t="n">
        <v>72</v>
      </c>
      <c r="C2446" s="13" t="s">
        <v>468</v>
      </c>
      <c r="D2446" s="13" t="n">
        <v>0</v>
      </c>
      <c r="E2446" s="13" t="n">
        <v>67</v>
      </c>
      <c r="F2446" s="13" t="s">
        <v>478</v>
      </c>
      <c r="G2446" s="13" t="s">
        <v>28</v>
      </c>
      <c r="H2446" s="13" t="s">
        <v>25</v>
      </c>
      <c r="I2446" s="13" t="n">
        <v>1</v>
      </c>
      <c r="J2446" s="13" t="n">
        <v>3670</v>
      </c>
      <c r="K2446" s="14" t="n">
        <v>0.652777777777778</v>
      </c>
      <c r="L2446" s="15" t="n">
        <v>0.6875</v>
      </c>
      <c r="M2446" s="16" t="n">
        <f aca="false">VLOOKUP(E2446,'Esp. percorsi al 18-10-22'!C:J,8,FALSE())</f>
        <v>19.8898876487273</v>
      </c>
      <c r="N2446" s="16"/>
      <c r="O2446" s="16"/>
      <c r="P2446" s="13" t="n">
        <v>52</v>
      </c>
      <c r="Q2446" s="17" t="n">
        <f aca="false">+M2446*P2446</f>
        <v>1034.27415773382</v>
      </c>
      <c r="R2446" s="17" t="n">
        <f aca="false">+N2446*P2446</f>
        <v>0</v>
      </c>
      <c r="S2446" s="17"/>
      <c r="T2446" s="18" t="n">
        <f aca="false">+L2446-K2446</f>
        <v>0.0347222222222222</v>
      </c>
      <c r="U2446" s="18" t="n">
        <f aca="false">+T2446*P2446</f>
        <v>1.80555555555556</v>
      </c>
      <c r="V2446" s="18"/>
    </row>
    <row r="2447" s="13" customFormat="true" ht="12" hidden="false" customHeight="false" outlineLevel="0" collapsed="false">
      <c r="A2447" s="12" t="n">
        <v>10739</v>
      </c>
      <c r="B2447" s="13" t="n">
        <v>72</v>
      </c>
      <c r="C2447" s="13" t="s">
        <v>468</v>
      </c>
      <c r="D2447" s="13" t="n">
        <v>0</v>
      </c>
      <c r="E2447" s="13" t="n">
        <v>67</v>
      </c>
      <c r="F2447" s="13" t="s">
        <v>478</v>
      </c>
      <c r="G2447" s="13" t="s">
        <v>26</v>
      </c>
      <c r="H2447" s="13" t="s">
        <v>25</v>
      </c>
      <c r="I2447" s="13" t="n">
        <v>1</v>
      </c>
      <c r="J2447" s="13" t="n">
        <v>2247</v>
      </c>
      <c r="K2447" s="14" t="n">
        <v>0.654861111111111</v>
      </c>
      <c r="L2447" s="15" t="n">
        <v>0.689583333333333</v>
      </c>
      <c r="M2447" s="16" t="n">
        <f aca="false">VLOOKUP(E2447,'Esp. percorsi al 18-10-22'!C:J,8,FALSE())</f>
        <v>19.8898876487273</v>
      </c>
      <c r="N2447" s="16"/>
      <c r="O2447" s="16"/>
      <c r="P2447" s="13" t="n">
        <v>251</v>
      </c>
      <c r="Q2447" s="17" t="n">
        <f aca="false">+M2447*P2447</f>
        <v>4992.36179983055</v>
      </c>
      <c r="R2447" s="17" t="n">
        <f aca="false">+N2447*P2447</f>
        <v>0</v>
      </c>
      <c r="S2447" s="17"/>
      <c r="T2447" s="18" t="n">
        <f aca="false">+L2447-K2447</f>
        <v>0.0347222222222222</v>
      </c>
      <c r="U2447" s="18" t="n">
        <f aca="false">+T2447*P2447</f>
        <v>8.71527777777778</v>
      </c>
      <c r="V2447" s="18"/>
    </row>
    <row r="2448" s="13" customFormat="true" ht="12" hidden="false" customHeight="false" outlineLevel="0" collapsed="false">
      <c r="A2448" s="12" t="n">
        <v>10755</v>
      </c>
      <c r="B2448" s="13" t="n">
        <v>72</v>
      </c>
      <c r="C2448" s="13" t="s">
        <v>468</v>
      </c>
      <c r="D2448" s="13" t="n">
        <v>0</v>
      </c>
      <c r="E2448" s="13" t="n">
        <v>69</v>
      </c>
      <c r="F2448" s="13" t="s">
        <v>479</v>
      </c>
      <c r="G2448" s="13" t="s">
        <v>28</v>
      </c>
      <c r="H2448" s="13" t="s">
        <v>25</v>
      </c>
      <c r="I2448" s="13" t="n">
        <v>1</v>
      </c>
      <c r="J2448" s="13" t="n">
        <v>3669</v>
      </c>
      <c r="K2448" s="14" t="n">
        <v>0.625</v>
      </c>
      <c r="L2448" s="15" t="n">
        <v>0.652777777777778</v>
      </c>
      <c r="M2448" s="16" t="n">
        <f aca="false">VLOOKUP(E2448,'Esp. percorsi al 18-10-22'!C:J,8,FALSE())</f>
        <v>18.6422799793623</v>
      </c>
      <c r="N2448" s="16"/>
      <c r="O2448" s="16"/>
      <c r="P2448" s="13" t="n">
        <v>52</v>
      </c>
      <c r="Q2448" s="17" t="n">
        <f aca="false">+M2448*P2448</f>
        <v>969.39855892684</v>
      </c>
      <c r="R2448" s="17" t="n">
        <f aca="false">+N2448*P2448</f>
        <v>0</v>
      </c>
      <c r="S2448" s="17"/>
      <c r="T2448" s="18" t="n">
        <f aca="false">+L2448-K2448</f>
        <v>0.0277777777777778</v>
      </c>
      <c r="U2448" s="18" t="n">
        <f aca="false">+T2448*P2448</f>
        <v>1.44444444444444</v>
      </c>
      <c r="V2448" s="18"/>
    </row>
    <row r="2449" s="13" customFormat="true" ht="12" hidden="false" customHeight="false" outlineLevel="0" collapsed="false">
      <c r="A2449" s="12" t="n">
        <v>10741</v>
      </c>
      <c r="B2449" s="13" t="n">
        <v>72</v>
      </c>
      <c r="C2449" s="13" t="s">
        <v>468</v>
      </c>
      <c r="D2449" s="13" t="n">
        <v>0</v>
      </c>
      <c r="E2449" s="13" t="n">
        <v>149</v>
      </c>
      <c r="F2449" s="13" t="s">
        <v>480</v>
      </c>
      <c r="G2449" s="13" t="s">
        <v>26</v>
      </c>
      <c r="H2449" s="13" t="s">
        <v>25</v>
      </c>
      <c r="I2449" s="13" t="n">
        <v>1</v>
      </c>
      <c r="J2449" s="13" t="n">
        <v>2312</v>
      </c>
      <c r="K2449" s="14" t="n">
        <v>0.309027777777778</v>
      </c>
      <c r="L2449" s="15" t="n">
        <v>0.315972222222222</v>
      </c>
      <c r="M2449" s="16" t="n">
        <f aca="false">VLOOKUP(E2449,'Esp. percorsi al 18-10-22'!C:J,8,FALSE())</f>
        <v>5.85584537578803</v>
      </c>
      <c r="N2449" s="16"/>
      <c r="O2449" s="16"/>
      <c r="P2449" s="13" t="n">
        <v>251</v>
      </c>
      <c r="Q2449" s="17" t="n">
        <f aca="false">+M2449*P2449</f>
        <v>1469.8171893228</v>
      </c>
      <c r="R2449" s="17" t="n">
        <f aca="false">+N2449*P2449</f>
        <v>0</v>
      </c>
      <c r="S2449" s="17"/>
      <c r="T2449" s="18" t="n">
        <f aca="false">+L2449-K2449</f>
        <v>0.00694444444444444</v>
      </c>
      <c r="U2449" s="18" t="n">
        <f aca="false">+T2449*P2449</f>
        <v>1.74305555555556</v>
      </c>
      <c r="V2449" s="18"/>
    </row>
    <row r="2450" s="13" customFormat="true" ht="12" hidden="false" customHeight="false" outlineLevel="0" collapsed="false">
      <c r="A2450" s="12" t="n">
        <v>18559</v>
      </c>
      <c r="B2450" s="13" t="n">
        <v>72</v>
      </c>
      <c r="C2450" s="13" t="s">
        <v>468</v>
      </c>
      <c r="D2450" s="13" t="n">
        <v>0</v>
      </c>
      <c r="E2450" s="13" t="n">
        <v>217</v>
      </c>
      <c r="F2450" s="13" t="s">
        <v>481</v>
      </c>
      <c r="G2450" s="13" t="s">
        <v>42</v>
      </c>
      <c r="H2450" s="13" t="n">
        <v>6</v>
      </c>
      <c r="I2450" s="13" t="n">
        <v>1</v>
      </c>
      <c r="J2450" s="13" t="n">
        <v>18559</v>
      </c>
      <c r="K2450" s="14" t="n">
        <v>0.354166666666667</v>
      </c>
      <c r="L2450" s="15" t="n">
        <v>0.368055555555556</v>
      </c>
      <c r="M2450" s="16" t="n">
        <f aca="false">VLOOKUP(E2450,'Esp. percorsi al 18-10-22'!C:J,8,FALSE())</f>
        <v>7.33521171379858</v>
      </c>
      <c r="N2450" s="16"/>
      <c r="O2450" s="16"/>
      <c r="P2450" s="13" t="n">
        <v>37</v>
      </c>
      <c r="Q2450" s="17" t="n">
        <f aca="false">+M2450*P2450</f>
        <v>271.402833410547</v>
      </c>
      <c r="R2450" s="17" t="n">
        <f aca="false">+N2450*P2450</f>
        <v>0</v>
      </c>
      <c r="S2450" s="17"/>
      <c r="T2450" s="18" t="n">
        <f aca="false">+L2450-K2450</f>
        <v>0.0138888888888889</v>
      </c>
      <c r="U2450" s="18" t="n">
        <f aca="false">+T2450*P2450</f>
        <v>0.513888888888889</v>
      </c>
      <c r="V2450" s="18"/>
    </row>
    <row r="2451" s="13" customFormat="true" ht="12" hidden="false" customHeight="false" outlineLevel="0" collapsed="false">
      <c r="A2451" s="12" t="n">
        <v>18561</v>
      </c>
      <c r="B2451" s="13" t="n">
        <v>72</v>
      </c>
      <c r="C2451" s="13" t="s">
        <v>468</v>
      </c>
      <c r="D2451" s="13" t="n">
        <v>0</v>
      </c>
      <c r="E2451" s="13" t="n">
        <v>217</v>
      </c>
      <c r="F2451" s="13" t="s">
        <v>481</v>
      </c>
      <c r="G2451" s="13" t="s">
        <v>250</v>
      </c>
      <c r="H2451" s="13" t="s">
        <v>25</v>
      </c>
      <c r="I2451" s="13" t="n">
        <v>1</v>
      </c>
      <c r="J2451" s="13" t="n">
        <v>18561</v>
      </c>
      <c r="K2451" s="14" t="n">
        <v>0.354166666666667</v>
      </c>
      <c r="L2451" s="15" t="n">
        <v>0.368055555555556</v>
      </c>
      <c r="M2451" s="16" t="n">
        <f aca="false">VLOOKUP(E2451,'Esp. percorsi al 18-10-22'!C:J,8,FALSE())</f>
        <v>7.33521171379858</v>
      </c>
      <c r="N2451" s="16"/>
      <c r="O2451" s="16"/>
      <c r="P2451" s="13" t="n">
        <v>25</v>
      </c>
      <c r="Q2451" s="17" t="n">
        <f aca="false">+M2451*P2451</f>
        <v>183.380292844965</v>
      </c>
      <c r="R2451" s="17" t="n">
        <f aca="false">+N2451*P2451</f>
        <v>0</v>
      </c>
      <c r="S2451" s="17"/>
      <c r="T2451" s="18" t="n">
        <f aca="false">+L2451-K2451</f>
        <v>0.0138888888888889</v>
      </c>
      <c r="U2451" s="18" t="n">
        <f aca="false">+T2451*P2451</f>
        <v>0.347222222222222</v>
      </c>
      <c r="V2451" s="18"/>
    </row>
    <row r="2452" s="13" customFormat="true" ht="12" hidden="false" customHeight="false" outlineLevel="0" collapsed="false">
      <c r="A2452" s="12" t="n">
        <v>18346</v>
      </c>
      <c r="B2452" s="13" t="n">
        <v>72</v>
      </c>
      <c r="C2452" s="13" t="s">
        <v>468</v>
      </c>
      <c r="D2452" s="13" t="n">
        <v>0</v>
      </c>
      <c r="E2452" s="13" t="n">
        <v>217</v>
      </c>
      <c r="F2452" s="13" t="s">
        <v>481</v>
      </c>
      <c r="G2452" s="13" t="s">
        <v>28</v>
      </c>
      <c r="H2452" s="13" t="s">
        <v>25</v>
      </c>
      <c r="I2452" s="13" t="n">
        <v>1</v>
      </c>
      <c r="J2452" s="13" t="n">
        <v>3680</v>
      </c>
      <c r="K2452" s="14" t="n">
        <v>0.399305555555556</v>
      </c>
      <c r="L2452" s="15" t="n">
        <v>0.413194444444444</v>
      </c>
      <c r="M2452" s="16" t="n">
        <f aca="false">VLOOKUP(E2452,'Esp. percorsi al 18-10-22'!C:J,8,FALSE())</f>
        <v>7.33521171379858</v>
      </c>
      <c r="N2452" s="16"/>
      <c r="O2452" s="16"/>
      <c r="P2452" s="13" t="n">
        <v>52</v>
      </c>
      <c r="Q2452" s="17" t="n">
        <f aca="false">+M2452*P2452</f>
        <v>381.431009117526</v>
      </c>
      <c r="R2452" s="17" t="n">
        <f aca="false">+N2452*P2452</f>
        <v>0</v>
      </c>
      <c r="S2452" s="17"/>
      <c r="T2452" s="18" t="n">
        <f aca="false">+L2452-K2452</f>
        <v>0.0138888888888889</v>
      </c>
      <c r="U2452" s="18" t="n">
        <f aca="false">+T2452*P2452</f>
        <v>0.722222222222222</v>
      </c>
      <c r="V2452" s="18"/>
    </row>
    <row r="2453" s="13" customFormat="true" ht="12" hidden="false" customHeight="false" outlineLevel="0" collapsed="false">
      <c r="A2453" s="12" t="n">
        <v>17731</v>
      </c>
      <c r="B2453" s="13" t="n">
        <v>72</v>
      </c>
      <c r="C2453" s="13" t="s">
        <v>468</v>
      </c>
      <c r="D2453" s="13" t="n">
        <v>0</v>
      </c>
      <c r="E2453" s="13" t="n">
        <v>744</v>
      </c>
      <c r="F2453" s="13" t="s">
        <v>482</v>
      </c>
      <c r="G2453" s="13" t="s">
        <v>42</v>
      </c>
      <c r="H2453" s="13" t="n">
        <v>6</v>
      </c>
      <c r="I2453" s="13" t="n">
        <v>1</v>
      </c>
      <c r="J2453" s="13" t="n">
        <v>17731</v>
      </c>
      <c r="K2453" s="14" t="n">
        <v>0.586805555555556</v>
      </c>
      <c r="L2453" s="15" t="n">
        <v>0.600694444444444</v>
      </c>
      <c r="M2453" s="16" t="n">
        <f aca="false">VLOOKUP(E2453,'Esp. percorsi al 18-10-22'!C:J,8,FALSE())</f>
        <v>9.68113392801357</v>
      </c>
      <c r="N2453" s="16"/>
      <c r="O2453" s="16"/>
      <c r="P2453" s="13" t="n">
        <v>37</v>
      </c>
      <c r="Q2453" s="17" t="n">
        <f aca="false">+M2453*P2453</f>
        <v>358.201955336502</v>
      </c>
      <c r="R2453" s="17" t="n">
        <f aca="false">+N2453*P2453</f>
        <v>0</v>
      </c>
      <c r="S2453" s="17"/>
      <c r="T2453" s="18" t="n">
        <f aca="false">+L2453-K2453</f>
        <v>0.0138888888888889</v>
      </c>
      <c r="U2453" s="18" t="n">
        <f aca="false">+T2453*P2453</f>
        <v>0.513888888888889</v>
      </c>
      <c r="V2453" s="18"/>
    </row>
    <row r="2454" s="13" customFormat="true" ht="12" hidden="false" customHeight="false" outlineLevel="0" collapsed="false">
      <c r="A2454" s="12" t="n">
        <v>17846</v>
      </c>
      <c r="B2454" s="13" t="n">
        <v>72</v>
      </c>
      <c r="C2454" s="13" t="s">
        <v>468</v>
      </c>
      <c r="D2454" s="13" t="n">
        <v>0</v>
      </c>
      <c r="E2454" s="13" t="n">
        <v>744</v>
      </c>
      <c r="F2454" s="13" t="s">
        <v>482</v>
      </c>
      <c r="G2454" s="13" t="s">
        <v>250</v>
      </c>
      <c r="H2454" s="13" t="s">
        <v>25</v>
      </c>
      <c r="I2454" s="13" t="n">
        <v>1</v>
      </c>
      <c r="J2454" s="13" t="n">
        <v>17846</v>
      </c>
      <c r="K2454" s="14" t="n">
        <v>0.586805555555556</v>
      </c>
      <c r="L2454" s="15" t="n">
        <v>0.600694444444444</v>
      </c>
      <c r="M2454" s="16" t="n">
        <f aca="false">VLOOKUP(E2454,'Esp. percorsi al 18-10-22'!C:J,8,FALSE())</f>
        <v>9.68113392801357</v>
      </c>
      <c r="N2454" s="16"/>
      <c r="O2454" s="16"/>
      <c r="P2454" s="13" t="n">
        <v>25</v>
      </c>
      <c r="Q2454" s="17" t="n">
        <f aca="false">+M2454*P2454</f>
        <v>242.028348200339</v>
      </c>
      <c r="R2454" s="17" t="n">
        <f aca="false">+N2454*P2454</f>
        <v>0</v>
      </c>
      <c r="S2454" s="17"/>
      <c r="T2454" s="18" t="n">
        <f aca="false">+L2454-K2454</f>
        <v>0.0138888888888889</v>
      </c>
      <c r="U2454" s="18" t="n">
        <f aca="false">+T2454*P2454</f>
        <v>0.347222222222222</v>
      </c>
      <c r="V2454" s="18"/>
    </row>
    <row r="2455" s="13" customFormat="true" ht="12" hidden="false" customHeight="false" outlineLevel="0" collapsed="false">
      <c r="A2455" s="12" t="n">
        <v>12038</v>
      </c>
      <c r="B2455" s="13" t="n">
        <v>72</v>
      </c>
      <c r="C2455" s="13" t="s">
        <v>468</v>
      </c>
      <c r="D2455" s="13" t="n">
        <v>0</v>
      </c>
      <c r="E2455" s="13" t="n">
        <v>826</v>
      </c>
      <c r="F2455" s="13" t="s">
        <v>483</v>
      </c>
      <c r="G2455" s="13" t="s">
        <v>26</v>
      </c>
      <c r="H2455" s="13" t="s">
        <v>29</v>
      </c>
      <c r="I2455" s="13" t="n">
        <v>1</v>
      </c>
      <c r="J2455" s="13" t="n">
        <v>2887</v>
      </c>
      <c r="K2455" s="14" t="n">
        <v>0.746527777777778</v>
      </c>
      <c r="L2455" s="15" t="n">
        <v>0.763888888888889</v>
      </c>
      <c r="M2455" s="16" t="n">
        <f aca="false">VLOOKUP(E2455,'Esp. percorsi al 18-10-22'!C:J,8,FALSE())</f>
        <v>9.06882352078463</v>
      </c>
      <c r="N2455" s="16"/>
      <c r="O2455" s="16"/>
      <c r="P2455" s="13" t="n">
        <v>47</v>
      </c>
      <c r="Q2455" s="17" t="n">
        <f aca="false">+M2455*P2455</f>
        <v>426.234705476878</v>
      </c>
      <c r="R2455" s="17" t="n">
        <f aca="false">+N2455*P2455</f>
        <v>0</v>
      </c>
      <c r="S2455" s="17"/>
      <c r="T2455" s="18" t="n">
        <f aca="false">+L2455-K2455</f>
        <v>0.0173611111111111</v>
      </c>
      <c r="U2455" s="18" t="n">
        <f aca="false">+T2455*P2455</f>
        <v>0.815972222222222</v>
      </c>
      <c r="V2455" s="18"/>
    </row>
    <row r="2456" s="13" customFormat="true" ht="12" hidden="false" customHeight="false" outlineLevel="0" collapsed="false">
      <c r="A2456" s="12" t="n">
        <v>10759</v>
      </c>
      <c r="B2456" s="13" t="n">
        <v>72</v>
      </c>
      <c r="C2456" s="13" t="s">
        <v>468</v>
      </c>
      <c r="D2456" s="13" t="n">
        <v>0</v>
      </c>
      <c r="E2456" s="13" t="n">
        <v>890</v>
      </c>
      <c r="F2456" s="13" t="s">
        <v>484</v>
      </c>
      <c r="G2456" s="13" t="s">
        <v>28</v>
      </c>
      <c r="H2456" s="13" t="s">
        <v>25</v>
      </c>
      <c r="I2456" s="13" t="n">
        <v>1</v>
      </c>
      <c r="J2456" s="13" t="n">
        <v>3696</v>
      </c>
      <c r="K2456" s="14" t="n">
        <v>0.322916666666667</v>
      </c>
      <c r="L2456" s="15" t="n">
        <v>0.340277777777778</v>
      </c>
      <c r="M2456" s="16" t="n">
        <f aca="false">VLOOKUP(E2456,'Esp. percorsi al 18-10-22'!C:J,8,FALSE())</f>
        <v>9.72586040040087</v>
      </c>
      <c r="N2456" s="16"/>
      <c r="O2456" s="16"/>
      <c r="P2456" s="13" t="n">
        <v>52</v>
      </c>
      <c r="Q2456" s="17" t="n">
        <f aca="false">+M2456*P2456</f>
        <v>505.744740820845</v>
      </c>
      <c r="R2456" s="17" t="n">
        <f aca="false">+N2456*P2456</f>
        <v>0</v>
      </c>
      <c r="S2456" s="17"/>
      <c r="T2456" s="18" t="n">
        <f aca="false">+L2456-K2456</f>
        <v>0.0173611111111111</v>
      </c>
      <c r="U2456" s="18" t="n">
        <f aca="false">+T2456*P2456</f>
        <v>0.902777777777778</v>
      </c>
      <c r="V2456" s="18"/>
    </row>
    <row r="2457" s="13" customFormat="true" ht="12" hidden="false" customHeight="false" outlineLevel="0" collapsed="false">
      <c r="A2457" s="12" t="n">
        <v>10751</v>
      </c>
      <c r="B2457" s="13" t="n">
        <v>72</v>
      </c>
      <c r="C2457" s="13" t="s">
        <v>468</v>
      </c>
      <c r="D2457" s="13" t="n">
        <v>0</v>
      </c>
      <c r="E2457" s="13" t="n">
        <v>960</v>
      </c>
      <c r="F2457" s="13" t="s">
        <v>485</v>
      </c>
      <c r="G2457" s="13" t="s">
        <v>26</v>
      </c>
      <c r="H2457" s="13" t="s">
        <v>25</v>
      </c>
      <c r="I2457" s="13" t="n">
        <v>1</v>
      </c>
      <c r="J2457" s="13" t="n">
        <v>3052</v>
      </c>
      <c r="K2457" s="14" t="n">
        <v>0.315972222222222</v>
      </c>
      <c r="L2457" s="15" t="n">
        <v>0.329861111111111</v>
      </c>
      <c r="M2457" s="16" t="n">
        <f aca="false">VLOOKUP(E2457,'Esp. percorsi al 18-10-22'!C:J,8,FALSE())</f>
        <v>9.98268371574511</v>
      </c>
      <c r="N2457" s="16"/>
      <c r="O2457" s="16"/>
      <c r="P2457" s="13" t="n">
        <v>251</v>
      </c>
      <c r="Q2457" s="17" t="n">
        <f aca="false">+M2457*P2457</f>
        <v>2505.65361265202</v>
      </c>
      <c r="R2457" s="17" t="n">
        <f aca="false">+N2457*P2457</f>
        <v>0</v>
      </c>
      <c r="S2457" s="17"/>
      <c r="T2457" s="18" t="n">
        <f aca="false">+L2457-K2457</f>
        <v>0.0138888888888889</v>
      </c>
      <c r="U2457" s="18" t="n">
        <f aca="false">+T2457*P2457</f>
        <v>3.48611111111111</v>
      </c>
      <c r="V2457" s="18"/>
    </row>
    <row r="2458" s="13" customFormat="true" ht="12" hidden="false" customHeight="false" outlineLevel="0" collapsed="false">
      <c r="A2458" s="12" t="n">
        <v>18560</v>
      </c>
      <c r="B2458" s="13" t="n">
        <v>72</v>
      </c>
      <c r="C2458" s="13" t="s">
        <v>468</v>
      </c>
      <c r="D2458" s="13" t="n">
        <v>0</v>
      </c>
      <c r="E2458" s="13" t="n">
        <v>1032</v>
      </c>
      <c r="F2458" s="13" t="s">
        <v>486</v>
      </c>
      <c r="G2458" s="13" t="s">
        <v>250</v>
      </c>
      <c r="H2458" s="13" t="s">
        <v>25</v>
      </c>
      <c r="I2458" s="13" t="n">
        <v>1</v>
      </c>
      <c r="J2458" s="13" t="n">
        <v>17525</v>
      </c>
      <c r="K2458" s="14" t="n">
        <v>0.320833333333333</v>
      </c>
      <c r="L2458" s="15" t="n">
        <v>0.340277777777778</v>
      </c>
      <c r="M2458" s="16" t="n">
        <f aca="false">VLOOKUP(E2458,'Esp. percorsi al 18-10-22'!C:J,8,FALSE())</f>
        <v>11.2780920909277</v>
      </c>
      <c r="N2458" s="16"/>
      <c r="O2458" s="16"/>
      <c r="P2458" s="13" t="n">
        <v>25</v>
      </c>
      <c r="Q2458" s="17" t="n">
        <f aca="false">+M2458*P2458</f>
        <v>281.952302273192</v>
      </c>
      <c r="R2458" s="17" t="n">
        <f aca="false">+N2458*P2458</f>
        <v>0</v>
      </c>
      <c r="S2458" s="17"/>
      <c r="T2458" s="18" t="n">
        <f aca="false">+L2458-K2458</f>
        <v>0.0194444444444444</v>
      </c>
      <c r="U2458" s="18" t="n">
        <f aca="false">+T2458*P2458</f>
        <v>0.486111111111111</v>
      </c>
      <c r="V2458" s="18"/>
    </row>
    <row r="2459" s="13" customFormat="true" ht="12" hidden="false" customHeight="false" outlineLevel="0" collapsed="false">
      <c r="A2459" s="12" t="n">
        <v>18799</v>
      </c>
      <c r="B2459" s="13" t="n">
        <v>72</v>
      </c>
      <c r="C2459" s="13" t="s">
        <v>468</v>
      </c>
      <c r="D2459" s="13" t="n">
        <v>0</v>
      </c>
      <c r="E2459" s="13" t="n">
        <v>1032</v>
      </c>
      <c r="F2459" s="13" t="s">
        <v>486</v>
      </c>
      <c r="G2459" s="13" t="s">
        <v>42</v>
      </c>
      <c r="H2459" s="13" t="n">
        <v>6</v>
      </c>
      <c r="I2459" s="13" t="n">
        <v>1</v>
      </c>
      <c r="J2459" s="13" t="n">
        <v>18799</v>
      </c>
      <c r="K2459" s="14" t="n">
        <v>0.334722222222222</v>
      </c>
      <c r="L2459" s="15" t="n">
        <v>0.354166666666667</v>
      </c>
      <c r="M2459" s="16" t="n">
        <f aca="false">VLOOKUP(E2459,'Esp. percorsi al 18-10-22'!C:J,8,FALSE())</f>
        <v>11.2780920909277</v>
      </c>
      <c r="N2459" s="16"/>
      <c r="O2459" s="16"/>
      <c r="P2459" s="13" t="n">
        <v>37</v>
      </c>
      <c r="Q2459" s="17" t="n">
        <f aca="false">+M2459*P2459</f>
        <v>417.289407364325</v>
      </c>
      <c r="R2459" s="17" t="n">
        <f aca="false">+N2459*P2459</f>
        <v>0</v>
      </c>
      <c r="S2459" s="17"/>
      <c r="T2459" s="18" t="n">
        <f aca="false">+L2459-K2459</f>
        <v>0.0194444444444444</v>
      </c>
      <c r="U2459" s="18" t="n">
        <f aca="false">+T2459*P2459</f>
        <v>0.719444444444444</v>
      </c>
      <c r="V2459" s="18"/>
    </row>
    <row r="2460" s="13" customFormat="true" ht="12" hidden="false" customHeight="false" outlineLevel="0" collapsed="false">
      <c r="A2460" s="12" t="n">
        <v>18348</v>
      </c>
      <c r="B2460" s="13" t="n">
        <v>72</v>
      </c>
      <c r="C2460" s="13" t="s">
        <v>468</v>
      </c>
      <c r="D2460" s="13" t="n">
        <v>0</v>
      </c>
      <c r="E2460" s="13" t="n">
        <v>1032</v>
      </c>
      <c r="F2460" s="13" t="s">
        <v>486</v>
      </c>
      <c r="G2460" s="13" t="s">
        <v>28</v>
      </c>
      <c r="H2460" s="13" t="s">
        <v>25</v>
      </c>
      <c r="I2460" s="13" t="n">
        <v>1</v>
      </c>
      <c r="J2460" s="13" t="n">
        <v>18348</v>
      </c>
      <c r="K2460" s="14" t="n">
        <v>0.584722222222222</v>
      </c>
      <c r="L2460" s="15" t="n">
        <v>0.604166666666667</v>
      </c>
      <c r="M2460" s="16" t="n">
        <f aca="false">VLOOKUP(E2460,'Esp. percorsi al 18-10-22'!C:J,8,FALSE())</f>
        <v>11.2780920909277</v>
      </c>
      <c r="N2460" s="16"/>
      <c r="O2460" s="16"/>
      <c r="P2460" s="13" t="n">
        <v>52</v>
      </c>
      <c r="Q2460" s="17" t="n">
        <f aca="false">+M2460*P2460</f>
        <v>586.46078872824</v>
      </c>
      <c r="R2460" s="17" t="n">
        <f aca="false">+N2460*P2460</f>
        <v>0</v>
      </c>
      <c r="S2460" s="17"/>
      <c r="T2460" s="18" t="n">
        <f aca="false">+L2460-K2460</f>
        <v>0.0194444444444444</v>
      </c>
      <c r="U2460" s="18" t="n">
        <f aca="false">+T2460*P2460</f>
        <v>1.01111111111111</v>
      </c>
      <c r="V2460" s="18"/>
    </row>
    <row r="2461" s="13" customFormat="true" ht="12" hidden="false" customHeight="false" outlineLevel="0" collapsed="false">
      <c r="A2461" s="12" t="n">
        <v>18349</v>
      </c>
      <c r="B2461" s="13" t="n">
        <v>72</v>
      </c>
      <c r="C2461" s="13" t="s">
        <v>468</v>
      </c>
      <c r="D2461" s="13" t="n">
        <v>0</v>
      </c>
      <c r="E2461" s="13" t="n">
        <v>1033</v>
      </c>
      <c r="F2461" s="13" t="s">
        <v>481</v>
      </c>
      <c r="G2461" s="13" t="s">
        <v>28</v>
      </c>
      <c r="H2461" s="13" t="s">
        <v>25</v>
      </c>
      <c r="I2461" s="13" t="n">
        <v>1</v>
      </c>
      <c r="J2461" s="13" t="n">
        <v>18349</v>
      </c>
      <c r="K2461" s="14" t="n">
        <v>0.611111111111111</v>
      </c>
      <c r="L2461" s="15" t="n">
        <v>0.625</v>
      </c>
      <c r="M2461" s="16" t="n">
        <f aca="false">VLOOKUP(E2461,'Esp. percorsi al 18-10-22'!C:J,8,FALSE())</f>
        <v>8.32395190970641</v>
      </c>
      <c r="N2461" s="16"/>
      <c r="O2461" s="16"/>
      <c r="P2461" s="13" t="n">
        <v>52</v>
      </c>
      <c r="Q2461" s="17" t="n">
        <f aca="false">+M2461*P2461</f>
        <v>432.845499304733</v>
      </c>
      <c r="R2461" s="17" t="n">
        <f aca="false">+N2461*P2461</f>
        <v>0</v>
      </c>
      <c r="S2461" s="17"/>
      <c r="T2461" s="18" t="n">
        <f aca="false">+L2461-K2461</f>
        <v>0.0138888888888889</v>
      </c>
      <c r="U2461" s="18" t="n">
        <f aca="false">+T2461*P2461</f>
        <v>0.722222222222222</v>
      </c>
      <c r="V2461" s="18"/>
    </row>
    <row r="2462" s="13" customFormat="true" ht="12" hidden="false" customHeight="false" outlineLevel="0" collapsed="false">
      <c r="A2462" s="12" t="n">
        <v>10612</v>
      </c>
      <c r="B2462" s="13" t="n">
        <v>73</v>
      </c>
      <c r="C2462" s="13" t="s">
        <v>468</v>
      </c>
      <c r="D2462" s="13" t="n">
        <v>2</v>
      </c>
      <c r="E2462" s="13" t="n">
        <v>49</v>
      </c>
      <c r="F2462" s="13" t="s">
        <v>487</v>
      </c>
      <c r="G2462" s="13" t="s">
        <v>28</v>
      </c>
      <c r="H2462" s="13" t="s">
        <v>25</v>
      </c>
      <c r="I2462" s="13" t="n">
        <v>1</v>
      </c>
      <c r="J2462" s="13" t="n">
        <v>3701</v>
      </c>
      <c r="K2462" s="14" t="n">
        <v>0.520833333333333</v>
      </c>
      <c r="L2462" s="15" t="n">
        <v>0.571527777777778</v>
      </c>
      <c r="M2462" s="16" t="n">
        <f aca="false">VLOOKUP(E2462,'Esp. percorsi al 18-10-22'!C:J,8,FALSE())</f>
        <v>27.9682149310176</v>
      </c>
      <c r="N2462" s="16"/>
      <c r="O2462" s="16"/>
      <c r="P2462" s="13" t="n">
        <v>52</v>
      </c>
      <c r="Q2462" s="17" t="n">
        <f aca="false">+M2462*P2462</f>
        <v>1454.34717641292</v>
      </c>
      <c r="R2462" s="17" t="n">
        <f aca="false">+N2462*P2462</f>
        <v>0</v>
      </c>
      <c r="S2462" s="17"/>
      <c r="T2462" s="18" t="n">
        <f aca="false">+L2462-K2462</f>
        <v>0.0506944444444444</v>
      </c>
      <c r="U2462" s="18" t="n">
        <f aca="false">+T2462*P2462</f>
        <v>2.63611111111111</v>
      </c>
      <c r="V2462" s="18"/>
    </row>
    <row r="2463" s="13" customFormat="true" ht="12" hidden="false" customHeight="false" outlineLevel="0" collapsed="false">
      <c r="A2463" s="12" t="n">
        <v>17693</v>
      </c>
      <c r="B2463" s="13" t="n">
        <v>73</v>
      </c>
      <c r="C2463" s="13" t="s">
        <v>468</v>
      </c>
      <c r="D2463" s="13" t="n">
        <v>2</v>
      </c>
      <c r="E2463" s="13" t="n">
        <v>49</v>
      </c>
      <c r="F2463" s="13" t="s">
        <v>487</v>
      </c>
      <c r="G2463" s="13" t="s">
        <v>26</v>
      </c>
      <c r="H2463" s="13" t="s">
        <v>25</v>
      </c>
      <c r="I2463" s="13" t="n">
        <v>1</v>
      </c>
      <c r="J2463" s="13" t="n">
        <v>3165</v>
      </c>
      <c r="K2463" s="14" t="n">
        <v>0.552083333333333</v>
      </c>
      <c r="L2463" s="15" t="n">
        <v>0.602777777777778</v>
      </c>
      <c r="M2463" s="16" t="n">
        <f aca="false">VLOOKUP(E2463,'Esp. percorsi al 18-10-22'!C:J,8,FALSE())</f>
        <v>27.9682149310176</v>
      </c>
      <c r="N2463" s="16"/>
      <c r="O2463" s="16"/>
      <c r="P2463" s="13" t="n">
        <v>251</v>
      </c>
      <c r="Q2463" s="17" t="n">
        <f aca="false">+M2463*P2463</f>
        <v>7020.02194768542</v>
      </c>
      <c r="R2463" s="17" t="n">
        <f aca="false">+N2463*P2463</f>
        <v>0</v>
      </c>
      <c r="S2463" s="17"/>
      <c r="T2463" s="18" t="n">
        <f aca="false">+L2463-K2463</f>
        <v>0.0506944444444444</v>
      </c>
      <c r="U2463" s="18" t="n">
        <f aca="false">+T2463*P2463</f>
        <v>12.7243055555556</v>
      </c>
      <c r="V2463" s="18"/>
    </row>
    <row r="2464" s="13" customFormat="true" ht="12" hidden="false" customHeight="false" outlineLevel="0" collapsed="false">
      <c r="A2464" s="12" t="n">
        <v>10610</v>
      </c>
      <c r="B2464" s="13" t="n">
        <v>73</v>
      </c>
      <c r="C2464" s="13" t="s">
        <v>468</v>
      </c>
      <c r="D2464" s="13" t="n">
        <v>2</v>
      </c>
      <c r="E2464" s="13" t="n">
        <v>49</v>
      </c>
      <c r="F2464" s="13" t="s">
        <v>487</v>
      </c>
      <c r="G2464" s="13" t="s">
        <v>24</v>
      </c>
      <c r="H2464" s="13" t="s">
        <v>25</v>
      </c>
      <c r="I2464" s="13" t="n">
        <v>1</v>
      </c>
      <c r="J2464" s="13" t="n">
        <v>3166</v>
      </c>
      <c r="K2464" s="14" t="n">
        <v>0.78125</v>
      </c>
      <c r="L2464" s="15" t="n">
        <v>0.831944444444444</v>
      </c>
      <c r="M2464" s="16" t="n">
        <f aca="false">VLOOKUP(E2464,'Esp. percorsi al 18-10-22'!C:J,8,FALSE())</f>
        <v>27.9682149310176</v>
      </c>
      <c r="N2464" s="16"/>
      <c r="O2464" s="16"/>
      <c r="P2464" s="13" t="n">
        <v>303</v>
      </c>
      <c r="Q2464" s="17" t="n">
        <f aca="false">+M2464*P2464</f>
        <v>8474.36912409833</v>
      </c>
      <c r="R2464" s="17" t="n">
        <f aca="false">+N2464*P2464</f>
        <v>0</v>
      </c>
      <c r="S2464" s="17"/>
      <c r="T2464" s="18" t="n">
        <f aca="false">+L2464-K2464</f>
        <v>0.0506944444444444</v>
      </c>
      <c r="U2464" s="18" t="n">
        <f aca="false">+T2464*P2464</f>
        <v>15.3604166666667</v>
      </c>
      <c r="V2464" s="18"/>
    </row>
    <row r="2465" s="13" customFormat="true" ht="12" hidden="false" customHeight="false" outlineLevel="0" collapsed="false">
      <c r="A2465" s="12" t="n">
        <v>17623</v>
      </c>
      <c r="B2465" s="13" t="n">
        <v>73</v>
      </c>
      <c r="C2465" s="13" t="s">
        <v>468</v>
      </c>
      <c r="D2465" s="13" t="n">
        <v>1</v>
      </c>
      <c r="E2465" s="13" t="n">
        <v>175</v>
      </c>
      <c r="F2465" s="13" t="s">
        <v>488</v>
      </c>
      <c r="G2465" s="13" t="s">
        <v>24</v>
      </c>
      <c r="H2465" s="13" t="s">
        <v>25</v>
      </c>
      <c r="I2465" s="13" t="n">
        <v>1</v>
      </c>
      <c r="J2465" s="13" t="n">
        <v>3163</v>
      </c>
      <c r="K2465" s="14" t="n">
        <v>0.270833333333333</v>
      </c>
      <c r="L2465" s="15" t="n">
        <v>0.315972222222222</v>
      </c>
      <c r="M2465" s="16" t="n">
        <f aca="false">VLOOKUP(E2465,'Esp. percorsi al 18-10-22'!C:J,8,FALSE())</f>
        <v>25.6973530609629</v>
      </c>
      <c r="N2465" s="16"/>
      <c r="O2465" s="16"/>
      <c r="P2465" s="13" t="n">
        <v>303</v>
      </c>
      <c r="Q2465" s="17" t="n">
        <f aca="false">+M2465*P2465</f>
        <v>7786.29797747176</v>
      </c>
      <c r="R2465" s="17" t="n">
        <f aca="false">+N2465*P2465</f>
        <v>0</v>
      </c>
      <c r="S2465" s="17"/>
      <c r="T2465" s="18" t="n">
        <f aca="false">+L2465-K2465</f>
        <v>0.0451388888888889</v>
      </c>
      <c r="U2465" s="18" t="n">
        <f aca="false">+T2465*P2465</f>
        <v>13.6770833333333</v>
      </c>
      <c r="V2465" s="18"/>
    </row>
    <row r="2466" s="13" customFormat="true" ht="12" hidden="false" customHeight="false" outlineLevel="0" collapsed="false">
      <c r="A2466" s="12" t="n">
        <v>10611</v>
      </c>
      <c r="B2466" s="13" t="n">
        <v>73</v>
      </c>
      <c r="C2466" s="13" t="s">
        <v>468</v>
      </c>
      <c r="D2466" s="13" t="n">
        <v>1</v>
      </c>
      <c r="E2466" s="13" t="n">
        <v>175</v>
      </c>
      <c r="F2466" s="13" t="s">
        <v>488</v>
      </c>
      <c r="G2466" s="13" t="s">
        <v>28</v>
      </c>
      <c r="H2466" s="13" t="s">
        <v>25</v>
      </c>
      <c r="I2466" s="13" t="n">
        <v>1</v>
      </c>
      <c r="J2466" s="13" t="n">
        <v>3700</v>
      </c>
      <c r="K2466" s="14" t="n">
        <v>0.586805555555556</v>
      </c>
      <c r="L2466" s="15" t="n">
        <v>0.631944444444444</v>
      </c>
      <c r="M2466" s="16" t="n">
        <f aca="false">VLOOKUP(E2466,'Esp. percorsi al 18-10-22'!C:J,8,FALSE())</f>
        <v>25.6973530609629</v>
      </c>
      <c r="N2466" s="16"/>
      <c r="O2466" s="16"/>
      <c r="P2466" s="13" t="n">
        <v>52</v>
      </c>
      <c r="Q2466" s="17" t="n">
        <f aca="false">+M2466*P2466</f>
        <v>1336.26235917007</v>
      </c>
      <c r="R2466" s="17" t="n">
        <f aca="false">+N2466*P2466</f>
        <v>0</v>
      </c>
      <c r="S2466" s="17"/>
      <c r="T2466" s="18" t="n">
        <f aca="false">+L2466-K2466</f>
        <v>0.0451388888888889</v>
      </c>
      <c r="U2466" s="18" t="n">
        <f aca="false">+T2466*P2466</f>
        <v>2.34722222222222</v>
      </c>
      <c r="V2466" s="18"/>
    </row>
    <row r="2467" s="13" customFormat="true" ht="12" hidden="false" customHeight="false" outlineLevel="0" collapsed="false">
      <c r="A2467" s="12" t="n">
        <v>17626</v>
      </c>
      <c r="B2467" s="13" t="n">
        <v>73</v>
      </c>
      <c r="C2467" s="13" t="s">
        <v>468</v>
      </c>
      <c r="D2467" s="13" t="n">
        <v>1</v>
      </c>
      <c r="E2467" s="13" t="n">
        <v>175</v>
      </c>
      <c r="F2467" s="13" t="s">
        <v>488</v>
      </c>
      <c r="G2467" s="13" t="s">
        <v>26</v>
      </c>
      <c r="H2467" s="13" t="s">
        <v>25</v>
      </c>
      <c r="I2467" s="13" t="n">
        <v>1</v>
      </c>
      <c r="J2467" s="13" t="n">
        <v>3164</v>
      </c>
      <c r="K2467" s="14" t="n">
        <v>0.602777777777778</v>
      </c>
      <c r="L2467" s="15" t="n">
        <v>0.647916666666667</v>
      </c>
      <c r="M2467" s="16" t="n">
        <f aca="false">VLOOKUP(E2467,'Esp. percorsi al 18-10-22'!C:J,8,FALSE())</f>
        <v>25.6973530609629</v>
      </c>
      <c r="N2467" s="16"/>
      <c r="O2467" s="16"/>
      <c r="P2467" s="13" t="n">
        <v>251</v>
      </c>
      <c r="Q2467" s="17" t="n">
        <f aca="false">+M2467*P2467</f>
        <v>6450.03561830169</v>
      </c>
      <c r="R2467" s="17" t="n">
        <f aca="false">+N2467*P2467</f>
        <v>0</v>
      </c>
      <c r="S2467" s="17"/>
      <c r="T2467" s="18" t="n">
        <f aca="false">+L2467-K2467</f>
        <v>0.0451388888888889</v>
      </c>
      <c r="U2467" s="18" t="n">
        <f aca="false">+T2467*P2467</f>
        <v>11.3298611111111</v>
      </c>
      <c r="V2467" s="18"/>
    </row>
    <row r="2468" s="13" customFormat="true" ht="12" hidden="false" customHeight="false" outlineLevel="0" collapsed="false">
      <c r="A2468" s="12" t="n">
        <v>18552</v>
      </c>
      <c r="B2468" s="13" t="n">
        <v>73</v>
      </c>
      <c r="C2468" s="13" t="s">
        <v>468</v>
      </c>
      <c r="D2468" s="13" t="n">
        <v>2</v>
      </c>
      <c r="E2468" s="13" t="n">
        <v>1082</v>
      </c>
      <c r="F2468" s="13" t="s">
        <v>489</v>
      </c>
      <c r="G2468" s="13" t="s">
        <v>42</v>
      </c>
      <c r="H2468" s="19" t="s">
        <v>27</v>
      </c>
      <c r="I2468" s="13" t="n">
        <v>1</v>
      </c>
      <c r="J2468" s="13" t="n">
        <v>18552</v>
      </c>
      <c r="K2468" s="14" t="n">
        <v>0.604166666666667</v>
      </c>
      <c r="L2468" s="15" t="n">
        <v>0.638888888888889</v>
      </c>
      <c r="M2468" s="16" t="n">
        <f aca="false">VLOOKUP(E2468,'Esp. percorsi al 18-10-22'!C:J,8,FALSE())</f>
        <v>20.4243753815228</v>
      </c>
      <c r="N2468" s="16"/>
      <c r="O2468" s="16"/>
      <c r="P2468" s="13" t="n">
        <v>189</v>
      </c>
      <c r="Q2468" s="17" t="n">
        <f aca="false">+M2468*P2468</f>
        <v>3860.20694710781</v>
      </c>
      <c r="R2468" s="17" t="n">
        <f aca="false">+N2468*P2468</f>
        <v>0</v>
      </c>
      <c r="S2468" s="17"/>
      <c r="T2468" s="18" t="n">
        <f aca="false">+L2468-K2468</f>
        <v>0.0347222222222222</v>
      </c>
      <c r="U2468" s="18" t="n">
        <f aca="false">+T2468*P2468</f>
        <v>6.5625</v>
      </c>
      <c r="V2468" s="18"/>
    </row>
    <row r="2469" s="20" customFormat="true" ht="12" hidden="false" customHeight="false" outlineLevel="0" collapsed="false">
      <c r="A2469" s="12" t="n">
        <v>10618</v>
      </c>
      <c r="B2469" s="20" t="n">
        <v>74</v>
      </c>
      <c r="C2469" s="20" t="s">
        <v>468</v>
      </c>
      <c r="D2469" s="20" t="n">
        <v>1</v>
      </c>
      <c r="E2469" s="20" t="n">
        <v>44</v>
      </c>
      <c r="F2469" s="20" t="s">
        <v>490</v>
      </c>
      <c r="G2469" s="20" t="s">
        <v>24</v>
      </c>
      <c r="H2469" s="20" t="n">
        <v>136</v>
      </c>
      <c r="I2469" s="20" t="n">
        <v>1</v>
      </c>
      <c r="J2469" s="20" t="n">
        <v>3095</v>
      </c>
      <c r="K2469" s="21" t="n">
        <v>0.416666666666667</v>
      </c>
      <c r="L2469" s="22" t="n">
        <v>0.436111111111111</v>
      </c>
      <c r="M2469" s="23" t="n">
        <f aca="false">VLOOKUP(E2469,'Esp. percorsi al 18-10-22'!C:J,8,FALSE())</f>
        <v>12.2571627917754</v>
      </c>
      <c r="N2469" s="23"/>
      <c r="O2469" s="23"/>
      <c r="P2469" s="20" t="n">
        <v>152</v>
      </c>
      <c r="Q2469" s="24" t="n">
        <f aca="false">+M2469*P2469</f>
        <v>1863.08874434986</v>
      </c>
      <c r="R2469" s="24" t="n">
        <f aca="false">+N2469*P2469</f>
        <v>0</v>
      </c>
      <c r="S2469" s="24"/>
      <c r="T2469" s="25" t="n">
        <f aca="false">+L2469-K2469</f>
        <v>0.0194444444444444</v>
      </c>
      <c r="U2469" s="25" t="n">
        <f aca="false">+T2469*P2469</f>
        <v>2.95555555555556</v>
      </c>
      <c r="V2469" s="25"/>
    </row>
    <row r="2470" s="20" customFormat="true" ht="12" hidden="false" customHeight="false" outlineLevel="0" collapsed="false">
      <c r="A2470" s="12" t="n">
        <v>10614</v>
      </c>
      <c r="B2470" s="20" t="n">
        <v>74</v>
      </c>
      <c r="C2470" s="20" t="s">
        <v>468</v>
      </c>
      <c r="D2470" s="20" t="n">
        <v>1</v>
      </c>
      <c r="E2470" s="20" t="n">
        <v>44</v>
      </c>
      <c r="F2470" s="20" t="s">
        <v>490</v>
      </c>
      <c r="G2470" s="20" t="s">
        <v>24</v>
      </c>
      <c r="H2470" s="20" t="s">
        <v>25</v>
      </c>
      <c r="I2470" s="20" t="n">
        <v>1</v>
      </c>
      <c r="J2470" s="20" t="n">
        <v>2245</v>
      </c>
      <c r="K2470" s="21" t="n">
        <v>0.545138888888889</v>
      </c>
      <c r="L2470" s="22" t="n">
        <v>0.564583333333333</v>
      </c>
      <c r="M2470" s="23" t="n">
        <f aca="false">VLOOKUP(E2470,'Esp. percorsi al 18-10-22'!C:J,8,FALSE())</f>
        <v>12.2571627917754</v>
      </c>
      <c r="N2470" s="23"/>
      <c r="O2470" s="23"/>
      <c r="P2470" s="20" t="n">
        <v>303</v>
      </c>
      <c r="Q2470" s="24" t="n">
        <f aca="false">+M2470*P2470</f>
        <v>3713.92032590795</v>
      </c>
      <c r="R2470" s="24" t="n">
        <f aca="false">+N2470*P2470</f>
        <v>0</v>
      </c>
      <c r="S2470" s="24"/>
      <c r="T2470" s="25" t="n">
        <f aca="false">+L2470-K2470</f>
        <v>0.0194444444444444</v>
      </c>
      <c r="U2470" s="25" t="n">
        <f aca="false">+T2470*P2470</f>
        <v>5.89166666666667</v>
      </c>
      <c r="V2470" s="25"/>
    </row>
    <row r="2471" s="20" customFormat="true" ht="12" hidden="false" customHeight="false" outlineLevel="0" collapsed="false">
      <c r="A2471" s="12" t="n">
        <v>10619</v>
      </c>
      <c r="B2471" s="20" t="n">
        <v>74</v>
      </c>
      <c r="C2471" s="20" t="s">
        <v>468</v>
      </c>
      <c r="D2471" s="20" t="n">
        <v>2</v>
      </c>
      <c r="E2471" s="20" t="n">
        <v>105</v>
      </c>
      <c r="F2471" s="20" t="s">
        <v>491</v>
      </c>
      <c r="G2471" s="20" t="s">
        <v>28</v>
      </c>
      <c r="H2471" s="20" t="s">
        <v>25</v>
      </c>
      <c r="I2471" s="20" t="n">
        <v>1</v>
      </c>
      <c r="J2471" s="20" t="n">
        <v>3688</v>
      </c>
      <c r="K2471" s="21" t="n">
        <v>0.306944444444444</v>
      </c>
      <c r="L2471" s="22" t="n">
        <v>0.326388888888889</v>
      </c>
      <c r="M2471" s="23" t="n">
        <f aca="false">VLOOKUP(E2471,'Esp. percorsi al 18-10-22'!C:J,8,FALSE())</f>
        <v>9.98626850830059</v>
      </c>
      <c r="N2471" s="23"/>
      <c r="O2471" s="23"/>
      <c r="P2471" s="20" t="n">
        <v>52</v>
      </c>
      <c r="Q2471" s="24" t="n">
        <f aca="false">+M2471*P2471</f>
        <v>519.285962431631</v>
      </c>
      <c r="R2471" s="24" t="n">
        <f aca="false">+N2471*P2471</f>
        <v>0</v>
      </c>
      <c r="S2471" s="24"/>
      <c r="T2471" s="25" t="n">
        <f aca="false">+L2471-K2471</f>
        <v>0.0194444444444444</v>
      </c>
      <c r="U2471" s="25" t="n">
        <f aca="false">+T2471*P2471</f>
        <v>1.01111111111111</v>
      </c>
      <c r="V2471" s="25"/>
    </row>
    <row r="2472" s="20" customFormat="true" ht="12" hidden="false" customHeight="false" outlineLevel="0" collapsed="false">
      <c r="A2472" s="12" t="n">
        <v>10615</v>
      </c>
      <c r="B2472" s="20" t="n">
        <v>74</v>
      </c>
      <c r="C2472" s="20" t="s">
        <v>468</v>
      </c>
      <c r="D2472" s="20" t="n">
        <v>2</v>
      </c>
      <c r="E2472" s="20" t="n">
        <v>105</v>
      </c>
      <c r="F2472" s="20" t="s">
        <v>491</v>
      </c>
      <c r="G2472" s="20" t="s">
        <v>24</v>
      </c>
      <c r="H2472" s="20" t="n">
        <v>136</v>
      </c>
      <c r="I2472" s="20" t="n">
        <v>1</v>
      </c>
      <c r="J2472" s="20" t="n">
        <v>2283</v>
      </c>
      <c r="K2472" s="21" t="n">
        <v>0.4375</v>
      </c>
      <c r="L2472" s="22" t="n">
        <v>0.456944444444444</v>
      </c>
      <c r="M2472" s="23" t="n">
        <f aca="false">VLOOKUP(E2472,'Esp. percorsi al 18-10-22'!C:J,8,FALSE())</f>
        <v>9.98626850830059</v>
      </c>
      <c r="N2472" s="23"/>
      <c r="O2472" s="23"/>
      <c r="P2472" s="20" t="n">
        <v>152</v>
      </c>
      <c r="Q2472" s="24" t="n">
        <f aca="false">+M2472*P2472</f>
        <v>1517.91281326169</v>
      </c>
      <c r="R2472" s="24" t="n">
        <f aca="false">+N2472*P2472</f>
        <v>0</v>
      </c>
      <c r="S2472" s="24"/>
      <c r="T2472" s="25" t="n">
        <f aca="false">+L2472-K2472</f>
        <v>0.0194444444444444</v>
      </c>
      <c r="U2472" s="25" t="n">
        <f aca="false">+T2472*P2472</f>
        <v>2.95555555555556</v>
      </c>
      <c r="V2472" s="25"/>
    </row>
    <row r="2473" s="20" customFormat="true" ht="12" hidden="false" customHeight="false" outlineLevel="0" collapsed="false">
      <c r="A2473" s="12" t="n">
        <v>12427</v>
      </c>
      <c r="B2473" s="20" t="n">
        <v>74</v>
      </c>
      <c r="C2473" s="20" t="s">
        <v>468</v>
      </c>
      <c r="D2473" s="20" t="n">
        <v>2</v>
      </c>
      <c r="E2473" s="20" t="n">
        <v>105</v>
      </c>
      <c r="F2473" s="20" t="s">
        <v>491</v>
      </c>
      <c r="G2473" s="20" t="s">
        <v>24</v>
      </c>
      <c r="H2473" s="20" t="s">
        <v>25</v>
      </c>
      <c r="I2473" s="20" t="n">
        <v>1</v>
      </c>
      <c r="J2473" s="20" t="n">
        <v>3030</v>
      </c>
      <c r="K2473" s="21" t="n">
        <v>0.565972222222222</v>
      </c>
      <c r="L2473" s="22" t="n">
        <v>0.586805555555556</v>
      </c>
      <c r="M2473" s="23" t="n">
        <f aca="false">VLOOKUP(E2473,'Esp. percorsi al 18-10-22'!C:J,8,FALSE())</f>
        <v>9.98626850830059</v>
      </c>
      <c r="N2473" s="23"/>
      <c r="O2473" s="23"/>
      <c r="P2473" s="20" t="n">
        <v>303</v>
      </c>
      <c r="Q2473" s="24" t="n">
        <f aca="false">+M2473*P2473</f>
        <v>3025.83935801508</v>
      </c>
      <c r="R2473" s="24" t="n">
        <f aca="false">+N2473*P2473</f>
        <v>0</v>
      </c>
      <c r="S2473" s="24"/>
      <c r="T2473" s="25" t="n">
        <f aca="false">+L2473-K2473</f>
        <v>0.0208333333333333</v>
      </c>
      <c r="U2473" s="25" t="n">
        <f aca="false">+T2473*P2473</f>
        <v>6.3125</v>
      </c>
      <c r="V2473" s="25"/>
    </row>
    <row r="2474" s="13" customFormat="true" ht="12" hidden="false" customHeight="false" outlineLevel="0" collapsed="false">
      <c r="A2474" s="12" t="n">
        <v>10616</v>
      </c>
      <c r="B2474" s="13" t="n">
        <v>74</v>
      </c>
      <c r="C2474" s="13" t="s">
        <v>468</v>
      </c>
      <c r="D2474" s="13" t="n">
        <v>2</v>
      </c>
      <c r="E2474" s="13" t="n">
        <v>884</v>
      </c>
      <c r="F2474" s="13" t="s">
        <v>492</v>
      </c>
      <c r="G2474" s="13" t="s">
        <v>26</v>
      </c>
      <c r="H2474" s="13" t="s">
        <v>25</v>
      </c>
      <c r="I2474" s="13" t="n">
        <v>1</v>
      </c>
      <c r="J2474" s="13" t="n">
        <v>2451</v>
      </c>
      <c r="K2474" s="14" t="n">
        <v>0.279166666666667</v>
      </c>
      <c r="L2474" s="15" t="n">
        <v>0.309027777777778</v>
      </c>
      <c r="M2474" s="16" t="n">
        <f aca="false">VLOOKUP(E2474,'Esp. percorsi al 18-10-22'!C:J,8,FALSE())</f>
        <v>20.0065716840934</v>
      </c>
      <c r="N2474" s="16"/>
      <c r="O2474" s="16"/>
      <c r="P2474" s="13" t="n">
        <v>251</v>
      </c>
      <c r="Q2474" s="17" t="n">
        <f aca="false">+M2474*P2474</f>
        <v>5021.64949270744</v>
      </c>
      <c r="R2474" s="17" t="n">
        <f aca="false">+N2474*P2474</f>
        <v>0</v>
      </c>
      <c r="S2474" s="17"/>
      <c r="T2474" s="18" t="n">
        <f aca="false">+L2474-K2474</f>
        <v>0.0298611111111111</v>
      </c>
      <c r="U2474" s="18" t="n">
        <f aca="false">+T2474*P2474</f>
        <v>7.49513888888889</v>
      </c>
      <c r="V2474" s="18"/>
    </row>
    <row r="2475" s="13" customFormat="true" ht="12" hidden="false" customHeight="false" outlineLevel="0" collapsed="false">
      <c r="A2475" s="12" t="n">
        <v>10620</v>
      </c>
      <c r="B2475" s="27" t="n">
        <v>74</v>
      </c>
      <c r="C2475" s="27" t="s">
        <v>468</v>
      </c>
      <c r="D2475" s="27" t="n">
        <v>1</v>
      </c>
      <c r="E2475" s="27" t="n">
        <v>3013</v>
      </c>
      <c r="F2475" s="27" t="s">
        <v>490</v>
      </c>
      <c r="G2475" s="27" t="s">
        <v>24</v>
      </c>
      <c r="H2475" s="27" t="s">
        <v>25</v>
      </c>
      <c r="I2475" s="27" t="n">
        <v>8</v>
      </c>
      <c r="J2475" s="27" t="n">
        <v>4337</v>
      </c>
      <c r="K2475" s="28" t="n">
        <v>0.770833333333333</v>
      </c>
      <c r="L2475" s="29" t="n">
        <v>0.790277777777778</v>
      </c>
      <c r="M2475" s="30" t="n">
        <f aca="false">VLOOKUP(E2475,'Esp. percorsi al 18-10-22'!C:J,8,FALSE())</f>
        <v>12.2571627917754</v>
      </c>
      <c r="N2475" s="30"/>
      <c r="O2475" s="30" t="n">
        <f aca="false">+M2475</f>
        <v>12.2571627917754</v>
      </c>
      <c r="P2475" s="27" t="n">
        <v>303</v>
      </c>
      <c r="Q2475" s="31" t="n">
        <f aca="false">+M2475*P2475</f>
        <v>3713.92032590795</v>
      </c>
      <c r="R2475" s="31" t="n">
        <f aca="false">+N2475*P2475</f>
        <v>0</v>
      </c>
      <c r="S2475" s="31" t="n">
        <f aca="false">+O2475*P2475</f>
        <v>3713.92032590795</v>
      </c>
      <c r="T2475" s="32" t="n">
        <f aca="false">+L2475-K2475</f>
        <v>0.0194444444444444</v>
      </c>
      <c r="U2475" s="32" t="n">
        <f aca="false">+T2475*P2475</f>
        <v>5.89166666666667</v>
      </c>
      <c r="V2475" s="32"/>
    </row>
    <row r="2476" s="13" customFormat="true" ht="12" hidden="false" customHeight="false" outlineLevel="0" collapsed="false">
      <c r="A2476" s="12" t="n">
        <v>18351</v>
      </c>
      <c r="B2476" s="13" t="n">
        <v>75</v>
      </c>
      <c r="C2476" s="13" t="s">
        <v>468</v>
      </c>
      <c r="D2476" s="13" t="n">
        <v>0</v>
      </c>
      <c r="E2476" s="13" t="n">
        <v>43</v>
      </c>
      <c r="F2476" s="13" t="s">
        <v>493</v>
      </c>
      <c r="G2476" s="13" t="s">
        <v>28</v>
      </c>
      <c r="H2476" s="13" t="s">
        <v>25</v>
      </c>
      <c r="I2476" s="13" t="n">
        <v>1</v>
      </c>
      <c r="J2476" s="13" t="n">
        <v>3686</v>
      </c>
      <c r="K2476" s="14" t="n">
        <v>0.548611111111111</v>
      </c>
      <c r="L2476" s="15" t="n">
        <v>0.588888888888889</v>
      </c>
      <c r="M2476" s="16" t="n">
        <f aca="false">VLOOKUP(E2476,'Esp. percorsi al 18-10-22'!C:J,8,FALSE())</f>
        <v>23.7673293264658</v>
      </c>
      <c r="N2476" s="16"/>
      <c r="O2476" s="16"/>
      <c r="P2476" s="13" t="n">
        <v>52</v>
      </c>
      <c r="Q2476" s="17" t="n">
        <f aca="false">+M2476*P2476</f>
        <v>1235.90112497622</v>
      </c>
      <c r="R2476" s="17" t="n">
        <f aca="false">+N2476*P2476</f>
        <v>0</v>
      </c>
      <c r="S2476" s="17"/>
      <c r="T2476" s="18" t="n">
        <f aca="false">+L2476-K2476</f>
        <v>0.0402777777777778</v>
      </c>
      <c r="U2476" s="18" t="n">
        <f aca="false">+T2476*P2476</f>
        <v>2.09444444444444</v>
      </c>
      <c r="V2476" s="18"/>
    </row>
    <row r="2477" s="13" customFormat="true" ht="12" hidden="false" customHeight="false" outlineLevel="0" collapsed="false">
      <c r="A2477" s="12" t="n">
        <v>10956</v>
      </c>
      <c r="B2477" s="13" t="n">
        <v>75</v>
      </c>
      <c r="C2477" s="13" t="s">
        <v>468</v>
      </c>
      <c r="D2477" s="13" t="n">
        <v>0</v>
      </c>
      <c r="E2477" s="13" t="n">
        <v>43</v>
      </c>
      <c r="F2477" s="13" t="s">
        <v>493</v>
      </c>
      <c r="G2477" s="13" t="s">
        <v>26</v>
      </c>
      <c r="H2477" s="13" t="s">
        <v>25</v>
      </c>
      <c r="I2477" s="13" t="n">
        <v>1</v>
      </c>
      <c r="J2477" s="13" t="n">
        <v>3037</v>
      </c>
      <c r="K2477" s="14" t="n">
        <v>0.753472222222222</v>
      </c>
      <c r="L2477" s="15" t="n">
        <v>0.79375</v>
      </c>
      <c r="M2477" s="16" t="n">
        <f aca="false">VLOOKUP(E2477,'Esp. percorsi al 18-10-22'!C:J,8,FALSE())</f>
        <v>23.7673293264658</v>
      </c>
      <c r="N2477" s="16"/>
      <c r="O2477" s="16"/>
      <c r="P2477" s="13" t="n">
        <v>251</v>
      </c>
      <c r="Q2477" s="17" t="n">
        <f aca="false">+M2477*P2477</f>
        <v>5965.59966094292</v>
      </c>
      <c r="R2477" s="17" t="n">
        <f aca="false">+N2477*P2477</f>
        <v>0</v>
      </c>
      <c r="S2477" s="17"/>
      <c r="T2477" s="18" t="n">
        <f aca="false">+L2477-K2477</f>
        <v>0.0402777777777778</v>
      </c>
      <c r="U2477" s="18" t="n">
        <f aca="false">+T2477*P2477</f>
        <v>10.1097222222222</v>
      </c>
      <c r="V2477" s="18"/>
    </row>
    <row r="2478" s="13" customFormat="true" ht="12" hidden="false" customHeight="false" outlineLevel="0" collapsed="false">
      <c r="A2478" s="12" t="n">
        <v>10961</v>
      </c>
      <c r="B2478" s="13" t="n">
        <v>75</v>
      </c>
      <c r="C2478" s="13" t="s">
        <v>468</v>
      </c>
      <c r="D2478" s="13" t="n">
        <v>0</v>
      </c>
      <c r="E2478" s="13" t="n">
        <v>43</v>
      </c>
      <c r="F2478" s="13" t="s">
        <v>493</v>
      </c>
      <c r="G2478" s="13" t="s">
        <v>28</v>
      </c>
      <c r="H2478" s="13" t="s">
        <v>25</v>
      </c>
      <c r="I2478" s="13" t="n">
        <v>1</v>
      </c>
      <c r="J2478" s="13" t="n">
        <v>3654</v>
      </c>
      <c r="K2478" s="14" t="n">
        <v>0.760416666666667</v>
      </c>
      <c r="L2478" s="15" t="n">
        <v>0.800694444444444</v>
      </c>
      <c r="M2478" s="16" t="n">
        <f aca="false">VLOOKUP(E2478,'Esp. percorsi al 18-10-22'!C:J,8,FALSE())</f>
        <v>23.7673293264658</v>
      </c>
      <c r="N2478" s="16"/>
      <c r="O2478" s="16"/>
      <c r="P2478" s="13" t="n">
        <v>52</v>
      </c>
      <c r="Q2478" s="17" t="n">
        <f aca="false">+M2478*P2478</f>
        <v>1235.90112497622</v>
      </c>
      <c r="R2478" s="17" t="n">
        <f aca="false">+N2478*P2478</f>
        <v>0</v>
      </c>
      <c r="S2478" s="17"/>
      <c r="T2478" s="18" t="n">
        <f aca="false">+L2478-K2478</f>
        <v>0.0402777777777778</v>
      </c>
      <c r="U2478" s="18" t="n">
        <f aca="false">+T2478*P2478</f>
        <v>2.09444444444444</v>
      </c>
      <c r="V2478" s="18"/>
    </row>
    <row r="2479" s="13" customFormat="true" ht="12" hidden="false" customHeight="false" outlineLevel="0" collapsed="false">
      <c r="A2479" s="12" t="n">
        <v>10964</v>
      </c>
      <c r="B2479" s="13" t="n">
        <v>75</v>
      </c>
      <c r="C2479" s="13" t="s">
        <v>468</v>
      </c>
      <c r="D2479" s="13" t="n">
        <v>0</v>
      </c>
      <c r="E2479" s="13" t="n">
        <v>46</v>
      </c>
      <c r="F2479" s="13" t="s">
        <v>494</v>
      </c>
      <c r="G2479" s="13" t="s">
        <v>28</v>
      </c>
      <c r="H2479" s="13" t="s">
        <v>25</v>
      </c>
      <c r="I2479" s="13" t="n">
        <v>1</v>
      </c>
      <c r="J2479" s="13" t="n">
        <v>3677</v>
      </c>
      <c r="K2479" s="14" t="n">
        <v>0.520833333333333</v>
      </c>
      <c r="L2479" s="15" t="n">
        <v>0.564583333333333</v>
      </c>
      <c r="M2479" s="16" t="n">
        <f aca="false">VLOOKUP(E2479,'Esp. percorsi al 18-10-22'!C:J,8,FALSE())</f>
        <v>26.8375904981872</v>
      </c>
      <c r="N2479" s="16"/>
      <c r="O2479" s="16"/>
      <c r="P2479" s="13" t="n">
        <v>52</v>
      </c>
      <c r="Q2479" s="17" t="n">
        <f aca="false">+M2479*P2479</f>
        <v>1395.55470590573</v>
      </c>
      <c r="R2479" s="17" t="n">
        <f aca="false">+N2479*P2479</f>
        <v>0</v>
      </c>
      <c r="S2479" s="17"/>
      <c r="T2479" s="18" t="n">
        <f aca="false">+L2479-K2479</f>
        <v>0.04375</v>
      </c>
      <c r="U2479" s="18" t="n">
        <f aca="false">+T2479*P2479</f>
        <v>2.275</v>
      </c>
      <c r="V2479" s="18"/>
    </row>
    <row r="2480" s="13" customFormat="true" ht="12" hidden="false" customHeight="false" outlineLevel="0" collapsed="false">
      <c r="A2480" s="12" t="n">
        <v>10955</v>
      </c>
      <c r="B2480" s="13" t="n">
        <v>75</v>
      </c>
      <c r="C2480" s="13" t="s">
        <v>468</v>
      </c>
      <c r="D2480" s="13" t="n">
        <v>0</v>
      </c>
      <c r="E2480" s="13" t="n">
        <v>46</v>
      </c>
      <c r="F2480" s="13" t="s">
        <v>494</v>
      </c>
      <c r="G2480" s="13" t="s">
        <v>24</v>
      </c>
      <c r="H2480" s="13" t="s">
        <v>25</v>
      </c>
      <c r="I2480" s="13" t="n">
        <v>1</v>
      </c>
      <c r="J2480" s="13" t="n">
        <v>3026</v>
      </c>
      <c r="K2480" s="14" t="n">
        <v>0.78125</v>
      </c>
      <c r="L2480" s="15" t="n">
        <v>0.825</v>
      </c>
      <c r="M2480" s="16" t="n">
        <f aca="false">VLOOKUP(E2480,'Esp. percorsi al 18-10-22'!C:J,8,FALSE())</f>
        <v>26.8375904981872</v>
      </c>
      <c r="N2480" s="16"/>
      <c r="O2480" s="16"/>
      <c r="P2480" s="13" t="n">
        <v>303</v>
      </c>
      <c r="Q2480" s="17" t="n">
        <f aca="false">+M2480*P2480</f>
        <v>8131.78992095072</v>
      </c>
      <c r="R2480" s="17" t="n">
        <f aca="false">+N2480*P2480</f>
        <v>0</v>
      </c>
      <c r="S2480" s="17"/>
      <c r="T2480" s="18" t="n">
        <f aca="false">+L2480-K2480</f>
        <v>0.04375</v>
      </c>
      <c r="U2480" s="18" t="n">
        <f aca="false">+T2480*P2480</f>
        <v>13.25625</v>
      </c>
      <c r="V2480" s="18"/>
    </row>
    <row r="2481" s="13" customFormat="true" ht="12" hidden="false" customHeight="false" outlineLevel="0" collapsed="false">
      <c r="A2481" s="12" t="n">
        <v>18494</v>
      </c>
      <c r="B2481" s="13" t="n">
        <v>75</v>
      </c>
      <c r="C2481" s="13" t="s">
        <v>468</v>
      </c>
      <c r="D2481" s="13" t="n">
        <v>0</v>
      </c>
      <c r="E2481" s="13" t="n">
        <v>47</v>
      </c>
      <c r="F2481" s="13" t="s">
        <v>495</v>
      </c>
      <c r="G2481" s="13" t="s">
        <v>26</v>
      </c>
      <c r="H2481" s="13" t="s">
        <v>25</v>
      </c>
      <c r="I2481" s="13" t="n">
        <v>1</v>
      </c>
      <c r="J2481" s="13" t="n">
        <v>3001</v>
      </c>
      <c r="K2481" s="14" t="n">
        <v>0.555555555555556</v>
      </c>
      <c r="L2481" s="15" t="n">
        <v>0.592361111111111</v>
      </c>
      <c r="M2481" s="16" t="n">
        <f aca="false">VLOOKUP(E2481,'Esp. percorsi al 18-10-22'!C:J,8,FALSE())</f>
        <v>24.3542519177691</v>
      </c>
      <c r="N2481" s="16"/>
      <c r="O2481" s="16"/>
      <c r="P2481" s="13" t="n">
        <v>251</v>
      </c>
      <c r="Q2481" s="17" t="n">
        <f aca="false">+M2481*P2481</f>
        <v>6112.91723136004</v>
      </c>
      <c r="R2481" s="17" t="n">
        <f aca="false">+N2481*P2481</f>
        <v>0</v>
      </c>
      <c r="S2481" s="17"/>
      <c r="T2481" s="18" t="n">
        <f aca="false">+L2481-K2481</f>
        <v>0.0368055555555556</v>
      </c>
      <c r="U2481" s="18" t="n">
        <f aca="false">+T2481*P2481</f>
        <v>9.23819444444444</v>
      </c>
      <c r="V2481" s="18"/>
    </row>
    <row r="2482" s="13" customFormat="true" ht="12" hidden="false" customHeight="false" outlineLevel="0" collapsed="false">
      <c r="A2482" s="12" t="n">
        <v>10958</v>
      </c>
      <c r="B2482" s="13" t="n">
        <v>75</v>
      </c>
      <c r="C2482" s="13" t="s">
        <v>468</v>
      </c>
      <c r="D2482" s="13" t="n">
        <v>0</v>
      </c>
      <c r="E2482" s="13" t="n">
        <v>50</v>
      </c>
      <c r="F2482" s="13" t="s">
        <v>496</v>
      </c>
      <c r="G2482" s="13" t="s">
        <v>24</v>
      </c>
      <c r="H2482" s="13" t="s">
        <v>25</v>
      </c>
      <c r="I2482" s="13" t="n">
        <v>1</v>
      </c>
      <c r="J2482" s="13" t="n">
        <v>3054</v>
      </c>
      <c r="K2482" s="14" t="n">
        <v>0.411111111111111</v>
      </c>
      <c r="L2482" s="15" t="n">
        <v>0.46875</v>
      </c>
      <c r="M2482" s="16" t="n">
        <f aca="false">VLOOKUP(E2482,'Esp. percorsi al 18-10-22'!C:J,8,FALSE())</f>
        <v>34.8360605315643</v>
      </c>
      <c r="N2482" s="16"/>
      <c r="O2482" s="16"/>
      <c r="P2482" s="13" t="n">
        <v>303</v>
      </c>
      <c r="Q2482" s="17" t="n">
        <f aca="false">+M2482*P2482</f>
        <v>10555.326341064</v>
      </c>
      <c r="R2482" s="17" t="n">
        <f aca="false">+N2482*P2482</f>
        <v>0</v>
      </c>
      <c r="S2482" s="17"/>
      <c r="T2482" s="18" t="n">
        <f aca="false">+L2482-K2482</f>
        <v>0.0576388888888889</v>
      </c>
      <c r="U2482" s="18" t="n">
        <f aca="false">+T2482*P2482</f>
        <v>17.4645833333333</v>
      </c>
      <c r="V2482" s="18"/>
    </row>
    <row r="2483" s="13" customFormat="true" ht="12" hidden="false" customHeight="false" outlineLevel="0" collapsed="false">
      <c r="A2483" s="12" t="n">
        <v>10971</v>
      </c>
      <c r="B2483" s="13" t="n">
        <v>75</v>
      </c>
      <c r="C2483" s="13" t="s">
        <v>468</v>
      </c>
      <c r="D2483" s="13" t="n">
        <v>0</v>
      </c>
      <c r="E2483" s="13" t="n">
        <v>61</v>
      </c>
      <c r="F2483" s="13" t="s">
        <v>497</v>
      </c>
      <c r="G2483" s="13" t="s">
        <v>26</v>
      </c>
      <c r="H2483" s="13" t="s">
        <v>25</v>
      </c>
      <c r="I2483" s="13" t="n">
        <v>1</v>
      </c>
      <c r="J2483" s="13" t="n">
        <v>3015</v>
      </c>
      <c r="K2483" s="14" t="n">
        <v>0.590277777777778</v>
      </c>
      <c r="L2483" s="15" t="n">
        <v>0.658333333333333</v>
      </c>
      <c r="M2483" s="16" t="n">
        <f aca="false">VLOOKUP(E2483,'Esp. percorsi al 18-10-22'!C:J,8,FALSE())</f>
        <v>38.5996239738981</v>
      </c>
      <c r="N2483" s="16"/>
      <c r="O2483" s="16"/>
      <c r="P2483" s="13" t="n">
        <v>251</v>
      </c>
      <c r="Q2483" s="17" t="n">
        <f aca="false">+M2483*P2483</f>
        <v>9688.50561744842</v>
      </c>
      <c r="R2483" s="17" t="n">
        <f aca="false">+N2483*P2483</f>
        <v>0</v>
      </c>
      <c r="S2483" s="17"/>
      <c r="T2483" s="18" t="n">
        <f aca="false">+L2483-K2483</f>
        <v>0.0680555555555555</v>
      </c>
      <c r="U2483" s="18" t="n">
        <f aca="false">+T2483*P2483</f>
        <v>17.0819444444444</v>
      </c>
      <c r="V2483" s="18"/>
    </row>
    <row r="2484" s="13" customFormat="true" ht="12" hidden="false" customHeight="false" outlineLevel="0" collapsed="false">
      <c r="A2484" s="12" t="n">
        <v>10949</v>
      </c>
      <c r="B2484" s="13" t="n">
        <v>75</v>
      </c>
      <c r="C2484" s="13" t="s">
        <v>468</v>
      </c>
      <c r="D2484" s="13" t="n">
        <v>0</v>
      </c>
      <c r="E2484" s="13" t="n">
        <v>108</v>
      </c>
      <c r="F2484" s="13" t="s">
        <v>498</v>
      </c>
      <c r="G2484" s="13" t="s">
        <v>24</v>
      </c>
      <c r="H2484" s="13" t="s">
        <v>25</v>
      </c>
      <c r="I2484" s="13" t="n">
        <v>1</v>
      </c>
      <c r="J2484" s="13" t="n">
        <v>2285</v>
      </c>
      <c r="K2484" s="14" t="n">
        <v>0.825</v>
      </c>
      <c r="L2484" s="15" t="n">
        <v>0.852777777777778</v>
      </c>
      <c r="M2484" s="16" t="n">
        <f aca="false">VLOOKUP(E2484,'Esp. percorsi al 18-10-22'!C:J,8,FALSE())</f>
        <v>18.5046370254259</v>
      </c>
      <c r="N2484" s="16"/>
      <c r="O2484" s="16"/>
      <c r="P2484" s="13" t="n">
        <v>303</v>
      </c>
      <c r="Q2484" s="17" t="n">
        <f aca="false">+M2484*P2484</f>
        <v>5606.90501870405</v>
      </c>
      <c r="R2484" s="17" t="n">
        <f aca="false">+N2484*P2484</f>
        <v>0</v>
      </c>
      <c r="S2484" s="17"/>
      <c r="T2484" s="18" t="n">
        <f aca="false">+L2484-K2484</f>
        <v>0.0277777777777778</v>
      </c>
      <c r="U2484" s="18" t="n">
        <f aca="false">+T2484*P2484</f>
        <v>8.41666666666667</v>
      </c>
      <c r="V2484" s="18"/>
    </row>
    <row r="2485" s="13" customFormat="true" ht="12" hidden="false" customHeight="false" outlineLevel="0" collapsed="false">
      <c r="A2485" s="12" t="n">
        <v>10963</v>
      </c>
      <c r="B2485" s="13" t="n">
        <v>75</v>
      </c>
      <c r="C2485" s="13" t="s">
        <v>468</v>
      </c>
      <c r="D2485" s="13" t="n">
        <v>0</v>
      </c>
      <c r="E2485" s="13" t="n">
        <v>109</v>
      </c>
      <c r="F2485" s="13" t="s">
        <v>499</v>
      </c>
      <c r="G2485" s="13" t="s">
        <v>28</v>
      </c>
      <c r="H2485" s="13" t="s">
        <v>25</v>
      </c>
      <c r="I2485" s="13" t="n">
        <v>1</v>
      </c>
      <c r="J2485" s="13" t="n">
        <v>3656</v>
      </c>
      <c r="K2485" s="14" t="n">
        <v>0.277777777777778</v>
      </c>
      <c r="L2485" s="15" t="n">
        <v>0.315972222222222</v>
      </c>
      <c r="M2485" s="16" t="n">
        <f aca="false">VLOOKUP(E2485,'Esp. percorsi al 18-10-22'!C:J,8,FALSE())</f>
        <v>24.6759734256243</v>
      </c>
      <c r="N2485" s="16"/>
      <c r="O2485" s="16"/>
      <c r="P2485" s="13" t="n">
        <v>52</v>
      </c>
      <c r="Q2485" s="17" t="n">
        <f aca="false">+M2485*P2485</f>
        <v>1283.15061813246</v>
      </c>
      <c r="R2485" s="17" t="n">
        <f aca="false">+N2485*P2485</f>
        <v>0</v>
      </c>
      <c r="S2485" s="17"/>
      <c r="T2485" s="18" t="n">
        <f aca="false">+L2485-K2485</f>
        <v>0.0381944444444444</v>
      </c>
      <c r="U2485" s="18" t="n">
        <f aca="false">+T2485*P2485</f>
        <v>1.98611111111111</v>
      </c>
      <c r="V2485" s="18"/>
    </row>
    <row r="2486" s="13" customFormat="true" ht="12" hidden="false" customHeight="false" outlineLevel="0" collapsed="false">
      <c r="A2486" s="12" t="n">
        <v>10972</v>
      </c>
      <c r="B2486" s="13" t="n">
        <v>75</v>
      </c>
      <c r="C2486" s="13" t="s">
        <v>468</v>
      </c>
      <c r="D2486" s="13" t="n">
        <v>0</v>
      </c>
      <c r="E2486" s="13" t="n">
        <v>109</v>
      </c>
      <c r="F2486" s="13" t="s">
        <v>499</v>
      </c>
      <c r="G2486" s="13" t="s">
        <v>26</v>
      </c>
      <c r="H2486" s="13" t="s">
        <v>25</v>
      </c>
      <c r="I2486" s="13" t="n">
        <v>1</v>
      </c>
      <c r="J2486" s="13" t="n">
        <v>3016</v>
      </c>
      <c r="K2486" s="14" t="n">
        <v>0.658333333333333</v>
      </c>
      <c r="L2486" s="15" t="n">
        <v>0.696527777777778</v>
      </c>
      <c r="M2486" s="16" t="n">
        <f aca="false">VLOOKUP(E2486,'Esp. percorsi al 18-10-22'!C:J,8,FALSE())</f>
        <v>24.6759734256243</v>
      </c>
      <c r="N2486" s="16"/>
      <c r="O2486" s="16"/>
      <c r="P2486" s="13" t="n">
        <v>251</v>
      </c>
      <c r="Q2486" s="17" t="n">
        <f aca="false">+M2486*P2486</f>
        <v>6193.6693298317</v>
      </c>
      <c r="R2486" s="17" t="n">
        <f aca="false">+N2486*P2486</f>
        <v>0</v>
      </c>
      <c r="S2486" s="17"/>
      <c r="T2486" s="18" t="n">
        <f aca="false">+L2486-K2486</f>
        <v>0.0381944444444444</v>
      </c>
      <c r="U2486" s="18" t="n">
        <f aca="false">+T2486*P2486</f>
        <v>9.58680555555556</v>
      </c>
      <c r="V2486" s="18"/>
    </row>
    <row r="2487" s="13" customFormat="true" ht="12" hidden="false" customHeight="false" outlineLevel="0" collapsed="false">
      <c r="A2487" s="12" t="n">
        <v>10957</v>
      </c>
      <c r="B2487" s="13" t="n">
        <v>75</v>
      </c>
      <c r="C2487" s="13" t="s">
        <v>468</v>
      </c>
      <c r="D2487" s="13" t="n">
        <v>0</v>
      </c>
      <c r="E2487" s="13" t="n">
        <v>110</v>
      </c>
      <c r="F2487" s="13" t="s">
        <v>500</v>
      </c>
      <c r="G2487" s="13" t="s">
        <v>26</v>
      </c>
      <c r="H2487" s="13" t="s">
        <v>25</v>
      </c>
      <c r="I2487" s="13" t="n">
        <v>1</v>
      </c>
      <c r="J2487" s="13" t="n">
        <v>3051</v>
      </c>
      <c r="K2487" s="14" t="n">
        <v>0.277777777777778</v>
      </c>
      <c r="L2487" s="15" t="n">
        <v>0.309027777777778</v>
      </c>
      <c r="M2487" s="16" t="n">
        <f aca="false">VLOOKUP(E2487,'Esp. percorsi al 18-10-22'!C:J,8,FALSE())</f>
        <v>21.0373284163848</v>
      </c>
      <c r="N2487" s="16"/>
      <c r="O2487" s="16"/>
      <c r="P2487" s="13" t="n">
        <v>251</v>
      </c>
      <c r="Q2487" s="17" t="n">
        <f aca="false">+M2487*P2487</f>
        <v>5280.36943251258</v>
      </c>
      <c r="R2487" s="17" t="n">
        <f aca="false">+N2487*P2487</f>
        <v>0</v>
      </c>
      <c r="S2487" s="17"/>
      <c r="T2487" s="18" t="n">
        <f aca="false">+L2487-K2487</f>
        <v>0.03125</v>
      </c>
      <c r="U2487" s="18" t="n">
        <f aca="false">+T2487*P2487</f>
        <v>7.84375</v>
      </c>
      <c r="V2487" s="18"/>
    </row>
    <row r="2488" s="13" customFormat="true" ht="12" hidden="false" customHeight="false" outlineLevel="0" collapsed="false">
      <c r="A2488" s="12" t="n">
        <v>10965</v>
      </c>
      <c r="B2488" s="13" t="n">
        <v>75</v>
      </c>
      <c r="C2488" s="13" t="s">
        <v>468</v>
      </c>
      <c r="D2488" s="13" t="n">
        <v>0</v>
      </c>
      <c r="E2488" s="13" t="n">
        <v>111</v>
      </c>
      <c r="F2488" s="13" t="s">
        <v>501</v>
      </c>
      <c r="G2488" s="13" t="s">
        <v>28</v>
      </c>
      <c r="H2488" s="13" t="s">
        <v>25</v>
      </c>
      <c r="I2488" s="13" t="n">
        <v>1</v>
      </c>
      <c r="J2488" s="13" t="n">
        <v>3678</v>
      </c>
      <c r="K2488" s="14" t="n">
        <v>0.564583333333333</v>
      </c>
      <c r="L2488" s="15" t="n">
        <v>0.60625</v>
      </c>
      <c r="M2488" s="16" t="n">
        <f aca="false">VLOOKUP(E2488,'Esp. percorsi al 18-10-22'!C:J,8,FALSE())</f>
        <v>25.9013715387204</v>
      </c>
      <c r="N2488" s="16"/>
      <c r="O2488" s="16"/>
      <c r="P2488" s="13" t="n">
        <v>52</v>
      </c>
      <c r="Q2488" s="17" t="n">
        <f aca="false">+M2488*P2488</f>
        <v>1346.87132001346</v>
      </c>
      <c r="R2488" s="17" t="n">
        <f aca="false">+N2488*P2488</f>
        <v>0</v>
      </c>
      <c r="S2488" s="17"/>
      <c r="T2488" s="18" t="n">
        <f aca="false">+L2488-K2488</f>
        <v>0.0416666666666667</v>
      </c>
      <c r="U2488" s="18" t="n">
        <f aca="false">+T2488*P2488</f>
        <v>2.16666666666667</v>
      </c>
      <c r="V2488" s="18"/>
    </row>
    <row r="2489" s="13" customFormat="true" ht="12" hidden="false" customHeight="false" outlineLevel="0" collapsed="false">
      <c r="A2489" s="12" t="n">
        <v>17480</v>
      </c>
      <c r="B2489" s="13" t="n">
        <v>75</v>
      </c>
      <c r="C2489" s="13" t="s">
        <v>468</v>
      </c>
      <c r="D2489" s="13" t="n">
        <v>0</v>
      </c>
      <c r="E2489" s="13" t="n">
        <v>115</v>
      </c>
      <c r="F2489" s="13" t="s">
        <v>502</v>
      </c>
      <c r="G2489" s="13" t="s">
        <v>24</v>
      </c>
      <c r="H2489" s="13" t="s">
        <v>25</v>
      </c>
      <c r="I2489" s="13" t="n">
        <v>1</v>
      </c>
      <c r="J2489" s="13" t="n">
        <v>2286</v>
      </c>
      <c r="K2489" s="14" t="n">
        <v>0.253472222222222</v>
      </c>
      <c r="L2489" s="15" t="n">
        <v>0.277777777777778</v>
      </c>
      <c r="M2489" s="16" t="n">
        <f aca="false">VLOOKUP(E2489,'Esp. percorsi al 18-10-22'!C:J,8,FALSE())</f>
        <v>15.2809447243916</v>
      </c>
      <c r="N2489" s="16"/>
      <c r="O2489" s="16"/>
      <c r="P2489" s="13" t="n">
        <v>303</v>
      </c>
      <c r="Q2489" s="17" t="n">
        <f aca="false">+M2489*P2489</f>
        <v>4630.12625149066</v>
      </c>
      <c r="R2489" s="17" t="n">
        <f aca="false">+N2489*P2489</f>
        <v>0</v>
      </c>
      <c r="S2489" s="17"/>
      <c r="T2489" s="18" t="n">
        <f aca="false">+L2489-K2489</f>
        <v>0.0243055555555556</v>
      </c>
      <c r="U2489" s="18" t="n">
        <f aca="false">+T2489*P2489</f>
        <v>7.36458333333333</v>
      </c>
      <c r="V2489" s="18"/>
    </row>
    <row r="2490" s="13" customFormat="true" ht="12" hidden="false" customHeight="false" outlineLevel="0" collapsed="false">
      <c r="A2490" s="12" t="n">
        <v>10968</v>
      </c>
      <c r="B2490" s="13" t="n">
        <v>75</v>
      </c>
      <c r="C2490" s="13" t="s">
        <v>468</v>
      </c>
      <c r="D2490" s="13" t="n">
        <v>0</v>
      </c>
      <c r="E2490" s="13" t="n">
        <v>116</v>
      </c>
      <c r="F2490" s="13" t="s">
        <v>503</v>
      </c>
      <c r="G2490" s="13" t="s">
        <v>24</v>
      </c>
      <c r="H2490" s="13" t="s">
        <v>25</v>
      </c>
      <c r="I2490" s="13" t="n">
        <v>1</v>
      </c>
      <c r="J2490" s="13" t="n">
        <v>3848</v>
      </c>
      <c r="K2490" s="14" t="n">
        <v>0.25</v>
      </c>
      <c r="L2490" s="15" t="n">
        <v>0.277777777777778</v>
      </c>
      <c r="M2490" s="16" t="n">
        <f aca="false">VLOOKUP(E2490,'Esp. percorsi al 18-10-22'!C:J,8,FALSE())</f>
        <v>18.3512058961129</v>
      </c>
      <c r="N2490" s="16"/>
      <c r="O2490" s="16"/>
      <c r="P2490" s="13" t="n">
        <v>303</v>
      </c>
      <c r="Q2490" s="17" t="n">
        <f aca="false">+M2490*P2490</f>
        <v>5560.41538652221</v>
      </c>
      <c r="R2490" s="17" t="n">
        <f aca="false">+N2490*P2490</f>
        <v>0</v>
      </c>
      <c r="S2490" s="17"/>
      <c r="T2490" s="18" t="n">
        <f aca="false">+L2490-K2490</f>
        <v>0.0277777777777778</v>
      </c>
      <c r="U2490" s="18" t="n">
        <f aca="false">+T2490*P2490</f>
        <v>8.41666666666667</v>
      </c>
      <c r="V2490" s="18"/>
    </row>
    <row r="2491" s="13" customFormat="true" ht="12" hidden="false" customHeight="false" outlineLevel="0" collapsed="false">
      <c r="A2491" s="12" t="n">
        <v>10950</v>
      </c>
      <c r="B2491" s="13" t="n">
        <v>75</v>
      </c>
      <c r="C2491" s="13" t="s">
        <v>468</v>
      </c>
      <c r="D2491" s="13" t="n">
        <v>0</v>
      </c>
      <c r="E2491" s="13" t="n">
        <v>141</v>
      </c>
      <c r="F2491" s="13" t="s">
        <v>504</v>
      </c>
      <c r="G2491" s="13" t="s">
        <v>24</v>
      </c>
      <c r="H2491" s="13" t="s">
        <v>25</v>
      </c>
      <c r="I2491" s="13" t="n">
        <v>1</v>
      </c>
      <c r="J2491" s="13" t="n">
        <v>2308</v>
      </c>
      <c r="K2491" s="14" t="n">
        <v>0.46875</v>
      </c>
      <c r="L2491" s="15" t="n">
        <v>0.5</v>
      </c>
      <c r="M2491" s="16" t="n">
        <f aca="false">VLOOKUP(E2491,'Esp. percorsi al 18-10-22'!C:J,8,FALSE())</f>
        <v>22.1933647367937</v>
      </c>
      <c r="N2491" s="16"/>
      <c r="O2491" s="16"/>
      <c r="P2491" s="13" t="n">
        <v>303</v>
      </c>
      <c r="Q2491" s="17" t="n">
        <f aca="false">+M2491*P2491</f>
        <v>6724.58951524849</v>
      </c>
      <c r="R2491" s="17" t="n">
        <f aca="false">+N2491*P2491</f>
        <v>0</v>
      </c>
      <c r="S2491" s="17"/>
      <c r="T2491" s="18" t="n">
        <f aca="false">+L2491-K2491</f>
        <v>0.03125</v>
      </c>
      <c r="U2491" s="18" t="n">
        <f aca="false">+T2491*P2491</f>
        <v>9.46875</v>
      </c>
      <c r="V2491" s="18"/>
    </row>
    <row r="2492" s="13" customFormat="true" ht="12" hidden="false" customHeight="false" outlineLevel="0" collapsed="false">
      <c r="A2492" s="12" t="n">
        <v>18495</v>
      </c>
      <c r="B2492" s="13" t="n">
        <v>75</v>
      </c>
      <c r="C2492" s="13" t="s">
        <v>468</v>
      </c>
      <c r="D2492" s="13" t="n">
        <v>0</v>
      </c>
      <c r="E2492" s="13" t="n">
        <v>142</v>
      </c>
      <c r="F2492" s="13" t="s">
        <v>505</v>
      </c>
      <c r="G2492" s="13" t="s">
        <v>26</v>
      </c>
      <c r="H2492" s="13" t="s">
        <v>25</v>
      </c>
      <c r="I2492" s="13" t="n">
        <v>1</v>
      </c>
      <c r="J2492" s="13" t="n">
        <v>2309</v>
      </c>
      <c r="K2492" s="14" t="n">
        <v>0.592361111111111</v>
      </c>
      <c r="L2492" s="15" t="n">
        <v>0.647916666666667</v>
      </c>
      <c r="M2492" s="16" t="n">
        <f aca="false">VLOOKUP(E2492,'Esp. percorsi al 18-10-22'!C:J,8,FALSE())</f>
        <v>33.2889106412228</v>
      </c>
      <c r="N2492" s="16"/>
      <c r="O2492" s="16"/>
      <c r="P2492" s="13" t="n">
        <v>251</v>
      </c>
      <c r="Q2492" s="17" t="n">
        <f aca="false">+M2492*P2492</f>
        <v>8355.51657094692</v>
      </c>
      <c r="R2492" s="17" t="n">
        <f aca="false">+N2492*P2492</f>
        <v>0</v>
      </c>
      <c r="S2492" s="17"/>
      <c r="T2492" s="18" t="n">
        <f aca="false">+L2492-K2492</f>
        <v>0.0555555555555556</v>
      </c>
      <c r="U2492" s="18" t="n">
        <f aca="false">+T2492*P2492</f>
        <v>13.9444444444444</v>
      </c>
      <c r="V2492" s="18"/>
    </row>
    <row r="2493" s="13" customFormat="true" ht="12" hidden="false" customHeight="false" outlineLevel="0" collapsed="false">
      <c r="A2493" s="12" t="n">
        <v>10951</v>
      </c>
      <c r="B2493" s="13" t="n">
        <v>75</v>
      </c>
      <c r="C2493" s="13" t="s">
        <v>468</v>
      </c>
      <c r="D2493" s="13" t="n">
        <v>0</v>
      </c>
      <c r="E2493" s="13" t="n">
        <v>202</v>
      </c>
      <c r="F2493" s="13" t="s">
        <v>506</v>
      </c>
      <c r="G2493" s="13" t="s">
        <v>26</v>
      </c>
      <c r="H2493" s="13" t="s">
        <v>25</v>
      </c>
      <c r="I2493" s="13" t="n">
        <v>1</v>
      </c>
      <c r="J2493" s="13" t="n">
        <v>2342</v>
      </c>
      <c r="K2493" s="14" t="n">
        <v>0.79375</v>
      </c>
      <c r="L2493" s="15" t="n">
        <v>0.818055555555556</v>
      </c>
      <c r="M2493" s="16" t="n">
        <f aca="false">VLOOKUP(E2493,'Esp. percorsi al 18-10-22'!C:J,8,FALSE())</f>
        <v>15.157763400838</v>
      </c>
      <c r="N2493" s="16"/>
      <c r="O2493" s="16"/>
      <c r="P2493" s="13" t="n">
        <v>251</v>
      </c>
      <c r="Q2493" s="17" t="n">
        <f aca="false">+M2493*P2493</f>
        <v>3804.59861361034</v>
      </c>
      <c r="R2493" s="17" t="n">
        <f aca="false">+N2493*P2493</f>
        <v>0</v>
      </c>
      <c r="S2493" s="17"/>
      <c r="T2493" s="18" t="n">
        <f aca="false">+L2493-K2493</f>
        <v>0.0243055555555556</v>
      </c>
      <c r="U2493" s="18" t="n">
        <f aca="false">+T2493*P2493</f>
        <v>6.10069444444444</v>
      </c>
      <c r="V2493" s="18"/>
    </row>
    <row r="2494" s="13" customFormat="true" ht="12" hidden="false" customHeight="false" outlineLevel="0" collapsed="false">
      <c r="A2494" s="12" t="n">
        <v>10962</v>
      </c>
      <c r="B2494" s="13" t="n">
        <v>75</v>
      </c>
      <c r="C2494" s="13" t="s">
        <v>468</v>
      </c>
      <c r="D2494" s="13" t="n">
        <v>0</v>
      </c>
      <c r="E2494" s="13" t="n">
        <v>202</v>
      </c>
      <c r="F2494" s="13" t="s">
        <v>506</v>
      </c>
      <c r="G2494" s="13" t="s">
        <v>28</v>
      </c>
      <c r="H2494" s="13" t="s">
        <v>25</v>
      </c>
      <c r="I2494" s="13" t="n">
        <v>1</v>
      </c>
      <c r="J2494" s="13" t="n">
        <v>3655</v>
      </c>
      <c r="K2494" s="14" t="n">
        <v>0.800694444444444</v>
      </c>
      <c r="L2494" s="15" t="n">
        <v>0.825</v>
      </c>
      <c r="M2494" s="16" t="n">
        <f aca="false">VLOOKUP(E2494,'Esp. percorsi al 18-10-22'!C:J,8,FALSE())</f>
        <v>15.157763400838</v>
      </c>
      <c r="N2494" s="16"/>
      <c r="O2494" s="16"/>
      <c r="P2494" s="13" t="n">
        <v>52</v>
      </c>
      <c r="Q2494" s="17" t="n">
        <f aca="false">+M2494*P2494</f>
        <v>788.203696843576</v>
      </c>
      <c r="R2494" s="17" t="n">
        <f aca="false">+N2494*P2494</f>
        <v>0</v>
      </c>
      <c r="S2494" s="17"/>
      <c r="T2494" s="18" t="n">
        <f aca="false">+L2494-K2494</f>
        <v>0.0243055555555556</v>
      </c>
      <c r="U2494" s="18" t="n">
        <f aca="false">+T2494*P2494</f>
        <v>1.26388888888889</v>
      </c>
      <c r="V2494" s="18"/>
    </row>
    <row r="2495" s="13" customFormat="true" ht="12" hidden="false" customHeight="false" outlineLevel="0" collapsed="false">
      <c r="A2495" s="12" t="n">
        <v>18355</v>
      </c>
      <c r="B2495" s="13" t="n">
        <v>75</v>
      </c>
      <c r="C2495" s="13" t="s">
        <v>468</v>
      </c>
      <c r="D2495" s="13" t="n">
        <v>0</v>
      </c>
      <c r="E2495" s="13" t="n">
        <v>203</v>
      </c>
      <c r="F2495" s="13" t="s">
        <v>507</v>
      </c>
      <c r="G2495" s="13" t="s">
        <v>28</v>
      </c>
      <c r="H2495" s="13" t="s">
        <v>25</v>
      </c>
      <c r="I2495" s="13" t="n">
        <v>1</v>
      </c>
      <c r="J2495" s="13" t="n">
        <v>3687</v>
      </c>
      <c r="K2495" s="14" t="n">
        <v>0.588888888888889</v>
      </c>
      <c r="L2495" s="15" t="n">
        <v>0.623611111111111</v>
      </c>
      <c r="M2495" s="16" t="n">
        <f aca="false">VLOOKUP(E2495,'Esp. percorsi al 18-10-22'!C:J,8,FALSE())</f>
        <v>21.3290998010365</v>
      </c>
      <c r="N2495" s="16"/>
      <c r="O2495" s="16"/>
      <c r="P2495" s="13" t="n">
        <v>52</v>
      </c>
      <c r="Q2495" s="17" t="n">
        <f aca="false">+M2495*P2495</f>
        <v>1109.1131896539</v>
      </c>
      <c r="R2495" s="17" t="n">
        <f aca="false">+N2495*P2495</f>
        <v>0</v>
      </c>
      <c r="S2495" s="17"/>
      <c r="T2495" s="18" t="n">
        <f aca="false">+L2495-K2495</f>
        <v>0.0347222222222222</v>
      </c>
      <c r="U2495" s="18" t="n">
        <f aca="false">+T2495*P2495</f>
        <v>1.80555555555556</v>
      </c>
      <c r="V2495" s="18"/>
    </row>
    <row r="2496" s="13" customFormat="true" ht="12" hidden="false" customHeight="false" outlineLevel="0" collapsed="false">
      <c r="A2496" s="12" t="n">
        <v>17481</v>
      </c>
      <c r="B2496" s="13" t="n">
        <v>75</v>
      </c>
      <c r="C2496" s="13" t="s">
        <v>468</v>
      </c>
      <c r="D2496" s="13" t="n">
        <v>0</v>
      </c>
      <c r="E2496" s="13" t="n">
        <v>204</v>
      </c>
      <c r="F2496" s="13" t="s">
        <v>508</v>
      </c>
      <c r="G2496" s="13" t="s">
        <v>24</v>
      </c>
      <c r="H2496" s="13" t="s">
        <v>25</v>
      </c>
      <c r="I2496" s="13" t="n">
        <v>1</v>
      </c>
      <c r="J2496" s="13" t="n">
        <v>2343</v>
      </c>
      <c r="K2496" s="14" t="n">
        <v>0.277777777777778</v>
      </c>
      <c r="L2496" s="15" t="n">
        <v>0.315972222222222</v>
      </c>
      <c r="M2496" s="16" t="n">
        <f aca="false">VLOOKUP(E2496,'Esp. percorsi al 18-10-22'!C:J,8,FALSE())</f>
        <v>22.5544979141326</v>
      </c>
      <c r="N2496" s="16"/>
      <c r="O2496" s="16"/>
      <c r="P2496" s="13" t="n">
        <v>303</v>
      </c>
      <c r="Q2496" s="17" t="n">
        <f aca="false">+M2496*P2496</f>
        <v>6834.01286798218</v>
      </c>
      <c r="R2496" s="17" t="n">
        <f aca="false">+N2496*P2496</f>
        <v>0</v>
      </c>
      <c r="S2496" s="17"/>
      <c r="T2496" s="18" t="n">
        <f aca="false">+L2496-K2496</f>
        <v>0.0381944444444444</v>
      </c>
      <c r="U2496" s="18" t="n">
        <f aca="false">+T2496*P2496</f>
        <v>11.5729166666667</v>
      </c>
      <c r="V2496" s="18"/>
    </row>
    <row r="2497" s="13" customFormat="true" ht="12" hidden="false" customHeight="false" outlineLevel="0" collapsed="false">
      <c r="A2497" s="12" t="n">
        <v>12046</v>
      </c>
      <c r="B2497" s="13" t="n">
        <v>75</v>
      </c>
      <c r="C2497" s="13" t="s">
        <v>468</v>
      </c>
      <c r="D2497" s="13" t="n">
        <v>0</v>
      </c>
      <c r="E2497" s="13" t="n">
        <v>827</v>
      </c>
      <c r="F2497" s="13" t="s">
        <v>509</v>
      </c>
      <c r="G2497" s="13" t="s">
        <v>24</v>
      </c>
      <c r="H2497" s="13" t="s">
        <v>29</v>
      </c>
      <c r="I2497" s="13" t="n">
        <v>1</v>
      </c>
      <c r="J2497" s="13" t="n">
        <v>2866</v>
      </c>
      <c r="K2497" s="14" t="n">
        <v>0.770833333333333</v>
      </c>
      <c r="L2497" s="15" t="n">
        <v>0.797222222222222</v>
      </c>
      <c r="M2497" s="16" t="n">
        <f aca="false">VLOOKUP(E2497,'Esp. percorsi al 18-10-22'!C:J,8,FALSE())</f>
        <v>17.2008073609238</v>
      </c>
      <c r="N2497" s="16"/>
      <c r="O2497" s="16"/>
      <c r="P2497" s="13" t="n">
        <v>57</v>
      </c>
      <c r="Q2497" s="17" t="n">
        <f aca="false">+M2497*P2497</f>
        <v>980.446019572657</v>
      </c>
      <c r="R2497" s="17" t="n">
        <f aca="false">+N2497*P2497</f>
        <v>0</v>
      </c>
      <c r="S2497" s="17"/>
      <c r="T2497" s="18" t="n">
        <f aca="false">+L2497-K2497</f>
        <v>0.0263888888888889</v>
      </c>
      <c r="U2497" s="18" t="n">
        <f aca="false">+T2497*P2497</f>
        <v>1.50416666666667</v>
      </c>
      <c r="V2497" s="18"/>
    </row>
    <row r="2498" s="13" customFormat="true" ht="12" hidden="false" customHeight="false" outlineLevel="0" collapsed="false">
      <c r="A2498" s="12" t="n">
        <v>17140</v>
      </c>
      <c r="B2498" s="13" t="n">
        <v>75</v>
      </c>
      <c r="C2498" s="13" t="s">
        <v>468</v>
      </c>
      <c r="D2498" s="13" t="n">
        <v>0</v>
      </c>
      <c r="E2498" s="13" t="n">
        <v>831</v>
      </c>
      <c r="F2498" s="13" t="s">
        <v>510</v>
      </c>
      <c r="G2498" s="13" t="s">
        <v>24</v>
      </c>
      <c r="H2498" s="13" t="s">
        <v>29</v>
      </c>
      <c r="I2498" s="13" t="n">
        <v>1</v>
      </c>
      <c r="J2498" s="13" t="n">
        <v>17140</v>
      </c>
      <c r="K2498" s="14" t="n">
        <v>0.559027777777778</v>
      </c>
      <c r="L2498" s="15" t="n">
        <v>0.569444444444444</v>
      </c>
      <c r="M2498" s="16" t="n">
        <f aca="false">VLOOKUP(E2498,'Esp. percorsi al 18-10-22'!C:J,8,FALSE())</f>
        <v>7.43419789693386</v>
      </c>
      <c r="N2498" s="16"/>
      <c r="O2498" s="16"/>
      <c r="P2498" s="13" t="n">
        <v>57</v>
      </c>
      <c r="Q2498" s="17" t="n">
        <f aca="false">+M2498*P2498</f>
        <v>423.74928012523</v>
      </c>
      <c r="R2498" s="17" t="n">
        <f aca="false">+N2498*P2498</f>
        <v>0</v>
      </c>
      <c r="S2498" s="17"/>
      <c r="T2498" s="18" t="n">
        <f aca="false">+L2498-K2498</f>
        <v>0.0104166666666667</v>
      </c>
      <c r="U2498" s="18" t="n">
        <f aca="false">+T2498*P2498</f>
        <v>0.59375</v>
      </c>
      <c r="V2498" s="18"/>
    </row>
    <row r="2499" s="13" customFormat="true" ht="12" hidden="false" customHeight="false" outlineLevel="0" collapsed="false">
      <c r="A2499" s="12" t="n">
        <v>12047</v>
      </c>
      <c r="B2499" s="13" t="n">
        <v>75</v>
      </c>
      <c r="C2499" s="13" t="s">
        <v>468</v>
      </c>
      <c r="D2499" s="13" t="n">
        <v>0</v>
      </c>
      <c r="E2499" s="13" t="n">
        <v>835</v>
      </c>
      <c r="F2499" s="13" t="s">
        <v>511</v>
      </c>
      <c r="G2499" s="13" t="s">
        <v>24</v>
      </c>
      <c r="H2499" s="13" t="s">
        <v>29</v>
      </c>
      <c r="I2499" s="13" t="n">
        <v>1</v>
      </c>
      <c r="J2499" s="13" t="n">
        <v>2867</v>
      </c>
      <c r="K2499" s="14" t="n">
        <v>0.797222222222222</v>
      </c>
      <c r="L2499" s="15" t="n">
        <v>0.804861111111111</v>
      </c>
      <c r="M2499" s="16" t="n">
        <f aca="false">VLOOKUP(E2499,'Esp. percorsi al 18-10-22'!C:J,8,FALSE())</f>
        <v>7.39010506057465</v>
      </c>
      <c r="N2499" s="16"/>
      <c r="O2499" s="16"/>
      <c r="P2499" s="13" t="n">
        <v>57</v>
      </c>
      <c r="Q2499" s="17" t="n">
        <f aca="false">+M2499*P2499</f>
        <v>421.235988452755</v>
      </c>
      <c r="R2499" s="17" t="n">
        <f aca="false">+N2499*P2499</f>
        <v>0</v>
      </c>
      <c r="S2499" s="17"/>
      <c r="T2499" s="18" t="n">
        <f aca="false">+L2499-K2499</f>
        <v>0.00763888888888889</v>
      </c>
      <c r="U2499" s="18" t="n">
        <f aca="false">+T2499*P2499</f>
        <v>0.435416666666667</v>
      </c>
      <c r="V2499" s="18"/>
    </row>
    <row r="2500" s="13" customFormat="true" ht="12" hidden="false" customHeight="false" outlineLevel="0" collapsed="false">
      <c r="A2500" s="12" t="n">
        <v>17141</v>
      </c>
      <c r="B2500" s="13" t="n">
        <v>75</v>
      </c>
      <c r="C2500" s="13" t="s">
        <v>468</v>
      </c>
      <c r="D2500" s="13" t="n">
        <v>0</v>
      </c>
      <c r="E2500" s="13" t="n">
        <v>836</v>
      </c>
      <c r="F2500" s="13" t="s">
        <v>512</v>
      </c>
      <c r="G2500" s="13" t="s">
        <v>24</v>
      </c>
      <c r="H2500" s="13" t="s">
        <v>29</v>
      </c>
      <c r="I2500" s="13" t="n">
        <v>1</v>
      </c>
      <c r="J2500" s="13" t="n">
        <v>17141</v>
      </c>
      <c r="K2500" s="14" t="n">
        <v>0.569444444444444</v>
      </c>
      <c r="L2500" s="15" t="n">
        <v>0.590277777777778</v>
      </c>
      <c r="M2500" s="16" t="n">
        <f aca="false">VLOOKUP(E2500,'Esp. percorsi al 18-10-22'!C:J,8,FALSE())</f>
        <v>14.5228395738692</v>
      </c>
      <c r="N2500" s="16"/>
      <c r="O2500" s="16"/>
      <c r="P2500" s="13" t="n">
        <v>57</v>
      </c>
      <c r="Q2500" s="17" t="n">
        <f aca="false">+M2500*P2500</f>
        <v>827.801855710544</v>
      </c>
      <c r="R2500" s="17" t="n">
        <f aca="false">+N2500*P2500</f>
        <v>0</v>
      </c>
      <c r="S2500" s="17"/>
      <c r="T2500" s="18" t="n">
        <f aca="false">+L2500-K2500</f>
        <v>0.0208333333333333</v>
      </c>
      <c r="U2500" s="18" t="n">
        <f aca="false">+T2500*P2500</f>
        <v>1.1875</v>
      </c>
      <c r="V2500" s="18"/>
    </row>
    <row r="2501" s="20" customFormat="true" ht="12" hidden="false" customHeight="false" outlineLevel="0" collapsed="false">
      <c r="A2501" s="12" t="n">
        <v>10622</v>
      </c>
      <c r="B2501" s="20" t="n">
        <v>76</v>
      </c>
      <c r="C2501" s="20" t="s">
        <v>468</v>
      </c>
      <c r="D2501" s="20" t="n">
        <v>2</v>
      </c>
      <c r="E2501" s="20" t="n">
        <v>56</v>
      </c>
      <c r="F2501" s="20" t="s">
        <v>513</v>
      </c>
      <c r="G2501" s="20" t="s">
        <v>24</v>
      </c>
      <c r="H2501" s="20" t="s">
        <v>25</v>
      </c>
      <c r="I2501" s="20" t="n">
        <v>1</v>
      </c>
      <c r="J2501" s="20" t="n">
        <v>3190</v>
      </c>
      <c r="K2501" s="21" t="n">
        <v>0.381944444444444</v>
      </c>
      <c r="L2501" s="22" t="n">
        <v>0.443055555555556</v>
      </c>
      <c r="M2501" s="23" t="n">
        <f aca="false">VLOOKUP(E2501,'Esp. percorsi al 18-10-22'!C:J,8,FALSE())</f>
        <v>41.58111128647</v>
      </c>
      <c r="N2501" s="23"/>
      <c r="O2501" s="23"/>
      <c r="P2501" s="20" t="n">
        <v>303</v>
      </c>
      <c r="Q2501" s="24" t="n">
        <f aca="false">+M2501*P2501</f>
        <v>12599.0767198004</v>
      </c>
      <c r="R2501" s="24" t="n">
        <f aca="false">+N2501*P2501</f>
        <v>0</v>
      </c>
      <c r="S2501" s="24"/>
      <c r="T2501" s="25" t="n">
        <f aca="false">+L2501-K2501</f>
        <v>0.0611111111111111</v>
      </c>
      <c r="U2501" s="25" t="n">
        <f aca="false">+T2501*P2501</f>
        <v>18.5166666666667</v>
      </c>
      <c r="V2501" s="25"/>
    </row>
    <row r="2502" s="20" customFormat="true" ht="12" hidden="false" customHeight="false" outlineLevel="0" collapsed="false">
      <c r="A2502" s="12" t="n">
        <v>10627</v>
      </c>
      <c r="B2502" s="20" t="n">
        <v>76</v>
      </c>
      <c r="C2502" s="20" t="s">
        <v>468</v>
      </c>
      <c r="D2502" s="20" t="n">
        <v>2</v>
      </c>
      <c r="E2502" s="20" t="n">
        <v>56</v>
      </c>
      <c r="F2502" s="20" t="s">
        <v>513</v>
      </c>
      <c r="G2502" s="20" t="s">
        <v>28</v>
      </c>
      <c r="H2502" s="20" t="s">
        <v>25</v>
      </c>
      <c r="I2502" s="20" t="n">
        <v>1</v>
      </c>
      <c r="J2502" s="20" t="n">
        <v>3697</v>
      </c>
      <c r="K2502" s="21" t="n">
        <v>0.534722222222222</v>
      </c>
      <c r="L2502" s="22" t="n">
        <v>0.595833333333333</v>
      </c>
      <c r="M2502" s="23" t="n">
        <f aca="false">VLOOKUP(E2502,'Esp. percorsi al 18-10-22'!C:J,8,FALSE())</f>
        <v>41.58111128647</v>
      </c>
      <c r="N2502" s="23"/>
      <c r="O2502" s="23"/>
      <c r="P2502" s="20" t="n">
        <v>52</v>
      </c>
      <c r="Q2502" s="24" t="n">
        <f aca="false">+M2502*P2502</f>
        <v>2162.21778689644</v>
      </c>
      <c r="R2502" s="24" t="n">
        <f aca="false">+N2502*P2502</f>
        <v>0</v>
      </c>
      <c r="S2502" s="24"/>
      <c r="T2502" s="25" t="n">
        <f aca="false">+L2502-K2502</f>
        <v>0.0611111111111111</v>
      </c>
      <c r="U2502" s="25" t="n">
        <f aca="false">+T2502*P2502</f>
        <v>3.17777777777778</v>
      </c>
      <c r="V2502" s="25"/>
    </row>
    <row r="2503" s="20" customFormat="true" ht="12" hidden="false" customHeight="false" outlineLevel="0" collapsed="false">
      <c r="A2503" s="12" t="n">
        <v>17627</v>
      </c>
      <c r="B2503" s="20" t="n">
        <v>76</v>
      </c>
      <c r="C2503" s="20" t="s">
        <v>468</v>
      </c>
      <c r="D2503" s="20" t="n">
        <v>2</v>
      </c>
      <c r="E2503" s="20" t="n">
        <v>56</v>
      </c>
      <c r="F2503" s="20" t="s">
        <v>513</v>
      </c>
      <c r="G2503" s="20" t="s">
        <v>26</v>
      </c>
      <c r="H2503" s="20" t="s">
        <v>25</v>
      </c>
      <c r="I2503" s="20" t="n">
        <v>1</v>
      </c>
      <c r="J2503" s="20" t="n">
        <v>3193</v>
      </c>
      <c r="K2503" s="21" t="n">
        <v>0.548611111111111</v>
      </c>
      <c r="L2503" s="22" t="n">
        <v>0.609722222222222</v>
      </c>
      <c r="M2503" s="23" t="n">
        <f aca="false">VLOOKUP(E2503,'Esp. percorsi al 18-10-22'!C:J,8,FALSE())</f>
        <v>41.58111128647</v>
      </c>
      <c r="N2503" s="23"/>
      <c r="O2503" s="23"/>
      <c r="P2503" s="20" t="n">
        <v>251</v>
      </c>
      <c r="Q2503" s="24" t="n">
        <f aca="false">+M2503*P2503</f>
        <v>10436.858932904</v>
      </c>
      <c r="R2503" s="24" t="n">
        <f aca="false">+N2503*P2503</f>
        <v>0</v>
      </c>
      <c r="S2503" s="24"/>
      <c r="T2503" s="25" t="n">
        <f aca="false">+L2503-K2503</f>
        <v>0.0611111111111111</v>
      </c>
      <c r="U2503" s="25" t="n">
        <f aca="false">+T2503*P2503</f>
        <v>15.3388888888889</v>
      </c>
      <c r="V2503" s="25"/>
    </row>
    <row r="2504" s="20" customFormat="true" ht="12" hidden="false" customHeight="false" outlineLevel="0" collapsed="false">
      <c r="A2504" s="12" t="n">
        <v>10626</v>
      </c>
      <c r="B2504" s="20" t="n">
        <v>76</v>
      </c>
      <c r="C2504" s="20" t="s">
        <v>468</v>
      </c>
      <c r="D2504" s="20" t="n">
        <v>2</v>
      </c>
      <c r="E2504" s="20" t="n">
        <v>56</v>
      </c>
      <c r="F2504" s="20" t="s">
        <v>513</v>
      </c>
      <c r="G2504" s="20" t="s">
        <v>24</v>
      </c>
      <c r="H2504" s="20" t="s">
        <v>25</v>
      </c>
      <c r="I2504" s="20" t="n">
        <v>1</v>
      </c>
      <c r="J2504" s="20" t="n">
        <v>3196</v>
      </c>
      <c r="K2504" s="21" t="n">
        <v>0.770833333333333</v>
      </c>
      <c r="L2504" s="22" t="n">
        <v>0.831944444444444</v>
      </c>
      <c r="M2504" s="23" t="n">
        <f aca="false">VLOOKUP(E2504,'Esp. percorsi al 18-10-22'!C:J,8,FALSE())</f>
        <v>41.58111128647</v>
      </c>
      <c r="N2504" s="23"/>
      <c r="O2504" s="23"/>
      <c r="P2504" s="20" t="n">
        <v>303</v>
      </c>
      <c r="Q2504" s="24" t="n">
        <f aca="false">+M2504*P2504</f>
        <v>12599.0767198004</v>
      </c>
      <c r="R2504" s="24" t="n">
        <f aca="false">+N2504*P2504</f>
        <v>0</v>
      </c>
      <c r="S2504" s="24"/>
      <c r="T2504" s="25" t="n">
        <f aca="false">+L2504-K2504</f>
        <v>0.0611111111111111</v>
      </c>
      <c r="U2504" s="25" t="n">
        <f aca="false">+T2504*P2504</f>
        <v>18.5166666666667</v>
      </c>
      <c r="V2504" s="25"/>
    </row>
    <row r="2505" s="20" customFormat="true" ht="12" hidden="false" customHeight="false" outlineLevel="0" collapsed="false">
      <c r="A2505" s="12" t="n">
        <v>10621</v>
      </c>
      <c r="B2505" s="20" t="n">
        <v>76</v>
      </c>
      <c r="C2505" s="20" t="s">
        <v>468</v>
      </c>
      <c r="D2505" s="20" t="n">
        <v>1</v>
      </c>
      <c r="E2505" s="20" t="n">
        <v>94</v>
      </c>
      <c r="F2505" s="20" t="s">
        <v>514</v>
      </c>
      <c r="G2505" s="20" t="s">
        <v>24</v>
      </c>
      <c r="H2505" s="20" t="s">
        <v>25</v>
      </c>
      <c r="I2505" s="20" t="n">
        <v>1</v>
      </c>
      <c r="J2505" s="20" t="n">
        <v>3189</v>
      </c>
      <c r="K2505" s="21" t="n">
        <v>0.263888888888889</v>
      </c>
      <c r="L2505" s="22" t="n">
        <v>0.315972222222222</v>
      </c>
      <c r="M2505" s="23" t="n">
        <f aca="false">VLOOKUP(E2505,'Esp. percorsi al 18-10-22'!C:J,8,FALSE())</f>
        <v>39.5718487288444</v>
      </c>
      <c r="N2505" s="23"/>
      <c r="O2505" s="23"/>
      <c r="P2505" s="20" t="n">
        <v>303</v>
      </c>
      <c r="Q2505" s="24" t="n">
        <f aca="false">+M2505*P2505</f>
        <v>11990.2701648399</v>
      </c>
      <c r="R2505" s="24" t="n">
        <f aca="false">+N2505*P2505</f>
        <v>0</v>
      </c>
      <c r="S2505" s="24"/>
      <c r="T2505" s="25" t="n">
        <f aca="false">+L2505-K2505</f>
        <v>0.0520833333333333</v>
      </c>
      <c r="U2505" s="25" t="n">
        <f aca="false">+T2505*P2505</f>
        <v>15.78125</v>
      </c>
      <c r="V2505" s="25"/>
    </row>
    <row r="2506" s="20" customFormat="true" ht="12" hidden="false" customHeight="false" outlineLevel="0" collapsed="false">
      <c r="A2506" s="12" t="n">
        <v>10623</v>
      </c>
      <c r="B2506" s="20" t="n">
        <v>76</v>
      </c>
      <c r="C2506" s="20" t="s">
        <v>468</v>
      </c>
      <c r="D2506" s="20" t="n">
        <v>1</v>
      </c>
      <c r="E2506" s="20" t="n">
        <v>95</v>
      </c>
      <c r="F2506" s="20" t="s">
        <v>515</v>
      </c>
      <c r="G2506" s="20" t="s">
        <v>24</v>
      </c>
      <c r="H2506" s="20" t="s">
        <v>25</v>
      </c>
      <c r="I2506" s="20" t="n">
        <v>1</v>
      </c>
      <c r="J2506" s="20" t="n">
        <v>3192</v>
      </c>
      <c r="K2506" s="21" t="n">
        <v>0.443055555555556</v>
      </c>
      <c r="L2506" s="22" t="n">
        <v>0.498611111111111</v>
      </c>
      <c r="M2506" s="23" t="n">
        <f aca="false">VLOOKUP(E2506,'Esp. percorsi al 18-10-22'!C:J,8,FALSE())</f>
        <v>40.7972468419405</v>
      </c>
      <c r="N2506" s="23"/>
      <c r="O2506" s="23"/>
      <c r="P2506" s="20" t="n">
        <v>303</v>
      </c>
      <c r="Q2506" s="24" t="n">
        <f aca="false">+M2506*P2506</f>
        <v>12361.565793108</v>
      </c>
      <c r="R2506" s="24" t="n">
        <f aca="false">+N2506*P2506</f>
        <v>0</v>
      </c>
      <c r="S2506" s="24"/>
      <c r="T2506" s="25" t="n">
        <f aca="false">+L2506-K2506</f>
        <v>0.0555555555555556</v>
      </c>
      <c r="U2506" s="25" t="n">
        <f aca="false">+T2506*P2506</f>
        <v>16.8333333333333</v>
      </c>
      <c r="V2506" s="25"/>
    </row>
    <row r="2507" s="20" customFormat="true" ht="12" hidden="false" customHeight="false" outlineLevel="0" collapsed="false">
      <c r="A2507" s="12" t="n">
        <v>10628</v>
      </c>
      <c r="B2507" s="20" t="n">
        <v>76</v>
      </c>
      <c r="C2507" s="20" t="s">
        <v>468</v>
      </c>
      <c r="D2507" s="20" t="n">
        <v>1</v>
      </c>
      <c r="E2507" s="20" t="n">
        <v>95</v>
      </c>
      <c r="F2507" s="20" t="s">
        <v>515</v>
      </c>
      <c r="G2507" s="20" t="s">
        <v>28</v>
      </c>
      <c r="H2507" s="20" t="s">
        <v>25</v>
      </c>
      <c r="I2507" s="20" t="n">
        <v>1</v>
      </c>
      <c r="J2507" s="20" t="n">
        <v>3698</v>
      </c>
      <c r="K2507" s="21" t="n">
        <v>0.595833333333333</v>
      </c>
      <c r="L2507" s="22" t="n">
        <v>0.651388888888889</v>
      </c>
      <c r="M2507" s="23" t="n">
        <f aca="false">VLOOKUP(E2507,'Esp. percorsi al 18-10-22'!C:J,8,FALSE())</f>
        <v>40.7972468419405</v>
      </c>
      <c r="N2507" s="23"/>
      <c r="O2507" s="23"/>
      <c r="P2507" s="20" t="n">
        <v>52</v>
      </c>
      <c r="Q2507" s="24" t="n">
        <f aca="false">+M2507*P2507</f>
        <v>2121.45683578091</v>
      </c>
      <c r="R2507" s="24" t="n">
        <f aca="false">+N2507*P2507</f>
        <v>0</v>
      </c>
      <c r="S2507" s="24"/>
      <c r="T2507" s="25" t="n">
        <f aca="false">+L2507-K2507</f>
        <v>0.0555555555555556</v>
      </c>
      <c r="U2507" s="25" t="n">
        <f aca="false">+T2507*P2507</f>
        <v>2.88888888888889</v>
      </c>
      <c r="V2507" s="25"/>
    </row>
    <row r="2508" s="20" customFormat="true" ht="12" hidden="false" customHeight="false" outlineLevel="0" collapsed="false">
      <c r="A2508" s="12" t="n">
        <v>17694</v>
      </c>
      <c r="B2508" s="20" t="n">
        <v>76</v>
      </c>
      <c r="C2508" s="20" t="s">
        <v>468</v>
      </c>
      <c r="D2508" s="20" t="n">
        <v>1</v>
      </c>
      <c r="E2508" s="20" t="n">
        <v>95</v>
      </c>
      <c r="F2508" s="20" t="s">
        <v>515</v>
      </c>
      <c r="G2508" s="20" t="s">
        <v>26</v>
      </c>
      <c r="H2508" s="20" t="s">
        <v>25</v>
      </c>
      <c r="I2508" s="20" t="n">
        <v>1</v>
      </c>
      <c r="J2508" s="20" t="n">
        <v>3195</v>
      </c>
      <c r="K2508" s="21" t="n">
        <v>0.609722222222222</v>
      </c>
      <c r="L2508" s="22" t="n">
        <v>0.665277777777778</v>
      </c>
      <c r="M2508" s="23" t="n">
        <f aca="false">VLOOKUP(E2508,'Esp. percorsi al 18-10-22'!C:J,8,FALSE())</f>
        <v>40.7972468419405</v>
      </c>
      <c r="N2508" s="23"/>
      <c r="O2508" s="23"/>
      <c r="P2508" s="20" t="n">
        <v>251</v>
      </c>
      <c r="Q2508" s="24" t="n">
        <f aca="false">+M2508*P2508</f>
        <v>10240.1089573271</v>
      </c>
      <c r="R2508" s="24" t="n">
        <f aca="false">+N2508*P2508</f>
        <v>0</v>
      </c>
      <c r="S2508" s="24"/>
      <c r="T2508" s="25" t="n">
        <f aca="false">+L2508-K2508</f>
        <v>0.0555555555555556</v>
      </c>
      <c r="U2508" s="25" t="n">
        <f aca="false">+T2508*P2508</f>
        <v>13.9444444444444</v>
      </c>
      <c r="V2508" s="25"/>
    </row>
    <row r="2509" s="20" customFormat="true" ht="12" hidden="false" customHeight="false" outlineLevel="0" collapsed="false">
      <c r="A2509" s="12" t="n">
        <v>17922</v>
      </c>
      <c r="B2509" s="20" t="n">
        <v>76</v>
      </c>
      <c r="C2509" s="20" t="s">
        <v>468</v>
      </c>
      <c r="D2509" s="20" t="n">
        <v>2</v>
      </c>
      <c r="E2509" s="20" t="n">
        <v>1018</v>
      </c>
      <c r="F2509" s="20" t="s">
        <v>516</v>
      </c>
      <c r="G2509" s="20" t="s">
        <v>42</v>
      </c>
      <c r="H2509" s="26" t="s">
        <v>27</v>
      </c>
      <c r="I2509" s="20" t="n">
        <v>1</v>
      </c>
      <c r="J2509" s="20" t="n">
        <v>17922</v>
      </c>
      <c r="K2509" s="21" t="n">
        <v>0.59375</v>
      </c>
      <c r="L2509" s="22" t="n">
        <v>0.633333333333333</v>
      </c>
      <c r="M2509" s="23" t="n">
        <f aca="false">VLOOKUP(E2509,'Esp. percorsi al 18-10-22'!C:J,8,FALSE())</f>
        <v>33.6394084174087</v>
      </c>
      <c r="N2509" s="23"/>
      <c r="O2509" s="23"/>
      <c r="P2509" s="20" t="n">
        <v>189</v>
      </c>
      <c r="Q2509" s="24" t="n">
        <f aca="false">+M2509*P2509</f>
        <v>6357.84819089024</v>
      </c>
      <c r="R2509" s="24" t="n">
        <f aca="false">+N2509*P2509</f>
        <v>0</v>
      </c>
      <c r="S2509" s="24"/>
      <c r="T2509" s="25" t="n">
        <f aca="false">+L2509-K2509</f>
        <v>0.0395833333333333</v>
      </c>
      <c r="U2509" s="25" t="n">
        <f aca="false">+T2509*P2509</f>
        <v>7.48125</v>
      </c>
      <c r="V2509" s="25"/>
    </row>
    <row r="2510" s="13" customFormat="true" ht="12" hidden="false" customHeight="false" outlineLevel="0" collapsed="false">
      <c r="A2510" s="12" t="n">
        <v>14110</v>
      </c>
      <c r="B2510" s="13" t="n">
        <v>77</v>
      </c>
      <c r="C2510" s="13" t="s">
        <v>468</v>
      </c>
      <c r="D2510" s="13" t="n">
        <v>1</v>
      </c>
      <c r="E2510" s="13" t="n">
        <v>42</v>
      </c>
      <c r="F2510" s="13" t="s">
        <v>517</v>
      </c>
      <c r="G2510" s="13" t="s">
        <v>42</v>
      </c>
      <c r="H2510" s="13" t="n">
        <v>6</v>
      </c>
      <c r="I2510" s="13" t="n">
        <v>1</v>
      </c>
      <c r="J2510" s="13" t="n">
        <v>2993</v>
      </c>
      <c r="K2510" s="14" t="n">
        <v>0.590277777777778</v>
      </c>
      <c r="L2510" s="15" t="n">
        <v>0.623611111111111</v>
      </c>
      <c r="M2510" s="16" t="n">
        <f aca="false">VLOOKUP(E2510,'Esp. percorsi al 18-10-22'!C:J,8,FALSE())</f>
        <v>19.7165407768343</v>
      </c>
      <c r="N2510" s="16"/>
      <c r="O2510" s="16"/>
      <c r="P2510" s="13" t="n">
        <v>37</v>
      </c>
      <c r="Q2510" s="17" t="n">
        <f aca="false">+M2510*P2510</f>
        <v>729.512008742869</v>
      </c>
      <c r="R2510" s="17" t="n">
        <f aca="false">+N2510*P2510</f>
        <v>0</v>
      </c>
      <c r="S2510" s="17"/>
      <c r="T2510" s="18" t="n">
        <f aca="false">+L2510-K2510</f>
        <v>0.0333333333333333</v>
      </c>
      <c r="U2510" s="18" t="n">
        <f aca="false">+T2510*P2510</f>
        <v>1.23333333333333</v>
      </c>
      <c r="V2510" s="18"/>
    </row>
    <row r="2511" s="13" customFormat="true" ht="12" hidden="false" customHeight="false" outlineLevel="0" collapsed="false">
      <c r="A2511" s="12" t="n">
        <v>14111</v>
      </c>
      <c r="B2511" s="13" t="n">
        <v>77</v>
      </c>
      <c r="C2511" s="13" t="s">
        <v>468</v>
      </c>
      <c r="D2511" s="13" t="n">
        <v>1</v>
      </c>
      <c r="E2511" s="13" t="n">
        <v>42</v>
      </c>
      <c r="F2511" s="13" t="s">
        <v>517</v>
      </c>
      <c r="G2511" s="13" t="s">
        <v>250</v>
      </c>
      <c r="H2511" s="13" t="s">
        <v>25</v>
      </c>
      <c r="I2511" s="13" t="n">
        <v>1</v>
      </c>
      <c r="J2511" s="13" t="n">
        <v>14111</v>
      </c>
      <c r="K2511" s="14" t="n">
        <v>0.590277777777778</v>
      </c>
      <c r="L2511" s="15" t="n">
        <v>0.623611111111111</v>
      </c>
      <c r="M2511" s="16" t="n">
        <f aca="false">VLOOKUP(E2511,'Esp. percorsi al 18-10-22'!C:J,8,FALSE())</f>
        <v>19.7165407768343</v>
      </c>
      <c r="N2511" s="16"/>
      <c r="O2511" s="16"/>
      <c r="P2511" s="13" t="n">
        <v>25</v>
      </c>
      <c r="Q2511" s="17" t="n">
        <f aca="false">+M2511*P2511</f>
        <v>492.913519420858</v>
      </c>
      <c r="R2511" s="17" t="n">
        <f aca="false">+N2511*P2511</f>
        <v>0</v>
      </c>
      <c r="S2511" s="17"/>
      <c r="T2511" s="18" t="n">
        <f aca="false">+L2511-K2511</f>
        <v>0.0333333333333333</v>
      </c>
      <c r="U2511" s="18" t="n">
        <f aca="false">+T2511*P2511</f>
        <v>0.833333333333333</v>
      </c>
      <c r="V2511" s="18"/>
    </row>
    <row r="2512" s="13" customFormat="true" ht="12" hidden="false" customHeight="false" outlineLevel="0" collapsed="false">
      <c r="A2512" s="12" t="n">
        <v>10808</v>
      </c>
      <c r="B2512" s="13" t="n">
        <v>77</v>
      </c>
      <c r="C2512" s="13" t="s">
        <v>468</v>
      </c>
      <c r="D2512" s="13" t="n">
        <v>1</v>
      </c>
      <c r="E2512" s="13" t="n">
        <v>51</v>
      </c>
      <c r="F2512" s="13" t="s">
        <v>518</v>
      </c>
      <c r="G2512" s="13" t="s">
        <v>26</v>
      </c>
      <c r="H2512" s="13" t="s">
        <v>25</v>
      </c>
      <c r="I2512" s="13" t="n">
        <v>1</v>
      </c>
      <c r="J2512" s="13" t="n">
        <v>2986</v>
      </c>
      <c r="K2512" s="14" t="n">
        <v>0.552083333333333</v>
      </c>
      <c r="L2512" s="15" t="n">
        <v>0.599305555555556</v>
      </c>
      <c r="M2512" s="16" t="n">
        <f aca="false">VLOOKUP(E2512,'Esp. percorsi al 18-10-22'!C:J,8,FALSE())</f>
        <v>26.251331600508</v>
      </c>
      <c r="N2512" s="16"/>
      <c r="O2512" s="16"/>
      <c r="P2512" s="13" t="n">
        <v>251</v>
      </c>
      <c r="Q2512" s="17" t="n">
        <f aca="false">+M2512*P2512</f>
        <v>6589.08423172751</v>
      </c>
      <c r="R2512" s="17" t="n">
        <f aca="false">+N2512*P2512</f>
        <v>0</v>
      </c>
      <c r="S2512" s="17"/>
      <c r="T2512" s="18" t="n">
        <f aca="false">+L2512-K2512</f>
        <v>0.0472222222222222</v>
      </c>
      <c r="U2512" s="18" t="n">
        <f aca="false">+T2512*P2512</f>
        <v>11.8527777777778</v>
      </c>
      <c r="V2512" s="18"/>
    </row>
    <row r="2513" s="13" customFormat="true" ht="12" hidden="false" customHeight="false" outlineLevel="0" collapsed="false">
      <c r="A2513" s="12" t="n">
        <v>10818</v>
      </c>
      <c r="B2513" s="13" t="n">
        <v>77</v>
      </c>
      <c r="C2513" s="13" t="s">
        <v>468</v>
      </c>
      <c r="D2513" s="13" t="n">
        <v>1</v>
      </c>
      <c r="E2513" s="13" t="n">
        <v>53</v>
      </c>
      <c r="F2513" s="13" t="s">
        <v>519</v>
      </c>
      <c r="G2513" s="13" t="s">
        <v>24</v>
      </c>
      <c r="H2513" s="13" t="s">
        <v>25</v>
      </c>
      <c r="I2513" s="13" t="n">
        <v>1</v>
      </c>
      <c r="J2513" s="13" t="n">
        <v>3033</v>
      </c>
      <c r="K2513" s="14" t="n">
        <v>0.736111111111111</v>
      </c>
      <c r="L2513" s="15" t="n">
        <v>0.797222222222222</v>
      </c>
      <c r="M2513" s="16" t="n">
        <f aca="false">VLOOKUP(E2513,'Esp. percorsi al 18-10-22'!C:J,8,FALSE())</f>
        <v>30.8728454664378</v>
      </c>
      <c r="N2513" s="16"/>
      <c r="O2513" s="16"/>
      <c r="P2513" s="13" t="n">
        <v>303</v>
      </c>
      <c r="Q2513" s="17" t="n">
        <f aca="false">+M2513*P2513</f>
        <v>9354.47217633065</v>
      </c>
      <c r="R2513" s="17" t="n">
        <f aca="false">+N2513*P2513</f>
        <v>0</v>
      </c>
      <c r="S2513" s="17"/>
      <c r="T2513" s="18" t="n">
        <f aca="false">+L2513-K2513</f>
        <v>0.0611111111111111</v>
      </c>
      <c r="U2513" s="18" t="n">
        <f aca="false">+T2513*P2513</f>
        <v>18.5166666666667</v>
      </c>
      <c r="V2513" s="18"/>
    </row>
    <row r="2514" s="13" customFormat="true" ht="12" hidden="false" customHeight="false" outlineLevel="0" collapsed="false">
      <c r="A2514" s="12" t="n">
        <v>10812</v>
      </c>
      <c r="B2514" s="13" t="n">
        <v>77</v>
      </c>
      <c r="C2514" s="13" t="s">
        <v>468</v>
      </c>
      <c r="D2514" s="13" t="n">
        <v>1</v>
      </c>
      <c r="E2514" s="13" t="n">
        <v>62</v>
      </c>
      <c r="F2514" s="13" t="s">
        <v>520</v>
      </c>
      <c r="G2514" s="13" t="s">
        <v>24</v>
      </c>
      <c r="H2514" s="13" t="s">
        <v>25</v>
      </c>
      <c r="I2514" s="13" t="n">
        <v>1</v>
      </c>
      <c r="J2514" s="13" t="n">
        <v>3006</v>
      </c>
      <c r="K2514" s="14" t="n">
        <v>0.444444444444444</v>
      </c>
      <c r="L2514" s="15" t="n">
        <v>0.472222222222222</v>
      </c>
      <c r="M2514" s="16" t="n">
        <f aca="false">VLOOKUP(E2514,'Esp. percorsi al 18-10-22'!C:J,8,FALSE())</f>
        <v>17.8707092837035</v>
      </c>
      <c r="N2514" s="16"/>
      <c r="O2514" s="16"/>
      <c r="P2514" s="13" t="n">
        <v>303</v>
      </c>
      <c r="Q2514" s="17" t="n">
        <f aca="false">+M2514*P2514</f>
        <v>5414.82491296216</v>
      </c>
      <c r="R2514" s="17" t="n">
        <f aca="false">+N2514*P2514</f>
        <v>0</v>
      </c>
      <c r="S2514" s="17"/>
      <c r="T2514" s="18" t="n">
        <f aca="false">+L2514-K2514</f>
        <v>0.0277777777777778</v>
      </c>
      <c r="U2514" s="18" t="n">
        <f aca="false">+T2514*P2514</f>
        <v>8.41666666666667</v>
      </c>
      <c r="V2514" s="18"/>
    </row>
    <row r="2515" s="13" customFormat="true" ht="12" hidden="false" customHeight="false" outlineLevel="0" collapsed="false">
      <c r="A2515" s="12" t="n">
        <v>10826</v>
      </c>
      <c r="B2515" s="13" t="n">
        <v>77</v>
      </c>
      <c r="C2515" s="13" t="s">
        <v>468</v>
      </c>
      <c r="D2515" s="13" t="n">
        <v>1</v>
      </c>
      <c r="E2515" s="13" t="n">
        <v>62</v>
      </c>
      <c r="F2515" s="13" t="s">
        <v>520</v>
      </c>
      <c r="G2515" s="13" t="s">
        <v>28</v>
      </c>
      <c r="H2515" s="13" t="s">
        <v>25</v>
      </c>
      <c r="I2515" s="13" t="n">
        <v>1</v>
      </c>
      <c r="J2515" s="13" t="n">
        <v>3689</v>
      </c>
      <c r="K2515" s="14" t="n">
        <v>0.506944444444444</v>
      </c>
      <c r="L2515" s="15" t="n">
        <v>0.534722222222222</v>
      </c>
      <c r="M2515" s="16" t="n">
        <f aca="false">VLOOKUP(E2515,'Esp. percorsi al 18-10-22'!C:J,8,FALSE())</f>
        <v>17.8707092837035</v>
      </c>
      <c r="N2515" s="16"/>
      <c r="O2515" s="16"/>
      <c r="P2515" s="13" t="n">
        <v>52</v>
      </c>
      <c r="Q2515" s="17" t="n">
        <f aca="false">+M2515*P2515</f>
        <v>929.276882752582</v>
      </c>
      <c r="R2515" s="17" t="n">
        <f aca="false">+N2515*P2515</f>
        <v>0</v>
      </c>
      <c r="S2515" s="17"/>
      <c r="T2515" s="18" t="n">
        <f aca="false">+L2515-K2515</f>
        <v>0.0277777777777778</v>
      </c>
      <c r="U2515" s="18" t="n">
        <f aca="false">+T2515*P2515</f>
        <v>1.44444444444444</v>
      </c>
      <c r="V2515" s="18"/>
    </row>
    <row r="2516" s="13" customFormat="true" ht="12" hidden="false" customHeight="false" outlineLevel="0" collapsed="false">
      <c r="A2516" s="12" t="n">
        <v>10815</v>
      </c>
      <c r="B2516" s="13" t="n">
        <v>77</v>
      </c>
      <c r="C2516" s="13" t="s">
        <v>468</v>
      </c>
      <c r="D2516" s="13" t="n">
        <v>1</v>
      </c>
      <c r="E2516" s="13" t="n">
        <v>62</v>
      </c>
      <c r="F2516" s="13" t="s">
        <v>520</v>
      </c>
      <c r="G2516" s="13" t="s">
        <v>24</v>
      </c>
      <c r="H2516" s="13" t="s">
        <v>25</v>
      </c>
      <c r="I2516" s="13" t="n">
        <v>1</v>
      </c>
      <c r="J2516" s="13" t="n">
        <v>3013</v>
      </c>
      <c r="K2516" s="14" t="n">
        <v>0.791666666666667</v>
      </c>
      <c r="L2516" s="15" t="n">
        <v>0.819444444444444</v>
      </c>
      <c r="M2516" s="16" t="n">
        <f aca="false">VLOOKUP(E2516,'Esp. percorsi al 18-10-22'!C:J,8,FALSE())</f>
        <v>17.8707092837035</v>
      </c>
      <c r="N2516" s="16"/>
      <c r="O2516" s="16"/>
      <c r="P2516" s="13" t="n">
        <v>303</v>
      </c>
      <c r="Q2516" s="17" t="n">
        <f aca="false">+M2516*P2516</f>
        <v>5414.82491296216</v>
      </c>
      <c r="R2516" s="17" t="n">
        <f aca="false">+N2516*P2516</f>
        <v>0</v>
      </c>
      <c r="S2516" s="17"/>
      <c r="T2516" s="18" t="n">
        <f aca="false">+L2516-K2516</f>
        <v>0.0277777777777778</v>
      </c>
      <c r="U2516" s="18" t="n">
        <f aca="false">+T2516*P2516</f>
        <v>8.41666666666667</v>
      </c>
      <c r="V2516" s="18"/>
    </row>
    <row r="2517" s="13" customFormat="true" ht="12" hidden="false" customHeight="false" outlineLevel="0" collapsed="false">
      <c r="A2517" s="12" t="n">
        <v>10801</v>
      </c>
      <c r="B2517" s="13" t="n">
        <v>77</v>
      </c>
      <c r="C2517" s="13" t="s">
        <v>468</v>
      </c>
      <c r="D2517" s="13" t="n">
        <v>1</v>
      </c>
      <c r="E2517" s="13" t="n">
        <v>63</v>
      </c>
      <c r="F2517" s="13" t="s">
        <v>521</v>
      </c>
      <c r="G2517" s="13" t="s">
        <v>24</v>
      </c>
      <c r="H2517" s="13" t="s">
        <v>29</v>
      </c>
      <c r="I2517" s="13" t="n">
        <v>1</v>
      </c>
      <c r="J2517" s="13" t="n">
        <v>2788</v>
      </c>
      <c r="K2517" s="14" t="n">
        <v>0.472222222222222</v>
      </c>
      <c r="L2517" s="15" t="n">
        <v>0.513888888888889</v>
      </c>
      <c r="M2517" s="16" t="n">
        <f aca="false">VLOOKUP(E2517,'Esp. percorsi al 18-10-22'!C:J,8,FALSE())</f>
        <v>24.4055001073772</v>
      </c>
      <c r="N2517" s="16"/>
      <c r="O2517" s="16"/>
      <c r="P2517" s="13" t="n">
        <v>57</v>
      </c>
      <c r="Q2517" s="17" t="n">
        <f aca="false">+M2517*P2517</f>
        <v>1391.1135061205</v>
      </c>
      <c r="R2517" s="17" t="n">
        <f aca="false">+N2517*P2517</f>
        <v>0</v>
      </c>
      <c r="S2517" s="17"/>
      <c r="T2517" s="18" t="n">
        <f aca="false">+L2517-K2517</f>
        <v>0.0416666666666667</v>
      </c>
      <c r="U2517" s="18" t="n">
        <f aca="false">+T2517*P2517</f>
        <v>2.375</v>
      </c>
      <c r="V2517" s="18"/>
    </row>
    <row r="2518" s="13" customFormat="true" ht="12" hidden="false" customHeight="false" outlineLevel="0" collapsed="false">
      <c r="A2518" s="12" t="n">
        <v>10822</v>
      </c>
      <c r="B2518" s="13" t="n">
        <v>77</v>
      </c>
      <c r="C2518" s="13" t="s">
        <v>468</v>
      </c>
      <c r="D2518" s="13" t="n">
        <v>1</v>
      </c>
      <c r="E2518" s="13" t="n">
        <v>63</v>
      </c>
      <c r="F2518" s="13" t="s">
        <v>521</v>
      </c>
      <c r="G2518" s="13" t="s">
        <v>28</v>
      </c>
      <c r="H2518" s="13" t="s">
        <v>25</v>
      </c>
      <c r="I2518" s="13" t="n">
        <v>1</v>
      </c>
      <c r="J2518" s="13" t="n">
        <v>3664</v>
      </c>
      <c r="K2518" s="14" t="n">
        <v>0.541666666666667</v>
      </c>
      <c r="L2518" s="15" t="n">
        <v>0.583333333333333</v>
      </c>
      <c r="M2518" s="16" t="n">
        <f aca="false">VLOOKUP(E2518,'Esp. percorsi al 18-10-22'!C:J,8,FALSE())</f>
        <v>24.4055001073772</v>
      </c>
      <c r="N2518" s="16"/>
      <c r="O2518" s="16"/>
      <c r="P2518" s="13" t="n">
        <v>52</v>
      </c>
      <c r="Q2518" s="17" t="n">
        <f aca="false">+M2518*P2518</f>
        <v>1269.08600558361</v>
      </c>
      <c r="R2518" s="17" t="n">
        <f aca="false">+N2518*P2518</f>
        <v>0</v>
      </c>
      <c r="S2518" s="17"/>
      <c r="T2518" s="18" t="n">
        <f aca="false">+L2518-K2518</f>
        <v>0.0416666666666667</v>
      </c>
      <c r="U2518" s="18" t="n">
        <f aca="false">+T2518*P2518</f>
        <v>2.16666666666667</v>
      </c>
      <c r="V2518" s="18"/>
    </row>
    <row r="2519" s="13" customFormat="true" ht="12" hidden="false" customHeight="false" outlineLevel="0" collapsed="false">
      <c r="A2519" s="12" t="n">
        <v>12041</v>
      </c>
      <c r="B2519" s="13" t="n">
        <v>77</v>
      </c>
      <c r="C2519" s="13" t="s">
        <v>468</v>
      </c>
      <c r="D2519" s="13" t="n">
        <v>1</v>
      </c>
      <c r="E2519" s="13" t="n">
        <v>63</v>
      </c>
      <c r="F2519" s="13" t="s">
        <v>521</v>
      </c>
      <c r="G2519" s="13" t="s">
        <v>24</v>
      </c>
      <c r="H2519" s="13" t="s">
        <v>29</v>
      </c>
      <c r="I2519" s="13" t="n">
        <v>1</v>
      </c>
      <c r="J2519" s="13" t="n">
        <v>2823</v>
      </c>
      <c r="K2519" s="14" t="n">
        <v>0.774305555555555</v>
      </c>
      <c r="L2519" s="15" t="n">
        <v>0.815972222222222</v>
      </c>
      <c r="M2519" s="16" t="n">
        <f aca="false">VLOOKUP(E2519,'Esp. percorsi al 18-10-22'!C:J,8,FALSE())</f>
        <v>24.4055001073772</v>
      </c>
      <c r="N2519" s="16"/>
      <c r="O2519" s="16"/>
      <c r="P2519" s="13" t="n">
        <v>57</v>
      </c>
      <c r="Q2519" s="17" t="n">
        <f aca="false">+M2519*P2519</f>
        <v>1391.1135061205</v>
      </c>
      <c r="R2519" s="17" t="n">
        <f aca="false">+N2519*P2519</f>
        <v>0</v>
      </c>
      <c r="S2519" s="17"/>
      <c r="T2519" s="18" t="n">
        <f aca="false">+L2519-K2519</f>
        <v>0.0416666666666667</v>
      </c>
      <c r="U2519" s="18" t="n">
        <f aca="false">+T2519*P2519</f>
        <v>2.375</v>
      </c>
      <c r="V2519" s="18"/>
    </row>
    <row r="2520" s="13" customFormat="true" ht="12" hidden="false" customHeight="false" outlineLevel="0" collapsed="false">
      <c r="A2520" s="12" t="n">
        <v>10820</v>
      </c>
      <c r="B2520" s="13" t="n">
        <v>77</v>
      </c>
      <c r="C2520" s="13" t="s">
        <v>468</v>
      </c>
      <c r="D2520" s="13" t="n">
        <v>1</v>
      </c>
      <c r="E2520" s="13" t="n">
        <v>66</v>
      </c>
      <c r="F2520" s="13" t="s">
        <v>522</v>
      </c>
      <c r="G2520" s="13" t="s">
        <v>26</v>
      </c>
      <c r="H2520" s="13" t="s">
        <v>25</v>
      </c>
      <c r="I2520" s="13" t="n">
        <v>1</v>
      </c>
      <c r="J2520" s="13" t="n">
        <v>3038</v>
      </c>
      <c r="K2520" s="14" t="n">
        <v>0.284722222222222</v>
      </c>
      <c r="L2520" s="15" t="n">
        <v>0.309027777777778</v>
      </c>
      <c r="M2520" s="16" t="n">
        <f aca="false">VLOOKUP(E2520,'Esp. percorsi al 18-10-22'!C:J,8,FALSE())</f>
        <v>14.4417811910006</v>
      </c>
      <c r="N2520" s="16"/>
      <c r="O2520" s="16"/>
      <c r="P2520" s="13" t="n">
        <v>251</v>
      </c>
      <c r="Q2520" s="17" t="n">
        <f aca="false">+M2520*P2520</f>
        <v>3624.88707894115</v>
      </c>
      <c r="R2520" s="17" t="n">
        <f aca="false">+N2520*P2520</f>
        <v>0</v>
      </c>
      <c r="S2520" s="17"/>
      <c r="T2520" s="18" t="n">
        <f aca="false">+L2520-K2520</f>
        <v>0.0243055555555556</v>
      </c>
      <c r="U2520" s="18" t="n">
        <f aca="false">+T2520*P2520</f>
        <v>6.10069444444444</v>
      </c>
      <c r="V2520" s="18"/>
    </row>
    <row r="2521" s="13" customFormat="true" ht="12" hidden="false" customHeight="false" outlineLevel="0" collapsed="false">
      <c r="A2521" s="12" t="n">
        <v>17618</v>
      </c>
      <c r="B2521" s="13" t="n">
        <v>77</v>
      </c>
      <c r="C2521" s="13" t="s">
        <v>468</v>
      </c>
      <c r="D2521" s="13" t="n">
        <v>1</v>
      </c>
      <c r="E2521" s="13" t="n">
        <v>66</v>
      </c>
      <c r="F2521" s="13" t="s">
        <v>522</v>
      </c>
      <c r="G2521" s="13" t="s">
        <v>24</v>
      </c>
      <c r="H2521" s="13" t="s">
        <v>25</v>
      </c>
      <c r="I2521" s="13" t="n">
        <v>1</v>
      </c>
      <c r="J2521" s="13" t="n">
        <v>3168</v>
      </c>
      <c r="K2521" s="14" t="n">
        <v>0.368055555555556</v>
      </c>
      <c r="L2521" s="15" t="n">
        <v>0.392361111111111</v>
      </c>
      <c r="M2521" s="16" t="n">
        <f aca="false">VLOOKUP(E2521,'Esp. percorsi al 18-10-22'!C:J,8,FALSE())</f>
        <v>14.4417811910006</v>
      </c>
      <c r="N2521" s="16"/>
      <c r="O2521" s="16"/>
      <c r="P2521" s="13" t="n">
        <v>303</v>
      </c>
      <c r="Q2521" s="17" t="n">
        <f aca="false">+M2521*P2521</f>
        <v>4375.85970087318</v>
      </c>
      <c r="R2521" s="17" t="n">
        <f aca="false">+N2521*P2521</f>
        <v>0</v>
      </c>
      <c r="S2521" s="17"/>
      <c r="T2521" s="18" t="n">
        <f aca="false">+L2521-K2521</f>
        <v>0.0243055555555556</v>
      </c>
      <c r="U2521" s="18" t="n">
        <f aca="false">+T2521*P2521</f>
        <v>7.36458333333333</v>
      </c>
      <c r="V2521" s="18"/>
    </row>
    <row r="2522" s="13" customFormat="true" ht="12" hidden="false" customHeight="false" outlineLevel="0" collapsed="false">
      <c r="A2522" s="12" t="n">
        <v>10814</v>
      </c>
      <c r="B2522" s="13" t="n">
        <v>77</v>
      </c>
      <c r="C2522" s="13" t="s">
        <v>468</v>
      </c>
      <c r="D2522" s="13" t="n">
        <v>1</v>
      </c>
      <c r="E2522" s="13" t="n">
        <v>68</v>
      </c>
      <c r="F2522" s="13" t="s">
        <v>523</v>
      </c>
      <c r="G2522" s="13" t="s">
        <v>26</v>
      </c>
      <c r="H2522" s="13" t="s">
        <v>25</v>
      </c>
      <c r="I2522" s="13" t="n">
        <v>1</v>
      </c>
      <c r="J2522" s="13" t="n">
        <v>3012</v>
      </c>
      <c r="K2522" s="14" t="n">
        <v>0.546527777777778</v>
      </c>
      <c r="L2522" s="15" t="n">
        <v>0.563888888888889</v>
      </c>
      <c r="M2522" s="16" t="n">
        <f aca="false">VLOOKUP(E2522,'Esp. percorsi al 18-10-22'!C:J,8,FALSE())</f>
        <v>13.2033974853392</v>
      </c>
      <c r="N2522" s="16"/>
      <c r="O2522" s="16"/>
      <c r="P2522" s="13" t="n">
        <v>251</v>
      </c>
      <c r="Q2522" s="17" t="n">
        <f aca="false">+M2522*P2522</f>
        <v>3314.05276882014</v>
      </c>
      <c r="R2522" s="17" t="n">
        <f aca="false">+N2522*P2522</f>
        <v>0</v>
      </c>
      <c r="S2522" s="17"/>
      <c r="T2522" s="18" t="n">
        <f aca="false">+L2522-K2522</f>
        <v>0.0173611111111111</v>
      </c>
      <c r="U2522" s="18" t="n">
        <f aca="false">+T2522*P2522</f>
        <v>4.35763888888889</v>
      </c>
      <c r="V2522" s="18"/>
    </row>
    <row r="2523" s="13" customFormat="true" ht="12" hidden="false" customHeight="false" outlineLevel="0" collapsed="false">
      <c r="A2523" s="12" t="n">
        <v>17479</v>
      </c>
      <c r="B2523" s="13" t="n">
        <v>77</v>
      </c>
      <c r="C2523" s="13" t="s">
        <v>468</v>
      </c>
      <c r="D2523" s="13" t="n">
        <v>1</v>
      </c>
      <c r="E2523" s="13" t="n">
        <v>68</v>
      </c>
      <c r="F2523" s="13" t="s">
        <v>523</v>
      </c>
      <c r="G2523" s="13" t="s">
        <v>42</v>
      </c>
      <c r="H2523" s="19" t="s">
        <v>27</v>
      </c>
      <c r="I2523" s="13" t="n">
        <v>1</v>
      </c>
      <c r="J2523" s="13" t="n">
        <v>14112</v>
      </c>
      <c r="K2523" s="14" t="n">
        <v>0.569444444444444</v>
      </c>
      <c r="L2523" s="15" t="n">
        <v>0.590277777777778</v>
      </c>
      <c r="M2523" s="16" t="n">
        <f aca="false">VLOOKUP(E2523,'Esp. percorsi al 18-10-22'!C:J,8,FALSE())</f>
        <v>13.2033974853392</v>
      </c>
      <c r="N2523" s="16"/>
      <c r="O2523" s="16"/>
      <c r="P2523" s="13" t="n">
        <v>189</v>
      </c>
      <c r="Q2523" s="17" t="n">
        <f aca="false">+M2523*P2523</f>
        <v>2495.44212472911</v>
      </c>
      <c r="R2523" s="17" t="n">
        <f aca="false">+N2523*P2523</f>
        <v>0</v>
      </c>
      <c r="S2523" s="17"/>
      <c r="T2523" s="18" t="n">
        <f aca="false">+L2523-K2523</f>
        <v>0.0208333333333333</v>
      </c>
      <c r="U2523" s="18" t="n">
        <f aca="false">+T2523*P2523</f>
        <v>3.9375</v>
      </c>
      <c r="V2523" s="18"/>
    </row>
    <row r="2524" s="13" customFormat="true" ht="12" hidden="false" customHeight="false" outlineLevel="0" collapsed="false">
      <c r="A2524" s="12" t="n">
        <v>10817</v>
      </c>
      <c r="B2524" s="13" t="n">
        <v>77</v>
      </c>
      <c r="C2524" s="13" t="s">
        <v>468</v>
      </c>
      <c r="D2524" s="13" t="n">
        <v>1</v>
      </c>
      <c r="E2524" s="13" t="n">
        <v>68</v>
      </c>
      <c r="F2524" s="13" t="s">
        <v>523</v>
      </c>
      <c r="G2524" s="13" t="s">
        <v>24</v>
      </c>
      <c r="H2524" s="13" t="s">
        <v>25</v>
      </c>
      <c r="I2524" s="13" t="n">
        <v>1</v>
      </c>
      <c r="J2524" s="13" t="n">
        <v>3029</v>
      </c>
      <c r="K2524" s="14" t="n">
        <v>0.736111111111111</v>
      </c>
      <c r="L2524" s="15" t="n">
        <v>0.756944444444444</v>
      </c>
      <c r="M2524" s="16" t="n">
        <f aca="false">VLOOKUP(E2524,'Esp. percorsi al 18-10-22'!C:J,8,FALSE())</f>
        <v>13.2033974853392</v>
      </c>
      <c r="N2524" s="16"/>
      <c r="O2524" s="16"/>
      <c r="P2524" s="13" t="n">
        <v>303</v>
      </c>
      <c r="Q2524" s="17" t="n">
        <f aca="false">+M2524*P2524</f>
        <v>4000.62943805778</v>
      </c>
      <c r="R2524" s="17" t="n">
        <f aca="false">+N2524*P2524</f>
        <v>0</v>
      </c>
      <c r="S2524" s="17"/>
      <c r="T2524" s="18" t="n">
        <f aca="false">+L2524-K2524</f>
        <v>0.0208333333333333</v>
      </c>
      <c r="U2524" s="18" t="n">
        <f aca="false">+T2524*P2524</f>
        <v>6.3125</v>
      </c>
      <c r="V2524" s="18"/>
    </row>
    <row r="2525" s="13" customFormat="true" ht="12" hidden="false" customHeight="false" outlineLevel="0" collapsed="false">
      <c r="A2525" s="12" t="n">
        <v>17477</v>
      </c>
      <c r="B2525" s="13" t="n">
        <v>77</v>
      </c>
      <c r="C2525" s="13" t="s">
        <v>468</v>
      </c>
      <c r="D2525" s="13" t="n">
        <v>1</v>
      </c>
      <c r="E2525" s="13" t="n">
        <v>78</v>
      </c>
      <c r="F2525" s="13" t="s">
        <v>524</v>
      </c>
      <c r="G2525" s="13" t="s">
        <v>26</v>
      </c>
      <c r="H2525" s="13" t="s">
        <v>25</v>
      </c>
      <c r="I2525" s="13" t="n">
        <v>1</v>
      </c>
      <c r="J2525" s="13" t="n">
        <v>2991</v>
      </c>
      <c r="K2525" s="14" t="n">
        <v>0.524305555555556</v>
      </c>
      <c r="L2525" s="15" t="n">
        <v>0.541666666666667</v>
      </c>
      <c r="M2525" s="16" t="n">
        <f aca="false">VLOOKUP(E2525,'Esp. percorsi al 18-10-22'!C:J,8,FALSE())</f>
        <v>12.616420731478</v>
      </c>
      <c r="N2525" s="16"/>
      <c r="O2525" s="16"/>
      <c r="P2525" s="13" t="n">
        <v>251</v>
      </c>
      <c r="Q2525" s="17" t="n">
        <f aca="false">+M2525*P2525</f>
        <v>3166.72160360098</v>
      </c>
      <c r="R2525" s="17" t="n">
        <f aca="false">+N2525*P2525</f>
        <v>0</v>
      </c>
      <c r="S2525" s="17"/>
      <c r="T2525" s="18" t="n">
        <f aca="false">+L2525-K2525</f>
        <v>0.0173611111111111</v>
      </c>
      <c r="U2525" s="18" t="n">
        <f aca="false">+T2525*P2525</f>
        <v>4.35763888888889</v>
      </c>
      <c r="V2525" s="18"/>
    </row>
    <row r="2526" s="13" customFormat="true" ht="12" hidden="false" customHeight="false" outlineLevel="0" collapsed="false">
      <c r="A2526" s="12" t="n">
        <v>17488</v>
      </c>
      <c r="B2526" s="13" t="n">
        <v>77</v>
      </c>
      <c r="C2526" s="13" t="s">
        <v>468</v>
      </c>
      <c r="D2526" s="13" t="n">
        <v>1</v>
      </c>
      <c r="E2526" s="13" t="n">
        <v>79</v>
      </c>
      <c r="F2526" s="13" t="s">
        <v>525</v>
      </c>
      <c r="G2526" s="13" t="s">
        <v>24</v>
      </c>
      <c r="H2526" s="13" t="s">
        <v>25</v>
      </c>
      <c r="I2526" s="13" t="n">
        <v>1</v>
      </c>
      <c r="J2526" s="13" t="n">
        <v>2984</v>
      </c>
      <c r="K2526" s="14" t="n">
        <v>0.243055555555556</v>
      </c>
      <c r="L2526" s="15" t="n">
        <v>0.274305555555555</v>
      </c>
      <c r="M2526" s="16" t="n">
        <f aca="false">VLOOKUP(E2526,'Esp. percorsi al 18-10-22'!C:J,8,FALSE())</f>
        <v>19.1512115551517</v>
      </c>
      <c r="N2526" s="16"/>
      <c r="O2526" s="16"/>
      <c r="P2526" s="13" t="n">
        <v>303</v>
      </c>
      <c r="Q2526" s="17" t="n">
        <f aca="false">+M2526*P2526</f>
        <v>5802.81710121097</v>
      </c>
      <c r="R2526" s="17" t="n">
        <f aca="false">+N2526*P2526</f>
        <v>0</v>
      </c>
      <c r="S2526" s="17"/>
      <c r="T2526" s="18" t="n">
        <f aca="false">+L2526-K2526</f>
        <v>0.03125</v>
      </c>
      <c r="U2526" s="18" t="n">
        <f aca="false">+T2526*P2526</f>
        <v>9.46875</v>
      </c>
      <c r="V2526" s="18"/>
    </row>
    <row r="2527" s="13" customFormat="true" ht="12" hidden="false" customHeight="false" outlineLevel="0" collapsed="false">
      <c r="A2527" s="12" t="n">
        <v>18347</v>
      </c>
      <c r="B2527" s="13" t="n">
        <v>77</v>
      </c>
      <c r="C2527" s="13" t="s">
        <v>468</v>
      </c>
      <c r="D2527" s="13" t="n">
        <v>2</v>
      </c>
      <c r="E2527" s="13" t="n">
        <v>96</v>
      </c>
      <c r="F2527" s="13" t="s">
        <v>526</v>
      </c>
      <c r="G2527" s="13" t="s">
        <v>28</v>
      </c>
      <c r="H2527" s="13" t="s">
        <v>25</v>
      </c>
      <c r="I2527" s="13" t="n">
        <v>1</v>
      </c>
      <c r="J2527" s="13" t="n">
        <v>18347</v>
      </c>
      <c r="K2527" s="14" t="n">
        <v>0.472222222222222</v>
      </c>
      <c r="L2527" s="15" t="n">
        <v>0.5</v>
      </c>
      <c r="M2527" s="16" t="n">
        <f aca="false">VLOOKUP(E2527,'Esp. percorsi al 18-10-22'!C:J,8,FALSE())</f>
        <v>17.3541030277895</v>
      </c>
      <c r="N2527" s="16"/>
      <c r="O2527" s="16"/>
      <c r="P2527" s="13" t="n">
        <v>52</v>
      </c>
      <c r="Q2527" s="17" t="n">
        <f aca="false">+M2527*P2527</f>
        <v>902.413357445054</v>
      </c>
      <c r="R2527" s="17" t="n">
        <f aca="false">+N2527*P2527</f>
        <v>0</v>
      </c>
      <c r="S2527" s="17"/>
      <c r="T2527" s="18" t="n">
        <f aca="false">+L2527-K2527</f>
        <v>0.0277777777777778</v>
      </c>
      <c r="U2527" s="18" t="n">
        <f aca="false">+T2527*P2527</f>
        <v>1.44444444444444</v>
      </c>
      <c r="V2527" s="18"/>
    </row>
    <row r="2528" s="13" customFormat="true" ht="12" hidden="false" customHeight="false" outlineLevel="0" collapsed="false">
      <c r="A2528" s="12" t="n">
        <v>10813</v>
      </c>
      <c r="B2528" s="13" t="n">
        <v>77</v>
      </c>
      <c r="C2528" s="13" t="s">
        <v>468</v>
      </c>
      <c r="D2528" s="13" t="n">
        <v>2</v>
      </c>
      <c r="E2528" s="13" t="n">
        <v>96</v>
      </c>
      <c r="F2528" s="13" t="s">
        <v>526</v>
      </c>
      <c r="G2528" s="13" t="s">
        <v>26</v>
      </c>
      <c r="H2528" s="13" t="s">
        <v>25</v>
      </c>
      <c r="I2528" s="13" t="n">
        <v>1</v>
      </c>
      <c r="J2528" s="13" t="n">
        <v>3007</v>
      </c>
      <c r="K2528" s="14" t="n">
        <v>0.510416666666667</v>
      </c>
      <c r="L2528" s="15" t="n">
        <v>0.538194444444444</v>
      </c>
      <c r="M2528" s="16" t="n">
        <f aca="false">VLOOKUP(E2528,'Esp. percorsi al 18-10-22'!C:J,8,FALSE())</f>
        <v>17.3541030277895</v>
      </c>
      <c r="N2528" s="16"/>
      <c r="O2528" s="16"/>
      <c r="P2528" s="13" t="n">
        <v>251</v>
      </c>
      <c r="Q2528" s="17" t="n">
        <f aca="false">+M2528*P2528</f>
        <v>4355.87985997517</v>
      </c>
      <c r="R2528" s="17" t="n">
        <f aca="false">+N2528*P2528</f>
        <v>0</v>
      </c>
      <c r="S2528" s="17"/>
      <c r="T2528" s="18" t="n">
        <f aca="false">+L2528-K2528</f>
        <v>0.0277777777777778</v>
      </c>
      <c r="U2528" s="18" t="n">
        <f aca="false">+T2528*P2528</f>
        <v>6.97222222222222</v>
      </c>
      <c r="V2528" s="18"/>
    </row>
    <row r="2529" s="13" customFormat="true" ht="12" hidden="false" customHeight="false" outlineLevel="0" collapsed="false">
      <c r="A2529" s="12" t="n">
        <v>17478</v>
      </c>
      <c r="B2529" s="13" t="n">
        <v>77</v>
      </c>
      <c r="C2529" s="13" t="s">
        <v>468</v>
      </c>
      <c r="D2529" s="13" t="n">
        <v>2</v>
      </c>
      <c r="E2529" s="13" t="n">
        <v>96</v>
      </c>
      <c r="F2529" s="13" t="s">
        <v>526</v>
      </c>
      <c r="G2529" s="13" t="s">
        <v>26</v>
      </c>
      <c r="H2529" s="13" t="s">
        <v>25</v>
      </c>
      <c r="I2529" s="13" t="n">
        <v>1</v>
      </c>
      <c r="J2529" s="13" t="n">
        <v>13384</v>
      </c>
      <c r="K2529" s="14" t="n">
        <v>0.541666666666667</v>
      </c>
      <c r="L2529" s="15" t="n">
        <v>0.569444444444444</v>
      </c>
      <c r="M2529" s="16" t="n">
        <f aca="false">VLOOKUP(E2529,'Esp. percorsi al 18-10-22'!C:J,8,FALSE())</f>
        <v>17.3541030277895</v>
      </c>
      <c r="N2529" s="16"/>
      <c r="O2529" s="16"/>
      <c r="P2529" s="13" t="n">
        <v>251</v>
      </c>
      <c r="Q2529" s="17" t="n">
        <f aca="false">+M2529*P2529</f>
        <v>4355.87985997517</v>
      </c>
      <c r="R2529" s="17" t="n">
        <f aca="false">+N2529*P2529</f>
        <v>0</v>
      </c>
      <c r="S2529" s="17"/>
      <c r="T2529" s="18" t="n">
        <f aca="false">+L2529-K2529</f>
        <v>0.0277777777777778</v>
      </c>
      <c r="U2529" s="18" t="n">
        <f aca="false">+T2529*P2529</f>
        <v>6.97222222222222</v>
      </c>
      <c r="V2529" s="18"/>
    </row>
    <row r="2530" s="13" customFormat="true" ht="12" hidden="false" customHeight="false" outlineLevel="0" collapsed="false">
      <c r="A2530" s="12" t="n">
        <v>10824</v>
      </c>
      <c r="B2530" s="13" t="n">
        <v>77</v>
      </c>
      <c r="C2530" s="13" t="s">
        <v>468</v>
      </c>
      <c r="D2530" s="13" t="n">
        <v>2</v>
      </c>
      <c r="E2530" s="13" t="n">
        <v>97</v>
      </c>
      <c r="F2530" s="13" t="s">
        <v>527</v>
      </c>
      <c r="G2530" s="13" t="s">
        <v>28</v>
      </c>
      <c r="H2530" s="13" t="s">
        <v>25</v>
      </c>
      <c r="I2530" s="13" t="n">
        <v>1</v>
      </c>
      <c r="J2530" s="13" t="n">
        <v>3673</v>
      </c>
      <c r="K2530" s="14" t="n">
        <v>0.597222222222222</v>
      </c>
      <c r="L2530" s="15" t="n">
        <v>0.638888888888889</v>
      </c>
      <c r="M2530" s="16" t="n">
        <f aca="false">VLOOKUP(E2530,'Esp. percorsi al 18-10-22'!C:J,8,FALSE())</f>
        <v>22.0463552778845</v>
      </c>
      <c r="N2530" s="16"/>
      <c r="O2530" s="16"/>
      <c r="P2530" s="13" t="n">
        <v>52</v>
      </c>
      <c r="Q2530" s="17" t="n">
        <f aca="false">+M2530*P2530</f>
        <v>1146.41047444999</v>
      </c>
      <c r="R2530" s="17" t="n">
        <f aca="false">+N2530*P2530</f>
        <v>0</v>
      </c>
      <c r="S2530" s="17"/>
      <c r="T2530" s="18" t="n">
        <f aca="false">+L2530-K2530</f>
        <v>0.0416666666666667</v>
      </c>
      <c r="U2530" s="18" t="n">
        <f aca="false">+T2530*P2530</f>
        <v>2.16666666666667</v>
      </c>
      <c r="V2530" s="18"/>
    </row>
    <row r="2531" s="13" customFormat="true" ht="12" hidden="false" customHeight="false" outlineLevel="0" collapsed="false">
      <c r="A2531" s="12" t="n">
        <v>17498</v>
      </c>
      <c r="B2531" s="13" t="n">
        <v>77</v>
      </c>
      <c r="C2531" s="13" t="s">
        <v>468</v>
      </c>
      <c r="D2531" s="13" t="n">
        <v>2</v>
      </c>
      <c r="E2531" s="13" t="n">
        <v>98</v>
      </c>
      <c r="F2531" s="13" t="s">
        <v>528</v>
      </c>
      <c r="G2531" s="13" t="s">
        <v>26</v>
      </c>
      <c r="H2531" s="13" t="s">
        <v>25</v>
      </c>
      <c r="I2531" s="13" t="n">
        <v>1</v>
      </c>
      <c r="J2531" s="13" t="n">
        <v>2977</v>
      </c>
      <c r="K2531" s="14" t="n">
        <v>0.274305555555555</v>
      </c>
      <c r="L2531" s="15" t="n">
        <v>0.302083333333333</v>
      </c>
      <c r="M2531" s="16" t="n">
        <f aca="false">VLOOKUP(E2531,'Esp. percorsi al 18-10-22'!C:J,8,FALSE())</f>
        <v>13.9880760922269</v>
      </c>
      <c r="N2531" s="16"/>
      <c r="O2531" s="16"/>
      <c r="P2531" s="13" t="n">
        <v>251</v>
      </c>
      <c r="Q2531" s="17" t="n">
        <f aca="false">+M2531*P2531</f>
        <v>3511.00709914895</v>
      </c>
      <c r="R2531" s="17" t="n">
        <f aca="false">+N2531*P2531</f>
        <v>0</v>
      </c>
      <c r="S2531" s="17"/>
      <c r="T2531" s="18" t="n">
        <f aca="false">+L2531-K2531</f>
        <v>0.0277777777777778</v>
      </c>
      <c r="U2531" s="18" t="n">
        <f aca="false">+T2531*P2531</f>
        <v>6.97222222222222</v>
      </c>
      <c r="V2531" s="18"/>
    </row>
    <row r="2532" s="13" customFormat="true" ht="12" hidden="false" customHeight="false" outlineLevel="0" collapsed="false">
      <c r="A2532" s="12" t="n">
        <v>18323</v>
      </c>
      <c r="B2532" s="13" t="n">
        <v>77</v>
      </c>
      <c r="C2532" s="13" t="s">
        <v>468</v>
      </c>
      <c r="D2532" s="13" t="n">
        <v>2</v>
      </c>
      <c r="E2532" s="13" t="n">
        <v>98</v>
      </c>
      <c r="F2532" s="13" t="s">
        <v>528</v>
      </c>
      <c r="G2532" s="13" t="s">
        <v>28</v>
      </c>
      <c r="H2532" s="13" t="s">
        <v>25</v>
      </c>
      <c r="I2532" s="13" t="n">
        <v>1</v>
      </c>
      <c r="J2532" s="13" t="n">
        <v>18323</v>
      </c>
      <c r="K2532" s="14" t="n">
        <v>0.277777777777778</v>
      </c>
      <c r="L2532" s="15" t="n">
        <v>0.305555555555555</v>
      </c>
      <c r="M2532" s="16" t="n">
        <f aca="false">VLOOKUP(E2532,'Esp. percorsi al 18-10-22'!C:J,8,FALSE())</f>
        <v>13.9880760922269</v>
      </c>
      <c r="N2532" s="16"/>
      <c r="O2532" s="16"/>
      <c r="P2532" s="13" t="n">
        <v>52</v>
      </c>
      <c r="Q2532" s="17" t="n">
        <f aca="false">+M2532*P2532</f>
        <v>727.379956795799</v>
      </c>
      <c r="R2532" s="17" t="n">
        <f aca="false">+N2532*P2532</f>
        <v>0</v>
      </c>
      <c r="S2532" s="17"/>
      <c r="T2532" s="18" t="n">
        <f aca="false">+L2532-K2532</f>
        <v>0.0277777777777778</v>
      </c>
      <c r="U2532" s="18" t="n">
        <f aca="false">+T2532*P2532</f>
        <v>1.44444444444444</v>
      </c>
      <c r="V2532" s="18"/>
    </row>
    <row r="2533" s="13" customFormat="true" ht="12" hidden="false" customHeight="false" outlineLevel="0" collapsed="false">
      <c r="A2533" s="12" t="n">
        <v>13385</v>
      </c>
      <c r="B2533" s="13" t="n">
        <v>77</v>
      </c>
      <c r="C2533" s="13" t="s">
        <v>468</v>
      </c>
      <c r="D2533" s="13" t="n">
        <v>2</v>
      </c>
      <c r="E2533" s="13" t="n">
        <v>99</v>
      </c>
      <c r="F2533" s="13" t="s">
        <v>529</v>
      </c>
      <c r="G2533" s="13" t="s">
        <v>28</v>
      </c>
      <c r="H2533" s="13" t="s">
        <v>25</v>
      </c>
      <c r="I2533" s="13" t="n">
        <v>1</v>
      </c>
      <c r="J2533" s="13" t="n">
        <v>2992</v>
      </c>
      <c r="K2533" s="14" t="n">
        <v>0.552083333333333</v>
      </c>
      <c r="L2533" s="15" t="n">
        <v>0.579861111111111</v>
      </c>
      <c r="M2533" s="16" t="n">
        <f aca="false">VLOOKUP(E2533,'Esp. percorsi al 18-10-22'!C:J,8,FALSE())</f>
        <v>16.4680355559305</v>
      </c>
      <c r="N2533" s="16"/>
      <c r="O2533" s="16"/>
      <c r="P2533" s="13" t="n">
        <v>52</v>
      </c>
      <c r="Q2533" s="17" t="n">
        <f aca="false">+M2533*P2533</f>
        <v>856.337848908386</v>
      </c>
      <c r="R2533" s="17" t="n">
        <f aca="false">+N2533*P2533</f>
        <v>0</v>
      </c>
      <c r="S2533" s="17"/>
      <c r="T2533" s="18" t="n">
        <f aca="false">+L2533-K2533</f>
        <v>0.0277777777777778</v>
      </c>
      <c r="U2533" s="18" t="n">
        <f aca="false">+T2533*P2533</f>
        <v>1.44444444444444</v>
      </c>
      <c r="V2533" s="18"/>
    </row>
    <row r="2534" s="13" customFormat="true" ht="12" hidden="false" customHeight="false" outlineLevel="0" collapsed="false">
      <c r="A2534" s="12" t="n">
        <v>12064</v>
      </c>
      <c r="B2534" s="13" t="n">
        <v>77</v>
      </c>
      <c r="C2534" s="13" t="s">
        <v>468</v>
      </c>
      <c r="D2534" s="13" t="n">
        <v>2</v>
      </c>
      <c r="E2534" s="13" t="n">
        <v>100</v>
      </c>
      <c r="F2534" s="13" t="s">
        <v>530</v>
      </c>
      <c r="G2534" s="13" t="s">
        <v>26</v>
      </c>
      <c r="H2534" s="13" t="s">
        <v>25</v>
      </c>
      <c r="I2534" s="13" t="n">
        <v>1</v>
      </c>
      <c r="J2534" s="13" t="n">
        <v>2994</v>
      </c>
      <c r="K2534" s="14" t="n">
        <v>0.597222222222222</v>
      </c>
      <c r="L2534" s="15" t="n">
        <v>0.609722222222222</v>
      </c>
      <c r="M2534" s="16" t="n">
        <f aca="false">VLOOKUP(E2534,'Esp. percorsi al 18-10-22'!C:J,8,FALSE())</f>
        <v>9.13282384213189</v>
      </c>
      <c r="N2534" s="16"/>
      <c r="O2534" s="16"/>
      <c r="P2534" s="13" t="n">
        <v>251</v>
      </c>
      <c r="Q2534" s="17" t="n">
        <f aca="false">+M2534*P2534</f>
        <v>2292.3387843751</v>
      </c>
      <c r="R2534" s="17" t="n">
        <f aca="false">+N2534*P2534</f>
        <v>0</v>
      </c>
      <c r="S2534" s="17"/>
      <c r="T2534" s="18" t="n">
        <f aca="false">+L2534-K2534</f>
        <v>0.0125</v>
      </c>
      <c r="U2534" s="18" t="n">
        <f aca="false">+T2534*P2534</f>
        <v>3.1375</v>
      </c>
      <c r="V2534" s="18"/>
    </row>
    <row r="2535" s="13" customFormat="true" ht="12" hidden="false" customHeight="false" outlineLevel="0" collapsed="false">
      <c r="A2535" s="12" t="n">
        <v>10816</v>
      </c>
      <c r="B2535" s="13" t="n">
        <v>77</v>
      </c>
      <c r="C2535" s="13" t="s">
        <v>468</v>
      </c>
      <c r="D2535" s="13" t="n">
        <v>2</v>
      </c>
      <c r="E2535" s="13" t="n">
        <v>101</v>
      </c>
      <c r="F2535" s="13" t="s">
        <v>531</v>
      </c>
      <c r="G2535" s="13" t="s">
        <v>26</v>
      </c>
      <c r="H2535" s="13" t="s">
        <v>25</v>
      </c>
      <c r="I2535" s="13" t="n">
        <v>1</v>
      </c>
      <c r="J2535" s="13" t="n">
        <v>3014</v>
      </c>
      <c r="K2535" s="14" t="n">
        <v>0.819444444444444</v>
      </c>
      <c r="L2535" s="15" t="n">
        <v>0.836805555555555</v>
      </c>
      <c r="M2535" s="16" t="n">
        <f aca="false">VLOOKUP(E2535,'Esp. percorsi al 18-10-22'!C:J,8,FALSE())</f>
        <v>12.5477439488203</v>
      </c>
      <c r="N2535" s="16"/>
      <c r="O2535" s="16"/>
      <c r="P2535" s="13" t="n">
        <v>251</v>
      </c>
      <c r="Q2535" s="17" t="n">
        <f aca="false">+M2535*P2535</f>
        <v>3149.48373115389</v>
      </c>
      <c r="R2535" s="17" t="n">
        <f aca="false">+N2535*P2535</f>
        <v>0</v>
      </c>
      <c r="S2535" s="17"/>
      <c r="T2535" s="18" t="n">
        <f aca="false">+L2535-K2535</f>
        <v>0.0173611111111111</v>
      </c>
      <c r="U2535" s="18" t="n">
        <f aca="false">+T2535*P2535</f>
        <v>4.35763888888889</v>
      </c>
      <c r="V2535" s="18"/>
    </row>
    <row r="2536" s="13" customFormat="true" ht="12" hidden="false" customHeight="false" outlineLevel="0" collapsed="false">
      <c r="A2536" s="12" t="n">
        <v>17730</v>
      </c>
      <c r="B2536" s="13" t="n">
        <v>77</v>
      </c>
      <c r="C2536" s="13" t="s">
        <v>468</v>
      </c>
      <c r="D2536" s="13" t="n">
        <v>2</v>
      </c>
      <c r="E2536" s="13" t="n">
        <v>138</v>
      </c>
      <c r="F2536" s="13" t="s">
        <v>532</v>
      </c>
      <c r="G2536" s="13" t="s">
        <v>24</v>
      </c>
      <c r="H2536" s="13" t="s">
        <v>25</v>
      </c>
      <c r="I2536" s="13" t="n">
        <v>1</v>
      </c>
      <c r="J2536" s="13" t="n">
        <v>2305</v>
      </c>
      <c r="K2536" s="14" t="n">
        <v>0.392361111111111</v>
      </c>
      <c r="L2536" s="15" t="n">
        <v>0.413194444444444</v>
      </c>
      <c r="M2536" s="16" t="n">
        <f aca="false">VLOOKUP(E2536,'Esp. percorsi al 18-10-22'!C:J,8,FALSE())</f>
        <v>12.6898427861141</v>
      </c>
      <c r="N2536" s="16"/>
      <c r="O2536" s="16"/>
      <c r="P2536" s="13" t="n">
        <v>303</v>
      </c>
      <c r="Q2536" s="17" t="n">
        <f aca="false">+M2536*P2536</f>
        <v>3845.02236419257</v>
      </c>
      <c r="R2536" s="17" t="n">
        <f aca="false">+N2536*P2536</f>
        <v>0</v>
      </c>
      <c r="S2536" s="17"/>
      <c r="T2536" s="18" t="n">
        <f aca="false">+L2536-K2536</f>
        <v>0.0208333333333333</v>
      </c>
      <c r="U2536" s="18" t="n">
        <f aca="false">+T2536*P2536</f>
        <v>6.3125</v>
      </c>
      <c r="V2536" s="18"/>
    </row>
    <row r="2537" s="13" customFormat="true" ht="12" hidden="false" customHeight="false" outlineLevel="0" collapsed="false">
      <c r="A2537" s="12" t="n">
        <v>10798</v>
      </c>
      <c r="B2537" s="13" t="n">
        <v>77</v>
      </c>
      <c r="C2537" s="13" t="s">
        <v>468</v>
      </c>
      <c r="D2537" s="13" t="n">
        <v>2</v>
      </c>
      <c r="E2537" s="13" t="n">
        <v>138</v>
      </c>
      <c r="F2537" s="13" t="s">
        <v>532</v>
      </c>
      <c r="G2537" s="13" t="s">
        <v>24</v>
      </c>
      <c r="H2537" s="13" t="s">
        <v>25</v>
      </c>
      <c r="I2537" s="13" t="n">
        <v>1</v>
      </c>
      <c r="J2537" s="13" t="n">
        <v>2306</v>
      </c>
      <c r="K2537" s="14" t="n">
        <v>0.756944444444444</v>
      </c>
      <c r="L2537" s="15" t="n">
        <v>0.777777777777778</v>
      </c>
      <c r="M2537" s="16" t="n">
        <f aca="false">VLOOKUP(E2537,'Esp. percorsi al 18-10-22'!C:J,8,FALSE())</f>
        <v>12.6898427861141</v>
      </c>
      <c r="N2537" s="16"/>
      <c r="O2537" s="16"/>
      <c r="P2537" s="13" t="n">
        <v>303</v>
      </c>
      <c r="Q2537" s="17" t="n">
        <f aca="false">+M2537*P2537</f>
        <v>3845.02236419257</v>
      </c>
      <c r="R2537" s="17" t="n">
        <f aca="false">+N2537*P2537</f>
        <v>0</v>
      </c>
      <c r="S2537" s="17"/>
      <c r="T2537" s="18" t="n">
        <f aca="false">+L2537-K2537</f>
        <v>0.0208333333333333</v>
      </c>
      <c r="U2537" s="18" t="n">
        <f aca="false">+T2537*P2537</f>
        <v>6.3125</v>
      </c>
      <c r="V2537" s="18"/>
    </row>
    <row r="2538" s="13" customFormat="true" ht="12" hidden="false" customHeight="false" outlineLevel="0" collapsed="false">
      <c r="A2538" s="12" t="n">
        <v>10799</v>
      </c>
      <c r="B2538" s="13" t="n">
        <v>77</v>
      </c>
      <c r="C2538" s="13" t="s">
        <v>468</v>
      </c>
      <c r="D2538" s="13" t="n">
        <v>2</v>
      </c>
      <c r="E2538" s="13" t="n">
        <v>139</v>
      </c>
      <c r="F2538" s="13" t="s">
        <v>533</v>
      </c>
      <c r="G2538" s="13" t="s">
        <v>26</v>
      </c>
      <c r="H2538" s="13" t="s">
        <v>25</v>
      </c>
      <c r="I2538" s="13" t="n">
        <v>1</v>
      </c>
      <c r="J2538" s="13" t="n">
        <v>2307</v>
      </c>
      <c r="K2538" s="14" t="n">
        <v>0.563888888888889</v>
      </c>
      <c r="L2538" s="15" t="n">
        <v>0.58125</v>
      </c>
      <c r="M2538" s="16" t="n">
        <f aca="false">VLOOKUP(E2538,'Esp. percorsi al 18-10-22'!C:J,8,FALSE())</f>
        <v>11.8037753142551</v>
      </c>
      <c r="N2538" s="16"/>
      <c r="O2538" s="16"/>
      <c r="P2538" s="13" t="n">
        <v>251</v>
      </c>
      <c r="Q2538" s="17" t="n">
        <f aca="false">+M2538*P2538</f>
        <v>2962.74760387803</v>
      </c>
      <c r="R2538" s="17" t="n">
        <f aca="false">+N2538*P2538</f>
        <v>0</v>
      </c>
      <c r="S2538" s="17"/>
      <c r="T2538" s="18" t="n">
        <f aca="false">+L2538-K2538</f>
        <v>0.0173611111111111</v>
      </c>
      <c r="U2538" s="18" t="n">
        <f aca="false">+T2538*P2538</f>
        <v>4.35763888888889</v>
      </c>
      <c r="V2538" s="18"/>
    </row>
    <row r="2539" s="13" customFormat="true" ht="12" hidden="false" customHeight="false" outlineLevel="0" collapsed="false">
      <c r="A2539" s="12" t="n">
        <v>10809</v>
      </c>
      <c r="B2539" s="13" t="n">
        <v>77</v>
      </c>
      <c r="C2539" s="13" t="s">
        <v>468</v>
      </c>
      <c r="D2539" s="13" t="n">
        <v>2</v>
      </c>
      <c r="E2539" s="13" t="n">
        <v>206</v>
      </c>
      <c r="F2539" s="13" t="s">
        <v>534</v>
      </c>
      <c r="G2539" s="13" t="s">
        <v>26</v>
      </c>
      <c r="H2539" s="13" t="s">
        <v>25</v>
      </c>
      <c r="I2539" s="13" t="n">
        <v>1</v>
      </c>
      <c r="J2539" s="13" t="n">
        <v>2987</v>
      </c>
      <c r="K2539" s="14" t="n">
        <v>0.600694444444444</v>
      </c>
      <c r="L2539" s="15" t="n">
        <v>0.631944444444444</v>
      </c>
      <c r="M2539" s="16" t="n">
        <f aca="false">VLOOKUP(E2539,'Esp. percorsi al 18-10-22'!C:J,8,FALSE())</f>
        <v>19.0739189212487</v>
      </c>
      <c r="N2539" s="16"/>
      <c r="O2539" s="16"/>
      <c r="P2539" s="13" t="n">
        <v>251</v>
      </c>
      <c r="Q2539" s="17" t="n">
        <f aca="false">+M2539*P2539</f>
        <v>4787.55364923342</v>
      </c>
      <c r="R2539" s="17" t="n">
        <f aca="false">+N2539*P2539</f>
        <v>0</v>
      </c>
      <c r="S2539" s="17"/>
      <c r="T2539" s="18" t="n">
        <f aca="false">+L2539-K2539</f>
        <v>0.03125</v>
      </c>
      <c r="U2539" s="18" t="n">
        <f aca="false">+T2539*P2539</f>
        <v>7.84375</v>
      </c>
      <c r="V2539" s="18"/>
    </row>
    <row r="2540" s="13" customFormat="true" ht="12" hidden="false" customHeight="false" outlineLevel="0" collapsed="false">
      <c r="A2540" s="12" t="n">
        <v>10819</v>
      </c>
      <c r="B2540" s="13" t="n">
        <v>77</v>
      </c>
      <c r="C2540" s="13" t="s">
        <v>468</v>
      </c>
      <c r="D2540" s="13" t="n">
        <v>2</v>
      </c>
      <c r="E2540" s="13" t="n">
        <v>206</v>
      </c>
      <c r="F2540" s="13" t="s">
        <v>534</v>
      </c>
      <c r="G2540" s="13" t="s">
        <v>24</v>
      </c>
      <c r="H2540" s="13" t="s">
        <v>25</v>
      </c>
      <c r="I2540" s="13" t="n">
        <v>1</v>
      </c>
      <c r="J2540" s="13" t="n">
        <v>3034</v>
      </c>
      <c r="K2540" s="14" t="n">
        <v>0.797222222222222</v>
      </c>
      <c r="L2540" s="15" t="n">
        <v>0.828472222222222</v>
      </c>
      <c r="M2540" s="16" t="n">
        <f aca="false">VLOOKUP(E2540,'Esp. percorsi al 18-10-22'!C:J,8,FALSE())</f>
        <v>19.0739189212487</v>
      </c>
      <c r="N2540" s="16"/>
      <c r="O2540" s="16"/>
      <c r="P2540" s="13" t="n">
        <v>303</v>
      </c>
      <c r="Q2540" s="17" t="n">
        <f aca="false">+M2540*P2540</f>
        <v>5779.39743313836</v>
      </c>
      <c r="R2540" s="17" t="n">
        <f aca="false">+N2540*P2540</f>
        <v>0</v>
      </c>
      <c r="S2540" s="17"/>
      <c r="T2540" s="18" t="n">
        <f aca="false">+L2540-K2540</f>
        <v>0.03125</v>
      </c>
      <c r="U2540" s="18" t="n">
        <f aca="false">+T2540*P2540</f>
        <v>9.46875</v>
      </c>
      <c r="V2540" s="18"/>
    </row>
    <row r="2541" s="13" customFormat="true" ht="12" hidden="false" customHeight="false" outlineLevel="0" collapsed="false">
      <c r="A2541" s="12" t="n">
        <v>12042</v>
      </c>
      <c r="B2541" s="13" t="n">
        <v>77</v>
      </c>
      <c r="C2541" s="13" t="s">
        <v>468</v>
      </c>
      <c r="D2541" s="13" t="n">
        <v>2</v>
      </c>
      <c r="E2541" s="13" t="n">
        <v>206</v>
      </c>
      <c r="F2541" s="13" t="s">
        <v>534</v>
      </c>
      <c r="G2541" s="13" t="s">
        <v>24</v>
      </c>
      <c r="H2541" s="13" t="s">
        <v>29</v>
      </c>
      <c r="I2541" s="13" t="n">
        <v>1</v>
      </c>
      <c r="J2541" s="13" t="n">
        <v>2824</v>
      </c>
      <c r="K2541" s="14" t="n">
        <v>0.815972222222222</v>
      </c>
      <c r="L2541" s="15" t="n">
        <v>0.847222222222222</v>
      </c>
      <c r="M2541" s="16" t="n">
        <f aca="false">VLOOKUP(E2541,'Esp. percorsi al 18-10-22'!C:J,8,FALSE())</f>
        <v>19.0739189212487</v>
      </c>
      <c r="N2541" s="16"/>
      <c r="O2541" s="16"/>
      <c r="P2541" s="13" t="n">
        <v>57</v>
      </c>
      <c r="Q2541" s="17" t="n">
        <f aca="false">+M2541*P2541</f>
        <v>1087.21337851118</v>
      </c>
      <c r="R2541" s="17" t="n">
        <f aca="false">+N2541*P2541</f>
        <v>0</v>
      </c>
      <c r="S2541" s="17"/>
      <c r="T2541" s="18" t="n">
        <f aca="false">+L2541-K2541</f>
        <v>0.03125</v>
      </c>
      <c r="U2541" s="18" t="n">
        <f aca="false">+T2541*P2541</f>
        <v>1.78125</v>
      </c>
      <c r="V2541" s="18"/>
    </row>
    <row r="2542" s="13" customFormat="true" ht="12" hidden="false" customHeight="false" outlineLevel="0" collapsed="false">
      <c r="A2542" s="12" t="n">
        <v>17489</v>
      </c>
      <c r="B2542" s="13" t="n">
        <v>77</v>
      </c>
      <c r="C2542" s="13" t="s">
        <v>468</v>
      </c>
      <c r="D2542" s="13" t="n">
        <v>2</v>
      </c>
      <c r="E2542" s="13" t="n">
        <v>207</v>
      </c>
      <c r="F2542" s="13" t="s">
        <v>535</v>
      </c>
      <c r="G2542" s="13" t="s">
        <v>24</v>
      </c>
      <c r="H2542" s="13" t="s">
        <v>25</v>
      </c>
      <c r="I2542" s="13" t="n">
        <v>1</v>
      </c>
      <c r="J2542" s="13" t="n">
        <v>2985</v>
      </c>
      <c r="K2542" s="14" t="n">
        <v>0.274305555555555</v>
      </c>
      <c r="L2542" s="15" t="n">
        <v>0.315972222222222</v>
      </c>
      <c r="M2542" s="16" t="n">
        <f aca="false">VLOOKUP(E2542,'Esp. percorsi al 18-10-22'!C:J,8,FALSE())</f>
        <v>22.9942105283588</v>
      </c>
      <c r="N2542" s="16"/>
      <c r="O2542" s="16"/>
      <c r="P2542" s="13" t="n">
        <v>303</v>
      </c>
      <c r="Q2542" s="17" t="n">
        <f aca="false">+M2542*P2542</f>
        <v>6967.24579009272</v>
      </c>
      <c r="R2542" s="17" t="n">
        <f aca="false">+N2542*P2542</f>
        <v>0</v>
      </c>
      <c r="S2542" s="17"/>
      <c r="T2542" s="18" t="n">
        <f aca="false">+L2542-K2542</f>
        <v>0.0416666666666667</v>
      </c>
      <c r="U2542" s="18" t="n">
        <f aca="false">+T2542*P2542</f>
        <v>12.625</v>
      </c>
      <c r="V2542" s="18"/>
    </row>
    <row r="2543" s="13" customFormat="true" ht="12" hidden="false" customHeight="false" outlineLevel="0" collapsed="false">
      <c r="A2543" s="12" t="n">
        <v>10802</v>
      </c>
      <c r="B2543" s="13" t="n">
        <v>77</v>
      </c>
      <c r="C2543" s="13" t="s">
        <v>468</v>
      </c>
      <c r="D2543" s="13" t="n">
        <v>2</v>
      </c>
      <c r="E2543" s="13" t="n">
        <v>207</v>
      </c>
      <c r="F2543" s="13" t="s">
        <v>535</v>
      </c>
      <c r="G2543" s="13" t="s">
        <v>24</v>
      </c>
      <c r="H2543" s="13" t="s">
        <v>29</v>
      </c>
      <c r="I2543" s="13" t="n">
        <v>1</v>
      </c>
      <c r="J2543" s="13" t="n">
        <v>2789</v>
      </c>
      <c r="K2543" s="14" t="n">
        <v>0.555555555555556</v>
      </c>
      <c r="L2543" s="15" t="n">
        <v>0.597222222222222</v>
      </c>
      <c r="M2543" s="16" t="n">
        <f aca="false">VLOOKUP(E2543,'Esp. percorsi al 18-10-22'!C:J,8,FALSE())</f>
        <v>22.9942105283588</v>
      </c>
      <c r="N2543" s="16"/>
      <c r="O2543" s="16"/>
      <c r="P2543" s="13" t="n">
        <v>57</v>
      </c>
      <c r="Q2543" s="17" t="n">
        <f aca="false">+M2543*P2543</f>
        <v>1310.67000011645</v>
      </c>
      <c r="R2543" s="17" t="n">
        <f aca="false">+N2543*P2543</f>
        <v>0</v>
      </c>
      <c r="S2543" s="17"/>
      <c r="T2543" s="18" t="n">
        <f aca="false">+L2543-K2543</f>
        <v>0.0416666666666667</v>
      </c>
      <c r="U2543" s="18" t="n">
        <f aca="false">+T2543*P2543</f>
        <v>2.375</v>
      </c>
      <c r="V2543" s="18"/>
    </row>
    <row r="2544" s="13" customFormat="true" ht="12" hidden="false" customHeight="false" outlineLevel="0" collapsed="false">
      <c r="A2544" s="12" t="n">
        <v>10796</v>
      </c>
      <c r="B2544" s="13" t="n">
        <v>77</v>
      </c>
      <c r="C2544" s="13" t="s">
        <v>468</v>
      </c>
      <c r="D2544" s="13" t="n">
        <v>1</v>
      </c>
      <c r="E2544" s="13" t="n">
        <v>216</v>
      </c>
      <c r="F2544" s="13" t="s">
        <v>536</v>
      </c>
      <c r="G2544" s="13" t="s">
        <v>24</v>
      </c>
      <c r="H2544" s="13" t="s">
        <v>25</v>
      </c>
      <c r="I2544" s="13" t="n">
        <v>1</v>
      </c>
      <c r="J2544" s="13" t="n">
        <v>123</v>
      </c>
      <c r="K2544" s="14" t="n">
        <v>0.569444444444444</v>
      </c>
      <c r="L2544" s="15" t="n">
        <v>0.597222222222222</v>
      </c>
      <c r="M2544" s="16" t="n">
        <f aca="false">VLOOKUP(E2544,'Esp. percorsi al 18-10-22'!C:J,8,FALSE())</f>
        <v>13.8449917639742</v>
      </c>
      <c r="N2544" s="16"/>
      <c r="O2544" s="16"/>
      <c r="P2544" s="13" t="n">
        <v>303</v>
      </c>
      <c r="Q2544" s="17" t="n">
        <f aca="false">+M2544*P2544</f>
        <v>4195.03250448418</v>
      </c>
      <c r="R2544" s="17" t="n">
        <f aca="false">+N2544*P2544</f>
        <v>0</v>
      </c>
      <c r="S2544" s="17"/>
      <c r="T2544" s="18" t="n">
        <f aca="false">+L2544-K2544</f>
        <v>0.0277777777777778</v>
      </c>
      <c r="U2544" s="18" t="n">
        <f aca="false">+T2544*P2544</f>
        <v>8.41666666666667</v>
      </c>
      <c r="V2544" s="18"/>
    </row>
    <row r="2545" s="13" customFormat="true" ht="12" hidden="false" customHeight="false" outlineLevel="0" collapsed="false">
      <c r="A2545" s="12" t="n">
        <v>14113</v>
      </c>
      <c r="B2545" s="13" t="n">
        <v>77</v>
      </c>
      <c r="C2545" s="13" t="s">
        <v>468</v>
      </c>
      <c r="D2545" s="13" t="n">
        <v>1</v>
      </c>
      <c r="E2545" s="13" t="n">
        <v>350</v>
      </c>
      <c r="F2545" s="13" t="s">
        <v>520</v>
      </c>
      <c r="G2545" s="13" t="s">
        <v>42</v>
      </c>
      <c r="H2545" s="19" t="s">
        <v>27</v>
      </c>
      <c r="I2545" s="13" t="n">
        <v>1</v>
      </c>
      <c r="J2545" s="13" t="n">
        <v>14113</v>
      </c>
      <c r="K2545" s="14" t="n">
        <v>0.590277777777778</v>
      </c>
      <c r="L2545" s="15" t="n">
        <v>0.623611111111111</v>
      </c>
      <c r="M2545" s="16" t="n">
        <f aca="false">VLOOKUP(E2545,'Esp. percorsi al 18-10-22'!C:J,8,FALSE())</f>
        <v>17.8707092837036</v>
      </c>
      <c r="N2545" s="16"/>
      <c r="O2545" s="16"/>
      <c r="P2545" s="13" t="n">
        <v>189</v>
      </c>
      <c r="Q2545" s="17" t="n">
        <f aca="false">+M2545*P2545</f>
        <v>3377.56405461998</v>
      </c>
      <c r="R2545" s="17" t="n">
        <f aca="false">+N2545*P2545</f>
        <v>0</v>
      </c>
      <c r="S2545" s="17"/>
      <c r="T2545" s="18" t="n">
        <f aca="false">+L2545-K2545</f>
        <v>0.0333333333333333</v>
      </c>
      <c r="U2545" s="18" t="n">
        <f aca="false">+T2545*P2545</f>
        <v>6.3</v>
      </c>
      <c r="V2545" s="18"/>
    </row>
    <row r="2546" s="13" customFormat="true" ht="12" hidden="false" customHeight="false" outlineLevel="0" collapsed="false">
      <c r="A2546" s="12" t="n">
        <v>18553</v>
      </c>
      <c r="B2546" s="13" t="n">
        <v>77</v>
      </c>
      <c r="C2546" s="13" t="s">
        <v>468</v>
      </c>
      <c r="D2546" s="13" t="n">
        <v>2</v>
      </c>
      <c r="E2546" s="13" t="n">
        <v>463</v>
      </c>
      <c r="F2546" s="13" t="s">
        <v>537</v>
      </c>
      <c r="G2546" s="13" t="s">
        <v>42</v>
      </c>
      <c r="H2546" s="19" t="s">
        <v>27</v>
      </c>
      <c r="I2546" s="13" t="n">
        <v>1</v>
      </c>
      <c r="J2546" s="13" t="n">
        <v>17523</v>
      </c>
      <c r="K2546" s="14" t="n">
        <v>0.590277777777778</v>
      </c>
      <c r="L2546" s="15" t="n">
        <v>0.600694444444444</v>
      </c>
      <c r="M2546" s="16" t="n">
        <f aca="false">VLOOKUP(E2546,'Esp. percorsi al 18-10-22'!C:J,8,FALSE())</f>
        <v>5.91528663868752</v>
      </c>
      <c r="N2546" s="16"/>
      <c r="O2546" s="16"/>
      <c r="P2546" s="13" t="n">
        <v>189</v>
      </c>
      <c r="Q2546" s="17" t="n">
        <f aca="false">+M2546*P2546</f>
        <v>1117.98917471194</v>
      </c>
      <c r="R2546" s="17" t="n">
        <f aca="false">+N2546*P2546</f>
        <v>0</v>
      </c>
      <c r="S2546" s="17"/>
      <c r="T2546" s="18" t="n">
        <f aca="false">+L2546-K2546</f>
        <v>0.0104166666666667</v>
      </c>
      <c r="U2546" s="18" t="n">
        <f aca="false">+T2546*P2546</f>
        <v>1.96875</v>
      </c>
      <c r="V2546" s="18"/>
    </row>
    <row r="2547" s="13" customFormat="true" ht="12" hidden="false" customHeight="false" outlineLevel="0" collapsed="false">
      <c r="A2547" s="12" t="n">
        <v>15948</v>
      </c>
      <c r="B2547" s="13" t="n">
        <v>77</v>
      </c>
      <c r="C2547" s="13" t="s">
        <v>468</v>
      </c>
      <c r="D2547" s="13" t="n">
        <v>2</v>
      </c>
      <c r="E2547" s="13" t="n">
        <v>673</v>
      </c>
      <c r="F2547" s="13" t="s">
        <v>538</v>
      </c>
      <c r="G2547" s="13" t="s">
        <v>28</v>
      </c>
      <c r="H2547" s="13" t="s">
        <v>25</v>
      </c>
      <c r="I2547" s="13" t="n">
        <v>1</v>
      </c>
      <c r="J2547" s="13" t="n">
        <v>15948</v>
      </c>
      <c r="K2547" s="14" t="n">
        <v>0.583333333333333</v>
      </c>
      <c r="L2547" s="15" t="n">
        <v>0.611111111111111</v>
      </c>
      <c r="M2547" s="16" t="n">
        <f aca="false">VLOOKUP(E2547,'Esp. percorsi al 18-10-22'!C:J,8,FALSE())</f>
        <v>15.8219988145602</v>
      </c>
      <c r="N2547" s="16"/>
      <c r="O2547" s="16"/>
      <c r="P2547" s="13" t="n">
        <v>52</v>
      </c>
      <c r="Q2547" s="17" t="n">
        <f aca="false">+M2547*P2547</f>
        <v>822.74393835713</v>
      </c>
      <c r="R2547" s="17" t="n">
        <f aca="false">+N2547*P2547</f>
        <v>0</v>
      </c>
      <c r="S2547" s="17"/>
      <c r="T2547" s="18" t="n">
        <f aca="false">+L2547-K2547</f>
        <v>0.0277777777777778</v>
      </c>
      <c r="U2547" s="18" t="n">
        <f aca="false">+T2547*P2547</f>
        <v>1.44444444444444</v>
      </c>
      <c r="V2547" s="18"/>
    </row>
    <row r="2548" s="13" customFormat="true" ht="12" hidden="false" customHeight="false" outlineLevel="0" collapsed="false">
      <c r="A2548" s="12" t="n">
        <v>16788</v>
      </c>
      <c r="B2548" s="13" t="n">
        <v>77</v>
      </c>
      <c r="C2548" s="13" t="s">
        <v>468</v>
      </c>
      <c r="D2548" s="13" t="n">
        <v>2</v>
      </c>
      <c r="E2548" s="13" t="n">
        <v>675</v>
      </c>
      <c r="F2548" s="13" t="s">
        <v>539</v>
      </c>
      <c r="G2548" s="13" t="s">
        <v>28</v>
      </c>
      <c r="H2548" s="13" t="s">
        <v>25</v>
      </c>
      <c r="I2548" s="13" t="n">
        <v>1</v>
      </c>
      <c r="J2548" s="13" t="n">
        <v>15949</v>
      </c>
      <c r="K2548" s="14" t="n">
        <v>0.611111111111111</v>
      </c>
      <c r="L2548" s="15" t="n">
        <v>0.625</v>
      </c>
      <c r="M2548" s="16" t="n">
        <f aca="false">VLOOKUP(E2548,'Esp. percorsi al 18-10-22'!C:J,8,FALSE())</f>
        <v>12.6898145636373</v>
      </c>
      <c r="N2548" s="16"/>
      <c r="O2548" s="16"/>
      <c r="P2548" s="13" t="n">
        <v>52</v>
      </c>
      <c r="Q2548" s="17" t="n">
        <f aca="false">+M2548*P2548</f>
        <v>659.87035730914</v>
      </c>
      <c r="R2548" s="17" t="n">
        <f aca="false">+N2548*P2548</f>
        <v>0</v>
      </c>
      <c r="S2548" s="17"/>
      <c r="T2548" s="18" t="n">
        <f aca="false">+L2548-K2548</f>
        <v>0.0138888888888889</v>
      </c>
      <c r="U2548" s="18" t="n">
        <f aca="false">+T2548*P2548</f>
        <v>0.722222222222222</v>
      </c>
      <c r="V2548" s="18"/>
    </row>
    <row r="2549" s="13" customFormat="true" ht="12" hidden="false" customHeight="false" outlineLevel="0" collapsed="false">
      <c r="A2549" s="12" t="n">
        <v>17733</v>
      </c>
      <c r="B2549" s="13" t="n">
        <v>77</v>
      </c>
      <c r="C2549" s="13" t="s">
        <v>468</v>
      </c>
      <c r="D2549" s="13" t="n">
        <v>2</v>
      </c>
      <c r="E2549" s="13" t="n">
        <v>748</v>
      </c>
      <c r="F2549" s="13" t="s">
        <v>540</v>
      </c>
      <c r="G2549" s="13" t="s">
        <v>26</v>
      </c>
      <c r="H2549" s="13" t="s">
        <v>25</v>
      </c>
      <c r="I2549" s="13" t="n">
        <v>1</v>
      </c>
      <c r="J2549" s="13" t="n">
        <v>2453</v>
      </c>
      <c r="K2549" s="14" t="n">
        <v>0.623611111111111</v>
      </c>
      <c r="L2549" s="15" t="n">
        <v>0.665277777777778</v>
      </c>
      <c r="M2549" s="16" t="n">
        <f aca="false">VLOOKUP(E2549,'Esp. percorsi al 18-10-22'!C:J,8,FALSE())</f>
        <v>21.1602878060255</v>
      </c>
      <c r="N2549" s="16"/>
      <c r="O2549" s="16"/>
      <c r="P2549" s="13" t="n">
        <v>251</v>
      </c>
      <c r="Q2549" s="17" t="n">
        <f aca="false">+M2549*P2549</f>
        <v>5311.2322393124</v>
      </c>
      <c r="R2549" s="17" t="n">
        <f aca="false">+N2549*P2549</f>
        <v>0</v>
      </c>
      <c r="S2549" s="17"/>
      <c r="T2549" s="18" t="n">
        <f aca="false">+L2549-K2549</f>
        <v>0.0416666666666667</v>
      </c>
      <c r="U2549" s="18" t="n">
        <f aca="false">+T2549*P2549</f>
        <v>10.4583333333333</v>
      </c>
      <c r="V2549" s="18"/>
    </row>
    <row r="2550" s="13" customFormat="true" ht="12" hidden="false" customHeight="false" outlineLevel="0" collapsed="false">
      <c r="A2550" s="12" t="n">
        <v>17497</v>
      </c>
      <c r="B2550" s="13" t="n">
        <v>77</v>
      </c>
      <c r="C2550" s="13" t="s">
        <v>468</v>
      </c>
      <c r="D2550" s="13" t="n">
        <v>1</v>
      </c>
      <c r="E2550" s="13" t="n">
        <v>916</v>
      </c>
      <c r="F2550" s="13" t="s">
        <v>541</v>
      </c>
      <c r="G2550" s="13" t="s">
        <v>26</v>
      </c>
      <c r="H2550" s="13" t="s">
        <v>25</v>
      </c>
      <c r="I2550" s="13" t="n">
        <v>1</v>
      </c>
      <c r="J2550" s="13" t="n">
        <v>2976</v>
      </c>
      <c r="K2550" s="14" t="n">
        <v>0.260416666666667</v>
      </c>
      <c r="L2550" s="15" t="n">
        <v>0.274305555555555</v>
      </c>
      <c r="M2550" s="16" t="n">
        <f aca="false">VLOOKUP(E2550,'Esp. percorsi al 18-10-22'!C:J,8,FALSE())</f>
        <v>9.13171408835487</v>
      </c>
      <c r="N2550" s="16"/>
      <c r="O2550" s="16"/>
      <c r="P2550" s="13" t="n">
        <v>251</v>
      </c>
      <c r="Q2550" s="17" t="n">
        <f aca="false">+M2550*P2550</f>
        <v>2292.06023617707</v>
      </c>
      <c r="R2550" s="17" t="n">
        <f aca="false">+N2550*P2550</f>
        <v>0</v>
      </c>
      <c r="S2550" s="17"/>
      <c r="T2550" s="18" t="n">
        <f aca="false">+L2550-K2550</f>
        <v>0.0138888888888889</v>
      </c>
      <c r="U2550" s="18" t="n">
        <f aca="false">+T2550*P2550</f>
        <v>3.48611111111111</v>
      </c>
      <c r="V2550" s="18"/>
    </row>
    <row r="2551" s="13" customFormat="true" ht="12" hidden="false" customHeight="false" outlineLevel="0" collapsed="false">
      <c r="A2551" s="12" t="n">
        <v>18322</v>
      </c>
      <c r="B2551" s="13" t="n">
        <v>77</v>
      </c>
      <c r="C2551" s="13" t="s">
        <v>468</v>
      </c>
      <c r="D2551" s="13" t="n">
        <v>1</v>
      </c>
      <c r="E2551" s="13" t="n">
        <v>916</v>
      </c>
      <c r="F2551" s="13" t="s">
        <v>541</v>
      </c>
      <c r="G2551" s="13" t="s">
        <v>28</v>
      </c>
      <c r="H2551" s="13" t="s">
        <v>25</v>
      </c>
      <c r="I2551" s="13" t="n">
        <v>1</v>
      </c>
      <c r="J2551" s="13" t="n">
        <v>18322</v>
      </c>
      <c r="K2551" s="14" t="n">
        <v>0.263888888888889</v>
      </c>
      <c r="L2551" s="15" t="n">
        <v>0.277777777777778</v>
      </c>
      <c r="M2551" s="16" t="n">
        <f aca="false">VLOOKUP(E2551,'Esp. percorsi al 18-10-22'!C:J,8,FALSE())</f>
        <v>9.13171408835487</v>
      </c>
      <c r="N2551" s="16"/>
      <c r="O2551" s="16"/>
      <c r="P2551" s="13" t="n">
        <v>52</v>
      </c>
      <c r="Q2551" s="17" t="n">
        <f aca="false">+M2551*P2551</f>
        <v>474.849132594453</v>
      </c>
      <c r="R2551" s="17" t="n">
        <f aca="false">+N2551*P2551</f>
        <v>0</v>
      </c>
      <c r="S2551" s="17"/>
      <c r="T2551" s="18" t="n">
        <f aca="false">+L2551-K2551</f>
        <v>0.0138888888888889</v>
      </c>
      <c r="U2551" s="18" t="n">
        <f aca="false">+T2551*P2551</f>
        <v>0.722222222222222</v>
      </c>
      <c r="V2551" s="18"/>
    </row>
    <row r="2552" s="13" customFormat="true" ht="12" hidden="false" customHeight="false" outlineLevel="0" collapsed="false">
      <c r="A2552" s="12" t="n">
        <v>10838</v>
      </c>
      <c r="B2552" s="13" t="n">
        <v>78</v>
      </c>
      <c r="C2552" s="13" t="s">
        <v>468</v>
      </c>
      <c r="D2552" s="13" t="n">
        <v>1</v>
      </c>
      <c r="E2552" s="13" t="n">
        <v>55</v>
      </c>
      <c r="F2552" s="13" t="s">
        <v>542</v>
      </c>
      <c r="G2552" s="13" t="s">
        <v>24</v>
      </c>
      <c r="H2552" s="13" t="s">
        <v>29</v>
      </c>
      <c r="I2552" s="13" t="n">
        <v>1</v>
      </c>
      <c r="J2552" s="13" t="n">
        <v>2784</v>
      </c>
      <c r="K2552" s="14" t="n">
        <v>0.354166666666667</v>
      </c>
      <c r="L2552" s="15" t="n">
        <v>0.366666666666667</v>
      </c>
      <c r="M2552" s="16" t="n">
        <f aca="false">VLOOKUP(E2552,'Esp. percorsi al 18-10-22'!C:J,8,FALSE())</f>
        <v>6.25129793430748</v>
      </c>
      <c r="N2552" s="16"/>
      <c r="O2552" s="16"/>
      <c r="P2552" s="13" t="n">
        <v>57</v>
      </c>
      <c r="Q2552" s="17" t="n">
        <f aca="false">+M2552*P2552</f>
        <v>356.323982255526</v>
      </c>
      <c r="R2552" s="17" t="n">
        <f aca="false">+N2552*P2552</f>
        <v>0</v>
      </c>
      <c r="S2552" s="17"/>
      <c r="T2552" s="18" t="n">
        <f aca="false">+L2552-K2552</f>
        <v>0.0125</v>
      </c>
      <c r="U2552" s="18" t="n">
        <f aca="false">+T2552*P2552</f>
        <v>0.7125</v>
      </c>
      <c r="V2552" s="18"/>
    </row>
    <row r="2553" s="13" customFormat="true" ht="12" hidden="false" customHeight="false" outlineLevel="0" collapsed="false">
      <c r="A2553" s="12" t="n">
        <v>10837</v>
      </c>
      <c r="B2553" s="13" t="n">
        <v>78</v>
      </c>
      <c r="C2553" s="13" t="s">
        <v>468</v>
      </c>
      <c r="D2553" s="13" t="n">
        <v>1</v>
      </c>
      <c r="E2553" s="13" t="n">
        <v>55</v>
      </c>
      <c r="F2553" s="13" t="s">
        <v>542</v>
      </c>
      <c r="G2553" s="13" t="s">
        <v>24</v>
      </c>
      <c r="H2553" s="13" t="n">
        <v>5</v>
      </c>
      <c r="I2553" s="13" t="n">
        <v>1</v>
      </c>
      <c r="J2553" s="13" t="n">
        <v>3073</v>
      </c>
      <c r="K2553" s="14" t="n">
        <v>0.659722222222222</v>
      </c>
      <c r="L2553" s="15" t="n">
        <v>0.672222222222222</v>
      </c>
      <c r="M2553" s="16" t="n">
        <f aca="false">VLOOKUP(E2553,'Esp. percorsi al 18-10-22'!C:J,8,FALSE())</f>
        <v>6.25129793430748</v>
      </c>
      <c r="N2553" s="16"/>
      <c r="O2553" s="16"/>
      <c r="P2553" s="13" t="n">
        <v>50</v>
      </c>
      <c r="Q2553" s="17" t="n">
        <f aca="false">+M2553*P2553</f>
        <v>312.564896715374</v>
      </c>
      <c r="R2553" s="17" t="n">
        <f aca="false">+N2553*P2553</f>
        <v>0</v>
      </c>
      <c r="S2553" s="17"/>
      <c r="T2553" s="18" t="n">
        <f aca="false">+L2553-K2553</f>
        <v>0.0125</v>
      </c>
      <c r="U2553" s="18" t="n">
        <f aca="false">+T2553*P2553</f>
        <v>0.625</v>
      </c>
      <c r="V2553" s="18"/>
    </row>
    <row r="2554" s="13" customFormat="true" ht="12" hidden="false" customHeight="false" outlineLevel="0" collapsed="false">
      <c r="A2554" s="12" t="n">
        <v>10836</v>
      </c>
      <c r="B2554" s="13" t="n">
        <v>78</v>
      </c>
      <c r="C2554" s="13" t="s">
        <v>468</v>
      </c>
      <c r="D2554" s="13" t="n">
        <v>2</v>
      </c>
      <c r="E2554" s="13" t="n">
        <v>113</v>
      </c>
      <c r="F2554" s="13" t="s">
        <v>543</v>
      </c>
      <c r="G2554" s="13" t="s">
        <v>24</v>
      </c>
      <c r="H2554" s="13" t="n">
        <v>5</v>
      </c>
      <c r="I2554" s="13" t="n">
        <v>1</v>
      </c>
      <c r="J2554" s="13" t="n">
        <v>2963</v>
      </c>
      <c r="K2554" s="14" t="n">
        <v>0.711805555555555</v>
      </c>
      <c r="L2554" s="15" t="n">
        <v>0.724305555555556</v>
      </c>
      <c r="M2554" s="16" t="n">
        <f aca="false">VLOOKUP(E2554,'Esp. percorsi al 18-10-22'!C:J,8,FALSE())</f>
        <v>4.90977137762012</v>
      </c>
      <c r="N2554" s="16"/>
      <c r="O2554" s="16"/>
      <c r="P2554" s="13" t="n">
        <v>50</v>
      </c>
      <c r="Q2554" s="17" t="n">
        <f aca="false">+M2554*P2554</f>
        <v>245.488568881006</v>
      </c>
      <c r="R2554" s="17" t="n">
        <f aca="false">+N2554*P2554</f>
        <v>0</v>
      </c>
      <c r="S2554" s="17"/>
      <c r="T2554" s="18" t="n">
        <f aca="false">+L2554-K2554</f>
        <v>0.0125</v>
      </c>
      <c r="U2554" s="18" t="n">
        <f aca="false">+T2554*P2554</f>
        <v>0.625</v>
      </c>
      <c r="V2554" s="18"/>
    </row>
    <row r="2555" s="13" customFormat="true" ht="12" hidden="false" customHeight="false" outlineLevel="0" collapsed="false">
      <c r="A2555" s="12" t="n">
        <v>11121</v>
      </c>
      <c r="B2555" s="13" t="n">
        <v>80</v>
      </c>
      <c r="C2555" s="13" t="s">
        <v>468</v>
      </c>
      <c r="D2555" s="13" t="n">
        <v>2</v>
      </c>
      <c r="E2555" s="13" t="n">
        <v>83</v>
      </c>
      <c r="F2555" s="13" t="s">
        <v>544</v>
      </c>
      <c r="G2555" s="13" t="s">
        <v>28</v>
      </c>
      <c r="H2555" s="13" t="s">
        <v>25</v>
      </c>
      <c r="I2555" s="13" t="n">
        <v>1</v>
      </c>
      <c r="J2555" s="13" t="n">
        <v>2269</v>
      </c>
      <c r="K2555" s="14" t="n">
        <v>0.277777777777778</v>
      </c>
      <c r="L2555" s="15" t="n">
        <v>0.302083333333333</v>
      </c>
      <c r="M2555" s="16" t="n">
        <f aca="false">VLOOKUP(E2555,'Esp. percorsi al 18-10-22'!C:J,8,FALSE())</f>
        <v>12.9752315853003</v>
      </c>
      <c r="N2555" s="16"/>
      <c r="O2555" s="16"/>
      <c r="P2555" s="13" t="n">
        <v>52</v>
      </c>
      <c r="Q2555" s="17" t="n">
        <f aca="false">+M2555*P2555</f>
        <v>674.712042435616</v>
      </c>
      <c r="R2555" s="17" t="n">
        <f aca="false">+N2555*P2555</f>
        <v>0</v>
      </c>
      <c r="S2555" s="17"/>
      <c r="T2555" s="18" t="n">
        <f aca="false">+L2555-K2555</f>
        <v>0.0243055555555556</v>
      </c>
      <c r="U2555" s="18" t="n">
        <f aca="false">+T2555*P2555</f>
        <v>1.26388888888889</v>
      </c>
      <c r="V2555" s="18"/>
    </row>
    <row r="2556" s="13" customFormat="true" ht="12" hidden="false" customHeight="false" outlineLevel="0" collapsed="false">
      <c r="A2556" s="12" t="n">
        <v>17103</v>
      </c>
      <c r="B2556" s="13" t="n">
        <v>80</v>
      </c>
      <c r="C2556" s="13" t="s">
        <v>468</v>
      </c>
      <c r="D2556" s="13" t="n">
        <v>2</v>
      </c>
      <c r="E2556" s="13" t="n">
        <v>83</v>
      </c>
      <c r="F2556" s="13" t="s">
        <v>544</v>
      </c>
      <c r="G2556" s="13" t="s">
        <v>28</v>
      </c>
      <c r="H2556" s="13" t="s">
        <v>29</v>
      </c>
      <c r="I2556" s="13" t="n">
        <v>1</v>
      </c>
      <c r="J2556" s="13" t="n">
        <v>17103</v>
      </c>
      <c r="K2556" s="14" t="n">
        <v>0.458333333333333</v>
      </c>
      <c r="L2556" s="15" t="n">
        <v>0.482638888888889</v>
      </c>
      <c r="M2556" s="16" t="n">
        <f aca="false">VLOOKUP(E2556,'Esp. percorsi al 18-10-22'!C:J,8,FALSE())</f>
        <v>12.9752315853003</v>
      </c>
      <c r="N2556" s="16"/>
      <c r="O2556" s="16"/>
      <c r="P2556" s="13" t="n">
        <v>10</v>
      </c>
      <c r="Q2556" s="17" t="n">
        <f aca="false">+M2556*P2556</f>
        <v>129.752315853003</v>
      </c>
      <c r="R2556" s="17" t="n">
        <f aca="false">+N2556*P2556</f>
        <v>0</v>
      </c>
      <c r="S2556" s="17"/>
      <c r="T2556" s="18" t="n">
        <f aca="false">+L2556-K2556</f>
        <v>0.0243055555555556</v>
      </c>
      <c r="U2556" s="18" t="n">
        <f aca="false">+T2556*P2556</f>
        <v>0.243055555555556</v>
      </c>
      <c r="V2556" s="18"/>
    </row>
    <row r="2557" s="13" customFormat="true" ht="12" hidden="false" customHeight="false" outlineLevel="0" collapsed="false">
      <c r="A2557" s="12" t="n">
        <v>11088</v>
      </c>
      <c r="B2557" s="13" t="n">
        <v>80</v>
      </c>
      <c r="C2557" s="13" t="s">
        <v>468</v>
      </c>
      <c r="D2557" s="13" t="n">
        <v>2</v>
      </c>
      <c r="E2557" s="13" t="n">
        <v>83</v>
      </c>
      <c r="F2557" s="13" t="s">
        <v>544</v>
      </c>
      <c r="G2557" s="13" t="s">
        <v>24</v>
      </c>
      <c r="H2557" s="13" t="s">
        <v>25</v>
      </c>
      <c r="I2557" s="13" t="n">
        <v>1</v>
      </c>
      <c r="J2557" s="13" t="n">
        <v>2270</v>
      </c>
      <c r="K2557" s="14" t="n">
        <v>0.461805555555556</v>
      </c>
      <c r="L2557" s="15" t="n">
        <v>0.486111111111111</v>
      </c>
      <c r="M2557" s="16" t="n">
        <f aca="false">VLOOKUP(E2557,'Esp. percorsi al 18-10-22'!C:J,8,FALSE())</f>
        <v>12.9752315853003</v>
      </c>
      <c r="N2557" s="16"/>
      <c r="O2557" s="16"/>
      <c r="P2557" s="13" t="n">
        <v>303</v>
      </c>
      <c r="Q2557" s="17" t="n">
        <f aca="false">+M2557*P2557</f>
        <v>3931.49517034599</v>
      </c>
      <c r="R2557" s="17" t="n">
        <f aca="false">+N2557*P2557</f>
        <v>0</v>
      </c>
      <c r="S2557" s="17"/>
      <c r="T2557" s="18" t="n">
        <f aca="false">+L2557-K2557</f>
        <v>0.0243055555555556</v>
      </c>
      <c r="U2557" s="18" t="n">
        <f aca="false">+T2557*P2557</f>
        <v>7.36458333333333</v>
      </c>
      <c r="V2557" s="18"/>
    </row>
    <row r="2558" s="13" customFormat="true" ht="12" hidden="false" customHeight="false" outlineLevel="0" collapsed="false">
      <c r="A2558" s="12" t="n">
        <v>17106</v>
      </c>
      <c r="B2558" s="13" t="n">
        <v>80</v>
      </c>
      <c r="C2558" s="13" t="s">
        <v>468</v>
      </c>
      <c r="D2558" s="13" t="n">
        <v>2</v>
      </c>
      <c r="E2558" s="13" t="n">
        <v>83</v>
      </c>
      <c r="F2558" s="13" t="s">
        <v>544</v>
      </c>
      <c r="G2558" s="13" t="s">
        <v>28</v>
      </c>
      <c r="H2558" s="13" t="s">
        <v>29</v>
      </c>
      <c r="I2558" s="13" t="n">
        <v>1</v>
      </c>
      <c r="J2558" s="13" t="n">
        <v>17106</v>
      </c>
      <c r="K2558" s="14" t="n">
        <v>0.5625</v>
      </c>
      <c r="L2558" s="15" t="n">
        <v>0.586805555555556</v>
      </c>
      <c r="M2558" s="16" t="n">
        <f aca="false">VLOOKUP(E2558,'Esp. percorsi al 18-10-22'!C:J,8,FALSE())</f>
        <v>12.9752315853003</v>
      </c>
      <c r="N2558" s="16"/>
      <c r="O2558" s="16"/>
      <c r="P2558" s="13" t="n">
        <v>10</v>
      </c>
      <c r="Q2558" s="17" t="n">
        <f aca="false">+M2558*P2558</f>
        <v>129.752315853003</v>
      </c>
      <c r="R2558" s="17" t="n">
        <f aca="false">+N2558*P2558</f>
        <v>0</v>
      </c>
      <c r="S2558" s="17"/>
      <c r="T2558" s="18" t="n">
        <f aca="false">+L2558-K2558</f>
        <v>0.0243055555555556</v>
      </c>
      <c r="U2558" s="18" t="n">
        <f aca="false">+T2558*P2558</f>
        <v>0.243055555555556</v>
      </c>
      <c r="V2558" s="18"/>
    </row>
    <row r="2559" s="13" customFormat="true" ht="12" hidden="false" customHeight="false" outlineLevel="0" collapsed="false">
      <c r="A2559" s="12" t="n">
        <v>11092</v>
      </c>
      <c r="B2559" s="13" t="n">
        <v>80</v>
      </c>
      <c r="C2559" s="13" t="s">
        <v>468</v>
      </c>
      <c r="D2559" s="13" t="n">
        <v>2</v>
      </c>
      <c r="E2559" s="13" t="n">
        <v>83</v>
      </c>
      <c r="F2559" s="13" t="s">
        <v>544</v>
      </c>
      <c r="G2559" s="13" t="s">
        <v>26</v>
      </c>
      <c r="H2559" s="13" t="s">
        <v>29</v>
      </c>
      <c r="I2559" s="13" t="n">
        <v>1</v>
      </c>
      <c r="J2559" s="13" t="n">
        <v>3043</v>
      </c>
      <c r="K2559" s="14" t="n">
        <v>0.579861111111111</v>
      </c>
      <c r="L2559" s="15" t="n">
        <v>0.604166666666667</v>
      </c>
      <c r="M2559" s="16" t="n">
        <f aca="false">VLOOKUP(E2559,'Esp. percorsi al 18-10-22'!C:J,8,FALSE())</f>
        <v>12.9752315853003</v>
      </c>
      <c r="N2559" s="16"/>
      <c r="O2559" s="16"/>
      <c r="P2559" s="13" t="n">
        <v>47</v>
      </c>
      <c r="Q2559" s="17" t="n">
        <f aca="false">+M2559*P2559</f>
        <v>609.835884509114</v>
      </c>
      <c r="R2559" s="17" t="n">
        <f aca="false">+N2559*P2559</f>
        <v>0</v>
      </c>
      <c r="S2559" s="17"/>
      <c r="T2559" s="18" t="n">
        <f aca="false">+L2559-K2559</f>
        <v>0.0243055555555556</v>
      </c>
      <c r="U2559" s="18" t="n">
        <f aca="false">+T2559*P2559</f>
        <v>1.14236111111111</v>
      </c>
      <c r="V2559" s="18"/>
    </row>
    <row r="2560" s="13" customFormat="true" ht="12" hidden="false" customHeight="false" outlineLevel="0" collapsed="false">
      <c r="A2560" s="12" t="n">
        <v>11093</v>
      </c>
      <c r="B2560" s="13" t="n">
        <v>80</v>
      </c>
      <c r="C2560" s="13" t="s">
        <v>468</v>
      </c>
      <c r="D2560" s="13" t="n">
        <v>2</v>
      </c>
      <c r="E2560" s="13" t="n">
        <v>83</v>
      </c>
      <c r="F2560" s="13" t="s">
        <v>544</v>
      </c>
      <c r="G2560" s="13" t="s">
        <v>26</v>
      </c>
      <c r="H2560" s="13" t="s">
        <v>25</v>
      </c>
      <c r="I2560" s="13" t="n">
        <v>1</v>
      </c>
      <c r="J2560" s="13" t="n">
        <v>3065</v>
      </c>
      <c r="K2560" s="14" t="n">
        <v>0.590277777777778</v>
      </c>
      <c r="L2560" s="15" t="n">
        <v>0.614583333333333</v>
      </c>
      <c r="M2560" s="16" t="n">
        <f aca="false">VLOOKUP(E2560,'Esp. percorsi al 18-10-22'!C:J,8,FALSE())</f>
        <v>12.9752315853003</v>
      </c>
      <c r="N2560" s="16"/>
      <c r="O2560" s="16"/>
      <c r="P2560" s="13" t="n">
        <v>251</v>
      </c>
      <c r="Q2560" s="17" t="n">
        <f aca="false">+M2560*P2560</f>
        <v>3256.78312791038</v>
      </c>
      <c r="R2560" s="17" t="n">
        <f aca="false">+N2560*P2560</f>
        <v>0</v>
      </c>
      <c r="S2560" s="17"/>
      <c r="T2560" s="18" t="n">
        <f aca="false">+L2560-K2560</f>
        <v>0.0243055555555556</v>
      </c>
      <c r="U2560" s="18" t="n">
        <f aca="false">+T2560*P2560</f>
        <v>6.10069444444444</v>
      </c>
      <c r="V2560" s="18"/>
    </row>
    <row r="2561" s="13" customFormat="true" ht="12" hidden="false" customHeight="false" outlineLevel="0" collapsed="false">
      <c r="A2561" s="12" t="n">
        <v>16801</v>
      </c>
      <c r="B2561" s="13" t="n">
        <v>80</v>
      </c>
      <c r="C2561" s="13" t="s">
        <v>468</v>
      </c>
      <c r="D2561" s="13" t="n">
        <v>2</v>
      </c>
      <c r="E2561" s="13" t="n">
        <v>84</v>
      </c>
      <c r="F2561" s="13" t="s">
        <v>545</v>
      </c>
      <c r="G2561" s="13" t="s">
        <v>28</v>
      </c>
      <c r="H2561" s="13" t="s">
        <v>25</v>
      </c>
      <c r="I2561" s="13" t="n">
        <v>1</v>
      </c>
      <c r="J2561" s="13" t="n">
        <v>16801</v>
      </c>
      <c r="K2561" s="14" t="n">
        <v>0.5625</v>
      </c>
      <c r="L2561" s="15" t="n">
        <v>0.590277777777778</v>
      </c>
      <c r="M2561" s="16" t="n">
        <f aca="false">VLOOKUP(E2561,'Esp. percorsi al 18-10-22'!C:J,8,FALSE())</f>
        <v>16.5058718540206</v>
      </c>
      <c r="N2561" s="16"/>
      <c r="O2561" s="16"/>
      <c r="P2561" s="13" t="n">
        <v>52</v>
      </c>
      <c r="Q2561" s="17" t="n">
        <f aca="false">+M2561*P2561</f>
        <v>858.305336409071</v>
      </c>
      <c r="R2561" s="17" t="n">
        <f aca="false">+N2561*P2561</f>
        <v>0</v>
      </c>
      <c r="S2561" s="17"/>
      <c r="T2561" s="18" t="n">
        <f aca="false">+L2561-K2561</f>
        <v>0.0277777777777778</v>
      </c>
      <c r="U2561" s="18" t="n">
        <f aca="false">+T2561*P2561</f>
        <v>1.44444444444444</v>
      </c>
      <c r="V2561" s="18"/>
    </row>
    <row r="2562" s="13" customFormat="true" ht="12" hidden="false" customHeight="false" outlineLevel="0" collapsed="false">
      <c r="A2562" s="12" t="n">
        <v>11090</v>
      </c>
      <c r="B2562" s="13" t="n">
        <v>80</v>
      </c>
      <c r="C2562" s="13" t="s">
        <v>468</v>
      </c>
      <c r="D2562" s="13" t="n">
        <v>1</v>
      </c>
      <c r="E2562" s="13" t="n">
        <v>154</v>
      </c>
      <c r="F2562" s="13" t="s">
        <v>546</v>
      </c>
      <c r="G2562" s="13" t="s">
        <v>24</v>
      </c>
      <c r="H2562" s="13" t="s">
        <v>29</v>
      </c>
      <c r="I2562" s="13" t="n">
        <v>1</v>
      </c>
      <c r="J2562" s="13" t="n">
        <v>2313</v>
      </c>
      <c r="K2562" s="14" t="n">
        <v>0.770833333333333</v>
      </c>
      <c r="L2562" s="15" t="n">
        <v>0.805555555555555</v>
      </c>
      <c r="M2562" s="16" t="n">
        <f aca="false">VLOOKUP(E2562,'Esp. percorsi al 18-10-22'!C:J,8,FALSE())</f>
        <v>18.3424448240291</v>
      </c>
      <c r="N2562" s="16"/>
      <c r="O2562" s="16"/>
      <c r="P2562" s="13" t="n">
        <v>57</v>
      </c>
      <c r="Q2562" s="17" t="n">
        <f aca="false">+M2562*P2562</f>
        <v>1045.51935496966</v>
      </c>
      <c r="R2562" s="17" t="n">
        <f aca="false">+N2562*P2562</f>
        <v>0</v>
      </c>
      <c r="S2562" s="17"/>
      <c r="T2562" s="18" t="n">
        <f aca="false">+L2562-K2562</f>
        <v>0.0347222222222222</v>
      </c>
      <c r="U2562" s="18" t="n">
        <f aca="false">+T2562*P2562</f>
        <v>1.97916666666667</v>
      </c>
      <c r="V2562" s="18"/>
    </row>
    <row r="2563" s="13" customFormat="true" ht="12" hidden="false" customHeight="false" outlineLevel="0" collapsed="false">
      <c r="A2563" s="12" t="n">
        <v>17102</v>
      </c>
      <c r="B2563" s="13" t="n">
        <v>80</v>
      </c>
      <c r="C2563" s="13" t="s">
        <v>468</v>
      </c>
      <c r="D2563" s="13" t="n">
        <v>1</v>
      </c>
      <c r="E2563" s="13" t="n">
        <v>156</v>
      </c>
      <c r="F2563" s="13" t="s">
        <v>547</v>
      </c>
      <c r="G2563" s="13" t="s">
        <v>28</v>
      </c>
      <c r="H2563" s="13" t="s">
        <v>29</v>
      </c>
      <c r="I2563" s="13" t="n">
        <v>1</v>
      </c>
      <c r="J2563" s="13" t="n">
        <v>17102</v>
      </c>
      <c r="K2563" s="14" t="n">
        <v>0.430555555555556</v>
      </c>
      <c r="L2563" s="15" t="n">
        <v>0.454861111111111</v>
      </c>
      <c r="M2563" s="16" t="n">
        <f aca="false">VLOOKUP(E2563,'Esp. percorsi al 18-10-22'!C:J,8,FALSE())</f>
        <v>12.7616722865404</v>
      </c>
      <c r="N2563" s="16"/>
      <c r="O2563" s="16"/>
      <c r="P2563" s="13" t="n">
        <v>10</v>
      </c>
      <c r="Q2563" s="17" t="n">
        <f aca="false">+M2563*P2563</f>
        <v>127.616722865404</v>
      </c>
      <c r="R2563" s="17" t="n">
        <f aca="false">+N2563*P2563</f>
        <v>0</v>
      </c>
      <c r="S2563" s="17"/>
      <c r="T2563" s="18" t="n">
        <f aca="false">+L2563-K2563</f>
        <v>0.0243055555555556</v>
      </c>
      <c r="U2563" s="18" t="n">
        <f aca="false">+T2563*P2563</f>
        <v>0.243055555555556</v>
      </c>
      <c r="V2563" s="18"/>
    </row>
    <row r="2564" s="13" customFormat="true" ht="12" hidden="false" customHeight="false" outlineLevel="0" collapsed="false">
      <c r="A2564" s="12" t="n">
        <v>11091</v>
      </c>
      <c r="B2564" s="13" t="n">
        <v>80</v>
      </c>
      <c r="C2564" s="13" t="s">
        <v>468</v>
      </c>
      <c r="D2564" s="13" t="n">
        <v>1</v>
      </c>
      <c r="E2564" s="13" t="n">
        <v>156</v>
      </c>
      <c r="F2564" s="13" t="s">
        <v>547</v>
      </c>
      <c r="G2564" s="13" t="s">
        <v>24</v>
      </c>
      <c r="H2564" s="13" t="s">
        <v>25</v>
      </c>
      <c r="I2564" s="13" t="n">
        <v>1</v>
      </c>
      <c r="J2564" s="13" t="n">
        <v>2314</v>
      </c>
      <c r="K2564" s="14" t="n">
        <v>0.4375</v>
      </c>
      <c r="L2564" s="15" t="n">
        <v>0.461805555555556</v>
      </c>
      <c r="M2564" s="16" t="n">
        <f aca="false">VLOOKUP(E2564,'Esp. percorsi al 18-10-22'!C:J,8,FALSE())</f>
        <v>12.7616722865404</v>
      </c>
      <c r="N2564" s="16"/>
      <c r="O2564" s="16"/>
      <c r="P2564" s="13" t="n">
        <v>303</v>
      </c>
      <c r="Q2564" s="17" t="n">
        <f aca="false">+M2564*P2564</f>
        <v>3866.78670282174</v>
      </c>
      <c r="R2564" s="17" t="n">
        <f aca="false">+N2564*P2564</f>
        <v>0</v>
      </c>
      <c r="S2564" s="17"/>
      <c r="T2564" s="18" t="n">
        <f aca="false">+L2564-K2564</f>
        <v>0.0243055555555556</v>
      </c>
      <c r="U2564" s="18" t="n">
        <f aca="false">+T2564*P2564</f>
        <v>7.36458333333333</v>
      </c>
      <c r="V2564" s="18"/>
    </row>
    <row r="2565" s="13" customFormat="true" ht="12" hidden="false" customHeight="false" outlineLevel="0" collapsed="false">
      <c r="A2565" s="12" t="n">
        <v>17105</v>
      </c>
      <c r="B2565" s="13" t="n">
        <v>80</v>
      </c>
      <c r="C2565" s="13" t="s">
        <v>468</v>
      </c>
      <c r="D2565" s="13" t="n">
        <v>1</v>
      </c>
      <c r="E2565" s="13" t="n">
        <v>156</v>
      </c>
      <c r="F2565" s="13" t="s">
        <v>547</v>
      </c>
      <c r="G2565" s="13" t="s">
        <v>28</v>
      </c>
      <c r="H2565" s="13" t="s">
        <v>29</v>
      </c>
      <c r="I2565" s="13" t="n">
        <v>1</v>
      </c>
      <c r="J2565" s="13" t="n">
        <v>17105</v>
      </c>
      <c r="K2565" s="14" t="n">
        <v>0.534722222222222</v>
      </c>
      <c r="L2565" s="15" t="n">
        <v>0.559027777777778</v>
      </c>
      <c r="M2565" s="16" t="n">
        <f aca="false">VLOOKUP(E2565,'Esp. percorsi al 18-10-22'!C:J,8,FALSE())</f>
        <v>12.7616722865404</v>
      </c>
      <c r="N2565" s="16"/>
      <c r="O2565" s="16"/>
      <c r="P2565" s="13" t="n">
        <v>10</v>
      </c>
      <c r="Q2565" s="17" t="n">
        <f aca="false">+M2565*P2565</f>
        <v>127.616722865404</v>
      </c>
      <c r="R2565" s="17" t="n">
        <f aca="false">+N2565*P2565</f>
        <v>0</v>
      </c>
      <c r="S2565" s="17"/>
      <c r="T2565" s="18" t="n">
        <f aca="false">+L2565-K2565</f>
        <v>0.0243055555555556</v>
      </c>
      <c r="U2565" s="18" t="n">
        <f aca="false">+T2565*P2565</f>
        <v>0.243055555555556</v>
      </c>
      <c r="V2565" s="18"/>
    </row>
    <row r="2566" s="13" customFormat="true" ht="12" hidden="false" customHeight="false" outlineLevel="0" collapsed="false">
      <c r="A2566" s="12" t="n">
        <v>16800</v>
      </c>
      <c r="B2566" s="13" t="n">
        <v>80</v>
      </c>
      <c r="C2566" s="13" t="s">
        <v>468</v>
      </c>
      <c r="D2566" s="13" t="n">
        <v>1</v>
      </c>
      <c r="E2566" s="13" t="n">
        <v>156</v>
      </c>
      <c r="F2566" s="13" t="s">
        <v>547</v>
      </c>
      <c r="G2566" s="13" t="s">
        <v>28</v>
      </c>
      <c r="H2566" s="13" t="s">
        <v>25</v>
      </c>
      <c r="I2566" s="13" t="n">
        <v>1</v>
      </c>
      <c r="J2566" s="13" t="n">
        <v>16800</v>
      </c>
      <c r="K2566" s="14" t="n">
        <v>0.538194444444444</v>
      </c>
      <c r="L2566" s="15" t="n">
        <v>0.5625</v>
      </c>
      <c r="M2566" s="16" t="n">
        <f aca="false">VLOOKUP(E2566,'Esp. percorsi al 18-10-22'!C:J,8,FALSE())</f>
        <v>12.7616722865404</v>
      </c>
      <c r="N2566" s="16"/>
      <c r="O2566" s="16"/>
      <c r="P2566" s="13" t="n">
        <v>52</v>
      </c>
      <c r="Q2566" s="17" t="n">
        <f aca="false">+M2566*P2566</f>
        <v>663.606958900101</v>
      </c>
      <c r="R2566" s="17" t="n">
        <f aca="false">+N2566*P2566</f>
        <v>0</v>
      </c>
      <c r="S2566" s="17"/>
      <c r="T2566" s="18" t="n">
        <f aca="false">+L2566-K2566</f>
        <v>0.0243055555555556</v>
      </c>
      <c r="U2566" s="18" t="n">
        <f aca="false">+T2566*P2566</f>
        <v>1.26388888888889</v>
      </c>
      <c r="V2566" s="18"/>
    </row>
    <row r="2567" s="13" customFormat="true" ht="12" hidden="false" customHeight="false" outlineLevel="0" collapsed="false">
      <c r="A2567" s="12" t="n">
        <v>13765</v>
      </c>
      <c r="B2567" s="13" t="n">
        <v>80</v>
      </c>
      <c r="C2567" s="13" t="s">
        <v>468</v>
      </c>
      <c r="D2567" s="13" t="n">
        <v>1</v>
      </c>
      <c r="E2567" s="13" t="n">
        <v>156</v>
      </c>
      <c r="F2567" s="13" t="s">
        <v>547</v>
      </c>
      <c r="G2567" s="13" t="s">
        <v>250</v>
      </c>
      <c r="H2567" s="13" t="s">
        <v>25</v>
      </c>
      <c r="I2567" s="13" t="n">
        <v>1</v>
      </c>
      <c r="J2567" s="13" t="n">
        <v>13765</v>
      </c>
      <c r="K2567" s="14" t="n">
        <v>0.569444444444444</v>
      </c>
      <c r="L2567" s="15" t="n">
        <v>0.590277777777778</v>
      </c>
      <c r="M2567" s="16" t="n">
        <f aca="false">VLOOKUP(E2567,'Esp. percorsi al 18-10-22'!C:J,8,FALSE())</f>
        <v>12.7616722865404</v>
      </c>
      <c r="N2567" s="16"/>
      <c r="O2567" s="16"/>
      <c r="P2567" s="13" t="n">
        <v>25</v>
      </c>
      <c r="Q2567" s="17" t="n">
        <f aca="false">+M2567*P2567</f>
        <v>319.04180716351</v>
      </c>
      <c r="R2567" s="17" t="n">
        <f aca="false">+N2567*P2567</f>
        <v>0</v>
      </c>
      <c r="S2567" s="17"/>
      <c r="T2567" s="18" t="n">
        <f aca="false">+L2567-K2567</f>
        <v>0.0208333333333333</v>
      </c>
      <c r="U2567" s="18" t="n">
        <f aca="false">+T2567*P2567</f>
        <v>0.520833333333333</v>
      </c>
      <c r="V2567" s="18"/>
    </row>
    <row r="2568" s="13" customFormat="true" ht="12" hidden="false" customHeight="false" outlineLevel="0" collapsed="false">
      <c r="A2568" s="12" t="n">
        <v>13766</v>
      </c>
      <c r="B2568" s="13" t="n">
        <v>80</v>
      </c>
      <c r="C2568" s="13" t="s">
        <v>468</v>
      </c>
      <c r="D2568" s="13" t="n">
        <v>1</v>
      </c>
      <c r="E2568" s="13" t="n">
        <v>156</v>
      </c>
      <c r="F2568" s="13" t="s">
        <v>547</v>
      </c>
      <c r="G2568" s="13" t="s">
        <v>42</v>
      </c>
      <c r="H2568" s="13" t="n">
        <v>6</v>
      </c>
      <c r="I2568" s="13" t="n">
        <v>1</v>
      </c>
      <c r="J2568" s="13" t="n">
        <v>13766</v>
      </c>
      <c r="K2568" s="14" t="n">
        <v>0.569444444444444</v>
      </c>
      <c r="L2568" s="15" t="n">
        <v>0.590277777777778</v>
      </c>
      <c r="M2568" s="16" t="n">
        <f aca="false">VLOOKUP(E2568,'Esp. percorsi al 18-10-22'!C:J,8,FALSE())</f>
        <v>12.7616722865404</v>
      </c>
      <c r="N2568" s="16"/>
      <c r="O2568" s="16"/>
      <c r="P2568" s="13" t="n">
        <v>37</v>
      </c>
      <c r="Q2568" s="17" t="n">
        <f aca="false">+M2568*P2568</f>
        <v>472.181874601995</v>
      </c>
      <c r="R2568" s="17" t="n">
        <f aca="false">+N2568*P2568</f>
        <v>0</v>
      </c>
      <c r="S2568" s="17"/>
      <c r="T2568" s="18" t="n">
        <f aca="false">+L2568-K2568</f>
        <v>0.0208333333333333</v>
      </c>
      <c r="U2568" s="18" t="n">
        <f aca="false">+T2568*P2568</f>
        <v>0.770833333333333</v>
      </c>
      <c r="V2568" s="18"/>
    </row>
    <row r="2569" s="13" customFormat="true" ht="12" hidden="false" customHeight="false" outlineLevel="0" collapsed="false">
      <c r="A2569" s="12" t="n">
        <v>13993</v>
      </c>
      <c r="B2569" s="13" t="n">
        <v>80</v>
      </c>
      <c r="C2569" s="13" t="s">
        <v>468</v>
      </c>
      <c r="D2569" s="13" t="n">
        <v>1</v>
      </c>
      <c r="E2569" s="13" t="n">
        <v>156</v>
      </c>
      <c r="F2569" s="13" t="s">
        <v>547</v>
      </c>
      <c r="G2569" s="13" t="s">
        <v>42</v>
      </c>
      <c r="H2569" s="19" t="s">
        <v>27</v>
      </c>
      <c r="I2569" s="13" t="n">
        <v>1</v>
      </c>
      <c r="J2569" s="13" t="n">
        <v>2303</v>
      </c>
      <c r="K2569" s="14" t="n">
        <v>0.569444444444444</v>
      </c>
      <c r="L2569" s="15" t="n">
        <v>0.590277777777778</v>
      </c>
      <c r="M2569" s="16" t="n">
        <f aca="false">VLOOKUP(E2569,'Esp. percorsi al 18-10-22'!C:J,8,FALSE())</f>
        <v>12.7616722865404</v>
      </c>
      <c r="N2569" s="16"/>
      <c r="O2569" s="16"/>
      <c r="P2569" s="13" t="n">
        <v>189</v>
      </c>
      <c r="Q2569" s="17" t="n">
        <f aca="false">+M2569*P2569</f>
        <v>2411.95606215614</v>
      </c>
      <c r="R2569" s="17" t="n">
        <f aca="false">+N2569*P2569</f>
        <v>0</v>
      </c>
      <c r="S2569" s="17"/>
      <c r="T2569" s="18" t="n">
        <f aca="false">+L2569-K2569</f>
        <v>0.0208333333333333</v>
      </c>
      <c r="U2569" s="18" t="n">
        <f aca="false">+T2569*P2569</f>
        <v>3.9375</v>
      </c>
      <c r="V2569" s="18"/>
    </row>
    <row r="2570" s="13" customFormat="true" ht="12" hidden="false" customHeight="false" outlineLevel="0" collapsed="false">
      <c r="A2570" s="12" t="n">
        <v>12488</v>
      </c>
      <c r="B2570" s="13" t="n">
        <v>80</v>
      </c>
      <c r="C2570" s="13" t="s">
        <v>468</v>
      </c>
      <c r="D2570" s="13" t="n">
        <v>1</v>
      </c>
      <c r="E2570" s="13" t="n">
        <v>213</v>
      </c>
      <c r="F2570" s="13" t="s">
        <v>548</v>
      </c>
      <c r="G2570" s="13" t="s">
        <v>42</v>
      </c>
      <c r="H2570" s="19" t="s">
        <v>27</v>
      </c>
      <c r="I2570" s="13" t="n">
        <v>1</v>
      </c>
      <c r="J2570" s="13" t="n">
        <v>5863</v>
      </c>
      <c r="K2570" s="14" t="n">
        <v>0.583333333333333</v>
      </c>
      <c r="L2570" s="15" t="n">
        <v>0.625</v>
      </c>
      <c r="M2570" s="16" t="n">
        <f aca="false">VLOOKUP(E2570,'Esp. percorsi al 18-10-22'!C:J,8,FALSE())</f>
        <v>23.4635568299954</v>
      </c>
      <c r="N2570" s="16"/>
      <c r="O2570" s="16"/>
      <c r="P2570" s="13" t="n">
        <v>189</v>
      </c>
      <c r="Q2570" s="17" t="n">
        <f aca="false">+M2570*P2570</f>
        <v>4434.61224086913</v>
      </c>
      <c r="R2570" s="17" t="n">
        <f aca="false">+N2570*P2570</f>
        <v>0</v>
      </c>
      <c r="S2570" s="17"/>
      <c r="T2570" s="18" t="n">
        <f aca="false">+L2570-K2570</f>
        <v>0.0416666666666667</v>
      </c>
      <c r="U2570" s="18" t="n">
        <f aca="false">+T2570*P2570</f>
        <v>7.875</v>
      </c>
      <c r="V2570" s="18"/>
    </row>
    <row r="2571" s="13" customFormat="true" ht="12" hidden="false" customHeight="false" outlineLevel="0" collapsed="false">
      <c r="A2571" s="12" t="n">
        <v>14121</v>
      </c>
      <c r="B2571" s="13" t="n">
        <v>80</v>
      </c>
      <c r="C2571" s="13" t="s">
        <v>468</v>
      </c>
      <c r="D2571" s="13" t="n">
        <v>1</v>
      </c>
      <c r="E2571" s="13" t="n">
        <v>359</v>
      </c>
      <c r="F2571" s="13" t="s">
        <v>549</v>
      </c>
      <c r="G2571" s="13" t="s">
        <v>24</v>
      </c>
      <c r="H2571" s="13" t="n">
        <v>1346</v>
      </c>
      <c r="I2571" s="13" t="n">
        <v>1</v>
      </c>
      <c r="J2571" s="13" t="n">
        <v>3239</v>
      </c>
      <c r="K2571" s="14" t="n">
        <v>0.777777777777778</v>
      </c>
      <c r="L2571" s="15" t="n">
        <v>0.805555555555555</v>
      </c>
      <c r="M2571" s="16" t="n">
        <f aca="false">VLOOKUP(E2571,'Esp. percorsi al 18-10-22'!C:J,8,FALSE())</f>
        <v>13.3617830071791</v>
      </c>
      <c r="N2571" s="16"/>
      <c r="O2571" s="16"/>
      <c r="P2571" s="13" t="n">
        <v>204</v>
      </c>
      <c r="Q2571" s="17" t="n">
        <f aca="false">+M2571*P2571</f>
        <v>2725.80373346454</v>
      </c>
      <c r="R2571" s="17" t="n">
        <f aca="false">+N2571*P2571</f>
        <v>0</v>
      </c>
      <c r="S2571" s="17"/>
      <c r="T2571" s="18" t="n">
        <f aca="false">+L2571-K2571</f>
        <v>0.0277777777777778</v>
      </c>
      <c r="U2571" s="18" t="n">
        <f aca="false">+T2571*P2571</f>
        <v>5.66666666666667</v>
      </c>
      <c r="V2571" s="18"/>
    </row>
    <row r="2572" s="13" customFormat="true" ht="12" hidden="false" customHeight="false" outlineLevel="0" collapsed="false">
      <c r="A2572" s="12" t="n">
        <v>14122</v>
      </c>
      <c r="B2572" s="13" t="n">
        <v>80</v>
      </c>
      <c r="C2572" s="13" t="s">
        <v>468</v>
      </c>
      <c r="D2572" s="13" t="n">
        <v>1</v>
      </c>
      <c r="E2572" s="13" t="n">
        <v>360</v>
      </c>
      <c r="F2572" s="13" t="s">
        <v>550</v>
      </c>
      <c r="G2572" s="13" t="s">
        <v>24</v>
      </c>
      <c r="H2572" s="13" t="n">
        <v>25</v>
      </c>
      <c r="I2572" s="13" t="n">
        <v>1</v>
      </c>
      <c r="J2572" s="13" t="n">
        <v>3852</v>
      </c>
      <c r="K2572" s="14" t="n">
        <v>0.777777777777778</v>
      </c>
      <c r="L2572" s="15" t="n">
        <v>0.805555555555555</v>
      </c>
      <c r="M2572" s="16" t="n">
        <f aca="false">VLOOKUP(E2572,'Esp. percorsi al 18-10-22'!C:J,8,FALSE())</f>
        <v>14.646588015336</v>
      </c>
      <c r="N2572" s="16"/>
      <c r="O2572" s="16"/>
      <c r="P2572" s="13" t="n">
        <v>99</v>
      </c>
      <c r="Q2572" s="17" t="n">
        <f aca="false">+M2572*P2572</f>
        <v>1450.01221351826</v>
      </c>
      <c r="R2572" s="17" t="n">
        <f aca="false">+N2572*P2572</f>
        <v>0</v>
      </c>
      <c r="S2572" s="17"/>
      <c r="T2572" s="18" t="n">
        <f aca="false">+L2572-K2572</f>
        <v>0.0277777777777778</v>
      </c>
      <c r="U2572" s="18" t="n">
        <f aca="false">+T2572*P2572</f>
        <v>2.75</v>
      </c>
      <c r="V2572" s="18"/>
    </row>
    <row r="2573" s="13" customFormat="true" ht="12" hidden="false" customHeight="false" outlineLevel="0" collapsed="false">
      <c r="A2573" s="12" t="n">
        <v>17734</v>
      </c>
      <c r="B2573" s="13" t="n">
        <v>80</v>
      </c>
      <c r="C2573" s="13" t="s">
        <v>468</v>
      </c>
      <c r="D2573" s="13" t="n">
        <v>2</v>
      </c>
      <c r="E2573" s="13" t="n">
        <v>475</v>
      </c>
      <c r="F2573" s="13" t="s">
        <v>551</v>
      </c>
      <c r="G2573" s="13" t="s">
        <v>26</v>
      </c>
      <c r="H2573" s="13" t="s">
        <v>25</v>
      </c>
      <c r="I2573" s="13" t="n">
        <v>1</v>
      </c>
      <c r="J2573" s="13" t="n">
        <v>17734</v>
      </c>
      <c r="K2573" s="14" t="n">
        <v>0.274305555555555</v>
      </c>
      <c r="L2573" s="15" t="n">
        <v>0.302083333333333</v>
      </c>
      <c r="M2573" s="16" t="n">
        <f aca="false">VLOOKUP(E2573,'Esp. percorsi al 18-10-22'!C:J,8,FALSE())</f>
        <v>13.3296438181359</v>
      </c>
      <c r="N2573" s="16"/>
      <c r="O2573" s="16"/>
      <c r="P2573" s="13" t="n">
        <v>251</v>
      </c>
      <c r="Q2573" s="17" t="n">
        <f aca="false">+M2573*P2573</f>
        <v>3345.74059835211</v>
      </c>
      <c r="R2573" s="17" t="n">
        <f aca="false">+N2573*P2573</f>
        <v>0</v>
      </c>
      <c r="S2573" s="17"/>
      <c r="T2573" s="18" t="n">
        <f aca="false">+L2573-K2573</f>
        <v>0.0277777777777778</v>
      </c>
      <c r="U2573" s="18" t="n">
        <f aca="false">+T2573*P2573</f>
        <v>6.97222222222222</v>
      </c>
      <c r="V2573" s="18"/>
    </row>
    <row r="2574" s="13" customFormat="true" ht="12" hidden="false" customHeight="false" outlineLevel="0" collapsed="false">
      <c r="A2574" s="12" t="n">
        <v>17641</v>
      </c>
      <c r="B2574" s="13" t="n">
        <v>80</v>
      </c>
      <c r="C2574" s="13" t="s">
        <v>468</v>
      </c>
      <c r="D2574" s="13" t="n">
        <v>2</v>
      </c>
      <c r="E2574" s="13" t="n">
        <v>560</v>
      </c>
      <c r="F2574" s="13" t="s">
        <v>552</v>
      </c>
      <c r="G2574" s="13" t="s">
        <v>42</v>
      </c>
      <c r="H2574" s="19" t="s">
        <v>27</v>
      </c>
      <c r="I2574" s="13" t="n">
        <v>1</v>
      </c>
      <c r="J2574" s="13" t="n">
        <v>1232</v>
      </c>
      <c r="K2574" s="14" t="n">
        <v>0.260416666666667</v>
      </c>
      <c r="L2574" s="15" t="n">
        <v>0.322916666666667</v>
      </c>
      <c r="M2574" s="16" t="n">
        <f aca="false">VLOOKUP(E2574,'Esp. percorsi al 18-10-22'!C:J,8,FALSE())</f>
        <v>42.8310788451096</v>
      </c>
      <c r="N2574" s="16"/>
      <c r="O2574" s="16"/>
      <c r="P2574" s="13" t="n">
        <v>189</v>
      </c>
      <c r="Q2574" s="17" t="n">
        <f aca="false">+M2574*P2574</f>
        <v>8095.07390172571</v>
      </c>
      <c r="R2574" s="17" t="n">
        <f aca="false">+N2574*P2574</f>
        <v>0</v>
      </c>
      <c r="S2574" s="17"/>
      <c r="T2574" s="18" t="n">
        <f aca="false">+L2574-K2574</f>
        <v>0.0625</v>
      </c>
      <c r="U2574" s="18" t="n">
        <f aca="false">+T2574*P2574</f>
        <v>11.8125</v>
      </c>
      <c r="V2574" s="18"/>
    </row>
    <row r="2575" s="13" customFormat="true" ht="12" hidden="false" customHeight="false" outlineLevel="0" collapsed="false">
      <c r="A2575" s="12" t="n">
        <v>14031</v>
      </c>
      <c r="B2575" s="13" t="n">
        <v>80</v>
      </c>
      <c r="C2575" s="13" t="s">
        <v>468</v>
      </c>
      <c r="D2575" s="13" t="n">
        <v>2</v>
      </c>
      <c r="E2575" s="13" t="n">
        <v>561</v>
      </c>
      <c r="F2575" s="13" t="s">
        <v>553</v>
      </c>
      <c r="G2575" s="13" t="s">
        <v>24</v>
      </c>
      <c r="H2575" s="13" t="s">
        <v>29</v>
      </c>
      <c r="I2575" s="13" t="n">
        <v>1</v>
      </c>
      <c r="J2575" s="13" t="n">
        <v>2120</v>
      </c>
      <c r="K2575" s="14" t="n">
        <v>0.416666666666667</v>
      </c>
      <c r="L2575" s="15" t="n">
        <v>0.472222222222222</v>
      </c>
      <c r="M2575" s="16" t="n">
        <f aca="false">VLOOKUP(E2575,'Esp. percorsi al 18-10-22'!C:J,8,FALSE())</f>
        <v>40.376551788226</v>
      </c>
      <c r="N2575" s="16"/>
      <c r="O2575" s="16"/>
      <c r="P2575" s="13" t="n">
        <v>57</v>
      </c>
      <c r="Q2575" s="17" t="n">
        <f aca="false">+M2575*P2575</f>
        <v>2301.46345192888</v>
      </c>
      <c r="R2575" s="17" t="n">
        <f aca="false">+N2575*P2575</f>
        <v>0</v>
      </c>
      <c r="S2575" s="17"/>
      <c r="T2575" s="18" t="n">
        <f aca="false">+L2575-K2575</f>
        <v>0.0555555555555556</v>
      </c>
      <c r="U2575" s="18" t="n">
        <f aca="false">+T2575*P2575</f>
        <v>3.16666666666667</v>
      </c>
      <c r="V2575" s="18"/>
    </row>
    <row r="2576" s="13" customFormat="true" ht="12" hidden="false" customHeight="false" outlineLevel="0" collapsed="false">
      <c r="A2576" s="12" t="n">
        <v>11114</v>
      </c>
      <c r="B2576" s="13" t="n">
        <v>80</v>
      </c>
      <c r="C2576" s="13" t="s">
        <v>468</v>
      </c>
      <c r="D2576" s="13" t="n">
        <v>2</v>
      </c>
      <c r="E2576" s="13" t="n">
        <v>561</v>
      </c>
      <c r="F2576" s="13" t="s">
        <v>553</v>
      </c>
      <c r="G2576" s="13" t="s">
        <v>77</v>
      </c>
      <c r="H2576" s="13" t="s">
        <v>25</v>
      </c>
      <c r="I2576" s="13" t="n">
        <v>1</v>
      </c>
      <c r="J2576" s="13" t="n">
        <v>3735</v>
      </c>
      <c r="K2576" s="14" t="n">
        <v>0.597222222222222</v>
      </c>
      <c r="L2576" s="15" t="n">
        <v>0.652777777777778</v>
      </c>
      <c r="M2576" s="16" t="n">
        <f aca="false">VLOOKUP(E2576,'Esp. percorsi al 18-10-22'!C:J,8,FALSE())</f>
        <v>40.376551788226</v>
      </c>
      <c r="N2576" s="16"/>
      <c r="O2576" s="16"/>
      <c r="P2576" s="13" t="n">
        <v>77</v>
      </c>
      <c r="Q2576" s="17" t="n">
        <f aca="false">+M2576*P2576</f>
        <v>3108.9944876934</v>
      </c>
      <c r="R2576" s="17" t="n">
        <f aca="false">+N2576*P2576</f>
        <v>0</v>
      </c>
      <c r="S2576" s="17"/>
      <c r="T2576" s="18" t="n">
        <f aca="false">+L2576-K2576</f>
        <v>0.0555555555555556</v>
      </c>
      <c r="U2576" s="18" t="n">
        <f aca="false">+T2576*P2576</f>
        <v>4.27777777777778</v>
      </c>
      <c r="V2576" s="18"/>
    </row>
    <row r="2577" s="13" customFormat="true" ht="12" hidden="false" customHeight="false" outlineLevel="0" collapsed="false">
      <c r="A2577" s="12" t="n">
        <v>11120</v>
      </c>
      <c r="B2577" s="13" t="n">
        <v>80</v>
      </c>
      <c r="C2577" s="13" t="s">
        <v>468</v>
      </c>
      <c r="D2577" s="13" t="n">
        <v>2</v>
      </c>
      <c r="E2577" s="13" t="n">
        <v>561</v>
      </c>
      <c r="F2577" s="13" t="s">
        <v>553</v>
      </c>
      <c r="G2577" s="13" t="s">
        <v>42</v>
      </c>
      <c r="H2577" s="13" t="n">
        <v>6</v>
      </c>
      <c r="I2577" s="13" t="n">
        <v>1</v>
      </c>
      <c r="J2577" s="13" t="n">
        <v>11120</v>
      </c>
      <c r="K2577" s="14" t="n">
        <v>0.597222222222222</v>
      </c>
      <c r="L2577" s="15" t="n">
        <v>0.652777777777778</v>
      </c>
      <c r="M2577" s="16" t="n">
        <f aca="false">VLOOKUP(E2577,'Esp. percorsi al 18-10-22'!C:J,8,FALSE())</f>
        <v>40.376551788226</v>
      </c>
      <c r="N2577" s="16"/>
      <c r="O2577" s="16"/>
      <c r="P2577" s="13" t="n">
        <v>37</v>
      </c>
      <c r="Q2577" s="17" t="n">
        <f aca="false">+M2577*P2577</f>
        <v>1493.93241616436</v>
      </c>
      <c r="R2577" s="17" t="n">
        <f aca="false">+N2577*P2577</f>
        <v>0</v>
      </c>
      <c r="S2577" s="17"/>
      <c r="T2577" s="18" t="n">
        <f aca="false">+L2577-K2577</f>
        <v>0.0555555555555556</v>
      </c>
      <c r="U2577" s="18" t="n">
        <f aca="false">+T2577*P2577</f>
        <v>2.05555555555556</v>
      </c>
      <c r="V2577" s="18"/>
    </row>
    <row r="2578" s="13" customFormat="true" ht="12" hidden="false" customHeight="false" outlineLevel="0" collapsed="false">
      <c r="A2578" s="12" t="n">
        <v>11112</v>
      </c>
      <c r="B2578" s="13" t="n">
        <v>80</v>
      </c>
      <c r="C2578" s="13" t="s">
        <v>468</v>
      </c>
      <c r="D2578" s="13" t="n">
        <v>2</v>
      </c>
      <c r="E2578" s="13" t="n">
        <v>561</v>
      </c>
      <c r="F2578" s="13" t="s">
        <v>553</v>
      </c>
      <c r="G2578" s="13" t="s">
        <v>42</v>
      </c>
      <c r="H2578" s="19" t="s">
        <v>27</v>
      </c>
      <c r="I2578" s="13" t="n">
        <v>1</v>
      </c>
      <c r="J2578" s="13" t="n">
        <v>1233</v>
      </c>
      <c r="K2578" s="14" t="n">
        <v>0.628472222222222</v>
      </c>
      <c r="L2578" s="15" t="n">
        <v>0.684027777777778</v>
      </c>
      <c r="M2578" s="16" t="n">
        <f aca="false">VLOOKUP(E2578,'Esp. percorsi al 18-10-22'!C:J,8,FALSE())</f>
        <v>40.376551788226</v>
      </c>
      <c r="N2578" s="16"/>
      <c r="O2578" s="16"/>
      <c r="P2578" s="13" t="n">
        <v>189</v>
      </c>
      <c r="Q2578" s="17" t="n">
        <f aca="false">+M2578*P2578</f>
        <v>7631.16828797471</v>
      </c>
      <c r="R2578" s="17" t="n">
        <f aca="false">+N2578*P2578</f>
        <v>0</v>
      </c>
      <c r="S2578" s="17"/>
      <c r="T2578" s="18" t="n">
        <f aca="false">+L2578-K2578</f>
        <v>0.0555555555555556</v>
      </c>
      <c r="U2578" s="18" t="n">
        <f aca="false">+T2578*P2578</f>
        <v>10.5</v>
      </c>
      <c r="V2578" s="18"/>
    </row>
    <row r="2579" s="13" customFormat="true" ht="12" hidden="false" customHeight="false" outlineLevel="0" collapsed="false">
      <c r="A2579" s="12" t="n">
        <v>13784</v>
      </c>
      <c r="B2579" s="13" t="n">
        <v>80</v>
      </c>
      <c r="C2579" s="13" t="s">
        <v>468</v>
      </c>
      <c r="D2579" s="13" t="n">
        <v>2</v>
      </c>
      <c r="E2579" s="13" t="n">
        <v>561</v>
      </c>
      <c r="F2579" s="13" t="s">
        <v>553</v>
      </c>
      <c r="G2579" s="13" t="s">
        <v>24</v>
      </c>
      <c r="H2579" s="13" t="s">
        <v>29</v>
      </c>
      <c r="I2579" s="13" t="n">
        <v>1</v>
      </c>
      <c r="J2579" s="13" t="n">
        <v>3137</v>
      </c>
      <c r="K2579" s="14" t="n">
        <v>0.666666666666667</v>
      </c>
      <c r="L2579" s="15" t="n">
        <v>0.722222222222222</v>
      </c>
      <c r="M2579" s="16" t="n">
        <f aca="false">VLOOKUP(E2579,'Esp. percorsi al 18-10-22'!C:J,8,FALSE())</f>
        <v>40.376551788226</v>
      </c>
      <c r="N2579" s="16"/>
      <c r="O2579" s="16"/>
      <c r="P2579" s="13" t="n">
        <v>57</v>
      </c>
      <c r="Q2579" s="17" t="n">
        <f aca="false">+M2579*P2579</f>
        <v>2301.46345192888</v>
      </c>
      <c r="R2579" s="17" t="n">
        <f aca="false">+N2579*P2579</f>
        <v>0</v>
      </c>
      <c r="S2579" s="17"/>
      <c r="T2579" s="18" t="n">
        <f aca="false">+L2579-K2579</f>
        <v>0.0555555555555556</v>
      </c>
      <c r="U2579" s="18" t="n">
        <f aca="false">+T2579*P2579</f>
        <v>3.16666666666667</v>
      </c>
      <c r="V2579" s="18"/>
    </row>
    <row r="2580" s="20" customFormat="true" ht="12" hidden="false" customHeight="false" outlineLevel="0" collapsed="false">
      <c r="A2580" s="12" t="n">
        <v>17642</v>
      </c>
      <c r="B2580" s="20" t="n">
        <v>80</v>
      </c>
      <c r="C2580" s="20" t="s">
        <v>468</v>
      </c>
      <c r="D2580" s="20" t="n">
        <v>1</v>
      </c>
      <c r="E2580" s="20" t="n">
        <v>595</v>
      </c>
      <c r="F2580" s="20" t="s">
        <v>554</v>
      </c>
      <c r="G2580" s="20" t="s">
        <v>42</v>
      </c>
      <c r="H2580" s="26" t="s">
        <v>27</v>
      </c>
      <c r="I2580" s="20" t="n">
        <v>1</v>
      </c>
      <c r="J2580" s="20" t="n">
        <v>1311</v>
      </c>
      <c r="K2580" s="21" t="n">
        <v>0.559027777777778</v>
      </c>
      <c r="L2580" s="22" t="n">
        <v>0.618055555555556</v>
      </c>
      <c r="M2580" s="23" t="n">
        <f aca="false">VLOOKUP(E2580,'Esp. percorsi al 18-10-22'!C:J,8,FALSE())</f>
        <v>42.4280516036763</v>
      </c>
      <c r="N2580" s="23"/>
      <c r="O2580" s="23"/>
      <c r="P2580" s="20" t="n">
        <v>189</v>
      </c>
      <c r="Q2580" s="24" t="n">
        <f aca="false">+M2580*P2580</f>
        <v>8018.90175309482</v>
      </c>
      <c r="R2580" s="24" t="n">
        <f aca="false">+N2580*P2580</f>
        <v>0</v>
      </c>
      <c r="S2580" s="24"/>
      <c r="T2580" s="25" t="n">
        <f aca="false">+L2580-K2580</f>
        <v>0.0590277777777778</v>
      </c>
      <c r="U2580" s="25" t="n">
        <f aca="false">+T2580*P2580</f>
        <v>11.15625</v>
      </c>
      <c r="V2580" s="25"/>
    </row>
    <row r="2581" s="20" customFormat="true" ht="12" hidden="false" customHeight="false" outlineLevel="0" collapsed="false">
      <c r="A2581" s="12" t="n">
        <v>14030</v>
      </c>
      <c r="B2581" s="20" t="n">
        <v>80</v>
      </c>
      <c r="C2581" s="20" t="s">
        <v>468</v>
      </c>
      <c r="D2581" s="20" t="n">
        <v>1</v>
      </c>
      <c r="E2581" s="20" t="n">
        <v>596</v>
      </c>
      <c r="F2581" s="20" t="s">
        <v>555</v>
      </c>
      <c r="G2581" s="20" t="s">
        <v>24</v>
      </c>
      <c r="H2581" s="20" t="s">
        <v>29</v>
      </c>
      <c r="I2581" s="20" t="n">
        <v>1</v>
      </c>
      <c r="J2581" s="20" t="n">
        <v>2145</v>
      </c>
      <c r="K2581" s="21" t="n">
        <v>0.475694444444444</v>
      </c>
      <c r="L2581" s="22" t="n">
        <v>0.53125</v>
      </c>
      <c r="M2581" s="23" t="n">
        <f aca="false">VLOOKUP(E2581,'Esp. percorsi al 18-10-22'!C:J,8,FALSE())</f>
        <v>40.1055074838824</v>
      </c>
      <c r="N2581" s="23"/>
      <c r="O2581" s="23"/>
      <c r="P2581" s="20" t="n">
        <v>57</v>
      </c>
      <c r="Q2581" s="24" t="n">
        <f aca="false">+M2581*P2581</f>
        <v>2286.0139265813</v>
      </c>
      <c r="R2581" s="24" t="n">
        <f aca="false">+N2581*P2581</f>
        <v>0</v>
      </c>
      <c r="S2581" s="24"/>
      <c r="T2581" s="25" t="n">
        <f aca="false">+L2581-K2581</f>
        <v>0.0555555555555556</v>
      </c>
      <c r="U2581" s="25" t="n">
        <f aca="false">+T2581*P2581</f>
        <v>3.16666666666667</v>
      </c>
      <c r="V2581" s="25"/>
    </row>
    <row r="2582" s="20" customFormat="true" ht="12" hidden="false" customHeight="false" outlineLevel="0" collapsed="false">
      <c r="A2582" s="12" t="n">
        <v>11109</v>
      </c>
      <c r="B2582" s="20" t="n">
        <v>80</v>
      </c>
      <c r="C2582" s="20" t="s">
        <v>468</v>
      </c>
      <c r="D2582" s="20" t="n">
        <v>1</v>
      </c>
      <c r="E2582" s="20" t="n">
        <v>596</v>
      </c>
      <c r="F2582" s="20" t="s">
        <v>555</v>
      </c>
      <c r="G2582" s="20" t="s">
        <v>24</v>
      </c>
      <c r="H2582" s="20" t="s">
        <v>25</v>
      </c>
      <c r="I2582" s="20" t="n">
        <v>1</v>
      </c>
      <c r="J2582" s="20" t="n">
        <v>1312</v>
      </c>
      <c r="K2582" s="21" t="n">
        <v>0.739583333333333</v>
      </c>
      <c r="L2582" s="22" t="n">
        <v>0.795138888888889</v>
      </c>
      <c r="M2582" s="23" t="n">
        <f aca="false">VLOOKUP(E2582,'Esp. percorsi al 18-10-22'!C:J,8,FALSE())</f>
        <v>40.1055074838824</v>
      </c>
      <c r="N2582" s="23"/>
      <c r="O2582" s="23"/>
      <c r="P2582" s="20" t="n">
        <v>303</v>
      </c>
      <c r="Q2582" s="24" t="n">
        <f aca="false">+M2582*P2582</f>
        <v>12151.9687676164</v>
      </c>
      <c r="R2582" s="24" t="n">
        <f aca="false">+N2582*P2582</f>
        <v>0</v>
      </c>
      <c r="S2582" s="24"/>
      <c r="T2582" s="25" t="n">
        <f aca="false">+L2582-K2582</f>
        <v>0.0555555555555556</v>
      </c>
      <c r="U2582" s="25" t="n">
        <f aca="false">+T2582*P2582</f>
        <v>16.8333333333333</v>
      </c>
      <c r="V2582" s="25"/>
    </row>
    <row r="2583" s="20" customFormat="true" ht="12" hidden="false" customHeight="false" outlineLevel="0" collapsed="false">
      <c r="A2583" s="12" t="n">
        <v>13777</v>
      </c>
      <c r="B2583" s="20" t="n">
        <v>80</v>
      </c>
      <c r="C2583" s="20" t="s">
        <v>468</v>
      </c>
      <c r="D2583" s="20" t="n">
        <v>1</v>
      </c>
      <c r="E2583" s="20" t="n">
        <v>596</v>
      </c>
      <c r="F2583" s="20" t="s">
        <v>555</v>
      </c>
      <c r="G2583" s="20" t="s">
        <v>24</v>
      </c>
      <c r="H2583" s="20" t="s">
        <v>29</v>
      </c>
      <c r="I2583" s="20" t="n">
        <v>1</v>
      </c>
      <c r="J2583" s="20" t="n">
        <v>2146</v>
      </c>
      <c r="K2583" s="21" t="n">
        <v>0.739583333333333</v>
      </c>
      <c r="L2583" s="22" t="n">
        <v>0.795138888888889</v>
      </c>
      <c r="M2583" s="23" t="n">
        <f aca="false">VLOOKUP(E2583,'Esp. percorsi al 18-10-22'!C:J,8,FALSE())</f>
        <v>40.1055074838824</v>
      </c>
      <c r="N2583" s="23"/>
      <c r="O2583" s="23"/>
      <c r="P2583" s="20" t="n">
        <v>57</v>
      </c>
      <c r="Q2583" s="24" t="n">
        <f aca="false">+M2583*P2583</f>
        <v>2286.0139265813</v>
      </c>
      <c r="R2583" s="24" t="n">
        <f aca="false">+N2583*P2583</f>
        <v>0</v>
      </c>
      <c r="S2583" s="24"/>
      <c r="T2583" s="25" t="n">
        <f aca="false">+L2583-K2583</f>
        <v>0.0555555555555556</v>
      </c>
      <c r="U2583" s="25" t="n">
        <f aca="false">+T2583*P2583</f>
        <v>3.16666666666667</v>
      </c>
      <c r="V2583" s="25"/>
    </row>
    <row r="2584" s="13" customFormat="true" ht="12" hidden="false" customHeight="false" outlineLevel="0" collapsed="false">
      <c r="A2584" s="12" t="n">
        <v>11104</v>
      </c>
      <c r="B2584" s="13" t="n">
        <v>80</v>
      </c>
      <c r="C2584" s="13" t="s">
        <v>468</v>
      </c>
      <c r="D2584" s="13" t="n">
        <v>2</v>
      </c>
      <c r="E2584" s="13" t="n">
        <v>820</v>
      </c>
      <c r="F2584" s="13" t="s">
        <v>556</v>
      </c>
      <c r="G2584" s="13" t="s">
        <v>24</v>
      </c>
      <c r="H2584" s="13" t="s">
        <v>29</v>
      </c>
      <c r="I2584" s="13" t="n">
        <v>1</v>
      </c>
      <c r="J2584" s="13" t="n">
        <v>4248</v>
      </c>
      <c r="K2584" s="14" t="n">
        <v>0.805555555555555</v>
      </c>
      <c r="L2584" s="15" t="n">
        <v>0.826388888888889</v>
      </c>
      <c r="M2584" s="16" t="n">
        <f aca="false">VLOOKUP(E2584,'Esp. percorsi al 18-10-22'!C:J,8,FALSE())</f>
        <v>10.322099805468</v>
      </c>
      <c r="N2584" s="16"/>
      <c r="O2584" s="16"/>
      <c r="P2584" s="13" t="n">
        <v>57</v>
      </c>
      <c r="Q2584" s="17" t="n">
        <f aca="false">+M2584*P2584</f>
        <v>588.359688911676</v>
      </c>
      <c r="R2584" s="17" t="n">
        <f aca="false">+N2584*P2584</f>
        <v>0</v>
      </c>
      <c r="S2584" s="17"/>
      <c r="T2584" s="18" t="n">
        <f aca="false">+L2584-K2584</f>
        <v>0.0208333333333333</v>
      </c>
      <c r="U2584" s="18" t="n">
        <f aca="false">+T2584*P2584</f>
        <v>1.1875</v>
      </c>
      <c r="V2584" s="18"/>
    </row>
    <row r="2585" s="13" customFormat="true" ht="12" hidden="false" customHeight="false" outlineLevel="0" collapsed="false">
      <c r="A2585" s="12" t="n">
        <v>11105</v>
      </c>
      <c r="B2585" s="13" t="n">
        <v>80</v>
      </c>
      <c r="C2585" s="13" t="s">
        <v>468</v>
      </c>
      <c r="D2585" s="13" t="n">
        <v>2</v>
      </c>
      <c r="E2585" s="13" t="n">
        <v>820</v>
      </c>
      <c r="F2585" s="13" t="s">
        <v>556</v>
      </c>
      <c r="G2585" s="13" t="s">
        <v>24</v>
      </c>
      <c r="H2585" s="13" t="s">
        <v>25</v>
      </c>
      <c r="I2585" s="13" t="n">
        <v>1</v>
      </c>
      <c r="J2585" s="13" t="n">
        <v>3615</v>
      </c>
      <c r="K2585" s="14" t="n">
        <v>0.805555555555555</v>
      </c>
      <c r="L2585" s="15" t="n">
        <v>0.826388888888889</v>
      </c>
      <c r="M2585" s="16" t="n">
        <f aca="false">VLOOKUP(E2585,'Esp. percorsi al 18-10-22'!C:J,8,FALSE())</f>
        <v>10.322099805468</v>
      </c>
      <c r="N2585" s="16"/>
      <c r="O2585" s="16"/>
      <c r="P2585" s="13" t="n">
        <v>303</v>
      </c>
      <c r="Q2585" s="17" t="n">
        <f aca="false">+M2585*P2585</f>
        <v>3127.5962410568</v>
      </c>
      <c r="R2585" s="17" t="n">
        <f aca="false">+N2585*P2585</f>
        <v>0</v>
      </c>
      <c r="S2585" s="17"/>
      <c r="T2585" s="18" t="n">
        <f aca="false">+L2585-K2585</f>
        <v>0.0208333333333333</v>
      </c>
      <c r="U2585" s="18" t="n">
        <f aca="false">+T2585*P2585</f>
        <v>6.3125</v>
      </c>
      <c r="V2585" s="18"/>
    </row>
    <row r="2586" s="13" customFormat="true" ht="12" hidden="false" customHeight="false" outlineLevel="0" collapsed="false">
      <c r="A2586" s="12" t="n">
        <v>17501</v>
      </c>
      <c r="B2586" s="13" t="n">
        <v>80</v>
      </c>
      <c r="C2586" s="13" t="s">
        <v>468</v>
      </c>
      <c r="D2586" s="13" t="n">
        <v>1</v>
      </c>
      <c r="E2586" s="13" t="n">
        <v>830</v>
      </c>
      <c r="F2586" s="13" t="s">
        <v>557</v>
      </c>
      <c r="G2586" s="13" t="s">
        <v>26</v>
      </c>
      <c r="H2586" s="13" t="s">
        <v>25</v>
      </c>
      <c r="I2586" s="13" t="n">
        <v>1</v>
      </c>
      <c r="J2586" s="13" t="n">
        <v>17501</v>
      </c>
      <c r="K2586" s="14" t="n">
        <v>0.25</v>
      </c>
      <c r="L2586" s="15" t="n">
        <v>0.274305555555555</v>
      </c>
      <c r="M2586" s="16" t="n">
        <f aca="false">VLOOKUP(E2586,'Esp. percorsi al 18-10-22'!C:J,8,FALSE())</f>
        <v>10.1444902072596</v>
      </c>
      <c r="N2586" s="16"/>
      <c r="O2586" s="16"/>
      <c r="P2586" s="13" t="n">
        <v>251</v>
      </c>
      <c r="Q2586" s="17" t="n">
        <f aca="false">+M2586*P2586</f>
        <v>2546.26704202216</v>
      </c>
      <c r="R2586" s="17" t="n">
        <f aca="false">+N2586*P2586</f>
        <v>0</v>
      </c>
      <c r="S2586" s="17"/>
      <c r="T2586" s="18" t="n">
        <f aca="false">+L2586-K2586</f>
        <v>0.0243055555555556</v>
      </c>
      <c r="U2586" s="18" t="n">
        <f aca="false">+T2586*P2586</f>
        <v>6.10069444444444</v>
      </c>
      <c r="V2586" s="18"/>
    </row>
    <row r="2587" s="13" customFormat="true" ht="12" hidden="false" customHeight="false" outlineLevel="0" collapsed="false">
      <c r="A2587" s="12" t="n">
        <v>12428</v>
      </c>
      <c r="B2587" s="13" t="n">
        <v>80</v>
      </c>
      <c r="C2587" s="13" t="s">
        <v>468</v>
      </c>
      <c r="D2587" s="13" t="n">
        <v>1</v>
      </c>
      <c r="E2587" s="13" t="n">
        <v>830</v>
      </c>
      <c r="F2587" s="13" t="s">
        <v>557</v>
      </c>
      <c r="G2587" s="13" t="s">
        <v>28</v>
      </c>
      <c r="H2587" s="13" t="s">
        <v>25</v>
      </c>
      <c r="I2587" s="13" t="n">
        <v>1</v>
      </c>
      <c r="J2587" s="13" t="n">
        <v>3010</v>
      </c>
      <c r="K2587" s="14" t="n">
        <v>0.253472222222222</v>
      </c>
      <c r="L2587" s="15" t="n">
        <v>0.277777777777778</v>
      </c>
      <c r="M2587" s="16" t="n">
        <f aca="false">VLOOKUP(E2587,'Esp. percorsi al 18-10-22'!C:J,8,FALSE())</f>
        <v>10.1444902072596</v>
      </c>
      <c r="N2587" s="16"/>
      <c r="O2587" s="16"/>
      <c r="P2587" s="13" t="n">
        <v>52</v>
      </c>
      <c r="Q2587" s="17" t="n">
        <f aca="false">+M2587*P2587</f>
        <v>527.513490777499</v>
      </c>
      <c r="R2587" s="17" t="n">
        <f aca="false">+N2587*P2587</f>
        <v>0</v>
      </c>
      <c r="S2587" s="17"/>
      <c r="T2587" s="18" t="n">
        <f aca="false">+L2587-K2587</f>
        <v>0.0243055555555556</v>
      </c>
      <c r="U2587" s="18" t="n">
        <f aca="false">+T2587*P2587</f>
        <v>1.26388888888889</v>
      </c>
      <c r="V2587" s="18"/>
    </row>
    <row r="2588" s="13" customFormat="true" ht="12" hidden="false" customHeight="false" outlineLevel="0" collapsed="false">
      <c r="A2588" s="12" t="n">
        <v>11094</v>
      </c>
      <c r="B2588" s="13" t="n">
        <v>80</v>
      </c>
      <c r="C2588" s="13" t="s">
        <v>468</v>
      </c>
      <c r="D2588" s="13" t="n">
        <v>1</v>
      </c>
      <c r="E2588" s="13" t="n">
        <v>830</v>
      </c>
      <c r="F2588" s="13" t="s">
        <v>557</v>
      </c>
      <c r="G2588" s="13" t="s">
        <v>26</v>
      </c>
      <c r="H2588" s="13" t="s">
        <v>29</v>
      </c>
      <c r="I2588" s="13" t="n">
        <v>1</v>
      </c>
      <c r="J2588" s="13" t="n">
        <v>3042</v>
      </c>
      <c r="K2588" s="14" t="n">
        <v>0.559027777777778</v>
      </c>
      <c r="L2588" s="15" t="n">
        <v>0.579861111111111</v>
      </c>
      <c r="M2588" s="16" t="n">
        <f aca="false">VLOOKUP(E2588,'Esp. percorsi al 18-10-22'!C:J,8,FALSE())</f>
        <v>10.1444902072596</v>
      </c>
      <c r="N2588" s="16"/>
      <c r="O2588" s="16"/>
      <c r="P2588" s="13" t="n">
        <v>47</v>
      </c>
      <c r="Q2588" s="17" t="n">
        <f aca="false">+M2588*P2588</f>
        <v>476.791039741201</v>
      </c>
      <c r="R2588" s="17" t="n">
        <f aca="false">+N2588*P2588</f>
        <v>0</v>
      </c>
      <c r="S2588" s="17"/>
      <c r="T2588" s="18" t="n">
        <f aca="false">+L2588-K2588</f>
        <v>0.0208333333333333</v>
      </c>
      <c r="U2588" s="18" t="n">
        <f aca="false">+T2588*P2588</f>
        <v>0.979166666666667</v>
      </c>
      <c r="V2588" s="18"/>
    </row>
    <row r="2589" s="13" customFormat="true" ht="12" hidden="false" customHeight="false" outlineLevel="0" collapsed="false">
      <c r="A2589" s="12" t="n">
        <v>17695</v>
      </c>
      <c r="B2589" s="13" t="n">
        <v>80</v>
      </c>
      <c r="C2589" s="13" t="s">
        <v>468</v>
      </c>
      <c r="D2589" s="13" t="n">
        <v>2</v>
      </c>
      <c r="E2589" s="13" t="n">
        <v>954</v>
      </c>
      <c r="F2589" s="13" t="s">
        <v>558</v>
      </c>
      <c r="G2589" s="13" t="s">
        <v>42</v>
      </c>
      <c r="H2589" s="13" t="n">
        <v>6</v>
      </c>
      <c r="I2589" s="13" t="n">
        <v>1</v>
      </c>
      <c r="J2589" s="13" t="n">
        <v>3740</v>
      </c>
      <c r="K2589" s="14" t="n">
        <v>0.260416666666667</v>
      </c>
      <c r="L2589" s="15" t="n">
        <v>0.315972222222222</v>
      </c>
      <c r="M2589" s="16" t="n">
        <f aca="false">VLOOKUP(E2589,'Esp. percorsi al 18-10-22'!C:J,8,FALSE())</f>
        <v>41.3477646039869</v>
      </c>
      <c r="N2589" s="16"/>
      <c r="O2589" s="16"/>
      <c r="P2589" s="13" t="n">
        <v>37</v>
      </c>
      <c r="Q2589" s="17" t="n">
        <f aca="false">+M2589*P2589</f>
        <v>1529.86729034752</v>
      </c>
      <c r="R2589" s="17" t="n">
        <f aca="false">+N2589*P2589</f>
        <v>0</v>
      </c>
      <c r="S2589" s="17"/>
      <c r="T2589" s="18" t="n">
        <f aca="false">+L2589-K2589</f>
        <v>0.0555555555555556</v>
      </c>
      <c r="U2589" s="18" t="n">
        <f aca="false">+T2589*P2589</f>
        <v>2.05555555555556</v>
      </c>
      <c r="V2589" s="18"/>
    </row>
    <row r="2590" s="13" customFormat="true" ht="12" hidden="false" customHeight="false" outlineLevel="0" collapsed="false">
      <c r="A2590" s="12" t="n">
        <v>17696</v>
      </c>
      <c r="B2590" s="13" t="n">
        <v>80</v>
      </c>
      <c r="C2590" s="13" t="s">
        <v>468</v>
      </c>
      <c r="D2590" s="13" t="n">
        <v>2</v>
      </c>
      <c r="E2590" s="13" t="n">
        <v>954</v>
      </c>
      <c r="F2590" s="13" t="s">
        <v>558</v>
      </c>
      <c r="G2590" s="13" t="s">
        <v>77</v>
      </c>
      <c r="H2590" s="13" t="s">
        <v>25</v>
      </c>
      <c r="I2590" s="13" t="n">
        <v>1</v>
      </c>
      <c r="J2590" s="13" t="n">
        <v>17696</v>
      </c>
      <c r="K2590" s="14" t="n">
        <v>0.260416666666667</v>
      </c>
      <c r="L2590" s="15" t="n">
        <v>0.315972222222222</v>
      </c>
      <c r="M2590" s="16" t="n">
        <f aca="false">VLOOKUP(E2590,'Esp. percorsi al 18-10-22'!C:J,8,FALSE())</f>
        <v>41.3477646039869</v>
      </c>
      <c r="N2590" s="16"/>
      <c r="O2590" s="16"/>
      <c r="P2590" s="13" t="n">
        <v>77</v>
      </c>
      <c r="Q2590" s="17" t="n">
        <f aca="false">+M2590*P2590</f>
        <v>3183.77787450699</v>
      </c>
      <c r="R2590" s="17" t="n">
        <f aca="false">+N2590*P2590</f>
        <v>0</v>
      </c>
      <c r="S2590" s="17"/>
      <c r="T2590" s="18" t="n">
        <f aca="false">+L2590-K2590</f>
        <v>0.0555555555555556</v>
      </c>
      <c r="U2590" s="18" t="n">
        <f aca="false">+T2590*P2590</f>
        <v>4.27777777777778</v>
      </c>
      <c r="V2590" s="18"/>
    </row>
    <row r="2591" s="20" customFormat="true" ht="12" hidden="false" customHeight="false" outlineLevel="0" collapsed="false">
      <c r="A2591" s="12" t="n">
        <v>11117</v>
      </c>
      <c r="B2591" s="20" t="n">
        <v>80</v>
      </c>
      <c r="C2591" s="20" t="s">
        <v>468</v>
      </c>
      <c r="D2591" s="20" t="n">
        <v>1</v>
      </c>
      <c r="E2591" s="20" t="n">
        <v>979</v>
      </c>
      <c r="F2591" s="20" t="s">
        <v>559</v>
      </c>
      <c r="G2591" s="20" t="s">
        <v>77</v>
      </c>
      <c r="H2591" s="20" t="s">
        <v>25</v>
      </c>
      <c r="I2591" s="20" t="n">
        <v>1</v>
      </c>
      <c r="J2591" s="20" t="n">
        <v>3730</v>
      </c>
      <c r="K2591" s="21" t="n">
        <v>0.4375</v>
      </c>
      <c r="L2591" s="22" t="n">
        <v>0.493055555555556</v>
      </c>
      <c r="M2591" s="23" t="n">
        <f aca="false">VLOOKUP(E2591,'Esp. percorsi al 18-10-22'!C:J,8,FALSE())</f>
        <v>41.0645049114631</v>
      </c>
      <c r="N2591" s="23"/>
      <c r="O2591" s="23"/>
      <c r="P2591" s="20" t="n">
        <v>77</v>
      </c>
      <c r="Q2591" s="24" t="n">
        <f aca="false">+M2591*P2591</f>
        <v>3161.96687818266</v>
      </c>
      <c r="R2591" s="24" t="n">
        <f aca="false">+N2591*P2591</f>
        <v>0</v>
      </c>
      <c r="S2591" s="24"/>
      <c r="T2591" s="25" t="n">
        <f aca="false">+L2591-K2591</f>
        <v>0.0555555555555556</v>
      </c>
      <c r="U2591" s="25" t="n">
        <f aca="false">+T2591*P2591</f>
        <v>4.27777777777778</v>
      </c>
      <c r="V2591" s="25"/>
    </row>
    <row r="2592" s="20" customFormat="true" ht="12" hidden="false" customHeight="false" outlineLevel="0" collapsed="false">
      <c r="A2592" s="12" t="n">
        <v>11119</v>
      </c>
      <c r="B2592" s="20" t="n">
        <v>80</v>
      </c>
      <c r="C2592" s="20" t="s">
        <v>468</v>
      </c>
      <c r="D2592" s="20" t="n">
        <v>1</v>
      </c>
      <c r="E2592" s="20" t="n">
        <v>979</v>
      </c>
      <c r="F2592" s="20" t="s">
        <v>559</v>
      </c>
      <c r="G2592" s="20" t="s">
        <v>42</v>
      </c>
      <c r="H2592" s="20" t="n">
        <v>6</v>
      </c>
      <c r="I2592" s="20" t="n">
        <v>1</v>
      </c>
      <c r="J2592" s="20" t="n">
        <v>11119</v>
      </c>
      <c r="K2592" s="21" t="n">
        <v>0.4375</v>
      </c>
      <c r="L2592" s="22" t="n">
        <v>0.493055555555556</v>
      </c>
      <c r="M2592" s="23" t="n">
        <f aca="false">VLOOKUP(E2592,'Esp. percorsi al 18-10-22'!C:J,8,FALSE())</f>
        <v>41.0645049114631</v>
      </c>
      <c r="N2592" s="23"/>
      <c r="O2592" s="23"/>
      <c r="P2592" s="20" t="n">
        <v>37</v>
      </c>
      <c r="Q2592" s="24" t="n">
        <f aca="false">+M2592*P2592</f>
        <v>1519.38668172413</v>
      </c>
      <c r="R2592" s="24" t="n">
        <f aca="false">+N2592*P2592</f>
        <v>0</v>
      </c>
      <c r="S2592" s="24"/>
      <c r="T2592" s="25" t="n">
        <f aca="false">+L2592-K2592</f>
        <v>0.0555555555555556</v>
      </c>
      <c r="U2592" s="25" t="n">
        <f aca="false">+T2592*P2592</f>
        <v>2.05555555555556</v>
      </c>
      <c r="V2592" s="25"/>
    </row>
    <row r="2593" s="13" customFormat="true" ht="12" hidden="false" customHeight="false" outlineLevel="0" collapsed="false">
      <c r="A2593" s="12" t="n">
        <v>11004</v>
      </c>
      <c r="B2593" s="13" t="n">
        <v>81</v>
      </c>
      <c r="C2593" s="13" t="s">
        <v>468</v>
      </c>
      <c r="D2593" s="13" t="n">
        <v>0</v>
      </c>
      <c r="E2593" s="13" t="n">
        <v>106</v>
      </c>
      <c r="F2593" s="13" t="s">
        <v>560</v>
      </c>
      <c r="G2593" s="13" t="s">
        <v>26</v>
      </c>
      <c r="H2593" s="13" t="s">
        <v>25</v>
      </c>
      <c r="I2593" s="13" t="n">
        <v>1</v>
      </c>
      <c r="J2593" s="13" t="n">
        <v>3097</v>
      </c>
      <c r="K2593" s="14" t="n">
        <v>0.579861111111111</v>
      </c>
      <c r="L2593" s="15" t="n">
        <v>0.590277777777778</v>
      </c>
      <c r="M2593" s="16" t="n">
        <f aca="false">VLOOKUP(E2593,'Esp. percorsi al 18-10-22'!C:J,8,FALSE())</f>
        <v>8.22770234033217</v>
      </c>
      <c r="N2593" s="16"/>
      <c r="O2593" s="16"/>
      <c r="P2593" s="13" t="n">
        <v>251</v>
      </c>
      <c r="Q2593" s="17" t="n">
        <f aca="false">+M2593*P2593</f>
        <v>2065.15328742337</v>
      </c>
      <c r="R2593" s="17" t="n">
        <f aca="false">+N2593*P2593</f>
        <v>0</v>
      </c>
      <c r="S2593" s="17"/>
      <c r="T2593" s="18" t="n">
        <f aca="false">+L2593-K2593</f>
        <v>0.0104166666666667</v>
      </c>
      <c r="U2593" s="18" t="n">
        <f aca="false">+T2593*P2593</f>
        <v>2.61458333333333</v>
      </c>
      <c r="V2593" s="18"/>
    </row>
    <row r="2594" s="13" customFormat="true" ht="12" hidden="false" customHeight="false" outlineLevel="0" collapsed="false">
      <c r="A2594" s="12" t="n">
        <v>10984</v>
      </c>
      <c r="B2594" s="13" t="n">
        <v>81</v>
      </c>
      <c r="C2594" s="13" t="s">
        <v>468</v>
      </c>
      <c r="D2594" s="13" t="n">
        <v>0</v>
      </c>
      <c r="E2594" s="13" t="n">
        <v>134</v>
      </c>
      <c r="F2594" s="13" t="s">
        <v>561</v>
      </c>
      <c r="G2594" s="13" t="s">
        <v>26</v>
      </c>
      <c r="H2594" s="13" t="s">
        <v>25</v>
      </c>
      <c r="I2594" s="13" t="n">
        <v>1</v>
      </c>
      <c r="J2594" s="13" t="n">
        <v>3096</v>
      </c>
      <c r="K2594" s="14" t="n">
        <v>0.555555555555556</v>
      </c>
      <c r="L2594" s="15" t="n">
        <v>0.579861111111111</v>
      </c>
      <c r="M2594" s="16" t="n">
        <f aca="false">VLOOKUP(E2594,'Esp. percorsi al 18-10-22'!C:J,8,FALSE())</f>
        <v>18.7047688240431</v>
      </c>
      <c r="N2594" s="16"/>
      <c r="O2594" s="16"/>
      <c r="P2594" s="13" t="n">
        <v>251</v>
      </c>
      <c r="Q2594" s="17" t="n">
        <f aca="false">+M2594*P2594</f>
        <v>4694.89697483482</v>
      </c>
      <c r="R2594" s="17" t="n">
        <f aca="false">+N2594*P2594</f>
        <v>0</v>
      </c>
      <c r="S2594" s="17"/>
      <c r="T2594" s="18" t="n">
        <f aca="false">+L2594-K2594</f>
        <v>0.0243055555555556</v>
      </c>
      <c r="U2594" s="18" t="n">
        <f aca="false">+T2594*P2594</f>
        <v>6.10069444444444</v>
      </c>
      <c r="V2594" s="18"/>
    </row>
    <row r="2595" s="13" customFormat="true" ht="12" hidden="false" customHeight="false" outlineLevel="0" collapsed="false">
      <c r="A2595" s="12" t="n">
        <v>11000</v>
      </c>
      <c r="B2595" s="13" t="n">
        <v>81</v>
      </c>
      <c r="C2595" s="13" t="s">
        <v>468</v>
      </c>
      <c r="D2595" s="13" t="n">
        <v>0</v>
      </c>
      <c r="E2595" s="13" t="n">
        <v>151</v>
      </c>
      <c r="F2595" s="13" t="s">
        <v>562</v>
      </c>
      <c r="G2595" s="13" t="s">
        <v>28</v>
      </c>
      <c r="H2595" s="13" t="n">
        <v>25</v>
      </c>
      <c r="I2595" s="13" t="n">
        <v>1</v>
      </c>
      <c r="J2595" s="13" t="n">
        <v>4246</v>
      </c>
      <c r="K2595" s="14" t="n">
        <v>0.371527777777778</v>
      </c>
      <c r="L2595" s="15" t="n">
        <v>0.40625</v>
      </c>
      <c r="M2595" s="16" t="n">
        <f aca="false">VLOOKUP(E2595,'Esp. percorsi al 18-10-22'!C:J,8,FALSE())</f>
        <v>16.8091413015953</v>
      </c>
      <c r="N2595" s="16"/>
      <c r="O2595" s="16"/>
      <c r="P2595" s="13" t="n">
        <v>17</v>
      </c>
      <c r="Q2595" s="17" t="n">
        <f aca="false">+M2595*P2595</f>
        <v>285.75540212712</v>
      </c>
      <c r="R2595" s="17" t="n">
        <f aca="false">+N2595*P2595</f>
        <v>0</v>
      </c>
      <c r="S2595" s="17"/>
      <c r="T2595" s="18" t="n">
        <f aca="false">+L2595-K2595</f>
        <v>0.0347222222222222</v>
      </c>
      <c r="U2595" s="18" t="n">
        <f aca="false">+T2595*P2595</f>
        <v>0.590277777777778</v>
      </c>
      <c r="V2595" s="18"/>
    </row>
    <row r="2596" s="13" customFormat="true" ht="12" hidden="false" customHeight="false" outlineLevel="0" collapsed="false">
      <c r="A2596" s="12" t="n">
        <v>11002</v>
      </c>
      <c r="B2596" s="13" t="n">
        <v>81</v>
      </c>
      <c r="C2596" s="13" t="s">
        <v>468</v>
      </c>
      <c r="D2596" s="13" t="n">
        <v>0</v>
      </c>
      <c r="E2596" s="13" t="n">
        <v>152</v>
      </c>
      <c r="F2596" s="13" t="s">
        <v>563</v>
      </c>
      <c r="G2596" s="13" t="s">
        <v>28</v>
      </c>
      <c r="H2596" s="13" t="n">
        <v>1346</v>
      </c>
      <c r="I2596" s="13" t="n">
        <v>1</v>
      </c>
      <c r="J2596" s="13" t="n">
        <v>4268</v>
      </c>
      <c r="K2596" s="14" t="n">
        <v>0.486111111111111</v>
      </c>
      <c r="L2596" s="15" t="n">
        <v>0.520833333333333</v>
      </c>
      <c r="M2596" s="16" t="n">
        <f aca="false">VLOOKUP(E2596,'Esp. percorsi al 18-10-22'!C:J,8,FALSE())</f>
        <v>19.2300418248908</v>
      </c>
      <c r="N2596" s="16"/>
      <c r="O2596" s="16"/>
      <c r="P2596" s="13" t="n">
        <v>35</v>
      </c>
      <c r="Q2596" s="17" t="n">
        <f aca="false">+M2596*P2596</f>
        <v>673.051463871178</v>
      </c>
      <c r="R2596" s="17" t="n">
        <f aca="false">+N2596*P2596</f>
        <v>0</v>
      </c>
      <c r="S2596" s="17"/>
      <c r="T2596" s="18" t="n">
        <f aca="false">+L2596-K2596</f>
        <v>0.0347222222222222</v>
      </c>
      <c r="U2596" s="18" t="n">
        <f aca="false">+T2596*P2596</f>
        <v>1.21527777777778</v>
      </c>
      <c r="V2596" s="18"/>
    </row>
    <row r="2597" s="13" customFormat="true" ht="12" hidden="false" customHeight="false" outlineLevel="0" collapsed="false">
      <c r="A2597" s="12" t="n">
        <v>17100</v>
      </c>
      <c r="B2597" s="13" t="n">
        <v>81</v>
      </c>
      <c r="C2597" s="13" t="s">
        <v>468</v>
      </c>
      <c r="D2597" s="13" t="n">
        <v>0</v>
      </c>
      <c r="E2597" s="13" t="n">
        <v>153</v>
      </c>
      <c r="F2597" s="13" t="s">
        <v>564</v>
      </c>
      <c r="G2597" s="13" t="s">
        <v>28</v>
      </c>
      <c r="H2597" s="13" t="s">
        <v>29</v>
      </c>
      <c r="I2597" s="13" t="n">
        <v>1</v>
      </c>
      <c r="J2597" s="13" t="n">
        <v>17100</v>
      </c>
      <c r="K2597" s="14" t="n">
        <v>0.375</v>
      </c>
      <c r="L2597" s="15" t="n">
        <v>0.402777777777778</v>
      </c>
      <c r="M2597" s="16" t="n">
        <f aca="false">VLOOKUP(E2597,'Esp. percorsi al 18-10-22'!C:J,8,FALSE())</f>
        <v>14.7180712474985</v>
      </c>
      <c r="N2597" s="16"/>
      <c r="O2597" s="16"/>
      <c r="P2597" s="13" t="n">
        <v>10</v>
      </c>
      <c r="Q2597" s="17" t="n">
        <f aca="false">+M2597*P2597</f>
        <v>147.180712474985</v>
      </c>
      <c r="R2597" s="17" t="n">
        <f aca="false">+N2597*P2597</f>
        <v>0</v>
      </c>
      <c r="S2597" s="17"/>
      <c r="T2597" s="18" t="n">
        <f aca="false">+L2597-K2597</f>
        <v>0.0277777777777778</v>
      </c>
      <c r="U2597" s="18" t="n">
        <f aca="false">+T2597*P2597</f>
        <v>0.277777777777778</v>
      </c>
      <c r="V2597" s="18"/>
    </row>
    <row r="2598" s="13" customFormat="true" ht="12" hidden="false" customHeight="false" outlineLevel="0" collapsed="false">
      <c r="A2598" s="12" t="n">
        <v>10981</v>
      </c>
      <c r="B2598" s="13" t="n">
        <v>81</v>
      </c>
      <c r="C2598" s="13" t="s">
        <v>468</v>
      </c>
      <c r="D2598" s="13" t="n">
        <v>0</v>
      </c>
      <c r="E2598" s="13" t="n">
        <v>153</v>
      </c>
      <c r="F2598" s="13" t="s">
        <v>564</v>
      </c>
      <c r="G2598" s="13" t="s">
        <v>24</v>
      </c>
      <c r="H2598" s="13" t="s">
        <v>29</v>
      </c>
      <c r="I2598" s="13" t="n">
        <v>1</v>
      </c>
      <c r="J2598" s="13" t="n">
        <v>3045</v>
      </c>
      <c r="K2598" s="14" t="n">
        <v>0.697916666666667</v>
      </c>
      <c r="L2598" s="15" t="n">
        <v>0.732638888888889</v>
      </c>
      <c r="M2598" s="16" t="n">
        <f aca="false">VLOOKUP(E2598,'Esp. percorsi al 18-10-22'!C:J,8,FALSE())</f>
        <v>14.7180712474985</v>
      </c>
      <c r="N2598" s="16"/>
      <c r="O2598" s="16"/>
      <c r="P2598" s="13" t="n">
        <v>57</v>
      </c>
      <c r="Q2598" s="17" t="n">
        <f aca="false">+M2598*P2598</f>
        <v>838.930061107414</v>
      </c>
      <c r="R2598" s="17" t="n">
        <f aca="false">+N2598*P2598</f>
        <v>0</v>
      </c>
      <c r="S2598" s="17"/>
      <c r="T2598" s="18" t="n">
        <f aca="false">+L2598-K2598</f>
        <v>0.0347222222222222</v>
      </c>
      <c r="U2598" s="18" t="n">
        <f aca="false">+T2598*P2598</f>
        <v>1.97916666666667</v>
      </c>
      <c r="V2598" s="18"/>
    </row>
    <row r="2599" s="13" customFormat="true" ht="12" hidden="false" customHeight="false" outlineLevel="0" collapsed="false">
      <c r="A2599" s="12" t="n">
        <v>10988</v>
      </c>
      <c r="B2599" s="13" t="n">
        <v>81</v>
      </c>
      <c r="C2599" s="13" t="s">
        <v>468</v>
      </c>
      <c r="D2599" s="13" t="n">
        <v>0</v>
      </c>
      <c r="E2599" s="13" t="n">
        <v>153</v>
      </c>
      <c r="F2599" s="13" t="s">
        <v>564</v>
      </c>
      <c r="G2599" s="13" t="s">
        <v>28</v>
      </c>
      <c r="H2599" s="13" t="s">
        <v>25</v>
      </c>
      <c r="I2599" s="13" t="n">
        <v>1</v>
      </c>
      <c r="J2599" s="13" t="n">
        <v>3613</v>
      </c>
      <c r="K2599" s="14" t="n">
        <v>0.697916666666667</v>
      </c>
      <c r="L2599" s="15" t="n">
        <v>0.725694444444444</v>
      </c>
      <c r="M2599" s="16" t="n">
        <f aca="false">VLOOKUP(E2599,'Esp. percorsi al 18-10-22'!C:J,8,FALSE())</f>
        <v>14.7180712474985</v>
      </c>
      <c r="N2599" s="16"/>
      <c r="O2599" s="16"/>
      <c r="P2599" s="13" t="n">
        <v>52</v>
      </c>
      <c r="Q2599" s="17" t="n">
        <f aca="false">+M2599*P2599</f>
        <v>765.339704869922</v>
      </c>
      <c r="R2599" s="17" t="n">
        <f aca="false">+N2599*P2599</f>
        <v>0</v>
      </c>
      <c r="S2599" s="17"/>
      <c r="T2599" s="18" t="n">
        <f aca="false">+L2599-K2599</f>
        <v>0.0277777777777778</v>
      </c>
      <c r="U2599" s="18" t="n">
        <f aca="false">+T2599*P2599</f>
        <v>1.44444444444444</v>
      </c>
      <c r="V2599" s="18"/>
    </row>
    <row r="2600" s="13" customFormat="true" ht="12" hidden="false" customHeight="false" outlineLevel="0" collapsed="false">
      <c r="A2600" s="12" t="n">
        <v>17101</v>
      </c>
      <c r="B2600" s="13" t="n">
        <v>81</v>
      </c>
      <c r="C2600" s="13" t="s">
        <v>468</v>
      </c>
      <c r="D2600" s="13" t="n">
        <v>0</v>
      </c>
      <c r="E2600" s="13" t="n">
        <v>158</v>
      </c>
      <c r="F2600" s="13" t="s">
        <v>565</v>
      </c>
      <c r="G2600" s="13" t="s">
        <v>28</v>
      </c>
      <c r="H2600" s="13" t="s">
        <v>29</v>
      </c>
      <c r="I2600" s="13" t="n">
        <v>1</v>
      </c>
      <c r="J2600" s="13" t="n">
        <v>17101</v>
      </c>
      <c r="K2600" s="14" t="n">
        <v>0.402777777777778</v>
      </c>
      <c r="L2600" s="15" t="n">
        <v>0.430555555555556</v>
      </c>
      <c r="M2600" s="16" t="n">
        <f aca="false">VLOOKUP(E2600,'Esp. percorsi al 18-10-22'!C:J,8,FALSE())</f>
        <v>14.5497666671155</v>
      </c>
      <c r="N2600" s="16"/>
      <c r="O2600" s="16"/>
      <c r="P2600" s="13" t="n">
        <v>10</v>
      </c>
      <c r="Q2600" s="17" t="n">
        <f aca="false">+M2600*P2600</f>
        <v>145.497666671155</v>
      </c>
      <c r="R2600" s="17" t="n">
        <f aca="false">+N2600*P2600</f>
        <v>0</v>
      </c>
      <c r="S2600" s="17"/>
      <c r="T2600" s="18" t="n">
        <f aca="false">+L2600-K2600</f>
        <v>0.0277777777777778</v>
      </c>
      <c r="U2600" s="18" t="n">
        <f aca="false">+T2600*P2600</f>
        <v>0.277777777777778</v>
      </c>
      <c r="V2600" s="18"/>
    </row>
    <row r="2601" s="13" customFormat="true" ht="12" hidden="false" customHeight="false" outlineLevel="0" collapsed="false">
      <c r="A2601" s="12" t="n">
        <v>10993</v>
      </c>
      <c r="B2601" s="13" t="n">
        <v>81</v>
      </c>
      <c r="C2601" s="13" t="s">
        <v>468</v>
      </c>
      <c r="D2601" s="13" t="n">
        <v>0</v>
      </c>
      <c r="E2601" s="13" t="n">
        <v>158</v>
      </c>
      <c r="F2601" s="13" t="s">
        <v>565</v>
      </c>
      <c r="G2601" s="13" t="s">
        <v>26</v>
      </c>
      <c r="H2601" s="13" t="n">
        <v>1346</v>
      </c>
      <c r="I2601" s="13" t="n">
        <v>1</v>
      </c>
      <c r="J2601" s="13" t="n">
        <v>3068</v>
      </c>
      <c r="K2601" s="14" t="n">
        <v>0.645833333333333</v>
      </c>
      <c r="L2601" s="15" t="n">
        <v>0.673611111111111</v>
      </c>
      <c r="M2601" s="16" t="n">
        <f aca="false">VLOOKUP(E2601,'Esp. percorsi al 18-10-22'!C:J,8,FALSE())</f>
        <v>14.5497666671155</v>
      </c>
      <c r="N2601" s="16"/>
      <c r="O2601" s="16"/>
      <c r="P2601" s="13" t="n">
        <v>169</v>
      </c>
      <c r="Q2601" s="17" t="n">
        <f aca="false">+M2601*P2601</f>
        <v>2458.91056674252</v>
      </c>
      <c r="R2601" s="17" t="n">
        <f aca="false">+N2601*P2601</f>
        <v>0</v>
      </c>
      <c r="S2601" s="17"/>
      <c r="T2601" s="18" t="n">
        <f aca="false">+L2601-K2601</f>
        <v>0.0277777777777778</v>
      </c>
      <c r="U2601" s="18" t="n">
        <f aca="false">+T2601*P2601</f>
        <v>4.69444444444444</v>
      </c>
      <c r="V2601" s="18"/>
    </row>
    <row r="2602" s="13" customFormat="true" ht="12" hidden="false" customHeight="false" outlineLevel="0" collapsed="false">
      <c r="A2602" s="12" t="n">
        <v>17153</v>
      </c>
      <c r="B2602" s="13" t="n">
        <v>81</v>
      </c>
      <c r="C2602" s="13" t="s">
        <v>468</v>
      </c>
      <c r="D2602" s="13" t="n">
        <v>0</v>
      </c>
      <c r="E2602" s="13" t="n">
        <v>158</v>
      </c>
      <c r="F2602" s="13" t="s">
        <v>565</v>
      </c>
      <c r="G2602" s="13" t="s">
        <v>24</v>
      </c>
      <c r="H2602" s="13" t="s">
        <v>29</v>
      </c>
      <c r="I2602" s="13" t="n">
        <v>1</v>
      </c>
      <c r="J2602" s="13" t="n">
        <v>17153</v>
      </c>
      <c r="K2602" s="14" t="n">
        <v>0.743055555555555</v>
      </c>
      <c r="L2602" s="15" t="n">
        <v>0.770833333333333</v>
      </c>
      <c r="M2602" s="16" t="n">
        <f aca="false">VLOOKUP(E2602,'Esp. percorsi al 18-10-22'!C:J,8,FALSE())</f>
        <v>14.5497666671155</v>
      </c>
      <c r="N2602" s="16"/>
      <c r="O2602" s="16"/>
      <c r="P2602" s="13" t="n">
        <v>57</v>
      </c>
      <c r="Q2602" s="17" t="n">
        <f aca="false">+M2602*P2602</f>
        <v>829.336700025584</v>
      </c>
      <c r="R2602" s="17" t="n">
        <f aca="false">+N2602*P2602</f>
        <v>0</v>
      </c>
      <c r="S2602" s="17"/>
      <c r="T2602" s="18" t="n">
        <f aca="false">+L2602-K2602</f>
        <v>0.0277777777777778</v>
      </c>
      <c r="U2602" s="18" t="n">
        <f aca="false">+T2602*P2602</f>
        <v>1.58333333333333</v>
      </c>
      <c r="V2602" s="18"/>
    </row>
    <row r="2603" s="13" customFormat="true" ht="12" hidden="false" customHeight="false" outlineLevel="0" collapsed="false">
      <c r="A2603" s="12" t="n">
        <v>10994</v>
      </c>
      <c r="B2603" s="13" t="n">
        <v>81</v>
      </c>
      <c r="C2603" s="13" t="s">
        <v>468</v>
      </c>
      <c r="D2603" s="13" t="n">
        <v>0</v>
      </c>
      <c r="E2603" s="13" t="n">
        <v>161</v>
      </c>
      <c r="F2603" s="13" t="s">
        <v>566</v>
      </c>
      <c r="G2603" s="13" t="s">
        <v>26</v>
      </c>
      <c r="H2603" s="13" t="n">
        <v>25</v>
      </c>
      <c r="I2603" s="13" t="n">
        <v>1</v>
      </c>
      <c r="J2603" s="13" t="n">
        <v>4041</v>
      </c>
      <c r="K2603" s="14" t="n">
        <v>0.645833333333333</v>
      </c>
      <c r="L2603" s="15" t="n">
        <v>0.673611111111111</v>
      </c>
      <c r="M2603" s="16" t="n">
        <f aca="false">VLOOKUP(E2603,'Esp. percorsi al 18-10-22'!C:J,8,FALSE())</f>
        <v>15.8305644166907</v>
      </c>
      <c r="N2603" s="16"/>
      <c r="O2603" s="16"/>
      <c r="P2603" s="13" t="n">
        <v>82</v>
      </c>
      <c r="Q2603" s="17" t="n">
        <f aca="false">+M2603*P2603</f>
        <v>1298.10628216864</v>
      </c>
      <c r="R2603" s="17" t="n">
        <f aca="false">+N2603*P2603</f>
        <v>0</v>
      </c>
      <c r="S2603" s="17"/>
      <c r="T2603" s="18" t="n">
        <f aca="false">+L2603-K2603</f>
        <v>0.0277777777777778</v>
      </c>
      <c r="U2603" s="18" t="n">
        <f aca="false">+T2603*P2603</f>
        <v>2.27777777777778</v>
      </c>
      <c r="V2603" s="18"/>
    </row>
    <row r="2604" s="13" customFormat="true" ht="12" hidden="false" customHeight="false" outlineLevel="0" collapsed="false">
      <c r="A2604" s="12" t="n">
        <v>11001</v>
      </c>
      <c r="B2604" s="13" t="n">
        <v>81</v>
      </c>
      <c r="C2604" s="13" t="s">
        <v>468</v>
      </c>
      <c r="D2604" s="13" t="n">
        <v>0</v>
      </c>
      <c r="E2604" s="13" t="n">
        <v>162</v>
      </c>
      <c r="F2604" s="13" t="s">
        <v>567</v>
      </c>
      <c r="G2604" s="13" t="s">
        <v>26</v>
      </c>
      <c r="H2604" s="13" t="n">
        <v>25</v>
      </c>
      <c r="I2604" s="13" t="n">
        <v>1</v>
      </c>
      <c r="J2604" s="13" t="n">
        <v>4251</v>
      </c>
      <c r="K2604" s="14" t="n">
        <v>0.5</v>
      </c>
      <c r="L2604" s="15" t="n">
        <v>0.53125</v>
      </c>
      <c r="M2604" s="16" t="n">
        <f aca="false">VLOOKUP(E2604,'Esp. percorsi al 18-10-22'!C:J,8,FALSE())</f>
        <v>16.4221158958291</v>
      </c>
      <c r="N2604" s="16"/>
      <c r="O2604" s="16"/>
      <c r="P2604" s="13" t="n">
        <v>82</v>
      </c>
      <c r="Q2604" s="17" t="n">
        <f aca="false">+M2604*P2604</f>
        <v>1346.61350345799</v>
      </c>
      <c r="R2604" s="17" t="n">
        <f aca="false">+N2604*P2604</f>
        <v>0</v>
      </c>
      <c r="S2604" s="17"/>
      <c r="T2604" s="18" t="n">
        <f aca="false">+L2604-K2604</f>
        <v>0.03125</v>
      </c>
      <c r="U2604" s="18" t="n">
        <f aca="false">+T2604*P2604</f>
        <v>2.5625</v>
      </c>
      <c r="V2604" s="18"/>
    </row>
    <row r="2605" s="13" customFormat="true" ht="12" hidden="false" customHeight="false" outlineLevel="0" collapsed="false">
      <c r="A2605" s="12" t="n">
        <v>10978</v>
      </c>
      <c r="B2605" s="13" t="n">
        <v>81</v>
      </c>
      <c r="C2605" s="13" t="s">
        <v>468</v>
      </c>
      <c r="D2605" s="13" t="n">
        <v>0</v>
      </c>
      <c r="E2605" s="13" t="n">
        <v>164</v>
      </c>
      <c r="F2605" s="13" t="s">
        <v>568</v>
      </c>
      <c r="G2605" s="13" t="s">
        <v>24</v>
      </c>
      <c r="H2605" s="13" t="s">
        <v>25</v>
      </c>
      <c r="I2605" s="13" t="n">
        <v>1</v>
      </c>
      <c r="J2605" s="13" t="n">
        <v>2319</v>
      </c>
      <c r="K2605" s="14" t="n">
        <v>0.302083333333333</v>
      </c>
      <c r="L2605" s="15" t="n">
        <v>0.329861111111111</v>
      </c>
      <c r="M2605" s="16" t="n">
        <f aca="false">VLOOKUP(E2605,'Esp. percorsi al 18-10-22'!C:J,8,FALSE())</f>
        <v>14.6388540705994</v>
      </c>
      <c r="N2605" s="16"/>
      <c r="O2605" s="16"/>
      <c r="P2605" s="13" t="n">
        <v>303</v>
      </c>
      <c r="Q2605" s="17" t="n">
        <f aca="false">+M2605*P2605</f>
        <v>4435.57278339162</v>
      </c>
      <c r="R2605" s="17" t="n">
        <f aca="false">+N2605*P2605</f>
        <v>0</v>
      </c>
      <c r="S2605" s="17"/>
      <c r="T2605" s="18" t="n">
        <f aca="false">+L2605-K2605</f>
        <v>0.0277777777777778</v>
      </c>
      <c r="U2605" s="18" t="n">
        <f aca="false">+T2605*P2605</f>
        <v>8.41666666666667</v>
      </c>
      <c r="V2605" s="18"/>
    </row>
    <row r="2606" s="13" customFormat="true" ht="12" hidden="false" customHeight="false" outlineLevel="0" collapsed="false">
      <c r="A2606" s="12" t="n">
        <v>17503</v>
      </c>
      <c r="B2606" s="13" t="n">
        <v>81</v>
      </c>
      <c r="C2606" s="13" t="s">
        <v>468</v>
      </c>
      <c r="D2606" s="13" t="n">
        <v>0</v>
      </c>
      <c r="E2606" s="13" t="n">
        <v>164</v>
      </c>
      <c r="F2606" s="13" t="s">
        <v>568</v>
      </c>
      <c r="G2606" s="13" t="s">
        <v>26</v>
      </c>
      <c r="H2606" s="13" t="n">
        <v>1346</v>
      </c>
      <c r="I2606" s="13" t="n">
        <v>1</v>
      </c>
      <c r="J2606" s="13" t="n">
        <v>4039</v>
      </c>
      <c r="K2606" s="14" t="n">
        <v>0.333333333333333</v>
      </c>
      <c r="L2606" s="15" t="n">
        <v>0.364583333333333</v>
      </c>
      <c r="M2606" s="16" t="n">
        <f aca="false">VLOOKUP(E2606,'Esp. percorsi al 18-10-22'!C:J,8,FALSE())</f>
        <v>14.6388540705994</v>
      </c>
      <c r="N2606" s="16"/>
      <c r="O2606" s="16"/>
      <c r="P2606" s="13" t="n">
        <v>169</v>
      </c>
      <c r="Q2606" s="17" t="n">
        <f aca="false">+M2606*P2606</f>
        <v>2473.9663379313</v>
      </c>
      <c r="R2606" s="17" t="n">
        <f aca="false">+N2606*P2606</f>
        <v>0</v>
      </c>
      <c r="S2606" s="17"/>
      <c r="T2606" s="18" t="n">
        <f aca="false">+L2606-K2606</f>
        <v>0.03125</v>
      </c>
      <c r="U2606" s="18" t="n">
        <f aca="false">+T2606*P2606</f>
        <v>5.28125</v>
      </c>
      <c r="V2606" s="18"/>
    </row>
    <row r="2607" s="13" customFormat="true" ht="12" hidden="false" customHeight="false" outlineLevel="0" collapsed="false">
      <c r="A2607" s="12" t="n">
        <v>10995</v>
      </c>
      <c r="B2607" s="13" t="n">
        <v>81</v>
      </c>
      <c r="C2607" s="13" t="s">
        <v>468</v>
      </c>
      <c r="D2607" s="13" t="n">
        <v>0</v>
      </c>
      <c r="E2607" s="13" t="n">
        <v>164</v>
      </c>
      <c r="F2607" s="13" t="s">
        <v>568</v>
      </c>
      <c r="G2607" s="13" t="s">
        <v>24</v>
      </c>
      <c r="H2607" s="13" t="n">
        <v>1346</v>
      </c>
      <c r="I2607" s="13" t="n">
        <v>1</v>
      </c>
      <c r="J2607" s="13" t="n">
        <v>2320</v>
      </c>
      <c r="K2607" s="14" t="n">
        <v>0.40625</v>
      </c>
      <c r="L2607" s="15" t="n">
        <v>0.4375</v>
      </c>
      <c r="M2607" s="16" t="n">
        <f aca="false">VLOOKUP(E2607,'Esp. percorsi al 18-10-22'!C:J,8,FALSE())</f>
        <v>14.6388540705994</v>
      </c>
      <c r="N2607" s="16"/>
      <c r="O2607" s="16"/>
      <c r="P2607" s="13" t="n">
        <v>204</v>
      </c>
      <c r="Q2607" s="17" t="n">
        <f aca="false">+M2607*P2607</f>
        <v>2986.32623040228</v>
      </c>
      <c r="R2607" s="17" t="n">
        <f aca="false">+N2607*P2607</f>
        <v>0</v>
      </c>
      <c r="S2607" s="17"/>
      <c r="T2607" s="18" t="n">
        <f aca="false">+L2607-K2607</f>
        <v>0.03125</v>
      </c>
      <c r="U2607" s="18" t="n">
        <f aca="false">+T2607*P2607</f>
        <v>6.375</v>
      </c>
      <c r="V2607" s="18"/>
    </row>
    <row r="2608" s="13" customFormat="true" ht="12" hidden="false" customHeight="false" outlineLevel="0" collapsed="false">
      <c r="A2608" s="12" t="n">
        <v>15926</v>
      </c>
      <c r="B2608" s="13" t="n">
        <v>81</v>
      </c>
      <c r="C2608" s="13" t="s">
        <v>468</v>
      </c>
      <c r="D2608" s="13" t="n">
        <v>0</v>
      </c>
      <c r="E2608" s="13" t="n">
        <v>164</v>
      </c>
      <c r="F2608" s="13" t="s">
        <v>568</v>
      </c>
      <c r="G2608" s="13" t="s">
        <v>24</v>
      </c>
      <c r="H2608" s="13" t="s">
        <v>25</v>
      </c>
      <c r="I2608" s="13" t="n">
        <v>1</v>
      </c>
      <c r="J2608" s="13" t="n">
        <v>15926</v>
      </c>
      <c r="K2608" s="14" t="n">
        <v>0.75</v>
      </c>
      <c r="L2608" s="15" t="n">
        <v>0.777777777777778</v>
      </c>
      <c r="M2608" s="16" t="n">
        <f aca="false">VLOOKUP(E2608,'Esp. percorsi al 18-10-22'!C:J,8,FALSE())</f>
        <v>14.6388540705994</v>
      </c>
      <c r="N2608" s="16"/>
      <c r="O2608" s="16"/>
      <c r="P2608" s="13" t="n">
        <v>303</v>
      </c>
      <c r="Q2608" s="17" t="n">
        <f aca="false">+M2608*P2608</f>
        <v>4435.57278339162</v>
      </c>
      <c r="R2608" s="17" t="n">
        <f aca="false">+N2608*P2608</f>
        <v>0</v>
      </c>
      <c r="S2608" s="17"/>
      <c r="T2608" s="18" t="n">
        <f aca="false">+L2608-K2608</f>
        <v>0.0277777777777778</v>
      </c>
      <c r="U2608" s="18" t="n">
        <f aca="false">+T2608*P2608</f>
        <v>8.41666666666667</v>
      </c>
      <c r="V2608" s="18"/>
    </row>
    <row r="2609" s="13" customFormat="true" ht="12" hidden="false" customHeight="false" outlineLevel="0" collapsed="false">
      <c r="A2609" s="12" t="n">
        <v>17526</v>
      </c>
      <c r="B2609" s="13" t="n">
        <v>81</v>
      </c>
      <c r="C2609" s="13" t="s">
        <v>468</v>
      </c>
      <c r="D2609" s="13" t="n">
        <v>0</v>
      </c>
      <c r="E2609" s="13" t="n">
        <v>165</v>
      </c>
      <c r="F2609" s="13" t="s">
        <v>569</v>
      </c>
      <c r="G2609" s="13" t="s">
        <v>26</v>
      </c>
      <c r="H2609" s="13" t="n">
        <v>25</v>
      </c>
      <c r="I2609" s="13" t="n">
        <v>1</v>
      </c>
      <c r="J2609" s="13" t="n">
        <v>3011</v>
      </c>
      <c r="K2609" s="14" t="n">
        <v>0.333333333333333</v>
      </c>
      <c r="L2609" s="15" t="n">
        <v>0.364583333333333</v>
      </c>
      <c r="M2609" s="16" t="n">
        <f aca="false">VLOOKUP(E2609,'Esp. percorsi al 18-10-22'!C:J,8,FALSE())</f>
        <v>15.7566590787563</v>
      </c>
      <c r="N2609" s="16"/>
      <c r="O2609" s="16"/>
      <c r="P2609" s="13" t="n">
        <v>82</v>
      </c>
      <c r="Q2609" s="17" t="n">
        <f aca="false">+M2609*P2609</f>
        <v>1292.04604445802</v>
      </c>
      <c r="R2609" s="17" t="n">
        <f aca="false">+N2609*P2609</f>
        <v>0</v>
      </c>
      <c r="S2609" s="17"/>
      <c r="T2609" s="18" t="n">
        <f aca="false">+L2609-K2609</f>
        <v>0.03125</v>
      </c>
      <c r="U2609" s="18" t="n">
        <f aca="false">+T2609*P2609</f>
        <v>2.5625</v>
      </c>
      <c r="V2609" s="18"/>
    </row>
    <row r="2610" s="13" customFormat="true" ht="12" hidden="false" customHeight="false" outlineLevel="0" collapsed="false">
      <c r="A2610" s="12" t="n">
        <v>10998</v>
      </c>
      <c r="B2610" s="13" t="n">
        <v>81</v>
      </c>
      <c r="C2610" s="13" t="s">
        <v>468</v>
      </c>
      <c r="D2610" s="13" t="n">
        <v>0</v>
      </c>
      <c r="E2610" s="13" t="n">
        <v>165</v>
      </c>
      <c r="F2610" s="13" t="s">
        <v>569</v>
      </c>
      <c r="G2610" s="13" t="s">
        <v>24</v>
      </c>
      <c r="H2610" s="13" t="n">
        <v>25</v>
      </c>
      <c r="I2610" s="13" t="n">
        <v>1</v>
      </c>
      <c r="J2610" s="13" t="n">
        <v>3850</v>
      </c>
      <c r="K2610" s="14" t="n">
        <v>0.40625</v>
      </c>
      <c r="L2610" s="15" t="n">
        <v>0.4375</v>
      </c>
      <c r="M2610" s="16" t="n">
        <f aca="false">VLOOKUP(E2610,'Esp. percorsi al 18-10-22'!C:J,8,FALSE())</f>
        <v>15.7566590787563</v>
      </c>
      <c r="N2610" s="16"/>
      <c r="O2610" s="16"/>
      <c r="P2610" s="13" t="n">
        <v>99</v>
      </c>
      <c r="Q2610" s="17" t="n">
        <f aca="false">+M2610*P2610</f>
        <v>1559.90924879687</v>
      </c>
      <c r="R2610" s="17" t="n">
        <f aca="false">+N2610*P2610</f>
        <v>0</v>
      </c>
      <c r="S2610" s="17"/>
      <c r="T2610" s="18" t="n">
        <f aca="false">+L2610-K2610</f>
        <v>0.03125</v>
      </c>
      <c r="U2610" s="18" t="n">
        <f aca="false">+T2610*P2610</f>
        <v>3.09375</v>
      </c>
      <c r="V2610" s="18"/>
    </row>
    <row r="2611" s="13" customFormat="true" ht="12" hidden="false" customHeight="false" outlineLevel="0" collapsed="false">
      <c r="A2611" s="12" t="n">
        <v>10987</v>
      </c>
      <c r="B2611" s="13" t="n">
        <v>81</v>
      </c>
      <c r="C2611" s="13" t="s">
        <v>468</v>
      </c>
      <c r="D2611" s="13" t="n">
        <v>0</v>
      </c>
      <c r="E2611" s="13" t="n">
        <v>180</v>
      </c>
      <c r="F2611" s="13" t="s">
        <v>570</v>
      </c>
      <c r="G2611" s="13" t="s">
        <v>28</v>
      </c>
      <c r="H2611" s="13" t="n">
        <v>1346</v>
      </c>
      <c r="I2611" s="13" t="n">
        <v>1</v>
      </c>
      <c r="J2611" s="13" t="n">
        <v>3612</v>
      </c>
      <c r="K2611" s="14" t="n">
        <v>0.590277777777778</v>
      </c>
      <c r="L2611" s="15" t="n">
        <v>0.625</v>
      </c>
      <c r="M2611" s="16" t="n">
        <f aca="false">VLOOKUP(E2611,'Esp. percorsi al 18-10-22'!C:J,8,FALSE())</f>
        <v>19.4589412449517</v>
      </c>
      <c r="N2611" s="16"/>
      <c r="O2611" s="16"/>
      <c r="P2611" s="13" t="n">
        <v>35</v>
      </c>
      <c r="Q2611" s="17" t="n">
        <f aca="false">+M2611*P2611</f>
        <v>681.062943573309</v>
      </c>
      <c r="R2611" s="17" t="n">
        <f aca="false">+N2611*P2611</f>
        <v>0</v>
      </c>
      <c r="S2611" s="17"/>
      <c r="T2611" s="18" t="n">
        <f aca="false">+L2611-K2611</f>
        <v>0.0347222222222222</v>
      </c>
      <c r="U2611" s="18" t="n">
        <f aca="false">+T2611*P2611</f>
        <v>1.21527777777778</v>
      </c>
      <c r="V2611" s="18"/>
    </row>
    <row r="2612" s="13" customFormat="true" ht="12" hidden="false" customHeight="false" outlineLevel="0" collapsed="false">
      <c r="A2612" s="12" t="n">
        <v>14119</v>
      </c>
      <c r="B2612" s="13" t="n">
        <v>81</v>
      </c>
      <c r="C2612" s="13" t="s">
        <v>468</v>
      </c>
      <c r="D2612" s="13" t="n">
        <v>0</v>
      </c>
      <c r="E2612" s="13" t="n">
        <v>349</v>
      </c>
      <c r="F2612" s="13" t="s">
        <v>571</v>
      </c>
      <c r="G2612" s="13" t="s">
        <v>26</v>
      </c>
      <c r="H2612" s="13" t="s">
        <v>25</v>
      </c>
      <c r="I2612" s="13" t="n">
        <v>1</v>
      </c>
      <c r="J2612" s="13" t="n">
        <v>14119</v>
      </c>
      <c r="K2612" s="14" t="n">
        <v>0.704861111111111</v>
      </c>
      <c r="L2612" s="15" t="n">
        <v>0.732638888888889</v>
      </c>
      <c r="M2612" s="16" t="n">
        <f aca="false">VLOOKUP(E2612,'Esp. percorsi al 18-10-22'!C:J,8,FALSE())</f>
        <v>15.1999767054432</v>
      </c>
      <c r="N2612" s="16"/>
      <c r="O2612" s="16"/>
      <c r="P2612" s="13" t="n">
        <v>251</v>
      </c>
      <c r="Q2612" s="17" t="n">
        <f aca="false">+M2612*P2612</f>
        <v>3815.19415306624</v>
      </c>
      <c r="R2612" s="17" t="n">
        <f aca="false">+N2612*P2612</f>
        <v>0</v>
      </c>
      <c r="S2612" s="17"/>
      <c r="T2612" s="18" t="n">
        <f aca="false">+L2612-K2612</f>
        <v>0.0277777777777778</v>
      </c>
      <c r="U2612" s="18" t="n">
        <f aca="false">+T2612*P2612</f>
        <v>6.97222222222222</v>
      </c>
      <c r="V2612" s="18"/>
    </row>
    <row r="2613" s="13" customFormat="true" ht="12" hidden="false" customHeight="false" outlineLevel="0" collapsed="false">
      <c r="A2613" s="12" t="n">
        <v>14107</v>
      </c>
      <c r="B2613" s="13" t="n">
        <v>81</v>
      </c>
      <c r="C2613" s="13" t="s">
        <v>468</v>
      </c>
      <c r="D2613" s="13" t="n">
        <v>0</v>
      </c>
      <c r="E2613" s="13" t="n">
        <v>482</v>
      </c>
      <c r="F2613" s="13" t="s">
        <v>572</v>
      </c>
      <c r="G2613" s="13" t="s">
        <v>26</v>
      </c>
      <c r="H2613" s="13" t="s">
        <v>25</v>
      </c>
      <c r="I2613" s="13" t="n">
        <v>1</v>
      </c>
      <c r="J2613" s="13" t="n">
        <v>14107</v>
      </c>
      <c r="K2613" s="14" t="n">
        <v>0.697916666666667</v>
      </c>
      <c r="L2613" s="15" t="n">
        <v>0.722222222222222</v>
      </c>
      <c r="M2613" s="16" t="n">
        <f aca="false">VLOOKUP(E2613,'Esp. percorsi al 18-10-22'!C:J,8,FALSE())</f>
        <v>12.6652079709561</v>
      </c>
      <c r="N2613" s="16"/>
      <c r="O2613" s="16"/>
      <c r="P2613" s="13" t="n">
        <v>251</v>
      </c>
      <c r="Q2613" s="17" t="n">
        <f aca="false">+M2613*P2613</f>
        <v>3178.96720070998</v>
      </c>
      <c r="R2613" s="17" t="n">
        <f aca="false">+N2613*P2613</f>
        <v>0</v>
      </c>
      <c r="S2613" s="17"/>
      <c r="T2613" s="18" t="n">
        <f aca="false">+L2613-K2613</f>
        <v>0.0243055555555556</v>
      </c>
      <c r="U2613" s="18" t="n">
        <f aca="false">+T2613*P2613</f>
        <v>6.10069444444444</v>
      </c>
      <c r="V2613" s="18"/>
    </row>
    <row r="2614" s="13" customFormat="true" ht="12" hidden="false" customHeight="false" outlineLevel="0" collapsed="false">
      <c r="A2614" s="12" t="n">
        <v>10989</v>
      </c>
      <c r="B2614" s="13" t="n">
        <v>81</v>
      </c>
      <c r="C2614" s="13" t="s">
        <v>468</v>
      </c>
      <c r="D2614" s="13" t="n">
        <v>0</v>
      </c>
      <c r="E2614" s="13" t="n">
        <v>686</v>
      </c>
      <c r="F2614" s="13" t="s">
        <v>573</v>
      </c>
      <c r="G2614" s="13" t="s">
        <v>28</v>
      </c>
      <c r="H2614" s="13" t="n">
        <v>25</v>
      </c>
      <c r="I2614" s="13" t="n">
        <v>1</v>
      </c>
      <c r="J2614" s="13" t="n">
        <v>3619</v>
      </c>
      <c r="K2614" s="14" t="n">
        <v>0.486111111111111</v>
      </c>
      <c r="L2614" s="15" t="n">
        <v>0.520833333333333</v>
      </c>
      <c r="M2614" s="16" t="n">
        <f aca="false">VLOOKUP(E2614,'Esp. percorsi al 18-10-22'!C:J,8,FALSE())</f>
        <v>20.510839574466</v>
      </c>
      <c r="N2614" s="16"/>
      <c r="O2614" s="16"/>
      <c r="P2614" s="13" t="n">
        <v>17</v>
      </c>
      <c r="Q2614" s="17" t="n">
        <f aca="false">+M2614*P2614</f>
        <v>348.684272765922</v>
      </c>
      <c r="R2614" s="17" t="n">
        <f aca="false">+N2614*P2614</f>
        <v>0</v>
      </c>
      <c r="S2614" s="17"/>
      <c r="T2614" s="18" t="n">
        <f aca="false">+L2614-K2614</f>
        <v>0.0347222222222222</v>
      </c>
      <c r="U2614" s="18" t="n">
        <f aca="false">+T2614*P2614</f>
        <v>0.590277777777778</v>
      </c>
      <c r="V2614" s="18"/>
    </row>
    <row r="2615" s="13" customFormat="true" ht="12" hidden="false" customHeight="false" outlineLevel="0" collapsed="false">
      <c r="A2615" s="12" t="n">
        <v>10999</v>
      </c>
      <c r="B2615" s="13" t="n">
        <v>81</v>
      </c>
      <c r="C2615" s="13" t="s">
        <v>468</v>
      </c>
      <c r="D2615" s="13" t="n">
        <v>0</v>
      </c>
      <c r="E2615" s="13" t="n">
        <v>687</v>
      </c>
      <c r="F2615" s="13" t="s">
        <v>574</v>
      </c>
      <c r="G2615" s="13" t="s">
        <v>28</v>
      </c>
      <c r="H2615" s="13" t="n">
        <v>1346</v>
      </c>
      <c r="I2615" s="13" t="n">
        <v>1</v>
      </c>
      <c r="J2615" s="13" t="n">
        <v>4245</v>
      </c>
      <c r="K2615" s="14" t="n">
        <v>0.371527777777778</v>
      </c>
      <c r="L2615" s="15" t="n">
        <v>0.40625</v>
      </c>
      <c r="M2615" s="16" t="n">
        <f aca="false">VLOOKUP(E2615,'Esp. percorsi al 18-10-22'!C:J,8,FALSE())</f>
        <v>15.6953435520201</v>
      </c>
      <c r="N2615" s="16"/>
      <c r="O2615" s="16"/>
      <c r="P2615" s="13" t="n">
        <v>35</v>
      </c>
      <c r="Q2615" s="17" t="n">
        <f aca="false">+M2615*P2615</f>
        <v>549.337024320703</v>
      </c>
      <c r="R2615" s="17" t="n">
        <f aca="false">+N2615*P2615</f>
        <v>0</v>
      </c>
      <c r="S2615" s="17"/>
      <c r="T2615" s="18" t="n">
        <f aca="false">+L2615-K2615</f>
        <v>0.0347222222222222</v>
      </c>
      <c r="U2615" s="18" t="n">
        <f aca="false">+T2615*P2615</f>
        <v>1.21527777777778</v>
      </c>
      <c r="V2615" s="18"/>
    </row>
    <row r="2616" s="13" customFormat="true" ht="12" hidden="false" customHeight="false" outlineLevel="0" collapsed="false">
      <c r="A2616" s="12" t="n">
        <v>17104</v>
      </c>
      <c r="B2616" s="13" t="n">
        <v>81</v>
      </c>
      <c r="C2616" s="13" t="s">
        <v>468</v>
      </c>
      <c r="D2616" s="13" t="n">
        <v>0</v>
      </c>
      <c r="E2616" s="13" t="n">
        <v>687</v>
      </c>
      <c r="F2616" s="13" t="s">
        <v>574</v>
      </c>
      <c r="G2616" s="13" t="s">
        <v>28</v>
      </c>
      <c r="H2616" s="13" t="s">
        <v>29</v>
      </c>
      <c r="I2616" s="13" t="n">
        <v>1</v>
      </c>
      <c r="J2616" s="13" t="n">
        <v>17104</v>
      </c>
      <c r="K2616" s="14" t="n">
        <v>0.482638888888889</v>
      </c>
      <c r="L2616" s="15" t="n">
        <v>0.513888888888889</v>
      </c>
      <c r="M2616" s="16" t="n">
        <f aca="false">VLOOKUP(E2616,'Esp. percorsi al 18-10-22'!C:J,8,FALSE())</f>
        <v>15.6953435520201</v>
      </c>
      <c r="N2616" s="16"/>
      <c r="O2616" s="16"/>
      <c r="P2616" s="13" t="n">
        <v>10</v>
      </c>
      <c r="Q2616" s="17" t="n">
        <f aca="false">+M2616*P2616</f>
        <v>156.953435520201</v>
      </c>
      <c r="R2616" s="17" t="n">
        <f aca="false">+N2616*P2616</f>
        <v>0</v>
      </c>
      <c r="S2616" s="17"/>
      <c r="T2616" s="18" t="n">
        <f aca="false">+L2616-K2616</f>
        <v>0.03125</v>
      </c>
      <c r="U2616" s="18" t="n">
        <f aca="false">+T2616*P2616</f>
        <v>0.3125</v>
      </c>
      <c r="V2616" s="18"/>
    </row>
    <row r="2617" s="13" customFormat="true" ht="12" hidden="false" customHeight="false" outlineLevel="0" collapsed="false">
      <c r="A2617" s="12" t="n">
        <v>11003</v>
      </c>
      <c r="B2617" s="13" t="n">
        <v>81</v>
      </c>
      <c r="C2617" s="13" t="s">
        <v>468</v>
      </c>
      <c r="D2617" s="13" t="n">
        <v>0</v>
      </c>
      <c r="E2617" s="13" t="n">
        <v>687</v>
      </c>
      <c r="F2617" s="13" t="s">
        <v>574</v>
      </c>
      <c r="G2617" s="13" t="s">
        <v>28</v>
      </c>
      <c r="H2617" s="13" t="s">
        <v>29</v>
      </c>
      <c r="I2617" s="13" t="n">
        <v>1</v>
      </c>
      <c r="J2617" s="13" t="n">
        <v>3843</v>
      </c>
      <c r="K2617" s="14" t="n">
        <v>0.586805555555556</v>
      </c>
      <c r="L2617" s="15" t="n">
        <v>0.621527777777778</v>
      </c>
      <c r="M2617" s="16" t="n">
        <f aca="false">VLOOKUP(E2617,'Esp. percorsi al 18-10-22'!C:J,8,FALSE())</f>
        <v>15.6953435520201</v>
      </c>
      <c r="N2617" s="16"/>
      <c r="O2617" s="16"/>
      <c r="P2617" s="13" t="n">
        <v>10</v>
      </c>
      <c r="Q2617" s="17" t="n">
        <f aca="false">+M2617*P2617</f>
        <v>156.953435520201</v>
      </c>
      <c r="R2617" s="17" t="n">
        <f aca="false">+N2617*P2617</f>
        <v>0</v>
      </c>
      <c r="S2617" s="17"/>
      <c r="T2617" s="18" t="n">
        <f aca="false">+L2617-K2617</f>
        <v>0.0347222222222222</v>
      </c>
      <c r="U2617" s="18" t="n">
        <f aca="false">+T2617*P2617</f>
        <v>0.347222222222222</v>
      </c>
      <c r="V2617" s="18"/>
    </row>
    <row r="2618" s="13" customFormat="true" ht="12" hidden="false" customHeight="false" outlineLevel="0" collapsed="false">
      <c r="A2618" s="12" t="n">
        <v>10980</v>
      </c>
      <c r="B2618" s="13" t="n">
        <v>81</v>
      </c>
      <c r="C2618" s="13" t="s">
        <v>468</v>
      </c>
      <c r="D2618" s="13" t="n">
        <v>0</v>
      </c>
      <c r="E2618" s="13" t="n">
        <v>687</v>
      </c>
      <c r="F2618" s="13" t="s">
        <v>574</v>
      </c>
      <c r="G2618" s="13" t="s">
        <v>26</v>
      </c>
      <c r="H2618" s="13" t="s">
        <v>29</v>
      </c>
      <c r="I2618" s="13" t="n">
        <v>1</v>
      </c>
      <c r="J2618" s="13" t="n">
        <v>3044</v>
      </c>
      <c r="K2618" s="14" t="n">
        <v>0.614583333333333</v>
      </c>
      <c r="L2618" s="15" t="n">
        <v>0.649305555555556</v>
      </c>
      <c r="M2618" s="16" t="n">
        <f aca="false">VLOOKUP(E2618,'Esp. percorsi al 18-10-22'!C:J,8,FALSE())</f>
        <v>15.6953435520201</v>
      </c>
      <c r="N2618" s="16"/>
      <c r="O2618" s="16"/>
      <c r="P2618" s="13" t="n">
        <v>47</v>
      </c>
      <c r="Q2618" s="17" t="n">
        <f aca="false">+M2618*P2618</f>
        <v>737.681146944945</v>
      </c>
      <c r="R2618" s="17" t="n">
        <f aca="false">+N2618*P2618</f>
        <v>0</v>
      </c>
      <c r="S2618" s="17"/>
      <c r="T2618" s="18" t="n">
        <f aca="false">+L2618-K2618</f>
        <v>0.0347222222222222</v>
      </c>
      <c r="U2618" s="18" t="n">
        <f aca="false">+T2618*P2618</f>
        <v>1.63194444444444</v>
      </c>
      <c r="V2618" s="18"/>
    </row>
    <row r="2619" s="13" customFormat="true" ht="12" hidden="false" customHeight="false" outlineLevel="0" collapsed="false">
      <c r="A2619" s="12" t="n">
        <v>10983</v>
      </c>
      <c r="B2619" s="13" t="n">
        <v>81</v>
      </c>
      <c r="C2619" s="13" t="s">
        <v>468</v>
      </c>
      <c r="D2619" s="13" t="n">
        <v>0</v>
      </c>
      <c r="E2619" s="13" t="n">
        <v>687</v>
      </c>
      <c r="F2619" s="13" t="s">
        <v>574</v>
      </c>
      <c r="G2619" s="13" t="s">
        <v>26</v>
      </c>
      <c r="H2619" s="13" t="s">
        <v>25</v>
      </c>
      <c r="I2619" s="13" t="n">
        <v>1</v>
      </c>
      <c r="J2619" s="13" t="n">
        <v>3066</v>
      </c>
      <c r="K2619" s="14" t="n">
        <v>0.614583333333333</v>
      </c>
      <c r="L2619" s="15" t="n">
        <v>0.645833333333333</v>
      </c>
      <c r="M2619" s="16" t="n">
        <f aca="false">VLOOKUP(E2619,'Esp. percorsi al 18-10-22'!C:J,8,FALSE())</f>
        <v>15.6953435520201</v>
      </c>
      <c r="N2619" s="16"/>
      <c r="O2619" s="16"/>
      <c r="P2619" s="13" t="n">
        <v>251</v>
      </c>
      <c r="Q2619" s="17" t="n">
        <f aca="false">+M2619*P2619</f>
        <v>3939.53123155704</v>
      </c>
      <c r="R2619" s="17" t="n">
        <f aca="false">+N2619*P2619</f>
        <v>0</v>
      </c>
      <c r="S2619" s="17"/>
      <c r="T2619" s="18" t="n">
        <f aca="false">+L2619-K2619</f>
        <v>0.03125</v>
      </c>
      <c r="U2619" s="18" t="n">
        <f aca="false">+T2619*P2619</f>
        <v>7.84375</v>
      </c>
      <c r="V2619" s="18"/>
    </row>
    <row r="2620" s="13" customFormat="true" ht="12" hidden="false" customHeight="false" outlineLevel="0" collapsed="false">
      <c r="A2620" s="12" t="n">
        <v>10991</v>
      </c>
      <c r="B2620" s="13" t="n">
        <v>81</v>
      </c>
      <c r="C2620" s="13" t="s">
        <v>468</v>
      </c>
      <c r="D2620" s="13" t="n">
        <v>0</v>
      </c>
      <c r="E2620" s="13" t="n">
        <v>688</v>
      </c>
      <c r="F2620" s="13" t="s">
        <v>575</v>
      </c>
      <c r="G2620" s="13" t="s">
        <v>28</v>
      </c>
      <c r="H2620" s="13" t="n">
        <v>25</v>
      </c>
      <c r="I2620" s="13" t="n">
        <v>1</v>
      </c>
      <c r="J2620" s="13" t="n">
        <v>3851</v>
      </c>
      <c r="K2620" s="14" t="n">
        <v>0.590277777777778</v>
      </c>
      <c r="L2620" s="15" t="n">
        <v>0.625</v>
      </c>
      <c r="M2620" s="16" t="n">
        <f aca="false">VLOOKUP(E2620,'Esp. percorsi al 18-10-22'!C:J,8,FALSE())</f>
        <v>20.7397389945269</v>
      </c>
      <c r="N2620" s="16"/>
      <c r="O2620" s="16"/>
      <c r="P2620" s="13" t="n">
        <v>17</v>
      </c>
      <c r="Q2620" s="17" t="n">
        <f aca="false">+M2620*P2620</f>
        <v>352.575562906957</v>
      </c>
      <c r="R2620" s="17" t="n">
        <f aca="false">+N2620*P2620</f>
        <v>0</v>
      </c>
      <c r="S2620" s="17"/>
      <c r="T2620" s="18" t="n">
        <f aca="false">+L2620-K2620</f>
        <v>0.0347222222222222</v>
      </c>
      <c r="U2620" s="18" t="n">
        <f aca="false">+T2620*P2620</f>
        <v>0.590277777777778</v>
      </c>
      <c r="V2620" s="18"/>
    </row>
    <row r="2621" s="13" customFormat="true" ht="12" hidden="false" customHeight="false" outlineLevel="0" collapsed="false">
      <c r="A2621" s="12" t="n">
        <v>11355</v>
      </c>
      <c r="B2621" s="13" t="n">
        <v>81</v>
      </c>
      <c r="C2621" s="13" t="s">
        <v>468</v>
      </c>
      <c r="D2621" s="13" t="n">
        <v>0</v>
      </c>
      <c r="E2621" s="13" t="n">
        <v>930</v>
      </c>
      <c r="F2621" s="13" t="s">
        <v>576</v>
      </c>
      <c r="G2621" s="13" t="s">
        <v>26</v>
      </c>
      <c r="H2621" s="13" t="n">
        <v>1346</v>
      </c>
      <c r="I2621" s="13" t="n">
        <v>1</v>
      </c>
      <c r="J2621" s="13" t="n">
        <v>2316</v>
      </c>
      <c r="K2621" s="14" t="n">
        <v>0.5</v>
      </c>
      <c r="L2621" s="15" t="n">
        <v>0.53125</v>
      </c>
      <c r="M2621" s="16" t="n">
        <f aca="false">VLOOKUP(E2621,'Esp. percorsi al 18-10-22'!C:J,8,FALSE())</f>
        <v>14.9743181462539</v>
      </c>
      <c r="N2621" s="16"/>
      <c r="O2621" s="16"/>
      <c r="P2621" s="13" t="n">
        <v>169</v>
      </c>
      <c r="Q2621" s="17" t="n">
        <f aca="false">+M2621*P2621</f>
        <v>2530.65976671691</v>
      </c>
      <c r="R2621" s="17" t="n">
        <f aca="false">+N2621*P2621</f>
        <v>0</v>
      </c>
      <c r="S2621" s="17"/>
      <c r="T2621" s="18" t="n">
        <f aca="false">+L2621-K2621</f>
        <v>0.03125</v>
      </c>
      <c r="U2621" s="18" t="n">
        <f aca="false">+T2621*P2621</f>
        <v>5.28125</v>
      </c>
      <c r="V2621" s="18"/>
    </row>
    <row r="2622" s="13" customFormat="true" ht="12" hidden="false" customHeight="false" outlineLevel="0" collapsed="false">
      <c r="A2622" s="12" t="n">
        <v>16780</v>
      </c>
      <c r="B2622" s="13" t="n">
        <v>82</v>
      </c>
      <c r="C2622" s="13" t="s">
        <v>468</v>
      </c>
      <c r="D2622" s="13" t="n">
        <v>2</v>
      </c>
      <c r="E2622" s="13" t="n">
        <v>126</v>
      </c>
      <c r="F2622" s="13" t="s">
        <v>577</v>
      </c>
      <c r="G2622" s="13" t="s">
        <v>28</v>
      </c>
      <c r="H2622" s="13" t="s">
        <v>25</v>
      </c>
      <c r="I2622" s="13" t="n">
        <v>1</v>
      </c>
      <c r="J2622" s="13" t="n">
        <v>15913</v>
      </c>
      <c r="K2622" s="14" t="n">
        <v>0.309027777777778</v>
      </c>
      <c r="L2622" s="15" t="n">
        <v>0.320833333333333</v>
      </c>
      <c r="M2622" s="16" t="n">
        <f aca="false">VLOOKUP(E2622,'Esp. percorsi al 18-10-22'!C:J,8,FALSE())</f>
        <v>4.61086991644747</v>
      </c>
      <c r="N2622" s="16"/>
      <c r="O2622" s="16"/>
      <c r="P2622" s="13" t="n">
        <v>52</v>
      </c>
      <c r="Q2622" s="17" t="n">
        <f aca="false">+M2622*P2622</f>
        <v>239.765235655268</v>
      </c>
      <c r="R2622" s="17" t="n">
        <f aca="false">+N2622*P2622</f>
        <v>0</v>
      </c>
      <c r="S2622" s="17"/>
      <c r="T2622" s="18" t="n">
        <f aca="false">+L2622-K2622</f>
        <v>0.0118055555555556</v>
      </c>
      <c r="U2622" s="18" t="n">
        <f aca="false">+T2622*P2622</f>
        <v>0.613888888888889</v>
      </c>
      <c r="V2622" s="18"/>
    </row>
    <row r="2623" s="13" customFormat="true" ht="12" hidden="false" customHeight="false" outlineLevel="0" collapsed="false">
      <c r="A2623" s="12" t="n">
        <v>11383</v>
      </c>
      <c r="B2623" s="13" t="n">
        <v>82</v>
      </c>
      <c r="C2623" s="13" t="s">
        <v>468</v>
      </c>
      <c r="D2623" s="13" t="n">
        <v>2</v>
      </c>
      <c r="E2623" s="13" t="n">
        <v>126</v>
      </c>
      <c r="F2623" s="13" t="s">
        <v>577</v>
      </c>
      <c r="G2623" s="13" t="s">
        <v>26</v>
      </c>
      <c r="H2623" s="13" t="s">
        <v>25</v>
      </c>
      <c r="I2623" s="13" t="n">
        <v>1</v>
      </c>
      <c r="J2623" s="13" t="n">
        <v>11383</v>
      </c>
      <c r="K2623" s="14" t="n">
        <v>0.321527777777778</v>
      </c>
      <c r="L2623" s="15" t="n">
        <v>0.33125</v>
      </c>
      <c r="M2623" s="16" t="n">
        <f aca="false">VLOOKUP(E2623,'Esp. percorsi al 18-10-22'!C:J,8,FALSE())</f>
        <v>4.61086991644747</v>
      </c>
      <c r="N2623" s="16"/>
      <c r="O2623" s="16"/>
      <c r="P2623" s="13" t="n">
        <v>251</v>
      </c>
      <c r="Q2623" s="17" t="n">
        <f aca="false">+M2623*P2623</f>
        <v>1157.32834902832</v>
      </c>
      <c r="R2623" s="17" t="n">
        <f aca="false">+N2623*P2623</f>
        <v>0</v>
      </c>
      <c r="S2623" s="17"/>
      <c r="T2623" s="18" t="n">
        <f aca="false">+L2623-K2623</f>
        <v>0.00972222222222222</v>
      </c>
      <c r="U2623" s="18" t="n">
        <f aca="false">+T2623*P2623</f>
        <v>2.44027777777778</v>
      </c>
      <c r="V2623" s="18"/>
    </row>
    <row r="2624" s="13" customFormat="true" ht="12" hidden="false" customHeight="false" outlineLevel="0" collapsed="false">
      <c r="A2624" s="12" t="n">
        <v>11377</v>
      </c>
      <c r="B2624" s="13" t="n">
        <v>82</v>
      </c>
      <c r="C2624" s="13" t="s">
        <v>468</v>
      </c>
      <c r="D2624" s="13" t="n">
        <v>2</v>
      </c>
      <c r="E2624" s="13" t="n">
        <v>126</v>
      </c>
      <c r="F2624" s="13" t="s">
        <v>577</v>
      </c>
      <c r="G2624" s="13" t="s">
        <v>24</v>
      </c>
      <c r="H2624" s="13" t="s">
        <v>25</v>
      </c>
      <c r="I2624" s="13" t="n">
        <v>1</v>
      </c>
      <c r="J2624" s="13" t="n">
        <v>11377</v>
      </c>
      <c r="K2624" s="14" t="n">
        <v>0.4375</v>
      </c>
      <c r="L2624" s="15" t="n">
        <v>0.449305555555556</v>
      </c>
      <c r="M2624" s="16" t="n">
        <f aca="false">VLOOKUP(E2624,'Esp. percorsi al 18-10-22'!C:J,8,FALSE())</f>
        <v>4.61086991644747</v>
      </c>
      <c r="N2624" s="16"/>
      <c r="O2624" s="16"/>
      <c r="P2624" s="13" t="n">
        <v>303</v>
      </c>
      <c r="Q2624" s="17" t="n">
        <f aca="false">+M2624*P2624</f>
        <v>1397.09358468358</v>
      </c>
      <c r="R2624" s="17" t="n">
        <f aca="false">+N2624*P2624</f>
        <v>0</v>
      </c>
      <c r="S2624" s="17"/>
      <c r="T2624" s="18" t="n">
        <f aca="false">+L2624-K2624</f>
        <v>0.0118055555555556</v>
      </c>
      <c r="U2624" s="18" t="n">
        <f aca="false">+T2624*P2624</f>
        <v>3.57708333333333</v>
      </c>
      <c r="V2624" s="18"/>
    </row>
    <row r="2625" s="13" customFormat="true" ht="12" hidden="false" customHeight="false" outlineLevel="0" collapsed="false">
      <c r="A2625" s="12" t="n">
        <v>16793</v>
      </c>
      <c r="B2625" s="13" t="n">
        <v>82</v>
      </c>
      <c r="C2625" s="13" t="s">
        <v>468</v>
      </c>
      <c r="D2625" s="13" t="n">
        <v>2</v>
      </c>
      <c r="E2625" s="13" t="n">
        <v>126</v>
      </c>
      <c r="F2625" s="13" t="s">
        <v>577</v>
      </c>
      <c r="G2625" s="13" t="s">
        <v>28</v>
      </c>
      <c r="H2625" s="13" t="s">
        <v>25</v>
      </c>
      <c r="I2625" s="13" t="n">
        <v>1</v>
      </c>
      <c r="J2625" s="13" t="n">
        <v>16793</v>
      </c>
      <c r="K2625" s="14" t="n">
        <v>0.569444444444444</v>
      </c>
      <c r="L2625" s="15" t="n">
        <v>0.58125</v>
      </c>
      <c r="M2625" s="16" t="n">
        <f aca="false">VLOOKUP(E2625,'Esp. percorsi al 18-10-22'!C:J,8,FALSE())</f>
        <v>4.61086991644747</v>
      </c>
      <c r="N2625" s="16"/>
      <c r="O2625" s="16"/>
      <c r="P2625" s="13" t="n">
        <v>52</v>
      </c>
      <c r="Q2625" s="17" t="n">
        <f aca="false">+M2625*P2625</f>
        <v>239.765235655268</v>
      </c>
      <c r="R2625" s="17" t="n">
        <f aca="false">+N2625*P2625</f>
        <v>0</v>
      </c>
      <c r="S2625" s="17"/>
      <c r="T2625" s="18" t="n">
        <f aca="false">+L2625-K2625</f>
        <v>0.0118055555555556</v>
      </c>
      <c r="U2625" s="18" t="n">
        <f aca="false">+T2625*P2625</f>
        <v>0.613888888888889</v>
      </c>
      <c r="V2625" s="18"/>
    </row>
    <row r="2626" s="13" customFormat="true" ht="12" hidden="false" customHeight="false" outlineLevel="0" collapsed="false">
      <c r="A2626" s="12" t="n">
        <v>11379</v>
      </c>
      <c r="B2626" s="13" t="n">
        <v>82</v>
      </c>
      <c r="C2626" s="13" t="s">
        <v>468</v>
      </c>
      <c r="D2626" s="13" t="n">
        <v>2</v>
      </c>
      <c r="E2626" s="13" t="n">
        <v>126</v>
      </c>
      <c r="F2626" s="13" t="s">
        <v>577</v>
      </c>
      <c r="G2626" s="13" t="s">
        <v>26</v>
      </c>
      <c r="H2626" s="13" t="s">
        <v>25</v>
      </c>
      <c r="I2626" s="13" t="n">
        <v>1</v>
      </c>
      <c r="J2626" s="13" t="n">
        <v>11379</v>
      </c>
      <c r="K2626" s="14" t="n">
        <v>0.625</v>
      </c>
      <c r="L2626" s="15" t="n">
        <v>0.636805555555555</v>
      </c>
      <c r="M2626" s="16" t="n">
        <f aca="false">VLOOKUP(E2626,'Esp. percorsi al 18-10-22'!C:J,8,FALSE())</f>
        <v>4.61086991644747</v>
      </c>
      <c r="N2626" s="16"/>
      <c r="O2626" s="16"/>
      <c r="P2626" s="13" t="n">
        <v>251</v>
      </c>
      <c r="Q2626" s="17" t="n">
        <f aca="false">+M2626*P2626</f>
        <v>1157.32834902832</v>
      </c>
      <c r="R2626" s="17" t="n">
        <f aca="false">+N2626*P2626</f>
        <v>0</v>
      </c>
      <c r="S2626" s="17"/>
      <c r="T2626" s="18" t="n">
        <f aca="false">+L2626-K2626</f>
        <v>0.0118055555555556</v>
      </c>
      <c r="U2626" s="18" t="n">
        <f aca="false">+T2626*P2626</f>
        <v>2.96319444444444</v>
      </c>
      <c r="V2626" s="18"/>
    </row>
    <row r="2627" s="13" customFormat="true" ht="12" hidden="false" customHeight="false" outlineLevel="0" collapsed="false">
      <c r="A2627" s="12" t="n">
        <v>11378</v>
      </c>
      <c r="B2627" s="13" t="n">
        <v>82</v>
      </c>
      <c r="C2627" s="13" t="s">
        <v>468</v>
      </c>
      <c r="D2627" s="13" t="n">
        <v>2</v>
      </c>
      <c r="E2627" s="13" t="n">
        <v>126</v>
      </c>
      <c r="F2627" s="13" t="s">
        <v>577</v>
      </c>
      <c r="G2627" s="13" t="s">
        <v>26</v>
      </c>
      <c r="H2627" s="13" t="s">
        <v>25</v>
      </c>
      <c r="I2627" s="13" t="n">
        <v>1</v>
      </c>
      <c r="J2627" s="13" t="n">
        <v>11378</v>
      </c>
      <c r="K2627" s="14" t="n">
        <v>0.774305555555555</v>
      </c>
      <c r="L2627" s="15" t="n">
        <v>0.786111111111111</v>
      </c>
      <c r="M2627" s="16" t="n">
        <f aca="false">VLOOKUP(E2627,'Esp. percorsi al 18-10-22'!C:J,8,FALSE())</f>
        <v>4.61086991644747</v>
      </c>
      <c r="N2627" s="16"/>
      <c r="O2627" s="16"/>
      <c r="P2627" s="13" t="n">
        <v>251</v>
      </c>
      <c r="Q2627" s="17" t="n">
        <f aca="false">+M2627*P2627</f>
        <v>1157.32834902832</v>
      </c>
      <c r="R2627" s="17" t="n">
        <f aca="false">+N2627*P2627</f>
        <v>0</v>
      </c>
      <c r="S2627" s="17"/>
      <c r="T2627" s="18" t="n">
        <f aca="false">+L2627-K2627</f>
        <v>0.0118055555555556</v>
      </c>
      <c r="U2627" s="18" t="n">
        <f aca="false">+T2627*P2627</f>
        <v>2.96319444444444</v>
      </c>
      <c r="V2627" s="18"/>
    </row>
    <row r="2628" s="13" customFormat="true" ht="12" hidden="false" customHeight="false" outlineLevel="0" collapsed="false">
      <c r="A2628" s="12" t="n">
        <v>11381</v>
      </c>
      <c r="B2628" s="13" t="n">
        <v>82</v>
      </c>
      <c r="C2628" s="13" t="s">
        <v>468</v>
      </c>
      <c r="D2628" s="13" t="n">
        <v>2</v>
      </c>
      <c r="E2628" s="13" t="n">
        <v>126</v>
      </c>
      <c r="F2628" s="13" t="s">
        <v>577</v>
      </c>
      <c r="G2628" s="13" t="s">
        <v>28</v>
      </c>
      <c r="H2628" s="13" t="s">
        <v>25</v>
      </c>
      <c r="I2628" s="13" t="n">
        <v>1</v>
      </c>
      <c r="J2628" s="13" t="n">
        <v>11381</v>
      </c>
      <c r="K2628" s="14" t="n">
        <v>0.78125</v>
      </c>
      <c r="L2628" s="15" t="n">
        <v>0.793055555555556</v>
      </c>
      <c r="M2628" s="16" t="n">
        <f aca="false">VLOOKUP(E2628,'Esp. percorsi al 18-10-22'!C:J,8,FALSE())</f>
        <v>4.61086991644747</v>
      </c>
      <c r="N2628" s="16"/>
      <c r="O2628" s="16"/>
      <c r="P2628" s="13" t="n">
        <v>52</v>
      </c>
      <c r="Q2628" s="17" t="n">
        <f aca="false">+M2628*P2628</f>
        <v>239.765235655268</v>
      </c>
      <c r="R2628" s="17" t="n">
        <f aca="false">+N2628*P2628</f>
        <v>0</v>
      </c>
      <c r="S2628" s="17"/>
      <c r="T2628" s="18" t="n">
        <f aca="false">+L2628-K2628</f>
        <v>0.0118055555555556</v>
      </c>
      <c r="U2628" s="18" t="n">
        <f aca="false">+T2628*P2628</f>
        <v>0.613888888888889</v>
      </c>
      <c r="V2628" s="18"/>
    </row>
    <row r="2629" s="13" customFormat="true" ht="12" hidden="false" customHeight="false" outlineLevel="0" collapsed="false">
      <c r="A2629" s="12" t="n">
        <v>16794</v>
      </c>
      <c r="B2629" s="13" t="n">
        <v>82</v>
      </c>
      <c r="C2629" s="13" t="s">
        <v>468</v>
      </c>
      <c r="D2629" s="13" t="n">
        <v>1</v>
      </c>
      <c r="E2629" s="13" t="n">
        <v>211</v>
      </c>
      <c r="F2629" s="13" t="s">
        <v>578</v>
      </c>
      <c r="G2629" s="13" t="s">
        <v>28</v>
      </c>
      <c r="H2629" s="13" t="s">
        <v>25</v>
      </c>
      <c r="I2629" s="13" t="n">
        <v>1</v>
      </c>
      <c r="J2629" s="13" t="n">
        <v>16794</v>
      </c>
      <c r="K2629" s="14" t="n">
        <v>0.58125</v>
      </c>
      <c r="L2629" s="15" t="n">
        <v>0.593055555555556</v>
      </c>
      <c r="M2629" s="16" t="n">
        <f aca="false">VLOOKUP(E2629,'Esp. percorsi al 18-10-22'!C:J,8,FALSE())</f>
        <v>4.78585785617643</v>
      </c>
      <c r="N2629" s="16"/>
      <c r="O2629" s="16"/>
      <c r="P2629" s="13" t="n">
        <v>52</v>
      </c>
      <c r="Q2629" s="17" t="n">
        <f aca="false">+M2629*P2629</f>
        <v>248.864608521174</v>
      </c>
      <c r="R2629" s="17" t="n">
        <f aca="false">+N2629*P2629</f>
        <v>0</v>
      </c>
      <c r="S2629" s="17"/>
      <c r="T2629" s="18" t="n">
        <f aca="false">+L2629-K2629</f>
        <v>0.0118055555555556</v>
      </c>
      <c r="U2629" s="18" t="n">
        <f aca="false">+T2629*P2629</f>
        <v>0.613888888888889</v>
      </c>
      <c r="V2629" s="18"/>
    </row>
    <row r="2630" s="13" customFormat="true" ht="12" hidden="false" customHeight="false" outlineLevel="0" collapsed="false">
      <c r="A2630" s="12" t="n">
        <v>11362</v>
      </c>
      <c r="B2630" s="13" t="n">
        <v>82</v>
      </c>
      <c r="C2630" s="13" t="s">
        <v>468</v>
      </c>
      <c r="D2630" s="13" t="n">
        <v>1</v>
      </c>
      <c r="E2630" s="13" t="n">
        <v>211</v>
      </c>
      <c r="F2630" s="13" t="s">
        <v>578</v>
      </c>
      <c r="G2630" s="13" t="s">
        <v>26</v>
      </c>
      <c r="H2630" s="13" t="s">
        <v>25</v>
      </c>
      <c r="I2630" s="13" t="n">
        <v>1</v>
      </c>
      <c r="J2630" s="13" t="n">
        <v>3127</v>
      </c>
      <c r="K2630" s="14" t="n">
        <v>0.636805555555555</v>
      </c>
      <c r="L2630" s="15" t="n">
        <v>0.648611111111111</v>
      </c>
      <c r="M2630" s="16" t="n">
        <f aca="false">VLOOKUP(E2630,'Esp. percorsi al 18-10-22'!C:J,8,FALSE())</f>
        <v>4.78585785617643</v>
      </c>
      <c r="N2630" s="16"/>
      <c r="O2630" s="16"/>
      <c r="P2630" s="13" t="n">
        <v>251</v>
      </c>
      <c r="Q2630" s="17" t="n">
        <f aca="false">+M2630*P2630</f>
        <v>1201.25032190028</v>
      </c>
      <c r="R2630" s="17" t="n">
        <f aca="false">+N2630*P2630</f>
        <v>0</v>
      </c>
      <c r="S2630" s="17"/>
      <c r="T2630" s="18" t="n">
        <f aca="false">+L2630-K2630</f>
        <v>0.0118055555555556</v>
      </c>
      <c r="U2630" s="18" t="n">
        <f aca="false">+T2630*P2630</f>
        <v>2.96319444444444</v>
      </c>
      <c r="V2630" s="18"/>
    </row>
    <row r="2631" s="13" customFormat="true" ht="12" hidden="false" customHeight="false" outlineLevel="0" collapsed="false">
      <c r="A2631" s="12" t="n">
        <v>11361</v>
      </c>
      <c r="B2631" s="13" t="n">
        <v>82</v>
      </c>
      <c r="C2631" s="13" t="s">
        <v>468</v>
      </c>
      <c r="D2631" s="13" t="n">
        <v>1</v>
      </c>
      <c r="E2631" s="13" t="n">
        <v>211</v>
      </c>
      <c r="F2631" s="13" t="s">
        <v>578</v>
      </c>
      <c r="G2631" s="13" t="s">
        <v>26</v>
      </c>
      <c r="H2631" s="13" t="s">
        <v>25</v>
      </c>
      <c r="I2631" s="13" t="n">
        <v>1</v>
      </c>
      <c r="J2631" s="13" t="n">
        <v>2345</v>
      </c>
      <c r="K2631" s="14" t="n">
        <v>0.786111111111111</v>
      </c>
      <c r="L2631" s="15" t="n">
        <v>0.797916666666667</v>
      </c>
      <c r="M2631" s="16" t="n">
        <f aca="false">VLOOKUP(E2631,'Esp. percorsi al 18-10-22'!C:J,8,FALSE())</f>
        <v>4.78585785617643</v>
      </c>
      <c r="N2631" s="16"/>
      <c r="O2631" s="16"/>
      <c r="P2631" s="13" t="n">
        <v>251</v>
      </c>
      <c r="Q2631" s="17" t="n">
        <f aca="false">+M2631*P2631</f>
        <v>1201.25032190028</v>
      </c>
      <c r="R2631" s="17" t="n">
        <f aca="false">+N2631*P2631</f>
        <v>0</v>
      </c>
      <c r="S2631" s="17"/>
      <c r="T2631" s="18" t="n">
        <f aca="false">+L2631-K2631</f>
        <v>0.0118055555555556</v>
      </c>
      <c r="U2631" s="18" t="n">
        <f aca="false">+T2631*P2631</f>
        <v>2.96319444444444</v>
      </c>
      <c r="V2631" s="18"/>
    </row>
    <row r="2632" s="13" customFormat="true" ht="12" hidden="false" customHeight="false" outlineLevel="0" collapsed="false">
      <c r="A2632" s="12" t="n">
        <v>16799</v>
      </c>
      <c r="B2632" s="13" t="n">
        <v>82</v>
      </c>
      <c r="C2632" s="13" t="s">
        <v>468</v>
      </c>
      <c r="D2632" s="13" t="n">
        <v>1</v>
      </c>
      <c r="E2632" s="13" t="n">
        <v>211</v>
      </c>
      <c r="F2632" s="13" t="s">
        <v>578</v>
      </c>
      <c r="G2632" s="13" t="s">
        <v>28</v>
      </c>
      <c r="H2632" s="13" t="s">
        <v>25</v>
      </c>
      <c r="I2632" s="13" t="n">
        <v>1</v>
      </c>
      <c r="J2632" s="13" t="n">
        <v>3607</v>
      </c>
      <c r="K2632" s="14" t="n">
        <v>0.793055555555556</v>
      </c>
      <c r="L2632" s="15" t="n">
        <v>0.804861111111111</v>
      </c>
      <c r="M2632" s="16" t="n">
        <f aca="false">VLOOKUP(E2632,'Esp. percorsi al 18-10-22'!C:J,8,FALSE())</f>
        <v>4.78585785617643</v>
      </c>
      <c r="N2632" s="16"/>
      <c r="O2632" s="16"/>
      <c r="P2632" s="13" t="n">
        <v>52</v>
      </c>
      <c r="Q2632" s="17" t="n">
        <f aca="false">+M2632*P2632</f>
        <v>248.864608521174</v>
      </c>
      <c r="R2632" s="17" t="n">
        <f aca="false">+N2632*P2632</f>
        <v>0</v>
      </c>
      <c r="S2632" s="17"/>
      <c r="T2632" s="18" t="n">
        <f aca="false">+L2632-K2632</f>
        <v>0.0118055555555556</v>
      </c>
      <c r="U2632" s="18" t="n">
        <f aca="false">+T2632*P2632</f>
        <v>0.613888888888889</v>
      </c>
      <c r="V2632" s="18"/>
    </row>
    <row r="2633" s="13" customFormat="true" ht="12" hidden="false" customHeight="false" outlineLevel="0" collapsed="false">
      <c r="A2633" s="12" t="n">
        <v>16781</v>
      </c>
      <c r="B2633" s="13" t="n">
        <v>82</v>
      </c>
      <c r="C2633" s="13" t="s">
        <v>468</v>
      </c>
      <c r="D2633" s="13" t="n">
        <v>1</v>
      </c>
      <c r="E2633" s="13" t="n">
        <v>212</v>
      </c>
      <c r="F2633" s="13" t="s">
        <v>579</v>
      </c>
      <c r="G2633" s="13" t="s">
        <v>28</v>
      </c>
      <c r="H2633" s="13" t="s">
        <v>25</v>
      </c>
      <c r="I2633" s="13" t="n">
        <v>1</v>
      </c>
      <c r="J2633" s="13" t="n">
        <v>15914</v>
      </c>
      <c r="K2633" s="14" t="n">
        <v>0.320833333333333</v>
      </c>
      <c r="L2633" s="15" t="n">
        <v>0.336805555555556</v>
      </c>
      <c r="M2633" s="16" t="n">
        <f aca="false">VLOOKUP(E2633,'Esp. percorsi al 18-10-22'!C:J,8,FALSE())</f>
        <v>8.35835249291072</v>
      </c>
      <c r="N2633" s="16"/>
      <c r="O2633" s="16"/>
      <c r="P2633" s="13" t="n">
        <v>52</v>
      </c>
      <c r="Q2633" s="17" t="n">
        <f aca="false">+M2633*P2633</f>
        <v>434.634329631357</v>
      </c>
      <c r="R2633" s="17" t="n">
        <f aca="false">+N2633*P2633</f>
        <v>0</v>
      </c>
      <c r="S2633" s="17"/>
      <c r="T2633" s="18" t="n">
        <f aca="false">+L2633-K2633</f>
        <v>0.0159722222222222</v>
      </c>
      <c r="U2633" s="18" t="n">
        <f aca="false">+T2633*P2633</f>
        <v>0.830555555555555</v>
      </c>
      <c r="V2633" s="18"/>
    </row>
    <row r="2634" s="13" customFormat="true" ht="12" hidden="false" customHeight="false" outlineLevel="0" collapsed="false">
      <c r="A2634" s="12" t="n">
        <v>11364</v>
      </c>
      <c r="B2634" s="13" t="n">
        <v>82</v>
      </c>
      <c r="C2634" s="13" t="s">
        <v>468</v>
      </c>
      <c r="D2634" s="13" t="n">
        <v>1</v>
      </c>
      <c r="E2634" s="13" t="n">
        <v>212</v>
      </c>
      <c r="F2634" s="13" t="s">
        <v>579</v>
      </c>
      <c r="G2634" s="13" t="s">
        <v>26</v>
      </c>
      <c r="H2634" s="13" t="s">
        <v>25</v>
      </c>
      <c r="I2634" s="13" t="n">
        <v>1</v>
      </c>
      <c r="J2634" s="13" t="n">
        <v>2346</v>
      </c>
      <c r="K2634" s="14" t="n">
        <v>0.33125</v>
      </c>
      <c r="L2634" s="15" t="n">
        <v>0.347222222222222</v>
      </c>
      <c r="M2634" s="16" t="n">
        <f aca="false">VLOOKUP(E2634,'Esp. percorsi al 18-10-22'!C:J,8,FALSE())</f>
        <v>8.35835249291072</v>
      </c>
      <c r="N2634" s="16"/>
      <c r="O2634" s="16"/>
      <c r="P2634" s="13" t="n">
        <v>251</v>
      </c>
      <c r="Q2634" s="17" t="n">
        <f aca="false">+M2634*P2634</f>
        <v>2097.94647572059</v>
      </c>
      <c r="R2634" s="17" t="n">
        <f aca="false">+N2634*P2634</f>
        <v>0</v>
      </c>
      <c r="S2634" s="17"/>
      <c r="T2634" s="18" t="n">
        <f aca="false">+L2634-K2634</f>
        <v>0.0159722222222222</v>
      </c>
      <c r="U2634" s="18" t="n">
        <f aca="false">+T2634*P2634</f>
        <v>4.00902777777778</v>
      </c>
      <c r="V2634" s="18"/>
    </row>
    <row r="2635" s="13" customFormat="true" ht="12" hidden="false" customHeight="false" outlineLevel="0" collapsed="false">
      <c r="A2635" s="12" t="n">
        <v>11365</v>
      </c>
      <c r="B2635" s="13" t="n">
        <v>82</v>
      </c>
      <c r="C2635" s="13" t="s">
        <v>468</v>
      </c>
      <c r="D2635" s="13" t="n">
        <v>1</v>
      </c>
      <c r="E2635" s="13" t="n">
        <v>212</v>
      </c>
      <c r="F2635" s="13" t="s">
        <v>579</v>
      </c>
      <c r="G2635" s="13" t="s">
        <v>24</v>
      </c>
      <c r="H2635" s="13" t="s">
        <v>25</v>
      </c>
      <c r="I2635" s="13" t="n">
        <v>1</v>
      </c>
      <c r="J2635" s="13" t="n">
        <v>2347</v>
      </c>
      <c r="K2635" s="14" t="n">
        <v>0.449305555555556</v>
      </c>
      <c r="L2635" s="15" t="n">
        <v>0.465277777777778</v>
      </c>
      <c r="M2635" s="16" t="n">
        <f aca="false">VLOOKUP(E2635,'Esp. percorsi al 18-10-22'!C:J,8,FALSE())</f>
        <v>8.35835249291072</v>
      </c>
      <c r="N2635" s="16"/>
      <c r="O2635" s="16"/>
      <c r="P2635" s="13" t="n">
        <v>303</v>
      </c>
      <c r="Q2635" s="17" t="n">
        <f aca="false">+M2635*P2635</f>
        <v>2532.58080535195</v>
      </c>
      <c r="R2635" s="17" t="n">
        <f aca="false">+N2635*P2635</f>
        <v>0</v>
      </c>
      <c r="S2635" s="17"/>
      <c r="T2635" s="18" t="n">
        <f aca="false">+L2635-K2635</f>
        <v>0.0159722222222222</v>
      </c>
      <c r="U2635" s="18" t="n">
        <f aca="false">+T2635*P2635</f>
        <v>4.83958333333333</v>
      </c>
      <c r="V2635" s="18"/>
    </row>
    <row r="2636" s="13" customFormat="true" ht="12" hidden="false" customHeight="false" outlineLevel="0" collapsed="false">
      <c r="A2636" s="12" t="n">
        <v>11385</v>
      </c>
      <c r="B2636" s="13" t="n">
        <v>82</v>
      </c>
      <c r="C2636" s="13" t="s">
        <v>468</v>
      </c>
      <c r="D2636" s="13" t="n">
        <v>2</v>
      </c>
      <c r="E2636" s="13" t="n">
        <v>2014</v>
      </c>
      <c r="F2636" s="13" t="s">
        <v>577</v>
      </c>
      <c r="G2636" s="13" t="s">
        <v>24</v>
      </c>
      <c r="H2636" s="13" t="s">
        <v>29</v>
      </c>
      <c r="I2636" s="13" t="n">
        <v>1</v>
      </c>
      <c r="J2636" s="13" t="n">
        <v>2786</v>
      </c>
      <c r="K2636" s="14" t="n">
        <v>0.425694444444444</v>
      </c>
      <c r="L2636" s="15" t="n">
        <v>0.4375</v>
      </c>
      <c r="M2636" s="16" t="n">
        <f aca="false">VLOOKUP(E2636,'Esp. percorsi al 18-10-22'!C:J,8,FALSE())</f>
        <v>4.61086991644747</v>
      </c>
      <c r="N2636" s="16" t="n">
        <f aca="false">+M2636</f>
        <v>4.61086991644747</v>
      </c>
      <c r="O2636" s="16"/>
      <c r="P2636" s="13" t="n">
        <v>57</v>
      </c>
      <c r="Q2636" s="17" t="n">
        <f aca="false">+M2636*P2636</f>
        <v>262.819585237506</v>
      </c>
      <c r="R2636" s="17" t="n">
        <f aca="false">+N2636*P2636</f>
        <v>262.819585237506</v>
      </c>
      <c r="S2636" s="17"/>
      <c r="T2636" s="18" t="n">
        <f aca="false">+L2636-K2636</f>
        <v>0.0118055555555556</v>
      </c>
      <c r="U2636" s="18" t="n">
        <f aca="false">+T2636*P2636</f>
        <v>0.672916666666667</v>
      </c>
      <c r="V2636" s="18" t="s">
        <v>580</v>
      </c>
    </row>
    <row r="2637" s="13" customFormat="true" ht="12" hidden="false" customHeight="false" outlineLevel="0" collapsed="false">
      <c r="A2637" s="12" t="n">
        <v>11384</v>
      </c>
      <c r="B2637" s="13" t="n">
        <v>82</v>
      </c>
      <c r="C2637" s="13" t="s">
        <v>468</v>
      </c>
      <c r="D2637" s="13" t="n">
        <v>2</v>
      </c>
      <c r="E2637" s="13" t="n">
        <v>2014</v>
      </c>
      <c r="F2637" s="13" t="s">
        <v>577</v>
      </c>
      <c r="G2637" s="13" t="s">
        <v>26</v>
      </c>
      <c r="H2637" s="13" t="s">
        <v>29</v>
      </c>
      <c r="I2637" s="13" t="n">
        <v>1</v>
      </c>
      <c r="J2637" s="13" t="n">
        <v>2752</v>
      </c>
      <c r="K2637" s="14" t="n">
        <v>0.774305555555555</v>
      </c>
      <c r="L2637" s="15" t="n">
        <v>0.786111111111111</v>
      </c>
      <c r="M2637" s="16" t="n">
        <f aca="false">VLOOKUP(E2637,'Esp. percorsi al 18-10-22'!C:J,8,FALSE())</f>
        <v>4.61086991644747</v>
      </c>
      <c r="N2637" s="16" t="n">
        <f aca="false">+M2637</f>
        <v>4.61086991644747</v>
      </c>
      <c r="O2637" s="16"/>
      <c r="P2637" s="13" t="n">
        <v>47</v>
      </c>
      <c r="Q2637" s="17" t="n">
        <f aca="false">+M2637*P2637</f>
        <v>216.710886073031</v>
      </c>
      <c r="R2637" s="17" t="n">
        <f aca="false">+N2637*P2637</f>
        <v>216.710886073031</v>
      </c>
      <c r="S2637" s="17"/>
      <c r="T2637" s="18" t="n">
        <f aca="false">+L2637-K2637</f>
        <v>0.0118055555555556</v>
      </c>
      <c r="U2637" s="18" t="n">
        <f aca="false">+T2637*P2637</f>
        <v>0.554861111111111</v>
      </c>
      <c r="V2637" s="18" t="s">
        <v>580</v>
      </c>
    </row>
    <row r="2638" s="13" customFormat="true" ht="12" hidden="false" customHeight="false" outlineLevel="0" collapsed="false">
      <c r="A2638" s="12" t="n">
        <v>17220</v>
      </c>
      <c r="B2638" s="13" t="n">
        <v>82</v>
      </c>
      <c r="C2638" s="13" t="s">
        <v>468</v>
      </c>
      <c r="D2638" s="13" t="n">
        <v>2</v>
      </c>
      <c r="E2638" s="13" t="n">
        <v>2014</v>
      </c>
      <c r="F2638" s="13" t="s">
        <v>577</v>
      </c>
      <c r="G2638" s="13" t="s">
        <v>28</v>
      </c>
      <c r="H2638" s="13" t="s">
        <v>29</v>
      </c>
      <c r="I2638" s="13" t="n">
        <v>1</v>
      </c>
      <c r="J2638" s="13" t="n">
        <v>17220</v>
      </c>
      <c r="K2638" s="14" t="n">
        <v>0.777777777777778</v>
      </c>
      <c r="L2638" s="15" t="n">
        <v>0.789583333333333</v>
      </c>
      <c r="M2638" s="16" t="n">
        <f aca="false">VLOOKUP(E2638,'Esp. percorsi al 18-10-22'!C:J,8,FALSE())</f>
        <v>4.61086991644747</v>
      </c>
      <c r="N2638" s="16" t="n">
        <f aca="false">+M2638</f>
        <v>4.61086991644747</v>
      </c>
      <c r="O2638" s="16"/>
      <c r="P2638" s="13" t="n">
        <v>10</v>
      </c>
      <c r="Q2638" s="17" t="n">
        <f aca="false">+M2638*P2638</f>
        <v>46.1086991644747</v>
      </c>
      <c r="R2638" s="17" t="n">
        <f aca="false">+N2638*P2638</f>
        <v>46.1086991644747</v>
      </c>
      <c r="S2638" s="17"/>
      <c r="T2638" s="18" t="n">
        <f aca="false">+L2638-K2638</f>
        <v>0.0118055555555556</v>
      </c>
      <c r="U2638" s="18" t="n">
        <f aca="false">+T2638*P2638</f>
        <v>0.118055555555556</v>
      </c>
      <c r="V2638" s="18" t="s">
        <v>580</v>
      </c>
    </row>
    <row r="2639" s="13" customFormat="true" ht="12" hidden="false" customHeight="false" outlineLevel="0" collapsed="false">
      <c r="A2639" s="12" t="n">
        <v>11369</v>
      </c>
      <c r="B2639" s="13" t="n">
        <v>82</v>
      </c>
      <c r="C2639" s="13" t="s">
        <v>468</v>
      </c>
      <c r="D2639" s="13" t="n">
        <v>1</v>
      </c>
      <c r="E2639" s="13" t="n">
        <v>2017</v>
      </c>
      <c r="F2639" s="13" t="s">
        <v>581</v>
      </c>
      <c r="G2639" s="13" t="s">
        <v>24</v>
      </c>
      <c r="H2639" s="13" t="s">
        <v>29</v>
      </c>
      <c r="I2639" s="13" t="n">
        <v>1</v>
      </c>
      <c r="J2639" s="13" t="n">
        <v>2787</v>
      </c>
      <c r="K2639" s="14" t="n">
        <v>0.4375</v>
      </c>
      <c r="L2639" s="15" t="n">
        <v>0.449305555555556</v>
      </c>
      <c r="M2639" s="16" t="n">
        <f aca="false">VLOOKUP(E2639,'Esp. percorsi al 18-10-22'!C:J,8,FALSE())</f>
        <v>4.61885785617643</v>
      </c>
      <c r="N2639" s="16" t="n">
        <f aca="false">+M2639</f>
        <v>4.61885785617643</v>
      </c>
      <c r="O2639" s="16"/>
      <c r="P2639" s="13" t="n">
        <v>57</v>
      </c>
      <c r="Q2639" s="17" t="n">
        <f aca="false">+M2639*P2639</f>
        <v>263.274897802057</v>
      </c>
      <c r="R2639" s="17" t="n">
        <f aca="false">+N2639*P2639</f>
        <v>263.274897802057</v>
      </c>
      <c r="S2639" s="17"/>
      <c r="T2639" s="18" t="n">
        <f aca="false">+L2639-K2639</f>
        <v>0.0118055555555556</v>
      </c>
      <c r="U2639" s="18" t="n">
        <f aca="false">+T2639*P2639</f>
        <v>0.672916666666667</v>
      </c>
      <c r="V2639" s="18" t="s">
        <v>580</v>
      </c>
    </row>
    <row r="2640" s="13" customFormat="true" ht="12" hidden="false" customHeight="false" outlineLevel="0" collapsed="false">
      <c r="A2640" s="12" t="n">
        <v>11368</v>
      </c>
      <c r="B2640" s="13" t="n">
        <v>82</v>
      </c>
      <c r="C2640" s="13" t="s">
        <v>468</v>
      </c>
      <c r="D2640" s="13" t="n">
        <v>1</v>
      </c>
      <c r="E2640" s="13" t="n">
        <v>2017</v>
      </c>
      <c r="F2640" s="13" t="s">
        <v>581</v>
      </c>
      <c r="G2640" s="13" t="s">
        <v>26</v>
      </c>
      <c r="H2640" s="13" t="s">
        <v>29</v>
      </c>
      <c r="I2640" s="13" t="n">
        <v>1</v>
      </c>
      <c r="J2640" s="13" t="n">
        <v>2753</v>
      </c>
      <c r="K2640" s="14" t="n">
        <v>0.786111111111111</v>
      </c>
      <c r="L2640" s="15" t="n">
        <v>0.797916666666667</v>
      </c>
      <c r="M2640" s="16" t="n">
        <f aca="false">VLOOKUP(E2640,'Esp. percorsi al 18-10-22'!C:J,8,FALSE())</f>
        <v>4.61885785617643</v>
      </c>
      <c r="N2640" s="16" t="n">
        <f aca="false">+M2640</f>
        <v>4.61885785617643</v>
      </c>
      <c r="O2640" s="16"/>
      <c r="P2640" s="13" t="n">
        <v>47</v>
      </c>
      <c r="Q2640" s="17" t="n">
        <f aca="false">+M2640*P2640</f>
        <v>217.086319240292</v>
      </c>
      <c r="R2640" s="17" t="n">
        <f aca="false">+N2640*P2640</f>
        <v>217.086319240292</v>
      </c>
      <c r="S2640" s="17"/>
      <c r="T2640" s="18" t="n">
        <f aca="false">+L2640-K2640</f>
        <v>0.0118055555555556</v>
      </c>
      <c r="U2640" s="18" t="n">
        <f aca="false">+T2640*P2640</f>
        <v>0.554861111111111</v>
      </c>
      <c r="V2640" s="18" t="s">
        <v>580</v>
      </c>
    </row>
    <row r="2641" s="13" customFormat="true" ht="12" hidden="false" customHeight="false" outlineLevel="0" collapsed="false">
      <c r="A2641" s="12" t="n">
        <v>17221</v>
      </c>
      <c r="B2641" s="13" t="n">
        <v>82</v>
      </c>
      <c r="C2641" s="13" t="s">
        <v>468</v>
      </c>
      <c r="D2641" s="13" t="n">
        <v>1</v>
      </c>
      <c r="E2641" s="13" t="n">
        <v>2017</v>
      </c>
      <c r="F2641" s="13" t="s">
        <v>581</v>
      </c>
      <c r="G2641" s="13" t="s">
        <v>28</v>
      </c>
      <c r="H2641" s="13" t="s">
        <v>29</v>
      </c>
      <c r="I2641" s="13" t="n">
        <v>1</v>
      </c>
      <c r="J2641" s="13" t="n">
        <v>17221</v>
      </c>
      <c r="K2641" s="14" t="n">
        <v>0.789583333333333</v>
      </c>
      <c r="L2641" s="15" t="n">
        <v>0.801388888888889</v>
      </c>
      <c r="M2641" s="16" t="n">
        <f aca="false">VLOOKUP(E2641,'Esp. percorsi al 18-10-22'!C:J,8,FALSE())</f>
        <v>4.61885785617643</v>
      </c>
      <c r="N2641" s="16" t="n">
        <f aca="false">+M2641</f>
        <v>4.61885785617643</v>
      </c>
      <c r="O2641" s="16"/>
      <c r="P2641" s="13" t="n">
        <v>10</v>
      </c>
      <c r="Q2641" s="17" t="n">
        <f aca="false">+M2641*P2641</f>
        <v>46.1885785617643</v>
      </c>
      <c r="R2641" s="17" t="n">
        <f aca="false">+N2641*P2641</f>
        <v>46.1885785617643</v>
      </c>
      <c r="S2641" s="17"/>
      <c r="T2641" s="18" t="n">
        <f aca="false">+L2641-K2641</f>
        <v>0.0118055555555556</v>
      </c>
      <c r="U2641" s="18" t="n">
        <f aca="false">+T2641*P2641</f>
        <v>0.118055555555556</v>
      </c>
      <c r="V2641" s="18" t="s">
        <v>580</v>
      </c>
    </row>
    <row r="2642" s="13" customFormat="true" ht="12" hidden="false" customHeight="false" outlineLevel="0" collapsed="false">
      <c r="A2642" s="12" t="n">
        <v>16779</v>
      </c>
      <c r="B2642" s="13" t="n">
        <v>83</v>
      </c>
      <c r="C2642" s="13" t="s">
        <v>468</v>
      </c>
      <c r="D2642" s="13" t="n">
        <v>2</v>
      </c>
      <c r="E2642" s="13" t="n">
        <v>130</v>
      </c>
      <c r="F2642" s="13" t="s">
        <v>582</v>
      </c>
      <c r="G2642" s="13" t="s">
        <v>28</v>
      </c>
      <c r="H2642" s="13" t="s">
        <v>25</v>
      </c>
      <c r="I2642" s="13" t="n">
        <v>1</v>
      </c>
      <c r="J2642" s="13" t="n">
        <v>15912</v>
      </c>
      <c r="K2642" s="14" t="n">
        <v>0.288194444444444</v>
      </c>
      <c r="L2642" s="15" t="n">
        <v>0.309027777777778</v>
      </c>
      <c r="M2642" s="16" t="n">
        <f aca="false">VLOOKUP(E2642,'Esp. percorsi al 18-10-22'!C:J,8,FALSE())</f>
        <v>11.8078375647592</v>
      </c>
      <c r="N2642" s="16"/>
      <c r="O2642" s="16"/>
      <c r="P2642" s="13" t="n">
        <v>52</v>
      </c>
      <c r="Q2642" s="17" t="n">
        <f aca="false">+M2642*P2642</f>
        <v>614.007553367478</v>
      </c>
      <c r="R2642" s="17" t="n">
        <f aca="false">+N2642*P2642</f>
        <v>0</v>
      </c>
      <c r="S2642" s="17"/>
      <c r="T2642" s="18" t="n">
        <f aca="false">+L2642-K2642</f>
        <v>0.0208333333333333</v>
      </c>
      <c r="U2642" s="18" t="n">
        <f aca="false">+T2642*P2642</f>
        <v>1.08333333333333</v>
      </c>
      <c r="V2642" s="18"/>
    </row>
    <row r="2643" s="13" customFormat="true" ht="12" hidden="false" customHeight="false" outlineLevel="0" collapsed="false">
      <c r="A2643" s="12" t="n">
        <v>11370</v>
      </c>
      <c r="B2643" s="13" t="n">
        <v>83</v>
      </c>
      <c r="C2643" s="13" t="s">
        <v>468</v>
      </c>
      <c r="D2643" s="13" t="n">
        <v>2</v>
      </c>
      <c r="E2643" s="13" t="n">
        <v>130</v>
      </c>
      <c r="F2643" s="13" t="s">
        <v>582</v>
      </c>
      <c r="G2643" s="13" t="s">
        <v>24</v>
      </c>
      <c r="H2643" s="13" t="s">
        <v>25</v>
      </c>
      <c r="I2643" s="13" t="n">
        <v>1</v>
      </c>
      <c r="J2643" s="13" t="n">
        <v>11370</v>
      </c>
      <c r="K2643" s="14" t="n">
        <v>0.416666666666667</v>
      </c>
      <c r="L2643" s="15" t="n">
        <v>0.4375</v>
      </c>
      <c r="M2643" s="16" t="n">
        <f aca="false">VLOOKUP(E2643,'Esp. percorsi al 18-10-22'!C:J,8,FALSE())</f>
        <v>11.8078375647592</v>
      </c>
      <c r="N2643" s="16"/>
      <c r="O2643" s="16"/>
      <c r="P2643" s="13" t="n">
        <v>303</v>
      </c>
      <c r="Q2643" s="17" t="n">
        <f aca="false">+M2643*P2643</f>
        <v>3577.77478212204</v>
      </c>
      <c r="R2643" s="17" t="n">
        <f aca="false">+N2643*P2643</f>
        <v>0</v>
      </c>
      <c r="S2643" s="17"/>
      <c r="T2643" s="18" t="n">
        <f aca="false">+L2643-K2643</f>
        <v>0.0208333333333333</v>
      </c>
      <c r="U2643" s="18" t="n">
        <f aca="false">+T2643*P2643</f>
        <v>6.3125</v>
      </c>
      <c r="V2643" s="18"/>
    </row>
    <row r="2644" s="13" customFormat="true" ht="12" hidden="false" customHeight="false" outlineLevel="0" collapsed="false">
      <c r="A2644" s="12" t="n">
        <v>11373</v>
      </c>
      <c r="B2644" s="13" t="n">
        <v>83</v>
      </c>
      <c r="C2644" s="13" t="s">
        <v>468</v>
      </c>
      <c r="D2644" s="13" t="n">
        <v>2</v>
      </c>
      <c r="E2644" s="13" t="n">
        <v>130</v>
      </c>
      <c r="F2644" s="13" t="s">
        <v>582</v>
      </c>
      <c r="G2644" s="13" t="s">
        <v>28</v>
      </c>
      <c r="H2644" s="13" t="s">
        <v>25</v>
      </c>
      <c r="I2644" s="13" t="n">
        <v>1</v>
      </c>
      <c r="J2644" s="13" t="n">
        <v>11373</v>
      </c>
      <c r="K2644" s="14" t="n">
        <v>0.548611111111111</v>
      </c>
      <c r="L2644" s="15" t="n">
        <v>0.569444444444444</v>
      </c>
      <c r="M2644" s="16" t="n">
        <f aca="false">VLOOKUP(E2644,'Esp. percorsi al 18-10-22'!C:J,8,FALSE())</f>
        <v>11.8078375647592</v>
      </c>
      <c r="N2644" s="16"/>
      <c r="O2644" s="16"/>
      <c r="P2644" s="13" t="n">
        <v>52</v>
      </c>
      <c r="Q2644" s="17" t="n">
        <f aca="false">+M2644*P2644</f>
        <v>614.007553367478</v>
      </c>
      <c r="R2644" s="17" t="n">
        <f aca="false">+N2644*P2644</f>
        <v>0</v>
      </c>
      <c r="S2644" s="17"/>
      <c r="T2644" s="18" t="n">
        <f aca="false">+L2644-K2644</f>
        <v>0.0208333333333333</v>
      </c>
      <c r="U2644" s="18" t="n">
        <f aca="false">+T2644*P2644</f>
        <v>1.08333333333333</v>
      </c>
      <c r="V2644" s="18"/>
    </row>
    <row r="2645" s="13" customFormat="true" ht="12" hidden="false" customHeight="false" outlineLevel="0" collapsed="false">
      <c r="A2645" s="12" t="n">
        <v>11372</v>
      </c>
      <c r="B2645" s="13" t="n">
        <v>83</v>
      </c>
      <c r="C2645" s="13" t="s">
        <v>468</v>
      </c>
      <c r="D2645" s="13" t="n">
        <v>2</v>
      </c>
      <c r="E2645" s="13" t="n">
        <v>130</v>
      </c>
      <c r="F2645" s="13" t="s">
        <v>582</v>
      </c>
      <c r="G2645" s="13" t="s">
        <v>26</v>
      </c>
      <c r="H2645" s="13" t="s">
        <v>25</v>
      </c>
      <c r="I2645" s="13" t="n">
        <v>1</v>
      </c>
      <c r="J2645" s="13" t="n">
        <v>11372</v>
      </c>
      <c r="K2645" s="14" t="n">
        <v>0.604166666666667</v>
      </c>
      <c r="L2645" s="15" t="n">
        <v>0.625</v>
      </c>
      <c r="M2645" s="16" t="n">
        <f aca="false">VLOOKUP(E2645,'Esp. percorsi al 18-10-22'!C:J,8,FALSE())</f>
        <v>11.8078375647592</v>
      </c>
      <c r="N2645" s="16"/>
      <c r="O2645" s="16"/>
      <c r="P2645" s="13" t="n">
        <v>251</v>
      </c>
      <c r="Q2645" s="17" t="n">
        <f aca="false">+M2645*P2645</f>
        <v>2963.76722875456</v>
      </c>
      <c r="R2645" s="17" t="n">
        <f aca="false">+N2645*P2645</f>
        <v>0</v>
      </c>
      <c r="S2645" s="17"/>
      <c r="T2645" s="18" t="n">
        <f aca="false">+L2645-K2645</f>
        <v>0.0208333333333333</v>
      </c>
      <c r="U2645" s="18" t="n">
        <f aca="false">+T2645*P2645</f>
        <v>5.22916666666667</v>
      </c>
      <c r="V2645" s="18"/>
    </row>
    <row r="2646" s="13" customFormat="true" ht="12" hidden="false" customHeight="false" outlineLevel="0" collapsed="false">
      <c r="A2646" s="12" t="n">
        <v>11371</v>
      </c>
      <c r="B2646" s="13" t="n">
        <v>83</v>
      </c>
      <c r="C2646" s="13" t="s">
        <v>468</v>
      </c>
      <c r="D2646" s="13" t="n">
        <v>2</v>
      </c>
      <c r="E2646" s="13" t="n">
        <v>130</v>
      </c>
      <c r="F2646" s="13" t="s">
        <v>582</v>
      </c>
      <c r="G2646" s="13" t="s">
        <v>26</v>
      </c>
      <c r="H2646" s="13" t="s">
        <v>25</v>
      </c>
      <c r="I2646" s="13" t="n">
        <v>1</v>
      </c>
      <c r="J2646" s="13" t="n">
        <v>11371</v>
      </c>
      <c r="K2646" s="14" t="n">
        <v>0.753472222222222</v>
      </c>
      <c r="L2646" s="15" t="n">
        <v>0.774305555555555</v>
      </c>
      <c r="M2646" s="16" t="n">
        <f aca="false">VLOOKUP(E2646,'Esp. percorsi al 18-10-22'!C:J,8,FALSE())</f>
        <v>11.8078375647592</v>
      </c>
      <c r="N2646" s="16"/>
      <c r="O2646" s="16"/>
      <c r="P2646" s="13" t="n">
        <v>251</v>
      </c>
      <c r="Q2646" s="17" t="n">
        <f aca="false">+M2646*P2646</f>
        <v>2963.76722875456</v>
      </c>
      <c r="R2646" s="17" t="n">
        <f aca="false">+N2646*P2646</f>
        <v>0</v>
      </c>
      <c r="S2646" s="17"/>
      <c r="T2646" s="18" t="n">
        <f aca="false">+L2646-K2646</f>
        <v>0.0208333333333333</v>
      </c>
      <c r="U2646" s="18" t="n">
        <f aca="false">+T2646*P2646</f>
        <v>5.22916666666667</v>
      </c>
      <c r="V2646" s="18"/>
    </row>
    <row r="2647" s="13" customFormat="true" ht="12" hidden="false" customHeight="false" outlineLevel="0" collapsed="false">
      <c r="A2647" s="12" t="n">
        <v>11374</v>
      </c>
      <c r="B2647" s="13" t="n">
        <v>83</v>
      </c>
      <c r="C2647" s="13" t="s">
        <v>468</v>
      </c>
      <c r="D2647" s="13" t="n">
        <v>2</v>
      </c>
      <c r="E2647" s="13" t="n">
        <v>130</v>
      </c>
      <c r="F2647" s="13" t="s">
        <v>582</v>
      </c>
      <c r="G2647" s="13" t="s">
        <v>28</v>
      </c>
      <c r="H2647" s="13" t="s">
        <v>25</v>
      </c>
      <c r="I2647" s="13" t="n">
        <v>1</v>
      </c>
      <c r="J2647" s="13" t="n">
        <v>11374</v>
      </c>
      <c r="K2647" s="14" t="n">
        <v>0.760416666666667</v>
      </c>
      <c r="L2647" s="15" t="n">
        <v>0.78125</v>
      </c>
      <c r="M2647" s="16" t="n">
        <f aca="false">VLOOKUP(E2647,'Esp. percorsi al 18-10-22'!C:J,8,FALSE())</f>
        <v>11.8078375647592</v>
      </c>
      <c r="N2647" s="16"/>
      <c r="O2647" s="16"/>
      <c r="P2647" s="13" t="n">
        <v>52</v>
      </c>
      <c r="Q2647" s="17" t="n">
        <f aca="false">+M2647*P2647</f>
        <v>614.007553367478</v>
      </c>
      <c r="R2647" s="17" t="n">
        <f aca="false">+N2647*P2647</f>
        <v>0</v>
      </c>
      <c r="S2647" s="17"/>
      <c r="T2647" s="18" t="n">
        <f aca="false">+L2647-K2647</f>
        <v>0.0208333333333333</v>
      </c>
      <c r="U2647" s="18" t="n">
        <f aca="false">+T2647*P2647</f>
        <v>1.08333333333333</v>
      </c>
      <c r="V2647" s="18"/>
    </row>
    <row r="2648" s="13" customFormat="true" ht="12" hidden="false" customHeight="false" outlineLevel="0" collapsed="false">
      <c r="A2648" s="12" t="n">
        <v>11376</v>
      </c>
      <c r="B2648" s="13" t="n">
        <v>83</v>
      </c>
      <c r="C2648" s="13" t="s">
        <v>468</v>
      </c>
      <c r="D2648" s="13" t="n">
        <v>2</v>
      </c>
      <c r="E2648" s="13" t="n">
        <v>136</v>
      </c>
      <c r="F2648" s="13" t="s">
        <v>583</v>
      </c>
      <c r="G2648" s="13" t="s">
        <v>26</v>
      </c>
      <c r="H2648" s="13" t="s">
        <v>25</v>
      </c>
      <c r="I2648" s="13" t="n">
        <v>1</v>
      </c>
      <c r="J2648" s="13" t="n">
        <v>11376</v>
      </c>
      <c r="K2648" s="14" t="n">
        <v>0.298611111111111</v>
      </c>
      <c r="L2648" s="15" t="n">
        <v>0.321527777777778</v>
      </c>
      <c r="M2648" s="16" t="n">
        <f aca="false">VLOOKUP(E2648,'Esp. percorsi al 18-10-22'!C:J,8,FALSE())</f>
        <v>14.6229673790395</v>
      </c>
      <c r="N2648" s="16"/>
      <c r="O2648" s="16"/>
      <c r="P2648" s="13" t="n">
        <v>251</v>
      </c>
      <c r="Q2648" s="17" t="n">
        <f aca="false">+M2648*P2648</f>
        <v>3670.36481213891</v>
      </c>
      <c r="R2648" s="17" t="n">
        <f aca="false">+N2648*P2648</f>
        <v>0</v>
      </c>
      <c r="S2648" s="17"/>
      <c r="T2648" s="18" t="n">
        <f aca="false">+L2648-K2648</f>
        <v>0.0229166666666667</v>
      </c>
      <c r="U2648" s="18" t="n">
        <f aca="false">+T2648*P2648</f>
        <v>5.75208333333333</v>
      </c>
      <c r="V2648" s="18"/>
    </row>
    <row r="2649" s="13" customFormat="true" ht="12" hidden="false" customHeight="false" outlineLevel="0" collapsed="false">
      <c r="A2649" s="12" t="n">
        <v>16778</v>
      </c>
      <c r="B2649" s="13" t="n">
        <v>83</v>
      </c>
      <c r="C2649" s="13" t="s">
        <v>468</v>
      </c>
      <c r="D2649" s="13" t="n">
        <v>1</v>
      </c>
      <c r="E2649" s="13" t="n">
        <v>166</v>
      </c>
      <c r="F2649" s="13" t="s">
        <v>584</v>
      </c>
      <c r="G2649" s="13" t="s">
        <v>28</v>
      </c>
      <c r="H2649" s="13" t="s">
        <v>25</v>
      </c>
      <c r="I2649" s="13" t="n">
        <v>1</v>
      </c>
      <c r="J2649" s="13" t="n">
        <v>15911</v>
      </c>
      <c r="K2649" s="14" t="n">
        <v>0.274305555555555</v>
      </c>
      <c r="L2649" s="15" t="n">
        <v>0.288194444444444</v>
      </c>
      <c r="M2649" s="16" t="n">
        <f aca="false">VLOOKUP(E2649,'Esp. percorsi al 18-10-22'!C:J,8,FALSE())</f>
        <v>9.25602930867474</v>
      </c>
      <c r="N2649" s="16"/>
      <c r="O2649" s="16"/>
      <c r="P2649" s="13" t="n">
        <v>52</v>
      </c>
      <c r="Q2649" s="17" t="n">
        <f aca="false">+M2649*P2649</f>
        <v>481.313524051087</v>
      </c>
      <c r="R2649" s="17" t="n">
        <f aca="false">+N2649*P2649</f>
        <v>0</v>
      </c>
      <c r="S2649" s="17"/>
      <c r="T2649" s="18" t="n">
        <f aca="false">+L2649-K2649</f>
        <v>0.0138888888888889</v>
      </c>
      <c r="U2649" s="18" t="n">
        <f aca="false">+T2649*P2649</f>
        <v>0.722222222222222</v>
      </c>
      <c r="V2649" s="18"/>
    </row>
    <row r="2650" s="13" customFormat="true" ht="12" hidden="false" customHeight="false" outlineLevel="0" collapsed="false">
      <c r="A2650" s="12" t="n">
        <v>11190</v>
      </c>
      <c r="B2650" s="13" t="n">
        <v>83</v>
      </c>
      <c r="C2650" s="13" t="s">
        <v>468</v>
      </c>
      <c r="D2650" s="13" t="n">
        <v>1</v>
      </c>
      <c r="E2650" s="13" t="n">
        <v>166</v>
      </c>
      <c r="F2650" s="13" t="s">
        <v>584</v>
      </c>
      <c r="G2650" s="13" t="s">
        <v>26</v>
      </c>
      <c r="H2650" s="13" t="s">
        <v>25</v>
      </c>
      <c r="I2650" s="13" t="n">
        <v>1</v>
      </c>
      <c r="J2650" s="13" t="n">
        <v>2321</v>
      </c>
      <c r="K2650" s="14" t="n">
        <v>0.284722222222222</v>
      </c>
      <c r="L2650" s="15" t="n">
        <v>0.298611111111111</v>
      </c>
      <c r="M2650" s="16" t="n">
        <f aca="false">VLOOKUP(E2650,'Esp. percorsi al 18-10-22'!C:J,8,FALSE())</f>
        <v>9.25602930867474</v>
      </c>
      <c r="N2650" s="16"/>
      <c r="O2650" s="16"/>
      <c r="P2650" s="13" t="n">
        <v>251</v>
      </c>
      <c r="Q2650" s="17" t="n">
        <f aca="false">+M2650*P2650</f>
        <v>2323.26335647736</v>
      </c>
      <c r="R2650" s="17" t="n">
        <f aca="false">+N2650*P2650</f>
        <v>0</v>
      </c>
      <c r="S2650" s="17"/>
      <c r="T2650" s="18" t="n">
        <f aca="false">+L2650-K2650</f>
        <v>0.0138888888888889</v>
      </c>
      <c r="U2650" s="18" t="n">
        <f aca="false">+T2650*P2650</f>
        <v>3.48611111111111</v>
      </c>
      <c r="V2650" s="18"/>
    </row>
    <row r="2651" s="13" customFormat="true" ht="12" hidden="false" customHeight="false" outlineLevel="0" collapsed="false">
      <c r="A2651" s="12" t="n">
        <v>11191</v>
      </c>
      <c r="B2651" s="13" t="n">
        <v>83</v>
      </c>
      <c r="C2651" s="13" t="s">
        <v>468</v>
      </c>
      <c r="D2651" s="13" t="n">
        <v>1</v>
      </c>
      <c r="E2651" s="13" t="n">
        <v>166</v>
      </c>
      <c r="F2651" s="13" t="s">
        <v>584</v>
      </c>
      <c r="G2651" s="13" t="s">
        <v>24</v>
      </c>
      <c r="H2651" s="13" t="s">
        <v>25</v>
      </c>
      <c r="I2651" s="13" t="n">
        <v>1</v>
      </c>
      <c r="J2651" s="13" t="n">
        <v>2322</v>
      </c>
      <c r="K2651" s="14" t="n">
        <v>0.402777777777778</v>
      </c>
      <c r="L2651" s="15" t="n">
        <v>0.416666666666667</v>
      </c>
      <c r="M2651" s="16" t="n">
        <f aca="false">VLOOKUP(E2651,'Esp. percorsi al 18-10-22'!C:J,8,FALSE())</f>
        <v>9.25602930867474</v>
      </c>
      <c r="N2651" s="16"/>
      <c r="O2651" s="16"/>
      <c r="P2651" s="13" t="n">
        <v>303</v>
      </c>
      <c r="Q2651" s="17" t="n">
        <f aca="false">+M2651*P2651</f>
        <v>2804.57688052845</v>
      </c>
      <c r="R2651" s="17" t="n">
        <f aca="false">+N2651*P2651</f>
        <v>0</v>
      </c>
      <c r="S2651" s="17"/>
      <c r="T2651" s="18" t="n">
        <f aca="false">+L2651-K2651</f>
        <v>0.0138888888888889</v>
      </c>
      <c r="U2651" s="18" t="n">
        <f aca="false">+T2651*P2651</f>
        <v>4.20833333333333</v>
      </c>
      <c r="V2651" s="18"/>
    </row>
    <row r="2652" s="13" customFormat="true" ht="12" hidden="false" customHeight="false" outlineLevel="0" collapsed="false">
      <c r="A2652" s="12" t="n">
        <v>11206</v>
      </c>
      <c r="B2652" s="13" t="n">
        <v>83</v>
      </c>
      <c r="C2652" s="13" t="s">
        <v>468</v>
      </c>
      <c r="D2652" s="13" t="n">
        <v>1</v>
      </c>
      <c r="E2652" s="13" t="n">
        <v>167</v>
      </c>
      <c r="F2652" s="13" t="s">
        <v>585</v>
      </c>
      <c r="G2652" s="13" t="s">
        <v>28</v>
      </c>
      <c r="H2652" s="13" t="s">
        <v>25</v>
      </c>
      <c r="I2652" s="13" t="n">
        <v>1</v>
      </c>
      <c r="J2652" s="13" t="n">
        <v>3600</v>
      </c>
      <c r="K2652" s="14" t="n">
        <v>0.534722222222222</v>
      </c>
      <c r="L2652" s="15" t="n">
        <v>0.548611111111111</v>
      </c>
      <c r="M2652" s="16" t="n">
        <f aca="false">VLOOKUP(E2652,'Esp. percorsi al 18-10-22'!C:J,8,FALSE())</f>
        <v>9.60760494048856</v>
      </c>
      <c r="N2652" s="16"/>
      <c r="O2652" s="16"/>
      <c r="P2652" s="13" t="n">
        <v>52</v>
      </c>
      <c r="Q2652" s="17" t="n">
        <f aca="false">+M2652*P2652</f>
        <v>499.595456905405</v>
      </c>
      <c r="R2652" s="17" t="n">
        <f aca="false">+N2652*P2652</f>
        <v>0</v>
      </c>
      <c r="S2652" s="17"/>
      <c r="T2652" s="18" t="n">
        <f aca="false">+L2652-K2652</f>
        <v>0.0138888888888889</v>
      </c>
      <c r="U2652" s="18" t="n">
        <f aca="false">+T2652*P2652</f>
        <v>0.722222222222222</v>
      </c>
      <c r="V2652" s="18"/>
    </row>
    <row r="2653" s="13" customFormat="true" ht="12" hidden="false" customHeight="false" outlineLevel="0" collapsed="false">
      <c r="A2653" s="12" t="n">
        <v>11214</v>
      </c>
      <c r="B2653" s="13" t="n">
        <v>83</v>
      </c>
      <c r="C2653" s="13" t="s">
        <v>468</v>
      </c>
      <c r="D2653" s="13" t="n">
        <v>1</v>
      </c>
      <c r="E2653" s="13" t="n">
        <v>167</v>
      </c>
      <c r="F2653" s="13" t="s">
        <v>585</v>
      </c>
      <c r="G2653" s="13" t="s">
        <v>26</v>
      </c>
      <c r="H2653" s="13" t="s">
        <v>25</v>
      </c>
      <c r="I2653" s="13" t="n">
        <v>1</v>
      </c>
      <c r="J2653" s="13" t="n">
        <v>2323</v>
      </c>
      <c r="K2653" s="14" t="n">
        <v>0.739583333333333</v>
      </c>
      <c r="L2653" s="15" t="n">
        <v>0.753472222222222</v>
      </c>
      <c r="M2653" s="16" t="n">
        <f aca="false">VLOOKUP(E2653,'Esp. percorsi al 18-10-22'!C:J,8,FALSE())</f>
        <v>9.60760494048856</v>
      </c>
      <c r="N2653" s="16"/>
      <c r="O2653" s="16"/>
      <c r="P2653" s="13" t="n">
        <v>251</v>
      </c>
      <c r="Q2653" s="17" t="n">
        <f aca="false">+M2653*P2653</f>
        <v>2411.50884006263</v>
      </c>
      <c r="R2653" s="17" t="n">
        <f aca="false">+N2653*P2653</f>
        <v>0</v>
      </c>
      <c r="S2653" s="17"/>
      <c r="T2653" s="18" t="n">
        <f aca="false">+L2653-K2653</f>
        <v>0.0138888888888889</v>
      </c>
      <c r="U2653" s="18" t="n">
        <f aca="false">+T2653*P2653</f>
        <v>3.48611111111111</v>
      </c>
      <c r="V2653" s="18"/>
    </row>
    <row r="2654" s="13" customFormat="true" ht="12" hidden="false" customHeight="false" outlineLevel="0" collapsed="false">
      <c r="A2654" s="12" t="n">
        <v>11215</v>
      </c>
      <c r="B2654" s="13" t="n">
        <v>83</v>
      </c>
      <c r="C2654" s="13" t="s">
        <v>468</v>
      </c>
      <c r="D2654" s="13" t="n">
        <v>1</v>
      </c>
      <c r="E2654" s="13" t="n">
        <v>167</v>
      </c>
      <c r="F2654" s="13" t="s">
        <v>585</v>
      </c>
      <c r="G2654" s="13" t="s">
        <v>28</v>
      </c>
      <c r="H2654" s="13" t="s">
        <v>25</v>
      </c>
      <c r="I2654" s="13" t="n">
        <v>1</v>
      </c>
      <c r="J2654" s="13" t="n">
        <v>3605</v>
      </c>
      <c r="K2654" s="14" t="n">
        <v>0.746527777777778</v>
      </c>
      <c r="L2654" s="15" t="n">
        <v>0.760416666666667</v>
      </c>
      <c r="M2654" s="16" t="n">
        <f aca="false">VLOOKUP(E2654,'Esp. percorsi al 18-10-22'!C:J,8,FALSE())</f>
        <v>9.60760494048856</v>
      </c>
      <c r="N2654" s="16"/>
      <c r="O2654" s="16"/>
      <c r="P2654" s="13" t="n">
        <v>52</v>
      </c>
      <c r="Q2654" s="17" t="n">
        <f aca="false">+M2654*P2654</f>
        <v>499.595456905405</v>
      </c>
      <c r="R2654" s="17" t="n">
        <f aca="false">+N2654*P2654</f>
        <v>0</v>
      </c>
      <c r="S2654" s="17"/>
      <c r="T2654" s="18" t="n">
        <f aca="false">+L2654-K2654</f>
        <v>0.0138888888888889</v>
      </c>
      <c r="U2654" s="18" t="n">
        <f aca="false">+T2654*P2654</f>
        <v>0.722222222222222</v>
      </c>
      <c r="V2654" s="18"/>
    </row>
    <row r="2655" s="13" customFormat="true" ht="12" hidden="false" customHeight="false" outlineLevel="0" collapsed="false">
      <c r="A2655" s="12" t="n">
        <v>17527</v>
      </c>
      <c r="B2655" s="13" t="n">
        <v>83</v>
      </c>
      <c r="C2655" s="13" t="s">
        <v>468</v>
      </c>
      <c r="D2655" s="13" t="n">
        <v>1</v>
      </c>
      <c r="E2655" s="13" t="n">
        <v>814</v>
      </c>
      <c r="F2655" s="13" t="s">
        <v>586</v>
      </c>
      <c r="G2655" s="13" t="s">
        <v>26</v>
      </c>
      <c r="H2655" s="13" t="s">
        <v>25</v>
      </c>
      <c r="I2655" s="13" t="n">
        <v>1</v>
      </c>
      <c r="J2655" s="13" t="n">
        <v>2734</v>
      </c>
      <c r="K2655" s="14" t="n">
        <v>0.541666666666667</v>
      </c>
      <c r="L2655" s="15" t="n">
        <v>0.5625</v>
      </c>
      <c r="M2655" s="16" t="n">
        <f aca="false">VLOOKUP(E2655,'Esp. percorsi al 18-10-22'!C:J,8,FALSE())</f>
        <v>10.2661591229551</v>
      </c>
      <c r="N2655" s="16"/>
      <c r="O2655" s="16"/>
      <c r="P2655" s="13" t="n">
        <v>251</v>
      </c>
      <c r="Q2655" s="17" t="n">
        <f aca="false">+M2655*P2655</f>
        <v>2576.80593986173</v>
      </c>
      <c r="R2655" s="17" t="n">
        <f aca="false">+N2655*P2655</f>
        <v>0</v>
      </c>
      <c r="S2655" s="17"/>
      <c r="T2655" s="18" t="n">
        <f aca="false">+L2655-K2655</f>
        <v>0.0208333333333333</v>
      </c>
      <c r="U2655" s="18" t="n">
        <f aca="false">+T2655*P2655</f>
        <v>5.22916666666667</v>
      </c>
      <c r="V2655" s="18"/>
    </row>
    <row r="2656" s="13" customFormat="true" ht="12" hidden="false" customHeight="false" outlineLevel="0" collapsed="false">
      <c r="A2656" s="12" t="n">
        <v>11203</v>
      </c>
      <c r="B2656" s="13" t="n">
        <v>83</v>
      </c>
      <c r="C2656" s="13" t="s">
        <v>468</v>
      </c>
      <c r="D2656" s="13" t="n">
        <v>1</v>
      </c>
      <c r="E2656" s="13" t="n">
        <v>814</v>
      </c>
      <c r="F2656" s="13" t="s">
        <v>586</v>
      </c>
      <c r="G2656" s="13" t="s">
        <v>26</v>
      </c>
      <c r="H2656" s="13" t="s">
        <v>25</v>
      </c>
      <c r="I2656" s="13" t="n">
        <v>1</v>
      </c>
      <c r="J2656" s="13" t="n">
        <v>3125</v>
      </c>
      <c r="K2656" s="14" t="n">
        <v>0.583333333333333</v>
      </c>
      <c r="L2656" s="15" t="n">
        <v>0.604166666666667</v>
      </c>
      <c r="M2656" s="16" t="n">
        <f aca="false">VLOOKUP(E2656,'Esp. percorsi al 18-10-22'!C:J,8,FALSE())</f>
        <v>10.2661591229551</v>
      </c>
      <c r="N2656" s="16"/>
      <c r="O2656" s="16"/>
      <c r="P2656" s="13" t="n">
        <v>251</v>
      </c>
      <c r="Q2656" s="17" t="n">
        <f aca="false">+M2656*P2656</f>
        <v>2576.80593986173</v>
      </c>
      <c r="R2656" s="17" t="n">
        <f aca="false">+N2656*P2656</f>
        <v>0</v>
      </c>
      <c r="S2656" s="17"/>
      <c r="T2656" s="18" t="n">
        <f aca="false">+L2656-K2656</f>
        <v>0.0208333333333333</v>
      </c>
      <c r="U2656" s="18" t="n">
        <f aca="false">+T2656*P2656</f>
        <v>5.22916666666667</v>
      </c>
      <c r="V2656" s="18"/>
    </row>
    <row r="2657" s="13" customFormat="true" ht="12" hidden="false" customHeight="false" outlineLevel="0" collapsed="false">
      <c r="A2657" s="12" t="n">
        <v>11202</v>
      </c>
      <c r="B2657" s="13" t="n">
        <v>83</v>
      </c>
      <c r="C2657" s="13" t="s">
        <v>468</v>
      </c>
      <c r="D2657" s="13" t="n">
        <v>2</v>
      </c>
      <c r="E2657" s="13" t="n">
        <v>939</v>
      </c>
      <c r="F2657" s="13" t="s">
        <v>587</v>
      </c>
      <c r="G2657" s="13" t="s">
        <v>26</v>
      </c>
      <c r="H2657" s="13" t="s">
        <v>25</v>
      </c>
      <c r="I2657" s="13" t="n">
        <v>1</v>
      </c>
      <c r="J2657" s="13" t="n">
        <v>3124</v>
      </c>
      <c r="K2657" s="14" t="n">
        <v>0.5625</v>
      </c>
      <c r="L2657" s="15" t="n">
        <v>0.583333333333333</v>
      </c>
      <c r="M2657" s="16" t="n">
        <f aca="false">VLOOKUP(E2657,'Esp. percorsi al 18-10-22'!C:J,8,FALSE())</f>
        <v>13.1028375647592</v>
      </c>
      <c r="N2657" s="16"/>
      <c r="O2657" s="16"/>
      <c r="P2657" s="13" t="n">
        <v>251</v>
      </c>
      <c r="Q2657" s="17" t="n">
        <f aca="false">+M2657*P2657</f>
        <v>3288.81222875456</v>
      </c>
      <c r="R2657" s="17" t="n">
        <f aca="false">+N2657*P2657</f>
        <v>0</v>
      </c>
      <c r="S2657" s="17"/>
      <c r="T2657" s="18" t="n">
        <f aca="false">+L2657-K2657</f>
        <v>0.0208333333333333</v>
      </c>
      <c r="U2657" s="18" t="n">
        <f aca="false">+T2657*P2657</f>
        <v>5.22916666666667</v>
      </c>
      <c r="V2657" s="18"/>
    </row>
    <row r="2658" s="13" customFormat="true" ht="12" hidden="false" customHeight="false" outlineLevel="0" collapsed="false">
      <c r="A2658" s="12" t="n">
        <v>17659</v>
      </c>
      <c r="B2658" s="13" t="n">
        <v>84</v>
      </c>
      <c r="C2658" s="13" t="s">
        <v>468</v>
      </c>
      <c r="D2658" s="13" t="n">
        <v>2</v>
      </c>
      <c r="E2658" s="13" t="n">
        <v>81</v>
      </c>
      <c r="F2658" s="13" t="s">
        <v>588</v>
      </c>
      <c r="G2658" s="13" t="s">
        <v>26</v>
      </c>
      <c r="H2658" s="13" t="n">
        <v>6</v>
      </c>
      <c r="I2658" s="13" t="n">
        <v>1</v>
      </c>
      <c r="J2658" s="13" t="n">
        <v>4657</v>
      </c>
      <c r="K2658" s="14" t="n">
        <v>0.395833333333333</v>
      </c>
      <c r="L2658" s="15" t="n">
        <v>0.420138888888889</v>
      </c>
      <c r="M2658" s="16" t="n">
        <f aca="false">VLOOKUP(E2658,'Esp. percorsi al 18-10-22'!C:J,8,FALSE())</f>
        <v>14.1109989667882</v>
      </c>
      <c r="N2658" s="16"/>
      <c r="O2658" s="16"/>
      <c r="P2658" s="13" t="n">
        <v>41</v>
      </c>
      <c r="Q2658" s="17" t="n">
        <f aca="false">+M2658*P2658</f>
        <v>578.550957638316</v>
      </c>
      <c r="R2658" s="17" t="n">
        <f aca="false">+N2658*P2658</f>
        <v>0</v>
      </c>
      <c r="S2658" s="17"/>
      <c r="T2658" s="18" t="n">
        <f aca="false">+L2658-K2658</f>
        <v>0.0243055555555556</v>
      </c>
      <c r="U2658" s="18" t="n">
        <f aca="false">+T2658*P2658</f>
        <v>0.996527777777778</v>
      </c>
      <c r="V2658" s="18"/>
    </row>
    <row r="2659" s="13" customFormat="true" ht="12" hidden="false" customHeight="false" outlineLevel="0" collapsed="false">
      <c r="A2659" s="12" t="n">
        <v>17699</v>
      </c>
      <c r="B2659" s="13" t="n">
        <v>84</v>
      </c>
      <c r="C2659" s="13" t="s">
        <v>468</v>
      </c>
      <c r="D2659" s="13" t="n">
        <v>2</v>
      </c>
      <c r="E2659" s="13" t="n">
        <v>81</v>
      </c>
      <c r="F2659" s="13" t="s">
        <v>588</v>
      </c>
      <c r="G2659" s="13" t="s">
        <v>26</v>
      </c>
      <c r="H2659" s="13" t="n">
        <v>6</v>
      </c>
      <c r="I2659" s="13" t="n">
        <v>1</v>
      </c>
      <c r="J2659" s="13" t="n">
        <v>4655</v>
      </c>
      <c r="K2659" s="14" t="n">
        <v>0.489583333333333</v>
      </c>
      <c r="L2659" s="15" t="n">
        <v>0.513888888888889</v>
      </c>
      <c r="M2659" s="16" t="n">
        <f aca="false">VLOOKUP(E2659,'Esp. percorsi al 18-10-22'!C:J,8,FALSE())</f>
        <v>14.1109989667882</v>
      </c>
      <c r="N2659" s="16"/>
      <c r="O2659" s="16"/>
      <c r="P2659" s="13" t="n">
        <v>41</v>
      </c>
      <c r="Q2659" s="17" t="n">
        <f aca="false">+M2659*P2659</f>
        <v>578.550957638316</v>
      </c>
      <c r="R2659" s="17" t="n">
        <f aca="false">+N2659*P2659</f>
        <v>0</v>
      </c>
      <c r="S2659" s="17"/>
      <c r="T2659" s="18" t="n">
        <f aca="false">+L2659-K2659</f>
        <v>0.0243055555555556</v>
      </c>
      <c r="U2659" s="18" t="n">
        <f aca="false">+T2659*P2659</f>
        <v>0.996527777777778</v>
      </c>
      <c r="V2659" s="18"/>
    </row>
    <row r="2660" s="13" customFormat="true" ht="12" hidden="false" customHeight="false" outlineLevel="0" collapsed="false">
      <c r="A2660" s="12" t="n">
        <v>10946</v>
      </c>
      <c r="B2660" s="13" t="n">
        <v>84</v>
      </c>
      <c r="C2660" s="13" t="s">
        <v>468</v>
      </c>
      <c r="D2660" s="13" t="n">
        <v>2</v>
      </c>
      <c r="E2660" s="13" t="n">
        <v>91</v>
      </c>
      <c r="F2660" s="13" t="s">
        <v>589</v>
      </c>
      <c r="G2660" s="13" t="s">
        <v>28</v>
      </c>
      <c r="H2660" s="13" t="s">
        <v>25</v>
      </c>
      <c r="I2660" s="13" t="n">
        <v>1</v>
      </c>
      <c r="J2660" s="13" t="n">
        <v>3623</v>
      </c>
      <c r="K2660" s="14" t="n">
        <v>0.395833333333333</v>
      </c>
      <c r="L2660" s="15" t="n">
        <v>0.420138888888889</v>
      </c>
      <c r="M2660" s="16" t="n">
        <f aca="false">VLOOKUP(E2660,'Esp. percorsi al 18-10-22'!C:J,8,FALSE())</f>
        <v>13.8896503425333</v>
      </c>
      <c r="N2660" s="16"/>
      <c r="O2660" s="16"/>
      <c r="P2660" s="13" t="n">
        <v>52</v>
      </c>
      <c r="Q2660" s="17" t="n">
        <f aca="false">+M2660*P2660</f>
        <v>722.261817811732</v>
      </c>
      <c r="R2660" s="17" t="n">
        <f aca="false">+N2660*P2660</f>
        <v>0</v>
      </c>
      <c r="S2660" s="17"/>
      <c r="T2660" s="18" t="n">
        <f aca="false">+L2660-K2660</f>
        <v>0.0243055555555556</v>
      </c>
      <c r="U2660" s="18" t="n">
        <f aca="false">+T2660*P2660</f>
        <v>1.26388888888889</v>
      </c>
      <c r="V2660" s="18"/>
    </row>
    <row r="2661" s="13" customFormat="true" ht="12" hidden="false" customHeight="false" outlineLevel="0" collapsed="false">
      <c r="A2661" s="12" t="n">
        <v>17534</v>
      </c>
      <c r="B2661" s="13" t="n">
        <v>84</v>
      </c>
      <c r="C2661" s="13" t="s">
        <v>468</v>
      </c>
      <c r="D2661" s="13" t="n">
        <v>2</v>
      </c>
      <c r="E2661" s="13" t="n">
        <v>91</v>
      </c>
      <c r="F2661" s="13" t="s">
        <v>589</v>
      </c>
      <c r="G2661" s="13" t="s">
        <v>26</v>
      </c>
      <c r="H2661" s="19" t="s">
        <v>27</v>
      </c>
      <c r="I2661" s="13" t="n">
        <v>1</v>
      </c>
      <c r="J2661" s="13" t="n">
        <v>2273</v>
      </c>
      <c r="K2661" s="14" t="n">
        <v>0.395833333333333</v>
      </c>
      <c r="L2661" s="15" t="n">
        <v>0.420138888888889</v>
      </c>
      <c r="M2661" s="16" t="n">
        <f aca="false">VLOOKUP(E2661,'Esp. percorsi al 18-10-22'!C:J,8,FALSE())</f>
        <v>13.8896503425333</v>
      </c>
      <c r="N2661" s="16"/>
      <c r="O2661" s="16"/>
      <c r="P2661" s="13" t="n">
        <v>210</v>
      </c>
      <c r="Q2661" s="17" t="n">
        <f aca="false">+M2661*P2661</f>
        <v>2916.82657193199</v>
      </c>
      <c r="R2661" s="17" t="n">
        <f aca="false">+N2661*P2661</f>
        <v>0</v>
      </c>
      <c r="S2661" s="17"/>
      <c r="T2661" s="18" t="n">
        <f aca="false">+L2661-K2661</f>
        <v>0.0243055555555556</v>
      </c>
      <c r="U2661" s="18" t="n">
        <f aca="false">+T2661*P2661</f>
        <v>5.10416666666667</v>
      </c>
      <c r="V2661" s="18"/>
    </row>
    <row r="2662" s="13" customFormat="true" ht="12" hidden="false" customHeight="false" outlineLevel="0" collapsed="false">
      <c r="A2662" s="12" t="n">
        <v>18345</v>
      </c>
      <c r="B2662" s="13" t="n">
        <v>84</v>
      </c>
      <c r="C2662" s="13" t="s">
        <v>468</v>
      </c>
      <c r="D2662" s="13" t="n">
        <v>2</v>
      </c>
      <c r="E2662" s="13" t="n">
        <v>91</v>
      </c>
      <c r="F2662" s="13" t="s">
        <v>589</v>
      </c>
      <c r="G2662" s="13" t="s">
        <v>28</v>
      </c>
      <c r="H2662" s="13" t="s">
        <v>25</v>
      </c>
      <c r="I2662" s="13" t="n">
        <v>1</v>
      </c>
      <c r="J2662" s="13" t="n">
        <v>16852</v>
      </c>
      <c r="K2662" s="14" t="n">
        <v>0.482638888888889</v>
      </c>
      <c r="L2662" s="15" t="n">
        <v>0.506944444444444</v>
      </c>
      <c r="M2662" s="16" t="n">
        <f aca="false">VLOOKUP(E2662,'Esp. percorsi al 18-10-22'!C:J,8,FALSE())</f>
        <v>13.8896503425333</v>
      </c>
      <c r="N2662" s="16"/>
      <c r="O2662" s="16"/>
      <c r="P2662" s="13" t="n">
        <v>52</v>
      </c>
      <c r="Q2662" s="17" t="n">
        <f aca="false">+M2662*P2662</f>
        <v>722.261817811732</v>
      </c>
      <c r="R2662" s="17" t="n">
        <f aca="false">+N2662*P2662</f>
        <v>0</v>
      </c>
      <c r="S2662" s="17"/>
      <c r="T2662" s="18" t="n">
        <f aca="false">+L2662-K2662</f>
        <v>0.0243055555555556</v>
      </c>
      <c r="U2662" s="18" t="n">
        <f aca="false">+T2662*P2662</f>
        <v>1.26388888888889</v>
      </c>
      <c r="V2662" s="18"/>
    </row>
    <row r="2663" s="13" customFormat="true" ht="12" hidden="false" customHeight="false" outlineLevel="0" collapsed="false">
      <c r="A2663" s="12" t="n">
        <v>17698</v>
      </c>
      <c r="B2663" s="13" t="n">
        <v>84</v>
      </c>
      <c r="C2663" s="13" t="s">
        <v>468</v>
      </c>
      <c r="D2663" s="13" t="n">
        <v>2</v>
      </c>
      <c r="E2663" s="13" t="n">
        <v>91</v>
      </c>
      <c r="F2663" s="13" t="s">
        <v>589</v>
      </c>
      <c r="G2663" s="13" t="s">
        <v>26</v>
      </c>
      <c r="H2663" s="19" t="s">
        <v>27</v>
      </c>
      <c r="I2663" s="13" t="n">
        <v>1</v>
      </c>
      <c r="J2663" s="13" t="n">
        <v>2274</v>
      </c>
      <c r="K2663" s="14" t="n">
        <v>0.489583333333333</v>
      </c>
      <c r="L2663" s="15" t="n">
        <v>0.513888888888889</v>
      </c>
      <c r="M2663" s="16" t="n">
        <f aca="false">VLOOKUP(E2663,'Esp. percorsi al 18-10-22'!C:J,8,FALSE())</f>
        <v>13.8896503425333</v>
      </c>
      <c r="N2663" s="16"/>
      <c r="O2663" s="16"/>
      <c r="P2663" s="13" t="n">
        <v>210</v>
      </c>
      <c r="Q2663" s="17" t="n">
        <f aca="false">+M2663*P2663</f>
        <v>2916.82657193199</v>
      </c>
      <c r="R2663" s="17" t="n">
        <f aca="false">+N2663*P2663</f>
        <v>0</v>
      </c>
      <c r="S2663" s="17"/>
      <c r="T2663" s="18" t="n">
        <f aca="false">+L2663-K2663</f>
        <v>0.0243055555555556</v>
      </c>
      <c r="U2663" s="18" t="n">
        <f aca="false">+T2663*P2663</f>
        <v>5.10416666666667</v>
      </c>
      <c r="V2663" s="18"/>
    </row>
    <row r="2664" s="13" customFormat="true" ht="12" hidden="false" customHeight="false" outlineLevel="0" collapsed="false">
      <c r="A2664" s="12" t="n">
        <v>10945</v>
      </c>
      <c r="B2664" s="13" t="n">
        <v>84</v>
      </c>
      <c r="C2664" s="13" t="s">
        <v>468</v>
      </c>
      <c r="D2664" s="13" t="n">
        <v>2</v>
      </c>
      <c r="E2664" s="13" t="n">
        <v>91</v>
      </c>
      <c r="F2664" s="13" t="s">
        <v>589</v>
      </c>
      <c r="G2664" s="13" t="s">
        <v>26</v>
      </c>
      <c r="H2664" s="13" t="s">
        <v>25</v>
      </c>
      <c r="I2664" s="13" t="n">
        <v>1</v>
      </c>
      <c r="J2664" s="13" t="n">
        <v>3098</v>
      </c>
      <c r="K2664" s="14" t="n">
        <v>0.614583333333333</v>
      </c>
      <c r="L2664" s="15" t="n">
        <v>0.638888888888889</v>
      </c>
      <c r="M2664" s="16" t="n">
        <f aca="false">VLOOKUP(E2664,'Esp. percorsi al 18-10-22'!C:J,8,FALSE())</f>
        <v>13.8896503425333</v>
      </c>
      <c r="N2664" s="16"/>
      <c r="O2664" s="16"/>
      <c r="P2664" s="13" t="n">
        <v>251</v>
      </c>
      <c r="Q2664" s="17" t="n">
        <f aca="false">+M2664*P2664</f>
        <v>3486.30223597586</v>
      </c>
      <c r="R2664" s="17" t="n">
        <f aca="false">+N2664*P2664</f>
        <v>0</v>
      </c>
      <c r="S2664" s="17"/>
      <c r="T2664" s="18" t="n">
        <f aca="false">+L2664-K2664</f>
        <v>0.0243055555555556</v>
      </c>
      <c r="U2664" s="18" t="n">
        <f aca="false">+T2664*P2664</f>
        <v>6.10069444444444</v>
      </c>
      <c r="V2664" s="18"/>
    </row>
    <row r="2665" s="13" customFormat="true" ht="12" hidden="false" customHeight="false" outlineLevel="0" collapsed="false">
      <c r="A2665" s="12" t="n">
        <v>10933</v>
      </c>
      <c r="B2665" s="13" t="n">
        <v>84</v>
      </c>
      <c r="C2665" s="13" t="s">
        <v>468</v>
      </c>
      <c r="D2665" s="13" t="n">
        <v>2</v>
      </c>
      <c r="E2665" s="13" t="n">
        <v>91</v>
      </c>
      <c r="F2665" s="13" t="s">
        <v>589</v>
      </c>
      <c r="G2665" s="13" t="s">
        <v>28</v>
      </c>
      <c r="H2665" s="13" t="s">
        <v>25</v>
      </c>
      <c r="I2665" s="13" t="n">
        <v>1</v>
      </c>
      <c r="J2665" s="13" t="n">
        <v>3597</v>
      </c>
      <c r="K2665" s="14" t="n">
        <v>0.625</v>
      </c>
      <c r="L2665" s="15" t="n">
        <v>0.649305555555556</v>
      </c>
      <c r="M2665" s="16" t="n">
        <f aca="false">VLOOKUP(E2665,'Esp. percorsi al 18-10-22'!C:J,8,FALSE())</f>
        <v>13.8896503425333</v>
      </c>
      <c r="N2665" s="16"/>
      <c r="O2665" s="16"/>
      <c r="P2665" s="13" t="n">
        <v>52</v>
      </c>
      <c r="Q2665" s="17" t="n">
        <f aca="false">+M2665*P2665</f>
        <v>722.261817811732</v>
      </c>
      <c r="R2665" s="17" t="n">
        <f aca="false">+N2665*P2665</f>
        <v>0</v>
      </c>
      <c r="S2665" s="17"/>
      <c r="T2665" s="18" t="n">
        <f aca="false">+L2665-K2665</f>
        <v>0.0243055555555556</v>
      </c>
      <c r="U2665" s="18" t="n">
        <f aca="false">+T2665*P2665</f>
        <v>1.26388888888889</v>
      </c>
      <c r="V2665" s="18"/>
    </row>
    <row r="2666" s="13" customFormat="true" ht="12" hidden="false" customHeight="false" outlineLevel="0" collapsed="false">
      <c r="A2666" s="12" t="n">
        <v>10923</v>
      </c>
      <c r="B2666" s="13" t="n">
        <v>84</v>
      </c>
      <c r="C2666" s="13" t="s">
        <v>468</v>
      </c>
      <c r="D2666" s="13" t="n">
        <v>2</v>
      </c>
      <c r="E2666" s="13" t="n">
        <v>91</v>
      </c>
      <c r="F2666" s="13" t="s">
        <v>589</v>
      </c>
      <c r="G2666" s="13" t="s">
        <v>24</v>
      </c>
      <c r="H2666" s="13" t="s">
        <v>25</v>
      </c>
      <c r="I2666" s="13" t="n">
        <v>1</v>
      </c>
      <c r="J2666" s="13" t="n">
        <v>2276</v>
      </c>
      <c r="K2666" s="14" t="n">
        <v>0.777777777777778</v>
      </c>
      <c r="L2666" s="15" t="n">
        <v>0.802083333333333</v>
      </c>
      <c r="M2666" s="16" t="n">
        <f aca="false">VLOOKUP(E2666,'Esp. percorsi al 18-10-22'!C:J,8,FALSE())</f>
        <v>13.8896503425333</v>
      </c>
      <c r="N2666" s="16"/>
      <c r="O2666" s="16"/>
      <c r="P2666" s="13" t="n">
        <v>303</v>
      </c>
      <c r="Q2666" s="17" t="n">
        <f aca="false">+M2666*P2666</f>
        <v>4208.56405378759</v>
      </c>
      <c r="R2666" s="17" t="n">
        <f aca="false">+N2666*P2666</f>
        <v>0</v>
      </c>
      <c r="S2666" s="17"/>
      <c r="T2666" s="18" t="n">
        <f aca="false">+L2666-K2666</f>
        <v>0.0243055555555556</v>
      </c>
      <c r="U2666" s="18" t="n">
        <f aca="false">+T2666*P2666</f>
        <v>7.36458333333333</v>
      </c>
      <c r="V2666" s="18"/>
    </row>
    <row r="2667" s="13" customFormat="true" ht="12" hidden="false" customHeight="false" outlineLevel="0" collapsed="false">
      <c r="A2667" s="12" t="n">
        <v>10935</v>
      </c>
      <c r="B2667" s="13" t="n">
        <v>84</v>
      </c>
      <c r="C2667" s="13" t="s">
        <v>468</v>
      </c>
      <c r="D2667" s="13" t="n">
        <v>1</v>
      </c>
      <c r="E2667" s="13" t="n">
        <v>184</v>
      </c>
      <c r="F2667" s="13" t="s">
        <v>590</v>
      </c>
      <c r="G2667" s="13" t="s">
        <v>28</v>
      </c>
      <c r="H2667" s="13" t="s">
        <v>25</v>
      </c>
      <c r="I2667" s="13" t="n">
        <v>1</v>
      </c>
      <c r="J2667" s="13" t="n">
        <v>3627</v>
      </c>
      <c r="K2667" s="14" t="n">
        <v>0.506944444444444</v>
      </c>
      <c r="L2667" s="15" t="n">
        <v>0.524305555555556</v>
      </c>
      <c r="M2667" s="16" t="n">
        <f aca="false">VLOOKUP(E2667,'Esp. percorsi al 18-10-22'!C:J,8,FALSE())</f>
        <v>8.18156855109191</v>
      </c>
      <c r="N2667" s="16"/>
      <c r="O2667" s="16"/>
      <c r="P2667" s="13" t="n">
        <v>52</v>
      </c>
      <c r="Q2667" s="17" t="n">
        <f aca="false">+M2667*P2667</f>
        <v>425.441564656779</v>
      </c>
      <c r="R2667" s="17" t="n">
        <f aca="false">+N2667*P2667</f>
        <v>0</v>
      </c>
      <c r="S2667" s="17"/>
      <c r="T2667" s="18" t="n">
        <f aca="false">+L2667-K2667</f>
        <v>0.0173611111111111</v>
      </c>
      <c r="U2667" s="18" t="n">
        <f aca="false">+T2667*P2667</f>
        <v>0.902777777777778</v>
      </c>
      <c r="V2667" s="18"/>
    </row>
    <row r="2668" s="13" customFormat="true" ht="12" hidden="false" customHeight="false" outlineLevel="0" collapsed="false">
      <c r="A2668" s="12" t="n">
        <v>17190</v>
      </c>
      <c r="B2668" s="13" t="n">
        <v>84</v>
      </c>
      <c r="C2668" s="13" t="s">
        <v>468</v>
      </c>
      <c r="D2668" s="13" t="n">
        <v>1</v>
      </c>
      <c r="E2668" s="13" t="n">
        <v>184</v>
      </c>
      <c r="F2668" s="13" t="s">
        <v>590</v>
      </c>
      <c r="G2668" s="13" t="s">
        <v>28</v>
      </c>
      <c r="H2668" s="13" t="s">
        <v>29</v>
      </c>
      <c r="I2668" s="13" t="n">
        <v>1</v>
      </c>
      <c r="J2668" s="13" t="n">
        <v>17190</v>
      </c>
      <c r="K2668" s="14" t="n">
        <v>0.576388888888889</v>
      </c>
      <c r="L2668" s="15" t="n">
        <v>0.59375</v>
      </c>
      <c r="M2668" s="16" t="n">
        <f aca="false">VLOOKUP(E2668,'Esp. percorsi al 18-10-22'!C:J,8,FALSE())</f>
        <v>8.18156855109191</v>
      </c>
      <c r="N2668" s="16"/>
      <c r="O2668" s="16"/>
      <c r="P2668" s="13" t="n">
        <v>10</v>
      </c>
      <c r="Q2668" s="17" t="n">
        <f aca="false">+M2668*P2668</f>
        <v>81.8156855109191</v>
      </c>
      <c r="R2668" s="17" t="n">
        <f aca="false">+N2668*P2668</f>
        <v>0</v>
      </c>
      <c r="S2668" s="17"/>
      <c r="T2668" s="18" t="n">
        <f aca="false">+L2668-K2668</f>
        <v>0.0173611111111111</v>
      </c>
      <c r="U2668" s="18" t="n">
        <f aca="false">+T2668*P2668</f>
        <v>0.173611111111111</v>
      </c>
      <c r="V2668" s="18"/>
    </row>
    <row r="2669" s="13" customFormat="true" ht="12" hidden="false" customHeight="false" outlineLevel="0" collapsed="false">
      <c r="A2669" s="12" t="n">
        <v>17215</v>
      </c>
      <c r="B2669" s="13" t="n">
        <v>84</v>
      </c>
      <c r="C2669" s="13" t="s">
        <v>468</v>
      </c>
      <c r="D2669" s="13" t="n">
        <v>1</v>
      </c>
      <c r="E2669" s="13" t="n">
        <v>184</v>
      </c>
      <c r="F2669" s="13" t="s">
        <v>590</v>
      </c>
      <c r="G2669" s="13" t="s">
        <v>28</v>
      </c>
      <c r="H2669" s="13" t="s">
        <v>29</v>
      </c>
      <c r="I2669" s="13" t="n">
        <v>1</v>
      </c>
      <c r="J2669" s="13" t="n">
        <v>17215</v>
      </c>
      <c r="K2669" s="14" t="n">
        <v>0.802083333333333</v>
      </c>
      <c r="L2669" s="15" t="n">
        <v>0.819444444444444</v>
      </c>
      <c r="M2669" s="16" t="n">
        <f aca="false">VLOOKUP(E2669,'Esp. percorsi al 18-10-22'!C:J,8,FALSE())</f>
        <v>8.18156855109191</v>
      </c>
      <c r="N2669" s="16"/>
      <c r="O2669" s="16"/>
      <c r="P2669" s="13" t="n">
        <v>10</v>
      </c>
      <c r="Q2669" s="17" t="n">
        <f aca="false">+M2669*P2669</f>
        <v>81.8156855109191</v>
      </c>
      <c r="R2669" s="17" t="n">
        <f aca="false">+N2669*P2669</f>
        <v>0</v>
      </c>
      <c r="S2669" s="17"/>
      <c r="T2669" s="18" t="n">
        <f aca="false">+L2669-K2669</f>
        <v>0.0173611111111111</v>
      </c>
      <c r="U2669" s="18" t="n">
        <f aca="false">+T2669*P2669</f>
        <v>0.173611111111111</v>
      </c>
      <c r="V2669" s="18"/>
    </row>
    <row r="2670" s="13" customFormat="true" ht="12" hidden="false" customHeight="false" outlineLevel="0" collapsed="false">
      <c r="A2670" s="12" t="n">
        <v>10934</v>
      </c>
      <c r="B2670" s="13" t="n">
        <v>84</v>
      </c>
      <c r="C2670" s="13" t="s">
        <v>468</v>
      </c>
      <c r="D2670" s="13" t="n">
        <v>1</v>
      </c>
      <c r="E2670" s="13" t="n">
        <v>187</v>
      </c>
      <c r="F2670" s="13" t="s">
        <v>591</v>
      </c>
      <c r="G2670" s="13" t="s">
        <v>28</v>
      </c>
      <c r="H2670" s="13" t="s">
        <v>25</v>
      </c>
      <c r="I2670" s="13" t="n">
        <v>1</v>
      </c>
      <c r="J2670" s="13" t="n">
        <v>3622</v>
      </c>
      <c r="K2670" s="14" t="n">
        <v>0.368055555555556</v>
      </c>
      <c r="L2670" s="15" t="n">
        <v>0.392361111111111</v>
      </c>
      <c r="M2670" s="16" t="n">
        <f aca="false">VLOOKUP(E2670,'Esp. percorsi al 18-10-22'!C:J,8,FALSE())</f>
        <v>12.1026844617679</v>
      </c>
      <c r="N2670" s="16"/>
      <c r="O2670" s="16"/>
      <c r="P2670" s="13" t="n">
        <v>52</v>
      </c>
      <c r="Q2670" s="17" t="n">
        <f aca="false">+M2670*P2670</f>
        <v>629.339592011931</v>
      </c>
      <c r="R2670" s="17" t="n">
        <f aca="false">+N2670*P2670</f>
        <v>0</v>
      </c>
      <c r="S2670" s="17"/>
      <c r="T2670" s="18" t="n">
        <f aca="false">+L2670-K2670</f>
        <v>0.0243055555555556</v>
      </c>
      <c r="U2670" s="18" t="n">
        <f aca="false">+T2670*P2670</f>
        <v>1.26388888888889</v>
      </c>
      <c r="V2670" s="18"/>
    </row>
    <row r="2671" s="13" customFormat="true" ht="12" hidden="false" customHeight="false" outlineLevel="0" collapsed="false">
      <c r="A2671" s="12" t="n">
        <v>17533</v>
      </c>
      <c r="B2671" s="13" t="n">
        <v>84</v>
      </c>
      <c r="C2671" s="13" t="s">
        <v>468</v>
      </c>
      <c r="D2671" s="13" t="n">
        <v>1</v>
      </c>
      <c r="E2671" s="13" t="n">
        <v>187</v>
      </c>
      <c r="F2671" s="13" t="s">
        <v>591</v>
      </c>
      <c r="G2671" s="13" t="s">
        <v>26</v>
      </c>
      <c r="H2671" s="13" t="s">
        <v>25</v>
      </c>
      <c r="I2671" s="13" t="n">
        <v>1</v>
      </c>
      <c r="J2671" s="13" t="n">
        <v>2333</v>
      </c>
      <c r="K2671" s="14" t="n">
        <v>0.371527777777778</v>
      </c>
      <c r="L2671" s="15" t="n">
        <v>0.395833333333333</v>
      </c>
      <c r="M2671" s="16" t="n">
        <f aca="false">VLOOKUP(E2671,'Esp. percorsi al 18-10-22'!C:J,8,FALSE())</f>
        <v>12.1026844617679</v>
      </c>
      <c r="N2671" s="16"/>
      <c r="O2671" s="16"/>
      <c r="P2671" s="13" t="n">
        <v>251</v>
      </c>
      <c r="Q2671" s="17" t="n">
        <f aca="false">+M2671*P2671</f>
        <v>3037.77379990374</v>
      </c>
      <c r="R2671" s="17" t="n">
        <f aca="false">+N2671*P2671</f>
        <v>0</v>
      </c>
      <c r="S2671" s="17"/>
      <c r="T2671" s="18" t="n">
        <f aca="false">+L2671-K2671</f>
        <v>0.0243055555555556</v>
      </c>
      <c r="U2671" s="18" t="n">
        <f aca="false">+T2671*P2671</f>
        <v>6.10069444444444</v>
      </c>
      <c r="V2671" s="18"/>
    </row>
    <row r="2672" s="13" customFormat="true" ht="12" hidden="false" customHeight="false" outlineLevel="0" collapsed="false">
      <c r="A2672" s="12" t="n">
        <v>18344</v>
      </c>
      <c r="B2672" s="13" t="n">
        <v>84</v>
      </c>
      <c r="C2672" s="13" t="s">
        <v>468</v>
      </c>
      <c r="D2672" s="13" t="n">
        <v>1</v>
      </c>
      <c r="E2672" s="13" t="n">
        <v>187</v>
      </c>
      <c r="F2672" s="13" t="s">
        <v>591</v>
      </c>
      <c r="G2672" s="13" t="s">
        <v>28</v>
      </c>
      <c r="H2672" s="13" t="s">
        <v>25</v>
      </c>
      <c r="I2672" s="13" t="n">
        <v>1</v>
      </c>
      <c r="J2672" s="13" t="n">
        <v>16851</v>
      </c>
      <c r="K2672" s="14" t="n">
        <v>0.458333333333333</v>
      </c>
      <c r="L2672" s="15" t="n">
        <v>0.482638888888889</v>
      </c>
      <c r="M2672" s="16" t="n">
        <f aca="false">VLOOKUP(E2672,'Esp. percorsi al 18-10-22'!C:J,8,FALSE())</f>
        <v>12.1026844617679</v>
      </c>
      <c r="N2672" s="16"/>
      <c r="O2672" s="16"/>
      <c r="P2672" s="13" t="n">
        <v>52</v>
      </c>
      <c r="Q2672" s="17" t="n">
        <f aca="false">+M2672*P2672</f>
        <v>629.339592011931</v>
      </c>
      <c r="R2672" s="17" t="n">
        <f aca="false">+N2672*P2672</f>
        <v>0</v>
      </c>
      <c r="S2672" s="17"/>
      <c r="T2672" s="18" t="n">
        <f aca="false">+L2672-K2672</f>
        <v>0.0243055555555556</v>
      </c>
      <c r="U2672" s="18" t="n">
        <f aca="false">+T2672*P2672</f>
        <v>1.26388888888889</v>
      </c>
      <c r="V2672" s="18"/>
    </row>
    <row r="2673" s="13" customFormat="true" ht="12" hidden="false" customHeight="false" outlineLevel="0" collapsed="false">
      <c r="A2673" s="12" t="n">
        <v>17697</v>
      </c>
      <c r="B2673" s="13" t="n">
        <v>84</v>
      </c>
      <c r="C2673" s="13" t="s">
        <v>468</v>
      </c>
      <c r="D2673" s="13" t="n">
        <v>1</v>
      </c>
      <c r="E2673" s="13" t="n">
        <v>187</v>
      </c>
      <c r="F2673" s="13" t="s">
        <v>591</v>
      </c>
      <c r="G2673" s="13" t="s">
        <v>26</v>
      </c>
      <c r="H2673" s="13" t="s">
        <v>25</v>
      </c>
      <c r="I2673" s="13" t="n">
        <v>1</v>
      </c>
      <c r="J2673" s="13" t="n">
        <v>2334</v>
      </c>
      <c r="K2673" s="14" t="n">
        <v>0.465277777777778</v>
      </c>
      <c r="L2673" s="15" t="n">
        <v>0.489583333333333</v>
      </c>
      <c r="M2673" s="16" t="n">
        <f aca="false">VLOOKUP(E2673,'Esp. percorsi al 18-10-22'!C:J,8,FALSE())</f>
        <v>12.1026844617679</v>
      </c>
      <c r="N2673" s="16"/>
      <c r="O2673" s="16"/>
      <c r="P2673" s="13" t="n">
        <v>251</v>
      </c>
      <c r="Q2673" s="17" t="n">
        <f aca="false">+M2673*P2673</f>
        <v>3037.77379990374</v>
      </c>
      <c r="R2673" s="17" t="n">
        <f aca="false">+N2673*P2673</f>
        <v>0</v>
      </c>
      <c r="S2673" s="17"/>
      <c r="T2673" s="18" t="n">
        <f aca="false">+L2673-K2673</f>
        <v>0.0243055555555556</v>
      </c>
      <c r="U2673" s="18" t="n">
        <f aca="false">+T2673*P2673</f>
        <v>6.10069444444444</v>
      </c>
      <c r="V2673" s="18"/>
    </row>
    <row r="2674" s="13" customFormat="true" ht="12" hidden="false" customHeight="false" outlineLevel="0" collapsed="false">
      <c r="A2674" s="12" t="n">
        <v>10926</v>
      </c>
      <c r="B2674" s="13" t="n">
        <v>84</v>
      </c>
      <c r="C2674" s="13" t="s">
        <v>468</v>
      </c>
      <c r="D2674" s="13" t="n">
        <v>1</v>
      </c>
      <c r="E2674" s="13" t="n">
        <v>187</v>
      </c>
      <c r="F2674" s="13" t="s">
        <v>591</v>
      </c>
      <c r="G2674" s="13" t="s">
        <v>26</v>
      </c>
      <c r="H2674" s="13" t="s">
        <v>25</v>
      </c>
      <c r="I2674" s="13" t="n">
        <v>1</v>
      </c>
      <c r="J2674" s="13" t="n">
        <v>2335</v>
      </c>
      <c r="K2674" s="14" t="n">
        <v>0.590277777777778</v>
      </c>
      <c r="L2674" s="15" t="n">
        <v>0.614583333333333</v>
      </c>
      <c r="M2674" s="16" t="n">
        <f aca="false">VLOOKUP(E2674,'Esp. percorsi al 18-10-22'!C:J,8,FALSE())</f>
        <v>12.1026844617679</v>
      </c>
      <c r="N2674" s="16"/>
      <c r="O2674" s="16"/>
      <c r="P2674" s="13" t="n">
        <v>251</v>
      </c>
      <c r="Q2674" s="17" t="n">
        <f aca="false">+M2674*P2674</f>
        <v>3037.77379990374</v>
      </c>
      <c r="R2674" s="17" t="n">
        <f aca="false">+N2674*P2674</f>
        <v>0</v>
      </c>
      <c r="S2674" s="17"/>
      <c r="T2674" s="18" t="n">
        <f aca="false">+L2674-K2674</f>
        <v>0.0243055555555556</v>
      </c>
      <c r="U2674" s="18" t="n">
        <f aca="false">+T2674*P2674</f>
        <v>6.10069444444444</v>
      </c>
      <c r="V2674" s="18"/>
    </row>
    <row r="2675" s="13" customFormat="true" ht="12" hidden="false" customHeight="false" outlineLevel="0" collapsed="false">
      <c r="A2675" s="12" t="n">
        <v>10932</v>
      </c>
      <c r="B2675" s="13" t="n">
        <v>84</v>
      </c>
      <c r="C2675" s="13" t="s">
        <v>468</v>
      </c>
      <c r="D2675" s="13" t="n">
        <v>1</v>
      </c>
      <c r="E2675" s="13" t="n">
        <v>187</v>
      </c>
      <c r="F2675" s="13" t="s">
        <v>591</v>
      </c>
      <c r="G2675" s="13" t="s">
        <v>28</v>
      </c>
      <c r="H2675" s="13" t="s">
        <v>25</v>
      </c>
      <c r="I2675" s="13" t="n">
        <v>1</v>
      </c>
      <c r="J2675" s="13" t="n">
        <v>3596</v>
      </c>
      <c r="K2675" s="14" t="n">
        <v>0.597222222222222</v>
      </c>
      <c r="L2675" s="15" t="n">
        <v>0.621527777777778</v>
      </c>
      <c r="M2675" s="16" t="n">
        <f aca="false">VLOOKUP(E2675,'Esp. percorsi al 18-10-22'!C:J,8,FALSE())</f>
        <v>12.1026844617679</v>
      </c>
      <c r="N2675" s="16"/>
      <c r="O2675" s="16"/>
      <c r="P2675" s="13" t="n">
        <v>52</v>
      </c>
      <c r="Q2675" s="17" t="n">
        <f aca="false">+M2675*P2675</f>
        <v>629.339592011931</v>
      </c>
      <c r="R2675" s="17" t="n">
        <f aca="false">+N2675*P2675</f>
        <v>0</v>
      </c>
      <c r="S2675" s="17"/>
      <c r="T2675" s="18" t="n">
        <f aca="false">+L2675-K2675</f>
        <v>0.0243055555555556</v>
      </c>
      <c r="U2675" s="18" t="n">
        <f aca="false">+T2675*P2675</f>
        <v>1.26388888888889</v>
      </c>
      <c r="V2675" s="18"/>
    </row>
    <row r="2676" s="13" customFormat="true" ht="12" hidden="false" customHeight="false" outlineLevel="0" collapsed="false">
      <c r="A2676" s="12" t="n">
        <v>10927</v>
      </c>
      <c r="B2676" s="13" t="n">
        <v>84</v>
      </c>
      <c r="C2676" s="13" t="s">
        <v>468</v>
      </c>
      <c r="D2676" s="13" t="n">
        <v>1</v>
      </c>
      <c r="E2676" s="13" t="n">
        <v>187</v>
      </c>
      <c r="F2676" s="13" t="s">
        <v>591</v>
      </c>
      <c r="G2676" s="13" t="s">
        <v>24</v>
      </c>
      <c r="H2676" s="13" t="s">
        <v>25</v>
      </c>
      <c r="I2676" s="13" t="n">
        <v>1</v>
      </c>
      <c r="J2676" s="13" t="n">
        <v>2336</v>
      </c>
      <c r="K2676" s="14" t="n">
        <v>0.753472222222222</v>
      </c>
      <c r="L2676" s="15" t="n">
        <v>0.777777777777778</v>
      </c>
      <c r="M2676" s="16" t="n">
        <f aca="false">VLOOKUP(E2676,'Esp. percorsi al 18-10-22'!C:J,8,FALSE())</f>
        <v>12.1026844617679</v>
      </c>
      <c r="N2676" s="16"/>
      <c r="O2676" s="16"/>
      <c r="P2676" s="13" t="n">
        <v>303</v>
      </c>
      <c r="Q2676" s="17" t="n">
        <f aca="false">+M2676*P2676</f>
        <v>3667.11339191567</v>
      </c>
      <c r="R2676" s="17" t="n">
        <f aca="false">+N2676*P2676</f>
        <v>0</v>
      </c>
      <c r="S2676" s="17"/>
      <c r="T2676" s="18" t="n">
        <f aca="false">+L2676-K2676</f>
        <v>0.0243055555555556</v>
      </c>
      <c r="U2676" s="18" t="n">
        <f aca="false">+T2676*P2676</f>
        <v>7.36458333333333</v>
      </c>
      <c r="V2676" s="18"/>
    </row>
    <row r="2677" s="13" customFormat="true" ht="12" hidden="false" customHeight="false" outlineLevel="0" collapsed="false">
      <c r="A2677" s="12" t="n">
        <v>10936</v>
      </c>
      <c r="B2677" s="13" t="n">
        <v>84</v>
      </c>
      <c r="C2677" s="13" t="s">
        <v>468</v>
      </c>
      <c r="D2677" s="13" t="n">
        <v>2</v>
      </c>
      <c r="E2677" s="13" t="n">
        <v>209</v>
      </c>
      <c r="F2677" s="13" t="s">
        <v>592</v>
      </c>
      <c r="G2677" s="13" t="s">
        <v>28</v>
      </c>
      <c r="H2677" s="13" t="s">
        <v>25</v>
      </c>
      <c r="I2677" s="13" t="n">
        <v>1</v>
      </c>
      <c r="J2677" s="13" t="n">
        <v>3628</v>
      </c>
      <c r="K2677" s="14" t="n">
        <v>0.524305555555556</v>
      </c>
      <c r="L2677" s="15" t="n">
        <v>0.541666666666667</v>
      </c>
      <c r="M2677" s="16" t="n">
        <f aca="false">VLOOKUP(E2677,'Esp. percorsi al 18-10-22'!C:J,8,FALSE())</f>
        <v>9.97100487413415</v>
      </c>
      <c r="N2677" s="16"/>
      <c r="O2677" s="16"/>
      <c r="P2677" s="13" t="n">
        <v>52</v>
      </c>
      <c r="Q2677" s="17" t="n">
        <f aca="false">+M2677*P2677</f>
        <v>518.492253454976</v>
      </c>
      <c r="R2677" s="17" t="n">
        <f aca="false">+N2677*P2677</f>
        <v>0</v>
      </c>
      <c r="S2677" s="17"/>
      <c r="T2677" s="18" t="n">
        <f aca="false">+L2677-K2677</f>
        <v>0.0173611111111111</v>
      </c>
      <c r="U2677" s="18" t="n">
        <f aca="false">+T2677*P2677</f>
        <v>0.902777777777778</v>
      </c>
      <c r="V2677" s="18"/>
    </row>
    <row r="2678" s="13" customFormat="true" ht="12" hidden="false" customHeight="false" outlineLevel="0" collapsed="false">
      <c r="A2678" s="12" t="n">
        <v>17191</v>
      </c>
      <c r="B2678" s="13" t="n">
        <v>84</v>
      </c>
      <c r="C2678" s="13" t="s">
        <v>468</v>
      </c>
      <c r="D2678" s="13" t="n">
        <v>2</v>
      </c>
      <c r="E2678" s="13" t="n">
        <v>209</v>
      </c>
      <c r="F2678" s="13" t="s">
        <v>592</v>
      </c>
      <c r="G2678" s="13" t="s">
        <v>28</v>
      </c>
      <c r="H2678" s="13" t="s">
        <v>29</v>
      </c>
      <c r="I2678" s="13" t="n">
        <v>1</v>
      </c>
      <c r="J2678" s="13" t="n">
        <v>17191</v>
      </c>
      <c r="K2678" s="14" t="n">
        <v>0.600694444444444</v>
      </c>
      <c r="L2678" s="15" t="n">
        <v>0.618055555555556</v>
      </c>
      <c r="M2678" s="16" t="n">
        <f aca="false">VLOOKUP(E2678,'Esp. percorsi al 18-10-22'!C:J,8,FALSE())</f>
        <v>9.97100487413415</v>
      </c>
      <c r="N2678" s="16"/>
      <c r="O2678" s="16"/>
      <c r="P2678" s="13" t="n">
        <v>10</v>
      </c>
      <c r="Q2678" s="17" t="n">
        <f aca="false">+M2678*P2678</f>
        <v>99.7100487413415</v>
      </c>
      <c r="R2678" s="17" t="n">
        <f aca="false">+N2678*P2678</f>
        <v>0</v>
      </c>
      <c r="S2678" s="17"/>
      <c r="T2678" s="18" t="n">
        <f aca="false">+L2678-K2678</f>
        <v>0.0173611111111111</v>
      </c>
      <c r="U2678" s="18" t="n">
        <f aca="false">+T2678*P2678</f>
        <v>0.173611111111111</v>
      </c>
      <c r="V2678" s="18"/>
    </row>
    <row r="2679" s="13" customFormat="true" ht="12" hidden="false" customHeight="false" outlineLevel="0" collapsed="false">
      <c r="A2679" s="12" t="n">
        <v>17216</v>
      </c>
      <c r="B2679" s="13" t="n">
        <v>84</v>
      </c>
      <c r="C2679" s="13" t="s">
        <v>468</v>
      </c>
      <c r="D2679" s="13" t="n">
        <v>2</v>
      </c>
      <c r="E2679" s="13" t="n">
        <v>209</v>
      </c>
      <c r="F2679" s="13" t="s">
        <v>592</v>
      </c>
      <c r="G2679" s="13" t="s">
        <v>28</v>
      </c>
      <c r="H2679" s="13" t="s">
        <v>29</v>
      </c>
      <c r="I2679" s="13" t="n">
        <v>1</v>
      </c>
      <c r="J2679" s="13" t="n">
        <v>17216</v>
      </c>
      <c r="K2679" s="14" t="n">
        <v>0.819444444444444</v>
      </c>
      <c r="L2679" s="15" t="n">
        <v>0.836805555555555</v>
      </c>
      <c r="M2679" s="16" t="n">
        <f aca="false">VLOOKUP(E2679,'Esp. percorsi al 18-10-22'!C:J,8,FALSE())</f>
        <v>9.97100487413415</v>
      </c>
      <c r="N2679" s="16"/>
      <c r="O2679" s="16"/>
      <c r="P2679" s="13" t="n">
        <v>10</v>
      </c>
      <c r="Q2679" s="17" t="n">
        <f aca="false">+M2679*P2679</f>
        <v>99.7100487413415</v>
      </c>
      <c r="R2679" s="17" t="n">
        <f aca="false">+N2679*P2679</f>
        <v>0</v>
      </c>
      <c r="S2679" s="17"/>
      <c r="T2679" s="18" t="n">
        <f aca="false">+L2679-K2679</f>
        <v>0.0173611111111111</v>
      </c>
      <c r="U2679" s="18" t="n">
        <f aca="false">+T2679*P2679</f>
        <v>0.173611111111111</v>
      </c>
      <c r="V2679" s="18"/>
    </row>
    <row r="2680" s="13" customFormat="true" ht="12" hidden="false" customHeight="false" outlineLevel="0" collapsed="false">
      <c r="A2680" s="12" t="n">
        <v>10884</v>
      </c>
      <c r="B2680" s="13" t="n">
        <v>85</v>
      </c>
      <c r="C2680" s="13" t="s">
        <v>468</v>
      </c>
      <c r="D2680" s="13" t="n">
        <v>1</v>
      </c>
      <c r="E2680" s="13" t="n">
        <v>183</v>
      </c>
      <c r="F2680" s="13" t="s">
        <v>593</v>
      </c>
      <c r="G2680" s="13" t="s">
        <v>28</v>
      </c>
      <c r="H2680" s="13" t="s">
        <v>25</v>
      </c>
      <c r="I2680" s="13" t="n">
        <v>1</v>
      </c>
      <c r="J2680" s="13" t="n">
        <v>3632</v>
      </c>
      <c r="K2680" s="14" t="n">
        <v>0.34375</v>
      </c>
      <c r="L2680" s="15" t="n">
        <v>0.354166666666667</v>
      </c>
      <c r="M2680" s="16" t="n">
        <f aca="false">VLOOKUP(E2680,'Esp. percorsi al 18-10-22'!C:J,8,FALSE())</f>
        <v>5.19437832720705</v>
      </c>
      <c r="N2680" s="16"/>
      <c r="O2680" s="16"/>
      <c r="P2680" s="13" t="n">
        <v>52</v>
      </c>
      <c r="Q2680" s="17" t="n">
        <f aca="false">+M2680*P2680</f>
        <v>270.107673014767</v>
      </c>
      <c r="R2680" s="17" t="n">
        <f aca="false">+N2680*P2680</f>
        <v>0</v>
      </c>
      <c r="S2680" s="17"/>
      <c r="T2680" s="18" t="n">
        <f aca="false">+L2680-K2680</f>
        <v>0.0104166666666667</v>
      </c>
      <c r="U2680" s="18" t="n">
        <f aca="false">+T2680*P2680</f>
        <v>0.541666666666667</v>
      </c>
      <c r="V2680" s="18"/>
    </row>
    <row r="2681" s="13" customFormat="true" ht="12" hidden="false" customHeight="false" outlineLevel="0" collapsed="false">
      <c r="A2681" s="12" t="n">
        <v>10878</v>
      </c>
      <c r="B2681" s="13" t="n">
        <v>85</v>
      </c>
      <c r="C2681" s="13" t="s">
        <v>468</v>
      </c>
      <c r="D2681" s="13" t="n">
        <v>1</v>
      </c>
      <c r="E2681" s="13" t="n">
        <v>183</v>
      </c>
      <c r="F2681" s="13" t="s">
        <v>593</v>
      </c>
      <c r="G2681" s="13" t="s">
        <v>26</v>
      </c>
      <c r="H2681" s="13" t="s">
        <v>25</v>
      </c>
      <c r="I2681" s="13" t="n">
        <v>1</v>
      </c>
      <c r="J2681" s="13" t="n">
        <v>2329</v>
      </c>
      <c r="K2681" s="14" t="n">
        <v>0.361111111111111</v>
      </c>
      <c r="L2681" s="15" t="n">
        <v>0.371527777777778</v>
      </c>
      <c r="M2681" s="16" t="n">
        <f aca="false">VLOOKUP(E2681,'Esp. percorsi al 18-10-22'!C:J,8,FALSE())</f>
        <v>5.19437832720705</v>
      </c>
      <c r="N2681" s="16"/>
      <c r="O2681" s="16"/>
      <c r="P2681" s="13" t="n">
        <v>251</v>
      </c>
      <c r="Q2681" s="17" t="n">
        <f aca="false">+M2681*P2681</f>
        <v>1303.78896012897</v>
      </c>
      <c r="R2681" s="17" t="n">
        <f aca="false">+N2681*P2681</f>
        <v>0</v>
      </c>
      <c r="S2681" s="17"/>
      <c r="T2681" s="18" t="n">
        <f aca="false">+L2681-K2681</f>
        <v>0.0104166666666667</v>
      </c>
      <c r="U2681" s="18" t="n">
        <f aca="false">+T2681*P2681</f>
        <v>2.61458333333333</v>
      </c>
      <c r="V2681" s="18"/>
    </row>
    <row r="2682" s="13" customFormat="true" ht="12" hidden="false" customHeight="false" outlineLevel="0" collapsed="false">
      <c r="A2682" s="12" t="n">
        <v>10879</v>
      </c>
      <c r="B2682" s="13" t="n">
        <v>85</v>
      </c>
      <c r="C2682" s="13" t="s">
        <v>468</v>
      </c>
      <c r="D2682" s="13" t="n">
        <v>1</v>
      </c>
      <c r="E2682" s="13" t="n">
        <v>183</v>
      </c>
      <c r="F2682" s="13" t="s">
        <v>593</v>
      </c>
      <c r="G2682" s="13" t="s">
        <v>26</v>
      </c>
      <c r="H2682" s="13" t="s">
        <v>25</v>
      </c>
      <c r="I2682" s="13" t="n">
        <v>1</v>
      </c>
      <c r="J2682" s="13" t="n">
        <v>2330</v>
      </c>
      <c r="K2682" s="14" t="n">
        <v>0.493055555555556</v>
      </c>
      <c r="L2682" s="15" t="n">
        <v>0.503472222222222</v>
      </c>
      <c r="M2682" s="16" t="n">
        <f aca="false">VLOOKUP(E2682,'Esp. percorsi al 18-10-22'!C:J,8,FALSE())</f>
        <v>5.19437832720705</v>
      </c>
      <c r="N2682" s="16"/>
      <c r="O2682" s="16"/>
      <c r="P2682" s="13" t="n">
        <v>251</v>
      </c>
      <c r="Q2682" s="17" t="n">
        <f aca="false">+M2682*P2682</f>
        <v>1303.78896012897</v>
      </c>
      <c r="R2682" s="17" t="n">
        <f aca="false">+N2682*P2682</f>
        <v>0</v>
      </c>
      <c r="S2682" s="17"/>
      <c r="T2682" s="18" t="n">
        <f aca="false">+L2682-K2682</f>
        <v>0.0104166666666667</v>
      </c>
      <c r="U2682" s="18" t="n">
        <f aca="false">+T2682*P2682</f>
        <v>2.61458333333333</v>
      </c>
      <c r="V2682" s="18"/>
    </row>
    <row r="2683" s="13" customFormat="true" ht="12" hidden="false" customHeight="false" outlineLevel="0" collapsed="false">
      <c r="A2683" s="12" t="n">
        <v>10886</v>
      </c>
      <c r="B2683" s="13" t="n">
        <v>85</v>
      </c>
      <c r="C2683" s="13" t="s">
        <v>468</v>
      </c>
      <c r="D2683" s="13" t="n">
        <v>1</v>
      </c>
      <c r="E2683" s="13" t="n">
        <v>183</v>
      </c>
      <c r="F2683" s="13" t="s">
        <v>593</v>
      </c>
      <c r="G2683" s="13" t="s">
        <v>28</v>
      </c>
      <c r="H2683" s="13" t="s">
        <v>25</v>
      </c>
      <c r="I2683" s="13" t="n">
        <v>1</v>
      </c>
      <c r="J2683" s="13" t="n">
        <v>3635</v>
      </c>
      <c r="K2683" s="14" t="n">
        <v>0.5</v>
      </c>
      <c r="L2683" s="15" t="n">
        <v>0.510416666666667</v>
      </c>
      <c r="M2683" s="16" t="n">
        <f aca="false">VLOOKUP(E2683,'Esp. percorsi al 18-10-22'!C:J,8,FALSE())</f>
        <v>5.19437832720705</v>
      </c>
      <c r="N2683" s="16"/>
      <c r="O2683" s="16"/>
      <c r="P2683" s="13" t="n">
        <v>52</v>
      </c>
      <c r="Q2683" s="17" t="n">
        <f aca="false">+M2683*P2683</f>
        <v>270.107673014767</v>
      </c>
      <c r="R2683" s="17" t="n">
        <f aca="false">+N2683*P2683</f>
        <v>0</v>
      </c>
      <c r="S2683" s="17"/>
      <c r="T2683" s="18" t="n">
        <f aca="false">+L2683-K2683</f>
        <v>0.0104166666666667</v>
      </c>
      <c r="U2683" s="18" t="n">
        <f aca="false">+T2683*P2683</f>
        <v>0.541666666666667</v>
      </c>
      <c r="V2683" s="18"/>
    </row>
    <row r="2684" s="13" customFormat="true" ht="12" hidden="false" customHeight="false" outlineLevel="0" collapsed="false">
      <c r="A2684" s="12" t="n">
        <v>16832</v>
      </c>
      <c r="B2684" s="13" t="n">
        <v>85</v>
      </c>
      <c r="C2684" s="13" t="s">
        <v>468</v>
      </c>
      <c r="D2684" s="13" t="n">
        <v>1</v>
      </c>
      <c r="E2684" s="13" t="n">
        <v>183</v>
      </c>
      <c r="F2684" s="13" t="s">
        <v>593</v>
      </c>
      <c r="G2684" s="13" t="s">
        <v>28</v>
      </c>
      <c r="H2684" s="13" t="s">
        <v>25</v>
      </c>
      <c r="I2684" s="13" t="n">
        <v>1</v>
      </c>
      <c r="J2684" s="13" t="n">
        <v>16832</v>
      </c>
      <c r="K2684" s="14" t="n">
        <v>0.604166666666667</v>
      </c>
      <c r="L2684" s="15" t="n">
        <v>0.614583333333333</v>
      </c>
      <c r="M2684" s="16" t="n">
        <f aca="false">VLOOKUP(E2684,'Esp. percorsi al 18-10-22'!C:J,8,FALSE())</f>
        <v>5.19437832720705</v>
      </c>
      <c r="N2684" s="16"/>
      <c r="O2684" s="16"/>
      <c r="P2684" s="13" t="n">
        <v>52</v>
      </c>
      <c r="Q2684" s="17" t="n">
        <f aca="false">+M2684*P2684</f>
        <v>270.107673014767</v>
      </c>
      <c r="R2684" s="17" t="n">
        <f aca="false">+N2684*P2684</f>
        <v>0</v>
      </c>
      <c r="S2684" s="17"/>
      <c r="T2684" s="18" t="n">
        <f aca="false">+L2684-K2684</f>
        <v>0.0104166666666667</v>
      </c>
      <c r="U2684" s="18" t="n">
        <f aca="false">+T2684*P2684</f>
        <v>0.541666666666667</v>
      </c>
      <c r="V2684" s="18"/>
    </row>
    <row r="2685" s="13" customFormat="true" ht="12" hidden="false" customHeight="false" outlineLevel="0" collapsed="false">
      <c r="A2685" s="12" t="n">
        <v>13389</v>
      </c>
      <c r="B2685" s="13" t="n">
        <v>85</v>
      </c>
      <c r="C2685" s="13" t="s">
        <v>468</v>
      </c>
      <c r="D2685" s="13" t="n">
        <v>1</v>
      </c>
      <c r="E2685" s="13" t="n">
        <v>183</v>
      </c>
      <c r="F2685" s="13" t="s">
        <v>593</v>
      </c>
      <c r="G2685" s="13" t="s">
        <v>26</v>
      </c>
      <c r="H2685" s="13" t="s">
        <v>25</v>
      </c>
      <c r="I2685" s="13" t="n">
        <v>1</v>
      </c>
      <c r="J2685" s="13" t="n">
        <v>2331</v>
      </c>
      <c r="K2685" s="14" t="n">
        <v>0.638888888888889</v>
      </c>
      <c r="L2685" s="15" t="n">
        <v>0.649305555555556</v>
      </c>
      <c r="M2685" s="16" t="n">
        <f aca="false">VLOOKUP(E2685,'Esp. percorsi al 18-10-22'!C:J,8,FALSE())</f>
        <v>5.19437832720705</v>
      </c>
      <c r="N2685" s="16"/>
      <c r="O2685" s="16"/>
      <c r="P2685" s="13" t="n">
        <v>251</v>
      </c>
      <c r="Q2685" s="17" t="n">
        <f aca="false">+M2685*P2685</f>
        <v>1303.78896012897</v>
      </c>
      <c r="R2685" s="17" t="n">
        <f aca="false">+N2685*P2685</f>
        <v>0</v>
      </c>
      <c r="S2685" s="17"/>
      <c r="T2685" s="18" t="n">
        <f aca="false">+L2685-K2685</f>
        <v>0.0104166666666667</v>
      </c>
      <c r="U2685" s="18" t="n">
        <f aca="false">+T2685*P2685</f>
        <v>2.61458333333333</v>
      </c>
      <c r="V2685" s="18"/>
    </row>
    <row r="2686" s="13" customFormat="true" ht="12" hidden="false" customHeight="false" outlineLevel="0" collapsed="false">
      <c r="A2686" s="12" t="n">
        <v>10890</v>
      </c>
      <c r="B2686" s="13" t="n">
        <v>85</v>
      </c>
      <c r="C2686" s="13" t="s">
        <v>468</v>
      </c>
      <c r="D2686" s="13" t="n">
        <v>1</v>
      </c>
      <c r="E2686" s="13" t="n">
        <v>186</v>
      </c>
      <c r="F2686" s="13" t="s">
        <v>594</v>
      </c>
      <c r="G2686" s="13" t="s">
        <v>24</v>
      </c>
      <c r="H2686" s="13" t="s">
        <v>25</v>
      </c>
      <c r="I2686" s="13" t="n">
        <v>1</v>
      </c>
      <c r="J2686" s="13" t="n">
        <v>2332</v>
      </c>
      <c r="K2686" s="14" t="n">
        <v>0.732638888888889</v>
      </c>
      <c r="L2686" s="15" t="n">
        <v>0.743055555555555</v>
      </c>
      <c r="M2686" s="16" t="n">
        <f aca="false">VLOOKUP(E2686,'Esp. percorsi al 18-10-22'!C:J,8,FALSE())</f>
        <v>7.03761630423882</v>
      </c>
      <c r="N2686" s="16"/>
      <c r="O2686" s="16"/>
      <c r="P2686" s="13" t="n">
        <v>303</v>
      </c>
      <c r="Q2686" s="17" t="n">
        <f aca="false">+M2686*P2686</f>
        <v>2132.39774018436</v>
      </c>
      <c r="R2686" s="17" t="n">
        <f aca="false">+N2686*P2686</f>
        <v>0</v>
      </c>
      <c r="S2686" s="17"/>
      <c r="T2686" s="18" t="n">
        <f aca="false">+L2686-K2686</f>
        <v>0.0104166666666667</v>
      </c>
      <c r="U2686" s="18" t="n">
        <f aca="false">+T2686*P2686</f>
        <v>3.15625</v>
      </c>
      <c r="V2686" s="18"/>
    </row>
    <row r="2687" s="13" customFormat="true" ht="12" hidden="false" customHeight="false" outlineLevel="0" collapsed="false">
      <c r="A2687" s="12" t="n">
        <v>10885</v>
      </c>
      <c r="B2687" s="13" t="n">
        <v>85</v>
      </c>
      <c r="C2687" s="13" t="s">
        <v>468</v>
      </c>
      <c r="D2687" s="13" t="n">
        <v>2</v>
      </c>
      <c r="E2687" s="13" t="n">
        <v>188</v>
      </c>
      <c r="F2687" s="13" t="s">
        <v>595</v>
      </c>
      <c r="G2687" s="13" t="s">
        <v>28</v>
      </c>
      <c r="H2687" s="13" t="s">
        <v>25</v>
      </c>
      <c r="I2687" s="13" t="n">
        <v>1</v>
      </c>
      <c r="J2687" s="13" t="n">
        <v>3633</v>
      </c>
      <c r="K2687" s="14" t="n">
        <v>0.354166666666667</v>
      </c>
      <c r="L2687" s="15" t="n">
        <v>0.364583333333333</v>
      </c>
      <c r="M2687" s="16" t="n">
        <f aca="false">VLOOKUP(E2687,'Esp. percorsi al 18-10-22'!C:J,8,FALSE())</f>
        <v>5.20885378083268</v>
      </c>
      <c r="N2687" s="16"/>
      <c r="O2687" s="16"/>
      <c r="P2687" s="13" t="n">
        <v>52</v>
      </c>
      <c r="Q2687" s="17" t="n">
        <f aca="false">+M2687*P2687</f>
        <v>270.860396603299</v>
      </c>
      <c r="R2687" s="17" t="n">
        <f aca="false">+N2687*P2687</f>
        <v>0</v>
      </c>
      <c r="S2687" s="17"/>
      <c r="T2687" s="18" t="n">
        <f aca="false">+L2687-K2687</f>
        <v>0.0104166666666667</v>
      </c>
      <c r="U2687" s="18" t="n">
        <f aca="false">+T2687*P2687</f>
        <v>0.541666666666667</v>
      </c>
      <c r="V2687" s="18"/>
    </row>
    <row r="2688" s="13" customFormat="true" ht="12" hidden="false" customHeight="false" outlineLevel="0" collapsed="false">
      <c r="A2688" s="12" t="n">
        <v>10881</v>
      </c>
      <c r="B2688" s="13" t="n">
        <v>85</v>
      </c>
      <c r="C2688" s="13" t="s">
        <v>468</v>
      </c>
      <c r="D2688" s="13" t="n">
        <v>2</v>
      </c>
      <c r="E2688" s="13" t="n">
        <v>188</v>
      </c>
      <c r="F2688" s="13" t="s">
        <v>595</v>
      </c>
      <c r="G2688" s="13" t="s">
        <v>26</v>
      </c>
      <c r="H2688" s="13" t="s">
        <v>25</v>
      </c>
      <c r="I2688" s="13" t="n">
        <v>1</v>
      </c>
      <c r="J2688" s="13" t="n">
        <v>2337</v>
      </c>
      <c r="K2688" s="14" t="n">
        <v>0.371527777777778</v>
      </c>
      <c r="L2688" s="15" t="n">
        <v>0.381944444444444</v>
      </c>
      <c r="M2688" s="16" t="n">
        <f aca="false">VLOOKUP(E2688,'Esp. percorsi al 18-10-22'!C:J,8,FALSE())</f>
        <v>5.20885378083268</v>
      </c>
      <c r="N2688" s="16"/>
      <c r="O2688" s="16"/>
      <c r="P2688" s="13" t="n">
        <v>251</v>
      </c>
      <c r="Q2688" s="17" t="n">
        <f aca="false">+M2688*P2688</f>
        <v>1307.422298989</v>
      </c>
      <c r="R2688" s="17" t="n">
        <f aca="false">+N2688*P2688</f>
        <v>0</v>
      </c>
      <c r="S2688" s="17"/>
      <c r="T2688" s="18" t="n">
        <f aca="false">+L2688-K2688</f>
        <v>0.0104166666666667</v>
      </c>
      <c r="U2688" s="18" t="n">
        <f aca="false">+T2688*P2688</f>
        <v>2.61458333333333</v>
      </c>
      <c r="V2688" s="18"/>
    </row>
    <row r="2689" s="13" customFormat="true" ht="12" hidden="false" customHeight="false" outlineLevel="0" collapsed="false">
      <c r="A2689" s="12" t="n">
        <v>10882</v>
      </c>
      <c r="B2689" s="13" t="n">
        <v>85</v>
      </c>
      <c r="C2689" s="13" t="s">
        <v>468</v>
      </c>
      <c r="D2689" s="13" t="n">
        <v>2</v>
      </c>
      <c r="E2689" s="13" t="n">
        <v>188</v>
      </c>
      <c r="F2689" s="13" t="s">
        <v>595</v>
      </c>
      <c r="G2689" s="13" t="s">
        <v>26</v>
      </c>
      <c r="H2689" s="13" t="s">
        <v>25</v>
      </c>
      <c r="I2689" s="13" t="n">
        <v>1</v>
      </c>
      <c r="J2689" s="13" t="n">
        <v>2338</v>
      </c>
      <c r="K2689" s="14" t="n">
        <v>0.503472222222222</v>
      </c>
      <c r="L2689" s="15" t="n">
        <v>0.513888888888889</v>
      </c>
      <c r="M2689" s="16" t="n">
        <f aca="false">VLOOKUP(E2689,'Esp. percorsi al 18-10-22'!C:J,8,FALSE())</f>
        <v>5.20885378083268</v>
      </c>
      <c r="N2689" s="16"/>
      <c r="O2689" s="16"/>
      <c r="P2689" s="13" t="n">
        <v>251</v>
      </c>
      <c r="Q2689" s="17" t="n">
        <f aca="false">+M2689*P2689</f>
        <v>1307.422298989</v>
      </c>
      <c r="R2689" s="17" t="n">
        <f aca="false">+N2689*P2689</f>
        <v>0</v>
      </c>
      <c r="S2689" s="17"/>
      <c r="T2689" s="18" t="n">
        <f aca="false">+L2689-K2689</f>
        <v>0.0104166666666667</v>
      </c>
      <c r="U2689" s="18" t="n">
        <f aca="false">+T2689*P2689</f>
        <v>2.61458333333333</v>
      </c>
      <c r="V2689" s="18"/>
    </row>
    <row r="2690" s="13" customFormat="true" ht="12" hidden="false" customHeight="false" outlineLevel="0" collapsed="false">
      <c r="A2690" s="12" t="n">
        <v>10887</v>
      </c>
      <c r="B2690" s="13" t="n">
        <v>85</v>
      </c>
      <c r="C2690" s="13" t="s">
        <v>468</v>
      </c>
      <c r="D2690" s="13" t="n">
        <v>2</v>
      </c>
      <c r="E2690" s="13" t="n">
        <v>188</v>
      </c>
      <c r="F2690" s="13" t="s">
        <v>595</v>
      </c>
      <c r="G2690" s="13" t="s">
        <v>28</v>
      </c>
      <c r="H2690" s="13" t="s">
        <v>25</v>
      </c>
      <c r="I2690" s="13" t="n">
        <v>1</v>
      </c>
      <c r="J2690" s="13" t="n">
        <v>3636</v>
      </c>
      <c r="K2690" s="14" t="n">
        <v>0.513888888888889</v>
      </c>
      <c r="L2690" s="15" t="n">
        <v>0.524305555555556</v>
      </c>
      <c r="M2690" s="16" t="n">
        <f aca="false">VLOOKUP(E2690,'Esp. percorsi al 18-10-22'!C:J,8,FALSE())</f>
        <v>5.20885378083268</v>
      </c>
      <c r="N2690" s="16"/>
      <c r="O2690" s="16"/>
      <c r="P2690" s="13" t="n">
        <v>52</v>
      </c>
      <c r="Q2690" s="17" t="n">
        <f aca="false">+M2690*P2690</f>
        <v>270.860396603299</v>
      </c>
      <c r="R2690" s="17" t="n">
        <f aca="false">+N2690*P2690</f>
        <v>0</v>
      </c>
      <c r="S2690" s="17"/>
      <c r="T2690" s="18" t="n">
        <f aca="false">+L2690-K2690</f>
        <v>0.0104166666666667</v>
      </c>
      <c r="U2690" s="18" t="n">
        <f aca="false">+T2690*P2690</f>
        <v>0.541666666666667</v>
      </c>
      <c r="V2690" s="18"/>
    </row>
    <row r="2691" s="13" customFormat="true" ht="12" hidden="false" customHeight="false" outlineLevel="0" collapsed="false">
      <c r="A2691" s="12" t="n">
        <v>16833</v>
      </c>
      <c r="B2691" s="13" t="n">
        <v>85</v>
      </c>
      <c r="C2691" s="13" t="s">
        <v>468</v>
      </c>
      <c r="D2691" s="13" t="n">
        <v>2</v>
      </c>
      <c r="E2691" s="13" t="n">
        <v>188</v>
      </c>
      <c r="F2691" s="13" t="s">
        <v>595</v>
      </c>
      <c r="G2691" s="13" t="s">
        <v>28</v>
      </c>
      <c r="H2691" s="13" t="s">
        <v>25</v>
      </c>
      <c r="I2691" s="13" t="n">
        <v>1</v>
      </c>
      <c r="J2691" s="13" t="n">
        <v>16833</v>
      </c>
      <c r="K2691" s="14" t="n">
        <v>0.618055555555556</v>
      </c>
      <c r="L2691" s="15" t="n">
        <v>0.628472222222222</v>
      </c>
      <c r="M2691" s="16" t="n">
        <f aca="false">VLOOKUP(E2691,'Esp. percorsi al 18-10-22'!C:J,8,FALSE())</f>
        <v>5.20885378083268</v>
      </c>
      <c r="N2691" s="16"/>
      <c r="O2691" s="16"/>
      <c r="P2691" s="13" t="n">
        <v>52</v>
      </c>
      <c r="Q2691" s="17" t="n">
        <f aca="false">+M2691*P2691</f>
        <v>270.860396603299</v>
      </c>
      <c r="R2691" s="17" t="n">
        <f aca="false">+N2691*P2691</f>
        <v>0</v>
      </c>
      <c r="S2691" s="17"/>
      <c r="T2691" s="18" t="n">
        <f aca="false">+L2691-K2691</f>
        <v>0.0104166666666667</v>
      </c>
      <c r="U2691" s="18" t="n">
        <f aca="false">+T2691*P2691</f>
        <v>0.541666666666667</v>
      </c>
      <c r="V2691" s="18"/>
    </row>
    <row r="2692" s="13" customFormat="true" ht="12" hidden="false" customHeight="false" outlineLevel="0" collapsed="false">
      <c r="A2692" s="12" t="n">
        <v>13390</v>
      </c>
      <c r="B2692" s="13" t="n">
        <v>85</v>
      </c>
      <c r="C2692" s="13" t="s">
        <v>468</v>
      </c>
      <c r="D2692" s="13" t="n">
        <v>2</v>
      </c>
      <c r="E2692" s="13" t="n">
        <v>188</v>
      </c>
      <c r="F2692" s="13" t="s">
        <v>595</v>
      </c>
      <c r="G2692" s="13" t="s">
        <v>26</v>
      </c>
      <c r="H2692" s="13" t="s">
        <v>25</v>
      </c>
      <c r="I2692" s="13" t="n">
        <v>1</v>
      </c>
      <c r="J2692" s="13" t="n">
        <v>2339</v>
      </c>
      <c r="K2692" s="14" t="n">
        <v>0.649305555555556</v>
      </c>
      <c r="L2692" s="15" t="n">
        <v>0.659722222222222</v>
      </c>
      <c r="M2692" s="16" t="n">
        <f aca="false">VLOOKUP(E2692,'Esp. percorsi al 18-10-22'!C:J,8,FALSE())</f>
        <v>5.20885378083268</v>
      </c>
      <c r="N2692" s="16"/>
      <c r="O2692" s="16"/>
      <c r="P2692" s="13" t="n">
        <v>251</v>
      </c>
      <c r="Q2692" s="17" t="n">
        <f aca="false">+M2692*P2692</f>
        <v>1307.422298989</v>
      </c>
      <c r="R2692" s="17" t="n">
        <f aca="false">+N2692*P2692</f>
        <v>0</v>
      </c>
      <c r="S2692" s="17"/>
      <c r="T2692" s="18" t="n">
        <f aca="false">+L2692-K2692</f>
        <v>0.0104166666666667</v>
      </c>
      <c r="U2692" s="18" t="n">
        <f aca="false">+T2692*P2692</f>
        <v>2.61458333333333</v>
      </c>
      <c r="V2692" s="18"/>
    </row>
    <row r="2693" s="13" customFormat="true" ht="12" hidden="false" customHeight="false" outlineLevel="0" collapsed="false">
      <c r="A2693" s="12" t="n">
        <v>10891</v>
      </c>
      <c r="B2693" s="13" t="n">
        <v>85</v>
      </c>
      <c r="C2693" s="13" t="s">
        <v>468</v>
      </c>
      <c r="D2693" s="13" t="n">
        <v>2</v>
      </c>
      <c r="E2693" s="13" t="n">
        <v>192</v>
      </c>
      <c r="F2693" s="13" t="s">
        <v>596</v>
      </c>
      <c r="G2693" s="13" t="s">
        <v>24</v>
      </c>
      <c r="H2693" s="13" t="s">
        <v>25</v>
      </c>
      <c r="I2693" s="13" t="n">
        <v>1</v>
      </c>
      <c r="J2693" s="13" t="n">
        <v>2340</v>
      </c>
      <c r="K2693" s="14" t="n">
        <v>0.743055555555555</v>
      </c>
      <c r="L2693" s="15" t="n">
        <v>0.753472222222222</v>
      </c>
      <c r="M2693" s="16" t="n">
        <f aca="false">VLOOKUP(E2693,'Esp. percorsi al 18-10-22'!C:J,8,FALSE())</f>
        <v>5.37205741696906</v>
      </c>
      <c r="N2693" s="16"/>
      <c r="O2693" s="16"/>
      <c r="P2693" s="13" t="n">
        <v>303</v>
      </c>
      <c r="Q2693" s="17" t="n">
        <f aca="false">+M2693*P2693</f>
        <v>1627.73339734163</v>
      </c>
      <c r="R2693" s="17" t="n">
        <f aca="false">+N2693*P2693</f>
        <v>0</v>
      </c>
      <c r="S2693" s="17"/>
      <c r="T2693" s="18" t="n">
        <f aca="false">+L2693-K2693</f>
        <v>0.0104166666666667</v>
      </c>
      <c r="U2693" s="18" t="n">
        <f aca="false">+T2693*P2693</f>
        <v>3.15625</v>
      </c>
      <c r="V2693" s="18"/>
    </row>
    <row r="2694" s="13" customFormat="true" ht="12" hidden="false" customHeight="false" outlineLevel="0" collapsed="false">
      <c r="A2694" s="12" t="n">
        <v>11144</v>
      </c>
      <c r="B2694" s="13" t="n">
        <v>86</v>
      </c>
      <c r="C2694" s="13" t="s">
        <v>468</v>
      </c>
      <c r="D2694" s="13" t="n">
        <v>1</v>
      </c>
      <c r="E2694" s="13" t="n">
        <v>21</v>
      </c>
      <c r="F2694" s="13" t="s">
        <v>597</v>
      </c>
      <c r="G2694" s="13" t="s">
        <v>26</v>
      </c>
      <c r="H2694" s="13" t="s">
        <v>25</v>
      </c>
      <c r="I2694" s="13" t="n">
        <v>1</v>
      </c>
      <c r="J2694" s="13" t="n">
        <v>3122</v>
      </c>
      <c r="K2694" s="14" t="n">
        <v>0.708333333333333</v>
      </c>
      <c r="L2694" s="15" t="n">
        <v>0.722916666666667</v>
      </c>
      <c r="M2694" s="16" t="n">
        <f aca="false">VLOOKUP(E2694,'Esp. percorsi al 18-10-22'!C:J,8,FALSE())</f>
        <v>6.77921813053185</v>
      </c>
      <c r="N2694" s="16"/>
      <c r="O2694" s="16"/>
      <c r="P2694" s="13" t="n">
        <v>251</v>
      </c>
      <c r="Q2694" s="17" t="n">
        <f aca="false">+M2694*P2694</f>
        <v>1701.58375076349</v>
      </c>
      <c r="R2694" s="17" t="n">
        <f aca="false">+N2694*P2694</f>
        <v>0</v>
      </c>
      <c r="S2694" s="17"/>
      <c r="T2694" s="18" t="n">
        <f aca="false">+L2694-K2694</f>
        <v>0.0145833333333333</v>
      </c>
      <c r="U2694" s="18" t="n">
        <f aca="false">+T2694*P2694</f>
        <v>3.66041666666667</v>
      </c>
      <c r="V2694" s="18"/>
    </row>
    <row r="2695" s="13" customFormat="true" ht="12" hidden="false" customHeight="false" outlineLevel="0" collapsed="false">
      <c r="A2695" s="12" t="n">
        <v>11145</v>
      </c>
      <c r="B2695" s="13" t="n">
        <v>86</v>
      </c>
      <c r="C2695" s="13" t="s">
        <v>468</v>
      </c>
      <c r="D2695" s="13" t="n">
        <v>1</v>
      </c>
      <c r="E2695" s="13" t="n">
        <v>74</v>
      </c>
      <c r="F2695" s="13" t="s">
        <v>598</v>
      </c>
      <c r="G2695" s="13" t="s">
        <v>28</v>
      </c>
      <c r="H2695" s="13" t="n">
        <v>6</v>
      </c>
      <c r="I2695" s="13" t="n">
        <v>1</v>
      </c>
      <c r="J2695" s="13" t="n">
        <v>3641</v>
      </c>
      <c r="K2695" s="14" t="n">
        <v>0.520833333333333</v>
      </c>
      <c r="L2695" s="15" t="n">
        <v>0.555555555555556</v>
      </c>
      <c r="M2695" s="16" t="n">
        <f aca="false">VLOOKUP(E2695,'Esp. percorsi al 18-10-22'!C:J,8,FALSE())</f>
        <v>18.2394493578377</v>
      </c>
      <c r="N2695" s="16"/>
      <c r="O2695" s="16"/>
      <c r="P2695" s="13" t="n">
        <v>8</v>
      </c>
      <c r="Q2695" s="17" t="n">
        <f aca="false">+M2695*P2695</f>
        <v>145.915594862702</v>
      </c>
      <c r="R2695" s="17" t="n">
        <f aca="false">+N2695*P2695</f>
        <v>0</v>
      </c>
      <c r="S2695" s="17"/>
      <c r="T2695" s="18" t="n">
        <f aca="false">+L2695-K2695</f>
        <v>0.0347222222222222</v>
      </c>
      <c r="U2695" s="18" t="n">
        <f aca="false">+T2695*P2695</f>
        <v>0.277777777777778</v>
      </c>
      <c r="V2695" s="18"/>
    </row>
    <row r="2696" s="13" customFormat="true" ht="12" hidden="false" customHeight="false" outlineLevel="0" collapsed="false">
      <c r="A2696" s="12" t="n">
        <v>18326</v>
      </c>
      <c r="B2696" s="13" t="n">
        <v>86</v>
      </c>
      <c r="C2696" s="13" t="s">
        <v>468</v>
      </c>
      <c r="D2696" s="13" t="n">
        <v>1</v>
      </c>
      <c r="E2696" s="13" t="n">
        <v>74</v>
      </c>
      <c r="F2696" s="13" t="s">
        <v>598</v>
      </c>
      <c r="G2696" s="13" t="s">
        <v>26</v>
      </c>
      <c r="H2696" s="13" t="n">
        <v>6</v>
      </c>
      <c r="I2696" s="13" t="n">
        <v>1</v>
      </c>
      <c r="J2696" s="13" t="n">
        <v>4045</v>
      </c>
      <c r="K2696" s="14" t="n">
        <v>0.583333333333333</v>
      </c>
      <c r="L2696" s="15" t="n">
        <v>0.618055555555556</v>
      </c>
      <c r="M2696" s="16" t="n">
        <f aca="false">VLOOKUP(E2696,'Esp. percorsi al 18-10-22'!C:J,8,FALSE())</f>
        <v>18.2394493578377</v>
      </c>
      <c r="N2696" s="16"/>
      <c r="O2696" s="16"/>
      <c r="P2696" s="13" t="n">
        <v>41</v>
      </c>
      <c r="Q2696" s="17" t="n">
        <f aca="false">+M2696*P2696</f>
        <v>747.817423671346</v>
      </c>
      <c r="R2696" s="17" t="n">
        <f aca="false">+N2696*P2696</f>
        <v>0</v>
      </c>
      <c r="S2696" s="17"/>
      <c r="T2696" s="18" t="n">
        <f aca="false">+L2696-K2696</f>
        <v>0.0347222222222222</v>
      </c>
      <c r="U2696" s="18" t="n">
        <f aca="false">+T2696*P2696</f>
        <v>1.42361111111111</v>
      </c>
      <c r="V2696" s="18"/>
    </row>
    <row r="2697" s="13" customFormat="true" ht="12" hidden="false" customHeight="false" outlineLevel="0" collapsed="false">
      <c r="A2697" s="12" t="n">
        <v>11140</v>
      </c>
      <c r="B2697" s="13" t="n">
        <v>86</v>
      </c>
      <c r="C2697" s="13" t="s">
        <v>468</v>
      </c>
      <c r="D2697" s="13" t="n">
        <v>2</v>
      </c>
      <c r="E2697" s="13" t="n">
        <v>85</v>
      </c>
      <c r="F2697" s="13" t="s">
        <v>599</v>
      </c>
      <c r="G2697" s="13" t="s">
        <v>26</v>
      </c>
      <c r="H2697" s="13" t="n">
        <v>6</v>
      </c>
      <c r="I2697" s="13" t="n">
        <v>1</v>
      </c>
      <c r="J2697" s="13" t="n">
        <v>4046</v>
      </c>
      <c r="K2697" s="14" t="n">
        <v>0.28125</v>
      </c>
      <c r="L2697" s="15" t="n">
        <v>0.315972222222222</v>
      </c>
      <c r="M2697" s="16" t="n">
        <f aca="false">VLOOKUP(E2697,'Esp. percorsi al 18-10-22'!C:J,8,FALSE())</f>
        <v>17.971747436621</v>
      </c>
      <c r="N2697" s="16"/>
      <c r="O2697" s="16"/>
      <c r="P2697" s="13" t="n">
        <v>41</v>
      </c>
      <c r="Q2697" s="17" t="n">
        <f aca="false">+M2697*P2697</f>
        <v>736.841644901461</v>
      </c>
      <c r="R2697" s="17" t="n">
        <f aca="false">+N2697*P2697</f>
        <v>0</v>
      </c>
      <c r="S2697" s="17"/>
      <c r="T2697" s="18" t="n">
        <f aca="false">+L2697-K2697</f>
        <v>0.0347222222222222</v>
      </c>
      <c r="U2697" s="18" t="n">
        <f aca="false">+T2697*P2697</f>
        <v>1.42361111111111</v>
      </c>
      <c r="V2697" s="18"/>
    </row>
    <row r="2698" s="13" customFormat="true" ht="12" hidden="false" customHeight="false" outlineLevel="0" collapsed="false">
      <c r="A2698" s="12" t="n">
        <v>11133</v>
      </c>
      <c r="B2698" s="13" t="n">
        <v>86</v>
      </c>
      <c r="C2698" s="13" t="s">
        <v>468</v>
      </c>
      <c r="D2698" s="13" t="n">
        <v>1</v>
      </c>
      <c r="E2698" s="13" t="n">
        <v>87</v>
      </c>
      <c r="F2698" s="13" t="s">
        <v>600</v>
      </c>
      <c r="G2698" s="13" t="s">
        <v>28</v>
      </c>
      <c r="H2698" s="19" t="s">
        <v>27</v>
      </c>
      <c r="I2698" s="13" t="n">
        <v>1</v>
      </c>
      <c r="J2698" s="13" t="n">
        <v>3616</v>
      </c>
      <c r="K2698" s="14" t="n">
        <v>0.520833333333333</v>
      </c>
      <c r="L2698" s="15" t="n">
        <v>0.555555555555556</v>
      </c>
      <c r="M2698" s="16" t="n">
        <f aca="false">VLOOKUP(E2698,'Esp. percorsi al 18-10-22'!C:J,8,FALSE())</f>
        <v>19.2796555840145</v>
      </c>
      <c r="N2698" s="16"/>
      <c r="O2698" s="16"/>
      <c r="P2698" s="13" t="n">
        <v>44</v>
      </c>
      <c r="Q2698" s="17" t="n">
        <f aca="false">+M2698*P2698</f>
        <v>848.304845696638</v>
      </c>
      <c r="R2698" s="17" t="n">
        <f aca="false">+N2698*P2698</f>
        <v>0</v>
      </c>
      <c r="S2698" s="17"/>
      <c r="T2698" s="18" t="n">
        <f aca="false">+L2698-K2698</f>
        <v>0.0347222222222222</v>
      </c>
      <c r="U2698" s="18" t="n">
        <f aca="false">+T2698*P2698</f>
        <v>1.52777777777778</v>
      </c>
      <c r="V2698" s="18"/>
    </row>
    <row r="2699" s="13" customFormat="true" ht="12" hidden="false" customHeight="false" outlineLevel="0" collapsed="false">
      <c r="A2699" s="12" t="n">
        <v>13391</v>
      </c>
      <c r="B2699" s="13" t="n">
        <v>86</v>
      </c>
      <c r="C2699" s="13" t="s">
        <v>468</v>
      </c>
      <c r="D2699" s="13" t="n">
        <v>1</v>
      </c>
      <c r="E2699" s="13" t="n">
        <v>87</v>
      </c>
      <c r="F2699" s="13" t="s">
        <v>600</v>
      </c>
      <c r="G2699" s="13" t="s">
        <v>26</v>
      </c>
      <c r="H2699" s="19" t="s">
        <v>27</v>
      </c>
      <c r="I2699" s="13" t="n">
        <v>1</v>
      </c>
      <c r="J2699" s="13" t="n">
        <v>2272</v>
      </c>
      <c r="K2699" s="14" t="n">
        <v>0.583333333333333</v>
      </c>
      <c r="L2699" s="15" t="n">
        <v>0.618055555555556</v>
      </c>
      <c r="M2699" s="16" t="n">
        <f aca="false">VLOOKUP(E2699,'Esp. percorsi al 18-10-22'!C:J,8,FALSE())</f>
        <v>19.2796555840145</v>
      </c>
      <c r="N2699" s="16"/>
      <c r="O2699" s="16"/>
      <c r="P2699" s="13" t="n">
        <v>210</v>
      </c>
      <c r="Q2699" s="17" t="n">
        <f aca="false">+M2699*P2699</f>
        <v>4048.72767264305</v>
      </c>
      <c r="R2699" s="17" t="n">
        <f aca="false">+N2699*P2699</f>
        <v>0</v>
      </c>
      <c r="S2699" s="17"/>
      <c r="T2699" s="18" t="n">
        <f aca="false">+L2699-K2699</f>
        <v>0.0347222222222222</v>
      </c>
      <c r="U2699" s="18" t="n">
        <f aca="false">+T2699*P2699</f>
        <v>7.29166666666667</v>
      </c>
      <c r="V2699" s="18"/>
    </row>
    <row r="2700" s="13" customFormat="true" ht="12" hidden="false" customHeight="false" outlineLevel="0" collapsed="false">
      <c r="A2700" s="12" t="n">
        <v>11138</v>
      </c>
      <c r="B2700" s="13" t="n">
        <v>86</v>
      </c>
      <c r="C2700" s="13" t="s">
        <v>468</v>
      </c>
      <c r="D2700" s="13" t="n">
        <v>2</v>
      </c>
      <c r="E2700" s="13" t="n">
        <v>92</v>
      </c>
      <c r="F2700" s="13" t="s">
        <v>601</v>
      </c>
      <c r="G2700" s="13" t="s">
        <v>28</v>
      </c>
      <c r="H2700" s="19" t="s">
        <v>27</v>
      </c>
      <c r="I2700" s="13" t="n">
        <v>1</v>
      </c>
      <c r="J2700" s="13" t="n">
        <v>3625</v>
      </c>
      <c r="K2700" s="14" t="n">
        <v>0.291666666666667</v>
      </c>
      <c r="L2700" s="15" t="n">
        <v>0.322916666666667</v>
      </c>
      <c r="M2700" s="16" t="n">
        <f aca="false">VLOOKUP(E2700,'Esp. percorsi al 18-10-22'!C:J,8,FALSE())</f>
        <v>14.7685564927516</v>
      </c>
      <c r="N2700" s="16"/>
      <c r="O2700" s="16"/>
      <c r="P2700" s="13" t="n">
        <v>44</v>
      </c>
      <c r="Q2700" s="17" t="n">
        <f aca="false">+M2700*P2700</f>
        <v>649.81648568107</v>
      </c>
      <c r="R2700" s="17" t="n">
        <f aca="false">+N2700*P2700</f>
        <v>0</v>
      </c>
      <c r="S2700" s="17"/>
      <c r="T2700" s="18" t="n">
        <f aca="false">+L2700-K2700</f>
        <v>0.03125</v>
      </c>
      <c r="U2700" s="18" t="n">
        <f aca="false">+T2700*P2700</f>
        <v>1.375</v>
      </c>
      <c r="V2700" s="18"/>
    </row>
    <row r="2701" s="13" customFormat="true" ht="12" hidden="false" customHeight="false" outlineLevel="0" collapsed="false">
      <c r="A2701" s="12" t="n">
        <v>11125</v>
      </c>
      <c r="B2701" s="13" t="n">
        <v>86</v>
      </c>
      <c r="C2701" s="13" t="s">
        <v>468</v>
      </c>
      <c r="D2701" s="13" t="n">
        <v>2</v>
      </c>
      <c r="E2701" s="13" t="n">
        <v>93</v>
      </c>
      <c r="F2701" s="13" t="s">
        <v>602</v>
      </c>
      <c r="G2701" s="13" t="s">
        <v>26</v>
      </c>
      <c r="H2701" s="19" t="s">
        <v>27</v>
      </c>
      <c r="I2701" s="13" t="n">
        <v>1</v>
      </c>
      <c r="J2701" s="13" t="n">
        <v>2279</v>
      </c>
      <c r="K2701" s="14" t="n">
        <v>0.28125</v>
      </c>
      <c r="L2701" s="15" t="n">
        <v>0.315972222222222</v>
      </c>
      <c r="M2701" s="16" t="n">
        <f aca="false">VLOOKUP(E2701,'Esp. percorsi al 18-10-22'!C:J,8,FALSE())</f>
        <v>17.1073258250053</v>
      </c>
      <c r="N2701" s="16"/>
      <c r="O2701" s="16"/>
      <c r="P2701" s="13" t="n">
        <v>210</v>
      </c>
      <c r="Q2701" s="17" t="n">
        <f aca="false">+M2701*P2701</f>
        <v>3592.53842325111</v>
      </c>
      <c r="R2701" s="17" t="n">
        <f aca="false">+N2701*P2701</f>
        <v>0</v>
      </c>
      <c r="S2701" s="17"/>
      <c r="T2701" s="18" t="n">
        <f aca="false">+L2701-K2701</f>
        <v>0.0347222222222222</v>
      </c>
      <c r="U2701" s="18" t="n">
        <f aca="false">+T2701*P2701</f>
        <v>7.29166666666667</v>
      </c>
      <c r="V2701" s="18"/>
    </row>
    <row r="2702" s="13" customFormat="true" ht="12" hidden="false" customHeight="false" outlineLevel="0" collapsed="false">
      <c r="A2702" s="12" t="n">
        <v>11136</v>
      </c>
      <c r="B2702" s="13" t="n">
        <v>86</v>
      </c>
      <c r="C2702" s="13" t="s">
        <v>468</v>
      </c>
      <c r="D2702" s="13" t="n">
        <v>2</v>
      </c>
      <c r="E2702" s="13" t="n">
        <v>148</v>
      </c>
      <c r="F2702" s="13" t="s">
        <v>603</v>
      </c>
      <c r="G2702" s="13" t="s">
        <v>28</v>
      </c>
      <c r="H2702" s="13" t="n">
        <v>6</v>
      </c>
      <c r="I2702" s="13" t="n">
        <v>1</v>
      </c>
      <c r="J2702" s="13" t="n">
        <v>3621</v>
      </c>
      <c r="K2702" s="14" t="n">
        <v>0.291666666666667</v>
      </c>
      <c r="L2702" s="15" t="n">
        <v>0.322916666666667</v>
      </c>
      <c r="M2702" s="16" t="n">
        <f aca="false">VLOOKUP(E2702,'Esp. percorsi al 18-10-22'!C:J,8,FALSE())</f>
        <v>14.6059871458931</v>
      </c>
      <c r="N2702" s="16"/>
      <c r="O2702" s="16"/>
      <c r="P2702" s="13" t="n">
        <v>8</v>
      </c>
      <c r="Q2702" s="17" t="n">
        <f aca="false">+M2702*P2702</f>
        <v>116.847897167145</v>
      </c>
      <c r="R2702" s="17" t="n">
        <f aca="false">+N2702*P2702</f>
        <v>0</v>
      </c>
      <c r="S2702" s="17"/>
      <c r="T2702" s="18" t="n">
        <f aca="false">+L2702-K2702</f>
        <v>0.03125</v>
      </c>
      <c r="U2702" s="18" t="n">
        <f aca="false">+T2702*P2702</f>
        <v>0.25</v>
      </c>
      <c r="V2702" s="18"/>
    </row>
    <row r="2703" s="13" customFormat="true" ht="12" hidden="false" customHeight="false" outlineLevel="0" collapsed="false">
      <c r="A2703" s="12" t="n">
        <v>16850</v>
      </c>
      <c r="B2703" s="13" t="n">
        <v>86</v>
      </c>
      <c r="C2703" s="13" t="s">
        <v>468</v>
      </c>
      <c r="D2703" s="13" t="n">
        <v>2</v>
      </c>
      <c r="E2703" s="13" t="n">
        <v>148</v>
      </c>
      <c r="F2703" s="13" t="s">
        <v>603</v>
      </c>
      <c r="G2703" s="13" t="s">
        <v>28</v>
      </c>
      <c r="H2703" s="13" t="n">
        <v>6</v>
      </c>
      <c r="I2703" s="13" t="n">
        <v>1</v>
      </c>
      <c r="J2703" s="13" t="n">
        <v>3642</v>
      </c>
      <c r="K2703" s="14" t="n">
        <v>0.5625</v>
      </c>
      <c r="L2703" s="15" t="n">
        <v>0.59375</v>
      </c>
      <c r="M2703" s="16" t="n">
        <f aca="false">VLOOKUP(E2703,'Esp. percorsi al 18-10-22'!C:J,8,FALSE())</f>
        <v>14.6059871458931</v>
      </c>
      <c r="N2703" s="16"/>
      <c r="O2703" s="16"/>
      <c r="P2703" s="13" t="n">
        <v>8</v>
      </c>
      <c r="Q2703" s="17" t="n">
        <f aca="false">+M2703*P2703</f>
        <v>116.847897167145</v>
      </c>
      <c r="R2703" s="17" t="n">
        <f aca="false">+N2703*P2703</f>
        <v>0</v>
      </c>
      <c r="S2703" s="17"/>
      <c r="T2703" s="18" t="n">
        <f aca="false">+L2703-K2703</f>
        <v>0.03125</v>
      </c>
      <c r="U2703" s="18" t="n">
        <f aca="false">+T2703*P2703</f>
        <v>0.25</v>
      </c>
      <c r="V2703" s="18"/>
    </row>
    <row r="2704" s="13" customFormat="true" ht="12" hidden="false" customHeight="false" outlineLevel="0" collapsed="false">
      <c r="A2704" s="12" t="n">
        <v>18325</v>
      </c>
      <c r="B2704" s="13" t="n">
        <v>86</v>
      </c>
      <c r="C2704" s="13" t="s">
        <v>468</v>
      </c>
      <c r="D2704" s="13" t="n">
        <v>2</v>
      </c>
      <c r="E2704" s="13" t="n">
        <v>148</v>
      </c>
      <c r="F2704" s="13" t="s">
        <v>603</v>
      </c>
      <c r="G2704" s="13" t="s">
        <v>26</v>
      </c>
      <c r="H2704" s="13" t="n">
        <v>6</v>
      </c>
      <c r="I2704" s="13" t="n">
        <v>1</v>
      </c>
      <c r="J2704" s="13" t="n">
        <v>4047</v>
      </c>
      <c r="K2704" s="14" t="n">
        <v>0.618055555555556</v>
      </c>
      <c r="L2704" s="15" t="n">
        <v>0.649305555555556</v>
      </c>
      <c r="M2704" s="16" t="n">
        <f aca="false">VLOOKUP(E2704,'Esp. percorsi al 18-10-22'!C:J,8,FALSE())</f>
        <v>14.6059871458931</v>
      </c>
      <c r="N2704" s="16"/>
      <c r="O2704" s="16"/>
      <c r="P2704" s="13" t="n">
        <v>41</v>
      </c>
      <c r="Q2704" s="17" t="n">
        <f aca="false">+M2704*P2704</f>
        <v>598.845472981617</v>
      </c>
      <c r="R2704" s="17" t="n">
        <f aca="false">+N2704*P2704</f>
        <v>0</v>
      </c>
      <c r="S2704" s="17"/>
      <c r="T2704" s="18" t="n">
        <f aca="false">+L2704-K2704</f>
        <v>0.03125</v>
      </c>
      <c r="U2704" s="18" t="n">
        <f aca="false">+T2704*P2704</f>
        <v>1.28125</v>
      </c>
      <c r="V2704" s="18"/>
    </row>
    <row r="2705" s="13" customFormat="true" ht="12" hidden="false" customHeight="false" outlineLevel="0" collapsed="false">
      <c r="A2705" s="12" t="n">
        <v>11126</v>
      </c>
      <c r="B2705" s="13" t="n">
        <v>86</v>
      </c>
      <c r="C2705" s="13" t="s">
        <v>468</v>
      </c>
      <c r="D2705" s="13" t="n">
        <v>1</v>
      </c>
      <c r="E2705" s="13" t="n">
        <v>179</v>
      </c>
      <c r="F2705" s="13" t="s">
        <v>604</v>
      </c>
      <c r="G2705" s="13" t="s">
        <v>28</v>
      </c>
      <c r="H2705" s="13" t="s">
        <v>25</v>
      </c>
      <c r="I2705" s="13" t="n">
        <v>1</v>
      </c>
      <c r="J2705" s="13" t="n">
        <v>2327</v>
      </c>
      <c r="K2705" s="14" t="n">
        <v>0.34375</v>
      </c>
      <c r="L2705" s="15" t="n">
        <v>0.364583333333333</v>
      </c>
      <c r="M2705" s="16" t="n">
        <f aca="false">VLOOKUP(E2705,'Esp. percorsi al 18-10-22'!C:J,8,FALSE())</f>
        <v>11.575653937115</v>
      </c>
      <c r="N2705" s="16"/>
      <c r="O2705" s="16"/>
      <c r="P2705" s="13" t="n">
        <v>52</v>
      </c>
      <c r="Q2705" s="17" t="n">
        <f aca="false">+M2705*P2705</f>
        <v>601.93400472998</v>
      </c>
      <c r="R2705" s="17" t="n">
        <f aca="false">+N2705*P2705</f>
        <v>0</v>
      </c>
      <c r="S2705" s="17"/>
      <c r="T2705" s="18" t="n">
        <f aca="false">+L2705-K2705</f>
        <v>0.0208333333333333</v>
      </c>
      <c r="U2705" s="18" t="n">
        <f aca="false">+T2705*P2705</f>
        <v>1.08333333333333</v>
      </c>
      <c r="V2705" s="18"/>
    </row>
    <row r="2706" s="13" customFormat="true" ht="12" hidden="false" customHeight="false" outlineLevel="0" collapsed="false">
      <c r="A2706" s="12" t="n">
        <v>18500</v>
      </c>
      <c r="B2706" s="13" t="n">
        <v>86</v>
      </c>
      <c r="C2706" s="13" t="s">
        <v>468</v>
      </c>
      <c r="D2706" s="13" t="n">
        <v>1</v>
      </c>
      <c r="E2706" s="13" t="n">
        <v>179</v>
      </c>
      <c r="F2706" s="13" t="s">
        <v>604</v>
      </c>
      <c r="G2706" s="13" t="s">
        <v>26</v>
      </c>
      <c r="H2706" s="13" t="s">
        <v>25</v>
      </c>
      <c r="I2706" s="13" t="n">
        <v>1</v>
      </c>
      <c r="J2706" s="13" t="n">
        <v>18500</v>
      </c>
      <c r="K2706" s="14" t="n">
        <v>0.350694444444444</v>
      </c>
      <c r="L2706" s="15" t="n">
        <v>0.371527777777778</v>
      </c>
      <c r="M2706" s="16" t="n">
        <f aca="false">VLOOKUP(E2706,'Esp. percorsi al 18-10-22'!C:J,8,FALSE())</f>
        <v>11.575653937115</v>
      </c>
      <c r="N2706" s="16"/>
      <c r="O2706" s="16"/>
      <c r="P2706" s="13" t="n">
        <v>251</v>
      </c>
      <c r="Q2706" s="17" t="n">
        <f aca="false">+M2706*P2706</f>
        <v>2905.48913821586</v>
      </c>
      <c r="R2706" s="17" t="n">
        <f aca="false">+N2706*P2706</f>
        <v>0</v>
      </c>
      <c r="S2706" s="17"/>
      <c r="T2706" s="18" t="n">
        <f aca="false">+L2706-K2706</f>
        <v>0.0208333333333333</v>
      </c>
      <c r="U2706" s="18" t="n">
        <f aca="false">+T2706*P2706</f>
        <v>5.22916666666667</v>
      </c>
      <c r="V2706" s="18"/>
    </row>
    <row r="2707" s="13" customFormat="true" ht="12" hidden="false" customHeight="false" outlineLevel="0" collapsed="false">
      <c r="A2707" s="12" t="n">
        <v>11127</v>
      </c>
      <c r="B2707" s="13" t="n">
        <v>86</v>
      </c>
      <c r="C2707" s="13" t="s">
        <v>468</v>
      </c>
      <c r="D2707" s="13" t="n">
        <v>1</v>
      </c>
      <c r="E2707" s="13" t="n">
        <v>181</v>
      </c>
      <c r="F2707" s="13" t="s">
        <v>605</v>
      </c>
      <c r="G2707" s="13" t="s">
        <v>26</v>
      </c>
      <c r="H2707" s="19" t="s">
        <v>27</v>
      </c>
      <c r="I2707" s="13" t="n">
        <v>1</v>
      </c>
      <c r="J2707" s="13" t="n">
        <v>2328</v>
      </c>
      <c r="K2707" s="14" t="n">
        <v>0.25</v>
      </c>
      <c r="L2707" s="15" t="n">
        <v>0.28125</v>
      </c>
      <c r="M2707" s="16" t="n">
        <f aca="false">VLOOKUP(E2707,'Esp. percorsi al 18-10-22'!C:J,8,FALSE())</f>
        <v>15.896083320934</v>
      </c>
      <c r="N2707" s="16"/>
      <c r="O2707" s="16"/>
      <c r="P2707" s="13" t="n">
        <v>210</v>
      </c>
      <c r="Q2707" s="17" t="n">
        <f aca="false">+M2707*P2707</f>
        <v>3338.17749739614</v>
      </c>
      <c r="R2707" s="17" t="n">
        <f aca="false">+N2707*P2707</f>
        <v>0</v>
      </c>
      <c r="S2707" s="17"/>
      <c r="T2707" s="18" t="n">
        <f aca="false">+L2707-K2707</f>
        <v>0.03125</v>
      </c>
      <c r="U2707" s="18" t="n">
        <f aca="false">+T2707*P2707</f>
        <v>6.5625</v>
      </c>
      <c r="V2707" s="18"/>
    </row>
    <row r="2708" s="13" customFormat="true" ht="12" hidden="false" customHeight="false" outlineLevel="0" collapsed="false">
      <c r="A2708" s="12" t="n">
        <v>16020</v>
      </c>
      <c r="B2708" s="13" t="n">
        <v>86</v>
      </c>
      <c r="C2708" s="13" t="s">
        <v>468</v>
      </c>
      <c r="D2708" s="13" t="n">
        <v>1</v>
      </c>
      <c r="E2708" s="13" t="n">
        <v>181</v>
      </c>
      <c r="F2708" s="13" t="s">
        <v>605</v>
      </c>
      <c r="G2708" s="13" t="s">
        <v>28</v>
      </c>
      <c r="H2708" s="19" t="s">
        <v>27</v>
      </c>
      <c r="I2708" s="13" t="n">
        <v>1</v>
      </c>
      <c r="J2708" s="13" t="n">
        <v>3624</v>
      </c>
      <c r="K2708" s="14" t="n">
        <v>0.260416666666667</v>
      </c>
      <c r="L2708" s="15" t="n">
        <v>0.291666666666667</v>
      </c>
      <c r="M2708" s="16" t="n">
        <f aca="false">VLOOKUP(E2708,'Esp. percorsi al 18-10-22'!C:J,8,FALSE())</f>
        <v>15.896083320934</v>
      </c>
      <c r="N2708" s="16"/>
      <c r="O2708" s="16"/>
      <c r="P2708" s="13" t="n">
        <v>44</v>
      </c>
      <c r="Q2708" s="17" t="n">
        <f aca="false">+M2708*P2708</f>
        <v>699.427666121096</v>
      </c>
      <c r="R2708" s="17" t="n">
        <f aca="false">+N2708*P2708</f>
        <v>0</v>
      </c>
      <c r="S2708" s="17"/>
      <c r="T2708" s="18" t="n">
        <f aca="false">+L2708-K2708</f>
        <v>0.03125</v>
      </c>
      <c r="U2708" s="18" t="n">
        <f aca="false">+T2708*P2708</f>
        <v>1.375</v>
      </c>
      <c r="V2708" s="18"/>
    </row>
    <row r="2709" s="13" customFormat="true" ht="12" hidden="false" customHeight="false" outlineLevel="0" collapsed="false">
      <c r="A2709" s="12" t="n">
        <v>11131</v>
      </c>
      <c r="B2709" s="13" t="n">
        <v>86</v>
      </c>
      <c r="C2709" s="13" t="s">
        <v>468</v>
      </c>
      <c r="D2709" s="13" t="n">
        <v>1</v>
      </c>
      <c r="E2709" s="13" t="n">
        <v>181</v>
      </c>
      <c r="F2709" s="13" t="s">
        <v>605</v>
      </c>
      <c r="G2709" s="13" t="s">
        <v>28</v>
      </c>
      <c r="H2709" s="13" t="s">
        <v>25</v>
      </c>
      <c r="I2709" s="13" t="n">
        <v>1</v>
      </c>
      <c r="J2709" s="13" t="n">
        <v>3598</v>
      </c>
      <c r="K2709" s="14" t="n">
        <v>0.805555555555555</v>
      </c>
      <c r="L2709" s="15" t="n">
        <v>0.836805555555555</v>
      </c>
      <c r="M2709" s="16" t="n">
        <f aca="false">VLOOKUP(E2709,'Esp. percorsi al 18-10-22'!C:J,8,FALSE())</f>
        <v>15.896083320934</v>
      </c>
      <c r="N2709" s="16"/>
      <c r="O2709" s="16"/>
      <c r="P2709" s="13" t="n">
        <v>52</v>
      </c>
      <c r="Q2709" s="17" t="n">
        <f aca="false">+M2709*P2709</f>
        <v>826.596332688568</v>
      </c>
      <c r="R2709" s="17" t="n">
        <f aca="false">+N2709*P2709</f>
        <v>0</v>
      </c>
      <c r="S2709" s="17"/>
      <c r="T2709" s="18" t="n">
        <f aca="false">+L2709-K2709</f>
        <v>0.03125</v>
      </c>
      <c r="U2709" s="18" t="n">
        <f aca="false">+T2709*P2709</f>
        <v>1.625</v>
      </c>
      <c r="V2709" s="18"/>
    </row>
    <row r="2710" s="13" customFormat="true" ht="12" hidden="false" customHeight="false" outlineLevel="0" collapsed="false">
      <c r="A2710" s="12" t="n">
        <v>11139</v>
      </c>
      <c r="B2710" s="13" t="n">
        <v>86</v>
      </c>
      <c r="C2710" s="13" t="s">
        <v>468</v>
      </c>
      <c r="D2710" s="13" t="n">
        <v>1</v>
      </c>
      <c r="E2710" s="13" t="n">
        <v>182</v>
      </c>
      <c r="F2710" s="13" t="s">
        <v>606</v>
      </c>
      <c r="G2710" s="13" t="s">
        <v>26</v>
      </c>
      <c r="H2710" s="13" t="n">
        <v>6</v>
      </c>
      <c r="I2710" s="13" t="n">
        <v>1</v>
      </c>
      <c r="J2710" s="13" t="n">
        <v>4044</v>
      </c>
      <c r="K2710" s="14" t="n">
        <v>0.25</v>
      </c>
      <c r="L2710" s="15" t="n">
        <v>0.28125</v>
      </c>
      <c r="M2710" s="16" t="n">
        <f aca="false">VLOOKUP(E2710,'Esp. percorsi al 18-10-22'!C:J,8,FALSE())</f>
        <v>14.6345284705023</v>
      </c>
      <c r="N2710" s="16"/>
      <c r="O2710" s="16"/>
      <c r="P2710" s="13" t="n">
        <v>41</v>
      </c>
      <c r="Q2710" s="17" t="n">
        <f aca="false">+M2710*P2710</f>
        <v>600.015667290594</v>
      </c>
      <c r="R2710" s="17" t="n">
        <f aca="false">+N2710*P2710</f>
        <v>0</v>
      </c>
      <c r="S2710" s="17"/>
      <c r="T2710" s="18" t="n">
        <f aca="false">+L2710-K2710</f>
        <v>0.03125</v>
      </c>
      <c r="U2710" s="18" t="n">
        <f aca="false">+T2710*P2710</f>
        <v>1.28125</v>
      </c>
      <c r="V2710" s="18"/>
    </row>
    <row r="2711" s="13" customFormat="true" ht="12" hidden="false" customHeight="false" outlineLevel="0" collapsed="false">
      <c r="A2711" s="12" t="n">
        <v>16855</v>
      </c>
      <c r="B2711" s="13" t="n">
        <v>86</v>
      </c>
      <c r="C2711" s="13" t="s">
        <v>468</v>
      </c>
      <c r="D2711" s="13" t="n">
        <v>1</v>
      </c>
      <c r="E2711" s="13" t="n">
        <v>182</v>
      </c>
      <c r="F2711" s="13" t="s">
        <v>606</v>
      </c>
      <c r="G2711" s="13" t="s">
        <v>28</v>
      </c>
      <c r="H2711" s="13" t="n">
        <v>6</v>
      </c>
      <c r="I2711" s="13" t="n">
        <v>1</v>
      </c>
      <c r="J2711" s="13" t="n">
        <v>3620</v>
      </c>
      <c r="K2711" s="14" t="n">
        <v>0.260416666666667</v>
      </c>
      <c r="L2711" s="15" t="n">
        <v>0.291666666666667</v>
      </c>
      <c r="M2711" s="16" t="n">
        <f aca="false">VLOOKUP(E2711,'Esp. percorsi al 18-10-22'!C:J,8,FALSE())</f>
        <v>14.6345284705023</v>
      </c>
      <c r="N2711" s="16"/>
      <c r="O2711" s="16"/>
      <c r="P2711" s="13" t="n">
        <v>8</v>
      </c>
      <c r="Q2711" s="17" t="n">
        <f aca="false">+M2711*P2711</f>
        <v>117.076227764018</v>
      </c>
      <c r="R2711" s="17" t="n">
        <f aca="false">+N2711*P2711</f>
        <v>0</v>
      </c>
      <c r="S2711" s="17"/>
      <c r="T2711" s="18" t="n">
        <f aca="false">+L2711-K2711</f>
        <v>0.03125</v>
      </c>
      <c r="U2711" s="18" t="n">
        <f aca="false">+T2711*P2711</f>
        <v>0.25</v>
      </c>
      <c r="V2711" s="18"/>
    </row>
    <row r="2712" s="13" customFormat="true" ht="12" hidden="false" customHeight="false" outlineLevel="0" collapsed="false">
      <c r="A2712" s="12" t="n">
        <v>16782</v>
      </c>
      <c r="B2712" s="13" t="n">
        <v>86</v>
      </c>
      <c r="C2712" s="13" t="s">
        <v>468</v>
      </c>
      <c r="D2712" s="13" t="n">
        <v>2</v>
      </c>
      <c r="E2712" s="13" t="n">
        <v>191</v>
      </c>
      <c r="F2712" s="13" t="s">
        <v>607</v>
      </c>
      <c r="G2712" s="13" t="s">
        <v>28</v>
      </c>
      <c r="H2712" s="13" t="s">
        <v>25</v>
      </c>
      <c r="I2712" s="13" t="n">
        <v>1</v>
      </c>
      <c r="J2712" s="13" t="n">
        <v>16782</v>
      </c>
      <c r="K2712" s="14" t="n">
        <v>0.368055555555556</v>
      </c>
      <c r="L2712" s="15" t="n">
        <v>0.388888888888889</v>
      </c>
      <c r="M2712" s="16" t="n">
        <f aca="false">VLOOKUP(E2712,'Esp. percorsi al 18-10-22'!C:J,8,FALSE())</f>
        <v>10.6271929722344</v>
      </c>
      <c r="N2712" s="16"/>
      <c r="O2712" s="16"/>
      <c r="P2712" s="13" t="n">
        <v>52</v>
      </c>
      <c r="Q2712" s="17" t="n">
        <f aca="false">+M2712*P2712</f>
        <v>552.614034556189</v>
      </c>
      <c r="R2712" s="17" t="n">
        <f aca="false">+N2712*P2712</f>
        <v>0</v>
      </c>
      <c r="S2712" s="17"/>
      <c r="T2712" s="18" t="n">
        <f aca="false">+L2712-K2712</f>
        <v>0.0208333333333333</v>
      </c>
      <c r="U2712" s="18" t="n">
        <f aca="false">+T2712*P2712</f>
        <v>1.08333333333333</v>
      </c>
      <c r="V2712" s="18"/>
    </row>
    <row r="2713" s="13" customFormat="true" ht="12" hidden="false" customHeight="false" outlineLevel="0" collapsed="false">
      <c r="A2713" s="12" t="n">
        <v>18501</v>
      </c>
      <c r="B2713" s="13" t="n">
        <v>86</v>
      </c>
      <c r="C2713" s="13" t="s">
        <v>468</v>
      </c>
      <c r="D2713" s="13" t="n">
        <v>2</v>
      </c>
      <c r="E2713" s="13" t="n">
        <v>191</v>
      </c>
      <c r="F2713" s="13" t="s">
        <v>607</v>
      </c>
      <c r="G2713" s="13" t="s">
        <v>26</v>
      </c>
      <c r="H2713" s="13" t="s">
        <v>25</v>
      </c>
      <c r="I2713" s="13" t="n">
        <v>1</v>
      </c>
      <c r="J2713" s="13" t="n">
        <v>18501</v>
      </c>
      <c r="K2713" s="14" t="n">
        <v>0.371527777777778</v>
      </c>
      <c r="L2713" s="15" t="n">
        <v>0.392361111111111</v>
      </c>
      <c r="M2713" s="16" t="n">
        <f aca="false">VLOOKUP(E2713,'Esp. percorsi al 18-10-22'!C:J,8,FALSE())</f>
        <v>10.6271929722344</v>
      </c>
      <c r="N2713" s="16"/>
      <c r="O2713" s="16"/>
      <c r="P2713" s="13" t="n">
        <v>251</v>
      </c>
      <c r="Q2713" s="17" t="n">
        <f aca="false">+M2713*P2713</f>
        <v>2667.42543603083</v>
      </c>
      <c r="R2713" s="17" t="n">
        <f aca="false">+N2713*P2713</f>
        <v>0</v>
      </c>
      <c r="S2713" s="17"/>
      <c r="T2713" s="18" t="n">
        <f aca="false">+L2713-K2713</f>
        <v>0.0208333333333333</v>
      </c>
      <c r="U2713" s="18" t="n">
        <f aca="false">+T2713*P2713</f>
        <v>5.22916666666667</v>
      </c>
      <c r="V2713" s="18"/>
    </row>
    <row r="2714" s="13" customFormat="true" ht="12" hidden="false" customHeight="false" outlineLevel="0" collapsed="false">
      <c r="A2714" s="12" t="n">
        <v>12487</v>
      </c>
      <c r="B2714" s="13" t="n">
        <v>86</v>
      </c>
      <c r="C2714" s="13" t="s">
        <v>468</v>
      </c>
      <c r="D2714" s="13" t="n">
        <v>1</v>
      </c>
      <c r="E2714" s="13" t="n">
        <v>299</v>
      </c>
      <c r="F2714" s="13" t="s">
        <v>608</v>
      </c>
      <c r="G2714" s="13" t="s">
        <v>26</v>
      </c>
      <c r="H2714" s="13" t="s">
        <v>25</v>
      </c>
      <c r="I2714" s="13" t="n">
        <v>1</v>
      </c>
      <c r="J2714" s="13" t="n">
        <v>3120</v>
      </c>
      <c r="K2714" s="14" t="n">
        <v>0.731944444444444</v>
      </c>
      <c r="L2714" s="15" t="n">
        <v>0.763888888888889</v>
      </c>
      <c r="M2714" s="16" t="n">
        <f aca="false">VLOOKUP(E2714,'Esp. percorsi al 18-10-22'!C:J,8,FALSE())</f>
        <v>16.4596876620015</v>
      </c>
      <c r="N2714" s="16"/>
      <c r="O2714" s="16"/>
      <c r="P2714" s="13" t="n">
        <v>251</v>
      </c>
      <c r="Q2714" s="17" t="n">
        <f aca="false">+M2714*P2714</f>
        <v>4131.38160316238</v>
      </c>
      <c r="R2714" s="17" t="n">
        <f aca="false">+N2714*P2714</f>
        <v>0</v>
      </c>
      <c r="S2714" s="17"/>
      <c r="T2714" s="18" t="n">
        <f aca="false">+L2714-K2714</f>
        <v>0.0319444444444444</v>
      </c>
      <c r="U2714" s="18" t="n">
        <f aca="false">+T2714*P2714</f>
        <v>8.01805555555556</v>
      </c>
      <c r="V2714" s="18"/>
    </row>
    <row r="2715" s="13" customFormat="true" ht="12" hidden="false" customHeight="false" outlineLevel="0" collapsed="false">
      <c r="A2715" s="12" t="n">
        <v>18343</v>
      </c>
      <c r="B2715" s="13" t="n">
        <v>86</v>
      </c>
      <c r="C2715" s="13" t="s">
        <v>468</v>
      </c>
      <c r="D2715" s="13" t="n">
        <v>2</v>
      </c>
      <c r="E2715" s="13" t="n">
        <v>628</v>
      </c>
      <c r="F2715" s="13" t="s">
        <v>609</v>
      </c>
      <c r="G2715" s="13" t="s">
        <v>28</v>
      </c>
      <c r="H2715" s="19" t="s">
        <v>27</v>
      </c>
      <c r="I2715" s="13" t="n">
        <v>1</v>
      </c>
      <c r="J2715" s="13" t="n">
        <v>3617</v>
      </c>
      <c r="K2715" s="14" t="n">
        <v>0.5625</v>
      </c>
      <c r="L2715" s="15" t="n">
        <v>0.59375</v>
      </c>
      <c r="M2715" s="16" t="n">
        <f aca="false">VLOOKUP(E2715,'Esp. percorsi al 18-10-22'!C:J,8,FALSE())</f>
        <v>15.8455564927516</v>
      </c>
      <c r="N2715" s="16"/>
      <c r="O2715" s="16"/>
      <c r="P2715" s="13" t="n">
        <v>44</v>
      </c>
      <c r="Q2715" s="17" t="n">
        <f aca="false">+M2715*P2715</f>
        <v>697.20448568107</v>
      </c>
      <c r="R2715" s="17" t="n">
        <f aca="false">+N2715*P2715</f>
        <v>0</v>
      </c>
      <c r="S2715" s="17"/>
      <c r="T2715" s="18" t="n">
        <f aca="false">+L2715-K2715</f>
        <v>0.03125</v>
      </c>
      <c r="U2715" s="18" t="n">
        <f aca="false">+T2715*P2715</f>
        <v>1.375</v>
      </c>
      <c r="V2715" s="18"/>
    </row>
    <row r="2716" s="13" customFormat="true" ht="12" hidden="false" customHeight="false" outlineLevel="0" collapsed="false">
      <c r="A2716" s="12" t="n">
        <v>17927</v>
      </c>
      <c r="B2716" s="13" t="n">
        <v>86</v>
      </c>
      <c r="C2716" s="13" t="s">
        <v>468</v>
      </c>
      <c r="D2716" s="13" t="n">
        <v>2</v>
      </c>
      <c r="E2716" s="13" t="n">
        <v>628</v>
      </c>
      <c r="F2716" s="13" t="s">
        <v>609</v>
      </c>
      <c r="G2716" s="13" t="s">
        <v>26</v>
      </c>
      <c r="H2716" s="19" t="s">
        <v>27</v>
      </c>
      <c r="I2716" s="13" t="n">
        <v>1</v>
      </c>
      <c r="J2716" s="13" t="n">
        <v>2277</v>
      </c>
      <c r="K2716" s="14" t="n">
        <v>0.618055555555556</v>
      </c>
      <c r="L2716" s="15" t="n">
        <v>0.649305555555556</v>
      </c>
      <c r="M2716" s="16" t="n">
        <f aca="false">VLOOKUP(E2716,'Esp. percorsi al 18-10-22'!C:J,8,FALSE())</f>
        <v>15.8455564927516</v>
      </c>
      <c r="N2716" s="16"/>
      <c r="O2716" s="16"/>
      <c r="P2716" s="13" t="n">
        <v>210</v>
      </c>
      <c r="Q2716" s="17" t="n">
        <f aca="false">+M2716*P2716</f>
        <v>3327.56686347784</v>
      </c>
      <c r="R2716" s="17" t="n">
        <f aca="false">+N2716*P2716</f>
        <v>0</v>
      </c>
      <c r="S2716" s="17"/>
      <c r="T2716" s="18" t="n">
        <f aca="false">+L2716-K2716</f>
        <v>0.03125</v>
      </c>
      <c r="U2716" s="18" t="n">
        <f aca="false">+T2716*P2716</f>
        <v>6.5625</v>
      </c>
      <c r="V2716" s="18"/>
    </row>
    <row r="2717" s="13" customFormat="true" ht="12" hidden="false" customHeight="false" outlineLevel="0" collapsed="false">
      <c r="A2717" s="12" t="n">
        <v>12455</v>
      </c>
      <c r="B2717" s="13" t="n">
        <v>86</v>
      </c>
      <c r="C2717" s="13" t="s">
        <v>468</v>
      </c>
      <c r="D2717" s="13" t="n">
        <v>2</v>
      </c>
      <c r="E2717" s="13" t="n">
        <v>628</v>
      </c>
      <c r="F2717" s="13" t="s">
        <v>609</v>
      </c>
      <c r="G2717" s="13" t="s">
        <v>26</v>
      </c>
      <c r="H2717" s="13" t="s">
        <v>25</v>
      </c>
      <c r="I2717" s="13" t="n">
        <v>1</v>
      </c>
      <c r="J2717" s="13" t="n">
        <v>2278</v>
      </c>
      <c r="K2717" s="14" t="n">
        <v>0.784722222222222</v>
      </c>
      <c r="L2717" s="15" t="n">
        <v>0.815972222222222</v>
      </c>
      <c r="M2717" s="16" t="n">
        <f aca="false">VLOOKUP(E2717,'Esp. percorsi al 18-10-22'!C:J,8,FALSE())</f>
        <v>15.8455564927516</v>
      </c>
      <c r="N2717" s="16"/>
      <c r="O2717" s="16"/>
      <c r="P2717" s="13" t="n">
        <v>251</v>
      </c>
      <c r="Q2717" s="17" t="n">
        <f aca="false">+M2717*P2717</f>
        <v>3977.23467968065</v>
      </c>
      <c r="R2717" s="17" t="n">
        <f aca="false">+N2717*P2717</f>
        <v>0</v>
      </c>
      <c r="S2717" s="17"/>
      <c r="T2717" s="18" t="n">
        <f aca="false">+L2717-K2717</f>
        <v>0.03125</v>
      </c>
      <c r="U2717" s="18" t="n">
        <f aca="false">+T2717*P2717</f>
        <v>7.84375</v>
      </c>
      <c r="V2717" s="18"/>
    </row>
    <row r="2718" s="13" customFormat="true" ht="12" hidden="false" customHeight="false" outlineLevel="0" collapsed="false">
      <c r="A2718" s="12" t="n">
        <v>11132</v>
      </c>
      <c r="B2718" s="13" t="n">
        <v>86</v>
      </c>
      <c r="C2718" s="13" t="s">
        <v>468</v>
      </c>
      <c r="D2718" s="13" t="n">
        <v>2</v>
      </c>
      <c r="E2718" s="13" t="n">
        <v>628</v>
      </c>
      <c r="F2718" s="13" t="s">
        <v>609</v>
      </c>
      <c r="G2718" s="13" t="s">
        <v>28</v>
      </c>
      <c r="H2718" s="13" t="s">
        <v>25</v>
      </c>
      <c r="I2718" s="13" t="n">
        <v>1</v>
      </c>
      <c r="J2718" s="13" t="n">
        <v>3599</v>
      </c>
      <c r="K2718" s="14" t="n">
        <v>0.836805555555555</v>
      </c>
      <c r="L2718" s="15" t="n">
        <v>0.868055555555555</v>
      </c>
      <c r="M2718" s="16" t="n">
        <f aca="false">VLOOKUP(E2718,'Esp. percorsi al 18-10-22'!C:J,8,FALSE())</f>
        <v>15.8455564927516</v>
      </c>
      <c r="N2718" s="16"/>
      <c r="O2718" s="16"/>
      <c r="P2718" s="13" t="n">
        <v>52</v>
      </c>
      <c r="Q2718" s="17" t="n">
        <f aca="false">+M2718*P2718</f>
        <v>823.968937623083</v>
      </c>
      <c r="R2718" s="17" t="n">
        <f aca="false">+N2718*P2718</f>
        <v>0</v>
      </c>
      <c r="S2718" s="17"/>
      <c r="T2718" s="18" t="n">
        <f aca="false">+L2718-K2718</f>
        <v>0.03125</v>
      </c>
      <c r="U2718" s="18" t="n">
        <f aca="false">+T2718*P2718</f>
        <v>1.625</v>
      </c>
      <c r="V2718" s="18"/>
    </row>
    <row r="2719" s="13" customFormat="true" ht="12" hidden="false" customHeight="false" outlineLevel="0" collapsed="false">
      <c r="A2719" s="12" t="n">
        <v>11130</v>
      </c>
      <c r="B2719" s="13" t="n">
        <v>86</v>
      </c>
      <c r="C2719" s="13" t="s">
        <v>468</v>
      </c>
      <c r="D2719" s="13" t="n">
        <v>2</v>
      </c>
      <c r="E2719" s="13" t="n">
        <v>953</v>
      </c>
      <c r="F2719" s="13" t="s">
        <v>610</v>
      </c>
      <c r="G2719" s="13" t="s">
        <v>26</v>
      </c>
      <c r="H2719" s="13" t="s">
        <v>25</v>
      </c>
      <c r="I2719" s="13" t="n">
        <v>1</v>
      </c>
      <c r="J2719" s="13" t="n">
        <v>3131</v>
      </c>
      <c r="K2719" s="14" t="n">
        <v>0.315972222222222</v>
      </c>
      <c r="L2719" s="15" t="n">
        <v>0.326388888888889</v>
      </c>
      <c r="M2719" s="16" t="n">
        <f aca="false">VLOOKUP(E2719,'Esp. percorsi al 18-10-22'!C:J,8,FALSE())</f>
        <v>6.33679364015119</v>
      </c>
      <c r="N2719" s="16"/>
      <c r="O2719" s="16"/>
      <c r="P2719" s="13" t="n">
        <v>251</v>
      </c>
      <c r="Q2719" s="17" t="n">
        <f aca="false">+M2719*P2719</f>
        <v>1590.53520367795</v>
      </c>
      <c r="R2719" s="17" t="n">
        <f aca="false">+N2719*P2719</f>
        <v>0</v>
      </c>
      <c r="S2719" s="17"/>
      <c r="T2719" s="18" t="n">
        <f aca="false">+L2719-K2719</f>
        <v>0.0104166666666667</v>
      </c>
      <c r="U2719" s="18" t="n">
        <f aca="false">+T2719*P2719</f>
        <v>2.61458333333333</v>
      </c>
      <c r="V2719" s="18"/>
    </row>
    <row r="2720" s="13" customFormat="true" ht="12" hidden="false" customHeight="false" outlineLevel="0" collapsed="false">
      <c r="A2720" s="12" t="n">
        <v>10606</v>
      </c>
      <c r="B2720" s="13" t="n">
        <v>91</v>
      </c>
      <c r="C2720" s="13" t="s">
        <v>468</v>
      </c>
      <c r="D2720" s="13" t="n">
        <v>0</v>
      </c>
      <c r="E2720" s="13" t="n">
        <v>57</v>
      </c>
      <c r="F2720" s="13" t="s">
        <v>611</v>
      </c>
      <c r="G2720" s="13" t="s">
        <v>28</v>
      </c>
      <c r="H2720" s="13" t="s">
        <v>25</v>
      </c>
      <c r="I2720" s="13" t="n">
        <v>1</v>
      </c>
      <c r="J2720" s="13" t="n">
        <v>5483</v>
      </c>
      <c r="K2720" s="14" t="n">
        <v>0.378472222222222</v>
      </c>
      <c r="L2720" s="15" t="n">
        <v>0.397916666666667</v>
      </c>
      <c r="M2720" s="16" t="n">
        <f aca="false">VLOOKUP(E2720,'Esp. percorsi al 18-10-22'!C:J,8,FALSE())</f>
        <v>12.8239761172672</v>
      </c>
      <c r="N2720" s="16"/>
      <c r="O2720" s="16"/>
      <c r="P2720" s="13" t="n">
        <v>52</v>
      </c>
      <c r="Q2720" s="17" t="n">
        <f aca="false">+M2720*P2720</f>
        <v>666.846758097894</v>
      </c>
      <c r="R2720" s="17" t="n">
        <f aca="false">+N2720*P2720</f>
        <v>0</v>
      </c>
      <c r="S2720" s="17"/>
      <c r="T2720" s="18" t="n">
        <f aca="false">+L2720-K2720</f>
        <v>0.0194444444444444</v>
      </c>
      <c r="U2720" s="18" t="n">
        <f aca="false">+T2720*P2720</f>
        <v>1.01111111111111</v>
      </c>
      <c r="V2720" s="18"/>
    </row>
    <row r="2721" s="13" customFormat="true" ht="12" hidden="false" customHeight="false" outlineLevel="0" collapsed="false">
      <c r="A2721" s="12" t="n">
        <v>17490</v>
      </c>
      <c r="B2721" s="13" t="n">
        <v>91</v>
      </c>
      <c r="C2721" s="13" t="s">
        <v>468</v>
      </c>
      <c r="D2721" s="13" t="n">
        <v>0</v>
      </c>
      <c r="E2721" s="13" t="n">
        <v>57</v>
      </c>
      <c r="F2721" s="13" t="s">
        <v>611</v>
      </c>
      <c r="G2721" s="13" t="s">
        <v>26</v>
      </c>
      <c r="H2721" s="13" t="s">
        <v>25</v>
      </c>
      <c r="I2721" s="13" t="n">
        <v>1</v>
      </c>
      <c r="J2721" s="13" t="n">
        <v>4312</v>
      </c>
      <c r="K2721" s="14" t="n">
        <v>0.378472222222222</v>
      </c>
      <c r="L2721" s="15" t="n">
        <v>0.397916666666667</v>
      </c>
      <c r="M2721" s="16" t="n">
        <f aca="false">VLOOKUP(E2721,'Esp. percorsi al 18-10-22'!C:J,8,FALSE())</f>
        <v>12.8239761172672</v>
      </c>
      <c r="N2721" s="16"/>
      <c r="O2721" s="16"/>
      <c r="P2721" s="13" t="n">
        <v>251</v>
      </c>
      <c r="Q2721" s="17" t="n">
        <f aca="false">+M2721*P2721</f>
        <v>3218.81800543407</v>
      </c>
      <c r="R2721" s="17" t="n">
        <f aca="false">+N2721*P2721</f>
        <v>0</v>
      </c>
      <c r="S2721" s="17"/>
      <c r="T2721" s="18" t="n">
        <f aca="false">+L2721-K2721</f>
        <v>0.0194444444444444</v>
      </c>
      <c r="U2721" s="18" t="n">
        <f aca="false">+T2721*P2721</f>
        <v>4.88055555555556</v>
      </c>
      <c r="V2721" s="18"/>
    </row>
    <row r="2722" s="13" customFormat="true" ht="12" hidden="false" customHeight="false" outlineLevel="0" collapsed="false">
      <c r="A2722" s="12" t="n">
        <v>10601</v>
      </c>
      <c r="B2722" s="13" t="n">
        <v>91</v>
      </c>
      <c r="C2722" s="13" t="s">
        <v>468</v>
      </c>
      <c r="D2722" s="13" t="n">
        <v>0</v>
      </c>
      <c r="E2722" s="13" t="n">
        <v>57</v>
      </c>
      <c r="F2722" s="13" t="s">
        <v>611</v>
      </c>
      <c r="G2722" s="13" t="s">
        <v>26</v>
      </c>
      <c r="H2722" s="13" t="s">
        <v>25</v>
      </c>
      <c r="I2722" s="13" t="n">
        <v>1</v>
      </c>
      <c r="J2722" s="13" t="n">
        <v>4313</v>
      </c>
      <c r="K2722" s="14" t="n">
        <v>0.5</v>
      </c>
      <c r="L2722" s="15" t="n">
        <v>0.519444444444444</v>
      </c>
      <c r="M2722" s="16" t="n">
        <f aca="false">VLOOKUP(E2722,'Esp. percorsi al 18-10-22'!C:J,8,FALSE())</f>
        <v>12.8239761172672</v>
      </c>
      <c r="N2722" s="16"/>
      <c r="O2722" s="16"/>
      <c r="P2722" s="13" t="n">
        <v>251</v>
      </c>
      <c r="Q2722" s="17" t="n">
        <f aca="false">+M2722*P2722</f>
        <v>3218.81800543407</v>
      </c>
      <c r="R2722" s="17" t="n">
        <f aca="false">+N2722*P2722</f>
        <v>0</v>
      </c>
      <c r="S2722" s="17"/>
      <c r="T2722" s="18" t="n">
        <f aca="false">+L2722-K2722</f>
        <v>0.0194444444444444</v>
      </c>
      <c r="U2722" s="18" t="n">
        <f aca="false">+T2722*P2722</f>
        <v>4.88055555555556</v>
      </c>
      <c r="V2722" s="18"/>
    </row>
    <row r="2723" s="13" customFormat="true" ht="12" hidden="false" customHeight="false" outlineLevel="0" collapsed="false">
      <c r="A2723" s="12" t="n">
        <v>10604</v>
      </c>
      <c r="B2723" s="13" t="n">
        <v>91</v>
      </c>
      <c r="C2723" s="13" t="s">
        <v>468</v>
      </c>
      <c r="D2723" s="13" t="n">
        <v>0</v>
      </c>
      <c r="E2723" s="13" t="n">
        <v>57</v>
      </c>
      <c r="F2723" s="13" t="s">
        <v>611</v>
      </c>
      <c r="G2723" s="13" t="s">
        <v>28</v>
      </c>
      <c r="H2723" s="13" t="s">
        <v>25</v>
      </c>
      <c r="I2723" s="13" t="n">
        <v>1</v>
      </c>
      <c r="J2723" s="13" t="n">
        <v>5315</v>
      </c>
      <c r="K2723" s="14" t="n">
        <v>0.663194444444444</v>
      </c>
      <c r="L2723" s="15" t="n">
        <v>0.682638888888889</v>
      </c>
      <c r="M2723" s="16" t="n">
        <f aca="false">VLOOKUP(E2723,'Esp. percorsi al 18-10-22'!C:J,8,FALSE())</f>
        <v>12.8239761172672</v>
      </c>
      <c r="N2723" s="16"/>
      <c r="O2723" s="16"/>
      <c r="P2723" s="13" t="n">
        <v>52</v>
      </c>
      <c r="Q2723" s="17" t="n">
        <f aca="false">+M2723*P2723</f>
        <v>666.846758097894</v>
      </c>
      <c r="R2723" s="17" t="n">
        <f aca="false">+N2723*P2723</f>
        <v>0</v>
      </c>
      <c r="S2723" s="17"/>
      <c r="T2723" s="18" t="n">
        <f aca="false">+L2723-K2723</f>
        <v>0.0194444444444444</v>
      </c>
      <c r="U2723" s="18" t="n">
        <f aca="false">+T2723*P2723</f>
        <v>1.01111111111111</v>
      </c>
      <c r="V2723" s="18"/>
    </row>
    <row r="2724" s="13" customFormat="true" ht="12" hidden="false" customHeight="false" outlineLevel="0" collapsed="false">
      <c r="A2724" s="12" t="n">
        <v>10602</v>
      </c>
      <c r="B2724" s="13" t="n">
        <v>91</v>
      </c>
      <c r="C2724" s="13" t="s">
        <v>468</v>
      </c>
      <c r="D2724" s="13" t="n">
        <v>0</v>
      </c>
      <c r="E2724" s="13" t="n">
        <v>57</v>
      </c>
      <c r="F2724" s="13" t="s">
        <v>611</v>
      </c>
      <c r="G2724" s="13" t="s">
        <v>26</v>
      </c>
      <c r="H2724" s="13" t="s">
        <v>25</v>
      </c>
      <c r="I2724" s="13" t="n">
        <v>1</v>
      </c>
      <c r="J2724" s="13" t="n">
        <v>4314</v>
      </c>
      <c r="K2724" s="14" t="n">
        <v>0.673611111111111</v>
      </c>
      <c r="L2724" s="15" t="n">
        <v>0.693055555555556</v>
      </c>
      <c r="M2724" s="16" t="n">
        <f aca="false">VLOOKUP(E2724,'Esp. percorsi al 18-10-22'!C:J,8,FALSE())</f>
        <v>12.8239761172672</v>
      </c>
      <c r="N2724" s="16"/>
      <c r="O2724" s="16"/>
      <c r="P2724" s="13" t="n">
        <v>251</v>
      </c>
      <c r="Q2724" s="17" t="n">
        <f aca="false">+M2724*P2724</f>
        <v>3218.81800543407</v>
      </c>
      <c r="R2724" s="17" t="n">
        <f aca="false">+N2724*P2724</f>
        <v>0</v>
      </c>
      <c r="S2724" s="17"/>
      <c r="T2724" s="18" t="n">
        <f aca="false">+L2724-K2724</f>
        <v>0.0194444444444444</v>
      </c>
      <c r="U2724" s="18" t="n">
        <f aca="false">+T2724*P2724</f>
        <v>4.88055555555556</v>
      </c>
      <c r="V2724" s="18"/>
    </row>
    <row r="2725" s="13" customFormat="true" ht="12" hidden="false" customHeight="false" outlineLevel="0" collapsed="false">
      <c r="A2725" s="12" t="n">
        <v>10605</v>
      </c>
      <c r="B2725" s="13" t="n">
        <v>91</v>
      </c>
      <c r="C2725" s="13" t="s">
        <v>468</v>
      </c>
      <c r="D2725" s="13" t="n">
        <v>0</v>
      </c>
      <c r="E2725" s="13" t="n">
        <v>58</v>
      </c>
      <c r="F2725" s="13" t="s">
        <v>612</v>
      </c>
      <c r="G2725" s="13" t="s">
        <v>24</v>
      </c>
      <c r="H2725" s="13" t="s">
        <v>25</v>
      </c>
      <c r="I2725" s="13" t="n">
        <v>1</v>
      </c>
      <c r="J2725" s="13" t="n">
        <v>4315</v>
      </c>
      <c r="K2725" s="14" t="n">
        <v>0.399305555555556</v>
      </c>
      <c r="L2725" s="15" t="n">
        <v>0.413194444444444</v>
      </c>
      <c r="M2725" s="16" t="n">
        <f aca="false">VLOOKUP(E2725,'Esp. percorsi al 18-10-22'!C:J,8,FALSE())</f>
        <v>10.4285336968384</v>
      </c>
      <c r="N2725" s="16"/>
      <c r="O2725" s="16"/>
      <c r="P2725" s="13" t="n">
        <v>303</v>
      </c>
      <c r="Q2725" s="17" t="n">
        <f aca="false">+M2725*P2725</f>
        <v>3159.84571014204</v>
      </c>
      <c r="R2725" s="17" t="n">
        <f aca="false">+N2725*P2725</f>
        <v>0</v>
      </c>
      <c r="S2725" s="17"/>
      <c r="T2725" s="18" t="n">
        <f aca="false">+L2725-K2725</f>
        <v>0.0138888888888889</v>
      </c>
      <c r="U2725" s="18" t="n">
        <f aca="false">+T2725*P2725</f>
        <v>4.20833333333333</v>
      </c>
      <c r="V2725" s="18"/>
    </row>
    <row r="2726" s="13" customFormat="true" ht="12" hidden="false" customHeight="false" outlineLevel="0" collapsed="false">
      <c r="A2726" s="12" t="n">
        <v>10603</v>
      </c>
      <c r="B2726" s="13" t="n">
        <v>91</v>
      </c>
      <c r="C2726" s="13" t="s">
        <v>468</v>
      </c>
      <c r="D2726" s="13" t="n">
        <v>0</v>
      </c>
      <c r="E2726" s="13" t="n">
        <v>58</v>
      </c>
      <c r="F2726" s="13" t="s">
        <v>612</v>
      </c>
      <c r="G2726" s="13" t="s">
        <v>24</v>
      </c>
      <c r="H2726" s="13" t="s">
        <v>25</v>
      </c>
      <c r="I2726" s="13" t="n">
        <v>1</v>
      </c>
      <c r="J2726" s="13" t="n">
        <v>4316</v>
      </c>
      <c r="K2726" s="14" t="n">
        <v>0.739583333333333</v>
      </c>
      <c r="L2726" s="15" t="n">
        <v>0.753472222222222</v>
      </c>
      <c r="M2726" s="16" t="n">
        <f aca="false">VLOOKUP(E2726,'Esp. percorsi al 18-10-22'!C:J,8,FALSE())</f>
        <v>10.4285336968384</v>
      </c>
      <c r="N2726" s="16"/>
      <c r="O2726" s="16"/>
      <c r="P2726" s="13" t="n">
        <v>303</v>
      </c>
      <c r="Q2726" s="17" t="n">
        <f aca="false">+M2726*P2726</f>
        <v>3159.84571014204</v>
      </c>
      <c r="R2726" s="17" t="n">
        <f aca="false">+N2726*P2726</f>
        <v>0</v>
      </c>
      <c r="S2726" s="17"/>
      <c r="T2726" s="18" t="n">
        <f aca="false">+L2726-K2726</f>
        <v>0.0138888888888889</v>
      </c>
      <c r="U2726" s="18" t="n">
        <f aca="false">+T2726*P2726</f>
        <v>4.20833333333333</v>
      </c>
      <c r="V2726" s="18"/>
    </row>
    <row r="2727" s="13" customFormat="true" ht="12" hidden="false" customHeight="false" outlineLevel="0" collapsed="false">
      <c r="A2727" s="12" t="n">
        <v>10599</v>
      </c>
      <c r="B2727" s="13" t="n">
        <v>91</v>
      </c>
      <c r="C2727" s="13" t="s">
        <v>468</v>
      </c>
      <c r="D2727" s="13" t="n">
        <v>0</v>
      </c>
      <c r="E2727" s="13" t="n">
        <v>59</v>
      </c>
      <c r="F2727" s="13" t="s">
        <v>613</v>
      </c>
      <c r="G2727" s="13" t="s">
        <v>28</v>
      </c>
      <c r="H2727" s="13" t="s">
        <v>25</v>
      </c>
      <c r="I2727" s="13" t="n">
        <v>1</v>
      </c>
      <c r="J2727" s="13" t="n">
        <v>3702</v>
      </c>
      <c r="K2727" s="14" t="n">
        <v>0.456944444444444</v>
      </c>
      <c r="L2727" s="15" t="n">
        <v>0.49375</v>
      </c>
      <c r="M2727" s="16" t="n">
        <f aca="false">VLOOKUP(E2727,'Esp. percorsi al 18-10-22'!C:J,8,FALSE())</f>
        <v>24.5513642767623</v>
      </c>
      <c r="N2727" s="16"/>
      <c r="O2727" s="16"/>
      <c r="P2727" s="13" t="n">
        <v>52</v>
      </c>
      <c r="Q2727" s="17" t="n">
        <f aca="false">+M2727*P2727</f>
        <v>1276.67094239164</v>
      </c>
      <c r="R2727" s="17" t="n">
        <f aca="false">+N2727*P2727</f>
        <v>0</v>
      </c>
      <c r="S2727" s="17"/>
      <c r="T2727" s="18" t="n">
        <f aca="false">+L2727-K2727</f>
        <v>0.0368055555555556</v>
      </c>
      <c r="U2727" s="18" t="n">
        <f aca="false">+T2727*P2727</f>
        <v>1.91388888888889</v>
      </c>
      <c r="V2727" s="18"/>
    </row>
    <row r="2728" s="13" customFormat="true" ht="12" hidden="false" customHeight="false" outlineLevel="0" collapsed="false">
      <c r="A2728" s="12" t="n">
        <v>10597</v>
      </c>
      <c r="B2728" s="13" t="n">
        <v>91</v>
      </c>
      <c r="C2728" s="13" t="s">
        <v>468</v>
      </c>
      <c r="D2728" s="13" t="n">
        <v>0</v>
      </c>
      <c r="E2728" s="13" t="n">
        <v>60</v>
      </c>
      <c r="F2728" s="13" t="s">
        <v>614</v>
      </c>
      <c r="G2728" s="13" t="s">
        <v>24</v>
      </c>
      <c r="H2728" s="13" t="s">
        <v>25</v>
      </c>
      <c r="I2728" s="13" t="n">
        <v>1</v>
      </c>
      <c r="J2728" s="13" t="n">
        <v>2246</v>
      </c>
      <c r="K2728" s="14" t="n">
        <v>0.708333333333333</v>
      </c>
      <c r="L2728" s="15" t="n">
        <v>0.748611111111111</v>
      </c>
      <c r="M2728" s="16" t="n">
        <f aca="false">VLOOKUP(E2728,'Esp. percorsi al 18-10-22'!C:J,8,FALSE())</f>
        <v>25.7767623898584</v>
      </c>
      <c r="N2728" s="16"/>
      <c r="O2728" s="16"/>
      <c r="P2728" s="13" t="n">
        <v>303</v>
      </c>
      <c r="Q2728" s="17" t="n">
        <f aca="false">+M2728*P2728</f>
        <v>7810.3590041271</v>
      </c>
      <c r="R2728" s="17" t="n">
        <f aca="false">+N2728*P2728</f>
        <v>0</v>
      </c>
      <c r="S2728" s="17"/>
      <c r="T2728" s="18" t="n">
        <f aca="false">+L2728-K2728</f>
        <v>0.0402777777777778</v>
      </c>
      <c r="U2728" s="18" t="n">
        <f aca="false">+T2728*P2728</f>
        <v>12.2041666666667</v>
      </c>
      <c r="V2728" s="18"/>
    </row>
    <row r="2729" s="13" customFormat="true" ht="12" hidden="false" customHeight="false" outlineLevel="0" collapsed="false">
      <c r="A2729" s="12" t="n">
        <v>9678</v>
      </c>
      <c r="B2729" s="13" t="n">
        <v>91</v>
      </c>
      <c r="C2729" s="13" t="s">
        <v>468</v>
      </c>
      <c r="D2729" s="13" t="n">
        <v>0</v>
      </c>
      <c r="E2729" s="13" t="n">
        <v>114</v>
      </c>
      <c r="F2729" s="13" t="s">
        <v>615</v>
      </c>
      <c r="G2729" s="13" t="s">
        <v>42</v>
      </c>
      <c r="H2729" s="19" t="s">
        <v>27</v>
      </c>
      <c r="I2729" s="13" t="n">
        <v>1</v>
      </c>
      <c r="J2729" s="13" t="n">
        <v>5892</v>
      </c>
      <c r="K2729" s="14" t="n">
        <v>0.572916666666667</v>
      </c>
      <c r="L2729" s="15" t="n">
        <v>0.581944444444444</v>
      </c>
      <c r="M2729" s="16" t="n">
        <f aca="false">VLOOKUP(E2729,'Esp. percorsi al 18-10-22'!C:J,8,FALSE())</f>
        <v>5.75185806052056</v>
      </c>
      <c r="N2729" s="16"/>
      <c r="O2729" s="16"/>
      <c r="P2729" s="13" t="n">
        <v>189</v>
      </c>
      <c r="Q2729" s="17" t="n">
        <f aca="false">+M2729*P2729</f>
        <v>1087.10117343839</v>
      </c>
      <c r="R2729" s="17" t="n">
        <f aca="false">+N2729*P2729</f>
        <v>0</v>
      </c>
      <c r="S2729" s="17"/>
      <c r="T2729" s="18" t="n">
        <f aca="false">+L2729-K2729</f>
        <v>0.00902777777777778</v>
      </c>
      <c r="U2729" s="18" t="n">
        <f aca="false">+T2729*P2729</f>
        <v>1.70625</v>
      </c>
      <c r="V2729" s="18"/>
    </row>
    <row r="2730" s="13" customFormat="true" ht="12" hidden="false" customHeight="false" outlineLevel="0" collapsed="false">
      <c r="A2730" s="12" t="n">
        <v>17624</v>
      </c>
      <c r="B2730" s="13" t="n">
        <v>91</v>
      </c>
      <c r="C2730" s="13" t="s">
        <v>468</v>
      </c>
      <c r="D2730" s="13" t="n">
        <v>0</v>
      </c>
      <c r="E2730" s="13" t="n">
        <v>669</v>
      </c>
      <c r="F2730" s="13" t="s">
        <v>616</v>
      </c>
      <c r="G2730" s="13" t="s">
        <v>42</v>
      </c>
      <c r="H2730" s="19" t="s">
        <v>27</v>
      </c>
      <c r="I2730" s="13" t="n">
        <v>1</v>
      </c>
      <c r="J2730" s="13" t="n">
        <v>3053</v>
      </c>
      <c r="K2730" s="14" t="n">
        <v>0.322916666666667</v>
      </c>
      <c r="L2730" s="15" t="n">
        <v>0.336805555555556</v>
      </c>
      <c r="M2730" s="16" t="n">
        <f aca="false">VLOOKUP(E2730,'Esp. percorsi al 18-10-22'!C:J,8,FALSE())</f>
        <v>6.84140660459356</v>
      </c>
      <c r="N2730" s="16"/>
      <c r="O2730" s="16"/>
      <c r="P2730" s="13" t="n">
        <v>189</v>
      </c>
      <c r="Q2730" s="17" t="n">
        <f aca="false">+M2730*P2730</f>
        <v>1293.02584826818</v>
      </c>
      <c r="R2730" s="17" t="n">
        <f aca="false">+N2730*P2730</f>
        <v>0</v>
      </c>
      <c r="S2730" s="17"/>
      <c r="T2730" s="18" t="n">
        <f aca="false">+L2730-K2730</f>
        <v>0.0138888888888889</v>
      </c>
      <c r="U2730" s="18" t="n">
        <f aca="false">+T2730*P2730</f>
        <v>2.625</v>
      </c>
      <c r="V2730" s="18"/>
    </row>
    <row r="2731" s="13" customFormat="true" ht="12" hidden="false" customHeight="false" outlineLevel="0" collapsed="false">
      <c r="A2731" s="12" t="n">
        <v>10598</v>
      </c>
      <c r="B2731" s="13" t="n">
        <v>91</v>
      </c>
      <c r="C2731" s="13" t="s">
        <v>468</v>
      </c>
      <c r="D2731" s="13" t="n">
        <v>0</v>
      </c>
      <c r="E2731" s="13" t="n">
        <v>672</v>
      </c>
      <c r="F2731" s="13" t="s">
        <v>617</v>
      </c>
      <c r="G2731" s="13" t="s">
        <v>26</v>
      </c>
      <c r="H2731" s="13" t="s">
        <v>25</v>
      </c>
      <c r="I2731" s="13" t="n">
        <v>1</v>
      </c>
      <c r="J2731" s="13" t="n">
        <v>3153</v>
      </c>
      <c r="K2731" s="14" t="n">
        <v>0.434027777777778</v>
      </c>
      <c r="L2731" s="15" t="n">
        <v>0.461805555555556</v>
      </c>
      <c r="M2731" s="16" t="n">
        <f aca="false">VLOOKUP(E2731,'Esp. percorsi al 18-10-22'!C:J,8,FALSE())</f>
        <v>18.5783169339198</v>
      </c>
      <c r="N2731" s="16"/>
      <c r="O2731" s="16"/>
      <c r="P2731" s="13" t="n">
        <v>251</v>
      </c>
      <c r="Q2731" s="17" t="n">
        <f aca="false">+M2731*P2731</f>
        <v>4663.15755041387</v>
      </c>
      <c r="R2731" s="17" t="n">
        <f aca="false">+N2731*P2731</f>
        <v>0</v>
      </c>
      <c r="S2731" s="17"/>
      <c r="T2731" s="18" t="n">
        <f aca="false">+L2731-K2731</f>
        <v>0.0277777777777778</v>
      </c>
      <c r="U2731" s="18" t="n">
        <f aca="false">+T2731*P2731</f>
        <v>6.97222222222222</v>
      </c>
      <c r="V2731" s="18"/>
    </row>
    <row r="2732" s="13" customFormat="true" ht="12" hidden="false" customHeight="false" outlineLevel="0" collapsed="false">
      <c r="A2732" s="12" t="n">
        <v>9363</v>
      </c>
      <c r="B2732" s="13" t="n">
        <v>91</v>
      </c>
      <c r="C2732" s="13" t="s">
        <v>468</v>
      </c>
      <c r="D2732" s="13" t="n">
        <v>0</v>
      </c>
      <c r="E2732" s="13" t="n">
        <v>990</v>
      </c>
      <c r="F2732" s="13" t="s">
        <v>618</v>
      </c>
      <c r="G2732" s="13" t="s">
        <v>42</v>
      </c>
      <c r="H2732" s="19" t="s">
        <v>27</v>
      </c>
      <c r="I2732" s="13" t="n">
        <v>1</v>
      </c>
      <c r="J2732" s="13" t="n">
        <v>4051</v>
      </c>
      <c r="K2732" s="14" t="n">
        <v>0.329861111111111</v>
      </c>
      <c r="L2732" s="15" t="n">
        <v>0.340277777777778</v>
      </c>
      <c r="M2732" s="16" t="n">
        <f aca="false">VLOOKUP(E2732,'Esp. percorsi al 18-10-22'!C:J,8,FALSE())</f>
        <v>4.44988006303989</v>
      </c>
      <c r="N2732" s="16"/>
      <c r="O2732" s="16"/>
      <c r="P2732" s="13" t="n">
        <v>189</v>
      </c>
      <c r="Q2732" s="17" t="n">
        <f aca="false">+M2732*P2732</f>
        <v>841.027331914539</v>
      </c>
      <c r="R2732" s="17" t="n">
        <f aca="false">+N2732*P2732</f>
        <v>0</v>
      </c>
      <c r="S2732" s="17"/>
      <c r="T2732" s="18" t="n">
        <f aca="false">+L2732-K2732</f>
        <v>0.0104166666666667</v>
      </c>
      <c r="U2732" s="18" t="n">
        <f aca="false">+T2732*P2732</f>
        <v>1.96875</v>
      </c>
      <c r="V2732" s="18"/>
    </row>
    <row r="2733" s="13" customFormat="true" ht="12" hidden="false" customHeight="false" outlineLevel="0" collapsed="false">
      <c r="A2733" s="12" t="n">
        <v>18566</v>
      </c>
      <c r="B2733" s="13" t="n">
        <v>91</v>
      </c>
      <c r="C2733" s="13" t="s">
        <v>468</v>
      </c>
      <c r="D2733" s="13" t="n">
        <v>0</v>
      </c>
      <c r="E2733" s="13" t="n">
        <v>1020</v>
      </c>
      <c r="F2733" s="13" t="s">
        <v>619</v>
      </c>
      <c r="G2733" s="13" t="s">
        <v>42</v>
      </c>
      <c r="H2733" s="13" t="n">
        <v>5</v>
      </c>
      <c r="I2733" s="13" t="n">
        <v>1</v>
      </c>
      <c r="J2733" s="13" t="n">
        <v>18566</v>
      </c>
      <c r="K2733" s="14" t="n">
        <v>0.541666666666667</v>
      </c>
      <c r="L2733" s="15" t="n">
        <v>0.552083333333333</v>
      </c>
      <c r="M2733" s="16" t="n">
        <f aca="false">VLOOKUP(E2733,'Esp. percorsi al 18-10-22'!C:J,8,FALSE())</f>
        <v>4.21799940629018</v>
      </c>
      <c r="N2733" s="16"/>
      <c r="O2733" s="16"/>
      <c r="P2733" s="13" t="n">
        <v>37</v>
      </c>
      <c r="Q2733" s="17" t="n">
        <f aca="false">+M2733*P2733</f>
        <v>156.065978032737</v>
      </c>
      <c r="R2733" s="17" t="n">
        <f aca="false">+N2733*P2733</f>
        <v>0</v>
      </c>
      <c r="S2733" s="17"/>
      <c r="T2733" s="18" t="n">
        <f aca="false">+L2733-K2733</f>
        <v>0.0104166666666667</v>
      </c>
      <c r="U2733" s="18" t="n">
        <f aca="false">+T2733*P2733</f>
        <v>0.385416666666667</v>
      </c>
      <c r="V2733" s="18"/>
    </row>
    <row r="2734" s="13" customFormat="true" ht="12" hidden="false" customHeight="false" outlineLevel="0" collapsed="false">
      <c r="A2734" s="12" t="n">
        <v>18548</v>
      </c>
      <c r="B2734" s="13" t="n">
        <v>91</v>
      </c>
      <c r="C2734" s="13" t="s">
        <v>468</v>
      </c>
      <c r="D2734" s="13" t="n">
        <v>0</v>
      </c>
      <c r="E2734" s="13" t="n">
        <v>1020</v>
      </c>
      <c r="F2734" s="13" t="s">
        <v>619</v>
      </c>
      <c r="G2734" s="13" t="s">
        <v>42</v>
      </c>
      <c r="H2734" s="13" t="n">
        <v>1234</v>
      </c>
      <c r="I2734" s="13" t="n">
        <v>1</v>
      </c>
      <c r="J2734" s="13" t="n">
        <v>4310</v>
      </c>
      <c r="K2734" s="14" t="n">
        <v>0.583333333333333</v>
      </c>
      <c r="L2734" s="15" t="n">
        <v>0.5875</v>
      </c>
      <c r="M2734" s="16" t="n">
        <f aca="false">VLOOKUP(E2734,'Esp. percorsi al 18-10-22'!C:J,8,FALSE())</f>
        <v>4.21799940629018</v>
      </c>
      <c r="N2734" s="16"/>
      <c r="O2734" s="16"/>
      <c r="P2734" s="13" t="n">
        <v>152</v>
      </c>
      <c r="Q2734" s="17" t="n">
        <f aca="false">+M2734*P2734</f>
        <v>641.135909756107</v>
      </c>
      <c r="R2734" s="17" t="n">
        <f aca="false">+N2734*P2734</f>
        <v>0</v>
      </c>
      <c r="S2734" s="17"/>
      <c r="T2734" s="18" t="n">
        <f aca="false">+L2734-K2734</f>
        <v>0.00416666666666667</v>
      </c>
      <c r="U2734" s="18" t="n">
        <f aca="false">+T2734*P2734</f>
        <v>0.633333333333333</v>
      </c>
      <c r="V2734" s="18"/>
    </row>
    <row r="2735" s="13" customFormat="true" ht="12" hidden="false" customHeight="false" outlineLevel="0" collapsed="false">
      <c r="A2735" s="12" t="n">
        <v>18568</v>
      </c>
      <c r="B2735" s="13" t="n">
        <v>91</v>
      </c>
      <c r="C2735" s="13" t="s">
        <v>468</v>
      </c>
      <c r="D2735" s="13" t="n">
        <v>0</v>
      </c>
      <c r="E2735" s="13" t="n">
        <v>1020</v>
      </c>
      <c r="F2735" s="13" t="s">
        <v>619</v>
      </c>
      <c r="G2735" s="13" t="s">
        <v>42</v>
      </c>
      <c r="H2735" s="13" t="n">
        <v>234</v>
      </c>
      <c r="I2735" s="13" t="n">
        <v>1</v>
      </c>
      <c r="J2735" s="13" t="n">
        <v>18568</v>
      </c>
      <c r="K2735" s="14" t="n">
        <v>0.677083333333333</v>
      </c>
      <c r="L2735" s="15" t="n">
        <v>0.68125</v>
      </c>
      <c r="M2735" s="16" t="n">
        <f aca="false">VLOOKUP(E2735,'Esp. percorsi al 18-10-22'!C:J,8,FALSE())</f>
        <v>4.21799940629018</v>
      </c>
      <c r="N2735" s="16"/>
      <c r="O2735" s="16"/>
      <c r="P2735" s="13" t="n">
        <v>114</v>
      </c>
      <c r="Q2735" s="17" t="n">
        <f aca="false">+M2735*P2735</f>
        <v>480.851932317081</v>
      </c>
      <c r="R2735" s="17" t="n">
        <f aca="false">+N2735*P2735</f>
        <v>0</v>
      </c>
      <c r="S2735" s="17"/>
      <c r="T2735" s="18" t="n">
        <f aca="false">+L2735-K2735</f>
        <v>0.00416666666666667</v>
      </c>
      <c r="U2735" s="18" t="n">
        <f aca="false">+T2735*P2735</f>
        <v>0.475</v>
      </c>
      <c r="V2735" s="18"/>
    </row>
    <row r="2736" s="13" customFormat="true" ht="12" hidden="false" customHeight="false" outlineLevel="0" collapsed="false">
      <c r="A2736" s="12" t="n">
        <v>10569</v>
      </c>
      <c r="B2736" s="13" t="n">
        <v>92</v>
      </c>
      <c r="C2736" s="13" t="s">
        <v>468</v>
      </c>
      <c r="D2736" s="13" t="n">
        <v>1</v>
      </c>
      <c r="E2736" s="13" t="n">
        <v>30</v>
      </c>
      <c r="F2736" s="13" t="s">
        <v>620</v>
      </c>
      <c r="G2736" s="13" t="s">
        <v>28</v>
      </c>
      <c r="H2736" s="13" t="s">
        <v>25</v>
      </c>
      <c r="I2736" s="13" t="n">
        <v>1</v>
      </c>
      <c r="J2736" s="13" t="n">
        <v>3658</v>
      </c>
      <c r="K2736" s="14" t="n">
        <v>0.576388888888889</v>
      </c>
      <c r="L2736" s="15" t="n">
        <v>0.600694444444444</v>
      </c>
      <c r="M2736" s="16" t="n">
        <f aca="false">VLOOKUP(E2736,'Esp. percorsi al 18-10-22'!C:J,8,FALSE())</f>
        <v>8.97164885881717</v>
      </c>
      <c r="N2736" s="16"/>
      <c r="O2736" s="16"/>
      <c r="P2736" s="13" t="n">
        <v>52</v>
      </c>
      <c r="Q2736" s="17" t="n">
        <f aca="false">+M2736*P2736</f>
        <v>466.525740658493</v>
      </c>
      <c r="R2736" s="17" t="n">
        <f aca="false">+N2736*P2736</f>
        <v>0</v>
      </c>
      <c r="S2736" s="17"/>
      <c r="T2736" s="18" t="n">
        <f aca="false">+L2736-K2736</f>
        <v>0.0243055555555556</v>
      </c>
      <c r="U2736" s="18" t="n">
        <f aca="false">+T2736*P2736</f>
        <v>1.26388888888889</v>
      </c>
      <c r="V2736" s="18"/>
    </row>
    <row r="2737" s="13" customFormat="true" ht="12" hidden="false" customHeight="false" outlineLevel="0" collapsed="false">
      <c r="A2737" s="12" t="n">
        <v>10583</v>
      </c>
      <c r="B2737" s="13" t="n">
        <v>92</v>
      </c>
      <c r="C2737" s="13" t="s">
        <v>468</v>
      </c>
      <c r="D2737" s="13" t="n">
        <v>1</v>
      </c>
      <c r="E2737" s="13" t="n">
        <v>30</v>
      </c>
      <c r="F2737" s="13" t="s">
        <v>620</v>
      </c>
      <c r="G2737" s="13" t="s">
        <v>28</v>
      </c>
      <c r="H2737" s="13" t="s">
        <v>29</v>
      </c>
      <c r="I2737" s="13" t="n">
        <v>1</v>
      </c>
      <c r="J2737" s="13" t="n">
        <v>3897</v>
      </c>
      <c r="K2737" s="14" t="n">
        <v>0.583333333333333</v>
      </c>
      <c r="L2737" s="15" t="n">
        <v>0.607638888888889</v>
      </c>
      <c r="M2737" s="16" t="n">
        <f aca="false">VLOOKUP(E2737,'Esp. percorsi al 18-10-22'!C:J,8,FALSE())</f>
        <v>8.97164885881717</v>
      </c>
      <c r="N2737" s="16"/>
      <c r="O2737" s="16"/>
      <c r="P2737" s="13" t="n">
        <v>10</v>
      </c>
      <c r="Q2737" s="17" t="n">
        <f aca="false">+M2737*P2737</f>
        <v>89.7164885881717</v>
      </c>
      <c r="R2737" s="17" t="n">
        <f aca="false">+N2737*P2737</f>
        <v>0</v>
      </c>
      <c r="S2737" s="17"/>
      <c r="T2737" s="18" t="n">
        <f aca="false">+L2737-K2737</f>
        <v>0.0243055555555556</v>
      </c>
      <c r="U2737" s="18" t="n">
        <f aca="false">+T2737*P2737</f>
        <v>0.243055555555556</v>
      </c>
      <c r="V2737" s="18"/>
    </row>
    <row r="2738" s="13" customFormat="true" ht="12" hidden="false" customHeight="false" outlineLevel="0" collapsed="false">
      <c r="A2738" s="12" t="n">
        <v>10585</v>
      </c>
      <c r="B2738" s="13" t="n">
        <v>92</v>
      </c>
      <c r="C2738" s="13" t="s">
        <v>468</v>
      </c>
      <c r="D2738" s="13" t="n">
        <v>1</v>
      </c>
      <c r="E2738" s="13" t="n">
        <v>30</v>
      </c>
      <c r="F2738" s="13" t="s">
        <v>620</v>
      </c>
      <c r="G2738" s="13" t="s">
        <v>28</v>
      </c>
      <c r="H2738" s="13" t="s">
        <v>29</v>
      </c>
      <c r="I2738" s="13" t="n">
        <v>1</v>
      </c>
      <c r="J2738" s="13" t="n">
        <v>3899</v>
      </c>
      <c r="K2738" s="14" t="n">
        <v>0.729166666666667</v>
      </c>
      <c r="L2738" s="15" t="n">
        <v>0.753472222222222</v>
      </c>
      <c r="M2738" s="16" t="n">
        <f aca="false">VLOOKUP(E2738,'Esp. percorsi al 18-10-22'!C:J,8,FALSE())</f>
        <v>8.97164885881717</v>
      </c>
      <c r="N2738" s="16"/>
      <c r="O2738" s="16"/>
      <c r="P2738" s="13" t="n">
        <v>10</v>
      </c>
      <c r="Q2738" s="17" t="n">
        <f aca="false">+M2738*P2738</f>
        <v>89.7164885881717</v>
      </c>
      <c r="R2738" s="17" t="n">
        <f aca="false">+N2738*P2738</f>
        <v>0</v>
      </c>
      <c r="S2738" s="17"/>
      <c r="T2738" s="18" t="n">
        <f aca="false">+L2738-K2738</f>
        <v>0.0243055555555556</v>
      </c>
      <c r="U2738" s="18" t="n">
        <f aca="false">+T2738*P2738</f>
        <v>0.243055555555556</v>
      </c>
      <c r="V2738" s="18"/>
    </row>
    <row r="2739" s="13" customFormat="true" ht="12" hidden="false" customHeight="false" outlineLevel="0" collapsed="false">
      <c r="A2739" s="12" t="n">
        <v>17899</v>
      </c>
      <c r="B2739" s="13" t="n">
        <v>92</v>
      </c>
      <c r="C2739" s="13" t="s">
        <v>468</v>
      </c>
      <c r="D2739" s="13" t="n">
        <v>1</v>
      </c>
      <c r="E2739" s="13" t="n">
        <v>31</v>
      </c>
      <c r="F2739" s="13" t="s">
        <v>621</v>
      </c>
      <c r="G2739" s="13" t="s">
        <v>26</v>
      </c>
      <c r="H2739" s="13" t="s">
        <v>25</v>
      </c>
      <c r="I2739" s="13" t="n">
        <v>1</v>
      </c>
      <c r="J2739" s="13" t="n">
        <v>17899</v>
      </c>
      <c r="K2739" s="14" t="n">
        <v>0.274305555555555</v>
      </c>
      <c r="L2739" s="15" t="n">
        <v>0.288194444444444</v>
      </c>
      <c r="M2739" s="16" t="n">
        <f aca="false">VLOOKUP(E2739,'Esp. percorsi al 18-10-22'!C:J,8,FALSE())</f>
        <v>4.25853231669879</v>
      </c>
      <c r="N2739" s="16"/>
      <c r="O2739" s="16"/>
      <c r="P2739" s="13" t="n">
        <v>251</v>
      </c>
      <c r="Q2739" s="17" t="n">
        <f aca="false">+M2739*P2739</f>
        <v>1068.8916114914</v>
      </c>
      <c r="R2739" s="17" t="n">
        <f aca="false">+N2739*P2739</f>
        <v>0</v>
      </c>
      <c r="S2739" s="17"/>
      <c r="T2739" s="18" t="n">
        <f aca="false">+L2739-K2739</f>
        <v>0.0138888888888889</v>
      </c>
      <c r="U2739" s="18" t="n">
        <f aca="false">+T2739*P2739</f>
        <v>3.48611111111111</v>
      </c>
      <c r="V2739" s="18"/>
    </row>
    <row r="2740" s="13" customFormat="true" ht="12" hidden="false" customHeight="false" outlineLevel="0" collapsed="false">
      <c r="A2740" s="12" t="n">
        <v>10536</v>
      </c>
      <c r="B2740" s="13" t="n">
        <v>92</v>
      </c>
      <c r="C2740" s="13" t="s">
        <v>468</v>
      </c>
      <c r="D2740" s="13" t="n">
        <v>1</v>
      </c>
      <c r="E2740" s="13" t="n">
        <v>31</v>
      </c>
      <c r="F2740" s="13" t="s">
        <v>621</v>
      </c>
      <c r="G2740" s="13" t="s">
        <v>28</v>
      </c>
      <c r="H2740" s="13" t="s">
        <v>25</v>
      </c>
      <c r="I2740" s="13" t="n">
        <v>1</v>
      </c>
      <c r="J2740" s="13" t="n">
        <v>2235</v>
      </c>
      <c r="K2740" s="14" t="n">
        <v>0.28125</v>
      </c>
      <c r="L2740" s="15" t="n">
        <v>0.295138888888889</v>
      </c>
      <c r="M2740" s="16" t="n">
        <f aca="false">VLOOKUP(E2740,'Esp. percorsi al 18-10-22'!C:J,8,FALSE())</f>
        <v>4.25853231669879</v>
      </c>
      <c r="N2740" s="16"/>
      <c r="O2740" s="16"/>
      <c r="P2740" s="13" t="n">
        <v>52</v>
      </c>
      <c r="Q2740" s="17" t="n">
        <f aca="false">+M2740*P2740</f>
        <v>221.443680468337</v>
      </c>
      <c r="R2740" s="17" t="n">
        <f aca="false">+N2740*P2740</f>
        <v>0</v>
      </c>
      <c r="S2740" s="17"/>
      <c r="T2740" s="18" t="n">
        <f aca="false">+L2740-K2740</f>
        <v>0.0138888888888889</v>
      </c>
      <c r="U2740" s="18" t="n">
        <f aca="false">+T2740*P2740</f>
        <v>0.722222222222222</v>
      </c>
      <c r="V2740" s="18"/>
    </row>
    <row r="2741" s="13" customFormat="true" ht="12" hidden="false" customHeight="false" outlineLevel="0" collapsed="false">
      <c r="A2741" s="12" t="n">
        <v>10575</v>
      </c>
      <c r="B2741" s="13" t="n">
        <v>92</v>
      </c>
      <c r="C2741" s="13" t="s">
        <v>468</v>
      </c>
      <c r="D2741" s="13" t="n">
        <v>1</v>
      </c>
      <c r="E2741" s="13" t="n">
        <v>31</v>
      </c>
      <c r="F2741" s="13" t="s">
        <v>621</v>
      </c>
      <c r="G2741" s="13" t="s">
        <v>28</v>
      </c>
      <c r="H2741" s="13" t="s">
        <v>25</v>
      </c>
      <c r="I2741" s="13" t="n">
        <v>1</v>
      </c>
      <c r="J2741" s="13" t="n">
        <v>3682</v>
      </c>
      <c r="K2741" s="14" t="n">
        <v>0.333333333333333</v>
      </c>
      <c r="L2741" s="15" t="n">
        <v>0.347222222222222</v>
      </c>
      <c r="M2741" s="16" t="n">
        <f aca="false">VLOOKUP(E2741,'Esp. percorsi al 18-10-22'!C:J,8,FALSE())</f>
        <v>4.25853231669879</v>
      </c>
      <c r="N2741" s="16"/>
      <c r="O2741" s="16"/>
      <c r="P2741" s="13" t="n">
        <v>52</v>
      </c>
      <c r="Q2741" s="17" t="n">
        <f aca="false">+M2741*P2741</f>
        <v>221.443680468337</v>
      </c>
      <c r="R2741" s="17" t="n">
        <f aca="false">+N2741*P2741</f>
        <v>0</v>
      </c>
      <c r="S2741" s="17"/>
      <c r="T2741" s="18" t="n">
        <f aca="false">+L2741-K2741</f>
        <v>0.0138888888888889</v>
      </c>
      <c r="U2741" s="18" t="n">
        <f aca="false">+T2741*P2741</f>
        <v>0.722222222222222</v>
      </c>
      <c r="V2741" s="18"/>
    </row>
    <row r="2742" s="13" customFormat="true" ht="12" hidden="false" customHeight="false" outlineLevel="0" collapsed="false">
      <c r="A2742" s="12" t="n">
        <v>10537</v>
      </c>
      <c r="B2742" s="13" t="n">
        <v>92</v>
      </c>
      <c r="C2742" s="13" t="s">
        <v>468</v>
      </c>
      <c r="D2742" s="13" t="n">
        <v>1</v>
      </c>
      <c r="E2742" s="13" t="n">
        <v>31</v>
      </c>
      <c r="F2742" s="13" t="s">
        <v>621</v>
      </c>
      <c r="G2742" s="13" t="s">
        <v>26</v>
      </c>
      <c r="H2742" s="13" t="s">
        <v>25</v>
      </c>
      <c r="I2742" s="13" t="n">
        <v>1</v>
      </c>
      <c r="J2742" s="13" t="n">
        <v>2236</v>
      </c>
      <c r="K2742" s="14" t="n">
        <v>0.354166666666667</v>
      </c>
      <c r="L2742" s="15" t="n">
        <v>0.368055555555556</v>
      </c>
      <c r="M2742" s="16" t="n">
        <f aca="false">VLOOKUP(E2742,'Esp. percorsi al 18-10-22'!C:J,8,FALSE())</f>
        <v>4.25853231669879</v>
      </c>
      <c r="N2742" s="16"/>
      <c r="O2742" s="16"/>
      <c r="P2742" s="13" t="n">
        <v>251</v>
      </c>
      <c r="Q2742" s="17" t="n">
        <f aca="false">+M2742*P2742</f>
        <v>1068.8916114914</v>
      </c>
      <c r="R2742" s="17" t="n">
        <f aca="false">+N2742*P2742</f>
        <v>0</v>
      </c>
      <c r="S2742" s="17"/>
      <c r="T2742" s="18" t="n">
        <f aca="false">+L2742-K2742</f>
        <v>0.0138888888888889</v>
      </c>
      <c r="U2742" s="18" t="n">
        <f aca="false">+T2742*P2742</f>
        <v>3.48611111111111</v>
      </c>
      <c r="V2742" s="18"/>
    </row>
    <row r="2743" s="13" customFormat="true" ht="12" hidden="false" customHeight="false" outlineLevel="0" collapsed="false">
      <c r="A2743" s="12" t="n">
        <v>10563</v>
      </c>
      <c r="B2743" s="13" t="n">
        <v>92</v>
      </c>
      <c r="C2743" s="13" t="s">
        <v>468</v>
      </c>
      <c r="D2743" s="13" t="n">
        <v>1</v>
      </c>
      <c r="E2743" s="13" t="n">
        <v>31</v>
      </c>
      <c r="F2743" s="13" t="s">
        <v>621</v>
      </c>
      <c r="G2743" s="13" t="s">
        <v>24</v>
      </c>
      <c r="H2743" s="13" t="s">
        <v>29</v>
      </c>
      <c r="I2743" s="13" t="n">
        <v>1</v>
      </c>
      <c r="J2743" s="13" t="n">
        <v>3060</v>
      </c>
      <c r="K2743" s="14" t="n">
        <v>0.354166666666667</v>
      </c>
      <c r="L2743" s="15" t="n">
        <v>0.368055555555556</v>
      </c>
      <c r="M2743" s="16" t="n">
        <f aca="false">VLOOKUP(E2743,'Esp. percorsi al 18-10-22'!C:J,8,FALSE())</f>
        <v>4.25853231669879</v>
      </c>
      <c r="N2743" s="16"/>
      <c r="O2743" s="16"/>
      <c r="P2743" s="13" t="n">
        <v>57</v>
      </c>
      <c r="Q2743" s="17" t="n">
        <f aca="false">+M2743*P2743</f>
        <v>242.736342051831</v>
      </c>
      <c r="R2743" s="17" t="n">
        <f aca="false">+N2743*P2743</f>
        <v>0</v>
      </c>
      <c r="S2743" s="17"/>
      <c r="T2743" s="18" t="n">
        <f aca="false">+L2743-K2743</f>
        <v>0.0138888888888889</v>
      </c>
      <c r="U2743" s="18" t="n">
        <f aca="false">+T2743*P2743</f>
        <v>0.791666666666667</v>
      </c>
      <c r="V2743" s="18"/>
    </row>
    <row r="2744" s="13" customFormat="true" ht="12" hidden="false" customHeight="false" outlineLevel="0" collapsed="false">
      <c r="A2744" s="12" t="n">
        <v>10577</v>
      </c>
      <c r="B2744" s="13" t="n">
        <v>92</v>
      </c>
      <c r="C2744" s="13" t="s">
        <v>468</v>
      </c>
      <c r="D2744" s="13" t="n">
        <v>1</v>
      </c>
      <c r="E2744" s="13" t="n">
        <v>31</v>
      </c>
      <c r="F2744" s="13" t="s">
        <v>621</v>
      </c>
      <c r="G2744" s="13" t="s">
        <v>28</v>
      </c>
      <c r="H2744" s="13" t="s">
        <v>25</v>
      </c>
      <c r="I2744" s="13" t="n">
        <v>1</v>
      </c>
      <c r="J2744" s="13" t="n">
        <v>3684</v>
      </c>
      <c r="K2744" s="14" t="n">
        <v>0.375</v>
      </c>
      <c r="L2744" s="15" t="n">
        <v>0.388888888888889</v>
      </c>
      <c r="M2744" s="16" t="n">
        <f aca="false">VLOOKUP(E2744,'Esp. percorsi al 18-10-22'!C:J,8,FALSE())</f>
        <v>4.25853231669879</v>
      </c>
      <c r="N2744" s="16"/>
      <c r="O2744" s="16"/>
      <c r="P2744" s="13" t="n">
        <v>52</v>
      </c>
      <c r="Q2744" s="17" t="n">
        <f aca="false">+M2744*P2744</f>
        <v>221.443680468337</v>
      </c>
      <c r="R2744" s="17" t="n">
        <f aca="false">+N2744*P2744</f>
        <v>0</v>
      </c>
      <c r="S2744" s="17"/>
      <c r="T2744" s="18" t="n">
        <f aca="false">+L2744-K2744</f>
        <v>0.0138888888888889</v>
      </c>
      <c r="U2744" s="18" t="n">
        <f aca="false">+T2744*P2744</f>
        <v>0.722222222222222</v>
      </c>
      <c r="V2744" s="18"/>
    </row>
    <row r="2745" s="13" customFormat="true" ht="12" hidden="false" customHeight="false" outlineLevel="0" collapsed="false">
      <c r="A2745" s="12" t="n">
        <v>10565</v>
      </c>
      <c r="B2745" s="13" t="n">
        <v>92</v>
      </c>
      <c r="C2745" s="13" t="s">
        <v>468</v>
      </c>
      <c r="D2745" s="13" t="n">
        <v>1</v>
      </c>
      <c r="E2745" s="13" t="n">
        <v>31</v>
      </c>
      <c r="F2745" s="13" t="s">
        <v>621</v>
      </c>
      <c r="G2745" s="13" t="s">
        <v>24</v>
      </c>
      <c r="H2745" s="13" t="s">
        <v>29</v>
      </c>
      <c r="I2745" s="13" t="n">
        <v>1</v>
      </c>
      <c r="J2745" s="13" t="n">
        <v>3062</v>
      </c>
      <c r="K2745" s="14" t="n">
        <v>0.4375</v>
      </c>
      <c r="L2745" s="15" t="n">
        <v>0.451388888888889</v>
      </c>
      <c r="M2745" s="16" t="n">
        <f aca="false">VLOOKUP(E2745,'Esp. percorsi al 18-10-22'!C:J,8,FALSE())</f>
        <v>4.25853231669879</v>
      </c>
      <c r="N2745" s="16"/>
      <c r="O2745" s="16"/>
      <c r="P2745" s="13" t="n">
        <v>57</v>
      </c>
      <c r="Q2745" s="17" t="n">
        <f aca="false">+M2745*P2745</f>
        <v>242.736342051831</v>
      </c>
      <c r="R2745" s="17" t="n">
        <f aca="false">+N2745*P2745</f>
        <v>0</v>
      </c>
      <c r="S2745" s="17"/>
      <c r="T2745" s="18" t="n">
        <f aca="false">+L2745-K2745</f>
        <v>0.0138888888888889</v>
      </c>
      <c r="U2745" s="18" t="n">
        <f aca="false">+T2745*P2745</f>
        <v>0.791666666666667</v>
      </c>
      <c r="V2745" s="18"/>
    </row>
    <row r="2746" s="13" customFormat="true" ht="12" hidden="false" customHeight="false" outlineLevel="0" collapsed="false">
      <c r="A2746" s="12" t="n">
        <v>10538</v>
      </c>
      <c r="B2746" s="13" t="n">
        <v>92</v>
      </c>
      <c r="C2746" s="13" t="s">
        <v>468</v>
      </c>
      <c r="D2746" s="13" t="n">
        <v>1</v>
      </c>
      <c r="E2746" s="13" t="n">
        <v>31</v>
      </c>
      <c r="F2746" s="13" t="s">
        <v>621</v>
      </c>
      <c r="G2746" s="13" t="s">
        <v>24</v>
      </c>
      <c r="H2746" s="13" t="s">
        <v>25</v>
      </c>
      <c r="I2746" s="13" t="n">
        <v>1</v>
      </c>
      <c r="J2746" s="13" t="n">
        <v>2237</v>
      </c>
      <c r="K2746" s="14" t="n">
        <v>0.447916666666667</v>
      </c>
      <c r="L2746" s="15" t="n">
        <v>0.461805555555556</v>
      </c>
      <c r="M2746" s="16" t="n">
        <f aca="false">VLOOKUP(E2746,'Esp. percorsi al 18-10-22'!C:J,8,FALSE())</f>
        <v>4.25853231669879</v>
      </c>
      <c r="N2746" s="16"/>
      <c r="O2746" s="16"/>
      <c r="P2746" s="13" t="n">
        <v>303</v>
      </c>
      <c r="Q2746" s="17" t="n">
        <f aca="false">+M2746*P2746</f>
        <v>1290.33529195973</v>
      </c>
      <c r="R2746" s="17" t="n">
        <f aca="false">+N2746*P2746</f>
        <v>0</v>
      </c>
      <c r="S2746" s="17"/>
      <c r="T2746" s="18" t="n">
        <f aca="false">+L2746-K2746</f>
        <v>0.0138888888888889</v>
      </c>
      <c r="U2746" s="18" t="n">
        <f aca="false">+T2746*P2746</f>
        <v>4.20833333333333</v>
      </c>
      <c r="V2746" s="18"/>
    </row>
    <row r="2747" s="13" customFormat="true" ht="12" hidden="false" customHeight="false" outlineLevel="0" collapsed="false">
      <c r="A2747" s="12" t="n">
        <v>10553</v>
      </c>
      <c r="B2747" s="13" t="n">
        <v>92</v>
      </c>
      <c r="C2747" s="13" t="s">
        <v>468</v>
      </c>
      <c r="D2747" s="13" t="n">
        <v>1</v>
      </c>
      <c r="E2747" s="13" t="n">
        <v>31</v>
      </c>
      <c r="F2747" s="13" t="s">
        <v>621</v>
      </c>
      <c r="G2747" s="13" t="s">
        <v>24</v>
      </c>
      <c r="H2747" s="13" t="s">
        <v>29</v>
      </c>
      <c r="I2747" s="13" t="n">
        <v>1</v>
      </c>
      <c r="J2747" s="13" t="n">
        <v>2848</v>
      </c>
      <c r="K2747" s="14" t="n">
        <v>0.541666666666667</v>
      </c>
      <c r="L2747" s="15" t="n">
        <v>0.555555555555556</v>
      </c>
      <c r="M2747" s="16" t="n">
        <f aca="false">VLOOKUP(E2747,'Esp. percorsi al 18-10-22'!C:J,8,FALSE())</f>
        <v>4.25853231669879</v>
      </c>
      <c r="N2747" s="16"/>
      <c r="O2747" s="16"/>
      <c r="P2747" s="13" t="n">
        <v>57</v>
      </c>
      <c r="Q2747" s="17" t="n">
        <f aca="false">+M2747*P2747</f>
        <v>242.736342051831</v>
      </c>
      <c r="R2747" s="17" t="n">
        <f aca="false">+N2747*P2747</f>
        <v>0</v>
      </c>
      <c r="S2747" s="17"/>
      <c r="T2747" s="18" t="n">
        <f aca="false">+L2747-K2747</f>
        <v>0.0138888888888889</v>
      </c>
      <c r="U2747" s="18" t="n">
        <f aca="false">+T2747*P2747</f>
        <v>0.791666666666667</v>
      </c>
      <c r="V2747" s="18"/>
    </row>
    <row r="2748" s="13" customFormat="true" ht="12" hidden="false" customHeight="false" outlineLevel="0" collapsed="false">
      <c r="A2748" s="12" t="n">
        <v>16789</v>
      </c>
      <c r="B2748" s="13" t="n">
        <v>92</v>
      </c>
      <c r="C2748" s="13" t="s">
        <v>468</v>
      </c>
      <c r="D2748" s="13" t="n">
        <v>1</v>
      </c>
      <c r="E2748" s="13" t="n">
        <v>31</v>
      </c>
      <c r="F2748" s="13" t="s">
        <v>621</v>
      </c>
      <c r="G2748" s="13" t="s">
        <v>28</v>
      </c>
      <c r="H2748" s="13" t="s">
        <v>25</v>
      </c>
      <c r="I2748" s="13" t="n">
        <v>1</v>
      </c>
      <c r="J2748" s="13" t="n">
        <v>16789</v>
      </c>
      <c r="K2748" s="14" t="n">
        <v>0.833333333333333</v>
      </c>
      <c r="L2748" s="15" t="n">
        <v>0.847222222222222</v>
      </c>
      <c r="M2748" s="16" t="n">
        <f aca="false">VLOOKUP(E2748,'Esp. percorsi al 18-10-22'!C:J,8,FALSE())</f>
        <v>4.25853231669879</v>
      </c>
      <c r="N2748" s="16"/>
      <c r="O2748" s="16"/>
      <c r="P2748" s="13" t="n">
        <v>52</v>
      </c>
      <c r="Q2748" s="17" t="n">
        <f aca="false">+M2748*P2748</f>
        <v>221.443680468337</v>
      </c>
      <c r="R2748" s="17" t="n">
        <f aca="false">+N2748*P2748</f>
        <v>0</v>
      </c>
      <c r="S2748" s="17"/>
      <c r="T2748" s="18" t="n">
        <f aca="false">+L2748-K2748</f>
        <v>0.0138888888888889</v>
      </c>
      <c r="U2748" s="18" t="n">
        <f aca="false">+T2748*P2748</f>
        <v>0.722222222222222</v>
      </c>
      <c r="V2748" s="18"/>
    </row>
    <row r="2749" s="13" customFormat="true" ht="12" hidden="false" customHeight="false" outlineLevel="0" collapsed="false">
      <c r="A2749" s="12" t="n">
        <v>10539</v>
      </c>
      <c r="B2749" s="13" t="n">
        <v>92</v>
      </c>
      <c r="C2749" s="13" t="s">
        <v>468</v>
      </c>
      <c r="D2749" s="13" t="n">
        <v>1</v>
      </c>
      <c r="E2749" s="13" t="n">
        <v>32</v>
      </c>
      <c r="F2749" s="13" t="s">
        <v>622</v>
      </c>
      <c r="G2749" s="13" t="s">
        <v>24</v>
      </c>
      <c r="H2749" s="13" t="s">
        <v>25</v>
      </c>
      <c r="I2749" s="13" t="n">
        <v>1</v>
      </c>
      <c r="J2749" s="13" t="n">
        <v>2238</v>
      </c>
      <c r="K2749" s="14" t="n">
        <v>0.510416666666667</v>
      </c>
      <c r="L2749" s="15" t="n">
        <v>0.534722222222222</v>
      </c>
      <c r="M2749" s="16" t="n">
        <f aca="false">VLOOKUP(E2749,'Esp. percorsi al 18-10-22'!C:J,8,FALSE())</f>
        <v>10.1946696490138</v>
      </c>
      <c r="N2749" s="16"/>
      <c r="O2749" s="16"/>
      <c r="P2749" s="13" t="n">
        <v>303</v>
      </c>
      <c r="Q2749" s="17" t="n">
        <f aca="false">+M2749*P2749</f>
        <v>3088.98490365118</v>
      </c>
      <c r="R2749" s="17" t="n">
        <f aca="false">+N2749*P2749</f>
        <v>0</v>
      </c>
      <c r="S2749" s="17"/>
      <c r="T2749" s="18" t="n">
        <f aca="false">+L2749-K2749</f>
        <v>0.0243055555555556</v>
      </c>
      <c r="U2749" s="18" t="n">
        <f aca="false">+T2749*P2749</f>
        <v>7.36458333333333</v>
      </c>
      <c r="V2749" s="18"/>
    </row>
    <row r="2750" s="13" customFormat="true" ht="12" hidden="false" customHeight="false" outlineLevel="0" collapsed="false">
      <c r="A2750" s="12" t="n">
        <v>10540</v>
      </c>
      <c r="B2750" s="13" t="n">
        <v>92</v>
      </c>
      <c r="C2750" s="13" t="s">
        <v>468</v>
      </c>
      <c r="D2750" s="13" t="n">
        <v>1</v>
      </c>
      <c r="E2750" s="13" t="n">
        <v>32</v>
      </c>
      <c r="F2750" s="13" t="s">
        <v>622</v>
      </c>
      <c r="G2750" s="13" t="s">
        <v>26</v>
      </c>
      <c r="H2750" s="13" t="s">
        <v>25</v>
      </c>
      <c r="I2750" s="13" t="n">
        <v>1</v>
      </c>
      <c r="J2750" s="13" t="n">
        <v>2239</v>
      </c>
      <c r="K2750" s="14" t="n">
        <v>0.708333333333333</v>
      </c>
      <c r="L2750" s="15" t="n">
        <v>0.732638888888889</v>
      </c>
      <c r="M2750" s="16" t="n">
        <f aca="false">VLOOKUP(E2750,'Esp. percorsi al 18-10-22'!C:J,8,FALSE())</f>
        <v>10.1946696490138</v>
      </c>
      <c r="N2750" s="16"/>
      <c r="O2750" s="16"/>
      <c r="P2750" s="13" t="n">
        <v>251</v>
      </c>
      <c r="Q2750" s="17" t="n">
        <f aca="false">+M2750*P2750</f>
        <v>2558.86208190246</v>
      </c>
      <c r="R2750" s="17" t="n">
        <f aca="false">+N2750*P2750</f>
        <v>0</v>
      </c>
      <c r="S2750" s="17"/>
      <c r="T2750" s="18" t="n">
        <f aca="false">+L2750-K2750</f>
        <v>0.0243055555555556</v>
      </c>
      <c r="U2750" s="18" t="n">
        <f aca="false">+T2750*P2750</f>
        <v>6.10069444444444</v>
      </c>
      <c r="V2750" s="18"/>
    </row>
    <row r="2751" s="13" customFormat="true" ht="12" hidden="false" customHeight="false" outlineLevel="0" collapsed="false">
      <c r="A2751" s="12" t="n">
        <v>10571</v>
      </c>
      <c r="B2751" s="13" t="n">
        <v>92</v>
      </c>
      <c r="C2751" s="13" t="s">
        <v>468</v>
      </c>
      <c r="D2751" s="13" t="n">
        <v>1</v>
      </c>
      <c r="E2751" s="13" t="n">
        <v>32</v>
      </c>
      <c r="F2751" s="13" t="s">
        <v>622</v>
      </c>
      <c r="G2751" s="13" t="s">
        <v>28</v>
      </c>
      <c r="H2751" s="13" t="s">
        <v>25</v>
      </c>
      <c r="I2751" s="13" t="n">
        <v>1</v>
      </c>
      <c r="J2751" s="13" t="n">
        <v>3660</v>
      </c>
      <c r="K2751" s="14" t="n">
        <v>0.729166666666667</v>
      </c>
      <c r="L2751" s="15" t="n">
        <v>0.753472222222222</v>
      </c>
      <c r="M2751" s="16" t="n">
        <f aca="false">VLOOKUP(E2751,'Esp. percorsi al 18-10-22'!C:J,8,FALSE())</f>
        <v>10.1946696490138</v>
      </c>
      <c r="N2751" s="16"/>
      <c r="O2751" s="16"/>
      <c r="P2751" s="13" t="n">
        <v>52</v>
      </c>
      <c r="Q2751" s="17" t="n">
        <f aca="false">+M2751*P2751</f>
        <v>530.122821748718</v>
      </c>
      <c r="R2751" s="17" t="n">
        <f aca="false">+N2751*P2751</f>
        <v>0</v>
      </c>
      <c r="S2751" s="17"/>
      <c r="T2751" s="18" t="n">
        <f aca="false">+L2751-K2751</f>
        <v>0.0243055555555556</v>
      </c>
      <c r="U2751" s="18" t="n">
        <f aca="false">+T2751*P2751</f>
        <v>1.26388888888889</v>
      </c>
      <c r="V2751" s="18"/>
    </row>
    <row r="2752" s="13" customFormat="true" ht="12" hidden="false" customHeight="false" outlineLevel="0" collapsed="false">
      <c r="A2752" s="12" t="n">
        <v>10555</v>
      </c>
      <c r="B2752" s="13" t="n">
        <v>92</v>
      </c>
      <c r="C2752" s="13" t="s">
        <v>468</v>
      </c>
      <c r="D2752" s="13" t="n">
        <v>1</v>
      </c>
      <c r="E2752" s="13" t="n">
        <v>33</v>
      </c>
      <c r="F2752" s="13" t="s">
        <v>623</v>
      </c>
      <c r="G2752" s="13" t="s">
        <v>26</v>
      </c>
      <c r="H2752" s="13" t="s">
        <v>29</v>
      </c>
      <c r="I2752" s="13" t="n">
        <v>1</v>
      </c>
      <c r="J2752" s="13" t="n">
        <v>2850</v>
      </c>
      <c r="K2752" s="14" t="n">
        <v>0.583333333333333</v>
      </c>
      <c r="L2752" s="15" t="n">
        <v>0.600694444444444</v>
      </c>
      <c r="M2752" s="16" t="n">
        <f aca="false">VLOOKUP(E2752,'Esp. percorsi al 18-10-22'!C:J,8,FALSE())</f>
        <v>6.22329983082629</v>
      </c>
      <c r="N2752" s="16"/>
      <c r="O2752" s="16"/>
      <c r="P2752" s="13" t="n">
        <v>47</v>
      </c>
      <c r="Q2752" s="17" t="n">
        <f aca="false">+M2752*P2752</f>
        <v>292.495092048836</v>
      </c>
      <c r="R2752" s="17" t="n">
        <f aca="false">+N2752*P2752</f>
        <v>0</v>
      </c>
      <c r="S2752" s="17"/>
      <c r="T2752" s="18" t="n">
        <f aca="false">+L2752-K2752</f>
        <v>0.0173611111111111</v>
      </c>
      <c r="U2752" s="18" t="n">
        <f aca="false">+T2752*P2752</f>
        <v>0.815972222222222</v>
      </c>
      <c r="V2752" s="18"/>
    </row>
    <row r="2753" s="13" customFormat="true" ht="12" hidden="false" customHeight="false" outlineLevel="0" collapsed="false">
      <c r="A2753" s="12" t="n">
        <v>10541</v>
      </c>
      <c r="B2753" s="13" t="n">
        <v>92</v>
      </c>
      <c r="C2753" s="13" t="s">
        <v>468</v>
      </c>
      <c r="D2753" s="13" t="n">
        <v>1</v>
      </c>
      <c r="E2753" s="13" t="n">
        <v>33</v>
      </c>
      <c r="F2753" s="13" t="s">
        <v>623</v>
      </c>
      <c r="G2753" s="13" t="s">
        <v>26</v>
      </c>
      <c r="H2753" s="13" t="s">
        <v>25</v>
      </c>
      <c r="I2753" s="13" t="n">
        <v>1</v>
      </c>
      <c r="J2753" s="13" t="n">
        <v>2240</v>
      </c>
      <c r="K2753" s="14" t="n">
        <v>0.597222222222222</v>
      </c>
      <c r="L2753" s="15" t="n">
        <v>0.614583333333333</v>
      </c>
      <c r="M2753" s="16" t="n">
        <f aca="false">VLOOKUP(E2753,'Esp. percorsi al 18-10-22'!C:J,8,FALSE())</f>
        <v>6.22329983082629</v>
      </c>
      <c r="N2753" s="16"/>
      <c r="O2753" s="16"/>
      <c r="P2753" s="13" t="n">
        <v>251</v>
      </c>
      <c r="Q2753" s="17" t="n">
        <f aca="false">+M2753*P2753</f>
        <v>1562.0482575374</v>
      </c>
      <c r="R2753" s="17" t="n">
        <f aca="false">+N2753*P2753</f>
        <v>0</v>
      </c>
      <c r="S2753" s="17"/>
      <c r="T2753" s="18" t="n">
        <f aca="false">+L2753-K2753</f>
        <v>0.0173611111111111</v>
      </c>
      <c r="U2753" s="18" t="n">
        <f aca="false">+T2753*P2753</f>
        <v>4.35763888888889</v>
      </c>
      <c r="V2753" s="18"/>
    </row>
    <row r="2754" s="13" customFormat="true" ht="12" hidden="false" customHeight="false" outlineLevel="0" collapsed="false">
      <c r="A2754" s="12" t="n">
        <v>10542</v>
      </c>
      <c r="B2754" s="13" t="n">
        <v>92</v>
      </c>
      <c r="C2754" s="13" t="s">
        <v>468</v>
      </c>
      <c r="D2754" s="13" t="n">
        <v>1</v>
      </c>
      <c r="E2754" s="13" t="n">
        <v>33</v>
      </c>
      <c r="F2754" s="13" t="s">
        <v>623</v>
      </c>
      <c r="G2754" s="13" t="s">
        <v>24</v>
      </c>
      <c r="H2754" s="13" t="s">
        <v>25</v>
      </c>
      <c r="I2754" s="13" t="n">
        <v>1</v>
      </c>
      <c r="J2754" s="13" t="n">
        <v>2241</v>
      </c>
      <c r="K2754" s="14" t="n">
        <v>0.666666666666667</v>
      </c>
      <c r="L2754" s="15" t="n">
        <v>0.684027777777778</v>
      </c>
      <c r="M2754" s="16" t="n">
        <f aca="false">VLOOKUP(E2754,'Esp. percorsi al 18-10-22'!C:J,8,FALSE())</f>
        <v>6.22329983082629</v>
      </c>
      <c r="N2754" s="16"/>
      <c r="O2754" s="16"/>
      <c r="P2754" s="13" t="n">
        <v>303</v>
      </c>
      <c r="Q2754" s="17" t="n">
        <f aca="false">+M2754*P2754</f>
        <v>1885.65984874037</v>
      </c>
      <c r="R2754" s="17" t="n">
        <f aca="false">+N2754*P2754</f>
        <v>0</v>
      </c>
      <c r="S2754" s="17"/>
      <c r="T2754" s="18" t="n">
        <f aca="false">+L2754-K2754</f>
        <v>0.0173611111111111</v>
      </c>
      <c r="U2754" s="18" t="n">
        <f aca="false">+T2754*P2754</f>
        <v>5.26041666666667</v>
      </c>
      <c r="V2754" s="18"/>
    </row>
    <row r="2755" s="13" customFormat="true" ht="12" hidden="false" customHeight="false" outlineLevel="0" collapsed="false">
      <c r="A2755" s="12" t="n">
        <v>10557</v>
      </c>
      <c r="B2755" s="13" t="n">
        <v>92</v>
      </c>
      <c r="C2755" s="13" t="s">
        <v>468</v>
      </c>
      <c r="D2755" s="13" t="n">
        <v>1</v>
      </c>
      <c r="E2755" s="13" t="n">
        <v>33</v>
      </c>
      <c r="F2755" s="13" t="s">
        <v>623</v>
      </c>
      <c r="G2755" s="13" t="s">
        <v>24</v>
      </c>
      <c r="H2755" s="13" t="s">
        <v>29</v>
      </c>
      <c r="I2755" s="13" t="n">
        <v>1</v>
      </c>
      <c r="J2755" s="13" t="n">
        <v>2852</v>
      </c>
      <c r="K2755" s="14" t="n">
        <v>0.666666666666667</v>
      </c>
      <c r="L2755" s="15" t="n">
        <v>0.684027777777778</v>
      </c>
      <c r="M2755" s="16" t="n">
        <f aca="false">VLOOKUP(E2755,'Esp. percorsi al 18-10-22'!C:J,8,FALSE())</f>
        <v>6.22329983082629</v>
      </c>
      <c r="N2755" s="16"/>
      <c r="O2755" s="16"/>
      <c r="P2755" s="13" t="n">
        <v>57</v>
      </c>
      <c r="Q2755" s="17" t="n">
        <f aca="false">+M2755*P2755</f>
        <v>354.728090357099</v>
      </c>
      <c r="R2755" s="17" t="n">
        <f aca="false">+N2755*P2755</f>
        <v>0</v>
      </c>
      <c r="S2755" s="17"/>
      <c r="T2755" s="18" t="n">
        <f aca="false">+L2755-K2755</f>
        <v>0.0173611111111111</v>
      </c>
      <c r="U2755" s="18" t="n">
        <f aca="false">+T2755*P2755</f>
        <v>0.989583333333333</v>
      </c>
      <c r="V2755" s="18"/>
    </row>
    <row r="2756" s="13" customFormat="true" ht="12" hidden="false" customHeight="false" outlineLevel="0" collapsed="false">
      <c r="A2756" s="12" t="n">
        <v>10559</v>
      </c>
      <c r="B2756" s="13" t="n">
        <v>92</v>
      </c>
      <c r="C2756" s="13" t="s">
        <v>468</v>
      </c>
      <c r="D2756" s="13" t="n">
        <v>1</v>
      </c>
      <c r="E2756" s="13" t="n">
        <v>33</v>
      </c>
      <c r="F2756" s="13" t="s">
        <v>623</v>
      </c>
      <c r="G2756" s="13" t="s">
        <v>26</v>
      </c>
      <c r="H2756" s="13" t="s">
        <v>29</v>
      </c>
      <c r="I2756" s="13" t="n">
        <v>1</v>
      </c>
      <c r="J2756" s="13" t="n">
        <v>2854</v>
      </c>
      <c r="K2756" s="14" t="n">
        <v>0.708333333333333</v>
      </c>
      <c r="L2756" s="15" t="n">
        <v>0.725694444444444</v>
      </c>
      <c r="M2756" s="16" t="n">
        <f aca="false">VLOOKUP(E2756,'Esp. percorsi al 18-10-22'!C:J,8,FALSE())</f>
        <v>6.22329983082629</v>
      </c>
      <c r="N2756" s="16"/>
      <c r="O2756" s="16"/>
      <c r="P2756" s="13" t="n">
        <v>47</v>
      </c>
      <c r="Q2756" s="17" t="n">
        <f aca="false">+M2756*P2756</f>
        <v>292.495092048836</v>
      </c>
      <c r="R2756" s="17" t="n">
        <f aca="false">+N2756*P2756</f>
        <v>0</v>
      </c>
      <c r="S2756" s="17"/>
      <c r="T2756" s="18" t="n">
        <f aca="false">+L2756-K2756</f>
        <v>0.0173611111111111</v>
      </c>
      <c r="U2756" s="18" t="n">
        <f aca="false">+T2756*P2756</f>
        <v>0.815972222222222</v>
      </c>
      <c r="V2756" s="18"/>
    </row>
    <row r="2757" s="13" customFormat="true" ht="12" hidden="false" customHeight="false" outlineLevel="0" collapsed="false">
      <c r="A2757" s="12" t="n">
        <v>10543</v>
      </c>
      <c r="B2757" s="13" t="n">
        <v>92</v>
      </c>
      <c r="C2757" s="13" t="s">
        <v>468</v>
      </c>
      <c r="D2757" s="13" t="n">
        <v>1</v>
      </c>
      <c r="E2757" s="13" t="n">
        <v>33</v>
      </c>
      <c r="F2757" s="13" t="s">
        <v>623</v>
      </c>
      <c r="G2757" s="13" t="s">
        <v>26</v>
      </c>
      <c r="H2757" s="13" t="s">
        <v>25</v>
      </c>
      <c r="I2757" s="13" t="n">
        <v>1</v>
      </c>
      <c r="J2757" s="13" t="n">
        <v>2242</v>
      </c>
      <c r="K2757" s="14" t="n">
        <v>0.756944444444444</v>
      </c>
      <c r="L2757" s="15" t="n">
        <v>0.774305555555555</v>
      </c>
      <c r="M2757" s="16" t="n">
        <f aca="false">VLOOKUP(E2757,'Esp. percorsi al 18-10-22'!C:J,8,FALSE())</f>
        <v>6.22329983082629</v>
      </c>
      <c r="N2757" s="16"/>
      <c r="O2757" s="16"/>
      <c r="P2757" s="13" t="n">
        <v>251</v>
      </c>
      <c r="Q2757" s="17" t="n">
        <f aca="false">+M2757*P2757</f>
        <v>1562.0482575374</v>
      </c>
      <c r="R2757" s="17" t="n">
        <f aca="false">+N2757*P2757</f>
        <v>0</v>
      </c>
      <c r="S2757" s="17"/>
      <c r="T2757" s="18" t="n">
        <f aca="false">+L2757-K2757</f>
        <v>0.0173611111111111</v>
      </c>
      <c r="U2757" s="18" t="n">
        <f aca="false">+T2757*P2757</f>
        <v>4.35763888888889</v>
      </c>
      <c r="V2757" s="18"/>
    </row>
    <row r="2758" s="13" customFormat="true" ht="12" hidden="false" customHeight="false" outlineLevel="0" collapsed="false">
      <c r="A2758" s="12" t="n">
        <v>10544</v>
      </c>
      <c r="B2758" s="13" t="n">
        <v>92</v>
      </c>
      <c r="C2758" s="13" t="s">
        <v>468</v>
      </c>
      <c r="D2758" s="13" t="n">
        <v>1</v>
      </c>
      <c r="E2758" s="13" t="n">
        <v>33</v>
      </c>
      <c r="F2758" s="13" t="s">
        <v>623</v>
      </c>
      <c r="G2758" s="13" t="s">
        <v>24</v>
      </c>
      <c r="H2758" s="13" t="s">
        <v>25</v>
      </c>
      <c r="I2758" s="13" t="n">
        <v>1</v>
      </c>
      <c r="J2758" s="13" t="n">
        <v>2243</v>
      </c>
      <c r="K2758" s="14" t="n">
        <v>0.791666666666667</v>
      </c>
      <c r="L2758" s="15" t="n">
        <v>0.809027777777778</v>
      </c>
      <c r="M2758" s="16" t="n">
        <f aca="false">VLOOKUP(E2758,'Esp. percorsi al 18-10-22'!C:J,8,FALSE())</f>
        <v>6.22329983082629</v>
      </c>
      <c r="N2758" s="16"/>
      <c r="O2758" s="16"/>
      <c r="P2758" s="13" t="n">
        <v>303</v>
      </c>
      <c r="Q2758" s="17" t="n">
        <f aca="false">+M2758*P2758</f>
        <v>1885.65984874037</v>
      </c>
      <c r="R2758" s="17" t="n">
        <f aca="false">+N2758*P2758</f>
        <v>0</v>
      </c>
      <c r="S2758" s="17"/>
      <c r="T2758" s="18" t="n">
        <f aca="false">+L2758-K2758</f>
        <v>0.0173611111111111</v>
      </c>
      <c r="U2758" s="18" t="n">
        <f aca="false">+T2758*P2758</f>
        <v>5.26041666666667</v>
      </c>
      <c r="V2758" s="18"/>
    </row>
    <row r="2759" s="13" customFormat="true" ht="12" hidden="false" customHeight="false" outlineLevel="0" collapsed="false">
      <c r="A2759" s="12" t="n">
        <v>18437</v>
      </c>
      <c r="B2759" s="13" t="n">
        <v>92</v>
      </c>
      <c r="C2759" s="13" t="s">
        <v>468</v>
      </c>
      <c r="D2759" s="13" t="n">
        <v>1</v>
      </c>
      <c r="E2759" s="13" t="n">
        <v>33</v>
      </c>
      <c r="F2759" s="13" t="s">
        <v>623</v>
      </c>
      <c r="G2759" s="13" t="s">
        <v>28</v>
      </c>
      <c r="H2759" s="13" t="s">
        <v>29</v>
      </c>
      <c r="I2759" s="13" t="n">
        <v>1</v>
      </c>
      <c r="J2759" s="13" t="n">
        <v>3901</v>
      </c>
      <c r="K2759" s="14" t="n">
        <v>0.791666666666667</v>
      </c>
      <c r="L2759" s="15" t="n">
        <v>0.809027777777778</v>
      </c>
      <c r="M2759" s="16" t="n">
        <f aca="false">VLOOKUP(E2759,'Esp. percorsi al 18-10-22'!C:J,8,FALSE())</f>
        <v>6.22329983082629</v>
      </c>
      <c r="N2759" s="16"/>
      <c r="O2759" s="16"/>
      <c r="P2759" s="13" t="n">
        <v>10</v>
      </c>
      <c r="Q2759" s="17" t="n">
        <f aca="false">+M2759*P2759</f>
        <v>62.2329983082629</v>
      </c>
      <c r="R2759" s="17" t="n">
        <f aca="false">+N2759*P2759</f>
        <v>0</v>
      </c>
      <c r="S2759" s="17"/>
      <c r="T2759" s="18" t="n">
        <f aca="false">+L2759-K2759</f>
        <v>0.0173611111111111</v>
      </c>
      <c r="U2759" s="18" t="n">
        <f aca="false">+T2759*P2759</f>
        <v>0.173611111111111</v>
      </c>
      <c r="V2759" s="18"/>
    </row>
    <row r="2760" s="13" customFormat="true" ht="12" hidden="false" customHeight="false" outlineLevel="0" collapsed="false">
      <c r="A2760" s="12" t="n">
        <v>10561</v>
      </c>
      <c r="B2760" s="13" t="n">
        <v>92</v>
      </c>
      <c r="C2760" s="13" t="s">
        <v>468</v>
      </c>
      <c r="D2760" s="13" t="n">
        <v>1</v>
      </c>
      <c r="E2760" s="13" t="n">
        <v>33</v>
      </c>
      <c r="F2760" s="13" t="s">
        <v>623</v>
      </c>
      <c r="G2760" s="13" t="s">
        <v>26</v>
      </c>
      <c r="H2760" s="13" t="s">
        <v>29</v>
      </c>
      <c r="I2760" s="13" t="n">
        <v>1</v>
      </c>
      <c r="J2760" s="13" t="n">
        <v>2856</v>
      </c>
      <c r="K2760" s="14" t="n">
        <v>0.802083333333333</v>
      </c>
      <c r="L2760" s="15" t="n">
        <v>0.819444444444444</v>
      </c>
      <c r="M2760" s="16" t="n">
        <f aca="false">VLOOKUP(E2760,'Esp. percorsi al 18-10-22'!C:J,8,FALSE())</f>
        <v>6.22329983082629</v>
      </c>
      <c r="N2760" s="16"/>
      <c r="O2760" s="16"/>
      <c r="P2760" s="13" t="n">
        <v>47</v>
      </c>
      <c r="Q2760" s="17" t="n">
        <f aca="false">+M2760*P2760</f>
        <v>292.495092048836</v>
      </c>
      <c r="R2760" s="17" t="n">
        <f aca="false">+N2760*P2760</f>
        <v>0</v>
      </c>
      <c r="S2760" s="17"/>
      <c r="T2760" s="18" t="n">
        <f aca="false">+L2760-K2760</f>
        <v>0.0173611111111111</v>
      </c>
      <c r="U2760" s="18" t="n">
        <f aca="false">+T2760*P2760</f>
        <v>0.815972222222222</v>
      </c>
      <c r="V2760" s="18"/>
    </row>
    <row r="2761" s="13" customFormat="true" ht="12" hidden="false" customHeight="false" outlineLevel="0" collapsed="false">
      <c r="A2761" s="12" t="n">
        <v>10579</v>
      </c>
      <c r="B2761" s="13" t="n">
        <v>92</v>
      </c>
      <c r="C2761" s="13" t="s">
        <v>468</v>
      </c>
      <c r="D2761" s="13" t="n">
        <v>1</v>
      </c>
      <c r="E2761" s="13" t="n">
        <v>36</v>
      </c>
      <c r="F2761" s="13" t="s">
        <v>624</v>
      </c>
      <c r="G2761" s="13" t="s">
        <v>28</v>
      </c>
      <c r="H2761" s="13" t="s">
        <v>25</v>
      </c>
      <c r="I2761" s="13" t="n">
        <v>1</v>
      </c>
      <c r="J2761" s="13" t="n">
        <v>3703</v>
      </c>
      <c r="K2761" s="14" t="n">
        <v>0.541666666666667</v>
      </c>
      <c r="L2761" s="15" t="n">
        <v>0.583333333333333</v>
      </c>
      <c r="M2761" s="16" t="n">
        <f aca="false">VLOOKUP(E2761,'Esp. percorsi al 18-10-22'!C:J,8,FALSE())</f>
        <v>20.872231827544</v>
      </c>
      <c r="N2761" s="16"/>
      <c r="O2761" s="16"/>
      <c r="P2761" s="13" t="n">
        <v>52</v>
      </c>
      <c r="Q2761" s="17" t="n">
        <f aca="false">+M2761*P2761</f>
        <v>1085.35605503229</v>
      </c>
      <c r="R2761" s="17" t="n">
        <f aca="false">+N2761*P2761</f>
        <v>0</v>
      </c>
      <c r="S2761" s="17"/>
      <c r="T2761" s="18" t="n">
        <f aca="false">+L2761-K2761</f>
        <v>0.0416666666666667</v>
      </c>
      <c r="U2761" s="18" t="n">
        <f aca="false">+T2761*P2761</f>
        <v>2.16666666666667</v>
      </c>
      <c r="V2761" s="18"/>
    </row>
    <row r="2762" s="13" customFormat="true" ht="12" hidden="false" customHeight="false" outlineLevel="0" collapsed="false">
      <c r="A2762" s="12" t="n">
        <v>10567</v>
      </c>
      <c r="B2762" s="13" t="n">
        <v>92</v>
      </c>
      <c r="C2762" s="13" t="s">
        <v>468</v>
      </c>
      <c r="D2762" s="13" t="n">
        <v>1</v>
      </c>
      <c r="E2762" s="13" t="n">
        <v>36</v>
      </c>
      <c r="F2762" s="13" t="s">
        <v>624</v>
      </c>
      <c r="G2762" s="13" t="s">
        <v>26</v>
      </c>
      <c r="H2762" s="13" t="s">
        <v>25</v>
      </c>
      <c r="I2762" s="13" t="n">
        <v>1</v>
      </c>
      <c r="J2762" s="13" t="n">
        <v>3184</v>
      </c>
      <c r="K2762" s="14" t="n">
        <v>0.548611111111111</v>
      </c>
      <c r="L2762" s="15" t="n">
        <v>0.590277777777778</v>
      </c>
      <c r="M2762" s="16" t="n">
        <f aca="false">VLOOKUP(E2762,'Esp. percorsi al 18-10-22'!C:J,8,FALSE())</f>
        <v>20.872231827544</v>
      </c>
      <c r="N2762" s="16"/>
      <c r="O2762" s="16"/>
      <c r="P2762" s="13" t="n">
        <v>251</v>
      </c>
      <c r="Q2762" s="17" t="n">
        <f aca="false">+M2762*P2762</f>
        <v>5238.93018871354</v>
      </c>
      <c r="R2762" s="17" t="n">
        <f aca="false">+N2762*P2762</f>
        <v>0</v>
      </c>
      <c r="S2762" s="17"/>
      <c r="T2762" s="18" t="n">
        <f aca="false">+L2762-K2762</f>
        <v>0.0416666666666667</v>
      </c>
      <c r="U2762" s="18" t="n">
        <f aca="false">+T2762*P2762</f>
        <v>10.4583333333333</v>
      </c>
      <c r="V2762" s="18"/>
    </row>
    <row r="2763" s="13" customFormat="true" ht="12" hidden="false" customHeight="false" outlineLevel="0" collapsed="false">
      <c r="A2763" s="12" t="n">
        <v>10572</v>
      </c>
      <c r="B2763" s="13" t="n">
        <v>92</v>
      </c>
      <c r="C2763" s="13" t="s">
        <v>468</v>
      </c>
      <c r="D2763" s="13" t="n">
        <v>2</v>
      </c>
      <c r="E2763" s="13" t="n">
        <v>102</v>
      </c>
      <c r="F2763" s="13" t="s">
        <v>625</v>
      </c>
      <c r="G2763" s="13" t="s">
        <v>28</v>
      </c>
      <c r="H2763" s="13" t="s">
        <v>25</v>
      </c>
      <c r="I2763" s="13" t="n">
        <v>1</v>
      </c>
      <c r="J2763" s="13" t="n">
        <v>3661</v>
      </c>
      <c r="K2763" s="14" t="n">
        <v>0.753472222222222</v>
      </c>
      <c r="L2763" s="15" t="n">
        <v>0.788194444444444</v>
      </c>
      <c r="M2763" s="16" t="n">
        <f aca="false">VLOOKUP(E2763,'Esp. percorsi al 18-10-22'!C:J,8,FALSE())</f>
        <v>14.2796442800895</v>
      </c>
      <c r="N2763" s="16"/>
      <c r="O2763" s="16"/>
      <c r="P2763" s="13" t="n">
        <v>52</v>
      </c>
      <c r="Q2763" s="17" t="n">
        <f aca="false">+M2763*P2763</f>
        <v>742.541502564654</v>
      </c>
      <c r="R2763" s="17" t="n">
        <f aca="false">+N2763*P2763</f>
        <v>0</v>
      </c>
      <c r="S2763" s="17"/>
      <c r="T2763" s="18" t="n">
        <f aca="false">+L2763-K2763</f>
        <v>0.0347222222222222</v>
      </c>
      <c r="U2763" s="18" t="n">
        <f aca="false">+T2763*P2763</f>
        <v>1.80555555555556</v>
      </c>
      <c r="V2763" s="18"/>
    </row>
    <row r="2764" s="13" customFormat="true" ht="12" hidden="false" customHeight="false" outlineLevel="0" collapsed="false">
      <c r="A2764" s="12" t="n">
        <v>17494</v>
      </c>
      <c r="B2764" s="13" t="n">
        <v>92</v>
      </c>
      <c r="C2764" s="13" t="s">
        <v>468</v>
      </c>
      <c r="D2764" s="13" t="n">
        <v>2</v>
      </c>
      <c r="E2764" s="13" t="n">
        <v>103</v>
      </c>
      <c r="F2764" s="13" t="s">
        <v>626</v>
      </c>
      <c r="G2764" s="13" t="s">
        <v>24</v>
      </c>
      <c r="H2764" s="13" t="s">
        <v>25</v>
      </c>
      <c r="I2764" s="13" t="n">
        <v>1</v>
      </c>
      <c r="J2764" s="13" t="n">
        <v>2280</v>
      </c>
      <c r="K2764" s="14" t="n">
        <v>0.534722222222222</v>
      </c>
      <c r="L2764" s="15" t="n">
        <v>0.559027777777778</v>
      </c>
      <c r="M2764" s="16" t="n">
        <f aca="false">VLOOKUP(E2764,'Esp. percorsi al 18-10-22'!C:J,8,FALSE())</f>
        <v>11.0926469271217</v>
      </c>
      <c r="N2764" s="16"/>
      <c r="O2764" s="16"/>
      <c r="P2764" s="13" t="n">
        <v>303</v>
      </c>
      <c r="Q2764" s="17" t="n">
        <f aca="false">+M2764*P2764</f>
        <v>3361.07201891787</v>
      </c>
      <c r="R2764" s="17" t="n">
        <f aca="false">+N2764*P2764</f>
        <v>0</v>
      </c>
      <c r="S2764" s="17"/>
      <c r="T2764" s="18" t="n">
        <f aca="false">+L2764-K2764</f>
        <v>0.0243055555555556</v>
      </c>
      <c r="U2764" s="18" t="n">
        <f aca="false">+T2764*P2764</f>
        <v>7.36458333333333</v>
      </c>
      <c r="V2764" s="18"/>
    </row>
    <row r="2765" s="13" customFormat="true" ht="12" hidden="false" customHeight="false" outlineLevel="0" collapsed="false">
      <c r="A2765" s="12" t="n">
        <v>10546</v>
      </c>
      <c r="B2765" s="13" t="n">
        <v>92</v>
      </c>
      <c r="C2765" s="13" t="s">
        <v>468</v>
      </c>
      <c r="D2765" s="13" t="n">
        <v>2</v>
      </c>
      <c r="E2765" s="13" t="n">
        <v>103</v>
      </c>
      <c r="F2765" s="13" t="s">
        <v>626</v>
      </c>
      <c r="G2765" s="13" t="s">
        <v>26</v>
      </c>
      <c r="H2765" s="13" t="s">
        <v>25</v>
      </c>
      <c r="I2765" s="13" t="n">
        <v>1</v>
      </c>
      <c r="J2765" s="13" t="n">
        <v>2281</v>
      </c>
      <c r="K2765" s="14" t="n">
        <v>0.732638888888889</v>
      </c>
      <c r="L2765" s="15" t="n">
        <v>0.756944444444444</v>
      </c>
      <c r="M2765" s="16" t="n">
        <f aca="false">VLOOKUP(E2765,'Esp. percorsi al 18-10-22'!C:J,8,FALSE())</f>
        <v>11.0926469271217</v>
      </c>
      <c r="N2765" s="16"/>
      <c r="O2765" s="16"/>
      <c r="P2765" s="13" t="n">
        <v>251</v>
      </c>
      <c r="Q2765" s="17" t="n">
        <f aca="false">+M2765*P2765</f>
        <v>2784.25437870755</v>
      </c>
      <c r="R2765" s="17" t="n">
        <f aca="false">+N2765*P2765</f>
        <v>0</v>
      </c>
      <c r="S2765" s="17"/>
      <c r="T2765" s="18" t="n">
        <f aca="false">+L2765-K2765</f>
        <v>0.0243055555555556</v>
      </c>
      <c r="U2765" s="18" t="n">
        <f aca="false">+T2765*P2765</f>
        <v>6.10069444444444</v>
      </c>
      <c r="V2765" s="18"/>
    </row>
    <row r="2766" s="13" customFormat="true" ht="12" hidden="false" customHeight="false" outlineLevel="0" collapsed="false">
      <c r="A2766" s="12" t="n">
        <v>10547</v>
      </c>
      <c r="B2766" s="13" t="n">
        <v>92</v>
      </c>
      <c r="C2766" s="13" t="s">
        <v>468</v>
      </c>
      <c r="D2766" s="13" t="n">
        <v>2</v>
      </c>
      <c r="E2766" s="13" t="n">
        <v>122</v>
      </c>
      <c r="F2766" s="13" t="s">
        <v>627</v>
      </c>
      <c r="G2766" s="13" t="s">
        <v>26</v>
      </c>
      <c r="H2766" s="13" t="s">
        <v>25</v>
      </c>
      <c r="I2766" s="13" t="n">
        <v>1</v>
      </c>
      <c r="J2766" s="13" t="n">
        <v>2288</v>
      </c>
      <c r="K2766" s="14" t="n">
        <v>0.614583333333333</v>
      </c>
      <c r="L2766" s="15" t="n">
        <v>0.631944444444444</v>
      </c>
      <c r="M2766" s="16" t="n">
        <f aca="false">VLOOKUP(E2766,'Esp. percorsi al 18-10-22'!C:J,8,FALSE())</f>
        <v>7.12256982355977</v>
      </c>
      <c r="N2766" s="16"/>
      <c r="O2766" s="16"/>
      <c r="P2766" s="13" t="n">
        <v>251</v>
      </c>
      <c r="Q2766" s="17" t="n">
        <f aca="false">+M2766*P2766</f>
        <v>1787.7650257135</v>
      </c>
      <c r="R2766" s="17" t="n">
        <f aca="false">+N2766*P2766</f>
        <v>0</v>
      </c>
      <c r="S2766" s="17"/>
      <c r="T2766" s="18" t="n">
        <f aca="false">+L2766-K2766</f>
        <v>0.0173611111111111</v>
      </c>
      <c r="U2766" s="18" t="n">
        <f aca="false">+T2766*P2766</f>
        <v>4.35763888888889</v>
      </c>
      <c r="V2766" s="18"/>
    </row>
    <row r="2767" s="13" customFormat="true" ht="12" hidden="false" customHeight="false" outlineLevel="0" collapsed="false">
      <c r="A2767" s="12" t="n">
        <v>10556</v>
      </c>
      <c r="B2767" s="13" t="n">
        <v>92</v>
      </c>
      <c r="C2767" s="13" t="s">
        <v>468</v>
      </c>
      <c r="D2767" s="13" t="n">
        <v>2</v>
      </c>
      <c r="E2767" s="13" t="n">
        <v>122</v>
      </c>
      <c r="F2767" s="13" t="s">
        <v>627</v>
      </c>
      <c r="G2767" s="13" t="s">
        <v>26</v>
      </c>
      <c r="H2767" s="13" t="s">
        <v>29</v>
      </c>
      <c r="I2767" s="13" t="n">
        <v>1</v>
      </c>
      <c r="J2767" s="13" t="n">
        <v>2851</v>
      </c>
      <c r="K2767" s="14" t="n">
        <v>0.642361111111111</v>
      </c>
      <c r="L2767" s="15" t="n">
        <v>0.659722222222222</v>
      </c>
      <c r="M2767" s="16" t="n">
        <f aca="false">VLOOKUP(E2767,'Esp. percorsi al 18-10-22'!C:J,8,FALSE())</f>
        <v>7.12256982355977</v>
      </c>
      <c r="N2767" s="16"/>
      <c r="O2767" s="16"/>
      <c r="P2767" s="13" t="n">
        <v>47</v>
      </c>
      <c r="Q2767" s="17" t="n">
        <f aca="false">+M2767*P2767</f>
        <v>334.760781707309</v>
      </c>
      <c r="R2767" s="17" t="n">
        <f aca="false">+N2767*P2767</f>
        <v>0</v>
      </c>
      <c r="S2767" s="17"/>
      <c r="T2767" s="18" t="n">
        <f aca="false">+L2767-K2767</f>
        <v>0.0173611111111111</v>
      </c>
      <c r="U2767" s="18" t="n">
        <f aca="false">+T2767*P2767</f>
        <v>0.815972222222222</v>
      </c>
      <c r="V2767" s="18"/>
    </row>
    <row r="2768" s="13" customFormat="true" ht="12" hidden="false" customHeight="false" outlineLevel="0" collapsed="false">
      <c r="A2768" s="12" t="n">
        <v>10558</v>
      </c>
      <c r="B2768" s="13" t="n">
        <v>92</v>
      </c>
      <c r="C2768" s="13" t="s">
        <v>468</v>
      </c>
      <c r="D2768" s="13" t="n">
        <v>2</v>
      </c>
      <c r="E2768" s="13" t="n">
        <v>122</v>
      </c>
      <c r="F2768" s="13" t="s">
        <v>627</v>
      </c>
      <c r="G2768" s="13" t="s">
        <v>24</v>
      </c>
      <c r="H2768" s="13" t="s">
        <v>29</v>
      </c>
      <c r="I2768" s="13" t="n">
        <v>1</v>
      </c>
      <c r="J2768" s="13" t="n">
        <v>2853</v>
      </c>
      <c r="K2768" s="14" t="n">
        <v>0.684027777777778</v>
      </c>
      <c r="L2768" s="15" t="n">
        <v>0.701388888888889</v>
      </c>
      <c r="M2768" s="16" t="n">
        <f aca="false">VLOOKUP(E2768,'Esp. percorsi al 18-10-22'!C:J,8,FALSE())</f>
        <v>7.12256982355977</v>
      </c>
      <c r="N2768" s="16"/>
      <c r="O2768" s="16"/>
      <c r="P2768" s="13" t="n">
        <v>57</v>
      </c>
      <c r="Q2768" s="17" t="n">
        <f aca="false">+M2768*P2768</f>
        <v>405.986479942907</v>
      </c>
      <c r="R2768" s="17" t="n">
        <f aca="false">+N2768*P2768</f>
        <v>0</v>
      </c>
      <c r="S2768" s="17"/>
      <c r="T2768" s="18" t="n">
        <f aca="false">+L2768-K2768</f>
        <v>0.0173611111111111</v>
      </c>
      <c r="U2768" s="18" t="n">
        <f aca="false">+T2768*P2768</f>
        <v>0.989583333333333</v>
      </c>
      <c r="V2768" s="18"/>
    </row>
    <row r="2769" s="13" customFormat="true" ht="12" hidden="false" customHeight="false" outlineLevel="0" collapsed="false">
      <c r="A2769" s="12" t="n">
        <v>10562</v>
      </c>
      <c r="B2769" s="13" t="n">
        <v>92</v>
      </c>
      <c r="C2769" s="13" t="s">
        <v>468</v>
      </c>
      <c r="D2769" s="13" t="n">
        <v>2</v>
      </c>
      <c r="E2769" s="13" t="n">
        <v>122</v>
      </c>
      <c r="F2769" s="13" t="s">
        <v>627</v>
      </c>
      <c r="G2769" s="13" t="s">
        <v>24</v>
      </c>
      <c r="H2769" s="13" t="s">
        <v>25</v>
      </c>
      <c r="I2769" s="13" t="n">
        <v>1</v>
      </c>
      <c r="J2769" s="13" t="n">
        <v>3018</v>
      </c>
      <c r="K2769" s="14" t="n">
        <v>0.684027777777778</v>
      </c>
      <c r="L2769" s="15" t="n">
        <v>0.701388888888889</v>
      </c>
      <c r="M2769" s="16" t="n">
        <f aca="false">VLOOKUP(E2769,'Esp. percorsi al 18-10-22'!C:J,8,FALSE())</f>
        <v>7.12256982355977</v>
      </c>
      <c r="N2769" s="16"/>
      <c r="O2769" s="16"/>
      <c r="P2769" s="13" t="n">
        <v>303</v>
      </c>
      <c r="Q2769" s="17" t="n">
        <f aca="false">+M2769*P2769</f>
        <v>2158.13865653861</v>
      </c>
      <c r="R2769" s="17" t="n">
        <f aca="false">+N2769*P2769</f>
        <v>0</v>
      </c>
      <c r="S2769" s="17"/>
      <c r="T2769" s="18" t="n">
        <f aca="false">+L2769-K2769</f>
        <v>0.0173611111111111</v>
      </c>
      <c r="U2769" s="18" t="n">
        <f aca="false">+T2769*P2769</f>
        <v>5.26041666666667</v>
      </c>
      <c r="V2769" s="18"/>
    </row>
    <row r="2770" s="13" customFormat="true" ht="12" hidden="false" customHeight="false" outlineLevel="0" collapsed="false">
      <c r="A2770" s="12" t="n">
        <v>10560</v>
      </c>
      <c r="B2770" s="13" t="n">
        <v>92</v>
      </c>
      <c r="C2770" s="13" t="s">
        <v>468</v>
      </c>
      <c r="D2770" s="13" t="n">
        <v>2</v>
      </c>
      <c r="E2770" s="13" t="n">
        <v>122</v>
      </c>
      <c r="F2770" s="13" t="s">
        <v>627</v>
      </c>
      <c r="G2770" s="13" t="s">
        <v>26</v>
      </c>
      <c r="H2770" s="13" t="s">
        <v>29</v>
      </c>
      <c r="I2770" s="13" t="n">
        <v>1</v>
      </c>
      <c r="J2770" s="13" t="n">
        <v>2855</v>
      </c>
      <c r="K2770" s="14" t="n">
        <v>0.763888888888889</v>
      </c>
      <c r="L2770" s="15" t="n">
        <v>0.78125</v>
      </c>
      <c r="M2770" s="16" t="n">
        <f aca="false">VLOOKUP(E2770,'Esp. percorsi al 18-10-22'!C:J,8,FALSE())</f>
        <v>7.12256982355977</v>
      </c>
      <c r="N2770" s="16"/>
      <c r="O2770" s="16"/>
      <c r="P2770" s="13" t="n">
        <v>47</v>
      </c>
      <c r="Q2770" s="17" t="n">
        <f aca="false">+M2770*P2770</f>
        <v>334.760781707309</v>
      </c>
      <c r="R2770" s="17" t="n">
        <f aca="false">+N2770*P2770</f>
        <v>0</v>
      </c>
      <c r="S2770" s="17"/>
      <c r="T2770" s="18" t="n">
        <f aca="false">+L2770-K2770</f>
        <v>0.0173611111111111</v>
      </c>
      <c r="U2770" s="18" t="n">
        <f aca="false">+T2770*P2770</f>
        <v>0.815972222222222</v>
      </c>
      <c r="V2770" s="18"/>
    </row>
    <row r="2771" s="13" customFormat="true" ht="12" hidden="false" customHeight="false" outlineLevel="0" collapsed="false">
      <c r="A2771" s="12" t="n">
        <v>10548</v>
      </c>
      <c r="B2771" s="13" t="n">
        <v>92</v>
      </c>
      <c r="C2771" s="13" t="s">
        <v>468</v>
      </c>
      <c r="D2771" s="13" t="n">
        <v>2</v>
      </c>
      <c r="E2771" s="13" t="n">
        <v>122</v>
      </c>
      <c r="F2771" s="13" t="s">
        <v>627</v>
      </c>
      <c r="G2771" s="13" t="s">
        <v>26</v>
      </c>
      <c r="H2771" s="13" t="s">
        <v>25</v>
      </c>
      <c r="I2771" s="13" t="n">
        <v>1</v>
      </c>
      <c r="J2771" s="13" t="n">
        <v>2290</v>
      </c>
      <c r="K2771" s="14" t="n">
        <v>0.774305555555555</v>
      </c>
      <c r="L2771" s="15" t="n">
        <v>0.791666666666667</v>
      </c>
      <c r="M2771" s="16" t="n">
        <f aca="false">VLOOKUP(E2771,'Esp. percorsi al 18-10-22'!C:J,8,FALSE())</f>
        <v>7.12256982355977</v>
      </c>
      <c r="N2771" s="16"/>
      <c r="O2771" s="16"/>
      <c r="P2771" s="13" t="n">
        <v>251</v>
      </c>
      <c r="Q2771" s="17" t="n">
        <f aca="false">+M2771*P2771</f>
        <v>1787.7650257135</v>
      </c>
      <c r="R2771" s="17" t="n">
        <f aca="false">+N2771*P2771</f>
        <v>0</v>
      </c>
      <c r="S2771" s="17"/>
      <c r="T2771" s="18" t="n">
        <f aca="false">+L2771-K2771</f>
        <v>0.0173611111111111</v>
      </c>
      <c r="U2771" s="18" t="n">
        <f aca="false">+T2771*P2771</f>
        <v>4.35763888888889</v>
      </c>
      <c r="V2771" s="18"/>
    </row>
    <row r="2772" s="13" customFormat="true" ht="12" hidden="false" customHeight="false" outlineLevel="0" collapsed="false">
      <c r="A2772" s="12" t="n">
        <v>10589</v>
      </c>
      <c r="B2772" s="13" t="n">
        <v>92</v>
      </c>
      <c r="C2772" s="13" t="s">
        <v>468</v>
      </c>
      <c r="D2772" s="13" t="n">
        <v>2</v>
      </c>
      <c r="E2772" s="13" t="n">
        <v>122</v>
      </c>
      <c r="F2772" s="13" t="s">
        <v>627</v>
      </c>
      <c r="G2772" s="13" t="s">
        <v>24</v>
      </c>
      <c r="H2772" s="13" t="s">
        <v>25</v>
      </c>
      <c r="I2772" s="13" t="n">
        <v>1</v>
      </c>
      <c r="J2772" s="13" t="n">
        <v>3020</v>
      </c>
      <c r="K2772" s="14" t="n">
        <v>0.809027777777778</v>
      </c>
      <c r="L2772" s="15" t="n">
        <v>0.826388888888889</v>
      </c>
      <c r="M2772" s="16" t="n">
        <f aca="false">VLOOKUP(E2772,'Esp. percorsi al 18-10-22'!C:J,8,FALSE())</f>
        <v>7.12256982355977</v>
      </c>
      <c r="N2772" s="16"/>
      <c r="O2772" s="16"/>
      <c r="P2772" s="13" t="n">
        <v>303</v>
      </c>
      <c r="Q2772" s="17" t="n">
        <f aca="false">+M2772*P2772</f>
        <v>2158.13865653861</v>
      </c>
      <c r="R2772" s="17" t="n">
        <f aca="false">+N2772*P2772</f>
        <v>0</v>
      </c>
      <c r="S2772" s="17"/>
      <c r="T2772" s="18" t="n">
        <f aca="false">+L2772-K2772</f>
        <v>0.0173611111111111</v>
      </c>
      <c r="U2772" s="18" t="n">
        <f aca="false">+T2772*P2772</f>
        <v>5.26041666666667</v>
      </c>
      <c r="V2772" s="18"/>
    </row>
    <row r="2773" s="13" customFormat="true" ht="12" hidden="false" customHeight="false" outlineLevel="0" collapsed="false">
      <c r="A2773" s="12" t="n">
        <v>18438</v>
      </c>
      <c r="B2773" s="13" t="n">
        <v>92</v>
      </c>
      <c r="C2773" s="13" t="s">
        <v>468</v>
      </c>
      <c r="D2773" s="13" t="n">
        <v>2</v>
      </c>
      <c r="E2773" s="13" t="n">
        <v>122</v>
      </c>
      <c r="F2773" s="13" t="s">
        <v>627</v>
      </c>
      <c r="G2773" s="13" t="s">
        <v>28</v>
      </c>
      <c r="H2773" s="13" t="s">
        <v>29</v>
      </c>
      <c r="I2773" s="13" t="n">
        <v>1</v>
      </c>
      <c r="J2773" s="13" t="n">
        <v>3902</v>
      </c>
      <c r="K2773" s="14" t="n">
        <v>0.809027777777778</v>
      </c>
      <c r="L2773" s="15" t="n">
        <v>0.826388888888889</v>
      </c>
      <c r="M2773" s="16" t="n">
        <f aca="false">VLOOKUP(E2773,'Esp. percorsi al 18-10-22'!C:J,8,FALSE())</f>
        <v>7.12256982355977</v>
      </c>
      <c r="N2773" s="16"/>
      <c r="O2773" s="16"/>
      <c r="P2773" s="13" t="n">
        <v>10</v>
      </c>
      <c r="Q2773" s="17" t="n">
        <f aca="false">+M2773*P2773</f>
        <v>71.2256982355977</v>
      </c>
      <c r="R2773" s="17" t="n">
        <f aca="false">+N2773*P2773</f>
        <v>0</v>
      </c>
      <c r="S2773" s="17"/>
      <c r="T2773" s="18" t="n">
        <f aca="false">+L2773-K2773</f>
        <v>0.0173611111111111</v>
      </c>
      <c r="U2773" s="18" t="n">
        <f aca="false">+T2773*P2773</f>
        <v>0.173611111111111</v>
      </c>
      <c r="V2773" s="18"/>
    </row>
    <row r="2774" s="13" customFormat="true" ht="12" hidden="false" customHeight="false" outlineLevel="0" collapsed="false">
      <c r="A2774" s="12" t="n">
        <v>10590</v>
      </c>
      <c r="B2774" s="13" t="n">
        <v>92</v>
      </c>
      <c r="C2774" s="13" t="s">
        <v>468</v>
      </c>
      <c r="D2774" s="13" t="n">
        <v>2</v>
      </c>
      <c r="E2774" s="13" t="n">
        <v>122</v>
      </c>
      <c r="F2774" s="13" t="s">
        <v>627</v>
      </c>
      <c r="G2774" s="13" t="s">
        <v>26</v>
      </c>
      <c r="H2774" s="13" t="s">
        <v>29</v>
      </c>
      <c r="I2774" s="13" t="n">
        <v>1</v>
      </c>
      <c r="J2774" s="13" t="n">
        <v>2860</v>
      </c>
      <c r="K2774" s="14" t="n">
        <v>0.819444444444444</v>
      </c>
      <c r="L2774" s="15" t="n">
        <v>0.836805555555555</v>
      </c>
      <c r="M2774" s="16" t="n">
        <f aca="false">VLOOKUP(E2774,'Esp. percorsi al 18-10-22'!C:J,8,FALSE())</f>
        <v>7.12256982355977</v>
      </c>
      <c r="N2774" s="16"/>
      <c r="O2774" s="16"/>
      <c r="P2774" s="13" t="n">
        <v>47</v>
      </c>
      <c r="Q2774" s="17" t="n">
        <f aca="false">+M2774*P2774</f>
        <v>334.760781707309</v>
      </c>
      <c r="R2774" s="17" t="n">
        <f aca="false">+N2774*P2774</f>
        <v>0</v>
      </c>
      <c r="S2774" s="17"/>
      <c r="T2774" s="18" t="n">
        <f aca="false">+L2774-K2774</f>
        <v>0.0173611111111111</v>
      </c>
      <c r="U2774" s="18" t="n">
        <f aca="false">+T2774*P2774</f>
        <v>0.815972222222222</v>
      </c>
      <c r="V2774" s="18"/>
    </row>
    <row r="2775" s="13" customFormat="true" ht="12" hidden="false" customHeight="false" outlineLevel="0" collapsed="false">
      <c r="A2775" s="12" t="n">
        <v>10549</v>
      </c>
      <c r="B2775" s="13" t="n">
        <v>92</v>
      </c>
      <c r="C2775" s="13" t="s">
        <v>468</v>
      </c>
      <c r="D2775" s="13" t="n">
        <v>2</v>
      </c>
      <c r="E2775" s="13" t="n">
        <v>144</v>
      </c>
      <c r="F2775" s="13" t="s">
        <v>628</v>
      </c>
      <c r="G2775" s="13" t="s">
        <v>24</v>
      </c>
      <c r="H2775" s="13" t="s">
        <v>25</v>
      </c>
      <c r="I2775" s="13" t="n">
        <v>1</v>
      </c>
      <c r="J2775" s="13" t="n">
        <v>2310</v>
      </c>
      <c r="K2775" s="14" t="n">
        <v>0.284722222222222</v>
      </c>
      <c r="L2775" s="15" t="n">
        <v>0.326388888888889</v>
      </c>
      <c r="M2775" s="16" t="n">
        <f aca="false">VLOOKUP(E2775,'Esp. percorsi al 18-10-22'!C:J,8,FALSE())</f>
        <v>20.8484674429547</v>
      </c>
      <c r="N2775" s="16"/>
      <c r="O2775" s="16"/>
      <c r="P2775" s="13" t="n">
        <v>303</v>
      </c>
      <c r="Q2775" s="17" t="n">
        <f aca="false">+M2775*P2775</f>
        <v>6317.08563521527</v>
      </c>
      <c r="R2775" s="17" t="n">
        <f aca="false">+N2775*P2775</f>
        <v>0</v>
      </c>
      <c r="S2775" s="17"/>
      <c r="T2775" s="18" t="n">
        <f aca="false">+L2775-K2775</f>
        <v>0.0416666666666667</v>
      </c>
      <c r="U2775" s="18" t="n">
        <f aca="false">+T2775*P2775</f>
        <v>12.625</v>
      </c>
      <c r="V2775" s="18"/>
    </row>
    <row r="2776" s="13" customFormat="true" ht="12" hidden="false" customHeight="false" outlineLevel="0" collapsed="false">
      <c r="A2776" s="12" t="n">
        <v>10570</v>
      </c>
      <c r="B2776" s="13" t="n">
        <v>92</v>
      </c>
      <c r="C2776" s="13" t="s">
        <v>468</v>
      </c>
      <c r="D2776" s="13" t="n">
        <v>2</v>
      </c>
      <c r="E2776" s="13" t="n">
        <v>170</v>
      </c>
      <c r="F2776" s="13" t="s">
        <v>629</v>
      </c>
      <c r="G2776" s="13" t="s">
        <v>28</v>
      </c>
      <c r="H2776" s="13" t="s">
        <v>25</v>
      </c>
      <c r="I2776" s="13" t="n">
        <v>1</v>
      </c>
      <c r="J2776" s="13" t="n">
        <v>3659</v>
      </c>
      <c r="K2776" s="14" t="n">
        <v>0.600694444444444</v>
      </c>
      <c r="L2776" s="15" t="n">
        <v>0.625</v>
      </c>
      <c r="M2776" s="16" t="n">
        <f aca="false">VLOOKUP(E2776,'Esp. percorsi al 18-10-22'!C:J,8,FALSE())</f>
        <v>8.9670907166102</v>
      </c>
      <c r="N2776" s="16"/>
      <c r="O2776" s="16"/>
      <c r="P2776" s="13" t="n">
        <v>52</v>
      </c>
      <c r="Q2776" s="17" t="n">
        <f aca="false">+M2776*P2776</f>
        <v>466.28871726373</v>
      </c>
      <c r="R2776" s="17" t="n">
        <f aca="false">+N2776*P2776</f>
        <v>0</v>
      </c>
      <c r="S2776" s="17"/>
      <c r="T2776" s="18" t="n">
        <f aca="false">+L2776-K2776</f>
        <v>0.0243055555555556</v>
      </c>
      <c r="U2776" s="18" t="n">
        <f aca="false">+T2776*P2776</f>
        <v>1.26388888888889</v>
      </c>
      <c r="V2776" s="18"/>
    </row>
    <row r="2777" s="13" customFormat="true" ht="12" hidden="false" customHeight="false" outlineLevel="0" collapsed="false">
      <c r="A2777" s="12" t="n">
        <v>10584</v>
      </c>
      <c r="B2777" s="13" t="n">
        <v>92</v>
      </c>
      <c r="C2777" s="13" t="s">
        <v>468</v>
      </c>
      <c r="D2777" s="13" t="n">
        <v>2</v>
      </c>
      <c r="E2777" s="13" t="n">
        <v>170</v>
      </c>
      <c r="F2777" s="13" t="s">
        <v>629</v>
      </c>
      <c r="G2777" s="13" t="s">
        <v>28</v>
      </c>
      <c r="H2777" s="13" t="s">
        <v>29</v>
      </c>
      <c r="I2777" s="13" t="n">
        <v>1</v>
      </c>
      <c r="J2777" s="13" t="n">
        <v>3898</v>
      </c>
      <c r="K2777" s="14" t="n">
        <v>0.607638888888889</v>
      </c>
      <c r="L2777" s="15" t="n">
        <v>0.631944444444444</v>
      </c>
      <c r="M2777" s="16" t="n">
        <f aca="false">VLOOKUP(E2777,'Esp. percorsi al 18-10-22'!C:J,8,FALSE())</f>
        <v>8.9670907166102</v>
      </c>
      <c r="N2777" s="16"/>
      <c r="O2777" s="16"/>
      <c r="P2777" s="13" t="n">
        <v>10</v>
      </c>
      <c r="Q2777" s="17" t="n">
        <f aca="false">+M2777*P2777</f>
        <v>89.670907166102</v>
      </c>
      <c r="R2777" s="17" t="n">
        <f aca="false">+N2777*P2777</f>
        <v>0</v>
      </c>
      <c r="S2777" s="17"/>
      <c r="T2777" s="18" t="n">
        <f aca="false">+L2777-K2777</f>
        <v>0.0243055555555556</v>
      </c>
      <c r="U2777" s="18" t="n">
        <f aca="false">+T2777*P2777</f>
        <v>0.243055555555556</v>
      </c>
      <c r="V2777" s="18"/>
    </row>
    <row r="2778" s="13" customFormat="true" ht="12" hidden="false" customHeight="false" outlineLevel="0" collapsed="false">
      <c r="A2778" s="12" t="n">
        <v>10586</v>
      </c>
      <c r="B2778" s="13" t="n">
        <v>92</v>
      </c>
      <c r="C2778" s="13" t="s">
        <v>468</v>
      </c>
      <c r="D2778" s="13" t="n">
        <v>2</v>
      </c>
      <c r="E2778" s="13" t="n">
        <v>170</v>
      </c>
      <c r="F2778" s="13" t="s">
        <v>629</v>
      </c>
      <c r="G2778" s="13" t="s">
        <v>28</v>
      </c>
      <c r="H2778" s="13" t="s">
        <v>29</v>
      </c>
      <c r="I2778" s="13" t="n">
        <v>1</v>
      </c>
      <c r="J2778" s="13" t="n">
        <v>3900</v>
      </c>
      <c r="K2778" s="14" t="n">
        <v>0.760416666666667</v>
      </c>
      <c r="L2778" s="15" t="n">
        <v>0.784722222222222</v>
      </c>
      <c r="M2778" s="16" t="n">
        <f aca="false">VLOOKUP(E2778,'Esp. percorsi al 18-10-22'!C:J,8,FALSE())</f>
        <v>8.9670907166102</v>
      </c>
      <c r="N2778" s="16"/>
      <c r="O2778" s="16"/>
      <c r="P2778" s="13" t="n">
        <v>10</v>
      </c>
      <c r="Q2778" s="17" t="n">
        <f aca="false">+M2778*P2778</f>
        <v>89.670907166102</v>
      </c>
      <c r="R2778" s="17" t="n">
        <f aca="false">+N2778*P2778</f>
        <v>0</v>
      </c>
      <c r="S2778" s="17"/>
      <c r="T2778" s="18" t="n">
        <f aca="false">+L2778-K2778</f>
        <v>0.0243055555555556</v>
      </c>
      <c r="U2778" s="18" t="n">
        <f aca="false">+T2778*P2778</f>
        <v>0.243055555555556</v>
      </c>
      <c r="V2778" s="18"/>
    </row>
    <row r="2779" s="13" customFormat="true" ht="12" hidden="false" customHeight="false" outlineLevel="0" collapsed="false">
      <c r="A2779" s="12" t="n">
        <v>17900</v>
      </c>
      <c r="B2779" s="13" t="n">
        <v>92</v>
      </c>
      <c r="C2779" s="13" t="s">
        <v>468</v>
      </c>
      <c r="D2779" s="13" t="n">
        <v>2</v>
      </c>
      <c r="E2779" s="13" t="n">
        <v>172</v>
      </c>
      <c r="F2779" s="13" t="s">
        <v>630</v>
      </c>
      <c r="G2779" s="13" t="s">
        <v>26</v>
      </c>
      <c r="H2779" s="13" t="s">
        <v>25</v>
      </c>
      <c r="I2779" s="13" t="n">
        <v>1</v>
      </c>
      <c r="J2779" s="13" t="n">
        <v>17900</v>
      </c>
      <c r="K2779" s="14" t="n">
        <v>0.288194444444444</v>
      </c>
      <c r="L2779" s="15" t="n">
        <v>0.302083333333333</v>
      </c>
      <c r="M2779" s="16" t="n">
        <f aca="false">VLOOKUP(E2779,'Esp. percorsi al 18-10-22'!C:J,8,FALSE())</f>
        <v>5.16426532693328</v>
      </c>
      <c r="N2779" s="16"/>
      <c r="O2779" s="16"/>
      <c r="P2779" s="13" t="n">
        <v>251</v>
      </c>
      <c r="Q2779" s="17" t="n">
        <f aca="false">+M2779*P2779</f>
        <v>1296.23059706025</v>
      </c>
      <c r="R2779" s="17" t="n">
        <f aca="false">+N2779*P2779</f>
        <v>0</v>
      </c>
      <c r="S2779" s="17"/>
      <c r="T2779" s="18" t="n">
        <f aca="false">+L2779-K2779</f>
        <v>0.0138888888888889</v>
      </c>
      <c r="U2779" s="18" t="n">
        <f aca="false">+T2779*P2779</f>
        <v>3.48611111111111</v>
      </c>
      <c r="V2779" s="18"/>
    </row>
    <row r="2780" s="13" customFormat="true" ht="12" hidden="false" customHeight="false" outlineLevel="0" collapsed="false">
      <c r="A2780" s="12" t="n">
        <v>10550</v>
      </c>
      <c r="B2780" s="13" t="n">
        <v>92</v>
      </c>
      <c r="C2780" s="13" t="s">
        <v>468</v>
      </c>
      <c r="D2780" s="13" t="n">
        <v>2</v>
      </c>
      <c r="E2780" s="13" t="n">
        <v>172</v>
      </c>
      <c r="F2780" s="13" t="s">
        <v>630</v>
      </c>
      <c r="G2780" s="13" t="s">
        <v>28</v>
      </c>
      <c r="H2780" s="13" t="s">
        <v>25</v>
      </c>
      <c r="I2780" s="13" t="n">
        <v>1</v>
      </c>
      <c r="J2780" s="13" t="n">
        <v>2324</v>
      </c>
      <c r="K2780" s="14" t="n">
        <v>0.295138888888889</v>
      </c>
      <c r="L2780" s="15" t="n">
        <v>0.309027777777778</v>
      </c>
      <c r="M2780" s="16" t="n">
        <f aca="false">VLOOKUP(E2780,'Esp. percorsi al 18-10-22'!C:J,8,FALSE())</f>
        <v>5.16426532693328</v>
      </c>
      <c r="N2780" s="16"/>
      <c r="O2780" s="16"/>
      <c r="P2780" s="13" t="n">
        <v>52</v>
      </c>
      <c r="Q2780" s="17" t="n">
        <f aca="false">+M2780*P2780</f>
        <v>268.541797000531</v>
      </c>
      <c r="R2780" s="17" t="n">
        <f aca="false">+N2780*P2780</f>
        <v>0</v>
      </c>
      <c r="S2780" s="17"/>
      <c r="T2780" s="18" t="n">
        <f aca="false">+L2780-K2780</f>
        <v>0.0138888888888889</v>
      </c>
      <c r="U2780" s="18" t="n">
        <f aca="false">+T2780*P2780</f>
        <v>0.722222222222222</v>
      </c>
      <c r="V2780" s="18"/>
    </row>
    <row r="2781" s="13" customFormat="true" ht="12" hidden="false" customHeight="false" outlineLevel="0" collapsed="false">
      <c r="A2781" s="12" t="n">
        <v>10576</v>
      </c>
      <c r="B2781" s="13" t="n">
        <v>92</v>
      </c>
      <c r="C2781" s="13" t="s">
        <v>468</v>
      </c>
      <c r="D2781" s="13" t="n">
        <v>2</v>
      </c>
      <c r="E2781" s="13" t="n">
        <v>172</v>
      </c>
      <c r="F2781" s="13" t="s">
        <v>630</v>
      </c>
      <c r="G2781" s="13" t="s">
        <v>28</v>
      </c>
      <c r="H2781" s="13" t="s">
        <v>25</v>
      </c>
      <c r="I2781" s="13" t="n">
        <v>1</v>
      </c>
      <c r="J2781" s="13" t="n">
        <v>3683</v>
      </c>
      <c r="K2781" s="14" t="n">
        <v>0.350694444444444</v>
      </c>
      <c r="L2781" s="15" t="n">
        <v>0.364583333333333</v>
      </c>
      <c r="M2781" s="16" t="n">
        <f aca="false">VLOOKUP(E2781,'Esp. percorsi al 18-10-22'!C:J,8,FALSE())</f>
        <v>5.16426532693328</v>
      </c>
      <c r="N2781" s="16"/>
      <c r="O2781" s="16"/>
      <c r="P2781" s="13" t="n">
        <v>52</v>
      </c>
      <c r="Q2781" s="17" t="n">
        <f aca="false">+M2781*P2781</f>
        <v>268.541797000531</v>
      </c>
      <c r="R2781" s="17" t="n">
        <f aca="false">+N2781*P2781</f>
        <v>0</v>
      </c>
      <c r="S2781" s="17"/>
      <c r="T2781" s="18" t="n">
        <f aca="false">+L2781-K2781</f>
        <v>0.0138888888888889</v>
      </c>
      <c r="U2781" s="18" t="n">
        <f aca="false">+T2781*P2781</f>
        <v>0.722222222222222</v>
      </c>
      <c r="V2781" s="18"/>
    </row>
    <row r="2782" s="13" customFormat="true" ht="12" hidden="false" customHeight="false" outlineLevel="0" collapsed="false">
      <c r="A2782" s="12" t="n">
        <v>10551</v>
      </c>
      <c r="B2782" s="13" t="n">
        <v>92</v>
      </c>
      <c r="C2782" s="13" t="s">
        <v>468</v>
      </c>
      <c r="D2782" s="13" t="n">
        <v>2</v>
      </c>
      <c r="E2782" s="13" t="n">
        <v>172</v>
      </c>
      <c r="F2782" s="13" t="s">
        <v>630</v>
      </c>
      <c r="G2782" s="13" t="s">
        <v>26</v>
      </c>
      <c r="H2782" s="13" t="s">
        <v>25</v>
      </c>
      <c r="I2782" s="13" t="n">
        <v>1</v>
      </c>
      <c r="J2782" s="13" t="n">
        <v>2325</v>
      </c>
      <c r="K2782" s="14" t="n">
        <v>0.371527777777778</v>
      </c>
      <c r="L2782" s="15" t="n">
        <v>0.385416666666667</v>
      </c>
      <c r="M2782" s="16" t="n">
        <f aca="false">VLOOKUP(E2782,'Esp. percorsi al 18-10-22'!C:J,8,FALSE())</f>
        <v>5.16426532693328</v>
      </c>
      <c r="N2782" s="16"/>
      <c r="O2782" s="16"/>
      <c r="P2782" s="13" t="n">
        <v>251</v>
      </c>
      <c r="Q2782" s="17" t="n">
        <f aca="false">+M2782*P2782</f>
        <v>1296.23059706025</v>
      </c>
      <c r="R2782" s="17" t="n">
        <f aca="false">+N2782*P2782</f>
        <v>0</v>
      </c>
      <c r="S2782" s="17"/>
      <c r="T2782" s="18" t="n">
        <f aca="false">+L2782-K2782</f>
        <v>0.0138888888888889</v>
      </c>
      <c r="U2782" s="18" t="n">
        <f aca="false">+T2782*P2782</f>
        <v>3.48611111111111</v>
      </c>
      <c r="V2782" s="18"/>
    </row>
    <row r="2783" s="13" customFormat="true" ht="12" hidden="false" customHeight="false" outlineLevel="0" collapsed="false">
      <c r="A2783" s="12" t="n">
        <v>10564</v>
      </c>
      <c r="B2783" s="13" t="n">
        <v>92</v>
      </c>
      <c r="C2783" s="13" t="s">
        <v>468</v>
      </c>
      <c r="D2783" s="13" t="n">
        <v>2</v>
      </c>
      <c r="E2783" s="13" t="n">
        <v>172</v>
      </c>
      <c r="F2783" s="13" t="s">
        <v>630</v>
      </c>
      <c r="G2783" s="13" t="s">
        <v>24</v>
      </c>
      <c r="H2783" s="13" t="s">
        <v>29</v>
      </c>
      <c r="I2783" s="13" t="n">
        <v>1</v>
      </c>
      <c r="J2783" s="13" t="n">
        <v>3061</v>
      </c>
      <c r="K2783" s="14" t="n">
        <v>0.371527777777778</v>
      </c>
      <c r="L2783" s="15" t="n">
        <v>0.385416666666667</v>
      </c>
      <c r="M2783" s="16" t="n">
        <f aca="false">VLOOKUP(E2783,'Esp. percorsi al 18-10-22'!C:J,8,FALSE())</f>
        <v>5.16426532693328</v>
      </c>
      <c r="N2783" s="16"/>
      <c r="O2783" s="16"/>
      <c r="P2783" s="13" t="n">
        <v>57</v>
      </c>
      <c r="Q2783" s="17" t="n">
        <f aca="false">+M2783*P2783</f>
        <v>294.363123635197</v>
      </c>
      <c r="R2783" s="17" t="n">
        <f aca="false">+N2783*P2783</f>
        <v>0</v>
      </c>
      <c r="S2783" s="17"/>
      <c r="T2783" s="18" t="n">
        <f aca="false">+L2783-K2783</f>
        <v>0.0138888888888889</v>
      </c>
      <c r="U2783" s="18" t="n">
        <f aca="false">+T2783*P2783</f>
        <v>0.791666666666667</v>
      </c>
      <c r="V2783" s="18"/>
    </row>
    <row r="2784" s="13" customFormat="true" ht="12" hidden="false" customHeight="false" outlineLevel="0" collapsed="false">
      <c r="A2784" s="12" t="n">
        <v>10578</v>
      </c>
      <c r="B2784" s="13" t="n">
        <v>92</v>
      </c>
      <c r="C2784" s="13" t="s">
        <v>468</v>
      </c>
      <c r="D2784" s="13" t="n">
        <v>2</v>
      </c>
      <c r="E2784" s="13" t="n">
        <v>172</v>
      </c>
      <c r="F2784" s="13" t="s">
        <v>630</v>
      </c>
      <c r="G2784" s="13" t="s">
        <v>28</v>
      </c>
      <c r="H2784" s="13" t="s">
        <v>25</v>
      </c>
      <c r="I2784" s="13" t="n">
        <v>1</v>
      </c>
      <c r="J2784" s="13" t="n">
        <v>3685</v>
      </c>
      <c r="K2784" s="14" t="n">
        <v>0.392361111111111</v>
      </c>
      <c r="L2784" s="15" t="n">
        <v>0.40625</v>
      </c>
      <c r="M2784" s="16" t="n">
        <f aca="false">VLOOKUP(E2784,'Esp. percorsi al 18-10-22'!C:J,8,FALSE())</f>
        <v>5.16426532693328</v>
      </c>
      <c r="N2784" s="16"/>
      <c r="O2784" s="16"/>
      <c r="P2784" s="13" t="n">
        <v>52</v>
      </c>
      <c r="Q2784" s="17" t="n">
        <f aca="false">+M2784*P2784</f>
        <v>268.541797000531</v>
      </c>
      <c r="R2784" s="17" t="n">
        <f aca="false">+N2784*P2784</f>
        <v>0</v>
      </c>
      <c r="S2784" s="17"/>
      <c r="T2784" s="18" t="n">
        <f aca="false">+L2784-K2784</f>
        <v>0.0138888888888889</v>
      </c>
      <c r="U2784" s="18" t="n">
        <f aca="false">+T2784*P2784</f>
        <v>0.722222222222222</v>
      </c>
      <c r="V2784" s="18"/>
    </row>
    <row r="2785" s="13" customFormat="true" ht="12" hidden="false" customHeight="false" outlineLevel="0" collapsed="false">
      <c r="A2785" s="12" t="n">
        <v>10566</v>
      </c>
      <c r="B2785" s="13" t="n">
        <v>92</v>
      </c>
      <c r="C2785" s="13" t="s">
        <v>468</v>
      </c>
      <c r="D2785" s="13" t="n">
        <v>2</v>
      </c>
      <c r="E2785" s="13" t="n">
        <v>172</v>
      </c>
      <c r="F2785" s="13" t="s">
        <v>630</v>
      </c>
      <c r="G2785" s="13" t="s">
        <v>24</v>
      </c>
      <c r="H2785" s="13" t="s">
        <v>29</v>
      </c>
      <c r="I2785" s="13" t="n">
        <v>1</v>
      </c>
      <c r="J2785" s="13" t="n">
        <v>3063</v>
      </c>
      <c r="K2785" s="14" t="n">
        <v>0.458333333333333</v>
      </c>
      <c r="L2785" s="15" t="n">
        <v>0.472222222222222</v>
      </c>
      <c r="M2785" s="16" t="n">
        <f aca="false">VLOOKUP(E2785,'Esp. percorsi al 18-10-22'!C:J,8,FALSE())</f>
        <v>5.16426532693328</v>
      </c>
      <c r="N2785" s="16"/>
      <c r="O2785" s="16"/>
      <c r="P2785" s="13" t="n">
        <v>57</v>
      </c>
      <c r="Q2785" s="17" t="n">
        <f aca="false">+M2785*P2785</f>
        <v>294.363123635197</v>
      </c>
      <c r="R2785" s="17" t="n">
        <f aca="false">+N2785*P2785</f>
        <v>0</v>
      </c>
      <c r="S2785" s="17"/>
      <c r="T2785" s="18" t="n">
        <f aca="false">+L2785-K2785</f>
        <v>0.0138888888888889</v>
      </c>
      <c r="U2785" s="18" t="n">
        <f aca="false">+T2785*P2785</f>
        <v>0.791666666666667</v>
      </c>
      <c r="V2785" s="18"/>
    </row>
    <row r="2786" s="13" customFormat="true" ht="12" hidden="false" customHeight="false" outlineLevel="0" collapsed="false">
      <c r="A2786" s="12" t="n">
        <v>10552</v>
      </c>
      <c r="B2786" s="13" t="n">
        <v>92</v>
      </c>
      <c r="C2786" s="13" t="s">
        <v>468</v>
      </c>
      <c r="D2786" s="13" t="n">
        <v>2</v>
      </c>
      <c r="E2786" s="13" t="n">
        <v>172</v>
      </c>
      <c r="F2786" s="13" t="s">
        <v>630</v>
      </c>
      <c r="G2786" s="13" t="s">
        <v>24</v>
      </c>
      <c r="H2786" s="13" t="s">
        <v>25</v>
      </c>
      <c r="I2786" s="13" t="n">
        <v>1</v>
      </c>
      <c r="J2786" s="13" t="n">
        <v>2326</v>
      </c>
      <c r="K2786" s="14" t="n">
        <v>0.461805555555556</v>
      </c>
      <c r="L2786" s="15" t="n">
        <v>0.475694444444444</v>
      </c>
      <c r="M2786" s="16" t="n">
        <f aca="false">VLOOKUP(E2786,'Esp. percorsi al 18-10-22'!C:J,8,FALSE())</f>
        <v>5.16426532693328</v>
      </c>
      <c r="N2786" s="16"/>
      <c r="O2786" s="16"/>
      <c r="P2786" s="13" t="n">
        <v>303</v>
      </c>
      <c r="Q2786" s="17" t="n">
        <f aca="false">+M2786*P2786</f>
        <v>1564.77239406078</v>
      </c>
      <c r="R2786" s="17" t="n">
        <f aca="false">+N2786*P2786</f>
        <v>0</v>
      </c>
      <c r="S2786" s="17"/>
      <c r="T2786" s="18" t="n">
        <f aca="false">+L2786-K2786</f>
        <v>0.0138888888888889</v>
      </c>
      <c r="U2786" s="18" t="n">
        <f aca="false">+T2786*P2786</f>
        <v>4.20833333333333</v>
      </c>
      <c r="V2786" s="18"/>
    </row>
    <row r="2787" s="13" customFormat="true" ht="12" hidden="false" customHeight="false" outlineLevel="0" collapsed="false">
      <c r="A2787" s="12" t="n">
        <v>10554</v>
      </c>
      <c r="B2787" s="13" t="n">
        <v>92</v>
      </c>
      <c r="C2787" s="13" t="s">
        <v>468</v>
      </c>
      <c r="D2787" s="13" t="n">
        <v>2</v>
      </c>
      <c r="E2787" s="13" t="n">
        <v>172</v>
      </c>
      <c r="F2787" s="13" t="s">
        <v>630</v>
      </c>
      <c r="G2787" s="13" t="s">
        <v>24</v>
      </c>
      <c r="H2787" s="13" t="s">
        <v>29</v>
      </c>
      <c r="I2787" s="13" t="n">
        <v>1</v>
      </c>
      <c r="J2787" s="13" t="n">
        <v>2849</v>
      </c>
      <c r="K2787" s="14" t="n">
        <v>0.5625</v>
      </c>
      <c r="L2787" s="15" t="n">
        <v>0.576388888888889</v>
      </c>
      <c r="M2787" s="16" t="n">
        <f aca="false">VLOOKUP(E2787,'Esp. percorsi al 18-10-22'!C:J,8,FALSE())</f>
        <v>5.16426532693328</v>
      </c>
      <c r="N2787" s="16"/>
      <c r="O2787" s="16"/>
      <c r="P2787" s="13" t="n">
        <v>57</v>
      </c>
      <c r="Q2787" s="17" t="n">
        <f aca="false">+M2787*P2787</f>
        <v>294.363123635197</v>
      </c>
      <c r="R2787" s="17" t="n">
        <f aca="false">+N2787*P2787</f>
        <v>0</v>
      </c>
      <c r="S2787" s="17"/>
      <c r="T2787" s="18" t="n">
        <f aca="false">+L2787-K2787</f>
        <v>0.0138888888888889</v>
      </c>
      <c r="U2787" s="18" t="n">
        <f aca="false">+T2787*P2787</f>
        <v>0.791666666666667</v>
      </c>
      <c r="V2787" s="18"/>
    </row>
    <row r="2788" s="13" customFormat="true" ht="12" hidden="false" customHeight="false" outlineLevel="0" collapsed="false">
      <c r="A2788" s="12" t="n">
        <v>16790</v>
      </c>
      <c r="B2788" s="13" t="n">
        <v>92</v>
      </c>
      <c r="C2788" s="13" t="s">
        <v>468</v>
      </c>
      <c r="D2788" s="13" t="n">
        <v>2</v>
      </c>
      <c r="E2788" s="13" t="n">
        <v>172</v>
      </c>
      <c r="F2788" s="13" t="s">
        <v>630</v>
      </c>
      <c r="G2788" s="13" t="s">
        <v>28</v>
      </c>
      <c r="H2788" s="13" t="s">
        <v>25</v>
      </c>
      <c r="I2788" s="13" t="n">
        <v>1</v>
      </c>
      <c r="J2788" s="13" t="n">
        <v>16790</v>
      </c>
      <c r="K2788" s="14" t="n">
        <v>0.847222222222222</v>
      </c>
      <c r="L2788" s="15" t="n">
        <v>0.861111111111111</v>
      </c>
      <c r="M2788" s="16" t="n">
        <f aca="false">VLOOKUP(E2788,'Esp. percorsi al 18-10-22'!C:J,8,FALSE())</f>
        <v>5.16426532693328</v>
      </c>
      <c r="N2788" s="16"/>
      <c r="O2788" s="16"/>
      <c r="P2788" s="13" t="n">
        <v>52</v>
      </c>
      <c r="Q2788" s="17" t="n">
        <f aca="false">+M2788*P2788</f>
        <v>268.541797000531</v>
      </c>
      <c r="R2788" s="17" t="n">
        <f aca="false">+N2788*P2788</f>
        <v>0</v>
      </c>
      <c r="S2788" s="17"/>
      <c r="T2788" s="18" t="n">
        <f aca="false">+L2788-K2788</f>
        <v>0.0138888888888889</v>
      </c>
      <c r="U2788" s="18" t="n">
        <f aca="false">+T2788*P2788</f>
        <v>0.722222222222222</v>
      </c>
      <c r="V2788" s="18"/>
    </row>
    <row r="2789" s="13" customFormat="true" ht="12" hidden="false" customHeight="false" outlineLevel="0" collapsed="false">
      <c r="A2789" s="12" t="n">
        <v>10580</v>
      </c>
      <c r="B2789" s="13" t="n">
        <v>92</v>
      </c>
      <c r="C2789" s="13" t="s">
        <v>468</v>
      </c>
      <c r="D2789" s="13" t="n">
        <v>2</v>
      </c>
      <c r="E2789" s="13" t="n">
        <v>833</v>
      </c>
      <c r="F2789" s="13" t="s">
        <v>631</v>
      </c>
      <c r="G2789" s="13" t="s">
        <v>28</v>
      </c>
      <c r="H2789" s="13" t="s">
        <v>25</v>
      </c>
      <c r="I2789" s="13" t="n">
        <v>1</v>
      </c>
      <c r="J2789" s="13" t="n">
        <v>3704</v>
      </c>
      <c r="K2789" s="14" t="n">
        <v>0.583333333333333</v>
      </c>
      <c r="L2789" s="15" t="n">
        <v>0.590277777777778</v>
      </c>
      <c r="M2789" s="16" t="n">
        <f aca="false">VLOOKUP(E2789,'Esp. percorsi al 18-10-22'!C:J,8,FALSE())</f>
        <v>3.23618156618862</v>
      </c>
      <c r="N2789" s="16"/>
      <c r="O2789" s="16"/>
      <c r="P2789" s="13" t="n">
        <v>52</v>
      </c>
      <c r="Q2789" s="17" t="n">
        <f aca="false">+M2789*P2789</f>
        <v>168.281441441808</v>
      </c>
      <c r="R2789" s="17" t="n">
        <f aca="false">+N2789*P2789</f>
        <v>0</v>
      </c>
      <c r="S2789" s="17"/>
      <c r="T2789" s="18" t="n">
        <f aca="false">+L2789-K2789</f>
        <v>0.00694444444444444</v>
      </c>
      <c r="U2789" s="18" t="n">
        <f aca="false">+T2789*P2789</f>
        <v>0.361111111111111</v>
      </c>
      <c r="V2789" s="18"/>
    </row>
    <row r="2790" s="13" customFormat="true" ht="12" hidden="false" customHeight="false" outlineLevel="0" collapsed="false">
      <c r="A2790" s="12" t="n">
        <v>10568</v>
      </c>
      <c r="B2790" s="13" t="n">
        <v>92</v>
      </c>
      <c r="C2790" s="13" t="s">
        <v>468</v>
      </c>
      <c r="D2790" s="13" t="n">
        <v>2</v>
      </c>
      <c r="E2790" s="13" t="n">
        <v>833</v>
      </c>
      <c r="F2790" s="13" t="s">
        <v>631</v>
      </c>
      <c r="G2790" s="13" t="s">
        <v>26</v>
      </c>
      <c r="H2790" s="13" t="s">
        <v>25</v>
      </c>
      <c r="I2790" s="13" t="n">
        <v>1</v>
      </c>
      <c r="J2790" s="13" t="n">
        <v>3185</v>
      </c>
      <c r="K2790" s="14" t="n">
        <v>0.590277777777778</v>
      </c>
      <c r="L2790" s="15" t="n">
        <v>0.597222222222222</v>
      </c>
      <c r="M2790" s="16" t="n">
        <f aca="false">VLOOKUP(E2790,'Esp. percorsi al 18-10-22'!C:J,8,FALSE())</f>
        <v>3.23618156618862</v>
      </c>
      <c r="N2790" s="16"/>
      <c r="O2790" s="16"/>
      <c r="P2790" s="13" t="n">
        <v>251</v>
      </c>
      <c r="Q2790" s="17" t="n">
        <f aca="false">+M2790*P2790</f>
        <v>812.281573113344</v>
      </c>
      <c r="R2790" s="17" t="n">
        <f aca="false">+N2790*P2790</f>
        <v>0</v>
      </c>
      <c r="S2790" s="17"/>
      <c r="T2790" s="18" t="n">
        <f aca="false">+L2790-K2790</f>
        <v>0.00694444444444444</v>
      </c>
      <c r="U2790" s="18" t="n">
        <f aca="false">+T2790*P2790</f>
        <v>1.74305555555556</v>
      </c>
      <c r="V2790" s="18"/>
    </row>
    <row r="2791" s="13" customFormat="true" ht="12" hidden="false" customHeight="false" outlineLevel="0" collapsed="false">
      <c r="A2791" s="12" t="n">
        <v>10591</v>
      </c>
      <c r="B2791" s="27" t="n">
        <v>92</v>
      </c>
      <c r="C2791" s="27" t="s">
        <v>468</v>
      </c>
      <c r="D2791" s="27" t="n">
        <v>1</v>
      </c>
      <c r="E2791" s="27" t="n">
        <v>3015</v>
      </c>
      <c r="F2791" s="27" t="s">
        <v>632</v>
      </c>
      <c r="G2791" s="27" t="s">
        <v>28</v>
      </c>
      <c r="H2791" s="27" t="s">
        <v>25</v>
      </c>
      <c r="I2791" s="27" t="n">
        <v>8</v>
      </c>
      <c r="J2791" s="27" t="n">
        <v>4339</v>
      </c>
      <c r="K2791" s="28" t="n">
        <v>0.607638888888889</v>
      </c>
      <c r="L2791" s="29" t="n">
        <v>0.625</v>
      </c>
      <c r="M2791" s="30" t="n">
        <f aca="false">VLOOKUP(E2791,'Esp. percorsi al 18-10-22'!C:J,8,FALSE())</f>
        <v>11.4046505185785</v>
      </c>
      <c r="N2791" s="30"/>
      <c r="O2791" s="30" t="n">
        <f aca="false">+M2791</f>
        <v>11.4046505185785</v>
      </c>
      <c r="P2791" s="27" t="n">
        <v>52</v>
      </c>
      <c r="Q2791" s="31" t="n">
        <f aca="false">+M2791*P2791</f>
        <v>593.041826966082</v>
      </c>
      <c r="R2791" s="31" t="n">
        <f aca="false">+N2791*P2791</f>
        <v>0</v>
      </c>
      <c r="S2791" s="31" t="n">
        <f aca="false">+O2791*P2791</f>
        <v>593.041826966082</v>
      </c>
      <c r="T2791" s="32" t="n">
        <f aca="false">+L2791-K2791</f>
        <v>0.0173611111111111</v>
      </c>
      <c r="U2791" s="32" t="n">
        <f aca="false">+T2791*P2791</f>
        <v>0.902777777777778</v>
      </c>
      <c r="V2791" s="32"/>
    </row>
    <row r="2792" s="13" customFormat="true" ht="12" hidden="false" customHeight="false" outlineLevel="0" collapsed="false">
      <c r="A2792" s="12" t="n">
        <v>10592</v>
      </c>
      <c r="B2792" s="27" t="n">
        <v>92</v>
      </c>
      <c r="C2792" s="27" t="s">
        <v>468</v>
      </c>
      <c r="D2792" s="27" t="n">
        <v>1</v>
      </c>
      <c r="E2792" s="27" t="n">
        <v>3015</v>
      </c>
      <c r="F2792" s="27" t="s">
        <v>632</v>
      </c>
      <c r="G2792" s="27" t="s">
        <v>26</v>
      </c>
      <c r="H2792" s="27" t="s">
        <v>25</v>
      </c>
      <c r="I2792" s="27" t="n">
        <v>8</v>
      </c>
      <c r="J2792" s="27" t="n">
        <v>4340</v>
      </c>
      <c r="K2792" s="28" t="n">
        <v>0.614583333333333</v>
      </c>
      <c r="L2792" s="29" t="n">
        <v>0.631944444444444</v>
      </c>
      <c r="M2792" s="30" t="n">
        <f aca="false">VLOOKUP(E2792,'Esp. percorsi al 18-10-22'!C:J,8,FALSE())</f>
        <v>11.4046505185785</v>
      </c>
      <c r="N2792" s="30"/>
      <c r="O2792" s="30" t="n">
        <f aca="false">+M2792</f>
        <v>11.4046505185785</v>
      </c>
      <c r="P2792" s="27" t="n">
        <v>251</v>
      </c>
      <c r="Q2792" s="31" t="n">
        <f aca="false">+M2792*P2792</f>
        <v>2862.5672801632</v>
      </c>
      <c r="R2792" s="31" t="n">
        <f aca="false">+N2792*P2792</f>
        <v>0</v>
      </c>
      <c r="S2792" s="31" t="n">
        <f aca="false">+O2792*P2792</f>
        <v>2862.5672801632</v>
      </c>
      <c r="T2792" s="32" t="n">
        <f aca="false">+L2792-K2792</f>
        <v>0.0173611111111111</v>
      </c>
      <c r="U2792" s="32" t="n">
        <f aca="false">+T2792*P2792</f>
        <v>4.35763888888889</v>
      </c>
      <c r="V2792" s="32"/>
    </row>
    <row r="2793" s="13" customFormat="true" ht="12" hidden="false" customHeight="false" outlineLevel="0" collapsed="false">
      <c r="A2793" s="12" t="n">
        <v>18807</v>
      </c>
      <c r="B2793" s="27" t="n">
        <v>92</v>
      </c>
      <c r="C2793" s="27" t="s">
        <v>468</v>
      </c>
      <c r="D2793" s="27" t="n">
        <v>1</v>
      </c>
      <c r="E2793" s="27" t="n">
        <v>1114</v>
      </c>
      <c r="F2793" s="27" t="s">
        <v>633</v>
      </c>
      <c r="G2793" s="27" t="s">
        <v>28</v>
      </c>
      <c r="H2793" s="27" t="s">
        <v>25</v>
      </c>
      <c r="I2793" s="27" t="n">
        <v>8</v>
      </c>
      <c r="J2793" s="27" t="n">
        <v>18807</v>
      </c>
      <c r="K2793" s="28" t="n">
        <v>0.756944444444444</v>
      </c>
      <c r="L2793" s="29" t="n">
        <v>0.767361111111111</v>
      </c>
      <c r="M2793" s="30" t="n">
        <f aca="false">VLOOKUP(E2793,'Esp. percorsi al 18-10-22'!C:J,8,FALSE())</f>
        <v>7.34098852256043</v>
      </c>
      <c r="N2793" s="30"/>
      <c r="O2793" s="30" t="n">
        <f aca="false">+M2793</f>
        <v>7.34098852256043</v>
      </c>
      <c r="P2793" s="27" t="n">
        <v>52</v>
      </c>
      <c r="Q2793" s="31" t="n">
        <f aca="false">+M2793*P2793</f>
        <v>381.731403173142</v>
      </c>
      <c r="R2793" s="31" t="n">
        <f aca="false">+N2793*P2793</f>
        <v>0</v>
      </c>
      <c r="S2793" s="31" t="n">
        <f aca="false">+O2793*P2793</f>
        <v>381.731403173142</v>
      </c>
      <c r="T2793" s="32" t="n">
        <f aca="false">+L2793-K2793</f>
        <v>0.0104166666666667</v>
      </c>
      <c r="U2793" s="32" t="n">
        <f aca="false">+T2793*P2793</f>
        <v>0.541666666666667</v>
      </c>
      <c r="V2793" s="32"/>
    </row>
    <row r="2794" s="13" customFormat="true" ht="12" hidden="false" customHeight="false" outlineLevel="0" collapsed="false">
      <c r="A2794" s="12" t="n">
        <v>10593</v>
      </c>
      <c r="B2794" s="27" t="n">
        <v>92</v>
      </c>
      <c r="C2794" s="27" t="s">
        <v>468</v>
      </c>
      <c r="D2794" s="27" t="n">
        <v>1</v>
      </c>
      <c r="E2794" s="27" t="n">
        <v>3015</v>
      </c>
      <c r="F2794" s="27" t="s">
        <v>632</v>
      </c>
      <c r="G2794" s="27" t="s">
        <v>26</v>
      </c>
      <c r="H2794" s="27" t="s">
        <v>25</v>
      </c>
      <c r="I2794" s="27" t="n">
        <v>8</v>
      </c>
      <c r="J2794" s="27" t="n">
        <v>4341</v>
      </c>
      <c r="K2794" s="28" t="n">
        <v>0.774305555555555</v>
      </c>
      <c r="L2794" s="29" t="n">
        <v>0.791666666666667</v>
      </c>
      <c r="M2794" s="30" t="n">
        <f aca="false">VLOOKUP(E2794,'Esp. percorsi al 18-10-22'!C:J,8,FALSE())</f>
        <v>11.4046505185785</v>
      </c>
      <c r="N2794" s="30"/>
      <c r="O2794" s="30" t="n">
        <f aca="false">+M2794</f>
        <v>11.4046505185785</v>
      </c>
      <c r="P2794" s="27" t="n">
        <v>251</v>
      </c>
      <c r="Q2794" s="31" t="n">
        <f aca="false">+M2794*P2794</f>
        <v>2862.5672801632</v>
      </c>
      <c r="R2794" s="31" t="n">
        <f aca="false">+N2794*P2794</f>
        <v>0</v>
      </c>
      <c r="S2794" s="31" t="n">
        <f aca="false">+O2794*P2794</f>
        <v>2862.5672801632</v>
      </c>
      <c r="T2794" s="32" t="n">
        <f aca="false">+L2794-K2794</f>
        <v>0.0173611111111111</v>
      </c>
      <c r="U2794" s="32" t="n">
        <f aca="false">+T2794*P2794</f>
        <v>4.35763888888889</v>
      </c>
      <c r="V2794" s="32"/>
    </row>
    <row r="2795" s="13" customFormat="true" ht="12" hidden="false" customHeight="false" outlineLevel="0" collapsed="false">
      <c r="A2795" s="12" t="n">
        <v>10594</v>
      </c>
      <c r="B2795" s="27" t="n">
        <v>92</v>
      </c>
      <c r="C2795" s="27" t="s">
        <v>468</v>
      </c>
      <c r="D2795" s="27" t="n">
        <v>2</v>
      </c>
      <c r="E2795" s="27" t="n">
        <v>3016</v>
      </c>
      <c r="F2795" s="27" t="s">
        <v>634</v>
      </c>
      <c r="G2795" s="27" t="s">
        <v>28</v>
      </c>
      <c r="H2795" s="27" t="s">
        <v>25</v>
      </c>
      <c r="I2795" s="27" t="n">
        <v>8</v>
      </c>
      <c r="J2795" s="27" t="n">
        <v>4342</v>
      </c>
      <c r="K2795" s="28" t="n">
        <v>0.590277777777778</v>
      </c>
      <c r="L2795" s="29" t="n">
        <v>0.607638888888889</v>
      </c>
      <c r="M2795" s="30" t="n">
        <f aca="false">VLOOKUP(E2795,'Esp. percorsi al 18-10-22'!C:J,8,FALSE())</f>
        <v>11.393377854533</v>
      </c>
      <c r="N2795" s="30"/>
      <c r="O2795" s="30" t="n">
        <f aca="false">+M2795</f>
        <v>11.393377854533</v>
      </c>
      <c r="P2795" s="27" t="n">
        <v>52</v>
      </c>
      <c r="Q2795" s="31" t="n">
        <f aca="false">+M2795*P2795</f>
        <v>592.455648435716</v>
      </c>
      <c r="R2795" s="31" t="n">
        <f aca="false">+N2795*P2795</f>
        <v>0</v>
      </c>
      <c r="S2795" s="31" t="n">
        <f aca="false">+O2795*P2795</f>
        <v>592.455648435716</v>
      </c>
      <c r="T2795" s="32" t="n">
        <f aca="false">+L2795-K2795</f>
        <v>0.0173611111111111</v>
      </c>
      <c r="U2795" s="32" t="n">
        <f aca="false">+T2795*P2795</f>
        <v>0.902777777777778</v>
      </c>
      <c r="V2795" s="32"/>
    </row>
    <row r="2796" s="13" customFormat="true" ht="12" hidden="false" customHeight="false" outlineLevel="0" collapsed="false">
      <c r="A2796" s="12" t="n">
        <v>10595</v>
      </c>
      <c r="B2796" s="27" t="n">
        <v>92</v>
      </c>
      <c r="C2796" s="27" t="s">
        <v>468</v>
      </c>
      <c r="D2796" s="27" t="n">
        <v>2</v>
      </c>
      <c r="E2796" s="27" t="n">
        <v>3016</v>
      </c>
      <c r="F2796" s="27" t="s">
        <v>634</v>
      </c>
      <c r="G2796" s="27" t="s">
        <v>26</v>
      </c>
      <c r="H2796" s="27" t="s">
        <v>25</v>
      </c>
      <c r="I2796" s="27" t="n">
        <v>8</v>
      </c>
      <c r="J2796" s="27" t="n">
        <v>4343</v>
      </c>
      <c r="K2796" s="28" t="n">
        <v>0.597222222222222</v>
      </c>
      <c r="L2796" s="29" t="n">
        <v>0.614583333333333</v>
      </c>
      <c r="M2796" s="30" t="n">
        <f aca="false">VLOOKUP(E2796,'Esp. percorsi al 18-10-22'!C:J,8,FALSE())</f>
        <v>11.393377854533</v>
      </c>
      <c r="N2796" s="30"/>
      <c r="O2796" s="30" t="n">
        <f aca="false">+M2796</f>
        <v>11.393377854533</v>
      </c>
      <c r="P2796" s="27" t="n">
        <v>251</v>
      </c>
      <c r="Q2796" s="31" t="n">
        <f aca="false">+M2796*P2796</f>
        <v>2859.73784148778</v>
      </c>
      <c r="R2796" s="31" t="n">
        <f aca="false">+N2796*P2796</f>
        <v>0</v>
      </c>
      <c r="S2796" s="31" t="n">
        <f aca="false">+O2796*P2796</f>
        <v>2859.73784148778</v>
      </c>
      <c r="T2796" s="32" t="n">
        <f aca="false">+L2796-K2796</f>
        <v>0.0173611111111111</v>
      </c>
      <c r="U2796" s="32" t="n">
        <f aca="false">+T2796*P2796</f>
        <v>4.35763888888889</v>
      </c>
      <c r="V2796" s="32"/>
    </row>
    <row r="2797" s="13" customFormat="true" ht="12" hidden="false" customHeight="false" outlineLevel="0" collapsed="false">
      <c r="A2797" s="12" t="n">
        <v>17439</v>
      </c>
      <c r="B2797" s="27" t="n">
        <v>92</v>
      </c>
      <c r="C2797" s="27" t="s">
        <v>468</v>
      </c>
      <c r="D2797" s="27" t="n">
        <v>2</v>
      </c>
      <c r="E2797" s="27" t="n">
        <v>3016</v>
      </c>
      <c r="F2797" s="27" t="s">
        <v>634</v>
      </c>
      <c r="G2797" s="27" t="s">
        <v>28</v>
      </c>
      <c r="H2797" s="27" t="s">
        <v>25</v>
      </c>
      <c r="I2797" s="27" t="n">
        <v>8</v>
      </c>
      <c r="J2797" s="27" t="n">
        <v>17439</v>
      </c>
      <c r="K2797" s="28" t="n">
        <v>0.739583333333333</v>
      </c>
      <c r="L2797" s="29" t="n">
        <v>0.756944444444444</v>
      </c>
      <c r="M2797" s="30" t="n">
        <f aca="false">VLOOKUP(E2797,'Esp. percorsi al 18-10-22'!C:J,8,FALSE())</f>
        <v>11.393377854533</v>
      </c>
      <c r="N2797" s="30"/>
      <c r="O2797" s="30" t="n">
        <f aca="false">+M2797</f>
        <v>11.393377854533</v>
      </c>
      <c r="P2797" s="27" t="n">
        <v>52</v>
      </c>
      <c r="Q2797" s="31" t="n">
        <f aca="false">+M2797*P2797</f>
        <v>592.455648435716</v>
      </c>
      <c r="R2797" s="31" t="n">
        <f aca="false">+N2797*P2797</f>
        <v>0</v>
      </c>
      <c r="S2797" s="31" t="n">
        <f aca="false">+O2797*P2797</f>
        <v>592.455648435716</v>
      </c>
      <c r="T2797" s="32" t="n">
        <f aca="false">+L2797-K2797</f>
        <v>0.0173611111111111</v>
      </c>
      <c r="U2797" s="32" t="n">
        <f aca="false">+T2797*P2797</f>
        <v>0.902777777777778</v>
      </c>
      <c r="V2797" s="32"/>
    </row>
    <row r="2798" s="13" customFormat="true" ht="12" hidden="false" customHeight="false" outlineLevel="0" collapsed="false">
      <c r="A2798" s="12" t="n">
        <v>10596</v>
      </c>
      <c r="B2798" s="27" t="n">
        <v>92</v>
      </c>
      <c r="C2798" s="27" t="s">
        <v>468</v>
      </c>
      <c r="D2798" s="27" t="n">
        <v>2</v>
      </c>
      <c r="E2798" s="27" t="n">
        <v>3016</v>
      </c>
      <c r="F2798" s="27" t="s">
        <v>634</v>
      </c>
      <c r="G2798" s="27" t="s">
        <v>26</v>
      </c>
      <c r="H2798" s="27" t="s">
        <v>25</v>
      </c>
      <c r="I2798" s="27" t="n">
        <v>8</v>
      </c>
      <c r="J2798" s="27" t="n">
        <v>4344</v>
      </c>
      <c r="K2798" s="28" t="n">
        <v>0.791666666666667</v>
      </c>
      <c r="L2798" s="29" t="n">
        <v>0.809027777777778</v>
      </c>
      <c r="M2798" s="30" t="n">
        <f aca="false">VLOOKUP(E2798,'Esp. percorsi al 18-10-22'!C:J,8,FALSE())</f>
        <v>11.393377854533</v>
      </c>
      <c r="N2798" s="30"/>
      <c r="O2798" s="30" t="n">
        <f aca="false">+M2798</f>
        <v>11.393377854533</v>
      </c>
      <c r="P2798" s="27" t="n">
        <v>251</v>
      </c>
      <c r="Q2798" s="31" t="n">
        <f aca="false">+M2798*P2798</f>
        <v>2859.73784148778</v>
      </c>
      <c r="R2798" s="31" t="n">
        <f aca="false">+N2798*P2798</f>
        <v>0</v>
      </c>
      <c r="S2798" s="31" t="n">
        <f aca="false">+O2798*P2798</f>
        <v>2859.73784148778</v>
      </c>
      <c r="T2798" s="32" t="n">
        <f aca="false">+L2798-K2798</f>
        <v>0.0173611111111111</v>
      </c>
      <c r="U2798" s="32" t="n">
        <f aca="false">+T2798*P2798</f>
        <v>4.35763888888889</v>
      </c>
      <c r="V2798" s="32"/>
    </row>
    <row r="2799" s="13" customFormat="true" ht="12" hidden="false" customHeight="false" outlineLevel="0" collapsed="false">
      <c r="A2799" s="12" t="n">
        <v>10492</v>
      </c>
      <c r="B2799" s="13" t="n">
        <v>93</v>
      </c>
      <c r="C2799" s="13" t="s">
        <v>468</v>
      </c>
      <c r="D2799" s="13" t="n">
        <v>2</v>
      </c>
      <c r="E2799" s="13" t="n">
        <v>75</v>
      </c>
      <c r="F2799" s="13" t="s">
        <v>635</v>
      </c>
      <c r="G2799" s="13" t="s">
        <v>28</v>
      </c>
      <c r="H2799" s="13" t="s">
        <v>25</v>
      </c>
      <c r="I2799" s="13" t="n">
        <v>1</v>
      </c>
      <c r="J2799" s="13" t="n">
        <v>3708</v>
      </c>
      <c r="K2799" s="14" t="n">
        <v>0.357638888888889</v>
      </c>
      <c r="L2799" s="15" t="n">
        <v>0.388888888888889</v>
      </c>
      <c r="M2799" s="16" t="n">
        <f aca="false">VLOOKUP(E2799,'Esp. percorsi al 18-10-22'!C:J,8,FALSE())</f>
        <v>20.3263579161424</v>
      </c>
      <c r="N2799" s="16"/>
      <c r="O2799" s="16"/>
      <c r="P2799" s="13" t="n">
        <v>52</v>
      </c>
      <c r="Q2799" s="17" t="n">
        <f aca="false">+M2799*P2799</f>
        <v>1056.9706116394</v>
      </c>
      <c r="R2799" s="17" t="n">
        <f aca="false">+N2799*P2799</f>
        <v>0</v>
      </c>
      <c r="S2799" s="17"/>
      <c r="T2799" s="18" t="n">
        <f aca="false">+L2799-K2799</f>
        <v>0.03125</v>
      </c>
      <c r="U2799" s="18" t="n">
        <f aca="false">+T2799*P2799</f>
        <v>1.625</v>
      </c>
      <c r="V2799" s="18"/>
    </row>
    <row r="2800" s="13" customFormat="true" ht="12" hidden="false" customHeight="false" outlineLevel="0" collapsed="false">
      <c r="A2800" s="12" t="n">
        <v>10472</v>
      </c>
      <c r="B2800" s="13" t="n">
        <v>93</v>
      </c>
      <c r="C2800" s="13" t="s">
        <v>468</v>
      </c>
      <c r="D2800" s="13" t="n">
        <v>2</v>
      </c>
      <c r="E2800" s="13" t="n">
        <v>75</v>
      </c>
      <c r="F2800" s="13" t="s">
        <v>635</v>
      </c>
      <c r="G2800" s="13" t="s">
        <v>26</v>
      </c>
      <c r="H2800" s="13" t="s">
        <v>25</v>
      </c>
      <c r="I2800" s="13" t="n">
        <v>1</v>
      </c>
      <c r="J2800" s="13" t="n">
        <v>3170</v>
      </c>
      <c r="K2800" s="14" t="n">
        <v>0.381944444444444</v>
      </c>
      <c r="L2800" s="15" t="n">
        <v>0.413194444444444</v>
      </c>
      <c r="M2800" s="16" t="n">
        <f aca="false">VLOOKUP(E2800,'Esp. percorsi al 18-10-22'!C:J,8,FALSE())</f>
        <v>20.3263579161424</v>
      </c>
      <c r="N2800" s="16"/>
      <c r="O2800" s="16"/>
      <c r="P2800" s="13" t="n">
        <v>251</v>
      </c>
      <c r="Q2800" s="17" t="n">
        <f aca="false">+M2800*P2800</f>
        <v>5101.91583695174</v>
      </c>
      <c r="R2800" s="17" t="n">
        <f aca="false">+N2800*P2800</f>
        <v>0</v>
      </c>
      <c r="S2800" s="17"/>
      <c r="T2800" s="18" t="n">
        <f aca="false">+L2800-K2800</f>
        <v>0.03125</v>
      </c>
      <c r="U2800" s="18" t="n">
        <f aca="false">+T2800*P2800</f>
        <v>7.84375</v>
      </c>
      <c r="V2800" s="18"/>
    </row>
    <row r="2801" s="13" customFormat="true" ht="12" hidden="false" customHeight="false" outlineLevel="0" collapsed="false">
      <c r="A2801" s="12" t="n">
        <v>10474</v>
      </c>
      <c r="B2801" s="13" t="n">
        <v>93</v>
      </c>
      <c r="C2801" s="13" t="s">
        <v>468</v>
      </c>
      <c r="D2801" s="13" t="n">
        <v>2</v>
      </c>
      <c r="E2801" s="13" t="n">
        <v>75</v>
      </c>
      <c r="F2801" s="13" t="s">
        <v>635</v>
      </c>
      <c r="G2801" s="13" t="s">
        <v>24</v>
      </c>
      <c r="H2801" s="13" t="s">
        <v>25</v>
      </c>
      <c r="I2801" s="13" t="n">
        <v>1</v>
      </c>
      <c r="J2801" s="13" t="n">
        <v>3172</v>
      </c>
      <c r="K2801" s="14" t="n">
        <v>0.479166666666667</v>
      </c>
      <c r="L2801" s="15" t="n">
        <v>0.510416666666667</v>
      </c>
      <c r="M2801" s="16" t="n">
        <f aca="false">VLOOKUP(E2801,'Esp. percorsi al 18-10-22'!C:J,8,FALSE())</f>
        <v>20.3263579161424</v>
      </c>
      <c r="N2801" s="16"/>
      <c r="O2801" s="16"/>
      <c r="P2801" s="13" t="n">
        <v>303</v>
      </c>
      <c r="Q2801" s="17" t="n">
        <f aca="false">+M2801*P2801</f>
        <v>6158.88644859115</v>
      </c>
      <c r="R2801" s="17" t="n">
        <f aca="false">+N2801*P2801</f>
        <v>0</v>
      </c>
      <c r="S2801" s="17"/>
      <c r="T2801" s="18" t="n">
        <f aca="false">+L2801-K2801</f>
        <v>0.03125</v>
      </c>
      <c r="U2801" s="18" t="n">
        <f aca="false">+T2801*P2801</f>
        <v>9.46875</v>
      </c>
      <c r="V2801" s="18"/>
    </row>
    <row r="2802" s="13" customFormat="true" ht="12" hidden="false" customHeight="false" outlineLevel="0" collapsed="false">
      <c r="A2802" s="12" t="n">
        <v>14021</v>
      </c>
      <c r="B2802" s="13" t="n">
        <v>93</v>
      </c>
      <c r="C2802" s="13" t="s">
        <v>468</v>
      </c>
      <c r="D2802" s="13" t="n">
        <v>2</v>
      </c>
      <c r="E2802" s="13" t="n">
        <v>75</v>
      </c>
      <c r="F2802" s="13" t="s">
        <v>635</v>
      </c>
      <c r="G2802" s="13" t="s">
        <v>26</v>
      </c>
      <c r="H2802" s="13" t="s">
        <v>25</v>
      </c>
      <c r="I2802" s="13" t="n">
        <v>1</v>
      </c>
      <c r="J2802" s="13" t="n">
        <v>3175</v>
      </c>
      <c r="K2802" s="14" t="n">
        <v>0.600694444444444</v>
      </c>
      <c r="L2802" s="15" t="n">
        <v>0.631944444444444</v>
      </c>
      <c r="M2802" s="16" t="n">
        <f aca="false">VLOOKUP(E2802,'Esp. percorsi al 18-10-22'!C:J,8,FALSE())</f>
        <v>20.3263579161424</v>
      </c>
      <c r="N2802" s="16"/>
      <c r="O2802" s="16"/>
      <c r="P2802" s="13" t="n">
        <v>251</v>
      </c>
      <c r="Q2802" s="17" t="n">
        <f aca="false">+M2802*P2802</f>
        <v>5101.91583695174</v>
      </c>
      <c r="R2802" s="17" t="n">
        <f aca="false">+N2802*P2802</f>
        <v>0</v>
      </c>
      <c r="S2802" s="17"/>
      <c r="T2802" s="18" t="n">
        <f aca="false">+L2802-K2802</f>
        <v>0.03125</v>
      </c>
      <c r="U2802" s="18" t="n">
        <f aca="false">+T2802*P2802</f>
        <v>7.84375</v>
      </c>
      <c r="V2802" s="18"/>
    </row>
    <row r="2803" s="13" customFormat="true" ht="12" hidden="false" customHeight="false" outlineLevel="0" collapsed="false">
      <c r="A2803" s="12" t="n">
        <v>10481</v>
      </c>
      <c r="B2803" s="13" t="n">
        <v>93</v>
      </c>
      <c r="C2803" s="13" t="s">
        <v>468</v>
      </c>
      <c r="D2803" s="13" t="n">
        <v>2</v>
      </c>
      <c r="E2803" s="13" t="n">
        <v>75</v>
      </c>
      <c r="F2803" s="13" t="s">
        <v>635</v>
      </c>
      <c r="G2803" s="13" t="s">
        <v>28</v>
      </c>
      <c r="H2803" s="13" t="s">
        <v>25</v>
      </c>
      <c r="I2803" s="13" t="n">
        <v>1</v>
      </c>
      <c r="J2803" s="13" t="n">
        <v>3715</v>
      </c>
      <c r="K2803" s="14" t="n">
        <v>0.708333333333333</v>
      </c>
      <c r="L2803" s="15" t="n">
        <v>0.739583333333333</v>
      </c>
      <c r="M2803" s="16" t="n">
        <f aca="false">VLOOKUP(E2803,'Esp. percorsi al 18-10-22'!C:J,8,FALSE())</f>
        <v>20.3263579161424</v>
      </c>
      <c r="N2803" s="16"/>
      <c r="O2803" s="16"/>
      <c r="P2803" s="13" t="n">
        <v>52</v>
      </c>
      <c r="Q2803" s="17" t="n">
        <f aca="false">+M2803*P2803</f>
        <v>1056.9706116394</v>
      </c>
      <c r="R2803" s="17" t="n">
        <f aca="false">+N2803*P2803</f>
        <v>0</v>
      </c>
      <c r="S2803" s="17"/>
      <c r="T2803" s="18" t="n">
        <f aca="false">+L2803-K2803</f>
        <v>0.03125</v>
      </c>
      <c r="U2803" s="18" t="n">
        <f aca="false">+T2803*P2803</f>
        <v>1.625</v>
      </c>
      <c r="V2803" s="18"/>
    </row>
    <row r="2804" s="13" customFormat="true" ht="12" hidden="false" customHeight="false" outlineLevel="0" collapsed="false">
      <c r="A2804" s="12" t="n">
        <v>10470</v>
      </c>
      <c r="B2804" s="13" t="n">
        <v>93</v>
      </c>
      <c r="C2804" s="13" t="s">
        <v>468</v>
      </c>
      <c r="D2804" s="13" t="n">
        <v>2</v>
      </c>
      <c r="E2804" s="13" t="n">
        <v>76</v>
      </c>
      <c r="F2804" s="13" t="s">
        <v>636</v>
      </c>
      <c r="G2804" s="13" t="s">
        <v>26</v>
      </c>
      <c r="H2804" s="13" t="s">
        <v>25</v>
      </c>
      <c r="I2804" s="13" t="n">
        <v>1</v>
      </c>
      <c r="J2804" s="13" t="n">
        <v>3152</v>
      </c>
      <c r="K2804" s="14" t="n">
        <v>0.548611111111111</v>
      </c>
      <c r="L2804" s="15" t="n">
        <v>0.579861111111111</v>
      </c>
      <c r="M2804" s="16" t="n">
        <f aca="false">VLOOKUP(E2804,'Esp. percorsi al 18-10-22'!C:J,8,FALSE())</f>
        <v>23.8009332119712</v>
      </c>
      <c r="N2804" s="16"/>
      <c r="O2804" s="16"/>
      <c r="P2804" s="13" t="n">
        <v>251</v>
      </c>
      <c r="Q2804" s="17" t="n">
        <f aca="false">+M2804*P2804</f>
        <v>5974.03423620477</v>
      </c>
      <c r="R2804" s="17" t="n">
        <f aca="false">+N2804*P2804</f>
        <v>0</v>
      </c>
      <c r="S2804" s="17"/>
      <c r="T2804" s="18" t="n">
        <f aca="false">+L2804-K2804</f>
        <v>0.03125</v>
      </c>
      <c r="U2804" s="18" t="n">
        <f aca="false">+T2804*P2804</f>
        <v>7.84375</v>
      </c>
      <c r="V2804" s="18"/>
    </row>
    <row r="2805" s="13" customFormat="true" ht="12" hidden="false" customHeight="false" outlineLevel="0" collapsed="false">
      <c r="A2805" s="12" t="n">
        <v>10466</v>
      </c>
      <c r="B2805" s="13" t="n">
        <v>93</v>
      </c>
      <c r="C2805" s="13" t="s">
        <v>468</v>
      </c>
      <c r="D2805" s="13" t="n">
        <v>2</v>
      </c>
      <c r="E2805" s="13" t="n">
        <v>77</v>
      </c>
      <c r="F2805" s="13" t="s">
        <v>637</v>
      </c>
      <c r="G2805" s="13" t="s">
        <v>24</v>
      </c>
      <c r="H2805" s="13" t="s">
        <v>29</v>
      </c>
      <c r="I2805" s="13" t="n">
        <v>1</v>
      </c>
      <c r="J2805" s="13" t="n">
        <v>3086</v>
      </c>
      <c r="K2805" s="14" t="n">
        <v>0.645833333333333</v>
      </c>
      <c r="L2805" s="15" t="n">
        <v>0.684027777777778</v>
      </c>
      <c r="M2805" s="16" t="n">
        <f aca="false">VLOOKUP(E2805,'Esp. percorsi al 18-10-22'!C:J,8,FALSE())</f>
        <v>25.7222104179716</v>
      </c>
      <c r="N2805" s="16"/>
      <c r="O2805" s="16"/>
      <c r="P2805" s="13" t="n">
        <v>57</v>
      </c>
      <c r="Q2805" s="17" t="n">
        <f aca="false">+M2805*P2805</f>
        <v>1466.16599382438</v>
      </c>
      <c r="R2805" s="17" t="n">
        <f aca="false">+N2805*P2805</f>
        <v>0</v>
      </c>
      <c r="S2805" s="17"/>
      <c r="T2805" s="18" t="n">
        <f aca="false">+L2805-K2805</f>
        <v>0.0381944444444444</v>
      </c>
      <c r="U2805" s="18" t="n">
        <f aca="false">+T2805*P2805</f>
        <v>2.17708333333333</v>
      </c>
      <c r="V2805" s="18"/>
    </row>
    <row r="2806" s="13" customFormat="true" ht="12" hidden="false" customHeight="false" outlineLevel="0" collapsed="false">
      <c r="A2806" s="12" t="n">
        <v>10476</v>
      </c>
      <c r="B2806" s="13" t="n">
        <v>93</v>
      </c>
      <c r="C2806" s="13" t="s">
        <v>468</v>
      </c>
      <c r="D2806" s="13" t="n">
        <v>2</v>
      </c>
      <c r="E2806" s="13" t="n">
        <v>77</v>
      </c>
      <c r="F2806" s="13" t="s">
        <v>637</v>
      </c>
      <c r="G2806" s="13" t="s">
        <v>26</v>
      </c>
      <c r="H2806" s="13" t="s">
        <v>25</v>
      </c>
      <c r="I2806" s="13" t="n">
        <v>1</v>
      </c>
      <c r="J2806" s="13" t="n">
        <v>3177</v>
      </c>
      <c r="K2806" s="14" t="n">
        <v>0.708333333333333</v>
      </c>
      <c r="L2806" s="15" t="n">
        <v>0.746527777777778</v>
      </c>
      <c r="M2806" s="16" t="n">
        <f aca="false">VLOOKUP(E2806,'Esp. percorsi al 18-10-22'!C:J,8,FALSE())</f>
        <v>25.7222104179716</v>
      </c>
      <c r="N2806" s="16"/>
      <c r="O2806" s="16"/>
      <c r="P2806" s="13" t="n">
        <v>251</v>
      </c>
      <c r="Q2806" s="17" t="n">
        <f aca="false">+M2806*P2806</f>
        <v>6456.27481491087</v>
      </c>
      <c r="R2806" s="17" t="n">
        <f aca="false">+N2806*P2806</f>
        <v>0</v>
      </c>
      <c r="S2806" s="17"/>
      <c r="T2806" s="18" t="n">
        <f aca="false">+L2806-K2806</f>
        <v>0.0381944444444444</v>
      </c>
      <c r="U2806" s="18" t="n">
        <f aca="false">+T2806*P2806</f>
        <v>9.58680555555556</v>
      </c>
      <c r="V2806" s="18"/>
    </row>
    <row r="2807" s="13" customFormat="true" ht="12" hidden="false" customHeight="false" outlineLevel="0" collapsed="false">
      <c r="A2807" s="12" t="n">
        <v>10468</v>
      </c>
      <c r="B2807" s="13" t="n">
        <v>93</v>
      </c>
      <c r="C2807" s="13" t="s">
        <v>468</v>
      </c>
      <c r="D2807" s="13" t="n">
        <v>2</v>
      </c>
      <c r="E2807" s="13" t="n">
        <v>77</v>
      </c>
      <c r="F2807" s="13" t="s">
        <v>637</v>
      </c>
      <c r="G2807" s="13" t="s">
        <v>24</v>
      </c>
      <c r="H2807" s="13" t="s">
        <v>29</v>
      </c>
      <c r="I2807" s="13" t="n">
        <v>1</v>
      </c>
      <c r="J2807" s="13" t="n">
        <v>3088</v>
      </c>
      <c r="K2807" s="14" t="n">
        <v>0.791666666666667</v>
      </c>
      <c r="L2807" s="15" t="n">
        <v>0.829861111111111</v>
      </c>
      <c r="M2807" s="16" t="n">
        <f aca="false">VLOOKUP(E2807,'Esp. percorsi al 18-10-22'!C:J,8,FALSE())</f>
        <v>25.7222104179716</v>
      </c>
      <c r="N2807" s="16"/>
      <c r="O2807" s="16"/>
      <c r="P2807" s="13" t="n">
        <v>57</v>
      </c>
      <c r="Q2807" s="17" t="n">
        <f aca="false">+M2807*P2807</f>
        <v>1466.16599382438</v>
      </c>
      <c r="R2807" s="17" t="n">
        <f aca="false">+N2807*P2807</f>
        <v>0</v>
      </c>
      <c r="S2807" s="17"/>
      <c r="T2807" s="18" t="n">
        <f aca="false">+L2807-K2807</f>
        <v>0.0381944444444444</v>
      </c>
      <c r="U2807" s="18" t="n">
        <f aca="false">+T2807*P2807</f>
        <v>2.17708333333333</v>
      </c>
      <c r="V2807" s="18"/>
    </row>
    <row r="2808" s="13" customFormat="true" ht="12" hidden="false" customHeight="false" outlineLevel="0" collapsed="false">
      <c r="A2808" s="12" t="n">
        <v>10478</v>
      </c>
      <c r="B2808" s="13" t="n">
        <v>93</v>
      </c>
      <c r="C2808" s="13" t="s">
        <v>468</v>
      </c>
      <c r="D2808" s="13" t="n">
        <v>2</v>
      </c>
      <c r="E2808" s="13" t="n">
        <v>77</v>
      </c>
      <c r="F2808" s="13" t="s">
        <v>637</v>
      </c>
      <c r="G2808" s="13" t="s">
        <v>26</v>
      </c>
      <c r="H2808" s="13" t="s">
        <v>25</v>
      </c>
      <c r="I2808" s="13" t="n">
        <v>1</v>
      </c>
      <c r="J2808" s="13" t="n">
        <v>3179</v>
      </c>
      <c r="K2808" s="14" t="n">
        <v>0.791666666666667</v>
      </c>
      <c r="L2808" s="15" t="n">
        <v>0.829861111111111</v>
      </c>
      <c r="M2808" s="16" t="n">
        <f aca="false">VLOOKUP(E2808,'Esp. percorsi al 18-10-22'!C:J,8,FALSE())</f>
        <v>25.7222104179716</v>
      </c>
      <c r="N2808" s="16"/>
      <c r="O2808" s="16"/>
      <c r="P2808" s="13" t="n">
        <v>251</v>
      </c>
      <c r="Q2808" s="17" t="n">
        <f aca="false">+M2808*P2808</f>
        <v>6456.27481491087</v>
      </c>
      <c r="R2808" s="17" t="n">
        <f aca="false">+N2808*P2808</f>
        <v>0</v>
      </c>
      <c r="S2808" s="17"/>
      <c r="T2808" s="18" t="n">
        <f aca="false">+L2808-K2808</f>
        <v>0.0381944444444444</v>
      </c>
      <c r="U2808" s="18" t="n">
        <f aca="false">+T2808*P2808</f>
        <v>9.58680555555556</v>
      </c>
      <c r="V2808" s="18"/>
    </row>
    <row r="2809" s="13" customFormat="true" ht="12" hidden="false" customHeight="false" outlineLevel="0" collapsed="false">
      <c r="A2809" s="12" t="n">
        <v>10483</v>
      </c>
      <c r="B2809" s="13" t="n">
        <v>93</v>
      </c>
      <c r="C2809" s="13" t="s">
        <v>468</v>
      </c>
      <c r="D2809" s="13" t="n">
        <v>2</v>
      </c>
      <c r="E2809" s="13" t="n">
        <v>77</v>
      </c>
      <c r="F2809" s="13" t="s">
        <v>637</v>
      </c>
      <c r="G2809" s="13" t="s">
        <v>28</v>
      </c>
      <c r="H2809" s="13" t="s">
        <v>25</v>
      </c>
      <c r="I2809" s="13" t="n">
        <v>1</v>
      </c>
      <c r="J2809" s="13" t="n">
        <v>3719</v>
      </c>
      <c r="K2809" s="14" t="n">
        <v>0.805555555555555</v>
      </c>
      <c r="L2809" s="15" t="n">
        <v>0.84375</v>
      </c>
      <c r="M2809" s="16" t="n">
        <f aca="false">VLOOKUP(E2809,'Esp. percorsi al 18-10-22'!C:J,8,FALSE())</f>
        <v>25.7222104179716</v>
      </c>
      <c r="N2809" s="16"/>
      <c r="O2809" s="16"/>
      <c r="P2809" s="13" t="n">
        <v>52</v>
      </c>
      <c r="Q2809" s="17" t="n">
        <f aca="false">+M2809*P2809</f>
        <v>1337.55494173452</v>
      </c>
      <c r="R2809" s="17" t="n">
        <f aca="false">+N2809*P2809</f>
        <v>0</v>
      </c>
      <c r="S2809" s="17"/>
      <c r="T2809" s="18" t="n">
        <f aca="false">+L2809-K2809</f>
        <v>0.0381944444444444</v>
      </c>
      <c r="U2809" s="18" t="n">
        <f aca="false">+T2809*P2809</f>
        <v>1.98611111111111</v>
      </c>
      <c r="V2809" s="18"/>
    </row>
    <row r="2810" s="13" customFormat="true" ht="12" hidden="false" customHeight="false" outlineLevel="0" collapsed="false">
      <c r="A2810" s="12" t="n">
        <v>10489</v>
      </c>
      <c r="B2810" s="13" t="n">
        <v>93</v>
      </c>
      <c r="C2810" s="13" t="s">
        <v>468</v>
      </c>
      <c r="D2810" s="13" t="n">
        <v>1</v>
      </c>
      <c r="E2810" s="13" t="n">
        <v>189</v>
      </c>
      <c r="F2810" s="13" t="s">
        <v>638</v>
      </c>
      <c r="G2810" s="13" t="s">
        <v>24</v>
      </c>
      <c r="H2810" s="13" t="s">
        <v>29</v>
      </c>
      <c r="I2810" s="13" t="n">
        <v>1</v>
      </c>
      <c r="J2810" s="13" t="n">
        <v>3089</v>
      </c>
      <c r="K2810" s="14" t="n">
        <v>0.829861111111111</v>
      </c>
      <c r="L2810" s="15" t="n">
        <v>0.836805555555555</v>
      </c>
      <c r="M2810" s="16" t="n">
        <f aca="false">VLOOKUP(E2810,'Esp. percorsi al 18-10-22'!C:J,8,FALSE())</f>
        <v>4.99611630870017</v>
      </c>
      <c r="N2810" s="16"/>
      <c r="O2810" s="16"/>
      <c r="P2810" s="13" t="n">
        <v>57</v>
      </c>
      <c r="Q2810" s="17" t="n">
        <f aca="false">+M2810*P2810</f>
        <v>284.77862959591</v>
      </c>
      <c r="R2810" s="17" t="n">
        <f aca="false">+N2810*P2810</f>
        <v>0</v>
      </c>
      <c r="S2810" s="17"/>
      <c r="T2810" s="18" t="n">
        <f aca="false">+L2810-K2810</f>
        <v>0.00694444444444444</v>
      </c>
      <c r="U2810" s="18" t="n">
        <f aca="false">+T2810*P2810</f>
        <v>0.395833333333333</v>
      </c>
      <c r="V2810" s="18"/>
    </row>
    <row r="2811" s="13" customFormat="true" ht="12" hidden="false" customHeight="false" outlineLevel="0" collapsed="false">
      <c r="A2811" s="12" t="n">
        <v>10490</v>
      </c>
      <c r="B2811" s="13" t="n">
        <v>93</v>
      </c>
      <c r="C2811" s="13" t="s">
        <v>468</v>
      </c>
      <c r="D2811" s="13" t="n">
        <v>1</v>
      </c>
      <c r="E2811" s="13" t="n">
        <v>189</v>
      </c>
      <c r="F2811" s="13" t="s">
        <v>638</v>
      </c>
      <c r="G2811" s="13" t="s">
        <v>26</v>
      </c>
      <c r="H2811" s="13" t="s">
        <v>25</v>
      </c>
      <c r="I2811" s="13" t="n">
        <v>1</v>
      </c>
      <c r="J2811" s="13" t="n">
        <v>3180</v>
      </c>
      <c r="K2811" s="14" t="n">
        <v>0.829861111111111</v>
      </c>
      <c r="L2811" s="15" t="n">
        <v>0.836805555555555</v>
      </c>
      <c r="M2811" s="16" t="n">
        <f aca="false">VLOOKUP(E2811,'Esp. percorsi al 18-10-22'!C:J,8,FALSE())</f>
        <v>4.99611630870017</v>
      </c>
      <c r="N2811" s="16"/>
      <c r="O2811" s="16"/>
      <c r="P2811" s="13" t="n">
        <v>251</v>
      </c>
      <c r="Q2811" s="17" t="n">
        <f aca="false">+M2811*P2811</f>
        <v>1254.02519348374</v>
      </c>
      <c r="R2811" s="17" t="n">
        <f aca="false">+N2811*P2811</f>
        <v>0</v>
      </c>
      <c r="S2811" s="17"/>
      <c r="T2811" s="18" t="n">
        <f aca="false">+L2811-K2811</f>
        <v>0.00694444444444444</v>
      </c>
      <c r="U2811" s="18" t="n">
        <f aca="false">+T2811*P2811</f>
        <v>1.74305555555556</v>
      </c>
      <c r="V2811" s="18"/>
    </row>
    <row r="2812" s="13" customFormat="true" ht="12" hidden="false" customHeight="false" outlineLevel="0" collapsed="false">
      <c r="A2812" s="12" t="n">
        <v>10491</v>
      </c>
      <c r="B2812" s="13" t="n">
        <v>93</v>
      </c>
      <c r="C2812" s="13" t="s">
        <v>468</v>
      </c>
      <c r="D2812" s="13" t="n">
        <v>1</v>
      </c>
      <c r="E2812" s="13" t="n">
        <v>189</v>
      </c>
      <c r="F2812" s="13" t="s">
        <v>638</v>
      </c>
      <c r="G2812" s="13" t="s">
        <v>28</v>
      </c>
      <c r="H2812" s="13" t="s">
        <v>25</v>
      </c>
      <c r="I2812" s="13" t="n">
        <v>1</v>
      </c>
      <c r="J2812" s="13" t="n">
        <v>3720</v>
      </c>
      <c r="K2812" s="14" t="n">
        <v>0.84375</v>
      </c>
      <c r="L2812" s="15" t="n">
        <v>0.850694444444444</v>
      </c>
      <c r="M2812" s="16" t="n">
        <f aca="false">VLOOKUP(E2812,'Esp. percorsi al 18-10-22'!C:J,8,FALSE())</f>
        <v>4.99611630870017</v>
      </c>
      <c r="N2812" s="16"/>
      <c r="O2812" s="16"/>
      <c r="P2812" s="13" t="n">
        <v>52</v>
      </c>
      <c r="Q2812" s="17" t="n">
        <f aca="false">+M2812*P2812</f>
        <v>259.798048052409</v>
      </c>
      <c r="R2812" s="17" t="n">
        <f aca="false">+N2812*P2812</f>
        <v>0</v>
      </c>
      <c r="S2812" s="17"/>
      <c r="T2812" s="18" t="n">
        <f aca="false">+L2812-K2812</f>
        <v>0.00694444444444444</v>
      </c>
      <c r="U2812" s="18" t="n">
        <f aca="false">+T2812*P2812</f>
        <v>0.361111111111111</v>
      </c>
      <c r="V2812" s="18"/>
    </row>
    <row r="2813" s="13" customFormat="true" ht="12" hidden="false" customHeight="false" outlineLevel="0" collapsed="false">
      <c r="A2813" s="12" t="n">
        <v>10465</v>
      </c>
      <c r="B2813" s="13" t="n">
        <v>93</v>
      </c>
      <c r="C2813" s="13" t="s">
        <v>468</v>
      </c>
      <c r="D2813" s="13" t="n">
        <v>1</v>
      </c>
      <c r="E2813" s="13" t="n">
        <v>190</v>
      </c>
      <c r="F2813" s="13" t="s">
        <v>639</v>
      </c>
      <c r="G2813" s="13" t="s">
        <v>24</v>
      </c>
      <c r="H2813" s="13" t="s">
        <v>29</v>
      </c>
      <c r="I2813" s="13" t="n">
        <v>1</v>
      </c>
      <c r="J2813" s="13" t="n">
        <v>3085</v>
      </c>
      <c r="K2813" s="14" t="n">
        <v>0.534722222222222</v>
      </c>
      <c r="L2813" s="15" t="n">
        <v>0.572916666666667</v>
      </c>
      <c r="M2813" s="16" t="n">
        <f aca="false">VLOOKUP(E2813,'Esp. percorsi al 18-10-22'!C:J,8,FALSE())</f>
        <v>25.553416060713</v>
      </c>
      <c r="N2813" s="16"/>
      <c r="O2813" s="16"/>
      <c r="P2813" s="13" t="n">
        <v>57</v>
      </c>
      <c r="Q2813" s="17" t="n">
        <f aca="false">+M2813*P2813</f>
        <v>1456.54471546064</v>
      </c>
      <c r="R2813" s="17" t="n">
        <f aca="false">+N2813*P2813</f>
        <v>0</v>
      </c>
      <c r="S2813" s="17"/>
      <c r="T2813" s="18" t="n">
        <f aca="false">+L2813-K2813</f>
        <v>0.0381944444444444</v>
      </c>
      <c r="U2813" s="18" t="n">
        <f aca="false">+T2813*P2813</f>
        <v>2.17708333333333</v>
      </c>
      <c r="V2813" s="18"/>
    </row>
    <row r="2814" s="13" customFormat="true" ht="12" hidden="false" customHeight="false" outlineLevel="0" collapsed="false">
      <c r="A2814" s="12" t="n">
        <v>10480</v>
      </c>
      <c r="B2814" s="13" t="n">
        <v>93</v>
      </c>
      <c r="C2814" s="13" t="s">
        <v>468</v>
      </c>
      <c r="D2814" s="13" t="n">
        <v>1</v>
      </c>
      <c r="E2814" s="13" t="n">
        <v>190</v>
      </c>
      <c r="F2814" s="13" t="s">
        <v>639</v>
      </c>
      <c r="G2814" s="13" t="s">
        <v>28</v>
      </c>
      <c r="H2814" s="13" t="s">
        <v>25</v>
      </c>
      <c r="I2814" s="13" t="n">
        <v>1</v>
      </c>
      <c r="J2814" s="13" t="n">
        <v>3712</v>
      </c>
      <c r="K2814" s="14" t="n">
        <v>0.534722222222222</v>
      </c>
      <c r="L2814" s="15" t="n">
        <v>0.572916666666667</v>
      </c>
      <c r="M2814" s="16" t="n">
        <f aca="false">VLOOKUP(E2814,'Esp. percorsi al 18-10-22'!C:J,8,FALSE())</f>
        <v>25.553416060713</v>
      </c>
      <c r="N2814" s="16"/>
      <c r="O2814" s="16"/>
      <c r="P2814" s="13" t="n">
        <v>52</v>
      </c>
      <c r="Q2814" s="17" t="n">
        <f aca="false">+M2814*P2814</f>
        <v>1328.77763515708</v>
      </c>
      <c r="R2814" s="17" t="n">
        <f aca="false">+N2814*P2814</f>
        <v>0</v>
      </c>
      <c r="S2814" s="17"/>
      <c r="T2814" s="18" t="n">
        <f aca="false">+L2814-K2814</f>
        <v>0.0381944444444444</v>
      </c>
      <c r="U2814" s="18" t="n">
        <f aca="false">+T2814*P2814</f>
        <v>1.98611111111111</v>
      </c>
      <c r="V2814" s="18"/>
    </row>
    <row r="2815" s="13" customFormat="true" ht="12" hidden="false" customHeight="false" outlineLevel="0" collapsed="false">
      <c r="A2815" s="12" t="n">
        <v>10475</v>
      </c>
      <c r="B2815" s="13" t="n">
        <v>93</v>
      </c>
      <c r="C2815" s="13" t="s">
        <v>468</v>
      </c>
      <c r="D2815" s="13" t="n">
        <v>1</v>
      </c>
      <c r="E2815" s="13" t="n">
        <v>190</v>
      </c>
      <c r="F2815" s="13" t="s">
        <v>639</v>
      </c>
      <c r="G2815" s="13" t="s">
        <v>26</v>
      </c>
      <c r="H2815" s="13" t="s">
        <v>25</v>
      </c>
      <c r="I2815" s="13" t="n">
        <v>1</v>
      </c>
      <c r="J2815" s="13" t="n">
        <v>3174</v>
      </c>
      <c r="K2815" s="14" t="n">
        <v>0.541666666666667</v>
      </c>
      <c r="L2815" s="15" t="n">
        <v>0.579861111111111</v>
      </c>
      <c r="M2815" s="16" t="n">
        <f aca="false">VLOOKUP(E2815,'Esp. percorsi al 18-10-22'!C:J,8,FALSE())</f>
        <v>25.553416060713</v>
      </c>
      <c r="N2815" s="16"/>
      <c r="O2815" s="16"/>
      <c r="P2815" s="13" t="n">
        <v>251</v>
      </c>
      <c r="Q2815" s="17" t="n">
        <f aca="false">+M2815*P2815</f>
        <v>6413.90743123896</v>
      </c>
      <c r="R2815" s="17" t="n">
        <f aca="false">+N2815*P2815</f>
        <v>0</v>
      </c>
      <c r="S2815" s="17"/>
      <c r="T2815" s="18" t="n">
        <f aca="false">+L2815-K2815</f>
        <v>0.0381944444444444</v>
      </c>
      <c r="U2815" s="18" t="n">
        <f aca="false">+T2815*P2815</f>
        <v>9.58680555555556</v>
      </c>
      <c r="V2815" s="18"/>
    </row>
    <row r="2816" s="13" customFormat="true" ht="12" hidden="false" customHeight="false" outlineLevel="0" collapsed="false">
      <c r="A2816" s="12" t="n">
        <v>10467</v>
      </c>
      <c r="B2816" s="13" t="n">
        <v>93</v>
      </c>
      <c r="C2816" s="13" t="s">
        <v>468</v>
      </c>
      <c r="D2816" s="13" t="n">
        <v>1</v>
      </c>
      <c r="E2816" s="13" t="n">
        <v>190</v>
      </c>
      <c r="F2816" s="13" t="s">
        <v>639</v>
      </c>
      <c r="G2816" s="13" t="s">
        <v>24</v>
      </c>
      <c r="H2816" s="13" t="s">
        <v>29</v>
      </c>
      <c r="I2816" s="13" t="n">
        <v>1</v>
      </c>
      <c r="J2816" s="13" t="n">
        <v>3087</v>
      </c>
      <c r="K2816" s="14" t="n">
        <v>0.701388888888889</v>
      </c>
      <c r="L2816" s="15" t="n">
        <v>0.739583333333333</v>
      </c>
      <c r="M2816" s="16" t="n">
        <f aca="false">VLOOKUP(E2816,'Esp. percorsi al 18-10-22'!C:J,8,FALSE())</f>
        <v>25.553416060713</v>
      </c>
      <c r="N2816" s="16"/>
      <c r="O2816" s="16"/>
      <c r="P2816" s="13" t="n">
        <v>57</v>
      </c>
      <c r="Q2816" s="17" t="n">
        <f aca="false">+M2816*P2816</f>
        <v>1456.54471546064</v>
      </c>
      <c r="R2816" s="17" t="n">
        <f aca="false">+N2816*P2816</f>
        <v>0</v>
      </c>
      <c r="S2816" s="17"/>
      <c r="T2816" s="18" t="n">
        <f aca="false">+L2816-K2816</f>
        <v>0.0381944444444444</v>
      </c>
      <c r="U2816" s="18" t="n">
        <f aca="false">+T2816*P2816</f>
        <v>2.17708333333333</v>
      </c>
      <c r="V2816" s="18"/>
    </row>
    <row r="2817" s="13" customFormat="true" ht="12" hidden="false" customHeight="false" outlineLevel="0" collapsed="false">
      <c r="A2817" s="12" t="n">
        <v>10477</v>
      </c>
      <c r="B2817" s="13" t="n">
        <v>93</v>
      </c>
      <c r="C2817" s="13" t="s">
        <v>468</v>
      </c>
      <c r="D2817" s="13" t="n">
        <v>1</v>
      </c>
      <c r="E2817" s="13" t="n">
        <v>190</v>
      </c>
      <c r="F2817" s="13" t="s">
        <v>639</v>
      </c>
      <c r="G2817" s="13" t="s">
        <v>26</v>
      </c>
      <c r="H2817" s="13" t="s">
        <v>25</v>
      </c>
      <c r="I2817" s="13" t="n">
        <v>1</v>
      </c>
      <c r="J2817" s="13" t="n">
        <v>3178</v>
      </c>
      <c r="K2817" s="14" t="n">
        <v>0.753472222222222</v>
      </c>
      <c r="L2817" s="15" t="n">
        <v>0.791666666666667</v>
      </c>
      <c r="M2817" s="16" t="n">
        <f aca="false">VLOOKUP(E2817,'Esp. percorsi al 18-10-22'!C:J,8,FALSE())</f>
        <v>25.553416060713</v>
      </c>
      <c r="N2817" s="16"/>
      <c r="O2817" s="16"/>
      <c r="P2817" s="13" t="n">
        <v>251</v>
      </c>
      <c r="Q2817" s="17" t="n">
        <f aca="false">+M2817*P2817</f>
        <v>6413.90743123896</v>
      </c>
      <c r="R2817" s="17" t="n">
        <f aca="false">+N2817*P2817</f>
        <v>0</v>
      </c>
      <c r="S2817" s="17"/>
      <c r="T2817" s="18" t="n">
        <f aca="false">+L2817-K2817</f>
        <v>0.0381944444444444</v>
      </c>
      <c r="U2817" s="18" t="n">
        <f aca="false">+T2817*P2817</f>
        <v>9.58680555555556</v>
      </c>
      <c r="V2817" s="18"/>
    </row>
    <row r="2818" s="13" customFormat="true" ht="12" hidden="false" customHeight="false" outlineLevel="0" collapsed="false">
      <c r="A2818" s="12" t="n">
        <v>18689</v>
      </c>
      <c r="B2818" s="13" t="n">
        <v>93</v>
      </c>
      <c r="C2818" s="13" t="s">
        <v>468</v>
      </c>
      <c r="D2818" s="13" t="n">
        <v>1</v>
      </c>
      <c r="E2818" s="13" t="n">
        <v>190</v>
      </c>
      <c r="F2818" s="13" t="s">
        <v>639</v>
      </c>
      <c r="G2818" s="13" t="s">
        <v>28</v>
      </c>
      <c r="H2818" s="13" t="s">
        <v>25</v>
      </c>
      <c r="I2818" s="13" t="n">
        <v>1</v>
      </c>
      <c r="J2818" s="13" t="n">
        <v>3718</v>
      </c>
      <c r="K2818" s="14" t="n">
        <v>0.767361111111111</v>
      </c>
      <c r="L2818" s="15" t="n">
        <v>0.805555555555555</v>
      </c>
      <c r="M2818" s="16" t="n">
        <f aca="false">VLOOKUP(E2818,'Esp. percorsi al 18-10-22'!C:J,8,FALSE())</f>
        <v>25.553416060713</v>
      </c>
      <c r="N2818" s="16"/>
      <c r="O2818" s="16"/>
      <c r="P2818" s="13" t="n">
        <v>52</v>
      </c>
      <c r="Q2818" s="17" t="n">
        <f aca="false">+M2818*P2818</f>
        <v>1328.77763515708</v>
      </c>
      <c r="R2818" s="17" t="n">
        <f aca="false">+N2818*P2818</f>
        <v>0</v>
      </c>
      <c r="S2818" s="17"/>
      <c r="T2818" s="18" t="n">
        <f aca="false">+L2818-K2818</f>
        <v>0.0381944444444444</v>
      </c>
      <c r="U2818" s="18" t="n">
        <f aca="false">+T2818*P2818</f>
        <v>1.98611111111111</v>
      </c>
      <c r="V2818" s="18"/>
    </row>
    <row r="2819" s="13" customFormat="true" ht="12" hidden="false" customHeight="false" outlineLevel="0" collapsed="false">
      <c r="A2819" s="12" t="n">
        <v>11391</v>
      </c>
      <c r="B2819" s="13" t="n">
        <v>93</v>
      </c>
      <c r="C2819" s="13" t="s">
        <v>468</v>
      </c>
      <c r="D2819" s="13" t="n">
        <v>1</v>
      </c>
      <c r="E2819" s="13" t="n">
        <v>194</v>
      </c>
      <c r="F2819" s="13" t="s">
        <v>640</v>
      </c>
      <c r="G2819" s="13" t="s">
        <v>26</v>
      </c>
      <c r="H2819" s="13" t="s">
        <v>25</v>
      </c>
      <c r="I2819" s="13" t="n">
        <v>1</v>
      </c>
      <c r="J2819" s="13" t="n">
        <v>3169</v>
      </c>
      <c r="K2819" s="14" t="n">
        <v>0.256944444444444</v>
      </c>
      <c r="L2819" s="15" t="n">
        <v>0.288194444444444</v>
      </c>
      <c r="M2819" s="16" t="n">
        <f aca="false">VLOOKUP(E2819,'Esp. percorsi al 18-10-22'!C:J,8,FALSE())</f>
        <v>20.5572997520128</v>
      </c>
      <c r="N2819" s="16"/>
      <c r="O2819" s="16"/>
      <c r="P2819" s="13" t="n">
        <v>251</v>
      </c>
      <c r="Q2819" s="17" t="n">
        <f aca="false">+M2819*P2819</f>
        <v>5159.88223775521</v>
      </c>
      <c r="R2819" s="17" t="n">
        <f aca="false">+N2819*P2819</f>
        <v>0</v>
      </c>
      <c r="S2819" s="17"/>
      <c r="T2819" s="18" t="n">
        <f aca="false">+L2819-K2819</f>
        <v>0.03125</v>
      </c>
      <c r="U2819" s="18" t="n">
        <f aca="false">+T2819*P2819</f>
        <v>7.84375</v>
      </c>
      <c r="V2819" s="18"/>
    </row>
    <row r="2820" s="13" customFormat="true" ht="12" hidden="false" customHeight="false" outlineLevel="0" collapsed="false">
      <c r="A2820" s="12" t="n">
        <v>10479</v>
      </c>
      <c r="B2820" s="13" t="n">
        <v>93</v>
      </c>
      <c r="C2820" s="13" t="s">
        <v>468</v>
      </c>
      <c r="D2820" s="13" t="n">
        <v>1</v>
      </c>
      <c r="E2820" s="13" t="n">
        <v>194</v>
      </c>
      <c r="F2820" s="13" t="s">
        <v>640</v>
      </c>
      <c r="G2820" s="13" t="s">
        <v>28</v>
      </c>
      <c r="H2820" s="13" t="s">
        <v>25</v>
      </c>
      <c r="I2820" s="13" t="n">
        <v>1</v>
      </c>
      <c r="J2820" s="13" t="n">
        <v>3705</v>
      </c>
      <c r="K2820" s="14" t="n">
        <v>0.28125</v>
      </c>
      <c r="L2820" s="15" t="n">
        <v>0.3125</v>
      </c>
      <c r="M2820" s="16" t="n">
        <f aca="false">VLOOKUP(E2820,'Esp. percorsi al 18-10-22'!C:J,8,FALSE())</f>
        <v>20.5572997520128</v>
      </c>
      <c r="N2820" s="16"/>
      <c r="O2820" s="16"/>
      <c r="P2820" s="13" t="n">
        <v>52</v>
      </c>
      <c r="Q2820" s="17" t="n">
        <f aca="false">+M2820*P2820</f>
        <v>1068.97958710467</v>
      </c>
      <c r="R2820" s="17" t="n">
        <f aca="false">+N2820*P2820</f>
        <v>0</v>
      </c>
      <c r="S2820" s="17"/>
      <c r="T2820" s="18" t="n">
        <f aca="false">+L2820-K2820</f>
        <v>0.03125</v>
      </c>
      <c r="U2820" s="18" t="n">
        <f aca="false">+T2820*P2820</f>
        <v>1.625</v>
      </c>
      <c r="V2820" s="18"/>
    </row>
    <row r="2821" s="13" customFormat="true" ht="12" hidden="false" customHeight="false" outlineLevel="0" collapsed="false">
      <c r="A2821" s="12" t="n">
        <v>10493</v>
      </c>
      <c r="B2821" s="13" t="n">
        <v>93</v>
      </c>
      <c r="C2821" s="13" t="s">
        <v>468</v>
      </c>
      <c r="D2821" s="13" t="n">
        <v>1</v>
      </c>
      <c r="E2821" s="13" t="n">
        <v>194</v>
      </c>
      <c r="F2821" s="13" t="s">
        <v>640</v>
      </c>
      <c r="G2821" s="13" t="s">
        <v>28</v>
      </c>
      <c r="H2821" s="13" t="s">
        <v>25</v>
      </c>
      <c r="I2821" s="13" t="n">
        <v>1</v>
      </c>
      <c r="J2821" s="13" t="n">
        <v>3709</v>
      </c>
      <c r="K2821" s="14" t="n">
        <v>0.388888888888889</v>
      </c>
      <c r="L2821" s="15" t="n">
        <v>0.420138888888889</v>
      </c>
      <c r="M2821" s="16" t="n">
        <f aca="false">VLOOKUP(E2821,'Esp. percorsi al 18-10-22'!C:J,8,FALSE())</f>
        <v>20.5572997520128</v>
      </c>
      <c r="N2821" s="16"/>
      <c r="O2821" s="16"/>
      <c r="P2821" s="13" t="n">
        <v>52</v>
      </c>
      <c r="Q2821" s="17" t="n">
        <f aca="false">+M2821*P2821</f>
        <v>1068.97958710467</v>
      </c>
      <c r="R2821" s="17" t="n">
        <f aca="false">+N2821*P2821</f>
        <v>0</v>
      </c>
      <c r="S2821" s="17"/>
      <c r="T2821" s="18" t="n">
        <f aca="false">+L2821-K2821</f>
        <v>0.03125</v>
      </c>
      <c r="U2821" s="18" t="n">
        <f aca="false">+T2821*P2821</f>
        <v>1.625</v>
      </c>
      <c r="V2821" s="18"/>
    </row>
    <row r="2822" s="13" customFormat="true" ht="12" hidden="false" customHeight="false" outlineLevel="0" collapsed="false">
      <c r="A2822" s="12" t="n">
        <v>10473</v>
      </c>
      <c r="B2822" s="13" t="n">
        <v>93</v>
      </c>
      <c r="C2822" s="13" t="s">
        <v>468</v>
      </c>
      <c r="D2822" s="13" t="n">
        <v>1</v>
      </c>
      <c r="E2822" s="13" t="n">
        <v>194</v>
      </c>
      <c r="F2822" s="13" t="s">
        <v>640</v>
      </c>
      <c r="G2822" s="13" t="s">
        <v>26</v>
      </c>
      <c r="H2822" s="13" t="s">
        <v>25</v>
      </c>
      <c r="I2822" s="13" t="n">
        <v>1</v>
      </c>
      <c r="J2822" s="13" t="n">
        <v>3171</v>
      </c>
      <c r="K2822" s="14" t="n">
        <v>0.416666666666667</v>
      </c>
      <c r="L2822" s="15" t="n">
        <v>0.447916666666667</v>
      </c>
      <c r="M2822" s="16" t="n">
        <f aca="false">VLOOKUP(E2822,'Esp. percorsi al 18-10-22'!C:J,8,FALSE())</f>
        <v>20.5572997520128</v>
      </c>
      <c r="N2822" s="16"/>
      <c r="O2822" s="16"/>
      <c r="P2822" s="13" t="n">
        <v>251</v>
      </c>
      <c r="Q2822" s="17" t="n">
        <f aca="false">+M2822*P2822</f>
        <v>5159.88223775521</v>
      </c>
      <c r="R2822" s="17" t="n">
        <f aca="false">+N2822*P2822</f>
        <v>0</v>
      </c>
      <c r="S2822" s="17"/>
      <c r="T2822" s="18" t="n">
        <f aca="false">+L2822-K2822</f>
        <v>0.03125</v>
      </c>
      <c r="U2822" s="18" t="n">
        <f aca="false">+T2822*P2822</f>
        <v>7.84375</v>
      </c>
      <c r="V2822" s="18"/>
    </row>
    <row r="2823" s="13" customFormat="true" ht="12" hidden="false" customHeight="false" outlineLevel="0" collapsed="false">
      <c r="A2823" s="12" t="n">
        <v>14022</v>
      </c>
      <c r="B2823" s="13" t="n">
        <v>93</v>
      </c>
      <c r="C2823" s="13" t="s">
        <v>468</v>
      </c>
      <c r="D2823" s="13" t="n">
        <v>1</v>
      </c>
      <c r="E2823" s="13" t="n">
        <v>194</v>
      </c>
      <c r="F2823" s="13" t="s">
        <v>640</v>
      </c>
      <c r="G2823" s="13" t="s">
        <v>26</v>
      </c>
      <c r="H2823" s="13" t="s">
        <v>25</v>
      </c>
      <c r="I2823" s="13" t="n">
        <v>1</v>
      </c>
      <c r="J2823" s="13" t="n">
        <v>5870</v>
      </c>
      <c r="K2823" s="14" t="n">
        <v>0.631944444444444</v>
      </c>
      <c r="L2823" s="15" t="n">
        <v>0.663194444444444</v>
      </c>
      <c r="M2823" s="16" t="n">
        <f aca="false">VLOOKUP(E2823,'Esp. percorsi al 18-10-22'!C:J,8,FALSE())</f>
        <v>20.5572997520128</v>
      </c>
      <c r="N2823" s="16"/>
      <c r="O2823" s="16"/>
      <c r="P2823" s="13" t="n">
        <v>251</v>
      </c>
      <c r="Q2823" s="17" t="n">
        <f aca="false">+M2823*P2823</f>
        <v>5159.88223775521</v>
      </c>
      <c r="R2823" s="17" t="n">
        <f aca="false">+N2823*P2823</f>
        <v>0</v>
      </c>
      <c r="S2823" s="17"/>
      <c r="T2823" s="18" t="n">
        <f aca="false">+L2823-K2823</f>
        <v>0.03125</v>
      </c>
      <c r="U2823" s="18" t="n">
        <f aca="false">+T2823*P2823</f>
        <v>7.84375</v>
      </c>
      <c r="V2823" s="18"/>
    </row>
    <row r="2824" s="13" customFormat="true" ht="12" hidden="false" customHeight="false" outlineLevel="0" collapsed="false">
      <c r="A2824" s="12" t="n">
        <v>10469</v>
      </c>
      <c r="B2824" s="13" t="n">
        <v>93</v>
      </c>
      <c r="C2824" s="13" t="s">
        <v>468</v>
      </c>
      <c r="D2824" s="13" t="n">
        <v>1</v>
      </c>
      <c r="E2824" s="13" t="n">
        <v>195</v>
      </c>
      <c r="F2824" s="13" t="s">
        <v>641</v>
      </c>
      <c r="G2824" s="13" t="s">
        <v>26</v>
      </c>
      <c r="H2824" s="13" t="s">
        <v>25</v>
      </c>
      <c r="I2824" s="13" t="n">
        <v>1</v>
      </c>
      <c r="J2824" s="13" t="n">
        <v>3151</v>
      </c>
      <c r="K2824" s="14" t="n">
        <v>0.298611111111111</v>
      </c>
      <c r="L2824" s="15" t="n">
        <v>0.336805555555556</v>
      </c>
      <c r="M2824" s="16" t="n">
        <f aca="false">VLOOKUP(E2824,'Esp. percorsi al 18-10-22'!C:J,8,FALSE())</f>
        <v>24.8539337520537</v>
      </c>
      <c r="N2824" s="16"/>
      <c r="O2824" s="16"/>
      <c r="P2824" s="13" t="n">
        <v>251</v>
      </c>
      <c r="Q2824" s="17" t="n">
        <f aca="false">+M2824*P2824</f>
        <v>6238.33737176548</v>
      </c>
      <c r="R2824" s="17" t="n">
        <f aca="false">+N2824*P2824</f>
        <v>0</v>
      </c>
      <c r="S2824" s="17"/>
      <c r="T2824" s="18" t="n">
        <f aca="false">+L2824-K2824</f>
        <v>0.0381944444444444</v>
      </c>
      <c r="U2824" s="18" t="n">
        <f aca="false">+T2824*P2824</f>
        <v>9.58680555555556</v>
      </c>
      <c r="V2824" s="18"/>
    </row>
    <row r="2825" s="13" customFormat="true" ht="12" hidden="false" customHeight="false" outlineLevel="0" collapsed="false">
      <c r="A2825" s="12" t="n">
        <v>10486</v>
      </c>
      <c r="B2825" s="13" t="n">
        <v>93</v>
      </c>
      <c r="C2825" s="13" t="s">
        <v>468</v>
      </c>
      <c r="D2825" s="13" t="n">
        <v>2</v>
      </c>
      <c r="E2825" s="13" t="n">
        <v>197</v>
      </c>
      <c r="F2825" s="13" t="s">
        <v>642</v>
      </c>
      <c r="G2825" s="13" t="s">
        <v>24</v>
      </c>
      <c r="H2825" s="13" t="s">
        <v>29</v>
      </c>
      <c r="I2825" s="13" t="n">
        <v>1</v>
      </c>
      <c r="J2825" s="13" t="n">
        <v>3084</v>
      </c>
      <c r="K2825" s="14" t="n">
        <v>0.527777777777778</v>
      </c>
      <c r="L2825" s="15" t="n">
        <v>0.534722222222222</v>
      </c>
      <c r="M2825" s="16" t="n">
        <f aca="false">VLOOKUP(E2825,'Esp. percorsi al 18-10-22'!C:J,8,FALSE())</f>
        <v>5.39585250182921</v>
      </c>
      <c r="N2825" s="16"/>
      <c r="O2825" s="16"/>
      <c r="P2825" s="13" t="n">
        <v>57</v>
      </c>
      <c r="Q2825" s="17" t="n">
        <f aca="false">+M2825*P2825</f>
        <v>307.563592604265</v>
      </c>
      <c r="R2825" s="17" t="n">
        <f aca="false">+N2825*P2825</f>
        <v>0</v>
      </c>
      <c r="S2825" s="17"/>
      <c r="T2825" s="18" t="n">
        <f aca="false">+L2825-K2825</f>
        <v>0.00694444444444444</v>
      </c>
      <c r="U2825" s="18" t="n">
        <f aca="false">+T2825*P2825</f>
        <v>0.395833333333333</v>
      </c>
      <c r="V2825" s="18"/>
    </row>
    <row r="2826" s="13" customFormat="true" ht="12" hidden="false" customHeight="false" outlineLevel="0" collapsed="false">
      <c r="A2826" s="12" t="n">
        <v>10488</v>
      </c>
      <c r="B2826" s="13" t="n">
        <v>93</v>
      </c>
      <c r="C2826" s="13" t="s">
        <v>468</v>
      </c>
      <c r="D2826" s="13" t="n">
        <v>2</v>
      </c>
      <c r="E2826" s="13" t="n">
        <v>197</v>
      </c>
      <c r="F2826" s="13" t="s">
        <v>642</v>
      </c>
      <c r="G2826" s="13" t="s">
        <v>28</v>
      </c>
      <c r="H2826" s="13" t="s">
        <v>25</v>
      </c>
      <c r="I2826" s="13" t="n">
        <v>1</v>
      </c>
      <c r="J2826" s="13" t="n">
        <v>3710</v>
      </c>
      <c r="K2826" s="14" t="n">
        <v>0.527777777777778</v>
      </c>
      <c r="L2826" s="15" t="n">
        <v>0.534722222222222</v>
      </c>
      <c r="M2826" s="16" t="n">
        <f aca="false">VLOOKUP(E2826,'Esp. percorsi al 18-10-22'!C:J,8,FALSE())</f>
        <v>5.39585250182921</v>
      </c>
      <c r="N2826" s="16"/>
      <c r="O2826" s="16"/>
      <c r="P2826" s="13" t="n">
        <v>52</v>
      </c>
      <c r="Q2826" s="17" t="n">
        <f aca="false">+M2826*P2826</f>
        <v>280.584330095119</v>
      </c>
      <c r="R2826" s="17" t="n">
        <f aca="false">+N2826*P2826</f>
        <v>0</v>
      </c>
      <c r="S2826" s="17"/>
      <c r="T2826" s="18" t="n">
        <f aca="false">+L2826-K2826</f>
        <v>0.00694444444444444</v>
      </c>
      <c r="U2826" s="18" t="n">
        <f aca="false">+T2826*P2826</f>
        <v>0.361111111111111</v>
      </c>
      <c r="V2826" s="18"/>
    </row>
    <row r="2827" s="13" customFormat="true" ht="12" hidden="false" customHeight="false" outlineLevel="0" collapsed="false">
      <c r="A2827" s="12" t="n">
        <v>10487</v>
      </c>
      <c r="B2827" s="13" t="n">
        <v>93</v>
      </c>
      <c r="C2827" s="13" t="s">
        <v>468</v>
      </c>
      <c r="D2827" s="13" t="n">
        <v>2</v>
      </c>
      <c r="E2827" s="13" t="n">
        <v>197</v>
      </c>
      <c r="F2827" s="13" t="s">
        <v>642</v>
      </c>
      <c r="G2827" s="13" t="s">
        <v>26</v>
      </c>
      <c r="H2827" s="13" t="s">
        <v>25</v>
      </c>
      <c r="I2827" s="13" t="n">
        <v>1</v>
      </c>
      <c r="J2827" s="13" t="n">
        <v>3173</v>
      </c>
      <c r="K2827" s="14" t="n">
        <v>0.534722222222222</v>
      </c>
      <c r="L2827" s="15" t="n">
        <v>0.541666666666667</v>
      </c>
      <c r="M2827" s="16" t="n">
        <f aca="false">VLOOKUP(E2827,'Esp. percorsi al 18-10-22'!C:J,8,FALSE())</f>
        <v>5.39585250182921</v>
      </c>
      <c r="N2827" s="16"/>
      <c r="O2827" s="16"/>
      <c r="P2827" s="13" t="n">
        <v>251</v>
      </c>
      <c r="Q2827" s="17" t="n">
        <f aca="false">+M2827*P2827</f>
        <v>1354.35897795913</v>
      </c>
      <c r="R2827" s="17" t="n">
        <f aca="false">+N2827*P2827</f>
        <v>0</v>
      </c>
      <c r="S2827" s="17"/>
      <c r="T2827" s="18" t="n">
        <f aca="false">+L2827-K2827</f>
        <v>0.00694444444444444</v>
      </c>
      <c r="U2827" s="18" t="n">
        <f aca="false">+T2827*P2827</f>
        <v>1.74305555555556</v>
      </c>
      <c r="V2827" s="18"/>
    </row>
    <row r="2828" s="13" customFormat="true" ht="12" hidden="false" customHeight="false" outlineLevel="0" collapsed="false">
      <c r="A2828" s="12" t="n">
        <v>10494</v>
      </c>
      <c r="B2828" s="13" t="n">
        <v>93</v>
      </c>
      <c r="C2828" s="13" t="s">
        <v>468</v>
      </c>
      <c r="D2828" s="13" t="n">
        <v>2</v>
      </c>
      <c r="E2828" s="13" t="n">
        <v>2005</v>
      </c>
      <c r="F2828" s="13" t="s">
        <v>643</v>
      </c>
      <c r="G2828" s="13" t="s">
        <v>28</v>
      </c>
      <c r="H2828" s="13" t="n">
        <v>2</v>
      </c>
      <c r="I2828" s="13" t="n">
        <v>1</v>
      </c>
      <c r="J2828" s="13" t="n">
        <v>3721</v>
      </c>
      <c r="K2828" s="14" t="n">
        <v>0.420138888888889</v>
      </c>
      <c r="L2828" s="15" t="n">
        <v>0.428472222222222</v>
      </c>
      <c r="M2828" s="16" t="n">
        <f aca="false">VLOOKUP(E2828,'Esp. percorsi al 18-10-22'!C:J,8,FALSE())</f>
        <v>7.75956881772039</v>
      </c>
      <c r="N2828" s="16" t="n">
        <f aca="false">+M2828</f>
        <v>7.75956881772039</v>
      </c>
      <c r="O2828" s="16"/>
      <c r="P2828" s="13" t="n">
        <v>8</v>
      </c>
      <c r="Q2828" s="17" t="n">
        <f aca="false">+M2828*P2828</f>
        <v>62.0765505417631</v>
      </c>
      <c r="R2828" s="17" t="n">
        <f aca="false">+N2828*P2828</f>
        <v>62.0765505417631</v>
      </c>
      <c r="S2828" s="17"/>
      <c r="T2828" s="18" t="n">
        <f aca="false">+L2828-K2828</f>
        <v>0.00833333333333333</v>
      </c>
      <c r="U2828" s="18" t="n">
        <f aca="false">+T2828*P2828</f>
        <v>0.0666666666666667</v>
      </c>
      <c r="V2828" s="18" t="s">
        <v>644</v>
      </c>
    </row>
    <row r="2829" s="13" customFormat="true" ht="12" hidden="false" customHeight="false" outlineLevel="0" collapsed="false">
      <c r="A2829" s="12" t="n">
        <v>10495</v>
      </c>
      <c r="B2829" s="13" t="n">
        <v>93</v>
      </c>
      <c r="C2829" s="13" t="s">
        <v>468</v>
      </c>
      <c r="D2829" s="13" t="n">
        <v>1</v>
      </c>
      <c r="E2829" s="13" t="n">
        <v>2009</v>
      </c>
      <c r="F2829" s="13" t="s">
        <v>645</v>
      </c>
      <c r="G2829" s="13" t="s">
        <v>28</v>
      </c>
      <c r="H2829" s="13" t="n">
        <v>2</v>
      </c>
      <c r="I2829" s="13" t="n">
        <v>1</v>
      </c>
      <c r="J2829" s="13" t="n">
        <v>3722</v>
      </c>
      <c r="K2829" s="14" t="n">
        <v>0.447916666666667</v>
      </c>
      <c r="L2829" s="15" t="n">
        <v>0.45625</v>
      </c>
      <c r="M2829" s="16" t="n">
        <f aca="false">VLOOKUP(E2829,'Esp. percorsi al 18-10-22'!C:J,8,FALSE())</f>
        <v>7.79288070771123</v>
      </c>
      <c r="N2829" s="16" t="n">
        <f aca="false">+M2829</f>
        <v>7.79288070771123</v>
      </c>
      <c r="O2829" s="16"/>
      <c r="P2829" s="13" t="n">
        <v>8</v>
      </c>
      <c r="Q2829" s="17" t="n">
        <f aca="false">+M2829*P2829</f>
        <v>62.3430456616898</v>
      </c>
      <c r="R2829" s="17" t="n">
        <f aca="false">+N2829*P2829</f>
        <v>62.3430456616898</v>
      </c>
      <c r="S2829" s="17"/>
      <c r="T2829" s="18" t="n">
        <f aca="false">+L2829-K2829</f>
        <v>0.00833333333333333</v>
      </c>
      <c r="U2829" s="18" t="n">
        <f aca="false">+T2829*P2829</f>
        <v>0.0666666666666667</v>
      </c>
      <c r="V2829" s="18" t="s">
        <v>644</v>
      </c>
    </row>
    <row r="2830" s="13" customFormat="true" ht="12" hidden="false" customHeight="false" outlineLevel="0" collapsed="false">
      <c r="A2830" s="12" t="n">
        <v>10463</v>
      </c>
      <c r="B2830" s="13" t="n">
        <v>94</v>
      </c>
      <c r="C2830" s="13" t="s">
        <v>468</v>
      </c>
      <c r="D2830" s="13" t="n">
        <v>1</v>
      </c>
      <c r="E2830" s="13" t="n">
        <v>2004</v>
      </c>
      <c r="F2830" s="13" t="s">
        <v>646</v>
      </c>
      <c r="G2830" s="13" t="s">
        <v>28</v>
      </c>
      <c r="H2830" s="13" t="n">
        <v>146</v>
      </c>
      <c r="I2830" s="13" t="n">
        <v>1</v>
      </c>
      <c r="J2830" s="13" t="n">
        <v>3706</v>
      </c>
      <c r="K2830" s="14" t="n">
        <v>0.315972222222222</v>
      </c>
      <c r="L2830" s="15" t="n">
        <v>0.333333333333333</v>
      </c>
      <c r="M2830" s="16" t="n">
        <f aca="false">VLOOKUP(E2830,'Esp. percorsi al 18-10-22'!C:J,8,FALSE())</f>
        <v>11.4424661684069</v>
      </c>
      <c r="N2830" s="16" t="n">
        <f aca="false">+M2830</f>
        <v>11.4424661684069</v>
      </c>
      <c r="O2830" s="16"/>
      <c r="P2830" s="13" t="n">
        <v>26</v>
      </c>
      <c r="Q2830" s="17" t="n">
        <f aca="false">+M2830*P2830</f>
        <v>297.504120378579</v>
      </c>
      <c r="R2830" s="17" t="n">
        <f aca="false">+N2830*P2830</f>
        <v>297.504120378579</v>
      </c>
      <c r="S2830" s="17"/>
      <c r="T2830" s="18" t="n">
        <f aca="false">+L2830-K2830</f>
        <v>0.0173611111111111</v>
      </c>
      <c r="U2830" s="18" t="n">
        <f aca="false">+T2830*P2830</f>
        <v>0.451388888888889</v>
      </c>
      <c r="V2830" s="18" t="s">
        <v>644</v>
      </c>
    </row>
    <row r="2831" s="13" customFormat="true" ht="12" hidden="false" customHeight="false" outlineLevel="0" collapsed="false">
      <c r="A2831" s="12" t="n">
        <v>10457</v>
      </c>
      <c r="B2831" s="13" t="n">
        <v>94</v>
      </c>
      <c r="C2831" s="13" t="s">
        <v>468</v>
      </c>
      <c r="D2831" s="13" t="n">
        <v>1</v>
      </c>
      <c r="E2831" s="13" t="n">
        <v>2004</v>
      </c>
      <c r="F2831" s="13" t="s">
        <v>646</v>
      </c>
      <c r="G2831" s="13" t="s">
        <v>26</v>
      </c>
      <c r="H2831" s="13" t="n">
        <v>146</v>
      </c>
      <c r="I2831" s="13" t="n">
        <v>1</v>
      </c>
      <c r="J2831" s="13" t="n">
        <v>4377</v>
      </c>
      <c r="K2831" s="14" t="n">
        <v>0.336805555555556</v>
      </c>
      <c r="L2831" s="15" t="n">
        <v>0.354166666666667</v>
      </c>
      <c r="M2831" s="16" t="n">
        <f aca="false">VLOOKUP(E2831,'Esp. percorsi al 18-10-22'!C:J,8,FALSE())</f>
        <v>11.4424661684069</v>
      </c>
      <c r="N2831" s="16" t="n">
        <f aca="false">+M2831</f>
        <v>11.4424661684069</v>
      </c>
      <c r="O2831" s="16"/>
      <c r="P2831" s="13" t="n">
        <v>126</v>
      </c>
      <c r="Q2831" s="17" t="n">
        <f aca="false">+M2831*P2831</f>
        <v>1441.75073721927</v>
      </c>
      <c r="R2831" s="17" t="n">
        <f aca="false">+N2831*P2831</f>
        <v>1441.75073721927</v>
      </c>
      <c r="S2831" s="17"/>
      <c r="T2831" s="18" t="n">
        <f aca="false">+L2831-K2831</f>
        <v>0.0173611111111111</v>
      </c>
      <c r="U2831" s="18" t="n">
        <f aca="false">+T2831*P2831</f>
        <v>2.1875</v>
      </c>
      <c r="V2831" s="18" t="s">
        <v>644</v>
      </c>
    </row>
    <row r="2832" s="13" customFormat="true" ht="12" hidden="false" customHeight="false" outlineLevel="0" collapsed="false">
      <c r="A2832" s="12" t="n">
        <v>10461</v>
      </c>
      <c r="B2832" s="13" t="n">
        <v>94</v>
      </c>
      <c r="C2832" s="13" t="s">
        <v>468</v>
      </c>
      <c r="D2832" s="13" t="n">
        <v>1</v>
      </c>
      <c r="E2832" s="13" t="n">
        <v>2004</v>
      </c>
      <c r="F2832" s="13" t="s">
        <v>646</v>
      </c>
      <c r="G2832" s="13" t="s">
        <v>26</v>
      </c>
      <c r="H2832" s="13" t="n">
        <v>146</v>
      </c>
      <c r="I2832" s="13" t="n">
        <v>1</v>
      </c>
      <c r="J2832" s="13" t="n">
        <v>3156</v>
      </c>
      <c r="K2832" s="14" t="n">
        <v>0.489583333333333</v>
      </c>
      <c r="L2832" s="15" t="n">
        <v>0.506944444444444</v>
      </c>
      <c r="M2832" s="16" t="n">
        <f aca="false">VLOOKUP(E2832,'Esp. percorsi al 18-10-22'!C:J,8,FALSE())</f>
        <v>11.4424661684069</v>
      </c>
      <c r="N2832" s="16" t="n">
        <f aca="false">+M2832</f>
        <v>11.4424661684069</v>
      </c>
      <c r="O2832" s="16"/>
      <c r="P2832" s="13" t="n">
        <v>126</v>
      </c>
      <c r="Q2832" s="17" t="n">
        <f aca="false">+M2832*P2832</f>
        <v>1441.75073721927</v>
      </c>
      <c r="R2832" s="17" t="n">
        <f aca="false">+N2832*P2832</f>
        <v>1441.75073721927</v>
      </c>
      <c r="S2832" s="17"/>
      <c r="T2832" s="18" t="n">
        <f aca="false">+L2832-K2832</f>
        <v>0.0173611111111111</v>
      </c>
      <c r="U2832" s="18" t="n">
        <f aca="false">+T2832*P2832</f>
        <v>2.1875</v>
      </c>
      <c r="V2832" s="18" t="s">
        <v>644</v>
      </c>
    </row>
    <row r="2833" s="13" customFormat="true" ht="12" hidden="false" customHeight="false" outlineLevel="0" collapsed="false">
      <c r="A2833" s="12" t="n">
        <v>10455</v>
      </c>
      <c r="B2833" s="13" t="n">
        <v>94</v>
      </c>
      <c r="C2833" s="13" t="s">
        <v>468</v>
      </c>
      <c r="D2833" s="13" t="n">
        <v>1</v>
      </c>
      <c r="E2833" s="13" t="n">
        <v>2004</v>
      </c>
      <c r="F2833" s="13" t="s">
        <v>646</v>
      </c>
      <c r="G2833" s="13" t="s">
        <v>28</v>
      </c>
      <c r="H2833" s="13" t="n">
        <v>146</v>
      </c>
      <c r="I2833" s="13" t="n">
        <v>1</v>
      </c>
      <c r="J2833" s="13" t="n">
        <v>3713</v>
      </c>
      <c r="K2833" s="14" t="n">
        <v>0.572916666666667</v>
      </c>
      <c r="L2833" s="15" t="n">
        <v>0.590277777777778</v>
      </c>
      <c r="M2833" s="16" t="n">
        <f aca="false">VLOOKUP(E2833,'Esp. percorsi al 18-10-22'!C:J,8,FALSE())</f>
        <v>11.4424661684069</v>
      </c>
      <c r="N2833" s="16" t="n">
        <f aca="false">+M2833</f>
        <v>11.4424661684069</v>
      </c>
      <c r="O2833" s="16"/>
      <c r="P2833" s="13" t="n">
        <v>26</v>
      </c>
      <c r="Q2833" s="17" t="n">
        <f aca="false">+M2833*P2833</f>
        <v>297.504120378579</v>
      </c>
      <c r="R2833" s="17" t="n">
        <f aca="false">+N2833*P2833</f>
        <v>297.504120378579</v>
      </c>
      <c r="S2833" s="17"/>
      <c r="T2833" s="18" t="n">
        <f aca="false">+L2833-K2833</f>
        <v>0.0173611111111111</v>
      </c>
      <c r="U2833" s="18" t="n">
        <f aca="false">+T2833*P2833</f>
        <v>0.451388888888889</v>
      </c>
      <c r="V2833" s="18" t="s">
        <v>644</v>
      </c>
    </row>
    <row r="2834" s="13" customFormat="true" ht="12" hidden="false" customHeight="false" outlineLevel="0" collapsed="false">
      <c r="A2834" s="12" t="n">
        <v>10459</v>
      </c>
      <c r="B2834" s="13" t="n">
        <v>94</v>
      </c>
      <c r="C2834" s="13" t="s">
        <v>468</v>
      </c>
      <c r="D2834" s="13" t="n">
        <v>1</v>
      </c>
      <c r="E2834" s="13" t="n">
        <v>2004</v>
      </c>
      <c r="F2834" s="13" t="s">
        <v>646</v>
      </c>
      <c r="G2834" s="13" t="s">
        <v>24</v>
      </c>
      <c r="H2834" s="13" t="n">
        <v>146</v>
      </c>
      <c r="I2834" s="13" t="n">
        <v>1</v>
      </c>
      <c r="J2834" s="13" t="n">
        <v>4379</v>
      </c>
      <c r="K2834" s="14" t="n">
        <v>0.666666666666667</v>
      </c>
      <c r="L2834" s="15" t="n">
        <v>0.684027777777778</v>
      </c>
      <c r="M2834" s="16" t="n">
        <f aca="false">VLOOKUP(E2834,'Esp. percorsi al 18-10-22'!C:J,8,FALSE())</f>
        <v>11.4424661684069</v>
      </c>
      <c r="N2834" s="16" t="n">
        <f aca="false">+M2834</f>
        <v>11.4424661684069</v>
      </c>
      <c r="O2834" s="16"/>
      <c r="P2834" s="13" t="n">
        <v>152</v>
      </c>
      <c r="Q2834" s="17" t="n">
        <f aca="false">+M2834*P2834</f>
        <v>1739.25485759785</v>
      </c>
      <c r="R2834" s="17" t="n">
        <f aca="false">+N2834*P2834</f>
        <v>1739.25485759785</v>
      </c>
      <c r="S2834" s="17"/>
      <c r="T2834" s="18" t="n">
        <f aca="false">+L2834-K2834</f>
        <v>0.0173611111111111</v>
      </c>
      <c r="U2834" s="18" t="n">
        <f aca="false">+T2834*P2834</f>
        <v>2.63888888888889</v>
      </c>
      <c r="V2834" s="18" t="s">
        <v>644</v>
      </c>
    </row>
    <row r="2835" s="13" customFormat="true" ht="12" hidden="false" customHeight="false" outlineLevel="0" collapsed="false">
      <c r="A2835" s="12" t="n">
        <v>10464</v>
      </c>
      <c r="B2835" s="13" t="n">
        <v>94</v>
      </c>
      <c r="C2835" s="13" t="s">
        <v>468</v>
      </c>
      <c r="D2835" s="13" t="n">
        <v>2</v>
      </c>
      <c r="E2835" s="13" t="n">
        <v>2010</v>
      </c>
      <c r="F2835" s="13" t="s">
        <v>647</v>
      </c>
      <c r="G2835" s="13" t="s">
        <v>28</v>
      </c>
      <c r="H2835" s="13" t="n">
        <v>146</v>
      </c>
      <c r="I2835" s="13" t="n">
        <v>1</v>
      </c>
      <c r="J2835" s="13" t="n">
        <v>3707</v>
      </c>
      <c r="K2835" s="14" t="n">
        <v>0.333333333333333</v>
      </c>
      <c r="L2835" s="15" t="n">
        <v>0.357638888888889</v>
      </c>
      <c r="M2835" s="16" t="n">
        <f aca="false">VLOOKUP(E2835,'Esp. percorsi al 18-10-22'!C:J,8,FALSE())</f>
        <v>16.5121252871921</v>
      </c>
      <c r="N2835" s="16" t="n">
        <f aca="false">+M2835</f>
        <v>16.5121252871921</v>
      </c>
      <c r="O2835" s="16"/>
      <c r="P2835" s="13" t="n">
        <v>26</v>
      </c>
      <c r="Q2835" s="17" t="n">
        <f aca="false">+M2835*P2835</f>
        <v>429.315257466995</v>
      </c>
      <c r="R2835" s="17" t="n">
        <f aca="false">+N2835*P2835</f>
        <v>429.315257466995</v>
      </c>
      <c r="S2835" s="17"/>
      <c r="T2835" s="18" t="n">
        <f aca="false">+L2835-K2835</f>
        <v>0.0243055555555556</v>
      </c>
      <c r="U2835" s="18" t="n">
        <f aca="false">+T2835*P2835</f>
        <v>0.631944444444444</v>
      </c>
      <c r="V2835" s="18" t="s">
        <v>644</v>
      </c>
    </row>
    <row r="2836" s="13" customFormat="true" ht="12" hidden="false" customHeight="false" outlineLevel="0" collapsed="false">
      <c r="A2836" s="12" t="n">
        <v>10458</v>
      </c>
      <c r="B2836" s="13" t="n">
        <v>94</v>
      </c>
      <c r="C2836" s="13" t="s">
        <v>468</v>
      </c>
      <c r="D2836" s="13" t="n">
        <v>2</v>
      </c>
      <c r="E2836" s="13" t="n">
        <v>2010</v>
      </c>
      <c r="F2836" s="13" t="s">
        <v>647</v>
      </c>
      <c r="G2836" s="13" t="s">
        <v>26</v>
      </c>
      <c r="H2836" s="13" t="n">
        <v>146</v>
      </c>
      <c r="I2836" s="13" t="n">
        <v>1</v>
      </c>
      <c r="J2836" s="13" t="n">
        <v>4378</v>
      </c>
      <c r="K2836" s="14" t="n">
        <v>0.354166666666667</v>
      </c>
      <c r="L2836" s="15" t="n">
        <v>0.378472222222222</v>
      </c>
      <c r="M2836" s="16" t="n">
        <f aca="false">VLOOKUP(E2836,'Esp. percorsi al 18-10-22'!C:J,8,FALSE())</f>
        <v>16.5121252871921</v>
      </c>
      <c r="N2836" s="16" t="n">
        <f aca="false">+M2836</f>
        <v>16.5121252871921</v>
      </c>
      <c r="O2836" s="16"/>
      <c r="P2836" s="13" t="n">
        <v>126</v>
      </c>
      <c r="Q2836" s="17" t="n">
        <f aca="false">+M2836*P2836</f>
        <v>2080.5277861862</v>
      </c>
      <c r="R2836" s="17" t="n">
        <f aca="false">+N2836*P2836</f>
        <v>2080.5277861862</v>
      </c>
      <c r="S2836" s="17"/>
      <c r="T2836" s="18" t="n">
        <f aca="false">+L2836-K2836</f>
        <v>0.0243055555555556</v>
      </c>
      <c r="U2836" s="18" t="n">
        <f aca="false">+T2836*P2836</f>
        <v>3.0625</v>
      </c>
      <c r="V2836" s="18" t="s">
        <v>644</v>
      </c>
    </row>
    <row r="2837" s="13" customFormat="true" ht="12" hidden="false" customHeight="false" outlineLevel="0" collapsed="false">
      <c r="A2837" s="12" t="n">
        <v>10462</v>
      </c>
      <c r="B2837" s="13" t="n">
        <v>94</v>
      </c>
      <c r="C2837" s="13" t="s">
        <v>468</v>
      </c>
      <c r="D2837" s="13" t="n">
        <v>2</v>
      </c>
      <c r="E2837" s="13" t="n">
        <v>2010</v>
      </c>
      <c r="F2837" s="13" t="s">
        <v>647</v>
      </c>
      <c r="G2837" s="13" t="s">
        <v>26</v>
      </c>
      <c r="H2837" s="13" t="n">
        <v>146</v>
      </c>
      <c r="I2837" s="13" t="n">
        <v>1</v>
      </c>
      <c r="J2837" s="13" t="n">
        <v>3157</v>
      </c>
      <c r="K2837" s="14" t="n">
        <v>0.506944444444444</v>
      </c>
      <c r="L2837" s="15" t="n">
        <v>0.53125</v>
      </c>
      <c r="M2837" s="16" t="n">
        <f aca="false">VLOOKUP(E2837,'Esp. percorsi al 18-10-22'!C:J,8,FALSE())</f>
        <v>16.5121252871921</v>
      </c>
      <c r="N2837" s="16" t="n">
        <f aca="false">+M2837</f>
        <v>16.5121252871921</v>
      </c>
      <c r="O2837" s="16"/>
      <c r="P2837" s="13" t="n">
        <v>126</v>
      </c>
      <c r="Q2837" s="17" t="n">
        <f aca="false">+M2837*P2837</f>
        <v>2080.5277861862</v>
      </c>
      <c r="R2837" s="17" t="n">
        <f aca="false">+N2837*P2837</f>
        <v>2080.5277861862</v>
      </c>
      <c r="S2837" s="17"/>
      <c r="T2837" s="18" t="n">
        <f aca="false">+L2837-K2837</f>
        <v>0.0243055555555556</v>
      </c>
      <c r="U2837" s="18" t="n">
        <f aca="false">+T2837*P2837</f>
        <v>3.0625</v>
      </c>
      <c r="V2837" s="18" t="s">
        <v>644</v>
      </c>
    </row>
    <row r="2838" s="13" customFormat="true" ht="12" hidden="false" customHeight="false" outlineLevel="0" collapsed="false">
      <c r="A2838" s="12" t="n">
        <v>10456</v>
      </c>
      <c r="B2838" s="13" t="n">
        <v>94</v>
      </c>
      <c r="C2838" s="13" t="s">
        <v>468</v>
      </c>
      <c r="D2838" s="13" t="n">
        <v>2</v>
      </c>
      <c r="E2838" s="13" t="n">
        <v>2010</v>
      </c>
      <c r="F2838" s="13" t="s">
        <v>647</v>
      </c>
      <c r="G2838" s="13" t="s">
        <v>28</v>
      </c>
      <c r="H2838" s="13" t="n">
        <v>146</v>
      </c>
      <c r="I2838" s="13" t="n">
        <v>1</v>
      </c>
      <c r="J2838" s="13" t="n">
        <v>3714</v>
      </c>
      <c r="K2838" s="14" t="n">
        <v>0.590277777777778</v>
      </c>
      <c r="L2838" s="15" t="n">
        <v>0.614583333333333</v>
      </c>
      <c r="M2838" s="16" t="n">
        <f aca="false">VLOOKUP(E2838,'Esp. percorsi al 18-10-22'!C:J,8,FALSE())</f>
        <v>16.5121252871921</v>
      </c>
      <c r="N2838" s="16" t="n">
        <f aca="false">+M2838</f>
        <v>16.5121252871921</v>
      </c>
      <c r="O2838" s="16"/>
      <c r="P2838" s="13" t="n">
        <v>26</v>
      </c>
      <c r="Q2838" s="17" t="n">
        <f aca="false">+M2838*P2838</f>
        <v>429.315257466995</v>
      </c>
      <c r="R2838" s="17" t="n">
        <f aca="false">+N2838*P2838</f>
        <v>429.315257466995</v>
      </c>
      <c r="S2838" s="17"/>
      <c r="T2838" s="18" t="n">
        <f aca="false">+L2838-K2838</f>
        <v>0.0243055555555556</v>
      </c>
      <c r="U2838" s="18" t="n">
        <f aca="false">+T2838*P2838</f>
        <v>0.631944444444444</v>
      </c>
      <c r="V2838" s="18" t="s">
        <v>644</v>
      </c>
    </row>
    <row r="2839" s="13" customFormat="true" ht="12" hidden="false" customHeight="false" outlineLevel="0" collapsed="false">
      <c r="A2839" s="12" t="n">
        <v>10460</v>
      </c>
      <c r="B2839" s="13" t="n">
        <v>94</v>
      </c>
      <c r="C2839" s="13" t="s">
        <v>468</v>
      </c>
      <c r="D2839" s="13" t="n">
        <v>2</v>
      </c>
      <c r="E2839" s="13" t="n">
        <v>2010</v>
      </c>
      <c r="F2839" s="13" t="s">
        <v>647</v>
      </c>
      <c r="G2839" s="13" t="s">
        <v>24</v>
      </c>
      <c r="H2839" s="13" t="n">
        <v>146</v>
      </c>
      <c r="I2839" s="13" t="n">
        <v>1</v>
      </c>
      <c r="J2839" s="13" t="n">
        <v>4380</v>
      </c>
      <c r="K2839" s="14" t="n">
        <v>0.684027777777778</v>
      </c>
      <c r="L2839" s="15" t="n">
        <v>0.708333333333333</v>
      </c>
      <c r="M2839" s="16" t="n">
        <f aca="false">VLOOKUP(E2839,'Esp. percorsi al 18-10-22'!C:J,8,FALSE())</f>
        <v>16.5121252871921</v>
      </c>
      <c r="N2839" s="16" t="n">
        <f aca="false">+M2839</f>
        <v>16.5121252871921</v>
      </c>
      <c r="O2839" s="16"/>
      <c r="P2839" s="13" t="n">
        <v>152</v>
      </c>
      <c r="Q2839" s="17" t="n">
        <f aca="false">+M2839*P2839</f>
        <v>2509.8430436532</v>
      </c>
      <c r="R2839" s="17" t="n">
        <f aca="false">+N2839*P2839</f>
        <v>2509.8430436532</v>
      </c>
      <c r="S2839" s="17"/>
      <c r="T2839" s="18" t="n">
        <f aca="false">+L2839-K2839</f>
        <v>0.0243055555555556</v>
      </c>
      <c r="U2839" s="18" t="n">
        <f aca="false">+T2839*P2839</f>
        <v>3.69444444444444</v>
      </c>
      <c r="V2839" s="18" t="s">
        <v>644</v>
      </c>
    </row>
    <row r="2840" s="13" customFormat="true" ht="12" hidden="false" customHeight="false" outlineLevel="0" collapsed="false">
      <c r="A2840" s="12" t="n">
        <v>11417</v>
      </c>
      <c r="B2840" s="13" t="n">
        <v>95</v>
      </c>
      <c r="C2840" s="13" t="s">
        <v>468</v>
      </c>
      <c r="D2840" s="13" t="n">
        <v>1</v>
      </c>
      <c r="E2840" s="13" t="n">
        <v>2030</v>
      </c>
      <c r="F2840" s="13" t="s">
        <v>648</v>
      </c>
      <c r="G2840" s="13" t="s">
        <v>24</v>
      </c>
      <c r="H2840" s="13" t="n">
        <v>4</v>
      </c>
      <c r="I2840" s="13" t="n">
        <v>1</v>
      </c>
      <c r="J2840" s="13" t="n">
        <v>11386</v>
      </c>
      <c r="K2840" s="14" t="n">
        <v>0.416666666666667</v>
      </c>
      <c r="L2840" s="15" t="n">
        <v>0.427083333333333</v>
      </c>
      <c r="M2840" s="16" t="n">
        <f aca="false">VLOOKUP(E2840,'Esp. percorsi al 18-10-22'!C:J,8,FALSE())</f>
        <v>5.3073290428854</v>
      </c>
      <c r="N2840" s="16" t="n">
        <f aca="false">+M2840</f>
        <v>5.3073290428854</v>
      </c>
      <c r="O2840" s="16"/>
      <c r="P2840" s="13" t="n">
        <v>52</v>
      </c>
      <c r="Q2840" s="17" t="n">
        <f aca="false">+M2840*P2840</f>
        <v>275.981110230041</v>
      </c>
      <c r="R2840" s="17" t="n">
        <f aca="false">+N2840*P2840</f>
        <v>275.981110230041</v>
      </c>
      <c r="S2840" s="17"/>
      <c r="T2840" s="18" t="n">
        <f aca="false">+L2840-K2840</f>
        <v>0.0104166666666667</v>
      </c>
      <c r="U2840" s="18" t="n">
        <f aca="false">+T2840*P2840</f>
        <v>0.541666666666667</v>
      </c>
      <c r="V2840" s="18" t="s">
        <v>649</v>
      </c>
    </row>
    <row r="2841" s="13" customFormat="true" ht="12" hidden="false" customHeight="false" outlineLevel="0" collapsed="false">
      <c r="A2841" s="12" t="n">
        <v>11389</v>
      </c>
      <c r="B2841" s="13" t="n">
        <v>95</v>
      </c>
      <c r="C2841" s="13" t="s">
        <v>468</v>
      </c>
      <c r="D2841" s="13" t="n">
        <v>2</v>
      </c>
      <c r="E2841" s="13" t="n">
        <v>2031</v>
      </c>
      <c r="F2841" s="13" t="s">
        <v>650</v>
      </c>
      <c r="G2841" s="13" t="s">
        <v>24</v>
      </c>
      <c r="H2841" s="13" t="n">
        <v>4</v>
      </c>
      <c r="I2841" s="13" t="n">
        <v>1</v>
      </c>
      <c r="J2841" s="13" t="n">
        <v>11387</v>
      </c>
      <c r="K2841" s="14" t="n">
        <v>0.458333333333333</v>
      </c>
      <c r="L2841" s="15" t="n">
        <v>0.46875</v>
      </c>
      <c r="M2841" s="16" t="n">
        <f aca="false">VLOOKUP(E2841,'Esp. percorsi al 18-10-22'!C:J,8,FALSE())</f>
        <v>5.34151333340788</v>
      </c>
      <c r="N2841" s="16" t="n">
        <f aca="false">+M2841</f>
        <v>5.34151333340788</v>
      </c>
      <c r="O2841" s="16"/>
      <c r="P2841" s="13" t="n">
        <v>52</v>
      </c>
      <c r="Q2841" s="17" t="n">
        <f aca="false">+M2841*P2841</f>
        <v>277.75869333721</v>
      </c>
      <c r="R2841" s="17" t="n">
        <f aca="false">+N2841*P2841</f>
        <v>277.75869333721</v>
      </c>
      <c r="S2841" s="17"/>
      <c r="T2841" s="18" t="n">
        <f aca="false">+L2841-K2841</f>
        <v>0.0104166666666667</v>
      </c>
      <c r="U2841" s="18" t="n">
        <f aca="false">+T2841*P2841</f>
        <v>0.541666666666667</v>
      </c>
      <c r="V2841" s="18" t="s">
        <v>649</v>
      </c>
    </row>
    <row r="2842" s="13" customFormat="true" ht="12" hidden="false" customHeight="false" outlineLevel="0" collapsed="false">
      <c r="A2842" s="12" t="n">
        <v>10450</v>
      </c>
      <c r="B2842" s="13" t="n">
        <v>96</v>
      </c>
      <c r="C2842" s="13" t="s">
        <v>468</v>
      </c>
      <c r="D2842" s="13" t="n">
        <v>2</v>
      </c>
      <c r="E2842" s="13" t="n">
        <v>2007</v>
      </c>
      <c r="F2842" s="13" t="s">
        <v>651</v>
      </c>
      <c r="G2842" s="13" t="s">
        <v>24</v>
      </c>
      <c r="H2842" s="13" t="n">
        <v>26</v>
      </c>
      <c r="I2842" s="13" t="n">
        <v>1</v>
      </c>
      <c r="J2842" s="13" t="n">
        <v>3093</v>
      </c>
      <c r="K2842" s="14" t="n">
        <v>0.427083333333333</v>
      </c>
      <c r="L2842" s="15" t="n">
        <v>0.440972222222222</v>
      </c>
      <c r="M2842" s="16" t="n">
        <f aca="false">VLOOKUP(E2842,'Esp. percorsi al 18-10-22'!C:J,8,FALSE())</f>
        <v>6.35961843204455</v>
      </c>
      <c r="N2842" s="16" t="n">
        <f aca="false">+M2842</f>
        <v>6.35961843204455</v>
      </c>
      <c r="O2842" s="16"/>
      <c r="P2842" s="13" t="n">
        <v>98</v>
      </c>
      <c r="Q2842" s="17" t="n">
        <f aca="false">+M2842*P2842</f>
        <v>623.242606340366</v>
      </c>
      <c r="R2842" s="17" t="n">
        <f aca="false">+N2842*P2842</f>
        <v>623.242606340366</v>
      </c>
      <c r="S2842" s="17"/>
      <c r="T2842" s="18" t="n">
        <f aca="false">+L2842-K2842</f>
        <v>0.0138888888888889</v>
      </c>
      <c r="U2842" s="18" t="n">
        <f aca="false">+T2842*P2842</f>
        <v>1.36111111111111</v>
      </c>
      <c r="V2842" s="18" t="s">
        <v>580</v>
      </c>
    </row>
    <row r="2843" s="13" customFormat="true" ht="12" hidden="false" customHeight="false" outlineLevel="0" collapsed="false">
      <c r="A2843" s="12" t="n">
        <v>10454</v>
      </c>
      <c r="B2843" s="13" t="n">
        <v>96</v>
      </c>
      <c r="C2843" s="13" t="s">
        <v>468</v>
      </c>
      <c r="D2843" s="13" t="n">
        <v>2</v>
      </c>
      <c r="E2843" s="13" t="n">
        <v>2007</v>
      </c>
      <c r="F2843" s="13" t="s">
        <v>651</v>
      </c>
      <c r="G2843" s="13" t="s">
        <v>28</v>
      </c>
      <c r="H2843" s="13" t="n">
        <v>26</v>
      </c>
      <c r="I2843" s="13" t="n">
        <v>1</v>
      </c>
      <c r="J2843" s="13" t="n">
        <v>3609</v>
      </c>
      <c r="K2843" s="14" t="n">
        <v>0.663194444444444</v>
      </c>
      <c r="L2843" s="15" t="n">
        <v>0.677083333333333</v>
      </c>
      <c r="M2843" s="16" t="n">
        <f aca="false">VLOOKUP(E2843,'Esp. percorsi al 18-10-22'!C:J,8,FALSE())</f>
        <v>6.35961843204455</v>
      </c>
      <c r="N2843" s="16" t="n">
        <f aca="false">+M2843</f>
        <v>6.35961843204455</v>
      </c>
      <c r="O2843" s="16"/>
      <c r="P2843" s="13" t="n">
        <v>16</v>
      </c>
      <c r="Q2843" s="17" t="n">
        <f aca="false">+M2843*P2843</f>
        <v>101.753894912713</v>
      </c>
      <c r="R2843" s="17" t="n">
        <f aca="false">+N2843*P2843</f>
        <v>101.753894912713</v>
      </c>
      <c r="S2843" s="17"/>
      <c r="T2843" s="18" t="n">
        <f aca="false">+L2843-K2843</f>
        <v>0.0138888888888889</v>
      </c>
      <c r="U2843" s="18" t="n">
        <f aca="false">+T2843*P2843</f>
        <v>0.222222222222222</v>
      </c>
      <c r="V2843" s="18" t="s">
        <v>580</v>
      </c>
    </row>
    <row r="2844" s="13" customFormat="true" ht="12" hidden="false" customHeight="false" outlineLevel="0" collapsed="false">
      <c r="A2844" s="12" t="n">
        <v>10452</v>
      </c>
      <c r="B2844" s="13" t="n">
        <v>96</v>
      </c>
      <c r="C2844" s="13" t="s">
        <v>468</v>
      </c>
      <c r="D2844" s="13" t="n">
        <v>2</v>
      </c>
      <c r="E2844" s="13" t="n">
        <v>2007</v>
      </c>
      <c r="F2844" s="13" t="s">
        <v>651</v>
      </c>
      <c r="G2844" s="13" t="s">
        <v>26</v>
      </c>
      <c r="H2844" s="13" t="n">
        <v>26</v>
      </c>
      <c r="I2844" s="13" t="n">
        <v>1</v>
      </c>
      <c r="J2844" s="13" t="n">
        <v>3129</v>
      </c>
      <c r="K2844" s="14" t="n">
        <v>0.690972222222222</v>
      </c>
      <c r="L2844" s="15" t="n">
        <v>0.704861111111111</v>
      </c>
      <c r="M2844" s="16" t="n">
        <f aca="false">VLOOKUP(E2844,'Esp. percorsi al 18-10-22'!C:J,8,FALSE())</f>
        <v>6.35961843204455</v>
      </c>
      <c r="N2844" s="16" t="n">
        <f aca="false">+M2844</f>
        <v>6.35961843204455</v>
      </c>
      <c r="O2844" s="16"/>
      <c r="P2844" s="13" t="n">
        <v>82</v>
      </c>
      <c r="Q2844" s="17" t="n">
        <f aca="false">+M2844*P2844</f>
        <v>521.488711427653</v>
      </c>
      <c r="R2844" s="17" t="n">
        <f aca="false">+N2844*P2844</f>
        <v>521.488711427653</v>
      </c>
      <c r="S2844" s="17"/>
      <c r="T2844" s="18" t="n">
        <f aca="false">+L2844-K2844</f>
        <v>0.0138888888888889</v>
      </c>
      <c r="U2844" s="18" t="n">
        <f aca="false">+T2844*P2844</f>
        <v>1.13888888888889</v>
      </c>
      <c r="V2844" s="18" t="s">
        <v>580</v>
      </c>
    </row>
    <row r="2845" s="13" customFormat="true" ht="12" hidden="false" customHeight="false" outlineLevel="0" collapsed="false">
      <c r="A2845" s="12" t="n">
        <v>10449</v>
      </c>
      <c r="B2845" s="13" t="n">
        <v>96</v>
      </c>
      <c r="C2845" s="13" t="s">
        <v>468</v>
      </c>
      <c r="D2845" s="13" t="n">
        <v>1</v>
      </c>
      <c r="E2845" s="13" t="n">
        <v>2013</v>
      </c>
      <c r="F2845" s="13" t="s">
        <v>652</v>
      </c>
      <c r="G2845" s="13" t="s">
        <v>24</v>
      </c>
      <c r="H2845" s="13" t="n">
        <v>26</v>
      </c>
      <c r="I2845" s="13" t="n">
        <v>1</v>
      </c>
      <c r="J2845" s="13" t="n">
        <v>3092</v>
      </c>
      <c r="K2845" s="14" t="n">
        <v>0.375</v>
      </c>
      <c r="L2845" s="15" t="n">
        <v>0.388888888888889</v>
      </c>
      <c r="M2845" s="16" t="n">
        <f aca="false">VLOOKUP(E2845,'Esp. percorsi al 18-10-22'!C:J,8,FALSE())</f>
        <v>6.23711218822463</v>
      </c>
      <c r="N2845" s="16" t="n">
        <f aca="false">+M2845</f>
        <v>6.23711218822463</v>
      </c>
      <c r="O2845" s="16"/>
      <c r="P2845" s="13" t="n">
        <v>98</v>
      </c>
      <c r="Q2845" s="17" t="n">
        <f aca="false">+M2845*P2845</f>
        <v>611.236994446014</v>
      </c>
      <c r="R2845" s="17" t="n">
        <f aca="false">+N2845*P2845</f>
        <v>611.236994446014</v>
      </c>
      <c r="S2845" s="17"/>
      <c r="T2845" s="18" t="n">
        <f aca="false">+L2845-K2845</f>
        <v>0.0138888888888889</v>
      </c>
      <c r="U2845" s="18" t="n">
        <f aca="false">+T2845*P2845</f>
        <v>1.36111111111111</v>
      </c>
      <c r="V2845" s="18" t="s">
        <v>580</v>
      </c>
    </row>
    <row r="2846" s="13" customFormat="true" ht="12" hidden="false" customHeight="false" outlineLevel="0" collapsed="false">
      <c r="A2846" s="12" t="n">
        <v>16803</v>
      </c>
      <c r="B2846" s="13" t="n">
        <v>96</v>
      </c>
      <c r="C2846" s="13" t="s">
        <v>468</v>
      </c>
      <c r="D2846" s="13" t="n">
        <v>1</v>
      </c>
      <c r="E2846" s="13" t="n">
        <v>2013</v>
      </c>
      <c r="F2846" s="13" t="s">
        <v>652</v>
      </c>
      <c r="G2846" s="13" t="s">
        <v>28</v>
      </c>
      <c r="H2846" s="13" t="n">
        <v>26</v>
      </c>
      <c r="I2846" s="13" t="n">
        <v>1</v>
      </c>
      <c r="J2846" s="13" t="n">
        <v>16803</v>
      </c>
      <c r="K2846" s="14" t="n">
        <v>0.625</v>
      </c>
      <c r="L2846" s="15" t="n">
        <v>0.638888888888889</v>
      </c>
      <c r="M2846" s="16" t="n">
        <f aca="false">VLOOKUP(E2846,'Esp. percorsi al 18-10-22'!C:J,8,FALSE())</f>
        <v>6.23711218822463</v>
      </c>
      <c r="N2846" s="16" t="n">
        <f aca="false">+M2846</f>
        <v>6.23711218822463</v>
      </c>
      <c r="O2846" s="16"/>
      <c r="P2846" s="13" t="n">
        <v>16</v>
      </c>
      <c r="Q2846" s="17" t="n">
        <f aca="false">+M2846*P2846</f>
        <v>99.7937950115941</v>
      </c>
      <c r="R2846" s="17" t="n">
        <f aca="false">+N2846*P2846</f>
        <v>99.7937950115941</v>
      </c>
      <c r="S2846" s="17"/>
      <c r="T2846" s="18" t="n">
        <f aca="false">+L2846-K2846</f>
        <v>0.0138888888888889</v>
      </c>
      <c r="U2846" s="18" t="n">
        <f aca="false">+T2846*P2846</f>
        <v>0.222222222222222</v>
      </c>
      <c r="V2846" s="18" t="s">
        <v>580</v>
      </c>
    </row>
    <row r="2847" s="13" customFormat="true" ht="12" hidden="false" customHeight="false" outlineLevel="0" collapsed="false">
      <c r="A2847" s="12" t="n">
        <v>10451</v>
      </c>
      <c r="B2847" s="13" t="n">
        <v>96</v>
      </c>
      <c r="C2847" s="13" t="s">
        <v>468</v>
      </c>
      <c r="D2847" s="13" t="n">
        <v>1</v>
      </c>
      <c r="E2847" s="13" t="n">
        <v>2013</v>
      </c>
      <c r="F2847" s="13" t="s">
        <v>652</v>
      </c>
      <c r="G2847" s="13" t="s">
        <v>26</v>
      </c>
      <c r="H2847" s="13" t="n">
        <v>26</v>
      </c>
      <c r="I2847" s="13" t="n">
        <v>1</v>
      </c>
      <c r="J2847" s="13" t="n">
        <v>3128</v>
      </c>
      <c r="K2847" s="14" t="n">
        <v>0.648611111111111</v>
      </c>
      <c r="L2847" s="15" t="n">
        <v>0.6625</v>
      </c>
      <c r="M2847" s="16" t="n">
        <f aca="false">VLOOKUP(E2847,'Esp. percorsi al 18-10-22'!C:J,8,FALSE())</f>
        <v>6.23711218822463</v>
      </c>
      <c r="N2847" s="16" t="n">
        <f aca="false">+M2847</f>
        <v>6.23711218822463</v>
      </c>
      <c r="O2847" s="16"/>
      <c r="P2847" s="13" t="n">
        <v>82</v>
      </c>
      <c r="Q2847" s="17" t="n">
        <f aca="false">+M2847*P2847</f>
        <v>511.44319943442</v>
      </c>
      <c r="R2847" s="17" t="n">
        <f aca="false">+N2847*P2847</f>
        <v>511.44319943442</v>
      </c>
      <c r="S2847" s="17"/>
      <c r="T2847" s="18" t="n">
        <f aca="false">+L2847-K2847</f>
        <v>0.0138888888888889</v>
      </c>
      <c r="U2847" s="18" t="n">
        <f aca="false">+T2847*P2847</f>
        <v>1.13888888888889</v>
      </c>
      <c r="V2847" s="18" t="s">
        <v>580</v>
      </c>
    </row>
    <row r="2848" s="13" customFormat="true" ht="12" hidden="false" customHeight="false" outlineLevel="0" collapsed="false">
      <c r="A2848" s="12" t="n">
        <v>10433</v>
      </c>
      <c r="B2848" s="13" t="n">
        <v>97</v>
      </c>
      <c r="C2848" s="13" t="s">
        <v>468</v>
      </c>
      <c r="D2848" s="13" t="n">
        <v>1</v>
      </c>
      <c r="E2848" s="13" t="n">
        <v>140</v>
      </c>
      <c r="F2848" s="13" t="s">
        <v>653</v>
      </c>
      <c r="G2848" s="13" t="s">
        <v>26</v>
      </c>
      <c r="H2848" s="13" t="s">
        <v>25</v>
      </c>
      <c r="I2848" s="13" t="n">
        <v>1</v>
      </c>
      <c r="J2848" s="13" t="n">
        <v>3039</v>
      </c>
      <c r="K2848" s="14" t="n">
        <v>0.309027777777778</v>
      </c>
      <c r="L2848" s="15" t="n">
        <v>0.314583333333333</v>
      </c>
      <c r="M2848" s="16" t="n">
        <f aca="false">VLOOKUP(E2848,'Esp. percorsi al 18-10-22'!C:J,8,FALSE())</f>
        <v>4.46856360045652</v>
      </c>
      <c r="N2848" s="16"/>
      <c r="O2848" s="16"/>
      <c r="P2848" s="13" t="n">
        <v>251</v>
      </c>
      <c r="Q2848" s="17" t="n">
        <f aca="false">+M2848*P2848</f>
        <v>1121.60946371459</v>
      </c>
      <c r="R2848" s="17" t="n">
        <f aca="false">+N2848*P2848</f>
        <v>0</v>
      </c>
      <c r="S2848" s="17"/>
      <c r="T2848" s="18" t="n">
        <f aca="false">+L2848-K2848</f>
        <v>0.00555555555555556</v>
      </c>
      <c r="U2848" s="18" t="n">
        <f aca="false">+T2848*P2848</f>
        <v>1.39444444444444</v>
      </c>
      <c r="V2848" s="18"/>
    </row>
    <row r="2849" s="13" customFormat="true" ht="12" hidden="false" customHeight="false" outlineLevel="0" collapsed="false">
      <c r="A2849" s="12" t="n">
        <v>17496</v>
      </c>
      <c r="B2849" s="13" t="n">
        <v>97</v>
      </c>
      <c r="C2849" s="13" t="s">
        <v>468</v>
      </c>
      <c r="D2849" s="13" t="n">
        <v>2</v>
      </c>
      <c r="E2849" s="13" t="n">
        <v>214</v>
      </c>
      <c r="F2849" s="13" t="s">
        <v>654</v>
      </c>
      <c r="G2849" s="13" t="s">
        <v>250</v>
      </c>
      <c r="H2849" s="13" t="s">
        <v>25</v>
      </c>
      <c r="I2849" s="13" t="n">
        <v>1</v>
      </c>
      <c r="J2849" s="13" t="n">
        <v>2353</v>
      </c>
      <c r="K2849" s="14" t="n">
        <v>0.572916666666667</v>
      </c>
      <c r="L2849" s="15" t="n">
        <v>0.576388888888889</v>
      </c>
      <c r="M2849" s="16" t="n">
        <f aca="false">VLOOKUP(E2849,'Esp. percorsi al 18-10-22'!C:J,8,FALSE())</f>
        <v>3.41492010668845</v>
      </c>
      <c r="N2849" s="16"/>
      <c r="O2849" s="16"/>
      <c r="P2849" s="13" t="n">
        <v>25</v>
      </c>
      <c r="Q2849" s="17" t="n">
        <f aca="false">+M2849*P2849</f>
        <v>85.3730026672113</v>
      </c>
      <c r="R2849" s="17" t="n">
        <f aca="false">+N2849*P2849</f>
        <v>0</v>
      </c>
      <c r="S2849" s="17"/>
      <c r="T2849" s="18" t="n">
        <f aca="false">+L2849-K2849</f>
        <v>0.00347222222222222</v>
      </c>
      <c r="U2849" s="18" t="n">
        <f aca="false">+T2849*P2849</f>
        <v>0.0868055555555556</v>
      </c>
      <c r="V2849" s="18"/>
    </row>
    <row r="2850" s="13" customFormat="true" ht="12" hidden="false" customHeight="false" outlineLevel="0" collapsed="false">
      <c r="A2850" s="12" t="n">
        <v>17671</v>
      </c>
      <c r="B2850" s="13" t="n">
        <v>97</v>
      </c>
      <c r="C2850" s="13" t="s">
        <v>468</v>
      </c>
      <c r="D2850" s="13" t="n">
        <v>2</v>
      </c>
      <c r="E2850" s="13" t="n">
        <v>214</v>
      </c>
      <c r="F2850" s="13" t="s">
        <v>654</v>
      </c>
      <c r="G2850" s="13" t="s">
        <v>42</v>
      </c>
      <c r="H2850" s="13" t="n">
        <v>6</v>
      </c>
      <c r="I2850" s="13" t="n">
        <v>1</v>
      </c>
      <c r="J2850" s="13" t="n">
        <v>17671</v>
      </c>
      <c r="K2850" s="14" t="n">
        <v>0.572916666666667</v>
      </c>
      <c r="L2850" s="15" t="n">
        <v>0.576388888888889</v>
      </c>
      <c r="M2850" s="16" t="n">
        <f aca="false">VLOOKUP(E2850,'Esp. percorsi al 18-10-22'!C:J,8,FALSE())</f>
        <v>3.41492010668845</v>
      </c>
      <c r="N2850" s="16"/>
      <c r="O2850" s="16"/>
      <c r="P2850" s="13" t="n">
        <v>37</v>
      </c>
      <c r="Q2850" s="17" t="n">
        <f aca="false">+M2850*P2850</f>
        <v>126.352043947473</v>
      </c>
      <c r="R2850" s="17" t="n">
        <f aca="false">+N2850*P2850</f>
        <v>0</v>
      </c>
      <c r="S2850" s="17"/>
      <c r="T2850" s="18" t="n">
        <f aca="false">+L2850-K2850</f>
        <v>0.00347222222222222</v>
      </c>
      <c r="U2850" s="18" t="n">
        <f aca="false">+T2850*P2850</f>
        <v>0.128472222222222</v>
      </c>
      <c r="V2850" s="18"/>
    </row>
    <row r="2851" s="13" customFormat="true" ht="12" hidden="false" customHeight="false" outlineLevel="0" collapsed="false">
      <c r="A2851" s="12" t="n">
        <v>17672</v>
      </c>
      <c r="B2851" s="13" t="n">
        <v>97</v>
      </c>
      <c r="C2851" s="13" t="s">
        <v>468</v>
      </c>
      <c r="D2851" s="13" t="n">
        <v>2</v>
      </c>
      <c r="E2851" s="13" t="n">
        <v>214</v>
      </c>
      <c r="F2851" s="13" t="s">
        <v>654</v>
      </c>
      <c r="G2851" s="13" t="s">
        <v>42</v>
      </c>
      <c r="H2851" s="19" t="s">
        <v>27</v>
      </c>
      <c r="I2851" s="13" t="n">
        <v>1</v>
      </c>
      <c r="J2851" s="13" t="n">
        <v>17672</v>
      </c>
      <c r="K2851" s="14" t="n">
        <v>0.597222222222222</v>
      </c>
      <c r="L2851" s="15" t="n">
        <v>0.600694444444444</v>
      </c>
      <c r="M2851" s="16" t="n">
        <f aca="false">VLOOKUP(E2851,'Esp. percorsi al 18-10-22'!C:J,8,FALSE())</f>
        <v>3.41492010668845</v>
      </c>
      <c r="N2851" s="16"/>
      <c r="O2851" s="16"/>
      <c r="P2851" s="13" t="n">
        <v>189</v>
      </c>
      <c r="Q2851" s="17" t="n">
        <f aca="false">+M2851*P2851</f>
        <v>645.419900164117</v>
      </c>
      <c r="R2851" s="17" t="n">
        <f aca="false">+N2851*P2851</f>
        <v>0</v>
      </c>
      <c r="S2851" s="17"/>
      <c r="T2851" s="18" t="n">
        <f aca="false">+L2851-K2851</f>
        <v>0.00347222222222222</v>
      </c>
      <c r="U2851" s="18" t="n">
        <f aca="false">+T2851*P2851</f>
        <v>0.65625</v>
      </c>
      <c r="V2851" s="18"/>
    </row>
    <row r="2852" s="13" customFormat="true" ht="12" hidden="false" customHeight="false" outlineLevel="0" collapsed="false">
      <c r="A2852" s="12" t="n">
        <v>10428</v>
      </c>
      <c r="B2852" s="13" t="n">
        <v>97</v>
      </c>
      <c r="C2852" s="13" t="s">
        <v>468</v>
      </c>
      <c r="D2852" s="13" t="n">
        <v>1</v>
      </c>
      <c r="E2852" s="13" t="n">
        <v>692</v>
      </c>
      <c r="F2852" s="13" t="s">
        <v>655</v>
      </c>
      <c r="G2852" s="13" t="s">
        <v>42</v>
      </c>
      <c r="H2852" s="19" t="s">
        <v>27</v>
      </c>
      <c r="I2852" s="13" t="n">
        <v>1</v>
      </c>
      <c r="J2852" s="13" t="n">
        <v>2978</v>
      </c>
      <c r="K2852" s="14" t="n">
        <v>0.319444444444444</v>
      </c>
      <c r="L2852" s="15" t="n">
        <v>0.329861111111111</v>
      </c>
      <c r="M2852" s="16" t="n">
        <f aca="false">VLOOKUP(E2852,'Esp. percorsi al 18-10-22'!C:J,8,FALSE())</f>
        <v>9.19388744692534</v>
      </c>
      <c r="N2852" s="16"/>
      <c r="O2852" s="16"/>
      <c r="P2852" s="13" t="n">
        <v>189</v>
      </c>
      <c r="Q2852" s="17" t="n">
        <f aca="false">+M2852*P2852</f>
        <v>1737.64472746889</v>
      </c>
      <c r="R2852" s="17" t="n">
        <f aca="false">+N2852*P2852</f>
        <v>0</v>
      </c>
      <c r="S2852" s="17"/>
      <c r="T2852" s="18" t="n">
        <f aca="false">+L2852-K2852</f>
        <v>0.0104166666666667</v>
      </c>
      <c r="U2852" s="18" t="n">
        <f aca="false">+T2852*P2852</f>
        <v>1.96875</v>
      </c>
      <c r="V2852" s="18"/>
    </row>
    <row r="2853" s="13" customFormat="true" ht="12" hidden="false" customHeight="false" outlineLevel="0" collapsed="false">
      <c r="A2853" s="12" t="n">
        <v>14072</v>
      </c>
      <c r="B2853" s="13" t="n">
        <v>97</v>
      </c>
      <c r="C2853" s="13" t="s">
        <v>468</v>
      </c>
      <c r="D2853" s="13" t="n">
        <v>1</v>
      </c>
      <c r="E2853" s="13" t="n">
        <v>817</v>
      </c>
      <c r="F2853" s="13" t="s">
        <v>656</v>
      </c>
      <c r="G2853" s="13" t="s">
        <v>42</v>
      </c>
      <c r="H2853" s="19" t="s">
        <v>27</v>
      </c>
      <c r="I2853" s="13" t="n">
        <v>1</v>
      </c>
      <c r="J2853" s="13" t="n">
        <v>2995</v>
      </c>
      <c r="K2853" s="14" t="n">
        <v>0.557638888888889</v>
      </c>
      <c r="L2853" s="15" t="n">
        <v>0.569444444444444</v>
      </c>
      <c r="M2853" s="16" t="n">
        <f aca="false">VLOOKUP(E2853,'Esp. percorsi al 18-10-22'!C:J,8,FALSE())</f>
        <v>10.4557938510129</v>
      </c>
      <c r="N2853" s="16"/>
      <c r="O2853" s="16"/>
      <c r="P2853" s="13" t="n">
        <v>189</v>
      </c>
      <c r="Q2853" s="17" t="n">
        <f aca="false">+M2853*P2853</f>
        <v>1976.14503784144</v>
      </c>
      <c r="R2853" s="17" t="n">
        <f aca="false">+N2853*P2853</f>
        <v>0</v>
      </c>
      <c r="S2853" s="17"/>
      <c r="T2853" s="18" t="n">
        <f aca="false">+L2853-K2853</f>
        <v>0.0118055555555556</v>
      </c>
      <c r="U2853" s="18" t="n">
        <f aca="false">+T2853*P2853</f>
        <v>2.23125</v>
      </c>
      <c r="V2853" s="18"/>
    </row>
    <row r="2854" s="13" customFormat="true" ht="12" hidden="false" customHeight="false" outlineLevel="0" collapsed="false">
      <c r="A2854" s="12" t="n">
        <v>18572</v>
      </c>
      <c r="B2854" s="13" t="n">
        <v>97</v>
      </c>
      <c r="C2854" s="13" t="s">
        <v>468</v>
      </c>
      <c r="D2854" s="13" t="n">
        <v>1</v>
      </c>
      <c r="E2854" s="13" t="n">
        <v>817</v>
      </c>
      <c r="F2854" s="13" t="s">
        <v>656</v>
      </c>
      <c r="G2854" s="13" t="s">
        <v>250</v>
      </c>
      <c r="H2854" s="19" t="s">
        <v>25</v>
      </c>
      <c r="I2854" s="13" t="n">
        <v>1</v>
      </c>
      <c r="J2854" s="13" t="n">
        <v>18572</v>
      </c>
      <c r="K2854" s="14" t="n">
        <v>0.559722222222222</v>
      </c>
      <c r="L2854" s="15" t="n">
        <v>0.571527777777778</v>
      </c>
      <c r="M2854" s="16" t="n">
        <f aca="false">VLOOKUP(E2854,'Esp. percorsi al 18-10-22'!C:J,8,FALSE())</f>
        <v>10.4557938510129</v>
      </c>
      <c r="N2854" s="16"/>
      <c r="O2854" s="16"/>
      <c r="P2854" s="13" t="n">
        <v>25</v>
      </c>
      <c r="Q2854" s="17" t="n">
        <f aca="false">+M2854*P2854</f>
        <v>261.394846275322</v>
      </c>
      <c r="R2854" s="17" t="n">
        <f aca="false">+N2854*P2854</f>
        <v>0</v>
      </c>
      <c r="S2854" s="17"/>
      <c r="T2854" s="18" t="n">
        <f aca="false">+L2854-K2854</f>
        <v>0.0118055555555556</v>
      </c>
      <c r="U2854" s="18" t="n">
        <f aca="false">+T2854*P2854</f>
        <v>0.295138888888889</v>
      </c>
      <c r="V2854" s="18"/>
    </row>
    <row r="2855" s="13" customFormat="true" ht="12" hidden="false" customHeight="false" outlineLevel="0" collapsed="false">
      <c r="A2855" s="12" t="n">
        <v>17842</v>
      </c>
      <c r="B2855" s="13" t="n">
        <v>97</v>
      </c>
      <c r="C2855" s="13" t="s">
        <v>468</v>
      </c>
      <c r="D2855" s="13" t="n">
        <v>1</v>
      </c>
      <c r="E2855" s="13" t="n">
        <v>817</v>
      </c>
      <c r="F2855" s="13" t="s">
        <v>656</v>
      </c>
      <c r="G2855" s="13" t="s">
        <v>42</v>
      </c>
      <c r="H2855" s="13" t="n">
        <v>6</v>
      </c>
      <c r="I2855" s="13" t="n">
        <v>1</v>
      </c>
      <c r="J2855" s="13" t="n">
        <v>17842</v>
      </c>
      <c r="K2855" s="14" t="n">
        <v>0.559722222222222</v>
      </c>
      <c r="L2855" s="15" t="n">
        <v>0.571527777777778</v>
      </c>
      <c r="M2855" s="16" t="n">
        <f aca="false">VLOOKUP(E2855,'Esp. percorsi al 18-10-22'!C:J,8,FALSE())</f>
        <v>10.4557938510129</v>
      </c>
      <c r="N2855" s="16"/>
      <c r="O2855" s="16"/>
      <c r="P2855" s="13" t="n">
        <v>37</v>
      </c>
      <c r="Q2855" s="17" t="n">
        <f aca="false">+M2855*P2855</f>
        <v>386.864372487477</v>
      </c>
      <c r="R2855" s="17" t="n">
        <f aca="false">+N2855*P2855</f>
        <v>0</v>
      </c>
      <c r="S2855" s="17"/>
      <c r="T2855" s="18" t="n">
        <f aca="false">+L2855-K2855</f>
        <v>0.0118055555555556</v>
      </c>
      <c r="U2855" s="18" t="n">
        <f aca="false">+T2855*P2855</f>
        <v>0.436805555555556</v>
      </c>
      <c r="V2855" s="18"/>
    </row>
    <row r="2856" s="13" customFormat="true" ht="12" hidden="false" customHeight="false" outlineLevel="0" collapsed="false">
      <c r="A2856" s="12" t="n">
        <v>17495</v>
      </c>
      <c r="B2856" s="13" t="n">
        <v>97</v>
      </c>
      <c r="C2856" s="13" t="s">
        <v>468</v>
      </c>
      <c r="D2856" s="13" t="n">
        <v>2</v>
      </c>
      <c r="E2856" s="13" t="n">
        <v>898</v>
      </c>
      <c r="F2856" s="13" t="s">
        <v>657</v>
      </c>
      <c r="G2856" s="13" t="s">
        <v>42</v>
      </c>
      <c r="H2856" s="13" t="n">
        <v>6</v>
      </c>
      <c r="I2856" s="13" t="n">
        <v>1</v>
      </c>
      <c r="J2856" s="13" t="n">
        <v>3076</v>
      </c>
      <c r="K2856" s="14" t="n">
        <v>0.5625</v>
      </c>
      <c r="L2856" s="15" t="n">
        <v>0.572916666666667</v>
      </c>
      <c r="M2856" s="16" t="n">
        <f aca="false">VLOOKUP(E2856,'Esp. percorsi al 18-10-22'!C:J,8,FALSE())</f>
        <v>8.40280371033954</v>
      </c>
      <c r="N2856" s="16"/>
      <c r="O2856" s="16"/>
      <c r="P2856" s="13" t="n">
        <v>37</v>
      </c>
      <c r="Q2856" s="17" t="n">
        <f aca="false">+M2856*P2856</f>
        <v>310.903737282563</v>
      </c>
      <c r="R2856" s="17" t="n">
        <f aca="false">+N2856*P2856</f>
        <v>0</v>
      </c>
      <c r="S2856" s="17"/>
      <c r="T2856" s="18" t="n">
        <f aca="false">+L2856-K2856</f>
        <v>0.0104166666666667</v>
      </c>
      <c r="U2856" s="18" t="n">
        <f aca="false">+T2856*P2856</f>
        <v>0.385416666666667</v>
      </c>
      <c r="V2856" s="18"/>
    </row>
    <row r="2857" s="13" customFormat="true" ht="12" hidden="false" customHeight="false" outlineLevel="0" collapsed="false">
      <c r="A2857" s="12" t="n">
        <v>17669</v>
      </c>
      <c r="B2857" s="13" t="n">
        <v>97</v>
      </c>
      <c r="C2857" s="13" t="s">
        <v>468</v>
      </c>
      <c r="D2857" s="13" t="n">
        <v>2</v>
      </c>
      <c r="E2857" s="13" t="n">
        <v>898</v>
      </c>
      <c r="F2857" s="13" t="s">
        <v>657</v>
      </c>
      <c r="G2857" s="13" t="s">
        <v>250</v>
      </c>
      <c r="H2857" s="13" t="s">
        <v>25</v>
      </c>
      <c r="I2857" s="13" t="n">
        <v>1</v>
      </c>
      <c r="J2857" s="13" t="n">
        <v>17669</v>
      </c>
      <c r="K2857" s="14" t="n">
        <v>0.5625</v>
      </c>
      <c r="L2857" s="15" t="n">
        <v>0.572916666666667</v>
      </c>
      <c r="M2857" s="16" t="n">
        <f aca="false">VLOOKUP(E2857,'Esp. percorsi al 18-10-22'!C:J,8,FALSE())</f>
        <v>8.40280371033954</v>
      </c>
      <c r="N2857" s="16"/>
      <c r="O2857" s="16"/>
      <c r="P2857" s="13" t="n">
        <v>25</v>
      </c>
      <c r="Q2857" s="17" t="n">
        <f aca="false">+M2857*P2857</f>
        <v>210.070092758489</v>
      </c>
      <c r="R2857" s="17" t="n">
        <f aca="false">+N2857*P2857</f>
        <v>0</v>
      </c>
      <c r="S2857" s="17"/>
      <c r="T2857" s="18" t="n">
        <f aca="false">+L2857-K2857</f>
        <v>0.0104166666666667</v>
      </c>
      <c r="U2857" s="18" t="n">
        <f aca="false">+T2857*P2857</f>
        <v>0.260416666666667</v>
      </c>
      <c r="V2857" s="18"/>
    </row>
    <row r="2858" s="13" customFormat="true" ht="12" hidden="false" customHeight="false" outlineLevel="0" collapsed="false">
      <c r="A2858" s="12" t="n">
        <v>17670</v>
      </c>
      <c r="B2858" s="13" t="n">
        <v>97</v>
      </c>
      <c r="C2858" s="13" t="s">
        <v>468</v>
      </c>
      <c r="D2858" s="13" t="n">
        <v>2</v>
      </c>
      <c r="E2858" s="13" t="n">
        <v>898</v>
      </c>
      <c r="F2858" s="13" t="s">
        <v>657</v>
      </c>
      <c r="G2858" s="13" t="s">
        <v>42</v>
      </c>
      <c r="H2858" s="19" t="s">
        <v>27</v>
      </c>
      <c r="I2858" s="13" t="n">
        <v>1</v>
      </c>
      <c r="J2858" s="13" t="n">
        <v>17670</v>
      </c>
      <c r="K2858" s="14" t="n">
        <v>0.586805555555556</v>
      </c>
      <c r="L2858" s="15" t="n">
        <v>0.597222222222222</v>
      </c>
      <c r="M2858" s="16" t="n">
        <f aca="false">VLOOKUP(E2858,'Esp. percorsi al 18-10-22'!C:J,8,FALSE())</f>
        <v>8.40280371033954</v>
      </c>
      <c r="N2858" s="16"/>
      <c r="O2858" s="16"/>
      <c r="P2858" s="13" t="n">
        <v>189</v>
      </c>
      <c r="Q2858" s="17" t="n">
        <f aca="false">+M2858*P2858</f>
        <v>1588.12990125417</v>
      </c>
      <c r="R2858" s="17" t="n">
        <f aca="false">+N2858*P2858</f>
        <v>0</v>
      </c>
      <c r="S2858" s="17"/>
      <c r="T2858" s="18" t="n">
        <f aca="false">+L2858-K2858</f>
        <v>0.0104166666666667</v>
      </c>
      <c r="U2858" s="18" t="n">
        <f aca="false">+T2858*P2858</f>
        <v>1.96875</v>
      </c>
      <c r="V2858" s="18"/>
    </row>
    <row r="2859" s="13" customFormat="true" ht="12" hidden="false" customHeight="false" outlineLevel="0" collapsed="false">
      <c r="A2859" s="12" t="n">
        <v>14070</v>
      </c>
      <c r="B2859" s="13" t="n">
        <v>97</v>
      </c>
      <c r="C2859" s="13" t="s">
        <v>468</v>
      </c>
      <c r="D2859" s="13" t="n">
        <v>2</v>
      </c>
      <c r="E2859" s="13" t="n">
        <v>913</v>
      </c>
      <c r="F2859" s="13" t="s">
        <v>657</v>
      </c>
      <c r="G2859" s="13" t="s">
        <v>42</v>
      </c>
      <c r="H2859" s="19" t="s">
        <v>27</v>
      </c>
      <c r="I2859" s="13" t="n">
        <v>1</v>
      </c>
      <c r="J2859" s="13" t="n">
        <v>120</v>
      </c>
      <c r="K2859" s="14" t="n">
        <v>0.547222222222222</v>
      </c>
      <c r="L2859" s="15" t="n">
        <v>0.557638888888889</v>
      </c>
      <c r="M2859" s="16" t="n">
        <f aca="false">VLOOKUP(E2859,'Esp. percorsi al 18-10-22'!C:J,8,FALSE())</f>
        <v>9.5133641986595</v>
      </c>
      <c r="N2859" s="16"/>
      <c r="O2859" s="16"/>
      <c r="P2859" s="13" t="n">
        <v>189</v>
      </c>
      <c r="Q2859" s="17" t="n">
        <f aca="false">+M2859*P2859</f>
        <v>1798.02583354665</v>
      </c>
      <c r="R2859" s="17" t="n">
        <f aca="false">+N2859*P2859</f>
        <v>0</v>
      </c>
      <c r="S2859" s="17"/>
      <c r="T2859" s="18" t="n">
        <f aca="false">+L2859-K2859</f>
        <v>0.0104166666666667</v>
      </c>
      <c r="U2859" s="18" t="n">
        <f aca="false">+T2859*P2859</f>
        <v>1.96875</v>
      </c>
      <c r="V2859" s="18"/>
    </row>
    <row r="2860" s="13" customFormat="true" ht="12" hidden="false" customHeight="false" outlineLevel="0" collapsed="false">
      <c r="A2860" s="12" t="n">
        <v>17841</v>
      </c>
      <c r="B2860" s="13" t="n">
        <v>97</v>
      </c>
      <c r="C2860" s="13" t="s">
        <v>468</v>
      </c>
      <c r="D2860" s="13" t="n">
        <v>2</v>
      </c>
      <c r="E2860" s="13" t="n">
        <v>913</v>
      </c>
      <c r="F2860" s="13" t="s">
        <v>657</v>
      </c>
      <c r="G2860" s="13" t="s">
        <v>42</v>
      </c>
      <c r="H2860" s="13" t="n">
        <v>6</v>
      </c>
      <c r="I2860" s="13" t="n">
        <v>1</v>
      </c>
      <c r="J2860" s="13" t="n">
        <v>17841</v>
      </c>
      <c r="K2860" s="14" t="n">
        <v>0.549305555555556</v>
      </c>
      <c r="L2860" s="15" t="n">
        <v>0.559722222222222</v>
      </c>
      <c r="M2860" s="16" t="n">
        <f aca="false">VLOOKUP(E2860,'Esp. percorsi al 18-10-22'!C:J,8,FALSE())</f>
        <v>9.5133641986595</v>
      </c>
      <c r="N2860" s="16"/>
      <c r="O2860" s="16"/>
      <c r="P2860" s="13" t="n">
        <v>37</v>
      </c>
      <c r="Q2860" s="17" t="n">
        <f aca="false">+M2860*P2860</f>
        <v>351.994475350401</v>
      </c>
      <c r="R2860" s="17" t="n">
        <f aca="false">+N2860*P2860</f>
        <v>0</v>
      </c>
      <c r="S2860" s="17"/>
      <c r="T2860" s="18" t="n">
        <f aca="false">+L2860-K2860</f>
        <v>0.0104166666666667</v>
      </c>
      <c r="U2860" s="18" t="n">
        <f aca="false">+T2860*P2860</f>
        <v>0.385416666666667</v>
      </c>
      <c r="V2860" s="18"/>
    </row>
    <row r="2861" s="13" customFormat="true" ht="12" hidden="false" customHeight="false" outlineLevel="0" collapsed="false">
      <c r="A2861" s="12" t="n">
        <v>18549</v>
      </c>
      <c r="B2861" s="13" t="n">
        <v>97</v>
      </c>
      <c r="C2861" s="13" t="s">
        <v>468</v>
      </c>
      <c r="D2861" s="13" t="n">
        <v>2</v>
      </c>
      <c r="E2861" s="13" t="n">
        <v>913</v>
      </c>
      <c r="F2861" s="13" t="s">
        <v>657</v>
      </c>
      <c r="G2861" s="13" t="s">
        <v>250</v>
      </c>
      <c r="H2861" s="13" t="s">
        <v>25</v>
      </c>
      <c r="I2861" s="13" t="n">
        <v>1</v>
      </c>
      <c r="J2861" s="13" t="n">
        <v>18549</v>
      </c>
      <c r="K2861" s="14" t="n">
        <v>0.549305555555556</v>
      </c>
      <c r="L2861" s="15" t="n">
        <v>0.559722222222222</v>
      </c>
      <c r="M2861" s="16" t="n">
        <f aca="false">VLOOKUP(E2861,'Esp. percorsi al 18-10-22'!C:J,8,FALSE())</f>
        <v>9.5133641986595</v>
      </c>
      <c r="N2861" s="16"/>
      <c r="O2861" s="16"/>
      <c r="P2861" s="13" t="n">
        <v>25</v>
      </c>
      <c r="Q2861" s="17" t="n">
        <f aca="false">+M2861*P2861</f>
        <v>237.834104966488</v>
      </c>
      <c r="R2861" s="17" t="n">
        <f aca="false">+N2861*P2861</f>
        <v>0</v>
      </c>
      <c r="S2861" s="17"/>
      <c r="T2861" s="18" t="n">
        <f aca="false">+L2861-K2861</f>
        <v>0.0104166666666667</v>
      </c>
      <c r="U2861" s="18" t="n">
        <f aca="false">+T2861*P2861</f>
        <v>0.260416666666667</v>
      </c>
      <c r="V2861" s="18"/>
    </row>
    <row r="2862" s="13" customFormat="true" ht="12" hidden="false" customHeight="false" outlineLevel="0" collapsed="false">
      <c r="A2862" s="12" t="n">
        <v>11344</v>
      </c>
      <c r="B2862" s="13" t="n">
        <v>97</v>
      </c>
      <c r="C2862" s="13" t="s">
        <v>468</v>
      </c>
      <c r="D2862" s="13" t="n">
        <v>1</v>
      </c>
      <c r="E2862" s="13" t="n">
        <v>918</v>
      </c>
      <c r="F2862" s="13" t="s">
        <v>655</v>
      </c>
      <c r="G2862" s="13" t="s">
        <v>26</v>
      </c>
      <c r="H2862" s="13" t="s">
        <v>25</v>
      </c>
      <c r="I2862" s="13" t="n">
        <v>1</v>
      </c>
      <c r="J2862" s="13" t="n">
        <v>2996</v>
      </c>
      <c r="K2862" s="14" t="n">
        <v>0.569444444444444</v>
      </c>
      <c r="L2862" s="15" t="n">
        <v>0.579861111111111</v>
      </c>
      <c r="M2862" s="16" t="n">
        <f aca="false">VLOOKUP(E2862,'Esp. percorsi al 18-10-22'!C:J,8,FALSE())</f>
        <v>8.29022564559862</v>
      </c>
      <c r="N2862" s="16"/>
      <c r="O2862" s="16"/>
      <c r="P2862" s="13" t="n">
        <v>251</v>
      </c>
      <c r="Q2862" s="17" t="n">
        <f aca="false">+M2862*P2862</f>
        <v>2080.84663704525</v>
      </c>
      <c r="R2862" s="17" t="n">
        <f aca="false">+N2862*P2862</f>
        <v>0</v>
      </c>
      <c r="S2862" s="17"/>
      <c r="T2862" s="18" t="n">
        <f aca="false">+L2862-K2862</f>
        <v>0.0104166666666667</v>
      </c>
      <c r="U2862" s="18" t="n">
        <f aca="false">+T2862*P2862</f>
        <v>2.61458333333333</v>
      </c>
      <c r="V2862" s="18"/>
    </row>
    <row r="2863" s="13" customFormat="true" ht="12" hidden="false" customHeight="false" outlineLevel="0" collapsed="false">
      <c r="A2863" s="12" t="n">
        <v>10434</v>
      </c>
      <c r="B2863" s="13" t="n">
        <v>97</v>
      </c>
      <c r="C2863" s="13" t="s">
        <v>468</v>
      </c>
      <c r="D2863" s="13" t="n">
        <v>1</v>
      </c>
      <c r="E2863" s="13" t="n">
        <v>922</v>
      </c>
      <c r="F2863" s="13" t="s">
        <v>658</v>
      </c>
      <c r="G2863" s="13" t="s">
        <v>26</v>
      </c>
      <c r="H2863" s="13" t="s">
        <v>25</v>
      </c>
      <c r="I2863" s="13" t="n">
        <v>1</v>
      </c>
      <c r="J2863" s="13" t="n">
        <v>3040</v>
      </c>
      <c r="K2863" s="14" t="n">
        <v>0.314583333333333</v>
      </c>
      <c r="L2863" s="15" t="n">
        <v>0.329861111111111</v>
      </c>
      <c r="M2863" s="16" t="n">
        <f aca="false">VLOOKUP(E2863,'Esp. percorsi al 18-10-22'!C:J,8,FALSE())</f>
        <v>13.6551186704109</v>
      </c>
      <c r="N2863" s="16"/>
      <c r="O2863" s="16"/>
      <c r="P2863" s="13" t="n">
        <v>251</v>
      </c>
      <c r="Q2863" s="17" t="n">
        <f aca="false">+M2863*P2863</f>
        <v>3427.43478627314</v>
      </c>
      <c r="R2863" s="17" t="n">
        <f aca="false">+N2863*P2863</f>
        <v>0</v>
      </c>
      <c r="S2863" s="17"/>
      <c r="T2863" s="18" t="n">
        <f aca="false">+L2863-K2863</f>
        <v>0.0152777777777778</v>
      </c>
      <c r="U2863" s="18" t="n">
        <f aca="false">+T2863*P2863</f>
        <v>3.83472222222222</v>
      </c>
      <c r="V2863" s="18"/>
    </row>
    <row r="2864" s="13" customFormat="true" ht="12" hidden="false" customHeight="false" outlineLevel="0" collapsed="false">
      <c r="A2864" s="12" t="n">
        <v>17673</v>
      </c>
      <c r="B2864" s="13" t="n">
        <v>97</v>
      </c>
      <c r="C2864" s="13" t="s">
        <v>468</v>
      </c>
      <c r="D2864" s="13" t="n">
        <v>2</v>
      </c>
      <c r="E2864" s="13" t="n">
        <v>1070</v>
      </c>
      <c r="F2864" s="13" t="s">
        <v>659</v>
      </c>
      <c r="G2864" s="13" t="s">
        <v>42</v>
      </c>
      <c r="H2864" s="13" t="n">
        <v>24</v>
      </c>
      <c r="I2864" s="13" t="n">
        <v>1</v>
      </c>
      <c r="J2864" s="13" t="n">
        <v>17673</v>
      </c>
      <c r="K2864" s="14" t="n">
        <v>0.722222222222222</v>
      </c>
      <c r="L2864" s="15" t="n">
        <v>0.736111111111111</v>
      </c>
      <c r="M2864" s="16" t="n">
        <f aca="false">VLOOKUP(E2864,'Esp. percorsi al 18-10-22'!C:J,8,FALSE())</f>
        <v>12.2307571306393</v>
      </c>
      <c r="N2864" s="16"/>
      <c r="O2864" s="16"/>
      <c r="P2864" s="13" t="n">
        <v>76</v>
      </c>
      <c r="Q2864" s="17" t="n">
        <f aca="false">+M2864*P2864</f>
        <v>929.537541928587</v>
      </c>
      <c r="R2864" s="17" t="n">
        <f aca="false">+N2864*P2864</f>
        <v>0</v>
      </c>
      <c r="S2864" s="17"/>
      <c r="T2864" s="18" t="n">
        <f aca="false">+L2864-K2864</f>
        <v>0.0138888888888889</v>
      </c>
      <c r="U2864" s="18" t="n">
        <f aca="false">+T2864*P2864</f>
        <v>1.05555555555556</v>
      </c>
      <c r="V2864" s="18"/>
    </row>
    <row r="2865" s="13" customFormat="true" ht="12" hidden="false" customHeight="false" outlineLevel="0" collapsed="false">
      <c r="A2865" s="12" t="n">
        <v>10425</v>
      </c>
      <c r="B2865" s="13" t="n">
        <v>97</v>
      </c>
      <c r="C2865" s="13" t="s">
        <v>468</v>
      </c>
      <c r="D2865" s="13" t="n">
        <v>2</v>
      </c>
      <c r="E2865" s="13" t="n">
        <v>2001</v>
      </c>
      <c r="F2865" s="13" t="s">
        <v>657</v>
      </c>
      <c r="G2865" s="13" t="s">
        <v>26</v>
      </c>
      <c r="H2865" s="13" t="s">
        <v>25</v>
      </c>
      <c r="I2865" s="13" t="n">
        <v>1</v>
      </c>
      <c r="J2865" s="13" t="n">
        <v>121</v>
      </c>
      <c r="K2865" s="14" t="n">
        <v>0.756944444444444</v>
      </c>
      <c r="L2865" s="15" t="n">
        <v>0.767361111111111</v>
      </c>
      <c r="M2865" s="16" t="n">
        <f aca="false">VLOOKUP(E2865,'Esp. percorsi al 18-10-22'!C:J,8,FALSE())</f>
        <v>8.40280371033954</v>
      </c>
      <c r="N2865" s="16" t="n">
        <f aca="false">+M2865</f>
        <v>8.40280371033954</v>
      </c>
      <c r="O2865" s="16"/>
      <c r="P2865" s="13" t="n">
        <v>251</v>
      </c>
      <c r="Q2865" s="17" t="n">
        <f aca="false">+M2865*P2865</f>
        <v>2109.10373129522</v>
      </c>
      <c r="R2865" s="17" t="n">
        <f aca="false">+N2865*P2865</f>
        <v>2109.10373129522</v>
      </c>
      <c r="S2865" s="17"/>
      <c r="T2865" s="18" t="n">
        <f aca="false">+L2865-K2865</f>
        <v>0.0104166666666667</v>
      </c>
      <c r="U2865" s="18" t="n">
        <f aca="false">+T2865*P2865</f>
        <v>2.61458333333333</v>
      </c>
      <c r="V2865" s="18" t="s">
        <v>660</v>
      </c>
    </row>
    <row r="2866" s="13" customFormat="true" ht="12" hidden="false" customHeight="false" outlineLevel="0" collapsed="false">
      <c r="A2866" s="12" t="n">
        <v>14117</v>
      </c>
      <c r="B2866" s="13" t="n">
        <v>97</v>
      </c>
      <c r="C2866" s="13" t="s">
        <v>468</v>
      </c>
      <c r="D2866" s="13" t="n">
        <v>2</v>
      </c>
      <c r="E2866" s="13" t="n">
        <v>2001</v>
      </c>
      <c r="F2866" s="13" t="s">
        <v>657</v>
      </c>
      <c r="G2866" s="13" t="s">
        <v>24</v>
      </c>
      <c r="H2866" s="13" t="s">
        <v>25</v>
      </c>
      <c r="I2866" s="13" t="n">
        <v>1</v>
      </c>
      <c r="J2866" s="13" t="n">
        <v>3019</v>
      </c>
      <c r="K2866" s="14" t="n">
        <v>0.836805555555555</v>
      </c>
      <c r="L2866" s="15" t="n">
        <v>0.847222222222222</v>
      </c>
      <c r="M2866" s="16" t="n">
        <f aca="false">VLOOKUP(E2866,'Esp. percorsi al 18-10-22'!C:J,8,FALSE())</f>
        <v>8.40280371033954</v>
      </c>
      <c r="N2866" s="16"/>
      <c r="O2866" s="16"/>
      <c r="P2866" s="13" t="n">
        <v>303</v>
      </c>
      <c r="Q2866" s="17" t="n">
        <f aca="false">+M2866*P2866</f>
        <v>2546.04952423288</v>
      </c>
      <c r="R2866" s="17" t="n">
        <f aca="false">+N2866*P2866</f>
        <v>0</v>
      </c>
      <c r="S2866" s="17"/>
      <c r="T2866" s="18" t="n">
        <f aca="false">+L2866-K2866</f>
        <v>0.0104166666666667</v>
      </c>
      <c r="U2866" s="18" t="n">
        <f aca="false">+T2866*P2866</f>
        <v>3.15625</v>
      </c>
      <c r="V2866" s="18"/>
    </row>
    <row r="2867" s="13" customFormat="true" ht="12" hidden="false" customHeight="false" outlineLevel="0" collapsed="false">
      <c r="A2867" s="12" t="n">
        <v>10429</v>
      </c>
      <c r="B2867" s="13" t="n">
        <v>97</v>
      </c>
      <c r="C2867" s="13" t="s">
        <v>468</v>
      </c>
      <c r="D2867" s="13" t="n">
        <v>2</v>
      </c>
      <c r="E2867" s="13" t="n">
        <v>2003</v>
      </c>
      <c r="F2867" s="13" t="s">
        <v>661</v>
      </c>
      <c r="G2867" s="13" t="s">
        <v>26</v>
      </c>
      <c r="H2867" s="13" t="s">
        <v>25</v>
      </c>
      <c r="I2867" s="13" t="n">
        <v>1</v>
      </c>
      <c r="J2867" s="13" t="n">
        <v>2979</v>
      </c>
      <c r="K2867" s="14" t="n">
        <v>0.336805555555556</v>
      </c>
      <c r="L2867" s="15" t="n">
        <v>0.354166666666667</v>
      </c>
      <c r="M2867" s="16" t="n">
        <f aca="false">VLOOKUP(E2867,'Esp. percorsi al 18-10-22'!C:J,8,FALSE())</f>
        <v>14.2609235152649</v>
      </c>
      <c r="N2867" s="16"/>
      <c r="O2867" s="16"/>
      <c r="P2867" s="13" t="n">
        <v>251</v>
      </c>
      <c r="Q2867" s="17" t="n">
        <f aca="false">+M2867*P2867</f>
        <v>3579.49180233149</v>
      </c>
      <c r="R2867" s="17" t="n">
        <f aca="false">+N2867*P2867</f>
        <v>0</v>
      </c>
      <c r="S2867" s="17"/>
      <c r="T2867" s="18" t="n">
        <f aca="false">+L2867-K2867</f>
        <v>0.0173611111111111</v>
      </c>
      <c r="U2867" s="18" t="n">
        <f aca="false">+T2867*P2867</f>
        <v>4.35763888888889</v>
      </c>
      <c r="V2867" s="18"/>
    </row>
    <row r="2868" s="13" customFormat="true" ht="12" hidden="false" customHeight="false" outlineLevel="0" collapsed="false">
      <c r="A2868" s="12" t="n">
        <v>17898</v>
      </c>
      <c r="B2868" s="13" t="n">
        <v>97</v>
      </c>
      <c r="C2868" s="13" t="s">
        <v>468</v>
      </c>
      <c r="D2868" s="13" t="n">
        <v>1</v>
      </c>
      <c r="E2868" s="13" t="n">
        <v>2011</v>
      </c>
      <c r="F2868" s="13" t="s">
        <v>662</v>
      </c>
      <c r="G2868" s="13" t="s">
        <v>26</v>
      </c>
      <c r="H2868" s="13" t="s">
        <v>25</v>
      </c>
      <c r="I2868" s="13" t="n">
        <v>1</v>
      </c>
      <c r="J2868" s="13" t="n">
        <v>3075</v>
      </c>
      <c r="K2868" s="14" t="n">
        <v>0.256944444444444</v>
      </c>
      <c r="L2868" s="15" t="n">
        <v>0.274305555555555</v>
      </c>
      <c r="M2868" s="16" t="n">
        <f aca="false">VLOOKUP(E2868,'Esp. percorsi al 18-10-22'!C:J,8,FALSE())</f>
        <v>13.8177848566553</v>
      </c>
      <c r="N2868" s="16" t="n">
        <f aca="false">+M2868</f>
        <v>13.8177848566553</v>
      </c>
      <c r="O2868" s="16"/>
      <c r="P2868" s="13" t="n">
        <v>251</v>
      </c>
      <c r="Q2868" s="17" t="n">
        <f aca="false">+M2868*P2868</f>
        <v>3468.26399902048</v>
      </c>
      <c r="R2868" s="17" t="n">
        <f aca="false">+N2868*P2868</f>
        <v>3468.26399902048</v>
      </c>
      <c r="S2868" s="17"/>
      <c r="T2868" s="18" t="n">
        <f aca="false">+L2868-K2868</f>
        <v>0.0173611111111111</v>
      </c>
      <c r="U2868" s="18" t="n">
        <f aca="false">+T2868*P2868</f>
        <v>4.35763888888889</v>
      </c>
      <c r="V2868" s="18" t="s">
        <v>660</v>
      </c>
    </row>
    <row r="2869" s="13" customFormat="true" ht="12" hidden="false" customHeight="false" outlineLevel="0" collapsed="false">
      <c r="A2869" s="12" t="n">
        <v>10430</v>
      </c>
      <c r="B2869" s="13" t="n">
        <v>97</v>
      </c>
      <c r="C2869" s="13" t="s">
        <v>468</v>
      </c>
      <c r="D2869" s="13" t="n">
        <v>1</v>
      </c>
      <c r="E2869" s="13" t="n">
        <v>2011</v>
      </c>
      <c r="F2869" s="13" t="s">
        <v>662</v>
      </c>
      <c r="G2869" s="13" t="s">
        <v>24</v>
      </c>
      <c r="H2869" s="13" t="s">
        <v>25</v>
      </c>
      <c r="I2869" s="13" t="n">
        <v>1</v>
      </c>
      <c r="J2869" s="13" t="n">
        <v>2980</v>
      </c>
      <c r="K2869" s="14" t="n">
        <v>0.354166666666667</v>
      </c>
      <c r="L2869" s="15" t="n">
        <v>0.371527777777778</v>
      </c>
      <c r="M2869" s="16" t="n">
        <f aca="false">VLOOKUP(E2869,'Esp. percorsi al 18-10-22'!C:J,8,FALSE())</f>
        <v>13.8177848566553</v>
      </c>
      <c r="N2869" s="16" t="n">
        <f aca="false">+M2869</f>
        <v>13.8177848566553</v>
      </c>
      <c r="O2869" s="16"/>
      <c r="P2869" s="13" t="n">
        <v>303</v>
      </c>
      <c r="Q2869" s="17" t="n">
        <f aca="false">+M2869*P2869</f>
        <v>4186.78881156656</v>
      </c>
      <c r="R2869" s="17" t="n">
        <f aca="false">+N2869*P2869</f>
        <v>4186.78881156656</v>
      </c>
      <c r="S2869" s="17"/>
      <c r="T2869" s="18" t="n">
        <f aca="false">+L2869-K2869</f>
        <v>0.0173611111111111</v>
      </c>
      <c r="U2869" s="18" t="n">
        <f aca="false">+T2869*P2869</f>
        <v>5.26041666666667</v>
      </c>
      <c r="V2869" s="18" t="s">
        <v>660</v>
      </c>
    </row>
    <row r="2870" s="13" customFormat="true" ht="12" hidden="false" customHeight="false" outlineLevel="0" collapsed="false">
      <c r="A2870" s="12" t="n">
        <v>10861</v>
      </c>
      <c r="B2870" s="13" t="n">
        <v>99</v>
      </c>
      <c r="C2870" s="13" t="s">
        <v>468</v>
      </c>
      <c r="D2870" s="13" t="n">
        <v>0</v>
      </c>
      <c r="E2870" s="13" t="n">
        <v>125</v>
      </c>
      <c r="F2870" s="13" t="s">
        <v>663</v>
      </c>
      <c r="G2870" s="13" t="s">
        <v>24</v>
      </c>
      <c r="H2870" s="13" t="s">
        <v>25</v>
      </c>
      <c r="I2870" s="13" t="n">
        <v>1</v>
      </c>
      <c r="J2870" s="13" t="n">
        <v>2990</v>
      </c>
      <c r="K2870" s="14" t="n">
        <v>0.416666666666667</v>
      </c>
      <c r="L2870" s="15" t="n">
        <v>0.451388888888889</v>
      </c>
      <c r="M2870" s="16" t="n">
        <f aca="false">VLOOKUP(E2870,'Esp. percorsi al 18-10-22'!C:J,8,FALSE())</f>
        <v>15.8728352411512</v>
      </c>
      <c r="N2870" s="16"/>
      <c r="O2870" s="16"/>
      <c r="P2870" s="13" t="n">
        <v>303</v>
      </c>
      <c r="Q2870" s="17" t="n">
        <f aca="false">+M2870*P2870</f>
        <v>4809.46907806881</v>
      </c>
      <c r="R2870" s="17" t="n">
        <f aca="false">+N2870*P2870</f>
        <v>0</v>
      </c>
      <c r="S2870" s="17"/>
      <c r="T2870" s="18" t="n">
        <f aca="false">+L2870-K2870</f>
        <v>0.0347222222222222</v>
      </c>
      <c r="U2870" s="18" t="n">
        <f aca="false">+T2870*P2870</f>
        <v>10.5208333333333</v>
      </c>
      <c r="V2870" s="18"/>
    </row>
    <row r="2871" s="13" customFormat="true" ht="12" hidden="false" customHeight="false" outlineLevel="0" collapsed="false">
      <c r="A2871" s="12" t="n">
        <v>17110</v>
      </c>
      <c r="B2871" s="13" t="n">
        <v>99</v>
      </c>
      <c r="C2871" s="13" t="s">
        <v>468</v>
      </c>
      <c r="D2871" s="13" t="n">
        <v>0</v>
      </c>
      <c r="E2871" s="13" t="n">
        <v>125</v>
      </c>
      <c r="F2871" s="13" t="s">
        <v>663</v>
      </c>
      <c r="G2871" s="13" t="s">
        <v>28</v>
      </c>
      <c r="H2871" s="13" t="s">
        <v>29</v>
      </c>
      <c r="I2871" s="13" t="n">
        <v>1</v>
      </c>
      <c r="J2871" s="13" t="n">
        <v>17110</v>
      </c>
      <c r="K2871" s="14" t="n">
        <v>0.416666666666667</v>
      </c>
      <c r="L2871" s="15" t="n">
        <v>0.451388888888889</v>
      </c>
      <c r="M2871" s="16" t="n">
        <f aca="false">VLOOKUP(E2871,'Esp. percorsi al 18-10-22'!C:J,8,FALSE())</f>
        <v>15.8728352411512</v>
      </c>
      <c r="N2871" s="16"/>
      <c r="O2871" s="16"/>
      <c r="P2871" s="13" t="n">
        <v>10</v>
      </c>
      <c r="Q2871" s="17" t="n">
        <f aca="false">+M2871*P2871</f>
        <v>158.728352411512</v>
      </c>
      <c r="R2871" s="17" t="n">
        <f aca="false">+N2871*P2871</f>
        <v>0</v>
      </c>
      <c r="S2871" s="17"/>
      <c r="T2871" s="18" t="n">
        <f aca="false">+L2871-K2871</f>
        <v>0.0347222222222222</v>
      </c>
      <c r="U2871" s="18" t="n">
        <f aca="false">+T2871*P2871</f>
        <v>0.347222222222222</v>
      </c>
      <c r="V2871" s="18"/>
    </row>
    <row r="2872" s="13" customFormat="true" ht="12" hidden="false" customHeight="false" outlineLevel="0" collapsed="false">
      <c r="A2872" s="12" t="n">
        <v>10839</v>
      </c>
      <c r="B2872" s="13" t="n">
        <v>99</v>
      </c>
      <c r="C2872" s="13" t="s">
        <v>468</v>
      </c>
      <c r="D2872" s="13" t="n">
        <v>0</v>
      </c>
      <c r="E2872" s="13" t="n">
        <v>125</v>
      </c>
      <c r="F2872" s="13" t="s">
        <v>663</v>
      </c>
      <c r="G2872" s="13" t="s">
        <v>24</v>
      </c>
      <c r="H2872" s="13" t="s">
        <v>25</v>
      </c>
      <c r="I2872" s="13" t="n">
        <v>1</v>
      </c>
      <c r="J2872" s="13" t="n">
        <v>2292</v>
      </c>
      <c r="K2872" s="14" t="n">
        <v>0.583333333333333</v>
      </c>
      <c r="L2872" s="15" t="n">
        <v>0.618055555555556</v>
      </c>
      <c r="M2872" s="16" t="n">
        <f aca="false">VLOOKUP(E2872,'Esp. percorsi al 18-10-22'!C:J,8,FALSE())</f>
        <v>15.8728352411512</v>
      </c>
      <c r="N2872" s="16"/>
      <c r="O2872" s="16"/>
      <c r="P2872" s="13" t="n">
        <v>303</v>
      </c>
      <c r="Q2872" s="17" t="n">
        <f aca="false">+M2872*P2872</f>
        <v>4809.46907806881</v>
      </c>
      <c r="R2872" s="17" t="n">
        <f aca="false">+N2872*P2872</f>
        <v>0</v>
      </c>
      <c r="S2872" s="17"/>
      <c r="T2872" s="18" t="n">
        <f aca="false">+L2872-K2872</f>
        <v>0.0347222222222222</v>
      </c>
      <c r="U2872" s="18" t="n">
        <f aca="false">+T2872*P2872</f>
        <v>10.5208333333333</v>
      </c>
      <c r="V2872" s="18"/>
    </row>
    <row r="2873" s="13" customFormat="true" ht="12" hidden="false" customHeight="false" outlineLevel="0" collapsed="false">
      <c r="A2873" s="12" t="n">
        <v>10840</v>
      </c>
      <c r="B2873" s="13" t="n">
        <v>99</v>
      </c>
      <c r="C2873" s="13" t="s">
        <v>468</v>
      </c>
      <c r="D2873" s="13" t="n">
        <v>0</v>
      </c>
      <c r="E2873" s="13" t="n">
        <v>127</v>
      </c>
      <c r="F2873" s="13" t="s">
        <v>664</v>
      </c>
      <c r="G2873" s="13" t="s">
        <v>42</v>
      </c>
      <c r="H2873" s="13" t="s">
        <v>25</v>
      </c>
      <c r="I2873" s="13" t="n">
        <v>1</v>
      </c>
      <c r="J2873" s="13" t="n">
        <v>2295</v>
      </c>
      <c r="K2873" s="14" t="n">
        <v>0.5</v>
      </c>
      <c r="L2873" s="15" t="n">
        <v>0.534722222222222</v>
      </c>
      <c r="M2873" s="16" t="n">
        <f aca="false">VLOOKUP(E2873,'Esp. percorsi al 18-10-22'!C:J,8,FALSE())</f>
        <v>13.6656009357685</v>
      </c>
      <c r="N2873" s="16"/>
      <c r="O2873" s="16"/>
      <c r="P2873" s="13" t="n">
        <v>226</v>
      </c>
      <c r="Q2873" s="17" t="n">
        <f aca="false">+M2873*P2873</f>
        <v>3088.42581148368</v>
      </c>
      <c r="R2873" s="17" t="n">
        <f aca="false">+N2873*P2873</f>
        <v>0</v>
      </c>
      <c r="S2873" s="17"/>
      <c r="T2873" s="18" t="n">
        <f aca="false">+L2873-K2873</f>
        <v>0.0347222222222222</v>
      </c>
      <c r="U2873" s="18" t="n">
        <f aca="false">+T2873*P2873</f>
        <v>7.84722222222222</v>
      </c>
      <c r="V2873" s="18"/>
    </row>
    <row r="2874" s="13" customFormat="true" ht="12" hidden="false" customHeight="false" outlineLevel="0" collapsed="false">
      <c r="A2874" s="12" t="n">
        <v>17902</v>
      </c>
      <c r="B2874" s="13" t="n">
        <v>99</v>
      </c>
      <c r="C2874" s="13" t="s">
        <v>468</v>
      </c>
      <c r="D2874" s="13" t="n">
        <v>0</v>
      </c>
      <c r="E2874" s="13" t="n">
        <v>128</v>
      </c>
      <c r="F2874" s="13" t="s">
        <v>665</v>
      </c>
      <c r="G2874" s="13" t="s">
        <v>26</v>
      </c>
      <c r="H2874" s="13" t="s">
        <v>25</v>
      </c>
      <c r="I2874" s="13" t="n">
        <v>1</v>
      </c>
      <c r="J2874" s="13" t="n">
        <v>17902</v>
      </c>
      <c r="K2874" s="14" t="n">
        <v>0.284722222222222</v>
      </c>
      <c r="L2874" s="15" t="n">
        <v>0.319444444444444</v>
      </c>
      <c r="M2874" s="16" t="n">
        <f aca="false">VLOOKUP(E2874,'Esp. percorsi al 18-10-22'!C:J,8,FALSE())</f>
        <v>14.7870759131618</v>
      </c>
      <c r="N2874" s="16"/>
      <c r="O2874" s="16"/>
      <c r="P2874" s="13" t="n">
        <v>251</v>
      </c>
      <c r="Q2874" s="17" t="n">
        <f aca="false">+M2874*P2874</f>
        <v>3711.55605420361</v>
      </c>
      <c r="R2874" s="17" t="n">
        <f aca="false">+N2874*P2874</f>
        <v>0</v>
      </c>
      <c r="S2874" s="17"/>
      <c r="T2874" s="18" t="n">
        <f aca="false">+L2874-K2874</f>
        <v>0.0347222222222222</v>
      </c>
      <c r="U2874" s="18" t="n">
        <f aca="false">+T2874*P2874</f>
        <v>8.71527777777778</v>
      </c>
      <c r="V2874" s="18"/>
    </row>
    <row r="2875" s="13" customFormat="true" ht="12" hidden="false" customHeight="false" outlineLevel="0" collapsed="false">
      <c r="A2875" s="12" t="n">
        <v>10872</v>
      </c>
      <c r="B2875" s="13" t="n">
        <v>99</v>
      </c>
      <c r="C2875" s="13" t="s">
        <v>468</v>
      </c>
      <c r="D2875" s="13" t="n">
        <v>0</v>
      </c>
      <c r="E2875" s="13" t="n">
        <v>128</v>
      </c>
      <c r="F2875" s="13" t="s">
        <v>665</v>
      </c>
      <c r="G2875" s="13" t="s">
        <v>28</v>
      </c>
      <c r="H2875" s="13" t="s">
        <v>25</v>
      </c>
      <c r="I2875" s="13" t="n">
        <v>1</v>
      </c>
      <c r="J2875" s="13" t="n">
        <v>4256</v>
      </c>
      <c r="K2875" s="14" t="n">
        <v>0.291666666666667</v>
      </c>
      <c r="L2875" s="15" t="n">
        <v>0.326388888888889</v>
      </c>
      <c r="M2875" s="16" t="n">
        <f aca="false">VLOOKUP(E2875,'Esp. percorsi al 18-10-22'!C:J,8,FALSE())</f>
        <v>14.7870759131618</v>
      </c>
      <c r="N2875" s="16"/>
      <c r="O2875" s="16"/>
      <c r="P2875" s="13" t="n">
        <v>52</v>
      </c>
      <c r="Q2875" s="17" t="n">
        <f aca="false">+M2875*P2875</f>
        <v>768.927947484414</v>
      </c>
      <c r="R2875" s="17" t="n">
        <f aca="false">+N2875*P2875</f>
        <v>0</v>
      </c>
      <c r="S2875" s="17"/>
      <c r="T2875" s="18" t="n">
        <f aca="false">+L2875-K2875</f>
        <v>0.0347222222222222</v>
      </c>
      <c r="U2875" s="18" t="n">
        <f aca="false">+T2875*P2875</f>
        <v>1.80555555555556</v>
      </c>
      <c r="V2875" s="18"/>
    </row>
    <row r="2876" s="13" customFormat="true" ht="12" hidden="false" customHeight="false" outlineLevel="0" collapsed="false">
      <c r="A2876" s="12" t="n">
        <v>10841</v>
      </c>
      <c r="B2876" s="13" t="n">
        <v>99</v>
      </c>
      <c r="C2876" s="13" t="s">
        <v>468</v>
      </c>
      <c r="D2876" s="13" t="n">
        <v>0</v>
      </c>
      <c r="E2876" s="13" t="n">
        <v>128</v>
      </c>
      <c r="F2876" s="13" t="s">
        <v>665</v>
      </c>
      <c r="G2876" s="13" t="s">
        <v>24</v>
      </c>
      <c r="H2876" s="13" t="s">
        <v>25</v>
      </c>
      <c r="I2876" s="13" t="n">
        <v>1</v>
      </c>
      <c r="J2876" s="13" t="n">
        <v>2296</v>
      </c>
      <c r="K2876" s="14" t="n">
        <v>0.333333333333333</v>
      </c>
      <c r="L2876" s="15" t="n">
        <v>0.368055555555556</v>
      </c>
      <c r="M2876" s="16" t="n">
        <f aca="false">VLOOKUP(E2876,'Esp. percorsi al 18-10-22'!C:J,8,FALSE())</f>
        <v>14.7870759131618</v>
      </c>
      <c r="N2876" s="16"/>
      <c r="O2876" s="16"/>
      <c r="P2876" s="13" t="n">
        <v>303</v>
      </c>
      <c r="Q2876" s="17" t="n">
        <f aca="false">+M2876*P2876</f>
        <v>4480.48400168803</v>
      </c>
      <c r="R2876" s="17" t="n">
        <f aca="false">+N2876*P2876</f>
        <v>0</v>
      </c>
      <c r="S2876" s="17"/>
      <c r="T2876" s="18" t="n">
        <f aca="false">+L2876-K2876</f>
        <v>0.0347222222222222</v>
      </c>
      <c r="U2876" s="18" t="n">
        <f aca="false">+T2876*P2876</f>
        <v>10.5208333333333</v>
      </c>
      <c r="V2876" s="18"/>
    </row>
    <row r="2877" s="13" customFormat="true" ht="12" hidden="false" customHeight="false" outlineLevel="0" collapsed="false">
      <c r="A2877" s="12" t="n">
        <v>10848</v>
      </c>
      <c r="B2877" s="13" t="n">
        <v>99</v>
      </c>
      <c r="C2877" s="13" t="s">
        <v>468</v>
      </c>
      <c r="D2877" s="13" t="n">
        <v>0</v>
      </c>
      <c r="E2877" s="13" t="n">
        <v>128</v>
      </c>
      <c r="F2877" s="13" t="s">
        <v>665</v>
      </c>
      <c r="G2877" s="13" t="s">
        <v>24</v>
      </c>
      <c r="H2877" s="13" t="s">
        <v>29</v>
      </c>
      <c r="I2877" s="13" t="n">
        <v>1</v>
      </c>
      <c r="J2877" s="13" t="n">
        <v>2826</v>
      </c>
      <c r="K2877" s="14" t="n">
        <v>0.333333333333333</v>
      </c>
      <c r="L2877" s="15" t="n">
        <v>0.368055555555556</v>
      </c>
      <c r="M2877" s="16" t="n">
        <f aca="false">VLOOKUP(E2877,'Esp. percorsi al 18-10-22'!C:J,8,FALSE())</f>
        <v>14.7870759131618</v>
      </c>
      <c r="N2877" s="16"/>
      <c r="O2877" s="16"/>
      <c r="P2877" s="13" t="n">
        <v>57</v>
      </c>
      <c r="Q2877" s="17" t="n">
        <f aca="false">+M2877*P2877</f>
        <v>842.863327050222</v>
      </c>
      <c r="R2877" s="17" t="n">
        <f aca="false">+N2877*P2877</f>
        <v>0</v>
      </c>
      <c r="S2877" s="17"/>
      <c r="T2877" s="18" t="n">
        <f aca="false">+L2877-K2877</f>
        <v>0.0347222222222222</v>
      </c>
      <c r="U2877" s="18" t="n">
        <f aca="false">+T2877*P2877</f>
        <v>1.97916666666667</v>
      </c>
      <c r="V2877" s="18"/>
    </row>
    <row r="2878" s="13" customFormat="true" ht="12" hidden="false" customHeight="false" outlineLevel="0" collapsed="false">
      <c r="A2878" s="12" t="n">
        <v>10852</v>
      </c>
      <c r="B2878" s="13" t="n">
        <v>99</v>
      </c>
      <c r="C2878" s="13" t="s">
        <v>468</v>
      </c>
      <c r="D2878" s="13" t="n">
        <v>0</v>
      </c>
      <c r="E2878" s="13" t="n">
        <v>128</v>
      </c>
      <c r="F2878" s="13" t="s">
        <v>665</v>
      </c>
      <c r="G2878" s="13" t="s">
        <v>24</v>
      </c>
      <c r="H2878" s="13" t="s">
        <v>29</v>
      </c>
      <c r="I2878" s="13" t="n">
        <v>1</v>
      </c>
      <c r="J2878" s="13" t="n">
        <v>2831</v>
      </c>
      <c r="K2878" s="14" t="n">
        <v>0.5</v>
      </c>
      <c r="L2878" s="15" t="n">
        <v>0.534722222222222</v>
      </c>
      <c r="M2878" s="16" t="n">
        <f aca="false">VLOOKUP(E2878,'Esp. percorsi al 18-10-22'!C:J,8,FALSE())</f>
        <v>14.7870759131618</v>
      </c>
      <c r="N2878" s="16"/>
      <c r="O2878" s="16"/>
      <c r="P2878" s="13" t="n">
        <v>57</v>
      </c>
      <c r="Q2878" s="17" t="n">
        <f aca="false">+M2878*P2878</f>
        <v>842.863327050222</v>
      </c>
      <c r="R2878" s="17" t="n">
        <f aca="false">+N2878*P2878</f>
        <v>0</v>
      </c>
      <c r="S2878" s="17"/>
      <c r="T2878" s="18" t="n">
        <f aca="false">+L2878-K2878</f>
        <v>0.0347222222222222</v>
      </c>
      <c r="U2878" s="18" t="n">
        <f aca="false">+T2878*P2878</f>
        <v>1.97916666666667</v>
      </c>
      <c r="V2878" s="18"/>
    </row>
    <row r="2879" s="13" customFormat="true" ht="12" hidden="false" customHeight="false" outlineLevel="0" collapsed="false">
      <c r="A2879" s="12" t="n">
        <v>10873</v>
      </c>
      <c r="B2879" s="13" t="n">
        <v>99</v>
      </c>
      <c r="C2879" s="13" t="s">
        <v>468</v>
      </c>
      <c r="D2879" s="13" t="n">
        <v>0</v>
      </c>
      <c r="E2879" s="13" t="n">
        <v>128</v>
      </c>
      <c r="F2879" s="13" t="s">
        <v>665</v>
      </c>
      <c r="G2879" s="13" t="s">
        <v>77</v>
      </c>
      <c r="H2879" s="13" t="s">
        <v>25</v>
      </c>
      <c r="I2879" s="13" t="n">
        <v>1</v>
      </c>
      <c r="J2879" s="13" t="n">
        <v>4257</v>
      </c>
      <c r="K2879" s="14" t="n">
        <v>0.5</v>
      </c>
      <c r="L2879" s="15" t="n">
        <v>0.534722222222222</v>
      </c>
      <c r="M2879" s="16" t="n">
        <f aca="false">VLOOKUP(E2879,'Esp. percorsi al 18-10-22'!C:J,8,FALSE())</f>
        <v>14.7870759131618</v>
      </c>
      <c r="N2879" s="16"/>
      <c r="O2879" s="16"/>
      <c r="P2879" s="13" t="n">
        <v>77</v>
      </c>
      <c r="Q2879" s="17" t="n">
        <f aca="false">+M2879*P2879</f>
        <v>1138.60484531346</v>
      </c>
      <c r="R2879" s="17" t="n">
        <f aca="false">+N2879*P2879</f>
        <v>0</v>
      </c>
      <c r="S2879" s="17"/>
      <c r="T2879" s="18" t="n">
        <f aca="false">+L2879-K2879</f>
        <v>0.0347222222222222</v>
      </c>
      <c r="U2879" s="18" t="n">
        <f aca="false">+T2879*P2879</f>
        <v>2.67361111111111</v>
      </c>
      <c r="V2879" s="18"/>
    </row>
    <row r="2880" s="13" customFormat="true" ht="12" hidden="false" customHeight="false" outlineLevel="0" collapsed="false">
      <c r="A2880" s="12" t="n">
        <v>10842</v>
      </c>
      <c r="B2880" s="13" t="n">
        <v>99</v>
      </c>
      <c r="C2880" s="13" t="s">
        <v>468</v>
      </c>
      <c r="D2880" s="13" t="n">
        <v>0</v>
      </c>
      <c r="E2880" s="13" t="n">
        <v>128</v>
      </c>
      <c r="F2880" s="13" t="s">
        <v>665</v>
      </c>
      <c r="G2880" s="13" t="s">
        <v>28</v>
      </c>
      <c r="H2880" s="13" t="s">
        <v>25</v>
      </c>
      <c r="I2880" s="13" t="n">
        <v>1</v>
      </c>
      <c r="J2880" s="13" t="n">
        <v>2297</v>
      </c>
      <c r="K2880" s="14" t="n">
        <v>0.541666666666667</v>
      </c>
      <c r="L2880" s="15" t="n">
        <v>0.576388888888889</v>
      </c>
      <c r="M2880" s="16" t="n">
        <f aca="false">VLOOKUP(E2880,'Esp. percorsi al 18-10-22'!C:J,8,FALSE())</f>
        <v>14.7870759131618</v>
      </c>
      <c r="N2880" s="16"/>
      <c r="O2880" s="16"/>
      <c r="P2880" s="13" t="n">
        <v>52</v>
      </c>
      <c r="Q2880" s="17" t="n">
        <f aca="false">+M2880*P2880</f>
        <v>768.927947484414</v>
      </c>
      <c r="R2880" s="17" t="n">
        <f aca="false">+N2880*P2880</f>
        <v>0</v>
      </c>
      <c r="S2880" s="17"/>
      <c r="T2880" s="18" t="n">
        <f aca="false">+L2880-K2880</f>
        <v>0.0347222222222222</v>
      </c>
      <c r="U2880" s="18" t="n">
        <f aca="false">+T2880*P2880</f>
        <v>1.80555555555556</v>
      </c>
      <c r="V2880" s="18"/>
    </row>
    <row r="2881" s="13" customFormat="true" ht="12" hidden="false" customHeight="false" outlineLevel="0" collapsed="false">
      <c r="A2881" s="12" t="n">
        <v>17487</v>
      </c>
      <c r="B2881" s="13" t="n">
        <v>99</v>
      </c>
      <c r="C2881" s="13" t="s">
        <v>468</v>
      </c>
      <c r="D2881" s="13" t="n">
        <v>0</v>
      </c>
      <c r="E2881" s="13" t="n">
        <v>128</v>
      </c>
      <c r="F2881" s="13" t="s">
        <v>665</v>
      </c>
      <c r="G2881" s="13" t="s">
        <v>26</v>
      </c>
      <c r="H2881" s="13" t="s">
        <v>25</v>
      </c>
      <c r="I2881" s="13" t="n">
        <v>1</v>
      </c>
      <c r="J2881" s="13" t="n">
        <v>17487</v>
      </c>
      <c r="K2881" s="14" t="n">
        <v>0.545138888888889</v>
      </c>
      <c r="L2881" s="15" t="n">
        <v>0.579861111111111</v>
      </c>
      <c r="M2881" s="16" t="n">
        <f aca="false">VLOOKUP(E2881,'Esp. percorsi al 18-10-22'!C:J,8,FALSE())</f>
        <v>14.7870759131618</v>
      </c>
      <c r="N2881" s="16"/>
      <c r="O2881" s="16"/>
      <c r="P2881" s="13" t="n">
        <v>251</v>
      </c>
      <c r="Q2881" s="17" t="n">
        <f aca="false">+M2881*P2881</f>
        <v>3711.55605420361</v>
      </c>
      <c r="R2881" s="17" t="n">
        <f aca="false">+N2881*P2881</f>
        <v>0</v>
      </c>
      <c r="S2881" s="17"/>
      <c r="T2881" s="18" t="n">
        <f aca="false">+L2881-K2881</f>
        <v>0.0347222222222222</v>
      </c>
      <c r="U2881" s="18" t="n">
        <f aca="false">+T2881*P2881</f>
        <v>8.71527777777778</v>
      </c>
      <c r="V2881" s="18"/>
    </row>
    <row r="2882" s="13" customFormat="true" ht="12" hidden="false" customHeight="false" outlineLevel="0" collapsed="false">
      <c r="A2882" s="12" t="n">
        <v>17703</v>
      </c>
      <c r="B2882" s="13" t="n">
        <v>99</v>
      </c>
      <c r="C2882" s="13" t="s">
        <v>468</v>
      </c>
      <c r="D2882" s="13" t="n">
        <v>0</v>
      </c>
      <c r="E2882" s="13" t="n">
        <v>128</v>
      </c>
      <c r="F2882" s="13" t="s">
        <v>665</v>
      </c>
      <c r="G2882" s="13" t="s">
        <v>24</v>
      </c>
      <c r="H2882" s="13" t="s">
        <v>29</v>
      </c>
      <c r="I2882" s="13" t="n">
        <v>1</v>
      </c>
      <c r="J2882" s="13" t="n">
        <v>2876</v>
      </c>
      <c r="K2882" s="14" t="n">
        <v>0.545138888888889</v>
      </c>
      <c r="L2882" s="15" t="n">
        <v>0.579861111111111</v>
      </c>
      <c r="M2882" s="16" t="n">
        <f aca="false">VLOOKUP(E2882,'Esp. percorsi al 18-10-22'!C:J,8,FALSE())</f>
        <v>14.7870759131618</v>
      </c>
      <c r="N2882" s="16"/>
      <c r="O2882" s="16"/>
      <c r="P2882" s="13" t="n">
        <v>57</v>
      </c>
      <c r="Q2882" s="17" t="n">
        <f aca="false">+M2882*P2882</f>
        <v>842.863327050222</v>
      </c>
      <c r="R2882" s="17" t="n">
        <f aca="false">+N2882*P2882</f>
        <v>0</v>
      </c>
      <c r="S2882" s="17"/>
      <c r="T2882" s="18" t="n">
        <f aca="false">+L2882-K2882</f>
        <v>0.0347222222222222</v>
      </c>
      <c r="U2882" s="18" t="n">
        <f aca="false">+T2882*P2882</f>
        <v>1.97916666666667</v>
      </c>
      <c r="V2882" s="18"/>
    </row>
    <row r="2883" s="13" customFormat="true" ht="12" hidden="false" customHeight="false" outlineLevel="0" collapsed="false">
      <c r="A2883" s="12" t="n">
        <v>10854</v>
      </c>
      <c r="B2883" s="13" t="n">
        <v>99</v>
      </c>
      <c r="C2883" s="13" t="s">
        <v>468</v>
      </c>
      <c r="D2883" s="13" t="n">
        <v>0</v>
      </c>
      <c r="E2883" s="13" t="n">
        <v>128</v>
      </c>
      <c r="F2883" s="13" t="s">
        <v>665</v>
      </c>
      <c r="G2883" s="13" t="s">
        <v>24</v>
      </c>
      <c r="H2883" s="13" t="s">
        <v>29</v>
      </c>
      <c r="I2883" s="13" t="n">
        <v>1</v>
      </c>
      <c r="J2883" s="13" t="n">
        <v>2877</v>
      </c>
      <c r="K2883" s="14" t="n">
        <v>0.583333333333333</v>
      </c>
      <c r="L2883" s="15" t="n">
        <v>0.618055555555556</v>
      </c>
      <c r="M2883" s="16" t="n">
        <f aca="false">VLOOKUP(E2883,'Esp. percorsi al 18-10-22'!C:J,8,FALSE())</f>
        <v>14.7870759131618</v>
      </c>
      <c r="N2883" s="16"/>
      <c r="O2883" s="16"/>
      <c r="P2883" s="13" t="n">
        <v>57</v>
      </c>
      <c r="Q2883" s="17" t="n">
        <f aca="false">+M2883*P2883</f>
        <v>842.863327050222</v>
      </c>
      <c r="R2883" s="17" t="n">
        <f aca="false">+N2883*P2883</f>
        <v>0</v>
      </c>
      <c r="S2883" s="17"/>
      <c r="T2883" s="18" t="n">
        <f aca="false">+L2883-K2883</f>
        <v>0.0347222222222222</v>
      </c>
      <c r="U2883" s="18" t="n">
        <f aca="false">+T2883*P2883</f>
        <v>1.97916666666667</v>
      </c>
      <c r="V2883" s="18"/>
    </row>
    <row r="2884" s="13" customFormat="true" ht="12" hidden="false" customHeight="false" outlineLevel="0" collapsed="false">
      <c r="A2884" s="12" t="n">
        <v>10843</v>
      </c>
      <c r="B2884" s="13" t="n">
        <v>99</v>
      </c>
      <c r="C2884" s="13" t="s">
        <v>468</v>
      </c>
      <c r="D2884" s="13" t="n">
        <v>0</v>
      </c>
      <c r="E2884" s="13" t="n">
        <v>128</v>
      </c>
      <c r="F2884" s="13" t="s">
        <v>665</v>
      </c>
      <c r="G2884" s="13" t="s">
        <v>24</v>
      </c>
      <c r="H2884" s="13" t="s">
        <v>25</v>
      </c>
      <c r="I2884" s="13" t="n">
        <v>1</v>
      </c>
      <c r="J2884" s="13" t="n">
        <v>2298</v>
      </c>
      <c r="K2884" s="14" t="n">
        <v>0.708333333333333</v>
      </c>
      <c r="L2884" s="15" t="n">
        <v>0.743055555555555</v>
      </c>
      <c r="M2884" s="16" t="n">
        <f aca="false">VLOOKUP(E2884,'Esp. percorsi al 18-10-22'!C:J,8,FALSE())</f>
        <v>14.7870759131618</v>
      </c>
      <c r="N2884" s="16"/>
      <c r="O2884" s="16"/>
      <c r="P2884" s="13" t="n">
        <v>303</v>
      </c>
      <c r="Q2884" s="17" t="n">
        <f aca="false">+M2884*P2884</f>
        <v>4480.48400168803</v>
      </c>
      <c r="R2884" s="17" t="n">
        <f aca="false">+N2884*P2884</f>
        <v>0</v>
      </c>
      <c r="S2884" s="17"/>
      <c r="T2884" s="18" t="n">
        <f aca="false">+L2884-K2884</f>
        <v>0.0347222222222222</v>
      </c>
      <c r="U2884" s="18" t="n">
        <f aca="false">+T2884*P2884</f>
        <v>10.5208333333333</v>
      </c>
      <c r="V2884" s="18"/>
    </row>
    <row r="2885" s="13" customFormat="true" ht="12" hidden="false" customHeight="false" outlineLevel="0" collapsed="false">
      <c r="A2885" s="12" t="n">
        <v>10857</v>
      </c>
      <c r="B2885" s="13" t="n">
        <v>99</v>
      </c>
      <c r="C2885" s="13" t="s">
        <v>468</v>
      </c>
      <c r="D2885" s="13" t="n">
        <v>0</v>
      </c>
      <c r="E2885" s="13" t="n">
        <v>128</v>
      </c>
      <c r="F2885" s="13" t="s">
        <v>665</v>
      </c>
      <c r="G2885" s="13" t="s">
        <v>24</v>
      </c>
      <c r="H2885" s="13" t="s">
        <v>29</v>
      </c>
      <c r="I2885" s="13" t="n">
        <v>1</v>
      </c>
      <c r="J2885" s="13" t="n">
        <v>2880</v>
      </c>
      <c r="K2885" s="14" t="n">
        <v>0.708333333333333</v>
      </c>
      <c r="L2885" s="15" t="n">
        <v>0.743055555555555</v>
      </c>
      <c r="M2885" s="16" t="n">
        <f aca="false">VLOOKUP(E2885,'Esp. percorsi al 18-10-22'!C:J,8,FALSE())</f>
        <v>14.7870759131618</v>
      </c>
      <c r="N2885" s="16"/>
      <c r="O2885" s="16"/>
      <c r="P2885" s="13" t="n">
        <v>57</v>
      </c>
      <c r="Q2885" s="17" t="n">
        <f aca="false">+M2885*P2885</f>
        <v>842.863327050222</v>
      </c>
      <c r="R2885" s="17" t="n">
        <f aca="false">+N2885*P2885</f>
        <v>0</v>
      </c>
      <c r="S2885" s="17"/>
      <c r="T2885" s="18" t="n">
        <f aca="false">+L2885-K2885</f>
        <v>0.0347222222222222</v>
      </c>
      <c r="U2885" s="18" t="n">
        <f aca="false">+T2885*P2885</f>
        <v>1.97916666666667</v>
      </c>
      <c r="V2885" s="18"/>
    </row>
    <row r="2886" s="13" customFormat="true" ht="12" hidden="false" customHeight="false" outlineLevel="0" collapsed="false">
      <c r="A2886" s="12" t="n">
        <v>10844</v>
      </c>
      <c r="B2886" s="13" t="n">
        <v>99</v>
      </c>
      <c r="C2886" s="13" t="s">
        <v>468</v>
      </c>
      <c r="D2886" s="13" t="n">
        <v>0</v>
      </c>
      <c r="E2886" s="13" t="n">
        <v>128</v>
      </c>
      <c r="F2886" s="13" t="s">
        <v>665</v>
      </c>
      <c r="G2886" s="13" t="s">
        <v>24</v>
      </c>
      <c r="H2886" s="13" t="s">
        <v>25</v>
      </c>
      <c r="I2886" s="13" t="n">
        <v>1</v>
      </c>
      <c r="J2886" s="13" t="n">
        <v>2299</v>
      </c>
      <c r="K2886" s="14" t="n">
        <v>0.75</v>
      </c>
      <c r="L2886" s="15" t="n">
        <v>0.784722222222222</v>
      </c>
      <c r="M2886" s="16" t="n">
        <f aca="false">VLOOKUP(E2886,'Esp. percorsi al 18-10-22'!C:J,8,FALSE())</f>
        <v>14.7870759131618</v>
      </c>
      <c r="N2886" s="16"/>
      <c r="O2886" s="16"/>
      <c r="P2886" s="13" t="n">
        <v>303</v>
      </c>
      <c r="Q2886" s="17" t="n">
        <f aca="false">+M2886*P2886</f>
        <v>4480.48400168803</v>
      </c>
      <c r="R2886" s="17" t="n">
        <f aca="false">+N2886*P2886</f>
        <v>0</v>
      </c>
      <c r="S2886" s="17"/>
      <c r="T2886" s="18" t="n">
        <f aca="false">+L2886-K2886</f>
        <v>0.0347222222222222</v>
      </c>
      <c r="U2886" s="18" t="n">
        <f aca="false">+T2886*P2886</f>
        <v>10.5208333333333</v>
      </c>
      <c r="V2886" s="18"/>
    </row>
    <row r="2887" s="13" customFormat="true" ht="12" hidden="false" customHeight="false" outlineLevel="0" collapsed="false">
      <c r="A2887" s="12" t="n">
        <v>10858</v>
      </c>
      <c r="B2887" s="13" t="n">
        <v>99</v>
      </c>
      <c r="C2887" s="13" t="s">
        <v>468</v>
      </c>
      <c r="D2887" s="13" t="n">
        <v>0</v>
      </c>
      <c r="E2887" s="13" t="n">
        <v>128</v>
      </c>
      <c r="F2887" s="13" t="s">
        <v>665</v>
      </c>
      <c r="G2887" s="13" t="s">
        <v>24</v>
      </c>
      <c r="H2887" s="13" t="s">
        <v>29</v>
      </c>
      <c r="I2887" s="13" t="n">
        <v>1</v>
      </c>
      <c r="J2887" s="13" t="n">
        <v>2881</v>
      </c>
      <c r="K2887" s="14" t="n">
        <v>0.75</v>
      </c>
      <c r="L2887" s="15" t="n">
        <v>0.784722222222222</v>
      </c>
      <c r="M2887" s="16" t="n">
        <f aca="false">VLOOKUP(E2887,'Esp. percorsi al 18-10-22'!C:J,8,FALSE())</f>
        <v>14.7870759131618</v>
      </c>
      <c r="N2887" s="16"/>
      <c r="O2887" s="16"/>
      <c r="P2887" s="13" t="n">
        <v>57</v>
      </c>
      <c r="Q2887" s="17" t="n">
        <f aca="false">+M2887*P2887</f>
        <v>842.863327050222</v>
      </c>
      <c r="R2887" s="17" t="n">
        <f aca="false">+N2887*P2887</f>
        <v>0</v>
      </c>
      <c r="S2887" s="17"/>
      <c r="T2887" s="18" t="n">
        <f aca="false">+L2887-K2887</f>
        <v>0.0347222222222222</v>
      </c>
      <c r="U2887" s="18" t="n">
        <f aca="false">+T2887*P2887</f>
        <v>1.97916666666667</v>
      </c>
      <c r="V2887" s="18"/>
    </row>
    <row r="2888" s="13" customFormat="true" ht="12" hidden="false" customHeight="false" outlineLevel="0" collapsed="false">
      <c r="A2888" s="12" t="n">
        <v>10871</v>
      </c>
      <c r="B2888" s="13" t="n">
        <v>99</v>
      </c>
      <c r="C2888" s="13" t="s">
        <v>468</v>
      </c>
      <c r="D2888" s="13" t="n">
        <v>0</v>
      </c>
      <c r="E2888" s="13" t="n">
        <v>128</v>
      </c>
      <c r="F2888" s="13" t="s">
        <v>665</v>
      </c>
      <c r="G2888" s="13" t="s">
        <v>26</v>
      </c>
      <c r="H2888" s="13" t="s">
        <v>25</v>
      </c>
      <c r="I2888" s="13" t="n">
        <v>1</v>
      </c>
      <c r="J2888" s="13" t="n">
        <v>3070</v>
      </c>
      <c r="K2888" s="14" t="n">
        <v>0.784722222222222</v>
      </c>
      <c r="L2888" s="15" t="n">
        <v>0.819444444444444</v>
      </c>
      <c r="M2888" s="16" t="n">
        <f aca="false">VLOOKUP(E2888,'Esp. percorsi al 18-10-22'!C:J,8,FALSE())</f>
        <v>14.7870759131618</v>
      </c>
      <c r="N2888" s="16"/>
      <c r="O2888" s="16"/>
      <c r="P2888" s="13" t="n">
        <v>251</v>
      </c>
      <c r="Q2888" s="17" t="n">
        <f aca="false">+M2888*P2888</f>
        <v>3711.55605420361</v>
      </c>
      <c r="R2888" s="17" t="n">
        <f aca="false">+N2888*P2888</f>
        <v>0</v>
      </c>
      <c r="S2888" s="17"/>
      <c r="T2888" s="18" t="n">
        <f aca="false">+L2888-K2888</f>
        <v>0.0347222222222222</v>
      </c>
      <c r="U2888" s="18" t="n">
        <f aca="false">+T2888*P2888</f>
        <v>8.71527777777778</v>
      </c>
      <c r="V2888" s="18"/>
    </row>
    <row r="2889" s="13" customFormat="true" ht="12" hidden="false" customHeight="false" outlineLevel="0" collapsed="false">
      <c r="A2889" s="12" t="n">
        <v>10865</v>
      </c>
      <c r="B2889" s="13" t="n">
        <v>99</v>
      </c>
      <c r="C2889" s="13" t="s">
        <v>468</v>
      </c>
      <c r="D2889" s="13" t="n">
        <v>0</v>
      </c>
      <c r="E2889" s="13" t="n">
        <v>128</v>
      </c>
      <c r="F2889" s="13" t="s">
        <v>665</v>
      </c>
      <c r="G2889" s="13" t="s">
        <v>28</v>
      </c>
      <c r="H2889" s="13" t="s">
        <v>25</v>
      </c>
      <c r="I2889" s="13" t="n">
        <v>1</v>
      </c>
      <c r="J2889" s="13" t="n">
        <v>3671</v>
      </c>
      <c r="K2889" s="14" t="n">
        <v>0.791666666666667</v>
      </c>
      <c r="L2889" s="15" t="n">
        <v>0.826388888888889</v>
      </c>
      <c r="M2889" s="16" t="n">
        <f aca="false">VLOOKUP(E2889,'Esp. percorsi al 18-10-22'!C:J,8,FALSE())</f>
        <v>14.7870759131618</v>
      </c>
      <c r="N2889" s="16"/>
      <c r="O2889" s="16"/>
      <c r="P2889" s="13" t="n">
        <v>52</v>
      </c>
      <c r="Q2889" s="17" t="n">
        <f aca="false">+M2889*P2889</f>
        <v>768.927947484414</v>
      </c>
      <c r="R2889" s="17" t="n">
        <f aca="false">+N2889*P2889</f>
        <v>0</v>
      </c>
      <c r="S2889" s="17"/>
      <c r="T2889" s="18" t="n">
        <f aca="false">+L2889-K2889</f>
        <v>0.0347222222222222</v>
      </c>
      <c r="U2889" s="18" t="n">
        <f aca="false">+T2889*P2889</f>
        <v>1.80555555555556</v>
      </c>
      <c r="V2889" s="18"/>
    </row>
    <row r="2890" s="13" customFormat="true" ht="12" hidden="false" customHeight="false" outlineLevel="0" collapsed="false">
      <c r="A2890" s="12" t="n">
        <v>17128</v>
      </c>
      <c r="B2890" s="13" t="n">
        <v>99</v>
      </c>
      <c r="C2890" s="13" t="s">
        <v>468</v>
      </c>
      <c r="D2890" s="13" t="n">
        <v>0</v>
      </c>
      <c r="E2890" s="13" t="n">
        <v>128</v>
      </c>
      <c r="F2890" s="13" t="s">
        <v>665</v>
      </c>
      <c r="G2890" s="13" t="s">
        <v>28</v>
      </c>
      <c r="H2890" s="13" t="s">
        <v>29</v>
      </c>
      <c r="I2890" s="13" t="n">
        <v>1</v>
      </c>
      <c r="J2890" s="13" t="n">
        <v>17128</v>
      </c>
      <c r="K2890" s="14" t="n">
        <v>0.791666666666667</v>
      </c>
      <c r="L2890" s="15" t="n">
        <v>0.826388888888889</v>
      </c>
      <c r="M2890" s="16" t="n">
        <f aca="false">VLOOKUP(E2890,'Esp. percorsi al 18-10-22'!C:J,8,FALSE())</f>
        <v>14.7870759131618</v>
      </c>
      <c r="N2890" s="16"/>
      <c r="O2890" s="16"/>
      <c r="P2890" s="13" t="n">
        <v>10</v>
      </c>
      <c r="Q2890" s="17" t="n">
        <f aca="false">+M2890*P2890</f>
        <v>147.870759131618</v>
      </c>
      <c r="R2890" s="17" t="n">
        <f aca="false">+N2890*P2890</f>
        <v>0</v>
      </c>
      <c r="S2890" s="17"/>
      <c r="T2890" s="18" t="n">
        <f aca="false">+L2890-K2890</f>
        <v>0.0347222222222222</v>
      </c>
      <c r="U2890" s="18" t="n">
        <f aca="false">+T2890*P2890</f>
        <v>0.347222222222222</v>
      </c>
      <c r="V2890" s="18"/>
    </row>
    <row r="2891" s="13" customFormat="true" ht="12" hidden="false" customHeight="false" outlineLevel="0" collapsed="false">
      <c r="A2891" s="12" t="n">
        <v>10845</v>
      </c>
      <c r="B2891" s="13" t="n">
        <v>99</v>
      </c>
      <c r="C2891" s="13" t="s">
        <v>468</v>
      </c>
      <c r="D2891" s="13" t="n">
        <v>0</v>
      </c>
      <c r="E2891" s="13" t="n">
        <v>129</v>
      </c>
      <c r="F2891" s="13" t="s">
        <v>666</v>
      </c>
      <c r="G2891" s="13" t="s">
        <v>24</v>
      </c>
      <c r="H2891" s="13" t="s">
        <v>25</v>
      </c>
      <c r="I2891" s="13" t="n">
        <v>1</v>
      </c>
      <c r="J2891" s="13" t="n">
        <v>2300</v>
      </c>
      <c r="K2891" s="14" t="n">
        <v>0.458333333333333</v>
      </c>
      <c r="L2891" s="15" t="n">
        <v>0.493055555555556</v>
      </c>
      <c r="M2891" s="16" t="n">
        <f aca="false">VLOOKUP(E2891,'Esp. percorsi al 18-10-22'!C:J,8,FALSE())</f>
        <v>16.0225858174331</v>
      </c>
      <c r="N2891" s="16"/>
      <c r="O2891" s="16"/>
      <c r="P2891" s="13" t="n">
        <v>303</v>
      </c>
      <c r="Q2891" s="17" t="n">
        <f aca="false">+M2891*P2891</f>
        <v>4854.84350268223</v>
      </c>
      <c r="R2891" s="17" t="n">
        <f aca="false">+N2891*P2891</f>
        <v>0</v>
      </c>
      <c r="S2891" s="17"/>
      <c r="T2891" s="18" t="n">
        <f aca="false">+L2891-K2891</f>
        <v>0.0347222222222222</v>
      </c>
      <c r="U2891" s="18" t="n">
        <f aca="false">+T2891*P2891</f>
        <v>10.5208333333333</v>
      </c>
      <c r="V2891" s="18"/>
    </row>
    <row r="2892" s="13" customFormat="true" ht="12" hidden="false" customHeight="false" outlineLevel="0" collapsed="false">
      <c r="A2892" s="12" t="n">
        <v>10851</v>
      </c>
      <c r="B2892" s="13" t="n">
        <v>99</v>
      </c>
      <c r="C2892" s="13" t="s">
        <v>468</v>
      </c>
      <c r="D2892" s="13" t="n">
        <v>0</v>
      </c>
      <c r="E2892" s="13" t="n">
        <v>129</v>
      </c>
      <c r="F2892" s="13" t="s">
        <v>666</v>
      </c>
      <c r="G2892" s="13" t="s">
        <v>24</v>
      </c>
      <c r="H2892" s="13" t="s">
        <v>29</v>
      </c>
      <c r="I2892" s="13" t="n">
        <v>1</v>
      </c>
      <c r="J2892" s="13" t="n">
        <v>2830</v>
      </c>
      <c r="K2892" s="14" t="n">
        <v>0.458333333333333</v>
      </c>
      <c r="L2892" s="15" t="n">
        <v>0.493055555555556</v>
      </c>
      <c r="M2892" s="16" t="n">
        <f aca="false">VLOOKUP(E2892,'Esp. percorsi al 18-10-22'!C:J,8,FALSE())</f>
        <v>16.0225858174331</v>
      </c>
      <c r="N2892" s="16"/>
      <c r="O2892" s="16"/>
      <c r="P2892" s="13" t="n">
        <v>57</v>
      </c>
      <c r="Q2892" s="17" t="n">
        <f aca="false">+M2892*P2892</f>
        <v>913.287391593687</v>
      </c>
      <c r="R2892" s="17" t="n">
        <f aca="false">+N2892*P2892</f>
        <v>0</v>
      </c>
      <c r="S2892" s="17"/>
      <c r="T2892" s="18" t="n">
        <f aca="false">+L2892-K2892</f>
        <v>0.0347222222222222</v>
      </c>
      <c r="U2892" s="18" t="n">
        <f aca="false">+T2892*P2892</f>
        <v>1.97916666666667</v>
      </c>
      <c r="V2892" s="18"/>
    </row>
    <row r="2893" s="13" customFormat="true" ht="12" hidden="false" customHeight="false" outlineLevel="0" collapsed="false">
      <c r="A2893" s="12" t="n">
        <v>10849</v>
      </c>
      <c r="B2893" s="13" t="n">
        <v>99</v>
      </c>
      <c r="C2893" s="13" t="s">
        <v>468</v>
      </c>
      <c r="D2893" s="13" t="n">
        <v>0</v>
      </c>
      <c r="E2893" s="13" t="n">
        <v>131</v>
      </c>
      <c r="F2893" s="13" t="s">
        <v>667</v>
      </c>
      <c r="G2893" s="13" t="s">
        <v>26</v>
      </c>
      <c r="H2893" s="13" t="s">
        <v>29</v>
      </c>
      <c r="I2893" s="13" t="n">
        <v>1</v>
      </c>
      <c r="J2893" s="13" t="n">
        <v>2828</v>
      </c>
      <c r="K2893" s="14" t="n">
        <v>0.416666666666667</v>
      </c>
      <c r="L2893" s="15" t="n">
        <v>0.420833333333333</v>
      </c>
      <c r="M2893" s="16" t="n">
        <f aca="false">VLOOKUP(E2893,'Esp. percorsi al 18-10-22'!C:J,8,FALSE())</f>
        <v>2.71209338305634</v>
      </c>
      <c r="N2893" s="16"/>
      <c r="O2893" s="16"/>
      <c r="P2893" s="13" t="n">
        <v>47</v>
      </c>
      <c r="Q2893" s="17" t="n">
        <f aca="false">+M2893*P2893</f>
        <v>127.468389003648</v>
      </c>
      <c r="R2893" s="17" t="n">
        <f aca="false">+N2893*P2893</f>
        <v>0</v>
      </c>
      <c r="S2893" s="17"/>
      <c r="T2893" s="18" t="n">
        <f aca="false">+L2893-K2893</f>
        <v>0.00416666666666667</v>
      </c>
      <c r="U2893" s="18" t="n">
        <f aca="false">+T2893*P2893</f>
        <v>0.195833333333333</v>
      </c>
      <c r="V2893" s="18"/>
    </row>
    <row r="2894" s="13" customFormat="true" ht="12" hidden="false" customHeight="false" outlineLevel="0" collapsed="false">
      <c r="A2894" s="12" t="n">
        <v>10859</v>
      </c>
      <c r="B2894" s="13" t="n">
        <v>99</v>
      </c>
      <c r="C2894" s="13" t="s">
        <v>468</v>
      </c>
      <c r="D2894" s="13" t="n">
        <v>0</v>
      </c>
      <c r="E2894" s="13" t="n">
        <v>131</v>
      </c>
      <c r="F2894" s="13" t="s">
        <v>667</v>
      </c>
      <c r="G2894" s="13" t="s">
        <v>26</v>
      </c>
      <c r="H2894" s="13" t="s">
        <v>29</v>
      </c>
      <c r="I2894" s="13" t="n">
        <v>1</v>
      </c>
      <c r="J2894" s="13" t="n">
        <v>2882</v>
      </c>
      <c r="K2894" s="14" t="n">
        <v>0.784722222222222</v>
      </c>
      <c r="L2894" s="15" t="n">
        <v>0.788888888888889</v>
      </c>
      <c r="M2894" s="16" t="n">
        <f aca="false">VLOOKUP(E2894,'Esp. percorsi al 18-10-22'!C:J,8,FALSE())</f>
        <v>2.71209338305634</v>
      </c>
      <c r="N2894" s="16"/>
      <c r="O2894" s="16"/>
      <c r="P2894" s="13" t="n">
        <v>47</v>
      </c>
      <c r="Q2894" s="17" t="n">
        <f aca="false">+M2894*P2894</f>
        <v>127.468389003648</v>
      </c>
      <c r="R2894" s="17" t="n">
        <f aca="false">+N2894*P2894</f>
        <v>0</v>
      </c>
      <c r="S2894" s="17"/>
      <c r="T2894" s="18" t="n">
        <f aca="false">+L2894-K2894</f>
        <v>0.00416666666666667</v>
      </c>
      <c r="U2894" s="18" t="n">
        <f aca="false">+T2894*P2894</f>
        <v>0.195833333333333</v>
      </c>
      <c r="V2894" s="18"/>
    </row>
    <row r="2895" s="13" customFormat="true" ht="12" hidden="false" customHeight="false" outlineLevel="0" collapsed="false">
      <c r="A2895" s="12" t="n">
        <v>10864</v>
      </c>
      <c r="B2895" s="13" t="n">
        <v>99</v>
      </c>
      <c r="C2895" s="13" t="s">
        <v>468</v>
      </c>
      <c r="D2895" s="13" t="n">
        <v>0</v>
      </c>
      <c r="E2895" s="13" t="n">
        <v>131</v>
      </c>
      <c r="F2895" s="13" t="s">
        <v>667</v>
      </c>
      <c r="G2895" s="13" t="s">
        <v>26</v>
      </c>
      <c r="H2895" s="13" t="s">
        <v>25</v>
      </c>
      <c r="I2895" s="13" t="n">
        <v>1</v>
      </c>
      <c r="J2895" s="13" t="n">
        <v>3071</v>
      </c>
      <c r="K2895" s="14" t="n">
        <v>0.819444444444444</v>
      </c>
      <c r="L2895" s="15" t="n">
        <v>0.823611111111111</v>
      </c>
      <c r="M2895" s="16" t="n">
        <f aca="false">VLOOKUP(E2895,'Esp. percorsi al 18-10-22'!C:J,8,FALSE())</f>
        <v>2.71209338305634</v>
      </c>
      <c r="N2895" s="16"/>
      <c r="O2895" s="16"/>
      <c r="P2895" s="13" t="n">
        <v>251</v>
      </c>
      <c r="Q2895" s="17" t="n">
        <f aca="false">+M2895*P2895</f>
        <v>680.735439147141</v>
      </c>
      <c r="R2895" s="17" t="n">
        <f aca="false">+N2895*P2895</f>
        <v>0</v>
      </c>
      <c r="S2895" s="17"/>
      <c r="T2895" s="18" t="n">
        <f aca="false">+L2895-K2895</f>
        <v>0.00416666666666667</v>
      </c>
      <c r="U2895" s="18" t="n">
        <f aca="false">+T2895*P2895</f>
        <v>1.04583333333333</v>
      </c>
      <c r="V2895" s="18"/>
    </row>
    <row r="2896" s="13" customFormat="true" ht="12" hidden="false" customHeight="false" outlineLevel="0" collapsed="false">
      <c r="A2896" s="12" t="n">
        <v>16791</v>
      </c>
      <c r="B2896" s="13" t="n">
        <v>99</v>
      </c>
      <c r="C2896" s="13" t="s">
        <v>468</v>
      </c>
      <c r="D2896" s="13" t="n">
        <v>0</v>
      </c>
      <c r="E2896" s="13" t="n">
        <v>131</v>
      </c>
      <c r="F2896" s="13" t="s">
        <v>667</v>
      </c>
      <c r="G2896" s="13" t="s">
        <v>28</v>
      </c>
      <c r="H2896" s="13" t="s">
        <v>25</v>
      </c>
      <c r="I2896" s="13" t="n">
        <v>1</v>
      </c>
      <c r="J2896" s="13" t="n">
        <v>16791</v>
      </c>
      <c r="K2896" s="14" t="n">
        <v>0.826388888888889</v>
      </c>
      <c r="L2896" s="15" t="n">
        <v>0.830555555555556</v>
      </c>
      <c r="M2896" s="16" t="n">
        <f aca="false">VLOOKUP(E2896,'Esp. percorsi al 18-10-22'!C:J,8,FALSE())</f>
        <v>2.71209338305634</v>
      </c>
      <c r="N2896" s="16"/>
      <c r="O2896" s="16"/>
      <c r="P2896" s="13" t="n">
        <v>52</v>
      </c>
      <c r="Q2896" s="17" t="n">
        <f aca="false">+M2896*P2896</f>
        <v>141.02885591893</v>
      </c>
      <c r="R2896" s="17" t="n">
        <f aca="false">+N2896*P2896</f>
        <v>0</v>
      </c>
      <c r="S2896" s="17"/>
      <c r="T2896" s="18" t="n">
        <f aca="false">+L2896-K2896</f>
        <v>0.00416666666666667</v>
      </c>
      <c r="U2896" s="18" t="n">
        <f aca="false">+T2896*P2896</f>
        <v>0.216666666666667</v>
      </c>
      <c r="V2896" s="18"/>
    </row>
    <row r="2897" s="13" customFormat="true" ht="12" hidden="false" customHeight="false" outlineLevel="0" collapsed="false">
      <c r="A2897" s="12" t="n">
        <v>17129</v>
      </c>
      <c r="B2897" s="13" t="n">
        <v>99</v>
      </c>
      <c r="C2897" s="13" t="s">
        <v>468</v>
      </c>
      <c r="D2897" s="13" t="n">
        <v>0</v>
      </c>
      <c r="E2897" s="13" t="n">
        <v>131</v>
      </c>
      <c r="F2897" s="13" t="s">
        <v>667</v>
      </c>
      <c r="G2897" s="13" t="s">
        <v>28</v>
      </c>
      <c r="H2897" s="13" t="s">
        <v>29</v>
      </c>
      <c r="I2897" s="13" t="n">
        <v>1</v>
      </c>
      <c r="J2897" s="13" t="n">
        <v>17129</v>
      </c>
      <c r="K2897" s="14" t="n">
        <v>0.826388888888889</v>
      </c>
      <c r="L2897" s="15" t="n">
        <v>0.830555555555556</v>
      </c>
      <c r="M2897" s="16" t="n">
        <f aca="false">VLOOKUP(E2897,'Esp. percorsi al 18-10-22'!C:J,8,FALSE())</f>
        <v>2.71209338305634</v>
      </c>
      <c r="N2897" s="16"/>
      <c r="O2897" s="16"/>
      <c r="P2897" s="13" t="n">
        <v>10</v>
      </c>
      <c r="Q2897" s="17" t="n">
        <f aca="false">+M2897*P2897</f>
        <v>27.1209338305634</v>
      </c>
      <c r="R2897" s="17" t="n">
        <f aca="false">+N2897*P2897</f>
        <v>0</v>
      </c>
      <c r="S2897" s="17"/>
      <c r="T2897" s="18" t="n">
        <f aca="false">+L2897-K2897</f>
        <v>0.00416666666666667</v>
      </c>
      <c r="U2897" s="18" t="n">
        <f aca="false">+T2897*P2897</f>
        <v>0.0416666666666667</v>
      </c>
      <c r="V2897" s="18"/>
    </row>
    <row r="2898" s="13" customFormat="true" ht="12" hidden="false" customHeight="false" outlineLevel="0" collapsed="false">
      <c r="A2898" s="12" t="n">
        <v>10846</v>
      </c>
      <c r="B2898" s="13" t="n">
        <v>99</v>
      </c>
      <c r="C2898" s="13" t="s">
        <v>468</v>
      </c>
      <c r="D2898" s="13" t="n">
        <v>0</v>
      </c>
      <c r="E2898" s="13" t="n">
        <v>132</v>
      </c>
      <c r="F2898" s="13" t="s">
        <v>668</v>
      </c>
      <c r="G2898" s="13" t="s">
        <v>26</v>
      </c>
      <c r="H2898" s="13" t="s">
        <v>25</v>
      </c>
      <c r="I2898" s="13" t="n">
        <v>1</v>
      </c>
      <c r="J2898" s="13" t="n">
        <v>2302</v>
      </c>
      <c r="K2898" s="14" t="n">
        <v>0.375</v>
      </c>
      <c r="L2898" s="15" t="n">
        <v>0.40625</v>
      </c>
      <c r="M2898" s="16" t="n">
        <f aca="false">VLOOKUP(E2898,'Esp. percorsi al 18-10-22'!C:J,8,FALSE())</f>
        <v>14.3982763492852</v>
      </c>
      <c r="N2898" s="16"/>
      <c r="O2898" s="16"/>
      <c r="P2898" s="13" t="n">
        <v>251</v>
      </c>
      <c r="Q2898" s="17" t="n">
        <f aca="false">+M2898*P2898</f>
        <v>3613.96736367059</v>
      </c>
      <c r="R2898" s="17" t="n">
        <f aca="false">+N2898*P2898</f>
        <v>0</v>
      </c>
      <c r="S2898" s="17"/>
      <c r="T2898" s="18" t="n">
        <f aca="false">+L2898-K2898</f>
        <v>0.03125</v>
      </c>
      <c r="U2898" s="18" t="n">
        <f aca="false">+T2898*P2898</f>
        <v>7.84375</v>
      </c>
      <c r="V2898" s="18"/>
    </row>
    <row r="2899" s="13" customFormat="true" ht="12" hidden="false" customHeight="false" outlineLevel="0" collapsed="false">
      <c r="A2899" s="12" t="n">
        <v>10877</v>
      </c>
      <c r="B2899" s="13" t="n">
        <v>99</v>
      </c>
      <c r="C2899" s="13" t="s">
        <v>468</v>
      </c>
      <c r="D2899" s="13" t="n">
        <v>0</v>
      </c>
      <c r="E2899" s="13" t="n">
        <v>132</v>
      </c>
      <c r="F2899" s="13" t="s">
        <v>668</v>
      </c>
      <c r="G2899" s="13" t="s">
        <v>26</v>
      </c>
      <c r="H2899" s="13" t="s">
        <v>29</v>
      </c>
      <c r="I2899" s="13" t="n">
        <v>1</v>
      </c>
      <c r="J2899" s="13" t="n">
        <v>2827</v>
      </c>
      <c r="K2899" s="14" t="n">
        <v>0.375</v>
      </c>
      <c r="L2899" s="15" t="n">
        <v>0.40625</v>
      </c>
      <c r="M2899" s="16" t="n">
        <f aca="false">VLOOKUP(E2899,'Esp. percorsi al 18-10-22'!C:J,8,FALSE())</f>
        <v>14.3982763492852</v>
      </c>
      <c r="N2899" s="16"/>
      <c r="O2899" s="16"/>
      <c r="P2899" s="13" t="n">
        <v>47</v>
      </c>
      <c r="Q2899" s="17" t="n">
        <f aca="false">+M2899*P2899</f>
        <v>676.718988416404</v>
      </c>
      <c r="R2899" s="17" t="n">
        <f aca="false">+N2899*P2899</f>
        <v>0</v>
      </c>
      <c r="S2899" s="17"/>
      <c r="T2899" s="18" t="n">
        <f aca="false">+L2899-K2899</f>
        <v>0.03125</v>
      </c>
      <c r="U2899" s="18" t="n">
        <f aca="false">+T2899*P2899</f>
        <v>1.46875</v>
      </c>
      <c r="V2899" s="18"/>
    </row>
    <row r="2900" s="13" customFormat="true" ht="12" hidden="false" customHeight="false" outlineLevel="0" collapsed="false">
      <c r="A2900" s="12" t="n">
        <v>17111</v>
      </c>
      <c r="B2900" s="13" t="n">
        <v>99</v>
      </c>
      <c r="C2900" s="13" t="s">
        <v>468</v>
      </c>
      <c r="D2900" s="13" t="n">
        <v>0</v>
      </c>
      <c r="E2900" s="13" t="n">
        <v>132</v>
      </c>
      <c r="F2900" s="13" t="s">
        <v>668</v>
      </c>
      <c r="G2900" s="13" t="s">
        <v>28</v>
      </c>
      <c r="H2900" s="13" t="s">
        <v>29</v>
      </c>
      <c r="I2900" s="13" t="n">
        <v>1</v>
      </c>
      <c r="J2900" s="13" t="n">
        <v>17111</v>
      </c>
      <c r="K2900" s="14" t="n">
        <v>0.375</v>
      </c>
      <c r="L2900" s="15" t="n">
        <v>0.409722222222222</v>
      </c>
      <c r="M2900" s="16" t="n">
        <f aca="false">VLOOKUP(E2900,'Esp. percorsi al 18-10-22'!C:J,8,FALSE())</f>
        <v>14.3982763492852</v>
      </c>
      <c r="N2900" s="16"/>
      <c r="O2900" s="16"/>
      <c r="P2900" s="13" t="n">
        <v>10</v>
      </c>
      <c r="Q2900" s="17" t="n">
        <f aca="false">+M2900*P2900</f>
        <v>143.982763492852</v>
      </c>
      <c r="R2900" s="17" t="n">
        <f aca="false">+N2900*P2900</f>
        <v>0</v>
      </c>
      <c r="S2900" s="17"/>
      <c r="T2900" s="18" t="n">
        <f aca="false">+L2900-K2900</f>
        <v>0.0347222222222222</v>
      </c>
      <c r="U2900" s="18" t="n">
        <f aca="false">+T2900*P2900</f>
        <v>0.347222222222222</v>
      </c>
      <c r="V2900" s="18"/>
    </row>
    <row r="2901" s="13" customFormat="true" ht="12" hidden="false" customHeight="false" outlineLevel="0" collapsed="false">
      <c r="A2901" s="12" t="n">
        <v>16776</v>
      </c>
      <c r="B2901" s="13" t="n">
        <v>99</v>
      </c>
      <c r="C2901" s="13" t="s">
        <v>468</v>
      </c>
      <c r="D2901" s="13" t="n">
        <v>0</v>
      </c>
      <c r="E2901" s="13" t="n">
        <v>133</v>
      </c>
      <c r="F2901" s="13" t="s">
        <v>669</v>
      </c>
      <c r="G2901" s="13" t="s">
        <v>28</v>
      </c>
      <c r="H2901" s="13" t="s">
        <v>25</v>
      </c>
      <c r="I2901" s="13" t="n">
        <v>1</v>
      </c>
      <c r="J2901" s="13" t="n">
        <v>15900</v>
      </c>
      <c r="K2901" s="14" t="n">
        <v>0.375</v>
      </c>
      <c r="L2901" s="15" t="n">
        <v>0.409722222222222</v>
      </c>
      <c r="M2901" s="16" t="n">
        <f aca="false">VLOOKUP(E2901,'Esp. percorsi al 18-10-22'!C:J,8,FALSE())</f>
        <v>15.5197513266786</v>
      </c>
      <c r="N2901" s="16"/>
      <c r="O2901" s="16"/>
      <c r="P2901" s="13" t="n">
        <v>52</v>
      </c>
      <c r="Q2901" s="17" t="n">
        <f aca="false">+M2901*P2901</f>
        <v>807.027068987287</v>
      </c>
      <c r="R2901" s="17" t="n">
        <f aca="false">+N2901*P2901</f>
        <v>0</v>
      </c>
      <c r="S2901" s="17"/>
      <c r="T2901" s="18" t="n">
        <f aca="false">+L2901-K2901</f>
        <v>0.0347222222222222</v>
      </c>
      <c r="U2901" s="18" t="n">
        <f aca="false">+T2901*P2901</f>
        <v>1.80555555555556</v>
      </c>
      <c r="V2901" s="18"/>
    </row>
    <row r="2902" s="13" customFormat="true" ht="12" hidden="false" customHeight="false" outlineLevel="0" collapsed="false">
      <c r="A2902" s="12" t="n">
        <v>10875</v>
      </c>
      <c r="B2902" s="13" t="n">
        <v>99</v>
      </c>
      <c r="C2902" s="13" t="s">
        <v>468</v>
      </c>
      <c r="D2902" s="13" t="n">
        <v>0</v>
      </c>
      <c r="E2902" s="13" t="n">
        <v>133</v>
      </c>
      <c r="F2902" s="13" t="s">
        <v>669</v>
      </c>
      <c r="G2902" s="13" t="s">
        <v>24</v>
      </c>
      <c r="H2902" s="13" t="s">
        <v>25</v>
      </c>
      <c r="I2902" s="13" t="n">
        <v>1</v>
      </c>
      <c r="J2902" s="13" t="n">
        <v>3021</v>
      </c>
      <c r="K2902" s="14" t="n">
        <v>0.625</v>
      </c>
      <c r="L2902" s="15" t="n">
        <v>0.659722222222222</v>
      </c>
      <c r="M2902" s="16" t="n">
        <f aca="false">VLOOKUP(E2902,'Esp. percorsi al 18-10-22'!C:J,8,FALSE())</f>
        <v>15.5197513266786</v>
      </c>
      <c r="N2902" s="16"/>
      <c r="O2902" s="16"/>
      <c r="P2902" s="13" t="n">
        <v>303</v>
      </c>
      <c r="Q2902" s="17" t="n">
        <f aca="false">+M2902*P2902</f>
        <v>4702.48465198362</v>
      </c>
      <c r="R2902" s="17" t="n">
        <f aca="false">+N2902*P2902</f>
        <v>0</v>
      </c>
      <c r="S2902" s="17"/>
      <c r="T2902" s="18" t="n">
        <f aca="false">+L2902-K2902</f>
        <v>0.0347222222222222</v>
      </c>
      <c r="U2902" s="18" t="n">
        <f aca="false">+T2902*P2902</f>
        <v>10.5208333333333</v>
      </c>
      <c r="V2902" s="18"/>
    </row>
    <row r="2903" s="13" customFormat="true" ht="12" hidden="false" customHeight="false" outlineLevel="0" collapsed="false">
      <c r="A2903" s="12" t="n">
        <v>17901</v>
      </c>
      <c r="B2903" s="13" t="n">
        <v>99</v>
      </c>
      <c r="C2903" s="13" t="s">
        <v>468</v>
      </c>
      <c r="D2903" s="13" t="n">
        <v>0</v>
      </c>
      <c r="E2903" s="13" t="n">
        <v>169</v>
      </c>
      <c r="F2903" s="13" t="s">
        <v>670</v>
      </c>
      <c r="G2903" s="13" t="s">
        <v>26</v>
      </c>
      <c r="H2903" s="13" t="s">
        <v>25</v>
      </c>
      <c r="I2903" s="13" t="n">
        <v>1</v>
      </c>
      <c r="J2903" s="13" t="n">
        <v>2989</v>
      </c>
      <c r="K2903" s="14" t="n">
        <v>0.28125</v>
      </c>
      <c r="L2903" s="15" t="n">
        <v>0.284722222222222</v>
      </c>
      <c r="M2903" s="16" t="n">
        <f aca="false">VLOOKUP(E2903,'Esp. percorsi al 18-10-22'!C:J,8,FALSE())</f>
        <v>2.20962815865787</v>
      </c>
      <c r="N2903" s="16"/>
      <c r="O2903" s="16"/>
      <c r="P2903" s="13" t="n">
        <v>251</v>
      </c>
      <c r="Q2903" s="17" t="n">
        <f aca="false">+M2903*P2903</f>
        <v>554.616667823125</v>
      </c>
      <c r="R2903" s="17" t="n">
        <f aca="false">+N2903*P2903</f>
        <v>0</v>
      </c>
      <c r="S2903" s="17"/>
      <c r="T2903" s="18" t="n">
        <f aca="false">+L2903-K2903</f>
        <v>0.00347222222222222</v>
      </c>
      <c r="U2903" s="18" t="n">
        <f aca="false">+T2903*P2903</f>
        <v>0.871527777777778</v>
      </c>
      <c r="V2903" s="18"/>
    </row>
    <row r="2904" s="13" customFormat="true" ht="12" hidden="false" customHeight="false" outlineLevel="0" collapsed="false">
      <c r="A2904" s="12" t="n">
        <v>10850</v>
      </c>
      <c r="B2904" s="13" t="n">
        <v>99</v>
      </c>
      <c r="C2904" s="13" t="s">
        <v>468</v>
      </c>
      <c r="D2904" s="13" t="n">
        <v>0</v>
      </c>
      <c r="E2904" s="13" t="n">
        <v>199</v>
      </c>
      <c r="F2904" s="13" t="s">
        <v>671</v>
      </c>
      <c r="G2904" s="13" t="s">
        <v>26</v>
      </c>
      <c r="H2904" s="13" t="s">
        <v>29</v>
      </c>
      <c r="I2904" s="13" t="n">
        <v>1</v>
      </c>
      <c r="J2904" s="13" t="n">
        <v>2829</v>
      </c>
      <c r="K2904" s="14" t="n">
        <v>0.4375</v>
      </c>
      <c r="L2904" s="15" t="n">
        <v>0.451388888888889</v>
      </c>
      <c r="M2904" s="16" t="n">
        <f aca="false">VLOOKUP(E2904,'Esp. percorsi al 18-10-22'!C:J,8,FALSE())</f>
        <v>5.88900644048661</v>
      </c>
      <c r="N2904" s="16"/>
      <c r="O2904" s="16"/>
      <c r="P2904" s="13" t="n">
        <v>47</v>
      </c>
      <c r="Q2904" s="17" t="n">
        <f aca="false">+M2904*P2904</f>
        <v>276.783302702871</v>
      </c>
      <c r="R2904" s="17" t="n">
        <f aca="false">+N2904*P2904</f>
        <v>0</v>
      </c>
      <c r="S2904" s="17"/>
      <c r="T2904" s="18" t="n">
        <f aca="false">+L2904-K2904</f>
        <v>0.0138888888888889</v>
      </c>
      <c r="U2904" s="18" t="n">
        <f aca="false">+T2904*P2904</f>
        <v>0.652777777777778</v>
      </c>
      <c r="V2904" s="18"/>
    </row>
    <row r="2905" s="13" customFormat="true" ht="12" hidden="false" customHeight="false" outlineLevel="0" collapsed="false">
      <c r="A2905" s="12" t="n">
        <v>10847</v>
      </c>
      <c r="B2905" s="13" t="n">
        <v>99</v>
      </c>
      <c r="C2905" s="13" t="s">
        <v>468</v>
      </c>
      <c r="D2905" s="13" t="n">
        <v>0</v>
      </c>
      <c r="E2905" s="13" t="n">
        <v>201</v>
      </c>
      <c r="F2905" s="13" t="s">
        <v>672</v>
      </c>
      <c r="G2905" s="13" t="s">
        <v>26</v>
      </c>
      <c r="H2905" s="13" t="s">
        <v>29</v>
      </c>
      <c r="I2905" s="13" t="n">
        <v>1</v>
      </c>
      <c r="J2905" s="13" t="n">
        <v>2825</v>
      </c>
      <c r="K2905" s="14" t="n">
        <v>0.305555555555555</v>
      </c>
      <c r="L2905" s="15" t="n">
        <v>0.333333333333333</v>
      </c>
      <c r="M2905" s="16" t="n">
        <f aca="false">VLOOKUP(E2905,'Esp. percorsi al 18-10-22'!C:J,8,FALSE())</f>
        <v>11.8571693540389</v>
      </c>
      <c r="N2905" s="16"/>
      <c r="O2905" s="16"/>
      <c r="P2905" s="13" t="n">
        <v>47</v>
      </c>
      <c r="Q2905" s="17" t="n">
        <f aca="false">+M2905*P2905</f>
        <v>557.286959639828</v>
      </c>
      <c r="R2905" s="17" t="n">
        <f aca="false">+N2905*P2905</f>
        <v>0</v>
      </c>
      <c r="S2905" s="17"/>
      <c r="T2905" s="18" t="n">
        <f aca="false">+L2905-K2905</f>
        <v>0.0277777777777778</v>
      </c>
      <c r="U2905" s="18" t="n">
        <f aca="false">+T2905*P2905</f>
        <v>1.30555555555556</v>
      </c>
      <c r="V2905" s="18"/>
    </row>
    <row r="2906" s="13" customFormat="true" ht="12" hidden="false" customHeight="false" outlineLevel="0" collapsed="false">
      <c r="A2906" s="12" t="n">
        <v>10855</v>
      </c>
      <c r="B2906" s="13" t="n">
        <v>99</v>
      </c>
      <c r="C2906" s="13" t="s">
        <v>468</v>
      </c>
      <c r="D2906" s="13" t="n">
        <v>0</v>
      </c>
      <c r="E2906" s="13" t="n">
        <v>679</v>
      </c>
      <c r="F2906" s="13" t="s">
        <v>673</v>
      </c>
      <c r="G2906" s="13" t="s">
        <v>24</v>
      </c>
      <c r="H2906" s="13" t="s">
        <v>29</v>
      </c>
      <c r="I2906" s="13" t="n">
        <v>1</v>
      </c>
      <c r="J2906" s="13" t="n">
        <v>2878</v>
      </c>
      <c r="K2906" s="14" t="n">
        <v>0.625</v>
      </c>
      <c r="L2906" s="15" t="n">
        <v>0.645833333333333</v>
      </c>
      <c r="M2906" s="16" t="n">
        <f aca="false">VLOOKUP(E2906,'Esp. percorsi al 18-10-22'!C:J,8,FALSE())</f>
        <v>9.63106947267523</v>
      </c>
      <c r="N2906" s="16"/>
      <c r="O2906" s="16"/>
      <c r="P2906" s="13" t="n">
        <v>57</v>
      </c>
      <c r="Q2906" s="17" t="n">
        <f aca="false">+M2906*P2906</f>
        <v>548.970959942488</v>
      </c>
      <c r="R2906" s="17" t="n">
        <f aca="false">+N2906*P2906</f>
        <v>0</v>
      </c>
      <c r="S2906" s="17"/>
      <c r="T2906" s="18" t="n">
        <f aca="false">+L2906-K2906</f>
        <v>0.0208333333333333</v>
      </c>
      <c r="U2906" s="18" t="n">
        <f aca="false">+T2906*P2906</f>
        <v>1.1875</v>
      </c>
      <c r="V2906" s="18"/>
    </row>
    <row r="2907" s="13" customFormat="true" ht="12" hidden="false" customHeight="false" outlineLevel="0" collapsed="false">
      <c r="A2907" s="12" t="n">
        <v>10856</v>
      </c>
      <c r="B2907" s="13" t="n">
        <v>99</v>
      </c>
      <c r="C2907" s="13" t="s">
        <v>468</v>
      </c>
      <c r="D2907" s="13" t="n">
        <v>0</v>
      </c>
      <c r="E2907" s="13" t="n">
        <v>691</v>
      </c>
      <c r="F2907" s="13" t="s">
        <v>674</v>
      </c>
      <c r="G2907" s="13" t="s">
        <v>24</v>
      </c>
      <c r="H2907" s="13" t="s">
        <v>29</v>
      </c>
      <c r="I2907" s="13" t="n">
        <v>1</v>
      </c>
      <c r="J2907" s="13" t="n">
        <v>2879</v>
      </c>
      <c r="K2907" s="14" t="n">
        <v>0.6875</v>
      </c>
      <c r="L2907" s="15" t="n">
        <v>0.701388888888889</v>
      </c>
      <c r="M2907" s="16" t="n">
        <f aca="false">VLOOKUP(E2907,'Esp. percorsi al 18-10-22'!C:J,8,FALSE())</f>
        <v>4.76753146309325</v>
      </c>
      <c r="N2907" s="16"/>
      <c r="O2907" s="16"/>
      <c r="P2907" s="13" t="n">
        <v>57</v>
      </c>
      <c r="Q2907" s="17" t="n">
        <f aca="false">+M2907*P2907</f>
        <v>271.749293396315</v>
      </c>
      <c r="R2907" s="17" t="n">
        <f aca="false">+N2907*P2907</f>
        <v>0</v>
      </c>
      <c r="S2907" s="17"/>
      <c r="T2907" s="18" t="n">
        <f aca="false">+L2907-K2907</f>
        <v>0.0138888888888889</v>
      </c>
      <c r="U2907" s="18" t="n">
        <f aca="false">+T2907*P2907</f>
        <v>0.791666666666667</v>
      </c>
      <c r="V2907" s="18"/>
    </row>
    <row r="2908" s="13" customFormat="true" ht="12" hidden="false" customHeight="false" outlineLevel="0" collapsed="false">
      <c r="A2908" s="12" t="n">
        <v>10863</v>
      </c>
      <c r="B2908" s="13" t="n">
        <v>99</v>
      </c>
      <c r="C2908" s="13" t="s">
        <v>468</v>
      </c>
      <c r="D2908" s="13" t="n">
        <v>0</v>
      </c>
      <c r="E2908" s="13" t="n">
        <v>691</v>
      </c>
      <c r="F2908" s="13" t="s">
        <v>674</v>
      </c>
      <c r="G2908" s="13" t="s">
        <v>24</v>
      </c>
      <c r="H2908" s="13" t="s">
        <v>25</v>
      </c>
      <c r="I2908" s="13" t="n">
        <v>1</v>
      </c>
      <c r="J2908" s="13" t="n">
        <v>3024</v>
      </c>
      <c r="K2908" s="14" t="n">
        <v>0.6875</v>
      </c>
      <c r="L2908" s="15" t="n">
        <v>0.701388888888889</v>
      </c>
      <c r="M2908" s="16" t="n">
        <f aca="false">VLOOKUP(E2908,'Esp. percorsi al 18-10-22'!C:J,8,FALSE())</f>
        <v>4.76753146309325</v>
      </c>
      <c r="N2908" s="16"/>
      <c r="O2908" s="16"/>
      <c r="P2908" s="13" t="n">
        <v>303</v>
      </c>
      <c r="Q2908" s="17" t="n">
        <f aca="false">+M2908*P2908</f>
        <v>1444.56203331725</v>
      </c>
      <c r="R2908" s="17" t="n">
        <f aca="false">+N2908*P2908</f>
        <v>0</v>
      </c>
      <c r="S2908" s="17"/>
      <c r="T2908" s="18" t="n">
        <f aca="false">+L2908-K2908</f>
        <v>0.0138888888888889</v>
      </c>
      <c r="U2908" s="18" t="n">
        <f aca="false">+T2908*P2908</f>
        <v>4.20833333333333</v>
      </c>
      <c r="V2908" s="18"/>
    </row>
    <row r="2909" s="13" customFormat="true" ht="12" hidden="false" customHeight="false" outlineLevel="0" collapsed="false">
      <c r="A2909" s="12" t="n">
        <v>10862</v>
      </c>
      <c r="B2909" s="13" t="n">
        <v>99</v>
      </c>
      <c r="C2909" s="13" t="s">
        <v>468</v>
      </c>
      <c r="D2909" s="13" t="n">
        <v>0</v>
      </c>
      <c r="E2909" s="13" t="n">
        <v>896</v>
      </c>
      <c r="F2909" s="13" t="s">
        <v>675</v>
      </c>
      <c r="G2909" s="13" t="s">
        <v>24</v>
      </c>
      <c r="H2909" s="13" t="s">
        <v>25</v>
      </c>
      <c r="I2909" s="13" t="n">
        <v>1</v>
      </c>
      <c r="J2909" s="13" t="n">
        <v>3023</v>
      </c>
      <c r="K2909" s="14" t="n">
        <v>0.666666666666667</v>
      </c>
      <c r="L2909" s="15" t="n">
        <v>0.6875</v>
      </c>
      <c r="M2909" s="16" t="n">
        <f aca="false">VLOOKUP(E2909,'Esp. percorsi al 18-10-22'!C:J,8,FALSE())</f>
        <v>8.89806947267523</v>
      </c>
      <c r="N2909" s="16"/>
      <c r="O2909" s="16"/>
      <c r="P2909" s="13" t="n">
        <v>303</v>
      </c>
      <c r="Q2909" s="17" t="n">
        <f aca="false">+M2909*P2909</f>
        <v>2696.11505022059</v>
      </c>
      <c r="R2909" s="17" t="n">
        <f aca="false">+N2909*P2909</f>
        <v>0</v>
      </c>
      <c r="S2909" s="17"/>
      <c r="T2909" s="18" t="n">
        <f aca="false">+L2909-K2909</f>
        <v>0.0208333333333333</v>
      </c>
      <c r="U2909" s="18" t="n">
        <f aca="false">+T2909*P2909</f>
        <v>6.3125</v>
      </c>
      <c r="V2909" s="18"/>
    </row>
    <row r="2910" s="13" customFormat="true" ht="12" hidden="false" customHeight="false" outlineLevel="0" collapsed="false">
      <c r="A2910" s="12" t="n">
        <v>10344</v>
      </c>
      <c r="B2910" s="13" t="n">
        <v>100</v>
      </c>
      <c r="C2910" s="13" t="s">
        <v>468</v>
      </c>
      <c r="D2910" s="13" t="n">
        <v>0</v>
      </c>
      <c r="E2910" s="13" t="n">
        <v>107</v>
      </c>
      <c r="F2910" s="13" t="s">
        <v>676</v>
      </c>
      <c r="G2910" s="13" t="s">
        <v>28</v>
      </c>
      <c r="H2910" s="13" t="s">
        <v>25</v>
      </c>
      <c r="I2910" s="13" t="n">
        <v>1</v>
      </c>
      <c r="J2910" s="13" t="n">
        <v>3005</v>
      </c>
      <c r="K2910" s="14" t="n">
        <v>0.361111111111111</v>
      </c>
      <c r="L2910" s="15" t="n">
        <v>0.381944444444444</v>
      </c>
      <c r="M2910" s="16" t="n">
        <f aca="false">VLOOKUP(E2910,'Esp. percorsi al 18-10-22'!C:J,8,FALSE())</f>
        <v>8.56812268281495</v>
      </c>
      <c r="N2910" s="16"/>
      <c r="O2910" s="16"/>
      <c r="P2910" s="13" t="n">
        <v>52</v>
      </c>
      <c r="Q2910" s="17" t="n">
        <f aca="false">+M2910*P2910</f>
        <v>445.542379506377</v>
      </c>
      <c r="R2910" s="17" t="n">
        <f aca="false">+N2910*P2910</f>
        <v>0</v>
      </c>
      <c r="S2910" s="17"/>
      <c r="T2910" s="18" t="n">
        <f aca="false">+L2910-K2910</f>
        <v>0.0208333333333333</v>
      </c>
      <c r="U2910" s="18" t="n">
        <f aca="false">+T2910*P2910</f>
        <v>1.08333333333333</v>
      </c>
      <c r="V2910" s="18"/>
    </row>
    <row r="2911" s="13" customFormat="true" ht="12" hidden="false" customHeight="false" outlineLevel="0" collapsed="false">
      <c r="A2911" s="12" t="n">
        <v>17704</v>
      </c>
      <c r="B2911" s="27" t="n">
        <v>100</v>
      </c>
      <c r="C2911" s="27" t="s">
        <v>468</v>
      </c>
      <c r="D2911" s="27" t="n">
        <v>0</v>
      </c>
      <c r="E2911" s="27" t="n">
        <v>3014</v>
      </c>
      <c r="F2911" s="27" t="s">
        <v>677</v>
      </c>
      <c r="G2911" s="27" t="s">
        <v>26</v>
      </c>
      <c r="H2911" s="27" t="s">
        <v>25</v>
      </c>
      <c r="I2911" s="27" t="n">
        <v>8</v>
      </c>
      <c r="J2911" s="27" t="n">
        <v>17704</v>
      </c>
      <c r="K2911" s="28" t="n">
        <v>0.381944444444444</v>
      </c>
      <c r="L2911" s="29" t="n">
        <v>0.402777777777778</v>
      </c>
      <c r="M2911" s="30" t="n">
        <f aca="false">VLOOKUP(E2911,'Esp. percorsi al 18-10-22'!C:J,8,FALSE())</f>
        <v>8.56812268281495</v>
      </c>
      <c r="N2911" s="30"/>
      <c r="O2911" s="30" t="n">
        <f aca="false">+M2911</f>
        <v>8.56812268281495</v>
      </c>
      <c r="P2911" s="27" t="n">
        <v>251</v>
      </c>
      <c r="Q2911" s="31" t="n">
        <f aca="false">+M2911*P2911</f>
        <v>2150.59879338655</v>
      </c>
      <c r="R2911" s="31" t="n">
        <f aca="false">+N2911*P2911</f>
        <v>0</v>
      </c>
      <c r="S2911" s="31" t="n">
        <f aca="false">+O2911*P2911</f>
        <v>2150.59879338655</v>
      </c>
      <c r="T2911" s="32" t="n">
        <f aca="false">+L2911-K2911</f>
        <v>0.0208333333333333</v>
      </c>
      <c r="U2911" s="32" t="n">
        <f aca="false">+T2911*P2911</f>
        <v>5.22916666666667</v>
      </c>
      <c r="V2911" s="32"/>
    </row>
    <row r="2912" s="13" customFormat="true" ht="12" hidden="false" customHeight="false" outlineLevel="0" collapsed="false">
      <c r="A2912" s="12" t="n">
        <v>10345</v>
      </c>
      <c r="B2912" s="27" t="n">
        <v>100</v>
      </c>
      <c r="C2912" s="27" t="s">
        <v>468</v>
      </c>
      <c r="D2912" s="27" t="n">
        <v>0</v>
      </c>
      <c r="E2912" s="27" t="n">
        <v>3014</v>
      </c>
      <c r="F2912" s="27" t="s">
        <v>677</v>
      </c>
      <c r="G2912" s="27" t="s">
        <v>24</v>
      </c>
      <c r="H2912" s="27" t="s">
        <v>25</v>
      </c>
      <c r="I2912" s="27" t="n">
        <v>8</v>
      </c>
      <c r="J2912" s="27" t="n">
        <v>4338</v>
      </c>
      <c r="K2912" s="28" t="n">
        <v>0.479166666666667</v>
      </c>
      <c r="L2912" s="29" t="n">
        <v>0.5</v>
      </c>
      <c r="M2912" s="30" t="n">
        <f aca="false">VLOOKUP(E2912,'Esp. percorsi al 18-10-22'!C:J,8,FALSE())</f>
        <v>8.56812268281495</v>
      </c>
      <c r="N2912" s="30"/>
      <c r="O2912" s="30" t="n">
        <f aca="false">+M2912</f>
        <v>8.56812268281495</v>
      </c>
      <c r="P2912" s="27" t="n">
        <v>303</v>
      </c>
      <c r="Q2912" s="31" t="n">
        <f aca="false">+M2912*P2912</f>
        <v>2596.14117289293</v>
      </c>
      <c r="R2912" s="31" t="n">
        <f aca="false">+N2912*P2912</f>
        <v>0</v>
      </c>
      <c r="S2912" s="31" t="n">
        <f aca="false">+O2912*P2912</f>
        <v>2596.14117289293</v>
      </c>
      <c r="T2912" s="32" t="n">
        <f aca="false">+L2912-K2912</f>
        <v>0.0208333333333333</v>
      </c>
      <c r="U2912" s="32" t="n">
        <f aca="false">+T2912*P2912</f>
        <v>6.3125</v>
      </c>
      <c r="V2912" s="32"/>
    </row>
    <row r="2913" s="13" customFormat="true" ht="12" hidden="false" customHeight="false" outlineLevel="0" collapsed="false">
      <c r="A2913" s="12" t="n">
        <v>13025</v>
      </c>
      <c r="B2913" s="13" t="s">
        <v>678</v>
      </c>
      <c r="C2913" s="13" t="s">
        <v>22</v>
      </c>
      <c r="D2913" s="13" t="n">
        <v>1</v>
      </c>
      <c r="E2913" s="13" t="n">
        <v>875</v>
      </c>
      <c r="F2913" s="13" t="s">
        <v>679</v>
      </c>
      <c r="G2913" s="13" t="s">
        <v>26</v>
      </c>
      <c r="H2913" s="19" t="s">
        <v>27</v>
      </c>
      <c r="I2913" s="13" t="n">
        <v>1</v>
      </c>
      <c r="J2913" s="13" t="n">
        <v>238</v>
      </c>
      <c r="K2913" s="14" t="n">
        <v>0.28125</v>
      </c>
      <c r="L2913" s="15" t="n">
        <v>0.298611111111111</v>
      </c>
      <c r="M2913" s="16" t="n">
        <f aca="false">VLOOKUP(E2913,'Esp. percorsi al 18-10-22'!C:J,8,FALSE())</f>
        <v>7.90242239454059</v>
      </c>
      <c r="N2913" s="16"/>
      <c r="O2913" s="16"/>
      <c r="P2913" s="13" t="n">
        <v>210</v>
      </c>
      <c r="Q2913" s="17" t="n">
        <f aca="false">+M2913*P2913</f>
        <v>1659.50870285352</v>
      </c>
      <c r="R2913" s="17" t="n">
        <f aca="false">+N2913*P2913</f>
        <v>0</v>
      </c>
      <c r="S2913" s="17"/>
      <c r="T2913" s="18" t="n">
        <f aca="false">+L2913-K2913</f>
        <v>0.0173611111111111</v>
      </c>
      <c r="U2913" s="18" t="n">
        <f aca="false">+T2913*P2913</f>
        <v>3.64583333333333</v>
      </c>
      <c r="V2913" s="18"/>
    </row>
    <row r="2914" s="13" customFormat="true" ht="12" hidden="false" customHeight="false" outlineLevel="0" collapsed="false">
      <c r="A2914" s="12" t="n">
        <v>6437</v>
      </c>
      <c r="B2914" s="13" t="s">
        <v>678</v>
      </c>
      <c r="C2914" s="13" t="s">
        <v>22</v>
      </c>
      <c r="D2914" s="13" t="n">
        <v>1</v>
      </c>
      <c r="E2914" s="13" t="n">
        <v>875</v>
      </c>
      <c r="F2914" s="13" t="s">
        <v>679</v>
      </c>
      <c r="G2914" s="13" t="s">
        <v>24</v>
      </c>
      <c r="H2914" s="13" t="s">
        <v>29</v>
      </c>
      <c r="I2914" s="13" t="n">
        <v>1</v>
      </c>
      <c r="J2914" s="13" t="n">
        <v>1981</v>
      </c>
      <c r="K2914" s="14" t="n">
        <v>0.291666666666667</v>
      </c>
      <c r="L2914" s="15" t="n">
        <v>0.309027777777778</v>
      </c>
      <c r="M2914" s="16" t="n">
        <f aca="false">VLOOKUP(E2914,'Esp. percorsi al 18-10-22'!C:J,8,FALSE())</f>
        <v>7.90242239454059</v>
      </c>
      <c r="N2914" s="16"/>
      <c r="O2914" s="16"/>
      <c r="P2914" s="13" t="n">
        <v>57</v>
      </c>
      <c r="Q2914" s="17" t="n">
        <f aca="false">+M2914*P2914</f>
        <v>450.438076488814</v>
      </c>
      <c r="R2914" s="17" t="n">
        <f aca="false">+N2914*P2914</f>
        <v>0</v>
      </c>
      <c r="S2914" s="17"/>
      <c r="T2914" s="18" t="n">
        <f aca="false">+L2914-K2914</f>
        <v>0.0173611111111111</v>
      </c>
      <c r="U2914" s="18" t="n">
        <f aca="false">+T2914*P2914</f>
        <v>0.989583333333333</v>
      </c>
      <c r="V2914" s="18"/>
    </row>
    <row r="2915" s="13" customFormat="true" ht="12" hidden="false" customHeight="false" outlineLevel="0" collapsed="false">
      <c r="A2915" s="12" t="n">
        <v>13026</v>
      </c>
      <c r="B2915" s="13" t="s">
        <v>678</v>
      </c>
      <c r="C2915" s="13" t="s">
        <v>22</v>
      </c>
      <c r="D2915" s="13" t="n">
        <v>1</v>
      </c>
      <c r="E2915" s="13" t="n">
        <v>875</v>
      </c>
      <c r="F2915" s="13" t="s">
        <v>679</v>
      </c>
      <c r="G2915" s="13" t="s">
        <v>26</v>
      </c>
      <c r="H2915" s="13" t="n">
        <v>6</v>
      </c>
      <c r="I2915" s="13" t="n">
        <v>1</v>
      </c>
      <c r="J2915" s="13" t="n">
        <v>11501</v>
      </c>
      <c r="K2915" s="14" t="n">
        <v>0.291666666666667</v>
      </c>
      <c r="L2915" s="15" t="n">
        <v>0.309027777777778</v>
      </c>
      <c r="M2915" s="16" t="n">
        <f aca="false">VLOOKUP(E2915,'Esp. percorsi al 18-10-22'!C:J,8,FALSE())</f>
        <v>7.90242239454059</v>
      </c>
      <c r="N2915" s="16"/>
      <c r="O2915" s="16"/>
      <c r="P2915" s="13" t="n">
        <v>41</v>
      </c>
      <c r="Q2915" s="17" t="n">
        <f aca="false">+M2915*P2915</f>
        <v>323.999318176164</v>
      </c>
      <c r="R2915" s="17" t="n">
        <f aca="false">+N2915*P2915</f>
        <v>0</v>
      </c>
      <c r="S2915" s="17"/>
      <c r="T2915" s="18" t="n">
        <f aca="false">+L2915-K2915</f>
        <v>0.0173611111111111</v>
      </c>
      <c r="U2915" s="18" t="n">
        <f aca="false">+T2915*P2915</f>
        <v>0.711805555555556</v>
      </c>
      <c r="V2915" s="18"/>
    </row>
    <row r="2916" s="13" customFormat="true" ht="12" hidden="false" customHeight="false" outlineLevel="0" collapsed="false">
      <c r="A2916" s="12" t="n">
        <v>13027</v>
      </c>
      <c r="B2916" s="13" t="s">
        <v>678</v>
      </c>
      <c r="C2916" s="13" t="s">
        <v>22</v>
      </c>
      <c r="D2916" s="13" t="n">
        <v>1</v>
      </c>
      <c r="E2916" s="13" t="n">
        <v>875</v>
      </c>
      <c r="F2916" s="13" t="s">
        <v>679</v>
      </c>
      <c r="G2916" s="13" t="s">
        <v>28</v>
      </c>
      <c r="H2916" s="13" t="s">
        <v>25</v>
      </c>
      <c r="I2916" s="13" t="n">
        <v>1</v>
      </c>
      <c r="J2916" s="13" t="n">
        <v>245</v>
      </c>
      <c r="K2916" s="14" t="n">
        <v>0.291666666666667</v>
      </c>
      <c r="L2916" s="15" t="n">
        <v>0.309027777777778</v>
      </c>
      <c r="M2916" s="16" t="n">
        <f aca="false">VLOOKUP(E2916,'Esp. percorsi al 18-10-22'!C:J,8,FALSE())</f>
        <v>7.90242239454059</v>
      </c>
      <c r="N2916" s="16"/>
      <c r="O2916" s="16"/>
      <c r="P2916" s="13" t="n">
        <v>52</v>
      </c>
      <c r="Q2916" s="17" t="n">
        <f aca="false">+M2916*P2916</f>
        <v>410.925964516111</v>
      </c>
      <c r="R2916" s="17" t="n">
        <f aca="false">+N2916*P2916</f>
        <v>0</v>
      </c>
      <c r="S2916" s="17"/>
      <c r="T2916" s="18" t="n">
        <f aca="false">+L2916-K2916</f>
        <v>0.0173611111111111</v>
      </c>
      <c r="U2916" s="18" t="n">
        <f aca="false">+T2916*P2916</f>
        <v>0.902777777777778</v>
      </c>
      <c r="V2916" s="18"/>
    </row>
    <row r="2917" s="13" customFormat="true" ht="12" hidden="false" customHeight="false" outlineLevel="0" collapsed="false">
      <c r="A2917" s="12" t="n">
        <v>12710</v>
      </c>
      <c r="B2917" s="13" t="s">
        <v>678</v>
      </c>
      <c r="C2917" s="13" t="s">
        <v>22</v>
      </c>
      <c r="D2917" s="13" t="n">
        <v>1</v>
      </c>
      <c r="E2917" s="13" t="n">
        <v>875</v>
      </c>
      <c r="F2917" s="13" t="s">
        <v>679</v>
      </c>
      <c r="G2917" s="13" t="s">
        <v>26</v>
      </c>
      <c r="H2917" s="19" t="s">
        <v>27</v>
      </c>
      <c r="I2917" s="13" t="n">
        <v>1</v>
      </c>
      <c r="J2917" s="13" t="n">
        <v>12710</v>
      </c>
      <c r="K2917" s="14" t="n">
        <v>0.309027777777778</v>
      </c>
      <c r="L2917" s="15" t="n">
        <v>0.327777777777778</v>
      </c>
      <c r="M2917" s="16" t="n">
        <f aca="false">VLOOKUP(E2917,'Esp. percorsi al 18-10-22'!C:J,8,FALSE())</f>
        <v>7.90242239454059</v>
      </c>
      <c r="N2917" s="16"/>
      <c r="O2917" s="16"/>
      <c r="P2917" s="13" t="n">
        <v>210</v>
      </c>
      <c r="Q2917" s="17" t="n">
        <f aca="false">+M2917*P2917</f>
        <v>1659.50870285352</v>
      </c>
      <c r="R2917" s="17" t="n">
        <f aca="false">+N2917*P2917</f>
        <v>0</v>
      </c>
      <c r="S2917" s="17"/>
      <c r="T2917" s="18" t="n">
        <f aca="false">+L2917-K2917</f>
        <v>0.01875</v>
      </c>
      <c r="U2917" s="18" t="n">
        <f aca="false">+T2917*P2917</f>
        <v>3.9375</v>
      </c>
      <c r="V2917" s="18"/>
    </row>
    <row r="2918" s="13" customFormat="true" ht="12" hidden="false" customHeight="false" outlineLevel="0" collapsed="false">
      <c r="A2918" s="12" t="n">
        <v>17538</v>
      </c>
      <c r="B2918" s="13" t="s">
        <v>678</v>
      </c>
      <c r="C2918" s="13" t="s">
        <v>22</v>
      </c>
      <c r="D2918" s="13" t="n">
        <v>1</v>
      </c>
      <c r="E2918" s="13" t="n">
        <v>875</v>
      </c>
      <c r="F2918" s="13" t="s">
        <v>679</v>
      </c>
      <c r="G2918" s="13" t="s">
        <v>26</v>
      </c>
      <c r="H2918" s="19" t="s">
        <v>27</v>
      </c>
      <c r="I2918" s="13" t="n">
        <v>1</v>
      </c>
      <c r="J2918" s="13" t="n">
        <v>12712</v>
      </c>
      <c r="K2918" s="14" t="n">
        <v>0.329861111111111</v>
      </c>
      <c r="L2918" s="15" t="n">
        <v>0.348611111111111</v>
      </c>
      <c r="M2918" s="16" t="n">
        <f aca="false">VLOOKUP(E2918,'Esp. percorsi al 18-10-22'!C:J,8,FALSE())</f>
        <v>7.90242239454059</v>
      </c>
      <c r="N2918" s="16"/>
      <c r="O2918" s="16"/>
      <c r="P2918" s="13" t="n">
        <v>210</v>
      </c>
      <c r="Q2918" s="17" t="n">
        <f aca="false">+M2918*P2918</f>
        <v>1659.50870285352</v>
      </c>
      <c r="R2918" s="17" t="n">
        <f aca="false">+N2918*P2918</f>
        <v>0</v>
      </c>
      <c r="S2918" s="17"/>
      <c r="T2918" s="18" t="n">
        <f aca="false">+L2918-K2918</f>
        <v>0.01875</v>
      </c>
      <c r="U2918" s="18" t="n">
        <f aca="false">+T2918*P2918</f>
        <v>3.9375</v>
      </c>
      <c r="V2918" s="18"/>
    </row>
    <row r="2919" s="13" customFormat="true" ht="12" hidden="false" customHeight="false" outlineLevel="0" collapsed="false">
      <c r="A2919" s="12" t="n">
        <v>6438</v>
      </c>
      <c r="B2919" s="13" t="s">
        <v>678</v>
      </c>
      <c r="C2919" s="13" t="s">
        <v>22</v>
      </c>
      <c r="D2919" s="13" t="n">
        <v>1</v>
      </c>
      <c r="E2919" s="13" t="n">
        <v>875</v>
      </c>
      <c r="F2919" s="13" t="s">
        <v>679</v>
      </c>
      <c r="G2919" s="13" t="s">
        <v>24</v>
      </c>
      <c r="H2919" s="13" t="s">
        <v>29</v>
      </c>
      <c r="I2919" s="13" t="n">
        <v>1</v>
      </c>
      <c r="J2919" s="13" t="n">
        <v>1982</v>
      </c>
      <c r="K2919" s="14" t="n">
        <v>0.333333333333333</v>
      </c>
      <c r="L2919" s="15" t="n">
        <v>0.350694444444444</v>
      </c>
      <c r="M2919" s="16" t="n">
        <f aca="false">VLOOKUP(E2919,'Esp. percorsi al 18-10-22'!C:J,8,FALSE())</f>
        <v>7.90242239454059</v>
      </c>
      <c r="N2919" s="16"/>
      <c r="O2919" s="16"/>
      <c r="P2919" s="13" t="n">
        <v>57</v>
      </c>
      <c r="Q2919" s="17" t="n">
        <f aca="false">+M2919*P2919</f>
        <v>450.438076488814</v>
      </c>
      <c r="R2919" s="17" t="n">
        <f aca="false">+N2919*P2919</f>
        <v>0</v>
      </c>
      <c r="S2919" s="17"/>
      <c r="T2919" s="18" t="n">
        <f aca="false">+L2919-K2919</f>
        <v>0.0173611111111111</v>
      </c>
      <c r="U2919" s="18" t="n">
        <f aca="false">+T2919*P2919</f>
        <v>0.989583333333333</v>
      </c>
      <c r="V2919" s="18"/>
    </row>
    <row r="2920" s="13" customFormat="true" ht="12" hidden="false" customHeight="false" outlineLevel="0" collapsed="false">
      <c r="A2920" s="12" t="n">
        <v>13028</v>
      </c>
      <c r="B2920" s="13" t="s">
        <v>678</v>
      </c>
      <c r="C2920" s="13" t="s">
        <v>22</v>
      </c>
      <c r="D2920" s="13" t="n">
        <v>1</v>
      </c>
      <c r="E2920" s="13" t="n">
        <v>875</v>
      </c>
      <c r="F2920" s="13" t="s">
        <v>679</v>
      </c>
      <c r="G2920" s="13" t="s">
        <v>26</v>
      </c>
      <c r="H2920" s="13" t="n">
        <v>6</v>
      </c>
      <c r="I2920" s="13" t="n">
        <v>1</v>
      </c>
      <c r="J2920" s="13" t="n">
        <v>11503</v>
      </c>
      <c r="K2920" s="14" t="n">
        <v>0.333333333333333</v>
      </c>
      <c r="L2920" s="15" t="n">
        <v>0.350694444444444</v>
      </c>
      <c r="M2920" s="16" t="n">
        <f aca="false">VLOOKUP(E2920,'Esp. percorsi al 18-10-22'!C:J,8,FALSE())</f>
        <v>7.90242239454059</v>
      </c>
      <c r="N2920" s="16"/>
      <c r="O2920" s="16"/>
      <c r="P2920" s="13" t="n">
        <v>41</v>
      </c>
      <c r="Q2920" s="17" t="n">
        <f aca="false">+M2920*P2920</f>
        <v>323.999318176164</v>
      </c>
      <c r="R2920" s="17" t="n">
        <f aca="false">+N2920*P2920</f>
        <v>0</v>
      </c>
      <c r="S2920" s="17"/>
      <c r="T2920" s="18" t="n">
        <f aca="false">+L2920-K2920</f>
        <v>0.0173611111111111</v>
      </c>
      <c r="U2920" s="18" t="n">
        <f aca="false">+T2920*P2920</f>
        <v>0.711805555555556</v>
      </c>
      <c r="V2920" s="18"/>
    </row>
    <row r="2921" s="13" customFormat="true" ht="12" hidden="false" customHeight="false" outlineLevel="0" collapsed="false">
      <c r="A2921" s="12" t="n">
        <v>13029</v>
      </c>
      <c r="B2921" s="13" t="s">
        <v>678</v>
      </c>
      <c r="C2921" s="13" t="s">
        <v>22</v>
      </c>
      <c r="D2921" s="13" t="n">
        <v>1</v>
      </c>
      <c r="E2921" s="13" t="n">
        <v>875</v>
      </c>
      <c r="F2921" s="13" t="s">
        <v>679</v>
      </c>
      <c r="G2921" s="13" t="s">
        <v>28</v>
      </c>
      <c r="H2921" s="13" t="s">
        <v>25</v>
      </c>
      <c r="I2921" s="13" t="n">
        <v>1</v>
      </c>
      <c r="J2921" s="13" t="n">
        <v>169</v>
      </c>
      <c r="K2921" s="14" t="n">
        <v>0.333333333333333</v>
      </c>
      <c r="L2921" s="15" t="n">
        <v>0.350694444444444</v>
      </c>
      <c r="M2921" s="16" t="n">
        <f aca="false">VLOOKUP(E2921,'Esp. percorsi al 18-10-22'!C:J,8,FALSE())</f>
        <v>7.90242239454059</v>
      </c>
      <c r="N2921" s="16"/>
      <c r="O2921" s="16"/>
      <c r="P2921" s="13" t="n">
        <v>52</v>
      </c>
      <c r="Q2921" s="17" t="n">
        <f aca="false">+M2921*P2921</f>
        <v>410.925964516111</v>
      </c>
      <c r="R2921" s="17" t="n">
        <f aca="false">+N2921*P2921</f>
        <v>0</v>
      </c>
      <c r="S2921" s="17"/>
      <c r="T2921" s="18" t="n">
        <f aca="false">+L2921-K2921</f>
        <v>0.0173611111111111</v>
      </c>
      <c r="U2921" s="18" t="n">
        <f aca="false">+T2921*P2921</f>
        <v>0.902777777777778</v>
      </c>
      <c r="V2921" s="18"/>
    </row>
    <row r="2922" s="13" customFormat="true" ht="12" hidden="false" customHeight="false" outlineLevel="0" collapsed="false">
      <c r="A2922" s="12" t="n">
        <v>12714</v>
      </c>
      <c r="B2922" s="13" t="s">
        <v>678</v>
      </c>
      <c r="C2922" s="13" t="s">
        <v>22</v>
      </c>
      <c r="D2922" s="13" t="n">
        <v>1</v>
      </c>
      <c r="E2922" s="13" t="n">
        <v>875</v>
      </c>
      <c r="F2922" s="13" t="s">
        <v>679</v>
      </c>
      <c r="G2922" s="13" t="s">
        <v>26</v>
      </c>
      <c r="H2922" s="19" t="s">
        <v>27</v>
      </c>
      <c r="I2922" s="13" t="n">
        <v>1</v>
      </c>
      <c r="J2922" s="13" t="n">
        <v>12714</v>
      </c>
      <c r="K2922" s="14" t="n">
        <v>0.354166666666667</v>
      </c>
      <c r="L2922" s="15" t="n">
        <v>0.372916666666667</v>
      </c>
      <c r="M2922" s="16" t="n">
        <f aca="false">VLOOKUP(E2922,'Esp. percorsi al 18-10-22'!C:J,8,FALSE())</f>
        <v>7.90242239454059</v>
      </c>
      <c r="N2922" s="16"/>
      <c r="O2922" s="16"/>
      <c r="P2922" s="13" t="n">
        <v>210</v>
      </c>
      <c r="Q2922" s="17" t="n">
        <f aca="false">+M2922*P2922</f>
        <v>1659.50870285352</v>
      </c>
      <c r="R2922" s="17" t="n">
        <f aca="false">+N2922*P2922</f>
        <v>0</v>
      </c>
      <c r="S2922" s="17"/>
      <c r="T2922" s="18" t="n">
        <f aca="false">+L2922-K2922</f>
        <v>0.01875</v>
      </c>
      <c r="U2922" s="18" t="n">
        <f aca="false">+T2922*P2922</f>
        <v>3.9375</v>
      </c>
      <c r="V2922" s="18"/>
    </row>
    <row r="2923" s="13" customFormat="true" ht="12" hidden="false" customHeight="false" outlineLevel="0" collapsed="false">
      <c r="A2923" s="12" t="n">
        <v>6439</v>
      </c>
      <c r="B2923" s="13" t="s">
        <v>678</v>
      </c>
      <c r="C2923" s="13" t="s">
        <v>22</v>
      </c>
      <c r="D2923" s="13" t="n">
        <v>1</v>
      </c>
      <c r="E2923" s="13" t="n">
        <v>875</v>
      </c>
      <c r="F2923" s="13" t="s">
        <v>679</v>
      </c>
      <c r="G2923" s="13" t="s">
        <v>24</v>
      </c>
      <c r="H2923" s="13" t="s">
        <v>29</v>
      </c>
      <c r="I2923" s="13" t="n">
        <v>1</v>
      </c>
      <c r="J2923" s="13" t="n">
        <v>1983</v>
      </c>
      <c r="K2923" s="14" t="n">
        <v>0.375</v>
      </c>
      <c r="L2923" s="15" t="n">
        <v>0.392361111111111</v>
      </c>
      <c r="M2923" s="16" t="n">
        <f aca="false">VLOOKUP(E2923,'Esp. percorsi al 18-10-22'!C:J,8,FALSE())</f>
        <v>7.90242239454059</v>
      </c>
      <c r="N2923" s="16"/>
      <c r="O2923" s="16"/>
      <c r="P2923" s="13" t="n">
        <v>57</v>
      </c>
      <c r="Q2923" s="17" t="n">
        <f aca="false">+M2923*P2923</f>
        <v>450.438076488814</v>
      </c>
      <c r="R2923" s="17" t="n">
        <f aca="false">+N2923*P2923</f>
        <v>0</v>
      </c>
      <c r="S2923" s="17"/>
      <c r="T2923" s="18" t="n">
        <f aca="false">+L2923-K2923</f>
        <v>0.0173611111111111</v>
      </c>
      <c r="U2923" s="18" t="n">
        <f aca="false">+T2923*P2923</f>
        <v>0.989583333333333</v>
      </c>
      <c r="V2923" s="18"/>
    </row>
    <row r="2924" s="13" customFormat="true" ht="12" hidden="false" customHeight="false" outlineLevel="0" collapsed="false">
      <c r="A2924" s="12" t="n">
        <v>13030</v>
      </c>
      <c r="B2924" s="13" t="s">
        <v>678</v>
      </c>
      <c r="C2924" s="13" t="s">
        <v>22</v>
      </c>
      <c r="D2924" s="13" t="n">
        <v>1</v>
      </c>
      <c r="E2924" s="13" t="n">
        <v>875</v>
      </c>
      <c r="F2924" s="13" t="s">
        <v>679</v>
      </c>
      <c r="G2924" s="13" t="s">
        <v>26</v>
      </c>
      <c r="H2924" s="13" t="n">
        <v>6</v>
      </c>
      <c r="I2924" s="13" t="n">
        <v>1</v>
      </c>
      <c r="J2924" s="13" t="n">
        <v>11505</v>
      </c>
      <c r="K2924" s="14" t="n">
        <v>0.375</v>
      </c>
      <c r="L2924" s="15" t="n">
        <v>0.392361111111111</v>
      </c>
      <c r="M2924" s="16" t="n">
        <f aca="false">VLOOKUP(E2924,'Esp. percorsi al 18-10-22'!C:J,8,FALSE())</f>
        <v>7.90242239454059</v>
      </c>
      <c r="N2924" s="16"/>
      <c r="O2924" s="16"/>
      <c r="P2924" s="13" t="n">
        <v>41</v>
      </c>
      <c r="Q2924" s="17" t="n">
        <f aca="false">+M2924*P2924</f>
        <v>323.999318176164</v>
      </c>
      <c r="R2924" s="17" t="n">
        <f aca="false">+N2924*P2924</f>
        <v>0</v>
      </c>
      <c r="S2924" s="17"/>
      <c r="T2924" s="18" t="n">
        <f aca="false">+L2924-K2924</f>
        <v>0.0173611111111111</v>
      </c>
      <c r="U2924" s="18" t="n">
        <f aca="false">+T2924*P2924</f>
        <v>0.711805555555556</v>
      </c>
      <c r="V2924" s="18"/>
    </row>
    <row r="2925" s="13" customFormat="true" ht="12" hidden="false" customHeight="false" outlineLevel="0" collapsed="false">
      <c r="A2925" s="12" t="n">
        <v>13036</v>
      </c>
      <c r="B2925" s="13" t="s">
        <v>678</v>
      </c>
      <c r="C2925" s="13" t="s">
        <v>22</v>
      </c>
      <c r="D2925" s="13" t="n">
        <v>1</v>
      </c>
      <c r="E2925" s="13" t="n">
        <v>875</v>
      </c>
      <c r="F2925" s="13" t="s">
        <v>679</v>
      </c>
      <c r="G2925" s="13" t="s">
        <v>28</v>
      </c>
      <c r="H2925" s="13" t="s">
        <v>25</v>
      </c>
      <c r="I2925" s="13" t="n">
        <v>1</v>
      </c>
      <c r="J2925" s="13" t="n">
        <v>170</v>
      </c>
      <c r="K2925" s="14" t="n">
        <v>0.375</v>
      </c>
      <c r="L2925" s="15" t="n">
        <v>0.392361111111111</v>
      </c>
      <c r="M2925" s="16" t="n">
        <f aca="false">VLOOKUP(E2925,'Esp. percorsi al 18-10-22'!C:J,8,FALSE())</f>
        <v>7.90242239454059</v>
      </c>
      <c r="N2925" s="16"/>
      <c r="O2925" s="16"/>
      <c r="P2925" s="13" t="n">
        <v>52</v>
      </c>
      <c r="Q2925" s="17" t="n">
        <f aca="false">+M2925*P2925</f>
        <v>410.925964516111</v>
      </c>
      <c r="R2925" s="17" t="n">
        <f aca="false">+N2925*P2925</f>
        <v>0</v>
      </c>
      <c r="S2925" s="17"/>
      <c r="T2925" s="18" t="n">
        <f aca="false">+L2925-K2925</f>
        <v>0.0173611111111111</v>
      </c>
      <c r="U2925" s="18" t="n">
        <f aca="false">+T2925*P2925</f>
        <v>0.902777777777778</v>
      </c>
      <c r="V2925" s="18"/>
    </row>
    <row r="2926" s="13" customFormat="true" ht="12" hidden="false" customHeight="false" outlineLevel="0" collapsed="false">
      <c r="A2926" s="12" t="n">
        <v>12716</v>
      </c>
      <c r="B2926" s="13" t="s">
        <v>678</v>
      </c>
      <c r="C2926" s="13" t="s">
        <v>22</v>
      </c>
      <c r="D2926" s="13" t="n">
        <v>1</v>
      </c>
      <c r="E2926" s="13" t="n">
        <v>875</v>
      </c>
      <c r="F2926" s="13" t="s">
        <v>679</v>
      </c>
      <c r="G2926" s="13" t="s">
        <v>26</v>
      </c>
      <c r="H2926" s="19" t="s">
        <v>27</v>
      </c>
      <c r="I2926" s="13" t="n">
        <v>1</v>
      </c>
      <c r="J2926" s="13" t="n">
        <v>12716</v>
      </c>
      <c r="K2926" s="14" t="n">
        <v>0.378472222222222</v>
      </c>
      <c r="L2926" s="15" t="n">
        <v>0.397222222222222</v>
      </c>
      <c r="M2926" s="16" t="n">
        <f aca="false">VLOOKUP(E2926,'Esp. percorsi al 18-10-22'!C:J,8,FALSE())</f>
        <v>7.90242239454059</v>
      </c>
      <c r="N2926" s="16"/>
      <c r="O2926" s="16"/>
      <c r="P2926" s="13" t="n">
        <v>210</v>
      </c>
      <c r="Q2926" s="17" t="n">
        <f aca="false">+M2926*P2926</f>
        <v>1659.50870285352</v>
      </c>
      <c r="R2926" s="17" t="n">
        <f aca="false">+N2926*P2926</f>
        <v>0</v>
      </c>
      <c r="S2926" s="17"/>
      <c r="T2926" s="18" t="n">
        <f aca="false">+L2926-K2926</f>
        <v>0.01875</v>
      </c>
      <c r="U2926" s="18" t="n">
        <f aca="false">+T2926*P2926</f>
        <v>3.9375</v>
      </c>
      <c r="V2926" s="18"/>
    </row>
    <row r="2927" s="13" customFormat="true" ht="12" hidden="false" customHeight="false" outlineLevel="0" collapsed="false">
      <c r="A2927" s="12" t="n">
        <v>12718</v>
      </c>
      <c r="B2927" s="13" t="s">
        <v>678</v>
      </c>
      <c r="C2927" s="13" t="s">
        <v>22</v>
      </c>
      <c r="D2927" s="13" t="n">
        <v>1</v>
      </c>
      <c r="E2927" s="13" t="n">
        <v>875</v>
      </c>
      <c r="F2927" s="13" t="s">
        <v>679</v>
      </c>
      <c r="G2927" s="13" t="s">
        <v>26</v>
      </c>
      <c r="H2927" s="19" t="s">
        <v>27</v>
      </c>
      <c r="I2927" s="13" t="n">
        <v>1</v>
      </c>
      <c r="J2927" s="13" t="n">
        <v>12718</v>
      </c>
      <c r="K2927" s="14" t="n">
        <v>0.399305555555556</v>
      </c>
      <c r="L2927" s="15" t="n">
        <v>0.418055555555556</v>
      </c>
      <c r="M2927" s="16" t="n">
        <f aca="false">VLOOKUP(E2927,'Esp. percorsi al 18-10-22'!C:J,8,FALSE())</f>
        <v>7.90242239454059</v>
      </c>
      <c r="N2927" s="16"/>
      <c r="O2927" s="16"/>
      <c r="P2927" s="13" t="n">
        <v>210</v>
      </c>
      <c r="Q2927" s="17" t="n">
        <f aca="false">+M2927*P2927</f>
        <v>1659.50870285352</v>
      </c>
      <c r="R2927" s="17" t="n">
        <f aca="false">+N2927*P2927</f>
        <v>0</v>
      </c>
      <c r="S2927" s="17"/>
      <c r="T2927" s="18" t="n">
        <f aca="false">+L2927-K2927</f>
        <v>0.01875</v>
      </c>
      <c r="U2927" s="18" t="n">
        <f aca="false">+T2927*P2927</f>
        <v>3.9375</v>
      </c>
      <c r="V2927" s="18"/>
    </row>
    <row r="2928" s="13" customFormat="true" ht="12" hidden="false" customHeight="false" outlineLevel="0" collapsed="false">
      <c r="A2928" s="12" t="n">
        <v>6440</v>
      </c>
      <c r="B2928" s="13" t="s">
        <v>678</v>
      </c>
      <c r="C2928" s="13" t="s">
        <v>22</v>
      </c>
      <c r="D2928" s="13" t="n">
        <v>1</v>
      </c>
      <c r="E2928" s="13" t="n">
        <v>875</v>
      </c>
      <c r="F2928" s="13" t="s">
        <v>679</v>
      </c>
      <c r="G2928" s="13" t="s">
        <v>24</v>
      </c>
      <c r="H2928" s="13" t="s">
        <v>29</v>
      </c>
      <c r="I2928" s="13" t="n">
        <v>1</v>
      </c>
      <c r="J2928" s="13" t="n">
        <v>1984</v>
      </c>
      <c r="K2928" s="14" t="n">
        <v>0.416666666666667</v>
      </c>
      <c r="L2928" s="15" t="n">
        <v>0.434027777777778</v>
      </c>
      <c r="M2928" s="16" t="n">
        <f aca="false">VLOOKUP(E2928,'Esp. percorsi al 18-10-22'!C:J,8,FALSE())</f>
        <v>7.90242239454059</v>
      </c>
      <c r="N2928" s="16"/>
      <c r="O2928" s="16"/>
      <c r="P2928" s="13" t="n">
        <v>57</v>
      </c>
      <c r="Q2928" s="17" t="n">
        <f aca="false">+M2928*P2928</f>
        <v>450.438076488814</v>
      </c>
      <c r="R2928" s="17" t="n">
        <f aca="false">+N2928*P2928</f>
        <v>0</v>
      </c>
      <c r="S2928" s="17"/>
      <c r="T2928" s="18" t="n">
        <f aca="false">+L2928-K2928</f>
        <v>0.0173611111111111</v>
      </c>
      <c r="U2928" s="18" t="n">
        <f aca="false">+T2928*P2928</f>
        <v>0.989583333333333</v>
      </c>
      <c r="V2928" s="18"/>
    </row>
    <row r="2929" s="13" customFormat="true" ht="12" hidden="false" customHeight="false" outlineLevel="0" collapsed="false">
      <c r="A2929" s="12" t="n">
        <v>13031</v>
      </c>
      <c r="B2929" s="13" t="s">
        <v>678</v>
      </c>
      <c r="C2929" s="13" t="s">
        <v>22</v>
      </c>
      <c r="D2929" s="13" t="n">
        <v>1</v>
      </c>
      <c r="E2929" s="13" t="n">
        <v>875</v>
      </c>
      <c r="F2929" s="13" t="s">
        <v>679</v>
      </c>
      <c r="G2929" s="13" t="s">
        <v>26</v>
      </c>
      <c r="H2929" s="13" t="n">
        <v>6</v>
      </c>
      <c r="I2929" s="13" t="n">
        <v>1</v>
      </c>
      <c r="J2929" s="13" t="n">
        <v>11507</v>
      </c>
      <c r="K2929" s="14" t="n">
        <v>0.416666666666667</v>
      </c>
      <c r="L2929" s="15" t="n">
        <v>0.434027777777778</v>
      </c>
      <c r="M2929" s="16" t="n">
        <f aca="false">VLOOKUP(E2929,'Esp. percorsi al 18-10-22'!C:J,8,FALSE())</f>
        <v>7.90242239454059</v>
      </c>
      <c r="N2929" s="16"/>
      <c r="O2929" s="16"/>
      <c r="P2929" s="13" t="n">
        <v>41</v>
      </c>
      <c r="Q2929" s="17" t="n">
        <f aca="false">+M2929*P2929</f>
        <v>323.999318176164</v>
      </c>
      <c r="R2929" s="17" t="n">
        <f aca="false">+N2929*P2929</f>
        <v>0</v>
      </c>
      <c r="S2929" s="17"/>
      <c r="T2929" s="18" t="n">
        <f aca="false">+L2929-K2929</f>
        <v>0.0173611111111111</v>
      </c>
      <c r="U2929" s="18" t="n">
        <f aca="false">+T2929*P2929</f>
        <v>0.711805555555556</v>
      </c>
      <c r="V2929" s="18"/>
    </row>
    <row r="2930" s="13" customFormat="true" ht="12" hidden="false" customHeight="false" outlineLevel="0" collapsed="false">
      <c r="A2930" s="12" t="n">
        <v>13037</v>
      </c>
      <c r="B2930" s="13" t="s">
        <v>678</v>
      </c>
      <c r="C2930" s="13" t="s">
        <v>22</v>
      </c>
      <c r="D2930" s="13" t="n">
        <v>1</v>
      </c>
      <c r="E2930" s="13" t="n">
        <v>875</v>
      </c>
      <c r="F2930" s="13" t="s">
        <v>679</v>
      </c>
      <c r="G2930" s="13" t="s">
        <v>28</v>
      </c>
      <c r="H2930" s="13" t="s">
        <v>25</v>
      </c>
      <c r="I2930" s="13" t="n">
        <v>1</v>
      </c>
      <c r="J2930" s="13" t="n">
        <v>171</v>
      </c>
      <c r="K2930" s="14" t="n">
        <v>0.416666666666667</v>
      </c>
      <c r="L2930" s="15" t="n">
        <v>0.434027777777778</v>
      </c>
      <c r="M2930" s="16" t="n">
        <f aca="false">VLOOKUP(E2930,'Esp. percorsi al 18-10-22'!C:J,8,FALSE())</f>
        <v>7.90242239454059</v>
      </c>
      <c r="N2930" s="16"/>
      <c r="O2930" s="16"/>
      <c r="P2930" s="13" t="n">
        <v>52</v>
      </c>
      <c r="Q2930" s="17" t="n">
        <f aca="false">+M2930*P2930</f>
        <v>410.925964516111</v>
      </c>
      <c r="R2930" s="17" t="n">
        <f aca="false">+N2930*P2930</f>
        <v>0</v>
      </c>
      <c r="S2930" s="17"/>
      <c r="T2930" s="18" t="n">
        <f aca="false">+L2930-K2930</f>
        <v>0.0173611111111111</v>
      </c>
      <c r="U2930" s="18" t="n">
        <f aca="false">+T2930*P2930</f>
        <v>0.902777777777778</v>
      </c>
      <c r="V2930" s="18"/>
    </row>
    <row r="2931" s="13" customFormat="true" ht="12" hidden="false" customHeight="false" outlineLevel="0" collapsed="false">
      <c r="A2931" s="12" t="n">
        <v>12720</v>
      </c>
      <c r="B2931" s="13" t="s">
        <v>678</v>
      </c>
      <c r="C2931" s="13" t="s">
        <v>22</v>
      </c>
      <c r="D2931" s="13" t="n">
        <v>1</v>
      </c>
      <c r="E2931" s="13" t="n">
        <v>875</v>
      </c>
      <c r="F2931" s="13" t="s">
        <v>679</v>
      </c>
      <c r="G2931" s="13" t="s">
        <v>26</v>
      </c>
      <c r="H2931" s="19" t="s">
        <v>27</v>
      </c>
      <c r="I2931" s="13" t="n">
        <v>1</v>
      </c>
      <c r="J2931" s="13" t="n">
        <v>12720</v>
      </c>
      <c r="K2931" s="14" t="n">
        <v>0.423611111111111</v>
      </c>
      <c r="L2931" s="15" t="n">
        <v>0.442361111111111</v>
      </c>
      <c r="M2931" s="16" t="n">
        <f aca="false">VLOOKUP(E2931,'Esp. percorsi al 18-10-22'!C:J,8,FALSE())</f>
        <v>7.90242239454059</v>
      </c>
      <c r="N2931" s="16"/>
      <c r="O2931" s="16"/>
      <c r="P2931" s="13" t="n">
        <v>210</v>
      </c>
      <c r="Q2931" s="17" t="n">
        <f aca="false">+M2931*P2931</f>
        <v>1659.50870285352</v>
      </c>
      <c r="R2931" s="17" t="n">
        <f aca="false">+N2931*P2931</f>
        <v>0</v>
      </c>
      <c r="S2931" s="17"/>
      <c r="T2931" s="18" t="n">
        <f aca="false">+L2931-K2931</f>
        <v>0.01875</v>
      </c>
      <c r="U2931" s="18" t="n">
        <f aca="false">+T2931*P2931</f>
        <v>3.9375</v>
      </c>
      <c r="V2931" s="18"/>
    </row>
    <row r="2932" s="13" customFormat="true" ht="12" hidden="false" customHeight="false" outlineLevel="0" collapsed="false">
      <c r="A2932" s="12" t="n">
        <v>12722</v>
      </c>
      <c r="B2932" s="13" t="s">
        <v>678</v>
      </c>
      <c r="C2932" s="13" t="s">
        <v>22</v>
      </c>
      <c r="D2932" s="13" t="n">
        <v>1</v>
      </c>
      <c r="E2932" s="13" t="n">
        <v>875</v>
      </c>
      <c r="F2932" s="13" t="s">
        <v>679</v>
      </c>
      <c r="G2932" s="13" t="s">
        <v>26</v>
      </c>
      <c r="H2932" s="19" t="s">
        <v>27</v>
      </c>
      <c r="I2932" s="13" t="n">
        <v>1</v>
      </c>
      <c r="J2932" s="13" t="n">
        <v>12722</v>
      </c>
      <c r="K2932" s="14" t="n">
        <v>0.444444444444444</v>
      </c>
      <c r="L2932" s="15" t="n">
        <v>0.463194444444444</v>
      </c>
      <c r="M2932" s="16" t="n">
        <f aca="false">VLOOKUP(E2932,'Esp. percorsi al 18-10-22'!C:J,8,FALSE())</f>
        <v>7.90242239454059</v>
      </c>
      <c r="N2932" s="16"/>
      <c r="O2932" s="16"/>
      <c r="P2932" s="13" t="n">
        <v>210</v>
      </c>
      <c r="Q2932" s="17" t="n">
        <f aca="false">+M2932*P2932</f>
        <v>1659.50870285352</v>
      </c>
      <c r="R2932" s="17" t="n">
        <f aca="false">+N2932*P2932</f>
        <v>0</v>
      </c>
      <c r="S2932" s="17"/>
      <c r="T2932" s="18" t="n">
        <f aca="false">+L2932-K2932</f>
        <v>0.01875</v>
      </c>
      <c r="U2932" s="18" t="n">
        <f aca="false">+T2932*P2932</f>
        <v>3.9375</v>
      </c>
      <c r="V2932" s="18"/>
    </row>
    <row r="2933" s="13" customFormat="true" ht="12" hidden="false" customHeight="false" outlineLevel="0" collapsed="false">
      <c r="A2933" s="12" t="n">
        <v>6441</v>
      </c>
      <c r="B2933" s="13" t="s">
        <v>678</v>
      </c>
      <c r="C2933" s="13" t="s">
        <v>22</v>
      </c>
      <c r="D2933" s="13" t="n">
        <v>1</v>
      </c>
      <c r="E2933" s="13" t="n">
        <v>875</v>
      </c>
      <c r="F2933" s="13" t="s">
        <v>679</v>
      </c>
      <c r="G2933" s="13" t="s">
        <v>24</v>
      </c>
      <c r="H2933" s="13" t="s">
        <v>29</v>
      </c>
      <c r="I2933" s="13" t="n">
        <v>1</v>
      </c>
      <c r="J2933" s="13" t="n">
        <v>1985</v>
      </c>
      <c r="K2933" s="14" t="n">
        <v>0.458333333333333</v>
      </c>
      <c r="L2933" s="15" t="n">
        <v>0.475694444444444</v>
      </c>
      <c r="M2933" s="16" t="n">
        <f aca="false">VLOOKUP(E2933,'Esp. percorsi al 18-10-22'!C:J,8,FALSE())</f>
        <v>7.90242239454059</v>
      </c>
      <c r="N2933" s="16"/>
      <c r="O2933" s="16"/>
      <c r="P2933" s="13" t="n">
        <v>57</v>
      </c>
      <c r="Q2933" s="17" t="n">
        <f aca="false">+M2933*P2933</f>
        <v>450.438076488814</v>
      </c>
      <c r="R2933" s="17" t="n">
        <f aca="false">+N2933*P2933</f>
        <v>0</v>
      </c>
      <c r="S2933" s="17"/>
      <c r="T2933" s="18" t="n">
        <f aca="false">+L2933-K2933</f>
        <v>0.0173611111111111</v>
      </c>
      <c r="U2933" s="18" t="n">
        <f aca="false">+T2933*P2933</f>
        <v>0.989583333333333</v>
      </c>
      <c r="V2933" s="18"/>
    </row>
    <row r="2934" s="13" customFormat="true" ht="12" hidden="false" customHeight="false" outlineLevel="0" collapsed="false">
      <c r="A2934" s="12" t="n">
        <v>13032</v>
      </c>
      <c r="B2934" s="13" t="s">
        <v>678</v>
      </c>
      <c r="C2934" s="13" t="s">
        <v>22</v>
      </c>
      <c r="D2934" s="13" t="n">
        <v>1</v>
      </c>
      <c r="E2934" s="13" t="n">
        <v>875</v>
      </c>
      <c r="F2934" s="13" t="s">
        <v>679</v>
      </c>
      <c r="G2934" s="13" t="s">
        <v>26</v>
      </c>
      <c r="H2934" s="13" t="n">
        <v>6</v>
      </c>
      <c r="I2934" s="13" t="n">
        <v>1</v>
      </c>
      <c r="J2934" s="13" t="n">
        <v>11509</v>
      </c>
      <c r="K2934" s="14" t="n">
        <v>0.458333333333333</v>
      </c>
      <c r="L2934" s="15" t="n">
        <v>0.475694444444444</v>
      </c>
      <c r="M2934" s="16" t="n">
        <f aca="false">VLOOKUP(E2934,'Esp. percorsi al 18-10-22'!C:J,8,FALSE())</f>
        <v>7.90242239454059</v>
      </c>
      <c r="N2934" s="16"/>
      <c r="O2934" s="16"/>
      <c r="P2934" s="13" t="n">
        <v>41</v>
      </c>
      <c r="Q2934" s="17" t="n">
        <f aca="false">+M2934*P2934</f>
        <v>323.999318176164</v>
      </c>
      <c r="R2934" s="17" t="n">
        <f aca="false">+N2934*P2934</f>
        <v>0</v>
      </c>
      <c r="S2934" s="17"/>
      <c r="T2934" s="18" t="n">
        <f aca="false">+L2934-K2934</f>
        <v>0.0173611111111111</v>
      </c>
      <c r="U2934" s="18" t="n">
        <f aca="false">+T2934*P2934</f>
        <v>0.711805555555556</v>
      </c>
      <c r="V2934" s="18"/>
    </row>
    <row r="2935" s="13" customFormat="true" ht="12" hidden="false" customHeight="false" outlineLevel="0" collapsed="false">
      <c r="A2935" s="12" t="n">
        <v>13038</v>
      </c>
      <c r="B2935" s="13" t="s">
        <v>678</v>
      </c>
      <c r="C2935" s="13" t="s">
        <v>22</v>
      </c>
      <c r="D2935" s="13" t="n">
        <v>1</v>
      </c>
      <c r="E2935" s="13" t="n">
        <v>875</v>
      </c>
      <c r="F2935" s="13" t="s">
        <v>679</v>
      </c>
      <c r="G2935" s="13" t="s">
        <v>28</v>
      </c>
      <c r="H2935" s="13" t="s">
        <v>25</v>
      </c>
      <c r="I2935" s="13" t="n">
        <v>1</v>
      </c>
      <c r="J2935" s="13" t="n">
        <v>172</v>
      </c>
      <c r="K2935" s="14" t="n">
        <v>0.458333333333333</v>
      </c>
      <c r="L2935" s="15" t="n">
        <v>0.475694444444444</v>
      </c>
      <c r="M2935" s="16" t="n">
        <f aca="false">VLOOKUP(E2935,'Esp. percorsi al 18-10-22'!C:J,8,FALSE())</f>
        <v>7.90242239454059</v>
      </c>
      <c r="N2935" s="16"/>
      <c r="O2935" s="16"/>
      <c r="P2935" s="13" t="n">
        <v>52</v>
      </c>
      <c r="Q2935" s="17" t="n">
        <f aca="false">+M2935*P2935</f>
        <v>410.925964516111</v>
      </c>
      <c r="R2935" s="17" t="n">
        <f aca="false">+N2935*P2935</f>
        <v>0</v>
      </c>
      <c r="S2935" s="17"/>
      <c r="T2935" s="18" t="n">
        <f aca="false">+L2935-K2935</f>
        <v>0.0173611111111111</v>
      </c>
      <c r="U2935" s="18" t="n">
        <f aca="false">+T2935*P2935</f>
        <v>0.902777777777778</v>
      </c>
      <c r="V2935" s="18"/>
    </row>
    <row r="2936" s="13" customFormat="true" ht="12" hidden="false" customHeight="false" outlineLevel="0" collapsed="false">
      <c r="A2936" s="12" t="n">
        <v>12725</v>
      </c>
      <c r="B2936" s="13" t="s">
        <v>678</v>
      </c>
      <c r="C2936" s="13" t="s">
        <v>22</v>
      </c>
      <c r="D2936" s="13" t="n">
        <v>1</v>
      </c>
      <c r="E2936" s="13" t="n">
        <v>875</v>
      </c>
      <c r="F2936" s="13" t="s">
        <v>679</v>
      </c>
      <c r="G2936" s="13" t="s">
        <v>26</v>
      </c>
      <c r="H2936" s="19" t="s">
        <v>27</v>
      </c>
      <c r="I2936" s="13" t="n">
        <v>1</v>
      </c>
      <c r="J2936" s="13" t="n">
        <v>12725</v>
      </c>
      <c r="K2936" s="14" t="n">
        <v>0.46875</v>
      </c>
      <c r="L2936" s="15" t="n">
        <v>0.4875</v>
      </c>
      <c r="M2936" s="16" t="n">
        <f aca="false">VLOOKUP(E2936,'Esp. percorsi al 18-10-22'!C:J,8,FALSE())</f>
        <v>7.90242239454059</v>
      </c>
      <c r="N2936" s="16"/>
      <c r="O2936" s="16"/>
      <c r="P2936" s="13" t="n">
        <v>210</v>
      </c>
      <c r="Q2936" s="17" t="n">
        <f aca="false">+M2936*P2936</f>
        <v>1659.50870285352</v>
      </c>
      <c r="R2936" s="17" t="n">
        <f aca="false">+N2936*P2936</f>
        <v>0</v>
      </c>
      <c r="S2936" s="17"/>
      <c r="T2936" s="18" t="n">
        <f aca="false">+L2936-K2936</f>
        <v>0.01875</v>
      </c>
      <c r="U2936" s="18" t="n">
        <f aca="false">+T2936*P2936</f>
        <v>3.9375</v>
      </c>
      <c r="V2936" s="18"/>
    </row>
    <row r="2937" s="13" customFormat="true" ht="12" hidden="false" customHeight="false" outlineLevel="0" collapsed="false">
      <c r="A2937" s="12" t="n">
        <v>12726</v>
      </c>
      <c r="B2937" s="13" t="s">
        <v>678</v>
      </c>
      <c r="C2937" s="13" t="s">
        <v>22</v>
      </c>
      <c r="D2937" s="13" t="n">
        <v>1</v>
      </c>
      <c r="E2937" s="13" t="n">
        <v>875</v>
      </c>
      <c r="F2937" s="13" t="s">
        <v>679</v>
      </c>
      <c r="G2937" s="13" t="s">
        <v>26</v>
      </c>
      <c r="H2937" s="19" t="s">
        <v>27</v>
      </c>
      <c r="I2937" s="13" t="n">
        <v>1</v>
      </c>
      <c r="J2937" s="13" t="n">
        <v>12726</v>
      </c>
      <c r="K2937" s="14" t="n">
        <v>0.489583333333333</v>
      </c>
      <c r="L2937" s="15" t="n">
        <v>0.508333333333333</v>
      </c>
      <c r="M2937" s="16" t="n">
        <f aca="false">VLOOKUP(E2937,'Esp. percorsi al 18-10-22'!C:J,8,FALSE())</f>
        <v>7.90242239454059</v>
      </c>
      <c r="N2937" s="16"/>
      <c r="O2937" s="16"/>
      <c r="P2937" s="13" t="n">
        <v>210</v>
      </c>
      <c r="Q2937" s="17" t="n">
        <f aca="false">+M2937*P2937</f>
        <v>1659.50870285352</v>
      </c>
      <c r="R2937" s="17" t="n">
        <f aca="false">+N2937*P2937</f>
        <v>0</v>
      </c>
      <c r="S2937" s="17"/>
      <c r="T2937" s="18" t="n">
        <f aca="false">+L2937-K2937</f>
        <v>0.01875</v>
      </c>
      <c r="U2937" s="18" t="n">
        <f aca="false">+T2937*P2937</f>
        <v>3.9375</v>
      </c>
      <c r="V2937" s="18"/>
    </row>
    <row r="2938" s="13" customFormat="true" ht="12" hidden="false" customHeight="false" outlineLevel="0" collapsed="false">
      <c r="A2938" s="12" t="n">
        <v>6442</v>
      </c>
      <c r="B2938" s="13" t="s">
        <v>678</v>
      </c>
      <c r="C2938" s="13" t="s">
        <v>22</v>
      </c>
      <c r="D2938" s="13" t="n">
        <v>1</v>
      </c>
      <c r="E2938" s="13" t="n">
        <v>875</v>
      </c>
      <c r="F2938" s="13" t="s">
        <v>679</v>
      </c>
      <c r="G2938" s="13" t="s">
        <v>24</v>
      </c>
      <c r="H2938" s="13" t="s">
        <v>29</v>
      </c>
      <c r="I2938" s="13" t="n">
        <v>1</v>
      </c>
      <c r="J2938" s="13" t="n">
        <v>1986</v>
      </c>
      <c r="K2938" s="14" t="n">
        <v>0.5</v>
      </c>
      <c r="L2938" s="15" t="n">
        <v>0.517361111111111</v>
      </c>
      <c r="M2938" s="16" t="n">
        <f aca="false">VLOOKUP(E2938,'Esp. percorsi al 18-10-22'!C:J,8,FALSE())</f>
        <v>7.90242239454059</v>
      </c>
      <c r="N2938" s="16"/>
      <c r="O2938" s="16"/>
      <c r="P2938" s="13" t="n">
        <v>57</v>
      </c>
      <c r="Q2938" s="17" t="n">
        <f aca="false">+M2938*P2938</f>
        <v>450.438076488814</v>
      </c>
      <c r="R2938" s="17" t="n">
        <f aca="false">+N2938*P2938</f>
        <v>0</v>
      </c>
      <c r="S2938" s="17"/>
      <c r="T2938" s="18" t="n">
        <f aca="false">+L2938-K2938</f>
        <v>0.0173611111111111</v>
      </c>
      <c r="U2938" s="18" t="n">
        <f aca="false">+T2938*P2938</f>
        <v>0.989583333333333</v>
      </c>
      <c r="V2938" s="18"/>
    </row>
    <row r="2939" s="13" customFormat="true" ht="12" hidden="false" customHeight="false" outlineLevel="0" collapsed="false">
      <c r="A2939" s="12" t="n">
        <v>13033</v>
      </c>
      <c r="B2939" s="13" t="s">
        <v>678</v>
      </c>
      <c r="C2939" s="13" t="s">
        <v>22</v>
      </c>
      <c r="D2939" s="13" t="n">
        <v>1</v>
      </c>
      <c r="E2939" s="13" t="n">
        <v>875</v>
      </c>
      <c r="F2939" s="13" t="s">
        <v>679</v>
      </c>
      <c r="G2939" s="13" t="s">
        <v>26</v>
      </c>
      <c r="H2939" s="13" t="n">
        <v>6</v>
      </c>
      <c r="I2939" s="13" t="n">
        <v>1</v>
      </c>
      <c r="J2939" s="13" t="n">
        <v>11511</v>
      </c>
      <c r="K2939" s="14" t="n">
        <v>0.5</v>
      </c>
      <c r="L2939" s="15" t="n">
        <v>0.517361111111111</v>
      </c>
      <c r="M2939" s="16" t="n">
        <f aca="false">VLOOKUP(E2939,'Esp. percorsi al 18-10-22'!C:J,8,FALSE())</f>
        <v>7.90242239454059</v>
      </c>
      <c r="N2939" s="16"/>
      <c r="O2939" s="16"/>
      <c r="P2939" s="13" t="n">
        <v>41</v>
      </c>
      <c r="Q2939" s="17" t="n">
        <f aca="false">+M2939*P2939</f>
        <v>323.999318176164</v>
      </c>
      <c r="R2939" s="17" t="n">
        <f aca="false">+N2939*P2939</f>
        <v>0</v>
      </c>
      <c r="S2939" s="17"/>
      <c r="T2939" s="18" t="n">
        <f aca="false">+L2939-K2939</f>
        <v>0.0173611111111111</v>
      </c>
      <c r="U2939" s="18" t="n">
        <f aca="false">+T2939*P2939</f>
        <v>0.711805555555556</v>
      </c>
      <c r="V2939" s="18"/>
    </row>
    <row r="2940" s="13" customFormat="true" ht="12" hidden="false" customHeight="false" outlineLevel="0" collapsed="false">
      <c r="A2940" s="12" t="n">
        <v>13039</v>
      </c>
      <c r="B2940" s="13" t="s">
        <v>678</v>
      </c>
      <c r="C2940" s="13" t="s">
        <v>22</v>
      </c>
      <c r="D2940" s="13" t="n">
        <v>1</v>
      </c>
      <c r="E2940" s="13" t="n">
        <v>875</v>
      </c>
      <c r="F2940" s="13" t="s">
        <v>679</v>
      </c>
      <c r="G2940" s="13" t="s">
        <v>28</v>
      </c>
      <c r="H2940" s="13" t="s">
        <v>25</v>
      </c>
      <c r="I2940" s="13" t="n">
        <v>1</v>
      </c>
      <c r="J2940" s="13" t="n">
        <v>173</v>
      </c>
      <c r="K2940" s="14" t="n">
        <v>0.5</v>
      </c>
      <c r="L2940" s="15" t="n">
        <v>0.517361111111111</v>
      </c>
      <c r="M2940" s="16" t="n">
        <f aca="false">VLOOKUP(E2940,'Esp. percorsi al 18-10-22'!C:J,8,FALSE())</f>
        <v>7.90242239454059</v>
      </c>
      <c r="N2940" s="16"/>
      <c r="O2940" s="16"/>
      <c r="P2940" s="13" t="n">
        <v>52</v>
      </c>
      <c r="Q2940" s="17" t="n">
        <f aca="false">+M2940*P2940</f>
        <v>410.925964516111</v>
      </c>
      <c r="R2940" s="17" t="n">
        <f aca="false">+N2940*P2940</f>
        <v>0</v>
      </c>
      <c r="S2940" s="17"/>
      <c r="T2940" s="18" t="n">
        <f aca="false">+L2940-K2940</f>
        <v>0.0173611111111111</v>
      </c>
      <c r="U2940" s="18" t="n">
        <f aca="false">+T2940*P2940</f>
        <v>0.902777777777778</v>
      </c>
      <c r="V2940" s="18"/>
    </row>
    <row r="2941" s="13" customFormat="true" ht="12" hidden="false" customHeight="false" outlineLevel="0" collapsed="false">
      <c r="A2941" s="12" t="n">
        <v>12728</v>
      </c>
      <c r="B2941" s="13" t="s">
        <v>678</v>
      </c>
      <c r="C2941" s="13" t="s">
        <v>22</v>
      </c>
      <c r="D2941" s="13" t="n">
        <v>1</v>
      </c>
      <c r="E2941" s="13" t="n">
        <v>875</v>
      </c>
      <c r="F2941" s="13" t="s">
        <v>679</v>
      </c>
      <c r="G2941" s="13" t="s">
        <v>26</v>
      </c>
      <c r="H2941" s="19" t="s">
        <v>27</v>
      </c>
      <c r="I2941" s="13" t="n">
        <v>1</v>
      </c>
      <c r="J2941" s="13" t="n">
        <v>12728</v>
      </c>
      <c r="K2941" s="14" t="n">
        <v>0.513888888888889</v>
      </c>
      <c r="L2941" s="15" t="n">
        <v>0.532638888888889</v>
      </c>
      <c r="M2941" s="16" t="n">
        <f aca="false">VLOOKUP(E2941,'Esp. percorsi al 18-10-22'!C:J,8,FALSE())</f>
        <v>7.90242239454059</v>
      </c>
      <c r="N2941" s="16"/>
      <c r="O2941" s="16"/>
      <c r="P2941" s="13" t="n">
        <v>210</v>
      </c>
      <c r="Q2941" s="17" t="n">
        <f aca="false">+M2941*P2941</f>
        <v>1659.50870285352</v>
      </c>
      <c r="R2941" s="17" t="n">
        <f aca="false">+N2941*P2941</f>
        <v>0</v>
      </c>
      <c r="S2941" s="17"/>
      <c r="T2941" s="18" t="n">
        <f aca="false">+L2941-K2941</f>
        <v>0.01875</v>
      </c>
      <c r="U2941" s="18" t="n">
        <f aca="false">+T2941*P2941</f>
        <v>3.9375</v>
      </c>
      <c r="V2941" s="18"/>
    </row>
    <row r="2942" s="13" customFormat="true" ht="12" hidden="false" customHeight="false" outlineLevel="0" collapsed="false">
      <c r="A2942" s="12" t="n">
        <v>12730</v>
      </c>
      <c r="B2942" s="13" t="s">
        <v>678</v>
      </c>
      <c r="C2942" s="13" t="s">
        <v>22</v>
      </c>
      <c r="D2942" s="13" t="n">
        <v>1</v>
      </c>
      <c r="E2942" s="13" t="n">
        <v>875</v>
      </c>
      <c r="F2942" s="13" t="s">
        <v>679</v>
      </c>
      <c r="G2942" s="13" t="s">
        <v>26</v>
      </c>
      <c r="H2942" s="19" t="s">
        <v>27</v>
      </c>
      <c r="I2942" s="13" t="n">
        <v>1</v>
      </c>
      <c r="J2942" s="13" t="n">
        <v>12730</v>
      </c>
      <c r="K2942" s="14" t="n">
        <v>0.534722222222222</v>
      </c>
      <c r="L2942" s="15" t="n">
        <v>0.553472222222222</v>
      </c>
      <c r="M2942" s="16" t="n">
        <f aca="false">VLOOKUP(E2942,'Esp. percorsi al 18-10-22'!C:J,8,FALSE())</f>
        <v>7.90242239454059</v>
      </c>
      <c r="N2942" s="16"/>
      <c r="O2942" s="16"/>
      <c r="P2942" s="13" t="n">
        <v>210</v>
      </c>
      <c r="Q2942" s="17" t="n">
        <f aca="false">+M2942*P2942</f>
        <v>1659.50870285352</v>
      </c>
      <c r="R2942" s="17" t="n">
        <f aca="false">+N2942*P2942</f>
        <v>0</v>
      </c>
      <c r="S2942" s="17"/>
      <c r="T2942" s="18" t="n">
        <f aca="false">+L2942-K2942</f>
        <v>0.01875</v>
      </c>
      <c r="U2942" s="18" t="n">
        <f aca="false">+T2942*P2942</f>
        <v>3.9375</v>
      </c>
      <c r="V2942" s="18"/>
    </row>
    <row r="2943" s="13" customFormat="true" ht="12" hidden="false" customHeight="false" outlineLevel="0" collapsed="false">
      <c r="A2943" s="12" t="n">
        <v>6443</v>
      </c>
      <c r="B2943" s="13" t="s">
        <v>678</v>
      </c>
      <c r="C2943" s="13" t="s">
        <v>22</v>
      </c>
      <c r="D2943" s="13" t="n">
        <v>1</v>
      </c>
      <c r="E2943" s="13" t="n">
        <v>875</v>
      </c>
      <c r="F2943" s="13" t="s">
        <v>679</v>
      </c>
      <c r="G2943" s="13" t="s">
        <v>24</v>
      </c>
      <c r="H2943" s="13" t="s">
        <v>29</v>
      </c>
      <c r="I2943" s="13" t="n">
        <v>1</v>
      </c>
      <c r="J2943" s="13" t="n">
        <v>1987</v>
      </c>
      <c r="K2943" s="14" t="n">
        <v>0.541666666666667</v>
      </c>
      <c r="L2943" s="15" t="n">
        <v>0.559027777777778</v>
      </c>
      <c r="M2943" s="16" t="n">
        <f aca="false">VLOOKUP(E2943,'Esp. percorsi al 18-10-22'!C:J,8,FALSE())</f>
        <v>7.90242239454059</v>
      </c>
      <c r="N2943" s="16"/>
      <c r="O2943" s="16"/>
      <c r="P2943" s="13" t="n">
        <v>57</v>
      </c>
      <c r="Q2943" s="17" t="n">
        <f aca="false">+M2943*P2943</f>
        <v>450.438076488814</v>
      </c>
      <c r="R2943" s="17" t="n">
        <f aca="false">+N2943*P2943</f>
        <v>0</v>
      </c>
      <c r="S2943" s="17"/>
      <c r="T2943" s="18" t="n">
        <f aca="false">+L2943-K2943</f>
        <v>0.0173611111111111</v>
      </c>
      <c r="U2943" s="18" t="n">
        <f aca="false">+T2943*P2943</f>
        <v>0.989583333333333</v>
      </c>
      <c r="V2943" s="18"/>
    </row>
    <row r="2944" s="13" customFormat="true" ht="12" hidden="false" customHeight="false" outlineLevel="0" collapsed="false">
      <c r="A2944" s="12" t="n">
        <v>13034</v>
      </c>
      <c r="B2944" s="13" t="s">
        <v>678</v>
      </c>
      <c r="C2944" s="13" t="s">
        <v>22</v>
      </c>
      <c r="D2944" s="13" t="n">
        <v>1</v>
      </c>
      <c r="E2944" s="13" t="n">
        <v>875</v>
      </c>
      <c r="F2944" s="13" t="s">
        <v>679</v>
      </c>
      <c r="G2944" s="13" t="s">
        <v>26</v>
      </c>
      <c r="H2944" s="13" t="n">
        <v>6</v>
      </c>
      <c r="I2944" s="13" t="n">
        <v>1</v>
      </c>
      <c r="J2944" s="13" t="n">
        <v>11513</v>
      </c>
      <c r="K2944" s="14" t="n">
        <v>0.541666666666667</v>
      </c>
      <c r="L2944" s="15" t="n">
        <v>0.559027777777778</v>
      </c>
      <c r="M2944" s="16" t="n">
        <f aca="false">VLOOKUP(E2944,'Esp. percorsi al 18-10-22'!C:J,8,FALSE())</f>
        <v>7.90242239454059</v>
      </c>
      <c r="N2944" s="16"/>
      <c r="O2944" s="16"/>
      <c r="P2944" s="13" t="n">
        <v>41</v>
      </c>
      <c r="Q2944" s="17" t="n">
        <f aca="false">+M2944*P2944</f>
        <v>323.999318176164</v>
      </c>
      <c r="R2944" s="17" t="n">
        <f aca="false">+N2944*P2944</f>
        <v>0</v>
      </c>
      <c r="S2944" s="17"/>
      <c r="T2944" s="18" t="n">
        <f aca="false">+L2944-K2944</f>
        <v>0.0173611111111111</v>
      </c>
      <c r="U2944" s="18" t="n">
        <f aca="false">+T2944*P2944</f>
        <v>0.711805555555556</v>
      </c>
      <c r="V2944" s="18"/>
    </row>
    <row r="2945" s="13" customFormat="true" ht="12" hidden="false" customHeight="false" outlineLevel="0" collapsed="false">
      <c r="A2945" s="12" t="n">
        <v>13040</v>
      </c>
      <c r="B2945" s="13" t="s">
        <v>678</v>
      </c>
      <c r="C2945" s="13" t="s">
        <v>22</v>
      </c>
      <c r="D2945" s="13" t="n">
        <v>1</v>
      </c>
      <c r="E2945" s="13" t="n">
        <v>875</v>
      </c>
      <c r="F2945" s="13" t="s">
        <v>679</v>
      </c>
      <c r="G2945" s="13" t="s">
        <v>28</v>
      </c>
      <c r="H2945" s="13" t="s">
        <v>25</v>
      </c>
      <c r="I2945" s="13" t="n">
        <v>1</v>
      </c>
      <c r="J2945" s="13" t="n">
        <v>174</v>
      </c>
      <c r="K2945" s="14" t="n">
        <v>0.541666666666667</v>
      </c>
      <c r="L2945" s="15" t="n">
        <v>0.559027777777778</v>
      </c>
      <c r="M2945" s="16" t="n">
        <f aca="false">VLOOKUP(E2945,'Esp. percorsi al 18-10-22'!C:J,8,FALSE())</f>
        <v>7.90242239454059</v>
      </c>
      <c r="N2945" s="16"/>
      <c r="O2945" s="16"/>
      <c r="P2945" s="13" t="n">
        <v>52</v>
      </c>
      <c r="Q2945" s="17" t="n">
        <f aca="false">+M2945*P2945</f>
        <v>410.925964516111</v>
      </c>
      <c r="R2945" s="17" t="n">
        <f aca="false">+N2945*P2945</f>
        <v>0</v>
      </c>
      <c r="S2945" s="17"/>
      <c r="T2945" s="18" t="n">
        <f aca="false">+L2945-K2945</f>
        <v>0.0173611111111111</v>
      </c>
      <c r="U2945" s="18" t="n">
        <f aca="false">+T2945*P2945</f>
        <v>0.902777777777778</v>
      </c>
      <c r="V2945" s="18"/>
    </row>
    <row r="2946" s="13" customFormat="true" ht="12" hidden="false" customHeight="false" outlineLevel="0" collapsed="false">
      <c r="A2946" s="12" t="n">
        <v>12732</v>
      </c>
      <c r="B2946" s="13" t="s">
        <v>678</v>
      </c>
      <c r="C2946" s="13" t="s">
        <v>22</v>
      </c>
      <c r="D2946" s="13" t="n">
        <v>1</v>
      </c>
      <c r="E2946" s="13" t="n">
        <v>875</v>
      </c>
      <c r="F2946" s="13" t="s">
        <v>679</v>
      </c>
      <c r="G2946" s="13" t="s">
        <v>26</v>
      </c>
      <c r="H2946" s="19" t="s">
        <v>27</v>
      </c>
      <c r="I2946" s="13" t="n">
        <v>1</v>
      </c>
      <c r="J2946" s="13" t="n">
        <v>12732</v>
      </c>
      <c r="K2946" s="14" t="n">
        <v>0.559027777777778</v>
      </c>
      <c r="L2946" s="15" t="n">
        <v>0.577777777777778</v>
      </c>
      <c r="M2946" s="16" t="n">
        <f aca="false">VLOOKUP(E2946,'Esp. percorsi al 18-10-22'!C:J,8,FALSE())</f>
        <v>7.90242239454059</v>
      </c>
      <c r="N2946" s="16"/>
      <c r="O2946" s="16"/>
      <c r="P2946" s="13" t="n">
        <v>210</v>
      </c>
      <c r="Q2946" s="17" t="n">
        <f aca="false">+M2946*P2946</f>
        <v>1659.50870285352</v>
      </c>
      <c r="R2946" s="17" t="n">
        <f aca="false">+N2946*P2946</f>
        <v>0</v>
      </c>
      <c r="S2946" s="17"/>
      <c r="T2946" s="18" t="n">
        <f aca="false">+L2946-K2946</f>
        <v>0.01875</v>
      </c>
      <c r="U2946" s="18" t="n">
        <f aca="false">+T2946*P2946</f>
        <v>3.9375</v>
      </c>
      <c r="V2946" s="18"/>
    </row>
    <row r="2947" s="13" customFormat="true" ht="12" hidden="false" customHeight="false" outlineLevel="0" collapsed="false">
      <c r="A2947" s="12" t="n">
        <v>12734</v>
      </c>
      <c r="B2947" s="13" t="s">
        <v>678</v>
      </c>
      <c r="C2947" s="13" t="s">
        <v>22</v>
      </c>
      <c r="D2947" s="13" t="n">
        <v>1</v>
      </c>
      <c r="E2947" s="13" t="n">
        <v>875</v>
      </c>
      <c r="F2947" s="13" t="s">
        <v>679</v>
      </c>
      <c r="G2947" s="13" t="s">
        <v>26</v>
      </c>
      <c r="H2947" s="19" t="s">
        <v>27</v>
      </c>
      <c r="I2947" s="13" t="n">
        <v>1</v>
      </c>
      <c r="J2947" s="13" t="n">
        <v>12734</v>
      </c>
      <c r="K2947" s="14" t="n">
        <v>0.579861111111111</v>
      </c>
      <c r="L2947" s="15" t="n">
        <v>0.598611111111111</v>
      </c>
      <c r="M2947" s="16" t="n">
        <f aca="false">VLOOKUP(E2947,'Esp. percorsi al 18-10-22'!C:J,8,FALSE())</f>
        <v>7.90242239454059</v>
      </c>
      <c r="N2947" s="16"/>
      <c r="O2947" s="16"/>
      <c r="P2947" s="13" t="n">
        <v>210</v>
      </c>
      <c r="Q2947" s="17" t="n">
        <f aca="false">+M2947*P2947</f>
        <v>1659.50870285352</v>
      </c>
      <c r="R2947" s="17" t="n">
        <f aca="false">+N2947*P2947</f>
        <v>0</v>
      </c>
      <c r="S2947" s="17"/>
      <c r="T2947" s="18" t="n">
        <f aca="false">+L2947-K2947</f>
        <v>0.01875</v>
      </c>
      <c r="U2947" s="18" t="n">
        <f aca="false">+T2947*P2947</f>
        <v>3.9375</v>
      </c>
      <c r="V2947" s="18"/>
    </row>
    <row r="2948" s="13" customFormat="true" ht="12" hidden="false" customHeight="false" outlineLevel="0" collapsed="false">
      <c r="A2948" s="12" t="n">
        <v>6444</v>
      </c>
      <c r="B2948" s="13" t="s">
        <v>678</v>
      </c>
      <c r="C2948" s="13" t="s">
        <v>22</v>
      </c>
      <c r="D2948" s="13" t="n">
        <v>1</v>
      </c>
      <c r="E2948" s="13" t="n">
        <v>875</v>
      </c>
      <c r="F2948" s="13" t="s">
        <v>679</v>
      </c>
      <c r="G2948" s="13" t="s">
        <v>24</v>
      </c>
      <c r="H2948" s="13" t="s">
        <v>29</v>
      </c>
      <c r="I2948" s="13" t="n">
        <v>1</v>
      </c>
      <c r="J2948" s="13" t="n">
        <v>1988</v>
      </c>
      <c r="K2948" s="14" t="n">
        <v>0.583333333333333</v>
      </c>
      <c r="L2948" s="15" t="n">
        <v>0.600694444444444</v>
      </c>
      <c r="M2948" s="16" t="n">
        <f aca="false">VLOOKUP(E2948,'Esp. percorsi al 18-10-22'!C:J,8,FALSE())</f>
        <v>7.90242239454059</v>
      </c>
      <c r="N2948" s="16"/>
      <c r="O2948" s="16"/>
      <c r="P2948" s="13" t="n">
        <v>57</v>
      </c>
      <c r="Q2948" s="17" t="n">
        <f aca="false">+M2948*P2948</f>
        <v>450.438076488814</v>
      </c>
      <c r="R2948" s="17" t="n">
        <f aca="false">+N2948*P2948</f>
        <v>0</v>
      </c>
      <c r="S2948" s="17"/>
      <c r="T2948" s="18" t="n">
        <f aca="false">+L2948-K2948</f>
        <v>0.0173611111111111</v>
      </c>
      <c r="U2948" s="18" t="n">
        <f aca="false">+T2948*P2948</f>
        <v>0.989583333333333</v>
      </c>
      <c r="V2948" s="18"/>
    </row>
    <row r="2949" s="13" customFormat="true" ht="12" hidden="false" customHeight="false" outlineLevel="0" collapsed="false">
      <c r="A2949" s="12" t="n">
        <v>13035</v>
      </c>
      <c r="B2949" s="13" t="s">
        <v>678</v>
      </c>
      <c r="C2949" s="13" t="s">
        <v>22</v>
      </c>
      <c r="D2949" s="13" t="n">
        <v>1</v>
      </c>
      <c r="E2949" s="13" t="n">
        <v>875</v>
      </c>
      <c r="F2949" s="13" t="s">
        <v>679</v>
      </c>
      <c r="G2949" s="13" t="s">
        <v>26</v>
      </c>
      <c r="H2949" s="13" t="n">
        <v>6</v>
      </c>
      <c r="I2949" s="13" t="n">
        <v>1</v>
      </c>
      <c r="J2949" s="13" t="n">
        <v>11515</v>
      </c>
      <c r="K2949" s="14" t="n">
        <v>0.583333333333333</v>
      </c>
      <c r="L2949" s="15" t="n">
        <v>0.600694444444444</v>
      </c>
      <c r="M2949" s="16" t="n">
        <f aca="false">VLOOKUP(E2949,'Esp. percorsi al 18-10-22'!C:J,8,FALSE())</f>
        <v>7.90242239454059</v>
      </c>
      <c r="N2949" s="16"/>
      <c r="O2949" s="16"/>
      <c r="P2949" s="13" t="n">
        <v>41</v>
      </c>
      <c r="Q2949" s="17" t="n">
        <f aca="false">+M2949*P2949</f>
        <v>323.999318176164</v>
      </c>
      <c r="R2949" s="17" t="n">
        <f aca="false">+N2949*P2949</f>
        <v>0</v>
      </c>
      <c r="S2949" s="17"/>
      <c r="T2949" s="18" t="n">
        <f aca="false">+L2949-K2949</f>
        <v>0.0173611111111111</v>
      </c>
      <c r="U2949" s="18" t="n">
        <f aca="false">+T2949*P2949</f>
        <v>0.711805555555556</v>
      </c>
      <c r="V2949" s="18"/>
    </row>
    <row r="2950" s="13" customFormat="true" ht="12" hidden="false" customHeight="false" outlineLevel="0" collapsed="false">
      <c r="A2950" s="12" t="n">
        <v>13041</v>
      </c>
      <c r="B2950" s="13" t="s">
        <v>678</v>
      </c>
      <c r="C2950" s="13" t="s">
        <v>22</v>
      </c>
      <c r="D2950" s="13" t="n">
        <v>1</v>
      </c>
      <c r="E2950" s="13" t="n">
        <v>875</v>
      </c>
      <c r="F2950" s="13" t="s">
        <v>679</v>
      </c>
      <c r="G2950" s="13" t="s">
        <v>28</v>
      </c>
      <c r="H2950" s="13" t="s">
        <v>25</v>
      </c>
      <c r="I2950" s="13" t="n">
        <v>1</v>
      </c>
      <c r="J2950" s="13" t="n">
        <v>175</v>
      </c>
      <c r="K2950" s="14" t="n">
        <v>0.583333333333333</v>
      </c>
      <c r="L2950" s="15" t="n">
        <v>0.600694444444444</v>
      </c>
      <c r="M2950" s="16" t="n">
        <f aca="false">VLOOKUP(E2950,'Esp. percorsi al 18-10-22'!C:J,8,FALSE())</f>
        <v>7.90242239454059</v>
      </c>
      <c r="N2950" s="16"/>
      <c r="O2950" s="16"/>
      <c r="P2950" s="13" t="n">
        <v>52</v>
      </c>
      <c r="Q2950" s="17" t="n">
        <f aca="false">+M2950*P2950</f>
        <v>410.925964516111</v>
      </c>
      <c r="R2950" s="17" t="n">
        <f aca="false">+N2950*P2950</f>
        <v>0</v>
      </c>
      <c r="S2950" s="17"/>
      <c r="T2950" s="18" t="n">
        <f aca="false">+L2950-K2950</f>
        <v>0.0173611111111111</v>
      </c>
      <c r="U2950" s="18" t="n">
        <f aca="false">+T2950*P2950</f>
        <v>0.902777777777778</v>
      </c>
      <c r="V2950" s="18"/>
    </row>
    <row r="2951" s="13" customFormat="true" ht="12" hidden="false" customHeight="false" outlineLevel="0" collapsed="false">
      <c r="A2951" s="12" t="n">
        <v>12736</v>
      </c>
      <c r="B2951" s="13" t="s">
        <v>678</v>
      </c>
      <c r="C2951" s="13" t="s">
        <v>22</v>
      </c>
      <c r="D2951" s="13" t="n">
        <v>1</v>
      </c>
      <c r="E2951" s="13" t="n">
        <v>875</v>
      </c>
      <c r="F2951" s="13" t="s">
        <v>679</v>
      </c>
      <c r="G2951" s="13" t="s">
        <v>26</v>
      </c>
      <c r="H2951" s="19" t="s">
        <v>27</v>
      </c>
      <c r="I2951" s="13" t="n">
        <v>1</v>
      </c>
      <c r="J2951" s="13" t="n">
        <v>12736</v>
      </c>
      <c r="K2951" s="14" t="n">
        <v>0.604166666666667</v>
      </c>
      <c r="L2951" s="15" t="n">
        <v>0.622916666666667</v>
      </c>
      <c r="M2951" s="16" t="n">
        <f aca="false">VLOOKUP(E2951,'Esp. percorsi al 18-10-22'!C:J,8,FALSE())</f>
        <v>7.90242239454059</v>
      </c>
      <c r="N2951" s="16"/>
      <c r="O2951" s="16"/>
      <c r="P2951" s="13" t="n">
        <v>210</v>
      </c>
      <c r="Q2951" s="17" t="n">
        <f aca="false">+M2951*P2951</f>
        <v>1659.50870285352</v>
      </c>
      <c r="R2951" s="17" t="n">
        <f aca="false">+N2951*P2951</f>
        <v>0</v>
      </c>
      <c r="S2951" s="17"/>
      <c r="T2951" s="18" t="n">
        <f aca="false">+L2951-K2951</f>
        <v>0.01875</v>
      </c>
      <c r="U2951" s="18" t="n">
        <f aca="false">+T2951*P2951</f>
        <v>3.9375</v>
      </c>
      <c r="V2951" s="18"/>
    </row>
    <row r="2952" s="13" customFormat="true" ht="12" hidden="false" customHeight="false" outlineLevel="0" collapsed="false">
      <c r="A2952" s="12" t="n">
        <v>6445</v>
      </c>
      <c r="B2952" s="13" t="s">
        <v>678</v>
      </c>
      <c r="C2952" s="13" t="s">
        <v>22</v>
      </c>
      <c r="D2952" s="13" t="n">
        <v>1</v>
      </c>
      <c r="E2952" s="13" t="n">
        <v>875</v>
      </c>
      <c r="F2952" s="13" t="s">
        <v>679</v>
      </c>
      <c r="G2952" s="13" t="s">
        <v>24</v>
      </c>
      <c r="H2952" s="13" t="s">
        <v>29</v>
      </c>
      <c r="I2952" s="13" t="n">
        <v>1</v>
      </c>
      <c r="J2952" s="13" t="n">
        <v>1989</v>
      </c>
      <c r="K2952" s="14" t="n">
        <v>0.625</v>
      </c>
      <c r="L2952" s="15" t="n">
        <v>0.642361111111111</v>
      </c>
      <c r="M2952" s="16" t="n">
        <f aca="false">VLOOKUP(E2952,'Esp. percorsi al 18-10-22'!C:J,8,FALSE())</f>
        <v>7.90242239454059</v>
      </c>
      <c r="N2952" s="16"/>
      <c r="O2952" s="16"/>
      <c r="P2952" s="13" t="n">
        <v>57</v>
      </c>
      <c r="Q2952" s="17" t="n">
        <f aca="false">+M2952*P2952</f>
        <v>450.438076488814</v>
      </c>
      <c r="R2952" s="17" t="n">
        <f aca="false">+N2952*P2952</f>
        <v>0</v>
      </c>
      <c r="S2952" s="17"/>
      <c r="T2952" s="18" t="n">
        <f aca="false">+L2952-K2952</f>
        <v>0.0173611111111111</v>
      </c>
      <c r="U2952" s="18" t="n">
        <f aca="false">+T2952*P2952</f>
        <v>0.989583333333333</v>
      </c>
      <c r="V2952" s="18"/>
    </row>
    <row r="2953" s="13" customFormat="true" ht="12" hidden="false" customHeight="false" outlineLevel="0" collapsed="false">
      <c r="A2953" s="12" t="n">
        <v>12737</v>
      </c>
      <c r="B2953" s="13" t="s">
        <v>678</v>
      </c>
      <c r="C2953" s="13" t="s">
        <v>22</v>
      </c>
      <c r="D2953" s="13" t="n">
        <v>1</v>
      </c>
      <c r="E2953" s="13" t="n">
        <v>875</v>
      </c>
      <c r="F2953" s="13" t="s">
        <v>679</v>
      </c>
      <c r="G2953" s="13" t="s">
        <v>28</v>
      </c>
      <c r="H2953" s="13" t="s">
        <v>25</v>
      </c>
      <c r="I2953" s="13" t="n">
        <v>1</v>
      </c>
      <c r="J2953" s="13" t="n">
        <v>176</v>
      </c>
      <c r="K2953" s="14" t="n">
        <v>0.625</v>
      </c>
      <c r="L2953" s="15" t="n">
        <v>0.642361111111111</v>
      </c>
      <c r="M2953" s="16" t="n">
        <f aca="false">VLOOKUP(E2953,'Esp. percorsi al 18-10-22'!C:J,8,FALSE())</f>
        <v>7.90242239454059</v>
      </c>
      <c r="N2953" s="16"/>
      <c r="O2953" s="16"/>
      <c r="P2953" s="13" t="n">
        <v>52</v>
      </c>
      <c r="Q2953" s="17" t="n">
        <f aca="false">+M2953*P2953</f>
        <v>410.925964516111</v>
      </c>
      <c r="R2953" s="17" t="n">
        <f aca="false">+N2953*P2953</f>
        <v>0</v>
      </c>
      <c r="S2953" s="17"/>
      <c r="T2953" s="18" t="n">
        <f aca="false">+L2953-K2953</f>
        <v>0.0173611111111111</v>
      </c>
      <c r="U2953" s="18" t="n">
        <f aca="false">+T2953*P2953</f>
        <v>0.902777777777778</v>
      </c>
      <c r="V2953" s="18"/>
    </row>
    <row r="2954" s="13" customFormat="true" ht="12" hidden="false" customHeight="false" outlineLevel="0" collapsed="false">
      <c r="A2954" s="12" t="n">
        <v>12738</v>
      </c>
      <c r="B2954" s="13" t="s">
        <v>678</v>
      </c>
      <c r="C2954" s="13" t="s">
        <v>22</v>
      </c>
      <c r="D2954" s="13" t="n">
        <v>1</v>
      </c>
      <c r="E2954" s="13" t="n">
        <v>875</v>
      </c>
      <c r="F2954" s="13" t="s">
        <v>679</v>
      </c>
      <c r="G2954" s="13" t="s">
        <v>26</v>
      </c>
      <c r="H2954" s="13" t="n">
        <v>6</v>
      </c>
      <c r="I2954" s="13" t="n">
        <v>1</v>
      </c>
      <c r="J2954" s="13" t="n">
        <v>12738</v>
      </c>
      <c r="K2954" s="14" t="n">
        <v>0.625</v>
      </c>
      <c r="L2954" s="15" t="n">
        <v>0.642361111111111</v>
      </c>
      <c r="M2954" s="16" t="n">
        <f aca="false">VLOOKUP(E2954,'Esp. percorsi al 18-10-22'!C:J,8,FALSE())</f>
        <v>7.90242239454059</v>
      </c>
      <c r="N2954" s="16"/>
      <c r="O2954" s="16"/>
      <c r="P2954" s="13" t="n">
        <v>41</v>
      </c>
      <c r="Q2954" s="17" t="n">
        <f aca="false">+M2954*P2954</f>
        <v>323.999318176164</v>
      </c>
      <c r="R2954" s="17" t="n">
        <f aca="false">+N2954*P2954</f>
        <v>0</v>
      </c>
      <c r="S2954" s="17"/>
      <c r="T2954" s="18" t="n">
        <f aca="false">+L2954-K2954</f>
        <v>0.0173611111111111</v>
      </c>
      <c r="U2954" s="18" t="n">
        <f aca="false">+T2954*P2954</f>
        <v>0.711805555555556</v>
      </c>
      <c r="V2954" s="18"/>
    </row>
    <row r="2955" s="13" customFormat="true" ht="12" hidden="false" customHeight="false" outlineLevel="0" collapsed="false">
      <c r="A2955" s="12" t="n">
        <v>12739</v>
      </c>
      <c r="B2955" s="13" t="s">
        <v>678</v>
      </c>
      <c r="C2955" s="13" t="s">
        <v>22</v>
      </c>
      <c r="D2955" s="13" t="n">
        <v>1</v>
      </c>
      <c r="E2955" s="13" t="n">
        <v>875</v>
      </c>
      <c r="F2955" s="13" t="s">
        <v>679</v>
      </c>
      <c r="G2955" s="13" t="s">
        <v>26</v>
      </c>
      <c r="H2955" s="19" t="s">
        <v>27</v>
      </c>
      <c r="I2955" s="13" t="n">
        <v>1</v>
      </c>
      <c r="J2955" s="13" t="n">
        <v>12739</v>
      </c>
      <c r="K2955" s="14" t="n">
        <v>0.625</v>
      </c>
      <c r="L2955" s="15" t="n">
        <v>0.64375</v>
      </c>
      <c r="M2955" s="16" t="n">
        <f aca="false">VLOOKUP(E2955,'Esp. percorsi al 18-10-22'!C:J,8,FALSE())</f>
        <v>7.90242239454059</v>
      </c>
      <c r="N2955" s="16"/>
      <c r="O2955" s="16"/>
      <c r="P2955" s="13" t="n">
        <v>210</v>
      </c>
      <c r="Q2955" s="17" t="n">
        <f aca="false">+M2955*P2955</f>
        <v>1659.50870285352</v>
      </c>
      <c r="R2955" s="17" t="n">
        <f aca="false">+N2955*P2955</f>
        <v>0</v>
      </c>
      <c r="S2955" s="17"/>
      <c r="T2955" s="18" t="n">
        <f aca="false">+L2955-K2955</f>
        <v>0.01875</v>
      </c>
      <c r="U2955" s="18" t="n">
        <f aca="false">+T2955*P2955</f>
        <v>3.9375</v>
      </c>
      <c r="V2955" s="18"/>
    </row>
    <row r="2956" s="13" customFormat="true" ht="12" hidden="false" customHeight="false" outlineLevel="0" collapsed="false">
      <c r="A2956" s="12" t="n">
        <v>6446</v>
      </c>
      <c r="B2956" s="13" t="s">
        <v>678</v>
      </c>
      <c r="C2956" s="13" t="s">
        <v>22</v>
      </c>
      <c r="D2956" s="13" t="n">
        <v>1</v>
      </c>
      <c r="E2956" s="13" t="n">
        <v>875</v>
      </c>
      <c r="F2956" s="13" t="s">
        <v>679</v>
      </c>
      <c r="G2956" s="13" t="s">
        <v>24</v>
      </c>
      <c r="H2956" s="13" t="s">
        <v>29</v>
      </c>
      <c r="I2956" s="13" t="n">
        <v>1</v>
      </c>
      <c r="J2956" s="13" t="n">
        <v>1990</v>
      </c>
      <c r="K2956" s="14" t="n">
        <v>0.666666666666667</v>
      </c>
      <c r="L2956" s="15" t="n">
        <v>0.684027777777778</v>
      </c>
      <c r="M2956" s="16" t="n">
        <f aca="false">VLOOKUP(E2956,'Esp. percorsi al 18-10-22'!C:J,8,FALSE())</f>
        <v>7.90242239454059</v>
      </c>
      <c r="N2956" s="16"/>
      <c r="O2956" s="16"/>
      <c r="P2956" s="13" t="n">
        <v>57</v>
      </c>
      <c r="Q2956" s="17" t="n">
        <f aca="false">+M2956*P2956</f>
        <v>450.438076488814</v>
      </c>
      <c r="R2956" s="17" t="n">
        <f aca="false">+N2956*P2956</f>
        <v>0</v>
      </c>
      <c r="S2956" s="17"/>
      <c r="T2956" s="18" t="n">
        <f aca="false">+L2956-K2956</f>
        <v>0.0173611111111111</v>
      </c>
      <c r="U2956" s="18" t="n">
        <f aca="false">+T2956*P2956</f>
        <v>0.989583333333333</v>
      </c>
      <c r="V2956" s="18"/>
    </row>
    <row r="2957" s="13" customFormat="true" ht="12" hidden="false" customHeight="false" outlineLevel="0" collapsed="false">
      <c r="A2957" s="12" t="n">
        <v>12740</v>
      </c>
      <c r="B2957" s="13" t="s">
        <v>678</v>
      </c>
      <c r="C2957" s="13" t="s">
        <v>22</v>
      </c>
      <c r="D2957" s="13" t="n">
        <v>1</v>
      </c>
      <c r="E2957" s="13" t="n">
        <v>875</v>
      </c>
      <c r="F2957" s="13" t="s">
        <v>679</v>
      </c>
      <c r="G2957" s="13" t="s">
        <v>28</v>
      </c>
      <c r="H2957" s="13" t="s">
        <v>25</v>
      </c>
      <c r="I2957" s="13" t="n">
        <v>1</v>
      </c>
      <c r="J2957" s="13" t="n">
        <v>177</v>
      </c>
      <c r="K2957" s="14" t="n">
        <v>0.666666666666667</v>
      </c>
      <c r="L2957" s="15" t="n">
        <v>0.684027777777778</v>
      </c>
      <c r="M2957" s="16" t="n">
        <f aca="false">VLOOKUP(E2957,'Esp. percorsi al 18-10-22'!C:J,8,FALSE())</f>
        <v>7.90242239454059</v>
      </c>
      <c r="N2957" s="16"/>
      <c r="O2957" s="16"/>
      <c r="P2957" s="13" t="n">
        <v>52</v>
      </c>
      <c r="Q2957" s="17" t="n">
        <f aca="false">+M2957*P2957</f>
        <v>410.925964516111</v>
      </c>
      <c r="R2957" s="17" t="n">
        <f aca="false">+N2957*P2957</f>
        <v>0</v>
      </c>
      <c r="S2957" s="17"/>
      <c r="T2957" s="18" t="n">
        <f aca="false">+L2957-K2957</f>
        <v>0.0173611111111111</v>
      </c>
      <c r="U2957" s="18" t="n">
        <f aca="false">+T2957*P2957</f>
        <v>0.902777777777778</v>
      </c>
      <c r="V2957" s="18"/>
    </row>
    <row r="2958" s="13" customFormat="true" ht="12" hidden="false" customHeight="false" outlineLevel="0" collapsed="false">
      <c r="A2958" s="12" t="n">
        <v>12741</v>
      </c>
      <c r="B2958" s="13" t="s">
        <v>678</v>
      </c>
      <c r="C2958" s="13" t="s">
        <v>22</v>
      </c>
      <c r="D2958" s="13" t="n">
        <v>1</v>
      </c>
      <c r="E2958" s="13" t="n">
        <v>875</v>
      </c>
      <c r="F2958" s="13" t="s">
        <v>679</v>
      </c>
      <c r="G2958" s="13" t="s">
        <v>26</v>
      </c>
      <c r="H2958" s="13" t="n">
        <v>6</v>
      </c>
      <c r="I2958" s="13" t="n">
        <v>1</v>
      </c>
      <c r="J2958" s="13" t="n">
        <v>12741</v>
      </c>
      <c r="K2958" s="14" t="n">
        <v>0.666666666666667</v>
      </c>
      <c r="L2958" s="15" t="n">
        <v>0.684027777777778</v>
      </c>
      <c r="M2958" s="16" t="n">
        <f aca="false">VLOOKUP(E2958,'Esp. percorsi al 18-10-22'!C:J,8,FALSE())</f>
        <v>7.90242239454059</v>
      </c>
      <c r="N2958" s="16"/>
      <c r="O2958" s="16"/>
      <c r="P2958" s="13" t="n">
        <v>41</v>
      </c>
      <c r="Q2958" s="17" t="n">
        <f aca="false">+M2958*P2958</f>
        <v>323.999318176164</v>
      </c>
      <c r="R2958" s="17" t="n">
        <f aca="false">+N2958*P2958</f>
        <v>0</v>
      </c>
      <c r="S2958" s="17"/>
      <c r="T2958" s="18" t="n">
        <f aca="false">+L2958-K2958</f>
        <v>0.0173611111111111</v>
      </c>
      <c r="U2958" s="18" t="n">
        <f aca="false">+T2958*P2958</f>
        <v>0.711805555555556</v>
      </c>
      <c r="V2958" s="18"/>
    </row>
    <row r="2959" s="13" customFormat="true" ht="12" hidden="false" customHeight="false" outlineLevel="0" collapsed="false">
      <c r="A2959" s="12" t="n">
        <v>12742</v>
      </c>
      <c r="B2959" s="13" t="s">
        <v>678</v>
      </c>
      <c r="C2959" s="13" t="s">
        <v>22</v>
      </c>
      <c r="D2959" s="13" t="n">
        <v>1</v>
      </c>
      <c r="E2959" s="13" t="n">
        <v>875</v>
      </c>
      <c r="F2959" s="13" t="s">
        <v>679</v>
      </c>
      <c r="G2959" s="13" t="s">
        <v>26</v>
      </c>
      <c r="H2959" s="19" t="s">
        <v>27</v>
      </c>
      <c r="I2959" s="13" t="n">
        <v>1</v>
      </c>
      <c r="J2959" s="13" t="n">
        <v>12742</v>
      </c>
      <c r="K2959" s="14" t="n">
        <v>0.666666666666667</v>
      </c>
      <c r="L2959" s="15" t="n">
        <v>0.685416666666667</v>
      </c>
      <c r="M2959" s="16" t="n">
        <f aca="false">VLOOKUP(E2959,'Esp. percorsi al 18-10-22'!C:J,8,FALSE())</f>
        <v>7.90242239454059</v>
      </c>
      <c r="N2959" s="16"/>
      <c r="O2959" s="16"/>
      <c r="P2959" s="13" t="n">
        <v>210</v>
      </c>
      <c r="Q2959" s="17" t="n">
        <f aca="false">+M2959*P2959</f>
        <v>1659.50870285352</v>
      </c>
      <c r="R2959" s="17" t="n">
        <f aca="false">+N2959*P2959</f>
        <v>0</v>
      </c>
      <c r="S2959" s="17"/>
      <c r="T2959" s="18" t="n">
        <f aca="false">+L2959-K2959</f>
        <v>0.01875</v>
      </c>
      <c r="U2959" s="18" t="n">
        <f aca="false">+T2959*P2959</f>
        <v>3.9375</v>
      </c>
      <c r="V2959" s="18"/>
    </row>
    <row r="2960" s="13" customFormat="true" ht="12" hidden="false" customHeight="false" outlineLevel="0" collapsed="false">
      <c r="A2960" s="12" t="n">
        <v>6447</v>
      </c>
      <c r="B2960" s="13" t="s">
        <v>678</v>
      </c>
      <c r="C2960" s="13" t="s">
        <v>22</v>
      </c>
      <c r="D2960" s="13" t="n">
        <v>1</v>
      </c>
      <c r="E2960" s="13" t="n">
        <v>875</v>
      </c>
      <c r="F2960" s="13" t="s">
        <v>679</v>
      </c>
      <c r="G2960" s="13" t="s">
        <v>24</v>
      </c>
      <c r="H2960" s="13" t="s">
        <v>29</v>
      </c>
      <c r="I2960" s="13" t="n">
        <v>1</v>
      </c>
      <c r="J2960" s="13" t="n">
        <v>1991</v>
      </c>
      <c r="K2960" s="14" t="n">
        <v>0.708333333333333</v>
      </c>
      <c r="L2960" s="15" t="n">
        <v>0.725694444444444</v>
      </c>
      <c r="M2960" s="16" t="n">
        <f aca="false">VLOOKUP(E2960,'Esp. percorsi al 18-10-22'!C:J,8,FALSE())</f>
        <v>7.90242239454059</v>
      </c>
      <c r="N2960" s="16"/>
      <c r="O2960" s="16"/>
      <c r="P2960" s="13" t="n">
        <v>57</v>
      </c>
      <c r="Q2960" s="17" t="n">
        <f aca="false">+M2960*P2960</f>
        <v>450.438076488814</v>
      </c>
      <c r="R2960" s="17" t="n">
        <f aca="false">+N2960*P2960</f>
        <v>0</v>
      </c>
      <c r="S2960" s="17"/>
      <c r="T2960" s="18" t="n">
        <f aca="false">+L2960-K2960</f>
        <v>0.0173611111111111</v>
      </c>
      <c r="U2960" s="18" t="n">
        <f aca="false">+T2960*P2960</f>
        <v>0.989583333333333</v>
      </c>
      <c r="V2960" s="18"/>
    </row>
    <row r="2961" s="13" customFormat="true" ht="12" hidden="false" customHeight="false" outlineLevel="0" collapsed="false">
      <c r="A2961" s="12" t="n">
        <v>12743</v>
      </c>
      <c r="B2961" s="13" t="s">
        <v>678</v>
      </c>
      <c r="C2961" s="13" t="s">
        <v>22</v>
      </c>
      <c r="D2961" s="13" t="n">
        <v>1</v>
      </c>
      <c r="E2961" s="13" t="n">
        <v>875</v>
      </c>
      <c r="F2961" s="13" t="s">
        <v>679</v>
      </c>
      <c r="G2961" s="13" t="s">
        <v>28</v>
      </c>
      <c r="H2961" s="13" t="s">
        <v>25</v>
      </c>
      <c r="I2961" s="13" t="n">
        <v>1</v>
      </c>
      <c r="J2961" s="13" t="n">
        <v>178</v>
      </c>
      <c r="K2961" s="14" t="n">
        <v>0.708333333333333</v>
      </c>
      <c r="L2961" s="15" t="n">
        <v>0.725694444444444</v>
      </c>
      <c r="M2961" s="16" t="n">
        <f aca="false">VLOOKUP(E2961,'Esp. percorsi al 18-10-22'!C:J,8,FALSE())</f>
        <v>7.90242239454059</v>
      </c>
      <c r="N2961" s="16"/>
      <c r="O2961" s="16"/>
      <c r="P2961" s="13" t="n">
        <v>52</v>
      </c>
      <c r="Q2961" s="17" t="n">
        <f aca="false">+M2961*P2961</f>
        <v>410.925964516111</v>
      </c>
      <c r="R2961" s="17" t="n">
        <f aca="false">+N2961*P2961</f>
        <v>0</v>
      </c>
      <c r="S2961" s="17"/>
      <c r="T2961" s="18" t="n">
        <f aca="false">+L2961-K2961</f>
        <v>0.0173611111111111</v>
      </c>
      <c r="U2961" s="18" t="n">
        <f aca="false">+T2961*P2961</f>
        <v>0.902777777777778</v>
      </c>
      <c r="V2961" s="18"/>
    </row>
    <row r="2962" s="13" customFormat="true" ht="12" hidden="false" customHeight="false" outlineLevel="0" collapsed="false">
      <c r="A2962" s="12" t="n">
        <v>12744</v>
      </c>
      <c r="B2962" s="13" t="s">
        <v>678</v>
      </c>
      <c r="C2962" s="13" t="s">
        <v>22</v>
      </c>
      <c r="D2962" s="13" t="n">
        <v>1</v>
      </c>
      <c r="E2962" s="13" t="n">
        <v>875</v>
      </c>
      <c r="F2962" s="13" t="s">
        <v>679</v>
      </c>
      <c r="G2962" s="13" t="s">
        <v>26</v>
      </c>
      <c r="H2962" s="13" t="n">
        <v>6</v>
      </c>
      <c r="I2962" s="13" t="n">
        <v>1</v>
      </c>
      <c r="J2962" s="13" t="n">
        <v>12744</v>
      </c>
      <c r="K2962" s="14" t="n">
        <v>0.708333333333333</v>
      </c>
      <c r="L2962" s="15" t="n">
        <v>0.725694444444444</v>
      </c>
      <c r="M2962" s="16" t="n">
        <f aca="false">VLOOKUP(E2962,'Esp. percorsi al 18-10-22'!C:J,8,FALSE())</f>
        <v>7.90242239454059</v>
      </c>
      <c r="N2962" s="16"/>
      <c r="O2962" s="16"/>
      <c r="P2962" s="13" t="n">
        <v>41</v>
      </c>
      <c r="Q2962" s="17" t="n">
        <f aca="false">+M2962*P2962</f>
        <v>323.999318176164</v>
      </c>
      <c r="R2962" s="17" t="n">
        <f aca="false">+N2962*P2962</f>
        <v>0</v>
      </c>
      <c r="S2962" s="17"/>
      <c r="T2962" s="18" t="n">
        <f aca="false">+L2962-K2962</f>
        <v>0.0173611111111111</v>
      </c>
      <c r="U2962" s="18" t="n">
        <f aca="false">+T2962*P2962</f>
        <v>0.711805555555556</v>
      </c>
      <c r="V2962" s="18"/>
    </row>
    <row r="2963" s="13" customFormat="true" ht="12" hidden="false" customHeight="false" outlineLevel="0" collapsed="false">
      <c r="A2963" s="12" t="n">
        <v>12745</v>
      </c>
      <c r="B2963" s="13" t="s">
        <v>678</v>
      </c>
      <c r="C2963" s="13" t="s">
        <v>22</v>
      </c>
      <c r="D2963" s="13" t="n">
        <v>1</v>
      </c>
      <c r="E2963" s="13" t="n">
        <v>875</v>
      </c>
      <c r="F2963" s="13" t="s">
        <v>679</v>
      </c>
      <c r="G2963" s="13" t="s">
        <v>26</v>
      </c>
      <c r="H2963" s="19" t="s">
        <v>27</v>
      </c>
      <c r="I2963" s="13" t="n">
        <v>1</v>
      </c>
      <c r="J2963" s="13" t="n">
        <v>12745</v>
      </c>
      <c r="K2963" s="14" t="n">
        <v>0.711805555555555</v>
      </c>
      <c r="L2963" s="15" t="n">
        <v>0.730555555555556</v>
      </c>
      <c r="M2963" s="16" t="n">
        <f aca="false">VLOOKUP(E2963,'Esp. percorsi al 18-10-22'!C:J,8,FALSE())</f>
        <v>7.90242239454059</v>
      </c>
      <c r="N2963" s="16"/>
      <c r="O2963" s="16"/>
      <c r="P2963" s="13" t="n">
        <v>210</v>
      </c>
      <c r="Q2963" s="17" t="n">
        <f aca="false">+M2963*P2963</f>
        <v>1659.50870285352</v>
      </c>
      <c r="R2963" s="17" t="n">
        <f aca="false">+N2963*P2963</f>
        <v>0</v>
      </c>
      <c r="S2963" s="17"/>
      <c r="T2963" s="18" t="n">
        <f aca="false">+L2963-K2963</f>
        <v>0.01875</v>
      </c>
      <c r="U2963" s="18" t="n">
        <f aca="false">+T2963*P2963</f>
        <v>3.9375</v>
      </c>
      <c r="V2963" s="18"/>
    </row>
    <row r="2964" s="13" customFormat="true" ht="12" hidden="false" customHeight="false" outlineLevel="0" collapsed="false">
      <c r="A2964" s="12" t="n">
        <v>6448</v>
      </c>
      <c r="B2964" s="13" t="s">
        <v>678</v>
      </c>
      <c r="C2964" s="13" t="s">
        <v>22</v>
      </c>
      <c r="D2964" s="13" t="n">
        <v>1</v>
      </c>
      <c r="E2964" s="13" t="n">
        <v>875</v>
      </c>
      <c r="F2964" s="13" t="s">
        <v>679</v>
      </c>
      <c r="G2964" s="13" t="s">
        <v>24</v>
      </c>
      <c r="H2964" s="13" t="s">
        <v>29</v>
      </c>
      <c r="I2964" s="13" t="n">
        <v>1</v>
      </c>
      <c r="J2964" s="13" t="n">
        <v>1992</v>
      </c>
      <c r="K2964" s="14" t="n">
        <v>0.75</v>
      </c>
      <c r="L2964" s="15" t="n">
        <v>0.767361111111111</v>
      </c>
      <c r="M2964" s="16" t="n">
        <f aca="false">VLOOKUP(E2964,'Esp. percorsi al 18-10-22'!C:J,8,FALSE())</f>
        <v>7.90242239454059</v>
      </c>
      <c r="N2964" s="16"/>
      <c r="O2964" s="16"/>
      <c r="P2964" s="13" t="n">
        <v>57</v>
      </c>
      <c r="Q2964" s="17" t="n">
        <f aca="false">+M2964*P2964</f>
        <v>450.438076488814</v>
      </c>
      <c r="R2964" s="17" t="n">
        <f aca="false">+N2964*P2964</f>
        <v>0</v>
      </c>
      <c r="S2964" s="17"/>
      <c r="T2964" s="18" t="n">
        <f aca="false">+L2964-K2964</f>
        <v>0.0173611111111111</v>
      </c>
      <c r="U2964" s="18" t="n">
        <f aca="false">+T2964*P2964</f>
        <v>0.989583333333333</v>
      </c>
      <c r="V2964" s="18"/>
    </row>
    <row r="2965" s="13" customFormat="true" ht="12" hidden="false" customHeight="false" outlineLevel="0" collapsed="false">
      <c r="A2965" s="12" t="n">
        <v>12746</v>
      </c>
      <c r="B2965" s="13" t="s">
        <v>678</v>
      </c>
      <c r="C2965" s="13" t="s">
        <v>22</v>
      </c>
      <c r="D2965" s="13" t="n">
        <v>1</v>
      </c>
      <c r="E2965" s="13" t="n">
        <v>875</v>
      </c>
      <c r="F2965" s="13" t="s">
        <v>679</v>
      </c>
      <c r="G2965" s="13" t="s">
        <v>28</v>
      </c>
      <c r="H2965" s="13" t="s">
        <v>25</v>
      </c>
      <c r="I2965" s="13" t="n">
        <v>1</v>
      </c>
      <c r="J2965" s="13" t="n">
        <v>179</v>
      </c>
      <c r="K2965" s="14" t="n">
        <v>0.75</v>
      </c>
      <c r="L2965" s="15" t="n">
        <v>0.767361111111111</v>
      </c>
      <c r="M2965" s="16" t="n">
        <f aca="false">VLOOKUP(E2965,'Esp. percorsi al 18-10-22'!C:J,8,FALSE())</f>
        <v>7.90242239454059</v>
      </c>
      <c r="N2965" s="16"/>
      <c r="O2965" s="16"/>
      <c r="P2965" s="13" t="n">
        <v>52</v>
      </c>
      <c r="Q2965" s="17" t="n">
        <f aca="false">+M2965*P2965</f>
        <v>410.925964516111</v>
      </c>
      <c r="R2965" s="17" t="n">
        <f aca="false">+N2965*P2965</f>
        <v>0</v>
      </c>
      <c r="S2965" s="17"/>
      <c r="T2965" s="18" t="n">
        <f aca="false">+L2965-K2965</f>
        <v>0.0173611111111111</v>
      </c>
      <c r="U2965" s="18" t="n">
        <f aca="false">+T2965*P2965</f>
        <v>0.902777777777778</v>
      </c>
      <c r="V2965" s="18"/>
    </row>
    <row r="2966" s="13" customFormat="true" ht="12" hidden="false" customHeight="false" outlineLevel="0" collapsed="false">
      <c r="A2966" s="12" t="n">
        <v>12747</v>
      </c>
      <c r="B2966" s="13" t="s">
        <v>678</v>
      </c>
      <c r="C2966" s="13" t="s">
        <v>22</v>
      </c>
      <c r="D2966" s="13" t="n">
        <v>1</v>
      </c>
      <c r="E2966" s="13" t="n">
        <v>875</v>
      </c>
      <c r="F2966" s="13" t="s">
        <v>679</v>
      </c>
      <c r="G2966" s="13" t="s">
        <v>26</v>
      </c>
      <c r="H2966" s="13" t="n">
        <v>6</v>
      </c>
      <c r="I2966" s="13" t="n">
        <v>1</v>
      </c>
      <c r="J2966" s="13" t="n">
        <v>12747</v>
      </c>
      <c r="K2966" s="14" t="n">
        <v>0.75</v>
      </c>
      <c r="L2966" s="15" t="n">
        <v>0.767361111111111</v>
      </c>
      <c r="M2966" s="16" t="n">
        <f aca="false">VLOOKUP(E2966,'Esp. percorsi al 18-10-22'!C:J,8,FALSE())</f>
        <v>7.90242239454059</v>
      </c>
      <c r="N2966" s="16"/>
      <c r="O2966" s="16"/>
      <c r="P2966" s="13" t="n">
        <v>41</v>
      </c>
      <c r="Q2966" s="17" t="n">
        <f aca="false">+M2966*P2966</f>
        <v>323.999318176164</v>
      </c>
      <c r="R2966" s="17" t="n">
        <f aca="false">+N2966*P2966</f>
        <v>0</v>
      </c>
      <c r="S2966" s="17"/>
      <c r="T2966" s="18" t="n">
        <f aca="false">+L2966-K2966</f>
        <v>0.0173611111111111</v>
      </c>
      <c r="U2966" s="18" t="n">
        <f aca="false">+T2966*P2966</f>
        <v>0.711805555555556</v>
      </c>
      <c r="V2966" s="18"/>
    </row>
    <row r="2967" s="13" customFormat="true" ht="12" hidden="false" customHeight="false" outlineLevel="0" collapsed="false">
      <c r="A2967" s="12" t="n">
        <v>12748</v>
      </c>
      <c r="B2967" s="13" t="s">
        <v>678</v>
      </c>
      <c r="C2967" s="13" t="s">
        <v>22</v>
      </c>
      <c r="D2967" s="13" t="n">
        <v>1</v>
      </c>
      <c r="E2967" s="13" t="n">
        <v>875</v>
      </c>
      <c r="F2967" s="13" t="s">
        <v>679</v>
      </c>
      <c r="G2967" s="13" t="s">
        <v>26</v>
      </c>
      <c r="H2967" s="19" t="s">
        <v>27</v>
      </c>
      <c r="I2967" s="13" t="n">
        <v>1</v>
      </c>
      <c r="J2967" s="13" t="n">
        <v>12748</v>
      </c>
      <c r="K2967" s="14" t="n">
        <v>0.756944444444444</v>
      </c>
      <c r="L2967" s="15" t="n">
        <v>0.775694444444444</v>
      </c>
      <c r="M2967" s="16" t="n">
        <f aca="false">VLOOKUP(E2967,'Esp. percorsi al 18-10-22'!C:J,8,FALSE())</f>
        <v>7.90242239454059</v>
      </c>
      <c r="N2967" s="16"/>
      <c r="O2967" s="16"/>
      <c r="P2967" s="13" t="n">
        <v>210</v>
      </c>
      <c r="Q2967" s="17" t="n">
        <f aca="false">+M2967*P2967</f>
        <v>1659.50870285352</v>
      </c>
      <c r="R2967" s="17" t="n">
        <f aca="false">+N2967*P2967</f>
        <v>0</v>
      </c>
      <c r="S2967" s="17"/>
      <c r="T2967" s="18" t="n">
        <f aca="false">+L2967-K2967</f>
        <v>0.01875</v>
      </c>
      <c r="U2967" s="18" t="n">
        <f aca="false">+T2967*P2967</f>
        <v>3.9375</v>
      </c>
      <c r="V2967" s="18"/>
    </row>
    <row r="2968" s="13" customFormat="true" ht="12" hidden="false" customHeight="false" outlineLevel="0" collapsed="false">
      <c r="A2968" s="12" t="n">
        <v>6408</v>
      </c>
      <c r="B2968" s="13" t="s">
        <v>678</v>
      </c>
      <c r="C2968" s="13" t="s">
        <v>22</v>
      </c>
      <c r="D2968" s="13" t="n">
        <v>1</v>
      </c>
      <c r="E2968" s="13" t="n">
        <v>875</v>
      </c>
      <c r="F2968" s="13" t="s">
        <v>679</v>
      </c>
      <c r="G2968" s="13" t="s">
        <v>24</v>
      </c>
      <c r="H2968" s="13" t="s">
        <v>25</v>
      </c>
      <c r="I2968" s="13" t="n">
        <v>1</v>
      </c>
      <c r="J2968" s="13" t="n">
        <v>180</v>
      </c>
      <c r="K2968" s="14" t="n">
        <v>0.791666666666667</v>
      </c>
      <c r="L2968" s="15" t="n">
        <v>0.809027777777778</v>
      </c>
      <c r="M2968" s="16" t="n">
        <f aca="false">VLOOKUP(E2968,'Esp. percorsi al 18-10-22'!C:J,8,FALSE())</f>
        <v>7.90242239454059</v>
      </c>
      <c r="N2968" s="16"/>
      <c r="O2968" s="16"/>
      <c r="P2968" s="13" t="n">
        <v>303</v>
      </c>
      <c r="Q2968" s="17" t="n">
        <f aca="false">+M2968*P2968</f>
        <v>2394.4339855458</v>
      </c>
      <c r="R2968" s="17" t="n">
        <f aca="false">+N2968*P2968</f>
        <v>0</v>
      </c>
      <c r="S2968" s="17"/>
      <c r="T2968" s="18" t="n">
        <f aca="false">+L2968-K2968</f>
        <v>0.0173611111111111</v>
      </c>
      <c r="U2968" s="18" t="n">
        <f aca="false">+T2968*P2968</f>
        <v>5.26041666666667</v>
      </c>
      <c r="V2968" s="18"/>
    </row>
    <row r="2969" s="13" customFormat="true" ht="12" hidden="false" customHeight="false" outlineLevel="0" collapsed="false">
      <c r="A2969" s="12" t="n">
        <v>6449</v>
      </c>
      <c r="B2969" s="13" t="s">
        <v>678</v>
      </c>
      <c r="C2969" s="13" t="s">
        <v>22</v>
      </c>
      <c r="D2969" s="13" t="n">
        <v>1</v>
      </c>
      <c r="E2969" s="13" t="n">
        <v>875</v>
      </c>
      <c r="F2969" s="13" t="s">
        <v>679</v>
      </c>
      <c r="G2969" s="13" t="s">
        <v>24</v>
      </c>
      <c r="H2969" s="13" t="s">
        <v>29</v>
      </c>
      <c r="I2969" s="13" t="n">
        <v>1</v>
      </c>
      <c r="J2969" s="13" t="n">
        <v>1993</v>
      </c>
      <c r="K2969" s="14" t="n">
        <v>0.791666666666667</v>
      </c>
      <c r="L2969" s="15" t="n">
        <v>0.809027777777778</v>
      </c>
      <c r="M2969" s="16" t="n">
        <f aca="false">VLOOKUP(E2969,'Esp. percorsi al 18-10-22'!C:J,8,FALSE())</f>
        <v>7.90242239454059</v>
      </c>
      <c r="N2969" s="16"/>
      <c r="O2969" s="16"/>
      <c r="P2969" s="13" t="n">
        <v>57</v>
      </c>
      <c r="Q2969" s="17" t="n">
        <f aca="false">+M2969*P2969</f>
        <v>450.438076488814</v>
      </c>
      <c r="R2969" s="17" t="n">
        <f aca="false">+N2969*P2969</f>
        <v>0</v>
      </c>
      <c r="S2969" s="17"/>
      <c r="T2969" s="18" t="n">
        <f aca="false">+L2969-K2969</f>
        <v>0.0173611111111111</v>
      </c>
      <c r="U2969" s="18" t="n">
        <f aca="false">+T2969*P2969</f>
        <v>0.989583333333333</v>
      </c>
      <c r="V2969" s="18"/>
    </row>
    <row r="2970" s="13" customFormat="true" ht="12" hidden="false" customHeight="false" outlineLevel="0" collapsed="false">
      <c r="A2970" s="12" t="n">
        <v>13069</v>
      </c>
      <c r="B2970" s="13" t="s">
        <v>678</v>
      </c>
      <c r="C2970" s="13" t="s">
        <v>22</v>
      </c>
      <c r="D2970" s="13" t="n">
        <v>2</v>
      </c>
      <c r="E2970" s="13" t="n">
        <v>876</v>
      </c>
      <c r="F2970" s="13" t="s">
        <v>680</v>
      </c>
      <c r="G2970" s="13" t="s">
        <v>28</v>
      </c>
      <c r="H2970" s="13" t="n">
        <v>6</v>
      </c>
      <c r="I2970" s="13" t="n">
        <v>1</v>
      </c>
      <c r="J2970" s="13" t="n">
        <v>13069</v>
      </c>
      <c r="K2970" s="14" t="n">
        <v>0.28125</v>
      </c>
      <c r="L2970" s="15" t="n">
        <v>0.302083333333333</v>
      </c>
      <c r="M2970" s="16" t="n">
        <f aca="false">VLOOKUP(E2970,'Esp. percorsi al 18-10-22'!C:J,8,FALSE())</f>
        <v>7.3865150595178</v>
      </c>
      <c r="N2970" s="16"/>
      <c r="O2970" s="16"/>
      <c r="P2970" s="13" t="n">
        <v>8</v>
      </c>
      <c r="Q2970" s="17" t="n">
        <f aca="false">+M2970*P2970</f>
        <v>59.0921204761424</v>
      </c>
      <c r="R2970" s="17" t="n">
        <f aca="false">+N2970*P2970</f>
        <v>0</v>
      </c>
      <c r="S2970" s="17"/>
      <c r="T2970" s="18" t="n">
        <f aca="false">+L2970-K2970</f>
        <v>0.0208333333333333</v>
      </c>
      <c r="U2970" s="18" t="n">
        <f aca="false">+T2970*P2970</f>
        <v>0.166666666666667</v>
      </c>
      <c r="V2970" s="18"/>
    </row>
    <row r="2971" s="13" customFormat="true" ht="12" hidden="false" customHeight="false" outlineLevel="0" collapsed="false">
      <c r="A2971" s="12" t="n">
        <v>13059</v>
      </c>
      <c r="B2971" s="13" t="s">
        <v>678</v>
      </c>
      <c r="C2971" s="13" t="s">
        <v>22</v>
      </c>
      <c r="D2971" s="13" t="n">
        <v>2</v>
      </c>
      <c r="E2971" s="13" t="n">
        <v>876</v>
      </c>
      <c r="F2971" s="13" t="s">
        <v>680</v>
      </c>
      <c r="G2971" s="13" t="s">
        <v>26</v>
      </c>
      <c r="H2971" s="13" t="n">
        <v>6</v>
      </c>
      <c r="I2971" s="13" t="n">
        <v>1</v>
      </c>
      <c r="J2971" s="13" t="n">
        <v>11555</v>
      </c>
      <c r="K2971" s="14" t="n">
        <v>0.284722222222222</v>
      </c>
      <c r="L2971" s="15" t="n">
        <v>0.302083333333333</v>
      </c>
      <c r="M2971" s="16" t="n">
        <f aca="false">VLOOKUP(E2971,'Esp. percorsi al 18-10-22'!C:J,8,FALSE())</f>
        <v>7.3865150595178</v>
      </c>
      <c r="N2971" s="16"/>
      <c r="O2971" s="16"/>
      <c r="P2971" s="13" t="n">
        <v>41</v>
      </c>
      <c r="Q2971" s="17" t="n">
        <f aca="false">+M2971*P2971</f>
        <v>302.84711744023</v>
      </c>
      <c r="R2971" s="17" t="n">
        <f aca="false">+N2971*P2971</f>
        <v>0</v>
      </c>
      <c r="S2971" s="17"/>
      <c r="T2971" s="18" t="n">
        <f aca="false">+L2971-K2971</f>
        <v>0.0173611111111111</v>
      </c>
      <c r="U2971" s="18" t="n">
        <f aca="false">+T2971*P2971</f>
        <v>0.711805555555556</v>
      </c>
      <c r="V2971" s="18"/>
    </row>
    <row r="2972" s="13" customFormat="true" ht="12" hidden="false" customHeight="false" outlineLevel="0" collapsed="false">
      <c r="A2972" s="12" t="n">
        <v>13060</v>
      </c>
      <c r="B2972" s="13" t="s">
        <v>678</v>
      </c>
      <c r="C2972" s="13" t="s">
        <v>22</v>
      </c>
      <c r="D2972" s="13" t="n">
        <v>2</v>
      </c>
      <c r="E2972" s="13" t="n">
        <v>876</v>
      </c>
      <c r="F2972" s="13" t="s">
        <v>680</v>
      </c>
      <c r="G2972" s="13" t="s">
        <v>26</v>
      </c>
      <c r="H2972" s="19" t="s">
        <v>27</v>
      </c>
      <c r="I2972" s="13" t="n">
        <v>1</v>
      </c>
      <c r="J2972" s="13" t="n">
        <v>157</v>
      </c>
      <c r="K2972" s="14" t="n">
        <v>0.298611111111111</v>
      </c>
      <c r="L2972" s="15" t="n">
        <v>0.315972222222222</v>
      </c>
      <c r="M2972" s="16" t="n">
        <f aca="false">VLOOKUP(E2972,'Esp. percorsi al 18-10-22'!C:J,8,FALSE())</f>
        <v>7.3865150595178</v>
      </c>
      <c r="N2972" s="16"/>
      <c r="O2972" s="16"/>
      <c r="P2972" s="13" t="n">
        <v>210</v>
      </c>
      <c r="Q2972" s="17" t="n">
        <f aca="false">+M2972*P2972</f>
        <v>1551.16816249874</v>
      </c>
      <c r="R2972" s="17" t="n">
        <f aca="false">+N2972*P2972</f>
        <v>0</v>
      </c>
      <c r="S2972" s="17"/>
      <c r="T2972" s="18" t="n">
        <f aca="false">+L2972-K2972</f>
        <v>0.0173611111111111</v>
      </c>
      <c r="U2972" s="18" t="n">
        <f aca="false">+T2972*P2972</f>
        <v>3.64583333333333</v>
      </c>
      <c r="V2972" s="18"/>
    </row>
    <row r="2973" s="13" customFormat="true" ht="12" hidden="false" customHeight="false" outlineLevel="0" collapsed="false">
      <c r="A2973" s="12" t="n">
        <v>6451</v>
      </c>
      <c r="B2973" s="13" t="s">
        <v>678</v>
      </c>
      <c r="C2973" s="13" t="s">
        <v>22</v>
      </c>
      <c r="D2973" s="13" t="n">
        <v>2</v>
      </c>
      <c r="E2973" s="13" t="n">
        <v>876</v>
      </c>
      <c r="F2973" s="13" t="s">
        <v>680</v>
      </c>
      <c r="G2973" s="13" t="s">
        <v>24</v>
      </c>
      <c r="H2973" s="13" t="s">
        <v>29</v>
      </c>
      <c r="I2973" s="13" t="n">
        <v>1</v>
      </c>
      <c r="J2973" s="13" t="n">
        <v>1995</v>
      </c>
      <c r="K2973" s="14" t="n">
        <v>0.309027777777778</v>
      </c>
      <c r="L2973" s="15" t="n">
        <v>0.326388888888889</v>
      </c>
      <c r="M2973" s="16" t="n">
        <f aca="false">VLOOKUP(E2973,'Esp. percorsi al 18-10-22'!C:J,8,FALSE())</f>
        <v>7.3865150595178</v>
      </c>
      <c r="N2973" s="16"/>
      <c r="O2973" s="16"/>
      <c r="P2973" s="13" t="n">
        <v>57</v>
      </c>
      <c r="Q2973" s="17" t="n">
        <f aca="false">+M2973*P2973</f>
        <v>421.031358392515</v>
      </c>
      <c r="R2973" s="17" t="n">
        <f aca="false">+N2973*P2973</f>
        <v>0</v>
      </c>
      <c r="S2973" s="17"/>
      <c r="T2973" s="18" t="n">
        <f aca="false">+L2973-K2973</f>
        <v>0.0173611111111111</v>
      </c>
      <c r="U2973" s="18" t="n">
        <f aca="false">+T2973*P2973</f>
        <v>0.989583333333333</v>
      </c>
      <c r="V2973" s="18"/>
    </row>
    <row r="2974" s="13" customFormat="true" ht="12" hidden="false" customHeight="false" outlineLevel="0" collapsed="false">
      <c r="A2974" s="12" t="n">
        <v>13061</v>
      </c>
      <c r="B2974" s="13" t="s">
        <v>678</v>
      </c>
      <c r="C2974" s="13" t="s">
        <v>22</v>
      </c>
      <c r="D2974" s="13" t="n">
        <v>2</v>
      </c>
      <c r="E2974" s="13" t="n">
        <v>876</v>
      </c>
      <c r="F2974" s="13" t="s">
        <v>680</v>
      </c>
      <c r="G2974" s="13" t="s">
        <v>26</v>
      </c>
      <c r="H2974" s="13" t="n">
        <v>6</v>
      </c>
      <c r="I2974" s="13" t="n">
        <v>1</v>
      </c>
      <c r="J2974" s="13" t="n">
        <v>11557</v>
      </c>
      <c r="K2974" s="14" t="n">
        <v>0.309027777777778</v>
      </c>
      <c r="L2974" s="15" t="n">
        <v>0.326388888888889</v>
      </c>
      <c r="M2974" s="16" t="n">
        <f aca="false">VLOOKUP(E2974,'Esp. percorsi al 18-10-22'!C:J,8,FALSE())</f>
        <v>7.3865150595178</v>
      </c>
      <c r="N2974" s="16"/>
      <c r="O2974" s="16"/>
      <c r="P2974" s="13" t="n">
        <v>41</v>
      </c>
      <c r="Q2974" s="17" t="n">
        <f aca="false">+M2974*P2974</f>
        <v>302.84711744023</v>
      </c>
      <c r="R2974" s="17" t="n">
        <f aca="false">+N2974*P2974</f>
        <v>0</v>
      </c>
      <c r="S2974" s="17"/>
      <c r="T2974" s="18" t="n">
        <f aca="false">+L2974-K2974</f>
        <v>0.0173611111111111</v>
      </c>
      <c r="U2974" s="18" t="n">
        <f aca="false">+T2974*P2974</f>
        <v>0.711805555555556</v>
      </c>
      <c r="V2974" s="18"/>
    </row>
    <row r="2975" s="13" customFormat="true" ht="12" hidden="false" customHeight="false" outlineLevel="0" collapsed="false">
      <c r="A2975" s="12" t="n">
        <v>13070</v>
      </c>
      <c r="B2975" s="13" t="s">
        <v>678</v>
      </c>
      <c r="C2975" s="13" t="s">
        <v>22</v>
      </c>
      <c r="D2975" s="13" t="n">
        <v>2</v>
      </c>
      <c r="E2975" s="13" t="n">
        <v>876</v>
      </c>
      <c r="F2975" s="13" t="s">
        <v>680</v>
      </c>
      <c r="G2975" s="13" t="s">
        <v>28</v>
      </c>
      <c r="H2975" s="13" t="s">
        <v>25</v>
      </c>
      <c r="I2975" s="13" t="n">
        <v>1</v>
      </c>
      <c r="J2975" s="13" t="n">
        <v>226</v>
      </c>
      <c r="K2975" s="14" t="n">
        <v>0.309027777777778</v>
      </c>
      <c r="L2975" s="15" t="n">
        <v>0.326388888888889</v>
      </c>
      <c r="M2975" s="16" t="n">
        <f aca="false">VLOOKUP(E2975,'Esp. percorsi al 18-10-22'!C:J,8,FALSE())</f>
        <v>7.3865150595178</v>
      </c>
      <c r="N2975" s="16"/>
      <c r="O2975" s="16"/>
      <c r="P2975" s="13" t="n">
        <v>52</v>
      </c>
      <c r="Q2975" s="17" t="n">
        <f aca="false">+M2975*P2975</f>
        <v>384.098783094926</v>
      </c>
      <c r="R2975" s="17" t="n">
        <f aca="false">+N2975*P2975</f>
        <v>0</v>
      </c>
      <c r="S2975" s="17"/>
      <c r="T2975" s="18" t="n">
        <f aca="false">+L2975-K2975</f>
        <v>0.0173611111111111</v>
      </c>
      <c r="U2975" s="18" t="n">
        <f aca="false">+T2975*P2975</f>
        <v>0.902777777777778</v>
      </c>
      <c r="V2975" s="18"/>
    </row>
    <row r="2976" s="13" customFormat="true" ht="12" hidden="false" customHeight="false" outlineLevel="0" collapsed="false">
      <c r="A2976" s="12" t="n">
        <v>12828</v>
      </c>
      <c r="B2976" s="13" t="s">
        <v>678</v>
      </c>
      <c r="C2976" s="13" t="s">
        <v>22</v>
      </c>
      <c r="D2976" s="13" t="n">
        <v>2</v>
      </c>
      <c r="E2976" s="13" t="n">
        <v>876</v>
      </c>
      <c r="F2976" s="13" t="s">
        <v>680</v>
      </c>
      <c r="G2976" s="13" t="s">
        <v>26</v>
      </c>
      <c r="H2976" s="19" t="s">
        <v>27</v>
      </c>
      <c r="I2976" s="13" t="n">
        <v>1</v>
      </c>
      <c r="J2976" s="13" t="n">
        <v>12828</v>
      </c>
      <c r="K2976" s="14" t="n">
        <v>0.327777777777778</v>
      </c>
      <c r="L2976" s="15" t="n">
        <v>0.347222222222222</v>
      </c>
      <c r="M2976" s="16" t="n">
        <f aca="false">VLOOKUP(E2976,'Esp. percorsi al 18-10-22'!C:J,8,FALSE())</f>
        <v>7.3865150595178</v>
      </c>
      <c r="N2976" s="16"/>
      <c r="O2976" s="16"/>
      <c r="P2976" s="13" t="n">
        <v>210</v>
      </c>
      <c r="Q2976" s="17" t="n">
        <f aca="false">+M2976*P2976</f>
        <v>1551.16816249874</v>
      </c>
      <c r="R2976" s="17" t="n">
        <f aca="false">+N2976*P2976</f>
        <v>0</v>
      </c>
      <c r="S2976" s="17"/>
      <c r="T2976" s="18" t="n">
        <f aca="false">+L2976-K2976</f>
        <v>0.0194444444444444</v>
      </c>
      <c r="U2976" s="18" t="n">
        <f aca="false">+T2976*P2976</f>
        <v>4.08333333333333</v>
      </c>
      <c r="V2976" s="18"/>
    </row>
    <row r="2977" s="13" customFormat="true" ht="12" hidden="false" customHeight="false" outlineLevel="0" collapsed="false">
      <c r="A2977" s="12" t="n">
        <v>17539</v>
      </c>
      <c r="B2977" s="13" t="s">
        <v>678</v>
      </c>
      <c r="C2977" s="13" t="s">
        <v>22</v>
      </c>
      <c r="D2977" s="13" t="n">
        <v>2</v>
      </c>
      <c r="E2977" s="13" t="n">
        <v>876</v>
      </c>
      <c r="F2977" s="13" t="s">
        <v>680</v>
      </c>
      <c r="G2977" s="13" t="s">
        <v>26</v>
      </c>
      <c r="H2977" s="19" t="s">
        <v>27</v>
      </c>
      <c r="I2977" s="13" t="n">
        <v>1</v>
      </c>
      <c r="J2977" s="13" t="n">
        <v>12830</v>
      </c>
      <c r="K2977" s="14" t="n">
        <v>0.348611111111111</v>
      </c>
      <c r="L2977" s="15" t="n">
        <v>0.368055555555556</v>
      </c>
      <c r="M2977" s="16" t="n">
        <f aca="false">VLOOKUP(E2977,'Esp. percorsi al 18-10-22'!C:J,8,FALSE())</f>
        <v>7.3865150595178</v>
      </c>
      <c r="N2977" s="16"/>
      <c r="O2977" s="16"/>
      <c r="P2977" s="13" t="n">
        <v>210</v>
      </c>
      <c r="Q2977" s="17" t="n">
        <f aca="false">+M2977*P2977</f>
        <v>1551.16816249874</v>
      </c>
      <c r="R2977" s="17" t="n">
        <f aca="false">+N2977*P2977</f>
        <v>0</v>
      </c>
      <c r="S2977" s="17"/>
      <c r="T2977" s="18" t="n">
        <f aca="false">+L2977-K2977</f>
        <v>0.0194444444444444</v>
      </c>
      <c r="U2977" s="18" t="n">
        <f aca="false">+T2977*P2977</f>
        <v>4.08333333333333</v>
      </c>
      <c r="V2977" s="18"/>
    </row>
    <row r="2978" s="13" customFormat="true" ht="12" hidden="false" customHeight="false" outlineLevel="0" collapsed="false">
      <c r="A2978" s="12" t="n">
        <v>6452</v>
      </c>
      <c r="B2978" s="13" t="s">
        <v>678</v>
      </c>
      <c r="C2978" s="13" t="s">
        <v>22</v>
      </c>
      <c r="D2978" s="13" t="n">
        <v>2</v>
      </c>
      <c r="E2978" s="13" t="n">
        <v>876</v>
      </c>
      <c r="F2978" s="13" t="s">
        <v>680</v>
      </c>
      <c r="G2978" s="13" t="s">
        <v>24</v>
      </c>
      <c r="H2978" s="13" t="s">
        <v>29</v>
      </c>
      <c r="I2978" s="13" t="n">
        <v>1</v>
      </c>
      <c r="J2978" s="13" t="n">
        <v>1996</v>
      </c>
      <c r="K2978" s="14" t="n">
        <v>0.350694444444444</v>
      </c>
      <c r="L2978" s="15" t="n">
        <v>0.368055555555556</v>
      </c>
      <c r="M2978" s="16" t="n">
        <f aca="false">VLOOKUP(E2978,'Esp. percorsi al 18-10-22'!C:J,8,FALSE())</f>
        <v>7.3865150595178</v>
      </c>
      <c r="N2978" s="16"/>
      <c r="O2978" s="16"/>
      <c r="P2978" s="13" t="n">
        <v>57</v>
      </c>
      <c r="Q2978" s="17" t="n">
        <f aca="false">+M2978*P2978</f>
        <v>421.031358392515</v>
      </c>
      <c r="R2978" s="17" t="n">
        <f aca="false">+N2978*P2978</f>
        <v>0</v>
      </c>
      <c r="S2978" s="17"/>
      <c r="T2978" s="18" t="n">
        <f aca="false">+L2978-K2978</f>
        <v>0.0173611111111111</v>
      </c>
      <c r="U2978" s="18" t="n">
        <f aca="false">+T2978*P2978</f>
        <v>0.989583333333333</v>
      </c>
      <c r="V2978" s="18"/>
    </row>
    <row r="2979" s="13" customFormat="true" ht="12" hidden="false" customHeight="false" outlineLevel="0" collapsed="false">
      <c r="A2979" s="12" t="n">
        <v>13062</v>
      </c>
      <c r="B2979" s="13" t="s">
        <v>678</v>
      </c>
      <c r="C2979" s="13" t="s">
        <v>22</v>
      </c>
      <c r="D2979" s="13" t="n">
        <v>2</v>
      </c>
      <c r="E2979" s="13" t="n">
        <v>876</v>
      </c>
      <c r="F2979" s="13" t="s">
        <v>680</v>
      </c>
      <c r="G2979" s="13" t="s">
        <v>26</v>
      </c>
      <c r="H2979" s="13" t="n">
        <v>6</v>
      </c>
      <c r="I2979" s="13" t="n">
        <v>1</v>
      </c>
      <c r="J2979" s="13" t="n">
        <v>11561</v>
      </c>
      <c r="K2979" s="14" t="n">
        <v>0.350694444444444</v>
      </c>
      <c r="L2979" s="15" t="n">
        <v>0.368055555555556</v>
      </c>
      <c r="M2979" s="16" t="n">
        <f aca="false">VLOOKUP(E2979,'Esp. percorsi al 18-10-22'!C:J,8,FALSE())</f>
        <v>7.3865150595178</v>
      </c>
      <c r="N2979" s="16"/>
      <c r="O2979" s="16"/>
      <c r="P2979" s="13" t="n">
        <v>41</v>
      </c>
      <c r="Q2979" s="17" t="n">
        <f aca="false">+M2979*P2979</f>
        <v>302.84711744023</v>
      </c>
      <c r="R2979" s="17" t="n">
        <f aca="false">+N2979*P2979</f>
        <v>0</v>
      </c>
      <c r="S2979" s="17"/>
      <c r="T2979" s="18" t="n">
        <f aca="false">+L2979-K2979</f>
        <v>0.0173611111111111</v>
      </c>
      <c r="U2979" s="18" t="n">
        <f aca="false">+T2979*P2979</f>
        <v>0.711805555555556</v>
      </c>
      <c r="V2979" s="18"/>
    </row>
    <row r="2980" s="13" customFormat="true" ht="12" hidden="false" customHeight="false" outlineLevel="0" collapsed="false">
      <c r="A2980" s="12" t="n">
        <v>13071</v>
      </c>
      <c r="B2980" s="13" t="s">
        <v>678</v>
      </c>
      <c r="C2980" s="13" t="s">
        <v>22</v>
      </c>
      <c r="D2980" s="13" t="n">
        <v>2</v>
      </c>
      <c r="E2980" s="13" t="n">
        <v>876</v>
      </c>
      <c r="F2980" s="13" t="s">
        <v>680</v>
      </c>
      <c r="G2980" s="13" t="s">
        <v>28</v>
      </c>
      <c r="H2980" s="13" t="s">
        <v>25</v>
      </c>
      <c r="I2980" s="13" t="n">
        <v>1</v>
      </c>
      <c r="J2980" s="13" t="n">
        <v>216</v>
      </c>
      <c r="K2980" s="14" t="n">
        <v>0.350694444444444</v>
      </c>
      <c r="L2980" s="15" t="n">
        <v>0.368055555555556</v>
      </c>
      <c r="M2980" s="16" t="n">
        <f aca="false">VLOOKUP(E2980,'Esp. percorsi al 18-10-22'!C:J,8,FALSE())</f>
        <v>7.3865150595178</v>
      </c>
      <c r="N2980" s="16"/>
      <c r="O2980" s="16"/>
      <c r="P2980" s="13" t="n">
        <v>52</v>
      </c>
      <c r="Q2980" s="17" t="n">
        <f aca="false">+M2980*P2980</f>
        <v>384.098783094926</v>
      </c>
      <c r="R2980" s="17" t="n">
        <f aca="false">+N2980*P2980</f>
        <v>0</v>
      </c>
      <c r="S2980" s="17"/>
      <c r="T2980" s="18" t="n">
        <f aca="false">+L2980-K2980</f>
        <v>0.0173611111111111</v>
      </c>
      <c r="U2980" s="18" t="n">
        <f aca="false">+T2980*P2980</f>
        <v>0.902777777777778</v>
      </c>
      <c r="V2980" s="18"/>
    </row>
    <row r="2981" s="13" customFormat="true" ht="12" hidden="false" customHeight="false" outlineLevel="0" collapsed="false">
      <c r="A2981" s="12" t="n">
        <v>12832</v>
      </c>
      <c r="B2981" s="13" t="s">
        <v>678</v>
      </c>
      <c r="C2981" s="13" t="s">
        <v>22</v>
      </c>
      <c r="D2981" s="13" t="n">
        <v>2</v>
      </c>
      <c r="E2981" s="13" t="n">
        <v>876</v>
      </c>
      <c r="F2981" s="13" t="s">
        <v>680</v>
      </c>
      <c r="G2981" s="13" t="s">
        <v>26</v>
      </c>
      <c r="H2981" s="19" t="s">
        <v>27</v>
      </c>
      <c r="I2981" s="13" t="n">
        <v>1</v>
      </c>
      <c r="J2981" s="13" t="n">
        <v>12832</v>
      </c>
      <c r="K2981" s="14" t="n">
        <v>0.372916666666667</v>
      </c>
      <c r="L2981" s="15" t="n">
        <v>0.392361111111111</v>
      </c>
      <c r="M2981" s="16" t="n">
        <f aca="false">VLOOKUP(E2981,'Esp. percorsi al 18-10-22'!C:J,8,FALSE())</f>
        <v>7.3865150595178</v>
      </c>
      <c r="N2981" s="16"/>
      <c r="O2981" s="16"/>
      <c r="P2981" s="13" t="n">
        <v>210</v>
      </c>
      <c r="Q2981" s="17" t="n">
        <f aca="false">+M2981*P2981</f>
        <v>1551.16816249874</v>
      </c>
      <c r="R2981" s="17" t="n">
        <f aca="false">+N2981*P2981</f>
        <v>0</v>
      </c>
      <c r="S2981" s="17"/>
      <c r="T2981" s="18" t="n">
        <f aca="false">+L2981-K2981</f>
        <v>0.0194444444444444</v>
      </c>
      <c r="U2981" s="18" t="n">
        <f aca="false">+T2981*P2981</f>
        <v>4.08333333333333</v>
      </c>
      <c r="V2981" s="18"/>
    </row>
    <row r="2982" s="13" customFormat="true" ht="12" hidden="false" customHeight="false" outlineLevel="0" collapsed="false">
      <c r="A2982" s="12" t="n">
        <v>6453</v>
      </c>
      <c r="B2982" s="13" t="s">
        <v>678</v>
      </c>
      <c r="C2982" s="13" t="s">
        <v>22</v>
      </c>
      <c r="D2982" s="13" t="n">
        <v>2</v>
      </c>
      <c r="E2982" s="13" t="n">
        <v>876</v>
      </c>
      <c r="F2982" s="13" t="s">
        <v>680</v>
      </c>
      <c r="G2982" s="13" t="s">
        <v>24</v>
      </c>
      <c r="H2982" s="13" t="s">
        <v>29</v>
      </c>
      <c r="I2982" s="13" t="n">
        <v>1</v>
      </c>
      <c r="J2982" s="13" t="n">
        <v>1997</v>
      </c>
      <c r="K2982" s="14" t="n">
        <v>0.392361111111111</v>
      </c>
      <c r="L2982" s="15" t="n">
        <v>0.409722222222222</v>
      </c>
      <c r="M2982" s="16" t="n">
        <f aca="false">VLOOKUP(E2982,'Esp. percorsi al 18-10-22'!C:J,8,FALSE())</f>
        <v>7.3865150595178</v>
      </c>
      <c r="N2982" s="16"/>
      <c r="O2982" s="16"/>
      <c r="P2982" s="13" t="n">
        <v>57</v>
      </c>
      <c r="Q2982" s="17" t="n">
        <f aca="false">+M2982*P2982</f>
        <v>421.031358392515</v>
      </c>
      <c r="R2982" s="17" t="n">
        <f aca="false">+N2982*P2982</f>
        <v>0</v>
      </c>
      <c r="S2982" s="17"/>
      <c r="T2982" s="18" t="n">
        <f aca="false">+L2982-K2982</f>
        <v>0.0173611111111111</v>
      </c>
      <c r="U2982" s="18" t="n">
        <f aca="false">+T2982*P2982</f>
        <v>0.989583333333333</v>
      </c>
      <c r="V2982" s="18"/>
    </row>
    <row r="2983" s="13" customFormat="true" ht="12" hidden="false" customHeight="false" outlineLevel="0" collapsed="false">
      <c r="A2983" s="12" t="n">
        <v>13063</v>
      </c>
      <c r="B2983" s="13" t="s">
        <v>678</v>
      </c>
      <c r="C2983" s="13" t="s">
        <v>22</v>
      </c>
      <c r="D2983" s="13" t="n">
        <v>2</v>
      </c>
      <c r="E2983" s="13" t="n">
        <v>876</v>
      </c>
      <c r="F2983" s="13" t="s">
        <v>680</v>
      </c>
      <c r="G2983" s="13" t="s">
        <v>26</v>
      </c>
      <c r="H2983" s="13" t="n">
        <v>6</v>
      </c>
      <c r="I2983" s="13" t="n">
        <v>1</v>
      </c>
      <c r="J2983" s="13" t="n">
        <v>11566</v>
      </c>
      <c r="K2983" s="14" t="n">
        <v>0.392361111111111</v>
      </c>
      <c r="L2983" s="15" t="n">
        <v>0.409722222222222</v>
      </c>
      <c r="M2983" s="16" t="n">
        <f aca="false">VLOOKUP(E2983,'Esp. percorsi al 18-10-22'!C:J,8,FALSE())</f>
        <v>7.3865150595178</v>
      </c>
      <c r="N2983" s="16"/>
      <c r="O2983" s="16"/>
      <c r="P2983" s="13" t="n">
        <v>41</v>
      </c>
      <c r="Q2983" s="17" t="n">
        <f aca="false">+M2983*P2983</f>
        <v>302.84711744023</v>
      </c>
      <c r="R2983" s="17" t="n">
        <f aca="false">+N2983*P2983</f>
        <v>0</v>
      </c>
      <c r="S2983" s="17"/>
      <c r="T2983" s="18" t="n">
        <f aca="false">+L2983-K2983</f>
        <v>0.0173611111111111</v>
      </c>
      <c r="U2983" s="18" t="n">
        <f aca="false">+T2983*P2983</f>
        <v>0.711805555555556</v>
      </c>
      <c r="V2983" s="18"/>
    </row>
    <row r="2984" s="13" customFormat="true" ht="12" hidden="false" customHeight="false" outlineLevel="0" collapsed="false">
      <c r="A2984" s="12" t="n">
        <v>13072</v>
      </c>
      <c r="B2984" s="13" t="s">
        <v>678</v>
      </c>
      <c r="C2984" s="13" t="s">
        <v>22</v>
      </c>
      <c r="D2984" s="13" t="n">
        <v>2</v>
      </c>
      <c r="E2984" s="13" t="n">
        <v>876</v>
      </c>
      <c r="F2984" s="13" t="s">
        <v>680</v>
      </c>
      <c r="G2984" s="13" t="s">
        <v>28</v>
      </c>
      <c r="H2984" s="13" t="s">
        <v>25</v>
      </c>
      <c r="I2984" s="13" t="n">
        <v>1</v>
      </c>
      <c r="J2984" s="13" t="n">
        <v>227</v>
      </c>
      <c r="K2984" s="14" t="n">
        <v>0.392361111111111</v>
      </c>
      <c r="L2984" s="15" t="n">
        <v>0.409722222222222</v>
      </c>
      <c r="M2984" s="16" t="n">
        <f aca="false">VLOOKUP(E2984,'Esp. percorsi al 18-10-22'!C:J,8,FALSE())</f>
        <v>7.3865150595178</v>
      </c>
      <c r="N2984" s="16"/>
      <c r="O2984" s="16"/>
      <c r="P2984" s="13" t="n">
        <v>52</v>
      </c>
      <c r="Q2984" s="17" t="n">
        <f aca="false">+M2984*P2984</f>
        <v>384.098783094926</v>
      </c>
      <c r="R2984" s="17" t="n">
        <f aca="false">+N2984*P2984</f>
        <v>0</v>
      </c>
      <c r="S2984" s="17"/>
      <c r="T2984" s="18" t="n">
        <f aca="false">+L2984-K2984</f>
        <v>0.0173611111111111</v>
      </c>
      <c r="U2984" s="18" t="n">
        <f aca="false">+T2984*P2984</f>
        <v>0.902777777777778</v>
      </c>
      <c r="V2984" s="18"/>
    </row>
    <row r="2985" s="13" customFormat="true" ht="12" hidden="false" customHeight="false" outlineLevel="0" collapsed="false">
      <c r="A2985" s="12" t="n">
        <v>12834</v>
      </c>
      <c r="B2985" s="13" t="s">
        <v>678</v>
      </c>
      <c r="C2985" s="13" t="s">
        <v>22</v>
      </c>
      <c r="D2985" s="13" t="n">
        <v>2</v>
      </c>
      <c r="E2985" s="13" t="n">
        <v>876</v>
      </c>
      <c r="F2985" s="13" t="s">
        <v>680</v>
      </c>
      <c r="G2985" s="13" t="s">
        <v>26</v>
      </c>
      <c r="H2985" s="19" t="s">
        <v>27</v>
      </c>
      <c r="I2985" s="13" t="n">
        <v>1</v>
      </c>
      <c r="J2985" s="13" t="n">
        <v>12834</v>
      </c>
      <c r="K2985" s="14" t="n">
        <v>0.397222222222222</v>
      </c>
      <c r="L2985" s="15" t="n">
        <v>0.416666666666667</v>
      </c>
      <c r="M2985" s="16" t="n">
        <f aca="false">VLOOKUP(E2985,'Esp. percorsi al 18-10-22'!C:J,8,FALSE())</f>
        <v>7.3865150595178</v>
      </c>
      <c r="N2985" s="16"/>
      <c r="O2985" s="16"/>
      <c r="P2985" s="13" t="n">
        <v>210</v>
      </c>
      <c r="Q2985" s="17" t="n">
        <f aca="false">+M2985*P2985</f>
        <v>1551.16816249874</v>
      </c>
      <c r="R2985" s="17" t="n">
        <f aca="false">+N2985*P2985</f>
        <v>0</v>
      </c>
      <c r="S2985" s="17"/>
      <c r="T2985" s="18" t="n">
        <f aca="false">+L2985-K2985</f>
        <v>0.0194444444444444</v>
      </c>
      <c r="U2985" s="18" t="n">
        <f aca="false">+T2985*P2985</f>
        <v>4.08333333333333</v>
      </c>
      <c r="V2985" s="18"/>
    </row>
    <row r="2986" s="13" customFormat="true" ht="12" hidden="false" customHeight="false" outlineLevel="0" collapsed="false">
      <c r="A2986" s="12" t="n">
        <v>12836</v>
      </c>
      <c r="B2986" s="13" t="s">
        <v>678</v>
      </c>
      <c r="C2986" s="13" t="s">
        <v>22</v>
      </c>
      <c r="D2986" s="13" t="n">
        <v>2</v>
      </c>
      <c r="E2986" s="13" t="n">
        <v>876</v>
      </c>
      <c r="F2986" s="13" t="s">
        <v>680</v>
      </c>
      <c r="G2986" s="13" t="s">
        <v>26</v>
      </c>
      <c r="H2986" s="19" t="s">
        <v>27</v>
      </c>
      <c r="I2986" s="13" t="n">
        <v>1</v>
      </c>
      <c r="J2986" s="13" t="n">
        <v>12836</v>
      </c>
      <c r="K2986" s="14" t="n">
        <v>0.418055555555556</v>
      </c>
      <c r="L2986" s="15" t="n">
        <v>0.4375</v>
      </c>
      <c r="M2986" s="16" t="n">
        <f aca="false">VLOOKUP(E2986,'Esp. percorsi al 18-10-22'!C:J,8,FALSE())</f>
        <v>7.3865150595178</v>
      </c>
      <c r="N2986" s="16"/>
      <c r="O2986" s="16"/>
      <c r="P2986" s="13" t="n">
        <v>210</v>
      </c>
      <c r="Q2986" s="17" t="n">
        <f aca="false">+M2986*P2986</f>
        <v>1551.16816249874</v>
      </c>
      <c r="R2986" s="17" t="n">
        <f aca="false">+N2986*P2986</f>
        <v>0</v>
      </c>
      <c r="S2986" s="17"/>
      <c r="T2986" s="18" t="n">
        <f aca="false">+L2986-K2986</f>
        <v>0.0194444444444444</v>
      </c>
      <c r="U2986" s="18" t="n">
        <f aca="false">+T2986*P2986</f>
        <v>4.08333333333333</v>
      </c>
      <c r="V2986" s="18"/>
    </row>
    <row r="2987" s="13" customFormat="true" ht="12" hidden="false" customHeight="false" outlineLevel="0" collapsed="false">
      <c r="A2987" s="12" t="n">
        <v>6454</v>
      </c>
      <c r="B2987" s="13" t="s">
        <v>678</v>
      </c>
      <c r="C2987" s="13" t="s">
        <v>22</v>
      </c>
      <c r="D2987" s="13" t="n">
        <v>2</v>
      </c>
      <c r="E2987" s="13" t="n">
        <v>876</v>
      </c>
      <c r="F2987" s="13" t="s">
        <v>680</v>
      </c>
      <c r="G2987" s="13" t="s">
        <v>24</v>
      </c>
      <c r="H2987" s="13" t="s">
        <v>29</v>
      </c>
      <c r="I2987" s="13" t="n">
        <v>1</v>
      </c>
      <c r="J2987" s="13" t="n">
        <v>1998</v>
      </c>
      <c r="K2987" s="14" t="n">
        <v>0.434027777777778</v>
      </c>
      <c r="L2987" s="15" t="n">
        <v>0.451388888888889</v>
      </c>
      <c r="M2987" s="16" t="n">
        <f aca="false">VLOOKUP(E2987,'Esp. percorsi al 18-10-22'!C:J,8,FALSE())</f>
        <v>7.3865150595178</v>
      </c>
      <c r="N2987" s="16"/>
      <c r="O2987" s="16"/>
      <c r="P2987" s="13" t="n">
        <v>57</v>
      </c>
      <c r="Q2987" s="17" t="n">
        <f aca="false">+M2987*P2987</f>
        <v>421.031358392515</v>
      </c>
      <c r="R2987" s="17" t="n">
        <f aca="false">+N2987*P2987</f>
        <v>0</v>
      </c>
      <c r="S2987" s="17"/>
      <c r="T2987" s="18" t="n">
        <f aca="false">+L2987-K2987</f>
        <v>0.0173611111111111</v>
      </c>
      <c r="U2987" s="18" t="n">
        <f aca="false">+T2987*P2987</f>
        <v>0.989583333333333</v>
      </c>
      <c r="V2987" s="18"/>
    </row>
    <row r="2988" s="13" customFormat="true" ht="12" hidden="false" customHeight="false" outlineLevel="0" collapsed="false">
      <c r="A2988" s="12" t="n">
        <v>13064</v>
      </c>
      <c r="B2988" s="13" t="s">
        <v>678</v>
      </c>
      <c r="C2988" s="13" t="s">
        <v>22</v>
      </c>
      <c r="D2988" s="13" t="n">
        <v>2</v>
      </c>
      <c r="E2988" s="13" t="n">
        <v>876</v>
      </c>
      <c r="F2988" s="13" t="s">
        <v>680</v>
      </c>
      <c r="G2988" s="13" t="s">
        <v>26</v>
      </c>
      <c r="H2988" s="13" t="n">
        <v>6</v>
      </c>
      <c r="I2988" s="13" t="n">
        <v>1</v>
      </c>
      <c r="J2988" s="13" t="n">
        <v>11571</v>
      </c>
      <c r="K2988" s="14" t="n">
        <v>0.434027777777778</v>
      </c>
      <c r="L2988" s="15" t="n">
        <v>0.451388888888889</v>
      </c>
      <c r="M2988" s="16" t="n">
        <f aca="false">VLOOKUP(E2988,'Esp. percorsi al 18-10-22'!C:J,8,FALSE())</f>
        <v>7.3865150595178</v>
      </c>
      <c r="N2988" s="16"/>
      <c r="O2988" s="16"/>
      <c r="P2988" s="13" t="n">
        <v>41</v>
      </c>
      <c r="Q2988" s="17" t="n">
        <f aca="false">+M2988*P2988</f>
        <v>302.84711744023</v>
      </c>
      <c r="R2988" s="17" t="n">
        <f aca="false">+N2988*P2988</f>
        <v>0</v>
      </c>
      <c r="S2988" s="17"/>
      <c r="T2988" s="18" t="n">
        <f aca="false">+L2988-K2988</f>
        <v>0.0173611111111111</v>
      </c>
      <c r="U2988" s="18" t="n">
        <f aca="false">+T2988*P2988</f>
        <v>0.711805555555556</v>
      </c>
      <c r="V2988" s="18"/>
    </row>
    <row r="2989" s="13" customFormat="true" ht="12" hidden="false" customHeight="false" outlineLevel="0" collapsed="false">
      <c r="A2989" s="12" t="n">
        <v>13073</v>
      </c>
      <c r="B2989" s="13" t="s">
        <v>678</v>
      </c>
      <c r="C2989" s="13" t="s">
        <v>22</v>
      </c>
      <c r="D2989" s="13" t="n">
        <v>2</v>
      </c>
      <c r="E2989" s="13" t="n">
        <v>876</v>
      </c>
      <c r="F2989" s="13" t="s">
        <v>680</v>
      </c>
      <c r="G2989" s="13" t="s">
        <v>28</v>
      </c>
      <c r="H2989" s="13" t="s">
        <v>25</v>
      </c>
      <c r="I2989" s="13" t="n">
        <v>1</v>
      </c>
      <c r="J2989" s="13" t="n">
        <v>228</v>
      </c>
      <c r="K2989" s="14" t="n">
        <v>0.434027777777778</v>
      </c>
      <c r="L2989" s="15" t="n">
        <v>0.451388888888889</v>
      </c>
      <c r="M2989" s="16" t="n">
        <f aca="false">VLOOKUP(E2989,'Esp. percorsi al 18-10-22'!C:J,8,FALSE())</f>
        <v>7.3865150595178</v>
      </c>
      <c r="N2989" s="16"/>
      <c r="O2989" s="16"/>
      <c r="P2989" s="13" t="n">
        <v>52</v>
      </c>
      <c r="Q2989" s="17" t="n">
        <f aca="false">+M2989*P2989</f>
        <v>384.098783094926</v>
      </c>
      <c r="R2989" s="17" t="n">
        <f aca="false">+N2989*P2989</f>
        <v>0</v>
      </c>
      <c r="S2989" s="17"/>
      <c r="T2989" s="18" t="n">
        <f aca="false">+L2989-K2989</f>
        <v>0.0173611111111111</v>
      </c>
      <c r="U2989" s="18" t="n">
        <f aca="false">+T2989*P2989</f>
        <v>0.902777777777778</v>
      </c>
      <c r="V2989" s="18"/>
    </row>
    <row r="2990" s="13" customFormat="true" ht="12" hidden="false" customHeight="false" outlineLevel="0" collapsed="false">
      <c r="A2990" s="12" t="n">
        <v>12839</v>
      </c>
      <c r="B2990" s="13" t="s">
        <v>678</v>
      </c>
      <c r="C2990" s="13" t="s">
        <v>22</v>
      </c>
      <c r="D2990" s="13" t="n">
        <v>2</v>
      </c>
      <c r="E2990" s="13" t="n">
        <v>876</v>
      </c>
      <c r="F2990" s="13" t="s">
        <v>680</v>
      </c>
      <c r="G2990" s="13" t="s">
        <v>26</v>
      </c>
      <c r="H2990" s="19" t="s">
        <v>27</v>
      </c>
      <c r="I2990" s="13" t="n">
        <v>1</v>
      </c>
      <c r="J2990" s="13" t="n">
        <v>12839</v>
      </c>
      <c r="K2990" s="14" t="n">
        <v>0.442361111111111</v>
      </c>
      <c r="L2990" s="15" t="n">
        <v>0.461805555555556</v>
      </c>
      <c r="M2990" s="16" t="n">
        <f aca="false">VLOOKUP(E2990,'Esp. percorsi al 18-10-22'!C:J,8,FALSE())</f>
        <v>7.3865150595178</v>
      </c>
      <c r="N2990" s="16"/>
      <c r="O2990" s="16"/>
      <c r="P2990" s="13" t="n">
        <v>210</v>
      </c>
      <c r="Q2990" s="17" t="n">
        <f aca="false">+M2990*P2990</f>
        <v>1551.16816249874</v>
      </c>
      <c r="R2990" s="17" t="n">
        <f aca="false">+N2990*P2990</f>
        <v>0</v>
      </c>
      <c r="S2990" s="17"/>
      <c r="T2990" s="18" t="n">
        <f aca="false">+L2990-K2990</f>
        <v>0.0194444444444444</v>
      </c>
      <c r="U2990" s="18" t="n">
        <f aca="false">+T2990*P2990</f>
        <v>4.08333333333333</v>
      </c>
      <c r="V2990" s="18"/>
    </row>
    <row r="2991" s="13" customFormat="true" ht="12" hidden="false" customHeight="false" outlineLevel="0" collapsed="false">
      <c r="A2991" s="12" t="n">
        <v>12841</v>
      </c>
      <c r="B2991" s="13" t="s">
        <v>678</v>
      </c>
      <c r="C2991" s="13" t="s">
        <v>22</v>
      </c>
      <c r="D2991" s="13" t="n">
        <v>2</v>
      </c>
      <c r="E2991" s="13" t="n">
        <v>876</v>
      </c>
      <c r="F2991" s="13" t="s">
        <v>680</v>
      </c>
      <c r="G2991" s="13" t="s">
        <v>26</v>
      </c>
      <c r="H2991" s="19" t="s">
        <v>27</v>
      </c>
      <c r="I2991" s="13" t="n">
        <v>1</v>
      </c>
      <c r="J2991" s="13" t="n">
        <v>12841</v>
      </c>
      <c r="K2991" s="14" t="n">
        <v>0.463194444444444</v>
      </c>
      <c r="L2991" s="15" t="n">
        <v>0.482638888888889</v>
      </c>
      <c r="M2991" s="16" t="n">
        <f aca="false">VLOOKUP(E2991,'Esp. percorsi al 18-10-22'!C:J,8,FALSE())</f>
        <v>7.3865150595178</v>
      </c>
      <c r="N2991" s="16"/>
      <c r="O2991" s="16"/>
      <c r="P2991" s="13" t="n">
        <v>210</v>
      </c>
      <c r="Q2991" s="17" t="n">
        <f aca="false">+M2991*P2991</f>
        <v>1551.16816249874</v>
      </c>
      <c r="R2991" s="17" t="n">
        <f aca="false">+N2991*P2991</f>
        <v>0</v>
      </c>
      <c r="S2991" s="17"/>
      <c r="T2991" s="18" t="n">
        <f aca="false">+L2991-K2991</f>
        <v>0.0194444444444444</v>
      </c>
      <c r="U2991" s="18" t="n">
        <f aca="false">+T2991*P2991</f>
        <v>4.08333333333333</v>
      </c>
      <c r="V2991" s="18"/>
    </row>
    <row r="2992" s="13" customFormat="true" ht="12" hidden="false" customHeight="false" outlineLevel="0" collapsed="false">
      <c r="A2992" s="12" t="n">
        <v>6455</v>
      </c>
      <c r="B2992" s="13" t="s">
        <v>678</v>
      </c>
      <c r="C2992" s="13" t="s">
        <v>22</v>
      </c>
      <c r="D2992" s="13" t="n">
        <v>2</v>
      </c>
      <c r="E2992" s="13" t="n">
        <v>876</v>
      </c>
      <c r="F2992" s="13" t="s">
        <v>680</v>
      </c>
      <c r="G2992" s="13" t="s">
        <v>24</v>
      </c>
      <c r="H2992" s="13" t="s">
        <v>29</v>
      </c>
      <c r="I2992" s="13" t="n">
        <v>1</v>
      </c>
      <c r="J2992" s="13" t="n">
        <v>1999</v>
      </c>
      <c r="K2992" s="14" t="n">
        <v>0.475694444444444</v>
      </c>
      <c r="L2992" s="15" t="n">
        <v>0.493055555555556</v>
      </c>
      <c r="M2992" s="16" t="n">
        <f aca="false">VLOOKUP(E2992,'Esp. percorsi al 18-10-22'!C:J,8,FALSE())</f>
        <v>7.3865150595178</v>
      </c>
      <c r="N2992" s="16"/>
      <c r="O2992" s="16"/>
      <c r="P2992" s="13" t="n">
        <v>57</v>
      </c>
      <c r="Q2992" s="17" t="n">
        <f aca="false">+M2992*P2992</f>
        <v>421.031358392515</v>
      </c>
      <c r="R2992" s="17" t="n">
        <f aca="false">+N2992*P2992</f>
        <v>0</v>
      </c>
      <c r="S2992" s="17"/>
      <c r="T2992" s="18" t="n">
        <f aca="false">+L2992-K2992</f>
        <v>0.0173611111111111</v>
      </c>
      <c r="U2992" s="18" t="n">
        <f aca="false">+T2992*P2992</f>
        <v>0.989583333333333</v>
      </c>
      <c r="V2992" s="18"/>
    </row>
    <row r="2993" s="13" customFormat="true" ht="12" hidden="false" customHeight="false" outlineLevel="0" collapsed="false">
      <c r="A2993" s="12" t="n">
        <v>13065</v>
      </c>
      <c r="B2993" s="13" t="s">
        <v>678</v>
      </c>
      <c r="C2993" s="13" t="s">
        <v>22</v>
      </c>
      <c r="D2993" s="13" t="n">
        <v>2</v>
      </c>
      <c r="E2993" s="13" t="n">
        <v>876</v>
      </c>
      <c r="F2993" s="13" t="s">
        <v>680</v>
      </c>
      <c r="G2993" s="13" t="s">
        <v>26</v>
      </c>
      <c r="H2993" s="13" t="n">
        <v>6</v>
      </c>
      <c r="I2993" s="13" t="n">
        <v>1</v>
      </c>
      <c r="J2993" s="13" t="n">
        <v>11576</v>
      </c>
      <c r="K2993" s="14" t="n">
        <v>0.475694444444444</v>
      </c>
      <c r="L2993" s="15" t="n">
        <v>0.493055555555556</v>
      </c>
      <c r="M2993" s="16" t="n">
        <f aca="false">VLOOKUP(E2993,'Esp. percorsi al 18-10-22'!C:J,8,FALSE())</f>
        <v>7.3865150595178</v>
      </c>
      <c r="N2993" s="16"/>
      <c r="O2993" s="16"/>
      <c r="P2993" s="13" t="n">
        <v>41</v>
      </c>
      <c r="Q2993" s="17" t="n">
        <f aca="false">+M2993*P2993</f>
        <v>302.84711744023</v>
      </c>
      <c r="R2993" s="17" t="n">
        <f aca="false">+N2993*P2993</f>
        <v>0</v>
      </c>
      <c r="S2993" s="17"/>
      <c r="T2993" s="18" t="n">
        <f aca="false">+L2993-K2993</f>
        <v>0.0173611111111111</v>
      </c>
      <c r="U2993" s="18" t="n">
        <f aca="false">+T2993*P2993</f>
        <v>0.711805555555556</v>
      </c>
      <c r="V2993" s="18"/>
    </row>
    <row r="2994" s="13" customFormat="true" ht="12" hidden="false" customHeight="false" outlineLevel="0" collapsed="false">
      <c r="A2994" s="12" t="n">
        <v>13074</v>
      </c>
      <c r="B2994" s="13" t="s">
        <v>678</v>
      </c>
      <c r="C2994" s="13" t="s">
        <v>22</v>
      </c>
      <c r="D2994" s="13" t="n">
        <v>2</v>
      </c>
      <c r="E2994" s="13" t="n">
        <v>876</v>
      </c>
      <c r="F2994" s="13" t="s">
        <v>680</v>
      </c>
      <c r="G2994" s="13" t="s">
        <v>28</v>
      </c>
      <c r="H2994" s="13" t="s">
        <v>25</v>
      </c>
      <c r="I2994" s="13" t="n">
        <v>1</v>
      </c>
      <c r="J2994" s="13" t="n">
        <v>229</v>
      </c>
      <c r="K2994" s="14" t="n">
        <v>0.475694444444444</v>
      </c>
      <c r="L2994" s="15" t="n">
        <v>0.493055555555556</v>
      </c>
      <c r="M2994" s="16" t="n">
        <f aca="false">VLOOKUP(E2994,'Esp. percorsi al 18-10-22'!C:J,8,FALSE())</f>
        <v>7.3865150595178</v>
      </c>
      <c r="N2994" s="16"/>
      <c r="O2994" s="16"/>
      <c r="P2994" s="13" t="n">
        <v>52</v>
      </c>
      <c r="Q2994" s="17" t="n">
        <f aca="false">+M2994*P2994</f>
        <v>384.098783094926</v>
      </c>
      <c r="R2994" s="17" t="n">
        <f aca="false">+N2994*P2994</f>
        <v>0</v>
      </c>
      <c r="S2994" s="17"/>
      <c r="T2994" s="18" t="n">
        <f aca="false">+L2994-K2994</f>
        <v>0.0173611111111111</v>
      </c>
      <c r="U2994" s="18" t="n">
        <f aca="false">+T2994*P2994</f>
        <v>0.902777777777778</v>
      </c>
      <c r="V2994" s="18"/>
    </row>
    <row r="2995" s="13" customFormat="true" ht="12" hidden="false" customHeight="false" outlineLevel="0" collapsed="false">
      <c r="A2995" s="12" t="n">
        <v>12843</v>
      </c>
      <c r="B2995" s="13" t="s">
        <v>678</v>
      </c>
      <c r="C2995" s="13" t="s">
        <v>22</v>
      </c>
      <c r="D2995" s="13" t="n">
        <v>2</v>
      </c>
      <c r="E2995" s="13" t="n">
        <v>876</v>
      </c>
      <c r="F2995" s="13" t="s">
        <v>680</v>
      </c>
      <c r="G2995" s="13" t="s">
        <v>26</v>
      </c>
      <c r="H2995" s="19" t="s">
        <v>27</v>
      </c>
      <c r="I2995" s="13" t="n">
        <v>1</v>
      </c>
      <c r="J2995" s="13" t="n">
        <v>12843</v>
      </c>
      <c r="K2995" s="14" t="n">
        <v>0.4875</v>
      </c>
      <c r="L2995" s="15" t="n">
        <v>0.506944444444444</v>
      </c>
      <c r="M2995" s="16" t="n">
        <f aca="false">VLOOKUP(E2995,'Esp. percorsi al 18-10-22'!C:J,8,FALSE())</f>
        <v>7.3865150595178</v>
      </c>
      <c r="N2995" s="16"/>
      <c r="O2995" s="16"/>
      <c r="P2995" s="13" t="n">
        <v>210</v>
      </c>
      <c r="Q2995" s="17" t="n">
        <f aca="false">+M2995*P2995</f>
        <v>1551.16816249874</v>
      </c>
      <c r="R2995" s="17" t="n">
        <f aca="false">+N2995*P2995</f>
        <v>0</v>
      </c>
      <c r="S2995" s="17"/>
      <c r="T2995" s="18" t="n">
        <f aca="false">+L2995-K2995</f>
        <v>0.0194444444444444</v>
      </c>
      <c r="U2995" s="18" t="n">
        <f aca="false">+T2995*P2995</f>
        <v>4.08333333333333</v>
      </c>
      <c r="V2995" s="18"/>
    </row>
    <row r="2996" s="13" customFormat="true" ht="12" hidden="false" customHeight="false" outlineLevel="0" collapsed="false">
      <c r="A2996" s="12" t="n">
        <v>12845</v>
      </c>
      <c r="B2996" s="13" t="s">
        <v>678</v>
      </c>
      <c r="C2996" s="13" t="s">
        <v>22</v>
      </c>
      <c r="D2996" s="13" t="n">
        <v>2</v>
      </c>
      <c r="E2996" s="13" t="n">
        <v>876</v>
      </c>
      <c r="F2996" s="13" t="s">
        <v>680</v>
      </c>
      <c r="G2996" s="13" t="s">
        <v>26</v>
      </c>
      <c r="H2996" s="19" t="s">
        <v>27</v>
      </c>
      <c r="I2996" s="13" t="n">
        <v>1</v>
      </c>
      <c r="J2996" s="13" t="n">
        <v>12845</v>
      </c>
      <c r="K2996" s="14" t="n">
        <v>0.508333333333333</v>
      </c>
      <c r="L2996" s="15" t="n">
        <v>0.527777777777778</v>
      </c>
      <c r="M2996" s="16" t="n">
        <f aca="false">VLOOKUP(E2996,'Esp. percorsi al 18-10-22'!C:J,8,FALSE())</f>
        <v>7.3865150595178</v>
      </c>
      <c r="N2996" s="16"/>
      <c r="O2996" s="16"/>
      <c r="P2996" s="13" t="n">
        <v>210</v>
      </c>
      <c r="Q2996" s="17" t="n">
        <f aca="false">+M2996*P2996</f>
        <v>1551.16816249874</v>
      </c>
      <c r="R2996" s="17" t="n">
        <f aca="false">+N2996*P2996</f>
        <v>0</v>
      </c>
      <c r="S2996" s="17"/>
      <c r="T2996" s="18" t="n">
        <f aca="false">+L2996-K2996</f>
        <v>0.0194444444444444</v>
      </c>
      <c r="U2996" s="18" t="n">
        <f aca="false">+T2996*P2996</f>
        <v>4.08333333333333</v>
      </c>
      <c r="V2996" s="18"/>
    </row>
    <row r="2997" s="13" customFormat="true" ht="12" hidden="false" customHeight="false" outlineLevel="0" collapsed="false">
      <c r="A2997" s="12" t="n">
        <v>6456</v>
      </c>
      <c r="B2997" s="13" t="s">
        <v>678</v>
      </c>
      <c r="C2997" s="13" t="s">
        <v>22</v>
      </c>
      <c r="D2997" s="13" t="n">
        <v>2</v>
      </c>
      <c r="E2997" s="13" t="n">
        <v>876</v>
      </c>
      <c r="F2997" s="13" t="s">
        <v>680</v>
      </c>
      <c r="G2997" s="13" t="s">
        <v>24</v>
      </c>
      <c r="H2997" s="13" t="s">
        <v>29</v>
      </c>
      <c r="I2997" s="13" t="n">
        <v>1</v>
      </c>
      <c r="J2997" s="13" t="n">
        <v>2000</v>
      </c>
      <c r="K2997" s="14" t="n">
        <v>0.517361111111111</v>
      </c>
      <c r="L2997" s="15" t="n">
        <v>0.534722222222222</v>
      </c>
      <c r="M2997" s="16" t="n">
        <f aca="false">VLOOKUP(E2997,'Esp. percorsi al 18-10-22'!C:J,8,FALSE())</f>
        <v>7.3865150595178</v>
      </c>
      <c r="N2997" s="16"/>
      <c r="O2997" s="16"/>
      <c r="P2997" s="13" t="n">
        <v>57</v>
      </c>
      <c r="Q2997" s="17" t="n">
        <f aca="false">+M2997*P2997</f>
        <v>421.031358392515</v>
      </c>
      <c r="R2997" s="17" t="n">
        <f aca="false">+N2997*P2997</f>
        <v>0</v>
      </c>
      <c r="S2997" s="17"/>
      <c r="T2997" s="18" t="n">
        <f aca="false">+L2997-K2997</f>
        <v>0.0173611111111111</v>
      </c>
      <c r="U2997" s="18" t="n">
        <f aca="false">+T2997*P2997</f>
        <v>0.989583333333333</v>
      </c>
      <c r="V2997" s="18"/>
    </row>
    <row r="2998" s="13" customFormat="true" ht="12" hidden="false" customHeight="false" outlineLevel="0" collapsed="false">
      <c r="A2998" s="12" t="n">
        <v>13066</v>
      </c>
      <c r="B2998" s="13" t="s">
        <v>678</v>
      </c>
      <c r="C2998" s="13" t="s">
        <v>22</v>
      </c>
      <c r="D2998" s="13" t="n">
        <v>2</v>
      </c>
      <c r="E2998" s="13" t="n">
        <v>876</v>
      </c>
      <c r="F2998" s="13" t="s">
        <v>680</v>
      </c>
      <c r="G2998" s="13" t="s">
        <v>26</v>
      </c>
      <c r="H2998" s="13" t="n">
        <v>6</v>
      </c>
      <c r="I2998" s="13" t="n">
        <v>1</v>
      </c>
      <c r="J2998" s="13" t="n">
        <v>11581</v>
      </c>
      <c r="K2998" s="14" t="n">
        <v>0.517361111111111</v>
      </c>
      <c r="L2998" s="15" t="n">
        <v>0.534722222222222</v>
      </c>
      <c r="M2998" s="16" t="n">
        <f aca="false">VLOOKUP(E2998,'Esp. percorsi al 18-10-22'!C:J,8,FALSE())</f>
        <v>7.3865150595178</v>
      </c>
      <c r="N2998" s="16"/>
      <c r="O2998" s="16"/>
      <c r="P2998" s="13" t="n">
        <v>41</v>
      </c>
      <c r="Q2998" s="17" t="n">
        <f aca="false">+M2998*P2998</f>
        <v>302.84711744023</v>
      </c>
      <c r="R2998" s="17" t="n">
        <f aca="false">+N2998*P2998</f>
        <v>0</v>
      </c>
      <c r="S2998" s="17"/>
      <c r="T2998" s="18" t="n">
        <f aca="false">+L2998-K2998</f>
        <v>0.0173611111111111</v>
      </c>
      <c r="U2998" s="18" t="n">
        <f aca="false">+T2998*P2998</f>
        <v>0.711805555555556</v>
      </c>
      <c r="V2998" s="18"/>
    </row>
    <row r="2999" s="13" customFormat="true" ht="12" hidden="false" customHeight="false" outlineLevel="0" collapsed="false">
      <c r="A2999" s="12" t="n">
        <v>13075</v>
      </c>
      <c r="B2999" s="13" t="s">
        <v>678</v>
      </c>
      <c r="C2999" s="13" t="s">
        <v>22</v>
      </c>
      <c r="D2999" s="13" t="n">
        <v>2</v>
      </c>
      <c r="E2999" s="13" t="n">
        <v>876</v>
      </c>
      <c r="F2999" s="13" t="s">
        <v>680</v>
      </c>
      <c r="G2999" s="13" t="s">
        <v>28</v>
      </c>
      <c r="H2999" s="13" t="s">
        <v>25</v>
      </c>
      <c r="I2999" s="13" t="n">
        <v>1</v>
      </c>
      <c r="J2999" s="13" t="n">
        <v>230</v>
      </c>
      <c r="K2999" s="14" t="n">
        <v>0.517361111111111</v>
      </c>
      <c r="L2999" s="15" t="n">
        <v>0.534722222222222</v>
      </c>
      <c r="M2999" s="16" t="n">
        <f aca="false">VLOOKUP(E2999,'Esp. percorsi al 18-10-22'!C:J,8,FALSE())</f>
        <v>7.3865150595178</v>
      </c>
      <c r="N2999" s="16"/>
      <c r="O2999" s="16"/>
      <c r="P2999" s="13" t="n">
        <v>52</v>
      </c>
      <c r="Q2999" s="17" t="n">
        <f aca="false">+M2999*P2999</f>
        <v>384.098783094926</v>
      </c>
      <c r="R2999" s="17" t="n">
        <f aca="false">+N2999*P2999</f>
        <v>0</v>
      </c>
      <c r="S2999" s="17"/>
      <c r="T2999" s="18" t="n">
        <f aca="false">+L2999-K2999</f>
        <v>0.0173611111111111</v>
      </c>
      <c r="U2999" s="18" t="n">
        <f aca="false">+T2999*P2999</f>
        <v>0.902777777777778</v>
      </c>
      <c r="V2999" s="18"/>
    </row>
    <row r="3000" s="13" customFormat="true" ht="12" hidden="false" customHeight="false" outlineLevel="0" collapsed="false">
      <c r="A3000" s="12" t="n">
        <v>12847</v>
      </c>
      <c r="B3000" s="13" t="s">
        <v>678</v>
      </c>
      <c r="C3000" s="13" t="s">
        <v>22</v>
      </c>
      <c r="D3000" s="13" t="n">
        <v>2</v>
      </c>
      <c r="E3000" s="13" t="n">
        <v>876</v>
      </c>
      <c r="F3000" s="13" t="s">
        <v>680</v>
      </c>
      <c r="G3000" s="13" t="s">
        <v>26</v>
      </c>
      <c r="H3000" s="19" t="s">
        <v>27</v>
      </c>
      <c r="I3000" s="13" t="n">
        <v>1</v>
      </c>
      <c r="J3000" s="13" t="n">
        <v>12847</v>
      </c>
      <c r="K3000" s="14" t="n">
        <v>0.532638888888889</v>
      </c>
      <c r="L3000" s="15" t="n">
        <v>0.552083333333333</v>
      </c>
      <c r="M3000" s="16" t="n">
        <f aca="false">VLOOKUP(E3000,'Esp. percorsi al 18-10-22'!C:J,8,FALSE())</f>
        <v>7.3865150595178</v>
      </c>
      <c r="N3000" s="16"/>
      <c r="O3000" s="16"/>
      <c r="P3000" s="13" t="n">
        <v>210</v>
      </c>
      <c r="Q3000" s="17" t="n">
        <f aca="false">+M3000*P3000</f>
        <v>1551.16816249874</v>
      </c>
      <c r="R3000" s="17" t="n">
        <f aca="false">+N3000*P3000</f>
        <v>0</v>
      </c>
      <c r="S3000" s="17"/>
      <c r="T3000" s="18" t="n">
        <f aca="false">+L3000-K3000</f>
        <v>0.0194444444444444</v>
      </c>
      <c r="U3000" s="18" t="n">
        <f aca="false">+T3000*P3000</f>
        <v>4.08333333333333</v>
      </c>
      <c r="V3000" s="18"/>
    </row>
    <row r="3001" s="13" customFormat="true" ht="12" hidden="false" customHeight="false" outlineLevel="0" collapsed="false">
      <c r="A3001" s="12" t="n">
        <v>12849</v>
      </c>
      <c r="B3001" s="13" t="s">
        <v>678</v>
      </c>
      <c r="C3001" s="13" t="s">
        <v>22</v>
      </c>
      <c r="D3001" s="13" t="n">
        <v>2</v>
      </c>
      <c r="E3001" s="13" t="n">
        <v>876</v>
      </c>
      <c r="F3001" s="13" t="s">
        <v>680</v>
      </c>
      <c r="G3001" s="13" t="s">
        <v>26</v>
      </c>
      <c r="H3001" s="19" t="s">
        <v>27</v>
      </c>
      <c r="I3001" s="13" t="n">
        <v>1</v>
      </c>
      <c r="J3001" s="13" t="n">
        <v>12849</v>
      </c>
      <c r="K3001" s="14" t="n">
        <v>0.553472222222222</v>
      </c>
      <c r="L3001" s="15" t="n">
        <v>0.572916666666667</v>
      </c>
      <c r="M3001" s="16" t="n">
        <f aca="false">VLOOKUP(E3001,'Esp. percorsi al 18-10-22'!C:J,8,FALSE())</f>
        <v>7.3865150595178</v>
      </c>
      <c r="N3001" s="16"/>
      <c r="O3001" s="16"/>
      <c r="P3001" s="13" t="n">
        <v>210</v>
      </c>
      <c r="Q3001" s="17" t="n">
        <f aca="false">+M3001*P3001</f>
        <v>1551.16816249874</v>
      </c>
      <c r="R3001" s="17" t="n">
        <f aca="false">+N3001*P3001</f>
        <v>0</v>
      </c>
      <c r="S3001" s="17"/>
      <c r="T3001" s="18" t="n">
        <f aca="false">+L3001-K3001</f>
        <v>0.0194444444444444</v>
      </c>
      <c r="U3001" s="18" t="n">
        <f aca="false">+T3001*P3001</f>
        <v>4.08333333333333</v>
      </c>
      <c r="V3001" s="18"/>
    </row>
    <row r="3002" s="13" customFormat="true" ht="12" hidden="false" customHeight="false" outlineLevel="0" collapsed="false">
      <c r="A3002" s="12" t="n">
        <v>6457</v>
      </c>
      <c r="B3002" s="13" t="s">
        <v>678</v>
      </c>
      <c r="C3002" s="13" t="s">
        <v>22</v>
      </c>
      <c r="D3002" s="13" t="n">
        <v>2</v>
      </c>
      <c r="E3002" s="13" t="n">
        <v>876</v>
      </c>
      <c r="F3002" s="13" t="s">
        <v>680</v>
      </c>
      <c r="G3002" s="13" t="s">
        <v>24</v>
      </c>
      <c r="H3002" s="13" t="s">
        <v>29</v>
      </c>
      <c r="I3002" s="13" t="n">
        <v>1</v>
      </c>
      <c r="J3002" s="13" t="n">
        <v>2001</v>
      </c>
      <c r="K3002" s="14" t="n">
        <v>0.559027777777778</v>
      </c>
      <c r="L3002" s="15" t="n">
        <v>0.576388888888889</v>
      </c>
      <c r="M3002" s="16" t="n">
        <f aca="false">VLOOKUP(E3002,'Esp. percorsi al 18-10-22'!C:J,8,FALSE())</f>
        <v>7.3865150595178</v>
      </c>
      <c r="N3002" s="16"/>
      <c r="O3002" s="16"/>
      <c r="P3002" s="13" t="n">
        <v>57</v>
      </c>
      <c r="Q3002" s="17" t="n">
        <f aca="false">+M3002*P3002</f>
        <v>421.031358392515</v>
      </c>
      <c r="R3002" s="17" t="n">
        <f aca="false">+N3002*P3002</f>
        <v>0</v>
      </c>
      <c r="S3002" s="17"/>
      <c r="T3002" s="18" t="n">
        <f aca="false">+L3002-K3002</f>
        <v>0.0173611111111111</v>
      </c>
      <c r="U3002" s="18" t="n">
        <f aca="false">+T3002*P3002</f>
        <v>0.989583333333333</v>
      </c>
      <c r="V3002" s="18"/>
    </row>
    <row r="3003" s="13" customFormat="true" ht="12" hidden="false" customHeight="false" outlineLevel="0" collapsed="false">
      <c r="A3003" s="12" t="n">
        <v>13067</v>
      </c>
      <c r="B3003" s="13" t="s">
        <v>678</v>
      </c>
      <c r="C3003" s="13" t="s">
        <v>22</v>
      </c>
      <c r="D3003" s="13" t="n">
        <v>2</v>
      </c>
      <c r="E3003" s="13" t="n">
        <v>876</v>
      </c>
      <c r="F3003" s="13" t="s">
        <v>680</v>
      </c>
      <c r="G3003" s="13" t="s">
        <v>26</v>
      </c>
      <c r="H3003" s="13" t="n">
        <v>6</v>
      </c>
      <c r="I3003" s="13" t="n">
        <v>1</v>
      </c>
      <c r="J3003" s="13" t="n">
        <v>11586</v>
      </c>
      <c r="K3003" s="14" t="n">
        <v>0.559027777777778</v>
      </c>
      <c r="L3003" s="15" t="n">
        <v>0.576388888888889</v>
      </c>
      <c r="M3003" s="16" t="n">
        <f aca="false">VLOOKUP(E3003,'Esp. percorsi al 18-10-22'!C:J,8,FALSE())</f>
        <v>7.3865150595178</v>
      </c>
      <c r="N3003" s="16"/>
      <c r="O3003" s="16"/>
      <c r="P3003" s="13" t="n">
        <v>41</v>
      </c>
      <c r="Q3003" s="17" t="n">
        <f aca="false">+M3003*P3003</f>
        <v>302.84711744023</v>
      </c>
      <c r="R3003" s="17" t="n">
        <f aca="false">+N3003*P3003</f>
        <v>0</v>
      </c>
      <c r="S3003" s="17"/>
      <c r="T3003" s="18" t="n">
        <f aca="false">+L3003-K3003</f>
        <v>0.0173611111111111</v>
      </c>
      <c r="U3003" s="18" t="n">
        <f aca="false">+T3003*P3003</f>
        <v>0.711805555555556</v>
      </c>
      <c r="V3003" s="18"/>
    </row>
    <row r="3004" s="13" customFormat="true" ht="12" hidden="false" customHeight="false" outlineLevel="0" collapsed="false">
      <c r="A3004" s="12" t="n">
        <v>13076</v>
      </c>
      <c r="B3004" s="13" t="s">
        <v>678</v>
      </c>
      <c r="C3004" s="13" t="s">
        <v>22</v>
      </c>
      <c r="D3004" s="13" t="n">
        <v>2</v>
      </c>
      <c r="E3004" s="13" t="n">
        <v>876</v>
      </c>
      <c r="F3004" s="13" t="s">
        <v>680</v>
      </c>
      <c r="G3004" s="13" t="s">
        <v>28</v>
      </c>
      <c r="H3004" s="13" t="s">
        <v>25</v>
      </c>
      <c r="I3004" s="13" t="n">
        <v>1</v>
      </c>
      <c r="J3004" s="13" t="n">
        <v>231</v>
      </c>
      <c r="K3004" s="14" t="n">
        <v>0.559027777777778</v>
      </c>
      <c r="L3004" s="15" t="n">
        <v>0.576388888888889</v>
      </c>
      <c r="M3004" s="16" t="n">
        <f aca="false">VLOOKUP(E3004,'Esp. percorsi al 18-10-22'!C:J,8,FALSE())</f>
        <v>7.3865150595178</v>
      </c>
      <c r="N3004" s="16"/>
      <c r="O3004" s="16"/>
      <c r="P3004" s="13" t="n">
        <v>52</v>
      </c>
      <c r="Q3004" s="17" t="n">
        <f aca="false">+M3004*P3004</f>
        <v>384.098783094926</v>
      </c>
      <c r="R3004" s="17" t="n">
        <f aca="false">+N3004*P3004</f>
        <v>0</v>
      </c>
      <c r="S3004" s="17"/>
      <c r="T3004" s="18" t="n">
        <f aca="false">+L3004-K3004</f>
        <v>0.0173611111111111</v>
      </c>
      <c r="U3004" s="18" t="n">
        <f aca="false">+T3004*P3004</f>
        <v>0.902777777777778</v>
      </c>
      <c r="V3004" s="18"/>
    </row>
    <row r="3005" s="13" customFormat="true" ht="12" hidden="false" customHeight="false" outlineLevel="0" collapsed="false">
      <c r="A3005" s="12" t="n">
        <v>12851</v>
      </c>
      <c r="B3005" s="13" t="s">
        <v>678</v>
      </c>
      <c r="C3005" s="13" t="s">
        <v>22</v>
      </c>
      <c r="D3005" s="13" t="n">
        <v>2</v>
      </c>
      <c r="E3005" s="13" t="n">
        <v>876</v>
      </c>
      <c r="F3005" s="13" t="s">
        <v>680</v>
      </c>
      <c r="G3005" s="13" t="s">
        <v>26</v>
      </c>
      <c r="H3005" s="19" t="s">
        <v>27</v>
      </c>
      <c r="I3005" s="13" t="n">
        <v>1</v>
      </c>
      <c r="J3005" s="13" t="n">
        <v>12851</v>
      </c>
      <c r="K3005" s="14" t="n">
        <v>0.577777777777778</v>
      </c>
      <c r="L3005" s="15" t="n">
        <v>0.597222222222222</v>
      </c>
      <c r="M3005" s="16" t="n">
        <f aca="false">VLOOKUP(E3005,'Esp. percorsi al 18-10-22'!C:J,8,FALSE())</f>
        <v>7.3865150595178</v>
      </c>
      <c r="N3005" s="16"/>
      <c r="O3005" s="16"/>
      <c r="P3005" s="13" t="n">
        <v>210</v>
      </c>
      <c r="Q3005" s="17" t="n">
        <f aca="false">+M3005*P3005</f>
        <v>1551.16816249874</v>
      </c>
      <c r="R3005" s="17" t="n">
        <f aca="false">+N3005*P3005</f>
        <v>0</v>
      </c>
      <c r="S3005" s="17"/>
      <c r="T3005" s="18" t="n">
        <f aca="false">+L3005-K3005</f>
        <v>0.0194444444444444</v>
      </c>
      <c r="U3005" s="18" t="n">
        <f aca="false">+T3005*P3005</f>
        <v>4.08333333333333</v>
      </c>
      <c r="V3005" s="18"/>
    </row>
    <row r="3006" s="13" customFormat="true" ht="12" hidden="false" customHeight="false" outlineLevel="0" collapsed="false">
      <c r="A3006" s="12" t="n">
        <v>12853</v>
      </c>
      <c r="B3006" s="13" t="s">
        <v>678</v>
      </c>
      <c r="C3006" s="13" t="s">
        <v>22</v>
      </c>
      <c r="D3006" s="13" t="n">
        <v>2</v>
      </c>
      <c r="E3006" s="13" t="n">
        <v>876</v>
      </c>
      <c r="F3006" s="13" t="s">
        <v>680</v>
      </c>
      <c r="G3006" s="13" t="s">
        <v>26</v>
      </c>
      <c r="H3006" s="19" t="s">
        <v>27</v>
      </c>
      <c r="I3006" s="13" t="n">
        <v>1</v>
      </c>
      <c r="J3006" s="13" t="n">
        <v>12853</v>
      </c>
      <c r="K3006" s="14" t="n">
        <v>0.598611111111111</v>
      </c>
      <c r="L3006" s="15" t="n">
        <v>0.618055555555556</v>
      </c>
      <c r="M3006" s="16" t="n">
        <f aca="false">VLOOKUP(E3006,'Esp. percorsi al 18-10-22'!C:J,8,FALSE())</f>
        <v>7.3865150595178</v>
      </c>
      <c r="N3006" s="16"/>
      <c r="O3006" s="16"/>
      <c r="P3006" s="13" t="n">
        <v>210</v>
      </c>
      <c r="Q3006" s="17" t="n">
        <f aca="false">+M3006*P3006</f>
        <v>1551.16816249874</v>
      </c>
      <c r="R3006" s="17" t="n">
        <f aca="false">+N3006*P3006</f>
        <v>0</v>
      </c>
      <c r="S3006" s="17"/>
      <c r="T3006" s="18" t="n">
        <f aca="false">+L3006-K3006</f>
        <v>0.0194444444444444</v>
      </c>
      <c r="U3006" s="18" t="n">
        <f aca="false">+T3006*P3006</f>
        <v>4.08333333333333</v>
      </c>
      <c r="V3006" s="18"/>
    </row>
    <row r="3007" s="13" customFormat="true" ht="12" hidden="false" customHeight="false" outlineLevel="0" collapsed="false">
      <c r="A3007" s="12" t="n">
        <v>6458</v>
      </c>
      <c r="B3007" s="13" t="s">
        <v>678</v>
      </c>
      <c r="C3007" s="13" t="s">
        <v>22</v>
      </c>
      <c r="D3007" s="13" t="n">
        <v>2</v>
      </c>
      <c r="E3007" s="13" t="n">
        <v>876</v>
      </c>
      <c r="F3007" s="13" t="s">
        <v>680</v>
      </c>
      <c r="G3007" s="13" t="s">
        <v>24</v>
      </c>
      <c r="H3007" s="13" t="s">
        <v>29</v>
      </c>
      <c r="I3007" s="13" t="n">
        <v>1</v>
      </c>
      <c r="J3007" s="13" t="n">
        <v>2002</v>
      </c>
      <c r="K3007" s="14" t="n">
        <v>0.600694444444444</v>
      </c>
      <c r="L3007" s="15" t="n">
        <v>0.618055555555556</v>
      </c>
      <c r="M3007" s="16" t="n">
        <f aca="false">VLOOKUP(E3007,'Esp. percorsi al 18-10-22'!C:J,8,FALSE())</f>
        <v>7.3865150595178</v>
      </c>
      <c r="N3007" s="16"/>
      <c r="O3007" s="16"/>
      <c r="P3007" s="13" t="n">
        <v>57</v>
      </c>
      <c r="Q3007" s="17" t="n">
        <f aca="false">+M3007*P3007</f>
        <v>421.031358392515</v>
      </c>
      <c r="R3007" s="17" t="n">
        <f aca="false">+N3007*P3007</f>
        <v>0</v>
      </c>
      <c r="S3007" s="17"/>
      <c r="T3007" s="18" t="n">
        <f aca="false">+L3007-K3007</f>
        <v>0.0173611111111111</v>
      </c>
      <c r="U3007" s="18" t="n">
        <f aca="false">+T3007*P3007</f>
        <v>0.989583333333333</v>
      </c>
      <c r="V3007" s="18"/>
    </row>
    <row r="3008" s="13" customFormat="true" ht="12" hidden="false" customHeight="false" outlineLevel="0" collapsed="false">
      <c r="A3008" s="12" t="n">
        <v>13068</v>
      </c>
      <c r="B3008" s="13" t="s">
        <v>678</v>
      </c>
      <c r="C3008" s="13" t="s">
        <v>22</v>
      </c>
      <c r="D3008" s="13" t="n">
        <v>2</v>
      </c>
      <c r="E3008" s="13" t="n">
        <v>876</v>
      </c>
      <c r="F3008" s="13" t="s">
        <v>680</v>
      </c>
      <c r="G3008" s="13" t="s">
        <v>26</v>
      </c>
      <c r="H3008" s="13" t="n">
        <v>6</v>
      </c>
      <c r="I3008" s="13" t="n">
        <v>1</v>
      </c>
      <c r="J3008" s="13" t="n">
        <v>11591</v>
      </c>
      <c r="K3008" s="14" t="n">
        <v>0.600694444444444</v>
      </c>
      <c r="L3008" s="15" t="n">
        <v>0.618055555555556</v>
      </c>
      <c r="M3008" s="16" t="n">
        <f aca="false">VLOOKUP(E3008,'Esp. percorsi al 18-10-22'!C:J,8,FALSE())</f>
        <v>7.3865150595178</v>
      </c>
      <c r="N3008" s="16"/>
      <c r="O3008" s="16"/>
      <c r="P3008" s="13" t="n">
        <v>41</v>
      </c>
      <c r="Q3008" s="17" t="n">
        <f aca="false">+M3008*P3008</f>
        <v>302.84711744023</v>
      </c>
      <c r="R3008" s="17" t="n">
        <f aca="false">+N3008*P3008</f>
        <v>0</v>
      </c>
      <c r="S3008" s="17"/>
      <c r="T3008" s="18" t="n">
        <f aca="false">+L3008-K3008</f>
        <v>0.0173611111111111</v>
      </c>
      <c r="U3008" s="18" t="n">
        <f aca="false">+T3008*P3008</f>
        <v>0.711805555555556</v>
      </c>
      <c r="V3008" s="18"/>
    </row>
    <row r="3009" s="13" customFormat="true" ht="12" hidden="false" customHeight="false" outlineLevel="0" collapsed="false">
      <c r="A3009" s="12" t="n">
        <v>13077</v>
      </c>
      <c r="B3009" s="13" t="s">
        <v>678</v>
      </c>
      <c r="C3009" s="13" t="s">
        <v>22</v>
      </c>
      <c r="D3009" s="13" t="n">
        <v>2</v>
      </c>
      <c r="E3009" s="13" t="n">
        <v>876</v>
      </c>
      <c r="F3009" s="13" t="s">
        <v>680</v>
      </c>
      <c r="G3009" s="13" t="s">
        <v>28</v>
      </c>
      <c r="H3009" s="13" t="s">
        <v>25</v>
      </c>
      <c r="I3009" s="13" t="n">
        <v>1</v>
      </c>
      <c r="J3009" s="13" t="n">
        <v>232</v>
      </c>
      <c r="K3009" s="14" t="n">
        <v>0.600694444444444</v>
      </c>
      <c r="L3009" s="15" t="n">
        <v>0.618055555555556</v>
      </c>
      <c r="M3009" s="16" t="n">
        <f aca="false">VLOOKUP(E3009,'Esp. percorsi al 18-10-22'!C:J,8,FALSE())</f>
        <v>7.3865150595178</v>
      </c>
      <c r="N3009" s="16"/>
      <c r="O3009" s="16"/>
      <c r="P3009" s="13" t="n">
        <v>52</v>
      </c>
      <c r="Q3009" s="17" t="n">
        <f aca="false">+M3009*P3009</f>
        <v>384.098783094926</v>
      </c>
      <c r="R3009" s="17" t="n">
        <f aca="false">+N3009*P3009</f>
        <v>0</v>
      </c>
      <c r="S3009" s="17"/>
      <c r="T3009" s="18" t="n">
        <f aca="false">+L3009-K3009</f>
        <v>0.0173611111111111</v>
      </c>
      <c r="U3009" s="18" t="n">
        <f aca="false">+T3009*P3009</f>
        <v>0.902777777777778</v>
      </c>
      <c r="V3009" s="18"/>
    </row>
    <row r="3010" s="13" customFormat="true" ht="12" hidden="false" customHeight="false" outlineLevel="0" collapsed="false">
      <c r="A3010" s="12" t="n">
        <v>12855</v>
      </c>
      <c r="B3010" s="13" t="s">
        <v>678</v>
      </c>
      <c r="C3010" s="13" t="s">
        <v>22</v>
      </c>
      <c r="D3010" s="13" t="n">
        <v>2</v>
      </c>
      <c r="E3010" s="13" t="n">
        <v>876</v>
      </c>
      <c r="F3010" s="13" t="s">
        <v>680</v>
      </c>
      <c r="G3010" s="13" t="s">
        <v>26</v>
      </c>
      <c r="H3010" s="19" t="s">
        <v>27</v>
      </c>
      <c r="I3010" s="13" t="n">
        <v>1</v>
      </c>
      <c r="J3010" s="13" t="n">
        <v>12855</v>
      </c>
      <c r="K3010" s="14" t="n">
        <v>0.622916666666667</v>
      </c>
      <c r="L3010" s="15" t="n">
        <v>0.642361111111111</v>
      </c>
      <c r="M3010" s="16" t="n">
        <f aca="false">VLOOKUP(E3010,'Esp. percorsi al 18-10-22'!C:J,8,FALSE())</f>
        <v>7.3865150595178</v>
      </c>
      <c r="N3010" s="16"/>
      <c r="O3010" s="16"/>
      <c r="P3010" s="13" t="n">
        <v>210</v>
      </c>
      <c r="Q3010" s="17" t="n">
        <f aca="false">+M3010*P3010</f>
        <v>1551.16816249874</v>
      </c>
      <c r="R3010" s="17" t="n">
        <f aca="false">+N3010*P3010</f>
        <v>0</v>
      </c>
      <c r="S3010" s="17"/>
      <c r="T3010" s="18" t="n">
        <f aca="false">+L3010-K3010</f>
        <v>0.0194444444444444</v>
      </c>
      <c r="U3010" s="18" t="n">
        <f aca="false">+T3010*P3010</f>
        <v>4.08333333333333</v>
      </c>
      <c r="V3010" s="18"/>
    </row>
    <row r="3011" s="13" customFormat="true" ht="12" hidden="false" customHeight="false" outlineLevel="0" collapsed="false">
      <c r="A3011" s="12" t="n">
        <v>6459</v>
      </c>
      <c r="B3011" s="13" t="s">
        <v>678</v>
      </c>
      <c r="C3011" s="13" t="s">
        <v>22</v>
      </c>
      <c r="D3011" s="13" t="n">
        <v>2</v>
      </c>
      <c r="E3011" s="13" t="n">
        <v>876</v>
      </c>
      <c r="F3011" s="13" t="s">
        <v>680</v>
      </c>
      <c r="G3011" s="13" t="s">
        <v>24</v>
      </c>
      <c r="H3011" s="13" t="s">
        <v>29</v>
      </c>
      <c r="I3011" s="13" t="n">
        <v>1</v>
      </c>
      <c r="J3011" s="13" t="n">
        <v>2003</v>
      </c>
      <c r="K3011" s="14" t="n">
        <v>0.642361111111111</v>
      </c>
      <c r="L3011" s="15" t="n">
        <v>0.659722222222222</v>
      </c>
      <c r="M3011" s="16" t="n">
        <f aca="false">VLOOKUP(E3011,'Esp. percorsi al 18-10-22'!C:J,8,FALSE())</f>
        <v>7.3865150595178</v>
      </c>
      <c r="N3011" s="16"/>
      <c r="O3011" s="16"/>
      <c r="P3011" s="13" t="n">
        <v>57</v>
      </c>
      <c r="Q3011" s="17" t="n">
        <f aca="false">+M3011*P3011</f>
        <v>421.031358392515</v>
      </c>
      <c r="R3011" s="17" t="n">
        <f aca="false">+N3011*P3011</f>
        <v>0</v>
      </c>
      <c r="S3011" s="17"/>
      <c r="T3011" s="18" t="n">
        <f aca="false">+L3011-K3011</f>
        <v>0.0173611111111111</v>
      </c>
      <c r="U3011" s="18" t="n">
        <f aca="false">+T3011*P3011</f>
        <v>0.989583333333333</v>
      </c>
      <c r="V3011" s="18"/>
    </row>
    <row r="3012" s="13" customFormat="true" ht="12" hidden="false" customHeight="false" outlineLevel="0" collapsed="false">
      <c r="A3012" s="12" t="n">
        <v>12856</v>
      </c>
      <c r="B3012" s="13" t="s">
        <v>678</v>
      </c>
      <c r="C3012" s="13" t="s">
        <v>22</v>
      </c>
      <c r="D3012" s="13" t="n">
        <v>2</v>
      </c>
      <c r="E3012" s="13" t="n">
        <v>876</v>
      </c>
      <c r="F3012" s="13" t="s">
        <v>680</v>
      </c>
      <c r="G3012" s="13" t="s">
        <v>28</v>
      </c>
      <c r="H3012" s="13" t="s">
        <v>25</v>
      </c>
      <c r="I3012" s="13" t="n">
        <v>1</v>
      </c>
      <c r="J3012" s="13" t="n">
        <v>233</v>
      </c>
      <c r="K3012" s="14" t="n">
        <v>0.642361111111111</v>
      </c>
      <c r="L3012" s="15" t="n">
        <v>0.659722222222222</v>
      </c>
      <c r="M3012" s="16" t="n">
        <f aca="false">VLOOKUP(E3012,'Esp. percorsi al 18-10-22'!C:J,8,FALSE())</f>
        <v>7.3865150595178</v>
      </c>
      <c r="N3012" s="16"/>
      <c r="O3012" s="16"/>
      <c r="P3012" s="13" t="n">
        <v>52</v>
      </c>
      <c r="Q3012" s="17" t="n">
        <f aca="false">+M3012*P3012</f>
        <v>384.098783094926</v>
      </c>
      <c r="R3012" s="17" t="n">
        <f aca="false">+N3012*P3012</f>
        <v>0</v>
      </c>
      <c r="S3012" s="17"/>
      <c r="T3012" s="18" t="n">
        <f aca="false">+L3012-K3012</f>
        <v>0.0173611111111111</v>
      </c>
      <c r="U3012" s="18" t="n">
        <f aca="false">+T3012*P3012</f>
        <v>0.902777777777778</v>
      </c>
      <c r="V3012" s="18"/>
    </row>
    <row r="3013" s="13" customFormat="true" ht="12" hidden="false" customHeight="false" outlineLevel="0" collapsed="false">
      <c r="A3013" s="12" t="n">
        <v>12857</v>
      </c>
      <c r="B3013" s="13" t="s">
        <v>678</v>
      </c>
      <c r="C3013" s="13" t="s">
        <v>22</v>
      </c>
      <c r="D3013" s="13" t="n">
        <v>2</v>
      </c>
      <c r="E3013" s="13" t="n">
        <v>876</v>
      </c>
      <c r="F3013" s="13" t="s">
        <v>680</v>
      </c>
      <c r="G3013" s="13" t="s">
        <v>26</v>
      </c>
      <c r="H3013" s="13" t="n">
        <v>6</v>
      </c>
      <c r="I3013" s="13" t="n">
        <v>1</v>
      </c>
      <c r="J3013" s="13" t="n">
        <v>12857</v>
      </c>
      <c r="K3013" s="14" t="n">
        <v>0.642361111111111</v>
      </c>
      <c r="L3013" s="15" t="n">
        <v>0.659722222222222</v>
      </c>
      <c r="M3013" s="16" t="n">
        <f aca="false">VLOOKUP(E3013,'Esp. percorsi al 18-10-22'!C:J,8,FALSE())</f>
        <v>7.3865150595178</v>
      </c>
      <c r="N3013" s="16"/>
      <c r="O3013" s="16"/>
      <c r="P3013" s="13" t="n">
        <v>41</v>
      </c>
      <c r="Q3013" s="17" t="n">
        <f aca="false">+M3013*P3013</f>
        <v>302.84711744023</v>
      </c>
      <c r="R3013" s="17" t="n">
        <f aca="false">+N3013*P3013</f>
        <v>0</v>
      </c>
      <c r="S3013" s="17"/>
      <c r="T3013" s="18" t="n">
        <f aca="false">+L3013-K3013</f>
        <v>0.0173611111111111</v>
      </c>
      <c r="U3013" s="18" t="n">
        <f aca="false">+T3013*P3013</f>
        <v>0.711805555555556</v>
      </c>
      <c r="V3013" s="18"/>
    </row>
    <row r="3014" s="13" customFormat="true" ht="12" hidden="false" customHeight="false" outlineLevel="0" collapsed="false">
      <c r="A3014" s="12" t="n">
        <v>12858</v>
      </c>
      <c r="B3014" s="13" t="s">
        <v>678</v>
      </c>
      <c r="C3014" s="13" t="s">
        <v>22</v>
      </c>
      <c r="D3014" s="13" t="n">
        <v>2</v>
      </c>
      <c r="E3014" s="13" t="n">
        <v>876</v>
      </c>
      <c r="F3014" s="13" t="s">
        <v>680</v>
      </c>
      <c r="G3014" s="13" t="s">
        <v>26</v>
      </c>
      <c r="H3014" s="19" t="s">
        <v>27</v>
      </c>
      <c r="I3014" s="13" t="n">
        <v>1</v>
      </c>
      <c r="J3014" s="13" t="n">
        <v>12858</v>
      </c>
      <c r="K3014" s="14" t="n">
        <v>0.64375</v>
      </c>
      <c r="L3014" s="15" t="n">
        <v>0.663194444444444</v>
      </c>
      <c r="M3014" s="16" t="n">
        <f aca="false">VLOOKUP(E3014,'Esp. percorsi al 18-10-22'!C:J,8,FALSE())</f>
        <v>7.3865150595178</v>
      </c>
      <c r="N3014" s="16"/>
      <c r="O3014" s="16"/>
      <c r="P3014" s="13" t="n">
        <v>210</v>
      </c>
      <c r="Q3014" s="17" t="n">
        <f aca="false">+M3014*P3014</f>
        <v>1551.16816249874</v>
      </c>
      <c r="R3014" s="17" t="n">
        <f aca="false">+N3014*P3014</f>
        <v>0</v>
      </c>
      <c r="S3014" s="17"/>
      <c r="T3014" s="18" t="n">
        <f aca="false">+L3014-K3014</f>
        <v>0.0194444444444444</v>
      </c>
      <c r="U3014" s="18" t="n">
        <f aca="false">+T3014*P3014</f>
        <v>4.08333333333333</v>
      </c>
      <c r="V3014" s="18"/>
    </row>
    <row r="3015" s="13" customFormat="true" ht="12" hidden="false" customHeight="false" outlineLevel="0" collapsed="false">
      <c r="A3015" s="12" t="n">
        <v>6460</v>
      </c>
      <c r="B3015" s="13" t="s">
        <v>678</v>
      </c>
      <c r="C3015" s="13" t="s">
        <v>22</v>
      </c>
      <c r="D3015" s="13" t="n">
        <v>2</v>
      </c>
      <c r="E3015" s="13" t="n">
        <v>876</v>
      </c>
      <c r="F3015" s="13" t="s">
        <v>680</v>
      </c>
      <c r="G3015" s="13" t="s">
        <v>24</v>
      </c>
      <c r="H3015" s="13" t="s">
        <v>29</v>
      </c>
      <c r="I3015" s="13" t="n">
        <v>1</v>
      </c>
      <c r="J3015" s="13" t="n">
        <v>2004</v>
      </c>
      <c r="K3015" s="14" t="n">
        <v>0.684027777777778</v>
      </c>
      <c r="L3015" s="15" t="n">
        <v>0.701388888888889</v>
      </c>
      <c r="M3015" s="16" t="n">
        <f aca="false">VLOOKUP(E3015,'Esp. percorsi al 18-10-22'!C:J,8,FALSE())</f>
        <v>7.3865150595178</v>
      </c>
      <c r="N3015" s="16"/>
      <c r="O3015" s="16"/>
      <c r="P3015" s="13" t="n">
        <v>57</v>
      </c>
      <c r="Q3015" s="17" t="n">
        <f aca="false">+M3015*P3015</f>
        <v>421.031358392515</v>
      </c>
      <c r="R3015" s="17" t="n">
        <f aca="false">+N3015*P3015</f>
        <v>0</v>
      </c>
      <c r="S3015" s="17"/>
      <c r="T3015" s="18" t="n">
        <f aca="false">+L3015-K3015</f>
        <v>0.0173611111111111</v>
      </c>
      <c r="U3015" s="18" t="n">
        <f aca="false">+T3015*P3015</f>
        <v>0.989583333333333</v>
      </c>
      <c r="V3015" s="18"/>
    </row>
    <row r="3016" s="13" customFormat="true" ht="12" hidden="false" customHeight="false" outlineLevel="0" collapsed="false">
      <c r="A3016" s="12" t="n">
        <v>12859</v>
      </c>
      <c r="B3016" s="13" t="s">
        <v>678</v>
      </c>
      <c r="C3016" s="13" t="s">
        <v>22</v>
      </c>
      <c r="D3016" s="13" t="n">
        <v>2</v>
      </c>
      <c r="E3016" s="13" t="n">
        <v>876</v>
      </c>
      <c r="F3016" s="13" t="s">
        <v>680</v>
      </c>
      <c r="G3016" s="13" t="s">
        <v>28</v>
      </c>
      <c r="H3016" s="13" t="s">
        <v>25</v>
      </c>
      <c r="I3016" s="13" t="n">
        <v>1</v>
      </c>
      <c r="J3016" s="13" t="n">
        <v>234</v>
      </c>
      <c r="K3016" s="14" t="n">
        <v>0.684027777777778</v>
      </c>
      <c r="L3016" s="15" t="n">
        <v>0.701388888888889</v>
      </c>
      <c r="M3016" s="16" t="n">
        <f aca="false">VLOOKUP(E3016,'Esp. percorsi al 18-10-22'!C:J,8,FALSE())</f>
        <v>7.3865150595178</v>
      </c>
      <c r="N3016" s="16"/>
      <c r="O3016" s="16"/>
      <c r="P3016" s="13" t="n">
        <v>52</v>
      </c>
      <c r="Q3016" s="17" t="n">
        <f aca="false">+M3016*P3016</f>
        <v>384.098783094926</v>
      </c>
      <c r="R3016" s="17" t="n">
        <f aca="false">+N3016*P3016</f>
        <v>0</v>
      </c>
      <c r="S3016" s="17"/>
      <c r="T3016" s="18" t="n">
        <f aca="false">+L3016-K3016</f>
        <v>0.0173611111111111</v>
      </c>
      <c r="U3016" s="18" t="n">
        <f aca="false">+T3016*P3016</f>
        <v>0.902777777777778</v>
      </c>
      <c r="V3016" s="18"/>
    </row>
    <row r="3017" s="13" customFormat="true" ht="12" hidden="false" customHeight="false" outlineLevel="0" collapsed="false">
      <c r="A3017" s="12" t="n">
        <v>12860</v>
      </c>
      <c r="B3017" s="13" t="s">
        <v>678</v>
      </c>
      <c r="C3017" s="13" t="s">
        <v>22</v>
      </c>
      <c r="D3017" s="13" t="n">
        <v>2</v>
      </c>
      <c r="E3017" s="13" t="n">
        <v>876</v>
      </c>
      <c r="F3017" s="13" t="s">
        <v>680</v>
      </c>
      <c r="G3017" s="13" t="s">
        <v>26</v>
      </c>
      <c r="H3017" s="13" t="n">
        <v>6</v>
      </c>
      <c r="I3017" s="13" t="n">
        <v>1</v>
      </c>
      <c r="J3017" s="13" t="n">
        <v>12860</v>
      </c>
      <c r="K3017" s="14" t="n">
        <v>0.684027777777778</v>
      </c>
      <c r="L3017" s="15" t="n">
        <v>0.701388888888889</v>
      </c>
      <c r="M3017" s="16" t="n">
        <f aca="false">VLOOKUP(E3017,'Esp. percorsi al 18-10-22'!C:J,8,FALSE())</f>
        <v>7.3865150595178</v>
      </c>
      <c r="N3017" s="16"/>
      <c r="O3017" s="16"/>
      <c r="P3017" s="13" t="n">
        <v>41</v>
      </c>
      <c r="Q3017" s="17" t="n">
        <f aca="false">+M3017*P3017</f>
        <v>302.84711744023</v>
      </c>
      <c r="R3017" s="17" t="n">
        <f aca="false">+N3017*P3017</f>
        <v>0</v>
      </c>
      <c r="S3017" s="17"/>
      <c r="T3017" s="18" t="n">
        <f aca="false">+L3017-K3017</f>
        <v>0.0173611111111111</v>
      </c>
      <c r="U3017" s="18" t="n">
        <f aca="false">+T3017*P3017</f>
        <v>0.711805555555556</v>
      </c>
      <c r="V3017" s="18"/>
    </row>
    <row r="3018" s="13" customFormat="true" ht="12" hidden="false" customHeight="false" outlineLevel="0" collapsed="false">
      <c r="A3018" s="12" t="n">
        <v>12861</v>
      </c>
      <c r="B3018" s="13" t="s">
        <v>678</v>
      </c>
      <c r="C3018" s="13" t="s">
        <v>22</v>
      </c>
      <c r="D3018" s="13" t="n">
        <v>2</v>
      </c>
      <c r="E3018" s="13" t="n">
        <v>876</v>
      </c>
      <c r="F3018" s="13" t="s">
        <v>680</v>
      </c>
      <c r="G3018" s="13" t="s">
        <v>26</v>
      </c>
      <c r="H3018" s="19" t="s">
        <v>27</v>
      </c>
      <c r="I3018" s="13" t="n">
        <v>1</v>
      </c>
      <c r="J3018" s="13" t="n">
        <v>12861</v>
      </c>
      <c r="K3018" s="14" t="n">
        <v>0.685416666666667</v>
      </c>
      <c r="L3018" s="15" t="n">
        <v>0.704861111111111</v>
      </c>
      <c r="M3018" s="16" t="n">
        <f aca="false">VLOOKUP(E3018,'Esp. percorsi al 18-10-22'!C:J,8,FALSE())</f>
        <v>7.3865150595178</v>
      </c>
      <c r="N3018" s="16"/>
      <c r="O3018" s="16"/>
      <c r="P3018" s="13" t="n">
        <v>210</v>
      </c>
      <c r="Q3018" s="17" t="n">
        <f aca="false">+M3018*P3018</f>
        <v>1551.16816249874</v>
      </c>
      <c r="R3018" s="17" t="n">
        <f aca="false">+N3018*P3018</f>
        <v>0</v>
      </c>
      <c r="S3018" s="17"/>
      <c r="T3018" s="18" t="n">
        <f aca="false">+L3018-K3018</f>
        <v>0.0194444444444444</v>
      </c>
      <c r="U3018" s="18" t="n">
        <f aca="false">+T3018*P3018</f>
        <v>4.08333333333333</v>
      </c>
      <c r="V3018" s="18"/>
    </row>
    <row r="3019" s="13" customFormat="true" ht="12" hidden="false" customHeight="false" outlineLevel="0" collapsed="false">
      <c r="A3019" s="12" t="n">
        <v>6461</v>
      </c>
      <c r="B3019" s="13" t="s">
        <v>678</v>
      </c>
      <c r="C3019" s="13" t="s">
        <v>22</v>
      </c>
      <c r="D3019" s="13" t="n">
        <v>2</v>
      </c>
      <c r="E3019" s="13" t="n">
        <v>876</v>
      </c>
      <c r="F3019" s="13" t="s">
        <v>680</v>
      </c>
      <c r="G3019" s="13" t="s">
        <v>24</v>
      </c>
      <c r="H3019" s="13" t="s">
        <v>29</v>
      </c>
      <c r="I3019" s="13" t="n">
        <v>1</v>
      </c>
      <c r="J3019" s="13" t="n">
        <v>2005</v>
      </c>
      <c r="K3019" s="14" t="n">
        <v>0.725694444444444</v>
      </c>
      <c r="L3019" s="15" t="n">
        <v>0.743055555555555</v>
      </c>
      <c r="M3019" s="16" t="n">
        <f aca="false">VLOOKUP(E3019,'Esp. percorsi al 18-10-22'!C:J,8,FALSE())</f>
        <v>7.3865150595178</v>
      </c>
      <c r="N3019" s="16"/>
      <c r="O3019" s="16"/>
      <c r="P3019" s="13" t="n">
        <v>57</v>
      </c>
      <c r="Q3019" s="17" t="n">
        <f aca="false">+M3019*P3019</f>
        <v>421.031358392515</v>
      </c>
      <c r="R3019" s="17" t="n">
        <f aca="false">+N3019*P3019</f>
        <v>0</v>
      </c>
      <c r="S3019" s="17"/>
      <c r="T3019" s="18" t="n">
        <f aca="false">+L3019-K3019</f>
        <v>0.0173611111111111</v>
      </c>
      <c r="U3019" s="18" t="n">
        <f aca="false">+T3019*P3019</f>
        <v>0.989583333333333</v>
      </c>
      <c r="V3019" s="18"/>
    </row>
    <row r="3020" s="13" customFormat="true" ht="12" hidden="false" customHeight="false" outlineLevel="0" collapsed="false">
      <c r="A3020" s="12" t="n">
        <v>12862</v>
      </c>
      <c r="B3020" s="13" t="s">
        <v>678</v>
      </c>
      <c r="C3020" s="13" t="s">
        <v>22</v>
      </c>
      <c r="D3020" s="13" t="n">
        <v>2</v>
      </c>
      <c r="E3020" s="13" t="n">
        <v>876</v>
      </c>
      <c r="F3020" s="13" t="s">
        <v>680</v>
      </c>
      <c r="G3020" s="13" t="s">
        <v>28</v>
      </c>
      <c r="H3020" s="13" t="s">
        <v>25</v>
      </c>
      <c r="I3020" s="13" t="n">
        <v>1</v>
      </c>
      <c r="J3020" s="13" t="n">
        <v>235</v>
      </c>
      <c r="K3020" s="14" t="n">
        <v>0.725694444444444</v>
      </c>
      <c r="L3020" s="15" t="n">
        <v>0.743055555555555</v>
      </c>
      <c r="M3020" s="16" t="n">
        <f aca="false">VLOOKUP(E3020,'Esp. percorsi al 18-10-22'!C:J,8,FALSE())</f>
        <v>7.3865150595178</v>
      </c>
      <c r="N3020" s="16"/>
      <c r="O3020" s="16"/>
      <c r="P3020" s="13" t="n">
        <v>52</v>
      </c>
      <c r="Q3020" s="17" t="n">
        <f aca="false">+M3020*P3020</f>
        <v>384.098783094926</v>
      </c>
      <c r="R3020" s="17" t="n">
        <f aca="false">+N3020*P3020</f>
        <v>0</v>
      </c>
      <c r="S3020" s="17"/>
      <c r="T3020" s="18" t="n">
        <f aca="false">+L3020-K3020</f>
        <v>0.0173611111111111</v>
      </c>
      <c r="U3020" s="18" t="n">
        <f aca="false">+T3020*P3020</f>
        <v>0.902777777777778</v>
      </c>
      <c r="V3020" s="18"/>
    </row>
    <row r="3021" s="13" customFormat="true" ht="12" hidden="false" customHeight="false" outlineLevel="0" collapsed="false">
      <c r="A3021" s="12" t="n">
        <v>12863</v>
      </c>
      <c r="B3021" s="13" t="s">
        <v>678</v>
      </c>
      <c r="C3021" s="13" t="s">
        <v>22</v>
      </c>
      <c r="D3021" s="13" t="n">
        <v>2</v>
      </c>
      <c r="E3021" s="13" t="n">
        <v>876</v>
      </c>
      <c r="F3021" s="13" t="s">
        <v>680</v>
      </c>
      <c r="G3021" s="13" t="s">
        <v>26</v>
      </c>
      <c r="H3021" s="13" t="n">
        <v>6</v>
      </c>
      <c r="I3021" s="13" t="n">
        <v>1</v>
      </c>
      <c r="J3021" s="13" t="n">
        <v>12863</v>
      </c>
      <c r="K3021" s="14" t="n">
        <v>0.725694444444444</v>
      </c>
      <c r="L3021" s="15" t="n">
        <v>0.743055555555555</v>
      </c>
      <c r="M3021" s="16" t="n">
        <f aca="false">VLOOKUP(E3021,'Esp. percorsi al 18-10-22'!C:J,8,FALSE())</f>
        <v>7.3865150595178</v>
      </c>
      <c r="N3021" s="16"/>
      <c r="O3021" s="16"/>
      <c r="P3021" s="13" t="n">
        <v>41</v>
      </c>
      <c r="Q3021" s="17" t="n">
        <f aca="false">+M3021*P3021</f>
        <v>302.84711744023</v>
      </c>
      <c r="R3021" s="17" t="n">
        <f aca="false">+N3021*P3021</f>
        <v>0</v>
      </c>
      <c r="S3021" s="17"/>
      <c r="T3021" s="18" t="n">
        <f aca="false">+L3021-K3021</f>
        <v>0.0173611111111111</v>
      </c>
      <c r="U3021" s="18" t="n">
        <f aca="false">+T3021*P3021</f>
        <v>0.711805555555556</v>
      </c>
      <c r="V3021" s="18"/>
    </row>
    <row r="3022" s="13" customFormat="true" ht="12" hidden="false" customHeight="false" outlineLevel="0" collapsed="false">
      <c r="A3022" s="12" t="n">
        <v>12864</v>
      </c>
      <c r="B3022" s="13" t="s">
        <v>678</v>
      </c>
      <c r="C3022" s="13" t="s">
        <v>22</v>
      </c>
      <c r="D3022" s="13" t="n">
        <v>2</v>
      </c>
      <c r="E3022" s="13" t="n">
        <v>876</v>
      </c>
      <c r="F3022" s="13" t="s">
        <v>680</v>
      </c>
      <c r="G3022" s="13" t="s">
        <v>26</v>
      </c>
      <c r="H3022" s="19" t="s">
        <v>27</v>
      </c>
      <c r="I3022" s="13" t="n">
        <v>1</v>
      </c>
      <c r="J3022" s="13" t="n">
        <v>12864</v>
      </c>
      <c r="K3022" s="14" t="n">
        <v>0.730555555555556</v>
      </c>
      <c r="L3022" s="15" t="n">
        <v>0.75</v>
      </c>
      <c r="M3022" s="16" t="n">
        <f aca="false">VLOOKUP(E3022,'Esp. percorsi al 18-10-22'!C:J,8,FALSE())</f>
        <v>7.3865150595178</v>
      </c>
      <c r="N3022" s="16"/>
      <c r="O3022" s="16"/>
      <c r="P3022" s="13" t="n">
        <v>210</v>
      </c>
      <c r="Q3022" s="17" t="n">
        <f aca="false">+M3022*P3022</f>
        <v>1551.16816249874</v>
      </c>
      <c r="R3022" s="17" t="n">
        <f aca="false">+N3022*P3022</f>
        <v>0</v>
      </c>
      <c r="S3022" s="17"/>
      <c r="T3022" s="18" t="n">
        <f aca="false">+L3022-K3022</f>
        <v>0.0194444444444444</v>
      </c>
      <c r="U3022" s="18" t="n">
        <f aca="false">+T3022*P3022</f>
        <v>4.08333333333333</v>
      </c>
      <c r="V3022" s="18"/>
    </row>
    <row r="3023" s="13" customFormat="true" ht="12" hidden="false" customHeight="false" outlineLevel="0" collapsed="false">
      <c r="A3023" s="12" t="n">
        <v>6462</v>
      </c>
      <c r="B3023" s="13" t="s">
        <v>678</v>
      </c>
      <c r="C3023" s="13" t="s">
        <v>22</v>
      </c>
      <c r="D3023" s="13" t="n">
        <v>2</v>
      </c>
      <c r="E3023" s="13" t="n">
        <v>876</v>
      </c>
      <c r="F3023" s="13" t="s">
        <v>680</v>
      </c>
      <c r="G3023" s="13" t="s">
        <v>24</v>
      </c>
      <c r="H3023" s="13" t="s">
        <v>29</v>
      </c>
      <c r="I3023" s="13" t="n">
        <v>1</v>
      </c>
      <c r="J3023" s="13" t="n">
        <v>2006</v>
      </c>
      <c r="K3023" s="14" t="n">
        <v>0.767361111111111</v>
      </c>
      <c r="L3023" s="15" t="n">
        <v>0.784722222222222</v>
      </c>
      <c r="M3023" s="16" t="n">
        <f aca="false">VLOOKUP(E3023,'Esp. percorsi al 18-10-22'!C:J,8,FALSE())</f>
        <v>7.3865150595178</v>
      </c>
      <c r="N3023" s="16"/>
      <c r="O3023" s="16"/>
      <c r="P3023" s="13" t="n">
        <v>57</v>
      </c>
      <c r="Q3023" s="17" t="n">
        <f aca="false">+M3023*P3023</f>
        <v>421.031358392515</v>
      </c>
      <c r="R3023" s="17" t="n">
        <f aca="false">+N3023*P3023</f>
        <v>0</v>
      </c>
      <c r="S3023" s="17"/>
      <c r="T3023" s="18" t="n">
        <f aca="false">+L3023-K3023</f>
        <v>0.0173611111111111</v>
      </c>
      <c r="U3023" s="18" t="n">
        <f aca="false">+T3023*P3023</f>
        <v>0.989583333333333</v>
      </c>
      <c r="V3023" s="18"/>
    </row>
    <row r="3024" s="13" customFormat="true" ht="12" hidden="false" customHeight="false" outlineLevel="0" collapsed="false">
      <c r="A3024" s="12" t="n">
        <v>12865</v>
      </c>
      <c r="B3024" s="13" t="s">
        <v>678</v>
      </c>
      <c r="C3024" s="13" t="s">
        <v>22</v>
      </c>
      <c r="D3024" s="13" t="n">
        <v>2</v>
      </c>
      <c r="E3024" s="13" t="n">
        <v>876</v>
      </c>
      <c r="F3024" s="13" t="s">
        <v>680</v>
      </c>
      <c r="G3024" s="13" t="s">
        <v>28</v>
      </c>
      <c r="H3024" s="13" t="s">
        <v>25</v>
      </c>
      <c r="I3024" s="13" t="n">
        <v>1</v>
      </c>
      <c r="J3024" s="13" t="n">
        <v>236</v>
      </c>
      <c r="K3024" s="14" t="n">
        <v>0.767361111111111</v>
      </c>
      <c r="L3024" s="15" t="n">
        <v>0.784722222222222</v>
      </c>
      <c r="M3024" s="16" t="n">
        <f aca="false">VLOOKUP(E3024,'Esp. percorsi al 18-10-22'!C:J,8,FALSE())</f>
        <v>7.3865150595178</v>
      </c>
      <c r="N3024" s="16"/>
      <c r="O3024" s="16"/>
      <c r="P3024" s="13" t="n">
        <v>52</v>
      </c>
      <c r="Q3024" s="17" t="n">
        <f aca="false">+M3024*P3024</f>
        <v>384.098783094926</v>
      </c>
      <c r="R3024" s="17" t="n">
        <f aca="false">+N3024*P3024</f>
        <v>0</v>
      </c>
      <c r="S3024" s="17"/>
      <c r="T3024" s="18" t="n">
        <f aca="false">+L3024-K3024</f>
        <v>0.0173611111111111</v>
      </c>
      <c r="U3024" s="18" t="n">
        <f aca="false">+T3024*P3024</f>
        <v>0.902777777777778</v>
      </c>
      <c r="V3024" s="18"/>
    </row>
    <row r="3025" s="13" customFormat="true" ht="12" hidden="false" customHeight="false" outlineLevel="0" collapsed="false">
      <c r="A3025" s="12" t="n">
        <v>12866</v>
      </c>
      <c r="B3025" s="13" t="s">
        <v>678</v>
      </c>
      <c r="C3025" s="13" t="s">
        <v>22</v>
      </c>
      <c r="D3025" s="13" t="n">
        <v>2</v>
      </c>
      <c r="E3025" s="13" t="n">
        <v>876</v>
      </c>
      <c r="F3025" s="13" t="s">
        <v>680</v>
      </c>
      <c r="G3025" s="13" t="s">
        <v>26</v>
      </c>
      <c r="H3025" s="13" t="n">
        <v>6</v>
      </c>
      <c r="I3025" s="13" t="n">
        <v>1</v>
      </c>
      <c r="J3025" s="13" t="n">
        <v>12866</v>
      </c>
      <c r="K3025" s="14" t="n">
        <v>0.767361111111111</v>
      </c>
      <c r="L3025" s="15" t="n">
        <v>0.784722222222222</v>
      </c>
      <c r="M3025" s="16" t="n">
        <f aca="false">VLOOKUP(E3025,'Esp. percorsi al 18-10-22'!C:J,8,FALSE())</f>
        <v>7.3865150595178</v>
      </c>
      <c r="N3025" s="16"/>
      <c r="O3025" s="16"/>
      <c r="P3025" s="13" t="n">
        <v>41</v>
      </c>
      <c r="Q3025" s="17" t="n">
        <f aca="false">+M3025*P3025</f>
        <v>302.84711744023</v>
      </c>
      <c r="R3025" s="17" t="n">
        <f aca="false">+N3025*P3025</f>
        <v>0</v>
      </c>
      <c r="S3025" s="17"/>
      <c r="T3025" s="18" t="n">
        <f aca="false">+L3025-K3025</f>
        <v>0.0173611111111111</v>
      </c>
      <c r="U3025" s="18" t="n">
        <f aca="false">+T3025*P3025</f>
        <v>0.711805555555556</v>
      </c>
      <c r="V3025" s="18"/>
    </row>
    <row r="3026" s="13" customFormat="true" ht="12" hidden="false" customHeight="false" outlineLevel="0" collapsed="false">
      <c r="A3026" s="12" t="n">
        <v>12867</v>
      </c>
      <c r="B3026" s="13" t="s">
        <v>678</v>
      </c>
      <c r="C3026" s="13" t="s">
        <v>22</v>
      </c>
      <c r="D3026" s="13" t="n">
        <v>2</v>
      </c>
      <c r="E3026" s="13" t="n">
        <v>876</v>
      </c>
      <c r="F3026" s="13" t="s">
        <v>680</v>
      </c>
      <c r="G3026" s="13" t="s">
        <v>26</v>
      </c>
      <c r="H3026" s="19" t="s">
        <v>27</v>
      </c>
      <c r="I3026" s="13" t="n">
        <v>1</v>
      </c>
      <c r="J3026" s="13" t="n">
        <v>12867</v>
      </c>
      <c r="K3026" s="14" t="n">
        <v>0.775694444444444</v>
      </c>
      <c r="L3026" s="15" t="n">
        <v>0.795138888888889</v>
      </c>
      <c r="M3026" s="16" t="n">
        <f aca="false">VLOOKUP(E3026,'Esp. percorsi al 18-10-22'!C:J,8,FALSE())</f>
        <v>7.3865150595178</v>
      </c>
      <c r="N3026" s="16"/>
      <c r="O3026" s="16"/>
      <c r="P3026" s="13" t="n">
        <v>210</v>
      </c>
      <c r="Q3026" s="17" t="n">
        <f aca="false">+M3026*P3026</f>
        <v>1551.16816249874</v>
      </c>
      <c r="R3026" s="17" t="n">
        <f aca="false">+N3026*P3026</f>
        <v>0</v>
      </c>
      <c r="S3026" s="17"/>
      <c r="T3026" s="18" t="n">
        <f aca="false">+L3026-K3026</f>
        <v>0.0194444444444444</v>
      </c>
      <c r="U3026" s="18" t="n">
        <f aca="false">+T3026*P3026</f>
        <v>4.08333333333333</v>
      </c>
      <c r="V3026" s="18"/>
    </row>
    <row r="3027" s="13" customFormat="true" ht="12" hidden="false" customHeight="false" outlineLevel="0" collapsed="false">
      <c r="A3027" s="12" t="n">
        <v>6432</v>
      </c>
      <c r="B3027" s="13" t="s">
        <v>678</v>
      </c>
      <c r="C3027" s="13" t="s">
        <v>22</v>
      </c>
      <c r="D3027" s="13" t="n">
        <v>2</v>
      </c>
      <c r="E3027" s="13" t="n">
        <v>876</v>
      </c>
      <c r="F3027" s="13" t="s">
        <v>680</v>
      </c>
      <c r="G3027" s="13" t="s">
        <v>24</v>
      </c>
      <c r="H3027" s="13" t="s">
        <v>25</v>
      </c>
      <c r="I3027" s="13" t="n">
        <v>1</v>
      </c>
      <c r="J3027" s="13" t="n">
        <v>237</v>
      </c>
      <c r="K3027" s="14" t="n">
        <v>0.809027777777778</v>
      </c>
      <c r="L3027" s="15" t="n">
        <v>0.826388888888889</v>
      </c>
      <c r="M3027" s="16" t="n">
        <f aca="false">VLOOKUP(E3027,'Esp. percorsi al 18-10-22'!C:J,8,FALSE())</f>
        <v>7.3865150595178</v>
      </c>
      <c r="N3027" s="16"/>
      <c r="O3027" s="16"/>
      <c r="P3027" s="13" t="n">
        <v>303</v>
      </c>
      <c r="Q3027" s="17" t="n">
        <f aca="false">+M3027*P3027</f>
        <v>2238.11406303389</v>
      </c>
      <c r="R3027" s="17" t="n">
        <f aca="false">+N3027*P3027</f>
        <v>0</v>
      </c>
      <c r="S3027" s="17"/>
      <c r="T3027" s="18" t="n">
        <f aca="false">+L3027-K3027</f>
        <v>0.0173611111111111</v>
      </c>
      <c r="U3027" s="18" t="n">
        <f aca="false">+T3027*P3027</f>
        <v>5.26041666666667</v>
      </c>
      <c r="V3027" s="18"/>
    </row>
    <row r="3028" s="13" customFormat="true" ht="12" hidden="false" customHeight="false" outlineLevel="0" collapsed="false">
      <c r="A3028" s="12" t="n">
        <v>6463</v>
      </c>
      <c r="B3028" s="13" t="s">
        <v>678</v>
      </c>
      <c r="C3028" s="13" t="s">
        <v>22</v>
      </c>
      <c r="D3028" s="13" t="n">
        <v>2</v>
      </c>
      <c r="E3028" s="13" t="n">
        <v>876</v>
      </c>
      <c r="F3028" s="13" t="s">
        <v>680</v>
      </c>
      <c r="G3028" s="13" t="s">
        <v>24</v>
      </c>
      <c r="H3028" s="13" t="s">
        <v>29</v>
      </c>
      <c r="I3028" s="13" t="n">
        <v>1</v>
      </c>
      <c r="J3028" s="13" t="n">
        <v>2007</v>
      </c>
      <c r="K3028" s="14" t="n">
        <v>0.809027777777778</v>
      </c>
      <c r="L3028" s="15" t="n">
        <v>0.826388888888889</v>
      </c>
      <c r="M3028" s="16" t="n">
        <f aca="false">VLOOKUP(E3028,'Esp. percorsi al 18-10-22'!C:J,8,FALSE())</f>
        <v>7.3865150595178</v>
      </c>
      <c r="N3028" s="16"/>
      <c r="O3028" s="16"/>
      <c r="P3028" s="13" t="n">
        <v>57</v>
      </c>
      <c r="Q3028" s="17" t="n">
        <f aca="false">+M3028*P3028</f>
        <v>421.031358392515</v>
      </c>
      <c r="R3028" s="17" t="n">
        <f aca="false">+N3028*P3028</f>
        <v>0</v>
      </c>
      <c r="S3028" s="17"/>
      <c r="T3028" s="18" t="n">
        <f aca="false">+L3028-K3028</f>
        <v>0.0173611111111111</v>
      </c>
      <c r="U3028" s="18" t="n">
        <f aca="false">+T3028*P3028</f>
        <v>0.989583333333333</v>
      </c>
      <c r="V3028" s="18"/>
    </row>
    <row r="3029" s="13" customFormat="true" ht="12" hidden="false" customHeight="false" outlineLevel="0" collapsed="false">
      <c r="A3029" s="12" t="n">
        <v>11618</v>
      </c>
      <c r="B3029" s="13" t="s">
        <v>681</v>
      </c>
      <c r="C3029" s="13" t="s">
        <v>22</v>
      </c>
      <c r="D3029" s="13" t="n">
        <v>0</v>
      </c>
      <c r="E3029" s="13" t="n">
        <v>488</v>
      </c>
      <c r="F3029" s="13" t="s">
        <v>682</v>
      </c>
      <c r="G3029" s="13" t="s">
        <v>24</v>
      </c>
      <c r="H3029" s="13" t="s">
        <v>25</v>
      </c>
      <c r="I3029" s="13" t="n">
        <v>1</v>
      </c>
      <c r="J3029" s="13" t="n">
        <v>290</v>
      </c>
      <c r="K3029" s="14" t="n">
        <v>0.3125</v>
      </c>
      <c r="L3029" s="15" t="n">
        <v>0.327777777777778</v>
      </c>
      <c r="M3029" s="16" t="n">
        <f aca="false">VLOOKUP(E3029,'Esp. percorsi al 18-10-22'!C:J,8,FALSE())</f>
        <v>5.78541347849214</v>
      </c>
      <c r="N3029" s="16"/>
      <c r="O3029" s="16"/>
      <c r="P3029" s="13" t="n">
        <v>303</v>
      </c>
      <c r="Q3029" s="17" t="n">
        <f aca="false">+M3029*P3029</f>
        <v>1752.98028398312</v>
      </c>
      <c r="R3029" s="17" t="n">
        <f aca="false">+N3029*P3029</f>
        <v>0</v>
      </c>
      <c r="S3029" s="17"/>
      <c r="T3029" s="18" t="n">
        <f aca="false">+L3029-K3029</f>
        <v>0.0152777777777778</v>
      </c>
      <c r="U3029" s="18" t="n">
        <f aca="false">+T3029*P3029</f>
        <v>4.62916666666667</v>
      </c>
      <c r="V3029" s="18"/>
    </row>
    <row r="3030" s="13" customFormat="true" ht="12" hidden="false" customHeight="false" outlineLevel="0" collapsed="false">
      <c r="A3030" s="12" t="n">
        <v>11619</v>
      </c>
      <c r="B3030" s="13" t="s">
        <v>681</v>
      </c>
      <c r="C3030" s="13" t="s">
        <v>22</v>
      </c>
      <c r="D3030" s="13" t="n">
        <v>0</v>
      </c>
      <c r="E3030" s="13" t="n">
        <v>488</v>
      </c>
      <c r="F3030" s="13" t="s">
        <v>682</v>
      </c>
      <c r="G3030" s="13" t="s">
        <v>24</v>
      </c>
      <c r="H3030" s="13" t="s">
        <v>25</v>
      </c>
      <c r="I3030" s="13" t="n">
        <v>1</v>
      </c>
      <c r="J3030" s="13" t="n">
        <v>279</v>
      </c>
      <c r="K3030" s="14" t="n">
        <v>0.357638888888889</v>
      </c>
      <c r="L3030" s="15" t="n">
        <v>0.372916666666667</v>
      </c>
      <c r="M3030" s="16" t="n">
        <f aca="false">VLOOKUP(E3030,'Esp. percorsi al 18-10-22'!C:J,8,FALSE())</f>
        <v>5.78541347849214</v>
      </c>
      <c r="N3030" s="16"/>
      <c r="O3030" s="16"/>
      <c r="P3030" s="13" t="n">
        <v>303</v>
      </c>
      <c r="Q3030" s="17" t="n">
        <f aca="false">+M3030*P3030</f>
        <v>1752.98028398312</v>
      </c>
      <c r="R3030" s="17" t="n">
        <f aca="false">+N3030*P3030</f>
        <v>0</v>
      </c>
      <c r="S3030" s="17"/>
      <c r="T3030" s="18" t="n">
        <f aca="false">+L3030-K3030</f>
        <v>0.0152777777777778</v>
      </c>
      <c r="U3030" s="18" t="n">
        <f aca="false">+T3030*P3030</f>
        <v>4.62916666666667</v>
      </c>
      <c r="V3030" s="18"/>
    </row>
    <row r="3031" s="13" customFormat="true" ht="12" hidden="false" customHeight="false" outlineLevel="0" collapsed="false">
      <c r="A3031" s="12" t="n">
        <v>11620</v>
      </c>
      <c r="B3031" s="13" t="s">
        <v>681</v>
      </c>
      <c r="C3031" s="13" t="s">
        <v>22</v>
      </c>
      <c r="D3031" s="13" t="n">
        <v>0</v>
      </c>
      <c r="E3031" s="13" t="n">
        <v>488</v>
      </c>
      <c r="F3031" s="13" t="s">
        <v>682</v>
      </c>
      <c r="G3031" s="13" t="s">
        <v>24</v>
      </c>
      <c r="H3031" s="13" t="s">
        <v>25</v>
      </c>
      <c r="I3031" s="13" t="n">
        <v>1</v>
      </c>
      <c r="J3031" s="13" t="n">
        <v>280</v>
      </c>
      <c r="K3031" s="14" t="n">
        <v>0.402777777777778</v>
      </c>
      <c r="L3031" s="15" t="n">
        <v>0.418055555555556</v>
      </c>
      <c r="M3031" s="16" t="n">
        <f aca="false">VLOOKUP(E3031,'Esp. percorsi al 18-10-22'!C:J,8,FALSE())</f>
        <v>5.78541347849214</v>
      </c>
      <c r="N3031" s="16"/>
      <c r="O3031" s="16"/>
      <c r="P3031" s="13" t="n">
        <v>303</v>
      </c>
      <c r="Q3031" s="17" t="n">
        <f aca="false">+M3031*P3031</f>
        <v>1752.98028398312</v>
      </c>
      <c r="R3031" s="17" t="n">
        <f aca="false">+N3031*P3031</f>
        <v>0</v>
      </c>
      <c r="S3031" s="17"/>
      <c r="T3031" s="18" t="n">
        <f aca="false">+L3031-K3031</f>
        <v>0.0152777777777778</v>
      </c>
      <c r="U3031" s="18" t="n">
        <f aca="false">+T3031*P3031</f>
        <v>4.62916666666667</v>
      </c>
      <c r="V3031" s="18"/>
    </row>
    <row r="3032" s="13" customFormat="true" ht="12" hidden="false" customHeight="false" outlineLevel="0" collapsed="false">
      <c r="A3032" s="12" t="n">
        <v>6518</v>
      </c>
      <c r="B3032" s="13" t="s">
        <v>681</v>
      </c>
      <c r="C3032" s="13" t="s">
        <v>22</v>
      </c>
      <c r="D3032" s="13" t="n">
        <v>0</v>
      </c>
      <c r="E3032" s="13" t="n">
        <v>488</v>
      </c>
      <c r="F3032" s="13" t="s">
        <v>682</v>
      </c>
      <c r="G3032" s="13" t="s">
        <v>24</v>
      </c>
      <c r="H3032" s="13" t="s">
        <v>25</v>
      </c>
      <c r="I3032" s="13" t="n">
        <v>1</v>
      </c>
      <c r="J3032" s="13" t="n">
        <v>281</v>
      </c>
      <c r="K3032" s="14" t="n">
        <v>0.447916666666667</v>
      </c>
      <c r="L3032" s="15" t="n">
        <v>0.463194444444444</v>
      </c>
      <c r="M3032" s="16" t="n">
        <f aca="false">VLOOKUP(E3032,'Esp. percorsi al 18-10-22'!C:J,8,FALSE())</f>
        <v>5.78541347849214</v>
      </c>
      <c r="N3032" s="16"/>
      <c r="O3032" s="16"/>
      <c r="P3032" s="13" t="n">
        <v>303</v>
      </c>
      <c r="Q3032" s="17" t="n">
        <f aca="false">+M3032*P3032</f>
        <v>1752.98028398312</v>
      </c>
      <c r="R3032" s="17" t="n">
        <f aca="false">+N3032*P3032</f>
        <v>0</v>
      </c>
      <c r="S3032" s="17"/>
      <c r="T3032" s="18" t="n">
        <f aca="false">+L3032-K3032</f>
        <v>0.0152777777777778</v>
      </c>
      <c r="U3032" s="18" t="n">
        <f aca="false">+T3032*P3032</f>
        <v>4.62916666666667</v>
      </c>
      <c r="V3032" s="18"/>
    </row>
    <row r="3033" s="13" customFormat="true" ht="12" hidden="false" customHeight="false" outlineLevel="0" collapsed="false">
      <c r="A3033" s="12" t="n">
        <v>11621</v>
      </c>
      <c r="B3033" s="13" t="s">
        <v>681</v>
      </c>
      <c r="C3033" s="13" t="s">
        <v>22</v>
      </c>
      <c r="D3033" s="13" t="n">
        <v>0</v>
      </c>
      <c r="E3033" s="13" t="n">
        <v>488</v>
      </c>
      <c r="F3033" s="13" t="s">
        <v>682</v>
      </c>
      <c r="G3033" s="13" t="s">
        <v>24</v>
      </c>
      <c r="H3033" s="13" t="s">
        <v>25</v>
      </c>
      <c r="I3033" s="13" t="n">
        <v>1</v>
      </c>
      <c r="J3033" s="13" t="n">
        <v>282</v>
      </c>
      <c r="K3033" s="14" t="n">
        <v>0.493055555555556</v>
      </c>
      <c r="L3033" s="15" t="n">
        <v>0.508333333333333</v>
      </c>
      <c r="M3033" s="16" t="n">
        <f aca="false">VLOOKUP(E3033,'Esp. percorsi al 18-10-22'!C:J,8,FALSE())</f>
        <v>5.78541347849214</v>
      </c>
      <c r="N3033" s="16"/>
      <c r="O3033" s="16"/>
      <c r="P3033" s="13" t="n">
        <v>303</v>
      </c>
      <c r="Q3033" s="17" t="n">
        <f aca="false">+M3033*P3033</f>
        <v>1752.98028398312</v>
      </c>
      <c r="R3033" s="17" t="n">
        <f aca="false">+N3033*P3033</f>
        <v>0</v>
      </c>
      <c r="S3033" s="17"/>
      <c r="T3033" s="18" t="n">
        <f aca="false">+L3033-K3033</f>
        <v>0.0152777777777778</v>
      </c>
      <c r="U3033" s="18" t="n">
        <f aca="false">+T3033*P3033</f>
        <v>4.62916666666667</v>
      </c>
      <c r="V3033" s="18"/>
    </row>
    <row r="3034" s="13" customFormat="true" ht="12" hidden="false" customHeight="false" outlineLevel="0" collapsed="false">
      <c r="A3034" s="12" t="n">
        <v>11622</v>
      </c>
      <c r="B3034" s="13" t="s">
        <v>681</v>
      </c>
      <c r="C3034" s="13" t="s">
        <v>22</v>
      </c>
      <c r="D3034" s="13" t="n">
        <v>0</v>
      </c>
      <c r="E3034" s="13" t="n">
        <v>488</v>
      </c>
      <c r="F3034" s="13" t="s">
        <v>682</v>
      </c>
      <c r="G3034" s="13" t="s">
        <v>24</v>
      </c>
      <c r="H3034" s="13" t="s">
        <v>25</v>
      </c>
      <c r="I3034" s="13" t="n">
        <v>1</v>
      </c>
      <c r="J3034" s="13" t="n">
        <v>283</v>
      </c>
      <c r="K3034" s="14" t="n">
        <v>0.538194444444444</v>
      </c>
      <c r="L3034" s="15" t="n">
        <v>0.553472222222222</v>
      </c>
      <c r="M3034" s="16" t="n">
        <f aca="false">VLOOKUP(E3034,'Esp. percorsi al 18-10-22'!C:J,8,FALSE())</f>
        <v>5.78541347849214</v>
      </c>
      <c r="N3034" s="16"/>
      <c r="O3034" s="16"/>
      <c r="P3034" s="13" t="n">
        <v>303</v>
      </c>
      <c r="Q3034" s="17" t="n">
        <f aca="false">+M3034*P3034</f>
        <v>1752.98028398312</v>
      </c>
      <c r="R3034" s="17" t="n">
        <f aca="false">+N3034*P3034</f>
        <v>0</v>
      </c>
      <c r="S3034" s="17"/>
      <c r="T3034" s="18" t="n">
        <f aca="false">+L3034-K3034</f>
        <v>0.0152777777777778</v>
      </c>
      <c r="U3034" s="18" t="n">
        <f aca="false">+T3034*P3034</f>
        <v>4.62916666666667</v>
      </c>
      <c r="V3034" s="18"/>
    </row>
    <row r="3035" s="13" customFormat="true" ht="12" hidden="false" customHeight="false" outlineLevel="0" collapsed="false">
      <c r="A3035" s="12" t="n">
        <v>11623</v>
      </c>
      <c r="B3035" s="13" t="s">
        <v>681</v>
      </c>
      <c r="C3035" s="13" t="s">
        <v>22</v>
      </c>
      <c r="D3035" s="13" t="n">
        <v>0</v>
      </c>
      <c r="E3035" s="13" t="n">
        <v>488</v>
      </c>
      <c r="F3035" s="13" t="s">
        <v>682</v>
      </c>
      <c r="G3035" s="13" t="s">
        <v>24</v>
      </c>
      <c r="H3035" s="13" t="s">
        <v>25</v>
      </c>
      <c r="I3035" s="13" t="n">
        <v>1</v>
      </c>
      <c r="J3035" s="13" t="n">
        <v>284</v>
      </c>
      <c r="K3035" s="14" t="n">
        <v>0.583333333333333</v>
      </c>
      <c r="L3035" s="15" t="n">
        <v>0.598611111111111</v>
      </c>
      <c r="M3035" s="16" t="n">
        <f aca="false">VLOOKUP(E3035,'Esp. percorsi al 18-10-22'!C:J,8,FALSE())</f>
        <v>5.78541347849214</v>
      </c>
      <c r="N3035" s="16"/>
      <c r="O3035" s="16"/>
      <c r="P3035" s="13" t="n">
        <v>303</v>
      </c>
      <c r="Q3035" s="17" t="n">
        <f aca="false">+M3035*P3035</f>
        <v>1752.98028398312</v>
      </c>
      <c r="R3035" s="17" t="n">
        <f aca="false">+N3035*P3035</f>
        <v>0</v>
      </c>
      <c r="S3035" s="17"/>
      <c r="T3035" s="18" t="n">
        <f aca="false">+L3035-K3035</f>
        <v>0.0152777777777778</v>
      </c>
      <c r="U3035" s="18" t="n">
        <f aca="false">+T3035*P3035</f>
        <v>4.62916666666667</v>
      </c>
      <c r="V3035" s="18"/>
    </row>
    <row r="3036" s="13" customFormat="true" ht="12" hidden="false" customHeight="false" outlineLevel="0" collapsed="false">
      <c r="A3036" s="12" t="n">
        <v>11624</v>
      </c>
      <c r="B3036" s="13" t="s">
        <v>681</v>
      </c>
      <c r="C3036" s="13" t="s">
        <v>22</v>
      </c>
      <c r="D3036" s="13" t="n">
        <v>0</v>
      </c>
      <c r="E3036" s="13" t="n">
        <v>488</v>
      </c>
      <c r="F3036" s="13" t="s">
        <v>682</v>
      </c>
      <c r="G3036" s="13" t="s">
        <v>24</v>
      </c>
      <c r="H3036" s="13" t="s">
        <v>25</v>
      </c>
      <c r="I3036" s="13" t="n">
        <v>1</v>
      </c>
      <c r="J3036" s="13" t="n">
        <v>298</v>
      </c>
      <c r="K3036" s="14" t="n">
        <v>0.628472222222222</v>
      </c>
      <c r="L3036" s="15" t="n">
        <v>0.64375</v>
      </c>
      <c r="M3036" s="16" t="n">
        <f aca="false">VLOOKUP(E3036,'Esp. percorsi al 18-10-22'!C:J,8,FALSE())</f>
        <v>5.78541347849214</v>
      </c>
      <c r="N3036" s="16"/>
      <c r="O3036" s="16"/>
      <c r="P3036" s="13" t="n">
        <v>303</v>
      </c>
      <c r="Q3036" s="17" t="n">
        <f aca="false">+M3036*P3036</f>
        <v>1752.98028398312</v>
      </c>
      <c r="R3036" s="17" t="n">
        <f aca="false">+N3036*P3036</f>
        <v>0</v>
      </c>
      <c r="S3036" s="17"/>
      <c r="T3036" s="18" t="n">
        <f aca="false">+L3036-K3036</f>
        <v>0.0152777777777778</v>
      </c>
      <c r="U3036" s="18" t="n">
        <f aca="false">+T3036*P3036</f>
        <v>4.62916666666667</v>
      </c>
      <c r="V3036" s="18"/>
    </row>
    <row r="3037" s="13" customFormat="true" ht="12" hidden="false" customHeight="false" outlineLevel="0" collapsed="false">
      <c r="A3037" s="12" t="n">
        <v>11625</v>
      </c>
      <c r="B3037" s="13" t="s">
        <v>681</v>
      </c>
      <c r="C3037" s="13" t="s">
        <v>22</v>
      </c>
      <c r="D3037" s="13" t="n">
        <v>0</v>
      </c>
      <c r="E3037" s="13" t="n">
        <v>488</v>
      </c>
      <c r="F3037" s="13" t="s">
        <v>682</v>
      </c>
      <c r="G3037" s="13" t="s">
        <v>24</v>
      </c>
      <c r="H3037" s="13" t="s">
        <v>25</v>
      </c>
      <c r="I3037" s="13" t="n">
        <v>1</v>
      </c>
      <c r="J3037" s="13" t="n">
        <v>299</v>
      </c>
      <c r="K3037" s="14" t="n">
        <v>0.673611111111111</v>
      </c>
      <c r="L3037" s="15" t="n">
        <v>0.688888888888889</v>
      </c>
      <c r="M3037" s="16" t="n">
        <f aca="false">VLOOKUP(E3037,'Esp. percorsi al 18-10-22'!C:J,8,FALSE())</f>
        <v>5.78541347849214</v>
      </c>
      <c r="N3037" s="16"/>
      <c r="O3037" s="16"/>
      <c r="P3037" s="13" t="n">
        <v>303</v>
      </c>
      <c r="Q3037" s="17" t="n">
        <f aca="false">+M3037*P3037</f>
        <v>1752.98028398312</v>
      </c>
      <c r="R3037" s="17" t="n">
        <f aca="false">+N3037*P3037</f>
        <v>0</v>
      </c>
      <c r="S3037" s="17"/>
      <c r="T3037" s="18" t="n">
        <f aca="false">+L3037-K3037</f>
        <v>0.0152777777777778</v>
      </c>
      <c r="U3037" s="18" t="n">
        <f aca="false">+T3037*P3037</f>
        <v>4.62916666666667</v>
      </c>
      <c r="V3037" s="18"/>
    </row>
    <row r="3038" s="13" customFormat="true" ht="12" hidden="false" customHeight="false" outlineLevel="0" collapsed="false">
      <c r="A3038" s="12" t="n">
        <v>6537</v>
      </c>
      <c r="B3038" s="13" t="s">
        <v>681</v>
      </c>
      <c r="C3038" s="13" t="s">
        <v>22</v>
      </c>
      <c r="D3038" s="13" t="n">
        <v>0</v>
      </c>
      <c r="E3038" s="13" t="n">
        <v>488</v>
      </c>
      <c r="F3038" s="13" t="s">
        <v>682</v>
      </c>
      <c r="G3038" s="13" t="s">
        <v>24</v>
      </c>
      <c r="H3038" s="13" t="s">
        <v>25</v>
      </c>
      <c r="I3038" s="13" t="n">
        <v>1</v>
      </c>
      <c r="J3038" s="13" t="n">
        <v>300</v>
      </c>
      <c r="K3038" s="14" t="n">
        <v>0.71875</v>
      </c>
      <c r="L3038" s="15" t="n">
        <v>0.734027777777778</v>
      </c>
      <c r="M3038" s="16" t="n">
        <f aca="false">VLOOKUP(E3038,'Esp. percorsi al 18-10-22'!C:J,8,FALSE())</f>
        <v>5.78541347849214</v>
      </c>
      <c r="N3038" s="16"/>
      <c r="O3038" s="16"/>
      <c r="P3038" s="13" t="n">
        <v>303</v>
      </c>
      <c r="Q3038" s="17" t="n">
        <f aca="false">+M3038*P3038</f>
        <v>1752.98028398312</v>
      </c>
      <c r="R3038" s="17" t="n">
        <f aca="false">+N3038*P3038</f>
        <v>0</v>
      </c>
      <c r="S3038" s="17"/>
      <c r="T3038" s="18" t="n">
        <f aca="false">+L3038-K3038</f>
        <v>0.0152777777777778</v>
      </c>
      <c r="U3038" s="18" t="n">
        <f aca="false">+T3038*P3038</f>
        <v>4.62916666666667</v>
      </c>
      <c r="V3038" s="18"/>
    </row>
    <row r="3039" s="13" customFormat="true" ht="12" hidden="false" customHeight="false" outlineLevel="0" collapsed="false">
      <c r="A3039" s="12" t="n">
        <v>11626</v>
      </c>
      <c r="B3039" s="13" t="s">
        <v>681</v>
      </c>
      <c r="C3039" s="13" t="s">
        <v>22</v>
      </c>
      <c r="D3039" s="13" t="n">
        <v>0</v>
      </c>
      <c r="E3039" s="13" t="n">
        <v>488</v>
      </c>
      <c r="F3039" s="13" t="s">
        <v>682</v>
      </c>
      <c r="G3039" s="13" t="s">
        <v>24</v>
      </c>
      <c r="H3039" s="13" t="s">
        <v>25</v>
      </c>
      <c r="I3039" s="13" t="n">
        <v>1</v>
      </c>
      <c r="J3039" s="13" t="n">
        <v>301</v>
      </c>
      <c r="K3039" s="14" t="n">
        <v>0.763888888888889</v>
      </c>
      <c r="L3039" s="15" t="n">
        <v>0.779166666666667</v>
      </c>
      <c r="M3039" s="16" t="n">
        <f aca="false">VLOOKUP(E3039,'Esp. percorsi al 18-10-22'!C:J,8,FALSE())</f>
        <v>5.78541347849214</v>
      </c>
      <c r="N3039" s="16"/>
      <c r="O3039" s="16"/>
      <c r="P3039" s="13" t="n">
        <v>303</v>
      </c>
      <c r="Q3039" s="17" t="n">
        <f aca="false">+M3039*P3039</f>
        <v>1752.98028398312</v>
      </c>
      <c r="R3039" s="17" t="n">
        <f aca="false">+N3039*P3039</f>
        <v>0</v>
      </c>
      <c r="S3039" s="17"/>
      <c r="T3039" s="18" t="n">
        <f aca="false">+L3039-K3039</f>
        <v>0.0152777777777778</v>
      </c>
      <c r="U3039" s="18" t="n">
        <f aca="false">+T3039*P3039</f>
        <v>4.62916666666667</v>
      </c>
      <c r="V3039" s="18"/>
    </row>
    <row r="3040" s="13" customFormat="true" ht="12" hidden="false" customHeight="false" outlineLevel="0" collapsed="false">
      <c r="A3040" s="12" t="n">
        <v>11627</v>
      </c>
      <c r="B3040" s="13" t="s">
        <v>681</v>
      </c>
      <c r="C3040" s="13" t="s">
        <v>22</v>
      </c>
      <c r="D3040" s="13" t="n">
        <v>0</v>
      </c>
      <c r="E3040" s="13" t="n">
        <v>488</v>
      </c>
      <c r="F3040" s="13" t="s">
        <v>682</v>
      </c>
      <c r="G3040" s="13" t="s">
        <v>24</v>
      </c>
      <c r="H3040" s="13" t="s">
        <v>25</v>
      </c>
      <c r="I3040" s="13" t="n">
        <v>1</v>
      </c>
      <c r="J3040" s="13" t="n">
        <v>302</v>
      </c>
      <c r="K3040" s="14" t="n">
        <v>0.805555555555555</v>
      </c>
      <c r="L3040" s="15" t="n">
        <v>0.820833333333333</v>
      </c>
      <c r="M3040" s="16" t="n">
        <f aca="false">VLOOKUP(E3040,'Esp. percorsi al 18-10-22'!C:J,8,FALSE())</f>
        <v>5.78541347849214</v>
      </c>
      <c r="N3040" s="16"/>
      <c r="O3040" s="16"/>
      <c r="P3040" s="13" t="n">
        <v>303</v>
      </c>
      <c r="Q3040" s="17" t="n">
        <f aca="false">+M3040*P3040</f>
        <v>1752.98028398312</v>
      </c>
      <c r="R3040" s="17" t="n">
        <f aca="false">+N3040*P3040</f>
        <v>0</v>
      </c>
      <c r="S3040" s="17"/>
      <c r="T3040" s="18" t="n">
        <f aca="false">+L3040-K3040</f>
        <v>0.0152777777777778</v>
      </c>
      <c r="U3040" s="18" t="n">
        <f aca="false">+T3040*P3040</f>
        <v>4.62916666666667</v>
      </c>
      <c r="V3040" s="18"/>
    </row>
    <row r="3041" s="13" customFormat="true" ht="12" hidden="false" customHeight="false" outlineLevel="0" collapsed="false">
      <c r="A3041" s="12" t="n">
        <v>12868</v>
      </c>
      <c r="B3041" s="13" t="s">
        <v>683</v>
      </c>
      <c r="C3041" s="13" t="s">
        <v>22</v>
      </c>
      <c r="D3041" s="13" t="n">
        <v>1</v>
      </c>
      <c r="E3041" s="13" t="n">
        <v>252</v>
      </c>
      <c r="F3041" s="13" t="s">
        <v>684</v>
      </c>
      <c r="G3041" s="13" t="s">
        <v>26</v>
      </c>
      <c r="H3041" s="19" t="s">
        <v>27</v>
      </c>
      <c r="I3041" s="13" t="n">
        <v>1</v>
      </c>
      <c r="J3041" s="13" t="n">
        <v>414</v>
      </c>
      <c r="K3041" s="14" t="n">
        <v>0.354166666666667</v>
      </c>
      <c r="L3041" s="15" t="n">
        <v>0.368055555555556</v>
      </c>
      <c r="M3041" s="16" t="n">
        <f aca="false">VLOOKUP(E3041,'Esp. percorsi al 18-10-22'!C:J,8,FALSE())</f>
        <v>5.85743033941817</v>
      </c>
      <c r="N3041" s="16"/>
      <c r="O3041" s="16"/>
      <c r="P3041" s="13" t="n">
        <v>210</v>
      </c>
      <c r="Q3041" s="17" t="n">
        <f aca="false">+M3041*P3041</f>
        <v>1230.06037127782</v>
      </c>
      <c r="R3041" s="17" t="n">
        <f aca="false">+N3041*P3041</f>
        <v>0</v>
      </c>
      <c r="S3041" s="17"/>
      <c r="T3041" s="18" t="n">
        <f aca="false">+L3041-K3041</f>
        <v>0.0138888888888889</v>
      </c>
      <c r="U3041" s="18" t="n">
        <f aca="false">+T3041*P3041</f>
        <v>2.91666666666667</v>
      </c>
      <c r="V3041" s="18"/>
    </row>
    <row r="3042" s="13" customFormat="true" ht="12" hidden="false" customHeight="false" outlineLevel="0" collapsed="false">
      <c r="A3042" s="12" t="n">
        <v>12869</v>
      </c>
      <c r="B3042" s="13" t="s">
        <v>683</v>
      </c>
      <c r="C3042" s="13" t="s">
        <v>22</v>
      </c>
      <c r="D3042" s="13" t="n">
        <v>1</v>
      </c>
      <c r="E3042" s="13" t="n">
        <v>252</v>
      </c>
      <c r="F3042" s="13" t="s">
        <v>684</v>
      </c>
      <c r="G3042" s="13" t="s">
        <v>26</v>
      </c>
      <c r="H3042" s="19" t="s">
        <v>27</v>
      </c>
      <c r="I3042" s="13" t="n">
        <v>1</v>
      </c>
      <c r="J3042" s="13" t="n">
        <v>415</v>
      </c>
      <c r="K3042" s="14" t="n">
        <v>0.395833333333333</v>
      </c>
      <c r="L3042" s="15" t="n">
        <v>0.409722222222222</v>
      </c>
      <c r="M3042" s="16" t="n">
        <f aca="false">VLOOKUP(E3042,'Esp. percorsi al 18-10-22'!C:J,8,FALSE())</f>
        <v>5.85743033941817</v>
      </c>
      <c r="N3042" s="16"/>
      <c r="O3042" s="16"/>
      <c r="P3042" s="13" t="n">
        <v>210</v>
      </c>
      <c r="Q3042" s="17" t="n">
        <f aca="false">+M3042*P3042</f>
        <v>1230.06037127782</v>
      </c>
      <c r="R3042" s="17" t="n">
        <f aca="false">+N3042*P3042</f>
        <v>0</v>
      </c>
      <c r="S3042" s="17"/>
      <c r="T3042" s="18" t="n">
        <f aca="false">+L3042-K3042</f>
        <v>0.0138888888888889</v>
      </c>
      <c r="U3042" s="18" t="n">
        <f aca="false">+T3042*P3042</f>
        <v>2.91666666666667</v>
      </c>
      <c r="V3042" s="18"/>
    </row>
    <row r="3043" s="13" customFormat="true" ht="12" hidden="false" customHeight="false" outlineLevel="0" collapsed="false">
      <c r="A3043" s="12" t="n">
        <v>12870</v>
      </c>
      <c r="B3043" s="13" t="s">
        <v>683</v>
      </c>
      <c r="C3043" s="13" t="s">
        <v>22</v>
      </c>
      <c r="D3043" s="13" t="n">
        <v>1</v>
      </c>
      <c r="E3043" s="13" t="n">
        <v>252</v>
      </c>
      <c r="F3043" s="13" t="s">
        <v>684</v>
      </c>
      <c r="G3043" s="13" t="s">
        <v>26</v>
      </c>
      <c r="H3043" s="19" t="s">
        <v>27</v>
      </c>
      <c r="I3043" s="13" t="n">
        <v>1</v>
      </c>
      <c r="J3043" s="13" t="n">
        <v>416</v>
      </c>
      <c r="K3043" s="14" t="n">
        <v>0.430555555555556</v>
      </c>
      <c r="L3043" s="15" t="n">
        <v>0.444444444444444</v>
      </c>
      <c r="M3043" s="16" t="n">
        <f aca="false">VLOOKUP(E3043,'Esp. percorsi al 18-10-22'!C:J,8,FALSE())</f>
        <v>5.85743033941817</v>
      </c>
      <c r="N3043" s="16"/>
      <c r="O3043" s="16"/>
      <c r="P3043" s="13" t="n">
        <v>210</v>
      </c>
      <c r="Q3043" s="17" t="n">
        <f aca="false">+M3043*P3043</f>
        <v>1230.06037127782</v>
      </c>
      <c r="R3043" s="17" t="n">
        <f aca="false">+N3043*P3043</f>
        <v>0</v>
      </c>
      <c r="S3043" s="17"/>
      <c r="T3043" s="18" t="n">
        <f aca="false">+L3043-K3043</f>
        <v>0.0138888888888889</v>
      </c>
      <c r="U3043" s="18" t="n">
        <f aca="false">+T3043*P3043</f>
        <v>2.91666666666667</v>
      </c>
      <c r="V3043" s="18"/>
    </row>
    <row r="3044" s="13" customFormat="true" ht="12" hidden="false" customHeight="false" outlineLevel="0" collapsed="false">
      <c r="A3044" s="12" t="n">
        <v>12871</v>
      </c>
      <c r="B3044" s="13" t="s">
        <v>683</v>
      </c>
      <c r="C3044" s="13" t="s">
        <v>22</v>
      </c>
      <c r="D3044" s="13" t="n">
        <v>1</v>
      </c>
      <c r="E3044" s="13" t="n">
        <v>252</v>
      </c>
      <c r="F3044" s="13" t="s">
        <v>684</v>
      </c>
      <c r="G3044" s="13" t="s">
        <v>26</v>
      </c>
      <c r="H3044" s="19" t="s">
        <v>27</v>
      </c>
      <c r="I3044" s="13" t="n">
        <v>1</v>
      </c>
      <c r="J3044" s="13" t="n">
        <v>417</v>
      </c>
      <c r="K3044" s="14" t="n">
        <v>0.472222222222222</v>
      </c>
      <c r="L3044" s="15" t="n">
        <v>0.486111111111111</v>
      </c>
      <c r="M3044" s="16" t="n">
        <f aca="false">VLOOKUP(E3044,'Esp. percorsi al 18-10-22'!C:J,8,FALSE())</f>
        <v>5.85743033941817</v>
      </c>
      <c r="N3044" s="16"/>
      <c r="O3044" s="16"/>
      <c r="P3044" s="13" t="n">
        <v>210</v>
      </c>
      <c r="Q3044" s="17" t="n">
        <f aca="false">+M3044*P3044</f>
        <v>1230.06037127782</v>
      </c>
      <c r="R3044" s="17" t="n">
        <f aca="false">+N3044*P3044</f>
        <v>0</v>
      </c>
      <c r="S3044" s="17"/>
      <c r="T3044" s="18" t="n">
        <f aca="false">+L3044-K3044</f>
        <v>0.0138888888888889</v>
      </c>
      <c r="U3044" s="18" t="n">
        <f aca="false">+T3044*P3044</f>
        <v>2.91666666666667</v>
      </c>
      <c r="V3044" s="18"/>
    </row>
    <row r="3045" s="13" customFormat="true" ht="12" hidden="false" customHeight="false" outlineLevel="0" collapsed="false">
      <c r="A3045" s="12" t="n">
        <v>12872</v>
      </c>
      <c r="B3045" s="13" t="s">
        <v>683</v>
      </c>
      <c r="C3045" s="13" t="s">
        <v>22</v>
      </c>
      <c r="D3045" s="13" t="n">
        <v>1</v>
      </c>
      <c r="E3045" s="13" t="n">
        <v>252</v>
      </c>
      <c r="F3045" s="13" t="s">
        <v>684</v>
      </c>
      <c r="G3045" s="13" t="s">
        <v>26</v>
      </c>
      <c r="H3045" s="19" t="s">
        <v>27</v>
      </c>
      <c r="I3045" s="13" t="n">
        <v>1</v>
      </c>
      <c r="J3045" s="13" t="n">
        <v>418</v>
      </c>
      <c r="K3045" s="14" t="n">
        <v>0.513888888888889</v>
      </c>
      <c r="L3045" s="15" t="n">
        <v>0.527777777777778</v>
      </c>
      <c r="M3045" s="16" t="n">
        <f aca="false">VLOOKUP(E3045,'Esp. percorsi al 18-10-22'!C:J,8,FALSE())</f>
        <v>5.85743033941817</v>
      </c>
      <c r="N3045" s="16"/>
      <c r="O3045" s="16"/>
      <c r="P3045" s="13" t="n">
        <v>210</v>
      </c>
      <c r="Q3045" s="17" t="n">
        <f aca="false">+M3045*P3045</f>
        <v>1230.06037127782</v>
      </c>
      <c r="R3045" s="17" t="n">
        <f aca="false">+N3045*P3045</f>
        <v>0</v>
      </c>
      <c r="S3045" s="17"/>
      <c r="T3045" s="18" t="n">
        <f aca="false">+L3045-K3045</f>
        <v>0.0138888888888889</v>
      </c>
      <c r="U3045" s="18" t="n">
        <f aca="false">+T3045*P3045</f>
        <v>2.91666666666667</v>
      </c>
      <c r="V3045" s="18"/>
    </row>
    <row r="3046" s="13" customFormat="true" ht="12" hidden="false" customHeight="false" outlineLevel="0" collapsed="false">
      <c r="A3046" s="12" t="n">
        <v>12873</v>
      </c>
      <c r="B3046" s="13" t="s">
        <v>683</v>
      </c>
      <c r="C3046" s="13" t="s">
        <v>22</v>
      </c>
      <c r="D3046" s="13" t="n">
        <v>1</v>
      </c>
      <c r="E3046" s="13" t="n">
        <v>252</v>
      </c>
      <c r="F3046" s="13" t="s">
        <v>684</v>
      </c>
      <c r="G3046" s="13" t="s">
        <v>26</v>
      </c>
      <c r="H3046" s="19" t="s">
        <v>27</v>
      </c>
      <c r="I3046" s="13" t="n">
        <v>1</v>
      </c>
      <c r="J3046" s="13" t="n">
        <v>419</v>
      </c>
      <c r="K3046" s="14" t="n">
        <v>0.5625</v>
      </c>
      <c r="L3046" s="15" t="n">
        <v>0.576388888888889</v>
      </c>
      <c r="M3046" s="16" t="n">
        <f aca="false">VLOOKUP(E3046,'Esp. percorsi al 18-10-22'!C:J,8,FALSE())</f>
        <v>5.85743033941817</v>
      </c>
      <c r="N3046" s="16"/>
      <c r="O3046" s="16"/>
      <c r="P3046" s="13" t="n">
        <v>210</v>
      </c>
      <c r="Q3046" s="17" t="n">
        <f aca="false">+M3046*P3046</f>
        <v>1230.06037127782</v>
      </c>
      <c r="R3046" s="17" t="n">
        <f aca="false">+N3046*P3046</f>
        <v>0</v>
      </c>
      <c r="S3046" s="17"/>
      <c r="T3046" s="18" t="n">
        <f aca="false">+L3046-K3046</f>
        <v>0.0138888888888889</v>
      </c>
      <c r="U3046" s="18" t="n">
        <f aca="false">+T3046*P3046</f>
        <v>2.91666666666667</v>
      </c>
      <c r="V3046" s="18"/>
    </row>
    <row r="3047" s="13" customFormat="true" ht="12" hidden="false" customHeight="false" outlineLevel="0" collapsed="false">
      <c r="A3047" s="12" t="n">
        <v>12874</v>
      </c>
      <c r="B3047" s="13" t="s">
        <v>683</v>
      </c>
      <c r="C3047" s="13" t="s">
        <v>22</v>
      </c>
      <c r="D3047" s="13" t="n">
        <v>1</v>
      </c>
      <c r="E3047" s="13" t="n">
        <v>252</v>
      </c>
      <c r="F3047" s="13" t="s">
        <v>684</v>
      </c>
      <c r="G3047" s="13" t="s">
        <v>26</v>
      </c>
      <c r="H3047" s="19" t="s">
        <v>27</v>
      </c>
      <c r="I3047" s="13" t="n">
        <v>1</v>
      </c>
      <c r="J3047" s="13" t="n">
        <v>420</v>
      </c>
      <c r="K3047" s="14" t="n">
        <v>0.604166666666667</v>
      </c>
      <c r="L3047" s="15" t="n">
        <v>0.618055555555556</v>
      </c>
      <c r="M3047" s="16" t="n">
        <f aca="false">VLOOKUP(E3047,'Esp. percorsi al 18-10-22'!C:J,8,FALSE())</f>
        <v>5.85743033941817</v>
      </c>
      <c r="N3047" s="16"/>
      <c r="O3047" s="16"/>
      <c r="P3047" s="13" t="n">
        <v>210</v>
      </c>
      <c r="Q3047" s="17" t="n">
        <f aca="false">+M3047*P3047</f>
        <v>1230.06037127782</v>
      </c>
      <c r="R3047" s="17" t="n">
        <f aca="false">+N3047*P3047</f>
        <v>0</v>
      </c>
      <c r="S3047" s="17"/>
      <c r="T3047" s="18" t="n">
        <f aca="false">+L3047-K3047</f>
        <v>0.0138888888888889</v>
      </c>
      <c r="U3047" s="18" t="n">
        <f aca="false">+T3047*P3047</f>
        <v>2.91666666666667</v>
      </c>
      <c r="V3047" s="18"/>
    </row>
    <row r="3048" s="13" customFormat="true" ht="12" hidden="false" customHeight="false" outlineLevel="0" collapsed="false">
      <c r="A3048" s="12" t="n">
        <v>12875</v>
      </c>
      <c r="B3048" s="13" t="s">
        <v>683</v>
      </c>
      <c r="C3048" s="13" t="s">
        <v>22</v>
      </c>
      <c r="D3048" s="13" t="n">
        <v>1</v>
      </c>
      <c r="E3048" s="13" t="n">
        <v>252</v>
      </c>
      <c r="F3048" s="13" t="s">
        <v>684</v>
      </c>
      <c r="G3048" s="13" t="s">
        <v>26</v>
      </c>
      <c r="H3048" s="19" t="s">
        <v>27</v>
      </c>
      <c r="I3048" s="13" t="n">
        <v>1</v>
      </c>
      <c r="J3048" s="13" t="n">
        <v>421</v>
      </c>
      <c r="K3048" s="14" t="n">
        <v>0.694444444444444</v>
      </c>
      <c r="L3048" s="15" t="n">
        <v>0.708333333333333</v>
      </c>
      <c r="M3048" s="16" t="n">
        <f aca="false">VLOOKUP(E3048,'Esp. percorsi al 18-10-22'!C:J,8,FALSE())</f>
        <v>5.85743033941817</v>
      </c>
      <c r="N3048" s="16"/>
      <c r="O3048" s="16"/>
      <c r="P3048" s="13" t="n">
        <v>210</v>
      </c>
      <c r="Q3048" s="17" t="n">
        <f aca="false">+M3048*P3048</f>
        <v>1230.06037127782</v>
      </c>
      <c r="R3048" s="17" t="n">
        <f aca="false">+N3048*P3048</f>
        <v>0</v>
      </c>
      <c r="S3048" s="17"/>
      <c r="T3048" s="18" t="n">
        <f aca="false">+L3048-K3048</f>
        <v>0.0138888888888889</v>
      </c>
      <c r="U3048" s="18" t="n">
        <f aca="false">+T3048*P3048</f>
        <v>2.91666666666667</v>
      </c>
      <c r="V3048" s="18"/>
    </row>
    <row r="3049" s="13" customFormat="true" ht="12" hidden="false" customHeight="false" outlineLevel="0" collapsed="false">
      <c r="A3049" s="12" t="n">
        <v>12566</v>
      </c>
      <c r="B3049" s="13" t="s">
        <v>683</v>
      </c>
      <c r="C3049" s="13" t="s">
        <v>22</v>
      </c>
      <c r="D3049" s="13" t="n">
        <v>1</v>
      </c>
      <c r="E3049" s="13" t="n">
        <v>252</v>
      </c>
      <c r="F3049" s="13" t="s">
        <v>684</v>
      </c>
      <c r="G3049" s="13" t="s">
        <v>26</v>
      </c>
      <c r="H3049" s="19" t="s">
        <v>27</v>
      </c>
      <c r="I3049" s="13" t="n">
        <v>1</v>
      </c>
      <c r="J3049" s="13" t="n">
        <v>393</v>
      </c>
      <c r="K3049" s="14" t="n">
        <v>0.736111111111111</v>
      </c>
      <c r="L3049" s="15" t="n">
        <v>0.75</v>
      </c>
      <c r="M3049" s="16" t="n">
        <f aca="false">VLOOKUP(E3049,'Esp. percorsi al 18-10-22'!C:J,8,FALSE())</f>
        <v>5.85743033941817</v>
      </c>
      <c r="N3049" s="16"/>
      <c r="O3049" s="16"/>
      <c r="P3049" s="13" t="n">
        <v>210</v>
      </c>
      <c r="Q3049" s="17" t="n">
        <f aca="false">+M3049*P3049</f>
        <v>1230.06037127782</v>
      </c>
      <c r="R3049" s="17" t="n">
        <f aca="false">+N3049*P3049</f>
        <v>0</v>
      </c>
      <c r="S3049" s="17"/>
      <c r="T3049" s="18" t="n">
        <f aca="false">+L3049-K3049</f>
        <v>0.0138888888888889</v>
      </c>
      <c r="U3049" s="18" t="n">
        <f aca="false">+T3049*P3049</f>
        <v>2.91666666666667</v>
      </c>
      <c r="V3049" s="18"/>
    </row>
    <row r="3050" s="13" customFormat="true" ht="12" hidden="false" customHeight="false" outlineLevel="0" collapsed="false">
      <c r="A3050" s="12" t="n">
        <v>12568</v>
      </c>
      <c r="B3050" s="13" t="s">
        <v>683</v>
      </c>
      <c r="C3050" s="13" t="s">
        <v>22</v>
      </c>
      <c r="D3050" s="13" t="n">
        <v>1</v>
      </c>
      <c r="E3050" s="13" t="n">
        <v>252</v>
      </c>
      <c r="F3050" s="13" t="s">
        <v>684</v>
      </c>
      <c r="G3050" s="13" t="s">
        <v>26</v>
      </c>
      <c r="H3050" s="19" t="s">
        <v>27</v>
      </c>
      <c r="I3050" s="13" t="n">
        <v>1</v>
      </c>
      <c r="J3050" s="13" t="n">
        <v>394</v>
      </c>
      <c r="K3050" s="14" t="n">
        <v>0.777777777777778</v>
      </c>
      <c r="L3050" s="15" t="n">
        <v>0.791666666666667</v>
      </c>
      <c r="M3050" s="16" t="n">
        <f aca="false">VLOOKUP(E3050,'Esp. percorsi al 18-10-22'!C:J,8,FALSE())</f>
        <v>5.85743033941817</v>
      </c>
      <c r="N3050" s="16"/>
      <c r="O3050" s="16"/>
      <c r="P3050" s="13" t="n">
        <v>210</v>
      </c>
      <c r="Q3050" s="17" t="n">
        <f aca="false">+M3050*P3050</f>
        <v>1230.06037127782</v>
      </c>
      <c r="R3050" s="17" t="n">
        <f aca="false">+N3050*P3050</f>
        <v>0</v>
      </c>
      <c r="S3050" s="17"/>
      <c r="T3050" s="18" t="n">
        <f aca="false">+L3050-K3050</f>
        <v>0.0138888888888889</v>
      </c>
      <c r="U3050" s="18" t="n">
        <f aca="false">+T3050*P3050</f>
        <v>2.91666666666667</v>
      </c>
      <c r="V3050" s="18"/>
    </row>
    <row r="3051" s="13" customFormat="true" ht="12" hidden="false" customHeight="false" outlineLevel="0" collapsed="false">
      <c r="A3051" s="12" t="n">
        <v>12613</v>
      </c>
      <c r="B3051" s="13" t="s">
        <v>683</v>
      </c>
      <c r="C3051" s="13" t="s">
        <v>22</v>
      </c>
      <c r="D3051" s="13" t="n">
        <v>1</v>
      </c>
      <c r="E3051" s="13" t="n">
        <v>287</v>
      </c>
      <c r="F3051" s="13" t="s">
        <v>685</v>
      </c>
      <c r="G3051" s="13" t="s">
        <v>26</v>
      </c>
      <c r="H3051" s="19" t="s">
        <v>27</v>
      </c>
      <c r="I3051" s="13" t="n">
        <v>1</v>
      </c>
      <c r="J3051" s="13" t="n">
        <v>4006</v>
      </c>
      <c r="K3051" s="14" t="n">
        <v>0.3125</v>
      </c>
      <c r="L3051" s="15" t="n">
        <v>0.326388888888889</v>
      </c>
      <c r="M3051" s="16" t="n">
        <f aca="false">VLOOKUP(E3051,'Esp. percorsi al 18-10-22'!C:J,8,FALSE())</f>
        <v>6.7817914307353</v>
      </c>
      <c r="N3051" s="16"/>
      <c r="O3051" s="16"/>
      <c r="P3051" s="13" t="n">
        <v>210</v>
      </c>
      <c r="Q3051" s="17" t="n">
        <f aca="false">+M3051*P3051</f>
        <v>1424.17620045441</v>
      </c>
      <c r="R3051" s="17" t="n">
        <f aca="false">+N3051*P3051</f>
        <v>0</v>
      </c>
      <c r="S3051" s="17"/>
      <c r="T3051" s="18" t="n">
        <f aca="false">+L3051-K3051</f>
        <v>0.0138888888888889</v>
      </c>
      <c r="U3051" s="18" t="n">
        <f aca="false">+T3051*P3051</f>
        <v>2.91666666666667</v>
      </c>
      <c r="V3051" s="18"/>
    </row>
    <row r="3052" s="13" customFormat="true" ht="12" hidden="false" customHeight="false" outlineLevel="0" collapsed="false">
      <c r="A3052" s="12" t="n">
        <v>12876</v>
      </c>
      <c r="B3052" s="13" t="s">
        <v>683</v>
      </c>
      <c r="C3052" s="13" t="s">
        <v>22</v>
      </c>
      <c r="D3052" s="13" t="n">
        <v>1</v>
      </c>
      <c r="E3052" s="13" t="n">
        <v>295</v>
      </c>
      <c r="F3052" s="13" t="s">
        <v>686</v>
      </c>
      <c r="G3052" s="13" t="s">
        <v>42</v>
      </c>
      <c r="H3052" s="19" t="s">
        <v>27</v>
      </c>
      <c r="I3052" s="13" t="n">
        <v>1</v>
      </c>
      <c r="J3052" s="13" t="n">
        <v>4383</v>
      </c>
      <c r="K3052" s="14" t="n">
        <v>0.331944444444444</v>
      </c>
      <c r="L3052" s="15" t="n">
        <v>0.338888888888889</v>
      </c>
      <c r="M3052" s="16" t="n">
        <f aca="false">VLOOKUP(E3052,'Esp. percorsi al 18-10-22'!C:J,8,FALSE())</f>
        <v>3.85243033941817</v>
      </c>
      <c r="N3052" s="16"/>
      <c r="O3052" s="16"/>
      <c r="P3052" s="13" t="n">
        <v>189</v>
      </c>
      <c r="Q3052" s="17" t="n">
        <f aca="false">+M3052*P3052</f>
        <v>728.109334150034</v>
      </c>
      <c r="R3052" s="17" t="n">
        <f aca="false">+N3052*P3052</f>
        <v>0</v>
      </c>
      <c r="S3052" s="17"/>
      <c r="T3052" s="18" t="n">
        <f aca="false">+L3052-K3052</f>
        <v>0.00694444444444444</v>
      </c>
      <c r="U3052" s="18" t="n">
        <f aca="false">+T3052*P3052</f>
        <v>1.3125</v>
      </c>
      <c r="V3052" s="18"/>
    </row>
    <row r="3053" s="13" customFormat="true" ht="12" hidden="false" customHeight="false" outlineLevel="0" collapsed="false">
      <c r="A3053" s="12" t="n">
        <v>9371</v>
      </c>
      <c r="B3053" s="13" t="s">
        <v>683</v>
      </c>
      <c r="C3053" s="13" t="s">
        <v>22</v>
      </c>
      <c r="D3053" s="13" t="n">
        <v>1</v>
      </c>
      <c r="E3053" s="13" t="n">
        <v>774</v>
      </c>
      <c r="F3053" s="13" t="s">
        <v>687</v>
      </c>
      <c r="G3053" s="13" t="s">
        <v>42</v>
      </c>
      <c r="H3053" s="19" t="s">
        <v>27</v>
      </c>
      <c r="I3053" s="13" t="n">
        <v>1</v>
      </c>
      <c r="J3053" s="13" t="n">
        <v>4204</v>
      </c>
      <c r="K3053" s="14" t="n">
        <v>0.3125</v>
      </c>
      <c r="L3053" s="15" t="n">
        <v>0.314583333333333</v>
      </c>
      <c r="M3053" s="16" t="n">
        <f aca="false">VLOOKUP(E3053,'Esp. percorsi al 18-10-22'!C:J,8,FALSE())</f>
        <v>1.2934638825629</v>
      </c>
      <c r="N3053" s="16"/>
      <c r="O3053" s="16"/>
      <c r="P3053" s="13" t="n">
        <v>189</v>
      </c>
      <c r="Q3053" s="17" t="n">
        <f aca="false">+M3053*P3053</f>
        <v>244.464673804388</v>
      </c>
      <c r="R3053" s="17" t="n">
        <f aca="false">+N3053*P3053</f>
        <v>0</v>
      </c>
      <c r="S3053" s="17"/>
      <c r="T3053" s="18" t="n">
        <f aca="false">+L3053-K3053</f>
        <v>0.00208333333333333</v>
      </c>
      <c r="U3053" s="18" t="n">
        <f aca="false">+T3053*P3053</f>
        <v>0.39375</v>
      </c>
      <c r="V3053" s="18"/>
    </row>
    <row r="3054" s="13" customFormat="true" ht="12" hidden="false" customHeight="false" outlineLevel="0" collapsed="false">
      <c r="A3054" s="12" t="n">
        <v>9401</v>
      </c>
      <c r="B3054" s="13" t="s">
        <v>683</v>
      </c>
      <c r="C3054" s="13" t="s">
        <v>22</v>
      </c>
      <c r="D3054" s="13" t="n">
        <v>1</v>
      </c>
      <c r="E3054" s="13" t="n">
        <v>774</v>
      </c>
      <c r="F3054" s="13" t="s">
        <v>687</v>
      </c>
      <c r="G3054" s="13" t="s">
        <v>42</v>
      </c>
      <c r="H3054" s="19" t="s">
        <v>27</v>
      </c>
      <c r="I3054" s="13" t="n">
        <v>1</v>
      </c>
      <c r="J3054" s="13" t="n">
        <v>4699</v>
      </c>
      <c r="K3054" s="14" t="n">
        <v>0.315972222222222</v>
      </c>
      <c r="L3054" s="15" t="n">
        <v>0.318055555555556</v>
      </c>
      <c r="M3054" s="16" t="n">
        <f aca="false">VLOOKUP(E3054,'Esp. percorsi al 18-10-22'!C:J,8,FALSE())</f>
        <v>1.2934638825629</v>
      </c>
      <c r="N3054" s="16"/>
      <c r="O3054" s="16"/>
      <c r="P3054" s="13" t="n">
        <v>189</v>
      </c>
      <c r="Q3054" s="17" t="n">
        <f aca="false">+M3054*P3054</f>
        <v>244.464673804388</v>
      </c>
      <c r="R3054" s="17" t="n">
        <f aca="false">+N3054*P3054</f>
        <v>0</v>
      </c>
      <c r="S3054" s="17"/>
      <c r="T3054" s="18" t="n">
        <f aca="false">+L3054-K3054</f>
        <v>0.00208333333333333</v>
      </c>
      <c r="U3054" s="18" t="n">
        <f aca="false">+T3054*P3054</f>
        <v>0.39375</v>
      </c>
      <c r="V3054" s="18"/>
    </row>
    <row r="3055" s="13" customFormat="true" ht="12" hidden="false" customHeight="false" outlineLevel="0" collapsed="false">
      <c r="A3055" s="12" t="n">
        <v>18804</v>
      </c>
      <c r="B3055" s="13" t="s">
        <v>683</v>
      </c>
      <c r="C3055" s="13" t="s">
        <v>22</v>
      </c>
      <c r="D3055" s="13" t="n">
        <v>1</v>
      </c>
      <c r="E3055" s="13" t="n">
        <v>774</v>
      </c>
      <c r="F3055" s="13" t="s">
        <v>687</v>
      </c>
      <c r="G3055" s="13" t="s">
        <v>42</v>
      </c>
      <c r="H3055" s="19" t="s">
        <v>27</v>
      </c>
      <c r="I3055" s="13" t="n">
        <v>1</v>
      </c>
      <c r="J3055" s="20" t="n">
        <v>18804</v>
      </c>
      <c r="K3055" s="14" t="n">
        <v>0.315972222222222</v>
      </c>
      <c r="L3055" s="15" t="n">
        <v>0.318055555555556</v>
      </c>
      <c r="M3055" s="16" t="n">
        <f aca="false">VLOOKUP(E3055,'Esp. percorsi al 18-10-22'!C:J,8,FALSE())</f>
        <v>1.2934638825629</v>
      </c>
      <c r="N3055" s="16"/>
      <c r="O3055" s="16"/>
      <c r="P3055" s="13" t="n">
        <v>189</v>
      </c>
      <c r="Q3055" s="17" t="n">
        <f aca="false">+M3055*P3055</f>
        <v>244.464673804388</v>
      </c>
      <c r="R3055" s="17" t="n">
        <f aca="false">+N3055*P3055</f>
        <v>0</v>
      </c>
      <c r="S3055" s="17"/>
      <c r="T3055" s="18" t="n">
        <f aca="false">+L3055-K3055</f>
        <v>0.00208333333333333</v>
      </c>
      <c r="U3055" s="18" t="n">
        <f aca="false">+T3055*P3055</f>
        <v>0.39375</v>
      </c>
      <c r="V3055" s="18"/>
    </row>
    <row r="3056" s="13" customFormat="true" ht="12" hidden="false" customHeight="false" outlineLevel="0" collapsed="false">
      <c r="A3056" s="12" t="n">
        <v>9370</v>
      </c>
      <c r="B3056" s="13" t="s">
        <v>683</v>
      </c>
      <c r="C3056" s="13" t="s">
        <v>22</v>
      </c>
      <c r="D3056" s="13" t="n">
        <v>1</v>
      </c>
      <c r="E3056" s="13" t="n">
        <v>774</v>
      </c>
      <c r="F3056" s="13" t="s">
        <v>687</v>
      </c>
      <c r="G3056" s="13" t="s">
        <v>42</v>
      </c>
      <c r="H3056" s="19" t="s">
        <v>27</v>
      </c>
      <c r="I3056" s="13" t="n">
        <v>1</v>
      </c>
      <c r="J3056" s="13" t="n">
        <v>4203</v>
      </c>
      <c r="K3056" s="14" t="n">
        <v>0.319444444444444</v>
      </c>
      <c r="L3056" s="15" t="n">
        <v>0.321527777777778</v>
      </c>
      <c r="M3056" s="16" t="n">
        <f aca="false">VLOOKUP(E3056,'Esp. percorsi al 18-10-22'!C:J,8,FALSE())</f>
        <v>1.2934638825629</v>
      </c>
      <c r="N3056" s="16"/>
      <c r="O3056" s="16"/>
      <c r="P3056" s="13" t="n">
        <v>189</v>
      </c>
      <c r="Q3056" s="17" t="n">
        <f aca="false">+M3056*P3056</f>
        <v>244.464673804388</v>
      </c>
      <c r="R3056" s="17" t="n">
        <f aca="false">+N3056*P3056</f>
        <v>0</v>
      </c>
      <c r="S3056" s="17"/>
      <c r="T3056" s="18" t="n">
        <f aca="false">+L3056-K3056</f>
        <v>0.00208333333333333</v>
      </c>
      <c r="U3056" s="18" t="n">
        <f aca="false">+T3056*P3056</f>
        <v>0.39375</v>
      </c>
      <c r="V3056" s="18"/>
    </row>
    <row r="3057" s="13" customFormat="true" ht="12" hidden="false" customHeight="false" outlineLevel="0" collapsed="false">
      <c r="A3057" s="12" t="n">
        <v>18805</v>
      </c>
      <c r="B3057" s="13" t="s">
        <v>683</v>
      </c>
      <c r="C3057" s="13" t="s">
        <v>22</v>
      </c>
      <c r="D3057" s="13" t="n">
        <v>1</v>
      </c>
      <c r="E3057" s="13" t="n">
        <v>774</v>
      </c>
      <c r="F3057" s="13" t="s">
        <v>687</v>
      </c>
      <c r="G3057" s="13" t="s">
        <v>42</v>
      </c>
      <c r="H3057" s="19" t="s">
        <v>27</v>
      </c>
      <c r="I3057" s="13" t="n">
        <v>1</v>
      </c>
      <c r="J3057" s="20" t="n">
        <v>18805</v>
      </c>
      <c r="K3057" s="14" t="n">
        <v>0.319444444444444</v>
      </c>
      <c r="L3057" s="15" t="n">
        <v>0.321527777777778</v>
      </c>
      <c r="M3057" s="16" t="n">
        <f aca="false">VLOOKUP(E3057,'Esp. percorsi al 18-10-22'!C:J,8,FALSE())</f>
        <v>1.2934638825629</v>
      </c>
      <c r="N3057" s="16"/>
      <c r="O3057" s="16"/>
      <c r="P3057" s="13" t="n">
        <v>189</v>
      </c>
      <c r="Q3057" s="17" t="n">
        <f aca="false">+M3057*P3057</f>
        <v>244.464673804388</v>
      </c>
      <c r="R3057" s="17" t="n">
        <f aca="false">+N3057*P3057</f>
        <v>0</v>
      </c>
      <c r="S3057" s="17"/>
      <c r="T3057" s="18" t="n">
        <f aca="false">+L3057-K3057</f>
        <v>0.00208333333333333</v>
      </c>
      <c r="U3057" s="18" t="n">
        <f aca="false">+T3057*P3057</f>
        <v>0.39375</v>
      </c>
      <c r="V3057" s="18"/>
    </row>
    <row r="3058" s="13" customFormat="true" ht="12" hidden="false" customHeight="false" outlineLevel="0" collapsed="false">
      <c r="A3058" s="12" t="n">
        <v>9372</v>
      </c>
      <c r="B3058" s="13" t="s">
        <v>683</v>
      </c>
      <c r="C3058" s="13" t="s">
        <v>22</v>
      </c>
      <c r="D3058" s="13" t="n">
        <v>1</v>
      </c>
      <c r="E3058" s="13" t="n">
        <v>774</v>
      </c>
      <c r="F3058" s="13" t="s">
        <v>687</v>
      </c>
      <c r="G3058" s="13" t="s">
        <v>42</v>
      </c>
      <c r="H3058" s="19" t="s">
        <v>27</v>
      </c>
      <c r="I3058" s="13" t="n">
        <v>1</v>
      </c>
      <c r="J3058" s="13" t="n">
        <v>4205</v>
      </c>
      <c r="K3058" s="14" t="n">
        <v>0.319444444444444</v>
      </c>
      <c r="L3058" s="15" t="n">
        <v>0.321527777777778</v>
      </c>
      <c r="M3058" s="16" t="n">
        <f aca="false">VLOOKUP(E3058,'Esp. percorsi al 18-10-22'!C:J,8,FALSE())</f>
        <v>1.2934638825629</v>
      </c>
      <c r="N3058" s="16"/>
      <c r="O3058" s="16"/>
      <c r="P3058" s="13" t="n">
        <v>189</v>
      </c>
      <c r="Q3058" s="17" t="n">
        <f aca="false">+M3058*P3058</f>
        <v>244.464673804388</v>
      </c>
      <c r="R3058" s="17" t="n">
        <f aca="false">+N3058*P3058</f>
        <v>0</v>
      </c>
      <c r="S3058" s="17"/>
      <c r="T3058" s="18" t="n">
        <f aca="false">+L3058-K3058</f>
        <v>0.00208333333333333</v>
      </c>
      <c r="U3058" s="18" t="n">
        <f aca="false">+T3058*P3058</f>
        <v>0.39375</v>
      </c>
      <c r="V3058" s="18"/>
    </row>
    <row r="3059" s="13" customFormat="true" ht="12" hidden="false" customHeight="false" outlineLevel="0" collapsed="false">
      <c r="A3059" s="12" t="n">
        <v>11392</v>
      </c>
      <c r="B3059" s="13" t="s">
        <v>688</v>
      </c>
      <c r="C3059" s="13" t="s">
        <v>22</v>
      </c>
      <c r="D3059" s="13" t="n">
        <v>2</v>
      </c>
      <c r="E3059" s="13" t="n">
        <v>923</v>
      </c>
      <c r="F3059" s="13" t="s">
        <v>689</v>
      </c>
      <c r="G3059" s="13" t="s">
        <v>42</v>
      </c>
      <c r="H3059" s="19" t="s">
        <v>27</v>
      </c>
      <c r="I3059" s="13" t="n">
        <v>1</v>
      </c>
      <c r="J3059" s="13" t="n">
        <v>4164</v>
      </c>
      <c r="K3059" s="14" t="n">
        <v>0.579861111111111</v>
      </c>
      <c r="L3059" s="15" t="n">
        <v>0.59375</v>
      </c>
      <c r="M3059" s="16" t="n">
        <f aca="false">VLOOKUP(E3059,'Esp. percorsi al 18-10-22'!C:J,8,FALSE())</f>
        <v>4.46355521199874</v>
      </c>
      <c r="N3059" s="16"/>
      <c r="O3059" s="16"/>
      <c r="P3059" s="13" t="n">
        <v>189</v>
      </c>
      <c r="Q3059" s="17" t="n">
        <f aca="false">+M3059*P3059</f>
        <v>843.611935067762</v>
      </c>
      <c r="R3059" s="17" t="n">
        <f aca="false">+N3059*P3059</f>
        <v>0</v>
      </c>
      <c r="S3059" s="17"/>
      <c r="T3059" s="18" t="n">
        <f aca="false">+L3059-K3059</f>
        <v>0.0138888888888889</v>
      </c>
      <c r="U3059" s="18" t="n">
        <f aca="false">+T3059*P3059</f>
        <v>2.625</v>
      </c>
      <c r="V3059" s="18"/>
    </row>
    <row r="3060" s="13" customFormat="true" ht="12" hidden="false" customHeight="false" outlineLevel="0" collapsed="false">
      <c r="A3060" s="12" t="n">
        <v>11393</v>
      </c>
      <c r="B3060" s="13" t="s">
        <v>688</v>
      </c>
      <c r="C3060" s="13" t="s">
        <v>22</v>
      </c>
      <c r="D3060" s="13" t="n">
        <v>1</v>
      </c>
      <c r="E3060" s="13" t="n">
        <v>928</v>
      </c>
      <c r="F3060" s="13" t="s">
        <v>690</v>
      </c>
      <c r="G3060" s="13" t="s">
        <v>42</v>
      </c>
      <c r="H3060" s="19" t="s">
        <v>27</v>
      </c>
      <c r="I3060" s="13" t="n">
        <v>1</v>
      </c>
      <c r="J3060" s="13" t="n">
        <v>3107</v>
      </c>
      <c r="K3060" s="14" t="n">
        <v>0.315972222222222</v>
      </c>
      <c r="L3060" s="15" t="n">
        <v>0.326388888888889</v>
      </c>
      <c r="M3060" s="16" t="n">
        <f aca="false">VLOOKUP(E3060,'Esp. percorsi al 18-10-22'!C:J,8,FALSE())</f>
        <v>2.97735331559948</v>
      </c>
      <c r="N3060" s="16"/>
      <c r="O3060" s="16"/>
      <c r="P3060" s="13" t="n">
        <v>189</v>
      </c>
      <c r="Q3060" s="17" t="n">
        <f aca="false">+M3060*P3060</f>
        <v>562.719776648302</v>
      </c>
      <c r="R3060" s="17" t="n">
        <f aca="false">+N3060*P3060</f>
        <v>0</v>
      </c>
      <c r="S3060" s="17"/>
      <c r="T3060" s="18" t="n">
        <f aca="false">+L3060-K3060</f>
        <v>0.0104166666666667</v>
      </c>
      <c r="U3060" s="18" t="n">
        <f aca="false">+T3060*P3060</f>
        <v>1.96875</v>
      </c>
      <c r="V3060" s="18"/>
    </row>
    <row r="3061" s="13" customFormat="true" ht="12" hidden="false" customHeight="false" outlineLevel="0" collapsed="false">
      <c r="A3061" s="12" t="n">
        <v>7064</v>
      </c>
      <c r="B3061" s="13" t="s">
        <v>691</v>
      </c>
      <c r="C3061" s="13" t="s">
        <v>57</v>
      </c>
      <c r="D3061" s="13" t="n">
        <v>1</v>
      </c>
      <c r="E3061" s="13" t="n">
        <v>344</v>
      </c>
      <c r="F3061" s="13" t="s">
        <v>692</v>
      </c>
      <c r="G3061" s="13" t="s">
        <v>24</v>
      </c>
      <c r="H3061" s="13" t="s">
        <v>25</v>
      </c>
      <c r="I3061" s="13" t="n">
        <v>1</v>
      </c>
      <c r="J3061" s="13" t="n">
        <v>583</v>
      </c>
      <c r="K3061" s="14" t="n">
        <v>0.270833333333333</v>
      </c>
      <c r="L3061" s="15" t="n">
        <v>0.280555555555556</v>
      </c>
      <c r="M3061" s="16" t="n">
        <f aca="false">VLOOKUP(E3061,'Esp. percorsi al 18-10-22'!C:J,8,FALSE())</f>
        <v>7.03316876102558</v>
      </c>
      <c r="N3061" s="16"/>
      <c r="O3061" s="16"/>
      <c r="P3061" s="13" t="n">
        <v>303</v>
      </c>
      <c r="Q3061" s="17" t="n">
        <f aca="false">+M3061*P3061</f>
        <v>2131.05013459075</v>
      </c>
      <c r="R3061" s="17" t="n">
        <f aca="false">+N3061*P3061</f>
        <v>0</v>
      </c>
      <c r="S3061" s="17"/>
      <c r="T3061" s="18" t="n">
        <f aca="false">+L3061-K3061</f>
        <v>0.00972222222222222</v>
      </c>
      <c r="U3061" s="18" t="n">
        <f aca="false">+T3061*P3061</f>
        <v>2.94583333333333</v>
      </c>
      <c r="V3061" s="18"/>
    </row>
    <row r="3062" s="13" customFormat="true" ht="12" hidden="false" customHeight="false" outlineLevel="0" collapsed="false">
      <c r="A3062" s="12" t="n">
        <v>13963</v>
      </c>
      <c r="B3062" s="13" t="s">
        <v>691</v>
      </c>
      <c r="C3062" s="13" t="s">
        <v>57</v>
      </c>
      <c r="D3062" s="13" t="n">
        <v>1</v>
      </c>
      <c r="E3062" s="13" t="n">
        <v>344</v>
      </c>
      <c r="F3062" s="13" t="s">
        <v>692</v>
      </c>
      <c r="G3062" s="13" t="s">
        <v>28</v>
      </c>
      <c r="H3062" s="13" t="n">
        <v>6</v>
      </c>
      <c r="I3062" s="13" t="n">
        <v>1</v>
      </c>
      <c r="J3062" s="13" t="n">
        <v>13963</v>
      </c>
      <c r="K3062" s="14" t="n">
        <v>0.290277777777778</v>
      </c>
      <c r="L3062" s="15" t="n">
        <v>0.3</v>
      </c>
      <c r="M3062" s="16" t="n">
        <f aca="false">VLOOKUP(E3062,'Esp. percorsi al 18-10-22'!C:J,8,FALSE())</f>
        <v>7.03316876102558</v>
      </c>
      <c r="N3062" s="16"/>
      <c r="O3062" s="16"/>
      <c r="P3062" s="13" t="n">
        <v>8</v>
      </c>
      <c r="Q3062" s="17" t="n">
        <f aca="false">+M3062*P3062</f>
        <v>56.2653500882046</v>
      </c>
      <c r="R3062" s="17" t="n">
        <f aca="false">+N3062*P3062</f>
        <v>0</v>
      </c>
      <c r="S3062" s="17"/>
      <c r="T3062" s="18" t="n">
        <f aca="false">+L3062-K3062</f>
        <v>0.00972222222222222</v>
      </c>
      <c r="U3062" s="18" t="n">
        <f aca="false">+T3062*P3062</f>
        <v>0.0777777777777778</v>
      </c>
      <c r="V3062" s="18"/>
    </row>
    <row r="3063" s="13" customFormat="true" ht="12" hidden="false" customHeight="false" outlineLevel="0" collapsed="false">
      <c r="A3063" s="12" t="n">
        <v>17674</v>
      </c>
      <c r="B3063" s="13" t="s">
        <v>691</v>
      </c>
      <c r="C3063" s="13" t="s">
        <v>57</v>
      </c>
      <c r="D3063" s="13" t="n">
        <v>1</v>
      </c>
      <c r="E3063" s="13" t="n">
        <v>344</v>
      </c>
      <c r="F3063" s="13" t="s">
        <v>692</v>
      </c>
      <c r="G3063" s="13" t="s">
        <v>42</v>
      </c>
      <c r="H3063" s="19" t="s">
        <v>27</v>
      </c>
      <c r="I3063" s="13" t="n">
        <v>1</v>
      </c>
      <c r="J3063" s="13" t="n">
        <v>12916</v>
      </c>
      <c r="K3063" s="14" t="n">
        <v>0.291666666666667</v>
      </c>
      <c r="L3063" s="15" t="n">
        <v>0.301388888888889</v>
      </c>
      <c r="M3063" s="16" t="n">
        <f aca="false">VLOOKUP(E3063,'Esp. percorsi al 18-10-22'!C:J,8,FALSE())</f>
        <v>7.03316876102558</v>
      </c>
      <c r="N3063" s="16"/>
      <c r="O3063" s="16"/>
      <c r="P3063" s="13" t="n">
        <v>189</v>
      </c>
      <c r="Q3063" s="17" t="n">
        <f aca="false">+M3063*P3063</f>
        <v>1329.26889583383</v>
      </c>
      <c r="R3063" s="17" t="n">
        <f aca="false">+N3063*P3063</f>
        <v>0</v>
      </c>
      <c r="S3063" s="17"/>
      <c r="T3063" s="18" t="n">
        <f aca="false">+L3063-K3063</f>
        <v>0.00972222222222222</v>
      </c>
      <c r="U3063" s="18" t="n">
        <f aca="false">+T3063*P3063</f>
        <v>1.8375</v>
      </c>
      <c r="V3063" s="18"/>
    </row>
    <row r="3064" s="13" customFormat="true" ht="12" hidden="false" customHeight="false" outlineLevel="0" collapsed="false">
      <c r="A3064" s="12" t="n">
        <v>13527</v>
      </c>
      <c r="B3064" s="13" t="s">
        <v>691</v>
      </c>
      <c r="C3064" s="13" t="s">
        <v>57</v>
      </c>
      <c r="D3064" s="13" t="n">
        <v>1</v>
      </c>
      <c r="E3064" s="13" t="n">
        <v>344</v>
      </c>
      <c r="F3064" s="13" t="s">
        <v>692</v>
      </c>
      <c r="G3064" s="13" t="s">
        <v>24</v>
      </c>
      <c r="H3064" s="13" t="s">
        <v>25</v>
      </c>
      <c r="I3064" s="13" t="n">
        <v>1</v>
      </c>
      <c r="J3064" s="13" t="n">
        <v>2455</v>
      </c>
      <c r="K3064" s="14" t="n">
        <v>0.309027777777778</v>
      </c>
      <c r="L3064" s="15" t="n">
        <v>0.31875</v>
      </c>
      <c r="M3064" s="16" t="n">
        <f aca="false">VLOOKUP(E3064,'Esp. percorsi al 18-10-22'!C:J,8,FALSE())</f>
        <v>7.03316876102558</v>
      </c>
      <c r="N3064" s="16"/>
      <c r="O3064" s="16"/>
      <c r="P3064" s="13" t="n">
        <v>303</v>
      </c>
      <c r="Q3064" s="17" t="n">
        <f aca="false">+M3064*P3064</f>
        <v>2131.05013459075</v>
      </c>
      <c r="R3064" s="17" t="n">
        <f aca="false">+N3064*P3064</f>
        <v>0</v>
      </c>
      <c r="S3064" s="17"/>
      <c r="T3064" s="18" t="n">
        <f aca="false">+L3064-K3064</f>
        <v>0.00972222222222222</v>
      </c>
      <c r="U3064" s="18" t="n">
        <f aca="false">+T3064*P3064</f>
        <v>2.94583333333333</v>
      </c>
      <c r="V3064" s="18"/>
    </row>
    <row r="3065" s="13" customFormat="true" ht="12" hidden="false" customHeight="false" outlineLevel="0" collapsed="false">
      <c r="A3065" s="12" t="n">
        <v>17547</v>
      </c>
      <c r="B3065" s="13" t="s">
        <v>691</v>
      </c>
      <c r="C3065" s="13" t="s">
        <v>57</v>
      </c>
      <c r="D3065" s="13" t="n">
        <v>2</v>
      </c>
      <c r="E3065" s="13" t="n">
        <v>353</v>
      </c>
      <c r="F3065" s="13" t="s">
        <v>693</v>
      </c>
      <c r="G3065" s="13" t="s">
        <v>26</v>
      </c>
      <c r="H3065" s="19" t="s">
        <v>27</v>
      </c>
      <c r="I3065" s="13" t="n">
        <v>1</v>
      </c>
      <c r="J3065" s="13" t="n">
        <v>17547</v>
      </c>
      <c r="K3065" s="14" t="n">
        <v>0.301388888888889</v>
      </c>
      <c r="L3065" s="15" t="n">
        <v>0.322916666666667</v>
      </c>
      <c r="M3065" s="16" t="n">
        <f aca="false">VLOOKUP(E3065,'Esp. percorsi al 18-10-22'!C:J,8,FALSE())</f>
        <v>11.1128641058752</v>
      </c>
      <c r="N3065" s="16"/>
      <c r="O3065" s="16"/>
      <c r="P3065" s="13" t="n">
        <v>210</v>
      </c>
      <c r="Q3065" s="17" t="n">
        <f aca="false">+M3065*P3065</f>
        <v>2333.70146223379</v>
      </c>
      <c r="R3065" s="17" t="n">
        <f aca="false">+N3065*P3065</f>
        <v>0</v>
      </c>
      <c r="S3065" s="17"/>
      <c r="T3065" s="18" t="n">
        <f aca="false">+L3065-K3065</f>
        <v>0.0215277777777778</v>
      </c>
      <c r="U3065" s="18" t="n">
        <f aca="false">+T3065*P3065</f>
        <v>4.52083333333333</v>
      </c>
      <c r="V3065" s="18"/>
    </row>
    <row r="3066" s="13" customFormat="true" ht="12" hidden="false" customHeight="false" outlineLevel="0" collapsed="false">
      <c r="A3066" s="12" t="n">
        <v>13857</v>
      </c>
      <c r="B3066" s="13" t="s">
        <v>691</v>
      </c>
      <c r="C3066" s="13" t="s">
        <v>57</v>
      </c>
      <c r="D3066" s="13" t="n">
        <v>2</v>
      </c>
      <c r="E3066" s="13" t="n">
        <v>353</v>
      </c>
      <c r="F3066" s="13" t="s">
        <v>693</v>
      </c>
      <c r="G3066" s="13" t="s">
        <v>24</v>
      </c>
      <c r="H3066" s="13" t="n">
        <v>6</v>
      </c>
      <c r="I3066" s="13" t="n">
        <v>1</v>
      </c>
      <c r="J3066" s="13" t="n">
        <v>11805</v>
      </c>
      <c r="K3066" s="14" t="n">
        <v>0.302083333333333</v>
      </c>
      <c r="L3066" s="15" t="n">
        <v>0.322916666666667</v>
      </c>
      <c r="M3066" s="16" t="n">
        <f aca="false">VLOOKUP(E3066,'Esp. percorsi al 18-10-22'!C:J,8,FALSE())</f>
        <v>11.1128641058752</v>
      </c>
      <c r="N3066" s="16"/>
      <c r="O3066" s="16"/>
      <c r="P3066" s="13" t="n">
        <v>49</v>
      </c>
      <c r="Q3066" s="17" t="n">
        <f aca="false">+M3066*P3066</f>
        <v>544.530341187885</v>
      </c>
      <c r="R3066" s="17" t="n">
        <f aca="false">+N3066*P3066</f>
        <v>0</v>
      </c>
      <c r="S3066" s="17"/>
      <c r="T3066" s="18" t="n">
        <f aca="false">+L3066-K3066</f>
        <v>0.0208333333333333</v>
      </c>
      <c r="U3066" s="18" t="n">
        <f aca="false">+T3066*P3066</f>
        <v>1.02083333333333</v>
      </c>
      <c r="V3066" s="18"/>
    </row>
    <row r="3067" s="13" customFormat="true" ht="12" hidden="false" customHeight="false" outlineLevel="0" collapsed="false">
      <c r="A3067" s="12" t="n">
        <v>13858</v>
      </c>
      <c r="B3067" s="13" t="s">
        <v>691</v>
      </c>
      <c r="C3067" s="13" t="s">
        <v>57</v>
      </c>
      <c r="D3067" s="13" t="n">
        <v>2</v>
      </c>
      <c r="E3067" s="13" t="n">
        <v>353</v>
      </c>
      <c r="F3067" s="13" t="s">
        <v>693</v>
      </c>
      <c r="G3067" s="13" t="s">
        <v>28</v>
      </c>
      <c r="H3067" s="19" t="s">
        <v>27</v>
      </c>
      <c r="I3067" s="13" t="n">
        <v>1</v>
      </c>
      <c r="J3067" s="13" t="n">
        <v>4157</v>
      </c>
      <c r="K3067" s="14" t="n">
        <v>0.304861111111111</v>
      </c>
      <c r="L3067" s="15" t="n">
        <v>0.326388888888889</v>
      </c>
      <c r="M3067" s="16" t="n">
        <f aca="false">VLOOKUP(E3067,'Esp. percorsi al 18-10-22'!C:J,8,FALSE())</f>
        <v>11.1128641058752</v>
      </c>
      <c r="N3067" s="16"/>
      <c r="O3067" s="16"/>
      <c r="P3067" s="13" t="n">
        <v>44</v>
      </c>
      <c r="Q3067" s="17" t="n">
        <f aca="false">+M3067*P3067</f>
        <v>488.966020658509</v>
      </c>
      <c r="R3067" s="17" t="n">
        <f aca="false">+N3067*P3067</f>
        <v>0</v>
      </c>
      <c r="S3067" s="17"/>
      <c r="T3067" s="18" t="n">
        <f aca="false">+L3067-K3067</f>
        <v>0.0215277777777778</v>
      </c>
      <c r="U3067" s="18" t="n">
        <f aca="false">+T3067*P3067</f>
        <v>0.947222222222222</v>
      </c>
      <c r="V3067" s="18"/>
    </row>
    <row r="3068" s="13" customFormat="true" ht="12" hidden="false" customHeight="false" outlineLevel="0" collapsed="false">
      <c r="A3068" s="12" t="n">
        <v>17541</v>
      </c>
      <c r="B3068" s="13" t="s">
        <v>691</v>
      </c>
      <c r="C3068" s="13" t="s">
        <v>57</v>
      </c>
      <c r="D3068" s="13" t="n">
        <v>2</v>
      </c>
      <c r="E3068" s="13" t="n">
        <v>353</v>
      </c>
      <c r="F3068" s="13" t="s">
        <v>693</v>
      </c>
      <c r="G3068" s="13" t="s">
        <v>26</v>
      </c>
      <c r="H3068" s="19" t="s">
        <v>27</v>
      </c>
      <c r="I3068" s="13" t="n">
        <v>1</v>
      </c>
      <c r="J3068" s="13" t="n">
        <v>599</v>
      </c>
      <c r="K3068" s="14" t="n">
        <v>0.339583333333333</v>
      </c>
      <c r="L3068" s="15" t="n">
        <v>0.361111111111111</v>
      </c>
      <c r="M3068" s="16" t="n">
        <f aca="false">VLOOKUP(E3068,'Esp. percorsi al 18-10-22'!C:J,8,FALSE())</f>
        <v>11.1128641058752</v>
      </c>
      <c r="N3068" s="16"/>
      <c r="O3068" s="16"/>
      <c r="P3068" s="13" t="n">
        <v>210</v>
      </c>
      <c r="Q3068" s="17" t="n">
        <f aca="false">+M3068*P3068</f>
        <v>2333.70146223379</v>
      </c>
      <c r="R3068" s="17" t="n">
        <f aca="false">+N3068*P3068</f>
        <v>0</v>
      </c>
      <c r="S3068" s="17"/>
      <c r="T3068" s="18" t="n">
        <f aca="false">+L3068-K3068</f>
        <v>0.0215277777777778</v>
      </c>
      <c r="U3068" s="18" t="n">
        <f aca="false">+T3068*P3068</f>
        <v>4.52083333333333</v>
      </c>
      <c r="V3068" s="18"/>
    </row>
    <row r="3069" s="13" customFormat="true" ht="12" hidden="false" customHeight="false" outlineLevel="0" collapsed="false">
      <c r="A3069" s="12" t="n">
        <v>7166</v>
      </c>
      <c r="B3069" s="13" t="s">
        <v>691</v>
      </c>
      <c r="C3069" s="13" t="s">
        <v>57</v>
      </c>
      <c r="D3069" s="13" t="n">
        <v>2</v>
      </c>
      <c r="E3069" s="13" t="n">
        <v>353</v>
      </c>
      <c r="F3069" s="13" t="s">
        <v>693</v>
      </c>
      <c r="G3069" s="13" t="s">
        <v>24</v>
      </c>
      <c r="H3069" s="13" t="s">
        <v>29</v>
      </c>
      <c r="I3069" s="13" t="n">
        <v>1</v>
      </c>
      <c r="J3069" s="13" t="n">
        <v>1577</v>
      </c>
      <c r="K3069" s="14" t="n">
        <v>0.853472222222222</v>
      </c>
      <c r="L3069" s="15" t="n">
        <v>0.875</v>
      </c>
      <c r="M3069" s="16" t="n">
        <f aca="false">VLOOKUP(E3069,'Esp. percorsi al 18-10-22'!C:J,8,FALSE())</f>
        <v>11.1128641058752</v>
      </c>
      <c r="N3069" s="16"/>
      <c r="O3069" s="16"/>
      <c r="P3069" s="13" t="n">
        <v>57</v>
      </c>
      <c r="Q3069" s="17" t="n">
        <f aca="false">+M3069*P3069</f>
        <v>633.433254034886</v>
      </c>
      <c r="R3069" s="17" t="n">
        <f aca="false">+N3069*P3069</f>
        <v>0</v>
      </c>
      <c r="S3069" s="17"/>
      <c r="T3069" s="18" t="n">
        <f aca="false">+L3069-K3069</f>
        <v>0.0215277777777778</v>
      </c>
      <c r="U3069" s="18" t="n">
        <f aca="false">+T3069*P3069</f>
        <v>1.22708333333333</v>
      </c>
      <c r="V3069" s="18"/>
    </row>
    <row r="3070" s="13" customFormat="true" ht="12" hidden="false" customHeight="false" outlineLevel="0" collapsed="false">
      <c r="A3070" s="12" t="n">
        <v>17283</v>
      </c>
      <c r="B3070" s="13" t="s">
        <v>691</v>
      </c>
      <c r="C3070" s="13" t="s">
        <v>57</v>
      </c>
      <c r="D3070" s="13" t="n">
        <v>2</v>
      </c>
      <c r="E3070" s="13" t="n">
        <v>353</v>
      </c>
      <c r="F3070" s="13" t="s">
        <v>693</v>
      </c>
      <c r="G3070" s="13" t="s">
        <v>28</v>
      </c>
      <c r="H3070" s="13" t="s">
        <v>29</v>
      </c>
      <c r="I3070" s="13" t="n">
        <v>1</v>
      </c>
      <c r="J3070" s="13" t="n">
        <v>17283</v>
      </c>
      <c r="K3070" s="14" t="n">
        <v>0.915972222222222</v>
      </c>
      <c r="L3070" s="15" t="n">
        <v>0.9375</v>
      </c>
      <c r="M3070" s="16" t="n">
        <f aca="false">VLOOKUP(E3070,'Esp. percorsi al 18-10-22'!C:J,8,FALSE())</f>
        <v>11.1128641058752</v>
      </c>
      <c r="N3070" s="16"/>
      <c r="O3070" s="16"/>
      <c r="P3070" s="13" t="n">
        <v>10</v>
      </c>
      <c r="Q3070" s="17" t="n">
        <f aca="false">+M3070*P3070</f>
        <v>111.128641058752</v>
      </c>
      <c r="R3070" s="17" t="n">
        <f aca="false">+N3070*P3070</f>
        <v>0</v>
      </c>
      <c r="S3070" s="17"/>
      <c r="T3070" s="18" t="n">
        <f aca="false">+L3070-K3070</f>
        <v>0.0215277777777778</v>
      </c>
      <c r="U3070" s="18" t="n">
        <f aca="false">+T3070*P3070</f>
        <v>0.215277777777778</v>
      </c>
      <c r="V3070" s="18"/>
    </row>
    <row r="3071" s="13" customFormat="true" ht="12" hidden="false" customHeight="false" outlineLevel="0" collapsed="false">
      <c r="A3071" s="12" t="n">
        <v>13886</v>
      </c>
      <c r="B3071" s="13" t="s">
        <v>691</v>
      </c>
      <c r="C3071" s="13" t="s">
        <v>57</v>
      </c>
      <c r="D3071" s="13" t="n">
        <v>2</v>
      </c>
      <c r="E3071" s="13" t="n">
        <v>353</v>
      </c>
      <c r="F3071" s="13" t="s">
        <v>693</v>
      </c>
      <c r="G3071" s="13" t="s">
        <v>24</v>
      </c>
      <c r="H3071" s="13" t="s">
        <v>25</v>
      </c>
      <c r="I3071" s="13" t="n">
        <v>1</v>
      </c>
      <c r="J3071" s="13" t="n">
        <v>581</v>
      </c>
      <c r="K3071" s="14" t="n">
        <v>0.933333333333333</v>
      </c>
      <c r="L3071" s="15" t="n">
        <v>0.951388888888889</v>
      </c>
      <c r="M3071" s="16" t="n">
        <f aca="false">VLOOKUP(E3071,'Esp. percorsi al 18-10-22'!C:J,8,FALSE())</f>
        <v>11.1128641058752</v>
      </c>
      <c r="N3071" s="16"/>
      <c r="O3071" s="16"/>
      <c r="P3071" s="13" t="n">
        <v>303</v>
      </c>
      <c r="Q3071" s="17" t="n">
        <f aca="false">+M3071*P3071</f>
        <v>3367.19782408019</v>
      </c>
      <c r="R3071" s="17" t="n">
        <f aca="false">+N3071*P3071</f>
        <v>0</v>
      </c>
      <c r="S3071" s="17"/>
      <c r="T3071" s="18" t="n">
        <f aca="false">+L3071-K3071</f>
        <v>0.0180555555555556</v>
      </c>
      <c r="U3071" s="18" t="n">
        <f aca="false">+T3071*P3071</f>
        <v>5.47083333333333</v>
      </c>
      <c r="V3071" s="18"/>
    </row>
    <row r="3072" s="13" customFormat="true" ht="12" hidden="false" customHeight="false" outlineLevel="0" collapsed="false">
      <c r="A3072" s="12" t="n">
        <v>7239</v>
      </c>
      <c r="B3072" s="13" t="s">
        <v>691</v>
      </c>
      <c r="C3072" s="13" t="s">
        <v>57</v>
      </c>
      <c r="D3072" s="13" t="n">
        <v>2</v>
      </c>
      <c r="E3072" s="13" t="n">
        <v>367</v>
      </c>
      <c r="F3072" s="13" t="s">
        <v>694</v>
      </c>
      <c r="G3072" s="13" t="s">
        <v>26</v>
      </c>
      <c r="H3072" s="13" t="s">
        <v>29</v>
      </c>
      <c r="I3072" s="13" t="n">
        <v>1</v>
      </c>
      <c r="J3072" s="13" t="n">
        <v>1579</v>
      </c>
      <c r="K3072" s="14" t="n">
        <v>0.915972222222222</v>
      </c>
      <c r="L3072" s="15" t="n">
        <v>0.927777777777778</v>
      </c>
      <c r="M3072" s="16" t="n">
        <f aca="false">VLOOKUP(E3072,'Esp. percorsi al 18-10-22'!C:J,8,FALSE())</f>
        <v>7.1339912851805</v>
      </c>
      <c r="N3072" s="16"/>
      <c r="O3072" s="16"/>
      <c r="P3072" s="13" t="n">
        <v>47</v>
      </c>
      <c r="Q3072" s="17" t="n">
        <f aca="false">+M3072*P3072</f>
        <v>335.297590403483</v>
      </c>
      <c r="R3072" s="17" t="n">
        <f aca="false">+N3072*P3072</f>
        <v>0</v>
      </c>
      <c r="S3072" s="17"/>
      <c r="T3072" s="18" t="n">
        <f aca="false">+L3072-K3072</f>
        <v>0.0118055555555556</v>
      </c>
      <c r="U3072" s="18" t="n">
        <f aca="false">+T3072*P3072</f>
        <v>0.554861111111111</v>
      </c>
      <c r="V3072" s="18"/>
    </row>
    <row r="3073" s="13" customFormat="true" ht="12" hidden="false" customHeight="false" outlineLevel="0" collapsed="false">
      <c r="A3073" s="12" t="n">
        <v>18760</v>
      </c>
      <c r="B3073" s="13" t="s">
        <v>691</v>
      </c>
      <c r="C3073" s="13" t="s">
        <v>57</v>
      </c>
      <c r="D3073" s="13" t="n">
        <v>1</v>
      </c>
      <c r="E3073" s="13" t="n">
        <v>375</v>
      </c>
      <c r="F3073" s="13" t="s">
        <v>695</v>
      </c>
      <c r="G3073" s="13" t="s">
        <v>24</v>
      </c>
      <c r="H3073" s="13" t="s">
        <v>25</v>
      </c>
      <c r="I3073" s="13" t="n">
        <v>1</v>
      </c>
      <c r="J3073" s="13" t="n">
        <v>577</v>
      </c>
      <c r="K3073" s="14" t="n">
        <v>0.229166666666667</v>
      </c>
      <c r="L3073" s="15" t="n">
        <v>0.245833333333333</v>
      </c>
      <c r="M3073" s="16" t="n">
        <f aca="false">VLOOKUP(E3073,'Esp. percorsi al 18-10-22'!C:J,8,FALSE())</f>
        <v>11.0126674913371</v>
      </c>
      <c r="N3073" s="16"/>
      <c r="O3073" s="16"/>
      <c r="P3073" s="13" t="n">
        <v>303</v>
      </c>
      <c r="Q3073" s="17" t="n">
        <f aca="false">+M3073*P3073</f>
        <v>3336.83824987514</v>
      </c>
      <c r="R3073" s="17" t="n">
        <f aca="false">+N3073*P3073</f>
        <v>0</v>
      </c>
      <c r="S3073" s="17"/>
      <c r="T3073" s="18" t="n">
        <f aca="false">+L3073-K3073</f>
        <v>0.0166666666666667</v>
      </c>
      <c r="U3073" s="18" t="n">
        <f aca="false">+T3073*P3073</f>
        <v>5.05</v>
      </c>
      <c r="V3073" s="18"/>
    </row>
    <row r="3074" s="13" customFormat="true" ht="12" hidden="false" customHeight="false" outlineLevel="0" collapsed="false">
      <c r="A3074" s="12" t="n">
        <v>17540</v>
      </c>
      <c r="B3074" s="13" t="s">
        <v>691</v>
      </c>
      <c r="C3074" s="13" t="s">
        <v>57</v>
      </c>
      <c r="D3074" s="13" t="n">
        <v>1</v>
      </c>
      <c r="E3074" s="13" t="n">
        <v>375</v>
      </c>
      <c r="F3074" s="13" t="s">
        <v>695</v>
      </c>
      <c r="G3074" s="13" t="s">
        <v>26</v>
      </c>
      <c r="H3074" s="19" t="s">
        <v>27</v>
      </c>
      <c r="I3074" s="13" t="n">
        <v>1</v>
      </c>
      <c r="J3074" s="13" t="n">
        <v>17540</v>
      </c>
      <c r="K3074" s="14" t="n">
        <v>0.315972222222222</v>
      </c>
      <c r="L3074" s="15" t="n">
        <v>0.336111111111111</v>
      </c>
      <c r="M3074" s="16" t="n">
        <f aca="false">VLOOKUP(E3074,'Esp. percorsi al 18-10-22'!C:J,8,FALSE())</f>
        <v>11.0126674913371</v>
      </c>
      <c r="N3074" s="16"/>
      <c r="O3074" s="16"/>
      <c r="P3074" s="13" t="n">
        <v>210</v>
      </c>
      <c r="Q3074" s="17" t="n">
        <f aca="false">+M3074*P3074</f>
        <v>2312.66017318079</v>
      </c>
      <c r="R3074" s="17" t="n">
        <f aca="false">+N3074*P3074</f>
        <v>0</v>
      </c>
      <c r="S3074" s="17"/>
      <c r="T3074" s="18" t="n">
        <f aca="false">+L3074-K3074</f>
        <v>0.0201388888888889</v>
      </c>
      <c r="U3074" s="18" t="n">
        <f aca="false">+T3074*P3074</f>
        <v>4.22916666666667</v>
      </c>
      <c r="V3074" s="18"/>
    </row>
    <row r="3075" s="13" customFormat="true" ht="12" hidden="false" customHeight="false" outlineLevel="0" collapsed="false">
      <c r="A3075" s="12" t="n">
        <v>13791</v>
      </c>
      <c r="B3075" s="13" t="s">
        <v>691</v>
      </c>
      <c r="C3075" s="13" t="s">
        <v>57</v>
      </c>
      <c r="D3075" s="13" t="n">
        <v>1</v>
      </c>
      <c r="E3075" s="13" t="n">
        <v>375</v>
      </c>
      <c r="F3075" s="13" t="s">
        <v>695</v>
      </c>
      <c r="G3075" s="13" t="s">
        <v>28</v>
      </c>
      <c r="H3075" s="19" t="s">
        <v>27</v>
      </c>
      <c r="I3075" s="13" t="n">
        <v>1</v>
      </c>
      <c r="J3075" s="13" t="n">
        <v>53</v>
      </c>
      <c r="K3075" s="14" t="n">
        <v>0.319444444444444</v>
      </c>
      <c r="L3075" s="15" t="n">
        <v>0.339583333333333</v>
      </c>
      <c r="M3075" s="16" t="n">
        <f aca="false">VLOOKUP(E3075,'Esp. percorsi al 18-10-22'!C:J,8,FALSE())</f>
        <v>11.0126674913371</v>
      </c>
      <c r="N3075" s="16"/>
      <c r="O3075" s="16"/>
      <c r="P3075" s="13" t="n">
        <v>44</v>
      </c>
      <c r="Q3075" s="17" t="n">
        <f aca="false">+M3075*P3075</f>
        <v>484.557369618832</v>
      </c>
      <c r="R3075" s="17" t="n">
        <f aca="false">+N3075*P3075</f>
        <v>0</v>
      </c>
      <c r="S3075" s="17"/>
      <c r="T3075" s="18" t="n">
        <f aca="false">+L3075-K3075</f>
        <v>0.0201388888888889</v>
      </c>
      <c r="U3075" s="18" t="n">
        <f aca="false">+T3075*P3075</f>
        <v>0.886111111111111</v>
      </c>
      <c r="V3075" s="18"/>
    </row>
    <row r="3076" s="13" customFormat="true" ht="12" hidden="false" customHeight="false" outlineLevel="0" collapsed="false">
      <c r="A3076" s="12" t="n">
        <v>13794</v>
      </c>
      <c r="B3076" s="13" t="s">
        <v>691</v>
      </c>
      <c r="C3076" s="13" t="s">
        <v>57</v>
      </c>
      <c r="D3076" s="13" t="n">
        <v>1</v>
      </c>
      <c r="E3076" s="13" t="n">
        <v>375</v>
      </c>
      <c r="F3076" s="13" t="s">
        <v>695</v>
      </c>
      <c r="G3076" s="13" t="s">
        <v>24</v>
      </c>
      <c r="H3076" s="13" t="n">
        <v>6</v>
      </c>
      <c r="I3076" s="13" t="n">
        <v>1</v>
      </c>
      <c r="J3076" s="13" t="n">
        <v>11928</v>
      </c>
      <c r="K3076" s="14" t="n">
        <v>0.330555555555556</v>
      </c>
      <c r="L3076" s="15" t="n">
        <v>0.352777777777778</v>
      </c>
      <c r="M3076" s="16" t="n">
        <f aca="false">VLOOKUP(E3076,'Esp. percorsi al 18-10-22'!C:J,8,FALSE())</f>
        <v>11.0126674913371</v>
      </c>
      <c r="N3076" s="16"/>
      <c r="O3076" s="16"/>
      <c r="P3076" s="13" t="n">
        <v>49</v>
      </c>
      <c r="Q3076" s="17" t="n">
        <f aca="false">+M3076*P3076</f>
        <v>539.620707075518</v>
      </c>
      <c r="R3076" s="17" t="n">
        <f aca="false">+N3076*P3076</f>
        <v>0</v>
      </c>
      <c r="S3076" s="17"/>
      <c r="T3076" s="18" t="n">
        <f aca="false">+L3076-K3076</f>
        <v>0.0222222222222222</v>
      </c>
      <c r="U3076" s="18" t="n">
        <f aca="false">+T3076*P3076</f>
        <v>1.08888888888889</v>
      </c>
      <c r="V3076" s="18"/>
    </row>
    <row r="3077" s="13" customFormat="true" ht="12" hidden="false" customHeight="false" outlineLevel="0" collapsed="false">
      <c r="A3077" s="12" t="n">
        <v>17851</v>
      </c>
      <c r="B3077" s="13" t="s">
        <v>691</v>
      </c>
      <c r="C3077" s="13" t="s">
        <v>57</v>
      </c>
      <c r="D3077" s="13" t="n">
        <v>1</v>
      </c>
      <c r="E3077" s="13" t="n">
        <v>375</v>
      </c>
      <c r="F3077" s="13" t="s">
        <v>695</v>
      </c>
      <c r="G3077" s="13" t="s">
        <v>26</v>
      </c>
      <c r="H3077" s="19" t="s">
        <v>27</v>
      </c>
      <c r="I3077" s="13" t="n">
        <v>1</v>
      </c>
      <c r="J3077" s="13" t="n">
        <v>17584</v>
      </c>
      <c r="K3077" s="14" t="n">
        <v>0.573611111111111</v>
      </c>
      <c r="L3077" s="15" t="n">
        <v>0.596527777777778</v>
      </c>
      <c r="M3077" s="16" t="n">
        <f aca="false">VLOOKUP(E3077,'Esp. percorsi al 18-10-22'!C:J,8,FALSE())</f>
        <v>11.0126674913371</v>
      </c>
      <c r="N3077" s="16"/>
      <c r="O3077" s="16"/>
      <c r="P3077" s="13" t="n">
        <v>210</v>
      </c>
      <c r="Q3077" s="17" t="n">
        <f aca="false">+M3077*P3077</f>
        <v>2312.66017318079</v>
      </c>
      <c r="R3077" s="17" t="n">
        <f aca="false">+N3077*P3077</f>
        <v>0</v>
      </c>
      <c r="S3077" s="17"/>
      <c r="T3077" s="18" t="n">
        <f aca="false">+L3077-K3077</f>
        <v>0.0229166666666667</v>
      </c>
      <c r="U3077" s="18" t="n">
        <f aca="false">+T3077*P3077</f>
        <v>4.8125</v>
      </c>
      <c r="V3077" s="18"/>
    </row>
    <row r="3078" s="13" customFormat="true" ht="12" hidden="false" customHeight="false" outlineLevel="0" collapsed="false">
      <c r="A3078" s="12" t="n">
        <v>13850</v>
      </c>
      <c r="B3078" s="13" t="s">
        <v>691</v>
      </c>
      <c r="C3078" s="13" t="s">
        <v>57</v>
      </c>
      <c r="D3078" s="13" t="n">
        <v>1</v>
      </c>
      <c r="E3078" s="13" t="n">
        <v>375</v>
      </c>
      <c r="F3078" s="13" t="s">
        <v>695</v>
      </c>
      <c r="G3078" s="13" t="s">
        <v>24</v>
      </c>
      <c r="H3078" s="19" t="s">
        <v>27</v>
      </c>
      <c r="I3078" s="13" t="n">
        <v>1</v>
      </c>
      <c r="J3078" s="13" t="n">
        <v>570</v>
      </c>
      <c r="K3078" s="14" t="n">
        <v>0.597222222222222</v>
      </c>
      <c r="L3078" s="15" t="n">
        <v>0.620138888888889</v>
      </c>
      <c r="M3078" s="16" t="n">
        <f aca="false">VLOOKUP(E3078,'Esp. percorsi al 18-10-22'!C:J,8,FALSE())</f>
        <v>11.0126674913371</v>
      </c>
      <c r="N3078" s="16"/>
      <c r="O3078" s="16"/>
      <c r="P3078" s="13" t="n">
        <v>254</v>
      </c>
      <c r="Q3078" s="17" t="n">
        <f aca="false">+M3078*P3078</f>
        <v>2797.21754279962</v>
      </c>
      <c r="R3078" s="17" t="n">
        <f aca="false">+N3078*P3078</f>
        <v>0</v>
      </c>
      <c r="S3078" s="17"/>
      <c r="T3078" s="18" t="n">
        <f aca="false">+L3078-K3078</f>
        <v>0.0229166666666667</v>
      </c>
      <c r="U3078" s="18" t="n">
        <f aca="false">+T3078*P3078</f>
        <v>5.82083333333333</v>
      </c>
      <c r="V3078" s="18"/>
    </row>
    <row r="3079" s="13" customFormat="true" ht="12" hidden="false" customHeight="false" outlineLevel="0" collapsed="false">
      <c r="A3079" s="12" t="n">
        <v>7195</v>
      </c>
      <c r="B3079" s="13" t="s">
        <v>691</v>
      </c>
      <c r="C3079" s="13" t="s">
        <v>57</v>
      </c>
      <c r="D3079" s="13" t="n">
        <v>1</v>
      </c>
      <c r="E3079" s="13" t="n">
        <v>375</v>
      </c>
      <c r="F3079" s="13" t="s">
        <v>695</v>
      </c>
      <c r="G3079" s="13" t="s">
        <v>24</v>
      </c>
      <c r="H3079" s="13" t="s">
        <v>29</v>
      </c>
      <c r="I3079" s="13" t="n">
        <v>1</v>
      </c>
      <c r="J3079" s="13" t="n">
        <v>1637</v>
      </c>
      <c r="K3079" s="14" t="n">
        <v>0.833333333333333</v>
      </c>
      <c r="L3079" s="15" t="n">
        <v>0.853472222222222</v>
      </c>
      <c r="M3079" s="16" t="n">
        <f aca="false">VLOOKUP(E3079,'Esp. percorsi al 18-10-22'!C:J,8,FALSE())</f>
        <v>11.0126674913371</v>
      </c>
      <c r="N3079" s="16"/>
      <c r="O3079" s="16"/>
      <c r="P3079" s="13" t="n">
        <v>57</v>
      </c>
      <c r="Q3079" s="17" t="n">
        <f aca="false">+M3079*P3079</f>
        <v>627.722047006215</v>
      </c>
      <c r="R3079" s="17" t="n">
        <f aca="false">+N3079*P3079</f>
        <v>0</v>
      </c>
      <c r="S3079" s="17"/>
      <c r="T3079" s="18" t="n">
        <f aca="false">+L3079-K3079</f>
        <v>0.0201388888888889</v>
      </c>
      <c r="U3079" s="18" t="n">
        <f aca="false">+T3079*P3079</f>
        <v>1.14791666666667</v>
      </c>
      <c r="V3079" s="18"/>
    </row>
    <row r="3080" s="13" customFormat="true" ht="12" hidden="false" customHeight="false" outlineLevel="0" collapsed="false">
      <c r="A3080" s="12" t="n">
        <v>7196</v>
      </c>
      <c r="B3080" s="13" t="s">
        <v>691</v>
      </c>
      <c r="C3080" s="13" t="s">
        <v>57</v>
      </c>
      <c r="D3080" s="13" t="n">
        <v>1</v>
      </c>
      <c r="E3080" s="13" t="n">
        <v>375</v>
      </c>
      <c r="F3080" s="13" t="s">
        <v>695</v>
      </c>
      <c r="G3080" s="13" t="s">
        <v>24</v>
      </c>
      <c r="H3080" s="13" t="s">
        <v>29</v>
      </c>
      <c r="I3080" s="13" t="n">
        <v>1</v>
      </c>
      <c r="J3080" s="13" t="n">
        <v>1638</v>
      </c>
      <c r="K3080" s="14" t="n">
        <v>0.895833333333333</v>
      </c>
      <c r="L3080" s="15" t="n">
        <v>0.915972222222222</v>
      </c>
      <c r="M3080" s="16" t="n">
        <f aca="false">VLOOKUP(E3080,'Esp. percorsi al 18-10-22'!C:J,8,FALSE())</f>
        <v>11.0126674913371</v>
      </c>
      <c r="N3080" s="16"/>
      <c r="O3080" s="16"/>
      <c r="P3080" s="13" t="n">
        <v>57</v>
      </c>
      <c r="Q3080" s="17" t="n">
        <f aca="false">+M3080*P3080</f>
        <v>627.722047006215</v>
      </c>
      <c r="R3080" s="17" t="n">
        <f aca="false">+N3080*P3080</f>
        <v>0</v>
      </c>
      <c r="S3080" s="17"/>
      <c r="T3080" s="18" t="n">
        <f aca="false">+L3080-K3080</f>
        <v>0.0201388888888889</v>
      </c>
      <c r="U3080" s="18" t="n">
        <f aca="false">+T3080*P3080</f>
        <v>1.14791666666667</v>
      </c>
      <c r="V3080" s="18"/>
    </row>
    <row r="3081" s="13" customFormat="true" ht="12" hidden="false" customHeight="false" outlineLevel="0" collapsed="false">
      <c r="A3081" s="12" t="n">
        <v>7060</v>
      </c>
      <c r="B3081" s="13" t="s">
        <v>691</v>
      </c>
      <c r="C3081" s="13" t="s">
        <v>57</v>
      </c>
      <c r="D3081" s="13" t="n">
        <v>1</v>
      </c>
      <c r="E3081" s="13" t="n">
        <v>375</v>
      </c>
      <c r="F3081" s="13" t="s">
        <v>695</v>
      </c>
      <c r="G3081" s="13" t="s">
        <v>24</v>
      </c>
      <c r="H3081" s="13" t="s">
        <v>25</v>
      </c>
      <c r="I3081" s="13" t="n">
        <v>1</v>
      </c>
      <c r="J3081" s="13" t="n">
        <v>579</v>
      </c>
      <c r="K3081" s="14" t="n">
        <v>0.909722222222222</v>
      </c>
      <c r="L3081" s="15" t="n">
        <v>0.926388888888889</v>
      </c>
      <c r="M3081" s="16" t="n">
        <f aca="false">VLOOKUP(E3081,'Esp. percorsi al 18-10-22'!C:J,8,FALSE())</f>
        <v>11.0126674913371</v>
      </c>
      <c r="N3081" s="16"/>
      <c r="O3081" s="16"/>
      <c r="P3081" s="13" t="n">
        <v>303</v>
      </c>
      <c r="Q3081" s="17" t="n">
        <f aca="false">+M3081*P3081</f>
        <v>3336.83824987514</v>
      </c>
      <c r="R3081" s="17" t="n">
        <f aca="false">+N3081*P3081</f>
        <v>0</v>
      </c>
      <c r="S3081" s="17"/>
      <c r="T3081" s="18" t="n">
        <f aca="false">+L3081-K3081</f>
        <v>0.0166666666666667</v>
      </c>
      <c r="U3081" s="18" t="n">
        <f aca="false">+T3081*P3081</f>
        <v>5.05</v>
      </c>
      <c r="V3081" s="18"/>
    </row>
    <row r="3082" s="13" customFormat="true" ht="12" hidden="false" customHeight="false" outlineLevel="0" collapsed="false">
      <c r="A3082" s="12" t="n">
        <v>17044</v>
      </c>
      <c r="B3082" s="13" t="s">
        <v>691</v>
      </c>
      <c r="C3082" s="13" t="s">
        <v>57</v>
      </c>
      <c r="D3082" s="13" t="n">
        <v>1</v>
      </c>
      <c r="E3082" s="13" t="n">
        <v>381</v>
      </c>
      <c r="F3082" s="13" t="s">
        <v>696</v>
      </c>
      <c r="G3082" s="13" t="s">
        <v>28</v>
      </c>
      <c r="H3082" s="13" t="s">
        <v>25</v>
      </c>
      <c r="I3082" s="13" t="n">
        <v>1</v>
      </c>
      <c r="J3082" s="13" t="n">
        <v>17044</v>
      </c>
      <c r="K3082" s="14" t="n">
        <v>0.989583333333333</v>
      </c>
      <c r="L3082" s="15" t="n">
        <v>1.01736111111111</v>
      </c>
      <c r="M3082" s="16" t="n">
        <f aca="false">VLOOKUP(E3082,'Esp. percorsi al 18-10-22'!C:J,8,FALSE())</f>
        <v>16.2146674913371</v>
      </c>
      <c r="N3082" s="16"/>
      <c r="O3082" s="16"/>
      <c r="P3082" s="13" t="n">
        <v>52</v>
      </c>
      <c r="Q3082" s="17" t="n">
        <f aca="false">+M3082*P3082</f>
        <v>843.162709549529</v>
      </c>
      <c r="R3082" s="17" t="n">
        <f aca="false">+N3082*P3082</f>
        <v>0</v>
      </c>
      <c r="S3082" s="17"/>
      <c r="T3082" s="18" t="n">
        <f aca="false">+L3082-K3082</f>
        <v>0.0277777777777778</v>
      </c>
      <c r="U3082" s="18" t="n">
        <f aca="false">+T3082*P3082</f>
        <v>1.44444444444444</v>
      </c>
      <c r="V3082" s="18"/>
    </row>
    <row r="3083" s="13" customFormat="true" ht="12" hidden="false" customHeight="false" outlineLevel="0" collapsed="false">
      <c r="A3083" s="12" t="n">
        <v>18496</v>
      </c>
      <c r="B3083" s="13" t="s">
        <v>691</v>
      </c>
      <c r="C3083" s="13" t="s">
        <v>57</v>
      </c>
      <c r="D3083" s="13" t="n">
        <v>1</v>
      </c>
      <c r="E3083" s="13" t="n">
        <v>435</v>
      </c>
      <c r="F3083" s="13" t="s">
        <v>697</v>
      </c>
      <c r="G3083" s="13" t="s">
        <v>26</v>
      </c>
      <c r="H3083" s="13" t="n">
        <v>6</v>
      </c>
      <c r="I3083" s="13" t="n">
        <v>1</v>
      </c>
      <c r="J3083" s="13" t="n">
        <v>17709</v>
      </c>
      <c r="K3083" s="14" t="n">
        <v>0.290277777777778</v>
      </c>
      <c r="L3083" s="15" t="n">
        <v>0.3</v>
      </c>
      <c r="M3083" s="16" t="n">
        <f aca="false">VLOOKUP(E3083,'Esp. percorsi al 18-10-22'!C:J,8,FALSE())</f>
        <v>8.09486615348576</v>
      </c>
      <c r="N3083" s="16"/>
      <c r="O3083" s="16"/>
      <c r="P3083" s="13" t="n">
        <v>41</v>
      </c>
      <c r="Q3083" s="17" t="n">
        <f aca="false">+M3083*P3083</f>
        <v>331.889512292916</v>
      </c>
      <c r="R3083" s="17" t="n">
        <f aca="false">+N3083*P3083</f>
        <v>0</v>
      </c>
      <c r="S3083" s="17"/>
      <c r="T3083" s="18" t="n">
        <f aca="false">+L3083-K3083</f>
        <v>0.00972222222222222</v>
      </c>
      <c r="U3083" s="18" t="n">
        <f aca="false">+T3083*P3083</f>
        <v>0.398611111111111</v>
      </c>
      <c r="V3083" s="18"/>
    </row>
    <row r="3084" s="13" customFormat="true" ht="12" hidden="false" customHeight="false" outlineLevel="0" collapsed="false">
      <c r="A3084" s="12" t="n">
        <v>13926</v>
      </c>
      <c r="B3084" s="13" t="s">
        <v>691</v>
      </c>
      <c r="C3084" s="13" t="s">
        <v>57</v>
      </c>
      <c r="D3084" s="13" t="n">
        <v>1</v>
      </c>
      <c r="E3084" s="13" t="n">
        <v>435</v>
      </c>
      <c r="F3084" s="13" t="s">
        <v>697</v>
      </c>
      <c r="G3084" s="13" t="s">
        <v>28</v>
      </c>
      <c r="H3084" s="19" t="s">
        <v>27</v>
      </c>
      <c r="I3084" s="13" t="n">
        <v>1</v>
      </c>
      <c r="J3084" s="13" t="n">
        <v>13926</v>
      </c>
      <c r="K3084" s="14" t="n">
        <v>0.295138888888889</v>
      </c>
      <c r="L3084" s="15" t="n">
        <v>0.304861111111111</v>
      </c>
      <c r="M3084" s="16" t="n">
        <f aca="false">VLOOKUP(E3084,'Esp. percorsi al 18-10-22'!C:J,8,FALSE())</f>
        <v>8.09486615348576</v>
      </c>
      <c r="N3084" s="16"/>
      <c r="O3084" s="16"/>
      <c r="P3084" s="13" t="n">
        <v>44</v>
      </c>
      <c r="Q3084" s="17" t="n">
        <f aca="false">+M3084*P3084</f>
        <v>356.174110753373</v>
      </c>
      <c r="R3084" s="17" t="n">
        <f aca="false">+N3084*P3084</f>
        <v>0</v>
      </c>
      <c r="S3084" s="17"/>
      <c r="T3084" s="18" t="n">
        <f aca="false">+L3084-K3084</f>
        <v>0.00972222222222222</v>
      </c>
      <c r="U3084" s="18" t="n">
        <f aca="false">+T3084*P3084</f>
        <v>0.427777777777778</v>
      </c>
      <c r="V3084" s="18"/>
    </row>
    <row r="3085" s="13" customFormat="true" ht="12" hidden="false" customHeight="false" outlineLevel="0" collapsed="false">
      <c r="A3085" s="12" t="n">
        <v>17548</v>
      </c>
      <c r="B3085" s="13" t="s">
        <v>691</v>
      </c>
      <c r="C3085" s="13" t="s">
        <v>57</v>
      </c>
      <c r="D3085" s="13" t="n">
        <v>2</v>
      </c>
      <c r="E3085" s="13" t="n">
        <v>728</v>
      </c>
      <c r="F3085" s="13" t="s">
        <v>698</v>
      </c>
      <c r="G3085" s="13" t="s">
        <v>42</v>
      </c>
      <c r="H3085" s="19" t="s">
        <v>27</v>
      </c>
      <c r="I3085" s="13" t="n">
        <v>1</v>
      </c>
      <c r="J3085" s="13" t="n">
        <v>853</v>
      </c>
      <c r="K3085" s="14" t="n">
        <v>0.301388888888889</v>
      </c>
      <c r="L3085" s="15" t="n">
        <v>0.322916666666667</v>
      </c>
      <c r="M3085" s="16" t="n">
        <f aca="false">VLOOKUP(E3085,'Esp. percorsi al 18-10-22'!C:J,8,FALSE())</f>
        <v>11.3068458543443</v>
      </c>
      <c r="N3085" s="16"/>
      <c r="O3085" s="16"/>
      <c r="P3085" s="13" t="n">
        <v>189</v>
      </c>
      <c r="Q3085" s="17" t="n">
        <f aca="false">+M3085*P3085</f>
        <v>2136.99386647107</v>
      </c>
      <c r="R3085" s="17" t="n">
        <f aca="false">+N3085*P3085</f>
        <v>0</v>
      </c>
      <c r="S3085" s="17"/>
      <c r="T3085" s="18" t="n">
        <f aca="false">+L3085-K3085</f>
        <v>0.0215277777777778</v>
      </c>
      <c r="U3085" s="18" t="n">
        <f aca="false">+T3085*P3085</f>
        <v>4.06875</v>
      </c>
      <c r="V3085" s="18"/>
    </row>
    <row r="3086" s="13" customFormat="true" ht="12" hidden="false" customHeight="false" outlineLevel="0" collapsed="false">
      <c r="A3086" s="12" t="n">
        <v>18758</v>
      </c>
      <c r="B3086" s="13" t="s">
        <v>691</v>
      </c>
      <c r="C3086" s="13" t="s">
        <v>57</v>
      </c>
      <c r="D3086" s="13" t="n">
        <v>2</v>
      </c>
      <c r="E3086" s="13" t="n">
        <v>729</v>
      </c>
      <c r="F3086" s="13" t="s">
        <v>699</v>
      </c>
      <c r="G3086" s="13" t="s">
        <v>24</v>
      </c>
      <c r="H3086" s="13" t="s">
        <v>25</v>
      </c>
      <c r="I3086" s="13" t="n">
        <v>1</v>
      </c>
      <c r="J3086" s="13" t="n">
        <v>580</v>
      </c>
      <c r="K3086" s="14" t="n">
        <v>0.25</v>
      </c>
      <c r="L3086" s="15" t="n">
        <v>0.266666666666667</v>
      </c>
      <c r="M3086" s="16" t="n">
        <f aca="false">VLOOKUP(E3086,'Esp. percorsi al 18-10-22'!C:J,8,FALSE())</f>
        <v>10.9353425706257</v>
      </c>
      <c r="N3086" s="16"/>
      <c r="O3086" s="16"/>
      <c r="P3086" s="13" t="n">
        <v>303</v>
      </c>
      <c r="Q3086" s="17" t="n">
        <f aca="false">+M3086*P3086</f>
        <v>3313.40879889959</v>
      </c>
      <c r="R3086" s="17" t="n">
        <f aca="false">+N3086*P3086</f>
        <v>0</v>
      </c>
      <c r="S3086" s="17"/>
      <c r="T3086" s="18" t="n">
        <f aca="false">+L3086-K3086</f>
        <v>0.0166666666666667</v>
      </c>
      <c r="U3086" s="18" t="n">
        <f aca="false">+T3086*P3086</f>
        <v>5.05</v>
      </c>
      <c r="V3086" s="18"/>
    </row>
    <row r="3087" s="13" customFormat="true" ht="12" hidden="false" customHeight="false" outlineLevel="0" collapsed="false">
      <c r="A3087" s="12" t="n">
        <v>7065</v>
      </c>
      <c r="B3087" s="13" t="s">
        <v>691</v>
      </c>
      <c r="C3087" s="13" t="s">
        <v>57</v>
      </c>
      <c r="D3087" s="13" t="n">
        <v>2</v>
      </c>
      <c r="E3087" s="13" t="n">
        <v>729</v>
      </c>
      <c r="F3087" s="13" t="s">
        <v>699</v>
      </c>
      <c r="G3087" s="13" t="s">
        <v>24</v>
      </c>
      <c r="H3087" s="13" t="s">
        <v>25</v>
      </c>
      <c r="I3087" s="13" t="n">
        <v>1</v>
      </c>
      <c r="J3087" s="13" t="n">
        <v>584</v>
      </c>
      <c r="K3087" s="14" t="n">
        <v>0.280555555555556</v>
      </c>
      <c r="L3087" s="15" t="n">
        <v>0.302083333333333</v>
      </c>
      <c r="M3087" s="16" t="n">
        <f aca="false">VLOOKUP(E3087,'Esp. percorsi al 18-10-22'!C:J,8,FALSE())</f>
        <v>10.9353425706257</v>
      </c>
      <c r="N3087" s="16"/>
      <c r="O3087" s="16"/>
      <c r="P3087" s="13" t="n">
        <v>303</v>
      </c>
      <c r="Q3087" s="17" t="n">
        <f aca="false">+M3087*P3087</f>
        <v>3313.40879889959</v>
      </c>
      <c r="R3087" s="17" t="n">
        <f aca="false">+N3087*P3087</f>
        <v>0</v>
      </c>
      <c r="S3087" s="17"/>
      <c r="T3087" s="18" t="n">
        <f aca="false">+L3087-K3087</f>
        <v>0.0215277777777778</v>
      </c>
      <c r="U3087" s="18" t="n">
        <f aca="false">+T3087*P3087</f>
        <v>6.52291666666667</v>
      </c>
      <c r="V3087" s="18"/>
    </row>
    <row r="3088" s="13" customFormat="true" ht="12" hidden="false" customHeight="false" outlineLevel="0" collapsed="false">
      <c r="A3088" s="12" t="n">
        <v>13584</v>
      </c>
      <c r="B3088" s="13" t="s">
        <v>691</v>
      </c>
      <c r="C3088" s="13" t="s">
        <v>57</v>
      </c>
      <c r="D3088" s="13" t="n">
        <v>2</v>
      </c>
      <c r="E3088" s="13" t="n">
        <v>729</v>
      </c>
      <c r="F3088" s="13" t="s">
        <v>699</v>
      </c>
      <c r="G3088" s="13" t="s">
        <v>24</v>
      </c>
      <c r="H3088" s="13" t="s">
        <v>25</v>
      </c>
      <c r="I3088" s="13" t="n">
        <v>1</v>
      </c>
      <c r="J3088" s="13" t="n">
        <v>585</v>
      </c>
      <c r="K3088" s="14" t="n">
        <v>0.31875</v>
      </c>
      <c r="L3088" s="15" t="n">
        <v>0.340277777777778</v>
      </c>
      <c r="M3088" s="16" t="n">
        <f aca="false">VLOOKUP(E3088,'Esp. percorsi al 18-10-22'!C:J,8,FALSE())</f>
        <v>10.9353425706257</v>
      </c>
      <c r="N3088" s="16"/>
      <c r="O3088" s="16"/>
      <c r="P3088" s="13" t="n">
        <v>303</v>
      </c>
      <c r="Q3088" s="17" t="n">
        <f aca="false">+M3088*P3088</f>
        <v>3313.40879889959</v>
      </c>
      <c r="R3088" s="17" t="n">
        <f aca="false">+N3088*P3088</f>
        <v>0</v>
      </c>
      <c r="S3088" s="17"/>
      <c r="T3088" s="18" t="n">
        <f aca="false">+L3088-K3088</f>
        <v>0.0215277777777778</v>
      </c>
      <c r="U3088" s="18" t="n">
        <f aca="false">+T3088*P3088</f>
        <v>6.52291666666667</v>
      </c>
      <c r="V3088" s="18"/>
    </row>
    <row r="3089" s="13" customFormat="true" ht="12" hidden="false" customHeight="false" outlineLevel="0" collapsed="false">
      <c r="A3089" s="12" t="n">
        <v>13861</v>
      </c>
      <c r="B3089" s="13" t="s">
        <v>691</v>
      </c>
      <c r="C3089" s="13" t="s">
        <v>57</v>
      </c>
      <c r="D3089" s="13" t="n">
        <v>2</v>
      </c>
      <c r="E3089" s="13" t="n">
        <v>729</v>
      </c>
      <c r="F3089" s="13" t="s">
        <v>699</v>
      </c>
      <c r="G3089" s="13" t="s">
        <v>24</v>
      </c>
      <c r="H3089" s="19" t="s">
        <v>27</v>
      </c>
      <c r="I3089" s="13" t="n">
        <v>1</v>
      </c>
      <c r="J3089" s="13" t="n">
        <v>586</v>
      </c>
      <c r="K3089" s="14" t="n">
        <v>0.332638888888889</v>
      </c>
      <c r="L3089" s="15" t="n">
        <v>0.354166666666667</v>
      </c>
      <c r="M3089" s="16" t="n">
        <f aca="false">VLOOKUP(E3089,'Esp. percorsi al 18-10-22'!C:J,8,FALSE())</f>
        <v>10.9353425706257</v>
      </c>
      <c r="N3089" s="16"/>
      <c r="O3089" s="16"/>
      <c r="P3089" s="13" t="n">
        <v>254</v>
      </c>
      <c r="Q3089" s="17" t="n">
        <f aca="false">+M3089*P3089</f>
        <v>2777.57701293893</v>
      </c>
      <c r="R3089" s="17" t="n">
        <f aca="false">+N3089*P3089</f>
        <v>0</v>
      </c>
      <c r="S3089" s="17"/>
      <c r="T3089" s="18" t="n">
        <f aca="false">+L3089-K3089</f>
        <v>0.0215277777777778</v>
      </c>
      <c r="U3089" s="18" t="n">
        <f aca="false">+T3089*P3089</f>
        <v>5.46805555555556</v>
      </c>
      <c r="V3089" s="18"/>
    </row>
    <row r="3090" s="13" customFormat="true" ht="12" hidden="false" customHeight="false" outlineLevel="0" collapsed="false">
      <c r="A3090" s="12" t="n">
        <v>13862</v>
      </c>
      <c r="B3090" s="13" t="s">
        <v>691</v>
      </c>
      <c r="C3090" s="13" t="s">
        <v>57</v>
      </c>
      <c r="D3090" s="13" t="n">
        <v>2</v>
      </c>
      <c r="E3090" s="13" t="n">
        <v>729</v>
      </c>
      <c r="F3090" s="13" t="s">
        <v>699</v>
      </c>
      <c r="G3090" s="13" t="s">
        <v>24</v>
      </c>
      <c r="H3090" s="13" t="n">
        <v>6</v>
      </c>
      <c r="I3090" s="13" t="n">
        <v>1</v>
      </c>
      <c r="J3090" s="13" t="n">
        <v>11811</v>
      </c>
      <c r="K3090" s="14" t="n">
        <v>0.334027777777778</v>
      </c>
      <c r="L3090" s="15" t="n">
        <v>0.355555555555556</v>
      </c>
      <c r="M3090" s="16" t="n">
        <f aca="false">VLOOKUP(E3090,'Esp. percorsi al 18-10-22'!C:J,8,FALSE())</f>
        <v>10.9353425706257</v>
      </c>
      <c r="N3090" s="16"/>
      <c r="O3090" s="16"/>
      <c r="P3090" s="13" t="n">
        <v>49</v>
      </c>
      <c r="Q3090" s="17" t="n">
        <f aca="false">+M3090*P3090</f>
        <v>535.831785960659</v>
      </c>
      <c r="R3090" s="17" t="n">
        <f aca="false">+N3090*P3090</f>
        <v>0</v>
      </c>
      <c r="S3090" s="17"/>
      <c r="T3090" s="18" t="n">
        <f aca="false">+L3090-K3090</f>
        <v>0.0215277777777778</v>
      </c>
      <c r="U3090" s="18" t="n">
        <f aca="false">+T3090*P3090</f>
        <v>1.05486111111111</v>
      </c>
      <c r="V3090" s="18"/>
    </row>
    <row r="3091" s="13" customFormat="true" ht="12" hidden="false" customHeight="false" outlineLevel="0" collapsed="false">
      <c r="A3091" s="12" t="n">
        <v>12266</v>
      </c>
      <c r="B3091" s="13" t="s">
        <v>691</v>
      </c>
      <c r="C3091" s="13" t="s">
        <v>57</v>
      </c>
      <c r="D3091" s="13" t="n">
        <v>2</v>
      </c>
      <c r="E3091" s="13" t="n">
        <v>729</v>
      </c>
      <c r="F3091" s="13" t="s">
        <v>699</v>
      </c>
      <c r="G3091" s="13" t="s">
        <v>28</v>
      </c>
      <c r="H3091" s="19" t="s">
        <v>27</v>
      </c>
      <c r="I3091" s="13" t="n">
        <v>1</v>
      </c>
      <c r="J3091" s="13" t="n">
        <v>12266</v>
      </c>
      <c r="K3091" s="14" t="n">
        <v>0.346527777777778</v>
      </c>
      <c r="L3091" s="15" t="n">
        <v>0.368055555555556</v>
      </c>
      <c r="M3091" s="16" t="n">
        <f aca="false">VLOOKUP(E3091,'Esp. percorsi al 18-10-22'!C:J,8,FALSE())</f>
        <v>10.9353425706257</v>
      </c>
      <c r="N3091" s="16"/>
      <c r="O3091" s="16"/>
      <c r="P3091" s="13" t="n">
        <v>44</v>
      </c>
      <c r="Q3091" s="17" t="n">
        <f aca="false">+M3091*P3091</f>
        <v>481.155073107531</v>
      </c>
      <c r="R3091" s="17" t="n">
        <f aca="false">+N3091*P3091</f>
        <v>0</v>
      </c>
      <c r="S3091" s="17"/>
      <c r="T3091" s="18" t="n">
        <f aca="false">+L3091-K3091</f>
        <v>0.0215277777777778</v>
      </c>
      <c r="U3091" s="18" t="n">
        <f aca="false">+T3091*P3091</f>
        <v>0.947222222222222</v>
      </c>
      <c r="V3091" s="18"/>
    </row>
    <row r="3092" s="13" customFormat="true" ht="12" hidden="false" customHeight="false" outlineLevel="0" collapsed="false">
      <c r="A3092" s="12" t="n">
        <v>13866</v>
      </c>
      <c r="B3092" s="13" t="s">
        <v>691</v>
      </c>
      <c r="C3092" s="13" t="s">
        <v>57</v>
      </c>
      <c r="D3092" s="13" t="n">
        <v>2</v>
      </c>
      <c r="E3092" s="13" t="n">
        <v>729</v>
      </c>
      <c r="F3092" s="13" t="s">
        <v>699</v>
      </c>
      <c r="G3092" s="13" t="s">
        <v>24</v>
      </c>
      <c r="H3092" s="13" t="n">
        <v>6</v>
      </c>
      <c r="I3092" s="13" t="n">
        <v>1</v>
      </c>
      <c r="J3092" s="13" t="n">
        <v>11815</v>
      </c>
      <c r="K3092" s="14" t="n">
        <v>0.352777777777778</v>
      </c>
      <c r="L3092" s="15" t="n">
        <v>0.374305555555555</v>
      </c>
      <c r="M3092" s="16" t="n">
        <f aca="false">VLOOKUP(E3092,'Esp. percorsi al 18-10-22'!C:J,8,FALSE())</f>
        <v>10.9353425706257</v>
      </c>
      <c r="N3092" s="16"/>
      <c r="O3092" s="16"/>
      <c r="P3092" s="13" t="n">
        <v>49</v>
      </c>
      <c r="Q3092" s="17" t="n">
        <f aca="false">+M3092*P3092</f>
        <v>535.831785960659</v>
      </c>
      <c r="R3092" s="17" t="n">
        <f aca="false">+N3092*P3092</f>
        <v>0</v>
      </c>
      <c r="S3092" s="17"/>
      <c r="T3092" s="18" t="n">
        <f aca="false">+L3092-K3092</f>
        <v>0.0215277777777778</v>
      </c>
      <c r="U3092" s="18" t="n">
        <f aca="false">+T3092*P3092</f>
        <v>1.05486111111111</v>
      </c>
      <c r="V3092" s="18"/>
    </row>
    <row r="3093" s="13" customFormat="true" ht="12" hidden="false" customHeight="false" outlineLevel="0" collapsed="false">
      <c r="A3093" s="12" t="n">
        <v>13868</v>
      </c>
      <c r="B3093" s="13" t="s">
        <v>691</v>
      </c>
      <c r="C3093" s="13" t="s">
        <v>57</v>
      </c>
      <c r="D3093" s="13" t="n">
        <v>2</v>
      </c>
      <c r="E3093" s="13" t="n">
        <v>729</v>
      </c>
      <c r="F3093" s="13" t="s">
        <v>699</v>
      </c>
      <c r="G3093" s="13" t="s">
        <v>24</v>
      </c>
      <c r="H3093" s="13" t="n">
        <v>6</v>
      </c>
      <c r="I3093" s="13" t="n">
        <v>1</v>
      </c>
      <c r="J3093" s="13" t="n">
        <v>11818</v>
      </c>
      <c r="K3093" s="14" t="n">
        <v>0.361805555555556</v>
      </c>
      <c r="L3093" s="15" t="n">
        <v>0.383333333333333</v>
      </c>
      <c r="M3093" s="16" t="n">
        <f aca="false">VLOOKUP(E3093,'Esp. percorsi al 18-10-22'!C:J,8,FALSE())</f>
        <v>10.9353425706257</v>
      </c>
      <c r="N3093" s="16"/>
      <c r="O3093" s="16"/>
      <c r="P3093" s="13" t="n">
        <v>49</v>
      </c>
      <c r="Q3093" s="17" t="n">
        <f aca="false">+M3093*P3093</f>
        <v>535.831785960659</v>
      </c>
      <c r="R3093" s="17" t="n">
        <f aca="false">+N3093*P3093</f>
        <v>0</v>
      </c>
      <c r="S3093" s="17"/>
      <c r="T3093" s="18" t="n">
        <f aca="false">+L3093-K3093</f>
        <v>0.0215277777777778</v>
      </c>
      <c r="U3093" s="18" t="n">
        <f aca="false">+T3093*P3093</f>
        <v>1.05486111111111</v>
      </c>
      <c r="V3093" s="18"/>
    </row>
    <row r="3094" s="13" customFormat="true" ht="12" hidden="false" customHeight="false" outlineLevel="0" collapsed="false">
      <c r="A3094" s="12" t="n">
        <v>13869</v>
      </c>
      <c r="B3094" s="13" t="s">
        <v>691</v>
      </c>
      <c r="C3094" s="13" t="s">
        <v>57</v>
      </c>
      <c r="D3094" s="13" t="n">
        <v>2</v>
      </c>
      <c r="E3094" s="13" t="n">
        <v>729</v>
      </c>
      <c r="F3094" s="13" t="s">
        <v>699</v>
      </c>
      <c r="G3094" s="13" t="s">
        <v>24</v>
      </c>
      <c r="H3094" s="19" t="s">
        <v>27</v>
      </c>
      <c r="I3094" s="13" t="n">
        <v>1</v>
      </c>
      <c r="J3094" s="13" t="n">
        <v>610</v>
      </c>
      <c r="K3094" s="14" t="n">
        <v>0.363888888888889</v>
      </c>
      <c r="L3094" s="15" t="n">
        <v>0.385416666666667</v>
      </c>
      <c r="M3094" s="16" t="n">
        <f aca="false">VLOOKUP(E3094,'Esp. percorsi al 18-10-22'!C:J,8,FALSE())</f>
        <v>10.9353425706257</v>
      </c>
      <c r="N3094" s="16"/>
      <c r="O3094" s="16"/>
      <c r="P3094" s="13" t="n">
        <v>254</v>
      </c>
      <c r="Q3094" s="17" t="n">
        <f aca="false">+M3094*P3094</f>
        <v>2777.57701293893</v>
      </c>
      <c r="R3094" s="17" t="n">
        <f aca="false">+N3094*P3094</f>
        <v>0</v>
      </c>
      <c r="S3094" s="17"/>
      <c r="T3094" s="18" t="n">
        <f aca="false">+L3094-K3094</f>
        <v>0.0215277777777778</v>
      </c>
      <c r="U3094" s="18" t="n">
        <f aca="false">+T3094*P3094</f>
        <v>5.46805555555556</v>
      </c>
      <c r="V3094" s="18"/>
    </row>
    <row r="3095" s="13" customFormat="true" ht="12" hidden="false" customHeight="false" outlineLevel="0" collapsed="false">
      <c r="A3095" s="12" t="n">
        <v>13870</v>
      </c>
      <c r="B3095" s="13" t="s">
        <v>691</v>
      </c>
      <c r="C3095" s="13" t="s">
        <v>57</v>
      </c>
      <c r="D3095" s="13" t="n">
        <v>2</v>
      </c>
      <c r="E3095" s="13" t="n">
        <v>729</v>
      </c>
      <c r="F3095" s="13" t="s">
        <v>699</v>
      </c>
      <c r="G3095" s="13" t="s">
        <v>24</v>
      </c>
      <c r="H3095" s="19" t="s">
        <v>27</v>
      </c>
      <c r="I3095" s="13" t="n">
        <v>1</v>
      </c>
      <c r="J3095" s="13" t="n">
        <v>588</v>
      </c>
      <c r="K3095" s="14" t="n">
        <v>0.377777777777778</v>
      </c>
      <c r="L3095" s="15" t="n">
        <v>0.399305555555556</v>
      </c>
      <c r="M3095" s="16" t="n">
        <f aca="false">VLOOKUP(E3095,'Esp. percorsi al 18-10-22'!C:J,8,FALSE())</f>
        <v>10.9353425706257</v>
      </c>
      <c r="N3095" s="16"/>
      <c r="O3095" s="16"/>
      <c r="P3095" s="13" t="n">
        <v>254</v>
      </c>
      <c r="Q3095" s="17" t="n">
        <f aca="false">+M3095*P3095</f>
        <v>2777.57701293893</v>
      </c>
      <c r="R3095" s="17" t="n">
        <f aca="false">+N3095*P3095</f>
        <v>0</v>
      </c>
      <c r="S3095" s="17"/>
      <c r="T3095" s="18" t="n">
        <f aca="false">+L3095-K3095</f>
        <v>0.0215277777777778</v>
      </c>
      <c r="U3095" s="18" t="n">
        <f aca="false">+T3095*P3095</f>
        <v>5.46805555555556</v>
      </c>
      <c r="V3095" s="18"/>
    </row>
    <row r="3096" s="13" customFormat="true" ht="12" hidden="false" customHeight="false" outlineLevel="0" collapsed="false">
      <c r="A3096" s="12" t="n">
        <v>13871</v>
      </c>
      <c r="B3096" s="13" t="s">
        <v>691</v>
      </c>
      <c r="C3096" s="13" t="s">
        <v>57</v>
      </c>
      <c r="D3096" s="13" t="n">
        <v>2</v>
      </c>
      <c r="E3096" s="13" t="n">
        <v>729</v>
      </c>
      <c r="F3096" s="13" t="s">
        <v>699</v>
      </c>
      <c r="G3096" s="13" t="s">
        <v>24</v>
      </c>
      <c r="H3096" s="13" t="n">
        <v>6</v>
      </c>
      <c r="I3096" s="13" t="n">
        <v>1</v>
      </c>
      <c r="J3096" s="13" t="n">
        <v>11820</v>
      </c>
      <c r="K3096" s="14" t="n">
        <v>0.379861111111111</v>
      </c>
      <c r="L3096" s="15" t="n">
        <v>0.401388888888889</v>
      </c>
      <c r="M3096" s="16" t="n">
        <f aca="false">VLOOKUP(E3096,'Esp. percorsi al 18-10-22'!C:J,8,FALSE())</f>
        <v>10.9353425706257</v>
      </c>
      <c r="N3096" s="16"/>
      <c r="O3096" s="16"/>
      <c r="P3096" s="13" t="n">
        <v>49</v>
      </c>
      <c r="Q3096" s="17" t="n">
        <f aca="false">+M3096*P3096</f>
        <v>535.831785960659</v>
      </c>
      <c r="R3096" s="17" t="n">
        <f aca="false">+N3096*P3096</f>
        <v>0</v>
      </c>
      <c r="S3096" s="17"/>
      <c r="T3096" s="18" t="n">
        <f aca="false">+L3096-K3096</f>
        <v>0.0215277777777778</v>
      </c>
      <c r="U3096" s="18" t="n">
        <f aca="false">+T3096*P3096</f>
        <v>1.05486111111111</v>
      </c>
      <c r="V3096" s="18"/>
    </row>
    <row r="3097" s="13" customFormat="true" ht="12" hidden="false" customHeight="false" outlineLevel="0" collapsed="false">
      <c r="A3097" s="12" t="n">
        <v>13873</v>
      </c>
      <c r="B3097" s="13" t="s">
        <v>691</v>
      </c>
      <c r="C3097" s="13" t="s">
        <v>57</v>
      </c>
      <c r="D3097" s="13" t="n">
        <v>2</v>
      </c>
      <c r="E3097" s="13" t="n">
        <v>729</v>
      </c>
      <c r="F3097" s="13" t="s">
        <v>699</v>
      </c>
      <c r="G3097" s="13" t="s">
        <v>24</v>
      </c>
      <c r="H3097" s="19" t="s">
        <v>27</v>
      </c>
      <c r="I3097" s="13" t="n">
        <v>1</v>
      </c>
      <c r="J3097" s="13" t="n">
        <v>600</v>
      </c>
      <c r="K3097" s="14" t="n">
        <v>0.391666666666667</v>
      </c>
      <c r="L3097" s="15" t="n">
        <v>0.413194444444444</v>
      </c>
      <c r="M3097" s="16" t="n">
        <f aca="false">VLOOKUP(E3097,'Esp. percorsi al 18-10-22'!C:J,8,FALSE())</f>
        <v>10.9353425706257</v>
      </c>
      <c r="N3097" s="16"/>
      <c r="O3097" s="16"/>
      <c r="P3097" s="13" t="n">
        <v>254</v>
      </c>
      <c r="Q3097" s="17" t="n">
        <f aca="false">+M3097*P3097</f>
        <v>2777.57701293893</v>
      </c>
      <c r="R3097" s="17" t="n">
        <f aca="false">+N3097*P3097</f>
        <v>0</v>
      </c>
      <c r="S3097" s="17"/>
      <c r="T3097" s="18" t="n">
        <f aca="false">+L3097-K3097</f>
        <v>0.0215277777777778</v>
      </c>
      <c r="U3097" s="18" t="n">
        <f aca="false">+T3097*P3097</f>
        <v>5.46805555555556</v>
      </c>
      <c r="V3097" s="18"/>
    </row>
    <row r="3098" s="13" customFormat="true" ht="12" hidden="false" customHeight="false" outlineLevel="0" collapsed="false">
      <c r="A3098" s="12" t="n">
        <v>13875</v>
      </c>
      <c r="B3098" s="13" t="s">
        <v>691</v>
      </c>
      <c r="C3098" s="13" t="s">
        <v>57</v>
      </c>
      <c r="D3098" s="13" t="n">
        <v>2</v>
      </c>
      <c r="E3098" s="13" t="n">
        <v>729</v>
      </c>
      <c r="F3098" s="13" t="s">
        <v>699</v>
      </c>
      <c r="G3098" s="13" t="s">
        <v>24</v>
      </c>
      <c r="H3098" s="13" t="n">
        <v>6</v>
      </c>
      <c r="I3098" s="13" t="n">
        <v>1</v>
      </c>
      <c r="J3098" s="13" t="n">
        <v>11824</v>
      </c>
      <c r="K3098" s="14" t="n">
        <v>0.397916666666667</v>
      </c>
      <c r="L3098" s="15" t="n">
        <v>0.419444444444444</v>
      </c>
      <c r="M3098" s="16" t="n">
        <f aca="false">VLOOKUP(E3098,'Esp. percorsi al 18-10-22'!C:J,8,FALSE())</f>
        <v>10.9353425706257</v>
      </c>
      <c r="N3098" s="16"/>
      <c r="O3098" s="16"/>
      <c r="P3098" s="13" t="n">
        <v>49</v>
      </c>
      <c r="Q3098" s="17" t="n">
        <f aca="false">+M3098*P3098</f>
        <v>535.831785960659</v>
      </c>
      <c r="R3098" s="17" t="n">
        <f aca="false">+N3098*P3098</f>
        <v>0</v>
      </c>
      <c r="S3098" s="17"/>
      <c r="T3098" s="18" t="n">
        <f aca="false">+L3098-K3098</f>
        <v>0.0215277777777778</v>
      </c>
      <c r="U3098" s="18" t="n">
        <f aca="false">+T3098*P3098</f>
        <v>1.05486111111111</v>
      </c>
      <c r="V3098" s="18"/>
    </row>
    <row r="3099" s="13" customFormat="true" ht="12" hidden="false" customHeight="false" outlineLevel="0" collapsed="false">
      <c r="A3099" s="12" t="n">
        <v>13877</v>
      </c>
      <c r="B3099" s="13" t="s">
        <v>691</v>
      </c>
      <c r="C3099" s="13" t="s">
        <v>57</v>
      </c>
      <c r="D3099" s="13" t="n">
        <v>2</v>
      </c>
      <c r="E3099" s="13" t="n">
        <v>729</v>
      </c>
      <c r="F3099" s="13" t="s">
        <v>699</v>
      </c>
      <c r="G3099" s="13" t="s">
        <v>24</v>
      </c>
      <c r="H3099" s="19" t="s">
        <v>27</v>
      </c>
      <c r="I3099" s="13" t="n">
        <v>1</v>
      </c>
      <c r="J3099" s="13" t="n">
        <v>611</v>
      </c>
      <c r="K3099" s="14" t="n">
        <v>0.405555555555555</v>
      </c>
      <c r="L3099" s="15" t="n">
        <v>0.427083333333333</v>
      </c>
      <c r="M3099" s="16" t="n">
        <f aca="false">VLOOKUP(E3099,'Esp. percorsi al 18-10-22'!C:J,8,FALSE())</f>
        <v>10.9353425706257</v>
      </c>
      <c r="N3099" s="16"/>
      <c r="O3099" s="16"/>
      <c r="P3099" s="13" t="n">
        <v>254</v>
      </c>
      <c r="Q3099" s="17" t="n">
        <f aca="false">+M3099*P3099</f>
        <v>2777.57701293893</v>
      </c>
      <c r="R3099" s="17" t="n">
        <f aca="false">+N3099*P3099</f>
        <v>0</v>
      </c>
      <c r="S3099" s="17"/>
      <c r="T3099" s="18" t="n">
        <f aca="false">+L3099-K3099</f>
        <v>0.0215277777777778</v>
      </c>
      <c r="U3099" s="18" t="n">
        <f aca="false">+T3099*P3099</f>
        <v>5.46805555555556</v>
      </c>
      <c r="V3099" s="18"/>
    </row>
    <row r="3100" s="13" customFormat="true" ht="12" hidden="false" customHeight="false" outlineLevel="0" collapsed="false">
      <c r="A3100" s="12" t="n">
        <v>13878</v>
      </c>
      <c r="B3100" s="13" t="s">
        <v>691</v>
      </c>
      <c r="C3100" s="13" t="s">
        <v>57</v>
      </c>
      <c r="D3100" s="13" t="n">
        <v>2</v>
      </c>
      <c r="E3100" s="13" t="n">
        <v>729</v>
      </c>
      <c r="F3100" s="13" t="s">
        <v>699</v>
      </c>
      <c r="G3100" s="13" t="s">
        <v>24</v>
      </c>
      <c r="H3100" s="13" t="n">
        <v>6</v>
      </c>
      <c r="I3100" s="13" t="n">
        <v>1</v>
      </c>
      <c r="J3100" s="13" t="n">
        <v>11827</v>
      </c>
      <c r="K3100" s="14" t="n">
        <v>0.406944444444444</v>
      </c>
      <c r="L3100" s="15" t="n">
        <v>0.428472222222222</v>
      </c>
      <c r="M3100" s="16" t="n">
        <f aca="false">VLOOKUP(E3100,'Esp. percorsi al 18-10-22'!C:J,8,FALSE())</f>
        <v>10.9353425706257</v>
      </c>
      <c r="N3100" s="16"/>
      <c r="O3100" s="16"/>
      <c r="P3100" s="13" t="n">
        <v>49</v>
      </c>
      <c r="Q3100" s="17" t="n">
        <f aca="false">+M3100*P3100</f>
        <v>535.831785960659</v>
      </c>
      <c r="R3100" s="17" t="n">
        <f aca="false">+N3100*P3100</f>
        <v>0</v>
      </c>
      <c r="S3100" s="17"/>
      <c r="T3100" s="18" t="n">
        <f aca="false">+L3100-K3100</f>
        <v>0.0215277777777778</v>
      </c>
      <c r="U3100" s="18" t="n">
        <f aca="false">+T3100*P3100</f>
        <v>1.05486111111111</v>
      </c>
      <c r="V3100" s="18"/>
    </row>
    <row r="3101" s="13" customFormat="true" ht="12" hidden="false" customHeight="false" outlineLevel="0" collapsed="false">
      <c r="A3101" s="12" t="n">
        <v>13879</v>
      </c>
      <c r="B3101" s="13" t="s">
        <v>691</v>
      </c>
      <c r="C3101" s="13" t="s">
        <v>57</v>
      </c>
      <c r="D3101" s="13" t="n">
        <v>2</v>
      </c>
      <c r="E3101" s="13" t="n">
        <v>729</v>
      </c>
      <c r="F3101" s="13" t="s">
        <v>699</v>
      </c>
      <c r="G3101" s="13" t="s">
        <v>24</v>
      </c>
      <c r="H3101" s="19" t="s">
        <v>27</v>
      </c>
      <c r="I3101" s="13" t="n">
        <v>1</v>
      </c>
      <c r="J3101" s="13" t="n">
        <v>589</v>
      </c>
      <c r="K3101" s="14" t="n">
        <v>0.422916666666667</v>
      </c>
      <c r="L3101" s="15" t="n">
        <v>0.444444444444444</v>
      </c>
      <c r="M3101" s="16" t="n">
        <f aca="false">VLOOKUP(E3101,'Esp. percorsi al 18-10-22'!C:J,8,FALSE())</f>
        <v>10.9353425706257</v>
      </c>
      <c r="N3101" s="16"/>
      <c r="O3101" s="16"/>
      <c r="P3101" s="13" t="n">
        <v>254</v>
      </c>
      <c r="Q3101" s="17" t="n">
        <f aca="false">+M3101*P3101</f>
        <v>2777.57701293893</v>
      </c>
      <c r="R3101" s="17" t="n">
        <f aca="false">+N3101*P3101</f>
        <v>0</v>
      </c>
      <c r="S3101" s="17"/>
      <c r="T3101" s="18" t="n">
        <f aca="false">+L3101-K3101</f>
        <v>0.0215277777777778</v>
      </c>
      <c r="U3101" s="18" t="n">
        <f aca="false">+T3101*P3101</f>
        <v>5.46805555555556</v>
      </c>
      <c r="V3101" s="18"/>
    </row>
    <row r="3102" s="13" customFormat="true" ht="12" hidden="false" customHeight="false" outlineLevel="0" collapsed="false">
      <c r="A3102" s="12" t="n">
        <v>13880</v>
      </c>
      <c r="B3102" s="13" t="s">
        <v>691</v>
      </c>
      <c r="C3102" s="13" t="s">
        <v>57</v>
      </c>
      <c r="D3102" s="13" t="n">
        <v>2</v>
      </c>
      <c r="E3102" s="13" t="n">
        <v>729</v>
      </c>
      <c r="F3102" s="13" t="s">
        <v>699</v>
      </c>
      <c r="G3102" s="13" t="s">
        <v>24</v>
      </c>
      <c r="H3102" s="13" t="n">
        <v>6</v>
      </c>
      <c r="I3102" s="13" t="n">
        <v>1</v>
      </c>
      <c r="J3102" s="13" t="n">
        <v>11829</v>
      </c>
      <c r="K3102" s="14" t="n">
        <v>0.425</v>
      </c>
      <c r="L3102" s="15" t="n">
        <v>0.446527777777778</v>
      </c>
      <c r="M3102" s="16" t="n">
        <f aca="false">VLOOKUP(E3102,'Esp. percorsi al 18-10-22'!C:J,8,FALSE())</f>
        <v>10.9353425706257</v>
      </c>
      <c r="N3102" s="16"/>
      <c r="O3102" s="16"/>
      <c r="P3102" s="13" t="n">
        <v>49</v>
      </c>
      <c r="Q3102" s="17" t="n">
        <f aca="false">+M3102*P3102</f>
        <v>535.831785960659</v>
      </c>
      <c r="R3102" s="17" t="n">
        <f aca="false">+N3102*P3102</f>
        <v>0</v>
      </c>
      <c r="S3102" s="17"/>
      <c r="T3102" s="18" t="n">
        <f aca="false">+L3102-K3102</f>
        <v>0.0215277777777778</v>
      </c>
      <c r="U3102" s="18" t="n">
        <f aca="false">+T3102*P3102</f>
        <v>1.05486111111111</v>
      </c>
      <c r="V3102" s="18"/>
    </row>
    <row r="3103" s="13" customFormat="true" ht="12" hidden="false" customHeight="false" outlineLevel="0" collapsed="false">
      <c r="A3103" s="12" t="n">
        <v>13882</v>
      </c>
      <c r="B3103" s="13" t="s">
        <v>691</v>
      </c>
      <c r="C3103" s="13" t="s">
        <v>57</v>
      </c>
      <c r="D3103" s="13" t="n">
        <v>2</v>
      </c>
      <c r="E3103" s="13" t="n">
        <v>729</v>
      </c>
      <c r="F3103" s="13" t="s">
        <v>699</v>
      </c>
      <c r="G3103" s="13" t="s">
        <v>24</v>
      </c>
      <c r="H3103" s="19" t="s">
        <v>27</v>
      </c>
      <c r="I3103" s="13" t="n">
        <v>1</v>
      </c>
      <c r="J3103" s="13" t="n">
        <v>601</v>
      </c>
      <c r="K3103" s="14" t="n">
        <v>0.436805555555555</v>
      </c>
      <c r="L3103" s="15" t="n">
        <v>0.458333333333333</v>
      </c>
      <c r="M3103" s="16" t="n">
        <f aca="false">VLOOKUP(E3103,'Esp. percorsi al 18-10-22'!C:J,8,FALSE())</f>
        <v>10.9353425706257</v>
      </c>
      <c r="N3103" s="16"/>
      <c r="O3103" s="16"/>
      <c r="P3103" s="13" t="n">
        <v>254</v>
      </c>
      <c r="Q3103" s="17" t="n">
        <f aca="false">+M3103*P3103</f>
        <v>2777.57701293893</v>
      </c>
      <c r="R3103" s="17" t="n">
        <f aca="false">+N3103*P3103</f>
        <v>0</v>
      </c>
      <c r="S3103" s="17"/>
      <c r="T3103" s="18" t="n">
        <f aca="false">+L3103-K3103</f>
        <v>0.0215277777777778</v>
      </c>
      <c r="U3103" s="18" t="n">
        <f aca="false">+T3103*P3103</f>
        <v>5.46805555555556</v>
      </c>
      <c r="V3103" s="18"/>
    </row>
    <row r="3104" s="13" customFormat="true" ht="12" hidden="false" customHeight="false" outlineLevel="0" collapsed="false">
      <c r="A3104" s="12" t="n">
        <v>13884</v>
      </c>
      <c r="B3104" s="13" t="s">
        <v>691</v>
      </c>
      <c r="C3104" s="13" t="s">
        <v>57</v>
      </c>
      <c r="D3104" s="13" t="n">
        <v>2</v>
      </c>
      <c r="E3104" s="13" t="n">
        <v>729</v>
      </c>
      <c r="F3104" s="13" t="s">
        <v>699</v>
      </c>
      <c r="G3104" s="13" t="s">
        <v>24</v>
      </c>
      <c r="H3104" s="13" t="n">
        <v>6</v>
      </c>
      <c r="I3104" s="13" t="n">
        <v>1</v>
      </c>
      <c r="J3104" s="13" t="n">
        <v>11833</v>
      </c>
      <c r="K3104" s="14" t="n">
        <v>0.443055555555556</v>
      </c>
      <c r="L3104" s="15" t="n">
        <v>0.464583333333333</v>
      </c>
      <c r="M3104" s="16" t="n">
        <f aca="false">VLOOKUP(E3104,'Esp. percorsi al 18-10-22'!C:J,8,FALSE())</f>
        <v>10.9353425706257</v>
      </c>
      <c r="N3104" s="16"/>
      <c r="O3104" s="16"/>
      <c r="P3104" s="13" t="n">
        <v>49</v>
      </c>
      <c r="Q3104" s="17" t="n">
        <f aca="false">+M3104*P3104</f>
        <v>535.831785960659</v>
      </c>
      <c r="R3104" s="17" t="n">
        <f aca="false">+N3104*P3104</f>
        <v>0</v>
      </c>
      <c r="S3104" s="17"/>
      <c r="T3104" s="18" t="n">
        <f aca="false">+L3104-K3104</f>
        <v>0.0215277777777778</v>
      </c>
      <c r="U3104" s="18" t="n">
        <f aca="false">+T3104*P3104</f>
        <v>1.05486111111111</v>
      </c>
      <c r="V3104" s="18"/>
    </row>
    <row r="3105" s="13" customFormat="true" ht="12" hidden="false" customHeight="false" outlineLevel="0" collapsed="false">
      <c r="A3105" s="12" t="n">
        <v>13887</v>
      </c>
      <c r="B3105" s="13" t="s">
        <v>691</v>
      </c>
      <c r="C3105" s="13" t="s">
        <v>57</v>
      </c>
      <c r="D3105" s="13" t="n">
        <v>2</v>
      </c>
      <c r="E3105" s="13" t="n">
        <v>729</v>
      </c>
      <c r="F3105" s="13" t="s">
        <v>699</v>
      </c>
      <c r="G3105" s="13" t="s">
        <v>24</v>
      </c>
      <c r="H3105" s="19" t="s">
        <v>27</v>
      </c>
      <c r="I3105" s="13" t="n">
        <v>1</v>
      </c>
      <c r="J3105" s="13" t="n">
        <v>612</v>
      </c>
      <c r="K3105" s="14" t="n">
        <v>0.450694444444444</v>
      </c>
      <c r="L3105" s="15" t="n">
        <v>0.472222222222222</v>
      </c>
      <c r="M3105" s="16" t="n">
        <f aca="false">VLOOKUP(E3105,'Esp. percorsi al 18-10-22'!C:J,8,FALSE())</f>
        <v>10.9353425706257</v>
      </c>
      <c r="N3105" s="16"/>
      <c r="O3105" s="16"/>
      <c r="P3105" s="13" t="n">
        <v>254</v>
      </c>
      <c r="Q3105" s="17" t="n">
        <f aca="false">+M3105*P3105</f>
        <v>2777.57701293893</v>
      </c>
      <c r="R3105" s="17" t="n">
        <f aca="false">+N3105*P3105</f>
        <v>0</v>
      </c>
      <c r="S3105" s="17"/>
      <c r="T3105" s="18" t="n">
        <f aca="false">+L3105-K3105</f>
        <v>0.0215277777777778</v>
      </c>
      <c r="U3105" s="18" t="n">
        <f aca="false">+T3105*P3105</f>
        <v>5.46805555555556</v>
      </c>
      <c r="V3105" s="18"/>
    </row>
    <row r="3106" s="13" customFormat="true" ht="12" hidden="false" customHeight="false" outlineLevel="0" collapsed="false">
      <c r="A3106" s="12" t="n">
        <v>13888</v>
      </c>
      <c r="B3106" s="13" t="s">
        <v>691</v>
      </c>
      <c r="C3106" s="13" t="s">
        <v>57</v>
      </c>
      <c r="D3106" s="13" t="n">
        <v>2</v>
      </c>
      <c r="E3106" s="13" t="n">
        <v>729</v>
      </c>
      <c r="F3106" s="13" t="s">
        <v>699</v>
      </c>
      <c r="G3106" s="13" t="s">
        <v>24</v>
      </c>
      <c r="H3106" s="13" t="n">
        <v>6</v>
      </c>
      <c r="I3106" s="13" t="n">
        <v>1</v>
      </c>
      <c r="J3106" s="13" t="n">
        <v>11838</v>
      </c>
      <c r="K3106" s="14" t="n">
        <v>0.452083333333333</v>
      </c>
      <c r="L3106" s="15" t="n">
        <v>0.473611111111111</v>
      </c>
      <c r="M3106" s="16" t="n">
        <f aca="false">VLOOKUP(E3106,'Esp. percorsi al 18-10-22'!C:J,8,FALSE())</f>
        <v>10.9353425706257</v>
      </c>
      <c r="N3106" s="16"/>
      <c r="O3106" s="16"/>
      <c r="P3106" s="13" t="n">
        <v>49</v>
      </c>
      <c r="Q3106" s="17" t="n">
        <f aca="false">+M3106*P3106</f>
        <v>535.831785960659</v>
      </c>
      <c r="R3106" s="17" t="n">
        <f aca="false">+N3106*P3106</f>
        <v>0</v>
      </c>
      <c r="S3106" s="17"/>
      <c r="T3106" s="18" t="n">
        <f aca="false">+L3106-K3106</f>
        <v>0.0215277777777778</v>
      </c>
      <c r="U3106" s="18" t="n">
        <f aca="false">+T3106*P3106</f>
        <v>1.05486111111111</v>
      </c>
      <c r="V3106" s="18"/>
    </row>
    <row r="3107" s="13" customFormat="true" ht="12" hidden="false" customHeight="false" outlineLevel="0" collapsed="false">
      <c r="A3107" s="12" t="n">
        <v>13889</v>
      </c>
      <c r="B3107" s="13" t="s">
        <v>691</v>
      </c>
      <c r="C3107" s="13" t="s">
        <v>57</v>
      </c>
      <c r="D3107" s="13" t="n">
        <v>2</v>
      </c>
      <c r="E3107" s="13" t="n">
        <v>729</v>
      </c>
      <c r="F3107" s="13" t="s">
        <v>699</v>
      </c>
      <c r="G3107" s="13" t="s">
        <v>24</v>
      </c>
      <c r="H3107" s="19" t="s">
        <v>27</v>
      </c>
      <c r="I3107" s="13" t="n">
        <v>1</v>
      </c>
      <c r="J3107" s="13" t="n">
        <v>590</v>
      </c>
      <c r="K3107" s="14" t="n">
        <v>0.468055555555555</v>
      </c>
      <c r="L3107" s="15" t="n">
        <v>0.489583333333333</v>
      </c>
      <c r="M3107" s="16" t="n">
        <f aca="false">VLOOKUP(E3107,'Esp. percorsi al 18-10-22'!C:J,8,FALSE())</f>
        <v>10.9353425706257</v>
      </c>
      <c r="N3107" s="16"/>
      <c r="O3107" s="16"/>
      <c r="P3107" s="13" t="n">
        <v>254</v>
      </c>
      <c r="Q3107" s="17" t="n">
        <f aca="false">+M3107*P3107</f>
        <v>2777.57701293893</v>
      </c>
      <c r="R3107" s="17" t="n">
        <f aca="false">+N3107*P3107</f>
        <v>0</v>
      </c>
      <c r="S3107" s="17"/>
      <c r="T3107" s="18" t="n">
        <f aca="false">+L3107-K3107</f>
        <v>0.0215277777777778</v>
      </c>
      <c r="U3107" s="18" t="n">
        <f aca="false">+T3107*P3107</f>
        <v>5.46805555555556</v>
      </c>
      <c r="V3107" s="18"/>
    </row>
    <row r="3108" s="13" customFormat="true" ht="12" hidden="false" customHeight="false" outlineLevel="0" collapsed="false">
      <c r="A3108" s="12" t="n">
        <v>13890</v>
      </c>
      <c r="B3108" s="13" t="s">
        <v>691</v>
      </c>
      <c r="C3108" s="13" t="s">
        <v>57</v>
      </c>
      <c r="D3108" s="13" t="n">
        <v>2</v>
      </c>
      <c r="E3108" s="13" t="n">
        <v>729</v>
      </c>
      <c r="F3108" s="13" t="s">
        <v>699</v>
      </c>
      <c r="G3108" s="13" t="s">
        <v>24</v>
      </c>
      <c r="H3108" s="13" t="n">
        <v>6</v>
      </c>
      <c r="I3108" s="13" t="n">
        <v>1</v>
      </c>
      <c r="J3108" s="13" t="n">
        <v>11842</v>
      </c>
      <c r="K3108" s="14" t="n">
        <v>0.470138888888889</v>
      </c>
      <c r="L3108" s="15" t="n">
        <v>0.491666666666667</v>
      </c>
      <c r="M3108" s="16" t="n">
        <f aca="false">VLOOKUP(E3108,'Esp. percorsi al 18-10-22'!C:J,8,FALSE())</f>
        <v>10.9353425706257</v>
      </c>
      <c r="N3108" s="16"/>
      <c r="O3108" s="16"/>
      <c r="P3108" s="13" t="n">
        <v>49</v>
      </c>
      <c r="Q3108" s="17" t="n">
        <f aca="false">+M3108*P3108</f>
        <v>535.831785960659</v>
      </c>
      <c r="R3108" s="17" t="n">
        <f aca="false">+N3108*P3108</f>
        <v>0</v>
      </c>
      <c r="S3108" s="17"/>
      <c r="T3108" s="18" t="n">
        <f aca="false">+L3108-K3108</f>
        <v>0.0215277777777778</v>
      </c>
      <c r="U3108" s="18" t="n">
        <f aca="false">+T3108*P3108</f>
        <v>1.05486111111111</v>
      </c>
      <c r="V3108" s="18"/>
    </row>
    <row r="3109" s="13" customFormat="true" ht="12" hidden="false" customHeight="false" outlineLevel="0" collapsed="false">
      <c r="A3109" s="12" t="n">
        <v>13892</v>
      </c>
      <c r="B3109" s="13" t="s">
        <v>691</v>
      </c>
      <c r="C3109" s="13" t="s">
        <v>57</v>
      </c>
      <c r="D3109" s="13" t="n">
        <v>2</v>
      </c>
      <c r="E3109" s="13" t="n">
        <v>729</v>
      </c>
      <c r="F3109" s="13" t="s">
        <v>699</v>
      </c>
      <c r="G3109" s="13" t="s">
        <v>24</v>
      </c>
      <c r="H3109" s="19" t="s">
        <v>27</v>
      </c>
      <c r="I3109" s="13" t="n">
        <v>1</v>
      </c>
      <c r="J3109" s="13" t="n">
        <v>613</v>
      </c>
      <c r="K3109" s="14" t="n">
        <v>0.481944444444444</v>
      </c>
      <c r="L3109" s="15" t="n">
        <v>0.503472222222222</v>
      </c>
      <c r="M3109" s="16" t="n">
        <f aca="false">VLOOKUP(E3109,'Esp. percorsi al 18-10-22'!C:J,8,FALSE())</f>
        <v>10.9353425706257</v>
      </c>
      <c r="N3109" s="16"/>
      <c r="O3109" s="16"/>
      <c r="P3109" s="13" t="n">
        <v>254</v>
      </c>
      <c r="Q3109" s="17" t="n">
        <f aca="false">+M3109*P3109</f>
        <v>2777.57701293893</v>
      </c>
      <c r="R3109" s="17" t="n">
        <f aca="false">+N3109*P3109</f>
        <v>0</v>
      </c>
      <c r="S3109" s="17"/>
      <c r="T3109" s="18" t="n">
        <f aca="false">+L3109-K3109</f>
        <v>0.0215277777777778</v>
      </c>
      <c r="U3109" s="18" t="n">
        <f aca="false">+T3109*P3109</f>
        <v>5.46805555555556</v>
      </c>
      <c r="V3109" s="18"/>
    </row>
    <row r="3110" s="13" customFormat="true" ht="12" hidden="false" customHeight="false" outlineLevel="0" collapsed="false">
      <c r="A3110" s="12" t="n">
        <v>13894</v>
      </c>
      <c r="B3110" s="13" t="s">
        <v>691</v>
      </c>
      <c r="C3110" s="13" t="s">
        <v>57</v>
      </c>
      <c r="D3110" s="13" t="n">
        <v>2</v>
      </c>
      <c r="E3110" s="13" t="n">
        <v>729</v>
      </c>
      <c r="F3110" s="13" t="s">
        <v>699</v>
      </c>
      <c r="G3110" s="13" t="s">
        <v>24</v>
      </c>
      <c r="H3110" s="13" t="n">
        <v>6</v>
      </c>
      <c r="I3110" s="13" t="n">
        <v>1</v>
      </c>
      <c r="J3110" s="13" t="n">
        <v>11845</v>
      </c>
      <c r="K3110" s="14" t="n">
        <v>0.488194444444444</v>
      </c>
      <c r="L3110" s="15" t="n">
        <v>0.509722222222222</v>
      </c>
      <c r="M3110" s="16" t="n">
        <f aca="false">VLOOKUP(E3110,'Esp. percorsi al 18-10-22'!C:J,8,FALSE())</f>
        <v>10.9353425706257</v>
      </c>
      <c r="N3110" s="16"/>
      <c r="O3110" s="16"/>
      <c r="P3110" s="13" t="n">
        <v>49</v>
      </c>
      <c r="Q3110" s="17" t="n">
        <f aca="false">+M3110*P3110</f>
        <v>535.831785960659</v>
      </c>
      <c r="R3110" s="17" t="n">
        <f aca="false">+N3110*P3110</f>
        <v>0</v>
      </c>
      <c r="S3110" s="17"/>
      <c r="T3110" s="18" t="n">
        <f aca="false">+L3110-K3110</f>
        <v>0.0215277777777778</v>
      </c>
      <c r="U3110" s="18" t="n">
        <f aca="false">+T3110*P3110</f>
        <v>1.05486111111111</v>
      </c>
      <c r="V3110" s="18"/>
    </row>
    <row r="3111" s="13" customFormat="true" ht="12" hidden="false" customHeight="false" outlineLevel="0" collapsed="false">
      <c r="A3111" s="12" t="n">
        <v>13896</v>
      </c>
      <c r="B3111" s="13" t="s">
        <v>691</v>
      </c>
      <c r="C3111" s="13" t="s">
        <v>57</v>
      </c>
      <c r="D3111" s="13" t="n">
        <v>2</v>
      </c>
      <c r="E3111" s="13" t="n">
        <v>729</v>
      </c>
      <c r="F3111" s="13" t="s">
        <v>699</v>
      </c>
      <c r="G3111" s="13" t="s">
        <v>24</v>
      </c>
      <c r="H3111" s="19" t="s">
        <v>27</v>
      </c>
      <c r="I3111" s="13" t="n">
        <v>1</v>
      </c>
      <c r="J3111" s="13" t="n">
        <v>591</v>
      </c>
      <c r="K3111" s="14" t="n">
        <v>0.495833333333333</v>
      </c>
      <c r="L3111" s="15" t="n">
        <v>0.517361111111111</v>
      </c>
      <c r="M3111" s="16" t="n">
        <f aca="false">VLOOKUP(E3111,'Esp. percorsi al 18-10-22'!C:J,8,FALSE())</f>
        <v>10.9353425706257</v>
      </c>
      <c r="N3111" s="16"/>
      <c r="O3111" s="16"/>
      <c r="P3111" s="13" t="n">
        <v>254</v>
      </c>
      <c r="Q3111" s="17" t="n">
        <f aca="false">+M3111*P3111</f>
        <v>2777.57701293893</v>
      </c>
      <c r="R3111" s="17" t="n">
        <f aca="false">+N3111*P3111</f>
        <v>0</v>
      </c>
      <c r="S3111" s="17"/>
      <c r="T3111" s="18" t="n">
        <f aca="false">+L3111-K3111</f>
        <v>0.0215277777777778</v>
      </c>
      <c r="U3111" s="18" t="n">
        <f aca="false">+T3111*P3111</f>
        <v>5.46805555555556</v>
      </c>
      <c r="V3111" s="18"/>
    </row>
    <row r="3112" s="13" customFormat="true" ht="12" hidden="false" customHeight="false" outlineLevel="0" collapsed="false">
      <c r="A3112" s="12" t="n">
        <v>13897</v>
      </c>
      <c r="B3112" s="13" t="s">
        <v>691</v>
      </c>
      <c r="C3112" s="13" t="s">
        <v>57</v>
      </c>
      <c r="D3112" s="13" t="n">
        <v>2</v>
      </c>
      <c r="E3112" s="13" t="n">
        <v>729</v>
      </c>
      <c r="F3112" s="13" t="s">
        <v>699</v>
      </c>
      <c r="G3112" s="13" t="s">
        <v>24</v>
      </c>
      <c r="H3112" s="13" t="n">
        <v>6</v>
      </c>
      <c r="I3112" s="13" t="n">
        <v>1</v>
      </c>
      <c r="J3112" s="13" t="n">
        <v>11847</v>
      </c>
      <c r="K3112" s="14" t="n">
        <v>0.497222222222222</v>
      </c>
      <c r="L3112" s="15" t="n">
        <v>0.51875</v>
      </c>
      <c r="M3112" s="16" t="n">
        <f aca="false">VLOOKUP(E3112,'Esp. percorsi al 18-10-22'!C:J,8,FALSE())</f>
        <v>10.9353425706257</v>
      </c>
      <c r="N3112" s="16"/>
      <c r="O3112" s="16"/>
      <c r="P3112" s="13" t="n">
        <v>49</v>
      </c>
      <c r="Q3112" s="17" t="n">
        <f aca="false">+M3112*P3112</f>
        <v>535.831785960659</v>
      </c>
      <c r="R3112" s="17" t="n">
        <f aca="false">+N3112*P3112</f>
        <v>0</v>
      </c>
      <c r="S3112" s="17"/>
      <c r="T3112" s="18" t="n">
        <f aca="false">+L3112-K3112</f>
        <v>0.0215277777777778</v>
      </c>
      <c r="U3112" s="18" t="n">
        <f aca="false">+T3112*P3112</f>
        <v>1.05486111111111</v>
      </c>
      <c r="V3112" s="18"/>
    </row>
    <row r="3113" s="13" customFormat="true" ht="12" hidden="false" customHeight="false" outlineLevel="0" collapsed="false">
      <c r="A3113" s="12" t="n">
        <v>13898</v>
      </c>
      <c r="B3113" s="13" t="s">
        <v>691</v>
      </c>
      <c r="C3113" s="13" t="s">
        <v>57</v>
      </c>
      <c r="D3113" s="13" t="n">
        <v>2</v>
      </c>
      <c r="E3113" s="13" t="n">
        <v>729</v>
      </c>
      <c r="F3113" s="13" t="s">
        <v>699</v>
      </c>
      <c r="G3113" s="13" t="s">
        <v>24</v>
      </c>
      <c r="H3113" s="19" t="s">
        <v>27</v>
      </c>
      <c r="I3113" s="13" t="n">
        <v>1</v>
      </c>
      <c r="J3113" s="13" t="n">
        <v>603</v>
      </c>
      <c r="K3113" s="14" t="n">
        <v>0.513194444444444</v>
      </c>
      <c r="L3113" s="15" t="n">
        <v>0.534722222222222</v>
      </c>
      <c r="M3113" s="16" t="n">
        <f aca="false">VLOOKUP(E3113,'Esp. percorsi al 18-10-22'!C:J,8,FALSE())</f>
        <v>10.9353425706257</v>
      </c>
      <c r="N3113" s="16"/>
      <c r="O3113" s="16"/>
      <c r="P3113" s="13" t="n">
        <v>254</v>
      </c>
      <c r="Q3113" s="17" t="n">
        <f aca="false">+M3113*P3113</f>
        <v>2777.57701293893</v>
      </c>
      <c r="R3113" s="17" t="n">
        <f aca="false">+N3113*P3113</f>
        <v>0</v>
      </c>
      <c r="S3113" s="17"/>
      <c r="T3113" s="18" t="n">
        <f aca="false">+L3113-K3113</f>
        <v>0.0215277777777778</v>
      </c>
      <c r="U3113" s="18" t="n">
        <f aca="false">+T3113*P3113</f>
        <v>5.46805555555556</v>
      </c>
      <c r="V3113" s="18"/>
    </row>
    <row r="3114" s="13" customFormat="true" ht="12" hidden="false" customHeight="false" outlineLevel="0" collapsed="false">
      <c r="A3114" s="12" t="n">
        <v>13899</v>
      </c>
      <c r="B3114" s="13" t="s">
        <v>691</v>
      </c>
      <c r="C3114" s="13" t="s">
        <v>57</v>
      </c>
      <c r="D3114" s="13" t="n">
        <v>2</v>
      </c>
      <c r="E3114" s="13" t="n">
        <v>729</v>
      </c>
      <c r="F3114" s="13" t="s">
        <v>699</v>
      </c>
      <c r="G3114" s="13" t="s">
        <v>24</v>
      </c>
      <c r="H3114" s="13" t="n">
        <v>6</v>
      </c>
      <c r="I3114" s="13" t="n">
        <v>1</v>
      </c>
      <c r="J3114" s="13" t="n">
        <v>11851</v>
      </c>
      <c r="K3114" s="14" t="n">
        <v>0.515277777777778</v>
      </c>
      <c r="L3114" s="15" t="n">
        <v>0.536805555555556</v>
      </c>
      <c r="M3114" s="16" t="n">
        <f aca="false">VLOOKUP(E3114,'Esp. percorsi al 18-10-22'!C:J,8,FALSE())</f>
        <v>10.9353425706257</v>
      </c>
      <c r="N3114" s="16"/>
      <c r="O3114" s="16"/>
      <c r="P3114" s="13" t="n">
        <v>49</v>
      </c>
      <c r="Q3114" s="17" t="n">
        <f aca="false">+M3114*P3114</f>
        <v>535.831785960659</v>
      </c>
      <c r="R3114" s="17" t="n">
        <f aca="false">+N3114*P3114</f>
        <v>0</v>
      </c>
      <c r="S3114" s="17"/>
      <c r="T3114" s="18" t="n">
        <f aca="false">+L3114-K3114</f>
        <v>0.0215277777777778</v>
      </c>
      <c r="U3114" s="18" t="n">
        <f aca="false">+T3114*P3114</f>
        <v>1.05486111111111</v>
      </c>
      <c r="V3114" s="18"/>
    </row>
    <row r="3115" s="13" customFormat="true" ht="12" hidden="false" customHeight="false" outlineLevel="0" collapsed="false">
      <c r="A3115" s="12" t="n">
        <v>13901</v>
      </c>
      <c r="B3115" s="13" t="s">
        <v>691</v>
      </c>
      <c r="C3115" s="13" t="s">
        <v>57</v>
      </c>
      <c r="D3115" s="13" t="n">
        <v>2</v>
      </c>
      <c r="E3115" s="13" t="n">
        <v>729</v>
      </c>
      <c r="F3115" s="13" t="s">
        <v>699</v>
      </c>
      <c r="G3115" s="13" t="s">
        <v>24</v>
      </c>
      <c r="H3115" s="19" t="s">
        <v>27</v>
      </c>
      <c r="I3115" s="13" t="n">
        <v>1</v>
      </c>
      <c r="J3115" s="13" t="n">
        <v>614</v>
      </c>
      <c r="K3115" s="14" t="n">
        <v>0.527083333333333</v>
      </c>
      <c r="L3115" s="15" t="n">
        <v>0.548611111111111</v>
      </c>
      <c r="M3115" s="16" t="n">
        <f aca="false">VLOOKUP(E3115,'Esp. percorsi al 18-10-22'!C:J,8,FALSE())</f>
        <v>10.9353425706257</v>
      </c>
      <c r="N3115" s="16"/>
      <c r="O3115" s="16"/>
      <c r="P3115" s="13" t="n">
        <v>254</v>
      </c>
      <c r="Q3115" s="17" t="n">
        <f aca="false">+M3115*P3115</f>
        <v>2777.57701293893</v>
      </c>
      <c r="R3115" s="17" t="n">
        <f aca="false">+N3115*P3115</f>
        <v>0</v>
      </c>
      <c r="S3115" s="17"/>
      <c r="T3115" s="18" t="n">
        <f aca="false">+L3115-K3115</f>
        <v>0.0215277777777778</v>
      </c>
      <c r="U3115" s="18" t="n">
        <f aca="false">+T3115*P3115</f>
        <v>5.46805555555556</v>
      </c>
      <c r="V3115" s="18"/>
    </row>
    <row r="3116" s="13" customFormat="true" ht="12" hidden="false" customHeight="false" outlineLevel="0" collapsed="false">
      <c r="A3116" s="12" t="n">
        <v>13903</v>
      </c>
      <c r="B3116" s="13" t="s">
        <v>691</v>
      </c>
      <c r="C3116" s="13" t="s">
        <v>57</v>
      </c>
      <c r="D3116" s="13" t="n">
        <v>2</v>
      </c>
      <c r="E3116" s="13" t="n">
        <v>729</v>
      </c>
      <c r="F3116" s="13" t="s">
        <v>699</v>
      </c>
      <c r="G3116" s="13" t="s">
        <v>24</v>
      </c>
      <c r="H3116" s="13" t="n">
        <v>6</v>
      </c>
      <c r="I3116" s="13" t="n">
        <v>1</v>
      </c>
      <c r="J3116" s="13" t="n">
        <v>11854</v>
      </c>
      <c r="K3116" s="14" t="n">
        <v>0.533333333333333</v>
      </c>
      <c r="L3116" s="15" t="n">
        <v>0.554861111111111</v>
      </c>
      <c r="M3116" s="16" t="n">
        <f aca="false">VLOOKUP(E3116,'Esp. percorsi al 18-10-22'!C:J,8,FALSE())</f>
        <v>10.9353425706257</v>
      </c>
      <c r="N3116" s="16"/>
      <c r="O3116" s="16"/>
      <c r="P3116" s="13" t="n">
        <v>49</v>
      </c>
      <c r="Q3116" s="17" t="n">
        <f aca="false">+M3116*P3116</f>
        <v>535.831785960659</v>
      </c>
      <c r="R3116" s="17" t="n">
        <f aca="false">+N3116*P3116</f>
        <v>0</v>
      </c>
      <c r="S3116" s="17"/>
      <c r="T3116" s="18" t="n">
        <f aca="false">+L3116-K3116</f>
        <v>0.0215277777777778</v>
      </c>
      <c r="U3116" s="18" t="n">
        <f aca="false">+T3116*P3116</f>
        <v>1.05486111111111</v>
      </c>
      <c r="V3116" s="18"/>
    </row>
    <row r="3117" s="13" customFormat="true" ht="12" hidden="false" customHeight="false" outlineLevel="0" collapsed="false">
      <c r="A3117" s="12" t="n">
        <v>13905</v>
      </c>
      <c r="B3117" s="13" t="s">
        <v>691</v>
      </c>
      <c r="C3117" s="13" t="s">
        <v>57</v>
      </c>
      <c r="D3117" s="13" t="n">
        <v>2</v>
      </c>
      <c r="E3117" s="13" t="n">
        <v>729</v>
      </c>
      <c r="F3117" s="13" t="s">
        <v>699</v>
      </c>
      <c r="G3117" s="13" t="s">
        <v>24</v>
      </c>
      <c r="H3117" s="19" t="s">
        <v>27</v>
      </c>
      <c r="I3117" s="13" t="n">
        <v>1</v>
      </c>
      <c r="J3117" s="13" t="n">
        <v>592</v>
      </c>
      <c r="K3117" s="14" t="n">
        <v>0.540972222222222</v>
      </c>
      <c r="L3117" s="15" t="n">
        <v>0.5625</v>
      </c>
      <c r="M3117" s="16" t="n">
        <f aca="false">VLOOKUP(E3117,'Esp. percorsi al 18-10-22'!C:J,8,FALSE())</f>
        <v>10.9353425706257</v>
      </c>
      <c r="N3117" s="16"/>
      <c r="O3117" s="16"/>
      <c r="P3117" s="13" t="n">
        <v>254</v>
      </c>
      <c r="Q3117" s="17" t="n">
        <f aca="false">+M3117*P3117</f>
        <v>2777.57701293893</v>
      </c>
      <c r="R3117" s="17" t="n">
        <f aca="false">+N3117*P3117</f>
        <v>0</v>
      </c>
      <c r="S3117" s="17"/>
      <c r="T3117" s="18" t="n">
        <f aca="false">+L3117-K3117</f>
        <v>0.0215277777777778</v>
      </c>
      <c r="U3117" s="18" t="n">
        <f aca="false">+T3117*P3117</f>
        <v>5.46805555555556</v>
      </c>
      <c r="V3117" s="18"/>
    </row>
    <row r="3118" s="13" customFormat="true" ht="12" hidden="false" customHeight="false" outlineLevel="0" collapsed="false">
      <c r="A3118" s="12" t="n">
        <v>13906</v>
      </c>
      <c r="B3118" s="13" t="s">
        <v>691</v>
      </c>
      <c r="C3118" s="13" t="s">
        <v>57</v>
      </c>
      <c r="D3118" s="13" t="n">
        <v>2</v>
      </c>
      <c r="E3118" s="13" t="n">
        <v>729</v>
      </c>
      <c r="F3118" s="13" t="s">
        <v>699</v>
      </c>
      <c r="G3118" s="13" t="s">
        <v>24</v>
      </c>
      <c r="H3118" s="13" t="n">
        <v>6</v>
      </c>
      <c r="I3118" s="13" t="n">
        <v>1</v>
      </c>
      <c r="J3118" s="13" t="n">
        <v>11856</v>
      </c>
      <c r="K3118" s="14" t="n">
        <v>0.542361111111111</v>
      </c>
      <c r="L3118" s="15" t="n">
        <v>0.563888888888889</v>
      </c>
      <c r="M3118" s="16" t="n">
        <f aca="false">VLOOKUP(E3118,'Esp. percorsi al 18-10-22'!C:J,8,FALSE())</f>
        <v>10.9353425706257</v>
      </c>
      <c r="N3118" s="16"/>
      <c r="O3118" s="16"/>
      <c r="P3118" s="13" t="n">
        <v>49</v>
      </c>
      <c r="Q3118" s="17" t="n">
        <f aca="false">+M3118*P3118</f>
        <v>535.831785960659</v>
      </c>
      <c r="R3118" s="17" t="n">
        <f aca="false">+N3118*P3118</f>
        <v>0</v>
      </c>
      <c r="S3118" s="17"/>
      <c r="T3118" s="18" t="n">
        <f aca="false">+L3118-K3118</f>
        <v>0.0215277777777778</v>
      </c>
      <c r="U3118" s="18" t="n">
        <f aca="false">+T3118*P3118</f>
        <v>1.05486111111111</v>
      </c>
      <c r="V3118" s="18"/>
    </row>
    <row r="3119" s="13" customFormat="true" ht="12" hidden="false" customHeight="false" outlineLevel="0" collapsed="false">
      <c r="A3119" s="12" t="n">
        <v>13909</v>
      </c>
      <c r="B3119" s="13" t="s">
        <v>691</v>
      </c>
      <c r="C3119" s="13" t="s">
        <v>57</v>
      </c>
      <c r="D3119" s="13" t="n">
        <v>2</v>
      </c>
      <c r="E3119" s="13" t="n">
        <v>729</v>
      </c>
      <c r="F3119" s="13" t="s">
        <v>699</v>
      </c>
      <c r="G3119" s="13" t="s">
        <v>24</v>
      </c>
      <c r="H3119" s="19" t="s">
        <v>27</v>
      </c>
      <c r="I3119" s="13" t="n">
        <v>1</v>
      </c>
      <c r="J3119" s="13" t="n">
        <v>604</v>
      </c>
      <c r="K3119" s="14" t="n">
        <v>0.558333333333333</v>
      </c>
      <c r="L3119" s="15" t="n">
        <v>0.579861111111111</v>
      </c>
      <c r="M3119" s="16" t="n">
        <f aca="false">VLOOKUP(E3119,'Esp. percorsi al 18-10-22'!C:J,8,FALSE())</f>
        <v>10.9353425706257</v>
      </c>
      <c r="N3119" s="16"/>
      <c r="O3119" s="16"/>
      <c r="P3119" s="13" t="n">
        <v>254</v>
      </c>
      <c r="Q3119" s="17" t="n">
        <f aca="false">+M3119*P3119</f>
        <v>2777.57701293893</v>
      </c>
      <c r="R3119" s="17" t="n">
        <f aca="false">+N3119*P3119</f>
        <v>0</v>
      </c>
      <c r="S3119" s="17"/>
      <c r="T3119" s="18" t="n">
        <f aca="false">+L3119-K3119</f>
        <v>0.0215277777777778</v>
      </c>
      <c r="U3119" s="18" t="n">
        <f aca="false">+T3119*P3119</f>
        <v>5.46805555555556</v>
      </c>
      <c r="V3119" s="18"/>
    </row>
    <row r="3120" s="13" customFormat="true" ht="12" hidden="false" customHeight="false" outlineLevel="0" collapsed="false">
      <c r="A3120" s="12" t="n">
        <v>13910</v>
      </c>
      <c r="B3120" s="13" t="s">
        <v>691</v>
      </c>
      <c r="C3120" s="13" t="s">
        <v>57</v>
      </c>
      <c r="D3120" s="13" t="n">
        <v>2</v>
      </c>
      <c r="E3120" s="13" t="n">
        <v>729</v>
      </c>
      <c r="F3120" s="13" t="s">
        <v>699</v>
      </c>
      <c r="G3120" s="13" t="s">
        <v>24</v>
      </c>
      <c r="H3120" s="13" t="n">
        <v>6</v>
      </c>
      <c r="I3120" s="13" t="n">
        <v>1</v>
      </c>
      <c r="J3120" s="13" t="n">
        <v>11860</v>
      </c>
      <c r="K3120" s="14" t="n">
        <v>0.560416666666667</v>
      </c>
      <c r="L3120" s="15" t="n">
        <v>0.581944444444444</v>
      </c>
      <c r="M3120" s="16" t="n">
        <f aca="false">VLOOKUP(E3120,'Esp. percorsi al 18-10-22'!C:J,8,FALSE())</f>
        <v>10.9353425706257</v>
      </c>
      <c r="N3120" s="16"/>
      <c r="O3120" s="16"/>
      <c r="P3120" s="13" t="n">
        <v>49</v>
      </c>
      <c r="Q3120" s="17" t="n">
        <f aca="false">+M3120*P3120</f>
        <v>535.831785960659</v>
      </c>
      <c r="R3120" s="17" t="n">
        <f aca="false">+N3120*P3120</f>
        <v>0</v>
      </c>
      <c r="S3120" s="17"/>
      <c r="T3120" s="18" t="n">
        <f aca="false">+L3120-K3120</f>
        <v>0.0215277777777778</v>
      </c>
      <c r="U3120" s="18" t="n">
        <f aca="false">+T3120*P3120</f>
        <v>1.05486111111111</v>
      </c>
      <c r="V3120" s="18"/>
    </row>
    <row r="3121" s="13" customFormat="true" ht="12" hidden="false" customHeight="false" outlineLevel="0" collapsed="false">
      <c r="A3121" s="12" t="n">
        <v>13912</v>
      </c>
      <c r="B3121" s="13" t="s">
        <v>691</v>
      </c>
      <c r="C3121" s="13" t="s">
        <v>57</v>
      </c>
      <c r="D3121" s="13" t="n">
        <v>2</v>
      </c>
      <c r="E3121" s="13" t="n">
        <v>729</v>
      </c>
      <c r="F3121" s="13" t="s">
        <v>699</v>
      </c>
      <c r="G3121" s="13" t="s">
        <v>24</v>
      </c>
      <c r="H3121" s="19" t="s">
        <v>27</v>
      </c>
      <c r="I3121" s="13" t="n">
        <v>1</v>
      </c>
      <c r="J3121" s="13" t="n">
        <v>615</v>
      </c>
      <c r="K3121" s="14" t="n">
        <v>0.572222222222222</v>
      </c>
      <c r="L3121" s="15" t="n">
        <v>0.59375</v>
      </c>
      <c r="M3121" s="16" t="n">
        <f aca="false">VLOOKUP(E3121,'Esp. percorsi al 18-10-22'!C:J,8,FALSE())</f>
        <v>10.9353425706257</v>
      </c>
      <c r="N3121" s="16"/>
      <c r="O3121" s="16"/>
      <c r="P3121" s="13" t="n">
        <v>254</v>
      </c>
      <c r="Q3121" s="17" t="n">
        <f aca="false">+M3121*P3121</f>
        <v>2777.57701293893</v>
      </c>
      <c r="R3121" s="17" t="n">
        <f aca="false">+N3121*P3121</f>
        <v>0</v>
      </c>
      <c r="S3121" s="17"/>
      <c r="T3121" s="18" t="n">
        <f aca="false">+L3121-K3121</f>
        <v>0.0215277777777778</v>
      </c>
      <c r="U3121" s="18" t="n">
        <f aca="false">+T3121*P3121</f>
        <v>5.46805555555556</v>
      </c>
      <c r="V3121" s="18"/>
    </row>
    <row r="3122" s="13" customFormat="true" ht="12" hidden="false" customHeight="false" outlineLevel="0" collapsed="false">
      <c r="A3122" s="12" t="n">
        <v>13914</v>
      </c>
      <c r="B3122" s="13" t="s">
        <v>691</v>
      </c>
      <c r="C3122" s="13" t="s">
        <v>57</v>
      </c>
      <c r="D3122" s="13" t="n">
        <v>2</v>
      </c>
      <c r="E3122" s="13" t="n">
        <v>729</v>
      </c>
      <c r="F3122" s="13" t="s">
        <v>699</v>
      </c>
      <c r="G3122" s="13" t="s">
        <v>24</v>
      </c>
      <c r="H3122" s="13" t="n">
        <v>6</v>
      </c>
      <c r="I3122" s="13" t="n">
        <v>1</v>
      </c>
      <c r="J3122" s="13" t="n">
        <v>11863</v>
      </c>
      <c r="K3122" s="14" t="n">
        <v>0.578472222222222</v>
      </c>
      <c r="L3122" s="15" t="n">
        <v>0.6</v>
      </c>
      <c r="M3122" s="16" t="n">
        <f aca="false">VLOOKUP(E3122,'Esp. percorsi al 18-10-22'!C:J,8,FALSE())</f>
        <v>10.9353425706257</v>
      </c>
      <c r="N3122" s="16"/>
      <c r="O3122" s="16"/>
      <c r="P3122" s="13" t="n">
        <v>49</v>
      </c>
      <c r="Q3122" s="17" t="n">
        <f aca="false">+M3122*P3122</f>
        <v>535.831785960659</v>
      </c>
      <c r="R3122" s="17" t="n">
        <f aca="false">+N3122*P3122</f>
        <v>0</v>
      </c>
      <c r="S3122" s="17"/>
      <c r="T3122" s="18" t="n">
        <f aca="false">+L3122-K3122</f>
        <v>0.0215277777777778</v>
      </c>
      <c r="U3122" s="18" t="n">
        <f aca="false">+T3122*P3122</f>
        <v>1.05486111111111</v>
      </c>
      <c r="V3122" s="18"/>
    </row>
    <row r="3123" s="13" customFormat="true" ht="12" hidden="false" customHeight="false" outlineLevel="0" collapsed="false">
      <c r="A3123" s="12" t="n">
        <v>13916</v>
      </c>
      <c r="B3123" s="13" t="s">
        <v>691</v>
      </c>
      <c r="C3123" s="13" t="s">
        <v>57</v>
      </c>
      <c r="D3123" s="13" t="n">
        <v>2</v>
      </c>
      <c r="E3123" s="13" t="n">
        <v>729</v>
      </c>
      <c r="F3123" s="13" t="s">
        <v>699</v>
      </c>
      <c r="G3123" s="13" t="s">
        <v>24</v>
      </c>
      <c r="H3123" s="19" t="s">
        <v>27</v>
      </c>
      <c r="I3123" s="13" t="n">
        <v>1</v>
      </c>
      <c r="J3123" s="13" t="n">
        <v>593</v>
      </c>
      <c r="K3123" s="14" t="n">
        <v>0.586111111111111</v>
      </c>
      <c r="L3123" s="15" t="n">
        <v>0.607638888888889</v>
      </c>
      <c r="M3123" s="16" t="n">
        <f aca="false">VLOOKUP(E3123,'Esp. percorsi al 18-10-22'!C:J,8,FALSE())</f>
        <v>10.9353425706257</v>
      </c>
      <c r="N3123" s="16"/>
      <c r="O3123" s="16"/>
      <c r="P3123" s="13" t="n">
        <v>254</v>
      </c>
      <c r="Q3123" s="17" t="n">
        <f aca="false">+M3123*P3123</f>
        <v>2777.57701293893</v>
      </c>
      <c r="R3123" s="17" t="n">
        <f aca="false">+N3123*P3123</f>
        <v>0</v>
      </c>
      <c r="S3123" s="17"/>
      <c r="T3123" s="18" t="n">
        <f aca="false">+L3123-K3123</f>
        <v>0.0215277777777778</v>
      </c>
      <c r="U3123" s="18" t="n">
        <f aca="false">+T3123*P3123</f>
        <v>5.46805555555556</v>
      </c>
      <c r="V3123" s="18"/>
    </row>
    <row r="3124" s="13" customFormat="true" ht="12" hidden="false" customHeight="false" outlineLevel="0" collapsed="false">
      <c r="A3124" s="12" t="n">
        <v>13917</v>
      </c>
      <c r="B3124" s="13" t="s">
        <v>691</v>
      </c>
      <c r="C3124" s="13" t="s">
        <v>57</v>
      </c>
      <c r="D3124" s="13" t="n">
        <v>2</v>
      </c>
      <c r="E3124" s="13" t="n">
        <v>729</v>
      </c>
      <c r="F3124" s="13" t="s">
        <v>699</v>
      </c>
      <c r="G3124" s="13" t="s">
        <v>24</v>
      </c>
      <c r="H3124" s="13" t="n">
        <v>6</v>
      </c>
      <c r="I3124" s="13" t="n">
        <v>1</v>
      </c>
      <c r="J3124" s="13" t="n">
        <v>11865</v>
      </c>
      <c r="K3124" s="14" t="n">
        <v>0.5875</v>
      </c>
      <c r="L3124" s="15" t="n">
        <v>0.609027777777778</v>
      </c>
      <c r="M3124" s="16" t="n">
        <f aca="false">VLOOKUP(E3124,'Esp. percorsi al 18-10-22'!C:J,8,FALSE())</f>
        <v>10.9353425706257</v>
      </c>
      <c r="N3124" s="16"/>
      <c r="O3124" s="16"/>
      <c r="P3124" s="13" t="n">
        <v>49</v>
      </c>
      <c r="Q3124" s="17" t="n">
        <f aca="false">+M3124*P3124</f>
        <v>535.831785960659</v>
      </c>
      <c r="R3124" s="17" t="n">
        <f aca="false">+N3124*P3124</f>
        <v>0</v>
      </c>
      <c r="S3124" s="17"/>
      <c r="T3124" s="18" t="n">
        <f aca="false">+L3124-K3124</f>
        <v>0.0215277777777778</v>
      </c>
      <c r="U3124" s="18" t="n">
        <f aca="false">+T3124*P3124</f>
        <v>1.05486111111111</v>
      </c>
      <c r="V3124" s="18"/>
    </row>
    <row r="3125" s="13" customFormat="true" ht="12" hidden="false" customHeight="false" outlineLevel="0" collapsed="false">
      <c r="A3125" s="12" t="n">
        <v>13920</v>
      </c>
      <c r="B3125" s="13" t="s">
        <v>691</v>
      </c>
      <c r="C3125" s="13" t="s">
        <v>57</v>
      </c>
      <c r="D3125" s="13" t="n">
        <v>2</v>
      </c>
      <c r="E3125" s="13" t="n">
        <v>729</v>
      </c>
      <c r="F3125" s="13" t="s">
        <v>699</v>
      </c>
      <c r="G3125" s="13" t="s">
        <v>24</v>
      </c>
      <c r="H3125" s="19" t="s">
        <v>27</v>
      </c>
      <c r="I3125" s="13" t="n">
        <v>1</v>
      </c>
      <c r="J3125" s="13" t="n">
        <v>605</v>
      </c>
      <c r="K3125" s="14" t="n">
        <v>0.603472222222222</v>
      </c>
      <c r="L3125" s="15" t="n">
        <v>0.625</v>
      </c>
      <c r="M3125" s="16" t="n">
        <f aca="false">VLOOKUP(E3125,'Esp. percorsi al 18-10-22'!C:J,8,FALSE())</f>
        <v>10.9353425706257</v>
      </c>
      <c r="N3125" s="16"/>
      <c r="O3125" s="16"/>
      <c r="P3125" s="13" t="n">
        <v>254</v>
      </c>
      <c r="Q3125" s="17" t="n">
        <f aca="false">+M3125*P3125</f>
        <v>2777.57701293893</v>
      </c>
      <c r="R3125" s="17" t="n">
        <f aca="false">+N3125*P3125</f>
        <v>0</v>
      </c>
      <c r="S3125" s="17"/>
      <c r="T3125" s="18" t="n">
        <f aca="false">+L3125-K3125</f>
        <v>0.0215277777777778</v>
      </c>
      <c r="U3125" s="18" t="n">
        <f aca="false">+T3125*P3125</f>
        <v>5.46805555555556</v>
      </c>
      <c r="V3125" s="18"/>
    </row>
    <row r="3126" s="13" customFormat="true" ht="12" hidden="false" customHeight="false" outlineLevel="0" collapsed="false">
      <c r="A3126" s="12" t="n">
        <v>13921</v>
      </c>
      <c r="B3126" s="13" t="s">
        <v>691</v>
      </c>
      <c r="C3126" s="13" t="s">
        <v>57</v>
      </c>
      <c r="D3126" s="13" t="n">
        <v>2</v>
      </c>
      <c r="E3126" s="13" t="n">
        <v>729</v>
      </c>
      <c r="F3126" s="13" t="s">
        <v>699</v>
      </c>
      <c r="G3126" s="13" t="s">
        <v>24</v>
      </c>
      <c r="H3126" s="13" t="n">
        <v>6</v>
      </c>
      <c r="I3126" s="13" t="n">
        <v>1</v>
      </c>
      <c r="J3126" s="13" t="n">
        <v>11869</v>
      </c>
      <c r="K3126" s="14" t="n">
        <v>0.605555555555555</v>
      </c>
      <c r="L3126" s="15" t="n">
        <v>0.627083333333333</v>
      </c>
      <c r="M3126" s="16" t="n">
        <f aca="false">VLOOKUP(E3126,'Esp. percorsi al 18-10-22'!C:J,8,FALSE())</f>
        <v>10.9353425706257</v>
      </c>
      <c r="N3126" s="16"/>
      <c r="O3126" s="16"/>
      <c r="P3126" s="13" t="n">
        <v>49</v>
      </c>
      <c r="Q3126" s="17" t="n">
        <f aca="false">+M3126*P3126</f>
        <v>535.831785960659</v>
      </c>
      <c r="R3126" s="17" t="n">
        <f aca="false">+N3126*P3126</f>
        <v>0</v>
      </c>
      <c r="S3126" s="17"/>
      <c r="T3126" s="18" t="n">
        <f aca="false">+L3126-K3126</f>
        <v>0.0215277777777778</v>
      </c>
      <c r="U3126" s="18" t="n">
        <f aca="false">+T3126*P3126</f>
        <v>1.05486111111111</v>
      </c>
      <c r="V3126" s="18"/>
    </row>
    <row r="3127" s="13" customFormat="true" ht="12" hidden="false" customHeight="false" outlineLevel="0" collapsed="false">
      <c r="A3127" s="12" t="n">
        <v>13922</v>
      </c>
      <c r="B3127" s="13" t="s">
        <v>691</v>
      </c>
      <c r="C3127" s="13" t="s">
        <v>57</v>
      </c>
      <c r="D3127" s="13" t="n">
        <v>2</v>
      </c>
      <c r="E3127" s="13" t="n">
        <v>729</v>
      </c>
      <c r="F3127" s="13" t="s">
        <v>699</v>
      </c>
      <c r="G3127" s="13" t="s">
        <v>24</v>
      </c>
      <c r="H3127" s="19" t="s">
        <v>27</v>
      </c>
      <c r="I3127" s="13" t="n">
        <v>1</v>
      </c>
      <c r="J3127" s="13" t="n">
        <v>616</v>
      </c>
      <c r="K3127" s="14" t="n">
        <v>0.620138888888889</v>
      </c>
      <c r="L3127" s="15" t="n">
        <v>0.641666666666667</v>
      </c>
      <c r="M3127" s="16" t="n">
        <f aca="false">VLOOKUP(E3127,'Esp. percorsi al 18-10-22'!C:J,8,FALSE())</f>
        <v>10.9353425706257</v>
      </c>
      <c r="N3127" s="16"/>
      <c r="O3127" s="16"/>
      <c r="P3127" s="13" t="n">
        <v>254</v>
      </c>
      <c r="Q3127" s="17" t="n">
        <f aca="false">+M3127*P3127</f>
        <v>2777.57701293893</v>
      </c>
      <c r="R3127" s="17" t="n">
        <f aca="false">+N3127*P3127</f>
        <v>0</v>
      </c>
      <c r="S3127" s="17"/>
      <c r="T3127" s="18" t="n">
        <f aca="false">+L3127-K3127</f>
        <v>0.0215277777777778</v>
      </c>
      <c r="U3127" s="18" t="n">
        <f aca="false">+T3127*P3127</f>
        <v>5.46805555555556</v>
      </c>
      <c r="V3127" s="18"/>
    </row>
    <row r="3128" s="13" customFormat="true" ht="12" hidden="false" customHeight="false" outlineLevel="0" collapsed="false">
      <c r="A3128" s="12" t="n">
        <v>13923</v>
      </c>
      <c r="B3128" s="13" t="s">
        <v>691</v>
      </c>
      <c r="C3128" s="13" t="s">
        <v>57</v>
      </c>
      <c r="D3128" s="13" t="n">
        <v>2</v>
      </c>
      <c r="E3128" s="13" t="n">
        <v>729</v>
      </c>
      <c r="F3128" s="13" t="s">
        <v>699</v>
      </c>
      <c r="G3128" s="13" t="s">
        <v>24</v>
      </c>
      <c r="H3128" s="13" t="n">
        <v>6</v>
      </c>
      <c r="I3128" s="13" t="n">
        <v>1</v>
      </c>
      <c r="J3128" s="13" t="n">
        <v>11874</v>
      </c>
      <c r="K3128" s="14" t="n">
        <v>0.624305555555556</v>
      </c>
      <c r="L3128" s="15" t="n">
        <v>0.645833333333333</v>
      </c>
      <c r="M3128" s="16" t="n">
        <f aca="false">VLOOKUP(E3128,'Esp. percorsi al 18-10-22'!C:J,8,FALSE())</f>
        <v>10.9353425706257</v>
      </c>
      <c r="N3128" s="16"/>
      <c r="O3128" s="16"/>
      <c r="P3128" s="13" t="n">
        <v>49</v>
      </c>
      <c r="Q3128" s="17" t="n">
        <f aca="false">+M3128*P3128</f>
        <v>535.831785960659</v>
      </c>
      <c r="R3128" s="17" t="n">
        <f aca="false">+N3128*P3128</f>
        <v>0</v>
      </c>
      <c r="S3128" s="17"/>
      <c r="T3128" s="18" t="n">
        <f aca="false">+L3128-K3128</f>
        <v>0.0215277777777778</v>
      </c>
      <c r="U3128" s="18" t="n">
        <f aca="false">+T3128*P3128</f>
        <v>1.05486111111111</v>
      </c>
      <c r="V3128" s="18"/>
    </row>
    <row r="3129" s="13" customFormat="true" ht="12" hidden="false" customHeight="false" outlineLevel="0" collapsed="false">
      <c r="A3129" s="12" t="n">
        <v>13924</v>
      </c>
      <c r="B3129" s="13" t="s">
        <v>691</v>
      </c>
      <c r="C3129" s="13" t="s">
        <v>57</v>
      </c>
      <c r="D3129" s="13" t="n">
        <v>2</v>
      </c>
      <c r="E3129" s="13" t="n">
        <v>729</v>
      </c>
      <c r="F3129" s="13" t="s">
        <v>699</v>
      </c>
      <c r="G3129" s="13" t="s">
        <v>24</v>
      </c>
      <c r="H3129" s="19" t="s">
        <v>27</v>
      </c>
      <c r="I3129" s="13" t="n">
        <v>1</v>
      </c>
      <c r="J3129" s="13" t="n">
        <v>606</v>
      </c>
      <c r="K3129" s="14" t="n">
        <v>0.629166666666667</v>
      </c>
      <c r="L3129" s="15" t="n">
        <v>0.650694444444444</v>
      </c>
      <c r="M3129" s="16" t="n">
        <f aca="false">VLOOKUP(E3129,'Esp. percorsi al 18-10-22'!C:J,8,FALSE())</f>
        <v>10.9353425706257</v>
      </c>
      <c r="N3129" s="16"/>
      <c r="O3129" s="16"/>
      <c r="P3129" s="13" t="n">
        <v>254</v>
      </c>
      <c r="Q3129" s="17" t="n">
        <f aca="false">+M3129*P3129</f>
        <v>2777.57701293893</v>
      </c>
      <c r="R3129" s="17" t="n">
        <f aca="false">+N3129*P3129</f>
        <v>0</v>
      </c>
      <c r="S3129" s="17"/>
      <c r="T3129" s="18" t="n">
        <f aca="false">+L3129-K3129</f>
        <v>0.0215277777777778</v>
      </c>
      <c r="U3129" s="18" t="n">
        <f aca="false">+T3129*P3129</f>
        <v>5.46805555555556</v>
      </c>
      <c r="V3129" s="18"/>
    </row>
    <row r="3130" s="13" customFormat="true" ht="12" hidden="false" customHeight="false" outlineLevel="0" collapsed="false">
      <c r="A3130" s="12" t="n">
        <v>13925</v>
      </c>
      <c r="B3130" s="13" t="s">
        <v>691</v>
      </c>
      <c r="C3130" s="13" t="s">
        <v>57</v>
      </c>
      <c r="D3130" s="13" t="n">
        <v>2</v>
      </c>
      <c r="E3130" s="13" t="n">
        <v>729</v>
      </c>
      <c r="F3130" s="13" t="s">
        <v>699</v>
      </c>
      <c r="G3130" s="13" t="s">
        <v>24</v>
      </c>
      <c r="H3130" s="13" t="n">
        <v>6</v>
      </c>
      <c r="I3130" s="13" t="n">
        <v>1</v>
      </c>
      <c r="J3130" s="13" t="n">
        <v>11878</v>
      </c>
      <c r="K3130" s="14" t="n">
        <v>0.633333333333333</v>
      </c>
      <c r="L3130" s="15" t="n">
        <v>0.654861111111111</v>
      </c>
      <c r="M3130" s="16" t="n">
        <f aca="false">VLOOKUP(E3130,'Esp. percorsi al 18-10-22'!C:J,8,FALSE())</f>
        <v>10.9353425706257</v>
      </c>
      <c r="N3130" s="16"/>
      <c r="O3130" s="16"/>
      <c r="P3130" s="13" t="n">
        <v>49</v>
      </c>
      <c r="Q3130" s="17" t="n">
        <f aca="false">+M3130*P3130</f>
        <v>535.831785960659</v>
      </c>
      <c r="R3130" s="17" t="n">
        <f aca="false">+N3130*P3130</f>
        <v>0</v>
      </c>
      <c r="S3130" s="17"/>
      <c r="T3130" s="18" t="n">
        <f aca="false">+L3130-K3130</f>
        <v>0.0215277777777778</v>
      </c>
      <c r="U3130" s="18" t="n">
        <f aca="false">+T3130*P3130</f>
        <v>1.05486111111111</v>
      </c>
      <c r="V3130" s="18"/>
    </row>
    <row r="3131" s="13" customFormat="true" ht="12" hidden="false" customHeight="false" outlineLevel="0" collapsed="false">
      <c r="A3131" s="12" t="n">
        <v>13620</v>
      </c>
      <c r="B3131" s="13" t="s">
        <v>691</v>
      </c>
      <c r="C3131" s="13" t="s">
        <v>57</v>
      </c>
      <c r="D3131" s="13" t="n">
        <v>2</v>
      </c>
      <c r="E3131" s="13" t="n">
        <v>729</v>
      </c>
      <c r="F3131" s="13" t="s">
        <v>699</v>
      </c>
      <c r="G3131" s="13" t="s">
        <v>24</v>
      </c>
      <c r="H3131" s="13" t="s">
        <v>25</v>
      </c>
      <c r="I3131" s="13" t="n">
        <v>1</v>
      </c>
      <c r="J3131" s="13" t="n">
        <v>11881</v>
      </c>
      <c r="K3131" s="14" t="n">
        <v>0.650694444444444</v>
      </c>
      <c r="L3131" s="15" t="n">
        <v>0.672222222222222</v>
      </c>
      <c r="M3131" s="16" t="n">
        <f aca="false">VLOOKUP(E3131,'Esp. percorsi al 18-10-22'!C:J,8,FALSE())</f>
        <v>10.9353425706257</v>
      </c>
      <c r="N3131" s="16"/>
      <c r="O3131" s="16"/>
      <c r="P3131" s="13" t="n">
        <v>303</v>
      </c>
      <c r="Q3131" s="17" t="n">
        <f aca="false">+M3131*P3131</f>
        <v>3313.40879889959</v>
      </c>
      <c r="R3131" s="17" t="n">
        <f aca="false">+N3131*P3131</f>
        <v>0</v>
      </c>
      <c r="S3131" s="17"/>
      <c r="T3131" s="18" t="n">
        <f aca="false">+L3131-K3131</f>
        <v>0.0215277777777778</v>
      </c>
      <c r="U3131" s="18" t="n">
        <f aca="false">+T3131*P3131</f>
        <v>6.52291666666667</v>
      </c>
      <c r="V3131" s="18"/>
    </row>
    <row r="3132" s="13" customFormat="true" ht="12" hidden="false" customHeight="false" outlineLevel="0" collapsed="false">
      <c r="A3132" s="12" t="n">
        <v>13621</v>
      </c>
      <c r="B3132" s="13" t="s">
        <v>691</v>
      </c>
      <c r="C3132" s="13" t="s">
        <v>57</v>
      </c>
      <c r="D3132" s="13" t="n">
        <v>2</v>
      </c>
      <c r="E3132" s="13" t="n">
        <v>729</v>
      </c>
      <c r="F3132" s="13" t="s">
        <v>699</v>
      </c>
      <c r="G3132" s="13" t="s">
        <v>24</v>
      </c>
      <c r="H3132" s="13" t="s">
        <v>25</v>
      </c>
      <c r="I3132" s="13" t="n">
        <v>1</v>
      </c>
      <c r="J3132" s="13" t="n">
        <v>11883</v>
      </c>
      <c r="K3132" s="14" t="n">
        <v>0.66875</v>
      </c>
      <c r="L3132" s="15" t="n">
        <v>0.690277777777778</v>
      </c>
      <c r="M3132" s="16" t="n">
        <f aca="false">VLOOKUP(E3132,'Esp. percorsi al 18-10-22'!C:J,8,FALSE())</f>
        <v>10.9353425706257</v>
      </c>
      <c r="N3132" s="16"/>
      <c r="O3132" s="16"/>
      <c r="P3132" s="13" t="n">
        <v>303</v>
      </c>
      <c r="Q3132" s="17" t="n">
        <f aca="false">+M3132*P3132</f>
        <v>3313.40879889959</v>
      </c>
      <c r="R3132" s="17" t="n">
        <f aca="false">+N3132*P3132</f>
        <v>0</v>
      </c>
      <c r="S3132" s="17"/>
      <c r="T3132" s="18" t="n">
        <f aca="false">+L3132-K3132</f>
        <v>0.0215277777777778</v>
      </c>
      <c r="U3132" s="18" t="n">
        <f aca="false">+T3132*P3132</f>
        <v>6.52291666666667</v>
      </c>
      <c r="V3132" s="18"/>
    </row>
    <row r="3133" s="13" customFormat="true" ht="12" hidden="false" customHeight="false" outlineLevel="0" collapsed="false">
      <c r="A3133" s="12" t="n">
        <v>13622</v>
      </c>
      <c r="B3133" s="13" t="s">
        <v>691</v>
      </c>
      <c r="C3133" s="13" t="s">
        <v>57</v>
      </c>
      <c r="D3133" s="13" t="n">
        <v>2</v>
      </c>
      <c r="E3133" s="13" t="n">
        <v>729</v>
      </c>
      <c r="F3133" s="13" t="s">
        <v>699</v>
      </c>
      <c r="G3133" s="13" t="s">
        <v>24</v>
      </c>
      <c r="H3133" s="13" t="s">
        <v>25</v>
      </c>
      <c r="I3133" s="13" t="n">
        <v>1</v>
      </c>
      <c r="J3133" s="13" t="n">
        <v>607</v>
      </c>
      <c r="K3133" s="14" t="n">
        <v>0.677777777777778</v>
      </c>
      <c r="L3133" s="15" t="n">
        <v>0.699305555555556</v>
      </c>
      <c r="M3133" s="16" t="n">
        <f aca="false">VLOOKUP(E3133,'Esp. percorsi al 18-10-22'!C:J,8,FALSE())</f>
        <v>10.9353425706257</v>
      </c>
      <c r="N3133" s="16"/>
      <c r="O3133" s="16"/>
      <c r="P3133" s="13" t="n">
        <v>303</v>
      </c>
      <c r="Q3133" s="17" t="n">
        <f aca="false">+M3133*P3133</f>
        <v>3313.40879889959</v>
      </c>
      <c r="R3133" s="17" t="n">
        <f aca="false">+N3133*P3133</f>
        <v>0</v>
      </c>
      <c r="S3133" s="17"/>
      <c r="T3133" s="18" t="n">
        <f aca="false">+L3133-K3133</f>
        <v>0.0215277777777778</v>
      </c>
      <c r="U3133" s="18" t="n">
        <f aca="false">+T3133*P3133</f>
        <v>6.52291666666667</v>
      </c>
      <c r="V3133" s="18"/>
    </row>
    <row r="3134" s="13" customFormat="true" ht="12" hidden="false" customHeight="false" outlineLevel="0" collapsed="false">
      <c r="A3134" s="12" t="n">
        <v>13623</v>
      </c>
      <c r="B3134" s="13" t="s">
        <v>691</v>
      </c>
      <c r="C3134" s="13" t="s">
        <v>57</v>
      </c>
      <c r="D3134" s="13" t="n">
        <v>2</v>
      </c>
      <c r="E3134" s="13" t="n">
        <v>729</v>
      </c>
      <c r="F3134" s="13" t="s">
        <v>699</v>
      </c>
      <c r="G3134" s="13" t="s">
        <v>24</v>
      </c>
      <c r="H3134" s="13" t="s">
        <v>25</v>
      </c>
      <c r="I3134" s="13" t="n">
        <v>1</v>
      </c>
      <c r="J3134" s="13" t="n">
        <v>618</v>
      </c>
      <c r="K3134" s="14" t="n">
        <v>0.695833333333333</v>
      </c>
      <c r="L3134" s="15" t="n">
        <v>0.717361111111111</v>
      </c>
      <c r="M3134" s="16" t="n">
        <f aca="false">VLOOKUP(E3134,'Esp. percorsi al 18-10-22'!C:J,8,FALSE())</f>
        <v>10.9353425706257</v>
      </c>
      <c r="N3134" s="16"/>
      <c r="O3134" s="16"/>
      <c r="P3134" s="13" t="n">
        <v>303</v>
      </c>
      <c r="Q3134" s="17" t="n">
        <f aca="false">+M3134*P3134</f>
        <v>3313.40879889959</v>
      </c>
      <c r="R3134" s="17" t="n">
        <f aca="false">+N3134*P3134</f>
        <v>0</v>
      </c>
      <c r="S3134" s="17"/>
      <c r="T3134" s="18" t="n">
        <f aca="false">+L3134-K3134</f>
        <v>0.0215277777777778</v>
      </c>
      <c r="U3134" s="18" t="n">
        <f aca="false">+T3134*P3134</f>
        <v>6.52291666666667</v>
      </c>
      <c r="V3134" s="18"/>
    </row>
    <row r="3135" s="13" customFormat="true" ht="12" hidden="false" customHeight="false" outlineLevel="0" collapsed="false">
      <c r="A3135" s="12" t="n">
        <v>13624</v>
      </c>
      <c r="B3135" s="13" t="s">
        <v>691</v>
      </c>
      <c r="C3135" s="13" t="s">
        <v>57</v>
      </c>
      <c r="D3135" s="13" t="n">
        <v>2</v>
      </c>
      <c r="E3135" s="13" t="n">
        <v>729</v>
      </c>
      <c r="F3135" s="13" t="s">
        <v>699</v>
      </c>
      <c r="G3135" s="13" t="s">
        <v>24</v>
      </c>
      <c r="H3135" s="13" t="s">
        <v>25</v>
      </c>
      <c r="I3135" s="13" t="n">
        <v>1</v>
      </c>
      <c r="J3135" s="13" t="n">
        <v>608</v>
      </c>
      <c r="K3135" s="14" t="n">
        <v>0.713888888888889</v>
      </c>
      <c r="L3135" s="15" t="n">
        <v>0.735416666666667</v>
      </c>
      <c r="M3135" s="16" t="n">
        <f aca="false">VLOOKUP(E3135,'Esp. percorsi al 18-10-22'!C:J,8,FALSE())</f>
        <v>10.9353425706257</v>
      </c>
      <c r="N3135" s="16"/>
      <c r="O3135" s="16"/>
      <c r="P3135" s="13" t="n">
        <v>303</v>
      </c>
      <c r="Q3135" s="17" t="n">
        <f aca="false">+M3135*P3135</f>
        <v>3313.40879889959</v>
      </c>
      <c r="R3135" s="17" t="n">
        <f aca="false">+N3135*P3135</f>
        <v>0</v>
      </c>
      <c r="S3135" s="17"/>
      <c r="T3135" s="18" t="n">
        <f aca="false">+L3135-K3135</f>
        <v>0.0215277777777778</v>
      </c>
      <c r="U3135" s="18" t="n">
        <f aca="false">+T3135*P3135</f>
        <v>6.52291666666667</v>
      </c>
      <c r="V3135" s="18"/>
    </row>
    <row r="3136" s="13" customFormat="true" ht="12" hidden="false" customHeight="false" outlineLevel="0" collapsed="false">
      <c r="A3136" s="12" t="n">
        <v>13625</v>
      </c>
      <c r="B3136" s="13" t="s">
        <v>691</v>
      </c>
      <c r="C3136" s="13" t="s">
        <v>57</v>
      </c>
      <c r="D3136" s="13" t="n">
        <v>2</v>
      </c>
      <c r="E3136" s="13" t="n">
        <v>729</v>
      </c>
      <c r="F3136" s="13" t="s">
        <v>699</v>
      </c>
      <c r="G3136" s="13" t="s">
        <v>24</v>
      </c>
      <c r="H3136" s="13" t="s">
        <v>25</v>
      </c>
      <c r="I3136" s="13" t="n">
        <v>1</v>
      </c>
      <c r="J3136" s="13" t="n">
        <v>11896</v>
      </c>
      <c r="K3136" s="14" t="n">
        <v>0.722916666666667</v>
      </c>
      <c r="L3136" s="15" t="n">
        <v>0.744444444444444</v>
      </c>
      <c r="M3136" s="16" t="n">
        <f aca="false">VLOOKUP(E3136,'Esp. percorsi al 18-10-22'!C:J,8,FALSE())</f>
        <v>10.9353425706257</v>
      </c>
      <c r="N3136" s="16"/>
      <c r="O3136" s="16"/>
      <c r="P3136" s="13" t="n">
        <v>303</v>
      </c>
      <c r="Q3136" s="17" t="n">
        <f aca="false">+M3136*P3136</f>
        <v>3313.40879889959</v>
      </c>
      <c r="R3136" s="17" t="n">
        <f aca="false">+N3136*P3136</f>
        <v>0</v>
      </c>
      <c r="S3136" s="17"/>
      <c r="T3136" s="18" t="n">
        <f aca="false">+L3136-K3136</f>
        <v>0.0215277777777778</v>
      </c>
      <c r="U3136" s="18" t="n">
        <f aca="false">+T3136*P3136</f>
        <v>6.52291666666667</v>
      </c>
      <c r="V3136" s="18"/>
    </row>
    <row r="3137" s="13" customFormat="true" ht="12" hidden="false" customHeight="false" outlineLevel="0" collapsed="false">
      <c r="A3137" s="12" t="n">
        <v>13626</v>
      </c>
      <c r="B3137" s="13" t="s">
        <v>691</v>
      </c>
      <c r="C3137" s="13" t="s">
        <v>57</v>
      </c>
      <c r="D3137" s="13" t="n">
        <v>2</v>
      </c>
      <c r="E3137" s="13" t="n">
        <v>729</v>
      </c>
      <c r="F3137" s="13" t="s">
        <v>699</v>
      </c>
      <c r="G3137" s="13" t="s">
        <v>24</v>
      </c>
      <c r="H3137" s="13" t="s">
        <v>25</v>
      </c>
      <c r="I3137" s="13" t="n">
        <v>1</v>
      </c>
      <c r="J3137" s="13" t="n">
        <v>619</v>
      </c>
      <c r="K3137" s="14" t="n">
        <v>0.740972222222222</v>
      </c>
      <c r="L3137" s="15" t="n">
        <v>0.7625</v>
      </c>
      <c r="M3137" s="16" t="n">
        <f aca="false">VLOOKUP(E3137,'Esp. percorsi al 18-10-22'!C:J,8,FALSE())</f>
        <v>10.9353425706257</v>
      </c>
      <c r="N3137" s="16"/>
      <c r="O3137" s="16"/>
      <c r="P3137" s="13" t="n">
        <v>303</v>
      </c>
      <c r="Q3137" s="17" t="n">
        <f aca="false">+M3137*P3137</f>
        <v>3313.40879889959</v>
      </c>
      <c r="R3137" s="17" t="n">
        <f aca="false">+N3137*P3137</f>
        <v>0</v>
      </c>
      <c r="S3137" s="17"/>
      <c r="T3137" s="18" t="n">
        <f aca="false">+L3137-K3137</f>
        <v>0.0215277777777778</v>
      </c>
      <c r="U3137" s="18" t="n">
        <f aca="false">+T3137*P3137</f>
        <v>6.52291666666667</v>
      </c>
      <c r="V3137" s="18"/>
    </row>
    <row r="3138" s="13" customFormat="true" ht="12" hidden="false" customHeight="false" outlineLevel="0" collapsed="false">
      <c r="A3138" s="12" t="n">
        <v>13627</v>
      </c>
      <c r="B3138" s="13" t="s">
        <v>691</v>
      </c>
      <c r="C3138" s="13" t="s">
        <v>57</v>
      </c>
      <c r="D3138" s="13" t="n">
        <v>2</v>
      </c>
      <c r="E3138" s="13" t="n">
        <v>729</v>
      </c>
      <c r="F3138" s="13" t="s">
        <v>699</v>
      </c>
      <c r="G3138" s="13" t="s">
        <v>24</v>
      </c>
      <c r="H3138" s="13" t="s">
        <v>25</v>
      </c>
      <c r="I3138" s="13" t="n">
        <v>1</v>
      </c>
      <c r="J3138" s="13" t="n">
        <v>609</v>
      </c>
      <c r="K3138" s="14" t="n">
        <v>0.759027777777778</v>
      </c>
      <c r="L3138" s="15" t="n">
        <v>0.780555555555556</v>
      </c>
      <c r="M3138" s="16" t="n">
        <f aca="false">VLOOKUP(E3138,'Esp. percorsi al 18-10-22'!C:J,8,FALSE())</f>
        <v>10.9353425706257</v>
      </c>
      <c r="N3138" s="16"/>
      <c r="O3138" s="16"/>
      <c r="P3138" s="13" t="n">
        <v>303</v>
      </c>
      <c r="Q3138" s="17" t="n">
        <f aca="false">+M3138*P3138</f>
        <v>3313.40879889959</v>
      </c>
      <c r="R3138" s="17" t="n">
        <f aca="false">+N3138*P3138</f>
        <v>0</v>
      </c>
      <c r="S3138" s="17"/>
      <c r="T3138" s="18" t="n">
        <f aca="false">+L3138-K3138</f>
        <v>0.0215277777777778</v>
      </c>
      <c r="U3138" s="18" t="n">
        <f aca="false">+T3138*P3138</f>
        <v>6.52291666666667</v>
      </c>
      <c r="V3138" s="18"/>
    </row>
    <row r="3139" s="13" customFormat="true" ht="12" hidden="false" customHeight="false" outlineLevel="0" collapsed="false">
      <c r="A3139" s="12" t="n">
        <v>13629</v>
      </c>
      <c r="B3139" s="13" t="s">
        <v>691</v>
      </c>
      <c r="C3139" s="13" t="s">
        <v>57</v>
      </c>
      <c r="D3139" s="13" t="n">
        <v>2</v>
      </c>
      <c r="E3139" s="13" t="n">
        <v>729</v>
      </c>
      <c r="F3139" s="13" t="s">
        <v>699</v>
      </c>
      <c r="G3139" s="13" t="s">
        <v>24</v>
      </c>
      <c r="H3139" s="13" t="s">
        <v>25</v>
      </c>
      <c r="I3139" s="13" t="n">
        <v>1</v>
      </c>
      <c r="J3139" s="13" t="n">
        <v>11905</v>
      </c>
      <c r="K3139" s="14" t="n">
        <v>0.768055555555556</v>
      </c>
      <c r="L3139" s="15" t="n">
        <v>0.789583333333333</v>
      </c>
      <c r="M3139" s="16" t="n">
        <f aca="false">VLOOKUP(E3139,'Esp. percorsi al 18-10-22'!C:J,8,FALSE())</f>
        <v>10.9353425706257</v>
      </c>
      <c r="N3139" s="16"/>
      <c r="O3139" s="16"/>
      <c r="P3139" s="13" t="n">
        <v>303</v>
      </c>
      <c r="Q3139" s="17" t="n">
        <f aca="false">+M3139*P3139</f>
        <v>3313.40879889959</v>
      </c>
      <c r="R3139" s="17" t="n">
        <f aca="false">+N3139*P3139</f>
        <v>0</v>
      </c>
      <c r="S3139" s="17"/>
      <c r="T3139" s="18" t="n">
        <f aca="false">+L3139-K3139</f>
        <v>0.0215277777777778</v>
      </c>
      <c r="U3139" s="18" t="n">
        <f aca="false">+T3139*P3139</f>
        <v>6.52291666666667</v>
      </c>
      <c r="V3139" s="18"/>
    </row>
    <row r="3140" s="13" customFormat="true" ht="12" hidden="false" customHeight="false" outlineLevel="0" collapsed="false">
      <c r="A3140" s="12" t="n">
        <v>13630</v>
      </c>
      <c r="B3140" s="13" t="s">
        <v>691</v>
      </c>
      <c r="C3140" s="13" t="s">
        <v>57</v>
      </c>
      <c r="D3140" s="13" t="n">
        <v>2</v>
      </c>
      <c r="E3140" s="13" t="n">
        <v>729</v>
      </c>
      <c r="F3140" s="13" t="s">
        <v>699</v>
      </c>
      <c r="G3140" s="13" t="s">
        <v>24</v>
      </c>
      <c r="H3140" s="13" t="s">
        <v>25</v>
      </c>
      <c r="I3140" s="13" t="n">
        <v>1</v>
      </c>
      <c r="J3140" s="13" t="n">
        <v>11910</v>
      </c>
      <c r="K3140" s="14" t="n">
        <v>0.786111111111111</v>
      </c>
      <c r="L3140" s="15" t="n">
        <v>0.807638888888889</v>
      </c>
      <c r="M3140" s="16" t="n">
        <f aca="false">VLOOKUP(E3140,'Esp. percorsi al 18-10-22'!C:J,8,FALSE())</f>
        <v>10.9353425706257</v>
      </c>
      <c r="N3140" s="16"/>
      <c r="O3140" s="16"/>
      <c r="P3140" s="13" t="n">
        <v>303</v>
      </c>
      <c r="Q3140" s="17" t="n">
        <f aca="false">+M3140*P3140</f>
        <v>3313.40879889959</v>
      </c>
      <c r="R3140" s="17" t="n">
        <f aca="false">+N3140*P3140</f>
        <v>0</v>
      </c>
      <c r="S3140" s="17"/>
      <c r="T3140" s="18" t="n">
        <f aca="false">+L3140-K3140</f>
        <v>0.0215277777777778</v>
      </c>
      <c r="U3140" s="18" t="n">
        <f aca="false">+T3140*P3140</f>
        <v>6.52291666666667</v>
      </c>
      <c r="V3140" s="18"/>
    </row>
    <row r="3141" s="13" customFormat="true" ht="12" hidden="false" customHeight="false" outlineLevel="0" collapsed="false">
      <c r="A3141" s="12" t="n">
        <v>13631</v>
      </c>
      <c r="B3141" s="13" t="s">
        <v>691</v>
      </c>
      <c r="C3141" s="13" t="s">
        <v>57</v>
      </c>
      <c r="D3141" s="13" t="n">
        <v>2</v>
      </c>
      <c r="E3141" s="13" t="n">
        <v>729</v>
      </c>
      <c r="F3141" s="13" t="s">
        <v>699</v>
      </c>
      <c r="G3141" s="13" t="s">
        <v>24</v>
      </c>
      <c r="H3141" s="13" t="s">
        <v>25</v>
      </c>
      <c r="I3141" s="13" t="n">
        <v>1</v>
      </c>
      <c r="J3141" s="13" t="n">
        <v>2462</v>
      </c>
      <c r="K3141" s="14" t="n">
        <v>0.804166666666667</v>
      </c>
      <c r="L3141" s="15" t="n">
        <v>0.825694444444444</v>
      </c>
      <c r="M3141" s="16" t="n">
        <f aca="false">VLOOKUP(E3141,'Esp. percorsi al 18-10-22'!C:J,8,FALSE())</f>
        <v>10.9353425706257</v>
      </c>
      <c r="N3141" s="16"/>
      <c r="O3141" s="16"/>
      <c r="P3141" s="13" t="n">
        <v>303</v>
      </c>
      <c r="Q3141" s="17" t="n">
        <f aca="false">+M3141*P3141</f>
        <v>3313.40879889959</v>
      </c>
      <c r="R3141" s="17" t="n">
        <f aca="false">+N3141*P3141</f>
        <v>0</v>
      </c>
      <c r="S3141" s="17"/>
      <c r="T3141" s="18" t="n">
        <f aca="false">+L3141-K3141</f>
        <v>0.0215277777777778</v>
      </c>
      <c r="U3141" s="18" t="n">
        <f aca="false">+T3141*P3141</f>
        <v>6.52291666666667</v>
      </c>
      <c r="V3141" s="18"/>
    </row>
    <row r="3142" s="13" customFormat="true" ht="12" hidden="false" customHeight="false" outlineLevel="0" collapsed="false">
      <c r="A3142" s="12" t="n">
        <v>13632</v>
      </c>
      <c r="B3142" s="13" t="s">
        <v>691</v>
      </c>
      <c r="C3142" s="13" t="s">
        <v>57</v>
      </c>
      <c r="D3142" s="13" t="n">
        <v>2</v>
      </c>
      <c r="E3142" s="13" t="n">
        <v>729</v>
      </c>
      <c r="F3142" s="13" t="s">
        <v>699</v>
      </c>
      <c r="G3142" s="13" t="s">
        <v>24</v>
      </c>
      <c r="H3142" s="13" t="s">
        <v>25</v>
      </c>
      <c r="I3142" s="13" t="n">
        <v>1</v>
      </c>
      <c r="J3142" s="13" t="n">
        <v>11917</v>
      </c>
      <c r="K3142" s="14" t="n">
        <v>0.813194444444444</v>
      </c>
      <c r="L3142" s="15" t="n">
        <v>0.834722222222222</v>
      </c>
      <c r="M3142" s="16" t="n">
        <f aca="false">VLOOKUP(E3142,'Esp. percorsi al 18-10-22'!C:J,8,FALSE())</f>
        <v>10.9353425706257</v>
      </c>
      <c r="N3142" s="16"/>
      <c r="O3142" s="16"/>
      <c r="P3142" s="13" t="n">
        <v>303</v>
      </c>
      <c r="Q3142" s="17" t="n">
        <f aca="false">+M3142*P3142</f>
        <v>3313.40879889959</v>
      </c>
      <c r="R3142" s="17" t="n">
        <f aca="false">+N3142*P3142</f>
        <v>0</v>
      </c>
      <c r="S3142" s="17"/>
      <c r="T3142" s="18" t="n">
        <f aca="false">+L3142-K3142</f>
        <v>0.0215277777777778</v>
      </c>
      <c r="U3142" s="18" t="n">
        <f aca="false">+T3142*P3142</f>
        <v>6.52291666666667</v>
      </c>
      <c r="V3142" s="18"/>
    </row>
    <row r="3143" s="13" customFormat="true" ht="12" hidden="false" customHeight="false" outlineLevel="0" collapsed="false">
      <c r="A3143" s="12" t="n">
        <v>13633</v>
      </c>
      <c r="B3143" s="13" t="s">
        <v>691</v>
      </c>
      <c r="C3143" s="13" t="s">
        <v>57</v>
      </c>
      <c r="D3143" s="13" t="n">
        <v>2</v>
      </c>
      <c r="E3143" s="13" t="n">
        <v>729</v>
      </c>
      <c r="F3143" s="13" t="s">
        <v>699</v>
      </c>
      <c r="G3143" s="13" t="s">
        <v>24</v>
      </c>
      <c r="H3143" s="13" t="s">
        <v>25</v>
      </c>
      <c r="I3143" s="13" t="n">
        <v>1</v>
      </c>
      <c r="J3143" s="13" t="n">
        <v>621</v>
      </c>
      <c r="K3143" s="14" t="n">
        <v>0.83125</v>
      </c>
      <c r="L3143" s="15" t="n">
        <v>0.852777777777778</v>
      </c>
      <c r="M3143" s="16" t="n">
        <f aca="false">VLOOKUP(E3143,'Esp. percorsi al 18-10-22'!C:J,8,FALSE())</f>
        <v>10.9353425706257</v>
      </c>
      <c r="N3143" s="16"/>
      <c r="O3143" s="16"/>
      <c r="P3143" s="13" t="n">
        <v>303</v>
      </c>
      <c r="Q3143" s="17" t="n">
        <f aca="false">+M3143*P3143</f>
        <v>3313.40879889959</v>
      </c>
      <c r="R3143" s="17" t="n">
        <f aca="false">+N3143*P3143</f>
        <v>0</v>
      </c>
      <c r="S3143" s="17"/>
      <c r="T3143" s="18" t="n">
        <f aca="false">+L3143-K3143</f>
        <v>0.0215277777777778</v>
      </c>
      <c r="U3143" s="18" t="n">
        <f aca="false">+T3143*P3143</f>
        <v>6.52291666666667</v>
      </c>
      <c r="V3143" s="18"/>
    </row>
    <row r="3144" s="13" customFormat="true" ht="12" hidden="false" customHeight="false" outlineLevel="0" collapsed="false">
      <c r="A3144" s="12" t="n">
        <v>13796</v>
      </c>
      <c r="B3144" s="13" t="s">
        <v>691</v>
      </c>
      <c r="C3144" s="13" t="s">
        <v>57</v>
      </c>
      <c r="D3144" s="13" t="n">
        <v>1</v>
      </c>
      <c r="E3144" s="13" t="n">
        <v>736</v>
      </c>
      <c r="F3144" s="13" t="s">
        <v>700</v>
      </c>
      <c r="G3144" s="13" t="s">
        <v>24</v>
      </c>
      <c r="H3144" s="13" t="n">
        <v>6</v>
      </c>
      <c r="I3144" s="13" t="n">
        <v>1</v>
      </c>
      <c r="J3144" s="13" t="n">
        <v>11931</v>
      </c>
      <c r="K3144" s="14" t="n">
        <v>0.340277777777778</v>
      </c>
      <c r="L3144" s="15" t="n">
        <v>0.361805555555556</v>
      </c>
      <c r="M3144" s="16" t="n">
        <f aca="false">VLOOKUP(E3144,'Esp. percorsi al 18-10-22'!C:J,8,FALSE())</f>
        <v>11.0746674913371</v>
      </c>
      <c r="N3144" s="16"/>
      <c r="O3144" s="16"/>
      <c r="P3144" s="13" t="n">
        <v>49</v>
      </c>
      <c r="Q3144" s="17" t="n">
        <f aca="false">+M3144*P3144</f>
        <v>542.658707075518</v>
      </c>
      <c r="R3144" s="17" t="n">
        <f aca="false">+N3144*P3144</f>
        <v>0</v>
      </c>
      <c r="S3144" s="17"/>
      <c r="T3144" s="18" t="n">
        <f aca="false">+L3144-K3144</f>
        <v>0.0215277777777778</v>
      </c>
      <c r="U3144" s="18" t="n">
        <f aca="false">+T3144*P3144</f>
        <v>1.05486111111111</v>
      </c>
      <c r="V3144" s="18"/>
    </row>
    <row r="3145" s="13" customFormat="true" ht="12" hidden="false" customHeight="false" outlineLevel="0" collapsed="false">
      <c r="A3145" s="12" t="n">
        <v>13797</v>
      </c>
      <c r="B3145" s="13" t="s">
        <v>691</v>
      </c>
      <c r="C3145" s="13" t="s">
        <v>57</v>
      </c>
      <c r="D3145" s="13" t="n">
        <v>1</v>
      </c>
      <c r="E3145" s="13" t="n">
        <v>736</v>
      </c>
      <c r="F3145" s="13" t="s">
        <v>700</v>
      </c>
      <c r="G3145" s="13" t="s">
        <v>24</v>
      </c>
      <c r="H3145" s="19" t="s">
        <v>27</v>
      </c>
      <c r="I3145" s="13" t="n">
        <v>1</v>
      </c>
      <c r="J3145" s="13" t="n">
        <v>623</v>
      </c>
      <c r="K3145" s="14" t="n">
        <v>0.342361111111111</v>
      </c>
      <c r="L3145" s="15" t="n">
        <v>0.363888888888889</v>
      </c>
      <c r="M3145" s="16" t="n">
        <f aca="false">VLOOKUP(E3145,'Esp. percorsi al 18-10-22'!C:J,8,FALSE())</f>
        <v>11.0746674913371</v>
      </c>
      <c r="N3145" s="16"/>
      <c r="O3145" s="16"/>
      <c r="P3145" s="13" t="n">
        <v>254</v>
      </c>
      <c r="Q3145" s="17" t="n">
        <f aca="false">+M3145*P3145</f>
        <v>2812.96554279962</v>
      </c>
      <c r="R3145" s="17" t="n">
        <f aca="false">+N3145*P3145</f>
        <v>0</v>
      </c>
      <c r="S3145" s="17"/>
      <c r="T3145" s="18" t="n">
        <f aca="false">+L3145-K3145</f>
        <v>0.0215277777777778</v>
      </c>
      <c r="U3145" s="18" t="n">
        <f aca="false">+T3145*P3145</f>
        <v>5.46805555555556</v>
      </c>
      <c r="V3145" s="18"/>
    </row>
    <row r="3146" s="13" customFormat="true" ht="12" hidden="false" customHeight="false" outlineLevel="0" collapsed="false">
      <c r="A3146" s="12" t="n">
        <v>13798</v>
      </c>
      <c r="B3146" s="13" t="s">
        <v>691</v>
      </c>
      <c r="C3146" s="13" t="s">
        <v>57</v>
      </c>
      <c r="D3146" s="13" t="n">
        <v>1</v>
      </c>
      <c r="E3146" s="13" t="n">
        <v>736</v>
      </c>
      <c r="F3146" s="13" t="s">
        <v>700</v>
      </c>
      <c r="G3146" s="13" t="s">
        <v>24</v>
      </c>
      <c r="H3146" s="19" t="s">
        <v>27</v>
      </c>
      <c r="I3146" s="13" t="n">
        <v>1</v>
      </c>
      <c r="J3146" s="13" t="n">
        <v>635</v>
      </c>
      <c r="K3146" s="14" t="n">
        <v>0.35625</v>
      </c>
      <c r="L3146" s="15" t="n">
        <v>0.377777777777778</v>
      </c>
      <c r="M3146" s="16" t="n">
        <f aca="false">VLOOKUP(E3146,'Esp. percorsi al 18-10-22'!C:J,8,FALSE())</f>
        <v>11.0746674913371</v>
      </c>
      <c r="N3146" s="16"/>
      <c r="O3146" s="16"/>
      <c r="P3146" s="13" t="n">
        <v>254</v>
      </c>
      <c r="Q3146" s="17" t="n">
        <f aca="false">+M3146*P3146</f>
        <v>2812.96554279962</v>
      </c>
      <c r="R3146" s="17" t="n">
        <f aca="false">+N3146*P3146</f>
        <v>0</v>
      </c>
      <c r="S3146" s="17"/>
      <c r="T3146" s="18" t="n">
        <f aca="false">+L3146-K3146</f>
        <v>0.0215277777777778</v>
      </c>
      <c r="U3146" s="18" t="n">
        <f aca="false">+T3146*P3146</f>
        <v>5.46805555555556</v>
      </c>
      <c r="V3146" s="18"/>
    </row>
    <row r="3147" s="13" customFormat="true" ht="12" hidden="false" customHeight="false" outlineLevel="0" collapsed="false">
      <c r="A3147" s="12" t="n">
        <v>13799</v>
      </c>
      <c r="B3147" s="13" t="s">
        <v>691</v>
      </c>
      <c r="C3147" s="13" t="s">
        <v>57</v>
      </c>
      <c r="D3147" s="13" t="n">
        <v>1</v>
      </c>
      <c r="E3147" s="13" t="n">
        <v>736</v>
      </c>
      <c r="F3147" s="13" t="s">
        <v>700</v>
      </c>
      <c r="G3147" s="13" t="s">
        <v>24</v>
      </c>
      <c r="H3147" s="13" t="n">
        <v>6</v>
      </c>
      <c r="I3147" s="13" t="n">
        <v>1</v>
      </c>
      <c r="J3147" s="13" t="n">
        <v>11933</v>
      </c>
      <c r="K3147" s="14" t="n">
        <v>0.358333333333333</v>
      </c>
      <c r="L3147" s="15" t="n">
        <v>0.379861111111111</v>
      </c>
      <c r="M3147" s="16" t="n">
        <f aca="false">VLOOKUP(E3147,'Esp. percorsi al 18-10-22'!C:J,8,FALSE())</f>
        <v>11.0746674913371</v>
      </c>
      <c r="N3147" s="16"/>
      <c r="O3147" s="16"/>
      <c r="P3147" s="13" t="n">
        <v>49</v>
      </c>
      <c r="Q3147" s="17" t="n">
        <f aca="false">+M3147*P3147</f>
        <v>542.658707075518</v>
      </c>
      <c r="R3147" s="17" t="n">
        <f aca="false">+N3147*P3147</f>
        <v>0</v>
      </c>
      <c r="S3147" s="17"/>
      <c r="T3147" s="18" t="n">
        <f aca="false">+L3147-K3147</f>
        <v>0.0215277777777778</v>
      </c>
      <c r="U3147" s="18" t="n">
        <f aca="false">+T3147*P3147</f>
        <v>1.05486111111111</v>
      </c>
      <c r="V3147" s="18"/>
    </row>
    <row r="3148" s="13" customFormat="true" ht="12" hidden="false" customHeight="false" outlineLevel="0" collapsed="false">
      <c r="A3148" s="12" t="n">
        <v>13803</v>
      </c>
      <c r="B3148" s="13" t="s">
        <v>691</v>
      </c>
      <c r="C3148" s="13" t="s">
        <v>57</v>
      </c>
      <c r="D3148" s="13" t="n">
        <v>1</v>
      </c>
      <c r="E3148" s="13" t="n">
        <v>736</v>
      </c>
      <c r="F3148" s="13" t="s">
        <v>700</v>
      </c>
      <c r="G3148" s="13" t="s">
        <v>24</v>
      </c>
      <c r="H3148" s="19" t="s">
        <v>27</v>
      </c>
      <c r="I3148" s="13" t="n">
        <v>1</v>
      </c>
      <c r="J3148" s="13" t="n">
        <v>646</v>
      </c>
      <c r="K3148" s="14" t="n">
        <v>0.370138888888889</v>
      </c>
      <c r="L3148" s="15" t="n">
        <v>0.391666666666667</v>
      </c>
      <c r="M3148" s="16" t="n">
        <f aca="false">VLOOKUP(E3148,'Esp. percorsi al 18-10-22'!C:J,8,FALSE())</f>
        <v>11.0746674913371</v>
      </c>
      <c r="N3148" s="16"/>
      <c r="O3148" s="16"/>
      <c r="P3148" s="13" t="n">
        <v>254</v>
      </c>
      <c r="Q3148" s="17" t="n">
        <f aca="false">+M3148*P3148</f>
        <v>2812.96554279962</v>
      </c>
      <c r="R3148" s="17" t="n">
        <f aca="false">+N3148*P3148</f>
        <v>0</v>
      </c>
      <c r="S3148" s="17"/>
      <c r="T3148" s="18" t="n">
        <f aca="false">+L3148-K3148</f>
        <v>0.0215277777777778</v>
      </c>
      <c r="U3148" s="18" t="n">
        <f aca="false">+T3148*P3148</f>
        <v>5.46805555555556</v>
      </c>
      <c r="V3148" s="18"/>
    </row>
    <row r="3149" s="13" customFormat="true" ht="12" hidden="false" customHeight="false" outlineLevel="0" collapsed="false">
      <c r="A3149" s="12" t="n">
        <v>13805</v>
      </c>
      <c r="B3149" s="13" t="s">
        <v>691</v>
      </c>
      <c r="C3149" s="13" t="s">
        <v>57</v>
      </c>
      <c r="D3149" s="13" t="n">
        <v>1</v>
      </c>
      <c r="E3149" s="13" t="n">
        <v>736</v>
      </c>
      <c r="F3149" s="13" t="s">
        <v>700</v>
      </c>
      <c r="G3149" s="13" t="s">
        <v>24</v>
      </c>
      <c r="H3149" s="13" t="n">
        <v>6</v>
      </c>
      <c r="I3149" s="13" t="n">
        <v>1</v>
      </c>
      <c r="J3149" s="13" t="n">
        <v>11937</v>
      </c>
      <c r="K3149" s="14" t="n">
        <v>0.376388888888889</v>
      </c>
      <c r="L3149" s="15" t="n">
        <v>0.397916666666667</v>
      </c>
      <c r="M3149" s="16" t="n">
        <f aca="false">VLOOKUP(E3149,'Esp. percorsi al 18-10-22'!C:J,8,FALSE())</f>
        <v>11.0746674913371</v>
      </c>
      <c r="N3149" s="16"/>
      <c r="O3149" s="16"/>
      <c r="P3149" s="13" t="n">
        <v>49</v>
      </c>
      <c r="Q3149" s="17" t="n">
        <f aca="false">+M3149*P3149</f>
        <v>542.658707075518</v>
      </c>
      <c r="R3149" s="17" t="n">
        <f aca="false">+N3149*P3149</f>
        <v>0</v>
      </c>
      <c r="S3149" s="17"/>
      <c r="T3149" s="18" t="n">
        <f aca="false">+L3149-K3149</f>
        <v>0.0215277777777778</v>
      </c>
      <c r="U3149" s="18" t="n">
        <f aca="false">+T3149*P3149</f>
        <v>1.05486111111111</v>
      </c>
      <c r="V3149" s="18"/>
    </row>
    <row r="3150" s="13" customFormat="true" ht="12" hidden="false" customHeight="false" outlineLevel="0" collapsed="false">
      <c r="A3150" s="12" t="n">
        <v>13806</v>
      </c>
      <c r="B3150" s="13" t="s">
        <v>691</v>
      </c>
      <c r="C3150" s="13" t="s">
        <v>57</v>
      </c>
      <c r="D3150" s="13" t="n">
        <v>1</v>
      </c>
      <c r="E3150" s="13" t="n">
        <v>736</v>
      </c>
      <c r="F3150" s="13" t="s">
        <v>700</v>
      </c>
      <c r="G3150" s="13" t="s">
        <v>24</v>
      </c>
      <c r="H3150" s="19" t="s">
        <v>27</v>
      </c>
      <c r="I3150" s="13" t="n">
        <v>1</v>
      </c>
      <c r="J3150" s="13" t="n">
        <v>624</v>
      </c>
      <c r="K3150" s="14" t="n">
        <v>0.384027777777778</v>
      </c>
      <c r="L3150" s="15" t="n">
        <v>0.405555555555555</v>
      </c>
      <c r="M3150" s="16" t="n">
        <f aca="false">VLOOKUP(E3150,'Esp. percorsi al 18-10-22'!C:J,8,FALSE())</f>
        <v>11.0746674913371</v>
      </c>
      <c r="N3150" s="16"/>
      <c r="O3150" s="16"/>
      <c r="P3150" s="13" t="n">
        <v>254</v>
      </c>
      <c r="Q3150" s="17" t="n">
        <f aca="false">+M3150*P3150</f>
        <v>2812.96554279962</v>
      </c>
      <c r="R3150" s="17" t="n">
        <f aca="false">+N3150*P3150</f>
        <v>0</v>
      </c>
      <c r="S3150" s="17"/>
      <c r="T3150" s="18" t="n">
        <f aca="false">+L3150-K3150</f>
        <v>0.0215277777777778</v>
      </c>
      <c r="U3150" s="18" t="n">
        <f aca="false">+T3150*P3150</f>
        <v>5.46805555555556</v>
      </c>
      <c r="V3150" s="18"/>
    </row>
    <row r="3151" s="13" customFormat="true" ht="12" hidden="false" customHeight="false" outlineLevel="0" collapsed="false">
      <c r="A3151" s="12" t="n">
        <v>13807</v>
      </c>
      <c r="B3151" s="13" t="s">
        <v>691</v>
      </c>
      <c r="C3151" s="13" t="s">
        <v>57</v>
      </c>
      <c r="D3151" s="13" t="n">
        <v>1</v>
      </c>
      <c r="E3151" s="13" t="n">
        <v>736</v>
      </c>
      <c r="F3151" s="13" t="s">
        <v>700</v>
      </c>
      <c r="G3151" s="13" t="s">
        <v>24</v>
      </c>
      <c r="H3151" s="13" t="n">
        <v>6</v>
      </c>
      <c r="I3151" s="13" t="n">
        <v>1</v>
      </c>
      <c r="J3151" s="13" t="n">
        <v>11940</v>
      </c>
      <c r="K3151" s="14" t="n">
        <v>0.385416666666667</v>
      </c>
      <c r="L3151" s="15" t="n">
        <v>0.406944444444444</v>
      </c>
      <c r="M3151" s="16" t="n">
        <f aca="false">VLOOKUP(E3151,'Esp. percorsi al 18-10-22'!C:J,8,FALSE())</f>
        <v>11.0746674913371</v>
      </c>
      <c r="N3151" s="16"/>
      <c r="O3151" s="16"/>
      <c r="P3151" s="13" t="n">
        <v>49</v>
      </c>
      <c r="Q3151" s="17" t="n">
        <f aca="false">+M3151*P3151</f>
        <v>542.658707075518</v>
      </c>
      <c r="R3151" s="17" t="n">
        <f aca="false">+N3151*P3151</f>
        <v>0</v>
      </c>
      <c r="S3151" s="17"/>
      <c r="T3151" s="18" t="n">
        <f aca="false">+L3151-K3151</f>
        <v>0.0215277777777778</v>
      </c>
      <c r="U3151" s="18" t="n">
        <f aca="false">+T3151*P3151</f>
        <v>1.05486111111111</v>
      </c>
      <c r="V3151" s="18"/>
    </row>
    <row r="3152" s="13" customFormat="true" ht="12" hidden="false" customHeight="false" outlineLevel="0" collapsed="false">
      <c r="A3152" s="12" t="n">
        <v>13808</v>
      </c>
      <c r="B3152" s="13" t="s">
        <v>691</v>
      </c>
      <c r="C3152" s="13" t="s">
        <v>57</v>
      </c>
      <c r="D3152" s="13" t="n">
        <v>1</v>
      </c>
      <c r="E3152" s="13" t="n">
        <v>736</v>
      </c>
      <c r="F3152" s="13" t="s">
        <v>700</v>
      </c>
      <c r="G3152" s="13" t="s">
        <v>24</v>
      </c>
      <c r="H3152" s="19" t="s">
        <v>27</v>
      </c>
      <c r="I3152" s="13" t="n">
        <v>1</v>
      </c>
      <c r="J3152" s="13" t="n">
        <v>636</v>
      </c>
      <c r="K3152" s="14" t="n">
        <v>0.401388888888889</v>
      </c>
      <c r="L3152" s="15" t="n">
        <v>0.422916666666667</v>
      </c>
      <c r="M3152" s="16" t="n">
        <f aca="false">VLOOKUP(E3152,'Esp. percorsi al 18-10-22'!C:J,8,FALSE())</f>
        <v>11.0746674913371</v>
      </c>
      <c r="N3152" s="16"/>
      <c r="O3152" s="16"/>
      <c r="P3152" s="13" t="n">
        <v>254</v>
      </c>
      <c r="Q3152" s="17" t="n">
        <f aca="false">+M3152*P3152</f>
        <v>2812.96554279962</v>
      </c>
      <c r="R3152" s="17" t="n">
        <f aca="false">+N3152*P3152</f>
        <v>0</v>
      </c>
      <c r="S3152" s="17"/>
      <c r="T3152" s="18" t="n">
        <f aca="false">+L3152-K3152</f>
        <v>0.0215277777777778</v>
      </c>
      <c r="U3152" s="18" t="n">
        <f aca="false">+T3152*P3152</f>
        <v>5.46805555555556</v>
      </c>
      <c r="V3152" s="18"/>
    </row>
    <row r="3153" s="13" customFormat="true" ht="12" hidden="false" customHeight="false" outlineLevel="0" collapsed="false">
      <c r="A3153" s="12" t="n">
        <v>13809</v>
      </c>
      <c r="B3153" s="13" t="s">
        <v>691</v>
      </c>
      <c r="C3153" s="13" t="s">
        <v>57</v>
      </c>
      <c r="D3153" s="13" t="n">
        <v>1</v>
      </c>
      <c r="E3153" s="13" t="n">
        <v>736</v>
      </c>
      <c r="F3153" s="13" t="s">
        <v>700</v>
      </c>
      <c r="G3153" s="13" t="s">
        <v>24</v>
      </c>
      <c r="H3153" s="13" t="n">
        <v>6</v>
      </c>
      <c r="I3153" s="13" t="n">
        <v>1</v>
      </c>
      <c r="J3153" s="13" t="n">
        <v>11942</v>
      </c>
      <c r="K3153" s="14" t="n">
        <v>0.403472222222222</v>
      </c>
      <c r="L3153" s="15" t="n">
        <v>0.425</v>
      </c>
      <c r="M3153" s="16" t="n">
        <f aca="false">VLOOKUP(E3153,'Esp. percorsi al 18-10-22'!C:J,8,FALSE())</f>
        <v>11.0746674913371</v>
      </c>
      <c r="N3153" s="16"/>
      <c r="O3153" s="16"/>
      <c r="P3153" s="13" t="n">
        <v>49</v>
      </c>
      <c r="Q3153" s="17" t="n">
        <f aca="false">+M3153*P3153</f>
        <v>542.658707075518</v>
      </c>
      <c r="R3153" s="17" t="n">
        <f aca="false">+N3153*P3153</f>
        <v>0</v>
      </c>
      <c r="S3153" s="17"/>
      <c r="T3153" s="18" t="n">
        <f aca="false">+L3153-K3153</f>
        <v>0.0215277777777778</v>
      </c>
      <c r="U3153" s="18" t="n">
        <f aca="false">+T3153*P3153</f>
        <v>1.05486111111111</v>
      </c>
      <c r="V3153" s="18"/>
    </row>
    <row r="3154" s="13" customFormat="true" ht="12" hidden="false" customHeight="false" outlineLevel="0" collapsed="false">
      <c r="A3154" s="12" t="n">
        <v>13812</v>
      </c>
      <c r="B3154" s="13" t="s">
        <v>691</v>
      </c>
      <c r="C3154" s="13" t="s">
        <v>57</v>
      </c>
      <c r="D3154" s="13" t="n">
        <v>1</v>
      </c>
      <c r="E3154" s="13" t="n">
        <v>736</v>
      </c>
      <c r="F3154" s="13" t="s">
        <v>700</v>
      </c>
      <c r="G3154" s="13" t="s">
        <v>24</v>
      </c>
      <c r="H3154" s="19" t="s">
        <v>27</v>
      </c>
      <c r="I3154" s="13" t="n">
        <v>1</v>
      </c>
      <c r="J3154" s="13" t="n">
        <v>647</v>
      </c>
      <c r="K3154" s="14" t="n">
        <v>0.415277777777778</v>
      </c>
      <c r="L3154" s="15" t="n">
        <v>0.436805555555555</v>
      </c>
      <c r="M3154" s="16" t="n">
        <f aca="false">VLOOKUP(E3154,'Esp. percorsi al 18-10-22'!C:J,8,FALSE())</f>
        <v>11.0746674913371</v>
      </c>
      <c r="N3154" s="16"/>
      <c r="O3154" s="16"/>
      <c r="P3154" s="13" t="n">
        <v>254</v>
      </c>
      <c r="Q3154" s="17" t="n">
        <f aca="false">+M3154*P3154</f>
        <v>2812.96554279962</v>
      </c>
      <c r="R3154" s="17" t="n">
        <f aca="false">+N3154*P3154</f>
        <v>0</v>
      </c>
      <c r="S3154" s="17"/>
      <c r="T3154" s="18" t="n">
        <f aca="false">+L3154-K3154</f>
        <v>0.0215277777777778</v>
      </c>
      <c r="U3154" s="18" t="n">
        <f aca="false">+T3154*P3154</f>
        <v>5.46805555555556</v>
      </c>
      <c r="V3154" s="18"/>
    </row>
    <row r="3155" s="13" customFormat="true" ht="12" hidden="false" customHeight="false" outlineLevel="0" collapsed="false">
      <c r="A3155" s="12" t="n">
        <v>13814</v>
      </c>
      <c r="B3155" s="13" t="s">
        <v>691</v>
      </c>
      <c r="C3155" s="13" t="s">
        <v>57</v>
      </c>
      <c r="D3155" s="13" t="n">
        <v>1</v>
      </c>
      <c r="E3155" s="13" t="n">
        <v>736</v>
      </c>
      <c r="F3155" s="13" t="s">
        <v>700</v>
      </c>
      <c r="G3155" s="13" t="s">
        <v>24</v>
      </c>
      <c r="H3155" s="13" t="n">
        <v>6</v>
      </c>
      <c r="I3155" s="13" t="n">
        <v>1</v>
      </c>
      <c r="J3155" s="13" t="n">
        <v>11949</v>
      </c>
      <c r="K3155" s="14" t="n">
        <v>0.421527777777778</v>
      </c>
      <c r="L3155" s="15" t="n">
        <v>0.443055555555556</v>
      </c>
      <c r="M3155" s="16" t="n">
        <f aca="false">VLOOKUP(E3155,'Esp. percorsi al 18-10-22'!C:J,8,FALSE())</f>
        <v>11.0746674913371</v>
      </c>
      <c r="N3155" s="16"/>
      <c r="O3155" s="16"/>
      <c r="P3155" s="13" t="n">
        <v>49</v>
      </c>
      <c r="Q3155" s="17" t="n">
        <f aca="false">+M3155*P3155</f>
        <v>542.658707075518</v>
      </c>
      <c r="R3155" s="17" t="n">
        <f aca="false">+N3155*P3155</f>
        <v>0</v>
      </c>
      <c r="S3155" s="17"/>
      <c r="T3155" s="18" t="n">
        <f aca="false">+L3155-K3155</f>
        <v>0.0215277777777778</v>
      </c>
      <c r="U3155" s="18" t="n">
        <f aca="false">+T3155*P3155</f>
        <v>1.05486111111111</v>
      </c>
      <c r="V3155" s="18"/>
    </row>
    <row r="3156" s="13" customFormat="true" ht="12" hidden="false" customHeight="false" outlineLevel="0" collapsed="false">
      <c r="A3156" s="12" t="n">
        <v>13815</v>
      </c>
      <c r="B3156" s="13" t="s">
        <v>691</v>
      </c>
      <c r="C3156" s="13" t="s">
        <v>57</v>
      </c>
      <c r="D3156" s="13" t="n">
        <v>1</v>
      </c>
      <c r="E3156" s="13" t="n">
        <v>736</v>
      </c>
      <c r="F3156" s="13" t="s">
        <v>700</v>
      </c>
      <c r="G3156" s="13" t="s">
        <v>24</v>
      </c>
      <c r="H3156" s="19" t="s">
        <v>27</v>
      </c>
      <c r="I3156" s="13" t="n">
        <v>1</v>
      </c>
      <c r="J3156" s="13" t="n">
        <v>625</v>
      </c>
      <c r="K3156" s="14" t="n">
        <v>0.429166666666667</v>
      </c>
      <c r="L3156" s="15" t="n">
        <v>0.450694444444444</v>
      </c>
      <c r="M3156" s="16" t="n">
        <f aca="false">VLOOKUP(E3156,'Esp. percorsi al 18-10-22'!C:J,8,FALSE())</f>
        <v>11.0746674913371</v>
      </c>
      <c r="N3156" s="16"/>
      <c r="O3156" s="16"/>
      <c r="P3156" s="13" t="n">
        <v>254</v>
      </c>
      <c r="Q3156" s="17" t="n">
        <f aca="false">+M3156*P3156</f>
        <v>2812.96554279962</v>
      </c>
      <c r="R3156" s="17" t="n">
        <f aca="false">+N3156*P3156</f>
        <v>0</v>
      </c>
      <c r="S3156" s="17"/>
      <c r="T3156" s="18" t="n">
        <f aca="false">+L3156-K3156</f>
        <v>0.0215277777777778</v>
      </c>
      <c r="U3156" s="18" t="n">
        <f aca="false">+T3156*P3156</f>
        <v>5.46805555555556</v>
      </c>
      <c r="V3156" s="18"/>
    </row>
    <row r="3157" s="13" customFormat="true" ht="12" hidden="false" customHeight="false" outlineLevel="0" collapsed="false">
      <c r="A3157" s="12" t="n">
        <v>13816</v>
      </c>
      <c r="B3157" s="13" t="s">
        <v>691</v>
      </c>
      <c r="C3157" s="13" t="s">
        <v>57</v>
      </c>
      <c r="D3157" s="13" t="n">
        <v>1</v>
      </c>
      <c r="E3157" s="13" t="n">
        <v>736</v>
      </c>
      <c r="F3157" s="13" t="s">
        <v>700</v>
      </c>
      <c r="G3157" s="13" t="s">
        <v>24</v>
      </c>
      <c r="H3157" s="13" t="n">
        <v>6</v>
      </c>
      <c r="I3157" s="13" t="n">
        <v>1</v>
      </c>
      <c r="J3157" s="13" t="n">
        <v>11951</v>
      </c>
      <c r="K3157" s="14" t="n">
        <v>0.430555555555556</v>
      </c>
      <c r="L3157" s="15" t="n">
        <v>0.452083333333333</v>
      </c>
      <c r="M3157" s="16" t="n">
        <f aca="false">VLOOKUP(E3157,'Esp. percorsi al 18-10-22'!C:J,8,FALSE())</f>
        <v>11.0746674913371</v>
      </c>
      <c r="N3157" s="16"/>
      <c r="O3157" s="16"/>
      <c r="P3157" s="13" t="n">
        <v>49</v>
      </c>
      <c r="Q3157" s="17" t="n">
        <f aca="false">+M3157*P3157</f>
        <v>542.658707075518</v>
      </c>
      <c r="R3157" s="17" t="n">
        <f aca="false">+N3157*P3157</f>
        <v>0</v>
      </c>
      <c r="S3157" s="17"/>
      <c r="T3157" s="18" t="n">
        <f aca="false">+L3157-K3157</f>
        <v>0.0215277777777778</v>
      </c>
      <c r="U3157" s="18" t="n">
        <f aca="false">+T3157*P3157</f>
        <v>1.05486111111111</v>
      </c>
      <c r="V3157" s="18"/>
    </row>
    <row r="3158" s="13" customFormat="true" ht="12" hidden="false" customHeight="false" outlineLevel="0" collapsed="false">
      <c r="A3158" s="12" t="n">
        <v>13817</v>
      </c>
      <c r="B3158" s="13" t="s">
        <v>691</v>
      </c>
      <c r="C3158" s="13" t="s">
        <v>57</v>
      </c>
      <c r="D3158" s="13" t="n">
        <v>1</v>
      </c>
      <c r="E3158" s="13" t="n">
        <v>736</v>
      </c>
      <c r="F3158" s="13" t="s">
        <v>700</v>
      </c>
      <c r="G3158" s="13" t="s">
        <v>24</v>
      </c>
      <c r="H3158" s="19" t="s">
        <v>27</v>
      </c>
      <c r="I3158" s="13" t="n">
        <v>1</v>
      </c>
      <c r="J3158" s="13" t="n">
        <v>637</v>
      </c>
      <c r="K3158" s="14" t="n">
        <v>0.446527777777778</v>
      </c>
      <c r="L3158" s="15" t="n">
        <v>0.468055555555555</v>
      </c>
      <c r="M3158" s="16" t="n">
        <f aca="false">VLOOKUP(E3158,'Esp. percorsi al 18-10-22'!C:J,8,FALSE())</f>
        <v>11.0746674913371</v>
      </c>
      <c r="N3158" s="16"/>
      <c r="O3158" s="16"/>
      <c r="P3158" s="13" t="n">
        <v>254</v>
      </c>
      <c r="Q3158" s="17" t="n">
        <f aca="false">+M3158*P3158</f>
        <v>2812.96554279962</v>
      </c>
      <c r="R3158" s="17" t="n">
        <f aca="false">+N3158*P3158</f>
        <v>0</v>
      </c>
      <c r="S3158" s="17"/>
      <c r="T3158" s="18" t="n">
        <f aca="false">+L3158-K3158</f>
        <v>0.0215277777777778</v>
      </c>
      <c r="U3158" s="18" t="n">
        <f aca="false">+T3158*P3158</f>
        <v>5.46805555555556</v>
      </c>
      <c r="V3158" s="18"/>
    </row>
    <row r="3159" s="13" customFormat="true" ht="12" hidden="false" customHeight="false" outlineLevel="0" collapsed="false">
      <c r="A3159" s="12" t="n">
        <v>13818</v>
      </c>
      <c r="B3159" s="13" t="s">
        <v>691</v>
      </c>
      <c r="C3159" s="13" t="s">
        <v>57</v>
      </c>
      <c r="D3159" s="13" t="n">
        <v>1</v>
      </c>
      <c r="E3159" s="13" t="n">
        <v>736</v>
      </c>
      <c r="F3159" s="13" t="s">
        <v>700</v>
      </c>
      <c r="G3159" s="13" t="s">
        <v>24</v>
      </c>
      <c r="H3159" s="13" t="n">
        <v>6</v>
      </c>
      <c r="I3159" s="13" t="n">
        <v>1</v>
      </c>
      <c r="J3159" s="13" t="n">
        <v>11955</v>
      </c>
      <c r="K3159" s="14" t="n">
        <v>0.448611111111111</v>
      </c>
      <c r="L3159" s="15" t="n">
        <v>0.470138888888889</v>
      </c>
      <c r="M3159" s="16" t="n">
        <f aca="false">VLOOKUP(E3159,'Esp. percorsi al 18-10-22'!C:J,8,FALSE())</f>
        <v>11.0746674913371</v>
      </c>
      <c r="N3159" s="16"/>
      <c r="O3159" s="16"/>
      <c r="P3159" s="13" t="n">
        <v>49</v>
      </c>
      <c r="Q3159" s="17" t="n">
        <f aca="false">+M3159*P3159</f>
        <v>542.658707075518</v>
      </c>
      <c r="R3159" s="17" t="n">
        <f aca="false">+N3159*P3159</f>
        <v>0</v>
      </c>
      <c r="S3159" s="17"/>
      <c r="T3159" s="18" t="n">
        <f aca="false">+L3159-K3159</f>
        <v>0.0215277777777778</v>
      </c>
      <c r="U3159" s="18" t="n">
        <f aca="false">+T3159*P3159</f>
        <v>1.05486111111111</v>
      </c>
      <c r="V3159" s="18"/>
    </row>
    <row r="3160" s="13" customFormat="true" ht="12" hidden="false" customHeight="false" outlineLevel="0" collapsed="false">
      <c r="A3160" s="12" t="n">
        <v>13821</v>
      </c>
      <c r="B3160" s="13" t="s">
        <v>691</v>
      </c>
      <c r="C3160" s="13" t="s">
        <v>57</v>
      </c>
      <c r="D3160" s="13" t="n">
        <v>1</v>
      </c>
      <c r="E3160" s="13" t="n">
        <v>736</v>
      </c>
      <c r="F3160" s="13" t="s">
        <v>700</v>
      </c>
      <c r="G3160" s="13" t="s">
        <v>24</v>
      </c>
      <c r="H3160" s="19" t="s">
        <v>27</v>
      </c>
      <c r="I3160" s="13" t="n">
        <v>1</v>
      </c>
      <c r="J3160" s="13" t="n">
        <v>648</v>
      </c>
      <c r="K3160" s="14" t="n">
        <v>0.460416666666667</v>
      </c>
      <c r="L3160" s="15" t="n">
        <v>0.481944444444444</v>
      </c>
      <c r="M3160" s="16" t="n">
        <f aca="false">VLOOKUP(E3160,'Esp. percorsi al 18-10-22'!C:J,8,FALSE())</f>
        <v>11.0746674913371</v>
      </c>
      <c r="N3160" s="16"/>
      <c r="O3160" s="16"/>
      <c r="P3160" s="13" t="n">
        <v>254</v>
      </c>
      <c r="Q3160" s="17" t="n">
        <f aca="false">+M3160*P3160</f>
        <v>2812.96554279962</v>
      </c>
      <c r="R3160" s="17" t="n">
        <f aca="false">+N3160*P3160</f>
        <v>0</v>
      </c>
      <c r="S3160" s="17"/>
      <c r="T3160" s="18" t="n">
        <f aca="false">+L3160-K3160</f>
        <v>0.0215277777777778</v>
      </c>
      <c r="U3160" s="18" t="n">
        <f aca="false">+T3160*P3160</f>
        <v>5.46805555555556</v>
      </c>
      <c r="V3160" s="18"/>
    </row>
    <row r="3161" s="13" customFormat="true" ht="12" hidden="false" customHeight="false" outlineLevel="0" collapsed="false">
      <c r="A3161" s="12" t="n">
        <v>13823</v>
      </c>
      <c r="B3161" s="13" t="s">
        <v>691</v>
      </c>
      <c r="C3161" s="13" t="s">
        <v>57</v>
      </c>
      <c r="D3161" s="13" t="n">
        <v>1</v>
      </c>
      <c r="E3161" s="13" t="n">
        <v>736</v>
      </c>
      <c r="F3161" s="13" t="s">
        <v>700</v>
      </c>
      <c r="G3161" s="13" t="s">
        <v>24</v>
      </c>
      <c r="H3161" s="13" t="n">
        <v>6</v>
      </c>
      <c r="I3161" s="13" t="n">
        <v>1</v>
      </c>
      <c r="J3161" s="13" t="n">
        <v>11958</v>
      </c>
      <c r="K3161" s="14" t="n">
        <v>0.466666666666667</v>
      </c>
      <c r="L3161" s="15" t="n">
        <v>0.488194444444444</v>
      </c>
      <c r="M3161" s="16" t="n">
        <f aca="false">VLOOKUP(E3161,'Esp. percorsi al 18-10-22'!C:J,8,FALSE())</f>
        <v>11.0746674913371</v>
      </c>
      <c r="N3161" s="16"/>
      <c r="O3161" s="16"/>
      <c r="P3161" s="13" t="n">
        <v>49</v>
      </c>
      <c r="Q3161" s="17" t="n">
        <f aca="false">+M3161*P3161</f>
        <v>542.658707075518</v>
      </c>
      <c r="R3161" s="17" t="n">
        <f aca="false">+N3161*P3161</f>
        <v>0</v>
      </c>
      <c r="S3161" s="17"/>
      <c r="T3161" s="18" t="n">
        <f aca="false">+L3161-K3161</f>
        <v>0.0215277777777778</v>
      </c>
      <c r="U3161" s="18" t="n">
        <f aca="false">+T3161*P3161</f>
        <v>1.05486111111111</v>
      </c>
      <c r="V3161" s="18"/>
    </row>
    <row r="3162" s="13" customFormat="true" ht="12" hidden="false" customHeight="false" outlineLevel="0" collapsed="false">
      <c r="A3162" s="12" t="n">
        <v>13824</v>
      </c>
      <c r="B3162" s="13" t="s">
        <v>691</v>
      </c>
      <c r="C3162" s="13" t="s">
        <v>57</v>
      </c>
      <c r="D3162" s="13" t="n">
        <v>1</v>
      </c>
      <c r="E3162" s="13" t="n">
        <v>736</v>
      </c>
      <c r="F3162" s="13" t="s">
        <v>700</v>
      </c>
      <c r="G3162" s="13" t="s">
        <v>24</v>
      </c>
      <c r="H3162" s="19" t="s">
        <v>27</v>
      </c>
      <c r="I3162" s="13" t="n">
        <v>1</v>
      </c>
      <c r="J3162" s="13" t="n">
        <v>626</v>
      </c>
      <c r="K3162" s="14" t="n">
        <v>0.474305555555556</v>
      </c>
      <c r="L3162" s="15" t="n">
        <v>0.495833333333333</v>
      </c>
      <c r="M3162" s="16" t="n">
        <f aca="false">VLOOKUP(E3162,'Esp. percorsi al 18-10-22'!C:J,8,FALSE())</f>
        <v>11.0746674913371</v>
      </c>
      <c r="N3162" s="16"/>
      <c r="O3162" s="16"/>
      <c r="P3162" s="13" t="n">
        <v>254</v>
      </c>
      <c r="Q3162" s="17" t="n">
        <f aca="false">+M3162*P3162</f>
        <v>2812.96554279962</v>
      </c>
      <c r="R3162" s="17" t="n">
        <f aca="false">+N3162*P3162</f>
        <v>0</v>
      </c>
      <c r="S3162" s="17"/>
      <c r="T3162" s="18" t="n">
        <f aca="false">+L3162-K3162</f>
        <v>0.0215277777777778</v>
      </c>
      <c r="U3162" s="18" t="n">
        <f aca="false">+T3162*P3162</f>
        <v>5.46805555555556</v>
      </c>
      <c r="V3162" s="18"/>
    </row>
    <row r="3163" s="13" customFormat="true" ht="12" hidden="false" customHeight="false" outlineLevel="0" collapsed="false">
      <c r="A3163" s="12" t="n">
        <v>13825</v>
      </c>
      <c r="B3163" s="13" t="s">
        <v>691</v>
      </c>
      <c r="C3163" s="13" t="s">
        <v>57</v>
      </c>
      <c r="D3163" s="13" t="n">
        <v>1</v>
      </c>
      <c r="E3163" s="13" t="n">
        <v>736</v>
      </c>
      <c r="F3163" s="13" t="s">
        <v>700</v>
      </c>
      <c r="G3163" s="13" t="s">
        <v>24</v>
      </c>
      <c r="H3163" s="13" t="n">
        <v>6</v>
      </c>
      <c r="I3163" s="13" t="n">
        <v>1</v>
      </c>
      <c r="J3163" s="13" t="n">
        <v>11960</v>
      </c>
      <c r="K3163" s="14" t="n">
        <v>0.475694444444444</v>
      </c>
      <c r="L3163" s="15" t="n">
        <v>0.497222222222222</v>
      </c>
      <c r="M3163" s="16" t="n">
        <f aca="false">VLOOKUP(E3163,'Esp. percorsi al 18-10-22'!C:J,8,FALSE())</f>
        <v>11.0746674913371</v>
      </c>
      <c r="N3163" s="16"/>
      <c r="O3163" s="16"/>
      <c r="P3163" s="13" t="n">
        <v>49</v>
      </c>
      <c r="Q3163" s="17" t="n">
        <f aca="false">+M3163*P3163</f>
        <v>542.658707075518</v>
      </c>
      <c r="R3163" s="17" t="n">
        <f aca="false">+N3163*P3163</f>
        <v>0</v>
      </c>
      <c r="S3163" s="17"/>
      <c r="T3163" s="18" t="n">
        <f aca="false">+L3163-K3163</f>
        <v>0.0215277777777778</v>
      </c>
      <c r="U3163" s="18" t="n">
        <f aca="false">+T3163*P3163</f>
        <v>1.05486111111111</v>
      </c>
      <c r="V3163" s="18"/>
    </row>
    <row r="3164" s="13" customFormat="true" ht="12" hidden="false" customHeight="false" outlineLevel="0" collapsed="false">
      <c r="A3164" s="12" t="n">
        <v>13826</v>
      </c>
      <c r="B3164" s="13" t="s">
        <v>691</v>
      </c>
      <c r="C3164" s="13" t="s">
        <v>57</v>
      </c>
      <c r="D3164" s="13" t="n">
        <v>1</v>
      </c>
      <c r="E3164" s="13" t="n">
        <v>736</v>
      </c>
      <c r="F3164" s="13" t="s">
        <v>700</v>
      </c>
      <c r="G3164" s="13" t="s">
        <v>24</v>
      </c>
      <c r="H3164" s="19" t="s">
        <v>27</v>
      </c>
      <c r="I3164" s="13" t="n">
        <v>1</v>
      </c>
      <c r="J3164" s="13" t="n">
        <v>638</v>
      </c>
      <c r="K3164" s="14" t="n">
        <v>0.491666666666667</v>
      </c>
      <c r="L3164" s="15" t="n">
        <v>0.513194444444444</v>
      </c>
      <c r="M3164" s="16" t="n">
        <f aca="false">VLOOKUP(E3164,'Esp. percorsi al 18-10-22'!C:J,8,FALSE())</f>
        <v>11.0746674913371</v>
      </c>
      <c r="N3164" s="16"/>
      <c r="O3164" s="16"/>
      <c r="P3164" s="13" t="n">
        <v>254</v>
      </c>
      <c r="Q3164" s="17" t="n">
        <f aca="false">+M3164*P3164</f>
        <v>2812.96554279962</v>
      </c>
      <c r="R3164" s="17" t="n">
        <f aca="false">+N3164*P3164</f>
        <v>0</v>
      </c>
      <c r="S3164" s="17"/>
      <c r="T3164" s="18" t="n">
        <f aca="false">+L3164-K3164</f>
        <v>0.0215277777777778</v>
      </c>
      <c r="U3164" s="18" t="n">
        <f aca="false">+T3164*P3164</f>
        <v>5.46805555555556</v>
      </c>
      <c r="V3164" s="18"/>
    </row>
    <row r="3165" s="13" customFormat="true" ht="12" hidden="false" customHeight="false" outlineLevel="0" collapsed="false">
      <c r="A3165" s="12" t="n">
        <v>13827</v>
      </c>
      <c r="B3165" s="13" t="s">
        <v>691</v>
      </c>
      <c r="C3165" s="13" t="s">
        <v>57</v>
      </c>
      <c r="D3165" s="13" t="n">
        <v>1</v>
      </c>
      <c r="E3165" s="13" t="n">
        <v>736</v>
      </c>
      <c r="F3165" s="13" t="s">
        <v>700</v>
      </c>
      <c r="G3165" s="13" t="s">
        <v>24</v>
      </c>
      <c r="H3165" s="13" t="n">
        <v>6</v>
      </c>
      <c r="I3165" s="13" t="n">
        <v>1</v>
      </c>
      <c r="J3165" s="13" t="n">
        <v>11964</v>
      </c>
      <c r="K3165" s="14" t="n">
        <v>0.49375</v>
      </c>
      <c r="L3165" s="15" t="n">
        <v>0.515277777777778</v>
      </c>
      <c r="M3165" s="16" t="n">
        <f aca="false">VLOOKUP(E3165,'Esp. percorsi al 18-10-22'!C:J,8,FALSE())</f>
        <v>11.0746674913371</v>
      </c>
      <c r="N3165" s="16"/>
      <c r="O3165" s="16"/>
      <c r="P3165" s="13" t="n">
        <v>49</v>
      </c>
      <c r="Q3165" s="17" t="n">
        <f aca="false">+M3165*P3165</f>
        <v>542.658707075518</v>
      </c>
      <c r="R3165" s="17" t="n">
        <f aca="false">+N3165*P3165</f>
        <v>0</v>
      </c>
      <c r="S3165" s="17"/>
      <c r="T3165" s="18" t="n">
        <f aca="false">+L3165-K3165</f>
        <v>0.0215277777777778</v>
      </c>
      <c r="U3165" s="18" t="n">
        <f aca="false">+T3165*P3165</f>
        <v>1.05486111111111</v>
      </c>
      <c r="V3165" s="18"/>
    </row>
    <row r="3166" s="13" customFormat="true" ht="12" hidden="false" customHeight="false" outlineLevel="0" collapsed="false">
      <c r="A3166" s="12" t="n">
        <v>13830</v>
      </c>
      <c r="B3166" s="13" t="s">
        <v>691</v>
      </c>
      <c r="C3166" s="13" t="s">
        <v>57</v>
      </c>
      <c r="D3166" s="13" t="n">
        <v>1</v>
      </c>
      <c r="E3166" s="13" t="n">
        <v>736</v>
      </c>
      <c r="F3166" s="13" t="s">
        <v>700</v>
      </c>
      <c r="G3166" s="13" t="s">
        <v>24</v>
      </c>
      <c r="H3166" s="19" t="s">
        <v>27</v>
      </c>
      <c r="I3166" s="13" t="n">
        <v>1</v>
      </c>
      <c r="J3166" s="13" t="n">
        <v>627</v>
      </c>
      <c r="K3166" s="14" t="n">
        <v>0.505555555555556</v>
      </c>
      <c r="L3166" s="15" t="n">
        <v>0.527083333333333</v>
      </c>
      <c r="M3166" s="16" t="n">
        <f aca="false">VLOOKUP(E3166,'Esp. percorsi al 18-10-22'!C:J,8,FALSE())</f>
        <v>11.0746674913371</v>
      </c>
      <c r="N3166" s="16"/>
      <c r="O3166" s="16"/>
      <c r="P3166" s="13" t="n">
        <v>254</v>
      </c>
      <c r="Q3166" s="17" t="n">
        <f aca="false">+M3166*P3166</f>
        <v>2812.96554279962</v>
      </c>
      <c r="R3166" s="17" t="n">
        <f aca="false">+N3166*P3166</f>
        <v>0</v>
      </c>
      <c r="S3166" s="17"/>
      <c r="T3166" s="18" t="n">
        <f aca="false">+L3166-K3166</f>
        <v>0.0215277777777778</v>
      </c>
      <c r="U3166" s="18" t="n">
        <f aca="false">+T3166*P3166</f>
        <v>5.46805555555556</v>
      </c>
      <c r="V3166" s="18"/>
    </row>
    <row r="3167" s="13" customFormat="true" ht="12" hidden="false" customHeight="false" outlineLevel="0" collapsed="false">
      <c r="A3167" s="12" t="n">
        <v>13832</v>
      </c>
      <c r="B3167" s="13" t="s">
        <v>691</v>
      </c>
      <c r="C3167" s="13" t="s">
        <v>57</v>
      </c>
      <c r="D3167" s="13" t="n">
        <v>1</v>
      </c>
      <c r="E3167" s="13" t="n">
        <v>736</v>
      </c>
      <c r="F3167" s="13" t="s">
        <v>700</v>
      </c>
      <c r="G3167" s="13" t="s">
        <v>24</v>
      </c>
      <c r="H3167" s="13" t="n">
        <v>6</v>
      </c>
      <c r="I3167" s="13" t="n">
        <v>1</v>
      </c>
      <c r="J3167" s="13" t="n">
        <v>11967</v>
      </c>
      <c r="K3167" s="14" t="n">
        <v>0.511805555555555</v>
      </c>
      <c r="L3167" s="15" t="n">
        <v>0.533333333333333</v>
      </c>
      <c r="M3167" s="16" t="n">
        <f aca="false">VLOOKUP(E3167,'Esp. percorsi al 18-10-22'!C:J,8,FALSE())</f>
        <v>11.0746674913371</v>
      </c>
      <c r="N3167" s="16"/>
      <c r="O3167" s="16"/>
      <c r="P3167" s="13" t="n">
        <v>49</v>
      </c>
      <c r="Q3167" s="17" t="n">
        <f aca="false">+M3167*P3167</f>
        <v>542.658707075518</v>
      </c>
      <c r="R3167" s="17" t="n">
        <f aca="false">+N3167*P3167</f>
        <v>0</v>
      </c>
      <c r="S3167" s="17"/>
      <c r="T3167" s="18" t="n">
        <f aca="false">+L3167-K3167</f>
        <v>0.0215277777777778</v>
      </c>
      <c r="U3167" s="18" t="n">
        <f aca="false">+T3167*P3167</f>
        <v>1.05486111111111</v>
      </c>
      <c r="V3167" s="18"/>
    </row>
    <row r="3168" s="13" customFormat="true" ht="12" hidden="false" customHeight="false" outlineLevel="0" collapsed="false">
      <c r="A3168" s="12" t="n">
        <v>13833</v>
      </c>
      <c r="B3168" s="13" t="s">
        <v>691</v>
      </c>
      <c r="C3168" s="13" t="s">
        <v>57</v>
      </c>
      <c r="D3168" s="13" t="n">
        <v>1</v>
      </c>
      <c r="E3168" s="13" t="n">
        <v>736</v>
      </c>
      <c r="F3168" s="13" t="s">
        <v>700</v>
      </c>
      <c r="G3168" s="13" t="s">
        <v>24</v>
      </c>
      <c r="H3168" s="19" t="s">
        <v>27</v>
      </c>
      <c r="I3168" s="13" t="n">
        <v>1</v>
      </c>
      <c r="J3168" s="13" t="n">
        <v>639</v>
      </c>
      <c r="K3168" s="14" t="n">
        <v>0.519444444444444</v>
      </c>
      <c r="L3168" s="15" t="n">
        <v>0.540972222222222</v>
      </c>
      <c r="M3168" s="16" t="n">
        <f aca="false">VLOOKUP(E3168,'Esp. percorsi al 18-10-22'!C:J,8,FALSE())</f>
        <v>11.0746674913371</v>
      </c>
      <c r="N3168" s="16"/>
      <c r="O3168" s="16"/>
      <c r="P3168" s="13" t="n">
        <v>254</v>
      </c>
      <c r="Q3168" s="17" t="n">
        <f aca="false">+M3168*P3168</f>
        <v>2812.96554279962</v>
      </c>
      <c r="R3168" s="17" t="n">
        <f aca="false">+N3168*P3168</f>
        <v>0</v>
      </c>
      <c r="S3168" s="17"/>
      <c r="T3168" s="18" t="n">
        <f aca="false">+L3168-K3168</f>
        <v>0.0215277777777778</v>
      </c>
      <c r="U3168" s="18" t="n">
        <f aca="false">+T3168*P3168</f>
        <v>5.46805555555556</v>
      </c>
      <c r="V3168" s="18"/>
    </row>
    <row r="3169" s="13" customFormat="true" ht="12" hidden="false" customHeight="false" outlineLevel="0" collapsed="false">
      <c r="A3169" s="12" t="n">
        <v>13834</v>
      </c>
      <c r="B3169" s="13" t="s">
        <v>691</v>
      </c>
      <c r="C3169" s="13" t="s">
        <v>57</v>
      </c>
      <c r="D3169" s="13" t="n">
        <v>1</v>
      </c>
      <c r="E3169" s="13" t="n">
        <v>736</v>
      </c>
      <c r="F3169" s="13" t="s">
        <v>700</v>
      </c>
      <c r="G3169" s="13" t="s">
        <v>24</v>
      </c>
      <c r="H3169" s="13" t="n">
        <v>6</v>
      </c>
      <c r="I3169" s="13" t="n">
        <v>1</v>
      </c>
      <c r="J3169" s="13" t="n">
        <v>11969</v>
      </c>
      <c r="K3169" s="14" t="n">
        <v>0.520833333333333</v>
      </c>
      <c r="L3169" s="15" t="n">
        <v>0.542361111111111</v>
      </c>
      <c r="M3169" s="16" t="n">
        <f aca="false">VLOOKUP(E3169,'Esp. percorsi al 18-10-22'!C:J,8,FALSE())</f>
        <v>11.0746674913371</v>
      </c>
      <c r="N3169" s="16"/>
      <c r="O3169" s="16"/>
      <c r="P3169" s="13" t="n">
        <v>49</v>
      </c>
      <c r="Q3169" s="17" t="n">
        <f aca="false">+M3169*P3169</f>
        <v>542.658707075518</v>
      </c>
      <c r="R3169" s="17" t="n">
        <f aca="false">+N3169*P3169</f>
        <v>0</v>
      </c>
      <c r="S3169" s="17"/>
      <c r="T3169" s="18" t="n">
        <f aca="false">+L3169-K3169</f>
        <v>0.0215277777777778</v>
      </c>
      <c r="U3169" s="18" t="n">
        <f aca="false">+T3169*P3169</f>
        <v>1.05486111111111</v>
      </c>
      <c r="V3169" s="18"/>
    </row>
    <row r="3170" s="13" customFormat="true" ht="12" hidden="false" customHeight="false" outlineLevel="0" collapsed="false">
      <c r="A3170" s="12" t="n">
        <v>13835</v>
      </c>
      <c r="B3170" s="13" t="s">
        <v>691</v>
      </c>
      <c r="C3170" s="13" t="s">
        <v>57</v>
      </c>
      <c r="D3170" s="13" t="n">
        <v>1</v>
      </c>
      <c r="E3170" s="13" t="n">
        <v>736</v>
      </c>
      <c r="F3170" s="13" t="s">
        <v>700</v>
      </c>
      <c r="G3170" s="13" t="s">
        <v>24</v>
      </c>
      <c r="H3170" s="19" t="s">
        <v>27</v>
      </c>
      <c r="I3170" s="13" t="n">
        <v>1</v>
      </c>
      <c r="J3170" s="13" t="n">
        <v>650</v>
      </c>
      <c r="K3170" s="14" t="n">
        <v>0.536805555555556</v>
      </c>
      <c r="L3170" s="15" t="n">
        <v>0.558333333333333</v>
      </c>
      <c r="M3170" s="16" t="n">
        <f aca="false">VLOOKUP(E3170,'Esp. percorsi al 18-10-22'!C:J,8,FALSE())</f>
        <v>11.0746674913371</v>
      </c>
      <c r="N3170" s="16"/>
      <c r="O3170" s="16"/>
      <c r="P3170" s="13" t="n">
        <v>254</v>
      </c>
      <c r="Q3170" s="17" t="n">
        <f aca="false">+M3170*P3170</f>
        <v>2812.96554279962</v>
      </c>
      <c r="R3170" s="17" t="n">
        <f aca="false">+N3170*P3170</f>
        <v>0</v>
      </c>
      <c r="S3170" s="17"/>
      <c r="T3170" s="18" t="n">
        <f aca="false">+L3170-K3170</f>
        <v>0.0215277777777778</v>
      </c>
      <c r="U3170" s="18" t="n">
        <f aca="false">+T3170*P3170</f>
        <v>5.46805555555556</v>
      </c>
      <c r="V3170" s="18"/>
    </row>
    <row r="3171" s="13" customFormat="true" ht="12" hidden="false" customHeight="false" outlineLevel="0" collapsed="false">
      <c r="A3171" s="12" t="n">
        <v>13836</v>
      </c>
      <c r="B3171" s="13" t="s">
        <v>691</v>
      </c>
      <c r="C3171" s="13" t="s">
        <v>57</v>
      </c>
      <c r="D3171" s="13" t="n">
        <v>1</v>
      </c>
      <c r="E3171" s="13" t="n">
        <v>736</v>
      </c>
      <c r="F3171" s="13" t="s">
        <v>700</v>
      </c>
      <c r="G3171" s="13" t="s">
        <v>24</v>
      </c>
      <c r="H3171" s="13" t="n">
        <v>6</v>
      </c>
      <c r="I3171" s="13" t="n">
        <v>1</v>
      </c>
      <c r="J3171" s="13" t="n">
        <v>11973</v>
      </c>
      <c r="K3171" s="14" t="n">
        <v>0.538888888888889</v>
      </c>
      <c r="L3171" s="15" t="n">
        <v>0.560416666666667</v>
      </c>
      <c r="M3171" s="16" t="n">
        <f aca="false">VLOOKUP(E3171,'Esp. percorsi al 18-10-22'!C:J,8,FALSE())</f>
        <v>11.0746674913371</v>
      </c>
      <c r="N3171" s="16"/>
      <c r="O3171" s="16"/>
      <c r="P3171" s="13" t="n">
        <v>49</v>
      </c>
      <c r="Q3171" s="17" t="n">
        <f aca="false">+M3171*P3171</f>
        <v>542.658707075518</v>
      </c>
      <c r="R3171" s="17" t="n">
        <f aca="false">+N3171*P3171</f>
        <v>0</v>
      </c>
      <c r="S3171" s="17"/>
      <c r="T3171" s="18" t="n">
        <f aca="false">+L3171-K3171</f>
        <v>0.0215277777777778</v>
      </c>
      <c r="U3171" s="18" t="n">
        <f aca="false">+T3171*P3171</f>
        <v>1.05486111111111</v>
      </c>
      <c r="V3171" s="18"/>
    </row>
    <row r="3172" s="13" customFormat="true" ht="12" hidden="false" customHeight="false" outlineLevel="0" collapsed="false">
      <c r="A3172" s="12" t="n">
        <v>13839</v>
      </c>
      <c r="B3172" s="13" t="s">
        <v>691</v>
      </c>
      <c r="C3172" s="13" t="s">
        <v>57</v>
      </c>
      <c r="D3172" s="13" t="n">
        <v>1</v>
      </c>
      <c r="E3172" s="13" t="n">
        <v>736</v>
      </c>
      <c r="F3172" s="13" t="s">
        <v>700</v>
      </c>
      <c r="G3172" s="13" t="s">
        <v>24</v>
      </c>
      <c r="H3172" s="19" t="s">
        <v>27</v>
      </c>
      <c r="I3172" s="13" t="n">
        <v>1</v>
      </c>
      <c r="J3172" s="13" t="n">
        <v>628</v>
      </c>
      <c r="K3172" s="14" t="n">
        <v>0.550694444444444</v>
      </c>
      <c r="L3172" s="15" t="n">
        <v>0.572222222222222</v>
      </c>
      <c r="M3172" s="16" t="n">
        <f aca="false">VLOOKUP(E3172,'Esp. percorsi al 18-10-22'!C:J,8,FALSE())</f>
        <v>11.0746674913371</v>
      </c>
      <c r="N3172" s="16"/>
      <c r="O3172" s="16"/>
      <c r="P3172" s="13" t="n">
        <v>254</v>
      </c>
      <c r="Q3172" s="17" t="n">
        <f aca="false">+M3172*P3172</f>
        <v>2812.96554279962</v>
      </c>
      <c r="R3172" s="17" t="n">
        <f aca="false">+N3172*P3172</f>
        <v>0</v>
      </c>
      <c r="S3172" s="17"/>
      <c r="T3172" s="18" t="n">
        <f aca="false">+L3172-K3172</f>
        <v>0.0215277777777778</v>
      </c>
      <c r="U3172" s="18" t="n">
        <f aca="false">+T3172*P3172</f>
        <v>5.46805555555556</v>
      </c>
      <c r="V3172" s="18"/>
    </row>
    <row r="3173" s="13" customFormat="true" ht="12" hidden="false" customHeight="false" outlineLevel="0" collapsed="false">
      <c r="A3173" s="12" t="n">
        <v>13841</v>
      </c>
      <c r="B3173" s="13" t="s">
        <v>691</v>
      </c>
      <c r="C3173" s="13" t="s">
        <v>57</v>
      </c>
      <c r="D3173" s="13" t="n">
        <v>1</v>
      </c>
      <c r="E3173" s="13" t="n">
        <v>736</v>
      </c>
      <c r="F3173" s="13" t="s">
        <v>700</v>
      </c>
      <c r="G3173" s="13" t="s">
        <v>24</v>
      </c>
      <c r="H3173" s="13" t="n">
        <v>6</v>
      </c>
      <c r="I3173" s="13" t="n">
        <v>1</v>
      </c>
      <c r="J3173" s="13" t="n">
        <v>11976</v>
      </c>
      <c r="K3173" s="14" t="n">
        <v>0.556944444444444</v>
      </c>
      <c r="L3173" s="15" t="n">
        <v>0.578472222222222</v>
      </c>
      <c r="M3173" s="16" t="n">
        <f aca="false">VLOOKUP(E3173,'Esp. percorsi al 18-10-22'!C:J,8,FALSE())</f>
        <v>11.0746674913371</v>
      </c>
      <c r="N3173" s="16"/>
      <c r="O3173" s="16"/>
      <c r="P3173" s="13" t="n">
        <v>49</v>
      </c>
      <c r="Q3173" s="17" t="n">
        <f aca="false">+M3173*P3173</f>
        <v>542.658707075518</v>
      </c>
      <c r="R3173" s="17" t="n">
        <f aca="false">+N3173*P3173</f>
        <v>0</v>
      </c>
      <c r="S3173" s="17"/>
      <c r="T3173" s="18" t="n">
        <f aca="false">+L3173-K3173</f>
        <v>0.0215277777777778</v>
      </c>
      <c r="U3173" s="18" t="n">
        <f aca="false">+T3173*P3173</f>
        <v>1.05486111111111</v>
      </c>
      <c r="V3173" s="18"/>
    </row>
    <row r="3174" s="13" customFormat="true" ht="12" hidden="false" customHeight="false" outlineLevel="0" collapsed="false">
      <c r="A3174" s="12" t="n">
        <v>13842</v>
      </c>
      <c r="B3174" s="13" t="s">
        <v>691</v>
      </c>
      <c r="C3174" s="13" t="s">
        <v>57</v>
      </c>
      <c r="D3174" s="13" t="n">
        <v>1</v>
      </c>
      <c r="E3174" s="13" t="n">
        <v>736</v>
      </c>
      <c r="F3174" s="13" t="s">
        <v>700</v>
      </c>
      <c r="G3174" s="13" t="s">
        <v>24</v>
      </c>
      <c r="H3174" s="19" t="s">
        <v>27</v>
      </c>
      <c r="I3174" s="13" t="n">
        <v>1</v>
      </c>
      <c r="J3174" s="13" t="n">
        <v>640</v>
      </c>
      <c r="K3174" s="14" t="n">
        <v>0.564583333333333</v>
      </c>
      <c r="L3174" s="15" t="n">
        <v>0.586111111111111</v>
      </c>
      <c r="M3174" s="16" t="n">
        <f aca="false">VLOOKUP(E3174,'Esp. percorsi al 18-10-22'!C:J,8,FALSE())</f>
        <v>11.0746674913371</v>
      </c>
      <c r="N3174" s="16"/>
      <c r="O3174" s="16"/>
      <c r="P3174" s="13" t="n">
        <v>254</v>
      </c>
      <c r="Q3174" s="17" t="n">
        <f aca="false">+M3174*P3174</f>
        <v>2812.96554279962</v>
      </c>
      <c r="R3174" s="17" t="n">
        <f aca="false">+N3174*P3174</f>
        <v>0</v>
      </c>
      <c r="S3174" s="17"/>
      <c r="T3174" s="18" t="n">
        <f aca="false">+L3174-K3174</f>
        <v>0.0215277777777778</v>
      </c>
      <c r="U3174" s="18" t="n">
        <f aca="false">+T3174*P3174</f>
        <v>5.46805555555556</v>
      </c>
      <c r="V3174" s="18"/>
    </row>
    <row r="3175" s="13" customFormat="true" ht="12" hidden="false" customHeight="false" outlineLevel="0" collapsed="false">
      <c r="A3175" s="12" t="n">
        <v>13843</v>
      </c>
      <c r="B3175" s="13" t="s">
        <v>691</v>
      </c>
      <c r="C3175" s="13" t="s">
        <v>57</v>
      </c>
      <c r="D3175" s="13" t="n">
        <v>1</v>
      </c>
      <c r="E3175" s="13" t="n">
        <v>736</v>
      </c>
      <c r="F3175" s="13" t="s">
        <v>700</v>
      </c>
      <c r="G3175" s="13" t="s">
        <v>24</v>
      </c>
      <c r="H3175" s="13" t="n">
        <v>6</v>
      </c>
      <c r="I3175" s="13" t="n">
        <v>1</v>
      </c>
      <c r="J3175" s="13" t="n">
        <v>11978</v>
      </c>
      <c r="K3175" s="14" t="n">
        <v>0.565972222222222</v>
      </c>
      <c r="L3175" s="15" t="n">
        <v>0.5875</v>
      </c>
      <c r="M3175" s="16" t="n">
        <f aca="false">VLOOKUP(E3175,'Esp. percorsi al 18-10-22'!C:J,8,FALSE())</f>
        <v>11.0746674913371</v>
      </c>
      <c r="N3175" s="16"/>
      <c r="O3175" s="16"/>
      <c r="P3175" s="13" t="n">
        <v>49</v>
      </c>
      <c r="Q3175" s="17" t="n">
        <f aca="false">+M3175*P3175</f>
        <v>542.658707075518</v>
      </c>
      <c r="R3175" s="17" t="n">
        <f aca="false">+N3175*P3175</f>
        <v>0</v>
      </c>
      <c r="S3175" s="17"/>
      <c r="T3175" s="18" t="n">
        <f aca="false">+L3175-K3175</f>
        <v>0.0215277777777778</v>
      </c>
      <c r="U3175" s="18" t="n">
        <f aca="false">+T3175*P3175</f>
        <v>1.05486111111111</v>
      </c>
      <c r="V3175" s="18"/>
    </row>
    <row r="3176" s="13" customFormat="true" ht="12" hidden="false" customHeight="false" outlineLevel="0" collapsed="false">
      <c r="A3176" s="12" t="n">
        <v>13846</v>
      </c>
      <c r="B3176" s="13" t="s">
        <v>691</v>
      </c>
      <c r="C3176" s="13" t="s">
        <v>57</v>
      </c>
      <c r="D3176" s="13" t="n">
        <v>1</v>
      </c>
      <c r="E3176" s="13" t="n">
        <v>736</v>
      </c>
      <c r="F3176" s="13" t="s">
        <v>700</v>
      </c>
      <c r="G3176" s="13" t="s">
        <v>28</v>
      </c>
      <c r="H3176" s="19" t="s">
        <v>27</v>
      </c>
      <c r="I3176" s="13" t="n">
        <v>1</v>
      </c>
      <c r="J3176" s="13" t="n">
        <v>651</v>
      </c>
      <c r="K3176" s="14" t="n">
        <v>0.581944444444444</v>
      </c>
      <c r="L3176" s="15" t="n">
        <v>0.603472222222222</v>
      </c>
      <c r="M3176" s="16" t="n">
        <f aca="false">VLOOKUP(E3176,'Esp. percorsi al 18-10-22'!C:J,8,FALSE())</f>
        <v>11.0746674913371</v>
      </c>
      <c r="N3176" s="16"/>
      <c r="O3176" s="16"/>
      <c r="P3176" s="13" t="n">
        <v>44</v>
      </c>
      <c r="Q3176" s="17" t="n">
        <f aca="false">+M3176*P3176</f>
        <v>487.285369618832</v>
      </c>
      <c r="R3176" s="17" t="n">
        <f aca="false">+N3176*P3176</f>
        <v>0</v>
      </c>
      <c r="S3176" s="17"/>
      <c r="T3176" s="18" t="n">
        <f aca="false">+L3176-K3176</f>
        <v>0.0215277777777778</v>
      </c>
      <c r="U3176" s="18" t="n">
        <f aca="false">+T3176*P3176</f>
        <v>0.947222222222222</v>
      </c>
      <c r="V3176" s="18"/>
    </row>
    <row r="3177" s="13" customFormat="true" ht="12" hidden="false" customHeight="false" outlineLevel="0" collapsed="false">
      <c r="A3177" s="12" t="n">
        <v>13847</v>
      </c>
      <c r="B3177" s="13" t="s">
        <v>691</v>
      </c>
      <c r="C3177" s="13" t="s">
        <v>57</v>
      </c>
      <c r="D3177" s="13" t="n">
        <v>1</v>
      </c>
      <c r="E3177" s="13" t="n">
        <v>736</v>
      </c>
      <c r="F3177" s="13" t="s">
        <v>700</v>
      </c>
      <c r="G3177" s="13" t="s">
        <v>24</v>
      </c>
      <c r="H3177" s="13" t="n">
        <v>6</v>
      </c>
      <c r="I3177" s="13" t="n">
        <v>1</v>
      </c>
      <c r="J3177" s="13" t="n">
        <v>11982</v>
      </c>
      <c r="K3177" s="14" t="n">
        <v>0.584722222222222</v>
      </c>
      <c r="L3177" s="15" t="n">
        <v>0.605555555555555</v>
      </c>
      <c r="M3177" s="16" t="n">
        <f aca="false">VLOOKUP(E3177,'Esp. percorsi al 18-10-22'!C:J,8,FALSE())</f>
        <v>11.0746674913371</v>
      </c>
      <c r="N3177" s="16"/>
      <c r="O3177" s="16"/>
      <c r="P3177" s="13" t="n">
        <v>49</v>
      </c>
      <c r="Q3177" s="17" t="n">
        <f aca="false">+M3177*P3177</f>
        <v>542.658707075518</v>
      </c>
      <c r="R3177" s="17" t="n">
        <f aca="false">+N3177*P3177</f>
        <v>0</v>
      </c>
      <c r="S3177" s="17"/>
      <c r="T3177" s="18" t="n">
        <f aca="false">+L3177-K3177</f>
        <v>0.0208333333333333</v>
      </c>
      <c r="U3177" s="18" t="n">
        <f aca="false">+T3177*P3177</f>
        <v>1.02083333333333</v>
      </c>
      <c r="V3177" s="18"/>
    </row>
    <row r="3178" s="13" customFormat="true" ht="12" hidden="false" customHeight="false" outlineLevel="0" collapsed="false">
      <c r="A3178" s="12" t="n">
        <v>13851</v>
      </c>
      <c r="B3178" s="13" t="s">
        <v>691</v>
      </c>
      <c r="C3178" s="13" t="s">
        <v>57</v>
      </c>
      <c r="D3178" s="13" t="n">
        <v>1</v>
      </c>
      <c r="E3178" s="13" t="n">
        <v>736</v>
      </c>
      <c r="F3178" s="13" t="s">
        <v>700</v>
      </c>
      <c r="G3178" s="13" t="s">
        <v>24</v>
      </c>
      <c r="H3178" s="13" t="n">
        <v>6</v>
      </c>
      <c r="I3178" s="13" t="n">
        <v>1</v>
      </c>
      <c r="J3178" s="13" t="n">
        <v>11985</v>
      </c>
      <c r="K3178" s="14" t="n">
        <v>0.602777777777778</v>
      </c>
      <c r="L3178" s="15" t="n">
        <v>0.624305555555556</v>
      </c>
      <c r="M3178" s="16" t="n">
        <f aca="false">VLOOKUP(E3178,'Esp. percorsi al 18-10-22'!C:J,8,FALSE())</f>
        <v>11.0746674913371</v>
      </c>
      <c r="N3178" s="16"/>
      <c r="O3178" s="16"/>
      <c r="P3178" s="13" t="n">
        <v>49</v>
      </c>
      <c r="Q3178" s="17" t="n">
        <f aca="false">+M3178*P3178</f>
        <v>542.658707075518</v>
      </c>
      <c r="R3178" s="17" t="n">
        <f aca="false">+N3178*P3178</f>
        <v>0</v>
      </c>
      <c r="S3178" s="17"/>
      <c r="T3178" s="18" t="n">
        <f aca="false">+L3178-K3178</f>
        <v>0.0215277777777778</v>
      </c>
      <c r="U3178" s="18" t="n">
        <f aca="false">+T3178*P3178</f>
        <v>1.05486111111111</v>
      </c>
      <c r="V3178" s="18"/>
    </row>
    <row r="3179" s="13" customFormat="true" ht="12" hidden="false" customHeight="false" outlineLevel="0" collapsed="false">
      <c r="A3179" s="12" t="n">
        <v>13852</v>
      </c>
      <c r="B3179" s="13" t="s">
        <v>691</v>
      </c>
      <c r="C3179" s="13" t="s">
        <v>57</v>
      </c>
      <c r="D3179" s="13" t="n">
        <v>1</v>
      </c>
      <c r="E3179" s="13" t="n">
        <v>736</v>
      </c>
      <c r="F3179" s="13" t="s">
        <v>700</v>
      </c>
      <c r="G3179" s="13" t="s">
        <v>24</v>
      </c>
      <c r="H3179" s="19" t="s">
        <v>27</v>
      </c>
      <c r="I3179" s="13" t="n">
        <v>1</v>
      </c>
      <c r="J3179" s="13" t="n">
        <v>629</v>
      </c>
      <c r="K3179" s="14" t="n">
        <v>0.607638888888889</v>
      </c>
      <c r="L3179" s="15" t="n">
        <v>0.629166666666667</v>
      </c>
      <c r="M3179" s="16" t="n">
        <f aca="false">VLOOKUP(E3179,'Esp. percorsi al 18-10-22'!C:J,8,FALSE())</f>
        <v>11.0746674913371</v>
      </c>
      <c r="N3179" s="16"/>
      <c r="O3179" s="16"/>
      <c r="P3179" s="13" t="n">
        <v>254</v>
      </c>
      <c r="Q3179" s="17" t="n">
        <f aca="false">+M3179*P3179</f>
        <v>2812.96554279962</v>
      </c>
      <c r="R3179" s="17" t="n">
        <f aca="false">+N3179*P3179</f>
        <v>0</v>
      </c>
      <c r="S3179" s="17"/>
      <c r="T3179" s="18" t="n">
        <f aca="false">+L3179-K3179</f>
        <v>0.0215277777777778</v>
      </c>
      <c r="U3179" s="18" t="n">
        <f aca="false">+T3179*P3179</f>
        <v>5.46805555555556</v>
      </c>
      <c r="V3179" s="18"/>
    </row>
    <row r="3180" s="13" customFormat="true" ht="12" hidden="false" customHeight="false" outlineLevel="0" collapsed="false">
      <c r="A3180" s="12" t="n">
        <v>13853</v>
      </c>
      <c r="B3180" s="13" t="s">
        <v>691</v>
      </c>
      <c r="C3180" s="13" t="s">
        <v>57</v>
      </c>
      <c r="D3180" s="13" t="n">
        <v>1</v>
      </c>
      <c r="E3180" s="13" t="n">
        <v>736</v>
      </c>
      <c r="F3180" s="13" t="s">
        <v>700</v>
      </c>
      <c r="G3180" s="13" t="s">
        <v>24</v>
      </c>
      <c r="H3180" s="13" t="n">
        <v>6</v>
      </c>
      <c r="I3180" s="13" t="n">
        <v>1</v>
      </c>
      <c r="J3180" s="13" t="n">
        <v>11987</v>
      </c>
      <c r="K3180" s="14" t="n">
        <v>0.611805555555556</v>
      </c>
      <c r="L3180" s="15" t="n">
        <v>0.633333333333333</v>
      </c>
      <c r="M3180" s="16" t="n">
        <f aca="false">VLOOKUP(E3180,'Esp. percorsi al 18-10-22'!C:J,8,FALSE())</f>
        <v>11.0746674913371</v>
      </c>
      <c r="N3180" s="16"/>
      <c r="O3180" s="16"/>
      <c r="P3180" s="13" t="n">
        <v>49</v>
      </c>
      <c r="Q3180" s="17" t="n">
        <f aca="false">+M3180*P3180</f>
        <v>542.658707075518</v>
      </c>
      <c r="R3180" s="17" t="n">
        <f aca="false">+N3180*P3180</f>
        <v>0</v>
      </c>
      <c r="S3180" s="17"/>
      <c r="T3180" s="18" t="n">
        <f aca="false">+L3180-K3180</f>
        <v>0.0215277777777778</v>
      </c>
      <c r="U3180" s="18" t="n">
        <f aca="false">+T3180*P3180</f>
        <v>1.05486111111111</v>
      </c>
      <c r="V3180" s="18"/>
    </row>
    <row r="3181" s="13" customFormat="true" ht="12" hidden="false" customHeight="false" outlineLevel="0" collapsed="false">
      <c r="A3181" s="12" t="n">
        <v>13568</v>
      </c>
      <c r="B3181" s="13" t="s">
        <v>691</v>
      </c>
      <c r="C3181" s="13" t="s">
        <v>57</v>
      </c>
      <c r="D3181" s="13" t="n">
        <v>1</v>
      </c>
      <c r="E3181" s="13" t="n">
        <v>736</v>
      </c>
      <c r="F3181" s="13" t="s">
        <v>700</v>
      </c>
      <c r="G3181" s="13" t="s">
        <v>24</v>
      </c>
      <c r="H3181" s="13" t="s">
        <v>25</v>
      </c>
      <c r="I3181" s="13" t="n">
        <v>1</v>
      </c>
      <c r="J3181" s="13" t="n">
        <v>11994</v>
      </c>
      <c r="K3181" s="14" t="n">
        <v>0.629166666666667</v>
      </c>
      <c r="L3181" s="15" t="n">
        <v>0.650694444444444</v>
      </c>
      <c r="M3181" s="16" t="n">
        <f aca="false">VLOOKUP(E3181,'Esp. percorsi al 18-10-22'!C:J,8,FALSE())</f>
        <v>11.0746674913371</v>
      </c>
      <c r="N3181" s="16"/>
      <c r="O3181" s="16"/>
      <c r="P3181" s="13" t="n">
        <v>303</v>
      </c>
      <c r="Q3181" s="17" t="n">
        <f aca="false">+M3181*P3181</f>
        <v>3355.62424987514</v>
      </c>
      <c r="R3181" s="17" t="n">
        <f aca="false">+N3181*P3181</f>
        <v>0</v>
      </c>
      <c r="S3181" s="17"/>
      <c r="T3181" s="18" t="n">
        <f aca="false">+L3181-K3181</f>
        <v>0.0215277777777778</v>
      </c>
      <c r="U3181" s="18" t="n">
        <f aca="false">+T3181*P3181</f>
        <v>6.52291666666667</v>
      </c>
      <c r="V3181" s="18"/>
    </row>
    <row r="3182" s="13" customFormat="true" ht="12" hidden="false" customHeight="false" outlineLevel="0" collapsed="false">
      <c r="A3182" s="12" t="n">
        <v>13569</v>
      </c>
      <c r="B3182" s="13" t="s">
        <v>691</v>
      </c>
      <c r="C3182" s="13" t="s">
        <v>57</v>
      </c>
      <c r="D3182" s="13" t="n">
        <v>1</v>
      </c>
      <c r="E3182" s="13" t="n">
        <v>736</v>
      </c>
      <c r="F3182" s="13" t="s">
        <v>700</v>
      </c>
      <c r="G3182" s="13" t="s">
        <v>24</v>
      </c>
      <c r="H3182" s="13" t="s">
        <v>25</v>
      </c>
      <c r="I3182" s="13" t="n">
        <v>1</v>
      </c>
      <c r="J3182" s="13" t="n">
        <v>11996</v>
      </c>
      <c r="K3182" s="14" t="n">
        <v>0.647222222222222</v>
      </c>
      <c r="L3182" s="15" t="n">
        <v>0.66875</v>
      </c>
      <c r="M3182" s="16" t="n">
        <f aca="false">VLOOKUP(E3182,'Esp. percorsi al 18-10-22'!C:J,8,FALSE())</f>
        <v>11.0746674913371</v>
      </c>
      <c r="N3182" s="16"/>
      <c r="O3182" s="16"/>
      <c r="P3182" s="13" t="n">
        <v>303</v>
      </c>
      <c r="Q3182" s="17" t="n">
        <f aca="false">+M3182*P3182</f>
        <v>3355.62424987514</v>
      </c>
      <c r="R3182" s="17" t="n">
        <f aca="false">+N3182*P3182</f>
        <v>0</v>
      </c>
      <c r="S3182" s="17"/>
      <c r="T3182" s="18" t="n">
        <f aca="false">+L3182-K3182</f>
        <v>0.0215277777777778</v>
      </c>
      <c r="U3182" s="18" t="n">
        <f aca="false">+T3182*P3182</f>
        <v>6.52291666666667</v>
      </c>
      <c r="V3182" s="18"/>
    </row>
    <row r="3183" s="13" customFormat="true" ht="12" hidden="false" customHeight="false" outlineLevel="0" collapsed="false">
      <c r="A3183" s="12" t="n">
        <v>13570</v>
      </c>
      <c r="B3183" s="13" t="s">
        <v>691</v>
      </c>
      <c r="C3183" s="13" t="s">
        <v>57</v>
      </c>
      <c r="D3183" s="13" t="n">
        <v>1</v>
      </c>
      <c r="E3183" s="13" t="n">
        <v>736</v>
      </c>
      <c r="F3183" s="13" t="s">
        <v>700</v>
      </c>
      <c r="G3183" s="13" t="s">
        <v>24</v>
      </c>
      <c r="H3183" s="13" t="s">
        <v>25</v>
      </c>
      <c r="I3183" s="13" t="n">
        <v>1</v>
      </c>
      <c r="J3183" s="13" t="n">
        <v>653</v>
      </c>
      <c r="K3183" s="14" t="n">
        <v>0.65625</v>
      </c>
      <c r="L3183" s="15" t="n">
        <v>0.677777777777778</v>
      </c>
      <c r="M3183" s="16" t="n">
        <f aca="false">VLOOKUP(E3183,'Esp. percorsi al 18-10-22'!C:J,8,FALSE())</f>
        <v>11.0746674913371</v>
      </c>
      <c r="N3183" s="16"/>
      <c r="O3183" s="16"/>
      <c r="P3183" s="13" t="n">
        <v>303</v>
      </c>
      <c r="Q3183" s="17" t="n">
        <f aca="false">+M3183*P3183</f>
        <v>3355.62424987514</v>
      </c>
      <c r="R3183" s="17" t="n">
        <f aca="false">+N3183*P3183</f>
        <v>0</v>
      </c>
      <c r="S3183" s="17"/>
      <c r="T3183" s="18" t="n">
        <f aca="false">+L3183-K3183</f>
        <v>0.0215277777777778</v>
      </c>
      <c r="U3183" s="18" t="n">
        <f aca="false">+T3183*P3183</f>
        <v>6.52291666666667</v>
      </c>
      <c r="V3183" s="18"/>
    </row>
    <row r="3184" s="13" customFormat="true" ht="12" hidden="false" customHeight="false" outlineLevel="0" collapsed="false">
      <c r="A3184" s="12" t="n">
        <v>13571</v>
      </c>
      <c r="B3184" s="13" t="s">
        <v>691</v>
      </c>
      <c r="C3184" s="13" t="s">
        <v>57</v>
      </c>
      <c r="D3184" s="13" t="n">
        <v>1</v>
      </c>
      <c r="E3184" s="13" t="n">
        <v>736</v>
      </c>
      <c r="F3184" s="13" t="s">
        <v>700</v>
      </c>
      <c r="G3184" s="13" t="s">
        <v>24</v>
      </c>
      <c r="H3184" s="13" t="s">
        <v>25</v>
      </c>
      <c r="I3184" s="13" t="n">
        <v>1</v>
      </c>
      <c r="J3184" s="13" t="n">
        <v>631</v>
      </c>
      <c r="K3184" s="14" t="n">
        <v>0.674305555555556</v>
      </c>
      <c r="L3184" s="15" t="n">
        <v>0.695833333333333</v>
      </c>
      <c r="M3184" s="16" t="n">
        <f aca="false">VLOOKUP(E3184,'Esp. percorsi al 18-10-22'!C:J,8,FALSE())</f>
        <v>11.0746674913371</v>
      </c>
      <c r="N3184" s="16"/>
      <c r="O3184" s="16"/>
      <c r="P3184" s="13" t="n">
        <v>303</v>
      </c>
      <c r="Q3184" s="17" t="n">
        <f aca="false">+M3184*P3184</f>
        <v>3355.62424987514</v>
      </c>
      <c r="R3184" s="17" t="n">
        <f aca="false">+N3184*P3184</f>
        <v>0</v>
      </c>
      <c r="S3184" s="17"/>
      <c r="T3184" s="18" t="n">
        <f aca="false">+L3184-K3184</f>
        <v>0.0215277777777778</v>
      </c>
      <c r="U3184" s="18" t="n">
        <f aca="false">+T3184*P3184</f>
        <v>6.52291666666667</v>
      </c>
      <c r="V3184" s="18"/>
    </row>
    <row r="3185" s="13" customFormat="true" ht="12" hidden="false" customHeight="false" outlineLevel="0" collapsed="false">
      <c r="A3185" s="12" t="n">
        <v>13572</v>
      </c>
      <c r="B3185" s="13" t="s">
        <v>691</v>
      </c>
      <c r="C3185" s="13" t="s">
        <v>57</v>
      </c>
      <c r="D3185" s="13" t="n">
        <v>1</v>
      </c>
      <c r="E3185" s="13" t="n">
        <v>736</v>
      </c>
      <c r="F3185" s="13" t="s">
        <v>700</v>
      </c>
      <c r="G3185" s="13" t="s">
        <v>24</v>
      </c>
      <c r="H3185" s="13" t="s">
        <v>25</v>
      </c>
      <c r="I3185" s="13" t="n">
        <v>1</v>
      </c>
      <c r="J3185" s="13" t="n">
        <v>12005</v>
      </c>
      <c r="K3185" s="14" t="n">
        <v>0.692361111111111</v>
      </c>
      <c r="L3185" s="15" t="n">
        <v>0.713888888888889</v>
      </c>
      <c r="M3185" s="16" t="n">
        <f aca="false">VLOOKUP(E3185,'Esp. percorsi al 18-10-22'!C:J,8,FALSE())</f>
        <v>11.0746674913371</v>
      </c>
      <c r="N3185" s="16"/>
      <c r="O3185" s="16"/>
      <c r="P3185" s="13" t="n">
        <v>303</v>
      </c>
      <c r="Q3185" s="17" t="n">
        <f aca="false">+M3185*P3185</f>
        <v>3355.62424987514</v>
      </c>
      <c r="R3185" s="17" t="n">
        <f aca="false">+N3185*P3185</f>
        <v>0</v>
      </c>
      <c r="S3185" s="17"/>
      <c r="T3185" s="18" t="n">
        <f aca="false">+L3185-K3185</f>
        <v>0.0215277777777778</v>
      </c>
      <c r="U3185" s="18" t="n">
        <f aca="false">+T3185*P3185</f>
        <v>6.52291666666667</v>
      </c>
      <c r="V3185" s="18"/>
    </row>
    <row r="3186" s="13" customFormat="true" ht="12" hidden="false" customHeight="false" outlineLevel="0" collapsed="false">
      <c r="A3186" s="12" t="n">
        <v>13573</v>
      </c>
      <c r="B3186" s="13" t="s">
        <v>691</v>
      </c>
      <c r="C3186" s="13" t="s">
        <v>57</v>
      </c>
      <c r="D3186" s="13" t="n">
        <v>1</v>
      </c>
      <c r="E3186" s="13" t="n">
        <v>736</v>
      </c>
      <c r="F3186" s="13" t="s">
        <v>700</v>
      </c>
      <c r="G3186" s="13" t="s">
        <v>24</v>
      </c>
      <c r="H3186" s="13" t="s">
        <v>25</v>
      </c>
      <c r="I3186" s="13" t="n">
        <v>1</v>
      </c>
      <c r="J3186" s="13" t="n">
        <v>654</v>
      </c>
      <c r="K3186" s="14" t="n">
        <v>0.701388888888889</v>
      </c>
      <c r="L3186" s="15" t="n">
        <v>0.722916666666667</v>
      </c>
      <c r="M3186" s="16" t="n">
        <f aca="false">VLOOKUP(E3186,'Esp. percorsi al 18-10-22'!C:J,8,FALSE())</f>
        <v>11.0746674913371</v>
      </c>
      <c r="N3186" s="16"/>
      <c r="O3186" s="16"/>
      <c r="P3186" s="13" t="n">
        <v>303</v>
      </c>
      <c r="Q3186" s="17" t="n">
        <f aca="false">+M3186*P3186</f>
        <v>3355.62424987514</v>
      </c>
      <c r="R3186" s="17" t="n">
        <f aca="false">+N3186*P3186</f>
        <v>0</v>
      </c>
      <c r="S3186" s="17"/>
      <c r="T3186" s="18" t="n">
        <f aca="false">+L3186-K3186</f>
        <v>0.0215277777777778</v>
      </c>
      <c r="U3186" s="18" t="n">
        <f aca="false">+T3186*P3186</f>
        <v>6.52291666666667</v>
      </c>
      <c r="V3186" s="18"/>
    </row>
    <row r="3187" s="13" customFormat="true" ht="12" hidden="false" customHeight="false" outlineLevel="0" collapsed="false">
      <c r="A3187" s="12" t="n">
        <v>13574</v>
      </c>
      <c r="B3187" s="13" t="s">
        <v>691</v>
      </c>
      <c r="C3187" s="13" t="s">
        <v>57</v>
      </c>
      <c r="D3187" s="13" t="n">
        <v>1</v>
      </c>
      <c r="E3187" s="13" t="n">
        <v>736</v>
      </c>
      <c r="F3187" s="13" t="s">
        <v>700</v>
      </c>
      <c r="G3187" s="13" t="s">
        <v>24</v>
      </c>
      <c r="H3187" s="13" t="s">
        <v>25</v>
      </c>
      <c r="I3187" s="13" t="n">
        <v>1</v>
      </c>
      <c r="J3187" s="13" t="n">
        <v>632</v>
      </c>
      <c r="K3187" s="14" t="n">
        <v>0.719444444444444</v>
      </c>
      <c r="L3187" s="15" t="n">
        <v>0.740972222222222</v>
      </c>
      <c r="M3187" s="16" t="n">
        <f aca="false">VLOOKUP(E3187,'Esp. percorsi al 18-10-22'!C:J,8,FALSE())</f>
        <v>11.0746674913371</v>
      </c>
      <c r="N3187" s="16"/>
      <c r="O3187" s="16"/>
      <c r="P3187" s="13" t="n">
        <v>303</v>
      </c>
      <c r="Q3187" s="17" t="n">
        <f aca="false">+M3187*P3187</f>
        <v>3355.62424987514</v>
      </c>
      <c r="R3187" s="17" t="n">
        <f aca="false">+N3187*P3187</f>
        <v>0</v>
      </c>
      <c r="S3187" s="17"/>
      <c r="T3187" s="18" t="n">
        <f aca="false">+L3187-K3187</f>
        <v>0.0215277777777778</v>
      </c>
      <c r="U3187" s="18" t="n">
        <f aca="false">+T3187*P3187</f>
        <v>6.52291666666667</v>
      </c>
      <c r="V3187" s="18"/>
    </row>
    <row r="3188" s="13" customFormat="true" ht="12" hidden="false" customHeight="false" outlineLevel="0" collapsed="false">
      <c r="A3188" s="12" t="n">
        <v>13575</v>
      </c>
      <c r="B3188" s="13" t="s">
        <v>691</v>
      </c>
      <c r="C3188" s="13" t="s">
        <v>57</v>
      </c>
      <c r="D3188" s="13" t="n">
        <v>1</v>
      </c>
      <c r="E3188" s="13" t="n">
        <v>736</v>
      </c>
      <c r="F3188" s="13" t="s">
        <v>700</v>
      </c>
      <c r="G3188" s="13" t="s">
        <v>24</v>
      </c>
      <c r="H3188" s="13" t="s">
        <v>25</v>
      </c>
      <c r="I3188" s="13" t="n">
        <v>1</v>
      </c>
      <c r="J3188" s="13" t="n">
        <v>12014</v>
      </c>
      <c r="K3188" s="14" t="n">
        <v>0.7375</v>
      </c>
      <c r="L3188" s="15" t="n">
        <v>0.759027777777778</v>
      </c>
      <c r="M3188" s="16" t="n">
        <f aca="false">VLOOKUP(E3188,'Esp. percorsi al 18-10-22'!C:J,8,FALSE())</f>
        <v>11.0746674913371</v>
      </c>
      <c r="N3188" s="16"/>
      <c r="O3188" s="16"/>
      <c r="P3188" s="13" t="n">
        <v>303</v>
      </c>
      <c r="Q3188" s="17" t="n">
        <f aca="false">+M3188*P3188</f>
        <v>3355.62424987514</v>
      </c>
      <c r="R3188" s="17" t="n">
        <f aca="false">+N3188*P3188</f>
        <v>0</v>
      </c>
      <c r="S3188" s="17"/>
      <c r="T3188" s="18" t="n">
        <f aca="false">+L3188-K3188</f>
        <v>0.0215277777777778</v>
      </c>
      <c r="U3188" s="18" t="n">
        <f aca="false">+T3188*P3188</f>
        <v>6.52291666666667</v>
      </c>
      <c r="V3188" s="18"/>
    </row>
    <row r="3189" s="13" customFormat="true" ht="12" hidden="false" customHeight="false" outlineLevel="0" collapsed="false">
      <c r="A3189" s="12" t="n">
        <v>13576</v>
      </c>
      <c r="B3189" s="13" t="s">
        <v>691</v>
      </c>
      <c r="C3189" s="13" t="s">
        <v>57</v>
      </c>
      <c r="D3189" s="13" t="n">
        <v>1</v>
      </c>
      <c r="E3189" s="13" t="n">
        <v>736</v>
      </c>
      <c r="F3189" s="13" t="s">
        <v>700</v>
      </c>
      <c r="G3189" s="13" t="s">
        <v>24</v>
      </c>
      <c r="H3189" s="13" t="s">
        <v>25</v>
      </c>
      <c r="I3189" s="13" t="n">
        <v>1</v>
      </c>
      <c r="J3189" s="13" t="n">
        <v>655</v>
      </c>
      <c r="K3189" s="14" t="n">
        <v>0.746527777777778</v>
      </c>
      <c r="L3189" s="15" t="n">
        <v>0.768055555555556</v>
      </c>
      <c r="M3189" s="16" t="n">
        <f aca="false">VLOOKUP(E3189,'Esp. percorsi al 18-10-22'!C:J,8,FALSE())</f>
        <v>11.0746674913371</v>
      </c>
      <c r="N3189" s="16"/>
      <c r="O3189" s="16"/>
      <c r="P3189" s="13" t="n">
        <v>303</v>
      </c>
      <c r="Q3189" s="17" t="n">
        <f aca="false">+M3189*P3189</f>
        <v>3355.62424987514</v>
      </c>
      <c r="R3189" s="17" t="n">
        <f aca="false">+N3189*P3189</f>
        <v>0</v>
      </c>
      <c r="S3189" s="17"/>
      <c r="T3189" s="18" t="n">
        <f aca="false">+L3189-K3189</f>
        <v>0.0215277777777778</v>
      </c>
      <c r="U3189" s="18" t="n">
        <f aca="false">+T3189*P3189</f>
        <v>6.52291666666667</v>
      </c>
      <c r="V3189" s="18"/>
    </row>
    <row r="3190" s="13" customFormat="true" ht="12" hidden="false" customHeight="false" outlineLevel="0" collapsed="false">
      <c r="A3190" s="12" t="n">
        <v>13577</v>
      </c>
      <c r="B3190" s="13" t="s">
        <v>691</v>
      </c>
      <c r="C3190" s="13" t="s">
        <v>57</v>
      </c>
      <c r="D3190" s="13" t="n">
        <v>1</v>
      </c>
      <c r="E3190" s="13" t="n">
        <v>736</v>
      </c>
      <c r="F3190" s="13" t="s">
        <v>700</v>
      </c>
      <c r="G3190" s="13" t="s">
        <v>24</v>
      </c>
      <c r="H3190" s="13" t="s">
        <v>25</v>
      </c>
      <c r="I3190" s="13" t="n">
        <v>1</v>
      </c>
      <c r="J3190" s="13" t="n">
        <v>633</v>
      </c>
      <c r="K3190" s="14" t="n">
        <v>0.764583333333333</v>
      </c>
      <c r="L3190" s="15" t="n">
        <v>0.786111111111111</v>
      </c>
      <c r="M3190" s="16" t="n">
        <f aca="false">VLOOKUP(E3190,'Esp. percorsi al 18-10-22'!C:J,8,FALSE())</f>
        <v>11.0746674913371</v>
      </c>
      <c r="N3190" s="16"/>
      <c r="O3190" s="16"/>
      <c r="P3190" s="13" t="n">
        <v>303</v>
      </c>
      <c r="Q3190" s="17" t="n">
        <f aca="false">+M3190*P3190</f>
        <v>3355.62424987514</v>
      </c>
      <c r="R3190" s="17" t="n">
        <f aca="false">+N3190*P3190</f>
        <v>0</v>
      </c>
      <c r="S3190" s="17"/>
      <c r="T3190" s="18" t="n">
        <f aca="false">+L3190-K3190</f>
        <v>0.0215277777777778</v>
      </c>
      <c r="U3190" s="18" t="n">
        <f aca="false">+T3190*P3190</f>
        <v>6.52291666666667</v>
      </c>
      <c r="V3190" s="18"/>
    </row>
    <row r="3191" s="13" customFormat="true" ht="12" hidden="false" customHeight="false" outlineLevel="0" collapsed="false">
      <c r="A3191" s="12" t="n">
        <v>13578</v>
      </c>
      <c r="B3191" s="13" t="s">
        <v>691</v>
      </c>
      <c r="C3191" s="13" t="s">
        <v>57</v>
      </c>
      <c r="D3191" s="13" t="n">
        <v>1</v>
      </c>
      <c r="E3191" s="13" t="n">
        <v>736</v>
      </c>
      <c r="F3191" s="13" t="s">
        <v>700</v>
      </c>
      <c r="G3191" s="13" t="s">
        <v>24</v>
      </c>
      <c r="H3191" s="13" t="s">
        <v>25</v>
      </c>
      <c r="I3191" s="13" t="n">
        <v>1</v>
      </c>
      <c r="J3191" s="13" t="n">
        <v>656</v>
      </c>
      <c r="K3191" s="14" t="n">
        <v>0.782638888888889</v>
      </c>
      <c r="L3191" s="15" t="n">
        <v>0.804166666666667</v>
      </c>
      <c r="M3191" s="16" t="n">
        <f aca="false">VLOOKUP(E3191,'Esp. percorsi al 18-10-22'!C:J,8,FALSE())</f>
        <v>11.0746674913371</v>
      </c>
      <c r="N3191" s="16"/>
      <c r="O3191" s="16"/>
      <c r="P3191" s="13" t="n">
        <v>303</v>
      </c>
      <c r="Q3191" s="17" t="n">
        <f aca="false">+M3191*P3191</f>
        <v>3355.62424987514</v>
      </c>
      <c r="R3191" s="17" t="n">
        <f aca="false">+N3191*P3191</f>
        <v>0</v>
      </c>
      <c r="S3191" s="17"/>
      <c r="T3191" s="18" t="n">
        <f aca="false">+L3191-K3191</f>
        <v>0.0215277777777778</v>
      </c>
      <c r="U3191" s="18" t="n">
        <f aca="false">+T3191*P3191</f>
        <v>6.52291666666667</v>
      </c>
      <c r="V3191" s="18"/>
    </row>
    <row r="3192" s="13" customFormat="true" ht="12" hidden="false" customHeight="false" outlineLevel="0" collapsed="false">
      <c r="A3192" s="12" t="n">
        <v>13579</v>
      </c>
      <c r="B3192" s="13" t="s">
        <v>691</v>
      </c>
      <c r="C3192" s="13" t="s">
        <v>57</v>
      </c>
      <c r="D3192" s="13" t="n">
        <v>1</v>
      </c>
      <c r="E3192" s="13" t="n">
        <v>736</v>
      </c>
      <c r="F3192" s="13" t="s">
        <v>700</v>
      </c>
      <c r="G3192" s="13" t="s">
        <v>24</v>
      </c>
      <c r="H3192" s="13" t="s">
        <v>25</v>
      </c>
      <c r="I3192" s="13" t="n">
        <v>1</v>
      </c>
      <c r="J3192" s="13" t="n">
        <v>12027</v>
      </c>
      <c r="K3192" s="14" t="n">
        <v>0.791666666666667</v>
      </c>
      <c r="L3192" s="15" t="n">
        <v>0.813194444444444</v>
      </c>
      <c r="M3192" s="16" t="n">
        <f aca="false">VLOOKUP(E3192,'Esp. percorsi al 18-10-22'!C:J,8,FALSE())</f>
        <v>11.0746674913371</v>
      </c>
      <c r="N3192" s="16"/>
      <c r="O3192" s="16"/>
      <c r="P3192" s="13" t="n">
        <v>303</v>
      </c>
      <c r="Q3192" s="17" t="n">
        <f aca="false">+M3192*P3192</f>
        <v>3355.62424987514</v>
      </c>
      <c r="R3192" s="17" t="n">
        <f aca="false">+N3192*P3192</f>
        <v>0</v>
      </c>
      <c r="S3192" s="17"/>
      <c r="T3192" s="18" t="n">
        <f aca="false">+L3192-K3192</f>
        <v>0.0215277777777778</v>
      </c>
      <c r="U3192" s="18" t="n">
        <f aca="false">+T3192*P3192</f>
        <v>6.52291666666667</v>
      </c>
      <c r="V3192" s="18"/>
    </row>
    <row r="3193" s="13" customFormat="true" ht="12" hidden="false" customHeight="false" outlineLevel="0" collapsed="false">
      <c r="A3193" s="12" t="n">
        <v>13580</v>
      </c>
      <c r="B3193" s="13" t="s">
        <v>691</v>
      </c>
      <c r="C3193" s="13" t="s">
        <v>57</v>
      </c>
      <c r="D3193" s="13" t="n">
        <v>1</v>
      </c>
      <c r="E3193" s="13" t="n">
        <v>736</v>
      </c>
      <c r="F3193" s="13" t="s">
        <v>700</v>
      </c>
      <c r="G3193" s="13" t="s">
        <v>24</v>
      </c>
      <c r="H3193" s="13" t="s">
        <v>25</v>
      </c>
      <c r="I3193" s="13" t="n">
        <v>1</v>
      </c>
      <c r="J3193" s="13" t="n">
        <v>12032</v>
      </c>
      <c r="K3193" s="14" t="n">
        <v>0.809722222222222</v>
      </c>
      <c r="L3193" s="15" t="n">
        <v>0.83125</v>
      </c>
      <c r="M3193" s="16" t="n">
        <f aca="false">VLOOKUP(E3193,'Esp. percorsi al 18-10-22'!C:J,8,FALSE())</f>
        <v>11.0746674913371</v>
      </c>
      <c r="N3193" s="16"/>
      <c r="O3193" s="16"/>
      <c r="P3193" s="13" t="n">
        <v>303</v>
      </c>
      <c r="Q3193" s="17" t="n">
        <f aca="false">+M3193*P3193</f>
        <v>3355.62424987514</v>
      </c>
      <c r="R3193" s="17" t="n">
        <f aca="false">+N3193*P3193</f>
        <v>0</v>
      </c>
      <c r="S3193" s="17"/>
      <c r="T3193" s="18" t="n">
        <f aca="false">+L3193-K3193</f>
        <v>0.0215277777777778</v>
      </c>
      <c r="U3193" s="18" t="n">
        <f aca="false">+T3193*P3193</f>
        <v>6.52291666666667</v>
      </c>
      <c r="V3193" s="18"/>
    </row>
    <row r="3194" s="13" customFormat="true" ht="12" hidden="false" customHeight="false" outlineLevel="0" collapsed="false">
      <c r="A3194" s="12" t="n">
        <v>13581</v>
      </c>
      <c r="B3194" s="13" t="s">
        <v>691</v>
      </c>
      <c r="C3194" s="13" t="s">
        <v>57</v>
      </c>
      <c r="D3194" s="13" t="n">
        <v>1</v>
      </c>
      <c r="E3194" s="13" t="n">
        <v>736</v>
      </c>
      <c r="F3194" s="13" t="s">
        <v>700</v>
      </c>
      <c r="G3194" s="13" t="s">
        <v>24</v>
      </c>
      <c r="H3194" s="13" t="s">
        <v>25</v>
      </c>
      <c r="I3194" s="13" t="n">
        <v>1</v>
      </c>
      <c r="J3194" s="13" t="n">
        <v>65</v>
      </c>
      <c r="K3194" s="14" t="n">
        <v>0.827777777777778</v>
      </c>
      <c r="L3194" s="15" t="n">
        <v>0.849305555555556</v>
      </c>
      <c r="M3194" s="16" t="n">
        <f aca="false">VLOOKUP(E3194,'Esp. percorsi al 18-10-22'!C:J,8,FALSE())</f>
        <v>11.0746674913371</v>
      </c>
      <c r="N3194" s="16"/>
      <c r="O3194" s="16"/>
      <c r="P3194" s="13" t="n">
        <v>303</v>
      </c>
      <c r="Q3194" s="17" t="n">
        <f aca="false">+M3194*P3194</f>
        <v>3355.62424987514</v>
      </c>
      <c r="R3194" s="17" t="n">
        <f aca="false">+N3194*P3194</f>
        <v>0</v>
      </c>
      <c r="S3194" s="17"/>
      <c r="T3194" s="18" t="n">
        <f aca="false">+L3194-K3194</f>
        <v>0.0215277777777778</v>
      </c>
      <c r="U3194" s="18" t="n">
        <f aca="false">+T3194*P3194</f>
        <v>6.52291666666667</v>
      </c>
      <c r="V3194" s="18"/>
    </row>
    <row r="3195" s="13" customFormat="true" ht="12" hidden="false" customHeight="false" outlineLevel="0" collapsed="false">
      <c r="A3195" s="12" t="n">
        <v>13789</v>
      </c>
      <c r="B3195" s="13" t="s">
        <v>691</v>
      </c>
      <c r="C3195" s="13" t="s">
        <v>57</v>
      </c>
      <c r="D3195" s="13" t="n">
        <v>1</v>
      </c>
      <c r="E3195" s="13" t="n">
        <v>737</v>
      </c>
      <c r="F3195" s="13" t="s">
        <v>701</v>
      </c>
      <c r="G3195" s="13" t="s">
        <v>24</v>
      </c>
      <c r="H3195" s="19" t="s">
        <v>27</v>
      </c>
      <c r="I3195" s="13" t="n">
        <v>1</v>
      </c>
      <c r="J3195" s="13" t="n">
        <v>657</v>
      </c>
      <c r="K3195" s="14" t="n">
        <v>0.3125</v>
      </c>
      <c r="L3195" s="15" t="n">
        <v>0.332638888888889</v>
      </c>
      <c r="M3195" s="16" t="n">
        <f aca="false">VLOOKUP(E3195,'Esp. percorsi al 18-10-22'!C:J,8,FALSE())</f>
        <v>12.1363648837972</v>
      </c>
      <c r="N3195" s="16"/>
      <c r="O3195" s="16"/>
      <c r="P3195" s="13" t="n">
        <v>254</v>
      </c>
      <c r="Q3195" s="17" t="n">
        <f aca="false">+M3195*P3195</f>
        <v>3082.63668048449</v>
      </c>
      <c r="R3195" s="17" t="n">
        <f aca="false">+N3195*P3195</f>
        <v>0</v>
      </c>
      <c r="S3195" s="17"/>
      <c r="T3195" s="18" t="n">
        <f aca="false">+L3195-K3195</f>
        <v>0.0201388888888889</v>
      </c>
      <c r="U3195" s="18" t="n">
        <f aca="false">+T3195*P3195</f>
        <v>5.11527777777778</v>
      </c>
      <c r="V3195" s="18"/>
    </row>
    <row r="3196" s="13" customFormat="true" ht="12" hidden="false" customHeight="false" outlineLevel="0" collapsed="false">
      <c r="A3196" s="12" t="n">
        <v>13790</v>
      </c>
      <c r="B3196" s="13" t="s">
        <v>691</v>
      </c>
      <c r="C3196" s="13" t="s">
        <v>57</v>
      </c>
      <c r="D3196" s="13" t="n">
        <v>1</v>
      </c>
      <c r="E3196" s="13" t="n">
        <v>737</v>
      </c>
      <c r="F3196" s="13" t="s">
        <v>701</v>
      </c>
      <c r="G3196" s="13" t="s">
        <v>24</v>
      </c>
      <c r="H3196" s="13" t="n">
        <v>6</v>
      </c>
      <c r="I3196" s="13" t="n">
        <v>1</v>
      </c>
      <c r="J3196" s="13" t="n">
        <v>13532</v>
      </c>
      <c r="K3196" s="14" t="n">
        <v>0.313888888888889</v>
      </c>
      <c r="L3196" s="15" t="n">
        <v>0.334027777777778</v>
      </c>
      <c r="M3196" s="16" t="n">
        <f aca="false">VLOOKUP(E3196,'Esp. percorsi al 18-10-22'!C:J,8,FALSE())</f>
        <v>12.1363648837972</v>
      </c>
      <c r="N3196" s="16"/>
      <c r="O3196" s="16"/>
      <c r="P3196" s="13" t="n">
        <v>49</v>
      </c>
      <c r="Q3196" s="17" t="n">
        <f aca="false">+M3196*P3196</f>
        <v>594.681879306063</v>
      </c>
      <c r="R3196" s="17" t="n">
        <f aca="false">+N3196*P3196</f>
        <v>0</v>
      </c>
      <c r="S3196" s="17"/>
      <c r="T3196" s="18" t="n">
        <f aca="false">+L3196-K3196</f>
        <v>0.0201388888888889</v>
      </c>
      <c r="U3196" s="18" t="n">
        <f aca="false">+T3196*P3196</f>
        <v>0.986805555555556</v>
      </c>
      <c r="V3196" s="18"/>
    </row>
    <row r="3197" s="13" customFormat="true" ht="12" hidden="false" customHeight="false" outlineLevel="0" collapsed="false">
      <c r="A3197" s="12" t="n">
        <v>14006</v>
      </c>
      <c r="B3197" s="13" t="s">
        <v>691</v>
      </c>
      <c r="C3197" s="13" t="s">
        <v>57</v>
      </c>
      <c r="D3197" s="13" t="n">
        <v>1</v>
      </c>
      <c r="E3197" s="13" t="n">
        <v>888</v>
      </c>
      <c r="F3197" s="13" t="s">
        <v>702</v>
      </c>
      <c r="G3197" s="13" t="s">
        <v>26</v>
      </c>
      <c r="H3197" s="19" t="s">
        <v>27</v>
      </c>
      <c r="I3197" s="13" t="n">
        <v>1</v>
      </c>
      <c r="J3197" s="13" t="n">
        <v>14006</v>
      </c>
      <c r="K3197" s="14" t="n">
        <v>0.84375</v>
      </c>
      <c r="L3197" s="15" t="n">
        <v>0.847916666666667</v>
      </c>
      <c r="M3197" s="16" t="n">
        <f aca="false">VLOOKUP(E3197,'Esp. percorsi al 18-10-22'!C:J,8,FALSE())</f>
        <v>1.414</v>
      </c>
      <c r="N3197" s="16"/>
      <c r="O3197" s="16"/>
      <c r="P3197" s="13" t="n">
        <v>210</v>
      </c>
      <c r="Q3197" s="17" t="n">
        <f aca="false">+M3197*P3197</f>
        <v>296.94</v>
      </c>
      <c r="R3197" s="17" t="n">
        <f aca="false">+N3197*P3197</f>
        <v>0</v>
      </c>
      <c r="S3197" s="17"/>
      <c r="T3197" s="18" t="n">
        <f aca="false">+L3197-K3197</f>
        <v>0.00416666666666667</v>
      </c>
      <c r="U3197" s="18" t="n">
        <f aca="false">+T3197*P3197</f>
        <v>0.875</v>
      </c>
      <c r="V3197" s="18"/>
    </row>
    <row r="3198" s="13" customFormat="true" ht="12" hidden="false" customHeight="false" outlineLevel="0" collapsed="false">
      <c r="A3198" s="12" t="n">
        <v>7359</v>
      </c>
      <c r="B3198" s="13" t="s">
        <v>703</v>
      </c>
      <c r="C3198" s="13" t="s">
        <v>57</v>
      </c>
      <c r="D3198" s="13" t="n">
        <v>2</v>
      </c>
      <c r="E3198" s="13" t="n">
        <v>348</v>
      </c>
      <c r="F3198" s="13" t="s">
        <v>704</v>
      </c>
      <c r="G3198" s="13" t="s">
        <v>24</v>
      </c>
      <c r="H3198" s="13" t="s">
        <v>25</v>
      </c>
      <c r="I3198" s="13" t="n">
        <v>1</v>
      </c>
      <c r="J3198" s="13" t="n">
        <v>750</v>
      </c>
      <c r="K3198" s="14" t="n">
        <v>0.291666666666667</v>
      </c>
      <c r="L3198" s="15" t="n">
        <v>0.305555555555555</v>
      </c>
      <c r="M3198" s="16" t="n">
        <f aca="false">VLOOKUP(E3198,'Esp. percorsi al 18-10-22'!C:J,8,FALSE())</f>
        <v>7.76184305904996</v>
      </c>
      <c r="N3198" s="16"/>
      <c r="O3198" s="16"/>
      <c r="P3198" s="13" t="n">
        <v>303</v>
      </c>
      <c r="Q3198" s="17" t="n">
        <f aca="false">+M3198*P3198</f>
        <v>2351.83844689214</v>
      </c>
      <c r="R3198" s="17" t="n">
        <f aca="false">+N3198*P3198</f>
        <v>0</v>
      </c>
      <c r="S3198" s="17"/>
      <c r="T3198" s="18" t="n">
        <f aca="false">+L3198-K3198</f>
        <v>0.0138888888888889</v>
      </c>
      <c r="U3198" s="18" t="n">
        <f aca="false">+T3198*P3198</f>
        <v>4.20833333333333</v>
      </c>
      <c r="V3198" s="18"/>
    </row>
    <row r="3199" s="13" customFormat="true" ht="12" hidden="false" customHeight="false" outlineLevel="0" collapsed="false">
      <c r="A3199" s="12" t="n">
        <v>17853</v>
      </c>
      <c r="B3199" s="13" t="s">
        <v>703</v>
      </c>
      <c r="C3199" s="13" t="s">
        <v>57</v>
      </c>
      <c r="D3199" s="13" t="n">
        <v>2</v>
      </c>
      <c r="E3199" s="13" t="n">
        <v>348</v>
      </c>
      <c r="F3199" s="13" t="s">
        <v>704</v>
      </c>
      <c r="G3199" s="13" t="s">
        <v>26</v>
      </c>
      <c r="H3199" s="13" t="s">
        <v>25</v>
      </c>
      <c r="I3199" s="13" t="n">
        <v>1</v>
      </c>
      <c r="J3199" s="13" t="n">
        <v>751</v>
      </c>
      <c r="K3199" s="14" t="n">
        <v>0.298611111111111</v>
      </c>
      <c r="L3199" s="15" t="n">
        <v>0.3125</v>
      </c>
      <c r="M3199" s="16" t="n">
        <f aca="false">VLOOKUP(E3199,'Esp. percorsi al 18-10-22'!C:J,8,FALSE())</f>
        <v>7.76184305904996</v>
      </c>
      <c r="N3199" s="16"/>
      <c r="O3199" s="16"/>
      <c r="P3199" s="13" t="n">
        <v>251</v>
      </c>
      <c r="Q3199" s="17" t="n">
        <f aca="false">+M3199*P3199</f>
        <v>1948.22260782154</v>
      </c>
      <c r="R3199" s="17" t="n">
        <f aca="false">+N3199*P3199</f>
        <v>0</v>
      </c>
      <c r="S3199" s="17"/>
      <c r="T3199" s="18" t="n">
        <f aca="false">+L3199-K3199</f>
        <v>0.0138888888888889</v>
      </c>
      <c r="U3199" s="18" t="n">
        <f aca="false">+T3199*P3199</f>
        <v>3.48611111111111</v>
      </c>
      <c r="V3199" s="18"/>
    </row>
    <row r="3200" s="13" customFormat="true" ht="12" hidden="false" customHeight="false" outlineLevel="0" collapsed="false">
      <c r="A3200" s="12" t="n">
        <v>18527</v>
      </c>
      <c r="B3200" s="13" t="s">
        <v>703</v>
      </c>
      <c r="C3200" s="13" t="s">
        <v>57</v>
      </c>
      <c r="D3200" s="13" t="n">
        <v>2</v>
      </c>
      <c r="E3200" s="13" t="n">
        <v>348</v>
      </c>
      <c r="F3200" s="13" t="s">
        <v>704</v>
      </c>
      <c r="G3200" s="13" t="s">
        <v>28</v>
      </c>
      <c r="H3200" s="13" t="s">
        <v>25</v>
      </c>
      <c r="I3200" s="13" t="n">
        <v>1</v>
      </c>
      <c r="J3200" s="13" t="n">
        <v>18527</v>
      </c>
      <c r="K3200" s="14" t="n">
        <v>0.305555555555555</v>
      </c>
      <c r="L3200" s="15" t="n">
        <v>0.326388888888889</v>
      </c>
      <c r="M3200" s="16" t="n">
        <f aca="false">VLOOKUP(E3200,'Esp. percorsi al 18-10-22'!C:J,8,FALSE())</f>
        <v>7.76184305904996</v>
      </c>
      <c r="N3200" s="16"/>
      <c r="O3200" s="16"/>
      <c r="P3200" s="13" t="n">
        <v>52</v>
      </c>
      <c r="Q3200" s="17" t="n">
        <f aca="false">+M3200*P3200</f>
        <v>403.615839070598</v>
      </c>
      <c r="R3200" s="17" t="n">
        <f aca="false">+N3200*P3200</f>
        <v>0</v>
      </c>
      <c r="S3200" s="17"/>
      <c r="T3200" s="18" t="n">
        <f aca="false">+L3200-K3200</f>
        <v>0.0208333333333333</v>
      </c>
      <c r="U3200" s="18" t="n">
        <f aca="false">+T3200*P3200</f>
        <v>1.08333333333333</v>
      </c>
      <c r="V3200" s="18"/>
    </row>
    <row r="3201" s="13" customFormat="true" ht="12" hidden="false" customHeight="false" outlineLevel="0" collapsed="false">
      <c r="A3201" s="12" t="n">
        <v>7403</v>
      </c>
      <c r="B3201" s="13" t="s">
        <v>703</v>
      </c>
      <c r="C3201" s="13" t="s">
        <v>57</v>
      </c>
      <c r="D3201" s="13" t="n">
        <v>2</v>
      </c>
      <c r="E3201" s="13" t="n">
        <v>348</v>
      </c>
      <c r="F3201" s="13" t="s">
        <v>704</v>
      </c>
      <c r="G3201" s="13" t="s">
        <v>24</v>
      </c>
      <c r="H3201" s="13" t="s">
        <v>29</v>
      </c>
      <c r="I3201" s="13" t="n">
        <v>1</v>
      </c>
      <c r="J3201" s="13" t="n">
        <v>1535</v>
      </c>
      <c r="K3201" s="14" t="n">
        <v>0.3125</v>
      </c>
      <c r="L3201" s="15" t="n">
        <v>0.326388888888889</v>
      </c>
      <c r="M3201" s="16" t="n">
        <f aca="false">VLOOKUP(E3201,'Esp. percorsi al 18-10-22'!C:J,8,FALSE())</f>
        <v>7.76184305904996</v>
      </c>
      <c r="N3201" s="16"/>
      <c r="O3201" s="16"/>
      <c r="P3201" s="13" t="n">
        <v>57</v>
      </c>
      <c r="Q3201" s="17" t="n">
        <f aca="false">+M3201*P3201</f>
        <v>442.425054365848</v>
      </c>
      <c r="R3201" s="17" t="n">
        <f aca="false">+N3201*P3201</f>
        <v>0</v>
      </c>
      <c r="S3201" s="17"/>
      <c r="T3201" s="18" t="n">
        <f aca="false">+L3201-K3201</f>
        <v>0.0138888888888889</v>
      </c>
      <c r="U3201" s="18" t="n">
        <f aca="false">+T3201*P3201</f>
        <v>0.791666666666667</v>
      </c>
      <c r="V3201" s="18"/>
    </row>
    <row r="3202" s="13" customFormat="true" ht="12" hidden="false" customHeight="false" outlineLevel="0" collapsed="false">
      <c r="A3202" s="12" t="n">
        <v>7361</v>
      </c>
      <c r="B3202" s="13" t="s">
        <v>703</v>
      </c>
      <c r="C3202" s="13" t="s">
        <v>57</v>
      </c>
      <c r="D3202" s="13" t="n">
        <v>2</v>
      </c>
      <c r="E3202" s="13" t="n">
        <v>348</v>
      </c>
      <c r="F3202" s="13" t="s">
        <v>704</v>
      </c>
      <c r="G3202" s="13" t="s">
        <v>24</v>
      </c>
      <c r="H3202" s="13" t="s">
        <v>25</v>
      </c>
      <c r="I3202" s="13" t="n">
        <v>1</v>
      </c>
      <c r="J3202" s="13" t="n">
        <v>752</v>
      </c>
      <c r="K3202" s="14" t="n">
        <v>0.319444444444444</v>
      </c>
      <c r="L3202" s="15" t="n">
        <v>0.340277777777778</v>
      </c>
      <c r="M3202" s="16" t="n">
        <f aca="false">VLOOKUP(E3202,'Esp. percorsi al 18-10-22'!C:J,8,FALSE())</f>
        <v>7.76184305904996</v>
      </c>
      <c r="N3202" s="16"/>
      <c r="O3202" s="16"/>
      <c r="P3202" s="13" t="n">
        <v>303</v>
      </c>
      <c r="Q3202" s="17" t="n">
        <f aca="false">+M3202*P3202</f>
        <v>2351.83844689214</v>
      </c>
      <c r="R3202" s="17" t="n">
        <f aca="false">+N3202*P3202</f>
        <v>0</v>
      </c>
      <c r="S3202" s="17"/>
      <c r="T3202" s="18" t="n">
        <f aca="false">+L3202-K3202</f>
        <v>0.0208333333333333</v>
      </c>
      <c r="U3202" s="18" t="n">
        <f aca="false">+T3202*P3202</f>
        <v>6.3125</v>
      </c>
      <c r="V3202" s="18"/>
    </row>
    <row r="3203" s="13" customFormat="true" ht="12" hidden="false" customHeight="false" outlineLevel="0" collapsed="false">
      <c r="A3203" s="12" t="n">
        <v>7362</v>
      </c>
      <c r="B3203" s="13" t="s">
        <v>703</v>
      </c>
      <c r="C3203" s="13" t="s">
        <v>57</v>
      </c>
      <c r="D3203" s="13" t="n">
        <v>2</v>
      </c>
      <c r="E3203" s="13" t="n">
        <v>348</v>
      </c>
      <c r="F3203" s="13" t="s">
        <v>704</v>
      </c>
      <c r="G3203" s="13" t="s">
        <v>24</v>
      </c>
      <c r="H3203" s="13" t="s">
        <v>25</v>
      </c>
      <c r="I3203" s="13" t="n">
        <v>1</v>
      </c>
      <c r="J3203" s="13" t="n">
        <v>753</v>
      </c>
      <c r="K3203" s="14" t="n">
        <v>0.34375</v>
      </c>
      <c r="L3203" s="15" t="n">
        <v>0.361111111111111</v>
      </c>
      <c r="M3203" s="16" t="n">
        <f aca="false">VLOOKUP(E3203,'Esp. percorsi al 18-10-22'!C:J,8,FALSE())</f>
        <v>7.76184305904996</v>
      </c>
      <c r="N3203" s="16"/>
      <c r="O3203" s="16"/>
      <c r="P3203" s="13" t="n">
        <v>303</v>
      </c>
      <c r="Q3203" s="17" t="n">
        <f aca="false">+M3203*P3203</f>
        <v>2351.83844689214</v>
      </c>
      <c r="R3203" s="17" t="n">
        <f aca="false">+N3203*P3203</f>
        <v>0</v>
      </c>
      <c r="S3203" s="17"/>
      <c r="T3203" s="18" t="n">
        <f aca="false">+L3203-K3203</f>
        <v>0.0173611111111111</v>
      </c>
      <c r="U3203" s="18" t="n">
        <f aca="false">+T3203*P3203</f>
        <v>5.26041666666667</v>
      </c>
      <c r="V3203" s="18"/>
    </row>
    <row r="3204" s="13" customFormat="true" ht="12" hidden="false" customHeight="false" outlineLevel="0" collapsed="false">
      <c r="A3204" s="12" t="n">
        <v>7404</v>
      </c>
      <c r="B3204" s="13" t="s">
        <v>703</v>
      </c>
      <c r="C3204" s="13" t="s">
        <v>57</v>
      </c>
      <c r="D3204" s="13" t="n">
        <v>2</v>
      </c>
      <c r="E3204" s="13" t="n">
        <v>348</v>
      </c>
      <c r="F3204" s="13" t="s">
        <v>704</v>
      </c>
      <c r="G3204" s="13" t="s">
        <v>24</v>
      </c>
      <c r="H3204" s="13" t="s">
        <v>29</v>
      </c>
      <c r="I3204" s="13" t="n">
        <v>1</v>
      </c>
      <c r="J3204" s="13" t="n">
        <v>1536</v>
      </c>
      <c r="K3204" s="14" t="n">
        <v>0.354166666666667</v>
      </c>
      <c r="L3204" s="15" t="n">
        <v>0.368055555555556</v>
      </c>
      <c r="M3204" s="16" t="n">
        <f aca="false">VLOOKUP(E3204,'Esp. percorsi al 18-10-22'!C:J,8,FALSE())</f>
        <v>7.76184305904996</v>
      </c>
      <c r="N3204" s="16"/>
      <c r="O3204" s="16"/>
      <c r="P3204" s="13" t="n">
        <v>57</v>
      </c>
      <c r="Q3204" s="17" t="n">
        <f aca="false">+M3204*P3204</f>
        <v>442.425054365848</v>
      </c>
      <c r="R3204" s="17" t="n">
        <f aca="false">+N3204*P3204</f>
        <v>0</v>
      </c>
      <c r="S3204" s="17"/>
      <c r="T3204" s="18" t="n">
        <f aca="false">+L3204-K3204</f>
        <v>0.0138888888888889</v>
      </c>
      <c r="U3204" s="18" t="n">
        <f aca="false">+T3204*P3204</f>
        <v>0.791666666666667</v>
      </c>
      <c r="V3204" s="18"/>
    </row>
    <row r="3205" s="13" customFormat="true" ht="12" hidden="false" customHeight="false" outlineLevel="0" collapsed="false">
      <c r="A3205" s="12" t="n">
        <v>7363</v>
      </c>
      <c r="B3205" s="13" t="s">
        <v>703</v>
      </c>
      <c r="C3205" s="13" t="s">
        <v>57</v>
      </c>
      <c r="D3205" s="13" t="n">
        <v>2</v>
      </c>
      <c r="E3205" s="13" t="n">
        <v>348</v>
      </c>
      <c r="F3205" s="13" t="s">
        <v>704</v>
      </c>
      <c r="G3205" s="13" t="s">
        <v>24</v>
      </c>
      <c r="H3205" s="13" t="s">
        <v>25</v>
      </c>
      <c r="I3205" s="13" t="n">
        <v>1</v>
      </c>
      <c r="J3205" s="13" t="n">
        <v>754</v>
      </c>
      <c r="K3205" s="14" t="n">
        <v>0.361111111111111</v>
      </c>
      <c r="L3205" s="15" t="n">
        <v>0.375</v>
      </c>
      <c r="M3205" s="16" t="n">
        <f aca="false">VLOOKUP(E3205,'Esp. percorsi al 18-10-22'!C:J,8,FALSE())</f>
        <v>7.76184305904996</v>
      </c>
      <c r="N3205" s="16"/>
      <c r="O3205" s="16"/>
      <c r="P3205" s="13" t="n">
        <v>303</v>
      </c>
      <c r="Q3205" s="17" t="n">
        <f aca="false">+M3205*P3205</f>
        <v>2351.83844689214</v>
      </c>
      <c r="R3205" s="17" t="n">
        <f aca="false">+N3205*P3205</f>
        <v>0</v>
      </c>
      <c r="S3205" s="17"/>
      <c r="T3205" s="18" t="n">
        <f aca="false">+L3205-K3205</f>
        <v>0.0138888888888889</v>
      </c>
      <c r="U3205" s="18" t="n">
        <f aca="false">+T3205*P3205</f>
        <v>4.20833333333333</v>
      </c>
      <c r="V3205" s="18"/>
    </row>
    <row r="3206" s="13" customFormat="true" ht="12" hidden="false" customHeight="false" outlineLevel="0" collapsed="false">
      <c r="A3206" s="12" t="n">
        <v>7364</v>
      </c>
      <c r="B3206" s="13" t="s">
        <v>703</v>
      </c>
      <c r="C3206" s="13" t="s">
        <v>57</v>
      </c>
      <c r="D3206" s="13" t="n">
        <v>2</v>
      </c>
      <c r="E3206" s="13" t="n">
        <v>348</v>
      </c>
      <c r="F3206" s="13" t="s">
        <v>704</v>
      </c>
      <c r="G3206" s="13" t="s">
        <v>24</v>
      </c>
      <c r="H3206" s="13" t="s">
        <v>25</v>
      </c>
      <c r="I3206" s="13" t="n">
        <v>1</v>
      </c>
      <c r="J3206" s="13" t="n">
        <v>756</v>
      </c>
      <c r="K3206" s="14" t="n">
        <v>0.378472222222222</v>
      </c>
      <c r="L3206" s="15" t="n">
        <v>0.392361111111111</v>
      </c>
      <c r="M3206" s="16" t="n">
        <f aca="false">VLOOKUP(E3206,'Esp. percorsi al 18-10-22'!C:J,8,FALSE())</f>
        <v>7.76184305904996</v>
      </c>
      <c r="N3206" s="16"/>
      <c r="O3206" s="16"/>
      <c r="P3206" s="13" t="n">
        <v>303</v>
      </c>
      <c r="Q3206" s="17" t="n">
        <f aca="false">+M3206*P3206</f>
        <v>2351.83844689214</v>
      </c>
      <c r="R3206" s="17" t="n">
        <f aca="false">+N3206*P3206</f>
        <v>0</v>
      </c>
      <c r="S3206" s="17"/>
      <c r="T3206" s="18" t="n">
        <f aca="false">+L3206-K3206</f>
        <v>0.0138888888888889</v>
      </c>
      <c r="U3206" s="18" t="n">
        <f aca="false">+T3206*P3206</f>
        <v>4.20833333333333</v>
      </c>
      <c r="V3206" s="18"/>
    </row>
    <row r="3207" s="13" customFormat="true" ht="12" hidden="false" customHeight="false" outlineLevel="0" collapsed="false">
      <c r="A3207" s="12" t="n">
        <v>7405</v>
      </c>
      <c r="B3207" s="13" t="s">
        <v>703</v>
      </c>
      <c r="C3207" s="13" t="s">
        <v>57</v>
      </c>
      <c r="D3207" s="13" t="n">
        <v>2</v>
      </c>
      <c r="E3207" s="13" t="n">
        <v>348</v>
      </c>
      <c r="F3207" s="13" t="s">
        <v>704</v>
      </c>
      <c r="G3207" s="13" t="s">
        <v>24</v>
      </c>
      <c r="H3207" s="13" t="s">
        <v>29</v>
      </c>
      <c r="I3207" s="13" t="n">
        <v>1</v>
      </c>
      <c r="J3207" s="13" t="n">
        <v>1537</v>
      </c>
      <c r="K3207" s="14" t="n">
        <v>0.395833333333333</v>
      </c>
      <c r="L3207" s="15" t="n">
        <v>0.409722222222222</v>
      </c>
      <c r="M3207" s="16" t="n">
        <f aca="false">VLOOKUP(E3207,'Esp. percorsi al 18-10-22'!C:J,8,FALSE())</f>
        <v>7.76184305904996</v>
      </c>
      <c r="N3207" s="16"/>
      <c r="O3207" s="16"/>
      <c r="P3207" s="13" t="n">
        <v>57</v>
      </c>
      <c r="Q3207" s="17" t="n">
        <f aca="false">+M3207*P3207</f>
        <v>442.425054365848</v>
      </c>
      <c r="R3207" s="17" t="n">
        <f aca="false">+N3207*P3207</f>
        <v>0</v>
      </c>
      <c r="S3207" s="17"/>
      <c r="T3207" s="18" t="n">
        <f aca="false">+L3207-K3207</f>
        <v>0.0138888888888889</v>
      </c>
      <c r="U3207" s="18" t="n">
        <f aca="false">+T3207*P3207</f>
        <v>0.791666666666667</v>
      </c>
      <c r="V3207" s="18"/>
    </row>
    <row r="3208" s="13" customFormat="true" ht="12" hidden="false" customHeight="false" outlineLevel="0" collapsed="false">
      <c r="A3208" s="12" t="n">
        <v>7375</v>
      </c>
      <c r="B3208" s="13" t="s">
        <v>703</v>
      </c>
      <c r="C3208" s="13" t="s">
        <v>57</v>
      </c>
      <c r="D3208" s="13" t="n">
        <v>2</v>
      </c>
      <c r="E3208" s="13" t="n">
        <v>348</v>
      </c>
      <c r="F3208" s="13" t="s">
        <v>704</v>
      </c>
      <c r="G3208" s="13" t="s">
        <v>24</v>
      </c>
      <c r="H3208" s="13" t="s">
        <v>25</v>
      </c>
      <c r="I3208" s="13" t="n">
        <v>1</v>
      </c>
      <c r="J3208" s="13" t="n">
        <v>768</v>
      </c>
      <c r="K3208" s="14" t="n">
        <v>0.399305555555556</v>
      </c>
      <c r="L3208" s="15" t="n">
        <v>0.413194444444444</v>
      </c>
      <c r="M3208" s="16" t="n">
        <f aca="false">VLOOKUP(E3208,'Esp. percorsi al 18-10-22'!C:J,8,FALSE())</f>
        <v>7.76184305904996</v>
      </c>
      <c r="N3208" s="16"/>
      <c r="O3208" s="16"/>
      <c r="P3208" s="13" t="n">
        <v>303</v>
      </c>
      <c r="Q3208" s="17" t="n">
        <f aca="false">+M3208*P3208</f>
        <v>2351.83844689214</v>
      </c>
      <c r="R3208" s="17" t="n">
        <f aca="false">+N3208*P3208</f>
        <v>0</v>
      </c>
      <c r="S3208" s="17"/>
      <c r="T3208" s="18" t="n">
        <f aca="false">+L3208-K3208</f>
        <v>0.0138888888888889</v>
      </c>
      <c r="U3208" s="18" t="n">
        <f aca="false">+T3208*P3208</f>
        <v>4.20833333333333</v>
      </c>
      <c r="V3208" s="18"/>
    </row>
    <row r="3209" s="13" customFormat="true" ht="12" hidden="false" customHeight="false" outlineLevel="0" collapsed="false">
      <c r="A3209" s="12" t="n">
        <v>7365</v>
      </c>
      <c r="B3209" s="13" t="s">
        <v>703</v>
      </c>
      <c r="C3209" s="13" t="s">
        <v>57</v>
      </c>
      <c r="D3209" s="13" t="n">
        <v>2</v>
      </c>
      <c r="E3209" s="13" t="n">
        <v>348</v>
      </c>
      <c r="F3209" s="13" t="s">
        <v>704</v>
      </c>
      <c r="G3209" s="13" t="s">
        <v>24</v>
      </c>
      <c r="H3209" s="13" t="s">
        <v>25</v>
      </c>
      <c r="I3209" s="13" t="n">
        <v>1</v>
      </c>
      <c r="J3209" s="13" t="n">
        <v>757</v>
      </c>
      <c r="K3209" s="14" t="n">
        <v>0.420138888888889</v>
      </c>
      <c r="L3209" s="15" t="n">
        <v>0.434027777777778</v>
      </c>
      <c r="M3209" s="16" t="n">
        <f aca="false">VLOOKUP(E3209,'Esp. percorsi al 18-10-22'!C:J,8,FALSE())</f>
        <v>7.76184305904996</v>
      </c>
      <c r="N3209" s="16"/>
      <c r="O3209" s="16"/>
      <c r="P3209" s="13" t="n">
        <v>303</v>
      </c>
      <c r="Q3209" s="17" t="n">
        <f aca="false">+M3209*P3209</f>
        <v>2351.83844689214</v>
      </c>
      <c r="R3209" s="17" t="n">
        <f aca="false">+N3209*P3209</f>
        <v>0</v>
      </c>
      <c r="S3209" s="17"/>
      <c r="T3209" s="18" t="n">
        <f aca="false">+L3209-K3209</f>
        <v>0.0138888888888889</v>
      </c>
      <c r="U3209" s="18" t="n">
        <f aca="false">+T3209*P3209</f>
        <v>4.20833333333333</v>
      </c>
      <c r="V3209" s="18"/>
    </row>
    <row r="3210" s="13" customFormat="true" ht="12" hidden="false" customHeight="false" outlineLevel="0" collapsed="false">
      <c r="A3210" s="12" t="n">
        <v>7406</v>
      </c>
      <c r="B3210" s="13" t="s">
        <v>703</v>
      </c>
      <c r="C3210" s="13" t="s">
        <v>57</v>
      </c>
      <c r="D3210" s="13" t="n">
        <v>2</v>
      </c>
      <c r="E3210" s="13" t="n">
        <v>348</v>
      </c>
      <c r="F3210" s="13" t="s">
        <v>704</v>
      </c>
      <c r="G3210" s="13" t="s">
        <v>24</v>
      </c>
      <c r="H3210" s="13" t="s">
        <v>29</v>
      </c>
      <c r="I3210" s="13" t="n">
        <v>1</v>
      </c>
      <c r="J3210" s="13" t="n">
        <v>1538</v>
      </c>
      <c r="K3210" s="14" t="n">
        <v>0.4375</v>
      </c>
      <c r="L3210" s="15" t="n">
        <v>0.451388888888889</v>
      </c>
      <c r="M3210" s="16" t="n">
        <f aca="false">VLOOKUP(E3210,'Esp. percorsi al 18-10-22'!C:J,8,FALSE())</f>
        <v>7.76184305904996</v>
      </c>
      <c r="N3210" s="16"/>
      <c r="O3210" s="16"/>
      <c r="P3210" s="13" t="n">
        <v>57</v>
      </c>
      <c r="Q3210" s="17" t="n">
        <f aca="false">+M3210*P3210</f>
        <v>442.425054365848</v>
      </c>
      <c r="R3210" s="17" t="n">
        <f aca="false">+N3210*P3210</f>
        <v>0</v>
      </c>
      <c r="S3210" s="17"/>
      <c r="T3210" s="18" t="n">
        <f aca="false">+L3210-K3210</f>
        <v>0.0138888888888889</v>
      </c>
      <c r="U3210" s="18" t="n">
        <f aca="false">+T3210*P3210</f>
        <v>0.791666666666667</v>
      </c>
      <c r="V3210" s="18"/>
    </row>
    <row r="3211" s="13" customFormat="true" ht="12" hidden="false" customHeight="false" outlineLevel="0" collapsed="false">
      <c r="A3211" s="12" t="n">
        <v>7376</v>
      </c>
      <c r="B3211" s="13" t="s">
        <v>703</v>
      </c>
      <c r="C3211" s="13" t="s">
        <v>57</v>
      </c>
      <c r="D3211" s="13" t="n">
        <v>2</v>
      </c>
      <c r="E3211" s="13" t="n">
        <v>348</v>
      </c>
      <c r="F3211" s="13" t="s">
        <v>704</v>
      </c>
      <c r="G3211" s="13" t="s">
        <v>24</v>
      </c>
      <c r="H3211" s="13" t="s">
        <v>25</v>
      </c>
      <c r="I3211" s="13" t="n">
        <v>1</v>
      </c>
      <c r="J3211" s="13" t="n">
        <v>769</v>
      </c>
      <c r="K3211" s="14" t="n">
        <v>0.440972222222222</v>
      </c>
      <c r="L3211" s="15" t="n">
        <v>0.454861111111111</v>
      </c>
      <c r="M3211" s="16" t="n">
        <f aca="false">VLOOKUP(E3211,'Esp. percorsi al 18-10-22'!C:J,8,FALSE())</f>
        <v>7.76184305904996</v>
      </c>
      <c r="N3211" s="16"/>
      <c r="O3211" s="16"/>
      <c r="P3211" s="13" t="n">
        <v>303</v>
      </c>
      <c r="Q3211" s="17" t="n">
        <f aca="false">+M3211*P3211</f>
        <v>2351.83844689214</v>
      </c>
      <c r="R3211" s="17" t="n">
        <f aca="false">+N3211*P3211</f>
        <v>0</v>
      </c>
      <c r="S3211" s="17"/>
      <c r="T3211" s="18" t="n">
        <f aca="false">+L3211-K3211</f>
        <v>0.0138888888888889</v>
      </c>
      <c r="U3211" s="18" t="n">
        <f aca="false">+T3211*P3211</f>
        <v>4.20833333333333</v>
      </c>
      <c r="V3211" s="18"/>
    </row>
    <row r="3212" s="13" customFormat="true" ht="12" hidden="false" customHeight="false" outlineLevel="0" collapsed="false">
      <c r="A3212" s="12" t="n">
        <v>7366</v>
      </c>
      <c r="B3212" s="13" t="s">
        <v>703</v>
      </c>
      <c r="C3212" s="13" t="s">
        <v>57</v>
      </c>
      <c r="D3212" s="13" t="n">
        <v>2</v>
      </c>
      <c r="E3212" s="13" t="n">
        <v>348</v>
      </c>
      <c r="F3212" s="13" t="s">
        <v>704</v>
      </c>
      <c r="G3212" s="13" t="s">
        <v>24</v>
      </c>
      <c r="H3212" s="13" t="s">
        <v>25</v>
      </c>
      <c r="I3212" s="13" t="n">
        <v>1</v>
      </c>
      <c r="J3212" s="13" t="n">
        <v>758</v>
      </c>
      <c r="K3212" s="14" t="n">
        <v>0.461805555555556</v>
      </c>
      <c r="L3212" s="15" t="n">
        <v>0.475694444444444</v>
      </c>
      <c r="M3212" s="16" t="n">
        <f aca="false">VLOOKUP(E3212,'Esp. percorsi al 18-10-22'!C:J,8,FALSE())</f>
        <v>7.76184305904996</v>
      </c>
      <c r="N3212" s="16"/>
      <c r="O3212" s="16"/>
      <c r="P3212" s="13" t="n">
        <v>303</v>
      </c>
      <c r="Q3212" s="17" t="n">
        <f aca="false">+M3212*P3212</f>
        <v>2351.83844689214</v>
      </c>
      <c r="R3212" s="17" t="n">
        <f aca="false">+N3212*P3212</f>
        <v>0</v>
      </c>
      <c r="S3212" s="17"/>
      <c r="T3212" s="18" t="n">
        <f aca="false">+L3212-K3212</f>
        <v>0.0138888888888889</v>
      </c>
      <c r="U3212" s="18" t="n">
        <f aca="false">+T3212*P3212</f>
        <v>4.20833333333333</v>
      </c>
      <c r="V3212" s="18"/>
    </row>
    <row r="3213" s="13" customFormat="true" ht="12" hidden="false" customHeight="false" outlineLevel="0" collapsed="false">
      <c r="A3213" s="12" t="n">
        <v>7407</v>
      </c>
      <c r="B3213" s="13" t="s">
        <v>703</v>
      </c>
      <c r="C3213" s="13" t="s">
        <v>57</v>
      </c>
      <c r="D3213" s="13" t="n">
        <v>2</v>
      </c>
      <c r="E3213" s="13" t="n">
        <v>348</v>
      </c>
      <c r="F3213" s="13" t="s">
        <v>704</v>
      </c>
      <c r="G3213" s="13" t="s">
        <v>24</v>
      </c>
      <c r="H3213" s="13" t="s">
        <v>29</v>
      </c>
      <c r="I3213" s="13" t="n">
        <v>1</v>
      </c>
      <c r="J3213" s="13" t="n">
        <v>1539</v>
      </c>
      <c r="K3213" s="14" t="n">
        <v>0.479166666666667</v>
      </c>
      <c r="L3213" s="15" t="n">
        <v>0.493055555555556</v>
      </c>
      <c r="M3213" s="16" t="n">
        <f aca="false">VLOOKUP(E3213,'Esp. percorsi al 18-10-22'!C:J,8,FALSE())</f>
        <v>7.76184305904996</v>
      </c>
      <c r="N3213" s="16"/>
      <c r="O3213" s="16"/>
      <c r="P3213" s="13" t="n">
        <v>57</v>
      </c>
      <c r="Q3213" s="17" t="n">
        <f aca="false">+M3213*P3213</f>
        <v>442.425054365848</v>
      </c>
      <c r="R3213" s="17" t="n">
        <f aca="false">+N3213*P3213</f>
        <v>0</v>
      </c>
      <c r="S3213" s="17"/>
      <c r="T3213" s="18" t="n">
        <f aca="false">+L3213-K3213</f>
        <v>0.0138888888888889</v>
      </c>
      <c r="U3213" s="18" t="n">
        <f aca="false">+T3213*P3213</f>
        <v>0.791666666666667</v>
      </c>
      <c r="V3213" s="18"/>
    </row>
    <row r="3214" s="13" customFormat="true" ht="12" hidden="false" customHeight="false" outlineLevel="0" collapsed="false">
      <c r="A3214" s="12" t="n">
        <v>7377</v>
      </c>
      <c r="B3214" s="13" t="s">
        <v>703</v>
      </c>
      <c r="C3214" s="13" t="s">
        <v>57</v>
      </c>
      <c r="D3214" s="13" t="n">
        <v>2</v>
      </c>
      <c r="E3214" s="13" t="n">
        <v>348</v>
      </c>
      <c r="F3214" s="13" t="s">
        <v>704</v>
      </c>
      <c r="G3214" s="13" t="s">
        <v>24</v>
      </c>
      <c r="H3214" s="13" t="s">
        <v>25</v>
      </c>
      <c r="I3214" s="13" t="n">
        <v>1</v>
      </c>
      <c r="J3214" s="13" t="n">
        <v>770</v>
      </c>
      <c r="K3214" s="14" t="n">
        <v>0.482638888888889</v>
      </c>
      <c r="L3214" s="15" t="n">
        <v>0.496527777777778</v>
      </c>
      <c r="M3214" s="16" t="n">
        <f aca="false">VLOOKUP(E3214,'Esp. percorsi al 18-10-22'!C:J,8,FALSE())</f>
        <v>7.76184305904996</v>
      </c>
      <c r="N3214" s="16"/>
      <c r="O3214" s="16"/>
      <c r="P3214" s="13" t="n">
        <v>303</v>
      </c>
      <c r="Q3214" s="17" t="n">
        <f aca="false">+M3214*P3214</f>
        <v>2351.83844689214</v>
      </c>
      <c r="R3214" s="17" t="n">
        <f aca="false">+N3214*P3214</f>
        <v>0</v>
      </c>
      <c r="S3214" s="17"/>
      <c r="T3214" s="18" t="n">
        <f aca="false">+L3214-K3214</f>
        <v>0.0138888888888889</v>
      </c>
      <c r="U3214" s="18" t="n">
        <f aca="false">+T3214*P3214</f>
        <v>4.20833333333333</v>
      </c>
      <c r="V3214" s="18"/>
    </row>
    <row r="3215" s="13" customFormat="true" ht="12" hidden="false" customHeight="false" outlineLevel="0" collapsed="false">
      <c r="A3215" s="12" t="n">
        <v>7367</v>
      </c>
      <c r="B3215" s="13" t="s">
        <v>703</v>
      </c>
      <c r="C3215" s="13" t="s">
        <v>57</v>
      </c>
      <c r="D3215" s="13" t="n">
        <v>2</v>
      </c>
      <c r="E3215" s="13" t="n">
        <v>348</v>
      </c>
      <c r="F3215" s="13" t="s">
        <v>704</v>
      </c>
      <c r="G3215" s="13" t="s">
        <v>24</v>
      </c>
      <c r="H3215" s="13" t="s">
        <v>25</v>
      </c>
      <c r="I3215" s="13" t="n">
        <v>1</v>
      </c>
      <c r="J3215" s="13" t="n">
        <v>759</v>
      </c>
      <c r="K3215" s="14" t="n">
        <v>0.503472222222222</v>
      </c>
      <c r="L3215" s="15" t="n">
        <v>0.517361111111111</v>
      </c>
      <c r="M3215" s="16" t="n">
        <f aca="false">VLOOKUP(E3215,'Esp. percorsi al 18-10-22'!C:J,8,FALSE())</f>
        <v>7.76184305904996</v>
      </c>
      <c r="N3215" s="16"/>
      <c r="O3215" s="16"/>
      <c r="P3215" s="13" t="n">
        <v>303</v>
      </c>
      <c r="Q3215" s="17" t="n">
        <f aca="false">+M3215*P3215</f>
        <v>2351.83844689214</v>
      </c>
      <c r="R3215" s="17" t="n">
        <f aca="false">+N3215*P3215</f>
        <v>0</v>
      </c>
      <c r="S3215" s="17"/>
      <c r="T3215" s="18" t="n">
        <f aca="false">+L3215-K3215</f>
        <v>0.0138888888888889</v>
      </c>
      <c r="U3215" s="18" t="n">
        <f aca="false">+T3215*P3215</f>
        <v>4.20833333333333</v>
      </c>
      <c r="V3215" s="18"/>
    </row>
    <row r="3216" s="13" customFormat="true" ht="12" hidden="false" customHeight="false" outlineLevel="0" collapsed="false">
      <c r="A3216" s="12" t="n">
        <v>7408</v>
      </c>
      <c r="B3216" s="13" t="s">
        <v>703</v>
      </c>
      <c r="C3216" s="13" t="s">
        <v>57</v>
      </c>
      <c r="D3216" s="13" t="n">
        <v>2</v>
      </c>
      <c r="E3216" s="13" t="n">
        <v>348</v>
      </c>
      <c r="F3216" s="13" t="s">
        <v>704</v>
      </c>
      <c r="G3216" s="13" t="s">
        <v>24</v>
      </c>
      <c r="H3216" s="13" t="s">
        <v>29</v>
      </c>
      <c r="I3216" s="13" t="n">
        <v>1</v>
      </c>
      <c r="J3216" s="13" t="n">
        <v>1540</v>
      </c>
      <c r="K3216" s="14" t="n">
        <v>0.520833333333333</v>
      </c>
      <c r="L3216" s="15" t="n">
        <v>0.534722222222222</v>
      </c>
      <c r="M3216" s="16" t="n">
        <f aca="false">VLOOKUP(E3216,'Esp. percorsi al 18-10-22'!C:J,8,FALSE())</f>
        <v>7.76184305904996</v>
      </c>
      <c r="N3216" s="16"/>
      <c r="O3216" s="16"/>
      <c r="P3216" s="13" t="n">
        <v>57</v>
      </c>
      <c r="Q3216" s="17" t="n">
        <f aca="false">+M3216*P3216</f>
        <v>442.425054365848</v>
      </c>
      <c r="R3216" s="17" t="n">
        <f aca="false">+N3216*P3216</f>
        <v>0</v>
      </c>
      <c r="S3216" s="17"/>
      <c r="T3216" s="18" t="n">
        <f aca="false">+L3216-K3216</f>
        <v>0.0138888888888889</v>
      </c>
      <c r="U3216" s="18" t="n">
        <f aca="false">+T3216*P3216</f>
        <v>0.791666666666667</v>
      </c>
      <c r="V3216" s="18"/>
    </row>
    <row r="3217" s="13" customFormat="true" ht="12" hidden="false" customHeight="false" outlineLevel="0" collapsed="false">
      <c r="A3217" s="12" t="n">
        <v>7378</v>
      </c>
      <c r="B3217" s="13" t="s">
        <v>703</v>
      </c>
      <c r="C3217" s="13" t="s">
        <v>57</v>
      </c>
      <c r="D3217" s="13" t="n">
        <v>2</v>
      </c>
      <c r="E3217" s="13" t="n">
        <v>348</v>
      </c>
      <c r="F3217" s="13" t="s">
        <v>704</v>
      </c>
      <c r="G3217" s="13" t="s">
        <v>24</v>
      </c>
      <c r="H3217" s="13" t="s">
        <v>25</v>
      </c>
      <c r="I3217" s="13" t="n">
        <v>1</v>
      </c>
      <c r="J3217" s="13" t="n">
        <v>771</v>
      </c>
      <c r="K3217" s="14" t="n">
        <v>0.524305555555556</v>
      </c>
      <c r="L3217" s="15" t="n">
        <v>0.538194444444444</v>
      </c>
      <c r="M3217" s="16" t="n">
        <f aca="false">VLOOKUP(E3217,'Esp. percorsi al 18-10-22'!C:J,8,FALSE())</f>
        <v>7.76184305904996</v>
      </c>
      <c r="N3217" s="16"/>
      <c r="O3217" s="16"/>
      <c r="P3217" s="13" t="n">
        <v>303</v>
      </c>
      <c r="Q3217" s="17" t="n">
        <f aca="false">+M3217*P3217</f>
        <v>2351.83844689214</v>
      </c>
      <c r="R3217" s="17" t="n">
        <f aca="false">+N3217*P3217</f>
        <v>0</v>
      </c>
      <c r="S3217" s="17"/>
      <c r="T3217" s="18" t="n">
        <f aca="false">+L3217-K3217</f>
        <v>0.0138888888888889</v>
      </c>
      <c r="U3217" s="18" t="n">
        <f aca="false">+T3217*P3217</f>
        <v>4.20833333333333</v>
      </c>
      <c r="V3217" s="18"/>
    </row>
    <row r="3218" s="13" customFormat="true" ht="12" hidden="false" customHeight="false" outlineLevel="0" collapsed="false">
      <c r="A3218" s="12" t="n">
        <v>7368</v>
      </c>
      <c r="B3218" s="13" t="s">
        <v>703</v>
      </c>
      <c r="C3218" s="13" t="s">
        <v>57</v>
      </c>
      <c r="D3218" s="13" t="n">
        <v>2</v>
      </c>
      <c r="E3218" s="13" t="n">
        <v>348</v>
      </c>
      <c r="F3218" s="13" t="s">
        <v>704</v>
      </c>
      <c r="G3218" s="13" t="s">
        <v>24</v>
      </c>
      <c r="H3218" s="13" t="s">
        <v>25</v>
      </c>
      <c r="I3218" s="13" t="n">
        <v>1</v>
      </c>
      <c r="J3218" s="13" t="n">
        <v>760</v>
      </c>
      <c r="K3218" s="14" t="n">
        <v>0.545138888888889</v>
      </c>
      <c r="L3218" s="15" t="n">
        <v>0.559027777777778</v>
      </c>
      <c r="M3218" s="16" t="n">
        <f aca="false">VLOOKUP(E3218,'Esp. percorsi al 18-10-22'!C:J,8,FALSE())</f>
        <v>7.76184305904996</v>
      </c>
      <c r="N3218" s="16"/>
      <c r="O3218" s="16"/>
      <c r="P3218" s="13" t="n">
        <v>303</v>
      </c>
      <c r="Q3218" s="17" t="n">
        <f aca="false">+M3218*P3218</f>
        <v>2351.83844689214</v>
      </c>
      <c r="R3218" s="17" t="n">
        <f aca="false">+N3218*P3218</f>
        <v>0</v>
      </c>
      <c r="S3218" s="17"/>
      <c r="T3218" s="18" t="n">
        <f aca="false">+L3218-K3218</f>
        <v>0.0138888888888889</v>
      </c>
      <c r="U3218" s="18" t="n">
        <f aca="false">+T3218*P3218</f>
        <v>4.20833333333333</v>
      </c>
      <c r="V3218" s="18"/>
    </row>
    <row r="3219" s="13" customFormat="true" ht="12" hidden="false" customHeight="false" outlineLevel="0" collapsed="false">
      <c r="A3219" s="12" t="n">
        <v>7409</v>
      </c>
      <c r="B3219" s="13" t="s">
        <v>703</v>
      </c>
      <c r="C3219" s="13" t="s">
        <v>57</v>
      </c>
      <c r="D3219" s="13" t="n">
        <v>2</v>
      </c>
      <c r="E3219" s="13" t="n">
        <v>348</v>
      </c>
      <c r="F3219" s="13" t="s">
        <v>704</v>
      </c>
      <c r="G3219" s="13" t="s">
        <v>24</v>
      </c>
      <c r="H3219" s="13" t="s">
        <v>29</v>
      </c>
      <c r="I3219" s="13" t="n">
        <v>1</v>
      </c>
      <c r="J3219" s="13" t="n">
        <v>1541</v>
      </c>
      <c r="K3219" s="14" t="n">
        <v>0.5625</v>
      </c>
      <c r="L3219" s="15" t="n">
        <v>0.576388888888889</v>
      </c>
      <c r="M3219" s="16" t="n">
        <f aca="false">VLOOKUP(E3219,'Esp. percorsi al 18-10-22'!C:J,8,FALSE())</f>
        <v>7.76184305904996</v>
      </c>
      <c r="N3219" s="16"/>
      <c r="O3219" s="16"/>
      <c r="P3219" s="13" t="n">
        <v>57</v>
      </c>
      <c r="Q3219" s="17" t="n">
        <f aca="false">+M3219*P3219</f>
        <v>442.425054365848</v>
      </c>
      <c r="R3219" s="17" t="n">
        <f aca="false">+N3219*P3219</f>
        <v>0</v>
      </c>
      <c r="S3219" s="17"/>
      <c r="T3219" s="18" t="n">
        <f aca="false">+L3219-K3219</f>
        <v>0.0138888888888889</v>
      </c>
      <c r="U3219" s="18" t="n">
        <f aca="false">+T3219*P3219</f>
        <v>0.791666666666667</v>
      </c>
      <c r="V3219" s="18"/>
    </row>
    <row r="3220" s="13" customFormat="true" ht="12" hidden="false" customHeight="false" outlineLevel="0" collapsed="false">
      <c r="A3220" s="12" t="n">
        <v>7379</v>
      </c>
      <c r="B3220" s="13" t="s">
        <v>703</v>
      </c>
      <c r="C3220" s="13" t="s">
        <v>57</v>
      </c>
      <c r="D3220" s="13" t="n">
        <v>2</v>
      </c>
      <c r="E3220" s="13" t="n">
        <v>348</v>
      </c>
      <c r="F3220" s="13" t="s">
        <v>704</v>
      </c>
      <c r="G3220" s="13" t="s">
        <v>24</v>
      </c>
      <c r="H3220" s="13" t="s">
        <v>25</v>
      </c>
      <c r="I3220" s="13" t="n">
        <v>1</v>
      </c>
      <c r="J3220" s="13" t="n">
        <v>772</v>
      </c>
      <c r="K3220" s="14" t="n">
        <v>0.565972222222222</v>
      </c>
      <c r="L3220" s="15" t="n">
        <v>0.579861111111111</v>
      </c>
      <c r="M3220" s="16" t="n">
        <f aca="false">VLOOKUP(E3220,'Esp. percorsi al 18-10-22'!C:J,8,FALSE())</f>
        <v>7.76184305904996</v>
      </c>
      <c r="N3220" s="16"/>
      <c r="O3220" s="16"/>
      <c r="P3220" s="13" t="n">
        <v>303</v>
      </c>
      <c r="Q3220" s="17" t="n">
        <f aca="false">+M3220*P3220</f>
        <v>2351.83844689214</v>
      </c>
      <c r="R3220" s="17" t="n">
        <f aca="false">+N3220*P3220</f>
        <v>0</v>
      </c>
      <c r="S3220" s="17"/>
      <c r="T3220" s="18" t="n">
        <f aca="false">+L3220-K3220</f>
        <v>0.0138888888888889</v>
      </c>
      <c r="U3220" s="18" t="n">
        <f aca="false">+T3220*P3220</f>
        <v>4.20833333333333</v>
      </c>
      <c r="V3220" s="18"/>
    </row>
    <row r="3221" s="13" customFormat="true" ht="12" hidden="false" customHeight="false" outlineLevel="0" collapsed="false">
      <c r="A3221" s="12" t="n">
        <v>7369</v>
      </c>
      <c r="B3221" s="13" t="s">
        <v>703</v>
      </c>
      <c r="C3221" s="13" t="s">
        <v>57</v>
      </c>
      <c r="D3221" s="13" t="n">
        <v>2</v>
      </c>
      <c r="E3221" s="13" t="n">
        <v>348</v>
      </c>
      <c r="F3221" s="13" t="s">
        <v>704</v>
      </c>
      <c r="G3221" s="13" t="s">
        <v>24</v>
      </c>
      <c r="H3221" s="13" t="s">
        <v>25</v>
      </c>
      <c r="I3221" s="13" t="n">
        <v>1</v>
      </c>
      <c r="J3221" s="13" t="n">
        <v>761</v>
      </c>
      <c r="K3221" s="14" t="n">
        <v>0.586805555555556</v>
      </c>
      <c r="L3221" s="15" t="n">
        <v>0.600694444444444</v>
      </c>
      <c r="M3221" s="16" t="n">
        <f aca="false">VLOOKUP(E3221,'Esp. percorsi al 18-10-22'!C:J,8,FALSE())</f>
        <v>7.76184305904996</v>
      </c>
      <c r="N3221" s="16"/>
      <c r="O3221" s="16"/>
      <c r="P3221" s="13" t="n">
        <v>303</v>
      </c>
      <c r="Q3221" s="17" t="n">
        <f aca="false">+M3221*P3221</f>
        <v>2351.83844689214</v>
      </c>
      <c r="R3221" s="17" t="n">
        <f aca="false">+N3221*P3221</f>
        <v>0</v>
      </c>
      <c r="S3221" s="17"/>
      <c r="T3221" s="18" t="n">
        <f aca="false">+L3221-K3221</f>
        <v>0.0138888888888889</v>
      </c>
      <c r="U3221" s="18" t="n">
        <f aca="false">+T3221*P3221</f>
        <v>4.20833333333333</v>
      </c>
      <c r="V3221" s="18"/>
    </row>
    <row r="3222" s="13" customFormat="true" ht="12" hidden="false" customHeight="false" outlineLevel="0" collapsed="false">
      <c r="A3222" s="12" t="n">
        <v>7410</v>
      </c>
      <c r="B3222" s="13" t="s">
        <v>703</v>
      </c>
      <c r="C3222" s="13" t="s">
        <v>57</v>
      </c>
      <c r="D3222" s="13" t="n">
        <v>2</v>
      </c>
      <c r="E3222" s="13" t="n">
        <v>348</v>
      </c>
      <c r="F3222" s="13" t="s">
        <v>704</v>
      </c>
      <c r="G3222" s="13" t="s">
        <v>24</v>
      </c>
      <c r="H3222" s="13" t="s">
        <v>29</v>
      </c>
      <c r="I3222" s="13" t="n">
        <v>1</v>
      </c>
      <c r="J3222" s="13" t="n">
        <v>1542</v>
      </c>
      <c r="K3222" s="14" t="n">
        <v>0.604166666666667</v>
      </c>
      <c r="L3222" s="15" t="n">
        <v>0.618055555555556</v>
      </c>
      <c r="M3222" s="16" t="n">
        <f aca="false">VLOOKUP(E3222,'Esp. percorsi al 18-10-22'!C:J,8,FALSE())</f>
        <v>7.76184305904996</v>
      </c>
      <c r="N3222" s="16"/>
      <c r="O3222" s="16"/>
      <c r="P3222" s="13" t="n">
        <v>57</v>
      </c>
      <c r="Q3222" s="17" t="n">
        <f aca="false">+M3222*P3222</f>
        <v>442.425054365848</v>
      </c>
      <c r="R3222" s="17" t="n">
        <f aca="false">+N3222*P3222</f>
        <v>0</v>
      </c>
      <c r="S3222" s="17"/>
      <c r="T3222" s="18" t="n">
        <f aca="false">+L3222-K3222</f>
        <v>0.0138888888888889</v>
      </c>
      <c r="U3222" s="18" t="n">
        <f aca="false">+T3222*P3222</f>
        <v>0.791666666666667</v>
      </c>
      <c r="V3222" s="18"/>
    </row>
    <row r="3223" s="13" customFormat="true" ht="12" hidden="false" customHeight="false" outlineLevel="0" collapsed="false">
      <c r="A3223" s="12" t="n">
        <v>7380</v>
      </c>
      <c r="B3223" s="13" t="s">
        <v>703</v>
      </c>
      <c r="C3223" s="13" t="s">
        <v>57</v>
      </c>
      <c r="D3223" s="13" t="n">
        <v>2</v>
      </c>
      <c r="E3223" s="13" t="n">
        <v>348</v>
      </c>
      <c r="F3223" s="13" t="s">
        <v>704</v>
      </c>
      <c r="G3223" s="13" t="s">
        <v>24</v>
      </c>
      <c r="H3223" s="13" t="s">
        <v>25</v>
      </c>
      <c r="I3223" s="13" t="n">
        <v>1</v>
      </c>
      <c r="J3223" s="13" t="n">
        <v>773</v>
      </c>
      <c r="K3223" s="14" t="n">
        <v>0.607638888888889</v>
      </c>
      <c r="L3223" s="15" t="n">
        <v>0.621527777777778</v>
      </c>
      <c r="M3223" s="16" t="n">
        <f aca="false">VLOOKUP(E3223,'Esp. percorsi al 18-10-22'!C:J,8,FALSE())</f>
        <v>7.76184305904996</v>
      </c>
      <c r="N3223" s="16"/>
      <c r="O3223" s="16"/>
      <c r="P3223" s="13" t="n">
        <v>303</v>
      </c>
      <c r="Q3223" s="17" t="n">
        <f aca="false">+M3223*P3223</f>
        <v>2351.83844689214</v>
      </c>
      <c r="R3223" s="17" t="n">
        <f aca="false">+N3223*P3223</f>
        <v>0</v>
      </c>
      <c r="S3223" s="17"/>
      <c r="T3223" s="18" t="n">
        <f aca="false">+L3223-K3223</f>
        <v>0.0138888888888889</v>
      </c>
      <c r="U3223" s="18" t="n">
        <f aca="false">+T3223*P3223</f>
        <v>4.20833333333333</v>
      </c>
      <c r="V3223" s="18"/>
    </row>
    <row r="3224" s="13" customFormat="true" ht="12" hidden="false" customHeight="false" outlineLevel="0" collapsed="false">
      <c r="A3224" s="12" t="n">
        <v>7370</v>
      </c>
      <c r="B3224" s="13" t="s">
        <v>703</v>
      </c>
      <c r="C3224" s="13" t="s">
        <v>57</v>
      </c>
      <c r="D3224" s="13" t="n">
        <v>2</v>
      </c>
      <c r="E3224" s="13" t="n">
        <v>348</v>
      </c>
      <c r="F3224" s="13" t="s">
        <v>704</v>
      </c>
      <c r="G3224" s="13" t="s">
        <v>24</v>
      </c>
      <c r="H3224" s="13" t="s">
        <v>25</v>
      </c>
      <c r="I3224" s="13" t="n">
        <v>1</v>
      </c>
      <c r="J3224" s="13" t="n">
        <v>762</v>
      </c>
      <c r="K3224" s="14" t="n">
        <v>0.628472222222222</v>
      </c>
      <c r="L3224" s="15" t="n">
        <v>0.642361111111111</v>
      </c>
      <c r="M3224" s="16" t="n">
        <f aca="false">VLOOKUP(E3224,'Esp. percorsi al 18-10-22'!C:J,8,FALSE())</f>
        <v>7.76184305904996</v>
      </c>
      <c r="N3224" s="16"/>
      <c r="O3224" s="16"/>
      <c r="P3224" s="13" t="n">
        <v>303</v>
      </c>
      <c r="Q3224" s="17" t="n">
        <f aca="false">+M3224*P3224</f>
        <v>2351.83844689214</v>
      </c>
      <c r="R3224" s="17" t="n">
        <f aca="false">+N3224*P3224</f>
        <v>0</v>
      </c>
      <c r="S3224" s="17"/>
      <c r="T3224" s="18" t="n">
        <f aca="false">+L3224-K3224</f>
        <v>0.0138888888888889</v>
      </c>
      <c r="U3224" s="18" t="n">
        <f aca="false">+T3224*P3224</f>
        <v>4.20833333333333</v>
      </c>
      <c r="V3224" s="18"/>
    </row>
    <row r="3225" s="13" customFormat="true" ht="12" hidden="false" customHeight="false" outlineLevel="0" collapsed="false">
      <c r="A3225" s="12" t="n">
        <v>7411</v>
      </c>
      <c r="B3225" s="13" t="s">
        <v>703</v>
      </c>
      <c r="C3225" s="13" t="s">
        <v>57</v>
      </c>
      <c r="D3225" s="13" t="n">
        <v>2</v>
      </c>
      <c r="E3225" s="13" t="n">
        <v>348</v>
      </c>
      <c r="F3225" s="13" t="s">
        <v>704</v>
      </c>
      <c r="G3225" s="13" t="s">
        <v>24</v>
      </c>
      <c r="H3225" s="13" t="s">
        <v>29</v>
      </c>
      <c r="I3225" s="13" t="n">
        <v>1</v>
      </c>
      <c r="J3225" s="13" t="n">
        <v>1543</v>
      </c>
      <c r="K3225" s="14" t="n">
        <v>0.645833333333333</v>
      </c>
      <c r="L3225" s="15" t="n">
        <v>0.659722222222222</v>
      </c>
      <c r="M3225" s="16" t="n">
        <f aca="false">VLOOKUP(E3225,'Esp. percorsi al 18-10-22'!C:J,8,FALSE())</f>
        <v>7.76184305904996</v>
      </c>
      <c r="N3225" s="16"/>
      <c r="O3225" s="16"/>
      <c r="P3225" s="13" t="n">
        <v>57</v>
      </c>
      <c r="Q3225" s="17" t="n">
        <f aca="false">+M3225*P3225</f>
        <v>442.425054365848</v>
      </c>
      <c r="R3225" s="17" t="n">
        <f aca="false">+N3225*P3225</f>
        <v>0</v>
      </c>
      <c r="S3225" s="17"/>
      <c r="T3225" s="18" t="n">
        <f aca="false">+L3225-K3225</f>
        <v>0.0138888888888889</v>
      </c>
      <c r="U3225" s="18" t="n">
        <f aca="false">+T3225*P3225</f>
        <v>0.791666666666667</v>
      </c>
      <c r="V3225" s="18"/>
    </row>
    <row r="3226" s="13" customFormat="true" ht="12" hidden="false" customHeight="false" outlineLevel="0" collapsed="false">
      <c r="A3226" s="12" t="n">
        <v>7381</v>
      </c>
      <c r="B3226" s="13" t="s">
        <v>703</v>
      </c>
      <c r="C3226" s="13" t="s">
        <v>57</v>
      </c>
      <c r="D3226" s="13" t="n">
        <v>2</v>
      </c>
      <c r="E3226" s="13" t="n">
        <v>348</v>
      </c>
      <c r="F3226" s="13" t="s">
        <v>704</v>
      </c>
      <c r="G3226" s="13" t="s">
        <v>24</v>
      </c>
      <c r="H3226" s="13" t="s">
        <v>25</v>
      </c>
      <c r="I3226" s="13" t="n">
        <v>1</v>
      </c>
      <c r="J3226" s="13" t="n">
        <v>774</v>
      </c>
      <c r="K3226" s="14" t="n">
        <v>0.649305555555556</v>
      </c>
      <c r="L3226" s="15" t="n">
        <v>0.663194444444444</v>
      </c>
      <c r="M3226" s="16" t="n">
        <f aca="false">VLOOKUP(E3226,'Esp. percorsi al 18-10-22'!C:J,8,FALSE())</f>
        <v>7.76184305904996</v>
      </c>
      <c r="N3226" s="16"/>
      <c r="O3226" s="16"/>
      <c r="P3226" s="13" t="n">
        <v>303</v>
      </c>
      <c r="Q3226" s="17" t="n">
        <f aca="false">+M3226*P3226</f>
        <v>2351.83844689214</v>
      </c>
      <c r="R3226" s="17" t="n">
        <f aca="false">+N3226*P3226</f>
        <v>0</v>
      </c>
      <c r="S3226" s="17"/>
      <c r="T3226" s="18" t="n">
        <f aca="false">+L3226-K3226</f>
        <v>0.0138888888888889</v>
      </c>
      <c r="U3226" s="18" t="n">
        <f aca="false">+T3226*P3226</f>
        <v>4.20833333333333</v>
      </c>
      <c r="V3226" s="18"/>
    </row>
    <row r="3227" s="13" customFormat="true" ht="12" hidden="false" customHeight="false" outlineLevel="0" collapsed="false">
      <c r="A3227" s="12" t="n">
        <v>7371</v>
      </c>
      <c r="B3227" s="13" t="s">
        <v>703</v>
      </c>
      <c r="C3227" s="13" t="s">
        <v>57</v>
      </c>
      <c r="D3227" s="13" t="n">
        <v>2</v>
      </c>
      <c r="E3227" s="13" t="n">
        <v>348</v>
      </c>
      <c r="F3227" s="13" t="s">
        <v>704</v>
      </c>
      <c r="G3227" s="13" t="s">
        <v>24</v>
      </c>
      <c r="H3227" s="13" t="s">
        <v>25</v>
      </c>
      <c r="I3227" s="13" t="n">
        <v>1</v>
      </c>
      <c r="J3227" s="13" t="n">
        <v>763</v>
      </c>
      <c r="K3227" s="14" t="n">
        <v>0.670138888888889</v>
      </c>
      <c r="L3227" s="15" t="n">
        <v>0.684027777777778</v>
      </c>
      <c r="M3227" s="16" t="n">
        <f aca="false">VLOOKUP(E3227,'Esp. percorsi al 18-10-22'!C:J,8,FALSE())</f>
        <v>7.76184305904996</v>
      </c>
      <c r="N3227" s="16"/>
      <c r="O3227" s="16"/>
      <c r="P3227" s="13" t="n">
        <v>303</v>
      </c>
      <c r="Q3227" s="17" t="n">
        <f aca="false">+M3227*P3227</f>
        <v>2351.83844689214</v>
      </c>
      <c r="R3227" s="17" t="n">
        <f aca="false">+N3227*P3227</f>
        <v>0</v>
      </c>
      <c r="S3227" s="17"/>
      <c r="T3227" s="18" t="n">
        <f aca="false">+L3227-K3227</f>
        <v>0.0138888888888889</v>
      </c>
      <c r="U3227" s="18" t="n">
        <f aca="false">+T3227*P3227</f>
        <v>4.20833333333333</v>
      </c>
      <c r="V3227" s="18"/>
    </row>
    <row r="3228" s="13" customFormat="true" ht="12" hidden="false" customHeight="false" outlineLevel="0" collapsed="false">
      <c r="A3228" s="12" t="n">
        <v>7412</v>
      </c>
      <c r="B3228" s="13" t="s">
        <v>703</v>
      </c>
      <c r="C3228" s="13" t="s">
        <v>57</v>
      </c>
      <c r="D3228" s="13" t="n">
        <v>2</v>
      </c>
      <c r="E3228" s="13" t="n">
        <v>348</v>
      </c>
      <c r="F3228" s="13" t="s">
        <v>704</v>
      </c>
      <c r="G3228" s="13" t="s">
        <v>24</v>
      </c>
      <c r="H3228" s="13" t="s">
        <v>29</v>
      </c>
      <c r="I3228" s="13" t="n">
        <v>1</v>
      </c>
      <c r="J3228" s="13" t="n">
        <v>1544</v>
      </c>
      <c r="K3228" s="14" t="n">
        <v>0.6875</v>
      </c>
      <c r="L3228" s="15" t="n">
        <v>0.701388888888889</v>
      </c>
      <c r="M3228" s="16" t="n">
        <f aca="false">VLOOKUP(E3228,'Esp. percorsi al 18-10-22'!C:J,8,FALSE())</f>
        <v>7.76184305904996</v>
      </c>
      <c r="N3228" s="16"/>
      <c r="O3228" s="16"/>
      <c r="P3228" s="13" t="n">
        <v>57</v>
      </c>
      <c r="Q3228" s="17" t="n">
        <f aca="false">+M3228*P3228</f>
        <v>442.425054365848</v>
      </c>
      <c r="R3228" s="17" t="n">
        <f aca="false">+N3228*P3228</f>
        <v>0</v>
      </c>
      <c r="S3228" s="17"/>
      <c r="T3228" s="18" t="n">
        <f aca="false">+L3228-K3228</f>
        <v>0.0138888888888889</v>
      </c>
      <c r="U3228" s="18" t="n">
        <f aca="false">+T3228*P3228</f>
        <v>0.791666666666667</v>
      </c>
      <c r="V3228" s="18"/>
    </row>
    <row r="3229" s="13" customFormat="true" ht="12" hidden="false" customHeight="false" outlineLevel="0" collapsed="false">
      <c r="A3229" s="12" t="n">
        <v>7382</v>
      </c>
      <c r="B3229" s="13" t="s">
        <v>703</v>
      </c>
      <c r="C3229" s="13" t="s">
        <v>57</v>
      </c>
      <c r="D3229" s="13" t="n">
        <v>2</v>
      </c>
      <c r="E3229" s="13" t="n">
        <v>348</v>
      </c>
      <c r="F3229" s="13" t="s">
        <v>704</v>
      </c>
      <c r="G3229" s="13" t="s">
        <v>24</v>
      </c>
      <c r="H3229" s="13" t="s">
        <v>25</v>
      </c>
      <c r="I3229" s="13" t="n">
        <v>1</v>
      </c>
      <c r="J3229" s="13" t="n">
        <v>775</v>
      </c>
      <c r="K3229" s="14" t="n">
        <v>0.690972222222222</v>
      </c>
      <c r="L3229" s="15" t="n">
        <v>0.704861111111111</v>
      </c>
      <c r="M3229" s="16" t="n">
        <f aca="false">VLOOKUP(E3229,'Esp. percorsi al 18-10-22'!C:J,8,FALSE())</f>
        <v>7.76184305904996</v>
      </c>
      <c r="N3229" s="16"/>
      <c r="O3229" s="16"/>
      <c r="P3229" s="13" t="n">
        <v>303</v>
      </c>
      <c r="Q3229" s="17" t="n">
        <f aca="false">+M3229*P3229</f>
        <v>2351.83844689214</v>
      </c>
      <c r="R3229" s="17" t="n">
        <f aca="false">+N3229*P3229</f>
        <v>0</v>
      </c>
      <c r="S3229" s="17"/>
      <c r="T3229" s="18" t="n">
        <f aca="false">+L3229-K3229</f>
        <v>0.0138888888888889</v>
      </c>
      <c r="U3229" s="18" t="n">
        <f aca="false">+T3229*P3229</f>
        <v>4.20833333333333</v>
      </c>
      <c r="V3229" s="18"/>
    </row>
    <row r="3230" s="13" customFormat="true" ht="12" hidden="false" customHeight="false" outlineLevel="0" collapsed="false">
      <c r="A3230" s="12" t="n">
        <v>7372</v>
      </c>
      <c r="B3230" s="13" t="s">
        <v>703</v>
      </c>
      <c r="C3230" s="13" t="s">
        <v>57</v>
      </c>
      <c r="D3230" s="13" t="n">
        <v>2</v>
      </c>
      <c r="E3230" s="13" t="n">
        <v>348</v>
      </c>
      <c r="F3230" s="13" t="s">
        <v>704</v>
      </c>
      <c r="G3230" s="13" t="s">
        <v>24</v>
      </c>
      <c r="H3230" s="13" t="s">
        <v>25</v>
      </c>
      <c r="I3230" s="13" t="n">
        <v>1</v>
      </c>
      <c r="J3230" s="13" t="n">
        <v>764</v>
      </c>
      <c r="K3230" s="14" t="n">
        <v>0.711805555555555</v>
      </c>
      <c r="L3230" s="15" t="n">
        <v>0.725694444444444</v>
      </c>
      <c r="M3230" s="16" t="n">
        <f aca="false">VLOOKUP(E3230,'Esp. percorsi al 18-10-22'!C:J,8,FALSE())</f>
        <v>7.76184305904996</v>
      </c>
      <c r="N3230" s="16"/>
      <c r="O3230" s="16"/>
      <c r="P3230" s="13" t="n">
        <v>303</v>
      </c>
      <c r="Q3230" s="17" t="n">
        <f aca="false">+M3230*P3230</f>
        <v>2351.83844689214</v>
      </c>
      <c r="R3230" s="17" t="n">
        <f aca="false">+N3230*P3230</f>
        <v>0</v>
      </c>
      <c r="S3230" s="17"/>
      <c r="T3230" s="18" t="n">
        <f aca="false">+L3230-K3230</f>
        <v>0.0138888888888889</v>
      </c>
      <c r="U3230" s="18" t="n">
        <f aca="false">+T3230*P3230</f>
        <v>4.20833333333333</v>
      </c>
      <c r="V3230" s="18"/>
    </row>
    <row r="3231" s="13" customFormat="true" ht="12" hidden="false" customHeight="false" outlineLevel="0" collapsed="false">
      <c r="A3231" s="12" t="n">
        <v>7413</v>
      </c>
      <c r="B3231" s="13" t="s">
        <v>703</v>
      </c>
      <c r="C3231" s="13" t="s">
        <v>57</v>
      </c>
      <c r="D3231" s="13" t="n">
        <v>2</v>
      </c>
      <c r="E3231" s="13" t="n">
        <v>348</v>
      </c>
      <c r="F3231" s="13" t="s">
        <v>704</v>
      </c>
      <c r="G3231" s="13" t="s">
        <v>24</v>
      </c>
      <c r="H3231" s="13" t="s">
        <v>29</v>
      </c>
      <c r="I3231" s="13" t="n">
        <v>1</v>
      </c>
      <c r="J3231" s="13" t="n">
        <v>1545</v>
      </c>
      <c r="K3231" s="14" t="n">
        <v>0.729166666666667</v>
      </c>
      <c r="L3231" s="15" t="n">
        <v>0.743055555555555</v>
      </c>
      <c r="M3231" s="16" t="n">
        <f aca="false">VLOOKUP(E3231,'Esp. percorsi al 18-10-22'!C:J,8,FALSE())</f>
        <v>7.76184305904996</v>
      </c>
      <c r="N3231" s="16"/>
      <c r="O3231" s="16"/>
      <c r="P3231" s="13" t="n">
        <v>57</v>
      </c>
      <c r="Q3231" s="17" t="n">
        <f aca="false">+M3231*P3231</f>
        <v>442.425054365848</v>
      </c>
      <c r="R3231" s="17" t="n">
        <f aca="false">+N3231*P3231</f>
        <v>0</v>
      </c>
      <c r="S3231" s="17"/>
      <c r="T3231" s="18" t="n">
        <f aca="false">+L3231-K3231</f>
        <v>0.0138888888888889</v>
      </c>
      <c r="U3231" s="18" t="n">
        <f aca="false">+T3231*P3231</f>
        <v>0.791666666666667</v>
      </c>
      <c r="V3231" s="18"/>
    </row>
    <row r="3232" s="13" customFormat="true" ht="12" hidden="false" customHeight="false" outlineLevel="0" collapsed="false">
      <c r="A3232" s="12" t="n">
        <v>7383</v>
      </c>
      <c r="B3232" s="13" t="s">
        <v>703</v>
      </c>
      <c r="C3232" s="13" t="s">
        <v>57</v>
      </c>
      <c r="D3232" s="13" t="n">
        <v>2</v>
      </c>
      <c r="E3232" s="13" t="n">
        <v>348</v>
      </c>
      <c r="F3232" s="13" t="s">
        <v>704</v>
      </c>
      <c r="G3232" s="13" t="s">
        <v>24</v>
      </c>
      <c r="H3232" s="13" t="s">
        <v>25</v>
      </c>
      <c r="I3232" s="13" t="n">
        <v>1</v>
      </c>
      <c r="J3232" s="13" t="n">
        <v>776</v>
      </c>
      <c r="K3232" s="14" t="n">
        <v>0.732638888888889</v>
      </c>
      <c r="L3232" s="15" t="n">
        <v>0.746527777777778</v>
      </c>
      <c r="M3232" s="16" t="n">
        <f aca="false">VLOOKUP(E3232,'Esp. percorsi al 18-10-22'!C:J,8,FALSE())</f>
        <v>7.76184305904996</v>
      </c>
      <c r="N3232" s="16"/>
      <c r="O3232" s="16"/>
      <c r="P3232" s="13" t="n">
        <v>303</v>
      </c>
      <c r="Q3232" s="17" t="n">
        <f aca="false">+M3232*P3232</f>
        <v>2351.83844689214</v>
      </c>
      <c r="R3232" s="17" t="n">
        <f aca="false">+N3232*P3232</f>
        <v>0</v>
      </c>
      <c r="S3232" s="17"/>
      <c r="T3232" s="18" t="n">
        <f aca="false">+L3232-K3232</f>
        <v>0.0138888888888889</v>
      </c>
      <c r="U3232" s="18" t="n">
        <f aca="false">+T3232*P3232</f>
        <v>4.20833333333333</v>
      </c>
      <c r="V3232" s="18"/>
    </row>
    <row r="3233" s="13" customFormat="true" ht="12" hidden="false" customHeight="false" outlineLevel="0" collapsed="false">
      <c r="A3233" s="12" t="n">
        <v>7373</v>
      </c>
      <c r="B3233" s="13" t="s">
        <v>703</v>
      </c>
      <c r="C3233" s="13" t="s">
        <v>57</v>
      </c>
      <c r="D3233" s="13" t="n">
        <v>2</v>
      </c>
      <c r="E3233" s="13" t="n">
        <v>348</v>
      </c>
      <c r="F3233" s="13" t="s">
        <v>704</v>
      </c>
      <c r="G3233" s="13" t="s">
        <v>24</v>
      </c>
      <c r="H3233" s="13" t="s">
        <v>25</v>
      </c>
      <c r="I3233" s="13" t="n">
        <v>1</v>
      </c>
      <c r="J3233" s="13" t="n">
        <v>765</v>
      </c>
      <c r="K3233" s="14" t="n">
        <v>0.753472222222222</v>
      </c>
      <c r="L3233" s="15" t="n">
        <v>0.767361111111111</v>
      </c>
      <c r="M3233" s="16" t="n">
        <f aca="false">VLOOKUP(E3233,'Esp. percorsi al 18-10-22'!C:J,8,FALSE())</f>
        <v>7.76184305904996</v>
      </c>
      <c r="N3233" s="16"/>
      <c r="O3233" s="16"/>
      <c r="P3233" s="13" t="n">
        <v>303</v>
      </c>
      <c r="Q3233" s="17" t="n">
        <f aca="false">+M3233*P3233</f>
        <v>2351.83844689214</v>
      </c>
      <c r="R3233" s="17" t="n">
        <f aca="false">+N3233*P3233</f>
        <v>0</v>
      </c>
      <c r="S3233" s="17"/>
      <c r="T3233" s="18" t="n">
        <f aca="false">+L3233-K3233</f>
        <v>0.0138888888888889</v>
      </c>
      <c r="U3233" s="18" t="n">
        <f aca="false">+T3233*P3233</f>
        <v>4.20833333333333</v>
      </c>
      <c r="V3233" s="18"/>
    </row>
    <row r="3234" s="13" customFormat="true" ht="12" hidden="false" customHeight="false" outlineLevel="0" collapsed="false">
      <c r="A3234" s="12" t="n">
        <v>7414</v>
      </c>
      <c r="B3234" s="13" t="s">
        <v>703</v>
      </c>
      <c r="C3234" s="13" t="s">
        <v>57</v>
      </c>
      <c r="D3234" s="13" t="n">
        <v>2</v>
      </c>
      <c r="E3234" s="13" t="n">
        <v>348</v>
      </c>
      <c r="F3234" s="13" t="s">
        <v>704</v>
      </c>
      <c r="G3234" s="13" t="s">
        <v>24</v>
      </c>
      <c r="H3234" s="13" t="s">
        <v>29</v>
      </c>
      <c r="I3234" s="13" t="n">
        <v>1</v>
      </c>
      <c r="J3234" s="13" t="n">
        <v>1546</v>
      </c>
      <c r="K3234" s="14" t="n">
        <v>0.770833333333333</v>
      </c>
      <c r="L3234" s="15" t="n">
        <v>0.784722222222222</v>
      </c>
      <c r="M3234" s="16" t="n">
        <f aca="false">VLOOKUP(E3234,'Esp. percorsi al 18-10-22'!C:J,8,FALSE())</f>
        <v>7.76184305904996</v>
      </c>
      <c r="N3234" s="16"/>
      <c r="O3234" s="16"/>
      <c r="P3234" s="13" t="n">
        <v>57</v>
      </c>
      <c r="Q3234" s="17" t="n">
        <f aca="false">+M3234*P3234</f>
        <v>442.425054365848</v>
      </c>
      <c r="R3234" s="17" t="n">
        <f aca="false">+N3234*P3234</f>
        <v>0</v>
      </c>
      <c r="S3234" s="17"/>
      <c r="T3234" s="18" t="n">
        <f aca="false">+L3234-K3234</f>
        <v>0.0138888888888889</v>
      </c>
      <c r="U3234" s="18" t="n">
        <f aca="false">+T3234*P3234</f>
        <v>0.791666666666667</v>
      </c>
      <c r="V3234" s="18"/>
    </row>
    <row r="3235" s="13" customFormat="true" ht="12" hidden="false" customHeight="false" outlineLevel="0" collapsed="false">
      <c r="A3235" s="12" t="n">
        <v>7384</v>
      </c>
      <c r="B3235" s="13" t="s">
        <v>703</v>
      </c>
      <c r="C3235" s="13" t="s">
        <v>57</v>
      </c>
      <c r="D3235" s="13" t="n">
        <v>2</v>
      </c>
      <c r="E3235" s="13" t="n">
        <v>348</v>
      </c>
      <c r="F3235" s="13" t="s">
        <v>704</v>
      </c>
      <c r="G3235" s="13" t="s">
        <v>24</v>
      </c>
      <c r="H3235" s="13" t="s">
        <v>25</v>
      </c>
      <c r="I3235" s="13" t="n">
        <v>1</v>
      </c>
      <c r="J3235" s="13" t="n">
        <v>777</v>
      </c>
      <c r="K3235" s="14" t="n">
        <v>0.774305555555555</v>
      </c>
      <c r="L3235" s="15" t="n">
        <v>0.788194444444444</v>
      </c>
      <c r="M3235" s="16" t="n">
        <f aca="false">VLOOKUP(E3235,'Esp. percorsi al 18-10-22'!C:J,8,FALSE())</f>
        <v>7.76184305904996</v>
      </c>
      <c r="N3235" s="16"/>
      <c r="O3235" s="16"/>
      <c r="P3235" s="13" t="n">
        <v>303</v>
      </c>
      <c r="Q3235" s="17" t="n">
        <f aca="false">+M3235*P3235</f>
        <v>2351.83844689214</v>
      </c>
      <c r="R3235" s="17" t="n">
        <f aca="false">+N3235*P3235</f>
        <v>0</v>
      </c>
      <c r="S3235" s="17"/>
      <c r="T3235" s="18" t="n">
        <f aca="false">+L3235-K3235</f>
        <v>0.0138888888888889</v>
      </c>
      <c r="U3235" s="18" t="n">
        <f aca="false">+T3235*P3235</f>
        <v>4.20833333333333</v>
      </c>
      <c r="V3235" s="18"/>
    </row>
    <row r="3236" s="13" customFormat="true" ht="12" hidden="false" customHeight="false" outlineLevel="0" collapsed="false">
      <c r="A3236" s="12" t="n">
        <v>7374</v>
      </c>
      <c r="B3236" s="13" t="s">
        <v>703</v>
      </c>
      <c r="C3236" s="13" t="s">
        <v>57</v>
      </c>
      <c r="D3236" s="13" t="n">
        <v>2</v>
      </c>
      <c r="E3236" s="13" t="n">
        <v>348</v>
      </c>
      <c r="F3236" s="13" t="s">
        <v>704</v>
      </c>
      <c r="G3236" s="13" t="s">
        <v>24</v>
      </c>
      <c r="H3236" s="13" t="s">
        <v>25</v>
      </c>
      <c r="I3236" s="13" t="n">
        <v>1</v>
      </c>
      <c r="J3236" s="13" t="n">
        <v>766</v>
      </c>
      <c r="K3236" s="14" t="n">
        <v>0.795138888888889</v>
      </c>
      <c r="L3236" s="15" t="n">
        <v>0.809027777777778</v>
      </c>
      <c r="M3236" s="16" t="n">
        <f aca="false">VLOOKUP(E3236,'Esp. percorsi al 18-10-22'!C:J,8,FALSE())</f>
        <v>7.76184305904996</v>
      </c>
      <c r="N3236" s="16"/>
      <c r="O3236" s="16"/>
      <c r="P3236" s="13" t="n">
        <v>303</v>
      </c>
      <c r="Q3236" s="17" t="n">
        <f aca="false">+M3236*P3236</f>
        <v>2351.83844689214</v>
      </c>
      <c r="R3236" s="17" t="n">
        <f aca="false">+N3236*P3236</f>
        <v>0</v>
      </c>
      <c r="S3236" s="17"/>
      <c r="T3236" s="18" t="n">
        <f aca="false">+L3236-K3236</f>
        <v>0.0138888888888889</v>
      </c>
      <c r="U3236" s="18" t="n">
        <f aca="false">+T3236*P3236</f>
        <v>4.20833333333333</v>
      </c>
      <c r="V3236" s="18"/>
    </row>
    <row r="3237" s="13" customFormat="true" ht="12" hidden="false" customHeight="false" outlineLevel="0" collapsed="false">
      <c r="A3237" s="12" t="n">
        <v>7415</v>
      </c>
      <c r="B3237" s="13" t="s">
        <v>703</v>
      </c>
      <c r="C3237" s="13" t="s">
        <v>57</v>
      </c>
      <c r="D3237" s="13" t="n">
        <v>2</v>
      </c>
      <c r="E3237" s="13" t="n">
        <v>348</v>
      </c>
      <c r="F3237" s="13" t="s">
        <v>704</v>
      </c>
      <c r="G3237" s="13" t="s">
        <v>24</v>
      </c>
      <c r="H3237" s="13" t="s">
        <v>29</v>
      </c>
      <c r="I3237" s="13" t="n">
        <v>1</v>
      </c>
      <c r="J3237" s="13" t="n">
        <v>1547</v>
      </c>
      <c r="K3237" s="14" t="n">
        <v>0.8125</v>
      </c>
      <c r="L3237" s="15" t="n">
        <v>0.826388888888889</v>
      </c>
      <c r="M3237" s="16" t="n">
        <f aca="false">VLOOKUP(E3237,'Esp. percorsi al 18-10-22'!C:J,8,FALSE())</f>
        <v>7.76184305904996</v>
      </c>
      <c r="N3237" s="16"/>
      <c r="O3237" s="16"/>
      <c r="P3237" s="13" t="n">
        <v>57</v>
      </c>
      <c r="Q3237" s="17" t="n">
        <f aca="false">+M3237*P3237</f>
        <v>442.425054365848</v>
      </c>
      <c r="R3237" s="17" t="n">
        <f aca="false">+N3237*P3237</f>
        <v>0</v>
      </c>
      <c r="S3237" s="17"/>
      <c r="T3237" s="18" t="n">
        <f aca="false">+L3237-K3237</f>
        <v>0.0138888888888889</v>
      </c>
      <c r="U3237" s="18" t="n">
        <f aca="false">+T3237*P3237</f>
        <v>0.791666666666667</v>
      </c>
      <c r="V3237" s="18"/>
    </row>
    <row r="3238" s="13" customFormat="true" ht="12" hidden="false" customHeight="false" outlineLevel="0" collapsed="false">
      <c r="A3238" s="12" t="n">
        <v>7385</v>
      </c>
      <c r="B3238" s="13" t="s">
        <v>703</v>
      </c>
      <c r="C3238" s="13" t="s">
        <v>57</v>
      </c>
      <c r="D3238" s="13" t="n">
        <v>2</v>
      </c>
      <c r="E3238" s="13" t="n">
        <v>348</v>
      </c>
      <c r="F3238" s="13" t="s">
        <v>704</v>
      </c>
      <c r="G3238" s="13" t="s">
        <v>24</v>
      </c>
      <c r="H3238" s="13" t="s">
        <v>25</v>
      </c>
      <c r="I3238" s="13" t="n">
        <v>1</v>
      </c>
      <c r="J3238" s="13" t="n">
        <v>778</v>
      </c>
      <c r="K3238" s="14" t="n">
        <v>0.815972222222222</v>
      </c>
      <c r="L3238" s="15" t="n">
        <v>0.829861111111111</v>
      </c>
      <c r="M3238" s="16" t="n">
        <f aca="false">VLOOKUP(E3238,'Esp. percorsi al 18-10-22'!C:J,8,FALSE())</f>
        <v>7.76184305904996</v>
      </c>
      <c r="N3238" s="16"/>
      <c r="O3238" s="16"/>
      <c r="P3238" s="13" t="n">
        <v>303</v>
      </c>
      <c r="Q3238" s="17" t="n">
        <f aca="false">+M3238*P3238</f>
        <v>2351.83844689214</v>
      </c>
      <c r="R3238" s="17" t="n">
        <f aca="false">+N3238*P3238</f>
        <v>0</v>
      </c>
      <c r="S3238" s="17"/>
      <c r="T3238" s="18" t="n">
        <f aca="false">+L3238-K3238</f>
        <v>0.0138888888888889</v>
      </c>
      <c r="U3238" s="18" t="n">
        <f aca="false">+T3238*P3238</f>
        <v>4.20833333333333</v>
      </c>
      <c r="V3238" s="18"/>
    </row>
    <row r="3239" s="13" customFormat="true" ht="12" hidden="false" customHeight="false" outlineLevel="0" collapsed="false">
      <c r="A3239" s="12" t="n">
        <v>7333</v>
      </c>
      <c r="B3239" s="13" t="s">
        <v>703</v>
      </c>
      <c r="C3239" s="13" t="s">
        <v>57</v>
      </c>
      <c r="D3239" s="13" t="n">
        <v>1</v>
      </c>
      <c r="E3239" s="13" t="n">
        <v>369</v>
      </c>
      <c r="F3239" s="13" t="s">
        <v>705</v>
      </c>
      <c r="G3239" s="13" t="s">
        <v>24</v>
      </c>
      <c r="H3239" s="13" t="s">
        <v>25</v>
      </c>
      <c r="I3239" s="13" t="n">
        <v>1</v>
      </c>
      <c r="J3239" s="13" t="n">
        <v>723</v>
      </c>
      <c r="K3239" s="14" t="n">
        <v>0.277777777777778</v>
      </c>
      <c r="L3239" s="15" t="n">
        <v>0.291666666666667</v>
      </c>
      <c r="M3239" s="16" t="n">
        <f aca="false">VLOOKUP(E3239,'Esp. percorsi al 18-10-22'!C:J,8,FALSE())</f>
        <v>9.17569246847495</v>
      </c>
      <c r="N3239" s="16"/>
      <c r="O3239" s="16"/>
      <c r="P3239" s="13" t="n">
        <v>303</v>
      </c>
      <c r="Q3239" s="17" t="n">
        <f aca="false">+M3239*P3239</f>
        <v>2780.23481794791</v>
      </c>
      <c r="R3239" s="17" t="n">
        <f aca="false">+N3239*P3239</f>
        <v>0</v>
      </c>
      <c r="S3239" s="17"/>
      <c r="T3239" s="18" t="n">
        <f aca="false">+L3239-K3239</f>
        <v>0.0138888888888889</v>
      </c>
      <c r="U3239" s="18" t="n">
        <f aca="false">+T3239*P3239</f>
        <v>4.20833333333333</v>
      </c>
      <c r="V3239" s="18"/>
    </row>
    <row r="3240" s="13" customFormat="true" ht="12" hidden="false" customHeight="false" outlineLevel="0" collapsed="false">
      <c r="A3240" s="12" t="n">
        <v>17852</v>
      </c>
      <c r="B3240" s="13" t="s">
        <v>703</v>
      </c>
      <c r="C3240" s="13" t="s">
        <v>57</v>
      </c>
      <c r="D3240" s="13" t="n">
        <v>1</v>
      </c>
      <c r="E3240" s="13" t="n">
        <v>369</v>
      </c>
      <c r="F3240" s="13" t="s">
        <v>705</v>
      </c>
      <c r="G3240" s="13" t="s">
        <v>26</v>
      </c>
      <c r="H3240" s="13" t="s">
        <v>25</v>
      </c>
      <c r="I3240" s="13" t="n">
        <v>1</v>
      </c>
      <c r="J3240" s="13" t="n">
        <v>724</v>
      </c>
      <c r="K3240" s="14" t="n">
        <v>0.284722222222222</v>
      </c>
      <c r="L3240" s="15" t="n">
        <v>0.298611111111111</v>
      </c>
      <c r="M3240" s="16" t="n">
        <f aca="false">VLOOKUP(E3240,'Esp. percorsi al 18-10-22'!C:J,8,FALSE())</f>
        <v>9.17569246847495</v>
      </c>
      <c r="N3240" s="16"/>
      <c r="O3240" s="16"/>
      <c r="P3240" s="13" t="n">
        <v>251</v>
      </c>
      <c r="Q3240" s="17" t="n">
        <f aca="false">+M3240*P3240</f>
        <v>2303.09880958721</v>
      </c>
      <c r="R3240" s="17" t="n">
        <f aca="false">+N3240*P3240</f>
        <v>0</v>
      </c>
      <c r="S3240" s="17"/>
      <c r="T3240" s="18" t="n">
        <f aca="false">+L3240-K3240</f>
        <v>0.0138888888888889</v>
      </c>
      <c r="U3240" s="18" t="n">
        <f aca="false">+T3240*P3240</f>
        <v>3.48611111111111</v>
      </c>
      <c r="V3240" s="18"/>
    </row>
    <row r="3241" s="13" customFormat="true" ht="12" hidden="false" customHeight="false" outlineLevel="0" collapsed="false">
      <c r="A3241" s="12" t="n">
        <v>18526</v>
      </c>
      <c r="B3241" s="13" t="s">
        <v>703</v>
      </c>
      <c r="C3241" s="13" t="s">
        <v>57</v>
      </c>
      <c r="D3241" s="13" t="n">
        <v>1</v>
      </c>
      <c r="E3241" s="13" t="n">
        <v>369</v>
      </c>
      <c r="F3241" s="13" t="s">
        <v>705</v>
      </c>
      <c r="G3241" s="13" t="s">
        <v>28</v>
      </c>
      <c r="H3241" s="13" t="s">
        <v>25</v>
      </c>
      <c r="I3241" s="13" t="n">
        <v>1</v>
      </c>
      <c r="J3241" s="13" t="n">
        <v>18526</v>
      </c>
      <c r="K3241" s="14" t="n">
        <v>0.291666666666667</v>
      </c>
      <c r="L3241" s="15" t="n">
        <v>0.305555555555555</v>
      </c>
      <c r="M3241" s="16" t="n">
        <f aca="false">VLOOKUP(E3241,'Esp. percorsi al 18-10-22'!C:J,8,FALSE())</f>
        <v>9.17569246847495</v>
      </c>
      <c r="N3241" s="16"/>
      <c r="O3241" s="16"/>
      <c r="P3241" s="13" t="n">
        <v>52</v>
      </c>
      <c r="Q3241" s="17" t="n">
        <f aca="false">+M3241*P3241</f>
        <v>477.136008360697</v>
      </c>
      <c r="R3241" s="17" t="n">
        <f aca="false">+N3241*P3241</f>
        <v>0</v>
      </c>
      <c r="S3241" s="17"/>
      <c r="T3241" s="18" t="n">
        <f aca="false">+L3241-K3241</f>
        <v>0.0138888888888889</v>
      </c>
      <c r="U3241" s="18" t="n">
        <f aca="false">+T3241*P3241</f>
        <v>0.722222222222222</v>
      </c>
      <c r="V3241" s="18"/>
    </row>
    <row r="3242" s="13" customFormat="true" ht="12" hidden="false" customHeight="false" outlineLevel="0" collapsed="false">
      <c r="A3242" s="12" t="n">
        <v>7432</v>
      </c>
      <c r="B3242" s="13" t="s">
        <v>703</v>
      </c>
      <c r="C3242" s="13" t="s">
        <v>57</v>
      </c>
      <c r="D3242" s="13" t="n">
        <v>1</v>
      </c>
      <c r="E3242" s="13" t="n">
        <v>369</v>
      </c>
      <c r="F3242" s="13" t="s">
        <v>705</v>
      </c>
      <c r="G3242" s="13" t="s">
        <v>24</v>
      </c>
      <c r="H3242" s="13" t="s">
        <v>29</v>
      </c>
      <c r="I3242" s="13" t="n">
        <v>1</v>
      </c>
      <c r="J3242" s="13" t="n">
        <v>1596</v>
      </c>
      <c r="K3242" s="14" t="n">
        <v>0.298611111111111</v>
      </c>
      <c r="L3242" s="15" t="n">
        <v>0.3125</v>
      </c>
      <c r="M3242" s="16" t="n">
        <f aca="false">VLOOKUP(E3242,'Esp. percorsi al 18-10-22'!C:J,8,FALSE())</f>
        <v>9.17569246847495</v>
      </c>
      <c r="N3242" s="16"/>
      <c r="O3242" s="16"/>
      <c r="P3242" s="13" t="n">
        <v>57</v>
      </c>
      <c r="Q3242" s="17" t="n">
        <f aca="false">+M3242*P3242</f>
        <v>523.014470703072</v>
      </c>
      <c r="R3242" s="17" t="n">
        <f aca="false">+N3242*P3242</f>
        <v>0</v>
      </c>
      <c r="S3242" s="17"/>
      <c r="T3242" s="18" t="n">
        <f aca="false">+L3242-K3242</f>
        <v>0.0138888888888889</v>
      </c>
      <c r="U3242" s="18" t="n">
        <f aca="false">+T3242*P3242</f>
        <v>0.791666666666667</v>
      </c>
      <c r="V3242" s="18"/>
    </row>
    <row r="3243" s="13" customFormat="true" ht="12" hidden="false" customHeight="false" outlineLevel="0" collapsed="false">
      <c r="A3243" s="12" t="n">
        <v>7335</v>
      </c>
      <c r="B3243" s="13" t="s">
        <v>703</v>
      </c>
      <c r="C3243" s="13" t="s">
        <v>57</v>
      </c>
      <c r="D3243" s="13" t="n">
        <v>1</v>
      </c>
      <c r="E3243" s="13" t="n">
        <v>369</v>
      </c>
      <c r="F3243" s="13" t="s">
        <v>705</v>
      </c>
      <c r="G3243" s="13" t="s">
        <v>24</v>
      </c>
      <c r="H3243" s="13" t="s">
        <v>25</v>
      </c>
      <c r="I3243" s="13" t="n">
        <v>1</v>
      </c>
      <c r="J3243" s="13" t="n">
        <v>725</v>
      </c>
      <c r="K3243" s="14" t="n">
        <v>0.305555555555555</v>
      </c>
      <c r="L3243" s="15" t="n">
        <v>0.319444444444444</v>
      </c>
      <c r="M3243" s="16" t="n">
        <f aca="false">VLOOKUP(E3243,'Esp. percorsi al 18-10-22'!C:J,8,FALSE())</f>
        <v>9.17569246847495</v>
      </c>
      <c r="N3243" s="16"/>
      <c r="O3243" s="16"/>
      <c r="P3243" s="13" t="n">
        <v>303</v>
      </c>
      <c r="Q3243" s="17" t="n">
        <f aca="false">+M3243*P3243</f>
        <v>2780.23481794791</v>
      </c>
      <c r="R3243" s="17" t="n">
        <f aca="false">+N3243*P3243</f>
        <v>0</v>
      </c>
      <c r="S3243" s="17"/>
      <c r="T3243" s="18" t="n">
        <f aca="false">+L3243-K3243</f>
        <v>0.0138888888888889</v>
      </c>
      <c r="U3243" s="18" t="n">
        <f aca="false">+T3243*P3243</f>
        <v>4.20833333333333</v>
      </c>
      <c r="V3243" s="18"/>
    </row>
    <row r="3244" s="13" customFormat="true" ht="12" hidden="false" customHeight="false" outlineLevel="0" collapsed="false">
      <c r="A3244" s="12" t="n">
        <v>7336</v>
      </c>
      <c r="B3244" s="13" t="s">
        <v>703</v>
      </c>
      <c r="C3244" s="13" t="s">
        <v>57</v>
      </c>
      <c r="D3244" s="13" t="n">
        <v>1</v>
      </c>
      <c r="E3244" s="13" t="n">
        <v>369</v>
      </c>
      <c r="F3244" s="13" t="s">
        <v>705</v>
      </c>
      <c r="G3244" s="13" t="s">
        <v>24</v>
      </c>
      <c r="H3244" s="13" t="s">
        <v>25</v>
      </c>
      <c r="I3244" s="13" t="n">
        <v>1</v>
      </c>
      <c r="J3244" s="13" t="n">
        <v>726</v>
      </c>
      <c r="K3244" s="14" t="n">
        <v>0.326388888888889</v>
      </c>
      <c r="L3244" s="15" t="n">
        <v>0.34375</v>
      </c>
      <c r="M3244" s="16" t="n">
        <f aca="false">VLOOKUP(E3244,'Esp. percorsi al 18-10-22'!C:J,8,FALSE())</f>
        <v>9.17569246847495</v>
      </c>
      <c r="N3244" s="16"/>
      <c r="O3244" s="16"/>
      <c r="P3244" s="13" t="n">
        <v>303</v>
      </c>
      <c r="Q3244" s="17" t="n">
        <f aca="false">+M3244*P3244</f>
        <v>2780.23481794791</v>
      </c>
      <c r="R3244" s="17" t="n">
        <f aca="false">+N3244*P3244</f>
        <v>0</v>
      </c>
      <c r="S3244" s="17"/>
      <c r="T3244" s="18" t="n">
        <f aca="false">+L3244-K3244</f>
        <v>0.0173611111111111</v>
      </c>
      <c r="U3244" s="18" t="n">
        <f aca="false">+T3244*P3244</f>
        <v>5.26041666666667</v>
      </c>
      <c r="V3244" s="18"/>
    </row>
    <row r="3245" s="13" customFormat="true" ht="12" hidden="false" customHeight="false" outlineLevel="0" collapsed="false">
      <c r="A3245" s="12" t="n">
        <v>7433</v>
      </c>
      <c r="B3245" s="13" t="s">
        <v>703</v>
      </c>
      <c r="C3245" s="13" t="s">
        <v>57</v>
      </c>
      <c r="D3245" s="13" t="n">
        <v>1</v>
      </c>
      <c r="E3245" s="13" t="n">
        <v>369</v>
      </c>
      <c r="F3245" s="13" t="s">
        <v>705</v>
      </c>
      <c r="G3245" s="13" t="s">
        <v>24</v>
      </c>
      <c r="H3245" s="13" t="s">
        <v>29</v>
      </c>
      <c r="I3245" s="13" t="n">
        <v>1</v>
      </c>
      <c r="J3245" s="13" t="n">
        <v>1597</v>
      </c>
      <c r="K3245" s="14" t="n">
        <v>0.340277777777778</v>
      </c>
      <c r="L3245" s="15" t="n">
        <v>0.354166666666667</v>
      </c>
      <c r="M3245" s="16" t="n">
        <f aca="false">VLOOKUP(E3245,'Esp. percorsi al 18-10-22'!C:J,8,FALSE())</f>
        <v>9.17569246847495</v>
      </c>
      <c r="N3245" s="16"/>
      <c r="O3245" s="16"/>
      <c r="P3245" s="13" t="n">
        <v>57</v>
      </c>
      <c r="Q3245" s="17" t="n">
        <f aca="false">+M3245*P3245</f>
        <v>523.014470703072</v>
      </c>
      <c r="R3245" s="17" t="n">
        <f aca="false">+N3245*P3245</f>
        <v>0</v>
      </c>
      <c r="S3245" s="17"/>
      <c r="T3245" s="18" t="n">
        <f aca="false">+L3245-K3245</f>
        <v>0.0138888888888889</v>
      </c>
      <c r="U3245" s="18" t="n">
        <f aca="false">+T3245*P3245</f>
        <v>0.791666666666667</v>
      </c>
      <c r="V3245" s="18"/>
    </row>
    <row r="3246" s="13" customFormat="true" ht="12" hidden="false" customHeight="false" outlineLevel="0" collapsed="false">
      <c r="A3246" s="12" t="n">
        <v>7337</v>
      </c>
      <c r="B3246" s="13" t="s">
        <v>703</v>
      </c>
      <c r="C3246" s="13" t="s">
        <v>57</v>
      </c>
      <c r="D3246" s="13" t="n">
        <v>1</v>
      </c>
      <c r="E3246" s="13" t="n">
        <v>369</v>
      </c>
      <c r="F3246" s="13" t="s">
        <v>705</v>
      </c>
      <c r="G3246" s="13" t="s">
        <v>24</v>
      </c>
      <c r="H3246" s="13" t="s">
        <v>25</v>
      </c>
      <c r="I3246" s="13" t="n">
        <v>1</v>
      </c>
      <c r="J3246" s="13" t="n">
        <v>727</v>
      </c>
      <c r="K3246" s="14" t="n">
        <v>0.34375</v>
      </c>
      <c r="L3246" s="15" t="n">
        <v>0.361111111111111</v>
      </c>
      <c r="M3246" s="16" t="n">
        <f aca="false">VLOOKUP(E3246,'Esp. percorsi al 18-10-22'!C:J,8,FALSE())</f>
        <v>9.17569246847495</v>
      </c>
      <c r="N3246" s="16"/>
      <c r="O3246" s="16"/>
      <c r="P3246" s="13" t="n">
        <v>303</v>
      </c>
      <c r="Q3246" s="17" t="n">
        <f aca="false">+M3246*P3246</f>
        <v>2780.23481794791</v>
      </c>
      <c r="R3246" s="17" t="n">
        <f aca="false">+N3246*P3246</f>
        <v>0</v>
      </c>
      <c r="S3246" s="17"/>
      <c r="T3246" s="18" t="n">
        <f aca="false">+L3246-K3246</f>
        <v>0.0173611111111111</v>
      </c>
      <c r="U3246" s="18" t="n">
        <f aca="false">+T3246*P3246</f>
        <v>5.26041666666667</v>
      </c>
      <c r="V3246" s="18"/>
    </row>
    <row r="3247" s="13" customFormat="true" ht="12" hidden="false" customHeight="false" outlineLevel="0" collapsed="false">
      <c r="A3247" s="12" t="n">
        <v>7338</v>
      </c>
      <c r="B3247" s="13" t="s">
        <v>703</v>
      </c>
      <c r="C3247" s="13" t="s">
        <v>57</v>
      </c>
      <c r="D3247" s="13" t="n">
        <v>1</v>
      </c>
      <c r="E3247" s="13" t="n">
        <v>369</v>
      </c>
      <c r="F3247" s="13" t="s">
        <v>705</v>
      </c>
      <c r="G3247" s="13" t="s">
        <v>24</v>
      </c>
      <c r="H3247" s="13" t="s">
        <v>25</v>
      </c>
      <c r="I3247" s="13" t="n">
        <v>1</v>
      </c>
      <c r="J3247" s="13" t="n">
        <v>728</v>
      </c>
      <c r="K3247" s="14" t="n">
        <v>0.361111111111111</v>
      </c>
      <c r="L3247" s="15" t="n">
        <v>0.378472222222222</v>
      </c>
      <c r="M3247" s="16" t="n">
        <f aca="false">VLOOKUP(E3247,'Esp. percorsi al 18-10-22'!C:J,8,FALSE())</f>
        <v>9.17569246847495</v>
      </c>
      <c r="N3247" s="16"/>
      <c r="O3247" s="16"/>
      <c r="P3247" s="13" t="n">
        <v>303</v>
      </c>
      <c r="Q3247" s="17" t="n">
        <f aca="false">+M3247*P3247</f>
        <v>2780.23481794791</v>
      </c>
      <c r="R3247" s="17" t="n">
        <f aca="false">+N3247*P3247</f>
        <v>0</v>
      </c>
      <c r="S3247" s="17"/>
      <c r="T3247" s="18" t="n">
        <f aca="false">+L3247-K3247</f>
        <v>0.0173611111111111</v>
      </c>
      <c r="U3247" s="18" t="n">
        <f aca="false">+T3247*P3247</f>
        <v>5.26041666666667</v>
      </c>
      <c r="V3247" s="18"/>
    </row>
    <row r="3248" s="13" customFormat="true" ht="12" hidden="false" customHeight="false" outlineLevel="0" collapsed="false">
      <c r="A3248" s="12" t="n">
        <v>7349</v>
      </c>
      <c r="B3248" s="13" t="s">
        <v>703</v>
      </c>
      <c r="C3248" s="13" t="s">
        <v>57</v>
      </c>
      <c r="D3248" s="13" t="n">
        <v>1</v>
      </c>
      <c r="E3248" s="13" t="n">
        <v>369</v>
      </c>
      <c r="F3248" s="13" t="s">
        <v>705</v>
      </c>
      <c r="G3248" s="13" t="s">
        <v>24</v>
      </c>
      <c r="H3248" s="13" t="s">
        <v>25</v>
      </c>
      <c r="I3248" s="13" t="n">
        <v>1</v>
      </c>
      <c r="J3248" s="13" t="n">
        <v>739</v>
      </c>
      <c r="K3248" s="14" t="n">
        <v>0.381944444444444</v>
      </c>
      <c r="L3248" s="15" t="n">
        <v>0.399305555555556</v>
      </c>
      <c r="M3248" s="16" t="n">
        <f aca="false">VLOOKUP(E3248,'Esp. percorsi al 18-10-22'!C:J,8,FALSE())</f>
        <v>9.17569246847495</v>
      </c>
      <c r="N3248" s="16"/>
      <c r="O3248" s="16"/>
      <c r="P3248" s="13" t="n">
        <v>303</v>
      </c>
      <c r="Q3248" s="17" t="n">
        <f aca="false">+M3248*P3248</f>
        <v>2780.23481794791</v>
      </c>
      <c r="R3248" s="17" t="n">
        <f aca="false">+N3248*P3248</f>
        <v>0</v>
      </c>
      <c r="S3248" s="17"/>
      <c r="T3248" s="18" t="n">
        <f aca="false">+L3248-K3248</f>
        <v>0.0173611111111111</v>
      </c>
      <c r="U3248" s="18" t="n">
        <f aca="false">+T3248*P3248</f>
        <v>5.26041666666667</v>
      </c>
      <c r="V3248" s="18"/>
    </row>
    <row r="3249" s="13" customFormat="true" ht="12" hidden="false" customHeight="false" outlineLevel="0" collapsed="false">
      <c r="A3249" s="12" t="n">
        <v>7434</v>
      </c>
      <c r="B3249" s="13" t="s">
        <v>703</v>
      </c>
      <c r="C3249" s="13" t="s">
        <v>57</v>
      </c>
      <c r="D3249" s="13" t="n">
        <v>1</v>
      </c>
      <c r="E3249" s="13" t="n">
        <v>369</v>
      </c>
      <c r="F3249" s="13" t="s">
        <v>705</v>
      </c>
      <c r="G3249" s="13" t="s">
        <v>24</v>
      </c>
      <c r="H3249" s="13" t="s">
        <v>29</v>
      </c>
      <c r="I3249" s="13" t="n">
        <v>1</v>
      </c>
      <c r="J3249" s="13" t="n">
        <v>1598</v>
      </c>
      <c r="K3249" s="14" t="n">
        <v>0.381944444444444</v>
      </c>
      <c r="L3249" s="15" t="n">
        <v>0.395833333333333</v>
      </c>
      <c r="M3249" s="16" t="n">
        <f aca="false">VLOOKUP(E3249,'Esp. percorsi al 18-10-22'!C:J,8,FALSE())</f>
        <v>9.17569246847495</v>
      </c>
      <c r="N3249" s="16"/>
      <c r="O3249" s="16"/>
      <c r="P3249" s="13" t="n">
        <v>57</v>
      </c>
      <c r="Q3249" s="17" t="n">
        <f aca="false">+M3249*P3249</f>
        <v>523.014470703072</v>
      </c>
      <c r="R3249" s="17" t="n">
        <f aca="false">+N3249*P3249</f>
        <v>0</v>
      </c>
      <c r="S3249" s="17"/>
      <c r="T3249" s="18" t="n">
        <f aca="false">+L3249-K3249</f>
        <v>0.0138888888888889</v>
      </c>
      <c r="U3249" s="18" t="n">
        <f aca="false">+T3249*P3249</f>
        <v>0.791666666666667</v>
      </c>
      <c r="V3249" s="18"/>
    </row>
    <row r="3250" s="13" customFormat="true" ht="12" hidden="false" customHeight="false" outlineLevel="0" collapsed="false">
      <c r="A3250" s="12" t="n">
        <v>7339</v>
      </c>
      <c r="B3250" s="13" t="s">
        <v>703</v>
      </c>
      <c r="C3250" s="13" t="s">
        <v>57</v>
      </c>
      <c r="D3250" s="13" t="n">
        <v>1</v>
      </c>
      <c r="E3250" s="13" t="n">
        <v>369</v>
      </c>
      <c r="F3250" s="13" t="s">
        <v>705</v>
      </c>
      <c r="G3250" s="13" t="s">
        <v>24</v>
      </c>
      <c r="H3250" s="13" t="s">
        <v>25</v>
      </c>
      <c r="I3250" s="13" t="n">
        <v>1</v>
      </c>
      <c r="J3250" s="13" t="n">
        <v>729</v>
      </c>
      <c r="K3250" s="14" t="n">
        <v>0.402777777777778</v>
      </c>
      <c r="L3250" s="15" t="n">
        <v>0.420138888888889</v>
      </c>
      <c r="M3250" s="16" t="n">
        <f aca="false">VLOOKUP(E3250,'Esp. percorsi al 18-10-22'!C:J,8,FALSE())</f>
        <v>9.17569246847495</v>
      </c>
      <c r="N3250" s="16"/>
      <c r="O3250" s="16"/>
      <c r="P3250" s="13" t="n">
        <v>303</v>
      </c>
      <c r="Q3250" s="17" t="n">
        <f aca="false">+M3250*P3250</f>
        <v>2780.23481794791</v>
      </c>
      <c r="R3250" s="17" t="n">
        <f aca="false">+N3250*P3250</f>
        <v>0</v>
      </c>
      <c r="S3250" s="17"/>
      <c r="T3250" s="18" t="n">
        <f aca="false">+L3250-K3250</f>
        <v>0.0173611111111111</v>
      </c>
      <c r="U3250" s="18" t="n">
        <f aca="false">+T3250*P3250</f>
        <v>5.26041666666667</v>
      </c>
      <c r="V3250" s="18"/>
    </row>
    <row r="3251" s="13" customFormat="true" ht="12" hidden="false" customHeight="false" outlineLevel="0" collapsed="false">
      <c r="A3251" s="12" t="n">
        <v>7350</v>
      </c>
      <c r="B3251" s="13" t="s">
        <v>703</v>
      </c>
      <c r="C3251" s="13" t="s">
        <v>57</v>
      </c>
      <c r="D3251" s="13" t="n">
        <v>1</v>
      </c>
      <c r="E3251" s="13" t="n">
        <v>369</v>
      </c>
      <c r="F3251" s="13" t="s">
        <v>705</v>
      </c>
      <c r="G3251" s="13" t="s">
        <v>24</v>
      </c>
      <c r="H3251" s="13" t="s">
        <v>25</v>
      </c>
      <c r="I3251" s="13" t="n">
        <v>1</v>
      </c>
      <c r="J3251" s="13" t="n">
        <v>740</v>
      </c>
      <c r="K3251" s="14" t="n">
        <v>0.423611111111111</v>
      </c>
      <c r="L3251" s="15" t="n">
        <v>0.440972222222222</v>
      </c>
      <c r="M3251" s="16" t="n">
        <f aca="false">VLOOKUP(E3251,'Esp. percorsi al 18-10-22'!C:J,8,FALSE())</f>
        <v>9.17569246847495</v>
      </c>
      <c r="N3251" s="16"/>
      <c r="O3251" s="16"/>
      <c r="P3251" s="13" t="n">
        <v>303</v>
      </c>
      <c r="Q3251" s="17" t="n">
        <f aca="false">+M3251*P3251</f>
        <v>2780.23481794791</v>
      </c>
      <c r="R3251" s="17" t="n">
        <f aca="false">+N3251*P3251</f>
        <v>0</v>
      </c>
      <c r="S3251" s="17"/>
      <c r="T3251" s="18" t="n">
        <f aca="false">+L3251-K3251</f>
        <v>0.0173611111111111</v>
      </c>
      <c r="U3251" s="18" t="n">
        <f aca="false">+T3251*P3251</f>
        <v>5.26041666666667</v>
      </c>
      <c r="V3251" s="18"/>
    </row>
    <row r="3252" s="13" customFormat="true" ht="12" hidden="false" customHeight="false" outlineLevel="0" collapsed="false">
      <c r="A3252" s="12" t="n">
        <v>7435</v>
      </c>
      <c r="B3252" s="13" t="s">
        <v>703</v>
      </c>
      <c r="C3252" s="13" t="s">
        <v>57</v>
      </c>
      <c r="D3252" s="13" t="n">
        <v>1</v>
      </c>
      <c r="E3252" s="13" t="n">
        <v>369</v>
      </c>
      <c r="F3252" s="13" t="s">
        <v>705</v>
      </c>
      <c r="G3252" s="13" t="s">
        <v>24</v>
      </c>
      <c r="H3252" s="13" t="s">
        <v>29</v>
      </c>
      <c r="I3252" s="13" t="n">
        <v>1</v>
      </c>
      <c r="J3252" s="13" t="n">
        <v>1599</v>
      </c>
      <c r="K3252" s="14" t="n">
        <v>0.423611111111111</v>
      </c>
      <c r="L3252" s="15" t="n">
        <v>0.4375</v>
      </c>
      <c r="M3252" s="16" t="n">
        <f aca="false">VLOOKUP(E3252,'Esp. percorsi al 18-10-22'!C:J,8,FALSE())</f>
        <v>9.17569246847495</v>
      </c>
      <c r="N3252" s="16"/>
      <c r="O3252" s="16"/>
      <c r="P3252" s="13" t="n">
        <v>57</v>
      </c>
      <c r="Q3252" s="17" t="n">
        <f aca="false">+M3252*P3252</f>
        <v>523.014470703072</v>
      </c>
      <c r="R3252" s="17" t="n">
        <f aca="false">+N3252*P3252</f>
        <v>0</v>
      </c>
      <c r="S3252" s="17"/>
      <c r="T3252" s="18" t="n">
        <f aca="false">+L3252-K3252</f>
        <v>0.0138888888888889</v>
      </c>
      <c r="U3252" s="18" t="n">
        <f aca="false">+T3252*P3252</f>
        <v>0.791666666666667</v>
      </c>
      <c r="V3252" s="18"/>
    </row>
    <row r="3253" s="13" customFormat="true" ht="12" hidden="false" customHeight="false" outlineLevel="0" collapsed="false">
      <c r="A3253" s="12" t="n">
        <v>7340</v>
      </c>
      <c r="B3253" s="13" t="s">
        <v>703</v>
      </c>
      <c r="C3253" s="13" t="s">
        <v>57</v>
      </c>
      <c r="D3253" s="13" t="n">
        <v>1</v>
      </c>
      <c r="E3253" s="13" t="n">
        <v>369</v>
      </c>
      <c r="F3253" s="13" t="s">
        <v>705</v>
      </c>
      <c r="G3253" s="13" t="s">
        <v>24</v>
      </c>
      <c r="H3253" s="13" t="s">
        <v>25</v>
      </c>
      <c r="I3253" s="13" t="n">
        <v>1</v>
      </c>
      <c r="J3253" s="13" t="n">
        <v>730</v>
      </c>
      <c r="K3253" s="14" t="n">
        <v>0.444444444444444</v>
      </c>
      <c r="L3253" s="15" t="n">
        <v>0.461805555555556</v>
      </c>
      <c r="M3253" s="16" t="n">
        <f aca="false">VLOOKUP(E3253,'Esp. percorsi al 18-10-22'!C:J,8,FALSE())</f>
        <v>9.17569246847495</v>
      </c>
      <c r="N3253" s="16"/>
      <c r="O3253" s="16"/>
      <c r="P3253" s="13" t="n">
        <v>303</v>
      </c>
      <c r="Q3253" s="17" t="n">
        <f aca="false">+M3253*P3253</f>
        <v>2780.23481794791</v>
      </c>
      <c r="R3253" s="17" t="n">
        <f aca="false">+N3253*P3253</f>
        <v>0</v>
      </c>
      <c r="S3253" s="17"/>
      <c r="T3253" s="18" t="n">
        <f aca="false">+L3253-K3253</f>
        <v>0.0173611111111111</v>
      </c>
      <c r="U3253" s="18" t="n">
        <f aca="false">+T3253*P3253</f>
        <v>5.26041666666667</v>
      </c>
      <c r="V3253" s="18"/>
    </row>
    <row r="3254" s="13" customFormat="true" ht="12" hidden="false" customHeight="false" outlineLevel="0" collapsed="false">
      <c r="A3254" s="12" t="n">
        <v>7351</v>
      </c>
      <c r="B3254" s="13" t="s">
        <v>703</v>
      </c>
      <c r="C3254" s="13" t="s">
        <v>57</v>
      </c>
      <c r="D3254" s="13" t="n">
        <v>1</v>
      </c>
      <c r="E3254" s="13" t="n">
        <v>369</v>
      </c>
      <c r="F3254" s="13" t="s">
        <v>705</v>
      </c>
      <c r="G3254" s="13" t="s">
        <v>24</v>
      </c>
      <c r="H3254" s="13" t="s">
        <v>25</v>
      </c>
      <c r="I3254" s="13" t="n">
        <v>1</v>
      </c>
      <c r="J3254" s="13" t="n">
        <v>741</v>
      </c>
      <c r="K3254" s="14" t="n">
        <v>0.465277777777778</v>
      </c>
      <c r="L3254" s="15" t="n">
        <v>0.482638888888889</v>
      </c>
      <c r="M3254" s="16" t="n">
        <f aca="false">VLOOKUP(E3254,'Esp. percorsi al 18-10-22'!C:J,8,FALSE())</f>
        <v>9.17569246847495</v>
      </c>
      <c r="N3254" s="16"/>
      <c r="O3254" s="16"/>
      <c r="P3254" s="13" t="n">
        <v>303</v>
      </c>
      <c r="Q3254" s="17" t="n">
        <f aca="false">+M3254*P3254</f>
        <v>2780.23481794791</v>
      </c>
      <c r="R3254" s="17" t="n">
        <f aca="false">+N3254*P3254</f>
        <v>0</v>
      </c>
      <c r="S3254" s="17"/>
      <c r="T3254" s="18" t="n">
        <f aca="false">+L3254-K3254</f>
        <v>0.0173611111111111</v>
      </c>
      <c r="U3254" s="18" t="n">
        <f aca="false">+T3254*P3254</f>
        <v>5.26041666666667</v>
      </c>
      <c r="V3254" s="18"/>
    </row>
    <row r="3255" s="13" customFormat="true" ht="12" hidden="false" customHeight="false" outlineLevel="0" collapsed="false">
      <c r="A3255" s="12" t="n">
        <v>7436</v>
      </c>
      <c r="B3255" s="13" t="s">
        <v>703</v>
      </c>
      <c r="C3255" s="13" t="s">
        <v>57</v>
      </c>
      <c r="D3255" s="13" t="n">
        <v>1</v>
      </c>
      <c r="E3255" s="13" t="n">
        <v>369</v>
      </c>
      <c r="F3255" s="13" t="s">
        <v>705</v>
      </c>
      <c r="G3255" s="13" t="s">
        <v>24</v>
      </c>
      <c r="H3255" s="13" t="s">
        <v>29</v>
      </c>
      <c r="I3255" s="13" t="n">
        <v>1</v>
      </c>
      <c r="J3255" s="13" t="n">
        <v>1600</v>
      </c>
      <c r="K3255" s="14" t="n">
        <v>0.465277777777778</v>
      </c>
      <c r="L3255" s="15" t="n">
        <v>0.479166666666667</v>
      </c>
      <c r="M3255" s="16" t="n">
        <f aca="false">VLOOKUP(E3255,'Esp. percorsi al 18-10-22'!C:J,8,FALSE())</f>
        <v>9.17569246847495</v>
      </c>
      <c r="N3255" s="16"/>
      <c r="O3255" s="16"/>
      <c r="P3255" s="13" t="n">
        <v>57</v>
      </c>
      <c r="Q3255" s="17" t="n">
        <f aca="false">+M3255*P3255</f>
        <v>523.014470703072</v>
      </c>
      <c r="R3255" s="17" t="n">
        <f aca="false">+N3255*P3255</f>
        <v>0</v>
      </c>
      <c r="S3255" s="17"/>
      <c r="T3255" s="18" t="n">
        <f aca="false">+L3255-K3255</f>
        <v>0.0138888888888889</v>
      </c>
      <c r="U3255" s="18" t="n">
        <f aca="false">+T3255*P3255</f>
        <v>0.791666666666667</v>
      </c>
      <c r="V3255" s="18"/>
    </row>
    <row r="3256" s="13" customFormat="true" ht="12" hidden="false" customHeight="false" outlineLevel="0" collapsed="false">
      <c r="A3256" s="12" t="n">
        <v>7341</v>
      </c>
      <c r="B3256" s="13" t="s">
        <v>703</v>
      </c>
      <c r="C3256" s="13" t="s">
        <v>57</v>
      </c>
      <c r="D3256" s="13" t="n">
        <v>1</v>
      </c>
      <c r="E3256" s="13" t="n">
        <v>369</v>
      </c>
      <c r="F3256" s="13" t="s">
        <v>705</v>
      </c>
      <c r="G3256" s="13" t="s">
        <v>24</v>
      </c>
      <c r="H3256" s="13" t="s">
        <v>25</v>
      </c>
      <c r="I3256" s="13" t="n">
        <v>1</v>
      </c>
      <c r="J3256" s="13" t="n">
        <v>731</v>
      </c>
      <c r="K3256" s="14" t="n">
        <v>0.486111111111111</v>
      </c>
      <c r="L3256" s="15" t="n">
        <v>0.503472222222222</v>
      </c>
      <c r="M3256" s="16" t="n">
        <f aca="false">VLOOKUP(E3256,'Esp. percorsi al 18-10-22'!C:J,8,FALSE())</f>
        <v>9.17569246847495</v>
      </c>
      <c r="N3256" s="16"/>
      <c r="O3256" s="16"/>
      <c r="P3256" s="13" t="n">
        <v>303</v>
      </c>
      <c r="Q3256" s="17" t="n">
        <f aca="false">+M3256*P3256</f>
        <v>2780.23481794791</v>
      </c>
      <c r="R3256" s="17" t="n">
        <f aca="false">+N3256*P3256</f>
        <v>0</v>
      </c>
      <c r="S3256" s="17"/>
      <c r="T3256" s="18" t="n">
        <f aca="false">+L3256-K3256</f>
        <v>0.0173611111111111</v>
      </c>
      <c r="U3256" s="18" t="n">
        <f aca="false">+T3256*P3256</f>
        <v>5.26041666666667</v>
      </c>
      <c r="V3256" s="18"/>
    </row>
    <row r="3257" s="13" customFormat="true" ht="12" hidden="false" customHeight="false" outlineLevel="0" collapsed="false">
      <c r="A3257" s="12" t="n">
        <v>7352</v>
      </c>
      <c r="B3257" s="13" t="s">
        <v>703</v>
      </c>
      <c r="C3257" s="13" t="s">
        <v>57</v>
      </c>
      <c r="D3257" s="13" t="n">
        <v>1</v>
      </c>
      <c r="E3257" s="13" t="n">
        <v>369</v>
      </c>
      <c r="F3257" s="13" t="s">
        <v>705</v>
      </c>
      <c r="G3257" s="13" t="s">
        <v>24</v>
      </c>
      <c r="H3257" s="13" t="s">
        <v>25</v>
      </c>
      <c r="I3257" s="13" t="n">
        <v>1</v>
      </c>
      <c r="J3257" s="13" t="n">
        <v>742</v>
      </c>
      <c r="K3257" s="14" t="n">
        <v>0.506944444444444</v>
      </c>
      <c r="L3257" s="15" t="n">
        <v>0.524305555555556</v>
      </c>
      <c r="M3257" s="16" t="n">
        <f aca="false">VLOOKUP(E3257,'Esp. percorsi al 18-10-22'!C:J,8,FALSE())</f>
        <v>9.17569246847495</v>
      </c>
      <c r="N3257" s="16"/>
      <c r="O3257" s="16"/>
      <c r="P3257" s="13" t="n">
        <v>303</v>
      </c>
      <c r="Q3257" s="17" t="n">
        <f aca="false">+M3257*P3257</f>
        <v>2780.23481794791</v>
      </c>
      <c r="R3257" s="17" t="n">
        <f aca="false">+N3257*P3257</f>
        <v>0</v>
      </c>
      <c r="S3257" s="17"/>
      <c r="T3257" s="18" t="n">
        <f aca="false">+L3257-K3257</f>
        <v>0.0173611111111111</v>
      </c>
      <c r="U3257" s="18" t="n">
        <f aca="false">+T3257*P3257</f>
        <v>5.26041666666667</v>
      </c>
      <c r="V3257" s="18"/>
    </row>
    <row r="3258" s="13" customFormat="true" ht="12" hidden="false" customHeight="false" outlineLevel="0" collapsed="false">
      <c r="A3258" s="12" t="n">
        <v>7437</v>
      </c>
      <c r="B3258" s="13" t="s">
        <v>703</v>
      </c>
      <c r="C3258" s="13" t="s">
        <v>57</v>
      </c>
      <c r="D3258" s="13" t="n">
        <v>1</v>
      </c>
      <c r="E3258" s="13" t="n">
        <v>369</v>
      </c>
      <c r="F3258" s="13" t="s">
        <v>705</v>
      </c>
      <c r="G3258" s="13" t="s">
        <v>24</v>
      </c>
      <c r="H3258" s="13" t="s">
        <v>29</v>
      </c>
      <c r="I3258" s="13" t="n">
        <v>1</v>
      </c>
      <c r="J3258" s="13" t="n">
        <v>1601</v>
      </c>
      <c r="K3258" s="14" t="n">
        <v>0.506944444444444</v>
      </c>
      <c r="L3258" s="15" t="n">
        <v>0.520833333333333</v>
      </c>
      <c r="M3258" s="16" t="n">
        <f aca="false">VLOOKUP(E3258,'Esp. percorsi al 18-10-22'!C:J,8,FALSE())</f>
        <v>9.17569246847495</v>
      </c>
      <c r="N3258" s="16"/>
      <c r="O3258" s="16"/>
      <c r="P3258" s="13" t="n">
        <v>57</v>
      </c>
      <c r="Q3258" s="17" t="n">
        <f aca="false">+M3258*P3258</f>
        <v>523.014470703072</v>
      </c>
      <c r="R3258" s="17" t="n">
        <f aca="false">+N3258*P3258</f>
        <v>0</v>
      </c>
      <c r="S3258" s="17"/>
      <c r="T3258" s="18" t="n">
        <f aca="false">+L3258-K3258</f>
        <v>0.0138888888888889</v>
      </c>
      <c r="U3258" s="18" t="n">
        <f aca="false">+T3258*P3258</f>
        <v>0.791666666666667</v>
      </c>
      <c r="V3258" s="18"/>
    </row>
    <row r="3259" s="13" customFormat="true" ht="12" hidden="false" customHeight="false" outlineLevel="0" collapsed="false">
      <c r="A3259" s="12" t="n">
        <v>7342</v>
      </c>
      <c r="B3259" s="13" t="s">
        <v>703</v>
      </c>
      <c r="C3259" s="13" t="s">
        <v>57</v>
      </c>
      <c r="D3259" s="13" t="n">
        <v>1</v>
      </c>
      <c r="E3259" s="13" t="n">
        <v>369</v>
      </c>
      <c r="F3259" s="13" t="s">
        <v>705</v>
      </c>
      <c r="G3259" s="13" t="s">
        <v>24</v>
      </c>
      <c r="H3259" s="13" t="s">
        <v>25</v>
      </c>
      <c r="I3259" s="13" t="n">
        <v>1</v>
      </c>
      <c r="J3259" s="13" t="n">
        <v>732</v>
      </c>
      <c r="K3259" s="14" t="n">
        <v>0.527777777777778</v>
      </c>
      <c r="L3259" s="15" t="n">
        <v>0.545138888888889</v>
      </c>
      <c r="M3259" s="16" t="n">
        <f aca="false">VLOOKUP(E3259,'Esp. percorsi al 18-10-22'!C:J,8,FALSE())</f>
        <v>9.17569246847495</v>
      </c>
      <c r="N3259" s="16"/>
      <c r="O3259" s="16"/>
      <c r="P3259" s="13" t="n">
        <v>303</v>
      </c>
      <c r="Q3259" s="17" t="n">
        <f aca="false">+M3259*P3259</f>
        <v>2780.23481794791</v>
      </c>
      <c r="R3259" s="17" t="n">
        <f aca="false">+N3259*P3259</f>
        <v>0</v>
      </c>
      <c r="S3259" s="17"/>
      <c r="T3259" s="18" t="n">
        <f aca="false">+L3259-K3259</f>
        <v>0.0173611111111111</v>
      </c>
      <c r="U3259" s="18" t="n">
        <f aca="false">+T3259*P3259</f>
        <v>5.26041666666667</v>
      </c>
      <c r="V3259" s="18"/>
    </row>
    <row r="3260" s="13" customFormat="true" ht="12" hidden="false" customHeight="false" outlineLevel="0" collapsed="false">
      <c r="A3260" s="12" t="n">
        <v>7438</v>
      </c>
      <c r="B3260" s="13" t="s">
        <v>703</v>
      </c>
      <c r="C3260" s="13" t="s">
        <v>57</v>
      </c>
      <c r="D3260" s="13" t="n">
        <v>1</v>
      </c>
      <c r="E3260" s="13" t="n">
        <v>369</v>
      </c>
      <c r="F3260" s="13" t="s">
        <v>705</v>
      </c>
      <c r="G3260" s="13" t="s">
        <v>24</v>
      </c>
      <c r="H3260" s="13" t="s">
        <v>29</v>
      </c>
      <c r="I3260" s="13" t="n">
        <v>1</v>
      </c>
      <c r="J3260" s="13" t="n">
        <v>1602</v>
      </c>
      <c r="K3260" s="14" t="n">
        <v>0.548611111111111</v>
      </c>
      <c r="L3260" s="15" t="n">
        <v>0.5625</v>
      </c>
      <c r="M3260" s="16" t="n">
        <f aca="false">VLOOKUP(E3260,'Esp. percorsi al 18-10-22'!C:J,8,FALSE())</f>
        <v>9.17569246847495</v>
      </c>
      <c r="N3260" s="16"/>
      <c r="O3260" s="16"/>
      <c r="P3260" s="13" t="n">
        <v>57</v>
      </c>
      <c r="Q3260" s="17" t="n">
        <f aca="false">+M3260*P3260</f>
        <v>523.014470703072</v>
      </c>
      <c r="R3260" s="17" t="n">
        <f aca="false">+N3260*P3260</f>
        <v>0</v>
      </c>
      <c r="S3260" s="17"/>
      <c r="T3260" s="18" t="n">
        <f aca="false">+L3260-K3260</f>
        <v>0.0138888888888889</v>
      </c>
      <c r="U3260" s="18" t="n">
        <f aca="false">+T3260*P3260</f>
        <v>0.791666666666667</v>
      </c>
      <c r="V3260" s="18"/>
    </row>
    <row r="3261" s="13" customFormat="true" ht="12" hidden="false" customHeight="false" outlineLevel="0" collapsed="false">
      <c r="A3261" s="12" t="n">
        <v>7445</v>
      </c>
      <c r="B3261" s="13" t="s">
        <v>703</v>
      </c>
      <c r="C3261" s="13" t="s">
        <v>57</v>
      </c>
      <c r="D3261" s="13" t="n">
        <v>1</v>
      </c>
      <c r="E3261" s="13" t="n">
        <v>369</v>
      </c>
      <c r="F3261" s="13" t="s">
        <v>705</v>
      </c>
      <c r="G3261" s="13" t="s">
        <v>24</v>
      </c>
      <c r="H3261" s="13" t="s">
        <v>25</v>
      </c>
      <c r="I3261" s="13" t="n">
        <v>1</v>
      </c>
      <c r="J3261" s="13" t="n">
        <v>3161</v>
      </c>
      <c r="K3261" s="14" t="n">
        <v>0.548611111111111</v>
      </c>
      <c r="L3261" s="15" t="n">
        <v>0.565972222222222</v>
      </c>
      <c r="M3261" s="16" t="n">
        <f aca="false">VLOOKUP(E3261,'Esp. percorsi al 18-10-22'!C:J,8,FALSE())</f>
        <v>9.17569246847495</v>
      </c>
      <c r="N3261" s="16"/>
      <c r="O3261" s="16"/>
      <c r="P3261" s="13" t="n">
        <v>303</v>
      </c>
      <c r="Q3261" s="17" t="n">
        <f aca="false">+M3261*P3261</f>
        <v>2780.23481794791</v>
      </c>
      <c r="R3261" s="17" t="n">
        <f aca="false">+N3261*P3261</f>
        <v>0</v>
      </c>
      <c r="S3261" s="17"/>
      <c r="T3261" s="18" t="n">
        <f aca="false">+L3261-K3261</f>
        <v>0.0173611111111111</v>
      </c>
      <c r="U3261" s="18" t="n">
        <f aca="false">+T3261*P3261</f>
        <v>5.26041666666667</v>
      </c>
      <c r="V3261" s="18"/>
    </row>
    <row r="3262" s="13" customFormat="true" ht="12" hidden="false" customHeight="false" outlineLevel="0" collapsed="false">
      <c r="A3262" s="12" t="n">
        <v>7343</v>
      </c>
      <c r="B3262" s="13" t="s">
        <v>703</v>
      </c>
      <c r="C3262" s="13" t="s">
        <v>57</v>
      </c>
      <c r="D3262" s="13" t="n">
        <v>1</v>
      </c>
      <c r="E3262" s="13" t="n">
        <v>369</v>
      </c>
      <c r="F3262" s="13" t="s">
        <v>705</v>
      </c>
      <c r="G3262" s="13" t="s">
        <v>24</v>
      </c>
      <c r="H3262" s="13" t="s">
        <v>25</v>
      </c>
      <c r="I3262" s="13" t="n">
        <v>1</v>
      </c>
      <c r="J3262" s="13" t="n">
        <v>733</v>
      </c>
      <c r="K3262" s="14" t="n">
        <v>0.569444444444444</v>
      </c>
      <c r="L3262" s="15" t="n">
        <v>0.586805555555556</v>
      </c>
      <c r="M3262" s="16" t="n">
        <f aca="false">VLOOKUP(E3262,'Esp. percorsi al 18-10-22'!C:J,8,FALSE())</f>
        <v>9.17569246847495</v>
      </c>
      <c r="N3262" s="16"/>
      <c r="O3262" s="16"/>
      <c r="P3262" s="13" t="n">
        <v>303</v>
      </c>
      <c r="Q3262" s="17" t="n">
        <f aca="false">+M3262*P3262</f>
        <v>2780.23481794791</v>
      </c>
      <c r="R3262" s="17" t="n">
        <f aca="false">+N3262*P3262</f>
        <v>0</v>
      </c>
      <c r="S3262" s="17"/>
      <c r="T3262" s="18" t="n">
        <f aca="false">+L3262-K3262</f>
        <v>0.0173611111111111</v>
      </c>
      <c r="U3262" s="18" t="n">
        <f aca="false">+T3262*P3262</f>
        <v>5.26041666666667</v>
      </c>
      <c r="V3262" s="18"/>
    </row>
    <row r="3263" s="13" customFormat="true" ht="12" hidden="false" customHeight="false" outlineLevel="0" collapsed="false">
      <c r="A3263" s="12" t="n">
        <v>7353</v>
      </c>
      <c r="B3263" s="13" t="s">
        <v>703</v>
      </c>
      <c r="C3263" s="13" t="s">
        <v>57</v>
      </c>
      <c r="D3263" s="13" t="n">
        <v>1</v>
      </c>
      <c r="E3263" s="13" t="n">
        <v>369</v>
      </c>
      <c r="F3263" s="13" t="s">
        <v>705</v>
      </c>
      <c r="G3263" s="13" t="s">
        <v>24</v>
      </c>
      <c r="H3263" s="13" t="s">
        <v>25</v>
      </c>
      <c r="I3263" s="13" t="n">
        <v>1</v>
      </c>
      <c r="J3263" s="13" t="n">
        <v>744</v>
      </c>
      <c r="K3263" s="14" t="n">
        <v>0.590277777777778</v>
      </c>
      <c r="L3263" s="15" t="n">
        <v>0.607638888888889</v>
      </c>
      <c r="M3263" s="16" t="n">
        <f aca="false">VLOOKUP(E3263,'Esp. percorsi al 18-10-22'!C:J,8,FALSE())</f>
        <v>9.17569246847495</v>
      </c>
      <c r="N3263" s="16"/>
      <c r="O3263" s="16"/>
      <c r="P3263" s="13" t="n">
        <v>303</v>
      </c>
      <c r="Q3263" s="17" t="n">
        <f aca="false">+M3263*P3263</f>
        <v>2780.23481794791</v>
      </c>
      <c r="R3263" s="17" t="n">
        <f aca="false">+N3263*P3263</f>
        <v>0</v>
      </c>
      <c r="S3263" s="17"/>
      <c r="T3263" s="18" t="n">
        <f aca="false">+L3263-K3263</f>
        <v>0.0173611111111111</v>
      </c>
      <c r="U3263" s="18" t="n">
        <f aca="false">+T3263*P3263</f>
        <v>5.26041666666667</v>
      </c>
      <c r="V3263" s="18"/>
    </row>
    <row r="3264" s="13" customFormat="true" ht="12" hidden="false" customHeight="false" outlineLevel="0" collapsed="false">
      <c r="A3264" s="12" t="n">
        <v>7439</v>
      </c>
      <c r="B3264" s="13" t="s">
        <v>703</v>
      </c>
      <c r="C3264" s="13" t="s">
        <v>57</v>
      </c>
      <c r="D3264" s="13" t="n">
        <v>1</v>
      </c>
      <c r="E3264" s="13" t="n">
        <v>369</v>
      </c>
      <c r="F3264" s="13" t="s">
        <v>705</v>
      </c>
      <c r="G3264" s="13" t="s">
        <v>24</v>
      </c>
      <c r="H3264" s="13" t="s">
        <v>29</v>
      </c>
      <c r="I3264" s="13" t="n">
        <v>1</v>
      </c>
      <c r="J3264" s="13" t="n">
        <v>1603</v>
      </c>
      <c r="K3264" s="14" t="n">
        <v>0.590277777777778</v>
      </c>
      <c r="L3264" s="15" t="n">
        <v>0.604166666666667</v>
      </c>
      <c r="M3264" s="16" t="n">
        <f aca="false">VLOOKUP(E3264,'Esp. percorsi al 18-10-22'!C:J,8,FALSE())</f>
        <v>9.17569246847495</v>
      </c>
      <c r="N3264" s="16"/>
      <c r="O3264" s="16"/>
      <c r="P3264" s="13" t="n">
        <v>57</v>
      </c>
      <c r="Q3264" s="17" t="n">
        <f aca="false">+M3264*P3264</f>
        <v>523.014470703072</v>
      </c>
      <c r="R3264" s="17" t="n">
        <f aca="false">+N3264*P3264</f>
        <v>0</v>
      </c>
      <c r="S3264" s="17"/>
      <c r="T3264" s="18" t="n">
        <f aca="false">+L3264-K3264</f>
        <v>0.0138888888888889</v>
      </c>
      <c r="U3264" s="18" t="n">
        <f aca="false">+T3264*P3264</f>
        <v>0.791666666666667</v>
      </c>
      <c r="V3264" s="18"/>
    </row>
    <row r="3265" s="13" customFormat="true" ht="12" hidden="false" customHeight="false" outlineLevel="0" collapsed="false">
      <c r="A3265" s="12" t="n">
        <v>7344</v>
      </c>
      <c r="B3265" s="13" t="s">
        <v>703</v>
      </c>
      <c r="C3265" s="13" t="s">
        <v>57</v>
      </c>
      <c r="D3265" s="13" t="n">
        <v>1</v>
      </c>
      <c r="E3265" s="13" t="n">
        <v>369</v>
      </c>
      <c r="F3265" s="13" t="s">
        <v>705</v>
      </c>
      <c r="G3265" s="13" t="s">
        <v>24</v>
      </c>
      <c r="H3265" s="13" t="s">
        <v>25</v>
      </c>
      <c r="I3265" s="13" t="n">
        <v>1</v>
      </c>
      <c r="J3265" s="13" t="n">
        <v>734</v>
      </c>
      <c r="K3265" s="14" t="n">
        <v>0.611111111111111</v>
      </c>
      <c r="L3265" s="15" t="n">
        <v>0.628472222222222</v>
      </c>
      <c r="M3265" s="16" t="n">
        <f aca="false">VLOOKUP(E3265,'Esp. percorsi al 18-10-22'!C:J,8,FALSE())</f>
        <v>9.17569246847495</v>
      </c>
      <c r="N3265" s="16"/>
      <c r="O3265" s="16"/>
      <c r="P3265" s="13" t="n">
        <v>303</v>
      </c>
      <c r="Q3265" s="17" t="n">
        <f aca="false">+M3265*P3265</f>
        <v>2780.23481794791</v>
      </c>
      <c r="R3265" s="17" t="n">
        <f aca="false">+N3265*P3265</f>
        <v>0</v>
      </c>
      <c r="S3265" s="17"/>
      <c r="T3265" s="18" t="n">
        <f aca="false">+L3265-K3265</f>
        <v>0.0173611111111111</v>
      </c>
      <c r="U3265" s="18" t="n">
        <f aca="false">+T3265*P3265</f>
        <v>5.26041666666667</v>
      </c>
      <c r="V3265" s="18"/>
    </row>
    <row r="3266" s="13" customFormat="true" ht="12" hidden="false" customHeight="false" outlineLevel="0" collapsed="false">
      <c r="A3266" s="12" t="n">
        <v>7354</v>
      </c>
      <c r="B3266" s="13" t="s">
        <v>703</v>
      </c>
      <c r="C3266" s="13" t="s">
        <v>57</v>
      </c>
      <c r="D3266" s="13" t="n">
        <v>1</v>
      </c>
      <c r="E3266" s="13" t="n">
        <v>369</v>
      </c>
      <c r="F3266" s="13" t="s">
        <v>705</v>
      </c>
      <c r="G3266" s="13" t="s">
        <v>24</v>
      </c>
      <c r="H3266" s="13" t="s">
        <v>25</v>
      </c>
      <c r="I3266" s="13" t="n">
        <v>1</v>
      </c>
      <c r="J3266" s="13" t="n">
        <v>745</v>
      </c>
      <c r="K3266" s="14" t="n">
        <v>0.631944444444444</v>
      </c>
      <c r="L3266" s="15" t="n">
        <v>0.649305555555556</v>
      </c>
      <c r="M3266" s="16" t="n">
        <f aca="false">VLOOKUP(E3266,'Esp. percorsi al 18-10-22'!C:J,8,FALSE())</f>
        <v>9.17569246847495</v>
      </c>
      <c r="N3266" s="16"/>
      <c r="O3266" s="16"/>
      <c r="P3266" s="13" t="n">
        <v>303</v>
      </c>
      <c r="Q3266" s="17" t="n">
        <f aca="false">+M3266*P3266</f>
        <v>2780.23481794791</v>
      </c>
      <c r="R3266" s="17" t="n">
        <f aca="false">+N3266*P3266</f>
        <v>0</v>
      </c>
      <c r="S3266" s="17"/>
      <c r="T3266" s="18" t="n">
        <f aca="false">+L3266-K3266</f>
        <v>0.0173611111111111</v>
      </c>
      <c r="U3266" s="18" t="n">
        <f aca="false">+T3266*P3266</f>
        <v>5.26041666666667</v>
      </c>
      <c r="V3266" s="18"/>
    </row>
    <row r="3267" s="13" customFormat="true" ht="12" hidden="false" customHeight="false" outlineLevel="0" collapsed="false">
      <c r="A3267" s="12" t="n">
        <v>7440</v>
      </c>
      <c r="B3267" s="13" t="s">
        <v>703</v>
      </c>
      <c r="C3267" s="13" t="s">
        <v>57</v>
      </c>
      <c r="D3267" s="13" t="n">
        <v>1</v>
      </c>
      <c r="E3267" s="13" t="n">
        <v>369</v>
      </c>
      <c r="F3267" s="13" t="s">
        <v>705</v>
      </c>
      <c r="G3267" s="13" t="s">
        <v>24</v>
      </c>
      <c r="H3267" s="13" t="s">
        <v>29</v>
      </c>
      <c r="I3267" s="13" t="n">
        <v>1</v>
      </c>
      <c r="J3267" s="13" t="n">
        <v>1604</v>
      </c>
      <c r="K3267" s="14" t="n">
        <v>0.631944444444444</v>
      </c>
      <c r="L3267" s="15" t="n">
        <v>0.645833333333333</v>
      </c>
      <c r="M3267" s="16" t="n">
        <f aca="false">VLOOKUP(E3267,'Esp. percorsi al 18-10-22'!C:J,8,FALSE())</f>
        <v>9.17569246847495</v>
      </c>
      <c r="N3267" s="16"/>
      <c r="O3267" s="16"/>
      <c r="P3267" s="13" t="n">
        <v>57</v>
      </c>
      <c r="Q3267" s="17" t="n">
        <f aca="false">+M3267*P3267</f>
        <v>523.014470703072</v>
      </c>
      <c r="R3267" s="17" t="n">
        <f aca="false">+N3267*P3267</f>
        <v>0</v>
      </c>
      <c r="S3267" s="17"/>
      <c r="T3267" s="18" t="n">
        <f aca="false">+L3267-K3267</f>
        <v>0.0138888888888889</v>
      </c>
      <c r="U3267" s="18" t="n">
        <f aca="false">+T3267*P3267</f>
        <v>0.791666666666667</v>
      </c>
      <c r="V3267" s="18"/>
    </row>
    <row r="3268" s="13" customFormat="true" ht="12" hidden="false" customHeight="false" outlineLevel="0" collapsed="false">
      <c r="A3268" s="12" t="n">
        <v>7345</v>
      </c>
      <c r="B3268" s="13" t="s">
        <v>703</v>
      </c>
      <c r="C3268" s="13" t="s">
        <v>57</v>
      </c>
      <c r="D3268" s="13" t="n">
        <v>1</v>
      </c>
      <c r="E3268" s="13" t="n">
        <v>369</v>
      </c>
      <c r="F3268" s="13" t="s">
        <v>705</v>
      </c>
      <c r="G3268" s="13" t="s">
        <v>24</v>
      </c>
      <c r="H3268" s="13" t="s">
        <v>25</v>
      </c>
      <c r="I3268" s="13" t="n">
        <v>1</v>
      </c>
      <c r="J3268" s="13" t="n">
        <v>735</v>
      </c>
      <c r="K3268" s="14" t="n">
        <v>0.652777777777778</v>
      </c>
      <c r="L3268" s="15" t="n">
        <v>0.670138888888889</v>
      </c>
      <c r="M3268" s="16" t="n">
        <f aca="false">VLOOKUP(E3268,'Esp. percorsi al 18-10-22'!C:J,8,FALSE())</f>
        <v>9.17569246847495</v>
      </c>
      <c r="N3268" s="16"/>
      <c r="O3268" s="16"/>
      <c r="P3268" s="13" t="n">
        <v>303</v>
      </c>
      <c r="Q3268" s="17" t="n">
        <f aca="false">+M3268*P3268</f>
        <v>2780.23481794791</v>
      </c>
      <c r="R3268" s="17" t="n">
        <f aca="false">+N3268*P3268</f>
        <v>0</v>
      </c>
      <c r="S3268" s="17"/>
      <c r="T3268" s="18" t="n">
        <f aca="false">+L3268-K3268</f>
        <v>0.0173611111111111</v>
      </c>
      <c r="U3268" s="18" t="n">
        <f aca="false">+T3268*P3268</f>
        <v>5.26041666666667</v>
      </c>
      <c r="V3268" s="18"/>
    </row>
    <row r="3269" s="13" customFormat="true" ht="12" hidden="false" customHeight="false" outlineLevel="0" collapsed="false">
      <c r="A3269" s="12" t="n">
        <v>7355</v>
      </c>
      <c r="B3269" s="13" t="s">
        <v>703</v>
      </c>
      <c r="C3269" s="13" t="s">
        <v>57</v>
      </c>
      <c r="D3269" s="13" t="n">
        <v>1</v>
      </c>
      <c r="E3269" s="13" t="n">
        <v>369</v>
      </c>
      <c r="F3269" s="13" t="s">
        <v>705</v>
      </c>
      <c r="G3269" s="13" t="s">
        <v>24</v>
      </c>
      <c r="H3269" s="13" t="s">
        <v>25</v>
      </c>
      <c r="I3269" s="13" t="n">
        <v>1</v>
      </c>
      <c r="J3269" s="13" t="n">
        <v>746</v>
      </c>
      <c r="K3269" s="14" t="n">
        <v>0.673611111111111</v>
      </c>
      <c r="L3269" s="15" t="n">
        <v>0.690972222222222</v>
      </c>
      <c r="M3269" s="16" t="n">
        <f aca="false">VLOOKUP(E3269,'Esp. percorsi al 18-10-22'!C:J,8,FALSE())</f>
        <v>9.17569246847495</v>
      </c>
      <c r="N3269" s="16"/>
      <c r="O3269" s="16"/>
      <c r="P3269" s="13" t="n">
        <v>303</v>
      </c>
      <c r="Q3269" s="17" t="n">
        <f aca="false">+M3269*P3269</f>
        <v>2780.23481794791</v>
      </c>
      <c r="R3269" s="17" t="n">
        <f aca="false">+N3269*P3269</f>
        <v>0</v>
      </c>
      <c r="S3269" s="17"/>
      <c r="T3269" s="18" t="n">
        <f aca="false">+L3269-K3269</f>
        <v>0.0173611111111111</v>
      </c>
      <c r="U3269" s="18" t="n">
        <f aca="false">+T3269*P3269</f>
        <v>5.26041666666667</v>
      </c>
      <c r="V3269" s="18"/>
    </row>
    <row r="3270" s="13" customFormat="true" ht="12" hidden="false" customHeight="false" outlineLevel="0" collapsed="false">
      <c r="A3270" s="12" t="n">
        <v>7441</v>
      </c>
      <c r="B3270" s="13" t="s">
        <v>703</v>
      </c>
      <c r="C3270" s="13" t="s">
        <v>57</v>
      </c>
      <c r="D3270" s="13" t="n">
        <v>1</v>
      </c>
      <c r="E3270" s="13" t="n">
        <v>369</v>
      </c>
      <c r="F3270" s="13" t="s">
        <v>705</v>
      </c>
      <c r="G3270" s="13" t="s">
        <v>24</v>
      </c>
      <c r="H3270" s="13" t="s">
        <v>29</v>
      </c>
      <c r="I3270" s="13" t="n">
        <v>1</v>
      </c>
      <c r="J3270" s="13" t="n">
        <v>1605</v>
      </c>
      <c r="K3270" s="14" t="n">
        <v>0.673611111111111</v>
      </c>
      <c r="L3270" s="15" t="n">
        <v>0.6875</v>
      </c>
      <c r="M3270" s="16" t="n">
        <f aca="false">VLOOKUP(E3270,'Esp. percorsi al 18-10-22'!C:J,8,FALSE())</f>
        <v>9.17569246847495</v>
      </c>
      <c r="N3270" s="16"/>
      <c r="O3270" s="16"/>
      <c r="P3270" s="13" t="n">
        <v>57</v>
      </c>
      <c r="Q3270" s="17" t="n">
        <f aca="false">+M3270*P3270</f>
        <v>523.014470703072</v>
      </c>
      <c r="R3270" s="17" t="n">
        <f aca="false">+N3270*P3270</f>
        <v>0</v>
      </c>
      <c r="S3270" s="17"/>
      <c r="T3270" s="18" t="n">
        <f aca="false">+L3270-K3270</f>
        <v>0.0138888888888889</v>
      </c>
      <c r="U3270" s="18" t="n">
        <f aca="false">+T3270*P3270</f>
        <v>0.791666666666667</v>
      </c>
      <c r="V3270" s="18"/>
    </row>
    <row r="3271" s="13" customFormat="true" ht="12" hidden="false" customHeight="false" outlineLevel="0" collapsed="false">
      <c r="A3271" s="12" t="n">
        <v>7346</v>
      </c>
      <c r="B3271" s="13" t="s">
        <v>703</v>
      </c>
      <c r="C3271" s="13" t="s">
        <v>57</v>
      </c>
      <c r="D3271" s="13" t="n">
        <v>1</v>
      </c>
      <c r="E3271" s="13" t="n">
        <v>369</v>
      </c>
      <c r="F3271" s="13" t="s">
        <v>705</v>
      </c>
      <c r="G3271" s="13" t="s">
        <v>24</v>
      </c>
      <c r="H3271" s="13" t="s">
        <v>25</v>
      </c>
      <c r="I3271" s="13" t="n">
        <v>1</v>
      </c>
      <c r="J3271" s="13" t="n">
        <v>736</v>
      </c>
      <c r="K3271" s="14" t="n">
        <v>0.694444444444444</v>
      </c>
      <c r="L3271" s="15" t="n">
        <v>0.711805555555555</v>
      </c>
      <c r="M3271" s="16" t="n">
        <f aca="false">VLOOKUP(E3271,'Esp. percorsi al 18-10-22'!C:J,8,FALSE())</f>
        <v>9.17569246847495</v>
      </c>
      <c r="N3271" s="16"/>
      <c r="O3271" s="16"/>
      <c r="P3271" s="13" t="n">
        <v>303</v>
      </c>
      <c r="Q3271" s="17" t="n">
        <f aca="false">+M3271*P3271</f>
        <v>2780.23481794791</v>
      </c>
      <c r="R3271" s="17" t="n">
        <f aca="false">+N3271*P3271</f>
        <v>0</v>
      </c>
      <c r="S3271" s="17"/>
      <c r="T3271" s="18" t="n">
        <f aca="false">+L3271-K3271</f>
        <v>0.0173611111111111</v>
      </c>
      <c r="U3271" s="18" t="n">
        <f aca="false">+T3271*P3271</f>
        <v>5.26041666666667</v>
      </c>
      <c r="V3271" s="18"/>
    </row>
    <row r="3272" s="13" customFormat="true" ht="12" hidden="false" customHeight="false" outlineLevel="0" collapsed="false">
      <c r="A3272" s="12" t="n">
        <v>7356</v>
      </c>
      <c r="B3272" s="13" t="s">
        <v>703</v>
      </c>
      <c r="C3272" s="13" t="s">
        <v>57</v>
      </c>
      <c r="D3272" s="13" t="n">
        <v>1</v>
      </c>
      <c r="E3272" s="13" t="n">
        <v>369</v>
      </c>
      <c r="F3272" s="13" t="s">
        <v>705</v>
      </c>
      <c r="G3272" s="13" t="s">
        <v>24</v>
      </c>
      <c r="H3272" s="13" t="s">
        <v>25</v>
      </c>
      <c r="I3272" s="13" t="n">
        <v>1</v>
      </c>
      <c r="J3272" s="13" t="n">
        <v>747</v>
      </c>
      <c r="K3272" s="14" t="n">
        <v>0.715277777777778</v>
      </c>
      <c r="L3272" s="15" t="n">
        <v>0.732638888888889</v>
      </c>
      <c r="M3272" s="16" t="n">
        <f aca="false">VLOOKUP(E3272,'Esp. percorsi al 18-10-22'!C:J,8,FALSE())</f>
        <v>9.17569246847495</v>
      </c>
      <c r="N3272" s="16"/>
      <c r="O3272" s="16"/>
      <c r="P3272" s="13" t="n">
        <v>303</v>
      </c>
      <c r="Q3272" s="17" t="n">
        <f aca="false">+M3272*P3272</f>
        <v>2780.23481794791</v>
      </c>
      <c r="R3272" s="17" t="n">
        <f aca="false">+N3272*P3272</f>
        <v>0</v>
      </c>
      <c r="S3272" s="17"/>
      <c r="T3272" s="18" t="n">
        <f aca="false">+L3272-K3272</f>
        <v>0.0173611111111111</v>
      </c>
      <c r="U3272" s="18" t="n">
        <f aca="false">+T3272*P3272</f>
        <v>5.26041666666667</v>
      </c>
      <c r="V3272" s="18"/>
    </row>
    <row r="3273" s="13" customFormat="true" ht="12" hidden="false" customHeight="false" outlineLevel="0" collapsed="false">
      <c r="A3273" s="12" t="n">
        <v>7442</v>
      </c>
      <c r="B3273" s="13" t="s">
        <v>703</v>
      </c>
      <c r="C3273" s="13" t="s">
        <v>57</v>
      </c>
      <c r="D3273" s="13" t="n">
        <v>1</v>
      </c>
      <c r="E3273" s="13" t="n">
        <v>369</v>
      </c>
      <c r="F3273" s="13" t="s">
        <v>705</v>
      </c>
      <c r="G3273" s="13" t="s">
        <v>24</v>
      </c>
      <c r="H3273" s="13" t="s">
        <v>29</v>
      </c>
      <c r="I3273" s="13" t="n">
        <v>1</v>
      </c>
      <c r="J3273" s="13" t="n">
        <v>1606</v>
      </c>
      <c r="K3273" s="14" t="n">
        <v>0.715277777777778</v>
      </c>
      <c r="L3273" s="15" t="n">
        <v>0.729166666666667</v>
      </c>
      <c r="M3273" s="16" t="n">
        <f aca="false">VLOOKUP(E3273,'Esp. percorsi al 18-10-22'!C:J,8,FALSE())</f>
        <v>9.17569246847495</v>
      </c>
      <c r="N3273" s="16"/>
      <c r="O3273" s="16"/>
      <c r="P3273" s="13" t="n">
        <v>57</v>
      </c>
      <c r="Q3273" s="17" t="n">
        <f aca="false">+M3273*P3273</f>
        <v>523.014470703072</v>
      </c>
      <c r="R3273" s="17" t="n">
        <f aca="false">+N3273*P3273</f>
        <v>0</v>
      </c>
      <c r="S3273" s="17"/>
      <c r="T3273" s="18" t="n">
        <f aca="false">+L3273-K3273</f>
        <v>0.0138888888888889</v>
      </c>
      <c r="U3273" s="18" t="n">
        <f aca="false">+T3273*P3273</f>
        <v>0.791666666666667</v>
      </c>
      <c r="V3273" s="18"/>
    </row>
    <row r="3274" s="13" customFormat="true" ht="12" hidden="false" customHeight="false" outlineLevel="0" collapsed="false">
      <c r="A3274" s="12" t="n">
        <v>7347</v>
      </c>
      <c r="B3274" s="13" t="s">
        <v>703</v>
      </c>
      <c r="C3274" s="13" t="s">
        <v>57</v>
      </c>
      <c r="D3274" s="13" t="n">
        <v>1</v>
      </c>
      <c r="E3274" s="13" t="n">
        <v>369</v>
      </c>
      <c r="F3274" s="13" t="s">
        <v>705</v>
      </c>
      <c r="G3274" s="13" t="s">
        <v>24</v>
      </c>
      <c r="H3274" s="13" t="s">
        <v>25</v>
      </c>
      <c r="I3274" s="13" t="n">
        <v>1</v>
      </c>
      <c r="J3274" s="13" t="n">
        <v>737</v>
      </c>
      <c r="K3274" s="14" t="n">
        <v>0.736111111111111</v>
      </c>
      <c r="L3274" s="15" t="n">
        <v>0.753472222222222</v>
      </c>
      <c r="M3274" s="16" t="n">
        <f aca="false">VLOOKUP(E3274,'Esp. percorsi al 18-10-22'!C:J,8,FALSE())</f>
        <v>9.17569246847495</v>
      </c>
      <c r="N3274" s="16"/>
      <c r="O3274" s="16"/>
      <c r="P3274" s="13" t="n">
        <v>303</v>
      </c>
      <c r="Q3274" s="17" t="n">
        <f aca="false">+M3274*P3274</f>
        <v>2780.23481794791</v>
      </c>
      <c r="R3274" s="17" t="n">
        <f aca="false">+N3274*P3274</f>
        <v>0</v>
      </c>
      <c r="S3274" s="17"/>
      <c r="T3274" s="18" t="n">
        <f aca="false">+L3274-K3274</f>
        <v>0.0173611111111111</v>
      </c>
      <c r="U3274" s="18" t="n">
        <f aca="false">+T3274*P3274</f>
        <v>5.26041666666667</v>
      </c>
      <c r="V3274" s="18"/>
    </row>
    <row r="3275" s="13" customFormat="true" ht="12" hidden="false" customHeight="false" outlineLevel="0" collapsed="false">
      <c r="A3275" s="12" t="n">
        <v>7357</v>
      </c>
      <c r="B3275" s="13" t="s">
        <v>703</v>
      </c>
      <c r="C3275" s="13" t="s">
        <v>57</v>
      </c>
      <c r="D3275" s="13" t="n">
        <v>1</v>
      </c>
      <c r="E3275" s="13" t="n">
        <v>369</v>
      </c>
      <c r="F3275" s="13" t="s">
        <v>705</v>
      </c>
      <c r="G3275" s="13" t="s">
        <v>24</v>
      </c>
      <c r="H3275" s="13" t="s">
        <v>25</v>
      </c>
      <c r="I3275" s="13" t="n">
        <v>1</v>
      </c>
      <c r="J3275" s="13" t="n">
        <v>748</v>
      </c>
      <c r="K3275" s="14" t="n">
        <v>0.756944444444444</v>
      </c>
      <c r="L3275" s="15" t="n">
        <v>0.774305555555555</v>
      </c>
      <c r="M3275" s="16" t="n">
        <f aca="false">VLOOKUP(E3275,'Esp. percorsi al 18-10-22'!C:J,8,FALSE())</f>
        <v>9.17569246847495</v>
      </c>
      <c r="N3275" s="16"/>
      <c r="O3275" s="16"/>
      <c r="P3275" s="13" t="n">
        <v>303</v>
      </c>
      <c r="Q3275" s="17" t="n">
        <f aca="false">+M3275*P3275</f>
        <v>2780.23481794791</v>
      </c>
      <c r="R3275" s="17" t="n">
        <f aca="false">+N3275*P3275</f>
        <v>0</v>
      </c>
      <c r="S3275" s="17"/>
      <c r="T3275" s="18" t="n">
        <f aca="false">+L3275-K3275</f>
        <v>0.0173611111111111</v>
      </c>
      <c r="U3275" s="18" t="n">
        <f aca="false">+T3275*P3275</f>
        <v>5.26041666666667</v>
      </c>
      <c r="V3275" s="18"/>
    </row>
    <row r="3276" s="13" customFormat="true" ht="12" hidden="false" customHeight="false" outlineLevel="0" collapsed="false">
      <c r="A3276" s="12" t="n">
        <v>7443</v>
      </c>
      <c r="B3276" s="13" t="s">
        <v>703</v>
      </c>
      <c r="C3276" s="13" t="s">
        <v>57</v>
      </c>
      <c r="D3276" s="13" t="n">
        <v>1</v>
      </c>
      <c r="E3276" s="13" t="n">
        <v>369</v>
      </c>
      <c r="F3276" s="13" t="s">
        <v>705</v>
      </c>
      <c r="G3276" s="13" t="s">
        <v>24</v>
      </c>
      <c r="H3276" s="13" t="s">
        <v>29</v>
      </c>
      <c r="I3276" s="13" t="n">
        <v>1</v>
      </c>
      <c r="J3276" s="13" t="n">
        <v>1607</v>
      </c>
      <c r="K3276" s="14" t="n">
        <v>0.756944444444444</v>
      </c>
      <c r="L3276" s="15" t="n">
        <v>0.770833333333333</v>
      </c>
      <c r="M3276" s="16" t="n">
        <f aca="false">VLOOKUP(E3276,'Esp. percorsi al 18-10-22'!C:J,8,FALSE())</f>
        <v>9.17569246847495</v>
      </c>
      <c r="N3276" s="16"/>
      <c r="O3276" s="16"/>
      <c r="P3276" s="13" t="n">
        <v>57</v>
      </c>
      <c r="Q3276" s="17" t="n">
        <f aca="false">+M3276*P3276</f>
        <v>523.014470703072</v>
      </c>
      <c r="R3276" s="17" t="n">
        <f aca="false">+N3276*P3276</f>
        <v>0</v>
      </c>
      <c r="S3276" s="17"/>
      <c r="T3276" s="18" t="n">
        <f aca="false">+L3276-K3276</f>
        <v>0.0138888888888889</v>
      </c>
      <c r="U3276" s="18" t="n">
        <f aca="false">+T3276*P3276</f>
        <v>0.791666666666667</v>
      </c>
      <c r="V3276" s="18"/>
    </row>
    <row r="3277" s="13" customFormat="true" ht="12" hidden="false" customHeight="false" outlineLevel="0" collapsed="false">
      <c r="A3277" s="12" t="n">
        <v>7348</v>
      </c>
      <c r="B3277" s="13" t="s">
        <v>703</v>
      </c>
      <c r="C3277" s="13" t="s">
        <v>57</v>
      </c>
      <c r="D3277" s="13" t="n">
        <v>1</v>
      </c>
      <c r="E3277" s="13" t="n">
        <v>369</v>
      </c>
      <c r="F3277" s="13" t="s">
        <v>705</v>
      </c>
      <c r="G3277" s="13" t="s">
        <v>24</v>
      </c>
      <c r="H3277" s="13" t="s">
        <v>25</v>
      </c>
      <c r="I3277" s="13" t="n">
        <v>1</v>
      </c>
      <c r="J3277" s="13" t="n">
        <v>738</v>
      </c>
      <c r="K3277" s="14" t="n">
        <v>0.777777777777778</v>
      </c>
      <c r="L3277" s="15" t="n">
        <v>0.795138888888889</v>
      </c>
      <c r="M3277" s="16" t="n">
        <f aca="false">VLOOKUP(E3277,'Esp. percorsi al 18-10-22'!C:J,8,FALSE())</f>
        <v>9.17569246847495</v>
      </c>
      <c r="N3277" s="16"/>
      <c r="O3277" s="16"/>
      <c r="P3277" s="13" t="n">
        <v>303</v>
      </c>
      <c r="Q3277" s="17" t="n">
        <f aca="false">+M3277*P3277</f>
        <v>2780.23481794791</v>
      </c>
      <c r="R3277" s="17" t="n">
        <f aca="false">+N3277*P3277</f>
        <v>0</v>
      </c>
      <c r="S3277" s="17"/>
      <c r="T3277" s="18" t="n">
        <f aca="false">+L3277-K3277</f>
        <v>0.0173611111111111</v>
      </c>
      <c r="U3277" s="18" t="n">
        <f aca="false">+T3277*P3277</f>
        <v>5.26041666666667</v>
      </c>
      <c r="V3277" s="18"/>
    </row>
    <row r="3278" s="13" customFormat="true" ht="12" hidden="false" customHeight="false" outlineLevel="0" collapsed="false">
      <c r="A3278" s="12" t="n">
        <v>7358</v>
      </c>
      <c r="B3278" s="13" t="s">
        <v>703</v>
      </c>
      <c r="C3278" s="13" t="s">
        <v>57</v>
      </c>
      <c r="D3278" s="13" t="n">
        <v>1</v>
      </c>
      <c r="E3278" s="13" t="n">
        <v>369</v>
      </c>
      <c r="F3278" s="13" t="s">
        <v>705</v>
      </c>
      <c r="G3278" s="13" t="s">
        <v>24</v>
      </c>
      <c r="H3278" s="13" t="s">
        <v>25</v>
      </c>
      <c r="I3278" s="13" t="n">
        <v>1</v>
      </c>
      <c r="J3278" s="13" t="n">
        <v>749</v>
      </c>
      <c r="K3278" s="14" t="n">
        <v>0.798611111111111</v>
      </c>
      <c r="L3278" s="15" t="n">
        <v>0.815972222222222</v>
      </c>
      <c r="M3278" s="16" t="n">
        <f aca="false">VLOOKUP(E3278,'Esp. percorsi al 18-10-22'!C:J,8,FALSE())</f>
        <v>9.17569246847495</v>
      </c>
      <c r="N3278" s="16"/>
      <c r="O3278" s="16"/>
      <c r="P3278" s="13" t="n">
        <v>303</v>
      </c>
      <c r="Q3278" s="17" t="n">
        <f aca="false">+M3278*P3278</f>
        <v>2780.23481794791</v>
      </c>
      <c r="R3278" s="17" t="n">
        <f aca="false">+N3278*P3278</f>
        <v>0</v>
      </c>
      <c r="S3278" s="17"/>
      <c r="T3278" s="18" t="n">
        <f aca="false">+L3278-K3278</f>
        <v>0.0173611111111111</v>
      </c>
      <c r="U3278" s="18" t="n">
        <f aca="false">+T3278*P3278</f>
        <v>5.26041666666667</v>
      </c>
      <c r="V3278" s="18"/>
    </row>
    <row r="3279" s="13" customFormat="true" ht="12" hidden="false" customHeight="false" outlineLevel="0" collapsed="false">
      <c r="A3279" s="12" t="n">
        <v>7444</v>
      </c>
      <c r="B3279" s="13" t="s">
        <v>703</v>
      </c>
      <c r="C3279" s="13" t="s">
        <v>57</v>
      </c>
      <c r="D3279" s="13" t="n">
        <v>1</v>
      </c>
      <c r="E3279" s="13" t="n">
        <v>369</v>
      </c>
      <c r="F3279" s="13" t="s">
        <v>705</v>
      </c>
      <c r="G3279" s="13" t="s">
        <v>24</v>
      </c>
      <c r="H3279" s="13" t="s">
        <v>29</v>
      </c>
      <c r="I3279" s="13" t="n">
        <v>1</v>
      </c>
      <c r="J3279" s="13" t="n">
        <v>1608</v>
      </c>
      <c r="K3279" s="14" t="n">
        <v>0.798611111111111</v>
      </c>
      <c r="L3279" s="15" t="n">
        <v>0.8125</v>
      </c>
      <c r="M3279" s="16" t="n">
        <f aca="false">VLOOKUP(E3279,'Esp. percorsi al 18-10-22'!C:J,8,FALSE())</f>
        <v>9.17569246847495</v>
      </c>
      <c r="N3279" s="16"/>
      <c r="O3279" s="16"/>
      <c r="P3279" s="13" t="n">
        <v>57</v>
      </c>
      <c r="Q3279" s="17" t="n">
        <f aca="false">+M3279*P3279</f>
        <v>523.014470703072</v>
      </c>
      <c r="R3279" s="17" t="n">
        <f aca="false">+N3279*P3279</f>
        <v>0</v>
      </c>
      <c r="S3279" s="17"/>
      <c r="T3279" s="18" t="n">
        <f aca="false">+L3279-K3279</f>
        <v>0.0138888888888889</v>
      </c>
      <c r="U3279" s="18" t="n">
        <f aca="false">+T3279*P3279</f>
        <v>0.791666666666667</v>
      </c>
      <c r="V3279" s="18"/>
    </row>
    <row r="3280" s="13" customFormat="true" ht="12" hidden="false" customHeight="false" outlineLevel="0" collapsed="false">
      <c r="A3280" s="12" t="n">
        <v>12106</v>
      </c>
      <c r="B3280" s="13" t="s">
        <v>706</v>
      </c>
      <c r="C3280" s="13" t="s">
        <v>316</v>
      </c>
      <c r="D3280" s="13" t="n">
        <v>2</v>
      </c>
      <c r="E3280" s="13" t="n">
        <v>577</v>
      </c>
      <c r="F3280" s="13" t="s">
        <v>707</v>
      </c>
      <c r="G3280" s="13" t="s">
        <v>24</v>
      </c>
      <c r="H3280" s="13" t="s">
        <v>29</v>
      </c>
      <c r="I3280" s="13" t="n">
        <v>1</v>
      </c>
      <c r="J3280" s="13" t="n">
        <v>1266</v>
      </c>
      <c r="K3280" s="14" t="n">
        <v>0.208333333333333</v>
      </c>
      <c r="L3280" s="15" t="n">
        <v>0.215277777777778</v>
      </c>
      <c r="M3280" s="16" t="n">
        <f aca="false">VLOOKUP(E3280,'Esp. percorsi al 18-10-22'!C:J,8,FALSE())</f>
        <v>5.53183396846857</v>
      </c>
      <c r="N3280" s="16"/>
      <c r="O3280" s="16"/>
      <c r="P3280" s="13" t="n">
        <v>57</v>
      </c>
      <c r="Q3280" s="17" t="n">
        <f aca="false">+M3280*P3280</f>
        <v>315.314536202708</v>
      </c>
      <c r="R3280" s="17" t="n">
        <f aca="false">+N3280*P3280</f>
        <v>0</v>
      </c>
      <c r="S3280" s="17"/>
      <c r="T3280" s="18" t="n">
        <f aca="false">+L3280-K3280</f>
        <v>0.00694444444444444</v>
      </c>
      <c r="U3280" s="18" t="n">
        <f aca="false">+T3280*P3280</f>
        <v>0.395833333333333</v>
      </c>
      <c r="V3280" s="18"/>
    </row>
    <row r="3281" s="13" customFormat="true" ht="12" hidden="false" customHeight="false" outlineLevel="0" collapsed="false">
      <c r="A3281" s="12" t="n">
        <v>12137</v>
      </c>
      <c r="B3281" s="13" t="s">
        <v>706</v>
      </c>
      <c r="C3281" s="13" t="s">
        <v>316</v>
      </c>
      <c r="D3281" s="13" t="n">
        <v>2</v>
      </c>
      <c r="E3281" s="13" t="n">
        <v>577</v>
      </c>
      <c r="F3281" s="13" t="s">
        <v>707</v>
      </c>
      <c r="G3281" s="13" t="s">
        <v>24</v>
      </c>
      <c r="H3281" s="13" t="s">
        <v>25</v>
      </c>
      <c r="I3281" s="13" t="n">
        <v>1</v>
      </c>
      <c r="J3281" s="13" t="n">
        <v>2466</v>
      </c>
      <c r="K3281" s="14" t="n">
        <v>0.208333333333333</v>
      </c>
      <c r="L3281" s="15" t="n">
        <v>0.215277777777778</v>
      </c>
      <c r="M3281" s="16" t="n">
        <f aca="false">VLOOKUP(E3281,'Esp. percorsi al 18-10-22'!C:J,8,FALSE())</f>
        <v>5.53183396846857</v>
      </c>
      <c r="N3281" s="16"/>
      <c r="O3281" s="16"/>
      <c r="P3281" s="13" t="n">
        <v>303</v>
      </c>
      <c r="Q3281" s="17" t="n">
        <f aca="false">+M3281*P3281</f>
        <v>1676.14569244598</v>
      </c>
      <c r="R3281" s="17" t="n">
        <f aca="false">+N3281*P3281</f>
        <v>0</v>
      </c>
      <c r="S3281" s="17"/>
      <c r="T3281" s="18" t="n">
        <f aca="false">+L3281-K3281</f>
        <v>0.00694444444444444</v>
      </c>
      <c r="U3281" s="18" t="n">
        <f aca="false">+T3281*P3281</f>
        <v>2.10416666666667</v>
      </c>
      <c r="V3281" s="18"/>
    </row>
    <row r="3282" s="13" customFormat="true" ht="12" hidden="false" customHeight="false" outlineLevel="0" collapsed="false">
      <c r="A3282" s="12" t="n">
        <v>12107</v>
      </c>
      <c r="B3282" s="13" t="s">
        <v>706</v>
      </c>
      <c r="C3282" s="13" t="s">
        <v>316</v>
      </c>
      <c r="D3282" s="13" t="n">
        <v>2</v>
      </c>
      <c r="E3282" s="13" t="n">
        <v>577</v>
      </c>
      <c r="F3282" s="13" t="s">
        <v>707</v>
      </c>
      <c r="G3282" s="13" t="s">
        <v>24</v>
      </c>
      <c r="H3282" s="13" t="s">
        <v>25</v>
      </c>
      <c r="I3282" s="13" t="n">
        <v>1</v>
      </c>
      <c r="J3282" s="13" t="n">
        <v>1267</v>
      </c>
      <c r="K3282" s="14" t="n">
        <v>0.236111111111111</v>
      </c>
      <c r="L3282" s="15" t="n">
        <v>0.243055555555556</v>
      </c>
      <c r="M3282" s="16" t="n">
        <f aca="false">VLOOKUP(E3282,'Esp. percorsi al 18-10-22'!C:J,8,FALSE())</f>
        <v>5.53183396846857</v>
      </c>
      <c r="N3282" s="16"/>
      <c r="O3282" s="16"/>
      <c r="P3282" s="13" t="n">
        <v>303</v>
      </c>
      <c r="Q3282" s="17" t="n">
        <f aca="false">+M3282*P3282</f>
        <v>1676.14569244598</v>
      </c>
      <c r="R3282" s="17" t="n">
        <f aca="false">+N3282*P3282</f>
        <v>0</v>
      </c>
      <c r="S3282" s="17"/>
      <c r="T3282" s="18" t="n">
        <f aca="false">+L3282-K3282</f>
        <v>0.00694444444444444</v>
      </c>
      <c r="U3282" s="18" t="n">
        <f aca="false">+T3282*P3282</f>
        <v>2.10416666666667</v>
      </c>
      <c r="V3282" s="18"/>
    </row>
    <row r="3283" s="13" customFormat="true" ht="12" hidden="false" customHeight="false" outlineLevel="0" collapsed="false">
      <c r="A3283" s="12" t="n">
        <v>12127</v>
      </c>
      <c r="B3283" s="13" t="s">
        <v>706</v>
      </c>
      <c r="C3283" s="13" t="s">
        <v>316</v>
      </c>
      <c r="D3283" s="13" t="n">
        <v>2</v>
      </c>
      <c r="E3283" s="13" t="n">
        <v>577</v>
      </c>
      <c r="F3283" s="13" t="s">
        <v>707</v>
      </c>
      <c r="G3283" s="13" t="s">
        <v>24</v>
      </c>
      <c r="H3283" s="13" t="s">
        <v>29</v>
      </c>
      <c r="I3283" s="13" t="n">
        <v>1</v>
      </c>
      <c r="J3283" s="13" t="n">
        <v>2131</v>
      </c>
      <c r="K3283" s="14" t="n">
        <v>0.284722222222222</v>
      </c>
      <c r="L3283" s="15" t="n">
        <v>0.291666666666667</v>
      </c>
      <c r="M3283" s="16" t="n">
        <f aca="false">VLOOKUP(E3283,'Esp. percorsi al 18-10-22'!C:J,8,FALSE())</f>
        <v>5.53183396846857</v>
      </c>
      <c r="N3283" s="16"/>
      <c r="O3283" s="16"/>
      <c r="P3283" s="13" t="n">
        <v>57</v>
      </c>
      <c r="Q3283" s="17" t="n">
        <f aca="false">+M3283*P3283</f>
        <v>315.314536202708</v>
      </c>
      <c r="R3283" s="17" t="n">
        <f aca="false">+N3283*P3283</f>
        <v>0</v>
      </c>
      <c r="S3283" s="17"/>
      <c r="T3283" s="18" t="n">
        <f aca="false">+L3283-K3283</f>
        <v>0.00694444444444444</v>
      </c>
      <c r="U3283" s="18" t="n">
        <f aca="false">+T3283*P3283</f>
        <v>0.395833333333333</v>
      </c>
      <c r="V3283" s="18"/>
    </row>
    <row r="3284" s="13" customFormat="true" ht="12" hidden="false" customHeight="false" outlineLevel="0" collapsed="false">
      <c r="A3284" s="12" t="n">
        <v>12108</v>
      </c>
      <c r="B3284" s="13" t="s">
        <v>706</v>
      </c>
      <c r="C3284" s="13" t="s">
        <v>316</v>
      </c>
      <c r="D3284" s="13" t="n">
        <v>2</v>
      </c>
      <c r="E3284" s="13" t="n">
        <v>577</v>
      </c>
      <c r="F3284" s="13" t="s">
        <v>707</v>
      </c>
      <c r="G3284" s="13" t="s">
        <v>24</v>
      </c>
      <c r="H3284" s="13" t="s">
        <v>25</v>
      </c>
      <c r="I3284" s="13" t="n">
        <v>1</v>
      </c>
      <c r="J3284" s="13" t="n">
        <v>1268</v>
      </c>
      <c r="K3284" s="14" t="n">
        <v>0.288194444444444</v>
      </c>
      <c r="L3284" s="15" t="n">
        <v>0.295138888888889</v>
      </c>
      <c r="M3284" s="16" t="n">
        <f aca="false">VLOOKUP(E3284,'Esp. percorsi al 18-10-22'!C:J,8,FALSE())</f>
        <v>5.53183396846857</v>
      </c>
      <c r="N3284" s="16"/>
      <c r="O3284" s="16"/>
      <c r="P3284" s="13" t="n">
        <v>303</v>
      </c>
      <c r="Q3284" s="17" t="n">
        <f aca="false">+M3284*P3284</f>
        <v>1676.14569244598</v>
      </c>
      <c r="R3284" s="17" t="n">
        <f aca="false">+N3284*P3284</f>
        <v>0</v>
      </c>
      <c r="S3284" s="17"/>
      <c r="T3284" s="18" t="n">
        <f aca="false">+L3284-K3284</f>
        <v>0.00694444444444444</v>
      </c>
      <c r="U3284" s="18" t="n">
        <f aca="false">+T3284*P3284</f>
        <v>2.10416666666667</v>
      </c>
      <c r="V3284" s="18"/>
    </row>
    <row r="3285" s="13" customFormat="true" ht="12" hidden="false" customHeight="false" outlineLevel="0" collapsed="false">
      <c r="A3285" s="12" t="n">
        <v>17947</v>
      </c>
      <c r="B3285" s="13" t="s">
        <v>706</v>
      </c>
      <c r="C3285" s="13" t="s">
        <v>316</v>
      </c>
      <c r="D3285" s="13" t="n">
        <v>2</v>
      </c>
      <c r="E3285" s="13" t="n">
        <v>577</v>
      </c>
      <c r="F3285" s="13" t="s">
        <v>707</v>
      </c>
      <c r="G3285" s="13" t="s">
        <v>42</v>
      </c>
      <c r="H3285" s="19" t="s">
        <v>27</v>
      </c>
      <c r="I3285" s="13" t="n">
        <v>1</v>
      </c>
      <c r="J3285" s="13" t="n">
        <v>1269</v>
      </c>
      <c r="K3285" s="14" t="n">
        <v>0.288194444444444</v>
      </c>
      <c r="L3285" s="15" t="n">
        <v>0.295138888888889</v>
      </c>
      <c r="M3285" s="16" t="n">
        <f aca="false">VLOOKUP(E3285,'Esp. percorsi al 18-10-22'!C:J,8,FALSE())</f>
        <v>5.53183396846857</v>
      </c>
      <c r="N3285" s="16"/>
      <c r="O3285" s="16"/>
      <c r="P3285" s="13" t="n">
        <v>189</v>
      </c>
      <c r="Q3285" s="17" t="n">
        <f aca="false">+M3285*P3285</f>
        <v>1045.51662004056</v>
      </c>
      <c r="R3285" s="17" t="n">
        <f aca="false">+N3285*P3285</f>
        <v>0</v>
      </c>
      <c r="S3285" s="17"/>
      <c r="T3285" s="18" t="n">
        <f aca="false">+L3285-K3285</f>
        <v>0.00694444444444444</v>
      </c>
      <c r="U3285" s="18" t="n">
        <f aca="false">+T3285*P3285</f>
        <v>1.3125</v>
      </c>
      <c r="V3285" s="18"/>
    </row>
    <row r="3286" s="13" customFormat="true" ht="12" hidden="false" customHeight="false" outlineLevel="0" collapsed="false">
      <c r="A3286" s="12" t="n">
        <v>18777</v>
      </c>
      <c r="B3286" s="13" t="s">
        <v>706</v>
      </c>
      <c r="C3286" s="13" t="s">
        <v>316</v>
      </c>
      <c r="D3286" s="13" t="n">
        <v>2</v>
      </c>
      <c r="E3286" s="13" t="n">
        <v>577</v>
      </c>
      <c r="F3286" s="13" t="s">
        <v>707</v>
      </c>
      <c r="G3286" s="13" t="s">
        <v>42</v>
      </c>
      <c r="H3286" s="19" t="s">
        <v>27</v>
      </c>
      <c r="I3286" s="13" t="n">
        <v>1</v>
      </c>
      <c r="J3286" s="13" t="n">
        <v>18777</v>
      </c>
      <c r="K3286" s="14" t="n">
        <v>0.309027777777778</v>
      </c>
      <c r="L3286" s="15" t="n">
        <v>0.315972222222222</v>
      </c>
      <c r="M3286" s="16" t="n">
        <f aca="false">VLOOKUP(E3286,'Esp. percorsi al 18-10-22'!C:J,8,FALSE())</f>
        <v>5.53183396846857</v>
      </c>
      <c r="N3286" s="16"/>
      <c r="O3286" s="16"/>
      <c r="P3286" s="13" t="n">
        <v>189</v>
      </c>
      <c r="Q3286" s="17" t="n">
        <f aca="false">+M3286*P3286</f>
        <v>1045.51662004056</v>
      </c>
      <c r="R3286" s="17" t="n">
        <f aca="false">+N3286*P3286</f>
        <v>0</v>
      </c>
      <c r="S3286" s="17"/>
      <c r="T3286" s="18" t="n">
        <f aca="false">+L3286-K3286</f>
        <v>0.00694444444444444</v>
      </c>
      <c r="U3286" s="18" t="n">
        <f aca="false">+T3286*P3286</f>
        <v>1.3125</v>
      </c>
      <c r="V3286" s="18"/>
    </row>
    <row r="3287" s="13" customFormat="true" ht="12" hidden="false" customHeight="false" outlineLevel="0" collapsed="false">
      <c r="A3287" s="12" t="n">
        <v>12138</v>
      </c>
      <c r="B3287" s="13" t="s">
        <v>706</v>
      </c>
      <c r="C3287" s="13" t="s">
        <v>316</v>
      </c>
      <c r="D3287" s="13" t="n">
        <v>2</v>
      </c>
      <c r="E3287" s="13" t="n">
        <v>577</v>
      </c>
      <c r="F3287" s="13" t="s">
        <v>707</v>
      </c>
      <c r="G3287" s="13" t="s">
        <v>77</v>
      </c>
      <c r="H3287" s="13" t="s">
        <v>25</v>
      </c>
      <c r="I3287" s="13" t="n">
        <v>1</v>
      </c>
      <c r="J3287" s="13" t="n">
        <v>2482</v>
      </c>
      <c r="K3287" s="14" t="n">
        <v>0.3125</v>
      </c>
      <c r="L3287" s="15" t="n">
        <v>0.319444444444444</v>
      </c>
      <c r="M3287" s="16" t="n">
        <f aca="false">VLOOKUP(E3287,'Esp. percorsi al 18-10-22'!C:J,8,FALSE())</f>
        <v>5.53183396846857</v>
      </c>
      <c r="N3287" s="16"/>
      <c r="O3287" s="16"/>
      <c r="P3287" s="13" t="n">
        <v>77</v>
      </c>
      <c r="Q3287" s="17" t="n">
        <f aca="false">+M3287*P3287</f>
        <v>425.95121557208</v>
      </c>
      <c r="R3287" s="17" t="n">
        <f aca="false">+N3287*P3287</f>
        <v>0</v>
      </c>
      <c r="S3287" s="17"/>
      <c r="T3287" s="18" t="n">
        <f aca="false">+L3287-K3287</f>
        <v>0.00694444444444444</v>
      </c>
      <c r="U3287" s="18" t="n">
        <f aca="false">+T3287*P3287</f>
        <v>0.534722222222222</v>
      </c>
      <c r="V3287" s="18"/>
    </row>
    <row r="3288" s="13" customFormat="true" ht="12" hidden="false" customHeight="false" outlineLevel="0" collapsed="false">
      <c r="A3288" s="12" t="n">
        <v>12140</v>
      </c>
      <c r="B3288" s="13" t="s">
        <v>706</v>
      </c>
      <c r="C3288" s="13" t="s">
        <v>316</v>
      </c>
      <c r="D3288" s="13" t="n">
        <v>2</v>
      </c>
      <c r="E3288" s="13" t="n">
        <v>577</v>
      </c>
      <c r="F3288" s="13" t="s">
        <v>707</v>
      </c>
      <c r="G3288" s="13" t="s">
        <v>42</v>
      </c>
      <c r="H3288" s="13" t="n">
        <v>6</v>
      </c>
      <c r="I3288" s="13" t="n">
        <v>1</v>
      </c>
      <c r="J3288" s="13" t="n">
        <v>4270</v>
      </c>
      <c r="K3288" s="14" t="n">
        <v>0.3125</v>
      </c>
      <c r="L3288" s="15" t="n">
        <v>0.319444444444444</v>
      </c>
      <c r="M3288" s="16" t="n">
        <f aca="false">VLOOKUP(E3288,'Esp. percorsi al 18-10-22'!C:J,8,FALSE())</f>
        <v>5.53183396846857</v>
      </c>
      <c r="N3288" s="16"/>
      <c r="O3288" s="16"/>
      <c r="P3288" s="13" t="n">
        <v>37</v>
      </c>
      <c r="Q3288" s="17" t="n">
        <f aca="false">+M3288*P3288</f>
        <v>204.677856833337</v>
      </c>
      <c r="R3288" s="17" t="n">
        <f aca="false">+N3288*P3288</f>
        <v>0</v>
      </c>
      <c r="S3288" s="17"/>
      <c r="T3288" s="18" t="n">
        <f aca="false">+L3288-K3288</f>
        <v>0.00694444444444444</v>
      </c>
      <c r="U3288" s="18" t="n">
        <f aca="false">+T3288*P3288</f>
        <v>0.256944444444444</v>
      </c>
      <c r="V3288" s="18"/>
    </row>
    <row r="3289" s="13" customFormat="true" ht="12" hidden="false" customHeight="false" outlineLevel="0" collapsed="false">
      <c r="A3289" s="12" t="n">
        <v>12128</v>
      </c>
      <c r="B3289" s="13" t="s">
        <v>706</v>
      </c>
      <c r="C3289" s="13" t="s">
        <v>316</v>
      </c>
      <c r="D3289" s="13" t="n">
        <v>2</v>
      </c>
      <c r="E3289" s="13" t="n">
        <v>577</v>
      </c>
      <c r="F3289" s="13" t="s">
        <v>707</v>
      </c>
      <c r="G3289" s="13" t="s">
        <v>24</v>
      </c>
      <c r="H3289" s="13" t="s">
        <v>29</v>
      </c>
      <c r="I3289" s="13" t="n">
        <v>1</v>
      </c>
      <c r="J3289" s="13" t="n">
        <v>2132</v>
      </c>
      <c r="K3289" s="14" t="n">
        <v>0.329861111111111</v>
      </c>
      <c r="L3289" s="15" t="n">
        <v>0.336805555555556</v>
      </c>
      <c r="M3289" s="16" t="n">
        <f aca="false">VLOOKUP(E3289,'Esp. percorsi al 18-10-22'!C:J,8,FALSE())</f>
        <v>5.53183396846857</v>
      </c>
      <c r="N3289" s="16"/>
      <c r="O3289" s="16"/>
      <c r="P3289" s="13" t="n">
        <v>57</v>
      </c>
      <c r="Q3289" s="17" t="n">
        <f aca="false">+M3289*P3289</f>
        <v>315.314536202708</v>
      </c>
      <c r="R3289" s="17" t="n">
        <f aca="false">+N3289*P3289</f>
        <v>0</v>
      </c>
      <c r="S3289" s="17"/>
      <c r="T3289" s="18" t="n">
        <f aca="false">+L3289-K3289</f>
        <v>0.00694444444444444</v>
      </c>
      <c r="U3289" s="18" t="n">
        <f aca="false">+T3289*P3289</f>
        <v>0.395833333333333</v>
      </c>
      <c r="V3289" s="18"/>
    </row>
    <row r="3290" s="13" customFormat="true" ht="12" hidden="false" customHeight="false" outlineLevel="0" collapsed="false">
      <c r="A3290" s="12" t="n">
        <v>12111</v>
      </c>
      <c r="B3290" s="13" t="s">
        <v>706</v>
      </c>
      <c r="C3290" s="13" t="s">
        <v>316</v>
      </c>
      <c r="D3290" s="13" t="n">
        <v>2</v>
      </c>
      <c r="E3290" s="13" t="n">
        <v>577</v>
      </c>
      <c r="F3290" s="13" t="s">
        <v>707</v>
      </c>
      <c r="G3290" s="13" t="s">
        <v>24</v>
      </c>
      <c r="H3290" s="13" t="s">
        <v>25</v>
      </c>
      <c r="I3290" s="13" t="n">
        <v>1</v>
      </c>
      <c r="J3290" s="13" t="n">
        <v>1271</v>
      </c>
      <c r="K3290" s="14" t="n">
        <v>0.364583333333333</v>
      </c>
      <c r="L3290" s="15" t="n">
        <v>0.371527777777778</v>
      </c>
      <c r="M3290" s="16" t="n">
        <f aca="false">VLOOKUP(E3290,'Esp. percorsi al 18-10-22'!C:J,8,FALSE())</f>
        <v>5.53183396846857</v>
      </c>
      <c r="N3290" s="16"/>
      <c r="O3290" s="16"/>
      <c r="P3290" s="13" t="n">
        <v>303</v>
      </c>
      <c r="Q3290" s="17" t="n">
        <f aca="false">+M3290*P3290</f>
        <v>1676.14569244598</v>
      </c>
      <c r="R3290" s="17" t="n">
        <f aca="false">+N3290*P3290</f>
        <v>0</v>
      </c>
      <c r="S3290" s="17"/>
      <c r="T3290" s="18" t="n">
        <f aca="false">+L3290-K3290</f>
        <v>0.00694444444444444</v>
      </c>
      <c r="U3290" s="18" t="n">
        <f aca="false">+T3290*P3290</f>
        <v>2.10416666666667</v>
      </c>
      <c r="V3290" s="18"/>
    </row>
    <row r="3291" s="13" customFormat="true" ht="12" hidden="false" customHeight="false" outlineLevel="0" collapsed="false">
      <c r="A3291" s="12" t="n">
        <v>12129</v>
      </c>
      <c r="B3291" s="13" t="s">
        <v>706</v>
      </c>
      <c r="C3291" s="13" t="s">
        <v>316</v>
      </c>
      <c r="D3291" s="13" t="n">
        <v>2</v>
      </c>
      <c r="E3291" s="13" t="n">
        <v>577</v>
      </c>
      <c r="F3291" s="13" t="s">
        <v>707</v>
      </c>
      <c r="G3291" s="13" t="s">
        <v>24</v>
      </c>
      <c r="H3291" s="13" t="s">
        <v>29</v>
      </c>
      <c r="I3291" s="13" t="n">
        <v>1</v>
      </c>
      <c r="J3291" s="13" t="n">
        <v>2133</v>
      </c>
      <c r="K3291" s="14" t="n">
        <v>0.399305555555556</v>
      </c>
      <c r="L3291" s="15" t="n">
        <v>0.40625</v>
      </c>
      <c r="M3291" s="16" t="n">
        <f aca="false">VLOOKUP(E3291,'Esp. percorsi al 18-10-22'!C:J,8,FALSE())</f>
        <v>5.53183396846857</v>
      </c>
      <c r="N3291" s="16"/>
      <c r="O3291" s="16"/>
      <c r="P3291" s="13" t="n">
        <v>57</v>
      </c>
      <c r="Q3291" s="17" t="n">
        <f aca="false">+M3291*P3291</f>
        <v>315.314536202708</v>
      </c>
      <c r="R3291" s="17" t="n">
        <f aca="false">+N3291*P3291</f>
        <v>0</v>
      </c>
      <c r="S3291" s="17"/>
      <c r="T3291" s="18" t="n">
        <f aca="false">+L3291-K3291</f>
        <v>0.00694444444444444</v>
      </c>
      <c r="U3291" s="18" t="n">
        <f aca="false">+T3291*P3291</f>
        <v>0.395833333333333</v>
      </c>
      <c r="V3291" s="18"/>
    </row>
    <row r="3292" s="13" customFormat="true" ht="12" hidden="false" customHeight="false" outlineLevel="0" collapsed="false">
      <c r="A3292" s="12" t="n">
        <v>12112</v>
      </c>
      <c r="B3292" s="13" t="s">
        <v>706</v>
      </c>
      <c r="C3292" s="13" t="s">
        <v>316</v>
      </c>
      <c r="D3292" s="13" t="n">
        <v>2</v>
      </c>
      <c r="E3292" s="13" t="n">
        <v>577</v>
      </c>
      <c r="F3292" s="13" t="s">
        <v>707</v>
      </c>
      <c r="G3292" s="13" t="s">
        <v>24</v>
      </c>
      <c r="H3292" s="13" t="s">
        <v>25</v>
      </c>
      <c r="I3292" s="13" t="n">
        <v>1</v>
      </c>
      <c r="J3292" s="13" t="n">
        <v>1272</v>
      </c>
      <c r="K3292" s="14" t="n">
        <v>0.402777777777778</v>
      </c>
      <c r="L3292" s="15" t="n">
        <v>0.409722222222222</v>
      </c>
      <c r="M3292" s="16" t="n">
        <f aca="false">VLOOKUP(E3292,'Esp. percorsi al 18-10-22'!C:J,8,FALSE())</f>
        <v>5.53183396846857</v>
      </c>
      <c r="N3292" s="16"/>
      <c r="O3292" s="16"/>
      <c r="P3292" s="13" t="n">
        <v>303</v>
      </c>
      <c r="Q3292" s="17" t="n">
        <f aca="false">+M3292*P3292</f>
        <v>1676.14569244598</v>
      </c>
      <c r="R3292" s="17" t="n">
        <f aca="false">+N3292*P3292</f>
        <v>0</v>
      </c>
      <c r="S3292" s="17"/>
      <c r="T3292" s="18" t="n">
        <f aca="false">+L3292-K3292</f>
        <v>0.00694444444444444</v>
      </c>
      <c r="U3292" s="18" t="n">
        <f aca="false">+T3292*P3292</f>
        <v>2.10416666666667</v>
      </c>
      <c r="V3292" s="18"/>
    </row>
    <row r="3293" s="13" customFormat="true" ht="12" hidden="false" customHeight="false" outlineLevel="0" collapsed="false">
      <c r="A3293" s="12" t="n">
        <v>12130</v>
      </c>
      <c r="B3293" s="13" t="s">
        <v>706</v>
      </c>
      <c r="C3293" s="13" t="s">
        <v>316</v>
      </c>
      <c r="D3293" s="13" t="n">
        <v>2</v>
      </c>
      <c r="E3293" s="13" t="n">
        <v>577</v>
      </c>
      <c r="F3293" s="13" t="s">
        <v>707</v>
      </c>
      <c r="G3293" s="13" t="s">
        <v>24</v>
      </c>
      <c r="H3293" s="13" t="s">
        <v>29</v>
      </c>
      <c r="I3293" s="13" t="n">
        <v>1</v>
      </c>
      <c r="J3293" s="13" t="n">
        <v>2134</v>
      </c>
      <c r="K3293" s="14" t="n">
        <v>0.440972222222222</v>
      </c>
      <c r="L3293" s="15" t="n">
        <v>0.447916666666667</v>
      </c>
      <c r="M3293" s="16" t="n">
        <f aca="false">VLOOKUP(E3293,'Esp. percorsi al 18-10-22'!C:J,8,FALSE())</f>
        <v>5.53183396846857</v>
      </c>
      <c r="N3293" s="16"/>
      <c r="O3293" s="16"/>
      <c r="P3293" s="13" t="n">
        <v>57</v>
      </c>
      <c r="Q3293" s="17" t="n">
        <f aca="false">+M3293*P3293</f>
        <v>315.314536202708</v>
      </c>
      <c r="R3293" s="17" t="n">
        <f aca="false">+N3293*P3293</f>
        <v>0</v>
      </c>
      <c r="S3293" s="17"/>
      <c r="T3293" s="18" t="n">
        <f aca="false">+L3293-K3293</f>
        <v>0.00694444444444444</v>
      </c>
      <c r="U3293" s="18" t="n">
        <f aca="false">+T3293*P3293</f>
        <v>0.395833333333333</v>
      </c>
      <c r="V3293" s="18"/>
    </row>
    <row r="3294" s="13" customFormat="true" ht="12" hidden="false" customHeight="false" outlineLevel="0" collapsed="false">
      <c r="A3294" s="12" t="n">
        <v>13129</v>
      </c>
      <c r="B3294" s="13" t="s">
        <v>706</v>
      </c>
      <c r="C3294" s="13" t="s">
        <v>316</v>
      </c>
      <c r="D3294" s="13" t="n">
        <v>2</v>
      </c>
      <c r="E3294" s="13" t="n">
        <v>577</v>
      </c>
      <c r="F3294" s="13" t="s">
        <v>707</v>
      </c>
      <c r="G3294" s="13" t="s">
        <v>24</v>
      </c>
      <c r="H3294" s="13" t="s">
        <v>25</v>
      </c>
      <c r="I3294" s="13" t="n">
        <v>1</v>
      </c>
      <c r="J3294" s="13" t="n">
        <v>13129</v>
      </c>
      <c r="K3294" s="14" t="n">
        <v>0.447916666666667</v>
      </c>
      <c r="L3294" s="15" t="n">
        <v>0.454861111111111</v>
      </c>
      <c r="M3294" s="16" t="n">
        <f aca="false">VLOOKUP(E3294,'Esp. percorsi al 18-10-22'!C:J,8,FALSE())</f>
        <v>5.53183396846857</v>
      </c>
      <c r="N3294" s="16"/>
      <c r="O3294" s="16"/>
      <c r="P3294" s="13" t="n">
        <v>303</v>
      </c>
      <c r="Q3294" s="17" t="n">
        <f aca="false">+M3294*P3294</f>
        <v>1676.14569244598</v>
      </c>
      <c r="R3294" s="17" t="n">
        <f aca="false">+N3294*P3294</f>
        <v>0</v>
      </c>
      <c r="S3294" s="17"/>
      <c r="T3294" s="18" t="n">
        <f aca="false">+L3294-K3294</f>
        <v>0.00694444444444444</v>
      </c>
      <c r="U3294" s="18" t="n">
        <f aca="false">+T3294*P3294</f>
        <v>2.10416666666667</v>
      </c>
      <c r="V3294" s="18"/>
    </row>
    <row r="3295" s="13" customFormat="true" ht="12" hidden="false" customHeight="false" outlineLevel="0" collapsed="false">
      <c r="A3295" s="12" t="n">
        <v>12142</v>
      </c>
      <c r="B3295" s="13" t="s">
        <v>706</v>
      </c>
      <c r="C3295" s="13" t="s">
        <v>316</v>
      </c>
      <c r="D3295" s="13" t="n">
        <v>2</v>
      </c>
      <c r="E3295" s="13" t="n">
        <v>577</v>
      </c>
      <c r="F3295" s="13" t="s">
        <v>707</v>
      </c>
      <c r="G3295" s="13" t="s">
        <v>26</v>
      </c>
      <c r="H3295" s="13" t="s">
        <v>30</v>
      </c>
      <c r="I3295" s="13" t="n">
        <v>1</v>
      </c>
      <c r="J3295" s="13" t="n">
        <v>4574</v>
      </c>
      <c r="K3295" s="14" t="n">
        <v>0.479166666666667</v>
      </c>
      <c r="L3295" s="15" t="n">
        <v>0.486111111111111</v>
      </c>
      <c r="M3295" s="16" t="n">
        <f aca="false">VLOOKUP(E3295,'Esp. percorsi al 18-10-22'!C:J,8,FALSE())</f>
        <v>5.53183396846857</v>
      </c>
      <c r="N3295" s="16"/>
      <c r="O3295" s="16"/>
      <c r="P3295" s="13" t="n">
        <v>5</v>
      </c>
      <c r="Q3295" s="17" t="n">
        <f aca="false">+M3295*P3295</f>
        <v>27.6591698423428</v>
      </c>
      <c r="R3295" s="17" t="n">
        <f aca="false">+N3295*P3295</f>
        <v>0</v>
      </c>
      <c r="S3295" s="17"/>
      <c r="T3295" s="18" t="n">
        <f aca="false">+L3295-K3295</f>
        <v>0.00694444444444444</v>
      </c>
      <c r="U3295" s="18" t="n">
        <f aca="false">+T3295*P3295</f>
        <v>0.0347222222222222</v>
      </c>
      <c r="V3295" s="18"/>
    </row>
    <row r="3296" s="13" customFormat="true" ht="12" hidden="false" customHeight="false" outlineLevel="0" collapsed="false">
      <c r="A3296" s="12" t="n">
        <v>12115</v>
      </c>
      <c r="B3296" s="13" t="s">
        <v>706</v>
      </c>
      <c r="C3296" s="13" t="s">
        <v>316</v>
      </c>
      <c r="D3296" s="13" t="n">
        <v>2</v>
      </c>
      <c r="E3296" s="13" t="n">
        <v>577</v>
      </c>
      <c r="F3296" s="13" t="s">
        <v>707</v>
      </c>
      <c r="G3296" s="13" t="s">
        <v>24</v>
      </c>
      <c r="H3296" s="13" t="s">
        <v>25</v>
      </c>
      <c r="I3296" s="13" t="n">
        <v>1</v>
      </c>
      <c r="J3296" s="13" t="n">
        <v>1275</v>
      </c>
      <c r="K3296" s="14" t="n">
        <v>0.503472222222222</v>
      </c>
      <c r="L3296" s="15" t="n">
        <v>0.510416666666667</v>
      </c>
      <c r="M3296" s="16" t="n">
        <f aca="false">VLOOKUP(E3296,'Esp. percorsi al 18-10-22'!C:J,8,FALSE())</f>
        <v>5.53183396846857</v>
      </c>
      <c r="N3296" s="16"/>
      <c r="O3296" s="16"/>
      <c r="P3296" s="13" t="n">
        <v>303</v>
      </c>
      <c r="Q3296" s="17" t="n">
        <f aca="false">+M3296*P3296</f>
        <v>1676.14569244598</v>
      </c>
      <c r="R3296" s="17" t="n">
        <f aca="false">+N3296*P3296</f>
        <v>0</v>
      </c>
      <c r="S3296" s="17"/>
      <c r="T3296" s="18" t="n">
        <f aca="false">+L3296-K3296</f>
        <v>0.00694444444444444</v>
      </c>
      <c r="U3296" s="18" t="n">
        <f aca="false">+T3296*P3296</f>
        <v>2.10416666666667</v>
      </c>
      <c r="V3296" s="18"/>
    </row>
    <row r="3297" s="13" customFormat="true" ht="12" hidden="false" customHeight="false" outlineLevel="0" collapsed="false">
      <c r="A3297" s="12" t="n">
        <v>12116</v>
      </c>
      <c r="B3297" s="13" t="s">
        <v>706</v>
      </c>
      <c r="C3297" s="13" t="s">
        <v>316</v>
      </c>
      <c r="D3297" s="13" t="n">
        <v>2</v>
      </c>
      <c r="E3297" s="13" t="n">
        <v>577</v>
      </c>
      <c r="F3297" s="13" t="s">
        <v>707</v>
      </c>
      <c r="G3297" s="13" t="s">
        <v>24</v>
      </c>
      <c r="H3297" s="13" t="s">
        <v>25</v>
      </c>
      <c r="I3297" s="13" t="n">
        <v>1</v>
      </c>
      <c r="J3297" s="13" t="n">
        <v>1276</v>
      </c>
      <c r="K3297" s="14" t="n">
        <v>0.53125</v>
      </c>
      <c r="L3297" s="15" t="n">
        <v>0.538194444444444</v>
      </c>
      <c r="M3297" s="16" t="n">
        <f aca="false">VLOOKUP(E3297,'Esp. percorsi al 18-10-22'!C:J,8,FALSE())</f>
        <v>5.53183396846857</v>
      </c>
      <c r="N3297" s="16"/>
      <c r="O3297" s="16"/>
      <c r="P3297" s="13" t="n">
        <v>303</v>
      </c>
      <c r="Q3297" s="17" t="n">
        <f aca="false">+M3297*P3297</f>
        <v>1676.14569244598</v>
      </c>
      <c r="R3297" s="17" t="n">
        <f aca="false">+N3297*P3297</f>
        <v>0</v>
      </c>
      <c r="S3297" s="17"/>
      <c r="T3297" s="18" t="n">
        <f aca="false">+L3297-K3297</f>
        <v>0.00694444444444444</v>
      </c>
      <c r="U3297" s="18" t="n">
        <f aca="false">+T3297*P3297</f>
        <v>2.10416666666667</v>
      </c>
      <c r="V3297" s="18"/>
    </row>
    <row r="3298" s="13" customFormat="true" ht="12" hidden="false" customHeight="false" outlineLevel="0" collapsed="false">
      <c r="A3298" s="12" t="n">
        <v>12131</v>
      </c>
      <c r="B3298" s="13" t="s">
        <v>706</v>
      </c>
      <c r="C3298" s="13" t="s">
        <v>316</v>
      </c>
      <c r="D3298" s="13" t="n">
        <v>2</v>
      </c>
      <c r="E3298" s="13" t="n">
        <v>577</v>
      </c>
      <c r="F3298" s="13" t="s">
        <v>707</v>
      </c>
      <c r="G3298" s="13" t="s">
        <v>24</v>
      </c>
      <c r="H3298" s="13" t="s">
        <v>29</v>
      </c>
      <c r="I3298" s="13" t="n">
        <v>1</v>
      </c>
      <c r="J3298" s="13" t="n">
        <v>2135</v>
      </c>
      <c r="K3298" s="14" t="n">
        <v>0.538194444444444</v>
      </c>
      <c r="L3298" s="15" t="n">
        <v>0.545138888888889</v>
      </c>
      <c r="M3298" s="16" t="n">
        <f aca="false">VLOOKUP(E3298,'Esp. percorsi al 18-10-22'!C:J,8,FALSE())</f>
        <v>5.53183396846857</v>
      </c>
      <c r="N3298" s="16"/>
      <c r="O3298" s="16"/>
      <c r="P3298" s="13" t="n">
        <v>57</v>
      </c>
      <c r="Q3298" s="17" t="n">
        <f aca="false">+M3298*P3298</f>
        <v>315.314536202708</v>
      </c>
      <c r="R3298" s="17" t="n">
        <f aca="false">+N3298*P3298</f>
        <v>0</v>
      </c>
      <c r="S3298" s="17"/>
      <c r="T3298" s="18" t="n">
        <f aca="false">+L3298-K3298</f>
        <v>0.00694444444444444</v>
      </c>
      <c r="U3298" s="18" t="n">
        <f aca="false">+T3298*P3298</f>
        <v>0.395833333333333</v>
      </c>
      <c r="V3298" s="18"/>
    </row>
    <row r="3299" s="13" customFormat="true" ht="12" hidden="false" customHeight="false" outlineLevel="0" collapsed="false">
      <c r="A3299" s="12" t="n">
        <v>12117</v>
      </c>
      <c r="B3299" s="13" t="s">
        <v>706</v>
      </c>
      <c r="C3299" s="13" t="s">
        <v>316</v>
      </c>
      <c r="D3299" s="13" t="n">
        <v>2</v>
      </c>
      <c r="E3299" s="13" t="n">
        <v>577</v>
      </c>
      <c r="F3299" s="13" t="s">
        <v>707</v>
      </c>
      <c r="G3299" s="13" t="s">
        <v>24</v>
      </c>
      <c r="H3299" s="13" t="s">
        <v>25</v>
      </c>
      <c r="I3299" s="13" t="n">
        <v>1</v>
      </c>
      <c r="J3299" s="13" t="n">
        <v>1277</v>
      </c>
      <c r="K3299" s="14" t="n">
        <v>0.5625</v>
      </c>
      <c r="L3299" s="15" t="n">
        <v>0.569444444444444</v>
      </c>
      <c r="M3299" s="16" t="n">
        <f aca="false">VLOOKUP(E3299,'Esp. percorsi al 18-10-22'!C:J,8,FALSE())</f>
        <v>5.53183396846857</v>
      </c>
      <c r="N3299" s="16"/>
      <c r="O3299" s="16"/>
      <c r="P3299" s="13" t="n">
        <v>303</v>
      </c>
      <c r="Q3299" s="17" t="n">
        <f aca="false">+M3299*P3299</f>
        <v>1676.14569244598</v>
      </c>
      <c r="R3299" s="17" t="n">
        <f aca="false">+N3299*P3299</f>
        <v>0</v>
      </c>
      <c r="S3299" s="17"/>
      <c r="T3299" s="18" t="n">
        <f aca="false">+L3299-K3299</f>
        <v>0.00694444444444444</v>
      </c>
      <c r="U3299" s="18" t="n">
        <f aca="false">+T3299*P3299</f>
        <v>2.10416666666667</v>
      </c>
      <c r="V3299" s="18"/>
    </row>
    <row r="3300" s="13" customFormat="true" ht="12" hidden="false" customHeight="false" outlineLevel="0" collapsed="false">
      <c r="A3300" s="12" t="n">
        <v>12139</v>
      </c>
      <c r="B3300" s="13" t="s">
        <v>706</v>
      </c>
      <c r="C3300" s="13" t="s">
        <v>316</v>
      </c>
      <c r="D3300" s="13" t="n">
        <v>2</v>
      </c>
      <c r="E3300" s="13" t="n">
        <v>577</v>
      </c>
      <c r="F3300" s="13" t="s">
        <v>707</v>
      </c>
      <c r="G3300" s="13" t="s">
        <v>77</v>
      </c>
      <c r="H3300" s="13" t="s">
        <v>25</v>
      </c>
      <c r="I3300" s="13" t="n">
        <v>1</v>
      </c>
      <c r="J3300" s="13" t="n">
        <v>3116</v>
      </c>
      <c r="K3300" s="14" t="n">
        <v>0.576388888888889</v>
      </c>
      <c r="L3300" s="15" t="n">
        <v>0.583333333333333</v>
      </c>
      <c r="M3300" s="16" t="n">
        <f aca="false">VLOOKUP(E3300,'Esp. percorsi al 18-10-22'!C:J,8,FALSE())</f>
        <v>5.53183396846857</v>
      </c>
      <c r="N3300" s="16"/>
      <c r="O3300" s="16"/>
      <c r="P3300" s="13" t="n">
        <v>77</v>
      </c>
      <c r="Q3300" s="17" t="n">
        <f aca="false">+M3300*P3300</f>
        <v>425.95121557208</v>
      </c>
      <c r="R3300" s="17" t="n">
        <f aca="false">+N3300*P3300</f>
        <v>0</v>
      </c>
      <c r="S3300" s="17"/>
      <c r="T3300" s="18" t="n">
        <f aca="false">+L3300-K3300</f>
        <v>0.00694444444444444</v>
      </c>
      <c r="U3300" s="18" t="n">
        <f aca="false">+T3300*P3300</f>
        <v>0.534722222222222</v>
      </c>
      <c r="V3300" s="18"/>
    </row>
    <row r="3301" s="13" customFormat="true" ht="12" hidden="false" customHeight="false" outlineLevel="0" collapsed="false">
      <c r="A3301" s="12" t="n">
        <v>12141</v>
      </c>
      <c r="B3301" s="13" t="s">
        <v>706</v>
      </c>
      <c r="C3301" s="13" t="s">
        <v>316</v>
      </c>
      <c r="D3301" s="13" t="n">
        <v>2</v>
      </c>
      <c r="E3301" s="13" t="n">
        <v>577</v>
      </c>
      <c r="F3301" s="13" t="s">
        <v>707</v>
      </c>
      <c r="G3301" s="13" t="s">
        <v>42</v>
      </c>
      <c r="H3301" s="13" t="n">
        <v>6</v>
      </c>
      <c r="I3301" s="13" t="n">
        <v>1</v>
      </c>
      <c r="J3301" s="13" t="n">
        <v>4308</v>
      </c>
      <c r="K3301" s="14" t="n">
        <v>0.576388888888889</v>
      </c>
      <c r="L3301" s="15" t="n">
        <v>0.583333333333333</v>
      </c>
      <c r="M3301" s="16" t="n">
        <f aca="false">VLOOKUP(E3301,'Esp. percorsi al 18-10-22'!C:J,8,FALSE())</f>
        <v>5.53183396846857</v>
      </c>
      <c r="N3301" s="16"/>
      <c r="O3301" s="16"/>
      <c r="P3301" s="13" t="n">
        <v>37</v>
      </c>
      <c r="Q3301" s="17" t="n">
        <f aca="false">+M3301*P3301</f>
        <v>204.677856833337</v>
      </c>
      <c r="R3301" s="17" t="n">
        <f aca="false">+N3301*P3301</f>
        <v>0</v>
      </c>
      <c r="S3301" s="17"/>
      <c r="T3301" s="18" t="n">
        <f aca="false">+L3301-K3301</f>
        <v>0.00694444444444444</v>
      </c>
      <c r="U3301" s="18" t="n">
        <f aca="false">+T3301*P3301</f>
        <v>0.256944444444444</v>
      </c>
      <c r="V3301" s="18"/>
    </row>
    <row r="3302" s="13" customFormat="true" ht="12" hidden="false" customHeight="false" outlineLevel="0" collapsed="false">
      <c r="A3302" s="12" t="n">
        <v>18781</v>
      </c>
      <c r="B3302" s="13" t="s">
        <v>706</v>
      </c>
      <c r="C3302" s="13" t="s">
        <v>316</v>
      </c>
      <c r="D3302" s="13" t="n">
        <v>2</v>
      </c>
      <c r="E3302" s="13" t="n">
        <v>577</v>
      </c>
      <c r="F3302" s="13" t="s">
        <v>707</v>
      </c>
      <c r="G3302" s="13" t="s">
        <v>42</v>
      </c>
      <c r="H3302" s="19" t="s">
        <v>27</v>
      </c>
      <c r="I3302" s="13" t="n">
        <v>1</v>
      </c>
      <c r="J3302" s="13" t="n">
        <v>1278</v>
      </c>
      <c r="K3302" s="14" t="n">
        <v>0.583333333333333</v>
      </c>
      <c r="L3302" s="15" t="n">
        <v>0.590277777777778</v>
      </c>
      <c r="M3302" s="16" t="n">
        <f aca="false">VLOOKUP(E3302,'Esp. percorsi al 18-10-22'!C:J,8,FALSE())</f>
        <v>5.53183396846857</v>
      </c>
      <c r="N3302" s="16"/>
      <c r="O3302" s="16"/>
      <c r="P3302" s="13" t="n">
        <v>189</v>
      </c>
      <c r="Q3302" s="17" t="n">
        <f aca="false">+M3302*P3302</f>
        <v>1045.51662004056</v>
      </c>
      <c r="R3302" s="17" t="n">
        <f aca="false">+N3302*P3302</f>
        <v>0</v>
      </c>
      <c r="S3302" s="17"/>
      <c r="T3302" s="18" t="n">
        <f aca="false">+L3302-K3302</f>
        <v>0.00694444444444444</v>
      </c>
      <c r="U3302" s="18" t="n">
        <f aca="false">+T3302*P3302</f>
        <v>1.3125</v>
      </c>
      <c r="V3302" s="18"/>
    </row>
    <row r="3303" s="13" customFormat="true" ht="12" hidden="false" customHeight="false" outlineLevel="0" collapsed="false">
      <c r="A3303" s="12" t="n">
        <v>12143</v>
      </c>
      <c r="B3303" s="13" t="s">
        <v>706</v>
      </c>
      <c r="C3303" s="13" t="s">
        <v>316</v>
      </c>
      <c r="D3303" s="13" t="n">
        <v>2</v>
      </c>
      <c r="E3303" s="13" t="n">
        <v>577</v>
      </c>
      <c r="F3303" s="13" t="s">
        <v>707</v>
      </c>
      <c r="G3303" s="13" t="s">
        <v>26</v>
      </c>
      <c r="H3303" s="13" t="s">
        <v>30</v>
      </c>
      <c r="I3303" s="13" t="n">
        <v>1</v>
      </c>
      <c r="J3303" s="13" t="n">
        <v>4575</v>
      </c>
      <c r="K3303" s="14" t="n">
        <v>0.590277777777778</v>
      </c>
      <c r="L3303" s="15" t="n">
        <v>0.597222222222222</v>
      </c>
      <c r="M3303" s="16" t="n">
        <f aca="false">VLOOKUP(E3303,'Esp. percorsi al 18-10-22'!C:J,8,FALSE())</f>
        <v>5.53183396846857</v>
      </c>
      <c r="N3303" s="16"/>
      <c r="O3303" s="16"/>
      <c r="P3303" s="13" t="n">
        <v>5</v>
      </c>
      <c r="Q3303" s="17" t="n">
        <f aca="false">+M3303*P3303</f>
        <v>27.6591698423428</v>
      </c>
      <c r="R3303" s="17" t="n">
        <f aca="false">+N3303*P3303</f>
        <v>0</v>
      </c>
      <c r="S3303" s="17"/>
      <c r="T3303" s="18" t="n">
        <f aca="false">+L3303-K3303</f>
        <v>0.00694444444444444</v>
      </c>
      <c r="U3303" s="18" t="n">
        <f aca="false">+T3303*P3303</f>
        <v>0.0347222222222222</v>
      </c>
      <c r="V3303" s="18"/>
    </row>
    <row r="3304" s="13" customFormat="true" ht="12" hidden="false" customHeight="false" outlineLevel="0" collapsed="false">
      <c r="A3304" s="12" t="n">
        <v>12119</v>
      </c>
      <c r="B3304" s="13" t="s">
        <v>706</v>
      </c>
      <c r="C3304" s="13" t="s">
        <v>316</v>
      </c>
      <c r="D3304" s="13" t="n">
        <v>2</v>
      </c>
      <c r="E3304" s="13" t="n">
        <v>577</v>
      </c>
      <c r="F3304" s="13" t="s">
        <v>707</v>
      </c>
      <c r="G3304" s="13" t="s">
        <v>24</v>
      </c>
      <c r="H3304" s="13" t="s">
        <v>25</v>
      </c>
      <c r="I3304" s="13" t="n">
        <v>1</v>
      </c>
      <c r="J3304" s="13" t="n">
        <v>1280</v>
      </c>
      <c r="K3304" s="14" t="n">
        <v>0.604166666666667</v>
      </c>
      <c r="L3304" s="15" t="n">
        <v>0.611111111111111</v>
      </c>
      <c r="M3304" s="16" t="n">
        <f aca="false">VLOOKUP(E3304,'Esp. percorsi al 18-10-22'!C:J,8,FALSE())</f>
        <v>5.53183396846857</v>
      </c>
      <c r="N3304" s="16"/>
      <c r="O3304" s="16"/>
      <c r="P3304" s="13" t="n">
        <v>303</v>
      </c>
      <c r="Q3304" s="17" t="n">
        <f aca="false">+M3304*P3304</f>
        <v>1676.14569244598</v>
      </c>
      <c r="R3304" s="17" t="n">
        <f aca="false">+N3304*P3304</f>
        <v>0</v>
      </c>
      <c r="S3304" s="17"/>
      <c r="T3304" s="18" t="n">
        <f aca="false">+L3304-K3304</f>
        <v>0.00694444444444444</v>
      </c>
      <c r="U3304" s="18" t="n">
        <f aca="false">+T3304*P3304</f>
        <v>2.10416666666667</v>
      </c>
      <c r="V3304" s="18"/>
    </row>
    <row r="3305" s="13" customFormat="true" ht="12" hidden="false" customHeight="false" outlineLevel="0" collapsed="false">
      <c r="A3305" s="12" t="n">
        <v>13968</v>
      </c>
      <c r="B3305" s="13" t="s">
        <v>706</v>
      </c>
      <c r="C3305" s="13" t="s">
        <v>316</v>
      </c>
      <c r="D3305" s="13" t="n">
        <v>2</v>
      </c>
      <c r="E3305" s="13" t="n">
        <v>577</v>
      </c>
      <c r="F3305" s="13" t="s">
        <v>707</v>
      </c>
      <c r="G3305" s="13" t="s">
        <v>24</v>
      </c>
      <c r="H3305" s="13" t="s">
        <v>29</v>
      </c>
      <c r="I3305" s="13" t="n">
        <v>1</v>
      </c>
      <c r="J3305" s="13" t="n">
        <v>2136</v>
      </c>
      <c r="K3305" s="14" t="n">
        <v>0.613194444444444</v>
      </c>
      <c r="L3305" s="15" t="n">
        <v>0.618055555555556</v>
      </c>
      <c r="M3305" s="16" t="n">
        <f aca="false">VLOOKUP(E3305,'Esp. percorsi al 18-10-22'!C:J,8,FALSE())</f>
        <v>5.53183396846857</v>
      </c>
      <c r="N3305" s="16"/>
      <c r="O3305" s="16"/>
      <c r="P3305" s="13" t="n">
        <v>57</v>
      </c>
      <c r="Q3305" s="17" t="n">
        <f aca="false">+M3305*P3305</f>
        <v>315.314536202708</v>
      </c>
      <c r="R3305" s="17" t="n">
        <f aca="false">+N3305*P3305</f>
        <v>0</v>
      </c>
      <c r="S3305" s="17"/>
      <c r="T3305" s="18" t="n">
        <f aca="false">+L3305-K3305</f>
        <v>0.00486111111111111</v>
      </c>
      <c r="U3305" s="18" t="n">
        <f aca="false">+T3305*P3305</f>
        <v>0.277083333333333</v>
      </c>
      <c r="V3305" s="18"/>
    </row>
    <row r="3306" s="13" customFormat="true" ht="12" hidden="false" customHeight="false" outlineLevel="0" collapsed="false">
      <c r="A3306" s="12" t="n">
        <v>17639</v>
      </c>
      <c r="B3306" s="13" t="s">
        <v>706</v>
      </c>
      <c r="C3306" s="13" t="s">
        <v>316</v>
      </c>
      <c r="D3306" s="13" t="n">
        <v>2</v>
      </c>
      <c r="E3306" s="13" t="n">
        <v>577</v>
      </c>
      <c r="F3306" s="13" t="s">
        <v>707</v>
      </c>
      <c r="G3306" s="13" t="s">
        <v>24</v>
      </c>
      <c r="H3306" s="13" t="s">
        <v>25</v>
      </c>
      <c r="I3306" s="13" t="n">
        <v>1</v>
      </c>
      <c r="J3306" s="13" t="n">
        <v>1282</v>
      </c>
      <c r="K3306" s="14" t="n">
        <v>0.652777777777778</v>
      </c>
      <c r="L3306" s="15" t="n">
        <v>0.659722222222222</v>
      </c>
      <c r="M3306" s="16" t="n">
        <f aca="false">VLOOKUP(E3306,'Esp. percorsi al 18-10-22'!C:J,8,FALSE())</f>
        <v>5.53183396846857</v>
      </c>
      <c r="N3306" s="16"/>
      <c r="O3306" s="16"/>
      <c r="P3306" s="13" t="n">
        <v>303</v>
      </c>
      <c r="Q3306" s="17" t="n">
        <f aca="false">+M3306*P3306</f>
        <v>1676.14569244598</v>
      </c>
      <c r="R3306" s="17" t="n">
        <f aca="false">+N3306*P3306</f>
        <v>0</v>
      </c>
      <c r="S3306" s="17"/>
      <c r="T3306" s="18" t="n">
        <f aca="false">+L3306-K3306</f>
        <v>0.00694444444444444</v>
      </c>
      <c r="U3306" s="18" t="n">
        <f aca="false">+T3306*P3306</f>
        <v>2.10416666666667</v>
      </c>
      <c r="V3306" s="18"/>
    </row>
    <row r="3307" s="13" customFormat="true" ht="12" hidden="false" customHeight="false" outlineLevel="0" collapsed="false">
      <c r="A3307" s="12" t="n">
        <v>12122</v>
      </c>
      <c r="B3307" s="13" t="s">
        <v>706</v>
      </c>
      <c r="C3307" s="13" t="s">
        <v>316</v>
      </c>
      <c r="D3307" s="13" t="n">
        <v>2</v>
      </c>
      <c r="E3307" s="13" t="n">
        <v>577</v>
      </c>
      <c r="F3307" s="13" t="s">
        <v>707</v>
      </c>
      <c r="G3307" s="13" t="s">
        <v>24</v>
      </c>
      <c r="H3307" s="13" t="s">
        <v>25</v>
      </c>
      <c r="I3307" s="13" t="n">
        <v>1</v>
      </c>
      <c r="J3307" s="13" t="n">
        <v>1283</v>
      </c>
      <c r="K3307" s="14" t="n">
        <v>0.673611111111111</v>
      </c>
      <c r="L3307" s="15" t="n">
        <v>0.680555555555555</v>
      </c>
      <c r="M3307" s="16" t="n">
        <f aca="false">VLOOKUP(E3307,'Esp. percorsi al 18-10-22'!C:J,8,FALSE())</f>
        <v>5.53183396846857</v>
      </c>
      <c r="N3307" s="16"/>
      <c r="O3307" s="16"/>
      <c r="P3307" s="13" t="n">
        <v>303</v>
      </c>
      <c r="Q3307" s="17" t="n">
        <f aca="false">+M3307*P3307</f>
        <v>1676.14569244598</v>
      </c>
      <c r="R3307" s="17" t="n">
        <f aca="false">+N3307*P3307</f>
        <v>0</v>
      </c>
      <c r="S3307" s="17"/>
      <c r="T3307" s="18" t="n">
        <f aca="false">+L3307-K3307</f>
        <v>0.00694444444444444</v>
      </c>
      <c r="U3307" s="18" t="n">
        <f aca="false">+T3307*P3307</f>
        <v>2.10416666666667</v>
      </c>
      <c r="V3307" s="18"/>
    </row>
    <row r="3308" s="13" customFormat="true" ht="12" hidden="false" customHeight="false" outlineLevel="0" collapsed="false">
      <c r="A3308" s="12" t="n">
        <v>12144</v>
      </c>
      <c r="B3308" s="13" t="s">
        <v>706</v>
      </c>
      <c r="C3308" s="13" t="s">
        <v>316</v>
      </c>
      <c r="D3308" s="13" t="n">
        <v>2</v>
      </c>
      <c r="E3308" s="13" t="n">
        <v>577</v>
      </c>
      <c r="F3308" s="13" t="s">
        <v>707</v>
      </c>
      <c r="G3308" s="13" t="s">
        <v>26</v>
      </c>
      <c r="H3308" s="13" t="s">
        <v>30</v>
      </c>
      <c r="I3308" s="13" t="n">
        <v>1</v>
      </c>
      <c r="J3308" s="13" t="n">
        <v>4576</v>
      </c>
      <c r="K3308" s="14" t="n">
        <v>0.708333333333333</v>
      </c>
      <c r="L3308" s="15" t="n">
        <v>0.715277777777778</v>
      </c>
      <c r="M3308" s="16" t="n">
        <f aca="false">VLOOKUP(E3308,'Esp. percorsi al 18-10-22'!C:J,8,FALSE())</f>
        <v>5.53183396846857</v>
      </c>
      <c r="N3308" s="16"/>
      <c r="O3308" s="16"/>
      <c r="P3308" s="13" t="n">
        <v>5</v>
      </c>
      <c r="Q3308" s="17" t="n">
        <f aca="false">+M3308*P3308</f>
        <v>27.6591698423428</v>
      </c>
      <c r="R3308" s="17" t="n">
        <f aca="false">+N3308*P3308</f>
        <v>0</v>
      </c>
      <c r="S3308" s="17"/>
      <c r="T3308" s="18" t="n">
        <f aca="false">+L3308-K3308</f>
        <v>0.00694444444444444</v>
      </c>
      <c r="U3308" s="18" t="n">
        <f aca="false">+T3308*P3308</f>
        <v>0.0347222222222222</v>
      </c>
      <c r="V3308" s="18"/>
    </row>
    <row r="3309" s="13" customFormat="true" ht="12" hidden="false" customHeight="false" outlineLevel="0" collapsed="false">
      <c r="A3309" s="12" t="n">
        <v>12133</v>
      </c>
      <c r="B3309" s="13" t="s">
        <v>706</v>
      </c>
      <c r="C3309" s="13" t="s">
        <v>316</v>
      </c>
      <c r="D3309" s="13" t="n">
        <v>2</v>
      </c>
      <c r="E3309" s="13" t="n">
        <v>577</v>
      </c>
      <c r="F3309" s="13" t="s">
        <v>707</v>
      </c>
      <c r="G3309" s="13" t="s">
        <v>24</v>
      </c>
      <c r="H3309" s="13" t="s">
        <v>29</v>
      </c>
      <c r="I3309" s="13" t="n">
        <v>1</v>
      </c>
      <c r="J3309" s="13" t="n">
        <v>2137</v>
      </c>
      <c r="K3309" s="14" t="n">
        <v>0.732638888888889</v>
      </c>
      <c r="L3309" s="15" t="n">
        <v>0.739583333333333</v>
      </c>
      <c r="M3309" s="16" t="n">
        <f aca="false">VLOOKUP(E3309,'Esp. percorsi al 18-10-22'!C:J,8,FALSE())</f>
        <v>5.53183396846857</v>
      </c>
      <c r="N3309" s="16"/>
      <c r="O3309" s="16"/>
      <c r="P3309" s="13" t="n">
        <v>57</v>
      </c>
      <c r="Q3309" s="17" t="n">
        <f aca="false">+M3309*P3309</f>
        <v>315.314536202708</v>
      </c>
      <c r="R3309" s="17" t="n">
        <f aca="false">+N3309*P3309</f>
        <v>0</v>
      </c>
      <c r="S3309" s="17"/>
      <c r="T3309" s="18" t="n">
        <f aca="false">+L3309-K3309</f>
        <v>0.00694444444444444</v>
      </c>
      <c r="U3309" s="18" t="n">
        <f aca="false">+T3309*P3309</f>
        <v>0.395833333333333</v>
      </c>
      <c r="V3309" s="18"/>
    </row>
    <row r="3310" s="13" customFormat="true" ht="12" hidden="false" customHeight="false" outlineLevel="0" collapsed="false">
      <c r="A3310" s="12" t="n">
        <v>12123</v>
      </c>
      <c r="B3310" s="13" t="s">
        <v>706</v>
      </c>
      <c r="C3310" s="13" t="s">
        <v>316</v>
      </c>
      <c r="D3310" s="13" t="n">
        <v>2</v>
      </c>
      <c r="E3310" s="13" t="n">
        <v>577</v>
      </c>
      <c r="F3310" s="13" t="s">
        <v>707</v>
      </c>
      <c r="G3310" s="13" t="s">
        <v>24</v>
      </c>
      <c r="H3310" s="13" t="s">
        <v>25</v>
      </c>
      <c r="I3310" s="13" t="n">
        <v>1</v>
      </c>
      <c r="J3310" s="13" t="n">
        <v>1284</v>
      </c>
      <c r="K3310" s="14" t="n">
        <v>0.746527777777778</v>
      </c>
      <c r="L3310" s="15" t="n">
        <v>0.753472222222222</v>
      </c>
      <c r="M3310" s="16" t="n">
        <f aca="false">VLOOKUP(E3310,'Esp. percorsi al 18-10-22'!C:J,8,FALSE())</f>
        <v>5.53183396846857</v>
      </c>
      <c r="N3310" s="16"/>
      <c r="O3310" s="16"/>
      <c r="P3310" s="13" t="n">
        <v>303</v>
      </c>
      <c r="Q3310" s="17" t="n">
        <f aca="false">+M3310*P3310</f>
        <v>1676.14569244598</v>
      </c>
      <c r="R3310" s="17" t="n">
        <f aca="false">+N3310*P3310</f>
        <v>0</v>
      </c>
      <c r="S3310" s="17"/>
      <c r="T3310" s="18" t="n">
        <f aca="false">+L3310-K3310</f>
        <v>0.00694444444444444</v>
      </c>
      <c r="U3310" s="18" t="n">
        <f aca="false">+T3310*P3310</f>
        <v>2.10416666666667</v>
      </c>
      <c r="V3310" s="18"/>
    </row>
    <row r="3311" s="13" customFormat="true" ht="12" hidden="false" customHeight="false" outlineLevel="0" collapsed="false">
      <c r="A3311" s="12" t="n">
        <v>12134</v>
      </c>
      <c r="B3311" s="13" t="s">
        <v>706</v>
      </c>
      <c r="C3311" s="13" t="s">
        <v>316</v>
      </c>
      <c r="D3311" s="13" t="n">
        <v>2</v>
      </c>
      <c r="E3311" s="13" t="n">
        <v>577</v>
      </c>
      <c r="F3311" s="13" t="s">
        <v>707</v>
      </c>
      <c r="G3311" s="13" t="s">
        <v>24</v>
      </c>
      <c r="H3311" s="13" t="s">
        <v>29</v>
      </c>
      <c r="I3311" s="13" t="n">
        <v>1</v>
      </c>
      <c r="J3311" s="13" t="n">
        <v>2138</v>
      </c>
      <c r="K3311" s="14" t="n">
        <v>0.78125</v>
      </c>
      <c r="L3311" s="15" t="n">
        <v>0.788194444444444</v>
      </c>
      <c r="M3311" s="16" t="n">
        <f aca="false">VLOOKUP(E3311,'Esp. percorsi al 18-10-22'!C:J,8,FALSE())</f>
        <v>5.53183396846857</v>
      </c>
      <c r="N3311" s="16"/>
      <c r="O3311" s="16"/>
      <c r="P3311" s="13" t="n">
        <v>57</v>
      </c>
      <c r="Q3311" s="17" t="n">
        <f aca="false">+M3311*P3311</f>
        <v>315.314536202708</v>
      </c>
      <c r="R3311" s="17" t="n">
        <f aca="false">+N3311*P3311</f>
        <v>0</v>
      </c>
      <c r="S3311" s="17"/>
      <c r="T3311" s="18" t="n">
        <f aca="false">+L3311-K3311</f>
        <v>0.00694444444444444</v>
      </c>
      <c r="U3311" s="18" t="n">
        <f aca="false">+T3311*P3311</f>
        <v>0.395833333333333</v>
      </c>
      <c r="V3311" s="18"/>
    </row>
    <row r="3312" s="13" customFormat="true" ht="12" hidden="false" customHeight="false" outlineLevel="0" collapsed="false">
      <c r="A3312" s="12" t="n">
        <v>12145</v>
      </c>
      <c r="B3312" s="13" t="s">
        <v>706</v>
      </c>
      <c r="C3312" s="13" t="s">
        <v>316</v>
      </c>
      <c r="D3312" s="13" t="n">
        <v>2</v>
      </c>
      <c r="E3312" s="13" t="n">
        <v>577</v>
      </c>
      <c r="F3312" s="13" t="s">
        <v>707</v>
      </c>
      <c r="G3312" s="13" t="s">
        <v>24</v>
      </c>
      <c r="H3312" s="13" t="s">
        <v>25</v>
      </c>
      <c r="I3312" s="13" t="n">
        <v>1</v>
      </c>
      <c r="J3312" s="13" t="n">
        <v>1285</v>
      </c>
      <c r="K3312" s="14" t="n">
        <v>0.798611111111111</v>
      </c>
      <c r="L3312" s="15" t="n">
        <v>0.805555555555555</v>
      </c>
      <c r="M3312" s="16" t="n">
        <f aca="false">VLOOKUP(E3312,'Esp. percorsi al 18-10-22'!C:J,8,FALSE())</f>
        <v>5.53183396846857</v>
      </c>
      <c r="N3312" s="16"/>
      <c r="O3312" s="16"/>
      <c r="P3312" s="13" t="n">
        <v>303</v>
      </c>
      <c r="Q3312" s="17" t="n">
        <f aca="false">+M3312*P3312</f>
        <v>1676.14569244598</v>
      </c>
      <c r="R3312" s="17" t="n">
        <f aca="false">+N3312*P3312</f>
        <v>0</v>
      </c>
      <c r="S3312" s="17"/>
      <c r="T3312" s="18" t="n">
        <f aca="false">+L3312-K3312</f>
        <v>0.00694444444444444</v>
      </c>
      <c r="U3312" s="18" t="n">
        <f aca="false">+T3312*P3312</f>
        <v>2.10416666666667</v>
      </c>
      <c r="V3312" s="18"/>
    </row>
    <row r="3313" s="13" customFormat="true" ht="12" hidden="false" customHeight="false" outlineLevel="0" collapsed="false">
      <c r="A3313" s="12" t="n">
        <v>12124</v>
      </c>
      <c r="B3313" s="13" t="s">
        <v>706</v>
      </c>
      <c r="C3313" s="13" t="s">
        <v>316</v>
      </c>
      <c r="D3313" s="13" t="n">
        <v>2</v>
      </c>
      <c r="E3313" s="13" t="n">
        <v>577</v>
      </c>
      <c r="F3313" s="13" t="s">
        <v>707</v>
      </c>
      <c r="G3313" s="13" t="s">
        <v>24</v>
      </c>
      <c r="H3313" s="13" t="s">
        <v>25</v>
      </c>
      <c r="I3313" s="13" t="n">
        <v>1</v>
      </c>
      <c r="J3313" s="13" t="n">
        <v>1286</v>
      </c>
      <c r="K3313" s="14" t="n">
        <v>0.833333333333333</v>
      </c>
      <c r="L3313" s="15" t="n">
        <v>0.840277777777778</v>
      </c>
      <c r="M3313" s="16" t="n">
        <f aca="false">VLOOKUP(E3313,'Esp. percorsi al 18-10-22'!C:J,8,FALSE())</f>
        <v>5.53183396846857</v>
      </c>
      <c r="N3313" s="16"/>
      <c r="O3313" s="16"/>
      <c r="P3313" s="13" t="n">
        <v>303</v>
      </c>
      <c r="Q3313" s="17" t="n">
        <f aca="false">+M3313*P3313</f>
        <v>1676.14569244598</v>
      </c>
      <c r="R3313" s="17" t="n">
        <f aca="false">+N3313*P3313</f>
        <v>0</v>
      </c>
      <c r="S3313" s="17"/>
      <c r="T3313" s="18" t="n">
        <f aca="false">+L3313-K3313</f>
        <v>0.00694444444444444</v>
      </c>
      <c r="U3313" s="18" t="n">
        <f aca="false">+T3313*P3313</f>
        <v>2.10416666666667</v>
      </c>
      <c r="V3313" s="18"/>
    </row>
    <row r="3314" s="13" customFormat="true" ht="12" hidden="false" customHeight="false" outlineLevel="0" collapsed="false">
      <c r="A3314" s="12" t="n">
        <v>12125</v>
      </c>
      <c r="B3314" s="13" t="s">
        <v>706</v>
      </c>
      <c r="C3314" s="13" t="s">
        <v>316</v>
      </c>
      <c r="D3314" s="13" t="n">
        <v>2</v>
      </c>
      <c r="E3314" s="13" t="n">
        <v>577</v>
      </c>
      <c r="F3314" s="13" t="s">
        <v>707</v>
      </c>
      <c r="G3314" s="13" t="s">
        <v>24</v>
      </c>
      <c r="H3314" s="13" t="s">
        <v>25</v>
      </c>
      <c r="I3314" s="13" t="n">
        <v>1</v>
      </c>
      <c r="J3314" s="13" t="n">
        <v>1287</v>
      </c>
      <c r="K3314" s="14" t="n">
        <v>0.875</v>
      </c>
      <c r="L3314" s="15" t="n">
        <v>0.881944444444444</v>
      </c>
      <c r="M3314" s="16" t="n">
        <f aca="false">VLOOKUP(E3314,'Esp. percorsi al 18-10-22'!C:J,8,FALSE())</f>
        <v>5.53183396846857</v>
      </c>
      <c r="N3314" s="16"/>
      <c r="O3314" s="16"/>
      <c r="P3314" s="13" t="n">
        <v>303</v>
      </c>
      <c r="Q3314" s="17" t="n">
        <f aca="false">+M3314*P3314</f>
        <v>1676.14569244598</v>
      </c>
      <c r="R3314" s="17" t="n">
        <f aca="false">+N3314*P3314</f>
        <v>0</v>
      </c>
      <c r="S3314" s="17"/>
      <c r="T3314" s="18" t="n">
        <f aca="false">+L3314-K3314</f>
        <v>0.00694444444444444</v>
      </c>
      <c r="U3314" s="18" t="n">
        <f aca="false">+T3314*P3314</f>
        <v>2.10416666666667</v>
      </c>
      <c r="V3314" s="18"/>
    </row>
    <row r="3315" s="13" customFormat="true" ht="12" hidden="false" customHeight="false" outlineLevel="0" collapsed="false">
      <c r="A3315" s="12" t="n">
        <v>12135</v>
      </c>
      <c r="B3315" s="13" t="s">
        <v>706</v>
      </c>
      <c r="C3315" s="13" t="s">
        <v>316</v>
      </c>
      <c r="D3315" s="13" t="n">
        <v>2</v>
      </c>
      <c r="E3315" s="13" t="n">
        <v>577</v>
      </c>
      <c r="F3315" s="13" t="s">
        <v>707</v>
      </c>
      <c r="G3315" s="13" t="s">
        <v>24</v>
      </c>
      <c r="H3315" s="13" t="s">
        <v>29</v>
      </c>
      <c r="I3315" s="13" t="n">
        <v>1</v>
      </c>
      <c r="J3315" s="13" t="n">
        <v>2139</v>
      </c>
      <c r="K3315" s="14" t="n">
        <v>0.875</v>
      </c>
      <c r="L3315" s="15" t="n">
        <v>0.881944444444444</v>
      </c>
      <c r="M3315" s="16" t="n">
        <f aca="false">VLOOKUP(E3315,'Esp. percorsi al 18-10-22'!C:J,8,FALSE())</f>
        <v>5.53183396846857</v>
      </c>
      <c r="N3315" s="16"/>
      <c r="O3315" s="16"/>
      <c r="P3315" s="13" t="n">
        <v>57</v>
      </c>
      <c r="Q3315" s="17" t="n">
        <f aca="false">+M3315*P3315</f>
        <v>315.314536202708</v>
      </c>
      <c r="R3315" s="17" t="n">
        <f aca="false">+N3315*P3315</f>
        <v>0</v>
      </c>
      <c r="S3315" s="17"/>
      <c r="T3315" s="18" t="n">
        <f aca="false">+L3315-K3315</f>
        <v>0.00694444444444444</v>
      </c>
      <c r="U3315" s="18" t="n">
        <f aca="false">+T3315*P3315</f>
        <v>0.395833333333333</v>
      </c>
      <c r="V3315" s="18"/>
    </row>
    <row r="3316" s="13" customFormat="true" ht="12" hidden="false" customHeight="false" outlineLevel="0" collapsed="false">
      <c r="A3316" s="12" t="n">
        <v>14060</v>
      </c>
      <c r="B3316" s="13" t="s">
        <v>706</v>
      </c>
      <c r="C3316" s="13" t="s">
        <v>316</v>
      </c>
      <c r="D3316" s="13" t="n">
        <v>2</v>
      </c>
      <c r="E3316" s="13" t="n">
        <v>577</v>
      </c>
      <c r="F3316" s="13" t="s">
        <v>707</v>
      </c>
      <c r="G3316" s="13" t="s">
        <v>24</v>
      </c>
      <c r="H3316" s="13" t="s">
        <v>25</v>
      </c>
      <c r="I3316" s="13" t="n">
        <v>1</v>
      </c>
      <c r="J3316" s="13" t="n">
        <v>1288</v>
      </c>
      <c r="K3316" s="14" t="n">
        <v>0.95</v>
      </c>
      <c r="L3316" s="15" t="n">
        <v>0.954861111111111</v>
      </c>
      <c r="M3316" s="16" t="n">
        <f aca="false">VLOOKUP(E3316,'Esp. percorsi al 18-10-22'!C:J,8,FALSE())</f>
        <v>5.53183396846857</v>
      </c>
      <c r="N3316" s="16"/>
      <c r="O3316" s="16"/>
      <c r="P3316" s="13" t="n">
        <v>303</v>
      </c>
      <c r="Q3316" s="17" t="n">
        <f aca="false">+M3316*P3316</f>
        <v>1676.14569244598</v>
      </c>
      <c r="R3316" s="17" t="n">
        <f aca="false">+N3316*P3316</f>
        <v>0</v>
      </c>
      <c r="S3316" s="17"/>
      <c r="T3316" s="18" t="n">
        <f aca="false">+L3316-K3316</f>
        <v>0.00486111111111111</v>
      </c>
      <c r="U3316" s="18" t="n">
        <f aca="false">+T3316*P3316</f>
        <v>1.47291666666667</v>
      </c>
      <c r="V3316" s="18"/>
    </row>
    <row r="3317" s="13" customFormat="true" ht="12" hidden="false" customHeight="false" outlineLevel="0" collapsed="false">
      <c r="A3317" s="12" t="n">
        <v>12136</v>
      </c>
      <c r="B3317" s="13" t="s">
        <v>706</v>
      </c>
      <c r="C3317" s="13" t="s">
        <v>316</v>
      </c>
      <c r="D3317" s="13" t="n">
        <v>2</v>
      </c>
      <c r="E3317" s="13" t="n">
        <v>577</v>
      </c>
      <c r="F3317" s="13" t="s">
        <v>707</v>
      </c>
      <c r="G3317" s="13" t="s">
        <v>24</v>
      </c>
      <c r="H3317" s="13" t="s">
        <v>29</v>
      </c>
      <c r="I3317" s="13" t="n">
        <v>1</v>
      </c>
      <c r="J3317" s="13" t="n">
        <v>2140</v>
      </c>
      <c r="K3317" s="14" t="n">
        <v>0.951388888888889</v>
      </c>
      <c r="L3317" s="15" t="n">
        <v>0.958333333333333</v>
      </c>
      <c r="M3317" s="16" t="n">
        <f aca="false">VLOOKUP(E3317,'Esp. percorsi al 18-10-22'!C:J,8,FALSE())</f>
        <v>5.53183396846857</v>
      </c>
      <c r="N3317" s="16"/>
      <c r="O3317" s="16"/>
      <c r="P3317" s="13" t="n">
        <v>57</v>
      </c>
      <c r="Q3317" s="17" t="n">
        <f aca="false">+M3317*P3317</f>
        <v>315.314536202708</v>
      </c>
      <c r="R3317" s="17" t="n">
        <f aca="false">+N3317*P3317</f>
        <v>0</v>
      </c>
      <c r="S3317" s="17"/>
      <c r="T3317" s="18" t="n">
        <f aca="false">+L3317-K3317</f>
        <v>0.00694444444444444</v>
      </c>
      <c r="U3317" s="18" t="n">
        <f aca="false">+T3317*P3317</f>
        <v>0.395833333333333</v>
      </c>
      <c r="V3317" s="18"/>
    </row>
    <row r="3318" s="13" customFormat="true" ht="12" hidden="false" customHeight="false" outlineLevel="0" collapsed="false">
      <c r="A3318" s="12" t="n">
        <v>12146</v>
      </c>
      <c r="B3318" s="13" t="s">
        <v>706</v>
      </c>
      <c r="C3318" s="13" t="s">
        <v>316</v>
      </c>
      <c r="D3318" s="13" t="n">
        <v>1</v>
      </c>
      <c r="E3318" s="13" t="n">
        <v>631</v>
      </c>
      <c r="F3318" s="13" t="s">
        <v>708</v>
      </c>
      <c r="G3318" s="13" t="s">
        <v>24</v>
      </c>
      <c r="H3318" s="13" t="s">
        <v>25</v>
      </c>
      <c r="I3318" s="13" t="n">
        <v>1</v>
      </c>
      <c r="J3318" s="13" t="n">
        <v>1344</v>
      </c>
      <c r="K3318" s="14" t="n">
        <v>0.201388888888889</v>
      </c>
      <c r="L3318" s="15" t="n">
        <v>0.208333333333333</v>
      </c>
      <c r="M3318" s="16" t="n">
        <f aca="false">VLOOKUP(E3318,'Esp. percorsi al 18-10-22'!C:J,8,FALSE())</f>
        <v>5.573880537161</v>
      </c>
      <c r="N3318" s="16"/>
      <c r="O3318" s="16"/>
      <c r="P3318" s="13" t="n">
        <v>303</v>
      </c>
      <c r="Q3318" s="17" t="n">
        <f aca="false">+M3318*P3318</f>
        <v>1688.88580275978</v>
      </c>
      <c r="R3318" s="17" t="n">
        <f aca="false">+N3318*P3318</f>
        <v>0</v>
      </c>
      <c r="S3318" s="17"/>
      <c r="T3318" s="18" t="n">
        <f aca="false">+L3318-K3318</f>
        <v>0.00694444444444444</v>
      </c>
      <c r="U3318" s="18" t="n">
        <f aca="false">+T3318*P3318</f>
        <v>2.10416666666667</v>
      </c>
      <c r="V3318" s="18"/>
    </row>
    <row r="3319" s="13" customFormat="true" ht="12" hidden="false" customHeight="false" outlineLevel="0" collapsed="false">
      <c r="A3319" s="12" t="n">
        <v>12165</v>
      </c>
      <c r="B3319" s="13" t="s">
        <v>706</v>
      </c>
      <c r="C3319" s="13" t="s">
        <v>316</v>
      </c>
      <c r="D3319" s="13" t="n">
        <v>1</v>
      </c>
      <c r="E3319" s="13" t="n">
        <v>631</v>
      </c>
      <c r="F3319" s="13" t="s">
        <v>708</v>
      </c>
      <c r="G3319" s="13" t="s">
        <v>24</v>
      </c>
      <c r="H3319" s="13" t="s">
        <v>29</v>
      </c>
      <c r="I3319" s="13" t="n">
        <v>1</v>
      </c>
      <c r="J3319" s="13" t="n">
        <v>2157</v>
      </c>
      <c r="K3319" s="14" t="n">
        <v>0.201388888888889</v>
      </c>
      <c r="L3319" s="15" t="n">
        <v>0.208333333333333</v>
      </c>
      <c r="M3319" s="16" t="n">
        <f aca="false">VLOOKUP(E3319,'Esp. percorsi al 18-10-22'!C:J,8,FALSE())</f>
        <v>5.573880537161</v>
      </c>
      <c r="N3319" s="16"/>
      <c r="O3319" s="16"/>
      <c r="P3319" s="13" t="n">
        <v>57</v>
      </c>
      <c r="Q3319" s="17" t="n">
        <f aca="false">+M3319*P3319</f>
        <v>317.711190618177</v>
      </c>
      <c r="R3319" s="17" t="n">
        <f aca="false">+N3319*P3319</f>
        <v>0</v>
      </c>
      <c r="S3319" s="17"/>
      <c r="T3319" s="18" t="n">
        <f aca="false">+L3319-K3319</f>
        <v>0.00694444444444444</v>
      </c>
      <c r="U3319" s="18" t="n">
        <f aca="false">+T3319*P3319</f>
        <v>0.395833333333333</v>
      </c>
      <c r="V3319" s="18"/>
    </row>
    <row r="3320" s="13" customFormat="true" ht="12" hidden="false" customHeight="false" outlineLevel="0" collapsed="false">
      <c r="A3320" s="12" t="n">
        <v>12147</v>
      </c>
      <c r="B3320" s="13" t="s">
        <v>706</v>
      </c>
      <c r="C3320" s="13" t="s">
        <v>316</v>
      </c>
      <c r="D3320" s="13" t="n">
        <v>1</v>
      </c>
      <c r="E3320" s="13" t="n">
        <v>631</v>
      </c>
      <c r="F3320" s="13" t="s">
        <v>708</v>
      </c>
      <c r="G3320" s="13" t="s">
        <v>24</v>
      </c>
      <c r="H3320" s="13" t="s">
        <v>25</v>
      </c>
      <c r="I3320" s="13" t="n">
        <v>1</v>
      </c>
      <c r="J3320" s="13" t="n">
        <v>1345</v>
      </c>
      <c r="K3320" s="14" t="n">
        <v>0.225694444444444</v>
      </c>
      <c r="L3320" s="15" t="n">
        <v>0.232638888888889</v>
      </c>
      <c r="M3320" s="16" t="n">
        <f aca="false">VLOOKUP(E3320,'Esp. percorsi al 18-10-22'!C:J,8,FALSE())</f>
        <v>5.573880537161</v>
      </c>
      <c r="N3320" s="16"/>
      <c r="O3320" s="16"/>
      <c r="P3320" s="13" t="n">
        <v>303</v>
      </c>
      <c r="Q3320" s="17" t="n">
        <f aca="false">+M3320*P3320</f>
        <v>1688.88580275978</v>
      </c>
      <c r="R3320" s="17" t="n">
        <f aca="false">+N3320*P3320</f>
        <v>0</v>
      </c>
      <c r="S3320" s="17"/>
      <c r="T3320" s="18" t="n">
        <f aca="false">+L3320-K3320</f>
        <v>0.00694444444444444</v>
      </c>
      <c r="U3320" s="18" t="n">
        <f aca="false">+T3320*P3320</f>
        <v>2.10416666666667</v>
      </c>
      <c r="V3320" s="18"/>
    </row>
    <row r="3321" s="13" customFormat="true" ht="12" hidden="false" customHeight="false" outlineLevel="0" collapsed="false">
      <c r="A3321" s="12" t="n">
        <v>12166</v>
      </c>
      <c r="B3321" s="13" t="s">
        <v>706</v>
      </c>
      <c r="C3321" s="13" t="s">
        <v>316</v>
      </c>
      <c r="D3321" s="13" t="n">
        <v>1</v>
      </c>
      <c r="E3321" s="13" t="n">
        <v>631</v>
      </c>
      <c r="F3321" s="13" t="s">
        <v>708</v>
      </c>
      <c r="G3321" s="13" t="s">
        <v>24</v>
      </c>
      <c r="H3321" s="13" t="s">
        <v>29</v>
      </c>
      <c r="I3321" s="13" t="n">
        <v>1</v>
      </c>
      <c r="J3321" s="13" t="n">
        <v>2158</v>
      </c>
      <c r="K3321" s="14" t="n">
        <v>0.274305555555555</v>
      </c>
      <c r="L3321" s="15" t="n">
        <v>0.28125</v>
      </c>
      <c r="M3321" s="16" t="n">
        <f aca="false">VLOOKUP(E3321,'Esp. percorsi al 18-10-22'!C:J,8,FALSE())</f>
        <v>5.573880537161</v>
      </c>
      <c r="N3321" s="16"/>
      <c r="O3321" s="16"/>
      <c r="P3321" s="13" t="n">
        <v>57</v>
      </c>
      <c r="Q3321" s="17" t="n">
        <f aca="false">+M3321*P3321</f>
        <v>317.711190618177</v>
      </c>
      <c r="R3321" s="17" t="n">
        <f aca="false">+N3321*P3321</f>
        <v>0</v>
      </c>
      <c r="S3321" s="17"/>
      <c r="T3321" s="18" t="n">
        <f aca="false">+L3321-K3321</f>
        <v>0.00694444444444444</v>
      </c>
      <c r="U3321" s="18" t="n">
        <f aca="false">+T3321*P3321</f>
        <v>0.395833333333333</v>
      </c>
      <c r="V3321" s="18"/>
    </row>
    <row r="3322" s="13" customFormat="true" ht="12" hidden="false" customHeight="false" outlineLevel="0" collapsed="false">
      <c r="A3322" s="12" t="n">
        <v>12187</v>
      </c>
      <c r="B3322" s="13" t="s">
        <v>706</v>
      </c>
      <c r="C3322" s="13" t="s">
        <v>316</v>
      </c>
      <c r="D3322" s="13" t="n">
        <v>1</v>
      </c>
      <c r="E3322" s="13" t="n">
        <v>631</v>
      </c>
      <c r="F3322" s="13" t="s">
        <v>708</v>
      </c>
      <c r="G3322" s="13" t="s">
        <v>42</v>
      </c>
      <c r="H3322" s="13" t="n">
        <v>6</v>
      </c>
      <c r="I3322" s="13" t="n">
        <v>1</v>
      </c>
      <c r="J3322" s="13" t="n">
        <v>1346</v>
      </c>
      <c r="K3322" s="14" t="n">
        <v>0.277777777777778</v>
      </c>
      <c r="L3322" s="15" t="n">
        <v>0.284722222222222</v>
      </c>
      <c r="M3322" s="16" t="n">
        <f aca="false">VLOOKUP(E3322,'Esp. percorsi al 18-10-22'!C:J,8,FALSE())</f>
        <v>5.573880537161</v>
      </c>
      <c r="N3322" s="16"/>
      <c r="O3322" s="16"/>
      <c r="P3322" s="13" t="n">
        <v>37</v>
      </c>
      <c r="Q3322" s="17" t="n">
        <f aca="false">+M3322*P3322</f>
        <v>206.233579874957</v>
      </c>
      <c r="R3322" s="17" t="n">
        <f aca="false">+N3322*P3322</f>
        <v>0</v>
      </c>
      <c r="S3322" s="17"/>
      <c r="T3322" s="18" t="n">
        <f aca="false">+L3322-K3322</f>
        <v>0.00694444444444444</v>
      </c>
      <c r="U3322" s="18" t="n">
        <f aca="false">+T3322*P3322</f>
        <v>0.256944444444444</v>
      </c>
      <c r="V3322" s="18"/>
    </row>
    <row r="3323" s="13" customFormat="true" ht="12" hidden="false" customHeight="false" outlineLevel="0" collapsed="false">
      <c r="A3323" s="12" t="n">
        <v>17749</v>
      </c>
      <c r="B3323" s="13" t="s">
        <v>706</v>
      </c>
      <c r="C3323" s="13" t="s">
        <v>316</v>
      </c>
      <c r="D3323" s="13" t="n">
        <v>1</v>
      </c>
      <c r="E3323" s="13" t="n">
        <v>631</v>
      </c>
      <c r="F3323" s="13" t="s">
        <v>708</v>
      </c>
      <c r="G3323" s="13" t="s">
        <v>77</v>
      </c>
      <c r="H3323" s="13" t="s">
        <v>25</v>
      </c>
      <c r="I3323" s="13" t="n">
        <v>1</v>
      </c>
      <c r="J3323" s="13" t="n">
        <v>16446</v>
      </c>
      <c r="K3323" s="14" t="n">
        <v>0.277777777777778</v>
      </c>
      <c r="L3323" s="15" t="n">
        <v>0.284722222222222</v>
      </c>
      <c r="M3323" s="16" t="n">
        <f aca="false">VLOOKUP(E3323,'Esp. percorsi al 18-10-22'!C:J,8,FALSE())</f>
        <v>5.573880537161</v>
      </c>
      <c r="N3323" s="16"/>
      <c r="O3323" s="16"/>
      <c r="P3323" s="13" t="n">
        <v>77</v>
      </c>
      <c r="Q3323" s="17" t="n">
        <f aca="false">+M3323*P3323</f>
        <v>429.188801361397</v>
      </c>
      <c r="R3323" s="17" t="n">
        <f aca="false">+N3323*P3323</f>
        <v>0</v>
      </c>
      <c r="S3323" s="17"/>
      <c r="T3323" s="18" t="n">
        <f aca="false">+L3323-K3323</f>
        <v>0.00694444444444444</v>
      </c>
      <c r="U3323" s="18" t="n">
        <f aca="false">+T3323*P3323</f>
        <v>0.534722222222222</v>
      </c>
      <c r="V3323" s="18"/>
    </row>
    <row r="3324" s="13" customFormat="true" ht="12" hidden="false" customHeight="false" outlineLevel="0" collapsed="false">
      <c r="A3324" s="12" t="n">
        <v>12190</v>
      </c>
      <c r="B3324" s="13" t="s">
        <v>706</v>
      </c>
      <c r="C3324" s="13" t="s">
        <v>316</v>
      </c>
      <c r="D3324" s="13" t="n">
        <v>1</v>
      </c>
      <c r="E3324" s="13" t="n">
        <v>631</v>
      </c>
      <c r="F3324" s="13" t="s">
        <v>708</v>
      </c>
      <c r="G3324" s="13" t="s">
        <v>42</v>
      </c>
      <c r="H3324" s="19" t="s">
        <v>27</v>
      </c>
      <c r="I3324" s="13" t="n">
        <v>1</v>
      </c>
      <c r="J3324" s="13" t="n">
        <v>11442</v>
      </c>
      <c r="K3324" s="14" t="n">
        <v>0.28125</v>
      </c>
      <c r="L3324" s="15" t="n">
        <v>0.288194444444444</v>
      </c>
      <c r="M3324" s="16" t="n">
        <f aca="false">VLOOKUP(E3324,'Esp. percorsi al 18-10-22'!C:J,8,FALSE())</f>
        <v>5.573880537161</v>
      </c>
      <c r="N3324" s="16"/>
      <c r="O3324" s="16"/>
      <c r="P3324" s="13" t="n">
        <v>189</v>
      </c>
      <c r="Q3324" s="17" t="n">
        <f aca="false">+M3324*P3324</f>
        <v>1053.46342152343</v>
      </c>
      <c r="R3324" s="17" t="n">
        <f aca="false">+N3324*P3324</f>
        <v>0</v>
      </c>
      <c r="S3324" s="17"/>
      <c r="T3324" s="18" t="n">
        <f aca="false">+L3324-K3324</f>
        <v>0.00694444444444444</v>
      </c>
      <c r="U3324" s="18" t="n">
        <f aca="false">+T3324*P3324</f>
        <v>1.3125</v>
      </c>
      <c r="V3324" s="18"/>
    </row>
    <row r="3325" s="13" customFormat="true" ht="12" hidden="false" customHeight="false" outlineLevel="0" collapsed="false">
      <c r="A3325" s="12" t="n">
        <v>18776</v>
      </c>
      <c r="B3325" s="13" t="s">
        <v>706</v>
      </c>
      <c r="C3325" s="13" t="s">
        <v>316</v>
      </c>
      <c r="D3325" s="13" t="n">
        <v>1</v>
      </c>
      <c r="E3325" s="13" t="n">
        <v>631</v>
      </c>
      <c r="F3325" s="13" t="s">
        <v>708</v>
      </c>
      <c r="G3325" s="13" t="s">
        <v>42</v>
      </c>
      <c r="H3325" s="19" t="s">
        <v>27</v>
      </c>
      <c r="I3325" s="13" t="n">
        <v>1</v>
      </c>
      <c r="J3325" s="13" t="n">
        <v>2481</v>
      </c>
      <c r="K3325" s="14" t="n">
        <v>0.302083333333333</v>
      </c>
      <c r="L3325" s="15" t="n">
        <v>0.309027777777778</v>
      </c>
      <c r="M3325" s="16" t="n">
        <f aca="false">VLOOKUP(E3325,'Esp. percorsi al 18-10-22'!C:J,8,FALSE())</f>
        <v>5.573880537161</v>
      </c>
      <c r="N3325" s="16"/>
      <c r="O3325" s="16"/>
      <c r="P3325" s="13" t="n">
        <v>189</v>
      </c>
      <c r="Q3325" s="17" t="n">
        <f aca="false">+M3325*P3325</f>
        <v>1053.46342152343</v>
      </c>
      <c r="R3325" s="17" t="n">
        <f aca="false">+N3325*P3325</f>
        <v>0</v>
      </c>
      <c r="S3325" s="17"/>
      <c r="T3325" s="18" t="n">
        <f aca="false">+L3325-K3325</f>
        <v>0.00694444444444444</v>
      </c>
      <c r="U3325" s="18" t="n">
        <f aca="false">+T3325*P3325</f>
        <v>1.3125</v>
      </c>
      <c r="V3325" s="18"/>
    </row>
    <row r="3326" s="13" customFormat="true" ht="12" hidden="false" customHeight="false" outlineLevel="0" collapsed="false">
      <c r="A3326" s="12" t="n">
        <v>12176</v>
      </c>
      <c r="B3326" s="13" t="s">
        <v>706</v>
      </c>
      <c r="C3326" s="13" t="s">
        <v>316</v>
      </c>
      <c r="D3326" s="13" t="n">
        <v>1</v>
      </c>
      <c r="E3326" s="13" t="n">
        <v>631</v>
      </c>
      <c r="F3326" s="13" t="s">
        <v>708</v>
      </c>
      <c r="G3326" s="13" t="s">
        <v>77</v>
      </c>
      <c r="H3326" s="13" t="s">
        <v>25</v>
      </c>
      <c r="I3326" s="13" t="n">
        <v>1</v>
      </c>
      <c r="J3326" s="13" t="n">
        <v>2474</v>
      </c>
      <c r="K3326" s="14" t="n">
        <v>0.305555555555555</v>
      </c>
      <c r="L3326" s="15" t="n">
        <v>0.3125</v>
      </c>
      <c r="M3326" s="16" t="n">
        <f aca="false">VLOOKUP(E3326,'Esp. percorsi al 18-10-22'!C:J,8,FALSE())</f>
        <v>5.573880537161</v>
      </c>
      <c r="N3326" s="16"/>
      <c r="O3326" s="16"/>
      <c r="P3326" s="13" t="n">
        <v>77</v>
      </c>
      <c r="Q3326" s="17" t="n">
        <f aca="false">+M3326*P3326</f>
        <v>429.188801361397</v>
      </c>
      <c r="R3326" s="17" t="n">
        <f aca="false">+N3326*P3326</f>
        <v>0</v>
      </c>
      <c r="S3326" s="17"/>
      <c r="T3326" s="18" t="n">
        <f aca="false">+L3326-K3326</f>
        <v>0.00694444444444444</v>
      </c>
      <c r="U3326" s="18" t="n">
        <f aca="false">+T3326*P3326</f>
        <v>0.534722222222222</v>
      </c>
      <c r="V3326" s="18"/>
    </row>
    <row r="3327" s="13" customFormat="true" ht="12" hidden="false" customHeight="false" outlineLevel="0" collapsed="false">
      <c r="A3327" s="12" t="n">
        <v>12180</v>
      </c>
      <c r="B3327" s="13" t="s">
        <v>706</v>
      </c>
      <c r="C3327" s="13" t="s">
        <v>316</v>
      </c>
      <c r="D3327" s="13" t="n">
        <v>1</v>
      </c>
      <c r="E3327" s="13" t="n">
        <v>631</v>
      </c>
      <c r="F3327" s="13" t="s">
        <v>708</v>
      </c>
      <c r="G3327" s="13" t="s">
        <v>42</v>
      </c>
      <c r="H3327" s="13" t="n">
        <v>6</v>
      </c>
      <c r="I3327" s="13" t="n">
        <v>1</v>
      </c>
      <c r="J3327" s="13" t="n">
        <v>4307</v>
      </c>
      <c r="K3327" s="14" t="n">
        <v>0.305555555555555</v>
      </c>
      <c r="L3327" s="15" t="n">
        <v>0.3125</v>
      </c>
      <c r="M3327" s="16" t="n">
        <f aca="false">VLOOKUP(E3327,'Esp. percorsi al 18-10-22'!C:J,8,FALSE())</f>
        <v>5.573880537161</v>
      </c>
      <c r="N3327" s="16"/>
      <c r="O3327" s="16"/>
      <c r="P3327" s="13" t="n">
        <v>37</v>
      </c>
      <c r="Q3327" s="17" t="n">
        <f aca="false">+M3327*P3327</f>
        <v>206.233579874957</v>
      </c>
      <c r="R3327" s="17" t="n">
        <f aca="false">+N3327*P3327</f>
        <v>0</v>
      </c>
      <c r="S3327" s="17"/>
      <c r="T3327" s="18" t="n">
        <f aca="false">+L3327-K3327</f>
        <v>0.00694444444444444</v>
      </c>
      <c r="U3327" s="18" t="n">
        <f aca="false">+T3327*P3327</f>
        <v>0.256944444444444</v>
      </c>
      <c r="V3327" s="18"/>
    </row>
    <row r="3328" s="13" customFormat="true" ht="12" hidden="false" customHeight="false" outlineLevel="0" collapsed="false">
      <c r="A3328" s="12" t="n">
        <v>12167</v>
      </c>
      <c r="B3328" s="13" t="s">
        <v>706</v>
      </c>
      <c r="C3328" s="13" t="s">
        <v>316</v>
      </c>
      <c r="D3328" s="13" t="n">
        <v>1</v>
      </c>
      <c r="E3328" s="13" t="n">
        <v>631</v>
      </c>
      <c r="F3328" s="13" t="s">
        <v>708</v>
      </c>
      <c r="G3328" s="13" t="s">
        <v>24</v>
      </c>
      <c r="H3328" s="13" t="s">
        <v>29</v>
      </c>
      <c r="I3328" s="13" t="n">
        <v>1</v>
      </c>
      <c r="J3328" s="13" t="n">
        <v>2159</v>
      </c>
      <c r="K3328" s="14" t="n">
        <v>0.322916666666667</v>
      </c>
      <c r="L3328" s="15" t="n">
        <v>0.329861111111111</v>
      </c>
      <c r="M3328" s="16" t="n">
        <f aca="false">VLOOKUP(E3328,'Esp. percorsi al 18-10-22'!C:J,8,FALSE())</f>
        <v>5.573880537161</v>
      </c>
      <c r="N3328" s="16"/>
      <c r="O3328" s="16"/>
      <c r="P3328" s="13" t="n">
        <v>57</v>
      </c>
      <c r="Q3328" s="17" t="n">
        <f aca="false">+M3328*P3328</f>
        <v>317.711190618177</v>
      </c>
      <c r="R3328" s="17" t="n">
        <f aca="false">+N3328*P3328</f>
        <v>0</v>
      </c>
      <c r="S3328" s="17"/>
      <c r="T3328" s="18" t="n">
        <f aca="false">+L3328-K3328</f>
        <v>0.00694444444444444</v>
      </c>
      <c r="U3328" s="18" t="n">
        <f aca="false">+T3328*P3328</f>
        <v>0.395833333333333</v>
      </c>
      <c r="V3328" s="18"/>
    </row>
    <row r="3329" s="13" customFormat="true" ht="12" hidden="false" customHeight="false" outlineLevel="0" collapsed="false">
      <c r="A3329" s="12" t="n">
        <v>12148</v>
      </c>
      <c r="B3329" s="13" t="s">
        <v>706</v>
      </c>
      <c r="C3329" s="13" t="s">
        <v>316</v>
      </c>
      <c r="D3329" s="13" t="n">
        <v>1</v>
      </c>
      <c r="E3329" s="13" t="n">
        <v>631</v>
      </c>
      <c r="F3329" s="13" t="s">
        <v>708</v>
      </c>
      <c r="G3329" s="13" t="s">
        <v>42</v>
      </c>
      <c r="H3329" s="13" t="n">
        <v>6</v>
      </c>
      <c r="I3329" s="13" t="n">
        <v>1</v>
      </c>
      <c r="J3329" s="13" t="n">
        <v>1349</v>
      </c>
      <c r="K3329" s="14" t="n">
        <v>0.347222222222222</v>
      </c>
      <c r="L3329" s="15" t="n">
        <v>0.354166666666667</v>
      </c>
      <c r="M3329" s="16" t="n">
        <f aca="false">VLOOKUP(E3329,'Esp. percorsi al 18-10-22'!C:J,8,FALSE())</f>
        <v>5.573880537161</v>
      </c>
      <c r="N3329" s="16"/>
      <c r="O3329" s="16"/>
      <c r="P3329" s="13" t="n">
        <v>37</v>
      </c>
      <c r="Q3329" s="17" t="n">
        <f aca="false">+M3329*P3329</f>
        <v>206.233579874957</v>
      </c>
      <c r="R3329" s="17" t="n">
        <f aca="false">+N3329*P3329</f>
        <v>0</v>
      </c>
      <c r="S3329" s="17"/>
      <c r="T3329" s="18" t="n">
        <f aca="false">+L3329-K3329</f>
        <v>0.00694444444444444</v>
      </c>
      <c r="U3329" s="18" t="n">
        <f aca="false">+T3329*P3329</f>
        <v>0.256944444444444</v>
      </c>
      <c r="V3329" s="18"/>
    </row>
    <row r="3330" s="13" customFormat="true" ht="12" hidden="false" customHeight="false" outlineLevel="0" collapsed="false">
      <c r="A3330" s="12" t="n">
        <v>12186</v>
      </c>
      <c r="B3330" s="13" t="s">
        <v>706</v>
      </c>
      <c r="C3330" s="13" t="s">
        <v>316</v>
      </c>
      <c r="D3330" s="13" t="n">
        <v>1</v>
      </c>
      <c r="E3330" s="13" t="n">
        <v>631</v>
      </c>
      <c r="F3330" s="13" t="s">
        <v>708</v>
      </c>
      <c r="G3330" s="13" t="s">
        <v>77</v>
      </c>
      <c r="H3330" s="13" t="s">
        <v>25</v>
      </c>
      <c r="I3330" s="13" t="n">
        <v>1</v>
      </c>
      <c r="J3330" s="13" t="n">
        <v>5889</v>
      </c>
      <c r="K3330" s="14" t="n">
        <v>0.347222222222222</v>
      </c>
      <c r="L3330" s="15" t="n">
        <v>0.354166666666667</v>
      </c>
      <c r="M3330" s="16" t="n">
        <f aca="false">VLOOKUP(E3330,'Esp. percorsi al 18-10-22'!C:J,8,FALSE())</f>
        <v>5.573880537161</v>
      </c>
      <c r="N3330" s="16"/>
      <c r="O3330" s="16"/>
      <c r="P3330" s="13" t="n">
        <v>77</v>
      </c>
      <c r="Q3330" s="17" t="n">
        <f aca="false">+M3330*P3330</f>
        <v>429.188801361397</v>
      </c>
      <c r="R3330" s="17" t="n">
        <f aca="false">+N3330*P3330</f>
        <v>0</v>
      </c>
      <c r="S3330" s="17"/>
      <c r="T3330" s="18" t="n">
        <f aca="false">+L3330-K3330</f>
        <v>0.00694444444444444</v>
      </c>
      <c r="U3330" s="18" t="n">
        <f aca="false">+T3330*P3330</f>
        <v>0.534722222222222</v>
      </c>
      <c r="V3330" s="18"/>
    </row>
    <row r="3331" s="13" customFormat="true" ht="12" hidden="false" customHeight="false" outlineLevel="0" collapsed="false">
      <c r="A3331" s="12" t="n">
        <v>12184</v>
      </c>
      <c r="B3331" s="13" t="s">
        <v>706</v>
      </c>
      <c r="C3331" s="13" t="s">
        <v>316</v>
      </c>
      <c r="D3331" s="13" t="n">
        <v>1</v>
      </c>
      <c r="E3331" s="13" t="n">
        <v>631</v>
      </c>
      <c r="F3331" s="13" t="s">
        <v>708</v>
      </c>
      <c r="G3331" s="13" t="s">
        <v>42</v>
      </c>
      <c r="H3331" s="19" t="s">
        <v>27</v>
      </c>
      <c r="I3331" s="13" t="n">
        <v>1</v>
      </c>
      <c r="J3331" s="13" t="n">
        <v>1270</v>
      </c>
      <c r="K3331" s="14" t="n">
        <v>0.357638888888889</v>
      </c>
      <c r="L3331" s="15" t="n">
        <v>0.364583333333333</v>
      </c>
      <c r="M3331" s="16" t="n">
        <f aca="false">VLOOKUP(E3331,'Esp. percorsi al 18-10-22'!C:J,8,FALSE())</f>
        <v>5.573880537161</v>
      </c>
      <c r="N3331" s="16"/>
      <c r="O3331" s="16"/>
      <c r="P3331" s="13" t="n">
        <v>189</v>
      </c>
      <c r="Q3331" s="17" t="n">
        <f aca="false">+M3331*P3331</f>
        <v>1053.46342152343</v>
      </c>
      <c r="R3331" s="17" t="n">
        <f aca="false">+N3331*P3331</f>
        <v>0</v>
      </c>
      <c r="S3331" s="17"/>
      <c r="T3331" s="18" t="n">
        <f aca="false">+L3331-K3331</f>
        <v>0.00694444444444444</v>
      </c>
      <c r="U3331" s="18" t="n">
        <f aca="false">+T3331*P3331</f>
        <v>1.3125</v>
      </c>
      <c r="V3331" s="18"/>
    </row>
    <row r="3332" s="13" customFormat="true" ht="12" hidden="false" customHeight="false" outlineLevel="0" collapsed="false">
      <c r="A3332" s="12" t="n">
        <v>12168</v>
      </c>
      <c r="B3332" s="13" t="s">
        <v>706</v>
      </c>
      <c r="C3332" s="13" t="s">
        <v>316</v>
      </c>
      <c r="D3332" s="13" t="n">
        <v>1</v>
      </c>
      <c r="E3332" s="13" t="n">
        <v>631</v>
      </c>
      <c r="F3332" s="13" t="s">
        <v>708</v>
      </c>
      <c r="G3332" s="13" t="s">
        <v>24</v>
      </c>
      <c r="H3332" s="13" t="s">
        <v>29</v>
      </c>
      <c r="I3332" s="13" t="n">
        <v>1</v>
      </c>
      <c r="J3332" s="13" t="n">
        <v>2161</v>
      </c>
      <c r="K3332" s="14" t="n">
        <v>0.385416666666667</v>
      </c>
      <c r="L3332" s="15" t="n">
        <v>0.392361111111111</v>
      </c>
      <c r="M3332" s="16" t="n">
        <f aca="false">VLOOKUP(E3332,'Esp. percorsi al 18-10-22'!C:J,8,FALSE())</f>
        <v>5.573880537161</v>
      </c>
      <c r="N3332" s="16"/>
      <c r="O3332" s="16"/>
      <c r="P3332" s="13" t="n">
        <v>57</v>
      </c>
      <c r="Q3332" s="17" t="n">
        <f aca="false">+M3332*P3332</f>
        <v>317.711190618177</v>
      </c>
      <c r="R3332" s="17" t="n">
        <f aca="false">+N3332*P3332</f>
        <v>0</v>
      </c>
      <c r="S3332" s="17"/>
      <c r="T3332" s="18" t="n">
        <f aca="false">+L3332-K3332</f>
        <v>0.00694444444444444</v>
      </c>
      <c r="U3332" s="18" t="n">
        <f aca="false">+T3332*P3332</f>
        <v>0.395833333333333</v>
      </c>
      <c r="V3332" s="18"/>
    </row>
    <row r="3333" s="13" customFormat="true" ht="12" hidden="false" customHeight="false" outlineLevel="0" collapsed="false">
      <c r="A3333" s="12" t="n">
        <v>12149</v>
      </c>
      <c r="B3333" s="13" t="s">
        <v>706</v>
      </c>
      <c r="C3333" s="13" t="s">
        <v>316</v>
      </c>
      <c r="D3333" s="13" t="n">
        <v>1</v>
      </c>
      <c r="E3333" s="13" t="n">
        <v>631</v>
      </c>
      <c r="F3333" s="13" t="s">
        <v>708</v>
      </c>
      <c r="G3333" s="13" t="s">
        <v>24</v>
      </c>
      <c r="H3333" s="13" t="s">
        <v>25</v>
      </c>
      <c r="I3333" s="13" t="n">
        <v>1</v>
      </c>
      <c r="J3333" s="13" t="n">
        <v>1350</v>
      </c>
      <c r="K3333" s="14" t="n">
        <v>0.388888888888889</v>
      </c>
      <c r="L3333" s="15" t="n">
        <v>0.395833333333333</v>
      </c>
      <c r="M3333" s="16" t="n">
        <f aca="false">VLOOKUP(E3333,'Esp. percorsi al 18-10-22'!C:J,8,FALSE())</f>
        <v>5.573880537161</v>
      </c>
      <c r="N3333" s="16"/>
      <c r="O3333" s="16"/>
      <c r="P3333" s="13" t="n">
        <v>303</v>
      </c>
      <c r="Q3333" s="17" t="n">
        <f aca="false">+M3333*P3333</f>
        <v>1688.88580275978</v>
      </c>
      <c r="R3333" s="17" t="n">
        <f aca="false">+N3333*P3333</f>
        <v>0</v>
      </c>
      <c r="S3333" s="17"/>
      <c r="T3333" s="18" t="n">
        <f aca="false">+L3333-K3333</f>
        <v>0.00694444444444444</v>
      </c>
      <c r="U3333" s="18" t="n">
        <f aca="false">+T3333*P3333</f>
        <v>2.10416666666667</v>
      </c>
      <c r="V3333" s="18"/>
    </row>
    <row r="3334" s="13" customFormat="true" ht="12" hidden="false" customHeight="false" outlineLevel="0" collapsed="false">
      <c r="A3334" s="12" t="n">
        <v>12169</v>
      </c>
      <c r="B3334" s="13" t="s">
        <v>706</v>
      </c>
      <c r="C3334" s="13" t="s">
        <v>316</v>
      </c>
      <c r="D3334" s="13" t="n">
        <v>1</v>
      </c>
      <c r="E3334" s="13" t="n">
        <v>631</v>
      </c>
      <c r="F3334" s="13" t="s">
        <v>708</v>
      </c>
      <c r="G3334" s="13" t="s">
        <v>24</v>
      </c>
      <c r="H3334" s="13" t="s">
        <v>29</v>
      </c>
      <c r="I3334" s="13" t="n">
        <v>1</v>
      </c>
      <c r="J3334" s="13" t="n">
        <v>2162</v>
      </c>
      <c r="K3334" s="14" t="n">
        <v>0.434027777777778</v>
      </c>
      <c r="L3334" s="15" t="n">
        <v>0.440972222222222</v>
      </c>
      <c r="M3334" s="16" t="n">
        <f aca="false">VLOOKUP(E3334,'Esp. percorsi al 18-10-22'!C:J,8,FALSE())</f>
        <v>5.573880537161</v>
      </c>
      <c r="N3334" s="16"/>
      <c r="O3334" s="16"/>
      <c r="P3334" s="13" t="n">
        <v>57</v>
      </c>
      <c r="Q3334" s="17" t="n">
        <f aca="false">+M3334*P3334</f>
        <v>317.711190618177</v>
      </c>
      <c r="R3334" s="17" t="n">
        <f aca="false">+N3334*P3334</f>
        <v>0</v>
      </c>
      <c r="S3334" s="17"/>
      <c r="T3334" s="18" t="n">
        <f aca="false">+L3334-K3334</f>
        <v>0.00694444444444444</v>
      </c>
      <c r="U3334" s="18" t="n">
        <f aca="false">+T3334*P3334</f>
        <v>0.395833333333333</v>
      </c>
      <c r="V3334" s="18"/>
    </row>
    <row r="3335" s="13" customFormat="true" ht="12" hidden="false" customHeight="false" outlineLevel="0" collapsed="false">
      <c r="A3335" s="12" t="n">
        <v>13128</v>
      </c>
      <c r="B3335" s="13" t="s">
        <v>706</v>
      </c>
      <c r="C3335" s="13" t="s">
        <v>316</v>
      </c>
      <c r="D3335" s="13" t="n">
        <v>1</v>
      </c>
      <c r="E3335" s="13" t="n">
        <v>631</v>
      </c>
      <c r="F3335" s="13" t="s">
        <v>708</v>
      </c>
      <c r="G3335" s="13" t="s">
        <v>24</v>
      </c>
      <c r="H3335" s="13" t="s">
        <v>25</v>
      </c>
      <c r="I3335" s="13" t="n">
        <v>1</v>
      </c>
      <c r="J3335" s="13" t="n">
        <v>1352</v>
      </c>
      <c r="K3335" s="14" t="n">
        <v>0.440972222222222</v>
      </c>
      <c r="L3335" s="15" t="n">
        <v>0.447916666666667</v>
      </c>
      <c r="M3335" s="16" t="n">
        <f aca="false">VLOOKUP(E3335,'Esp. percorsi al 18-10-22'!C:J,8,FALSE())</f>
        <v>5.573880537161</v>
      </c>
      <c r="N3335" s="16"/>
      <c r="O3335" s="16"/>
      <c r="P3335" s="13" t="n">
        <v>303</v>
      </c>
      <c r="Q3335" s="17" t="n">
        <f aca="false">+M3335*P3335</f>
        <v>1688.88580275978</v>
      </c>
      <c r="R3335" s="17" t="n">
        <f aca="false">+N3335*P3335</f>
        <v>0</v>
      </c>
      <c r="S3335" s="17"/>
      <c r="T3335" s="18" t="n">
        <f aca="false">+L3335-K3335</f>
        <v>0.00694444444444444</v>
      </c>
      <c r="U3335" s="18" t="n">
        <f aca="false">+T3335*P3335</f>
        <v>2.10416666666667</v>
      </c>
      <c r="V3335" s="18"/>
    </row>
    <row r="3336" s="13" customFormat="true" ht="12" hidden="false" customHeight="false" outlineLevel="0" collapsed="false">
      <c r="A3336" s="12" t="n">
        <v>12181</v>
      </c>
      <c r="B3336" s="13" t="s">
        <v>706</v>
      </c>
      <c r="C3336" s="13" t="s">
        <v>316</v>
      </c>
      <c r="D3336" s="13" t="n">
        <v>1</v>
      </c>
      <c r="E3336" s="13" t="n">
        <v>631</v>
      </c>
      <c r="F3336" s="13" t="s">
        <v>708</v>
      </c>
      <c r="G3336" s="13" t="s">
        <v>26</v>
      </c>
      <c r="H3336" s="13" t="s">
        <v>30</v>
      </c>
      <c r="I3336" s="13" t="n">
        <v>1</v>
      </c>
      <c r="J3336" s="13" t="n">
        <v>4566</v>
      </c>
      <c r="K3336" s="14" t="n">
        <v>0.472222222222222</v>
      </c>
      <c r="L3336" s="15" t="n">
        <v>0.479166666666667</v>
      </c>
      <c r="M3336" s="16" t="n">
        <f aca="false">VLOOKUP(E3336,'Esp. percorsi al 18-10-22'!C:J,8,FALSE())</f>
        <v>5.573880537161</v>
      </c>
      <c r="N3336" s="16"/>
      <c r="O3336" s="16"/>
      <c r="P3336" s="13" t="n">
        <v>5</v>
      </c>
      <c r="Q3336" s="17" t="n">
        <f aca="false">+M3336*P3336</f>
        <v>27.869402685805</v>
      </c>
      <c r="R3336" s="17" t="n">
        <f aca="false">+N3336*P3336</f>
        <v>0</v>
      </c>
      <c r="S3336" s="17"/>
      <c r="T3336" s="18" t="n">
        <f aca="false">+L3336-K3336</f>
        <v>0.00694444444444444</v>
      </c>
      <c r="U3336" s="18" t="n">
        <f aca="false">+T3336*P3336</f>
        <v>0.0347222222222222</v>
      </c>
      <c r="V3336" s="18"/>
    </row>
    <row r="3337" s="13" customFormat="true" ht="12" hidden="false" customHeight="false" outlineLevel="0" collapsed="false">
      <c r="A3337" s="12" t="n">
        <v>12152</v>
      </c>
      <c r="B3337" s="13" t="s">
        <v>706</v>
      </c>
      <c r="C3337" s="13" t="s">
        <v>316</v>
      </c>
      <c r="D3337" s="13" t="n">
        <v>1</v>
      </c>
      <c r="E3337" s="13" t="n">
        <v>631</v>
      </c>
      <c r="F3337" s="13" t="s">
        <v>708</v>
      </c>
      <c r="G3337" s="13" t="s">
        <v>24</v>
      </c>
      <c r="H3337" s="13" t="s">
        <v>25</v>
      </c>
      <c r="I3337" s="13" t="n">
        <v>1</v>
      </c>
      <c r="J3337" s="13" t="n">
        <v>1353</v>
      </c>
      <c r="K3337" s="14" t="n">
        <v>0.520833333333333</v>
      </c>
      <c r="L3337" s="15" t="n">
        <v>0.527777777777778</v>
      </c>
      <c r="M3337" s="16" t="n">
        <f aca="false">VLOOKUP(E3337,'Esp. percorsi al 18-10-22'!C:J,8,FALSE())</f>
        <v>5.573880537161</v>
      </c>
      <c r="N3337" s="16"/>
      <c r="O3337" s="16"/>
      <c r="P3337" s="13" t="n">
        <v>303</v>
      </c>
      <c r="Q3337" s="17" t="n">
        <f aca="false">+M3337*P3337</f>
        <v>1688.88580275978</v>
      </c>
      <c r="R3337" s="17" t="n">
        <f aca="false">+N3337*P3337</f>
        <v>0</v>
      </c>
      <c r="S3337" s="17"/>
      <c r="T3337" s="18" t="n">
        <f aca="false">+L3337-K3337</f>
        <v>0.00694444444444444</v>
      </c>
      <c r="U3337" s="18" t="n">
        <f aca="false">+T3337*P3337</f>
        <v>2.10416666666667</v>
      </c>
      <c r="V3337" s="18"/>
    </row>
    <row r="3338" s="13" customFormat="true" ht="12" hidden="false" customHeight="false" outlineLevel="0" collapsed="false">
      <c r="A3338" s="12" t="n">
        <v>12153</v>
      </c>
      <c r="B3338" s="13" t="s">
        <v>706</v>
      </c>
      <c r="C3338" s="13" t="s">
        <v>316</v>
      </c>
      <c r="D3338" s="13" t="n">
        <v>1</v>
      </c>
      <c r="E3338" s="13" t="n">
        <v>631</v>
      </c>
      <c r="F3338" s="13" t="s">
        <v>708</v>
      </c>
      <c r="G3338" s="13" t="s">
        <v>24</v>
      </c>
      <c r="H3338" s="13" t="s">
        <v>25</v>
      </c>
      <c r="I3338" s="13" t="n">
        <v>1</v>
      </c>
      <c r="J3338" s="13" t="n">
        <v>1354</v>
      </c>
      <c r="K3338" s="14" t="n">
        <v>0.524305555555556</v>
      </c>
      <c r="L3338" s="15" t="n">
        <v>0.53125</v>
      </c>
      <c r="M3338" s="16" t="n">
        <f aca="false">VLOOKUP(E3338,'Esp. percorsi al 18-10-22'!C:J,8,FALSE())</f>
        <v>5.573880537161</v>
      </c>
      <c r="N3338" s="16"/>
      <c r="O3338" s="16"/>
      <c r="P3338" s="13" t="n">
        <v>303</v>
      </c>
      <c r="Q3338" s="17" t="n">
        <f aca="false">+M3338*P3338</f>
        <v>1688.88580275978</v>
      </c>
      <c r="R3338" s="17" t="n">
        <f aca="false">+N3338*P3338</f>
        <v>0</v>
      </c>
      <c r="S3338" s="17"/>
      <c r="T3338" s="18" t="n">
        <f aca="false">+L3338-K3338</f>
        <v>0.00694444444444444</v>
      </c>
      <c r="U3338" s="18" t="n">
        <f aca="false">+T3338*P3338</f>
        <v>2.10416666666667</v>
      </c>
      <c r="V3338" s="18"/>
    </row>
    <row r="3339" s="13" customFormat="true" ht="12" hidden="false" customHeight="false" outlineLevel="0" collapsed="false">
      <c r="A3339" s="12" t="n">
        <v>12170</v>
      </c>
      <c r="B3339" s="13" t="s">
        <v>706</v>
      </c>
      <c r="C3339" s="13" t="s">
        <v>316</v>
      </c>
      <c r="D3339" s="13" t="n">
        <v>1</v>
      </c>
      <c r="E3339" s="13" t="n">
        <v>631</v>
      </c>
      <c r="F3339" s="13" t="s">
        <v>708</v>
      </c>
      <c r="G3339" s="13" t="s">
        <v>24</v>
      </c>
      <c r="H3339" s="13" t="s">
        <v>29</v>
      </c>
      <c r="I3339" s="13" t="n">
        <v>1</v>
      </c>
      <c r="J3339" s="13" t="n">
        <v>2163</v>
      </c>
      <c r="K3339" s="14" t="n">
        <v>0.53125</v>
      </c>
      <c r="L3339" s="15" t="n">
        <v>0.538194444444444</v>
      </c>
      <c r="M3339" s="16" t="n">
        <f aca="false">VLOOKUP(E3339,'Esp. percorsi al 18-10-22'!C:J,8,FALSE())</f>
        <v>5.573880537161</v>
      </c>
      <c r="N3339" s="16"/>
      <c r="O3339" s="16"/>
      <c r="P3339" s="13" t="n">
        <v>57</v>
      </c>
      <c r="Q3339" s="17" t="n">
        <f aca="false">+M3339*P3339</f>
        <v>317.711190618177</v>
      </c>
      <c r="R3339" s="17" t="n">
        <f aca="false">+N3339*P3339</f>
        <v>0</v>
      </c>
      <c r="S3339" s="17"/>
      <c r="T3339" s="18" t="n">
        <f aca="false">+L3339-K3339</f>
        <v>0.00694444444444444</v>
      </c>
      <c r="U3339" s="18" t="n">
        <f aca="false">+T3339*P3339</f>
        <v>0.395833333333333</v>
      </c>
      <c r="V3339" s="18"/>
    </row>
    <row r="3340" s="13" customFormat="true" ht="12" hidden="false" customHeight="false" outlineLevel="0" collapsed="false">
      <c r="A3340" s="12" t="n">
        <v>18784</v>
      </c>
      <c r="B3340" s="13" t="s">
        <v>706</v>
      </c>
      <c r="C3340" s="13" t="s">
        <v>316</v>
      </c>
      <c r="D3340" s="13" t="n">
        <v>1</v>
      </c>
      <c r="E3340" s="13" t="n">
        <v>631</v>
      </c>
      <c r="F3340" s="13" t="s">
        <v>708</v>
      </c>
      <c r="G3340" s="13" t="s">
        <v>24</v>
      </c>
      <c r="H3340" s="13" t="s">
        <v>25</v>
      </c>
      <c r="I3340" s="13" t="n">
        <v>1</v>
      </c>
      <c r="J3340" s="13" t="n">
        <v>1355</v>
      </c>
      <c r="K3340" s="14" t="n">
        <v>0.555555555555556</v>
      </c>
      <c r="L3340" s="15" t="n">
        <v>0.5625</v>
      </c>
      <c r="M3340" s="16" t="n">
        <f aca="false">VLOOKUP(E3340,'Esp. percorsi al 18-10-22'!C:J,8,FALSE())</f>
        <v>5.573880537161</v>
      </c>
      <c r="N3340" s="16"/>
      <c r="O3340" s="16"/>
      <c r="P3340" s="13" t="n">
        <v>303</v>
      </c>
      <c r="Q3340" s="17" t="n">
        <f aca="false">+M3340*P3340</f>
        <v>1688.88580275978</v>
      </c>
      <c r="R3340" s="17" t="n">
        <f aca="false">+N3340*P3340</f>
        <v>0</v>
      </c>
      <c r="S3340" s="17"/>
      <c r="T3340" s="18" t="n">
        <f aca="false">+L3340-K3340</f>
        <v>0.00694444444444444</v>
      </c>
      <c r="U3340" s="18" t="n">
        <f aca="false">+T3340*P3340</f>
        <v>2.10416666666667</v>
      </c>
      <c r="V3340" s="18"/>
    </row>
    <row r="3341" s="13" customFormat="true" ht="12" hidden="false" customHeight="false" outlineLevel="0" collapsed="false">
      <c r="A3341" s="12" t="n">
        <v>12178</v>
      </c>
      <c r="B3341" s="13" t="s">
        <v>706</v>
      </c>
      <c r="C3341" s="13" t="s">
        <v>316</v>
      </c>
      <c r="D3341" s="13" t="n">
        <v>1</v>
      </c>
      <c r="E3341" s="13" t="n">
        <v>631</v>
      </c>
      <c r="F3341" s="13" t="s">
        <v>708</v>
      </c>
      <c r="G3341" s="13" t="s">
        <v>77</v>
      </c>
      <c r="H3341" s="13" t="s">
        <v>25</v>
      </c>
      <c r="I3341" s="13" t="n">
        <v>1</v>
      </c>
      <c r="J3341" s="13" t="n">
        <v>3115</v>
      </c>
      <c r="K3341" s="14" t="n">
        <v>0.569444444444444</v>
      </c>
      <c r="L3341" s="15" t="n">
        <v>0.576388888888889</v>
      </c>
      <c r="M3341" s="16" t="n">
        <f aca="false">VLOOKUP(E3341,'Esp. percorsi al 18-10-22'!C:J,8,FALSE())</f>
        <v>5.573880537161</v>
      </c>
      <c r="N3341" s="16"/>
      <c r="O3341" s="16"/>
      <c r="P3341" s="13" t="n">
        <v>77</v>
      </c>
      <c r="Q3341" s="17" t="n">
        <f aca="false">+M3341*P3341</f>
        <v>429.188801361397</v>
      </c>
      <c r="R3341" s="17" t="n">
        <f aca="false">+N3341*P3341</f>
        <v>0</v>
      </c>
      <c r="S3341" s="17"/>
      <c r="T3341" s="18" t="n">
        <f aca="false">+L3341-K3341</f>
        <v>0.00694444444444444</v>
      </c>
      <c r="U3341" s="18" t="n">
        <f aca="false">+T3341*P3341</f>
        <v>0.534722222222222</v>
      </c>
      <c r="V3341" s="18"/>
    </row>
    <row r="3342" s="13" customFormat="true" ht="12" hidden="false" customHeight="false" outlineLevel="0" collapsed="false">
      <c r="A3342" s="12" t="n">
        <v>12179</v>
      </c>
      <c r="B3342" s="13" t="s">
        <v>706</v>
      </c>
      <c r="C3342" s="13" t="s">
        <v>316</v>
      </c>
      <c r="D3342" s="13" t="n">
        <v>1</v>
      </c>
      <c r="E3342" s="13" t="n">
        <v>631</v>
      </c>
      <c r="F3342" s="13" t="s">
        <v>708</v>
      </c>
      <c r="G3342" s="13" t="s">
        <v>42</v>
      </c>
      <c r="H3342" s="13" t="n">
        <v>6</v>
      </c>
      <c r="I3342" s="13" t="n">
        <v>1</v>
      </c>
      <c r="J3342" s="13" t="n">
        <v>4292</v>
      </c>
      <c r="K3342" s="14" t="n">
        <v>0.569444444444444</v>
      </c>
      <c r="L3342" s="15" t="n">
        <v>0.576388888888889</v>
      </c>
      <c r="M3342" s="16" t="n">
        <f aca="false">VLOOKUP(E3342,'Esp. percorsi al 18-10-22'!C:J,8,FALSE())</f>
        <v>5.573880537161</v>
      </c>
      <c r="N3342" s="16"/>
      <c r="O3342" s="16"/>
      <c r="P3342" s="13" t="n">
        <v>37</v>
      </c>
      <c r="Q3342" s="17" t="n">
        <f aca="false">+M3342*P3342</f>
        <v>206.233579874957</v>
      </c>
      <c r="R3342" s="17" t="n">
        <f aca="false">+N3342*P3342</f>
        <v>0</v>
      </c>
      <c r="S3342" s="17"/>
      <c r="T3342" s="18" t="n">
        <f aca="false">+L3342-K3342</f>
        <v>0.00694444444444444</v>
      </c>
      <c r="U3342" s="18" t="n">
        <f aca="false">+T3342*P3342</f>
        <v>0.256944444444444</v>
      </c>
      <c r="V3342" s="18"/>
    </row>
    <row r="3343" s="13" customFormat="true" ht="12" hidden="false" customHeight="false" outlineLevel="0" collapsed="false">
      <c r="A3343" s="12" t="n">
        <v>18780</v>
      </c>
      <c r="B3343" s="13" t="s">
        <v>706</v>
      </c>
      <c r="C3343" s="13" t="s">
        <v>316</v>
      </c>
      <c r="D3343" s="13" t="n">
        <v>1</v>
      </c>
      <c r="E3343" s="13" t="n">
        <v>631</v>
      </c>
      <c r="F3343" s="13" t="s">
        <v>708</v>
      </c>
      <c r="G3343" s="13" t="s">
        <v>42</v>
      </c>
      <c r="H3343" s="19" t="s">
        <v>27</v>
      </c>
      <c r="I3343" s="13" t="n">
        <v>1</v>
      </c>
      <c r="J3343" s="13" t="n">
        <v>1356</v>
      </c>
      <c r="K3343" s="14" t="n">
        <v>0.576388888888889</v>
      </c>
      <c r="L3343" s="15" t="n">
        <v>0.583333333333333</v>
      </c>
      <c r="M3343" s="16" t="n">
        <f aca="false">VLOOKUP(E3343,'Esp. percorsi al 18-10-22'!C:J,8,FALSE())</f>
        <v>5.573880537161</v>
      </c>
      <c r="N3343" s="16"/>
      <c r="O3343" s="16"/>
      <c r="P3343" s="13" t="n">
        <v>189</v>
      </c>
      <c r="Q3343" s="17" t="n">
        <f aca="false">+M3343*P3343</f>
        <v>1053.46342152343</v>
      </c>
      <c r="R3343" s="17" t="n">
        <f aca="false">+N3343*P3343</f>
        <v>0</v>
      </c>
      <c r="S3343" s="17"/>
      <c r="T3343" s="18" t="n">
        <f aca="false">+L3343-K3343</f>
        <v>0.00694444444444444</v>
      </c>
      <c r="U3343" s="18" t="n">
        <f aca="false">+T3343*P3343</f>
        <v>1.3125</v>
      </c>
      <c r="V3343" s="18"/>
    </row>
    <row r="3344" s="13" customFormat="true" ht="12" hidden="false" customHeight="false" outlineLevel="0" collapsed="false">
      <c r="A3344" s="12" t="n">
        <v>12182</v>
      </c>
      <c r="B3344" s="13" t="s">
        <v>706</v>
      </c>
      <c r="C3344" s="13" t="s">
        <v>316</v>
      </c>
      <c r="D3344" s="13" t="n">
        <v>1</v>
      </c>
      <c r="E3344" s="13" t="n">
        <v>631</v>
      </c>
      <c r="F3344" s="13" t="s">
        <v>708</v>
      </c>
      <c r="G3344" s="13" t="s">
        <v>26</v>
      </c>
      <c r="H3344" s="13" t="s">
        <v>30</v>
      </c>
      <c r="I3344" s="13" t="n">
        <v>1</v>
      </c>
      <c r="J3344" s="13" t="n">
        <v>4567</v>
      </c>
      <c r="K3344" s="14" t="n">
        <v>0.583333333333333</v>
      </c>
      <c r="L3344" s="15" t="n">
        <v>0.590277777777778</v>
      </c>
      <c r="M3344" s="16" t="n">
        <f aca="false">VLOOKUP(E3344,'Esp. percorsi al 18-10-22'!C:J,8,FALSE())</f>
        <v>5.573880537161</v>
      </c>
      <c r="N3344" s="16"/>
      <c r="O3344" s="16"/>
      <c r="P3344" s="13" t="n">
        <v>5</v>
      </c>
      <c r="Q3344" s="17" t="n">
        <f aca="false">+M3344*P3344</f>
        <v>27.869402685805</v>
      </c>
      <c r="R3344" s="17" t="n">
        <f aca="false">+N3344*P3344</f>
        <v>0</v>
      </c>
      <c r="S3344" s="17"/>
      <c r="T3344" s="18" t="n">
        <f aca="false">+L3344-K3344</f>
        <v>0.00694444444444444</v>
      </c>
      <c r="U3344" s="18" t="n">
        <f aca="false">+T3344*P3344</f>
        <v>0.0347222222222222</v>
      </c>
      <c r="V3344" s="18"/>
    </row>
    <row r="3345" s="13" customFormat="true" ht="12" hidden="false" customHeight="false" outlineLevel="0" collapsed="false">
      <c r="A3345" s="12" t="n">
        <v>12156</v>
      </c>
      <c r="B3345" s="13" t="s">
        <v>706</v>
      </c>
      <c r="C3345" s="13" t="s">
        <v>316</v>
      </c>
      <c r="D3345" s="13" t="n">
        <v>1</v>
      </c>
      <c r="E3345" s="13" t="n">
        <v>631</v>
      </c>
      <c r="F3345" s="13" t="s">
        <v>708</v>
      </c>
      <c r="G3345" s="13" t="s">
        <v>24</v>
      </c>
      <c r="H3345" s="13" t="s">
        <v>25</v>
      </c>
      <c r="I3345" s="13" t="n">
        <v>1</v>
      </c>
      <c r="J3345" s="13" t="n">
        <v>1358</v>
      </c>
      <c r="K3345" s="14" t="n">
        <v>0.597222222222222</v>
      </c>
      <c r="L3345" s="15" t="n">
        <v>0.604166666666667</v>
      </c>
      <c r="M3345" s="16" t="n">
        <f aca="false">VLOOKUP(E3345,'Esp. percorsi al 18-10-22'!C:J,8,FALSE())</f>
        <v>5.573880537161</v>
      </c>
      <c r="N3345" s="16"/>
      <c r="O3345" s="16"/>
      <c r="P3345" s="13" t="n">
        <v>303</v>
      </c>
      <c r="Q3345" s="17" t="n">
        <f aca="false">+M3345*P3345</f>
        <v>1688.88580275978</v>
      </c>
      <c r="R3345" s="17" t="n">
        <f aca="false">+N3345*P3345</f>
        <v>0</v>
      </c>
      <c r="S3345" s="17"/>
      <c r="T3345" s="18" t="n">
        <f aca="false">+L3345-K3345</f>
        <v>0.00694444444444444</v>
      </c>
      <c r="U3345" s="18" t="n">
        <f aca="false">+T3345*P3345</f>
        <v>2.10416666666667</v>
      </c>
      <c r="V3345" s="18"/>
    </row>
    <row r="3346" s="13" customFormat="true" ht="12" hidden="false" customHeight="false" outlineLevel="0" collapsed="false">
      <c r="A3346" s="12" t="n">
        <v>13967</v>
      </c>
      <c r="B3346" s="13" t="s">
        <v>706</v>
      </c>
      <c r="C3346" s="13" t="s">
        <v>316</v>
      </c>
      <c r="D3346" s="13" t="n">
        <v>1</v>
      </c>
      <c r="E3346" s="13" t="n">
        <v>631</v>
      </c>
      <c r="F3346" s="13" t="s">
        <v>708</v>
      </c>
      <c r="G3346" s="13" t="s">
        <v>24</v>
      </c>
      <c r="H3346" s="13" t="s">
        <v>29</v>
      </c>
      <c r="I3346" s="13" t="n">
        <v>1</v>
      </c>
      <c r="J3346" s="13" t="n">
        <v>2164</v>
      </c>
      <c r="K3346" s="14" t="n">
        <v>0.607638888888889</v>
      </c>
      <c r="L3346" s="15" t="n">
        <v>0.613194444444444</v>
      </c>
      <c r="M3346" s="16" t="n">
        <f aca="false">VLOOKUP(E3346,'Esp. percorsi al 18-10-22'!C:J,8,FALSE())</f>
        <v>5.573880537161</v>
      </c>
      <c r="N3346" s="16"/>
      <c r="O3346" s="16"/>
      <c r="P3346" s="13" t="n">
        <v>57</v>
      </c>
      <c r="Q3346" s="17" t="n">
        <f aca="false">+M3346*P3346</f>
        <v>317.711190618177</v>
      </c>
      <c r="R3346" s="17" t="n">
        <f aca="false">+N3346*P3346</f>
        <v>0</v>
      </c>
      <c r="S3346" s="17"/>
      <c r="T3346" s="18" t="n">
        <f aca="false">+L3346-K3346</f>
        <v>0.00555555555555556</v>
      </c>
      <c r="U3346" s="18" t="n">
        <f aca="false">+T3346*P3346</f>
        <v>0.316666666666667</v>
      </c>
      <c r="V3346" s="18"/>
    </row>
    <row r="3347" s="13" customFormat="true" ht="12" hidden="false" customHeight="false" outlineLevel="0" collapsed="false">
      <c r="A3347" s="12" t="n">
        <v>12157</v>
      </c>
      <c r="B3347" s="13" t="s">
        <v>706</v>
      </c>
      <c r="C3347" s="13" t="s">
        <v>316</v>
      </c>
      <c r="D3347" s="13" t="n">
        <v>1</v>
      </c>
      <c r="E3347" s="13" t="n">
        <v>631</v>
      </c>
      <c r="F3347" s="13" t="s">
        <v>708</v>
      </c>
      <c r="G3347" s="13" t="s">
        <v>24</v>
      </c>
      <c r="H3347" s="13" t="s">
        <v>25</v>
      </c>
      <c r="I3347" s="13" t="n">
        <v>1</v>
      </c>
      <c r="J3347" s="13" t="n">
        <v>1359</v>
      </c>
      <c r="K3347" s="14" t="n">
        <v>0.618055555555556</v>
      </c>
      <c r="L3347" s="15" t="n">
        <v>0.625</v>
      </c>
      <c r="M3347" s="16" t="n">
        <f aca="false">VLOOKUP(E3347,'Esp. percorsi al 18-10-22'!C:J,8,FALSE())</f>
        <v>5.573880537161</v>
      </c>
      <c r="N3347" s="16"/>
      <c r="O3347" s="16"/>
      <c r="P3347" s="13" t="n">
        <v>303</v>
      </c>
      <c r="Q3347" s="17" t="n">
        <f aca="false">+M3347*P3347</f>
        <v>1688.88580275978</v>
      </c>
      <c r="R3347" s="17" t="n">
        <f aca="false">+N3347*P3347</f>
        <v>0</v>
      </c>
      <c r="S3347" s="17"/>
      <c r="T3347" s="18" t="n">
        <f aca="false">+L3347-K3347</f>
        <v>0.00694444444444444</v>
      </c>
      <c r="U3347" s="18" t="n">
        <f aca="false">+T3347*P3347</f>
        <v>2.10416666666667</v>
      </c>
      <c r="V3347" s="18"/>
    </row>
    <row r="3348" s="13" customFormat="true" ht="12" hidden="false" customHeight="false" outlineLevel="0" collapsed="false">
      <c r="A3348" s="12" t="n">
        <v>17638</v>
      </c>
      <c r="B3348" s="13" t="s">
        <v>706</v>
      </c>
      <c r="C3348" s="13" t="s">
        <v>316</v>
      </c>
      <c r="D3348" s="13" t="n">
        <v>1</v>
      </c>
      <c r="E3348" s="13" t="n">
        <v>631</v>
      </c>
      <c r="F3348" s="13" t="s">
        <v>708</v>
      </c>
      <c r="G3348" s="13" t="s">
        <v>24</v>
      </c>
      <c r="H3348" s="13" t="s">
        <v>25</v>
      </c>
      <c r="I3348" s="13" t="n">
        <v>1</v>
      </c>
      <c r="J3348" s="13" t="n">
        <v>1360</v>
      </c>
      <c r="K3348" s="14" t="n">
        <v>0.645833333333333</v>
      </c>
      <c r="L3348" s="15" t="n">
        <v>0.652777777777778</v>
      </c>
      <c r="M3348" s="16" t="n">
        <f aca="false">VLOOKUP(E3348,'Esp. percorsi al 18-10-22'!C:J,8,FALSE())</f>
        <v>5.573880537161</v>
      </c>
      <c r="N3348" s="16"/>
      <c r="O3348" s="16"/>
      <c r="P3348" s="13" t="n">
        <v>303</v>
      </c>
      <c r="Q3348" s="17" t="n">
        <f aca="false">+M3348*P3348</f>
        <v>1688.88580275978</v>
      </c>
      <c r="R3348" s="17" t="n">
        <f aca="false">+N3348*P3348</f>
        <v>0</v>
      </c>
      <c r="S3348" s="17"/>
      <c r="T3348" s="18" t="n">
        <f aca="false">+L3348-K3348</f>
        <v>0.00694444444444444</v>
      </c>
      <c r="U3348" s="18" t="n">
        <f aca="false">+T3348*P3348</f>
        <v>2.10416666666667</v>
      </c>
      <c r="V3348" s="18"/>
    </row>
    <row r="3349" s="13" customFormat="true" ht="12" hidden="false" customHeight="false" outlineLevel="0" collapsed="false">
      <c r="A3349" s="12" t="n">
        <v>12159</v>
      </c>
      <c r="B3349" s="13" t="s">
        <v>706</v>
      </c>
      <c r="C3349" s="13" t="s">
        <v>316</v>
      </c>
      <c r="D3349" s="13" t="n">
        <v>1</v>
      </c>
      <c r="E3349" s="13" t="n">
        <v>631</v>
      </c>
      <c r="F3349" s="13" t="s">
        <v>708</v>
      </c>
      <c r="G3349" s="13" t="s">
        <v>24</v>
      </c>
      <c r="H3349" s="13" t="s">
        <v>25</v>
      </c>
      <c r="I3349" s="13" t="n">
        <v>1</v>
      </c>
      <c r="J3349" s="13" t="n">
        <v>1361</v>
      </c>
      <c r="K3349" s="14" t="n">
        <v>0.663194444444444</v>
      </c>
      <c r="L3349" s="15" t="n">
        <v>0.670138888888889</v>
      </c>
      <c r="M3349" s="16" t="n">
        <f aca="false">VLOOKUP(E3349,'Esp. percorsi al 18-10-22'!C:J,8,FALSE())</f>
        <v>5.573880537161</v>
      </c>
      <c r="N3349" s="16"/>
      <c r="O3349" s="16"/>
      <c r="P3349" s="13" t="n">
        <v>303</v>
      </c>
      <c r="Q3349" s="17" t="n">
        <f aca="false">+M3349*P3349</f>
        <v>1688.88580275978</v>
      </c>
      <c r="R3349" s="17" t="n">
        <f aca="false">+N3349*P3349</f>
        <v>0</v>
      </c>
      <c r="S3349" s="17"/>
      <c r="T3349" s="18" t="n">
        <f aca="false">+L3349-K3349</f>
        <v>0.00694444444444444</v>
      </c>
      <c r="U3349" s="18" t="n">
        <f aca="false">+T3349*P3349</f>
        <v>2.10416666666667</v>
      </c>
      <c r="V3349" s="18"/>
    </row>
    <row r="3350" s="13" customFormat="true" ht="12" hidden="false" customHeight="false" outlineLevel="0" collapsed="false">
      <c r="A3350" s="12" t="n">
        <v>12183</v>
      </c>
      <c r="B3350" s="13" t="s">
        <v>706</v>
      </c>
      <c r="C3350" s="13" t="s">
        <v>316</v>
      </c>
      <c r="D3350" s="13" t="n">
        <v>1</v>
      </c>
      <c r="E3350" s="13" t="n">
        <v>631</v>
      </c>
      <c r="F3350" s="13" t="s">
        <v>708</v>
      </c>
      <c r="G3350" s="13" t="s">
        <v>26</v>
      </c>
      <c r="H3350" s="13" t="s">
        <v>30</v>
      </c>
      <c r="I3350" s="13" t="n">
        <v>1</v>
      </c>
      <c r="J3350" s="13" t="n">
        <v>4568</v>
      </c>
      <c r="K3350" s="14" t="n">
        <v>0.701388888888889</v>
      </c>
      <c r="L3350" s="15" t="n">
        <v>0.708333333333333</v>
      </c>
      <c r="M3350" s="16" t="n">
        <f aca="false">VLOOKUP(E3350,'Esp. percorsi al 18-10-22'!C:J,8,FALSE())</f>
        <v>5.573880537161</v>
      </c>
      <c r="N3350" s="16"/>
      <c r="O3350" s="16"/>
      <c r="P3350" s="13" t="n">
        <v>5</v>
      </c>
      <c r="Q3350" s="17" t="n">
        <f aca="false">+M3350*P3350</f>
        <v>27.869402685805</v>
      </c>
      <c r="R3350" s="17" t="n">
        <f aca="false">+N3350*P3350</f>
        <v>0</v>
      </c>
      <c r="S3350" s="17"/>
      <c r="T3350" s="18" t="n">
        <f aca="false">+L3350-K3350</f>
        <v>0.00694444444444444</v>
      </c>
      <c r="U3350" s="18" t="n">
        <f aca="false">+T3350*P3350</f>
        <v>0.0347222222222222</v>
      </c>
      <c r="V3350" s="18"/>
    </row>
    <row r="3351" s="13" customFormat="true" ht="12" hidden="false" customHeight="false" outlineLevel="0" collapsed="false">
      <c r="A3351" s="12" t="n">
        <v>12172</v>
      </c>
      <c r="B3351" s="13" t="s">
        <v>706</v>
      </c>
      <c r="C3351" s="13" t="s">
        <v>316</v>
      </c>
      <c r="D3351" s="13" t="n">
        <v>1</v>
      </c>
      <c r="E3351" s="13" t="n">
        <v>631</v>
      </c>
      <c r="F3351" s="13" t="s">
        <v>708</v>
      </c>
      <c r="G3351" s="13" t="s">
        <v>24</v>
      </c>
      <c r="H3351" s="13" t="s">
        <v>29</v>
      </c>
      <c r="I3351" s="13" t="n">
        <v>1</v>
      </c>
      <c r="J3351" s="13" t="n">
        <v>2165</v>
      </c>
      <c r="K3351" s="14" t="n">
        <v>0.725694444444444</v>
      </c>
      <c r="L3351" s="15" t="n">
        <v>0.732638888888889</v>
      </c>
      <c r="M3351" s="16" t="n">
        <f aca="false">VLOOKUP(E3351,'Esp. percorsi al 18-10-22'!C:J,8,FALSE())</f>
        <v>5.573880537161</v>
      </c>
      <c r="N3351" s="16"/>
      <c r="O3351" s="16"/>
      <c r="P3351" s="13" t="n">
        <v>57</v>
      </c>
      <c r="Q3351" s="17" t="n">
        <f aca="false">+M3351*P3351</f>
        <v>317.711190618177</v>
      </c>
      <c r="R3351" s="17" t="n">
        <f aca="false">+N3351*P3351</f>
        <v>0</v>
      </c>
      <c r="S3351" s="17"/>
      <c r="T3351" s="18" t="n">
        <f aca="false">+L3351-K3351</f>
        <v>0.00694444444444444</v>
      </c>
      <c r="U3351" s="18" t="n">
        <f aca="false">+T3351*P3351</f>
        <v>0.395833333333333</v>
      </c>
      <c r="V3351" s="18"/>
    </row>
    <row r="3352" s="13" customFormat="true" ht="12" hidden="false" customHeight="false" outlineLevel="0" collapsed="false">
      <c r="A3352" s="12" t="n">
        <v>12465</v>
      </c>
      <c r="B3352" s="13" t="s">
        <v>706</v>
      </c>
      <c r="C3352" s="13" t="s">
        <v>316</v>
      </c>
      <c r="D3352" s="13" t="n">
        <v>1</v>
      </c>
      <c r="E3352" s="13" t="n">
        <v>631</v>
      </c>
      <c r="F3352" s="13" t="s">
        <v>708</v>
      </c>
      <c r="G3352" s="13" t="s">
        <v>42</v>
      </c>
      <c r="H3352" s="13" t="n">
        <v>3</v>
      </c>
      <c r="I3352" s="13" t="n">
        <v>1</v>
      </c>
      <c r="J3352" s="13" t="n">
        <v>3103</v>
      </c>
      <c r="K3352" s="14" t="n">
        <v>0.732638888888889</v>
      </c>
      <c r="L3352" s="15" t="n">
        <v>0.739583333333333</v>
      </c>
      <c r="M3352" s="16" t="n">
        <f aca="false">VLOOKUP(E3352,'Esp. percorsi al 18-10-22'!C:J,8,FALSE())</f>
        <v>5.573880537161</v>
      </c>
      <c r="N3352" s="16"/>
      <c r="O3352" s="16"/>
      <c r="P3352" s="13" t="n">
        <v>38</v>
      </c>
      <c r="Q3352" s="17" t="n">
        <f aca="false">+M3352*P3352</f>
        <v>211.807460412118</v>
      </c>
      <c r="R3352" s="17" t="n">
        <f aca="false">+N3352*P3352</f>
        <v>0</v>
      </c>
      <c r="S3352" s="17"/>
      <c r="T3352" s="18" t="n">
        <f aca="false">+L3352-K3352</f>
        <v>0.00694444444444444</v>
      </c>
      <c r="U3352" s="18" t="n">
        <f aca="false">+T3352*P3352</f>
        <v>0.263888888888889</v>
      </c>
      <c r="V3352" s="18"/>
    </row>
    <row r="3353" s="13" customFormat="true" ht="12" hidden="false" customHeight="false" outlineLevel="0" collapsed="false">
      <c r="A3353" s="12" t="n">
        <v>12160</v>
      </c>
      <c r="B3353" s="13" t="s">
        <v>706</v>
      </c>
      <c r="C3353" s="13" t="s">
        <v>316</v>
      </c>
      <c r="D3353" s="13" t="n">
        <v>1</v>
      </c>
      <c r="E3353" s="13" t="n">
        <v>631</v>
      </c>
      <c r="F3353" s="13" t="s">
        <v>708</v>
      </c>
      <c r="G3353" s="13" t="s">
        <v>24</v>
      </c>
      <c r="H3353" s="13" t="s">
        <v>25</v>
      </c>
      <c r="I3353" s="13" t="n">
        <v>1</v>
      </c>
      <c r="J3353" s="13" t="n">
        <v>1362</v>
      </c>
      <c r="K3353" s="14" t="n">
        <v>0.739583333333333</v>
      </c>
      <c r="L3353" s="15" t="n">
        <v>0.746527777777778</v>
      </c>
      <c r="M3353" s="16" t="n">
        <f aca="false">VLOOKUP(E3353,'Esp. percorsi al 18-10-22'!C:J,8,FALSE())</f>
        <v>5.573880537161</v>
      </c>
      <c r="N3353" s="16"/>
      <c r="O3353" s="16"/>
      <c r="P3353" s="13" t="n">
        <v>303</v>
      </c>
      <c r="Q3353" s="17" t="n">
        <f aca="false">+M3353*P3353</f>
        <v>1688.88580275978</v>
      </c>
      <c r="R3353" s="17" t="n">
        <f aca="false">+N3353*P3353</f>
        <v>0</v>
      </c>
      <c r="S3353" s="17"/>
      <c r="T3353" s="18" t="n">
        <f aca="false">+L3353-K3353</f>
        <v>0.00694444444444444</v>
      </c>
      <c r="U3353" s="18" t="n">
        <f aca="false">+T3353*P3353</f>
        <v>2.10416666666667</v>
      </c>
      <c r="V3353" s="18"/>
    </row>
    <row r="3354" s="13" customFormat="true" ht="12" hidden="false" customHeight="false" outlineLevel="0" collapsed="false">
      <c r="A3354" s="12" t="n">
        <v>12173</v>
      </c>
      <c r="B3354" s="13" t="s">
        <v>706</v>
      </c>
      <c r="C3354" s="13" t="s">
        <v>316</v>
      </c>
      <c r="D3354" s="13" t="n">
        <v>1</v>
      </c>
      <c r="E3354" s="13" t="n">
        <v>631</v>
      </c>
      <c r="F3354" s="13" t="s">
        <v>708</v>
      </c>
      <c r="G3354" s="13" t="s">
        <v>24</v>
      </c>
      <c r="H3354" s="13" t="s">
        <v>29</v>
      </c>
      <c r="I3354" s="13" t="n">
        <v>1</v>
      </c>
      <c r="J3354" s="13" t="n">
        <v>2166</v>
      </c>
      <c r="K3354" s="14" t="n">
        <v>0.774305555555555</v>
      </c>
      <c r="L3354" s="15" t="n">
        <v>0.78125</v>
      </c>
      <c r="M3354" s="16" t="n">
        <f aca="false">VLOOKUP(E3354,'Esp. percorsi al 18-10-22'!C:J,8,FALSE())</f>
        <v>5.573880537161</v>
      </c>
      <c r="N3354" s="16"/>
      <c r="O3354" s="16"/>
      <c r="P3354" s="13" t="n">
        <v>57</v>
      </c>
      <c r="Q3354" s="17" t="n">
        <f aca="false">+M3354*P3354</f>
        <v>317.711190618177</v>
      </c>
      <c r="R3354" s="17" t="n">
        <f aca="false">+N3354*P3354</f>
        <v>0</v>
      </c>
      <c r="S3354" s="17"/>
      <c r="T3354" s="18" t="n">
        <f aca="false">+L3354-K3354</f>
        <v>0.00694444444444444</v>
      </c>
      <c r="U3354" s="18" t="n">
        <f aca="false">+T3354*P3354</f>
        <v>0.395833333333333</v>
      </c>
      <c r="V3354" s="18"/>
    </row>
    <row r="3355" s="13" customFormat="true" ht="12" hidden="false" customHeight="false" outlineLevel="0" collapsed="false">
      <c r="A3355" s="12" t="n">
        <v>12161</v>
      </c>
      <c r="B3355" s="13" t="s">
        <v>706</v>
      </c>
      <c r="C3355" s="13" t="s">
        <v>316</v>
      </c>
      <c r="D3355" s="13" t="n">
        <v>1</v>
      </c>
      <c r="E3355" s="13" t="n">
        <v>631</v>
      </c>
      <c r="F3355" s="13" t="s">
        <v>708</v>
      </c>
      <c r="G3355" s="13" t="s">
        <v>24</v>
      </c>
      <c r="H3355" s="13" t="s">
        <v>25</v>
      </c>
      <c r="I3355" s="13" t="n">
        <v>1</v>
      </c>
      <c r="J3355" s="13" t="n">
        <v>1363</v>
      </c>
      <c r="K3355" s="14" t="n">
        <v>0.791666666666667</v>
      </c>
      <c r="L3355" s="15" t="n">
        <v>0.798611111111111</v>
      </c>
      <c r="M3355" s="16" t="n">
        <f aca="false">VLOOKUP(E3355,'Esp. percorsi al 18-10-22'!C:J,8,FALSE())</f>
        <v>5.573880537161</v>
      </c>
      <c r="N3355" s="16"/>
      <c r="O3355" s="16"/>
      <c r="P3355" s="13" t="n">
        <v>303</v>
      </c>
      <c r="Q3355" s="17" t="n">
        <f aca="false">+M3355*P3355</f>
        <v>1688.88580275978</v>
      </c>
      <c r="R3355" s="17" t="n">
        <f aca="false">+N3355*P3355</f>
        <v>0</v>
      </c>
      <c r="S3355" s="17"/>
      <c r="T3355" s="18" t="n">
        <f aca="false">+L3355-K3355</f>
        <v>0.00694444444444444</v>
      </c>
      <c r="U3355" s="18" t="n">
        <f aca="false">+T3355*P3355</f>
        <v>2.10416666666667</v>
      </c>
      <c r="V3355" s="18"/>
    </row>
    <row r="3356" s="13" customFormat="true" ht="12" hidden="false" customHeight="false" outlineLevel="0" collapsed="false">
      <c r="A3356" s="12" t="n">
        <v>12162</v>
      </c>
      <c r="B3356" s="13" t="s">
        <v>706</v>
      </c>
      <c r="C3356" s="13" t="s">
        <v>316</v>
      </c>
      <c r="D3356" s="13" t="n">
        <v>1</v>
      </c>
      <c r="E3356" s="13" t="n">
        <v>631</v>
      </c>
      <c r="F3356" s="13" t="s">
        <v>708</v>
      </c>
      <c r="G3356" s="13" t="s">
        <v>24</v>
      </c>
      <c r="H3356" s="13" t="s">
        <v>25</v>
      </c>
      <c r="I3356" s="13" t="n">
        <v>1</v>
      </c>
      <c r="J3356" s="13" t="n">
        <v>1364</v>
      </c>
      <c r="K3356" s="14" t="n">
        <v>0.826388888888889</v>
      </c>
      <c r="L3356" s="15" t="n">
        <v>0.833333333333333</v>
      </c>
      <c r="M3356" s="16" t="n">
        <f aca="false">VLOOKUP(E3356,'Esp. percorsi al 18-10-22'!C:J,8,FALSE())</f>
        <v>5.573880537161</v>
      </c>
      <c r="N3356" s="16"/>
      <c r="O3356" s="16"/>
      <c r="P3356" s="13" t="n">
        <v>303</v>
      </c>
      <c r="Q3356" s="17" t="n">
        <f aca="false">+M3356*P3356</f>
        <v>1688.88580275978</v>
      </c>
      <c r="R3356" s="17" t="n">
        <f aca="false">+N3356*P3356</f>
        <v>0</v>
      </c>
      <c r="S3356" s="17"/>
      <c r="T3356" s="18" t="n">
        <f aca="false">+L3356-K3356</f>
        <v>0.00694444444444444</v>
      </c>
      <c r="U3356" s="18" t="n">
        <f aca="false">+T3356*P3356</f>
        <v>2.10416666666667</v>
      </c>
      <c r="V3356" s="18"/>
    </row>
    <row r="3357" s="13" customFormat="true" ht="12" hidden="false" customHeight="false" outlineLevel="0" collapsed="false">
      <c r="A3357" s="12" t="n">
        <v>12163</v>
      </c>
      <c r="B3357" s="13" t="s">
        <v>706</v>
      </c>
      <c r="C3357" s="13" t="s">
        <v>316</v>
      </c>
      <c r="D3357" s="13" t="n">
        <v>1</v>
      </c>
      <c r="E3357" s="13" t="n">
        <v>631</v>
      </c>
      <c r="F3357" s="13" t="s">
        <v>708</v>
      </c>
      <c r="G3357" s="13" t="s">
        <v>24</v>
      </c>
      <c r="H3357" s="13" t="s">
        <v>25</v>
      </c>
      <c r="I3357" s="13" t="n">
        <v>1</v>
      </c>
      <c r="J3357" s="13" t="n">
        <v>1365</v>
      </c>
      <c r="K3357" s="14" t="n">
        <v>0.868055555555555</v>
      </c>
      <c r="L3357" s="15" t="n">
        <v>0.875</v>
      </c>
      <c r="M3357" s="16" t="n">
        <f aca="false">VLOOKUP(E3357,'Esp. percorsi al 18-10-22'!C:J,8,FALSE())</f>
        <v>5.573880537161</v>
      </c>
      <c r="N3357" s="16"/>
      <c r="O3357" s="16"/>
      <c r="P3357" s="13" t="n">
        <v>303</v>
      </c>
      <c r="Q3357" s="17" t="n">
        <f aca="false">+M3357*P3357</f>
        <v>1688.88580275978</v>
      </c>
      <c r="R3357" s="17" t="n">
        <f aca="false">+N3357*P3357</f>
        <v>0</v>
      </c>
      <c r="S3357" s="17"/>
      <c r="T3357" s="18" t="n">
        <f aca="false">+L3357-K3357</f>
        <v>0.00694444444444444</v>
      </c>
      <c r="U3357" s="18" t="n">
        <f aca="false">+T3357*P3357</f>
        <v>2.10416666666667</v>
      </c>
      <c r="V3357" s="18"/>
    </row>
    <row r="3358" s="13" customFormat="true" ht="12" hidden="false" customHeight="false" outlineLevel="0" collapsed="false">
      <c r="A3358" s="12" t="n">
        <v>12175</v>
      </c>
      <c r="B3358" s="13" t="s">
        <v>706</v>
      </c>
      <c r="C3358" s="13" t="s">
        <v>316</v>
      </c>
      <c r="D3358" s="13" t="n">
        <v>1</v>
      </c>
      <c r="E3358" s="13" t="n">
        <v>631</v>
      </c>
      <c r="F3358" s="13" t="s">
        <v>708</v>
      </c>
      <c r="G3358" s="13" t="s">
        <v>24</v>
      </c>
      <c r="H3358" s="13" t="s">
        <v>29</v>
      </c>
      <c r="I3358" s="13" t="n">
        <v>1</v>
      </c>
      <c r="J3358" s="13" t="n">
        <v>2470</v>
      </c>
      <c r="K3358" s="14" t="n">
        <v>0.868055555555555</v>
      </c>
      <c r="L3358" s="15" t="n">
        <v>0.875</v>
      </c>
      <c r="M3358" s="16" t="n">
        <f aca="false">VLOOKUP(E3358,'Esp. percorsi al 18-10-22'!C:J,8,FALSE())</f>
        <v>5.573880537161</v>
      </c>
      <c r="N3358" s="16"/>
      <c r="O3358" s="16"/>
      <c r="P3358" s="13" t="n">
        <v>57</v>
      </c>
      <c r="Q3358" s="17" t="n">
        <f aca="false">+M3358*P3358</f>
        <v>317.711190618177</v>
      </c>
      <c r="R3358" s="17" t="n">
        <f aca="false">+N3358*P3358</f>
        <v>0</v>
      </c>
      <c r="S3358" s="17"/>
      <c r="T3358" s="18" t="n">
        <f aca="false">+L3358-K3358</f>
        <v>0.00694444444444444</v>
      </c>
      <c r="U3358" s="18" t="n">
        <f aca="false">+T3358*P3358</f>
        <v>0.395833333333333</v>
      </c>
      <c r="V3358" s="18"/>
    </row>
    <row r="3359" s="13" customFormat="true" ht="12" hidden="false" customHeight="false" outlineLevel="0" collapsed="false">
      <c r="A3359" s="12" t="n">
        <v>12174</v>
      </c>
      <c r="B3359" s="13" t="s">
        <v>706</v>
      </c>
      <c r="C3359" s="13" t="s">
        <v>316</v>
      </c>
      <c r="D3359" s="13" t="n">
        <v>1</v>
      </c>
      <c r="E3359" s="13" t="n">
        <v>631</v>
      </c>
      <c r="F3359" s="13" t="s">
        <v>708</v>
      </c>
      <c r="G3359" s="13" t="s">
        <v>24</v>
      </c>
      <c r="H3359" s="13" t="s">
        <v>29</v>
      </c>
      <c r="I3359" s="13" t="n">
        <v>1</v>
      </c>
      <c r="J3359" s="13" t="n">
        <v>2168</v>
      </c>
      <c r="K3359" s="14" t="n">
        <v>0.944444444444444</v>
      </c>
      <c r="L3359" s="15" t="n">
        <v>0.951388888888889</v>
      </c>
      <c r="M3359" s="16" t="n">
        <f aca="false">VLOOKUP(E3359,'Esp. percorsi al 18-10-22'!C:J,8,FALSE())</f>
        <v>5.573880537161</v>
      </c>
      <c r="N3359" s="16"/>
      <c r="O3359" s="16"/>
      <c r="P3359" s="13" t="n">
        <v>57</v>
      </c>
      <c r="Q3359" s="17" t="n">
        <f aca="false">+M3359*P3359</f>
        <v>317.711190618177</v>
      </c>
      <c r="R3359" s="17" t="n">
        <f aca="false">+N3359*P3359</f>
        <v>0</v>
      </c>
      <c r="S3359" s="17"/>
      <c r="T3359" s="18" t="n">
        <f aca="false">+L3359-K3359</f>
        <v>0.00694444444444444</v>
      </c>
      <c r="U3359" s="18" t="n">
        <f aca="false">+T3359*P3359</f>
        <v>0.395833333333333</v>
      </c>
      <c r="V3359" s="18"/>
    </row>
    <row r="3360" s="13" customFormat="true" ht="12" hidden="false" customHeight="false" outlineLevel="0" collapsed="false">
      <c r="A3360" s="12" t="n">
        <v>14059</v>
      </c>
      <c r="B3360" s="13" t="s">
        <v>706</v>
      </c>
      <c r="C3360" s="13" t="s">
        <v>316</v>
      </c>
      <c r="D3360" s="13" t="n">
        <v>1</v>
      </c>
      <c r="E3360" s="13" t="n">
        <v>631</v>
      </c>
      <c r="F3360" s="13" t="s">
        <v>708</v>
      </c>
      <c r="G3360" s="13" t="s">
        <v>24</v>
      </c>
      <c r="H3360" s="13" t="s">
        <v>25</v>
      </c>
      <c r="I3360" s="13" t="n">
        <v>1</v>
      </c>
      <c r="J3360" s="13" t="n">
        <v>1366</v>
      </c>
      <c r="K3360" s="14" t="n">
        <v>0.944444444444444</v>
      </c>
      <c r="L3360" s="15" t="n">
        <v>0.95</v>
      </c>
      <c r="M3360" s="16" t="n">
        <f aca="false">VLOOKUP(E3360,'Esp. percorsi al 18-10-22'!C:J,8,FALSE())</f>
        <v>5.573880537161</v>
      </c>
      <c r="N3360" s="16"/>
      <c r="O3360" s="16"/>
      <c r="P3360" s="13" t="n">
        <v>303</v>
      </c>
      <c r="Q3360" s="17" t="n">
        <f aca="false">+M3360*P3360</f>
        <v>1688.88580275978</v>
      </c>
      <c r="R3360" s="17" t="n">
        <f aca="false">+N3360*P3360</f>
        <v>0</v>
      </c>
      <c r="S3360" s="17"/>
      <c r="T3360" s="18" t="n">
        <f aca="false">+L3360-K3360</f>
        <v>0.00555555555555556</v>
      </c>
      <c r="U3360" s="18" t="n">
        <f aca="false">+T3360*P3360</f>
        <v>1.68333333333333</v>
      </c>
      <c r="V3360" s="18"/>
    </row>
    <row r="3361" s="13" customFormat="true" ht="12" hidden="false" customHeight="false" outlineLevel="0" collapsed="false">
      <c r="A3361" s="12" t="n">
        <v>11398</v>
      </c>
      <c r="B3361" s="13" t="s">
        <v>709</v>
      </c>
      <c r="C3361" s="13" t="s">
        <v>316</v>
      </c>
      <c r="D3361" s="13" t="n">
        <v>1</v>
      </c>
      <c r="E3361" s="13" t="n">
        <v>538</v>
      </c>
      <c r="F3361" s="13" t="s">
        <v>710</v>
      </c>
      <c r="G3361" s="13" t="s">
        <v>24</v>
      </c>
      <c r="H3361" s="13" t="s">
        <v>25</v>
      </c>
      <c r="I3361" s="13" t="n">
        <v>1</v>
      </c>
      <c r="J3361" s="13" t="n">
        <v>11398</v>
      </c>
      <c r="K3361" s="14" t="n">
        <v>0.918055555555556</v>
      </c>
      <c r="L3361" s="15" t="n">
        <v>0.927083333333333</v>
      </c>
      <c r="M3361" s="16" t="n">
        <f aca="false">VLOOKUP(E3361,'Esp. percorsi al 18-10-22'!C:J,8,FALSE())</f>
        <v>8.08005630211347</v>
      </c>
      <c r="N3361" s="16"/>
      <c r="O3361" s="16"/>
      <c r="P3361" s="13" t="n">
        <v>303</v>
      </c>
      <c r="Q3361" s="17" t="n">
        <f aca="false">+M3361*P3361</f>
        <v>2448.25705954038</v>
      </c>
      <c r="R3361" s="17" t="n">
        <f aca="false">+N3361*P3361</f>
        <v>0</v>
      </c>
      <c r="S3361" s="17"/>
      <c r="T3361" s="18" t="n">
        <f aca="false">+L3361-K3361</f>
        <v>0.00902777777777778</v>
      </c>
      <c r="U3361" s="18" t="n">
        <f aca="false">+T3361*P3361</f>
        <v>2.73541666666667</v>
      </c>
      <c r="V3361" s="18"/>
    </row>
    <row r="3362" s="13" customFormat="true" ht="12" hidden="false" customHeight="false" outlineLevel="0" collapsed="false">
      <c r="A3362" s="12" t="n">
        <v>11238</v>
      </c>
      <c r="B3362" s="13" t="s">
        <v>709</v>
      </c>
      <c r="C3362" s="13" t="s">
        <v>316</v>
      </c>
      <c r="D3362" s="13" t="n">
        <v>2</v>
      </c>
      <c r="E3362" s="13" t="n">
        <v>542</v>
      </c>
      <c r="F3362" s="13" t="s">
        <v>711</v>
      </c>
      <c r="G3362" s="13" t="s">
        <v>24</v>
      </c>
      <c r="H3362" s="13" t="s">
        <v>25</v>
      </c>
      <c r="I3362" s="13" t="n">
        <v>1</v>
      </c>
      <c r="J3362" s="13" t="n">
        <v>1201</v>
      </c>
      <c r="K3362" s="14" t="n">
        <v>0.201388888888889</v>
      </c>
      <c r="L3362" s="15" t="n">
        <v>0.211805555555556</v>
      </c>
      <c r="M3362" s="16" t="n">
        <f aca="false">VLOOKUP(E3362,'Esp. percorsi al 18-10-22'!C:J,8,FALSE())</f>
        <v>9.22155920223686</v>
      </c>
      <c r="N3362" s="16"/>
      <c r="O3362" s="16"/>
      <c r="P3362" s="13" t="n">
        <v>303</v>
      </c>
      <c r="Q3362" s="17" t="n">
        <f aca="false">+M3362*P3362</f>
        <v>2794.13243827777</v>
      </c>
      <c r="R3362" s="17" t="n">
        <f aca="false">+N3362*P3362</f>
        <v>0</v>
      </c>
      <c r="S3362" s="17"/>
      <c r="T3362" s="18" t="n">
        <f aca="false">+L3362-K3362</f>
        <v>0.0104166666666667</v>
      </c>
      <c r="U3362" s="18" t="n">
        <f aca="false">+T3362*P3362</f>
        <v>3.15625</v>
      </c>
      <c r="V3362" s="18"/>
    </row>
    <row r="3363" s="13" customFormat="true" ht="12" hidden="false" customHeight="false" outlineLevel="0" collapsed="false">
      <c r="A3363" s="12" t="n">
        <v>11279</v>
      </c>
      <c r="B3363" s="13" t="s">
        <v>709</v>
      </c>
      <c r="C3363" s="13" t="s">
        <v>316</v>
      </c>
      <c r="D3363" s="13" t="n">
        <v>2</v>
      </c>
      <c r="E3363" s="13" t="n">
        <v>542</v>
      </c>
      <c r="F3363" s="13" t="s">
        <v>711</v>
      </c>
      <c r="G3363" s="13" t="s">
        <v>24</v>
      </c>
      <c r="H3363" s="13" t="s">
        <v>29</v>
      </c>
      <c r="I3363" s="13" t="n">
        <v>1</v>
      </c>
      <c r="J3363" s="13" t="n">
        <v>2105</v>
      </c>
      <c r="K3363" s="14" t="n">
        <v>0.201388888888889</v>
      </c>
      <c r="L3363" s="15" t="n">
        <v>0.211805555555556</v>
      </c>
      <c r="M3363" s="16" t="n">
        <f aca="false">VLOOKUP(E3363,'Esp. percorsi al 18-10-22'!C:J,8,FALSE())</f>
        <v>9.22155920223686</v>
      </c>
      <c r="N3363" s="16"/>
      <c r="O3363" s="16"/>
      <c r="P3363" s="13" t="n">
        <v>57</v>
      </c>
      <c r="Q3363" s="17" t="n">
        <f aca="false">+M3363*P3363</f>
        <v>525.628874527501</v>
      </c>
      <c r="R3363" s="17" t="n">
        <f aca="false">+N3363*P3363</f>
        <v>0</v>
      </c>
      <c r="S3363" s="17"/>
      <c r="T3363" s="18" t="n">
        <f aca="false">+L3363-K3363</f>
        <v>0.0104166666666667</v>
      </c>
      <c r="U3363" s="18" t="n">
        <f aca="false">+T3363*P3363</f>
        <v>0.59375</v>
      </c>
      <c r="V3363" s="18"/>
    </row>
    <row r="3364" s="13" customFormat="true" ht="12" hidden="false" customHeight="false" outlineLevel="0" collapsed="false">
      <c r="A3364" s="12" t="n">
        <v>11239</v>
      </c>
      <c r="B3364" s="13" t="s">
        <v>709</v>
      </c>
      <c r="C3364" s="13" t="s">
        <v>316</v>
      </c>
      <c r="D3364" s="13" t="n">
        <v>2</v>
      </c>
      <c r="E3364" s="13" t="n">
        <v>542</v>
      </c>
      <c r="F3364" s="13" t="s">
        <v>711</v>
      </c>
      <c r="G3364" s="13" t="s">
        <v>24</v>
      </c>
      <c r="H3364" s="13" t="s">
        <v>25</v>
      </c>
      <c r="I3364" s="13" t="n">
        <v>1</v>
      </c>
      <c r="J3364" s="13" t="n">
        <v>1202</v>
      </c>
      <c r="K3364" s="14" t="n">
        <v>0.232638888888889</v>
      </c>
      <c r="L3364" s="15" t="n">
        <v>0.243055555555556</v>
      </c>
      <c r="M3364" s="16" t="n">
        <f aca="false">VLOOKUP(E3364,'Esp. percorsi al 18-10-22'!C:J,8,FALSE())</f>
        <v>9.22155920223686</v>
      </c>
      <c r="N3364" s="16"/>
      <c r="O3364" s="16"/>
      <c r="P3364" s="13" t="n">
        <v>303</v>
      </c>
      <c r="Q3364" s="17" t="n">
        <f aca="false">+M3364*P3364</f>
        <v>2794.13243827777</v>
      </c>
      <c r="R3364" s="17" t="n">
        <f aca="false">+N3364*P3364</f>
        <v>0</v>
      </c>
      <c r="S3364" s="17"/>
      <c r="T3364" s="18" t="n">
        <f aca="false">+L3364-K3364</f>
        <v>0.0104166666666667</v>
      </c>
      <c r="U3364" s="18" t="n">
        <f aca="false">+T3364*P3364</f>
        <v>3.15625</v>
      </c>
      <c r="V3364" s="18"/>
    </row>
    <row r="3365" s="13" customFormat="true" ht="12" hidden="false" customHeight="false" outlineLevel="0" collapsed="false">
      <c r="A3365" s="12" t="n">
        <v>11280</v>
      </c>
      <c r="B3365" s="13" t="s">
        <v>709</v>
      </c>
      <c r="C3365" s="13" t="s">
        <v>316</v>
      </c>
      <c r="D3365" s="13" t="n">
        <v>2</v>
      </c>
      <c r="E3365" s="13" t="n">
        <v>542</v>
      </c>
      <c r="F3365" s="13" t="s">
        <v>711</v>
      </c>
      <c r="G3365" s="13" t="s">
        <v>24</v>
      </c>
      <c r="H3365" s="13" t="s">
        <v>29</v>
      </c>
      <c r="I3365" s="13" t="n">
        <v>1</v>
      </c>
      <c r="J3365" s="13" t="n">
        <v>2106</v>
      </c>
      <c r="K3365" s="14" t="n">
        <v>0.232638888888889</v>
      </c>
      <c r="L3365" s="15" t="n">
        <v>0.243055555555556</v>
      </c>
      <c r="M3365" s="16" t="n">
        <f aca="false">VLOOKUP(E3365,'Esp. percorsi al 18-10-22'!C:J,8,FALSE())</f>
        <v>9.22155920223686</v>
      </c>
      <c r="N3365" s="16"/>
      <c r="O3365" s="16"/>
      <c r="P3365" s="13" t="n">
        <v>57</v>
      </c>
      <c r="Q3365" s="17" t="n">
        <f aca="false">+M3365*P3365</f>
        <v>525.628874527501</v>
      </c>
      <c r="R3365" s="17" t="n">
        <f aca="false">+N3365*P3365</f>
        <v>0</v>
      </c>
      <c r="S3365" s="17"/>
      <c r="T3365" s="18" t="n">
        <f aca="false">+L3365-K3365</f>
        <v>0.0104166666666667</v>
      </c>
      <c r="U3365" s="18" t="n">
        <f aca="false">+T3365*P3365</f>
        <v>0.59375</v>
      </c>
      <c r="V3365" s="18"/>
    </row>
    <row r="3366" s="13" customFormat="true" ht="12" hidden="false" customHeight="false" outlineLevel="0" collapsed="false">
      <c r="A3366" s="12" t="n">
        <v>11240</v>
      </c>
      <c r="B3366" s="13" t="s">
        <v>709</v>
      </c>
      <c r="C3366" s="13" t="s">
        <v>316</v>
      </c>
      <c r="D3366" s="13" t="n">
        <v>2</v>
      </c>
      <c r="E3366" s="13" t="n">
        <v>542</v>
      </c>
      <c r="F3366" s="13" t="s">
        <v>711</v>
      </c>
      <c r="G3366" s="13" t="s">
        <v>24</v>
      </c>
      <c r="H3366" s="13" t="s">
        <v>25</v>
      </c>
      <c r="I3366" s="13" t="n">
        <v>1</v>
      </c>
      <c r="J3366" s="13" t="n">
        <v>1203</v>
      </c>
      <c r="K3366" s="14" t="n">
        <v>0.319444444444444</v>
      </c>
      <c r="L3366" s="15" t="n">
        <v>0.329861111111111</v>
      </c>
      <c r="M3366" s="16" t="n">
        <f aca="false">VLOOKUP(E3366,'Esp. percorsi al 18-10-22'!C:J,8,FALSE())</f>
        <v>9.22155920223686</v>
      </c>
      <c r="N3366" s="16"/>
      <c r="O3366" s="16"/>
      <c r="P3366" s="13" t="n">
        <v>303</v>
      </c>
      <c r="Q3366" s="17" t="n">
        <f aca="false">+M3366*P3366</f>
        <v>2794.13243827777</v>
      </c>
      <c r="R3366" s="17" t="n">
        <f aca="false">+N3366*P3366</f>
        <v>0</v>
      </c>
      <c r="S3366" s="17"/>
      <c r="T3366" s="18" t="n">
        <f aca="false">+L3366-K3366</f>
        <v>0.0104166666666667</v>
      </c>
      <c r="U3366" s="18" t="n">
        <f aca="false">+T3366*P3366</f>
        <v>3.15625</v>
      </c>
      <c r="V3366" s="18"/>
    </row>
    <row r="3367" s="13" customFormat="true" ht="12" hidden="false" customHeight="false" outlineLevel="0" collapsed="false">
      <c r="A3367" s="12" t="n">
        <v>11281</v>
      </c>
      <c r="B3367" s="13" t="s">
        <v>709</v>
      </c>
      <c r="C3367" s="13" t="s">
        <v>316</v>
      </c>
      <c r="D3367" s="13" t="n">
        <v>2</v>
      </c>
      <c r="E3367" s="13" t="n">
        <v>542</v>
      </c>
      <c r="F3367" s="13" t="s">
        <v>711</v>
      </c>
      <c r="G3367" s="13" t="s">
        <v>24</v>
      </c>
      <c r="H3367" s="13" t="s">
        <v>29</v>
      </c>
      <c r="I3367" s="13" t="n">
        <v>1</v>
      </c>
      <c r="J3367" s="13" t="n">
        <v>2107</v>
      </c>
      <c r="K3367" s="14" t="n">
        <v>0.5625</v>
      </c>
      <c r="L3367" s="15" t="n">
        <v>0.572916666666667</v>
      </c>
      <c r="M3367" s="16" t="n">
        <f aca="false">VLOOKUP(E3367,'Esp. percorsi al 18-10-22'!C:J,8,FALSE())</f>
        <v>9.22155920223686</v>
      </c>
      <c r="N3367" s="16"/>
      <c r="O3367" s="16"/>
      <c r="P3367" s="13" t="n">
        <v>57</v>
      </c>
      <c r="Q3367" s="17" t="n">
        <f aca="false">+M3367*P3367</f>
        <v>525.628874527501</v>
      </c>
      <c r="R3367" s="17" t="n">
        <f aca="false">+N3367*P3367</f>
        <v>0</v>
      </c>
      <c r="S3367" s="17"/>
      <c r="T3367" s="18" t="n">
        <f aca="false">+L3367-K3367</f>
        <v>0.0104166666666667</v>
      </c>
      <c r="U3367" s="18" t="n">
        <f aca="false">+T3367*P3367</f>
        <v>0.59375</v>
      </c>
      <c r="V3367" s="18"/>
    </row>
    <row r="3368" s="13" customFormat="true" ht="12" hidden="false" customHeight="false" outlineLevel="0" collapsed="false">
      <c r="A3368" s="12" t="n">
        <v>18801</v>
      </c>
      <c r="B3368" s="13" t="s">
        <v>709</v>
      </c>
      <c r="C3368" s="13" t="s">
        <v>316</v>
      </c>
      <c r="D3368" s="13" t="n">
        <v>2</v>
      </c>
      <c r="E3368" s="13" t="n">
        <v>542</v>
      </c>
      <c r="F3368" s="13" t="s">
        <v>711</v>
      </c>
      <c r="G3368" s="13" t="s">
        <v>42</v>
      </c>
      <c r="H3368" s="19" t="s">
        <v>27</v>
      </c>
      <c r="I3368" s="13" t="n">
        <v>1</v>
      </c>
      <c r="J3368" s="13" t="n">
        <v>3213</v>
      </c>
      <c r="K3368" s="14" t="n">
        <v>0.579861111111111</v>
      </c>
      <c r="L3368" s="15" t="n">
        <v>0.590277777777778</v>
      </c>
      <c r="M3368" s="16" t="n">
        <f aca="false">VLOOKUP(E3368,'Esp. percorsi al 18-10-22'!C:J,8,FALSE())</f>
        <v>9.22155920223686</v>
      </c>
      <c r="N3368" s="16"/>
      <c r="O3368" s="16"/>
      <c r="P3368" s="13" t="n">
        <v>189</v>
      </c>
      <c r="Q3368" s="17" t="n">
        <f aca="false">+M3368*P3368</f>
        <v>1742.87468922277</v>
      </c>
      <c r="R3368" s="17" t="n">
        <f aca="false">+N3368*P3368</f>
        <v>0</v>
      </c>
      <c r="S3368" s="17"/>
      <c r="T3368" s="18" t="n">
        <f aca="false">+L3368-K3368</f>
        <v>0.0104166666666667</v>
      </c>
      <c r="U3368" s="18" t="n">
        <f aca="false">+T3368*P3368</f>
        <v>1.96875</v>
      </c>
      <c r="V3368" s="18"/>
    </row>
    <row r="3369" s="13" customFormat="true" ht="12" hidden="false" customHeight="false" outlineLevel="0" collapsed="false">
      <c r="A3369" s="12" t="n">
        <v>11300</v>
      </c>
      <c r="B3369" s="13" t="s">
        <v>709</v>
      </c>
      <c r="C3369" s="13" t="s">
        <v>316</v>
      </c>
      <c r="D3369" s="13" t="n">
        <v>2</v>
      </c>
      <c r="E3369" s="13" t="n">
        <v>542</v>
      </c>
      <c r="F3369" s="13" t="s">
        <v>711</v>
      </c>
      <c r="G3369" s="13" t="s">
        <v>24</v>
      </c>
      <c r="H3369" s="13" t="s">
        <v>25</v>
      </c>
      <c r="I3369" s="13" t="n">
        <v>1</v>
      </c>
      <c r="J3369" s="13" t="n">
        <v>3742</v>
      </c>
      <c r="K3369" s="14" t="n">
        <v>0.694444444444444</v>
      </c>
      <c r="L3369" s="15" t="n">
        <v>0.704861111111111</v>
      </c>
      <c r="M3369" s="16" t="n">
        <f aca="false">VLOOKUP(E3369,'Esp. percorsi al 18-10-22'!C:J,8,FALSE())</f>
        <v>9.22155920223686</v>
      </c>
      <c r="N3369" s="16"/>
      <c r="O3369" s="16"/>
      <c r="P3369" s="13" t="n">
        <v>303</v>
      </c>
      <c r="Q3369" s="17" t="n">
        <f aca="false">+M3369*P3369</f>
        <v>2794.13243827777</v>
      </c>
      <c r="R3369" s="17" t="n">
        <f aca="false">+N3369*P3369</f>
        <v>0</v>
      </c>
      <c r="S3369" s="17"/>
      <c r="T3369" s="18" t="n">
        <f aca="false">+L3369-K3369</f>
        <v>0.0104166666666667</v>
      </c>
      <c r="U3369" s="18" t="n">
        <f aca="false">+T3369*P3369</f>
        <v>3.15625</v>
      </c>
      <c r="V3369" s="18"/>
    </row>
    <row r="3370" s="13" customFormat="true" ht="12" hidden="false" customHeight="false" outlineLevel="0" collapsed="false">
      <c r="A3370" s="12" t="n">
        <v>11241</v>
      </c>
      <c r="B3370" s="13" t="s">
        <v>709</v>
      </c>
      <c r="C3370" s="13" t="s">
        <v>316</v>
      </c>
      <c r="D3370" s="13" t="n">
        <v>2</v>
      </c>
      <c r="E3370" s="13" t="n">
        <v>542</v>
      </c>
      <c r="F3370" s="13" t="s">
        <v>711</v>
      </c>
      <c r="G3370" s="13" t="s">
        <v>24</v>
      </c>
      <c r="H3370" s="13" t="s">
        <v>25</v>
      </c>
      <c r="I3370" s="13" t="n">
        <v>1</v>
      </c>
      <c r="J3370" s="13" t="n">
        <v>1205</v>
      </c>
      <c r="K3370" s="14" t="n">
        <v>0.760416666666667</v>
      </c>
      <c r="L3370" s="15" t="n">
        <v>0.770833333333333</v>
      </c>
      <c r="M3370" s="16" t="n">
        <f aca="false">VLOOKUP(E3370,'Esp. percorsi al 18-10-22'!C:J,8,FALSE())</f>
        <v>9.22155920223686</v>
      </c>
      <c r="N3370" s="16"/>
      <c r="O3370" s="16"/>
      <c r="P3370" s="13" t="n">
        <v>303</v>
      </c>
      <c r="Q3370" s="17" t="n">
        <f aca="false">+M3370*P3370</f>
        <v>2794.13243827777</v>
      </c>
      <c r="R3370" s="17" t="n">
        <f aca="false">+N3370*P3370</f>
        <v>0</v>
      </c>
      <c r="S3370" s="17"/>
      <c r="T3370" s="18" t="n">
        <f aca="false">+L3370-K3370</f>
        <v>0.0104166666666667</v>
      </c>
      <c r="U3370" s="18" t="n">
        <f aca="false">+T3370*P3370</f>
        <v>3.15625</v>
      </c>
      <c r="V3370" s="18"/>
    </row>
    <row r="3371" s="13" customFormat="true" ht="12" hidden="false" customHeight="false" outlineLevel="0" collapsed="false">
      <c r="A3371" s="12" t="n">
        <v>11242</v>
      </c>
      <c r="B3371" s="13" t="s">
        <v>709</v>
      </c>
      <c r="C3371" s="13" t="s">
        <v>316</v>
      </c>
      <c r="D3371" s="13" t="n">
        <v>2</v>
      </c>
      <c r="E3371" s="13" t="n">
        <v>542</v>
      </c>
      <c r="F3371" s="13" t="s">
        <v>711</v>
      </c>
      <c r="G3371" s="13" t="s">
        <v>24</v>
      </c>
      <c r="H3371" s="13" t="s">
        <v>25</v>
      </c>
      <c r="I3371" s="13" t="n">
        <v>1</v>
      </c>
      <c r="J3371" s="13" t="n">
        <v>1206</v>
      </c>
      <c r="K3371" s="14" t="n">
        <v>0.798611111111111</v>
      </c>
      <c r="L3371" s="15" t="n">
        <v>0.809027777777778</v>
      </c>
      <c r="M3371" s="16" t="n">
        <f aca="false">VLOOKUP(E3371,'Esp. percorsi al 18-10-22'!C:J,8,FALSE())</f>
        <v>9.22155920223686</v>
      </c>
      <c r="N3371" s="16"/>
      <c r="O3371" s="16"/>
      <c r="P3371" s="13" t="n">
        <v>303</v>
      </c>
      <c r="Q3371" s="17" t="n">
        <f aca="false">+M3371*P3371</f>
        <v>2794.13243827777</v>
      </c>
      <c r="R3371" s="17" t="n">
        <f aca="false">+N3371*P3371</f>
        <v>0</v>
      </c>
      <c r="S3371" s="17"/>
      <c r="T3371" s="18" t="n">
        <f aca="false">+L3371-K3371</f>
        <v>0.0104166666666667</v>
      </c>
      <c r="U3371" s="18" t="n">
        <f aca="false">+T3371*P3371</f>
        <v>3.15625</v>
      </c>
      <c r="V3371" s="18"/>
    </row>
    <row r="3372" s="13" customFormat="true" ht="12" hidden="false" customHeight="false" outlineLevel="0" collapsed="false">
      <c r="A3372" s="12" t="n">
        <v>11243</v>
      </c>
      <c r="B3372" s="13" t="s">
        <v>709</v>
      </c>
      <c r="C3372" s="13" t="s">
        <v>316</v>
      </c>
      <c r="D3372" s="13" t="n">
        <v>2</v>
      </c>
      <c r="E3372" s="13" t="n">
        <v>542</v>
      </c>
      <c r="F3372" s="13" t="s">
        <v>711</v>
      </c>
      <c r="G3372" s="13" t="s">
        <v>24</v>
      </c>
      <c r="H3372" s="13" t="s">
        <v>25</v>
      </c>
      <c r="I3372" s="13" t="n">
        <v>1</v>
      </c>
      <c r="J3372" s="13" t="n">
        <v>1207</v>
      </c>
      <c r="K3372" s="14" t="n">
        <v>0.899305555555555</v>
      </c>
      <c r="L3372" s="15" t="n">
        <v>0.909722222222222</v>
      </c>
      <c r="M3372" s="16" t="n">
        <f aca="false">VLOOKUP(E3372,'Esp. percorsi al 18-10-22'!C:J,8,FALSE())</f>
        <v>9.22155920223686</v>
      </c>
      <c r="N3372" s="16"/>
      <c r="O3372" s="16"/>
      <c r="P3372" s="13" t="n">
        <v>303</v>
      </c>
      <c r="Q3372" s="17" t="n">
        <f aca="false">+M3372*P3372</f>
        <v>2794.13243827777</v>
      </c>
      <c r="R3372" s="17" t="n">
        <f aca="false">+N3372*P3372</f>
        <v>0</v>
      </c>
      <c r="S3372" s="17"/>
      <c r="T3372" s="18" t="n">
        <f aca="false">+L3372-K3372</f>
        <v>0.0104166666666667</v>
      </c>
      <c r="U3372" s="18" t="n">
        <f aca="false">+T3372*P3372</f>
        <v>3.15625</v>
      </c>
      <c r="V3372" s="18"/>
    </row>
    <row r="3373" s="13" customFormat="true" ht="12" hidden="false" customHeight="false" outlineLevel="0" collapsed="false">
      <c r="A3373" s="12" t="n">
        <v>11282</v>
      </c>
      <c r="B3373" s="13" t="s">
        <v>709</v>
      </c>
      <c r="C3373" s="13" t="s">
        <v>316</v>
      </c>
      <c r="D3373" s="13" t="n">
        <v>2</v>
      </c>
      <c r="E3373" s="13" t="n">
        <v>542</v>
      </c>
      <c r="F3373" s="13" t="s">
        <v>711</v>
      </c>
      <c r="G3373" s="13" t="s">
        <v>24</v>
      </c>
      <c r="H3373" s="13" t="s">
        <v>29</v>
      </c>
      <c r="I3373" s="13" t="n">
        <v>1</v>
      </c>
      <c r="J3373" s="13" t="n">
        <v>2108</v>
      </c>
      <c r="K3373" s="14" t="n">
        <v>0.899305555555555</v>
      </c>
      <c r="L3373" s="15" t="n">
        <v>0.909722222222222</v>
      </c>
      <c r="M3373" s="16" t="n">
        <f aca="false">VLOOKUP(E3373,'Esp. percorsi al 18-10-22'!C:J,8,FALSE())</f>
        <v>9.22155920223686</v>
      </c>
      <c r="N3373" s="16"/>
      <c r="O3373" s="16"/>
      <c r="P3373" s="13" t="n">
        <v>57</v>
      </c>
      <c r="Q3373" s="17" t="n">
        <f aca="false">+M3373*P3373</f>
        <v>525.628874527501</v>
      </c>
      <c r="R3373" s="17" t="n">
        <f aca="false">+N3373*P3373</f>
        <v>0</v>
      </c>
      <c r="S3373" s="17"/>
      <c r="T3373" s="18" t="n">
        <f aca="false">+L3373-K3373</f>
        <v>0.0104166666666667</v>
      </c>
      <c r="U3373" s="18" t="n">
        <f aca="false">+T3373*P3373</f>
        <v>0.59375</v>
      </c>
      <c r="V3373" s="18"/>
    </row>
    <row r="3374" s="13" customFormat="true" ht="12" hidden="false" customHeight="false" outlineLevel="0" collapsed="false">
      <c r="A3374" s="12" t="n">
        <v>11244</v>
      </c>
      <c r="B3374" s="13" t="s">
        <v>709</v>
      </c>
      <c r="C3374" s="13" t="s">
        <v>316</v>
      </c>
      <c r="D3374" s="13" t="n">
        <v>2</v>
      </c>
      <c r="E3374" s="13" t="n">
        <v>556</v>
      </c>
      <c r="F3374" s="13" t="s">
        <v>712</v>
      </c>
      <c r="G3374" s="13" t="s">
        <v>24</v>
      </c>
      <c r="H3374" s="13" t="s">
        <v>25</v>
      </c>
      <c r="I3374" s="13" t="n">
        <v>1</v>
      </c>
      <c r="J3374" s="13" t="n">
        <v>1224</v>
      </c>
      <c r="K3374" s="14" t="n">
        <v>0.270833333333333</v>
      </c>
      <c r="L3374" s="15" t="n">
        <v>0.291666666666667</v>
      </c>
      <c r="M3374" s="16" t="n">
        <f aca="false">VLOOKUP(E3374,'Esp. percorsi al 18-10-22'!C:J,8,FALSE())</f>
        <v>19.5400964450255</v>
      </c>
      <c r="N3374" s="16"/>
      <c r="O3374" s="16"/>
      <c r="P3374" s="13" t="n">
        <v>303</v>
      </c>
      <c r="Q3374" s="17" t="n">
        <f aca="false">+M3374*P3374</f>
        <v>5920.64922284273</v>
      </c>
      <c r="R3374" s="17" t="n">
        <f aca="false">+N3374*P3374</f>
        <v>0</v>
      </c>
      <c r="S3374" s="17"/>
      <c r="T3374" s="18" t="n">
        <f aca="false">+L3374-K3374</f>
        <v>0.0208333333333333</v>
      </c>
      <c r="U3374" s="18" t="n">
        <f aca="false">+T3374*P3374</f>
        <v>6.3125</v>
      </c>
      <c r="V3374" s="18"/>
    </row>
    <row r="3375" s="13" customFormat="true" ht="12" hidden="false" customHeight="false" outlineLevel="0" collapsed="false">
      <c r="A3375" s="12" t="n">
        <v>11283</v>
      </c>
      <c r="B3375" s="13" t="s">
        <v>709</v>
      </c>
      <c r="C3375" s="13" t="s">
        <v>316</v>
      </c>
      <c r="D3375" s="13" t="n">
        <v>2</v>
      </c>
      <c r="E3375" s="13" t="n">
        <v>556</v>
      </c>
      <c r="F3375" s="13" t="s">
        <v>712</v>
      </c>
      <c r="G3375" s="13" t="s">
        <v>24</v>
      </c>
      <c r="H3375" s="13" t="s">
        <v>29</v>
      </c>
      <c r="I3375" s="13" t="n">
        <v>1</v>
      </c>
      <c r="J3375" s="13" t="n">
        <v>2114</v>
      </c>
      <c r="K3375" s="14" t="n">
        <v>0.270833333333333</v>
      </c>
      <c r="L3375" s="15" t="n">
        <v>0.291666666666667</v>
      </c>
      <c r="M3375" s="16" t="n">
        <f aca="false">VLOOKUP(E3375,'Esp. percorsi al 18-10-22'!C:J,8,FALSE())</f>
        <v>19.5400964450255</v>
      </c>
      <c r="N3375" s="16"/>
      <c r="O3375" s="16"/>
      <c r="P3375" s="13" t="n">
        <v>57</v>
      </c>
      <c r="Q3375" s="17" t="n">
        <f aca="false">+M3375*P3375</f>
        <v>1113.78549736645</v>
      </c>
      <c r="R3375" s="17" t="n">
        <f aca="false">+N3375*P3375</f>
        <v>0</v>
      </c>
      <c r="S3375" s="17"/>
      <c r="T3375" s="18" t="n">
        <f aca="false">+L3375-K3375</f>
        <v>0.0208333333333333</v>
      </c>
      <c r="U3375" s="18" t="n">
        <f aca="false">+T3375*P3375</f>
        <v>1.1875</v>
      </c>
      <c r="V3375" s="18"/>
    </row>
    <row r="3376" s="13" customFormat="true" ht="12" hidden="false" customHeight="false" outlineLevel="0" collapsed="false">
      <c r="A3376" s="12" t="n">
        <v>11245</v>
      </c>
      <c r="B3376" s="13" t="s">
        <v>709</v>
      </c>
      <c r="C3376" s="13" t="s">
        <v>316</v>
      </c>
      <c r="D3376" s="13" t="n">
        <v>2</v>
      </c>
      <c r="E3376" s="13" t="n">
        <v>556</v>
      </c>
      <c r="F3376" s="13" t="s">
        <v>712</v>
      </c>
      <c r="G3376" s="13" t="s">
        <v>24</v>
      </c>
      <c r="H3376" s="13" t="s">
        <v>25</v>
      </c>
      <c r="I3376" s="13" t="n">
        <v>1</v>
      </c>
      <c r="J3376" s="13" t="n">
        <v>1225</v>
      </c>
      <c r="K3376" s="14" t="n">
        <v>0.4375</v>
      </c>
      <c r="L3376" s="15" t="n">
        <v>0.458333333333333</v>
      </c>
      <c r="M3376" s="16" t="n">
        <f aca="false">VLOOKUP(E3376,'Esp. percorsi al 18-10-22'!C:J,8,FALSE())</f>
        <v>19.5400964450255</v>
      </c>
      <c r="N3376" s="16"/>
      <c r="O3376" s="16"/>
      <c r="P3376" s="13" t="n">
        <v>303</v>
      </c>
      <c r="Q3376" s="17" t="n">
        <f aca="false">+M3376*P3376</f>
        <v>5920.64922284273</v>
      </c>
      <c r="R3376" s="17" t="n">
        <f aca="false">+N3376*P3376</f>
        <v>0</v>
      </c>
      <c r="S3376" s="17"/>
      <c r="T3376" s="18" t="n">
        <f aca="false">+L3376-K3376</f>
        <v>0.0208333333333333</v>
      </c>
      <c r="U3376" s="18" t="n">
        <f aca="false">+T3376*P3376</f>
        <v>6.3125</v>
      </c>
      <c r="V3376" s="18"/>
    </row>
    <row r="3377" s="13" customFormat="true" ht="12" hidden="false" customHeight="false" outlineLevel="0" collapsed="false">
      <c r="A3377" s="12" t="n">
        <v>13211</v>
      </c>
      <c r="B3377" s="13" t="s">
        <v>709</v>
      </c>
      <c r="C3377" s="13" t="s">
        <v>316</v>
      </c>
      <c r="D3377" s="13" t="n">
        <v>2</v>
      </c>
      <c r="E3377" s="13" t="n">
        <v>556</v>
      </c>
      <c r="F3377" s="13" t="s">
        <v>712</v>
      </c>
      <c r="G3377" s="13" t="s">
        <v>24</v>
      </c>
      <c r="H3377" s="13" t="s">
        <v>29</v>
      </c>
      <c r="I3377" s="13" t="n">
        <v>1</v>
      </c>
      <c r="J3377" s="13" t="n">
        <v>2115</v>
      </c>
      <c r="K3377" s="14" t="n">
        <v>0.5</v>
      </c>
      <c r="L3377" s="15" t="n">
        <v>0.520833333333333</v>
      </c>
      <c r="M3377" s="16" t="n">
        <f aca="false">VLOOKUP(E3377,'Esp. percorsi al 18-10-22'!C:J,8,FALSE())</f>
        <v>19.5400964450255</v>
      </c>
      <c r="N3377" s="16"/>
      <c r="O3377" s="16"/>
      <c r="P3377" s="13" t="n">
        <v>57</v>
      </c>
      <c r="Q3377" s="17" t="n">
        <f aca="false">+M3377*P3377</f>
        <v>1113.78549736645</v>
      </c>
      <c r="R3377" s="17" t="n">
        <f aca="false">+N3377*P3377</f>
        <v>0</v>
      </c>
      <c r="S3377" s="17"/>
      <c r="T3377" s="18" t="n">
        <f aca="false">+L3377-K3377</f>
        <v>0.0208333333333333</v>
      </c>
      <c r="U3377" s="18" t="n">
        <f aca="false">+T3377*P3377</f>
        <v>1.1875</v>
      </c>
      <c r="V3377" s="18"/>
    </row>
    <row r="3378" s="13" customFormat="true" ht="12" hidden="false" customHeight="false" outlineLevel="0" collapsed="false">
      <c r="A3378" s="12" t="n">
        <v>11246</v>
      </c>
      <c r="B3378" s="13" t="s">
        <v>709</v>
      </c>
      <c r="C3378" s="13" t="s">
        <v>316</v>
      </c>
      <c r="D3378" s="13" t="n">
        <v>2</v>
      </c>
      <c r="E3378" s="13" t="n">
        <v>556</v>
      </c>
      <c r="F3378" s="13" t="s">
        <v>712</v>
      </c>
      <c r="G3378" s="13" t="s">
        <v>24</v>
      </c>
      <c r="H3378" s="13" t="s">
        <v>25</v>
      </c>
      <c r="I3378" s="13" t="n">
        <v>1</v>
      </c>
      <c r="J3378" s="13" t="n">
        <v>1226</v>
      </c>
      <c r="K3378" s="14" t="n">
        <v>0.510416666666667</v>
      </c>
      <c r="L3378" s="15" t="n">
        <v>0.53125</v>
      </c>
      <c r="M3378" s="16" t="n">
        <f aca="false">VLOOKUP(E3378,'Esp. percorsi al 18-10-22'!C:J,8,FALSE())</f>
        <v>19.5400964450255</v>
      </c>
      <c r="N3378" s="16"/>
      <c r="O3378" s="16"/>
      <c r="P3378" s="13" t="n">
        <v>303</v>
      </c>
      <c r="Q3378" s="17" t="n">
        <f aca="false">+M3378*P3378</f>
        <v>5920.64922284273</v>
      </c>
      <c r="R3378" s="17" t="n">
        <f aca="false">+N3378*P3378</f>
        <v>0</v>
      </c>
      <c r="S3378" s="17"/>
      <c r="T3378" s="18" t="n">
        <f aca="false">+L3378-K3378</f>
        <v>0.0208333333333333</v>
      </c>
      <c r="U3378" s="18" t="n">
        <f aca="false">+T3378*P3378</f>
        <v>6.3125</v>
      </c>
      <c r="V3378" s="18"/>
    </row>
    <row r="3379" s="13" customFormat="true" ht="12" hidden="false" customHeight="false" outlineLevel="0" collapsed="false">
      <c r="A3379" s="12" t="n">
        <v>11247</v>
      </c>
      <c r="B3379" s="13" t="s">
        <v>709</v>
      </c>
      <c r="C3379" s="13" t="s">
        <v>316</v>
      </c>
      <c r="D3379" s="13" t="n">
        <v>2</v>
      </c>
      <c r="E3379" s="13" t="n">
        <v>556</v>
      </c>
      <c r="F3379" s="13" t="s">
        <v>712</v>
      </c>
      <c r="G3379" s="13" t="s">
        <v>24</v>
      </c>
      <c r="H3379" s="13" t="s">
        <v>25</v>
      </c>
      <c r="I3379" s="13" t="n">
        <v>1</v>
      </c>
      <c r="J3379" s="13" t="n">
        <v>1227</v>
      </c>
      <c r="K3379" s="14" t="n">
        <v>0.5625</v>
      </c>
      <c r="L3379" s="15" t="n">
        <v>0.579861111111111</v>
      </c>
      <c r="M3379" s="16" t="n">
        <f aca="false">VLOOKUP(E3379,'Esp. percorsi al 18-10-22'!C:J,8,FALSE())</f>
        <v>19.5400964450255</v>
      </c>
      <c r="N3379" s="16"/>
      <c r="O3379" s="16"/>
      <c r="P3379" s="13" t="n">
        <v>303</v>
      </c>
      <c r="Q3379" s="17" t="n">
        <f aca="false">+M3379*P3379</f>
        <v>5920.64922284273</v>
      </c>
      <c r="R3379" s="17" t="n">
        <f aca="false">+N3379*P3379</f>
        <v>0</v>
      </c>
      <c r="S3379" s="17"/>
      <c r="T3379" s="18" t="n">
        <f aca="false">+L3379-K3379</f>
        <v>0.0173611111111111</v>
      </c>
      <c r="U3379" s="18" t="n">
        <f aca="false">+T3379*P3379</f>
        <v>5.26041666666667</v>
      </c>
      <c r="V3379" s="18"/>
    </row>
    <row r="3380" s="13" customFormat="true" ht="12" hidden="false" customHeight="false" outlineLevel="0" collapsed="false">
      <c r="A3380" s="12" t="n">
        <v>11248</v>
      </c>
      <c r="B3380" s="13" t="s">
        <v>709</v>
      </c>
      <c r="C3380" s="13" t="s">
        <v>316</v>
      </c>
      <c r="D3380" s="13" t="n">
        <v>2</v>
      </c>
      <c r="E3380" s="13" t="n">
        <v>556</v>
      </c>
      <c r="F3380" s="13" t="s">
        <v>712</v>
      </c>
      <c r="G3380" s="13" t="s">
        <v>24</v>
      </c>
      <c r="H3380" s="13" t="s">
        <v>25</v>
      </c>
      <c r="I3380" s="13" t="n">
        <v>1</v>
      </c>
      <c r="J3380" s="13" t="n">
        <v>1228</v>
      </c>
      <c r="K3380" s="14" t="n">
        <v>0.604166666666667</v>
      </c>
      <c r="L3380" s="15" t="n">
        <v>0.625</v>
      </c>
      <c r="M3380" s="16" t="n">
        <f aca="false">VLOOKUP(E3380,'Esp. percorsi al 18-10-22'!C:J,8,FALSE())</f>
        <v>19.5400964450255</v>
      </c>
      <c r="N3380" s="16"/>
      <c r="O3380" s="16"/>
      <c r="P3380" s="13" t="n">
        <v>303</v>
      </c>
      <c r="Q3380" s="17" t="n">
        <f aca="false">+M3380*P3380</f>
        <v>5920.64922284273</v>
      </c>
      <c r="R3380" s="17" t="n">
        <f aca="false">+N3380*P3380</f>
        <v>0</v>
      </c>
      <c r="S3380" s="17"/>
      <c r="T3380" s="18" t="n">
        <f aca="false">+L3380-K3380</f>
        <v>0.0208333333333333</v>
      </c>
      <c r="U3380" s="18" t="n">
        <f aca="false">+T3380*P3380</f>
        <v>6.3125</v>
      </c>
      <c r="V3380" s="18"/>
    </row>
    <row r="3381" s="13" customFormat="true" ht="12" hidden="false" customHeight="false" outlineLevel="0" collapsed="false">
      <c r="A3381" s="12" t="n">
        <v>13214</v>
      </c>
      <c r="B3381" s="13" t="s">
        <v>709</v>
      </c>
      <c r="C3381" s="13" t="s">
        <v>316</v>
      </c>
      <c r="D3381" s="13" t="n">
        <v>2</v>
      </c>
      <c r="E3381" s="13" t="n">
        <v>556</v>
      </c>
      <c r="F3381" s="13" t="s">
        <v>712</v>
      </c>
      <c r="G3381" s="13" t="s">
        <v>24</v>
      </c>
      <c r="H3381" s="13" t="s">
        <v>29</v>
      </c>
      <c r="I3381" s="13" t="n">
        <v>1</v>
      </c>
      <c r="J3381" s="13" t="n">
        <v>2116</v>
      </c>
      <c r="K3381" s="14" t="n">
        <v>0.607638888888889</v>
      </c>
      <c r="L3381" s="15" t="n">
        <v>0.628472222222222</v>
      </c>
      <c r="M3381" s="16" t="n">
        <f aca="false">VLOOKUP(E3381,'Esp. percorsi al 18-10-22'!C:J,8,FALSE())</f>
        <v>19.5400964450255</v>
      </c>
      <c r="N3381" s="16"/>
      <c r="O3381" s="16"/>
      <c r="P3381" s="13" t="n">
        <v>57</v>
      </c>
      <c r="Q3381" s="17" t="n">
        <f aca="false">+M3381*P3381</f>
        <v>1113.78549736645</v>
      </c>
      <c r="R3381" s="17" t="n">
        <f aca="false">+N3381*P3381</f>
        <v>0</v>
      </c>
      <c r="S3381" s="17"/>
      <c r="T3381" s="18" t="n">
        <f aca="false">+L3381-K3381</f>
        <v>0.0208333333333333</v>
      </c>
      <c r="U3381" s="18" t="n">
        <f aca="false">+T3381*P3381</f>
        <v>1.1875</v>
      </c>
      <c r="V3381" s="18"/>
    </row>
    <row r="3382" s="13" customFormat="true" ht="12" hidden="false" customHeight="false" outlineLevel="0" collapsed="false">
      <c r="A3382" s="12" t="n">
        <v>11249</v>
      </c>
      <c r="B3382" s="13" t="s">
        <v>709</v>
      </c>
      <c r="C3382" s="13" t="s">
        <v>316</v>
      </c>
      <c r="D3382" s="13" t="n">
        <v>2</v>
      </c>
      <c r="E3382" s="13" t="n">
        <v>556</v>
      </c>
      <c r="F3382" s="13" t="s">
        <v>712</v>
      </c>
      <c r="G3382" s="13" t="s">
        <v>24</v>
      </c>
      <c r="H3382" s="13" t="s">
        <v>25</v>
      </c>
      <c r="I3382" s="13" t="n">
        <v>1</v>
      </c>
      <c r="J3382" s="13" t="n">
        <v>1229</v>
      </c>
      <c r="K3382" s="14" t="n">
        <v>0.729166666666667</v>
      </c>
      <c r="L3382" s="15" t="n">
        <v>0.75</v>
      </c>
      <c r="M3382" s="16" t="n">
        <f aca="false">VLOOKUP(E3382,'Esp. percorsi al 18-10-22'!C:J,8,FALSE())</f>
        <v>19.5400964450255</v>
      </c>
      <c r="N3382" s="16"/>
      <c r="O3382" s="16"/>
      <c r="P3382" s="13" t="n">
        <v>303</v>
      </c>
      <c r="Q3382" s="17" t="n">
        <f aca="false">+M3382*P3382</f>
        <v>5920.64922284273</v>
      </c>
      <c r="R3382" s="17" t="n">
        <f aca="false">+N3382*P3382</f>
        <v>0</v>
      </c>
      <c r="S3382" s="17"/>
      <c r="T3382" s="18" t="n">
        <f aca="false">+L3382-K3382</f>
        <v>0.0208333333333333</v>
      </c>
      <c r="U3382" s="18" t="n">
        <f aca="false">+T3382*P3382</f>
        <v>6.3125</v>
      </c>
      <c r="V3382" s="18"/>
    </row>
    <row r="3383" s="13" customFormat="true" ht="12" hidden="false" customHeight="false" outlineLevel="0" collapsed="false">
      <c r="A3383" s="12" t="n">
        <v>11250</v>
      </c>
      <c r="B3383" s="13" t="s">
        <v>709</v>
      </c>
      <c r="C3383" s="13" t="s">
        <v>316</v>
      </c>
      <c r="D3383" s="13" t="n">
        <v>2</v>
      </c>
      <c r="E3383" s="13" t="n">
        <v>556</v>
      </c>
      <c r="F3383" s="13" t="s">
        <v>712</v>
      </c>
      <c r="G3383" s="13" t="s">
        <v>24</v>
      </c>
      <c r="H3383" s="13" t="s">
        <v>25</v>
      </c>
      <c r="I3383" s="13" t="n">
        <v>1</v>
      </c>
      <c r="J3383" s="13" t="n">
        <v>1230</v>
      </c>
      <c r="K3383" s="14" t="n">
        <v>0.84375</v>
      </c>
      <c r="L3383" s="15" t="n">
        <v>0.864583333333333</v>
      </c>
      <c r="M3383" s="16" t="n">
        <f aca="false">VLOOKUP(E3383,'Esp. percorsi al 18-10-22'!C:J,8,FALSE())</f>
        <v>19.5400964450255</v>
      </c>
      <c r="N3383" s="16"/>
      <c r="O3383" s="16"/>
      <c r="P3383" s="13" t="n">
        <v>303</v>
      </c>
      <c r="Q3383" s="17" t="n">
        <f aca="false">+M3383*P3383</f>
        <v>5920.64922284273</v>
      </c>
      <c r="R3383" s="17" t="n">
        <f aca="false">+N3383*P3383</f>
        <v>0</v>
      </c>
      <c r="S3383" s="17"/>
      <c r="T3383" s="18" t="n">
        <f aca="false">+L3383-K3383</f>
        <v>0.0208333333333333</v>
      </c>
      <c r="U3383" s="18" t="n">
        <f aca="false">+T3383*P3383</f>
        <v>6.3125</v>
      </c>
      <c r="V3383" s="18"/>
    </row>
    <row r="3384" s="13" customFormat="true" ht="12" hidden="false" customHeight="false" outlineLevel="0" collapsed="false">
      <c r="A3384" s="12" t="n">
        <v>11286</v>
      </c>
      <c r="B3384" s="13" t="s">
        <v>709</v>
      </c>
      <c r="C3384" s="13" t="s">
        <v>316</v>
      </c>
      <c r="D3384" s="13" t="n">
        <v>2</v>
      </c>
      <c r="E3384" s="13" t="n">
        <v>556</v>
      </c>
      <c r="F3384" s="13" t="s">
        <v>712</v>
      </c>
      <c r="G3384" s="13" t="s">
        <v>24</v>
      </c>
      <c r="H3384" s="13" t="s">
        <v>29</v>
      </c>
      <c r="I3384" s="13" t="n">
        <v>1</v>
      </c>
      <c r="J3384" s="13" t="n">
        <v>2117</v>
      </c>
      <c r="K3384" s="14" t="n">
        <v>0.84375</v>
      </c>
      <c r="L3384" s="15" t="n">
        <v>0.864583333333333</v>
      </c>
      <c r="M3384" s="16" t="n">
        <f aca="false">VLOOKUP(E3384,'Esp. percorsi al 18-10-22'!C:J,8,FALSE())</f>
        <v>19.5400964450255</v>
      </c>
      <c r="N3384" s="16"/>
      <c r="O3384" s="16"/>
      <c r="P3384" s="13" t="n">
        <v>57</v>
      </c>
      <c r="Q3384" s="17" t="n">
        <f aca="false">+M3384*P3384</f>
        <v>1113.78549736645</v>
      </c>
      <c r="R3384" s="17" t="n">
        <f aca="false">+N3384*P3384</f>
        <v>0</v>
      </c>
      <c r="S3384" s="17"/>
      <c r="T3384" s="18" t="n">
        <f aca="false">+L3384-K3384</f>
        <v>0.0208333333333333</v>
      </c>
      <c r="U3384" s="18" t="n">
        <f aca="false">+T3384*P3384</f>
        <v>1.1875</v>
      </c>
      <c r="V3384" s="18"/>
    </row>
    <row r="3385" s="13" customFormat="true" ht="12" hidden="false" customHeight="false" outlineLevel="0" collapsed="false">
      <c r="A3385" s="12" t="n">
        <v>12482</v>
      </c>
      <c r="B3385" s="13" t="s">
        <v>709</v>
      </c>
      <c r="C3385" s="13" t="s">
        <v>316</v>
      </c>
      <c r="D3385" s="13" t="n">
        <v>1</v>
      </c>
      <c r="E3385" s="13" t="n">
        <v>576</v>
      </c>
      <c r="F3385" s="13" t="s">
        <v>713</v>
      </c>
      <c r="G3385" s="13" t="s">
        <v>24</v>
      </c>
      <c r="H3385" s="13" t="s">
        <v>25</v>
      </c>
      <c r="I3385" s="13" t="n">
        <v>1</v>
      </c>
      <c r="J3385" s="13" t="n">
        <v>2491</v>
      </c>
      <c r="K3385" s="14" t="n">
        <v>0.579861111111111</v>
      </c>
      <c r="L3385" s="15" t="n">
        <v>0.59375</v>
      </c>
      <c r="M3385" s="16" t="n">
        <f aca="false">VLOOKUP(E3385,'Esp. percorsi al 18-10-22'!C:J,8,FALSE())</f>
        <v>17.8930552939493</v>
      </c>
      <c r="N3385" s="16"/>
      <c r="O3385" s="16"/>
      <c r="P3385" s="13" t="n">
        <v>303</v>
      </c>
      <c r="Q3385" s="17" t="n">
        <f aca="false">+M3385*P3385</f>
        <v>5421.59575406664</v>
      </c>
      <c r="R3385" s="17" t="n">
        <f aca="false">+N3385*P3385</f>
        <v>0</v>
      </c>
      <c r="S3385" s="17"/>
      <c r="T3385" s="18" t="n">
        <f aca="false">+L3385-K3385</f>
        <v>0.0138888888888889</v>
      </c>
      <c r="U3385" s="18" t="n">
        <f aca="false">+T3385*P3385</f>
        <v>4.20833333333333</v>
      </c>
      <c r="V3385" s="18"/>
    </row>
    <row r="3386" s="13" customFormat="true" ht="12" hidden="false" customHeight="false" outlineLevel="0" collapsed="false">
      <c r="A3386" s="12" t="n">
        <v>11256</v>
      </c>
      <c r="B3386" s="13" t="s">
        <v>709</v>
      </c>
      <c r="C3386" s="13" t="s">
        <v>316</v>
      </c>
      <c r="D3386" s="13" t="n">
        <v>1</v>
      </c>
      <c r="E3386" s="13" t="n">
        <v>587</v>
      </c>
      <c r="F3386" s="13" t="s">
        <v>714</v>
      </c>
      <c r="G3386" s="13" t="s">
        <v>24</v>
      </c>
      <c r="H3386" s="13" t="s">
        <v>25</v>
      </c>
      <c r="I3386" s="13" t="n">
        <v>1</v>
      </c>
      <c r="J3386" s="13" t="n">
        <v>1297</v>
      </c>
      <c r="K3386" s="14" t="n">
        <v>0.211805555555556</v>
      </c>
      <c r="L3386" s="15" t="n">
        <v>0.222222222222222</v>
      </c>
      <c r="M3386" s="16" t="n">
        <f aca="false">VLOOKUP(E3386,'Esp. percorsi al 18-10-22'!C:J,8,FALSE())</f>
        <v>8.74148311720767</v>
      </c>
      <c r="N3386" s="16"/>
      <c r="O3386" s="16"/>
      <c r="P3386" s="13" t="n">
        <v>303</v>
      </c>
      <c r="Q3386" s="17" t="n">
        <f aca="false">+M3386*P3386</f>
        <v>2648.66938451392</v>
      </c>
      <c r="R3386" s="17" t="n">
        <f aca="false">+N3386*P3386</f>
        <v>0</v>
      </c>
      <c r="S3386" s="17"/>
      <c r="T3386" s="18" t="n">
        <f aca="false">+L3386-K3386</f>
        <v>0.0104166666666667</v>
      </c>
      <c r="U3386" s="18" t="n">
        <f aca="false">+T3386*P3386</f>
        <v>3.15625</v>
      </c>
      <c r="V3386" s="18"/>
    </row>
    <row r="3387" s="13" customFormat="true" ht="12" hidden="false" customHeight="false" outlineLevel="0" collapsed="false">
      <c r="A3387" s="12" t="n">
        <v>11287</v>
      </c>
      <c r="B3387" s="13" t="s">
        <v>709</v>
      </c>
      <c r="C3387" s="13" t="s">
        <v>316</v>
      </c>
      <c r="D3387" s="13" t="n">
        <v>1</v>
      </c>
      <c r="E3387" s="13" t="n">
        <v>587</v>
      </c>
      <c r="F3387" s="13" t="s">
        <v>714</v>
      </c>
      <c r="G3387" s="13" t="s">
        <v>24</v>
      </c>
      <c r="H3387" s="13" t="s">
        <v>29</v>
      </c>
      <c r="I3387" s="13" t="n">
        <v>1</v>
      </c>
      <c r="J3387" s="13" t="n">
        <v>2141</v>
      </c>
      <c r="K3387" s="14" t="n">
        <v>0.211805555555556</v>
      </c>
      <c r="L3387" s="15" t="n">
        <v>0.222222222222222</v>
      </c>
      <c r="M3387" s="16" t="n">
        <f aca="false">VLOOKUP(E3387,'Esp. percorsi al 18-10-22'!C:J,8,FALSE())</f>
        <v>8.74148311720767</v>
      </c>
      <c r="N3387" s="16"/>
      <c r="O3387" s="16"/>
      <c r="P3387" s="13" t="n">
        <v>57</v>
      </c>
      <c r="Q3387" s="17" t="n">
        <f aca="false">+M3387*P3387</f>
        <v>498.264537680837</v>
      </c>
      <c r="R3387" s="17" t="n">
        <f aca="false">+N3387*P3387</f>
        <v>0</v>
      </c>
      <c r="S3387" s="17"/>
      <c r="T3387" s="18" t="n">
        <f aca="false">+L3387-K3387</f>
        <v>0.0104166666666667</v>
      </c>
      <c r="U3387" s="18" t="n">
        <f aca="false">+T3387*P3387</f>
        <v>0.59375</v>
      </c>
      <c r="V3387" s="18"/>
    </row>
    <row r="3388" s="13" customFormat="true" ht="12" hidden="false" customHeight="false" outlineLevel="0" collapsed="false">
      <c r="A3388" s="12" t="n">
        <v>11257</v>
      </c>
      <c r="B3388" s="13" t="s">
        <v>709</v>
      </c>
      <c r="C3388" s="13" t="s">
        <v>316</v>
      </c>
      <c r="D3388" s="13" t="n">
        <v>1</v>
      </c>
      <c r="E3388" s="13" t="n">
        <v>587</v>
      </c>
      <c r="F3388" s="13" t="s">
        <v>714</v>
      </c>
      <c r="G3388" s="13" t="s">
        <v>24</v>
      </c>
      <c r="H3388" s="13" t="s">
        <v>25</v>
      </c>
      <c r="I3388" s="13" t="n">
        <v>1</v>
      </c>
      <c r="J3388" s="13" t="n">
        <v>1298</v>
      </c>
      <c r="K3388" s="14" t="n">
        <v>0.251388888888889</v>
      </c>
      <c r="L3388" s="15" t="n">
        <v>0.260416666666667</v>
      </c>
      <c r="M3388" s="16" t="n">
        <f aca="false">VLOOKUP(E3388,'Esp. percorsi al 18-10-22'!C:J,8,FALSE())</f>
        <v>8.74148311720767</v>
      </c>
      <c r="N3388" s="16"/>
      <c r="O3388" s="16"/>
      <c r="P3388" s="13" t="n">
        <v>303</v>
      </c>
      <c r="Q3388" s="17" t="n">
        <f aca="false">+M3388*P3388</f>
        <v>2648.66938451392</v>
      </c>
      <c r="R3388" s="17" t="n">
        <f aca="false">+N3388*P3388</f>
        <v>0</v>
      </c>
      <c r="S3388" s="17"/>
      <c r="T3388" s="18" t="n">
        <f aca="false">+L3388-K3388</f>
        <v>0.00902777777777778</v>
      </c>
      <c r="U3388" s="18" t="n">
        <f aca="false">+T3388*P3388</f>
        <v>2.73541666666667</v>
      </c>
      <c r="V3388" s="18"/>
    </row>
    <row r="3389" s="13" customFormat="true" ht="12" hidden="false" customHeight="false" outlineLevel="0" collapsed="false">
      <c r="A3389" s="12" t="n">
        <v>11288</v>
      </c>
      <c r="B3389" s="13" t="s">
        <v>709</v>
      </c>
      <c r="C3389" s="13" t="s">
        <v>316</v>
      </c>
      <c r="D3389" s="13" t="n">
        <v>1</v>
      </c>
      <c r="E3389" s="13" t="n">
        <v>587</v>
      </c>
      <c r="F3389" s="13" t="s">
        <v>714</v>
      </c>
      <c r="G3389" s="13" t="s">
        <v>24</v>
      </c>
      <c r="H3389" s="13" t="s">
        <v>29</v>
      </c>
      <c r="I3389" s="13" t="n">
        <v>1</v>
      </c>
      <c r="J3389" s="13" t="n">
        <v>2142</v>
      </c>
      <c r="K3389" s="14" t="n">
        <v>0.251388888888889</v>
      </c>
      <c r="L3389" s="15" t="n">
        <v>0.260416666666667</v>
      </c>
      <c r="M3389" s="16" t="n">
        <f aca="false">VLOOKUP(E3389,'Esp. percorsi al 18-10-22'!C:J,8,FALSE())</f>
        <v>8.74148311720767</v>
      </c>
      <c r="N3389" s="16"/>
      <c r="O3389" s="16"/>
      <c r="P3389" s="13" t="n">
        <v>57</v>
      </c>
      <c r="Q3389" s="17" t="n">
        <f aca="false">+M3389*P3389</f>
        <v>498.264537680837</v>
      </c>
      <c r="R3389" s="17" t="n">
        <f aca="false">+N3389*P3389</f>
        <v>0</v>
      </c>
      <c r="S3389" s="17"/>
      <c r="T3389" s="18" t="n">
        <f aca="false">+L3389-K3389</f>
        <v>0.00902777777777778</v>
      </c>
      <c r="U3389" s="18" t="n">
        <f aca="false">+T3389*P3389</f>
        <v>0.514583333333333</v>
      </c>
      <c r="V3389" s="18"/>
    </row>
    <row r="3390" s="13" customFormat="true" ht="12" hidden="false" customHeight="false" outlineLevel="0" collapsed="false">
      <c r="A3390" s="12" t="n">
        <v>11258</v>
      </c>
      <c r="B3390" s="13" t="s">
        <v>709</v>
      </c>
      <c r="C3390" s="13" t="s">
        <v>316</v>
      </c>
      <c r="D3390" s="13" t="n">
        <v>1</v>
      </c>
      <c r="E3390" s="13" t="n">
        <v>587</v>
      </c>
      <c r="F3390" s="13" t="s">
        <v>714</v>
      </c>
      <c r="G3390" s="13" t="s">
        <v>24</v>
      </c>
      <c r="H3390" s="13" t="s">
        <v>25</v>
      </c>
      <c r="I3390" s="13" t="n">
        <v>1</v>
      </c>
      <c r="J3390" s="13" t="n">
        <v>1299</v>
      </c>
      <c r="K3390" s="14" t="n">
        <v>0.347222222222222</v>
      </c>
      <c r="L3390" s="15" t="n">
        <v>0.357638888888889</v>
      </c>
      <c r="M3390" s="16" t="n">
        <f aca="false">VLOOKUP(E3390,'Esp. percorsi al 18-10-22'!C:J,8,FALSE())</f>
        <v>8.74148311720767</v>
      </c>
      <c r="N3390" s="16"/>
      <c r="O3390" s="16"/>
      <c r="P3390" s="13" t="n">
        <v>303</v>
      </c>
      <c r="Q3390" s="17" t="n">
        <f aca="false">+M3390*P3390</f>
        <v>2648.66938451392</v>
      </c>
      <c r="R3390" s="17" t="n">
        <f aca="false">+N3390*P3390</f>
        <v>0</v>
      </c>
      <c r="S3390" s="17"/>
      <c r="T3390" s="18" t="n">
        <f aca="false">+L3390-K3390</f>
        <v>0.0104166666666667</v>
      </c>
      <c r="U3390" s="18" t="n">
        <f aca="false">+T3390*P3390</f>
        <v>3.15625</v>
      </c>
      <c r="V3390" s="18"/>
    </row>
    <row r="3391" s="13" customFormat="true" ht="12" hidden="false" customHeight="false" outlineLevel="0" collapsed="false">
      <c r="A3391" s="12" t="n">
        <v>11289</v>
      </c>
      <c r="B3391" s="13" t="s">
        <v>709</v>
      </c>
      <c r="C3391" s="13" t="s">
        <v>316</v>
      </c>
      <c r="D3391" s="13" t="n">
        <v>1</v>
      </c>
      <c r="E3391" s="13" t="n">
        <v>587</v>
      </c>
      <c r="F3391" s="13" t="s">
        <v>714</v>
      </c>
      <c r="G3391" s="13" t="s">
        <v>24</v>
      </c>
      <c r="H3391" s="13" t="s">
        <v>29</v>
      </c>
      <c r="I3391" s="13" t="n">
        <v>1</v>
      </c>
      <c r="J3391" s="13" t="n">
        <v>2143</v>
      </c>
      <c r="K3391" s="14" t="n">
        <v>0.584722222222222</v>
      </c>
      <c r="L3391" s="15" t="n">
        <v>0.597222222222222</v>
      </c>
      <c r="M3391" s="16" t="n">
        <f aca="false">VLOOKUP(E3391,'Esp. percorsi al 18-10-22'!C:J,8,FALSE())</f>
        <v>8.74148311720767</v>
      </c>
      <c r="N3391" s="16"/>
      <c r="O3391" s="16"/>
      <c r="P3391" s="13" t="n">
        <v>57</v>
      </c>
      <c r="Q3391" s="17" t="n">
        <f aca="false">+M3391*P3391</f>
        <v>498.264537680837</v>
      </c>
      <c r="R3391" s="17" t="n">
        <f aca="false">+N3391*P3391</f>
        <v>0</v>
      </c>
      <c r="S3391" s="17"/>
      <c r="T3391" s="18" t="n">
        <f aca="false">+L3391-K3391</f>
        <v>0.0125</v>
      </c>
      <c r="U3391" s="18" t="n">
        <f aca="false">+T3391*P3391</f>
        <v>0.7125</v>
      </c>
      <c r="V3391" s="18"/>
    </row>
    <row r="3392" s="13" customFormat="true" ht="12" hidden="false" customHeight="false" outlineLevel="0" collapsed="false">
      <c r="A3392" s="12" t="n">
        <v>11259</v>
      </c>
      <c r="B3392" s="13" t="s">
        <v>709</v>
      </c>
      <c r="C3392" s="13" t="s">
        <v>316</v>
      </c>
      <c r="D3392" s="13" t="n">
        <v>1</v>
      </c>
      <c r="E3392" s="13" t="n">
        <v>587</v>
      </c>
      <c r="F3392" s="13" t="s">
        <v>714</v>
      </c>
      <c r="G3392" s="13" t="s">
        <v>24</v>
      </c>
      <c r="H3392" s="13" t="s">
        <v>25</v>
      </c>
      <c r="I3392" s="13" t="n">
        <v>1</v>
      </c>
      <c r="J3392" s="13" t="n">
        <v>1300</v>
      </c>
      <c r="K3392" s="14" t="n">
        <v>0.774305555555555</v>
      </c>
      <c r="L3392" s="15" t="n">
        <v>0.784722222222222</v>
      </c>
      <c r="M3392" s="16" t="n">
        <f aca="false">VLOOKUP(E3392,'Esp. percorsi al 18-10-22'!C:J,8,FALSE())</f>
        <v>8.74148311720767</v>
      </c>
      <c r="N3392" s="16"/>
      <c r="O3392" s="16"/>
      <c r="P3392" s="13" t="n">
        <v>303</v>
      </c>
      <c r="Q3392" s="17" t="n">
        <f aca="false">+M3392*P3392</f>
        <v>2648.66938451392</v>
      </c>
      <c r="R3392" s="17" t="n">
        <f aca="false">+N3392*P3392</f>
        <v>0</v>
      </c>
      <c r="S3392" s="17"/>
      <c r="T3392" s="18" t="n">
        <f aca="false">+L3392-K3392</f>
        <v>0.0104166666666667</v>
      </c>
      <c r="U3392" s="18" t="n">
        <f aca="false">+T3392*P3392</f>
        <v>3.15625</v>
      </c>
      <c r="V3392" s="18"/>
    </row>
    <row r="3393" s="13" customFormat="true" ht="12" hidden="false" customHeight="false" outlineLevel="0" collapsed="false">
      <c r="A3393" s="12" t="n">
        <v>11260</v>
      </c>
      <c r="B3393" s="13" t="s">
        <v>709</v>
      </c>
      <c r="C3393" s="13" t="s">
        <v>316</v>
      </c>
      <c r="D3393" s="13" t="n">
        <v>1</v>
      </c>
      <c r="E3393" s="13" t="n">
        <v>587</v>
      </c>
      <c r="F3393" s="13" t="s">
        <v>714</v>
      </c>
      <c r="G3393" s="13" t="s">
        <v>24</v>
      </c>
      <c r="H3393" s="13" t="s">
        <v>25</v>
      </c>
      <c r="I3393" s="13" t="n">
        <v>1</v>
      </c>
      <c r="J3393" s="13" t="n">
        <v>1301</v>
      </c>
      <c r="K3393" s="14" t="n">
        <v>0.809027777777778</v>
      </c>
      <c r="L3393" s="15" t="n">
        <v>0.819444444444444</v>
      </c>
      <c r="M3393" s="16" t="n">
        <f aca="false">VLOOKUP(E3393,'Esp. percorsi al 18-10-22'!C:J,8,FALSE())</f>
        <v>8.74148311720767</v>
      </c>
      <c r="N3393" s="16"/>
      <c r="O3393" s="16"/>
      <c r="P3393" s="13" t="n">
        <v>303</v>
      </c>
      <c r="Q3393" s="17" t="n">
        <f aca="false">+M3393*P3393</f>
        <v>2648.66938451392</v>
      </c>
      <c r="R3393" s="17" t="n">
        <f aca="false">+N3393*P3393</f>
        <v>0</v>
      </c>
      <c r="S3393" s="17"/>
      <c r="T3393" s="18" t="n">
        <f aca="false">+L3393-K3393</f>
        <v>0.0104166666666667</v>
      </c>
      <c r="U3393" s="18" t="n">
        <f aca="false">+T3393*P3393</f>
        <v>3.15625</v>
      </c>
      <c r="V3393" s="18"/>
    </row>
    <row r="3394" s="13" customFormat="true" ht="12" hidden="false" customHeight="false" outlineLevel="0" collapsed="false">
      <c r="A3394" s="12" t="n">
        <v>11290</v>
      </c>
      <c r="B3394" s="13" t="s">
        <v>709</v>
      </c>
      <c r="C3394" s="13" t="s">
        <v>316</v>
      </c>
      <c r="D3394" s="13" t="n">
        <v>1</v>
      </c>
      <c r="E3394" s="13" t="n">
        <v>587</v>
      </c>
      <c r="F3394" s="13" t="s">
        <v>714</v>
      </c>
      <c r="G3394" s="13" t="s">
        <v>24</v>
      </c>
      <c r="H3394" s="13" t="s">
        <v>29</v>
      </c>
      <c r="I3394" s="13" t="n">
        <v>1</v>
      </c>
      <c r="J3394" s="13" t="n">
        <v>2144</v>
      </c>
      <c r="K3394" s="14" t="n">
        <v>0.918055555555556</v>
      </c>
      <c r="L3394" s="15" t="n">
        <v>0.927083333333333</v>
      </c>
      <c r="M3394" s="16" t="n">
        <f aca="false">VLOOKUP(E3394,'Esp. percorsi al 18-10-22'!C:J,8,FALSE())</f>
        <v>8.74148311720767</v>
      </c>
      <c r="N3394" s="16"/>
      <c r="O3394" s="16"/>
      <c r="P3394" s="13" t="n">
        <v>57</v>
      </c>
      <c r="Q3394" s="17" t="n">
        <f aca="false">+M3394*P3394</f>
        <v>498.264537680837</v>
      </c>
      <c r="R3394" s="17" t="n">
        <f aca="false">+N3394*P3394</f>
        <v>0</v>
      </c>
      <c r="S3394" s="17"/>
      <c r="T3394" s="18" t="n">
        <f aca="false">+L3394-K3394</f>
        <v>0.00902777777777778</v>
      </c>
      <c r="U3394" s="18" t="n">
        <f aca="false">+T3394*P3394</f>
        <v>0.514583333333333</v>
      </c>
      <c r="V3394" s="18"/>
    </row>
    <row r="3395" s="13" customFormat="true" ht="12" hidden="false" customHeight="false" outlineLevel="0" collapsed="false">
      <c r="A3395" s="12" t="n">
        <v>11261</v>
      </c>
      <c r="B3395" s="13" t="s">
        <v>709</v>
      </c>
      <c r="C3395" s="13" t="s">
        <v>316</v>
      </c>
      <c r="D3395" s="13" t="n">
        <v>1</v>
      </c>
      <c r="E3395" s="13" t="n">
        <v>588</v>
      </c>
      <c r="F3395" s="13" t="s">
        <v>715</v>
      </c>
      <c r="G3395" s="13" t="s">
        <v>24</v>
      </c>
      <c r="H3395" s="13" t="s">
        <v>25</v>
      </c>
      <c r="I3395" s="13" t="n">
        <v>1</v>
      </c>
      <c r="J3395" s="13" t="n">
        <v>1303</v>
      </c>
      <c r="K3395" s="14" t="n">
        <v>0.715277777777778</v>
      </c>
      <c r="L3395" s="15" t="n">
        <v>0.729166666666667</v>
      </c>
      <c r="M3395" s="16" t="n">
        <f aca="false">VLOOKUP(E3395,'Esp. percorsi al 18-10-22'!C:J,8,FALSE())</f>
        <v>13.0359124850118</v>
      </c>
      <c r="N3395" s="16"/>
      <c r="O3395" s="16"/>
      <c r="P3395" s="13" t="n">
        <v>303</v>
      </c>
      <c r="Q3395" s="17" t="n">
        <f aca="false">+M3395*P3395</f>
        <v>3949.88148295858</v>
      </c>
      <c r="R3395" s="17" t="n">
        <f aca="false">+N3395*P3395</f>
        <v>0</v>
      </c>
      <c r="S3395" s="17"/>
      <c r="T3395" s="18" t="n">
        <f aca="false">+L3395-K3395</f>
        <v>0.0138888888888889</v>
      </c>
      <c r="U3395" s="18" t="n">
        <f aca="false">+T3395*P3395</f>
        <v>4.20833333333333</v>
      </c>
      <c r="V3395" s="18"/>
    </row>
    <row r="3396" s="13" customFormat="true" ht="12" hidden="false" customHeight="false" outlineLevel="0" collapsed="false">
      <c r="A3396" s="12" t="n">
        <v>11267</v>
      </c>
      <c r="B3396" s="13" t="s">
        <v>709</v>
      </c>
      <c r="C3396" s="13" t="s">
        <v>316</v>
      </c>
      <c r="D3396" s="13" t="n">
        <v>1</v>
      </c>
      <c r="E3396" s="13" t="n">
        <v>652</v>
      </c>
      <c r="F3396" s="13" t="s">
        <v>716</v>
      </c>
      <c r="G3396" s="13" t="s">
        <v>24</v>
      </c>
      <c r="H3396" s="13" t="s">
        <v>25</v>
      </c>
      <c r="I3396" s="13" t="n">
        <v>1</v>
      </c>
      <c r="J3396" s="13" t="n">
        <v>1391</v>
      </c>
      <c r="K3396" s="14" t="n">
        <v>0.291666666666667</v>
      </c>
      <c r="L3396" s="15" t="n">
        <v>0.3125</v>
      </c>
      <c r="M3396" s="16" t="n">
        <f aca="false">VLOOKUP(E3396,'Esp. percorsi al 18-10-22'!C:J,8,FALSE())</f>
        <v>18.5544821090435</v>
      </c>
      <c r="N3396" s="16"/>
      <c r="O3396" s="16"/>
      <c r="P3396" s="13" t="n">
        <v>303</v>
      </c>
      <c r="Q3396" s="17" t="n">
        <f aca="false">+M3396*P3396</f>
        <v>5622.00807904018</v>
      </c>
      <c r="R3396" s="17" t="n">
        <f aca="false">+N3396*P3396</f>
        <v>0</v>
      </c>
      <c r="S3396" s="17"/>
      <c r="T3396" s="18" t="n">
        <f aca="false">+L3396-K3396</f>
        <v>0.0208333333333333</v>
      </c>
      <c r="U3396" s="18" t="n">
        <f aca="false">+T3396*P3396</f>
        <v>6.3125</v>
      </c>
      <c r="V3396" s="18"/>
    </row>
    <row r="3397" s="13" customFormat="true" ht="12" hidden="false" customHeight="false" outlineLevel="0" collapsed="false">
      <c r="A3397" s="12" t="n">
        <v>11291</v>
      </c>
      <c r="B3397" s="13" t="s">
        <v>709</v>
      </c>
      <c r="C3397" s="13" t="s">
        <v>316</v>
      </c>
      <c r="D3397" s="13" t="n">
        <v>1</v>
      </c>
      <c r="E3397" s="13" t="n">
        <v>652</v>
      </c>
      <c r="F3397" s="13" t="s">
        <v>716</v>
      </c>
      <c r="G3397" s="13" t="s">
        <v>24</v>
      </c>
      <c r="H3397" s="13" t="s">
        <v>29</v>
      </c>
      <c r="I3397" s="13" t="n">
        <v>1</v>
      </c>
      <c r="J3397" s="13" t="n">
        <v>2171</v>
      </c>
      <c r="K3397" s="14" t="n">
        <v>0.291666666666667</v>
      </c>
      <c r="L3397" s="15" t="n">
        <v>0.3125</v>
      </c>
      <c r="M3397" s="16" t="n">
        <f aca="false">VLOOKUP(E3397,'Esp. percorsi al 18-10-22'!C:J,8,FALSE())</f>
        <v>18.5544821090435</v>
      </c>
      <c r="N3397" s="16"/>
      <c r="O3397" s="16"/>
      <c r="P3397" s="13" t="n">
        <v>57</v>
      </c>
      <c r="Q3397" s="17" t="n">
        <f aca="false">+M3397*P3397</f>
        <v>1057.60548021548</v>
      </c>
      <c r="R3397" s="17" t="n">
        <f aca="false">+N3397*P3397</f>
        <v>0</v>
      </c>
      <c r="S3397" s="17"/>
      <c r="T3397" s="18" t="n">
        <f aca="false">+L3397-K3397</f>
        <v>0.0208333333333333</v>
      </c>
      <c r="U3397" s="18" t="n">
        <f aca="false">+T3397*P3397</f>
        <v>1.1875</v>
      </c>
      <c r="V3397" s="18"/>
    </row>
    <row r="3398" s="13" customFormat="true" ht="12" hidden="false" customHeight="false" outlineLevel="0" collapsed="false">
      <c r="A3398" s="12" t="n">
        <v>11268</v>
      </c>
      <c r="B3398" s="13" t="s">
        <v>709</v>
      </c>
      <c r="C3398" s="13" t="s">
        <v>316</v>
      </c>
      <c r="D3398" s="13" t="n">
        <v>1</v>
      </c>
      <c r="E3398" s="13" t="n">
        <v>652</v>
      </c>
      <c r="F3398" s="13" t="s">
        <v>716</v>
      </c>
      <c r="G3398" s="13" t="s">
        <v>24</v>
      </c>
      <c r="H3398" s="13" t="s">
        <v>25</v>
      </c>
      <c r="I3398" s="13" t="n">
        <v>1</v>
      </c>
      <c r="J3398" s="13" t="n">
        <v>1392</v>
      </c>
      <c r="K3398" s="14" t="n">
        <v>0.458333333333333</v>
      </c>
      <c r="L3398" s="15" t="n">
        <v>0.479166666666667</v>
      </c>
      <c r="M3398" s="16" t="n">
        <f aca="false">VLOOKUP(E3398,'Esp. percorsi al 18-10-22'!C:J,8,FALSE())</f>
        <v>18.5544821090435</v>
      </c>
      <c r="N3398" s="16"/>
      <c r="O3398" s="16"/>
      <c r="P3398" s="13" t="n">
        <v>303</v>
      </c>
      <c r="Q3398" s="17" t="n">
        <f aca="false">+M3398*P3398</f>
        <v>5622.00807904018</v>
      </c>
      <c r="R3398" s="17" t="n">
        <f aca="false">+N3398*P3398</f>
        <v>0</v>
      </c>
      <c r="S3398" s="17"/>
      <c r="T3398" s="18" t="n">
        <f aca="false">+L3398-K3398</f>
        <v>0.0208333333333333</v>
      </c>
      <c r="U3398" s="18" t="n">
        <f aca="false">+T3398*P3398</f>
        <v>6.3125</v>
      </c>
      <c r="V3398" s="18"/>
    </row>
    <row r="3399" s="13" customFormat="true" ht="12" hidden="false" customHeight="false" outlineLevel="0" collapsed="false">
      <c r="A3399" s="12" t="n">
        <v>13207</v>
      </c>
      <c r="B3399" s="13" t="s">
        <v>709</v>
      </c>
      <c r="C3399" s="13" t="s">
        <v>316</v>
      </c>
      <c r="D3399" s="13" t="n">
        <v>1</v>
      </c>
      <c r="E3399" s="13" t="n">
        <v>652</v>
      </c>
      <c r="F3399" s="13" t="s">
        <v>716</v>
      </c>
      <c r="G3399" s="13" t="s">
        <v>24</v>
      </c>
      <c r="H3399" s="13" t="s">
        <v>29</v>
      </c>
      <c r="I3399" s="13" t="n">
        <v>1</v>
      </c>
      <c r="J3399" s="13" t="n">
        <v>2172</v>
      </c>
      <c r="K3399" s="14" t="n">
        <v>0.520833333333333</v>
      </c>
      <c r="L3399" s="15" t="n">
        <v>0.541666666666667</v>
      </c>
      <c r="M3399" s="16" t="n">
        <f aca="false">VLOOKUP(E3399,'Esp. percorsi al 18-10-22'!C:J,8,FALSE())</f>
        <v>18.5544821090435</v>
      </c>
      <c r="N3399" s="16"/>
      <c r="O3399" s="16"/>
      <c r="P3399" s="13" t="n">
        <v>57</v>
      </c>
      <c r="Q3399" s="17" t="n">
        <f aca="false">+M3399*P3399</f>
        <v>1057.60548021548</v>
      </c>
      <c r="R3399" s="17" t="n">
        <f aca="false">+N3399*P3399</f>
        <v>0</v>
      </c>
      <c r="S3399" s="17"/>
      <c r="T3399" s="18" t="n">
        <f aca="false">+L3399-K3399</f>
        <v>0.0208333333333333</v>
      </c>
      <c r="U3399" s="18" t="n">
        <f aca="false">+T3399*P3399</f>
        <v>1.1875</v>
      </c>
      <c r="V3399" s="18"/>
    </row>
    <row r="3400" s="13" customFormat="true" ht="12" hidden="false" customHeight="false" outlineLevel="0" collapsed="false">
      <c r="A3400" s="12" t="n">
        <v>11269</v>
      </c>
      <c r="B3400" s="13" t="s">
        <v>709</v>
      </c>
      <c r="C3400" s="13" t="s">
        <v>316</v>
      </c>
      <c r="D3400" s="13" t="n">
        <v>1</v>
      </c>
      <c r="E3400" s="13" t="n">
        <v>652</v>
      </c>
      <c r="F3400" s="13" t="s">
        <v>716</v>
      </c>
      <c r="G3400" s="13" t="s">
        <v>24</v>
      </c>
      <c r="H3400" s="13" t="s">
        <v>25</v>
      </c>
      <c r="I3400" s="13" t="n">
        <v>1</v>
      </c>
      <c r="J3400" s="13" t="n">
        <v>1393</v>
      </c>
      <c r="K3400" s="14" t="n">
        <v>0.534722222222222</v>
      </c>
      <c r="L3400" s="15" t="n">
        <v>0.555555555555556</v>
      </c>
      <c r="M3400" s="16" t="n">
        <f aca="false">VLOOKUP(E3400,'Esp. percorsi al 18-10-22'!C:J,8,FALSE())</f>
        <v>18.5544821090435</v>
      </c>
      <c r="N3400" s="16"/>
      <c r="O3400" s="16"/>
      <c r="P3400" s="13" t="n">
        <v>303</v>
      </c>
      <c r="Q3400" s="17" t="n">
        <f aca="false">+M3400*P3400</f>
        <v>5622.00807904018</v>
      </c>
      <c r="R3400" s="17" t="n">
        <f aca="false">+N3400*P3400</f>
        <v>0</v>
      </c>
      <c r="S3400" s="17"/>
      <c r="T3400" s="18" t="n">
        <f aca="false">+L3400-K3400</f>
        <v>0.0208333333333333</v>
      </c>
      <c r="U3400" s="18" t="n">
        <f aca="false">+T3400*P3400</f>
        <v>6.3125</v>
      </c>
      <c r="V3400" s="18"/>
    </row>
    <row r="3401" s="13" customFormat="true" ht="12" hidden="false" customHeight="false" outlineLevel="0" collapsed="false">
      <c r="A3401" s="12" t="n">
        <v>11270</v>
      </c>
      <c r="B3401" s="13" t="s">
        <v>709</v>
      </c>
      <c r="C3401" s="13" t="s">
        <v>316</v>
      </c>
      <c r="D3401" s="13" t="n">
        <v>1</v>
      </c>
      <c r="E3401" s="13" t="n">
        <v>652</v>
      </c>
      <c r="F3401" s="13" t="s">
        <v>716</v>
      </c>
      <c r="G3401" s="13" t="s">
        <v>24</v>
      </c>
      <c r="H3401" s="13" t="s">
        <v>25</v>
      </c>
      <c r="I3401" s="13" t="n">
        <v>1</v>
      </c>
      <c r="J3401" s="13" t="n">
        <v>1394</v>
      </c>
      <c r="K3401" s="14" t="n">
        <v>0.631944444444444</v>
      </c>
      <c r="L3401" s="15" t="n">
        <v>0.652777777777778</v>
      </c>
      <c r="M3401" s="16" t="n">
        <f aca="false">VLOOKUP(E3401,'Esp. percorsi al 18-10-22'!C:J,8,FALSE())</f>
        <v>18.5544821090435</v>
      </c>
      <c r="N3401" s="16"/>
      <c r="O3401" s="16"/>
      <c r="P3401" s="13" t="n">
        <v>303</v>
      </c>
      <c r="Q3401" s="17" t="n">
        <f aca="false">+M3401*P3401</f>
        <v>5622.00807904018</v>
      </c>
      <c r="R3401" s="17" t="n">
        <f aca="false">+N3401*P3401</f>
        <v>0</v>
      </c>
      <c r="S3401" s="17"/>
      <c r="T3401" s="18" t="n">
        <f aca="false">+L3401-K3401</f>
        <v>0.0208333333333333</v>
      </c>
      <c r="U3401" s="18" t="n">
        <f aca="false">+T3401*P3401</f>
        <v>6.3125</v>
      </c>
      <c r="V3401" s="18"/>
    </row>
    <row r="3402" s="13" customFormat="true" ht="12" hidden="false" customHeight="false" outlineLevel="0" collapsed="false">
      <c r="A3402" s="12" t="n">
        <v>11293</v>
      </c>
      <c r="B3402" s="13" t="s">
        <v>709</v>
      </c>
      <c r="C3402" s="13" t="s">
        <v>316</v>
      </c>
      <c r="D3402" s="13" t="n">
        <v>1</v>
      </c>
      <c r="E3402" s="13" t="n">
        <v>652</v>
      </c>
      <c r="F3402" s="13" t="s">
        <v>716</v>
      </c>
      <c r="G3402" s="13" t="s">
        <v>24</v>
      </c>
      <c r="H3402" s="13" t="s">
        <v>29</v>
      </c>
      <c r="I3402" s="13" t="n">
        <v>1</v>
      </c>
      <c r="J3402" s="13" t="n">
        <v>2173</v>
      </c>
      <c r="K3402" s="14" t="n">
        <v>0.631944444444444</v>
      </c>
      <c r="L3402" s="15" t="n">
        <v>0.652777777777778</v>
      </c>
      <c r="M3402" s="16" t="n">
        <f aca="false">VLOOKUP(E3402,'Esp. percorsi al 18-10-22'!C:J,8,FALSE())</f>
        <v>18.5544821090435</v>
      </c>
      <c r="N3402" s="16"/>
      <c r="O3402" s="16"/>
      <c r="P3402" s="13" t="n">
        <v>57</v>
      </c>
      <c r="Q3402" s="17" t="n">
        <f aca="false">+M3402*P3402</f>
        <v>1057.60548021548</v>
      </c>
      <c r="R3402" s="17" t="n">
        <f aca="false">+N3402*P3402</f>
        <v>0</v>
      </c>
      <c r="S3402" s="17"/>
      <c r="T3402" s="18" t="n">
        <f aca="false">+L3402-K3402</f>
        <v>0.0208333333333333</v>
      </c>
      <c r="U3402" s="18" t="n">
        <f aca="false">+T3402*P3402</f>
        <v>1.1875</v>
      </c>
      <c r="V3402" s="18"/>
    </row>
    <row r="3403" s="13" customFormat="true" ht="12" hidden="false" customHeight="false" outlineLevel="0" collapsed="false">
      <c r="A3403" s="12" t="n">
        <v>11271</v>
      </c>
      <c r="B3403" s="13" t="s">
        <v>709</v>
      </c>
      <c r="C3403" s="13" t="s">
        <v>316</v>
      </c>
      <c r="D3403" s="13" t="n">
        <v>1</v>
      </c>
      <c r="E3403" s="13" t="n">
        <v>652</v>
      </c>
      <c r="F3403" s="13" t="s">
        <v>716</v>
      </c>
      <c r="G3403" s="13" t="s">
        <v>24</v>
      </c>
      <c r="H3403" s="13" t="s">
        <v>25</v>
      </c>
      <c r="I3403" s="13" t="n">
        <v>1</v>
      </c>
      <c r="J3403" s="13" t="n">
        <v>1395</v>
      </c>
      <c r="K3403" s="14" t="n">
        <v>0.75</v>
      </c>
      <c r="L3403" s="15" t="n">
        <v>0.770833333333333</v>
      </c>
      <c r="M3403" s="16" t="n">
        <f aca="false">VLOOKUP(E3403,'Esp. percorsi al 18-10-22'!C:J,8,FALSE())</f>
        <v>18.5544821090435</v>
      </c>
      <c r="N3403" s="16"/>
      <c r="O3403" s="16"/>
      <c r="P3403" s="13" t="n">
        <v>303</v>
      </c>
      <c r="Q3403" s="17" t="n">
        <f aca="false">+M3403*P3403</f>
        <v>5622.00807904018</v>
      </c>
      <c r="R3403" s="17" t="n">
        <f aca="false">+N3403*P3403</f>
        <v>0</v>
      </c>
      <c r="S3403" s="17"/>
      <c r="T3403" s="18" t="n">
        <f aca="false">+L3403-K3403</f>
        <v>0.0208333333333333</v>
      </c>
      <c r="U3403" s="18" t="n">
        <f aca="false">+T3403*P3403</f>
        <v>6.3125</v>
      </c>
      <c r="V3403" s="18"/>
    </row>
    <row r="3404" s="13" customFormat="true" ht="12" hidden="false" customHeight="false" outlineLevel="0" collapsed="false">
      <c r="A3404" s="12" t="n">
        <v>11272</v>
      </c>
      <c r="B3404" s="13" t="s">
        <v>709</v>
      </c>
      <c r="C3404" s="13" t="s">
        <v>316</v>
      </c>
      <c r="D3404" s="13" t="n">
        <v>1</v>
      </c>
      <c r="E3404" s="13" t="n">
        <v>652</v>
      </c>
      <c r="F3404" s="13" t="s">
        <v>716</v>
      </c>
      <c r="G3404" s="13" t="s">
        <v>24</v>
      </c>
      <c r="H3404" s="13" t="s">
        <v>25</v>
      </c>
      <c r="I3404" s="13" t="n">
        <v>1</v>
      </c>
      <c r="J3404" s="13" t="n">
        <v>1396</v>
      </c>
      <c r="K3404" s="14" t="n">
        <v>0.868055555555555</v>
      </c>
      <c r="L3404" s="15" t="n">
        <v>0.888888888888889</v>
      </c>
      <c r="M3404" s="16" t="n">
        <f aca="false">VLOOKUP(E3404,'Esp. percorsi al 18-10-22'!C:J,8,FALSE())</f>
        <v>18.5544821090435</v>
      </c>
      <c r="N3404" s="16"/>
      <c r="O3404" s="16"/>
      <c r="P3404" s="13" t="n">
        <v>303</v>
      </c>
      <c r="Q3404" s="17" t="n">
        <f aca="false">+M3404*P3404</f>
        <v>5622.00807904018</v>
      </c>
      <c r="R3404" s="17" t="n">
        <f aca="false">+N3404*P3404</f>
        <v>0</v>
      </c>
      <c r="S3404" s="17"/>
      <c r="T3404" s="18" t="n">
        <f aca="false">+L3404-K3404</f>
        <v>0.0208333333333333</v>
      </c>
      <c r="U3404" s="18" t="n">
        <f aca="false">+T3404*P3404</f>
        <v>6.3125</v>
      </c>
      <c r="V3404" s="18"/>
    </row>
    <row r="3405" s="13" customFormat="true" ht="12" hidden="false" customHeight="false" outlineLevel="0" collapsed="false">
      <c r="A3405" s="12" t="n">
        <v>11294</v>
      </c>
      <c r="B3405" s="13" t="s">
        <v>709</v>
      </c>
      <c r="C3405" s="13" t="s">
        <v>316</v>
      </c>
      <c r="D3405" s="13" t="n">
        <v>1</v>
      </c>
      <c r="E3405" s="13" t="n">
        <v>652</v>
      </c>
      <c r="F3405" s="13" t="s">
        <v>716</v>
      </c>
      <c r="G3405" s="13" t="s">
        <v>24</v>
      </c>
      <c r="H3405" s="13" t="s">
        <v>29</v>
      </c>
      <c r="I3405" s="13" t="n">
        <v>1</v>
      </c>
      <c r="J3405" s="13" t="n">
        <v>2174</v>
      </c>
      <c r="K3405" s="14" t="n">
        <v>0.868055555555555</v>
      </c>
      <c r="L3405" s="15" t="n">
        <v>0.888888888888889</v>
      </c>
      <c r="M3405" s="16" t="n">
        <f aca="false">VLOOKUP(E3405,'Esp. percorsi al 18-10-22'!C:J,8,FALSE())</f>
        <v>18.5544821090435</v>
      </c>
      <c r="N3405" s="16"/>
      <c r="O3405" s="16"/>
      <c r="P3405" s="13" t="n">
        <v>57</v>
      </c>
      <c r="Q3405" s="17" t="n">
        <f aca="false">+M3405*P3405</f>
        <v>1057.60548021548</v>
      </c>
      <c r="R3405" s="17" t="n">
        <f aca="false">+N3405*P3405</f>
        <v>0</v>
      </c>
      <c r="S3405" s="17"/>
      <c r="T3405" s="18" t="n">
        <f aca="false">+L3405-K3405</f>
        <v>0.0208333333333333</v>
      </c>
      <c r="U3405" s="18" t="n">
        <f aca="false">+T3405*P3405</f>
        <v>1.1875</v>
      </c>
      <c r="V3405" s="18"/>
    </row>
    <row r="3406" s="13" customFormat="true" ht="12" hidden="false" customHeight="false" outlineLevel="0" collapsed="false">
      <c r="A3406" s="12" t="n">
        <v>12463</v>
      </c>
      <c r="B3406" s="13" t="s">
        <v>709</v>
      </c>
      <c r="C3406" s="13" t="s">
        <v>316</v>
      </c>
      <c r="D3406" s="13" t="n">
        <v>2</v>
      </c>
      <c r="E3406" s="13" t="n">
        <v>947</v>
      </c>
      <c r="F3406" s="13" t="s">
        <v>717</v>
      </c>
      <c r="G3406" s="13" t="s">
        <v>42</v>
      </c>
      <c r="H3406" s="13" t="n">
        <v>35</v>
      </c>
      <c r="I3406" s="13" t="n">
        <v>1</v>
      </c>
      <c r="J3406" s="13" t="n">
        <v>4165</v>
      </c>
      <c r="K3406" s="14" t="n">
        <v>0.704861111111111</v>
      </c>
      <c r="L3406" s="15" t="n">
        <v>0.732638888888889</v>
      </c>
      <c r="M3406" s="16" t="n">
        <f aca="false">VLOOKUP(E3406,'Esp. percorsi al 18-10-22'!C:J,8,FALSE())</f>
        <v>21.9261305099487</v>
      </c>
      <c r="N3406" s="16"/>
      <c r="O3406" s="16"/>
      <c r="P3406" s="13" t="n">
        <v>75</v>
      </c>
      <c r="Q3406" s="17" t="n">
        <f aca="false">+M3406*P3406</f>
        <v>1644.45978824615</v>
      </c>
      <c r="R3406" s="17" t="n">
        <f aca="false">+N3406*P3406</f>
        <v>0</v>
      </c>
      <c r="S3406" s="17"/>
      <c r="T3406" s="18" t="n">
        <f aca="false">+L3406-K3406</f>
        <v>0.0277777777777778</v>
      </c>
      <c r="U3406" s="18" t="n">
        <f aca="false">+T3406*P3406</f>
        <v>2.08333333333333</v>
      </c>
      <c r="V3406" s="18"/>
    </row>
    <row r="3407" s="13" customFormat="true" ht="12" hidden="false" customHeight="false" outlineLevel="0" collapsed="false">
      <c r="A3407" s="12" t="n">
        <v>18357</v>
      </c>
      <c r="B3407" s="13" t="n">
        <v>40</v>
      </c>
      <c r="C3407" s="13" t="s">
        <v>718</v>
      </c>
      <c r="D3407" s="13" t="n">
        <v>1</v>
      </c>
      <c r="E3407" s="13" t="n">
        <v>3</v>
      </c>
      <c r="F3407" s="13" t="s">
        <v>719</v>
      </c>
      <c r="G3407" s="13" t="s">
        <v>28</v>
      </c>
      <c r="H3407" s="13" t="s">
        <v>25</v>
      </c>
      <c r="I3407" s="13" t="n">
        <v>1</v>
      </c>
      <c r="J3407" s="13" t="n">
        <v>18357</v>
      </c>
      <c r="K3407" s="14" t="n">
        <v>0.215277777777778</v>
      </c>
      <c r="L3407" s="15" t="n">
        <v>0.243055555555556</v>
      </c>
      <c r="M3407" s="16" t="n">
        <f aca="false">VLOOKUP(E3407,'Esp. percorsi al 18-10-22'!C:J,8,FALSE())</f>
        <v>18.6836101690739</v>
      </c>
      <c r="P3407" s="13" t="n">
        <v>52</v>
      </c>
      <c r="Q3407" s="17" t="n">
        <f aca="false">+M3407*P3407</f>
        <v>971.547728791843</v>
      </c>
      <c r="R3407" s="17" t="n">
        <f aca="false">+N3407*P3407</f>
        <v>0</v>
      </c>
      <c r="S3407" s="17"/>
      <c r="T3407" s="18" t="n">
        <f aca="false">+L3407-K3407</f>
        <v>0.0277777777777778</v>
      </c>
      <c r="U3407" s="18" t="n">
        <f aca="false">+T3407*P3407</f>
        <v>1.44444444444444</v>
      </c>
      <c r="V3407" s="18"/>
    </row>
    <row r="3408" s="13" customFormat="true" ht="12" hidden="false" customHeight="false" outlineLevel="0" collapsed="false">
      <c r="A3408" s="12" t="n">
        <v>17482</v>
      </c>
      <c r="B3408" s="13" t="n">
        <v>40</v>
      </c>
      <c r="C3408" s="13" t="s">
        <v>718</v>
      </c>
      <c r="D3408" s="13" t="n">
        <v>1</v>
      </c>
      <c r="E3408" s="13" t="n">
        <v>3</v>
      </c>
      <c r="F3408" s="13" t="s">
        <v>719</v>
      </c>
      <c r="G3408" s="13" t="s">
        <v>26</v>
      </c>
      <c r="H3408" s="13" t="s">
        <v>25</v>
      </c>
      <c r="I3408" s="13" t="n">
        <v>1</v>
      </c>
      <c r="J3408" s="13" t="n">
        <v>2669</v>
      </c>
      <c r="K3408" s="14" t="n">
        <v>0.232638888888889</v>
      </c>
      <c r="L3408" s="15" t="n">
        <v>0.260416666666667</v>
      </c>
      <c r="M3408" s="16" t="n">
        <f aca="false">VLOOKUP(E3408,'Esp. percorsi al 18-10-22'!C:J,8,FALSE())</f>
        <v>18.6836101690739</v>
      </c>
      <c r="P3408" s="13" t="n">
        <v>251</v>
      </c>
      <c r="Q3408" s="17" t="n">
        <f aca="false">+M3408*P3408</f>
        <v>4689.58615243755</v>
      </c>
      <c r="R3408" s="17" t="n">
        <f aca="false">+N3408*P3408</f>
        <v>0</v>
      </c>
      <c r="S3408" s="17"/>
      <c r="T3408" s="18" t="n">
        <f aca="false">+L3408-K3408</f>
        <v>0.0277777777777778</v>
      </c>
      <c r="U3408" s="18" t="n">
        <f aca="false">+T3408*P3408</f>
        <v>6.97222222222222</v>
      </c>
      <c r="V3408" s="18"/>
    </row>
    <row r="3409" s="13" customFormat="true" ht="12" hidden="false" customHeight="false" outlineLevel="0" collapsed="false">
      <c r="A3409" s="12" t="n">
        <v>17107</v>
      </c>
      <c r="B3409" s="13" t="n">
        <v>40</v>
      </c>
      <c r="C3409" s="13" t="s">
        <v>718</v>
      </c>
      <c r="D3409" s="13" t="n">
        <v>1</v>
      </c>
      <c r="E3409" s="13" t="n">
        <v>3</v>
      </c>
      <c r="F3409" s="13" t="s">
        <v>719</v>
      </c>
      <c r="G3409" s="13" t="s">
        <v>28</v>
      </c>
      <c r="H3409" s="13" t="s">
        <v>29</v>
      </c>
      <c r="I3409" s="13" t="n">
        <v>1</v>
      </c>
      <c r="J3409" s="13" t="n">
        <v>17107</v>
      </c>
      <c r="K3409" s="14" t="n">
        <v>0.236111111111111</v>
      </c>
      <c r="L3409" s="15" t="n">
        <v>0.263888888888889</v>
      </c>
      <c r="M3409" s="16" t="n">
        <f aca="false">VLOOKUP(E3409,'Esp. percorsi al 18-10-22'!C:J,8,FALSE())</f>
        <v>18.6836101690739</v>
      </c>
      <c r="P3409" s="13" t="n">
        <v>10</v>
      </c>
      <c r="Q3409" s="17" t="n">
        <f aca="false">+M3409*P3409</f>
        <v>186.836101690739</v>
      </c>
      <c r="R3409" s="17" t="n">
        <f aca="false">+N3409*P3409</f>
        <v>0</v>
      </c>
      <c r="S3409" s="17"/>
      <c r="T3409" s="18" t="n">
        <f aca="false">+L3409-K3409</f>
        <v>0.0277777777777778</v>
      </c>
      <c r="U3409" s="18" t="n">
        <f aca="false">+T3409*P3409</f>
        <v>0.277777777777778</v>
      </c>
      <c r="V3409" s="18"/>
    </row>
    <row r="3410" s="13" customFormat="true" ht="12" hidden="false" customHeight="false" outlineLevel="0" collapsed="false">
      <c r="A3410" s="12" t="n">
        <v>13934</v>
      </c>
      <c r="B3410" s="13" t="n">
        <v>40</v>
      </c>
      <c r="C3410" s="13" t="s">
        <v>718</v>
      </c>
      <c r="D3410" s="13" t="n">
        <v>1</v>
      </c>
      <c r="E3410" s="13" t="n">
        <v>3</v>
      </c>
      <c r="F3410" s="13" t="s">
        <v>719</v>
      </c>
      <c r="G3410" s="13" t="s">
        <v>28</v>
      </c>
      <c r="H3410" s="13" t="s">
        <v>25</v>
      </c>
      <c r="I3410" s="13" t="n">
        <v>1</v>
      </c>
      <c r="J3410" s="13" t="n">
        <v>5266</v>
      </c>
      <c r="K3410" s="14" t="n">
        <v>0.239583333333333</v>
      </c>
      <c r="L3410" s="15" t="n">
        <v>0.267361111111111</v>
      </c>
      <c r="M3410" s="16" t="n">
        <f aca="false">VLOOKUP(E3410,'Esp. percorsi al 18-10-22'!C:J,8,FALSE())</f>
        <v>18.6836101690739</v>
      </c>
      <c r="P3410" s="13" t="n">
        <v>52</v>
      </c>
      <c r="Q3410" s="17" t="n">
        <f aca="false">+M3410*P3410</f>
        <v>971.547728791843</v>
      </c>
      <c r="R3410" s="17" t="n">
        <f aca="false">+N3410*P3410</f>
        <v>0</v>
      </c>
      <c r="S3410" s="17"/>
      <c r="T3410" s="18" t="n">
        <f aca="false">+L3410-K3410</f>
        <v>0.0277777777777778</v>
      </c>
      <c r="U3410" s="18" t="n">
        <f aca="false">+T3410*P3410</f>
        <v>1.44444444444444</v>
      </c>
      <c r="V3410" s="18"/>
    </row>
    <row r="3411" s="13" customFormat="true" ht="12" hidden="false" customHeight="false" outlineLevel="0" collapsed="false">
      <c r="A3411" s="12" t="n">
        <v>9324</v>
      </c>
      <c r="B3411" s="13" t="n">
        <v>40</v>
      </c>
      <c r="C3411" s="13" t="s">
        <v>718</v>
      </c>
      <c r="D3411" s="13" t="n">
        <v>1</v>
      </c>
      <c r="E3411" s="13" t="n">
        <v>3</v>
      </c>
      <c r="F3411" s="13" t="s">
        <v>719</v>
      </c>
      <c r="G3411" s="13" t="s">
        <v>26</v>
      </c>
      <c r="H3411" s="13" t="s">
        <v>29</v>
      </c>
      <c r="I3411" s="13" t="n">
        <v>1</v>
      </c>
      <c r="J3411" s="13" t="n">
        <v>2762</v>
      </c>
      <c r="K3411" s="14" t="n">
        <v>0.243055555555556</v>
      </c>
      <c r="L3411" s="15" t="n">
        <v>0.270833333333333</v>
      </c>
      <c r="M3411" s="16" t="n">
        <f aca="false">VLOOKUP(E3411,'Esp. percorsi al 18-10-22'!C:J,8,FALSE())</f>
        <v>18.6836101690739</v>
      </c>
      <c r="P3411" s="13" t="n">
        <v>47</v>
      </c>
      <c r="Q3411" s="17" t="n">
        <f aca="false">+M3411*P3411</f>
        <v>878.129677946473</v>
      </c>
      <c r="R3411" s="17" t="n">
        <f aca="false">+N3411*P3411</f>
        <v>0</v>
      </c>
      <c r="S3411" s="17"/>
      <c r="T3411" s="18" t="n">
        <f aca="false">+L3411-K3411</f>
        <v>0.0277777777777778</v>
      </c>
      <c r="U3411" s="18" t="n">
        <f aca="false">+T3411*P3411</f>
        <v>1.30555555555556</v>
      </c>
      <c r="V3411" s="18"/>
    </row>
    <row r="3412" s="13" customFormat="true" ht="12" hidden="false" customHeight="false" outlineLevel="0" collapsed="false">
      <c r="A3412" s="12" t="n">
        <v>17518</v>
      </c>
      <c r="B3412" s="13" t="n">
        <v>40</v>
      </c>
      <c r="C3412" s="13" t="s">
        <v>718</v>
      </c>
      <c r="D3412" s="13" t="n">
        <v>1</v>
      </c>
      <c r="E3412" s="13" t="n">
        <v>3</v>
      </c>
      <c r="F3412" s="13" t="s">
        <v>719</v>
      </c>
      <c r="G3412" s="13" t="s">
        <v>26</v>
      </c>
      <c r="H3412" s="13" t="s">
        <v>25</v>
      </c>
      <c r="I3412" s="13" t="n">
        <v>1</v>
      </c>
      <c r="J3412" s="13" t="n">
        <v>5267</v>
      </c>
      <c r="K3412" s="14" t="n">
        <v>0.256944444444444</v>
      </c>
      <c r="L3412" s="15" t="n">
        <v>0.284722222222222</v>
      </c>
      <c r="M3412" s="16" t="n">
        <f aca="false">VLOOKUP(E3412,'Esp. percorsi al 18-10-22'!C:J,8,FALSE())</f>
        <v>18.6836101690739</v>
      </c>
      <c r="P3412" s="13" t="n">
        <v>251</v>
      </c>
      <c r="Q3412" s="17" t="n">
        <f aca="false">+M3412*P3412</f>
        <v>4689.58615243755</v>
      </c>
      <c r="R3412" s="17" t="n">
        <f aca="false">+N3412*P3412</f>
        <v>0</v>
      </c>
      <c r="S3412" s="17"/>
      <c r="T3412" s="18" t="n">
        <f aca="false">+L3412-K3412</f>
        <v>0.0277777777777778</v>
      </c>
      <c r="U3412" s="18" t="n">
        <f aca="false">+T3412*P3412</f>
        <v>6.97222222222222</v>
      </c>
      <c r="V3412" s="18"/>
    </row>
    <row r="3413" s="13" customFormat="true" ht="12" hidden="false" customHeight="false" outlineLevel="0" collapsed="false">
      <c r="A3413" s="12" t="n">
        <v>15918</v>
      </c>
      <c r="B3413" s="13" t="n">
        <v>40</v>
      </c>
      <c r="C3413" s="13" t="s">
        <v>718</v>
      </c>
      <c r="D3413" s="13" t="n">
        <v>1</v>
      </c>
      <c r="E3413" s="13" t="n">
        <v>3</v>
      </c>
      <c r="F3413" s="13" t="s">
        <v>719</v>
      </c>
      <c r="G3413" s="13" t="s">
        <v>28</v>
      </c>
      <c r="H3413" s="13" t="s">
        <v>25</v>
      </c>
      <c r="I3413" s="13" t="n">
        <v>1</v>
      </c>
      <c r="J3413" s="13" t="n">
        <v>15918</v>
      </c>
      <c r="K3413" s="14" t="n">
        <v>0.263888888888889</v>
      </c>
      <c r="L3413" s="15" t="n">
        <v>0.291666666666667</v>
      </c>
      <c r="M3413" s="16" t="n">
        <f aca="false">VLOOKUP(E3413,'Esp. percorsi al 18-10-22'!C:J,8,FALSE())</f>
        <v>18.6836101690739</v>
      </c>
      <c r="P3413" s="13" t="n">
        <v>52</v>
      </c>
      <c r="Q3413" s="17" t="n">
        <f aca="false">+M3413*P3413</f>
        <v>971.547728791843</v>
      </c>
      <c r="R3413" s="17" t="n">
        <f aca="false">+N3413*P3413</f>
        <v>0</v>
      </c>
      <c r="S3413" s="17"/>
      <c r="T3413" s="18" t="n">
        <f aca="false">+L3413-K3413</f>
        <v>0.0277777777777778</v>
      </c>
      <c r="U3413" s="18" t="n">
        <f aca="false">+T3413*P3413</f>
        <v>1.44444444444444</v>
      </c>
      <c r="V3413" s="18"/>
    </row>
    <row r="3414" s="13" customFormat="true" ht="12" hidden="false" customHeight="false" outlineLevel="0" collapsed="false">
      <c r="A3414" s="12" t="n">
        <v>17095</v>
      </c>
      <c r="B3414" s="13" t="n">
        <v>40</v>
      </c>
      <c r="C3414" s="13" t="s">
        <v>718</v>
      </c>
      <c r="D3414" s="13" t="n">
        <v>1</v>
      </c>
      <c r="E3414" s="13" t="n">
        <v>3</v>
      </c>
      <c r="F3414" s="13" t="s">
        <v>719</v>
      </c>
      <c r="G3414" s="13" t="s">
        <v>28</v>
      </c>
      <c r="H3414" s="13" t="s">
        <v>29</v>
      </c>
      <c r="I3414" s="13" t="n">
        <v>1</v>
      </c>
      <c r="J3414" s="13" t="n">
        <v>17095</v>
      </c>
      <c r="K3414" s="14" t="n">
        <v>0.263888888888889</v>
      </c>
      <c r="L3414" s="15" t="n">
        <v>0.291666666666667</v>
      </c>
      <c r="M3414" s="16" t="n">
        <f aca="false">VLOOKUP(E3414,'Esp. percorsi al 18-10-22'!C:J,8,FALSE())</f>
        <v>18.6836101690739</v>
      </c>
      <c r="P3414" s="13" t="n">
        <v>10</v>
      </c>
      <c r="Q3414" s="17" t="n">
        <f aca="false">+M3414*P3414</f>
        <v>186.836101690739</v>
      </c>
      <c r="R3414" s="17" t="n">
        <f aca="false">+N3414*P3414</f>
        <v>0</v>
      </c>
      <c r="S3414" s="17"/>
      <c r="T3414" s="18" t="n">
        <f aca="false">+L3414-K3414</f>
        <v>0.0277777777777778</v>
      </c>
      <c r="U3414" s="18" t="n">
        <f aca="false">+T3414*P3414</f>
        <v>0.277777777777778</v>
      </c>
      <c r="V3414" s="18"/>
    </row>
    <row r="3415" s="13" customFormat="true" ht="12" hidden="false" customHeight="false" outlineLevel="0" collapsed="false">
      <c r="A3415" s="12" t="n">
        <v>9405</v>
      </c>
      <c r="B3415" s="13" t="n">
        <v>40</v>
      </c>
      <c r="C3415" s="13" t="s">
        <v>718</v>
      </c>
      <c r="D3415" s="13" t="n">
        <v>1</v>
      </c>
      <c r="E3415" s="13" t="n">
        <v>3</v>
      </c>
      <c r="F3415" s="13" t="s">
        <v>719</v>
      </c>
      <c r="G3415" s="13" t="s">
        <v>26</v>
      </c>
      <c r="H3415" s="13" t="s">
        <v>30</v>
      </c>
      <c r="I3415" s="13" t="n">
        <v>1</v>
      </c>
      <c r="J3415" s="13" t="n">
        <v>4642</v>
      </c>
      <c r="K3415" s="14" t="n">
        <v>0.284722222222222</v>
      </c>
      <c r="L3415" s="15" t="n">
        <v>0.3125</v>
      </c>
      <c r="M3415" s="16" t="n">
        <f aca="false">VLOOKUP(E3415,'Esp. percorsi al 18-10-22'!C:J,8,FALSE())</f>
        <v>18.6836101690739</v>
      </c>
      <c r="P3415" s="13" t="n">
        <v>5</v>
      </c>
      <c r="Q3415" s="17" t="n">
        <f aca="false">+M3415*P3415</f>
        <v>93.4180508453695</v>
      </c>
      <c r="R3415" s="17" t="n">
        <f aca="false">+N3415*P3415</f>
        <v>0</v>
      </c>
      <c r="S3415" s="17"/>
      <c r="T3415" s="18" t="n">
        <f aca="false">+L3415-K3415</f>
        <v>0.0277777777777778</v>
      </c>
      <c r="U3415" s="18" t="n">
        <f aca="false">+T3415*P3415</f>
        <v>0.138888888888889</v>
      </c>
      <c r="V3415" s="18"/>
    </row>
    <row r="3416" s="13" customFormat="true" ht="12" hidden="false" customHeight="false" outlineLevel="0" collapsed="false">
      <c r="A3416" s="12" t="n">
        <v>17112</v>
      </c>
      <c r="B3416" s="13" t="n">
        <v>40</v>
      </c>
      <c r="C3416" s="13" t="s">
        <v>718</v>
      </c>
      <c r="D3416" s="13" t="n">
        <v>1</v>
      </c>
      <c r="E3416" s="13" t="n">
        <v>3</v>
      </c>
      <c r="F3416" s="13" t="s">
        <v>719</v>
      </c>
      <c r="G3416" s="13" t="s">
        <v>28</v>
      </c>
      <c r="H3416" s="13" t="s">
        <v>29</v>
      </c>
      <c r="I3416" s="13" t="n">
        <v>1</v>
      </c>
      <c r="J3416" s="13" t="n">
        <v>17112</v>
      </c>
      <c r="K3416" s="14" t="n">
        <v>0.284722222222222</v>
      </c>
      <c r="L3416" s="15" t="n">
        <v>0.3125</v>
      </c>
      <c r="M3416" s="16" t="n">
        <f aca="false">VLOOKUP(E3416,'Esp. percorsi al 18-10-22'!C:J,8,FALSE())</f>
        <v>18.6836101690739</v>
      </c>
      <c r="P3416" s="13" t="n">
        <v>10</v>
      </c>
      <c r="Q3416" s="17" t="n">
        <f aca="false">+M3416*P3416</f>
        <v>186.836101690739</v>
      </c>
      <c r="R3416" s="17" t="n">
        <f aca="false">+N3416*P3416</f>
        <v>0</v>
      </c>
      <c r="S3416" s="17"/>
      <c r="T3416" s="18" t="n">
        <f aca="false">+L3416-K3416</f>
        <v>0.0277777777777778</v>
      </c>
      <c r="U3416" s="18" t="n">
        <f aca="false">+T3416*P3416</f>
        <v>0.277777777777778</v>
      </c>
      <c r="V3416" s="18"/>
    </row>
    <row r="3417" s="13" customFormat="true" ht="12" hidden="false" customHeight="false" outlineLevel="0" collapsed="false">
      <c r="A3417" s="12" t="n">
        <v>9665</v>
      </c>
      <c r="B3417" s="13" t="n">
        <v>40</v>
      </c>
      <c r="C3417" s="13" t="s">
        <v>718</v>
      </c>
      <c r="D3417" s="13" t="n">
        <v>1</v>
      </c>
      <c r="E3417" s="13" t="n">
        <v>3</v>
      </c>
      <c r="F3417" s="13" t="s">
        <v>719</v>
      </c>
      <c r="G3417" s="13" t="s">
        <v>26</v>
      </c>
      <c r="H3417" s="13" t="s">
        <v>29</v>
      </c>
      <c r="I3417" s="13" t="n">
        <v>1</v>
      </c>
      <c r="J3417" s="13" t="n">
        <v>5782</v>
      </c>
      <c r="K3417" s="14" t="n">
        <v>0.333333333333333</v>
      </c>
      <c r="L3417" s="15" t="n">
        <v>0.361111111111111</v>
      </c>
      <c r="M3417" s="16" t="n">
        <f aca="false">VLOOKUP(E3417,'Esp. percorsi al 18-10-22'!C:J,8,FALSE())</f>
        <v>18.6836101690739</v>
      </c>
      <c r="P3417" s="13" t="n">
        <v>47</v>
      </c>
      <c r="Q3417" s="17" t="n">
        <f aca="false">+M3417*P3417</f>
        <v>878.129677946473</v>
      </c>
      <c r="R3417" s="17" t="n">
        <f aca="false">+N3417*P3417</f>
        <v>0</v>
      </c>
      <c r="S3417" s="17"/>
      <c r="T3417" s="18" t="n">
        <f aca="false">+L3417-K3417</f>
        <v>0.0277777777777778</v>
      </c>
      <c r="U3417" s="18" t="n">
        <f aca="false">+T3417*P3417</f>
        <v>1.30555555555556</v>
      </c>
      <c r="V3417" s="18"/>
    </row>
    <row r="3418" s="13" customFormat="true" ht="12" hidden="false" customHeight="false" outlineLevel="0" collapsed="false">
      <c r="A3418" s="12" t="n">
        <v>13233</v>
      </c>
      <c r="B3418" s="13" t="n">
        <v>40</v>
      </c>
      <c r="C3418" s="13" t="s">
        <v>718</v>
      </c>
      <c r="D3418" s="13" t="n">
        <v>1</v>
      </c>
      <c r="E3418" s="13" t="n">
        <v>3</v>
      </c>
      <c r="F3418" s="13" t="s">
        <v>719</v>
      </c>
      <c r="G3418" s="13" t="s">
        <v>28</v>
      </c>
      <c r="H3418" s="13" t="s">
        <v>25</v>
      </c>
      <c r="I3418" s="13" t="n">
        <v>1</v>
      </c>
      <c r="J3418" s="13" t="n">
        <v>5268</v>
      </c>
      <c r="K3418" s="14" t="n">
        <v>0.333333333333333</v>
      </c>
      <c r="L3418" s="15" t="n">
        <v>0.361111111111111</v>
      </c>
      <c r="M3418" s="16" t="n">
        <f aca="false">VLOOKUP(E3418,'Esp. percorsi al 18-10-22'!C:J,8,FALSE())</f>
        <v>18.6836101690739</v>
      </c>
      <c r="P3418" s="13" t="n">
        <v>52</v>
      </c>
      <c r="Q3418" s="17" t="n">
        <f aca="false">+M3418*P3418</f>
        <v>971.547728791843</v>
      </c>
      <c r="R3418" s="17" t="n">
        <f aca="false">+N3418*P3418</f>
        <v>0</v>
      </c>
      <c r="S3418" s="17"/>
      <c r="T3418" s="18" t="n">
        <f aca="false">+L3418-K3418</f>
        <v>0.0277777777777778</v>
      </c>
      <c r="U3418" s="18" t="n">
        <f aca="false">+T3418*P3418</f>
        <v>1.44444444444444</v>
      </c>
      <c r="V3418" s="18"/>
    </row>
    <row r="3419" s="13" customFormat="true" ht="12" hidden="false" customHeight="false" outlineLevel="0" collapsed="false">
      <c r="A3419" s="12" t="n">
        <v>9408</v>
      </c>
      <c r="B3419" s="13" t="n">
        <v>40</v>
      </c>
      <c r="C3419" s="13" t="s">
        <v>718</v>
      </c>
      <c r="D3419" s="13" t="n">
        <v>1</v>
      </c>
      <c r="E3419" s="13" t="n">
        <v>3</v>
      </c>
      <c r="F3419" s="13" t="s">
        <v>719</v>
      </c>
      <c r="G3419" s="13" t="s">
        <v>26</v>
      </c>
      <c r="H3419" s="13" t="s">
        <v>30</v>
      </c>
      <c r="I3419" s="13" t="n">
        <v>1</v>
      </c>
      <c r="J3419" s="13" t="n">
        <v>4643</v>
      </c>
      <c r="K3419" s="14" t="n">
        <v>0.614583333333333</v>
      </c>
      <c r="L3419" s="15" t="n">
        <v>0.642361111111111</v>
      </c>
      <c r="M3419" s="16" t="n">
        <f aca="false">VLOOKUP(E3419,'Esp. percorsi al 18-10-22'!C:J,8,FALSE())</f>
        <v>18.6836101690739</v>
      </c>
      <c r="P3419" s="13" t="n">
        <v>5</v>
      </c>
      <c r="Q3419" s="17" t="n">
        <f aca="false">+M3419*P3419</f>
        <v>93.4180508453695</v>
      </c>
      <c r="R3419" s="17" t="n">
        <f aca="false">+N3419*P3419</f>
        <v>0</v>
      </c>
      <c r="S3419" s="17"/>
      <c r="T3419" s="18" t="n">
        <f aca="false">+L3419-K3419</f>
        <v>0.0277777777777778</v>
      </c>
      <c r="U3419" s="18" t="n">
        <f aca="false">+T3419*P3419</f>
        <v>0.138888888888889</v>
      </c>
      <c r="V3419" s="18"/>
    </row>
    <row r="3420" s="13" customFormat="true" ht="12" hidden="false" customHeight="false" outlineLevel="0" collapsed="false">
      <c r="A3420" s="12" t="n">
        <v>18360</v>
      </c>
      <c r="B3420" s="13" t="n">
        <v>40</v>
      </c>
      <c r="C3420" s="13" t="s">
        <v>718</v>
      </c>
      <c r="D3420" s="13" t="n">
        <v>1</v>
      </c>
      <c r="E3420" s="13" t="n">
        <v>3</v>
      </c>
      <c r="F3420" s="13" t="s">
        <v>719</v>
      </c>
      <c r="G3420" s="13" t="s">
        <v>28</v>
      </c>
      <c r="H3420" s="13" t="s">
        <v>25</v>
      </c>
      <c r="I3420" s="13" t="n">
        <v>1</v>
      </c>
      <c r="J3420" s="13" t="n">
        <v>5269</v>
      </c>
      <c r="K3420" s="14" t="n">
        <v>0.684027777777778</v>
      </c>
      <c r="L3420" s="15" t="n">
        <v>0.711805555555555</v>
      </c>
      <c r="M3420" s="16" t="n">
        <f aca="false">VLOOKUP(E3420,'Esp. percorsi al 18-10-22'!C:J,8,FALSE())</f>
        <v>18.6836101690739</v>
      </c>
      <c r="P3420" s="13" t="n">
        <v>52</v>
      </c>
      <c r="Q3420" s="17" t="n">
        <f aca="false">+M3420*P3420</f>
        <v>971.547728791843</v>
      </c>
      <c r="R3420" s="17" t="n">
        <f aca="false">+N3420*P3420</f>
        <v>0</v>
      </c>
      <c r="S3420" s="17"/>
      <c r="T3420" s="18" t="n">
        <f aca="false">+L3420-K3420</f>
        <v>0.0277777777777778</v>
      </c>
      <c r="U3420" s="18" t="n">
        <f aca="false">+T3420*P3420</f>
        <v>1.44444444444444</v>
      </c>
      <c r="V3420" s="18"/>
    </row>
    <row r="3421" s="13" customFormat="true" ht="12" hidden="false" customHeight="false" outlineLevel="0" collapsed="false">
      <c r="A3421" s="12" t="n">
        <v>16723</v>
      </c>
      <c r="B3421" s="13" t="n">
        <v>40</v>
      </c>
      <c r="C3421" s="13" t="s">
        <v>718</v>
      </c>
      <c r="D3421" s="13" t="n">
        <v>1</v>
      </c>
      <c r="E3421" s="13" t="n">
        <v>3</v>
      </c>
      <c r="F3421" s="13" t="s">
        <v>719</v>
      </c>
      <c r="G3421" s="13" t="s">
        <v>28</v>
      </c>
      <c r="H3421" s="13" t="s">
        <v>25</v>
      </c>
      <c r="I3421" s="13" t="n">
        <v>1</v>
      </c>
      <c r="J3421" s="13" t="n">
        <v>16723</v>
      </c>
      <c r="K3421" s="14" t="n">
        <v>0.979166666666667</v>
      </c>
      <c r="L3421" s="15" t="n">
        <v>1.00694444444444</v>
      </c>
      <c r="M3421" s="16" t="n">
        <f aca="false">VLOOKUP(E3421,'Esp. percorsi al 18-10-22'!C:J,8,FALSE())</f>
        <v>18.6836101690739</v>
      </c>
      <c r="P3421" s="13" t="n">
        <v>52</v>
      </c>
      <c r="Q3421" s="17" t="n">
        <f aca="false">+M3421*P3421</f>
        <v>971.547728791843</v>
      </c>
      <c r="R3421" s="17" t="n">
        <f aca="false">+N3421*P3421</f>
        <v>0</v>
      </c>
      <c r="S3421" s="17"/>
      <c r="T3421" s="18" t="n">
        <f aca="false">+L3421-K3421</f>
        <v>0.0277777777777778</v>
      </c>
      <c r="U3421" s="18" t="n">
        <f aca="false">+T3421*P3421</f>
        <v>1.44444444444444</v>
      </c>
      <c r="V3421" s="18"/>
    </row>
    <row r="3422" s="13" customFormat="true" ht="12" hidden="false" customHeight="false" outlineLevel="0" collapsed="false">
      <c r="A3422" s="12" t="n">
        <v>12376</v>
      </c>
      <c r="B3422" s="13" t="n">
        <v>40</v>
      </c>
      <c r="C3422" s="13" t="s">
        <v>718</v>
      </c>
      <c r="D3422" s="13" t="n">
        <v>2</v>
      </c>
      <c r="E3422" s="13" t="n">
        <v>6</v>
      </c>
      <c r="F3422" s="13" t="s">
        <v>720</v>
      </c>
      <c r="G3422" s="13" t="s">
        <v>28</v>
      </c>
      <c r="H3422" s="13" t="s">
        <v>25</v>
      </c>
      <c r="I3422" s="13" t="n">
        <v>1</v>
      </c>
      <c r="J3422" s="13" t="n">
        <v>5217</v>
      </c>
      <c r="K3422" s="14" t="n">
        <v>0.238194444444444</v>
      </c>
      <c r="L3422" s="15" t="n">
        <v>0.279861111111111</v>
      </c>
      <c r="M3422" s="16" t="n">
        <f aca="false">VLOOKUP(E3422,'Esp. percorsi al 18-10-22'!C:J,8,FALSE())</f>
        <v>26.7546456431427</v>
      </c>
      <c r="P3422" s="13" t="n">
        <v>52</v>
      </c>
      <c r="Q3422" s="17" t="n">
        <f aca="false">+M3422*P3422</f>
        <v>1391.24157344342</v>
      </c>
      <c r="R3422" s="17" t="n">
        <f aca="false">+N3422*P3422</f>
        <v>0</v>
      </c>
      <c r="S3422" s="17"/>
      <c r="T3422" s="18" t="n">
        <f aca="false">+L3422-K3422</f>
        <v>0.0416666666666667</v>
      </c>
      <c r="U3422" s="18" t="n">
        <f aca="false">+T3422*P3422</f>
        <v>2.16666666666667</v>
      </c>
      <c r="V3422" s="18"/>
    </row>
    <row r="3423" s="13" customFormat="true" ht="12" hidden="false" customHeight="false" outlineLevel="0" collapsed="false">
      <c r="A3423" s="12" t="n">
        <v>18382</v>
      </c>
      <c r="B3423" s="13" t="n">
        <v>40</v>
      </c>
      <c r="C3423" s="13" t="s">
        <v>718</v>
      </c>
      <c r="D3423" s="13" t="n">
        <v>2</v>
      </c>
      <c r="E3423" s="13" t="n">
        <v>7</v>
      </c>
      <c r="F3423" s="13" t="s">
        <v>721</v>
      </c>
      <c r="G3423" s="13" t="s">
        <v>28</v>
      </c>
      <c r="H3423" s="13" t="s">
        <v>25</v>
      </c>
      <c r="I3423" s="13" t="n">
        <v>1</v>
      </c>
      <c r="J3423" s="13" t="n">
        <v>5215</v>
      </c>
      <c r="K3423" s="14" t="n">
        <v>0.213194444444444</v>
      </c>
      <c r="L3423" s="15" t="n">
        <v>0.24375</v>
      </c>
      <c r="M3423" s="16" t="n">
        <f aca="false">VLOOKUP(E3423,'Esp. percorsi al 18-10-22'!C:J,8,FALSE())</f>
        <v>20.6539945721506</v>
      </c>
      <c r="P3423" s="13" t="n">
        <v>52</v>
      </c>
      <c r="Q3423" s="17" t="n">
        <f aca="false">+M3423*P3423</f>
        <v>1074.00771775183</v>
      </c>
      <c r="R3423" s="17" t="n">
        <f aca="false">+N3423*P3423</f>
        <v>0</v>
      </c>
      <c r="S3423" s="17"/>
      <c r="T3423" s="18" t="n">
        <f aca="false">+L3423-K3423</f>
        <v>0.0305555555555556</v>
      </c>
      <c r="U3423" s="18" t="n">
        <f aca="false">+T3423*P3423</f>
        <v>1.58888888888889</v>
      </c>
      <c r="V3423" s="18"/>
    </row>
    <row r="3424" s="13" customFormat="true" ht="12" hidden="false" customHeight="false" outlineLevel="0" collapsed="false">
      <c r="A3424" s="12" t="n">
        <v>9593</v>
      </c>
      <c r="B3424" s="13" t="n">
        <v>40</v>
      </c>
      <c r="C3424" s="13" t="s">
        <v>718</v>
      </c>
      <c r="D3424" s="13" t="n">
        <v>2</v>
      </c>
      <c r="E3424" s="13" t="n">
        <v>7</v>
      </c>
      <c r="F3424" s="13" t="s">
        <v>721</v>
      </c>
      <c r="G3424" s="13" t="s">
        <v>26</v>
      </c>
      <c r="H3424" s="13" t="s">
        <v>25</v>
      </c>
      <c r="I3424" s="13" t="n">
        <v>1</v>
      </c>
      <c r="J3424" s="13" t="n">
        <v>5647</v>
      </c>
      <c r="K3424" s="14" t="n">
        <v>0.231944444444444</v>
      </c>
      <c r="L3424" s="15" t="n">
        <v>0.2625</v>
      </c>
      <c r="M3424" s="16" t="n">
        <f aca="false">VLOOKUP(E3424,'Esp. percorsi al 18-10-22'!C:J,8,FALSE())</f>
        <v>20.6539945721506</v>
      </c>
      <c r="P3424" s="13" t="n">
        <v>251</v>
      </c>
      <c r="Q3424" s="17" t="n">
        <f aca="false">+M3424*P3424</f>
        <v>5184.1526376098</v>
      </c>
      <c r="R3424" s="17" t="n">
        <f aca="false">+N3424*P3424</f>
        <v>0</v>
      </c>
      <c r="S3424" s="17"/>
      <c r="T3424" s="18" t="n">
        <f aca="false">+L3424-K3424</f>
        <v>0.0305555555555556</v>
      </c>
      <c r="U3424" s="18" t="n">
        <f aca="false">+T3424*P3424</f>
        <v>7.66944444444444</v>
      </c>
      <c r="V3424" s="18"/>
    </row>
    <row r="3425" s="13" customFormat="true" ht="12" hidden="false" customHeight="false" outlineLevel="0" collapsed="false">
      <c r="A3425" s="12" t="n">
        <v>9538</v>
      </c>
      <c r="B3425" s="13" t="n">
        <v>40</v>
      </c>
      <c r="C3425" s="13" t="s">
        <v>718</v>
      </c>
      <c r="D3425" s="13" t="n">
        <v>2</v>
      </c>
      <c r="E3425" s="13" t="n">
        <v>7</v>
      </c>
      <c r="F3425" s="13" t="s">
        <v>721</v>
      </c>
      <c r="G3425" s="13" t="s">
        <v>24</v>
      </c>
      <c r="H3425" s="13" t="s">
        <v>29</v>
      </c>
      <c r="I3425" s="13" t="n">
        <v>1</v>
      </c>
      <c r="J3425" s="13" t="n">
        <v>5388</v>
      </c>
      <c r="K3425" s="14" t="n">
        <v>0.245138888888889</v>
      </c>
      <c r="L3425" s="15" t="n">
        <v>0.275694444444444</v>
      </c>
      <c r="M3425" s="16" t="n">
        <f aca="false">VLOOKUP(E3425,'Esp. percorsi al 18-10-22'!C:J,8,FALSE())</f>
        <v>20.6539945721506</v>
      </c>
      <c r="P3425" s="13" t="n">
        <v>57</v>
      </c>
      <c r="Q3425" s="17" t="n">
        <f aca="false">+M3425*P3425</f>
        <v>1177.27769061258</v>
      </c>
      <c r="R3425" s="17" t="n">
        <f aca="false">+N3425*P3425</f>
        <v>0</v>
      </c>
      <c r="S3425" s="17"/>
      <c r="T3425" s="18" t="n">
        <f aca="false">+L3425-K3425</f>
        <v>0.0305555555555556</v>
      </c>
      <c r="U3425" s="18" t="n">
        <f aca="false">+T3425*P3425</f>
        <v>1.74166666666667</v>
      </c>
      <c r="V3425" s="18"/>
    </row>
    <row r="3426" s="13" customFormat="true" ht="12" hidden="false" customHeight="false" outlineLevel="0" collapsed="false">
      <c r="A3426" s="12" t="n">
        <v>9539</v>
      </c>
      <c r="B3426" s="13" t="n">
        <v>40</v>
      </c>
      <c r="C3426" s="13" t="s">
        <v>718</v>
      </c>
      <c r="D3426" s="13" t="n">
        <v>2</v>
      </c>
      <c r="E3426" s="13" t="n">
        <v>7</v>
      </c>
      <c r="F3426" s="13" t="s">
        <v>721</v>
      </c>
      <c r="G3426" s="13" t="s">
        <v>24</v>
      </c>
      <c r="H3426" s="13" t="s">
        <v>29</v>
      </c>
      <c r="I3426" s="13" t="n">
        <v>1</v>
      </c>
      <c r="J3426" s="13" t="n">
        <v>5389</v>
      </c>
      <c r="K3426" s="14" t="n">
        <v>0.273611111111111</v>
      </c>
      <c r="L3426" s="15" t="n">
        <v>0.304166666666667</v>
      </c>
      <c r="M3426" s="16" t="n">
        <f aca="false">VLOOKUP(E3426,'Esp. percorsi al 18-10-22'!C:J,8,FALSE())</f>
        <v>20.6539945721506</v>
      </c>
      <c r="P3426" s="13" t="n">
        <v>57</v>
      </c>
      <c r="Q3426" s="17" t="n">
        <f aca="false">+M3426*P3426</f>
        <v>1177.27769061258</v>
      </c>
      <c r="R3426" s="17" t="n">
        <f aca="false">+N3426*P3426</f>
        <v>0</v>
      </c>
      <c r="S3426" s="17"/>
      <c r="T3426" s="18" t="n">
        <f aca="false">+L3426-K3426</f>
        <v>0.0305555555555556</v>
      </c>
      <c r="U3426" s="18" t="n">
        <f aca="false">+T3426*P3426</f>
        <v>1.74166666666667</v>
      </c>
      <c r="V3426" s="18"/>
    </row>
    <row r="3427" s="13" customFormat="true" ht="12" hidden="false" customHeight="false" outlineLevel="0" collapsed="false">
      <c r="A3427" s="12" t="n">
        <v>17722</v>
      </c>
      <c r="B3427" s="13" t="n">
        <v>40</v>
      </c>
      <c r="C3427" s="13" t="s">
        <v>718</v>
      </c>
      <c r="D3427" s="13" t="n">
        <v>2</v>
      </c>
      <c r="E3427" s="13" t="n">
        <v>7</v>
      </c>
      <c r="F3427" s="13" t="s">
        <v>721</v>
      </c>
      <c r="G3427" s="13" t="s">
        <v>26</v>
      </c>
      <c r="H3427" s="13" t="s">
        <v>25</v>
      </c>
      <c r="I3427" s="13" t="n">
        <v>1</v>
      </c>
      <c r="J3427" s="13" t="n">
        <v>5646</v>
      </c>
      <c r="K3427" s="14" t="n">
        <v>0.273611111111111</v>
      </c>
      <c r="L3427" s="15" t="n">
        <v>0.304166666666667</v>
      </c>
      <c r="M3427" s="16" t="n">
        <f aca="false">VLOOKUP(E3427,'Esp. percorsi al 18-10-22'!C:J,8,FALSE())</f>
        <v>20.6539945721506</v>
      </c>
      <c r="P3427" s="13" t="n">
        <v>251</v>
      </c>
      <c r="Q3427" s="17" t="n">
        <f aca="false">+M3427*P3427</f>
        <v>5184.1526376098</v>
      </c>
      <c r="R3427" s="17" t="n">
        <f aca="false">+N3427*P3427</f>
        <v>0</v>
      </c>
      <c r="S3427" s="17"/>
      <c r="T3427" s="18" t="n">
        <f aca="false">+L3427-K3427</f>
        <v>0.0305555555555556</v>
      </c>
      <c r="U3427" s="18" t="n">
        <f aca="false">+T3427*P3427</f>
        <v>7.66944444444444</v>
      </c>
      <c r="V3427" s="18"/>
    </row>
    <row r="3428" s="13" customFormat="true" ht="12" hidden="false" customHeight="false" outlineLevel="0" collapsed="false">
      <c r="A3428" s="12" t="n">
        <v>9540</v>
      </c>
      <c r="B3428" s="13" t="n">
        <v>40</v>
      </c>
      <c r="C3428" s="13" t="s">
        <v>718</v>
      </c>
      <c r="D3428" s="13" t="n">
        <v>2</v>
      </c>
      <c r="E3428" s="13" t="n">
        <v>7</v>
      </c>
      <c r="F3428" s="13" t="s">
        <v>721</v>
      </c>
      <c r="G3428" s="13" t="s">
        <v>28</v>
      </c>
      <c r="H3428" s="13" t="s">
        <v>29</v>
      </c>
      <c r="I3428" s="13" t="n">
        <v>1</v>
      </c>
      <c r="J3428" s="13" t="n">
        <v>5390</v>
      </c>
      <c r="K3428" s="14" t="n">
        <v>0.304166666666667</v>
      </c>
      <c r="L3428" s="15" t="n">
        <v>0.334722222222222</v>
      </c>
      <c r="M3428" s="16" t="n">
        <f aca="false">VLOOKUP(E3428,'Esp. percorsi al 18-10-22'!C:J,8,FALSE())</f>
        <v>20.6539945721506</v>
      </c>
      <c r="P3428" s="13" t="n">
        <v>10</v>
      </c>
      <c r="Q3428" s="17" t="n">
        <f aca="false">+M3428*P3428</f>
        <v>206.539945721506</v>
      </c>
      <c r="R3428" s="17" t="n">
        <f aca="false">+N3428*P3428</f>
        <v>0</v>
      </c>
      <c r="S3428" s="17"/>
      <c r="T3428" s="18" t="n">
        <f aca="false">+L3428-K3428</f>
        <v>0.0305555555555556</v>
      </c>
      <c r="U3428" s="18" t="n">
        <f aca="false">+T3428*P3428</f>
        <v>0.305555555555555</v>
      </c>
      <c r="V3428" s="18"/>
    </row>
    <row r="3429" s="13" customFormat="true" ht="12" hidden="false" customHeight="false" outlineLevel="0" collapsed="false">
      <c r="A3429" s="12" t="n">
        <v>9400</v>
      </c>
      <c r="B3429" s="13" t="n">
        <v>40</v>
      </c>
      <c r="C3429" s="13" t="s">
        <v>718</v>
      </c>
      <c r="D3429" s="13" t="n">
        <v>2</v>
      </c>
      <c r="E3429" s="13" t="n">
        <v>7</v>
      </c>
      <c r="F3429" s="13" t="s">
        <v>721</v>
      </c>
      <c r="G3429" s="13" t="s">
        <v>26</v>
      </c>
      <c r="H3429" s="13" t="s">
        <v>30</v>
      </c>
      <c r="I3429" s="13" t="n">
        <v>1</v>
      </c>
      <c r="J3429" s="13" t="n">
        <v>4680</v>
      </c>
      <c r="K3429" s="14" t="n">
        <v>0.304861111111111</v>
      </c>
      <c r="L3429" s="15" t="n">
        <v>0.335416666666667</v>
      </c>
      <c r="M3429" s="16" t="n">
        <f aca="false">VLOOKUP(E3429,'Esp. percorsi al 18-10-22'!C:J,8,FALSE())</f>
        <v>20.6539945721506</v>
      </c>
      <c r="P3429" s="13" t="n">
        <v>5</v>
      </c>
      <c r="Q3429" s="17" t="n">
        <f aca="false">+M3429*P3429</f>
        <v>103.269972860753</v>
      </c>
      <c r="R3429" s="17" t="n">
        <f aca="false">+N3429*P3429</f>
        <v>0</v>
      </c>
      <c r="S3429" s="17"/>
      <c r="T3429" s="18" t="n">
        <f aca="false">+L3429-K3429</f>
        <v>0.0305555555555556</v>
      </c>
      <c r="U3429" s="18" t="n">
        <f aca="false">+T3429*P3429</f>
        <v>0.152777777777778</v>
      </c>
      <c r="V3429" s="18"/>
    </row>
    <row r="3430" s="13" customFormat="true" ht="12" hidden="false" customHeight="false" outlineLevel="0" collapsed="false">
      <c r="A3430" s="12" t="n">
        <v>18350</v>
      </c>
      <c r="B3430" s="13" t="n">
        <v>40</v>
      </c>
      <c r="C3430" s="13" t="s">
        <v>718</v>
      </c>
      <c r="D3430" s="13" t="n">
        <v>2</v>
      </c>
      <c r="E3430" s="13" t="n">
        <v>7</v>
      </c>
      <c r="F3430" s="13" t="s">
        <v>721</v>
      </c>
      <c r="G3430" s="13" t="s">
        <v>28</v>
      </c>
      <c r="H3430" s="13" t="s">
        <v>25</v>
      </c>
      <c r="I3430" s="13" t="n">
        <v>1</v>
      </c>
      <c r="J3430" s="13" t="n">
        <v>18350</v>
      </c>
      <c r="K3430" s="14" t="n">
        <v>0.308333333333333</v>
      </c>
      <c r="L3430" s="15" t="n">
        <v>0.338888888888889</v>
      </c>
      <c r="M3430" s="16" t="n">
        <f aca="false">VLOOKUP(E3430,'Esp. percorsi al 18-10-22'!C:J,8,FALSE())</f>
        <v>20.6539945721506</v>
      </c>
      <c r="P3430" s="13" t="n">
        <v>52</v>
      </c>
      <c r="Q3430" s="17" t="n">
        <f aca="false">+M3430*P3430</f>
        <v>1074.00771775183</v>
      </c>
      <c r="R3430" s="17" t="n">
        <f aca="false">+N3430*P3430</f>
        <v>0</v>
      </c>
      <c r="S3430" s="17"/>
      <c r="T3430" s="18" t="n">
        <f aca="false">+L3430-K3430</f>
        <v>0.0305555555555556</v>
      </c>
      <c r="U3430" s="18" t="n">
        <f aca="false">+T3430*P3430</f>
        <v>1.58888888888889</v>
      </c>
      <c r="V3430" s="18"/>
    </row>
    <row r="3431" s="13" customFormat="true" ht="12" hidden="false" customHeight="false" outlineLevel="0" collapsed="false">
      <c r="A3431" s="12" t="n">
        <v>18567</v>
      </c>
      <c r="B3431" s="13" t="n">
        <v>40</v>
      </c>
      <c r="C3431" s="13" t="s">
        <v>718</v>
      </c>
      <c r="D3431" s="13" t="n">
        <v>2</v>
      </c>
      <c r="E3431" s="13" t="n">
        <v>7</v>
      </c>
      <c r="F3431" s="13" t="s">
        <v>721</v>
      </c>
      <c r="G3431" s="13" t="s">
        <v>42</v>
      </c>
      <c r="H3431" s="13" t="s">
        <v>27</v>
      </c>
      <c r="I3431" s="13" t="n">
        <v>1</v>
      </c>
      <c r="J3431" s="13" t="n">
        <v>18567</v>
      </c>
      <c r="K3431" s="14" t="n">
        <v>0.558333333333333</v>
      </c>
      <c r="L3431" s="15" t="n">
        <v>0.588888888888889</v>
      </c>
      <c r="M3431" s="16" t="n">
        <f aca="false">VLOOKUP(E3431,'Esp. percorsi al 18-10-22'!C:J,8,FALSE())</f>
        <v>20.6539945721506</v>
      </c>
      <c r="P3431" s="13" t="n">
        <v>189</v>
      </c>
      <c r="Q3431" s="17" t="n">
        <f aca="false">+M3431*P3431</f>
        <v>3903.60497413646</v>
      </c>
      <c r="R3431" s="17" t="n">
        <f aca="false">+N3431*P3431</f>
        <v>0</v>
      </c>
      <c r="S3431" s="17"/>
      <c r="T3431" s="18" t="n">
        <f aca="false">+L3431-K3431</f>
        <v>0.0305555555555556</v>
      </c>
      <c r="U3431" s="18" t="n">
        <f aca="false">+T3431*P3431</f>
        <v>5.775</v>
      </c>
      <c r="V3431" s="18"/>
    </row>
    <row r="3432" s="13" customFormat="true" ht="12" hidden="false" customHeight="false" outlineLevel="0" collapsed="false">
      <c r="A3432" s="12" t="n">
        <v>17690</v>
      </c>
      <c r="B3432" s="13" t="n">
        <v>40</v>
      </c>
      <c r="C3432" s="13" t="s">
        <v>718</v>
      </c>
      <c r="D3432" s="13" t="n">
        <v>2</v>
      </c>
      <c r="E3432" s="13" t="n">
        <v>7</v>
      </c>
      <c r="F3432" s="13" t="s">
        <v>721</v>
      </c>
      <c r="G3432" s="13" t="s">
        <v>26</v>
      </c>
      <c r="H3432" s="13" t="s">
        <v>25</v>
      </c>
      <c r="I3432" s="13" t="n">
        <v>1</v>
      </c>
      <c r="J3432" s="13" t="n">
        <v>17690</v>
      </c>
      <c r="K3432" s="14" t="n">
        <v>0.575694444444444</v>
      </c>
      <c r="L3432" s="15" t="n">
        <v>0.60625</v>
      </c>
      <c r="M3432" s="16" t="n">
        <f aca="false">VLOOKUP(E3432,'Esp. percorsi al 18-10-22'!C:J,8,FALSE())</f>
        <v>20.6539945721506</v>
      </c>
      <c r="P3432" s="13" t="n">
        <v>251</v>
      </c>
      <c r="Q3432" s="17" t="n">
        <f aca="false">+M3432*P3432</f>
        <v>5184.1526376098</v>
      </c>
      <c r="R3432" s="17" t="n">
        <f aca="false">+N3432*P3432</f>
        <v>0</v>
      </c>
      <c r="S3432" s="17"/>
      <c r="T3432" s="18" t="n">
        <f aca="false">+L3432-K3432</f>
        <v>0.0305555555555556</v>
      </c>
      <c r="U3432" s="18" t="n">
        <f aca="false">+T3432*P3432</f>
        <v>7.66944444444444</v>
      </c>
      <c r="V3432" s="18"/>
    </row>
    <row r="3433" s="13" customFormat="true" ht="12" hidden="false" customHeight="false" outlineLevel="0" collapsed="false">
      <c r="A3433" s="12" t="n">
        <v>16665</v>
      </c>
      <c r="B3433" s="13" t="n">
        <v>40</v>
      </c>
      <c r="C3433" s="13" t="s">
        <v>718</v>
      </c>
      <c r="D3433" s="13" t="n">
        <v>2</v>
      </c>
      <c r="E3433" s="13" t="n">
        <v>7</v>
      </c>
      <c r="F3433" s="13" t="s">
        <v>721</v>
      </c>
      <c r="G3433" s="13" t="s">
        <v>28</v>
      </c>
      <c r="H3433" s="13" t="s">
        <v>25</v>
      </c>
      <c r="I3433" s="13" t="n">
        <v>1</v>
      </c>
      <c r="J3433" s="13" t="n">
        <v>16665</v>
      </c>
      <c r="K3433" s="14" t="n">
        <v>0.672916666666667</v>
      </c>
      <c r="L3433" s="15" t="n">
        <v>0.703472222222222</v>
      </c>
      <c r="M3433" s="16" t="n">
        <f aca="false">VLOOKUP(E3433,'Esp. percorsi al 18-10-22'!C:J,8,FALSE())</f>
        <v>20.6539945721506</v>
      </c>
      <c r="P3433" s="13" t="n">
        <v>52</v>
      </c>
      <c r="Q3433" s="17" t="n">
        <f aca="false">+M3433*P3433</f>
        <v>1074.00771775183</v>
      </c>
      <c r="R3433" s="17" t="n">
        <f aca="false">+N3433*P3433</f>
        <v>0</v>
      </c>
      <c r="S3433" s="17"/>
      <c r="T3433" s="18" t="n">
        <f aca="false">+L3433-K3433</f>
        <v>0.0305555555555556</v>
      </c>
      <c r="U3433" s="18" t="n">
        <f aca="false">+T3433*P3433</f>
        <v>1.58888888888889</v>
      </c>
      <c r="V3433" s="18"/>
    </row>
    <row r="3434" s="13" customFormat="true" ht="12" hidden="false" customHeight="false" outlineLevel="0" collapsed="false">
      <c r="A3434" s="12" t="n">
        <v>17158</v>
      </c>
      <c r="B3434" s="13" t="n">
        <v>40</v>
      </c>
      <c r="C3434" s="13" t="s">
        <v>718</v>
      </c>
      <c r="D3434" s="13" t="n">
        <v>2</v>
      </c>
      <c r="E3434" s="13" t="n">
        <v>7</v>
      </c>
      <c r="F3434" s="13" t="s">
        <v>721</v>
      </c>
      <c r="G3434" s="13" t="s">
        <v>28</v>
      </c>
      <c r="H3434" s="13" t="s">
        <v>29</v>
      </c>
      <c r="I3434" s="13" t="n">
        <v>1</v>
      </c>
      <c r="J3434" s="13" t="n">
        <v>17158</v>
      </c>
      <c r="K3434" s="14" t="n">
        <v>0.672916666666667</v>
      </c>
      <c r="L3434" s="15" t="n">
        <v>0.703472222222222</v>
      </c>
      <c r="M3434" s="16" t="n">
        <f aca="false">VLOOKUP(E3434,'Esp. percorsi al 18-10-22'!C:J,8,FALSE())</f>
        <v>20.6539945721506</v>
      </c>
      <c r="P3434" s="13" t="n">
        <v>10</v>
      </c>
      <c r="Q3434" s="17" t="n">
        <f aca="false">+M3434*P3434</f>
        <v>206.539945721506</v>
      </c>
      <c r="R3434" s="17" t="n">
        <f aca="false">+N3434*P3434</f>
        <v>0</v>
      </c>
      <c r="S3434" s="17"/>
      <c r="T3434" s="18" t="n">
        <f aca="false">+L3434-K3434</f>
        <v>0.0305555555555556</v>
      </c>
      <c r="U3434" s="18" t="n">
        <f aca="false">+T3434*P3434</f>
        <v>0.305555555555555</v>
      </c>
      <c r="V3434" s="18"/>
    </row>
    <row r="3435" s="13" customFormat="true" ht="12" hidden="false" customHeight="false" outlineLevel="0" collapsed="false">
      <c r="A3435" s="12" t="n">
        <v>9690</v>
      </c>
      <c r="B3435" s="13" t="n">
        <v>40</v>
      </c>
      <c r="C3435" s="13" t="s">
        <v>718</v>
      </c>
      <c r="D3435" s="13" t="n">
        <v>2</v>
      </c>
      <c r="E3435" s="13" t="n">
        <v>10</v>
      </c>
      <c r="F3435" s="13" t="s">
        <v>722</v>
      </c>
      <c r="G3435" s="13" t="s">
        <v>28</v>
      </c>
      <c r="H3435" s="13" t="s">
        <v>25</v>
      </c>
      <c r="I3435" s="13" t="n">
        <v>1</v>
      </c>
      <c r="J3435" s="13" t="n">
        <v>5262</v>
      </c>
      <c r="K3435" s="14" t="n">
        <v>1.01388888888889</v>
      </c>
      <c r="L3435" s="15" t="n">
        <v>1.06805555555556</v>
      </c>
      <c r="M3435" s="16" t="n">
        <f aca="false">VLOOKUP(E3435,'Esp. percorsi al 18-10-22'!C:J,8,FALSE())</f>
        <v>36.3608040594434</v>
      </c>
      <c r="P3435" s="13" t="n">
        <v>52</v>
      </c>
      <c r="Q3435" s="17" t="n">
        <f aca="false">+M3435*P3435</f>
        <v>1890.76181109106</v>
      </c>
      <c r="R3435" s="17" t="n">
        <f aca="false">+N3435*P3435</f>
        <v>0</v>
      </c>
      <c r="S3435" s="17"/>
      <c r="T3435" s="18" t="n">
        <f aca="false">+L3435-K3435</f>
        <v>0.0541666666666667</v>
      </c>
      <c r="U3435" s="18" t="n">
        <f aca="false">+T3435*P3435</f>
        <v>2.81666666666667</v>
      </c>
      <c r="V3435" s="18"/>
    </row>
    <row r="3436" s="13" customFormat="true" ht="12" hidden="false" customHeight="false" outlineLevel="0" collapsed="false">
      <c r="A3436" s="12" t="n">
        <v>18342</v>
      </c>
      <c r="B3436" s="13" t="n">
        <v>40</v>
      </c>
      <c r="C3436" s="13" t="s">
        <v>718</v>
      </c>
      <c r="D3436" s="13" t="n">
        <v>2</v>
      </c>
      <c r="E3436" s="13" t="n">
        <v>10</v>
      </c>
      <c r="F3436" s="13" t="s">
        <v>722</v>
      </c>
      <c r="G3436" s="13" t="s">
        <v>28</v>
      </c>
      <c r="H3436" s="13" t="s">
        <v>25</v>
      </c>
      <c r="I3436" s="13" t="n">
        <v>1</v>
      </c>
      <c r="J3436" s="13" t="n">
        <v>18342</v>
      </c>
      <c r="K3436" s="14" t="n">
        <v>1.02777777777778</v>
      </c>
      <c r="L3436" s="15" t="n">
        <v>1.08194444444444</v>
      </c>
      <c r="M3436" s="16" t="n">
        <f aca="false">VLOOKUP(E3436,'Esp. percorsi al 18-10-22'!C:J,8,FALSE())</f>
        <v>36.3608040594434</v>
      </c>
      <c r="P3436" s="13" t="n">
        <v>52</v>
      </c>
      <c r="Q3436" s="17" t="n">
        <f aca="false">+M3436*P3436</f>
        <v>1890.76181109106</v>
      </c>
      <c r="R3436" s="17" t="n">
        <f aca="false">+N3436*P3436</f>
        <v>0</v>
      </c>
      <c r="S3436" s="17"/>
      <c r="T3436" s="18" t="n">
        <f aca="false">+L3436-K3436</f>
        <v>0.0541666666666667</v>
      </c>
      <c r="U3436" s="18" t="n">
        <f aca="false">+T3436*P3436</f>
        <v>2.81666666666667</v>
      </c>
      <c r="V3436" s="18"/>
    </row>
    <row r="3437" s="13" customFormat="true" ht="12" hidden="false" customHeight="false" outlineLevel="0" collapsed="false">
      <c r="A3437" s="12" t="n">
        <v>17210</v>
      </c>
      <c r="B3437" s="13" t="n">
        <v>40</v>
      </c>
      <c r="C3437" s="13" t="s">
        <v>718</v>
      </c>
      <c r="D3437" s="13" t="n">
        <v>2</v>
      </c>
      <c r="E3437" s="13" t="n">
        <v>10</v>
      </c>
      <c r="F3437" s="13" t="s">
        <v>722</v>
      </c>
      <c r="G3437" s="13" t="s">
        <v>28</v>
      </c>
      <c r="H3437" s="13" t="s">
        <v>29</v>
      </c>
      <c r="I3437" s="13" t="n">
        <v>1</v>
      </c>
      <c r="J3437" s="13" t="n">
        <v>17210</v>
      </c>
      <c r="K3437" s="14" t="n">
        <v>1.05555555555556</v>
      </c>
      <c r="L3437" s="15" t="n">
        <v>1.10972222222222</v>
      </c>
      <c r="M3437" s="16" t="n">
        <f aca="false">VLOOKUP(E3437,'Esp. percorsi al 18-10-22'!C:J,8,FALSE())</f>
        <v>36.3608040594434</v>
      </c>
      <c r="P3437" s="13" t="n">
        <v>10</v>
      </c>
      <c r="Q3437" s="17" t="n">
        <f aca="false">+M3437*P3437</f>
        <v>363.608040594434</v>
      </c>
      <c r="R3437" s="17" t="n">
        <f aca="false">+N3437*P3437</f>
        <v>0</v>
      </c>
      <c r="S3437" s="17"/>
      <c r="T3437" s="18" t="n">
        <f aca="false">+L3437-K3437</f>
        <v>0.0541666666666667</v>
      </c>
      <c r="U3437" s="18" t="n">
        <f aca="false">+T3437*P3437</f>
        <v>0.541666666666667</v>
      </c>
      <c r="V3437" s="18"/>
    </row>
    <row r="3438" s="13" customFormat="true" ht="12" hidden="false" customHeight="false" outlineLevel="0" collapsed="false">
      <c r="A3438" s="12" t="n">
        <v>9591</v>
      </c>
      <c r="B3438" s="13" t="n">
        <v>40</v>
      </c>
      <c r="C3438" s="13" t="s">
        <v>718</v>
      </c>
      <c r="D3438" s="13" t="n">
        <v>2</v>
      </c>
      <c r="E3438" s="13" t="n">
        <v>10</v>
      </c>
      <c r="F3438" s="13" t="s">
        <v>722</v>
      </c>
      <c r="G3438" s="13" t="s">
        <v>26</v>
      </c>
      <c r="H3438" s="13" t="s">
        <v>25</v>
      </c>
      <c r="I3438" s="13" t="n">
        <v>1</v>
      </c>
      <c r="J3438" s="13" t="n">
        <v>5218</v>
      </c>
      <c r="K3438" s="14" t="n">
        <v>0.229166666666667</v>
      </c>
      <c r="L3438" s="15" t="n">
        <v>0.283333333333333</v>
      </c>
      <c r="M3438" s="16" t="n">
        <f aca="false">VLOOKUP(E3438,'Esp. percorsi al 18-10-22'!C:J,8,FALSE())</f>
        <v>36.3608040594434</v>
      </c>
      <c r="P3438" s="13" t="n">
        <v>251</v>
      </c>
      <c r="Q3438" s="17" t="n">
        <f aca="false">+M3438*P3438</f>
        <v>9126.56181892029</v>
      </c>
      <c r="R3438" s="17" t="n">
        <f aca="false">+N3438*P3438</f>
        <v>0</v>
      </c>
      <c r="S3438" s="17"/>
      <c r="T3438" s="18" t="n">
        <f aca="false">+L3438-K3438</f>
        <v>0.0541666666666667</v>
      </c>
      <c r="U3438" s="18" t="n">
        <f aca="false">+T3438*P3438</f>
        <v>13.5958333333333</v>
      </c>
      <c r="V3438" s="18"/>
    </row>
    <row r="3439" s="13" customFormat="true" ht="12" hidden="false" customHeight="false" outlineLevel="0" collapsed="false">
      <c r="A3439" s="12" t="n">
        <v>9404</v>
      </c>
      <c r="B3439" s="13" t="n">
        <v>40</v>
      </c>
      <c r="C3439" s="13" t="s">
        <v>718</v>
      </c>
      <c r="D3439" s="13" t="n">
        <v>2</v>
      </c>
      <c r="E3439" s="13" t="n">
        <v>10</v>
      </c>
      <c r="F3439" s="13" t="s">
        <v>722</v>
      </c>
      <c r="G3439" s="13" t="s">
        <v>26</v>
      </c>
      <c r="H3439" s="13" t="s">
        <v>30</v>
      </c>
      <c r="I3439" s="13" t="n">
        <v>1</v>
      </c>
      <c r="J3439" s="13" t="n">
        <v>4613</v>
      </c>
      <c r="K3439" s="14" t="n">
        <v>0.25</v>
      </c>
      <c r="L3439" s="15" t="n">
        <v>0.304166666666667</v>
      </c>
      <c r="M3439" s="16" t="n">
        <f aca="false">VLOOKUP(E3439,'Esp. percorsi al 18-10-22'!C:J,8,FALSE())</f>
        <v>36.3608040594434</v>
      </c>
      <c r="P3439" s="13" t="n">
        <v>5</v>
      </c>
      <c r="Q3439" s="17" t="n">
        <f aca="false">+M3439*P3439</f>
        <v>181.804020297217</v>
      </c>
      <c r="R3439" s="17" t="n">
        <f aca="false">+N3439*P3439</f>
        <v>0</v>
      </c>
      <c r="S3439" s="17"/>
      <c r="T3439" s="18" t="n">
        <f aca="false">+L3439-K3439</f>
        <v>0.0541666666666667</v>
      </c>
      <c r="U3439" s="18" t="n">
        <f aca="false">+T3439*P3439</f>
        <v>0.270833333333333</v>
      </c>
      <c r="V3439" s="18"/>
    </row>
    <row r="3440" s="13" customFormat="true" ht="12" hidden="false" customHeight="false" outlineLevel="0" collapsed="false">
      <c r="A3440" s="12" t="n">
        <v>18358</v>
      </c>
      <c r="B3440" s="13" t="n">
        <v>40</v>
      </c>
      <c r="C3440" s="13" t="s">
        <v>718</v>
      </c>
      <c r="D3440" s="13" t="n">
        <v>2</v>
      </c>
      <c r="E3440" s="13" t="n">
        <v>10</v>
      </c>
      <c r="F3440" s="13" t="s">
        <v>722</v>
      </c>
      <c r="G3440" s="13" t="s">
        <v>28</v>
      </c>
      <c r="H3440" s="13" t="s">
        <v>25</v>
      </c>
      <c r="I3440" s="13" t="n">
        <v>1</v>
      </c>
      <c r="J3440" s="13" t="n">
        <v>18358</v>
      </c>
      <c r="K3440" s="14" t="n">
        <v>0.253472222222222</v>
      </c>
      <c r="L3440" s="15" t="n">
        <v>0.307638888888889</v>
      </c>
      <c r="M3440" s="16" t="n">
        <f aca="false">VLOOKUP(E3440,'Esp. percorsi al 18-10-22'!C:J,8,FALSE())</f>
        <v>36.3608040594434</v>
      </c>
      <c r="P3440" s="13" t="n">
        <v>52</v>
      </c>
      <c r="Q3440" s="17" t="n">
        <f aca="false">+M3440*P3440</f>
        <v>1890.76181109106</v>
      </c>
      <c r="R3440" s="17" t="n">
        <f aca="false">+N3440*P3440</f>
        <v>0</v>
      </c>
      <c r="S3440" s="17"/>
      <c r="T3440" s="18" t="n">
        <f aca="false">+L3440-K3440</f>
        <v>0.0541666666666667</v>
      </c>
      <c r="U3440" s="18" t="n">
        <f aca="false">+T3440*P3440</f>
        <v>2.81666666666667</v>
      </c>
      <c r="V3440" s="18"/>
    </row>
    <row r="3441" s="13" customFormat="true" ht="12" hidden="false" customHeight="false" outlineLevel="0" collapsed="false">
      <c r="A3441" s="12" t="n">
        <v>17075</v>
      </c>
      <c r="B3441" s="13" t="n">
        <v>40</v>
      </c>
      <c r="C3441" s="13" t="s">
        <v>718</v>
      </c>
      <c r="D3441" s="13" t="n">
        <v>2</v>
      </c>
      <c r="E3441" s="13" t="n">
        <v>10</v>
      </c>
      <c r="F3441" s="13" t="s">
        <v>722</v>
      </c>
      <c r="G3441" s="13" t="s">
        <v>28</v>
      </c>
      <c r="H3441" s="13" t="s">
        <v>29</v>
      </c>
      <c r="I3441" s="13" t="n">
        <v>1</v>
      </c>
      <c r="J3441" s="13" t="n">
        <v>17075</v>
      </c>
      <c r="K3441" s="14" t="n">
        <v>0.263888888888889</v>
      </c>
      <c r="L3441" s="15" t="n">
        <v>0.318055555555556</v>
      </c>
      <c r="M3441" s="16" t="n">
        <f aca="false">VLOOKUP(E3441,'Esp. percorsi al 18-10-22'!C:J,8,FALSE())</f>
        <v>36.3608040594434</v>
      </c>
      <c r="P3441" s="13" t="n">
        <v>10</v>
      </c>
      <c r="Q3441" s="17" t="n">
        <f aca="false">+M3441*P3441</f>
        <v>363.608040594434</v>
      </c>
      <c r="R3441" s="17" t="n">
        <f aca="false">+N3441*P3441</f>
        <v>0</v>
      </c>
      <c r="S3441" s="17"/>
      <c r="T3441" s="18" t="n">
        <f aca="false">+L3441-K3441</f>
        <v>0.0541666666666667</v>
      </c>
      <c r="U3441" s="18" t="n">
        <f aca="false">+T3441*P3441</f>
        <v>0.541666666666667</v>
      </c>
      <c r="V3441" s="18"/>
    </row>
    <row r="3442" s="13" customFormat="true" ht="12" hidden="false" customHeight="false" outlineLevel="0" collapsed="false">
      <c r="A3442" s="12" t="n">
        <v>9325</v>
      </c>
      <c r="B3442" s="13" t="n">
        <v>40</v>
      </c>
      <c r="C3442" s="13" t="s">
        <v>718</v>
      </c>
      <c r="D3442" s="13" t="n">
        <v>2</v>
      </c>
      <c r="E3442" s="13" t="n">
        <v>10</v>
      </c>
      <c r="F3442" s="13" t="s">
        <v>722</v>
      </c>
      <c r="G3442" s="13" t="s">
        <v>26</v>
      </c>
      <c r="H3442" s="13" t="s">
        <v>29</v>
      </c>
      <c r="I3442" s="13" t="n">
        <v>1</v>
      </c>
      <c r="J3442" s="13" t="n">
        <v>2763</v>
      </c>
      <c r="K3442" s="14" t="n">
        <v>0.270833333333333</v>
      </c>
      <c r="L3442" s="15" t="n">
        <v>0.325</v>
      </c>
      <c r="M3442" s="16" t="n">
        <f aca="false">VLOOKUP(E3442,'Esp. percorsi al 18-10-22'!C:J,8,FALSE())</f>
        <v>36.3608040594434</v>
      </c>
      <c r="P3442" s="13" t="n">
        <v>47</v>
      </c>
      <c r="Q3442" s="17" t="n">
        <f aca="false">+M3442*P3442</f>
        <v>1708.95779079384</v>
      </c>
      <c r="R3442" s="17" t="n">
        <f aca="false">+N3442*P3442</f>
        <v>0</v>
      </c>
      <c r="S3442" s="17"/>
      <c r="T3442" s="18" t="n">
        <f aca="false">+L3442-K3442</f>
        <v>0.0541666666666667</v>
      </c>
      <c r="U3442" s="18" t="n">
        <f aca="false">+T3442*P3442</f>
        <v>2.54583333333333</v>
      </c>
      <c r="V3442" s="18"/>
    </row>
    <row r="3443" s="13" customFormat="true" ht="12" hidden="false" customHeight="false" outlineLevel="0" collapsed="false">
      <c r="A3443" s="12" t="n">
        <v>17096</v>
      </c>
      <c r="B3443" s="13" t="n">
        <v>40</v>
      </c>
      <c r="C3443" s="13" t="s">
        <v>718</v>
      </c>
      <c r="D3443" s="13" t="n">
        <v>2</v>
      </c>
      <c r="E3443" s="13" t="n">
        <v>10</v>
      </c>
      <c r="F3443" s="13" t="s">
        <v>722</v>
      </c>
      <c r="G3443" s="13" t="s">
        <v>28</v>
      </c>
      <c r="H3443" s="13" t="s">
        <v>29</v>
      </c>
      <c r="I3443" s="13" t="n">
        <v>1</v>
      </c>
      <c r="J3443" s="13" t="n">
        <v>17096</v>
      </c>
      <c r="K3443" s="14" t="n">
        <v>0.291666666666667</v>
      </c>
      <c r="L3443" s="15" t="n">
        <v>0.345833333333333</v>
      </c>
      <c r="M3443" s="16" t="n">
        <f aca="false">VLOOKUP(E3443,'Esp. percorsi al 18-10-22'!C:J,8,FALSE())</f>
        <v>36.3608040594434</v>
      </c>
      <c r="P3443" s="13" t="n">
        <v>10</v>
      </c>
      <c r="Q3443" s="17" t="n">
        <f aca="false">+M3443*P3443</f>
        <v>363.608040594434</v>
      </c>
      <c r="R3443" s="17" t="n">
        <f aca="false">+N3443*P3443</f>
        <v>0</v>
      </c>
      <c r="S3443" s="17"/>
      <c r="T3443" s="18" t="n">
        <f aca="false">+L3443-K3443</f>
        <v>0.0541666666666667</v>
      </c>
      <c r="U3443" s="18" t="n">
        <f aca="false">+T3443*P3443</f>
        <v>0.541666666666667</v>
      </c>
      <c r="V3443" s="18"/>
    </row>
    <row r="3444" s="13" customFormat="true" ht="12" hidden="false" customHeight="false" outlineLevel="0" collapsed="false">
      <c r="A3444" s="12" t="n">
        <v>15917</v>
      </c>
      <c r="B3444" s="13" t="n">
        <v>40</v>
      </c>
      <c r="C3444" s="13" t="s">
        <v>718</v>
      </c>
      <c r="D3444" s="13" t="n">
        <v>2</v>
      </c>
      <c r="E3444" s="13" t="n">
        <v>10</v>
      </c>
      <c r="F3444" s="13" t="s">
        <v>722</v>
      </c>
      <c r="G3444" s="13" t="s">
        <v>28</v>
      </c>
      <c r="H3444" s="13" t="s">
        <v>25</v>
      </c>
      <c r="I3444" s="13" t="n">
        <v>1</v>
      </c>
      <c r="J3444" s="13" t="n">
        <v>15917</v>
      </c>
      <c r="K3444" s="14" t="n">
        <v>0.291666666666667</v>
      </c>
      <c r="L3444" s="15" t="n">
        <v>0.345833333333333</v>
      </c>
      <c r="M3444" s="16" t="n">
        <f aca="false">VLOOKUP(E3444,'Esp. percorsi al 18-10-22'!C:J,8,FALSE())</f>
        <v>36.3608040594434</v>
      </c>
      <c r="P3444" s="13" t="n">
        <v>52</v>
      </c>
      <c r="Q3444" s="17" t="n">
        <f aca="false">+M3444*P3444</f>
        <v>1890.76181109106</v>
      </c>
      <c r="R3444" s="17" t="n">
        <f aca="false">+N3444*P3444</f>
        <v>0</v>
      </c>
      <c r="S3444" s="17"/>
      <c r="T3444" s="18" t="n">
        <f aca="false">+L3444-K3444</f>
        <v>0.0541666666666667</v>
      </c>
      <c r="U3444" s="18" t="n">
        <f aca="false">+T3444*P3444</f>
        <v>2.81666666666667</v>
      </c>
      <c r="V3444" s="18"/>
    </row>
    <row r="3445" s="13" customFormat="true" ht="12" hidden="false" customHeight="false" outlineLevel="0" collapsed="false">
      <c r="A3445" s="12" t="n">
        <v>17113</v>
      </c>
      <c r="B3445" s="13" t="n">
        <v>40</v>
      </c>
      <c r="C3445" s="13" t="s">
        <v>718</v>
      </c>
      <c r="D3445" s="13" t="n">
        <v>2</v>
      </c>
      <c r="E3445" s="13" t="n">
        <v>10</v>
      </c>
      <c r="F3445" s="13" t="s">
        <v>722</v>
      </c>
      <c r="G3445" s="13" t="s">
        <v>28</v>
      </c>
      <c r="H3445" s="13" t="s">
        <v>29</v>
      </c>
      <c r="I3445" s="13" t="n">
        <v>1</v>
      </c>
      <c r="J3445" s="13" t="n">
        <v>17113</v>
      </c>
      <c r="K3445" s="14" t="n">
        <v>0.3125</v>
      </c>
      <c r="L3445" s="15" t="n">
        <v>0.366666666666667</v>
      </c>
      <c r="M3445" s="16" t="n">
        <f aca="false">VLOOKUP(E3445,'Esp. percorsi al 18-10-22'!C:J,8,FALSE())</f>
        <v>36.3608040594434</v>
      </c>
      <c r="P3445" s="13" t="n">
        <v>10</v>
      </c>
      <c r="Q3445" s="17" t="n">
        <f aca="false">+M3445*P3445</f>
        <v>363.608040594434</v>
      </c>
      <c r="R3445" s="17" t="n">
        <f aca="false">+N3445*P3445</f>
        <v>0</v>
      </c>
      <c r="S3445" s="17"/>
      <c r="T3445" s="18" t="n">
        <f aca="false">+L3445-K3445</f>
        <v>0.0541666666666667</v>
      </c>
      <c r="U3445" s="18" t="n">
        <f aca="false">+T3445*P3445</f>
        <v>0.541666666666667</v>
      </c>
      <c r="V3445" s="18"/>
    </row>
    <row r="3446" s="13" customFormat="true" ht="12" hidden="false" customHeight="false" outlineLevel="0" collapsed="false">
      <c r="A3446" s="12" t="n">
        <v>9424</v>
      </c>
      <c r="B3446" s="13" t="n">
        <v>40</v>
      </c>
      <c r="C3446" s="13" t="s">
        <v>718</v>
      </c>
      <c r="D3446" s="13" t="n">
        <v>2</v>
      </c>
      <c r="E3446" s="13" t="n">
        <v>10</v>
      </c>
      <c r="F3446" s="13" t="s">
        <v>722</v>
      </c>
      <c r="G3446" s="13" t="s">
        <v>26</v>
      </c>
      <c r="H3446" s="13" t="s">
        <v>25</v>
      </c>
      <c r="I3446" s="13" t="n">
        <v>1</v>
      </c>
      <c r="J3446" s="13" t="n">
        <v>5221</v>
      </c>
      <c r="K3446" s="14" t="n">
        <v>0.3125</v>
      </c>
      <c r="L3446" s="15" t="n">
        <v>0.366666666666667</v>
      </c>
      <c r="M3446" s="16" t="n">
        <f aca="false">VLOOKUP(E3446,'Esp. percorsi al 18-10-22'!C:J,8,FALSE())</f>
        <v>36.3608040594434</v>
      </c>
      <c r="P3446" s="13" t="n">
        <v>251</v>
      </c>
      <c r="Q3446" s="17" t="n">
        <f aca="false">+M3446*P3446</f>
        <v>9126.56181892029</v>
      </c>
      <c r="R3446" s="17" t="n">
        <f aca="false">+N3446*P3446</f>
        <v>0</v>
      </c>
      <c r="S3446" s="17"/>
      <c r="T3446" s="18" t="n">
        <f aca="false">+L3446-K3446</f>
        <v>0.0541666666666667</v>
      </c>
      <c r="U3446" s="18" t="n">
        <f aca="false">+T3446*P3446</f>
        <v>13.5958333333333</v>
      </c>
      <c r="V3446" s="18"/>
    </row>
    <row r="3447" s="13" customFormat="true" ht="12" hidden="false" customHeight="false" outlineLevel="0" collapsed="false">
      <c r="A3447" s="12" t="n">
        <v>9397</v>
      </c>
      <c r="B3447" s="13" t="n">
        <v>40</v>
      </c>
      <c r="C3447" s="13" t="s">
        <v>718</v>
      </c>
      <c r="D3447" s="13" t="n">
        <v>2</v>
      </c>
      <c r="E3447" s="13" t="n">
        <v>10</v>
      </c>
      <c r="F3447" s="13" t="s">
        <v>722</v>
      </c>
      <c r="G3447" s="13" t="s">
        <v>26</v>
      </c>
      <c r="H3447" s="13" t="s">
        <v>30</v>
      </c>
      <c r="I3447" s="13" t="n">
        <v>1</v>
      </c>
      <c r="J3447" s="13" t="n">
        <v>4639</v>
      </c>
      <c r="K3447" s="14" t="n">
        <v>0.3125</v>
      </c>
      <c r="L3447" s="15" t="n">
        <v>0.366666666666667</v>
      </c>
      <c r="M3447" s="16" t="n">
        <f aca="false">VLOOKUP(E3447,'Esp. percorsi al 18-10-22'!C:J,8,FALSE())</f>
        <v>36.3608040594434</v>
      </c>
      <c r="P3447" s="13" t="n">
        <v>5</v>
      </c>
      <c r="Q3447" s="17" t="n">
        <f aca="false">+M3447*P3447</f>
        <v>181.804020297217</v>
      </c>
      <c r="R3447" s="17" t="n">
        <f aca="false">+N3447*P3447</f>
        <v>0</v>
      </c>
      <c r="S3447" s="17"/>
      <c r="T3447" s="18" t="n">
        <f aca="false">+L3447-K3447</f>
        <v>0.0541666666666667</v>
      </c>
      <c r="U3447" s="18" t="n">
        <f aca="false">+T3447*P3447</f>
        <v>0.270833333333333</v>
      </c>
      <c r="V3447" s="18"/>
    </row>
    <row r="3448" s="13" customFormat="true" ht="12" hidden="false" customHeight="false" outlineLevel="0" collapsed="false">
      <c r="A3448" s="12" t="n">
        <v>9327</v>
      </c>
      <c r="B3448" s="13" t="n">
        <v>40</v>
      </c>
      <c r="C3448" s="13" t="s">
        <v>718</v>
      </c>
      <c r="D3448" s="13" t="n">
        <v>2</v>
      </c>
      <c r="E3448" s="13" t="n">
        <v>10</v>
      </c>
      <c r="F3448" s="13" t="s">
        <v>722</v>
      </c>
      <c r="G3448" s="13" t="s">
        <v>26</v>
      </c>
      <c r="H3448" s="13" t="s">
        <v>29</v>
      </c>
      <c r="I3448" s="13" t="n">
        <v>1</v>
      </c>
      <c r="J3448" s="13" t="n">
        <v>2779</v>
      </c>
      <c r="K3448" s="14" t="n">
        <v>0.333333333333333</v>
      </c>
      <c r="L3448" s="15" t="n">
        <v>0.3875</v>
      </c>
      <c r="M3448" s="16" t="n">
        <f aca="false">VLOOKUP(E3448,'Esp. percorsi al 18-10-22'!C:J,8,FALSE())</f>
        <v>36.3608040594434</v>
      </c>
      <c r="P3448" s="13" t="n">
        <v>47</v>
      </c>
      <c r="Q3448" s="17" t="n">
        <f aca="false">+M3448*P3448</f>
        <v>1708.95779079384</v>
      </c>
      <c r="R3448" s="17" t="n">
        <f aca="false">+N3448*P3448</f>
        <v>0</v>
      </c>
      <c r="S3448" s="17"/>
      <c r="T3448" s="18" t="n">
        <f aca="false">+L3448-K3448</f>
        <v>0.0541666666666667</v>
      </c>
      <c r="U3448" s="18" t="n">
        <f aca="false">+T3448*P3448</f>
        <v>2.54583333333333</v>
      </c>
      <c r="V3448" s="18"/>
    </row>
    <row r="3449" s="13" customFormat="true" ht="12" hidden="false" customHeight="false" outlineLevel="0" collapsed="false">
      <c r="A3449" s="12" t="n">
        <v>9425</v>
      </c>
      <c r="B3449" s="13" t="n">
        <v>40</v>
      </c>
      <c r="C3449" s="13" t="s">
        <v>718</v>
      </c>
      <c r="D3449" s="13" t="n">
        <v>2</v>
      </c>
      <c r="E3449" s="13" t="n">
        <v>10</v>
      </c>
      <c r="F3449" s="13" t="s">
        <v>722</v>
      </c>
      <c r="G3449" s="13" t="s">
        <v>24</v>
      </c>
      <c r="H3449" s="13" t="s">
        <v>25</v>
      </c>
      <c r="I3449" s="13" t="n">
        <v>1</v>
      </c>
      <c r="J3449" s="13" t="n">
        <v>5222</v>
      </c>
      <c r="K3449" s="14" t="n">
        <v>0.333333333333333</v>
      </c>
      <c r="L3449" s="15" t="n">
        <v>0.3875</v>
      </c>
      <c r="M3449" s="16" t="n">
        <f aca="false">VLOOKUP(E3449,'Esp. percorsi al 18-10-22'!C:J,8,FALSE())</f>
        <v>36.3608040594434</v>
      </c>
      <c r="P3449" s="13" t="n">
        <v>303</v>
      </c>
      <c r="Q3449" s="17" t="n">
        <f aca="false">+M3449*P3449</f>
        <v>11017.3236300114</v>
      </c>
      <c r="R3449" s="17" t="n">
        <f aca="false">+N3449*P3449</f>
        <v>0</v>
      </c>
      <c r="S3449" s="17"/>
      <c r="T3449" s="18" t="n">
        <f aca="false">+L3449-K3449</f>
        <v>0.0541666666666667</v>
      </c>
      <c r="U3449" s="18" t="n">
        <f aca="false">+T3449*P3449</f>
        <v>16.4125</v>
      </c>
      <c r="V3449" s="18"/>
    </row>
    <row r="3450" s="13" customFormat="true" ht="12" hidden="false" customHeight="false" outlineLevel="0" collapsed="false">
      <c r="A3450" s="12" t="n">
        <v>17079</v>
      </c>
      <c r="B3450" s="13" t="n">
        <v>40</v>
      </c>
      <c r="C3450" s="13" t="s">
        <v>718</v>
      </c>
      <c r="D3450" s="13" t="n">
        <v>2</v>
      </c>
      <c r="E3450" s="13" t="n">
        <v>10</v>
      </c>
      <c r="F3450" s="13" t="s">
        <v>722</v>
      </c>
      <c r="G3450" s="13" t="s">
        <v>28</v>
      </c>
      <c r="H3450" s="13" t="s">
        <v>29</v>
      </c>
      <c r="I3450" s="13" t="n">
        <v>1</v>
      </c>
      <c r="J3450" s="13" t="n">
        <v>17079</v>
      </c>
      <c r="K3450" s="14" t="n">
        <v>0.340277777777778</v>
      </c>
      <c r="L3450" s="15" t="n">
        <v>0.394444444444444</v>
      </c>
      <c r="M3450" s="16" t="n">
        <f aca="false">VLOOKUP(E3450,'Esp. percorsi al 18-10-22'!C:J,8,FALSE())</f>
        <v>36.3608040594434</v>
      </c>
      <c r="P3450" s="13" t="n">
        <v>10</v>
      </c>
      <c r="Q3450" s="17" t="n">
        <f aca="false">+M3450*P3450</f>
        <v>363.608040594434</v>
      </c>
      <c r="R3450" s="17" t="n">
        <f aca="false">+N3450*P3450</f>
        <v>0</v>
      </c>
      <c r="S3450" s="17"/>
      <c r="T3450" s="18" t="n">
        <f aca="false">+L3450-K3450</f>
        <v>0.0541666666666667</v>
      </c>
      <c r="U3450" s="18" t="n">
        <f aca="false">+T3450*P3450</f>
        <v>0.541666666666667</v>
      </c>
      <c r="V3450" s="18"/>
    </row>
    <row r="3451" s="13" customFormat="true" ht="12" hidden="false" customHeight="false" outlineLevel="0" collapsed="false">
      <c r="A3451" s="12" t="n">
        <v>13395</v>
      </c>
      <c r="B3451" s="13" t="n">
        <v>40</v>
      </c>
      <c r="C3451" s="13" t="s">
        <v>718</v>
      </c>
      <c r="D3451" s="13" t="n">
        <v>2</v>
      </c>
      <c r="E3451" s="13" t="n">
        <v>10</v>
      </c>
      <c r="F3451" s="13" t="s">
        <v>722</v>
      </c>
      <c r="G3451" s="13" t="s">
        <v>28</v>
      </c>
      <c r="H3451" s="13" t="s">
        <v>25</v>
      </c>
      <c r="I3451" s="13" t="n">
        <v>1</v>
      </c>
      <c r="J3451" s="13" t="n">
        <v>5223</v>
      </c>
      <c r="K3451" s="14" t="n">
        <v>0.354166666666667</v>
      </c>
      <c r="L3451" s="15" t="n">
        <v>0.408333333333333</v>
      </c>
      <c r="M3451" s="16" t="n">
        <f aca="false">VLOOKUP(E3451,'Esp. percorsi al 18-10-22'!C:J,8,FALSE())</f>
        <v>36.3608040594434</v>
      </c>
      <c r="P3451" s="13" t="n">
        <v>52</v>
      </c>
      <c r="Q3451" s="17" t="n">
        <f aca="false">+M3451*P3451</f>
        <v>1890.76181109106</v>
      </c>
      <c r="R3451" s="17" t="n">
        <f aca="false">+N3451*P3451</f>
        <v>0</v>
      </c>
      <c r="S3451" s="17"/>
      <c r="T3451" s="18" t="n">
        <f aca="false">+L3451-K3451</f>
        <v>0.0541666666666667</v>
      </c>
      <c r="U3451" s="18" t="n">
        <f aca="false">+T3451*P3451</f>
        <v>2.81666666666667</v>
      </c>
      <c r="V3451" s="18"/>
    </row>
    <row r="3452" s="13" customFormat="true" ht="12" hidden="false" customHeight="false" outlineLevel="0" collapsed="false">
      <c r="A3452" s="12" t="n">
        <v>9385</v>
      </c>
      <c r="B3452" s="13" t="n">
        <v>40</v>
      </c>
      <c r="C3452" s="13" t="s">
        <v>718</v>
      </c>
      <c r="D3452" s="13" t="n">
        <v>2</v>
      </c>
      <c r="E3452" s="13" t="n">
        <v>10</v>
      </c>
      <c r="F3452" s="13" t="s">
        <v>722</v>
      </c>
      <c r="G3452" s="13" t="s">
        <v>26</v>
      </c>
      <c r="H3452" s="13" t="s">
        <v>30</v>
      </c>
      <c r="I3452" s="13" t="n">
        <v>1</v>
      </c>
      <c r="J3452" s="13" t="n">
        <v>4596</v>
      </c>
      <c r="K3452" s="14" t="n">
        <v>0.354166666666667</v>
      </c>
      <c r="L3452" s="15" t="n">
        <v>0.408333333333333</v>
      </c>
      <c r="M3452" s="16" t="n">
        <f aca="false">VLOOKUP(E3452,'Esp. percorsi al 18-10-22'!C:J,8,FALSE())</f>
        <v>36.3608040594434</v>
      </c>
      <c r="P3452" s="13" t="n">
        <v>5</v>
      </c>
      <c r="Q3452" s="17" t="n">
        <f aca="false">+M3452*P3452</f>
        <v>181.804020297217</v>
      </c>
      <c r="R3452" s="17" t="n">
        <f aca="false">+N3452*P3452</f>
        <v>0</v>
      </c>
      <c r="S3452" s="17"/>
      <c r="T3452" s="18" t="n">
        <f aca="false">+L3452-K3452</f>
        <v>0.0541666666666667</v>
      </c>
      <c r="U3452" s="18" t="n">
        <f aca="false">+T3452*P3452</f>
        <v>0.270833333333333</v>
      </c>
      <c r="V3452" s="18"/>
    </row>
    <row r="3453" s="13" customFormat="true" ht="12" hidden="false" customHeight="false" outlineLevel="0" collapsed="false">
      <c r="A3453" s="12" t="n">
        <v>17611</v>
      </c>
      <c r="B3453" s="13" t="n">
        <v>40</v>
      </c>
      <c r="C3453" s="13" t="s">
        <v>718</v>
      </c>
      <c r="D3453" s="13" t="n">
        <v>2</v>
      </c>
      <c r="E3453" s="13" t="n">
        <v>10</v>
      </c>
      <c r="F3453" s="13" t="s">
        <v>722</v>
      </c>
      <c r="G3453" s="13" t="s">
        <v>26</v>
      </c>
      <c r="H3453" s="13" t="s">
        <v>25</v>
      </c>
      <c r="I3453" s="13" t="n">
        <v>1</v>
      </c>
      <c r="J3453" s="13" t="n">
        <v>13396</v>
      </c>
      <c r="K3453" s="14" t="n">
        <v>0.361111111111111</v>
      </c>
      <c r="L3453" s="15" t="n">
        <v>0.415277777777778</v>
      </c>
      <c r="M3453" s="16" t="n">
        <f aca="false">VLOOKUP(E3453,'Esp. percorsi al 18-10-22'!C:J,8,FALSE())</f>
        <v>36.3608040594434</v>
      </c>
      <c r="P3453" s="13" t="n">
        <v>251</v>
      </c>
      <c r="Q3453" s="17" t="n">
        <f aca="false">+M3453*P3453</f>
        <v>9126.56181892029</v>
      </c>
      <c r="R3453" s="17" t="n">
        <f aca="false">+N3453*P3453</f>
        <v>0</v>
      </c>
      <c r="S3453" s="17"/>
      <c r="T3453" s="18" t="n">
        <f aca="false">+L3453-K3453</f>
        <v>0.0541666666666667</v>
      </c>
      <c r="U3453" s="18" t="n">
        <f aca="false">+T3453*P3453</f>
        <v>13.5958333333333</v>
      </c>
      <c r="V3453" s="18"/>
    </row>
    <row r="3454" s="13" customFormat="true" ht="12" hidden="false" customHeight="false" outlineLevel="0" collapsed="false">
      <c r="A3454" s="12" t="n">
        <v>16651</v>
      </c>
      <c r="B3454" s="13" t="n">
        <v>40</v>
      </c>
      <c r="C3454" s="13" t="s">
        <v>718</v>
      </c>
      <c r="D3454" s="13" t="n">
        <v>2</v>
      </c>
      <c r="E3454" s="13" t="n">
        <v>10</v>
      </c>
      <c r="F3454" s="13" t="s">
        <v>722</v>
      </c>
      <c r="G3454" s="13" t="s">
        <v>28</v>
      </c>
      <c r="H3454" s="13" t="s">
        <v>25</v>
      </c>
      <c r="I3454" s="13" t="n">
        <v>1</v>
      </c>
      <c r="J3454" s="13" t="n">
        <v>16651</v>
      </c>
      <c r="K3454" s="14" t="n">
        <v>0.368055555555556</v>
      </c>
      <c r="L3454" s="15" t="n">
        <v>0.422222222222222</v>
      </c>
      <c r="M3454" s="16" t="n">
        <f aca="false">VLOOKUP(E3454,'Esp. percorsi al 18-10-22'!C:J,8,FALSE())</f>
        <v>36.3608040594434</v>
      </c>
      <c r="P3454" s="13" t="n">
        <v>52</v>
      </c>
      <c r="Q3454" s="17" t="n">
        <f aca="false">+M3454*P3454</f>
        <v>1890.76181109106</v>
      </c>
      <c r="R3454" s="17" t="n">
        <f aca="false">+N3454*P3454</f>
        <v>0</v>
      </c>
      <c r="S3454" s="17"/>
      <c r="T3454" s="18" t="n">
        <f aca="false">+L3454-K3454</f>
        <v>0.0541666666666667</v>
      </c>
      <c r="U3454" s="18" t="n">
        <f aca="false">+T3454*P3454</f>
        <v>2.81666666666667</v>
      </c>
      <c r="V3454" s="18"/>
    </row>
    <row r="3455" s="13" customFormat="true" ht="12" hidden="false" customHeight="false" outlineLevel="0" collapsed="false">
      <c r="A3455" s="12" t="n">
        <v>9301</v>
      </c>
      <c r="B3455" s="13" t="n">
        <v>40</v>
      </c>
      <c r="C3455" s="13" t="s">
        <v>718</v>
      </c>
      <c r="D3455" s="13" t="n">
        <v>2</v>
      </c>
      <c r="E3455" s="13" t="n">
        <v>10</v>
      </c>
      <c r="F3455" s="13" t="s">
        <v>722</v>
      </c>
      <c r="G3455" s="13" t="s">
        <v>26</v>
      </c>
      <c r="H3455" s="13" t="s">
        <v>25</v>
      </c>
      <c r="I3455" s="13" t="n">
        <v>1</v>
      </c>
      <c r="J3455" s="13" t="n">
        <v>2639</v>
      </c>
      <c r="K3455" s="14" t="n">
        <v>0.375</v>
      </c>
      <c r="L3455" s="15" t="n">
        <v>0.429166666666667</v>
      </c>
      <c r="M3455" s="16" t="n">
        <f aca="false">VLOOKUP(E3455,'Esp. percorsi al 18-10-22'!C:J,8,FALSE())</f>
        <v>36.3608040594434</v>
      </c>
      <c r="P3455" s="13" t="n">
        <v>251</v>
      </c>
      <c r="Q3455" s="17" t="n">
        <f aca="false">+M3455*P3455</f>
        <v>9126.56181892029</v>
      </c>
      <c r="R3455" s="17" t="n">
        <f aca="false">+N3455*P3455</f>
        <v>0</v>
      </c>
      <c r="S3455" s="17"/>
      <c r="T3455" s="18" t="n">
        <f aca="false">+L3455-K3455</f>
        <v>0.0541666666666667</v>
      </c>
      <c r="U3455" s="18" t="n">
        <f aca="false">+T3455*P3455</f>
        <v>13.5958333333333</v>
      </c>
      <c r="V3455" s="18"/>
    </row>
    <row r="3456" s="13" customFormat="true" ht="12" hidden="false" customHeight="false" outlineLevel="0" collapsed="false">
      <c r="A3456" s="12" t="n">
        <v>9629</v>
      </c>
      <c r="B3456" s="13" t="n">
        <v>40</v>
      </c>
      <c r="C3456" s="13" t="s">
        <v>718</v>
      </c>
      <c r="D3456" s="13" t="n">
        <v>2</v>
      </c>
      <c r="E3456" s="13" t="n">
        <v>10</v>
      </c>
      <c r="F3456" s="13" t="s">
        <v>722</v>
      </c>
      <c r="G3456" s="13" t="s">
        <v>26</v>
      </c>
      <c r="H3456" s="13" t="s">
        <v>29</v>
      </c>
      <c r="I3456" s="13" t="n">
        <v>1</v>
      </c>
      <c r="J3456" s="13" t="n">
        <v>5707</v>
      </c>
      <c r="K3456" s="14" t="n">
        <v>0.375</v>
      </c>
      <c r="L3456" s="15" t="n">
        <v>0.429166666666667</v>
      </c>
      <c r="M3456" s="16" t="n">
        <f aca="false">VLOOKUP(E3456,'Esp. percorsi al 18-10-22'!C:J,8,FALSE())</f>
        <v>36.3608040594434</v>
      </c>
      <c r="P3456" s="13" t="n">
        <v>47</v>
      </c>
      <c r="Q3456" s="17" t="n">
        <f aca="false">+M3456*P3456</f>
        <v>1708.95779079384</v>
      </c>
      <c r="R3456" s="17" t="n">
        <f aca="false">+N3456*P3456</f>
        <v>0</v>
      </c>
      <c r="S3456" s="17"/>
      <c r="T3456" s="18" t="n">
        <f aca="false">+L3456-K3456</f>
        <v>0.0541666666666667</v>
      </c>
      <c r="U3456" s="18" t="n">
        <f aca="false">+T3456*P3456</f>
        <v>2.54583333333333</v>
      </c>
      <c r="V3456" s="18"/>
    </row>
    <row r="3457" s="13" customFormat="true" ht="12" hidden="false" customHeight="false" outlineLevel="0" collapsed="false">
      <c r="A3457" s="12" t="n">
        <v>17117</v>
      </c>
      <c r="B3457" s="13" t="n">
        <v>40</v>
      </c>
      <c r="C3457" s="13" t="s">
        <v>718</v>
      </c>
      <c r="D3457" s="13" t="n">
        <v>2</v>
      </c>
      <c r="E3457" s="13" t="n">
        <v>10</v>
      </c>
      <c r="F3457" s="13" t="s">
        <v>722</v>
      </c>
      <c r="G3457" s="13" t="s">
        <v>28</v>
      </c>
      <c r="H3457" s="13" t="s">
        <v>29</v>
      </c>
      <c r="I3457" s="13" t="n">
        <v>1</v>
      </c>
      <c r="J3457" s="13" t="n">
        <v>17117</v>
      </c>
      <c r="K3457" s="14" t="n">
        <v>0.388888888888889</v>
      </c>
      <c r="L3457" s="15" t="n">
        <v>0.443055555555556</v>
      </c>
      <c r="M3457" s="16" t="n">
        <f aca="false">VLOOKUP(E3457,'Esp. percorsi al 18-10-22'!C:J,8,FALSE())</f>
        <v>36.3608040594434</v>
      </c>
      <c r="P3457" s="13" t="n">
        <v>10</v>
      </c>
      <c r="Q3457" s="17" t="n">
        <f aca="false">+M3457*P3457</f>
        <v>363.608040594434</v>
      </c>
      <c r="R3457" s="17" t="n">
        <f aca="false">+N3457*P3457</f>
        <v>0</v>
      </c>
      <c r="S3457" s="17"/>
      <c r="T3457" s="18" t="n">
        <f aca="false">+L3457-K3457</f>
        <v>0.0541666666666667</v>
      </c>
      <c r="U3457" s="18" t="n">
        <f aca="false">+T3457*P3457</f>
        <v>0.541666666666667</v>
      </c>
      <c r="V3457" s="18"/>
    </row>
    <row r="3458" s="13" customFormat="true" ht="12" hidden="false" customHeight="false" outlineLevel="0" collapsed="false">
      <c r="A3458" s="12" t="n">
        <v>9630</v>
      </c>
      <c r="B3458" s="13" t="n">
        <v>40</v>
      </c>
      <c r="C3458" s="13" t="s">
        <v>718</v>
      </c>
      <c r="D3458" s="13" t="n">
        <v>2</v>
      </c>
      <c r="E3458" s="13" t="n">
        <v>10</v>
      </c>
      <c r="F3458" s="13" t="s">
        <v>722</v>
      </c>
      <c r="G3458" s="13" t="s">
        <v>26</v>
      </c>
      <c r="H3458" s="13" t="s">
        <v>29</v>
      </c>
      <c r="I3458" s="13" t="n">
        <v>1</v>
      </c>
      <c r="J3458" s="13" t="n">
        <v>5709</v>
      </c>
      <c r="K3458" s="14" t="n">
        <v>0.395833333333333</v>
      </c>
      <c r="L3458" s="15" t="n">
        <v>0.45</v>
      </c>
      <c r="M3458" s="16" t="n">
        <f aca="false">VLOOKUP(E3458,'Esp. percorsi al 18-10-22'!C:J,8,FALSE())</f>
        <v>36.3608040594434</v>
      </c>
      <c r="P3458" s="13" t="n">
        <v>47</v>
      </c>
      <c r="Q3458" s="17" t="n">
        <f aca="false">+M3458*P3458</f>
        <v>1708.95779079384</v>
      </c>
      <c r="R3458" s="17" t="n">
        <f aca="false">+N3458*P3458</f>
        <v>0</v>
      </c>
      <c r="S3458" s="17"/>
      <c r="T3458" s="18" t="n">
        <f aca="false">+L3458-K3458</f>
        <v>0.0541666666666667</v>
      </c>
      <c r="U3458" s="18" t="n">
        <f aca="false">+T3458*P3458</f>
        <v>2.54583333333333</v>
      </c>
      <c r="V3458" s="18"/>
    </row>
    <row r="3459" s="13" customFormat="true" ht="12" hidden="false" customHeight="false" outlineLevel="0" collapsed="false">
      <c r="A3459" s="12" t="n">
        <v>9391</v>
      </c>
      <c r="B3459" s="13" t="n">
        <v>40</v>
      </c>
      <c r="C3459" s="13" t="s">
        <v>718</v>
      </c>
      <c r="D3459" s="13" t="n">
        <v>2</v>
      </c>
      <c r="E3459" s="13" t="n">
        <v>10</v>
      </c>
      <c r="F3459" s="13" t="s">
        <v>722</v>
      </c>
      <c r="G3459" s="13" t="s">
        <v>26</v>
      </c>
      <c r="H3459" s="13" t="s">
        <v>30</v>
      </c>
      <c r="I3459" s="13" t="n">
        <v>1</v>
      </c>
      <c r="J3459" s="13" t="n">
        <v>4610</v>
      </c>
      <c r="K3459" s="14" t="n">
        <v>0.395833333333333</v>
      </c>
      <c r="L3459" s="15" t="n">
        <v>0.45</v>
      </c>
      <c r="M3459" s="16" t="n">
        <f aca="false">VLOOKUP(E3459,'Esp. percorsi al 18-10-22'!C:J,8,FALSE())</f>
        <v>36.3608040594434</v>
      </c>
      <c r="P3459" s="13" t="n">
        <v>5</v>
      </c>
      <c r="Q3459" s="17" t="n">
        <f aca="false">+M3459*P3459</f>
        <v>181.804020297217</v>
      </c>
      <c r="R3459" s="17" t="n">
        <f aca="false">+N3459*P3459</f>
        <v>0</v>
      </c>
      <c r="S3459" s="17"/>
      <c r="T3459" s="18" t="n">
        <f aca="false">+L3459-K3459</f>
        <v>0.0541666666666667</v>
      </c>
      <c r="U3459" s="18" t="n">
        <f aca="false">+T3459*P3459</f>
        <v>0.270833333333333</v>
      </c>
      <c r="V3459" s="18"/>
    </row>
    <row r="3460" s="13" customFormat="true" ht="12" hidden="false" customHeight="false" outlineLevel="0" collapsed="false">
      <c r="A3460" s="12" t="n">
        <v>16653</v>
      </c>
      <c r="B3460" s="13" t="n">
        <v>40</v>
      </c>
      <c r="C3460" s="13" t="s">
        <v>718</v>
      </c>
      <c r="D3460" s="13" t="n">
        <v>2</v>
      </c>
      <c r="E3460" s="13" t="n">
        <v>10</v>
      </c>
      <c r="F3460" s="13" t="s">
        <v>722</v>
      </c>
      <c r="G3460" s="13" t="s">
        <v>28</v>
      </c>
      <c r="H3460" s="13" t="s">
        <v>25</v>
      </c>
      <c r="I3460" s="13" t="n">
        <v>1</v>
      </c>
      <c r="J3460" s="13" t="n">
        <v>16653</v>
      </c>
      <c r="K3460" s="14" t="n">
        <v>0.409722222222222</v>
      </c>
      <c r="L3460" s="15" t="n">
        <v>0.463888888888889</v>
      </c>
      <c r="M3460" s="16" t="n">
        <f aca="false">VLOOKUP(E3460,'Esp. percorsi al 18-10-22'!C:J,8,FALSE())</f>
        <v>36.3608040594434</v>
      </c>
      <c r="P3460" s="13" t="n">
        <v>52</v>
      </c>
      <c r="Q3460" s="17" t="n">
        <f aca="false">+M3460*P3460</f>
        <v>1890.76181109106</v>
      </c>
      <c r="R3460" s="17" t="n">
        <f aca="false">+N3460*P3460</f>
        <v>0</v>
      </c>
      <c r="S3460" s="17"/>
      <c r="T3460" s="18" t="n">
        <f aca="false">+L3460-K3460</f>
        <v>0.0541666666666667</v>
      </c>
      <c r="U3460" s="18" t="n">
        <f aca="false">+T3460*P3460</f>
        <v>2.81666666666667</v>
      </c>
      <c r="V3460" s="18"/>
    </row>
    <row r="3461" s="13" customFormat="true" ht="12" hidden="false" customHeight="false" outlineLevel="0" collapsed="false">
      <c r="A3461" s="12" t="n">
        <v>9598</v>
      </c>
      <c r="B3461" s="13" t="n">
        <v>40</v>
      </c>
      <c r="C3461" s="13" t="s">
        <v>718</v>
      </c>
      <c r="D3461" s="13" t="n">
        <v>2</v>
      </c>
      <c r="E3461" s="13" t="n">
        <v>10</v>
      </c>
      <c r="F3461" s="13" t="s">
        <v>722</v>
      </c>
      <c r="G3461" s="13" t="s">
        <v>26</v>
      </c>
      <c r="H3461" s="13" t="s">
        <v>25</v>
      </c>
      <c r="I3461" s="13" t="n">
        <v>1</v>
      </c>
      <c r="J3461" s="13" t="n">
        <v>5652</v>
      </c>
      <c r="K3461" s="14" t="n">
        <v>0.416666666666667</v>
      </c>
      <c r="L3461" s="15" t="n">
        <v>0.470833333333333</v>
      </c>
      <c r="M3461" s="16" t="n">
        <f aca="false">VLOOKUP(E3461,'Esp. percorsi al 18-10-22'!C:J,8,FALSE())</f>
        <v>36.3608040594434</v>
      </c>
      <c r="P3461" s="13" t="n">
        <v>251</v>
      </c>
      <c r="Q3461" s="17" t="n">
        <f aca="false">+M3461*P3461</f>
        <v>9126.56181892029</v>
      </c>
      <c r="R3461" s="17" t="n">
        <f aca="false">+N3461*P3461</f>
        <v>0</v>
      </c>
      <c r="S3461" s="17"/>
      <c r="T3461" s="18" t="n">
        <f aca="false">+L3461-K3461</f>
        <v>0.0541666666666667</v>
      </c>
      <c r="U3461" s="18" t="n">
        <f aca="false">+T3461*P3461</f>
        <v>13.5958333333333</v>
      </c>
      <c r="V3461" s="18"/>
    </row>
    <row r="3462" s="13" customFormat="true" ht="12" hidden="false" customHeight="false" outlineLevel="0" collapsed="false">
      <c r="A3462" s="12" t="n">
        <v>17134</v>
      </c>
      <c r="B3462" s="13" t="n">
        <v>40</v>
      </c>
      <c r="C3462" s="13" t="s">
        <v>718</v>
      </c>
      <c r="D3462" s="13" t="n">
        <v>2</v>
      </c>
      <c r="E3462" s="13" t="n">
        <v>10</v>
      </c>
      <c r="F3462" s="13" t="s">
        <v>722</v>
      </c>
      <c r="G3462" s="13" t="s">
        <v>28</v>
      </c>
      <c r="H3462" s="13" t="s">
        <v>29</v>
      </c>
      <c r="I3462" s="13" t="n">
        <v>1</v>
      </c>
      <c r="J3462" s="13" t="n">
        <v>17134</v>
      </c>
      <c r="K3462" s="14" t="n">
        <v>0.430555555555556</v>
      </c>
      <c r="L3462" s="15" t="n">
        <v>0.484722222222222</v>
      </c>
      <c r="M3462" s="16" t="n">
        <f aca="false">VLOOKUP(E3462,'Esp. percorsi al 18-10-22'!C:J,8,FALSE())</f>
        <v>36.3608040594434</v>
      </c>
      <c r="P3462" s="13" t="n">
        <v>10</v>
      </c>
      <c r="Q3462" s="17" t="n">
        <f aca="false">+M3462*P3462</f>
        <v>363.608040594434</v>
      </c>
      <c r="R3462" s="17" t="n">
        <f aca="false">+N3462*P3462</f>
        <v>0</v>
      </c>
      <c r="S3462" s="17"/>
      <c r="T3462" s="18" t="n">
        <f aca="false">+L3462-K3462</f>
        <v>0.0541666666666667</v>
      </c>
      <c r="U3462" s="18" t="n">
        <f aca="false">+T3462*P3462</f>
        <v>0.541666666666667</v>
      </c>
      <c r="V3462" s="18"/>
    </row>
    <row r="3463" s="13" customFormat="true" ht="12" hidden="false" customHeight="false" outlineLevel="0" collapsed="false">
      <c r="A3463" s="12" t="n">
        <v>9632</v>
      </c>
      <c r="B3463" s="13" t="n">
        <v>40</v>
      </c>
      <c r="C3463" s="13" t="s">
        <v>718</v>
      </c>
      <c r="D3463" s="13" t="n">
        <v>2</v>
      </c>
      <c r="E3463" s="13" t="n">
        <v>10</v>
      </c>
      <c r="F3463" s="13" t="s">
        <v>722</v>
      </c>
      <c r="G3463" s="13" t="s">
        <v>26</v>
      </c>
      <c r="H3463" s="13" t="s">
        <v>29</v>
      </c>
      <c r="I3463" s="13" t="n">
        <v>1</v>
      </c>
      <c r="J3463" s="13" t="n">
        <v>5711</v>
      </c>
      <c r="K3463" s="14" t="n">
        <v>0.4375</v>
      </c>
      <c r="L3463" s="15" t="n">
        <v>0.491666666666667</v>
      </c>
      <c r="M3463" s="16" t="n">
        <f aca="false">VLOOKUP(E3463,'Esp. percorsi al 18-10-22'!C:J,8,FALSE())</f>
        <v>36.3608040594434</v>
      </c>
      <c r="P3463" s="13" t="n">
        <v>47</v>
      </c>
      <c r="Q3463" s="17" t="n">
        <f aca="false">+M3463*P3463</f>
        <v>1708.95779079384</v>
      </c>
      <c r="R3463" s="17" t="n">
        <f aca="false">+N3463*P3463</f>
        <v>0</v>
      </c>
      <c r="S3463" s="17"/>
      <c r="T3463" s="18" t="n">
        <f aca="false">+L3463-K3463</f>
        <v>0.0541666666666667</v>
      </c>
      <c r="U3463" s="18" t="n">
        <f aca="false">+T3463*P3463</f>
        <v>2.54583333333333</v>
      </c>
      <c r="V3463" s="18"/>
    </row>
    <row r="3464" s="13" customFormat="true" ht="12" hidden="false" customHeight="false" outlineLevel="0" collapsed="false">
      <c r="A3464" s="12" t="n">
        <v>9599</v>
      </c>
      <c r="B3464" s="13" t="n">
        <v>40</v>
      </c>
      <c r="C3464" s="13" t="s">
        <v>718</v>
      </c>
      <c r="D3464" s="13" t="n">
        <v>2</v>
      </c>
      <c r="E3464" s="13" t="n">
        <v>10</v>
      </c>
      <c r="F3464" s="13" t="s">
        <v>722</v>
      </c>
      <c r="G3464" s="13" t="s">
        <v>26</v>
      </c>
      <c r="H3464" s="13" t="s">
        <v>25</v>
      </c>
      <c r="I3464" s="13" t="n">
        <v>1</v>
      </c>
      <c r="J3464" s="13" t="n">
        <v>5653</v>
      </c>
      <c r="K3464" s="14" t="n">
        <v>0.4375</v>
      </c>
      <c r="L3464" s="15" t="n">
        <v>0.491666666666667</v>
      </c>
      <c r="M3464" s="16" t="n">
        <f aca="false">VLOOKUP(E3464,'Esp. percorsi al 18-10-22'!C:J,8,FALSE())</f>
        <v>36.3608040594434</v>
      </c>
      <c r="P3464" s="13" t="n">
        <v>251</v>
      </c>
      <c r="Q3464" s="17" t="n">
        <f aca="false">+M3464*P3464</f>
        <v>9126.56181892029</v>
      </c>
      <c r="R3464" s="17" t="n">
        <f aca="false">+N3464*P3464</f>
        <v>0</v>
      </c>
      <c r="S3464" s="17"/>
      <c r="T3464" s="18" t="n">
        <f aca="false">+L3464-K3464</f>
        <v>0.0541666666666667</v>
      </c>
      <c r="U3464" s="18" t="n">
        <f aca="false">+T3464*P3464</f>
        <v>13.5958333333333</v>
      </c>
      <c r="V3464" s="18"/>
    </row>
    <row r="3465" s="13" customFormat="true" ht="12" hidden="false" customHeight="false" outlineLevel="0" collapsed="false">
      <c r="A3465" s="12" t="n">
        <v>9392</v>
      </c>
      <c r="B3465" s="13" t="n">
        <v>40</v>
      </c>
      <c r="C3465" s="13" t="s">
        <v>718</v>
      </c>
      <c r="D3465" s="13" t="n">
        <v>2</v>
      </c>
      <c r="E3465" s="13" t="n">
        <v>10</v>
      </c>
      <c r="F3465" s="13" t="s">
        <v>722</v>
      </c>
      <c r="G3465" s="13" t="s">
        <v>26</v>
      </c>
      <c r="H3465" s="13" t="s">
        <v>30</v>
      </c>
      <c r="I3465" s="13" t="n">
        <v>1</v>
      </c>
      <c r="J3465" s="13" t="n">
        <v>4614</v>
      </c>
      <c r="K3465" s="14" t="n">
        <v>0.4375</v>
      </c>
      <c r="L3465" s="15" t="n">
        <v>0.491666666666667</v>
      </c>
      <c r="M3465" s="16" t="n">
        <f aca="false">VLOOKUP(E3465,'Esp. percorsi al 18-10-22'!C:J,8,FALSE())</f>
        <v>36.3608040594434</v>
      </c>
      <c r="P3465" s="13" t="n">
        <v>5</v>
      </c>
      <c r="Q3465" s="17" t="n">
        <f aca="false">+M3465*P3465</f>
        <v>181.804020297217</v>
      </c>
      <c r="R3465" s="17" t="n">
        <f aca="false">+N3465*P3465</f>
        <v>0</v>
      </c>
      <c r="S3465" s="17"/>
      <c r="T3465" s="18" t="n">
        <f aca="false">+L3465-K3465</f>
        <v>0.0541666666666667</v>
      </c>
      <c r="U3465" s="18" t="n">
        <f aca="false">+T3465*P3465</f>
        <v>0.270833333333333</v>
      </c>
      <c r="V3465" s="18"/>
    </row>
    <row r="3466" s="13" customFormat="true" ht="12" hidden="false" customHeight="false" outlineLevel="0" collapsed="false">
      <c r="A3466" s="12" t="n">
        <v>16655</v>
      </c>
      <c r="B3466" s="13" t="n">
        <v>40</v>
      </c>
      <c r="C3466" s="13" t="s">
        <v>718</v>
      </c>
      <c r="D3466" s="13" t="n">
        <v>2</v>
      </c>
      <c r="E3466" s="13" t="n">
        <v>10</v>
      </c>
      <c r="F3466" s="13" t="s">
        <v>722</v>
      </c>
      <c r="G3466" s="13" t="s">
        <v>28</v>
      </c>
      <c r="H3466" s="13" t="s">
        <v>25</v>
      </c>
      <c r="I3466" s="13" t="n">
        <v>1</v>
      </c>
      <c r="J3466" s="13" t="n">
        <v>16655</v>
      </c>
      <c r="K3466" s="14" t="n">
        <v>0.451388888888889</v>
      </c>
      <c r="L3466" s="15" t="n">
        <v>0.505555555555556</v>
      </c>
      <c r="M3466" s="16" t="n">
        <f aca="false">VLOOKUP(E3466,'Esp. percorsi al 18-10-22'!C:J,8,FALSE())</f>
        <v>36.3608040594434</v>
      </c>
      <c r="P3466" s="13" t="n">
        <v>52</v>
      </c>
      <c r="Q3466" s="17" t="n">
        <f aca="false">+M3466*P3466</f>
        <v>1890.76181109106</v>
      </c>
      <c r="R3466" s="17" t="n">
        <f aca="false">+N3466*P3466</f>
        <v>0</v>
      </c>
      <c r="S3466" s="17"/>
      <c r="T3466" s="18" t="n">
        <f aca="false">+L3466-K3466</f>
        <v>0.0541666666666667</v>
      </c>
      <c r="U3466" s="18" t="n">
        <f aca="false">+T3466*P3466</f>
        <v>2.81666666666667</v>
      </c>
      <c r="V3466" s="18"/>
    </row>
    <row r="3467" s="13" customFormat="true" ht="12" hidden="false" customHeight="false" outlineLevel="0" collapsed="false">
      <c r="A3467" s="12" t="n">
        <v>9633</v>
      </c>
      <c r="B3467" s="13" t="n">
        <v>40</v>
      </c>
      <c r="C3467" s="13" t="s">
        <v>718</v>
      </c>
      <c r="D3467" s="13" t="n">
        <v>2</v>
      </c>
      <c r="E3467" s="13" t="n">
        <v>10</v>
      </c>
      <c r="F3467" s="13" t="s">
        <v>722</v>
      </c>
      <c r="G3467" s="13" t="s">
        <v>26</v>
      </c>
      <c r="H3467" s="13" t="s">
        <v>29</v>
      </c>
      <c r="I3467" s="13" t="n">
        <v>1</v>
      </c>
      <c r="J3467" s="13" t="n">
        <v>5712</v>
      </c>
      <c r="K3467" s="14" t="n">
        <v>0.458333333333333</v>
      </c>
      <c r="L3467" s="15" t="n">
        <v>0.5125</v>
      </c>
      <c r="M3467" s="16" t="n">
        <f aca="false">VLOOKUP(E3467,'Esp. percorsi al 18-10-22'!C:J,8,FALSE())</f>
        <v>36.3608040594434</v>
      </c>
      <c r="P3467" s="13" t="n">
        <v>47</v>
      </c>
      <c r="Q3467" s="17" t="n">
        <f aca="false">+M3467*P3467</f>
        <v>1708.95779079384</v>
      </c>
      <c r="R3467" s="17" t="n">
        <f aca="false">+N3467*P3467</f>
        <v>0</v>
      </c>
      <c r="S3467" s="17"/>
      <c r="T3467" s="18" t="n">
        <f aca="false">+L3467-K3467</f>
        <v>0.0541666666666667</v>
      </c>
      <c r="U3467" s="18" t="n">
        <f aca="false">+T3467*P3467</f>
        <v>2.54583333333333</v>
      </c>
      <c r="V3467" s="18"/>
    </row>
    <row r="3468" s="13" customFormat="true" ht="12" hidden="false" customHeight="false" outlineLevel="0" collapsed="false">
      <c r="A3468" s="12" t="n">
        <v>17115</v>
      </c>
      <c r="B3468" s="13" t="n">
        <v>40</v>
      </c>
      <c r="C3468" s="13" t="s">
        <v>718</v>
      </c>
      <c r="D3468" s="13" t="n">
        <v>2</v>
      </c>
      <c r="E3468" s="13" t="n">
        <v>10</v>
      </c>
      <c r="F3468" s="13" t="s">
        <v>722</v>
      </c>
      <c r="G3468" s="13" t="s">
        <v>28</v>
      </c>
      <c r="H3468" s="13" t="s">
        <v>29</v>
      </c>
      <c r="I3468" s="13" t="n">
        <v>1</v>
      </c>
      <c r="J3468" s="13" t="n">
        <v>17115</v>
      </c>
      <c r="K3468" s="14" t="n">
        <v>0.472222222222222</v>
      </c>
      <c r="L3468" s="15" t="n">
        <v>0.526388888888889</v>
      </c>
      <c r="M3468" s="16" t="n">
        <f aca="false">VLOOKUP(E3468,'Esp. percorsi al 18-10-22'!C:J,8,FALSE())</f>
        <v>36.3608040594434</v>
      </c>
      <c r="P3468" s="13" t="n">
        <v>10</v>
      </c>
      <c r="Q3468" s="17" t="n">
        <f aca="false">+M3468*P3468</f>
        <v>363.608040594434</v>
      </c>
      <c r="R3468" s="17" t="n">
        <f aca="false">+N3468*P3468</f>
        <v>0</v>
      </c>
      <c r="S3468" s="17"/>
      <c r="T3468" s="18" t="n">
        <f aca="false">+L3468-K3468</f>
        <v>0.0541666666666667</v>
      </c>
      <c r="U3468" s="18" t="n">
        <f aca="false">+T3468*P3468</f>
        <v>0.541666666666667</v>
      </c>
      <c r="V3468" s="18"/>
    </row>
    <row r="3469" s="13" customFormat="true" ht="12" hidden="false" customHeight="false" outlineLevel="0" collapsed="false">
      <c r="A3469" s="12" t="n">
        <v>16656</v>
      </c>
      <c r="B3469" s="13" t="n">
        <v>40</v>
      </c>
      <c r="C3469" s="13" t="s">
        <v>718</v>
      </c>
      <c r="D3469" s="13" t="n">
        <v>2</v>
      </c>
      <c r="E3469" s="13" t="n">
        <v>10</v>
      </c>
      <c r="F3469" s="13" t="s">
        <v>722</v>
      </c>
      <c r="G3469" s="13" t="s">
        <v>28</v>
      </c>
      <c r="H3469" s="13" t="s">
        <v>25</v>
      </c>
      <c r="I3469" s="13" t="n">
        <v>1</v>
      </c>
      <c r="J3469" s="13" t="n">
        <v>16656</v>
      </c>
      <c r="K3469" s="14" t="n">
        <v>0.472222222222222</v>
      </c>
      <c r="L3469" s="15" t="n">
        <v>0.526388888888889</v>
      </c>
      <c r="M3469" s="16" t="n">
        <f aca="false">VLOOKUP(E3469,'Esp. percorsi al 18-10-22'!C:J,8,FALSE())</f>
        <v>36.3608040594434</v>
      </c>
      <c r="P3469" s="13" t="n">
        <v>52</v>
      </c>
      <c r="Q3469" s="17" t="n">
        <f aca="false">+M3469*P3469</f>
        <v>1890.76181109106</v>
      </c>
      <c r="R3469" s="17" t="n">
        <f aca="false">+N3469*P3469</f>
        <v>0</v>
      </c>
      <c r="S3469" s="17"/>
      <c r="T3469" s="18" t="n">
        <f aca="false">+L3469-K3469</f>
        <v>0.0541666666666667</v>
      </c>
      <c r="U3469" s="18" t="n">
        <f aca="false">+T3469*P3469</f>
        <v>2.81666666666667</v>
      </c>
      <c r="V3469" s="18"/>
    </row>
    <row r="3470" s="13" customFormat="true" ht="12" hidden="false" customHeight="false" outlineLevel="0" collapsed="false">
      <c r="A3470" s="12" t="n">
        <v>9303</v>
      </c>
      <c r="B3470" s="13" t="n">
        <v>40</v>
      </c>
      <c r="C3470" s="13" t="s">
        <v>718</v>
      </c>
      <c r="D3470" s="13" t="n">
        <v>2</v>
      </c>
      <c r="E3470" s="13" t="n">
        <v>10</v>
      </c>
      <c r="F3470" s="13" t="s">
        <v>722</v>
      </c>
      <c r="G3470" s="13" t="s">
        <v>26</v>
      </c>
      <c r="H3470" s="13" t="s">
        <v>25</v>
      </c>
      <c r="I3470" s="13" t="n">
        <v>1</v>
      </c>
      <c r="J3470" s="13" t="n">
        <v>2642</v>
      </c>
      <c r="K3470" s="14" t="n">
        <v>0.479166666666667</v>
      </c>
      <c r="L3470" s="15" t="n">
        <v>0.533333333333333</v>
      </c>
      <c r="M3470" s="16" t="n">
        <f aca="false">VLOOKUP(E3470,'Esp. percorsi al 18-10-22'!C:J,8,FALSE())</f>
        <v>36.3608040594434</v>
      </c>
      <c r="P3470" s="13" t="n">
        <v>251</v>
      </c>
      <c r="Q3470" s="17" t="n">
        <f aca="false">+M3470*P3470</f>
        <v>9126.56181892029</v>
      </c>
      <c r="R3470" s="17" t="n">
        <f aca="false">+N3470*P3470</f>
        <v>0</v>
      </c>
      <c r="S3470" s="17"/>
      <c r="T3470" s="18" t="n">
        <f aca="false">+L3470-K3470</f>
        <v>0.0541666666666667</v>
      </c>
      <c r="U3470" s="18" t="n">
        <f aca="false">+T3470*P3470</f>
        <v>13.5958333333333</v>
      </c>
      <c r="V3470" s="18"/>
    </row>
    <row r="3471" s="13" customFormat="true" ht="12" hidden="false" customHeight="false" outlineLevel="0" collapsed="false">
      <c r="A3471" s="12" t="n">
        <v>9634</v>
      </c>
      <c r="B3471" s="13" t="n">
        <v>40</v>
      </c>
      <c r="C3471" s="13" t="s">
        <v>718</v>
      </c>
      <c r="D3471" s="13" t="n">
        <v>2</v>
      </c>
      <c r="E3471" s="13" t="n">
        <v>10</v>
      </c>
      <c r="F3471" s="13" t="s">
        <v>722</v>
      </c>
      <c r="G3471" s="13" t="s">
        <v>26</v>
      </c>
      <c r="H3471" s="13" t="s">
        <v>29</v>
      </c>
      <c r="I3471" s="13" t="n">
        <v>1</v>
      </c>
      <c r="J3471" s="13" t="n">
        <v>5713</v>
      </c>
      <c r="K3471" s="14" t="n">
        <v>0.479166666666667</v>
      </c>
      <c r="L3471" s="15" t="n">
        <v>0.533333333333333</v>
      </c>
      <c r="M3471" s="16" t="n">
        <f aca="false">VLOOKUP(E3471,'Esp. percorsi al 18-10-22'!C:J,8,FALSE())</f>
        <v>36.3608040594434</v>
      </c>
      <c r="P3471" s="13" t="n">
        <v>47</v>
      </c>
      <c r="Q3471" s="17" t="n">
        <f aca="false">+M3471*P3471</f>
        <v>1708.95779079384</v>
      </c>
      <c r="R3471" s="17" t="n">
        <f aca="false">+N3471*P3471</f>
        <v>0</v>
      </c>
      <c r="S3471" s="17"/>
      <c r="T3471" s="18" t="n">
        <f aca="false">+L3471-K3471</f>
        <v>0.0541666666666667</v>
      </c>
      <c r="U3471" s="18" t="n">
        <f aca="false">+T3471*P3471</f>
        <v>2.54583333333333</v>
      </c>
      <c r="V3471" s="18"/>
    </row>
    <row r="3472" s="13" customFormat="true" ht="12" hidden="false" customHeight="false" outlineLevel="0" collapsed="false">
      <c r="A3472" s="12" t="n">
        <v>9417</v>
      </c>
      <c r="B3472" s="13" t="n">
        <v>40</v>
      </c>
      <c r="C3472" s="13" t="s">
        <v>718</v>
      </c>
      <c r="D3472" s="13" t="n">
        <v>2</v>
      </c>
      <c r="E3472" s="13" t="n">
        <v>10</v>
      </c>
      <c r="F3472" s="13" t="s">
        <v>722</v>
      </c>
      <c r="G3472" s="13" t="s">
        <v>26</v>
      </c>
      <c r="H3472" s="13" t="s">
        <v>30</v>
      </c>
      <c r="I3472" s="13" t="n">
        <v>1</v>
      </c>
      <c r="J3472" s="13" t="n">
        <v>4641</v>
      </c>
      <c r="K3472" s="14" t="n">
        <v>0.479166666666667</v>
      </c>
      <c r="L3472" s="15" t="n">
        <v>0.533333333333333</v>
      </c>
      <c r="M3472" s="16" t="n">
        <f aca="false">VLOOKUP(E3472,'Esp. percorsi al 18-10-22'!C:J,8,FALSE())</f>
        <v>36.3608040594434</v>
      </c>
      <c r="P3472" s="13" t="n">
        <v>5</v>
      </c>
      <c r="Q3472" s="17" t="n">
        <f aca="false">+M3472*P3472</f>
        <v>181.804020297217</v>
      </c>
      <c r="R3472" s="17" t="n">
        <f aca="false">+N3472*P3472</f>
        <v>0</v>
      </c>
      <c r="S3472" s="17"/>
      <c r="T3472" s="18" t="n">
        <f aca="false">+L3472-K3472</f>
        <v>0.0541666666666667</v>
      </c>
      <c r="U3472" s="18" t="n">
        <f aca="false">+T3472*P3472</f>
        <v>0.270833333333333</v>
      </c>
      <c r="V3472" s="18"/>
    </row>
    <row r="3473" s="13" customFormat="true" ht="12" hidden="false" customHeight="false" outlineLevel="0" collapsed="false">
      <c r="A3473" s="12" t="n">
        <v>17091</v>
      </c>
      <c r="B3473" s="13" t="n">
        <v>40</v>
      </c>
      <c r="C3473" s="13" t="s">
        <v>718</v>
      </c>
      <c r="D3473" s="13" t="n">
        <v>2</v>
      </c>
      <c r="E3473" s="13" t="n">
        <v>10</v>
      </c>
      <c r="F3473" s="13" t="s">
        <v>722</v>
      </c>
      <c r="G3473" s="13" t="s">
        <v>28</v>
      </c>
      <c r="H3473" s="13" t="s">
        <v>29</v>
      </c>
      <c r="I3473" s="13" t="n">
        <v>1</v>
      </c>
      <c r="J3473" s="13" t="n">
        <v>17091</v>
      </c>
      <c r="K3473" s="14" t="n">
        <v>0.493055555555556</v>
      </c>
      <c r="L3473" s="15" t="n">
        <v>0.547222222222222</v>
      </c>
      <c r="M3473" s="16" t="n">
        <f aca="false">VLOOKUP(E3473,'Esp. percorsi al 18-10-22'!C:J,8,FALSE())</f>
        <v>36.3608040594434</v>
      </c>
      <c r="P3473" s="13" t="n">
        <v>10</v>
      </c>
      <c r="Q3473" s="17" t="n">
        <f aca="false">+M3473*P3473</f>
        <v>363.608040594434</v>
      </c>
      <c r="R3473" s="17" t="n">
        <f aca="false">+N3473*P3473</f>
        <v>0</v>
      </c>
      <c r="S3473" s="17"/>
      <c r="T3473" s="18" t="n">
        <f aca="false">+L3473-K3473</f>
        <v>0.0541666666666667</v>
      </c>
      <c r="U3473" s="18" t="n">
        <f aca="false">+T3473*P3473</f>
        <v>0.541666666666667</v>
      </c>
      <c r="V3473" s="18"/>
    </row>
    <row r="3474" s="13" customFormat="true" ht="12" hidden="false" customHeight="false" outlineLevel="0" collapsed="false">
      <c r="A3474" s="12" t="n">
        <v>16657</v>
      </c>
      <c r="B3474" s="13" t="n">
        <v>40</v>
      </c>
      <c r="C3474" s="13" t="s">
        <v>718</v>
      </c>
      <c r="D3474" s="13" t="n">
        <v>2</v>
      </c>
      <c r="E3474" s="13" t="n">
        <v>10</v>
      </c>
      <c r="F3474" s="13" t="s">
        <v>722</v>
      </c>
      <c r="G3474" s="13" t="s">
        <v>28</v>
      </c>
      <c r="H3474" s="13" t="s">
        <v>25</v>
      </c>
      <c r="I3474" s="13" t="n">
        <v>1</v>
      </c>
      <c r="J3474" s="13" t="n">
        <v>16657</v>
      </c>
      <c r="K3474" s="14" t="n">
        <v>0.493055555555556</v>
      </c>
      <c r="L3474" s="15" t="n">
        <v>0.547222222222222</v>
      </c>
      <c r="M3474" s="16" t="n">
        <f aca="false">VLOOKUP(E3474,'Esp. percorsi al 18-10-22'!C:J,8,FALSE())</f>
        <v>36.3608040594434</v>
      </c>
      <c r="P3474" s="13" t="n">
        <v>52</v>
      </c>
      <c r="Q3474" s="17" t="n">
        <f aca="false">+M3474*P3474</f>
        <v>1890.76181109106</v>
      </c>
      <c r="R3474" s="17" t="n">
        <f aca="false">+N3474*P3474</f>
        <v>0</v>
      </c>
      <c r="S3474" s="17"/>
      <c r="T3474" s="18" t="n">
        <f aca="false">+L3474-K3474</f>
        <v>0.0541666666666667</v>
      </c>
      <c r="U3474" s="18" t="n">
        <f aca="false">+T3474*P3474</f>
        <v>2.81666666666667</v>
      </c>
      <c r="V3474" s="18"/>
    </row>
    <row r="3475" s="13" customFormat="true" ht="12" hidden="false" customHeight="false" outlineLevel="0" collapsed="false">
      <c r="A3475" s="12" t="n">
        <v>17652</v>
      </c>
      <c r="B3475" s="13" t="n">
        <v>40</v>
      </c>
      <c r="C3475" s="13" t="s">
        <v>718</v>
      </c>
      <c r="D3475" s="13" t="n">
        <v>2</v>
      </c>
      <c r="E3475" s="13" t="n">
        <v>10</v>
      </c>
      <c r="F3475" s="13" t="s">
        <v>722</v>
      </c>
      <c r="G3475" s="13" t="s">
        <v>26</v>
      </c>
      <c r="H3475" s="13" t="s">
        <v>25</v>
      </c>
      <c r="I3475" s="13" t="n">
        <v>1</v>
      </c>
      <c r="J3475" s="13" t="n">
        <v>2643</v>
      </c>
      <c r="K3475" s="14" t="n">
        <v>0.5</v>
      </c>
      <c r="L3475" s="15" t="n">
        <v>0.554166666666667</v>
      </c>
      <c r="M3475" s="16" t="n">
        <f aca="false">VLOOKUP(E3475,'Esp. percorsi al 18-10-22'!C:J,8,FALSE())</f>
        <v>36.3608040594434</v>
      </c>
      <c r="P3475" s="13" t="n">
        <v>251</v>
      </c>
      <c r="Q3475" s="17" t="n">
        <f aca="false">+M3475*P3475</f>
        <v>9126.56181892029</v>
      </c>
      <c r="R3475" s="17" t="n">
        <f aca="false">+N3475*P3475</f>
        <v>0</v>
      </c>
      <c r="S3475" s="17"/>
      <c r="T3475" s="18" t="n">
        <f aca="false">+L3475-K3475</f>
        <v>0.0541666666666667</v>
      </c>
      <c r="U3475" s="18" t="n">
        <f aca="false">+T3475*P3475</f>
        <v>13.5958333333333</v>
      </c>
      <c r="V3475" s="18"/>
    </row>
    <row r="3476" s="13" customFormat="true" ht="12" hidden="false" customHeight="false" outlineLevel="0" collapsed="false">
      <c r="A3476" s="12" t="n">
        <v>9635</v>
      </c>
      <c r="B3476" s="13" t="n">
        <v>40</v>
      </c>
      <c r="C3476" s="13" t="s">
        <v>718</v>
      </c>
      <c r="D3476" s="13" t="n">
        <v>2</v>
      </c>
      <c r="E3476" s="13" t="n">
        <v>10</v>
      </c>
      <c r="F3476" s="13" t="s">
        <v>722</v>
      </c>
      <c r="G3476" s="13" t="s">
        <v>26</v>
      </c>
      <c r="H3476" s="13" t="s">
        <v>29</v>
      </c>
      <c r="I3476" s="13" t="n">
        <v>1</v>
      </c>
      <c r="J3476" s="13" t="n">
        <v>5714</v>
      </c>
      <c r="K3476" s="14" t="n">
        <v>0.5</v>
      </c>
      <c r="L3476" s="15" t="n">
        <v>0.554166666666667</v>
      </c>
      <c r="M3476" s="16" t="n">
        <f aca="false">VLOOKUP(E3476,'Esp. percorsi al 18-10-22'!C:J,8,FALSE())</f>
        <v>36.3608040594434</v>
      </c>
      <c r="P3476" s="13" t="n">
        <v>47</v>
      </c>
      <c r="Q3476" s="17" t="n">
        <f aca="false">+M3476*P3476</f>
        <v>1708.95779079384</v>
      </c>
      <c r="R3476" s="17" t="n">
        <f aca="false">+N3476*P3476</f>
        <v>0</v>
      </c>
      <c r="S3476" s="17"/>
      <c r="T3476" s="18" t="n">
        <f aca="false">+L3476-K3476</f>
        <v>0.0541666666666667</v>
      </c>
      <c r="U3476" s="18" t="n">
        <f aca="false">+T3476*P3476</f>
        <v>2.54583333333333</v>
      </c>
      <c r="V3476" s="18"/>
    </row>
    <row r="3477" s="13" customFormat="true" ht="12" hidden="false" customHeight="false" outlineLevel="0" collapsed="false">
      <c r="A3477" s="12" t="n">
        <v>9636</v>
      </c>
      <c r="B3477" s="13" t="n">
        <v>40</v>
      </c>
      <c r="C3477" s="13" t="s">
        <v>718</v>
      </c>
      <c r="D3477" s="13" t="n">
        <v>2</v>
      </c>
      <c r="E3477" s="13" t="n">
        <v>10</v>
      </c>
      <c r="F3477" s="13" t="s">
        <v>722</v>
      </c>
      <c r="G3477" s="13" t="s">
        <v>26</v>
      </c>
      <c r="H3477" s="13" t="s">
        <v>29</v>
      </c>
      <c r="I3477" s="13" t="n">
        <v>1</v>
      </c>
      <c r="J3477" s="13" t="n">
        <v>5715</v>
      </c>
      <c r="K3477" s="14" t="n">
        <v>0.520833333333333</v>
      </c>
      <c r="L3477" s="15" t="n">
        <v>0.575</v>
      </c>
      <c r="M3477" s="16" t="n">
        <f aca="false">VLOOKUP(E3477,'Esp. percorsi al 18-10-22'!C:J,8,FALSE())</f>
        <v>36.3608040594434</v>
      </c>
      <c r="P3477" s="13" t="n">
        <v>47</v>
      </c>
      <c r="Q3477" s="17" t="n">
        <f aca="false">+M3477*P3477</f>
        <v>1708.95779079384</v>
      </c>
      <c r="R3477" s="17" t="n">
        <f aca="false">+N3477*P3477</f>
        <v>0</v>
      </c>
      <c r="S3477" s="17"/>
      <c r="T3477" s="18" t="n">
        <f aca="false">+L3477-K3477</f>
        <v>0.0541666666666667</v>
      </c>
      <c r="U3477" s="18" t="n">
        <f aca="false">+T3477*P3477</f>
        <v>2.54583333333333</v>
      </c>
      <c r="V3477" s="18"/>
    </row>
    <row r="3478" s="13" customFormat="true" ht="12" hidden="false" customHeight="false" outlineLevel="0" collapsed="false">
      <c r="A3478" s="12" t="n">
        <v>12493</v>
      </c>
      <c r="B3478" s="13" t="n">
        <v>40</v>
      </c>
      <c r="C3478" s="13" t="s">
        <v>718</v>
      </c>
      <c r="D3478" s="13" t="n">
        <v>2</v>
      </c>
      <c r="E3478" s="13" t="n">
        <v>10</v>
      </c>
      <c r="F3478" s="13" t="s">
        <v>722</v>
      </c>
      <c r="G3478" s="13" t="s">
        <v>26</v>
      </c>
      <c r="H3478" s="13" t="s">
        <v>25</v>
      </c>
      <c r="I3478" s="13" t="n">
        <v>1</v>
      </c>
      <c r="J3478" s="13" t="n">
        <v>2645</v>
      </c>
      <c r="K3478" s="14" t="n">
        <v>0.53125</v>
      </c>
      <c r="L3478" s="15" t="n">
        <v>0.585416666666667</v>
      </c>
      <c r="M3478" s="16" t="n">
        <f aca="false">VLOOKUP(E3478,'Esp. percorsi al 18-10-22'!C:J,8,FALSE())</f>
        <v>36.3608040594434</v>
      </c>
      <c r="P3478" s="13" t="n">
        <v>251</v>
      </c>
      <c r="Q3478" s="17" t="n">
        <f aca="false">+M3478*P3478</f>
        <v>9126.56181892029</v>
      </c>
      <c r="R3478" s="17" t="n">
        <f aca="false">+N3478*P3478</f>
        <v>0</v>
      </c>
      <c r="S3478" s="17"/>
      <c r="T3478" s="18" t="n">
        <f aca="false">+L3478-K3478</f>
        <v>0.0541666666666667</v>
      </c>
      <c r="U3478" s="18" t="n">
        <f aca="false">+T3478*P3478</f>
        <v>13.5958333333333</v>
      </c>
      <c r="V3478" s="18"/>
    </row>
    <row r="3479" s="13" customFormat="true" ht="12" hidden="false" customHeight="false" outlineLevel="0" collapsed="false">
      <c r="A3479" s="12" t="n">
        <v>17119</v>
      </c>
      <c r="B3479" s="13" t="n">
        <v>40</v>
      </c>
      <c r="C3479" s="13" t="s">
        <v>718</v>
      </c>
      <c r="D3479" s="13" t="n">
        <v>2</v>
      </c>
      <c r="E3479" s="13" t="n">
        <v>10</v>
      </c>
      <c r="F3479" s="13" t="s">
        <v>722</v>
      </c>
      <c r="G3479" s="13" t="s">
        <v>28</v>
      </c>
      <c r="H3479" s="13" t="s">
        <v>29</v>
      </c>
      <c r="I3479" s="13" t="n">
        <v>1</v>
      </c>
      <c r="J3479" s="13" t="n">
        <v>17119</v>
      </c>
      <c r="K3479" s="14" t="n">
        <v>0.534722222222222</v>
      </c>
      <c r="L3479" s="15" t="n">
        <v>0.588888888888889</v>
      </c>
      <c r="M3479" s="16" t="n">
        <f aca="false">VLOOKUP(E3479,'Esp. percorsi al 18-10-22'!C:J,8,FALSE())</f>
        <v>36.3608040594434</v>
      </c>
      <c r="P3479" s="13" t="n">
        <v>10</v>
      </c>
      <c r="Q3479" s="17" t="n">
        <f aca="false">+M3479*P3479</f>
        <v>363.608040594434</v>
      </c>
      <c r="R3479" s="17" t="n">
        <f aca="false">+N3479*P3479</f>
        <v>0</v>
      </c>
      <c r="S3479" s="17"/>
      <c r="T3479" s="18" t="n">
        <f aca="false">+L3479-K3479</f>
        <v>0.0541666666666667</v>
      </c>
      <c r="U3479" s="18" t="n">
        <f aca="false">+T3479*P3479</f>
        <v>0.541666666666667</v>
      </c>
      <c r="V3479" s="18"/>
    </row>
    <row r="3480" s="13" customFormat="true" ht="12" hidden="false" customHeight="false" outlineLevel="0" collapsed="false">
      <c r="A3480" s="12" t="n">
        <v>16659</v>
      </c>
      <c r="B3480" s="13" t="n">
        <v>40</v>
      </c>
      <c r="C3480" s="13" t="s">
        <v>718</v>
      </c>
      <c r="D3480" s="13" t="n">
        <v>2</v>
      </c>
      <c r="E3480" s="13" t="n">
        <v>10</v>
      </c>
      <c r="F3480" s="13" t="s">
        <v>722</v>
      </c>
      <c r="G3480" s="13" t="s">
        <v>28</v>
      </c>
      <c r="H3480" s="13" t="s">
        <v>25</v>
      </c>
      <c r="I3480" s="13" t="n">
        <v>1</v>
      </c>
      <c r="J3480" s="13" t="n">
        <v>16659</v>
      </c>
      <c r="K3480" s="14" t="n">
        <v>0.534722222222222</v>
      </c>
      <c r="L3480" s="15" t="n">
        <v>0.588888888888889</v>
      </c>
      <c r="M3480" s="16" t="n">
        <f aca="false">VLOOKUP(E3480,'Esp. percorsi al 18-10-22'!C:J,8,FALSE())</f>
        <v>36.3608040594434</v>
      </c>
      <c r="P3480" s="13" t="n">
        <v>52</v>
      </c>
      <c r="Q3480" s="17" t="n">
        <f aca="false">+M3480*P3480</f>
        <v>1890.76181109106</v>
      </c>
      <c r="R3480" s="17" t="n">
        <f aca="false">+N3480*P3480</f>
        <v>0</v>
      </c>
      <c r="S3480" s="17"/>
      <c r="T3480" s="18" t="n">
        <f aca="false">+L3480-K3480</f>
        <v>0.0541666666666667</v>
      </c>
      <c r="U3480" s="18" t="n">
        <f aca="false">+T3480*P3480</f>
        <v>2.81666666666667</v>
      </c>
      <c r="V3480" s="18"/>
    </row>
    <row r="3481" s="13" customFormat="true" ht="12" hidden="false" customHeight="false" outlineLevel="0" collapsed="false">
      <c r="A3481" s="12" t="n">
        <v>9340</v>
      </c>
      <c r="B3481" s="13" t="n">
        <v>40</v>
      </c>
      <c r="C3481" s="13" t="s">
        <v>718</v>
      </c>
      <c r="D3481" s="13" t="n">
        <v>2</v>
      </c>
      <c r="E3481" s="13" t="n">
        <v>10</v>
      </c>
      <c r="F3481" s="13" t="s">
        <v>722</v>
      </c>
      <c r="G3481" s="13" t="s">
        <v>26</v>
      </c>
      <c r="H3481" s="13" t="s">
        <v>29</v>
      </c>
      <c r="I3481" s="13" t="n">
        <v>1</v>
      </c>
      <c r="J3481" s="13" t="n">
        <v>2923</v>
      </c>
      <c r="K3481" s="14" t="n">
        <v>0.541666666666667</v>
      </c>
      <c r="L3481" s="15" t="n">
        <v>0.595833333333333</v>
      </c>
      <c r="M3481" s="16" t="n">
        <f aca="false">VLOOKUP(E3481,'Esp. percorsi al 18-10-22'!C:J,8,FALSE())</f>
        <v>36.3608040594434</v>
      </c>
      <c r="P3481" s="13" t="n">
        <v>47</v>
      </c>
      <c r="Q3481" s="17" t="n">
        <f aca="false">+M3481*P3481</f>
        <v>1708.95779079384</v>
      </c>
      <c r="R3481" s="17" t="n">
        <f aca="false">+N3481*P3481</f>
        <v>0</v>
      </c>
      <c r="S3481" s="17"/>
      <c r="T3481" s="18" t="n">
        <f aca="false">+L3481-K3481</f>
        <v>0.0541666666666667</v>
      </c>
      <c r="U3481" s="18" t="n">
        <f aca="false">+T3481*P3481</f>
        <v>2.54583333333333</v>
      </c>
      <c r="V3481" s="18"/>
    </row>
    <row r="3482" s="13" customFormat="true" ht="12" hidden="false" customHeight="false" outlineLevel="0" collapsed="false">
      <c r="A3482" s="12" t="n">
        <v>17511</v>
      </c>
      <c r="B3482" s="13" t="n">
        <v>40</v>
      </c>
      <c r="C3482" s="13" t="s">
        <v>718</v>
      </c>
      <c r="D3482" s="13" t="n">
        <v>2</v>
      </c>
      <c r="E3482" s="13" t="n">
        <v>10</v>
      </c>
      <c r="F3482" s="13" t="s">
        <v>722</v>
      </c>
      <c r="G3482" s="13" t="s">
        <v>26</v>
      </c>
      <c r="H3482" s="13" t="s">
        <v>25</v>
      </c>
      <c r="I3482" s="13" t="n">
        <v>1</v>
      </c>
      <c r="J3482" s="13" t="n">
        <v>2646</v>
      </c>
      <c r="K3482" s="14" t="n">
        <v>0.548611111111111</v>
      </c>
      <c r="L3482" s="15" t="n">
        <v>0.602777777777778</v>
      </c>
      <c r="M3482" s="16" t="n">
        <f aca="false">VLOOKUP(E3482,'Esp. percorsi al 18-10-22'!C:J,8,FALSE())</f>
        <v>36.3608040594434</v>
      </c>
      <c r="P3482" s="13" t="n">
        <v>251</v>
      </c>
      <c r="Q3482" s="17" t="n">
        <f aca="false">+M3482*P3482</f>
        <v>9126.56181892029</v>
      </c>
      <c r="R3482" s="17" t="n">
        <f aca="false">+N3482*P3482</f>
        <v>0</v>
      </c>
      <c r="S3482" s="17"/>
      <c r="T3482" s="18" t="n">
        <f aca="false">+L3482-K3482</f>
        <v>0.0541666666666667</v>
      </c>
      <c r="U3482" s="18" t="n">
        <f aca="false">+T3482*P3482</f>
        <v>13.5958333333333</v>
      </c>
      <c r="V3482" s="18"/>
    </row>
    <row r="3483" s="13" customFormat="true" ht="12" hidden="false" customHeight="false" outlineLevel="0" collapsed="false">
      <c r="A3483" s="12" t="n">
        <v>17123</v>
      </c>
      <c r="B3483" s="13" t="n">
        <v>40</v>
      </c>
      <c r="C3483" s="13" t="s">
        <v>718</v>
      </c>
      <c r="D3483" s="13" t="n">
        <v>2</v>
      </c>
      <c r="E3483" s="13" t="n">
        <v>10</v>
      </c>
      <c r="F3483" s="13" t="s">
        <v>722</v>
      </c>
      <c r="G3483" s="13" t="s">
        <v>28</v>
      </c>
      <c r="H3483" s="13" t="s">
        <v>29</v>
      </c>
      <c r="I3483" s="13" t="n">
        <v>1</v>
      </c>
      <c r="J3483" s="13" t="n">
        <v>17123</v>
      </c>
      <c r="K3483" s="14" t="n">
        <v>0.555555555555556</v>
      </c>
      <c r="L3483" s="15" t="n">
        <v>0.609722222222222</v>
      </c>
      <c r="M3483" s="16" t="n">
        <f aca="false">VLOOKUP(E3483,'Esp. percorsi al 18-10-22'!C:J,8,FALSE())</f>
        <v>36.3608040594434</v>
      </c>
      <c r="P3483" s="13" t="n">
        <v>10</v>
      </c>
      <c r="Q3483" s="17" t="n">
        <f aca="false">+M3483*P3483</f>
        <v>363.608040594434</v>
      </c>
      <c r="R3483" s="17" t="n">
        <f aca="false">+N3483*P3483</f>
        <v>0</v>
      </c>
      <c r="S3483" s="17"/>
      <c r="T3483" s="18" t="n">
        <f aca="false">+L3483-K3483</f>
        <v>0.0541666666666667</v>
      </c>
      <c r="U3483" s="18" t="n">
        <f aca="false">+T3483*P3483</f>
        <v>0.541666666666667</v>
      </c>
      <c r="V3483" s="18"/>
    </row>
    <row r="3484" s="13" customFormat="true" ht="12" hidden="false" customHeight="false" outlineLevel="0" collapsed="false">
      <c r="A3484" s="12" t="n">
        <v>9600</v>
      </c>
      <c r="B3484" s="13" t="n">
        <v>40</v>
      </c>
      <c r="C3484" s="13" t="s">
        <v>718</v>
      </c>
      <c r="D3484" s="13" t="n">
        <v>2</v>
      </c>
      <c r="E3484" s="13" t="n">
        <v>10</v>
      </c>
      <c r="F3484" s="13" t="s">
        <v>722</v>
      </c>
      <c r="G3484" s="13" t="s">
        <v>26</v>
      </c>
      <c r="H3484" s="13" t="s">
        <v>25</v>
      </c>
      <c r="I3484" s="13" t="n">
        <v>1</v>
      </c>
      <c r="J3484" s="13" t="n">
        <v>5654</v>
      </c>
      <c r="K3484" s="14" t="n">
        <v>0.565972222222222</v>
      </c>
      <c r="L3484" s="15" t="n">
        <v>0.620138888888889</v>
      </c>
      <c r="M3484" s="16" t="n">
        <f aca="false">VLOOKUP(E3484,'Esp. percorsi al 18-10-22'!C:J,8,FALSE())</f>
        <v>36.3608040594434</v>
      </c>
      <c r="P3484" s="13" t="n">
        <v>251</v>
      </c>
      <c r="Q3484" s="17" t="n">
        <f aca="false">+M3484*P3484</f>
        <v>9126.56181892029</v>
      </c>
      <c r="R3484" s="17" t="n">
        <f aca="false">+N3484*P3484</f>
        <v>0</v>
      </c>
      <c r="S3484" s="17"/>
      <c r="T3484" s="18" t="n">
        <f aca="false">+L3484-K3484</f>
        <v>0.0541666666666667</v>
      </c>
      <c r="U3484" s="18" t="n">
        <f aca="false">+T3484*P3484</f>
        <v>13.5958333333333</v>
      </c>
      <c r="V3484" s="18"/>
    </row>
    <row r="3485" s="13" customFormat="true" ht="12" hidden="false" customHeight="false" outlineLevel="0" collapsed="false">
      <c r="A3485" s="12" t="n">
        <v>17136</v>
      </c>
      <c r="B3485" s="13" t="n">
        <v>40</v>
      </c>
      <c r="C3485" s="13" t="s">
        <v>718</v>
      </c>
      <c r="D3485" s="13" t="n">
        <v>2</v>
      </c>
      <c r="E3485" s="13" t="n">
        <v>10</v>
      </c>
      <c r="F3485" s="13" t="s">
        <v>722</v>
      </c>
      <c r="G3485" s="13" t="s">
        <v>28</v>
      </c>
      <c r="H3485" s="13" t="s">
        <v>29</v>
      </c>
      <c r="I3485" s="13" t="n">
        <v>1</v>
      </c>
      <c r="J3485" s="13" t="n">
        <v>17136</v>
      </c>
      <c r="K3485" s="14" t="n">
        <v>0.576388888888889</v>
      </c>
      <c r="L3485" s="15" t="n">
        <v>0.630555555555556</v>
      </c>
      <c r="M3485" s="16" t="n">
        <f aca="false">VLOOKUP(E3485,'Esp. percorsi al 18-10-22'!C:J,8,FALSE())</f>
        <v>36.3608040594434</v>
      </c>
      <c r="P3485" s="13" t="n">
        <v>10</v>
      </c>
      <c r="Q3485" s="17" t="n">
        <f aca="false">+M3485*P3485</f>
        <v>363.608040594434</v>
      </c>
      <c r="R3485" s="17" t="n">
        <f aca="false">+N3485*P3485</f>
        <v>0</v>
      </c>
      <c r="S3485" s="17"/>
      <c r="T3485" s="18" t="n">
        <f aca="false">+L3485-K3485</f>
        <v>0.0541666666666667</v>
      </c>
      <c r="U3485" s="18" t="n">
        <f aca="false">+T3485*P3485</f>
        <v>0.541666666666667</v>
      </c>
      <c r="V3485" s="18"/>
    </row>
    <row r="3486" s="13" customFormat="true" ht="12" hidden="false" customHeight="false" outlineLevel="0" collapsed="false">
      <c r="A3486" s="12" t="n">
        <v>16661</v>
      </c>
      <c r="B3486" s="13" t="n">
        <v>40</v>
      </c>
      <c r="C3486" s="13" t="s">
        <v>718</v>
      </c>
      <c r="D3486" s="13" t="n">
        <v>2</v>
      </c>
      <c r="E3486" s="13" t="n">
        <v>10</v>
      </c>
      <c r="F3486" s="13" t="s">
        <v>722</v>
      </c>
      <c r="G3486" s="13" t="s">
        <v>28</v>
      </c>
      <c r="H3486" s="13" t="s">
        <v>25</v>
      </c>
      <c r="I3486" s="13" t="n">
        <v>1</v>
      </c>
      <c r="J3486" s="13" t="n">
        <v>16661</v>
      </c>
      <c r="K3486" s="14" t="n">
        <v>0.576388888888889</v>
      </c>
      <c r="L3486" s="15" t="n">
        <v>0.630555555555556</v>
      </c>
      <c r="M3486" s="16" t="n">
        <f aca="false">VLOOKUP(E3486,'Esp. percorsi al 18-10-22'!C:J,8,FALSE())</f>
        <v>36.3608040594434</v>
      </c>
      <c r="P3486" s="13" t="n">
        <v>52</v>
      </c>
      <c r="Q3486" s="17" t="n">
        <f aca="false">+M3486*P3486</f>
        <v>1890.76181109106</v>
      </c>
      <c r="R3486" s="17" t="n">
        <f aca="false">+N3486*P3486</f>
        <v>0</v>
      </c>
      <c r="S3486" s="17"/>
      <c r="T3486" s="18" t="n">
        <f aca="false">+L3486-K3486</f>
        <v>0.0541666666666667</v>
      </c>
      <c r="U3486" s="18" t="n">
        <f aca="false">+T3486*P3486</f>
        <v>2.81666666666667</v>
      </c>
      <c r="V3486" s="18"/>
    </row>
    <row r="3487" s="13" customFormat="true" ht="12" hidden="false" customHeight="false" outlineLevel="0" collapsed="false">
      <c r="A3487" s="12" t="n">
        <v>9638</v>
      </c>
      <c r="B3487" s="13" t="n">
        <v>40</v>
      </c>
      <c r="C3487" s="13" t="s">
        <v>718</v>
      </c>
      <c r="D3487" s="13" t="n">
        <v>2</v>
      </c>
      <c r="E3487" s="13" t="n">
        <v>10</v>
      </c>
      <c r="F3487" s="13" t="s">
        <v>722</v>
      </c>
      <c r="G3487" s="13" t="s">
        <v>26</v>
      </c>
      <c r="H3487" s="13" t="s">
        <v>29</v>
      </c>
      <c r="I3487" s="13" t="n">
        <v>1</v>
      </c>
      <c r="J3487" s="13" t="n">
        <v>5722</v>
      </c>
      <c r="K3487" s="14" t="n">
        <v>0.583333333333333</v>
      </c>
      <c r="L3487" s="15" t="n">
        <v>0.6375</v>
      </c>
      <c r="M3487" s="16" t="n">
        <f aca="false">VLOOKUP(E3487,'Esp. percorsi al 18-10-22'!C:J,8,FALSE())</f>
        <v>36.3608040594434</v>
      </c>
      <c r="P3487" s="13" t="n">
        <v>47</v>
      </c>
      <c r="Q3487" s="17" t="n">
        <f aca="false">+M3487*P3487</f>
        <v>1708.95779079384</v>
      </c>
      <c r="R3487" s="17" t="n">
        <f aca="false">+N3487*P3487</f>
        <v>0</v>
      </c>
      <c r="S3487" s="17"/>
      <c r="T3487" s="18" t="n">
        <f aca="false">+L3487-K3487</f>
        <v>0.0541666666666667</v>
      </c>
      <c r="U3487" s="18" t="n">
        <f aca="false">+T3487*P3487</f>
        <v>2.54583333333333</v>
      </c>
      <c r="V3487" s="18"/>
    </row>
    <row r="3488" s="13" customFormat="true" ht="12" hidden="false" customHeight="false" outlineLevel="0" collapsed="false">
      <c r="A3488" s="12" t="n">
        <v>9676</v>
      </c>
      <c r="B3488" s="13" t="n">
        <v>40</v>
      </c>
      <c r="C3488" s="13" t="s">
        <v>718</v>
      </c>
      <c r="D3488" s="13" t="n">
        <v>2</v>
      </c>
      <c r="E3488" s="13" t="n">
        <v>10</v>
      </c>
      <c r="F3488" s="13" t="s">
        <v>722</v>
      </c>
      <c r="G3488" s="13" t="s">
        <v>26</v>
      </c>
      <c r="H3488" s="13" t="s">
        <v>25</v>
      </c>
      <c r="I3488" s="13" t="n">
        <v>1</v>
      </c>
      <c r="J3488" s="13" t="n">
        <v>5655</v>
      </c>
      <c r="K3488" s="14" t="n">
        <v>0.586805555555556</v>
      </c>
      <c r="L3488" s="15" t="n">
        <v>0.640972222222222</v>
      </c>
      <c r="M3488" s="16" t="n">
        <f aca="false">VLOOKUP(E3488,'Esp. percorsi al 18-10-22'!C:J,8,FALSE())</f>
        <v>36.3608040594434</v>
      </c>
      <c r="P3488" s="13" t="n">
        <v>251</v>
      </c>
      <c r="Q3488" s="17" t="n">
        <f aca="false">+M3488*P3488</f>
        <v>9126.56181892029</v>
      </c>
      <c r="R3488" s="17" t="n">
        <f aca="false">+N3488*P3488</f>
        <v>0</v>
      </c>
      <c r="S3488" s="17"/>
      <c r="T3488" s="18" t="n">
        <f aca="false">+L3488-K3488</f>
        <v>0.0541666666666667</v>
      </c>
      <c r="U3488" s="18" t="n">
        <f aca="false">+T3488*P3488</f>
        <v>13.5958333333333</v>
      </c>
      <c r="V3488" s="18"/>
    </row>
    <row r="3489" s="13" customFormat="true" ht="12" hidden="false" customHeight="false" outlineLevel="0" collapsed="false">
      <c r="A3489" s="12" t="n">
        <v>9639</v>
      </c>
      <c r="B3489" s="13" t="n">
        <v>40</v>
      </c>
      <c r="C3489" s="13" t="s">
        <v>718</v>
      </c>
      <c r="D3489" s="13" t="n">
        <v>2</v>
      </c>
      <c r="E3489" s="13" t="n">
        <v>10</v>
      </c>
      <c r="F3489" s="13" t="s">
        <v>722</v>
      </c>
      <c r="G3489" s="13" t="s">
        <v>26</v>
      </c>
      <c r="H3489" s="13" t="s">
        <v>29</v>
      </c>
      <c r="I3489" s="13" t="n">
        <v>1</v>
      </c>
      <c r="J3489" s="13" t="n">
        <v>5724</v>
      </c>
      <c r="K3489" s="14" t="n">
        <v>0.604166666666667</v>
      </c>
      <c r="L3489" s="15" t="n">
        <v>0.658333333333333</v>
      </c>
      <c r="M3489" s="16" t="n">
        <f aca="false">VLOOKUP(E3489,'Esp. percorsi al 18-10-22'!C:J,8,FALSE())</f>
        <v>36.3608040594434</v>
      </c>
      <c r="P3489" s="13" t="n">
        <v>47</v>
      </c>
      <c r="Q3489" s="17" t="n">
        <f aca="false">+M3489*P3489</f>
        <v>1708.95779079384</v>
      </c>
      <c r="R3489" s="17" t="n">
        <f aca="false">+N3489*P3489</f>
        <v>0</v>
      </c>
      <c r="S3489" s="17"/>
      <c r="T3489" s="18" t="n">
        <f aca="false">+L3489-K3489</f>
        <v>0.0541666666666667</v>
      </c>
      <c r="U3489" s="18" t="n">
        <f aca="false">+T3489*P3489</f>
        <v>2.54583333333333</v>
      </c>
      <c r="V3489" s="18"/>
    </row>
    <row r="3490" s="13" customFormat="true" ht="12" hidden="false" customHeight="false" outlineLevel="0" collapsed="false">
      <c r="A3490" s="12" t="n">
        <v>9601</v>
      </c>
      <c r="B3490" s="13" t="n">
        <v>40</v>
      </c>
      <c r="C3490" s="13" t="s">
        <v>718</v>
      </c>
      <c r="D3490" s="13" t="n">
        <v>2</v>
      </c>
      <c r="E3490" s="13" t="n">
        <v>10</v>
      </c>
      <c r="F3490" s="13" t="s">
        <v>722</v>
      </c>
      <c r="G3490" s="13" t="s">
        <v>26</v>
      </c>
      <c r="H3490" s="13" t="s">
        <v>25</v>
      </c>
      <c r="I3490" s="13" t="n">
        <v>1</v>
      </c>
      <c r="J3490" s="13" t="n">
        <v>5656</v>
      </c>
      <c r="K3490" s="14" t="n">
        <v>0.604166666666667</v>
      </c>
      <c r="L3490" s="15" t="n">
        <v>0.658333333333333</v>
      </c>
      <c r="M3490" s="16" t="n">
        <f aca="false">VLOOKUP(E3490,'Esp. percorsi al 18-10-22'!C:J,8,FALSE())</f>
        <v>36.3608040594434</v>
      </c>
      <c r="P3490" s="13" t="n">
        <v>251</v>
      </c>
      <c r="Q3490" s="17" t="n">
        <f aca="false">+M3490*P3490</f>
        <v>9126.56181892029</v>
      </c>
      <c r="R3490" s="17" t="n">
        <f aca="false">+N3490*P3490</f>
        <v>0</v>
      </c>
      <c r="S3490" s="17"/>
      <c r="T3490" s="18" t="n">
        <f aca="false">+L3490-K3490</f>
        <v>0.0541666666666667</v>
      </c>
      <c r="U3490" s="18" t="n">
        <f aca="false">+T3490*P3490</f>
        <v>13.5958333333333</v>
      </c>
      <c r="V3490" s="18"/>
    </row>
    <row r="3491" s="13" customFormat="true" ht="12" hidden="false" customHeight="false" outlineLevel="0" collapsed="false">
      <c r="A3491" s="12" t="n">
        <v>9399</v>
      </c>
      <c r="B3491" s="13" t="n">
        <v>40</v>
      </c>
      <c r="C3491" s="13" t="s">
        <v>718</v>
      </c>
      <c r="D3491" s="13" t="n">
        <v>2</v>
      </c>
      <c r="E3491" s="13" t="n">
        <v>10</v>
      </c>
      <c r="F3491" s="13" t="s">
        <v>722</v>
      </c>
      <c r="G3491" s="13" t="s">
        <v>26</v>
      </c>
      <c r="H3491" s="13" t="s">
        <v>30</v>
      </c>
      <c r="I3491" s="13" t="n">
        <v>1</v>
      </c>
      <c r="J3491" s="13" t="n">
        <v>4645</v>
      </c>
      <c r="K3491" s="14" t="n">
        <v>0.604166666666667</v>
      </c>
      <c r="L3491" s="15" t="n">
        <v>0.658333333333333</v>
      </c>
      <c r="M3491" s="16" t="n">
        <f aca="false">VLOOKUP(E3491,'Esp. percorsi al 18-10-22'!C:J,8,FALSE())</f>
        <v>36.3608040594434</v>
      </c>
      <c r="P3491" s="13" t="n">
        <v>5</v>
      </c>
      <c r="Q3491" s="17" t="n">
        <f aca="false">+M3491*P3491</f>
        <v>181.804020297217</v>
      </c>
      <c r="R3491" s="17" t="n">
        <f aca="false">+N3491*P3491</f>
        <v>0</v>
      </c>
      <c r="S3491" s="17"/>
      <c r="T3491" s="18" t="n">
        <f aca="false">+L3491-K3491</f>
        <v>0.0541666666666667</v>
      </c>
      <c r="U3491" s="18" t="n">
        <f aca="false">+T3491*P3491</f>
        <v>0.270833333333333</v>
      </c>
      <c r="V3491" s="18"/>
    </row>
    <row r="3492" s="13" customFormat="true" ht="12" hidden="false" customHeight="false" outlineLevel="0" collapsed="false">
      <c r="A3492" s="12" t="n">
        <v>16663</v>
      </c>
      <c r="B3492" s="13" t="n">
        <v>40</v>
      </c>
      <c r="C3492" s="13" t="s">
        <v>718</v>
      </c>
      <c r="D3492" s="13" t="n">
        <v>2</v>
      </c>
      <c r="E3492" s="13" t="n">
        <v>10</v>
      </c>
      <c r="F3492" s="13" t="s">
        <v>722</v>
      </c>
      <c r="G3492" s="13" t="s">
        <v>28</v>
      </c>
      <c r="H3492" s="13" t="s">
        <v>25</v>
      </c>
      <c r="I3492" s="13" t="n">
        <v>1</v>
      </c>
      <c r="J3492" s="13" t="n">
        <v>16663</v>
      </c>
      <c r="K3492" s="14" t="n">
        <v>0.618055555555556</v>
      </c>
      <c r="L3492" s="15" t="n">
        <v>0.672222222222222</v>
      </c>
      <c r="M3492" s="16" t="n">
        <f aca="false">VLOOKUP(E3492,'Esp. percorsi al 18-10-22'!C:J,8,FALSE())</f>
        <v>36.3608040594434</v>
      </c>
      <c r="P3492" s="13" t="n">
        <v>52</v>
      </c>
      <c r="Q3492" s="17" t="n">
        <f aca="false">+M3492*P3492</f>
        <v>1890.76181109106</v>
      </c>
      <c r="R3492" s="17" t="n">
        <f aca="false">+N3492*P3492</f>
        <v>0</v>
      </c>
      <c r="S3492" s="17"/>
      <c r="T3492" s="18" t="n">
        <f aca="false">+L3492-K3492</f>
        <v>0.0541666666666667</v>
      </c>
      <c r="U3492" s="18" t="n">
        <f aca="false">+T3492*P3492</f>
        <v>2.81666666666667</v>
      </c>
      <c r="V3492" s="18"/>
    </row>
    <row r="3493" s="13" customFormat="true" ht="12" hidden="false" customHeight="false" outlineLevel="0" collapsed="false">
      <c r="A3493" s="12" t="n">
        <v>9640</v>
      </c>
      <c r="B3493" s="13" t="n">
        <v>40</v>
      </c>
      <c r="C3493" s="13" t="s">
        <v>718</v>
      </c>
      <c r="D3493" s="13" t="n">
        <v>2</v>
      </c>
      <c r="E3493" s="13" t="n">
        <v>10</v>
      </c>
      <c r="F3493" s="13" t="s">
        <v>722</v>
      </c>
      <c r="G3493" s="13" t="s">
        <v>26</v>
      </c>
      <c r="H3493" s="13" t="s">
        <v>29</v>
      </c>
      <c r="I3493" s="13" t="n">
        <v>1</v>
      </c>
      <c r="J3493" s="13" t="n">
        <v>5726</v>
      </c>
      <c r="K3493" s="14" t="n">
        <v>0.625</v>
      </c>
      <c r="L3493" s="15" t="n">
        <v>0.679166666666667</v>
      </c>
      <c r="M3493" s="16" t="n">
        <f aca="false">VLOOKUP(E3493,'Esp. percorsi al 18-10-22'!C:J,8,FALSE())</f>
        <v>36.3608040594434</v>
      </c>
      <c r="P3493" s="13" t="n">
        <v>47</v>
      </c>
      <c r="Q3493" s="17" t="n">
        <f aca="false">+M3493*P3493</f>
        <v>1708.95779079384</v>
      </c>
      <c r="R3493" s="17" t="n">
        <f aca="false">+N3493*P3493</f>
        <v>0</v>
      </c>
      <c r="S3493" s="17"/>
      <c r="T3493" s="18" t="n">
        <f aca="false">+L3493-K3493</f>
        <v>0.0541666666666667</v>
      </c>
      <c r="U3493" s="18" t="n">
        <f aca="false">+T3493*P3493</f>
        <v>2.54583333333333</v>
      </c>
      <c r="V3493" s="18"/>
    </row>
    <row r="3494" s="13" customFormat="true" ht="12" hidden="false" customHeight="false" outlineLevel="0" collapsed="false">
      <c r="A3494" s="12" t="n">
        <v>18390</v>
      </c>
      <c r="B3494" s="13" t="n">
        <v>40</v>
      </c>
      <c r="C3494" s="13" t="s">
        <v>718</v>
      </c>
      <c r="D3494" s="13" t="n">
        <v>2</v>
      </c>
      <c r="E3494" s="13" t="n">
        <v>10</v>
      </c>
      <c r="F3494" s="13" t="s">
        <v>722</v>
      </c>
      <c r="G3494" s="13" t="s">
        <v>28</v>
      </c>
      <c r="H3494" s="13" t="s">
        <v>29</v>
      </c>
      <c r="I3494" s="13" t="n">
        <v>1</v>
      </c>
      <c r="J3494" s="13" t="n">
        <v>17093</v>
      </c>
      <c r="K3494" s="14" t="n">
        <v>0.638888888888889</v>
      </c>
      <c r="L3494" s="15" t="n">
        <v>0.693055555555556</v>
      </c>
      <c r="M3494" s="16" t="n">
        <f aca="false">VLOOKUP(E3494,'Esp. percorsi al 18-10-22'!C:J,8,FALSE())</f>
        <v>36.3608040594434</v>
      </c>
      <c r="P3494" s="13" t="n">
        <v>10</v>
      </c>
      <c r="Q3494" s="17" t="n">
        <f aca="false">+M3494*P3494</f>
        <v>363.608040594434</v>
      </c>
      <c r="R3494" s="17" t="n">
        <f aca="false">+N3494*P3494</f>
        <v>0</v>
      </c>
      <c r="S3494" s="17"/>
      <c r="T3494" s="18" t="n">
        <f aca="false">+L3494-K3494</f>
        <v>0.0541666666666667</v>
      </c>
      <c r="U3494" s="18" t="n">
        <f aca="false">+T3494*P3494</f>
        <v>0.541666666666667</v>
      </c>
      <c r="V3494" s="18"/>
    </row>
    <row r="3495" s="13" customFormat="true" ht="12" hidden="false" customHeight="false" outlineLevel="0" collapsed="false">
      <c r="A3495" s="12" t="n">
        <v>9641</v>
      </c>
      <c r="B3495" s="13" t="n">
        <v>40</v>
      </c>
      <c r="C3495" s="13" t="s">
        <v>718</v>
      </c>
      <c r="D3495" s="13" t="n">
        <v>2</v>
      </c>
      <c r="E3495" s="13" t="n">
        <v>10</v>
      </c>
      <c r="F3495" s="13" t="s">
        <v>722</v>
      </c>
      <c r="G3495" s="13" t="s">
        <v>26</v>
      </c>
      <c r="H3495" s="13" t="s">
        <v>29</v>
      </c>
      <c r="I3495" s="13" t="n">
        <v>1</v>
      </c>
      <c r="J3495" s="13" t="n">
        <v>5728</v>
      </c>
      <c r="K3495" s="14" t="n">
        <v>0.645833333333333</v>
      </c>
      <c r="L3495" s="15" t="n">
        <v>0.7</v>
      </c>
      <c r="M3495" s="16" t="n">
        <f aca="false">VLOOKUP(E3495,'Esp. percorsi al 18-10-22'!C:J,8,FALSE())</f>
        <v>36.3608040594434</v>
      </c>
      <c r="P3495" s="13" t="n">
        <v>47</v>
      </c>
      <c r="Q3495" s="17" t="n">
        <f aca="false">+M3495*P3495</f>
        <v>1708.95779079384</v>
      </c>
      <c r="R3495" s="17" t="n">
        <f aca="false">+N3495*P3495</f>
        <v>0</v>
      </c>
      <c r="S3495" s="17"/>
      <c r="T3495" s="18" t="n">
        <f aca="false">+L3495-K3495</f>
        <v>0.0541666666666667</v>
      </c>
      <c r="U3495" s="18" t="n">
        <f aca="false">+T3495*P3495</f>
        <v>2.54583333333333</v>
      </c>
      <c r="V3495" s="18"/>
    </row>
    <row r="3496" s="13" customFormat="true" ht="12" hidden="false" customHeight="false" outlineLevel="0" collapsed="false">
      <c r="A3496" s="12" t="n">
        <v>9395</v>
      </c>
      <c r="B3496" s="13" t="n">
        <v>40</v>
      </c>
      <c r="C3496" s="13" t="s">
        <v>718</v>
      </c>
      <c r="D3496" s="13" t="n">
        <v>2</v>
      </c>
      <c r="E3496" s="13" t="n">
        <v>10</v>
      </c>
      <c r="F3496" s="13" t="s">
        <v>722</v>
      </c>
      <c r="G3496" s="13" t="s">
        <v>26</v>
      </c>
      <c r="H3496" s="13" t="s">
        <v>30</v>
      </c>
      <c r="I3496" s="13" t="n">
        <v>1</v>
      </c>
      <c r="J3496" s="13" t="n">
        <v>4618</v>
      </c>
      <c r="K3496" s="14" t="n">
        <v>0.645833333333333</v>
      </c>
      <c r="L3496" s="15" t="n">
        <v>0.7</v>
      </c>
      <c r="M3496" s="16" t="n">
        <f aca="false">VLOOKUP(E3496,'Esp. percorsi al 18-10-22'!C:J,8,FALSE())</f>
        <v>36.3608040594434</v>
      </c>
      <c r="P3496" s="13" t="n">
        <v>5</v>
      </c>
      <c r="Q3496" s="17" t="n">
        <f aca="false">+M3496*P3496</f>
        <v>181.804020297217</v>
      </c>
      <c r="R3496" s="17" t="n">
        <f aca="false">+N3496*P3496</f>
        <v>0</v>
      </c>
      <c r="S3496" s="17"/>
      <c r="T3496" s="18" t="n">
        <f aca="false">+L3496-K3496</f>
        <v>0.0541666666666667</v>
      </c>
      <c r="U3496" s="18" t="n">
        <f aca="false">+T3496*P3496</f>
        <v>0.270833333333333</v>
      </c>
      <c r="V3496" s="18"/>
    </row>
    <row r="3497" s="13" customFormat="true" ht="12" hidden="false" customHeight="false" outlineLevel="0" collapsed="false">
      <c r="A3497" s="12" t="n">
        <v>12494</v>
      </c>
      <c r="B3497" s="13" t="n">
        <v>40</v>
      </c>
      <c r="C3497" s="13" t="s">
        <v>718</v>
      </c>
      <c r="D3497" s="13" t="n">
        <v>2</v>
      </c>
      <c r="E3497" s="13" t="n">
        <v>10</v>
      </c>
      <c r="F3497" s="13" t="s">
        <v>722</v>
      </c>
      <c r="G3497" s="13" t="s">
        <v>26</v>
      </c>
      <c r="H3497" s="13" t="s">
        <v>25</v>
      </c>
      <c r="I3497" s="13" t="n">
        <v>1</v>
      </c>
      <c r="J3497" s="13" t="n">
        <v>5658</v>
      </c>
      <c r="K3497" s="14" t="n">
        <v>0.649305555555556</v>
      </c>
      <c r="L3497" s="15" t="n">
        <v>0.703472222222222</v>
      </c>
      <c r="M3497" s="16" t="n">
        <f aca="false">VLOOKUP(E3497,'Esp. percorsi al 18-10-22'!C:J,8,FALSE())</f>
        <v>36.3608040594434</v>
      </c>
      <c r="P3497" s="13" t="n">
        <v>251</v>
      </c>
      <c r="Q3497" s="17" t="n">
        <f aca="false">+M3497*P3497</f>
        <v>9126.56181892029</v>
      </c>
      <c r="R3497" s="17" t="n">
        <f aca="false">+N3497*P3497</f>
        <v>0</v>
      </c>
      <c r="S3497" s="17"/>
      <c r="T3497" s="18" t="n">
        <f aca="false">+L3497-K3497</f>
        <v>0.0541666666666667</v>
      </c>
      <c r="U3497" s="18" t="n">
        <f aca="false">+T3497*P3497</f>
        <v>13.5958333333333</v>
      </c>
      <c r="V3497" s="18"/>
    </row>
    <row r="3498" s="13" customFormat="true" ht="12" hidden="false" customHeight="false" outlineLevel="0" collapsed="false">
      <c r="A3498" s="12" t="n">
        <v>16666</v>
      </c>
      <c r="B3498" s="13" t="n">
        <v>40</v>
      </c>
      <c r="C3498" s="13" t="s">
        <v>718</v>
      </c>
      <c r="D3498" s="13" t="n">
        <v>2</v>
      </c>
      <c r="E3498" s="13" t="n">
        <v>10</v>
      </c>
      <c r="F3498" s="13" t="s">
        <v>722</v>
      </c>
      <c r="G3498" s="13" t="s">
        <v>28</v>
      </c>
      <c r="H3498" s="13" t="s">
        <v>25</v>
      </c>
      <c r="I3498" s="13" t="n">
        <v>1</v>
      </c>
      <c r="J3498" s="13" t="n">
        <v>16666</v>
      </c>
      <c r="K3498" s="14" t="n">
        <v>0.659722222222222</v>
      </c>
      <c r="L3498" s="15" t="n">
        <v>0.713888888888889</v>
      </c>
      <c r="M3498" s="16" t="n">
        <f aca="false">VLOOKUP(E3498,'Esp. percorsi al 18-10-22'!C:J,8,FALSE())</f>
        <v>36.3608040594434</v>
      </c>
      <c r="P3498" s="13" t="n">
        <v>52</v>
      </c>
      <c r="Q3498" s="17" t="n">
        <f aca="false">+M3498*P3498</f>
        <v>1890.76181109106</v>
      </c>
      <c r="R3498" s="17" t="n">
        <f aca="false">+N3498*P3498</f>
        <v>0</v>
      </c>
      <c r="S3498" s="17"/>
      <c r="T3498" s="18" t="n">
        <f aca="false">+L3498-K3498</f>
        <v>0.0541666666666667</v>
      </c>
      <c r="U3498" s="18" t="n">
        <f aca="false">+T3498*P3498</f>
        <v>2.81666666666667</v>
      </c>
      <c r="V3498" s="18"/>
    </row>
    <row r="3499" s="13" customFormat="true" ht="12" hidden="false" customHeight="false" outlineLevel="0" collapsed="false">
      <c r="A3499" s="12" t="n">
        <v>9642</v>
      </c>
      <c r="B3499" s="13" t="n">
        <v>40</v>
      </c>
      <c r="C3499" s="13" t="s">
        <v>718</v>
      </c>
      <c r="D3499" s="13" t="n">
        <v>2</v>
      </c>
      <c r="E3499" s="13" t="n">
        <v>10</v>
      </c>
      <c r="F3499" s="13" t="s">
        <v>722</v>
      </c>
      <c r="G3499" s="13" t="s">
        <v>26</v>
      </c>
      <c r="H3499" s="13" t="s">
        <v>29</v>
      </c>
      <c r="I3499" s="13" t="n">
        <v>1</v>
      </c>
      <c r="J3499" s="13" t="n">
        <v>5729</v>
      </c>
      <c r="K3499" s="14" t="n">
        <v>0.666666666666667</v>
      </c>
      <c r="L3499" s="15" t="n">
        <v>0.720833333333333</v>
      </c>
      <c r="M3499" s="16" t="n">
        <f aca="false">VLOOKUP(E3499,'Esp. percorsi al 18-10-22'!C:J,8,FALSE())</f>
        <v>36.3608040594434</v>
      </c>
      <c r="P3499" s="13" t="n">
        <v>47</v>
      </c>
      <c r="Q3499" s="17" t="n">
        <f aca="false">+M3499*P3499</f>
        <v>1708.95779079384</v>
      </c>
      <c r="R3499" s="17" t="n">
        <f aca="false">+N3499*P3499</f>
        <v>0</v>
      </c>
      <c r="S3499" s="17"/>
      <c r="T3499" s="18" t="n">
        <f aca="false">+L3499-K3499</f>
        <v>0.0541666666666667</v>
      </c>
      <c r="U3499" s="18" t="n">
        <f aca="false">+T3499*P3499</f>
        <v>2.54583333333333</v>
      </c>
      <c r="V3499" s="18"/>
    </row>
    <row r="3500" s="13" customFormat="true" ht="12" hidden="false" customHeight="false" outlineLevel="0" collapsed="false">
      <c r="A3500" s="12" t="n">
        <v>9604</v>
      </c>
      <c r="B3500" s="13" t="n">
        <v>40</v>
      </c>
      <c r="C3500" s="13" t="s">
        <v>718</v>
      </c>
      <c r="D3500" s="13" t="n">
        <v>2</v>
      </c>
      <c r="E3500" s="13" t="n">
        <v>10</v>
      </c>
      <c r="F3500" s="13" t="s">
        <v>722</v>
      </c>
      <c r="G3500" s="13" t="s">
        <v>26</v>
      </c>
      <c r="H3500" s="13" t="s">
        <v>25</v>
      </c>
      <c r="I3500" s="13" t="n">
        <v>1</v>
      </c>
      <c r="J3500" s="13" t="n">
        <v>5659</v>
      </c>
      <c r="K3500" s="14" t="n">
        <v>0.666666666666667</v>
      </c>
      <c r="L3500" s="15" t="n">
        <v>0.720833333333333</v>
      </c>
      <c r="M3500" s="16" t="n">
        <f aca="false">VLOOKUP(E3500,'Esp. percorsi al 18-10-22'!C:J,8,FALSE())</f>
        <v>36.3608040594434</v>
      </c>
      <c r="P3500" s="13" t="n">
        <v>251</v>
      </c>
      <c r="Q3500" s="17" t="n">
        <f aca="false">+M3500*P3500</f>
        <v>9126.56181892029</v>
      </c>
      <c r="R3500" s="17" t="n">
        <f aca="false">+N3500*P3500</f>
        <v>0</v>
      </c>
      <c r="S3500" s="17"/>
      <c r="T3500" s="18" t="n">
        <f aca="false">+L3500-K3500</f>
        <v>0.0541666666666667</v>
      </c>
      <c r="U3500" s="18" t="n">
        <f aca="false">+T3500*P3500</f>
        <v>13.5958333333333</v>
      </c>
      <c r="V3500" s="18"/>
    </row>
    <row r="3501" s="13" customFormat="true" ht="12" hidden="false" customHeight="false" outlineLevel="0" collapsed="false">
      <c r="A3501" s="12" t="n">
        <v>9643</v>
      </c>
      <c r="B3501" s="13" t="n">
        <v>40</v>
      </c>
      <c r="C3501" s="13" t="s">
        <v>718</v>
      </c>
      <c r="D3501" s="13" t="n">
        <v>2</v>
      </c>
      <c r="E3501" s="13" t="n">
        <v>10</v>
      </c>
      <c r="F3501" s="13" t="s">
        <v>722</v>
      </c>
      <c r="G3501" s="13" t="s">
        <v>26</v>
      </c>
      <c r="H3501" s="13" t="s">
        <v>29</v>
      </c>
      <c r="I3501" s="13" t="n">
        <v>1</v>
      </c>
      <c r="J3501" s="13" t="n">
        <v>5730</v>
      </c>
      <c r="K3501" s="14" t="n">
        <v>0.6875</v>
      </c>
      <c r="L3501" s="15" t="n">
        <v>0.741666666666667</v>
      </c>
      <c r="M3501" s="16" t="n">
        <f aca="false">VLOOKUP(E3501,'Esp. percorsi al 18-10-22'!C:J,8,FALSE())</f>
        <v>36.3608040594434</v>
      </c>
      <c r="P3501" s="13" t="n">
        <v>47</v>
      </c>
      <c r="Q3501" s="17" t="n">
        <f aca="false">+M3501*P3501</f>
        <v>1708.95779079384</v>
      </c>
      <c r="R3501" s="17" t="n">
        <f aca="false">+N3501*P3501</f>
        <v>0</v>
      </c>
      <c r="S3501" s="17"/>
      <c r="T3501" s="18" t="n">
        <f aca="false">+L3501-K3501</f>
        <v>0.0541666666666667</v>
      </c>
      <c r="U3501" s="18" t="n">
        <f aca="false">+T3501*P3501</f>
        <v>2.54583333333333</v>
      </c>
      <c r="V3501" s="18"/>
    </row>
    <row r="3502" s="13" customFormat="true" ht="12" hidden="false" customHeight="false" outlineLevel="0" collapsed="false">
      <c r="A3502" s="12" t="n">
        <v>9383</v>
      </c>
      <c r="B3502" s="13" t="n">
        <v>40</v>
      </c>
      <c r="C3502" s="13" t="s">
        <v>718</v>
      </c>
      <c r="D3502" s="13" t="n">
        <v>2</v>
      </c>
      <c r="E3502" s="13" t="n">
        <v>10</v>
      </c>
      <c r="F3502" s="13" t="s">
        <v>722</v>
      </c>
      <c r="G3502" s="13" t="s">
        <v>26</v>
      </c>
      <c r="H3502" s="13" t="s">
        <v>30</v>
      </c>
      <c r="I3502" s="13" t="n">
        <v>1</v>
      </c>
      <c r="J3502" s="13" t="n">
        <v>4594</v>
      </c>
      <c r="K3502" s="14" t="n">
        <v>0.6875</v>
      </c>
      <c r="L3502" s="15" t="n">
        <v>0.741666666666667</v>
      </c>
      <c r="M3502" s="16" t="n">
        <f aca="false">VLOOKUP(E3502,'Esp. percorsi al 18-10-22'!C:J,8,FALSE())</f>
        <v>36.3608040594434</v>
      </c>
      <c r="P3502" s="13" t="n">
        <v>5</v>
      </c>
      <c r="Q3502" s="17" t="n">
        <f aca="false">+M3502*P3502</f>
        <v>181.804020297217</v>
      </c>
      <c r="R3502" s="17" t="n">
        <f aca="false">+N3502*P3502</f>
        <v>0</v>
      </c>
      <c r="S3502" s="17"/>
      <c r="T3502" s="18" t="n">
        <f aca="false">+L3502-K3502</f>
        <v>0.0541666666666667</v>
      </c>
      <c r="U3502" s="18" t="n">
        <f aca="false">+T3502*P3502</f>
        <v>0.270833333333333</v>
      </c>
      <c r="V3502" s="18"/>
    </row>
    <row r="3503" s="13" customFormat="true" ht="12" hidden="false" customHeight="false" outlineLevel="0" collapsed="false">
      <c r="A3503" s="12" t="n">
        <v>18391</v>
      </c>
      <c r="B3503" s="13" t="n">
        <v>40</v>
      </c>
      <c r="C3503" s="13" t="s">
        <v>718</v>
      </c>
      <c r="D3503" s="13" t="n">
        <v>2</v>
      </c>
      <c r="E3503" s="13" t="n">
        <v>10</v>
      </c>
      <c r="F3503" s="13" t="s">
        <v>722</v>
      </c>
      <c r="G3503" s="13" t="s">
        <v>28</v>
      </c>
      <c r="H3503" s="13" t="s">
        <v>29</v>
      </c>
      <c r="I3503" s="13" t="n">
        <v>1</v>
      </c>
      <c r="J3503" s="13" t="n">
        <v>17125</v>
      </c>
      <c r="K3503" s="14" t="n">
        <v>0.694444444444444</v>
      </c>
      <c r="L3503" s="15" t="n">
        <v>0.748611111111111</v>
      </c>
      <c r="M3503" s="16" t="n">
        <f aca="false">VLOOKUP(E3503,'Esp. percorsi al 18-10-22'!C:J,8,FALSE())</f>
        <v>36.3608040594434</v>
      </c>
      <c r="P3503" s="13" t="n">
        <v>10</v>
      </c>
      <c r="Q3503" s="17" t="n">
        <f aca="false">+M3503*P3503</f>
        <v>363.608040594434</v>
      </c>
      <c r="R3503" s="17" t="n">
        <f aca="false">+N3503*P3503</f>
        <v>0</v>
      </c>
      <c r="S3503" s="17"/>
      <c r="T3503" s="18" t="n">
        <f aca="false">+L3503-K3503</f>
        <v>0.0541666666666667</v>
      </c>
      <c r="U3503" s="18" t="n">
        <f aca="false">+T3503*P3503</f>
        <v>0.541666666666667</v>
      </c>
      <c r="V3503" s="18"/>
    </row>
    <row r="3504" s="13" customFormat="true" ht="12" hidden="false" customHeight="false" outlineLevel="0" collapsed="false">
      <c r="A3504" s="12" t="n">
        <v>9444</v>
      </c>
      <c r="B3504" s="13" t="n">
        <v>40</v>
      </c>
      <c r="C3504" s="13" t="s">
        <v>718</v>
      </c>
      <c r="D3504" s="13" t="n">
        <v>2</v>
      </c>
      <c r="E3504" s="13" t="n">
        <v>10</v>
      </c>
      <c r="F3504" s="13" t="s">
        <v>722</v>
      </c>
      <c r="G3504" s="13" t="s">
        <v>28</v>
      </c>
      <c r="H3504" s="13" t="s">
        <v>25</v>
      </c>
      <c r="I3504" s="13" t="n">
        <v>1</v>
      </c>
      <c r="J3504" s="13" t="n">
        <v>5241</v>
      </c>
      <c r="K3504" s="14" t="n">
        <v>0.694444444444444</v>
      </c>
      <c r="L3504" s="15" t="n">
        <v>0.748611111111111</v>
      </c>
      <c r="M3504" s="16" t="n">
        <f aca="false">VLOOKUP(E3504,'Esp. percorsi al 18-10-22'!C:J,8,FALSE())</f>
        <v>36.3608040594434</v>
      </c>
      <c r="P3504" s="13" t="n">
        <v>52</v>
      </c>
      <c r="Q3504" s="17" t="n">
        <f aca="false">+M3504*P3504</f>
        <v>1890.76181109106</v>
      </c>
      <c r="R3504" s="17" t="n">
        <f aca="false">+N3504*P3504</f>
        <v>0</v>
      </c>
      <c r="S3504" s="17"/>
      <c r="T3504" s="18" t="n">
        <f aca="false">+L3504-K3504</f>
        <v>0.0541666666666667</v>
      </c>
      <c r="U3504" s="18" t="n">
        <f aca="false">+T3504*P3504</f>
        <v>2.81666666666667</v>
      </c>
      <c r="V3504" s="18"/>
    </row>
    <row r="3505" s="13" customFormat="true" ht="12" hidden="false" customHeight="false" outlineLevel="0" collapsed="false">
      <c r="A3505" s="12" t="n">
        <v>18459</v>
      </c>
      <c r="B3505" s="13" t="n">
        <v>40</v>
      </c>
      <c r="C3505" s="13" t="s">
        <v>718</v>
      </c>
      <c r="D3505" s="13" t="n">
        <v>2</v>
      </c>
      <c r="E3505" s="13" t="n">
        <v>10</v>
      </c>
      <c r="F3505" s="13" t="s">
        <v>722</v>
      </c>
      <c r="G3505" s="13" t="s">
        <v>28</v>
      </c>
      <c r="H3505" s="13" t="s">
        <v>25</v>
      </c>
      <c r="I3505" s="13" t="n">
        <v>1</v>
      </c>
      <c r="J3505" s="13" t="n">
        <v>18459</v>
      </c>
      <c r="K3505" s="14" t="n">
        <v>0.708333333333333</v>
      </c>
      <c r="L3505" s="15" t="n">
        <v>0.7625</v>
      </c>
      <c r="M3505" s="16" t="n">
        <f aca="false">VLOOKUP(E3505,'Esp. percorsi al 18-10-22'!C:J,8,FALSE())</f>
        <v>36.3608040594434</v>
      </c>
      <c r="P3505" s="13" t="n">
        <v>52</v>
      </c>
      <c r="Q3505" s="17" t="n">
        <f aca="false">+M3505*P3505</f>
        <v>1890.76181109106</v>
      </c>
      <c r="R3505" s="17" t="n">
        <f aca="false">+N3505*P3505</f>
        <v>0</v>
      </c>
      <c r="S3505" s="17"/>
      <c r="T3505" s="18" t="n">
        <f aca="false">+L3505-K3505</f>
        <v>0.0541666666666667</v>
      </c>
      <c r="U3505" s="18" t="n">
        <f aca="false">+T3505*P3505</f>
        <v>2.81666666666667</v>
      </c>
      <c r="V3505" s="18"/>
    </row>
    <row r="3506" s="13" customFormat="true" ht="12" hidden="false" customHeight="false" outlineLevel="0" collapsed="false">
      <c r="A3506" s="12" t="n">
        <v>9524</v>
      </c>
      <c r="B3506" s="13" t="n">
        <v>40</v>
      </c>
      <c r="C3506" s="13" t="s">
        <v>718</v>
      </c>
      <c r="D3506" s="13" t="n">
        <v>2</v>
      </c>
      <c r="E3506" s="13" t="n">
        <v>10</v>
      </c>
      <c r="F3506" s="13" t="s">
        <v>722</v>
      </c>
      <c r="G3506" s="13" t="s">
        <v>24</v>
      </c>
      <c r="H3506" s="13" t="s">
        <v>29</v>
      </c>
      <c r="I3506" s="13" t="n">
        <v>1</v>
      </c>
      <c r="J3506" s="13" t="n">
        <v>5338</v>
      </c>
      <c r="K3506" s="14" t="n">
        <v>0.708333333333333</v>
      </c>
      <c r="L3506" s="15" t="n">
        <v>0.7625</v>
      </c>
      <c r="M3506" s="16" t="n">
        <f aca="false">VLOOKUP(E3506,'Esp. percorsi al 18-10-22'!C:J,8,FALSE())</f>
        <v>36.3608040594434</v>
      </c>
      <c r="P3506" s="13" t="n">
        <v>57</v>
      </c>
      <c r="Q3506" s="17" t="n">
        <f aca="false">+M3506*P3506</f>
        <v>2072.56583138827</v>
      </c>
      <c r="R3506" s="17" t="n">
        <f aca="false">+N3506*P3506</f>
        <v>0</v>
      </c>
      <c r="S3506" s="17"/>
      <c r="T3506" s="18" t="n">
        <f aca="false">+L3506-K3506</f>
        <v>0.0541666666666667</v>
      </c>
      <c r="U3506" s="18" t="n">
        <f aca="false">+T3506*P3506</f>
        <v>3.0875</v>
      </c>
      <c r="V3506" s="18"/>
    </row>
    <row r="3507" s="13" customFormat="true" ht="12" hidden="false" customHeight="false" outlineLevel="0" collapsed="false">
      <c r="A3507" s="12" t="n">
        <v>17150</v>
      </c>
      <c r="B3507" s="13" t="n">
        <v>40</v>
      </c>
      <c r="C3507" s="13" t="s">
        <v>718</v>
      </c>
      <c r="D3507" s="13" t="n">
        <v>2</v>
      </c>
      <c r="E3507" s="13" t="n">
        <v>10</v>
      </c>
      <c r="F3507" s="13" t="s">
        <v>722</v>
      </c>
      <c r="G3507" s="13" t="s">
        <v>28</v>
      </c>
      <c r="H3507" s="13" t="s">
        <v>29</v>
      </c>
      <c r="I3507" s="13" t="n">
        <v>1</v>
      </c>
      <c r="J3507" s="13" t="n">
        <v>17150</v>
      </c>
      <c r="K3507" s="14" t="n">
        <v>0.722222222222222</v>
      </c>
      <c r="L3507" s="15" t="n">
        <v>0.776388888888889</v>
      </c>
      <c r="M3507" s="16" t="n">
        <f aca="false">VLOOKUP(E3507,'Esp. percorsi al 18-10-22'!C:J,8,FALSE())</f>
        <v>36.3608040594434</v>
      </c>
      <c r="P3507" s="13" t="n">
        <v>10</v>
      </c>
      <c r="Q3507" s="17" t="n">
        <f aca="false">+M3507*P3507</f>
        <v>363.608040594434</v>
      </c>
      <c r="R3507" s="17" t="n">
        <f aca="false">+N3507*P3507</f>
        <v>0</v>
      </c>
      <c r="S3507" s="17"/>
      <c r="T3507" s="18" t="n">
        <f aca="false">+L3507-K3507</f>
        <v>0.0541666666666667</v>
      </c>
      <c r="U3507" s="18" t="n">
        <f aca="false">+T3507*P3507</f>
        <v>0.541666666666667</v>
      </c>
      <c r="V3507" s="18"/>
    </row>
    <row r="3508" s="13" customFormat="true" ht="12" hidden="false" customHeight="false" outlineLevel="0" collapsed="false">
      <c r="A3508" s="12" t="n">
        <v>16669</v>
      </c>
      <c r="B3508" s="13" t="n">
        <v>40</v>
      </c>
      <c r="C3508" s="13" t="s">
        <v>718</v>
      </c>
      <c r="D3508" s="13" t="n">
        <v>2</v>
      </c>
      <c r="E3508" s="13" t="n">
        <v>10</v>
      </c>
      <c r="F3508" s="13" t="s">
        <v>722</v>
      </c>
      <c r="G3508" s="13" t="s">
        <v>28</v>
      </c>
      <c r="H3508" s="13" t="s">
        <v>25</v>
      </c>
      <c r="I3508" s="13" t="n">
        <v>1</v>
      </c>
      <c r="J3508" s="13" t="n">
        <v>16669</v>
      </c>
      <c r="K3508" s="14" t="n">
        <v>0.722222222222222</v>
      </c>
      <c r="L3508" s="15" t="n">
        <v>0.776388888888889</v>
      </c>
      <c r="M3508" s="16" t="n">
        <f aca="false">VLOOKUP(E3508,'Esp. percorsi al 18-10-22'!C:J,8,FALSE())</f>
        <v>36.3608040594434</v>
      </c>
      <c r="P3508" s="13" t="n">
        <v>52</v>
      </c>
      <c r="Q3508" s="17" t="n">
        <f aca="false">+M3508*P3508</f>
        <v>1890.76181109106</v>
      </c>
      <c r="R3508" s="17" t="n">
        <f aca="false">+N3508*P3508</f>
        <v>0</v>
      </c>
      <c r="S3508" s="17"/>
      <c r="T3508" s="18" t="n">
        <f aca="false">+L3508-K3508</f>
        <v>0.0541666666666667</v>
      </c>
      <c r="U3508" s="18" t="n">
        <f aca="false">+T3508*P3508</f>
        <v>2.81666666666667</v>
      </c>
      <c r="V3508" s="18"/>
    </row>
    <row r="3509" s="13" customFormat="true" ht="12" hidden="false" customHeight="false" outlineLevel="0" collapsed="false">
      <c r="A3509" s="12" t="n">
        <v>9331</v>
      </c>
      <c r="B3509" s="13" t="n">
        <v>40</v>
      </c>
      <c r="C3509" s="13" t="s">
        <v>718</v>
      </c>
      <c r="D3509" s="13" t="n">
        <v>2</v>
      </c>
      <c r="E3509" s="13" t="n">
        <v>10</v>
      </c>
      <c r="F3509" s="13" t="s">
        <v>722</v>
      </c>
      <c r="G3509" s="13" t="s">
        <v>26</v>
      </c>
      <c r="H3509" s="13" t="s">
        <v>29</v>
      </c>
      <c r="I3509" s="13" t="n">
        <v>1</v>
      </c>
      <c r="J3509" s="13" t="n">
        <v>2839</v>
      </c>
      <c r="K3509" s="14" t="n">
        <v>0.729166666666667</v>
      </c>
      <c r="L3509" s="15" t="n">
        <v>0.783333333333333</v>
      </c>
      <c r="M3509" s="16" t="n">
        <f aca="false">VLOOKUP(E3509,'Esp. percorsi al 18-10-22'!C:J,8,FALSE())</f>
        <v>36.3608040594434</v>
      </c>
      <c r="P3509" s="13" t="n">
        <v>47</v>
      </c>
      <c r="Q3509" s="17" t="n">
        <f aca="false">+M3509*P3509</f>
        <v>1708.95779079384</v>
      </c>
      <c r="R3509" s="17" t="n">
        <f aca="false">+N3509*P3509</f>
        <v>0</v>
      </c>
      <c r="S3509" s="17"/>
      <c r="T3509" s="18" t="n">
        <f aca="false">+L3509-K3509</f>
        <v>0.0541666666666667</v>
      </c>
      <c r="U3509" s="18" t="n">
        <f aca="false">+T3509*P3509</f>
        <v>2.54583333333333</v>
      </c>
      <c r="V3509" s="18"/>
    </row>
    <row r="3510" s="13" customFormat="true" ht="12" hidden="false" customHeight="false" outlineLevel="0" collapsed="false">
      <c r="A3510" s="12" t="n">
        <v>9387</v>
      </c>
      <c r="B3510" s="13" t="n">
        <v>40</v>
      </c>
      <c r="C3510" s="13" t="s">
        <v>718</v>
      </c>
      <c r="D3510" s="13" t="n">
        <v>2</v>
      </c>
      <c r="E3510" s="13" t="n">
        <v>10</v>
      </c>
      <c r="F3510" s="13" t="s">
        <v>722</v>
      </c>
      <c r="G3510" s="13" t="s">
        <v>26</v>
      </c>
      <c r="H3510" s="13" t="s">
        <v>30</v>
      </c>
      <c r="I3510" s="13" t="n">
        <v>1</v>
      </c>
      <c r="J3510" s="13" t="n">
        <v>4602</v>
      </c>
      <c r="K3510" s="14" t="n">
        <v>0.729166666666667</v>
      </c>
      <c r="L3510" s="15" t="n">
        <v>0.783333333333333</v>
      </c>
      <c r="M3510" s="16" t="n">
        <f aca="false">VLOOKUP(E3510,'Esp. percorsi al 18-10-22'!C:J,8,FALSE())</f>
        <v>36.3608040594434</v>
      </c>
      <c r="P3510" s="13" t="n">
        <v>5</v>
      </c>
      <c r="Q3510" s="17" t="n">
        <f aca="false">+M3510*P3510</f>
        <v>181.804020297217</v>
      </c>
      <c r="R3510" s="17" t="n">
        <f aca="false">+N3510*P3510</f>
        <v>0</v>
      </c>
      <c r="S3510" s="17"/>
      <c r="T3510" s="18" t="n">
        <f aca="false">+L3510-K3510</f>
        <v>0.0541666666666667</v>
      </c>
      <c r="U3510" s="18" t="n">
        <f aca="false">+T3510*P3510</f>
        <v>0.270833333333333</v>
      </c>
      <c r="V3510" s="18"/>
    </row>
    <row r="3511" s="13" customFormat="true" ht="12" hidden="false" customHeight="false" outlineLevel="0" collapsed="false">
      <c r="A3511" s="12" t="n">
        <v>17144</v>
      </c>
      <c r="B3511" s="13" t="n">
        <v>40</v>
      </c>
      <c r="C3511" s="13" t="s">
        <v>718</v>
      </c>
      <c r="D3511" s="13" t="n">
        <v>2</v>
      </c>
      <c r="E3511" s="13" t="n">
        <v>10</v>
      </c>
      <c r="F3511" s="13" t="s">
        <v>722</v>
      </c>
      <c r="G3511" s="13" t="s">
        <v>28</v>
      </c>
      <c r="H3511" s="13" t="s">
        <v>29</v>
      </c>
      <c r="I3511" s="13" t="n">
        <v>1</v>
      </c>
      <c r="J3511" s="13" t="n">
        <v>17144</v>
      </c>
      <c r="K3511" s="14" t="n">
        <v>0.736111111111111</v>
      </c>
      <c r="L3511" s="15" t="n">
        <v>0.790277777777778</v>
      </c>
      <c r="M3511" s="16" t="n">
        <f aca="false">VLOOKUP(E3511,'Esp. percorsi al 18-10-22'!C:J,8,FALSE())</f>
        <v>36.3608040594434</v>
      </c>
      <c r="P3511" s="13" t="n">
        <v>10</v>
      </c>
      <c r="Q3511" s="17" t="n">
        <f aca="false">+M3511*P3511</f>
        <v>363.608040594434</v>
      </c>
      <c r="R3511" s="17" t="n">
        <f aca="false">+N3511*P3511</f>
        <v>0</v>
      </c>
      <c r="S3511" s="17"/>
      <c r="T3511" s="18" t="n">
        <f aca="false">+L3511-K3511</f>
        <v>0.0541666666666667</v>
      </c>
      <c r="U3511" s="18" t="n">
        <f aca="false">+T3511*P3511</f>
        <v>0.541666666666667</v>
      </c>
      <c r="V3511" s="18"/>
    </row>
    <row r="3512" s="13" customFormat="true" ht="12" hidden="false" customHeight="false" outlineLevel="0" collapsed="false">
      <c r="A3512" s="12" t="n">
        <v>16670</v>
      </c>
      <c r="B3512" s="13" t="n">
        <v>40</v>
      </c>
      <c r="C3512" s="13" t="s">
        <v>718</v>
      </c>
      <c r="D3512" s="13" t="n">
        <v>2</v>
      </c>
      <c r="E3512" s="13" t="n">
        <v>10</v>
      </c>
      <c r="F3512" s="13" t="s">
        <v>722</v>
      </c>
      <c r="G3512" s="13" t="s">
        <v>28</v>
      </c>
      <c r="H3512" s="13" t="s">
        <v>25</v>
      </c>
      <c r="I3512" s="13" t="n">
        <v>1</v>
      </c>
      <c r="J3512" s="13" t="n">
        <v>16670</v>
      </c>
      <c r="K3512" s="14" t="n">
        <v>0.736111111111111</v>
      </c>
      <c r="L3512" s="15" t="n">
        <v>0.790277777777778</v>
      </c>
      <c r="M3512" s="16" t="n">
        <f aca="false">VLOOKUP(E3512,'Esp. percorsi al 18-10-22'!C:J,8,FALSE())</f>
        <v>36.3608040594434</v>
      </c>
      <c r="P3512" s="13" t="n">
        <v>52</v>
      </c>
      <c r="Q3512" s="17" t="n">
        <f aca="false">+M3512*P3512</f>
        <v>1890.76181109106</v>
      </c>
      <c r="R3512" s="17" t="n">
        <f aca="false">+N3512*P3512</f>
        <v>0</v>
      </c>
      <c r="S3512" s="17"/>
      <c r="T3512" s="18" t="n">
        <f aca="false">+L3512-K3512</f>
        <v>0.0541666666666667</v>
      </c>
      <c r="U3512" s="18" t="n">
        <f aca="false">+T3512*P3512</f>
        <v>2.81666666666667</v>
      </c>
      <c r="V3512" s="18"/>
    </row>
    <row r="3513" s="13" customFormat="true" ht="12" hidden="false" customHeight="false" outlineLevel="0" collapsed="false">
      <c r="A3513" s="12" t="n">
        <v>9448</v>
      </c>
      <c r="B3513" s="13" t="n">
        <v>40</v>
      </c>
      <c r="C3513" s="13" t="s">
        <v>718</v>
      </c>
      <c r="D3513" s="13" t="n">
        <v>2</v>
      </c>
      <c r="E3513" s="13" t="n">
        <v>10</v>
      </c>
      <c r="F3513" s="13" t="s">
        <v>722</v>
      </c>
      <c r="G3513" s="13" t="s">
        <v>26</v>
      </c>
      <c r="H3513" s="13" t="s">
        <v>25</v>
      </c>
      <c r="I3513" s="13" t="n">
        <v>1</v>
      </c>
      <c r="J3513" s="13" t="n">
        <v>5245</v>
      </c>
      <c r="K3513" s="14" t="n">
        <v>0.75</v>
      </c>
      <c r="L3513" s="15" t="n">
        <v>0.804166666666667</v>
      </c>
      <c r="M3513" s="16" t="n">
        <f aca="false">VLOOKUP(E3513,'Esp. percorsi al 18-10-22'!C:J,8,FALSE())</f>
        <v>36.3608040594434</v>
      </c>
      <c r="P3513" s="13" t="n">
        <v>251</v>
      </c>
      <c r="Q3513" s="17" t="n">
        <f aca="false">+M3513*P3513</f>
        <v>9126.56181892029</v>
      </c>
      <c r="R3513" s="17" t="n">
        <f aca="false">+N3513*P3513</f>
        <v>0</v>
      </c>
      <c r="S3513" s="17"/>
      <c r="T3513" s="18" t="n">
        <f aca="false">+L3513-K3513</f>
        <v>0.0541666666666667</v>
      </c>
      <c r="U3513" s="18" t="n">
        <f aca="false">+T3513*P3513</f>
        <v>13.5958333333333</v>
      </c>
      <c r="V3513" s="18"/>
    </row>
    <row r="3514" s="13" customFormat="true" ht="12" hidden="false" customHeight="false" outlineLevel="0" collapsed="false">
      <c r="A3514" s="12" t="n">
        <v>9527</v>
      </c>
      <c r="B3514" s="13" t="n">
        <v>40</v>
      </c>
      <c r="C3514" s="13" t="s">
        <v>718</v>
      </c>
      <c r="D3514" s="13" t="n">
        <v>2</v>
      </c>
      <c r="E3514" s="13" t="n">
        <v>10</v>
      </c>
      <c r="F3514" s="13" t="s">
        <v>722</v>
      </c>
      <c r="G3514" s="13" t="s">
        <v>26</v>
      </c>
      <c r="H3514" s="13" t="s">
        <v>29</v>
      </c>
      <c r="I3514" s="13" t="n">
        <v>1</v>
      </c>
      <c r="J3514" s="13" t="n">
        <v>5341</v>
      </c>
      <c r="K3514" s="14" t="n">
        <v>0.75</v>
      </c>
      <c r="L3514" s="15" t="n">
        <v>0.804166666666667</v>
      </c>
      <c r="M3514" s="16" t="n">
        <f aca="false">VLOOKUP(E3514,'Esp. percorsi al 18-10-22'!C:J,8,FALSE())</f>
        <v>36.3608040594434</v>
      </c>
      <c r="P3514" s="13" t="n">
        <v>47</v>
      </c>
      <c r="Q3514" s="17" t="n">
        <f aca="false">+M3514*P3514</f>
        <v>1708.95779079384</v>
      </c>
      <c r="R3514" s="17" t="n">
        <f aca="false">+N3514*P3514</f>
        <v>0</v>
      </c>
      <c r="S3514" s="17"/>
      <c r="T3514" s="18" t="n">
        <f aca="false">+L3514-K3514</f>
        <v>0.0541666666666667</v>
      </c>
      <c r="U3514" s="18" t="n">
        <f aca="false">+T3514*P3514</f>
        <v>2.54583333333333</v>
      </c>
      <c r="V3514" s="18"/>
    </row>
    <row r="3515" s="13" customFormat="true" ht="12" hidden="false" customHeight="false" outlineLevel="0" collapsed="false">
      <c r="A3515" s="12" t="n">
        <v>17122</v>
      </c>
      <c r="B3515" s="13" t="n">
        <v>40</v>
      </c>
      <c r="C3515" s="13" t="s">
        <v>718</v>
      </c>
      <c r="D3515" s="13" t="n">
        <v>2</v>
      </c>
      <c r="E3515" s="13" t="n">
        <v>10</v>
      </c>
      <c r="F3515" s="13" t="s">
        <v>722</v>
      </c>
      <c r="G3515" s="13" t="s">
        <v>28</v>
      </c>
      <c r="H3515" s="13" t="s">
        <v>29</v>
      </c>
      <c r="I3515" s="13" t="n">
        <v>1</v>
      </c>
      <c r="J3515" s="13" t="n">
        <v>17122</v>
      </c>
      <c r="K3515" s="14" t="n">
        <v>0.756944444444444</v>
      </c>
      <c r="L3515" s="15" t="n">
        <v>0.811111111111111</v>
      </c>
      <c r="M3515" s="16" t="n">
        <f aca="false">VLOOKUP(E3515,'Esp. percorsi al 18-10-22'!C:J,8,FALSE())</f>
        <v>36.3608040594434</v>
      </c>
      <c r="P3515" s="13" t="n">
        <v>10</v>
      </c>
      <c r="Q3515" s="17" t="n">
        <f aca="false">+M3515*P3515</f>
        <v>363.608040594434</v>
      </c>
      <c r="R3515" s="17" t="n">
        <f aca="false">+N3515*P3515</f>
        <v>0</v>
      </c>
      <c r="S3515" s="17"/>
      <c r="T3515" s="18" t="n">
        <f aca="false">+L3515-K3515</f>
        <v>0.0541666666666667</v>
      </c>
      <c r="U3515" s="18" t="n">
        <f aca="false">+T3515*P3515</f>
        <v>0.541666666666667</v>
      </c>
      <c r="V3515" s="18"/>
    </row>
    <row r="3516" s="13" customFormat="true" ht="12" hidden="false" customHeight="false" outlineLevel="0" collapsed="false">
      <c r="A3516" s="12" t="n">
        <v>16671</v>
      </c>
      <c r="B3516" s="13" t="n">
        <v>40</v>
      </c>
      <c r="C3516" s="13" t="s">
        <v>718</v>
      </c>
      <c r="D3516" s="13" t="n">
        <v>2</v>
      </c>
      <c r="E3516" s="13" t="n">
        <v>10</v>
      </c>
      <c r="F3516" s="13" t="s">
        <v>722</v>
      </c>
      <c r="G3516" s="13" t="s">
        <v>28</v>
      </c>
      <c r="H3516" s="13" t="s">
        <v>25</v>
      </c>
      <c r="I3516" s="13" t="n">
        <v>1</v>
      </c>
      <c r="J3516" s="13" t="n">
        <v>16671</v>
      </c>
      <c r="K3516" s="14" t="n">
        <v>0.756944444444444</v>
      </c>
      <c r="L3516" s="15" t="n">
        <v>0.811111111111111</v>
      </c>
      <c r="M3516" s="16" t="n">
        <f aca="false">VLOOKUP(E3516,'Esp. percorsi al 18-10-22'!C:J,8,FALSE())</f>
        <v>36.3608040594434</v>
      </c>
      <c r="P3516" s="13" t="n">
        <v>52</v>
      </c>
      <c r="Q3516" s="17" t="n">
        <f aca="false">+M3516*P3516</f>
        <v>1890.76181109106</v>
      </c>
      <c r="R3516" s="17" t="n">
        <f aca="false">+N3516*P3516</f>
        <v>0</v>
      </c>
      <c r="S3516" s="17"/>
      <c r="T3516" s="18" t="n">
        <f aca="false">+L3516-K3516</f>
        <v>0.0541666666666667</v>
      </c>
      <c r="U3516" s="18" t="n">
        <f aca="false">+T3516*P3516</f>
        <v>2.81666666666667</v>
      </c>
      <c r="V3516" s="18"/>
    </row>
    <row r="3517" s="13" customFormat="true" ht="12" hidden="false" customHeight="false" outlineLevel="0" collapsed="false">
      <c r="A3517" s="12" t="n">
        <v>9336</v>
      </c>
      <c r="B3517" s="13" t="n">
        <v>40</v>
      </c>
      <c r="C3517" s="13" t="s">
        <v>718</v>
      </c>
      <c r="D3517" s="13" t="n">
        <v>2</v>
      </c>
      <c r="E3517" s="13" t="n">
        <v>10</v>
      </c>
      <c r="F3517" s="13" t="s">
        <v>722</v>
      </c>
      <c r="G3517" s="13" t="s">
        <v>26</v>
      </c>
      <c r="H3517" s="13" t="s">
        <v>29</v>
      </c>
      <c r="I3517" s="13" t="n">
        <v>1</v>
      </c>
      <c r="J3517" s="13" t="n">
        <v>2906</v>
      </c>
      <c r="K3517" s="14" t="n">
        <v>0.770833333333333</v>
      </c>
      <c r="L3517" s="15" t="n">
        <v>0.825</v>
      </c>
      <c r="M3517" s="16" t="n">
        <f aca="false">VLOOKUP(E3517,'Esp. percorsi al 18-10-22'!C:J,8,FALSE())</f>
        <v>36.3608040594434</v>
      </c>
      <c r="P3517" s="13" t="n">
        <v>47</v>
      </c>
      <c r="Q3517" s="17" t="n">
        <f aca="false">+M3517*P3517</f>
        <v>1708.95779079384</v>
      </c>
      <c r="R3517" s="17" t="n">
        <f aca="false">+N3517*P3517</f>
        <v>0</v>
      </c>
      <c r="S3517" s="17"/>
      <c r="T3517" s="18" t="n">
        <f aca="false">+L3517-K3517</f>
        <v>0.0541666666666667</v>
      </c>
      <c r="U3517" s="18" t="n">
        <f aca="false">+T3517*P3517</f>
        <v>2.54583333333333</v>
      </c>
      <c r="V3517" s="18"/>
    </row>
    <row r="3518" s="13" customFormat="true" ht="12" hidden="false" customHeight="false" outlineLevel="0" collapsed="false">
      <c r="A3518" s="12" t="n">
        <v>18392</v>
      </c>
      <c r="B3518" s="13" t="n">
        <v>40</v>
      </c>
      <c r="C3518" s="13" t="s">
        <v>718</v>
      </c>
      <c r="D3518" s="13" t="n">
        <v>2</v>
      </c>
      <c r="E3518" s="13" t="n">
        <v>10</v>
      </c>
      <c r="F3518" s="13" t="s">
        <v>722</v>
      </c>
      <c r="G3518" s="13" t="s">
        <v>28</v>
      </c>
      <c r="H3518" s="13" t="s">
        <v>29</v>
      </c>
      <c r="I3518" s="13" t="n">
        <v>1</v>
      </c>
      <c r="J3518" s="13" t="n">
        <v>18392</v>
      </c>
      <c r="K3518" s="14" t="n">
        <v>0.770833333333333</v>
      </c>
      <c r="L3518" s="15" t="n">
        <v>0.825</v>
      </c>
      <c r="M3518" s="16" t="n">
        <f aca="false">VLOOKUP(E3518,'Esp. percorsi al 18-10-22'!C:J,8,FALSE())</f>
        <v>36.3608040594434</v>
      </c>
      <c r="P3518" s="13" t="n">
        <v>10</v>
      </c>
      <c r="Q3518" s="17" t="n">
        <f aca="false">+M3518*P3518</f>
        <v>363.608040594434</v>
      </c>
      <c r="R3518" s="17" t="n">
        <f aca="false">+N3518*P3518</f>
        <v>0</v>
      </c>
      <c r="S3518" s="17"/>
      <c r="T3518" s="18" t="n">
        <f aca="false">+L3518-K3518</f>
        <v>0.0541666666666667</v>
      </c>
      <c r="U3518" s="18" t="n">
        <f aca="false">+T3518*P3518</f>
        <v>0.541666666666667</v>
      </c>
      <c r="V3518" s="18"/>
    </row>
    <row r="3519" s="13" customFormat="true" ht="12" hidden="false" customHeight="false" outlineLevel="0" collapsed="false">
      <c r="A3519" s="12" t="n">
        <v>9701</v>
      </c>
      <c r="B3519" s="13" t="n">
        <v>40</v>
      </c>
      <c r="C3519" s="13" t="s">
        <v>718</v>
      </c>
      <c r="D3519" s="13" t="n">
        <v>2</v>
      </c>
      <c r="E3519" s="13" t="n">
        <v>10</v>
      </c>
      <c r="F3519" s="13" t="s">
        <v>722</v>
      </c>
      <c r="G3519" s="13" t="s">
        <v>28</v>
      </c>
      <c r="H3519" s="13" t="s">
        <v>25</v>
      </c>
      <c r="I3519" s="13" t="n">
        <v>1</v>
      </c>
      <c r="J3519" s="13" t="n">
        <v>5246</v>
      </c>
      <c r="K3519" s="14" t="n">
        <v>0.770833333333333</v>
      </c>
      <c r="L3519" s="15" t="n">
        <v>0.825</v>
      </c>
      <c r="M3519" s="16" t="n">
        <f aca="false">VLOOKUP(E3519,'Esp. percorsi al 18-10-22'!C:J,8,FALSE())</f>
        <v>36.3608040594434</v>
      </c>
      <c r="P3519" s="13" t="n">
        <v>52</v>
      </c>
      <c r="Q3519" s="17" t="n">
        <f aca="false">+M3519*P3519</f>
        <v>1890.76181109106</v>
      </c>
      <c r="R3519" s="17" t="n">
        <f aca="false">+N3519*P3519</f>
        <v>0</v>
      </c>
      <c r="S3519" s="17"/>
      <c r="T3519" s="18" t="n">
        <f aca="false">+L3519-K3519</f>
        <v>0.0541666666666667</v>
      </c>
      <c r="U3519" s="18" t="n">
        <f aca="false">+T3519*P3519</f>
        <v>2.81666666666667</v>
      </c>
      <c r="V3519" s="18"/>
    </row>
    <row r="3520" s="13" customFormat="true" ht="12" hidden="false" customHeight="false" outlineLevel="0" collapsed="false">
      <c r="A3520" s="12" t="n">
        <v>9389</v>
      </c>
      <c r="B3520" s="13" t="n">
        <v>40</v>
      </c>
      <c r="C3520" s="13" t="s">
        <v>718</v>
      </c>
      <c r="D3520" s="13" t="n">
        <v>2</v>
      </c>
      <c r="E3520" s="13" t="n">
        <v>10</v>
      </c>
      <c r="F3520" s="13" t="s">
        <v>722</v>
      </c>
      <c r="G3520" s="13" t="s">
        <v>26</v>
      </c>
      <c r="H3520" s="13" t="s">
        <v>30</v>
      </c>
      <c r="I3520" s="13" t="n">
        <v>1</v>
      </c>
      <c r="J3520" s="13" t="n">
        <v>4604</v>
      </c>
      <c r="K3520" s="14" t="n">
        <v>0.770833333333333</v>
      </c>
      <c r="L3520" s="15" t="n">
        <v>0.825</v>
      </c>
      <c r="M3520" s="16" t="n">
        <f aca="false">VLOOKUP(E3520,'Esp. percorsi al 18-10-22'!C:J,8,FALSE())</f>
        <v>36.3608040594434</v>
      </c>
      <c r="P3520" s="13" t="n">
        <v>5</v>
      </c>
      <c r="Q3520" s="17" t="n">
        <f aca="false">+M3520*P3520</f>
        <v>181.804020297217</v>
      </c>
      <c r="R3520" s="17" t="n">
        <f aca="false">+N3520*P3520</f>
        <v>0</v>
      </c>
      <c r="S3520" s="17"/>
      <c r="T3520" s="18" t="n">
        <f aca="false">+L3520-K3520</f>
        <v>0.0541666666666667</v>
      </c>
      <c r="U3520" s="18" t="n">
        <f aca="false">+T3520*P3520</f>
        <v>0.270833333333333</v>
      </c>
      <c r="V3520" s="18"/>
    </row>
    <row r="3521" s="13" customFormat="true" ht="12" hidden="false" customHeight="false" outlineLevel="0" collapsed="false">
      <c r="A3521" s="12" t="n">
        <v>16672</v>
      </c>
      <c r="B3521" s="13" t="n">
        <v>40</v>
      </c>
      <c r="C3521" s="13" t="s">
        <v>718</v>
      </c>
      <c r="D3521" s="13" t="n">
        <v>2</v>
      </c>
      <c r="E3521" s="13" t="n">
        <v>10</v>
      </c>
      <c r="F3521" s="13" t="s">
        <v>722</v>
      </c>
      <c r="G3521" s="13" t="s">
        <v>28</v>
      </c>
      <c r="H3521" s="13" t="s">
        <v>25</v>
      </c>
      <c r="I3521" s="13" t="n">
        <v>1</v>
      </c>
      <c r="J3521" s="13" t="n">
        <v>16672</v>
      </c>
      <c r="K3521" s="14" t="n">
        <v>0.784722222222222</v>
      </c>
      <c r="L3521" s="15" t="n">
        <v>0.838888888888889</v>
      </c>
      <c r="M3521" s="16" t="n">
        <f aca="false">VLOOKUP(E3521,'Esp. percorsi al 18-10-22'!C:J,8,FALSE())</f>
        <v>36.3608040594434</v>
      </c>
      <c r="P3521" s="13" t="n">
        <v>52</v>
      </c>
      <c r="Q3521" s="17" t="n">
        <f aca="false">+M3521*P3521</f>
        <v>1890.76181109106</v>
      </c>
      <c r="R3521" s="17" t="n">
        <f aca="false">+N3521*P3521</f>
        <v>0</v>
      </c>
      <c r="S3521" s="17"/>
      <c r="T3521" s="18" t="n">
        <f aca="false">+L3521-K3521</f>
        <v>0.0541666666666667</v>
      </c>
      <c r="U3521" s="18" t="n">
        <f aca="false">+T3521*P3521</f>
        <v>2.81666666666667</v>
      </c>
      <c r="V3521" s="18"/>
    </row>
    <row r="3522" s="13" customFormat="true" ht="12" hidden="false" customHeight="false" outlineLevel="0" collapsed="false">
      <c r="A3522" s="12" t="n">
        <v>17326</v>
      </c>
      <c r="B3522" s="13" t="n">
        <v>40</v>
      </c>
      <c r="C3522" s="13" t="s">
        <v>718</v>
      </c>
      <c r="D3522" s="13" t="n">
        <v>2</v>
      </c>
      <c r="E3522" s="13" t="n">
        <v>10</v>
      </c>
      <c r="F3522" s="13" t="s">
        <v>722</v>
      </c>
      <c r="G3522" s="13" t="s">
        <v>28</v>
      </c>
      <c r="H3522" s="13" t="s">
        <v>29</v>
      </c>
      <c r="I3522" s="13" t="n">
        <v>1</v>
      </c>
      <c r="J3522" s="13" t="n">
        <v>17326</v>
      </c>
      <c r="K3522" s="14" t="n">
        <v>0.791666666666667</v>
      </c>
      <c r="L3522" s="15" t="n">
        <v>0.845833333333333</v>
      </c>
      <c r="M3522" s="16" t="n">
        <f aca="false">VLOOKUP(E3522,'Esp. percorsi al 18-10-22'!C:J,8,FALSE())</f>
        <v>36.3608040594434</v>
      </c>
      <c r="P3522" s="13" t="n">
        <v>10</v>
      </c>
      <c r="Q3522" s="17" t="n">
        <f aca="false">+M3522*P3522</f>
        <v>363.608040594434</v>
      </c>
      <c r="R3522" s="17" t="n">
        <f aca="false">+N3522*P3522</f>
        <v>0</v>
      </c>
      <c r="S3522" s="17"/>
      <c r="T3522" s="18" t="n">
        <f aca="false">+L3522-K3522</f>
        <v>0.0541666666666667</v>
      </c>
      <c r="U3522" s="18" t="n">
        <f aca="false">+T3522*P3522</f>
        <v>0.541666666666667</v>
      </c>
      <c r="V3522" s="18"/>
    </row>
    <row r="3523" s="13" customFormat="true" ht="12" hidden="false" customHeight="false" outlineLevel="0" collapsed="false">
      <c r="A3523" s="12" t="n">
        <v>9449</v>
      </c>
      <c r="B3523" s="13" t="n">
        <v>40</v>
      </c>
      <c r="C3523" s="13" t="s">
        <v>718</v>
      </c>
      <c r="D3523" s="13" t="n">
        <v>2</v>
      </c>
      <c r="E3523" s="13" t="n">
        <v>10</v>
      </c>
      <c r="F3523" s="13" t="s">
        <v>722</v>
      </c>
      <c r="G3523" s="13" t="s">
        <v>26</v>
      </c>
      <c r="H3523" s="13" t="s">
        <v>25</v>
      </c>
      <c r="I3523" s="13" t="n">
        <v>1</v>
      </c>
      <c r="J3523" s="13" t="n">
        <v>5248</v>
      </c>
      <c r="K3523" s="14" t="n">
        <v>0.791666666666667</v>
      </c>
      <c r="L3523" s="15" t="n">
        <v>0.845833333333333</v>
      </c>
      <c r="M3523" s="16" t="n">
        <f aca="false">VLOOKUP(E3523,'Esp. percorsi al 18-10-22'!C:J,8,FALSE())</f>
        <v>36.3608040594434</v>
      </c>
      <c r="P3523" s="13" t="n">
        <v>251</v>
      </c>
      <c r="Q3523" s="17" t="n">
        <f aca="false">+M3523*P3523</f>
        <v>9126.56181892029</v>
      </c>
      <c r="R3523" s="17" t="n">
        <f aca="false">+N3523*P3523</f>
        <v>0</v>
      </c>
      <c r="S3523" s="17"/>
      <c r="T3523" s="18" t="n">
        <f aca="false">+L3523-K3523</f>
        <v>0.0541666666666667</v>
      </c>
      <c r="U3523" s="18" t="n">
        <f aca="false">+T3523*P3523</f>
        <v>13.5958333333333</v>
      </c>
      <c r="V3523" s="18"/>
    </row>
    <row r="3524" s="13" customFormat="true" ht="12" hidden="false" customHeight="false" outlineLevel="0" collapsed="false">
      <c r="A3524" s="12" t="n">
        <v>9528</v>
      </c>
      <c r="B3524" s="13" t="n">
        <v>40</v>
      </c>
      <c r="C3524" s="13" t="s">
        <v>718</v>
      </c>
      <c r="D3524" s="13" t="n">
        <v>2</v>
      </c>
      <c r="E3524" s="13" t="n">
        <v>10</v>
      </c>
      <c r="F3524" s="13" t="s">
        <v>722</v>
      </c>
      <c r="G3524" s="13" t="s">
        <v>26</v>
      </c>
      <c r="H3524" s="13" t="s">
        <v>29</v>
      </c>
      <c r="I3524" s="13" t="n">
        <v>1</v>
      </c>
      <c r="J3524" s="13" t="n">
        <v>5344</v>
      </c>
      <c r="K3524" s="14" t="n">
        <v>0.791666666666667</v>
      </c>
      <c r="L3524" s="15" t="n">
        <v>0.845833333333333</v>
      </c>
      <c r="M3524" s="16" t="n">
        <f aca="false">VLOOKUP(E3524,'Esp. percorsi al 18-10-22'!C:J,8,FALSE())</f>
        <v>36.3608040594434</v>
      </c>
      <c r="P3524" s="13" t="n">
        <v>47</v>
      </c>
      <c r="Q3524" s="17" t="n">
        <f aca="false">+M3524*P3524</f>
        <v>1708.95779079384</v>
      </c>
      <c r="R3524" s="17" t="n">
        <f aca="false">+N3524*P3524</f>
        <v>0</v>
      </c>
      <c r="S3524" s="17"/>
      <c r="T3524" s="18" t="n">
        <f aca="false">+L3524-K3524</f>
        <v>0.0541666666666667</v>
      </c>
      <c r="U3524" s="18" t="n">
        <f aca="false">+T3524*P3524</f>
        <v>2.54583333333333</v>
      </c>
      <c r="V3524" s="18"/>
    </row>
    <row r="3525" s="13" customFormat="true" ht="12" hidden="false" customHeight="false" outlineLevel="0" collapsed="false">
      <c r="A3525" s="12" t="n">
        <v>18394</v>
      </c>
      <c r="B3525" s="13" t="n">
        <v>40</v>
      </c>
      <c r="C3525" s="13" t="s">
        <v>718</v>
      </c>
      <c r="D3525" s="13" t="n">
        <v>2</v>
      </c>
      <c r="E3525" s="13" t="n">
        <v>10</v>
      </c>
      <c r="F3525" s="13" t="s">
        <v>722</v>
      </c>
      <c r="G3525" s="13" t="s">
        <v>28</v>
      </c>
      <c r="H3525" s="13" t="s">
        <v>29</v>
      </c>
      <c r="I3525" s="13" t="n">
        <v>1</v>
      </c>
      <c r="J3525" s="13" t="n">
        <v>17146</v>
      </c>
      <c r="K3525" s="14" t="n">
        <v>0.8125</v>
      </c>
      <c r="L3525" s="15" t="n">
        <v>0.866666666666667</v>
      </c>
      <c r="M3525" s="16" t="n">
        <f aca="false">VLOOKUP(E3525,'Esp. percorsi al 18-10-22'!C:J,8,FALSE())</f>
        <v>36.3608040594434</v>
      </c>
      <c r="P3525" s="13" t="n">
        <v>10</v>
      </c>
      <c r="Q3525" s="17" t="n">
        <f aca="false">+M3525*P3525</f>
        <v>363.608040594434</v>
      </c>
      <c r="R3525" s="17" t="n">
        <f aca="false">+N3525*P3525</f>
        <v>0</v>
      </c>
      <c r="S3525" s="17"/>
      <c r="T3525" s="18" t="n">
        <f aca="false">+L3525-K3525</f>
        <v>0.0541666666666667</v>
      </c>
      <c r="U3525" s="18" t="n">
        <f aca="false">+T3525*P3525</f>
        <v>0.541666666666667</v>
      </c>
      <c r="V3525" s="18"/>
    </row>
    <row r="3526" s="13" customFormat="true" ht="12" hidden="false" customHeight="false" outlineLevel="0" collapsed="false">
      <c r="A3526" s="12" t="n">
        <v>16674</v>
      </c>
      <c r="B3526" s="13" t="n">
        <v>40</v>
      </c>
      <c r="C3526" s="13" t="s">
        <v>718</v>
      </c>
      <c r="D3526" s="13" t="n">
        <v>2</v>
      </c>
      <c r="E3526" s="13" t="n">
        <v>10</v>
      </c>
      <c r="F3526" s="13" t="s">
        <v>722</v>
      </c>
      <c r="G3526" s="13" t="s">
        <v>28</v>
      </c>
      <c r="H3526" s="13" t="s">
        <v>25</v>
      </c>
      <c r="I3526" s="13" t="n">
        <v>1</v>
      </c>
      <c r="J3526" s="13" t="n">
        <v>16674</v>
      </c>
      <c r="K3526" s="14" t="n">
        <v>0.8125</v>
      </c>
      <c r="L3526" s="15" t="n">
        <v>0.866666666666667</v>
      </c>
      <c r="M3526" s="16" t="n">
        <f aca="false">VLOOKUP(E3526,'Esp. percorsi al 18-10-22'!C:J,8,FALSE())</f>
        <v>36.3608040594434</v>
      </c>
      <c r="P3526" s="13" t="n">
        <v>52</v>
      </c>
      <c r="Q3526" s="17" t="n">
        <f aca="false">+M3526*P3526</f>
        <v>1890.76181109106</v>
      </c>
      <c r="R3526" s="17" t="n">
        <f aca="false">+N3526*P3526</f>
        <v>0</v>
      </c>
      <c r="S3526" s="17"/>
      <c r="T3526" s="18" t="n">
        <f aca="false">+L3526-K3526</f>
        <v>0.0541666666666667</v>
      </c>
      <c r="U3526" s="18" t="n">
        <f aca="false">+T3526*P3526</f>
        <v>2.81666666666667</v>
      </c>
      <c r="V3526" s="18"/>
    </row>
    <row r="3527" s="13" customFormat="true" ht="12" hidden="false" customHeight="false" outlineLevel="0" collapsed="false">
      <c r="A3527" s="12" t="n">
        <v>9396</v>
      </c>
      <c r="B3527" s="13" t="n">
        <v>40</v>
      </c>
      <c r="C3527" s="13" t="s">
        <v>718</v>
      </c>
      <c r="D3527" s="13" t="n">
        <v>2</v>
      </c>
      <c r="E3527" s="13" t="n">
        <v>10</v>
      </c>
      <c r="F3527" s="13" t="s">
        <v>722</v>
      </c>
      <c r="G3527" s="13" t="s">
        <v>26</v>
      </c>
      <c r="H3527" s="13" t="s">
        <v>30</v>
      </c>
      <c r="I3527" s="13" t="n">
        <v>1</v>
      </c>
      <c r="J3527" s="13" t="n">
        <v>4628</v>
      </c>
      <c r="K3527" s="14" t="n">
        <v>0.8125</v>
      </c>
      <c r="L3527" s="15" t="n">
        <v>0.866666666666667</v>
      </c>
      <c r="M3527" s="16" t="n">
        <f aca="false">VLOOKUP(E3527,'Esp. percorsi al 18-10-22'!C:J,8,FALSE())</f>
        <v>36.3608040594434</v>
      </c>
      <c r="P3527" s="13" t="n">
        <v>5</v>
      </c>
      <c r="Q3527" s="17" t="n">
        <f aca="false">+M3527*P3527</f>
        <v>181.804020297217</v>
      </c>
      <c r="R3527" s="17" t="n">
        <f aca="false">+N3527*P3527</f>
        <v>0</v>
      </c>
      <c r="S3527" s="17"/>
      <c r="T3527" s="18" t="n">
        <f aca="false">+L3527-K3527</f>
        <v>0.0541666666666667</v>
      </c>
      <c r="U3527" s="18" t="n">
        <f aca="false">+T3527*P3527</f>
        <v>0.270833333333333</v>
      </c>
      <c r="V3527" s="18"/>
    </row>
    <row r="3528" s="13" customFormat="true" ht="12" hidden="false" customHeight="false" outlineLevel="0" collapsed="false">
      <c r="A3528" s="12" t="n">
        <v>16675</v>
      </c>
      <c r="B3528" s="13" t="n">
        <v>40</v>
      </c>
      <c r="C3528" s="13" t="s">
        <v>718</v>
      </c>
      <c r="D3528" s="13" t="n">
        <v>2</v>
      </c>
      <c r="E3528" s="13" t="n">
        <v>10</v>
      </c>
      <c r="F3528" s="13" t="s">
        <v>722</v>
      </c>
      <c r="G3528" s="13" t="s">
        <v>28</v>
      </c>
      <c r="H3528" s="13" t="s">
        <v>25</v>
      </c>
      <c r="I3528" s="13" t="n">
        <v>1</v>
      </c>
      <c r="J3528" s="13" t="n">
        <v>16675</v>
      </c>
      <c r="K3528" s="14" t="n">
        <v>0.826388888888889</v>
      </c>
      <c r="L3528" s="15" t="n">
        <v>0.880555555555556</v>
      </c>
      <c r="M3528" s="16" t="n">
        <f aca="false">VLOOKUP(E3528,'Esp. percorsi al 18-10-22'!C:J,8,FALSE())</f>
        <v>36.3608040594434</v>
      </c>
      <c r="P3528" s="13" t="n">
        <v>52</v>
      </c>
      <c r="Q3528" s="17" t="n">
        <f aca="false">+M3528*P3528</f>
        <v>1890.76181109106</v>
      </c>
      <c r="R3528" s="17" t="n">
        <f aca="false">+N3528*P3528</f>
        <v>0</v>
      </c>
      <c r="S3528" s="17"/>
      <c r="T3528" s="18" t="n">
        <f aca="false">+L3528-K3528</f>
        <v>0.0541666666666667</v>
      </c>
      <c r="U3528" s="18" t="n">
        <f aca="false">+T3528*P3528</f>
        <v>2.81666666666667</v>
      </c>
      <c r="V3528" s="18"/>
    </row>
    <row r="3529" s="13" customFormat="true" ht="12" hidden="false" customHeight="false" outlineLevel="0" collapsed="false">
      <c r="A3529" s="12" t="n">
        <v>9608</v>
      </c>
      <c r="B3529" s="13" t="n">
        <v>40</v>
      </c>
      <c r="C3529" s="13" t="s">
        <v>718</v>
      </c>
      <c r="D3529" s="13" t="n">
        <v>2</v>
      </c>
      <c r="E3529" s="13" t="n">
        <v>10</v>
      </c>
      <c r="F3529" s="13" t="s">
        <v>722</v>
      </c>
      <c r="G3529" s="13" t="s">
        <v>26</v>
      </c>
      <c r="H3529" s="13" t="s">
        <v>25</v>
      </c>
      <c r="I3529" s="13" t="n">
        <v>1</v>
      </c>
      <c r="J3529" s="13" t="n">
        <v>5663</v>
      </c>
      <c r="K3529" s="14" t="n">
        <v>0.833333333333333</v>
      </c>
      <c r="L3529" s="15" t="n">
        <v>0.8875</v>
      </c>
      <c r="M3529" s="16" t="n">
        <f aca="false">VLOOKUP(E3529,'Esp. percorsi al 18-10-22'!C:J,8,FALSE())</f>
        <v>36.3608040594434</v>
      </c>
      <c r="P3529" s="13" t="n">
        <v>251</v>
      </c>
      <c r="Q3529" s="17" t="n">
        <f aca="false">+M3529*P3529</f>
        <v>9126.56181892029</v>
      </c>
      <c r="R3529" s="17" t="n">
        <f aca="false">+N3529*P3529</f>
        <v>0</v>
      </c>
      <c r="S3529" s="17"/>
      <c r="T3529" s="18" t="n">
        <f aca="false">+L3529-K3529</f>
        <v>0.0541666666666667</v>
      </c>
      <c r="U3529" s="18" t="n">
        <f aca="false">+T3529*P3529</f>
        <v>13.5958333333333</v>
      </c>
      <c r="V3529" s="18"/>
    </row>
    <row r="3530" s="13" customFormat="true" ht="12" hidden="false" customHeight="false" outlineLevel="0" collapsed="false">
      <c r="A3530" s="12" t="n">
        <v>9388</v>
      </c>
      <c r="B3530" s="13" t="n">
        <v>40</v>
      </c>
      <c r="C3530" s="13" t="s">
        <v>718</v>
      </c>
      <c r="D3530" s="13" t="n">
        <v>2</v>
      </c>
      <c r="E3530" s="13" t="n">
        <v>10</v>
      </c>
      <c r="F3530" s="13" t="s">
        <v>722</v>
      </c>
      <c r="G3530" s="13" t="s">
        <v>26</v>
      </c>
      <c r="H3530" s="13" t="s">
        <v>30</v>
      </c>
      <c r="I3530" s="13" t="n">
        <v>1</v>
      </c>
      <c r="J3530" s="13" t="n">
        <v>4603</v>
      </c>
      <c r="K3530" s="14" t="n">
        <v>0.854166666666667</v>
      </c>
      <c r="L3530" s="15" t="n">
        <v>0.908333333333333</v>
      </c>
      <c r="M3530" s="16" t="n">
        <f aca="false">VLOOKUP(E3530,'Esp. percorsi al 18-10-22'!C:J,8,FALSE())</f>
        <v>36.3608040594434</v>
      </c>
      <c r="P3530" s="13" t="n">
        <v>5</v>
      </c>
      <c r="Q3530" s="17" t="n">
        <f aca="false">+M3530*P3530</f>
        <v>181.804020297217</v>
      </c>
      <c r="R3530" s="17" t="n">
        <f aca="false">+N3530*P3530</f>
        <v>0</v>
      </c>
      <c r="S3530" s="17"/>
      <c r="T3530" s="18" t="n">
        <f aca="false">+L3530-K3530</f>
        <v>0.0541666666666667</v>
      </c>
      <c r="U3530" s="18" t="n">
        <f aca="false">+T3530*P3530</f>
        <v>0.270833333333333</v>
      </c>
      <c r="V3530" s="18"/>
    </row>
    <row r="3531" s="13" customFormat="true" ht="12" hidden="false" customHeight="false" outlineLevel="0" collapsed="false">
      <c r="A3531" s="12" t="n">
        <v>17085</v>
      </c>
      <c r="B3531" s="13" t="n">
        <v>40</v>
      </c>
      <c r="C3531" s="13" t="s">
        <v>718</v>
      </c>
      <c r="D3531" s="13" t="n">
        <v>2</v>
      </c>
      <c r="E3531" s="13" t="n">
        <v>10</v>
      </c>
      <c r="F3531" s="13" t="s">
        <v>722</v>
      </c>
      <c r="G3531" s="13" t="s">
        <v>28</v>
      </c>
      <c r="H3531" s="13" t="s">
        <v>29</v>
      </c>
      <c r="I3531" s="13" t="n">
        <v>1</v>
      </c>
      <c r="J3531" s="13" t="n">
        <v>17085</v>
      </c>
      <c r="K3531" s="14" t="n">
        <v>0.868055555555555</v>
      </c>
      <c r="L3531" s="15" t="n">
        <v>0.922222222222222</v>
      </c>
      <c r="M3531" s="16" t="n">
        <f aca="false">VLOOKUP(E3531,'Esp. percorsi al 18-10-22'!C:J,8,FALSE())</f>
        <v>36.3608040594434</v>
      </c>
      <c r="P3531" s="13" t="n">
        <v>10</v>
      </c>
      <c r="Q3531" s="17" t="n">
        <f aca="false">+M3531*P3531</f>
        <v>363.608040594434</v>
      </c>
      <c r="R3531" s="17" t="n">
        <f aca="false">+N3531*P3531</f>
        <v>0</v>
      </c>
      <c r="S3531" s="17"/>
      <c r="T3531" s="18" t="n">
        <f aca="false">+L3531-K3531</f>
        <v>0.0541666666666667</v>
      </c>
      <c r="U3531" s="18" t="n">
        <f aca="false">+T3531*P3531</f>
        <v>0.541666666666667</v>
      </c>
      <c r="V3531" s="18"/>
    </row>
    <row r="3532" s="13" customFormat="true" ht="12" hidden="false" customHeight="false" outlineLevel="0" collapsed="false">
      <c r="A3532" s="12" t="n">
        <v>16677</v>
      </c>
      <c r="B3532" s="13" t="n">
        <v>40</v>
      </c>
      <c r="C3532" s="13" t="s">
        <v>718</v>
      </c>
      <c r="D3532" s="13" t="n">
        <v>2</v>
      </c>
      <c r="E3532" s="13" t="n">
        <v>10</v>
      </c>
      <c r="F3532" s="13" t="s">
        <v>722</v>
      </c>
      <c r="G3532" s="13" t="s">
        <v>28</v>
      </c>
      <c r="H3532" s="13" t="s">
        <v>25</v>
      </c>
      <c r="I3532" s="13" t="n">
        <v>1</v>
      </c>
      <c r="J3532" s="13" t="n">
        <v>16677</v>
      </c>
      <c r="K3532" s="14" t="n">
        <v>0.868055555555555</v>
      </c>
      <c r="L3532" s="15" t="n">
        <v>0.922222222222222</v>
      </c>
      <c r="M3532" s="16" t="n">
        <f aca="false">VLOOKUP(E3532,'Esp. percorsi al 18-10-22'!C:J,8,FALSE())</f>
        <v>36.3608040594434</v>
      </c>
      <c r="P3532" s="13" t="n">
        <v>52</v>
      </c>
      <c r="Q3532" s="17" t="n">
        <f aca="false">+M3532*P3532</f>
        <v>1890.76181109106</v>
      </c>
      <c r="R3532" s="17" t="n">
        <f aca="false">+N3532*P3532</f>
        <v>0</v>
      </c>
      <c r="S3532" s="17"/>
      <c r="T3532" s="18" t="n">
        <f aca="false">+L3532-K3532</f>
        <v>0.0541666666666667</v>
      </c>
      <c r="U3532" s="18" t="n">
        <f aca="false">+T3532*P3532</f>
        <v>2.81666666666667</v>
      </c>
      <c r="V3532" s="18"/>
    </row>
    <row r="3533" s="13" customFormat="true" ht="12" hidden="false" customHeight="false" outlineLevel="0" collapsed="false">
      <c r="A3533" s="12" t="n">
        <v>9343</v>
      </c>
      <c r="B3533" s="13" t="n">
        <v>40</v>
      </c>
      <c r="C3533" s="13" t="s">
        <v>718</v>
      </c>
      <c r="D3533" s="13" t="n">
        <v>2</v>
      </c>
      <c r="E3533" s="13" t="n">
        <v>10</v>
      </c>
      <c r="F3533" s="13" t="s">
        <v>722</v>
      </c>
      <c r="G3533" s="13" t="s">
        <v>26</v>
      </c>
      <c r="H3533" s="13" t="s">
        <v>29</v>
      </c>
      <c r="I3533" s="13" t="n">
        <v>1</v>
      </c>
      <c r="J3533" s="13" t="n">
        <v>2929</v>
      </c>
      <c r="K3533" s="14" t="n">
        <v>0.875</v>
      </c>
      <c r="L3533" s="15" t="n">
        <v>0.929166666666667</v>
      </c>
      <c r="M3533" s="16" t="n">
        <f aca="false">VLOOKUP(E3533,'Esp. percorsi al 18-10-22'!C:J,8,FALSE())</f>
        <v>36.3608040594434</v>
      </c>
      <c r="P3533" s="13" t="n">
        <v>47</v>
      </c>
      <c r="Q3533" s="17" t="n">
        <f aca="false">+M3533*P3533</f>
        <v>1708.95779079384</v>
      </c>
      <c r="R3533" s="17" t="n">
        <f aca="false">+N3533*P3533</f>
        <v>0</v>
      </c>
      <c r="S3533" s="17"/>
      <c r="T3533" s="18" t="n">
        <f aca="false">+L3533-K3533</f>
        <v>0.0541666666666667</v>
      </c>
      <c r="U3533" s="18" t="n">
        <f aca="false">+T3533*P3533</f>
        <v>2.54583333333333</v>
      </c>
      <c r="V3533" s="18"/>
    </row>
    <row r="3534" s="13" customFormat="true" ht="12" hidden="false" customHeight="false" outlineLevel="0" collapsed="false">
      <c r="A3534" s="12" t="n">
        <v>9666</v>
      </c>
      <c r="B3534" s="13" t="n">
        <v>40</v>
      </c>
      <c r="C3534" s="13" t="s">
        <v>718</v>
      </c>
      <c r="D3534" s="13" t="n">
        <v>2</v>
      </c>
      <c r="E3534" s="13" t="n">
        <v>10</v>
      </c>
      <c r="F3534" s="13" t="s">
        <v>722</v>
      </c>
      <c r="G3534" s="13" t="s">
        <v>26</v>
      </c>
      <c r="H3534" s="13" t="s">
        <v>25</v>
      </c>
      <c r="I3534" s="13" t="n">
        <v>1</v>
      </c>
      <c r="J3534" s="13" t="n">
        <v>5783</v>
      </c>
      <c r="K3534" s="14" t="n">
        <v>0.885416666666667</v>
      </c>
      <c r="L3534" s="15" t="n">
        <v>0.939583333333333</v>
      </c>
      <c r="M3534" s="16" t="n">
        <f aca="false">VLOOKUP(E3534,'Esp. percorsi al 18-10-22'!C:J,8,FALSE())</f>
        <v>36.3608040594434</v>
      </c>
      <c r="P3534" s="13" t="n">
        <v>251</v>
      </c>
      <c r="Q3534" s="17" t="n">
        <f aca="false">+M3534*P3534</f>
        <v>9126.56181892029</v>
      </c>
      <c r="R3534" s="17" t="n">
        <f aca="false">+N3534*P3534</f>
        <v>0</v>
      </c>
      <c r="S3534" s="17"/>
      <c r="T3534" s="18" t="n">
        <f aca="false">+L3534-K3534</f>
        <v>0.0541666666666667</v>
      </c>
      <c r="U3534" s="18" t="n">
        <f aca="false">+T3534*P3534</f>
        <v>13.5958333333333</v>
      </c>
      <c r="V3534" s="18"/>
    </row>
    <row r="3535" s="13" customFormat="true" ht="12" hidden="false" customHeight="false" outlineLevel="0" collapsed="false">
      <c r="A3535" s="12" t="n">
        <v>17131</v>
      </c>
      <c r="B3535" s="13" t="n">
        <v>40</v>
      </c>
      <c r="C3535" s="13" t="s">
        <v>718</v>
      </c>
      <c r="D3535" s="13" t="n">
        <v>2</v>
      </c>
      <c r="E3535" s="13" t="n">
        <v>10</v>
      </c>
      <c r="F3535" s="13" t="s">
        <v>722</v>
      </c>
      <c r="G3535" s="13" t="s">
        <v>28</v>
      </c>
      <c r="H3535" s="13" t="s">
        <v>29</v>
      </c>
      <c r="I3535" s="13" t="n">
        <v>1</v>
      </c>
      <c r="J3535" s="13" t="n">
        <v>17131</v>
      </c>
      <c r="K3535" s="14" t="n">
        <v>0.888888888888889</v>
      </c>
      <c r="L3535" s="15" t="n">
        <v>0.943055555555556</v>
      </c>
      <c r="M3535" s="16" t="n">
        <f aca="false">VLOOKUP(E3535,'Esp. percorsi al 18-10-22'!C:J,8,FALSE())</f>
        <v>36.3608040594434</v>
      </c>
      <c r="P3535" s="13" t="n">
        <v>10</v>
      </c>
      <c r="Q3535" s="17" t="n">
        <f aca="false">+M3535*P3535</f>
        <v>363.608040594434</v>
      </c>
      <c r="R3535" s="17" t="n">
        <f aca="false">+N3535*P3535</f>
        <v>0</v>
      </c>
      <c r="S3535" s="17"/>
      <c r="T3535" s="18" t="n">
        <f aca="false">+L3535-K3535</f>
        <v>0.0541666666666667</v>
      </c>
      <c r="U3535" s="18" t="n">
        <f aca="false">+T3535*P3535</f>
        <v>0.541666666666667</v>
      </c>
      <c r="V3535" s="18"/>
    </row>
    <row r="3536" s="13" customFormat="true" ht="12" hidden="false" customHeight="false" outlineLevel="0" collapsed="false">
      <c r="A3536" s="12" t="n">
        <v>16678</v>
      </c>
      <c r="B3536" s="13" t="n">
        <v>40</v>
      </c>
      <c r="C3536" s="13" t="s">
        <v>718</v>
      </c>
      <c r="D3536" s="13" t="n">
        <v>2</v>
      </c>
      <c r="E3536" s="13" t="n">
        <v>10</v>
      </c>
      <c r="F3536" s="13" t="s">
        <v>722</v>
      </c>
      <c r="G3536" s="13" t="s">
        <v>28</v>
      </c>
      <c r="H3536" s="13" t="s">
        <v>25</v>
      </c>
      <c r="I3536" s="13" t="n">
        <v>1</v>
      </c>
      <c r="J3536" s="13" t="n">
        <v>16678</v>
      </c>
      <c r="K3536" s="14" t="n">
        <v>0.888888888888889</v>
      </c>
      <c r="L3536" s="15" t="n">
        <v>0.943055555555556</v>
      </c>
      <c r="M3536" s="16" t="n">
        <f aca="false">VLOOKUP(E3536,'Esp. percorsi al 18-10-22'!C:J,8,FALSE())</f>
        <v>36.3608040594434</v>
      </c>
      <c r="P3536" s="13" t="n">
        <v>52</v>
      </c>
      <c r="Q3536" s="17" t="n">
        <f aca="false">+M3536*P3536</f>
        <v>1890.76181109106</v>
      </c>
      <c r="R3536" s="17" t="n">
        <f aca="false">+N3536*P3536</f>
        <v>0</v>
      </c>
      <c r="S3536" s="17"/>
      <c r="T3536" s="18" t="n">
        <f aca="false">+L3536-K3536</f>
        <v>0.0541666666666667</v>
      </c>
      <c r="U3536" s="18" t="n">
        <f aca="false">+T3536*P3536</f>
        <v>2.81666666666667</v>
      </c>
      <c r="V3536" s="18"/>
    </row>
    <row r="3537" s="13" customFormat="true" ht="12" hidden="false" customHeight="false" outlineLevel="0" collapsed="false">
      <c r="A3537" s="12" t="n">
        <v>17163</v>
      </c>
      <c r="B3537" s="13" t="n">
        <v>40</v>
      </c>
      <c r="C3537" s="13" t="s">
        <v>718</v>
      </c>
      <c r="D3537" s="13" t="n">
        <v>2</v>
      </c>
      <c r="E3537" s="13" t="n">
        <v>10</v>
      </c>
      <c r="F3537" s="13" t="s">
        <v>722</v>
      </c>
      <c r="G3537" s="13" t="s">
        <v>28</v>
      </c>
      <c r="H3537" s="13" t="s">
        <v>29</v>
      </c>
      <c r="I3537" s="13" t="n">
        <v>1</v>
      </c>
      <c r="J3537" s="13" t="n">
        <v>17163</v>
      </c>
      <c r="K3537" s="14" t="n">
        <v>0.909722222222222</v>
      </c>
      <c r="L3537" s="15" t="n">
        <v>0.963888888888889</v>
      </c>
      <c r="M3537" s="16" t="n">
        <f aca="false">VLOOKUP(E3537,'Esp. percorsi al 18-10-22'!C:J,8,FALSE())</f>
        <v>36.3608040594434</v>
      </c>
      <c r="P3537" s="13" t="n">
        <v>10</v>
      </c>
      <c r="Q3537" s="17" t="n">
        <f aca="false">+M3537*P3537</f>
        <v>363.608040594434</v>
      </c>
      <c r="R3537" s="17" t="n">
        <f aca="false">+N3537*P3537</f>
        <v>0</v>
      </c>
      <c r="S3537" s="17"/>
      <c r="T3537" s="18" t="n">
        <f aca="false">+L3537-K3537</f>
        <v>0.0541666666666667</v>
      </c>
      <c r="U3537" s="18" t="n">
        <f aca="false">+T3537*P3537</f>
        <v>0.541666666666667</v>
      </c>
      <c r="V3537" s="18"/>
    </row>
    <row r="3538" s="13" customFormat="true" ht="12" hidden="false" customHeight="false" outlineLevel="0" collapsed="false">
      <c r="A3538" s="12" t="n">
        <v>9414</v>
      </c>
      <c r="B3538" s="13" t="n">
        <v>40</v>
      </c>
      <c r="C3538" s="13" t="s">
        <v>718</v>
      </c>
      <c r="D3538" s="13" t="n">
        <v>2</v>
      </c>
      <c r="E3538" s="13" t="n">
        <v>10</v>
      </c>
      <c r="F3538" s="13" t="s">
        <v>722</v>
      </c>
      <c r="G3538" s="13" t="s">
        <v>26</v>
      </c>
      <c r="H3538" s="13" t="s">
        <v>30</v>
      </c>
      <c r="I3538" s="13" t="n">
        <v>1</v>
      </c>
      <c r="J3538" s="13" t="n">
        <v>4605</v>
      </c>
      <c r="K3538" s="14" t="n">
        <v>0.916666666666667</v>
      </c>
      <c r="L3538" s="15" t="n">
        <v>0.970833333333333</v>
      </c>
      <c r="M3538" s="16" t="n">
        <f aca="false">VLOOKUP(E3538,'Esp. percorsi al 18-10-22'!C:J,8,FALSE())</f>
        <v>36.3608040594434</v>
      </c>
      <c r="P3538" s="13" t="n">
        <v>5</v>
      </c>
      <c r="Q3538" s="17" t="n">
        <f aca="false">+M3538*P3538</f>
        <v>181.804020297217</v>
      </c>
      <c r="R3538" s="17" t="n">
        <f aca="false">+N3538*P3538</f>
        <v>0</v>
      </c>
      <c r="S3538" s="17"/>
      <c r="T3538" s="18" t="n">
        <f aca="false">+L3538-K3538</f>
        <v>0.0541666666666667</v>
      </c>
      <c r="U3538" s="18" t="n">
        <f aca="false">+T3538*P3538</f>
        <v>0.270833333333333</v>
      </c>
      <c r="V3538" s="18"/>
    </row>
    <row r="3539" s="13" customFormat="true" ht="12" hidden="false" customHeight="false" outlineLevel="0" collapsed="false">
      <c r="A3539" s="12" t="n">
        <v>17208</v>
      </c>
      <c r="B3539" s="13" t="n">
        <v>40</v>
      </c>
      <c r="C3539" s="13" t="s">
        <v>718</v>
      </c>
      <c r="D3539" s="13" t="n">
        <v>2</v>
      </c>
      <c r="E3539" s="13" t="n">
        <v>10</v>
      </c>
      <c r="F3539" s="13" t="s">
        <v>722</v>
      </c>
      <c r="G3539" s="13" t="s">
        <v>28</v>
      </c>
      <c r="H3539" s="13" t="s">
        <v>29</v>
      </c>
      <c r="I3539" s="13" t="n">
        <v>1</v>
      </c>
      <c r="J3539" s="13" t="n">
        <v>17208</v>
      </c>
      <c r="K3539" s="14" t="n">
        <v>0.930555555555555</v>
      </c>
      <c r="L3539" s="15" t="n">
        <v>0.984722222222222</v>
      </c>
      <c r="M3539" s="16" t="n">
        <f aca="false">VLOOKUP(E3539,'Esp. percorsi al 18-10-22'!C:J,8,FALSE())</f>
        <v>36.3608040594434</v>
      </c>
      <c r="P3539" s="13" t="n">
        <v>10</v>
      </c>
      <c r="Q3539" s="17" t="n">
        <f aca="false">+M3539*P3539</f>
        <v>363.608040594434</v>
      </c>
      <c r="R3539" s="17" t="n">
        <f aca="false">+N3539*P3539</f>
        <v>0</v>
      </c>
      <c r="S3539" s="17"/>
      <c r="T3539" s="18" t="n">
        <f aca="false">+L3539-K3539</f>
        <v>0.0541666666666667</v>
      </c>
      <c r="U3539" s="18" t="n">
        <f aca="false">+T3539*P3539</f>
        <v>0.541666666666667</v>
      </c>
      <c r="V3539" s="18"/>
    </row>
    <row r="3540" s="13" customFormat="true" ht="12" hidden="false" customHeight="false" outlineLevel="0" collapsed="false">
      <c r="A3540" s="12" t="n">
        <v>16681</v>
      </c>
      <c r="B3540" s="13" t="n">
        <v>40</v>
      </c>
      <c r="C3540" s="13" t="s">
        <v>718</v>
      </c>
      <c r="D3540" s="13" t="n">
        <v>2</v>
      </c>
      <c r="E3540" s="13" t="n">
        <v>10</v>
      </c>
      <c r="F3540" s="13" t="s">
        <v>722</v>
      </c>
      <c r="G3540" s="13" t="s">
        <v>28</v>
      </c>
      <c r="H3540" s="13" t="s">
        <v>25</v>
      </c>
      <c r="I3540" s="13" t="n">
        <v>1</v>
      </c>
      <c r="J3540" s="13" t="n">
        <v>16681</v>
      </c>
      <c r="K3540" s="14" t="n">
        <v>0.930555555555555</v>
      </c>
      <c r="L3540" s="15" t="n">
        <v>0.984722222222222</v>
      </c>
      <c r="M3540" s="16" t="n">
        <f aca="false">VLOOKUP(E3540,'Esp. percorsi al 18-10-22'!C:J,8,FALSE())</f>
        <v>36.3608040594434</v>
      </c>
      <c r="P3540" s="13" t="n">
        <v>52</v>
      </c>
      <c r="Q3540" s="17" t="n">
        <f aca="false">+M3540*P3540</f>
        <v>1890.76181109106</v>
      </c>
      <c r="R3540" s="17" t="n">
        <f aca="false">+N3540*P3540</f>
        <v>0</v>
      </c>
      <c r="S3540" s="17"/>
      <c r="T3540" s="18" t="n">
        <f aca="false">+L3540-K3540</f>
        <v>0.0541666666666667</v>
      </c>
      <c r="U3540" s="18" t="n">
        <f aca="false">+T3540*P3540</f>
        <v>2.81666666666667</v>
      </c>
      <c r="V3540" s="18"/>
    </row>
    <row r="3541" s="13" customFormat="true" ht="12" hidden="false" customHeight="false" outlineLevel="0" collapsed="false">
      <c r="A3541" s="12" t="n">
        <v>17082</v>
      </c>
      <c r="B3541" s="13" t="n">
        <v>40</v>
      </c>
      <c r="C3541" s="13" t="s">
        <v>718</v>
      </c>
      <c r="D3541" s="13" t="n">
        <v>2</v>
      </c>
      <c r="E3541" s="13" t="n">
        <v>10</v>
      </c>
      <c r="F3541" s="13" t="s">
        <v>722</v>
      </c>
      <c r="G3541" s="13" t="s">
        <v>28</v>
      </c>
      <c r="H3541" s="13" t="s">
        <v>29</v>
      </c>
      <c r="I3541" s="13" t="n">
        <v>1</v>
      </c>
      <c r="J3541" s="13" t="n">
        <v>17082</v>
      </c>
      <c r="K3541" s="14" t="n">
        <v>0.951388888888889</v>
      </c>
      <c r="L3541" s="15" t="n">
        <v>1.00555555555556</v>
      </c>
      <c r="M3541" s="16" t="n">
        <f aca="false">VLOOKUP(E3541,'Esp. percorsi al 18-10-22'!C:J,8,FALSE())</f>
        <v>36.3608040594434</v>
      </c>
      <c r="P3541" s="13" t="n">
        <v>10</v>
      </c>
      <c r="Q3541" s="17" t="n">
        <f aca="false">+M3541*P3541</f>
        <v>363.608040594434</v>
      </c>
      <c r="R3541" s="17" t="n">
        <f aca="false">+N3541*P3541</f>
        <v>0</v>
      </c>
      <c r="S3541" s="17"/>
      <c r="T3541" s="18" t="n">
        <f aca="false">+L3541-K3541</f>
        <v>0.0541666666666667</v>
      </c>
      <c r="U3541" s="18" t="n">
        <f aca="false">+T3541*P3541</f>
        <v>0.541666666666667</v>
      </c>
      <c r="V3541" s="18"/>
    </row>
    <row r="3542" s="13" customFormat="true" ht="12" hidden="false" customHeight="false" outlineLevel="0" collapsed="false">
      <c r="A3542" s="12" t="n">
        <v>16682</v>
      </c>
      <c r="B3542" s="13" t="n">
        <v>40</v>
      </c>
      <c r="C3542" s="13" t="s">
        <v>718</v>
      </c>
      <c r="D3542" s="13" t="n">
        <v>2</v>
      </c>
      <c r="E3542" s="13" t="n">
        <v>10</v>
      </c>
      <c r="F3542" s="13" t="s">
        <v>722</v>
      </c>
      <c r="G3542" s="13" t="s">
        <v>28</v>
      </c>
      <c r="H3542" s="13" t="s">
        <v>25</v>
      </c>
      <c r="I3542" s="13" t="n">
        <v>1</v>
      </c>
      <c r="J3542" s="13" t="n">
        <v>16682</v>
      </c>
      <c r="K3542" s="14" t="n">
        <v>0.951388888888889</v>
      </c>
      <c r="L3542" s="15" t="n">
        <v>1.00555555555556</v>
      </c>
      <c r="M3542" s="16" t="n">
        <f aca="false">VLOOKUP(E3542,'Esp. percorsi al 18-10-22'!C:J,8,FALSE())</f>
        <v>36.3608040594434</v>
      </c>
      <c r="P3542" s="13" t="n">
        <v>52</v>
      </c>
      <c r="Q3542" s="17" t="n">
        <f aca="false">+M3542*P3542</f>
        <v>1890.76181109106</v>
      </c>
      <c r="R3542" s="17" t="n">
        <f aca="false">+N3542*P3542</f>
        <v>0</v>
      </c>
      <c r="S3542" s="17"/>
      <c r="T3542" s="18" t="n">
        <f aca="false">+L3542-K3542</f>
        <v>0.0541666666666667</v>
      </c>
      <c r="U3542" s="18" t="n">
        <f aca="false">+T3542*P3542</f>
        <v>2.81666666666667</v>
      </c>
      <c r="V3542" s="18"/>
    </row>
    <row r="3543" s="13" customFormat="true" ht="12" hidden="false" customHeight="false" outlineLevel="0" collapsed="false">
      <c r="A3543" s="12" t="n">
        <v>9609</v>
      </c>
      <c r="B3543" s="13" t="n">
        <v>40</v>
      </c>
      <c r="C3543" s="13" t="s">
        <v>718</v>
      </c>
      <c r="D3543" s="13" t="n">
        <v>2</v>
      </c>
      <c r="E3543" s="13" t="n">
        <v>10</v>
      </c>
      <c r="F3543" s="13" t="s">
        <v>722</v>
      </c>
      <c r="G3543" s="13" t="s">
        <v>26</v>
      </c>
      <c r="H3543" s="13" t="s">
        <v>25</v>
      </c>
      <c r="I3543" s="13" t="n">
        <v>1</v>
      </c>
      <c r="J3543" s="13" t="n">
        <v>5664</v>
      </c>
      <c r="K3543" s="14" t="n">
        <v>0.958333333333333</v>
      </c>
      <c r="L3543" s="15" t="n">
        <v>1.0125</v>
      </c>
      <c r="M3543" s="16" t="n">
        <f aca="false">VLOOKUP(E3543,'Esp. percorsi al 18-10-22'!C:J,8,FALSE())</f>
        <v>36.3608040594434</v>
      </c>
      <c r="P3543" s="13" t="n">
        <v>251</v>
      </c>
      <c r="Q3543" s="17" t="n">
        <f aca="false">+M3543*P3543</f>
        <v>9126.56181892029</v>
      </c>
      <c r="R3543" s="17" t="n">
        <f aca="false">+N3543*P3543</f>
        <v>0</v>
      </c>
      <c r="S3543" s="17"/>
      <c r="T3543" s="18" t="n">
        <f aca="false">+L3543-K3543</f>
        <v>0.0541666666666667</v>
      </c>
      <c r="U3543" s="18" t="n">
        <f aca="false">+T3543*P3543</f>
        <v>13.5958333333333</v>
      </c>
      <c r="V3543" s="18"/>
    </row>
    <row r="3544" s="13" customFormat="true" ht="12" hidden="false" customHeight="false" outlineLevel="0" collapsed="false">
      <c r="A3544" s="12" t="n">
        <v>17224</v>
      </c>
      <c r="B3544" s="13" t="n">
        <v>40</v>
      </c>
      <c r="C3544" s="13" t="s">
        <v>718</v>
      </c>
      <c r="D3544" s="13" t="n">
        <v>2</v>
      </c>
      <c r="E3544" s="13" t="n">
        <v>10</v>
      </c>
      <c r="F3544" s="13" t="s">
        <v>722</v>
      </c>
      <c r="G3544" s="13" t="s">
        <v>28</v>
      </c>
      <c r="H3544" s="13" t="s">
        <v>29</v>
      </c>
      <c r="I3544" s="13" t="n">
        <v>1</v>
      </c>
      <c r="J3544" s="13" t="n">
        <v>17224</v>
      </c>
      <c r="K3544" s="14" t="n">
        <v>0.972222222222222</v>
      </c>
      <c r="L3544" s="15" t="n">
        <v>1.02638888888889</v>
      </c>
      <c r="M3544" s="16" t="n">
        <f aca="false">VLOOKUP(E3544,'Esp. percorsi al 18-10-22'!C:J,8,FALSE())</f>
        <v>36.3608040594434</v>
      </c>
      <c r="P3544" s="13" t="n">
        <v>10</v>
      </c>
      <c r="Q3544" s="17" t="n">
        <f aca="false">+M3544*P3544</f>
        <v>363.608040594434</v>
      </c>
      <c r="R3544" s="17" t="n">
        <f aca="false">+N3544*P3544</f>
        <v>0</v>
      </c>
      <c r="S3544" s="17"/>
      <c r="T3544" s="18" t="n">
        <f aca="false">+L3544-K3544</f>
        <v>0.0541666666666667</v>
      </c>
      <c r="U3544" s="18" t="n">
        <f aca="false">+T3544*P3544</f>
        <v>0.541666666666667</v>
      </c>
      <c r="V3544" s="18"/>
    </row>
    <row r="3545" s="13" customFormat="true" ht="12" hidden="false" customHeight="false" outlineLevel="0" collapsed="false">
      <c r="A3545" s="12" t="n">
        <v>16684</v>
      </c>
      <c r="B3545" s="13" t="n">
        <v>40</v>
      </c>
      <c r="C3545" s="13" t="s">
        <v>718</v>
      </c>
      <c r="D3545" s="13" t="n">
        <v>2</v>
      </c>
      <c r="E3545" s="13" t="n">
        <v>10</v>
      </c>
      <c r="F3545" s="13" t="s">
        <v>722</v>
      </c>
      <c r="G3545" s="13" t="s">
        <v>28</v>
      </c>
      <c r="H3545" s="13" t="s">
        <v>25</v>
      </c>
      <c r="I3545" s="13" t="n">
        <v>1</v>
      </c>
      <c r="J3545" s="13" t="n">
        <v>16684</v>
      </c>
      <c r="K3545" s="14" t="n">
        <v>0.972222222222222</v>
      </c>
      <c r="L3545" s="15" t="n">
        <v>1.02638888888889</v>
      </c>
      <c r="M3545" s="16" t="n">
        <f aca="false">VLOOKUP(E3545,'Esp. percorsi al 18-10-22'!C:J,8,FALSE())</f>
        <v>36.3608040594434</v>
      </c>
      <c r="P3545" s="13" t="n">
        <v>52</v>
      </c>
      <c r="Q3545" s="17" t="n">
        <f aca="false">+M3545*P3545</f>
        <v>1890.76181109106</v>
      </c>
      <c r="R3545" s="17" t="n">
        <f aca="false">+N3545*P3545</f>
        <v>0</v>
      </c>
      <c r="S3545" s="17"/>
      <c r="T3545" s="18" t="n">
        <f aca="false">+L3545-K3545</f>
        <v>0.0541666666666667</v>
      </c>
      <c r="U3545" s="18" t="n">
        <f aca="false">+T3545*P3545</f>
        <v>2.81666666666667</v>
      </c>
      <c r="V3545" s="18"/>
    </row>
    <row r="3546" s="13" customFormat="true" ht="12" hidden="false" customHeight="false" outlineLevel="0" collapsed="false">
      <c r="A3546" s="12" t="n">
        <v>17087</v>
      </c>
      <c r="B3546" s="13" t="n">
        <v>40</v>
      </c>
      <c r="C3546" s="13" t="s">
        <v>718</v>
      </c>
      <c r="D3546" s="13" t="n">
        <v>2</v>
      </c>
      <c r="E3546" s="13" t="n">
        <v>10</v>
      </c>
      <c r="F3546" s="13" t="s">
        <v>722</v>
      </c>
      <c r="G3546" s="13" t="s">
        <v>28</v>
      </c>
      <c r="H3546" s="13" t="s">
        <v>29</v>
      </c>
      <c r="I3546" s="13" t="n">
        <v>1</v>
      </c>
      <c r="J3546" s="13" t="n">
        <v>17087</v>
      </c>
      <c r="K3546" s="14" t="n">
        <v>0.993055555555555</v>
      </c>
      <c r="L3546" s="15" t="n">
        <v>1.04722222222222</v>
      </c>
      <c r="M3546" s="16" t="n">
        <f aca="false">VLOOKUP(E3546,'Esp. percorsi al 18-10-22'!C:J,8,FALSE())</f>
        <v>36.3608040594434</v>
      </c>
      <c r="P3546" s="13" t="n">
        <v>10</v>
      </c>
      <c r="Q3546" s="17" t="n">
        <f aca="false">+M3546*P3546</f>
        <v>363.608040594434</v>
      </c>
      <c r="R3546" s="17" t="n">
        <f aca="false">+N3546*P3546</f>
        <v>0</v>
      </c>
      <c r="S3546" s="17"/>
      <c r="T3546" s="18" t="n">
        <f aca="false">+L3546-K3546</f>
        <v>0.0541666666666667</v>
      </c>
      <c r="U3546" s="18" t="n">
        <f aca="false">+T3546*P3546</f>
        <v>0.541666666666667</v>
      </c>
      <c r="V3546" s="18"/>
    </row>
    <row r="3547" s="13" customFormat="true" ht="12" hidden="false" customHeight="false" outlineLevel="0" collapsed="false">
      <c r="A3547" s="12" t="n">
        <v>16685</v>
      </c>
      <c r="B3547" s="13" t="n">
        <v>40</v>
      </c>
      <c r="C3547" s="13" t="s">
        <v>718</v>
      </c>
      <c r="D3547" s="13" t="n">
        <v>2</v>
      </c>
      <c r="E3547" s="13" t="n">
        <v>10</v>
      </c>
      <c r="F3547" s="13" t="s">
        <v>722</v>
      </c>
      <c r="G3547" s="13" t="s">
        <v>28</v>
      </c>
      <c r="H3547" s="13" t="s">
        <v>25</v>
      </c>
      <c r="I3547" s="13" t="n">
        <v>1</v>
      </c>
      <c r="J3547" s="13" t="n">
        <v>16685</v>
      </c>
      <c r="K3547" s="14" t="n">
        <v>0.993055555555555</v>
      </c>
      <c r="L3547" s="15" t="n">
        <v>1.04722222222222</v>
      </c>
      <c r="M3547" s="16" t="n">
        <f aca="false">VLOOKUP(E3547,'Esp. percorsi al 18-10-22'!C:J,8,FALSE())</f>
        <v>36.3608040594434</v>
      </c>
      <c r="P3547" s="13" t="n">
        <v>52</v>
      </c>
      <c r="Q3547" s="17" t="n">
        <f aca="false">+M3547*P3547</f>
        <v>1890.76181109106</v>
      </c>
      <c r="R3547" s="17" t="n">
        <f aca="false">+N3547*P3547</f>
        <v>0</v>
      </c>
      <c r="S3547" s="17"/>
      <c r="T3547" s="18" t="n">
        <f aca="false">+L3547-K3547</f>
        <v>0.0541666666666667</v>
      </c>
      <c r="U3547" s="18" t="n">
        <f aca="false">+T3547*P3547</f>
        <v>2.81666666666667</v>
      </c>
      <c r="V3547" s="18"/>
    </row>
    <row r="3548" s="13" customFormat="true" ht="12" hidden="false" customHeight="false" outlineLevel="0" collapsed="false">
      <c r="A3548" s="12" t="n">
        <v>9422</v>
      </c>
      <c r="B3548" s="13" t="n">
        <v>40</v>
      </c>
      <c r="C3548" s="13" t="s">
        <v>718</v>
      </c>
      <c r="D3548" s="13" t="n">
        <v>2</v>
      </c>
      <c r="E3548" s="13" t="n">
        <v>11</v>
      </c>
      <c r="F3548" s="13" t="s">
        <v>723</v>
      </c>
      <c r="G3548" s="13" t="s">
        <v>28</v>
      </c>
      <c r="H3548" s="13" t="s">
        <v>25</v>
      </c>
      <c r="I3548" s="13" t="n">
        <v>1</v>
      </c>
      <c r="J3548" s="13" t="n">
        <v>5219</v>
      </c>
      <c r="K3548" s="14" t="n">
        <v>0.270833333333333</v>
      </c>
      <c r="L3548" s="15" t="n">
        <v>0.328472222222222</v>
      </c>
      <c r="M3548" s="16" t="n">
        <f aca="false">VLOOKUP(E3548,'Esp. percorsi al 18-10-22'!C:J,8,FALSE())</f>
        <v>39.2576346770742</v>
      </c>
      <c r="P3548" s="13" t="n">
        <v>52</v>
      </c>
      <c r="Q3548" s="17" t="n">
        <f aca="false">+M3548*P3548</f>
        <v>2041.39700320786</v>
      </c>
      <c r="R3548" s="17" t="n">
        <f aca="false">+N3548*P3548</f>
        <v>0</v>
      </c>
      <c r="S3548" s="17"/>
      <c r="T3548" s="18" t="n">
        <f aca="false">+L3548-K3548</f>
        <v>0.0576388888888889</v>
      </c>
      <c r="U3548" s="18" t="n">
        <f aca="false">+T3548*P3548</f>
        <v>2.99722222222222</v>
      </c>
      <c r="V3548" s="18"/>
    </row>
    <row r="3549" s="13" customFormat="true" ht="12" hidden="false" customHeight="false" outlineLevel="0" collapsed="false">
      <c r="A3549" s="12" t="n">
        <v>17528</v>
      </c>
      <c r="B3549" s="13" t="n">
        <v>40</v>
      </c>
      <c r="C3549" s="13" t="s">
        <v>718</v>
      </c>
      <c r="D3549" s="13" t="n">
        <v>2</v>
      </c>
      <c r="E3549" s="13" t="n">
        <v>11</v>
      </c>
      <c r="F3549" s="13" t="s">
        <v>723</v>
      </c>
      <c r="G3549" s="13" t="s">
        <v>26</v>
      </c>
      <c r="H3549" s="13" t="s">
        <v>25</v>
      </c>
      <c r="I3549" s="13" t="n">
        <v>1</v>
      </c>
      <c r="J3549" s="13" t="n">
        <v>2641</v>
      </c>
      <c r="K3549" s="14" t="n">
        <v>0.458333333333333</v>
      </c>
      <c r="L3549" s="15" t="n">
        <v>0.515972222222222</v>
      </c>
      <c r="M3549" s="16" t="n">
        <f aca="false">VLOOKUP(E3549,'Esp. percorsi al 18-10-22'!C:J,8,FALSE())</f>
        <v>39.2576346770742</v>
      </c>
      <c r="P3549" s="13" t="n">
        <v>251</v>
      </c>
      <c r="Q3549" s="17" t="n">
        <f aca="false">+M3549*P3549</f>
        <v>9853.66630394563</v>
      </c>
      <c r="R3549" s="17" t="n">
        <f aca="false">+N3549*P3549</f>
        <v>0</v>
      </c>
      <c r="S3549" s="17"/>
      <c r="T3549" s="18" t="n">
        <f aca="false">+L3549-K3549</f>
        <v>0.0576388888888889</v>
      </c>
      <c r="U3549" s="18" t="n">
        <f aca="false">+T3549*P3549</f>
        <v>14.4673611111111</v>
      </c>
      <c r="V3549" s="18"/>
    </row>
    <row r="3550" s="13" customFormat="true" ht="12" hidden="false" customHeight="false" outlineLevel="0" collapsed="false">
      <c r="A3550" s="12" t="n">
        <v>17483</v>
      </c>
      <c r="B3550" s="13" t="n">
        <v>40</v>
      </c>
      <c r="C3550" s="13" t="s">
        <v>718</v>
      </c>
      <c r="D3550" s="13" t="n">
        <v>2</v>
      </c>
      <c r="E3550" s="13" t="n">
        <v>12</v>
      </c>
      <c r="F3550" s="13" t="s">
        <v>724</v>
      </c>
      <c r="G3550" s="13" t="s">
        <v>26</v>
      </c>
      <c r="H3550" s="13" t="s">
        <v>25</v>
      </c>
      <c r="I3550" s="13" t="n">
        <v>1</v>
      </c>
      <c r="J3550" s="13" t="n">
        <v>5650</v>
      </c>
      <c r="K3550" s="14" t="n">
        <v>0.260416666666667</v>
      </c>
      <c r="L3550" s="15" t="n">
        <v>0.325</v>
      </c>
      <c r="M3550" s="16" t="n">
        <f aca="false">VLOOKUP(E3550,'Esp. percorsi al 18-10-22'!C:J,8,FALSE())</f>
        <v>42.0792373393979</v>
      </c>
      <c r="P3550" s="13" t="n">
        <v>251</v>
      </c>
      <c r="Q3550" s="17" t="n">
        <f aca="false">+M3550*P3550</f>
        <v>10561.8885721889</v>
      </c>
      <c r="R3550" s="17" t="n">
        <f aca="false">+N3550*P3550</f>
        <v>0</v>
      </c>
      <c r="S3550" s="17"/>
      <c r="T3550" s="18" t="n">
        <f aca="false">+L3550-K3550</f>
        <v>0.0645833333333333</v>
      </c>
      <c r="U3550" s="18" t="n">
        <f aca="false">+T3550*P3550</f>
        <v>16.2104166666667</v>
      </c>
      <c r="V3550" s="18"/>
    </row>
    <row r="3551" s="13" customFormat="true" ht="12" hidden="false" customHeight="false" outlineLevel="0" collapsed="false">
      <c r="A3551" s="12" t="n">
        <v>17157</v>
      </c>
      <c r="B3551" s="13" t="n">
        <v>40</v>
      </c>
      <c r="C3551" s="13" t="s">
        <v>718</v>
      </c>
      <c r="D3551" s="13" t="n">
        <v>2</v>
      </c>
      <c r="E3551" s="13" t="n">
        <v>14</v>
      </c>
      <c r="F3551" s="13" t="s">
        <v>725</v>
      </c>
      <c r="G3551" s="13" t="s">
        <v>28</v>
      </c>
      <c r="H3551" s="13" t="s">
        <v>29</v>
      </c>
      <c r="I3551" s="13" t="n">
        <v>1</v>
      </c>
      <c r="J3551" s="13" t="n">
        <v>17157</v>
      </c>
      <c r="K3551" s="14" t="n">
        <v>1</v>
      </c>
      <c r="L3551" s="15" t="n">
        <v>1.02777777777778</v>
      </c>
      <c r="M3551" s="16" t="n">
        <f aca="false">VLOOKUP(E3551,'Esp. percorsi al 18-10-22'!C:J,8,FALSE())</f>
        <v>18.1804479632662</v>
      </c>
      <c r="P3551" s="13" t="n">
        <v>10</v>
      </c>
      <c r="Q3551" s="17" t="n">
        <f aca="false">+M3551*P3551</f>
        <v>181.804479632662</v>
      </c>
      <c r="R3551" s="17" t="n">
        <f aca="false">+N3551*P3551</f>
        <v>0</v>
      </c>
      <c r="S3551" s="17"/>
      <c r="T3551" s="18" t="n">
        <f aca="false">+L3551-K3551</f>
        <v>0.0277777777777778</v>
      </c>
      <c r="U3551" s="18" t="n">
        <f aca="false">+T3551*P3551</f>
        <v>0.277777777777778</v>
      </c>
      <c r="V3551" s="18"/>
    </row>
    <row r="3552" s="13" customFormat="true" ht="12" hidden="false" customHeight="false" outlineLevel="0" collapsed="false">
      <c r="A3552" s="12" t="n">
        <v>13929</v>
      </c>
      <c r="B3552" s="13" t="n">
        <v>40</v>
      </c>
      <c r="C3552" s="13" t="s">
        <v>718</v>
      </c>
      <c r="D3552" s="13" t="n">
        <v>2</v>
      </c>
      <c r="E3552" s="13" t="n">
        <v>14</v>
      </c>
      <c r="F3552" s="13" t="s">
        <v>725</v>
      </c>
      <c r="G3552" s="13" t="s">
        <v>28</v>
      </c>
      <c r="H3552" s="13" t="s">
        <v>25</v>
      </c>
      <c r="I3552" s="13" t="n">
        <v>1</v>
      </c>
      <c r="J3552" s="13" t="n">
        <v>13929</v>
      </c>
      <c r="K3552" s="14" t="n">
        <v>1.00694444444444</v>
      </c>
      <c r="L3552" s="15" t="n">
        <v>1.03472222222222</v>
      </c>
      <c r="M3552" s="16" t="n">
        <f aca="false">VLOOKUP(E3552,'Esp. percorsi al 18-10-22'!C:J,8,FALSE())</f>
        <v>18.1804479632662</v>
      </c>
      <c r="P3552" s="13" t="n">
        <v>52</v>
      </c>
      <c r="Q3552" s="17" t="n">
        <f aca="false">+M3552*P3552</f>
        <v>945.383294089842</v>
      </c>
      <c r="R3552" s="17" t="n">
        <f aca="false">+N3552*P3552</f>
        <v>0</v>
      </c>
      <c r="S3552" s="17"/>
      <c r="T3552" s="18" t="n">
        <f aca="false">+L3552-K3552</f>
        <v>0.0277777777777778</v>
      </c>
      <c r="U3552" s="18" t="n">
        <f aca="false">+T3552*P3552</f>
        <v>1.44444444444444</v>
      </c>
      <c r="V3552" s="18"/>
    </row>
    <row r="3553" s="13" customFormat="true" ht="12" hidden="false" customHeight="false" outlineLevel="0" collapsed="false">
      <c r="A3553" s="12" t="n">
        <v>17133</v>
      </c>
      <c r="B3553" s="13" t="n">
        <v>40</v>
      </c>
      <c r="C3553" s="13" t="s">
        <v>718</v>
      </c>
      <c r="D3553" s="13" t="n">
        <v>2</v>
      </c>
      <c r="E3553" s="13" t="n">
        <v>14</v>
      </c>
      <c r="F3553" s="13" t="s">
        <v>725</v>
      </c>
      <c r="G3553" s="13" t="s">
        <v>28</v>
      </c>
      <c r="H3553" s="13" t="s">
        <v>29</v>
      </c>
      <c r="I3553" s="13" t="n">
        <v>1</v>
      </c>
      <c r="J3553" s="13" t="n">
        <v>17133</v>
      </c>
      <c r="K3553" s="14" t="n">
        <v>1.01388888888889</v>
      </c>
      <c r="L3553" s="15" t="n">
        <v>1.04166666666667</v>
      </c>
      <c r="M3553" s="16" t="n">
        <f aca="false">VLOOKUP(E3553,'Esp. percorsi al 18-10-22'!C:J,8,FALSE())</f>
        <v>18.1804479632662</v>
      </c>
      <c r="P3553" s="13" t="n">
        <v>10</v>
      </c>
      <c r="Q3553" s="17" t="n">
        <f aca="false">+M3553*P3553</f>
        <v>181.804479632662</v>
      </c>
      <c r="R3553" s="17" t="n">
        <f aca="false">+N3553*P3553</f>
        <v>0</v>
      </c>
      <c r="S3553" s="17"/>
      <c r="T3553" s="18" t="n">
        <f aca="false">+L3553-K3553</f>
        <v>0.0277777777777778</v>
      </c>
      <c r="U3553" s="18" t="n">
        <f aca="false">+T3553*P3553</f>
        <v>0.277777777777778</v>
      </c>
      <c r="V3553" s="18"/>
    </row>
    <row r="3554" s="13" customFormat="true" ht="12" hidden="false" customHeight="false" outlineLevel="0" collapsed="false">
      <c r="A3554" s="12" t="n">
        <v>17165</v>
      </c>
      <c r="B3554" s="13" t="n">
        <v>40</v>
      </c>
      <c r="C3554" s="13" t="s">
        <v>718</v>
      </c>
      <c r="D3554" s="13" t="n">
        <v>2</v>
      </c>
      <c r="E3554" s="13" t="n">
        <v>14</v>
      </c>
      <c r="F3554" s="13" t="s">
        <v>725</v>
      </c>
      <c r="G3554" s="13" t="s">
        <v>28</v>
      </c>
      <c r="H3554" s="13" t="s">
        <v>29</v>
      </c>
      <c r="I3554" s="13" t="n">
        <v>1</v>
      </c>
      <c r="J3554" s="13" t="n">
        <v>17165</v>
      </c>
      <c r="K3554" s="14" t="n">
        <v>1.03472222222222</v>
      </c>
      <c r="L3554" s="15" t="n">
        <v>1.0625</v>
      </c>
      <c r="M3554" s="16" t="n">
        <f aca="false">VLOOKUP(E3554,'Esp. percorsi al 18-10-22'!C:J,8,FALSE())</f>
        <v>18.1804479632662</v>
      </c>
      <c r="P3554" s="13" t="n">
        <v>10</v>
      </c>
      <c r="Q3554" s="17" t="n">
        <f aca="false">+M3554*P3554</f>
        <v>181.804479632662</v>
      </c>
      <c r="R3554" s="17" t="n">
        <f aca="false">+N3554*P3554</f>
        <v>0</v>
      </c>
      <c r="S3554" s="17"/>
      <c r="T3554" s="18" t="n">
        <f aca="false">+L3554-K3554</f>
        <v>0.0277777777777778</v>
      </c>
      <c r="U3554" s="18" t="n">
        <f aca="false">+T3554*P3554</f>
        <v>0.277777777777778</v>
      </c>
      <c r="V3554" s="18"/>
    </row>
    <row r="3555" s="13" customFormat="true" ht="12" hidden="false" customHeight="false" outlineLevel="0" collapsed="false">
      <c r="A3555" s="12" t="n">
        <v>16689</v>
      </c>
      <c r="B3555" s="13" t="n">
        <v>40</v>
      </c>
      <c r="C3555" s="13" t="s">
        <v>718</v>
      </c>
      <c r="D3555" s="13" t="n">
        <v>2</v>
      </c>
      <c r="E3555" s="13" t="n">
        <v>14</v>
      </c>
      <c r="F3555" s="13" t="s">
        <v>725</v>
      </c>
      <c r="G3555" s="13" t="s">
        <v>28</v>
      </c>
      <c r="H3555" s="13" t="s">
        <v>25</v>
      </c>
      <c r="I3555" s="13" t="n">
        <v>1</v>
      </c>
      <c r="J3555" s="13" t="n">
        <v>16689</v>
      </c>
      <c r="K3555" s="14" t="n">
        <v>1.03472222222222</v>
      </c>
      <c r="L3555" s="15" t="n">
        <v>1.0625</v>
      </c>
      <c r="M3555" s="16" t="n">
        <f aca="false">VLOOKUP(E3555,'Esp. percorsi al 18-10-22'!C:J,8,FALSE())</f>
        <v>18.1804479632662</v>
      </c>
      <c r="P3555" s="13" t="n">
        <v>52</v>
      </c>
      <c r="Q3555" s="17" t="n">
        <f aca="false">+M3555*P3555</f>
        <v>945.383294089842</v>
      </c>
      <c r="R3555" s="17" t="n">
        <f aca="false">+N3555*P3555</f>
        <v>0</v>
      </c>
      <c r="S3555" s="17"/>
      <c r="T3555" s="18" t="n">
        <f aca="false">+L3555-K3555</f>
        <v>0.0277777777777778</v>
      </c>
      <c r="U3555" s="18" t="n">
        <f aca="false">+T3555*P3555</f>
        <v>1.44444444444444</v>
      </c>
      <c r="V3555" s="18"/>
    </row>
    <row r="3556" s="13" customFormat="true" ht="12" hidden="false" customHeight="false" outlineLevel="0" collapsed="false">
      <c r="A3556" s="12" t="n">
        <v>16690</v>
      </c>
      <c r="B3556" s="13" t="n">
        <v>40</v>
      </c>
      <c r="C3556" s="13" t="s">
        <v>718</v>
      </c>
      <c r="D3556" s="13" t="n">
        <v>2</v>
      </c>
      <c r="E3556" s="13" t="n">
        <v>14</v>
      </c>
      <c r="F3556" s="13" t="s">
        <v>725</v>
      </c>
      <c r="G3556" s="13" t="s">
        <v>28</v>
      </c>
      <c r="H3556" s="13" t="s">
        <v>25</v>
      </c>
      <c r="I3556" s="13" t="n">
        <v>1</v>
      </c>
      <c r="J3556" s="13" t="n">
        <v>16690</v>
      </c>
      <c r="K3556" s="14" t="n">
        <v>1.05555555555556</v>
      </c>
      <c r="L3556" s="15" t="n">
        <v>1.08333333333333</v>
      </c>
      <c r="M3556" s="16" t="n">
        <f aca="false">VLOOKUP(E3556,'Esp. percorsi al 18-10-22'!C:J,8,FALSE())</f>
        <v>18.1804479632662</v>
      </c>
      <c r="P3556" s="13" t="n">
        <v>52</v>
      </c>
      <c r="Q3556" s="17" t="n">
        <f aca="false">+M3556*P3556</f>
        <v>945.383294089842</v>
      </c>
      <c r="R3556" s="17" t="n">
        <f aca="false">+N3556*P3556</f>
        <v>0</v>
      </c>
      <c r="S3556" s="17"/>
      <c r="T3556" s="18" t="n">
        <f aca="false">+L3556-K3556</f>
        <v>0.0277777777777778</v>
      </c>
      <c r="U3556" s="18" t="n">
        <f aca="false">+T3556*P3556</f>
        <v>1.44444444444444</v>
      </c>
      <c r="V3556" s="18"/>
    </row>
    <row r="3557" s="13" customFormat="true" ht="12" hidden="false" customHeight="false" outlineLevel="0" collapsed="false">
      <c r="A3557" s="12" t="n">
        <v>14003</v>
      </c>
      <c r="B3557" s="13" t="n">
        <v>40</v>
      </c>
      <c r="C3557" s="13" t="s">
        <v>718</v>
      </c>
      <c r="D3557" s="13" t="n">
        <v>2</v>
      </c>
      <c r="E3557" s="13" t="n">
        <v>14</v>
      </c>
      <c r="F3557" s="13" t="s">
        <v>725</v>
      </c>
      <c r="G3557" s="13" t="s">
        <v>42</v>
      </c>
      <c r="H3557" s="13" t="s">
        <v>27</v>
      </c>
      <c r="I3557" s="13" t="n">
        <v>1</v>
      </c>
      <c r="J3557" s="13" t="n">
        <v>14003</v>
      </c>
      <c r="K3557" s="14" t="n">
        <v>0.40625</v>
      </c>
      <c r="L3557" s="15" t="n">
        <v>0.434027777777778</v>
      </c>
      <c r="M3557" s="16" t="n">
        <f aca="false">VLOOKUP(E3557,'Esp. percorsi al 18-10-22'!C:J,8,FALSE())</f>
        <v>18.1804479632662</v>
      </c>
      <c r="P3557" s="13" t="n">
        <v>189</v>
      </c>
      <c r="Q3557" s="17" t="n">
        <f aca="false">+M3557*P3557</f>
        <v>3436.10466505731</v>
      </c>
      <c r="R3557" s="17" t="n">
        <f aca="false">+N3557*P3557</f>
        <v>0</v>
      </c>
      <c r="S3557" s="17"/>
      <c r="T3557" s="18" t="n">
        <f aca="false">+L3557-K3557</f>
        <v>0.0277777777777778</v>
      </c>
      <c r="U3557" s="18" t="n">
        <f aca="false">+T3557*P3557</f>
        <v>5.25</v>
      </c>
      <c r="V3557" s="18"/>
    </row>
    <row r="3558" s="13" customFormat="true" ht="12" hidden="false" customHeight="false" outlineLevel="0" collapsed="false">
      <c r="A3558" s="12" t="n">
        <v>9431</v>
      </c>
      <c r="B3558" s="13" t="n">
        <v>40</v>
      </c>
      <c r="C3558" s="13" t="s">
        <v>718</v>
      </c>
      <c r="D3558" s="13" t="n">
        <v>2</v>
      </c>
      <c r="E3558" s="13" t="n">
        <v>14</v>
      </c>
      <c r="F3558" s="13" t="s">
        <v>725</v>
      </c>
      <c r="G3558" s="13" t="s">
        <v>28</v>
      </c>
      <c r="H3558" s="13" t="s">
        <v>25</v>
      </c>
      <c r="I3558" s="13" t="n">
        <v>1</v>
      </c>
      <c r="J3558" s="13" t="n">
        <v>5228</v>
      </c>
      <c r="K3558" s="14" t="n">
        <v>0.440972222222222</v>
      </c>
      <c r="L3558" s="15" t="n">
        <v>0.46875</v>
      </c>
      <c r="M3558" s="16" t="n">
        <f aca="false">VLOOKUP(E3558,'Esp. percorsi al 18-10-22'!C:J,8,FALSE())</f>
        <v>18.1804479632662</v>
      </c>
      <c r="P3558" s="13" t="n">
        <v>52</v>
      </c>
      <c r="Q3558" s="17" t="n">
        <f aca="false">+M3558*P3558</f>
        <v>945.383294089842</v>
      </c>
      <c r="R3558" s="17" t="n">
        <f aca="false">+N3558*P3558</f>
        <v>0</v>
      </c>
      <c r="S3558" s="17"/>
      <c r="T3558" s="18" t="n">
        <f aca="false">+L3558-K3558</f>
        <v>0.0277777777777778</v>
      </c>
      <c r="U3558" s="18" t="n">
        <f aca="false">+T3558*P3558</f>
        <v>1.44444444444444</v>
      </c>
      <c r="V3558" s="18"/>
    </row>
    <row r="3559" s="13" customFormat="true" ht="12" hidden="false" customHeight="false" outlineLevel="0" collapsed="false">
      <c r="A3559" s="12" t="n">
        <v>9415</v>
      </c>
      <c r="B3559" s="13" t="n">
        <v>40</v>
      </c>
      <c r="C3559" s="13" t="s">
        <v>718</v>
      </c>
      <c r="D3559" s="13" t="n">
        <v>2</v>
      </c>
      <c r="E3559" s="13" t="n">
        <v>14</v>
      </c>
      <c r="F3559" s="13" t="s">
        <v>725</v>
      </c>
      <c r="G3559" s="13" t="s">
        <v>26</v>
      </c>
      <c r="H3559" s="13" t="s">
        <v>30</v>
      </c>
      <c r="I3559" s="13" t="n">
        <v>1</v>
      </c>
      <c r="J3559" s="13" t="n">
        <v>4739</v>
      </c>
      <c r="K3559" s="14" t="n">
        <v>0.541666666666667</v>
      </c>
      <c r="L3559" s="15" t="n">
        <v>0.569444444444444</v>
      </c>
      <c r="M3559" s="16" t="n">
        <f aca="false">VLOOKUP(E3559,'Esp. percorsi al 18-10-22'!C:J,8,FALSE())</f>
        <v>18.1804479632662</v>
      </c>
      <c r="P3559" s="13" t="n">
        <v>5</v>
      </c>
      <c r="Q3559" s="17" t="n">
        <f aca="false">+M3559*P3559</f>
        <v>90.902239816331</v>
      </c>
      <c r="R3559" s="17" t="n">
        <f aca="false">+N3559*P3559</f>
        <v>0</v>
      </c>
      <c r="S3559" s="17"/>
      <c r="T3559" s="18" t="n">
        <f aca="false">+L3559-K3559</f>
        <v>0.0277777777777778</v>
      </c>
      <c r="U3559" s="18" t="n">
        <f aca="false">+T3559*P3559</f>
        <v>0.138888888888889</v>
      </c>
      <c r="V3559" s="18"/>
    </row>
    <row r="3560" s="13" customFormat="true" ht="12" hidden="false" customHeight="false" outlineLevel="0" collapsed="false">
      <c r="A3560" s="12" t="n">
        <v>17654</v>
      </c>
      <c r="B3560" s="13" t="n">
        <v>40</v>
      </c>
      <c r="C3560" s="13" t="s">
        <v>718</v>
      </c>
      <c r="D3560" s="13" t="n">
        <v>2</v>
      </c>
      <c r="E3560" s="13" t="n">
        <v>14</v>
      </c>
      <c r="F3560" s="13" t="s">
        <v>725</v>
      </c>
      <c r="G3560" s="13" t="s">
        <v>26</v>
      </c>
      <c r="H3560" s="13" t="s">
        <v>25</v>
      </c>
      <c r="I3560" s="13" t="n">
        <v>1</v>
      </c>
      <c r="J3560" s="13" t="n">
        <v>5666</v>
      </c>
      <c r="K3560" s="14" t="n">
        <v>0.822916666666667</v>
      </c>
      <c r="L3560" s="15" t="n">
        <v>0.850694444444444</v>
      </c>
      <c r="M3560" s="16" t="n">
        <f aca="false">VLOOKUP(E3560,'Esp. percorsi al 18-10-22'!C:J,8,FALSE())</f>
        <v>18.1804479632662</v>
      </c>
      <c r="P3560" s="13" t="n">
        <v>251</v>
      </c>
      <c r="Q3560" s="17" t="n">
        <f aca="false">+M3560*P3560</f>
        <v>4563.29243877982</v>
      </c>
      <c r="R3560" s="17" t="n">
        <f aca="false">+N3560*P3560</f>
        <v>0</v>
      </c>
      <c r="S3560" s="17"/>
      <c r="T3560" s="18" t="n">
        <f aca="false">+L3560-K3560</f>
        <v>0.0277777777777778</v>
      </c>
      <c r="U3560" s="18" t="n">
        <f aca="false">+T3560*P3560</f>
        <v>6.97222222222222</v>
      </c>
      <c r="V3560" s="18"/>
    </row>
    <row r="3561" s="13" customFormat="true" ht="12" hidden="false" customHeight="false" outlineLevel="0" collapsed="false">
      <c r="A3561" s="12" t="n">
        <v>17152</v>
      </c>
      <c r="B3561" s="13" t="n">
        <v>40</v>
      </c>
      <c r="C3561" s="13" t="s">
        <v>718</v>
      </c>
      <c r="D3561" s="13" t="n">
        <v>2</v>
      </c>
      <c r="E3561" s="13" t="n">
        <v>14</v>
      </c>
      <c r="F3561" s="13" t="s">
        <v>725</v>
      </c>
      <c r="G3561" s="13" t="s">
        <v>28</v>
      </c>
      <c r="H3561" s="13" t="s">
        <v>29</v>
      </c>
      <c r="I3561" s="13" t="n">
        <v>1</v>
      </c>
      <c r="J3561" s="13" t="n">
        <v>17152</v>
      </c>
      <c r="K3561" s="14" t="n">
        <v>0.875</v>
      </c>
      <c r="L3561" s="15" t="n">
        <v>0.902777777777778</v>
      </c>
      <c r="M3561" s="16" t="n">
        <f aca="false">VLOOKUP(E3561,'Esp. percorsi al 18-10-22'!C:J,8,FALSE())</f>
        <v>18.1804479632662</v>
      </c>
      <c r="P3561" s="13" t="n">
        <v>10</v>
      </c>
      <c r="Q3561" s="17" t="n">
        <f aca="false">+M3561*P3561</f>
        <v>181.804479632662</v>
      </c>
      <c r="R3561" s="17" t="n">
        <f aca="false">+N3561*P3561</f>
        <v>0</v>
      </c>
      <c r="S3561" s="17"/>
      <c r="T3561" s="18" t="n">
        <f aca="false">+L3561-K3561</f>
        <v>0.0277777777777778</v>
      </c>
      <c r="U3561" s="18" t="n">
        <f aca="false">+T3561*P3561</f>
        <v>0.277777777777778</v>
      </c>
      <c r="V3561" s="18"/>
    </row>
    <row r="3562" s="13" customFormat="true" ht="12" hidden="false" customHeight="false" outlineLevel="0" collapsed="false">
      <c r="A3562" s="12" t="n">
        <v>9337</v>
      </c>
      <c r="B3562" s="13" t="n">
        <v>40</v>
      </c>
      <c r="C3562" s="13" t="s">
        <v>718</v>
      </c>
      <c r="D3562" s="13" t="n">
        <v>2</v>
      </c>
      <c r="E3562" s="13" t="n">
        <v>14</v>
      </c>
      <c r="F3562" s="13" t="s">
        <v>725</v>
      </c>
      <c r="G3562" s="13" t="s">
        <v>26</v>
      </c>
      <c r="H3562" s="13" t="s">
        <v>29</v>
      </c>
      <c r="I3562" s="13" t="n">
        <v>1</v>
      </c>
      <c r="J3562" s="13" t="n">
        <v>2908</v>
      </c>
      <c r="K3562" s="14" t="n">
        <v>0.895833333333333</v>
      </c>
      <c r="L3562" s="15" t="n">
        <v>0.923611111111111</v>
      </c>
      <c r="M3562" s="16" t="n">
        <f aca="false">VLOOKUP(E3562,'Esp. percorsi al 18-10-22'!C:J,8,FALSE())</f>
        <v>18.1804479632662</v>
      </c>
      <c r="P3562" s="13" t="n">
        <v>47</v>
      </c>
      <c r="Q3562" s="17" t="n">
        <f aca="false">+M3562*P3562</f>
        <v>854.481054273511</v>
      </c>
      <c r="R3562" s="17" t="n">
        <f aca="false">+N3562*P3562</f>
        <v>0</v>
      </c>
      <c r="S3562" s="17"/>
      <c r="T3562" s="18" t="n">
        <f aca="false">+L3562-K3562</f>
        <v>0.0277777777777778</v>
      </c>
      <c r="U3562" s="18" t="n">
        <f aca="false">+T3562*P3562</f>
        <v>1.30555555555556</v>
      </c>
      <c r="V3562" s="18"/>
    </row>
    <row r="3563" s="13" customFormat="true" ht="12" hidden="false" customHeight="false" outlineLevel="0" collapsed="false">
      <c r="A3563" s="12" t="n">
        <v>16680</v>
      </c>
      <c r="B3563" s="13" t="n">
        <v>40</v>
      </c>
      <c r="C3563" s="13" t="s">
        <v>718</v>
      </c>
      <c r="D3563" s="13" t="n">
        <v>2</v>
      </c>
      <c r="E3563" s="13" t="n">
        <v>14</v>
      </c>
      <c r="F3563" s="13" t="s">
        <v>725</v>
      </c>
      <c r="G3563" s="13" t="s">
        <v>28</v>
      </c>
      <c r="H3563" s="13" t="s">
        <v>25</v>
      </c>
      <c r="I3563" s="13" t="n">
        <v>1</v>
      </c>
      <c r="J3563" s="13" t="n">
        <v>16680</v>
      </c>
      <c r="K3563" s="14" t="n">
        <v>0.920138888888889</v>
      </c>
      <c r="L3563" s="15" t="n">
        <v>0.947916666666667</v>
      </c>
      <c r="M3563" s="16" t="n">
        <f aca="false">VLOOKUP(E3563,'Esp. percorsi al 18-10-22'!C:J,8,FALSE())</f>
        <v>18.1804479632662</v>
      </c>
      <c r="P3563" s="13" t="n">
        <v>52</v>
      </c>
      <c r="Q3563" s="17" t="n">
        <f aca="false">+M3563*P3563</f>
        <v>945.383294089842</v>
      </c>
      <c r="R3563" s="17" t="n">
        <f aca="false">+N3563*P3563</f>
        <v>0</v>
      </c>
      <c r="S3563" s="17"/>
      <c r="T3563" s="18" t="n">
        <f aca="false">+L3563-K3563</f>
        <v>0.0277777777777778</v>
      </c>
      <c r="U3563" s="18" t="n">
        <f aca="false">+T3563*P3563</f>
        <v>1.44444444444444</v>
      </c>
      <c r="V3563" s="18"/>
    </row>
    <row r="3564" s="13" customFormat="true" ht="12" hidden="false" customHeight="false" outlineLevel="0" collapsed="false">
      <c r="A3564" s="12" t="n">
        <v>18396</v>
      </c>
      <c r="B3564" s="13" t="n">
        <v>40</v>
      </c>
      <c r="C3564" s="13" t="s">
        <v>718</v>
      </c>
      <c r="D3564" s="13" t="n">
        <v>2</v>
      </c>
      <c r="E3564" s="13" t="n">
        <v>14</v>
      </c>
      <c r="F3564" s="13" t="s">
        <v>725</v>
      </c>
      <c r="G3564" s="13" t="s">
        <v>28</v>
      </c>
      <c r="H3564" s="13" t="s">
        <v>29</v>
      </c>
      <c r="I3564" s="13" t="n">
        <v>1</v>
      </c>
      <c r="J3564" s="13" t="n">
        <v>18396</v>
      </c>
      <c r="K3564" s="14" t="n">
        <v>0.923611111111111</v>
      </c>
      <c r="L3564" s="15" t="n">
        <v>0.951388888888889</v>
      </c>
      <c r="M3564" s="16" t="n">
        <f aca="false">VLOOKUP(E3564,'Esp. percorsi al 18-10-22'!C:J,8,FALSE())</f>
        <v>18.1804479632662</v>
      </c>
      <c r="P3564" s="13" t="n">
        <v>10</v>
      </c>
      <c r="Q3564" s="17" t="n">
        <f aca="false">+M3564*P3564</f>
        <v>181.804479632662</v>
      </c>
      <c r="R3564" s="17" t="n">
        <f aca="false">+N3564*P3564</f>
        <v>0</v>
      </c>
      <c r="S3564" s="17"/>
      <c r="T3564" s="18" t="n">
        <f aca="false">+L3564-K3564</f>
        <v>0.0277777777777778</v>
      </c>
      <c r="U3564" s="18" t="n">
        <f aca="false">+T3564*P3564</f>
        <v>0.277777777777778</v>
      </c>
      <c r="V3564" s="18"/>
    </row>
    <row r="3565" s="13" customFormat="true" ht="12" hidden="false" customHeight="false" outlineLevel="0" collapsed="false">
      <c r="A3565" s="12" t="n">
        <v>9361</v>
      </c>
      <c r="B3565" s="13" t="n">
        <v>40</v>
      </c>
      <c r="C3565" s="13" t="s">
        <v>718</v>
      </c>
      <c r="D3565" s="13" t="n">
        <v>2</v>
      </c>
      <c r="E3565" s="13" t="n">
        <v>14</v>
      </c>
      <c r="F3565" s="13" t="s">
        <v>725</v>
      </c>
      <c r="G3565" s="13" t="s">
        <v>26</v>
      </c>
      <c r="H3565" s="13" t="s">
        <v>29</v>
      </c>
      <c r="I3565" s="13" t="n">
        <v>1</v>
      </c>
      <c r="J3565" s="13" t="n">
        <v>2914</v>
      </c>
      <c r="K3565" s="14" t="n">
        <v>0.9375</v>
      </c>
      <c r="L3565" s="15" t="n">
        <v>0.965277777777778</v>
      </c>
      <c r="M3565" s="16" t="n">
        <f aca="false">VLOOKUP(E3565,'Esp. percorsi al 18-10-22'!C:J,8,FALSE())</f>
        <v>18.1804479632662</v>
      </c>
      <c r="P3565" s="13" t="n">
        <v>47</v>
      </c>
      <c r="Q3565" s="17" t="n">
        <f aca="false">+M3565*P3565</f>
        <v>854.481054273511</v>
      </c>
      <c r="R3565" s="17" t="n">
        <f aca="false">+N3565*P3565</f>
        <v>0</v>
      </c>
      <c r="S3565" s="17"/>
      <c r="T3565" s="18" t="n">
        <f aca="false">+L3565-K3565</f>
        <v>0.0277777777777778</v>
      </c>
      <c r="U3565" s="18" t="n">
        <f aca="false">+T3565*P3565</f>
        <v>1.30555555555556</v>
      </c>
      <c r="V3565" s="18"/>
    </row>
    <row r="3566" s="13" customFormat="true" ht="12" hidden="false" customHeight="false" outlineLevel="0" collapsed="false">
      <c r="A3566" s="12" t="n">
        <v>16683</v>
      </c>
      <c r="B3566" s="13" t="n">
        <v>40</v>
      </c>
      <c r="C3566" s="13" t="s">
        <v>718</v>
      </c>
      <c r="D3566" s="13" t="n">
        <v>2</v>
      </c>
      <c r="E3566" s="13" t="n">
        <v>14</v>
      </c>
      <c r="F3566" s="13" t="s">
        <v>725</v>
      </c>
      <c r="G3566" s="13" t="s">
        <v>28</v>
      </c>
      <c r="H3566" s="13" t="s">
        <v>25</v>
      </c>
      <c r="I3566" s="13" t="n">
        <v>1</v>
      </c>
      <c r="J3566" s="13" t="n">
        <v>16683</v>
      </c>
      <c r="K3566" s="14" t="n">
        <v>0.961805555555555</v>
      </c>
      <c r="L3566" s="15" t="n">
        <v>0.989583333333333</v>
      </c>
      <c r="M3566" s="16" t="n">
        <f aca="false">VLOOKUP(E3566,'Esp. percorsi al 18-10-22'!C:J,8,FALSE())</f>
        <v>18.1804479632662</v>
      </c>
      <c r="P3566" s="13" t="n">
        <v>52</v>
      </c>
      <c r="Q3566" s="17" t="n">
        <f aca="false">+M3566*P3566</f>
        <v>945.383294089842</v>
      </c>
      <c r="R3566" s="17" t="n">
        <f aca="false">+N3566*P3566</f>
        <v>0</v>
      </c>
      <c r="S3566" s="17"/>
      <c r="T3566" s="18" t="n">
        <f aca="false">+L3566-K3566</f>
        <v>0.0277777777777778</v>
      </c>
      <c r="U3566" s="18" t="n">
        <f aca="false">+T3566*P3566</f>
        <v>1.44444444444444</v>
      </c>
      <c r="V3566" s="18"/>
    </row>
    <row r="3567" s="13" customFormat="true" ht="12" hidden="false" customHeight="false" outlineLevel="0" collapsed="false">
      <c r="A3567" s="12" t="n">
        <v>17148</v>
      </c>
      <c r="B3567" s="13" t="n">
        <v>40</v>
      </c>
      <c r="C3567" s="13" t="s">
        <v>718</v>
      </c>
      <c r="D3567" s="13" t="n">
        <v>2</v>
      </c>
      <c r="E3567" s="13" t="n">
        <v>14</v>
      </c>
      <c r="F3567" s="13" t="s">
        <v>725</v>
      </c>
      <c r="G3567" s="13" t="s">
        <v>28</v>
      </c>
      <c r="H3567" s="13" t="s">
        <v>29</v>
      </c>
      <c r="I3567" s="13" t="n">
        <v>1</v>
      </c>
      <c r="J3567" s="13" t="n">
        <v>17148</v>
      </c>
      <c r="K3567" s="14" t="n">
        <v>0.961805555555555</v>
      </c>
      <c r="L3567" s="15" t="n">
        <v>0.989583333333333</v>
      </c>
      <c r="M3567" s="16" t="n">
        <f aca="false">VLOOKUP(E3567,'Esp. percorsi al 18-10-22'!C:J,8,FALSE())</f>
        <v>18.1804479632662</v>
      </c>
      <c r="P3567" s="13" t="n">
        <v>10</v>
      </c>
      <c r="Q3567" s="17" t="n">
        <f aca="false">+M3567*P3567</f>
        <v>181.804479632662</v>
      </c>
      <c r="R3567" s="17" t="n">
        <f aca="false">+N3567*P3567</f>
        <v>0</v>
      </c>
      <c r="S3567" s="17"/>
      <c r="T3567" s="18" t="n">
        <f aca="false">+L3567-K3567</f>
        <v>0.0277777777777778</v>
      </c>
      <c r="U3567" s="18" t="n">
        <f aca="false">+T3567*P3567</f>
        <v>0.277777777777778</v>
      </c>
      <c r="V3567" s="18"/>
    </row>
    <row r="3568" s="13" customFormat="true" ht="12" hidden="false" customHeight="false" outlineLevel="0" collapsed="false">
      <c r="A3568" s="12" t="n">
        <v>17500</v>
      </c>
      <c r="B3568" s="13" t="n">
        <v>40</v>
      </c>
      <c r="C3568" s="13" t="s">
        <v>718</v>
      </c>
      <c r="D3568" s="13" t="n">
        <v>1</v>
      </c>
      <c r="E3568" s="13" t="n">
        <v>22</v>
      </c>
      <c r="F3568" s="13" t="s">
        <v>726</v>
      </c>
      <c r="G3568" s="13" t="s">
        <v>26</v>
      </c>
      <c r="H3568" s="13" t="s">
        <v>25</v>
      </c>
      <c r="I3568" s="13" t="n">
        <v>1</v>
      </c>
      <c r="J3568" s="13" t="n">
        <v>2686</v>
      </c>
      <c r="K3568" s="14" t="n">
        <v>0.51875</v>
      </c>
      <c r="L3568" s="15" t="n">
        <v>0.579861111111111</v>
      </c>
      <c r="M3568" s="16" t="n">
        <f aca="false">VLOOKUP(E3568,'Esp. percorsi al 18-10-22'!C:J,8,FALSE())</f>
        <v>39.6582831178421</v>
      </c>
      <c r="P3568" s="13" t="n">
        <v>251</v>
      </c>
      <c r="Q3568" s="17" t="n">
        <f aca="false">+M3568*P3568</f>
        <v>9954.22906257837</v>
      </c>
      <c r="R3568" s="17" t="n">
        <f aca="false">+N3568*P3568</f>
        <v>0</v>
      </c>
      <c r="S3568" s="17"/>
      <c r="T3568" s="18" t="n">
        <f aca="false">+L3568-K3568</f>
        <v>0.0611111111111111</v>
      </c>
      <c r="U3568" s="18" t="n">
        <f aca="false">+T3568*P3568</f>
        <v>15.3388888888889</v>
      </c>
      <c r="V3568" s="18"/>
    </row>
    <row r="3569" s="13" customFormat="true" ht="12" hidden="false" customHeight="false" outlineLevel="0" collapsed="false">
      <c r="A3569" s="12" t="n">
        <v>17664</v>
      </c>
      <c r="B3569" s="13" t="n">
        <v>40</v>
      </c>
      <c r="C3569" s="13" t="s">
        <v>718</v>
      </c>
      <c r="D3569" s="13" t="n">
        <v>1</v>
      </c>
      <c r="E3569" s="13" t="n">
        <v>22</v>
      </c>
      <c r="F3569" s="13" t="s">
        <v>726</v>
      </c>
      <c r="G3569" s="13" t="s">
        <v>26</v>
      </c>
      <c r="H3569" s="13" t="s">
        <v>25</v>
      </c>
      <c r="I3569" s="13" t="n">
        <v>1</v>
      </c>
      <c r="J3569" s="13" t="n">
        <v>17664</v>
      </c>
      <c r="K3569" s="14" t="n">
        <v>0.543055555555555</v>
      </c>
      <c r="L3569" s="15" t="n">
        <v>0.604166666666667</v>
      </c>
      <c r="M3569" s="16" t="n">
        <f aca="false">VLOOKUP(E3569,'Esp. percorsi al 18-10-22'!C:J,8,FALSE())</f>
        <v>39.6582831178421</v>
      </c>
      <c r="P3569" s="13" t="n">
        <v>251</v>
      </c>
      <c r="Q3569" s="17" t="n">
        <f aca="false">+M3569*P3569</f>
        <v>9954.22906257837</v>
      </c>
      <c r="R3569" s="17" t="n">
        <f aca="false">+N3569*P3569</f>
        <v>0</v>
      </c>
      <c r="S3569" s="17"/>
      <c r="T3569" s="18" t="n">
        <f aca="false">+L3569-K3569</f>
        <v>0.0611111111111111</v>
      </c>
      <c r="U3569" s="18" t="n">
        <f aca="false">+T3569*P3569</f>
        <v>15.3388888888889</v>
      </c>
      <c r="V3569" s="18"/>
    </row>
    <row r="3570" s="13" customFormat="true" ht="12" hidden="false" customHeight="false" outlineLevel="0" collapsed="false">
      <c r="A3570" s="12" t="n">
        <v>17871</v>
      </c>
      <c r="B3570" s="13" t="n">
        <v>40</v>
      </c>
      <c r="C3570" s="13" t="s">
        <v>718</v>
      </c>
      <c r="D3570" s="13" t="n">
        <v>1</v>
      </c>
      <c r="E3570" s="13" t="n">
        <v>22</v>
      </c>
      <c r="F3570" s="13" t="s">
        <v>726</v>
      </c>
      <c r="G3570" s="13" t="s">
        <v>26</v>
      </c>
      <c r="H3570" s="13" t="s">
        <v>25</v>
      </c>
      <c r="I3570" s="13" t="n">
        <v>1</v>
      </c>
      <c r="J3570" s="13" t="n">
        <v>2689</v>
      </c>
      <c r="K3570" s="14" t="n">
        <v>0.577777777777778</v>
      </c>
      <c r="L3570" s="15" t="n">
        <v>0.638888888888889</v>
      </c>
      <c r="M3570" s="16" t="n">
        <f aca="false">VLOOKUP(E3570,'Esp. percorsi al 18-10-22'!C:J,8,FALSE())</f>
        <v>39.6582831178421</v>
      </c>
      <c r="P3570" s="13" t="n">
        <v>251</v>
      </c>
      <c r="Q3570" s="17" t="n">
        <f aca="false">+M3570*P3570</f>
        <v>9954.22906257837</v>
      </c>
      <c r="R3570" s="17" t="n">
        <f aca="false">+N3570*P3570</f>
        <v>0</v>
      </c>
      <c r="S3570" s="17"/>
      <c r="T3570" s="18" t="n">
        <f aca="false">+L3570-K3570</f>
        <v>0.0611111111111111</v>
      </c>
      <c r="U3570" s="18" t="n">
        <f aca="false">+T3570*P3570</f>
        <v>15.3388888888889</v>
      </c>
      <c r="V3570" s="18"/>
    </row>
    <row r="3571" s="13" customFormat="true" ht="12" hidden="false" customHeight="false" outlineLevel="0" collapsed="false">
      <c r="A3571" s="12" t="n">
        <v>9315</v>
      </c>
      <c r="B3571" s="13" t="n">
        <v>40</v>
      </c>
      <c r="C3571" s="13" t="s">
        <v>718</v>
      </c>
      <c r="D3571" s="13" t="n">
        <v>1</v>
      </c>
      <c r="E3571" s="13" t="n">
        <v>22</v>
      </c>
      <c r="F3571" s="13" t="s">
        <v>726</v>
      </c>
      <c r="G3571" s="13" t="s">
        <v>26</v>
      </c>
      <c r="H3571" s="13" t="s">
        <v>25</v>
      </c>
      <c r="I3571" s="13" t="n">
        <v>1</v>
      </c>
      <c r="J3571" s="13" t="n">
        <v>2691</v>
      </c>
      <c r="K3571" s="14" t="n">
        <v>0.595138888888889</v>
      </c>
      <c r="L3571" s="15" t="n">
        <v>0.65625</v>
      </c>
      <c r="M3571" s="16" t="n">
        <f aca="false">VLOOKUP(E3571,'Esp. percorsi al 18-10-22'!C:J,8,FALSE())</f>
        <v>39.6582831178421</v>
      </c>
      <c r="P3571" s="13" t="n">
        <v>251</v>
      </c>
      <c r="Q3571" s="17" t="n">
        <f aca="false">+M3571*P3571</f>
        <v>9954.22906257837</v>
      </c>
      <c r="R3571" s="17" t="n">
        <f aca="false">+N3571*P3571</f>
        <v>0</v>
      </c>
      <c r="S3571" s="17"/>
      <c r="T3571" s="18" t="n">
        <f aca="false">+L3571-K3571</f>
        <v>0.0611111111111111</v>
      </c>
      <c r="U3571" s="18" t="n">
        <f aca="false">+T3571*P3571</f>
        <v>15.3388888888889</v>
      </c>
      <c r="V3571" s="18"/>
    </row>
    <row r="3572" s="13" customFormat="true" ht="12" hidden="false" customHeight="false" outlineLevel="0" collapsed="false">
      <c r="A3572" s="12" t="n">
        <v>17209</v>
      </c>
      <c r="B3572" s="13" t="n">
        <v>40</v>
      </c>
      <c r="C3572" s="13" t="s">
        <v>718</v>
      </c>
      <c r="D3572" s="13" t="n">
        <v>1</v>
      </c>
      <c r="E3572" s="13" t="n">
        <v>23</v>
      </c>
      <c r="F3572" s="13" t="s">
        <v>727</v>
      </c>
      <c r="G3572" s="13" t="s">
        <v>28</v>
      </c>
      <c r="H3572" s="13" t="s">
        <v>29</v>
      </c>
      <c r="I3572" s="13" t="n">
        <v>1</v>
      </c>
      <c r="J3572" s="13" t="n">
        <v>17209</v>
      </c>
      <c r="K3572" s="14" t="n">
        <v>1.00138888888889</v>
      </c>
      <c r="L3572" s="15" t="n">
        <v>1.05555555555556</v>
      </c>
      <c r="M3572" s="16" t="n">
        <f aca="false">VLOOKUP(E3572,'Esp. percorsi al 18-10-22'!C:J,8,FALSE())</f>
        <v>37.1247103169748</v>
      </c>
      <c r="P3572" s="13" t="n">
        <v>10</v>
      </c>
      <c r="Q3572" s="17" t="n">
        <f aca="false">+M3572*P3572</f>
        <v>371.247103169748</v>
      </c>
      <c r="R3572" s="17" t="n">
        <f aca="false">+N3572*P3572</f>
        <v>0</v>
      </c>
      <c r="S3572" s="17"/>
      <c r="T3572" s="18" t="n">
        <f aca="false">+L3572-K3572</f>
        <v>0.0541666666666667</v>
      </c>
      <c r="U3572" s="18" t="n">
        <f aca="false">+T3572*P3572</f>
        <v>0.541666666666667</v>
      </c>
      <c r="V3572" s="18"/>
    </row>
    <row r="3573" s="13" customFormat="true" ht="12" hidden="false" customHeight="false" outlineLevel="0" collapsed="false">
      <c r="A3573" s="12" t="n">
        <v>16726</v>
      </c>
      <c r="B3573" s="13" t="n">
        <v>40</v>
      </c>
      <c r="C3573" s="13" t="s">
        <v>718</v>
      </c>
      <c r="D3573" s="13" t="n">
        <v>1</v>
      </c>
      <c r="E3573" s="13" t="n">
        <v>23</v>
      </c>
      <c r="F3573" s="13" t="s">
        <v>727</v>
      </c>
      <c r="G3573" s="13" t="s">
        <v>28</v>
      </c>
      <c r="H3573" s="13" t="s">
        <v>25</v>
      </c>
      <c r="I3573" s="13" t="n">
        <v>1</v>
      </c>
      <c r="J3573" s="13" t="n">
        <v>16726</v>
      </c>
      <c r="K3573" s="14" t="n">
        <v>1.00138888888889</v>
      </c>
      <c r="L3573" s="15" t="n">
        <v>1.05555555555556</v>
      </c>
      <c r="M3573" s="16" t="n">
        <f aca="false">VLOOKUP(E3573,'Esp. percorsi al 18-10-22'!C:J,8,FALSE())</f>
        <v>37.1247103169748</v>
      </c>
      <c r="P3573" s="13" t="n">
        <v>52</v>
      </c>
      <c r="Q3573" s="17" t="n">
        <f aca="false">+M3573*P3573</f>
        <v>1930.48493648269</v>
      </c>
      <c r="R3573" s="17" t="n">
        <f aca="false">+N3573*P3573</f>
        <v>0</v>
      </c>
      <c r="S3573" s="17"/>
      <c r="T3573" s="18" t="n">
        <f aca="false">+L3573-K3573</f>
        <v>0.0541666666666667</v>
      </c>
      <c r="U3573" s="18" t="n">
        <f aca="false">+T3573*P3573</f>
        <v>2.81666666666667</v>
      </c>
      <c r="V3573" s="18"/>
    </row>
    <row r="3574" s="13" customFormat="true" ht="12" hidden="false" customHeight="false" outlineLevel="0" collapsed="false">
      <c r="A3574" s="12" t="n">
        <v>9310</v>
      </c>
      <c r="B3574" s="13" t="n">
        <v>40</v>
      </c>
      <c r="C3574" s="13" t="s">
        <v>718</v>
      </c>
      <c r="D3574" s="13" t="n">
        <v>1</v>
      </c>
      <c r="E3574" s="13" t="n">
        <v>23</v>
      </c>
      <c r="F3574" s="13" t="s">
        <v>727</v>
      </c>
      <c r="G3574" s="13" t="s">
        <v>26</v>
      </c>
      <c r="H3574" s="13" t="s">
        <v>25</v>
      </c>
      <c r="I3574" s="13" t="n">
        <v>1</v>
      </c>
      <c r="J3574" s="13" t="n">
        <v>2671</v>
      </c>
      <c r="K3574" s="14" t="n">
        <v>0.258333333333333</v>
      </c>
      <c r="L3574" s="15" t="n">
        <v>0.3125</v>
      </c>
      <c r="M3574" s="16" t="n">
        <f aca="false">VLOOKUP(E3574,'Esp. percorsi al 18-10-22'!C:J,8,FALSE())</f>
        <v>37.1247103169748</v>
      </c>
      <c r="P3574" s="13" t="n">
        <v>251</v>
      </c>
      <c r="Q3574" s="17" t="n">
        <f aca="false">+M3574*P3574</f>
        <v>9318.30228956067</v>
      </c>
      <c r="R3574" s="17" t="n">
        <f aca="false">+N3574*P3574</f>
        <v>0</v>
      </c>
      <c r="S3574" s="17"/>
      <c r="T3574" s="18" t="n">
        <f aca="false">+L3574-K3574</f>
        <v>0.0541666666666667</v>
      </c>
      <c r="U3574" s="18" t="n">
        <f aca="false">+T3574*P3574</f>
        <v>13.5958333333333</v>
      </c>
      <c r="V3574" s="18"/>
    </row>
    <row r="3575" s="13" customFormat="true" ht="12" hidden="false" customHeight="false" outlineLevel="0" collapsed="false">
      <c r="A3575" s="12" t="n">
        <v>9545</v>
      </c>
      <c r="B3575" s="13" t="n">
        <v>40</v>
      </c>
      <c r="C3575" s="13" t="s">
        <v>718</v>
      </c>
      <c r="D3575" s="13" t="n">
        <v>1</v>
      </c>
      <c r="E3575" s="13" t="n">
        <v>23</v>
      </c>
      <c r="F3575" s="13" t="s">
        <v>727</v>
      </c>
      <c r="G3575" s="13" t="s">
        <v>24</v>
      </c>
      <c r="H3575" s="13" t="s">
        <v>29</v>
      </c>
      <c r="I3575" s="13" t="n">
        <v>1</v>
      </c>
      <c r="J3575" s="13" t="n">
        <v>5432</v>
      </c>
      <c r="K3575" s="14" t="n">
        <v>0.275694444444444</v>
      </c>
      <c r="L3575" s="15" t="n">
        <v>0.329861111111111</v>
      </c>
      <c r="M3575" s="16" t="n">
        <f aca="false">VLOOKUP(E3575,'Esp. percorsi al 18-10-22'!C:J,8,FALSE())</f>
        <v>37.1247103169748</v>
      </c>
      <c r="P3575" s="13" t="n">
        <v>57</v>
      </c>
      <c r="Q3575" s="17" t="n">
        <f aca="false">+M3575*P3575</f>
        <v>2116.10848806756</v>
      </c>
      <c r="R3575" s="17" t="n">
        <f aca="false">+N3575*P3575</f>
        <v>0</v>
      </c>
      <c r="S3575" s="17"/>
      <c r="T3575" s="18" t="n">
        <f aca="false">+L3575-K3575</f>
        <v>0.0541666666666667</v>
      </c>
      <c r="U3575" s="18" t="n">
        <f aca="false">+T3575*P3575</f>
        <v>3.0875</v>
      </c>
      <c r="V3575" s="18"/>
    </row>
    <row r="3576" s="13" customFormat="true" ht="12" hidden="false" customHeight="false" outlineLevel="0" collapsed="false">
      <c r="A3576" s="12" t="n">
        <v>9311</v>
      </c>
      <c r="B3576" s="13" t="n">
        <v>40</v>
      </c>
      <c r="C3576" s="13" t="s">
        <v>718</v>
      </c>
      <c r="D3576" s="13" t="n">
        <v>1</v>
      </c>
      <c r="E3576" s="13" t="n">
        <v>23</v>
      </c>
      <c r="F3576" s="13" t="s">
        <v>727</v>
      </c>
      <c r="G3576" s="13" t="s">
        <v>26</v>
      </c>
      <c r="H3576" s="13" t="s">
        <v>25</v>
      </c>
      <c r="I3576" s="13" t="n">
        <v>1</v>
      </c>
      <c r="J3576" s="13" t="n">
        <v>2673</v>
      </c>
      <c r="K3576" s="14" t="n">
        <v>0.289583333333333</v>
      </c>
      <c r="L3576" s="15" t="n">
        <v>0.34375</v>
      </c>
      <c r="M3576" s="16" t="n">
        <f aca="false">VLOOKUP(E3576,'Esp. percorsi al 18-10-22'!C:J,8,FALSE())</f>
        <v>37.1247103169748</v>
      </c>
      <c r="P3576" s="13" t="n">
        <v>251</v>
      </c>
      <c r="Q3576" s="17" t="n">
        <f aca="false">+M3576*P3576</f>
        <v>9318.30228956067</v>
      </c>
      <c r="R3576" s="17" t="n">
        <f aca="false">+N3576*P3576</f>
        <v>0</v>
      </c>
      <c r="S3576" s="17"/>
      <c r="T3576" s="18" t="n">
        <f aca="false">+L3576-K3576</f>
        <v>0.0541666666666667</v>
      </c>
      <c r="U3576" s="18" t="n">
        <f aca="false">+T3576*P3576</f>
        <v>13.5958333333333</v>
      </c>
      <c r="V3576" s="18"/>
    </row>
    <row r="3577" s="13" customFormat="true" ht="12" hidden="false" customHeight="false" outlineLevel="0" collapsed="false">
      <c r="A3577" s="12" t="n">
        <v>9711</v>
      </c>
      <c r="B3577" s="13" t="n">
        <v>40</v>
      </c>
      <c r="C3577" s="13" t="s">
        <v>718</v>
      </c>
      <c r="D3577" s="13" t="n">
        <v>1</v>
      </c>
      <c r="E3577" s="13" t="n">
        <v>23</v>
      </c>
      <c r="F3577" s="13" t="s">
        <v>727</v>
      </c>
      <c r="G3577" s="13" t="s">
        <v>28</v>
      </c>
      <c r="H3577" s="13" t="s">
        <v>25</v>
      </c>
      <c r="I3577" s="13" t="n">
        <v>1</v>
      </c>
      <c r="J3577" s="13" t="n">
        <v>9147</v>
      </c>
      <c r="K3577" s="14" t="n">
        <v>0.293055555555556</v>
      </c>
      <c r="L3577" s="15" t="n">
        <v>0.347222222222222</v>
      </c>
      <c r="M3577" s="16" t="n">
        <f aca="false">VLOOKUP(E3577,'Esp. percorsi al 18-10-22'!C:J,8,FALSE())</f>
        <v>37.1247103169748</v>
      </c>
      <c r="P3577" s="13" t="n">
        <v>52</v>
      </c>
      <c r="Q3577" s="17" t="n">
        <f aca="false">+M3577*P3577</f>
        <v>1930.48493648269</v>
      </c>
      <c r="R3577" s="17" t="n">
        <f aca="false">+N3577*P3577</f>
        <v>0</v>
      </c>
      <c r="S3577" s="17"/>
      <c r="T3577" s="18" t="n">
        <f aca="false">+L3577-K3577</f>
        <v>0.0541666666666667</v>
      </c>
      <c r="U3577" s="18" t="n">
        <f aca="false">+T3577*P3577</f>
        <v>2.81666666666667</v>
      </c>
      <c r="V3577" s="18"/>
    </row>
    <row r="3578" s="13" customFormat="true" ht="12" hidden="false" customHeight="false" outlineLevel="0" collapsed="false">
      <c r="A3578" s="12" t="n">
        <v>17610</v>
      </c>
      <c r="B3578" s="13" t="n">
        <v>40</v>
      </c>
      <c r="C3578" s="13" t="s">
        <v>718</v>
      </c>
      <c r="D3578" s="13" t="n">
        <v>1</v>
      </c>
      <c r="E3578" s="13" t="n">
        <v>23</v>
      </c>
      <c r="F3578" s="13" t="s">
        <v>727</v>
      </c>
      <c r="G3578" s="13" t="s">
        <v>26</v>
      </c>
      <c r="H3578" s="13" t="s">
        <v>25</v>
      </c>
      <c r="I3578" s="13" t="n">
        <v>1</v>
      </c>
      <c r="J3578" s="13" t="n">
        <v>5272</v>
      </c>
      <c r="K3578" s="14" t="n">
        <v>0.296527777777778</v>
      </c>
      <c r="L3578" s="15" t="n">
        <v>0.350694444444444</v>
      </c>
      <c r="M3578" s="16" t="n">
        <f aca="false">VLOOKUP(E3578,'Esp. percorsi al 18-10-22'!C:J,8,FALSE())</f>
        <v>37.1247103169748</v>
      </c>
      <c r="P3578" s="13" t="n">
        <v>251</v>
      </c>
      <c r="Q3578" s="17" t="n">
        <f aca="false">+M3578*P3578</f>
        <v>9318.30228956067</v>
      </c>
      <c r="R3578" s="17" t="n">
        <f aca="false">+N3578*P3578</f>
        <v>0</v>
      </c>
      <c r="S3578" s="17"/>
      <c r="T3578" s="18" t="n">
        <f aca="false">+L3578-K3578</f>
        <v>0.0541666666666667</v>
      </c>
      <c r="U3578" s="18" t="n">
        <f aca="false">+T3578*P3578</f>
        <v>13.5958333333333</v>
      </c>
      <c r="V3578" s="18"/>
    </row>
    <row r="3579" s="13" customFormat="true" ht="12" hidden="false" customHeight="false" outlineLevel="0" collapsed="false">
      <c r="A3579" s="12" t="n">
        <v>9384</v>
      </c>
      <c r="B3579" s="13" t="n">
        <v>40</v>
      </c>
      <c r="C3579" s="13" t="s">
        <v>718</v>
      </c>
      <c r="D3579" s="13" t="n">
        <v>1</v>
      </c>
      <c r="E3579" s="13" t="n">
        <v>23</v>
      </c>
      <c r="F3579" s="13" t="s">
        <v>727</v>
      </c>
      <c r="G3579" s="13" t="s">
        <v>26</v>
      </c>
      <c r="H3579" s="13" t="s">
        <v>30</v>
      </c>
      <c r="I3579" s="13" t="n">
        <v>1</v>
      </c>
      <c r="J3579" s="13" t="n">
        <v>4595</v>
      </c>
      <c r="K3579" s="14" t="n">
        <v>0.296527777777778</v>
      </c>
      <c r="L3579" s="15" t="n">
        <v>0.350694444444444</v>
      </c>
      <c r="M3579" s="16" t="n">
        <f aca="false">VLOOKUP(E3579,'Esp. percorsi al 18-10-22'!C:J,8,FALSE())</f>
        <v>37.1247103169748</v>
      </c>
      <c r="P3579" s="13" t="n">
        <v>5</v>
      </c>
      <c r="Q3579" s="17" t="n">
        <f aca="false">+M3579*P3579</f>
        <v>185.623551584874</v>
      </c>
      <c r="R3579" s="17" t="n">
        <f aca="false">+N3579*P3579</f>
        <v>0</v>
      </c>
      <c r="S3579" s="17"/>
      <c r="T3579" s="18" t="n">
        <f aca="false">+L3579-K3579</f>
        <v>0.0541666666666667</v>
      </c>
      <c r="U3579" s="18" t="n">
        <f aca="false">+T3579*P3579</f>
        <v>0.270833333333333</v>
      </c>
      <c r="V3579" s="18"/>
    </row>
    <row r="3580" s="13" customFormat="true" ht="12" hidden="false" customHeight="false" outlineLevel="0" collapsed="false">
      <c r="A3580" s="12" t="n">
        <v>9547</v>
      </c>
      <c r="B3580" s="13" t="n">
        <v>40</v>
      </c>
      <c r="C3580" s="13" t="s">
        <v>718</v>
      </c>
      <c r="D3580" s="13" t="n">
        <v>1</v>
      </c>
      <c r="E3580" s="13" t="n">
        <v>23</v>
      </c>
      <c r="F3580" s="13" t="s">
        <v>727</v>
      </c>
      <c r="G3580" s="13" t="s">
        <v>24</v>
      </c>
      <c r="H3580" s="13" t="s">
        <v>29</v>
      </c>
      <c r="I3580" s="13" t="n">
        <v>1</v>
      </c>
      <c r="J3580" s="13" t="n">
        <v>5434</v>
      </c>
      <c r="K3580" s="14" t="n">
        <v>0.317361111111111</v>
      </c>
      <c r="L3580" s="15" t="n">
        <v>0.371527777777778</v>
      </c>
      <c r="M3580" s="16" t="n">
        <f aca="false">VLOOKUP(E3580,'Esp. percorsi al 18-10-22'!C:J,8,FALSE())</f>
        <v>37.1247103169748</v>
      </c>
      <c r="P3580" s="13" t="n">
        <v>57</v>
      </c>
      <c r="Q3580" s="17" t="n">
        <f aca="false">+M3580*P3580</f>
        <v>2116.10848806756</v>
      </c>
      <c r="R3580" s="17" t="n">
        <f aca="false">+N3580*P3580</f>
        <v>0</v>
      </c>
      <c r="S3580" s="17"/>
      <c r="T3580" s="18" t="n">
        <f aca="false">+L3580-K3580</f>
        <v>0.0541666666666667</v>
      </c>
      <c r="U3580" s="18" t="n">
        <f aca="false">+T3580*P3580</f>
        <v>3.0875</v>
      </c>
      <c r="V3580" s="18"/>
    </row>
    <row r="3581" s="13" customFormat="true" ht="12" hidden="false" customHeight="false" outlineLevel="0" collapsed="false">
      <c r="A3581" s="12" t="n">
        <v>17484</v>
      </c>
      <c r="B3581" s="13" t="n">
        <v>40</v>
      </c>
      <c r="C3581" s="13" t="s">
        <v>718</v>
      </c>
      <c r="D3581" s="13" t="n">
        <v>1</v>
      </c>
      <c r="E3581" s="13" t="n">
        <v>23</v>
      </c>
      <c r="F3581" s="13" t="s">
        <v>727</v>
      </c>
      <c r="G3581" s="13" t="s">
        <v>26</v>
      </c>
      <c r="H3581" s="13" t="s">
        <v>25</v>
      </c>
      <c r="I3581" s="13" t="n">
        <v>1</v>
      </c>
      <c r="J3581" s="13" t="n">
        <v>5274</v>
      </c>
      <c r="K3581" s="14" t="n">
        <v>0.334722222222222</v>
      </c>
      <c r="L3581" s="15" t="n">
        <v>0.388888888888889</v>
      </c>
      <c r="M3581" s="16" t="n">
        <f aca="false">VLOOKUP(E3581,'Esp. percorsi al 18-10-22'!C:J,8,FALSE())</f>
        <v>37.1247103169748</v>
      </c>
      <c r="P3581" s="13" t="n">
        <v>251</v>
      </c>
      <c r="Q3581" s="17" t="n">
        <f aca="false">+M3581*P3581</f>
        <v>9318.30228956067</v>
      </c>
      <c r="R3581" s="17" t="n">
        <f aca="false">+N3581*P3581</f>
        <v>0</v>
      </c>
      <c r="S3581" s="17"/>
      <c r="T3581" s="18" t="n">
        <f aca="false">+L3581-K3581</f>
        <v>0.0541666666666667</v>
      </c>
      <c r="U3581" s="18" t="n">
        <f aca="false">+T3581*P3581</f>
        <v>13.5958333333333</v>
      </c>
      <c r="V3581" s="18"/>
    </row>
    <row r="3582" s="13" customFormat="true" ht="12" hidden="false" customHeight="false" outlineLevel="0" collapsed="false">
      <c r="A3582" s="12" t="n">
        <v>15895</v>
      </c>
      <c r="B3582" s="13" t="n">
        <v>40</v>
      </c>
      <c r="C3582" s="13" t="s">
        <v>718</v>
      </c>
      <c r="D3582" s="13" t="n">
        <v>1</v>
      </c>
      <c r="E3582" s="13" t="n">
        <v>23</v>
      </c>
      <c r="F3582" s="13" t="s">
        <v>727</v>
      </c>
      <c r="G3582" s="13" t="s">
        <v>28</v>
      </c>
      <c r="H3582" s="13" t="s">
        <v>25</v>
      </c>
      <c r="I3582" s="13" t="n">
        <v>1</v>
      </c>
      <c r="J3582" s="13" t="n">
        <v>15895</v>
      </c>
      <c r="K3582" s="14" t="n">
        <v>0.338194444444444</v>
      </c>
      <c r="L3582" s="15" t="n">
        <v>0.392361111111111</v>
      </c>
      <c r="M3582" s="16" t="n">
        <f aca="false">VLOOKUP(E3582,'Esp. percorsi al 18-10-22'!C:J,8,FALSE())</f>
        <v>37.1247103169748</v>
      </c>
      <c r="P3582" s="13" t="n">
        <v>52</v>
      </c>
      <c r="Q3582" s="17" t="n">
        <f aca="false">+M3582*P3582</f>
        <v>1930.48493648269</v>
      </c>
      <c r="R3582" s="17" t="n">
        <f aca="false">+N3582*P3582</f>
        <v>0</v>
      </c>
      <c r="S3582" s="17"/>
      <c r="T3582" s="18" t="n">
        <f aca="false">+L3582-K3582</f>
        <v>0.0541666666666667</v>
      </c>
      <c r="U3582" s="18" t="n">
        <f aca="false">+T3582*P3582</f>
        <v>2.81666666666667</v>
      </c>
      <c r="V3582" s="18"/>
    </row>
    <row r="3583" s="13" customFormat="true" ht="12" hidden="false" customHeight="false" outlineLevel="0" collapsed="false">
      <c r="A3583" s="12" t="n">
        <v>9390</v>
      </c>
      <c r="B3583" s="13" t="n">
        <v>40</v>
      </c>
      <c r="C3583" s="13" t="s">
        <v>718</v>
      </c>
      <c r="D3583" s="13" t="n">
        <v>1</v>
      </c>
      <c r="E3583" s="13" t="n">
        <v>23</v>
      </c>
      <c r="F3583" s="13" t="s">
        <v>727</v>
      </c>
      <c r="G3583" s="13" t="s">
        <v>26</v>
      </c>
      <c r="H3583" s="13" t="s">
        <v>30</v>
      </c>
      <c r="I3583" s="13" t="n">
        <v>1</v>
      </c>
      <c r="J3583" s="13" t="n">
        <v>4608</v>
      </c>
      <c r="K3583" s="14" t="n">
        <v>0.338194444444444</v>
      </c>
      <c r="L3583" s="15" t="n">
        <v>0.392361111111111</v>
      </c>
      <c r="M3583" s="16" t="n">
        <f aca="false">VLOOKUP(E3583,'Esp. percorsi al 18-10-22'!C:J,8,FALSE())</f>
        <v>37.1247103169748</v>
      </c>
      <c r="P3583" s="13" t="n">
        <v>5</v>
      </c>
      <c r="Q3583" s="17" t="n">
        <f aca="false">+M3583*P3583</f>
        <v>185.623551584874</v>
      </c>
      <c r="R3583" s="17" t="n">
        <f aca="false">+N3583*P3583</f>
        <v>0</v>
      </c>
      <c r="S3583" s="17"/>
      <c r="T3583" s="18" t="n">
        <f aca="false">+L3583-K3583</f>
        <v>0.0541666666666667</v>
      </c>
      <c r="U3583" s="18" t="n">
        <f aca="false">+T3583*P3583</f>
        <v>0.270833333333333</v>
      </c>
      <c r="V3583" s="18"/>
    </row>
    <row r="3584" s="13" customFormat="true" ht="12" hidden="false" customHeight="false" outlineLevel="0" collapsed="false">
      <c r="A3584" s="12" t="n">
        <v>17509</v>
      </c>
      <c r="B3584" s="13" t="n">
        <v>40</v>
      </c>
      <c r="C3584" s="13" t="s">
        <v>718</v>
      </c>
      <c r="D3584" s="13" t="n">
        <v>1</v>
      </c>
      <c r="E3584" s="13" t="n">
        <v>23</v>
      </c>
      <c r="F3584" s="13" t="s">
        <v>727</v>
      </c>
      <c r="G3584" s="13" t="s">
        <v>26</v>
      </c>
      <c r="H3584" s="13" t="s">
        <v>25</v>
      </c>
      <c r="I3584" s="13" t="n">
        <v>1</v>
      </c>
      <c r="J3584" s="13" t="n">
        <v>5275</v>
      </c>
      <c r="K3584" s="14" t="n">
        <v>0.345138888888889</v>
      </c>
      <c r="L3584" s="15" t="n">
        <v>0.399305555555556</v>
      </c>
      <c r="M3584" s="16" t="n">
        <f aca="false">VLOOKUP(E3584,'Esp. percorsi al 18-10-22'!C:J,8,FALSE())</f>
        <v>37.1247103169748</v>
      </c>
      <c r="P3584" s="13" t="n">
        <v>251</v>
      </c>
      <c r="Q3584" s="17" t="n">
        <f aca="false">+M3584*P3584</f>
        <v>9318.30228956067</v>
      </c>
      <c r="R3584" s="17" t="n">
        <f aca="false">+N3584*P3584</f>
        <v>0</v>
      </c>
      <c r="S3584" s="17"/>
      <c r="T3584" s="18" t="n">
        <f aca="false">+L3584-K3584</f>
        <v>0.0541666666666667</v>
      </c>
      <c r="U3584" s="18" t="n">
        <f aca="false">+T3584*P3584</f>
        <v>13.5958333333333</v>
      </c>
      <c r="V3584" s="18"/>
    </row>
    <row r="3585" s="13" customFormat="true" ht="12" hidden="false" customHeight="false" outlineLevel="0" collapsed="false">
      <c r="A3585" s="12" t="n">
        <v>17109</v>
      </c>
      <c r="B3585" s="13" t="n">
        <v>40</v>
      </c>
      <c r="C3585" s="13" t="s">
        <v>718</v>
      </c>
      <c r="D3585" s="13" t="n">
        <v>1</v>
      </c>
      <c r="E3585" s="13" t="n">
        <v>23</v>
      </c>
      <c r="F3585" s="13" t="s">
        <v>727</v>
      </c>
      <c r="G3585" s="13" t="s">
        <v>28</v>
      </c>
      <c r="H3585" s="13" t="s">
        <v>29</v>
      </c>
      <c r="I3585" s="13" t="n">
        <v>1</v>
      </c>
      <c r="J3585" s="13" t="n">
        <v>17109</v>
      </c>
      <c r="K3585" s="14" t="n">
        <v>0.355555555555556</v>
      </c>
      <c r="L3585" s="15" t="n">
        <v>0.409722222222222</v>
      </c>
      <c r="M3585" s="16" t="n">
        <f aca="false">VLOOKUP(E3585,'Esp. percorsi al 18-10-22'!C:J,8,FALSE())</f>
        <v>37.1247103169748</v>
      </c>
      <c r="P3585" s="13" t="n">
        <v>10</v>
      </c>
      <c r="Q3585" s="17" t="n">
        <f aca="false">+M3585*P3585</f>
        <v>371.247103169748</v>
      </c>
      <c r="R3585" s="17" t="n">
        <f aca="false">+N3585*P3585</f>
        <v>0</v>
      </c>
      <c r="S3585" s="17"/>
      <c r="T3585" s="18" t="n">
        <f aca="false">+L3585-K3585</f>
        <v>0.0541666666666667</v>
      </c>
      <c r="U3585" s="18" t="n">
        <f aca="false">+T3585*P3585</f>
        <v>0.541666666666667</v>
      </c>
      <c r="V3585" s="18"/>
    </row>
    <row r="3586" s="13" customFormat="true" ht="12" hidden="false" customHeight="false" outlineLevel="0" collapsed="false">
      <c r="A3586" s="12" t="n">
        <v>9471</v>
      </c>
      <c r="B3586" s="13" t="n">
        <v>40</v>
      </c>
      <c r="C3586" s="13" t="s">
        <v>718</v>
      </c>
      <c r="D3586" s="13" t="n">
        <v>1</v>
      </c>
      <c r="E3586" s="13" t="n">
        <v>23</v>
      </c>
      <c r="F3586" s="13" t="s">
        <v>727</v>
      </c>
      <c r="G3586" s="13" t="s">
        <v>28</v>
      </c>
      <c r="H3586" s="13" t="s">
        <v>25</v>
      </c>
      <c r="I3586" s="13" t="n">
        <v>1</v>
      </c>
      <c r="J3586" s="13" t="n">
        <v>5276</v>
      </c>
      <c r="K3586" s="14" t="n">
        <v>0.3625</v>
      </c>
      <c r="L3586" s="15" t="n">
        <v>0.416666666666667</v>
      </c>
      <c r="M3586" s="16" t="n">
        <f aca="false">VLOOKUP(E3586,'Esp. percorsi al 18-10-22'!C:J,8,FALSE())</f>
        <v>37.1247103169748</v>
      </c>
      <c r="P3586" s="13" t="n">
        <v>52</v>
      </c>
      <c r="Q3586" s="17" t="n">
        <f aca="false">+M3586*P3586</f>
        <v>1930.48493648269</v>
      </c>
      <c r="R3586" s="17" t="n">
        <f aca="false">+N3586*P3586</f>
        <v>0</v>
      </c>
      <c r="S3586" s="17"/>
      <c r="T3586" s="18" t="n">
        <f aca="false">+L3586-K3586</f>
        <v>0.0541666666666667</v>
      </c>
      <c r="U3586" s="18" t="n">
        <f aca="false">+T3586*P3586</f>
        <v>2.81666666666667</v>
      </c>
      <c r="V3586" s="18"/>
    </row>
    <row r="3587" s="13" customFormat="true" ht="12" hidden="false" customHeight="false" outlineLevel="0" collapsed="false">
      <c r="A3587" s="12" t="n">
        <v>17512</v>
      </c>
      <c r="B3587" s="13" t="n">
        <v>40</v>
      </c>
      <c r="C3587" s="13" t="s">
        <v>718</v>
      </c>
      <c r="D3587" s="13" t="n">
        <v>1</v>
      </c>
      <c r="E3587" s="13" t="n">
        <v>23</v>
      </c>
      <c r="F3587" s="13" t="s">
        <v>727</v>
      </c>
      <c r="G3587" s="13" t="s">
        <v>26</v>
      </c>
      <c r="H3587" s="13" t="s">
        <v>25</v>
      </c>
      <c r="I3587" s="13" t="n">
        <v>1</v>
      </c>
      <c r="J3587" s="13" t="n">
        <v>2678</v>
      </c>
      <c r="K3587" s="14" t="n">
        <v>0.365972222222222</v>
      </c>
      <c r="L3587" s="15" t="n">
        <v>0.420138888888889</v>
      </c>
      <c r="M3587" s="16" t="n">
        <f aca="false">VLOOKUP(E3587,'Esp. percorsi al 18-10-22'!C:J,8,FALSE())</f>
        <v>37.1247103169748</v>
      </c>
      <c r="P3587" s="13" t="n">
        <v>251</v>
      </c>
      <c r="Q3587" s="17" t="n">
        <f aca="false">+M3587*P3587</f>
        <v>9318.30228956067</v>
      </c>
      <c r="R3587" s="17" t="n">
        <f aca="false">+N3587*P3587</f>
        <v>0</v>
      </c>
      <c r="S3587" s="17"/>
      <c r="T3587" s="18" t="n">
        <f aca="false">+L3587-K3587</f>
        <v>0.0541666666666667</v>
      </c>
      <c r="U3587" s="18" t="n">
        <f aca="false">+T3587*P3587</f>
        <v>13.5958333333333</v>
      </c>
      <c r="V3587" s="18"/>
    </row>
    <row r="3588" s="13" customFormat="true" ht="12" hidden="false" customHeight="false" outlineLevel="0" collapsed="false">
      <c r="A3588" s="12" t="n">
        <v>16691</v>
      </c>
      <c r="B3588" s="13" t="n">
        <v>40</v>
      </c>
      <c r="C3588" s="13" t="s">
        <v>718</v>
      </c>
      <c r="D3588" s="13" t="n">
        <v>1</v>
      </c>
      <c r="E3588" s="13" t="n">
        <v>23</v>
      </c>
      <c r="F3588" s="13" t="s">
        <v>727</v>
      </c>
      <c r="G3588" s="13" t="s">
        <v>28</v>
      </c>
      <c r="H3588" s="13" t="s">
        <v>25</v>
      </c>
      <c r="I3588" s="13" t="n">
        <v>1</v>
      </c>
      <c r="J3588" s="13" t="n">
        <v>16691</v>
      </c>
      <c r="K3588" s="14" t="n">
        <v>0.376388888888889</v>
      </c>
      <c r="L3588" s="15" t="n">
        <v>0.430555555555556</v>
      </c>
      <c r="M3588" s="16" t="n">
        <f aca="false">VLOOKUP(E3588,'Esp. percorsi al 18-10-22'!C:J,8,FALSE())</f>
        <v>37.1247103169748</v>
      </c>
      <c r="P3588" s="13" t="n">
        <v>52</v>
      </c>
      <c r="Q3588" s="17" t="n">
        <f aca="false">+M3588*P3588</f>
        <v>1930.48493648269</v>
      </c>
      <c r="R3588" s="17" t="n">
        <f aca="false">+N3588*P3588</f>
        <v>0</v>
      </c>
      <c r="S3588" s="17"/>
      <c r="T3588" s="18" t="n">
        <f aca="false">+L3588-K3588</f>
        <v>0.0541666666666667</v>
      </c>
      <c r="U3588" s="18" t="n">
        <f aca="false">+T3588*P3588</f>
        <v>2.81666666666667</v>
      </c>
      <c r="V3588" s="18"/>
    </row>
    <row r="3589" s="13" customFormat="true" ht="12" hidden="false" customHeight="false" outlineLevel="0" collapsed="false">
      <c r="A3589" s="12" t="n">
        <v>9313</v>
      </c>
      <c r="B3589" s="13" t="n">
        <v>40</v>
      </c>
      <c r="C3589" s="13" t="s">
        <v>718</v>
      </c>
      <c r="D3589" s="13" t="n">
        <v>1</v>
      </c>
      <c r="E3589" s="13" t="n">
        <v>23</v>
      </c>
      <c r="F3589" s="13" t="s">
        <v>727</v>
      </c>
      <c r="G3589" s="13" t="s">
        <v>26</v>
      </c>
      <c r="H3589" s="13" t="s">
        <v>25</v>
      </c>
      <c r="I3589" s="13" t="n">
        <v>1</v>
      </c>
      <c r="J3589" s="13" t="n">
        <v>2679</v>
      </c>
      <c r="K3589" s="14" t="n">
        <v>0.379861111111111</v>
      </c>
      <c r="L3589" s="15" t="n">
        <v>0.434027777777778</v>
      </c>
      <c r="M3589" s="16" t="n">
        <f aca="false">VLOOKUP(E3589,'Esp. percorsi al 18-10-22'!C:J,8,FALSE())</f>
        <v>37.1247103169748</v>
      </c>
      <c r="P3589" s="13" t="n">
        <v>251</v>
      </c>
      <c r="Q3589" s="17" t="n">
        <f aca="false">+M3589*P3589</f>
        <v>9318.30228956067</v>
      </c>
      <c r="R3589" s="17" t="n">
        <f aca="false">+N3589*P3589</f>
        <v>0</v>
      </c>
      <c r="S3589" s="17"/>
      <c r="T3589" s="18" t="n">
        <f aca="false">+L3589-K3589</f>
        <v>0.0541666666666667</v>
      </c>
      <c r="U3589" s="18" t="n">
        <f aca="false">+T3589*P3589</f>
        <v>13.5958333333333</v>
      </c>
      <c r="V3589" s="18"/>
    </row>
    <row r="3590" s="13" customFormat="true" ht="12" hidden="false" customHeight="false" outlineLevel="0" collapsed="false">
      <c r="A3590" s="12" t="n">
        <v>9393</v>
      </c>
      <c r="B3590" s="13" t="n">
        <v>40</v>
      </c>
      <c r="C3590" s="13" t="s">
        <v>718</v>
      </c>
      <c r="D3590" s="13" t="n">
        <v>1</v>
      </c>
      <c r="E3590" s="13" t="n">
        <v>23</v>
      </c>
      <c r="F3590" s="13" t="s">
        <v>727</v>
      </c>
      <c r="G3590" s="13" t="s">
        <v>26</v>
      </c>
      <c r="H3590" s="13" t="s">
        <v>30</v>
      </c>
      <c r="I3590" s="13" t="n">
        <v>1</v>
      </c>
      <c r="J3590" s="13" t="n">
        <v>4615</v>
      </c>
      <c r="K3590" s="14" t="n">
        <v>0.379861111111111</v>
      </c>
      <c r="L3590" s="15" t="n">
        <v>0.434027777777778</v>
      </c>
      <c r="M3590" s="16" t="n">
        <f aca="false">VLOOKUP(E3590,'Esp. percorsi al 18-10-22'!C:J,8,FALSE())</f>
        <v>37.1247103169748</v>
      </c>
      <c r="P3590" s="13" t="n">
        <v>5</v>
      </c>
      <c r="Q3590" s="17" t="n">
        <f aca="false">+M3590*P3590</f>
        <v>185.623551584874</v>
      </c>
      <c r="R3590" s="17" t="n">
        <f aca="false">+N3590*P3590</f>
        <v>0</v>
      </c>
      <c r="S3590" s="17"/>
      <c r="T3590" s="18" t="n">
        <f aca="false">+L3590-K3590</f>
        <v>0.0541666666666667</v>
      </c>
      <c r="U3590" s="18" t="n">
        <f aca="false">+T3590*P3590</f>
        <v>0.270833333333333</v>
      </c>
      <c r="V3590" s="18"/>
    </row>
    <row r="3591" s="13" customFormat="true" ht="12" hidden="false" customHeight="false" outlineLevel="0" collapsed="false">
      <c r="A3591" s="12" t="n">
        <v>9329</v>
      </c>
      <c r="B3591" s="13" t="n">
        <v>40</v>
      </c>
      <c r="C3591" s="13" t="s">
        <v>718</v>
      </c>
      <c r="D3591" s="13" t="n">
        <v>1</v>
      </c>
      <c r="E3591" s="13" t="n">
        <v>23</v>
      </c>
      <c r="F3591" s="13" t="s">
        <v>727</v>
      </c>
      <c r="G3591" s="13" t="s">
        <v>26</v>
      </c>
      <c r="H3591" s="13" t="s">
        <v>29</v>
      </c>
      <c r="I3591" s="13" t="n">
        <v>1</v>
      </c>
      <c r="J3591" s="13" t="n">
        <v>2793</v>
      </c>
      <c r="K3591" s="14" t="n">
        <v>0.379861111111111</v>
      </c>
      <c r="L3591" s="15" t="n">
        <v>0.434027777777778</v>
      </c>
      <c r="M3591" s="16" t="n">
        <f aca="false">VLOOKUP(E3591,'Esp. percorsi al 18-10-22'!C:J,8,FALSE())</f>
        <v>37.1247103169748</v>
      </c>
      <c r="P3591" s="13" t="n">
        <v>47</v>
      </c>
      <c r="Q3591" s="17" t="n">
        <f aca="false">+M3591*P3591</f>
        <v>1744.86138489782</v>
      </c>
      <c r="R3591" s="17" t="n">
        <f aca="false">+N3591*P3591</f>
        <v>0</v>
      </c>
      <c r="S3591" s="17"/>
      <c r="T3591" s="18" t="n">
        <f aca="false">+L3591-K3591</f>
        <v>0.0541666666666667</v>
      </c>
      <c r="U3591" s="18" t="n">
        <f aca="false">+T3591*P3591</f>
        <v>2.54583333333333</v>
      </c>
      <c r="V3591" s="18"/>
    </row>
    <row r="3592" s="13" customFormat="true" ht="12" hidden="false" customHeight="false" outlineLevel="0" collapsed="false">
      <c r="A3592" s="12" t="n">
        <v>17114</v>
      </c>
      <c r="B3592" s="13" t="n">
        <v>40</v>
      </c>
      <c r="C3592" s="13" t="s">
        <v>718</v>
      </c>
      <c r="D3592" s="13" t="n">
        <v>1</v>
      </c>
      <c r="E3592" s="13" t="n">
        <v>23</v>
      </c>
      <c r="F3592" s="13" t="s">
        <v>727</v>
      </c>
      <c r="G3592" s="13" t="s">
        <v>28</v>
      </c>
      <c r="H3592" s="13" t="s">
        <v>29</v>
      </c>
      <c r="I3592" s="13" t="n">
        <v>1</v>
      </c>
      <c r="J3592" s="13" t="n">
        <v>17114</v>
      </c>
      <c r="K3592" s="14" t="n">
        <v>0.397222222222222</v>
      </c>
      <c r="L3592" s="15" t="n">
        <v>0.451388888888889</v>
      </c>
      <c r="M3592" s="16" t="n">
        <f aca="false">VLOOKUP(E3592,'Esp. percorsi al 18-10-22'!C:J,8,FALSE())</f>
        <v>37.1247103169748</v>
      </c>
      <c r="P3592" s="13" t="n">
        <v>10</v>
      </c>
      <c r="Q3592" s="17" t="n">
        <f aca="false">+M3592*P3592</f>
        <v>371.247103169748</v>
      </c>
      <c r="R3592" s="17" t="n">
        <f aca="false">+N3592*P3592</f>
        <v>0</v>
      </c>
      <c r="S3592" s="17"/>
      <c r="T3592" s="18" t="n">
        <f aca="false">+L3592-K3592</f>
        <v>0.0541666666666667</v>
      </c>
      <c r="U3592" s="18" t="n">
        <f aca="false">+T3592*P3592</f>
        <v>0.541666666666667</v>
      </c>
      <c r="V3592" s="18"/>
    </row>
    <row r="3593" s="13" customFormat="true" ht="12" hidden="false" customHeight="false" outlineLevel="0" collapsed="false">
      <c r="A3593" s="12" t="n">
        <v>16692</v>
      </c>
      <c r="B3593" s="13" t="n">
        <v>40</v>
      </c>
      <c r="C3593" s="13" t="s">
        <v>718</v>
      </c>
      <c r="D3593" s="13" t="n">
        <v>1</v>
      </c>
      <c r="E3593" s="13" t="n">
        <v>23</v>
      </c>
      <c r="F3593" s="13" t="s">
        <v>727</v>
      </c>
      <c r="G3593" s="13" t="s">
        <v>28</v>
      </c>
      <c r="H3593" s="13" t="s">
        <v>25</v>
      </c>
      <c r="I3593" s="13" t="n">
        <v>1</v>
      </c>
      <c r="J3593" s="13" t="n">
        <v>16692</v>
      </c>
      <c r="K3593" s="14" t="n">
        <v>0.397222222222222</v>
      </c>
      <c r="L3593" s="15" t="n">
        <v>0.451388888888889</v>
      </c>
      <c r="M3593" s="16" t="n">
        <f aca="false">VLOOKUP(E3593,'Esp. percorsi al 18-10-22'!C:J,8,FALSE())</f>
        <v>37.1247103169748</v>
      </c>
      <c r="P3593" s="13" t="n">
        <v>52</v>
      </c>
      <c r="Q3593" s="17" t="n">
        <f aca="false">+M3593*P3593</f>
        <v>1930.48493648269</v>
      </c>
      <c r="R3593" s="17" t="n">
        <f aca="false">+N3593*P3593</f>
        <v>0</v>
      </c>
      <c r="S3593" s="17"/>
      <c r="T3593" s="18" t="n">
        <f aca="false">+L3593-K3593</f>
        <v>0.0541666666666667</v>
      </c>
      <c r="U3593" s="18" t="n">
        <f aca="false">+T3593*P3593</f>
        <v>2.81666666666667</v>
      </c>
      <c r="V3593" s="18"/>
    </row>
    <row r="3594" s="13" customFormat="true" ht="12" hidden="false" customHeight="false" outlineLevel="0" collapsed="false">
      <c r="A3594" s="12" t="n">
        <v>9326</v>
      </c>
      <c r="B3594" s="13" t="n">
        <v>40</v>
      </c>
      <c r="C3594" s="13" t="s">
        <v>718</v>
      </c>
      <c r="D3594" s="13" t="n">
        <v>1</v>
      </c>
      <c r="E3594" s="13" t="n">
        <v>23</v>
      </c>
      <c r="F3594" s="13" t="s">
        <v>727</v>
      </c>
      <c r="G3594" s="13" t="s">
        <v>26</v>
      </c>
      <c r="H3594" s="13" t="s">
        <v>29</v>
      </c>
      <c r="I3594" s="13" t="n">
        <v>1</v>
      </c>
      <c r="J3594" s="13" t="n">
        <v>2764</v>
      </c>
      <c r="K3594" s="14" t="n">
        <v>0.400694444444444</v>
      </c>
      <c r="L3594" s="15" t="n">
        <v>0.454861111111111</v>
      </c>
      <c r="M3594" s="16" t="n">
        <f aca="false">VLOOKUP(E3594,'Esp. percorsi al 18-10-22'!C:J,8,FALSE())</f>
        <v>37.1247103169748</v>
      </c>
      <c r="P3594" s="13" t="n">
        <v>47</v>
      </c>
      <c r="Q3594" s="17" t="n">
        <f aca="false">+M3594*P3594</f>
        <v>1744.86138489782</v>
      </c>
      <c r="R3594" s="17" t="n">
        <f aca="false">+N3594*P3594</f>
        <v>0</v>
      </c>
      <c r="S3594" s="17"/>
      <c r="T3594" s="18" t="n">
        <f aca="false">+L3594-K3594</f>
        <v>0.0541666666666667</v>
      </c>
      <c r="U3594" s="18" t="n">
        <f aca="false">+T3594*P3594</f>
        <v>2.54583333333333</v>
      </c>
      <c r="V3594" s="18"/>
    </row>
    <row r="3595" s="13" customFormat="true" ht="12" hidden="false" customHeight="false" outlineLevel="0" collapsed="false">
      <c r="A3595" s="12" t="n">
        <v>9590</v>
      </c>
      <c r="B3595" s="13" t="n">
        <v>40</v>
      </c>
      <c r="C3595" s="13" t="s">
        <v>718</v>
      </c>
      <c r="D3595" s="13" t="n">
        <v>1</v>
      </c>
      <c r="E3595" s="13" t="n">
        <v>23</v>
      </c>
      <c r="F3595" s="13" t="s">
        <v>727</v>
      </c>
      <c r="G3595" s="13" t="s">
        <v>26</v>
      </c>
      <c r="H3595" s="13" t="s">
        <v>25</v>
      </c>
      <c r="I3595" s="13" t="n">
        <v>1</v>
      </c>
      <c r="J3595" s="13" t="n">
        <v>5643</v>
      </c>
      <c r="K3595" s="14" t="n">
        <v>0.400694444444444</v>
      </c>
      <c r="L3595" s="15" t="n">
        <v>0.454861111111111</v>
      </c>
      <c r="M3595" s="16" t="n">
        <f aca="false">VLOOKUP(E3595,'Esp. percorsi al 18-10-22'!C:J,8,FALSE())</f>
        <v>37.1247103169748</v>
      </c>
      <c r="P3595" s="13" t="n">
        <v>251</v>
      </c>
      <c r="Q3595" s="17" t="n">
        <f aca="false">+M3595*P3595</f>
        <v>9318.30228956067</v>
      </c>
      <c r="R3595" s="17" t="n">
        <f aca="false">+N3595*P3595</f>
        <v>0</v>
      </c>
      <c r="S3595" s="17"/>
      <c r="T3595" s="18" t="n">
        <f aca="false">+L3595-K3595</f>
        <v>0.0541666666666667</v>
      </c>
      <c r="U3595" s="18" t="n">
        <f aca="false">+T3595*P3595</f>
        <v>13.5958333333333</v>
      </c>
      <c r="V3595" s="18"/>
    </row>
    <row r="3596" s="13" customFormat="true" ht="12" hidden="false" customHeight="false" outlineLevel="0" collapsed="false">
      <c r="A3596" s="12" t="n">
        <v>17080</v>
      </c>
      <c r="B3596" s="13" t="n">
        <v>40</v>
      </c>
      <c r="C3596" s="13" t="s">
        <v>718</v>
      </c>
      <c r="D3596" s="13" t="n">
        <v>1</v>
      </c>
      <c r="E3596" s="13" t="n">
        <v>23</v>
      </c>
      <c r="F3596" s="13" t="s">
        <v>727</v>
      </c>
      <c r="G3596" s="13" t="s">
        <v>28</v>
      </c>
      <c r="H3596" s="13" t="s">
        <v>29</v>
      </c>
      <c r="I3596" s="13" t="n">
        <v>1</v>
      </c>
      <c r="J3596" s="13" t="n">
        <v>17080</v>
      </c>
      <c r="K3596" s="14" t="n">
        <v>0.418055555555556</v>
      </c>
      <c r="L3596" s="15" t="n">
        <v>0.472222222222222</v>
      </c>
      <c r="M3596" s="16" t="n">
        <f aca="false">VLOOKUP(E3596,'Esp. percorsi al 18-10-22'!C:J,8,FALSE())</f>
        <v>37.1247103169748</v>
      </c>
      <c r="P3596" s="13" t="n">
        <v>10</v>
      </c>
      <c r="Q3596" s="17" t="n">
        <f aca="false">+M3596*P3596</f>
        <v>371.247103169748</v>
      </c>
      <c r="R3596" s="17" t="n">
        <f aca="false">+N3596*P3596</f>
        <v>0</v>
      </c>
      <c r="S3596" s="17"/>
      <c r="T3596" s="18" t="n">
        <f aca="false">+L3596-K3596</f>
        <v>0.0541666666666667</v>
      </c>
      <c r="U3596" s="18" t="n">
        <f aca="false">+T3596*P3596</f>
        <v>0.541666666666667</v>
      </c>
      <c r="V3596" s="18"/>
    </row>
    <row r="3597" s="13" customFormat="true" ht="12" hidden="false" customHeight="false" outlineLevel="0" collapsed="false">
      <c r="A3597" s="12" t="n">
        <v>16693</v>
      </c>
      <c r="B3597" s="13" t="n">
        <v>40</v>
      </c>
      <c r="C3597" s="13" t="s">
        <v>718</v>
      </c>
      <c r="D3597" s="13" t="n">
        <v>1</v>
      </c>
      <c r="E3597" s="13" t="n">
        <v>23</v>
      </c>
      <c r="F3597" s="13" t="s">
        <v>727</v>
      </c>
      <c r="G3597" s="13" t="s">
        <v>28</v>
      </c>
      <c r="H3597" s="13" t="s">
        <v>25</v>
      </c>
      <c r="I3597" s="13" t="n">
        <v>1</v>
      </c>
      <c r="J3597" s="13" t="n">
        <v>16693</v>
      </c>
      <c r="K3597" s="14" t="n">
        <v>0.418055555555556</v>
      </c>
      <c r="L3597" s="15" t="n">
        <v>0.472222222222222</v>
      </c>
      <c r="M3597" s="16" t="n">
        <f aca="false">VLOOKUP(E3597,'Esp. percorsi al 18-10-22'!C:J,8,FALSE())</f>
        <v>37.1247103169748</v>
      </c>
      <c r="P3597" s="13" t="n">
        <v>52</v>
      </c>
      <c r="Q3597" s="17" t="n">
        <f aca="false">+M3597*P3597</f>
        <v>1930.48493648269</v>
      </c>
      <c r="R3597" s="17" t="n">
        <f aca="false">+N3597*P3597</f>
        <v>0</v>
      </c>
      <c r="S3597" s="17"/>
      <c r="T3597" s="18" t="n">
        <f aca="false">+L3597-K3597</f>
        <v>0.0541666666666667</v>
      </c>
      <c r="U3597" s="18" t="n">
        <f aca="false">+T3597*P3597</f>
        <v>2.81666666666667</v>
      </c>
      <c r="V3597" s="18"/>
    </row>
    <row r="3598" s="13" customFormat="true" ht="12" hidden="false" customHeight="false" outlineLevel="0" collapsed="false">
      <c r="A3598" s="12" t="n">
        <v>9328</v>
      </c>
      <c r="B3598" s="13" t="n">
        <v>40</v>
      </c>
      <c r="C3598" s="13" t="s">
        <v>718</v>
      </c>
      <c r="D3598" s="13" t="n">
        <v>1</v>
      </c>
      <c r="E3598" s="13" t="n">
        <v>23</v>
      </c>
      <c r="F3598" s="13" t="s">
        <v>727</v>
      </c>
      <c r="G3598" s="13" t="s">
        <v>26</v>
      </c>
      <c r="H3598" s="13" t="s">
        <v>29</v>
      </c>
      <c r="I3598" s="13" t="n">
        <v>1</v>
      </c>
      <c r="J3598" s="13" t="n">
        <v>2780</v>
      </c>
      <c r="K3598" s="14" t="n">
        <v>0.421527777777778</v>
      </c>
      <c r="L3598" s="15" t="n">
        <v>0.475694444444444</v>
      </c>
      <c r="M3598" s="16" t="n">
        <f aca="false">VLOOKUP(E3598,'Esp. percorsi al 18-10-22'!C:J,8,FALSE())</f>
        <v>37.1247103169748</v>
      </c>
      <c r="P3598" s="13" t="n">
        <v>47</v>
      </c>
      <c r="Q3598" s="17" t="n">
        <f aca="false">+M3598*P3598</f>
        <v>1744.86138489782</v>
      </c>
      <c r="R3598" s="17" t="n">
        <f aca="false">+N3598*P3598</f>
        <v>0</v>
      </c>
      <c r="S3598" s="17"/>
      <c r="T3598" s="18" t="n">
        <f aca="false">+L3598-K3598</f>
        <v>0.0541666666666667</v>
      </c>
      <c r="U3598" s="18" t="n">
        <f aca="false">+T3598*P3598</f>
        <v>2.54583333333333</v>
      </c>
      <c r="V3598" s="18"/>
    </row>
    <row r="3599" s="13" customFormat="true" ht="12" hidden="false" customHeight="false" outlineLevel="0" collapsed="false">
      <c r="A3599" s="12" t="n">
        <v>9613</v>
      </c>
      <c r="B3599" s="13" t="n">
        <v>40</v>
      </c>
      <c r="C3599" s="13" t="s">
        <v>718</v>
      </c>
      <c r="D3599" s="13" t="n">
        <v>1</v>
      </c>
      <c r="E3599" s="13" t="n">
        <v>23</v>
      </c>
      <c r="F3599" s="13" t="s">
        <v>727</v>
      </c>
      <c r="G3599" s="13" t="s">
        <v>26</v>
      </c>
      <c r="H3599" s="13" t="s">
        <v>25</v>
      </c>
      <c r="I3599" s="13" t="n">
        <v>1</v>
      </c>
      <c r="J3599" s="13" t="n">
        <v>5670</v>
      </c>
      <c r="K3599" s="14" t="n">
        <v>0.421527777777778</v>
      </c>
      <c r="L3599" s="15" t="n">
        <v>0.475694444444444</v>
      </c>
      <c r="M3599" s="16" t="n">
        <f aca="false">VLOOKUP(E3599,'Esp. percorsi al 18-10-22'!C:J,8,FALSE())</f>
        <v>37.1247103169748</v>
      </c>
      <c r="P3599" s="13" t="n">
        <v>251</v>
      </c>
      <c r="Q3599" s="17" t="n">
        <f aca="false">+M3599*P3599</f>
        <v>9318.30228956067</v>
      </c>
      <c r="R3599" s="17" t="n">
        <f aca="false">+N3599*P3599</f>
        <v>0</v>
      </c>
      <c r="S3599" s="17"/>
      <c r="T3599" s="18" t="n">
        <f aca="false">+L3599-K3599</f>
        <v>0.0541666666666667</v>
      </c>
      <c r="U3599" s="18" t="n">
        <f aca="false">+T3599*P3599</f>
        <v>13.5958333333333</v>
      </c>
      <c r="V3599" s="18"/>
    </row>
    <row r="3600" s="13" customFormat="true" ht="12" hidden="false" customHeight="false" outlineLevel="0" collapsed="false">
      <c r="A3600" s="12" t="n">
        <v>9398</v>
      </c>
      <c r="B3600" s="13" t="n">
        <v>40</v>
      </c>
      <c r="C3600" s="13" t="s">
        <v>718</v>
      </c>
      <c r="D3600" s="13" t="n">
        <v>1</v>
      </c>
      <c r="E3600" s="13" t="n">
        <v>23</v>
      </c>
      <c r="F3600" s="13" t="s">
        <v>727</v>
      </c>
      <c r="G3600" s="13" t="s">
        <v>26</v>
      </c>
      <c r="H3600" s="13" t="s">
        <v>30</v>
      </c>
      <c r="I3600" s="13" t="n">
        <v>1</v>
      </c>
      <c r="J3600" s="13" t="n">
        <v>4640</v>
      </c>
      <c r="K3600" s="14" t="n">
        <v>0.421527777777778</v>
      </c>
      <c r="L3600" s="15" t="n">
        <v>0.475694444444444</v>
      </c>
      <c r="M3600" s="16" t="n">
        <f aca="false">VLOOKUP(E3600,'Esp. percorsi al 18-10-22'!C:J,8,FALSE())</f>
        <v>37.1247103169748</v>
      </c>
      <c r="P3600" s="13" t="n">
        <v>5</v>
      </c>
      <c r="Q3600" s="17" t="n">
        <f aca="false">+M3600*P3600</f>
        <v>185.623551584874</v>
      </c>
      <c r="R3600" s="17" t="n">
        <f aca="false">+N3600*P3600</f>
        <v>0</v>
      </c>
      <c r="S3600" s="17"/>
      <c r="T3600" s="18" t="n">
        <f aca="false">+L3600-K3600</f>
        <v>0.0541666666666667</v>
      </c>
      <c r="U3600" s="18" t="n">
        <f aca="false">+T3600*P3600</f>
        <v>0.270833333333333</v>
      </c>
      <c r="V3600" s="18"/>
    </row>
    <row r="3601" s="13" customFormat="true" ht="12" hidden="false" customHeight="false" outlineLevel="0" collapsed="false">
      <c r="A3601" s="12" t="n">
        <v>17872</v>
      </c>
      <c r="B3601" s="13" t="n">
        <v>40</v>
      </c>
      <c r="C3601" s="13" t="s">
        <v>718</v>
      </c>
      <c r="D3601" s="13" t="n">
        <v>1</v>
      </c>
      <c r="E3601" s="13" t="n">
        <v>23</v>
      </c>
      <c r="F3601" s="13" t="s">
        <v>727</v>
      </c>
      <c r="G3601" s="13" t="s">
        <v>26</v>
      </c>
      <c r="H3601" s="13" t="s">
        <v>29</v>
      </c>
      <c r="I3601" s="13" t="n">
        <v>1</v>
      </c>
      <c r="J3601" s="13" t="n">
        <v>5732</v>
      </c>
      <c r="K3601" s="14" t="n">
        <v>0.442361111111111</v>
      </c>
      <c r="L3601" s="15" t="n">
        <v>0.496527777777778</v>
      </c>
      <c r="M3601" s="16" t="n">
        <f aca="false">VLOOKUP(E3601,'Esp. percorsi al 18-10-22'!C:J,8,FALSE())</f>
        <v>37.1247103169748</v>
      </c>
      <c r="P3601" s="13" t="n">
        <v>47</v>
      </c>
      <c r="Q3601" s="17" t="n">
        <f aca="false">+M3601*P3601</f>
        <v>1744.86138489782</v>
      </c>
      <c r="R3601" s="17" t="n">
        <f aca="false">+N3601*P3601</f>
        <v>0</v>
      </c>
      <c r="S3601" s="17"/>
      <c r="T3601" s="18" t="n">
        <f aca="false">+L3601-K3601</f>
        <v>0.0541666666666667</v>
      </c>
      <c r="U3601" s="18" t="n">
        <f aca="false">+T3601*P3601</f>
        <v>2.54583333333333</v>
      </c>
      <c r="V3601" s="18"/>
    </row>
    <row r="3602" s="13" customFormat="true" ht="12" hidden="false" customHeight="false" outlineLevel="0" collapsed="false">
      <c r="A3602" s="12" t="n">
        <v>17118</v>
      </c>
      <c r="B3602" s="13" t="n">
        <v>40</v>
      </c>
      <c r="C3602" s="13" t="s">
        <v>718</v>
      </c>
      <c r="D3602" s="13" t="n">
        <v>1</v>
      </c>
      <c r="E3602" s="13" t="n">
        <v>23</v>
      </c>
      <c r="F3602" s="13" t="s">
        <v>727</v>
      </c>
      <c r="G3602" s="13" t="s">
        <v>28</v>
      </c>
      <c r="H3602" s="13" t="s">
        <v>29</v>
      </c>
      <c r="I3602" s="13" t="n">
        <v>1</v>
      </c>
      <c r="J3602" s="13" t="n">
        <v>17118</v>
      </c>
      <c r="K3602" s="14" t="n">
        <v>0.459722222222222</v>
      </c>
      <c r="L3602" s="15" t="n">
        <v>0.513888888888889</v>
      </c>
      <c r="M3602" s="16" t="n">
        <f aca="false">VLOOKUP(E3602,'Esp. percorsi al 18-10-22'!C:J,8,FALSE())</f>
        <v>37.1247103169748</v>
      </c>
      <c r="P3602" s="13" t="n">
        <v>10</v>
      </c>
      <c r="Q3602" s="17" t="n">
        <f aca="false">+M3602*P3602</f>
        <v>371.247103169748</v>
      </c>
      <c r="R3602" s="17" t="n">
        <f aca="false">+N3602*P3602</f>
        <v>0</v>
      </c>
      <c r="S3602" s="17"/>
      <c r="T3602" s="18" t="n">
        <f aca="false">+L3602-K3602</f>
        <v>0.0541666666666667</v>
      </c>
      <c r="U3602" s="18" t="n">
        <f aca="false">+T3602*P3602</f>
        <v>0.541666666666667</v>
      </c>
      <c r="V3602" s="18"/>
    </row>
    <row r="3603" s="13" customFormat="true" ht="12" hidden="false" customHeight="false" outlineLevel="0" collapsed="false">
      <c r="A3603" s="12" t="n">
        <v>16695</v>
      </c>
      <c r="B3603" s="13" t="n">
        <v>40</v>
      </c>
      <c r="C3603" s="13" t="s">
        <v>718</v>
      </c>
      <c r="D3603" s="13" t="n">
        <v>1</v>
      </c>
      <c r="E3603" s="13" t="n">
        <v>23</v>
      </c>
      <c r="F3603" s="13" t="s">
        <v>727</v>
      </c>
      <c r="G3603" s="13" t="s">
        <v>28</v>
      </c>
      <c r="H3603" s="13" t="s">
        <v>25</v>
      </c>
      <c r="I3603" s="13" t="n">
        <v>1</v>
      </c>
      <c r="J3603" s="13" t="n">
        <v>16695</v>
      </c>
      <c r="K3603" s="14" t="n">
        <v>0.459722222222222</v>
      </c>
      <c r="L3603" s="15" t="n">
        <v>0.513888888888889</v>
      </c>
      <c r="M3603" s="16" t="n">
        <f aca="false">VLOOKUP(E3603,'Esp. percorsi al 18-10-22'!C:J,8,FALSE())</f>
        <v>37.1247103169748</v>
      </c>
      <c r="P3603" s="13" t="n">
        <v>52</v>
      </c>
      <c r="Q3603" s="17" t="n">
        <f aca="false">+M3603*P3603</f>
        <v>1930.48493648269</v>
      </c>
      <c r="R3603" s="17" t="n">
        <f aca="false">+N3603*P3603</f>
        <v>0</v>
      </c>
      <c r="S3603" s="17"/>
      <c r="T3603" s="18" t="n">
        <f aca="false">+L3603-K3603</f>
        <v>0.0541666666666667</v>
      </c>
      <c r="U3603" s="18" t="n">
        <f aca="false">+T3603*P3603</f>
        <v>2.81666666666667</v>
      </c>
      <c r="V3603" s="18"/>
    </row>
    <row r="3604" s="13" customFormat="true" ht="12" hidden="false" customHeight="false" outlineLevel="0" collapsed="false">
      <c r="A3604" s="12" t="n">
        <v>9646</v>
      </c>
      <c r="B3604" s="13" t="n">
        <v>40</v>
      </c>
      <c r="C3604" s="13" t="s">
        <v>718</v>
      </c>
      <c r="D3604" s="13" t="n">
        <v>1</v>
      </c>
      <c r="E3604" s="13" t="n">
        <v>23</v>
      </c>
      <c r="F3604" s="13" t="s">
        <v>727</v>
      </c>
      <c r="G3604" s="13" t="s">
        <v>26</v>
      </c>
      <c r="H3604" s="13" t="s">
        <v>29</v>
      </c>
      <c r="I3604" s="13" t="n">
        <v>1</v>
      </c>
      <c r="J3604" s="13" t="n">
        <v>5733</v>
      </c>
      <c r="K3604" s="14" t="n">
        <v>0.463194444444444</v>
      </c>
      <c r="L3604" s="15" t="n">
        <v>0.517361111111111</v>
      </c>
      <c r="M3604" s="16" t="n">
        <f aca="false">VLOOKUP(E3604,'Esp. percorsi al 18-10-22'!C:J,8,FALSE())</f>
        <v>37.1247103169748</v>
      </c>
      <c r="P3604" s="13" t="n">
        <v>47</v>
      </c>
      <c r="Q3604" s="17" t="n">
        <f aca="false">+M3604*P3604</f>
        <v>1744.86138489782</v>
      </c>
      <c r="R3604" s="17" t="n">
        <f aca="false">+N3604*P3604</f>
        <v>0</v>
      </c>
      <c r="S3604" s="17"/>
      <c r="T3604" s="18" t="n">
        <f aca="false">+L3604-K3604</f>
        <v>0.0541666666666667</v>
      </c>
      <c r="U3604" s="18" t="n">
        <f aca="false">+T3604*P3604</f>
        <v>2.54583333333333</v>
      </c>
      <c r="V3604" s="18"/>
    </row>
    <row r="3605" s="13" customFormat="true" ht="12" hidden="false" customHeight="false" outlineLevel="0" collapsed="false">
      <c r="A3605" s="12" t="n">
        <v>9615</v>
      </c>
      <c r="B3605" s="13" t="n">
        <v>40</v>
      </c>
      <c r="C3605" s="13" t="s">
        <v>718</v>
      </c>
      <c r="D3605" s="13" t="n">
        <v>1</v>
      </c>
      <c r="E3605" s="13" t="n">
        <v>23</v>
      </c>
      <c r="F3605" s="13" t="s">
        <v>727</v>
      </c>
      <c r="G3605" s="13" t="s">
        <v>26</v>
      </c>
      <c r="H3605" s="13" t="s">
        <v>25</v>
      </c>
      <c r="I3605" s="13" t="n">
        <v>1</v>
      </c>
      <c r="J3605" s="13" t="n">
        <v>5672</v>
      </c>
      <c r="K3605" s="14" t="n">
        <v>0.463194444444444</v>
      </c>
      <c r="L3605" s="15" t="n">
        <v>0.517361111111111</v>
      </c>
      <c r="M3605" s="16" t="n">
        <f aca="false">VLOOKUP(E3605,'Esp. percorsi al 18-10-22'!C:J,8,FALSE())</f>
        <v>37.1247103169748</v>
      </c>
      <c r="P3605" s="13" t="n">
        <v>251</v>
      </c>
      <c r="Q3605" s="17" t="n">
        <f aca="false">+M3605*P3605</f>
        <v>9318.30228956067</v>
      </c>
      <c r="R3605" s="17" t="n">
        <f aca="false">+N3605*P3605</f>
        <v>0</v>
      </c>
      <c r="S3605" s="17"/>
      <c r="T3605" s="18" t="n">
        <f aca="false">+L3605-K3605</f>
        <v>0.0541666666666667</v>
      </c>
      <c r="U3605" s="18" t="n">
        <f aca="false">+T3605*P3605</f>
        <v>13.5958333333333</v>
      </c>
      <c r="V3605" s="18"/>
    </row>
    <row r="3606" s="13" customFormat="true" ht="12" hidden="false" customHeight="false" outlineLevel="0" collapsed="false">
      <c r="A3606" s="12" t="n">
        <v>17078</v>
      </c>
      <c r="B3606" s="13" t="n">
        <v>40</v>
      </c>
      <c r="C3606" s="13" t="s">
        <v>718</v>
      </c>
      <c r="D3606" s="13" t="n">
        <v>1</v>
      </c>
      <c r="E3606" s="13" t="n">
        <v>23</v>
      </c>
      <c r="F3606" s="13" t="s">
        <v>727</v>
      </c>
      <c r="G3606" s="13" t="s">
        <v>28</v>
      </c>
      <c r="H3606" s="13" t="s">
        <v>29</v>
      </c>
      <c r="I3606" s="13" t="n">
        <v>1</v>
      </c>
      <c r="J3606" s="13" t="n">
        <v>17078</v>
      </c>
      <c r="K3606" s="14" t="n">
        <v>0.480555555555556</v>
      </c>
      <c r="L3606" s="15" t="n">
        <v>0.534722222222222</v>
      </c>
      <c r="M3606" s="16" t="n">
        <f aca="false">VLOOKUP(E3606,'Esp. percorsi al 18-10-22'!C:J,8,FALSE())</f>
        <v>37.1247103169748</v>
      </c>
      <c r="P3606" s="13" t="n">
        <v>10</v>
      </c>
      <c r="Q3606" s="17" t="n">
        <f aca="false">+M3606*P3606</f>
        <v>371.247103169748</v>
      </c>
      <c r="R3606" s="17" t="n">
        <f aca="false">+N3606*P3606</f>
        <v>0</v>
      </c>
      <c r="S3606" s="17"/>
      <c r="T3606" s="18" t="n">
        <f aca="false">+L3606-K3606</f>
        <v>0.0541666666666667</v>
      </c>
      <c r="U3606" s="18" t="n">
        <f aca="false">+T3606*P3606</f>
        <v>0.541666666666667</v>
      </c>
      <c r="V3606" s="18"/>
    </row>
    <row r="3607" s="13" customFormat="true" ht="12" hidden="false" customHeight="false" outlineLevel="0" collapsed="false">
      <c r="A3607" s="12" t="n">
        <v>17656</v>
      </c>
      <c r="B3607" s="13" t="n">
        <v>40</v>
      </c>
      <c r="C3607" s="13" t="s">
        <v>718</v>
      </c>
      <c r="D3607" s="13" t="n">
        <v>1</v>
      </c>
      <c r="E3607" s="13" t="n">
        <v>23</v>
      </c>
      <c r="F3607" s="13" t="s">
        <v>727</v>
      </c>
      <c r="G3607" s="13" t="s">
        <v>26</v>
      </c>
      <c r="H3607" s="13" t="s">
        <v>25</v>
      </c>
      <c r="I3607" s="13" t="n">
        <v>1</v>
      </c>
      <c r="J3607" s="13" t="n">
        <v>5673</v>
      </c>
      <c r="K3607" s="14" t="n">
        <v>0.484027777777778</v>
      </c>
      <c r="L3607" s="15" t="n">
        <v>0.538194444444444</v>
      </c>
      <c r="M3607" s="16" t="n">
        <f aca="false">VLOOKUP(E3607,'Esp. percorsi al 18-10-22'!C:J,8,FALSE())</f>
        <v>37.1247103169748</v>
      </c>
      <c r="P3607" s="13" t="n">
        <v>251</v>
      </c>
      <c r="Q3607" s="17" t="n">
        <f aca="false">+M3607*P3607</f>
        <v>9318.30228956067</v>
      </c>
      <c r="R3607" s="17" t="n">
        <f aca="false">+N3607*P3607</f>
        <v>0</v>
      </c>
      <c r="S3607" s="17"/>
      <c r="T3607" s="18" t="n">
        <f aca="false">+L3607-K3607</f>
        <v>0.0541666666666667</v>
      </c>
      <c r="U3607" s="18" t="n">
        <f aca="false">+T3607*P3607</f>
        <v>13.5958333333333</v>
      </c>
      <c r="V3607" s="18"/>
    </row>
    <row r="3608" s="13" customFormat="true" ht="12" hidden="false" customHeight="false" outlineLevel="0" collapsed="false">
      <c r="A3608" s="12" t="n">
        <v>9647</v>
      </c>
      <c r="B3608" s="13" t="n">
        <v>40</v>
      </c>
      <c r="C3608" s="13" t="s">
        <v>718</v>
      </c>
      <c r="D3608" s="13" t="n">
        <v>1</v>
      </c>
      <c r="E3608" s="13" t="n">
        <v>23</v>
      </c>
      <c r="F3608" s="13" t="s">
        <v>727</v>
      </c>
      <c r="G3608" s="13" t="s">
        <v>26</v>
      </c>
      <c r="H3608" s="13" t="s">
        <v>29</v>
      </c>
      <c r="I3608" s="13" t="n">
        <v>1</v>
      </c>
      <c r="J3608" s="13" t="n">
        <v>5735</v>
      </c>
      <c r="K3608" s="14" t="n">
        <v>0.484027777777778</v>
      </c>
      <c r="L3608" s="15" t="n">
        <v>0.538194444444444</v>
      </c>
      <c r="M3608" s="16" t="n">
        <f aca="false">VLOOKUP(E3608,'Esp. percorsi al 18-10-22'!C:J,8,FALSE())</f>
        <v>37.1247103169748</v>
      </c>
      <c r="P3608" s="13" t="n">
        <v>47</v>
      </c>
      <c r="Q3608" s="17" t="n">
        <f aca="false">+M3608*P3608</f>
        <v>1744.86138489782</v>
      </c>
      <c r="R3608" s="17" t="n">
        <f aca="false">+N3608*P3608</f>
        <v>0</v>
      </c>
      <c r="S3608" s="17"/>
      <c r="T3608" s="18" t="n">
        <f aca="false">+L3608-K3608</f>
        <v>0.0541666666666667</v>
      </c>
      <c r="U3608" s="18" t="n">
        <f aca="false">+T3608*P3608</f>
        <v>2.54583333333333</v>
      </c>
      <c r="V3608" s="18"/>
    </row>
    <row r="3609" s="13" customFormat="true" ht="12" hidden="false" customHeight="false" outlineLevel="0" collapsed="false">
      <c r="A3609" s="12" t="n">
        <v>9406</v>
      </c>
      <c r="B3609" s="13" t="n">
        <v>40</v>
      </c>
      <c r="C3609" s="13" t="s">
        <v>718</v>
      </c>
      <c r="D3609" s="13" t="n">
        <v>1</v>
      </c>
      <c r="E3609" s="13" t="n">
        <v>23</v>
      </c>
      <c r="F3609" s="13" t="s">
        <v>727</v>
      </c>
      <c r="G3609" s="13" t="s">
        <v>26</v>
      </c>
      <c r="H3609" s="13" t="s">
        <v>30</v>
      </c>
      <c r="I3609" s="13" t="n">
        <v>1</v>
      </c>
      <c r="J3609" s="13" t="n">
        <v>4609</v>
      </c>
      <c r="K3609" s="14" t="n">
        <v>0.484027777777778</v>
      </c>
      <c r="L3609" s="15" t="n">
        <v>0.538194444444444</v>
      </c>
      <c r="M3609" s="16" t="n">
        <f aca="false">VLOOKUP(E3609,'Esp. percorsi al 18-10-22'!C:J,8,FALSE())</f>
        <v>37.1247103169748</v>
      </c>
      <c r="P3609" s="13" t="n">
        <v>5</v>
      </c>
      <c r="Q3609" s="17" t="n">
        <f aca="false">+M3609*P3609</f>
        <v>185.623551584874</v>
      </c>
      <c r="R3609" s="17" t="n">
        <f aca="false">+N3609*P3609</f>
        <v>0</v>
      </c>
      <c r="S3609" s="17"/>
      <c r="T3609" s="18" t="n">
        <f aca="false">+L3609-K3609</f>
        <v>0.0541666666666667</v>
      </c>
      <c r="U3609" s="18" t="n">
        <f aca="false">+T3609*P3609</f>
        <v>0.270833333333333</v>
      </c>
      <c r="V3609" s="18"/>
    </row>
    <row r="3610" s="13" customFormat="true" ht="12" hidden="false" customHeight="false" outlineLevel="0" collapsed="false">
      <c r="A3610" s="12" t="n">
        <v>17135</v>
      </c>
      <c r="B3610" s="13" t="n">
        <v>40</v>
      </c>
      <c r="C3610" s="13" t="s">
        <v>718</v>
      </c>
      <c r="D3610" s="13" t="n">
        <v>1</v>
      </c>
      <c r="E3610" s="13" t="n">
        <v>23</v>
      </c>
      <c r="F3610" s="13" t="s">
        <v>727</v>
      </c>
      <c r="G3610" s="13" t="s">
        <v>28</v>
      </c>
      <c r="H3610" s="13" t="s">
        <v>29</v>
      </c>
      <c r="I3610" s="13" t="n">
        <v>1</v>
      </c>
      <c r="J3610" s="13" t="n">
        <v>17135</v>
      </c>
      <c r="K3610" s="14" t="n">
        <v>0.501388888888889</v>
      </c>
      <c r="L3610" s="15" t="n">
        <v>0.555555555555556</v>
      </c>
      <c r="M3610" s="16" t="n">
        <f aca="false">VLOOKUP(E3610,'Esp. percorsi al 18-10-22'!C:J,8,FALSE())</f>
        <v>37.1247103169748</v>
      </c>
      <c r="P3610" s="13" t="n">
        <v>10</v>
      </c>
      <c r="Q3610" s="17" t="n">
        <f aca="false">+M3610*P3610</f>
        <v>371.247103169748</v>
      </c>
      <c r="R3610" s="17" t="n">
        <f aca="false">+N3610*P3610</f>
        <v>0</v>
      </c>
      <c r="S3610" s="17"/>
      <c r="T3610" s="18" t="n">
        <f aca="false">+L3610-K3610</f>
        <v>0.0541666666666667</v>
      </c>
      <c r="U3610" s="18" t="n">
        <f aca="false">+T3610*P3610</f>
        <v>0.541666666666667</v>
      </c>
      <c r="V3610" s="18"/>
    </row>
    <row r="3611" s="13" customFormat="true" ht="12" hidden="false" customHeight="false" outlineLevel="0" collapsed="false">
      <c r="A3611" s="12" t="n">
        <v>16697</v>
      </c>
      <c r="B3611" s="13" t="n">
        <v>40</v>
      </c>
      <c r="C3611" s="13" t="s">
        <v>718</v>
      </c>
      <c r="D3611" s="13" t="n">
        <v>1</v>
      </c>
      <c r="E3611" s="13" t="n">
        <v>23</v>
      </c>
      <c r="F3611" s="13" t="s">
        <v>727</v>
      </c>
      <c r="G3611" s="13" t="s">
        <v>28</v>
      </c>
      <c r="H3611" s="13" t="s">
        <v>25</v>
      </c>
      <c r="I3611" s="13" t="n">
        <v>1</v>
      </c>
      <c r="J3611" s="13" t="n">
        <v>16697</v>
      </c>
      <c r="K3611" s="14" t="n">
        <v>0.501388888888889</v>
      </c>
      <c r="L3611" s="15" t="n">
        <v>0.555555555555556</v>
      </c>
      <c r="M3611" s="16" t="n">
        <f aca="false">VLOOKUP(E3611,'Esp. percorsi al 18-10-22'!C:J,8,FALSE())</f>
        <v>37.1247103169748</v>
      </c>
      <c r="P3611" s="13" t="n">
        <v>52</v>
      </c>
      <c r="Q3611" s="17" t="n">
        <f aca="false">+M3611*P3611</f>
        <v>1930.48493648269</v>
      </c>
      <c r="R3611" s="17" t="n">
        <f aca="false">+N3611*P3611</f>
        <v>0</v>
      </c>
      <c r="S3611" s="17"/>
      <c r="T3611" s="18" t="n">
        <f aca="false">+L3611-K3611</f>
        <v>0.0541666666666667</v>
      </c>
      <c r="U3611" s="18" t="n">
        <f aca="false">+T3611*P3611</f>
        <v>2.81666666666667</v>
      </c>
      <c r="V3611" s="18"/>
    </row>
    <row r="3612" s="13" customFormat="true" ht="12" hidden="false" customHeight="false" outlineLevel="0" collapsed="false">
      <c r="A3612" s="12" t="n">
        <v>9617</v>
      </c>
      <c r="B3612" s="13" t="n">
        <v>40</v>
      </c>
      <c r="C3612" s="13" t="s">
        <v>718</v>
      </c>
      <c r="D3612" s="13" t="n">
        <v>1</v>
      </c>
      <c r="E3612" s="13" t="n">
        <v>23</v>
      </c>
      <c r="F3612" s="13" t="s">
        <v>727</v>
      </c>
      <c r="G3612" s="13" t="s">
        <v>26</v>
      </c>
      <c r="H3612" s="13" t="s">
        <v>25</v>
      </c>
      <c r="I3612" s="13" t="n">
        <v>1</v>
      </c>
      <c r="J3612" s="13" t="n">
        <v>5674</v>
      </c>
      <c r="K3612" s="14" t="n">
        <v>0.508333333333333</v>
      </c>
      <c r="L3612" s="15" t="n">
        <v>0.5625</v>
      </c>
      <c r="M3612" s="16" t="n">
        <f aca="false">VLOOKUP(E3612,'Esp. percorsi al 18-10-22'!C:J,8,FALSE())</f>
        <v>37.1247103169748</v>
      </c>
      <c r="P3612" s="13" t="n">
        <v>251</v>
      </c>
      <c r="Q3612" s="17" t="n">
        <f aca="false">+M3612*P3612</f>
        <v>9318.30228956067</v>
      </c>
      <c r="R3612" s="17" t="n">
        <f aca="false">+N3612*P3612</f>
        <v>0</v>
      </c>
      <c r="S3612" s="17"/>
      <c r="T3612" s="18" t="n">
        <f aca="false">+L3612-K3612</f>
        <v>0.0541666666666667</v>
      </c>
      <c r="U3612" s="18" t="n">
        <f aca="false">+T3612*P3612</f>
        <v>13.5958333333333</v>
      </c>
      <c r="V3612" s="18"/>
    </row>
    <row r="3613" s="13" customFormat="true" ht="12" hidden="false" customHeight="false" outlineLevel="0" collapsed="false">
      <c r="A3613" s="12" t="n">
        <v>9649</v>
      </c>
      <c r="B3613" s="13" t="n">
        <v>40</v>
      </c>
      <c r="C3613" s="13" t="s">
        <v>718</v>
      </c>
      <c r="D3613" s="13" t="n">
        <v>1</v>
      </c>
      <c r="E3613" s="13" t="n">
        <v>23</v>
      </c>
      <c r="F3613" s="13" t="s">
        <v>727</v>
      </c>
      <c r="G3613" s="13" t="s">
        <v>26</v>
      </c>
      <c r="H3613" s="13" t="s">
        <v>29</v>
      </c>
      <c r="I3613" s="13" t="n">
        <v>1</v>
      </c>
      <c r="J3613" s="13" t="n">
        <v>5737</v>
      </c>
      <c r="K3613" s="14" t="n">
        <v>0.525694444444444</v>
      </c>
      <c r="L3613" s="15" t="n">
        <v>0.579861111111111</v>
      </c>
      <c r="M3613" s="16" t="n">
        <f aca="false">VLOOKUP(E3613,'Esp. percorsi al 18-10-22'!C:J,8,FALSE())</f>
        <v>37.1247103169748</v>
      </c>
      <c r="P3613" s="13" t="n">
        <v>47</v>
      </c>
      <c r="Q3613" s="17" t="n">
        <f aca="false">+M3613*P3613</f>
        <v>1744.86138489782</v>
      </c>
      <c r="R3613" s="17" t="n">
        <f aca="false">+N3613*P3613</f>
        <v>0</v>
      </c>
      <c r="S3613" s="17"/>
      <c r="T3613" s="18" t="n">
        <f aca="false">+L3613-K3613</f>
        <v>0.0541666666666667</v>
      </c>
      <c r="U3613" s="18" t="n">
        <f aca="false">+T3613*P3613</f>
        <v>2.54583333333333</v>
      </c>
      <c r="V3613" s="18"/>
    </row>
    <row r="3614" s="13" customFormat="true" ht="12" hidden="false" customHeight="false" outlineLevel="0" collapsed="false">
      <c r="A3614" s="12" t="n">
        <v>16699</v>
      </c>
      <c r="B3614" s="13" t="n">
        <v>40</v>
      </c>
      <c r="C3614" s="13" t="s">
        <v>718</v>
      </c>
      <c r="D3614" s="13" t="n">
        <v>1</v>
      </c>
      <c r="E3614" s="13" t="n">
        <v>23</v>
      </c>
      <c r="F3614" s="13" t="s">
        <v>727</v>
      </c>
      <c r="G3614" s="13" t="s">
        <v>28</v>
      </c>
      <c r="H3614" s="13" t="s">
        <v>25</v>
      </c>
      <c r="I3614" s="13" t="n">
        <v>1</v>
      </c>
      <c r="J3614" s="13" t="n">
        <v>16699</v>
      </c>
      <c r="K3614" s="14" t="n">
        <v>0.543055555555555</v>
      </c>
      <c r="L3614" s="15" t="n">
        <v>0.597222222222222</v>
      </c>
      <c r="M3614" s="16" t="n">
        <f aca="false">VLOOKUP(E3614,'Esp. percorsi al 18-10-22'!C:J,8,FALSE())</f>
        <v>37.1247103169748</v>
      </c>
      <c r="P3614" s="13" t="n">
        <v>52</v>
      </c>
      <c r="Q3614" s="17" t="n">
        <f aca="false">+M3614*P3614</f>
        <v>1930.48493648269</v>
      </c>
      <c r="R3614" s="17" t="n">
        <f aca="false">+N3614*P3614</f>
        <v>0</v>
      </c>
      <c r="S3614" s="17"/>
      <c r="T3614" s="18" t="n">
        <f aca="false">+L3614-K3614</f>
        <v>0.0541666666666667</v>
      </c>
      <c r="U3614" s="18" t="n">
        <f aca="false">+T3614*P3614</f>
        <v>2.81666666666667</v>
      </c>
      <c r="V3614" s="18"/>
    </row>
    <row r="3615" s="13" customFormat="true" ht="12" hidden="false" customHeight="false" outlineLevel="0" collapsed="false">
      <c r="A3615" s="12" t="n">
        <v>9650</v>
      </c>
      <c r="B3615" s="13" t="n">
        <v>40</v>
      </c>
      <c r="C3615" s="13" t="s">
        <v>718</v>
      </c>
      <c r="D3615" s="13" t="n">
        <v>1</v>
      </c>
      <c r="E3615" s="13" t="n">
        <v>23</v>
      </c>
      <c r="F3615" s="13" t="s">
        <v>727</v>
      </c>
      <c r="G3615" s="13" t="s">
        <v>26</v>
      </c>
      <c r="H3615" s="13" t="s">
        <v>29</v>
      </c>
      <c r="I3615" s="13" t="n">
        <v>1</v>
      </c>
      <c r="J3615" s="13" t="n">
        <v>5738</v>
      </c>
      <c r="K3615" s="14" t="n">
        <v>0.546527777777778</v>
      </c>
      <c r="L3615" s="15" t="n">
        <v>0.600694444444444</v>
      </c>
      <c r="M3615" s="16" t="n">
        <f aca="false">VLOOKUP(E3615,'Esp. percorsi al 18-10-22'!C:J,8,FALSE())</f>
        <v>37.1247103169748</v>
      </c>
      <c r="P3615" s="13" t="n">
        <v>47</v>
      </c>
      <c r="Q3615" s="17" t="n">
        <f aca="false">+M3615*P3615</f>
        <v>1744.86138489782</v>
      </c>
      <c r="R3615" s="17" t="n">
        <f aca="false">+N3615*P3615</f>
        <v>0</v>
      </c>
      <c r="S3615" s="17"/>
      <c r="T3615" s="18" t="n">
        <f aca="false">+L3615-K3615</f>
        <v>0.0541666666666667</v>
      </c>
      <c r="U3615" s="18" t="n">
        <f aca="false">+T3615*P3615</f>
        <v>2.54583333333333</v>
      </c>
      <c r="V3615" s="18"/>
    </row>
    <row r="3616" s="13" customFormat="true" ht="12" hidden="false" customHeight="false" outlineLevel="0" collapsed="false">
      <c r="A3616" s="12" t="n">
        <v>9407</v>
      </c>
      <c r="B3616" s="13" t="n">
        <v>40</v>
      </c>
      <c r="C3616" s="13" t="s">
        <v>718</v>
      </c>
      <c r="D3616" s="13" t="n">
        <v>1</v>
      </c>
      <c r="E3616" s="13" t="n">
        <v>23</v>
      </c>
      <c r="F3616" s="13" t="s">
        <v>727</v>
      </c>
      <c r="G3616" s="13" t="s">
        <v>26</v>
      </c>
      <c r="H3616" s="13" t="s">
        <v>30</v>
      </c>
      <c r="I3616" s="13" t="n">
        <v>1</v>
      </c>
      <c r="J3616" s="13" t="n">
        <v>4681</v>
      </c>
      <c r="K3616" s="14" t="n">
        <v>0.546527777777778</v>
      </c>
      <c r="L3616" s="15" t="n">
        <v>0.600694444444444</v>
      </c>
      <c r="M3616" s="16" t="n">
        <f aca="false">VLOOKUP(E3616,'Esp. percorsi al 18-10-22'!C:J,8,FALSE())</f>
        <v>37.1247103169748</v>
      </c>
      <c r="P3616" s="13" t="n">
        <v>5</v>
      </c>
      <c r="Q3616" s="17" t="n">
        <f aca="false">+M3616*P3616</f>
        <v>185.623551584874</v>
      </c>
      <c r="R3616" s="17" t="n">
        <f aca="false">+N3616*P3616</f>
        <v>0</v>
      </c>
      <c r="S3616" s="17"/>
      <c r="T3616" s="18" t="n">
        <f aca="false">+L3616-K3616</f>
        <v>0.0541666666666667</v>
      </c>
      <c r="U3616" s="18" t="n">
        <f aca="false">+T3616*P3616</f>
        <v>0.270833333333333</v>
      </c>
      <c r="V3616" s="18"/>
    </row>
    <row r="3617" s="13" customFormat="true" ht="12" hidden="false" customHeight="false" outlineLevel="0" collapsed="false">
      <c r="A3617" s="12" t="n">
        <v>17092</v>
      </c>
      <c r="B3617" s="13" t="n">
        <v>40</v>
      </c>
      <c r="C3617" s="13" t="s">
        <v>718</v>
      </c>
      <c r="D3617" s="13" t="n">
        <v>1</v>
      </c>
      <c r="E3617" s="13" t="n">
        <v>23</v>
      </c>
      <c r="F3617" s="13" t="s">
        <v>727</v>
      </c>
      <c r="G3617" s="13" t="s">
        <v>28</v>
      </c>
      <c r="H3617" s="13" t="s">
        <v>29</v>
      </c>
      <c r="I3617" s="13" t="n">
        <v>1</v>
      </c>
      <c r="J3617" s="13" t="n">
        <v>17092</v>
      </c>
      <c r="K3617" s="14" t="n">
        <v>0.563888888888889</v>
      </c>
      <c r="L3617" s="15" t="n">
        <v>0.618055555555556</v>
      </c>
      <c r="M3617" s="16" t="n">
        <f aca="false">VLOOKUP(E3617,'Esp. percorsi al 18-10-22'!C:J,8,FALSE())</f>
        <v>37.1247103169748</v>
      </c>
      <c r="P3617" s="13" t="n">
        <v>10</v>
      </c>
      <c r="Q3617" s="17" t="n">
        <f aca="false">+M3617*P3617</f>
        <v>371.247103169748</v>
      </c>
      <c r="R3617" s="17" t="n">
        <f aca="false">+N3617*P3617</f>
        <v>0</v>
      </c>
      <c r="S3617" s="17"/>
      <c r="T3617" s="18" t="n">
        <f aca="false">+L3617-K3617</f>
        <v>0.0541666666666667</v>
      </c>
      <c r="U3617" s="18" t="n">
        <f aca="false">+T3617*P3617</f>
        <v>0.541666666666667</v>
      </c>
      <c r="V3617" s="18"/>
    </row>
    <row r="3618" s="13" customFormat="true" ht="12" hidden="false" customHeight="false" outlineLevel="0" collapsed="false">
      <c r="A3618" s="12" t="n">
        <v>9651</v>
      </c>
      <c r="B3618" s="13" t="n">
        <v>40</v>
      </c>
      <c r="C3618" s="13" t="s">
        <v>718</v>
      </c>
      <c r="D3618" s="13" t="n">
        <v>1</v>
      </c>
      <c r="E3618" s="13" t="n">
        <v>23</v>
      </c>
      <c r="F3618" s="13" t="s">
        <v>727</v>
      </c>
      <c r="G3618" s="13" t="s">
        <v>26</v>
      </c>
      <c r="H3618" s="13" t="s">
        <v>29</v>
      </c>
      <c r="I3618" s="13" t="n">
        <v>1</v>
      </c>
      <c r="J3618" s="13" t="n">
        <v>5739</v>
      </c>
      <c r="K3618" s="14" t="n">
        <v>0.567361111111111</v>
      </c>
      <c r="L3618" s="15" t="n">
        <v>0.621527777777778</v>
      </c>
      <c r="M3618" s="16" t="n">
        <f aca="false">VLOOKUP(E3618,'Esp. percorsi al 18-10-22'!C:J,8,FALSE())</f>
        <v>37.1247103169748</v>
      </c>
      <c r="P3618" s="13" t="n">
        <v>47</v>
      </c>
      <c r="Q3618" s="17" t="n">
        <f aca="false">+M3618*P3618</f>
        <v>1744.86138489782</v>
      </c>
      <c r="R3618" s="17" t="n">
        <f aca="false">+N3618*P3618</f>
        <v>0</v>
      </c>
      <c r="S3618" s="17"/>
      <c r="T3618" s="18" t="n">
        <f aca="false">+L3618-K3618</f>
        <v>0.0541666666666667</v>
      </c>
      <c r="U3618" s="18" t="n">
        <f aca="false">+T3618*P3618</f>
        <v>2.54583333333333</v>
      </c>
      <c r="V3618" s="18"/>
    </row>
    <row r="3619" s="13" customFormat="true" ht="12" hidden="false" customHeight="false" outlineLevel="0" collapsed="false">
      <c r="A3619" s="12" t="n">
        <v>16701</v>
      </c>
      <c r="B3619" s="13" t="n">
        <v>40</v>
      </c>
      <c r="C3619" s="13" t="s">
        <v>718</v>
      </c>
      <c r="D3619" s="13" t="n">
        <v>1</v>
      </c>
      <c r="E3619" s="13" t="n">
        <v>23</v>
      </c>
      <c r="F3619" s="13" t="s">
        <v>727</v>
      </c>
      <c r="G3619" s="13" t="s">
        <v>28</v>
      </c>
      <c r="H3619" s="13" t="s">
        <v>25</v>
      </c>
      <c r="I3619" s="13" t="n">
        <v>1</v>
      </c>
      <c r="J3619" s="13" t="n">
        <v>16701</v>
      </c>
      <c r="K3619" s="14" t="n">
        <v>0.584722222222222</v>
      </c>
      <c r="L3619" s="15" t="n">
        <v>0.638888888888889</v>
      </c>
      <c r="M3619" s="16" t="n">
        <f aca="false">VLOOKUP(E3619,'Esp. percorsi al 18-10-22'!C:J,8,FALSE())</f>
        <v>37.1247103169748</v>
      </c>
      <c r="P3619" s="13" t="n">
        <v>52</v>
      </c>
      <c r="Q3619" s="17" t="n">
        <f aca="false">+M3619*P3619</f>
        <v>1930.48493648269</v>
      </c>
      <c r="R3619" s="17" t="n">
        <f aca="false">+N3619*P3619</f>
        <v>0</v>
      </c>
      <c r="S3619" s="17"/>
      <c r="T3619" s="18" t="n">
        <f aca="false">+L3619-K3619</f>
        <v>0.0541666666666667</v>
      </c>
      <c r="U3619" s="18" t="n">
        <f aca="false">+T3619*P3619</f>
        <v>2.81666666666667</v>
      </c>
      <c r="V3619" s="18"/>
    </row>
    <row r="3620" s="13" customFormat="true" ht="12" hidden="false" customHeight="false" outlineLevel="0" collapsed="false">
      <c r="A3620" s="12" t="n">
        <v>9652</v>
      </c>
      <c r="B3620" s="13" t="n">
        <v>40</v>
      </c>
      <c r="C3620" s="13" t="s">
        <v>718</v>
      </c>
      <c r="D3620" s="13" t="n">
        <v>1</v>
      </c>
      <c r="E3620" s="13" t="n">
        <v>23</v>
      </c>
      <c r="F3620" s="13" t="s">
        <v>727</v>
      </c>
      <c r="G3620" s="13" t="s">
        <v>26</v>
      </c>
      <c r="H3620" s="13" t="s">
        <v>29</v>
      </c>
      <c r="I3620" s="13" t="n">
        <v>1</v>
      </c>
      <c r="J3620" s="13" t="n">
        <v>5745</v>
      </c>
      <c r="K3620" s="14" t="n">
        <v>0.588194444444444</v>
      </c>
      <c r="L3620" s="15" t="n">
        <v>0.642361111111111</v>
      </c>
      <c r="M3620" s="16" t="n">
        <f aca="false">VLOOKUP(E3620,'Esp. percorsi al 18-10-22'!C:J,8,FALSE())</f>
        <v>37.1247103169748</v>
      </c>
      <c r="P3620" s="13" t="n">
        <v>47</v>
      </c>
      <c r="Q3620" s="17" t="n">
        <f aca="false">+M3620*P3620</f>
        <v>1744.86138489782</v>
      </c>
      <c r="R3620" s="17" t="n">
        <f aca="false">+N3620*P3620</f>
        <v>0</v>
      </c>
      <c r="S3620" s="17"/>
      <c r="T3620" s="18" t="n">
        <f aca="false">+L3620-K3620</f>
        <v>0.0541666666666667</v>
      </c>
      <c r="U3620" s="18" t="n">
        <f aca="false">+T3620*P3620</f>
        <v>2.54583333333333</v>
      </c>
      <c r="V3620" s="18"/>
    </row>
    <row r="3621" s="13" customFormat="true" ht="12" hidden="false" customHeight="false" outlineLevel="0" collapsed="false">
      <c r="A3621" s="12" t="n">
        <v>9653</v>
      </c>
      <c r="B3621" s="13" t="n">
        <v>40</v>
      </c>
      <c r="C3621" s="13" t="s">
        <v>718</v>
      </c>
      <c r="D3621" s="13" t="n">
        <v>1</v>
      </c>
      <c r="E3621" s="13" t="n">
        <v>23</v>
      </c>
      <c r="F3621" s="13" t="s">
        <v>727</v>
      </c>
      <c r="G3621" s="13" t="s">
        <v>26</v>
      </c>
      <c r="H3621" s="13" t="s">
        <v>29</v>
      </c>
      <c r="I3621" s="13" t="n">
        <v>1</v>
      </c>
      <c r="J3621" s="13" t="n">
        <v>5747</v>
      </c>
      <c r="K3621" s="14" t="n">
        <v>0.609027777777778</v>
      </c>
      <c r="L3621" s="15" t="n">
        <v>0.663194444444444</v>
      </c>
      <c r="M3621" s="16" t="n">
        <f aca="false">VLOOKUP(E3621,'Esp. percorsi al 18-10-22'!C:J,8,FALSE())</f>
        <v>37.1247103169748</v>
      </c>
      <c r="P3621" s="13" t="n">
        <v>47</v>
      </c>
      <c r="Q3621" s="17" t="n">
        <f aca="false">+M3621*P3621</f>
        <v>1744.86138489782</v>
      </c>
      <c r="R3621" s="17" t="n">
        <f aca="false">+N3621*P3621</f>
        <v>0</v>
      </c>
      <c r="S3621" s="17"/>
      <c r="T3621" s="18" t="n">
        <f aca="false">+L3621-K3621</f>
        <v>0.0541666666666667</v>
      </c>
      <c r="U3621" s="18" t="n">
        <f aca="false">+T3621*P3621</f>
        <v>2.54583333333333</v>
      </c>
      <c r="V3621" s="18"/>
    </row>
    <row r="3622" s="13" customFormat="true" ht="12" hidden="false" customHeight="false" outlineLevel="0" collapsed="false">
      <c r="A3622" s="12" t="n">
        <v>9409</v>
      </c>
      <c r="B3622" s="13" t="n">
        <v>40</v>
      </c>
      <c r="C3622" s="13" t="s">
        <v>718</v>
      </c>
      <c r="D3622" s="13" t="n">
        <v>1</v>
      </c>
      <c r="E3622" s="13" t="n">
        <v>23</v>
      </c>
      <c r="F3622" s="13" t="s">
        <v>727</v>
      </c>
      <c r="G3622" s="13" t="s">
        <v>26</v>
      </c>
      <c r="H3622" s="13" t="s">
        <v>30</v>
      </c>
      <c r="I3622" s="13" t="n">
        <v>1</v>
      </c>
      <c r="J3622" s="13" t="n">
        <v>4593</v>
      </c>
      <c r="K3622" s="14" t="n">
        <v>0.609027777777778</v>
      </c>
      <c r="L3622" s="15" t="n">
        <v>0.663194444444444</v>
      </c>
      <c r="M3622" s="16" t="n">
        <f aca="false">VLOOKUP(E3622,'Esp. percorsi al 18-10-22'!C:J,8,FALSE())</f>
        <v>37.1247103169748</v>
      </c>
      <c r="P3622" s="13" t="n">
        <v>5</v>
      </c>
      <c r="Q3622" s="17" t="n">
        <f aca="false">+M3622*P3622</f>
        <v>185.623551584874</v>
      </c>
      <c r="R3622" s="17" t="n">
        <f aca="false">+N3622*P3622</f>
        <v>0</v>
      </c>
      <c r="S3622" s="17"/>
      <c r="T3622" s="18" t="n">
        <f aca="false">+L3622-K3622</f>
        <v>0.0541666666666667</v>
      </c>
      <c r="U3622" s="18" t="n">
        <f aca="false">+T3622*P3622</f>
        <v>0.270833333333333</v>
      </c>
      <c r="V3622" s="18"/>
    </row>
    <row r="3623" s="13" customFormat="true" ht="12" hidden="false" customHeight="false" outlineLevel="0" collapsed="false">
      <c r="A3623" s="12" t="n">
        <v>17124</v>
      </c>
      <c r="B3623" s="13" t="n">
        <v>40</v>
      </c>
      <c r="C3623" s="13" t="s">
        <v>718</v>
      </c>
      <c r="D3623" s="13" t="n">
        <v>1</v>
      </c>
      <c r="E3623" s="13" t="n">
        <v>23</v>
      </c>
      <c r="F3623" s="13" t="s">
        <v>727</v>
      </c>
      <c r="G3623" s="13" t="s">
        <v>28</v>
      </c>
      <c r="H3623" s="13" t="s">
        <v>29</v>
      </c>
      <c r="I3623" s="13" t="n">
        <v>1</v>
      </c>
      <c r="J3623" s="13" t="n">
        <v>17124</v>
      </c>
      <c r="K3623" s="14" t="n">
        <v>0.626388888888889</v>
      </c>
      <c r="L3623" s="15" t="n">
        <v>0.680555555555555</v>
      </c>
      <c r="M3623" s="16" t="n">
        <f aca="false">VLOOKUP(E3623,'Esp. percorsi al 18-10-22'!C:J,8,FALSE())</f>
        <v>37.1247103169748</v>
      </c>
      <c r="P3623" s="13" t="n">
        <v>10</v>
      </c>
      <c r="Q3623" s="17" t="n">
        <f aca="false">+M3623*P3623</f>
        <v>371.247103169748</v>
      </c>
      <c r="R3623" s="17" t="n">
        <f aca="false">+N3623*P3623</f>
        <v>0</v>
      </c>
      <c r="S3623" s="17"/>
      <c r="T3623" s="18" t="n">
        <f aca="false">+L3623-K3623</f>
        <v>0.0541666666666667</v>
      </c>
      <c r="U3623" s="18" t="n">
        <f aca="false">+T3623*P3623</f>
        <v>0.541666666666667</v>
      </c>
      <c r="V3623" s="18"/>
    </row>
    <row r="3624" s="13" customFormat="true" ht="12" hidden="false" customHeight="false" outlineLevel="0" collapsed="false">
      <c r="A3624" s="12" t="n">
        <v>16703</v>
      </c>
      <c r="B3624" s="13" t="n">
        <v>40</v>
      </c>
      <c r="C3624" s="13" t="s">
        <v>718</v>
      </c>
      <c r="D3624" s="13" t="n">
        <v>1</v>
      </c>
      <c r="E3624" s="13" t="n">
        <v>23</v>
      </c>
      <c r="F3624" s="13" t="s">
        <v>727</v>
      </c>
      <c r="G3624" s="13" t="s">
        <v>28</v>
      </c>
      <c r="H3624" s="13" t="s">
        <v>25</v>
      </c>
      <c r="I3624" s="13" t="n">
        <v>1</v>
      </c>
      <c r="J3624" s="13" t="n">
        <v>16703</v>
      </c>
      <c r="K3624" s="14" t="n">
        <v>0.626388888888889</v>
      </c>
      <c r="L3624" s="15" t="n">
        <v>0.680555555555555</v>
      </c>
      <c r="M3624" s="16" t="n">
        <f aca="false">VLOOKUP(E3624,'Esp. percorsi al 18-10-22'!C:J,8,FALSE())</f>
        <v>37.1247103169748</v>
      </c>
      <c r="P3624" s="13" t="n">
        <v>52</v>
      </c>
      <c r="Q3624" s="17" t="n">
        <f aca="false">+M3624*P3624</f>
        <v>1930.48493648269</v>
      </c>
      <c r="R3624" s="17" t="n">
        <f aca="false">+N3624*P3624</f>
        <v>0</v>
      </c>
      <c r="S3624" s="17"/>
      <c r="T3624" s="18" t="n">
        <f aca="false">+L3624-K3624</f>
        <v>0.0541666666666667</v>
      </c>
      <c r="U3624" s="18" t="n">
        <f aca="false">+T3624*P3624</f>
        <v>2.81666666666667</v>
      </c>
      <c r="V3624" s="18"/>
    </row>
    <row r="3625" s="13" customFormat="true" ht="12" hidden="false" customHeight="false" outlineLevel="0" collapsed="false">
      <c r="A3625" s="12" t="n">
        <v>9654</v>
      </c>
      <c r="B3625" s="13" t="n">
        <v>40</v>
      </c>
      <c r="C3625" s="13" t="s">
        <v>718</v>
      </c>
      <c r="D3625" s="13" t="n">
        <v>1</v>
      </c>
      <c r="E3625" s="13" t="n">
        <v>23</v>
      </c>
      <c r="F3625" s="13" t="s">
        <v>727</v>
      </c>
      <c r="G3625" s="13" t="s">
        <v>26</v>
      </c>
      <c r="H3625" s="13" t="s">
        <v>29</v>
      </c>
      <c r="I3625" s="13" t="n">
        <v>1</v>
      </c>
      <c r="J3625" s="13" t="n">
        <v>5749</v>
      </c>
      <c r="K3625" s="14" t="n">
        <v>0.629861111111111</v>
      </c>
      <c r="L3625" s="15" t="n">
        <v>0.684027777777778</v>
      </c>
      <c r="M3625" s="16" t="n">
        <f aca="false">VLOOKUP(E3625,'Esp. percorsi al 18-10-22'!C:J,8,FALSE())</f>
        <v>37.1247103169748</v>
      </c>
      <c r="P3625" s="13" t="n">
        <v>47</v>
      </c>
      <c r="Q3625" s="17" t="n">
        <f aca="false">+M3625*P3625</f>
        <v>1744.86138489782</v>
      </c>
      <c r="R3625" s="17" t="n">
        <f aca="false">+N3625*P3625</f>
        <v>0</v>
      </c>
      <c r="S3625" s="17"/>
      <c r="T3625" s="18" t="n">
        <f aca="false">+L3625-K3625</f>
        <v>0.0541666666666667</v>
      </c>
      <c r="U3625" s="18" t="n">
        <f aca="false">+T3625*P3625</f>
        <v>2.54583333333333</v>
      </c>
      <c r="V3625" s="18"/>
    </row>
    <row r="3626" s="13" customFormat="true" ht="12" hidden="false" customHeight="false" outlineLevel="0" collapsed="false">
      <c r="A3626" s="12" t="n">
        <v>17149</v>
      </c>
      <c r="B3626" s="13" t="n">
        <v>40</v>
      </c>
      <c r="C3626" s="13" t="s">
        <v>718</v>
      </c>
      <c r="D3626" s="13" t="n">
        <v>1</v>
      </c>
      <c r="E3626" s="13" t="n">
        <v>23</v>
      </c>
      <c r="F3626" s="13" t="s">
        <v>727</v>
      </c>
      <c r="G3626" s="13" t="s">
        <v>28</v>
      </c>
      <c r="H3626" s="13" t="s">
        <v>29</v>
      </c>
      <c r="I3626" s="13" t="n">
        <v>1</v>
      </c>
      <c r="J3626" s="13" t="n">
        <v>17149</v>
      </c>
      <c r="K3626" s="14" t="n">
        <v>0.647222222222222</v>
      </c>
      <c r="L3626" s="15" t="n">
        <v>0.701388888888889</v>
      </c>
      <c r="M3626" s="16" t="n">
        <f aca="false">VLOOKUP(E3626,'Esp. percorsi al 18-10-22'!C:J,8,FALSE())</f>
        <v>37.1247103169748</v>
      </c>
      <c r="P3626" s="13" t="n">
        <v>10</v>
      </c>
      <c r="Q3626" s="17" t="n">
        <f aca="false">+M3626*P3626</f>
        <v>371.247103169748</v>
      </c>
      <c r="R3626" s="17" t="n">
        <f aca="false">+N3626*P3626</f>
        <v>0</v>
      </c>
      <c r="S3626" s="17"/>
      <c r="T3626" s="18" t="n">
        <f aca="false">+L3626-K3626</f>
        <v>0.0541666666666667</v>
      </c>
      <c r="U3626" s="18" t="n">
        <f aca="false">+T3626*P3626</f>
        <v>0.541666666666667</v>
      </c>
      <c r="V3626" s="18"/>
    </row>
    <row r="3627" s="13" customFormat="true" ht="12" hidden="false" customHeight="false" outlineLevel="0" collapsed="false">
      <c r="A3627" s="12" t="n">
        <v>16704</v>
      </c>
      <c r="B3627" s="13" t="n">
        <v>40</v>
      </c>
      <c r="C3627" s="13" t="s">
        <v>718</v>
      </c>
      <c r="D3627" s="13" t="n">
        <v>1</v>
      </c>
      <c r="E3627" s="13" t="n">
        <v>23</v>
      </c>
      <c r="F3627" s="13" t="s">
        <v>727</v>
      </c>
      <c r="G3627" s="13" t="s">
        <v>28</v>
      </c>
      <c r="H3627" s="13" t="s">
        <v>25</v>
      </c>
      <c r="I3627" s="13" t="n">
        <v>1</v>
      </c>
      <c r="J3627" s="13" t="n">
        <v>16704</v>
      </c>
      <c r="K3627" s="14" t="n">
        <v>0.647222222222222</v>
      </c>
      <c r="L3627" s="15" t="n">
        <v>0.701388888888889</v>
      </c>
      <c r="M3627" s="16" t="n">
        <f aca="false">VLOOKUP(E3627,'Esp. percorsi al 18-10-22'!C:J,8,FALSE())</f>
        <v>37.1247103169748</v>
      </c>
      <c r="P3627" s="13" t="n">
        <v>52</v>
      </c>
      <c r="Q3627" s="17" t="n">
        <f aca="false">+M3627*P3627</f>
        <v>1930.48493648269</v>
      </c>
      <c r="R3627" s="17" t="n">
        <f aca="false">+N3627*P3627</f>
        <v>0</v>
      </c>
      <c r="S3627" s="17"/>
      <c r="T3627" s="18" t="n">
        <f aca="false">+L3627-K3627</f>
        <v>0.0541666666666667</v>
      </c>
      <c r="U3627" s="18" t="n">
        <f aca="false">+T3627*P3627</f>
        <v>2.81666666666667</v>
      </c>
      <c r="V3627" s="18"/>
    </row>
    <row r="3628" s="13" customFormat="true" ht="12" hidden="false" customHeight="false" outlineLevel="0" collapsed="false">
      <c r="A3628" s="12" t="n">
        <v>9410</v>
      </c>
      <c r="B3628" s="13" t="n">
        <v>40</v>
      </c>
      <c r="C3628" s="13" t="s">
        <v>718</v>
      </c>
      <c r="D3628" s="13" t="n">
        <v>1</v>
      </c>
      <c r="E3628" s="13" t="n">
        <v>23</v>
      </c>
      <c r="F3628" s="13" t="s">
        <v>727</v>
      </c>
      <c r="G3628" s="13" t="s">
        <v>26</v>
      </c>
      <c r="H3628" s="13" t="s">
        <v>30</v>
      </c>
      <c r="I3628" s="13" t="n">
        <v>1</v>
      </c>
      <c r="J3628" s="13" t="n">
        <v>4600</v>
      </c>
      <c r="K3628" s="14" t="n">
        <v>0.650694444444444</v>
      </c>
      <c r="L3628" s="15" t="n">
        <v>0.704861111111111</v>
      </c>
      <c r="M3628" s="16" t="n">
        <f aca="false">VLOOKUP(E3628,'Esp. percorsi al 18-10-22'!C:J,8,FALSE())</f>
        <v>37.1247103169748</v>
      </c>
      <c r="P3628" s="13" t="n">
        <v>5</v>
      </c>
      <c r="Q3628" s="17" t="n">
        <f aca="false">+M3628*P3628</f>
        <v>185.623551584874</v>
      </c>
      <c r="R3628" s="17" t="n">
        <f aca="false">+N3628*P3628</f>
        <v>0</v>
      </c>
      <c r="S3628" s="17"/>
      <c r="T3628" s="18" t="n">
        <f aca="false">+L3628-K3628</f>
        <v>0.0541666666666667</v>
      </c>
      <c r="U3628" s="18" t="n">
        <f aca="false">+T3628*P3628</f>
        <v>0.270833333333333</v>
      </c>
      <c r="V3628" s="18"/>
    </row>
    <row r="3629" s="13" customFormat="true" ht="12" hidden="false" customHeight="false" outlineLevel="0" collapsed="false">
      <c r="A3629" s="12" t="n">
        <v>9341</v>
      </c>
      <c r="B3629" s="13" t="n">
        <v>40</v>
      </c>
      <c r="C3629" s="13" t="s">
        <v>718</v>
      </c>
      <c r="D3629" s="13" t="n">
        <v>1</v>
      </c>
      <c r="E3629" s="13" t="n">
        <v>23</v>
      </c>
      <c r="F3629" s="13" t="s">
        <v>727</v>
      </c>
      <c r="G3629" s="13" t="s">
        <v>26</v>
      </c>
      <c r="H3629" s="13" t="s">
        <v>29</v>
      </c>
      <c r="I3629" s="13" t="n">
        <v>1</v>
      </c>
      <c r="J3629" s="13" t="n">
        <v>2924</v>
      </c>
      <c r="K3629" s="14" t="n">
        <v>0.650694444444444</v>
      </c>
      <c r="L3629" s="15" t="n">
        <v>0.704861111111111</v>
      </c>
      <c r="M3629" s="16" t="n">
        <f aca="false">VLOOKUP(E3629,'Esp. percorsi al 18-10-22'!C:J,8,FALSE())</f>
        <v>37.1247103169748</v>
      </c>
      <c r="P3629" s="13" t="n">
        <v>47</v>
      </c>
      <c r="Q3629" s="17" t="n">
        <f aca="false">+M3629*P3629</f>
        <v>1744.86138489782</v>
      </c>
      <c r="R3629" s="17" t="n">
        <f aca="false">+N3629*P3629</f>
        <v>0</v>
      </c>
      <c r="S3629" s="17"/>
      <c r="T3629" s="18" t="n">
        <f aca="false">+L3629-K3629</f>
        <v>0.0541666666666667</v>
      </c>
      <c r="U3629" s="18" t="n">
        <f aca="false">+T3629*P3629</f>
        <v>2.54583333333333</v>
      </c>
      <c r="V3629" s="18"/>
    </row>
    <row r="3630" s="13" customFormat="true" ht="12" hidden="false" customHeight="false" outlineLevel="0" collapsed="false">
      <c r="A3630" s="12" t="n">
        <v>17143</v>
      </c>
      <c r="B3630" s="13" t="n">
        <v>40</v>
      </c>
      <c r="C3630" s="13" t="s">
        <v>718</v>
      </c>
      <c r="D3630" s="13" t="n">
        <v>1</v>
      </c>
      <c r="E3630" s="13" t="n">
        <v>23</v>
      </c>
      <c r="F3630" s="13" t="s">
        <v>727</v>
      </c>
      <c r="G3630" s="13" t="s">
        <v>28</v>
      </c>
      <c r="H3630" s="13" t="s">
        <v>29</v>
      </c>
      <c r="I3630" s="13" t="n">
        <v>1</v>
      </c>
      <c r="J3630" s="13" t="n">
        <v>17143</v>
      </c>
      <c r="K3630" s="14" t="n">
        <v>0.668055555555556</v>
      </c>
      <c r="L3630" s="15" t="n">
        <v>0.722222222222222</v>
      </c>
      <c r="M3630" s="16" t="n">
        <f aca="false">VLOOKUP(E3630,'Esp. percorsi al 18-10-22'!C:J,8,FALSE())</f>
        <v>37.1247103169748</v>
      </c>
      <c r="P3630" s="13" t="n">
        <v>10</v>
      </c>
      <c r="Q3630" s="17" t="n">
        <f aca="false">+M3630*P3630</f>
        <v>371.247103169748</v>
      </c>
      <c r="R3630" s="17" t="n">
        <f aca="false">+N3630*P3630</f>
        <v>0</v>
      </c>
      <c r="S3630" s="17"/>
      <c r="T3630" s="18" t="n">
        <f aca="false">+L3630-K3630</f>
        <v>0.0541666666666667</v>
      </c>
      <c r="U3630" s="18" t="n">
        <f aca="false">+T3630*P3630</f>
        <v>0.541666666666667</v>
      </c>
      <c r="V3630" s="18"/>
    </row>
    <row r="3631" s="13" customFormat="true" ht="12" hidden="false" customHeight="false" outlineLevel="0" collapsed="false">
      <c r="A3631" s="12" t="n">
        <v>16705</v>
      </c>
      <c r="B3631" s="13" t="n">
        <v>40</v>
      </c>
      <c r="C3631" s="13" t="s">
        <v>718</v>
      </c>
      <c r="D3631" s="13" t="n">
        <v>1</v>
      </c>
      <c r="E3631" s="13" t="n">
        <v>23</v>
      </c>
      <c r="F3631" s="13" t="s">
        <v>727</v>
      </c>
      <c r="G3631" s="13" t="s">
        <v>28</v>
      </c>
      <c r="H3631" s="13" t="s">
        <v>25</v>
      </c>
      <c r="I3631" s="13" t="n">
        <v>1</v>
      </c>
      <c r="J3631" s="13" t="n">
        <v>16705</v>
      </c>
      <c r="K3631" s="14" t="n">
        <v>0.668055555555556</v>
      </c>
      <c r="L3631" s="15" t="n">
        <v>0.722222222222222</v>
      </c>
      <c r="M3631" s="16" t="n">
        <f aca="false">VLOOKUP(E3631,'Esp. percorsi al 18-10-22'!C:J,8,FALSE())</f>
        <v>37.1247103169748</v>
      </c>
      <c r="P3631" s="13" t="n">
        <v>52</v>
      </c>
      <c r="Q3631" s="17" t="n">
        <f aca="false">+M3631*P3631</f>
        <v>1930.48493648269</v>
      </c>
      <c r="R3631" s="17" t="n">
        <f aca="false">+N3631*P3631</f>
        <v>0</v>
      </c>
      <c r="S3631" s="17"/>
      <c r="T3631" s="18" t="n">
        <f aca="false">+L3631-K3631</f>
        <v>0.0541666666666667</v>
      </c>
      <c r="U3631" s="18" t="n">
        <f aca="false">+T3631*P3631</f>
        <v>2.81666666666667</v>
      </c>
      <c r="V3631" s="18"/>
    </row>
    <row r="3632" s="13" customFormat="true" ht="12" hidden="false" customHeight="false" outlineLevel="0" collapsed="false">
      <c r="A3632" s="12" t="n">
        <v>9655</v>
      </c>
      <c r="B3632" s="13" t="n">
        <v>40</v>
      </c>
      <c r="C3632" s="13" t="s">
        <v>718</v>
      </c>
      <c r="D3632" s="13" t="n">
        <v>1</v>
      </c>
      <c r="E3632" s="13" t="n">
        <v>23</v>
      </c>
      <c r="F3632" s="13" t="s">
        <v>727</v>
      </c>
      <c r="G3632" s="13" t="s">
        <v>26</v>
      </c>
      <c r="H3632" s="13" t="s">
        <v>29</v>
      </c>
      <c r="I3632" s="13" t="n">
        <v>1</v>
      </c>
      <c r="J3632" s="13" t="n">
        <v>5758</v>
      </c>
      <c r="K3632" s="14" t="n">
        <v>0.671527777777778</v>
      </c>
      <c r="L3632" s="15" t="n">
        <v>0.725694444444444</v>
      </c>
      <c r="M3632" s="16" t="n">
        <f aca="false">VLOOKUP(E3632,'Esp. percorsi al 18-10-22'!C:J,8,FALSE())</f>
        <v>37.1247103169748</v>
      </c>
      <c r="P3632" s="13" t="n">
        <v>47</v>
      </c>
      <c r="Q3632" s="17" t="n">
        <f aca="false">+M3632*P3632</f>
        <v>1744.86138489782</v>
      </c>
      <c r="R3632" s="17" t="n">
        <f aca="false">+N3632*P3632</f>
        <v>0</v>
      </c>
      <c r="S3632" s="17"/>
      <c r="T3632" s="18" t="n">
        <f aca="false">+L3632-K3632</f>
        <v>0.0541666666666667</v>
      </c>
      <c r="U3632" s="18" t="n">
        <f aca="false">+T3632*P3632</f>
        <v>2.54583333333333</v>
      </c>
      <c r="V3632" s="18"/>
    </row>
    <row r="3633" s="13" customFormat="true" ht="12" hidden="false" customHeight="false" outlineLevel="0" collapsed="false">
      <c r="A3633" s="12" t="n">
        <v>17121</v>
      </c>
      <c r="B3633" s="13" t="n">
        <v>40</v>
      </c>
      <c r="C3633" s="13" t="s">
        <v>718</v>
      </c>
      <c r="D3633" s="13" t="n">
        <v>1</v>
      </c>
      <c r="E3633" s="13" t="n">
        <v>23</v>
      </c>
      <c r="F3633" s="13" t="s">
        <v>727</v>
      </c>
      <c r="G3633" s="13" t="s">
        <v>28</v>
      </c>
      <c r="H3633" s="13" t="s">
        <v>29</v>
      </c>
      <c r="I3633" s="13" t="n">
        <v>1</v>
      </c>
      <c r="J3633" s="13" t="n">
        <v>17121</v>
      </c>
      <c r="K3633" s="14" t="n">
        <v>0.688888888888889</v>
      </c>
      <c r="L3633" s="15" t="n">
        <v>0.743055555555555</v>
      </c>
      <c r="M3633" s="16" t="n">
        <f aca="false">VLOOKUP(E3633,'Esp. percorsi al 18-10-22'!C:J,8,FALSE())</f>
        <v>37.1247103169748</v>
      </c>
      <c r="P3633" s="13" t="n">
        <v>10</v>
      </c>
      <c r="Q3633" s="17" t="n">
        <f aca="false">+M3633*P3633</f>
        <v>371.247103169748</v>
      </c>
      <c r="R3633" s="17" t="n">
        <f aca="false">+N3633*P3633</f>
        <v>0</v>
      </c>
      <c r="S3633" s="17"/>
      <c r="T3633" s="18" t="n">
        <f aca="false">+L3633-K3633</f>
        <v>0.0541666666666667</v>
      </c>
      <c r="U3633" s="18" t="n">
        <f aca="false">+T3633*P3633</f>
        <v>0.541666666666667</v>
      </c>
      <c r="V3633" s="18"/>
    </row>
    <row r="3634" s="13" customFormat="true" ht="12" hidden="false" customHeight="false" outlineLevel="0" collapsed="false">
      <c r="A3634" s="12" t="n">
        <v>16706</v>
      </c>
      <c r="B3634" s="13" t="n">
        <v>40</v>
      </c>
      <c r="C3634" s="13" t="s">
        <v>718</v>
      </c>
      <c r="D3634" s="13" t="n">
        <v>1</v>
      </c>
      <c r="E3634" s="13" t="n">
        <v>23</v>
      </c>
      <c r="F3634" s="13" t="s">
        <v>727</v>
      </c>
      <c r="G3634" s="13" t="s">
        <v>28</v>
      </c>
      <c r="H3634" s="13" t="s">
        <v>25</v>
      </c>
      <c r="I3634" s="13" t="n">
        <v>1</v>
      </c>
      <c r="J3634" s="13" t="n">
        <v>16706</v>
      </c>
      <c r="K3634" s="14" t="n">
        <v>0.688888888888889</v>
      </c>
      <c r="L3634" s="15" t="n">
        <v>0.743055555555555</v>
      </c>
      <c r="M3634" s="16" t="n">
        <f aca="false">VLOOKUP(E3634,'Esp. percorsi al 18-10-22'!C:J,8,FALSE())</f>
        <v>37.1247103169748</v>
      </c>
      <c r="P3634" s="13" t="n">
        <v>52</v>
      </c>
      <c r="Q3634" s="17" t="n">
        <f aca="false">+M3634*P3634</f>
        <v>1930.48493648269</v>
      </c>
      <c r="R3634" s="17" t="n">
        <f aca="false">+N3634*P3634</f>
        <v>0</v>
      </c>
      <c r="S3634" s="17"/>
      <c r="T3634" s="18" t="n">
        <f aca="false">+L3634-K3634</f>
        <v>0.0541666666666667</v>
      </c>
      <c r="U3634" s="18" t="n">
        <f aca="false">+T3634*P3634</f>
        <v>2.81666666666667</v>
      </c>
      <c r="V3634" s="18"/>
    </row>
    <row r="3635" s="13" customFormat="true" ht="12" hidden="false" customHeight="false" outlineLevel="0" collapsed="false">
      <c r="A3635" s="12" t="n">
        <v>17505</v>
      </c>
      <c r="B3635" s="13" t="n">
        <v>40</v>
      </c>
      <c r="C3635" s="13" t="s">
        <v>718</v>
      </c>
      <c r="D3635" s="13" t="n">
        <v>1</v>
      </c>
      <c r="E3635" s="13" t="n">
        <v>23</v>
      </c>
      <c r="F3635" s="13" t="s">
        <v>727</v>
      </c>
      <c r="G3635" s="13" t="s">
        <v>26</v>
      </c>
      <c r="H3635" s="13" t="s">
        <v>25</v>
      </c>
      <c r="I3635" s="13" t="n">
        <v>1</v>
      </c>
      <c r="J3635" s="13" t="n">
        <v>5679</v>
      </c>
      <c r="K3635" s="14" t="n">
        <v>0.692361111111111</v>
      </c>
      <c r="L3635" s="15" t="n">
        <v>0.746527777777778</v>
      </c>
      <c r="M3635" s="16" t="n">
        <f aca="false">VLOOKUP(E3635,'Esp. percorsi al 18-10-22'!C:J,8,FALSE())</f>
        <v>37.1247103169748</v>
      </c>
      <c r="P3635" s="13" t="n">
        <v>251</v>
      </c>
      <c r="Q3635" s="17" t="n">
        <f aca="false">+M3635*P3635</f>
        <v>9318.30228956067</v>
      </c>
      <c r="R3635" s="17" t="n">
        <f aca="false">+N3635*P3635</f>
        <v>0</v>
      </c>
      <c r="S3635" s="17"/>
      <c r="T3635" s="18" t="n">
        <f aca="false">+L3635-K3635</f>
        <v>0.0541666666666667</v>
      </c>
      <c r="U3635" s="18" t="n">
        <f aca="false">+T3635*P3635</f>
        <v>13.5958333333333</v>
      </c>
      <c r="V3635" s="18"/>
    </row>
    <row r="3636" s="13" customFormat="true" ht="12" hidden="false" customHeight="false" outlineLevel="0" collapsed="false">
      <c r="A3636" s="12" t="n">
        <v>9656</v>
      </c>
      <c r="B3636" s="13" t="n">
        <v>40</v>
      </c>
      <c r="C3636" s="13" t="s">
        <v>718</v>
      </c>
      <c r="D3636" s="13" t="n">
        <v>1</v>
      </c>
      <c r="E3636" s="13" t="n">
        <v>23</v>
      </c>
      <c r="F3636" s="13" t="s">
        <v>727</v>
      </c>
      <c r="G3636" s="13" t="s">
        <v>26</v>
      </c>
      <c r="H3636" s="13" t="s">
        <v>29</v>
      </c>
      <c r="I3636" s="13" t="n">
        <v>1</v>
      </c>
      <c r="J3636" s="13" t="n">
        <v>5760</v>
      </c>
      <c r="K3636" s="14" t="n">
        <v>0.692361111111111</v>
      </c>
      <c r="L3636" s="15" t="n">
        <v>0.746527777777778</v>
      </c>
      <c r="M3636" s="16" t="n">
        <f aca="false">VLOOKUP(E3636,'Esp. percorsi al 18-10-22'!C:J,8,FALSE())</f>
        <v>37.1247103169748</v>
      </c>
      <c r="P3636" s="13" t="n">
        <v>47</v>
      </c>
      <c r="Q3636" s="17" t="n">
        <f aca="false">+M3636*P3636</f>
        <v>1744.86138489782</v>
      </c>
      <c r="R3636" s="17" t="n">
        <f aca="false">+N3636*P3636</f>
        <v>0</v>
      </c>
      <c r="S3636" s="17"/>
      <c r="T3636" s="18" t="n">
        <f aca="false">+L3636-K3636</f>
        <v>0.0541666666666667</v>
      </c>
      <c r="U3636" s="18" t="n">
        <f aca="false">+T3636*P3636</f>
        <v>2.54583333333333</v>
      </c>
      <c r="V3636" s="18"/>
    </row>
    <row r="3637" s="13" customFormat="true" ht="12" hidden="false" customHeight="false" outlineLevel="0" collapsed="false">
      <c r="A3637" s="12" t="n">
        <v>9411</v>
      </c>
      <c r="B3637" s="13" t="n">
        <v>40</v>
      </c>
      <c r="C3637" s="13" t="s">
        <v>718</v>
      </c>
      <c r="D3637" s="13" t="n">
        <v>1</v>
      </c>
      <c r="E3637" s="13" t="n">
        <v>23</v>
      </c>
      <c r="F3637" s="13" t="s">
        <v>727</v>
      </c>
      <c r="G3637" s="13" t="s">
        <v>26</v>
      </c>
      <c r="H3637" s="13" t="s">
        <v>30</v>
      </c>
      <c r="I3637" s="13" t="n">
        <v>1</v>
      </c>
      <c r="J3637" s="13" t="n">
        <v>4606</v>
      </c>
      <c r="K3637" s="14" t="n">
        <v>0.692361111111111</v>
      </c>
      <c r="L3637" s="15" t="n">
        <v>0.746527777777778</v>
      </c>
      <c r="M3637" s="16" t="n">
        <f aca="false">VLOOKUP(E3637,'Esp. percorsi al 18-10-22'!C:J,8,FALSE())</f>
        <v>37.1247103169748</v>
      </c>
      <c r="P3637" s="13" t="n">
        <v>5</v>
      </c>
      <c r="Q3637" s="17" t="n">
        <f aca="false">+M3637*P3637</f>
        <v>185.623551584874</v>
      </c>
      <c r="R3637" s="17" t="n">
        <f aca="false">+N3637*P3637</f>
        <v>0</v>
      </c>
      <c r="S3637" s="17"/>
      <c r="T3637" s="18" t="n">
        <f aca="false">+L3637-K3637</f>
        <v>0.0541666666666667</v>
      </c>
      <c r="U3637" s="18" t="n">
        <f aca="false">+T3637*P3637</f>
        <v>0.270833333333333</v>
      </c>
      <c r="V3637" s="18"/>
    </row>
    <row r="3638" s="13" customFormat="true" ht="12" hidden="false" customHeight="false" outlineLevel="0" collapsed="false">
      <c r="A3638" s="12" t="n">
        <v>17094</v>
      </c>
      <c r="B3638" s="13" t="n">
        <v>40</v>
      </c>
      <c r="C3638" s="13" t="s">
        <v>718</v>
      </c>
      <c r="D3638" s="13" t="n">
        <v>1</v>
      </c>
      <c r="E3638" s="13" t="n">
        <v>23</v>
      </c>
      <c r="F3638" s="13" t="s">
        <v>727</v>
      </c>
      <c r="G3638" s="13" t="s">
        <v>28</v>
      </c>
      <c r="H3638" s="13" t="s">
        <v>29</v>
      </c>
      <c r="I3638" s="13" t="n">
        <v>1</v>
      </c>
      <c r="J3638" s="13" t="n">
        <v>17094</v>
      </c>
      <c r="K3638" s="14" t="n">
        <v>0.702777777777778</v>
      </c>
      <c r="L3638" s="15" t="n">
        <v>0.756944444444444</v>
      </c>
      <c r="M3638" s="16" t="n">
        <f aca="false">VLOOKUP(E3638,'Esp. percorsi al 18-10-22'!C:J,8,FALSE())</f>
        <v>37.1247103169748</v>
      </c>
      <c r="P3638" s="13" t="n">
        <v>10</v>
      </c>
      <c r="Q3638" s="17" t="n">
        <f aca="false">+M3638*P3638</f>
        <v>371.247103169748</v>
      </c>
      <c r="R3638" s="17" t="n">
        <f aca="false">+N3638*P3638</f>
        <v>0</v>
      </c>
      <c r="S3638" s="17"/>
      <c r="T3638" s="18" t="n">
        <f aca="false">+L3638-K3638</f>
        <v>0.0541666666666667</v>
      </c>
      <c r="U3638" s="18" t="n">
        <f aca="false">+T3638*P3638</f>
        <v>0.541666666666667</v>
      </c>
      <c r="V3638" s="18"/>
    </row>
    <row r="3639" s="13" customFormat="true" ht="12" hidden="false" customHeight="false" outlineLevel="0" collapsed="false">
      <c r="A3639" s="12" t="n">
        <v>9487</v>
      </c>
      <c r="B3639" s="13" t="n">
        <v>40</v>
      </c>
      <c r="C3639" s="13" t="s">
        <v>718</v>
      </c>
      <c r="D3639" s="13" t="n">
        <v>1</v>
      </c>
      <c r="E3639" s="13" t="n">
        <v>23</v>
      </c>
      <c r="F3639" s="13" t="s">
        <v>727</v>
      </c>
      <c r="G3639" s="13" t="s">
        <v>28</v>
      </c>
      <c r="H3639" s="13" t="s">
        <v>25</v>
      </c>
      <c r="I3639" s="13" t="n">
        <v>1</v>
      </c>
      <c r="J3639" s="13" t="n">
        <v>5293</v>
      </c>
      <c r="K3639" s="14" t="n">
        <v>0.702777777777778</v>
      </c>
      <c r="L3639" s="15" t="n">
        <v>0.756944444444444</v>
      </c>
      <c r="M3639" s="16" t="n">
        <f aca="false">VLOOKUP(E3639,'Esp. percorsi al 18-10-22'!C:J,8,FALSE())</f>
        <v>37.1247103169748</v>
      </c>
      <c r="P3639" s="13" t="n">
        <v>52</v>
      </c>
      <c r="Q3639" s="17" t="n">
        <f aca="false">+M3639*P3639</f>
        <v>1930.48493648269</v>
      </c>
      <c r="R3639" s="17" t="n">
        <f aca="false">+N3639*P3639</f>
        <v>0</v>
      </c>
      <c r="S3639" s="17"/>
      <c r="T3639" s="18" t="n">
        <f aca="false">+L3639-K3639</f>
        <v>0.0541666666666667</v>
      </c>
      <c r="U3639" s="18" t="n">
        <f aca="false">+T3639*P3639</f>
        <v>2.81666666666667</v>
      </c>
      <c r="V3639" s="18"/>
    </row>
    <row r="3640" s="13" customFormat="true" ht="12" hidden="false" customHeight="false" outlineLevel="0" collapsed="false">
      <c r="A3640" s="12" t="n">
        <v>9657</v>
      </c>
      <c r="B3640" s="13" t="n">
        <v>40</v>
      </c>
      <c r="C3640" s="13" t="s">
        <v>718</v>
      </c>
      <c r="D3640" s="13" t="n">
        <v>1</v>
      </c>
      <c r="E3640" s="13" t="n">
        <v>23</v>
      </c>
      <c r="F3640" s="13" t="s">
        <v>727</v>
      </c>
      <c r="G3640" s="13" t="s">
        <v>26</v>
      </c>
      <c r="H3640" s="13" t="s">
        <v>29</v>
      </c>
      <c r="I3640" s="13" t="n">
        <v>1</v>
      </c>
      <c r="J3640" s="13" t="n">
        <v>5762</v>
      </c>
      <c r="K3640" s="14" t="n">
        <v>0.713194444444444</v>
      </c>
      <c r="L3640" s="15" t="n">
        <v>0.767361111111111</v>
      </c>
      <c r="M3640" s="16" t="n">
        <f aca="false">VLOOKUP(E3640,'Esp. percorsi al 18-10-22'!C:J,8,FALSE())</f>
        <v>37.1247103169748</v>
      </c>
      <c r="P3640" s="13" t="n">
        <v>47</v>
      </c>
      <c r="Q3640" s="17" t="n">
        <f aca="false">+M3640*P3640</f>
        <v>1744.86138489782</v>
      </c>
      <c r="R3640" s="17" t="n">
        <f aca="false">+N3640*P3640</f>
        <v>0</v>
      </c>
      <c r="S3640" s="17"/>
      <c r="T3640" s="18" t="n">
        <f aca="false">+L3640-K3640</f>
        <v>0.0541666666666667</v>
      </c>
      <c r="U3640" s="18" t="n">
        <f aca="false">+T3640*P3640</f>
        <v>2.54583333333333</v>
      </c>
      <c r="V3640" s="18"/>
    </row>
    <row r="3641" s="13" customFormat="true" ht="12" hidden="false" customHeight="false" outlineLevel="0" collapsed="false">
      <c r="A3641" s="12" t="n">
        <v>9622</v>
      </c>
      <c r="B3641" s="13" t="n">
        <v>40</v>
      </c>
      <c r="C3641" s="13" t="s">
        <v>718</v>
      </c>
      <c r="D3641" s="13" t="n">
        <v>1</v>
      </c>
      <c r="E3641" s="13" t="n">
        <v>23</v>
      </c>
      <c r="F3641" s="13" t="s">
        <v>727</v>
      </c>
      <c r="G3641" s="13" t="s">
        <v>26</v>
      </c>
      <c r="H3641" s="13" t="s">
        <v>25</v>
      </c>
      <c r="I3641" s="13" t="n">
        <v>1</v>
      </c>
      <c r="J3641" s="13" t="n">
        <v>5680</v>
      </c>
      <c r="K3641" s="14" t="n">
        <v>0.713194444444444</v>
      </c>
      <c r="L3641" s="15" t="n">
        <v>0.767361111111111</v>
      </c>
      <c r="M3641" s="16" t="n">
        <f aca="false">VLOOKUP(E3641,'Esp. percorsi al 18-10-22'!C:J,8,FALSE())</f>
        <v>37.1247103169748</v>
      </c>
      <c r="P3641" s="13" t="n">
        <v>251</v>
      </c>
      <c r="Q3641" s="17" t="n">
        <f aca="false">+M3641*P3641</f>
        <v>9318.30228956067</v>
      </c>
      <c r="R3641" s="17" t="n">
        <f aca="false">+N3641*P3641</f>
        <v>0</v>
      </c>
      <c r="S3641" s="17"/>
      <c r="T3641" s="18" t="n">
        <f aca="false">+L3641-K3641</f>
        <v>0.0541666666666667</v>
      </c>
      <c r="U3641" s="18" t="n">
        <f aca="false">+T3641*P3641</f>
        <v>13.5958333333333</v>
      </c>
      <c r="V3641" s="18"/>
    </row>
    <row r="3642" s="13" customFormat="true" ht="12" hidden="false" customHeight="false" outlineLevel="0" collapsed="false">
      <c r="A3642" s="12" t="n">
        <v>17159</v>
      </c>
      <c r="B3642" s="13" t="n">
        <v>40</v>
      </c>
      <c r="C3642" s="13" t="s">
        <v>718</v>
      </c>
      <c r="D3642" s="13" t="n">
        <v>1</v>
      </c>
      <c r="E3642" s="13" t="n">
        <v>23</v>
      </c>
      <c r="F3642" s="13" t="s">
        <v>727</v>
      </c>
      <c r="G3642" s="13" t="s">
        <v>28</v>
      </c>
      <c r="H3642" s="13" t="s">
        <v>29</v>
      </c>
      <c r="I3642" s="13" t="n">
        <v>1</v>
      </c>
      <c r="J3642" s="13" t="n">
        <v>17159</v>
      </c>
      <c r="K3642" s="14" t="n">
        <v>0.716666666666667</v>
      </c>
      <c r="L3642" s="15" t="n">
        <v>0.770833333333333</v>
      </c>
      <c r="M3642" s="16" t="n">
        <f aca="false">VLOOKUP(E3642,'Esp. percorsi al 18-10-22'!C:J,8,FALSE())</f>
        <v>37.1247103169748</v>
      </c>
      <c r="P3642" s="13" t="n">
        <v>10</v>
      </c>
      <c r="Q3642" s="17" t="n">
        <f aca="false">+M3642*P3642</f>
        <v>371.247103169748</v>
      </c>
      <c r="R3642" s="17" t="n">
        <f aca="false">+N3642*P3642</f>
        <v>0</v>
      </c>
      <c r="S3642" s="17"/>
      <c r="T3642" s="18" t="n">
        <f aca="false">+L3642-K3642</f>
        <v>0.0541666666666667</v>
      </c>
      <c r="U3642" s="18" t="n">
        <f aca="false">+T3642*P3642</f>
        <v>0.541666666666667</v>
      </c>
      <c r="V3642" s="18"/>
    </row>
    <row r="3643" s="13" customFormat="true" ht="12" hidden="false" customHeight="false" outlineLevel="0" collapsed="false">
      <c r="A3643" s="12" t="n">
        <v>16708</v>
      </c>
      <c r="B3643" s="13" t="n">
        <v>40</v>
      </c>
      <c r="C3643" s="13" t="s">
        <v>718</v>
      </c>
      <c r="D3643" s="13" t="n">
        <v>1</v>
      </c>
      <c r="E3643" s="13" t="n">
        <v>23</v>
      </c>
      <c r="F3643" s="13" t="s">
        <v>727</v>
      </c>
      <c r="G3643" s="13" t="s">
        <v>28</v>
      </c>
      <c r="H3643" s="13" t="s">
        <v>25</v>
      </c>
      <c r="I3643" s="13" t="n">
        <v>1</v>
      </c>
      <c r="J3643" s="13" t="n">
        <v>16708</v>
      </c>
      <c r="K3643" s="14" t="n">
        <v>0.716666666666667</v>
      </c>
      <c r="L3643" s="15" t="n">
        <v>0.770833333333333</v>
      </c>
      <c r="M3643" s="16" t="n">
        <f aca="false">VLOOKUP(E3643,'Esp. percorsi al 18-10-22'!C:J,8,FALSE())</f>
        <v>37.1247103169748</v>
      </c>
      <c r="P3643" s="13" t="n">
        <v>52</v>
      </c>
      <c r="Q3643" s="17" t="n">
        <f aca="false">+M3643*P3643</f>
        <v>1930.48493648269</v>
      </c>
      <c r="R3643" s="17" t="n">
        <f aca="false">+N3643*P3643</f>
        <v>0</v>
      </c>
      <c r="S3643" s="17"/>
      <c r="T3643" s="18" t="n">
        <f aca="false">+L3643-K3643</f>
        <v>0.0541666666666667</v>
      </c>
      <c r="U3643" s="18" t="n">
        <f aca="false">+T3643*P3643</f>
        <v>2.81666666666667</v>
      </c>
      <c r="V3643" s="18"/>
    </row>
    <row r="3644" s="13" customFormat="true" ht="12" hidden="false" customHeight="false" outlineLevel="0" collapsed="false">
      <c r="A3644" s="12" t="n">
        <v>9658</v>
      </c>
      <c r="B3644" s="13" t="n">
        <v>40</v>
      </c>
      <c r="C3644" s="13" t="s">
        <v>718</v>
      </c>
      <c r="D3644" s="13" t="n">
        <v>1</v>
      </c>
      <c r="E3644" s="13" t="n">
        <v>23</v>
      </c>
      <c r="F3644" s="13" t="s">
        <v>727</v>
      </c>
      <c r="G3644" s="13" t="s">
        <v>26</v>
      </c>
      <c r="H3644" s="13" t="s">
        <v>29</v>
      </c>
      <c r="I3644" s="13" t="n">
        <v>1</v>
      </c>
      <c r="J3644" s="13" t="n">
        <v>5763</v>
      </c>
      <c r="K3644" s="14" t="n">
        <v>0.723611111111111</v>
      </c>
      <c r="L3644" s="15" t="n">
        <v>0.777777777777778</v>
      </c>
      <c r="M3644" s="16" t="n">
        <f aca="false">VLOOKUP(E3644,'Esp. percorsi al 18-10-22'!C:J,8,FALSE())</f>
        <v>37.1247103169748</v>
      </c>
      <c r="P3644" s="13" t="n">
        <v>47</v>
      </c>
      <c r="Q3644" s="17" t="n">
        <f aca="false">+M3644*P3644</f>
        <v>1744.86138489782</v>
      </c>
      <c r="R3644" s="17" t="n">
        <f aca="false">+N3644*P3644</f>
        <v>0</v>
      </c>
      <c r="S3644" s="17"/>
      <c r="T3644" s="18" t="n">
        <f aca="false">+L3644-K3644</f>
        <v>0.0541666666666667</v>
      </c>
      <c r="U3644" s="18" t="n">
        <f aca="false">+T3644*P3644</f>
        <v>2.54583333333333</v>
      </c>
      <c r="V3644" s="18"/>
    </row>
    <row r="3645" s="13" customFormat="true" ht="12" hidden="false" customHeight="false" outlineLevel="0" collapsed="false">
      <c r="A3645" s="12" t="n">
        <v>9412</v>
      </c>
      <c r="B3645" s="13" t="n">
        <v>40</v>
      </c>
      <c r="C3645" s="13" t="s">
        <v>718</v>
      </c>
      <c r="D3645" s="13" t="n">
        <v>1</v>
      </c>
      <c r="E3645" s="13" t="n">
        <v>23</v>
      </c>
      <c r="F3645" s="13" t="s">
        <v>727</v>
      </c>
      <c r="G3645" s="13" t="s">
        <v>26</v>
      </c>
      <c r="H3645" s="13" t="s">
        <v>30</v>
      </c>
      <c r="I3645" s="13" t="n">
        <v>1</v>
      </c>
      <c r="J3645" s="13" t="n">
        <v>4644</v>
      </c>
      <c r="K3645" s="14" t="n">
        <v>0.734027777777778</v>
      </c>
      <c r="L3645" s="15" t="n">
        <v>0.788194444444444</v>
      </c>
      <c r="M3645" s="16" t="n">
        <f aca="false">VLOOKUP(E3645,'Esp. percorsi al 18-10-22'!C:J,8,FALSE())</f>
        <v>37.1247103169748</v>
      </c>
      <c r="P3645" s="13" t="n">
        <v>5</v>
      </c>
      <c r="Q3645" s="17" t="n">
        <f aca="false">+M3645*P3645</f>
        <v>185.623551584874</v>
      </c>
      <c r="R3645" s="17" t="n">
        <f aca="false">+N3645*P3645</f>
        <v>0</v>
      </c>
      <c r="S3645" s="17"/>
      <c r="T3645" s="18" t="n">
        <f aca="false">+L3645-K3645</f>
        <v>0.0541666666666667</v>
      </c>
      <c r="U3645" s="18" t="n">
        <f aca="false">+T3645*P3645</f>
        <v>0.270833333333333</v>
      </c>
      <c r="V3645" s="18"/>
    </row>
    <row r="3646" s="13" customFormat="true" ht="12" hidden="false" customHeight="false" outlineLevel="0" collapsed="false">
      <c r="A3646" s="12" t="n">
        <v>17139</v>
      </c>
      <c r="B3646" s="13" t="n">
        <v>40</v>
      </c>
      <c r="C3646" s="13" t="s">
        <v>718</v>
      </c>
      <c r="D3646" s="13" t="n">
        <v>1</v>
      </c>
      <c r="E3646" s="13" t="n">
        <v>23</v>
      </c>
      <c r="F3646" s="13" t="s">
        <v>727</v>
      </c>
      <c r="G3646" s="13" t="s">
        <v>28</v>
      </c>
      <c r="H3646" s="13" t="s">
        <v>29</v>
      </c>
      <c r="I3646" s="13" t="n">
        <v>1</v>
      </c>
      <c r="J3646" s="13" t="n">
        <v>17139</v>
      </c>
      <c r="K3646" s="14" t="n">
        <v>0.744444444444444</v>
      </c>
      <c r="L3646" s="15" t="n">
        <v>0.798611111111111</v>
      </c>
      <c r="M3646" s="16" t="n">
        <f aca="false">VLOOKUP(E3646,'Esp. percorsi al 18-10-22'!C:J,8,FALSE())</f>
        <v>37.1247103169748</v>
      </c>
      <c r="P3646" s="13" t="n">
        <v>10</v>
      </c>
      <c r="Q3646" s="17" t="n">
        <f aca="false">+M3646*P3646</f>
        <v>371.247103169748</v>
      </c>
      <c r="R3646" s="17" t="n">
        <f aca="false">+N3646*P3646</f>
        <v>0</v>
      </c>
      <c r="S3646" s="17"/>
      <c r="T3646" s="18" t="n">
        <f aca="false">+L3646-K3646</f>
        <v>0.0541666666666667</v>
      </c>
      <c r="U3646" s="18" t="n">
        <f aca="false">+T3646*P3646</f>
        <v>0.541666666666667</v>
      </c>
      <c r="V3646" s="18"/>
    </row>
    <row r="3647" s="13" customFormat="true" ht="12" hidden="false" customHeight="false" outlineLevel="0" collapsed="false">
      <c r="A3647" s="12" t="n">
        <v>16710</v>
      </c>
      <c r="B3647" s="13" t="n">
        <v>40</v>
      </c>
      <c r="C3647" s="13" t="s">
        <v>718</v>
      </c>
      <c r="D3647" s="13" t="n">
        <v>1</v>
      </c>
      <c r="E3647" s="13" t="n">
        <v>23</v>
      </c>
      <c r="F3647" s="13" t="s">
        <v>727</v>
      </c>
      <c r="G3647" s="13" t="s">
        <v>28</v>
      </c>
      <c r="H3647" s="13" t="s">
        <v>25</v>
      </c>
      <c r="I3647" s="13" t="n">
        <v>1</v>
      </c>
      <c r="J3647" s="13" t="n">
        <v>16710</v>
      </c>
      <c r="K3647" s="14" t="n">
        <v>0.744444444444444</v>
      </c>
      <c r="L3647" s="15" t="n">
        <v>0.798611111111111</v>
      </c>
      <c r="M3647" s="16" t="n">
        <f aca="false">VLOOKUP(E3647,'Esp. percorsi al 18-10-22'!C:J,8,FALSE())</f>
        <v>37.1247103169748</v>
      </c>
      <c r="P3647" s="13" t="n">
        <v>52</v>
      </c>
      <c r="Q3647" s="17" t="n">
        <f aca="false">+M3647*P3647</f>
        <v>1930.48493648269</v>
      </c>
      <c r="R3647" s="17" t="n">
        <f aca="false">+N3647*P3647</f>
        <v>0</v>
      </c>
      <c r="S3647" s="17"/>
      <c r="T3647" s="18" t="n">
        <f aca="false">+L3647-K3647</f>
        <v>0.0541666666666667</v>
      </c>
      <c r="U3647" s="18" t="n">
        <f aca="false">+T3647*P3647</f>
        <v>2.81666666666667</v>
      </c>
      <c r="V3647" s="18"/>
    </row>
    <row r="3648" s="13" customFormat="true" ht="12" hidden="false" customHeight="false" outlineLevel="0" collapsed="false">
      <c r="A3648" s="12" t="n">
        <v>17650</v>
      </c>
      <c r="B3648" s="13" t="n">
        <v>40</v>
      </c>
      <c r="C3648" s="13" t="s">
        <v>718</v>
      </c>
      <c r="D3648" s="13" t="n">
        <v>1</v>
      </c>
      <c r="E3648" s="13" t="n">
        <v>23</v>
      </c>
      <c r="F3648" s="13" t="s">
        <v>727</v>
      </c>
      <c r="G3648" s="13" t="s">
        <v>26</v>
      </c>
      <c r="H3648" s="13" t="s">
        <v>25</v>
      </c>
      <c r="I3648" s="13" t="n">
        <v>1</v>
      </c>
      <c r="J3648" s="13" t="n">
        <v>5682</v>
      </c>
      <c r="K3648" s="14" t="n">
        <v>0.754861111111111</v>
      </c>
      <c r="L3648" s="15" t="n">
        <v>0.809027777777778</v>
      </c>
      <c r="M3648" s="16" t="n">
        <f aca="false">VLOOKUP(E3648,'Esp. percorsi al 18-10-22'!C:J,8,FALSE())</f>
        <v>37.1247103169748</v>
      </c>
      <c r="P3648" s="13" t="n">
        <v>251</v>
      </c>
      <c r="Q3648" s="17" t="n">
        <f aca="false">+M3648*P3648</f>
        <v>9318.30228956067</v>
      </c>
      <c r="R3648" s="17" t="n">
        <f aca="false">+N3648*P3648</f>
        <v>0</v>
      </c>
      <c r="S3648" s="17"/>
      <c r="T3648" s="18" t="n">
        <f aca="false">+L3648-K3648</f>
        <v>0.0541666666666667</v>
      </c>
      <c r="U3648" s="18" t="n">
        <f aca="false">+T3648*P3648</f>
        <v>13.5958333333333</v>
      </c>
      <c r="V3648" s="18"/>
    </row>
    <row r="3649" s="13" customFormat="true" ht="12" hidden="false" customHeight="false" outlineLevel="0" collapsed="false">
      <c r="A3649" s="12" t="n">
        <v>17130</v>
      </c>
      <c r="B3649" s="13" t="n">
        <v>40</v>
      </c>
      <c r="C3649" s="13" t="s">
        <v>718</v>
      </c>
      <c r="D3649" s="13" t="n">
        <v>1</v>
      </c>
      <c r="E3649" s="13" t="n">
        <v>23</v>
      </c>
      <c r="F3649" s="13" t="s">
        <v>727</v>
      </c>
      <c r="G3649" s="13" t="s">
        <v>28</v>
      </c>
      <c r="H3649" s="13" t="s">
        <v>29</v>
      </c>
      <c r="I3649" s="13" t="n">
        <v>1</v>
      </c>
      <c r="J3649" s="13" t="n">
        <v>17130</v>
      </c>
      <c r="K3649" s="14" t="n">
        <v>0.772222222222222</v>
      </c>
      <c r="L3649" s="15" t="n">
        <v>0.826388888888889</v>
      </c>
      <c r="M3649" s="16" t="n">
        <f aca="false">VLOOKUP(E3649,'Esp. percorsi al 18-10-22'!C:J,8,FALSE())</f>
        <v>37.1247103169748</v>
      </c>
      <c r="P3649" s="13" t="n">
        <v>10</v>
      </c>
      <c r="Q3649" s="17" t="n">
        <f aca="false">+M3649*P3649</f>
        <v>371.247103169748</v>
      </c>
      <c r="R3649" s="17" t="n">
        <f aca="false">+N3649*P3649</f>
        <v>0</v>
      </c>
      <c r="S3649" s="17"/>
      <c r="T3649" s="18" t="n">
        <f aca="false">+L3649-K3649</f>
        <v>0.0541666666666667</v>
      </c>
      <c r="U3649" s="18" t="n">
        <f aca="false">+T3649*P3649</f>
        <v>0.541666666666667</v>
      </c>
      <c r="V3649" s="18"/>
    </row>
    <row r="3650" s="13" customFormat="true" ht="12" hidden="false" customHeight="false" outlineLevel="0" collapsed="false">
      <c r="A3650" s="12" t="n">
        <v>9625</v>
      </c>
      <c r="B3650" s="13" t="n">
        <v>40</v>
      </c>
      <c r="C3650" s="13" t="s">
        <v>718</v>
      </c>
      <c r="D3650" s="13" t="n">
        <v>1</v>
      </c>
      <c r="E3650" s="13" t="n">
        <v>23</v>
      </c>
      <c r="F3650" s="13" t="s">
        <v>727</v>
      </c>
      <c r="G3650" s="13" t="s">
        <v>26</v>
      </c>
      <c r="H3650" s="13" t="s">
        <v>25</v>
      </c>
      <c r="I3650" s="13" t="n">
        <v>1</v>
      </c>
      <c r="J3650" s="13" t="n">
        <v>5683</v>
      </c>
      <c r="K3650" s="14" t="n">
        <v>0.775694444444444</v>
      </c>
      <c r="L3650" s="15" t="n">
        <v>0.829861111111111</v>
      </c>
      <c r="M3650" s="16" t="n">
        <f aca="false">VLOOKUP(E3650,'Esp. percorsi al 18-10-22'!C:J,8,FALSE())</f>
        <v>37.1247103169748</v>
      </c>
      <c r="P3650" s="13" t="n">
        <v>251</v>
      </c>
      <c r="Q3650" s="17" t="n">
        <f aca="false">+M3650*P3650</f>
        <v>9318.30228956067</v>
      </c>
      <c r="R3650" s="17" t="n">
        <f aca="false">+N3650*P3650</f>
        <v>0</v>
      </c>
      <c r="S3650" s="17"/>
      <c r="T3650" s="18" t="n">
        <f aca="false">+L3650-K3650</f>
        <v>0.0541666666666667</v>
      </c>
      <c r="U3650" s="18" t="n">
        <f aca="false">+T3650*P3650</f>
        <v>13.5958333333333</v>
      </c>
      <c r="V3650" s="18"/>
    </row>
    <row r="3651" s="13" customFormat="true" ht="12" hidden="false" customHeight="false" outlineLevel="0" collapsed="false">
      <c r="A3651" s="12" t="n">
        <v>17084</v>
      </c>
      <c r="B3651" s="13" t="n">
        <v>40</v>
      </c>
      <c r="C3651" s="13" t="s">
        <v>718</v>
      </c>
      <c r="D3651" s="13" t="n">
        <v>1</v>
      </c>
      <c r="E3651" s="13" t="n">
        <v>23</v>
      </c>
      <c r="F3651" s="13" t="s">
        <v>727</v>
      </c>
      <c r="G3651" s="13" t="s">
        <v>28</v>
      </c>
      <c r="H3651" s="13" t="s">
        <v>29</v>
      </c>
      <c r="I3651" s="13" t="n">
        <v>1</v>
      </c>
      <c r="J3651" s="13" t="n">
        <v>17084</v>
      </c>
      <c r="K3651" s="14" t="n">
        <v>0.793055555555556</v>
      </c>
      <c r="L3651" s="15" t="n">
        <v>0.847222222222222</v>
      </c>
      <c r="M3651" s="16" t="n">
        <f aca="false">VLOOKUP(E3651,'Esp. percorsi al 18-10-22'!C:J,8,FALSE())</f>
        <v>37.1247103169748</v>
      </c>
      <c r="P3651" s="13" t="n">
        <v>10</v>
      </c>
      <c r="Q3651" s="17" t="n">
        <f aca="false">+M3651*P3651</f>
        <v>371.247103169748</v>
      </c>
      <c r="R3651" s="17" t="n">
        <f aca="false">+N3651*P3651</f>
        <v>0</v>
      </c>
      <c r="S3651" s="17"/>
      <c r="T3651" s="18" t="n">
        <f aca="false">+L3651-K3651</f>
        <v>0.0541666666666667</v>
      </c>
      <c r="U3651" s="18" t="n">
        <f aca="false">+T3651*P3651</f>
        <v>0.541666666666667</v>
      </c>
      <c r="V3651" s="18"/>
    </row>
    <row r="3652" s="13" customFormat="true" ht="12" hidden="false" customHeight="false" outlineLevel="0" collapsed="false">
      <c r="A3652" s="12" t="n">
        <v>16713</v>
      </c>
      <c r="B3652" s="13" t="n">
        <v>40</v>
      </c>
      <c r="C3652" s="13" t="s">
        <v>718</v>
      </c>
      <c r="D3652" s="13" t="n">
        <v>1</v>
      </c>
      <c r="E3652" s="13" t="n">
        <v>23</v>
      </c>
      <c r="F3652" s="13" t="s">
        <v>727</v>
      </c>
      <c r="G3652" s="13" t="s">
        <v>28</v>
      </c>
      <c r="H3652" s="13" t="s">
        <v>25</v>
      </c>
      <c r="I3652" s="13" t="n">
        <v>1</v>
      </c>
      <c r="J3652" s="13" t="n">
        <v>16713</v>
      </c>
      <c r="K3652" s="14" t="n">
        <v>0.793055555555556</v>
      </c>
      <c r="L3652" s="15" t="n">
        <v>0.847222222222222</v>
      </c>
      <c r="M3652" s="16" t="n">
        <f aca="false">VLOOKUP(E3652,'Esp. percorsi al 18-10-22'!C:J,8,FALSE())</f>
        <v>37.1247103169748</v>
      </c>
      <c r="P3652" s="13" t="n">
        <v>52</v>
      </c>
      <c r="Q3652" s="17" t="n">
        <f aca="false">+M3652*P3652</f>
        <v>1930.48493648269</v>
      </c>
      <c r="R3652" s="17" t="n">
        <f aca="false">+N3652*P3652</f>
        <v>0</v>
      </c>
      <c r="S3652" s="17"/>
      <c r="T3652" s="18" t="n">
        <f aca="false">+L3652-K3652</f>
        <v>0.0541666666666667</v>
      </c>
      <c r="U3652" s="18" t="n">
        <f aca="false">+T3652*P3652</f>
        <v>2.81666666666667</v>
      </c>
      <c r="V3652" s="18"/>
    </row>
    <row r="3653" s="13" customFormat="true" ht="12" hidden="false" customHeight="false" outlineLevel="0" collapsed="false">
      <c r="A3653" s="12" t="n">
        <v>9386</v>
      </c>
      <c r="B3653" s="13" t="n">
        <v>40</v>
      </c>
      <c r="C3653" s="13" t="s">
        <v>718</v>
      </c>
      <c r="D3653" s="13" t="n">
        <v>1</v>
      </c>
      <c r="E3653" s="13" t="n">
        <v>23</v>
      </c>
      <c r="F3653" s="13" t="s">
        <v>727</v>
      </c>
      <c r="G3653" s="13" t="s">
        <v>26</v>
      </c>
      <c r="H3653" s="13" t="s">
        <v>30</v>
      </c>
      <c r="I3653" s="13" t="n">
        <v>1</v>
      </c>
      <c r="J3653" s="13" t="n">
        <v>4601</v>
      </c>
      <c r="K3653" s="14" t="n">
        <v>0.796527777777778</v>
      </c>
      <c r="L3653" s="15" t="n">
        <v>0.850694444444444</v>
      </c>
      <c r="M3653" s="16" t="n">
        <f aca="false">VLOOKUP(E3653,'Esp. percorsi al 18-10-22'!C:J,8,FALSE())</f>
        <v>37.1247103169748</v>
      </c>
      <c r="P3653" s="13" t="n">
        <v>5</v>
      </c>
      <c r="Q3653" s="17" t="n">
        <f aca="false">+M3653*P3653</f>
        <v>185.623551584874</v>
      </c>
      <c r="R3653" s="17" t="n">
        <f aca="false">+N3653*P3653</f>
        <v>0</v>
      </c>
      <c r="S3653" s="17"/>
      <c r="T3653" s="18" t="n">
        <f aca="false">+L3653-K3653</f>
        <v>0.0541666666666667</v>
      </c>
      <c r="U3653" s="18" t="n">
        <f aca="false">+T3653*P3653</f>
        <v>0.270833333333333</v>
      </c>
      <c r="V3653" s="18"/>
    </row>
    <row r="3654" s="13" customFormat="true" ht="12" hidden="false" customHeight="false" outlineLevel="0" collapsed="false">
      <c r="A3654" s="12" t="n">
        <v>9332</v>
      </c>
      <c r="B3654" s="13" t="n">
        <v>40</v>
      </c>
      <c r="C3654" s="13" t="s">
        <v>718</v>
      </c>
      <c r="D3654" s="13" t="n">
        <v>1</v>
      </c>
      <c r="E3654" s="13" t="n">
        <v>23</v>
      </c>
      <c r="F3654" s="13" t="s">
        <v>727</v>
      </c>
      <c r="G3654" s="13" t="s">
        <v>26</v>
      </c>
      <c r="H3654" s="13" t="s">
        <v>29</v>
      </c>
      <c r="I3654" s="13" t="n">
        <v>1</v>
      </c>
      <c r="J3654" s="13" t="n">
        <v>2840</v>
      </c>
      <c r="K3654" s="14" t="n">
        <v>0.796527777777778</v>
      </c>
      <c r="L3654" s="15" t="n">
        <v>0.850694444444444</v>
      </c>
      <c r="M3654" s="16" t="n">
        <f aca="false">VLOOKUP(E3654,'Esp. percorsi al 18-10-22'!C:J,8,FALSE())</f>
        <v>37.1247103169748</v>
      </c>
      <c r="P3654" s="13" t="n">
        <v>47</v>
      </c>
      <c r="Q3654" s="17" t="n">
        <f aca="false">+M3654*P3654</f>
        <v>1744.86138489782</v>
      </c>
      <c r="R3654" s="17" t="n">
        <f aca="false">+N3654*P3654</f>
        <v>0</v>
      </c>
      <c r="S3654" s="17"/>
      <c r="T3654" s="18" t="n">
        <f aca="false">+L3654-K3654</f>
        <v>0.0541666666666667</v>
      </c>
      <c r="U3654" s="18" t="n">
        <f aca="false">+T3654*P3654</f>
        <v>2.54583333333333</v>
      </c>
      <c r="V3654" s="18"/>
    </row>
    <row r="3655" s="13" customFormat="true" ht="12" hidden="false" customHeight="false" outlineLevel="0" collapsed="false">
      <c r="A3655" s="12" t="n">
        <v>17151</v>
      </c>
      <c r="B3655" s="13" t="n">
        <v>40</v>
      </c>
      <c r="C3655" s="13" t="s">
        <v>718</v>
      </c>
      <c r="D3655" s="13" t="n">
        <v>1</v>
      </c>
      <c r="E3655" s="13" t="n">
        <v>23</v>
      </c>
      <c r="F3655" s="13" t="s">
        <v>727</v>
      </c>
      <c r="G3655" s="13" t="s">
        <v>28</v>
      </c>
      <c r="H3655" s="13" t="s">
        <v>29</v>
      </c>
      <c r="I3655" s="13" t="n">
        <v>1</v>
      </c>
      <c r="J3655" s="13" t="n">
        <v>17151</v>
      </c>
      <c r="K3655" s="14" t="n">
        <v>0.813888888888889</v>
      </c>
      <c r="L3655" s="15" t="n">
        <v>0.868055555555555</v>
      </c>
      <c r="M3655" s="16" t="n">
        <f aca="false">VLOOKUP(E3655,'Esp. percorsi al 18-10-22'!C:J,8,FALSE())</f>
        <v>37.1247103169748</v>
      </c>
      <c r="P3655" s="13" t="n">
        <v>10</v>
      </c>
      <c r="Q3655" s="17" t="n">
        <f aca="false">+M3655*P3655</f>
        <v>371.247103169748</v>
      </c>
      <c r="R3655" s="17" t="n">
        <f aca="false">+N3655*P3655</f>
        <v>0</v>
      </c>
      <c r="S3655" s="17"/>
      <c r="T3655" s="18" t="n">
        <f aca="false">+L3655-K3655</f>
        <v>0.0541666666666667</v>
      </c>
      <c r="U3655" s="18" t="n">
        <f aca="false">+T3655*P3655</f>
        <v>0.541666666666667</v>
      </c>
      <c r="V3655" s="18"/>
    </row>
    <row r="3656" s="13" customFormat="true" ht="12" hidden="false" customHeight="false" outlineLevel="0" collapsed="false">
      <c r="A3656" s="12" t="n">
        <v>9342</v>
      </c>
      <c r="B3656" s="13" t="n">
        <v>40</v>
      </c>
      <c r="C3656" s="13" t="s">
        <v>718</v>
      </c>
      <c r="D3656" s="13" t="n">
        <v>1</v>
      </c>
      <c r="E3656" s="13" t="n">
        <v>23</v>
      </c>
      <c r="F3656" s="13" t="s">
        <v>727</v>
      </c>
      <c r="G3656" s="13" t="s">
        <v>26</v>
      </c>
      <c r="H3656" s="13" t="s">
        <v>29</v>
      </c>
      <c r="I3656" s="13" t="n">
        <v>1</v>
      </c>
      <c r="J3656" s="13" t="n">
        <v>2928</v>
      </c>
      <c r="K3656" s="14" t="n">
        <v>0.817361111111111</v>
      </c>
      <c r="L3656" s="15" t="n">
        <v>0.871527777777778</v>
      </c>
      <c r="M3656" s="16" t="n">
        <f aca="false">VLOOKUP(E3656,'Esp. percorsi al 18-10-22'!C:J,8,FALSE())</f>
        <v>37.1247103169748</v>
      </c>
      <c r="P3656" s="13" t="n">
        <v>47</v>
      </c>
      <c r="Q3656" s="17" t="n">
        <f aca="false">+M3656*P3656</f>
        <v>1744.86138489782</v>
      </c>
      <c r="R3656" s="17" t="n">
        <f aca="false">+N3656*P3656</f>
        <v>0</v>
      </c>
      <c r="S3656" s="17"/>
      <c r="T3656" s="18" t="n">
        <f aca="false">+L3656-K3656</f>
        <v>0.0541666666666667</v>
      </c>
      <c r="U3656" s="18" t="n">
        <f aca="false">+T3656*P3656</f>
        <v>2.54583333333333</v>
      </c>
      <c r="V3656" s="18"/>
    </row>
    <row r="3657" s="13" customFormat="true" ht="12" hidden="false" customHeight="false" outlineLevel="0" collapsed="false">
      <c r="A3657" s="12" t="n">
        <v>17162</v>
      </c>
      <c r="B3657" s="13" t="n">
        <v>40</v>
      </c>
      <c r="C3657" s="13" t="s">
        <v>718</v>
      </c>
      <c r="D3657" s="13" t="n">
        <v>1</v>
      </c>
      <c r="E3657" s="13" t="n">
        <v>23</v>
      </c>
      <c r="F3657" s="13" t="s">
        <v>727</v>
      </c>
      <c r="G3657" s="13" t="s">
        <v>28</v>
      </c>
      <c r="H3657" s="13" t="s">
        <v>29</v>
      </c>
      <c r="I3657" s="13" t="n">
        <v>1</v>
      </c>
      <c r="J3657" s="13" t="n">
        <v>17162</v>
      </c>
      <c r="K3657" s="14" t="n">
        <v>0.834722222222222</v>
      </c>
      <c r="L3657" s="15" t="n">
        <v>0.888888888888889</v>
      </c>
      <c r="M3657" s="16" t="n">
        <f aca="false">VLOOKUP(E3657,'Esp. percorsi al 18-10-22'!C:J,8,FALSE())</f>
        <v>37.1247103169748</v>
      </c>
      <c r="P3657" s="13" t="n">
        <v>10</v>
      </c>
      <c r="Q3657" s="17" t="n">
        <f aca="false">+M3657*P3657</f>
        <v>371.247103169748</v>
      </c>
      <c r="R3657" s="17" t="n">
        <f aca="false">+N3657*P3657</f>
        <v>0</v>
      </c>
      <c r="S3657" s="17"/>
      <c r="T3657" s="18" t="n">
        <f aca="false">+L3657-K3657</f>
        <v>0.0541666666666667</v>
      </c>
      <c r="U3657" s="18" t="n">
        <f aca="false">+T3657*P3657</f>
        <v>0.541666666666667</v>
      </c>
      <c r="V3657" s="18"/>
    </row>
    <row r="3658" s="13" customFormat="true" ht="12" hidden="false" customHeight="false" outlineLevel="0" collapsed="false">
      <c r="A3658" s="12" t="n">
        <v>9495</v>
      </c>
      <c r="B3658" s="13" t="n">
        <v>40</v>
      </c>
      <c r="C3658" s="13" t="s">
        <v>718</v>
      </c>
      <c r="D3658" s="13" t="n">
        <v>1</v>
      </c>
      <c r="E3658" s="13" t="n">
        <v>23</v>
      </c>
      <c r="F3658" s="13" t="s">
        <v>727</v>
      </c>
      <c r="G3658" s="13" t="s">
        <v>28</v>
      </c>
      <c r="H3658" s="13" t="s">
        <v>25</v>
      </c>
      <c r="I3658" s="13" t="n">
        <v>1</v>
      </c>
      <c r="J3658" s="13" t="n">
        <v>5302</v>
      </c>
      <c r="K3658" s="14" t="n">
        <v>0.848611111111111</v>
      </c>
      <c r="L3658" s="15" t="n">
        <v>0.902777777777778</v>
      </c>
      <c r="M3658" s="16" t="n">
        <f aca="false">VLOOKUP(E3658,'Esp. percorsi al 18-10-22'!C:J,8,FALSE())</f>
        <v>37.1247103169748</v>
      </c>
      <c r="P3658" s="13" t="n">
        <v>52</v>
      </c>
      <c r="Q3658" s="17" t="n">
        <f aca="false">+M3658*P3658</f>
        <v>1930.48493648269</v>
      </c>
      <c r="R3658" s="17" t="n">
        <f aca="false">+N3658*P3658</f>
        <v>0</v>
      </c>
      <c r="S3658" s="17"/>
      <c r="T3658" s="18" t="n">
        <f aca="false">+L3658-K3658</f>
        <v>0.0541666666666667</v>
      </c>
      <c r="U3658" s="18" t="n">
        <f aca="false">+T3658*P3658</f>
        <v>2.81666666666667</v>
      </c>
      <c r="V3658" s="18"/>
    </row>
    <row r="3659" s="13" customFormat="true" ht="12" hidden="false" customHeight="false" outlineLevel="0" collapsed="false">
      <c r="A3659" s="12" t="n">
        <v>17160</v>
      </c>
      <c r="B3659" s="13" t="n">
        <v>40</v>
      </c>
      <c r="C3659" s="13" t="s">
        <v>718</v>
      </c>
      <c r="D3659" s="13" t="n">
        <v>1</v>
      </c>
      <c r="E3659" s="13" t="n">
        <v>23</v>
      </c>
      <c r="F3659" s="13" t="s">
        <v>727</v>
      </c>
      <c r="G3659" s="13" t="s">
        <v>28</v>
      </c>
      <c r="H3659" s="13" t="s">
        <v>29</v>
      </c>
      <c r="I3659" s="13" t="n">
        <v>1</v>
      </c>
      <c r="J3659" s="13" t="n">
        <v>17160</v>
      </c>
      <c r="K3659" s="14" t="n">
        <v>0.855555555555556</v>
      </c>
      <c r="L3659" s="15" t="n">
        <v>0.909722222222222</v>
      </c>
      <c r="M3659" s="16" t="n">
        <f aca="false">VLOOKUP(E3659,'Esp. percorsi al 18-10-22'!C:J,8,FALSE())</f>
        <v>37.1247103169748</v>
      </c>
      <c r="P3659" s="13" t="n">
        <v>10</v>
      </c>
      <c r="Q3659" s="17" t="n">
        <f aca="false">+M3659*P3659</f>
        <v>371.247103169748</v>
      </c>
      <c r="R3659" s="17" t="n">
        <f aca="false">+N3659*P3659</f>
        <v>0</v>
      </c>
      <c r="S3659" s="17"/>
      <c r="T3659" s="18" t="n">
        <f aca="false">+L3659-K3659</f>
        <v>0.0541666666666667</v>
      </c>
      <c r="U3659" s="18" t="n">
        <f aca="false">+T3659*P3659</f>
        <v>0.541666666666667</v>
      </c>
      <c r="V3659" s="18"/>
    </row>
    <row r="3660" s="13" customFormat="true" ht="12" hidden="false" customHeight="false" outlineLevel="0" collapsed="false">
      <c r="A3660" s="12" t="n">
        <v>9413</v>
      </c>
      <c r="B3660" s="13" t="n">
        <v>40</v>
      </c>
      <c r="C3660" s="13" t="s">
        <v>718</v>
      </c>
      <c r="D3660" s="13" t="n">
        <v>1</v>
      </c>
      <c r="E3660" s="13" t="n">
        <v>23</v>
      </c>
      <c r="F3660" s="13" t="s">
        <v>727</v>
      </c>
      <c r="G3660" s="13" t="s">
        <v>26</v>
      </c>
      <c r="H3660" s="13" t="s">
        <v>30</v>
      </c>
      <c r="I3660" s="13" t="n">
        <v>1</v>
      </c>
      <c r="J3660" s="13" t="n">
        <v>4626</v>
      </c>
      <c r="K3660" s="14" t="n">
        <v>0.859027777777778</v>
      </c>
      <c r="L3660" s="15" t="n">
        <v>0.913194444444444</v>
      </c>
      <c r="M3660" s="16" t="n">
        <f aca="false">VLOOKUP(E3660,'Esp. percorsi al 18-10-22'!C:J,8,FALSE())</f>
        <v>37.1247103169748</v>
      </c>
      <c r="P3660" s="13" t="n">
        <v>5</v>
      </c>
      <c r="Q3660" s="17" t="n">
        <f aca="false">+M3660*P3660</f>
        <v>185.623551584874</v>
      </c>
      <c r="R3660" s="17" t="n">
        <f aca="false">+N3660*P3660</f>
        <v>0</v>
      </c>
      <c r="S3660" s="17"/>
      <c r="T3660" s="18" t="n">
        <f aca="false">+L3660-K3660</f>
        <v>0.0541666666666667</v>
      </c>
      <c r="U3660" s="18" t="n">
        <f aca="false">+T3660*P3660</f>
        <v>0.270833333333333</v>
      </c>
      <c r="V3660" s="18"/>
    </row>
    <row r="3661" s="13" customFormat="true" ht="12" hidden="false" customHeight="false" outlineLevel="0" collapsed="false">
      <c r="A3661" s="12" t="n">
        <v>16717</v>
      </c>
      <c r="B3661" s="13" t="n">
        <v>40</v>
      </c>
      <c r="C3661" s="13" t="s">
        <v>718</v>
      </c>
      <c r="D3661" s="13" t="n">
        <v>1</v>
      </c>
      <c r="E3661" s="13" t="n">
        <v>23</v>
      </c>
      <c r="F3661" s="13" t="s">
        <v>727</v>
      </c>
      <c r="G3661" s="13" t="s">
        <v>28</v>
      </c>
      <c r="H3661" s="13" t="s">
        <v>25</v>
      </c>
      <c r="I3661" s="13" t="n">
        <v>1</v>
      </c>
      <c r="J3661" s="13" t="n">
        <v>16717</v>
      </c>
      <c r="K3661" s="14" t="n">
        <v>0.8625</v>
      </c>
      <c r="L3661" s="15" t="n">
        <v>0.916666666666667</v>
      </c>
      <c r="M3661" s="16" t="n">
        <f aca="false">VLOOKUP(E3661,'Esp. percorsi al 18-10-22'!C:J,8,FALSE())</f>
        <v>37.1247103169748</v>
      </c>
      <c r="P3661" s="13" t="n">
        <v>52</v>
      </c>
      <c r="Q3661" s="17" t="n">
        <f aca="false">+M3661*P3661</f>
        <v>1930.48493648269</v>
      </c>
      <c r="R3661" s="17" t="n">
        <f aca="false">+N3661*P3661</f>
        <v>0</v>
      </c>
      <c r="S3661" s="17"/>
      <c r="T3661" s="18" t="n">
        <f aca="false">+L3661-K3661</f>
        <v>0.0541666666666667</v>
      </c>
      <c r="U3661" s="18" t="n">
        <f aca="false">+T3661*P3661</f>
        <v>2.81666666666667</v>
      </c>
      <c r="V3661" s="18"/>
    </row>
    <row r="3662" s="13" customFormat="true" ht="12" hidden="false" customHeight="false" outlineLevel="0" collapsed="false">
      <c r="A3662" s="12" t="n">
        <v>17207</v>
      </c>
      <c r="B3662" s="13" t="n">
        <v>40</v>
      </c>
      <c r="C3662" s="13" t="s">
        <v>718</v>
      </c>
      <c r="D3662" s="13" t="n">
        <v>1</v>
      </c>
      <c r="E3662" s="13" t="n">
        <v>23</v>
      </c>
      <c r="F3662" s="13" t="s">
        <v>727</v>
      </c>
      <c r="G3662" s="13" t="s">
        <v>28</v>
      </c>
      <c r="H3662" s="13" t="s">
        <v>29</v>
      </c>
      <c r="I3662" s="13" t="n">
        <v>1</v>
      </c>
      <c r="J3662" s="13" t="n">
        <v>17207</v>
      </c>
      <c r="K3662" s="14" t="n">
        <v>0.869444444444444</v>
      </c>
      <c r="L3662" s="15" t="n">
        <v>0.923611111111111</v>
      </c>
      <c r="M3662" s="16" t="n">
        <f aca="false">VLOOKUP(E3662,'Esp. percorsi al 18-10-22'!C:J,8,FALSE())</f>
        <v>37.1247103169748</v>
      </c>
      <c r="P3662" s="13" t="n">
        <v>10</v>
      </c>
      <c r="Q3662" s="17" t="n">
        <f aca="false">+M3662*P3662</f>
        <v>371.247103169748</v>
      </c>
      <c r="R3662" s="17" t="n">
        <f aca="false">+N3662*P3662</f>
        <v>0</v>
      </c>
      <c r="S3662" s="17"/>
      <c r="T3662" s="18" t="n">
        <f aca="false">+L3662-K3662</f>
        <v>0.0541666666666667</v>
      </c>
      <c r="U3662" s="18" t="n">
        <f aca="false">+T3662*P3662</f>
        <v>0.541666666666667</v>
      </c>
      <c r="V3662" s="18"/>
    </row>
    <row r="3663" s="13" customFormat="true" ht="12" hidden="false" customHeight="false" outlineLevel="0" collapsed="false">
      <c r="A3663" s="12" t="n">
        <v>9497</v>
      </c>
      <c r="B3663" s="13" t="n">
        <v>40</v>
      </c>
      <c r="C3663" s="13" t="s">
        <v>718</v>
      </c>
      <c r="D3663" s="13" t="n">
        <v>1</v>
      </c>
      <c r="E3663" s="13" t="n">
        <v>23</v>
      </c>
      <c r="F3663" s="13" t="s">
        <v>727</v>
      </c>
      <c r="G3663" s="13" t="s">
        <v>28</v>
      </c>
      <c r="H3663" s="13" t="s">
        <v>25</v>
      </c>
      <c r="I3663" s="13" t="n">
        <v>1</v>
      </c>
      <c r="J3663" s="13" t="n">
        <v>5304</v>
      </c>
      <c r="K3663" s="14" t="n">
        <v>0.876388888888889</v>
      </c>
      <c r="L3663" s="15" t="n">
        <v>0.930555555555555</v>
      </c>
      <c r="M3663" s="16" t="n">
        <f aca="false">VLOOKUP(E3663,'Esp. percorsi al 18-10-22'!C:J,8,FALSE())</f>
        <v>37.1247103169748</v>
      </c>
      <c r="P3663" s="13" t="n">
        <v>52</v>
      </c>
      <c r="Q3663" s="17" t="n">
        <f aca="false">+M3663*P3663</f>
        <v>1930.48493648269</v>
      </c>
      <c r="R3663" s="17" t="n">
        <f aca="false">+N3663*P3663</f>
        <v>0</v>
      </c>
      <c r="S3663" s="17"/>
      <c r="T3663" s="18" t="n">
        <f aca="false">+L3663-K3663</f>
        <v>0.0541666666666667</v>
      </c>
      <c r="U3663" s="18" t="n">
        <f aca="false">+T3663*P3663</f>
        <v>2.81666666666667</v>
      </c>
      <c r="V3663" s="18"/>
    </row>
    <row r="3664" s="13" customFormat="true" ht="12" hidden="false" customHeight="false" outlineLevel="0" collapsed="false">
      <c r="A3664" s="12" t="n">
        <v>9319</v>
      </c>
      <c r="B3664" s="13" t="n">
        <v>40</v>
      </c>
      <c r="C3664" s="13" t="s">
        <v>718</v>
      </c>
      <c r="D3664" s="13" t="n">
        <v>1</v>
      </c>
      <c r="E3664" s="13" t="n">
        <v>23</v>
      </c>
      <c r="F3664" s="13" t="s">
        <v>727</v>
      </c>
      <c r="G3664" s="13" t="s">
        <v>26</v>
      </c>
      <c r="H3664" s="13" t="s">
        <v>25</v>
      </c>
      <c r="I3664" s="13" t="n">
        <v>1</v>
      </c>
      <c r="J3664" s="13" t="n">
        <v>2706</v>
      </c>
      <c r="K3664" s="14" t="n">
        <v>0.879861111111111</v>
      </c>
      <c r="L3664" s="15" t="n">
        <v>0.934027777777778</v>
      </c>
      <c r="M3664" s="16" t="n">
        <f aca="false">VLOOKUP(E3664,'Esp. percorsi al 18-10-22'!C:J,8,FALSE())</f>
        <v>37.1247103169748</v>
      </c>
      <c r="P3664" s="13" t="n">
        <v>251</v>
      </c>
      <c r="Q3664" s="17" t="n">
        <f aca="false">+M3664*P3664</f>
        <v>9318.30228956067</v>
      </c>
      <c r="R3664" s="17" t="n">
        <f aca="false">+N3664*P3664</f>
        <v>0</v>
      </c>
      <c r="S3664" s="17"/>
      <c r="T3664" s="18" t="n">
        <f aca="false">+L3664-K3664</f>
        <v>0.0541666666666667</v>
      </c>
      <c r="U3664" s="18" t="n">
        <f aca="false">+T3664*P3664</f>
        <v>13.5958333333333</v>
      </c>
      <c r="V3664" s="18"/>
    </row>
    <row r="3665" s="13" customFormat="true" ht="12" hidden="false" customHeight="false" outlineLevel="0" collapsed="false">
      <c r="A3665" s="12" t="n">
        <v>9339</v>
      </c>
      <c r="B3665" s="13" t="n">
        <v>40</v>
      </c>
      <c r="C3665" s="13" t="s">
        <v>718</v>
      </c>
      <c r="D3665" s="13" t="n">
        <v>1</v>
      </c>
      <c r="E3665" s="13" t="n">
        <v>23</v>
      </c>
      <c r="F3665" s="13" t="s">
        <v>727</v>
      </c>
      <c r="G3665" s="13" t="s">
        <v>26</v>
      </c>
      <c r="H3665" s="13" t="s">
        <v>29</v>
      </c>
      <c r="I3665" s="13" t="n">
        <v>1</v>
      </c>
      <c r="J3665" s="13" t="n">
        <v>2913</v>
      </c>
      <c r="K3665" s="14" t="n">
        <v>0.879861111111111</v>
      </c>
      <c r="L3665" s="15" t="n">
        <v>0.934027777777778</v>
      </c>
      <c r="M3665" s="16" t="n">
        <f aca="false">VLOOKUP(E3665,'Esp. percorsi al 18-10-22'!C:J,8,FALSE())</f>
        <v>37.1247103169748</v>
      </c>
      <c r="P3665" s="13" t="n">
        <v>47</v>
      </c>
      <c r="Q3665" s="17" t="n">
        <f aca="false">+M3665*P3665</f>
        <v>1744.86138489782</v>
      </c>
      <c r="R3665" s="17" t="n">
        <f aca="false">+N3665*P3665</f>
        <v>0</v>
      </c>
      <c r="S3665" s="17"/>
      <c r="T3665" s="18" t="n">
        <f aca="false">+L3665-K3665</f>
        <v>0.0541666666666667</v>
      </c>
      <c r="U3665" s="18" t="n">
        <f aca="false">+T3665*P3665</f>
        <v>2.54583333333333</v>
      </c>
      <c r="V3665" s="18"/>
    </row>
    <row r="3666" s="13" customFormat="true" ht="12" hidden="false" customHeight="false" outlineLevel="0" collapsed="false">
      <c r="A3666" s="12" t="n">
        <v>17081</v>
      </c>
      <c r="B3666" s="13" t="n">
        <v>40</v>
      </c>
      <c r="C3666" s="13" t="s">
        <v>718</v>
      </c>
      <c r="D3666" s="13" t="n">
        <v>1</v>
      </c>
      <c r="E3666" s="13" t="n">
        <v>23</v>
      </c>
      <c r="F3666" s="13" t="s">
        <v>727</v>
      </c>
      <c r="G3666" s="13" t="s">
        <v>28</v>
      </c>
      <c r="H3666" s="13" t="s">
        <v>29</v>
      </c>
      <c r="I3666" s="13" t="n">
        <v>1</v>
      </c>
      <c r="J3666" s="13" t="n">
        <v>17081</v>
      </c>
      <c r="K3666" s="14" t="n">
        <v>0.883333333333333</v>
      </c>
      <c r="L3666" s="15" t="n">
        <v>0.9375</v>
      </c>
      <c r="M3666" s="16" t="n">
        <f aca="false">VLOOKUP(E3666,'Esp. percorsi al 18-10-22'!C:J,8,FALSE())</f>
        <v>37.1247103169748</v>
      </c>
      <c r="P3666" s="13" t="n">
        <v>10</v>
      </c>
      <c r="Q3666" s="17" t="n">
        <f aca="false">+M3666*P3666</f>
        <v>371.247103169748</v>
      </c>
      <c r="R3666" s="17" t="n">
        <f aca="false">+N3666*P3666</f>
        <v>0</v>
      </c>
      <c r="S3666" s="17"/>
      <c r="T3666" s="18" t="n">
        <f aca="false">+L3666-K3666</f>
        <v>0.0541666666666667</v>
      </c>
      <c r="U3666" s="18" t="n">
        <f aca="false">+T3666*P3666</f>
        <v>0.541666666666667</v>
      </c>
      <c r="V3666" s="18"/>
    </row>
    <row r="3667" s="13" customFormat="true" ht="12" hidden="false" customHeight="false" outlineLevel="0" collapsed="false">
      <c r="A3667" s="12" t="n">
        <v>16719</v>
      </c>
      <c r="B3667" s="13" t="n">
        <v>40</v>
      </c>
      <c r="C3667" s="13" t="s">
        <v>718</v>
      </c>
      <c r="D3667" s="13" t="n">
        <v>1</v>
      </c>
      <c r="E3667" s="13" t="n">
        <v>23</v>
      </c>
      <c r="F3667" s="13" t="s">
        <v>727</v>
      </c>
      <c r="G3667" s="13" t="s">
        <v>28</v>
      </c>
      <c r="H3667" s="13" t="s">
        <v>25</v>
      </c>
      <c r="I3667" s="13" t="n">
        <v>1</v>
      </c>
      <c r="J3667" s="13" t="n">
        <v>16719</v>
      </c>
      <c r="K3667" s="14" t="n">
        <v>0.890277777777778</v>
      </c>
      <c r="L3667" s="15" t="n">
        <v>0.944444444444444</v>
      </c>
      <c r="M3667" s="16" t="n">
        <f aca="false">VLOOKUP(E3667,'Esp. percorsi al 18-10-22'!C:J,8,FALSE())</f>
        <v>37.1247103169748</v>
      </c>
      <c r="P3667" s="13" t="n">
        <v>52</v>
      </c>
      <c r="Q3667" s="17" t="n">
        <f aca="false">+M3667*P3667</f>
        <v>1930.48493648269</v>
      </c>
      <c r="R3667" s="17" t="n">
        <f aca="false">+N3667*P3667</f>
        <v>0</v>
      </c>
      <c r="S3667" s="17"/>
      <c r="T3667" s="18" t="n">
        <f aca="false">+L3667-K3667</f>
        <v>0.0541666666666667</v>
      </c>
      <c r="U3667" s="18" t="n">
        <f aca="false">+T3667*P3667</f>
        <v>2.81666666666667</v>
      </c>
      <c r="V3667" s="18"/>
    </row>
    <row r="3668" s="13" customFormat="true" ht="12" hidden="false" customHeight="false" outlineLevel="0" collapsed="false">
      <c r="A3668" s="12" t="n">
        <v>17147</v>
      </c>
      <c r="B3668" s="13" t="n">
        <v>40</v>
      </c>
      <c r="C3668" s="13" t="s">
        <v>718</v>
      </c>
      <c r="D3668" s="13" t="n">
        <v>1</v>
      </c>
      <c r="E3668" s="13" t="n">
        <v>23</v>
      </c>
      <c r="F3668" s="13" t="s">
        <v>727</v>
      </c>
      <c r="G3668" s="13" t="s">
        <v>28</v>
      </c>
      <c r="H3668" s="13" t="s">
        <v>29</v>
      </c>
      <c r="I3668" s="13" t="n">
        <v>1</v>
      </c>
      <c r="J3668" s="13" t="n">
        <v>17147</v>
      </c>
      <c r="K3668" s="14" t="n">
        <v>0.897222222222222</v>
      </c>
      <c r="L3668" s="15" t="n">
        <v>0.951388888888889</v>
      </c>
      <c r="M3668" s="16" t="n">
        <f aca="false">VLOOKUP(E3668,'Esp. percorsi al 18-10-22'!C:J,8,FALSE())</f>
        <v>37.1247103169748</v>
      </c>
      <c r="P3668" s="13" t="n">
        <v>10</v>
      </c>
      <c r="Q3668" s="17" t="n">
        <f aca="false">+M3668*P3668</f>
        <v>371.247103169748</v>
      </c>
      <c r="R3668" s="17" t="n">
        <f aca="false">+N3668*P3668</f>
        <v>0</v>
      </c>
      <c r="S3668" s="17"/>
      <c r="T3668" s="18" t="n">
        <f aca="false">+L3668-K3668</f>
        <v>0.0541666666666667</v>
      </c>
      <c r="U3668" s="18" t="n">
        <f aca="false">+T3668*P3668</f>
        <v>0.541666666666667</v>
      </c>
      <c r="V3668" s="18"/>
    </row>
    <row r="3669" s="13" customFormat="true" ht="12" hidden="false" customHeight="false" outlineLevel="0" collapsed="false">
      <c r="A3669" s="12" t="n">
        <v>16720</v>
      </c>
      <c r="B3669" s="13" t="n">
        <v>40</v>
      </c>
      <c r="C3669" s="13" t="s">
        <v>718</v>
      </c>
      <c r="D3669" s="13" t="n">
        <v>1</v>
      </c>
      <c r="E3669" s="13" t="n">
        <v>23</v>
      </c>
      <c r="F3669" s="13" t="s">
        <v>727</v>
      </c>
      <c r="G3669" s="13" t="s">
        <v>28</v>
      </c>
      <c r="H3669" s="13" t="s">
        <v>25</v>
      </c>
      <c r="I3669" s="13" t="n">
        <v>1</v>
      </c>
      <c r="J3669" s="13" t="n">
        <v>16720</v>
      </c>
      <c r="K3669" s="14" t="n">
        <v>0.904166666666667</v>
      </c>
      <c r="L3669" s="15" t="n">
        <v>0.958333333333333</v>
      </c>
      <c r="M3669" s="16" t="n">
        <f aca="false">VLOOKUP(E3669,'Esp. percorsi al 18-10-22'!C:J,8,FALSE())</f>
        <v>37.1247103169748</v>
      </c>
      <c r="P3669" s="13" t="n">
        <v>52</v>
      </c>
      <c r="Q3669" s="17" t="n">
        <f aca="false">+M3669*P3669</f>
        <v>1930.48493648269</v>
      </c>
      <c r="R3669" s="17" t="n">
        <f aca="false">+N3669*P3669</f>
        <v>0</v>
      </c>
      <c r="S3669" s="17"/>
      <c r="T3669" s="18" t="n">
        <f aca="false">+L3669-K3669</f>
        <v>0.0541666666666667</v>
      </c>
      <c r="U3669" s="18" t="n">
        <f aca="false">+T3669*P3669</f>
        <v>2.81666666666667</v>
      </c>
      <c r="V3669" s="18"/>
    </row>
    <row r="3670" s="13" customFormat="true" ht="12" hidden="false" customHeight="false" outlineLevel="0" collapsed="false">
      <c r="A3670" s="12" t="n">
        <v>17223</v>
      </c>
      <c r="B3670" s="13" t="n">
        <v>40</v>
      </c>
      <c r="C3670" s="13" t="s">
        <v>718</v>
      </c>
      <c r="D3670" s="13" t="n">
        <v>1</v>
      </c>
      <c r="E3670" s="13" t="n">
        <v>23</v>
      </c>
      <c r="F3670" s="13" t="s">
        <v>727</v>
      </c>
      <c r="G3670" s="13" t="s">
        <v>28</v>
      </c>
      <c r="H3670" s="13" t="s">
        <v>29</v>
      </c>
      <c r="I3670" s="13" t="n">
        <v>1</v>
      </c>
      <c r="J3670" s="13" t="n">
        <v>17223</v>
      </c>
      <c r="K3670" s="14" t="n">
        <v>0.911111111111111</v>
      </c>
      <c r="L3670" s="15" t="n">
        <v>0.965277777777778</v>
      </c>
      <c r="M3670" s="16" t="n">
        <f aca="false">VLOOKUP(E3670,'Esp. percorsi al 18-10-22'!C:J,8,FALSE())</f>
        <v>37.1247103169748</v>
      </c>
      <c r="P3670" s="13" t="n">
        <v>10</v>
      </c>
      <c r="Q3670" s="17" t="n">
        <f aca="false">+M3670*P3670</f>
        <v>371.247103169748</v>
      </c>
      <c r="R3670" s="17" t="n">
        <f aca="false">+N3670*P3670</f>
        <v>0</v>
      </c>
      <c r="S3670" s="17"/>
      <c r="T3670" s="18" t="n">
        <f aca="false">+L3670-K3670</f>
        <v>0.0541666666666667</v>
      </c>
      <c r="U3670" s="18" t="n">
        <f aca="false">+T3670*P3670</f>
        <v>0.541666666666667</v>
      </c>
      <c r="V3670" s="18"/>
    </row>
    <row r="3671" s="13" customFormat="true" ht="12" hidden="false" customHeight="false" outlineLevel="0" collapsed="false">
      <c r="A3671" s="12" t="n">
        <v>9500</v>
      </c>
      <c r="B3671" s="13" t="n">
        <v>40</v>
      </c>
      <c r="C3671" s="13" t="s">
        <v>718</v>
      </c>
      <c r="D3671" s="13" t="n">
        <v>1</v>
      </c>
      <c r="E3671" s="13" t="n">
        <v>23</v>
      </c>
      <c r="F3671" s="13" t="s">
        <v>727</v>
      </c>
      <c r="G3671" s="13" t="s">
        <v>28</v>
      </c>
      <c r="H3671" s="13" t="s">
        <v>25</v>
      </c>
      <c r="I3671" s="13" t="n">
        <v>1</v>
      </c>
      <c r="J3671" s="13" t="n">
        <v>5308</v>
      </c>
      <c r="K3671" s="14" t="n">
        <v>0.918055555555556</v>
      </c>
      <c r="L3671" s="15" t="n">
        <v>0.972222222222222</v>
      </c>
      <c r="M3671" s="16" t="n">
        <f aca="false">VLOOKUP(E3671,'Esp. percorsi al 18-10-22'!C:J,8,FALSE())</f>
        <v>37.1247103169748</v>
      </c>
      <c r="P3671" s="13" t="n">
        <v>52</v>
      </c>
      <c r="Q3671" s="17" t="n">
        <f aca="false">+M3671*P3671</f>
        <v>1930.48493648269</v>
      </c>
      <c r="R3671" s="17" t="n">
        <f aca="false">+N3671*P3671</f>
        <v>0</v>
      </c>
      <c r="S3671" s="17"/>
      <c r="T3671" s="18" t="n">
        <f aca="false">+L3671-K3671</f>
        <v>0.0541666666666667</v>
      </c>
      <c r="U3671" s="18" t="n">
        <f aca="false">+T3671*P3671</f>
        <v>2.81666666666667</v>
      </c>
      <c r="V3671" s="18"/>
    </row>
    <row r="3672" s="13" customFormat="true" ht="12" hidden="false" customHeight="false" outlineLevel="0" collapsed="false">
      <c r="A3672" s="12" t="n">
        <v>17086</v>
      </c>
      <c r="B3672" s="13" t="n">
        <v>40</v>
      </c>
      <c r="C3672" s="13" t="s">
        <v>718</v>
      </c>
      <c r="D3672" s="13" t="n">
        <v>1</v>
      </c>
      <c r="E3672" s="13" t="n">
        <v>23</v>
      </c>
      <c r="F3672" s="13" t="s">
        <v>727</v>
      </c>
      <c r="G3672" s="13" t="s">
        <v>28</v>
      </c>
      <c r="H3672" s="13" t="s">
        <v>29</v>
      </c>
      <c r="I3672" s="13" t="n">
        <v>1</v>
      </c>
      <c r="J3672" s="13" t="n">
        <v>17086</v>
      </c>
      <c r="K3672" s="14" t="n">
        <v>0.925</v>
      </c>
      <c r="L3672" s="15" t="n">
        <v>0.979166666666667</v>
      </c>
      <c r="M3672" s="16" t="n">
        <f aca="false">VLOOKUP(E3672,'Esp. percorsi al 18-10-22'!C:J,8,FALSE())</f>
        <v>37.1247103169748</v>
      </c>
      <c r="P3672" s="13" t="n">
        <v>10</v>
      </c>
      <c r="Q3672" s="17" t="n">
        <f aca="false">+M3672*P3672</f>
        <v>371.247103169748</v>
      </c>
      <c r="R3672" s="17" t="n">
        <f aca="false">+N3672*P3672</f>
        <v>0</v>
      </c>
      <c r="S3672" s="17"/>
      <c r="T3672" s="18" t="n">
        <f aca="false">+L3672-K3672</f>
        <v>0.0541666666666667</v>
      </c>
      <c r="U3672" s="18" t="n">
        <f aca="false">+T3672*P3672</f>
        <v>0.541666666666667</v>
      </c>
      <c r="V3672" s="18"/>
    </row>
    <row r="3673" s="13" customFormat="true" ht="12" hidden="false" customHeight="false" outlineLevel="0" collapsed="false">
      <c r="A3673" s="12" t="n">
        <v>17156</v>
      </c>
      <c r="B3673" s="13" t="n">
        <v>40</v>
      </c>
      <c r="C3673" s="13" t="s">
        <v>718</v>
      </c>
      <c r="D3673" s="13" t="n">
        <v>1</v>
      </c>
      <c r="E3673" s="13" t="n">
        <v>23</v>
      </c>
      <c r="F3673" s="13" t="s">
        <v>727</v>
      </c>
      <c r="G3673" s="13" t="s">
        <v>28</v>
      </c>
      <c r="H3673" s="13" t="s">
        <v>29</v>
      </c>
      <c r="I3673" s="13" t="n">
        <v>1</v>
      </c>
      <c r="J3673" s="13" t="n">
        <v>17156</v>
      </c>
      <c r="K3673" s="14" t="n">
        <v>0.938888888888889</v>
      </c>
      <c r="L3673" s="15" t="n">
        <v>0.993055555555555</v>
      </c>
      <c r="M3673" s="16" t="n">
        <f aca="false">VLOOKUP(E3673,'Esp. percorsi al 18-10-22'!C:J,8,FALSE())</f>
        <v>37.1247103169748</v>
      </c>
      <c r="P3673" s="13" t="n">
        <v>10</v>
      </c>
      <c r="Q3673" s="17" t="n">
        <f aca="false">+M3673*P3673</f>
        <v>371.247103169748</v>
      </c>
      <c r="R3673" s="17" t="n">
        <f aca="false">+N3673*P3673</f>
        <v>0</v>
      </c>
      <c r="S3673" s="17"/>
      <c r="T3673" s="18" t="n">
        <f aca="false">+L3673-K3673</f>
        <v>0.0541666666666667</v>
      </c>
      <c r="U3673" s="18" t="n">
        <f aca="false">+T3673*P3673</f>
        <v>0.541666666666667</v>
      </c>
      <c r="V3673" s="18"/>
    </row>
    <row r="3674" s="13" customFormat="true" ht="12" hidden="false" customHeight="false" outlineLevel="0" collapsed="false">
      <c r="A3674" s="12" t="n">
        <v>16722</v>
      </c>
      <c r="B3674" s="13" t="n">
        <v>40</v>
      </c>
      <c r="C3674" s="13" t="s">
        <v>718</v>
      </c>
      <c r="D3674" s="13" t="n">
        <v>1</v>
      </c>
      <c r="E3674" s="13" t="n">
        <v>23</v>
      </c>
      <c r="F3674" s="13" t="s">
        <v>727</v>
      </c>
      <c r="G3674" s="13" t="s">
        <v>28</v>
      </c>
      <c r="H3674" s="13" t="s">
        <v>25</v>
      </c>
      <c r="I3674" s="13" t="n">
        <v>1</v>
      </c>
      <c r="J3674" s="13" t="n">
        <v>16722</v>
      </c>
      <c r="K3674" s="14" t="n">
        <v>0.938888888888889</v>
      </c>
      <c r="L3674" s="15" t="n">
        <v>0.993055555555555</v>
      </c>
      <c r="M3674" s="16" t="n">
        <f aca="false">VLOOKUP(E3674,'Esp. percorsi al 18-10-22'!C:J,8,FALSE())</f>
        <v>37.1247103169748</v>
      </c>
      <c r="P3674" s="13" t="n">
        <v>52</v>
      </c>
      <c r="Q3674" s="17" t="n">
        <f aca="false">+M3674*P3674</f>
        <v>1930.48493648269</v>
      </c>
      <c r="R3674" s="17" t="n">
        <f aca="false">+N3674*P3674</f>
        <v>0</v>
      </c>
      <c r="S3674" s="17"/>
      <c r="T3674" s="18" t="n">
        <f aca="false">+L3674-K3674</f>
        <v>0.0541666666666667</v>
      </c>
      <c r="U3674" s="18" t="n">
        <f aca="false">+T3674*P3674</f>
        <v>2.81666666666667</v>
      </c>
      <c r="V3674" s="18"/>
    </row>
    <row r="3675" s="13" customFormat="true" ht="12" hidden="false" customHeight="false" outlineLevel="0" collapsed="false">
      <c r="A3675" s="12" t="n">
        <v>17132</v>
      </c>
      <c r="B3675" s="13" t="n">
        <v>40</v>
      </c>
      <c r="C3675" s="13" t="s">
        <v>718</v>
      </c>
      <c r="D3675" s="13" t="n">
        <v>1</v>
      </c>
      <c r="E3675" s="13" t="n">
        <v>23</v>
      </c>
      <c r="F3675" s="13" t="s">
        <v>727</v>
      </c>
      <c r="G3675" s="13" t="s">
        <v>28</v>
      </c>
      <c r="H3675" s="13" t="s">
        <v>29</v>
      </c>
      <c r="I3675" s="13" t="n">
        <v>1</v>
      </c>
      <c r="J3675" s="13" t="n">
        <v>17132</v>
      </c>
      <c r="K3675" s="14" t="n">
        <v>0.959722222222222</v>
      </c>
      <c r="L3675" s="15" t="n">
        <v>1.01388888888889</v>
      </c>
      <c r="M3675" s="16" t="n">
        <f aca="false">VLOOKUP(E3675,'Esp. percorsi al 18-10-22'!C:J,8,FALSE())</f>
        <v>37.1247103169748</v>
      </c>
      <c r="P3675" s="13" t="n">
        <v>10</v>
      </c>
      <c r="Q3675" s="17" t="n">
        <f aca="false">+M3675*P3675</f>
        <v>371.247103169748</v>
      </c>
      <c r="R3675" s="17" t="n">
        <f aca="false">+N3675*P3675</f>
        <v>0</v>
      </c>
      <c r="S3675" s="17"/>
      <c r="T3675" s="18" t="n">
        <f aca="false">+L3675-K3675</f>
        <v>0.0541666666666667</v>
      </c>
      <c r="U3675" s="18" t="n">
        <f aca="false">+T3675*P3675</f>
        <v>0.541666666666667</v>
      </c>
      <c r="V3675" s="18"/>
    </row>
    <row r="3676" s="13" customFormat="true" ht="12" hidden="false" customHeight="false" outlineLevel="0" collapsed="false">
      <c r="A3676" s="12" t="n">
        <v>16724</v>
      </c>
      <c r="B3676" s="13" t="n">
        <v>40</v>
      </c>
      <c r="C3676" s="13" t="s">
        <v>718</v>
      </c>
      <c r="D3676" s="13" t="n">
        <v>1</v>
      </c>
      <c r="E3676" s="13" t="n">
        <v>23</v>
      </c>
      <c r="F3676" s="13" t="s">
        <v>727</v>
      </c>
      <c r="G3676" s="13" t="s">
        <v>28</v>
      </c>
      <c r="H3676" s="13" t="s">
        <v>25</v>
      </c>
      <c r="I3676" s="13" t="n">
        <v>1</v>
      </c>
      <c r="J3676" s="13" t="n">
        <v>16724</v>
      </c>
      <c r="K3676" s="14" t="n">
        <v>0.959722222222222</v>
      </c>
      <c r="L3676" s="15" t="n">
        <v>1.01388888888889</v>
      </c>
      <c r="M3676" s="16" t="n">
        <f aca="false">VLOOKUP(E3676,'Esp. percorsi al 18-10-22'!C:J,8,FALSE())</f>
        <v>37.1247103169748</v>
      </c>
      <c r="P3676" s="13" t="n">
        <v>52</v>
      </c>
      <c r="Q3676" s="17" t="n">
        <f aca="false">+M3676*P3676</f>
        <v>1930.48493648269</v>
      </c>
      <c r="R3676" s="17" t="n">
        <f aca="false">+N3676*P3676</f>
        <v>0</v>
      </c>
      <c r="S3676" s="17"/>
      <c r="T3676" s="18" t="n">
        <f aca="false">+L3676-K3676</f>
        <v>0.0541666666666667</v>
      </c>
      <c r="U3676" s="18" t="n">
        <f aca="false">+T3676*P3676</f>
        <v>2.81666666666667</v>
      </c>
      <c r="V3676" s="18"/>
    </row>
    <row r="3677" s="13" customFormat="true" ht="12" hidden="false" customHeight="false" outlineLevel="0" collapsed="false">
      <c r="A3677" s="12" t="n">
        <v>17164</v>
      </c>
      <c r="B3677" s="13" t="n">
        <v>40</v>
      </c>
      <c r="C3677" s="13" t="s">
        <v>718</v>
      </c>
      <c r="D3677" s="13" t="n">
        <v>1</v>
      </c>
      <c r="E3677" s="13" t="n">
        <v>23</v>
      </c>
      <c r="F3677" s="13" t="s">
        <v>727</v>
      </c>
      <c r="G3677" s="13" t="s">
        <v>28</v>
      </c>
      <c r="H3677" s="13" t="s">
        <v>29</v>
      </c>
      <c r="I3677" s="13" t="n">
        <v>1</v>
      </c>
      <c r="J3677" s="13" t="n">
        <v>17164</v>
      </c>
      <c r="K3677" s="14" t="n">
        <v>0.980555555555556</v>
      </c>
      <c r="L3677" s="15" t="n">
        <v>1.03472222222222</v>
      </c>
      <c r="M3677" s="16" t="n">
        <f aca="false">VLOOKUP(E3677,'Esp. percorsi al 18-10-22'!C:J,8,FALSE())</f>
        <v>37.1247103169748</v>
      </c>
      <c r="P3677" s="13" t="n">
        <v>10</v>
      </c>
      <c r="Q3677" s="17" t="n">
        <f aca="false">+M3677*P3677</f>
        <v>371.247103169748</v>
      </c>
      <c r="R3677" s="17" t="n">
        <f aca="false">+N3677*P3677</f>
        <v>0</v>
      </c>
      <c r="S3677" s="17"/>
      <c r="T3677" s="18" t="n">
        <f aca="false">+L3677-K3677</f>
        <v>0.0541666666666667</v>
      </c>
      <c r="U3677" s="18" t="n">
        <f aca="false">+T3677*P3677</f>
        <v>0.541666666666667</v>
      </c>
      <c r="V3677" s="18"/>
    </row>
    <row r="3678" s="13" customFormat="true" ht="12" hidden="false" customHeight="false" outlineLevel="0" collapsed="false">
      <c r="A3678" s="12" t="n">
        <v>16725</v>
      </c>
      <c r="B3678" s="13" t="n">
        <v>40</v>
      </c>
      <c r="C3678" s="13" t="s">
        <v>718</v>
      </c>
      <c r="D3678" s="13" t="n">
        <v>1</v>
      </c>
      <c r="E3678" s="13" t="n">
        <v>23</v>
      </c>
      <c r="F3678" s="13" t="s">
        <v>727</v>
      </c>
      <c r="G3678" s="13" t="s">
        <v>28</v>
      </c>
      <c r="H3678" s="13" t="s">
        <v>25</v>
      </c>
      <c r="I3678" s="13" t="n">
        <v>1</v>
      </c>
      <c r="J3678" s="13" t="n">
        <v>16725</v>
      </c>
      <c r="K3678" s="14" t="n">
        <v>0.980555555555556</v>
      </c>
      <c r="L3678" s="15" t="n">
        <v>1.03472222222222</v>
      </c>
      <c r="M3678" s="16" t="n">
        <f aca="false">VLOOKUP(E3678,'Esp. percorsi al 18-10-22'!C:J,8,FALSE())</f>
        <v>37.1247103169748</v>
      </c>
      <c r="P3678" s="13" t="n">
        <v>52</v>
      </c>
      <c r="Q3678" s="17" t="n">
        <f aca="false">+M3678*P3678</f>
        <v>1930.48493648269</v>
      </c>
      <c r="R3678" s="17" t="n">
        <f aca="false">+N3678*P3678</f>
        <v>0</v>
      </c>
      <c r="S3678" s="17"/>
      <c r="T3678" s="18" t="n">
        <f aca="false">+L3678-K3678</f>
        <v>0.0541666666666667</v>
      </c>
      <c r="U3678" s="18" t="n">
        <f aca="false">+T3678*P3678</f>
        <v>2.81666666666667</v>
      </c>
      <c r="V3678" s="18"/>
    </row>
    <row r="3679" s="13" customFormat="true" ht="12" hidden="false" customHeight="false" outlineLevel="0" collapsed="false">
      <c r="A3679" s="12" t="n">
        <v>9467</v>
      </c>
      <c r="B3679" s="13" t="n">
        <v>40</v>
      </c>
      <c r="C3679" s="13" t="s">
        <v>718</v>
      </c>
      <c r="D3679" s="13" t="n">
        <v>1</v>
      </c>
      <c r="E3679" s="13" t="n">
        <v>24</v>
      </c>
      <c r="F3679" s="13" t="s">
        <v>728</v>
      </c>
      <c r="G3679" s="13" t="s">
        <v>24</v>
      </c>
      <c r="H3679" s="13" t="s">
        <v>25</v>
      </c>
      <c r="I3679" s="13" t="n">
        <v>1</v>
      </c>
      <c r="J3679" s="13" t="n">
        <v>5271</v>
      </c>
      <c r="K3679" s="14" t="n">
        <v>0.272222222222222</v>
      </c>
      <c r="L3679" s="15" t="n">
        <v>0.329861111111111</v>
      </c>
      <c r="M3679" s="16" t="n">
        <f aca="false">VLOOKUP(E3679,'Esp. percorsi al 18-10-22'!C:J,8,FALSE())</f>
        <v>40.0450192715815</v>
      </c>
      <c r="P3679" s="13" t="n">
        <v>303</v>
      </c>
      <c r="Q3679" s="17" t="n">
        <f aca="false">+M3679*P3679</f>
        <v>12133.6408392892</v>
      </c>
      <c r="R3679" s="17" t="n">
        <f aca="false">+N3679*P3679</f>
        <v>0</v>
      </c>
      <c r="S3679" s="17"/>
      <c r="T3679" s="18" t="n">
        <f aca="false">+L3679-K3679</f>
        <v>0.0576388888888889</v>
      </c>
      <c r="U3679" s="18" t="n">
        <f aca="false">+T3679*P3679</f>
        <v>17.4645833333333</v>
      </c>
      <c r="V3679" s="18"/>
    </row>
    <row r="3680" s="13" customFormat="true" ht="12" hidden="false" customHeight="false" outlineLevel="0" collapsed="false">
      <c r="A3680" s="12" t="n">
        <v>16711</v>
      </c>
      <c r="B3680" s="13" t="n">
        <v>40</v>
      </c>
      <c r="C3680" s="13" t="s">
        <v>718</v>
      </c>
      <c r="D3680" s="13" t="n">
        <v>1</v>
      </c>
      <c r="E3680" s="13" t="n">
        <v>24</v>
      </c>
      <c r="F3680" s="13" t="s">
        <v>728</v>
      </c>
      <c r="G3680" s="13" t="s">
        <v>28</v>
      </c>
      <c r="H3680" s="13" t="s">
        <v>25</v>
      </c>
      <c r="I3680" s="13" t="n">
        <v>1</v>
      </c>
      <c r="J3680" s="13" t="n">
        <v>16711</v>
      </c>
      <c r="K3680" s="14" t="n">
        <v>0.758333333333333</v>
      </c>
      <c r="L3680" s="15" t="n">
        <v>0.815972222222222</v>
      </c>
      <c r="M3680" s="16" t="n">
        <f aca="false">VLOOKUP(E3680,'Esp. percorsi al 18-10-22'!C:J,8,FALSE())</f>
        <v>40.0450192715815</v>
      </c>
      <c r="P3680" s="13" t="n">
        <v>52</v>
      </c>
      <c r="Q3680" s="17" t="n">
        <f aca="false">+M3680*P3680</f>
        <v>2082.34100212224</v>
      </c>
      <c r="R3680" s="17" t="n">
        <f aca="false">+N3680*P3680</f>
        <v>0</v>
      </c>
      <c r="S3680" s="17"/>
      <c r="T3680" s="18" t="n">
        <f aca="false">+L3680-K3680</f>
        <v>0.0576388888888889</v>
      </c>
      <c r="U3680" s="18" t="n">
        <f aca="false">+T3680*P3680</f>
        <v>2.99722222222222</v>
      </c>
      <c r="V3680" s="18"/>
    </row>
    <row r="3681" s="13" customFormat="true" ht="12" hidden="false" customHeight="false" outlineLevel="0" collapsed="false">
      <c r="A3681" s="12" t="n">
        <v>16714</v>
      </c>
      <c r="B3681" s="13" t="n">
        <v>40</v>
      </c>
      <c r="C3681" s="13" t="s">
        <v>718</v>
      </c>
      <c r="D3681" s="13" t="n">
        <v>1</v>
      </c>
      <c r="E3681" s="13" t="n">
        <v>24</v>
      </c>
      <c r="F3681" s="13" t="s">
        <v>728</v>
      </c>
      <c r="G3681" s="13" t="s">
        <v>28</v>
      </c>
      <c r="H3681" s="13" t="s">
        <v>25</v>
      </c>
      <c r="I3681" s="13" t="n">
        <v>1</v>
      </c>
      <c r="J3681" s="13" t="n">
        <v>16714</v>
      </c>
      <c r="K3681" s="14" t="n">
        <v>0.813888888888889</v>
      </c>
      <c r="L3681" s="15" t="n">
        <v>0.871527777777778</v>
      </c>
      <c r="M3681" s="16" t="n">
        <f aca="false">VLOOKUP(E3681,'Esp. percorsi al 18-10-22'!C:J,8,FALSE())</f>
        <v>40.0450192715815</v>
      </c>
      <c r="P3681" s="13" t="n">
        <v>52</v>
      </c>
      <c r="Q3681" s="17" t="n">
        <f aca="false">+M3681*P3681</f>
        <v>2082.34100212224</v>
      </c>
      <c r="R3681" s="17" t="n">
        <f aca="false">+N3681*P3681</f>
        <v>0</v>
      </c>
      <c r="S3681" s="17"/>
      <c r="T3681" s="18" t="n">
        <f aca="false">+L3681-K3681</f>
        <v>0.0576388888888889</v>
      </c>
      <c r="U3681" s="18" t="n">
        <f aca="false">+T3681*P3681</f>
        <v>2.99722222222222</v>
      </c>
      <c r="V3681" s="18"/>
    </row>
    <row r="3682" s="13" customFormat="true" ht="12" hidden="false" customHeight="false" outlineLevel="0" collapsed="false">
      <c r="A3682" s="12" t="n">
        <v>9626</v>
      </c>
      <c r="B3682" s="13" t="n">
        <v>40</v>
      </c>
      <c r="C3682" s="13" t="s">
        <v>718</v>
      </c>
      <c r="D3682" s="13" t="n">
        <v>1</v>
      </c>
      <c r="E3682" s="13" t="n">
        <v>24</v>
      </c>
      <c r="F3682" s="13" t="s">
        <v>728</v>
      </c>
      <c r="G3682" s="13" t="s">
        <v>26</v>
      </c>
      <c r="H3682" s="13" t="s">
        <v>25</v>
      </c>
      <c r="I3682" s="13" t="n">
        <v>1</v>
      </c>
      <c r="J3682" s="13" t="n">
        <v>5684</v>
      </c>
      <c r="K3682" s="14" t="n">
        <v>0.817361111111111</v>
      </c>
      <c r="L3682" s="15" t="n">
        <v>0.875</v>
      </c>
      <c r="M3682" s="16" t="n">
        <f aca="false">VLOOKUP(E3682,'Esp. percorsi al 18-10-22'!C:J,8,FALSE())</f>
        <v>40.0450192715815</v>
      </c>
      <c r="P3682" s="13" t="n">
        <v>251</v>
      </c>
      <c r="Q3682" s="17" t="n">
        <f aca="false">+M3682*P3682</f>
        <v>10051.299837167</v>
      </c>
      <c r="R3682" s="17" t="n">
        <f aca="false">+N3682*P3682</f>
        <v>0</v>
      </c>
      <c r="S3682" s="17"/>
      <c r="T3682" s="18" t="n">
        <f aca="false">+L3682-K3682</f>
        <v>0.0576388888888889</v>
      </c>
      <c r="U3682" s="18" t="n">
        <f aca="false">+T3682*P3682</f>
        <v>14.4673611111111</v>
      </c>
      <c r="V3682" s="18"/>
    </row>
    <row r="3683" s="13" customFormat="true" ht="12" hidden="false" customHeight="false" outlineLevel="0" collapsed="false">
      <c r="A3683" s="12" t="n">
        <v>16727</v>
      </c>
      <c r="B3683" s="13" t="n">
        <v>40</v>
      </c>
      <c r="C3683" s="13" t="s">
        <v>718</v>
      </c>
      <c r="D3683" s="13" t="n">
        <v>1</v>
      </c>
      <c r="E3683" s="13" t="n">
        <v>25</v>
      </c>
      <c r="F3683" s="13" t="s">
        <v>729</v>
      </c>
      <c r="G3683" s="13" t="s">
        <v>28</v>
      </c>
      <c r="H3683" s="13" t="s">
        <v>25</v>
      </c>
      <c r="I3683" s="13" t="n">
        <v>1</v>
      </c>
      <c r="J3683" s="13" t="n">
        <v>16727</v>
      </c>
      <c r="K3683" s="14" t="n">
        <v>1.02222222222222</v>
      </c>
      <c r="L3683" s="15" t="n">
        <v>1.05277777777778</v>
      </c>
      <c r="M3683" s="16" t="n">
        <f aca="false">VLOOKUP(E3683,'Esp. percorsi al 18-10-22'!C:J,8,FALSE())</f>
        <v>20.8931001479009</v>
      </c>
      <c r="P3683" s="13" t="n">
        <v>52</v>
      </c>
      <c r="Q3683" s="17" t="n">
        <f aca="false">+M3683*P3683</f>
        <v>1086.44120769085</v>
      </c>
      <c r="R3683" s="17" t="n">
        <f aca="false">+N3683*P3683</f>
        <v>0</v>
      </c>
      <c r="S3683" s="17"/>
      <c r="T3683" s="18" t="n">
        <f aca="false">+L3683-K3683</f>
        <v>0.0305555555555556</v>
      </c>
      <c r="U3683" s="18" t="n">
        <f aca="false">+T3683*P3683</f>
        <v>1.58888888888889</v>
      </c>
      <c r="V3683" s="18"/>
    </row>
    <row r="3684" s="13" customFormat="true" ht="12" hidden="false" customHeight="false" outlineLevel="0" collapsed="false">
      <c r="A3684" s="12" t="n">
        <v>17083</v>
      </c>
      <c r="B3684" s="13" t="n">
        <v>40</v>
      </c>
      <c r="C3684" s="13" t="s">
        <v>718</v>
      </c>
      <c r="D3684" s="13" t="n">
        <v>1</v>
      </c>
      <c r="E3684" s="13" t="n">
        <v>25</v>
      </c>
      <c r="F3684" s="13" t="s">
        <v>729</v>
      </c>
      <c r="G3684" s="13" t="s">
        <v>28</v>
      </c>
      <c r="H3684" s="13" t="s">
        <v>29</v>
      </c>
      <c r="I3684" s="13" t="n">
        <v>1</v>
      </c>
      <c r="J3684" s="13" t="n">
        <v>17083</v>
      </c>
      <c r="K3684" s="14" t="n">
        <v>1.02222222222222</v>
      </c>
      <c r="L3684" s="15" t="n">
        <v>1.05277777777778</v>
      </c>
      <c r="M3684" s="16" t="n">
        <f aca="false">VLOOKUP(E3684,'Esp. percorsi al 18-10-22'!C:J,8,FALSE())</f>
        <v>20.8931001479009</v>
      </c>
      <c r="P3684" s="13" t="n">
        <v>10</v>
      </c>
      <c r="Q3684" s="17" t="n">
        <f aca="false">+M3684*P3684</f>
        <v>208.931001479009</v>
      </c>
      <c r="R3684" s="17" t="n">
        <f aca="false">+N3684*P3684</f>
        <v>0</v>
      </c>
      <c r="S3684" s="17"/>
      <c r="T3684" s="18" t="n">
        <f aca="false">+L3684-K3684</f>
        <v>0.0305555555555556</v>
      </c>
      <c r="U3684" s="18" t="n">
        <f aca="false">+T3684*P3684</f>
        <v>0.305555555555555</v>
      </c>
      <c r="V3684" s="18"/>
    </row>
    <row r="3685" s="13" customFormat="true" ht="12" hidden="false" customHeight="false" outlineLevel="0" collapsed="false">
      <c r="A3685" s="12" t="n">
        <v>16728</v>
      </c>
      <c r="B3685" s="13" t="n">
        <v>40</v>
      </c>
      <c r="C3685" s="13" t="s">
        <v>718</v>
      </c>
      <c r="D3685" s="13" t="n">
        <v>1</v>
      </c>
      <c r="E3685" s="13" t="n">
        <v>25</v>
      </c>
      <c r="F3685" s="13" t="s">
        <v>729</v>
      </c>
      <c r="G3685" s="13" t="s">
        <v>28</v>
      </c>
      <c r="H3685" s="13" t="s">
        <v>25</v>
      </c>
      <c r="I3685" s="13" t="n">
        <v>1</v>
      </c>
      <c r="J3685" s="13" t="n">
        <v>16728</v>
      </c>
      <c r="K3685" s="14" t="n">
        <v>1.04722222222222</v>
      </c>
      <c r="L3685" s="15" t="n">
        <v>1.07777777777778</v>
      </c>
      <c r="M3685" s="16" t="n">
        <f aca="false">VLOOKUP(E3685,'Esp. percorsi al 18-10-22'!C:J,8,FALSE())</f>
        <v>20.8931001479009</v>
      </c>
      <c r="P3685" s="13" t="n">
        <v>52</v>
      </c>
      <c r="Q3685" s="17" t="n">
        <f aca="false">+M3685*P3685</f>
        <v>1086.44120769085</v>
      </c>
      <c r="R3685" s="17" t="n">
        <f aca="false">+N3685*P3685</f>
        <v>0</v>
      </c>
      <c r="S3685" s="17"/>
      <c r="T3685" s="18" t="n">
        <f aca="false">+L3685-K3685</f>
        <v>0.0305555555555556</v>
      </c>
      <c r="U3685" s="18" t="n">
        <f aca="false">+T3685*P3685</f>
        <v>1.58888888888889</v>
      </c>
      <c r="V3685" s="18"/>
    </row>
    <row r="3686" s="13" customFormat="true" ht="12" hidden="false" customHeight="false" outlineLevel="0" collapsed="false">
      <c r="A3686" s="12" t="n">
        <v>17088</v>
      </c>
      <c r="B3686" s="13" t="n">
        <v>40</v>
      </c>
      <c r="C3686" s="13" t="s">
        <v>718</v>
      </c>
      <c r="D3686" s="13" t="n">
        <v>1</v>
      </c>
      <c r="E3686" s="13" t="n">
        <v>25</v>
      </c>
      <c r="F3686" s="13" t="s">
        <v>729</v>
      </c>
      <c r="G3686" s="13" t="s">
        <v>28</v>
      </c>
      <c r="H3686" s="13" t="s">
        <v>29</v>
      </c>
      <c r="I3686" s="13" t="n">
        <v>1</v>
      </c>
      <c r="J3686" s="13" t="n">
        <v>17088</v>
      </c>
      <c r="K3686" s="14" t="n">
        <v>1.05694444444444</v>
      </c>
      <c r="L3686" s="15" t="n">
        <v>1.0875</v>
      </c>
      <c r="M3686" s="16" t="n">
        <f aca="false">VLOOKUP(E3686,'Esp. percorsi al 18-10-22'!C:J,8,FALSE())</f>
        <v>20.8931001479009</v>
      </c>
      <c r="P3686" s="13" t="n">
        <v>10</v>
      </c>
      <c r="Q3686" s="17" t="n">
        <f aca="false">+M3686*P3686</f>
        <v>208.931001479009</v>
      </c>
      <c r="R3686" s="17" t="n">
        <f aca="false">+N3686*P3686</f>
        <v>0</v>
      </c>
      <c r="S3686" s="17"/>
      <c r="T3686" s="18" t="n">
        <f aca="false">+L3686-K3686</f>
        <v>0.0305555555555556</v>
      </c>
      <c r="U3686" s="18" t="n">
        <f aca="false">+T3686*P3686</f>
        <v>0.305555555555555</v>
      </c>
      <c r="V3686" s="18"/>
    </row>
    <row r="3687" s="13" customFormat="true" ht="12" hidden="false" customHeight="false" outlineLevel="0" collapsed="false">
      <c r="A3687" s="12" t="n">
        <v>18361</v>
      </c>
      <c r="B3687" s="13" t="n">
        <v>40</v>
      </c>
      <c r="C3687" s="13" t="s">
        <v>718</v>
      </c>
      <c r="D3687" s="13" t="n">
        <v>1</v>
      </c>
      <c r="E3687" s="13" t="n">
        <v>25</v>
      </c>
      <c r="F3687" s="13" t="s">
        <v>729</v>
      </c>
      <c r="G3687" s="13" t="s">
        <v>28</v>
      </c>
      <c r="H3687" s="13" t="s">
        <v>25</v>
      </c>
      <c r="I3687" s="13" t="n">
        <v>1</v>
      </c>
      <c r="J3687" s="13" t="n">
        <v>18361</v>
      </c>
      <c r="K3687" s="14" t="n">
        <v>1.06805555555556</v>
      </c>
      <c r="L3687" s="15" t="n">
        <v>1.09861111111111</v>
      </c>
      <c r="M3687" s="16" t="n">
        <f aca="false">VLOOKUP(E3687,'Esp. percorsi al 18-10-22'!C:J,8,FALSE())</f>
        <v>20.8931001479009</v>
      </c>
      <c r="P3687" s="13" t="n">
        <v>52</v>
      </c>
      <c r="Q3687" s="17" t="n">
        <f aca="false">+M3687*P3687</f>
        <v>1086.44120769085</v>
      </c>
      <c r="R3687" s="17" t="n">
        <f aca="false">+N3687*P3687</f>
        <v>0</v>
      </c>
      <c r="S3687" s="17"/>
      <c r="T3687" s="18" t="n">
        <f aca="false">+L3687-K3687</f>
        <v>0.0305555555555556</v>
      </c>
      <c r="U3687" s="18" t="n">
        <f aca="false">+T3687*P3687</f>
        <v>1.58888888888889</v>
      </c>
      <c r="V3687" s="18"/>
    </row>
    <row r="3688" s="13" customFormat="true" ht="12" hidden="false" customHeight="false" outlineLevel="0" collapsed="false">
      <c r="A3688" s="12" t="n">
        <v>9394</v>
      </c>
      <c r="B3688" s="13" t="n">
        <v>40</v>
      </c>
      <c r="C3688" s="13" t="s">
        <v>718</v>
      </c>
      <c r="D3688" s="13" t="n">
        <v>1</v>
      </c>
      <c r="E3688" s="13" t="n">
        <v>25</v>
      </c>
      <c r="F3688" s="13" t="s">
        <v>729</v>
      </c>
      <c r="G3688" s="13" t="s">
        <v>26</v>
      </c>
      <c r="H3688" s="13" t="s">
        <v>30</v>
      </c>
      <c r="I3688" s="13" t="n">
        <v>1</v>
      </c>
      <c r="J3688" s="13" t="n">
        <v>4616</v>
      </c>
      <c r="K3688" s="14" t="n">
        <v>0.504861111111111</v>
      </c>
      <c r="L3688" s="15" t="n">
        <v>0.535416666666667</v>
      </c>
      <c r="M3688" s="16" t="n">
        <f aca="false">VLOOKUP(E3688,'Esp. percorsi al 18-10-22'!C:J,8,FALSE())</f>
        <v>20.8931001479009</v>
      </c>
      <c r="P3688" s="13" t="n">
        <v>5</v>
      </c>
      <c r="Q3688" s="17" t="n">
        <f aca="false">+M3688*P3688</f>
        <v>104.465500739505</v>
      </c>
      <c r="R3688" s="17" t="n">
        <f aca="false">+N3688*P3688</f>
        <v>0</v>
      </c>
      <c r="S3688" s="17"/>
      <c r="T3688" s="18" t="n">
        <f aca="false">+L3688-K3688</f>
        <v>0.0305555555555556</v>
      </c>
      <c r="U3688" s="18" t="n">
        <f aca="false">+T3688*P3688</f>
        <v>0.152777777777778</v>
      </c>
      <c r="V3688" s="18"/>
    </row>
    <row r="3689" s="13" customFormat="true" ht="12" hidden="false" customHeight="false" outlineLevel="0" collapsed="false">
      <c r="A3689" s="12" t="n">
        <v>18354</v>
      </c>
      <c r="B3689" s="13" t="n">
        <v>40</v>
      </c>
      <c r="C3689" s="13" t="s">
        <v>718</v>
      </c>
      <c r="D3689" s="13" t="n">
        <v>1</v>
      </c>
      <c r="E3689" s="13" t="n">
        <v>25</v>
      </c>
      <c r="F3689" s="13" t="s">
        <v>729</v>
      </c>
      <c r="G3689" s="13" t="s">
        <v>28</v>
      </c>
      <c r="H3689" s="13" t="s">
        <v>25</v>
      </c>
      <c r="I3689" s="13" t="n">
        <v>1</v>
      </c>
      <c r="J3689" s="13" t="n">
        <v>18354</v>
      </c>
      <c r="K3689" s="14" t="n">
        <v>0.775694444444444</v>
      </c>
      <c r="L3689" s="15" t="n">
        <v>0.80625</v>
      </c>
      <c r="M3689" s="16" t="n">
        <f aca="false">VLOOKUP(E3689,'Esp. percorsi al 18-10-22'!C:J,8,FALSE())</f>
        <v>20.8931001479009</v>
      </c>
      <c r="P3689" s="13" t="n">
        <v>52</v>
      </c>
      <c r="Q3689" s="17" t="n">
        <f aca="false">+M3689*P3689</f>
        <v>1086.44120769085</v>
      </c>
      <c r="R3689" s="17" t="n">
        <f aca="false">+N3689*P3689</f>
        <v>0</v>
      </c>
      <c r="S3689" s="17"/>
      <c r="T3689" s="18" t="n">
        <f aca="false">+L3689-K3689</f>
        <v>0.0305555555555556</v>
      </c>
      <c r="U3689" s="18" t="n">
        <f aca="false">+T3689*P3689</f>
        <v>1.58888888888889</v>
      </c>
      <c r="V3689" s="18"/>
    </row>
    <row r="3690" s="13" customFormat="true" ht="12" hidden="false" customHeight="false" outlineLevel="0" collapsed="false">
      <c r="A3690" s="12" t="n">
        <v>9588</v>
      </c>
      <c r="B3690" s="13" t="n">
        <v>40</v>
      </c>
      <c r="C3690" s="13" t="s">
        <v>718</v>
      </c>
      <c r="D3690" s="13" t="n">
        <v>1</v>
      </c>
      <c r="E3690" s="13" t="n">
        <v>25</v>
      </c>
      <c r="F3690" s="13" t="s">
        <v>729</v>
      </c>
      <c r="G3690" s="13" t="s">
        <v>26</v>
      </c>
      <c r="H3690" s="13" t="s">
        <v>30</v>
      </c>
      <c r="I3690" s="13" t="n">
        <v>1</v>
      </c>
      <c r="J3690" s="13" t="n">
        <v>4607</v>
      </c>
      <c r="K3690" s="14" t="n">
        <v>0.838194444444444</v>
      </c>
      <c r="L3690" s="15" t="n">
        <v>0.86875</v>
      </c>
      <c r="M3690" s="16" t="n">
        <f aca="false">VLOOKUP(E3690,'Esp. percorsi al 18-10-22'!C:J,8,FALSE())</f>
        <v>20.8931001479009</v>
      </c>
      <c r="P3690" s="13" t="n">
        <v>5</v>
      </c>
      <c r="Q3690" s="17" t="n">
        <f aca="false">+M3690*P3690</f>
        <v>104.465500739505</v>
      </c>
      <c r="R3690" s="17" t="n">
        <f aca="false">+N3690*P3690</f>
        <v>0</v>
      </c>
      <c r="S3690" s="17"/>
      <c r="T3690" s="18" t="n">
        <f aca="false">+L3690-K3690</f>
        <v>0.0305555555555556</v>
      </c>
      <c r="U3690" s="18" t="n">
        <f aca="false">+T3690*P3690</f>
        <v>0.152777777777778</v>
      </c>
      <c r="V3690" s="18"/>
    </row>
    <row r="3691" s="13" customFormat="true" ht="12" hidden="false" customHeight="false" outlineLevel="0" collapsed="false">
      <c r="A3691" s="12" t="n">
        <v>9416</v>
      </c>
      <c r="B3691" s="13" t="n">
        <v>40</v>
      </c>
      <c r="C3691" s="13" t="s">
        <v>718</v>
      </c>
      <c r="D3691" s="13" t="n">
        <v>1</v>
      </c>
      <c r="E3691" s="13" t="n">
        <v>25</v>
      </c>
      <c r="F3691" s="13" t="s">
        <v>729</v>
      </c>
      <c r="G3691" s="13" t="s">
        <v>26</v>
      </c>
      <c r="H3691" s="13" t="s">
        <v>30</v>
      </c>
      <c r="I3691" s="13" t="n">
        <v>1</v>
      </c>
      <c r="J3691" s="13" t="n">
        <v>4742</v>
      </c>
      <c r="K3691" s="14" t="n">
        <v>0.900694444444444</v>
      </c>
      <c r="L3691" s="15" t="n">
        <v>0.93125</v>
      </c>
      <c r="M3691" s="16" t="n">
        <f aca="false">VLOOKUP(E3691,'Esp. percorsi al 18-10-22'!C:J,8,FALSE())</f>
        <v>20.8931001479009</v>
      </c>
      <c r="P3691" s="13" t="n">
        <v>5</v>
      </c>
      <c r="Q3691" s="17" t="n">
        <f aca="false">+M3691*P3691</f>
        <v>104.465500739505</v>
      </c>
      <c r="R3691" s="17" t="n">
        <f aca="false">+N3691*P3691</f>
        <v>0</v>
      </c>
      <c r="S3691" s="17"/>
      <c r="T3691" s="18" t="n">
        <f aca="false">+L3691-K3691</f>
        <v>0.0305555555555556</v>
      </c>
      <c r="U3691" s="18" t="n">
        <f aca="false">+T3691*P3691</f>
        <v>0.152777777777778</v>
      </c>
      <c r="V3691" s="18"/>
    </row>
    <row r="3692" s="13" customFormat="true" ht="12" hidden="false" customHeight="false" outlineLevel="0" collapsed="false">
      <c r="A3692" s="12" t="n">
        <v>9320</v>
      </c>
      <c r="B3692" s="13" t="n">
        <v>40</v>
      </c>
      <c r="C3692" s="13" t="s">
        <v>718</v>
      </c>
      <c r="D3692" s="13" t="n">
        <v>1</v>
      </c>
      <c r="E3692" s="13" t="n">
        <v>25</v>
      </c>
      <c r="F3692" s="13" t="s">
        <v>729</v>
      </c>
      <c r="G3692" s="13" t="s">
        <v>26</v>
      </c>
      <c r="H3692" s="13" t="s">
        <v>25</v>
      </c>
      <c r="I3692" s="13" t="n">
        <v>1</v>
      </c>
      <c r="J3692" s="13" t="n">
        <v>2707</v>
      </c>
      <c r="K3692" s="14" t="n">
        <v>0.921527777777778</v>
      </c>
      <c r="L3692" s="15" t="n">
        <v>0.952083333333333</v>
      </c>
      <c r="M3692" s="16" t="n">
        <f aca="false">VLOOKUP(E3692,'Esp. percorsi al 18-10-22'!C:J,8,FALSE())</f>
        <v>20.8931001479009</v>
      </c>
      <c r="P3692" s="13" t="n">
        <v>251</v>
      </c>
      <c r="Q3692" s="17" t="n">
        <f aca="false">+M3692*P3692</f>
        <v>5244.16813712313</v>
      </c>
      <c r="R3692" s="17" t="n">
        <f aca="false">+N3692*P3692</f>
        <v>0</v>
      </c>
      <c r="S3692" s="17"/>
      <c r="T3692" s="18" t="n">
        <f aca="false">+L3692-K3692</f>
        <v>0.0305555555555556</v>
      </c>
      <c r="U3692" s="18" t="n">
        <f aca="false">+T3692*P3692</f>
        <v>7.66944444444444</v>
      </c>
      <c r="V3692" s="18"/>
    </row>
    <row r="3693" s="13" customFormat="true" ht="12" hidden="false" customHeight="false" outlineLevel="0" collapsed="false">
      <c r="A3693" s="12" t="n">
        <v>9335</v>
      </c>
      <c r="B3693" s="13" t="n">
        <v>40</v>
      </c>
      <c r="C3693" s="13" t="s">
        <v>718</v>
      </c>
      <c r="D3693" s="13" t="n">
        <v>1</v>
      </c>
      <c r="E3693" s="13" t="n">
        <v>25</v>
      </c>
      <c r="F3693" s="13" t="s">
        <v>729</v>
      </c>
      <c r="G3693" s="13" t="s">
        <v>26</v>
      </c>
      <c r="H3693" s="13" t="s">
        <v>29</v>
      </c>
      <c r="I3693" s="13" t="n">
        <v>1</v>
      </c>
      <c r="J3693" s="13" t="n">
        <v>2902</v>
      </c>
      <c r="K3693" s="14" t="n">
        <v>0.921527777777778</v>
      </c>
      <c r="L3693" s="15" t="n">
        <v>0.952083333333333</v>
      </c>
      <c r="M3693" s="16" t="n">
        <f aca="false">VLOOKUP(E3693,'Esp. percorsi al 18-10-22'!C:J,8,FALSE())</f>
        <v>20.8931001479009</v>
      </c>
      <c r="P3693" s="13" t="n">
        <v>47</v>
      </c>
      <c r="Q3693" s="17" t="n">
        <f aca="false">+M3693*P3693</f>
        <v>981.975706951342</v>
      </c>
      <c r="R3693" s="17" t="n">
        <f aca="false">+N3693*P3693</f>
        <v>0</v>
      </c>
      <c r="S3693" s="17"/>
      <c r="T3693" s="18" t="n">
        <f aca="false">+L3693-K3693</f>
        <v>0.0305555555555556</v>
      </c>
      <c r="U3693" s="18" t="n">
        <f aca="false">+T3693*P3693</f>
        <v>1.43611111111111</v>
      </c>
      <c r="V3693" s="18"/>
    </row>
    <row r="3694" s="13" customFormat="true" ht="12" hidden="false" customHeight="false" outlineLevel="0" collapsed="false">
      <c r="A3694" s="12" t="n">
        <v>9344</v>
      </c>
      <c r="B3694" s="13" t="n">
        <v>40</v>
      </c>
      <c r="C3694" s="13" t="s">
        <v>718</v>
      </c>
      <c r="D3694" s="13" t="n">
        <v>1</v>
      </c>
      <c r="E3694" s="13" t="n">
        <v>25</v>
      </c>
      <c r="F3694" s="13" t="s">
        <v>729</v>
      </c>
      <c r="G3694" s="13" t="s">
        <v>26</v>
      </c>
      <c r="H3694" s="13" t="s">
        <v>29</v>
      </c>
      <c r="I3694" s="13" t="n">
        <v>1</v>
      </c>
      <c r="J3694" s="13" t="n">
        <v>2930</v>
      </c>
      <c r="K3694" s="14" t="n">
        <v>0.942361111111111</v>
      </c>
      <c r="L3694" s="15" t="n">
        <v>0.972916666666667</v>
      </c>
      <c r="M3694" s="16" t="n">
        <f aca="false">VLOOKUP(E3694,'Esp. percorsi al 18-10-22'!C:J,8,FALSE())</f>
        <v>20.8931001479009</v>
      </c>
      <c r="P3694" s="13" t="n">
        <v>47</v>
      </c>
      <c r="Q3694" s="17" t="n">
        <f aca="false">+M3694*P3694</f>
        <v>981.975706951342</v>
      </c>
      <c r="R3694" s="17" t="n">
        <f aca="false">+N3694*P3694</f>
        <v>0</v>
      </c>
      <c r="S3694" s="17"/>
      <c r="T3694" s="18" t="n">
        <f aca="false">+L3694-K3694</f>
        <v>0.0305555555555556</v>
      </c>
      <c r="U3694" s="18" t="n">
        <f aca="false">+T3694*P3694</f>
        <v>1.43611111111111</v>
      </c>
      <c r="V3694" s="18"/>
    </row>
    <row r="3695" s="13" customFormat="true" ht="12" hidden="false" customHeight="false" outlineLevel="0" collapsed="false">
      <c r="A3695" s="12" t="n">
        <v>9667</v>
      </c>
      <c r="B3695" s="13" t="n">
        <v>40</v>
      </c>
      <c r="C3695" s="13" t="s">
        <v>718</v>
      </c>
      <c r="D3695" s="13" t="n">
        <v>1</v>
      </c>
      <c r="E3695" s="13" t="n">
        <v>25</v>
      </c>
      <c r="F3695" s="13" t="s">
        <v>729</v>
      </c>
      <c r="G3695" s="13" t="s">
        <v>26</v>
      </c>
      <c r="H3695" s="13" t="s">
        <v>25</v>
      </c>
      <c r="I3695" s="13" t="n">
        <v>1</v>
      </c>
      <c r="J3695" s="13" t="n">
        <v>5784</v>
      </c>
      <c r="K3695" s="14" t="n">
        <v>0.959722222222222</v>
      </c>
      <c r="L3695" s="15" t="n">
        <v>0.990277777777778</v>
      </c>
      <c r="M3695" s="16" t="n">
        <f aca="false">VLOOKUP(E3695,'Esp. percorsi al 18-10-22'!C:J,8,FALSE())</f>
        <v>20.8931001479009</v>
      </c>
      <c r="P3695" s="13" t="n">
        <v>251</v>
      </c>
      <c r="Q3695" s="17" t="n">
        <f aca="false">+M3695*P3695</f>
        <v>5244.16813712313</v>
      </c>
      <c r="R3695" s="17" t="n">
        <f aca="false">+N3695*P3695</f>
        <v>0</v>
      </c>
      <c r="S3695" s="17"/>
      <c r="T3695" s="18" t="n">
        <f aca="false">+L3695-K3695</f>
        <v>0.0305555555555556</v>
      </c>
      <c r="U3695" s="18" t="n">
        <f aca="false">+T3695*P3695</f>
        <v>7.66944444444444</v>
      </c>
      <c r="V3695" s="18"/>
    </row>
    <row r="3696" s="13" customFormat="true" ht="12" hidden="false" customHeight="false" outlineLevel="0" collapsed="false">
      <c r="A3696" s="12" t="n">
        <v>9681</v>
      </c>
      <c r="B3696" s="13" t="n">
        <v>40</v>
      </c>
      <c r="C3696" s="13" t="s">
        <v>718</v>
      </c>
      <c r="D3696" s="13" t="n">
        <v>2</v>
      </c>
      <c r="E3696" s="13" t="n">
        <v>121</v>
      </c>
      <c r="F3696" s="13" t="s">
        <v>730</v>
      </c>
      <c r="G3696" s="13" t="s">
        <v>26</v>
      </c>
      <c r="H3696" s="13" t="n">
        <v>6</v>
      </c>
      <c r="I3696" s="13" t="n">
        <v>1</v>
      </c>
      <c r="J3696" s="13" t="n">
        <v>6030</v>
      </c>
      <c r="K3696" s="14" t="n">
        <v>0.970833333333333</v>
      </c>
      <c r="L3696" s="15" t="n">
        <v>0.998611111111111</v>
      </c>
      <c r="M3696" s="16" t="n">
        <f aca="false">VLOOKUP(E3696,'Esp. percorsi al 18-10-22'!C:J,8,FALSE())</f>
        <v>17.0339140471019</v>
      </c>
      <c r="P3696" s="13" t="n">
        <v>41</v>
      </c>
      <c r="Q3696" s="17" t="n">
        <f aca="false">+M3696*P3696</f>
        <v>698.390475931178</v>
      </c>
      <c r="R3696" s="17" t="n">
        <f aca="false">+N3696*P3696</f>
        <v>0</v>
      </c>
      <c r="S3696" s="17"/>
      <c r="T3696" s="18" t="n">
        <f aca="false">+L3696-K3696</f>
        <v>0.0277777777777778</v>
      </c>
      <c r="U3696" s="18" t="n">
        <f aca="false">+T3696*P3696</f>
        <v>1.13888888888889</v>
      </c>
      <c r="V3696" s="18"/>
    </row>
    <row r="3697" s="13" customFormat="true" ht="12" hidden="false" customHeight="false" outlineLevel="0" collapsed="false">
      <c r="A3697" s="12" t="n">
        <v>11471</v>
      </c>
      <c r="B3697" s="13" t="n">
        <v>40</v>
      </c>
      <c r="C3697" s="13" t="s">
        <v>718</v>
      </c>
      <c r="D3697" s="13" t="n">
        <v>1</v>
      </c>
      <c r="E3697" s="13" t="n">
        <v>143</v>
      </c>
      <c r="F3697" s="13" t="s">
        <v>731</v>
      </c>
      <c r="G3697" s="13" t="s">
        <v>26</v>
      </c>
      <c r="H3697" s="13" t="s">
        <v>25</v>
      </c>
      <c r="I3697" s="13" t="n">
        <v>1</v>
      </c>
      <c r="J3697" s="13" t="n">
        <v>2688</v>
      </c>
      <c r="K3697" s="14" t="n">
        <v>0.55</v>
      </c>
      <c r="L3697" s="15" t="n">
        <v>0.614583333333333</v>
      </c>
      <c r="M3697" s="16" t="n">
        <f aca="false">VLOOKUP(E3697,'Esp. percorsi al 18-10-22'!C:J,8,FALSE())</f>
        <v>40.8282831178421</v>
      </c>
      <c r="N3697" s="13" t="n">
        <v>1.17</v>
      </c>
      <c r="P3697" s="13" t="n">
        <v>251</v>
      </c>
      <c r="Q3697" s="17" t="n">
        <f aca="false">+M3697*P3697</f>
        <v>10247.8990625784</v>
      </c>
      <c r="R3697" s="17" t="n">
        <f aca="false">+N3697*P3697</f>
        <v>293.67</v>
      </c>
      <c r="S3697" s="17"/>
      <c r="T3697" s="18" t="n">
        <f aca="false">+L3697-K3697</f>
        <v>0.0645833333333333</v>
      </c>
      <c r="U3697" s="18" t="n">
        <f aca="false">+T3697*P3697</f>
        <v>16.2104166666667</v>
      </c>
      <c r="V3697" s="18" t="s">
        <v>644</v>
      </c>
    </row>
    <row r="3698" s="13" customFormat="true" ht="12" hidden="false" customHeight="false" outlineLevel="0" collapsed="false">
      <c r="A3698" s="12" t="n">
        <v>12413</v>
      </c>
      <c r="B3698" s="13" t="n">
        <v>40</v>
      </c>
      <c r="C3698" s="13" t="s">
        <v>718</v>
      </c>
      <c r="D3698" s="13" t="n">
        <v>1</v>
      </c>
      <c r="E3698" s="13" t="n">
        <v>145</v>
      </c>
      <c r="F3698" s="13" t="s">
        <v>732</v>
      </c>
      <c r="G3698" s="13" t="s">
        <v>28</v>
      </c>
      <c r="H3698" s="13" t="s">
        <v>25</v>
      </c>
      <c r="I3698" s="13" t="n">
        <v>1</v>
      </c>
      <c r="J3698" s="13" t="n">
        <v>5270</v>
      </c>
      <c r="K3698" s="14" t="n">
        <v>0.247916666666667</v>
      </c>
      <c r="L3698" s="15" t="n">
        <v>0.305555555555555</v>
      </c>
      <c r="M3698" s="16" t="n">
        <f aca="false">VLOOKUP(E3698,'Esp. percorsi al 18-10-22'!C:J,8,FALSE())</f>
        <v>38.2947103169748</v>
      </c>
      <c r="N3698" s="13" t="n">
        <v>1.17</v>
      </c>
      <c r="P3698" s="13" t="n">
        <v>52</v>
      </c>
      <c r="Q3698" s="17" t="n">
        <f aca="false">+M3698*P3698</f>
        <v>1991.32493648269</v>
      </c>
      <c r="R3698" s="17" t="n">
        <f aca="false">+N3698*P3698</f>
        <v>60.84</v>
      </c>
      <c r="S3698" s="17"/>
      <c r="T3698" s="18" t="n">
        <f aca="false">+L3698-K3698</f>
        <v>0.0576388888888889</v>
      </c>
      <c r="U3698" s="18" t="n">
        <f aca="false">+T3698*P3698</f>
        <v>2.99722222222222</v>
      </c>
      <c r="V3698" s="18" t="s">
        <v>644</v>
      </c>
    </row>
    <row r="3699" s="13" customFormat="true" ht="12" hidden="false" customHeight="false" outlineLevel="0" collapsed="false">
      <c r="A3699" s="12" t="n">
        <v>11492</v>
      </c>
      <c r="B3699" s="13" t="n">
        <v>40</v>
      </c>
      <c r="C3699" s="13" t="s">
        <v>718</v>
      </c>
      <c r="D3699" s="13" t="n">
        <v>1</v>
      </c>
      <c r="E3699" s="13" t="n">
        <v>145</v>
      </c>
      <c r="F3699" s="13" t="s">
        <v>732</v>
      </c>
      <c r="G3699" s="13" t="s">
        <v>26</v>
      </c>
      <c r="H3699" s="13" t="s">
        <v>29</v>
      </c>
      <c r="I3699" s="13" t="n">
        <v>1</v>
      </c>
      <c r="J3699" s="13" t="n">
        <v>5433</v>
      </c>
      <c r="K3699" s="14" t="n">
        <v>0.293055555555556</v>
      </c>
      <c r="L3699" s="15" t="n">
        <v>0.350694444444444</v>
      </c>
      <c r="M3699" s="16" t="n">
        <f aca="false">VLOOKUP(E3699,'Esp. percorsi al 18-10-22'!C:J,8,FALSE())</f>
        <v>38.2947103169748</v>
      </c>
      <c r="N3699" s="13" t="n">
        <v>1.17</v>
      </c>
      <c r="P3699" s="13" t="n">
        <v>47</v>
      </c>
      <c r="Q3699" s="17" t="n">
        <f aca="false">+M3699*P3699</f>
        <v>1799.85138489782</v>
      </c>
      <c r="R3699" s="17" t="n">
        <f aca="false">+N3699*P3699</f>
        <v>54.99</v>
      </c>
      <c r="S3699" s="17"/>
      <c r="T3699" s="18" t="n">
        <f aca="false">+L3699-K3699</f>
        <v>0.0576388888888889</v>
      </c>
      <c r="U3699" s="18" t="n">
        <f aca="false">+T3699*P3699</f>
        <v>2.70902777777778</v>
      </c>
      <c r="V3699" s="18" t="s">
        <v>644</v>
      </c>
    </row>
    <row r="3700" s="13" customFormat="true" ht="12" hidden="false" customHeight="false" outlineLevel="0" collapsed="false">
      <c r="A3700" s="12" t="n">
        <v>17089</v>
      </c>
      <c r="B3700" s="13" t="n">
        <v>40</v>
      </c>
      <c r="C3700" s="13" t="s">
        <v>718</v>
      </c>
      <c r="D3700" s="13" t="n">
        <v>1</v>
      </c>
      <c r="E3700" s="13" t="n">
        <v>145</v>
      </c>
      <c r="F3700" s="13" t="s">
        <v>732</v>
      </c>
      <c r="G3700" s="13" t="s">
        <v>28</v>
      </c>
      <c r="H3700" s="13" t="s">
        <v>29</v>
      </c>
      <c r="I3700" s="13" t="n">
        <v>1</v>
      </c>
      <c r="J3700" s="13" t="n">
        <v>17089</v>
      </c>
      <c r="K3700" s="14" t="n">
        <v>0.296527777777778</v>
      </c>
      <c r="L3700" s="15" t="n">
        <v>0.354166666666667</v>
      </c>
      <c r="M3700" s="16" t="n">
        <f aca="false">VLOOKUP(E3700,'Esp. percorsi al 18-10-22'!C:J,8,FALSE())</f>
        <v>38.2947103169748</v>
      </c>
      <c r="N3700" s="13" t="n">
        <v>1.17</v>
      </c>
      <c r="P3700" s="13" t="n">
        <v>10</v>
      </c>
      <c r="Q3700" s="17" t="n">
        <f aca="false">+M3700*P3700</f>
        <v>382.947103169748</v>
      </c>
      <c r="R3700" s="17" t="n">
        <f aca="false">+N3700*P3700</f>
        <v>11.7</v>
      </c>
      <c r="S3700" s="17"/>
      <c r="T3700" s="18" t="n">
        <f aca="false">+L3700-K3700</f>
        <v>0.0576388888888889</v>
      </c>
      <c r="U3700" s="18" t="n">
        <f aca="false">+T3700*P3700</f>
        <v>0.576388888888889</v>
      </c>
      <c r="V3700" s="18" t="s">
        <v>644</v>
      </c>
    </row>
    <row r="3701" s="13" customFormat="true" ht="12" hidden="false" customHeight="false" outlineLevel="0" collapsed="false">
      <c r="A3701" s="12" t="n">
        <v>17870</v>
      </c>
      <c r="B3701" s="13" t="n">
        <v>40</v>
      </c>
      <c r="C3701" s="13" t="s">
        <v>718</v>
      </c>
      <c r="D3701" s="13" t="n">
        <v>1</v>
      </c>
      <c r="E3701" s="13" t="n">
        <v>145</v>
      </c>
      <c r="F3701" s="13" t="s">
        <v>732</v>
      </c>
      <c r="G3701" s="13" t="s">
        <v>26</v>
      </c>
      <c r="H3701" s="13" t="s">
        <v>25</v>
      </c>
      <c r="I3701" s="13" t="n">
        <v>1</v>
      </c>
      <c r="J3701" s="13" t="n">
        <v>5273</v>
      </c>
      <c r="K3701" s="14" t="n">
        <v>0.309027777777778</v>
      </c>
      <c r="L3701" s="15" t="n">
        <v>0.366666666666667</v>
      </c>
      <c r="M3701" s="16" t="n">
        <f aca="false">VLOOKUP(E3701,'Esp. percorsi al 18-10-22'!C:J,8,FALSE())</f>
        <v>38.2947103169748</v>
      </c>
      <c r="N3701" s="13" t="n">
        <v>1.17</v>
      </c>
      <c r="P3701" s="13" t="n">
        <v>251</v>
      </c>
      <c r="Q3701" s="17" t="n">
        <f aca="false">+M3701*P3701</f>
        <v>9611.97228956068</v>
      </c>
      <c r="R3701" s="17" t="n">
        <f aca="false">+N3701*P3701</f>
        <v>293.67</v>
      </c>
      <c r="S3701" s="17"/>
      <c r="T3701" s="18" t="n">
        <f aca="false">+L3701-K3701</f>
        <v>0.0576388888888889</v>
      </c>
      <c r="U3701" s="18" t="n">
        <f aca="false">+T3701*P3701</f>
        <v>14.4673611111111</v>
      </c>
      <c r="V3701" s="18" t="s">
        <v>644</v>
      </c>
    </row>
    <row r="3702" s="13" customFormat="true" ht="12" hidden="false" customHeight="false" outlineLevel="0" collapsed="false">
      <c r="A3702" s="12" t="n">
        <v>15919</v>
      </c>
      <c r="B3702" s="13" t="n">
        <v>40</v>
      </c>
      <c r="C3702" s="13" t="s">
        <v>718</v>
      </c>
      <c r="D3702" s="13" t="n">
        <v>1</v>
      </c>
      <c r="E3702" s="13" t="n">
        <v>145</v>
      </c>
      <c r="F3702" s="13" t="s">
        <v>732</v>
      </c>
      <c r="G3702" s="13" t="s">
        <v>28</v>
      </c>
      <c r="H3702" s="13" t="s">
        <v>25</v>
      </c>
      <c r="I3702" s="13" t="n">
        <v>1</v>
      </c>
      <c r="J3702" s="13" t="n">
        <v>15919</v>
      </c>
      <c r="K3702" s="14" t="n">
        <v>0.317361111111111</v>
      </c>
      <c r="L3702" s="15" t="n">
        <v>0.375</v>
      </c>
      <c r="M3702" s="16" t="n">
        <f aca="false">VLOOKUP(E3702,'Esp. percorsi al 18-10-22'!C:J,8,FALSE())</f>
        <v>38.2947103169748</v>
      </c>
      <c r="N3702" s="13" t="n">
        <v>1.17</v>
      </c>
      <c r="P3702" s="13" t="n">
        <v>52</v>
      </c>
      <c r="Q3702" s="17" t="n">
        <f aca="false">+M3702*P3702</f>
        <v>1991.32493648269</v>
      </c>
      <c r="R3702" s="17" t="n">
        <f aca="false">+N3702*P3702</f>
        <v>60.84</v>
      </c>
      <c r="S3702" s="17"/>
      <c r="T3702" s="18" t="n">
        <f aca="false">+L3702-K3702</f>
        <v>0.0576388888888889</v>
      </c>
      <c r="U3702" s="18" t="n">
        <f aca="false">+T3702*P3702</f>
        <v>2.99722222222222</v>
      </c>
      <c r="V3702" s="18" t="s">
        <v>644</v>
      </c>
    </row>
    <row r="3703" s="13" customFormat="true" ht="12" hidden="false" customHeight="false" outlineLevel="0" collapsed="false">
      <c r="A3703" s="12" t="n">
        <v>17076</v>
      </c>
      <c r="B3703" s="13" t="n">
        <v>40</v>
      </c>
      <c r="C3703" s="13" t="s">
        <v>718</v>
      </c>
      <c r="D3703" s="13" t="n">
        <v>1</v>
      </c>
      <c r="E3703" s="13" t="n">
        <v>145</v>
      </c>
      <c r="F3703" s="13" t="s">
        <v>732</v>
      </c>
      <c r="G3703" s="13" t="s">
        <v>28</v>
      </c>
      <c r="H3703" s="13" t="s">
        <v>29</v>
      </c>
      <c r="I3703" s="13" t="n">
        <v>1</v>
      </c>
      <c r="J3703" s="13" t="n">
        <v>17076</v>
      </c>
      <c r="K3703" s="14" t="n">
        <v>0.334722222222222</v>
      </c>
      <c r="L3703" s="15" t="n">
        <v>0.392361111111111</v>
      </c>
      <c r="M3703" s="16" t="n">
        <f aca="false">VLOOKUP(E3703,'Esp. percorsi al 18-10-22'!C:J,8,FALSE())</f>
        <v>38.2947103169748</v>
      </c>
      <c r="N3703" s="13" t="n">
        <v>1.17</v>
      </c>
      <c r="P3703" s="13" t="n">
        <v>10</v>
      </c>
      <c r="Q3703" s="17" t="n">
        <f aca="false">+M3703*P3703</f>
        <v>382.947103169748</v>
      </c>
      <c r="R3703" s="17" t="n">
        <f aca="false">+N3703*P3703</f>
        <v>11.7</v>
      </c>
      <c r="S3703" s="17"/>
      <c r="T3703" s="18" t="n">
        <f aca="false">+L3703-K3703</f>
        <v>0.0576388888888889</v>
      </c>
      <c r="U3703" s="18" t="n">
        <f aca="false">+T3703*P3703</f>
        <v>0.576388888888889</v>
      </c>
      <c r="V3703" s="18" t="s">
        <v>644</v>
      </c>
    </row>
    <row r="3704" s="13" customFormat="true" ht="12" hidden="false" customHeight="false" outlineLevel="0" collapsed="false">
      <c r="A3704" s="12" t="n">
        <v>11493</v>
      </c>
      <c r="B3704" s="13" t="n">
        <v>40</v>
      </c>
      <c r="C3704" s="13" t="s">
        <v>718</v>
      </c>
      <c r="D3704" s="13" t="n">
        <v>1</v>
      </c>
      <c r="E3704" s="13" t="n">
        <v>145</v>
      </c>
      <c r="F3704" s="13" t="s">
        <v>732</v>
      </c>
      <c r="G3704" s="13" t="s">
        <v>26</v>
      </c>
      <c r="H3704" s="13" t="s">
        <v>29</v>
      </c>
      <c r="I3704" s="13" t="n">
        <v>1</v>
      </c>
      <c r="J3704" s="13" t="n">
        <v>2800</v>
      </c>
      <c r="K3704" s="14" t="n">
        <v>0.338194444444444</v>
      </c>
      <c r="L3704" s="15" t="n">
        <v>0.395833333333333</v>
      </c>
      <c r="M3704" s="16" t="n">
        <f aca="false">VLOOKUP(E3704,'Esp. percorsi al 18-10-22'!C:J,8,FALSE())</f>
        <v>38.2947103169748</v>
      </c>
      <c r="N3704" s="13" t="n">
        <v>1.17</v>
      </c>
      <c r="P3704" s="13" t="n">
        <v>47</v>
      </c>
      <c r="Q3704" s="17" t="n">
        <f aca="false">+M3704*P3704</f>
        <v>1799.85138489782</v>
      </c>
      <c r="R3704" s="17" t="n">
        <f aca="false">+N3704*P3704</f>
        <v>54.99</v>
      </c>
      <c r="S3704" s="17"/>
      <c r="T3704" s="18" t="n">
        <f aca="false">+L3704-K3704</f>
        <v>0.0576388888888889</v>
      </c>
      <c r="U3704" s="18" t="n">
        <f aca="false">+T3704*P3704</f>
        <v>2.70902777777778</v>
      </c>
      <c r="V3704" s="18" t="s">
        <v>644</v>
      </c>
    </row>
    <row r="3705" s="13" customFormat="true" ht="12" hidden="false" customHeight="false" outlineLevel="0" collapsed="false">
      <c r="A3705" s="12" t="n">
        <v>12414</v>
      </c>
      <c r="B3705" s="13" t="n">
        <v>40</v>
      </c>
      <c r="C3705" s="13" t="s">
        <v>718</v>
      </c>
      <c r="D3705" s="13" t="n">
        <v>1</v>
      </c>
      <c r="E3705" s="13" t="n">
        <v>145</v>
      </c>
      <c r="F3705" s="13" t="s">
        <v>732</v>
      </c>
      <c r="G3705" s="13" t="s">
        <v>28</v>
      </c>
      <c r="H3705" s="13" t="s">
        <v>25</v>
      </c>
      <c r="I3705" s="13" t="n">
        <v>1</v>
      </c>
      <c r="J3705" s="13" t="n">
        <v>12414</v>
      </c>
      <c r="K3705" s="14" t="n">
        <v>0.352083333333333</v>
      </c>
      <c r="L3705" s="15" t="n">
        <v>0.409722222222222</v>
      </c>
      <c r="M3705" s="16" t="n">
        <f aca="false">VLOOKUP(E3705,'Esp. percorsi al 18-10-22'!C:J,8,FALSE())</f>
        <v>38.2947103169748</v>
      </c>
      <c r="N3705" s="13" t="n">
        <v>1.17</v>
      </c>
      <c r="P3705" s="13" t="n">
        <v>52</v>
      </c>
      <c r="Q3705" s="17" t="n">
        <f aca="false">+M3705*P3705</f>
        <v>1991.32493648269</v>
      </c>
      <c r="R3705" s="17" t="n">
        <f aca="false">+N3705*P3705</f>
        <v>60.84</v>
      </c>
      <c r="S3705" s="17"/>
      <c r="T3705" s="18" t="n">
        <f aca="false">+L3705-K3705</f>
        <v>0.0576388888888889</v>
      </c>
      <c r="U3705" s="18" t="n">
        <f aca="false">+T3705*P3705</f>
        <v>2.99722222222222</v>
      </c>
      <c r="V3705" s="18" t="s">
        <v>644</v>
      </c>
    </row>
    <row r="3706" s="13" customFormat="true" ht="12" hidden="false" customHeight="false" outlineLevel="0" collapsed="false">
      <c r="A3706" s="12" t="n">
        <v>11494</v>
      </c>
      <c r="B3706" s="13" t="n">
        <v>40</v>
      </c>
      <c r="C3706" s="13" t="s">
        <v>718</v>
      </c>
      <c r="D3706" s="13" t="n">
        <v>1</v>
      </c>
      <c r="E3706" s="13" t="n">
        <v>145</v>
      </c>
      <c r="F3706" s="13" t="s">
        <v>732</v>
      </c>
      <c r="G3706" s="13" t="s">
        <v>26</v>
      </c>
      <c r="H3706" s="13" t="s">
        <v>29</v>
      </c>
      <c r="I3706" s="13" t="n">
        <v>1</v>
      </c>
      <c r="J3706" s="13" t="n">
        <v>2757</v>
      </c>
      <c r="K3706" s="14" t="n">
        <v>0.359027777777778</v>
      </c>
      <c r="L3706" s="15" t="n">
        <v>0.416666666666667</v>
      </c>
      <c r="M3706" s="16" t="n">
        <f aca="false">VLOOKUP(E3706,'Esp. percorsi al 18-10-22'!C:J,8,FALSE())</f>
        <v>38.2947103169748</v>
      </c>
      <c r="N3706" s="13" t="n">
        <v>1.17</v>
      </c>
      <c r="P3706" s="13" t="n">
        <v>47</v>
      </c>
      <c r="Q3706" s="17" t="n">
        <f aca="false">+M3706*P3706</f>
        <v>1799.85138489782</v>
      </c>
      <c r="R3706" s="17" t="n">
        <f aca="false">+N3706*P3706</f>
        <v>54.99</v>
      </c>
      <c r="S3706" s="17"/>
      <c r="T3706" s="18" t="n">
        <f aca="false">+L3706-K3706</f>
        <v>0.0576388888888889</v>
      </c>
      <c r="U3706" s="18" t="n">
        <f aca="false">+T3706*P3706</f>
        <v>2.70902777777778</v>
      </c>
      <c r="V3706" s="18" t="s">
        <v>644</v>
      </c>
    </row>
    <row r="3707" s="13" customFormat="true" ht="12" hidden="false" customHeight="false" outlineLevel="0" collapsed="false">
      <c r="A3707" s="12" t="n">
        <v>17097</v>
      </c>
      <c r="B3707" s="13" t="n">
        <v>40</v>
      </c>
      <c r="C3707" s="13" t="s">
        <v>718</v>
      </c>
      <c r="D3707" s="13" t="n">
        <v>1</v>
      </c>
      <c r="E3707" s="13" t="n">
        <v>145</v>
      </c>
      <c r="F3707" s="13" t="s">
        <v>732</v>
      </c>
      <c r="G3707" s="13" t="s">
        <v>28</v>
      </c>
      <c r="H3707" s="13" t="s">
        <v>29</v>
      </c>
      <c r="I3707" s="13" t="n">
        <v>1</v>
      </c>
      <c r="J3707" s="13" t="n">
        <v>17097</v>
      </c>
      <c r="K3707" s="14" t="n">
        <v>0.376388888888889</v>
      </c>
      <c r="L3707" s="15" t="n">
        <v>0.434027777777778</v>
      </c>
      <c r="M3707" s="16" t="n">
        <f aca="false">VLOOKUP(E3707,'Esp. percorsi al 18-10-22'!C:J,8,FALSE())</f>
        <v>38.2947103169748</v>
      </c>
      <c r="N3707" s="13" t="n">
        <v>1.17</v>
      </c>
      <c r="P3707" s="13" t="n">
        <v>10</v>
      </c>
      <c r="Q3707" s="17" t="n">
        <f aca="false">+M3707*P3707</f>
        <v>382.947103169748</v>
      </c>
      <c r="R3707" s="17" t="n">
        <f aca="false">+N3707*P3707</f>
        <v>11.7</v>
      </c>
      <c r="S3707" s="17"/>
      <c r="T3707" s="18" t="n">
        <f aca="false">+L3707-K3707</f>
        <v>0.0576388888888889</v>
      </c>
      <c r="U3707" s="18" t="n">
        <f aca="false">+T3707*P3707</f>
        <v>0.576388888888889</v>
      </c>
      <c r="V3707" s="18" t="s">
        <v>644</v>
      </c>
    </row>
    <row r="3708" s="13" customFormat="true" ht="12" hidden="false" customHeight="false" outlineLevel="0" collapsed="false">
      <c r="A3708" s="12" t="n">
        <v>17184</v>
      </c>
      <c r="B3708" s="13" t="n">
        <v>40</v>
      </c>
      <c r="C3708" s="13" t="s">
        <v>718</v>
      </c>
      <c r="D3708" s="13" t="n">
        <v>1</v>
      </c>
      <c r="E3708" s="13" t="n">
        <v>145</v>
      </c>
      <c r="F3708" s="13" t="s">
        <v>732</v>
      </c>
      <c r="G3708" s="13" t="s">
        <v>28</v>
      </c>
      <c r="H3708" s="13" t="s">
        <v>29</v>
      </c>
      <c r="I3708" s="13" t="n">
        <v>1</v>
      </c>
      <c r="J3708" s="13" t="n">
        <v>17184</v>
      </c>
      <c r="K3708" s="14" t="n">
        <v>0.438888888888889</v>
      </c>
      <c r="L3708" s="15" t="n">
        <v>0.496527777777778</v>
      </c>
      <c r="M3708" s="16" t="n">
        <f aca="false">VLOOKUP(E3708,'Esp. percorsi al 18-10-22'!C:J,8,FALSE())</f>
        <v>38.2947103169748</v>
      </c>
      <c r="N3708" s="13" t="n">
        <v>1.17</v>
      </c>
      <c r="P3708" s="13" t="n">
        <v>10</v>
      </c>
      <c r="Q3708" s="17" t="n">
        <f aca="false">+M3708*P3708</f>
        <v>382.947103169748</v>
      </c>
      <c r="R3708" s="17" t="n">
        <f aca="false">+N3708*P3708</f>
        <v>11.7</v>
      </c>
      <c r="S3708" s="17"/>
      <c r="T3708" s="18" t="n">
        <f aca="false">+L3708-K3708</f>
        <v>0.0576388888888889</v>
      </c>
      <c r="U3708" s="18" t="n">
        <f aca="false">+T3708*P3708</f>
        <v>0.576388888888889</v>
      </c>
      <c r="V3708" s="18" t="s">
        <v>644</v>
      </c>
    </row>
    <row r="3709" s="13" customFormat="true" ht="12" hidden="false" customHeight="false" outlineLevel="0" collapsed="false">
      <c r="A3709" s="12" t="n">
        <v>16694</v>
      </c>
      <c r="B3709" s="13" t="n">
        <v>40</v>
      </c>
      <c r="C3709" s="13" t="s">
        <v>718</v>
      </c>
      <c r="D3709" s="13" t="n">
        <v>1</v>
      </c>
      <c r="E3709" s="13" t="n">
        <v>145</v>
      </c>
      <c r="F3709" s="13" t="s">
        <v>732</v>
      </c>
      <c r="G3709" s="13" t="s">
        <v>28</v>
      </c>
      <c r="H3709" s="13" t="s">
        <v>25</v>
      </c>
      <c r="I3709" s="13" t="n">
        <v>1</v>
      </c>
      <c r="J3709" s="13" t="n">
        <v>16694</v>
      </c>
      <c r="K3709" s="14" t="n">
        <v>0.438888888888889</v>
      </c>
      <c r="L3709" s="15" t="n">
        <v>0.496527777777778</v>
      </c>
      <c r="M3709" s="16" t="n">
        <f aca="false">VLOOKUP(E3709,'Esp. percorsi al 18-10-22'!C:J,8,FALSE())</f>
        <v>38.2947103169748</v>
      </c>
      <c r="N3709" s="13" t="n">
        <v>1.17</v>
      </c>
      <c r="P3709" s="13" t="n">
        <v>52</v>
      </c>
      <c r="Q3709" s="17" t="n">
        <f aca="false">+M3709*P3709</f>
        <v>1991.32493648269</v>
      </c>
      <c r="R3709" s="17" t="n">
        <f aca="false">+N3709*P3709</f>
        <v>60.84</v>
      </c>
      <c r="S3709" s="17"/>
      <c r="T3709" s="18" t="n">
        <f aca="false">+L3709-K3709</f>
        <v>0.0576388888888889</v>
      </c>
      <c r="U3709" s="18" t="n">
        <f aca="false">+T3709*P3709</f>
        <v>2.99722222222222</v>
      </c>
      <c r="V3709" s="18" t="s">
        <v>644</v>
      </c>
    </row>
    <row r="3710" s="13" customFormat="true" ht="12" hidden="false" customHeight="false" outlineLevel="0" collapsed="false">
      <c r="A3710" s="12" t="n">
        <v>11470</v>
      </c>
      <c r="B3710" s="13" t="n">
        <v>40</v>
      </c>
      <c r="C3710" s="13" t="s">
        <v>718</v>
      </c>
      <c r="D3710" s="13" t="n">
        <v>1</v>
      </c>
      <c r="E3710" s="13" t="n">
        <v>145</v>
      </c>
      <c r="F3710" s="13" t="s">
        <v>732</v>
      </c>
      <c r="G3710" s="13" t="s">
        <v>26</v>
      </c>
      <c r="H3710" s="13" t="s">
        <v>25</v>
      </c>
      <c r="I3710" s="13" t="n">
        <v>1</v>
      </c>
      <c r="J3710" s="13" t="n">
        <v>5671</v>
      </c>
      <c r="K3710" s="14" t="n">
        <v>0.442361111111111</v>
      </c>
      <c r="L3710" s="15" t="n">
        <v>0.5</v>
      </c>
      <c r="M3710" s="16" t="n">
        <f aca="false">VLOOKUP(E3710,'Esp. percorsi al 18-10-22'!C:J,8,FALSE())</f>
        <v>38.2947103169748</v>
      </c>
      <c r="N3710" s="13" t="n">
        <v>1.17</v>
      </c>
      <c r="P3710" s="13" t="n">
        <v>251</v>
      </c>
      <c r="Q3710" s="17" t="n">
        <f aca="false">+M3710*P3710</f>
        <v>9611.97228956068</v>
      </c>
      <c r="R3710" s="17" t="n">
        <f aca="false">+N3710*P3710</f>
        <v>293.67</v>
      </c>
      <c r="S3710" s="17"/>
      <c r="T3710" s="18" t="n">
        <f aca="false">+L3710-K3710</f>
        <v>0.0576388888888889</v>
      </c>
      <c r="U3710" s="18" t="n">
        <f aca="false">+T3710*P3710</f>
        <v>14.4673611111111</v>
      </c>
      <c r="V3710" s="18" t="s">
        <v>644</v>
      </c>
    </row>
    <row r="3711" s="13" customFormat="true" ht="12" hidden="false" customHeight="false" outlineLevel="0" collapsed="false">
      <c r="A3711" s="12" t="n">
        <v>16696</v>
      </c>
      <c r="B3711" s="13" t="n">
        <v>40</v>
      </c>
      <c r="C3711" s="13" t="s">
        <v>718</v>
      </c>
      <c r="D3711" s="13" t="n">
        <v>1</v>
      </c>
      <c r="E3711" s="13" t="n">
        <v>145</v>
      </c>
      <c r="F3711" s="13" t="s">
        <v>732</v>
      </c>
      <c r="G3711" s="13" t="s">
        <v>28</v>
      </c>
      <c r="H3711" s="13" t="s">
        <v>25</v>
      </c>
      <c r="I3711" s="13" t="n">
        <v>1</v>
      </c>
      <c r="J3711" s="13" t="n">
        <v>16696</v>
      </c>
      <c r="K3711" s="14" t="n">
        <v>0.480555555555556</v>
      </c>
      <c r="L3711" s="15" t="n">
        <v>0.538194444444444</v>
      </c>
      <c r="M3711" s="16" t="n">
        <f aca="false">VLOOKUP(E3711,'Esp. percorsi al 18-10-22'!C:J,8,FALSE())</f>
        <v>38.2947103169748</v>
      </c>
      <c r="N3711" s="13" t="n">
        <v>1.17</v>
      </c>
      <c r="P3711" s="13" t="n">
        <v>52</v>
      </c>
      <c r="Q3711" s="17" t="n">
        <f aca="false">+M3711*P3711</f>
        <v>1991.32493648269</v>
      </c>
      <c r="R3711" s="17" t="n">
        <f aca="false">+N3711*P3711</f>
        <v>60.84</v>
      </c>
      <c r="S3711" s="17"/>
      <c r="T3711" s="18" t="n">
        <f aca="false">+L3711-K3711</f>
        <v>0.0576388888888889</v>
      </c>
      <c r="U3711" s="18" t="n">
        <f aca="false">+T3711*P3711</f>
        <v>2.99722222222222</v>
      </c>
      <c r="V3711" s="18" t="s">
        <v>644</v>
      </c>
    </row>
    <row r="3712" s="13" customFormat="true" ht="12" hidden="false" customHeight="false" outlineLevel="0" collapsed="false">
      <c r="A3712" s="12" t="n">
        <v>11495</v>
      </c>
      <c r="B3712" s="13" t="n">
        <v>40</v>
      </c>
      <c r="C3712" s="13" t="s">
        <v>718</v>
      </c>
      <c r="D3712" s="13" t="n">
        <v>1</v>
      </c>
      <c r="E3712" s="13" t="n">
        <v>145</v>
      </c>
      <c r="F3712" s="13" t="s">
        <v>732</v>
      </c>
      <c r="G3712" s="13" t="s">
        <v>26</v>
      </c>
      <c r="H3712" s="13" t="s">
        <v>29</v>
      </c>
      <c r="I3712" s="13" t="n">
        <v>1</v>
      </c>
      <c r="J3712" s="13" t="n">
        <v>5736</v>
      </c>
      <c r="K3712" s="14" t="n">
        <v>0.501388888888889</v>
      </c>
      <c r="L3712" s="15" t="n">
        <v>0.559027777777778</v>
      </c>
      <c r="M3712" s="16" t="n">
        <f aca="false">VLOOKUP(E3712,'Esp. percorsi al 18-10-22'!C:J,8,FALSE())</f>
        <v>38.2947103169748</v>
      </c>
      <c r="N3712" s="13" t="n">
        <v>1.17</v>
      </c>
      <c r="P3712" s="13" t="n">
        <v>47</v>
      </c>
      <c r="Q3712" s="17" t="n">
        <f aca="false">+M3712*P3712</f>
        <v>1799.85138489782</v>
      </c>
      <c r="R3712" s="17" t="n">
        <f aca="false">+N3712*P3712</f>
        <v>54.99</v>
      </c>
      <c r="S3712" s="17"/>
      <c r="T3712" s="18" t="n">
        <f aca="false">+L3712-K3712</f>
        <v>0.0576388888888889</v>
      </c>
      <c r="U3712" s="18" t="n">
        <f aca="false">+T3712*P3712</f>
        <v>2.70902777777778</v>
      </c>
      <c r="V3712" s="18" t="s">
        <v>644</v>
      </c>
    </row>
    <row r="3713" s="13" customFormat="true" ht="12" hidden="false" customHeight="false" outlineLevel="0" collapsed="false">
      <c r="A3713" s="12" t="n">
        <v>17099</v>
      </c>
      <c r="B3713" s="13" t="n">
        <v>40</v>
      </c>
      <c r="C3713" s="13" t="s">
        <v>718</v>
      </c>
      <c r="D3713" s="13" t="n">
        <v>1</v>
      </c>
      <c r="E3713" s="13" t="n">
        <v>145</v>
      </c>
      <c r="F3713" s="13" t="s">
        <v>732</v>
      </c>
      <c r="G3713" s="13" t="s">
        <v>28</v>
      </c>
      <c r="H3713" s="13" t="s">
        <v>29</v>
      </c>
      <c r="I3713" s="13" t="n">
        <v>1</v>
      </c>
      <c r="J3713" s="13" t="n">
        <v>17099</v>
      </c>
      <c r="K3713" s="14" t="n">
        <v>0.522222222222222</v>
      </c>
      <c r="L3713" s="15" t="n">
        <v>0.579861111111111</v>
      </c>
      <c r="M3713" s="16" t="n">
        <f aca="false">VLOOKUP(E3713,'Esp. percorsi al 18-10-22'!C:J,8,FALSE())</f>
        <v>38.2947103169748</v>
      </c>
      <c r="N3713" s="13" t="n">
        <v>1.17</v>
      </c>
      <c r="P3713" s="13" t="n">
        <v>10</v>
      </c>
      <c r="Q3713" s="17" t="n">
        <f aca="false">+M3713*P3713</f>
        <v>382.947103169748</v>
      </c>
      <c r="R3713" s="17" t="n">
        <f aca="false">+N3713*P3713</f>
        <v>11.7</v>
      </c>
      <c r="S3713" s="17"/>
      <c r="T3713" s="18" t="n">
        <f aca="false">+L3713-K3713</f>
        <v>0.0576388888888889</v>
      </c>
      <c r="U3713" s="18" t="n">
        <f aca="false">+T3713*P3713</f>
        <v>0.576388888888889</v>
      </c>
      <c r="V3713" s="18" t="s">
        <v>644</v>
      </c>
    </row>
    <row r="3714" s="13" customFormat="true" ht="12" hidden="false" customHeight="false" outlineLevel="0" collapsed="false">
      <c r="A3714" s="12" t="n">
        <v>16698</v>
      </c>
      <c r="B3714" s="13" t="n">
        <v>40</v>
      </c>
      <c r="C3714" s="13" t="s">
        <v>718</v>
      </c>
      <c r="D3714" s="13" t="n">
        <v>1</v>
      </c>
      <c r="E3714" s="13" t="n">
        <v>145</v>
      </c>
      <c r="F3714" s="13" t="s">
        <v>732</v>
      </c>
      <c r="G3714" s="13" t="s">
        <v>28</v>
      </c>
      <c r="H3714" s="13" t="s">
        <v>25</v>
      </c>
      <c r="I3714" s="13" t="n">
        <v>1</v>
      </c>
      <c r="J3714" s="13" t="n">
        <v>16698</v>
      </c>
      <c r="K3714" s="14" t="n">
        <v>0.522222222222222</v>
      </c>
      <c r="L3714" s="15" t="n">
        <v>0.579861111111111</v>
      </c>
      <c r="M3714" s="16" t="n">
        <f aca="false">VLOOKUP(E3714,'Esp. percorsi al 18-10-22'!C:J,8,FALSE())</f>
        <v>38.2947103169748</v>
      </c>
      <c r="N3714" s="13" t="n">
        <v>1.17</v>
      </c>
      <c r="P3714" s="13" t="n">
        <v>52</v>
      </c>
      <c r="Q3714" s="17" t="n">
        <f aca="false">+M3714*P3714</f>
        <v>1991.32493648269</v>
      </c>
      <c r="R3714" s="17" t="n">
        <f aca="false">+N3714*P3714</f>
        <v>60.84</v>
      </c>
      <c r="S3714" s="17"/>
      <c r="T3714" s="18" t="n">
        <f aca="false">+L3714-K3714</f>
        <v>0.0576388888888889</v>
      </c>
      <c r="U3714" s="18" t="n">
        <f aca="false">+T3714*P3714</f>
        <v>2.99722222222222</v>
      </c>
      <c r="V3714" s="18" t="s">
        <v>644</v>
      </c>
    </row>
    <row r="3715" s="13" customFormat="true" ht="12" hidden="false" customHeight="false" outlineLevel="0" collapsed="false">
      <c r="A3715" s="12" t="n">
        <v>17116</v>
      </c>
      <c r="B3715" s="13" t="n">
        <v>40</v>
      </c>
      <c r="C3715" s="13" t="s">
        <v>718</v>
      </c>
      <c r="D3715" s="13" t="n">
        <v>1</v>
      </c>
      <c r="E3715" s="13" t="n">
        <v>145</v>
      </c>
      <c r="F3715" s="13" t="s">
        <v>732</v>
      </c>
      <c r="G3715" s="13" t="s">
        <v>28</v>
      </c>
      <c r="H3715" s="13" t="s">
        <v>29</v>
      </c>
      <c r="I3715" s="13" t="n">
        <v>1</v>
      </c>
      <c r="J3715" s="13" t="n">
        <v>17116</v>
      </c>
      <c r="K3715" s="14" t="n">
        <v>0.543055555555555</v>
      </c>
      <c r="L3715" s="15" t="n">
        <v>0.600694444444444</v>
      </c>
      <c r="M3715" s="16" t="n">
        <f aca="false">VLOOKUP(E3715,'Esp. percorsi al 18-10-22'!C:J,8,FALSE())</f>
        <v>38.2947103169748</v>
      </c>
      <c r="N3715" s="13" t="n">
        <v>1.17</v>
      </c>
      <c r="P3715" s="13" t="n">
        <v>10</v>
      </c>
      <c r="Q3715" s="17" t="n">
        <f aca="false">+M3715*P3715</f>
        <v>382.947103169748</v>
      </c>
      <c r="R3715" s="17" t="n">
        <f aca="false">+N3715*P3715</f>
        <v>11.7</v>
      </c>
      <c r="S3715" s="17"/>
      <c r="T3715" s="18" t="n">
        <f aca="false">+L3715-K3715</f>
        <v>0.0576388888888889</v>
      </c>
      <c r="U3715" s="18" t="n">
        <f aca="false">+T3715*P3715</f>
        <v>0.576388888888889</v>
      </c>
      <c r="V3715" s="18" t="s">
        <v>644</v>
      </c>
    </row>
    <row r="3716" s="13" customFormat="true" ht="12" hidden="false" customHeight="false" outlineLevel="0" collapsed="false">
      <c r="A3716" s="12" t="n">
        <v>16700</v>
      </c>
      <c r="B3716" s="13" t="n">
        <v>40</v>
      </c>
      <c r="C3716" s="13" t="s">
        <v>718</v>
      </c>
      <c r="D3716" s="13" t="n">
        <v>1</v>
      </c>
      <c r="E3716" s="13" t="n">
        <v>145</v>
      </c>
      <c r="F3716" s="13" t="s">
        <v>732</v>
      </c>
      <c r="G3716" s="13" t="s">
        <v>28</v>
      </c>
      <c r="H3716" s="13" t="s">
        <v>25</v>
      </c>
      <c r="I3716" s="13" t="n">
        <v>1</v>
      </c>
      <c r="J3716" s="13" t="n">
        <v>16700</v>
      </c>
      <c r="K3716" s="14" t="n">
        <v>0.563888888888889</v>
      </c>
      <c r="L3716" s="15" t="n">
        <v>0.621527777777778</v>
      </c>
      <c r="M3716" s="16" t="n">
        <f aca="false">VLOOKUP(E3716,'Esp. percorsi al 18-10-22'!C:J,8,FALSE())</f>
        <v>38.2947103169748</v>
      </c>
      <c r="N3716" s="13" t="n">
        <v>1.17</v>
      </c>
      <c r="P3716" s="13" t="n">
        <v>52</v>
      </c>
      <c r="Q3716" s="17" t="n">
        <f aca="false">+M3716*P3716</f>
        <v>1991.32493648269</v>
      </c>
      <c r="R3716" s="17" t="n">
        <f aca="false">+N3716*P3716</f>
        <v>60.84</v>
      </c>
      <c r="S3716" s="17"/>
      <c r="T3716" s="18" t="n">
        <f aca="false">+L3716-K3716</f>
        <v>0.0576388888888889</v>
      </c>
      <c r="U3716" s="18" t="n">
        <f aca="false">+T3716*P3716</f>
        <v>2.99722222222222</v>
      </c>
      <c r="V3716" s="18" t="s">
        <v>644</v>
      </c>
    </row>
    <row r="3717" s="13" customFormat="true" ht="12" hidden="false" customHeight="false" outlineLevel="0" collapsed="false">
      <c r="A3717" s="12" t="n">
        <v>17217</v>
      </c>
      <c r="B3717" s="13" t="n">
        <v>40</v>
      </c>
      <c r="C3717" s="13" t="s">
        <v>718</v>
      </c>
      <c r="D3717" s="13" t="n">
        <v>1</v>
      </c>
      <c r="E3717" s="13" t="n">
        <v>145</v>
      </c>
      <c r="F3717" s="13" t="s">
        <v>732</v>
      </c>
      <c r="G3717" s="13" t="s">
        <v>28</v>
      </c>
      <c r="H3717" s="13" t="s">
        <v>29</v>
      </c>
      <c r="I3717" s="13" t="n">
        <v>1</v>
      </c>
      <c r="J3717" s="13" t="n">
        <v>17217</v>
      </c>
      <c r="K3717" s="14" t="n">
        <v>0.584722222222222</v>
      </c>
      <c r="L3717" s="15" t="n">
        <v>0.642361111111111</v>
      </c>
      <c r="M3717" s="16" t="n">
        <f aca="false">VLOOKUP(E3717,'Esp. percorsi al 18-10-22'!C:J,8,FALSE())</f>
        <v>38.2947103169748</v>
      </c>
      <c r="N3717" s="13" t="n">
        <v>1.17</v>
      </c>
      <c r="P3717" s="13" t="n">
        <v>10</v>
      </c>
      <c r="Q3717" s="17" t="n">
        <f aca="false">+M3717*P3717</f>
        <v>382.947103169748</v>
      </c>
      <c r="R3717" s="17" t="n">
        <f aca="false">+N3717*P3717</f>
        <v>11.7</v>
      </c>
      <c r="S3717" s="17"/>
      <c r="T3717" s="18" t="n">
        <f aca="false">+L3717-K3717</f>
        <v>0.0576388888888889</v>
      </c>
      <c r="U3717" s="18" t="n">
        <f aca="false">+T3717*P3717</f>
        <v>0.576388888888889</v>
      </c>
      <c r="V3717" s="18" t="s">
        <v>644</v>
      </c>
    </row>
    <row r="3718" s="13" customFormat="true" ht="12" hidden="false" customHeight="false" outlineLevel="0" collapsed="false">
      <c r="A3718" s="12" t="n">
        <v>17137</v>
      </c>
      <c r="B3718" s="13" t="n">
        <v>40</v>
      </c>
      <c r="C3718" s="13" t="s">
        <v>718</v>
      </c>
      <c r="D3718" s="13" t="n">
        <v>1</v>
      </c>
      <c r="E3718" s="13" t="n">
        <v>145</v>
      </c>
      <c r="F3718" s="13" t="s">
        <v>732</v>
      </c>
      <c r="G3718" s="13" t="s">
        <v>28</v>
      </c>
      <c r="H3718" s="13" t="s">
        <v>29</v>
      </c>
      <c r="I3718" s="13" t="n">
        <v>1</v>
      </c>
      <c r="J3718" s="13" t="n">
        <v>17137</v>
      </c>
      <c r="K3718" s="14" t="n">
        <v>0.605555555555555</v>
      </c>
      <c r="L3718" s="15" t="n">
        <v>0.663194444444444</v>
      </c>
      <c r="M3718" s="16" t="n">
        <f aca="false">VLOOKUP(E3718,'Esp. percorsi al 18-10-22'!C:J,8,FALSE())</f>
        <v>38.2947103169748</v>
      </c>
      <c r="N3718" s="13" t="n">
        <v>1.17</v>
      </c>
      <c r="P3718" s="13" t="n">
        <v>10</v>
      </c>
      <c r="Q3718" s="17" t="n">
        <f aca="false">+M3718*P3718</f>
        <v>382.947103169748</v>
      </c>
      <c r="R3718" s="17" t="n">
        <f aca="false">+N3718*P3718</f>
        <v>11.7</v>
      </c>
      <c r="S3718" s="17"/>
      <c r="T3718" s="18" t="n">
        <f aca="false">+L3718-K3718</f>
        <v>0.0576388888888889</v>
      </c>
      <c r="U3718" s="18" t="n">
        <f aca="false">+T3718*P3718</f>
        <v>0.576388888888889</v>
      </c>
      <c r="V3718" s="18" t="s">
        <v>644</v>
      </c>
    </row>
    <row r="3719" s="13" customFormat="true" ht="12" hidden="false" customHeight="false" outlineLevel="0" collapsed="false">
      <c r="A3719" s="12" t="n">
        <v>16702</v>
      </c>
      <c r="B3719" s="13" t="n">
        <v>40</v>
      </c>
      <c r="C3719" s="13" t="s">
        <v>718</v>
      </c>
      <c r="D3719" s="13" t="n">
        <v>1</v>
      </c>
      <c r="E3719" s="13" t="n">
        <v>145</v>
      </c>
      <c r="F3719" s="13" t="s">
        <v>732</v>
      </c>
      <c r="G3719" s="13" t="s">
        <v>28</v>
      </c>
      <c r="H3719" s="13" t="s">
        <v>25</v>
      </c>
      <c r="I3719" s="13" t="n">
        <v>1</v>
      </c>
      <c r="J3719" s="13" t="n">
        <v>16702</v>
      </c>
      <c r="K3719" s="14" t="n">
        <v>0.605555555555555</v>
      </c>
      <c r="L3719" s="15" t="n">
        <v>0.663194444444444</v>
      </c>
      <c r="M3719" s="16" t="n">
        <f aca="false">VLOOKUP(E3719,'Esp. percorsi al 18-10-22'!C:J,8,FALSE())</f>
        <v>38.2947103169748</v>
      </c>
      <c r="N3719" s="13" t="n">
        <v>1.17</v>
      </c>
      <c r="P3719" s="13" t="n">
        <v>52</v>
      </c>
      <c r="Q3719" s="17" t="n">
        <f aca="false">+M3719*P3719</f>
        <v>1991.32493648269</v>
      </c>
      <c r="R3719" s="17" t="n">
        <f aca="false">+N3719*P3719</f>
        <v>60.84</v>
      </c>
      <c r="S3719" s="17"/>
      <c r="T3719" s="18" t="n">
        <f aca="false">+L3719-K3719</f>
        <v>0.0576388888888889</v>
      </c>
      <c r="U3719" s="18" t="n">
        <f aca="false">+T3719*P3719</f>
        <v>2.99722222222222</v>
      </c>
      <c r="V3719" s="18" t="s">
        <v>644</v>
      </c>
    </row>
    <row r="3720" s="13" customFormat="true" ht="12" hidden="false" customHeight="false" outlineLevel="0" collapsed="false">
      <c r="A3720" s="12" t="n">
        <v>11472</v>
      </c>
      <c r="B3720" s="13" t="n">
        <v>40</v>
      </c>
      <c r="C3720" s="13" t="s">
        <v>718</v>
      </c>
      <c r="D3720" s="13" t="n">
        <v>1</v>
      </c>
      <c r="E3720" s="13" t="n">
        <v>145</v>
      </c>
      <c r="F3720" s="13" t="s">
        <v>732</v>
      </c>
      <c r="G3720" s="13" t="s">
        <v>26</v>
      </c>
      <c r="H3720" s="13" t="s">
        <v>25</v>
      </c>
      <c r="I3720" s="13" t="n">
        <v>1</v>
      </c>
      <c r="J3720" s="13" t="n">
        <v>2692</v>
      </c>
      <c r="K3720" s="14" t="n">
        <v>0.609027777777778</v>
      </c>
      <c r="L3720" s="15" t="n">
        <v>0.666666666666667</v>
      </c>
      <c r="M3720" s="16" t="n">
        <f aca="false">VLOOKUP(E3720,'Esp. percorsi al 18-10-22'!C:J,8,FALSE())</f>
        <v>38.2947103169748</v>
      </c>
      <c r="N3720" s="13" t="n">
        <v>1.17</v>
      </c>
      <c r="P3720" s="13" t="n">
        <v>251</v>
      </c>
      <c r="Q3720" s="17" t="n">
        <f aca="false">+M3720*P3720</f>
        <v>9611.97228956068</v>
      </c>
      <c r="R3720" s="17" t="n">
        <f aca="false">+N3720*P3720</f>
        <v>293.67</v>
      </c>
      <c r="S3720" s="17"/>
      <c r="T3720" s="18" t="n">
        <f aca="false">+L3720-K3720</f>
        <v>0.0576388888888889</v>
      </c>
      <c r="U3720" s="18" t="n">
        <f aca="false">+T3720*P3720</f>
        <v>14.4673611111111</v>
      </c>
      <c r="V3720" s="18" t="s">
        <v>644</v>
      </c>
    </row>
    <row r="3721" s="13" customFormat="true" ht="12" hidden="false" customHeight="false" outlineLevel="0" collapsed="false">
      <c r="A3721" s="12" t="n">
        <v>11473</v>
      </c>
      <c r="B3721" s="13" t="n">
        <v>40</v>
      </c>
      <c r="C3721" s="13" t="s">
        <v>718</v>
      </c>
      <c r="D3721" s="13" t="n">
        <v>1</v>
      </c>
      <c r="E3721" s="13" t="n">
        <v>145</v>
      </c>
      <c r="F3721" s="13" t="s">
        <v>732</v>
      </c>
      <c r="G3721" s="13" t="s">
        <v>26</v>
      </c>
      <c r="H3721" s="13" t="s">
        <v>25</v>
      </c>
      <c r="I3721" s="13" t="n">
        <v>1</v>
      </c>
      <c r="J3721" s="13" t="n">
        <v>5678</v>
      </c>
      <c r="K3721" s="14" t="n">
        <v>0.629861111111111</v>
      </c>
      <c r="L3721" s="15" t="n">
        <v>0.6875</v>
      </c>
      <c r="M3721" s="16" t="n">
        <f aca="false">VLOOKUP(E3721,'Esp. percorsi al 18-10-22'!C:J,8,FALSE())</f>
        <v>38.2947103169748</v>
      </c>
      <c r="N3721" s="13" t="n">
        <v>1.17</v>
      </c>
      <c r="P3721" s="13" t="n">
        <v>251</v>
      </c>
      <c r="Q3721" s="17" t="n">
        <f aca="false">+M3721*P3721</f>
        <v>9611.97228956068</v>
      </c>
      <c r="R3721" s="17" t="n">
        <f aca="false">+N3721*P3721</f>
        <v>293.67</v>
      </c>
      <c r="S3721" s="17"/>
      <c r="T3721" s="18" t="n">
        <f aca="false">+L3721-K3721</f>
        <v>0.0576388888888889</v>
      </c>
      <c r="U3721" s="18" t="n">
        <f aca="false">+T3721*P3721</f>
        <v>14.4673611111111</v>
      </c>
      <c r="V3721" s="18" t="s">
        <v>644</v>
      </c>
    </row>
    <row r="3722" s="13" customFormat="true" ht="12" hidden="false" customHeight="false" outlineLevel="0" collapsed="false">
      <c r="A3722" s="12" t="n">
        <v>11474</v>
      </c>
      <c r="B3722" s="13" t="n">
        <v>40</v>
      </c>
      <c r="C3722" s="13" t="s">
        <v>718</v>
      </c>
      <c r="D3722" s="13" t="n">
        <v>1</v>
      </c>
      <c r="E3722" s="13" t="n">
        <v>145</v>
      </c>
      <c r="F3722" s="13" t="s">
        <v>732</v>
      </c>
      <c r="G3722" s="13" t="s">
        <v>26</v>
      </c>
      <c r="H3722" s="13" t="s">
        <v>25</v>
      </c>
      <c r="I3722" s="13" t="n">
        <v>1</v>
      </c>
      <c r="J3722" s="13" t="n">
        <v>5676</v>
      </c>
      <c r="K3722" s="14" t="n">
        <v>0.654166666666667</v>
      </c>
      <c r="L3722" s="15" t="n">
        <v>0.711805555555555</v>
      </c>
      <c r="M3722" s="16" t="n">
        <f aca="false">VLOOKUP(E3722,'Esp. percorsi al 18-10-22'!C:J,8,FALSE())</f>
        <v>38.2947103169748</v>
      </c>
      <c r="N3722" s="13" t="n">
        <v>1.17</v>
      </c>
      <c r="P3722" s="13" t="n">
        <v>251</v>
      </c>
      <c r="Q3722" s="17" t="n">
        <f aca="false">+M3722*P3722</f>
        <v>9611.97228956068</v>
      </c>
      <c r="R3722" s="17" t="n">
        <f aca="false">+N3722*P3722</f>
        <v>293.67</v>
      </c>
      <c r="S3722" s="17"/>
      <c r="T3722" s="18" t="n">
        <f aca="false">+L3722-K3722</f>
        <v>0.0576388888888889</v>
      </c>
      <c r="U3722" s="18" t="n">
        <f aca="false">+T3722*P3722</f>
        <v>14.4673611111111</v>
      </c>
      <c r="V3722" s="18" t="s">
        <v>644</v>
      </c>
    </row>
    <row r="3723" s="13" customFormat="true" ht="12" hidden="false" customHeight="false" outlineLevel="0" collapsed="false">
      <c r="A3723" s="12" t="n">
        <v>17514</v>
      </c>
      <c r="B3723" s="13" t="n">
        <v>40</v>
      </c>
      <c r="C3723" s="13" t="s">
        <v>718</v>
      </c>
      <c r="D3723" s="13" t="n">
        <v>1</v>
      </c>
      <c r="E3723" s="13" t="n">
        <v>145</v>
      </c>
      <c r="F3723" s="13" t="s">
        <v>732</v>
      </c>
      <c r="G3723" s="13" t="s">
        <v>26</v>
      </c>
      <c r="H3723" s="13" t="s">
        <v>25</v>
      </c>
      <c r="I3723" s="13" t="n">
        <v>1</v>
      </c>
      <c r="J3723" s="13" t="n">
        <v>5677</v>
      </c>
      <c r="K3723" s="14" t="n">
        <v>0.675</v>
      </c>
      <c r="L3723" s="15" t="n">
        <v>0.732638888888889</v>
      </c>
      <c r="M3723" s="16" t="n">
        <f aca="false">VLOOKUP(E3723,'Esp. percorsi al 18-10-22'!C:J,8,FALSE())</f>
        <v>38.2947103169748</v>
      </c>
      <c r="N3723" s="13" t="n">
        <v>1.17</v>
      </c>
      <c r="P3723" s="13" t="n">
        <v>251</v>
      </c>
      <c r="Q3723" s="17" t="n">
        <f aca="false">+M3723*P3723</f>
        <v>9611.97228956068</v>
      </c>
      <c r="R3723" s="17" t="n">
        <f aca="false">+N3723*P3723</f>
        <v>293.67</v>
      </c>
      <c r="S3723" s="17"/>
      <c r="T3723" s="18" t="n">
        <f aca="false">+L3723-K3723</f>
        <v>0.0576388888888889</v>
      </c>
      <c r="U3723" s="18" t="n">
        <f aca="false">+T3723*P3723</f>
        <v>14.4673611111111</v>
      </c>
      <c r="V3723" s="18" t="s">
        <v>644</v>
      </c>
    </row>
    <row r="3724" s="13" customFormat="true" ht="12" hidden="false" customHeight="false" outlineLevel="0" collapsed="false">
      <c r="A3724" s="12" t="n">
        <v>18384</v>
      </c>
      <c r="B3724" s="13" t="n">
        <v>40</v>
      </c>
      <c r="C3724" s="13" t="s">
        <v>718</v>
      </c>
      <c r="D3724" s="13" t="n">
        <v>1</v>
      </c>
      <c r="E3724" s="13" t="n">
        <v>145</v>
      </c>
      <c r="F3724" s="13" t="s">
        <v>732</v>
      </c>
      <c r="G3724" s="13" t="s">
        <v>28</v>
      </c>
      <c r="H3724" s="13" t="s">
        <v>29</v>
      </c>
      <c r="I3724" s="13" t="n">
        <v>1</v>
      </c>
      <c r="J3724" s="13" t="n">
        <v>17219</v>
      </c>
      <c r="K3724" s="14" t="n">
        <v>0.730555555555556</v>
      </c>
      <c r="L3724" s="15" t="n">
        <v>0.788194444444444</v>
      </c>
      <c r="M3724" s="16" t="n">
        <f aca="false">VLOOKUP(E3724,'Esp. percorsi al 18-10-22'!C:J,8,FALSE())</f>
        <v>38.2947103169748</v>
      </c>
      <c r="N3724" s="13" t="n">
        <v>1.17</v>
      </c>
      <c r="P3724" s="13" t="n">
        <v>10</v>
      </c>
      <c r="Q3724" s="17" t="n">
        <f aca="false">+M3724*P3724</f>
        <v>382.947103169748</v>
      </c>
      <c r="R3724" s="17" t="n">
        <f aca="false">+N3724*P3724</f>
        <v>11.7</v>
      </c>
      <c r="S3724" s="17"/>
      <c r="T3724" s="18" t="n">
        <f aca="false">+L3724-K3724</f>
        <v>0.0576388888888889</v>
      </c>
      <c r="U3724" s="18" t="n">
        <f aca="false">+T3724*P3724</f>
        <v>0.576388888888889</v>
      </c>
      <c r="V3724" s="18" t="s">
        <v>644</v>
      </c>
    </row>
    <row r="3725" s="13" customFormat="true" ht="12" hidden="false" customHeight="false" outlineLevel="0" collapsed="false">
      <c r="A3725" s="12" t="n">
        <v>16709</v>
      </c>
      <c r="B3725" s="13" t="n">
        <v>40</v>
      </c>
      <c r="C3725" s="13" t="s">
        <v>718</v>
      </c>
      <c r="D3725" s="13" t="n">
        <v>1</v>
      </c>
      <c r="E3725" s="13" t="n">
        <v>145</v>
      </c>
      <c r="F3725" s="13" t="s">
        <v>732</v>
      </c>
      <c r="G3725" s="13" t="s">
        <v>28</v>
      </c>
      <c r="H3725" s="13" t="s">
        <v>25</v>
      </c>
      <c r="I3725" s="13" t="n">
        <v>1</v>
      </c>
      <c r="J3725" s="13" t="n">
        <v>16709</v>
      </c>
      <c r="K3725" s="14" t="n">
        <v>0.730555555555556</v>
      </c>
      <c r="L3725" s="15" t="n">
        <v>0.788194444444444</v>
      </c>
      <c r="M3725" s="16" t="n">
        <f aca="false">VLOOKUP(E3725,'Esp. percorsi al 18-10-22'!C:J,8,FALSE())</f>
        <v>38.2947103169748</v>
      </c>
      <c r="N3725" s="13" t="n">
        <v>1.17</v>
      </c>
      <c r="P3725" s="13" t="n">
        <v>52</v>
      </c>
      <c r="Q3725" s="17" t="n">
        <f aca="false">+M3725*P3725</f>
        <v>1991.32493648269</v>
      </c>
      <c r="R3725" s="17" t="n">
        <f aca="false">+N3725*P3725</f>
        <v>60.84</v>
      </c>
      <c r="S3725" s="17"/>
      <c r="T3725" s="18" t="n">
        <f aca="false">+L3725-K3725</f>
        <v>0.0576388888888889</v>
      </c>
      <c r="U3725" s="18" t="n">
        <f aca="false">+T3725*P3725</f>
        <v>2.99722222222222</v>
      </c>
      <c r="V3725" s="18" t="s">
        <v>644</v>
      </c>
    </row>
    <row r="3726" s="13" customFormat="true" ht="12" hidden="false" customHeight="false" outlineLevel="0" collapsed="false">
      <c r="A3726" s="12" t="n">
        <v>11496</v>
      </c>
      <c r="B3726" s="13" t="n">
        <v>40</v>
      </c>
      <c r="C3726" s="13" t="s">
        <v>718</v>
      </c>
      <c r="D3726" s="13" t="n">
        <v>1</v>
      </c>
      <c r="E3726" s="13" t="n">
        <v>145</v>
      </c>
      <c r="F3726" s="13" t="s">
        <v>732</v>
      </c>
      <c r="G3726" s="13" t="s">
        <v>26</v>
      </c>
      <c r="H3726" s="13" t="s">
        <v>29</v>
      </c>
      <c r="I3726" s="13" t="n">
        <v>1</v>
      </c>
      <c r="J3726" s="13" t="n">
        <v>5764</v>
      </c>
      <c r="K3726" s="14" t="n">
        <v>0.734027777777778</v>
      </c>
      <c r="L3726" s="15" t="n">
        <v>0.791666666666667</v>
      </c>
      <c r="M3726" s="16" t="n">
        <f aca="false">VLOOKUP(E3726,'Esp. percorsi al 18-10-22'!C:J,8,FALSE())</f>
        <v>38.2947103169748</v>
      </c>
      <c r="N3726" s="13" t="n">
        <v>1.17</v>
      </c>
      <c r="P3726" s="13" t="n">
        <v>47</v>
      </c>
      <c r="Q3726" s="17" t="n">
        <f aca="false">+M3726*P3726</f>
        <v>1799.85138489782</v>
      </c>
      <c r="R3726" s="17" t="n">
        <f aca="false">+N3726*P3726</f>
        <v>54.99</v>
      </c>
      <c r="S3726" s="17"/>
      <c r="T3726" s="18" t="n">
        <f aca="false">+L3726-K3726</f>
        <v>0.0576388888888889</v>
      </c>
      <c r="U3726" s="18" t="n">
        <f aca="false">+T3726*P3726</f>
        <v>2.70902777777778</v>
      </c>
      <c r="V3726" s="18" t="s">
        <v>644</v>
      </c>
    </row>
    <row r="3727" s="13" customFormat="true" ht="12" hidden="false" customHeight="false" outlineLevel="0" collapsed="false">
      <c r="A3727" s="12" t="n">
        <v>11497</v>
      </c>
      <c r="B3727" s="13" t="n">
        <v>40</v>
      </c>
      <c r="C3727" s="13" t="s">
        <v>718</v>
      </c>
      <c r="D3727" s="13" t="n">
        <v>1</v>
      </c>
      <c r="E3727" s="13" t="n">
        <v>145</v>
      </c>
      <c r="F3727" s="13" t="s">
        <v>732</v>
      </c>
      <c r="G3727" s="13" t="s">
        <v>26</v>
      </c>
      <c r="H3727" s="13" t="s">
        <v>29</v>
      </c>
      <c r="I3727" s="13" t="n">
        <v>1</v>
      </c>
      <c r="J3727" s="13" t="n">
        <v>5766</v>
      </c>
      <c r="K3727" s="14" t="n">
        <v>0.754861111111111</v>
      </c>
      <c r="L3727" s="15" t="n">
        <v>0.8125</v>
      </c>
      <c r="M3727" s="16" t="n">
        <f aca="false">VLOOKUP(E3727,'Esp. percorsi al 18-10-22'!C:J,8,FALSE())</f>
        <v>38.2947103169748</v>
      </c>
      <c r="N3727" s="13" t="n">
        <v>1.17</v>
      </c>
      <c r="P3727" s="13" t="n">
        <v>47</v>
      </c>
      <c r="Q3727" s="17" t="n">
        <f aca="false">+M3727*P3727</f>
        <v>1799.85138489782</v>
      </c>
      <c r="R3727" s="17" t="n">
        <f aca="false">+N3727*P3727</f>
        <v>54.99</v>
      </c>
      <c r="S3727" s="17"/>
      <c r="T3727" s="18" t="n">
        <f aca="false">+L3727-K3727</f>
        <v>0.0576388888888889</v>
      </c>
      <c r="U3727" s="18" t="n">
        <f aca="false">+T3727*P3727</f>
        <v>2.70902777777778</v>
      </c>
      <c r="V3727" s="18" t="s">
        <v>644</v>
      </c>
    </row>
    <row r="3728" s="13" customFormat="true" ht="12" hidden="false" customHeight="false" outlineLevel="0" collapsed="false">
      <c r="A3728" s="12" t="n">
        <v>17145</v>
      </c>
      <c r="B3728" s="13" t="n">
        <v>40</v>
      </c>
      <c r="C3728" s="13" t="s">
        <v>718</v>
      </c>
      <c r="D3728" s="13" t="n">
        <v>1</v>
      </c>
      <c r="E3728" s="13" t="n">
        <v>145</v>
      </c>
      <c r="F3728" s="13" t="s">
        <v>732</v>
      </c>
      <c r="G3728" s="13" t="s">
        <v>28</v>
      </c>
      <c r="H3728" s="13" t="s">
        <v>29</v>
      </c>
      <c r="I3728" s="13" t="n">
        <v>1</v>
      </c>
      <c r="J3728" s="13" t="n">
        <v>17145</v>
      </c>
      <c r="K3728" s="14" t="n">
        <v>0.758333333333333</v>
      </c>
      <c r="L3728" s="15" t="n">
        <v>0.815972222222222</v>
      </c>
      <c r="M3728" s="16" t="n">
        <f aca="false">VLOOKUP(E3728,'Esp. percorsi al 18-10-22'!C:J,8,FALSE())</f>
        <v>38.2947103169748</v>
      </c>
      <c r="N3728" s="13" t="n">
        <v>1.17</v>
      </c>
      <c r="P3728" s="13" t="n">
        <v>10</v>
      </c>
      <c r="Q3728" s="17" t="n">
        <f aca="false">+M3728*P3728</f>
        <v>382.947103169748</v>
      </c>
      <c r="R3728" s="17" t="n">
        <f aca="false">+N3728*P3728</f>
        <v>11.7</v>
      </c>
      <c r="S3728" s="17"/>
      <c r="T3728" s="18" t="n">
        <f aca="false">+L3728-K3728</f>
        <v>0.0576388888888889</v>
      </c>
      <c r="U3728" s="18" t="n">
        <f aca="false">+T3728*P3728</f>
        <v>0.576388888888889</v>
      </c>
      <c r="V3728" s="18" t="s">
        <v>644</v>
      </c>
    </row>
    <row r="3729" s="13" customFormat="true" ht="12" hidden="false" customHeight="false" outlineLevel="0" collapsed="false">
      <c r="A3729" s="12" t="n">
        <v>18359</v>
      </c>
      <c r="B3729" s="13" t="n">
        <v>40</v>
      </c>
      <c r="C3729" s="13" t="s">
        <v>718</v>
      </c>
      <c r="D3729" s="13" t="n">
        <v>1</v>
      </c>
      <c r="E3729" s="13" t="n">
        <v>145</v>
      </c>
      <c r="F3729" s="13" t="s">
        <v>732</v>
      </c>
      <c r="G3729" s="13" t="s">
        <v>28</v>
      </c>
      <c r="H3729" s="13" t="s">
        <v>25</v>
      </c>
      <c r="I3729" s="13" t="n">
        <v>1</v>
      </c>
      <c r="J3729" s="13" t="n">
        <v>18359</v>
      </c>
      <c r="K3729" s="14" t="n">
        <v>0.775694444444444</v>
      </c>
      <c r="L3729" s="15" t="n">
        <v>0.833333333333333</v>
      </c>
      <c r="M3729" s="16" t="n">
        <f aca="false">VLOOKUP(E3729,'Esp. percorsi al 18-10-22'!C:J,8,FALSE())</f>
        <v>38.2947103169748</v>
      </c>
      <c r="N3729" s="13" t="n">
        <v>1.17</v>
      </c>
      <c r="P3729" s="13" t="n">
        <v>52</v>
      </c>
      <c r="Q3729" s="17" t="n">
        <f aca="false">+M3729*P3729</f>
        <v>1991.32493648269</v>
      </c>
      <c r="R3729" s="17" t="n">
        <f aca="false">+N3729*P3729</f>
        <v>60.84</v>
      </c>
      <c r="S3729" s="17"/>
      <c r="T3729" s="18" t="n">
        <f aca="false">+L3729-K3729</f>
        <v>0.0576388888888889</v>
      </c>
      <c r="U3729" s="18" t="n">
        <f aca="false">+T3729*P3729</f>
        <v>2.99722222222222</v>
      </c>
      <c r="V3729" s="18" t="s">
        <v>644</v>
      </c>
    </row>
    <row r="3730" s="13" customFormat="true" ht="12" hidden="false" customHeight="false" outlineLevel="0" collapsed="false">
      <c r="A3730" s="12" t="n">
        <v>11498</v>
      </c>
      <c r="B3730" s="13" t="n">
        <v>40</v>
      </c>
      <c r="C3730" s="13" t="s">
        <v>718</v>
      </c>
      <c r="D3730" s="13" t="n">
        <v>1</v>
      </c>
      <c r="E3730" s="13" t="n">
        <v>145</v>
      </c>
      <c r="F3730" s="13" t="s">
        <v>732</v>
      </c>
      <c r="G3730" s="13" t="s">
        <v>26</v>
      </c>
      <c r="H3730" s="13" t="s">
        <v>29</v>
      </c>
      <c r="I3730" s="13" t="n">
        <v>1</v>
      </c>
      <c r="J3730" s="13" t="n">
        <v>5768</v>
      </c>
      <c r="K3730" s="14" t="n">
        <v>0.775694444444444</v>
      </c>
      <c r="L3730" s="15" t="n">
        <v>0.833333333333333</v>
      </c>
      <c r="M3730" s="16" t="n">
        <f aca="false">VLOOKUP(E3730,'Esp. percorsi al 18-10-22'!C:J,8,FALSE())</f>
        <v>38.2947103169748</v>
      </c>
      <c r="N3730" s="13" t="n">
        <v>1.17</v>
      </c>
      <c r="P3730" s="13" t="n">
        <v>47</v>
      </c>
      <c r="Q3730" s="17" t="n">
        <f aca="false">+M3730*P3730</f>
        <v>1799.85138489782</v>
      </c>
      <c r="R3730" s="17" t="n">
        <f aca="false">+N3730*P3730</f>
        <v>54.99</v>
      </c>
      <c r="S3730" s="17"/>
      <c r="T3730" s="18" t="n">
        <f aca="false">+L3730-K3730</f>
        <v>0.0576388888888889</v>
      </c>
      <c r="U3730" s="18" t="n">
        <f aca="false">+T3730*P3730</f>
        <v>2.70902777777778</v>
      </c>
      <c r="V3730" s="18" t="s">
        <v>644</v>
      </c>
    </row>
    <row r="3731" s="13" customFormat="true" ht="12" hidden="false" customHeight="false" outlineLevel="0" collapsed="false">
      <c r="A3731" s="12" t="n">
        <v>11478</v>
      </c>
      <c r="B3731" s="13" t="n">
        <v>40</v>
      </c>
      <c r="C3731" s="13" t="s">
        <v>718</v>
      </c>
      <c r="D3731" s="13" t="n">
        <v>1</v>
      </c>
      <c r="E3731" s="13" t="n">
        <v>145</v>
      </c>
      <c r="F3731" s="13" t="s">
        <v>732</v>
      </c>
      <c r="G3731" s="13" t="s">
        <v>26</v>
      </c>
      <c r="H3731" s="13" t="s">
        <v>25</v>
      </c>
      <c r="I3731" s="13" t="n">
        <v>1</v>
      </c>
      <c r="J3731" s="13" t="n">
        <v>2702</v>
      </c>
      <c r="K3731" s="14" t="n">
        <v>0.796527777777778</v>
      </c>
      <c r="L3731" s="15" t="n">
        <v>0.854166666666667</v>
      </c>
      <c r="M3731" s="16" t="n">
        <f aca="false">VLOOKUP(E3731,'Esp. percorsi al 18-10-22'!C:J,8,FALSE())</f>
        <v>38.2947103169748</v>
      </c>
      <c r="N3731" s="13" t="n">
        <v>1.17</v>
      </c>
      <c r="P3731" s="13" t="n">
        <v>251</v>
      </c>
      <c r="Q3731" s="17" t="n">
        <f aca="false">+M3731*P3731</f>
        <v>9611.97228956068</v>
      </c>
      <c r="R3731" s="17" t="n">
        <f aca="false">+N3731*P3731</f>
        <v>293.67</v>
      </c>
      <c r="S3731" s="17"/>
      <c r="T3731" s="18" t="n">
        <f aca="false">+L3731-K3731</f>
        <v>0.0576388888888889</v>
      </c>
      <c r="U3731" s="18" t="n">
        <f aca="false">+T3731*P3731</f>
        <v>14.4673611111111</v>
      </c>
      <c r="V3731" s="18" t="s">
        <v>644</v>
      </c>
    </row>
    <row r="3732" s="13" customFormat="true" ht="12" hidden="false" customHeight="false" outlineLevel="0" collapsed="false">
      <c r="A3732" s="12" t="n">
        <v>16715</v>
      </c>
      <c r="B3732" s="13" t="n">
        <v>40</v>
      </c>
      <c r="C3732" s="13" t="s">
        <v>718</v>
      </c>
      <c r="D3732" s="13" t="n">
        <v>1</v>
      </c>
      <c r="E3732" s="13" t="n">
        <v>145</v>
      </c>
      <c r="F3732" s="13" t="s">
        <v>732</v>
      </c>
      <c r="G3732" s="13" t="s">
        <v>28</v>
      </c>
      <c r="H3732" s="13" t="s">
        <v>25</v>
      </c>
      <c r="I3732" s="13" t="n">
        <v>1</v>
      </c>
      <c r="J3732" s="13" t="n">
        <v>16715</v>
      </c>
      <c r="K3732" s="14" t="n">
        <v>0.834722222222222</v>
      </c>
      <c r="L3732" s="15" t="n">
        <v>0.892361111111111</v>
      </c>
      <c r="M3732" s="16" t="n">
        <f aca="false">VLOOKUP(E3732,'Esp. percorsi al 18-10-22'!C:J,8,FALSE())</f>
        <v>38.2947103169748</v>
      </c>
      <c r="N3732" s="13" t="n">
        <v>1.17</v>
      </c>
      <c r="P3732" s="13" t="n">
        <v>52</v>
      </c>
      <c r="Q3732" s="17" t="n">
        <f aca="false">+M3732*P3732</f>
        <v>1991.32493648269</v>
      </c>
      <c r="R3732" s="17" t="n">
        <f aca="false">+N3732*P3732</f>
        <v>60.84</v>
      </c>
      <c r="S3732" s="17"/>
      <c r="T3732" s="18" t="n">
        <f aca="false">+L3732-K3732</f>
        <v>0.0576388888888889</v>
      </c>
      <c r="U3732" s="18" t="n">
        <f aca="false">+T3732*P3732</f>
        <v>2.99722222222222</v>
      </c>
      <c r="V3732" s="18" t="s">
        <v>644</v>
      </c>
    </row>
    <row r="3733" s="13" customFormat="true" ht="12" hidden="false" customHeight="false" outlineLevel="0" collapsed="false">
      <c r="A3733" s="12" t="n">
        <v>11479</v>
      </c>
      <c r="B3733" s="13" t="n">
        <v>40</v>
      </c>
      <c r="C3733" s="13" t="s">
        <v>718</v>
      </c>
      <c r="D3733" s="13" t="n">
        <v>1</v>
      </c>
      <c r="E3733" s="13" t="n">
        <v>145</v>
      </c>
      <c r="F3733" s="13" t="s">
        <v>732</v>
      </c>
      <c r="G3733" s="13" t="s">
        <v>26</v>
      </c>
      <c r="H3733" s="13" t="s">
        <v>25</v>
      </c>
      <c r="I3733" s="13" t="n">
        <v>1</v>
      </c>
      <c r="J3733" s="13" t="n">
        <v>2704</v>
      </c>
      <c r="K3733" s="14" t="n">
        <v>0.838194444444444</v>
      </c>
      <c r="L3733" s="15" t="n">
        <v>0.895833333333333</v>
      </c>
      <c r="M3733" s="16" t="n">
        <f aca="false">VLOOKUP(E3733,'Esp. percorsi al 18-10-22'!C:J,8,FALSE())</f>
        <v>38.2947103169748</v>
      </c>
      <c r="N3733" s="13" t="n">
        <v>1.17</v>
      </c>
      <c r="P3733" s="13" t="n">
        <v>251</v>
      </c>
      <c r="Q3733" s="17" t="n">
        <f aca="false">+M3733*P3733</f>
        <v>9611.97228956068</v>
      </c>
      <c r="R3733" s="17" t="n">
        <f aca="false">+N3733*P3733</f>
        <v>293.67</v>
      </c>
      <c r="S3733" s="17"/>
      <c r="T3733" s="18" t="n">
        <f aca="false">+L3733-K3733</f>
        <v>0.0576388888888889</v>
      </c>
      <c r="U3733" s="18" t="n">
        <f aca="false">+T3733*P3733</f>
        <v>14.4673611111111</v>
      </c>
      <c r="V3733" s="18" t="s">
        <v>644</v>
      </c>
    </row>
    <row r="3734" s="13" customFormat="true" ht="12" hidden="false" customHeight="false" outlineLevel="0" collapsed="false">
      <c r="A3734" s="12" t="n">
        <v>11499</v>
      </c>
      <c r="B3734" s="13" t="n">
        <v>40</v>
      </c>
      <c r="C3734" s="13" t="s">
        <v>718</v>
      </c>
      <c r="D3734" s="13" t="n">
        <v>1</v>
      </c>
      <c r="E3734" s="13" t="n">
        <v>145</v>
      </c>
      <c r="F3734" s="13" t="s">
        <v>732</v>
      </c>
      <c r="G3734" s="13" t="s">
        <v>26</v>
      </c>
      <c r="H3734" s="13" t="s">
        <v>29</v>
      </c>
      <c r="I3734" s="13" t="n">
        <v>1</v>
      </c>
      <c r="J3734" s="13" t="n">
        <v>5774</v>
      </c>
      <c r="K3734" s="14" t="n">
        <v>0.848611111111111</v>
      </c>
      <c r="L3734" s="15" t="n">
        <v>0.90625</v>
      </c>
      <c r="M3734" s="16" t="n">
        <f aca="false">VLOOKUP(E3734,'Esp. percorsi al 18-10-22'!C:J,8,FALSE())</f>
        <v>38.2947103169748</v>
      </c>
      <c r="N3734" s="13" t="n">
        <v>1.17</v>
      </c>
      <c r="P3734" s="13" t="n">
        <v>47</v>
      </c>
      <c r="Q3734" s="17" t="n">
        <f aca="false">+M3734*P3734</f>
        <v>1799.85138489782</v>
      </c>
      <c r="R3734" s="17" t="n">
        <f aca="false">+N3734*P3734</f>
        <v>54.99</v>
      </c>
      <c r="S3734" s="17"/>
      <c r="T3734" s="18" t="n">
        <f aca="false">+L3734-K3734</f>
        <v>0.0576388888888889</v>
      </c>
      <c r="U3734" s="18" t="n">
        <f aca="false">+T3734*P3734</f>
        <v>2.70902777777778</v>
      </c>
      <c r="V3734" s="18" t="s">
        <v>644</v>
      </c>
    </row>
    <row r="3735" s="13" customFormat="true" ht="12" hidden="false" customHeight="false" outlineLevel="0" collapsed="false">
      <c r="A3735" s="12" t="n">
        <v>17649</v>
      </c>
      <c r="B3735" s="13" t="n">
        <v>40</v>
      </c>
      <c r="C3735" s="13" t="s">
        <v>718</v>
      </c>
      <c r="D3735" s="13" t="n">
        <v>1</v>
      </c>
      <c r="E3735" s="13" t="n">
        <v>163</v>
      </c>
      <c r="F3735" s="13" t="s">
        <v>733</v>
      </c>
      <c r="G3735" s="13" t="s">
        <v>26</v>
      </c>
      <c r="H3735" s="13" t="s">
        <v>25</v>
      </c>
      <c r="I3735" s="13" t="n">
        <v>1</v>
      </c>
      <c r="J3735" s="13" t="n">
        <v>5681</v>
      </c>
      <c r="K3735" s="14" t="n">
        <v>0.734027777777778</v>
      </c>
      <c r="L3735" s="15" t="n">
        <v>0.795138888888889</v>
      </c>
      <c r="M3735" s="16" t="n">
        <f aca="false">VLOOKUP(E3735,'Esp. percorsi al 18-10-22'!C:J,8,FALSE())</f>
        <v>41.2150192715815</v>
      </c>
      <c r="N3735" s="13" t="n">
        <v>1.17</v>
      </c>
      <c r="P3735" s="13" t="n">
        <v>251</v>
      </c>
      <c r="Q3735" s="17" t="n">
        <f aca="false">+M3735*P3735</f>
        <v>10344.969837167</v>
      </c>
      <c r="R3735" s="17" t="n">
        <f aca="false">+N3735*P3735</f>
        <v>293.67</v>
      </c>
      <c r="S3735" s="17"/>
      <c r="T3735" s="18" t="n">
        <f aca="false">+L3735-K3735</f>
        <v>0.0611111111111111</v>
      </c>
      <c r="U3735" s="18" t="n">
        <f aca="false">+T3735*P3735</f>
        <v>15.3388888888889</v>
      </c>
      <c r="V3735" s="18" t="s">
        <v>644</v>
      </c>
    </row>
    <row r="3736" s="13" customFormat="true" ht="12" hidden="false" customHeight="false" outlineLevel="0" collapsed="false">
      <c r="A3736" s="12" t="n">
        <v>11480</v>
      </c>
      <c r="B3736" s="13" t="n">
        <v>40</v>
      </c>
      <c r="C3736" s="13" t="s">
        <v>718</v>
      </c>
      <c r="D3736" s="13" t="n">
        <v>2</v>
      </c>
      <c r="E3736" s="13" t="n">
        <v>174</v>
      </c>
      <c r="F3736" s="13" t="s">
        <v>734</v>
      </c>
      <c r="G3736" s="13" t="s">
        <v>26</v>
      </c>
      <c r="H3736" s="13" t="s">
        <v>29</v>
      </c>
      <c r="I3736" s="13" t="n">
        <v>1</v>
      </c>
      <c r="J3736" s="13" t="n">
        <v>5317</v>
      </c>
      <c r="K3736" s="14" t="n">
        <v>0.288194444444444</v>
      </c>
      <c r="L3736" s="15" t="n">
        <v>0.345833333333333</v>
      </c>
      <c r="M3736" s="16" t="n">
        <f aca="false">VLOOKUP(E3736,'Esp. percorsi al 18-10-22'!C:J,8,FALSE())</f>
        <v>37.5268040594434</v>
      </c>
      <c r="N3736" s="13" t="n">
        <v>1.17</v>
      </c>
      <c r="P3736" s="13" t="n">
        <v>47</v>
      </c>
      <c r="Q3736" s="17" t="n">
        <f aca="false">+M3736*P3736</f>
        <v>1763.75979079384</v>
      </c>
      <c r="R3736" s="17" t="n">
        <f aca="false">+N3736*P3736</f>
        <v>54.99</v>
      </c>
      <c r="S3736" s="17"/>
      <c r="T3736" s="18" t="n">
        <f aca="false">+L3736-K3736</f>
        <v>0.0576388888888889</v>
      </c>
      <c r="U3736" s="18" t="n">
        <f aca="false">+T3736*P3736</f>
        <v>2.70902777777778</v>
      </c>
      <c r="V3736" s="18" t="s">
        <v>644</v>
      </c>
    </row>
    <row r="3737" s="13" customFormat="true" ht="12" hidden="false" customHeight="false" outlineLevel="0" collapsed="false">
      <c r="A3737" s="12" t="n">
        <v>11481</v>
      </c>
      <c r="B3737" s="13" t="n">
        <v>40</v>
      </c>
      <c r="C3737" s="13" t="s">
        <v>718</v>
      </c>
      <c r="D3737" s="13" t="n">
        <v>2</v>
      </c>
      <c r="E3737" s="13" t="n">
        <v>174</v>
      </c>
      <c r="F3737" s="13" t="s">
        <v>734</v>
      </c>
      <c r="G3737" s="13" t="s">
        <v>26</v>
      </c>
      <c r="H3737" s="13" t="s">
        <v>29</v>
      </c>
      <c r="I3737" s="13" t="n">
        <v>1</v>
      </c>
      <c r="J3737" s="13" t="n">
        <v>5318</v>
      </c>
      <c r="K3737" s="14" t="n">
        <v>0.309027777777778</v>
      </c>
      <c r="L3737" s="15" t="n">
        <v>0.366666666666667</v>
      </c>
      <c r="M3737" s="16" t="n">
        <f aca="false">VLOOKUP(E3737,'Esp. percorsi al 18-10-22'!C:J,8,FALSE())</f>
        <v>37.5268040594434</v>
      </c>
      <c r="N3737" s="13" t="n">
        <v>1.17</v>
      </c>
      <c r="P3737" s="13" t="n">
        <v>47</v>
      </c>
      <c r="Q3737" s="17" t="n">
        <f aca="false">+M3737*P3737</f>
        <v>1763.75979079384</v>
      </c>
      <c r="R3737" s="17" t="n">
        <f aca="false">+N3737*P3737</f>
        <v>54.99</v>
      </c>
      <c r="S3737" s="17"/>
      <c r="T3737" s="18" t="n">
        <f aca="false">+L3737-K3737</f>
        <v>0.0576388888888889</v>
      </c>
      <c r="U3737" s="18" t="n">
        <f aca="false">+T3737*P3737</f>
        <v>2.70902777777778</v>
      </c>
      <c r="V3737" s="18" t="s">
        <v>644</v>
      </c>
    </row>
    <row r="3738" s="13" customFormat="true" ht="12" hidden="false" customHeight="false" outlineLevel="0" collapsed="false">
      <c r="A3738" s="12" t="n">
        <v>13935</v>
      </c>
      <c r="B3738" s="13" t="n">
        <v>40</v>
      </c>
      <c r="C3738" s="13" t="s">
        <v>718</v>
      </c>
      <c r="D3738" s="13" t="n">
        <v>2</v>
      </c>
      <c r="E3738" s="13" t="n">
        <v>174</v>
      </c>
      <c r="F3738" s="13" t="s">
        <v>734</v>
      </c>
      <c r="G3738" s="13" t="s">
        <v>28</v>
      </c>
      <c r="H3738" s="13" t="s">
        <v>25</v>
      </c>
      <c r="I3738" s="13" t="n">
        <v>1</v>
      </c>
      <c r="J3738" s="13" t="n">
        <v>12377</v>
      </c>
      <c r="K3738" s="14" t="n">
        <v>0.3125</v>
      </c>
      <c r="L3738" s="15" t="n">
        <v>0.370138888888889</v>
      </c>
      <c r="M3738" s="16" t="n">
        <f aca="false">VLOOKUP(E3738,'Esp. percorsi al 18-10-22'!C:J,8,FALSE())</f>
        <v>37.5268040594434</v>
      </c>
      <c r="N3738" s="13" t="n">
        <v>1.17</v>
      </c>
      <c r="P3738" s="13" t="n">
        <v>52</v>
      </c>
      <c r="Q3738" s="17" t="n">
        <f aca="false">+M3738*P3738</f>
        <v>1951.39381109106</v>
      </c>
      <c r="R3738" s="17" t="n">
        <f aca="false">+N3738*P3738</f>
        <v>60.84</v>
      </c>
      <c r="S3738" s="17"/>
      <c r="T3738" s="18" t="n">
        <f aca="false">+L3738-K3738</f>
        <v>0.0576388888888889</v>
      </c>
      <c r="U3738" s="18" t="n">
        <f aca="false">+T3738*P3738</f>
        <v>2.99722222222222</v>
      </c>
      <c r="V3738" s="18" t="s">
        <v>644</v>
      </c>
    </row>
    <row r="3739" s="13" customFormat="true" ht="12" hidden="false" customHeight="false" outlineLevel="0" collapsed="false">
      <c r="A3739" s="12" t="n">
        <v>11482</v>
      </c>
      <c r="B3739" s="13" t="n">
        <v>40</v>
      </c>
      <c r="C3739" s="13" t="s">
        <v>718</v>
      </c>
      <c r="D3739" s="13" t="n">
        <v>2</v>
      </c>
      <c r="E3739" s="13" t="n">
        <v>174</v>
      </c>
      <c r="F3739" s="13" t="s">
        <v>734</v>
      </c>
      <c r="G3739" s="13" t="s">
        <v>26</v>
      </c>
      <c r="H3739" s="13" t="s">
        <v>29</v>
      </c>
      <c r="I3739" s="13" t="n">
        <v>1</v>
      </c>
      <c r="J3739" s="13" t="n">
        <v>5704</v>
      </c>
      <c r="K3739" s="14" t="n">
        <v>0.354166666666667</v>
      </c>
      <c r="L3739" s="15" t="n">
        <v>0.411805555555556</v>
      </c>
      <c r="M3739" s="16" t="n">
        <f aca="false">VLOOKUP(E3739,'Esp. percorsi al 18-10-22'!C:J,8,FALSE())</f>
        <v>37.5268040594434</v>
      </c>
      <c r="N3739" s="13" t="n">
        <v>1.17</v>
      </c>
      <c r="P3739" s="13" t="n">
        <v>47</v>
      </c>
      <c r="Q3739" s="17" t="n">
        <f aca="false">+M3739*P3739</f>
        <v>1763.75979079384</v>
      </c>
      <c r="R3739" s="17" t="n">
        <f aca="false">+N3739*P3739</f>
        <v>54.99</v>
      </c>
      <c r="S3739" s="17"/>
      <c r="T3739" s="18" t="n">
        <f aca="false">+L3739-K3739</f>
        <v>0.0576388888888889</v>
      </c>
      <c r="U3739" s="18" t="n">
        <f aca="false">+T3739*P3739</f>
        <v>2.70902777777778</v>
      </c>
      <c r="V3739" s="18" t="s">
        <v>644</v>
      </c>
    </row>
    <row r="3740" s="13" customFormat="true" ht="12" hidden="false" customHeight="false" outlineLevel="0" collapsed="false">
      <c r="A3740" s="12" t="n">
        <v>17090</v>
      </c>
      <c r="B3740" s="13" t="n">
        <v>40</v>
      </c>
      <c r="C3740" s="13" t="s">
        <v>718</v>
      </c>
      <c r="D3740" s="13" t="n">
        <v>2</v>
      </c>
      <c r="E3740" s="13" t="n">
        <v>174</v>
      </c>
      <c r="F3740" s="13" t="s">
        <v>734</v>
      </c>
      <c r="G3740" s="13" t="s">
        <v>28</v>
      </c>
      <c r="H3740" s="13" t="s">
        <v>29</v>
      </c>
      <c r="I3740" s="13" t="n">
        <v>1</v>
      </c>
      <c r="J3740" s="13" t="n">
        <v>17090</v>
      </c>
      <c r="K3740" s="14" t="n">
        <v>0.364583333333333</v>
      </c>
      <c r="L3740" s="15" t="n">
        <v>0.422222222222222</v>
      </c>
      <c r="M3740" s="16" t="n">
        <f aca="false">VLOOKUP(E3740,'Esp. percorsi al 18-10-22'!C:J,8,FALSE())</f>
        <v>37.5268040594434</v>
      </c>
      <c r="N3740" s="13" t="n">
        <v>1.17</v>
      </c>
      <c r="P3740" s="13" t="n">
        <v>10</v>
      </c>
      <c r="Q3740" s="17" t="n">
        <f aca="false">+M3740*P3740</f>
        <v>375.268040594434</v>
      </c>
      <c r="R3740" s="17" t="n">
        <f aca="false">+N3740*P3740</f>
        <v>11.7</v>
      </c>
      <c r="S3740" s="17"/>
      <c r="T3740" s="18" t="n">
        <f aca="false">+L3740-K3740</f>
        <v>0.0576388888888889</v>
      </c>
      <c r="U3740" s="18" t="n">
        <f aca="false">+T3740*P3740</f>
        <v>0.576388888888889</v>
      </c>
      <c r="V3740" s="18" t="s">
        <v>644</v>
      </c>
    </row>
    <row r="3741" s="13" customFormat="true" ht="12" hidden="false" customHeight="false" outlineLevel="0" collapsed="false">
      <c r="A3741" s="12" t="n">
        <v>16652</v>
      </c>
      <c r="B3741" s="13" t="n">
        <v>40</v>
      </c>
      <c r="C3741" s="13" t="s">
        <v>718</v>
      </c>
      <c r="D3741" s="13" t="n">
        <v>2</v>
      </c>
      <c r="E3741" s="13" t="n">
        <v>174</v>
      </c>
      <c r="F3741" s="13" t="s">
        <v>734</v>
      </c>
      <c r="G3741" s="13" t="s">
        <v>28</v>
      </c>
      <c r="H3741" s="13" t="s">
        <v>25</v>
      </c>
      <c r="I3741" s="13" t="n">
        <v>1</v>
      </c>
      <c r="J3741" s="13" t="n">
        <v>16652</v>
      </c>
      <c r="K3741" s="14" t="n">
        <v>0.385416666666667</v>
      </c>
      <c r="L3741" s="15" t="n">
        <v>0.443055555555556</v>
      </c>
      <c r="M3741" s="16" t="n">
        <f aca="false">VLOOKUP(E3741,'Esp. percorsi al 18-10-22'!C:J,8,FALSE())</f>
        <v>37.5268040594434</v>
      </c>
      <c r="N3741" s="13" t="n">
        <v>1.17</v>
      </c>
      <c r="P3741" s="13" t="n">
        <v>52</v>
      </c>
      <c r="Q3741" s="17" t="n">
        <f aca="false">+M3741*P3741</f>
        <v>1951.39381109106</v>
      </c>
      <c r="R3741" s="17" t="n">
        <f aca="false">+N3741*P3741</f>
        <v>60.84</v>
      </c>
      <c r="S3741" s="17"/>
      <c r="T3741" s="18" t="n">
        <f aca="false">+L3741-K3741</f>
        <v>0.0576388888888889</v>
      </c>
      <c r="U3741" s="18" t="n">
        <f aca="false">+T3741*P3741</f>
        <v>2.99722222222222</v>
      </c>
      <c r="V3741" s="18" t="s">
        <v>644</v>
      </c>
    </row>
    <row r="3742" s="13" customFormat="true" ht="12" hidden="false" customHeight="false" outlineLevel="0" collapsed="false">
      <c r="A3742" s="12" t="n">
        <v>11458</v>
      </c>
      <c r="B3742" s="13" t="n">
        <v>40</v>
      </c>
      <c r="C3742" s="13" t="s">
        <v>718</v>
      </c>
      <c r="D3742" s="13" t="n">
        <v>2</v>
      </c>
      <c r="E3742" s="13" t="n">
        <v>174</v>
      </c>
      <c r="F3742" s="13" t="s">
        <v>734</v>
      </c>
      <c r="G3742" s="13" t="s">
        <v>26</v>
      </c>
      <c r="H3742" s="13" t="s">
        <v>25</v>
      </c>
      <c r="I3742" s="13" t="n">
        <v>1</v>
      </c>
      <c r="J3742" s="13" t="n">
        <v>5651</v>
      </c>
      <c r="K3742" s="14" t="n">
        <v>0.392361111111111</v>
      </c>
      <c r="L3742" s="15" t="n">
        <v>0.45</v>
      </c>
      <c r="M3742" s="16" t="n">
        <f aca="false">VLOOKUP(E3742,'Esp. percorsi al 18-10-22'!C:J,8,FALSE())</f>
        <v>37.5268040594434</v>
      </c>
      <c r="N3742" s="13" t="n">
        <v>1.17</v>
      </c>
      <c r="P3742" s="13" t="n">
        <v>251</v>
      </c>
      <c r="Q3742" s="17" t="n">
        <f aca="false">+M3742*P3742</f>
        <v>9419.22781892029</v>
      </c>
      <c r="R3742" s="17" t="n">
        <f aca="false">+N3742*P3742</f>
        <v>293.67</v>
      </c>
      <c r="S3742" s="17"/>
      <c r="T3742" s="18" t="n">
        <f aca="false">+L3742-K3742</f>
        <v>0.0576388888888889</v>
      </c>
      <c r="U3742" s="18" t="n">
        <f aca="false">+T3742*P3742</f>
        <v>14.4673611111111</v>
      </c>
      <c r="V3742" s="18" t="s">
        <v>644</v>
      </c>
    </row>
    <row r="3743" s="13" customFormat="true" ht="12" hidden="false" customHeight="false" outlineLevel="0" collapsed="false">
      <c r="A3743" s="12" t="n">
        <v>17077</v>
      </c>
      <c r="B3743" s="13" t="n">
        <v>40</v>
      </c>
      <c r="C3743" s="13" t="s">
        <v>718</v>
      </c>
      <c r="D3743" s="13" t="n">
        <v>2</v>
      </c>
      <c r="E3743" s="13" t="n">
        <v>174</v>
      </c>
      <c r="F3743" s="13" t="s">
        <v>734</v>
      </c>
      <c r="G3743" s="13" t="s">
        <v>28</v>
      </c>
      <c r="H3743" s="13" t="s">
        <v>29</v>
      </c>
      <c r="I3743" s="13" t="n">
        <v>1</v>
      </c>
      <c r="J3743" s="13" t="n">
        <v>17077</v>
      </c>
      <c r="K3743" s="14" t="n">
        <v>0.40625</v>
      </c>
      <c r="L3743" s="15" t="n">
        <v>0.463888888888889</v>
      </c>
      <c r="M3743" s="16" t="n">
        <f aca="false">VLOOKUP(E3743,'Esp. percorsi al 18-10-22'!C:J,8,FALSE())</f>
        <v>37.5268040594434</v>
      </c>
      <c r="N3743" s="13" t="n">
        <v>1.17</v>
      </c>
      <c r="P3743" s="13" t="n">
        <v>10</v>
      </c>
      <c r="Q3743" s="17" t="n">
        <f aca="false">+M3743*P3743</f>
        <v>375.268040594434</v>
      </c>
      <c r="R3743" s="17" t="n">
        <f aca="false">+N3743*P3743</f>
        <v>11.7</v>
      </c>
      <c r="S3743" s="17"/>
      <c r="T3743" s="18" t="n">
        <f aca="false">+L3743-K3743</f>
        <v>0.0576388888888889</v>
      </c>
      <c r="U3743" s="18" t="n">
        <f aca="false">+T3743*P3743</f>
        <v>0.576388888888889</v>
      </c>
      <c r="V3743" s="18" t="s">
        <v>644</v>
      </c>
    </row>
    <row r="3744" s="13" customFormat="true" ht="12" hidden="false" customHeight="false" outlineLevel="0" collapsed="false">
      <c r="A3744" s="12" t="n">
        <v>11483</v>
      </c>
      <c r="B3744" s="13" t="n">
        <v>40</v>
      </c>
      <c r="C3744" s="13" t="s">
        <v>718</v>
      </c>
      <c r="D3744" s="13" t="n">
        <v>2</v>
      </c>
      <c r="E3744" s="13" t="n">
        <v>174</v>
      </c>
      <c r="F3744" s="13" t="s">
        <v>734</v>
      </c>
      <c r="G3744" s="13" t="s">
        <v>26</v>
      </c>
      <c r="H3744" s="13" t="s">
        <v>29</v>
      </c>
      <c r="I3744" s="13" t="n">
        <v>1</v>
      </c>
      <c r="J3744" s="13" t="n">
        <v>5710</v>
      </c>
      <c r="K3744" s="14" t="n">
        <v>0.413194444444444</v>
      </c>
      <c r="L3744" s="15" t="n">
        <v>0.470833333333333</v>
      </c>
      <c r="M3744" s="16" t="n">
        <f aca="false">VLOOKUP(E3744,'Esp. percorsi al 18-10-22'!C:J,8,FALSE())</f>
        <v>37.5268040594434</v>
      </c>
      <c r="N3744" s="13" t="n">
        <v>1.17</v>
      </c>
      <c r="P3744" s="13" t="n">
        <v>47</v>
      </c>
      <c r="Q3744" s="17" t="n">
        <f aca="false">+M3744*P3744</f>
        <v>1763.75979079384</v>
      </c>
      <c r="R3744" s="17" t="n">
        <f aca="false">+N3744*P3744</f>
        <v>54.99</v>
      </c>
      <c r="S3744" s="17"/>
      <c r="T3744" s="18" t="n">
        <f aca="false">+L3744-K3744</f>
        <v>0.0576388888888889</v>
      </c>
      <c r="U3744" s="18" t="n">
        <f aca="false">+T3744*P3744</f>
        <v>2.70902777777778</v>
      </c>
      <c r="V3744" s="18" t="s">
        <v>644</v>
      </c>
    </row>
    <row r="3745" s="13" customFormat="true" ht="12" hidden="false" customHeight="false" outlineLevel="0" collapsed="false">
      <c r="A3745" s="12" t="n">
        <v>16654</v>
      </c>
      <c r="B3745" s="13" t="n">
        <v>40</v>
      </c>
      <c r="C3745" s="13" t="s">
        <v>718</v>
      </c>
      <c r="D3745" s="13" t="n">
        <v>2</v>
      </c>
      <c r="E3745" s="13" t="n">
        <v>174</v>
      </c>
      <c r="F3745" s="13" t="s">
        <v>734</v>
      </c>
      <c r="G3745" s="13" t="s">
        <v>28</v>
      </c>
      <c r="H3745" s="13" t="s">
        <v>25</v>
      </c>
      <c r="I3745" s="13" t="n">
        <v>1</v>
      </c>
      <c r="J3745" s="13" t="n">
        <v>16654</v>
      </c>
      <c r="K3745" s="14" t="n">
        <v>0.427083333333333</v>
      </c>
      <c r="L3745" s="15" t="n">
        <v>0.484722222222222</v>
      </c>
      <c r="M3745" s="16" t="n">
        <f aca="false">VLOOKUP(E3745,'Esp. percorsi al 18-10-22'!C:J,8,FALSE())</f>
        <v>37.5268040594434</v>
      </c>
      <c r="N3745" s="13" t="n">
        <v>1.17</v>
      </c>
      <c r="P3745" s="13" t="n">
        <v>52</v>
      </c>
      <c r="Q3745" s="17" t="n">
        <f aca="false">+M3745*P3745</f>
        <v>1951.39381109106</v>
      </c>
      <c r="R3745" s="17" t="n">
        <f aca="false">+N3745*P3745</f>
        <v>60.84</v>
      </c>
      <c r="S3745" s="17"/>
      <c r="T3745" s="18" t="n">
        <f aca="false">+L3745-K3745</f>
        <v>0.0576388888888889</v>
      </c>
      <c r="U3745" s="18" t="n">
        <f aca="false">+T3745*P3745</f>
        <v>2.99722222222222</v>
      </c>
      <c r="V3745" s="18" t="s">
        <v>644</v>
      </c>
    </row>
    <row r="3746" s="13" customFormat="true" ht="12" hidden="false" customHeight="false" outlineLevel="0" collapsed="false">
      <c r="A3746" s="12" t="n">
        <v>17098</v>
      </c>
      <c r="B3746" s="13" t="n">
        <v>40</v>
      </c>
      <c r="C3746" s="13" t="s">
        <v>718</v>
      </c>
      <c r="D3746" s="13" t="n">
        <v>2</v>
      </c>
      <c r="E3746" s="13" t="n">
        <v>174</v>
      </c>
      <c r="F3746" s="13" t="s">
        <v>734</v>
      </c>
      <c r="G3746" s="13" t="s">
        <v>28</v>
      </c>
      <c r="H3746" s="13" t="s">
        <v>29</v>
      </c>
      <c r="I3746" s="13" t="n">
        <v>1</v>
      </c>
      <c r="J3746" s="13" t="n">
        <v>17098</v>
      </c>
      <c r="K3746" s="14" t="n">
        <v>0.447916666666667</v>
      </c>
      <c r="L3746" s="15" t="n">
        <v>0.505555555555556</v>
      </c>
      <c r="M3746" s="16" t="n">
        <f aca="false">VLOOKUP(E3746,'Esp. percorsi al 18-10-22'!C:J,8,FALSE())</f>
        <v>37.5268040594434</v>
      </c>
      <c r="N3746" s="13" t="n">
        <v>1.17</v>
      </c>
      <c r="P3746" s="13" t="n">
        <v>10</v>
      </c>
      <c r="Q3746" s="17" t="n">
        <f aca="false">+M3746*P3746</f>
        <v>375.268040594434</v>
      </c>
      <c r="R3746" s="17" t="n">
        <f aca="false">+N3746*P3746</f>
        <v>11.7</v>
      </c>
      <c r="S3746" s="17"/>
      <c r="T3746" s="18" t="n">
        <f aca="false">+L3746-K3746</f>
        <v>0.0576388888888889</v>
      </c>
      <c r="U3746" s="18" t="n">
        <f aca="false">+T3746*P3746</f>
        <v>0.576388888888889</v>
      </c>
      <c r="V3746" s="18" t="s">
        <v>644</v>
      </c>
    </row>
    <row r="3747" s="13" customFormat="true" ht="12" hidden="false" customHeight="false" outlineLevel="0" collapsed="false">
      <c r="A3747" s="12" t="n">
        <v>17185</v>
      </c>
      <c r="B3747" s="13" t="n">
        <v>40</v>
      </c>
      <c r="C3747" s="13" t="s">
        <v>718</v>
      </c>
      <c r="D3747" s="13" t="n">
        <v>2</v>
      </c>
      <c r="E3747" s="13" t="n">
        <v>174</v>
      </c>
      <c r="F3747" s="13" t="s">
        <v>734</v>
      </c>
      <c r="G3747" s="13" t="s">
        <v>28</v>
      </c>
      <c r="H3747" s="13" t="s">
        <v>29</v>
      </c>
      <c r="I3747" s="13" t="n">
        <v>1</v>
      </c>
      <c r="J3747" s="13" t="n">
        <v>17185</v>
      </c>
      <c r="K3747" s="14" t="n">
        <v>0.510416666666667</v>
      </c>
      <c r="L3747" s="15" t="n">
        <v>0.568055555555556</v>
      </c>
      <c r="M3747" s="16" t="n">
        <f aca="false">VLOOKUP(E3747,'Esp. percorsi al 18-10-22'!C:J,8,FALSE())</f>
        <v>37.5268040594434</v>
      </c>
      <c r="N3747" s="13" t="n">
        <v>1.17</v>
      </c>
      <c r="P3747" s="13" t="n">
        <v>10</v>
      </c>
      <c r="Q3747" s="17" t="n">
        <f aca="false">+M3747*P3747</f>
        <v>375.268040594434</v>
      </c>
      <c r="R3747" s="17" t="n">
        <f aca="false">+N3747*P3747</f>
        <v>11.7</v>
      </c>
      <c r="S3747" s="17"/>
      <c r="T3747" s="18" t="n">
        <f aca="false">+L3747-K3747</f>
        <v>0.0576388888888889</v>
      </c>
      <c r="U3747" s="18" t="n">
        <f aca="false">+T3747*P3747</f>
        <v>0.576388888888889</v>
      </c>
      <c r="V3747" s="18" t="s">
        <v>644</v>
      </c>
    </row>
    <row r="3748" s="13" customFormat="true" ht="12" hidden="false" customHeight="false" outlineLevel="0" collapsed="false">
      <c r="A3748" s="12" t="n">
        <v>16658</v>
      </c>
      <c r="B3748" s="13" t="n">
        <v>40</v>
      </c>
      <c r="C3748" s="13" t="s">
        <v>718</v>
      </c>
      <c r="D3748" s="13" t="n">
        <v>2</v>
      </c>
      <c r="E3748" s="13" t="n">
        <v>174</v>
      </c>
      <c r="F3748" s="13" t="s">
        <v>734</v>
      </c>
      <c r="G3748" s="13" t="s">
        <v>28</v>
      </c>
      <c r="H3748" s="13" t="s">
        <v>25</v>
      </c>
      <c r="I3748" s="13" t="n">
        <v>1</v>
      </c>
      <c r="J3748" s="13" t="n">
        <v>16658</v>
      </c>
      <c r="K3748" s="14" t="n">
        <v>0.510416666666667</v>
      </c>
      <c r="L3748" s="15" t="n">
        <v>0.568055555555556</v>
      </c>
      <c r="M3748" s="16" t="n">
        <f aca="false">VLOOKUP(E3748,'Esp. percorsi al 18-10-22'!C:J,8,FALSE())</f>
        <v>37.5268040594434</v>
      </c>
      <c r="N3748" s="13" t="n">
        <v>1.17</v>
      </c>
      <c r="P3748" s="13" t="n">
        <v>52</v>
      </c>
      <c r="Q3748" s="17" t="n">
        <f aca="false">+M3748*P3748</f>
        <v>1951.39381109106</v>
      </c>
      <c r="R3748" s="17" t="n">
        <f aca="false">+N3748*P3748</f>
        <v>60.84</v>
      </c>
      <c r="S3748" s="17"/>
      <c r="T3748" s="18" t="n">
        <f aca="false">+L3748-K3748</f>
        <v>0.0576388888888889</v>
      </c>
      <c r="U3748" s="18" t="n">
        <f aca="false">+T3748*P3748</f>
        <v>2.99722222222222</v>
      </c>
      <c r="V3748" s="18" t="s">
        <v>644</v>
      </c>
    </row>
    <row r="3749" s="13" customFormat="true" ht="12" hidden="false" customHeight="false" outlineLevel="0" collapsed="false">
      <c r="A3749" s="12" t="n">
        <v>11459</v>
      </c>
      <c r="B3749" s="13" t="n">
        <v>40</v>
      </c>
      <c r="C3749" s="13" t="s">
        <v>718</v>
      </c>
      <c r="D3749" s="13" t="n">
        <v>2</v>
      </c>
      <c r="E3749" s="13" t="n">
        <v>174</v>
      </c>
      <c r="F3749" s="13" t="s">
        <v>734</v>
      </c>
      <c r="G3749" s="13" t="s">
        <v>26</v>
      </c>
      <c r="H3749" s="13" t="s">
        <v>25</v>
      </c>
      <c r="I3749" s="13" t="n">
        <v>1</v>
      </c>
      <c r="J3749" s="13" t="n">
        <v>2644</v>
      </c>
      <c r="K3749" s="14" t="n">
        <v>0.513888888888889</v>
      </c>
      <c r="L3749" s="15" t="n">
        <v>0.571527777777778</v>
      </c>
      <c r="M3749" s="16" t="n">
        <f aca="false">VLOOKUP(E3749,'Esp. percorsi al 18-10-22'!C:J,8,FALSE())</f>
        <v>37.5268040594434</v>
      </c>
      <c r="N3749" s="13" t="n">
        <v>1.17</v>
      </c>
      <c r="P3749" s="13" t="n">
        <v>251</v>
      </c>
      <c r="Q3749" s="17" t="n">
        <f aca="false">+M3749*P3749</f>
        <v>9419.22781892029</v>
      </c>
      <c r="R3749" s="17" t="n">
        <f aca="false">+N3749*P3749</f>
        <v>293.67</v>
      </c>
      <c r="S3749" s="17"/>
      <c r="T3749" s="18" t="n">
        <f aca="false">+L3749-K3749</f>
        <v>0.0576388888888889</v>
      </c>
      <c r="U3749" s="18" t="n">
        <f aca="false">+T3749*P3749</f>
        <v>14.4673611111111</v>
      </c>
      <c r="V3749" s="18" t="s">
        <v>644</v>
      </c>
    </row>
    <row r="3750" s="13" customFormat="true" ht="12" hidden="false" customHeight="false" outlineLevel="0" collapsed="false">
      <c r="A3750" s="12" t="n">
        <v>16660</v>
      </c>
      <c r="B3750" s="13" t="n">
        <v>40</v>
      </c>
      <c r="C3750" s="13" t="s">
        <v>718</v>
      </c>
      <c r="D3750" s="13" t="n">
        <v>2</v>
      </c>
      <c r="E3750" s="13" t="n">
        <v>174</v>
      </c>
      <c r="F3750" s="13" t="s">
        <v>734</v>
      </c>
      <c r="G3750" s="13" t="s">
        <v>28</v>
      </c>
      <c r="H3750" s="13" t="s">
        <v>25</v>
      </c>
      <c r="I3750" s="13" t="n">
        <v>1</v>
      </c>
      <c r="J3750" s="13" t="n">
        <v>16660</v>
      </c>
      <c r="K3750" s="14" t="n">
        <v>0.552083333333333</v>
      </c>
      <c r="L3750" s="15" t="n">
        <v>0.609722222222222</v>
      </c>
      <c r="M3750" s="16" t="n">
        <f aca="false">VLOOKUP(E3750,'Esp. percorsi al 18-10-22'!C:J,8,FALSE())</f>
        <v>37.5268040594434</v>
      </c>
      <c r="N3750" s="13" t="n">
        <v>1.17</v>
      </c>
      <c r="P3750" s="13" t="n">
        <v>52</v>
      </c>
      <c r="Q3750" s="17" t="n">
        <f aca="false">+M3750*P3750</f>
        <v>1951.39381109106</v>
      </c>
      <c r="R3750" s="17" t="n">
        <f aca="false">+N3750*P3750</f>
        <v>60.84</v>
      </c>
      <c r="S3750" s="17"/>
      <c r="T3750" s="18" t="n">
        <f aca="false">+L3750-K3750</f>
        <v>0.0576388888888889</v>
      </c>
      <c r="U3750" s="18" t="n">
        <f aca="false">+T3750*P3750</f>
        <v>2.99722222222222</v>
      </c>
      <c r="V3750" s="18" t="s">
        <v>644</v>
      </c>
    </row>
    <row r="3751" s="13" customFormat="true" ht="12" hidden="false" customHeight="false" outlineLevel="0" collapsed="false">
      <c r="A3751" s="12" t="n">
        <v>11485</v>
      </c>
      <c r="B3751" s="13" t="n">
        <v>40</v>
      </c>
      <c r="C3751" s="13" t="s">
        <v>718</v>
      </c>
      <c r="D3751" s="13" t="n">
        <v>2</v>
      </c>
      <c r="E3751" s="13" t="n">
        <v>174</v>
      </c>
      <c r="F3751" s="13" t="s">
        <v>734</v>
      </c>
      <c r="G3751" s="13" t="s">
        <v>26</v>
      </c>
      <c r="H3751" s="13" t="s">
        <v>29</v>
      </c>
      <c r="I3751" s="13" t="n">
        <v>1</v>
      </c>
      <c r="J3751" s="13" t="n">
        <v>5720</v>
      </c>
      <c r="K3751" s="14" t="n">
        <v>0.5625</v>
      </c>
      <c r="L3751" s="15" t="n">
        <v>0.620138888888889</v>
      </c>
      <c r="M3751" s="16" t="n">
        <f aca="false">VLOOKUP(E3751,'Esp. percorsi al 18-10-22'!C:J,8,FALSE())</f>
        <v>37.5268040594434</v>
      </c>
      <c r="N3751" s="13" t="n">
        <v>1.17</v>
      </c>
      <c r="P3751" s="13" t="n">
        <v>47</v>
      </c>
      <c r="Q3751" s="17" t="n">
        <f aca="false">+M3751*P3751</f>
        <v>1763.75979079384</v>
      </c>
      <c r="R3751" s="17" t="n">
        <f aca="false">+N3751*P3751</f>
        <v>54.99</v>
      </c>
      <c r="S3751" s="17"/>
      <c r="T3751" s="18" t="n">
        <f aca="false">+L3751-K3751</f>
        <v>0.0576388888888889</v>
      </c>
      <c r="U3751" s="18" t="n">
        <f aca="false">+T3751*P3751</f>
        <v>2.70902777777778</v>
      </c>
      <c r="V3751" s="18" t="s">
        <v>644</v>
      </c>
    </row>
    <row r="3752" s="13" customFormat="true" ht="12" hidden="false" customHeight="false" outlineLevel="0" collapsed="false">
      <c r="A3752" s="12" t="n">
        <v>17142</v>
      </c>
      <c r="B3752" s="13" t="n">
        <v>40</v>
      </c>
      <c r="C3752" s="13" t="s">
        <v>718</v>
      </c>
      <c r="D3752" s="13" t="n">
        <v>2</v>
      </c>
      <c r="E3752" s="13" t="n">
        <v>174</v>
      </c>
      <c r="F3752" s="13" t="s">
        <v>734</v>
      </c>
      <c r="G3752" s="13" t="s">
        <v>28</v>
      </c>
      <c r="H3752" s="13" t="s">
        <v>29</v>
      </c>
      <c r="I3752" s="13" t="n">
        <v>1</v>
      </c>
      <c r="J3752" s="13" t="n">
        <v>17142</v>
      </c>
      <c r="K3752" s="14" t="n">
        <v>0.59375</v>
      </c>
      <c r="L3752" s="15" t="n">
        <v>0.651388888888889</v>
      </c>
      <c r="M3752" s="16" t="n">
        <f aca="false">VLOOKUP(E3752,'Esp. percorsi al 18-10-22'!C:J,8,FALSE())</f>
        <v>37.5268040594434</v>
      </c>
      <c r="N3752" s="13" t="n">
        <v>1.17</v>
      </c>
      <c r="P3752" s="13" t="n">
        <v>10</v>
      </c>
      <c r="Q3752" s="17" t="n">
        <f aca="false">+M3752*P3752</f>
        <v>375.268040594434</v>
      </c>
      <c r="R3752" s="17" t="n">
        <f aca="false">+N3752*P3752</f>
        <v>11.7</v>
      </c>
      <c r="S3752" s="17"/>
      <c r="T3752" s="18" t="n">
        <f aca="false">+L3752-K3752</f>
        <v>0.0576388888888889</v>
      </c>
      <c r="U3752" s="18" t="n">
        <f aca="false">+T3752*P3752</f>
        <v>0.576388888888889</v>
      </c>
      <c r="V3752" s="18" t="s">
        <v>644</v>
      </c>
    </row>
    <row r="3753" s="13" customFormat="true" ht="12" hidden="false" customHeight="false" outlineLevel="0" collapsed="false">
      <c r="A3753" s="12" t="n">
        <v>16662</v>
      </c>
      <c r="B3753" s="13" t="n">
        <v>40</v>
      </c>
      <c r="C3753" s="13" t="s">
        <v>718</v>
      </c>
      <c r="D3753" s="13" t="n">
        <v>2</v>
      </c>
      <c r="E3753" s="13" t="n">
        <v>174</v>
      </c>
      <c r="F3753" s="13" t="s">
        <v>734</v>
      </c>
      <c r="G3753" s="13" t="s">
        <v>28</v>
      </c>
      <c r="H3753" s="13" t="s">
        <v>25</v>
      </c>
      <c r="I3753" s="13" t="n">
        <v>1</v>
      </c>
      <c r="J3753" s="13" t="n">
        <v>16662</v>
      </c>
      <c r="K3753" s="14" t="n">
        <v>0.59375</v>
      </c>
      <c r="L3753" s="15" t="n">
        <v>0.651388888888889</v>
      </c>
      <c r="M3753" s="16" t="n">
        <f aca="false">VLOOKUP(E3753,'Esp. percorsi al 18-10-22'!C:J,8,FALSE())</f>
        <v>37.5268040594434</v>
      </c>
      <c r="N3753" s="13" t="n">
        <v>1.17</v>
      </c>
      <c r="P3753" s="13" t="n">
        <v>52</v>
      </c>
      <c r="Q3753" s="17" t="n">
        <f aca="false">+M3753*P3753</f>
        <v>1951.39381109106</v>
      </c>
      <c r="R3753" s="17" t="n">
        <f aca="false">+N3753*P3753</f>
        <v>60.84</v>
      </c>
      <c r="S3753" s="17"/>
      <c r="T3753" s="18" t="n">
        <f aca="false">+L3753-K3753</f>
        <v>0.0576388888888889</v>
      </c>
      <c r="U3753" s="18" t="n">
        <f aca="false">+T3753*P3753</f>
        <v>2.99722222222222</v>
      </c>
      <c r="V3753" s="18" t="s">
        <v>644</v>
      </c>
    </row>
    <row r="3754" s="13" customFormat="true" ht="12" hidden="false" customHeight="false" outlineLevel="0" collapsed="false">
      <c r="A3754" s="12" t="n">
        <v>18389</v>
      </c>
      <c r="B3754" s="13" t="n">
        <v>40</v>
      </c>
      <c r="C3754" s="13" t="s">
        <v>718</v>
      </c>
      <c r="D3754" s="13" t="n">
        <v>2</v>
      </c>
      <c r="E3754" s="13" t="n">
        <v>174</v>
      </c>
      <c r="F3754" s="13" t="s">
        <v>734</v>
      </c>
      <c r="G3754" s="13" t="s">
        <v>28</v>
      </c>
      <c r="H3754" s="13" t="s">
        <v>29</v>
      </c>
      <c r="I3754" s="13" t="n">
        <v>1</v>
      </c>
      <c r="J3754" s="13" t="n">
        <v>17120</v>
      </c>
      <c r="K3754" s="14" t="n">
        <v>0.614583333333333</v>
      </c>
      <c r="L3754" s="15" t="n">
        <v>0.672222222222222</v>
      </c>
      <c r="M3754" s="16" t="n">
        <f aca="false">VLOOKUP(E3754,'Esp. percorsi al 18-10-22'!C:J,8,FALSE())</f>
        <v>37.5268040594434</v>
      </c>
      <c r="N3754" s="13" t="n">
        <v>1.17</v>
      </c>
      <c r="P3754" s="13" t="n">
        <v>10</v>
      </c>
      <c r="Q3754" s="17" t="n">
        <f aca="false">+M3754*P3754</f>
        <v>375.268040594434</v>
      </c>
      <c r="R3754" s="17" t="n">
        <f aca="false">+N3754*P3754</f>
        <v>11.7</v>
      </c>
      <c r="S3754" s="17"/>
      <c r="T3754" s="18" t="n">
        <f aca="false">+L3754-K3754</f>
        <v>0.0576388888888889</v>
      </c>
      <c r="U3754" s="18" t="n">
        <f aca="false">+T3754*P3754</f>
        <v>0.576388888888889</v>
      </c>
      <c r="V3754" s="18" t="s">
        <v>644</v>
      </c>
    </row>
    <row r="3755" s="13" customFormat="true" ht="12" hidden="false" customHeight="false" outlineLevel="0" collapsed="false">
      <c r="A3755" s="12" t="n">
        <v>11460</v>
      </c>
      <c r="B3755" s="13" t="n">
        <v>40</v>
      </c>
      <c r="C3755" s="13" t="s">
        <v>718</v>
      </c>
      <c r="D3755" s="13" t="n">
        <v>2</v>
      </c>
      <c r="E3755" s="13" t="n">
        <v>174</v>
      </c>
      <c r="F3755" s="13" t="s">
        <v>734</v>
      </c>
      <c r="G3755" s="13" t="s">
        <v>26</v>
      </c>
      <c r="H3755" s="13" t="s">
        <v>25</v>
      </c>
      <c r="I3755" s="13" t="n">
        <v>1</v>
      </c>
      <c r="J3755" s="13" t="n">
        <v>5657</v>
      </c>
      <c r="K3755" s="14" t="n">
        <v>0.621527777777778</v>
      </c>
      <c r="L3755" s="15" t="n">
        <v>0.679166666666667</v>
      </c>
      <c r="M3755" s="16" t="n">
        <f aca="false">VLOOKUP(E3755,'Esp. percorsi al 18-10-22'!C:J,8,FALSE())</f>
        <v>37.5268040594434</v>
      </c>
      <c r="N3755" s="13" t="n">
        <v>1.17</v>
      </c>
      <c r="P3755" s="13" t="n">
        <v>251</v>
      </c>
      <c r="Q3755" s="17" t="n">
        <f aca="false">+M3755*P3755</f>
        <v>9419.22781892029</v>
      </c>
      <c r="R3755" s="17" t="n">
        <f aca="false">+N3755*P3755</f>
        <v>293.67</v>
      </c>
      <c r="S3755" s="17"/>
      <c r="T3755" s="18" t="n">
        <f aca="false">+L3755-K3755</f>
        <v>0.0576388888888889</v>
      </c>
      <c r="U3755" s="18" t="n">
        <f aca="false">+T3755*P3755</f>
        <v>14.4673611111111</v>
      </c>
      <c r="V3755" s="18" t="s">
        <v>644</v>
      </c>
    </row>
    <row r="3756" s="13" customFormat="true" ht="12" hidden="false" customHeight="false" outlineLevel="0" collapsed="false">
      <c r="A3756" s="12" t="n">
        <v>16664</v>
      </c>
      <c r="B3756" s="13" t="n">
        <v>40</v>
      </c>
      <c r="C3756" s="13" t="s">
        <v>718</v>
      </c>
      <c r="D3756" s="13" t="n">
        <v>2</v>
      </c>
      <c r="E3756" s="13" t="n">
        <v>174</v>
      </c>
      <c r="F3756" s="13" t="s">
        <v>734</v>
      </c>
      <c r="G3756" s="13" t="s">
        <v>28</v>
      </c>
      <c r="H3756" s="13" t="s">
        <v>25</v>
      </c>
      <c r="I3756" s="13" t="n">
        <v>1</v>
      </c>
      <c r="J3756" s="13" t="n">
        <v>16664</v>
      </c>
      <c r="K3756" s="14" t="n">
        <v>0.635416666666667</v>
      </c>
      <c r="L3756" s="15" t="n">
        <v>0.693055555555556</v>
      </c>
      <c r="M3756" s="16" t="n">
        <f aca="false">VLOOKUP(E3756,'Esp. percorsi al 18-10-22'!C:J,8,FALSE())</f>
        <v>37.5268040594434</v>
      </c>
      <c r="N3756" s="13" t="n">
        <v>1.17</v>
      </c>
      <c r="P3756" s="13" t="n">
        <v>52</v>
      </c>
      <c r="Q3756" s="17" t="n">
        <f aca="false">+M3756*P3756</f>
        <v>1951.39381109106</v>
      </c>
      <c r="R3756" s="17" t="n">
        <f aca="false">+N3756*P3756</f>
        <v>60.84</v>
      </c>
      <c r="S3756" s="17"/>
      <c r="T3756" s="18" t="n">
        <f aca="false">+L3756-K3756</f>
        <v>0.0576388888888889</v>
      </c>
      <c r="U3756" s="18" t="n">
        <f aca="false">+T3756*P3756</f>
        <v>2.99722222222222</v>
      </c>
      <c r="V3756" s="18" t="s">
        <v>644</v>
      </c>
    </row>
    <row r="3757" s="13" customFormat="true" ht="12" hidden="false" customHeight="false" outlineLevel="0" collapsed="false">
      <c r="A3757" s="12" t="n">
        <v>17218</v>
      </c>
      <c r="B3757" s="13" t="n">
        <v>40</v>
      </c>
      <c r="C3757" s="13" t="s">
        <v>718</v>
      </c>
      <c r="D3757" s="13" t="n">
        <v>2</v>
      </c>
      <c r="E3757" s="13" t="n">
        <v>174</v>
      </c>
      <c r="F3757" s="13" t="s">
        <v>734</v>
      </c>
      <c r="G3757" s="13" t="s">
        <v>28</v>
      </c>
      <c r="H3757" s="13" t="s">
        <v>29</v>
      </c>
      <c r="I3757" s="13" t="n">
        <v>1</v>
      </c>
      <c r="J3757" s="13" t="n">
        <v>17218</v>
      </c>
      <c r="K3757" s="14" t="n">
        <v>0.65625</v>
      </c>
      <c r="L3757" s="15" t="n">
        <v>0.713888888888889</v>
      </c>
      <c r="M3757" s="16" t="n">
        <f aca="false">VLOOKUP(E3757,'Esp. percorsi al 18-10-22'!C:J,8,FALSE())</f>
        <v>37.5268040594434</v>
      </c>
      <c r="N3757" s="13" t="n">
        <v>1.17</v>
      </c>
      <c r="P3757" s="13" t="n">
        <v>10</v>
      </c>
      <c r="Q3757" s="17" t="n">
        <f aca="false">+M3757*P3757</f>
        <v>375.268040594434</v>
      </c>
      <c r="R3757" s="17" t="n">
        <f aca="false">+N3757*P3757</f>
        <v>11.7</v>
      </c>
      <c r="S3757" s="17"/>
      <c r="T3757" s="18" t="n">
        <f aca="false">+L3757-K3757</f>
        <v>0.0576388888888889</v>
      </c>
      <c r="U3757" s="18" t="n">
        <f aca="false">+T3757*P3757</f>
        <v>0.576388888888889</v>
      </c>
      <c r="V3757" s="18" t="s">
        <v>644</v>
      </c>
    </row>
    <row r="3758" s="13" customFormat="true" ht="12" hidden="false" customHeight="false" outlineLevel="0" collapsed="false">
      <c r="A3758" s="12" t="n">
        <v>17138</v>
      </c>
      <c r="B3758" s="13" t="n">
        <v>40</v>
      </c>
      <c r="C3758" s="13" t="s">
        <v>718</v>
      </c>
      <c r="D3758" s="13" t="n">
        <v>2</v>
      </c>
      <c r="E3758" s="13" t="n">
        <v>174</v>
      </c>
      <c r="F3758" s="13" t="s">
        <v>734</v>
      </c>
      <c r="G3758" s="13" t="s">
        <v>28</v>
      </c>
      <c r="H3758" s="13" t="s">
        <v>29</v>
      </c>
      <c r="I3758" s="13" t="n">
        <v>1</v>
      </c>
      <c r="J3758" s="13" t="n">
        <v>17138</v>
      </c>
      <c r="K3758" s="14" t="n">
        <v>0.677083333333333</v>
      </c>
      <c r="L3758" s="15" t="n">
        <v>0.734722222222222</v>
      </c>
      <c r="M3758" s="16" t="n">
        <f aca="false">VLOOKUP(E3758,'Esp. percorsi al 18-10-22'!C:J,8,FALSE())</f>
        <v>37.5268040594434</v>
      </c>
      <c r="N3758" s="13" t="n">
        <v>1.17</v>
      </c>
      <c r="P3758" s="13" t="n">
        <v>10</v>
      </c>
      <c r="Q3758" s="17" t="n">
        <f aca="false">+M3758*P3758</f>
        <v>375.268040594434</v>
      </c>
      <c r="R3758" s="17" t="n">
        <f aca="false">+N3758*P3758</f>
        <v>11.7</v>
      </c>
      <c r="S3758" s="17"/>
      <c r="T3758" s="18" t="n">
        <f aca="false">+L3758-K3758</f>
        <v>0.0576388888888889</v>
      </c>
      <c r="U3758" s="18" t="n">
        <f aca="false">+T3758*P3758</f>
        <v>0.576388888888889</v>
      </c>
      <c r="V3758" s="18" t="s">
        <v>644</v>
      </c>
    </row>
    <row r="3759" s="13" customFormat="true" ht="12" hidden="false" customHeight="false" outlineLevel="0" collapsed="false">
      <c r="A3759" s="12" t="n">
        <v>16667</v>
      </c>
      <c r="B3759" s="13" t="n">
        <v>40</v>
      </c>
      <c r="C3759" s="13" t="s">
        <v>718</v>
      </c>
      <c r="D3759" s="13" t="n">
        <v>2</v>
      </c>
      <c r="E3759" s="13" t="n">
        <v>174</v>
      </c>
      <c r="F3759" s="13" t="s">
        <v>734</v>
      </c>
      <c r="G3759" s="13" t="s">
        <v>28</v>
      </c>
      <c r="H3759" s="13" t="s">
        <v>25</v>
      </c>
      <c r="I3759" s="13" t="n">
        <v>1</v>
      </c>
      <c r="J3759" s="13" t="n">
        <v>16667</v>
      </c>
      <c r="K3759" s="14" t="n">
        <v>0.677083333333333</v>
      </c>
      <c r="L3759" s="15" t="n">
        <v>0.734722222222222</v>
      </c>
      <c r="M3759" s="16" t="n">
        <f aca="false">VLOOKUP(E3759,'Esp. percorsi al 18-10-22'!C:J,8,FALSE())</f>
        <v>37.5268040594434</v>
      </c>
      <c r="N3759" s="13" t="n">
        <v>1.17</v>
      </c>
      <c r="P3759" s="13" t="n">
        <v>52</v>
      </c>
      <c r="Q3759" s="17" t="n">
        <f aca="false">+M3759*P3759</f>
        <v>1951.39381109106</v>
      </c>
      <c r="R3759" s="17" t="n">
        <f aca="false">+N3759*P3759</f>
        <v>60.84</v>
      </c>
      <c r="S3759" s="17"/>
      <c r="T3759" s="18" t="n">
        <f aca="false">+L3759-K3759</f>
        <v>0.0576388888888889</v>
      </c>
      <c r="U3759" s="18" t="n">
        <f aca="false">+T3759*P3759</f>
        <v>2.99722222222222</v>
      </c>
      <c r="V3759" s="18" t="s">
        <v>644</v>
      </c>
    </row>
    <row r="3760" s="13" customFormat="true" ht="12" hidden="false" customHeight="false" outlineLevel="0" collapsed="false">
      <c r="A3760" s="12" t="n">
        <v>11461</v>
      </c>
      <c r="B3760" s="13" t="n">
        <v>40</v>
      </c>
      <c r="C3760" s="13" t="s">
        <v>718</v>
      </c>
      <c r="D3760" s="13" t="n">
        <v>2</v>
      </c>
      <c r="E3760" s="13" t="n">
        <v>174</v>
      </c>
      <c r="F3760" s="13" t="s">
        <v>734</v>
      </c>
      <c r="G3760" s="13" t="s">
        <v>26</v>
      </c>
      <c r="H3760" s="13" t="s">
        <v>25</v>
      </c>
      <c r="I3760" s="13" t="n">
        <v>1</v>
      </c>
      <c r="J3760" s="13" t="n">
        <v>5660</v>
      </c>
      <c r="K3760" s="14" t="n">
        <v>0.684027777777778</v>
      </c>
      <c r="L3760" s="15" t="n">
        <v>0.741666666666667</v>
      </c>
      <c r="M3760" s="16" t="n">
        <f aca="false">VLOOKUP(E3760,'Esp. percorsi al 18-10-22'!C:J,8,FALSE())</f>
        <v>37.5268040594434</v>
      </c>
      <c r="N3760" s="13" t="n">
        <v>1.17</v>
      </c>
      <c r="P3760" s="13" t="n">
        <v>251</v>
      </c>
      <c r="Q3760" s="17" t="n">
        <f aca="false">+M3760*P3760</f>
        <v>9419.22781892029</v>
      </c>
      <c r="R3760" s="17" t="n">
        <f aca="false">+N3760*P3760</f>
        <v>293.67</v>
      </c>
      <c r="S3760" s="17"/>
      <c r="T3760" s="18" t="n">
        <f aca="false">+L3760-K3760</f>
        <v>0.0576388888888889</v>
      </c>
      <c r="U3760" s="18" t="n">
        <f aca="false">+T3760*P3760</f>
        <v>14.4673611111111</v>
      </c>
      <c r="V3760" s="18" t="s">
        <v>644</v>
      </c>
    </row>
    <row r="3761" s="13" customFormat="true" ht="12" hidden="false" customHeight="false" outlineLevel="0" collapsed="false">
      <c r="A3761" s="12" t="n">
        <v>11462</v>
      </c>
      <c r="B3761" s="13" t="n">
        <v>40</v>
      </c>
      <c r="C3761" s="13" t="s">
        <v>718</v>
      </c>
      <c r="D3761" s="13" t="n">
        <v>2</v>
      </c>
      <c r="E3761" s="13" t="n">
        <v>174</v>
      </c>
      <c r="F3761" s="13" t="s">
        <v>734</v>
      </c>
      <c r="G3761" s="13" t="s">
        <v>26</v>
      </c>
      <c r="H3761" s="13" t="s">
        <v>25</v>
      </c>
      <c r="I3761" s="13" t="n">
        <v>1</v>
      </c>
      <c r="J3761" s="13" t="n">
        <v>5242</v>
      </c>
      <c r="K3761" s="14" t="n">
        <v>0.704861111111111</v>
      </c>
      <c r="L3761" s="15" t="n">
        <v>0.7625</v>
      </c>
      <c r="M3761" s="16" t="n">
        <f aca="false">VLOOKUP(E3761,'Esp. percorsi al 18-10-22'!C:J,8,FALSE())</f>
        <v>37.5268040594434</v>
      </c>
      <c r="N3761" s="13" t="n">
        <v>1.17</v>
      </c>
      <c r="P3761" s="13" t="n">
        <v>251</v>
      </c>
      <c r="Q3761" s="17" t="n">
        <f aca="false">+M3761*P3761</f>
        <v>9419.22781892029</v>
      </c>
      <c r="R3761" s="17" t="n">
        <f aca="false">+N3761*P3761</f>
        <v>293.67</v>
      </c>
      <c r="S3761" s="17"/>
      <c r="T3761" s="18" t="n">
        <f aca="false">+L3761-K3761</f>
        <v>0.0576388888888889</v>
      </c>
      <c r="U3761" s="18" t="n">
        <f aca="false">+T3761*P3761</f>
        <v>14.4673611111111</v>
      </c>
      <c r="V3761" s="18" t="s">
        <v>644</v>
      </c>
    </row>
    <row r="3762" s="13" customFormat="true" ht="12" hidden="false" customHeight="false" outlineLevel="0" collapsed="false">
      <c r="A3762" s="12" t="n">
        <v>11463</v>
      </c>
      <c r="B3762" s="13" t="n">
        <v>40</v>
      </c>
      <c r="C3762" s="13" t="s">
        <v>718</v>
      </c>
      <c r="D3762" s="13" t="n">
        <v>2</v>
      </c>
      <c r="E3762" s="13" t="n">
        <v>174</v>
      </c>
      <c r="F3762" s="13" t="s">
        <v>734</v>
      </c>
      <c r="G3762" s="13" t="s">
        <v>26</v>
      </c>
      <c r="H3762" s="13" t="s">
        <v>25</v>
      </c>
      <c r="I3762" s="13" t="n">
        <v>1</v>
      </c>
      <c r="J3762" s="13" t="n">
        <v>5661</v>
      </c>
      <c r="K3762" s="14" t="n">
        <v>0.725694444444444</v>
      </c>
      <c r="L3762" s="15" t="n">
        <v>0.783333333333333</v>
      </c>
      <c r="M3762" s="16" t="n">
        <f aca="false">VLOOKUP(E3762,'Esp. percorsi al 18-10-22'!C:J,8,FALSE())</f>
        <v>37.5268040594434</v>
      </c>
      <c r="N3762" s="13" t="n">
        <v>1.17</v>
      </c>
      <c r="P3762" s="13" t="n">
        <v>251</v>
      </c>
      <c r="Q3762" s="17" t="n">
        <f aca="false">+M3762*P3762</f>
        <v>9419.22781892029</v>
      </c>
      <c r="R3762" s="17" t="n">
        <f aca="false">+N3762*P3762</f>
        <v>293.67</v>
      </c>
      <c r="S3762" s="17"/>
      <c r="T3762" s="18" t="n">
        <f aca="false">+L3762-K3762</f>
        <v>0.0576388888888889</v>
      </c>
      <c r="U3762" s="18" t="n">
        <f aca="false">+T3762*P3762</f>
        <v>14.4673611111111</v>
      </c>
      <c r="V3762" s="18" t="s">
        <v>644</v>
      </c>
    </row>
    <row r="3763" s="13" customFormat="true" ht="12" hidden="false" customHeight="false" outlineLevel="0" collapsed="false">
      <c r="A3763" s="12" t="n">
        <v>11464</v>
      </c>
      <c r="B3763" s="13" t="n">
        <v>40</v>
      </c>
      <c r="C3763" s="13" t="s">
        <v>718</v>
      </c>
      <c r="D3763" s="13" t="n">
        <v>2</v>
      </c>
      <c r="E3763" s="13" t="n">
        <v>174</v>
      </c>
      <c r="F3763" s="13" t="s">
        <v>734</v>
      </c>
      <c r="G3763" s="13" t="s">
        <v>26</v>
      </c>
      <c r="H3763" s="13" t="s">
        <v>25</v>
      </c>
      <c r="I3763" s="13" t="n">
        <v>1</v>
      </c>
      <c r="J3763" s="13" t="n">
        <v>5662</v>
      </c>
      <c r="K3763" s="14" t="n">
        <v>0.767361111111111</v>
      </c>
      <c r="L3763" s="15" t="n">
        <v>0.825</v>
      </c>
      <c r="M3763" s="16" t="n">
        <f aca="false">VLOOKUP(E3763,'Esp. percorsi al 18-10-22'!C:J,8,FALSE())</f>
        <v>37.5268040594434</v>
      </c>
      <c r="N3763" s="13" t="n">
        <v>1.17</v>
      </c>
      <c r="P3763" s="13" t="n">
        <v>251</v>
      </c>
      <c r="Q3763" s="17" t="n">
        <f aca="false">+M3763*P3763</f>
        <v>9419.22781892029</v>
      </c>
      <c r="R3763" s="17" t="n">
        <f aca="false">+N3763*P3763</f>
        <v>293.67</v>
      </c>
      <c r="S3763" s="17"/>
      <c r="T3763" s="18" t="n">
        <f aca="false">+L3763-K3763</f>
        <v>0.0576388888888889</v>
      </c>
      <c r="U3763" s="18" t="n">
        <f aca="false">+T3763*P3763</f>
        <v>14.4673611111111</v>
      </c>
      <c r="V3763" s="18" t="s">
        <v>644</v>
      </c>
    </row>
    <row r="3764" s="13" customFormat="true" ht="12" hidden="false" customHeight="false" outlineLevel="0" collapsed="false">
      <c r="A3764" s="12" t="n">
        <v>16673</v>
      </c>
      <c r="B3764" s="13" t="n">
        <v>40</v>
      </c>
      <c r="C3764" s="13" t="s">
        <v>718</v>
      </c>
      <c r="D3764" s="13" t="n">
        <v>2</v>
      </c>
      <c r="E3764" s="13" t="n">
        <v>174</v>
      </c>
      <c r="F3764" s="13" t="s">
        <v>734</v>
      </c>
      <c r="G3764" s="13" t="s">
        <v>28</v>
      </c>
      <c r="H3764" s="13" t="s">
        <v>25</v>
      </c>
      <c r="I3764" s="13" t="n">
        <v>1</v>
      </c>
      <c r="J3764" s="13" t="n">
        <v>16673</v>
      </c>
      <c r="K3764" s="14" t="n">
        <v>0.795138888888889</v>
      </c>
      <c r="L3764" s="15" t="n">
        <v>0.852777777777778</v>
      </c>
      <c r="M3764" s="16" t="n">
        <f aca="false">VLOOKUP(E3764,'Esp. percorsi al 18-10-22'!C:J,8,FALSE())</f>
        <v>37.5268040594434</v>
      </c>
      <c r="N3764" s="13" t="n">
        <v>1.17</v>
      </c>
      <c r="P3764" s="13" t="n">
        <v>52</v>
      </c>
      <c r="Q3764" s="17" t="n">
        <f aca="false">+M3764*P3764</f>
        <v>1951.39381109106</v>
      </c>
      <c r="R3764" s="17" t="n">
        <f aca="false">+N3764*P3764</f>
        <v>60.84</v>
      </c>
      <c r="S3764" s="17"/>
      <c r="T3764" s="18" t="n">
        <f aca="false">+L3764-K3764</f>
        <v>0.0576388888888889</v>
      </c>
      <c r="U3764" s="18" t="n">
        <f aca="false">+T3764*P3764</f>
        <v>2.99722222222222</v>
      </c>
      <c r="V3764" s="18" t="s">
        <v>644</v>
      </c>
    </row>
    <row r="3765" s="13" customFormat="true" ht="12" hidden="false" customHeight="false" outlineLevel="0" collapsed="false">
      <c r="A3765" s="12" t="n">
        <v>11486</v>
      </c>
      <c r="B3765" s="13" t="n">
        <v>40</v>
      </c>
      <c r="C3765" s="13" t="s">
        <v>718</v>
      </c>
      <c r="D3765" s="13" t="n">
        <v>2</v>
      </c>
      <c r="E3765" s="13" t="n">
        <v>174</v>
      </c>
      <c r="F3765" s="13" t="s">
        <v>734</v>
      </c>
      <c r="G3765" s="13" t="s">
        <v>26</v>
      </c>
      <c r="H3765" s="13" t="s">
        <v>29</v>
      </c>
      <c r="I3765" s="13" t="n">
        <v>1</v>
      </c>
      <c r="J3765" s="13" t="n">
        <v>2912</v>
      </c>
      <c r="K3765" s="14" t="n">
        <v>0.809027777777778</v>
      </c>
      <c r="L3765" s="15" t="n">
        <v>0.866666666666667</v>
      </c>
      <c r="M3765" s="16" t="n">
        <f aca="false">VLOOKUP(E3765,'Esp. percorsi al 18-10-22'!C:J,8,FALSE())</f>
        <v>37.5268040594434</v>
      </c>
      <c r="N3765" s="13" t="n">
        <v>1.17</v>
      </c>
      <c r="P3765" s="13" t="n">
        <v>47</v>
      </c>
      <c r="Q3765" s="17" t="n">
        <f aca="false">+M3765*P3765</f>
        <v>1763.75979079384</v>
      </c>
      <c r="R3765" s="17" t="n">
        <f aca="false">+N3765*P3765</f>
        <v>54.99</v>
      </c>
      <c r="S3765" s="17"/>
      <c r="T3765" s="18" t="n">
        <f aca="false">+L3765-K3765</f>
        <v>0.0576388888888889</v>
      </c>
      <c r="U3765" s="18" t="n">
        <f aca="false">+T3765*P3765</f>
        <v>2.70902777777778</v>
      </c>
      <c r="V3765" s="18" t="s">
        <v>644</v>
      </c>
    </row>
    <row r="3766" s="13" customFormat="true" ht="12" hidden="false" customHeight="false" outlineLevel="0" collapsed="false">
      <c r="A3766" s="12" t="n">
        <v>11465</v>
      </c>
      <c r="B3766" s="13" t="n">
        <v>40</v>
      </c>
      <c r="C3766" s="13" t="s">
        <v>718</v>
      </c>
      <c r="D3766" s="13" t="n">
        <v>2</v>
      </c>
      <c r="E3766" s="13" t="n">
        <v>174</v>
      </c>
      <c r="F3766" s="13" t="s">
        <v>734</v>
      </c>
      <c r="G3766" s="13" t="s">
        <v>26</v>
      </c>
      <c r="H3766" s="13" t="s">
        <v>25</v>
      </c>
      <c r="I3766" s="13" t="n">
        <v>1</v>
      </c>
      <c r="J3766" s="13" t="n">
        <v>2662</v>
      </c>
      <c r="K3766" s="14" t="n">
        <v>0.809027777777778</v>
      </c>
      <c r="L3766" s="15" t="n">
        <v>0.866666666666667</v>
      </c>
      <c r="M3766" s="16" t="n">
        <f aca="false">VLOOKUP(E3766,'Esp. percorsi al 18-10-22'!C:J,8,FALSE())</f>
        <v>37.5268040594434</v>
      </c>
      <c r="N3766" s="13" t="n">
        <v>1.17</v>
      </c>
      <c r="P3766" s="13" t="n">
        <v>251</v>
      </c>
      <c r="Q3766" s="17" t="n">
        <f aca="false">+M3766*P3766</f>
        <v>9419.22781892029</v>
      </c>
      <c r="R3766" s="17" t="n">
        <f aca="false">+N3766*P3766</f>
        <v>293.67</v>
      </c>
      <c r="S3766" s="17"/>
      <c r="T3766" s="18" t="n">
        <f aca="false">+L3766-K3766</f>
        <v>0.0576388888888889</v>
      </c>
      <c r="U3766" s="18" t="n">
        <f aca="false">+T3766*P3766</f>
        <v>14.4673611111111</v>
      </c>
      <c r="V3766" s="18" t="s">
        <v>644</v>
      </c>
    </row>
    <row r="3767" s="13" customFormat="true" ht="12" hidden="false" customHeight="false" outlineLevel="0" collapsed="false">
      <c r="A3767" s="12" t="n">
        <v>18393</v>
      </c>
      <c r="B3767" s="13" t="n">
        <v>40</v>
      </c>
      <c r="C3767" s="13" t="s">
        <v>718</v>
      </c>
      <c r="D3767" s="13" t="n">
        <v>2</v>
      </c>
      <c r="E3767" s="13" t="n">
        <v>174</v>
      </c>
      <c r="F3767" s="13" t="s">
        <v>734</v>
      </c>
      <c r="G3767" s="13" t="s">
        <v>28</v>
      </c>
      <c r="H3767" s="13" t="s">
        <v>29</v>
      </c>
      <c r="I3767" s="13" t="n">
        <v>1</v>
      </c>
      <c r="J3767" s="13" t="n">
        <v>5345</v>
      </c>
      <c r="K3767" s="14" t="n">
        <v>0.822916666666667</v>
      </c>
      <c r="L3767" s="15" t="n">
        <v>0.880555555555556</v>
      </c>
      <c r="M3767" s="16" t="n">
        <f aca="false">VLOOKUP(E3767,'Esp. percorsi al 18-10-22'!C:J,8,FALSE())</f>
        <v>37.5268040594434</v>
      </c>
      <c r="N3767" s="13" t="n">
        <v>1.17</v>
      </c>
      <c r="P3767" s="13" t="n">
        <v>10</v>
      </c>
      <c r="Q3767" s="17" t="n">
        <f aca="false">+M3767*P3767</f>
        <v>375.268040594434</v>
      </c>
      <c r="R3767" s="17" t="n">
        <f aca="false">+N3767*P3767</f>
        <v>11.7</v>
      </c>
      <c r="S3767" s="17"/>
      <c r="T3767" s="18" t="n">
        <f aca="false">+L3767-K3767</f>
        <v>0.0576388888888889</v>
      </c>
      <c r="U3767" s="18" t="n">
        <f aca="false">+T3767*P3767</f>
        <v>0.576388888888889</v>
      </c>
      <c r="V3767" s="18" t="s">
        <v>644</v>
      </c>
    </row>
    <row r="3768" s="13" customFormat="true" ht="12" hidden="false" customHeight="false" outlineLevel="0" collapsed="false">
      <c r="A3768" s="12" t="n">
        <v>11487</v>
      </c>
      <c r="B3768" s="13" t="n">
        <v>40</v>
      </c>
      <c r="C3768" s="13" t="s">
        <v>718</v>
      </c>
      <c r="D3768" s="13" t="n">
        <v>2</v>
      </c>
      <c r="E3768" s="13" t="n">
        <v>174</v>
      </c>
      <c r="F3768" s="13" t="s">
        <v>734</v>
      </c>
      <c r="G3768" s="13" t="s">
        <v>26</v>
      </c>
      <c r="H3768" s="13" t="s">
        <v>29</v>
      </c>
      <c r="I3768" s="13" t="n">
        <v>1</v>
      </c>
      <c r="J3768" s="13" t="n">
        <v>2901</v>
      </c>
      <c r="K3768" s="14" t="n">
        <v>0.829861111111111</v>
      </c>
      <c r="L3768" s="15" t="n">
        <v>0.8875</v>
      </c>
      <c r="M3768" s="16" t="n">
        <f aca="false">VLOOKUP(E3768,'Esp. percorsi al 18-10-22'!C:J,8,FALSE())</f>
        <v>37.5268040594434</v>
      </c>
      <c r="N3768" s="13" t="n">
        <v>1.17</v>
      </c>
      <c r="P3768" s="13" t="n">
        <v>47</v>
      </c>
      <c r="Q3768" s="17" t="n">
        <f aca="false">+M3768*P3768</f>
        <v>1763.75979079384</v>
      </c>
      <c r="R3768" s="17" t="n">
        <f aca="false">+N3768*P3768</f>
        <v>54.99</v>
      </c>
      <c r="S3768" s="17"/>
      <c r="T3768" s="18" t="n">
        <f aca="false">+L3768-K3768</f>
        <v>0.0576388888888889</v>
      </c>
      <c r="U3768" s="18" t="n">
        <f aca="false">+T3768*P3768</f>
        <v>2.70902777777778</v>
      </c>
      <c r="V3768" s="18" t="s">
        <v>644</v>
      </c>
    </row>
    <row r="3769" s="13" customFormat="true" ht="12" hidden="false" customHeight="false" outlineLevel="0" collapsed="false">
      <c r="A3769" s="12" t="n">
        <v>17222</v>
      </c>
      <c r="B3769" s="13" t="n">
        <v>40</v>
      </c>
      <c r="C3769" s="13" t="s">
        <v>718</v>
      </c>
      <c r="D3769" s="13" t="n">
        <v>2</v>
      </c>
      <c r="E3769" s="13" t="n">
        <v>174</v>
      </c>
      <c r="F3769" s="13" t="s">
        <v>734</v>
      </c>
      <c r="G3769" s="13" t="s">
        <v>28</v>
      </c>
      <c r="H3769" s="13" t="s">
        <v>29</v>
      </c>
      <c r="I3769" s="13" t="n">
        <v>1</v>
      </c>
      <c r="J3769" s="13" t="n">
        <v>17222</v>
      </c>
      <c r="K3769" s="14" t="n">
        <v>0.84375</v>
      </c>
      <c r="L3769" s="15" t="n">
        <v>0.901388888888889</v>
      </c>
      <c r="M3769" s="16" t="n">
        <f aca="false">VLOOKUP(E3769,'Esp. percorsi al 18-10-22'!C:J,8,FALSE())</f>
        <v>37.5268040594434</v>
      </c>
      <c r="N3769" s="13" t="n">
        <v>1.17</v>
      </c>
      <c r="P3769" s="13" t="n">
        <v>10</v>
      </c>
      <c r="Q3769" s="17" t="n">
        <f aca="false">+M3769*P3769</f>
        <v>375.268040594434</v>
      </c>
      <c r="R3769" s="17" t="n">
        <f aca="false">+N3769*P3769</f>
        <v>11.7</v>
      </c>
      <c r="S3769" s="17"/>
      <c r="T3769" s="18" t="n">
        <f aca="false">+L3769-K3769</f>
        <v>0.0576388888888889</v>
      </c>
      <c r="U3769" s="18" t="n">
        <f aca="false">+T3769*P3769</f>
        <v>0.576388888888889</v>
      </c>
      <c r="V3769" s="18" t="s">
        <v>644</v>
      </c>
    </row>
    <row r="3770" s="13" customFormat="true" ht="12" hidden="false" customHeight="false" outlineLevel="0" collapsed="false">
      <c r="A3770" s="12" t="n">
        <v>16676</v>
      </c>
      <c r="B3770" s="13" t="n">
        <v>40</v>
      </c>
      <c r="C3770" s="13" t="s">
        <v>718</v>
      </c>
      <c r="D3770" s="13" t="n">
        <v>2</v>
      </c>
      <c r="E3770" s="13" t="n">
        <v>174</v>
      </c>
      <c r="F3770" s="13" t="s">
        <v>734</v>
      </c>
      <c r="G3770" s="13" t="s">
        <v>28</v>
      </c>
      <c r="H3770" s="13" t="s">
        <v>25</v>
      </c>
      <c r="I3770" s="13" t="n">
        <v>1</v>
      </c>
      <c r="J3770" s="13" t="n">
        <v>16676</v>
      </c>
      <c r="K3770" s="14" t="n">
        <v>0.84375</v>
      </c>
      <c r="L3770" s="15" t="n">
        <v>0.901388888888889</v>
      </c>
      <c r="M3770" s="16" t="n">
        <f aca="false">VLOOKUP(E3770,'Esp. percorsi al 18-10-22'!C:J,8,FALSE())</f>
        <v>37.5268040594434</v>
      </c>
      <c r="N3770" s="13" t="n">
        <v>1.17</v>
      </c>
      <c r="P3770" s="13" t="n">
        <v>52</v>
      </c>
      <c r="Q3770" s="17" t="n">
        <f aca="false">+M3770*P3770</f>
        <v>1951.39381109106</v>
      </c>
      <c r="R3770" s="17" t="n">
        <f aca="false">+N3770*P3770</f>
        <v>60.84</v>
      </c>
      <c r="S3770" s="17"/>
      <c r="T3770" s="18" t="n">
        <f aca="false">+L3770-K3770</f>
        <v>0.0576388888888889</v>
      </c>
      <c r="U3770" s="18" t="n">
        <f aca="false">+T3770*P3770</f>
        <v>2.99722222222222</v>
      </c>
      <c r="V3770" s="18" t="s">
        <v>644</v>
      </c>
    </row>
    <row r="3771" s="13" customFormat="true" ht="12" hidden="false" customHeight="false" outlineLevel="0" collapsed="false">
      <c r="A3771" s="12" t="n">
        <v>11488</v>
      </c>
      <c r="B3771" s="13" t="n">
        <v>40</v>
      </c>
      <c r="C3771" s="13" t="s">
        <v>718</v>
      </c>
      <c r="D3771" s="13" t="n">
        <v>2</v>
      </c>
      <c r="E3771" s="13" t="n">
        <v>174</v>
      </c>
      <c r="F3771" s="13" t="s">
        <v>734</v>
      </c>
      <c r="G3771" s="13" t="s">
        <v>26</v>
      </c>
      <c r="H3771" s="13" t="s">
        <v>29</v>
      </c>
      <c r="I3771" s="13" t="n">
        <v>1</v>
      </c>
      <c r="J3771" s="13" t="n">
        <v>5731</v>
      </c>
      <c r="K3771" s="14" t="n">
        <v>0.850694444444444</v>
      </c>
      <c r="L3771" s="15" t="n">
        <v>0.908333333333333</v>
      </c>
      <c r="M3771" s="16" t="n">
        <f aca="false">VLOOKUP(E3771,'Esp. percorsi al 18-10-22'!C:J,8,FALSE())</f>
        <v>37.5268040594434</v>
      </c>
      <c r="N3771" s="13" t="n">
        <v>1.17</v>
      </c>
      <c r="P3771" s="13" t="n">
        <v>47</v>
      </c>
      <c r="Q3771" s="17" t="n">
        <f aca="false">+M3771*P3771</f>
        <v>1763.75979079384</v>
      </c>
      <c r="R3771" s="17" t="n">
        <f aca="false">+N3771*P3771</f>
        <v>54.99</v>
      </c>
      <c r="S3771" s="17"/>
      <c r="T3771" s="18" t="n">
        <f aca="false">+L3771-K3771</f>
        <v>0.0576388888888889</v>
      </c>
      <c r="U3771" s="18" t="n">
        <f aca="false">+T3771*P3771</f>
        <v>2.70902777777778</v>
      </c>
      <c r="V3771" s="18" t="s">
        <v>644</v>
      </c>
    </row>
    <row r="3772" s="13" customFormat="true" ht="12" hidden="false" customHeight="false" outlineLevel="0" collapsed="false">
      <c r="A3772" s="12" t="n">
        <v>16679</v>
      </c>
      <c r="B3772" s="13" t="n">
        <v>40</v>
      </c>
      <c r="C3772" s="13" t="s">
        <v>718</v>
      </c>
      <c r="D3772" s="13" t="n">
        <v>2</v>
      </c>
      <c r="E3772" s="13" t="n">
        <v>174</v>
      </c>
      <c r="F3772" s="13" t="s">
        <v>734</v>
      </c>
      <c r="G3772" s="13" t="s">
        <v>28</v>
      </c>
      <c r="H3772" s="13" t="s">
        <v>25</v>
      </c>
      <c r="I3772" s="13" t="n">
        <v>1</v>
      </c>
      <c r="J3772" s="13" t="n">
        <v>16679</v>
      </c>
      <c r="K3772" s="14" t="n">
        <v>0.90625</v>
      </c>
      <c r="L3772" s="15" t="n">
        <v>0.963888888888889</v>
      </c>
      <c r="M3772" s="16" t="n">
        <f aca="false">VLOOKUP(E3772,'Esp. percorsi al 18-10-22'!C:J,8,FALSE())</f>
        <v>37.5268040594434</v>
      </c>
      <c r="N3772" s="13" t="n">
        <v>1.17</v>
      </c>
      <c r="P3772" s="13" t="n">
        <v>52</v>
      </c>
      <c r="Q3772" s="17" t="n">
        <f aca="false">+M3772*P3772</f>
        <v>1951.39381109106</v>
      </c>
      <c r="R3772" s="17" t="n">
        <f aca="false">+N3772*P3772</f>
        <v>60.84</v>
      </c>
      <c r="S3772" s="17"/>
      <c r="T3772" s="18" t="n">
        <f aca="false">+L3772-K3772</f>
        <v>0.0576388888888889</v>
      </c>
      <c r="U3772" s="18" t="n">
        <f aca="false">+T3772*P3772</f>
        <v>2.99722222222222</v>
      </c>
      <c r="V3772" s="18" t="s">
        <v>644</v>
      </c>
    </row>
    <row r="3773" s="13" customFormat="true" ht="12" hidden="false" customHeight="false" outlineLevel="0" collapsed="false">
      <c r="A3773" s="12" t="n">
        <v>11484</v>
      </c>
      <c r="B3773" s="13" t="n">
        <v>40</v>
      </c>
      <c r="C3773" s="13" t="s">
        <v>718</v>
      </c>
      <c r="D3773" s="13" t="n">
        <v>2</v>
      </c>
      <c r="E3773" s="13" t="n">
        <v>176</v>
      </c>
      <c r="F3773" s="13" t="s">
        <v>735</v>
      </c>
      <c r="G3773" s="13" t="s">
        <v>26</v>
      </c>
      <c r="H3773" s="13" t="s">
        <v>29</v>
      </c>
      <c r="I3773" s="13" t="n">
        <v>1</v>
      </c>
      <c r="J3773" s="13" t="n">
        <v>5781</v>
      </c>
      <c r="K3773" s="14" t="n">
        <v>0.423611111111111</v>
      </c>
      <c r="L3773" s="15" t="n">
        <v>0.454861111111111</v>
      </c>
      <c r="M3773" s="16" t="n">
        <f aca="false">VLOOKUP(E3773,'Esp. percorsi al 18-10-22'!C:J,8,FALSE())</f>
        <v>19.3464479632662</v>
      </c>
      <c r="N3773" s="13" t="n">
        <v>1.17</v>
      </c>
      <c r="P3773" s="13" t="n">
        <v>47</v>
      </c>
      <c r="Q3773" s="17" t="n">
        <f aca="false">+M3773*P3773</f>
        <v>909.283054273512</v>
      </c>
      <c r="R3773" s="17" t="n">
        <f aca="false">+N3773*P3773</f>
        <v>54.99</v>
      </c>
      <c r="S3773" s="17"/>
      <c r="T3773" s="18" t="n">
        <f aca="false">+L3773-K3773</f>
        <v>0.03125</v>
      </c>
      <c r="U3773" s="18" t="n">
        <f aca="false">+T3773*P3773</f>
        <v>1.46875</v>
      </c>
      <c r="V3773" s="18" t="s">
        <v>644</v>
      </c>
    </row>
    <row r="3774" s="13" customFormat="true" ht="12" hidden="false" customHeight="false" outlineLevel="0" collapsed="false">
      <c r="A3774" s="12" t="n">
        <v>11467</v>
      </c>
      <c r="B3774" s="13" t="n">
        <v>40</v>
      </c>
      <c r="C3774" s="13" t="s">
        <v>718</v>
      </c>
      <c r="D3774" s="13" t="n">
        <v>2</v>
      </c>
      <c r="E3774" s="13" t="n">
        <v>176</v>
      </c>
      <c r="F3774" s="13" t="s">
        <v>735</v>
      </c>
      <c r="G3774" s="13" t="s">
        <v>26</v>
      </c>
      <c r="H3774" s="13" t="s">
        <v>25</v>
      </c>
      <c r="I3774" s="13" t="n">
        <v>1</v>
      </c>
      <c r="J3774" s="13" t="n">
        <v>5668</v>
      </c>
      <c r="K3774" s="14" t="n">
        <v>0.857638888888889</v>
      </c>
      <c r="L3774" s="15" t="n">
        <v>0.888888888888889</v>
      </c>
      <c r="M3774" s="16" t="n">
        <f aca="false">VLOOKUP(E3774,'Esp. percorsi al 18-10-22'!C:J,8,FALSE())</f>
        <v>19.3464479632662</v>
      </c>
      <c r="N3774" s="13" t="n">
        <v>1.17</v>
      </c>
      <c r="P3774" s="13" t="n">
        <v>251</v>
      </c>
      <c r="Q3774" s="17" t="n">
        <f aca="false">+M3774*P3774</f>
        <v>4855.95843877982</v>
      </c>
      <c r="R3774" s="17" t="n">
        <f aca="false">+N3774*P3774</f>
        <v>293.67</v>
      </c>
      <c r="S3774" s="17"/>
      <c r="T3774" s="18" t="n">
        <f aca="false">+L3774-K3774</f>
        <v>0.03125</v>
      </c>
      <c r="U3774" s="18" t="n">
        <f aca="false">+T3774*P3774</f>
        <v>7.84375</v>
      </c>
      <c r="V3774" s="18" t="s">
        <v>644</v>
      </c>
    </row>
    <row r="3775" s="13" customFormat="true" ht="12" hidden="false" customHeight="false" outlineLevel="0" collapsed="false">
      <c r="A3775" s="12" t="n">
        <v>11468</v>
      </c>
      <c r="B3775" s="13" t="n">
        <v>40</v>
      </c>
      <c r="C3775" s="13" t="s">
        <v>718</v>
      </c>
      <c r="D3775" s="13" t="n">
        <v>2</v>
      </c>
      <c r="E3775" s="13" t="n">
        <v>176</v>
      </c>
      <c r="F3775" s="13" t="s">
        <v>735</v>
      </c>
      <c r="G3775" s="13" t="s">
        <v>26</v>
      </c>
      <c r="H3775" s="13" t="s">
        <v>25</v>
      </c>
      <c r="I3775" s="13" t="n">
        <v>1</v>
      </c>
      <c r="J3775" s="13" t="n">
        <v>5669</v>
      </c>
      <c r="K3775" s="14" t="n">
        <v>0.902777777777778</v>
      </c>
      <c r="L3775" s="15" t="n">
        <v>0.934027777777778</v>
      </c>
      <c r="M3775" s="16" t="n">
        <f aca="false">VLOOKUP(E3775,'Esp. percorsi al 18-10-22'!C:J,8,FALSE())</f>
        <v>19.3464479632662</v>
      </c>
      <c r="N3775" s="13" t="n">
        <v>1.17</v>
      </c>
      <c r="P3775" s="13" t="n">
        <v>251</v>
      </c>
      <c r="Q3775" s="17" t="n">
        <f aca="false">+M3775*P3775</f>
        <v>4855.95843877982</v>
      </c>
      <c r="R3775" s="17" t="n">
        <f aca="false">+N3775*P3775</f>
        <v>293.67</v>
      </c>
      <c r="S3775" s="17"/>
      <c r="T3775" s="18" t="n">
        <f aca="false">+L3775-K3775</f>
        <v>0.03125</v>
      </c>
      <c r="U3775" s="18" t="n">
        <f aca="false">+T3775*P3775</f>
        <v>7.84375</v>
      </c>
      <c r="V3775" s="18" t="s">
        <v>644</v>
      </c>
    </row>
    <row r="3776" s="13" customFormat="true" ht="12" hidden="false" customHeight="false" outlineLevel="0" collapsed="false">
      <c r="A3776" s="12" t="n">
        <v>11489</v>
      </c>
      <c r="B3776" s="13" t="n">
        <v>40</v>
      </c>
      <c r="C3776" s="13" t="s">
        <v>718</v>
      </c>
      <c r="D3776" s="13" t="n">
        <v>2</v>
      </c>
      <c r="E3776" s="13" t="n">
        <v>176</v>
      </c>
      <c r="F3776" s="13" t="s">
        <v>735</v>
      </c>
      <c r="G3776" s="13" t="s">
        <v>26</v>
      </c>
      <c r="H3776" s="13" t="s">
        <v>29</v>
      </c>
      <c r="I3776" s="13" t="n">
        <v>1</v>
      </c>
      <c r="J3776" s="13" t="n">
        <v>5780</v>
      </c>
      <c r="K3776" s="14" t="n">
        <v>0.90625</v>
      </c>
      <c r="L3776" s="15" t="n">
        <v>0.9375</v>
      </c>
      <c r="M3776" s="16" t="n">
        <f aca="false">VLOOKUP(E3776,'Esp. percorsi al 18-10-22'!C:J,8,FALSE())</f>
        <v>19.3464479632662</v>
      </c>
      <c r="N3776" s="13" t="n">
        <v>1.17</v>
      </c>
      <c r="P3776" s="13" t="n">
        <v>47</v>
      </c>
      <c r="Q3776" s="17" t="n">
        <f aca="false">+M3776*P3776</f>
        <v>909.283054273512</v>
      </c>
      <c r="R3776" s="17" t="n">
        <f aca="false">+N3776*P3776</f>
        <v>54.99</v>
      </c>
      <c r="S3776" s="17"/>
      <c r="T3776" s="18" t="n">
        <f aca="false">+L3776-K3776</f>
        <v>0.03125</v>
      </c>
      <c r="U3776" s="18" t="n">
        <f aca="false">+T3776*P3776</f>
        <v>1.46875</v>
      </c>
      <c r="V3776" s="18" t="s">
        <v>644</v>
      </c>
    </row>
    <row r="3777" s="13" customFormat="true" ht="12" hidden="false" customHeight="false" outlineLevel="0" collapsed="false">
      <c r="A3777" s="12" t="n">
        <v>11490</v>
      </c>
      <c r="B3777" s="13" t="n">
        <v>40</v>
      </c>
      <c r="C3777" s="13" t="s">
        <v>718</v>
      </c>
      <c r="D3777" s="13" t="n">
        <v>1</v>
      </c>
      <c r="E3777" s="13" t="n">
        <v>177</v>
      </c>
      <c r="F3777" s="13" t="s">
        <v>736</v>
      </c>
      <c r="G3777" s="13" t="s">
        <v>26</v>
      </c>
      <c r="H3777" s="13" t="s">
        <v>29</v>
      </c>
      <c r="I3777" s="13" t="n">
        <v>1</v>
      </c>
      <c r="J3777" s="13" t="n">
        <v>5478</v>
      </c>
      <c r="K3777" s="14" t="n">
        <v>0.256944444444444</v>
      </c>
      <c r="L3777" s="15" t="n">
        <v>0.288194444444444</v>
      </c>
      <c r="M3777" s="16" t="n">
        <f aca="false">VLOOKUP(E3777,'Esp. percorsi al 18-10-22'!C:J,8,FALSE())</f>
        <v>19.8536101690739</v>
      </c>
      <c r="N3777" s="13" t="n">
        <v>1.17</v>
      </c>
      <c r="P3777" s="13" t="n">
        <v>47</v>
      </c>
      <c r="Q3777" s="17" t="n">
        <f aca="false">+M3777*P3777</f>
        <v>933.119677946473</v>
      </c>
      <c r="R3777" s="17" t="n">
        <f aca="false">+N3777*P3777</f>
        <v>54.99</v>
      </c>
      <c r="S3777" s="17"/>
      <c r="T3777" s="18" t="n">
        <f aca="false">+L3777-K3777</f>
        <v>0.03125</v>
      </c>
      <c r="U3777" s="18" t="n">
        <f aca="false">+T3777*P3777</f>
        <v>1.46875</v>
      </c>
      <c r="V3777" s="18" t="s">
        <v>644</v>
      </c>
    </row>
    <row r="3778" s="13" customFormat="true" ht="12" hidden="false" customHeight="false" outlineLevel="0" collapsed="false">
      <c r="A3778" s="12" t="n">
        <v>11491</v>
      </c>
      <c r="B3778" s="13" t="n">
        <v>40</v>
      </c>
      <c r="C3778" s="13" t="s">
        <v>718</v>
      </c>
      <c r="D3778" s="13" t="n">
        <v>1</v>
      </c>
      <c r="E3778" s="13" t="n">
        <v>177</v>
      </c>
      <c r="F3778" s="13" t="s">
        <v>736</v>
      </c>
      <c r="G3778" s="13" t="s">
        <v>26</v>
      </c>
      <c r="H3778" s="13" t="s">
        <v>29</v>
      </c>
      <c r="I3778" s="13" t="n">
        <v>1</v>
      </c>
      <c r="J3778" s="13" t="n">
        <v>5473</v>
      </c>
      <c r="K3778" s="14" t="n">
        <v>0.277777777777778</v>
      </c>
      <c r="L3778" s="15" t="n">
        <v>0.309027777777778</v>
      </c>
      <c r="M3778" s="16" t="n">
        <f aca="false">VLOOKUP(E3778,'Esp. percorsi al 18-10-22'!C:J,8,FALSE())</f>
        <v>19.8536101690739</v>
      </c>
      <c r="N3778" s="13" t="n">
        <v>1.17</v>
      </c>
      <c r="P3778" s="13" t="n">
        <v>47</v>
      </c>
      <c r="Q3778" s="17" t="n">
        <f aca="false">+M3778*P3778</f>
        <v>933.119677946473</v>
      </c>
      <c r="R3778" s="17" t="n">
        <f aca="false">+N3778*P3778</f>
        <v>54.99</v>
      </c>
      <c r="S3778" s="17"/>
      <c r="T3778" s="18" t="n">
        <f aca="false">+L3778-K3778</f>
        <v>0.03125</v>
      </c>
      <c r="U3778" s="18" t="n">
        <f aca="false">+T3778*P3778</f>
        <v>1.46875</v>
      </c>
      <c r="V3778" s="18" t="s">
        <v>644</v>
      </c>
    </row>
    <row r="3779" s="13" customFormat="true" ht="12" hidden="false" customHeight="false" outlineLevel="0" collapsed="false">
      <c r="A3779" s="12" t="n">
        <v>17863</v>
      </c>
      <c r="B3779" s="13" t="n">
        <v>40</v>
      </c>
      <c r="C3779" s="13" t="s">
        <v>718</v>
      </c>
      <c r="D3779" s="13" t="n">
        <v>2</v>
      </c>
      <c r="E3779" s="13" t="n">
        <v>372</v>
      </c>
      <c r="F3779" s="13" t="s">
        <v>737</v>
      </c>
      <c r="G3779" s="13" t="s">
        <v>26</v>
      </c>
      <c r="H3779" s="13" t="s">
        <v>25</v>
      </c>
      <c r="I3779" s="13" t="n">
        <v>1</v>
      </c>
      <c r="J3779" s="13" t="n">
        <v>5220</v>
      </c>
      <c r="K3779" s="14" t="n">
        <v>0.288194444444444</v>
      </c>
      <c r="L3779" s="15" t="n">
        <v>0.349305555555556</v>
      </c>
      <c r="M3779" s="16" t="n">
        <f aca="false">VLOOKUP(E3779,'Esp. percorsi al 18-10-22'!C:J,8,FALSE())</f>
        <v>39.1824067217671</v>
      </c>
      <c r="P3779" s="13" t="n">
        <v>251</v>
      </c>
      <c r="Q3779" s="17" t="n">
        <f aca="false">+M3779*P3779</f>
        <v>9834.78408716354</v>
      </c>
      <c r="R3779" s="17" t="n">
        <f aca="false">+N3779*P3779</f>
        <v>0</v>
      </c>
      <c r="S3779" s="17"/>
      <c r="T3779" s="18" t="n">
        <f aca="false">+L3779-K3779</f>
        <v>0.0611111111111111</v>
      </c>
      <c r="U3779" s="18" t="n">
        <f aca="false">+T3779*P3779</f>
        <v>15.3388888888889</v>
      </c>
      <c r="V3779" s="18"/>
    </row>
    <row r="3780" s="13" customFormat="true" ht="12" hidden="false" customHeight="false" outlineLevel="0" collapsed="false">
      <c r="A3780" s="12" t="n">
        <v>17878</v>
      </c>
      <c r="B3780" s="13" t="n">
        <v>40</v>
      </c>
      <c r="C3780" s="13" t="s">
        <v>718</v>
      </c>
      <c r="D3780" s="13" t="n">
        <v>2</v>
      </c>
      <c r="E3780" s="13" t="n">
        <v>372</v>
      </c>
      <c r="F3780" s="13" t="s">
        <v>737</v>
      </c>
      <c r="G3780" s="13" t="s">
        <v>42</v>
      </c>
      <c r="H3780" s="13" t="s">
        <v>27</v>
      </c>
      <c r="I3780" s="13" t="n">
        <v>1</v>
      </c>
      <c r="J3780" s="13" t="n">
        <v>2633</v>
      </c>
      <c r="K3780" s="14" t="n">
        <v>0.288194444444444</v>
      </c>
      <c r="L3780" s="15" t="n">
        <v>0.349305555555556</v>
      </c>
      <c r="M3780" s="16" t="n">
        <f aca="false">VLOOKUP(E3780,'Esp. percorsi al 18-10-22'!C:J,8,FALSE())</f>
        <v>39.1824067217671</v>
      </c>
      <c r="P3780" s="13" t="n">
        <v>189</v>
      </c>
      <c r="Q3780" s="17" t="n">
        <f aca="false">+M3780*P3780</f>
        <v>7405.47487041398</v>
      </c>
      <c r="R3780" s="17" t="n">
        <f aca="false">+N3780*P3780</f>
        <v>0</v>
      </c>
      <c r="S3780" s="17"/>
      <c r="T3780" s="18" t="n">
        <f aca="false">+L3780-K3780</f>
        <v>0.0611111111111111</v>
      </c>
      <c r="U3780" s="18" t="n">
        <f aca="false">+T3780*P3780</f>
        <v>11.55</v>
      </c>
      <c r="V3780" s="18"/>
    </row>
    <row r="3781" s="13" customFormat="true" ht="12" hidden="false" customHeight="false" outlineLevel="0" collapsed="false">
      <c r="A3781" s="12" t="n">
        <v>17873</v>
      </c>
      <c r="B3781" s="13" t="n">
        <v>40</v>
      </c>
      <c r="C3781" s="13" t="s">
        <v>718</v>
      </c>
      <c r="D3781" s="13" t="n">
        <v>1</v>
      </c>
      <c r="E3781" s="13" t="n">
        <v>465</v>
      </c>
      <c r="F3781" s="13" t="s">
        <v>738</v>
      </c>
      <c r="G3781" s="13" t="s">
        <v>42</v>
      </c>
      <c r="H3781" s="13" t="n">
        <v>134</v>
      </c>
      <c r="I3781" s="13" t="n">
        <v>1</v>
      </c>
      <c r="J3781" s="13" t="n">
        <v>17725</v>
      </c>
      <c r="K3781" s="14" t="n">
        <v>0.690972222222222</v>
      </c>
      <c r="L3781" s="15" t="n">
        <v>0.704861111111111</v>
      </c>
      <c r="M3781" s="16" t="n">
        <f aca="false">VLOOKUP(E3781,'Esp. percorsi al 18-10-22'!C:J,8,FALSE())</f>
        <v>10.0623975788925</v>
      </c>
      <c r="P3781" s="13" t="n">
        <v>114</v>
      </c>
      <c r="Q3781" s="17" t="n">
        <f aca="false">+M3781*P3781</f>
        <v>1147.11332399375</v>
      </c>
      <c r="R3781" s="17" t="n">
        <f aca="false">+N3781*P3781</f>
        <v>0</v>
      </c>
      <c r="S3781" s="17"/>
      <c r="T3781" s="18" t="n">
        <f aca="false">+L3781-K3781</f>
        <v>0.0138888888888889</v>
      </c>
      <c r="U3781" s="18" t="n">
        <f aca="false">+T3781*P3781</f>
        <v>1.58333333333333</v>
      </c>
      <c r="V3781" s="18"/>
    </row>
    <row r="3782" s="13" customFormat="true" ht="12" hidden="false" customHeight="false" outlineLevel="0" collapsed="false">
      <c r="A3782" s="12" t="n">
        <v>18772</v>
      </c>
      <c r="B3782" s="13" t="n">
        <v>40</v>
      </c>
      <c r="C3782" s="13" t="s">
        <v>718</v>
      </c>
      <c r="D3782" s="13" t="n">
        <v>2</v>
      </c>
      <c r="E3782" s="13" t="n">
        <v>661</v>
      </c>
      <c r="F3782" s="13" t="s">
        <v>739</v>
      </c>
      <c r="G3782" s="13" t="s">
        <v>42</v>
      </c>
      <c r="H3782" s="13" t="s">
        <v>27</v>
      </c>
      <c r="I3782" s="13" t="n">
        <v>1</v>
      </c>
      <c r="J3782" s="13" t="n">
        <v>5667</v>
      </c>
      <c r="K3782" s="14" t="n">
        <v>0.551388888888889</v>
      </c>
      <c r="L3782" s="15" t="n">
        <v>0.569444444444444</v>
      </c>
      <c r="M3782" s="16" t="n">
        <f aca="false">VLOOKUP(E3782,'Esp. percorsi al 18-10-22'!C:J,8,FALSE())</f>
        <v>10.9332629761097</v>
      </c>
      <c r="P3782" s="13" t="n">
        <v>189</v>
      </c>
      <c r="Q3782" s="17" t="n">
        <f aca="false">+M3782*P3782</f>
        <v>2066.38670248473</v>
      </c>
      <c r="R3782" s="17" t="n">
        <f aca="false">+N3782*P3782</f>
        <v>0</v>
      </c>
      <c r="S3782" s="17"/>
      <c r="T3782" s="18" t="n">
        <f aca="false">+L3782-K3782</f>
        <v>0.0180555555555556</v>
      </c>
      <c r="U3782" s="18" t="n">
        <f aca="false">+T3782*P3782</f>
        <v>3.4125</v>
      </c>
      <c r="V3782" s="18"/>
    </row>
    <row r="3783" s="13" customFormat="true" ht="12" hidden="false" customHeight="false" outlineLevel="0" collapsed="false">
      <c r="A3783" s="12" t="n">
        <v>18574</v>
      </c>
      <c r="B3783" s="13" t="n">
        <v>40</v>
      </c>
      <c r="C3783" s="13" t="s">
        <v>718</v>
      </c>
      <c r="D3783" s="13" t="n">
        <v>2</v>
      </c>
      <c r="E3783" s="13" t="n">
        <v>661</v>
      </c>
      <c r="F3783" s="13" t="s">
        <v>739</v>
      </c>
      <c r="G3783" s="13" t="s">
        <v>42</v>
      </c>
      <c r="H3783" s="13" t="s">
        <v>27</v>
      </c>
      <c r="I3783" s="13" t="n">
        <v>1</v>
      </c>
      <c r="J3783" s="13" t="n">
        <v>18525</v>
      </c>
      <c r="K3783" s="14" t="n">
        <v>0.572222222222222</v>
      </c>
      <c r="L3783" s="15" t="n">
        <v>0.590277777777778</v>
      </c>
      <c r="M3783" s="16" t="n">
        <f aca="false">VLOOKUP(E3783,'Esp. percorsi al 18-10-22'!C:J,8,FALSE())</f>
        <v>10.9332629761097</v>
      </c>
      <c r="P3783" s="13" t="n">
        <v>189</v>
      </c>
      <c r="Q3783" s="17" t="n">
        <f aca="false">+M3783*P3783</f>
        <v>2066.38670248473</v>
      </c>
      <c r="R3783" s="17" t="n">
        <f aca="false">+N3783*P3783</f>
        <v>0</v>
      </c>
      <c r="S3783" s="17"/>
      <c r="T3783" s="18" t="n">
        <f aca="false">+L3783-K3783</f>
        <v>0.0180555555555556</v>
      </c>
      <c r="U3783" s="18" t="n">
        <f aca="false">+T3783*P3783</f>
        <v>3.4125</v>
      </c>
      <c r="V3783" s="18"/>
    </row>
    <row r="3784" s="13" customFormat="true" ht="12" hidden="false" customHeight="false" outlineLevel="0" collapsed="false">
      <c r="A3784" s="12" t="n">
        <v>9347</v>
      </c>
      <c r="B3784" s="13" t="n">
        <v>40</v>
      </c>
      <c r="C3784" s="13" t="s">
        <v>718</v>
      </c>
      <c r="D3784" s="13" t="n">
        <v>1</v>
      </c>
      <c r="E3784" s="13" t="n">
        <v>662</v>
      </c>
      <c r="F3784" s="13" t="s">
        <v>740</v>
      </c>
      <c r="G3784" s="13" t="s">
        <v>42</v>
      </c>
      <c r="H3784" s="13" t="s">
        <v>27</v>
      </c>
      <c r="I3784" s="13" t="n">
        <v>1</v>
      </c>
      <c r="J3784" s="13" t="n">
        <v>3090</v>
      </c>
      <c r="K3784" s="14" t="n">
        <v>0.309027777777778</v>
      </c>
      <c r="L3784" s="15" t="n">
        <v>0.340277777777778</v>
      </c>
      <c r="M3784" s="16" t="n">
        <f aca="false">VLOOKUP(E3784,'Esp. percorsi al 18-10-22'!C:J,8,FALSE())</f>
        <v>19.8592295458997</v>
      </c>
      <c r="P3784" s="13" t="n">
        <v>189</v>
      </c>
      <c r="Q3784" s="17" t="n">
        <f aca="false">+M3784*P3784</f>
        <v>3753.39438417504</v>
      </c>
      <c r="R3784" s="17" t="n">
        <f aca="false">+N3784*P3784</f>
        <v>0</v>
      </c>
      <c r="S3784" s="17"/>
      <c r="T3784" s="18" t="n">
        <f aca="false">+L3784-K3784</f>
        <v>0.03125</v>
      </c>
      <c r="U3784" s="18" t="n">
        <f aca="false">+T3784*P3784</f>
        <v>5.90625</v>
      </c>
      <c r="V3784" s="18"/>
    </row>
    <row r="3785" s="13" customFormat="true" ht="12" hidden="false" customHeight="false" outlineLevel="0" collapsed="false">
      <c r="A3785" s="12" t="n">
        <v>17506</v>
      </c>
      <c r="B3785" s="13" t="n">
        <v>40</v>
      </c>
      <c r="C3785" s="13" t="s">
        <v>718</v>
      </c>
      <c r="D3785" s="13" t="n">
        <v>1</v>
      </c>
      <c r="E3785" s="13" t="n">
        <v>465</v>
      </c>
      <c r="F3785" s="33" t="s">
        <v>738</v>
      </c>
      <c r="G3785" s="13" t="s">
        <v>42</v>
      </c>
      <c r="H3785" s="13" t="s">
        <v>27</v>
      </c>
      <c r="I3785" s="13" t="n">
        <v>1</v>
      </c>
      <c r="J3785" s="13" t="n">
        <v>4372</v>
      </c>
      <c r="K3785" s="14" t="n">
        <v>0.572916666666667</v>
      </c>
      <c r="L3785" s="15" t="n">
        <v>0.589583333333333</v>
      </c>
      <c r="M3785" s="16" t="n">
        <f aca="false">VLOOKUP(E3785,'Esp. percorsi al 18-10-22'!C:J,8,FALSE())</f>
        <v>10.0623975788925</v>
      </c>
      <c r="P3785" s="13" t="n">
        <v>189</v>
      </c>
      <c r="Q3785" s="17" t="n">
        <f aca="false">+M3785*P3785</f>
        <v>1901.79314241068</v>
      </c>
      <c r="R3785" s="17" t="n">
        <f aca="false">+N3785*P3785</f>
        <v>0</v>
      </c>
      <c r="S3785" s="17"/>
      <c r="T3785" s="18" t="n">
        <f aca="false">+L3785-K3785</f>
        <v>0.0166666666666667</v>
      </c>
      <c r="U3785" s="18" t="n">
        <f aca="false">+T3785*P3785</f>
        <v>3.15</v>
      </c>
      <c r="V3785" s="18"/>
    </row>
    <row r="3786" s="13" customFormat="true" ht="12" hidden="false" customHeight="false" outlineLevel="0" collapsed="false">
      <c r="A3786" s="12" t="n">
        <v>9346</v>
      </c>
      <c r="B3786" s="13" t="n">
        <v>40</v>
      </c>
      <c r="C3786" s="13" t="s">
        <v>718</v>
      </c>
      <c r="D3786" s="13" t="n">
        <v>1</v>
      </c>
      <c r="E3786" s="13" t="n">
        <v>667</v>
      </c>
      <c r="F3786" s="13" t="s">
        <v>741</v>
      </c>
      <c r="G3786" s="13" t="s">
        <v>42</v>
      </c>
      <c r="H3786" s="13" t="s">
        <v>27</v>
      </c>
      <c r="I3786" s="13" t="n">
        <v>1</v>
      </c>
      <c r="J3786" s="13" t="n">
        <v>3003</v>
      </c>
      <c r="K3786" s="14" t="n">
        <v>0.319444444444444</v>
      </c>
      <c r="L3786" s="15" t="n">
        <v>0.332638888888889</v>
      </c>
      <c r="M3786" s="16" t="n">
        <f aca="false">VLOOKUP(E3786,'Esp. percorsi al 18-10-22'!C:J,8,FALSE())</f>
        <v>10.5760365608885</v>
      </c>
      <c r="P3786" s="13" t="n">
        <v>189</v>
      </c>
      <c r="Q3786" s="17" t="n">
        <f aca="false">+M3786*P3786</f>
        <v>1998.87091000793</v>
      </c>
      <c r="R3786" s="17" t="n">
        <f aca="false">+N3786*P3786</f>
        <v>0</v>
      </c>
      <c r="S3786" s="17"/>
      <c r="T3786" s="18" t="n">
        <f aca="false">+L3786-K3786</f>
        <v>0.0131944444444444</v>
      </c>
      <c r="U3786" s="18" t="n">
        <f aca="false">+T3786*P3786</f>
        <v>2.49375</v>
      </c>
      <c r="V3786" s="18"/>
    </row>
    <row r="3787" s="13" customFormat="true" ht="12" hidden="false" customHeight="false" outlineLevel="0" collapsed="false">
      <c r="A3787" s="12" t="n">
        <v>9349</v>
      </c>
      <c r="B3787" s="13" t="n">
        <v>40</v>
      </c>
      <c r="C3787" s="13" t="s">
        <v>718</v>
      </c>
      <c r="D3787" s="13" t="n">
        <v>2</v>
      </c>
      <c r="E3787" s="13" t="n">
        <v>668</v>
      </c>
      <c r="F3787" s="13" t="s">
        <v>742</v>
      </c>
      <c r="G3787" s="13" t="s">
        <v>42</v>
      </c>
      <c r="H3787" s="13" t="s">
        <v>27</v>
      </c>
      <c r="I3787" s="13" t="n">
        <v>1</v>
      </c>
      <c r="J3787" s="13" t="n">
        <v>3194</v>
      </c>
      <c r="K3787" s="14" t="n">
        <v>0.319444444444444</v>
      </c>
      <c r="L3787" s="15" t="n">
        <v>0.329861111111111</v>
      </c>
      <c r="M3787" s="16" t="n">
        <f aca="false">VLOOKUP(E3787,'Esp. percorsi al 18-10-22'!C:J,8,FALSE())</f>
        <v>9.78375234486689</v>
      </c>
      <c r="P3787" s="13" t="n">
        <v>189</v>
      </c>
      <c r="Q3787" s="17" t="n">
        <f aca="false">+M3787*P3787</f>
        <v>1849.12919317984</v>
      </c>
      <c r="R3787" s="17" t="n">
        <f aca="false">+N3787*P3787</f>
        <v>0</v>
      </c>
      <c r="S3787" s="17"/>
      <c r="T3787" s="18" t="n">
        <f aca="false">+L3787-K3787</f>
        <v>0.0104166666666667</v>
      </c>
      <c r="U3787" s="18" t="n">
        <f aca="false">+T3787*P3787</f>
        <v>1.96875</v>
      </c>
      <c r="V3787" s="18"/>
    </row>
    <row r="3788" s="13" customFormat="true" ht="12" hidden="false" customHeight="false" outlineLevel="0" collapsed="false">
      <c r="A3788" s="12" t="n">
        <v>18770</v>
      </c>
      <c r="B3788" s="13" t="n">
        <v>40</v>
      </c>
      <c r="C3788" s="13" t="s">
        <v>718</v>
      </c>
      <c r="D3788" s="13" t="n">
        <v>2</v>
      </c>
      <c r="E3788" s="13" t="n">
        <v>674</v>
      </c>
      <c r="F3788" s="13" t="s">
        <v>743</v>
      </c>
      <c r="G3788" s="13" t="s">
        <v>42</v>
      </c>
      <c r="H3788" s="13" t="s">
        <v>27</v>
      </c>
      <c r="I3788" s="13" t="n">
        <v>1</v>
      </c>
      <c r="J3788" s="13" t="n">
        <v>18770</v>
      </c>
      <c r="K3788" s="14" t="n">
        <v>0.288194444444444</v>
      </c>
      <c r="L3788" s="15" t="n">
        <v>0.329861111111111</v>
      </c>
      <c r="M3788" s="16" t="n">
        <f aca="false">VLOOKUP(E3788,'Esp. percorsi al 18-10-22'!C:J,8,FALSE())</f>
        <v>25.6299426491222</v>
      </c>
      <c r="P3788" s="13" t="n">
        <v>189</v>
      </c>
      <c r="Q3788" s="17" t="n">
        <f aca="false">+M3788*P3788</f>
        <v>4844.0591606841</v>
      </c>
      <c r="R3788" s="17" t="n">
        <f aca="false">+N3788*P3788</f>
        <v>0</v>
      </c>
      <c r="S3788" s="17"/>
      <c r="T3788" s="18" t="n">
        <f aca="false">+L3788-K3788</f>
        <v>0.0416666666666667</v>
      </c>
      <c r="U3788" s="18" t="n">
        <f aca="false">+T3788*P3788</f>
        <v>7.875</v>
      </c>
      <c r="V3788" s="18"/>
    </row>
    <row r="3789" s="13" customFormat="true" ht="12" hidden="false" customHeight="false" outlineLevel="0" collapsed="false">
      <c r="A3789" s="12" t="n">
        <v>18771</v>
      </c>
      <c r="B3789" s="13" t="n">
        <v>40</v>
      </c>
      <c r="C3789" s="13" t="s">
        <v>718</v>
      </c>
      <c r="D3789" s="13" t="n">
        <v>2</v>
      </c>
      <c r="E3789" s="13" t="n">
        <v>793</v>
      </c>
      <c r="F3789" s="13" t="s">
        <v>744</v>
      </c>
      <c r="G3789" s="13" t="s">
        <v>42</v>
      </c>
      <c r="H3789" s="13" t="s">
        <v>27</v>
      </c>
      <c r="I3789" s="13" t="n">
        <v>1</v>
      </c>
      <c r="J3789" s="13" t="n">
        <v>17881</v>
      </c>
      <c r="K3789" s="14" t="n">
        <v>0.297916666666667</v>
      </c>
      <c r="L3789" s="15" t="n">
        <v>0.329861111111111</v>
      </c>
      <c r="M3789" s="16" t="n">
        <f aca="false">VLOOKUP(E3789,'Esp. percorsi al 18-10-22'!C:J,8,FALSE())</f>
        <v>21.0571955991915</v>
      </c>
      <c r="P3789" s="13" t="n">
        <v>189</v>
      </c>
      <c r="Q3789" s="17" t="n">
        <f aca="false">+M3789*P3789</f>
        <v>3979.80996824719</v>
      </c>
      <c r="R3789" s="17" t="n">
        <f aca="false">+N3789*P3789</f>
        <v>0</v>
      </c>
      <c r="S3789" s="17"/>
      <c r="T3789" s="18" t="n">
        <f aca="false">+L3789-K3789</f>
        <v>0.0319444444444444</v>
      </c>
      <c r="U3789" s="18" t="n">
        <f aca="false">+T3789*P3789</f>
        <v>6.0375</v>
      </c>
      <c r="V3789" s="18"/>
    </row>
    <row r="3790" s="13" customFormat="true" ht="12" hidden="false" customHeight="false" outlineLevel="0" collapsed="false">
      <c r="A3790" s="12" t="n">
        <v>17874</v>
      </c>
      <c r="B3790" s="13" t="n">
        <v>40</v>
      </c>
      <c r="C3790" s="13" t="s">
        <v>718</v>
      </c>
      <c r="D3790" s="13" t="n">
        <v>1</v>
      </c>
      <c r="E3790" s="13" t="n">
        <v>803</v>
      </c>
      <c r="F3790" s="13" t="s">
        <v>745</v>
      </c>
      <c r="G3790" s="13" t="s">
        <v>42</v>
      </c>
      <c r="H3790" s="13" t="s">
        <v>27</v>
      </c>
      <c r="I3790" s="13" t="n">
        <v>1</v>
      </c>
      <c r="J3790" s="13" t="n">
        <v>8261</v>
      </c>
      <c r="K3790" s="14" t="n">
        <v>0.302083333333333</v>
      </c>
      <c r="L3790" s="15" t="n">
        <v>0.329861111111111</v>
      </c>
      <c r="M3790" s="16" t="n">
        <f aca="false">VLOOKUP(E3790,'Esp. percorsi al 18-10-22'!C:J,8,FALSE())</f>
        <v>18.5998468382794</v>
      </c>
      <c r="P3790" s="13" t="n">
        <v>189</v>
      </c>
      <c r="Q3790" s="17" t="n">
        <f aca="false">+M3790*P3790</f>
        <v>3515.37105243481</v>
      </c>
      <c r="R3790" s="17" t="n">
        <f aca="false">+N3790*P3790</f>
        <v>0</v>
      </c>
      <c r="S3790" s="17"/>
      <c r="T3790" s="18" t="n">
        <f aca="false">+L3790-K3790</f>
        <v>0.0277777777777778</v>
      </c>
      <c r="U3790" s="18" t="n">
        <f aca="false">+T3790*P3790</f>
        <v>5.25</v>
      </c>
      <c r="V3790" s="18"/>
    </row>
    <row r="3791" s="13" customFormat="true" ht="12" hidden="false" customHeight="false" outlineLevel="0" collapsed="false">
      <c r="A3791" s="12" t="n">
        <v>9627</v>
      </c>
      <c r="B3791" s="13" t="n">
        <v>40</v>
      </c>
      <c r="C3791" s="13" t="s">
        <v>718</v>
      </c>
      <c r="D3791" s="13" t="n">
        <v>1</v>
      </c>
      <c r="E3791" s="13" t="n">
        <v>822</v>
      </c>
      <c r="F3791" s="13" t="s">
        <v>746</v>
      </c>
      <c r="G3791" s="13" t="s">
        <v>26</v>
      </c>
      <c r="H3791" s="13" t="s">
        <v>25</v>
      </c>
      <c r="I3791" s="13" t="n">
        <v>1</v>
      </c>
      <c r="J3791" s="13" t="n">
        <v>5685</v>
      </c>
      <c r="K3791" s="14" t="n">
        <v>0.213888888888889</v>
      </c>
      <c r="L3791" s="15" t="n">
        <v>0.229166666666667</v>
      </c>
      <c r="M3791" s="16" t="n">
        <f aca="false">VLOOKUP(E3791,'Esp. percorsi al 18-10-22'!C:J,8,FALSE())</f>
        <v>10.1762316303083</v>
      </c>
      <c r="P3791" s="13" t="n">
        <v>251</v>
      </c>
      <c r="Q3791" s="17" t="n">
        <f aca="false">+M3791*P3791</f>
        <v>2554.23413920738</v>
      </c>
      <c r="R3791" s="17" t="n">
        <f aca="false">+N3791*P3791</f>
        <v>0</v>
      </c>
      <c r="S3791" s="17"/>
      <c r="T3791" s="18" t="n">
        <f aca="false">+L3791-K3791</f>
        <v>0.0152777777777778</v>
      </c>
      <c r="U3791" s="18" t="n">
        <f aca="false">+T3791*P3791</f>
        <v>3.83472222222222</v>
      </c>
      <c r="V3791" s="18"/>
    </row>
    <row r="3792" s="13" customFormat="true" ht="12" hidden="false" customHeight="false" outlineLevel="0" collapsed="false">
      <c r="A3792" s="12" t="n">
        <v>9594</v>
      </c>
      <c r="B3792" s="13" t="n">
        <v>40</v>
      </c>
      <c r="C3792" s="13" t="s">
        <v>718</v>
      </c>
      <c r="D3792" s="13" t="n">
        <v>2</v>
      </c>
      <c r="E3792" s="13" t="n">
        <v>823</v>
      </c>
      <c r="F3792" s="13" t="s">
        <v>747</v>
      </c>
      <c r="G3792" s="13" t="s">
        <v>42</v>
      </c>
      <c r="H3792" s="13" t="s">
        <v>27</v>
      </c>
      <c r="I3792" s="13" t="n">
        <v>1</v>
      </c>
      <c r="J3792" s="13" t="n">
        <v>5648</v>
      </c>
      <c r="K3792" s="14" t="n">
        <v>0.297222222222222</v>
      </c>
      <c r="L3792" s="15" t="n">
        <v>0.325</v>
      </c>
      <c r="M3792" s="16" t="n">
        <f aca="false">VLOOKUP(E3792,'Esp. percorsi al 18-10-22'!C:J,8,FALSE())</f>
        <v>16.7890725085066</v>
      </c>
      <c r="P3792" s="13" t="n">
        <v>189</v>
      </c>
      <c r="Q3792" s="17" t="n">
        <f aca="false">+M3792*P3792</f>
        <v>3173.13470410775</v>
      </c>
      <c r="R3792" s="17" t="n">
        <f aca="false">+N3792*P3792</f>
        <v>0</v>
      </c>
      <c r="S3792" s="17"/>
      <c r="T3792" s="18" t="n">
        <f aca="false">+L3792-K3792</f>
        <v>0.0277777777777778</v>
      </c>
      <c r="U3792" s="18" t="n">
        <f aca="false">+T3792*P3792</f>
        <v>5.25</v>
      </c>
      <c r="V3792" s="18"/>
    </row>
    <row r="3793" s="13" customFormat="true" ht="12" hidden="false" customHeight="false" outlineLevel="0" collapsed="false">
      <c r="A3793" s="12" t="n">
        <v>17875</v>
      </c>
      <c r="B3793" s="13" t="n">
        <v>40</v>
      </c>
      <c r="C3793" s="13" t="s">
        <v>718</v>
      </c>
      <c r="D3793" s="13" t="n">
        <v>1</v>
      </c>
      <c r="E3793" s="13" t="n">
        <v>825</v>
      </c>
      <c r="F3793" s="13" t="s">
        <v>748</v>
      </c>
      <c r="G3793" s="13" t="s">
        <v>42</v>
      </c>
      <c r="H3793" s="13" t="s">
        <v>27</v>
      </c>
      <c r="I3793" s="13" t="n">
        <v>1</v>
      </c>
      <c r="J3793" s="13" t="n">
        <v>3094</v>
      </c>
      <c r="K3793" s="14" t="n">
        <v>0.295138888888889</v>
      </c>
      <c r="L3793" s="15" t="n">
        <v>0.329861111111111</v>
      </c>
      <c r="M3793" s="16" t="n">
        <f aca="false">VLOOKUP(E3793,'Esp. percorsi al 18-10-22'!C:J,8,FALSE())</f>
        <v>23.0365560232476</v>
      </c>
      <c r="P3793" s="13" t="n">
        <v>189</v>
      </c>
      <c r="Q3793" s="17" t="n">
        <f aca="false">+M3793*P3793</f>
        <v>4353.9090883938</v>
      </c>
      <c r="R3793" s="17" t="n">
        <f aca="false">+N3793*P3793</f>
        <v>0</v>
      </c>
      <c r="S3793" s="17"/>
      <c r="T3793" s="18" t="n">
        <f aca="false">+L3793-K3793</f>
        <v>0.0347222222222222</v>
      </c>
      <c r="U3793" s="18" t="n">
        <f aca="false">+T3793*P3793</f>
        <v>6.5625</v>
      </c>
      <c r="V3793" s="18"/>
    </row>
    <row r="3794" s="13" customFormat="true" ht="12" hidden="false" customHeight="false" outlineLevel="0" collapsed="false">
      <c r="A3794" s="12" t="n">
        <v>18806</v>
      </c>
      <c r="B3794" s="13" t="n">
        <v>40</v>
      </c>
      <c r="C3794" s="13" t="s">
        <v>718</v>
      </c>
      <c r="D3794" s="13" t="n">
        <v>1</v>
      </c>
      <c r="E3794" s="20" t="n">
        <v>1113</v>
      </c>
      <c r="F3794" s="13" t="s">
        <v>749</v>
      </c>
      <c r="G3794" s="13" t="s">
        <v>42</v>
      </c>
      <c r="H3794" s="13" t="s">
        <v>27</v>
      </c>
      <c r="I3794" s="13" t="n">
        <v>1</v>
      </c>
      <c r="J3794" s="13" t="n">
        <v>17891</v>
      </c>
      <c r="K3794" s="14" t="n">
        <v>0.577777777777778</v>
      </c>
      <c r="L3794" s="15" t="n">
        <v>0.59375</v>
      </c>
      <c r="M3794" s="23" t="n">
        <f aca="false">VLOOKUP(E3794,'Esp. percorsi al 18-10-22'!C:J,8,FALSE())</f>
        <v>9.99873843689208</v>
      </c>
      <c r="P3794" s="13" t="n">
        <v>189</v>
      </c>
      <c r="Q3794" s="17" t="n">
        <f aca="false">+M3794*P3794</f>
        <v>1889.7615645726</v>
      </c>
      <c r="R3794" s="17" t="n">
        <f aca="false">+N3794*P3794</f>
        <v>0</v>
      </c>
      <c r="S3794" s="17"/>
      <c r="T3794" s="18" t="n">
        <f aca="false">+L3794-K3794</f>
        <v>0.0159722222222222</v>
      </c>
      <c r="U3794" s="18" t="n">
        <f aca="false">+T3794*P3794</f>
        <v>3.01875</v>
      </c>
      <c r="V3794" s="18"/>
    </row>
    <row r="3795" s="13" customFormat="true" ht="12" hidden="false" customHeight="false" outlineLevel="0" collapsed="false">
      <c r="A3795" s="12" t="n">
        <v>17896</v>
      </c>
      <c r="B3795" s="13" t="n">
        <v>40</v>
      </c>
      <c r="C3795" s="13" t="s">
        <v>718</v>
      </c>
      <c r="D3795" s="13" t="n">
        <v>1</v>
      </c>
      <c r="E3795" s="13" t="n">
        <v>1011</v>
      </c>
      <c r="F3795" s="13" t="s">
        <v>750</v>
      </c>
      <c r="G3795" s="13" t="s">
        <v>42</v>
      </c>
      <c r="H3795" s="13" t="s">
        <v>27</v>
      </c>
      <c r="I3795" s="13" t="n">
        <v>1</v>
      </c>
      <c r="J3795" s="13" t="n">
        <v>17896</v>
      </c>
      <c r="K3795" s="14" t="n">
        <v>0.543055555555555</v>
      </c>
      <c r="L3795" s="15" t="n">
        <v>0.564583333333333</v>
      </c>
      <c r="M3795" s="16" t="n">
        <f aca="false">VLOOKUP(E3795,'Esp. percorsi al 18-10-22'!C:J,8,FALSE())</f>
        <v>13.3642753698757</v>
      </c>
      <c r="P3795" s="13" t="n">
        <v>189</v>
      </c>
      <c r="Q3795" s="17" t="n">
        <f aca="false">+M3795*P3795</f>
        <v>2525.84804490651</v>
      </c>
      <c r="R3795" s="17" t="n">
        <f aca="false">+N3795*P3795</f>
        <v>0</v>
      </c>
      <c r="S3795" s="17"/>
      <c r="T3795" s="18" t="n">
        <f aca="false">+L3795-K3795</f>
        <v>0.0215277777777778</v>
      </c>
      <c r="U3795" s="18" t="n">
        <f aca="false">+T3795*P3795</f>
        <v>4.06875</v>
      </c>
      <c r="V3795" s="18"/>
    </row>
    <row r="3796" s="13" customFormat="true" ht="12" hidden="false" customHeight="false" outlineLevel="0" collapsed="false">
      <c r="A3796" s="12" t="n">
        <v>18523</v>
      </c>
      <c r="B3796" s="13" t="n">
        <v>40</v>
      </c>
      <c r="C3796" s="13" t="s">
        <v>718</v>
      </c>
      <c r="D3796" s="13" t="n">
        <v>1</v>
      </c>
      <c r="E3796" s="13" t="n">
        <v>1012</v>
      </c>
      <c r="F3796" s="13" t="s">
        <v>751</v>
      </c>
      <c r="G3796" s="13" t="s">
        <v>42</v>
      </c>
      <c r="H3796" s="13" t="s">
        <v>27</v>
      </c>
      <c r="I3796" s="13" t="n">
        <v>1</v>
      </c>
      <c r="J3796" s="13" t="n">
        <v>17895</v>
      </c>
      <c r="K3796" s="14" t="n">
        <v>0.575</v>
      </c>
      <c r="L3796" s="15" t="n">
        <v>0.6</v>
      </c>
      <c r="M3796" s="16" t="n">
        <f aca="false">VLOOKUP(E3796,'Esp. percorsi al 18-10-22'!C:J,8,FALSE())</f>
        <v>17.0321819668795</v>
      </c>
      <c r="P3796" s="13" t="n">
        <v>189</v>
      </c>
      <c r="Q3796" s="17" t="n">
        <f aca="false">+M3796*P3796</f>
        <v>3219.08239174023</v>
      </c>
      <c r="R3796" s="17" t="n">
        <f aca="false">+N3796*P3796</f>
        <v>0</v>
      </c>
      <c r="S3796" s="17"/>
      <c r="T3796" s="18" t="n">
        <f aca="false">+L3796-K3796</f>
        <v>0.025</v>
      </c>
      <c r="U3796" s="18" t="n">
        <f aca="false">+T3796*P3796</f>
        <v>4.725</v>
      </c>
      <c r="V3796" s="18"/>
    </row>
    <row r="3797" s="13" customFormat="true" ht="12" hidden="false" customHeight="false" outlineLevel="0" collapsed="false">
      <c r="A3797" s="12" t="n">
        <v>18803</v>
      </c>
      <c r="B3797" s="13" t="n">
        <v>40</v>
      </c>
      <c r="C3797" s="13" t="s">
        <v>718</v>
      </c>
      <c r="D3797" s="13" t="n">
        <v>1</v>
      </c>
      <c r="E3797" s="13" t="n">
        <v>1083</v>
      </c>
      <c r="F3797" s="13" t="s">
        <v>752</v>
      </c>
      <c r="G3797" s="13" t="s">
        <v>42</v>
      </c>
      <c r="H3797" s="13" t="s">
        <v>27</v>
      </c>
      <c r="I3797" s="13" t="n">
        <v>1</v>
      </c>
      <c r="J3797" s="13" t="n">
        <v>18803</v>
      </c>
      <c r="K3797" s="14" t="n">
        <v>0.59375</v>
      </c>
      <c r="L3797" s="15" t="n">
        <v>0.604166666666667</v>
      </c>
      <c r="M3797" s="16" t="n">
        <f aca="false">VLOOKUP(E3797,'Esp. percorsi al 18-10-22'!C:J,8,FALSE())</f>
        <v>8.14639675323065</v>
      </c>
      <c r="P3797" s="13" t="n">
        <v>189</v>
      </c>
      <c r="Q3797" s="17" t="n">
        <f aca="false">+M3797*P3797</f>
        <v>1539.66898636059</v>
      </c>
      <c r="R3797" s="17" t="n">
        <f aca="false">+N3797*P3797</f>
        <v>0</v>
      </c>
      <c r="S3797" s="17"/>
      <c r="T3797" s="18" t="n">
        <f aca="false">+L3797-K3797</f>
        <v>0.0104166666666667</v>
      </c>
      <c r="U3797" s="18" t="n">
        <f aca="false">+T3797*P3797</f>
        <v>1.96875</v>
      </c>
      <c r="V3797" s="18"/>
    </row>
    <row r="3798" s="13" customFormat="true" ht="12" hidden="false" customHeight="false" outlineLevel="0" collapsed="false">
      <c r="A3798" s="12" t="n">
        <v>17609</v>
      </c>
      <c r="B3798" s="13" t="s">
        <v>753</v>
      </c>
      <c r="C3798" s="13" t="s">
        <v>265</v>
      </c>
      <c r="D3798" s="13" t="n">
        <v>2</v>
      </c>
      <c r="E3798" s="13" t="n">
        <v>292</v>
      </c>
      <c r="F3798" s="13" t="s">
        <v>754</v>
      </c>
      <c r="G3798" s="13" t="s">
        <v>26</v>
      </c>
      <c r="H3798" s="13" t="s">
        <v>25</v>
      </c>
      <c r="I3798" s="13" t="n">
        <v>1</v>
      </c>
      <c r="J3798" s="13" t="n">
        <v>5578</v>
      </c>
      <c r="K3798" s="14" t="n">
        <v>0.238194444444444</v>
      </c>
      <c r="L3798" s="15" t="n">
        <v>0.272916666666667</v>
      </c>
      <c r="M3798" s="16" t="n">
        <f aca="false">VLOOKUP(E3798,'Esp. percorsi al 18-10-22'!C:J,8,FALSE())</f>
        <v>26.4745369213954</v>
      </c>
      <c r="P3798" s="13" t="n">
        <v>251</v>
      </c>
      <c r="Q3798" s="17" t="n">
        <f aca="false">+M3798*P3798</f>
        <v>6645.10876727025</v>
      </c>
      <c r="R3798" s="17" t="n">
        <f aca="false">+N3798*P3798</f>
        <v>0</v>
      </c>
      <c r="S3798" s="17"/>
      <c r="T3798" s="18" t="n">
        <f aca="false">+L3798-K3798</f>
        <v>0.0347222222222222</v>
      </c>
      <c r="U3798" s="18" t="n">
        <f aca="false">+T3798*P3798</f>
        <v>8.71527777777778</v>
      </c>
      <c r="V3798" s="18"/>
    </row>
    <row r="3799" s="13" customFormat="true" ht="12" hidden="false" customHeight="false" outlineLevel="0" collapsed="false">
      <c r="A3799" s="12" t="n">
        <v>17321</v>
      </c>
      <c r="B3799" s="13" t="s">
        <v>753</v>
      </c>
      <c r="C3799" s="13" t="s">
        <v>265</v>
      </c>
      <c r="D3799" s="13" t="n">
        <v>2</v>
      </c>
      <c r="E3799" s="13" t="n">
        <v>293</v>
      </c>
      <c r="F3799" s="13" t="s">
        <v>755</v>
      </c>
      <c r="G3799" s="13" t="s">
        <v>28</v>
      </c>
      <c r="H3799" s="13" t="s">
        <v>29</v>
      </c>
      <c r="I3799" s="13" t="n">
        <v>1</v>
      </c>
      <c r="J3799" s="13" t="n">
        <v>17321</v>
      </c>
      <c r="K3799" s="14" t="n">
        <v>1.02083333333333</v>
      </c>
      <c r="L3799" s="15" t="n">
        <v>1.05972222222222</v>
      </c>
      <c r="M3799" s="16" t="n">
        <f aca="false">VLOOKUP(E3799,'Esp. percorsi al 18-10-22'!C:J,8,FALSE())</f>
        <v>27.838531399491</v>
      </c>
      <c r="P3799" s="13" t="n">
        <v>10</v>
      </c>
      <c r="Q3799" s="17" t="n">
        <f aca="false">+M3799*P3799</f>
        <v>278.38531399491</v>
      </c>
      <c r="R3799" s="17" t="n">
        <f aca="false">+N3799*P3799</f>
        <v>0</v>
      </c>
      <c r="S3799" s="17"/>
      <c r="T3799" s="18" t="n">
        <f aca="false">+L3799-K3799</f>
        <v>0.0388888888888889</v>
      </c>
      <c r="U3799" s="18" t="n">
        <f aca="false">+T3799*P3799</f>
        <v>0.388888888888889</v>
      </c>
      <c r="V3799" s="18"/>
    </row>
    <row r="3800" s="13" customFormat="true" ht="12" hidden="false" customHeight="false" outlineLevel="0" collapsed="false">
      <c r="A3800" s="12" t="n">
        <v>16998</v>
      </c>
      <c r="B3800" s="13" t="s">
        <v>753</v>
      </c>
      <c r="C3800" s="13" t="s">
        <v>265</v>
      </c>
      <c r="D3800" s="13" t="n">
        <v>2</v>
      </c>
      <c r="E3800" s="13" t="n">
        <v>293</v>
      </c>
      <c r="F3800" s="13" t="s">
        <v>755</v>
      </c>
      <c r="G3800" s="13" t="s">
        <v>28</v>
      </c>
      <c r="H3800" s="13" t="s">
        <v>25</v>
      </c>
      <c r="I3800" s="13" t="n">
        <v>1</v>
      </c>
      <c r="J3800" s="13" t="n">
        <v>16998</v>
      </c>
      <c r="K3800" s="14" t="n">
        <v>1.02083333333333</v>
      </c>
      <c r="L3800" s="15" t="n">
        <v>1.05972222222222</v>
      </c>
      <c r="M3800" s="16" t="n">
        <f aca="false">VLOOKUP(E3800,'Esp. percorsi al 18-10-22'!C:J,8,FALSE())</f>
        <v>27.838531399491</v>
      </c>
      <c r="P3800" s="13" t="n">
        <v>52</v>
      </c>
      <c r="Q3800" s="17" t="n">
        <f aca="false">+M3800*P3800</f>
        <v>1447.60363277353</v>
      </c>
      <c r="R3800" s="17" t="n">
        <f aca="false">+N3800*P3800</f>
        <v>0</v>
      </c>
      <c r="S3800" s="17"/>
      <c r="T3800" s="18" t="n">
        <f aca="false">+L3800-K3800</f>
        <v>0.0388888888888889</v>
      </c>
      <c r="U3800" s="18" t="n">
        <f aca="false">+T3800*P3800</f>
        <v>2.02222222222222</v>
      </c>
      <c r="V3800" s="18"/>
    </row>
    <row r="3801" s="13" customFormat="true" ht="12" hidden="false" customHeight="false" outlineLevel="0" collapsed="false">
      <c r="A3801" s="12" t="n">
        <v>8474</v>
      </c>
      <c r="B3801" s="13" t="s">
        <v>753</v>
      </c>
      <c r="C3801" s="13" t="s">
        <v>265</v>
      </c>
      <c r="D3801" s="13" t="n">
        <v>2</v>
      </c>
      <c r="E3801" s="13" t="n">
        <v>293</v>
      </c>
      <c r="F3801" s="13" t="s">
        <v>755</v>
      </c>
      <c r="G3801" s="13" t="s">
        <v>26</v>
      </c>
      <c r="H3801" s="13" t="s">
        <v>29</v>
      </c>
      <c r="I3801" s="13" t="n">
        <v>1</v>
      </c>
      <c r="J3801" s="13" t="n">
        <v>5734</v>
      </c>
      <c r="K3801" s="14" t="n">
        <v>0.225694444444444</v>
      </c>
      <c r="L3801" s="15" t="n">
        <v>0.2625</v>
      </c>
      <c r="M3801" s="16" t="n">
        <f aca="false">VLOOKUP(E3801,'Esp. percorsi al 18-10-22'!C:J,8,FALSE())</f>
        <v>27.838531399491</v>
      </c>
      <c r="P3801" s="13" t="n">
        <v>47</v>
      </c>
      <c r="Q3801" s="17" t="n">
        <f aca="false">+M3801*P3801</f>
        <v>1308.41097577608</v>
      </c>
      <c r="R3801" s="17" t="n">
        <f aca="false">+N3801*P3801</f>
        <v>0</v>
      </c>
      <c r="S3801" s="17"/>
      <c r="T3801" s="18" t="n">
        <f aca="false">+L3801-K3801</f>
        <v>0.0368055555555556</v>
      </c>
      <c r="U3801" s="18" t="n">
        <f aca="false">+T3801*P3801</f>
        <v>1.72986111111111</v>
      </c>
      <c r="V3801" s="18"/>
    </row>
    <row r="3802" s="13" customFormat="true" ht="12" hidden="false" customHeight="false" outlineLevel="0" collapsed="false">
      <c r="A3802" s="12" t="n">
        <v>16821</v>
      </c>
      <c r="B3802" s="13" t="s">
        <v>753</v>
      </c>
      <c r="C3802" s="13" t="s">
        <v>265</v>
      </c>
      <c r="D3802" s="13" t="n">
        <v>2</v>
      </c>
      <c r="E3802" s="13" t="n">
        <v>293</v>
      </c>
      <c r="F3802" s="13" t="s">
        <v>755</v>
      </c>
      <c r="G3802" s="13" t="s">
        <v>28</v>
      </c>
      <c r="H3802" s="13" t="s">
        <v>25</v>
      </c>
      <c r="I3802" s="13" t="n">
        <v>1</v>
      </c>
      <c r="J3802" s="13" t="n">
        <v>16821</v>
      </c>
      <c r="K3802" s="14" t="n">
        <v>0.243055555555556</v>
      </c>
      <c r="L3802" s="15" t="n">
        <v>0.281944444444444</v>
      </c>
      <c r="M3802" s="16" t="n">
        <f aca="false">VLOOKUP(E3802,'Esp. percorsi al 18-10-22'!C:J,8,FALSE())</f>
        <v>27.838531399491</v>
      </c>
      <c r="P3802" s="13" t="n">
        <v>52</v>
      </c>
      <c r="Q3802" s="17" t="n">
        <f aca="false">+M3802*P3802</f>
        <v>1447.60363277353</v>
      </c>
      <c r="R3802" s="17" t="n">
        <f aca="false">+N3802*P3802</f>
        <v>0</v>
      </c>
      <c r="S3802" s="17"/>
      <c r="T3802" s="18" t="n">
        <f aca="false">+L3802-K3802</f>
        <v>0.0388888888888889</v>
      </c>
      <c r="U3802" s="18" t="n">
        <f aca="false">+T3802*P3802</f>
        <v>2.02222222222222</v>
      </c>
      <c r="V3802" s="18"/>
    </row>
    <row r="3803" s="13" customFormat="true" ht="12" hidden="false" customHeight="false" outlineLevel="0" collapsed="false">
      <c r="A3803" s="12" t="n">
        <v>17172</v>
      </c>
      <c r="B3803" s="13" t="s">
        <v>753</v>
      </c>
      <c r="C3803" s="13" t="s">
        <v>265</v>
      </c>
      <c r="D3803" s="13" t="n">
        <v>2</v>
      </c>
      <c r="E3803" s="13" t="n">
        <v>293</v>
      </c>
      <c r="F3803" s="13" t="s">
        <v>755</v>
      </c>
      <c r="G3803" s="13" t="s">
        <v>28</v>
      </c>
      <c r="H3803" s="13" t="s">
        <v>29</v>
      </c>
      <c r="I3803" s="13" t="n">
        <v>1</v>
      </c>
      <c r="J3803" s="13" t="n">
        <v>17172</v>
      </c>
      <c r="K3803" s="14" t="n">
        <v>0.256944444444444</v>
      </c>
      <c r="L3803" s="15" t="n">
        <v>0.295833333333333</v>
      </c>
      <c r="M3803" s="16" t="n">
        <f aca="false">VLOOKUP(E3803,'Esp. percorsi al 18-10-22'!C:J,8,FALSE())</f>
        <v>27.838531399491</v>
      </c>
      <c r="P3803" s="13" t="n">
        <v>10</v>
      </c>
      <c r="Q3803" s="17" t="n">
        <f aca="false">+M3803*P3803</f>
        <v>278.38531399491</v>
      </c>
      <c r="R3803" s="17" t="n">
        <f aca="false">+N3803*P3803</f>
        <v>0</v>
      </c>
      <c r="S3803" s="17"/>
      <c r="T3803" s="18" t="n">
        <f aca="false">+L3803-K3803</f>
        <v>0.0388888888888889</v>
      </c>
      <c r="U3803" s="18" t="n">
        <f aca="false">+T3803*P3803</f>
        <v>0.388888888888889</v>
      </c>
      <c r="V3803" s="18"/>
    </row>
    <row r="3804" s="13" customFormat="true" ht="12" hidden="false" customHeight="false" outlineLevel="0" collapsed="false">
      <c r="A3804" s="12" t="n">
        <v>17865</v>
      </c>
      <c r="B3804" s="13" t="s">
        <v>753</v>
      </c>
      <c r="C3804" s="13" t="s">
        <v>265</v>
      </c>
      <c r="D3804" s="13" t="n">
        <v>2</v>
      </c>
      <c r="E3804" s="13" t="n">
        <v>293</v>
      </c>
      <c r="F3804" s="13" t="s">
        <v>755</v>
      </c>
      <c r="G3804" s="13" t="s">
        <v>26</v>
      </c>
      <c r="H3804" s="13" t="s">
        <v>25</v>
      </c>
      <c r="I3804" s="13" t="n">
        <v>1</v>
      </c>
      <c r="J3804" s="13" t="n">
        <v>5576</v>
      </c>
      <c r="K3804" s="14" t="n">
        <v>0.263888888888889</v>
      </c>
      <c r="L3804" s="15" t="n">
        <v>0.300694444444444</v>
      </c>
      <c r="M3804" s="16" t="n">
        <f aca="false">VLOOKUP(E3804,'Esp. percorsi al 18-10-22'!C:J,8,FALSE())</f>
        <v>27.838531399491</v>
      </c>
      <c r="P3804" s="13" t="n">
        <v>251</v>
      </c>
      <c r="Q3804" s="17" t="n">
        <f aca="false">+M3804*P3804</f>
        <v>6987.47138127224</v>
      </c>
      <c r="R3804" s="17" t="n">
        <f aca="false">+N3804*P3804</f>
        <v>0</v>
      </c>
      <c r="S3804" s="17"/>
      <c r="T3804" s="18" t="n">
        <f aca="false">+L3804-K3804</f>
        <v>0.0368055555555556</v>
      </c>
      <c r="U3804" s="18" t="n">
        <f aca="false">+T3804*P3804</f>
        <v>9.23819444444444</v>
      </c>
      <c r="V3804" s="18"/>
    </row>
    <row r="3805" s="13" customFormat="true" ht="12" hidden="false" customHeight="false" outlineLevel="0" collapsed="false">
      <c r="A3805" s="12" t="n">
        <v>8475</v>
      </c>
      <c r="B3805" s="13" t="s">
        <v>753</v>
      </c>
      <c r="C3805" s="13" t="s">
        <v>265</v>
      </c>
      <c r="D3805" s="13" t="n">
        <v>2</v>
      </c>
      <c r="E3805" s="13" t="n">
        <v>293</v>
      </c>
      <c r="F3805" s="13" t="s">
        <v>755</v>
      </c>
      <c r="G3805" s="13" t="s">
        <v>26</v>
      </c>
      <c r="H3805" s="13" t="s">
        <v>29</v>
      </c>
      <c r="I3805" s="13" t="n">
        <v>1</v>
      </c>
      <c r="J3805" s="13" t="n">
        <v>5740</v>
      </c>
      <c r="K3805" s="14" t="n">
        <v>0.267361111111111</v>
      </c>
      <c r="L3805" s="15" t="n">
        <v>0.304166666666667</v>
      </c>
      <c r="M3805" s="16" t="n">
        <f aca="false">VLOOKUP(E3805,'Esp. percorsi al 18-10-22'!C:J,8,FALSE())</f>
        <v>27.838531399491</v>
      </c>
      <c r="P3805" s="13" t="n">
        <v>47</v>
      </c>
      <c r="Q3805" s="17" t="n">
        <f aca="false">+M3805*P3805</f>
        <v>1308.41097577608</v>
      </c>
      <c r="R3805" s="17" t="n">
        <f aca="false">+N3805*P3805</f>
        <v>0</v>
      </c>
      <c r="S3805" s="17"/>
      <c r="T3805" s="18" t="n">
        <f aca="false">+L3805-K3805</f>
        <v>0.0368055555555556</v>
      </c>
      <c r="U3805" s="18" t="n">
        <f aca="false">+T3805*P3805</f>
        <v>1.72986111111111</v>
      </c>
      <c r="V3805" s="18"/>
    </row>
    <row r="3806" s="13" customFormat="true" ht="12" hidden="false" customHeight="false" outlineLevel="0" collapsed="false">
      <c r="A3806" s="12" t="n">
        <v>16925</v>
      </c>
      <c r="B3806" s="13" t="s">
        <v>753</v>
      </c>
      <c r="C3806" s="13" t="s">
        <v>265</v>
      </c>
      <c r="D3806" s="13" t="n">
        <v>2</v>
      </c>
      <c r="E3806" s="13" t="n">
        <v>293</v>
      </c>
      <c r="F3806" s="13" t="s">
        <v>755</v>
      </c>
      <c r="G3806" s="13" t="s">
        <v>28</v>
      </c>
      <c r="H3806" s="13" t="s">
        <v>25</v>
      </c>
      <c r="I3806" s="13" t="n">
        <v>1</v>
      </c>
      <c r="J3806" s="13" t="n">
        <v>16925</v>
      </c>
      <c r="K3806" s="14" t="n">
        <v>0.270833333333333</v>
      </c>
      <c r="L3806" s="15" t="n">
        <v>0.309722222222222</v>
      </c>
      <c r="M3806" s="16" t="n">
        <f aca="false">VLOOKUP(E3806,'Esp. percorsi al 18-10-22'!C:J,8,FALSE())</f>
        <v>27.838531399491</v>
      </c>
      <c r="P3806" s="13" t="n">
        <v>52</v>
      </c>
      <c r="Q3806" s="17" t="n">
        <f aca="false">+M3806*P3806</f>
        <v>1447.60363277353</v>
      </c>
      <c r="R3806" s="17" t="n">
        <f aca="false">+N3806*P3806</f>
        <v>0</v>
      </c>
      <c r="S3806" s="17"/>
      <c r="T3806" s="18" t="n">
        <f aca="false">+L3806-K3806</f>
        <v>0.0388888888888889</v>
      </c>
      <c r="U3806" s="18" t="n">
        <f aca="false">+T3806*P3806</f>
        <v>2.02222222222222</v>
      </c>
      <c r="V3806" s="18"/>
    </row>
    <row r="3807" s="13" customFormat="true" ht="12" hidden="false" customHeight="false" outlineLevel="0" collapsed="false">
      <c r="A3807" s="12" t="n">
        <v>17914</v>
      </c>
      <c r="B3807" s="13" t="s">
        <v>753</v>
      </c>
      <c r="C3807" s="13" t="s">
        <v>265</v>
      </c>
      <c r="D3807" s="13" t="n">
        <v>2</v>
      </c>
      <c r="E3807" s="13" t="n">
        <v>293</v>
      </c>
      <c r="F3807" s="13" t="s">
        <v>755</v>
      </c>
      <c r="G3807" s="13" t="s">
        <v>26</v>
      </c>
      <c r="H3807" s="13" t="s">
        <v>25</v>
      </c>
      <c r="I3807" s="13" t="n">
        <v>1</v>
      </c>
      <c r="J3807" s="13" t="n">
        <v>5607</v>
      </c>
      <c r="K3807" s="14" t="n">
        <v>0.28125</v>
      </c>
      <c r="L3807" s="15" t="n">
        <v>0.319444444444444</v>
      </c>
      <c r="M3807" s="16" t="n">
        <f aca="false">VLOOKUP(E3807,'Esp. percorsi al 18-10-22'!C:J,8,FALSE())</f>
        <v>27.838531399491</v>
      </c>
      <c r="P3807" s="13" t="n">
        <v>251</v>
      </c>
      <c r="Q3807" s="17" t="n">
        <f aca="false">+M3807*P3807</f>
        <v>6987.47138127224</v>
      </c>
      <c r="R3807" s="17" t="n">
        <f aca="false">+N3807*P3807</f>
        <v>0</v>
      </c>
      <c r="S3807" s="17"/>
      <c r="T3807" s="18" t="n">
        <f aca="false">+L3807-K3807</f>
        <v>0.0381944444444444</v>
      </c>
      <c r="U3807" s="18" t="n">
        <f aca="false">+T3807*P3807</f>
        <v>9.58680555555556</v>
      </c>
      <c r="V3807" s="18"/>
    </row>
    <row r="3808" s="13" customFormat="true" ht="12" hidden="false" customHeight="false" outlineLevel="0" collapsed="false">
      <c r="A3808" s="12" t="n">
        <v>16916</v>
      </c>
      <c r="B3808" s="13" t="s">
        <v>753</v>
      </c>
      <c r="C3808" s="13" t="s">
        <v>265</v>
      </c>
      <c r="D3808" s="13" t="n">
        <v>2</v>
      </c>
      <c r="E3808" s="13" t="n">
        <v>293</v>
      </c>
      <c r="F3808" s="13" t="s">
        <v>755</v>
      </c>
      <c r="G3808" s="13" t="s">
        <v>28</v>
      </c>
      <c r="H3808" s="13" t="s">
        <v>25</v>
      </c>
      <c r="I3808" s="13" t="n">
        <v>1</v>
      </c>
      <c r="J3808" s="13" t="n">
        <v>16916</v>
      </c>
      <c r="K3808" s="14" t="n">
        <v>0.291666666666667</v>
      </c>
      <c r="L3808" s="15" t="n">
        <v>0.331944444444444</v>
      </c>
      <c r="M3808" s="16" t="n">
        <f aca="false">VLOOKUP(E3808,'Esp. percorsi al 18-10-22'!C:J,8,FALSE())</f>
        <v>27.838531399491</v>
      </c>
      <c r="P3808" s="13" t="n">
        <v>52</v>
      </c>
      <c r="Q3808" s="17" t="n">
        <f aca="false">+M3808*P3808</f>
        <v>1447.60363277353</v>
      </c>
      <c r="R3808" s="17" t="n">
        <f aca="false">+N3808*P3808</f>
        <v>0</v>
      </c>
      <c r="S3808" s="17"/>
      <c r="T3808" s="18" t="n">
        <f aca="false">+L3808-K3808</f>
        <v>0.0402777777777778</v>
      </c>
      <c r="U3808" s="18" t="n">
        <f aca="false">+T3808*P3808</f>
        <v>2.09444444444444</v>
      </c>
      <c r="V3808" s="18"/>
    </row>
    <row r="3809" s="13" customFormat="true" ht="12" hidden="false" customHeight="false" outlineLevel="0" collapsed="false">
      <c r="A3809" s="12" t="n">
        <v>17227</v>
      </c>
      <c r="B3809" s="13" t="s">
        <v>753</v>
      </c>
      <c r="C3809" s="13" t="s">
        <v>265</v>
      </c>
      <c r="D3809" s="13" t="n">
        <v>2</v>
      </c>
      <c r="E3809" s="13" t="n">
        <v>293</v>
      </c>
      <c r="F3809" s="13" t="s">
        <v>755</v>
      </c>
      <c r="G3809" s="13" t="s">
        <v>28</v>
      </c>
      <c r="H3809" s="13" t="s">
        <v>29</v>
      </c>
      <c r="I3809" s="13" t="n">
        <v>1</v>
      </c>
      <c r="J3809" s="13" t="n">
        <v>17227</v>
      </c>
      <c r="K3809" s="14" t="n">
        <v>0.305555555555555</v>
      </c>
      <c r="L3809" s="15" t="n">
        <v>0.344444444444444</v>
      </c>
      <c r="M3809" s="16" t="n">
        <f aca="false">VLOOKUP(E3809,'Esp. percorsi al 18-10-22'!C:J,8,FALSE())</f>
        <v>27.838531399491</v>
      </c>
      <c r="P3809" s="13" t="n">
        <v>10</v>
      </c>
      <c r="Q3809" s="17" t="n">
        <f aca="false">+M3809*P3809</f>
        <v>278.38531399491</v>
      </c>
      <c r="R3809" s="17" t="n">
        <f aca="false">+N3809*P3809</f>
        <v>0</v>
      </c>
      <c r="S3809" s="17"/>
      <c r="T3809" s="18" t="n">
        <f aca="false">+L3809-K3809</f>
        <v>0.0388888888888889</v>
      </c>
      <c r="U3809" s="18" t="n">
        <f aca="false">+T3809*P3809</f>
        <v>0.388888888888889</v>
      </c>
      <c r="V3809" s="18"/>
    </row>
    <row r="3810" s="13" customFormat="true" ht="12" hidden="false" customHeight="false" outlineLevel="0" collapsed="false">
      <c r="A3810" s="12" t="n">
        <v>8505</v>
      </c>
      <c r="B3810" s="13" t="s">
        <v>753</v>
      </c>
      <c r="C3810" s="13" t="s">
        <v>265</v>
      </c>
      <c r="D3810" s="13" t="n">
        <v>2</v>
      </c>
      <c r="E3810" s="13" t="n">
        <v>293</v>
      </c>
      <c r="F3810" s="13" t="s">
        <v>755</v>
      </c>
      <c r="G3810" s="13" t="s">
        <v>26</v>
      </c>
      <c r="H3810" s="13" t="s">
        <v>30</v>
      </c>
      <c r="I3810" s="13" t="n">
        <v>1</v>
      </c>
      <c r="J3810" s="13" t="n">
        <v>5799</v>
      </c>
      <c r="K3810" s="14" t="n">
        <v>0.309027777777778</v>
      </c>
      <c r="L3810" s="15" t="n">
        <v>0.345833333333333</v>
      </c>
      <c r="M3810" s="16" t="n">
        <f aca="false">VLOOKUP(E3810,'Esp. percorsi al 18-10-22'!C:J,8,FALSE())</f>
        <v>27.838531399491</v>
      </c>
      <c r="P3810" s="13" t="n">
        <v>5</v>
      </c>
      <c r="Q3810" s="17" t="n">
        <f aca="false">+M3810*P3810</f>
        <v>139.192656997455</v>
      </c>
      <c r="R3810" s="17" t="n">
        <f aca="false">+N3810*P3810</f>
        <v>0</v>
      </c>
      <c r="S3810" s="17"/>
      <c r="T3810" s="18" t="n">
        <f aca="false">+L3810-K3810</f>
        <v>0.0368055555555556</v>
      </c>
      <c r="U3810" s="18" t="n">
        <f aca="false">+T3810*P3810</f>
        <v>0.184027777777778</v>
      </c>
      <c r="V3810" s="18"/>
    </row>
    <row r="3811" s="13" customFormat="true" ht="12" hidden="false" customHeight="false" outlineLevel="0" collapsed="false">
      <c r="A3811" s="12" t="n">
        <v>8476</v>
      </c>
      <c r="B3811" s="13" t="s">
        <v>753</v>
      </c>
      <c r="C3811" s="13" t="s">
        <v>265</v>
      </c>
      <c r="D3811" s="13" t="n">
        <v>2</v>
      </c>
      <c r="E3811" s="13" t="n">
        <v>293</v>
      </c>
      <c r="F3811" s="13" t="s">
        <v>755</v>
      </c>
      <c r="G3811" s="13" t="s">
        <v>26</v>
      </c>
      <c r="H3811" s="13" t="s">
        <v>29</v>
      </c>
      <c r="I3811" s="13" t="n">
        <v>1</v>
      </c>
      <c r="J3811" s="13" t="n">
        <v>5741</v>
      </c>
      <c r="K3811" s="14" t="n">
        <v>0.309027777777778</v>
      </c>
      <c r="L3811" s="15" t="n">
        <v>0.345833333333333</v>
      </c>
      <c r="M3811" s="16" t="n">
        <f aca="false">VLOOKUP(E3811,'Esp. percorsi al 18-10-22'!C:J,8,FALSE())</f>
        <v>27.838531399491</v>
      </c>
      <c r="P3811" s="13" t="n">
        <v>47</v>
      </c>
      <c r="Q3811" s="17" t="n">
        <f aca="false">+M3811*P3811</f>
        <v>1308.41097577608</v>
      </c>
      <c r="R3811" s="17" t="n">
        <f aca="false">+N3811*P3811</f>
        <v>0</v>
      </c>
      <c r="S3811" s="17"/>
      <c r="T3811" s="18" t="n">
        <f aca="false">+L3811-K3811</f>
        <v>0.0368055555555556</v>
      </c>
      <c r="U3811" s="18" t="n">
        <f aca="false">+T3811*P3811</f>
        <v>1.72986111111111</v>
      </c>
      <c r="V3811" s="18"/>
    </row>
    <row r="3812" s="13" customFormat="true" ht="12" hidden="false" customHeight="false" outlineLevel="0" collapsed="false">
      <c r="A3812" s="12" t="n">
        <v>17574</v>
      </c>
      <c r="B3812" s="13" t="s">
        <v>753</v>
      </c>
      <c r="C3812" s="13" t="s">
        <v>265</v>
      </c>
      <c r="D3812" s="13" t="n">
        <v>2</v>
      </c>
      <c r="E3812" s="13" t="n">
        <v>293</v>
      </c>
      <c r="F3812" s="13" t="s">
        <v>755</v>
      </c>
      <c r="G3812" s="13" t="s">
        <v>26</v>
      </c>
      <c r="H3812" s="13" t="s">
        <v>25</v>
      </c>
      <c r="I3812" s="13" t="n">
        <v>1</v>
      </c>
      <c r="J3812" s="13" t="n">
        <v>5608</v>
      </c>
      <c r="K3812" s="14" t="n">
        <v>0.3125</v>
      </c>
      <c r="L3812" s="15" t="n">
        <v>0.350694444444444</v>
      </c>
      <c r="M3812" s="16" t="n">
        <f aca="false">VLOOKUP(E3812,'Esp. percorsi al 18-10-22'!C:J,8,FALSE())</f>
        <v>27.838531399491</v>
      </c>
      <c r="P3812" s="13" t="n">
        <v>251</v>
      </c>
      <c r="Q3812" s="17" t="n">
        <f aca="false">+M3812*P3812</f>
        <v>6987.47138127224</v>
      </c>
      <c r="R3812" s="17" t="n">
        <f aca="false">+N3812*P3812</f>
        <v>0</v>
      </c>
      <c r="S3812" s="17"/>
      <c r="T3812" s="18" t="n">
        <f aca="false">+L3812-K3812</f>
        <v>0.0381944444444444</v>
      </c>
      <c r="U3812" s="18" t="n">
        <f aca="false">+T3812*P3812</f>
        <v>9.58680555555556</v>
      </c>
      <c r="V3812" s="18"/>
    </row>
    <row r="3813" s="13" customFormat="true" ht="12" hidden="false" customHeight="false" outlineLevel="0" collapsed="false">
      <c r="A3813" s="12" t="n">
        <v>16953</v>
      </c>
      <c r="B3813" s="13" t="s">
        <v>753</v>
      </c>
      <c r="C3813" s="13" t="s">
        <v>265</v>
      </c>
      <c r="D3813" s="13" t="n">
        <v>2</v>
      </c>
      <c r="E3813" s="13" t="n">
        <v>293</v>
      </c>
      <c r="F3813" s="13" t="s">
        <v>755</v>
      </c>
      <c r="G3813" s="13" t="s">
        <v>28</v>
      </c>
      <c r="H3813" s="13" t="s">
        <v>25</v>
      </c>
      <c r="I3813" s="13" t="n">
        <v>1</v>
      </c>
      <c r="J3813" s="13" t="n">
        <v>16953</v>
      </c>
      <c r="K3813" s="14" t="n">
        <v>0.3125</v>
      </c>
      <c r="L3813" s="15" t="n">
        <v>0.352777777777778</v>
      </c>
      <c r="M3813" s="16" t="n">
        <f aca="false">VLOOKUP(E3813,'Esp. percorsi al 18-10-22'!C:J,8,FALSE())</f>
        <v>27.838531399491</v>
      </c>
      <c r="P3813" s="13" t="n">
        <v>52</v>
      </c>
      <c r="Q3813" s="17" t="n">
        <f aca="false">+M3813*P3813</f>
        <v>1447.60363277353</v>
      </c>
      <c r="R3813" s="17" t="n">
        <f aca="false">+N3813*P3813</f>
        <v>0</v>
      </c>
      <c r="S3813" s="17"/>
      <c r="T3813" s="18" t="n">
        <f aca="false">+L3813-K3813</f>
        <v>0.0402777777777778</v>
      </c>
      <c r="U3813" s="18" t="n">
        <f aca="false">+T3813*P3813</f>
        <v>2.09444444444444</v>
      </c>
      <c r="V3813" s="18"/>
    </row>
    <row r="3814" s="13" customFormat="true" ht="12" hidden="false" customHeight="false" outlineLevel="0" collapsed="false">
      <c r="A3814" s="12" t="n">
        <v>16900</v>
      </c>
      <c r="B3814" s="13" t="s">
        <v>753</v>
      </c>
      <c r="C3814" s="13" t="s">
        <v>265</v>
      </c>
      <c r="D3814" s="13" t="n">
        <v>2</v>
      </c>
      <c r="E3814" s="13" t="n">
        <v>293</v>
      </c>
      <c r="F3814" s="13" t="s">
        <v>755</v>
      </c>
      <c r="G3814" s="13" t="s">
        <v>28</v>
      </c>
      <c r="H3814" s="13" t="s">
        <v>25</v>
      </c>
      <c r="I3814" s="13" t="n">
        <v>1</v>
      </c>
      <c r="J3814" s="13" t="n">
        <v>16900</v>
      </c>
      <c r="K3814" s="14" t="n">
        <v>0.326388888888889</v>
      </c>
      <c r="L3814" s="15" t="n">
        <v>0.366666666666667</v>
      </c>
      <c r="M3814" s="16" t="n">
        <f aca="false">VLOOKUP(E3814,'Esp. percorsi al 18-10-22'!C:J,8,FALSE())</f>
        <v>27.838531399491</v>
      </c>
      <c r="P3814" s="13" t="n">
        <v>52</v>
      </c>
      <c r="Q3814" s="17" t="n">
        <f aca="false">+M3814*P3814</f>
        <v>1447.60363277353</v>
      </c>
      <c r="R3814" s="17" t="n">
        <f aca="false">+N3814*P3814</f>
        <v>0</v>
      </c>
      <c r="S3814" s="17"/>
      <c r="T3814" s="18" t="n">
        <f aca="false">+L3814-K3814</f>
        <v>0.0402777777777778</v>
      </c>
      <c r="U3814" s="18" t="n">
        <f aca="false">+T3814*P3814</f>
        <v>2.09444444444444</v>
      </c>
      <c r="V3814" s="18"/>
    </row>
    <row r="3815" s="13" customFormat="true" ht="12" hidden="false" customHeight="false" outlineLevel="0" collapsed="false">
      <c r="A3815" s="12" t="n">
        <v>13331</v>
      </c>
      <c r="B3815" s="13" t="s">
        <v>753</v>
      </c>
      <c r="C3815" s="13" t="s">
        <v>265</v>
      </c>
      <c r="D3815" s="13" t="n">
        <v>2</v>
      </c>
      <c r="E3815" s="13" t="n">
        <v>293</v>
      </c>
      <c r="F3815" s="13" t="s">
        <v>755</v>
      </c>
      <c r="G3815" s="13" t="s">
        <v>26</v>
      </c>
      <c r="H3815" s="13" t="s">
        <v>25</v>
      </c>
      <c r="I3815" s="13" t="n">
        <v>1</v>
      </c>
      <c r="J3815" s="13" t="n">
        <v>5609</v>
      </c>
      <c r="K3815" s="14" t="n">
        <v>0.329861111111111</v>
      </c>
      <c r="L3815" s="15" t="n">
        <v>0.368055555555556</v>
      </c>
      <c r="M3815" s="16" t="n">
        <f aca="false">VLOOKUP(E3815,'Esp. percorsi al 18-10-22'!C:J,8,FALSE())</f>
        <v>27.838531399491</v>
      </c>
      <c r="P3815" s="13" t="n">
        <v>251</v>
      </c>
      <c r="Q3815" s="17" t="n">
        <f aca="false">+M3815*P3815</f>
        <v>6987.47138127224</v>
      </c>
      <c r="R3815" s="17" t="n">
        <f aca="false">+N3815*P3815</f>
        <v>0</v>
      </c>
      <c r="S3815" s="17"/>
      <c r="T3815" s="18" t="n">
        <f aca="false">+L3815-K3815</f>
        <v>0.0381944444444444</v>
      </c>
      <c r="U3815" s="18" t="n">
        <f aca="false">+T3815*P3815</f>
        <v>9.58680555555556</v>
      </c>
      <c r="V3815" s="18"/>
    </row>
    <row r="3816" s="13" customFormat="true" ht="12" hidden="false" customHeight="false" outlineLevel="0" collapsed="false">
      <c r="A3816" s="12" t="n">
        <v>16908</v>
      </c>
      <c r="B3816" s="13" t="s">
        <v>753</v>
      </c>
      <c r="C3816" s="13" t="s">
        <v>265</v>
      </c>
      <c r="D3816" s="13" t="n">
        <v>2</v>
      </c>
      <c r="E3816" s="13" t="n">
        <v>293</v>
      </c>
      <c r="F3816" s="13" t="s">
        <v>755</v>
      </c>
      <c r="G3816" s="13" t="s">
        <v>28</v>
      </c>
      <c r="H3816" s="13" t="s">
        <v>25</v>
      </c>
      <c r="I3816" s="13" t="n">
        <v>1</v>
      </c>
      <c r="J3816" s="13" t="n">
        <v>16908</v>
      </c>
      <c r="K3816" s="14" t="n">
        <v>0.340277777777778</v>
      </c>
      <c r="L3816" s="15" t="n">
        <v>0.380555555555556</v>
      </c>
      <c r="M3816" s="16" t="n">
        <f aca="false">VLOOKUP(E3816,'Esp. percorsi al 18-10-22'!C:J,8,FALSE())</f>
        <v>27.838531399491</v>
      </c>
      <c r="P3816" s="13" t="n">
        <v>52</v>
      </c>
      <c r="Q3816" s="17" t="n">
        <f aca="false">+M3816*P3816</f>
        <v>1447.60363277353</v>
      </c>
      <c r="R3816" s="17" t="n">
        <f aca="false">+N3816*P3816</f>
        <v>0</v>
      </c>
      <c r="S3816" s="17"/>
      <c r="T3816" s="18" t="n">
        <f aca="false">+L3816-K3816</f>
        <v>0.0402777777777778</v>
      </c>
      <c r="U3816" s="18" t="n">
        <f aca="false">+T3816*P3816</f>
        <v>2.09444444444444</v>
      </c>
      <c r="V3816" s="18"/>
    </row>
    <row r="3817" s="13" customFormat="true" ht="12" hidden="false" customHeight="false" outlineLevel="0" collapsed="false">
      <c r="A3817" s="12" t="n">
        <v>17241</v>
      </c>
      <c r="B3817" s="13" t="s">
        <v>753</v>
      </c>
      <c r="C3817" s="13" t="s">
        <v>265</v>
      </c>
      <c r="D3817" s="13" t="n">
        <v>2</v>
      </c>
      <c r="E3817" s="13" t="n">
        <v>293</v>
      </c>
      <c r="F3817" s="13" t="s">
        <v>755</v>
      </c>
      <c r="G3817" s="13" t="s">
        <v>28</v>
      </c>
      <c r="H3817" s="13" t="s">
        <v>29</v>
      </c>
      <c r="I3817" s="13" t="n">
        <v>1</v>
      </c>
      <c r="J3817" s="13" t="n">
        <v>17241</v>
      </c>
      <c r="K3817" s="14" t="n">
        <v>0.34375</v>
      </c>
      <c r="L3817" s="15" t="n">
        <v>0.384027777777778</v>
      </c>
      <c r="M3817" s="16" t="n">
        <f aca="false">VLOOKUP(E3817,'Esp. percorsi al 18-10-22'!C:J,8,FALSE())</f>
        <v>27.838531399491</v>
      </c>
      <c r="P3817" s="13" t="n">
        <v>10</v>
      </c>
      <c r="Q3817" s="17" t="n">
        <f aca="false">+M3817*P3817</f>
        <v>278.38531399491</v>
      </c>
      <c r="R3817" s="17" t="n">
        <f aca="false">+N3817*P3817</f>
        <v>0</v>
      </c>
      <c r="S3817" s="17"/>
      <c r="T3817" s="18" t="n">
        <f aca="false">+L3817-K3817</f>
        <v>0.0402777777777778</v>
      </c>
      <c r="U3817" s="18" t="n">
        <f aca="false">+T3817*P3817</f>
        <v>0.402777777777778</v>
      </c>
      <c r="V3817" s="18"/>
    </row>
    <row r="3818" s="13" customFormat="true" ht="12" hidden="false" customHeight="false" outlineLevel="0" collapsed="false">
      <c r="A3818" s="12" t="n">
        <v>13332</v>
      </c>
      <c r="B3818" s="13" t="s">
        <v>753</v>
      </c>
      <c r="C3818" s="13" t="s">
        <v>265</v>
      </c>
      <c r="D3818" s="13" t="n">
        <v>2</v>
      </c>
      <c r="E3818" s="13" t="n">
        <v>293</v>
      </c>
      <c r="F3818" s="13" t="s">
        <v>755</v>
      </c>
      <c r="G3818" s="13" t="s">
        <v>26</v>
      </c>
      <c r="H3818" s="13" t="s">
        <v>25</v>
      </c>
      <c r="I3818" s="13" t="n">
        <v>1</v>
      </c>
      <c r="J3818" s="13" t="n">
        <v>5610</v>
      </c>
      <c r="K3818" s="14" t="n">
        <v>0.350694444444444</v>
      </c>
      <c r="L3818" s="15" t="n">
        <v>0.388888888888889</v>
      </c>
      <c r="M3818" s="16" t="n">
        <f aca="false">VLOOKUP(E3818,'Esp. percorsi al 18-10-22'!C:J,8,FALSE())</f>
        <v>27.838531399491</v>
      </c>
      <c r="P3818" s="13" t="n">
        <v>251</v>
      </c>
      <c r="Q3818" s="17" t="n">
        <f aca="false">+M3818*P3818</f>
        <v>6987.47138127224</v>
      </c>
      <c r="R3818" s="17" t="n">
        <f aca="false">+N3818*P3818</f>
        <v>0</v>
      </c>
      <c r="S3818" s="17"/>
      <c r="T3818" s="18" t="n">
        <f aca="false">+L3818-K3818</f>
        <v>0.0381944444444444</v>
      </c>
      <c r="U3818" s="18" t="n">
        <f aca="false">+T3818*P3818</f>
        <v>9.58680555555556</v>
      </c>
      <c r="V3818" s="18"/>
    </row>
    <row r="3819" s="13" customFormat="true" ht="12" hidden="false" customHeight="false" outlineLevel="0" collapsed="false">
      <c r="A3819" s="12" t="n">
        <v>8477</v>
      </c>
      <c r="B3819" s="13" t="s">
        <v>753</v>
      </c>
      <c r="C3819" s="13" t="s">
        <v>265</v>
      </c>
      <c r="D3819" s="13" t="n">
        <v>2</v>
      </c>
      <c r="E3819" s="13" t="n">
        <v>293</v>
      </c>
      <c r="F3819" s="13" t="s">
        <v>755</v>
      </c>
      <c r="G3819" s="13" t="s">
        <v>26</v>
      </c>
      <c r="H3819" s="13" t="s">
        <v>29</v>
      </c>
      <c r="I3819" s="13" t="n">
        <v>1</v>
      </c>
      <c r="J3819" s="13" t="n">
        <v>5742</v>
      </c>
      <c r="K3819" s="14" t="n">
        <v>0.350694444444444</v>
      </c>
      <c r="L3819" s="15" t="n">
        <v>0.3875</v>
      </c>
      <c r="M3819" s="16" t="n">
        <f aca="false">VLOOKUP(E3819,'Esp. percorsi al 18-10-22'!C:J,8,FALSE())</f>
        <v>27.838531399491</v>
      </c>
      <c r="P3819" s="13" t="n">
        <v>47</v>
      </c>
      <c r="Q3819" s="17" t="n">
        <f aca="false">+M3819*P3819</f>
        <v>1308.41097577608</v>
      </c>
      <c r="R3819" s="17" t="n">
        <f aca="false">+N3819*P3819</f>
        <v>0</v>
      </c>
      <c r="S3819" s="17"/>
      <c r="T3819" s="18" t="n">
        <f aca="false">+L3819-K3819</f>
        <v>0.0368055555555556</v>
      </c>
      <c r="U3819" s="18" t="n">
        <f aca="false">+T3819*P3819</f>
        <v>1.72986111111111</v>
      </c>
      <c r="V3819" s="18"/>
    </row>
    <row r="3820" s="13" customFormat="true" ht="12" hidden="false" customHeight="false" outlineLevel="0" collapsed="false">
      <c r="A3820" s="12" t="n">
        <v>16819</v>
      </c>
      <c r="B3820" s="13" t="s">
        <v>753</v>
      </c>
      <c r="C3820" s="13" t="s">
        <v>265</v>
      </c>
      <c r="D3820" s="13" t="n">
        <v>2</v>
      </c>
      <c r="E3820" s="13" t="n">
        <v>293</v>
      </c>
      <c r="F3820" s="13" t="s">
        <v>755</v>
      </c>
      <c r="G3820" s="13" t="s">
        <v>28</v>
      </c>
      <c r="H3820" s="13" t="s">
        <v>25</v>
      </c>
      <c r="I3820" s="13" t="n">
        <v>1</v>
      </c>
      <c r="J3820" s="13" t="n">
        <v>16819</v>
      </c>
      <c r="K3820" s="14" t="n">
        <v>0.354166666666667</v>
      </c>
      <c r="L3820" s="15" t="n">
        <v>0.394444444444444</v>
      </c>
      <c r="M3820" s="16" t="n">
        <f aca="false">VLOOKUP(E3820,'Esp. percorsi al 18-10-22'!C:J,8,FALSE())</f>
        <v>27.838531399491</v>
      </c>
      <c r="P3820" s="13" t="n">
        <v>52</v>
      </c>
      <c r="Q3820" s="17" t="n">
        <f aca="false">+M3820*P3820</f>
        <v>1447.60363277353</v>
      </c>
      <c r="R3820" s="17" t="n">
        <f aca="false">+N3820*P3820</f>
        <v>0</v>
      </c>
      <c r="S3820" s="17"/>
      <c r="T3820" s="18" t="n">
        <f aca="false">+L3820-K3820</f>
        <v>0.0402777777777778</v>
      </c>
      <c r="U3820" s="18" t="n">
        <f aca="false">+T3820*P3820</f>
        <v>2.09444444444444</v>
      </c>
      <c r="V3820" s="18"/>
    </row>
    <row r="3821" s="13" customFormat="true" ht="12" hidden="false" customHeight="false" outlineLevel="0" collapsed="false">
      <c r="A3821" s="12" t="n">
        <v>17248</v>
      </c>
      <c r="B3821" s="13" t="s">
        <v>753</v>
      </c>
      <c r="C3821" s="13" t="s">
        <v>265</v>
      </c>
      <c r="D3821" s="13" t="n">
        <v>2</v>
      </c>
      <c r="E3821" s="13" t="n">
        <v>293</v>
      </c>
      <c r="F3821" s="13" t="s">
        <v>755</v>
      </c>
      <c r="G3821" s="13" t="s">
        <v>28</v>
      </c>
      <c r="H3821" s="13" t="s">
        <v>29</v>
      </c>
      <c r="I3821" s="13" t="n">
        <v>1</v>
      </c>
      <c r="J3821" s="13" t="n">
        <v>17248</v>
      </c>
      <c r="K3821" s="14" t="n">
        <v>0.357638888888889</v>
      </c>
      <c r="L3821" s="15" t="n">
        <v>0.397916666666667</v>
      </c>
      <c r="M3821" s="16" t="n">
        <f aca="false">VLOOKUP(E3821,'Esp. percorsi al 18-10-22'!C:J,8,FALSE())</f>
        <v>27.838531399491</v>
      </c>
      <c r="P3821" s="13" t="n">
        <v>10</v>
      </c>
      <c r="Q3821" s="17" t="n">
        <f aca="false">+M3821*P3821</f>
        <v>278.38531399491</v>
      </c>
      <c r="R3821" s="17" t="n">
        <f aca="false">+N3821*P3821</f>
        <v>0</v>
      </c>
      <c r="S3821" s="17"/>
      <c r="T3821" s="18" t="n">
        <f aca="false">+L3821-K3821</f>
        <v>0.0402777777777778</v>
      </c>
      <c r="U3821" s="18" t="n">
        <f aca="false">+T3821*P3821</f>
        <v>0.402777777777778</v>
      </c>
      <c r="V3821" s="18"/>
    </row>
    <row r="3822" s="13" customFormat="true" ht="12" hidden="false" customHeight="false" outlineLevel="0" collapsed="false">
      <c r="A3822" s="12" t="n">
        <v>16927</v>
      </c>
      <c r="B3822" s="13" t="s">
        <v>753</v>
      </c>
      <c r="C3822" s="13" t="s">
        <v>265</v>
      </c>
      <c r="D3822" s="13" t="n">
        <v>2</v>
      </c>
      <c r="E3822" s="13" t="n">
        <v>293</v>
      </c>
      <c r="F3822" s="13" t="s">
        <v>755</v>
      </c>
      <c r="G3822" s="13" t="s">
        <v>28</v>
      </c>
      <c r="H3822" s="13" t="s">
        <v>25</v>
      </c>
      <c r="I3822" s="13" t="n">
        <v>1</v>
      </c>
      <c r="J3822" s="13" t="n">
        <v>16927</v>
      </c>
      <c r="K3822" s="14" t="n">
        <v>0.368055555555556</v>
      </c>
      <c r="L3822" s="15" t="n">
        <v>0.408333333333333</v>
      </c>
      <c r="M3822" s="16" t="n">
        <f aca="false">VLOOKUP(E3822,'Esp. percorsi al 18-10-22'!C:J,8,FALSE())</f>
        <v>27.838531399491</v>
      </c>
      <c r="P3822" s="13" t="n">
        <v>52</v>
      </c>
      <c r="Q3822" s="17" t="n">
        <f aca="false">+M3822*P3822</f>
        <v>1447.60363277353</v>
      </c>
      <c r="R3822" s="17" t="n">
        <f aca="false">+N3822*P3822</f>
        <v>0</v>
      </c>
      <c r="S3822" s="17"/>
      <c r="T3822" s="18" t="n">
        <f aca="false">+L3822-K3822</f>
        <v>0.0402777777777778</v>
      </c>
      <c r="U3822" s="18" t="n">
        <f aca="false">+T3822*P3822</f>
        <v>2.09444444444444</v>
      </c>
      <c r="V3822" s="18"/>
    </row>
    <row r="3823" s="13" customFormat="true" ht="12" hidden="false" customHeight="false" outlineLevel="0" collapsed="false">
      <c r="A3823" s="12" t="n">
        <v>13333</v>
      </c>
      <c r="B3823" s="13" t="s">
        <v>753</v>
      </c>
      <c r="C3823" s="13" t="s">
        <v>265</v>
      </c>
      <c r="D3823" s="13" t="n">
        <v>2</v>
      </c>
      <c r="E3823" s="13" t="n">
        <v>293</v>
      </c>
      <c r="F3823" s="13" t="s">
        <v>755</v>
      </c>
      <c r="G3823" s="13" t="s">
        <v>26</v>
      </c>
      <c r="H3823" s="13" t="s">
        <v>25</v>
      </c>
      <c r="I3823" s="13" t="n">
        <v>1</v>
      </c>
      <c r="J3823" s="13" t="n">
        <v>5611</v>
      </c>
      <c r="K3823" s="14" t="n">
        <v>0.371527777777778</v>
      </c>
      <c r="L3823" s="15" t="n">
        <v>0.409722222222222</v>
      </c>
      <c r="M3823" s="16" t="n">
        <f aca="false">VLOOKUP(E3823,'Esp. percorsi al 18-10-22'!C:J,8,FALSE())</f>
        <v>27.838531399491</v>
      </c>
      <c r="P3823" s="13" t="n">
        <v>251</v>
      </c>
      <c r="Q3823" s="17" t="n">
        <f aca="false">+M3823*P3823</f>
        <v>6987.47138127224</v>
      </c>
      <c r="R3823" s="17" t="n">
        <f aca="false">+N3823*P3823</f>
        <v>0</v>
      </c>
      <c r="S3823" s="17"/>
      <c r="T3823" s="18" t="n">
        <f aca="false">+L3823-K3823</f>
        <v>0.0381944444444444</v>
      </c>
      <c r="U3823" s="18" t="n">
        <f aca="false">+T3823*P3823</f>
        <v>9.58680555555556</v>
      </c>
      <c r="V3823" s="18"/>
    </row>
    <row r="3824" s="13" customFormat="true" ht="12" hidden="false" customHeight="false" outlineLevel="0" collapsed="false">
      <c r="A3824" s="12" t="n">
        <v>17186</v>
      </c>
      <c r="B3824" s="13" t="s">
        <v>753</v>
      </c>
      <c r="C3824" s="13" t="s">
        <v>265</v>
      </c>
      <c r="D3824" s="13" t="n">
        <v>2</v>
      </c>
      <c r="E3824" s="13" t="n">
        <v>293</v>
      </c>
      <c r="F3824" s="13" t="s">
        <v>755</v>
      </c>
      <c r="G3824" s="13" t="s">
        <v>28</v>
      </c>
      <c r="H3824" s="13" t="s">
        <v>29</v>
      </c>
      <c r="I3824" s="13" t="n">
        <v>1</v>
      </c>
      <c r="J3824" s="13" t="n">
        <v>17186</v>
      </c>
      <c r="K3824" s="14" t="n">
        <v>0.371527777777778</v>
      </c>
      <c r="L3824" s="15" t="n">
        <v>0.411805555555556</v>
      </c>
      <c r="M3824" s="16" t="n">
        <f aca="false">VLOOKUP(E3824,'Esp. percorsi al 18-10-22'!C:J,8,FALSE())</f>
        <v>27.838531399491</v>
      </c>
      <c r="P3824" s="13" t="n">
        <v>10</v>
      </c>
      <c r="Q3824" s="17" t="n">
        <f aca="false">+M3824*P3824</f>
        <v>278.38531399491</v>
      </c>
      <c r="R3824" s="17" t="n">
        <f aca="false">+N3824*P3824</f>
        <v>0</v>
      </c>
      <c r="S3824" s="17"/>
      <c r="T3824" s="18" t="n">
        <f aca="false">+L3824-K3824</f>
        <v>0.0402777777777778</v>
      </c>
      <c r="U3824" s="18" t="n">
        <f aca="false">+T3824*P3824</f>
        <v>0.402777777777778</v>
      </c>
      <c r="V3824" s="18"/>
    </row>
    <row r="3825" s="13" customFormat="true" ht="12" hidden="false" customHeight="false" outlineLevel="0" collapsed="false">
      <c r="A3825" s="12" t="n">
        <v>13192</v>
      </c>
      <c r="B3825" s="13" t="s">
        <v>753</v>
      </c>
      <c r="C3825" s="13" t="s">
        <v>265</v>
      </c>
      <c r="D3825" s="13" t="n">
        <v>2</v>
      </c>
      <c r="E3825" s="13" t="n">
        <v>293</v>
      </c>
      <c r="F3825" s="13" t="s">
        <v>755</v>
      </c>
      <c r="G3825" s="13" t="s">
        <v>26</v>
      </c>
      <c r="H3825" s="13" t="s">
        <v>29</v>
      </c>
      <c r="I3825" s="13" t="n">
        <v>1</v>
      </c>
      <c r="J3825" s="13" t="n">
        <v>5743</v>
      </c>
      <c r="K3825" s="14" t="n">
        <v>0.371527777777778</v>
      </c>
      <c r="L3825" s="15" t="n">
        <v>0.408333333333333</v>
      </c>
      <c r="M3825" s="16" t="n">
        <f aca="false">VLOOKUP(E3825,'Esp. percorsi al 18-10-22'!C:J,8,FALSE())</f>
        <v>27.838531399491</v>
      </c>
      <c r="P3825" s="13" t="n">
        <v>47</v>
      </c>
      <c r="Q3825" s="17" t="n">
        <f aca="false">+M3825*P3825</f>
        <v>1308.41097577608</v>
      </c>
      <c r="R3825" s="17" t="n">
        <f aca="false">+N3825*P3825</f>
        <v>0</v>
      </c>
      <c r="S3825" s="17"/>
      <c r="T3825" s="18" t="n">
        <f aca="false">+L3825-K3825</f>
        <v>0.0368055555555556</v>
      </c>
      <c r="U3825" s="18" t="n">
        <f aca="false">+T3825*P3825</f>
        <v>1.72986111111111</v>
      </c>
      <c r="V3825" s="18"/>
    </row>
    <row r="3826" s="13" customFormat="true" ht="12" hidden="false" customHeight="false" outlineLevel="0" collapsed="false">
      <c r="A3826" s="12" t="n">
        <v>16919</v>
      </c>
      <c r="B3826" s="13" t="s">
        <v>753</v>
      </c>
      <c r="C3826" s="13" t="s">
        <v>265</v>
      </c>
      <c r="D3826" s="13" t="n">
        <v>2</v>
      </c>
      <c r="E3826" s="13" t="n">
        <v>293</v>
      </c>
      <c r="F3826" s="13" t="s">
        <v>755</v>
      </c>
      <c r="G3826" s="13" t="s">
        <v>28</v>
      </c>
      <c r="H3826" s="13" t="s">
        <v>25</v>
      </c>
      <c r="I3826" s="13" t="n">
        <v>1</v>
      </c>
      <c r="J3826" s="13" t="n">
        <v>16919</v>
      </c>
      <c r="K3826" s="14" t="n">
        <v>0.381944444444444</v>
      </c>
      <c r="L3826" s="15" t="n">
        <v>0.422222222222222</v>
      </c>
      <c r="M3826" s="16" t="n">
        <f aca="false">VLOOKUP(E3826,'Esp. percorsi al 18-10-22'!C:J,8,FALSE())</f>
        <v>27.838531399491</v>
      </c>
      <c r="P3826" s="13" t="n">
        <v>52</v>
      </c>
      <c r="Q3826" s="17" t="n">
        <f aca="false">+M3826*P3826</f>
        <v>1447.60363277353</v>
      </c>
      <c r="R3826" s="17" t="n">
        <f aca="false">+N3826*P3826</f>
        <v>0</v>
      </c>
      <c r="S3826" s="17"/>
      <c r="T3826" s="18" t="n">
        <f aca="false">+L3826-K3826</f>
        <v>0.0402777777777778</v>
      </c>
      <c r="U3826" s="18" t="n">
        <f aca="false">+T3826*P3826</f>
        <v>2.09444444444444</v>
      </c>
      <c r="V3826" s="18"/>
    </row>
    <row r="3827" s="13" customFormat="true" ht="12" hidden="false" customHeight="false" outlineLevel="0" collapsed="false">
      <c r="A3827" s="12" t="n">
        <v>17173</v>
      </c>
      <c r="B3827" s="13" t="s">
        <v>753</v>
      </c>
      <c r="C3827" s="13" t="s">
        <v>265</v>
      </c>
      <c r="D3827" s="13" t="n">
        <v>2</v>
      </c>
      <c r="E3827" s="13" t="n">
        <v>293</v>
      </c>
      <c r="F3827" s="13" t="s">
        <v>755</v>
      </c>
      <c r="G3827" s="13" t="s">
        <v>28</v>
      </c>
      <c r="H3827" s="13" t="s">
        <v>29</v>
      </c>
      <c r="I3827" s="13" t="n">
        <v>1</v>
      </c>
      <c r="J3827" s="13" t="n">
        <v>17173</v>
      </c>
      <c r="K3827" s="14" t="n">
        <v>0.385416666666667</v>
      </c>
      <c r="L3827" s="15" t="n">
        <v>0.425694444444444</v>
      </c>
      <c r="M3827" s="16" t="n">
        <f aca="false">VLOOKUP(E3827,'Esp. percorsi al 18-10-22'!C:J,8,FALSE())</f>
        <v>27.838531399491</v>
      </c>
      <c r="P3827" s="13" t="n">
        <v>10</v>
      </c>
      <c r="Q3827" s="17" t="n">
        <f aca="false">+M3827*P3827</f>
        <v>278.38531399491</v>
      </c>
      <c r="R3827" s="17" t="n">
        <f aca="false">+N3827*P3827</f>
        <v>0</v>
      </c>
      <c r="S3827" s="17"/>
      <c r="T3827" s="18" t="n">
        <f aca="false">+L3827-K3827</f>
        <v>0.0402777777777778</v>
      </c>
      <c r="U3827" s="18" t="n">
        <f aca="false">+T3827*P3827</f>
        <v>0.402777777777778</v>
      </c>
      <c r="V3827" s="18"/>
    </row>
    <row r="3828" s="13" customFormat="true" ht="12" hidden="false" customHeight="false" outlineLevel="0" collapsed="false">
      <c r="A3828" s="12" t="n">
        <v>8479</v>
      </c>
      <c r="B3828" s="13" t="s">
        <v>753</v>
      </c>
      <c r="C3828" s="13" t="s">
        <v>265</v>
      </c>
      <c r="D3828" s="13" t="n">
        <v>2</v>
      </c>
      <c r="E3828" s="13" t="n">
        <v>293</v>
      </c>
      <c r="F3828" s="13" t="s">
        <v>755</v>
      </c>
      <c r="G3828" s="13" t="s">
        <v>26</v>
      </c>
      <c r="H3828" s="13" t="s">
        <v>29</v>
      </c>
      <c r="I3828" s="13" t="n">
        <v>1</v>
      </c>
      <c r="J3828" s="13" t="n">
        <v>5744</v>
      </c>
      <c r="K3828" s="14" t="n">
        <v>0.392361111111111</v>
      </c>
      <c r="L3828" s="15" t="n">
        <v>0.429166666666667</v>
      </c>
      <c r="M3828" s="16" t="n">
        <f aca="false">VLOOKUP(E3828,'Esp. percorsi al 18-10-22'!C:J,8,FALSE())</f>
        <v>27.838531399491</v>
      </c>
      <c r="P3828" s="13" t="n">
        <v>47</v>
      </c>
      <c r="Q3828" s="17" t="n">
        <f aca="false">+M3828*P3828</f>
        <v>1308.41097577608</v>
      </c>
      <c r="R3828" s="17" t="n">
        <f aca="false">+N3828*P3828</f>
        <v>0</v>
      </c>
      <c r="S3828" s="17"/>
      <c r="T3828" s="18" t="n">
        <f aca="false">+L3828-K3828</f>
        <v>0.0368055555555556</v>
      </c>
      <c r="U3828" s="18" t="n">
        <f aca="false">+T3828*P3828</f>
        <v>1.72986111111111</v>
      </c>
      <c r="V3828" s="18"/>
    </row>
    <row r="3829" s="13" customFormat="true" ht="12" hidden="false" customHeight="false" outlineLevel="0" collapsed="false">
      <c r="A3829" s="12" t="n">
        <v>13334</v>
      </c>
      <c r="B3829" s="13" t="s">
        <v>753</v>
      </c>
      <c r="C3829" s="13" t="s">
        <v>265</v>
      </c>
      <c r="D3829" s="13" t="n">
        <v>2</v>
      </c>
      <c r="E3829" s="13" t="n">
        <v>293</v>
      </c>
      <c r="F3829" s="13" t="s">
        <v>755</v>
      </c>
      <c r="G3829" s="13" t="s">
        <v>26</v>
      </c>
      <c r="H3829" s="13" t="s">
        <v>25</v>
      </c>
      <c r="I3829" s="13" t="n">
        <v>1</v>
      </c>
      <c r="J3829" s="13" t="n">
        <v>5612</v>
      </c>
      <c r="K3829" s="14" t="n">
        <v>0.395833333333333</v>
      </c>
      <c r="L3829" s="15" t="n">
        <v>0.434027777777778</v>
      </c>
      <c r="M3829" s="16" t="n">
        <f aca="false">VLOOKUP(E3829,'Esp. percorsi al 18-10-22'!C:J,8,FALSE())</f>
        <v>27.838531399491</v>
      </c>
      <c r="P3829" s="13" t="n">
        <v>251</v>
      </c>
      <c r="Q3829" s="17" t="n">
        <f aca="false">+M3829*P3829</f>
        <v>6987.47138127224</v>
      </c>
      <c r="R3829" s="17" t="n">
        <f aca="false">+N3829*P3829</f>
        <v>0</v>
      </c>
      <c r="S3829" s="17"/>
      <c r="T3829" s="18" t="n">
        <f aca="false">+L3829-K3829</f>
        <v>0.0381944444444444</v>
      </c>
      <c r="U3829" s="18" t="n">
        <f aca="false">+T3829*P3829</f>
        <v>9.58680555555556</v>
      </c>
      <c r="V3829" s="18"/>
    </row>
    <row r="3830" s="13" customFormat="true" ht="12" hidden="false" customHeight="false" outlineLevel="0" collapsed="false">
      <c r="A3830" s="12" t="n">
        <v>16824</v>
      </c>
      <c r="B3830" s="13" t="s">
        <v>753</v>
      </c>
      <c r="C3830" s="13" t="s">
        <v>265</v>
      </c>
      <c r="D3830" s="13" t="n">
        <v>2</v>
      </c>
      <c r="E3830" s="13" t="n">
        <v>293</v>
      </c>
      <c r="F3830" s="13" t="s">
        <v>755</v>
      </c>
      <c r="G3830" s="13" t="s">
        <v>28</v>
      </c>
      <c r="H3830" s="13" t="s">
        <v>25</v>
      </c>
      <c r="I3830" s="13" t="n">
        <v>1</v>
      </c>
      <c r="J3830" s="13" t="n">
        <v>16147</v>
      </c>
      <c r="K3830" s="14" t="n">
        <v>0.395833333333333</v>
      </c>
      <c r="L3830" s="15" t="n">
        <v>0.436111111111111</v>
      </c>
      <c r="M3830" s="16" t="n">
        <f aca="false">VLOOKUP(E3830,'Esp. percorsi al 18-10-22'!C:J,8,FALSE())</f>
        <v>27.838531399491</v>
      </c>
      <c r="P3830" s="13" t="n">
        <v>52</v>
      </c>
      <c r="Q3830" s="17" t="n">
        <f aca="false">+M3830*P3830</f>
        <v>1447.60363277353</v>
      </c>
      <c r="R3830" s="17" t="n">
        <f aca="false">+N3830*P3830</f>
        <v>0</v>
      </c>
      <c r="S3830" s="17"/>
      <c r="T3830" s="18" t="n">
        <f aca="false">+L3830-K3830</f>
        <v>0.0402777777777778</v>
      </c>
      <c r="U3830" s="18" t="n">
        <f aca="false">+T3830*P3830</f>
        <v>2.09444444444444</v>
      </c>
      <c r="V3830" s="18"/>
    </row>
    <row r="3831" s="13" customFormat="true" ht="12" hidden="false" customHeight="false" outlineLevel="0" collapsed="false">
      <c r="A3831" s="12" t="n">
        <v>17229</v>
      </c>
      <c r="B3831" s="13" t="s">
        <v>753</v>
      </c>
      <c r="C3831" s="13" t="s">
        <v>265</v>
      </c>
      <c r="D3831" s="13" t="n">
        <v>2</v>
      </c>
      <c r="E3831" s="13" t="n">
        <v>293</v>
      </c>
      <c r="F3831" s="13" t="s">
        <v>755</v>
      </c>
      <c r="G3831" s="13" t="s">
        <v>28</v>
      </c>
      <c r="H3831" s="13" t="s">
        <v>29</v>
      </c>
      <c r="I3831" s="13" t="n">
        <v>1</v>
      </c>
      <c r="J3831" s="13" t="n">
        <v>17229</v>
      </c>
      <c r="K3831" s="14" t="n">
        <v>0.399305555555556</v>
      </c>
      <c r="L3831" s="15" t="n">
        <v>0.439583333333333</v>
      </c>
      <c r="M3831" s="16" t="n">
        <f aca="false">VLOOKUP(E3831,'Esp. percorsi al 18-10-22'!C:J,8,FALSE())</f>
        <v>27.838531399491</v>
      </c>
      <c r="P3831" s="13" t="n">
        <v>10</v>
      </c>
      <c r="Q3831" s="17" t="n">
        <f aca="false">+M3831*P3831</f>
        <v>278.38531399491</v>
      </c>
      <c r="R3831" s="17" t="n">
        <f aca="false">+N3831*P3831</f>
        <v>0</v>
      </c>
      <c r="S3831" s="17"/>
      <c r="T3831" s="18" t="n">
        <f aca="false">+L3831-K3831</f>
        <v>0.0402777777777778</v>
      </c>
      <c r="U3831" s="18" t="n">
        <f aca="false">+T3831*P3831</f>
        <v>0.402777777777778</v>
      </c>
      <c r="V3831" s="18"/>
    </row>
    <row r="3832" s="13" customFormat="true" ht="12" hidden="false" customHeight="false" outlineLevel="0" collapsed="false">
      <c r="A3832" s="12" t="n">
        <v>16955</v>
      </c>
      <c r="B3832" s="13" t="s">
        <v>753</v>
      </c>
      <c r="C3832" s="13" t="s">
        <v>265</v>
      </c>
      <c r="D3832" s="13" t="n">
        <v>2</v>
      </c>
      <c r="E3832" s="13" t="n">
        <v>293</v>
      </c>
      <c r="F3832" s="13" t="s">
        <v>755</v>
      </c>
      <c r="G3832" s="13" t="s">
        <v>28</v>
      </c>
      <c r="H3832" s="13" t="s">
        <v>25</v>
      </c>
      <c r="I3832" s="13" t="n">
        <v>1</v>
      </c>
      <c r="J3832" s="13" t="n">
        <v>16955</v>
      </c>
      <c r="K3832" s="14" t="n">
        <v>0.409722222222222</v>
      </c>
      <c r="L3832" s="15" t="n">
        <v>0.45</v>
      </c>
      <c r="M3832" s="16" t="n">
        <f aca="false">VLOOKUP(E3832,'Esp. percorsi al 18-10-22'!C:J,8,FALSE())</f>
        <v>27.838531399491</v>
      </c>
      <c r="P3832" s="13" t="n">
        <v>52</v>
      </c>
      <c r="Q3832" s="17" t="n">
        <f aca="false">+M3832*P3832</f>
        <v>1447.60363277353</v>
      </c>
      <c r="R3832" s="17" t="n">
        <f aca="false">+N3832*P3832</f>
        <v>0</v>
      </c>
      <c r="S3832" s="17"/>
      <c r="T3832" s="18" t="n">
        <f aca="false">+L3832-K3832</f>
        <v>0.0402777777777778</v>
      </c>
      <c r="U3832" s="18" t="n">
        <f aca="false">+T3832*P3832</f>
        <v>2.09444444444444</v>
      </c>
      <c r="V3832" s="18"/>
    </row>
    <row r="3833" s="13" customFormat="true" ht="12" hidden="false" customHeight="false" outlineLevel="0" collapsed="false">
      <c r="A3833" s="12" t="n">
        <v>13195</v>
      </c>
      <c r="B3833" s="13" t="s">
        <v>753</v>
      </c>
      <c r="C3833" s="13" t="s">
        <v>265</v>
      </c>
      <c r="D3833" s="13" t="n">
        <v>2</v>
      </c>
      <c r="E3833" s="13" t="n">
        <v>293</v>
      </c>
      <c r="F3833" s="13" t="s">
        <v>755</v>
      </c>
      <c r="G3833" s="13" t="s">
        <v>26</v>
      </c>
      <c r="H3833" s="13" t="s">
        <v>29</v>
      </c>
      <c r="I3833" s="13" t="n">
        <v>1</v>
      </c>
      <c r="J3833" s="13" t="n">
        <v>5746</v>
      </c>
      <c r="K3833" s="14" t="n">
        <v>0.413194444444444</v>
      </c>
      <c r="L3833" s="15" t="n">
        <v>0.45</v>
      </c>
      <c r="M3833" s="16" t="n">
        <f aca="false">VLOOKUP(E3833,'Esp. percorsi al 18-10-22'!C:J,8,FALSE())</f>
        <v>27.838531399491</v>
      </c>
      <c r="P3833" s="13" t="n">
        <v>47</v>
      </c>
      <c r="Q3833" s="17" t="n">
        <f aca="false">+M3833*P3833</f>
        <v>1308.41097577608</v>
      </c>
      <c r="R3833" s="17" t="n">
        <f aca="false">+N3833*P3833</f>
        <v>0</v>
      </c>
      <c r="S3833" s="17"/>
      <c r="T3833" s="18" t="n">
        <f aca="false">+L3833-K3833</f>
        <v>0.0368055555555556</v>
      </c>
      <c r="U3833" s="18" t="n">
        <f aca="false">+T3833*P3833</f>
        <v>1.72986111111111</v>
      </c>
      <c r="V3833" s="18"/>
    </row>
    <row r="3834" s="13" customFormat="true" ht="12" hidden="false" customHeight="false" outlineLevel="0" collapsed="false">
      <c r="A3834" s="12" t="n">
        <v>8510</v>
      </c>
      <c r="B3834" s="13" t="s">
        <v>753</v>
      </c>
      <c r="C3834" s="13" t="s">
        <v>265</v>
      </c>
      <c r="D3834" s="13" t="n">
        <v>2</v>
      </c>
      <c r="E3834" s="13" t="n">
        <v>293</v>
      </c>
      <c r="F3834" s="13" t="s">
        <v>755</v>
      </c>
      <c r="G3834" s="13" t="s">
        <v>26</v>
      </c>
      <c r="H3834" s="13" t="s">
        <v>30</v>
      </c>
      <c r="I3834" s="13" t="n">
        <v>1</v>
      </c>
      <c r="J3834" s="13" t="n">
        <v>5806</v>
      </c>
      <c r="K3834" s="14" t="n">
        <v>0.413194444444444</v>
      </c>
      <c r="L3834" s="15" t="n">
        <v>0.45</v>
      </c>
      <c r="M3834" s="16" t="n">
        <f aca="false">VLOOKUP(E3834,'Esp. percorsi al 18-10-22'!C:J,8,FALSE())</f>
        <v>27.838531399491</v>
      </c>
      <c r="P3834" s="13" t="n">
        <v>5</v>
      </c>
      <c r="Q3834" s="17" t="n">
        <f aca="false">+M3834*P3834</f>
        <v>139.192656997455</v>
      </c>
      <c r="R3834" s="17" t="n">
        <f aca="false">+N3834*P3834</f>
        <v>0</v>
      </c>
      <c r="S3834" s="17"/>
      <c r="T3834" s="18" t="n">
        <f aca="false">+L3834-K3834</f>
        <v>0.0368055555555556</v>
      </c>
      <c r="U3834" s="18" t="n">
        <f aca="false">+T3834*P3834</f>
        <v>0.184027777777778</v>
      </c>
      <c r="V3834" s="18"/>
    </row>
    <row r="3835" s="13" customFormat="true" ht="12" hidden="false" customHeight="false" outlineLevel="0" collapsed="false">
      <c r="A3835" s="12" t="n">
        <v>13335</v>
      </c>
      <c r="B3835" s="13" t="s">
        <v>753</v>
      </c>
      <c r="C3835" s="13" t="s">
        <v>265</v>
      </c>
      <c r="D3835" s="13" t="n">
        <v>2</v>
      </c>
      <c r="E3835" s="13" t="n">
        <v>293</v>
      </c>
      <c r="F3835" s="13" t="s">
        <v>755</v>
      </c>
      <c r="G3835" s="13" t="s">
        <v>26</v>
      </c>
      <c r="H3835" s="13" t="s">
        <v>25</v>
      </c>
      <c r="I3835" s="13" t="n">
        <v>1</v>
      </c>
      <c r="J3835" s="13" t="n">
        <v>5613</v>
      </c>
      <c r="K3835" s="14" t="n">
        <v>0.416666666666667</v>
      </c>
      <c r="L3835" s="15" t="n">
        <v>0.454861111111111</v>
      </c>
      <c r="M3835" s="16" t="n">
        <f aca="false">VLOOKUP(E3835,'Esp. percorsi al 18-10-22'!C:J,8,FALSE())</f>
        <v>27.838531399491</v>
      </c>
      <c r="P3835" s="13" t="n">
        <v>251</v>
      </c>
      <c r="Q3835" s="17" t="n">
        <f aca="false">+M3835*P3835</f>
        <v>6987.47138127224</v>
      </c>
      <c r="R3835" s="17" t="n">
        <f aca="false">+N3835*P3835</f>
        <v>0</v>
      </c>
      <c r="S3835" s="17"/>
      <c r="T3835" s="18" t="n">
        <f aca="false">+L3835-K3835</f>
        <v>0.0381944444444444</v>
      </c>
      <c r="U3835" s="18" t="n">
        <f aca="false">+T3835*P3835</f>
        <v>9.58680555555556</v>
      </c>
      <c r="V3835" s="18"/>
    </row>
    <row r="3836" s="13" customFormat="true" ht="12" hidden="false" customHeight="false" outlineLevel="0" collapsed="false">
      <c r="A3836" s="12" t="n">
        <v>17235</v>
      </c>
      <c r="B3836" s="13" t="s">
        <v>753</v>
      </c>
      <c r="C3836" s="13" t="s">
        <v>265</v>
      </c>
      <c r="D3836" s="13" t="n">
        <v>2</v>
      </c>
      <c r="E3836" s="13" t="n">
        <v>293</v>
      </c>
      <c r="F3836" s="13" t="s">
        <v>755</v>
      </c>
      <c r="G3836" s="13" t="s">
        <v>28</v>
      </c>
      <c r="H3836" s="13" t="s">
        <v>29</v>
      </c>
      <c r="I3836" s="13" t="n">
        <v>1</v>
      </c>
      <c r="J3836" s="13" t="n">
        <v>17235</v>
      </c>
      <c r="K3836" s="14" t="n">
        <v>0.416666666666667</v>
      </c>
      <c r="L3836" s="15" t="n">
        <v>0.456944444444444</v>
      </c>
      <c r="M3836" s="16" t="n">
        <f aca="false">VLOOKUP(E3836,'Esp. percorsi al 18-10-22'!C:J,8,FALSE())</f>
        <v>27.838531399491</v>
      </c>
      <c r="P3836" s="13" t="n">
        <v>10</v>
      </c>
      <c r="Q3836" s="17" t="n">
        <f aca="false">+M3836*P3836</f>
        <v>278.38531399491</v>
      </c>
      <c r="R3836" s="17" t="n">
        <f aca="false">+N3836*P3836</f>
        <v>0</v>
      </c>
      <c r="S3836" s="17"/>
      <c r="T3836" s="18" t="n">
        <f aca="false">+L3836-K3836</f>
        <v>0.0402777777777778</v>
      </c>
      <c r="U3836" s="18" t="n">
        <f aca="false">+T3836*P3836</f>
        <v>0.402777777777778</v>
      </c>
      <c r="V3836" s="18"/>
    </row>
    <row r="3837" s="13" customFormat="true" ht="12" hidden="false" customHeight="false" outlineLevel="0" collapsed="false">
      <c r="A3837" s="12" t="n">
        <v>16902</v>
      </c>
      <c r="B3837" s="13" t="s">
        <v>753</v>
      </c>
      <c r="C3837" s="13" t="s">
        <v>265</v>
      </c>
      <c r="D3837" s="13" t="n">
        <v>2</v>
      </c>
      <c r="E3837" s="13" t="n">
        <v>293</v>
      </c>
      <c r="F3837" s="13" t="s">
        <v>755</v>
      </c>
      <c r="G3837" s="13" t="s">
        <v>28</v>
      </c>
      <c r="H3837" s="13" t="s">
        <v>25</v>
      </c>
      <c r="I3837" s="13" t="n">
        <v>1</v>
      </c>
      <c r="J3837" s="13" t="n">
        <v>16902</v>
      </c>
      <c r="K3837" s="14" t="n">
        <v>0.423611111111111</v>
      </c>
      <c r="L3837" s="15" t="n">
        <v>0.463888888888889</v>
      </c>
      <c r="M3837" s="16" t="n">
        <f aca="false">VLOOKUP(E3837,'Esp. percorsi al 18-10-22'!C:J,8,FALSE())</f>
        <v>27.838531399491</v>
      </c>
      <c r="P3837" s="13" t="n">
        <v>52</v>
      </c>
      <c r="Q3837" s="17" t="n">
        <f aca="false">+M3837*P3837</f>
        <v>1447.60363277353</v>
      </c>
      <c r="R3837" s="17" t="n">
        <f aca="false">+N3837*P3837</f>
        <v>0</v>
      </c>
      <c r="S3837" s="17"/>
      <c r="T3837" s="18" t="n">
        <f aca="false">+L3837-K3837</f>
        <v>0.0402777777777778</v>
      </c>
      <c r="U3837" s="18" t="n">
        <f aca="false">+T3837*P3837</f>
        <v>2.09444444444444</v>
      </c>
      <c r="V3837" s="18"/>
    </row>
    <row r="3838" s="13" customFormat="true" ht="12" hidden="false" customHeight="false" outlineLevel="0" collapsed="false">
      <c r="A3838" s="12" t="n">
        <v>17243</v>
      </c>
      <c r="B3838" s="13" t="s">
        <v>753</v>
      </c>
      <c r="C3838" s="13" t="s">
        <v>265</v>
      </c>
      <c r="D3838" s="13" t="n">
        <v>2</v>
      </c>
      <c r="E3838" s="13" t="n">
        <v>293</v>
      </c>
      <c r="F3838" s="13" t="s">
        <v>755</v>
      </c>
      <c r="G3838" s="13" t="s">
        <v>28</v>
      </c>
      <c r="H3838" s="13" t="s">
        <v>29</v>
      </c>
      <c r="I3838" s="13" t="n">
        <v>1</v>
      </c>
      <c r="J3838" s="13" t="n">
        <v>17243</v>
      </c>
      <c r="K3838" s="14" t="n">
        <v>0.434027777777778</v>
      </c>
      <c r="L3838" s="15" t="n">
        <v>0.474305555555556</v>
      </c>
      <c r="M3838" s="16" t="n">
        <f aca="false">VLOOKUP(E3838,'Esp. percorsi al 18-10-22'!C:J,8,FALSE())</f>
        <v>27.838531399491</v>
      </c>
      <c r="P3838" s="13" t="n">
        <v>10</v>
      </c>
      <c r="Q3838" s="17" t="n">
        <f aca="false">+M3838*P3838</f>
        <v>278.38531399491</v>
      </c>
      <c r="R3838" s="17" t="n">
        <f aca="false">+N3838*P3838</f>
        <v>0</v>
      </c>
      <c r="S3838" s="17"/>
      <c r="T3838" s="18" t="n">
        <f aca="false">+L3838-K3838</f>
        <v>0.0402777777777778</v>
      </c>
      <c r="U3838" s="18" t="n">
        <f aca="false">+T3838*P3838</f>
        <v>0.402777777777778</v>
      </c>
      <c r="V3838" s="18"/>
    </row>
    <row r="3839" s="13" customFormat="true" ht="12" hidden="false" customHeight="false" outlineLevel="0" collapsed="false">
      <c r="A3839" s="12" t="n">
        <v>8481</v>
      </c>
      <c r="B3839" s="13" t="s">
        <v>753</v>
      </c>
      <c r="C3839" s="13" t="s">
        <v>265</v>
      </c>
      <c r="D3839" s="13" t="n">
        <v>2</v>
      </c>
      <c r="E3839" s="13" t="n">
        <v>293</v>
      </c>
      <c r="F3839" s="13" t="s">
        <v>755</v>
      </c>
      <c r="G3839" s="13" t="s">
        <v>26</v>
      </c>
      <c r="H3839" s="13" t="s">
        <v>29</v>
      </c>
      <c r="I3839" s="13" t="n">
        <v>1</v>
      </c>
      <c r="J3839" s="13" t="n">
        <v>5748</v>
      </c>
      <c r="K3839" s="14" t="n">
        <v>0.434027777777778</v>
      </c>
      <c r="L3839" s="15" t="n">
        <v>0.470833333333333</v>
      </c>
      <c r="M3839" s="16" t="n">
        <f aca="false">VLOOKUP(E3839,'Esp. percorsi al 18-10-22'!C:J,8,FALSE())</f>
        <v>27.838531399491</v>
      </c>
      <c r="P3839" s="13" t="n">
        <v>47</v>
      </c>
      <c r="Q3839" s="17" t="n">
        <f aca="false">+M3839*P3839</f>
        <v>1308.41097577608</v>
      </c>
      <c r="R3839" s="17" t="n">
        <f aca="false">+N3839*P3839</f>
        <v>0</v>
      </c>
      <c r="S3839" s="17"/>
      <c r="T3839" s="18" t="n">
        <f aca="false">+L3839-K3839</f>
        <v>0.0368055555555556</v>
      </c>
      <c r="U3839" s="18" t="n">
        <f aca="false">+T3839*P3839</f>
        <v>1.72986111111111</v>
      </c>
      <c r="V3839" s="18"/>
    </row>
    <row r="3840" s="13" customFormat="true" ht="12" hidden="false" customHeight="false" outlineLevel="0" collapsed="false">
      <c r="A3840" s="12" t="n">
        <v>13336</v>
      </c>
      <c r="B3840" s="13" t="s">
        <v>753</v>
      </c>
      <c r="C3840" s="13" t="s">
        <v>265</v>
      </c>
      <c r="D3840" s="13" t="n">
        <v>2</v>
      </c>
      <c r="E3840" s="13" t="n">
        <v>293</v>
      </c>
      <c r="F3840" s="13" t="s">
        <v>755</v>
      </c>
      <c r="G3840" s="13" t="s">
        <v>26</v>
      </c>
      <c r="H3840" s="13" t="s">
        <v>25</v>
      </c>
      <c r="I3840" s="13" t="n">
        <v>1</v>
      </c>
      <c r="J3840" s="13" t="n">
        <v>5614</v>
      </c>
      <c r="K3840" s="14" t="n">
        <v>0.4375</v>
      </c>
      <c r="L3840" s="15" t="n">
        <v>0.475694444444444</v>
      </c>
      <c r="M3840" s="16" t="n">
        <f aca="false">VLOOKUP(E3840,'Esp. percorsi al 18-10-22'!C:J,8,FALSE())</f>
        <v>27.838531399491</v>
      </c>
      <c r="P3840" s="13" t="n">
        <v>251</v>
      </c>
      <c r="Q3840" s="17" t="n">
        <f aca="false">+M3840*P3840</f>
        <v>6987.47138127224</v>
      </c>
      <c r="R3840" s="17" t="n">
        <f aca="false">+N3840*P3840</f>
        <v>0</v>
      </c>
      <c r="S3840" s="17"/>
      <c r="T3840" s="18" t="n">
        <f aca="false">+L3840-K3840</f>
        <v>0.0381944444444444</v>
      </c>
      <c r="U3840" s="18" t="n">
        <f aca="false">+T3840*P3840</f>
        <v>9.58680555555556</v>
      </c>
      <c r="V3840" s="18"/>
    </row>
    <row r="3841" s="13" customFormat="true" ht="12" hidden="false" customHeight="false" outlineLevel="0" collapsed="false">
      <c r="A3841" s="12" t="n">
        <v>16910</v>
      </c>
      <c r="B3841" s="13" t="s">
        <v>753</v>
      </c>
      <c r="C3841" s="13" t="s">
        <v>265</v>
      </c>
      <c r="D3841" s="13" t="n">
        <v>2</v>
      </c>
      <c r="E3841" s="13" t="n">
        <v>293</v>
      </c>
      <c r="F3841" s="13" t="s">
        <v>755</v>
      </c>
      <c r="G3841" s="13" t="s">
        <v>28</v>
      </c>
      <c r="H3841" s="13" t="s">
        <v>25</v>
      </c>
      <c r="I3841" s="13" t="n">
        <v>1</v>
      </c>
      <c r="J3841" s="13" t="n">
        <v>16910</v>
      </c>
      <c r="K3841" s="14" t="n">
        <v>0.444444444444444</v>
      </c>
      <c r="L3841" s="15" t="n">
        <v>0.484722222222222</v>
      </c>
      <c r="M3841" s="16" t="n">
        <f aca="false">VLOOKUP(E3841,'Esp. percorsi al 18-10-22'!C:J,8,FALSE())</f>
        <v>27.838531399491</v>
      </c>
      <c r="P3841" s="13" t="n">
        <v>52</v>
      </c>
      <c r="Q3841" s="17" t="n">
        <f aca="false">+M3841*P3841</f>
        <v>1447.60363277353</v>
      </c>
      <c r="R3841" s="17" t="n">
        <f aca="false">+N3841*P3841</f>
        <v>0</v>
      </c>
      <c r="S3841" s="17"/>
      <c r="T3841" s="18" t="n">
        <f aca="false">+L3841-K3841</f>
        <v>0.0402777777777778</v>
      </c>
      <c r="U3841" s="18" t="n">
        <f aca="false">+T3841*P3841</f>
        <v>2.09444444444444</v>
      </c>
      <c r="V3841" s="18"/>
    </row>
    <row r="3842" s="13" customFormat="true" ht="12" hidden="false" customHeight="false" outlineLevel="0" collapsed="false">
      <c r="A3842" s="12" t="n">
        <v>17250</v>
      </c>
      <c r="B3842" s="13" t="s">
        <v>753</v>
      </c>
      <c r="C3842" s="13" t="s">
        <v>265</v>
      </c>
      <c r="D3842" s="13" t="n">
        <v>2</v>
      </c>
      <c r="E3842" s="13" t="n">
        <v>293</v>
      </c>
      <c r="F3842" s="13" t="s">
        <v>755</v>
      </c>
      <c r="G3842" s="13" t="s">
        <v>28</v>
      </c>
      <c r="H3842" s="13" t="s">
        <v>29</v>
      </c>
      <c r="I3842" s="13" t="n">
        <v>1</v>
      </c>
      <c r="J3842" s="13" t="n">
        <v>17250</v>
      </c>
      <c r="K3842" s="14" t="n">
        <v>0.451388888888889</v>
      </c>
      <c r="L3842" s="15" t="n">
        <v>0.491666666666667</v>
      </c>
      <c r="M3842" s="16" t="n">
        <f aca="false">VLOOKUP(E3842,'Esp. percorsi al 18-10-22'!C:J,8,FALSE())</f>
        <v>27.838531399491</v>
      </c>
      <c r="P3842" s="13" t="n">
        <v>10</v>
      </c>
      <c r="Q3842" s="17" t="n">
        <f aca="false">+M3842*P3842</f>
        <v>278.38531399491</v>
      </c>
      <c r="R3842" s="17" t="n">
        <f aca="false">+N3842*P3842</f>
        <v>0</v>
      </c>
      <c r="S3842" s="17"/>
      <c r="T3842" s="18" t="n">
        <f aca="false">+L3842-K3842</f>
        <v>0.0402777777777778</v>
      </c>
      <c r="U3842" s="18" t="n">
        <f aca="false">+T3842*P3842</f>
        <v>0.402777777777778</v>
      </c>
      <c r="V3842" s="18"/>
    </row>
    <row r="3843" s="13" customFormat="true" ht="12" hidden="false" customHeight="false" outlineLevel="0" collapsed="false">
      <c r="A3843" s="12" t="n">
        <v>8511</v>
      </c>
      <c r="B3843" s="13" t="s">
        <v>753</v>
      </c>
      <c r="C3843" s="13" t="s">
        <v>265</v>
      </c>
      <c r="D3843" s="13" t="n">
        <v>2</v>
      </c>
      <c r="E3843" s="13" t="n">
        <v>293</v>
      </c>
      <c r="F3843" s="13" t="s">
        <v>755</v>
      </c>
      <c r="G3843" s="13" t="s">
        <v>26</v>
      </c>
      <c r="H3843" s="13" t="s">
        <v>30</v>
      </c>
      <c r="I3843" s="13" t="n">
        <v>1</v>
      </c>
      <c r="J3843" s="13" t="n">
        <v>5807</v>
      </c>
      <c r="K3843" s="14" t="n">
        <v>0.454861111111111</v>
      </c>
      <c r="L3843" s="15" t="n">
        <v>0.491666666666667</v>
      </c>
      <c r="M3843" s="16" t="n">
        <f aca="false">VLOOKUP(E3843,'Esp. percorsi al 18-10-22'!C:J,8,FALSE())</f>
        <v>27.838531399491</v>
      </c>
      <c r="P3843" s="13" t="n">
        <v>5</v>
      </c>
      <c r="Q3843" s="17" t="n">
        <f aca="false">+M3843*P3843</f>
        <v>139.192656997455</v>
      </c>
      <c r="R3843" s="17" t="n">
        <f aca="false">+N3843*P3843</f>
        <v>0</v>
      </c>
      <c r="S3843" s="17"/>
      <c r="T3843" s="18" t="n">
        <f aca="false">+L3843-K3843</f>
        <v>0.0368055555555556</v>
      </c>
      <c r="U3843" s="18" t="n">
        <f aca="false">+T3843*P3843</f>
        <v>0.184027777777778</v>
      </c>
      <c r="V3843" s="18"/>
    </row>
    <row r="3844" s="13" customFormat="true" ht="12" hidden="false" customHeight="false" outlineLevel="0" collapsed="false">
      <c r="A3844" s="12" t="n">
        <v>8482</v>
      </c>
      <c r="B3844" s="13" t="s">
        <v>753</v>
      </c>
      <c r="C3844" s="13" t="s">
        <v>265</v>
      </c>
      <c r="D3844" s="13" t="n">
        <v>2</v>
      </c>
      <c r="E3844" s="13" t="n">
        <v>293</v>
      </c>
      <c r="F3844" s="13" t="s">
        <v>755</v>
      </c>
      <c r="G3844" s="13" t="s">
        <v>26</v>
      </c>
      <c r="H3844" s="13" t="s">
        <v>29</v>
      </c>
      <c r="I3844" s="13" t="n">
        <v>1</v>
      </c>
      <c r="J3844" s="13" t="n">
        <v>5750</v>
      </c>
      <c r="K3844" s="14" t="n">
        <v>0.454861111111111</v>
      </c>
      <c r="L3844" s="15" t="n">
        <v>0.491666666666667</v>
      </c>
      <c r="M3844" s="16" t="n">
        <f aca="false">VLOOKUP(E3844,'Esp. percorsi al 18-10-22'!C:J,8,FALSE())</f>
        <v>27.838531399491</v>
      </c>
      <c r="P3844" s="13" t="n">
        <v>47</v>
      </c>
      <c r="Q3844" s="17" t="n">
        <f aca="false">+M3844*P3844</f>
        <v>1308.41097577608</v>
      </c>
      <c r="R3844" s="17" t="n">
        <f aca="false">+N3844*P3844</f>
        <v>0</v>
      </c>
      <c r="S3844" s="17"/>
      <c r="T3844" s="18" t="n">
        <f aca="false">+L3844-K3844</f>
        <v>0.0368055555555556</v>
      </c>
      <c r="U3844" s="18" t="n">
        <f aca="false">+T3844*P3844</f>
        <v>1.72986111111111</v>
      </c>
      <c r="V3844" s="18"/>
    </row>
    <row r="3845" s="13" customFormat="true" ht="12" hidden="false" customHeight="false" outlineLevel="0" collapsed="false">
      <c r="A3845" s="12" t="n">
        <v>13337</v>
      </c>
      <c r="B3845" s="13" t="s">
        <v>753</v>
      </c>
      <c r="C3845" s="13" t="s">
        <v>265</v>
      </c>
      <c r="D3845" s="13" t="n">
        <v>2</v>
      </c>
      <c r="E3845" s="13" t="n">
        <v>293</v>
      </c>
      <c r="F3845" s="13" t="s">
        <v>755</v>
      </c>
      <c r="G3845" s="13" t="s">
        <v>26</v>
      </c>
      <c r="H3845" s="13" t="s">
        <v>25</v>
      </c>
      <c r="I3845" s="13" t="n">
        <v>1</v>
      </c>
      <c r="J3845" s="13" t="n">
        <v>5615</v>
      </c>
      <c r="K3845" s="14" t="n">
        <v>0.458333333333333</v>
      </c>
      <c r="L3845" s="15" t="n">
        <v>0.496527777777778</v>
      </c>
      <c r="M3845" s="16" t="n">
        <f aca="false">VLOOKUP(E3845,'Esp. percorsi al 18-10-22'!C:J,8,FALSE())</f>
        <v>27.838531399491</v>
      </c>
      <c r="P3845" s="13" t="n">
        <v>251</v>
      </c>
      <c r="Q3845" s="17" t="n">
        <f aca="false">+M3845*P3845</f>
        <v>6987.47138127224</v>
      </c>
      <c r="R3845" s="17" t="n">
        <f aca="false">+N3845*P3845</f>
        <v>0</v>
      </c>
      <c r="S3845" s="17"/>
      <c r="T3845" s="18" t="n">
        <f aca="false">+L3845-K3845</f>
        <v>0.0381944444444444</v>
      </c>
      <c r="U3845" s="18" t="n">
        <f aca="false">+T3845*P3845</f>
        <v>9.58680555555556</v>
      </c>
      <c r="V3845" s="18"/>
    </row>
    <row r="3846" s="13" customFormat="true" ht="12" hidden="false" customHeight="false" outlineLevel="0" collapsed="false">
      <c r="A3846" s="12" t="n">
        <v>16929</v>
      </c>
      <c r="B3846" s="13" t="s">
        <v>753</v>
      </c>
      <c r="C3846" s="13" t="s">
        <v>265</v>
      </c>
      <c r="D3846" s="13" t="n">
        <v>2</v>
      </c>
      <c r="E3846" s="13" t="n">
        <v>293</v>
      </c>
      <c r="F3846" s="13" t="s">
        <v>755</v>
      </c>
      <c r="G3846" s="13" t="s">
        <v>28</v>
      </c>
      <c r="H3846" s="13" t="s">
        <v>25</v>
      </c>
      <c r="I3846" s="13" t="n">
        <v>1</v>
      </c>
      <c r="J3846" s="13" t="n">
        <v>16929</v>
      </c>
      <c r="K3846" s="14" t="n">
        <v>0.465277777777778</v>
      </c>
      <c r="L3846" s="15" t="n">
        <v>0.505555555555556</v>
      </c>
      <c r="M3846" s="16" t="n">
        <f aca="false">VLOOKUP(E3846,'Esp. percorsi al 18-10-22'!C:J,8,FALSE())</f>
        <v>27.838531399491</v>
      </c>
      <c r="P3846" s="13" t="n">
        <v>52</v>
      </c>
      <c r="Q3846" s="17" t="n">
        <f aca="false">+M3846*P3846</f>
        <v>1447.60363277353</v>
      </c>
      <c r="R3846" s="17" t="n">
        <f aca="false">+N3846*P3846</f>
        <v>0</v>
      </c>
      <c r="S3846" s="17"/>
      <c r="T3846" s="18" t="n">
        <f aca="false">+L3846-K3846</f>
        <v>0.0402777777777778</v>
      </c>
      <c r="U3846" s="18" t="n">
        <f aca="false">+T3846*P3846</f>
        <v>2.09444444444444</v>
      </c>
      <c r="V3846" s="18"/>
    </row>
    <row r="3847" s="13" customFormat="true" ht="12" hidden="false" customHeight="false" outlineLevel="0" collapsed="false">
      <c r="A3847" s="12" t="n">
        <v>17188</v>
      </c>
      <c r="B3847" s="13" t="s">
        <v>753</v>
      </c>
      <c r="C3847" s="13" t="s">
        <v>265</v>
      </c>
      <c r="D3847" s="13" t="n">
        <v>2</v>
      </c>
      <c r="E3847" s="13" t="n">
        <v>293</v>
      </c>
      <c r="F3847" s="13" t="s">
        <v>755</v>
      </c>
      <c r="G3847" s="13" t="s">
        <v>28</v>
      </c>
      <c r="H3847" s="13" t="s">
        <v>29</v>
      </c>
      <c r="I3847" s="13" t="n">
        <v>1</v>
      </c>
      <c r="J3847" s="13" t="n">
        <v>17188</v>
      </c>
      <c r="K3847" s="14" t="n">
        <v>0.46875</v>
      </c>
      <c r="L3847" s="15" t="n">
        <v>0.509027777777778</v>
      </c>
      <c r="M3847" s="16" t="n">
        <f aca="false">VLOOKUP(E3847,'Esp. percorsi al 18-10-22'!C:J,8,FALSE())</f>
        <v>27.838531399491</v>
      </c>
      <c r="P3847" s="13" t="n">
        <v>10</v>
      </c>
      <c r="Q3847" s="17" t="n">
        <f aca="false">+M3847*P3847</f>
        <v>278.38531399491</v>
      </c>
      <c r="R3847" s="17" t="n">
        <f aca="false">+N3847*P3847</f>
        <v>0</v>
      </c>
      <c r="S3847" s="17"/>
      <c r="T3847" s="18" t="n">
        <f aca="false">+L3847-K3847</f>
        <v>0.0402777777777778</v>
      </c>
      <c r="U3847" s="18" t="n">
        <f aca="false">+T3847*P3847</f>
        <v>0.402777777777778</v>
      </c>
      <c r="V3847" s="18"/>
    </row>
    <row r="3848" s="13" customFormat="true" ht="12" hidden="false" customHeight="false" outlineLevel="0" collapsed="false">
      <c r="A3848" s="12" t="n">
        <v>8483</v>
      </c>
      <c r="B3848" s="13" t="s">
        <v>753</v>
      </c>
      <c r="C3848" s="13" t="s">
        <v>265</v>
      </c>
      <c r="D3848" s="13" t="n">
        <v>2</v>
      </c>
      <c r="E3848" s="13" t="n">
        <v>293</v>
      </c>
      <c r="F3848" s="13" t="s">
        <v>755</v>
      </c>
      <c r="G3848" s="13" t="s">
        <v>26</v>
      </c>
      <c r="H3848" s="13" t="s">
        <v>29</v>
      </c>
      <c r="I3848" s="13" t="n">
        <v>1</v>
      </c>
      <c r="J3848" s="13" t="n">
        <v>5751</v>
      </c>
      <c r="K3848" s="14" t="n">
        <v>0.475694444444444</v>
      </c>
      <c r="L3848" s="15" t="n">
        <v>0.5125</v>
      </c>
      <c r="M3848" s="16" t="n">
        <f aca="false">VLOOKUP(E3848,'Esp. percorsi al 18-10-22'!C:J,8,FALSE())</f>
        <v>27.838531399491</v>
      </c>
      <c r="P3848" s="13" t="n">
        <v>47</v>
      </c>
      <c r="Q3848" s="17" t="n">
        <f aca="false">+M3848*P3848</f>
        <v>1308.41097577608</v>
      </c>
      <c r="R3848" s="17" t="n">
        <f aca="false">+N3848*P3848</f>
        <v>0</v>
      </c>
      <c r="S3848" s="17"/>
      <c r="T3848" s="18" t="n">
        <f aca="false">+L3848-K3848</f>
        <v>0.0368055555555556</v>
      </c>
      <c r="U3848" s="18" t="n">
        <f aca="false">+T3848*P3848</f>
        <v>1.72986111111111</v>
      </c>
      <c r="V3848" s="18"/>
    </row>
    <row r="3849" s="13" customFormat="true" ht="12" hidden="false" customHeight="false" outlineLevel="0" collapsed="false">
      <c r="A3849" s="12" t="n">
        <v>13338</v>
      </c>
      <c r="B3849" s="13" t="s">
        <v>753</v>
      </c>
      <c r="C3849" s="13" t="s">
        <v>265</v>
      </c>
      <c r="D3849" s="13" t="n">
        <v>2</v>
      </c>
      <c r="E3849" s="13" t="n">
        <v>293</v>
      </c>
      <c r="F3849" s="13" t="s">
        <v>755</v>
      </c>
      <c r="G3849" s="13" t="s">
        <v>26</v>
      </c>
      <c r="H3849" s="13" t="s">
        <v>25</v>
      </c>
      <c r="I3849" s="13" t="n">
        <v>1</v>
      </c>
      <c r="J3849" s="13" t="n">
        <v>5616</v>
      </c>
      <c r="K3849" s="14" t="n">
        <v>0.482638888888889</v>
      </c>
      <c r="L3849" s="15" t="n">
        <v>0.520833333333333</v>
      </c>
      <c r="M3849" s="16" t="n">
        <f aca="false">VLOOKUP(E3849,'Esp. percorsi al 18-10-22'!C:J,8,FALSE())</f>
        <v>27.838531399491</v>
      </c>
      <c r="P3849" s="13" t="n">
        <v>251</v>
      </c>
      <c r="Q3849" s="17" t="n">
        <f aca="false">+M3849*P3849</f>
        <v>6987.47138127224</v>
      </c>
      <c r="R3849" s="17" t="n">
        <f aca="false">+N3849*P3849</f>
        <v>0</v>
      </c>
      <c r="S3849" s="17"/>
      <c r="T3849" s="18" t="n">
        <f aca="false">+L3849-K3849</f>
        <v>0.0381944444444444</v>
      </c>
      <c r="U3849" s="18" t="n">
        <f aca="false">+T3849*P3849</f>
        <v>9.58680555555556</v>
      </c>
      <c r="V3849" s="18"/>
    </row>
    <row r="3850" s="13" customFormat="true" ht="12" hidden="false" customHeight="false" outlineLevel="0" collapsed="false">
      <c r="A3850" s="12" t="n">
        <v>16921</v>
      </c>
      <c r="B3850" s="13" t="s">
        <v>753</v>
      </c>
      <c r="C3850" s="13" t="s">
        <v>265</v>
      </c>
      <c r="D3850" s="13" t="n">
        <v>2</v>
      </c>
      <c r="E3850" s="13" t="n">
        <v>293</v>
      </c>
      <c r="F3850" s="13" t="s">
        <v>755</v>
      </c>
      <c r="G3850" s="13" t="s">
        <v>28</v>
      </c>
      <c r="H3850" s="13" t="s">
        <v>25</v>
      </c>
      <c r="I3850" s="13" t="n">
        <v>1</v>
      </c>
      <c r="J3850" s="13" t="n">
        <v>16921</v>
      </c>
      <c r="K3850" s="14" t="n">
        <v>0.486111111111111</v>
      </c>
      <c r="L3850" s="15" t="n">
        <v>0.526388888888889</v>
      </c>
      <c r="M3850" s="16" t="n">
        <f aca="false">VLOOKUP(E3850,'Esp. percorsi al 18-10-22'!C:J,8,FALSE())</f>
        <v>27.838531399491</v>
      </c>
      <c r="P3850" s="13" t="n">
        <v>52</v>
      </c>
      <c r="Q3850" s="17" t="n">
        <f aca="false">+M3850*P3850</f>
        <v>1447.60363277353</v>
      </c>
      <c r="R3850" s="17" t="n">
        <f aca="false">+N3850*P3850</f>
        <v>0</v>
      </c>
      <c r="S3850" s="17"/>
      <c r="T3850" s="18" t="n">
        <f aca="false">+L3850-K3850</f>
        <v>0.0402777777777778</v>
      </c>
      <c r="U3850" s="18" t="n">
        <f aca="false">+T3850*P3850</f>
        <v>2.09444444444444</v>
      </c>
      <c r="V3850" s="18"/>
    </row>
    <row r="3851" s="13" customFormat="true" ht="12" hidden="false" customHeight="false" outlineLevel="0" collapsed="false">
      <c r="A3851" s="12" t="n">
        <v>17231</v>
      </c>
      <c r="B3851" s="13" t="s">
        <v>753</v>
      </c>
      <c r="C3851" s="13" t="s">
        <v>265</v>
      </c>
      <c r="D3851" s="13" t="n">
        <v>2</v>
      </c>
      <c r="E3851" s="13" t="n">
        <v>293</v>
      </c>
      <c r="F3851" s="13" t="s">
        <v>755</v>
      </c>
      <c r="G3851" s="13" t="s">
        <v>28</v>
      </c>
      <c r="H3851" s="13" t="s">
        <v>29</v>
      </c>
      <c r="I3851" s="13" t="n">
        <v>1</v>
      </c>
      <c r="J3851" s="13" t="n">
        <v>17231</v>
      </c>
      <c r="K3851" s="14" t="n">
        <v>0.489583333333333</v>
      </c>
      <c r="L3851" s="15" t="n">
        <v>0.529861111111111</v>
      </c>
      <c r="M3851" s="16" t="n">
        <f aca="false">VLOOKUP(E3851,'Esp. percorsi al 18-10-22'!C:J,8,FALSE())</f>
        <v>27.838531399491</v>
      </c>
      <c r="P3851" s="13" t="n">
        <v>10</v>
      </c>
      <c r="Q3851" s="17" t="n">
        <f aca="false">+M3851*P3851</f>
        <v>278.38531399491</v>
      </c>
      <c r="R3851" s="17" t="n">
        <f aca="false">+N3851*P3851</f>
        <v>0</v>
      </c>
      <c r="S3851" s="17"/>
      <c r="T3851" s="18" t="n">
        <f aca="false">+L3851-K3851</f>
        <v>0.0402777777777778</v>
      </c>
      <c r="U3851" s="18" t="n">
        <f aca="false">+T3851*P3851</f>
        <v>0.402777777777778</v>
      </c>
      <c r="V3851" s="18"/>
    </row>
    <row r="3852" s="13" customFormat="true" ht="12" hidden="false" customHeight="false" outlineLevel="0" collapsed="false">
      <c r="A3852" s="12" t="n">
        <v>8512</v>
      </c>
      <c r="B3852" s="13" t="s">
        <v>753</v>
      </c>
      <c r="C3852" s="13" t="s">
        <v>265</v>
      </c>
      <c r="D3852" s="13" t="n">
        <v>2</v>
      </c>
      <c r="E3852" s="13" t="n">
        <v>293</v>
      </c>
      <c r="F3852" s="13" t="s">
        <v>755</v>
      </c>
      <c r="G3852" s="13" t="s">
        <v>26</v>
      </c>
      <c r="H3852" s="13" t="s">
        <v>30</v>
      </c>
      <c r="I3852" s="13" t="n">
        <v>1</v>
      </c>
      <c r="J3852" s="13" t="n">
        <v>5808</v>
      </c>
      <c r="K3852" s="14" t="n">
        <v>0.496527777777778</v>
      </c>
      <c r="L3852" s="15" t="n">
        <v>0.533333333333333</v>
      </c>
      <c r="M3852" s="16" t="n">
        <f aca="false">VLOOKUP(E3852,'Esp. percorsi al 18-10-22'!C:J,8,FALSE())</f>
        <v>27.838531399491</v>
      </c>
      <c r="P3852" s="13" t="n">
        <v>5</v>
      </c>
      <c r="Q3852" s="17" t="n">
        <f aca="false">+M3852*P3852</f>
        <v>139.192656997455</v>
      </c>
      <c r="R3852" s="17" t="n">
        <f aca="false">+N3852*P3852</f>
        <v>0</v>
      </c>
      <c r="S3852" s="17"/>
      <c r="T3852" s="18" t="n">
        <f aca="false">+L3852-K3852</f>
        <v>0.0368055555555556</v>
      </c>
      <c r="U3852" s="18" t="n">
        <f aca="false">+T3852*P3852</f>
        <v>0.184027777777778</v>
      </c>
      <c r="V3852" s="18"/>
    </row>
    <row r="3853" s="13" customFormat="true" ht="12" hidden="false" customHeight="false" outlineLevel="0" collapsed="false">
      <c r="A3853" s="12" t="n">
        <v>8484</v>
      </c>
      <c r="B3853" s="13" t="s">
        <v>753</v>
      </c>
      <c r="C3853" s="13" t="s">
        <v>265</v>
      </c>
      <c r="D3853" s="13" t="n">
        <v>2</v>
      </c>
      <c r="E3853" s="13" t="n">
        <v>293</v>
      </c>
      <c r="F3853" s="13" t="s">
        <v>755</v>
      </c>
      <c r="G3853" s="13" t="s">
        <v>26</v>
      </c>
      <c r="H3853" s="13" t="s">
        <v>29</v>
      </c>
      <c r="I3853" s="13" t="n">
        <v>1</v>
      </c>
      <c r="J3853" s="13" t="n">
        <v>5752</v>
      </c>
      <c r="K3853" s="14" t="n">
        <v>0.496527777777778</v>
      </c>
      <c r="L3853" s="15" t="n">
        <v>0.533333333333333</v>
      </c>
      <c r="M3853" s="16" t="n">
        <f aca="false">VLOOKUP(E3853,'Esp. percorsi al 18-10-22'!C:J,8,FALSE())</f>
        <v>27.838531399491</v>
      </c>
      <c r="P3853" s="13" t="n">
        <v>47</v>
      </c>
      <c r="Q3853" s="17" t="n">
        <f aca="false">+M3853*P3853</f>
        <v>1308.41097577608</v>
      </c>
      <c r="R3853" s="17" t="n">
        <f aca="false">+N3853*P3853</f>
        <v>0</v>
      </c>
      <c r="S3853" s="17"/>
      <c r="T3853" s="18" t="n">
        <f aca="false">+L3853-K3853</f>
        <v>0.0368055555555556</v>
      </c>
      <c r="U3853" s="18" t="n">
        <f aca="false">+T3853*P3853</f>
        <v>1.72986111111111</v>
      </c>
      <c r="V3853" s="18"/>
    </row>
    <row r="3854" s="13" customFormat="true" ht="12" hidden="false" customHeight="false" outlineLevel="0" collapsed="false">
      <c r="A3854" s="12" t="n">
        <v>13339</v>
      </c>
      <c r="B3854" s="13" t="s">
        <v>753</v>
      </c>
      <c r="C3854" s="13" t="s">
        <v>265</v>
      </c>
      <c r="D3854" s="13" t="n">
        <v>2</v>
      </c>
      <c r="E3854" s="13" t="n">
        <v>293</v>
      </c>
      <c r="F3854" s="13" t="s">
        <v>755</v>
      </c>
      <c r="G3854" s="13" t="s">
        <v>26</v>
      </c>
      <c r="H3854" s="13" t="s">
        <v>25</v>
      </c>
      <c r="I3854" s="13" t="n">
        <v>1</v>
      </c>
      <c r="J3854" s="13" t="n">
        <v>5617</v>
      </c>
      <c r="K3854" s="14" t="n">
        <v>0.503472222222222</v>
      </c>
      <c r="L3854" s="15" t="n">
        <v>0.541666666666667</v>
      </c>
      <c r="M3854" s="16" t="n">
        <f aca="false">VLOOKUP(E3854,'Esp. percorsi al 18-10-22'!C:J,8,FALSE())</f>
        <v>27.838531399491</v>
      </c>
      <c r="P3854" s="13" t="n">
        <v>251</v>
      </c>
      <c r="Q3854" s="17" t="n">
        <f aca="false">+M3854*P3854</f>
        <v>6987.47138127224</v>
      </c>
      <c r="R3854" s="17" t="n">
        <f aca="false">+N3854*P3854</f>
        <v>0</v>
      </c>
      <c r="S3854" s="17"/>
      <c r="T3854" s="18" t="n">
        <f aca="false">+L3854-K3854</f>
        <v>0.0381944444444444</v>
      </c>
      <c r="U3854" s="18" t="n">
        <f aca="false">+T3854*P3854</f>
        <v>9.58680555555556</v>
      </c>
      <c r="V3854" s="18"/>
    </row>
    <row r="3855" s="13" customFormat="true" ht="12" hidden="false" customHeight="false" outlineLevel="0" collapsed="false">
      <c r="A3855" s="12" t="n">
        <v>16957</v>
      </c>
      <c r="B3855" s="13" t="s">
        <v>753</v>
      </c>
      <c r="C3855" s="13" t="s">
        <v>265</v>
      </c>
      <c r="D3855" s="13" t="n">
        <v>2</v>
      </c>
      <c r="E3855" s="13" t="n">
        <v>293</v>
      </c>
      <c r="F3855" s="13" t="s">
        <v>755</v>
      </c>
      <c r="G3855" s="13" t="s">
        <v>28</v>
      </c>
      <c r="H3855" s="13" t="s">
        <v>25</v>
      </c>
      <c r="I3855" s="13" t="n">
        <v>1</v>
      </c>
      <c r="J3855" s="13" t="n">
        <v>16957</v>
      </c>
      <c r="K3855" s="14" t="n">
        <v>0.506944444444444</v>
      </c>
      <c r="L3855" s="15" t="n">
        <v>0.547222222222222</v>
      </c>
      <c r="M3855" s="16" t="n">
        <f aca="false">VLOOKUP(E3855,'Esp. percorsi al 18-10-22'!C:J,8,FALSE())</f>
        <v>27.838531399491</v>
      </c>
      <c r="P3855" s="13" t="n">
        <v>52</v>
      </c>
      <c r="Q3855" s="17" t="n">
        <f aca="false">+M3855*P3855</f>
        <v>1447.60363277353</v>
      </c>
      <c r="R3855" s="17" t="n">
        <f aca="false">+N3855*P3855</f>
        <v>0</v>
      </c>
      <c r="S3855" s="17"/>
      <c r="T3855" s="18" t="n">
        <f aca="false">+L3855-K3855</f>
        <v>0.0402777777777778</v>
      </c>
      <c r="U3855" s="18" t="n">
        <f aca="false">+T3855*P3855</f>
        <v>2.09444444444444</v>
      </c>
      <c r="V3855" s="18"/>
    </row>
    <row r="3856" s="13" customFormat="true" ht="12" hidden="false" customHeight="false" outlineLevel="0" collapsed="false">
      <c r="A3856" s="12" t="n">
        <v>17237</v>
      </c>
      <c r="B3856" s="13" t="s">
        <v>753</v>
      </c>
      <c r="C3856" s="13" t="s">
        <v>265</v>
      </c>
      <c r="D3856" s="13" t="n">
        <v>2</v>
      </c>
      <c r="E3856" s="13" t="n">
        <v>293</v>
      </c>
      <c r="F3856" s="13" t="s">
        <v>755</v>
      </c>
      <c r="G3856" s="13" t="s">
        <v>28</v>
      </c>
      <c r="H3856" s="13" t="s">
        <v>29</v>
      </c>
      <c r="I3856" s="13" t="n">
        <v>1</v>
      </c>
      <c r="J3856" s="13" t="n">
        <v>17237</v>
      </c>
      <c r="K3856" s="14" t="n">
        <v>0.510416666666667</v>
      </c>
      <c r="L3856" s="15" t="n">
        <v>0.550694444444444</v>
      </c>
      <c r="M3856" s="16" t="n">
        <f aca="false">VLOOKUP(E3856,'Esp. percorsi al 18-10-22'!C:J,8,FALSE())</f>
        <v>27.838531399491</v>
      </c>
      <c r="P3856" s="13" t="n">
        <v>10</v>
      </c>
      <c r="Q3856" s="17" t="n">
        <f aca="false">+M3856*P3856</f>
        <v>278.38531399491</v>
      </c>
      <c r="R3856" s="17" t="n">
        <f aca="false">+N3856*P3856</f>
        <v>0</v>
      </c>
      <c r="S3856" s="17"/>
      <c r="T3856" s="18" t="n">
        <f aca="false">+L3856-K3856</f>
        <v>0.0402777777777778</v>
      </c>
      <c r="U3856" s="18" t="n">
        <f aca="false">+T3856*P3856</f>
        <v>0.402777777777778</v>
      </c>
      <c r="V3856" s="18"/>
    </row>
    <row r="3857" s="13" customFormat="true" ht="12" hidden="false" customHeight="false" outlineLevel="0" collapsed="false">
      <c r="A3857" s="12" t="n">
        <v>8485</v>
      </c>
      <c r="B3857" s="13" t="s">
        <v>753</v>
      </c>
      <c r="C3857" s="13" t="s">
        <v>265</v>
      </c>
      <c r="D3857" s="13" t="n">
        <v>2</v>
      </c>
      <c r="E3857" s="13" t="n">
        <v>293</v>
      </c>
      <c r="F3857" s="13" t="s">
        <v>755</v>
      </c>
      <c r="G3857" s="13" t="s">
        <v>26</v>
      </c>
      <c r="H3857" s="13" t="s">
        <v>29</v>
      </c>
      <c r="I3857" s="13" t="n">
        <v>1</v>
      </c>
      <c r="J3857" s="13" t="n">
        <v>5753</v>
      </c>
      <c r="K3857" s="14" t="n">
        <v>0.517361111111111</v>
      </c>
      <c r="L3857" s="15" t="n">
        <v>0.554166666666667</v>
      </c>
      <c r="M3857" s="16" t="n">
        <f aca="false">VLOOKUP(E3857,'Esp. percorsi al 18-10-22'!C:J,8,FALSE())</f>
        <v>27.838531399491</v>
      </c>
      <c r="P3857" s="13" t="n">
        <v>47</v>
      </c>
      <c r="Q3857" s="17" t="n">
        <f aca="false">+M3857*P3857</f>
        <v>1308.41097577608</v>
      </c>
      <c r="R3857" s="17" t="n">
        <f aca="false">+N3857*P3857</f>
        <v>0</v>
      </c>
      <c r="S3857" s="17"/>
      <c r="T3857" s="18" t="n">
        <f aca="false">+L3857-K3857</f>
        <v>0.0368055555555556</v>
      </c>
      <c r="U3857" s="18" t="n">
        <f aca="false">+T3857*P3857</f>
        <v>1.72986111111111</v>
      </c>
      <c r="V3857" s="18"/>
    </row>
    <row r="3858" s="13" customFormat="true" ht="12" hidden="false" customHeight="false" outlineLevel="0" collapsed="false">
      <c r="A3858" s="12" t="n">
        <v>13340</v>
      </c>
      <c r="B3858" s="13" t="s">
        <v>753</v>
      </c>
      <c r="C3858" s="13" t="s">
        <v>265</v>
      </c>
      <c r="D3858" s="13" t="n">
        <v>2</v>
      </c>
      <c r="E3858" s="13" t="n">
        <v>293</v>
      </c>
      <c r="F3858" s="13" t="s">
        <v>755</v>
      </c>
      <c r="G3858" s="13" t="s">
        <v>26</v>
      </c>
      <c r="H3858" s="13" t="s">
        <v>25</v>
      </c>
      <c r="I3858" s="13" t="n">
        <v>1</v>
      </c>
      <c r="J3858" s="13" t="n">
        <v>5618</v>
      </c>
      <c r="K3858" s="14" t="n">
        <v>0.524305555555556</v>
      </c>
      <c r="L3858" s="15" t="n">
        <v>0.5625</v>
      </c>
      <c r="M3858" s="16" t="n">
        <f aca="false">VLOOKUP(E3858,'Esp. percorsi al 18-10-22'!C:J,8,FALSE())</f>
        <v>27.838531399491</v>
      </c>
      <c r="P3858" s="13" t="n">
        <v>251</v>
      </c>
      <c r="Q3858" s="17" t="n">
        <f aca="false">+M3858*P3858</f>
        <v>6987.47138127224</v>
      </c>
      <c r="R3858" s="17" t="n">
        <f aca="false">+N3858*P3858</f>
        <v>0</v>
      </c>
      <c r="S3858" s="17"/>
      <c r="T3858" s="18" t="n">
        <f aca="false">+L3858-K3858</f>
        <v>0.0381944444444444</v>
      </c>
      <c r="U3858" s="18" t="n">
        <f aca="false">+T3858*P3858</f>
        <v>9.58680555555556</v>
      </c>
      <c r="V3858" s="18"/>
    </row>
    <row r="3859" s="13" customFormat="true" ht="12" hidden="false" customHeight="false" outlineLevel="0" collapsed="false">
      <c r="A3859" s="12" t="n">
        <v>16904</v>
      </c>
      <c r="B3859" s="13" t="s">
        <v>753</v>
      </c>
      <c r="C3859" s="13" t="s">
        <v>265</v>
      </c>
      <c r="D3859" s="13" t="n">
        <v>2</v>
      </c>
      <c r="E3859" s="13" t="n">
        <v>293</v>
      </c>
      <c r="F3859" s="13" t="s">
        <v>755</v>
      </c>
      <c r="G3859" s="13" t="s">
        <v>28</v>
      </c>
      <c r="H3859" s="13" t="s">
        <v>25</v>
      </c>
      <c r="I3859" s="13" t="n">
        <v>1</v>
      </c>
      <c r="J3859" s="13" t="n">
        <v>16904</v>
      </c>
      <c r="K3859" s="14" t="n">
        <v>0.527777777777778</v>
      </c>
      <c r="L3859" s="15" t="n">
        <v>0.568055555555556</v>
      </c>
      <c r="M3859" s="16" t="n">
        <f aca="false">VLOOKUP(E3859,'Esp. percorsi al 18-10-22'!C:J,8,FALSE())</f>
        <v>27.838531399491</v>
      </c>
      <c r="P3859" s="13" t="n">
        <v>52</v>
      </c>
      <c r="Q3859" s="17" t="n">
        <f aca="false">+M3859*P3859</f>
        <v>1447.60363277353</v>
      </c>
      <c r="R3859" s="17" t="n">
        <f aca="false">+N3859*P3859</f>
        <v>0</v>
      </c>
      <c r="S3859" s="17"/>
      <c r="T3859" s="18" t="n">
        <f aca="false">+L3859-K3859</f>
        <v>0.0402777777777778</v>
      </c>
      <c r="U3859" s="18" t="n">
        <f aca="false">+T3859*P3859</f>
        <v>2.09444444444444</v>
      </c>
      <c r="V3859" s="18"/>
    </row>
    <row r="3860" s="13" customFormat="true" ht="12" hidden="false" customHeight="false" outlineLevel="0" collapsed="false">
      <c r="A3860" s="12" t="n">
        <v>17245</v>
      </c>
      <c r="B3860" s="13" t="s">
        <v>753</v>
      </c>
      <c r="C3860" s="13" t="s">
        <v>265</v>
      </c>
      <c r="D3860" s="13" t="n">
        <v>2</v>
      </c>
      <c r="E3860" s="13" t="n">
        <v>293</v>
      </c>
      <c r="F3860" s="13" t="s">
        <v>755</v>
      </c>
      <c r="G3860" s="13" t="s">
        <v>28</v>
      </c>
      <c r="H3860" s="13" t="s">
        <v>29</v>
      </c>
      <c r="I3860" s="13" t="n">
        <v>1</v>
      </c>
      <c r="J3860" s="13" t="n">
        <v>17245</v>
      </c>
      <c r="K3860" s="14" t="n">
        <v>0.53125</v>
      </c>
      <c r="L3860" s="15" t="n">
        <v>0.571527777777778</v>
      </c>
      <c r="M3860" s="16" t="n">
        <f aca="false">VLOOKUP(E3860,'Esp. percorsi al 18-10-22'!C:J,8,FALSE())</f>
        <v>27.838531399491</v>
      </c>
      <c r="P3860" s="13" t="n">
        <v>10</v>
      </c>
      <c r="Q3860" s="17" t="n">
        <f aca="false">+M3860*P3860</f>
        <v>278.38531399491</v>
      </c>
      <c r="R3860" s="17" t="n">
        <f aca="false">+N3860*P3860</f>
        <v>0</v>
      </c>
      <c r="S3860" s="17"/>
      <c r="T3860" s="18" t="n">
        <f aca="false">+L3860-K3860</f>
        <v>0.0402777777777778</v>
      </c>
      <c r="U3860" s="18" t="n">
        <f aca="false">+T3860*P3860</f>
        <v>0.402777777777778</v>
      </c>
      <c r="V3860" s="18"/>
    </row>
    <row r="3861" s="13" customFormat="true" ht="12" hidden="false" customHeight="false" outlineLevel="0" collapsed="false">
      <c r="A3861" s="12" t="n">
        <v>8515</v>
      </c>
      <c r="B3861" s="13" t="s">
        <v>753</v>
      </c>
      <c r="C3861" s="13" t="s">
        <v>265</v>
      </c>
      <c r="D3861" s="13" t="n">
        <v>2</v>
      </c>
      <c r="E3861" s="13" t="n">
        <v>293</v>
      </c>
      <c r="F3861" s="13" t="s">
        <v>755</v>
      </c>
      <c r="G3861" s="13" t="s">
        <v>26</v>
      </c>
      <c r="H3861" s="13" t="s">
        <v>30</v>
      </c>
      <c r="I3861" s="13" t="n">
        <v>1</v>
      </c>
      <c r="J3861" s="13" t="n">
        <v>5812</v>
      </c>
      <c r="K3861" s="14" t="n">
        <v>0.538194444444444</v>
      </c>
      <c r="L3861" s="15" t="n">
        <v>0.575</v>
      </c>
      <c r="M3861" s="16" t="n">
        <f aca="false">VLOOKUP(E3861,'Esp. percorsi al 18-10-22'!C:J,8,FALSE())</f>
        <v>27.838531399491</v>
      </c>
      <c r="P3861" s="13" t="n">
        <v>5</v>
      </c>
      <c r="Q3861" s="17" t="n">
        <f aca="false">+M3861*P3861</f>
        <v>139.192656997455</v>
      </c>
      <c r="R3861" s="17" t="n">
        <f aca="false">+N3861*P3861</f>
        <v>0</v>
      </c>
      <c r="S3861" s="17"/>
      <c r="T3861" s="18" t="n">
        <f aca="false">+L3861-K3861</f>
        <v>0.0368055555555556</v>
      </c>
      <c r="U3861" s="18" t="n">
        <f aca="false">+T3861*P3861</f>
        <v>0.184027777777778</v>
      </c>
      <c r="V3861" s="18"/>
    </row>
    <row r="3862" s="13" customFormat="true" ht="12" hidden="false" customHeight="false" outlineLevel="0" collapsed="false">
      <c r="A3862" s="12" t="n">
        <v>8486</v>
      </c>
      <c r="B3862" s="13" t="s">
        <v>753</v>
      </c>
      <c r="C3862" s="13" t="s">
        <v>265</v>
      </c>
      <c r="D3862" s="13" t="n">
        <v>2</v>
      </c>
      <c r="E3862" s="13" t="n">
        <v>293</v>
      </c>
      <c r="F3862" s="13" t="s">
        <v>755</v>
      </c>
      <c r="G3862" s="13" t="s">
        <v>26</v>
      </c>
      <c r="H3862" s="13" t="s">
        <v>29</v>
      </c>
      <c r="I3862" s="13" t="n">
        <v>1</v>
      </c>
      <c r="J3862" s="13" t="n">
        <v>5754</v>
      </c>
      <c r="K3862" s="14" t="n">
        <v>0.538194444444444</v>
      </c>
      <c r="L3862" s="15" t="n">
        <v>0.575</v>
      </c>
      <c r="M3862" s="16" t="n">
        <f aca="false">VLOOKUP(E3862,'Esp. percorsi al 18-10-22'!C:J,8,FALSE())</f>
        <v>27.838531399491</v>
      </c>
      <c r="P3862" s="13" t="n">
        <v>47</v>
      </c>
      <c r="Q3862" s="17" t="n">
        <f aca="false">+M3862*P3862</f>
        <v>1308.41097577608</v>
      </c>
      <c r="R3862" s="17" t="n">
        <f aca="false">+N3862*P3862</f>
        <v>0</v>
      </c>
      <c r="S3862" s="17"/>
      <c r="T3862" s="18" t="n">
        <f aca="false">+L3862-K3862</f>
        <v>0.0368055555555556</v>
      </c>
      <c r="U3862" s="18" t="n">
        <f aca="false">+T3862*P3862</f>
        <v>1.72986111111111</v>
      </c>
      <c r="V3862" s="18"/>
    </row>
    <row r="3863" s="13" customFormat="true" ht="12" hidden="false" customHeight="false" outlineLevel="0" collapsed="false">
      <c r="A3863" s="12" t="n">
        <v>17915</v>
      </c>
      <c r="B3863" s="13" t="s">
        <v>753</v>
      </c>
      <c r="C3863" s="13" t="s">
        <v>265</v>
      </c>
      <c r="D3863" s="13" t="n">
        <v>2</v>
      </c>
      <c r="E3863" s="13" t="n">
        <v>293</v>
      </c>
      <c r="F3863" s="13" t="s">
        <v>755</v>
      </c>
      <c r="G3863" s="13" t="s">
        <v>26</v>
      </c>
      <c r="H3863" s="13" t="s">
        <v>25</v>
      </c>
      <c r="I3863" s="13" t="n">
        <v>1</v>
      </c>
      <c r="J3863" s="13" t="n">
        <v>5619</v>
      </c>
      <c r="K3863" s="14" t="n">
        <v>0.548611111111111</v>
      </c>
      <c r="L3863" s="15" t="n">
        <v>0.586805555555556</v>
      </c>
      <c r="M3863" s="16" t="n">
        <f aca="false">VLOOKUP(E3863,'Esp. percorsi al 18-10-22'!C:J,8,FALSE())</f>
        <v>27.838531399491</v>
      </c>
      <c r="P3863" s="13" t="n">
        <v>251</v>
      </c>
      <c r="Q3863" s="17" t="n">
        <f aca="false">+M3863*P3863</f>
        <v>6987.47138127224</v>
      </c>
      <c r="R3863" s="17" t="n">
        <f aca="false">+N3863*P3863</f>
        <v>0</v>
      </c>
      <c r="S3863" s="17"/>
      <c r="T3863" s="18" t="n">
        <f aca="false">+L3863-K3863</f>
        <v>0.0381944444444444</v>
      </c>
      <c r="U3863" s="18" t="n">
        <f aca="false">+T3863*P3863</f>
        <v>9.58680555555556</v>
      </c>
      <c r="V3863" s="18"/>
    </row>
    <row r="3864" s="13" customFormat="true" ht="12" hidden="false" customHeight="false" outlineLevel="0" collapsed="false">
      <c r="A3864" s="12" t="n">
        <v>16912</v>
      </c>
      <c r="B3864" s="13" t="s">
        <v>753</v>
      </c>
      <c r="C3864" s="13" t="s">
        <v>265</v>
      </c>
      <c r="D3864" s="13" t="n">
        <v>2</v>
      </c>
      <c r="E3864" s="13" t="n">
        <v>293</v>
      </c>
      <c r="F3864" s="13" t="s">
        <v>755</v>
      </c>
      <c r="G3864" s="13" t="s">
        <v>28</v>
      </c>
      <c r="H3864" s="13" t="s">
        <v>25</v>
      </c>
      <c r="I3864" s="13" t="n">
        <v>1</v>
      </c>
      <c r="J3864" s="13" t="n">
        <v>16912</v>
      </c>
      <c r="K3864" s="14" t="n">
        <v>0.548611111111111</v>
      </c>
      <c r="L3864" s="15" t="n">
        <v>0.588888888888889</v>
      </c>
      <c r="M3864" s="16" t="n">
        <f aca="false">VLOOKUP(E3864,'Esp. percorsi al 18-10-22'!C:J,8,FALSE())</f>
        <v>27.838531399491</v>
      </c>
      <c r="P3864" s="13" t="n">
        <v>52</v>
      </c>
      <c r="Q3864" s="17" t="n">
        <f aca="false">+M3864*P3864</f>
        <v>1447.60363277353</v>
      </c>
      <c r="R3864" s="17" t="n">
        <f aca="false">+N3864*P3864</f>
        <v>0</v>
      </c>
      <c r="S3864" s="17"/>
      <c r="T3864" s="18" t="n">
        <f aca="false">+L3864-K3864</f>
        <v>0.0402777777777778</v>
      </c>
      <c r="U3864" s="18" t="n">
        <f aca="false">+T3864*P3864</f>
        <v>2.09444444444444</v>
      </c>
      <c r="V3864" s="18"/>
    </row>
    <row r="3865" s="13" customFormat="true" ht="12" hidden="false" customHeight="false" outlineLevel="0" collapsed="false">
      <c r="A3865" s="12" t="n">
        <v>17252</v>
      </c>
      <c r="B3865" s="13" t="s">
        <v>753</v>
      </c>
      <c r="C3865" s="13" t="s">
        <v>265</v>
      </c>
      <c r="D3865" s="13" t="n">
        <v>2</v>
      </c>
      <c r="E3865" s="13" t="n">
        <v>293</v>
      </c>
      <c r="F3865" s="13" t="s">
        <v>755</v>
      </c>
      <c r="G3865" s="13" t="s">
        <v>28</v>
      </c>
      <c r="H3865" s="13" t="s">
        <v>29</v>
      </c>
      <c r="I3865" s="13" t="n">
        <v>1</v>
      </c>
      <c r="J3865" s="13" t="n">
        <v>17252</v>
      </c>
      <c r="K3865" s="14" t="n">
        <v>0.552083333333333</v>
      </c>
      <c r="L3865" s="15" t="n">
        <v>0.592361111111111</v>
      </c>
      <c r="M3865" s="16" t="n">
        <f aca="false">VLOOKUP(E3865,'Esp. percorsi al 18-10-22'!C:J,8,FALSE())</f>
        <v>27.838531399491</v>
      </c>
      <c r="P3865" s="13" t="n">
        <v>10</v>
      </c>
      <c r="Q3865" s="17" t="n">
        <f aca="false">+M3865*P3865</f>
        <v>278.38531399491</v>
      </c>
      <c r="R3865" s="17" t="n">
        <f aca="false">+N3865*P3865</f>
        <v>0</v>
      </c>
      <c r="S3865" s="17"/>
      <c r="T3865" s="18" t="n">
        <f aca="false">+L3865-K3865</f>
        <v>0.0402777777777778</v>
      </c>
      <c r="U3865" s="18" t="n">
        <f aca="false">+T3865*P3865</f>
        <v>0.402777777777778</v>
      </c>
      <c r="V3865" s="18"/>
    </row>
    <row r="3866" s="13" customFormat="true" ht="12" hidden="false" customHeight="false" outlineLevel="0" collapsed="false">
      <c r="A3866" s="12" t="n">
        <v>8487</v>
      </c>
      <c r="B3866" s="13" t="s">
        <v>753</v>
      </c>
      <c r="C3866" s="13" t="s">
        <v>265</v>
      </c>
      <c r="D3866" s="13" t="n">
        <v>2</v>
      </c>
      <c r="E3866" s="13" t="n">
        <v>293</v>
      </c>
      <c r="F3866" s="13" t="s">
        <v>755</v>
      </c>
      <c r="G3866" s="13" t="s">
        <v>26</v>
      </c>
      <c r="H3866" s="13" t="s">
        <v>29</v>
      </c>
      <c r="I3866" s="13" t="n">
        <v>1</v>
      </c>
      <c r="J3866" s="13" t="n">
        <v>5755</v>
      </c>
      <c r="K3866" s="14" t="n">
        <v>0.559027777777778</v>
      </c>
      <c r="L3866" s="15" t="n">
        <v>0.595833333333333</v>
      </c>
      <c r="M3866" s="16" t="n">
        <f aca="false">VLOOKUP(E3866,'Esp. percorsi al 18-10-22'!C:J,8,FALSE())</f>
        <v>27.838531399491</v>
      </c>
      <c r="P3866" s="13" t="n">
        <v>47</v>
      </c>
      <c r="Q3866" s="17" t="n">
        <f aca="false">+M3866*P3866</f>
        <v>1308.41097577608</v>
      </c>
      <c r="R3866" s="17" t="n">
        <f aca="false">+N3866*P3866</f>
        <v>0</v>
      </c>
      <c r="S3866" s="17"/>
      <c r="T3866" s="18" t="n">
        <f aca="false">+L3866-K3866</f>
        <v>0.0368055555555556</v>
      </c>
      <c r="U3866" s="18" t="n">
        <f aca="false">+T3866*P3866</f>
        <v>1.72986111111111</v>
      </c>
      <c r="V3866" s="18"/>
    </row>
    <row r="3867" s="13" customFormat="true" ht="12" hidden="false" customHeight="false" outlineLevel="0" collapsed="false">
      <c r="A3867" s="12" t="n">
        <v>13342</v>
      </c>
      <c r="B3867" s="13" t="s">
        <v>753</v>
      </c>
      <c r="C3867" s="13" t="s">
        <v>265</v>
      </c>
      <c r="D3867" s="13" t="n">
        <v>2</v>
      </c>
      <c r="E3867" s="13" t="n">
        <v>293</v>
      </c>
      <c r="F3867" s="13" t="s">
        <v>755</v>
      </c>
      <c r="G3867" s="13" t="s">
        <v>26</v>
      </c>
      <c r="H3867" s="13" t="s">
        <v>25</v>
      </c>
      <c r="I3867" s="13" t="n">
        <v>1</v>
      </c>
      <c r="J3867" s="13" t="n">
        <v>5620</v>
      </c>
      <c r="K3867" s="14" t="n">
        <v>0.569444444444444</v>
      </c>
      <c r="L3867" s="15" t="n">
        <v>0.607638888888889</v>
      </c>
      <c r="M3867" s="16" t="n">
        <f aca="false">VLOOKUP(E3867,'Esp. percorsi al 18-10-22'!C:J,8,FALSE())</f>
        <v>27.838531399491</v>
      </c>
      <c r="P3867" s="13" t="n">
        <v>251</v>
      </c>
      <c r="Q3867" s="17" t="n">
        <f aca="false">+M3867*P3867</f>
        <v>6987.47138127224</v>
      </c>
      <c r="R3867" s="17" t="n">
        <f aca="false">+N3867*P3867</f>
        <v>0</v>
      </c>
      <c r="S3867" s="17"/>
      <c r="T3867" s="18" t="n">
        <f aca="false">+L3867-K3867</f>
        <v>0.0381944444444444</v>
      </c>
      <c r="U3867" s="18" t="n">
        <f aca="false">+T3867*P3867</f>
        <v>9.58680555555556</v>
      </c>
      <c r="V3867" s="18"/>
    </row>
    <row r="3868" s="13" customFormat="true" ht="12" hidden="false" customHeight="false" outlineLevel="0" collapsed="false">
      <c r="A3868" s="12" t="n">
        <v>17055</v>
      </c>
      <c r="B3868" s="13" t="s">
        <v>753</v>
      </c>
      <c r="C3868" s="13" t="s">
        <v>265</v>
      </c>
      <c r="D3868" s="13" t="n">
        <v>2</v>
      </c>
      <c r="E3868" s="13" t="n">
        <v>293</v>
      </c>
      <c r="F3868" s="13" t="s">
        <v>755</v>
      </c>
      <c r="G3868" s="13" t="s">
        <v>28</v>
      </c>
      <c r="H3868" s="13" t="s">
        <v>25</v>
      </c>
      <c r="I3868" s="13" t="n">
        <v>1</v>
      </c>
      <c r="J3868" s="13" t="n">
        <v>16271</v>
      </c>
      <c r="K3868" s="14" t="n">
        <v>0.569444444444444</v>
      </c>
      <c r="L3868" s="15" t="n">
        <v>0.609722222222222</v>
      </c>
      <c r="M3868" s="16" t="n">
        <f aca="false">VLOOKUP(E3868,'Esp. percorsi al 18-10-22'!C:J,8,FALSE())</f>
        <v>27.838531399491</v>
      </c>
      <c r="P3868" s="13" t="n">
        <v>52</v>
      </c>
      <c r="Q3868" s="17" t="n">
        <f aca="false">+M3868*P3868</f>
        <v>1447.60363277353</v>
      </c>
      <c r="R3868" s="17" t="n">
        <f aca="false">+N3868*P3868</f>
        <v>0</v>
      </c>
      <c r="S3868" s="17"/>
      <c r="T3868" s="18" t="n">
        <f aca="false">+L3868-K3868</f>
        <v>0.0402777777777778</v>
      </c>
      <c r="U3868" s="18" t="n">
        <f aca="false">+T3868*P3868</f>
        <v>2.09444444444444</v>
      </c>
      <c r="V3868" s="18"/>
    </row>
    <row r="3869" s="13" customFormat="true" ht="12" hidden="false" customHeight="false" outlineLevel="0" collapsed="false">
      <c r="A3869" s="12" t="n">
        <v>17211</v>
      </c>
      <c r="B3869" s="13" t="s">
        <v>753</v>
      </c>
      <c r="C3869" s="13" t="s">
        <v>265</v>
      </c>
      <c r="D3869" s="13" t="n">
        <v>2</v>
      </c>
      <c r="E3869" s="13" t="n">
        <v>293</v>
      </c>
      <c r="F3869" s="13" t="s">
        <v>755</v>
      </c>
      <c r="G3869" s="13" t="s">
        <v>28</v>
      </c>
      <c r="H3869" s="13" t="s">
        <v>29</v>
      </c>
      <c r="I3869" s="13" t="n">
        <v>1</v>
      </c>
      <c r="J3869" s="13" t="n">
        <v>17211</v>
      </c>
      <c r="K3869" s="14" t="n">
        <v>0.572916666666667</v>
      </c>
      <c r="L3869" s="15" t="n">
        <v>0.613194444444444</v>
      </c>
      <c r="M3869" s="16" t="n">
        <f aca="false">VLOOKUP(E3869,'Esp. percorsi al 18-10-22'!C:J,8,FALSE())</f>
        <v>27.838531399491</v>
      </c>
      <c r="P3869" s="13" t="n">
        <v>10</v>
      </c>
      <c r="Q3869" s="17" t="n">
        <f aca="false">+M3869*P3869</f>
        <v>278.38531399491</v>
      </c>
      <c r="R3869" s="17" t="n">
        <f aca="false">+N3869*P3869</f>
        <v>0</v>
      </c>
      <c r="S3869" s="17"/>
      <c r="T3869" s="18" t="n">
        <f aca="false">+L3869-K3869</f>
        <v>0.0402777777777778</v>
      </c>
      <c r="U3869" s="18" t="n">
        <f aca="false">+T3869*P3869</f>
        <v>0.402777777777778</v>
      </c>
      <c r="V3869" s="18"/>
    </row>
    <row r="3870" s="13" customFormat="true" ht="12" hidden="false" customHeight="false" outlineLevel="0" collapsed="false">
      <c r="A3870" s="12" t="n">
        <v>8488</v>
      </c>
      <c r="B3870" s="13" t="s">
        <v>753</v>
      </c>
      <c r="C3870" s="13" t="s">
        <v>265</v>
      </c>
      <c r="D3870" s="13" t="n">
        <v>2</v>
      </c>
      <c r="E3870" s="13" t="n">
        <v>293</v>
      </c>
      <c r="F3870" s="13" t="s">
        <v>755</v>
      </c>
      <c r="G3870" s="13" t="s">
        <v>26</v>
      </c>
      <c r="H3870" s="13" t="s">
        <v>29</v>
      </c>
      <c r="I3870" s="13" t="n">
        <v>1</v>
      </c>
      <c r="J3870" s="13" t="n">
        <v>5756</v>
      </c>
      <c r="K3870" s="14" t="n">
        <v>0.579861111111111</v>
      </c>
      <c r="L3870" s="15" t="n">
        <v>0.616666666666667</v>
      </c>
      <c r="M3870" s="16" t="n">
        <f aca="false">VLOOKUP(E3870,'Esp. percorsi al 18-10-22'!C:J,8,FALSE())</f>
        <v>27.838531399491</v>
      </c>
      <c r="P3870" s="13" t="n">
        <v>47</v>
      </c>
      <c r="Q3870" s="17" t="n">
        <f aca="false">+M3870*P3870</f>
        <v>1308.41097577608</v>
      </c>
      <c r="R3870" s="17" t="n">
        <f aca="false">+N3870*P3870</f>
        <v>0</v>
      </c>
      <c r="S3870" s="17"/>
      <c r="T3870" s="18" t="n">
        <f aca="false">+L3870-K3870</f>
        <v>0.0368055555555556</v>
      </c>
      <c r="U3870" s="18" t="n">
        <f aca="false">+T3870*P3870</f>
        <v>1.72986111111111</v>
      </c>
      <c r="V3870" s="18"/>
    </row>
    <row r="3871" s="13" customFormat="true" ht="12" hidden="false" customHeight="false" outlineLevel="0" collapsed="false">
      <c r="A3871" s="12" t="n">
        <v>17586</v>
      </c>
      <c r="B3871" s="13" t="s">
        <v>753</v>
      </c>
      <c r="C3871" s="13" t="s">
        <v>265</v>
      </c>
      <c r="D3871" s="13" t="n">
        <v>2</v>
      </c>
      <c r="E3871" s="13" t="n">
        <v>293</v>
      </c>
      <c r="F3871" s="13" t="s">
        <v>755</v>
      </c>
      <c r="G3871" s="13" t="s">
        <v>26</v>
      </c>
      <c r="H3871" s="13" t="s">
        <v>25</v>
      </c>
      <c r="I3871" s="13" t="n">
        <v>1</v>
      </c>
      <c r="J3871" s="13" t="n">
        <v>5621</v>
      </c>
      <c r="K3871" s="14" t="n">
        <v>0.583333333333333</v>
      </c>
      <c r="L3871" s="15" t="n">
        <v>0.621527777777778</v>
      </c>
      <c r="M3871" s="16" t="n">
        <f aca="false">VLOOKUP(E3871,'Esp. percorsi al 18-10-22'!C:J,8,FALSE())</f>
        <v>27.838531399491</v>
      </c>
      <c r="P3871" s="13" t="n">
        <v>251</v>
      </c>
      <c r="Q3871" s="17" t="n">
        <f aca="false">+M3871*P3871</f>
        <v>6987.47138127224</v>
      </c>
      <c r="R3871" s="17" t="n">
        <f aca="false">+N3871*P3871</f>
        <v>0</v>
      </c>
      <c r="S3871" s="17"/>
      <c r="T3871" s="18" t="n">
        <f aca="false">+L3871-K3871</f>
        <v>0.0381944444444444</v>
      </c>
      <c r="U3871" s="18" t="n">
        <f aca="false">+T3871*P3871</f>
        <v>9.58680555555556</v>
      </c>
      <c r="V3871" s="18"/>
    </row>
    <row r="3872" s="13" customFormat="true" ht="12" hidden="false" customHeight="false" outlineLevel="0" collapsed="false">
      <c r="A3872" s="12" t="n">
        <v>17063</v>
      </c>
      <c r="B3872" s="13" t="s">
        <v>753</v>
      </c>
      <c r="C3872" s="13" t="s">
        <v>265</v>
      </c>
      <c r="D3872" s="13" t="n">
        <v>2</v>
      </c>
      <c r="E3872" s="13" t="n">
        <v>293</v>
      </c>
      <c r="F3872" s="13" t="s">
        <v>755</v>
      </c>
      <c r="G3872" s="13" t="s">
        <v>28</v>
      </c>
      <c r="H3872" s="13" t="s">
        <v>25</v>
      </c>
      <c r="I3872" s="13" t="n">
        <v>1</v>
      </c>
      <c r="J3872" s="13" t="n">
        <v>12942</v>
      </c>
      <c r="K3872" s="14" t="n">
        <v>0.590277777777778</v>
      </c>
      <c r="L3872" s="15" t="n">
        <v>0.630555555555556</v>
      </c>
      <c r="M3872" s="16" t="n">
        <f aca="false">VLOOKUP(E3872,'Esp. percorsi al 18-10-22'!C:J,8,FALSE())</f>
        <v>27.838531399491</v>
      </c>
      <c r="P3872" s="13" t="n">
        <v>52</v>
      </c>
      <c r="Q3872" s="17" t="n">
        <f aca="false">+M3872*P3872</f>
        <v>1447.60363277353</v>
      </c>
      <c r="R3872" s="17" t="n">
        <f aca="false">+N3872*P3872</f>
        <v>0</v>
      </c>
      <c r="S3872" s="17"/>
      <c r="T3872" s="18" t="n">
        <f aca="false">+L3872-K3872</f>
        <v>0.0402777777777778</v>
      </c>
      <c r="U3872" s="18" t="n">
        <f aca="false">+T3872*P3872</f>
        <v>2.09444444444444</v>
      </c>
      <c r="V3872" s="18"/>
    </row>
    <row r="3873" s="13" customFormat="true" ht="12" hidden="false" customHeight="false" outlineLevel="0" collapsed="false">
      <c r="A3873" s="12" t="n">
        <v>17291</v>
      </c>
      <c r="B3873" s="13" t="s">
        <v>753</v>
      </c>
      <c r="C3873" s="13" t="s">
        <v>265</v>
      </c>
      <c r="D3873" s="13" t="n">
        <v>2</v>
      </c>
      <c r="E3873" s="13" t="n">
        <v>293</v>
      </c>
      <c r="F3873" s="13" t="s">
        <v>755</v>
      </c>
      <c r="G3873" s="13" t="s">
        <v>28</v>
      </c>
      <c r="H3873" s="13" t="s">
        <v>29</v>
      </c>
      <c r="I3873" s="13" t="n">
        <v>1</v>
      </c>
      <c r="J3873" s="13" t="n">
        <v>17291</v>
      </c>
      <c r="K3873" s="14" t="n">
        <v>0.59375</v>
      </c>
      <c r="L3873" s="15" t="n">
        <v>0.634027777777778</v>
      </c>
      <c r="M3873" s="16" t="n">
        <f aca="false">VLOOKUP(E3873,'Esp. percorsi al 18-10-22'!C:J,8,FALSE())</f>
        <v>27.838531399491</v>
      </c>
      <c r="P3873" s="13" t="n">
        <v>10</v>
      </c>
      <c r="Q3873" s="17" t="n">
        <f aca="false">+M3873*P3873</f>
        <v>278.38531399491</v>
      </c>
      <c r="R3873" s="17" t="n">
        <f aca="false">+N3873*P3873</f>
        <v>0</v>
      </c>
      <c r="S3873" s="17"/>
      <c r="T3873" s="18" t="n">
        <f aca="false">+L3873-K3873</f>
        <v>0.0402777777777778</v>
      </c>
      <c r="U3873" s="18" t="n">
        <f aca="false">+T3873*P3873</f>
        <v>0.402777777777778</v>
      </c>
      <c r="V3873" s="18"/>
    </row>
    <row r="3874" s="13" customFormat="true" ht="12" hidden="false" customHeight="false" outlineLevel="0" collapsed="false">
      <c r="A3874" s="12" t="n">
        <v>8489</v>
      </c>
      <c r="B3874" s="13" t="s">
        <v>753</v>
      </c>
      <c r="C3874" s="13" t="s">
        <v>265</v>
      </c>
      <c r="D3874" s="13" t="n">
        <v>2</v>
      </c>
      <c r="E3874" s="13" t="n">
        <v>293</v>
      </c>
      <c r="F3874" s="13" t="s">
        <v>755</v>
      </c>
      <c r="G3874" s="13" t="s">
        <v>26</v>
      </c>
      <c r="H3874" s="13" t="s">
        <v>29</v>
      </c>
      <c r="I3874" s="13" t="n">
        <v>1</v>
      </c>
      <c r="J3874" s="13" t="n">
        <v>5757</v>
      </c>
      <c r="K3874" s="14" t="n">
        <v>0.600694444444444</v>
      </c>
      <c r="L3874" s="15" t="n">
        <v>0.6375</v>
      </c>
      <c r="M3874" s="16" t="n">
        <f aca="false">VLOOKUP(E3874,'Esp. percorsi al 18-10-22'!C:J,8,FALSE())</f>
        <v>27.838531399491</v>
      </c>
      <c r="P3874" s="13" t="n">
        <v>47</v>
      </c>
      <c r="Q3874" s="17" t="n">
        <f aca="false">+M3874*P3874</f>
        <v>1308.41097577608</v>
      </c>
      <c r="R3874" s="17" t="n">
        <f aca="false">+N3874*P3874</f>
        <v>0</v>
      </c>
      <c r="S3874" s="17"/>
      <c r="T3874" s="18" t="n">
        <f aca="false">+L3874-K3874</f>
        <v>0.0368055555555556</v>
      </c>
      <c r="U3874" s="18" t="n">
        <f aca="false">+T3874*P3874</f>
        <v>1.72986111111111</v>
      </c>
      <c r="V3874" s="18"/>
    </row>
    <row r="3875" s="13" customFormat="true" ht="12" hidden="false" customHeight="false" outlineLevel="0" collapsed="false">
      <c r="A3875" s="12" t="n">
        <v>13344</v>
      </c>
      <c r="B3875" s="13" t="s">
        <v>753</v>
      </c>
      <c r="C3875" s="13" t="s">
        <v>265</v>
      </c>
      <c r="D3875" s="13" t="n">
        <v>2</v>
      </c>
      <c r="E3875" s="13" t="n">
        <v>293</v>
      </c>
      <c r="F3875" s="13" t="s">
        <v>755</v>
      </c>
      <c r="G3875" s="13" t="s">
        <v>26</v>
      </c>
      <c r="H3875" s="13" t="s">
        <v>25</v>
      </c>
      <c r="I3875" s="13" t="n">
        <v>1</v>
      </c>
      <c r="J3875" s="13" t="n">
        <v>5622</v>
      </c>
      <c r="K3875" s="14" t="n">
        <v>0.611111111111111</v>
      </c>
      <c r="L3875" s="15" t="n">
        <v>0.649305555555556</v>
      </c>
      <c r="M3875" s="16" t="n">
        <f aca="false">VLOOKUP(E3875,'Esp. percorsi al 18-10-22'!C:J,8,FALSE())</f>
        <v>27.838531399491</v>
      </c>
      <c r="P3875" s="13" t="n">
        <v>251</v>
      </c>
      <c r="Q3875" s="17" t="n">
        <f aca="false">+M3875*P3875</f>
        <v>6987.47138127224</v>
      </c>
      <c r="R3875" s="17" t="n">
        <f aca="false">+N3875*P3875</f>
        <v>0</v>
      </c>
      <c r="S3875" s="17"/>
      <c r="T3875" s="18" t="n">
        <f aca="false">+L3875-K3875</f>
        <v>0.0381944444444444</v>
      </c>
      <c r="U3875" s="18" t="n">
        <f aca="false">+T3875*P3875</f>
        <v>9.58680555555556</v>
      </c>
      <c r="V3875" s="18"/>
    </row>
    <row r="3876" s="13" customFormat="true" ht="12" hidden="false" customHeight="false" outlineLevel="0" collapsed="false">
      <c r="A3876" s="12" t="n">
        <v>17009</v>
      </c>
      <c r="B3876" s="13" t="s">
        <v>753</v>
      </c>
      <c r="C3876" s="13" t="s">
        <v>265</v>
      </c>
      <c r="D3876" s="13" t="n">
        <v>2</v>
      </c>
      <c r="E3876" s="13" t="n">
        <v>293</v>
      </c>
      <c r="F3876" s="13" t="s">
        <v>755</v>
      </c>
      <c r="G3876" s="13" t="s">
        <v>28</v>
      </c>
      <c r="H3876" s="13" t="s">
        <v>25</v>
      </c>
      <c r="I3876" s="13" t="n">
        <v>1</v>
      </c>
      <c r="J3876" s="13" t="n">
        <v>12943</v>
      </c>
      <c r="K3876" s="14" t="n">
        <v>0.611111111111111</v>
      </c>
      <c r="L3876" s="15" t="n">
        <v>0.651388888888889</v>
      </c>
      <c r="M3876" s="16" t="n">
        <f aca="false">VLOOKUP(E3876,'Esp. percorsi al 18-10-22'!C:J,8,FALSE())</f>
        <v>27.838531399491</v>
      </c>
      <c r="P3876" s="13" t="n">
        <v>52</v>
      </c>
      <c r="Q3876" s="17" t="n">
        <f aca="false">+M3876*P3876</f>
        <v>1447.60363277353</v>
      </c>
      <c r="R3876" s="17" t="n">
        <f aca="false">+N3876*P3876</f>
        <v>0</v>
      </c>
      <c r="S3876" s="17"/>
      <c r="T3876" s="18" t="n">
        <f aca="false">+L3876-K3876</f>
        <v>0.0402777777777778</v>
      </c>
      <c r="U3876" s="18" t="n">
        <f aca="false">+T3876*P3876</f>
        <v>2.09444444444444</v>
      </c>
      <c r="V3876" s="18"/>
    </row>
    <row r="3877" s="13" customFormat="true" ht="12" hidden="false" customHeight="false" outlineLevel="0" collapsed="false">
      <c r="A3877" s="12" t="n">
        <v>17296</v>
      </c>
      <c r="B3877" s="13" t="s">
        <v>753</v>
      </c>
      <c r="C3877" s="13" t="s">
        <v>265</v>
      </c>
      <c r="D3877" s="13" t="n">
        <v>2</v>
      </c>
      <c r="E3877" s="13" t="n">
        <v>293</v>
      </c>
      <c r="F3877" s="13" t="s">
        <v>755</v>
      </c>
      <c r="G3877" s="13" t="s">
        <v>28</v>
      </c>
      <c r="H3877" s="13" t="s">
        <v>29</v>
      </c>
      <c r="I3877" s="13" t="n">
        <v>1</v>
      </c>
      <c r="J3877" s="13" t="n">
        <v>17296</v>
      </c>
      <c r="K3877" s="14" t="n">
        <v>0.614583333333333</v>
      </c>
      <c r="L3877" s="15" t="n">
        <v>0.654861111111111</v>
      </c>
      <c r="M3877" s="16" t="n">
        <f aca="false">VLOOKUP(E3877,'Esp. percorsi al 18-10-22'!C:J,8,FALSE())</f>
        <v>27.838531399491</v>
      </c>
      <c r="P3877" s="13" t="n">
        <v>10</v>
      </c>
      <c r="Q3877" s="17" t="n">
        <f aca="false">+M3877*P3877</f>
        <v>278.38531399491</v>
      </c>
      <c r="R3877" s="17" t="n">
        <f aca="false">+N3877*P3877</f>
        <v>0</v>
      </c>
      <c r="S3877" s="17"/>
      <c r="T3877" s="18" t="n">
        <f aca="false">+L3877-K3877</f>
        <v>0.0402777777777778</v>
      </c>
      <c r="U3877" s="18" t="n">
        <f aca="false">+T3877*P3877</f>
        <v>0.402777777777778</v>
      </c>
      <c r="V3877" s="18"/>
    </row>
    <row r="3878" s="13" customFormat="true" ht="12" hidden="false" customHeight="false" outlineLevel="0" collapsed="false">
      <c r="A3878" s="12" t="n">
        <v>8490</v>
      </c>
      <c r="B3878" s="13" t="s">
        <v>753</v>
      </c>
      <c r="C3878" s="13" t="s">
        <v>265</v>
      </c>
      <c r="D3878" s="13" t="n">
        <v>2</v>
      </c>
      <c r="E3878" s="13" t="n">
        <v>293</v>
      </c>
      <c r="F3878" s="13" t="s">
        <v>755</v>
      </c>
      <c r="G3878" s="13" t="s">
        <v>26</v>
      </c>
      <c r="H3878" s="13" t="s">
        <v>29</v>
      </c>
      <c r="I3878" s="13" t="n">
        <v>1</v>
      </c>
      <c r="J3878" s="13" t="n">
        <v>5759</v>
      </c>
      <c r="K3878" s="14" t="n">
        <v>0.621527777777778</v>
      </c>
      <c r="L3878" s="15" t="n">
        <v>0.658333333333333</v>
      </c>
      <c r="M3878" s="16" t="n">
        <f aca="false">VLOOKUP(E3878,'Esp. percorsi al 18-10-22'!C:J,8,FALSE())</f>
        <v>27.838531399491</v>
      </c>
      <c r="P3878" s="13" t="n">
        <v>47</v>
      </c>
      <c r="Q3878" s="17" t="n">
        <f aca="false">+M3878*P3878</f>
        <v>1308.41097577608</v>
      </c>
      <c r="R3878" s="17" t="n">
        <f aca="false">+N3878*P3878</f>
        <v>0</v>
      </c>
      <c r="S3878" s="17"/>
      <c r="T3878" s="18" t="n">
        <f aca="false">+L3878-K3878</f>
        <v>0.0368055555555556</v>
      </c>
      <c r="U3878" s="18" t="n">
        <f aca="false">+T3878*P3878</f>
        <v>1.72986111111111</v>
      </c>
      <c r="V3878" s="18"/>
    </row>
    <row r="3879" s="13" customFormat="true" ht="12" hidden="false" customHeight="false" outlineLevel="0" collapsed="false">
      <c r="A3879" s="12" t="n">
        <v>13345</v>
      </c>
      <c r="B3879" s="13" t="s">
        <v>753</v>
      </c>
      <c r="C3879" s="13" t="s">
        <v>265</v>
      </c>
      <c r="D3879" s="13" t="n">
        <v>2</v>
      </c>
      <c r="E3879" s="13" t="n">
        <v>293</v>
      </c>
      <c r="F3879" s="13" t="s">
        <v>755</v>
      </c>
      <c r="G3879" s="13" t="s">
        <v>26</v>
      </c>
      <c r="H3879" s="13" t="s">
        <v>25</v>
      </c>
      <c r="I3879" s="13" t="n">
        <v>1</v>
      </c>
      <c r="J3879" s="13" t="n">
        <v>5623</v>
      </c>
      <c r="K3879" s="14" t="n">
        <v>0.631944444444444</v>
      </c>
      <c r="L3879" s="15" t="n">
        <v>0.670138888888889</v>
      </c>
      <c r="M3879" s="16" t="n">
        <f aca="false">VLOOKUP(E3879,'Esp. percorsi al 18-10-22'!C:J,8,FALSE())</f>
        <v>27.838531399491</v>
      </c>
      <c r="P3879" s="13" t="n">
        <v>251</v>
      </c>
      <c r="Q3879" s="17" t="n">
        <f aca="false">+M3879*P3879</f>
        <v>6987.47138127224</v>
      </c>
      <c r="R3879" s="17" t="n">
        <f aca="false">+N3879*P3879</f>
        <v>0</v>
      </c>
      <c r="S3879" s="17"/>
      <c r="T3879" s="18" t="n">
        <f aca="false">+L3879-K3879</f>
        <v>0.0381944444444444</v>
      </c>
      <c r="U3879" s="18" t="n">
        <f aca="false">+T3879*P3879</f>
        <v>9.58680555555556</v>
      </c>
      <c r="V3879" s="18"/>
    </row>
    <row r="3880" s="13" customFormat="true" ht="12" hidden="false" customHeight="false" outlineLevel="0" collapsed="false">
      <c r="A3880" s="12" t="n">
        <v>16984</v>
      </c>
      <c r="B3880" s="13" t="s">
        <v>753</v>
      </c>
      <c r="C3880" s="13" t="s">
        <v>265</v>
      </c>
      <c r="D3880" s="13" t="n">
        <v>2</v>
      </c>
      <c r="E3880" s="13" t="n">
        <v>293</v>
      </c>
      <c r="F3880" s="13" t="s">
        <v>755</v>
      </c>
      <c r="G3880" s="13" t="s">
        <v>28</v>
      </c>
      <c r="H3880" s="13" t="s">
        <v>25</v>
      </c>
      <c r="I3880" s="13" t="n">
        <v>1</v>
      </c>
      <c r="J3880" s="13" t="n">
        <v>16984</v>
      </c>
      <c r="K3880" s="14" t="n">
        <v>0.631944444444444</v>
      </c>
      <c r="L3880" s="15" t="n">
        <v>0.672222222222222</v>
      </c>
      <c r="M3880" s="16" t="n">
        <f aca="false">VLOOKUP(E3880,'Esp. percorsi al 18-10-22'!C:J,8,FALSE())</f>
        <v>27.838531399491</v>
      </c>
      <c r="P3880" s="13" t="n">
        <v>52</v>
      </c>
      <c r="Q3880" s="17" t="n">
        <f aca="false">+M3880*P3880</f>
        <v>1447.60363277353</v>
      </c>
      <c r="R3880" s="17" t="n">
        <f aca="false">+N3880*P3880</f>
        <v>0</v>
      </c>
      <c r="S3880" s="17"/>
      <c r="T3880" s="18" t="n">
        <f aca="false">+L3880-K3880</f>
        <v>0.0402777777777778</v>
      </c>
      <c r="U3880" s="18" t="n">
        <f aca="false">+T3880*P3880</f>
        <v>2.09444444444444</v>
      </c>
      <c r="V3880" s="18"/>
    </row>
    <row r="3881" s="13" customFormat="true" ht="12" hidden="false" customHeight="false" outlineLevel="0" collapsed="false">
      <c r="A3881" s="12" t="n">
        <v>18364</v>
      </c>
      <c r="B3881" s="13" t="s">
        <v>753</v>
      </c>
      <c r="C3881" s="13" t="s">
        <v>265</v>
      </c>
      <c r="D3881" s="13" t="n">
        <v>2</v>
      </c>
      <c r="E3881" s="13" t="n">
        <v>293</v>
      </c>
      <c r="F3881" s="13" t="s">
        <v>755</v>
      </c>
      <c r="G3881" s="13" t="s">
        <v>28</v>
      </c>
      <c r="H3881" s="13" t="s">
        <v>29</v>
      </c>
      <c r="I3881" s="13" t="n">
        <v>1</v>
      </c>
      <c r="J3881" s="13" t="n">
        <v>17276</v>
      </c>
      <c r="K3881" s="14" t="n">
        <v>0.642361111111111</v>
      </c>
      <c r="L3881" s="15" t="n">
        <v>0.682638888888889</v>
      </c>
      <c r="M3881" s="16" t="n">
        <f aca="false">VLOOKUP(E3881,'Esp. percorsi al 18-10-22'!C:J,8,FALSE())</f>
        <v>27.838531399491</v>
      </c>
      <c r="P3881" s="13" t="n">
        <v>10</v>
      </c>
      <c r="Q3881" s="17" t="n">
        <f aca="false">+M3881*P3881</f>
        <v>278.38531399491</v>
      </c>
      <c r="R3881" s="17" t="n">
        <f aca="false">+N3881*P3881</f>
        <v>0</v>
      </c>
      <c r="S3881" s="17"/>
      <c r="T3881" s="18" t="n">
        <f aca="false">+L3881-K3881</f>
        <v>0.0402777777777778</v>
      </c>
      <c r="U3881" s="18" t="n">
        <f aca="false">+T3881*P3881</f>
        <v>0.402777777777778</v>
      </c>
      <c r="V3881" s="18"/>
    </row>
    <row r="3882" s="13" customFormat="true" ht="12" hidden="false" customHeight="false" outlineLevel="0" collapsed="false">
      <c r="A3882" s="12" t="n">
        <v>8491</v>
      </c>
      <c r="B3882" s="13" t="s">
        <v>753</v>
      </c>
      <c r="C3882" s="13" t="s">
        <v>265</v>
      </c>
      <c r="D3882" s="13" t="n">
        <v>2</v>
      </c>
      <c r="E3882" s="13" t="n">
        <v>293</v>
      </c>
      <c r="F3882" s="13" t="s">
        <v>755</v>
      </c>
      <c r="G3882" s="13" t="s">
        <v>26</v>
      </c>
      <c r="H3882" s="13" t="s">
        <v>29</v>
      </c>
      <c r="I3882" s="13" t="n">
        <v>1</v>
      </c>
      <c r="J3882" s="13" t="n">
        <v>5761</v>
      </c>
      <c r="K3882" s="14" t="n">
        <v>0.642361111111111</v>
      </c>
      <c r="L3882" s="15" t="n">
        <v>0.679166666666667</v>
      </c>
      <c r="M3882" s="16" t="n">
        <f aca="false">VLOOKUP(E3882,'Esp. percorsi al 18-10-22'!C:J,8,FALSE())</f>
        <v>27.838531399491</v>
      </c>
      <c r="P3882" s="13" t="n">
        <v>47</v>
      </c>
      <c r="Q3882" s="17" t="n">
        <f aca="false">+M3882*P3882</f>
        <v>1308.41097577608</v>
      </c>
      <c r="R3882" s="17" t="n">
        <f aca="false">+N3882*P3882</f>
        <v>0</v>
      </c>
      <c r="S3882" s="17"/>
      <c r="T3882" s="18" t="n">
        <f aca="false">+L3882-K3882</f>
        <v>0.0368055555555556</v>
      </c>
      <c r="U3882" s="18" t="n">
        <f aca="false">+T3882*P3882</f>
        <v>1.72986111111111</v>
      </c>
      <c r="V3882" s="18"/>
    </row>
    <row r="3883" s="13" customFormat="true" ht="12" hidden="false" customHeight="false" outlineLevel="0" collapsed="false">
      <c r="A3883" s="12" t="n">
        <v>18376</v>
      </c>
      <c r="B3883" s="13" t="s">
        <v>753</v>
      </c>
      <c r="C3883" s="13" t="s">
        <v>265</v>
      </c>
      <c r="D3883" s="13" t="n">
        <v>2</v>
      </c>
      <c r="E3883" s="13" t="n">
        <v>293</v>
      </c>
      <c r="F3883" s="13" t="s">
        <v>755</v>
      </c>
      <c r="G3883" s="13" t="s">
        <v>28</v>
      </c>
      <c r="H3883" s="13" t="s">
        <v>25</v>
      </c>
      <c r="I3883" s="13" t="n">
        <v>1</v>
      </c>
      <c r="J3883" s="13" t="n">
        <v>16969</v>
      </c>
      <c r="K3883" s="14" t="n">
        <v>0.645833333333333</v>
      </c>
      <c r="L3883" s="15" t="n">
        <v>0.686111111111111</v>
      </c>
      <c r="M3883" s="16" t="n">
        <f aca="false">VLOOKUP(E3883,'Esp. percorsi al 18-10-22'!C:J,8,FALSE())</f>
        <v>27.838531399491</v>
      </c>
      <c r="P3883" s="13" t="n">
        <v>52</v>
      </c>
      <c r="Q3883" s="17" t="n">
        <f aca="false">+M3883*P3883</f>
        <v>1447.60363277353</v>
      </c>
      <c r="R3883" s="17" t="n">
        <f aca="false">+N3883*P3883</f>
        <v>0</v>
      </c>
      <c r="S3883" s="17"/>
      <c r="T3883" s="18" t="n">
        <f aca="false">+L3883-K3883</f>
        <v>0.0402777777777778</v>
      </c>
      <c r="U3883" s="18" t="n">
        <f aca="false">+T3883*P3883</f>
        <v>2.09444444444444</v>
      </c>
      <c r="V3883" s="18"/>
    </row>
    <row r="3884" s="13" customFormat="true" ht="12" hidden="false" customHeight="false" outlineLevel="0" collapsed="false">
      <c r="A3884" s="12" t="n">
        <v>13346</v>
      </c>
      <c r="B3884" s="13" t="s">
        <v>753</v>
      </c>
      <c r="C3884" s="13" t="s">
        <v>265</v>
      </c>
      <c r="D3884" s="13" t="n">
        <v>2</v>
      </c>
      <c r="E3884" s="13" t="n">
        <v>293</v>
      </c>
      <c r="F3884" s="13" t="s">
        <v>755</v>
      </c>
      <c r="G3884" s="13" t="s">
        <v>26</v>
      </c>
      <c r="H3884" s="13" t="s">
        <v>25</v>
      </c>
      <c r="I3884" s="13" t="n">
        <v>1</v>
      </c>
      <c r="J3884" s="13" t="n">
        <v>5624</v>
      </c>
      <c r="K3884" s="14" t="n">
        <v>0.65625</v>
      </c>
      <c r="L3884" s="15" t="n">
        <v>0.694444444444444</v>
      </c>
      <c r="M3884" s="16" t="n">
        <f aca="false">VLOOKUP(E3884,'Esp. percorsi al 18-10-22'!C:J,8,FALSE())</f>
        <v>27.838531399491</v>
      </c>
      <c r="P3884" s="13" t="n">
        <v>251</v>
      </c>
      <c r="Q3884" s="17" t="n">
        <f aca="false">+M3884*P3884</f>
        <v>6987.47138127224</v>
      </c>
      <c r="R3884" s="17" t="n">
        <f aca="false">+N3884*P3884</f>
        <v>0</v>
      </c>
      <c r="S3884" s="17"/>
      <c r="T3884" s="18" t="n">
        <f aca="false">+L3884-K3884</f>
        <v>0.0381944444444444</v>
      </c>
      <c r="U3884" s="18" t="n">
        <f aca="false">+T3884*P3884</f>
        <v>9.58680555555556</v>
      </c>
      <c r="V3884" s="18"/>
    </row>
    <row r="3885" s="13" customFormat="true" ht="12" hidden="false" customHeight="false" outlineLevel="0" collapsed="false">
      <c r="A3885" s="12" t="n">
        <v>17312</v>
      </c>
      <c r="B3885" s="13" t="s">
        <v>753</v>
      </c>
      <c r="C3885" s="13" t="s">
        <v>265</v>
      </c>
      <c r="D3885" s="13" t="n">
        <v>2</v>
      </c>
      <c r="E3885" s="13" t="n">
        <v>293</v>
      </c>
      <c r="F3885" s="13" t="s">
        <v>755</v>
      </c>
      <c r="G3885" s="13" t="s">
        <v>28</v>
      </c>
      <c r="H3885" s="13" t="s">
        <v>29</v>
      </c>
      <c r="I3885" s="13" t="n">
        <v>1</v>
      </c>
      <c r="J3885" s="13" t="n">
        <v>17312</v>
      </c>
      <c r="K3885" s="14" t="n">
        <v>0.65625</v>
      </c>
      <c r="L3885" s="15" t="n">
        <v>0.696527777777778</v>
      </c>
      <c r="M3885" s="16" t="n">
        <f aca="false">VLOOKUP(E3885,'Esp. percorsi al 18-10-22'!C:J,8,FALSE())</f>
        <v>27.838531399491</v>
      </c>
      <c r="P3885" s="13" t="n">
        <v>10</v>
      </c>
      <c r="Q3885" s="17" t="n">
        <f aca="false">+M3885*P3885</f>
        <v>278.38531399491</v>
      </c>
      <c r="R3885" s="17" t="n">
        <f aca="false">+N3885*P3885</f>
        <v>0</v>
      </c>
      <c r="S3885" s="17"/>
      <c r="T3885" s="18" t="n">
        <f aca="false">+L3885-K3885</f>
        <v>0.0402777777777778</v>
      </c>
      <c r="U3885" s="18" t="n">
        <f aca="false">+T3885*P3885</f>
        <v>0.402777777777778</v>
      </c>
      <c r="V3885" s="18"/>
    </row>
    <row r="3886" s="13" customFormat="true" ht="12" hidden="false" customHeight="false" outlineLevel="0" collapsed="false">
      <c r="A3886" s="12" t="n">
        <v>16841</v>
      </c>
      <c r="B3886" s="13" t="s">
        <v>753</v>
      </c>
      <c r="C3886" s="13" t="s">
        <v>265</v>
      </c>
      <c r="D3886" s="13" t="n">
        <v>2</v>
      </c>
      <c r="E3886" s="13" t="n">
        <v>293</v>
      </c>
      <c r="F3886" s="13" t="s">
        <v>755</v>
      </c>
      <c r="G3886" s="13" t="s">
        <v>28</v>
      </c>
      <c r="H3886" s="13" t="s">
        <v>25</v>
      </c>
      <c r="I3886" s="13" t="n">
        <v>1</v>
      </c>
      <c r="J3886" s="13" t="n">
        <v>16841</v>
      </c>
      <c r="K3886" s="14" t="n">
        <v>0.659722222222222</v>
      </c>
      <c r="L3886" s="15" t="n">
        <v>0.7</v>
      </c>
      <c r="M3886" s="16" t="n">
        <f aca="false">VLOOKUP(E3886,'Esp. percorsi al 18-10-22'!C:J,8,FALSE())</f>
        <v>27.838531399491</v>
      </c>
      <c r="P3886" s="13" t="n">
        <v>52</v>
      </c>
      <c r="Q3886" s="17" t="n">
        <f aca="false">+M3886*P3886</f>
        <v>1447.60363277353</v>
      </c>
      <c r="R3886" s="17" t="n">
        <f aca="false">+N3886*P3886</f>
        <v>0</v>
      </c>
      <c r="S3886" s="17"/>
      <c r="T3886" s="18" t="n">
        <f aca="false">+L3886-K3886</f>
        <v>0.0402777777777778</v>
      </c>
      <c r="U3886" s="18" t="n">
        <f aca="false">+T3886*P3886</f>
        <v>2.09444444444444</v>
      </c>
      <c r="V3886" s="18"/>
    </row>
    <row r="3887" s="13" customFormat="true" ht="12" hidden="false" customHeight="false" outlineLevel="0" collapsed="false">
      <c r="A3887" s="12" t="n">
        <v>13210</v>
      </c>
      <c r="B3887" s="13" t="s">
        <v>753</v>
      </c>
      <c r="C3887" s="13" t="s">
        <v>265</v>
      </c>
      <c r="D3887" s="13" t="n">
        <v>2</v>
      </c>
      <c r="E3887" s="13" t="n">
        <v>293</v>
      </c>
      <c r="F3887" s="13" t="s">
        <v>755</v>
      </c>
      <c r="G3887" s="13" t="s">
        <v>26</v>
      </c>
      <c r="H3887" s="13" t="s">
        <v>29</v>
      </c>
      <c r="I3887" s="13" t="n">
        <v>1</v>
      </c>
      <c r="J3887" s="13" t="n">
        <v>5765</v>
      </c>
      <c r="K3887" s="14" t="n">
        <v>0.663194444444444</v>
      </c>
      <c r="L3887" s="15" t="n">
        <v>0.7</v>
      </c>
      <c r="M3887" s="16" t="n">
        <f aca="false">VLOOKUP(E3887,'Esp. percorsi al 18-10-22'!C:J,8,FALSE())</f>
        <v>27.838531399491</v>
      </c>
      <c r="P3887" s="13" t="n">
        <v>47</v>
      </c>
      <c r="Q3887" s="17" t="n">
        <f aca="false">+M3887*P3887</f>
        <v>1308.41097577608</v>
      </c>
      <c r="R3887" s="17" t="n">
        <f aca="false">+N3887*P3887</f>
        <v>0</v>
      </c>
      <c r="S3887" s="17"/>
      <c r="T3887" s="18" t="n">
        <f aca="false">+L3887-K3887</f>
        <v>0.0368055555555556</v>
      </c>
      <c r="U3887" s="18" t="n">
        <f aca="false">+T3887*P3887</f>
        <v>1.72986111111111</v>
      </c>
      <c r="V3887" s="18"/>
    </row>
    <row r="3888" s="13" customFormat="true" ht="12" hidden="false" customHeight="false" outlineLevel="0" collapsed="false">
      <c r="A3888" s="12" t="n">
        <v>8519</v>
      </c>
      <c r="B3888" s="13" t="s">
        <v>753</v>
      </c>
      <c r="C3888" s="13" t="s">
        <v>265</v>
      </c>
      <c r="D3888" s="13" t="n">
        <v>2</v>
      </c>
      <c r="E3888" s="13" t="n">
        <v>293</v>
      </c>
      <c r="F3888" s="13" t="s">
        <v>755</v>
      </c>
      <c r="G3888" s="13" t="s">
        <v>26</v>
      </c>
      <c r="H3888" s="13" t="s">
        <v>30</v>
      </c>
      <c r="I3888" s="13" t="n">
        <v>1</v>
      </c>
      <c r="J3888" s="13" t="n">
        <v>5816</v>
      </c>
      <c r="K3888" s="14" t="n">
        <v>0.663194444444444</v>
      </c>
      <c r="L3888" s="15" t="n">
        <v>0.7</v>
      </c>
      <c r="M3888" s="16" t="n">
        <f aca="false">VLOOKUP(E3888,'Esp. percorsi al 18-10-22'!C:J,8,FALSE())</f>
        <v>27.838531399491</v>
      </c>
      <c r="P3888" s="13" t="n">
        <v>5</v>
      </c>
      <c r="Q3888" s="17" t="n">
        <f aca="false">+M3888*P3888</f>
        <v>139.192656997455</v>
      </c>
      <c r="R3888" s="17" t="n">
        <f aca="false">+N3888*P3888</f>
        <v>0</v>
      </c>
      <c r="S3888" s="17"/>
      <c r="T3888" s="18" t="n">
        <f aca="false">+L3888-K3888</f>
        <v>0.0368055555555556</v>
      </c>
      <c r="U3888" s="18" t="n">
        <f aca="false">+T3888*P3888</f>
        <v>0.184027777777778</v>
      </c>
      <c r="V3888" s="18"/>
    </row>
    <row r="3889" s="13" customFormat="true" ht="12" hidden="false" customHeight="false" outlineLevel="0" collapsed="false">
      <c r="A3889" s="12" t="n">
        <v>17059</v>
      </c>
      <c r="B3889" s="13" t="s">
        <v>753</v>
      </c>
      <c r="C3889" s="13" t="s">
        <v>265</v>
      </c>
      <c r="D3889" s="13" t="n">
        <v>2</v>
      </c>
      <c r="E3889" s="13" t="n">
        <v>293</v>
      </c>
      <c r="F3889" s="13" t="s">
        <v>755</v>
      </c>
      <c r="G3889" s="13" t="s">
        <v>28</v>
      </c>
      <c r="H3889" s="13" t="s">
        <v>25</v>
      </c>
      <c r="I3889" s="13" t="n">
        <v>1</v>
      </c>
      <c r="J3889" s="13" t="n">
        <v>17059</v>
      </c>
      <c r="K3889" s="14" t="n">
        <v>0.673611111111111</v>
      </c>
      <c r="L3889" s="15" t="n">
        <v>0.713888888888889</v>
      </c>
      <c r="M3889" s="16" t="n">
        <f aca="false">VLOOKUP(E3889,'Esp. percorsi al 18-10-22'!C:J,8,FALSE())</f>
        <v>27.838531399491</v>
      </c>
      <c r="P3889" s="13" t="n">
        <v>52</v>
      </c>
      <c r="Q3889" s="17" t="n">
        <f aca="false">+M3889*P3889</f>
        <v>1447.60363277353</v>
      </c>
      <c r="R3889" s="17" t="n">
        <f aca="false">+N3889*P3889</f>
        <v>0</v>
      </c>
      <c r="S3889" s="17"/>
      <c r="T3889" s="18" t="n">
        <f aca="false">+L3889-K3889</f>
        <v>0.0402777777777778</v>
      </c>
      <c r="U3889" s="18" t="n">
        <f aca="false">+T3889*P3889</f>
        <v>2.09444444444444</v>
      </c>
      <c r="V3889" s="18"/>
    </row>
    <row r="3890" s="13" customFormat="true" ht="12" hidden="false" customHeight="false" outlineLevel="0" collapsed="false">
      <c r="A3890" s="12" t="n">
        <v>13347</v>
      </c>
      <c r="B3890" s="13" t="s">
        <v>753</v>
      </c>
      <c r="C3890" s="13" t="s">
        <v>265</v>
      </c>
      <c r="D3890" s="13" t="n">
        <v>2</v>
      </c>
      <c r="E3890" s="13" t="n">
        <v>293</v>
      </c>
      <c r="F3890" s="13" t="s">
        <v>755</v>
      </c>
      <c r="G3890" s="13" t="s">
        <v>26</v>
      </c>
      <c r="H3890" s="13" t="s">
        <v>25</v>
      </c>
      <c r="I3890" s="13" t="n">
        <v>1</v>
      </c>
      <c r="J3890" s="13" t="n">
        <v>5625</v>
      </c>
      <c r="K3890" s="14" t="n">
        <v>0.677083333333333</v>
      </c>
      <c r="L3890" s="15" t="n">
        <v>0.715277777777778</v>
      </c>
      <c r="M3890" s="16" t="n">
        <f aca="false">VLOOKUP(E3890,'Esp. percorsi al 18-10-22'!C:J,8,FALSE())</f>
        <v>27.838531399491</v>
      </c>
      <c r="P3890" s="13" t="n">
        <v>251</v>
      </c>
      <c r="Q3890" s="17" t="n">
        <f aca="false">+M3890*P3890</f>
        <v>6987.47138127224</v>
      </c>
      <c r="R3890" s="17" t="n">
        <f aca="false">+N3890*P3890</f>
        <v>0</v>
      </c>
      <c r="S3890" s="17"/>
      <c r="T3890" s="18" t="n">
        <f aca="false">+L3890-K3890</f>
        <v>0.0381944444444444</v>
      </c>
      <c r="U3890" s="18" t="n">
        <f aca="false">+T3890*P3890</f>
        <v>9.58680555555556</v>
      </c>
      <c r="V3890" s="18"/>
    </row>
    <row r="3891" s="13" customFormat="true" ht="12" hidden="false" customHeight="false" outlineLevel="0" collapsed="false">
      <c r="A3891" s="12" t="n">
        <v>17192</v>
      </c>
      <c r="B3891" s="13" t="s">
        <v>753</v>
      </c>
      <c r="C3891" s="13" t="s">
        <v>265</v>
      </c>
      <c r="D3891" s="13" t="n">
        <v>2</v>
      </c>
      <c r="E3891" s="13" t="n">
        <v>293</v>
      </c>
      <c r="F3891" s="13" t="s">
        <v>755</v>
      </c>
      <c r="G3891" s="13" t="s">
        <v>28</v>
      </c>
      <c r="H3891" s="13" t="s">
        <v>29</v>
      </c>
      <c r="I3891" s="13" t="n">
        <v>1</v>
      </c>
      <c r="J3891" s="13" t="n">
        <v>17192</v>
      </c>
      <c r="K3891" s="14" t="n">
        <v>0.677083333333333</v>
      </c>
      <c r="L3891" s="15" t="n">
        <v>0.717361111111111</v>
      </c>
      <c r="M3891" s="16" t="n">
        <f aca="false">VLOOKUP(E3891,'Esp. percorsi al 18-10-22'!C:J,8,FALSE())</f>
        <v>27.838531399491</v>
      </c>
      <c r="P3891" s="13" t="n">
        <v>10</v>
      </c>
      <c r="Q3891" s="17" t="n">
        <f aca="false">+M3891*P3891</f>
        <v>278.38531399491</v>
      </c>
      <c r="R3891" s="17" t="n">
        <f aca="false">+N3891*P3891</f>
        <v>0</v>
      </c>
      <c r="S3891" s="17"/>
      <c r="T3891" s="18" t="n">
        <f aca="false">+L3891-K3891</f>
        <v>0.0402777777777778</v>
      </c>
      <c r="U3891" s="18" t="n">
        <f aca="false">+T3891*P3891</f>
        <v>0.402777777777778</v>
      </c>
      <c r="V3891" s="18"/>
    </row>
    <row r="3892" s="13" customFormat="true" ht="12" hidden="false" customHeight="false" outlineLevel="0" collapsed="false">
      <c r="A3892" s="12" t="n">
        <v>8493</v>
      </c>
      <c r="B3892" s="13" t="s">
        <v>753</v>
      </c>
      <c r="C3892" s="13" t="s">
        <v>265</v>
      </c>
      <c r="D3892" s="13" t="n">
        <v>2</v>
      </c>
      <c r="E3892" s="13" t="n">
        <v>293</v>
      </c>
      <c r="F3892" s="13" t="s">
        <v>755</v>
      </c>
      <c r="G3892" s="13" t="s">
        <v>26</v>
      </c>
      <c r="H3892" s="13" t="s">
        <v>29</v>
      </c>
      <c r="I3892" s="13" t="n">
        <v>1</v>
      </c>
      <c r="J3892" s="13" t="n">
        <v>5767</v>
      </c>
      <c r="K3892" s="14" t="n">
        <v>0.684027777777778</v>
      </c>
      <c r="L3892" s="15" t="n">
        <v>0.720833333333333</v>
      </c>
      <c r="M3892" s="16" t="n">
        <f aca="false">VLOOKUP(E3892,'Esp. percorsi al 18-10-22'!C:J,8,FALSE())</f>
        <v>27.838531399491</v>
      </c>
      <c r="P3892" s="13" t="n">
        <v>47</v>
      </c>
      <c r="Q3892" s="17" t="n">
        <f aca="false">+M3892*P3892</f>
        <v>1308.41097577608</v>
      </c>
      <c r="R3892" s="17" t="n">
        <f aca="false">+N3892*P3892</f>
        <v>0</v>
      </c>
      <c r="S3892" s="17"/>
      <c r="T3892" s="18" t="n">
        <f aca="false">+L3892-K3892</f>
        <v>0.0368055555555556</v>
      </c>
      <c r="U3892" s="18" t="n">
        <f aca="false">+T3892*P3892</f>
        <v>1.72986111111111</v>
      </c>
      <c r="V3892" s="18"/>
    </row>
    <row r="3893" s="13" customFormat="true" ht="12" hidden="false" customHeight="false" outlineLevel="0" collapsed="false">
      <c r="A3893" s="12" t="n">
        <v>17066</v>
      </c>
      <c r="B3893" s="13" t="s">
        <v>753</v>
      </c>
      <c r="C3893" s="13" t="s">
        <v>265</v>
      </c>
      <c r="D3893" s="13" t="n">
        <v>2</v>
      </c>
      <c r="E3893" s="13" t="n">
        <v>293</v>
      </c>
      <c r="F3893" s="13" t="s">
        <v>755</v>
      </c>
      <c r="G3893" s="13" t="s">
        <v>28</v>
      </c>
      <c r="H3893" s="13" t="s">
        <v>25</v>
      </c>
      <c r="I3893" s="13" t="n">
        <v>1</v>
      </c>
      <c r="J3893" s="13" t="n">
        <v>17066</v>
      </c>
      <c r="K3893" s="14" t="n">
        <v>0.6875</v>
      </c>
      <c r="L3893" s="15" t="n">
        <v>0.727777777777778</v>
      </c>
      <c r="M3893" s="16" t="n">
        <f aca="false">VLOOKUP(E3893,'Esp. percorsi al 18-10-22'!C:J,8,FALSE())</f>
        <v>27.838531399491</v>
      </c>
      <c r="P3893" s="13" t="n">
        <v>52</v>
      </c>
      <c r="Q3893" s="17" t="n">
        <f aca="false">+M3893*P3893</f>
        <v>1447.60363277353</v>
      </c>
      <c r="R3893" s="17" t="n">
        <f aca="false">+N3893*P3893</f>
        <v>0</v>
      </c>
      <c r="S3893" s="17"/>
      <c r="T3893" s="18" t="n">
        <f aca="false">+L3893-K3893</f>
        <v>0.0402777777777778</v>
      </c>
      <c r="U3893" s="18" t="n">
        <f aca="false">+T3893*P3893</f>
        <v>2.09444444444444</v>
      </c>
      <c r="V3893" s="18"/>
    </row>
    <row r="3894" s="13" customFormat="true" ht="12" hidden="false" customHeight="false" outlineLevel="0" collapsed="false">
      <c r="A3894" s="12" t="n">
        <v>17213</v>
      </c>
      <c r="B3894" s="13" t="s">
        <v>753</v>
      </c>
      <c r="C3894" s="13" t="s">
        <v>265</v>
      </c>
      <c r="D3894" s="13" t="n">
        <v>2</v>
      </c>
      <c r="E3894" s="13" t="n">
        <v>293</v>
      </c>
      <c r="F3894" s="13" t="s">
        <v>755</v>
      </c>
      <c r="G3894" s="13" t="s">
        <v>28</v>
      </c>
      <c r="H3894" s="13" t="s">
        <v>29</v>
      </c>
      <c r="I3894" s="13" t="n">
        <v>1</v>
      </c>
      <c r="J3894" s="13" t="n">
        <v>17213</v>
      </c>
      <c r="K3894" s="14" t="n">
        <v>0.690972222222222</v>
      </c>
      <c r="L3894" s="15" t="n">
        <v>0.73125</v>
      </c>
      <c r="M3894" s="16" t="n">
        <f aca="false">VLOOKUP(E3894,'Esp. percorsi al 18-10-22'!C:J,8,FALSE())</f>
        <v>27.838531399491</v>
      </c>
      <c r="P3894" s="13" t="n">
        <v>10</v>
      </c>
      <c r="Q3894" s="17" t="n">
        <f aca="false">+M3894*P3894</f>
        <v>278.38531399491</v>
      </c>
      <c r="R3894" s="17" t="n">
        <f aca="false">+N3894*P3894</f>
        <v>0</v>
      </c>
      <c r="S3894" s="17"/>
      <c r="T3894" s="18" t="n">
        <f aca="false">+L3894-K3894</f>
        <v>0.0402777777777778</v>
      </c>
      <c r="U3894" s="18" t="n">
        <f aca="false">+T3894*P3894</f>
        <v>0.402777777777778</v>
      </c>
      <c r="V3894" s="18"/>
    </row>
    <row r="3895" s="13" customFormat="true" ht="12" hidden="false" customHeight="false" outlineLevel="0" collapsed="false">
      <c r="A3895" s="12" t="n">
        <v>13348</v>
      </c>
      <c r="B3895" s="13" t="s">
        <v>753</v>
      </c>
      <c r="C3895" s="13" t="s">
        <v>265</v>
      </c>
      <c r="D3895" s="13" t="n">
        <v>2</v>
      </c>
      <c r="E3895" s="13" t="n">
        <v>293</v>
      </c>
      <c r="F3895" s="13" t="s">
        <v>755</v>
      </c>
      <c r="G3895" s="13" t="s">
        <v>26</v>
      </c>
      <c r="H3895" s="13" t="s">
        <v>25</v>
      </c>
      <c r="I3895" s="13" t="n">
        <v>1</v>
      </c>
      <c r="J3895" s="13" t="n">
        <v>5626</v>
      </c>
      <c r="K3895" s="14" t="n">
        <v>0.697916666666667</v>
      </c>
      <c r="L3895" s="15" t="n">
        <v>0.736111111111111</v>
      </c>
      <c r="M3895" s="16" t="n">
        <f aca="false">VLOOKUP(E3895,'Esp. percorsi al 18-10-22'!C:J,8,FALSE())</f>
        <v>27.838531399491</v>
      </c>
      <c r="P3895" s="13" t="n">
        <v>251</v>
      </c>
      <c r="Q3895" s="17" t="n">
        <f aca="false">+M3895*P3895</f>
        <v>6987.47138127224</v>
      </c>
      <c r="R3895" s="17" t="n">
        <f aca="false">+N3895*P3895</f>
        <v>0</v>
      </c>
      <c r="S3895" s="17"/>
      <c r="T3895" s="18" t="n">
        <f aca="false">+L3895-K3895</f>
        <v>0.0381944444444444</v>
      </c>
      <c r="U3895" s="18" t="n">
        <f aca="false">+T3895*P3895</f>
        <v>9.58680555555556</v>
      </c>
      <c r="V3895" s="18"/>
    </row>
    <row r="3896" s="13" customFormat="true" ht="12" hidden="false" customHeight="false" outlineLevel="0" collapsed="false">
      <c r="A3896" s="12" t="n">
        <v>18377</v>
      </c>
      <c r="B3896" s="13" t="s">
        <v>753</v>
      </c>
      <c r="C3896" s="13" t="s">
        <v>265</v>
      </c>
      <c r="D3896" s="13" t="n">
        <v>2</v>
      </c>
      <c r="E3896" s="13" t="n">
        <v>293</v>
      </c>
      <c r="F3896" s="13" t="s">
        <v>755</v>
      </c>
      <c r="G3896" s="13" t="s">
        <v>28</v>
      </c>
      <c r="H3896" s="13" t="s">
        <v>25</v>
      </c>
      <c r="I3896" s="13" t="n">
        <v>1</v>
      </c>
      <c r="J3896" s="13" t="n">
        <v>18377</v>
      </c>
      <c r="K3896" s="14" t="n">
        <v>0.701388888888889</v>
      </c>
      <c r="L3896" s="15" t="n">
        <v>0.741666666666667</v>
      </c>
      <c r="M3896" s="16" t="n">
        <f aca="false">VLOOKUP(E3896,'Esp. percorsi al 18-10-22'!C:J,8,FALSE())</f>
        <v>27.838531399491</v>
      </c>
      <c r="P3896" s="13" t="n">
        <v>52</v>
      </c>
      <c r="Q3896" s="17" t="n">
        <f aca="false">+M3896*P3896</f>
        <v>1447.60363277353</v>
      </c>
      <c r="R3896" s="17" t="n">
        <f aca="false">+N3896*P3896</f>
        <v>0</v>
      </c>
      <c r="S3896" s="17"/>
      <c r="T3896" s="18" t="n">
        <f aca="false">+L3896-K3896</f>
        <v>0.0402777777777778</v>
      </c>
      <c r="U3896" s="18" t="n">
        <f aca="false">+T3896*P3896</f>
        <v>2.09444444444444</v>
      </c>
      <c r="V3896" s="18"/>
    </row>
    <row r="3897" s="13" customFormat="true" ht="12" hidden="false" customHeight="false" outlineLevel="0" collapsed="false">
      <c r="A3897" s="12" t="n">
        <v>17293</v>
      </c>
      <c r="B3897" s="13" t="s">
        <v>753</v>
      </c>
      <c r="C3897" s="13" t="s">
        <v>265</v>
      </c>
      <c r="D3897" s="13" t="n">
        <v>2</v>
      </c>
      <c r="E3897" s="13" t="n">
        <v>293</v>
      </c>
      <c r="F3897" s="13" t="s">
        <v>755</v>
      </c>
      <c r="G3897" s="13" t="s">
        <v>28</v>
      </c>
      <c r="H3897" s="13" t="s">
        <v>29</v>
      </c>
      <c r="I3897" s="13" t="n">
        <v>1</v>
      </c>
      <c r="J3897" s="13" t="n">
        <v>17293</v>
      </c>
      <c r="K3897" s="14" t="n">
        <v>0.704861111111111</v>
      </c>
      <c r="L3897" s="15" t="n">
        <v>0.745138888888889</v>
      </c>
      <c r="M3897" s="16" t="n">
        <f aca="false">VLOOKUP(E3897,'Esp. percorsi al 18-10-22'!C:J,8,FALSE())</f>
        <v>27.838531399491</v>
      </c>
      <c r="P3897" s="13" t="n">
        <v>10</v>
      </c>
      <c r="Q3897" s="17" t="n">
        <f aca="false">+M3897*P3897</f>
        <v>278.38531399491</v>
      </c>
      <c r="R3897" s="17" t="n">
        <f aca="false">+N3897*P3897</f>
        <v>0</v>
      </c>
      <c r="S3897" s="17"/>
      <c r="T3897" s="18" t="n">
        <f aca="false">+L3897-K3897</f>
        <v>0.0402777777777778</v>
      </c>
      <c r="U3897" s="18" t="n">
        <f aca="false">+T3897*P3897</f>
        <v>0.402777777777778</v>
      </c>
      <c r="V3897" s="18"/>
    </row>
    <row r="3898" s="13" customFormat="true" ht="12" hidden="false" customHeight="false" outlineLevel="0" collapsed="false">
      <c r="A3898" s="12" t="n">
        <v>13215</v>
      </c>
      <c r="B3898" s="13" t="s">
        <v>753</v>
      </c>
      <c r="C3898" s="13" t="s">
        <v>265</v>
      </c>
      <c r="D3898" s="13" t="n">
        <v>2</v>
      </c>
      <c r="E3898" s="13" t="n">
        <v>293</v>
      </c>
      <c r="F3898" s="13" t="s">
        <v>755</v>
      </c>
      <c r="G3898" s="13" t="s">
        <v>26</v>
      </c>
      <c r="H3898" s="13" t="s">
        <v>29</v>
      </c>
      <c r="I3898" s="13" t="n">
        <v>1</v>
      </c>
      <c r="J3898" s="13" t="n">
        <v>5769</v>
      </c>
      <c r="K3898" s="14" t="n">
        <v>0.704861111111111</v>
      </c>
      <c r="L3898" s="15" t="n">
        <v>0.741666666666667</v>
      </c>
      <c r="M3898" s="16" t="n">
        <f aca="false">VLOOKUP(E3898,'Esp. percorsi al 18-10-22'!C:J,8,FALSE())</f>
        <v>27.838531399491</v>
      </c>
      <c r="P3898" s="13" t="n">
        <v>47</v>
      </c>
      <c r="Q3898" s="17" t="n">
        <f aca="false">+M3898*P3898</f>
        <v>1308.41097577608</v>
      </c>
      <c r="R3898" s="17" t="n">
        <f aca="false">+N3898*P3898</f>
        <v>0</v>
      </c>
      <c r="S3898" s="17"/>
      <c r="T3898" s="18" t="n">
        <f aca="false">+L3898-K3898</f>
        <v>0.0368055555555556</v>
      </c>
      <c r="U3898" s="18" t="n">
        <f aca="false">+T3898*P3898</f>
        <v>1.72986111111111</v>
      </c>
      <c r="V3898" s="18"/>
    </row>
    <row r="3899" s="13" customFormat="true" ht="12" hidden="false" customHeight="false" outlineLevel="0" collapsed="false">
      <c r="A3899" s="12" t="n">
        <v>8520</v>
      </c>
      <c r="B3899" s="13" t="s">
        <v>753</v>
      </c>
      <c r="C3899" s="13" t="s">
        <v>265</v>
      </c>
      <c r="D3899" s="13" t="n">
        <v>2</v>
      </c>
      <c r="E3899" s="13" t="n">
        <v>293</v>
      </c>
      <c r="F3899" s="13" t="s">
        <v>755</v>
      </c>
      <c r="G3899" s="13" t="s">
        <v>26</v>
      </c>
      <c r="H3899" s="13" t="s">
        <v>30</v>
      </c>
      <c r="I3899" s="13" t="n">
        <v>1</v>
      </c>
      <c r="J3899" s="13" t="n">
        <v>5817</v>
      </c>
      <c r="K3899" s="14" t="n">
        <v>0.704861111111111</v>
      </c>
      <c r="L3899" s="15" t="n">
        <v>0.741666666666667</v>
      </c>
      <c r="M3899" s="16" t="n">
        <f aca="false">VLOOKUP(E3899,'Esp. percorsi al 18-10-22'!C:J,8,FALSE())</f>
        <v>27.838531399491</v>
      </c>
      <c r="P3899" s="13" t="n">
        <v>5</v>
      </c>
      <c r="Q3899" s="17" t="n">
        <f aca="false">+M3899*P3899</f>
        <v>139.192656997455</v>
      </c>
      <c r="R3899" s="17" t="n">
        <f aca="false">+N3899*P3899</f>
        <v>0</v>
      </c>
      <c r="S3899" s="17"/>
      <c r="T3899" s="18" t="n">
        <f aca="false">+L3899-K3899</f>
        <v>0.0368055555555556</v>
      </c>
      <c r="U3899" s="18" t="n">
        <f aca="false">+T3899*P3899</f>
        <v>0.184027777777778</v>
      </c>
      <c r="V3899" s="18"/>
    </row>
    <row r="3900" s="13" customFormat="true" ht="12" hidden="false" customHeight="false" outlineLevel="0" collapsed="false">
      <c r="A3900" s="12" t="n">
        <v>17011</v>
      </c>
      <c r="B3900" s="13" t="s">
        <v>753</v>
      </c>
      <c r="C3900" s="13" t="s">
        <v>265</v>
      </c>
      <c r="D3900" s="13" t="n">
        <v>2</v>
      </c>
      <c r="E3900" s="13" t="n">
        <v>293</v>
      </c>
      <c r="F3900" s="13" t="s">
        <v>755</v>
      </c>
      <c r="G3900" s="13" t="s">
        <v>28</v>
      </c>
      <c r="H3900" s="13" t="s">
        <v>25</v>
      </c>
      <c r="I3900" s="13" t="n">
        <v>1</v>
      </c>
      <c r="J3900" s="13" t="n">
        <v>17011</v>
      </c>
      <c r="K3900" s="14" t="n">
        <v>0.715277777777778</v>
      </c>
      <c r="L3900" s="15" t="n">
        <v>0.755555555555556</v>
      </c>
      <c r="M3900" s="16" t="n">
        <f aca="false">VLOOKUP(E3900,'Esp. percorsi al 18-10-22'!C:J,8,FALSE())</f>
        <v>27.838531399491</v>
      </c>
      <c r="P3900" s="13" t="n">
        <v>52</v>
      </c>
      <c r="Q3900" s="17" t="n">
        <f aca="false">+M3900*P3900</f>
        <v>1447.60363277353</v>
      </c>
      <c r="R3900" s="17" t="n">
        <f aca="false">+N3900*P3900</f>
        <v>0</v>
      </c>
      <c r="S3900" s="17"/>
      <c r="T3900" s="18" t="n">
        <f aca="false">+L3900-K3900</f>
        <v>0.0402777777777778</v>
      </c>
      <c r="U3900" s="18" t="n">
        <f aca="false">+T3900*P3900</f>
        <v>2.09444444444444</v>
      </c>
      <c r="V3900" s="18"/>
    </row>
    <row r="3901" s="13" customFormat="true" ht="12" hidden="false" customHeight="false" outlineLevel="0" collapsed="false">
      <c r="A3901" s="12" t="n">
        <v>13349</v>
      </c>
      <c r="B3901" s="13" t="s">
        <v>753</v>
      </c>
      <c r="C3901" s="13" t="s">
        <v>265</v>
      </c>
      <c r="D3901" s="13" t="n">
        <v>2</v>
      </c>
      <c r="E3901" s="13" t="n">
        <v>293</v>
      </c>
      <c r="F3901" s="13" t="s">
        <v>755</v>
      </c>
      <c r="G3901" s="13" t="s">
        <v>26</v>
      </c>
      <c r="H3901" s="13" t="s">
        <v>25</v>
      </c>
      <c r="I3901" s="13" t="n">
        <v>1</v>
      </c>
      <c r="J3901" s="13" t="n">
        <v>5627</v>
      </c>
      <c r="K3901" s="14" t="n">
        <v>0.71875</v>
      </c>
      <c r="L3901" s="15" t="n">
        <v>0.756944444444444</v>
      </c>
      <c r="M3901" s="16" t="n">
        <f aca="false">VLOOKUP(E3901,'Esp. percorsi al 18-10-22'!C:J,8,FALSE())</f>
        <v>27.838531399491</v>
      </c>
      <c r="P3901" s="13" t="n">
        <v>251</v>
      </c>
      <c r="Q3901" s="17" t="n">
        <f aca="false">+M3901*P3901</f>
        <v>6987.47138127224</v>
      </c>
      <c r="R3901" s="17" t="n">
        <f aca="false">+N3901*P3901</f>
        <v>0</v>
      </c>
      <c r="S3901" s="17"/>
      <c r="T3901" s="18" t="n">
        <f aca="false">+L3901-K3901</f>
        <v>0.0381944444444444</v>
      </c>
      <c r="U3901" s="18" t="n">
        <f aca="false">+T3901*P3901</f>
        <v>9.58680555555556</v>
      </c>
      <c r="V3901" s="18"/>
    </row>
    <row r="3902" s="13" customFormat="true" ht="12" hidden="false" customHeight="false" outlineLevel="0" collapsed="false">
      <c r="A3902" s="12" t="n">
        <v>17298</v>
      </c>
      <c r="B3902" s="13" t="s">
        <v>753</v>
      </c>
      <c r="C3902" s="13" t="s">
        <v>265</v>
      </c>
      <c r="D3902" s="13" t="n">
        <v>2</v>
      </c>
      <c r="E3902" s="13" t="n">
        <v>293</v>
      </c>
      <c r="F3902" s="13" t="s">
        <v>755</v>
      </c>
      <c r="G3902" s="13" t="s">
        <v>28</v>
      </c>
      <c r="H3902" s="13" t="s">
        <v>29</v>
      </c>
      <c r="I3902" s="13" t="n">
        <v>1</v>
      </c>
      <c r="J3902" s="13" t="n">
        <v>17298</v>
      </c>
      <c r="K3902" s="14" t="n">
        <v>0.71875</v>
      </c>
      <c r="L3902" s="15" t="n">
        <v>0.759027777777778</v>
      </c>
      <c r="M3902" s="16" t="n">
        <f aca="false">VLOOKUP(E3902,'Esp. percorsi al 18-10-22'!C:J,8,FALSE())</f>
        <v>27.838531399491</v>
      </c>
      <c r="P3902" s="13" t="n">
        <v>10</v>
      </c>
      <c r="Q3902" s="17" t="n">
        <f aca="false">+M3902*P3902</f>
        <v>278.38531399491</v>
      </c>
      <c r="R3902" s="17" t="n">
        <f aca="false">+N3902*P3902</f>
        <v>0</v>
      </c>
      <c r="S3902" s="17"/>
      <c r="T3902" s="18" t="n">
        <f aca="false">+L3902-K3902</f>
        <v>0.0402777777777778</v>
      </c>
      <c r="U3902" s="18" t="n">
        <f aca="false">+T3902*P3902</f>
        <v>0.402777777777778</v>
      </c>
      <c r="V3902" s="18"/>
    </row>
    <row r="3903" s="13" customFormat="true" ht="12" hidden="false" customHeight="false" outlineLevel="0" collapsed="false">
      <c r="A3903" s="12" t="n">
        <v>8495</v>
      </c>
      <c r="B3903" s="13" t="s">
        <v>753</v>
      </c>
      <c r="C3903" s="13" t="s">
        <v>265</v>
      </c>
      <c r="D3903" s="13" t="n">
        <v>2</v>
      </c>
      <c r="E3903" s="13" t="n">
        <v>293</v>
      </c>
      <c r="F3903" s="13" t="s">
        <v>755</v>
      </c>
      <c r="G3903" s="13" t="s">
        <v>26</v>
      </c>
      <c r="H3903" s="13" t="s">
        <v>29</v>
      </c>
      <c r="I3903" s="13" t="n">
        <v>1</v>
      </c>
      <c r="J3903" s="13" t="n">
        <v>5770</v>
      </c>
      <c r="K3903" s="14" t="n">
        <v>0.725694444444444</v>
      </c>
      <c r="L3903" s="15" t="n">
        <v>0.7625</v>
      </c>
      <c r="M3903" s="16" t="n">
        <f aca="false">VLOOKUP(E3903,'Esp. percorsi al 18-10-22'!C:J,8,FALSE())</f>
        <v>27.838531399491</v>
      </c>
      <c r="P3903" s="13" t="n">
        <v>47</v>
      </c>
      <c r="Q3903" s="17" t="n">
        <f aca="false">+M3903*P3903</f>
        <v>1308.41097577608</v>
      </c>
      <c r="R3903" s="17" t="n">
        <f aca="false">+N3903*P3903</f>
        <v>0</v>
      </c>
      <c r="S3903" s="17"/>
      <c r="T3903" s="18" t="n">
        <f aca="false">+L3903-K3903</f>
        <v>0.0368055555555556</v>
      </c>
      <c r="U3903" s="18" t="n">
        <f aca="false">+T3903*P3903</f>
        <v>1.72986111111111</v>
      </c>
      <c r="V3903" s="18"/>
    </row>
    <row r="3904" s="13" customFormat="true" ht="12" hidden="false" customHeight="false" outlineLevel="0" collapsed="false">
      <c r="A3904" s="12" t="n">
        <v>16986</v>
      </c>
      <c r="B3904" s="13" t="s">
        <v>753</v>
      </c>
      <c r="C3904" s="13" t="s">
        <v>265</v>
      </c>
      <c r="D3904" s="13" t="n">
        <v>2</v>
      </c>
      <c r="E3904" s="13" t="n">
        <v>293</v>
      </c>
      <c r="F3904" s="13" t="s">
        <v>755</v>
      </c>
      <c r="G3904" s="13" t="s">
        <v>28</v>
      </c>
      <c r="H3904" s="13" t="s">
        <v>25</v>
      </c>
      <c r="I3904" s="13" t="n">
        <v>1</v>
      </c>
      <c r="J3904" s="13" t="n">
        <v>16986</v>
      </c>
      <c r="K3904" s="14" t="n">
        <v>0.729166666666667</v>
      </c>
      <c r="L3904" s="15" t="n">
        <v>0.769444444444444</v>
      </c>
      <c r="M3904" s="16" t="n">
        <f aca="false">VLOOKUP(E3904,'Esp. percorsi al 18-10-22'!C:J,8,FALSE())</f>
        <v>27.838531399491</v>
      </c>
      <c r="P3904" s="13" t="n">
        <v>52</v>
      </c>
      <c r="Q3904" s="17" t="n">
        <f aca="false">+M3904*P3904</f>
        <v>1447.60363277353</v>
      </c>
      <c r="R3904" s="17" t="n">
        <f aca="false">+N3904*P3904</f>
        <v>0</v>
      </c>
      <c r="S3904" s="17"/>
      <c r="T3904" s="18" t="n">
        <f aca="false">+L3904-K3904</f>
        <v>0.0402777777777778</v>
      </c>
      <c r="U3904" s="18" t="n">
        <f aca="false">+T3904*P3904</f>
        <v>2.09444444444444</v>
      </c>
      <c r="V3904" s="18"/>
    </row>
    <row r="3905" s="13" customFormat="true" ht="12" hidden="false" customHeight="false" outlineLevel="0" collapsed="false">
      <c r="A3905" s="12" t="n">
        <v>17309</v>
      </c>
      <c r="B3905" s="13" t="s">
        <v>753</v>
      </c>
      <c r="C3905" s="13" t="s">
        <v>265</v>
      </c>
      <c r="D3905" s="13" t="n">
        <v>2</v>
      </c>
      <c r="E3905" s="13" t="n">
        <v>293</v>
      </c>
      <c r="F3905" s="13" t="s">
        <v>755</v>
      </c>
      <c r="G3905" s="13" t="s">
        <v>28</v>
      </c>
      <c r="H3905" s="13" t="s">
        <v>29</v>
      </c>
      <c r="I3905" s="13" t="n">
        <v>1</v>
      </c>
      <c r="J3905" s="13" t="n">
        <v>17309</v>
      </c>
      <c r="K3905" s="14" t="n">
        <v>0.732638888888889</v>
      </c>
      <c r="L3905" s="15" t="n">
        <v>0.772916666666667</v>
      </c>
      <c r="M3905" s="16" t="n">
        <f aca="false">VLOOKUP(E3905,'Esp. percorsi al 18-10-22'!C:J,8,FALSE())</f>
        <v>27.838531399491</v>
      </c>
      <c r="P3905" s="13" t="n">
        <v>10</v>
      </c>
      <c r="Q3905" s="17" t="n">
        <f aca="false">+M3905*P3905</f>
        <v>278.38531399491</v>
      </c>
      <c r="R3905" s="17" t="n">
        <f aca="false">+N3905*P3905</f>
        <v>0</v>
      </c>
      <c r="S3905" s="17"/>
      <c r="T3905" s="18" t="n">
        <f aca="false">+L3905-K3905</f>
        <v>0.0402777777777778</v>
      </c>
      <c r="U3905" s="18" t="n">
        <f aca="false">+T3905*P3905</f>
        <v>0.402777777777778</v>
      </c>
      <c r="V3905" s="18"/>
    </row>
    <row r="3906" s="13" customFormat="true" ht="12" hidden="false" customHeight="false" outlineLevel="0" collapsed="false">
      <c r="A3906" s="12" t="n">
        <v>13350</v>
      </c>
      <c r="B3906" s="13" t="s">
        <v>753</v>
      </c>
      <c r="C3906" s="13" t="s">
        <v>265</v>
      </c>
      <c r="D3906" s="13" t="n">
        <v>2</v>
      </c>
      <c r="E3906" s="13" t="n">
        <v>293</v>
      </c>
      <c r="F3906" s="13" t="s">
        <v>755</v>
      </c>
      <c r="G3906" s="13" t="s">
        <v>26</v>
      </c>
      <c r="H3906" s="13" t="s">
        <v>25</v>
      </c>
      <c r="I3906" s="13" t="n">
        <v>1</v>
      </c>
      <c r="J3906" s="13" t="n">
        <v>5628</v>
      </c>
      <c r="K3906" s="14" t="n">
        <v>0.743055555555555</v>
      </c>
      <c r="L3906" s="15" t="n">
        <v>0.78125</v>
      </c>
      <c r="M3906" s="16" t="n">
        <f aca="false">VLOOKUP(E3906,'Esp. percorsi al 18-10-22'!C:J,8,FALSE())</f>
        <v>27.838531399491</v>
      </c>
      <c r="P3906" s="13" t="n">
        <v>251</v>
      </c>
      <c r="Q3906" s="17" t="n">
        <f aca="false">+M3906*P3906</f>
        <v>6987.47138127224</v>
      </c>
      <c r="R3906" s="17" t="n">
        <f aca="false">+N3906*P3906</f>
        <v>0</v>
      </c>
      <c r="S3906" s="17"/>
      <c r="T3906" s="18" t="n">
        <f aca="false">+L3906-K3906</f>
        <v>0.0381944444444444</v>
      </c>
      <c r="U3906" s="18" t="n">
        <f aca="false">+T3906*P3906</f>
        <v>9.58680555555556</v>
      </c>
      <c r="V3906" s="18"/>
    </row>
    <row r="3907" s="13" customFormat="true" ht="12" hidden="false" customHeight="false" outlineLevel="0" collapsed="false">
      <c r="A3907" s="12" t="n">
        <v>18378</v>
      </c>
      <c r="B3907" s="13" t="s">
        <v>753</v>
      </c>
      <c r="C3907" s="13" t="s">
        <v>265</v>
      </c>
      <c r="D3907" s="13" t="n">
        <v>2</v>
      </c>
      <c r="E3907" s="13" t="n">
        <v>293</v>
      </c>
      <c r="F3907" s="13" t="s">
        <v>755</v>
      </c>
      <c r="G3907" s="13" t="s">
        <v>28</v>
      </c>
      <c r="H3907" s="13" t="s">
        <v>25</v>
      </c>
      <c r="I3907" s="13" t="n">
        <v>1</v>
      </c>
      <c r="J3907" s="13" t="n">
        <v>18378</v>
      </c>
      <c r="K3907" s="14" t="n">
        <v>0.743055555555555</v>
      </c>
      <c r="L3907" s="15" t="n">
        <v>0.783333333333333</v>
      </c>
      <c r="M3907" s="16" t="n">
        <f aca="false">VLOOKUP(E3907,'Esp. percorsi al 18-10-22'!C:J,8,FALSE())</f>
        <v>27.838531399491</v>
      </c>
      <c r="P3907" s="13" t="n">
        <v>52</v>
      </c>
      <c r="Q3907" s="17" t="n">
        <f aca="false">+M3907*P3907</f>
        <v>1447.60363277353</v>
      </c>
      <c r="R3907" s="17" t="n">
        <f aca="false">+N3907*P3907</f>
        <v>0</v>
      </c>
      <c r="S3907" s="17"/>
      <c r="T3907" s="18" t="n">
        <f aca="false">+L3907-K3907</f>
        <v>0.0402777777777778</v>
      </c>
      <c r="U3907" s="18" t="n">
        <f aca="false">+T3907*P3907</f>
        <v>2.09444444444444</v>
      </c>
      <c r="V3907" s="18"/>
    </row>
    <row r="3908" s="13" customFormat="true" ht="12" hidden="false" customHeight="false" outlineLevel="0" collapsed="false">
      <c r="A3908" s="12" t="n">
        <v>18369</v>
      </c>
      <c r="B3908" s="13" t="s">
        <v>753</v>
      </c>
      <c r="C3908" s="13" t="s">
        <v>265</v>
      </c>
      <c r="D3908" s="13" t="n">
        <v>2</v>
      </c>
      <c r="E3908" s="13" t="n">
        <v>293</v>
      </c>
      <c r="F3908" s="13" t="s">
        <v>755</v>
      </c>
      <c r="G3908" s="13" t="s">
        <v>28</v>
      </c>
      <c r="H3908" s="13" t="s">
        <v>29</v>
      </c>
      <c r="I3908" s="13" t="n">
        <v>1</v>
      </c>
      <c r="J3908" s="13" t="n">
        <v>18369</v>
      </c>
      <c r="K3908" s="14" t="n">
        <v>0.746527777777778</v>
      </c>
      <c r="L3908" s="15" t="n">
        <v>0.786805555555556</v>
      </c>
      <c r="M3908" s="16" t="n">
        <f aca="false">VLOOKUP(E3908,'Esp. percorsi al 18-10-22'!C:J,8,FALSE())</f>
        <v>27.838531399491</v>
      </c>
      <c r="P3908" s="13" t="n">
        <v>10</v>
      </c>
      <c r="Q3908" s="17" t="n">
        <f aca="false">+M3908*P3908</f>
        <v>278.38531399491</v>
      </c>
      <c r="R3908" s="17" t="n">
        <f aca="false">+N3908*P3908</f>
        <v>0</v>
      </c>
      <c r="S3908" s="17"/>
      <c r="T3908" s="18" t="n">
        <f aca="false">+L3908-K3908</f>
        <v>0.0402777777777778</v>
      </c>
      <c r="U3908" s="18" t="n">
        <f aca="false">+T3908*P3908</f>
        <v>0.402777777777778</v>
      </c>
      <c r="V3908" s="18"/>
    </row>
    <row r="3909" s="13" customFormat="true" ht="12" hidden="false" customHeight="false" outlineLevel="0" collapsed="false">
      <c r="A3909" s="12" t="n">
        <v>13218</v>
      </c>
      <c r="B3909" s="13" t="s">
        <v>753</v>
      </c>
      <c r="C3909" s="13" t="s">
        <v>265</v>
      </c>
      <c r="D3909" s="13" t="n">
        <v>2</v>
      </c>
      <c r="E3909" s="13" t="n">
        <v>293</v>
      </c>
      <c r="F3909" s="13" t="s">
        <v>755</v>
      </c>
      <c r="G3909" s="13" t="s">
        <v>26</v>
      </c>
      <c r="H3909" s="13" t="s">
        <v>29</v>
      </c>
      <c r="I3909" s="13" t="n">
        <v>1</v>
      </c>
      <c r="J3909" s="13" t="n">
        <v>5771</v>
      </c>
      <c r="K3909" s="14" t="n">
        <v>0.746527777777778</v>
      </c>
      <c r="L3909" s="15" t="n">
        <v>0.783333333333333</v>
      </c>
      <c r="M3909" s="16" t="n">
        <f aca="false">VLOOKUP(E3909,'Esp. percorsi al 18-10-22'!C:J,8,FALSE())</f>
        <v>27.838531399491</v>
      </c>
      <c r="P3909" s="13" t="n">
        <v>47</v>
      </c>
      <c r="Q3909" s="17" t="n">
        <f aca="false">+M3909*P3909</f>
        <v>1308.41097577608</v>
      </c>
      <c r="R3909" s="17" t="n">
        <f aca="false">+N3909*P3909</f>
        <v>0</v>
      </c>
      <c r="S3909" s="17"/>
      <c r="T3909" s="18" t="n">
        <f aca="false">+L3909-K3909</f>
        <v>0.0368055555555556</v>
      </c>
      <c r="U3909" s="18" t="n">
        <f aca="false">+T3909*P3909</f>
        <v>1.72986111111111</v>
      </c>
      <c r="V3909" s="18"/>
    </row>
    <row r="3910" s="13" customFormat="true" ht="12" hidden="false" customHeight="false" outlineLevel="0" collapsed="false">
      <c r="A3910" s="12" t="n">
        <v>16843</v>
      </c>
      <c r="B3910" s="13" t="s">
        <v>753</v>
      </c>
      <c r="C3910" s="13" t="s">
        <v>265</v>
      </c>
      <c r="D3910" s="13" t="n">
        <v>2</v>
      </c>
      <c r="E3910" s="13" t="n">
        <v>293</v>
      </c>
      <c r="F3910" s="13" t="s">
        <v>755</v>
      </c>
      <c r="G3910" s="13" t="s">
        <v>28</v>
      </c>
      <c r="H3910" s="13" t="s">
        <v>25</v>
      </c>
      <c r="I3910" s="13" t="n">
        <v>1</v>
      </c>
      <c r="J3910" s="13" t="n">
        <v>16843</v>
      </c>
      <c r="K3910" s="14" t="n">
        <v>0.756944444444444</v>
      </c>
      <c r="L3910" s="15" t="n">
        <v>0.797222222222222</v>
      </c>
      <c r="M3910" s="16" t="n">
        <f aca="false">VLOOKUP(E3910,'Esp. percorsi al 18-10-22'!C:J,8,FALSE())</f>
        <v>27.838531399491</v>
      </c>
      <c r="P3910" s="13" t="n">
        <v>52</v>
      </c>
      <c r="Q3910" s="17" t="n">
        <f aca="false">+M3910*P3910</f>
        <v>1447.60363277353</v>
      </c>
      <c r="R3910" s="17" t="n">
        <f aca="false">+N3910*P3910</f>
        <v>0</v>
      </c>
      <c r="S3910" s="17"/>
      <c r="T3910" s="18" t="n">
        <f aca="false">+L3910-K3910</f>
        <v>0.0402777777777778</v>
      </c>
      <c r="U3910" s="18" t="n">
        <f aca="false">+T3910*P3910</f>
        <v>2.09444444444444</v>
      </c>
      <c r="V3910" s="18"/>
    </row>
    <row r="3911" s="13" customFormat="true" ht="12" hidden="false" customHeight="false" outlineLevel="0" collapsed="false">
      <c r="A3911" s="12" t="n">
        <v>17278</v>
      </c>
      <c r="B3911" s="13" t="s">
        <v>753</v>
      </c>
      <c r="C3911" s="13" t="s">
        <v>265</v>
      </c>
      <c r="D3911" s="13" t="n">
        <v>2</v>
      </c>
      <c r="E3911" s="13" t="n">
        <v>293</v>
      </c>
      <c r="F3911" s="13" t="s">
        <v>755</v>
      </c>
      <c r="G3911" s="13" t="s">
        <v>28</v>
      </c>
      <c r="H3911" s="13" t="s">
        <v>29</v>
      </c>
      <c r="I3911" s="13" t="n">
        <v>1</v>
      </c>
      <c r="J3911" s="13" t="n">
        <v>17278</v>
      </c>
      <c r="K3911" s="14" t="n">
        <v>0.760416666666667</v>
      </c>
      <c r="L3911" s="15" t="n">
        <v>0.800694444444444</v>
      </c>
      <c r="M3911" s="16" t="n">
        <f aca="false">VLOOKUP(E3911,'Esp. percorsi al 18-10-22'!C:J,8,FALSE())</f>
        <v>27.838531399491</v>
      </c>
      <c r="P3911" s="13" t="n">
        <v>10</v>
      </c>
      <c r="Q3911" s="17" t="n">
        <f aca="false">+M3911*P3911</f>
        <v>278.38531399491</v>
      </c>
      <c r="R3911" s="17" t="n">
        <f aca="false">+N3911*P3911</f>
        <v>0</v>
      </c>
      <c r="S3911" s="17"/>
      <c r="T3911" s="18" t="n">
        <f aca="false">+L3911-K3911</f>
        <v>0.0402777777777778</v>
      </c>
      <c r="U3911" s="18" t="n">
        <f aca="false">+T3911*P3911</f>
        <v>0.402777777777778</v>
      </c>
      <c r="V3911" s="18"/>
    </row>
    <row r="3912" s="13" customFormat="true" ht="12" hidden="false" customHeight="false" outlineLevel="0" collapsed="false">
      <c r="A3912" s="12" t="n">
        <v>13351</v>
      </c>
      <c r="B3912" s="13" t="s">
        <v>753</v>
      </c>
      <c r="C3912" s="13" t="s">
        <v>265</v>
      </c>
      <c r="D3912" s="13" t="n">
        <v>2</v>
      </c>
      <c r="E3912" s="13" t="n">
        <v>293</v>
      </c>
      <c r="F3912" s="13" t="s">
        <v>755</v>
      </c>
      <c r="G3912" s="13" t="s">
        <v>26</v>
      </c>
      <c r="H3912" s="13" t="s">
        <v>25</v>
      </c>
      <c r="I3912" s="13" t="n">
        <v>1</v>
      </c>
      <c r="J3912" s="13" t="n">
        <v>5629</v>
      </c>
      <c r="K3912" s="14" t="n">
        <v>0.763888888888889</v>
      </c>
      <c r="L3912" s="15" t="n">
        <v>0.802083333333333</v>
      </c>
      <c r="M3912" s="16" t="n">
        <f aca="false">VLOOKUP(E3912,'Esp. percorsi al 18-10-22'!C:J,8,FALSE())</f>
        <v>27.838531399491</v>
      </c>
      <c r="P3912" s="13" t="n">
        <v>251</v>
      </c>
      <c r="Q3912" s="17" t="n">
        <f aca="false">+M3912*P3912</f>
        <v>6987.47138127224</v>
      </c>
      <c r="R3912" s="17" t="n">
        <f aca="false">+N3912*P3912</f>
        <v>0</v>
      </c>
      <c r="S3912" s="17"/>
      <c r="T3912" s="18" t="n">
        <f aca="false">+L3912-K3912</f>
        <v>0.0381944444444444</v>
      </c>
      <c r="U3912" s="18" t="n">
        <f aca="false">+T3912*P3912</f>
        <v>9.58680555555556</v>
      </c>
      <c r="V3912" s="18"/>
    </row>
    <row r="3913" s="13" customFormat="true" ht="12" hidden="false" customHeight="false" outlineLevel="0" collapsed="false">
      <c r="A3913" s="12" t="n">
        <v>8497</v>
      </c>
      <c r="B3913" s="13" t="s">
        <v>753</v>
      </c>
      <c r="C3913" s="13" t="s">
        <v>265</v>
      </c>
      <c r="D3913" s="13" t="n">
        <v>2</v>
      </c>
      <c r="E3913" s="13" t="n">
        <v>293</v>
      </c>
      <c r="F3913" s="13" t="s">
        <v>755</v>
      </c>
      <c r="G3913" s="13" t="s">
        <v>26</v>
      </c>
      <c r="H3913" s="13" t="s">
        <v>29</v>
      </c>
      <c r="I3913" s="13" t="n">
        <v>1</v>
      </c>
      <c r="J3913" s="13" t="n">
        <v>5775</v>
      </c>
      <c r="K3913" s="14" t="n">
        <v>0.767361111111111</v>
      </c>
      <c r="L3913" s="15" t="n">
        <v>0.804166666666667</v>
      </c>
      <c r="M3913" s="16" t="n">
        <f aca="false">VLOOKUP(E3913,'Esp. percorsi al 18-10-22'!C:J,8,FALSE())</f>
        <v>27.838531399491</v>
      </c>
      <c r="P3913" s="13" t="n">
        <v>47</v>
      </c>
      <c r="Q3913" s="17" t="n">
        <f aca="false">+M3913*P3913</f>
        <v>1308.41097577608</v>
      </c>
      <c r="R3913" s="17" t="n">
        <f aca="false">+N3913*P3913</f>
        <v>0</v>
      </c>
      <c r="S3913" s="17"/>
      <c r="T3913" s="18" t="n">
        <f aca="false">+L3913-K3913</f>
        <v>0.0368055555555556</v>
      </c>
      <c r="U3913" s="18" t="n">
        <f aca="false">+T3913*P3913</f>
        <v>1.72986111111111</v>
      </c>
      <c r="V3913" s="18"/>
    </row>
    <row r="3914" s="13" customFormat="true" ht="12" hidden="false" customHeight="false" outlineLevel="0" collapsed="false">
      <c r="A3914" s="12" t="n">
        <v>17058</v>
      </c>
      <c r="B3914" s="13" t="s">
        <v>753</v>
      </c>
      <c r="C3914" s="13" t="s">
        <v>265</v>
      </c>
      <c r="D3914" s="13" t="n">
        <v>2</v>
      </c>
      <c r="E3914" s="13" t="n">
        <v>293</v>
      </c>
      <c r="F3914" s="13" t="s">
        <v>755</v>
      </c>
      <c r="G3914" s="13" t="s">
        <v>28</v>
      </c>
      <c r="H3914" s="13" t="s">
        <v>25</v>
      </c>
      <c r="I3914" s="13" t="n">
        <v>1</v>
      </c>
      <c r="J3914" s="13" t="n">
        <v>12953</v>
      </c>
      <c r="K3914" s="14" t="n">
        <v>0.770833333333333</v>
      </c>
      <c r="L3914" s="15" t="n">
        <v>0.811111111111111</v>
      </c>
      <c r="M3914" s="16" t="n">
        <f aca="false">VLOOKUP(E3914,'Esp. percorsi al 18-10-22'!C:J,8,FALSE())</f>
        <v>27.838531399491</v>
      </c>
      <c r="P3914" s="13" t="n">
        <v>52</v>
      </c>
      <c r="Q3914" s="17" t="n">
        <f aca="false">+M3914*P3914</f>
        <v>1447.60363277353</v>
      </c>
      <c r="R3914" s="17" t="n">
        <f aca="false">+N3914*P3914</f>
        <v>0</v>
      </c>
      <c r="S3914" s="17"/>
      <c r="T3914" s="18" t="n">
        <f aca="false">+L3914-K3914</f>
        <v>0.0402777777777778</v>
      </c>
      <c r="U3914" s="18" t="n">
        <f aca="false">+T3914*P3914</f>
        <v>2.09444444444444</v>
      </c>
      <c r="V3914" s="18"/>
    </row>
    <row r="3915" s="13" customFormat="true" ht="12" hidden="false" customHeight="false" outlineLevel="0" collapsed="false">
      <c r="A3915" s="12" t="n">
        <v>17194</v>
      </c>
      <c r="B3915" s="13" t="s">
        <v>753</v>
      </c>
      <c r="C3915" s="13" t="s">
        <v>265</v>
      </c>
      <c r="D3915" s="13" t="n">
        <v>2</v>
      </c>
      <c r="E3915" s="13" t="n">
        <v>293</v>
      </c>
      <c r="F3915" s="13" t="s">
        <v>755</v>
      </c>
      <c r="G3915" s="13" t="s">
        <v>28</v>
      </c>
      <c r="H3915" s="13" t="s">
        <v>29</v>
      </c>
      <c r="I3915" s="13" t="n">
        <v>1</v>
      </c>
      <c r="J3915" s="13" t="n">
        <v>17194</v>
      </c>
      <c r="K3915" s="14" t="n">
        <v>0.774305555555555</v>
      </c>
      <c r="L3915" s="15" t="n">
        <v>0.814583333333333</v>
      </c>
      <c r="M3915" s="16" t="n">
        <f aca="false">VLOOKUP(E3915,'Esp. percorsi al 18-10-22'!C:J,8,FALSE())</f>
        <v>27.838531399491</v>
      </c>
      <c r="P3915" s="13" t="n">
        <v>10</v>
      </c>
      <c r="Q3915" s="17" t="n">
        <f aca="false">+M3915*P3915</f>
        <v>278.38531399491</v>
      </c>
      <c r="R3915" s="17" t="n">
        <f aca="false">+N3915*P3915</f>
        <v>0</v>
      </c>
      <c r="S3915" s="17"/>
      <c r="T3915" s="18" t="n">
        <f aca="false">+L3915-K3915</f>
        <v>0.0402777777777778</v>
      </c>
      <c r="U3915" s="18" t="n">
        <f aca="false">+T3915*P3915</f>
        <v>0.402777777777778</v>
      </c>
      <c r="V3915" s="18"/>
    </row>
    <row r="3916" s="13" customFormat="true" ht="12" hidden="false" customHeight="false" outlineLevel="0" collapsed="false">
      <c r="A3916" s="12" t="n">
        <v>13352</v>
      </c>
      <c r="B3916" s="13" t="s">
        <v>753</v>
      </c>
      <c r="C3916" s="13" t="s">
        <v>265</v>
      </c>
      <c r="D3916" s="13" t="n">
        <v>2</v>
      </c>
      <c r="E3916" s="13" t="n">
        <v>293</v>
      </c>
      <c r="F3916" s="13" t="s">
        <v>755</v>
      </c>
      <c r="G3916" s="13" t="s">
        <v>26</v>
      </c>
      <c r="H3916" s="13" t="s">
        <v>25</v>
      </c>
      <c r="I3916" s="13" t="n">
        <v>1</v>
      </c>
      <c r="J3916" s="13" t="n">
        <v>5630</v>
      </c>
      <c r="K3916" s="14" t="n">
        <v>0.784722222222222</v>
      </c>
      <c r="L3916" s="15" t="n">
        <v>0.822916666666667</v>
      </c>
      <c r="M3916" s="16" t="n">
        <f aca="false">VLOOKUP(E3916,'Esp. percorsi al 18-10-22'!C:J,8,FALSE())</f>
        <v>27.838531399491</v>
      </c>
      <c r="P3916" s="13" t="n">
        <v>251</v>
      </c>
      <c r="Q3916" s="17" t="n">
        <f aca="false">+M3916*P3916</f>
        <v>6987.47138127224</v>
      </c>
      <c r="R3916" s="17" t="n">
        <f aca="false">+N3916*P3916</f>
        <v>0</v>
      </c>
      <c r="S3916" s="17"/>
      <c r="T3916" s="18" t="n">
        <f aca="false">+L3916-K3916</f>
        <v>0.0381944444444444</v>
      </c>
      <c r="U3916" s="18" t="n">
        <f aca="false">+T3916*P3916</f>
        <v>9.58680555555556</v>
      </c>
      <c r="V3916" s="18"/>
    </row>
    <row r="3917" s="13" customFormat="true" ht="12" hidden="false" customHeight="false" outlineLevel="0" collapsed="false">
      <c r="A3917" s="12" t="n">
        <v>18379</v>
      </c>
      <c r="B3917" s="13" t="s">
        <v>753</v>
      </c>
      <c r="C3917" s="13" t="s">
        <v>265</v>
      </c>
      <c r="D3917" s="13" t="n">
        <v>2</v>
      </c>
      <c r="E3917" s="13" t="n">
        <v>293</v>
      </c>
      <c r="F3917" s="13" t="s">
        <v>755</v>
      </c>
      <c r="G3917" s="13" t="s">
        <v>28</v>
      </c>
      <c r="H3917" s="13" t="s">
        <v>25</v>
      </c>
      <c r="I3917" s="13" t="n">
        <v>1</v>
      </c>
      <c r="J3917" s="13" t="n">
        <v>18379</v>
      </c>
      <c r="K3917" s="14" t="n">
        <v>0.784722222222222</v>
      </c>
      <c r="L3917" s="15" t="n">
        <v>0.825</v>
      </c>
      <c r="M3917" s="16" t="n">
        <f aca="false">VLOOKUP(E3917,'Esp. percorsi al 18-10-22'!C:J,8,FALSE())</f>
        <v>27.838531399491</v>
      </c>
      <c r="P3917" s="13" t="n">
        <v>52</v>
      </c>
      <c r="Q3917" s="17" t="n">
        <f aca="false">+M3917*P3917</f>
        <v>1447.60363277353</v>
      </c>
      <c r="R3917" s="17" t="n">
        <f aca="false">+N3917*P3917</f>
        <v>0</v>
      </c>
      <c r="S3917" s="17"/>
      <c r="T3917" s="18" t="n">
        <f aca="false">+L3917-K3917</f>
        <v>0.0402777777777778</v>
      </c>
      <c r="U3917" s="18" t="n">
        <f aca="false">+T3917*P3917</f>
        <v>2.09444444444444</v>
      </c>
      <c r="V3917" s="18"/>
    </row>
    <row r="3918" s="13" customFormat="true" ht="12" hidden="false" customHeight="false" outlineLevel="0" collapsed="false">
      <c r="A3918" s="12" t="n">
        <v>18370</v>
      </c>
      <c r="B3918" s="13" t="s">
        <v>753</v>
      </c>
      <c r="C3918" s="13" t="s">
        <v>265</v>
      </c>
      <c r="D3918" s="13" t="n">
        <v>2</v>
      </c>
      <c r="E3918" s="13" t="n">
        <v>293</v>
      </c>
      <c r="F3918" s="13" t="s">
        <v>755</v>
      </c>
      <c r="G3918" s="13" t="s">
        <v>28</v>
      </c>
      <c r="H3918" s="13" t="s">
        <v>29</v>
      </c>
      <c r="I3918" s="13" t="n">
        <v>1</v>
      </c>
      <c r="J3918" s="13" t="n">
        <v>18370</v>
      </c>
      <c r="K3918" s="14" t="n">
        <v>0.788194444444444</v>
      </c>
      <c r="L3918" s="15" t="n">
        <v>0.828472222222222</v>
      </c>
      <c r="M3918" s="16" t="n">
        <f aca="false">VLOOKUP(E3918,'Esp. percorsi al 18-10-22'!C:J,8,FALSE())</f>
        <v>27.838531399491</v>
      </c>
      <c r="P3918" s="13" t="n">
        <v>10</v>
      </c>
      <c r="Q3918" s="17" t="n">
        <f aca="false">+M3918*P3918</f>
        <v>278.38531399491</v>
      </c>
      <c r="R3918" s="17" t="n">
        <f aca="false">+N3918*P3918</f>
        <v>0</v>
      </c>
      <c r="S3918" s="17"/>
      <c r="T3918" s="18" t="n">
        <f aca="false">+L3918-K3918</f>
        <v>0.0402777777777778</v>
      </c>
      <c r="U3918" s="18" t="n">
        <f aca="false">+T3918*P3918</f>
        <v>0.402777777777778</v>
      </c>
      <c r="V3918" s="18"/>
    </row>
    <row r="3919" s="13" customFormat="true" ht="12" hidden="false" customHeight="false" outlineLevel="0" collapsed="false">
      <c r="A3919" s="12" t="n">
        <v>13221</v>
      </c>
      <c r="B3919" s="13" t="s">
        <v>753</v>
      </c>
      <c r="C3919" s="13" t="s">
        <v>265</v>
      </c>
      <c r="D3919" s="13" t="n">
        <v>2</v>
      </c>
      <c r="E3919" s="13" t="n">
        <v>293</v>
      </c>
      <c r="F3919" s="13" t="s">
        <v>755</v>
      </c>
      <c r="G3919" s="13" t="s">
        <v>26</v>
      </c>
      <c r="H3919" s="13" t="s">
        <v>29</v>
      </c>
      <c r="I3919" s="13" t="n">
        <v>1</v>
      </c>
      <c r="J3919" s="13" t="n">
        <v>5776</v>
      </c>
      <c r="K3919" s="14" t="n">
        <v>0.788194444444444</v>
      </c>
      <c r="L3919" s="15" t="n">
        <v>0.825</v>
      </c>
      <c r="M3919" s="16" t="n">
        <f aca="false">VLOOKUP(E3919,'Esp. percorsi al 18-10-22'!C:J,8,FALSE())</f>
        <v>27.838531399491</v>
      </c>
      <c r="P3919" s="13" t="n">
        <v>47</v>
      </c>
      <c r="Q3919" s="17" t="n">
        <f aca="false">+M3919*P3919</f>
        <v>1308.41097577608</v>
      </c>
      <c r="R3919" s="17" t="n">
        <f aca="false">+N3919*P3919</f>
        <v>0</v>
      </c>
      <c r="S3919" s="17"/>
      <c r="T3919" s="18" t="n">
        <f aca="false">+L3919-K3919</f>
        <v>0.0368055555555556</v>
      </c>
      <c r="U3919" s="18" t="n">
        <f aca="false">+T3919*P3919</f>
        <v>1.72986111111111</v>
      </c>
      <c r="V3919" s="18"/>
    </row>
    <row r="3920" s="13" customFormat="true" ht="12" hidden="false" customHeight="false" outlineLevel="0" collapsed="false">
      <c r="A3920" s="12" t="n">
        <v>8524</v>
      </c>
      <c r="B3920" s="13" t="s">
        <v>753</v>
      </c>
      <c r="C3920" s="13" t="s">
        <v>265</v>
      </c>
      <c r="D3920" s="13" t="n">
        <v>2</v>
      </c>
      <c r="E3920" s="13" t="n">
        <v>293</v>
      </c>
      <c r="F3920" s="13" t="s">
        <v>755</v>
      </c>
      <c r="G3920" s="13" t="s">
        <v>26</v>
      </c>
      <c r="H3920" s="13" t="s">
        <v>30</v>
      </c>
      <c r="I3920" s="13" t="n">
        <v>1</v>
      </c>
      <c r="J3920" s="13" t="n">
        <v>5821</v>
      </c>
      <c r="K3920" s="14" t="n">
        <v>0.788194444444444</v>
      </c>
      <c r="L3920" s="15" t="n">
        <v>0.825</v>
      </c>
      <c r="M3920" s="16" t="n">
        <f aca="false">VLOOKUP(E3920,'Esp. percorsi al 18-10-22'!C:J,8,FALSE())</f>
        <v>27.838531399491</v>
      </c>
      <c r="P3920" s="13" t="n">
        <v>5</v>
      </c>
      <c r="Q3920" s="17" t="n">
        <f aca="false">+M3920*P3920</f>
        <v>139.192656997455</v>
      </c>
      <c r="R3920" s="17" t="n">
        <f aca="false">+N3920*P3920</f>
        <v>0</v>
      </c>
      <c r="S3920" s="17"/>
      <c r="T3920" s="18" t="n">
        <f aca="false">+L3920-K3920</f>
        <v>0.0368055555555556</v>
      </c>
      <c r="U3920" s="18" t="n">
        <f aca="false">+T3920*P3920</f>
        <v>0.184027777777778</v>
      </c>
      <c r="V3920" s="18"/>
    </row>
    <row r="3921" s="13" customFormat="true" ht="12" hidden="false" customHeight="false" outlineLevel="0" collapsed="false">
      <c r="A3921" s="12" t="n">
        <v>16990</v>
      </c>
      <c r="B3921" s="13" t="s">
        <v>753</v>
      </c>
      <c r="C3921" s="13" t="s">
        <v>265</v>
      </c>
      <c r="D3921" s="13" t="n">
        <v>2</v>
      </c>
      <c r="E3921" s="13" t="n">
        <v>293</v>
      </c>
      <c r="F3921" s="13" t="s">
        <v>755</v>
      </c>
      <c r="G3921" s="13" t="s">
        <v>28</v>
      </c>
      <c r="H3921" s="13" t="s">
        <v>25</v>
      </c>
      <c r="I3921" s="13" t="n">
        <v>1</v>
      </c>
      <c r="J3921" s="13" t="n">
        <v>16990</v>
      </c>
      <c r="K3921" s="14" t="n">
        <v>0.798611111111111</v>
      </c>
      <c r="L3921" s="15" t="n">
        <v>0.838888888888889</v>
      </c>
      <c r="M3921" s="16" t="n">
        <f aca="false">VLOOKUP(E3921,'Esp. percorsi al 18-10-22'!C:J,8,FALSE())</f>
        <v>27.838531399491</v>
      </c>
      <c r="P3921" s="13" t="n">
        <v>52</v>
      </c>
      <c r="Q3921" s="17" t="n">
        <f aca="false">+M3921*P3921</f>
        <v>1447.60363277353</v>
      </c>
      <c r="R3921" s="17" t="n">
        <f aca="false">+N3921*P3921</f>
        <v>0</v>
      </c>
      <c r="S3921" s="17"/>
      <c r="T3921" s="18" t="n">
        <f aca="false">+L3921-K3921</f>
        <v>0.0402777777777778</v>
      </c>
      <c r="U3921" s="18" t="n">
        <f aca="false">+T3921*P3921</f>
        <v>2.09444444444444</v>
      </c>
      <c r="V3921" s="18"/>
    </row>
    <row r="3922" s="13" customFormat="true" ht="12" hidden="false" customHeight="false" outlineLevel="0" collapsed="false">
      <c r="A3922" s="12" t="n">
        <v>8434</v>
      </c>
      <c r="B3922" s="13" t="s">
        <v>753</v>
      </c>
      <c r="C3922" s="13" t="s">
        <v>265</v>
      </c>
      <c r="D3922" s="13" t="n">
        <v>2</v>
      </c>
      <c r="E3922" s="13" t="n">
        <v>293</v>
      </c>
      <c r="F3922" s="13" t="s">
        <v>755</v>
      </c>
      <c r="G3922" s="13" t="s">
        <v>26</v>
      </c>
      <c r="H3922" s="13" t="s">
        <v>25</v>
      </c>
      <c r="I3922" s="13" t="n">
        <v>1</v>
      </c>
      <c r="J3922" s="13" t="n">
        <v>5632</v>
      </c>
      <c r="K3922" s="14" t="n">
        <v>0.809027777777778</v>
      </c>
      <c r="L3922" s="15" t="n">
        <v>0.845833333333333</v>
      </c>
      <c r="M3922" s="16" t="n">
        <f aca="false">VLOOKUP(E3922,'Esp. percorsi al 18-10-22'!C:J,8,FALSE())</f>
        <v>27.838531399491</v>
      </c>
      <c r="P3922" s="13" t="n">
        <v>251</v>
      </c>
      <c r="Q3922" s="17" t="n">
        <f aca="false">+M3922*P3922</f>
        <v>6987.47138127224</v>
      </c>
      <c r="R3922" s="17" t="n">
        <f aca="false">+N3922*P3922</f>
        <v>0</v>
      </c>
      <c r="S3922" s="17"/>
      <c r="T3922" s="18" t="n">
        <f aca="false">+L3922-K3922</f>
        <v>0.0368055555555556</v>
      </c>
      <c r="U3922" s="18" t="n">
        <f aca="false">+T3922*P3922</f>
        <v>9.23819444444444</v>
      </c>
      <c r="V3922" s="18"/>
    </row>
    <row r="3923" s="13" customFormat="true" ht="12" hidden="false" customHeight="false" outlineLevel="0" collapsed="false">
      <c r="A3923" s="12" t="n">
        <v>17253</v>
      </c>
      <c r="B3923" s="13" t="s">
        <v>753</v>
      </c>
      <c r="C3923" s="13" t="s">
        <v>265</v>
      </c>
      <c r="D3923" s="13" t="n">
        <v>2</v>
      </c>
      <c r="E3923" s="13" t="n">
        <v>293</v>
      </c>
      <c r="F3923" s="13" t="s">
        <v>755</v>
      </c>
      <c r="G3923" s="13" t="s">
        <v>28</v>
      </c>
      <c r="H3923" s="13" t="s">
        <v>29</v>
      </c>
      <c r="I3923" s="13" t="n">
        <v>1</v>
      </c>
      <c r="J3923" s="13" t="n">
        <v>17253</v>
      </c>
      <c r="K3923" s="14" t="n">
        <v>0.809027777777778</v>
      </c>
      <c r="L3923" s="15" t="n">
        <v>0.849305555555556</v>
      </c>
      <c r="M3923" s="16" t="n">
        <f aca="false">VLOOKUP(E3923,'Esp. percorsi al 18-10-22'!C:J,8,FALSE())</f>
        <v>27.838531399491</v>
      </c>
      <c r="P3923" s="13" t="n">
        <v>10</v>
      </c>
      <c r="Q3923" s="17" t="n">
        <f aca="false">+M3923*P3923</f>
        <v>278.38531399491</v>
      </c>
      <c r="R3923" s="17" t="n">
        <f aca="false">+N3923*P3923</f>
        <v>0</v>
      </c>
      <c r="S3923" s="17"/>
      <c r="T3923" s="18" t="n">
        <f aca="false">+L3923-K3923</f>
        <v>0.0402777777777778</v>
      </c>
      <c r="U3923" s="18" t="n">
        <f aca="false">+T3923*P3923</f>
        <v>0.402777777777778</v>
      </c>
      <c r="V3923" s="18"/>
    </row>
    <row r="3924" s="13" customFormat="true" ht="12" hidden="false" customHeight="false" outlineLevel="0" collapsed="false">
      <c r="A3924" s="12" t="n">
        <v>17013</v>
      </c>
      <c r="B3924" s="13" t="s">
        <v>753</v>
      </c>
      <c r="C3924" s="13" t="s">
        <v>265</v>
      </c>
      <c r="D3924" s="13" t="n">
        <v>2</v>
      </c>
      <c r="E3924" s="13" t="n">
        <v>293</v>
      </c>
      <c r="F3924" s="13" t="s">
        <v>755</v>
      </c>
      <c r="G3924" s="13" t="s">
        <v>28</v>
      </c>
      <c r="H3924" s="13" t="s">
        <v>25</v>
      </c>
      <c r="I3924" s="13" t="n">
        <v>1</v>
      </c>
      <c r="J3924" s="13" t="n">
        <v>17013</v>
      </c>
      <c r="K3924" s="14" t="n">
        <v>0.8125</v>
      </c>
      <c r="L3924" s="15" t="n">
        <v>0.852777777777778</v>
      </c>
      <c r="M3924" s="16" t="n">
        <f aca="false">VLOOKUP(E3924,'Esp. percorsi al 18-10-22'!C:J,8,FALSE())</f>
        <v>27.838531399491</v>
      </c>
      <c r="P3924" s="13" t="n">
        <v>52</v>
      </c>
      <c r="Q3924" s="17" t="n">
        <f aca="false">+M3924*P3924</f>
        <v>1447.60363277353</v>
      </c>
      <c r="R3924" s="17" t="n">
        <f aca="false">+N3924*P3924</f>
        <v>0</v>
      </c>
      <c r="S3924" s="17"/>
      <c r="T3924" s="18" t="n">
        <f aca="false">+L3924-K3924</f>
        <v>0.0402777777777778</v>
      </c>
      <c r="U3924" s="18" t="n">
        <f aca="false">+T3924*P3924</f>
        <v>2.09444444444444</v>
      </c>
      <c r="V3924" s="18"/>
    </row>
    <row r="3925" s="13" customFormat="true" ht="12" hidden="false" customHeight="false" outlineLevel="0" collapsed="false">
      <c r="A3925" s="12" t="n">
        <v>8499</v>
      </c>
      <c r="B3925" s="13" t="s">
        <v>753</v>
      </c>
      <c r="C3925" s="13" t="s">
        <v>265</v>
      </c>
      <c r="D3925" s="13" t="n">
        <v>2</v>
      </c>
      <c r="E3925" s="13" t="n">
        <v>293</v>
      </c>
      <c r="F3925" s="13" t="s">
        <v>755</v>
      </c>
      <c r="G3925" s="13" t="s">
        <v>26</v>
      </c>
      <c r="H3925" s="13" t="s">
        <v>29</v>
      </c>
      <c r="I3925" s="13" t="n">
        <v>1</v>
      </c>
      <c r="J3925" s="13" t="n">
        <v>5777</v>
      </c>
      <c r="K3925" s="14" t="n">
        <v>0.819444444444444</v>
      </c>
      <c r="L3925" s="15" t="n">
        <v>0.85625</v>
      </c>
      <c r="M3925" s="16" t="n">
        <f aca="false">VLOOKUP(E3925,'Esp. percorsi al 18-10-22'!C:J,8,FALSE())</f>
        <v>27.838531399491</v>
      </c>
      <c r="P3925" s="13" t="n">
        <v>47</v>
      </c>
      <c r="Q3925" s="17" t="n">
        <f aca="false">+M3925*P3925</f>
        <v>1308.41097577608</v>
      </c>
      <c r="R3925" s="17" t="n">
        <f aca="false">+N3925*P3925</f>
        <v>0</v>
      </c>
      <c r="S3925" s="17"/>
      <c r="T3925" s="18" t="n">
        <f aca="false">+L3925-K3925</f>
        <v>0.0368055555555556</v>
      </c>
      <c r="U3925" s="18" t="n">
        <f aca="false">+T3925*P3925</f>
        <v>1.72986111111111</v>
      </c>
      <c r="V3925" s="18"/>
    </row>
    <row r="3926" s="13" customFormat="true" ht="12" hidden="false" customHeight="false" outlineLevel="0" collapsed="false">
      <c r="A3926" s="12" t="n">
        <v>16988</v>
      </c>
      <c r="B3926" s="13" t="s">
        <v>753</v>
      </c>
      <c r="C3926" s="13" t="s">
        <v>265</v>
      </c>
      <c r="D3926" s="13" t="n">
        <v>2</v>
      </c>
      <c r="E3926" s="13" t="n">
        <v>293</v>
      </c>
      <c r="F3926" s="13" t="s">
        <v>755</v>
      </c>
      <c r="G3926" s="13" t="s">
        <v>28</v>
      </c>
      <c r="H3926" s="13" t="s">
        <v>25</v>
      </c>
      <c r="I3926" s="13" t="n">
        <v>1</v>
      </c>
      <c r="J3926" s="13" t="n">
        <v>16988</v>
      </c>
      <c r="K3926" s="14" t="n">
        <v>0.826388888888889</v>
      </c>
      <c r="L3926" s="15" t="n">
        <v>0.866666666666667</v>
      </c>
      <c r="M3926" s="16" t="n">
        <f aca="false">VLOOKUP(E3926,'Esp. percorsi al 18-10-22'!C:J,8,FALSE())</f>
        <v>27.838531399491</v>
      </c>
      <c r="P3926" s="13" t="n">
        <v>52</v>
      </c>
      <c r="Q3926" s="17" t="n">
        <f aca="false">+M3926*P3926</f>
        <v>1447.60363277353</v>
      </c>
      <c r="R3926" s="17" t="n">
        <f aca="false">+N3926*P3926</f>
        <v>0</v>
      </c>
      <c r="S3926" s="17"/>
      <c r="T3926" s="18" t="n">
        <f aca="false">+L3926-K3926</f>
        <v>0.0402777777777778</v>
      </c>
      <c r="U3926" s="18" t="n">
        <f aca="false">+T3926*P3926</f>
        <v>2.09444444444444</v>
      </c>
      <c r="V3926" s="18"/>
    </row>
    <row r="3927" s="13" customFormat="true" ht="12" hidden="false" customHeight="false" outlineLevel="0" collapsed="false">
      <c r="A3927" s="12" t="n">
        <v>8435</v>
      </c>
      <c r="B3927" s="13" t="s">
        <v>753</v>
      </c>
      <c r="C3927" s="13" t="s">
        <v>265</v>
      </c>
      <c r="D3927" s="13" t="n">
        <v>2</v>
      </c>
      <c r="E3927" s="13" t="n">
        <v>293</v>
      </c>
      <c r="F3927" s="13" t="s">
        <v>755</v>
      </c>
      <c r="G3927" s="13" t="s">
        <v>26</v>
      </c>
      <c r="H3927" s="13" t="s">
        <v>25</v>
      </c>
      <c r="I3927" s="13" t="n">
        <v>1</v>
      </c>
      <c r="J3927" s="13" t="n">
        <v>5633</v>
      </c>
      <c r="K3927" s="14" t="n">
        <v>0.829861111111111</v>
      </c>
      <c r="L3927" s="15" t="n">
        <v>0.866666666666667</v>
      </c>
      <c r="M3927" s="16" t="n">
        <f aca="false">VLOOKUP(E3927,'Esp. percorsi al 18-10-22'!C:J,8,FALSE())</f>
        <v>27.838531399491</v>
      </c>
      <c r="P3927" s="13" t="n">
        <v>251</v>
      </c>
      <c r="Q3927" s="17" t="n">
        <f aca="false">+M3927*P3927</f>
        <v>6987.47138127224</v>
      </c>
      <c r="R3927" s="17" t="n">
        <f aca="false">+N3927*P3927</f>
        <v>0</v>
      </c>
      <c r="S3927" s="17"/>
      <c r="T3927" s="18" t="n">
        <f aca="false">+L3927-K3927</f>
        <v>0.0368055555555556</v>
      </c>
      <c r="U3927" s="18" t="n">
        <f aca="false">+T3927*P3927</f>
        <v>9.23819444444444</v>
      </c>
      <c r="V3927" s="18"/>
    </row>
    <row r="3928" s="13" customFormat="true" ht="12" hidden="false" customHeight="false" outlineLevel="0" collapsed="false">
      <c r="A3928" s="12" t="n">
        <v>17316</v>
      </c>
      <c r="B3928" s="13" t="s">
        <v>753</v>
      </c>
      <c r="C3928" s="13" t="s">
        <v>265</v>
      </c>
      <c r="D3928" s="13" t="n">
        <v>2</v>
      </c>
      <c r="E3928" s="13" t="n">
        <v>293</v>
      </c>
      <c r="F3928" s="13" t="s">
        <v>755</v>
      </c>
      <c r="G3928" s="13" t="s">
        <v>28</v>
      </c>
      <c r="H3928" s="13" t="s">
        <v>29</v>
      </c>
      <c r="I3928" s="13" t="n">
        <v>1</v>
      </c>
      <c r="J3928" s="13" t="n">
        <v>17316</v>
      </c>
      <c r="K3928" s="14" t="n">
        <v>0.829861111111111</v>
      </c>
      <c r="L3928" s="15" t="n">
        <v>0.870138888888889</v>
      </c>
      <c r="M3928" s="16" t="n">
        <f aca="false">VLOOKUP(E3928,'Esp. percorsi al 18-10-22'!C:J,8,FALSE())</f>
        <v>27.838531399491</v>
      </c>
      <c r="P3928" s="13" t="n">
        <v>10</v>
      </c>
      <c r="Q3928" s="17" t="n">
        <f aca="false">+M3928*P3928</f>
        <v>278.38531399491</v>
      </c>
      <c r="R3928" s="17" t="n">
        <f aca="false">+N3928*P3928</f>
        <v>0</v>
      </c>
      <c r="S3928" s="17"/>
      <c r="T3928" s="18" t="n">
        <f aca="false">+L3928-K3928</f>
        <v>0.0402777777777778</v>
      </c>
      <c r="U3928" s="18" t="n">
        <f aca="false">+T3928*P3928</f>
        <v>0.402777777777778</v>
      </c>
      <c r="V3928" s="18"/>
    </row>
    <row r="3929" s="13" customFormat="true" ht="12" hidden="false" customHeight="false" outlineLevel="0" collapsed="false">
      <c r="A3929" s="12" t="n">
        <v>16994</v>
      </c>
      <c r="B3929" s="13" t="s">
        <v>753</v>
      </c>
      <c r="C3929" s="13" t="s">
        <v>265</v>
      </c>
      <c r="D3929" s="13" t="n">
        <v>2</v>
      </c>
      <c r="E3929" s="13" t="n">
        <v>293</v>
      </c>
      <c r="F3929" s="13" t="s">
        <v>755</v>
      </c>
      <c r="G3929" s="13" t="s">
        <v>28</v>
      </c>
      <c r="H3929" s="13" t="s">
        <v>25</v>
      </c>
      <c r="I3929" s="13" t="n">
        <v>1</v>
      </c>
      <c r="J3929" s="13" t="n">
        <v>16994</v>
      </c>
      <c r="K3929" s="14" t="n">
        <v>0.84375</v>
      </c>
      <c r="L3929" s="15" t="n">
        <v>0.884027777777778</v>
      </c>
      <c r="M3929" s="16" t="n">
        <f aca="false">VLOOKUP(E3929,'Esp. percorsi al 18-10-22'!C:J,8,FALSE())</f>
        <v>27.838531399491</v>
      </c>
      <c r="P3929" s="13" t="n">
        <v>52</v>
      </c>
      <c r="Q3929" s="17" t="n">
        <f aca="false">+M3929*P3929</f>
        <v>1447.60363277353</v>
      </c>
      <c r="R3929" s="17" t="n">
        <f aca="false">+N3929*P3929</f>
        <v>0</v>
      </c>
      <c r="S3929" s="17"/>
      <c r="T3929" s="18" t="n">
        <f aca="false">+L3929-K3929</f>
        <v>0.0402777777777778</v>
      </c>
      <c r="U3929" s="18" t="n">
        <f aca="false">+T3929*P3929</f>
        <v>2.09444444444444</v>
      </c>
      <c r="V3929" s="18"/>
    </row>
    <row r="3930" s="13" customFormat="true" ht="12" hidden="false" customHeight="false" outlineLevel="0" collapsed="false">
      <c r="A3930" s="12" t="n">
        <v>8436</v>
      </c>
      <c r="B3930" s="13" t="s">
        <v>753</v>
      </c>
      <c r="C3930" s="13" t="s">
        <v>265</v>
      </c>
      <c r="D3930" s="13" t="n">
        <v>2</v>
      </c>
      <c r="E3930" s="13" t="n">
        <v>293</v>
      </c>
      <c r="F3930" s="13" t="s">
        <v>755</v>
      </c>
      <c r="G3930" s="13" t="s">
        <v>26</v>
      </c>
      <c r="H3930" s="13" t="s">
        <v>25</v>
      </c>
      <c r="I3930" s="13" t="n">
        <v>1</v>
      </c>
      <c r="J3930" s="13" t="n">
        <v>5634</v>
      </c>
      <c r="K3930" s="14" t="n">
        <v>0.850694444444444</v>
      </c>
      <c r="L3930" s="15" t="n">
        <v>0.8875</v>
      </c>
      <c r="M3930" s="16" t="n">
        <f aca="false">VLOOKUP(E3930,'Esp. percorsi al 18-10-22'!C:J,8,FALSE())</f>
        <v>27.838531399491</v>
      </c>
      <c r="P3930" s="13" t="n">
        <v>251</v>
      </c>
      <c r="Q3930" s="17" t="n">
        <f aca="false">+M3930*P3930</f>
        <v>6987.47138127224</v>
      </c>
      <c r="R3930" s="17" t="n">
        <f aca="false">+N3930*P3930</f>
        <v>0</v>
      </c>
      <c r="S3930" s="17"/>
      <c r="T3930" s="18" t="n">
        <f aca="false">+L3930-K3930</f>
        <v>0.0368055555555556</v>
      </c>
      <c r="U3930" s="18" t="n">
        <f aca="false">+T3930*P3930</f>
        <v>9.23819444444444</v>
      </c>
      <c r="V3930" s="18"/>
    </row>
    <row r="3931" s="13" customFormat="true" ht="12" hidden="false" customHeight="false" outlineLevel="0" collapsed="false">
      <c r="A3931" s="12" t="n">
        <v>17317</v>
      </c>
      <c r="B3931" s="13" t="s">
        <v>753</v>
      </c>
      <c r="C3931" s="13" t="s">
        <v>265</v>
      </c>
      <c r="D3931" s="13" t="n">
        <v>2</v>
      </c>
      <c r="E3931" s="13" t="n">
        <v>293</v>
      </c>
      <c r="F3931" s="13" t="s">
        <v>755</v>
      </c>
      <c r="G3931" s="13" t="s">
        <v>28</v>
      </c>
      <c r="H3931" s="13" t="s">
        <v>29</v>
      </c>
      <c r="I3931" s="13" t="n">
        <v>1</v>
      </c>
      <c r="J3931" s="13" t="n">
        <v>17317</v>
      </c>
      <c r="K3931" s="14" t="n">
        <v>0.850694444444444</v>
      </c>
      <c r="L3931" s="15" t="n">
        <v>0.889583333333333</v>
      </c>
      <c r="M3931" s="16" t="n">
        <f aca="false">VLOOKUP(E3931,'Esp. percorsi al 18-10-22'!C:J,8,FALSE())</f>
        <v>27.838531399491</v>
      </c>
      <c r="P3931" s="13" t="n">
        <v>10</v>
      </c>
      <c r="Q3931" s="17" t="n">
        <f aca="false">+M3931*P3931</f>
        <v>278.38531399491</v>
      </c>
      <c r="R3931" s="17" t="n">
        <f aca="false">+N3931*P3931</f>
        <v>0</v>
      </c>
      <c r="S3931" s="17"/>
      <c r="T3931" s="18" t="n">
        <f aca="false">+L3931-K3931</f>
        <v>0.0388888888888889</v>
      </c>
      <c r="U3931" s="18" t="n">
        <f aca="false">+T3931*P3931</f>
        <v>0.388888888888889</v>
      </c>
      <c r="V3931" s="18"/>
    </row>
    <row r="3932" s="13" customFormat="true" ht="12" hidden="false" customHeight="false" outlineLevel="0" collapsed="false">
      <c r="A3932" s="12" t="n">
        <v>8500</v>
      </c>
      <c r="B3932" s="13" t="s">
        <v>753</v>
      </c>
      <c r="C3932" s="13" t="s">
        <v>265</v>
      </c>
      <c r="D3932" s="13" t="n">
        <v>2</v>
      </c>
      <c r="E3932" s="13" t="n">
        <v>293</v>
      </c>
      <c r="F3932" s="13" t="s">
        <v>755</v>
      </c>
      <c r="G3932" s="13" t="s">
        <v>26</v>
      </c>
      <c r="H3932" s="13" t="s">
        <v>29</v>
      </c>
      <c r="I3932" s="13" t="n">
        <v>1</v>
      </c>
      <c r="J3932" s="13" t="n">
        <v>5778</v>
      </c>
      <c r="K3932" s="14" t="n">
        <v>0.850694444444444</v>
      </c>
      <c r="L3932" s="15" t="n">
        <v>0.8875</v>
      </c>
      <c r="M3932" s="16" t="n">
        <f aca="false">VLOOKUP(E3932,'Esp. percorsi al 18-10-22'!C:J,8,FALSE())</f>
        <v>27.838531399491</v>
      </c>
      <c r="P3932" s="13" t="n">
        <v>47</v>
      </c>
      <c r="Q3932" s="17" t="n">
        <f aca="false">+M3932*P3932</f>
        <v>1308.41097577608</v>
      </c>
      <c r="R3932" s="17" t="n">
        <f aca="false">+N3932*P3932</f>
        <v>0</v>
      </c>
      <c r="S3932" s="17"/>
      <c r="T3932" s="18" t="n">
        <f aca="false">+L3932-K3932</f>
        <v>0.0368055555555556</v>
      </c>
      <c r="U3932" s="18" t="n">
        <f aca="false">+T3932*P3932</f>
        <v>1.72986111111111</v>
      </c>
      <c r="V3932" s="18"/>
    </row>
    <row r="3933" s="13" customFormat="true" ht="12" hidden="false" customHeight="false" outlineLevel="0" collapsed="false">
      <c r="A3933" s="12" t="n">
        <v>13353</v>
      </c>
      <c r="B3933" s="13" t="s">
        <v>753</v>
      </c>
      <c r="C3933" s="13" t="s">
        <v>265</v>
      </c>
      <c r="D3933" s="13" t="n">
        <v>2</v>
      </c>
      <c r="E3933" s="13" t="n">
        <v>293</v>
      </c>
      <c r="F3933" s="13" t="s">
        <v>755</v>
      </c>
      <c r="G3933" s="13" t="s">
        <v>26</v>
      </c>
      <c r="H3933" s="13" t="s">
        <v>25</v>
      </c>
      <c r="I3933" s="13" t="n">
        <v>1</v>
      </c>
      <c r="J3933" s="13" t="n">
        <v>5631</v>
      </c>
      <c r="K3933" s="14" t="n">
        <v>0.868055555555555</v>
      </c>
      <c r="L3933" s="15" t="n">
        <v>0.904861111111111</v>
      </c>
      <c r="M3933" s="16" t="n">
        <f aca="false">VLOOKUP(E3933,'Esp. percorsi al 18-10-22'!C:J,8,FALSE())</f>
        <v>27.838531399491</v>
      </c>
      <c r="P3933" s="13" t="n">
        <v>251</v>
      </c>
      <c r="Q3933" s="17" t="n">
        <f aca="false">+M3933*P3933</f>
        <v>6987.47138127224</v>
      </c>
      <c r="R3933" s="17" t="n">
        <f aca="false">+N3933*P3933</f>
        <v>0</v>
      </c>
      <c r="S3933" s="17"/>
      <c r="T3933" s="18" t="n">
        <f aca="false">+L3933-K3933</f>
        <v>0.0368055555555556</v>
      </c>
      <c r="U3933" s="18" t="n">
        <f aca="false">+T3933*P3933</f>
        <v>9.23819444444444</v>
      </c>
      <c r="V3933" s="18"/>
    </row>
    <row r="3934" s="13" customFormat="true" ht="12" hidden="false" customHeight="false" outlineLevel="0" collapsed="false">
      <c r="A3934" s="12" t="n">
        <v>8526</v>
      </c>
      <c r="B3934" s="13" t="s">
        <v>753</v>
      </c>
      <c r="C3934" s="13" t="s">
        <v>265</v>
      </c>
      <c r="D3934" s="13" t="n">
        <v>2</v>
      </c>
      <c r="E3934" s="13" t="n">
        <v>293</v>
      </c>
      <c r="F3934" s="13" t="s">
        <v>755</v>
      </c>
      <c r="G3934" s="13" t="s">
        <v>26</v>
      </c>
      <c r="H3934" s="13" t="s">
        <v>30</v>
      </c>
      <c r="I3934" s="13" t="n">
        <v>1</v>
      </c>
      <c r="J3934" s="13" t="n">
        <v>5823</v>
      </c>
      <c r="K3934" s="14" t="n">
        <v>0.871527777777778</v>
      </c>
      <c r="L3934" s="15" t="n">
        <v>0.908333333333333</v>
      </c>
      <c r="M3934" s="16" t="n">
        <f aca="false">VLOOKUP(E3934,'Esp. percorsi al 18-10-22'!C:J,8,FALSE())</f>
        <v>27.838531399491</v>
      </c>
      <c r="P3934" s="13" t="n">
        <v>5</v>
      </c>
      <c r="Q3934" s="17" t="n">
        <f aca="false">+M3934*P3934</f>
        <v>139.192656997455</v>
      </c>
      <c r="R3934" s="17" t="n">
        <f aca="false">+N3934*P3934</f>
        <v>0</v>
      </c>
      <c r="S3934" s="17"/>
      <c r="T3934" s="18" t="n">
        <f aca="false">+L3934-K3934</f>
        <v>0.0368055555555556</v>
      </c>
      <c r="U3934" s="18" t="n">
        <f aca="false">+T3934*P3934</f>
        <v>0.184027777777778</v>
      </c>
      <c r="V3934" s="18"/>
    </row>
    <row r="3935" s="13" customFormat="true" ht="12" hidden="false" customHeight="false" outlineLevel="0" collapsed="false">
      <c r="A3935" s="12" t="n">
        <v>8501</v>
      </c>
      <c r="B3935" s="13" t="s">
        <v>753</v>
      </c>
      <c r="C3935" s="13" t="s">
        <v>265</v>
      </c>
      <c r="D3935" s="13" t="n">
        <v>2</v>
      </c>
      <c r="E3935" s="13" t="n">
        <v>293</v>
      </c>
      <c r="F3935" s="13" t="s">
        <v>755</v>
      </c>
      <c r="G3935" s="13" t="s">
        <v>26</v>
      </c>
      <c r="H3935" s="13" t="s">
        <v>29</v>
      </c>
      <c r="I3935" s="13" t="n">
        <v>1</v>
      </c>
      <c r="J3935" s="13" t="n">
        <v>5779</v>
      </c>
      <c r="K3935" s="14" t="n">
        <v>0.871527777777778</v>
      </c>
      <c r="L3935" s="15" t="n">
        <v>0.908333333333333</v>
      </c>
      <c r="M3935" s="16" t="n">
        <f aca="false">VLOOKUP(E3935,'Esp. percorsi al 18-10-22'!C:J,8,FALSE())</f>
        <v>27.838531399491</v>
      </c>
      <c r="P3935" s="13" t="n">
        <v>47</v>
      </c>
      <c r="Q3935" s="17" t="n">
        <f aca="false">+M3935*P3935</f>
        <v>1308.41097577608</v>
      </c>
      <c r="R3935" s="17" t="n">
        <f aca="false">+N3935*P3935</f>
        <v>0</v>
      </c>
      <c r="S3935" s="17"/>
      <c r="T3935" s="18" t="n">
        <f aca="false">+L3935-K3935</f>
        <v>0.0368055555555556</v>
      </c>
      <c r="U3935" s="18" t="n">
        <f aca="false">+T3935*P3935</f>
        <v>1.72986111111111</v>
      </c>
      <c r="V3935" s="18"/>
    </row>
    <row r="3936" s="13" customFormat="true" ht="12" hidden="false" customHeight="false" outlineLevel="0" collapsed="false">
      <c r="A3936" s="12" t="n">
        <v>16991</v>
      </c>
      <c r="B3936" s="13" t="s">
        <v>753</v>
      </c>
      <c r="C3936" s="13" t="s">
        <v>265</v>
      </c>
      <c r="D3936" s="13" t="n">
        <v>2</v>
      </c>
      <c r="E3936" s="13" t="n">
        <v>293</v>
      </c>
      <c r="F3936" s="13" t="s">
        <v>755</v>
      </c>
      <c r="G3936" s="13" t="s">
        <v>28</v>
      </c>
      <c r="H3936" s="13" t="s">
        <v>25</v>
      </c>
      <c r="I3936" s="13" t="n">
        <v>1</v>
      </c>
      <c r="J3936" s="13" t="n">
        <v>16991</v>
      </c>
      <c r="K3936" s="14" t="n">
        <v>0.888888888888889</v>
      </c>
      <c r="L3936" s="15" t="n">
        <v>0.927777777777778</v>
      </c>
      <c r="M3936" s="16" t="n">
        <f aca="false">VLOOKUP(E3936,'Esp. percorsi al 18-10-22'!C:J,8,FALSE())</f>
        <v>27.838531399491</v>
      </c>
      <c r="P3936" s="13" t="n">
        <v>52</v>
      </c>
      <c r="Q3936" s="17" t="n">
        <f aca="false">+M3936*P3936</f>
        <v>1447.60363277353</v>
      </c>
      <c r="R3936" s="17" t="n">
        <f aca="false">+N3936*P3936</f>
        <v>0</v>
      </c>
      <c r="S3936" s="17"/>
      <c r="T3936" s="18" t="n">
        <f aca="false">+L3936-K3936</f>
        <v>0.0388888888888889</v>
      </c>
      <c r="U3936" s="18" t="n">
        <f aca="false">+T3936*P3936</f>
        <v>2.02222222222222</v>
      </c>
      <c r="V3936" s="18"/>
    </row>
    <row r="3937" s="13" customFormat="true" ht="12" hidden="false" customHeight="false" outlineLevel="0" collapsed="false">
      <c r="A3937" s="12" t="n">
        <v>8437</v>
      </c>
      <c r="B3937" s="13" t="s">
        <v>753</v>
      </c>
      <c r="C3937" s="13" t="s">
        <v>265</v>
      </c>
      <c r="D3937" s="13" t="n">
        <v>2</v>
      </c>
      <c r="E3937" s="13" t="n">
        <v>293</v>
      </c>
      <c r="F3937" s="13" t="s">
        <v>755</v>
      </c>
      <c r="G3937" s="13" t="s">
        <v>26</v>
      </c>
      <c r="H3937" s="13" t="s">
        <v>25</v>
      </c>
      <c r="I3937" s="13" t="n">
        <v>1</v>
      </c>
      <c r="J3937" s="13" t="n">
        <v>5635</v>
      </c>
      <c r="K3937" s="14" t="n">
        <v>0.892361111111111</v>
      </c>
      <c r="L3937" s="15" t="n">
        <v>0.929166666666667</v>
      </c>
      <c r="M3937" s="16" t="n">
        <f aca="false">VLOOKUP(E3937,'Esp. percorsi al 18-10-22'!C:J,8,FALSE())</f>
        <v>27.838531399491</v>
      </c>
      <c r="P3937" s="13" t="n">
        <v>251</v>
      </c>
      <c r="Q3937" s="17" t="n">
        <f aca="false">+M3937*P3937</f>
        <v>6987.47138127224</v>
      </c>
      <c r="R3937" s="17" t="n">
        <f aca="false">+N3937*P3937</f>
        <v>0</v>
      </c>
      <c r="S3937" s="17"/>
      <c r="T3937" s="18" t="n">
        <f aca="false">+L3937-K3937</f>
        <v>0.0368055555555556</v>
      </c>
      <c r="U3937" s="18" t="n">
        <f aca="false">+T3937*P3937</f>
        <v>9.23819444444444</v>
      </c>
      <c r="V3937" s="18"/>
    </row>
    <row r="3938" s="13" customFormat="true" ht="12" hidden="false" customHeight="false" outlineLevel="0" collapsed="false">
      <c r="A3938" s="12" t="n">
        <v>17255</v>
      </c>
      <c r="B3938" s="13" t="s">
        <v>753</v>
      </c>
      <c r="C3938" s="13" t="s">
        <v>265</v>
      </c>
      <c r="D3938" s="13" t="n">
        <v>2</v>
      </c>
      <c r="E3938" s="13" t="n">
        <v>293</v>
      </c>
      <c r="F3938" s="13" t="s">
        <v>755</v>
      </c>
      <c r="G3938" s="13" t="s">
        <v>28</v>
      </c>
      <c r="H3938" s="13" t="s">
        <v>29</v>
      </c>
      <c r="I3938" s="13" t="n">
        <v>1</v>
      </c>
      <c r="J3938" s="13" t="n">
        <v>17255</v>
      </c>
      <c r="K3938" s="14" t="n">
        <v>0.895833333333333</v>
      </c>
      <c r="L3938" s="15" t="n">
        <v>0.934722222222222</v>
      </c>
      <c r="M3938" s="16" t="n">
        <f aca="false">VLOOKUP(E3938,'Esp. percorsi al 18-10-22'!C:J,8,FALSE())</f>
        <v>27.838531399491</v>
      </c>
      <c r="P3938" s="13" t="n">
        <v>10</v>
      </c>
      <c r="Q3938" s="17" t="n">
        <f aca="false">+M3938*P3938</f>
        <v>278.38531399491</v>
      </c>
      <c r="R3938" s="17" t="n">
        <f aca="false">+N3938*P3938</f>
        <v>0</v>
      </c>
      <c r="S3938" s="17"/>
      <c r="T3938" s="18" t="n">
        <f aca="false">+L3938-K3938</f>
        <v>0.0388888888888889</v>
      </c>
      <c r="U3938" s="18" t="n">
        <f aca="false">+T3938*P3938</f>
        <v>0.388888888888889</v>
      </c>
      <c r="V3938" s="18"/>
    </row>
    <row r="3939" s="13" customFormat="true" ht="12" hidden="false" customHeight="false" outlineLevel="0" collapsed="false">
      <c r="A3939" s="12" t="n">
        <v>8438</v>
      </c>
      <c r="B3939" s="13" t="s">
        <v>753</v>
      </c>
      <c r="C3939" s="13" t="s">
        <v>265</v>
      </c>
      <c r="D3939" s="13" t="n">
        <v>2</v>
      </c>
      <c r="E3939" s="13" t="n">
        <v>293</v>
      </c>
      <c r="F3939" s="13" t="s">
        <v>755</v>
      </c>
      <c r="G3939" s="13" t="s">
        <v>26</v>
      </c>
      <c r="H3939" s="13" t="s">
        <v>25</v>
      </c>
      <c r="I3939" s="13" t="n">
        <v>1</v>
      </c>
      <c r="J3939" s="13" t="n">
        <v>5636</v>
      </c>
      <c r="K3939" s="14" t="n">
        <v>0.934027777777778</v>
      </c>
      <c r="L3939" s="15" t="n">
        <v>0.970833333333333</v>
      </c>
      <c r="M3939" s="16" t="n">
        <f aca="false">VLOOKUP(E3939,'Esp. percorsi al 18-10-22'!C:J,8,FALSE())</f>
        <v>27.838531399491</v>
      </c>
      <c r="P3939" s="13" t="n">
        <v>251</v>
      </c>
      <c r="Q3939" s="17" t="n">
        <f aca="false">+M3939*P3939</f>
        <v>6987.47138127224</v>
      </c>
      <c r="R3939" s="17" t="n">
        <f aca="false">+N3939*P3939</f>
        <v>0</v>
      </c>
      <c r="S3939" s="17"/>
      <c r="T3939" s="18" t="n">
        <f aca="false">+L3939-K3939</f>
        <v>0.0368055555555556</v>
      </c>
      <c r="U3939" s="18" t="n">
        <f aca="false">+T3939*P3939</f>
        <v>9.23819444444444</v>
      </c>
      <c r="V3939" s="18"/>
    </row>
    <row r="3940" s="13" customFormat="true" ht="12" hidden="false" customHeight="false" outlineLevel="0" collapsed="false">
      <c r="A3940" s="12" t="n">
        <v>17319</v>
      </c>
      <c r="B3940" s="13" t="s">
        <v>753</v>
      </c>
      <c r="C3940" s="13" t="s">
        <v>265</v>
      </c>
      <c r="D3940" s="13" t="n">
        <v>2</v>
      </c>
      <c r="E3940" s="13" t="n">
        <v>293</v>
      </c>
      <c r="F3940" s="13" t="s">
        <v>755</v>
      </c>
      <c r="G3940" s="13" t="s">
        <v>28</v>
      </c>
      <c r="H3940" s="13" t="s">
        <v>29</v>
      </c>
      <c r="I3940" s="13" t="n">
        <v>1</v>
      </c>
      <c r="J3940" s="13" t="n">
        <v>17319</v>
      </c>
      <c r="K3940" s="14" t="n">
        <v>0.9375</v>
      </c>
      <c r="L3940" s="15" t="n">
        <v>0.976388888888889</v>
      </c>
      <c r="M3940" s="16" t="n">
        <f aca="false">VLOOKUP(E3940,'Esp. percorsi al 18-10-22'!C:J,8,FALSE())</f>
        <v>27.838531399491</v>
      </c>
      <c r="P3940" s="13" t="n">
        <v>10</v>
      </c>
      <c r="Q3940" s="17" t="n">
        <f aca="false">+M3940*P3940</f>
        <v>278.38531399491</v>
      </c>
      <c r="R3940" s="17" t="n">
        <f aca="false">+N3940*P3940</f>
        <v>0</v>
      </c>
      <c r="S3940" s="17"/>
      <c r="T3940" s="18" t="n">
        <f aca="false">+L3940-K3940</f>
        <v>0.0388888888888889</v>
      </c>
      <c r="U3940" s="18" t="n">
        <f aca="false">+T3940*P3940</f>
        <v>0.388888888888889</v>
      </c>
      <c r="V3940" s="18"/>
    </row>
    <row r="3941" s="13" customFormat="true" ht="12" hidden="false" customHeight="false" outlineLevel="0" collapsed="false">
      <c r="A3941" s="12" t="n">
        <v>16996</v>
      </c>
      <c r="B3941" s="13" t="s">
        <v>753</v>
      </c>
      <c r="C3941" s="13" t="s">
        <v>265</v>
      </c>
      <c r="D3941" s="13" t="n">
        <v>2</v>
      </c>
      <c r="E3941" s="13" t="n">
        <v>293</v>
      </c>
      <c r="F3941" s="13" t="s">
        <v>755</v>
      </c>
      <c r="G3941" s="13" t="s">
        <v>28</v>
      </c>
      <c r="H3941" s="13" t="s">
        <v>25</v>
      </c>
      <c r="I3941" s="13" t="n">
        <v>1</v>
      </c>
      <c r="J3941" s="13" t="n">
        <v>16996</v>
      </c>
      <c r="K3941" s="14" t="n">
        <v>0.9375</v>
      </c>
      <c r="L3941" s="15" t="n">
        <v>0.976388888888889</v>
      </c>
      <c r="M3941" s="16" t="n">
        <f aca="false">VLOOKUP(E3941,'Esp. percorsi al 18-10-22'!C:J,8,FALSE())</f>
        <v>27.838531399491</v>
      </c>
      <c r="P3941" s="13" t="n">
        <v>52</v>
      </c>
      <c r="Q3941" s="17" t="n">
        <f aca="false">+M3941*P3941</f>
        <v>1447.60363277353</v>
      </c>
      <c r="R3941" s="17" t="n">
        <f aca="false">+N3941*P3941</f>
        <v>0</v>
      </c>
      <c r="S3941" s="17"/>
      <c r="T3941" s="18" t="n">
        <f aca="false">+L3941-K3941</f>
        <v>0.0388888888888889</v>
      </c>
      <c r="U3941" s="18" t="n">
        <f aca="false">+T3941*P3941</f>
        <v>2.02222222222222</v>
      </c>
      <c r="V3941" s="18"/>
    </row>
    <row r="3942" s="13" customFormat="true" ht="12" hidden="false" customHeight="false" outlineLevel="0" collapsed="false">
      <c r="A3942" s="12" t="n">
        <v>17257</v>
      </c>
      <c r="B3942" s="13" t="s">
        <v>753</v>
      </c>
      <c r="C3942" s="13" t="s">
        <v>265</v>
      </c>
      <c r="D3942" s="13" t="n">
        <v>2</v>
      </c>
      <c r="E3942" s="13" t="n">
        <v>293</v>
      </c>
      <c r="F3942" s="13" t="s">
        <v>755</v>
      </c>
      <c r="G3942" s="13" t="s">
        <v>28</v>
      </c>
      <c r="H3942" s="13" t="s">
        <v>29</v>
      </c>
      <c r="I3942" s="13" t="n">
        <v>1</v>
      </c>
      <c r="J3942" s="13" t="n">
        <v>17257</v>
      </c>
      <c r="K3942" s="14" t="n">
        <v>0.979166666666667</v>
      </c>
      <c r="L3942" s="15" t="n">
        <v>1.01805555555556</v>
      </c>
      <c r="M3942" s="16" t="n">
        <f aca="false">VLOOKUP(E3942,'Esp. percorsi al 18-10-22'!C:J,8,FALSE())</f>
        <v>27.838531399491</v>
      </c>
      <c r="P3942" s="13" t="n">
        <v>10</v>
      </c>
      <c r="Q3942" s="17" t="n">
        <f aca="false">+M3942*P3942</f>
        <v>278.38531399491</v>
      </c>
      <c r="R3942" s="17" t="n">
        <f aca="false">+N3942*P3942</f>
        <v>0</v>
      </c>
      <c r="S3942" s="17"/>
      <c r="T3942" s="18" t="n">
        <f aca="false">+L3942-K3942</f>
        <v>0.0388888888888889</v>
      </c>
      <c r="U3942" s="18" t="n">
        <f aca="false">+T3942*P3942</f>
        <v>0.388888888888889</v>
      </c>
      <c r="V3942" s="18"/>
    </row>
    <row r="3943" s="13" customFormat="true" ht="12" hidden="false" customHeight="false" outlineLevel="0" collapsed="false">
      <c r="A3943" s="12" t="n">
        <v>16993</v>
      </c>
      <c r="B3943" s="13" t="s">
        <v>753</v>
      </c>
      <c r="C3943" s="13" t="s">
        <v>265</v>
      </c>
      <c r="D3943" s="13" t="n">
        <v>2</v>
      </c>
      <c r="E3943" s="13" t="n">
        <v>293</v>
      </c>
      <c r="F3943" s="13" t="s">
        <v>755</v>
      </c>
      <c r="G3943" s="13" t="s">
        <v>28</v>
      </c>
      <c r="H3943" s="13" t="s">
        <v>25</v>
      </c>
      <c r="I3943" s="13" t="n">
        <v>1</v>
      </c>
      <c r="J3943" s="13" t="n">
        <v>16993</v>
      </c>
      <c r="K3943" s="14" t="n">
        <v>0.979166666666667</v>
      </c>
      <c r="L3943" s="15" t="n">
        <v>1.01805555555556</v>
      </c>
      <c r="M3943" s="16" t="n">
        <f aca="false">VLOOKUP(E3943,'Esp. percorsi al 18-10-22'!C:J,8,FALSE())</f>
        <v>27.838531399491</v>
      </c>
      <c r="P3943" s="13" t="n">
        <v>52</v>
      </c>
      <c r="Q3943" s="17" t="n">
        <f aca="false">+M3943*P3943</f>
        <v>1447.60363277353</v>
      </c>
      <c r="R3943" s="17" t="n">
        <f aca="false">+N3943*P3943</f>
        <v>0</v>
      </c>
      <c r="S3943" s="17"/>
      <c r="T3943" s="18" t="n">
        <f aca="false">+L3943-K3943</f>
        <v>0.0388888888888889</v>
      </c>
      <c r="U3943" s="18" t="n">
        <f aca="false">+T3943*P3943</f>
        <v>2.02222222222222</v>
      </c>
      <c r="V3943" s="18"/>
    </row>
    <row r="3944" s="13" customFormat="true" ht="12" hidden="false" customHeight="false" outlineLevel="0" collapsed="false">
      <c r="A3944" s="12" t="n">
        <v>16924</v>
      </c>
      <c r="B3944" s="13" t="s">
        <v>753</v>
      </c>
      <c r="C3944" s="13" t="s">
        <v>265</v>
      </c>
      <c r="D3944" s="13" t="n">
        <v>1</v>
      </c>
      <c r="E3944" s="13" t="n">
        <v>320</v>
      </c>
      <c r="F3944" s="13" t="s">
        <v>756</v>
      </c>
      <c r="G3944" s="13" t="s">
        <v>28</v>
      </c>
      <c r="H3944" s="13" t="s">
        <v>25</v>
      </c>
      <c r="I3944" s="13" t="n">
        <v>1</v>
      </c>
      <c r="J3944" s="13" t="n">
        <v>16924</v>
      </c>
      <c r="K3944" s="14" t="n">
        <v>0.220833333333333</v>
      </c>
      <c r="L3944" s="15" t="n">
        <v>0.255555555555556</v>
      </c>
      <c r="M3944" s="16" t="n">
        <f aca="false">VLOOKUP(E3944,'Esp. percorsi al 18-10-22'!C:J,8,FALSE())</f>
        <v>25.9712563846256</v>
      </c>
      <c r="P3944" s="13" t="n">
        <v>52</v>
      </c>
      <c r="Q3944" s="17" t="n">
        <f aca="false">+M3944*P3944</f>
        <v>1350.50533200053</v>
      </c>
      <c r="R3944" s="17" t="n">
        <f aca="false">+N3944*P3944</f>
        <v>0</v>
      </c>
      <c r="S3944" s="17"/>
      <c r="T3944" s="18" t="n">
        <f aca="false">+L3944-K3944</f>
        <v>0.0347222222222222</v>
      </c>
      <c r="U3944" s="18" t="n">
        <f aca="false">+T3944*P3944</f>
        <v>1.80555555555556</v>
      </c>
      <c r="V3944" s="18"/>
    </row>
    <row r="3945" s="13" customFormat="true" ht="12" hidden="false" customHeight="false" outlineLevel="0" collapsed="false">
      <c r="A3945" s="12" t="n">
        <v>8372</v>
      </c>
      <c r="B3945" s="13" t="s">
        <v>753</v>
      </c>
      <c r="C3945" s="13" t="s">
        <v>265</v>
      </c>
      <c r="D3945" s="13" t="n">
        <v>1</v>
      </c>
      <c r="E3945" s="13" t="n">
        <v>320</v>
      </c>
      <c r="F3945" s="13" t="s">
        <v>756</v>
      </c>
      <c r="G3945" s="13" t="s">
        <v>26</v>
      </c>
      <c r="H3945" s="13" t="s">
        <v>25</v>
      </c>
      <c r="I3945" s="13" t="n">
        <v>1</v>
      </c>
      <c r="J3945" s="13" t="n">
        <v>5570</v>
      </c>
      <c r="K3945" s="14" t="n">
        <v>0.227777777777778</v>
      </c>
      <c r="L3945" s="15" t="n">
        <v>0.260416666666667</v>
      </c>
      <c r="M3945" s="16" t="n">
        <f aca="false">VLOOKUP(E3945,'Esp. percorsi al 18-10-22'!C:J,8,FALSE())</f>
        <v>25.9712563846256</v>
      </c>
      <c r="P3945" s="13" t="n">
        <v>251</v>
      </c>
      <c r="Q3945" s="17" t="n">
        <f aca="false">+M3945*P3945</f>
        <v>6518.78535254103</v>
      </c>
      <c r="R3945" s="17" t="n">
        <f aca="false">+N3945*P3945</f>
        <v>0</v>
      </c>
      <c r="S3945" s="17"/>
      <c r="T3945" s="18" t="n">
        <f aca="false">+L3945-K3945</f>
        <v>0.0326388888888889</v>
      </c>
      <c r="U3945" s="18" t="n">
        <f aca="false">+T3945*P3945</f>
        <v>8.19236111111111</v>
      </c>
      <c r="V3945" s="18"/>
    </row>
    <row r="3946" s="13" customFormat="true" ht="12" hidden="false" customHeight="false" outlineLevel="0" collapsed="false">
      <c r="A3946" s="12" t="n">
        <v>16915</v>
      </c>
      <c r="B3946" s="13" t="s">
        <v>753</v>
      </c>
      <c r="C3946" s="13" t="s">
        <v>265</v>
      </c>
      <c r="D3946" s="13" t="n">
        <v>1</v>
      </c>
      <c r="E3946" s="13" t="n">
        <v>320</v>
      </c>
      <c r="F3946" s="13" t="s">
        <v>756</v>
      </c>
      <c r="G3946" s="13" t="s">
        <v>28</v>
      </c>
      <c r="H3946" s="13" t="s">
        <v>25</v>
      </c>
      <c r="I3946" s="13" t="n">
        <v>1</v>
      </c>
      <c r="J3946" s="13" t="n">
        <v>16915</v>
      </c>
      <c r="K3946" s="14" t="n">
        <v>0.241666666666667</v>
      </c>
      <c r="L3946" s="15" t="n">
        <v>0.276388888888889</v>
      </c>
      <c r="M3946" s="16" t="n">
        <f aca="false">VLOOKUP(E3946,'Esp. percorsi al 18-10-22'!C:J,8,FALSE())</f>
        <v>25.9712563846256</v>
      </c>
      <c r="P3946" s="13" t="n">
        <v>52</v>
      </c>
      <c r="Q3946" s="17" t="n">
        <f aca="false">+M3946*P3946</f>
        <v>1350.50533200053</v>
      </c>
      <c r="R3946" s="17" t="n">
        <f aca="false">+N3946*P3946</f>
        <v>0</v>
      </c>
      <c r="S3946" s="17"/>
      <c r="T3946" s="18" t="n">
        <f aca="false">+L3946-K3946</f>
        <v>0.0347222222222222</v>
      </c>
      <c r="U3946" s="18" t="n">
        <f aca="false">+T3946*P3946</f>
        <v>1.80555555555556</v>
      </c>
      <c r="V3946" s="18"/>
    </row>
    <row r="3947" s="13" customFormat="true" ht="12" hidden="false" customHeight="false" outlineLevel="0" collapsed="false">
      <c r="A3947" s="12" t="n">
        <v>13354</v>
      </c>
      <c r="B3947" s="13" t="s">
        <v>753</v>
      </c>
      <c r="C3947" s="13" t="s">
        <v>265</v>
      </c>
      <c r="D3947" s="13" t="n">
        <v>1</v>
      </c>
      <c r="E3947" s="13" t="n">
        <v>320</v>
      </c>
      <c r="F3947" s="13" t="s">
        <v>756</v>
      </c>
      <c r="G3947" s="13" t="s">
        <v>42</v>
      </c>
      <c r="H3947" s="13" t="s">
        <v>27</v>
      </c>
      <c r="I3947" s="13" t="n">
        <v>1</v>
      </c>
      <c r="J3947" s="13" t="n">
        <v>13354</v>
      </c>
      <c r="K3947" s="14" t="n">
        <v>0.241666666666667</v>
      </c>
      <c r="L3947" s="15" t="n">
        <v>0.274305555555555</v>
      </c>
      <c r="M3947" s="16" t="n">
        <f aca="false">VLOOKUP(E3947,'Esp. percorsi al 18-10-22'!C:J,8,FALSE())</f>
        <v>25.9712563846256</v>
      </c>
      <c r="P3947" s="13" t="n">
        <v>189</v>
      </c>
      <c r="Q3947" s="17" t="n">
        <f aca="false">+M3947*P3947</f>
        <v>4908.56745669424</v>
      </c>
      <c r="R3947" s="17" t="n">
        <f aca="false">+N3947*P3947</f>
        <v>0</v>
      </c>
      <c r="S3947" s="17"/>
      <c r="T3947" s="18" t="n">
        <f aca="false">+L3947-K3947</f>
        <v>0.0326388888888889</v>
      </c>
      <c r="U3947" s="18" t="n">
        <f aca="false">+T3947*P3947</f>
        <v>6.16875</v>
      </c>
      <c r="V3947" s="18"/>
    </row>
    <row r="3948" s="13" customFormat="true" ht="12" hidden="false" customHeight="false" outlineLevel="0" collapsed="false">
      <c r="A3948" s="12" t="n">
        <v>13380</v>
      </c>
      <c r="B3948" s="13" t="s">
        <v>753</v>
      </c>
      <c r="C3948" s="13" t="s">
        <v>265</v>
      </c>
      <c r="D3948" s="13" t="n">
        <v>1</v>
      </c>
      <c r="E3948" s="13" t="n">
        <v>320</v>
      </c>
      <c r="F3948" s="13" t="s">
        <v>756</v>
      </c>
      <c r="G3948" s="13" t="s">
        <v>26</v>
      </c>
      <c r="H3948" s="13" t="s">
        <v>25</v>
      </c>
      <c r="I3948" s="13" t="n">
        <v>1</v>
      </c>
      <c r="J3948" s="13" t="n">
        <v>5571</v>
      </c>
      <c r="K3948" s="14" t="n">
        <v>0.255555555555556</v>
      </c>
      <c r="L3948" s="15" t="n">
        <v>0.288194444444444</v>
      </c>
      <c r="M3948" s="16" t="n">
        <f aca="false">VLOOKUP(E3948,'Esp. percorsi al 18-10-22'!C:J,8,FALSE())</f>
        <v>25.9712563846256</v>
      </c>
      <c r="P3948" s="13" t="n">
        <v>251</v>
      </c>
      <c r="Q3948" s="17" t="n">
        <f aca="false">+M3948*P3948</f>
        <v>6518.78535254103</v>
      </c>
      <c r="R3948" s="17" t="n">
        <f aca="false">+N3948*P3948</f>
        <v>0</v>
      </c>
      <c r="S3948" s="17"/>
      <c r="T3948" s="18" t="n">
        <f aca="false">+L3948-K3948</f>
        <v>0.0326388888888889</v>
      </c>
      <c r="U3948" s="18" t="n">
        <f aca="false">+T3948*P3948</f>
        <v>8.19236111111111</v>
      </c>
      <c r="V3948" s="18"/>
    </row>
    <row r="3949" s="13" customFormat="true" ht="12" hidden="false" customHeight="false" outlineLevel="0" collapsed="false">
      <c r="A3949" s="12" t="n">
        <v>17226</v>
      </c>
      <c r="B3949" s="13" t="s">
        <v>753</v>
      </c>
      <c r="C3949" s="13" t="s">
        <v>265</v>
      </c>
      <c r="D3949" s="13" t="n">
        <v>1</v>
      </c>
      <c r="E3949" s="13" t="n">
        <v>320</v>
      </c>
      <c r="F3949" s="13" t="s">
        <v>756</v>
      </c>
      <c r="G3949" s="13" t="s">
        <v>28</v>
      </c>
      <c r="H3949" s="13" t="s">
        <v>29</v>
      </c>
      <c r="I3949" s="13" t="n">
        <v>1</v>
      </c>
      <c r="J3949" s="13" t="n">
        <v>17226</v>
      </c>
      <c r="K3949" s="14" t="n">
        <v>0.256944444444444</v>
      </c>
      <c r="L3949" s="15" t="n">
        <v>0.291666666666667</v>
      </c>
      <c r="M3949" s="16" t="n">
        <f aca="false">VLOOKUP(E3949,'Esp. percorsi al 18-10-22'!C:J,8,FALSE())</f>
        <v>25.9712563846256</v>
      </c>
      <c r="P3949" s="13" t="n">
        <v>10</v>
      </c>
      <c r="Q3949" s="17" t="n">
        <f aca="false">+M3949*P3949</f>
        <v>259.712563846256</v>
      </c>
      <c r="R3949" s="17" t="n">
        <f aca="false">+N3949*P3949</f>
        <v>0</v>
      </c>
      <c r="S3949" s="17"/>
      <c r="T3949" s="18" t="n">
        <f aca="false">+L3949-K3949</f>
        <v>0.0347222222222222</v>
      </c>
      <c r="U3949" s="18" t="n">
        <f aca="false">+T3949*P3949</f>
        <v>0.347222222222222</v>
      </c>
      <c r="V3949" s="18"/>
    </row>
    <row r="3950" s="13" customFormat="true" ht="12" hidden="false" customHeight="false" outlineLevel="0" collapsed="false">
      <c r="A3950" s="12" t="n">
        <v>16952</v>
      </c>
      <c r="B3950" s="13" t="s">
        <v>753</v>
      </c>
      <c r="C3950" s="13" t="s">
        <v>265</v>
      </c>
      <c r="D3950" s="13" t="n">
        <v>1</v>
      </c>
      <c r="E3950" s="13" t="n">
        <v>320</v>
      </c>
      <c r="F3950" s="13" t="s">
        <v>756</v>
      </c>
      <c r="G3950" s="13" t="s">
        <v>28</v>
      </c>
      <c r="H3950" s="13" t="s">
        <v>25</v>
      </c>
      <c r="I3950" s="13" t="n">
        <v>1</v>
      </c>
      <c r="J3950" s="13" t="n">
        <v>16149</v>
      </c>
      <c r="K3950" s="14" t="n">
        <v>0.2625</v>
      </c>
      <c r="L3950" s="15" t="n">
        <v>0.297222222222222</v>
      </c>
      <c r="M3950" s="16" t="n">
        <f aca="false">VLOOKUP(E3950,'Esp. percorsi al 18-10-22'!C:J,8,FALSE())</f>
        <v>25.9712563846256</v>
      </c>
      <c r="P3950" s="13" t="n">
        <v>52</v>
      </c>
      <c r="Q3950" s="17" t="n">
        <f aca="false">+M3950*P3950</f>
        <v>1350.50533200053</v>
      </c>
      <c r="R3950" s="17" t="n">
        <f aca="false">+N3950*P3950</f>
        <v>0</v>
      </c>
      <c r="S3950" s="17"/>
      <c r="T3950" s="18" t="n">
        <f aca="false">+L3950-K3950</f>
        <v>0.0347222222222222</v>
      </c>
      <c r="U3950" s="18" t="n">
        <f aca="false">+T3950*P3950</f>
        <v>1.80555555555556</v>
      </c>
      <c r="V3950" s="18"/>
    </row>
    <row r="3951" s="13" customFormat="true" ht="12" hidden="false" customHeight="false" outlineLevel="0" collapsed="false">
      <c r="A3951" s="12" t="n">
        <v>8508</v>
      </c>
      <c r="B3951" s="13" t="s">
        <v>753</v>
      </c>
      <c r="C3951" s="13" t="s">
        <v>265</v>
      </c>
      <c r="D3951" s="13" t="n">
        <v>1</v>
      </c>
      <c r="E3951" s="13" t="n">
        <v>320</v>
      </c>
      <c r="F3951" s="13" t="s">
        <v>756</v>
      </c>
      <c r="G3951" s="13" t="s">
        <v>26</v>
      </c>
      <c r="H3951" s="13" t="s">
        <v>30</v>
      </c>
      <c r="I3951" s="13" t="n">
        <v>1</v>
      </c>
      <c r="J3951" s="13" t="n">
        <v>5804</v>
      </c>
      <c r="K3951" s="14" t="n">
        <v>0.2625</v>
      </c>
      <c r="L3951" s="15" t="n">
        <v>0.295138888888889</v>
      </c>
      <c r="M3951" s="16" t="n">
        <f aca="false">VLOOKUP(E3951,'Esp. percorsi al 18-10-22'!C:J,8,FALSE())</f>
        <v>25.9712563846256</v>
      </c>
      <c r="P3951" s="13" t="n">
        <v>5</v>
      </c>
      <c r="Q3951" s="17" t="n">
        <f aca="false">+M3951*P3951</f>
        <v>129.856281923128</v>
      </c>
      <c r="R3951" s="17" t="n">
        <f aca="false">+N3951*P3951</f>
        <v>0</v>
      </c>
      <c r="S3951" s="17"/>
      <c r="T3951" s="18" t="n">
        <f aca="false">+L3951-K3951</f>
        <v>0.0326388888888889</v>
      </c>
      <c r="U3951" s="18" t="n">
        <f aca="false">+T3951*P3951</f>
        <v>0.163194444444444</v>
      </c>
      <c r="V3951" s="18"/>
    </row>
    <row r="3952" s="13" customFormat="true" ht="12" hidden="false" customHeight="false" outlineLevel="0" collapsed="false">
      <c r="A3952" s="12" t="n">
        <v>8446</v>
      </c>
      <c r="B3952" s="13" t="s">
        <v>753</v>
      </c>
      <c r="C3952" s="13" t="s">
        <v>265</v>
      </c>
      <c r="D3952" s="13" t="n">
        <v>1</v>
      </c>
      <c r="E3952" s="13" t="n">
        <v>320</v>
      </c>
      <c r="F3952" s="13" t="s">
        <v>756</v>
      </c>
      <c r="G3952" s="13" t="s">
        <v>26</v>
      </c>
      <c r="H3952" s="13" t="s">
        <v>29</v>
      </c>
      <c r="I3952" s="13" t="n">
        <v>1</v>
      </c>
      <c r="J3952" s="13" t="n">
        <v>5686</v>
      </c>
      <c r="K3952" s="14" t="n">
        <v>0.2625</v>
      </c>
      <c r="L3952" s="15" t="n">
        <v>0.295138888888889</v>
      </c>
      <c r="M3952" s="16" t="n">
        <f aca="false">VLOOKUP(E3952,'Esp. percorsi al 18-10-22'!C:J,8,FALSE())</f>
        <v>25.9712563846256</v>
      </c>
      <c r="P3952" s="13" t="n">
        <v>47</v>
      </c>
      <c r="Q3952" s="17" t="n">
        <f aca="false">+M3952*P3952</f>
        <v>1220.6490500774</v>
      </c>
      <c r="R3952" s="17" t="n">
        <f aca="false">+N3952*P3952</f>
        <v>0</v>
      </c>
      <c r="S3952" s="17"/>
      <c r="T3952" s="18" t="n">
        <f aca="false">+L3952-K3952</f>
        <v>0.0326388888888889</v>
      </c>
      <c r="U3952" s="18" t="n">
        <f aca="false">+T3952*P3952</f>
        <v>1.53402777777778</v>
      </c>
      <c r="V3952" s="18"/>
    </row>
    <row r="3953" s="13" customFormat="true" ht="12" hidden="false" customHeight="false" outlineLevel="0" collapsed="false">
      <c r="A3953" s="12" t="n">
        <v>17615</v>
      </c>
      <c r="B3953" s="13" t="s">
        <v>753</v>
      </c>
      <c r="C3953" s="13" t="s">
        <v>265</v>
      </c>
      <c r="D3953" s="13" t="n">
        <v>1</v>
      </c>
      <c r="E3953" s="13" t="n">
        <v>320</v>
      </c>
      <c r="F3953" s="13" t="s">
        <v>756</v>
      </c>
      <c r="G3953" s="13" t="s">
        <v>26</v>
      </c>
      <c r="H3953" s="13" t="s">
        <v>25</v>
      </c>
      <c r="I3953" s="13" t="n">
        <v>1</v>
      </c>
      <c r="J3953" s="13" t="n">
        <v>5572</v>
      </c>
      <c r="K3953" s="14" t="n">
        <v>0.276388888888889</v>
      </c>
      <c r="L3953" s="15" t="n">
        <v>0.309027777777778</v>
      </c>
      <c r="M3953" s="16" t="n">
        <f aca="false">VLOOKUP(E3953,'Esp. percorsi al 18-10-22'!C:J,8,FALSE())</f>
        <v>25.9712563846256</v>
      </c>
      <c r="P3953" s="13" t="n">
        <v>251</v>
      </c>
      <c r="Q3953" s="17" t="n">
        <f aca="false">+M3953*P3953</f>
        <v>6518.78535254103</v>
      </c>
      <c r="R3953" s="17" t="n">
        <f aca="false">+N3953*P3953</f>
        <v>0</v>
      </c>
      <c r="S3953" s="17"/>
      <c r="T3953" s="18" t="n">
        <f aca="false">+L3953-K3953</f>
        <v>0.0326388888888889</v>
      </c>
      <c r="U3953" s="18" t="n">
        <f aca="false">+T3953*P3953</f>
        <v>8.19236111111111</v>
      </c>
      <c r="V3953" s="18"/>
    </row>
    <row r="3954" s="13" customFormat="true" ht="12" hidden="false" customHeight="false" outlineLevel="0" collapsed="false">
      <c r="A3954" s="12" t="n">
        <v>12967</v>
      </c>
      <c r="B3954" s="13" t="s">
        <v>753</v>
      </c>
      <c r="C3954" s="13" t="s">
        <v>265</v>
      </c>
      <c r="D3954" s="13" t="n">
        <v>1</v>
      </c>
      <c r="E3954" s="13" t="n">
        <v>320</v>
      </c>
      <c r="F3954" s="13" t="s">
        <v>756</v>
      </c>
      <c r="G3954" s="13" t="s">
        <v>28</v>
      </c>
      <c r="H3954" s="13" t="s">
        <v>25</v>
      </c>
      <c r="I3954" s="13" t="n">
        <v>1</v>
      </c>
      <c r="J3954" s="13" t="n">
        <v>7762</v>
      </c>
      <c r="K3954" s="14" t="n">
        <v>0.281944444444444</v>
      </c>
      <c r="L3954" s="15" t="n">
        <v>0.316666666666667</v>
      </c>
      <c r="M3954" s="16" t="n">
        <f aca="false">VLOOKUP(E3954,'Esp. percorsi al 18-10-22'!C:J,8,FALSE())</f>
        <v>25.9712563846256</v>
      </c>
      <c r="P3954" s="13" t="n">
        <v>52</v>
      </c>
      <c r="Q3954" s="17" t="n">
        <f aca="false">+M3954*P3954</f>
        <v>1350.50533200053</v>
      </c>
      <c r="R3954" s="17" t="n">
        <f aca="false">+N3954*P3954</f>
        <v>0</v>
      </c>
      <c r="S3954" s="17"/>
      <c r="T3954" s="18" t="n">
        <f aca="false">+L3954-K3954</f>
        <v>0.0347222222222222</v>
      </c>
      <c r="U3954" s="18" t="n">
        <f aca="false">+T3954*P3954</f>
        <v>1.80555555555556</v>
      </c>
      <c r="V3954" s="18"/>
    </row>
    <row r="3955" s="13" customFormat="true" ht="12" hidden="false" customHeight="false" outlineLevel="0" collapsed="false">
      <c r="A3955" s="12" t="n">
        <v>17240</v>
      </c>
      <c r="B3955" s="13" t="s">
        <v>753</v>
      </c>
      <c r="C3955" s="13" t="s">
        <v>265</v>
      </c>
      <c r="D3955" s="13" t="n">
        <v>1</v>
      </c>
      <c r="E3955" s="13" t="n">
        <v>320</v>
      </c>
      <c r="F3955" s="13" t="s">
        <v>756</v>
      </c>
      <c r="G3955" s="13" t="s">
        <v>28</v>
      </c>
      <c r="H3955" s="13" t="s">
        <v>29</v>
      </c>
      <c r="I3955" s="13" t="n">
        <v>1</v>
      </c>
      <c r="J3955" s="13" t="n">
        <v>17240</v>
      </c>
      <c r="K3955" s="14" t="n">
        <v>0.283333333333333</v>
      </c>
      <c r="L3955" s="15" t="n">
        <v>0.318055555555556</v>
      </c>
      <c r="M3955" s="16" t="n">
        <f aca="false">VLOOKUP(E3955,'Esp. percorsi al 18-10-22'!C:J,8,FALSE())</f>
        <v>25.9712563846256</v>
      </c>
      <c r="P3955" s="13" t="n">
        <v>10</v>
      </c>
      <c r="Q3955" s="17" t="n">
        <f aca="false">+M3955*P3955</f>
        <v>259.712563846256</v>
      </c>
      <c r="R3955" s="17" t="n">
        <f aca="false">+N3955*P3955</f>
        <v>0</v>
      </c>
      <c r="S3955" s="17"/>
      <c r="T3955" s="18" t="n">
        <f aca="false">+L3955-K3955</f>
        <v>0.0347222222222222</v>
      </c>
      <c r="U3955" s="18" t="n">
        <f aca="false">+T3955*P3955</f>
        <v>0.347222222222222</v>
      </c>
      <c r="V3955" s="18"/>
    </row>
    <row r="3956" s="13" customFormat="true" ht="12" hidden="false" customHeight="false" outlineLevel="0" collapsed="false">
      <c r="A3956" s="12" t="n">
        <v>13388</v>
      </c>
      <c r="B3956" s="13" t="s">
        <v>753</v>
      </c>
      <c r="C3956" s="13" t="s">
        <v>265</v>
      </c>
      <c r="D3956" s="13" t="n">
        <v>1</v>
      </c>
      <c r="E3956" s="13" t="n">
        <v>320</v>
      </c>
      <c r="F3956" s="13" t="s">
        <v>756</v>
      </c>
      <c r="G3956" s="13" t="s">
        <v>26</v>
      </c>
      <c r="H3956" s="13" t="s">
        <v>25</v>
      </c>
      <c r="I3956" s="13" t="n">
        <v>1</v>
      </c>
      <c r="J3956" s="13" t="n">
        <v>5574</v>
      </c>
      <c r="K3956" s="14" t="n">
        <v>0.286805555555556</v>
      </c>
      <c r="L3956" s="15" t="n">
        <v>0.319444444444444</v>
      </c>
      <c r="M3956" s="16" t="n">
        <f aca="false">VLOOKUP(E3956,'Esp. percorsi al 18-10-22'!C:J,8,FALSE())</f>
        <v>25.9712563846256</v>
      </c>
      <c r="P3956" s="13" t="n">
        <v>251</v>
      </c>
      <c r="Q3956" s="17" t="n">
        <f aca="false">+M3956*P3956</f>
        <v>6518.78535254103</v>
      </c>
      <c r="R3956" s="17" t="n">
        <f aca="false">+N3956*P3956</f>
        <v>0</v>
      </c>
      <c r="S3956" s="17"/>
      <c r="T3956" s="18" t="n">
        <f aca="false">+L3956-K3956</f>
        <v>0.0326388888888889</v>
      </c>
      <c r="U3956" s="18" t="n">
        <f aca="false">+T3956*P3956</f>
        <v>8.19236111111111</v>
      </c>
      <c r="V3956" s="18"/>
    </row>
    <row r="3957" s="13" customFormat="true" ht="12" hidden="false" customHeight="false" outlineLevel="0" collapsed="false">
      <c r="A3957" s="12" t="n">
        <v>17906</v>
      </c>
      <c r="B3957" s="13" t="s">
        <v>753</v>
      </c>
      <c r="C3957" s="13" t="s">
        <v>265</v>
      </c>
      <c r="D3957" s="13" t="n">
        <v>1</v>
      </c>
      <c r="E3957" s="13" t="n">
        <v>320</v>
      </c>
      <c r="F3957" s="13" t="s">
        <v>756</v>
      </c>
      <c r="G3957" s="13" t="s">
        <v>42</v>
      </c>
      <c r="H3957" s="13" t="s">
        <v>27</v>
      </c>
      <c r="I3957" s="13" t="n">
        <v>1</v>
      </c>
      <c r="J3957" s="13" t="n">
        <v>5573</v>
      </c>
      <c r="K3957" s="14" t="n">
        <v>0.286805555555556</v>
      </c>
      <c r="L3957" s="15" t="n">
        <v>0.319444444444444</v>
      </c>
      <c r="M3957" s="16" t="n">
        <f aca="false">VLOOKUP(E3957,'Esp. percorsi al 18-10-22'!C:J,8,FALSE())</f>
        <v>25.9712563846256</v>
      </c>
      <c r="P3957" s="13" t="n">
        <v>189</v>
      </c>
      <c r="Q3957" s="17" t="n">
        <f aca="false">+M3957*P3957</f>
        <v>4908.56745669424</v>
      </c>
      <c r="R3957" s="17" t="n">
        <f aca="false">+N3957*P3957</f>
        <v>0</v>
      </c>
      <c r="S3957" s="17"/>
      <c r="T3957" s="18" t="n">
        <f aca="false">+L3957-K3957</f>
        <v>0.0326388888888889</v>
      </c>
      <c r="U3957" s="18" t="n">
        <f aca="false">+T3957*P3957</f>
        <v>6.16875</v>
      </c>
      <c r="V3957" s="18"/>
    </row>
    <row r="3958" s="13" customFormat="true" ht="12" hidden="false" customHeight="false" outlineLevel="0" collapsed="false">
      <c r="A3958" s="12" t="n">
        <v>16907</v>
      </c>
      <c r="B3958" s="13" t="s">
        <v>753</v>
      </c>
      <c r="C3958" s="13" t="s">
        <v>265</v>
      </c>
      <c r="D3958" s="13" t="n">
        <v>1</v>
      </c>
      <c r="E3958" s="13" t="n">
        <v>320</v>
      </c>
      <c r="F3958" s="13" t="s">
        <v>756</v>
      </c>
      <c r="G3958" s="13" t="s">
        <v>28</v>
      </c>
      <c r="H3958" s="13" t="s">
        <v>25</v>
      </c>
      <c r="I3958" s="13" t="n">
        <v>1</v>
      </c>
      <c r="J3958" s="13" t="n">
        <v>16907</v>
      </c>
      <c r="K3958" s="14" t="n">
        <v>0.297222222222222</v>
      </c>
      <c r="L3958" s="15" t="n">
        <v>0.331944444444444</v>
      </c>
      <c r="M3958" s="16" t="n">
        <f aca="false">VLOOKUP(E3958,'Esp. percorsi al 18-10-22'!C:J,8,FALSE())</f>
        <v>25.9712563846256</v>
      </c>
      <c r="P3958" s="13" t="n">
        <v>52</v>
      </c>
      <c r="Q3958" s="17" t="n">
        <f aca="false">+M3958*P3958</f>
        <v>1350.50533200053</v>
      </c>
      <c r="R3958" s="17" t="n">
        <f aca="false">+N3958*P3958</f>
        <v>0</v>
      </c>
      <c r="S3958" s="17"/>
      <c r="T3958" s="18" t="n">
        <f aca="false">+L3958-K3958</f>
        <v>0.0347222222222222</v>
      </c>
      <c r="U3958" s="18" t="n">
        <f aca="false">+T3958*P3958</f>
        <v>1.80555555555556</v>
      </c>
      <c r="V3958" s="18"/>
    </row>
    <row r="3959" s="13" customFormat="true" ht="12" hidden="false" customHeight="false" outlineLevel="0" collapsed="false">
      <c r="A3959" s="12" t="n">
        <v>17866</v>
      </c>
      <c r="B3959" s="13" t="s">
        <v>753</v>
      </c>
      <c r="C3959" s="13" t="s">
        <v>265</v>
      </c>
      <c r="D3959" s="13" t="n">
        <v>1</v>
      </c>
      <c r="E3959" s="13" t="n">
        <v>320</v>
      </c>
      <c r="F3959" s="13" t="s">
        <v>756</v>
      </c>
      <c r="G3959" s="13" t="s">
        <v>26</v>
      </c>
      <c r="H3959" s="13" t="s">
        <v>25</v>
      </c>
      <c r="I3959" s="13" t="n">
        <v>1</v>
      </c>
      <c r="J3959" s="13" t="n">
        <v>5575</v>
      </c>
      <c r="K3959" s="14" t="n">
        <v>0.300694444444444</v>
      </c>
      <c r="L3959" s="15" t="n">
        <v>0.333333333333333</v>
      </c>
      <c r="M3959" s="16" t="n">
        <f aca="false">VLOOKUP(E3959,'Esp. percorsi al 18-10-22'!C:J,8,FALSE())</f>
        <v>25.9712563846256</v>
      </c>
      <c r="P3959" s="13" t="n">
        <v>251</v>
      </c>
      <c r="Q3959" s="17" t="n">
        <f aca="false">+M3959*P3959</f>
        <v>6518.78535254103</v>
      </c>
      <c r="R3959" s="17" t="n">
        <f aca="false">+N3959*P3959</f>
        <v>0</v>
      </c>
      <c r="S3959" s="17"/>
      <c r="T3959" s="18" t="n">
        <f aca="false">+L3959-K3959</f>
        <v>0.0326388888888889</v>
      </c>
      <c r="U3959" s="18" t="n">
        <f aca="false">+T3959*P3959</f>
        <v>8.19236111111111</v>
      </c>
      <c r="V3959" s="18"/>
    </row>
    <row r="3960" s="13" customFormat="true" ht="12" hidden="false" customHeight="false" outlineLevel="0" collapsed="false">
      <c r="A3960" s="12" t="n">
        <v>17246</v>
      </c>
      <c r="B3960" s="13" t="s">
        <v>753</v>
      </c>
      <c r="C3960" s="13" t="s">
        <v>265</v>
      </c>
      <c r="D3960" s="13" t="n">
        <v>1</v>
      </c>
      <c r="E3960" s="13" t="n">
        <v>320</v>
      </c>
      <c r="F3960" s="13" t="s">
        <v>756</v>
      </c>
      <c r="G3960" s="13" t="s">
        <v>28</v>
      </c>
      <c r="H3960" s="13" t="s">
        <v>29</v>
      </c>
      <c r="I3960" s="13" t="n">
        <v>1</v>
      </c>
      <c r="J3960" s="13" t="n">
        <v>8081</v>
      </c>
      <c r="K3960" s="14" t="n">
        <v>0.304166666666667</v>
      </c>
      <c r="L3960" s="15" t="n">
        <v>0.338888888888889</v>
      </c>
      <c r="M3960" s="16" t="n">
        <f aca="false">VLOOKUP(E3960,'Esp. percorsi al 18-10-22'!C:J,8,FALSE())</f>
        <v>25.9712563846256</v>
      </c>
      <c r="P3960" s="13" t="n">
        <v>10</v>
      </c>
      <c r="Q3960" s="17" t="n">
        <f aca="false">+M3960*P3960</f>
        <v>259.712563846256</v>
      </c>
      <c r="R3960" s="17" t="n">
        <f aca="false">+N3960*P3960</f>
        <v>0</v>
      </c>
      <c r="S3960" s="17"/>
      <c r="T3960" s="18" t="n">
        <f aca="false">+L3960-K3960</f>
        <v>0.0347222222222222</v>
      </c>
      <c r="U3960" s="18" t="n">
        <f aca="false">+T3960*P3960</f>
        <v>0.347222222222222</v>
      </c>
      <c r="V3960" s="18"/>
    </row>
    <row r="3961" s="13" customFormat="true" ht="12" hidden="false" customHeight="false" outlineLevel="0" collapsed="false">
      <c r="A3961" s="12" t="n">
        <v>8447</v>
      </c>
      <c r="B3961" s="13" t="s">
        <v>753</v>
      </c>
      <c r="C3961" s="13" t="s">
        <v>265</v>
      </c>
      <c r="D3961" s="13" t="n">
        <v>1</v>
      </c>
      <c r="E3961" s="13" t="n">
        <v>320</v>
      </c>
      <c r="F3961" s="13" t="s">
        <v>756</v>
      </c>
      <c r="G3961" s="13" t="s">
        <v>26</v>
      </c>
      <c r="H3961" s="13" t="s">
        <v>29</v>
      </c>
      <c r="I3961" s="13" t="n">
        <v>1</v>
      </c>
      <c r="J3961" s="13" t="n">
        <v>5687</v>
      </c>
      <c r="K3961" s="14" t="n">
        <v>0.304166666666667</v>
      </c>
      <c r="L3961" s="15" t="n">
        <v>0.336805555555556</v>
      </c>
      <c r="M3961" s="16" t="n">
        <f aca="false">VLOOKUP(E3961,'Esp. percorsi al 18-10-22'!C:J,8,FALSE())</f>
        <v>25.9712563846256</v>
      </c>
      <c r="P3961" s="13" t="n">
        <v>47</v>
      </c>
      <c r="Q3961" s="17" t="n">
        <f aca="false">+M3961*P3961</f>
        <v>1220.6490500774</v>
      </c>
      <c r="R3961" s="17" t="n">
        <f aca="false">+N3961*P3961</f>
        <v>0</v>
      </c>
      <c r="S3961" s="17"/>
      <c r="T3961" s="18" t="n">
        <f aca="false">+L3961-K3961</f>
        <v>0.0326388888888889</v>
      </c>
      <c r="U3961" s="18" t="n">
        <f aca="false">+T3961*P3961</f>
        <v>1.53402777777778</v>
      </c>
      <c r="V3961" s="18"/>
    </row>
    <row r="3962" s="13" customFormat="true" ht="12" hidden="false" customHeight="false" outlineLevel="0" collapsed="false">
      <c r="A3962" s="12" t="n">
        <v>16926</v>
      </c>
      <c r="B3962" s="13" t="s">
        <v>753</v>
      </c>
      <c r="C3962" s="13" t="s">
        <v>265</v>
      </c>
      <c r="D3962" s="13" t="n">
        <v>1</v>
      </c>
      <c r="E3962" s="13" t="n">
        <v>320</v>
      </c>
      <c r="F3962" s="13" t="s">
        <v>756</v>
      </c>
      <c r="G3962" s="13" t="s">
        <v>28</v>
      </c>
      <c r="H3962" s="13" t="s">
        <v>25</v>
      </c>
      <c r="I3962" s="13" t="n">
        <v>1</v>
      </c>
      <c r="J3962" s="13" t="n">
        <v>16926</v>
      </c>
      <c r="K3962" s="14" t="n">
        <v>0.309722222222222</v>
      </c>
      <c r="L3962" s="15" t="n">
        <v>0.345833333333333</v>
      </c>
      <c r="M3962" s="16" t="n">
        <f aca="false">VLOOKUP(E3962,'Esp. percorsi al 18-10-22'!C:J,8,FALSE())</f>
        <v>25.9712563846256</v>
      </c>
      <c r="P3962" s="13" t="n">
        <v>52</v>
      </c>
      <c r="Q3962" s="17" t="n">
        <f aca="false">+M3962*P3962</f>
        <v>1350.50533200053</v>
      </c>
      <c r="R3962" s="17" t="n">
        <f aca="false">+N3962*P3962</f>
        <v>0</v>
      </c>
      <c r="S3962" s="17"/>
      <c r="T3962" s="18" t="n">
        <f aca="false">+L3962-K3962</f>
        <v>0.0361111111111111</v>
      </c>
      <c r="U3962" s="18" t="n">
        <f aca="false">+T3962*P3962</f>
        <v>1.87777777777778</v>
      </c>
      <c r="V3962" s="18"/>
    </row>
    <row r="3963" s="13" customFormat="true" ht="12" hidden="false" customHeight="false" outlineLevel="0" collapsed="false">
      <c r="A3963" s="12" t="n">
        <v>17908</v>
      </c>
      <c r="B3963" s="13" t="s">
        <v>753</v>
      </c>
      <c r="C3963" s="13" t="s">
        <v>265</v>
      </c>
      <c r="D3963" s="13" t="n">
        <v>1</v>
      </c>
      <c r="E3963" s="13" t="n">
        <v>320</v>
      </c>
      <c r="F3963" s="13" t="s">
        <v>756</v>
      </c>
      <c r="G3963" s="13" t="s">
        <v>26</v>
      </c>
      <c r="H3963" s="13" t="s">
        <v>25</v>
      </c>
      <c r="I3963" s="13" t="n">
        <v>1</v>
      </c>
      <c r="J3963" s="13" t="n">
        <v>5577</v>
      </c>
      <c r="K3963" s="14" t="n">
        <v>0.319444444444444</v>
      </c>
      <c r="L3963" s="15" t="n">
        <v>0.354166666666667</v>
      </c>
      <c r="M3963" s="16" t="n">
        <f aca="false">VLOOKUP(E3963,'Esp. percorsi al 18-10-22'!C:J,8,FALSE())</f>
        <v>25.9712563846256</v>
      </c>
      <c r="P3963" s="13" t="n">
        <v>251</v>
      </c>
      <c r="Q3963" s="17" t="n">
        <f aca="false">+M3963*P3963</f>
        <v>6518.78535254103</v>
      </c>
      <c r="R3963" s="17" t="n">
        <f aca="false">+N3963*P3963</f>
        <v>0</v>
      </c>
      <c r="S3963" s="17"/>
      <c r="T3963" s="18" t="n">
        <f aca="false">+L3963-K3963</f>
        <v>0.0347222222222222</v>
      </c>
      <c r="U3963" s="18" t="n">
        <f aca="false">+T3963*P3963</f>
        <v>8.71527777777778</v>
      </c>
      <c r="V3963" s="18"/>
    </row>
    <row r="3964" s="13" customFormat="true" ht="12" hidden="false" customHeight="false" outlineLevel="0" collapsed="false">
      <c r="A3964" s="12" t="n">
        <v>17171</v>
      </c>
      <c r="B3964" s="13" t="s">
        <v>753</v>
      </c>
      <c r="C3964" s="13" t="s">
        <v>265</v>
      </c>
      <c r="D3964" s="13" t="n">
        <v>1</v>
      </c>
      <c r="E3964" s="13" t="n">
        <v>320</v>
      </c>
      <c r="F3964" s="13" t="s">
        <v>756</v>
      </c>
      <c r="G3964" s="13" t="s">
        <v>28</v>
      </c>
      <c r="H3964" s="13" t="s">
        <v>29</v>
      </c>
      <c r="I3964" s="13" t="n">
        <v>1</v>
      </c>
      <c r="J3964" s="13" t="n">
        <v>8082</v>
      </c>
      <c r="K3964" s="14" t="n">
        <v>0.325</v>
      </c>
      <c r="L3964" s="15" t="n">
        <v>0.359722222222222</v>
      </c>
      <c r="M3964" s="16" t="n">
        <f aca="false">VLOOKUP(E3964,'Esp. percorsi al 18-10-22'!C:J,8,FALSE())</f>
        <v>25.9712563846256</v>
      </c>
      <c r="P3964" s="13" t="n">
        <v>10</v>
      </c>
      <c r="Q3964" s="17" t="n">
        <f aca="false">+M3964*P3964</f>
        <v>259.712563846256</v>
      </c>
      <c r="R3964" s="17" t="n">
        <f aca="false">+N3964*P3964</f>
        <v>0</v>
      </c>
      <c r="S3964" s="17"/>
      <c r="T3964" s="18" t="n">
        <f aca="false">+L3964-K3964</f>
        <v>0.0347222222222222</v>
      </c>
      <c r="U3964" s="18" t="n">
        <f aca="false">+T3964*P3964</f>
        <v>0.347222222222222</v>
      </c>
      <c r="V3964" s="18"/>
    </row>
    <row r="3965" s="13" customFormat="true" ht="12" hidden="false" customHeight="false" outlineLevel="0" collapsed="false">
      <c r="A3965" s="12" t="n">
        <v>8448</v>
      </c>
      <c r="B3965" s="13" t="s">
        <v>753</v>
      </c>
      <c r="C3965" s="13" t="s">
        <v>265</v>
      </c>
      <c r="D3965" s="13" t="n">
        <v>1</v>
      </c>
      <c r="E3965" s="13" t="n">
        <v>320</v>
      </c>
      <c r="F3965" s="13" t="s">
        <v>756</v>
      </c>
      <c r="G3965" s="13" t="s">
        <v>26</v>
      </c>
      <c r="H3965" s="13" t="s">
        <v>29</v>
      </c>
      <c r="I3965" s="13" t="n">
        <v>1</v>
      </c>
      <c r="J3965" s="13" t="n">
        <v>5689</v>
      </c>
      <c r="K3965" s="14" t="n">
        <v>0.325</v>
      </c>
      <c r="L3965" s="15" t="n">
        <v>0.357638888888889</v>
      </c>
      <c r="M3965" s="16" t="n">
        <f aca="false">VLOOKUP(E3965,'Esp. percorsi al 18-10-22'!C:J,8,FALSE())</f>
        <v>25.9712563846256</v>
      </c>
      <c r="P3965" s="13" t="n">
        <v>47</v>
      </c>
      <c r="Q3965" s="17" t="n">
        <f aca="false">+M3965*P3965</f>
        <v>1220.6490500774</v>
      </c>
      <c r="R3965" s="17" t="n">
        <f aca="false">+N3965*P3965</f>
        <v>0</v>
      </c>
      <c r="S3965" s="17"/>
      <c r="T3965" s="18" t="n">
        <f aca="false">+L3965-K3965</f>
        <v>0.0326388888888889</v>
      </c>
      <c r="U3965" s="18" t="n">
        <f aca="false">+T3965*P3965</f>
        <v>1.53402777777778</v>
      </c>
      <c r="V3965" s="18"/>
    </row>
    <row r="3966" s="13" customFormat="true" ht="12" hidden="false" customHeight="false" outlineLevel="0" collapsed="false">
      <c r="A3966" s="12" t="n">
        <v>16918</v>
      </c>
      <c r="B3966" s="13" t="s">
        <v>753</v>
      </c>
      <c r="C3966" s="13" t="s">
        <v>265</v>
      </c>
      <c r="D3966" s="13" t="n">
        <v>1</v>
      </c>
      <c r="E3966" s="13" t="n">
        <v>320</v>
      </c>
      <c r="F3966" s="13" t="s">
        <v>756</v>
      </c>
      <c r="G3966" s="13" t="s">
        <v>28</v>
      </c>
      <c r="H3966" s="13" t="s">
        <v>25</v>
      </c>
      <c r="I3966" s="13" t="n">
        <v>1</v>
      </c>
      <c r="J3966" s="13" t="n">
        <v>16918</v>
      </c>
      <c r="K3966" s="14" t="n">
        <v>0.331944444444444</v>
      </c>
      <c r="L3966" s="15" t="n">
        <v>0.368055555555556</v>
      </c>
      <c r="M3966" s="16" t="n">
        <f aca="false">VLOOKUP(E3966,'Esp. percorsi al 18-10-22'!C:J,8,FALSE())</f>
        <v>25.9712563846256</v>
      </c>
      <c r="P3966" s="13" t="n">
        <v>52</v>
      </c>
      <c r="Q3966" s="17" t="n">
        <f aca="false">+M3966*P3966</f>
        <v>1350.50533200053</v>
      </c>
      <c r="R3966" s="17" t="n">
        <f aca="false">+N3966*P3966</f>
        <v>0</v>
      </c>
      <c r="S3966" s="17"/>
      <c r="T3966" s="18" t="n">
        <f aca="false">+L3966-K3966</f>
        <v>0.0361111111111111</v>
      </c>
      <c r="U3966" s="18" t="n">
        <f aca="false">+T3966*P3966</f>
        <v>1.87777777777778</v>
      </c>
      <c r="V3966" s="18"/>
    </row>
    <row r="3967" s="13" customFormat="true" ht="12" hidden="false" customHeight="false" outlineLevel="0" collapsed="false">
      <c r="A3967" s="12" t="n">
        <v>16823</v>
      </c>
      <c r="B3967" s="13" t="s">
        <v>753</v>
      </c>
      <c r="C3967" s="13" t="s">
        <v>265</v>
      </c>
      <c r="D3967" s="13" t="n">
        <v>1</v>
      </c>
      <c r="E3967" s="13" t="n">
        <v>320</v>
      </c>
      <c r="F3967" s="13" t="s">
        <v>756</v>
      </c>
      <c r="G3967" s="13" t="s">
        <v>28</v>
      </c>
      <c r="H3967" s="13" t="s">
        <v>25</v>
      </c>
      <c r="I3967" s="13" t="n">
        <v>1</v>
      </c>
      <c r="J3967" s="13" t="n">
        <v>16823</v>
      </c>
      <c r="K3967" s="14" t="n">
        <v>0.342361111111111</v>
      </c>
      <c r="L3967" s="15" t="n">
        <v>0.378472222222222</v>
      </c>
      <c r="M3967" s="16" t="n">
        <f aca="false">VLOOKUP(E3967,'Esp. percorsi al 18-10-22'!C:J,8,FALSE())</f>
        <v>25.9712563846256</v>
      </c>
      <c r="P3967" s="13" t="n">
        <v>52</v>
      </c>
      <c r="Q3967" s="17" t="n">
        <f aca="false">+M3967*P3967</f>
        <v>1350.50533200053</v>
      </c>
      <c r="R3967" s="17" t="n">
        <f aca="false">+N3967*P3967</f>
        <v>0</v>
      </c>
      <c r="S3967" s="17"/>
      <c r="T3967" s="18" t="n">
        <f aca="false">+L3967-K3967</f>
        <v>0.0361111111111111</v>
      </c>
      <c r="U3967" s="18" t="n">
        <f aca="false">+T3967*P3967</f>
        <v>1.87777777777778</v>
      </c>
      <c r="V3967" s="18"/>
    </row>
    <row r="3968" s="13" customFormat="true" ht="12" hidden="false" customHeight="false" outlineLevel="0" collapsed="false">
      <c r="A3968" s="12" t="n">
        <v>18366</v>
      </c>
      <c r="B3968" s="13" t="s">
        <v>753</v>
      </c>
      <c r="C3968" s="13" t="s">
        <v>265</v>
      </c>
      <c r="D3968" s="13" t="n">
        <v>1</v>
      </c>
      <c r="E3968" s="13" t="n">
        <v>320</v>
      </c>
      <c r="F3968" s="13" t="s">
        <v>756</v>
      </c>
      <c r="G3968" s="13" t="s">
        <v>28</v>
      </c>
      <c r="H3968" s="13" t="s">
        <v>29</v>
      </c>
      <c r="I3968" s="13" t="n">
        <v>1</v>
      </c>
      <c r="J3968" s="13" t="n">
        <v>17228</v>
      </c>
      <c r="K3968" s="14" t="n">
        <v>0.344444444444444</v>
      </c>
      <c r="L3968" s="15" t="n">
        <v>0.379166666666667</v>
      </c>
      <c r="M3968" s="16" t="n">
        <f aca="false">VLOOKUP(E3968,'Esp. percorsi al 18-10-22'!C:J,8,FALSE())</f>
        <v>25.9712563846256</v>
      </c>
      <c r="P3968" s="13" t="n">
        <v>10</v>
      </c>
      <c r="Q3968" s="17" t="n">
        <f aca="false">+M3968*P3968</f>
        <v>259.712563846256</v>
      </c>
      <c r="R3968" s="17" t="n">
        <f aca="false">+N3968*P3968</f>
        <v>0</v>
      </c>
      <c r="S3968" s="17"/>
      <c r="T3968" s="18" t="n">
        <f aca="false">+L3968-K3968</f>
        <v>0.0347222222222222</v>
      </c>
      <c r="U3968" s="18" t="n">
        <f aca="false">+T3968*P3968</f>
        <v>0.347222222222222</v>
      </c>
      <c r="V3968" s="18"/>
    </row>
    <row r="3969" s="13" customFormat="true" ht="12" hidden="false" customHeight="false" outlineLevel="0" collapsed="false">
      <c r="A3969" s="12" t="n">
        <v>8509</v>
      </c>
      <c r="B3969" s="13" t="s">
        <v>753</v>
      </c>
      <c r="C3969" s="13" t="s">
        <v>265</v>
      </c>
      <c r="D3969" s="13" t="n">
        <v>1</v>
      </c>
      <c r="E3969" s="13" t="n">
        <v>320</v>
      </c>
      <c r="F3969" s="13" t="s">
        <v>756</v>
      </c>
      <c r="G3969" s="13" t="s">
        <v>26</v>
      </c>
      <c r="H3969" s="13" t="s">
        <v>30</v>
      </c>
      <c r="I3969" s="13" t="n">
        <v>1</v>
      </c>
      <c r="J3969" s="13" t="n">
        <v>5805</v>
      </c>
      <c r="K3969" s="14" t="n">
        <v>0.345833333333333</v>
      </c>
      <c r="L3969" s="15" t="n">
        <v>0.378472222222222</v>
      </c>
      <c r="M3969" s="16" t="n">
        <f aca="false">VLOOKUP(E3969,'Esp. percorsi al 18-10-22'!C:J,8,FALSE())</f>
        <v>25.9712563846256</v>
      </c>
      <c r="P3969" s="13" t="n">
        <v>5</v>
      </c>
      <c r="Q3969" s="17" t="n">
        <f aca="false">+M3969*P3969</f>
        <v>129.856281923128</v>
      </c>
      <c r="R3969" s="17" t="n">
        <f aca="false">+N3969*P3969</f>
        <v>0</v>
      </c>
      <c r="S3969" s="17"/>
      <c r="T3969" s="18" t="n">
        <f aca="false">+L3969-K3969</f>
        <v>0.0326388888888889</v>
      </c>
      <c r="U3969" s="18" t="n">
        <f aca="false">+T3969*P3969</f>
        <v>0.163194444444444</v>
      </c>
      <c r="V3969" s="18"/>
    </row>
    <row r="3970" s="13" customFormat="true" ht="12" hidden="false" customHeight="false" outlineLevel="0" collapsed="false">
      <c r="A3970" s="12" t="n">
        <v>8449</v>
      </c>
      <c r="B3970" s="13" t="s">
        <v>753</v>
      </c>
      <c r="C3970" s="13" t="s">
        <v>265</v>
      </c>
      <c r="D3970" s="13" t="n">
        <v>1</v>
      </c>
      <c r="E3970" s="13" t="n">
        <v>320</v>
      </c>
      <c r="F3970" s="13" t="s">
        <v>756</v>
      </c>
      <c r="G3970" s="13" t="s">
        <v>26</v>
      </c>
      <c r="H3970" s="13" t="s">
        <v>29</v>
      </c>
      <c r="I3970" s="13" t="n">
        <v>1</v>
      </c>
      <c r="J3970" s="13" t="n">
        <v>5690</v>
      </c>
      <c r="K3970" s="14" t="n">
        <v>0.345833333333333</v>
      </c>
      <c r="L3970" s="15" t="n">
        <v>0.378472222222222</v>
      </c>
      <c r="M3970" s="16" t="n">
        <f aca="false">VLOOKUP(E3970,'Esp. percorsi al 18-10-22'!C:J,8,FALSE())</f>
        <v>25.9712563846256</v>
      </c>
      <c r="P3970" s="13" t="n">
        <v>47</v>
      </c>
      <c r="Q3970" s="17" t="n">
        <f aca="false">+M3970*P3970</f>
        <v>1220.6490500774</v>
      </c>
      <c r="R3970" s="17" t="n">
        <f aca="false">+N3970*P3970</f>
        <v>0</v>
      </c>
      <c r="S3970" s="17"/>
      <c r="T3970" s="18" t="n">
        <f aca="false">+L3970-K3970</f>
        <v>0.0326388888888889</v>
      </c>
      <c r="U3970" s="18" t="n">
        <f aca="false">+T3970*P3970</f>
        <v>1.53402777777778</v>
      </c>
      <c r="V3970" s="18"/>
    </row>
    <row r="3971" s="13" customFormat="true" ht="12" hidden="false" customHeight="false" outlineLevel="0" collapsed="false">
      <c r="A3971" s="12" t="n">
        <v>17566</v>
      </c>
      <c r="B3971" s="13" t="s">
        <v>753</v>
      </c>
      <c r="C3971" s="13" t="s">
        <v>265</v>
      </c>
      <c r="D3971" s="13" t="n">
        <v>1</v>
      </c>
      <c r="E3971" s="13" t="n">
        <v>320</v>
      </c>
      <c r="F3971" s="13" t="s">
        <v>756</v>
      </c>
      <c r="G3971" s="13" t="s">
        <v>26</v>
      </c>
      <c r="H3971" s="13" t="s">
        <v>25</v>
      </c>
      <c r="I3971" s="13" t="n">
        <v>1</v>
      </c>
      <c r="J3971" s="13" t="n">
        <v>5579</v>
      </c>
      <c r="K3971" s="14" t="n">
        <v>0.350694444444444</v>
      </c>
      <c r="L3971" s="15" t="n">
        <v>0.385416666666667</v>
      </c>
      <c r="M3971" s="16" t="n">
        <f aca="false">VLOOKUP(E3971,'Esp. percorsi al 18-10-22'!C:J,8,FALSE())</f>
        <v>25.9712563846256</v>
      </c>
      <c r="P3971" s="13" t="n">
        <v>251</v>
      </c>
      <c r="Q3971" s="17" t="n">
        <f aca="false">+M3971*P3971</f>
        <v>6518.78535254103</v>
      </c>
      <c r="R3971" s="17" t="n">
        <f aca="false">+N3971*P3971</f>
        <v>0</v>
      </c>
      <c r="S3971" s="17"/>
      <c r="T3971" s="18" t="n">
        <f aca="false">+L3971-K3971</f>
        <v>0.0347222222222222</v>
      </c>
      <c r="U3971" s="18" t="n">
        <f aca="false">+T3971*P3971</f>
        <v>8.71527777777778</v>
      </c>
      <c r="V3971" s="18"/>
    </row>
    <row r="3972" s="13" customFormat="true" ht="12" hidden="false" customHeight="false" outlineLevel="0" collapsed="false">
      <c r="A3972" s="12" t="n">
        <v>16954</v>
      </c>
      <c r="B3972" s="13" t="s">
        <v>753</v>
      </c>
      <c r="C3972" s="13" t="s">
        <v>265</v>
      </c>
      <c r="D3972" s="13" t="n">
        <v>1</v>
      </c>
      <c r="E3972" s="13" t="n">
        <v>320</v>
      </c>
      <c r="F3972" s="13" t="s">
        <v>756</v>
      </c>
      <c r="G3972" s="13" t="s">
        <v>28</v>
      </c>
      <c r="H3972" s="13" t="s">
        <v>25</v>
      </c>
      <c r="I3972" s="13" t="n">
        <v>1</v>
      </c>
      <c r="J3972" s="13" t="n">
        <v>16954</v>
      </c>
      <c r="K3972" s="14" t="n">
        <v>0.352777777777778</v>
      </c>
      <c r="L3972" s="15" t="n">
        <v>0.388888888888889</v>
      </c>
      <c r="M3972" s="16" t="n">
        <f aca="false">VLOOKUP(E3972,'Esp. percorsi al 18-10-22'!C:J,8,FALSE())</f>
        <v>25.9712563846256</v>
      </c>
      <c r="P3972" s="13" t="n">
        <v>52</v>
      </c>
      <c r="Q3972" s="17" t="n">
        <f aca="false">+M3972*P3972</f>
        <v>1350.50533200053</v>
      </c>
      <c r="R3972" s="17" t="n">
        <f aca="false">+N3972*P3972</f>
        <v>0</v>
      </c>
      <c r="S3972" s="17"/>
      <c r="T3972" s="18" t="n">
        <f aca="false">+L3972-K3972</f>
        <v>0.0361111111111111</v>
      </c>
      <c r="U3972" s="18" t="n">
        <f aca="false">+T3972*P3972</f>
        <v>1.87777777777778</v>
      </c>
      <c r="V3972" s="18"/>
    </row>
    <row r="3973" s="13" customFormat="true" ht="12" hidden="false" customHeight="false" outlineLevel="0" collapsed="false">
      <c r="A3973" s="12" t="n">
        <v>17234</v>
      </c>
      <c r="B3973" s="13" t="s">
        <v>753</v>
      </c>
      <c r="C3973" s="13" t="s">
        <v>265</v>
      </c>
      <c r="D3973" s="13" t="n">
        <v>1</v>
      </c>
      <c r="E3973" s="13" t="n">
        <v>320</v>
      </c>
      <c r="F3973" s="13" t="s">
        <v>756</v>
      </c>
      <c r="G3973" s="13" t="s">
        <v>28</v>
      </c>
      <c r="H3973" s="13" t="s">
        <v>29</v>
      </c>
      <c r="I3973" s="13" t="n">
        <v>1</v>
      </c>
      <c r="J3973" s="13" t="n">
        <v>17234</v>
      </c>
      <c r="K3973" s="14" t="n">
        <v>0.363194444444444</v>
      </c>
      <c r="L3973" s="15" t="n">
        <v>0.399305555555556</v>
      </c>
      <c r="M3973" s="16" t="n">
        <f aca="false">VLOOKUP(E3973,'Esp. percorsi al 18-10-22'!C:J,8,FALSE())</f>
        <v>25.9712563846256</v>
      </c>
      <c r="P3973" s="13" t="n">
        <v>10</v>
      </c>
      <c r="Q3973" s="17" t="n">
        <f aca="false">+M3973*P3973</f>
        <v>259.712563846256</v>
      </c>
      <c r="R3973" s="17" t="n">
        <f aca="false">+N3973*P3973</f>
        <v>0</v>
      </c>
      <c r="S3973" s="17"/>
      <c r="T3973" s="18" t="n">
        <f aca="false">+L3973-K3973</f>
        <v>0.0361111111111111</v>
      </c>
      <c r="U3973" s="18" t="n">
        <f aca="false">+T3973*P3973</f>
        <v>0.361111111111111</v>
      </c>
      <c r="V3973" s="18"/>
    </row>
    <row r="3974" s="13" customFormat="true" ht="12" hidden="false" customHeight="false" outlineLevel="0" collapsed="false">
      <c r="A3974" s="12" t="n">
        <v>16901</v>
      </c>
      <c r="B3974" s="13" t="s">
        <v>753</v>
      </c>
      <c r="C3974" s="13" t="s">
        <v>265</v>
      </c>
      <c r="D3974" s="13" t="n">
        <v>1</v>
      </c>
      <c r="E3974" s="13" t="n">
        <v>320</v>
      </c>
      <c r="F3974" s="13" t="s">
        <v>756</v>
      </c>
      <c r="G3974" s="13" t="s">
        <v>28</v>
      </c>
      <c r="H3974" s="13" t="s">
        <v>25</v>
      </c>
      <c r="I3974" s="13" t="n">
        <v>1</v>
      </c>
      <c r="J3974" s="13" t="n">
        <v>16901</v>
      </c>
      <c r="K3974" s="14" t="n">
        <v>0.366666666666667</v>
      </c>
      <c r="L3974" s="15" t="n">
        <v>0.402777777777778</v>
      </c>
      <c r="M3974" s="16" t="n">
        <f aca="false">VLOOKUP(E3974,'Esp. percorsi al 18-10-22'!C:J,8,FALSE())</f>
        <v>25.9712563846256</v>
      </c>
      <c r="P3974" s="13" t="n">
        <v>52</v>
      </c>
      <c r="Q3974" s="17" t="n">
        <f aca="false">+M3974*P3974</f>
        <v>1350.50533200053</v>
      </c>
      <c r="R3974" s="17" t="n">
        <f aca="false">+N3974*P3974</f>
        <v>0</v>
      </c>
      <c r="S3974" s="17"/>
      <c r="T3974" s="18" t="n">
        <f aca="false">+L3974-K3974</f>
        <v>0.0361111111111111</v>
      </c>
      <c r="U3974" s="18" t="n">
        <f aca="false">+T3974*P3974</f>
        <v>1.87777777777778</v>
      </c>
      <c r="V3974" s="18"/>
    </row>
    <row r="3975" s="13" customFormat="true" ht="12" hidden="false" customHeight="false" outlineLevel="0" collapsed="false">
      <c r="A3975" s="12" t="n">
        <v>8450</v>
      </c>
      <c r="B3975" s="13" t="s">
        <v>753</v>
      </c>
      <c r="C3975" s="13" t="s">
        <v>265</v>
      </c>
      <c r="D3975" s="13" t="n">
        <v>1</v>
      </c>
      <c r="E3975" s="13" t="n">
        <v>320</v>
      </c>
      <c r="F3975" s="13" t="s">
        <v>756</v>
      </c>
      <c r="G3975" s="13" t="s">
        <v>26</v>
      </c>
      <c r="H3975" s="13" t="s">
        <v>29</v>
      </c>
      <c r="I3975" s="13" t="n">
        <v>1</v>
      </c>
      <c r="J3975" s="13" t="n">
        <v>5691</v>
      </c>
      <c r="K3975" s="14" t="n">
        <v>0.366666666666667</v>
      </c>
      <c r="L3975" s="15" t="n">
        <v>0.399305555555556</v>
      </c>
      <c r="M3975" s="16" t="n">
        <f aca="false">VLOOKUP(E3975,'Esp. percorsi al 18-10-22'!C:J,8,FALSE())</f>
        <v>25.9712563846256</v>
      </c>
      <c r="P3975" s="13" t="n">
        <v>47</v>
      </c>
      <c r="Q3975" s="17" t="n">
        <f aca="false">+M3975*P3975</f>
        <v>1220.6490500774</v>
      </c>
      <c r="R3975" s="17" t="n">
        <f aca="false">+N3975*P3975</f>
        <v>0</v>
      </c>
      <c r="S3975" s="17"/>
      <c r="T3975" s="18" t="n">
        <f aca="false">+L3975-K3975</f>
        <v>0.0326388888888889</v>
      </c>
      <c r="U3975" s="18" t="n">
        <f aca="false">+T3975*P3975</f>
        <v>1.53402777777778</v>
      </c>
      <c r="V3975" s="18"/>
    </row>
    <row r="3976" s="13" customFormat="true" ht="12" hidden="false" customHeight="false" outlineLevel="0" collapsed="false">
      <c r="A3976" s="12" t="n">
        <v>13357</v>
      </c>
      <c r="B3976" s="13" t="s">
        <v>753</v>
      </c>
      <c r="C3976" s="13" t="s">
        <v>265</v>
      </c>
      <c r="D3976" s="13" t="n">
        <v>1</v>
      </c>
      <c r="E3976" s="13" t="n">
        <v>320</v>
      </c>
      <c r="F3976" s="13" t="s">
        <v>756</v>
      </c>
      <c r="G3976" s="13" t="s">
        <v>26</v>
      </c>
      <c r="H3976" s="13" t="s">
        <v>25</v>
      </c>
      <c r="I3976" s="13" t="n">
        <v>1</v>
      </c>
      <c r="J3976" s="13" t="n">
        <v>5580</v>
      </c>
      <c r="K3976" s="14" t="n">
        <v>0.368055555555556</v>
      </c>
      <c r="L3976" s="15" t="n">
        <v>0.402777777777778</v>
      </c>
      <c r="M3976" s="16" t="n">
        <f aca="false">VLOOKUP(E3976,'Esp. percorsi al 18-10-22'!C:J,8,FALSE())</f>
        <v>25.9712563846256</v>
      </c>
      <c r="P3976" s="13" t="n">
        <v>251</v>
      </c>
      <c r="Q3976" s="17" t="n">
        <f aca="false">+M3976*P3976</f>
        <v>6518.78535254103</v>
      </c>
      <c r="R3976" s="17" t="n">
        <f aca="false">+N3976*P3976</f>
        <v>0</v>
      </c>
      <c r="S3976" s="17"/>
      <c r="T3976" s="18" t="n">
        <f aca="false">+L3976-K3976</f>
        <v>0.0347222222222222</v>
      </c>
      <c r="U3976" s="18" t="n">
        <f aca="false">+T3976*P3976</f>
        <v>8.71527777777778</v>
      </c>
      <c r="V3976" s="18"/>
    </row>
    <row r="3977" s="13" customFormat="true" ht="12" hidden="false" customHeight="false" outlineLevel="0" collapsed="false">
      <c r="A3977" s="12" t="n">
        <v>16909</v>
      </c>
      <c r="B3977" s="13" t="s">
        <v>753</v>
      </c>
      <c r="C3977" s="13" t="s">
        <v>265</v>
      </c>
      <c r="D3977" s="13" t="n">
        <v>1</v>
      </c>
      <c r="E3977" s="13" t="n">
        <v>320</v>
      </c>
      <c r="F3977" s="13" t="s">
        <v>756</v>
      </c>
      <c r="G3977" s="13" t="s">
        <v>28</v>
      </c>
      <c r="H3977" s="13" t="s">
        <v>25</v>
      </c>
      <c r="I3977" s="13" t="n">
        <v>1</v>
      </c>
      <c r="J3977" s="13" t="n">
        <v>16909</v>
      </c>
      <c r="K3977" s="14" t="n">
        <v>0.380555555555556</v>
      </c>
      <c r="L3977" s="15" t="n">
        <v>0.416666666666667</v>
      </c>
      <c r="M3977" s="16" t="n">
        <f aca="false">VLOOKUP(E3977,'Esp. percorsi al 18-10-22'!C:J,8,FALSE())</f>
        <v>25.9712563846256</v>
      </c>
      <c r="P3977" s="13" t="n">
        <v>52</v>
      </c>
      <c r="Q3977" s="17" t="n">
        <f aca="false">+M3977*P3977</f>
        <v>1350.50533200053</v>
      </c>
      <c r="R3977" s="17" t="n">
        <f aca="false">+N3977*P3977</f>
        <v>0</v>
      </c>
      <c r="S3977" s="17"/>
      <c r="T3977" s="18" t="n">
        <f aca="false">+L3977-K3977</f>
        <v>0.0361111111111111</v>
      </c>
      <c r="U3977" s="18" t="n">
        <f aca="false">+T3977*P3977</f>
        <v>1.87777777777778</v>
      </c>
      <c r="V3977" s="18"/>
    </row>
    <row r="3978" s="13" customFormat="true" ht="12" hidden="false" customHeight="false" outlineLevel="0" collapsed="false">
      <c r="A3978" s="12" t="n">
        <v>17242</v>
      </c>
      <c r="B3978" s="13" t="s">
        <v>753</v>
      </c>
      <c r="C3978" s="13" t="s">
        <v>265</v>
      </c>
      <c r="D3978" s="13" t="n">
        <v>1</v>
      </c>
      <c r="E3978" s="13" t="n">
        <v>320</v>
      </c>
      <c r="F3978" s="13" t="s">
        <v>756</v>
      </c>
      <c r="G3978" s="13" t="s">
        <v>28</v>
      </c>
      <c r="H3978" s="13" t="s">
        <v>29</v>
      </c>
      <c r="I3978" s="13" t="n">
        <v>1</v>
      </c>
      <c r="J3978" s="13" t="n">
        <v>17242</v>
      </c>
      <c r="K3978" s="14" t="n">
        <v>0.384027777777778</v>
      </c>
      <c r="L3978" s="15" t="n">
        <v>0.420138888888889</v>
      </c>
      <c r="M3978" s="16" t="n">
        <f aca="false">VLOOKUP(E3978,'Esp. percorsi al 18-10-22'!C:J,8,FALSE())</f>
        <v>25.9712563846256</v>
      </c>
      <c r="P3978" s="13" t="n">
        <v>10</v>
      </c>
      <c r="Q3978" s="17" t="n">
        <f aca="false">+M3978*P3978</f>
        <v>259.712563846256</v>
      </c>
      <c r="R3978" s="17" t="n">
        <f aca="false">+N3978*P3978</f>
        <v>0</v>
      </c>
      <c r="S3978" s="17"/>
      <c r="T3978" s="18" t="n">
        <f aca="false">+L3978-K3978</f>
        <v>0.0361111111111111</v>
      </c>
      <c r="U3978" s="18" t="n">
        <f aca="false">+T3978*P3978</f>
        <v>0.361111111111111</v>
      </c>
      <c r="V3978" s="18"/>
    </row>
    <row r="3979" s="13" customFormat="true" ht="12" hidden="false" customHeight="false" outlineLevel="0" collapsed="false">
      <c r="A3979" s="12" t="n">
        <v>8451</v>
      </c>
      <c r="B3979" s="13" t="s">
        <v>753</v>
      </c>
      <c r="C3979" s="13" t="s">
        <v>265</v>
      </c>
      <c r="D3979" s="13" t="n">
        <v>1</v>
      </c>
      <c r="E3979" s="13" t="n">
        <v>320</v>
      </c>
      <c r="F3979" s="13" t="s">
        <v>756</v>
      </c>
      <c r="G3979" s="13" t="s">
        <v>26</v>
      </c>
      <c r="H3979" s="13" t="s">
        <v>29</v>
      </c>
      <c r="I3979" s="13" t="n">
        <v>1</v>
      </c>
      <c r="J3979" s="13" t="n">
        <v>5692</v>
      </c>
      <c r="K3979" s="14" t="n">
        <v>0.3875</v>
      </c>
      <c r="L3979" s="15" t="n">
        <v>0.420138888888889</v>
      </c>
      <c r="M3979" s="16" t="n">
        <f aca="false">VLOOKUP(E3979,'Esp. percorsi al 18-10-22'!C:J,8,FALSE())</f>
        <v>25.9712563846256</v>
      </c>
      <c r="P3979" s="13" t="n">
        <v>47</v>
      </c>
      <c r="Q3979" s="17" t="n">
        <f aca="false">+M3979*P3979</f>
        <v>1220.6490500774</v>
      </c>
      <c r="R3979" s="17" t="n">
        <f aca="false">+N3979*P3979</f>
        <v>0</v>
      </c>
      <c r="S3979" s="17"/>
      <c r="T3979" s="18" t="n">
        <f aca="false">+L3979-K3979</f>
        <v>0.0326388888888889</v>
      </c>
      <c r="U3979" s="18" t="n">
        <f aca="false">+T3979*P3979</f>
        <v>1.53402777777778</v>
      </c>
      <c r="V3979" s="18"/>
    </row>
    <row r="3980" s="13" customFormat="true" ht="12" hidden="false" customHeight="false" outlineLevel="0" collapsed="false">
      <c r="A3980" s="12" t="n">
        <v>13358</v>
      </c>
      <c r="B3980" s="13" t="s">
        <v>753</v>
      </c>
      <c r="C3980" s="13" t="s">
        <v>265</v>
      </c>
      <c r="D3980" s="13" t="n">
        <v>1</v>
      </c>
      <c r="E3980" s="13" t="n">
        <v>320</v>
      </c>
      <c r="F3980" s="13" t="s">
        <v>756</v>
      </c>
      <c r="G3980" s="13" t="s">
        <v>26</v>
      </c>
      <c r="H3980" s="13" t="s">
        <v>25</v>
      </c>
      <c r="I3980" s="13" t="n">
        <v>1</v>
      </c>
      <c r="J3980" s="13" t="n">
        <v>5581</v>
      </c>
      <c r="K3980" s="14" t="n">
        <v>0.388888888888889</v>
      </c>
      <c r="L3980" s="15" t="n">
        <v>0.423611111111111</v>
      </c>
      <c r="M3980" s="16" t="n">
        <f aca="false">VLOOKUP(E3980,'Esp. percorsi al 18-10-22'!C:J,8,FALSE())</f>
        <v>25.9712563846256</v>
      </c>
      <c r="P3980" s="13" t="n">
        <v>251</v>
      </c>
      <c r="Q3980" s="17" t="n">
        <f aca="false">+M3980*P3980</f>
        <v>6518.78535254103</v>
      </c>
      <c r="R3980" s="17" t="n">
        <f aca="false">+N3980*P3980</f>
        <v>0</v>
      </c>
      <c r="S3980" s="17"/>
      <c r="T3980" s="18" t="n">
        <f aca="false">+L3980-K3980</f>
        <v>0.0347222222222222</v>
      </c>
      <c r="U3980" s="18" t="n">
        <f aca="false">+T3980*P3980</f>
        <v>8.71527777777778</v>
      </c>
      <c r="V3980" s="18"/>
    </row>
    <row r="3981" s="13" customFormat="true" ht="12" hidden="false" customHeight="false" outlineLevel="0" collapsed="false">
      <c r="A3981" s="12" t="n">
        <v>16820</v>
      </c>
      <c r="B3981" s="13" t="s">
        <v>753</v>
      </c>
      <c r="C3981" s="13" t="s">
        <v>265</v>
      </c>
      <c r="D3981" s="13" t="n">
        <v>1</v>
      </c>
      <c r="E3981" s="13" t="n">
        <v>320</v>
      </c>
      <c r="F3981" s="13" t="s">
        <v>756</v>
      </c>
      <c r="G3981" s="13" t="s">
        <v>28</v>
      </c>
      <c r="H3981" s="13" t="s">
        <v>25</v>
      </c>
      <c r="I3981" s="13" t="n">
        <v>1</v>
      </c>
      <c r="J3981" s="13" t="n">
        <v>16820</v>
      </c>
      <c r="K3981" s="14" t="n">
        <v>0.394444444444444</v>
      </c>
      <c r="L3981" s="15" t="n">
        <v>0.430555555555556</v>
      </c>
      <c r="M3981" s="16" t="n">
        <f aca="false">VLOOKUP(E3981,'Esp. percorsi al 18-10-22'!C:J,8,FALSE())</f>
        <v>25.9712563846256</v>
      </c>
      <c r="P3981" s="13" t="n">
        <v>52</v>
      </c>
      <c r="Q3981" s="17" t="n">
        <f aca="false">+M3981*P3981</f>
        <v>1350.50533200053</v>
      </c>
      <c r="R3981" s="17" t="n">
        <f aca="false">+N3981*P3981</f>
        <v>0</v>
      </c>
      <c r="S3981" s="17"/>
      <c r="T3981" s="18" t="n">
        <f aca="false">+L3981-K3981</f>
        <v>0.0361111111111111</v>
      </c>
      <c r="U3981" s="18" t="n">
        <f aca="false">+T3981*P3981</f>
        <v>1.87777777777778</v>
      </c>
      <c r="V3981" s="18"/>
    </row>
    <row r="3982" s="13" customFormat="true" ht="12" hidden="false" customHeight="false" outlineLevel="0" collapsed="false">
      <c r="A3982" s="12" t="n">
        <v>17249</v>
      </c>
      <c r="B3982" s="13" t="s">
        <v>753</v>
      </c>
      <c r="C3982" s="13" t="s">
        <v>265</v>
      </c>
      <c r="D3982" s="13" t="n">
        <v>1</v>
      </c>
      <c r="E3982" s="13" t="n">
        <v>320</v>
      </c>
      <c r="F3982" s="13" t="s">
        <v>756</v>
      </c>
      <c r="G3982" s="13" t="s">
        <v>28</v>
      </c>
      <c r="H3982" s="13" t="s">
        <v>29</v>
      </c>
      <c r="I3982" s="13" t="n">
        <v>1</v>
      </c>
      <c r="J3982" s="13" t="n">
        <v>17249</v>
      </c>
      <c r="K3982" s="14" t="n">
        <v>0.397916666666667</v>
      </c>
      <c r="L3982" s="15" t="n">
        <v>0.434027777777778</v>
      </c>
      <c r="M3982" s="16" t="n">
        <f aca="false">VLOOKUP(E3982,'Esp. percorsi al 18-10-22'!C:J,8,FALSE())</f>
        <v>25.9712563846256</v>
      </c>
      <c r="P3982" s="13" t="n">
        <v>10</v>
      </c>
      <c r="Q3982" s="17" t="n">
        <f aca="false">+M3982*P3982</f>
        <v>259.712563846256</v>
      </c>
      <c r="R3982" s="17" t="n">
        <f aca="false">+N3982*P3982</f>
        <v>0</v>
      </c>
      <c r="S3982" s="17"/>
      <c r="T3982" s="18" t="n">
        <f aca="false">+L3982-K3982</f>
        <v>0.0361111111111111</v>
      </c>
      <c r="U3982" s="18" t="n">
        <f aca="false">+T3982*P3982</f>
        <v>0.361111111111111</v>
      </c>
      <c r="V3982" s="18"/>
    </row>
    <row r="3983" s="13" customFormat="true" ht="12" hidden="false" customHeight="false" outlineLevel="0" collapsed="false">
      <c r="A3983" s="12" t="n">
        <v>16928</v>
      </c>
      <c r="B3983" s="13" t="s">
        <v>753</v>
      </c>
      <c r="C3983" s="13" t="s">
        <v>265</v>
      </c>
      <c r="D3983" s="13" t="n">
        <v>1</v>
      </c>
      <c r="E3983" s="13" t="n">
        <v>320</v>
      </c>
      <c r="F3983" s="13" t="s">
        <v>756</v>
      </c>
      <c r="G3983" s="13" t="s">
        <v>28</v>
      </c>
      <c r="H3983" s="13" t="s">
        <v>25</v>
      </c>
      <c r="I3983" s="13" t="n">
        <v>1</v>
      </c>
      <c r="J3983" s="13" t="n">
        <v>16928</v>
      </c>
      <c r="K3983" s="14" t="n">
        <v>0.408333333333333</v>
      </c>
      <c r="L3983" s="15" t="n">
        <v>0.444444444444444</v>
      </c>
      <c r="M3983" s="16" t="n">
        <f aca="false">VLOOKUP(E3983,'Esp. percorsi al 18-10-22'!C:J,8,FALSE())</f>
        <v>25.9712563846256</v>
      </c>
      <c r="P3983" s="13" t="n">
        <v>52</v>
      </c>
      <c r="Q3983" s="17" t="n">
        <f aca="false">+M3983*P3983</f>
        <v>1350.50533200053</v>
      </c>
      <c r="R3983" s="17" t="n">
        <f aca="false">+N3983*P3983</f>
        <v>0</v>
      </c>
      <c r="S3983" s="17"/>
      <c r="T3983" s="18" t="n">
        <f aca="false">+L3983-K3983</f>
        <v>0.0361111111111111</v>
      </c>
      <c r="U3983" s="18" t="n">
        <f aca="false">+T3983*P3983</f>
        <v>1.87777777777778</v>
      </c>
      <c r="V3983" s="18"/>
    </row>
    <row r="3984" s="13" customFormat="true" ht="12" hidden="false" customHeight="false" outlineLevel="0" collapsed="false">
      <c r="A3984" s="12" t="n">
        <v>13137</v>
      </c>
      <c r="B3984" s="13" t="s">
        <v>753</v>
      </c>
      <c r="C3984" s="13" t="s">
        <v>265</v>
      </c>
      <c r="D3984" s="13" t="n">
        <v>1</v>
      </c>
      <c r="E3984" s="13" t="n">
        <v>320</v>
      </c>
      <c r="F3984" s="13" t="s">
        <v>756</v>
      </c>
      <c r="G3984" s="13" t="s">
        <v>26</v>
      </c>
      <c r="H3984" s="13" t="s">
        <v>29</v>
      </c>
      <c r="I3984" s="13" t="n">
        <v>1</v>
      </c>
      <c r="J3984" s="13" t="n">
        <v>5693</v>
      </c>
      <c r="K3984" s="14" t="n">
        <v>0.408333333333333</v>
      </c>
      <c r="L3984" s="15" t="n">
        <v>0.440972222222222</v>
      </c>
      <c r="M3984" s="16" t="n">
        <f aca="false">VLOOKUP(E3984,'Esp. percorsi al 18-10-22'!C:J,8,FALSE())</f>
        <v>25.9712563846256</v>
      </c>
      <c r="P3984" s="13" t="n">
        <v>47</v>
      </c>
      <c r="Q3984" s="17" t="n">
        <f aca="false">+M3984*P3984</f>
        <v>1220.6490500774</v>
      </c>
      <c r="R3984" s="17" t="n">
        <f aca="false">+N3984*P3984</f>
        <v>0</v>
      </c>
      <c r="S3984" s="17"/>
      <c r="T3984" s="18" t="n">
        <f aca="false">+L3984-K3984</f>
        <v>0.0326388888888889</v>
      </c>
      <c r="U3984" s="18" t="n">
        <f aca="false">+T3984*P3984</f>
        <v>1.53402777777778</v>
      </c>
      <c r="V3984" s="18"/>
    </row>
    <row r="3985" s="13" customFormat="true" ht="12" hidden="false" customHeight="false" outlineLevel="0" collapsed="false">
      <c r="A3985" s="12" t="n">
        <v>13359</v>
      </c>
      <c r="B3985" s="13" t="s">
        <v>753</v>
      </c>
      <c r="C3985" s="13" t="s">
        <v>265</v>
      </c>
      <c r="D3985" s="13" t="n">
        <v>1</v>
      </c>
      <c r="E3985" s="13" t="n">
        <v>320</v>
      </c>
      <c r="F3985" s="13" t="s">
        <v>756</v>
      </c>
      <c r="G3985" s="13" t="s">
        <v>26</v>
      </c>
      <c r="H3985" s="13" t="s">
        <v>25</v>
      </c>
      <c r="I3985" s="13" t="n">
        <v>1</v>
      </c>
      <c r="J3985" s="13" t="n">
        <v>5582</v>
      </c>
      <c r="K3985" s="14" t="n">
        <v>0.409722222222222</v>
      </c>
      <c r="L3985" s="15" t="n">
        <v>0.444444444444444</v>
      </c>
      <c r="M3985" s="16" t="n">
        <f aca="false">VLOOKUP(E3985,'Esp. percorsi al 18-10-22'!C:J,8,FALSE())</f>
        <v>25.9712563846256</v>
      </c>
      <c r="P3985" s="13" t="n">
        <v>251</v>
      </c>
      <c r="Q3985" s="17" t="n">
        <f aca="false">+M3985*P3985</f>
        <v>6518.78535254103</v>
      </c>
      <c r="R3985" s="17" t="n">
        <f aca="false">+N3985*P3985</f>
        <v>0</v>
      </c>
      <c r="S3985" s="17"/>
      <c r="T3985" s="18" t="n">
        <f aca="false">+L3985-K3985</f>
        <v>0.0347222222222222</v>
      </c>
      <c r="U3985" s="18" t="n">
        <f aca="false">+T3985*P3985</f>
        <v>8.71527777777778</v>
      </c>
      <c r="V3985" s="18"/>
    </row>
    <row r="3986" s="13" customFormat="true" ht="12" hidden="false" customHeight="false" outlineLevel="0" collapsed="false">
      <c r="A3986" s="12" t="n">
        <v>17187</v>
      </c>
      <c r="B3986" s="13" t="s">
        <v>753</v>
      </c>
      <c r="C3986" s="13" t="s">
        <v>265</v>
      </c>
      <c r="D3986" s="13" t="n">
        <v>1</v>
      </c>
      <c r="E3986" s="13" t="n">
        <v>320</v>
      </c>
      <c r="F3986" s="13" t="s">
        <v>756</v>
      </c>
      <c r="G3986" s="13" t="s">
        <v>28</v>
      </c>
      <c r="H3986" s="13" t="s">
        <v>29</v>
      </c>
      <c r="I3986" s="13" t="n">
        <v>1</v>
      </c>
      <c r="J3986" s="13" t="n">
        <v>17187</v>
      </c>
      <c r="K3986" s="14" t="n">
        <v>0.411805555555556</v>
      </c>
      <c r="L3986" s="15" t="n">
        <v>0.447916666666667</v>
      </c>
      <c r="M3986" s="16" t="n">
        <f aca="false">VLOOKUP(E3986,'Esp. percorsi al 18-10-22'!C:J,8,FALSE())</f>
        <v>25.9712563846256</v>
      </c>
      <c r="P3986" s="13" t="n">
        <v>10</v>
      </c>
      <c r="Q3986" s="17" t="n">
        <f aca="false">+M3986*P3986</f>
        <v>259.712563846256</v>
      </c>
      <c r="R3986" s="17" t="n">
        <f aca="false">+N3986*P3986</f>
        <v>0</v>
      </c>
      <c r="S3986" s="17"/>
      <c r="T3986" s="18" t="n">
        <f aca="false">+L3986-K3986</f>
        <v>0.0361111111111111</v>
      </c>
      <c r="U3986" s="18" t="n">
        <f aca="false">+T3986*P3986</f>
        <v>0.361111111111111</v>
      </c>
      <c r="V3986" s="18"/>
    </row>
    <row r="3987" s="13" customFormat="true" ht="12" hidden="false" customHeight="false" outlineLevel="0" collapsed="false">
      <c r="A3987" s="12" t="n">
        <v>16920</v>
      </c>
      <c r="B3987" s="13" t="s">
        <v>753</v>
      </c>
      <c r="C3987" s="13" t="s">
        <v>265</v>
      </c>
      <c r="D3987" s="13" t="n">
        <v>1</v>
      </c>
      <c r="E3987" s="13" t="n">
        <v>320</v>
      </c>
      <c r="F3987" s="13" t="s">
        <v>756</v>
      </c>
      <c r="G3987" s="13" t="s">
        <v>28</v>
      </c>
      <c r="H3987" s="13" t="s">
        <v>25</v>
      </c>
      <c r="I3987" s="13" t="n">
        <v>1</v>
      </c>
      <c r="J3987" s="13" t="n">
        <v>16920</v>
      </c>
      <c r="K3987" s="14" t="n">
        <v>0.422222222222222</v>
      </c>
      <c r="L3987" s="15" t="n">
        <v>0.458333333333333</v>
      </c>
      <c r="M3987" s="16" t="n">
        <f aca="false">VLOOKUP(E3987,'Esp. percorsi al 18-10-22'!C:J,8,FALSE())</f>
        <v>25.9712563846256</v>
      </c>
      <c r="P3987" s="13" t="n">
        <v>52</v>
      </c>
      <c r="Q3987" s="17" t="n">
        <f aca="false">+M3987*P3987</f>
        <v>1350.50533200053</v>
      </c>
      <c r="R3987" s="17" t="n">
        <f aca="false">+N3987*P3987</f>
        <v>0</v>
      </c>
      <c r="S3987" s="17"/>
      <c r="T3987" s="18" t="n">
        <f aca="false">+L3987-K3987</f>
        <v>0.0361111111111111</v>
      </c>
      <c r="U3987" s="18" t="n">
        <f aca="false">+T3987*P3987</f>
        <v>1.87777777777778</v>
      </c>
      <c r="V3987" s="18"/>
    </row>
    <row r="3988" s="13" customFormat="true" ht="12" hidden="false" customHeight="false" outlineLevel="0" collapsed="false">
      <c r="A3988" s="12" t="n">
        <v>17174</v>
      </c>
      <c r="B3988" s="13" t="s">
        <v>753</v>
      </c>
      <c r="C3988" s="13" t="s">
        <v>265</v>
      </c>
      <c r="D3988" s="13" t="n">
        <v>1</v>
      </c>
      <c r="E3988" s="13" t="n">
        <v>320</v>
      </c>
      <c r="F3988" s="13" t="s">
        <v>756</v>
      </c>
      <c r="G3988" s="13" t="s">
        <v>28</v>
      </c>
      <c r="H3988" s="13" t="s">
        <v>29</v>
      </c>
      <c r="I3988" s="13" t="n">
        <v>1</v>
      </c>
      <c r="J3988" s="13" t="n">
        <v>17174</v>
      </c>
      <c r="K3988" s="14" t="n">
        <v>0.425694444444444</v>
      </c>
      <c r="L3988" s="15" t="n">
        <v>0.461805555555556</v>
      </c>
      <c r="M3988" s="16" t="n">
        <f aca="false">VLOOKUP(E3988,'Esp. percorsi al 18-10-22'!C:J,8,FALSE())</f>
        <v>25.9712563846256</v>
      </c>
      <c r="P3988" s="13" t="n">
        <v>10</v>
      </c>
      <c r="Q3988" s="17" t="n">
        <f aca="false">+M3988*P3988</f>
        <v>259.712563846256</v>
      </c>
      <c r="R3988" s="17" t="n">
        <f aca="false">+N3988*P3988</f>
        <v>0</v>
      </c>
      <c r="S3988" s="17"/>
      <c r="T3988" s="18" t="n">
        <f aca="false">+L3988-K3988</f>
        <v>0.0361111111111111</v>
      </c>
      <c r="U3988" s="18" t="n">
        <f aca="false">+T3988*P3988</f>
        <v>0.361111111111111</v>
      </c>
      <c r="V3988" s="18"/>
    </row>
    <row r="3989" s="13" customFormat="true" ht="12" hidden="false" customHeight="false" outlineLevel="0" collapsed="false">
      <c r="A3989" s="12" t="n">
        <v>8453</v>
      </c>
      <c r="B3989" s="13" t="s">
        <v>753</v>
      </c>
      <c r="C3989" s="13" t="s">
        <v>265</v>
      </c>
      <c r="D3989" s="13" t="n">
        <v>1</v>
      </c>
      <c r="E3989" s="13" t="n">
        <v>320</v>
      </c>
      <c r="F3989" s="13" t="s">
        <v>756</v>
      </c>
      <c r="G3989" s="13" t="s">
        <v>26</v>
      </c>
      <c r="H3989" s="13" t="s">
        <v>29</v>
      </c>
      <c r="I3989" s="13" t="n">
        <v>1</v>
      </c>
      <c r="J3989" s="13" t="n">
        <v>5694</v>
      </c>
      <c r="K3989" s="14" t="n">
        <v>0.429166666666667</v>
      </c>
      <c r="L3989" s="15" t="n">
        <v>0.461805555555556</v>
      </c>
      <c r="M3989" s="16" t="n">
        <f aca="false">VLOOKUP(E3989,'Esp. percorsi al 18-10-22'!C:J,8,FALSE())</f>
        <v>25.9712563846256</v>
      </c>
      <c r="P3989" s="13" t="n">
        <v>47</v>
      </c>
      <c r="Q3989" s="17" t="n">
        <f aca="false">+M3989*P3989</f>
        <v>1220.6490500774</v>
      </c>
      <c r="R3989" s="17" t="n">
        <f aca="false">+N3989*P3989</f>
        <v>0</v>
      </c>
      <c r="S3989" s="17"/>
      <c r="T3989" s="18" t="n">
        <f aca="false">+L3989-K3989</f>
        <v>0.0326388888888889</v>
      </c>
      <c r="U3989" s="18" t="n">
        <f aca="false">+T3989*P3989</f>
        <v>1.53402777777778</v>
      </c>
      <c r="V3989" s="18"/>
    </row>
    <row r="3990" s="13" customFormat="true" ht="12" hidden="false" customHeight="false" outlineLevel="0" collapsed="false">
      <c r="A3990" s="12" t="n">
        <v>13360</v>
      </c>
      <c r="B3990" s="13" t="s">
        <v>753</v>
      </c>
      <c r="C3990" s="13" t="s">
        <v>265</v>
      </c>
      <c r="D3990" s="13" t="n">
        <v>1</v>
      </c>
      <c r="E3990" s="13" t="n">
        <v>320</v>
      </c>
      <c r="F3990" s="13" t="s">
        <v>756</v>
      </c>
      <c r="G3990" s="13" t="s">
        <v>26</v>
      </c>
      <c r="H3990" s="13" t="s">
        <v>25</v>
      </c>
      <c r="I3990" s="13" t="n">
        <v>1</v>
      </c>
      <c r="J3990" s="13" t="n">
        <v>5583</v>
      </c>
      <c r="K3990" s="14" t="n">
        <v>0.434027777777778</v>
      </c>
      <c r="L3990" s="15" t="n">
        <v>0.46875</v>
      </c>
      <c r="M3990" s="16" t="n">
        <f aca="false">VLOOKUP(E3990,'Esp. percorsi al 18-10-22'!C:J,8,FALSE())</f>
        <v>25.9712563846256</v>
      </c>
      <c r="P3990" s="13" t="n">
        <v>251</v>
      </c>
      <c r="Q3990" s="17" t="n">
        <f aca="false">+M3990*P3990</f>
        <v>6518.78535254103</v>
      </c>
      <c r="R3990" s="17" t="n">
        <f aca="false">+N3990*P3990</f>
        <v>0</v>
      </c>
      <c r="S3990" s="17"/>
      <c r="T3990" s="18" t="n">
        <f aca="false">+L3990-K3990</f>
        <v>0.0347222222222222</v>
      </c>
      <c r="U3990" s="18" t="n">
        <f aca="false">+T3990*P3990</f>
        <v>8.71527777777778</v>
      </c>
      <c r="V3990" s="18"/>
    </row>
    <row r="3991" s="13" customFormat="true" ht="12" hidden="false" customHeight="false" outlineLevel="0" collapsed="false">
      <c r="A3991" s="12" t="n">
        <v>16825</v>
      </c>
      <c r="B3991" s="13" t="s">
        <v>753</v>
      </c>
      <c r="C3991" s="13" t="s">
        <v>265</v>
      </c>
      <c r="D3991" s="13" t="n">
        <v>1</v>
      </c>
      <c r="E3991" s="13" t="n">
        <v>320</v>
      </c>
      <c r="F3991" s="13" t="s">
        <v>756</v>
      </c>
      <c r="G3991" s="13" t="s">
        <v>28</v>
      </c>
      <c r="H3991" s="13" t="s">
        <v>25</v>
      </c>
      <c r="I3991" s="13" t="n">
        <v>1</v>
      </c>
      <c r="J3991" s="13" t="n">
        <v>16151</v>
      </c>
      <c r="K3991" s="14" t="n">
        <v>0.436111111111111</v>
      </c>
      <c r="L3991" s="15" t="n">
        <v>0.472222222222222</v>
      </c>
      <c r="M3991" s="16" t="n">
        <f aca="false">VLOOKUP(E3991,'Esp. percorsi al 18-10-22'!C:J,8,FALSE())</f>
        <v>25.9712563846256</v>
      </c>
      <c r="P3991" s="13" t="n">
        <v>52</v>
      </c>
      <c r="Q3991" s="17" t="n">
        <f aca="false">+M3991*P3991</f>
        <v>1350.50533200053</v>
      </c>
      <c r="R3991" s="17" t="n">
        <f aca="false">+N3991*P3991</f>
        <v>0</v>
      </c>
      <c r="S3991" s="17"/>
      <c r="T3991" s="18" t="n">
        <f aca="false">+L3991-K3991</f>
        <v>0.0361111111111111</v>
      </c>
      <c r="U3991" s="18" t="n">
        <f aca="false">+T3991*P3991</f>
        <v>1.87777777777778</v>
      </c>
      <c r="V3991" s="18"/>
    </row>
    <row r="3992" s="13" customFormat="true" ht="12" hidden="false" customHeight="false" outlineLevel="0" collapsed="false">
      <c r="A3992" s="12" t="n">
        <v>17230</v>
      </c>
      <c r="B3992" s="13" t="s">
        <v>753</v>
      </c>
      <c r="C3992" s="13" t="s">
        <v>265</v>
      </c>
      <c r="D3992" s="13" t="n">
        <v>1</v>
      </c>
      <c r="E3992" s="13" t="n">
        <v>320</v>
      </c>
      <c r="F3992" s="13" t="s">
        <v>756</v>
      </c>
      <c r="G3992" s="13" t="s">
        <v>28</v>
      </c>
      <c r="H3992" s="13" t="s">
        <v>29</v>
      </c>
      <c r="I3992" s="13" t="n">
        <v>1</v>
      </c>
      <c r="J3992" s="13" t="n">
        <v>17230</v>
      </c>
      <c r="K3992" s="14" t="n">
        <v>0.439583333333333</v>
      </c>
      <c r="L3992" s="15" t="n">
        <v>0.475694444444444</v>
      </c>
      <c r="M3992" s="16" t="n">
        <f aca="false">VLOOKUP(E3992,'Esp. percorsi al 18-10-22'!C:J,8,FALSE())</f>
        <v>25.9712563846256</v>
      </c>
      <c r="P3992" s="13" t="n">
        <v>10</v>
      </c>
      <c r="Q3992" s="17" t="n">
        <f aca="false">+M3992*P3992</f>
        <v>259.712563846256</v>
      </c>
      <c r="R3992" s="17" t="n">
        <f aca="false">+N3992*P3992</f>
        <v>0</v>
      </c>
      <c r="S3992" s="17"/>
      <c r="T3992" s="18" t="n">
        <f aca="false">+L3992-K3992</f>
        <v>0.0361111111111111</v>
      </c>
      <c r="U3992" s="18" t="n">
        <f aca="false">+T3992*P3992</f>
        <v>0.361111111111111</v>
      </c>
      <c r="V3992" s="18"/>
    </row>
    <row r="3993" s="13" customFormat="true" ht="12" hidden="false" customHeight="false" outlineLevel="0" collapsed="false">
      <c r="A3993" s="12" t="n">
        <v>16956</v>
      </c>
      <c r="B3993" s="13" t="s">
        <v>753</v>
      </c>
      <c r="C3993" s="13" t="s">
        <v>265</v>
      </c>
      <c r="D3993" s="13" t="n">
        <v>1</v>
      </c>
      <c r="E3993" s="13" t="n">
        <v>320</v>
      </c>
      <c r="F3993" s="13" t="s">
        <v>756</v>
      </c>
      <c r="G3993" s="13" t="s">
        <v>28</v>
      </c>
      <c r="H3993" s="13" t="s">
        <v>25</v>
      </c>
      <c r="I3993" s="13" t="n">
        <v>1</v>
      </c>
      <c r="J3993" s="13" t="n">
        <v>16956</v>
      </c>
      <c r="K3993" s="14" t="n">
        <v>0.45</v>
      </c>
      <c r="L3993" s="15" t="n">
        <v>0.486111111111111</v>
      </c>
      <c r="M3993" s="16" t="n">
        <f aca="false">VLOOKUP(E3993,'Esp. percorsi al 18-10-22'!C:J,8,FALSE())</f>
        <v>25.9712563846256</v>
      </c>
      <c r="P3993" s="13" t="n">
        <v>52</v>
      </c>
      <c r="Q3993" s="17" t="n">
        <f aca="false">+M3993*P3993</f>
        <v>1350.50533200053</v>
      </c>
      <c r="R3993" s="17" t="n">
        <f aca="false">+N3993*P3993</f>
        <v>0</v>
      </c>
      <c r="S3993" s="17"/>
      <c r="T3993" s="18" t="n">
        <f aca="false">+L3993-K3993</f>
        <v>0.0361111111111111</v>
      </c>
      <c r="U3993" s="18" t="n">
        <f aca="false">+T3993*P3993</f>
        <v>1.87777777777778</v>
      </c>
      <c r="V3993" s="18"/>
    </row>
    <row r="3994" s="13" customFormat="true" ht="12" hidden="false" customHeight="false" outlineLevel="0" collapsed="false">
      <c r="A3994" s="12" t="n">
        <v>13140</v>
      </c>
      <c r="B3994" s="13" t="s">
        <v>753</v>
      </c>
      <c r="C3994" s="13" t="s">
        <v>265</v>
      </c>
      <c r="D3994" s="13" t="n">
        <v>1</v>
      </c>
      <c r="E3994" s="13" t="n">
        <v>320</v>
      </c>
      <c r="F3994" s="13" t="s">
        <v>756</v>
      </c>
      <c r="G3994" s="13" t="s">
        <v>26</v>
      </c>
      <c r="H3994" s="13" t="s">
        <v>29</v>
      </c>
      <c r="I3994" s="13" t="n">
        <v>1</v>
      </c>
      <c r="J3994" s="13" t="n">
        <v>5695</v>
      </c>
      <c r="K3994" s="14" t="n">
        <v>0.45</v>
      </c>
      <c r="L3994" s="15" t="n">
        <v>0.482638888888889</v>
      </c>
      <c r="M3994" s="16" t="n">
        <f aca="false">VLOOKUP(E3994,'Esp. percorsi al 18-10-22'!C:J,8,FALSE())</f>
        <v>25.9712563846256</v>
      </c>
      <c r="P3994" s="13" t="n">
        <v>47</v>
      </c>
      <c r="Q3994" s="17" t="n">
        <f aca="false">+M3994*P3994</f>
        <v>1220.6490500774</v>
      </c>
      <c r="R3994" s="17" t="n">
        <f aca="false">+N3994*P3994</f>
        <v>0</v>
      </c>
      <c r="S3994" s="17"/>
      <c r="T3994" s="18" t="n">
        <f aca="false">+L3994-K3994</f>
        <v>0.0326388888888889</v>
      </c>
      <c r="U3994" s="18" t="n">
        <f aca="false">+T3994*P3994</f>
        <v>1.53402777777778</v>
      </c>
      <c r="V3994" s="18"/>
    </row>
    <row r="3995" s="13" customFormat="true" ht="12" hidden="false" customHeight="false" outlineLevel="0" collapsed="false">
      <c r="A3995" s="12" t="n">
        <v>8506</v>
      </c>
      <c r="B3995" s="13" t="s">
        <v>753</v>
      </c>
      <c r="C3995" s="13" t="s">
        <v>265</v>
      </c>
      <c r="D3995" s="13" t="n">
        <v>1</v>
      </c>
      <c r="E3995" s="13" t="n">
        <v>320</v>
      </c>
      <c r="F3995" s="13" t="s">
        <v>756</v>
      </c>
      <c r="G3995" s="13" t="s">
        <v>26</v>
      </c>
      <c r="H3995" s="13" t="s">
        <v>30</v>
      </c>
      <c r="I3995" s="13" t="n">
        <v>1</v>
      </c>
      <c r="J3995" s="13" t="n">
        <v>5801</v>
      </c>
      <c r="K3995" s="14" t="n">
        <v>0.45</v>
      </c>
      <c r="L3995" s="15" t="n">
        <v>0.482638888888889</v>
      </c>
      <c r="M3995" s="16" t="n">
        <f aca="false">VLOOKUP(E3995,'Esp. percorsi al 18-10-22'!C:J,8,FALSE())</f>
        <v>25.9712563846256</v>
      </c>
      <c r="P3995" s="13" t="n">
        <v>5</v>
      </c>
      <c r="Q3995" s="17" t="n">
        <f aca="false">+M3995*P3995</f>
        <v>129.856281923128</v>
      </c>
      <c r="R3995" s="17" t="n">
        <f aca="false">+N3995*P3995</f>
        <v>0</v>
      </c>
      <c r="S3995" s="17"/>
      <c r="T3995" s="18" t="n">
        <f aca="false">+L3995-K3995</f>
        <v>0.0326388888888889</v>
      </c>
      <c r="U3995" s="18" t="n">
        <f aca="false">+T3995*P3995</f>
        <v>0.163194444444444</v>
      </c>
      <c r="V3995" s="18"/>
    </row>
    <row r="3996" s="13" customFormat="true" ht="12" hidden="false" customHeight="false" outlineLevel="0" collapsed="false">
      <c r="A3996" s="12" t="n">
        <v>13361</v>
      </c>
      <c r="B3996" s="13" t="s">
        <v>753</v>
      </c>
      <c r="C3996" s="13" t="s">
        <v>265</v>
      </c>
      <c r="D3996" s="13" t="n">
        <v>1</v>
      </c>
      <c r="E3996" s="13" t="n">
        <v>320</v>
      </c>
      <c r="F3996" s="13" t="s">
        <v>756</v>
      </c>
      <c r="G3996" s="13" t="s">
        <v>26</v>
      </c>
      <c r="H3996" s="13" t="s">
        <v>25</v>
      </c>
      <c r="I3996" s="13" t="n">
        <v>1</v>
      </c>
      <c r="J3996" s="13" t="n">
        <v>5584</v>
      </c>
      <c r="K3996" s="14" t="n">
        <v>0.454861111111111</v>
      </c>
      <c r="L3996" s="15" t="n">
        <v>0.489583333333333</v>
      </c>
      <c r="M3996" s="16" t="n">
        <f aca="false">VLOOKUP(E3996,'Esp. percorsi al 18-10-22'!C:J,8,FALSE())</f>
        <v>25.9712563846256</v>
      </c>
      <c r="P3996" s="13" t="n">
        <v>251</v>
      </c>
      <c r="Q3996" s="17" t="n">
        <f aca="false">+M3996*P3996</f>
        <v>6518.78535254103</v>
      </c>
      <c r="R3996" s="17" t="n">
        <f aca="false">+N3996*P3996</f>
        <v>0</v>
      </c>
      <c r="S3996" s="17"/>
      <c r="T3996" s="18" t="n">
        <f aca="false">+L3996-K3996</f>
        <v>0.0347222222222222</v>
      </c>
      <c r="U3996" s="18" t="n">
        <f aca="false">+T3996*P3996</f>
        <v>8.71527777777778</v>
      </c>
      <c r="V3996" s="18"/>
    </row>
    <row r="3997" s="13" customFormat="true" ht="12" hidden="false" customHeight="false" outlineLevel="0" collapsed="false">
      <c r="A3997" s="12" t="n">
        <v>17236</v>
      </c>
      <c r="B3997" s="13" t="s">
        <v>753</v>
      </c>
      <c r="C3997" s="13" t="s">
        <v>265</v>
      </c>
      <c r="D3997" s="13" t="n">
        <v>1</v>
      </c>
      <c r="E3997" s="13" t="n">
        <v>320</v>
      </c>
      <c r="F3997" s="13" t="s">
        <v>756</v>
      </c>
      <c r="G3997" s="13" t="s">
        <v>28</v>
      </c>
      <c r="H3997" s="13" t="s">
        <v>29</v>
      </c>
      <c r="I3997" s="13" t="n">
        <v>1</v>
      </c>
      <c r="J3997" s="13" t="n">
        <v>17236</v>
      </c>
      <c r="K3997" s="14" t="n">
        <v>0.456944444444444</v>
      </c>
      <c r="L3997" s="15" t="n">
        <v>0.493055555555556</v>
      </c>
      <c r="M3997" s="16" t="n">
        <f aca="false">VLOOKUP(E3997,'Esp. percorsi al 18-10-22'!C:J,8,FALSE())</f>
        <v>25.9712563846256</v>
      </c>
      <c r="P3997" s="13" t="n">
        <v>10</v>
      </c>
      <c r="Q3997" s="17" t="n">
        <f aca="false">+M3997*P3997</f>
        <v>259.712563846256</v>
      </c>
      <c r="R3997" s="17" t="n">
        <f aca="false">+N3997*P3997</f>
        <v>0</v>
      </c>
      <c r="S3997" s="17"/>
      <c r="T3997" s="18" t="n">
        <f aca="false">+L3997-K3997</f>
        <v>0.0361111111111111</v>
      </c>
      <c r="U3997" s="18" t="n">
        <f aca="false">+T3997*P3997</f>
        <v>0.361111111111111</v>
      </c>
      <c r="V3997" s="18"/>
    </row>
    <row r="3998" s="13" customFormat="true" ht="12" hidden="false" customHeight="false" outlineLevel="0" collapsed="false">
      <c r="A3998" s="12" t="n">
        <v>16903</v>
      </c>
      <c r="B3998" s="13" t="s">
        <v>753</v>
      </c>
      <c r="C3998" s="13" t="s">
        <v>265</v>
      </c>
      <c r="D3998" s="13" t="n">
        <v>1</v>
      </c>
      <c r="E3998" s="13" t="n">
        <v>320</v>
      </c>
      <c r="F3998" s="13" t="s">
        <v>756</v>
      </c>
      <c r="G3998" s="13" t="s">
        <v>28</v>
      </c>
      <c r="H3998" s="13" t="s">
        <v>25</v>
      </c>
      <c r="I3998" s="13" t="n">
        <v>1</v>
      </c>
      <c r="J3998" s="13" t="n">
        <v>16903</v>
      </c>
      <c r="K3998" s="14" t="n">
        <v>0.463888888888889</v>
      </c>
      <c r="L3998" s="15" t="n">
        <v>0.5</v>
      </c>
      <c r="M3998" s="16" t="n">
        <f aca="false">VLOOKUP(E3998,'Esp. percorsi al 18-10-22'!C:J,8,FALSE())</f>
        <v>25.9712563846256</v>
      </c>
      <c r="P3998" s="13" t="n">
        <v>52</v>
      </c>
      <c r="Q3998" s="17" t="n">
        <f aca="false">+M3998*P3998</f>
        <v>1350.50533200053</v>
      </c>
      <c r="R3998" s="17" t="n">
        <f aca="false">+N3998*P3998</f>
        <v>0</v>
      </c>
      <c r="S3998" s="17"/>
      <c r="T3998" s="18" t="n">
        <f aca="false">+L3998-K3998</f>
        <v>0.0361111111111111</v>
      </c>
      <c r="U3998" s="18" t="n">
        <f aca="false">+T3998*P3998</f>
        <v>1.87777777777778</v>
      </c>
      <c r="V3998" s="18"/>
    </row>
    <row r="3999" s="13" customFormat="true" ht="12" hidden="false" customHeight="false" outlineLevel="0" collapsed="false">
      <c r="A3999" s="12" t="n">
        <v>8455</v>
      </c>
      <c r="B3999" s="13" t="s">
        <v>753</v>
      </c>
      <c r="C3999" s="13" t="s">
        <v>265</v>
      </c>
      <c r="D3999" s="13" t="n">
        <v>1</v>
      </c>
      <c r="E3999" s="13" t="n">
        <v>320</v>
      </c>
      <c r="F3999" s="13" t="s">
        <v>756</v>
      </c>
      <c r="G3999" s="13" t="s">
        <v>26</v>
      </c>
      <c r="H3999" s="13" t="s">
        <v>29</v>
      </c>
      <c r="I3999" s="13" t="n">
        <v>1</v>
      </c>
      <c r="J3999" s="13" t="n">
        <v>5696</v>
      </c>
      <c r="K3999" s="14" t="n">
        <v>0.470833333333333</v>
      </c>
      <c r="L3999" s="15" t="n">
        <v>0.503472222222222</v>
      </c>
      <c r="M3999" s="16" t="n">
        <f aca="false">VLOOKUP(E3999,'Esp. percorsi al 18-10-22'!C:J,8,FALSE())</f>
        <v>25.9712563846256</v>
      </c>
      <c r="P3999" s="13" t="n">
        <v>47</v>
      </c>
      <c r="Q3999" s="17" t="n">
        <f aca="false">+M3999*P3999</f>
        <v>1220.6490500774</v>
      </c>
      <c r="R3999" s="17" t="n">
        <f aca="false">+N3999*P3999</f>
        <v>0</v>
      </c>
      <c r="S3999" s="17"/>
      <c r="T3999" s="18" t="n">
        <f aca="false">+L3999-K3999</f>
        <v>0.0326388888888889</v>
      </c>
      <c r="U3999" s="18" t="n">
        <f aca="false">+T3999*P3999</f>
        <v>1.53402777777778</v>
      </c>
      <c r="V3999" s="18"/>
    </row>
    <row r="4000" s="13" customFormat="true" ht="12" hidden="false" customHeight="false" outlineLevel="0" collapsed="false">
      <c r="A4000" s="12" t="n">
        <v>17244</v>
      </c>
      <c r="B4000" s="13" t="s">
        <v>753</v>
      </c>
      <c r="C4000" s="13" t="s">
        <v>265</v>
      </c>
      <c r="D4000" s="13" t="n">
        <v>1</v>
      </c>
      <c r="E4000" s="13" t="n">
        <v>320</v>
      </c>
      <c r="F4000" s="13" t="s">
        <v>756</v>
      </c>
      <c r="G4000" s="13" t="s">
        <v>28</v>
      </c>
      <c r="H4000" s="13" t="s">
        <v>29</v>
      </c>
      <c r="I4000" s="13" t="n">
        <v>1</v>
      </c>
      <c r="J4000" s="13" t="n">
        <v>17244</v>
      </c>
      <c r="K4000" s="14" t="n">
        <v>0.474305555555556</v>
      </c>
      <c r="L4000" s="15" t="n">
        <v>0.510416666666667</v>
      </c>
      <c r="M4000" s="16" t="n">
        <f aca="false">VLOOKUP(E4000,'Esp. percorsi al 18-10-22'!C:J,8,FALSE())</f>
        <v>25.9712563846256</v>
      </c>
      <c r="P4000" s="13" t="n">
        <v>10</v>
      </c>
      <c r="Q4000" s="17" t="n">
        <f aca="false">+M4000*P4000</f>
        <v>259.712563846256</v>
      </c>
      <c r="R4000" s="17" t="n">
        <f aca="false">+N4000*P4000</f>
        <v>0</v>
      </c>
      <c r="S4000" s="17"/>
      <c r="T4000" s="18" t="n">
        <f aca="false">+L4000-K4000</f>
        <v>0.0361111111111111</v>
      </c>
      <c r="U4000" s="18" t="n">
        <f aca="false">+T4000*P4000</f>
        <v>0.361111111111111</v>
      </c>
      <c r="V4000" s="18"/>
    </row>
    <row r="4001" s="13" customFormat="true" ht="12" hidden="false" customHeight="false" outlineLevel="0" collapsed="false">
      <c r="A4001" s="12" t="n">
        <v>13362</v>
      </c>
      <c r="B4001" s="13" t="s">
        <v>753</v>
      </c>
      <c r="C4001" s="13" t="s">
        <v>265</v>
      </c>
      <c r="D4001" s="13" t="n">
        <v>1</v>
      </c>
      <c r="E4001" s="13" t="n">
        <v>320</v>
      </c>
      <c r="F4001" s="13" t="s">
        <v>756</v>
      </c>
      <c r="G4001" s="13" t="s">
        <v>26</v>
      </c>
      <c r="H4001" s="13" t="s">
        <v>25</v>
      </c>
      <c r="I4001" s="13" t="n">
        <v>1</v>
      </c>
      <c r="J4001" s="13" t="n">
        <v>5585</v>
      </c>
      <c r="K4001" s="14" t="n">
        <v>0.475694444444444</v>
      </c>
      <c r="L4001" s="15" t="n">
        <v>0.510416666666667</v>
      </c>
      <c r="M4001" s="16" t="n">
        <f aca="false">VLOOKUP(E4001,'Esp. percorsi al 18-10-22'!C:J,8,FALSE())</f>
        <v>25.9712563846256</v>
      </c>
      <c r="P4001" s="13" t="n">
        <v>251</v>
      </c>
      <c r="Q4001" s="17" t="n">
        <f aca="false">+M4001*P4001</f>
        <v>6518.78535254103</v>
      </c>
      <c r="R4001" s="17" t="n">
        <f aca="false">+N4001*P4001</f>
        <v>0</v>
      </c>
      <c r="S4001" s="17"/>
      <c r="T4001" s="18" t="n">
        <f aca="false">+L4001-K4001</f>
        <v>0.0347222222222222</v>
      </c>
      <c r="U4001" s="18" t="n">
        <f aca="false">+T4001*P4001</f>
        <v>8.71527777777778</v>
      </c>
      <c r="V4001" s="18"/>
    </row>
    <row r="4002" s="13" customFormat="true" ht="12" hidden="false" customHeight="false" outlineLevel="0" collapsed="false">
      <c r="A4002" s="12" t="n">
        <v>16911</v>
      </c>
      <c r="B4002" s="13" t="s">
        <v>753</v>
      </c>
      <c r="C4002" s="13" t="s">
        <v>265</v>
      </c>
      <c r="D4002" s="13" t="n">
        <v>1</v>
      </c>
      <c r="E4002" s="13" t="n">
        <v>320</v>
      </c>
      <c r="F4002" s="13" t="s">
        <v>756</v>
      </c>
      <c r="G4002" s="13" t="s">
        <v>28</v>
      </c>
      <c r="H4002" s="13" t="s">
        <v>25</v>
      </c>
      <c r="I4002" s="13" t="n">
        <v>1</v>
      </c>
      <c r="J4002" s="13" t="n">
        <v>16911</v>
      </c>
      <c r="K4002" s="14" t="n">
        <v>0.484722222222222</v>
      </c>
      <c r="L4002" s="15" t="n">
        <v>0.520833333333333</v>
      </c>
      <c r="M4002" s="16" t="n">
        <f aca="false">VLOOKUP(E4002,'Esp. percorsi al 18-10-22'!C:J,8,FALSE())</f>
        <v>25.9712563846256</v>
      </c>
      <c r="P4002" s="13" t="n">
        <v>52</v>
      </c>
      <c r="Q4002" s="17" t="n">
        <f aca="false">+M4002*P4002</f>
        <v>1350.50533200053</v>
      </c>
      <c r="R4002" s="17" t="n">
        <f aca="false">+N4002*P4002</f>
        <v>0</v>
      </c>
      <c r="S4002" s="17"/>
      <c r="T4002" s="18" t="n">
        <f aca="false">+L4002-K4002</f>
        <v>0.0361111111111111</v>
      </c>
      <c r="U4002" s="18" t="n">
        <f aca="false">+T4002*P4002</f>
        <v>1.87777777777778</v>
      </c>
      <c r="V4002" s="18"/>
    </row>
    <row r="4003" s="13" customFormat="true" ht="12" hidden="false" customHeight="false" outlineLevel="0" collapsed="false">
      <c r="A4003" s="12" t="n">
        <v>17251</v>
      </c>
      <c r="B4003" s="13" t="s">
        <v>753</v>
      </c>
      <c r="C4003" s="13" t="s">
        <v>265</v>
      </c>
      <c r="D4003" s="13" t="n">
        <v>1</v>
      </c>
      <c r="E4003" s="13" t="n">
        <v>320</v>
      </c>
      <c r="F4003" s="13" t="s">
        <v>756</v>
      </c>
      <c r="G4003" s="13" t="s">
        <v>28</v>
      </c>
      <c r="H4003" s="13" t="s">
        <v>29</v>
      </c>
      <c r="I4003" s="13" t="n">
        <v>1</v>
      </c>
      <c r="J4003" s="13" t="n">
        <v>17251</v>
      </c>
      <c r="K4003" s="14" t="n">
        <v>0.491666666666667</v>
      </c>
      <c r="L4003" s="15" t="n">
        <v>0.527777777777778</v>
      </c>
      <c r="M4003" s="16" t="n">
        <f aca="false">VLOOKUP(E4003,'Esp. percorsi al 18-10-22'!C:J,8,FALSE())</f>
        <v>25.9712563846256</v>
      </c>
      <c r="P4003" s="13" t="n">
        <v>10</v>
      </c>
      <c r="Q4003" s="17" t="n">
        <f aca="false">+M4003*P4003</f>
        <v>259.712563846256</v>
      </c>
      <c r="R4003" s="17" t="n">
        <f aca="false">+N4003*P4003</f>
        <v>0</v>
      </c>
      <c r="S4003" s="17"/>
      <c r="T4003" s="18" t="n">
        <f aca="false">+L4003-K4003</f>
        <v>0.0361111111111111</v>
      </c>
      <c r="U4003" s="18" t="n">
        <f aca="false">+T4003*P4003</f>
        <v>0.361111111111111</v>
      </c>
      <c r="V4003" s="18"/>
    </row>
    <row r="4004" s="13" customFormat="true" ht="12" hidden="false" customHeight="false" outlineLevel="0" collapsed="false">
      <c r="A4004" s="12" t="n">
        <v>8456</v>
      </c>
      <c r="B4004" s="13" t="s">
        <v>753</v>
      </c>
      <c r="C4004" s="13" t="s">
        <v>265</v>
      </c>
      <c r="D4004" s="13" t="n">
        <v>1</v>
      </c>
      <c r="E4004" s="13" t="n">
        <v>320</v>
      </c>
      <c r="F4004" s="13" t="s">
        <v>756</v>
      </c>
      <c r="G4004" s="13" t="s">
        <v>26</v>
      </c>
      <c r="H4004" s="13" t="s">
        <v>29</v>
      </c>
      <c r="I4004" s="13" t="n">
        <v>1</v>
      </c>
      <c r="J4004" s="13" t="n">
        <v>5697</v>
      </c>
      <c r="K4004" s="14" t="n">
        <v>0.491666666666667</v>
      </c>
      <c r="L4004" s="15" t="n">
        <v>0.524305555555556</v>
      </c>
      <c r="M4004" s="16" t="n">
        <f aca="false">VLOOKUP(E4004,'Esp. percorsi al 18-10-22'!C:J,8,FALSE())</f>
        <v>25.9712563846256</v>
      </c>
      <c r="P4004" s="13" t="n">
        <v>47</v>
      </c>
      <c r="Q4004" s="17" t="n">
        <f aca="false">+M4004*P4004</f>
        <v>1220.6490500774</v>
      </c>
      <c r="R4004" s="17" t="n">
        <f aca="false">+N4004*P4004</f>
        <v>0</v>
      </c>
      <c r="S4004" s="17"/>
      <c r="T4004" s="18" t="n">
        <f aca="false">+L4004-K4004</f>
        <v>0.0326388888888889</v>
      </c>
      <c r="U4004" s="18" t="n">
        <f aca="false">+T4004*P4004</f>
        <v>1.53402777777778</v>
      </c>
      <c r="V4004" s="18"/>
    </row>
    <row r="4005" s="13" customFormat="true" ht="12" hidden="false" customHeight="false" outlineLevel="0" collapsed="false">
      <c r="A4005" s="12" t="n">
        <v>13363</v>
      </c>
      <c r="B4005" s="13" t="s">
        <v>753</v>
      </c>
      <c r="C4005" s="13" t="s">
        <v>265</v>
      </c>
      <c r="D4005" s="13" t="n">
        <v>1</v>
      </c>
      <c r="E4005" s="13" t="n">
        <v>320</v>
      </c>
      <c r="F4005" s="13" t="s">
        <v>756</v>
      </c>
      <c r="G4005" s="13" t="s">
        <v>26</v>
      </c>
      <c r="H4005" s="13" t="s">
        <v>25</v>
      </c>
      <c r="I4005" s="13" t="n">
        <v>1</v>
      </c>
      <c r="J4005" s="13" t="n">
        <v>5586</v>
      </c>
      <c r="K4005" s="14" t="n">
        <v>0.496527777777778</v>
      </c>
      <c r="L4005" s="15" t="n">
        <v>0.53125</v>
      </c>
      <c r="M4005" s="16" t="n">
        <f aca="false">VLOOKUP(E4005,'Esp. percorsi al 18-10-22'!C:J,8,FALSE())</f>
        <v>25.9712563846256</v>
      </c>
      <c r="P4005" s="13" t="n">
        <v>251</v>
      </c>
      <c r="Q4005" s="17" t="n">
        <f aca="false">+M4005*P4005</f>
        <v>6518.78535254103</v>
      </c>
      <c r="R4005" s="17" t="n">
        <f aca="false">+N4005*P4005</f>
        <v>0</v>
      </c>
      <c r="S4005" s="17"/>
      <c r="T4005" s="18" t="n">
        <f aca="false">+L4005-K4005</f>
        <v>0.0347222222222222</v>
      </c>
      <c r="U4005" s="18" t="n">
        <f aca="false">+T4005*P4005</f>
        <v>8.71527777777778</v>
      </c>
      <c r="V4005" s="18"/>
    </row>
    <row r="4006" s="13" customFormat="true" ht="12" hidden="false" customHeight="false" outlineLevel="0" collapsed="false">
      <c r="A4006" s="12" t="n">
        <v>16960</v>
      </c>
      <c r="B4006" s="13" t="s">
        <v>753</v>
      </c>
      <c r="C4006" s="13" t="s">
        <v>265</v>
      </c>
      <c r="D4006" s="13" t="n">
        <v>1</v>
      </c>
      <c r="E4006" s="13" t="n">
        <v>320</v>
      </c>
      <c r="F4006" s="13" t="s">
        <v>756</v>
      </c>
      <c r="G4006" s="13" t="s">
        <v>28</v>
      </c>
      <c r="H4006" s="13" t="s">
        <v>25</v>
      </c>
      <c r="I4006" s="13" t="n">
        <v>1</v>
      </c>
      <c r="J4006" s="13" t="n">
        <v>16960</v>
      </c>
      <c r="K4006" s="14" t="n">
        <v>0.505555555555556</v>
      </c>
      <c r="L4006" s="15" t="n">
        <v>0.541666666666667</v>
      </c>
      <c r="M4006" s="16" t="n">
        <f aca="false">VLOOKUP(E4006,'Esp. percorsi al 18-10-22'!C:J,8,FALSE())</f>
        <v>25.9712563846256</v>
      </c>
      <c r="P4006" s="13" t="n">
        <v>52</v>
      </c>
      <c r="Q4006" s="17" t="n">
        <f aca="false">+M4006*P4006</f>
        <v>1350.50533200053</v>
      </c>
      <c r="R4006" s="17" t="n">
        <f aca="false">+N4006*P4006</f>
        <v>0</v>
      </c>
      <c r="S4006" s="17"/>
      <c r="T4006" s="18" t="n">
        <f aca="false">+L4006-K4006</f>
        <v>0.0361111111111111</v>
      </c>
      <c r="U4006" s="18" t="n">
        <f aca="false">+T4006*P4006</f>
        <v>1.87777777777778</v>
      </c>
      <c r="V4006" s="18"/>
    </row>
    <row r="4007" s="13" customFormat="true" ht="12" hidden="false" customHeight="false" outlineLevel="0" collapsed="false">
      <c r="A4007" s="12" t="n">
        <v>17189</v>
      </c>
      <c r="B4007" s="13" t="s">
        <v>753</v>
      </c>
      <c r="C4007" s="13" t="s">
        <v>265</v>
      </c>
      <c r="D4007" s="13" t="n">
        <v>1</v>
      </c>
      <c r="E4007" s="13" t="n">
        <v>320</v>
      </c>
      <c r="F4007" s="13" t="s">
        <v>756</v>
      </c>
      <c r="G4007" s="13" t="s">
        <v>28</v>
      </c>
      <c r="H4007" s="13" t="s">
        <v>29</v>
      </c>
      <c r="I4007" s="13" t="n">
        <v>1</v>
      </c>
      <c r="J4007" s="13" t="n">
        <v>17189</v>
      </c>
      <c r="K4007" s="14" t="n">
        <v>0.509027777777778</v>
      </c>
      <c r="L4007" s="15" t="n">
        <v>0.545138888888889</v>
      </c>
      <c r="M4007" s="16" t="n">
        <f aca="false">VLOOKUP(E4007,'Esp. percorsi al 18-10-22'!C:J,8,FALSE())</f>
        <v>25.9712563846256</v>
      </c>
      <c r="P4007" s="13" t="n">
        <v>10</v>
      </c>
      <c r="Q4007" s="17" t="n">
        <f aca="false">+M4007*P4007</f>
        <v>259.712563846256</v>
      </c>
      <c r="R4007" s="17" t="n">
        <f aca="false">+N4007*P4007</f>
        <v>0</v>
      </c>
      <c r="S4007" s="17"/>
      <c r="T4007" s="18" t="n">
        <f aca="false">+L4007-K4007</f>
        <v>0.0361111111111111</v>
      </c>
      <c r="U4007" s="18" t="n">
        <f aca="false">+T4007*P4007</f>
        <v>0.361111111111111</v>
      </c>
      <c r="V4007" s="18"/>
    </row>
    <row r="4008" s="13" customFormat="true" ht="12" hidden="false" customHeight="false" outlineLevel="0" collapsed="false">
      <c r="A4008" s="12" t="n">
        <v>8457</v>
      </c>
      <c r="B4008" s="13" t="s">
        <v>753</v>
      </c>
      <c r="C4008" s="13" t="s">
        <v>265</v>
      </c>
      <c r="D4008" s="13" t="n">
        <v>1</v>
      </c>
      <c r="E4008" s="13" t="n">
        <v>320</v>
      </c>
      <c r="F4008" s="13" t="s">
        <v>756</v>
      </c>
      <c r="G4008" s="13" t="s">
        <v>26</v>
      </c>
      <c r="H4008" s="13" t="s">
        <v>29</v>
      </c>
      <c r="I4008" s="13" t="n">
        <v>1</v>
      </c>
      <c r="J4008" s="13" t="n">
        <v>5698</v>
      </c>
      <c r="K4008" s="14" t="n">
        <v>0.5125</v>
      </c>
      <c r="L4008" s="15" t="n">
        <v>0.545138888888889</v>
      </c>
      <c r="M4008" s="16" t="n">
        <f aca="false">VLOOKUP(E4008,'Esp. percorsi al 18-10-22'!C:J,8,FALSE())</f>
        <v>25.9712563846256</v>
      </c>
      <c r="P4008" s="13" t="n">
        <v>47</v>
      </c>
      <c r="Q4008" s="17" t="n">
        <f aca="false">+M4008*P4008</f>
        <v>1220.6490500774</v>
      </c>
      <c r="R4008" s="17" t="n">
        <f aca="false">+N4008*P4008</f>
        <v>0</v>
      </c>
      <c r="S4008" s="17"/>
      <c r="T4008" s="18" t="n">
        <f aca="false">+L4008-K4008</f>
        <v>0.0326388888888889</v>
      </c>
      <c r="U4008" s="18" t="n">
        <f aca="false">+T4008*P4008</f>
        <v>1.53402777777778</v>
      </c>
      <c r="V4008" s="18"/>
    </row>
    <row r="4009" s="13" customFormat="true" ht="12" hidden="false" customHeight="false" outlineLevel="0" collapsed="false">
      <c r="A4009" s="12" t="n">
        <v>13364</v>
      </c>
      <c r="B4009" s="13" t="s">
        <v>753</v>
      </c>
      <c r="C4009" s="13" t="s">
        <v>265</v>
      </c>
      <c r="D4009" s="13" t="n">
        <v>1</v>
      </c>
      <c r="E4009" s="13" t="n">
        <v>320</v>
      </c>
      <c r="F4009" s="13" t="s">
        <v>756</v>
      </c>
      <c r="G4009" s="13" t="s">
        <v>26</v>
      </c>
      <c r="H4009" s="13" t="s">
        <v>25</v>
      </c>
      <c r="I4009" s="13" t="n">
        <v>1</v>
      </c>
      <c r="J4009" s="13" t="n">
        <v>5588</v>
      </c>
      <c r="K4009" s="14" t="n">
        <v>0.520833333333333</v>
      </c>
      <c r="L4009" s="15" t="n">
        <v>0.555555555555556</v>
      </c>
      <c r="M4009" s="16" t="n">
        <f aca="false">VLOOKUP(E4009,'Esp. percorsi al 18-10-22'!C:J,8,FALSE())</f>
        <v>25.9712563846256</v>
      </c>
      <c r="P4009" s="13" t="n">
        <v>251</v>
      </c>
      <c r="Q4009" s="17" t="n">
        <f aca="false">+M4009*P4009</f>
        <v>6518.78535254103</v>
      </c>
      <c r="R4009" s="17" t="n">
        <f aca="false">+N4009*P4009</f>
        <v>0</v>
      </c>
      <c r="S4009" s="17"/>
      <c r="T4009" s="18" t="n">
        <f aca="false">+L4009-K4009</f>
        <v>0.0347222222222222</v>
      </c>
      <c r="U4009" s="18" t="n">
        <f aca="false">+T4009*P4009</f>
        <v>8.71527777777778</v>
      </c>
      <c r="V4009" s="18"/>
    </row>
    <row r="4010" s="13" customFormat="true" ht="12" hidden="false" customHeight="false" outlineLevel="0" collapsed="false">
      <c r="A4010" s="12" t="n">
        <v>16922</v>
      </c>
      <c r="B4010" s="13" t="s">
        <v>753</v>
      </c>
      <c r="C4010" s="13" t="s">
        <v>265</v>
      </c>
      <c r="D4010" s="13" t="n">
        <v>1</v>
      </c>
      <c r="E4010" s="13" t="n">
        <v>320</v>
      </c>
      <c r="F4010" s="13" t="s">
        <v>756</v>
      </c>
      <c r="G4010" s="13" t="s">
        <v>28</v>
      </c>
      <c r="H4010" s="13" t="s">
        <v>25</v>
      </c>
      <c r="I4010" s="13" t="n">
        <v>1</v>
      </c>
      <c r="J4010" s="13" t="n">
        <v>16922</v>
      </c>
      <c r="K4010" s="14" t="n">
        <v>0.526388888888889</v>
      </c>
      <c r="L4010" s="15" t="n">
        <v>0.5625</v>
      </c>
      <c r="M4010" s="16" t="n">
        <f aca="false">VLOOKUP(E4010,'Esp. percorsi al 18-10-22'!C:J,8,FALSE())</f>
        <v>25.9712563846256</v>
      </c>
      <c r="P4010" s="13" t="n">
        <v>52</v>
      </c>
      <c r="Q4010" s="17" t="n">
        <f aca="false">+M4010*P4010</f>
        <v>1350.50533200053</v>
      </c>
      <c r="R4010" s="17" t="n">
        <f aca="false">+N4010*P4010</f>
        <v>0</v>
      </c>
      <c r="S4010" s="17"/>
      <c r="T4010" s="18" t="n">
        <f aca="false">+L4010-K4010</f>
        <v>0.0361111111111111</v>
      </c>
      <c r="U4010" s="18" t="n">
        <f aca="false">+T4010*P4010</f>
        <v>1.87777777777778</v>
      </c>
      <c r="V4010" s="18"/>
    </row>
    <row r="4011" s="13" customFormat="true" ht="12" hidden="false" customHeight="false" outlineLevel="0" collapsed="false">
      <c r="A4011" s="12" t="n">
        <v>17232</v>
      </c>
      <c r="B4011" s="13" t="s">
        <v>753</v>
      </c>
      <c r="C4011" s="13" t="s">
        <v>265</v>
      </c>
      <c r="D4011" s="13" t="n">
        <v>1</v>
      </c>
      <c r="E4011" s="13" t="n">
        <v>320</v>
      </c>
      <c r="F4011" s="13" t="s">
        <v>756</v>
      </c>
      <c r="G4011" s="13" t="s">
        <v>28</v>
      </c>
      <c r="H4011" s="13" t="s">
        <v>29</v>
      </c>
      <c r="I4011" s="13" t="n">
        <v>1</v>
      </c>
      <c r="J4011" s="13" t="n">
        <v>17232</v>
      </c>
      <c r="K4011" s="14" t="n">
        <v>0.529861111111111</v>
      </c>
      <c r="L4011" s="15" t="n">
        <v>0.565972222222222</v>
      </c>
      <c r="M4011" s="16" t="n">
        <f aca="false">VLOOKUP(E4011,'Esp. percorsi al 18-10-22'!C:J,8,FALSE())</f>
        <v>25.9712563846256</v>
      </c>
      <c r="P4011" s="13" t="n">
        <v>10</v>
      </c>
      <c r="Q4011" s="17" t="n">
        <f aca="false">+M4011*P4011</f>
        <v>259.712563846256</v>
      </c>
      <c r="R4011" s="17" t="n">
        <f aca="false">+N4011*P4011</f>
        <v>0</v>
      </c>
      <c r="S4011" s="17"/>
      <c r="T4011" s="18" t="n">
        <f aca="false">+L4011-K4011</f>
        <v>0.0361111111111111</v>
      </c>
      <c r="U4011" s="18" t="n">
        <f aca="false">+T4011*P4011</f>
        <v>0.361111111111111</v>
      </c>
      <c r="V4011" s="18"/>
    </row>
    <row r="4012" s="13" customFormat="true" ht="12" hidden="false" customHeight="false" outlineLevel="0" collapsed="false">
      <c r="A4012" s="12" t="n">
        <v>8458</v>
      </c>
      <c r="B4012" s="13" t="s">
        <v>753</v>
      </c>
      <c r="C4012" s="13" t="s">
        <v>265</v>
      </c>
      <c r="D4012" s="13" t="n">
        <v>1</v>
      </c>
      <c r="E4012" s="13" t="n">
        <v>320</v>
      </c>
      <c r="F4012" s="13" t="s">
        <v>756</v>
      </c>
      <c r="G4012" s="13" t="s">
        <v>26</v>
      </c>
      <c r="H4012" s="13" t="s">
        <v>29</v>
      </c>
      <c r="I4012" s="13" t="n">
        <v>1</v>
      </c>
      <c r="J4012" s="13" t="n">
        <v>5699</v>
      </c>
      <c r="K4012" s="14" t="n">
        <v>0.533333333333333</v>
      </c>
      <c r="L4012" s="15" t="n">
        <v>0.565972222222222</v>
      </c>
      <c r="M4012" s="16" t="n">
        <f aca="false">VLOOKUP(E4012,'Esp. percorsi al 18-10-22'!C:J,8,FALSE())</f>
        <v>25.9712563846256</v>
      </c>
      <c r="P4012" s="13" t="n">
        <v>47</v>
      </c>
      <c r="Q4012" s="17" t="n">
        <f aca="false">+M4012*P4012</f>
        <v>1220.6490500774</v>
      </c>
      <c r="R4012" s="17" t="n">
        <f aca="false">+N4012*P4012</f>
        <v>0</v>
      </c>
      <c r="S4012" s="17"/>
      <c r="T4012" s="18" t="n">
        <f aca="false">+L4012-K4012</f>
        <v>0.0326388888888889</v>
      </c>
      <c r="U4012" s="18" t="n">
        <f aca="false">+T4012*P4012</f>
        <v>1.53402777777778</v>
      </c>
      <c r="V4012" s="18"/>
    </row>
    <row r="4013" s="13" customFormat="true" ht="12" hidden="false" customHeight="false" outlineLevel="0" collapsed="false">
      <c r="A4013" s="12" t="n">
        <v>13365</v>
      </c>
      <c r="B4013" s="13" t="s">
        <v>753</v>
      </c>
      <c r="C4013" s="13" t="s">
        <v>265</v>
      </c>
      <c r="D4013" s="13" t="n">
        <v>1</v>
      </c>
      <c r="E4013" s="13" t="n">
        <v>320</v>
      </c>
      <c r="F4013" s="13" t="s">
        <v>756</v>
      </c>
      <c r="G4013" s="13" t="s">
        <v>26</v>
      </c>
      <c r="H4013" s="13" t="s">
        <v>25</v>
      </c>
      <c r="I4013" s="13" t="n">
        <v>1</v>
      </c>
      <c r="J4013" s="13" t="n">
        <v>5589</v>
      </c>
      <c r="K4013" s="14" t="n">
        <v>0.541666666666667</v>
      </c>
      <c r="L4013" s="15" t="n">
        <v>0.576388888888889</v>
      </c>
      <c r="M4013" s="16" t="n">
        <f aca="false">VLOOKUP(E4013,'Esp. percorsi al 18-10-22'!C:J,8,FALSE())</f>
        <v>25.9712563846256</v>
      </c>
      <c r="P4013" s="13" t="n">
        <v>251</v>
      </c>
      <c r="Q4013" s="17" t="n">
        <f aca="false">+M4013*P4013</f>
        <v>6518.78535254103</v>
      </c>
      <c r="R4013" s="17" t="n">
        <f aca="false">+N4013*P4013</f>
        <v>0</v>
      </c>
      <c r="S4013" s="17"/>
      <c r="T4013" s="18" t="n">
        <f aca="false">+L4013-K4013</f>
        <v>0.0347222222222222</v>
      </c>
      <c r="U4013" s="18" t="n">
        <f aca="false">+T4013*P4013</f>
        <v>8.71527777777778</v>
      </c>
      <c r="V4013" s="18"/>
    </row>
    <row r="4014" s="13" customFormat="true" ht="12" hidden="false" customHeight="false" outlineLevel="0" collapsed="false">
      <c r="A4014" s="12" t="n">
        <v>16958</v>
      </c>
      <c r="B4014" s="13" t="s">
        <v>753</v>
      </c>
      <c r="C4014" s="13" t="s">
        <v>265</v>
      </c>
      <c r="D4014" s="13" t="n">
        <v>1</v>
      </c>
      <c r="E4014" s="13" t="n">
        <v>320</v>
      </c>
      <c r="F4014" s="13" t="s">
        <v>756</v>
      </c>
      <c r="G4014" s="13" t="s">
        <v>28</v>
      </c>
      <c r="H4014" s="13" t="s">
        <v>25</v>
      </c>
      <c r="I4014" s="13" t="n">
        <v>1</v>
      </c>
      <c r="J4014" s="13" t="n">
        <v>16958</v>
      </c>
      <c r="K4014" s="14" t="n">
        <v>0.547222222222222</v>
      </c>
      <c r="L4014" s="15" t="n">
        <v>0.583333333333333</v>
      </c>
      <c r="M4014" s="16" t="n">
        <f aca="false">VLOOKUP(E4014,'Esp. percorsi al 18-10-22'!C:J,8,FALSE())</f>
        <v>25.9712563846256</v>
      </c>
      <c r="P4014" s="13" t="n">
        <v>52</v>
      </c>
      <c r="Q4014" s="17" t="n">
        <f aca="false">+M4014*P4014</f>
        <v>1350.50533200053</v>
      </c>
      <c r="R4014" s="17" t="n">
        <f aca="false">+N4014*P4014</f>
        <v>0</v>
      </c>
      <c r="S4014" s="17"/>
      <c r="T4014" s="18" t="n">
        <f aca="false">+L4014-K4014</f>
        <v>0.0361111111111111</v>
      </c>
      <c r="U4014" s="18" t="n">
        <f aca="false">+T4014*P4014</f>
        <v>1.87777777777778</v>
      </c>
      <c r="V4014" s="18"/>
    </row>
    <row r="4015" s="13" customFormat="true" ht="12" hidden="false" customHeight="false" outlineLevel="0" collapsed="false">
      <c r="A4015" s="12" t="n">
        <v>17238</v>
      </c>
      <c r="B4015" s="13" t="s">
        <v>753</v>
      </c>
      <c r="C4015" s="13" t="s">
        <v>265</v>
      </c>
      <c r="D4015" s="13" t="n">
        <v>1</v>
      </c>
      <c r="E4015" s="13" t="n">
        <v>320</v>
      </c>
      <c r="F4015" s="13" t="s">
        <v>756</v>
      </c>
      <c r="G4015" s="13" t="s">
        <v>28</v>
      </c>
      <c r="H4015" s="13" t="s">
        <v>29</v>
      </c>
      <c r="I4015" s="13" t="n">
        <v>1</v>
      </c>
      <c r="J4015" s="13" t="n">
        <v>17238</v>
      </c>
      <c r="K4015" s="14" t="n">
        <v>0.550694444444444</v>
      </c>
      <c r="L4015" s="15" t="n">
        <v>0.586805555555556</v>
      </c>
      <c r="M4015" s="16" t="n">
        <f aca="false">VLOOKUP(E4015,'Esp. percorsi al 18-10-22'!C:J,8,FALSE())</f>
        <v>25.9712563846256</v>
      </c>
      <c r="P4015" s="13" t="n">
        <v>10</v>
      </c>
      <c r="Q4015" s="17" t="n">
        <f aca="false">+M4015*P4015</f>
        <v>259.712563846256</v>
      </c>
      <c r="R4015" s="17" t="n">
        <f aca="false">+N4015*P4015</f>
        <v>0</v>
      </c>
      <c r="S4015" s="17"/>
      <c r="T4015" s="18" t="n">
        <f aca="false">+L4015-K4015</f>
        <v>0.0361111111111111</v>
      </c>
      <c r="U4015" s="18" t="n">
        <f aca="false">+T4015*P4015</f>
        <v>0.361111111111111</v>
      </c>
      <c r="V4015" s="18"/>
    </row>
    <row r="4016" s="13" customFormat="true" ht="12" hidden="false" customHeight="false" outlineLevel="0" collapsed="false">
      <c r="A4016" s="12" t="n">
        <v>8459</v>
      </c>
      <c r="B4016" s="13" t="s">
        <v>753</v>
      </c>
      <c r="C4016" s="13" t="s">
        <v>265</v>
      </c>
      <c r="D4016" s="13" t="n">
        <v>1</v>
      </c>
      <c r="E4016" s="13" t="n">
        <v>320</v>
      </c>
      <c r="F4016" s="13" t="s">
        <v>756</v>
      </c>
      <c r="G4016" s="13" t="s">
        <v>26</v>
      </c>
      <c r="H4016" s="13" t="s">
        <v>29</v>
      </c>
      <c r="I4016" s="13" t="n">
        <v>1</v>
      </c>
      <c r="J4016" s="13" t="n">
        <v>5700</v>
      </c>
      <c r="K4016" s="14" t="n">
        <v>0.554166666666667</v>
      </c>
      <c r="L4016" s="15" t="n">
        <v>0.586805555555556</v>
      </c>
      <c r="M4016" s="16" t="n">
        <f aca="false">VLOOKUP(E4016,'Esp. percorsi al 18-10-22'!C:J,8,FALSE())</f>
        <v>25.9712563846256</v>
      </c>
      <c r="P4016" s="13" t="n">
        <v>47</v>
      </c>
      <c r="Q4016" s="17" t="n">
        <f aca="false">+M4016*P4016</f>
        <v>1220.6490500774</v>
      </c>
      <c r="R4016" s="17" t="n">
        <f aca="false">+N4016*P4016</f>
        <v>0</v>
      </c>
      <c r="S4016" s="17"/>
      <c r="T4016" s="18" t="n">
        <f aca="false">+L4016-K4016</f>
        <v>0.0326388888888889</v>
      </c>
      <c r="U4016" s="18" t="n">
        <f aca="false">+T4016*P4016</f>
        <v>1.53402777777778</v>
      </c>
      <c r="V4016" s="18"/>
    </row>
    <row r="4017" s="13" customFormat="true" ht="12" hidden="false" customHeight="false" outlineLevel="0" collapsed="false">
      <c r="A4017" s="12" t="n">
        <v>13366</v>
      </c>
      <c r="B4017" s="13" t="s">
        <v>753</v>
      </c>
      <c r="C4017" s="13" t="s">
        <v>265</v>
      </c>
      <c r="D4017" s="13" t="n">
        <v>1</v>
      </c>
      <c r="E4017" s="13" t="n">
        <v>320</v>
      </c>
      <c r="F4017" s="13" t="s">
        <v>756</v>
      </c>
      <c r="G4017" s="13" t="s">
        <v>26</v>
      </c>
      <c r="H4017" s="13" t="s">
        <v>25</v>
      </c>
      <c r="I4017" s="13" t="n">
        <v>1</v>
      </c>
      <c r="J4017" s="13" t="n">
        <v>5590</v>
      </c>
      <c r="K4017" s="14" t="n">
        <v>0.5625</v>
      </c>
      <c r="L4017" s="15" t="n">
        <v>0.597222222222222</v>
      </c>
      <c r="M4017" s="16" t="n">
        <f aca="false">VLOOKUP(E4017,'Esp. percorsi al 18-10-22'!C:J,8,FALSE())</f>
        <v>25.9712563846256</v>
      </c>
      <c r="P4017" s="13" t="n">
        <v>251</v>
      </c>
      <c r="Q4017" s="17" t="n">
        <f aca="false">+M4017*P4017</f>
        <v>6518.78535254103</v>
      </c>
      <c r="R4017" s="17" t="n">
        <f aca="false">+N4017*P4017</f>
        <v>0</v>
      </c>
      <c r="S4017" s="17"/>
      <c r="T4017" s="18" t="n">
        <f aca="false">+L4017-K4017</f>
        <v>0.0347222222222222</v>
      </c>
      <c r="U4017" s="18" t="n">
        <f aca="false">+T4017*P4017</f>
        <v>8.71527777777778</v>
      </c>
      <c r="V4017" s="18"/>
    </row>
    <row r="4018" s="13" customFormat="true" ht="12" hidden="false" customHeight="false" outlineLevel="0" collapsed="false">
      <c r="A4018" s="12" t="n">
        <v>16905</v>
      </c>
      <c r="B4018" s="13" t="s">
        <v>753</v>
      </c>
      <c r="C4018" s="13" t="s">
        <v>265</v>
      </c>
      <c r="D4018" s="13" t="n">
        <v>1</v>
      </c>
      <c r="E4018" s="13" t="n">
        <v>320</v>
      </c>
      <c r="F4018" s="13" t="s">
        <v>756</v>
      </c>
      <c r="G4018" s="13" t="s">
        <v>28</v>
      </c>
      <c r="H4018" s="13" t="s">
        <v>25</v>
      </c>
      <c r="I4018" s="13" t="n">
        <v>1</v>
      </c>
      <c r="J4018" s="13" t="n">
        <v>16905</v>
      </c>
      <c r="K4018" s="14" t="n">
        <v>0.568055555555556</v>
      </c>
      <c r="L4018" s="15" t="n">
        <v>0.604166666666667</v>
      </c>
      <c r="M4018" s="16" t="n">
        <f aca="false">VLOOKUP(E4018,'Esp. percorsi al 18-10-22'!C:J,8,FALSE())</f>
        <v>25.9712563846256</v>
      </c>
      <c r="P4018" s="13" t="n">
        <v>52</v>
      </c>
      <c r="Q4018" s="17" t="n">
        <f aca="false">+M4018*P4018</f>
        <v>1350.50533200053</v>
      </c>
      <c r="R4018" s="17" t="n">
        <f aca="false">+N4018*P4018</f>
        <v>0</v>
      </c>
      <c r="S4018" s="17"/>
      <c r="T4018" s="18" t="n">
        <f aca="false">+L4018-K4018</f>
        <v>0.0361111111111111</v>
      </c>
      <c r="U4018" s="18" t="n">
        <f aca="false">+T4018*P4018</f>
        <v>1.87777777777778</v>
      </c>
      <c r="V4018" s="18"/>
    </row>
    <row r="4019" s="13" customFormat="true" ht="12" hidden="false" customHeight="false" outlineLevel="0" collapsed="false">
      <c r="A4019" s="12" t="n">
        <v>17275</v>
      </c>
      <c r="B4019" s="13" t="s">
        <v>753</v>
      </c>
      <c r="C4019" s="13" t="s">
        <v>265</v>
      </c>
      <c r="D4019" s="13" t="n">
        <v>1</v>
      </c>
      <c r="E4019" s="13" t="n">
        <v>320</v>
      </c>
      <c r="F4019" s="13" t="s">
        <v>756</v>
      </c>
      <c r="G4019" s="13" t="s">
        <v>28</v>
      </c>
      <c r="H4019" s="13" t="s">
        <v>29</v>
      </c>
      <c r="I4019" s="13" t="n">
        <v>1</v>
      </c>
      <c r="J4019" s="13" t="n">
        <v>17275</v>
      </c>
      <c r="K4019" s="14" t="n">
        <v>0.571527777777778</v>
      </c>
      <c r="L4019" s="15" t="n">
        <v>0.607638888888889</v>
      </c>
      <c r="M4019" s="16" t="n">
        <f aca="false">VLOOKUP(E4019,'Esp. percorsi al 18-10-22'!C:J,8,FALSE())</f>
        <v>25.9712563846256</v>
      </c>
      <c r="P4019" s="13" t="n">
        <v>10</v>
      </c>
      <c r="Q4019" s="17" t="n">
        <f aca="false">+M4019*P4019</f>
        <v>259.712563846256</v>
      </c>
      <c r="R4019" s="17" t="n">
        <f aca="false">+N4019*P4019</f>
        <v>0</v>
      </c>
      <c r="S4019" s="17"/>
      <c r="T4019" s="18" t="n">
        <f aca="false">+L4019-K4019</f>
        <v>0.0361111111111111</v>
      </c>
      <c r="U4019" s="18" t="n">
        <f aca="false">+T4019*P4019</f>
        <v>0.361111111111111</v>
      </c>
      <c r="V4019" s="18"/>
    </row>
    <row r="4020" s="13" customFormat="true" ht="12" hidden="false" customHeight="false" outlineLevel="0" collapsed="false">
      <c r="A4020" s="12" t="n">
        <v>8460</v>
      </c>
      <c r="B4020" s="13" t="s">
        <v>753</v>
      </c>
      <c r="C4020" s="13" t="s">
        <v>265</v>
      </c>
      <c r="D4020" s="13" t="n">
        <v>1</v>
      </c>
      <c r="E4020" s="13" t="n">
        <v>320</v>
      </c>
      <c r="F4020" s="13" t="s">
        <v>756</v>
      </c>
      <c r="G4020" s="13" t="s">
        <v>26</v>
      </c>
      <c r="H4020" s="13" t="s">
        <v>29</v>
      </c>
      <c r="I4020" s="13" t="n">
        <v>1</v>
      </c>
      <c r="J4020" s="13" t="n">
        <v>5701</v>
      </c>
      <c r="K4020" s="14" t="n">
        <v>0.575</v>
      </c>
      <c r="L4020" s="15" t="n">
        <v>0.607638888888889</v>
      </c>
      <c r="M4020" s="16" t="n">
        <f aca="false">VLOOKUP(E4020,'Esp. percorsi al 18-10-22'!C:J,8,FALSE())</f>
        <v>25.9712563846256</v>
      </c>
      <c r="P4020" s="13" t="n">
        <v>47</v>
      </c>
      <c r="Q4020" s="17" t="n">
        <f aca="false">+M4020*P4020</f>
        <v>1220.6490500774</v>
      </c>
      <c r="R4020" s="17" t="n">
        <f aca="false">+N4020*P4020</f>
        <v>0</v>
      </c>
      <c r="S4020" s="17"/>
      <c r="T4020" s="18" t="n">
        <f aca="false">+L4020-K4020</f>
        <v>0.0326388888888889</v>
      </c>
      <c r="U4020" s="18" t="n">
        <f aca="false">+T4020*P4020</f>
        <v>1.53402777777778</v>
      </c>
      <c r="V4020" s="18"/>
    </row>
    <row r="4021" s="13" customFormat="true" ht="12" hidden="false" customHeight="false" outlineLevel="0" collapsed="false">
      <c r="A4021" s="12" t="n">
        <v>17910</v>
      </c>
      <c r="B4021" s="13" t="s">
        <v>753</v>
      </c>
      <c r="C4021" s="13" t="s">
        <v>265</v>
      </c>
      <c r="D4021" s="13" t="n">
        <v>1</v>
      </c>
      <c r="E4021" s="13" t="n">
        <v>320</v>
      </c>
      <c r="F4021" s="13" t="s">
        <v>756</v>
      </c>
      <c r="G4021" s="13" t="s">
        <v>26</v>
      </c>
      <c r="H4021" s="13" t="s">
        <v>25</v>
      </c>
      <c r="I4021" s="13" t="n">
        <v>1</v>
      </c>
      <c r="J4021" s="13" t="n">
        <v>5591</v>
      </c>
      <c r="K4021" s="14" t="n">
        <v>0.586805555555556</v>
      </c>
      <c r="L4021" s="15" t="n">
        <v>0.621527777777778</v>
      </c>
      <c r="M4021" s="16" t="n">
        <f aca="false">VLOOKUP(E4021,'Esp. percorsi al 18-10-22'!C:J,8,FALSE())</f>
        <v>25.9712563846256</v>
      </c>
      <c r="P4021" s="13" t="n">
        <v>251</v>
      </c>
      <c r="Q4021" s="17" t="n">
        <f aca="false">+M4021*P4021</f>
        <v>6518.78535254103</v>
      </c>
      <c r="R4021" s="17" t="n">
        <f aca="false">+N4021*P4021</f>
        <v>0</v>
      </c>
      <c r="S4021" s="17"/>
      <c r="T4021" s="18" t="n">
        <f aca="false">+L4021-K4021</f>
        <v>0.0347222222222222</v>
      </c>
      <c r="U4021" s="18" t="n">
        <f aca="false">+T4021*P4021</f>
        <v>8.71527777777778</v>
      </c>
      <c r="V4021" s="18"/>
    </row>
    <row r="4022" s="13" customFormat="true" ht="12" hidden="false" customHeight="false" outlineLevel="0" collapsed="false">
      <c r="A4022" s="12" t="n">
        <v>16968</v>
      </c>
      <c r="B4022" s="13" t="s">
        <v>753</v>
      </c>
      <c r="C4022" s="13" t="s">
        <v>265</v>
      </c>
      <c r="D4022" s="13" t="n">
        <v>1</v>
      </c>
      <c r="E4022" s="13" t="n">
        <v>320</v>
      </c>
      <c r="F4022" s="13" t="s">
        <v>756</v>
      </c>
      <c r="G4022" s="13" t="s">
        <v>28</v>
      </c>
      <c r="H4022" s="13" t="s">
        <v>25</v>
      </c>
      <c r="I4022" s="13" t="n">
        <v>1</v>
      </c>
      <c r="J4022" s="13" t="n">
        <v>16968</v>
      </c>
      <c r="K4022" s="14" t="n">
        <v>0.588888888888889</v>
      </c>
      <c r="L4022" s="15" t="n">
        <v>0.625</v>
      </c>
      <c r="M4022" s="16" t="n">
        <f aca="false">VLOOKUP(E4022,'Esp. percorsi al 18-10-22'!C:J,8,FALSE())</f>
        <v>25.9712563846256</v>
      </c>
      <c r="P4022" s="13" t="n">
        <v>52</v>
      </c>
      <c r="Q4022" s="17" t="n">
        <f aca="false">+M4022*P4022</f>
        <v>1350.50533200053</v>
      </c>
      <c r="R4022" s="17" t="n">
        <f aca="false">+N4022*P4022</f>
        <v>0</v>
      </c>
      <c r="S4022" s="17"/>
      <c r="T4022" s="18" t="n">
        <f aca="false">+L4022-K4022</f>
        <v>0.0361111111111111</v>
      </c>
      <c r="U4022" s="18" t="n">
        <f aca="false">+T4022*P4022</f>
        <v>1.87777777777778</v>
      </c>
      <c r="V4022" s="18"/>
    </row>
    <row r="4023" s="13" customFormat="true" ht="12" hidden="false" customHeight="false" outlineLevel="0" collapsed="false">
      <c r="A4023" s="12" t="n">
        <v>17311</v>
      </c>
      <c r="B4023" s="13" t="s">
        <v>753</v>
      </c>
      <c r="C4023" s="13" t="s">
        <v>265</v>
      </c>
      <c r="D4023" s="13" t="n">
        <v>1</v>
      </c>
      <c r="E4023" s="13" t="n">
        <v>320</v>
      </c>
      <c r="F4023" s="13" t="s">
        <v>756</v>
      </c>
      <c r="G4023" s="13" t="s">
        <v>28</v>
      </c>
      <c r="H4023" s="13" t="s">
        <v>29</v>
      </c>
      <c r="I4023" s="13" t="n">
        <v>1</v>
      </c>
      <c r="J4023" s="13" t="n">
        <v>17311</v>
      </c>
      <c r="K4023" s="14" t="n">
        <v>0.592361111111111</v>
      </c>
      <c r="L4023" s="15" t="n">
        <v>0.628472222222222</v>
      </c>
      <c r="M4023" s="16" t="n">
        <f aca="false">VLOOKUP(E4023,'Esp. percorsi al 18-10-22'!C:J,8,FALSE())</f>
        <v>25.9712563846256</v>
      </c>
      <c r="P4023" s="13" t="n">
        <v>10</v>
      </c>
      <c r="Q4023" s="17" t="n">
        <f aca="false">+M4023*P4023</f>
        <v>259.712563846256</v>
      </c>
      <c r="R4023" s="17" t="n">
        <f aca="false">+N4023*P4023</f>
        <v>0</v>
      </c>
      <c r="S4023" s="17"/>
      <c r="T4023" s="18" t="n">
        <f aca="false">+L4023-K4023</f>
        <v>0.0361111111111111</v>
      </c>
      <c r="U4023" s="18" t="n">
        <f aca="false">+T4023*P4023</f>
        <v>0.361111111111111</v>
      </c>
      <c r="V4023" s="18"/>
    </row>
    <row r="4024" s="13" customFormat="true" ht="12" hidden="false" customHeight="false" outlineLevel="0" collapsed="false">
      <c r="A4024" s="12" t="n">
        <v>8461</v>
      </c>
      <c r="B4024" s="13" t="s">
        <v>753</v>
      </c>
      <c r="C4024" s="13" t="s">
        <v>265</v>
      </c>
      <c r="D4024" s="13" t="n">
        <v>1</v>
      </c>
      <c r="E4024" s="13" t="n">
        <v>320</v>
      </c>
      <c r="F4024" s="13" t="s">
        <v>756</v>
      </c>
      <c r="G4024" s="13" t="s">
        <v>26</v>
      </c>
      <c r="H4024" s="13" t="s">
        <v>29</v>
      </c>
      <c r="I4024" s="13" t="n">
        <v>1</v>
      </c>
      <c r="J4024" s="13" t="n">
        <v>5702</v>
      </c>
      <c r="K4024" s="14" t="n">
        <v>0.595833333333333</v>
      </c>
      <c r="L4024" s="15" t="n">
        <v>0.628472222222222</v>
      </c>
      <c r="M4024" s="16" t="n">
        <f aca="false">VLOOKUP(E4024,'Esp. percorsi al 18-10-22'!C:J,8,FALSE())</f>
        <v>25.9712563846256</v>
      </c>
      <c r="P4024" s="13" t="n">
        <v>47</v>
      </c>
      <c r="Q4024" s="17" t="n">
        <f aca="false">+M4024*P4024</f>
        <v>1220.6490500774</v>
      </c>
      <c r="R4024" s="17" t="n">
        <f aca="false">+N4024*P4024</f>
        <v>0</v>
      </c>
      <c r="S4024" s="17"/>
      <c r="T4024" s="18" t="n">
        <f aca="false">+L4024-K4024</f>
        <v>0.0326388888888889</v>
      </c>
      <c r="U4024" s="18" t="n">
        <f aca="false">+T4024*P4024</f>
        <v>1.53402777777778</v>
      </c>
      <c r="V4024" s="18"/>
    </row>
    <row r="4025" s="13" customFormat="true" ht="12" hidden="false" customHeight="false" outlineLevel="0" collapsed="false">
      <c r="A4025" s="12" t="n">
        <v>13368</v>
      </c>
      <c r="B4025" s="13" t="s">
        <v>753</v>
      </c>
      <c r="C4025" s="13" t="s">
        <v>265</v>
      </c>
      <c r="D4025" s="13" t="n">
        <v>1</v>
      </c>
      <c r="E4025" s="13" t="n">
        <v>320</v>
      </c>
      <c r="F4025" s="13" t="s">
        <v>756</v>
      </c>
      <c r="G4025" s="13" t="s">
        <v>26</v>
      </c>
      <c r="H4025" s="13" t="s">
        <v>25</v>
      </c>
      <c r="I4025" s="13" t="n">
        <v>1</v>
      </c>
      <c r="J4025" s="13" t="n">
        <v>5592</v>
      </c>
      <c r="K4025" s="14" t="n">
        <v>0.607638888888889</v>
      </c>
      <c r="L4025" s="15" t="n">
        <v>0.642361111111111</v>
      </c>
      <c r="M4025" s="16" t="n">
        <f aca="false">VLOOKUP(E4025,'Esp. percorsi al 18-10-22'!C:J,8,FALSE())</f>
        <v>25.9712563846256</v>
      </c>
      <c r="P4025" s="13" t="n">
        <v>251</v>
      </c>
      <c r="Q4025" s="17" t="n">
        <f aca="false">+M4025*P4025</f>
        <v>6518.78535254103</v>
      </c>
      <c r="R4025" s="17" t="n">
        <f aca="false">+N4025*P4025</f>
        <v>0</v>
      </c>
      <c r="S4025" s="17"/>
      <c r="T4025" s="18" t="n">
        <f aca="false">+L4025-K4025</f>
        <v>0.0347222222222222</v>
      </c>
      <c r="U4025" s="18" t="n">
        <f aca="false">+T4025*P4025</f>
        <v>8.71527777777778</v>
      </c>
      <c r="V4025" s="18"/>
    </row>
    <row r="4026" s="13" customFormat="true" ht="12" hidden="false" customHeight="false" outlineLevel="0" collapsed="false">
      <c r="A4026" s="12" t="n">
        <v>17056</v>
      </c>
      <c r="B4026" s="13" t="s">
        <v>753</v>
      </c>
      <c r="C4026" s="13" t="s">
        <v>265</v>
      </c>
      <c r="D4026" s="13" t="n">
        <v>1</v>
      </c>
      <c r="E4026" s="13" t="n">
        <v>320</v>
      </c>
      <c r="F4026" s="13" t="s">
        <v>756</v>
      </c>
      <c r="G4026" s="13" t="s">
        <v>28</v>
      </c>
      <c r="H4026" s="13" t="s">
        <v>25</v>
      </c>
      <c r="I4026" s="13" t="n">
        <v>1</v>
      </c>
      <c r="J4026" s="13" t="n">
        <v>7777</v>
      </c>
      <c r="K4026" s="14" t="n">
        <v>0.609722222222222</v>
      </c>
      <c r="L4026" s="15" t="n">
        <v>0.645833333333333</v>
      </c>
      <c r="M4026" s="16" t="n">
        <f aca="false">VLOOKUP(E4026,'Esp. percorsi al 18-10-22'!C:J,8,FALSE())</f>
        <v>25.9712563846256</v>
      </c>
      <c r="P4026" s="13" t="n">
        <v>52</v>
      </c>
      <c r="Q4026" s="17" t="n">
        <f aca="false">+M4026*P4026</f>
        <v>1350.50533200053</v>
      </c>
      <c r="R4026" s="17" t="n">
        <f aca="false">+N4026*P4026</f>
        <v>0</v>
      </c>
      <c r="S4026" s="17"/>
      <c r="T4026" s="18" t="n">
        <f aca="false">+L4026-K4026</f>
        <v>0.0361111111111111</v>
      </c>
      <c r="U4026" s="18" t="n">
        <f aca="false">+T4026*P4026</f>
        <v>1.87777777777778</v>
      </c>
      <c r="V4026" s="18"/>
    </row>
    <row r="4027" s="13" customFormat="true" ht="12" hidden="false" customHeight="false" outlineLevel="0" collapsed="false">
      <c r="A4027" s="12" t="n">
        <v>17212</v>
      </c>
      <c r="B4027" s="13" t="s">
        <v>753</v>
      </c>
      <c r="C4027" s="13" t="s">
        <v>265</v>
      </c>
      <c r="D4027" s="13" t="n">
        <v>1</v>
      </c>
      <c r="E4027" s="13" t="n">
        <v>320</v>
      </c>
      <c r="F4027" s="13" t="s">
        <v>756</v>
      </c>
      <c r="G4027" s="13" t="s">
        <v>28</v>
      </c>
      <c r="H4027" s="13" t="s">
        <v>29</v>
      </c>
      <c r="I4027" s="13" t="n">
        <v>1</v>
      </c>
      <c r="J4027" s="13" t="n">
        <v>17212</v>
      </c>
      <c r="K4027" s="14" t="n">
        <v>0.613194444444444</v>
      </c>
      <c r="L4027" s="15" t="n">
        <v>0.649305555555556</v>
      </c>
      <c r="M4027" s="16" t="n">
        <f aca="false">VLOOKUP(E4027,'Esp. percorsi al 18-10-22'!C:J,8,FALSE())</f>
        <v>25.9712563846256</v>
      </c>
      <c r="P4027" s="13" t="n">
        <v>10</v>
      </c>
      <c r="Q4027" s="17" t="n">
        <f aca="false">+M4027*P4027</f>
        <v>259.712563846256</v>
      </c>
      <c r="R4027" s="17" t="n">
        <f aca="false">+N4027*P4027</f>
        <v>0</v>
      </c>
      <c r="S4027" s="17"/>
      <c r="T4027" s="18" t="n">
        <f aca="false">+L4027-K4027</f>
        <v>0.0361111111111111</v>
      </c>
      <c r="U4027" s="18" t="n">
        <f aca="false">+T4027*P4027</f>
        <v>0.361111111111111</v>
      </c>
      <c r="V4027" s="18"/>
    </row>
    <row r="4028" s="13" customFormat="true" ht="12" hidden="false" customHeight="false" outlineLevel="0" collapsed="false">
      <c r="A4028" s="12" t="n">
        <v>8518</v>
      </c>
      <c r="B4028" s="13" t="s">
        <v>753</v>
      </c>
      <c r="C4028" s="13" t="s">
        <v>265</v>
      </c>
      <c r="D4028" s="13" t="n">
        <v>1</v>
      </c>
      <c r="E4028" s="13" t="n">
        <v>320</v>
      </c>
      <c r="F4028" s="13" t="s">
        <v>756</v>
      </c>
      <c r="G4028" s="13" t="s">
        <v>26</v>
      </c>
      <c r="H4028" s="13" t="s">
        <v>30</v>
      </c>
      <c r="I4028" s="13" t="n">
        <v>1</v>
      </c>
      <c r="J4028" s="13" t="n">
        <v>5815</v>
      </c>
      <c r="K4028" s="14" t="n">
        <v>0.616666666666667</v>
      </c>
      <c r="L4028" s="15" t="n">
        <v>0.649305555555556</v>
      </c>
      <c r="M4028" s="16" t="n">
        <f aca="false">VLOOKUP(E4028,'Esp. percorsi al 18-10-22'!C:J,8,FALSE())</f>
        <v>25.9712563846256</v>
      </c>
      <c r="P4028" s="13" t="n">
        <v>5</v>
      </c>
      <c r="Q4028" s="17" t="n">
        <f aca="false">+M4028*P4028</f>
        <v>129.856281923128</v>
      </c>
      <c r="R4028" s="17" t="n">
        <f aca="false">+N4028*P4028</f>
        <v>0</v>
      </c>
      <c r="S4028" s="17"/>
      <c r="T4028" s="18" t="n">
        <f aca="false">+L4028-K4028</f>
        <v>0.0326388888888889</v>
      </c>
      <c r="U4028" s="18" t="n">
        <f aca="false">+T4028*P4028</f>
        <v>0.163194444444444</v>
      </c>
      <c r="V4028" s="18"/>
    </row>
    <row r="4029" s="13" customFormat="true" ht="12" hidden="false" customHeight="false" outlineLevel="0" collapsed="false">
      <c r="A4029" s="12" t="n">
        <v>8462</v>
      </c>
      <c r="B4029" s="13" t="s">
        <v>753</v>
      </c>
      <c r="C4029" s="13" t="s">
        <v>265</v>
      </c>
      <c r="D4029" s="13" t="n">
        <v>1</v>
      </c>
      <c r="E4029" s="13" t="n">
        <v>320</v>
      </c>
      <c r="F4029" s="13" t="s">
        <v>756</v>
      </c>
      <c r="G4029" s="13" t="s">
        <v>26</v>
      </c>
      <c r="H4029" s="13" t="s">
        <v>29</v>
      </c>
      <c r="I4029" s="13" t="n">
        <v>1</v>
      </c>
      <c r="J4029" s="13" t="n">
        <v>5703</v>
      </c>
      <c r="K4029" s="14" t="n">
        <v>0.616666666666667</v>
      </c>
      <c r="L4029" s="15" t="n">
        <v>0.649305555555556</v>
      </c>
      <c r="M4029" s="16" t="n">
        <f aca="false">VLOOKUP(E4029,'Esp. percorsi al 18-10-22'!C:J,8,FALSE())</f>
        <v>25.9712563846256</v>
      </c>
      <c r="P4029" s="13" t="n">
        <v>47</v>
      </c>
      <c r="Q4029" s="17" t="n">
        <f aca="false">+M4029*P4029</f>
        <v>1220.6490500774</v>
      </c>
      <c r="R4029" s="17" t="n">
        <f aca="false">+N4029*P4029</f>
        <v>0</v>
      </c>
      <c r="S4029" s="17"/>
      <c r="T4029" s="18" t="n">
        <f aca="false">+L4029-K4029</f>
        <v>0.0326388888888889</v>
      </c>
      <c r="U4029" s="18" t="n">
        <f aca="false">+T4029*P4029</f>
        <v>1.53402777777778</v>
      </c>
      <c r="V4029" s="18"/>
    </row>
    <row r="4030" s="13" customFormat="true" ht="12" hidden="false" customHeight="false" outlineLevel="0" collapsed="false">
      <c r="A4030" s="12" t="n">
        <v>17587</v>
      </c>
      <c r="B4030" s="13" t="s">
        <v>753</v>
      </c>
      <c r="C4030" s="13" t="s">
        <v>265</v>
      </c>
      <c r="D4030" s="13" t="n">
        <v>1</v>
      </c>
      <c r="E4030" s="13" t="n">
        <v>320</v>
      </c>
      <c r="F4030" s="13" t="s">
        <v>756</v>
      </c>
      <c r="G4030" s="13" t="s">
        <v>26</v>
      </c>
      <c r="H4030" s="13" t="s">
        <v>25</v>
      </c>
      <c r="I4030" s="13" t="n">
        <v>1</v>
      </c>
      <c r="J4030" s="13" t="n">
        <v>5593</v>
      </c>
      <c r="K4030" s="14" t="n">
        <v>0.621527777777778</v>
      </c>
      <c r="L4030" s="15" t="n">
        <v>0.65625</v>
      </c>
      <c r="M4030" s="16" t="n">
        <f aca="false">VLOOKUP(E4030,'Esp. percorsi al 18-10-22'!C:J,8,FALSE())</f>
        <v>25.9712563846256</v>
      </c>
      <c r="P4030" s="13" t="n">
        <v>251</v>
      </c>
      <c r="Q4030" s="17" t="n">
        <f aca="false">+M4030*P4030</f>
        <v>6518.78535254103</v>
      </c>
      <c r="R4030" s="17" t="n">
        <f aca="false">+N4030*P4030</f>
        <v>0</v>
      </c>
      <c r="S4030" s="17"/>
      <c r="T4030" s="18" t="n">
        <f aca="false">+L4030-K4030</f>
        <v>0.0347222222222222</v>
      </c>
      <c r="U4030" s="18" t="n">
        <f aca="false">+T4030*P4030</f>
        <v>8.71527777777778</v>
      </c>
      <c r="V4030" s="18"/>
    </row>
    <row r="4031" s="13" customFormat="true" ht="12" hidden="false" customHeight="false" outlineLevel="0" collapsed="false">
      <c r="A4031" s="12" t="n">
        <v>17064</v>
      </c>
      <c r="B4031" s="13" t="s">
        <v>753</v>
      </c>
      <c r="C4031" s="13" t="s">
        <v>265</v>
      </c>
      <c r="D4031" s="13" t="n">
        <v>1</v>
      </c>
      <c r="E4031" s="13" t="n">
        <v>320</v>
      </c>
      <c r="F4031" s="13" t="s">
        <v>756</v>
      </c>
      <c r="G4031" s="13" t="s">
        <v>28</v>
      </c>
      <c r="H4031" s="13" t="s">
        <v>25</v>
      </c>
      <c r="I4031" s="13" t="n">
        <v>1</v>
      </c>
      <c r="J4031" s="13" t="n">
        <v>7779</v>
      </c>
      <c r="K4031" s="14" t="n">
        <v>0.630555555555556</v>
      </c>
      <c r="L4031" s="15" t="n">
        <v>0.666666666666667</v>
      </c>
      <c r="M4031" s="16" t="n">
        <f aca="false">VLOOKUP(E4031,'Esp. percorsi al 18-10-22'!C:J,8,FALSE())</f>
        <v>25.9712563846256</v>
      </c>
      <c r="P4031" s="13" t="n">
        <v>52</v>
      </c>
      <c r="Q4031" s="17" t="n">
        <f aca="false">+M4031*P4031</f>
        <v>1350.50533200053</v>
      </c>
      <c r="R4031" s="17" t="n">
        <f aca="false">+N4031*P4031</f>
        <v>0</v>
      </c>
      <c r="S4031" s="17"/>
      <c r="T4031" s="18" t="n">
        <f aca="false">+L4031-K4031</f>
        <v>0.0361111111111111</v>
      </c>
      <c r="U4031" s="18" t="n">
        <f aca="false">+T4031*P4031</f>
        <v>1.87777777777778</v>
      </c>
      <c r="V4031" s="18"/>
    </row>
    <row r="4032" s="13" customFormat="true" ht="12" hidden="false" customHeight="false" outlineLevel="0" collapsed="false">
      <c r="A4032" s="12" t="n">
        <v>17292</v>
      </c>
      <c r="B4032" s="13" t="s">
        <v>753</v>
      </c>
      <c r="C4032" s="13" t="s">
        <v>265</v>
      </c>
      <c r="D4032" s="13" t="n">
        <v>1</v>
      </c>
      <c r="E4032" s="13" t="n">
        <v>320</v>
      </c>
      <c r="F4032" s="13" t="s">
        <v>756</v>
      </c>
      <c r="G4032" s="13" t="s">
        <v>28</v>
      </c>
      <c r="H4032" s="13" t="s">
        <v>29</v>
      </c>
      <c r="I4032" s="13" t="n">
        <v>1</v>
      </c>
      <c r="J4032" s="13" t="n">
        <v>17292</v>
      </c>
      <c r="K4032" s="14" t="n">
        <v>0.634027777777778</v>
      </c>
      <c r="L4032" s="15" t="n">
        <v>0.670138888888889</v>
      </c>
      <c r="M4032" s="16" t="n">
        <f aca="false">VLOOKUP(E4032,'Esp. percorsi al 18-10-22'!C:J,8,FALSE())</f>
        <v>25.9712563846256</v>
      </c>
      <c r="P4032" s="13" t="n">
        <v>10</v>
      </c>
      <c r="Q4032" s="17" t="n">
        <f aca="false">+M4032*P4032</f>
        <v>259.712563846256</v>
      </c>
      <c r="R4032" s="17" t="n">
        <f aca="false">+N4032*P4032</f>
        <v>0</v>
      </c>
      <c r="S4032" s="17"/>
      <c r="T4032" s="18" t="n">
        <f aca="false">+L4032-K4032</f>
        <v>0.0361111111111111</v>
      </c>
      <c r="U4032" s="18" t="n">
        <f aca="false">+T4032*P4032</f>
        <v>0.361111111111111</v>
      </c>
      <c r="V4032" s="18"/>
    </row>
    <row r="4033" s="13" customFormat="true" ht="12" hidden="false" customHeight="false" outlineLevel="0" collapsed="false">
      <c r="A4033" s="12" t="n">
        <v>8463</v>
      </c>
      <c r="B4033" s="13" t="s">
        <v>753</v>
      </c>
      <c r="C4033" s="13" t="s">
        <v>265</v>
      </c>
      <c r="D4033" s="13" t="n">
        <v>1</v>
      </c>
      <c r="E4033" s="13" t="n">
        <v>320</v>
      </c>
      <c r="F4033" s="13" t="s">
        <v>756</v>
      </c>
      <c r="G4033" s="13" t="s">
        <v>26</v>
      </c>
      <c r="H4033" s="13" t="s">
        <v>29</v>
      </c>
      <c r="I4033" s="13" t="n">
        <v>1</v>
      </c>
      <c r="J4033" s="13" t="n">
        <v>5705</v>
      </c>
      <c r="K4033" s="14" t="n">
        <v>0.6375</v>
      </c>
      <c r="L4033" s="15" t="n">
        <v>0.670138888888889</v>
      </c>
      <c r="M4033" s="16" t="n">
        <f aca="false">VLOOKUP(E4033,'Esp. percorsi al 18-10-22'!C:J,8,FALSE())</f>
        <v>25.9712563846256</v>
      </c>
      <c r="P4033" s="13" t="n">
        <v>47</v>
      </c>
      <c r="Q4033" s="17" t="n">
        <f aca="false">+M4033*P4033</f>
        <v>1220.6490500774</v>
      </c>
      <c r="R4033" s="17" t="n">
        <f aca="false">+N4033*P4033</f>
        <v>0</v>
      </c>
      <c r="S4033" s="17"/>
      <c r="T4033" s="18" t="n">
        <f aca="false">+L4033-K4033</f>
        <v>0.0326388888888889</v>
      </c>
      <c r="U4033" s="18" t="n">
        <f aca="false">+T4033*P4033</f>
        <v>1.53402777777778</v>
      </c>
      <c r="V4033" s="18"/>
    </row>
    <row r="4034" s="13" customFormat="true" ht="12" hidden="false" customHeight="false" outlineLevel="0" collapsed="false">
      <c r="A4034" s="12" t="n">
        <v>18375</v>
      </c>
      <c r="B4034" s="13" t="s">
        <v>753</v>
      </c>
      <c r="C4034" s="13" t="s">
        <v>265</v>
      </c>
      <c r="D4034" s="13" t="n">
        <v>1</v>
      </c>
      <c r="E4034" s="13" t="n">
        <v>320</v>
      </c>
      <c r="F4034" s="13" t="s">
        <v>756</v>
      </c>
      <c r="G4034" s="13" t="s">
        <v>28</v>
      </c>
      <c r="H4034" s="13" t="s">
        <v>25</v>
      </c>
      <c r="I4034" s="13" t="n">
        <v>1</v>
      </c>
      <c r="J4034" s="13" t="n">
        <v>18375</v>
      </c>
      <c r="K4034" s="14" t="n">
        <v>0.644444444444444</v>
      </c>
      <c r="L4034" s="15" t="n">
        <v>0.680555555555555</v>
      </c>
      <c r="M4034" s="16" t="n">
        <f aca="false">VLOOKUP(E4034,'Esp. percorsi al 18-10-22'!C:J,8,FALSE())</f>
        <v>25.9712563846256</v>
      </c>
      <c r="P4034" s="13" t="n">
        <v>52</v>
      </c>
      <c r="Q4034" s="17" t="n">
        <f aca="false">+M4034*P4034</f>
        <v>1350.50533200053</v>
      </c>
      <c r="R4034" s="17" t="n">
        <f aca="false">+N4034*P4034</f>
        <v>0</v>
      </c>
      <c r="S4034" s="17"/>
      <c r="T4034" s="18" t="n">
        <f aca="false">+L4034-K4034</f>
        <v>0.0361111111111111</v>
      </c>
      <c r="U4034" s="18" t="n">
        <f aca="false">+T4034*P4034</f>
        <v>1.87777777777778</v>
      </c>
      <c r="V4034" s="18"/>
    </row>
    <row r="4035" s="13" customFormat="true" ht="12" hidden="false" customHeight="false" outlineLevel="0" collapsed="false">
      <c r="A4035" s="12" t="n">
        <v>13370</v>
      </c>
      <c r="B4035" s="13" t="s">
        <v>753</v>
      </c>
      <c r="C4035" s="13" t="s">
        <v>265</v>
      </c>
      <c r="D4035" s="13" t="n">
        <v>1</v>
      </c>
      <c r="E4035" s="13" t="n">
        <v>320</v>
      </c>
      <c r="F4035" s="13" t="s">
        <v>756</v>
      </c>
      <c r="G4035" s="13" t="s">
        <v>26</v>
      </c>
      <c r="H4035" s="13" t="s">
        <v>25</v>
      </c>
      <c r="I4035" s="13" t="n">
        <v>1</v>
      </c>
      <c r="J4035" s="13" t="n">
        <v>5594</v>
      </c>
      <c r="K4035" s="14" t="n">
        <v>0.649305555555556</v>
      </c>
      <c r="L4035" s="15" t="n">
        <v>0.684027777777778</v>
      </c>
      <c r="M4035" s="16" t="n">
        <f aca="false">VLOOKUP(E4035,'Esp. percorsi al 18-10-22'!C:J,8,FALSE())</f>
        <v>25.9712563846256</v>
      </c>
      <c r="P4035" s="13" t="n">
        <v>251</v>
      </c>
      <c r="Q4035" s="17" t="n">
        <f aca="false">+M4035*P4035</f>
        <v>6518.78535254103</v>
      </c>
      <c r="R4035" s="17" t="n">
        <f aca="false">+N4035*P4035</f>
        <v>0</v>
      </c>
      <c r="S4035" s="17"/>
      <c r="T4035" s="18" t="n">
        <f aca="false">+L4035-K4035</f>
        <v>0.0347222222222222</v>
      </c>
      <c r="U4035" s="18" t="n">
        <f aca="false">+T4035*P4035</f>
        <v>8.71527777777778</v>
      </c>
      <c r="V4035" s="18"/>
    </row>
    <row r="4036" s="13" customFormat="true" ht="12" hidden="false" customHeight="false" outlineLevel="0" collapsed="false">
      <c r="A4036" s="12" t="n">
        <v>17010</v>
      </c>
      <c r="B4036" s="13" t="s">
        <v>753</v>
      </c>
      <c r="C4036" s="13" t="s">
        <v>265</v>
      </c>
      <c r="D4036" s="13" t="n">
        <v>1</v>
      </c>
      <c r="E4036" s="13" t="n">
        <v>320</v>
      </c>
      <c r="F4036" s="13" t="s">
        <v>756</v>
      </c>
      <c r="G4036" s="13" t="s">
        <v>28</v>
      </c>
      <c r="H4036" s="13" t="s">
        <v>25</v>
      </c>
      <c r="I4036" s="13" t="n">
        <v>1</v>
      </c>
      <c r="J4036" s="13" t="n">
        <v>17010</v>
      </c>
      <c r="K4036" s="14" t="n">
        <v>0.651388888888889</v>
      </c>
      <c r="L4036" s="15" t="n">
        <v>0.6875</v>
      </c>
      <c r="M4036" s="16" t="n">
        <f aca="false">VLOOKUP(E4036,'Esp. percorsi al 18-10-22'!C:J,8,FALSE())</f>
        <v>25.9712563846256</v>
      </c>
      <c r="P4036" s="13" t="n">
        <v>52</v>
      </c>
      <c r="Q4036" s="17" t="n">
        <f aca="false">+M4036*P4036</f>
        <v>1350.50533200053</v>
      </c>
      <c r="R4036" s="17" t="n">
        <f aca="false">+N4036*P4036</f>
        <v>0</v>
      </c>
      <c r="S4036" s="17"/>
      <c r="T4036" s="18" t="n">
        <f aca="false">+L4036-K4036</f>
        <v>0.0361111111111111</v>
      </c>
      <c r="U4036" s="18" t="n">
        <f aca="false">+T4036*P4036</f>
        <v>1.87777777777778</v>
      </c>
      <c r="V4036" s="18"/>
    </row>
    <row r="4037" s="13" customFormat="true" ht="12" hidden="false" customHeight="false" outlineLevel="0" collapsed="false">
      <c r="A4037" s="12" t="n">
        <v>17297</v>
      </c>
      <c r="B4037" s="13" t="s">
        <v>753</v>
      </c>
      <c r="C4037" s="13" t="s">
        <v>265</v>
      </c>
      <c r="D4037" s="13" t="n">
        <v>1</v>
      </c>
      <c r="E4037" s="13" t="n">
        <v>320</v>
      </c>
      <c r="F4037" s="13" t="s">
        <v>756</v>
      </c>
      <c r="G4037" s="13" t="s">
        <v>28</v>
      </c>
      <c r="H4037" s="13" t="s">
        <v>29</v>
      </c>
      <c r="I4037" s="13" t="n">
        <v>1</v>
      </c>
      <c r="J4037" s="13" t="n">
        <v>17297</v>
      </c>
      <c r="K4037" s="14" t="n">
        <v>0.654861111111111</v>
      </c>
      <c r="L4037" s="15" t="n">
        <v>0.690972222222222</v>
      </c>
      <c r="M4037" s="16" t="n">
        <f aca="false">VLOOKUP(E4037,'Esp. percorsi al 18-10-22'!C:J,8,FALSE())</f>
        <v>25.9712563846256</v>
      </c>
      <c r="P4037" s="13" t="n">
        <v>10</v>
      </c>
      <c r="Q4037" s="17" t="n">
        <f aca="false">+M4037*P4037</f>
        <v>259.712563846256</v>
      </c>
      <c r="R4037" s="17" t="n">
        <f aca="false">+N4037*P4037</f>
        <v>0</v>
      </c>
      <c r="S4037" s="17"/>
      <c r="T4037" s="18" t="n">
        <f aca="false">+L4037-K4037</f>
        <v>0.0361111111111111</v>
      </c>
      <c r="U4037" s="18" t="n">
        <f aca="false">+T4037*P4037</f>
        <v>0.361111111111111</v>
      </c>
      <c r="V4037" s="18"/>
    </row>
    <row r="4038" s="13" customFormat="true" ht="12" hidden="false" customHeight="false" outlineLevel="0" collapsed="false">
      <c r="A4038" s="12" t="n">
        <v>8464</v>
      </c>
      <c r="B4038" s="13" t="s">
        <v>753</v>
      </c>
      <c r="C4038" s="13" t="s">
        <v>265</v>
      </c>
      <c r="D4038" s="13" t="n">
        <v>1</v>
      </c>
      <c r="E4038" s="13" t="n">
        <v>320</v>
      </c>
      <c r="F4038" s="13" t="s">
        <v>756</v>
      </c>
      <c r="G4038" s="13" t="s">
        <v>26</v>
      </c>
      <c r="H4038" s="13" t="s">
        <v>29</v>
      </c>
      <c r="I4038" s="13" t="n">
        <v>1</v>
      </c>
      <c r="J4038" s="13" t="n">
        <v>5706</v>
      </c>
      <c r="K4038" s="14" t="n">
        <v>0.658333333333333</v>
      </c>
      <c r="L4038" s="15" t="n">
        <v>0.690972222222222</v>
      </c>
      <c r="M4038" s="16" t="n">
        <f aca="false">VLOOKUP(E4038,'Esp. percorsi al 18-10-22'!C:J,8,FALSE())</f>
        <v>25.9712563846256</v>
      </c>
      <c r="P4038" s="13" t="n">
        <v>47</v>
      </c>
      <c r="Q4038" s="17" t="n">
        <f aca="false">+M4038*P4038</f>
        <v>1220.6490500774</v>
      </c>
      <c r="R4038" s="17" t="n">
        <f aca="false">+N4038*P4038</f>
        <v>0</v>
      </c>
      <c r="S4038" s="17"/>
      <c r="T4038" s="18" t="n">
        <f aca="false">+L4038-K4038</f>
        <v>0.0326388888888889</v>
      </c>
      <c r="U4038" s="18" t="n">
        <f aca="false">+T4038*P4038</f>
        <v>1.53402777777778</v>
      </c>
      <c r="V4038" s="18"/>
    </row>
    <row r="4039" s="13" customFormat="true" ht="12" hidden="false" customHeight="false" outlineLevel="0" collapsed="false">
      <c r="A4039" s="12" t="n">
        <v>17308</v>
      </c>
      <c r="B4039" s="13" t="s">
        <v>753</v>
      </c>
      <c r="C4039" s="13" t="s">
        <v>265</v>
      </c>
      <c r="D4039" s="13" t="n">
        <v>1</v>
      </c>
      <c r="E4039" s="13" t="n">
        <v>320</v>
      </c>
      <c r="F4039" s="13" t="s">
        <v>756</v>
      </c>
      <c r="G4039" s="13" t="s">
        <v>28</v>
      </c>
      <c r="H4039" s="13" t="s">
        <v>29</v>
      </c>
      <c r="I4039" s="13" t="n">
        <v>1</v>
      </c>
      <c r="J4039" s="13" t="n">
        <v>17308</v>
      </c>
      <c r="K4039" s="14" t="n">
        <v>0.66875</v>
      </c>
      <c r="L4039" s="15" t="n">
        <v>0.704861111111111</v>
      </c>
      <c r="M4039" s="16" t="n">
        <f aca="false">VLOOKUP(E4039,'Esp. percorsi al 18-10-22'!C:J,8,FALSE())</f>
        <v>25.9712563846256</v>
      </c>
      <c r="P4039" s="13" t="n">
        <v>10</v>
      </c>
      <c r="Q4039" s="17" t="n">
        <f aca="false">+M4039*P4039</f>
        <v>259.712563846256</v>
      </c>
      <c r="R4039" s="17" t="n">
        <f aca="false">+N4039*P4039</f>
        <v>0</v>
      </c>
      <c r="S4039" s="17"/>
      <c r="T4039" s="18" t="n">
        <f aca="false">+L4039-K4039</f>
        <v>0.0361111111111111</v>
      </c>
      <c r="U4039" s="18" t="n">
        <f aca="false">+T4039*P4039</f>
        <v>0.361111111111111</v>
      </c>
      <c r="V4039" s="18"/>
    </row>
    <row r="4040" s="13" customFormat="true" ht="12" hidden="false" customHeight="false" outlineLevel="0" collapsed="false">
      <c r="A4040" s="12" t="n">
        <v>13371</v>
      </c>
      <c r="B4040" s="13" t="s">
        <v>753</v>
      </c>
      <c r="C4040" s="13" t="s">
        <v>265</v>
      </c>
      <c r="D4040" s="13" t="n">
        <v>1</v>
      </c>
      <c r="E4040" s="13" t="n">
        <v>320</v>
      </c>
      <c r="F4040" s="13" t="s">
        <v>756</v>
      </c>
      <c r="G4040" s="13" t="s">
        <v>26</v>
      </c>
      <c r="H4040" s="13" t="s">
        <v>25</v>
      </c>
      <c r="I4040" s="13" t="n">
        <v>1</v>
      </c>
      <c r="J4040" s="13" t="n">
        <v>5595</v>
      </c>
      <c r="K4040" s="14" t="n">
        <v>0.670138888888889</v>
      </c>
      <c r="L4040" s="15" t="n">
        <v>0.704861111111111</v>
      </c>
      <c r="M4040" s="16" t="n">
        <f aca="false">VLOOKUP(E4040,'Esp. percorsi al 18-10-22'!C:J,8,FALSE())</f>
        <v>25.9712563846256</v>
      </c>
      <c r="P4040" s="13" t="n">
        <v>251</v>
      </c>
      <c r="Q4040" s="17" t="n">
        <f aca="false">+M4040*P4040</f>
        <v>6518.78535254103</v>
      </c>
      <c r="R4040" s="17" t="n">
        <f aca="false">+N4040*P4040</f>
        <v>0</v>
      </c>
      <c r="S4040" s="17"/>
      <c r="T4040" s="18" t="n">
        <f aca="false">+L4040-K4040</f>
        <v>0.0347222222222222</v>
      </c>
      <c r="U4040" s="18" t="n">
        <f aca="false">+T4040*P4040</f>
        <v>8.71527777777778</v>
      </c>
      <c r="V4040" s="18"/>
    </row>
    <row r="4041" s="13" customFormat="true" ht="12" hidden="false" customHeight="false" outlineLevel="0" collapsed="false">
      <c r="A4041" s="12" t="n">
        <v>16985</v>
      </c>
      <c r="B4041" s="13" t="s">
        <v>753</v>
      </c>
      <c r="C4041" s="13" t="s">
        <v>265</v>
      </c>
      <c r="D4041" s="13" t="n">
        <v>1</v>
      </c>
      <c r="E4041" s="13" t="n">
        <v>320</v>
      </c>
      <c r="F4041" s="13" t="s">
        <v>756</v>
      </c>
      <c r="G4041" s="13" t="s">
        <v>28</v>
      </c>
      <c r="H4041" s="13" t="s">
        <v>25</v>
      </c>
      <c r="I4041" s="13" t="n">
        <v>1</v>
      </c>
      <c r="J4041" s="13" t="n">
        <v>16985</v>
      </c>
      <c r="K4041" s="14" t="n">
        <v>0.672222222222222</v>
      </c>
      <c r="L4041" s="15" t="n">
        <v>0.708333333333333</v>
      </c>
      <c r="M4041" s="16" t="n">
        <f aca="false">VLOOKUP(E4041,'Esp. percorsi al 18-10-22'!C:J,8,FALSE())</f>
        <v>25.9712563846256</v>
      </c>
      <c r="P4041" s="13" t="n">
        <v>52</v>
      </c>
      <c r="Q4041" s="17" t="n">
        <f aca="false">+M4041*P4041</f>
        <v>1350.50533200053</v>
      </c>
      <c r="R4041" s="17" t="n">
        <f aca="false">+N4041*P4041</f>
        <v>0</v>
      </c>
      <c r="S4041" s="17"/>
      <c r="T4041" s="18" t="n">
        <f aca="false">+L4041-K4041</f>
        <v>0.0361111111111111</v>
      </c>
      <c r="U4041" s="18" t="n">
        <f aca="false">+T4041*P4041</f>
        <v>1.87777777777778</v>
      </c>
      <c r="V4041" s="18"/>
    </row>
    <row r="4042" s="13" customFormat="true" ht="12" hidden="false" customHeight="false" outlineLevel="0" collapsed="false">
      <c r="A4042" s="12" t="n">
        <v>8465</v>
      </c>
      <c r="B4042" s="13" t="s">
        <v>753</v>
      </c>
      <c r="C4042" s="13" t="s">
        <v>265</v>
      </c>
      <c r="D4042" s="13" t="n">
        <v>1</v>
      </c>
      <c r="E4042" s="13" t="n">
        <v>320</v>
      </c>
      <c r="F4042" s="13" t="s">
        <v>756</v>
      </c>
      <c r="G4042" s="13" t="s">
        <v>26</v>
      </c>
      <c r="H4042" s="13" t="s">
        <v>29</v>
      </c>
      <c r="I4042" s="13" t="n">
        <v>1</v>
      </c>
      <c r="J4042" s="13" t="n">
        <v>5708</v>
      </c>
      <c r="K4042" s="14" t="n">
        <v>0.679166666666667</v>
      </c>
      <c r="L4042" s="15" t="n">
        <v>0.711805555555555</v>
      </c>
      <c r="M4042" s="16" t="n">
        <f aca="false">VLOOKUP(E4042,'Esp. percorsi al 18-10-22'!C:J,8,FALSE())</f>
        <v>25.9712563846256</v>
      </c>
      <c r="P4042" s="13" t="n">
        <v>47</v>
      </c>
      <c r="Q4042" s="17" t="n">
        <f aca="false">+M4042*P4042</f>
        <v>1220.6490500774</v>
      </c>
      <c r="R4042" s="17" t="n">
        <f aca="false">+N4042*P4042</f>
        <v>0</v>
      </c>
      <c r="S4042" s="17"/>
      <c r="T4042" s="18" t="n">
        <f aca="false">+L4042-K4042</f>
        <v>0.0326388888888889</v>
      </c>
      <c r="U4042" s="18" t="n">
        <f aca="false">+T4042*P4042</f>
        <v>1.53402777777778</v>
      </c>
      <c r="V4042" s="18"/>
    </row>
    <row r="4043" s="13" customFormat="true" ht="12" hidden="false" customHeight="false" outlineLevel="0" collapsed="false">
      <c r="A4043" s="12" t="n">
        <v>18365</v>
      </c>
      <c r="B4043" s="13" t="s">
        <v>753</v>
      </c>
      <c r="C4043" s="13" t="s">
        <v>265</v>
      </c>
      <c r="D4043" s="13" t="n">
        <v>1</v>
      </c>
      <c r="E4043" s="13" t="n">
        <v>320</v>
      </c>
      <c r="F4043" s="13" t="s">
        <v>756</v>
      </c>
      <c r="G4043" s="13" t="s">
        <v>28</v>
      </c>
      <c r="H4043" s="13" t="s">
        <v>29</v>
      </c>
      <c r="I4043" s="13" t="n">
        <v>1</v>
      </c>
      <c r="J4043" s="13" t="n">
        <v>18365</v>
      </c>
      <c r="K4043" s="14" t="n">
        <v>0.682638888888889</v>
      </c>
      <c r="L4043" s="15" t="n">
        <v>0.71875</v>
      </c>
      <c r="M4043" s="16" t="n">
        <f aca="false">VLOOKUP(E4043,'Esp. percorsi al 18-10-22'!C:J,8,FALSE())</f>
        <v>25.9712563846256</v>
      </c>
      <c r="P4043" s="13" t="n">
        <v>10</v>
      </c>
      <c r="Q4043" s="17" t="n">
        <f aca="false">+M4043*P4043</f>
        <v>259.712563846256</v>
      </c>
      <c r="R4043" s="17" t="n">
        <f aca="false">+N4043*P4043</f>
        <v>0</v>
      </c>
      <c r="S4043" s="17"/>
      <c r="T4043" s="18" t="n">
        <f aca="false">+L4043-K4043</f>
        <v>0.0361111111111111</v>
      </c>
      <c r="U4043" s="18" t="n">
        <f aca="false">+T4043*P4043</f>
        <v>0.361111111111111</v>
      </c>
      <c r="V4043" s="18"/>
    </row>
    <row r="4044" s="13" customFormat="true" ht="12" hidden="false" customHeight="false" outlineLevel="0" collapsed="false">
      <c r="A4044" s="12" t="n">
        <v>18371</v>
      </c>
      <c r="B4044" s="13" t="s">
        <v>753</v>
      </c>
      <c r="C4044" s="13" t="s">
        <v>265</v>
      </c>
      <c r="D4044" s="13" t="n">
        <v>1</v>
      </c>
      <c r="E4044" s="13" t="n">
        <v>320</v>
      </c>
      <c r="F4044" s="13" t="s">
        <v>756</v>
      </c>
      <c r="G4044" s="13" t="s">
        <v>28</v>
      </c>
      <c r="H4044" s="13" t="s">
        <v>25</v>
      </c>
      <c r="I4044" s="13" t="n">
        <v>1</v>
      </c>
      <c r="J4044" s="13" t="n">
        <v>16970</v>
      </c>
      <c r="K4044" s="14" t="n">
        <v>0.686111111111111</v>
      </c>
      <c r="L4044" s="15" t="n">
        <v>0.722222222222222</v>
      </c>
      <c r="M4044" s="16" t="n">
        <f aca="false">VLOOKUP(E4044,'Esp. percorsi al 18-10-22'!C:J,8,FALSE())</f>
        <v>25.9712563846256</v>
      </c>
      <c r="P4044" s="13" t="n">
        <v>52</v>
      </c>
      <c r="Q4044" s="17" t="n">
        <f aca="false">+M4044*P4044</f>
        <v>1350.50533200053</v>
      </c>
      <c r="R4044" s="17" t="n">
        <f aca="false">+N4044*P4044</f>
        <v>0</v>
      </c>
      <c r="S4044" s="17"/>
      <c r="T4044" s="18" t="n">
        <f aca="false">+L4044-K4044</f>
        <v>0.0361111111111111</v>
      </c>
      <c r="U4044" s="18" t="n">
        <f aca="false">+T4044*P4044</f>
        <v>1.87777777777778</v>
      </c>
      <c r="V4044" s="18"/>
    </row>
    <row r="4045" s="13" customFormat="true" ht="12" hidden="false" customHeight="false" outlineLevel="0" collapsed="false">
      <c r="A4045" s="12" t="n">
        <v>13372</v>
      </c>
      <c r="B4045" s="13" t="s">
        <v>753</v>
      </c>
      <c r="C4045" s="13" t="s">
        <v>265</v>
      </c>
      <c r="D4045" s="13" t="n">
        <v>1</v>
      </c>
      <c r="E4045" s="13" t="n">
        <v>320</v>
      </c>
      <c r="F4045" s="13" t="s">
        <v>756</v>
      </c>
      <c r="G4045" s="13" t="s">
        <v>26</v>
      </c>
      <c r="H4045" s="13" t="s">
        <v>25</v>
      </c>
      <c r="I4045" s="13" t="n">
        <v>1</v>
      </c>
      <c r="J4045" s="13" t="n">
        <v>5596</v>
      </c>
      <c r="K4045" s="14" t="n">
        <v>0.694444444444444</v>
      </c>
      <c r="L4045" s="15" t="n">
        <v>0.729166666666667</v>
      </c>
      <c r="M4045" s="16" t="n">
        <f aca="false">VLOOKUP(E4045,'Esp. percorsi al 18-10-22'!C:J,8,FALSE())</f>
        <v>25.9712563846256</v>
      </c>
      <c r="P4045" s="13" t="n">
        <v>251</v>
      </c>
      <c r="Q4045" s="17" t="n">
        <f aca="false">+M4045*P4045</f>
        <v>6518.78535254103</v>
      </c>
      <c r="R4045" s="17" t="n">
        <f aca="false">+N4045*P4045</f>
        <v>0</v>
      </c>
      <c r="S4045" s="17"/>
      <c r="T4045" s="18" t="n">
        <f aca="false">+L4045-K4045</f>
        <v>0.0347222222222222</v>
      </c>
      <c r="U4045" s="18" t="n">
        <f aca="false">+T4045*P4045</f>
        <v>8.71527777777778</v>
      </c>
      <c r="V4045" s="18"/>
    </row>
    <row r="4046" s="13" customFormat="true" ht="12" hidden="false" customHeight="false" outlineLevel="0" collapsed="false">
      <c r="A4046" s="12" t="n">
        <v>17313</v>
      </c>
      <c r="B4046" s="13" t="s">
        <v>753</v>
      </c>
      <c r="C4046" s="13" t="s">
        <v>265</v>
      </c>
      <c r="D4046" s="13" t="n">
        <v>1</v>
      </c>
      <c r="E4046" s="13" t="n">
        <v>320</v>
      </c>
      <c r="F4046" s="13" t="s">
        <v>756</v>
      </c>
      <c r="G4046" s="13" t="s">
        <v>28</v>
      </c>
      <c r="H4046" s="13" t="s">
        <v>29</v>
      </c>
      <c r="I4046" s="13" t="n">
        <v>1</v>
      </c>
      <c r="J4046" s="13" t="n">
        <v>17313</v>
      </c>
      <c r="K4046" s="14" t="n">
        <v>0.696527777777778</v>
      </c>
      <c r="L4046" s="15" t="n">
        <v>0.732638888888889</v>
      </c>
      <c r="M4046" s="16" t="n">
        <f aca="false">VLOOKUP(E4046,'Esp. percorsi al 18-10-22'!C:J,8,FALSE())</f>
        <v>25.9712563846256</v>
      </c>
      <c r="P4046" s="13" t="n">
        <v>10</v>
      </c>
      <c r="Q4046" s="17" t="n">
        <f aca="false">+M4046*P4046</f>
        <v>259.712563846256</v>
      </c>
      <c r="R4046" s="17" t="n">
        <f aca="false">+N4046*P4046</f>
        <v>0</v>
      </c>
      <c r="S4046" s="17"/>
      <c r="T4046" s="18" t="n">
        <f aca="false">+L4046-K4046</f>
        <v>0.0361111111111111</v>
      </c>
      <c r="U4046" s="18" t="n">
        <f aca="false">+T4046*P4046</f>
        <v>0.361111111111111</v>
      </c>
      <c r="V4046" s="18"/>
    </row>
    <row r="4047" s="13" customFormat="true" ht="12" hidden="false" customHeight="false" outlineLevel="0" collapsed="false">
      <c r="A4047" s="12" t="n">
        <v>16842</v>
      </c>
      <c r="B4047" s="13" t="s">
        <v>753</v>
      </c>
      <c r="C4047" s="13" t="s">
        <v>265</v>
      </c>
      <c r="D4047" s="13" t="n">
        <v>1</v>
      </c>
      <c r="E4047" s="13" t="n">
        <v>320</v>
      </c>
      <c r="F4047" s="13" t="s">
        <v>756</v>
      </c>
      <c r="G4047" s="13" t="s">
        <v>28</v>
      </c>
      <c r="H4047" s="13" t="s">
        <v>25</v>
      </c>
      <c r="I4047" s="13" t="n">
        <v>1</v>
      </c>
      <c r="J4047" s="13" t="n">
        <v>16842</v>
      </c>
      <c r="K4047" s="14" t="n">
        <v>0.7</v>
      </c>
      <c r="L4047" s="15" t="n">
        <v>0.736111111111111</v>
      </c>
      <c r="M4047" s="16" t="n">
        <f aca="false">VLOOKUP(E4047,'Esp. percorsi al 18-10-22'!C:J,8,FALSE())</f>
        <v>25.9712563846256</v>
      </c>
      <c r="P4047" s="13" t="n">
        <v>52</v>
      </c>
      <c r="Q4047" s="17" t="n">
        <f aca="false">+M4047*P4047</f>
        <v>1350.50533200053</v>
      </c>
      <c r="R4047" s="17" t="n">
        <f aca="false">+N4047*P4047</f>
        <v>0</v>
      </c>
      <c r="S4047" s="17"/>
      <c r="T4047" s="18" t="n">
        <f aca="false">+L4047-K4047</f>
        <v>0.0361111111111111</v>
      </c>
      <c r="U4047" s="18" t="n">
        <f aca="false">+T4047*P4047</f>
        <v>1.87777777777778</v>
      </c>
      <c r="V4047" s="18"/>
    </row>
    <row r="4048" s="13" customFormat="true" ht="12" hidden="false" customHeight="false" outlineLevel="0" collapsed="false">
      <c r="A4048" s="12" t="n">
        <v>13153</v>
      </c>
      <c r="B4048" s="13" t="s">
        <v>753</v>
      </c>
      <c r="C4048" s="13" t="s">
        <v>265</v>
      </c>
      <c r="D4048" s="13" t="n">
        <v>1</v>
      </c>
      <c r="E4048" s="13" t="n">
        <v>320</v>
      </c>
      <c r="F4048" s="13" t="s">
        <v>756</v>
      </c>
      <c r="G4048" s="13" t="s">
        <v>26</v>
      </c>
      <c r="H4048" s="13" t="s">
        <v>29</v>
      </c>
      <c r="I4048" s="13" t="n">
        <v>1</v>
      </c>
      <c r="J4048" s="13" t="n">
        <v>5716</v>
      </c>
      <c r="K4048" s="14" t="n">
        <v>0.7</v>
      </c>
      <c r="L4048" s="15" t="n">
        <v>0.732638888888889</v>
      </c>
      <c r="M4048" s="16" t="n">
        <f aca="false">VLOOKUP(E4048,'Esp. percorsi al 18-10-22'!C:J,8,FALSE())</f>
        <v>25.9712563846256</v>
      </c>
      <c r="P4048" s="13" t="n">
        <v>47</v>
      </c>
      <c r="Q4048" s="17" t="n">
        <f aca="false">+M4048*P4048</f>
        <v>1220.6490500774</v>
      </c>
      <c r="R4048" s="17" t="n">
        <f aca="false">+N4048*P4048</f>
        <v>0</v>
      </c>
      <c r="S4048" s="17"/>
      <c r="T4048" s="18" t="n">
        <f aca="false">+L4048-K4048</f>
        <v>0.0326388888888889</v>
      </c>
      <c r="U4048" s="18" t="n">
        <f aca="false">+T4048*P4048</f>
        <v>1.53402777777778</v>
      </c>
      <c r="V4048" s="18"/>
    </row>
    <row r="4049" s="13" customFormat="true" ht="12" hidden="false" customHeight="false" outlineLevel="0" collapsed="false">
      <c r="A4049" s="12" t="n">
        <v>8521</v>
      </c>
      <c r="B4049" s="13" t="s">
        <v>753</v>
      </c>
      <c r="C4049" s="13" t="s">
        <v>265</v>
      </c>
      <c r="D4049" s="13" t="n">
        <v>1</v>
      </c>
      <c r="E4049" s="13" t="n">
        <v>320</v>
      </c>
      <c r="F4049" s="13" t="s">
        <v>756</v>
      </c>
      <c r="G4049" s="13" t="s">
        <v>26</v>
      </c>
      <c r="H4049" s="13" t="s">
        <v>30</v>
      </c>
      <c r="I4049" s="13" t="n">
        <v>1</v>
      </c>
      <c r="J4049" s="13" t="n">
        <v>5818</v>
      </c>
      <c r="K4049" s="14" t="n">
        <v>0.7</v>
      </c>
      <c r="L4049" s="15" t="n">
        <v>0.732638888888889</v>
      </c>
      <c r="M4049" s="16" t="n">
        <f aca="false">VLOOKUP(E4049,'Esp. percorsi al 18-10-22'!C:J,8,FALSE())</f>
        <v>25.9712563846256</v>
      </c>
      <c r="P4049" s="13" t="n">
        <v>5</v>
      </c>
      <c r="Q4049" s="17" t="n">
        <f aca="false">+M4049*P4049</f>
        <v>129.856281923128</v>
      </c>
      <c r="R4049" s="17" t="n">
        <f aca="false">+N4049*P4049</f>
        <v>0</v>
      </c>
      <c r="S4049" s="17"/>
      <c r="T4049" s="18" t="n">
        <f aca="false">+L4049-K4049</f>
        <v>0.0326388888888889</v>
      </c>
      <c r="U4049" s="18" t="n">
        <f aca="false">+T4049*P4049</f>
        <v>0.163194444444444</v>
      </c>
      <c r="V4049" s="18"/>
    </row>
    <row r="4050" s="13" customFormat="true" ht="12" hidden="false" customHeight="false" outlineLevel="0" collapsed="false">
      <c r="A4050" s="12" t="n">
        <v>17057</v>
      </c>
      <c r="B4050" s="13" t="s">
        <v>753</v>
      </c>
      <c r="C4050" s="13" t="s">
        <v>265</v>
      </c>
      <c r="D4050" s="13" t="n">
        <v>1</v>
      </c>
      <c r="E4050" s="13" t="n">
        <v>320</v>
      </c>
      <c r="F4050" s="13" t="s">
        <v>756</v>
      </c>
      <c r="G4050" s="13" t="s">
        <v>28</v>
      </c>
      <c r="H4050" s="13" t="s">
        <v>25</v>
      </c>
      <c r="I4050" s="13" t="n">
        <v>1</v>
      </c>
      <c r="J4050" s="13" t="n">
        <v>7783</v>
      </c>
      <c r="K4050" s="14" t="n">
        <v>0.713888888888889</v>
      </c>
      <c r="L4050" s="15" t="n">
        <v>0.75</v>
      </c>
      <c r="M4050" s="16" t="n">
        <f aca="false">VLOOKUP(E4050,'Esp. percorsi al 18-10-22'!C:J,8,FALSE())</f>
        <v>25.9712563846256</v>
      </c>
      <c r="P4050" s="13" t="n">
        <v>52</v>
      </c>
      <c r="Q4050" s="17" t="n">
        <f aca="false">+M4050*P4050</f>
        <v>1350.50533200053</v>
      </c>
      <c r="R4050" s="17" t="n">
        <f aca="false">+N4050*P4050</f>
        <v>0</v>
      </c>
      <c r="S4050" s="17"/>
      <c r="T4050" s="18" t="n">
        <f aca="false">+L4050-K4050</f>
        <v>0.0361111111111111</v>
      </c>
      <c r="U4050" s="18" t="n">
        <f aca="false">+T4050*P4050</f>
        <v>1.87777777777778</v>
      </c>
      <c r="V4050" s="18"/>
    </row>
    <row r="4051" s="13" customFormat="true" ht="12" hidden="false" customHeight="false" outlineLevel="0" collapsed="false">
      <c r="A4051" s="12" t="n">
        <v>13373</v>
      </c>
      <c r="B4051" s="13" t="s">
        <v>753</v>
      </c>
      <c r="C4051" s="13" t="s">
        <v>265</v>
      </c>
      <c r="D4051" s="13" t="n">
        <v>1</v>
      </c>
      <c r="E4051" s="13" t="n">
        <v>320</v>
      </c>
      <c r="F4051" s="13" t="s">
        <v>756</v>
      </c>
      <c r="G4051" s="13" t="s">
        <v>26</v>
      </c>
      <c r="H4051" s="13" t="s">
        <v>25</v>
      </c>
      <c r="I4051" s="13" t="n">
        <v>1</v>
      </c>
      <c r="J4051" s="13" t="n">
        <v>5597</v>
      </c>
      <c r="K4051" s="14" t="n">
        <v>0.715277777777778</v>
      </c>
      <c r="L4051" s="15" t="n">
        <v>0.75</v>
      </c>
      <c r="M4051" s="16" t="n">
        <f aca="false">VLOOKUP(E4051,'Esp. percorsi al 18-10-22'!C:J,8,FALSE())</f>
        <v>25.9712563846256</v>
      </c>
      <c r="P4051" s="13" t="n">
        <v>251</v>
      </c>
      <c r="Q4051" s="17" t="n">
        <f aca="false">+M4051*P4051</f>
        <v>6518.78535254103</v>
      </c>
      <c r="R4051" s="17" t="n">
        <f aca="false">+N4051*P4051</f>
        <v>0</v>
      </c>
      <c r="S4051" s="17"/>
      <c r="T4051" s="18" t="n">
        <f aca="false">+L4051-K4051</f>
        <v>0.0347222222222222</v>
      </c>
      <c r="U4051" s="18" t="n">
        <f aca="false">+T4051*P4051</f>
        <v>8.71527777777778</v>
      </c>
      <c r="V4051" s="18"/>
    </row>
    <row r="4052" s="13" customFormat="true" ht="12" hidden="false" customHeight="false" outlineLevel="0" collapsed="false">
      <c r="A4052" s="12" t="n">
        <v>17193</v>
      </c>
      <c r="B4052" s="13" t="s">
        <v>753</v>
      </c>
      <c r="C4052" s="13" t="s">
        <v>265</v>
      </c>
      <c r="D4052" s="13" t="n">
        <v>1</v>
      </c>
      <c r="E4052" s="13" t="n">
        <v>320</v>
      </c>
      <c r="F4052" s="13" t="s">
        <v>756</v>
      </c>
      <c r="G4052" s="13" t="s">
        <v>28</v>
      </c>
      <c r="H4052" s="13" t="s">
        <v>29</v>
      </c>
      <c r="I4052" s="13" t="n">
        <v>1</v>
      </c>
      <c r="J4052" s="13" t="n">
        <v>17193</v>
      </c>
      <c r="K4052" s="14" t="n">
        <v>0.717361111111111</v>
      </c>
      <c r="L4052" s="15" t="n">
        <v>0.753472222222222</v>
      </c>
      <c r="M4052" s="16" t="n">
        <f aca="false">VLOOKUP(E4052,'Esp. percorsi al 18-10-22'!C:J,8,FALSE())</f>
        <v>25.9712563846256</v>
      </c>
      <c r="P4052" s="13" t="n">
        <v>10</v>
      </c>
      <c r="Q4052" s="17" t="n">
        <f aca="false">+M4052*P4052</f>
        <v>259.712563846256</v>
      </c>
      <c r="R4052" s="17" t="n">
        <f aca="false">+N4052*P4052</f>
        <v>0</v>
      </c>
      <c r="S4052" s="17"/>
      <c r="T4052" s="18" t="n">
        <f aca="false">+L4052-K4052</f>
        <v>0.0361111111111111</v>
      </c>
      <c r="U4052" s="18" t="n">
        <f aca="false">+T4052*P4052</f>
        <v>0.361111111111111</v>
      </c>
      <c r="V4052" s="18"/>
    </row>
    <row r="4053" s="13" customFormat="true" ht="12" hidden="false" customHeight="false" outlineLevel="0" collapsed="false">
      <c r="A4053" s="12" t="n">
        <v>8467</v>
      </c>
      <c r="B4053" s="13" t="s">
        <v>753</v>
      </c>
      <c r="C4053" s="13" t="s">
        <v>265</v>
      </c>
      <c r="D4053" s="13" t="n">
        <v>1</v>
      </c>
      <c r="E4053" s="13" t="n">
        <v>320</v>
      </c>
      <c r="F4053" s="13" t="s">
        <v>756</v>
      </c>
      <c r="G4053" s="13" t="s">
        <v>26</v>
      </c>
      <c r="H4053" s="13" t="s">
        <v>29</v>
      </c>
      <c r="I4053" s="13" t="n">
        <v>1</v>
      </c>
      <c r="J4053" s="13" t="n">
        <v>5717</v>
      </c>
      <c r="K4053" s="14" t="n">
        <v>0.720833333333333</v>
      </c>
      <c r="L4053" s="15" t="n">
        <v>0.753472222222222</v>
      </c>
      <c r="M4053" s="16" t="n">
        <f aca="false">VLOOKUP(E4053,'Esp. percorsi al 18-10-22'!C:J,8,FALSE())</f>
        <v>25.9712563846256</v>
      </c>
      <c r="P4053" s="13" t="n">
        <v>47</v>
      </c>
      <c r="Q4053" s="17" t="n">
        <f aca="false">+M4053*P4053</f>
        <v>1220.6490500774</v>
      </c>
      <c r="R4053" s="17" t="n">
        <f aca="false">+N4053*P4053</f>
        <v>0</v>
      </c>
      <c r="S4053" s="17"/>
      <c r="T4053" s="18" t="n">
        <f aca="false">+L4053-K4053</f>
        <v>0.0326388888888889</v>
      </c>
      <c r="U4053" s="18" t="n">
        <f aca="false">+T4053*P4053</f>
        <v>1.53402777777778</v>
      </c>
      <c r="V4053" s="18"/>
    </row>
    <row r="4054" s="13" customFormat="true" ht="12" hidden="false" customHeight="false" outlineLevel="0" collapsed="false">
      <c r="A4054" s="12" t="n">
        <v>17067</v>
      </c>
      <c r="B4054" s="13" t="s">
        <v>753</v>
      </c>
      <c r="C4054" s="13" t="s">
        <v>265</v>
      </c>
      <c r="D4054" s="13" t="n">
        <v>1</v>
      </c>
      <c r="E4054" s="13" t="n">
        <v>320</v>
      </c>
      <c r="F4054" s="13" t="s">
        <v>756</v>
      </c>
      <c r="G4054" s="13" t="s">
        <v>28</v>
      </c>
      <c r="H4054" s="13" t="s">
        <v>25</v>
      </c>
      <c r="I4054" s="13" t="n">
        <v>1</v>
      </c>
      <c r="J4054" s="13" t="n">
        <v>17067</v>
      </c>
      <c r="K4054" s="14" t="n">
        <v>0.727777777777778</v>
      </c>
      <c r="L4054" s="15" t="n">
        <v>0.763888888888889</v>
      </c>
      <c r="M4054" s="16" t="n">
        <f aca="false">VLOOKUP(E4054,'Esp. percorsi al 18-10-22'!C:J,8,FALSE())</f>
        <v>25.9712563846256</v>
      </c>
      <c r="P4054" s="13" t="n">
        <v>52</v>
      </c>
      <c r="Q4054" s="17" t="n">
        <f aca="false">+M4054*P4054</f>
        <v>1350.50533200053</v>
      </c>
      <c r="R4054" s="17" t="n">
        <f aca="false">+N4054*P4054</f>
        <v>0</v>
      </c>
      <c r="S4054" s="17"/>
      <c r="T4054" s="18" t="n">
        <f aca="false">+L4054-K4054</f>
        <v>0.0361111111111111</v>
      </c>
      <c r="U4054" s="18" t="n">
        <f aca="false">+T4054*P4054</f>
        <v>1.87777777777778</v>
      </c>
      <c r="V4054" s="18"/>
    </row>
    <row r="4055" s="13" customFormat="true" ht="12" hidden="false" customHeight="false" outlineLevel="0" collapsed="false">
      <c r="A4055" s="12" t="n">
        <v>17214</v>
      </c>
      <c r="B4055" s="13" t="s">
        <v>753</v>
      </c>
      <c r="C4055" s="13" t="s">
        <v>265</v>
      </c>
      <c r="D4055" s="13" t="n">
        <v>1</v>
      </c>
      <c r="E4055" s="13" t="n">
        <v>320</v>
      </c>
      <c r="F4055" s="13" t="s">
        <v>756</v>
      </c>
      <c r="G4055" s="13" t="s">
        <v>28</v>
      </c>
      <c r="H4055" s="13" t="s">
        <v>29</v>
      </c>
      <c r="I4055" s="13" t="n">
        <v>1</v>
      </c>
      <c r="J4055" s="13" t="n">
        <v>17214</v>
      </c>
      <c r="K4055" s="14" t="n">
        <v>0.73125</v>
      </c>
      <c r="L4055" s="15" t="n">
        <v>0.767361111111111</v>
      </c>
      <c r="M4055" s="16" t="n">
        <f aca="false">VLOOKUP(E4055,'Esp. percorsi al 18-10-22'!C:J,8,FALSE())</f>
        <v>25.9712563846256</v>
      </c>
      <c r="P4055" s="13" t="n">
        <v>10</v>
      </c>
      <c r="Q4055" s="17" t="n">
        <f aca="false">+M4055*P4055</f>
        <v>259.712563846256</v>
      </c>
      <c r="R4055" s="17" t="n">
        <f aca="false">+N4055*P4055</f>
        <v>0</v>
      </c>
      <c r="S4055" s="17"/>
      <c r="T4055" s="18" t="n">
        <f aca="false">+L4055-K4055</f>
        <v>0.0361111111111111</v>
      </c>
      <c r="U4055" s="18" t="n">
        <f aca="false">+T4055*P4055</f>
        <v>0.361111111111111</v>
      </c>
      <c r="V4055" s="18"/>
    </row>
    <row r="4056" s="13" customFormat="true" ht="12" hidden="false" customHeight="false" outlineLevel="0" collapsed="false">
      <c r="A4056" s="12" t="n">
        <v>13374</v>
      </c>
      <c r="B4056" s="13" t="s">
        <v>753</v>
      </c>
      <c r="C4056" s="13" t="s">
        <v>265</v>
      </c>
      <c r="D4056" s="13" t="n">
        <v>1</v>
      </c>
      <c r="E4056" s="13" t="n">
        <v>320</v>
      </c>
      <c r="F4056" s="13" t="s">
        <v>756</v>
      </c>
      <c r="G4056" s="13" t="s">
        <v>26</v>
      </c>
      <c r="H4056" s="13" t="s">
        <v>25</v>
      </c>
      <c r="I4056" s="13" t="n">
        <v>1</v>
      </c>
      <c r="J4056" s="13" t="n">
        <v>5598</v>
      </c>
      <c r="K4056" s="14" t="n">
        <v>0.736111111111111</v>
      </c>
      <c r="L4056" s="15" t="n">
        <v>0.770833333333333</v>
      </c>
      <c r="M4056" s="16" t="n">
        <f aca="false">VLOOKUP(E4056,'Esp. percorsi al 18-10-22'!C:J,8,FALSE())</f>
        <v>25.9712563846256</v>
      </c>
      <c r="P4056" s="13" t="n">
        <v>251</v>
      </c>
      <c r="Q4056" s="17" t="n">
        <f aca="false">+M4056*P4056</f>
        <v>6518.78535254103</v>
      </c>
      <c r="R4056" s="17" t="n">
        <f aca="false">+N4056*P4056</f>
        <v>0</v>
      </c>
      <c r="S4056" s="17"/>
      <c r="T4056" s="18" t="n">
        <f aca="false">+L4056-K4056</f>
        <v>0.0347222222222222</v>
      </c>
      <c r="U4056" s="18" t="n">
        <f aca="false">+T4056*P4056</f>
        <v>8.71527777777778</v>
      </c>
      <c r="V4056" s="18"/>
    </row>
    <row r="4057" s="13" customFormat="true" ht="12" hidden="false" customHeight="false" outlineLevel="0" collapsed="false">
      <c r="A4057" s="12" t="n">
        <v>18372</v>
      </c>
      <c r="B4057" s="13" t="s">
        <v>753</v>
      </c>
      <c r="C4057" s="13" t="s">
        <v>265</v>
      </c>
      <c r="D4057" s="13" t="n">
        <v>1</v>
      </c>
      <c r="E4057" s="13" t="n">
        <v>320</v>
      </c>
      <c r="F4057" s="13" t="s">
        <v>756</v>
      </c>
      <c r="G4057" s="13" t="s">
        <v>28</v>
      </c>
      <c r="H4057" s="13" t="s">
        <v>25</v>
      </c>
      <c r="I4057" s="13" t="n">
        <v>1</v>
      </c>
      <c r="J4057" s="13" t="n">
        <v>18372</v>
      </c>
      <c r="K4057" s="14" t="n">
        <v>0.741666666666667</v>
      </c>
      <c r="L4057" s="15" t="n">
        <v>0.777777777777778</v>
      </c>
      <c r="M4057" s="16" t="n">
        <f aca="false">VLOOKUP(E4057,'Esp. percorsi al 18-10-22'!C:J,8,FALSE())</f>
        <v>25.9712563846256</v>
      </c>
      <c r="P4057" s="13" t="n">
        <v>52</v>
      </c>
      <c r="Q4057" s="17" t="n">
        <f aca="false">+M4057*P4057</f>
        <v>1350.50533200053</v>
      </c>
      <c r="R4057" s="17" t="n">
        <f aca="false">+N4057*P4057</f>
        <v>0</v>
      </c>
      <c r="S4057" s="17"/>
      <c r="T4057" s="18" t="n">
        <f aca="false">+L4057-K4057</f>
        <v>0.0361111111111111</v>
      </c>
      <c r="U4057" s="18" t="n">
        <f aca="false">+T4057*P4057</f>
        <v>1.87777777777778</v>
      </c>
      <c r="V4057" s="18"/>
    </row>
    <row r="4058" s="13" customFormat="true" ht="12" hidden="false" customHeight="false" outlineLevel="0" collapsed="false">
      <c r="A4058" s="12" t="n">
        <v>13156</v>
      </c>
      <c r="B4058" s="13" t="s">
        <v>753</v>
      </c>
      <c r="C4058" s="13" t="s">
        <v>265</v>
      </c>
      <c r="D4058" s="13" t="n">
        <v>1</v>
      </c>
      <c r="E4058" s="13" t="n">
        <v>320</v>
      </c>
      <c r="F4058" s="13" t="s">
        <v>756</v>
      </c>
      <c r="G4058" s="13" t="s">
        <v>26</v>
      </c>
      <c r="H4058" s="13" t="s">
        <v>29</v>
      </c>
      <c r="I4058" s="13" t="n">
        <v>1</v>
      </c>
      <c r="J4058" s="13" t="n">
        <v>5718</v>
      </c>
      <c r="K4058" s="14" t="n">
        <v>0.741666666666667</v>
      </c>
      <c r="L4058" s="15" t="n">
        <v>0.774305555555555</v>
      </c>
      <c r="M4058" s="16" t="n">
        <f aca="false">VLOOKUP(E4058,'Esp. percorsi al 18-10-22'!C:J,8,FALSE())</f>
        <v>25.9712563846256</v>
      </c>
      <c r="P4058" s="13" t="n">
        <v>47</v>
      </c>
      <c r="Q4058" s="17" t="n">
        <f aca="false">+M4058*P4058</f>
        <v>1220.6490500774</v>
      </c>
      <c r="R4058" s="17" t="n">
        <f aca="false">+N4058*P4058</f>
        <v>0</v>
      </c>
      <c r="S4058" s="17"/>
      <c r="T4058" s="18" t="n">
        <f aca="false">+L4058-K4058</f>
        <v>0.0326388888888889</v>
      </c>
      <c r="U4058" s="18" t="n">
        <f aca="false">+T4058*P4058</f>
        <v>1.53402777777778</v>
      </c>
      <c r="V4058" s="18"/>
    </row>
    <row r="4059" s="13" customFormat="true" ht="12" hidden="false" customHeight="false" outlineLevel="0" collapsed="false">
      <c r="A4059" s="12" t="n">
        <v>17294</v>
      </c>
      <c r="B4059" s="13" t="s">
        <v>753</v>
      </c>
      <c r="C4059" s="13" t="s">
        <v>265</v>
      </c>
      <c r="D4059" s="13" t="n">
        <v>1</v>
      </c>
      <c r="E4059" s="13" t="n">
        <v>320</v>
      </c>
      <c r="F4059" s="13" t="s">
        <v>756</v>
      </c>
      <c r="G4059" s="13" t="s">
        <v>28</v>
      </c>
      <c r="H4059" s="13" t="s">
        <v>29</v>
      </c>
      <c r="I4059" s="13" t="n">
        <v>1</v>
      </c>
      <c r="J4059" s="13" t="n">
        <v>17294</v>
      </c>
      <c r="K4059" s="14" t="n">
        <v>0.745138888888889</v>
      </c>
      <c r="L4059" s="15" t="n">
        <v>0.78125</v>
      </c>
      <c r="M4059" s="16" t="n">
        <f aca="false">VLOOKUP(E4059,'Esp. percorsi al 18-10-22'!C:J,8,FALSE())</f>
        <v>25.9712563846256</v>
      </c>
      <c r="P4059" s="13" t="n">
        <v>10</v>
      </c>
      <c r="Q4059" s="17" t="n">
        <f aca="false">+M4059*P4059</f>
        <v>259.712563846256</v>
      </c>
      <c r="R4059" s="17" t="n">
        <f aca="false">+N4059*P4059</f>
        <v>0</v>
      </c>
      <c r="S4059" s="17"/>
      <c r="T4059" s="18" t="n">
        <f aca="false">+L4059-K4059</f>
        <v>0.0361111111111111</v>
      </c>
      <c r="U4059" s="18" t="n">
        <f aca="false">+T4059*P4059</f>
        <v>0.361111111111111</v>
      </c>
      <c r="V4059" s="18"/>
    </row>
    <row r="4060" s="13" customFormat="true" ht="12" hidden="false" customHeight="false" outlineLevel="0" collapsed="false">
      <c r="A4060" s="12" t="n">
        <v>17012</v>
      </c>
      <c r="B4060" s="13" t="s">
        <v>753</v>
      </c>
      <c r="C4060" s="13" t="s">
        <v>265</v>
      </c>
      <c r="D4060" s="13" t="n">
        <v>1</v>
      </c>
      <c r="E4060" s="13" t="n">
        <v>320</v>
      </c>
      <c r="F4060" s="13" t="s">
        <v>756</v>
      </c>
      <c r="G4060" s="13" t="s">
        <v>28</v>
      </c>
      <c r="H4060" s="13" t="s">
        <v>25</v>
      </c>
      <c r="I4060" s="13" t="n">
        <v>1</v>
      </c>
      <c r="J4060" s="13" t="n">
        <v>17012</v>
      </c>
      <c r="K4060" s="14" t="n">
        <v>0.755555555555556</v>
      </c>
      <c r="L4060" s="15" t="n">
        <v>0.791666666666667</v>
      </c>
      <c r="M4060" s="16" t="n">
        <f aca="false">VLOOKUP(E4060,'Esp. percorsi al 18-10-22'!C:J,8,FALSE())</f>
        <v>25.9712563846256</v>
      </c>
      <c r="P4060" s="13" t="n">
        <v>52</v>
      </c>
      <c r="Q4060" s="17" t="n">
        <f aca="false">+M4060*P4060</f>
        <v>1350.50533200053</v>
      </c>
      <c r="R4060" s="17" t="n">
        <f aca="false">+N4060*P4060</f>
        <v>0</v>
      </c>
      <c r="S4060" s="17"/>
      <c r="T4060" s="18" t="n">
        <f aca="false">+L4060-K4060</f>
        <v>0.0361111111111111</v>
      </c>
      <c r="U4060" s="18" t="n">
        <f aca="false">+T4060*P4060</f>
        <v>1.87777777777778</v>
      </c>
      <c r="V4060" s="18"/>
    </row>
    <row r="4061" s="13" customFormat="true" ht="12" hidden="false" customHeight="false" outlineLevel="0" collapsed="false">
      <c r="A4061" s="12" t="n">
        <v>13375</v>
      </c>
      <c r="B4061" s="13" t="s">
        <v>753</v>
      </c>
      <c r="C4061" s="13" t="s">
        <v>265</v>
      </c>
      <c r="D4061" s="13" t="n">
        <v>1</v>
      </c>
      <c r="E4061" s="13" t="n">
        <v>320</v>
      </c>
      <c r="F4061" s="13" t="s">
        <v>756</v>
      </c>
      <c r="G4061" s="13" t="s">
        <v>26</v>
      </c>
      <c r="H4061" s="13" t="s">
        <v>25</v>
      </c>
      <c r="I4061" s="13" t="n">
        <v>1</v>
      </c>
      <c r="J4061" s="13" t="n">
        <v>5599</v>
      </c>
      <c r="K4061" s="14" t="n">
        <v>0.756944444444444</v>
      </c>
      <c r="L4061" s="15" t="n">
        <v>0.791666666666667</v>
      </c>
      <c r="M4061" s="16" t="n">
        <f aca="false">VLOOKUP(E4061,'Esp. percorsi al 18-10-22'!C:J,8,FALSE())</f>
        <v>25.9712563846256</v>
      </c>
      <c r="P4061" s="13" t="n">
        <v>251</v>
      </c>
      <c r="Q4061" s="17" t="n">
        <f aca="false">+M4061*P4061</f>
        <v>6518.78535254103</v>
      </c>
      <c r="R4061" s="17" t="n">
        <f aca="false">+N4061*P4061</f>
        <v>0</v>
      </c>
      <c r="S4061" s="17"/>
      <c r="T4061" s="18" t="n">
        <f aca="false">+L4061-K4061</f>
        <v>0.0347222222222222</v>
      </c>
      <c r="U4061" s="18" t="n">
        <f aca="false">+T4061*P4061</f>
        <v>8.71527777777778</v>
      </c>
      <c r="V4061" s="18"/>
    </row>
    <row r="4062" s="13" customFormat="true" ht="12" hidden="false" customHeight="false" outlineLevel="0" collapsed="false">
      <c r="A4062" s="12" t="n">
        <v>17299</v>
      </c>
      <c r="B4062" s="13" t="s">
        <v>753</v>
      </c>
      <c r="C4062" s="13" t="s">
        <v>265</v>
      </c>
      <c r="D4062" s="13" t="n">
        <v>1</v>
      </c>
      <c r="E4062" s="13" t="n">
        <v>320</v>
      </c>
      <c r="F4062" s="13" t="s">
        <v>756</v>
      </c>
      <c r="G4062" s="13" t="s">
        <v>28</v>
      </c>
      <c r="H4062" s="13" t="s">
        <v>29</v>
      </c>
      <c r="I4062" s="13" t="n">
        <v>1</v>
      </c>
      <c r="J4062" s="13" t="n">
        <v>17299</v>
      </c>
      <c r="K4062" s="14" t="n">
        <v>0.759027777777778</v>
      </c>
      <c r="L4062" s="15" t="n">
        <v>0.795138888888889</v>
      </c>
      <c r="M4062" s="16" t="n">
        <f aca="false">VLOOKUP(E4062,'Esp. percorsi al 18-10-22'!C:J,8,FALSE())</f>
        <v>25.9712563846256</v>
      </c>
      <c r="P4062" s="13" t="n">
        <v>10</v>
      </c>
      <c r="Q4062" s="17" t="n">
        <f aca="false">+M4062*P4062</f>
        <v>259.712563846256</v>
      </c>
      <c r="R4062" s="17" t="n">
        <f aca="false">+N4062*P4062</f>
        <v>0</v>
      </c>
      <c r="S4062" s="17"/>
      <c r="T4062" s="18" t="n">
        <f aca="false">+L4062-K4062</f>
        <v>0.0361111111111111</v>
      </c>
      <c r="U4062" s="18" t="n">
        <f aca="false">+T4062*P4062</f>
        <v>0.361111111111111</v>
      </c>
      <c r="V4062" s="18"/>
    </row>
    <row r="4063" s="13" customFormat="true" ht="12" hidden="false" customHeight="false" outlineLevel="0" collapsed="false">
      <c r="A4063" s="12" t="n">
        <v>8523</v>
      </c>
      <c r="B4063" s="13" t="s">
        <v>753</v>
      </c>
      <c r="C4063" s="13" t="s">
        <v>265</v>
      </c>
      <c r="D4063" s="13" t="n">
        <v>1</v>
      </c>
      <c r="E4063" s="13" t="n">
        <v>320</v>
      </c>
      <c r="F4063" s="13" t="s">
        <v>756</v>
      </c>
      <c r="G4063" s="13" t="s">
        <v>26</v>
      </c>
      <c r="H4063" s="13" t="s">
        <v>30</v>
      </c>
      <c r="I4063" s="13" t="n">
        <v>1</v>
      </c>
      <c r="J4063" s="13" t="n">
        <v>5820</v>
      </c>
      <c r="K4063" s="14" t="n">
        <v>0.7625</v>
      </c>
      <c r="L4063" s="15" t="n">
        <v>0.795138888888889</v>
      </c>
      <c r="M4063" s="16" t="n">
        <f aca="false">VLOOKUP(E4063,'Esp. percorsi al 18-10-22'!C:J,8,FALSE())</f>
        <v>25.9712563846256</v>
      </c>
      <c r="P4063" s="13" t="n">
        <v>5</v>
      </c>
      <c r="Q4063" s="17" t="n">
        <f aca="false">+M4063*P4063</f>
        <v>129.856281923128</v>
      </c>
      <c r="R4063" s="17" t="n">
        <f aca="false">+N4063*P4063</f>
        <v>0</v>
      </c>
      <c r="S4063" s="17"/>
      <c r="T4063" s="18" t="n">
        <f aca="false">+L4063-K4063</f>
        <v>0.0326388888888889</v>
      </c>
      <c r="U4063" s="18" t="n">
        <f aca="false">+T4063*P4063</f>
        <v>0.163194444444444</v>
      </c>
      <c r="V4063" s="18"/>
    </row>
    <row r="4064" s="13" customFormat="true" ht="12" hidden="false" customHeight="false" outlineLevel="0" collapsed="false">
      <c r="A4064" s="12" t="n">
        <v>8469</v>
      </c>
      <c r="B4064" s="13" t="s">
        <v>753</v>
      </c>
      <c r="C4064" s="13" t="s">
        <v>265</v>
      </c>
      <c r="D4064" s="13" t="n">
        <v>1</v>
      </c>
      <c r="E4064" s="13" t="n">
        <v>320</v>
      </c>
      <c r="F4064" s="13" t="s">
        <v>756</v>
      </c>
      <c r="G4064" s="13" t="s">
        <v>26</v>
      </c>
      <c r="H4064" s="13" t="s">
        <v>29</v>
      </c>
      <c r="I4064" s="13" t="n">
        <v>1</v>
      </c>
      <c r="J4064" s="13" t="n">
        <v>5719</v>
      </c>
      <c r="K4064" s="14" t="n">
        <v>0.7625</v>
      </c>
      <c r="L4064" s="15" t="n">
        <v>0.795138888888889</v>
      </c>
      <c r="M4064" s="16" t="n">
        <f aca="false">VLOOKUP(E4064,'Esp. percorsi al 18-10-22'!C:J,8,FALSE())</f>
        <v>25.9712563846256</v>
      </c>
      <c r="P4064" s="13" t="n">
        <v>47</v>
      </c>
      <c r="Q4064" s="17" t="n">
        <f aca="false">+M4064*P4064</f>
        <v>1220.6490500774</v>
      </c>
      <c r="R4064" s="17" t="n">
        <f aca="false">+N4064*P4064</f>
        <v>0</v>
      </c>
      <c r="S4064" s="17"/>
      <c r="T4064" s="18" t="n">
        <f aca="false">+L4064-K4064</f>
        <v>0.0326388888888889</v>
      </c>
      <c r="U4064" s="18" t="n">
        <f aca="false">+T4064*P4064</f>
        <v>1.53402777777778</v>
      </c>
      <c r="V4064" s="18"/>
    </row>
    <row r="4065" s="13" customFormat="true" ht="12" hidden="false" customHeight="false" outlineLevel="0" collapsed="false">
      <c r="A4065" s="12" t="n">
        <v>16987</v>
      </c>
      <c r="B4065" s="13" t="s">
        <v>753</v>
      </c>
      <c r="C4065" s="13" t="s">
        <v>265</v>
      </c>
      <c r="D4065" s="13" t="n">
        <v>1</v>
      </c>
      <c r="E4065" s="13" t="n">
        <v>320</v>
      </c>
      <c r="F4065" s="13" t="s">
        <v>756</v>
      </c>
      <c r="G4065" s="13" t="s">
        <v>28</v>
      </c>
      <c r="H4065" s="13" t="s">
        <v>25</v>
      </c>
      <c r="I4065" s="13" t="n">
        <v>1</v>
      </c>
      <c r="J4065" s="13" t="n">
        <v>16987</v>
      </c>
      <c r="K4065" s="14" t="n">
        <v>0.769444444444444</v>
      </c>
      <c r="L4065" s="15" t="n">
        <v>0.805555555555555</v>
      </c>
      <c r="M4065" s="16" t="n">
        <f aca="false">VLOOKUP(E4065,'Esp. percorsi al 18-10-22'!C:J,8,FALSE())</f>
        <v>25.9712563846256</v>
      </c>
      <c r="P4065" s="13" t="n">
        <v>52</v>
      </c>
      <c r="Q4065" s="17" t="n">
        <f aca="false">+M4065*P4065</f>
        <v>1350.50533200053</v>
      </c>
      <c r="R4065" s="17" t="n">
        <f aca="false">+N4065*P4065</f>
        <v>0</v>
      </c>
      <c r="S4065" s="17"/>
      <c r="T4065" s="18" t="n">
        <f aca="false">+L4065-K4065</f>
        <v>0.0361111111111111</v>
      </c>
      <c r="U4065" s="18" t="n">
        <f aca="false">+T4065*P4065</f>
        <v>1.87777777777778</v>
      </c>
      <c r="V4065" s="18"/>
    </row>
    <row r="4066" s="13" customFormat="true" ht="12" hidden="false" customHeight="false" outlineLevel="0" collapsed="false">
      <c r="A4066" s="12" t="n">
        <v>17310</v>
      </c>
      <c r="B4066" s="13" t="s">
        <v>753</v>
      </c>
      <c r="C4066" s="13" t="s">
        <v>265</v>
      </c>
      <c r="D4066" s="13" t="n">
        <v>1</v>
      </c>
      <c r="E4066" s="13" t="n">
        <v>320</v>
      </c>
      <c r="F4066" s="13" t="s">
        <v>756</v>
      </c>
      <c r="G4066" s="13" t="s">
        <v>28</v>
      </c>
      <c r="H4066" s="13" t="s">
        <v>29</v>
      </c>
      <c r="I4066" s="13" t="n">
        <v>1</v>
      </c>
      <c r="J4066" s="13" t="n">
        <v>17310</v>
      </c>
      <c r="K4066" s="14" t="n">
        <v>0.772916666666667</v>
      </c>
      <c r="L4066" s="15" t="n">
        <v>0.809027777777778</v>
      </c>
      <c r="M4066" s="16" t="n">
        <f aca="false">VLOOKUP(E4066,'Esp. percorsi al 18-10-22'!C:J,8,FALSE())</f>
        <v>25.9712563846256</v>
      </c>
      <c r="P4066" s="13" t="n">
        <v>10</v>
      </c>
      <c r="Q4066" s="17" t="n">
        <f aca="false">+M4066*P4066</f>
        <v>259.712563846256</v>
      </c>
      <c r="R4066" s="17" t="n">
        <f aca="false">+N4066*P4066</f>
        <v>0</v>
      </c>
      <c r="S4066" s="17"/>
      <c r="T4066" s="18" t="n">
        <f aca="false">+L4066-K4066</f>
        <v>0.0361111111111111</v>
      </c>
      <c r="U4066" s="18" t="n">
        <f aca="false">+T4066*P4066</f>
        <v>0.361111111111111</v>
      </c>
      <c r="V4066" s="18"/>
    </row>
    <row r="4067" s="13" customFormat="true" ht="12" hidden="false" customHeight="false" outlineLevel="0" collapsed="false">
      <c r="A4067" s="12" t="n">
        <v>13376</v>
      </c>
      <c r="B4067" s="13" t="s">
        <v>753</v>
      </c>
      <c r="C4067" s="13" t="s">
        <v>265</v>
      </c>
      <c r="D4067" s="13" t="n">
        <v>1</v>
      </c>
      <c r="E4067" s="13" t="n">
        <v>320</v>
      </c>
      <c r="F4067" s="13" t="s">
        <v>756</v>
      </c>
      <c r="G4067" s="13" t="s">
        <v>26</v>
      </c>
      <c r="H4067" s="13" t="s">
        <v>25</v>
      </c>
      <c r="I4067" s="13" t="n">
        <v>1</v>
      </c>
      <c r="J4067" s="13" t="n">
        <v>5600</v>
      </c>
      <c r="K4067" s="14" t="n">
        <v>0.78125</v>
      </c>
      <c r="L4067" s="15" t="n">
        <v>0.815972222222222</v>
      </c>
      <c r="M4067" s="16" t="n">
        <f aca="false">VLOOKUP(E4067,'Esp. percorsi al 18-10-22'!C:J,8,FALSE())</f>
        <v>25.9712563846256</v>
      </c>
      <c r="P4067" s="13" t="n">
        <v>251</v>
      </c>
      <c r="Q4067" s="17" t="n">
        <f aca="false">+M4067*P4067</f>
        <v>6518.78535254103</v>
      </c>
      <c r="R4067" s="17" t="n">
        <f aca="false">+N4067*P4067</f>
        <v>0</v>
      </c>
      <c r="S4067" s="17"/>
      <c r="T4067" s="18" t="n">
        <f aca="false">+L4067-K4067</f>
        <v>0.0347222222222222</v>
      </c>
      <c r="U4067" s="18" t="n">
        <f aca="false">+T4067*P4067</f>
        <v>8.71527777777778</v>
      </c>
      <c r="V4067" s="18"/>
    </row>
    <row r="4068" s="13" customFormat="true" ht="12" hidden="false" customHeight="false" outlineLevel="0" collapsed="false">
      <c r="A4068" s="12" t="n">
        <v>18373</v>
      </c>
      <c r="B4068" s="13" t="s">
        <v>753</v>
      </c>
      <c r="C4068" s="13" t="s">
        <v>265</v>
      </c>
      <c r="D4068" s="13" t="n">
        <v>1</v>
      </c>
      <c r="E4068" s="13" t="n">
        <v>320</v>
      </c>
      <c r="F4068" s="13" t="s">
        <v>756</v>
      </c>
      <c r="G4068" s="13" t="s">
        <v>28</v>
      </c>
      <c r="H4068" s="13" t="s">
        <v>25</v>
      </c>
      <c r="I4068" s="13" t="n">
        <v>1</v>
      </c>
      <c r="J4068" s="13" t="n">
        <v>18373</v>
      </c>
      <c r="K4068" s="14" t="n">
        <v>0.783333333333333</v>
      </c>
      <c r="L4068" s="15" t="n">
        <v>0.819444444444444</v>
      </c>
      <c r="M4068" s="16" t="n">
        <f aca="false">VLOOKUP(E4068,'Esp. percorsi al 18-10-22'!C:J,8,FALSE())</f>
        <v>25.9712563846256</v>
      </c>
      <c r="P4068" s="13" t="n">
        <v>52</v>
      </c>
      <c r="Q4068" s="17" t="n">
        <f aca="false">+M4068*P4068</f>
        <v>1350.50533200053</v>
      </c>
      <c r="R4068" s="17" t="n">
        <f aca="false">+N4068*P4068</f>
        <v>0</v>
      </c>
      <c r="S4068" s="17"/>
      <c r="T4068" s="18" t="n">
        <f aca="false">+L4068-K4068</f>
        <v>0.0361111111111111</v>
      </c>
      <c r="U4068" s="18" t="n">
        <f aca="false">+T4068*P4068</f>
        <v>1.87777777777778</v>
      </c>
      <c r="V4068" s="18"/>
    </row>
    <row r="4069" s="13" customFormat="true" ht="12" hidden="false" customHeight="false" outlineLevel="0" collapsed="false">
      <c r="A4069" s="12" t="n">
        <v>13159</v>
      </c>
      <c r="B4069" s="13" t="s">
        <v>753</v>
      </c>
      <c r="C4069" s="13" t="s">
        <v>265</v>
      </c>
      <c r="D4069" s="13" t="n">
        <v>1</v>
      </c>
      <c r="E4069" s="13" t="n">
        <v>320</v>
      </c>
      <c r="F4069" s="13" t="s">
        <v>756</v>
      </c>
      <c r="G4069" s="13" t="s">
        <v>26</v>
      </c>
      <c r="H4069" s="13" t="s">
        <v>29</v>
      </c>
      <c r="I4069" s="13" t="n">
        <v>1</v>
      </c>
      <c r="J4069" s="13" t="n">
        <v>5721</v>
      </c>
      <c r="K4069" s="14" t="n">
        <v>0.783333333333333</v>
      </c>
      <c r="L4069" s="15" t="n">
        <v>0.815972222222222</v>
      </c>
      <c r="M4069" s="16" t="n">
        <f aca="false">VLOOKUP(E4069,'Esp. percorsi al 18-10-22'!C:J,8,FALSE())</f>
        <v>25.9712563846256</v>
      </c>
      <c r="P4069" s="13" t="n">
        <v>47</v>
      </c>
      <c r="Q4069" s="17" t="n">
        <f aca="false">+M4069*P4069</f>
        <v>1220.6490500774</v>
      </c>
      <c r="R4069" s="17" t="n">
        <f aca="false">+N4069*P4069</f>
        <v>0</v>
      </c>
      <c r="S4069" s="17"/>
      <c r="T4069" s="18" t="n">
        <f aca="false">+L4069-K4069</f>
        <v>0.0326388888888889</v>
      </c>
      <c r="U4069" s="18" t="n">
        <f aca="false">+T4069*P4069</f>
        <v>1.53402777777778</v>
      </c>
      <c r="V4069" s="18"/>
    </row>
    <row r="4070" s="13" customFormat="true" ht="12" hidden="false" customHeight="false" outlineLevel="0" collapsed="false">
      <c r="A4070" s="12" t="n">
        <v>18367</v>
      </c>
      <c r="B4070" s="13" t="s">
        <v>753</v>
      </c>
      <c r="C4070" s="13" t="s">
        <v>265</v>
      </c>
      <c r="D4070" s="13" t="n">
        <v>1</v>
      </c>
      <c r="E4070" s="13" t="n">
        <v>320</v>
      </c>
      <c r="F4070" s="13" t="s">
        <v>756</v>
      </c>
      <c r="G4070" s="13" t="s">
        <v>28</v>
      </c>
      <c r="H4070" s="13" t="s">
        <v>29</v>
      </c>
      <c r="I4070" s="13" t="n">
        <v>1</v>
      </c>
      <c r="J4070" s="13" t="n">
        <v>18367</v>
      </c>
      <c r="K4070" s="14" t="n">
        <v>0.786805555555556</v>
      </c>
      <c r="L4070" s="15" t="n">
        <v>0.822916666666667</v>
      </c>
      <c r="M4070" s="16" t="n">
        <f aca="false">VLOOKUP(E4070,'Esp. percorsi al 18-10-22'!C:J,8,FALSE())</f>
        <v>25.9712563846256</v>
      </c>
      <c r="P4070" s="13" t="n">
        <v>10</v>
      </c>
      <c r="Q4070" s="17" t="n">
        <f aca="false">+M4070*P4070</f>
        <v>259.712563846256</v>
      </c>
      <c r="R4070" s="17" t="n">
        <f aca="false">+N4070*P4070</f>
        <v>0</v>
      </c>
      <c r="S4070" s="17"/>
      <c r="T4070" s="18" t="n">
        <f aca="false">+L4070-K4070</f>
        <v>0.0361111111111111</v>
      </c>
      <c r="U4070" s="18" t="n">
        <f aca="false">+T4070*P4070</f>
        <v>0.361111111111111</v>
      </c>
      <c r="V4070" s="18"/>
    </row>
    <row r="4071" s="13" customFormat="true" ht="12" hidden="false" customHeight="false" outlineLevel="0" collapsed="false">
      <c r="A4071" s="12" t="n">
        <v>16844</v>
      </c>
      <c r="B4071" s="13" t="s">
        <v>753</v>
      </c>
      <c r="C4071" s="13" t="s">
        <v>265</v>
      </c>
      <c r="D4071" s="13" t="n">
        <v>1</v>
      </c>
      <c r="E4071" s="13" t="n">
        <v>320</v>
      </c>
      <c r="F4071" s="13" t="s">
        <v>756</v>
      </c>
      <c r="G4071" s="13" t="s">
        <v>28</v>
      </c>
      <c r="H4071" s="13" t="s">
        <v>25</v>
      </c>
      <c r="I4071" s="13" t="n">
        <v>1</v>
      </c>
      <c r="J4071" s="13" t="n">
        <v>16844</v>
      </c>
      <c r="K4071" s="14" t="n">
        <v>0.797222222222222</v>
      </c>
      <c r="L4071" s="15" t="n">
        <v>0.833333333333333</v>
      </c>
      <c r="M4071" s="16" t="n">
        <f aca="false">VLOOKUP(E4071,'Esp. percorsi al 18-10-22'!C:J,8,FALSE())</f>
        <v>25.9712563846256</v>
      </c>
      <c r="P4071" s="13" t="n">
        <v>52</v>
      </c>
      <c r="Q4071" s="17" t="n">
        <f aca="false">+M4071*P4071</f>
        <v>1350.50533200053</v>
      </c>
      <c r="R4071" s="17" t="n">
        <f aca="false">+N4071*P4071</f>
        <v>0</v>
      </c>
      <c r="S4071" s="17"/>
      <c r="T4071" s="18" t="n">
        <f aca="false">+L4071-K4071</f>
        <v>0.0361111111111111</v>
      </c>
      <c r="U4071" s="18" t="n">
        <f aca="false">+T4071*P4071</f>
        <v>1.87777777777778</v>
      </c>
      <c r="V4071" s="18"/>
    </row>
    <row r="4072" s="13" customFormat="true" ht="12" hidden="false" customHeight="false" outlineLevel="0" collapsed="false">
      <c r="A4072" s="12" t="n">
        <v>13377</v>
      </c>
      <c r="B4072" s="13" t="s">
        <v>753</v>
      </c>
      <c r="C4072" s="13" t="s">
        <v>265</v>
      </c>
      <c r="D4072" s="13" t="n">
        <v>1</v>
      </c>
      <c r="E4072" s="13" t="n">
        <v>320</v>
      </c>
      <c r="F4072" s="13" t="s">
        <v>756</v>
      </c>
      <c r="G4072" s="13" t="s">
        <v>26</v>
      </c>
      <c r="H4072" s="13" t="s">
        <v>25</v>
      </c>
      <c r="I4072" s="13" t="n">
        <v>1</v>
      </c>
      <c r="J4072" s="13" t="n">
        <v>5601</v>
      </c>
      <c r="K4072" s="14" t="n">
        <v>0.802083333333333</v>
      </c>
      <c r="L4072" s="15" t="n">
        <v>0.836805555555555</v>
      </c>
      <c r="M4072" s="16" t="n">
        <f aca="false">VLOOKUP(E4072,'Esp. percorsi al 18-10-22'!C:J,8,FALSE())</f>
        <v>25.9712563846256</v>
      </c>
      <c r="P4072" s="13" t="n">
        <v>251</v>
      </c>
      <c r="Q4072" s="17" t="n">
        <f aca="false">+M4072*P4072</f>
        <v>6518.78535254103</v>
      </c>
      <c r="R4072" s="17" t="n">
        <f aca="false">+N4072*P4072</f>
        <v>0</v>
      </c>
      <c r="S4072" s="17"/>
      <c r="T4072" s="18" t="n">
        <f aca="false">+L4072-K4072</f>
        <v>0.0347222222222222</v>
      </c>
      <c r="U4072" s="18" t="n">
        <f aca="false">+T4072*P4072</f>
        <v>8.71527777777778</v>
      </c>
      <c r="V4072" s="18"/>
    </row>
    <row r="4073" s="13" customFormat="true" ht="12" hidden="false" customHeight="false" outlineLevel="0" collapsed="false">
      <c r="A4073" s="12" t="n">
        <v>8471</v>
      </c>
      <c r="B4073" s="13" t="s">
        <v>753</v>
      </c>
      <c r="C4073" s="13" t="s">
        <v>265</v>
      </c>
      <c r="D4073" s="13" t="n">
        <v>1</v>
      </c>
      <c r="E4073" s="13" t="n">
        <v>320</v>
      </c>
      <c r="F4073" s="13" t="s">
        <v>756</v>
      </c>
      <c r="G4073" s="13" t="s">
        <v>26</v>
      </c>
      <c r="H4073" s="13" t="s">
        <v>29</v>
      </c>
      <c r="I4073" s="13" t="n">
        <v>1</v>
      </c>
      <c r="J4073" s="13" t="n">
        <v>5723</v>
      </c>
      <c r="K4073" s="14" t="n">
        <v>0.804166666666667</v>
      </c>
      <c r="L4073" s="15" t="n">
        <v>0.836805555555555</v>
      </c>
      <c r="M4073" s="16" t="n">
        <f aca="false">VLOOKUP(E4073,'Esp. percorsi al 18-10-22'!C:J,8,FALSE())</f>
        <v>25.9712563846256</v>
      </c>
      <c r="P4073" s="13" t="n">
        <v>47</v>
      </c>
      <c r="Q4073" s="17" t="n">
        <f aca="false">+M4073*P4073</f>
        <v>1220.6490500774</v>
      </c>
      <c r="R4073" s="17" t="n">
        <f aca="false">+N4073*P4073</f>
        <v>0</v>
      </c>
      <c r="S4073" s="17"/>
      <c r="T4073" s="18" t="n">
        <f aca="false">+L4073-K4073</f>
        <v>0.0326388888888889</v>
      </c>
      <c r="U4073" s="18" t="n">
        <f aca="false">+T4073*P4073</f>
        <v>1.53402777777778</v>
      </c>
      <c r="V4073" s="18"/>
    </row>
    <row r="4074" s="13" customFormat="true" ht="12" hidden="false" customHeight="false" outlineLevel="0" collapsed="false">
      <c r="A4074" s="12" t="n">
        <v>18368</v>
      </c>
      <c r="B4074" s="13" t="s">
        <v>753</v>
      </c>
      <c r="C4074" s="13" t="s">
        <v>265</v>
      </c>
      <c r="D4074" s="13" t="n">
        <v>1</v>
      </c>
      <c r="E4074" s="13" t="n">
        <v>320</v>
      </c>
      <c r="F4074" s="13" t="s">
        <v>756</v>
      </c>
      <c r="G4074" s="13" t="s">
        <v>28</v>
      </c>
      <c r="H4074" s="13" t="s">
        <v>29</v>
      </c>
      <c r="I4074" s="13" t="n">
        <v>1</v>
      </c>
      <c r="J4074" s="13" t="n">
        <v>17195</v>
      </c>
      <c r="K4074" s="14" t="n">
        <v>0.814583333333333</v>
      </c>
      <c r="L4074" s="15" t="n">
        <v>0.850694444444444</v>
      </c>
      <c r="M4074" s="16" t="n">
        <f aca="false">VLOOKUP(E4074,'Esp. percorsi al 18-10-22'!C:J,8,FALSE())</f>
        <v>25.9712563846256</v>
      </c>
      <c r="P4074" s="13" t="n">
        <v>10</v>
      </c>
      <c r="Q4074" s="17" t="n">
        <f aca="false">+M4074*P4074</f>
        <v>259.712563846256</v>
      </c>
      <c r="R4074" s="17" t="n">
        <f aca="false">+N4074*P4074</f>
        <v>0</v>
      </c>
      <c r="S4074" s="17"/>
      <c r="T4074" s="18" t="n">
        <f aca="false">+L4074-K4074</f>
        <v>0.0361111111111111</v>
      </c>
      <c r="U4074" s="18" t="n">
        <f aca="false">+T4074*P4074</f>
        <v>0.361111111111111</v>
      </c>
      <c r="V4074" s="18"/>
    </row>
    <row r="4075" s="13" customFormat="true" ht="12" hidden="false" customHeight="false" outlineLevel="0" collapsed="false">
      <c r="A4075" s="12" t="n">
        <v>13378</v>
      </c>
      <c r="B4075" s="13" t="s">
        <v>753</v>
      </c>
      <c r="C4075" s="13" t="s">
        <v>265</v>
      </c>
      <c r="D4075" s="13" t="n">
        <v>1</v>
      </c>
      <c r="E4075" s="13" t="n">
        <v>320</v>
      </c>
      <c r="F4075" s="13" t="s">
        <v>756</v>
      </c>
      <c r="G4075" s="13" t="s">
        <v>26</v>
      </c>
      <c r="H4075" s="13" t="s">
        <v>25</v>
      </c>
      <c r="I4075" s="13" t="n">
        <v>1</v>
      </c>
      <c r="J4075" s="13" t="n">
        <v>5602</v>
      </c>
      <c r="K4075" s="14" t="n">
        <v>0.822916666666667</v>
      </c>
      <c r="L4075" s="15" t="n">
        <v>0.857638888888889</v>
      </c>
      <c r="M4075" s="16" t="n">
        <f aca="false">VLOOKUP(E4075,'Esp. percorsi al 18-10-22'!C:J,8,FALSE())</f>
        <v>25.9712563846256</v>
      </c>
      <c r="P4075" s="13" t="n">
        <v>251</v>
      </c>
      <c r="Q4075" s="17" t="n">
        <f aca="false">+M4075*P4075</f>
        <v>6518.78535254103</v>
      </c>
      <c r="R4075" s="17" t="n">
        <f aca="false">+N4075*P4075</f>
        <v>0</v>
      </c>
      <c r="S4075" s="17"/>
      <c r="T4075" s="18" t="n">
        <f aca="false">+L4075-K4075</f>
        <v>0.0347222222222222</v>
      </c>
      <c r="U4075" s="18" t="n">
        <f aca="false">+T4075*P4075</f>
        <v>8.71527777777778</v>
      </c>
      <c r="V4075" s="18"/>
    </row>
    <row r="4076" s="13" customFormat="true" ht="12" hidden="false" customHeight="false" outlineLevel="0" collapsed="false">
      <c r="A4076" s="12" t="n">
        <v>8525</v>
      </c>
      <c r="B4076" s="13" t="s">
        <v>753</v>
      </c>
      <c r="C4076" s="13" t="s">
        <v>265</v>
      </c>
      <c r="D4076" s="13" t="n">
        <v>1</v>
      </c>
      <c r="E4076" s="13" t="n">
        <v>320</v>
      </c>
      <c r="F4076" s="13" t="s">
        <v>756</v>
      </c>
      <c r="G4076" s="13" t="s">
        <v>26</v>
      </c>
      <c r="H4076" s="13" t="s">
        <v>30</v>
      </c>
      <c r="I4076" s="13" t="n">
        <v>1</v>
      </c>
      <c r="J4076" s="13" t="n">
        <v>5822</v>
      </c>
      <c r="K4076" s="14" t="n">
        <v>0.825</v>
      </c>
      <c r="L4076" s="15" t="n">
        <v>0.857638888888889</v>
      </c>
      <c r="M4076" s="16" t="n">
        <f aca="false">VLOOKUP(E4076,'Esp. percorsi al 18-10-22'!C:J,8,FALSE())</f>
        <v>25.9712563846256</v>
      </c>
      <c r="P4076" s="13" t="n">
        <v>5</v>
      </c>
      <c r="Q4076" s="17" t="n">
        <f aca="false">+M4076*P4076</f>
        <v>129.856281923128</v>
      </c>
      <c r="R4076" s="17" t="n">
        <f aca="false">+N4076*P4076</f>
        <v>0</v>
      </c>
      <c r="S4076" s="17"/>
      <c r="T4076" s="18" t="n">
        <f aca="false">+L4076-K4076</f>
        <v>0.0326388888888889</v>
      </c>
      <c r="U4076" s="18" t="n">
        <f aca="false">+T4076*P4076</f>
        <v>0.163194444444444</v>
      </c>
      <c r="V4076" s="18"/>
    </row>
    <row r="4077" s="13" customFormat="true" ht="12" hidden="false" customHeight="false" outlineLevel="0" collapsed="false">
      <c r="A4077" s="12" t="n">
        <v>16989</v>
      </c>
      <c r="B4077" s="13" t="s">
        <v>753</v>
      </c>
      <c r="C4077" s="13" t="s">
        <v>265</v>
      </c>
      <c r="D4077" s="13" t="n">
        <v>1</v>
      </c>
      <c r="E4077" s="13" t="n">
        <v>320</v>
      </c>
      <c r="F4077" s="13" t="s">
        <v>756</v>
      </c>
      <c r="G4077" s="13" t="s">
        <v>28</v>
      </c>
      <c r="H4077" s="13" t="s">
        <v>25</v>
      </c>
      <c r="I4077" s="13" t="n">
        <v>1</v>
      </c>
      <c r="J4077" s="13" t="n">
        <v>16989</v>
      </c>
      <c r="K4077" s="14" t="n">
        <v>0.838888888888889</v>
      </c>
      <c r="L4077" s="15" t="n">
        <v>0.875</v>
      </c>
      <c r="M4077" s="16" t="n">
        <f aca="false">VLOOKUP(E4077,'Esp. percorsi al 18-10-22'!C:J,8,FALSE())</f>
        <v>25.9712563846256</v>
      </c>
      <c r="P4077" s="13" t="n">
        <v>52</v>
      </c>
      <c r="Q4077" s="17" t="n">
        <f aca="false">+M4077*P4077</f>
        <v>1350.50533200053</v>
      </c>
      <c r="R4077" s="17" t="n">
        <f aca="false">+N4077*P4077</f>
        <v>0</v>
      </c>
      <c r="S4077" s="17"/>
      <c r="T4077" s="18" t="n">
        <f aca="false">+L4077-K4077</f>
        <v>0.0361111111111111</v>
      </c>
      <c r="U4077" s="18" t="n">
        <f aca="false">+T4077*P4077</f>
        <v>1.87777777777778</v>
      </c>
      <c r="V4077" s="18"/>
    </row>
    <row r="4078" s="13" customFormat="true" ht="12" hidden="false" customHeight="false" outlineLevel="0" collapsed="false">
      <c r="A4078" s="12" t="n">
        <v>8405</v>
      </c>
      <c r="B4078" s="13" t="s">
        <v>753</v>
      </c>
      <c r="C4078" s="13" t="s">
        <v>265</v>
      </c>
      <c r="D4078" s="13" t="n">
        <v>1</v>
      </c>
      <c r="E4078" s="13" t="n">
        <v>320</v>
      </c>
      <c r="F4078" s="13" t="s">
        <v>756</v>
      </c>
      <c r="G4078" s="13" t="s">
        <v>26</v>
      </c>
      <c r="H4078" s="13" t="s">
        <v>25</v>
      </c>
      <c r="I4078" s="13" t="n">
        <v>1</v>
      </c>
      <c r="J4078" s="13" t="n">
        <v>5603</v>
      </c>
      <c r="K4078" s="14" t="n">
        <v>0.845833333333333</v>
      </c>
      <c r="L4078" s="15" t="n">
        <v>0.878472222222222</v>
      </c>
      <c r="M4078" s="16" t="n">
        <f aca="false">VLOOKUP(E4078,'Esp. percorsi al 18-10-22'!C:J,8,FALSE())</f>
        <v>25.9712563846256</v>
      </c>
      <c r="P4078" s="13" t="n">
        <v>251</v>
      </c>
      <c r="Q4078" s="17" t="n">
        <f aca="false">+M4078*P4078</f>
        <v>6518.78535254103</v>
      </c>
      <c r="R4078" s="17" t="n">
        <f aca="false">+N4078*P4078</f>
        <v>0</v>
      </c>
      <c r="S4078" s="17"/>
      <c r="T4078" s="18" t="n">
        <f aca="false">+L4078-K4078</f>
        <v>0.0326388888888889</v>
      </c>
      <c r="U4078" s="18" t="n">
        <f aca="false">+T4078*P4078</f>
        <v>8.19236111111111</v>
      </c>
      <c r="V4078" s="18"/>
    </row>
    <row r="4079" s="13" customFormat="true" ht="12" hidden="false" customHeight="false" outlineLevel="0" collapsed="false">
      <c r="A4079" s="12" t="n">
        <v>13163</v>
      </c>
      <c r="B4079" s="13" t="s">
        <v>753</v>
      </c>
      <c r="C4079" s="13" t="s">
        <v>265</v>
      </c>
      <c r="D4079" s="13" t="n">
        <v>1</v>
      </c>
      <c r="E4079" s="13" t="n">
        <v>320</v>
      </c>
      <c r="F4079" s="13" t="s">
        <v>756</v>
      </c>
      <c r="G4079" s="13" t="s">
        <v>26</v>
      </c>
      <c r="H4079" s="13" t="s">
        <v>29</v>
      </c>
      <c r="I4079" s="13" t="n">
        <v>1</v>
      </c>
      <c r="J4079" s="13" t="n">
        <v>5725</v>
      </c>
      <c r="K4079" s="14" t="n">
        <v>0.845833333333333</v>
      </c>
      <c r="L4079" s="15" t="n">
        <v>0.878472222222222</v>
      </c>
      <c r="M4079" s="16" t="n">
        <f aca="false">VLOOKUP(E4079,'Esp. percorsi al 18-10-22'!C:J,8,FALSE())</f>
        <v>25.9712563846256</v>
      </c>
      <c r="P4079" s="13" t="n">
        <v>47</v>
      </c>
      <c r="Q4079" s="17" t="n">
        <f aca="false">+M4079*P4079</f>
        <v>1220.6490500774</v>
      </c>
      <c r="R4079" s="17" t="n">
        <f aca="false">+N4079*P4079</f>
        <v>0</v>
      </c>
      <c r="S4079" s="17"/>
      <c r="T4079" s="18" t="n">
        <f aca="false">+L4079-K4079</f>
        <v>0.0326388888888889</v>
      </c>
      <c r="U4079" s="18" t="n">
        <f aca="false">+T4079*P4079</f>
        <v>1.53402777777778</v>
      </c>
      <c r="V4079" s="18"/>
    </row>
    <row r="4080" s="13" customFormat="true" ht="12" hidden="false" customHeight="false" outlineLevel="0" collapsed="false">
      <c r="A4080" s="12" t="n">
        <v>17254</v>
      </c>
      <c r="B4080" s="13" t="s">
        <v>753</v>
      </c>
      <c r="C4080" s="13" t="s">
        <v>265</v>
      </c>
      <c r="D4080" s="13" t="n">
        <v>1</v>
      </c>
      <c r="E4080" s="13" t="n">
        <v>320</v>
      </c>
      <c r="F4080" s="13" t="s">
        <v>756</v>
      </c>
      <c r="G4080" s="13" t="s">
        <v>28</v>
      </c>
      <c r="H4080" s="13" t="s">
        <v>29</v>
      </c>
      <c r="I4080" s="13" t="n">
        <v>1</v>
      </c>
      <c r="J4080" s="13" t="n">
        <v>17254</v>
      </c>
      <c r="K4080" s="14" t="n">
        <v>0.849305555555556</v>
      </c>
      <c r="L4080" s="15" t="n">
        <v>0.885416666666667</v>
      </c>
      <c r="M4080" s="16" t="n">
        <f aca="false">VLOOKUP(E4080,'Esp. percorsi al 18-10-22'!C:J,8,FALSE())</f>
        <v>25.9712563846256</v>
      </c>
      <c r="P4080" s="13" t="n">
        <v>10</v>
      </c>
      <c r="Q4080" s="17" t="n">
        <f aca="false">+M4080*P4080</f>
        <v>259.712563846256</v>
      </c>
      <c r="R4080" s="17" t="n">
        <f aca="false">+N4080*P4080</f>
        <v>0</v>
      </c>
      <c r="S4080" s="17"/>
      <c r="T4080" s="18" t="n">
        <f aca="false">+L4080-K4080</f>
        <v>0.0361111111111111</v>
      </c>
      <c r="U4080" s="18" t="n">
        <f aca="false">+T4080*P4080</f>
        <v>0.361111111111111</v>
      </c>
      <c r="V4080" s="18"/>
    </row>
    <row r="4081" s="13" customFormat="true" ht="12" hidden="false" customHeight="false" outlineLevel="0" collapsed="false">
      <c r="A4081" s="12" t="n">
        <v>16995</v>
      </c>
      <c r="B4081" s="13" t="s">
        <v>753</v>
      </c>
      <c r="C4081" s="13" t="s">
        <v>265</v>
      </c>
      <c r="D4081" s="13" t="n">
        <v>1</v>
      </c>
      <c r="E4081" s="13" t="n">
        <v>320</v>
      </c>
      <c r="F4081" s="13" t="s">
        <v>756</v>
      </c>
      <c r="G4081" s="13" t="s">
        <v>28</v>
      </c>
      <c r="H4081" s="13" t="s">
        <v>25</v>
      </c>
      <c r="I4081" s="13" t="n">
        <v>1</v>
      </c>
      <c r="J4081" s="13" t="n">
        <v>16995</v>
      </c>
      <c r="K4081" s="14" t="n">
        <v>0.884027777777778</v>
      </c>
      <c r="L4081" s="15" t="n">
        <v>0.91875</v>
      </c>
      <c r="M4081" s="16" t="n">
        <f aca="false">VLOOKUP(E4081,'Esp. percorsi al 18-10-22'!C:J,8,FALSE())</f>
        <v>25.9712563846256</v>
      </c>
      <c r="P4081" s="13" t="n">
        <v>52</v>
      </c>
      <c r="Q4081" s="17" t="n">
        <f aca="false">+M4081*P4081</f>
        <v>1350.50533200053</v>
      </c>
      <c r="R4081" s="17" t="n">
        <f aca="false">+N4081*P4081</f>
        <v>0</v>
      </c>
      <c r="S4081" s="17"/>
      <c r="T4081" s="18" t="n">
        <f aca="false">+L4081-K4081</f>
        <v>0.0347222222222222</v>
      </c>
      <c r="U4081" s="18" t="n">
        <f aca="false">+T4081*P4081</f>
        <v>1.80555555555556</v>
      </c>
      <c r="V4081" s="18"/>
    </row>
    <row r="4082" s="13" customFormat="true" ht="12" hidden="false" customHeight="false" outlineLevel="0" collapsed="false">
      <c r="A4082" s="12" t="n">
        <v>8473</v>
      </c>
      <c r="B4082" s="13" t="s">
        <v>753</v>
      </c>
      <c r="C4082" s="13" t="s">
        <v>265</v>
      </c>
      <c r="D4082" s="13" t="n">
        <v>1</v>
      </c>
      <c r="E4082" s="13" t="n">
        <v>320</v>
      </c>
      <c r="F4082" s="13" t="s">
        <v>756</v>
      </c>
      <c r="G4082" s="13" t="s">
        <v>26</v>
      </c>
      <c r="H4082" s="13" t="s">
        <v>29</v>
      </c>
      <c r="I4082" s="13" t="n">
        <v>1</v>
      </c>
      <c r="J4082" s="13" t="n">
        <v>5727</v>
      </c>
      <c r="K4082" s="14" t="n">
        <v>0.8875</v>
      </c>
      <c r="L4082" s="15" t="n">
        <v>0.920138888888889</v>
      </c>
      <c r="M4082" s="16" t="n">
        <f aca="false">VLOOKUP(E4082,'Esp. percorsi al 18-10-22'!C:J,8,FALSE())</f>
        <v>25.9712563846256</v>
      </c>
      <c r="P4082" s="13" t="n">
        <v>47</v>
      </c>
      <c r="Q4082" s="17" t="n">
        <f aca="false">+M4082*P4082</f>
        <v>1220.6490500774</v>
      </c>
      <c r="R4082" s="17" t="n">
        <f aca="false">+N4082*P4082</f>
        <v>0</v>
      </c>
      <c r="S4082" s="17"/>
      <c r="T4082" s="18" t="n">
        <f aca="false">+L4082-K4082</f>
        <v>0.0326388888888889</v>
      </c>
      <c r="U4082" s="18" t="n">
        <f aca="false">+T4082*P4082</f>
        <v>1.53402777777778</v>
      </c>
      <c r="V4082" s="18"/>
    </row>
    <row r="4083" s="13" customFormat="true" ht="12" hidden="false" customHeight="false" outlineLevel="0" collapsed="false">
      <c r="A4083" s="12" t="n">
        <v>8406</v>
      </c>
      <c r="B4083" s="13" t="s">
        <v>753</v>
      </c>
      <c r="C4083" s="13" t="s">
        <v>265</v>
      </c>
      <c r="D4083" s="13" t="n">
        <v>1</v>
      </c>
      <c r="E4083" s="13" t="n">
        <v>320</v>
      </c>
      <c r="F4083" s="13" t="s">
        <v>756</v>
      </c>
      <c r="G4083" s="13" t="s">
        <v>26</v>
      </c>
      <c r="H4083" s="13" t="s">
        <v>25</v>
      </c>
      <c r="I4083" s="13" t="n">
        <v>1</v>
      </c>
      <c r="J4083" s="13" t="n">
        <v>5604</v>
      </c>
      <c r="K4083" s="14" t="n">
        <v>0.8875</v>
      </c>
      <c r="L4083" s="15" t="n">
        <v>0.920138888888889</v>
      </c>
      <c r="M4083" s="16" t="n">
        <f aca="false">VLOOKUP(E4083,'Esp. percorsi al 18-10-22'!C:J,8,FALSE())</f>
        <v>25.9712563846256</v>
      </c>
      <c r="P4083" s="13" t="n">
        <v>251</v>
      </c>
      <c r="Q4083" s="17" t="n">
        <f aca="false">+M4083*P4083</f>
        <v>6518.78535254103</v>
      </c>
      <c r="R4083" s="17" t="n">
        <f aca="false">+N4083*P4083</f>
        <v>0</v>
      </c>
      <c r="S4083" s="17"/>
      <c r="T4083" s="18" t="n">
        <f aca="false">+L4083-K4083</f>
        <v>0.0326388888888889</v>
      </c>
      <c r="U4083" s="18" t="n">
        <f aca="false">+T4083*P4083</f>
        <v>8.19236111111111</v>
      </c>
      <c r="V4083" s="18"/>
    </row>
    <row r="4084" s="13" customFormat="true" ht="12" hidden="false" customHeight="false" outlineLevel="0" collapsed="false">
      <c r="A4084" s="12" t="n">
        <v>17318</v>
      </c>
      <c r="B4084" s="13" t="s">
        <v>753</v>
      </c>
      <c r="C4084" s="13" t="s">
        <v>265</v>
      </c>
      <c r="D4084" s="13" t="n">
        <v>1</v>
      </c>
      <c r="E4084" s="13" t="n">
        <v>320</v>
      </c>
      <c r="F4084" s="13" t="s">
        <v>756</v>
      </c>
      <c r="G4084" s="13" t="s">
        <v>28</v>
      </c>
      <c r="H4084" s="13" t="s">
        <v>29</v>
      </c>
      <c r="I4084" s="13" t="n">
        <v>1</v>
      </c>
      <c r="J4084" s="13" t="n">
        <v>17318</v>
      </c>
      <c r="K4084" s="14" t="n">
        <v>0.889583333333333</v>
      </c>
      <c r="L4084" s="15" t="n">
        <v>0.924305555555556</v>
      </c>
      <c r="M4084" s="16" t="n">
        <f aca="false">VLOOKUP(E4084,'Esp. percorsi al 18-10-22'!C:J,8,FALSE())</f>
        <v>25.9712563846256</v>
      </c>
      <c r="P4084" s="13" t="n">
        <v>10</v>
      </c>
      <c r="Q4084" s="17" t="n">
        <f aca="false">+M4084*P4084</f>
        <v>259.712563846256</v>
      </c>
      <c r="R4084" s="17" t="n">
        <f aca="false">+N4084*P4084</f>
        <v>0</v>
      </c>
      <c r="S4084" s="17"/>
      <c r="T4084" s="18" t="n">
        <f aca="false">+L4084-K4084</f>
        <v>0.0347222222222222</v>
      </c>
      <c r="U4084" s="18" t="n">
        <f aca="false">+T4084*P4084</f>
        <v>0.347222222222222</v>
      </c>
      <c r="V4084" s="18"/>
    </row>
    <row r="4085" s="13" customFormat="true" ht="12" hidden="false" customHeight="false" outlineLevel="0" collapsed="false">
      <c r="A4085" s="12" t="n">
        <v>18374</v>
      </c>
      <c r="B4085" s="13" t="s">
        <v>753</v>
      </c>
      <c r="C4085" s="13" t="s">
        <v>265</v>
      </c>
      <c r="D4085" s="13" t="n">
        <v>1</v>
      </c>
      <c r="E4085" s="13" t="n">
        <v>320</v>
      </c>
      <c r="F4085" s="13" t="s">
        <v>756</v>
      </c>
      <c r="G4085" s="13" t="s">
        <v>28</v>
      </c>
      <c r="H4085" s="13" t="s">
        <v>25</v>
      </c>
      <c r="I4085" s="13" t="n">
        <v>1</v>
      </c>
      <c r="J4085" s="13" t="n">
        <v>16992</v>
      </c>
      <c r="K4085" s="14" t="n">
        <v>0.927777777777778</v>
      </c>
      <c r="L4085" s="15" t="n">
        <v>0.9625</v>
      </c>
      <c r="M4085" s="16" t="n">
        <f aca="false">VLOOKUP(E4085,'Esp. percorsi al 18-10-22'!C:J,8,FALSE())</f>
        <v>25.9712563846256</v>
      </c>
      <c r="P4085" s="13" t="n">
        <v>52</v>
      </c>
      <c r="Q4085" s="17" t="n">
        <f aca="false">+M4085*P4085</f>
        <v>1350.50533200053</v>
      </c>
      <c r="R4085" s="17" t="n">
        <f aca="false">+N4085*P4085</f>
        <v>0</v>
      </c>
      <c r="S4085" s="17"/>
      <c r="T4085" s="18" t="n">
        <f aca="false">+L4085-K4085</f>
        <v>0.0347222222222222</v>
      </c>
      <c r="U4085" s="18" t="n">
        <f aca="false">+T4085*P4085</f>
        <v>1.80555555555556</v>
      </c>
      <c r="V4085" s="18"/>
    </row>
    <row r="4086" s="13" customFormat="true" ht="12" hidden="false" customHeight="false" outlineLevel="0" collapsed="false">
      <c r="A4086" s="12" t="n">
        <v>17256</v>
      </c>
      <c r="B4086" s="13" t="s">
        <v>753</v>
      </c>
      <c r="C4086" s="13" t="s">
        <v>265</v>
      </c>
      <c r="D4086" s="13" t="n">
        <v>1</v>
      </c>
      <c r="E4086" s="13" t="n">
        <v>320</v>
      </c>
      <c r="F4086" s="13" t="s">
        <v>756</v>
      </c>
      <c r="G4086" s="13" t="s">
        <v>28</v>
      </c>
      <c r="H4086" s="13" t="s">
        <v>29</v>
      </c>
      <c r="I4086" s="13" t="n">
        <v>1</v>
      </c>
      <c r="J4086" s="13" t="n">
        <v>17256</v>
      </c>
      <c r="K4086" s="14" t="n">
        <v>0.934722222222222</v>
      </c>
      <c r="L4086" s="15" t="n">
        <v>0.969444444444444</v>
      </c>
      <c r="M4086" s="16" t="n">
        <f aca="false">VLOOKUP(E4086,'Esp. percorsi al 18-10-22'!C:J,8,FALSE())</f>
        <v>25.9712563846256</v>
      </c>
      <c r="P4086" s="13" t="n">
        <v>10</v>
      </c>
      <c r="Q4086" s="17" t="n">
        <f aca="false">+M4086*P4086</f>
        <v>259.712563846256</v>
      </c>
      <c r="R4086" s="17" t="n">
        <f aca="false">+N4086*P4086</f>
        <v>0</v>
      </c>
      <c r="S4086" s="17"/>
      <c r="T4086" s="18" t="n">
        <f aca="false">+L4086-K4086</f>
        <v>0.0347222222222222</v>
      </c>
      <c r="U4086" s="18" t="n">
        <f aca="false">+T4086*P4086</f>
        <v>0.347222222222222</v>
      </c>
      <c r="V4086" s="18"/>
    </row>
    <row r="4087" s="13" customFormat="true" ht="12" hidden="false" customHeight="false" outlineLevel="0" collapsed="false">
      <c r="A4087" s="12" t="n">
        <v>17320</v>
      </c>
      <c r="B4087" s="13" t="s">
        <v>753</v>
      </c>
      <c r="C4087" s="13" t="s">
        <v>265</v>
      </c>
      <c r="D4087" s="13" t="n">
        <v>1</v>
      </c>
      <c r="E4087" s="13" t="n">
        <v>320</v>
      </c>
      <c r="F4087" s="13" t="s">
        <v>756</v>
      </c>
      <c r="G4087" s="13" t="s">
        <v>28</v>
      </c>
      <c r="H4087" s="13" t="s">
        <v>29</v>
      </c>
      <c r="I4087" s="13" t="n">
        <v>1</v>
      </c>
      <c r="J4087" s="13" t="n">
        <v>17320</v>
      </c>
      <c r="K4087" s="14" t="n">
        <v>0.976388888888889</v>
      </c>
      <c r="L4087" s="15" t="n">
        <v>1.01111111111111</v>
      </c>
      <c r="M4087" s="16" t="n">
        <f aca="false">VLOOKUP(E4087,'Esp. percorsi al 18-10-22'!C:J,8,FALSE())</f>
        <v>25.9712563846256</v>
      </c>
      <c r="P4087" s="13" t="n">
        <v>10</v>
      </c>
      <c r="Q4087" s="17" t="n">
        <f aca="false">+M4087*P4087</f>
        <v>259.712563846256</v>
      </c>
      <c r="R4087" s="17" t="n">
        <f aca="false">+N4087*P4087</f>
        <v>0</v>
      </c>
      <c r="S4087" s="17"/>
      <c r="T4087" s="18" t="n">
        <f aca="false">+L4087-K4087</f>
        <v>0.0347222222222222</v>
      </c>
      <c r="U4087" s="18" t="n">
        <f aca="false">+T4087*P4087</f>
        <v>0.347222222222222</v>
      </c>
      <c r="V4087" s="18"/>
    </row>
    <row r="4088" s="13" customFormat="true" ht="12" hidden="false" customHeight="false" outlineLevel="0" collapsed="false">
      <c r="A4088" s="12" t="n">
        <v>16997</v>
      </c>
      <c r="B4088" s="13" t="s">
        <v>753</v>
      </c>
      <c r="C4088" s="13" t="s">
        <v>265</v>
      </c>
      <c r="D4088" s="13" t="n">
        <v>1</v>
      </c>
      <c r="E4088" s="13" t="n">
        <v>320</v>
      </c>
      <c r="F4088" s="13" t="s">
        <v>756</v>
      </c>
      <c r="G4088" s="13" t="s">
        <v>28</v>
      </c>
      <c r="H4088" s="13" t="s">
        <v>25</v>
      </c>
      <c r="I4088" s="13" t="n">
        <v>1</v>
      </c>
      <c r="J4088" s="13" t="n">
        <v>16997</v>
      </c>
      <c r="K4088" s="14" t="n">
        <v>0.976388888888889</v>
      </c>
      <c r="L4088" s="15" t="n">
        <v>1.01111111111111</v>
      </c>
      <c r="M4088" s="16" t="n">
        <f aca="false">VLOOKUP(E4088,'Esp. percorsi al 18-10-22'!C:J,8,FALSE())</f>
        <v>25.9712563846256</v>
      </c>
      <c r="P4088" s="13" t="n">
        <v>52</v>
      </c>
      <c r="Q4088" s="17" t="n">
        <f aca="false">+M4088*P4088</f>
        <v>1350.50533200053</v>
      </c>
      <c r="R4088" s="17" t="n">
        <f aca="false">+N4088*P4088</f>
        <v>0</v>
      </c>
      <c r="S4088" s="17"/>
      <c r="T4088" s="18" t="n">
        <f aca="false">+L4088-K4088</f>
        <v>0.0347222222222222</v>
      </c>
      <c r="U4088" s="18" t="n">
        <f aca="false">+T4088*P4088</f>
        <v>1.80555555555556</v>
      </c>
      <c r="V4088" s="18"/>
    </row>
    <row r="4089" s="13" customFormat="true" ht="12" hidden="false" customHeight="false" outlineLevel="0" collapsed="false">
      <c r="A4089" s="12" t="n">
        <v>8514</v>
      </c>
      <c r="B4089" s="13" t="s">
        <v>753</v>
      </c>
      <c r="C4089" s="13" t="s">
        <v>265</v>
      </c>
      <c r="D4089" s="13" t="n">
        <v>1</v>
      </c>
      <c r="E4089" s="13" t="n">
        <v>321</v>
      </c>
      <c r="F4089" s="13" t="s">
        <v>757</v>
      </c>
      <c r="G4089" s="13" t="s">
        <v>26</v>
      </c>
      <c r="H4089" s="13" t="s">
        <v>30</v>
      </c>
      <c r="I4089" s="13" t="n">
        <v>1</v>
      </c>
      <c r="J4089" s="13" t="n">
        <v>5810</v>
      </c>
      <c r="K4089" s="14" t="n">
        <v>0.5125</v>
      </c>
      <c r="L4089" s="15" t="n">
        <v>0.548611111111111</v>
      </c>
      <c r="M4089" s="16" t="n">
        <f aca="false">VLOOKUP(E4089,'Esp. percorsi al 18-10-22'!C:J,8,FALSE())</f>
        <v>27.3019933651758</v>
      </c>
      <c r="P4089" s="13" t="n">
        <v>5</v>
      </c>
      <c r="Q4089" s="17" t="n">
        <f aca="false">+M4089*P4089</f>
        <v>136.509966825879</v>
      </c>
      <c r="R4089" s="17" t="n">
        <f aca="false">+N4089*P4089</f>
        <v>0</v>
      </c>
      <c r="S4089" s="17"/>
      <c r="T4089" s="18" t="n">
        <f aca="false">+L4089-K4089</f>
        <v>0.0361111111111111</v>
      </c>
      <c r="U4089" s="18" t="n">
        <f aca="false">+T4089*P4089</f>
        <v>0.180555555555556</v>
      </c>
      <c r="V4089" s="18"/>
    </row>
    <row r="4090" s="13" customFormat="true" ht="12" hidden="false" customHeight="false" outlineLevel="0" collapsed="false">
      <c r="A4090" s="12" t="n">
        <v>8407</v>
      </c>
      <c r="B4090" s="13" t="s">
        <v>753</v>
      </c>
      <c r="C4090" s="13" t="s">
        <v>265</v>
      </c>
      <c r="D4090" s="13" t="n">
        <v>1</v>
      </c>
      <c r="E4090" s="13" t="n">
        <v>321</v>
      </c>
      <c r="F4090" s="13" t="s">
        <v>757</v>
      </c>
      <c r="G4090" s="13" t="s">
        <v>26</v>
      </c>
      <c r="H4090" s="13" t="s">
        <v>25</v>
      </c>
      <c r="I4090" s="13" t="n">
        <v>1</v>
      </c>
      <c r="J4090" s="13" t="n">
        <v>5605</v>
      </c>
      <c r="K4090" s="14" t="n">
        <v>0.929166666666667</v>
      </c>
      <c r="L4090" s="15" t="n">
        <v>0.965277777777778</v>
      </c>
      <c r="M4090" s="16" t="n">
        <f aca="false">VLOOKUP(E4090,'Esp. percorsi al 18-10-22'!C:J,8,FALSE())</f>
        <v>27.3019933651758</v>
      </c>
      <c r="P4090" s="13" t="n">
        <v>251</v>
      </c>
      <c r="Q4090" s="17" t="n">
        <f aca="false">+M4090*P4090</f>
        <v>6852.80033465913</v>
      </c>
      <c r="R4090" s="17" t="n">
        <f aca="false">+N4090*P4090</f>
        <v>0</v>
      </c>
      <c r="S4090" s="17"/>
      <c r="T4090" s="18" t="n">
        <f aca="false">+L4090-K4090</f>
        <v>0.0361111111111111</v>
      </c>
      <c r="U4090" s="18" t="n">
        <f aca="false">+T4090*P4090</f>
        <v>9.06388888888889</v>
      </c>
      <c r="V4090" s="18"/>
    </row>
    <row r="4091" s="13" customFormat="true" ht="12" hidden="false" customHeight="false" outlineLevel="0" collapsed="false">
      <c r="A4091" s="12" t="n">
        <v>8516</v>
      </c>
      <c r="B4091" s="13" t="s">
        <v>753</v>
      </c>
      <c r="C4091" s="13" t="s">
        <v>265</v>
      </c>
      <c r="D4091" s="13" t="n">
        <v>1</v>
      </c>
      <c r="E4091" s="13" t="n">
        <v>324</v>
      </c>
      <c r="F4091" s="13" t="s">
        <v>758</v>
      </c>
      <c r="G4091" s="13" t="s">
        <v>26</v>
      </c>
      <c r="H4091" s="13" t="s">
        <v>30</v>
      </c>
      <c r="I4091" s="13" t="n">
        <v>1</v>
      </c>
      <c r="J4091" s="13" t="n">
        <v>5813</v>
      </c>
      <c r="K4091" s="14" t="n">
        <v>0.575</v>
      </c>
      <c r="L4091" s="15" t="n">
        <v>0.602083333333333</v>
      </c>
      <c r="M4091" s="16" t="n">
        <f aca="false">VLOOKUP(E4091,'Esp. percorsi al 18-10-22'!C:J,8,FALSE())</f>
        <v>23.8026940776181</v>
      </c>
      <c r="P4091" s="13" t="n">
        <v>5</v>
      </c>
      <c r="Q4091" s="17" t="n">
        <f aca="false">+M4091*P4091</f>
        <v>119.013470388091</v>
      </c>
      <c r="R4091" s="17" t="n">
        <f aca="false">+N4091*P4091</f>
        <v>0</v>
      </c>
      <c r="S4091" s="17"/>
      <c r="T4091" s="18" t="n">
        <f aca="false">+L4091-K4091</f>
        <v>0.0270833333333333</v>
      </c>
      <c r="U4091" s="18" t="n">
        <f aca="false">+T4091*P4091</f>
        <v>0.135416666666667</v>
      </c>
      <c r="V4091" s="18"/>
    </row>
    <row r="4092" s="13" customFormat="true" ht="12" hidden="false" customHeight="false" outlineLevel="0" collapsed="false">
      <c r="A4092" s="12" t="n">
        <v>17616</v>
      </c>
      <c r="B4092" s="13" t="s">
        <v>753</v>
      </c>
      <c r="C4092" s="13" t="s">
        <v>265</v>
      </c>
      <c r="D4092" s="13" t="n">
        <v>1</v>
      </c>
      <c r="E4092" s="13" t="n">
        <v>326</v>
      </c>
      <c r="F4092" s="13" t="s">
        <v>759</v>
      </c>
      <c r="G4092" s="13" t="s">
        <v>26</v>
      </c>
      <c r="H4092" s="13" t="s">
        <v>25</v>
      </c>
      <c r="I4092" s="13" t="n">
        <v>1</v>
      </c>
      <c r="J4092" s="13" t="n">
        <v>17616</v>
      </c>
      <c r="K4092" s="14" t="n">
        <v>0.274305555555555</v>
      </c>
      <c r="L4092" s="15" t="n">
        <v>0.276388888888889</v>
      </c>
      <c r="M4092" s="16" t="n">
        <f aca="false">VLOOKUP(E4092,'Esp. percorsi al 18-10-22'!C:J,8,FALSE())</f>
        <v>0.93</v>
      </c>
      <c r="P4092" s="13" t="n">
        <v>251</v>
      </c>
      <c r="Q4092" s="17" t="n">
        <f aca="false">+M4092*P4092</f>
        <v>233.43</v>
      </c>
      <c r="R4092" s="17" t="n">
        <f aca="false">+N4092*P4092</f>
        <v>0</v>
      </c>
      <c r="S4092" s="17"/>
      <c r="T4092" s="18" t="n">
        <f aca="false">+L4092-K4092</f>
        <v>0.00208333333333333</v>
      </c>
      <c r="U4092" s="18" t="n">
        <f aca="false">+T4092*P4092</f>
        <v>0.522916666666667</v>
      </c>
      <c r="V4092" s="18"/>
    </row>
    <row r="4093" s="13" customFormat="true" ht="12" hidden="false" customHeight="false" outlineLevel="0" collapsed="false">
      <c r="A4093" s="12" t="n">
        <v>13326</v>
      </c>
      <c r="B4093" s="13" t="s">
        <v>753</v>
      </c>
      <c r="C4093" s="13" t="s">
        <v>265</v>
      </c>
      <c r="D4093" s="13" t="n">
        <v>1</v>
      </c>
      <c r="E4093" s="13" t="n">
        <v>326</v>
      </c>
      <c r="F4093" s="13" t="s">
        <v>759</v>
      </c>
      <c r="G4093" s="13" t="s">
        <v>42</v>
      </c>
      <c r="H4093" s="13" t="n">
        <v>6</v>
      </c>
      <c r="I4093" s="13" t="n">
        <v>1</v>
      </c>
      <c r="J4093" s="13" t="n">
        <v>13326</v>
      </c>
      <c r="K4093" s="14" t="n">
        <v>0.284722222222222</v>
      </c>
      <c r="L4093" s="15" t="n">
        <v>0.286805555555556</v>
      </c>
      <c r="M4093" s="16" t="n">
        <f aca="false">VLOOKUP(E4093,'Esp. percorsi al 18-10-22'!C:J,8,FALSE())</f>
        <v>0.93</v>
      </c>
      <c r="P4093" s="13" t="n">
        <v>37</v>
      </c>
      <c r="Q4093" s="17" t="n">
        <f aca="false">+M4093*P4093</f>
        <v>34.41</v>
      </c>
      <c r="R4093" s="17" t="n">
        <f aca="false">+N4093*P4093</f>
        <v>0</v>
      </c>
      <c r="S4093" s="17"/>
      <c r="T4093" s="18" t="n">
        <f aca="false">+L4093-K4093</f>
        <v>0.00208333333333333</v>
      </c>
      <c r="U4093" s="18" t="n">
        <f aca="false">+T4093*P4093</f>
        <v>0.0770833333333333</v>
      </c>
      <c r="V4093" s="18"/>
    </row>
    <row r="4094" s="13" customFormat="true" ht="12" hidden="false" customHeight="false" outlineLevel="0" collapsed="false">
      <c r="A4094" s="12" t="n">
        <v>13379</v>
      </c>
      <c r="B4094" s="13" t="s">
        <v>753</v>
      </c>
      <c r="C4094" s="13" t="s">
        <v>265</v>
      </c>
      <c r="D4094" s="13" t="n">
        <v>1</v>
      </c>
      <c r="E4094" s="13" t="n">
        <v>326</v>
      </c>
      <c r="F4094" s="13" t="s">
        <v>759</v>
      </c>
      <c r="G4094" s="13" t="s">
        <v>250</v>
      </c>
      <c r="H4094" s="13" t="s">
        <v>25</v>
      </c>
      <c r="I4094" s="13" t="n">
        <v>1</v>
      </c>
      <c r="J4094" s="13" t="n">
        <v>13379</v>
      </c>
      <c r="K4094" s="14" t="n">
        <v>0.284722222222222</v>
      </c>
      <c r="L4094" s="15" t="n">
        <v>0.286805555555556</v>
      </c>
      <c r="M4094" s="16" t="n">
        <f aca="false">VLOOKUP(E4094,'Esp. percorsi al 18-10-22'!C:J,8,FALSE())</f>
        <v>0.93</v>
      </c>
      <c r="P4094" s="13" t="n">
        <v>25</v>
      </c>
      <c r="Q4094" s="17" t="n">
        <f aca="false">+M4094*P4094</f>
        <v>23.25</v>
      </c>
      <c r="R4094" s="17" t="n">
        <f aca="false">+N4094*P4094</f>
        <v>0</v>
      </c>
      <c r="S4094" s="17"/>
      <c r="T4094" s="18" t="n">
        <f aca="false">+L4094-K4094</f>
        <v>0.00208333333333333</v>
      </c>
      <c r="U4094" s="18" t="n">
        <f aca="false">+T4094*P4094</f>
        <v>0.0520833333333333</v>
      </c>
      <c r="V4094" s="18"/>
    </row>
    <row r="4095" s="13" customFormat="true" ht="12" hidden="false" customHeight="false" outlineLevel="0" collapsed="false">
      <c r="A4095" s="12" t="n">
        <v>17907</v>
      </c>
      <c r="B4095" s="13" t="s">
        <v>753</v>
      </c>
      <c r="C4095" s="13" t="s">
        <v>265</v>
      </c>
      <c r="D4095" s="13" t="n">
        <v>1</v>
      </c>
      <c r="E4095" s="13" t="n">
        <v>326</v>
      </c>
      <c r="F4095" s="13" t="s">
        <v>759</v>
      </c>
      <c r="G4095" s="13" t="s">
        <v>42</v>
      </c>
      <c r="H4095" s="13" t="s">
        <v>27</v>
      </c>
      <c r="I4095" s="13" t="n">
        <v>1</v>
      </c>
      <c r="J4095" s="13" t="n">
        <v>17907</v>
      </c>
      <c r="K4095" s="14" t="n">
        <v>0.284722222222222</v>
      </c>
      <c r="L4095" s="15" t="n">
        <v>0.286805555555556</v>
      </c>
      <c r="M4095" s="16" t="n">
        <f aca="false">VLOOKUP(E4095,'Esp. percorsi al 18-10-22'!C:J,8,FALSE())</f>
        <v>0.93</v>
      </c>
      <c r="P4095" s="13" t="n">
        <v>189</v>
      </c>
      <c r="Q4095" s="17" t="n">
        <f aca="false">+M4095*P4095</f>
        <v>175.77</v>
      </c>
      <c r="R4095" s="17" t="n">
        <f aca="false">+N4095*P4095</f>
        <v>0</v>
      </c>
      <c r="S4095" s="17"/>
      <c r="T4095" s="18" t="n">
        <f aca="false">+L4095-K4095</f>
        <v>0.00208333333333333</v>
      </c>
      <c r="U4095" s="18" t="n">
        <f aca="false">+T4095*P4095</f>
        <v>0.39375</v>
      </c>
      <c r="V4095" s="18"/>
    </row>
    <row r="4096" s="13" customFormat="true" ht="12" hidden="false" customHeight="false" outlineLevel="0" collapsed="false">
      <c r="A4096" s="12" t="n">
        <v>16923</v>
      </c>
      <c r="B4096" s="13" t="s">
        <v>753</v>
      </c>
      <c r="C4096" s="13" t="s">
        <v>265</v>
      </c>
      <c r="D4096" s="13" t="n">
        <v>2</v>
      </c>
      <c r="E4096" s="13" t="n">
        <v>331</v>
      </c>
      <c r="F4096" s="13" t="s">
        <v>760</v>
      </c>
      <c r="G4096" s="13" t="s">
        <v>28</v>
      </c>
      <c r="H4096" s="13" t="s">
        <v>25</v>
      </c>
      <c r="I4096" s="13" t="n">
        <v>1</v>
      </c>
      <c r="J4096" s="13" t="n">
        <v>16923</v>
      </c>
      <c r="K4096" s="14" t="n">
        <v>0.2125</v>
      </c>
      <c r="L4096" s="15" t="n">
        <v>0.220833333333333</v>
      </c>
      <c r="M4096" s="16" t="n">
        <f aca="false">VLOOKUP(E4096,'Esp. percorsi al 18-10-22'!C:J,8,FALSE())</f>
        <v>3.78858907651139</v>
      </c>
      <c r="P4096" s="13" t="n">
        <v>52</v>
      </c>
      <c r="Q4096" s="17" t="n">
        <f aca="false">+M4096*P4096</f>
        <v>197.006631978592</v>
      </c>
      <c r="R4096" s="17" t="n">
        <f aca="false">+N4096*P4096</f>
        <v>0</v>
      </c>
      <c r="S4096" s="17"/>
      <c r="T4096" s="18" t="n">
        <f aca="false">+L4096-K4096</f>
        <v>0.00833333333333333</v>
      </c>
      <c r="U4096" s="18" t="n">
        <f aca="false">+T4096*P4096</f>
        <v>0.433333333333333</v>
      </c>
      <c r="V4096" s="18"/>
    </row>
    <row r="4097" s="13" customFormat="true" ht="12" hidden="false" customHeight="false" outlineLevel="0" collapsed="false">
      <c r="A4097" s="12" t="n">
        <v>8439</v>
      </c>
      <c r="B4097" s="13" t="s">
        <v>753</v>
      </c>
      <c r="C4097" s="13" t="s">
        <v>265</v>
      </c>
      <c r="D4097" s="13" t="n">
        <v>2</v>
      </c>
      <c r="E4097" s="13" t="n">
        <v>331</v>
      </c>
      <c r="F4097" s="13" t="s">
        <v>760</v>
      </c>
      <c r="G4097" s="13" t="s">
        <v>26</v>
      </c>
      <c r="H4097" s="13" t="s">
        <v>25</v>
      </c>
      <c r="I4097" s="13" t="n">
        <v>1</v>
      </c>
      <c r="J4097" s="13" t="n">
        <v>5637</v>
      </c>
      <c r="K4097" s="14" t="n">
        <v>0.220138888888889</v>
      </c>
      <c r="L4097" s="15" t="n">
        <v>0.227777777777778</v>
      </c>
      <c r="M4097" s="16" t="n">
        <f aca="false">VLOOKUP(E4097,'Esp. percorsi al 18-10-22'!C:J,8,FALSE())</f>
        <v>3.78858907651139</v>
      </c>
      <c r="P4097" s="13" t="n">
        <v>251</v>
      </c>
      <c r="Q4097" s="17" t="n">
        <f aca="false">+M4097*P4097</f>
        <v>950.935858204359</v>
      </c>
      <c r="R4097" s="17" t="n">
        <f aca="false">+N4097*P4097</f>
        <v>0</v>
      </c>
      <c r="S4097" s="17"/>
      <c r="T4097" s="18" t="n">
        <f aca="false">+L4097-K4097</f>
        <v>0.00763888888888889</v>
      </c>
      <c r="U4097" s="18" t="n">
        <f aca="false">+T4097*P4097</f>
        <v>1.91736111111111</v>
      </c>
      <c r="V4097" s="18"/>
    </row>
    <row r="4098" s="13" customFormat="true" ht="12" hidden="false" customHeight="false" outlineLevel="0" collapsed="false">
      <c r="A4098" s="12" t="n">
        <v>16914</v>
      </c>
      <c r="B4098" s="13" t="s">
        <v>753</v>
      </c>
      <c r="C4098" s="13" t="s">
        <v>265</v>
      </c>
      <c r="D4098" s="13" t="n">
        <v>2</v>
      </c>
      <c r="E4098" s="13" t="n">
        <v>331</v>
      </c>
      <c r="F4098" s="13" t="s">
        <v>760</v>
      </c>
      <c r="G4098" s="13" t="s">
        <v>28</v>
      </c>
      <c r="H4098" s="13" t="s">
        <v>25</v>
      </c>
      <c r="I4098" s="13" t="n">
        <v>1</v>
      </c>
      <c r="J4098" s="13" t="n">
        <v>16914</v>
      </c>
      <c r="K4098" s="14" t="n">
        <v>0.233333333333333</v>
      </c>
      <c r="L4098" s="15" t="n">
        <v>0.241666666666667</v>
      </c>
      <c r="M4098" s="16" t="n">
        <f aca="false">VLOOKUP(E4098,'Esp. percorsi al 18-10-22'!C:J,8,FALSE())</f>
        <v>3.78858907651139</v>
      </c>
      <c r="P4098" s="13" t="n">
        <v>52</v>
      </c>
      <c r="Q4098" s="17" t="n">
        <f aca="false">+M4098*P4098</f>
        <v>197.006631978592</v>
      </c>
      <c r="R4098" s="17" t="n">
        <f aca="false">+N4098*P4098</f>
        <v>0</v>
      </c>
      <c r="S4098" s="17"/>
      <c r="T4098" s="18" t="n">
        <f aca="false">+L4098-K4098</f>
        <v>0.00833333333333333</v>
      </c>
      <c r="U4098" s="18" t="n">
        <f aca="false">+T4098*P4098</f>
        <v>0.433333333333333</v>
      </c>
      <c r="V4098" s="18"/>
    </row>
    <row r="4099" s="13" customFormat="true" ht="12" hidden="false" customHeight="false" outlineLevel="0" collapsed="false">
      <c r="A4099" s="12" t="n">
        <v>13325</v>
      </c>
      <c r="B4099" s="13" t="s">
        <v>753</v>
      </c>
      <c r="C4099" s="13" t="s">
        <v>265</v>
      </c>
      <c r="D4099" s="13" t="n">
        <v>2</v>
      </c>
      <c r="E4099" s="13" t="n">
        <v>331</v>
      </c>
      <c r="F4099" s="13" t="s">
        <v>760</v>
      </c>
      <c r="G4099" s="13" t="s">
        <v>42</v>
      </c>
      <c r="H4099" s="13" t="s">
        <v>27</v>
      </c>
      <c r="I4099" s="13" t="n">
        <v>1</v>
      </c>
      <c r="J4099" s="13" t="n">
        <v>13325</v>
      </c>
      <c r="K4099" s="14" t="n">
        <v>0.234027777777778</v>
      </c>
      <c r="L4099" s="15" t="n">
        <v>0.241666666666667</v>
      </c>
      <c r="M4099" s="16" t="n">
        <f aca="false">VLOOKUP(E4099,'Esp. percorsi al 18-10-22'!C:J,8,FALSE())</f>
        <v>3.78858907651139</v>
      </c>
      <c r="P4099" s="13" t="n">
        <v>189</v>
      </c>
      <c r="Q4099" s="17" t="n">
        <f aca="false">+M4099*P4099</f>
        <v>716.043335460653</v>
      </c>
      <c r="R4099" s="17" t="n">
        <f aca="false">+N4099*P4099</f>
        <v>0</v>
      </c>
      <c r="S4099" s="17"/>
      <c r="T4099" s="18" t="n">
        <f aca="false">+L4099-K4099</f>
        <v>0.00763888888888889</v>
      </c>
      <c r="U4099" s="18" t="n">
        <f aca="false">+T4099*P4099</f>
        <v>1.44375</v>
      </c>
      <c r="V4099" s="18"/>
    </row>
    <row r="4100" s="13" customFormat="true" ht="12" hidden="false" customHeight="false" outlineLevel="0" collapsed="false">
      <c r="A4100" s="12" t="n">
        <v>13324</v>
      </c>
      <c r="B4100" s="13" t="s">
        <v>753</v>
      </c>
      <c r="C4100" s="13" t="s">
        <v>265</v>
      </c>
      <c r="D4100" s="13" t="n">
        <v>2</v>
      </c>
      <c r="E4100" s="13" t="n">
        <v>331</v>
      </c>
      <c r="F4100" s="13" t="s">
        <v>760</v>
      </c>
      <c r="G4100" s="13" t="s">
        <v>26</v>
      </c>
      <c r="H4100" s="13" t="s">
        <v>25</v>
      </c>
      <c r="I4100" s="13" t="n">
        <v>1</v>
      </c>
      <c r="J4100" s="13" t="n">
        <v>5638</v>
      </c>
      <c r="K4100" s="14" t="n">
        <v>0.247916666666667</v>
      </c>
      <c r="L4100" s="15" t="n">
        <v>0.255555555555556</v>
      </c>
      <c r="M4100" s="16" t="n">
        <f aca="false">VLOOKUP(E4100,'Esp. percorsi al 18-10-22'!C:J,8,FALSE())</f>
        <v>3.78858907651139</v>
      </c>
      <c r="P4100" s="13" t="n">
        <v>251</v>
      </c>
      <c r="Q4100" s="17" t="n">
        <f aca="false">+M4100*P4100</f>
        <v>950.935858204359</v>
      </c>
      <c r="R4100" s="17" t="n">
        <f aca="false">+N4100*P4100</f>
        <v>0</v>
      </c>
      <c r="S4100" s="17"/>
      <c r="T4100" s="18" t="n">
        <f aca="false">+L4100-K4100</f>
        <v>0.00763888888888889</v>
      </c>
      <c r="U4100" s="18" t="n">
        <f aca="false">+T4100*P4100</f>
        <v>1.91736111111111</v>
      </c>
      <c r="V4100" s="18"/>
    </row>
    <row r="4101" s="13" customFormat="true" ht="12" hidden="false" customHeight="false" outlineLevel="0" collapsed="false">
      <c r="A4101" s="12" t="n">
        <v>17225</v>
      </c>
      <c r="B4101" s="13" t="s">
        <v>753</v>
      </c>
      <c r="C4101" s="13" t="s">
        <v>265</v>
      </c>
      <c r="D4101" s="13" t="n">
        <v>2</v>
      </c>
      <c r="E4101" s="13" t="n">
        <v>331</v>
      </c>
      <c r="F4101" s="13" t="s">
        <v>760</v>
      </c>
      <c r="G4101" s="13" t="s">
        <v>28</v>
      </c>
      <c r="H4101" s="13" t="s">
        <v>29</v>
      </c>
      <c r="I4101" s="13" t="n">
        <v>1</v>
      </c>
      <c r="J4101" s="13" t="n">
        <v>17225</v>
      </c>
      <c r="K4101" s="14" t="n">
        <v>0.248611111111111</v>
      </c>
      <c r="L4101" s="15" t="n">
        <v>0.256944444444444</v>
      </c>
      <c r="M4101" s="16" t="n">
        <f aca="false">VLOOKUP(E4101,'Esp. percorsi al 18-10-22'!C:J,8,FALSE())</f>
        <v>3.78858907651139</v>
      </c>
      <c r="P4101" s="13" t="n">
        <v>10</v>
      </c>
      <c r="Q4101" s="17" t="n">
        <f aca="false">+M4101*P4101</f>
        <v>37.8858907651139</v>
      </c>
      <c r="R4101" s="17" t="n">
        <f aca="false">+N4101*P4101</f>
        <v>0</v>
      </c>
      <c r="S4101" s="17"/>
      <c r="T4101" s="18" t="n">
        <f aca="false">+L4101-K4101</f>
        <v>0.00833333333333333</v>
      </c>
      <c r="U4101" s="18" t="n">
        <f aca="false">+T4101*P4101</f>
        <v>0.0833333333333333</v>
      </c>
      <c r="V4101" s="18"/>
    </row>
    <row r="4102" s="13" customFormat="true" ht="12" hidden="false" customHeight="false" outlineLevel="0" collapsed="false">
      <c r="A4102" s="12" t="n">
        <v>16951</v>
      </c>
      <c r="B4102" s="13" t="s">
        <v>753</v>
      </c>
      <c r="C4102" s="13" t="s">
        <v>265</v>
      </c>
      <c r="D4102" s="13" t="n">
        <v>2</v>
      </c>
      <c r="E4102" s="13" t="n">
        <v>331</v>
      </c>
      <c r="F4102" s="13" t="s">
        <v>760</v>
      </c>
      <c r="G4102" s="13" t="s">
        <v>28</v>
      </c>
      <c r="H4102" s="13" t="s">
        <v>25</v>
      </c>
      <c r="I4102" s="13" t="n">
        <v>1</v>
      </c>
      <c r="J4102" s="13" t="n">
        <v>16951</v>
      </c>
      <c r="K4102" s="14" t="n">
        <v>0.254166666666667</v>
      </c>
      <c r="L4102" s="15" t="n">
        <v>0.2625</v>
      </c>
      <c r="M4102" s="16" t="n">
        <f aca="false">VLOOKUP(E4102,'Esp. percorsi al 18-10-22'!C:J,8,FALSE())</f>
        <v>3.78858907651139</v>
      </c>
      <c r="P4102" s="13" t="n">
        <v>52</v>
      </c>
      <c r="Q4102" s="17" t="n">
        <f aca="false">+M4102*P4102</f>
        <v>197.006631978592</v>
      </c>
      <c r="R4102" s="17" t="n">
        <f aca="false">+N4102*P4102</f>
        <v>0</v>
      </c>
      <c r="S4102" s="17"/>
      <c r="T4102" s="18" t="n">
        <f aca="false">+L4102-K4102</f>
        <v>0.00833333333333333</v>
      </c>
      <c r="U4102" s="18" t="n">
        <f aca="false">+T4102*P4102</f>
        <v>0.433333333333333</v>
      </c>
      <c r="V4102" s="18"/>
    </row>
    <row r="4103" s="13" customFormat="true" ht="12" hidden="false" customHeight="false" outlineLevel="0" collapsed="false">
      <c r="A4103" s="12" t="n">
        <v>8507</v>
      </c>
      <c r="B4103" s="13" t="s">
        <v>753</v>
      </c>
      <c r="C4103" s="13" t="s">
        <v>265</v>
      </c>
      <c r="D4103" s="13" t="n">
        <v>2</v>
      </c>
      <c r="E4103" s="13" t="n">
        <v>331</v>
      </c>
      <c r="F4103" s="13" t="s">
        <v>760</v>
      </c>
      <c r="G4103" s="13" t="s">
        <v>26</v>
      </c>
      <c r="H4103" s="13" t="s">
        <v>30</v>
      </c>
      <c r="I4103" s="13" t="n">
        <v>1</v>
      </c>
      <c r="J4103" s="13" t="n">
        <v>5803</v>
      </c>
      <c r="K4103" s="14" t="n">
        <v>0.254861111111111</v>
      </c>
      <c r="L4103" s="15" t="n">
        <v>0.2625</v>
      </c>
      <c r="M4103" s="16" t="n">
        <f aca="false">VLOOKUP(E4103,'Esp. percorsi al 18-10-22'!C:J,8,FALSE())</f>
        <v>3.78858907651139</v>
      </c>
      <c r="P4103" s="13" t="n">
        <v>5</v>
      </c>
      <c r="Q4103" s="17" t="n">
        <f aca="false">+M4103*P4103</f>
        <v>18.942945382557</v>
      </c>
      <c r="R4103" s="17" t="n">
        <f aca="false">+N4103*P4103</f>
        <v>0</v>
      </c>
      <c r="S4103" s="17"/>
      <c r="T4103" s="18" t="n">
        <f aca="false">+L4103-K4103</f>
        <v>0.00763888888888889</v>
      </c>
      <c r="U4103" s="18" t="n">
        <f aca="false">+T4103*P4103</f>
        <v>0.0381944444444444</v>
      </c>
      <c r="V4103" s="18"/>
    </row>
    <row r="4104" s="13" customFormat="true" ht="12" hidden="false" customHeight="false" outlineLevel="0" collapsed="false">
      <c r="A4104" s="12" t="n">
        <v>17239</v>
      </c>
      <c r="B4104" s="13" t="s">
        <v>753</v>
      </c>
      <c r="C4104" s="13" t="s">
        <v>265</v>
      </c>
      <c r="D4104" s="13" t="n">
        <v>2</v>
      </c>
      <c r="E4104" s="13" t="n">
        <v>331</v>
      </c>
      <c r="F4104" s="13" t="s">
        <v>760</v>
      </c>
      <c r="G4104" s="13" t="s">
        <v>28</v>
      </c>
      <c r="H4104" s="13" t="s">
        <v>29</v>
      </c>
      <c r="I4104" s="13" t="n">
        <v>1</v>
      </c>
      <c r="J4104" s="13" t="n">
        <v>17239</v>
      </c>
      <c r="K4104" s="14" t="n">
        <v>0.275</v>
      </c>
      <c r="L4104" s="15" t="n">
        <v>0.283333333333333</v>
      </c>
      <c r="M4104" s="16" t="n">
        <f aca="false">VLOOKUP(E4104,'Esp. percorsi al 18-10-22'!C:J,8,FALSE())</f>
        <v>3.78858907651139</v>
      </c>
      <c r="P4104" s="13" t="n">
        <v>10</v>
      </c>
      <c r="Q4104" s="17" t="n">
        <f aca="false">+M4104*P4104</f>
        <v>37.8858907651139</v>
      </c>
      <c r="R4104" s="17" t="n">
        <f aca="false">+N4104*P4104</f>
        <v>0</v>
      </c>
      <c r="S4104" s="17"/>
      <c r="T4104" s="18" t="n">
        <f aca="false">+L4104-K4104</f>
        <v>0.00833333333333333</v>
      </c>
      <c r="U4104" s="18" t="n">
        <f aca="false">+T4104*P4104</f>
        <v>0.0833333333333333</v>
      </c>
      <c r="V4104" s="18"/>
    </row>
    <row r="4105" s="13" customFormat="true" ht="12" hidden="false" customHeight="false" outlineLevel="0" collapsed="false">
      <c r="A4105" s="12" t="n">
        <v>13327</v>
      </c>
      <c r="B4105" s="13" t="s">
        <v>753</v>
      </c>
      <c r="C4105" s="13" t="s">
        <v>265</v>
      </c>
      <c r="D4105" s="13" t="n">
        <v>2</v>
      </c>
      <c r="E4105" s="13" t="n">
        <v>331</v>
      </c>
      <c r="F4105" s="13" t="s">
        <v>760</v>
      </c>
      <c r="G4105" s="13" t="s">
        <v>42</v>
      </c>
      <c r="H4105" s="13" t="s">
        <v>27</v>
      </c>
      <c r="I4105" s="13" t="n">
        <v>1</v>
      </c>
      <c r="J4105" s="13" t="n">
        <v>5645</v>
      </c>
      <c r="K4105" s="14" t="n">
        <v>0.279166666666667</v>
      </c>
      <c r="L4105" s="15" t="n">
        <v>0.286805555555556</v>
      </c>
      <c r="M4105" s="16" t="n">
        <f aca="false">VLOOKUP(E4105,'Esp. percorsi al 18-10-22'!C:J,8,FALSE())</f>
        <v>3.78858907651139</v>
      </c>
      <c r="P4105" s="13" t="n">
        <v>189</v>
      </c>
      <c r="Q4105" s="17" t="n">
        <f aca="false">+M4105*P4105</f>
        <v>716.043335460653</v>
      </c>
      <c r="R4105" s="17" t="n">
        <f aca="false">+N4105*P4105</f>
        <v>0</v>
      </c>
      <c r="S4105" s="17"/>
      <c r="T4105" s="18" t="n">
        <f aca="false">+L4105-K4105</f>
        <v>0.00763888888888889</v>
      </c>
      <c r="U4105" s="18" t="n">
        <f aca="false">+T4105*P4105</f>
        <v>1.44375</v>
      </c>
      <c r="V4105" s="18"/>
    </row>
    <row r="4106" s="13" customFormat="true" ht="12" hidden="false" customHeight="false" outlineLevel="0" collapsed="false">
      <c r="A4106" s="12" t="n">
        <v>16906</v>
      </c>
      <c r="B4106" s="13" t="s">
        <v>753</v>
      </c>
      <c r="C4106" s="13" t="s">
        <v>265</v>
      </c>
      <c r="D4106" s="13" t="n">
        <v>2</v>
      </c>
      <c r="E4106" s="13" t="n">
        <v>331</v>
      </c>
      <c r="F4106" s="13" t="s">
        <v>760</v>
      </c>
      <c r="G4106" s="13" t="s">
        <v>28</v>
      </c>
      <c r="H4106" s="13" t="s">
        <v>25</v>
      </c>
      <c r="I4106" s="13" t="n">
        <v>1</v>
      </c>
      <c r="J4106" s="13" t="n">
        <v>16906</v>
      </c>
      <c r="K4106" s="14" t="n">
        <v>0.288888888888889</v>
      </c>
      <c r="L4106" s="15" t="n">
        <v>0.297222222222222</v>
      </c>
      <c r="M4106" s="16" t="n">
        <f aca="false">VLOOKUP(E4106,'Esp. percorsi al 18-10-22'!C:J,8,FALSE())</f>
        <v>3.78858907651139</v>
      </c>
      <c r="P4106" s="13" t="n">
        <v>52</v>
      </c>
      <c r="Q4106" s="17" t="n">
        <f aca="false">+M4106*P4106</f>
        <v>197.006631978592</v>
      </c>
      <c r="R4106" s="17" t="n">
        <f aca="false">+N4106*P4106</f>
        <v>0</v>
      </c>
      <c r="S4106" s="17"/>
      <c r="T4106" s="18" t="n">
        <f aca="false">+L4106-K4106</f>
        <v>0.00833333333333333</v>
      </c>
      <c r="U4106" s="18" t="n">
        <f aca="false">+T4106*P4106</f>
        <v>0.433333333333333</v>
      </c>
      <c r="V4106" s="18"/>
    </row>
    <row r="4107" s="13" customFormat="true" ht="12" hidden="false" customHeight="false" outlineLevel="0" collapsed="false">
      <c r="A4107" s="12" t="n">
        <v>17247</v>
      </c>
      <c r="B4107" s="13" t="s">
        <v>753</v>
      </c>
      <c r="C4107" s="13" t="s">
        <v>265</v>
      </c>
      <c r="D4107" s="13" t="n">
        <v>2</v>
      </c>
      <c r="E4107" s="13" t="n">
        <v>331</v>
      </c>
      <c r="F4107" s="13" t="s">
        <v>760</v>
      </c>
      <c r="G4107" s="13" t="s">
        <v>28</v>
      </c>
      <c r="H4107" s="13" t="s">
        <v>29</v>
      </c>
      <c r="I4107" s="13" t="n">
        <v>1</v>
      </c>
      <c r="J4107" s="13" t="n">
        <v>17247</v>
      </c>
      <c r="K4107" s="14" t="n">
        <v>0.295833333333333</v>
      </c>
      <c r="L4107" s="15" t="n">
        <v>0.304166666666667</v>
      </c>
      <c r="M4107" s="16" t="n">
        <f aca="false">VLOOKUP(E4107,'Esp. percorsi al 18-10-22'!C:J,8,FALSE())</f>
        <v>3.78858907651139</v>
      </c>
      <c r="P4107" s="13" t="n">
        <v>10</v>
      </c>
      <c r="Q4107" s="17" t="n">
        <f aca="false">+M4107*P4107</f>
        <v>37.8858907651139</v>
      </c>
      <c r="R4107" s="17" t="n">
        <f aca="false">+N4107*P4107</f>
        <v>0</v>
      </c>
      <c r="S4107" s="17"/>
      <c r="T4107" s="18" t="n">
        <f aca="false">+L4107-K4107</f>
        <v>0.00833333333333333</v>
      </c>
      <c r="U4107" s="18" t="n">
        <f aca="false">+T4107*P4107</f>
        <v>0.0833333333333333</v>
      </c>
      <c r="V4107" s="18"/>
    </row>
    <row r="4108" s="13" customFormat="true" ht="12" hidden="false" customHeight="false" outlineLevel="0" collapsed="false">
      <c r="A4108" s="12" t="n">
        <v>17335</v>
      </c>
      <c r="B4108" s="13" t="s">
        <v>753</v>
      </c>
      <c r="C4108" s="13" t="s">
        <v>265</v>
      </c>
      <c r="D4108" s="13" t="n">
        <v>2</v>
      </c>
      <c r="E4108" s="13" t="n">
        <v>331</v>
      </c>
      <c r="F4108" s="13" t="s">
        <v>760</v>
      </c>
      <c r="G4108" s="13" t="s">
        <v>28</v>
      </c>
      <c r="H4108" s="13" t="s">
        <v>29</v>
      </c>
      <c r="I4108" s="13" t="n">
        <v>1</v>
      </c>
      <c r="J4108" s="13" t="n">
        <v>17335</v>
      </c>
      <c r="K4108" s="14" t="n">
        <v>0.316666666666667</v>
      </c>
      <c r="L4108" s="15" t="n">
        <v>0.325</v>
      </c>
      <c r="M4108" s="16" t="n">
        <f aca="false">VLOOKUP(E4108,'Esp. percorsi al 18-10-22'!C:J,8,FALSE())</f>
        <v>3.78858907651139</v>
      </c>
      <c r="P4108" s="13" t="n">
        <v>10</v>
      </c>
      <c r="Q4108" s="17" t="n">
        <f aca="false">+M4108*P4108</f>
        <v>37.8858907651139</v>
      </c>
      <c r="R4108" s="17" t="n">
        <f aca="false">+N4108*P4108</f>
        <v>0</v>
      </c>
      <c r="S4108" s="17"/>
      <c r="T4108" s="18" t="n">
        <f aca="false">+L4108-K4108</f>
        <v>0.00833333333333333</v>
      </c>
      <c r="U4108" s="18" t="n">
        <f aca="false">+T4108*P4108</f>
        <v>0.0833333333333333</v>
      </c>
      <c r="V4108" s="18"/>
    </row>
    <row r="4109" s="13" customFormat="true" ht="12" hidden="false" customHeight="false" outlineLevel="0" collapsed="false">
      <c r="A4109" s="12" t="n">
        <v>8502</v>
      </c>
      <c r="B4109" s="13" t="s">
        <v>753</v>
      </c>
      <c r="C4109" s="13" t="s">
        <v>265</v>
      </c>
      <c r="D4109" s="13" t="n">
        <v>2</v>
      </c>
      <c r="E4109" s="13" t="n">
        <v>331</v>
      </c>
      <c r="F4109" s="13" t="s">
        <v>760</v>
      </c>
      <c r="G4109" s="13" t="s">
        <v>26</v>
      </c>
      <c r="H4109" s="13" t="s">
        <v>29</v>
      </c>
      <c r="I4109" s="13" t="n">
        <v>1</v>
      </c>
      <c r="J4109" s="13" t="n">
        <v>5785</v>
      </c>
      <c r="K4109" s="14" t="n">
        <v>0.317361111111111</v>
      </c>
      <c r="L4109" s="15" t="n">
        <v>0.325</v>
      </c>
      <c r="M4109" s="16" t="n">
        <f aca="false">VLOOKUP(E4109,'Esp. percorsi al 18-10-22'!C:J,8,FALSE())</f>
        <v>3.78858907651139</v>
      </c>
      <c r="P4109" s="13" t="n">
        <v>47</v>
      </c>
      <c r="Q4109" s="17" t="n">
        <f aca="false">+M4109*P4109</f>
        <v>178.063686596035</v>
      </c>
      <c r="R4109" s="17" t="n">
        <f aca="false">+N4109*P4109</f>
        <v>0</v>
      </c>
      <c r="S4109" s="17"/>
      <c r="T4109" s="18" t="n">
        <f aca="false">+L4109-K4109</f>
        <v>0.00763888888888889</v>
      </c>
      <c r="U4109" s="18" t="n">
        <f aca="false">+T4109*P4109</f>
        <v>0.359027777777778</v>
      </c>
      <c r="V4109" s="18"/>
    </row>
    <row r="4110" s="13" customFormat="true" ht="12" hidden="false" customHeight="false" outlineLevel="0" collapsed="false">
      <c r="A4110" s="12" t="n">
        <v>16822</v>
      </c>
      <c r="B4110" s="13" t="s">
        <v>753</v>
      </c>
      <c r="C4110" s="13" t="s">
        <v>265</v>
      </c>
      <c r="D4110" s="13" t="n">
        <v>2</v>
      </c>
      <c r="E4110" s="13" t="n">
        <v>331</v>
      </c>
      <c r="F4110" s="13" t="s">
        <v>760</v>
      </c>
      <c r="G4110" s="13" t="s">
        <v>28</v>
      </c>
      <c r="H4110" s="13" t="s">
        <v>25</v>
      </c>
      <c r="I4110" s="13" t="n">
        <v>1</v>
      </c>
      <c r="J4110" s="13" t="n">
        <v>16822</v>
      </c>
      <c r="K4110" s="14" t="n">
        <v>0.334027777777778</v>
      </c>
      <c r="L4110" s="15" t="n">
        <v>0.342361111111111</v>
      </c>
      <c r="M4110" s="16" t="n">
        <f aca="false">VLOOKUP(E4110,'Esp. percorsi al 18-10-22'!C:J,8,FALSE())</f>
        <v>3.78858907651139</v>
      </c>
      <c r="P4110" s="13" t="n">
        <v>52</v>
      </c>
      <c r="Q4110" s="17" t="n">
        <f aca="false">+M4110*P4110</f>
        <v>197.006631978592</v>
      </c>
      <c r="R4110" s="17" t="n">
        <f aca="false">+N4110*P4110</f>
        <v>0</v>
      </c>
      <c r="S4110" s="17"/>
      <c r="T4110" s="18" t="n">
        <f aca="false">+L4110-K4110</f>
        <v>0.00833333333333333</v>
      </c>
      <c r="U4110" s="18" t="n">
        <f aca="false">+T4110*P4110</f>
        <v>0.433333333333333</v>
      </c>
      <c r="V4110" s="18"/>
    </row>
    <row r="4111" s="13" customFormat="true" ht="12" hidden="false" customHeight="false" outlineLevel="0" collapsed="false">
      <c r="A4111" s="12" t="n">
        <v>17233</v>
      </c>
      <c r="B4111" s="13" t="s">
        <v>753</v>
      </c>
      <c r="C4111" s="13" t="s">
        <v>265</v>
      </c>
      <c r="D4111" s="13" t="n">
        <v>2</v>
      </c>
      <c r="E4111" s="13" t="n">
        <v>331</v>
      </c>
      <c r="F4111" s="13" t="s">
        <v>760</v>
      </c>
      <c r="G4111" s="13" t="s">
        <v>28</v>
      </c>
      <c r="H4111" s="13" t="s">
        <v>29</v>
      </c>
      <c r="I4111" s="13" t="n">
        <v>1</v>
      </c>
      <c r="J4111" s="13" t="n">
        <v>17233</v>
      </c>
      <c r="K4111" s="14" t="n">
        <v>0.354861111111111</v>
      </c>
      <c r="L4111" s="15" t="n">
        <v>0.363194444444444</v>
      </c>
      <c r="M4111" s="16" t="n">
        <f aca="false">VLOOKUP(E4111,'Esp. percorsi al 18-10-22'!C:J,8,FALSE())</f>
        <v>3.78858907651139</v>
      </c>
      <c r="P4111" s="13" t="n">
        <v>10</v>
      </c>
      <c r="Q4111" s="17" t="n">
        <f aca="false">+M4111*P4111</f>
        <v>37.8858907651139</v>
      </c>
      <c r="R4111" s="17" t="n">
        <f aca="false">+N4111*P4111</f>
        <v>0</v>
      </c>
      <c r="S4111" s="17"/>
      <c r="T4111" s="18" t="n">
        <f aca="false">+L4111-K4111</f>
        <v>0.00833333333333333</v>
      </c>
      <c r="U4111" s="18" t="n">
        <f aca="false">+T4111*P4111</f>
        <v>0.0833333333333333</v>
      </c>
      <c r="V4111" s="18"/>
    </row>
    <row r="4112" s="13" customFormat="true" ht="12" hidden="false" customHeight="false" outlineLevel="0" collapsed="false">
      <c r="A4112" s="12" t="n">
        <v>8503</v>
      </c>
      <c r="B4112" s="13" t="s">
        <v>753</v>
      </c>
      <c r="C4112" s="13" t="s">
        <v>265</v>
      </c>
      <c r="D4112" s="13" t="n">
        <v>2</v>
      </c>
      <c r="E4112" s="13" t="n">
        <v>331</v>
      </c>
      <c r="F4112" s="13" t="s">
        <v>760</v>
      </c>
      <c r="G4112" s="13" t="s">
        <v>26</v>
      </c>
      <c r="H4112" s="13" t="s">
        <v>29</v>
      </c>
      <c r="I4112" s="13" t="n">
        <v>1</v>
      </c>
      <c r="J4112" s="13" t="n">
        <v>5786</v>
      </c>
      <c r="K4112" s="14" t="n">
        <v>0.359027777777778</v>
      </c>
      <c r="L4112" s="15" t="n">
        <v>0.366666666666667</v>
      </c>
      <c r="M4112" s="16" t="n">
        <f aca="false">VLOOKUP(E4112,'Esp. percorsi al 18-10-22'!C:J,8,FALSE())</f>
        <v>3.78858907651139</v>
      </c>
      <c r="P4112" s="13" t="n">
        <v>47</v>
      </c>
      <c r="Q4112" s="17" t="n">
        <f aca="false">+M4112*P4112</f>
        <v>178.063686596035</v>
      </c>
      <c r="R4112" s="17" t="n">
        <f aca="false">+N4112*P4112</f>
        <v>0</v>
      </c>
      <c r="S4112" s="17"/>
      <c r="T4112" s="18" t="n">
        <f aca="false">+L4112-K4112</f>
        <v>0.00763888888888889</v>
      </c>
      <c r="U4112" s="18" t="n">
        <f aca="false">+T4112*P4112</f>
        <v>0.359027777777778</v>
      </c>
      <c r="V4112" s="18"/>
    </row>
    <row r="4113" s="13" customFormat="true" ht="12" hidden="false" customHeight="false" outlineLevel="0" collapsed="false">
      <c r="A4113" s="12" t="n">
        <v>8513</v>
      </c>
      <c r="B4113" s="13" t="s">
        <v>753</v>
      </c>
      <c r="C4113" s="13" t="s">
        <v>265</v>
      </c>
      <c r="D4113" s="13" t="n">
        <v>2</v>
      </c>
      <c r="E4113" s="13" t="n">
        <v>331</v>
      </c>
      <c r="F4113" s="13" t="s">
        <v>760</v>
      </c>
      <c r="G4113" s="13" t="s">
        <v>26</v>
      </c>
      <c r="H4113" s="13" t="s">
        <v>30</v>
      </c>
      <c r="I4113" s="13" t="n">
        <v>1</v>
      </c>
      <c r="J4113" s="13" t="n">
        <v>5809</v>
      </c>
      <c r="K4113" s="14" t="n">
        <v>0.504861111111111</v>
      </c>
      <c r="L4113" s="15" t="n">
        <v>0.5125</v>
      </c>
      <c r="M4113" s="16" t="n">
        <f aca="false">VLOOKUP(E4113,'Esp. percorsi al 18-10-22'!C:J,8,FALSE())</f>
        <v>3.78858907651139</v>
      </c>
      <c r="P4113" s="13" t="n">
        <v>5</v>
      </c>
      <c r="Q4113" s="17" t="n">
        <f aca="false">+M4113*P4113</f>
        <v>18.942945382557</v>
      </c>
      <c r="R4113" s="17" t="n">
        <f aca="false">+N4113*P4113</f>
        <v>0</v>
      </c>
      <c r="S4113" s="17"/>
      <c r="T4113" s="18" t="n">
        <f aca="false">+L4113-K4113</f>
        <v>0.00763888888888889</v>
      </c>
      <c r="U4113" s="18" t="n">
        <f aca="false">+T4113*P4113</f>
        <v>0.0381944444444444</v>
      </c>
      <c r="V4113" s="18"/>
    </row>
    <row r="4114" s="13" customFormat="true" ht="12" hidden="false" customHeight="false" outlineLevel="0" collapsed="false">
      <c r="A4114" s="12" t="n">
        <v>8517</v>
      </c>
      <c r="B4114" s="13" t="s">
        <v>753</v>
      </c>
      <c r="C4114" s="13" t="s">
        <v>265</v>
      </c>
      <c r="D4114" s="13" t="n">
        <v>2</v>
      </c>
      <c r="E4114" s="13" t="n">
        <v>331</v>
      </c>
      <c r="F4114" s="13" t="s">
        <v>760</v>
      </c>
      <c r="G4114" s="13" t="s">
        <v>26</v>
      </c>
      <c r="H4114" s="13" t="s">
        <v>30</v>
      </c>
      <c r="I4114" s="13" t="n">
        <v>1</v>
      </c>
      <c r="J4114" s="13" t="n">
        <v>5814</v>
      </c>
      <c r="K4114" s="14" t="n">
        <v>0.609027777777778</v>
      </c>
      <c r="L4114" s="15" t="n">
        <v>0.616666666666667</v>
      </c>
      <c r="M4114" s="16" t="n">
        <f aca="false">VLOOKUP(E4114,'Esp. percorsi al 18-10-22'!C:J,8,FALSE())</f>
        <v>3.78858907651139</v>
      </c>
      <c r="P4114" s="13" t="n">
        <v>5</v>
      </c>
      <c r="Q4114" s="17" t="n">
        <f aca="false">+M4114*P4114</f>
        <v>18.942945382557</v>
      </c>
      <c r="R4114" s="17" t="n">
        <f aca="false">+N4114*P4114</f>
        <v>0</v>
      </c>
      <c r="S4114" s="17"/>
      <c r="T4114" s="18" t="n">
        <f aca="false">+L4114-K4114</f>
        <v>0.00763888888888889</v>
      </c>
      <c r="U4114" s="18" t="n">
        <f aca="false">+T4114*P4114</f>
        <v>0.0381944444444444</v>
      </c>
      <c r="V4114" s="18"/>
    </row>
    <row r="4115" s="13" customFormat="true" ht="12" hidden="false" customHeight="false" outlineLevel="0" collapsed="false">
      <c r="A4115" s="12" t="n">
        <v>18380</v>
      </c>
      <c r="B4115" s="13" t="s">
        <v>753</v>
      </c>
      <c r="C4115" s="13" t="s">
        <v>265</v>
      </c>
      <c r="D4115" s="13" t="n">
        <v>2</v>
      </c>
      <c r="E4115" s="13" t="n">
        <v>331</v>
      </c>
      <c r="F4115" s="13" t="s">
        <v>760</v>
      </c>
      <c r="G4115" s="13" t="s">
        <v>28</v>
      </c>
      <c r="H4115" s="13" t="s">
        <v>25</v>
      </c>
      <c r="I4115" s="13" t="n">
        <v>1</v>
      </c>
      <c r="J4115" s="13" t="n">
        <v>18380</v>
      </c>
      <c r="K4115" s="14" t="n">
        <v>0.636111111111111</v>
      </c>
      <c r="L4115" s="15" t="n">
        <v>0.644444444444444</v>
      </c>
      <c r="M4115" s="16" t="n">
        <f aca="false">VLOOKUP(E4115,'Esp. percorsi al 18-10-22'!C:J,8,FALSE())</f>
        <v>3.78858907651139</v>
      </c>
      <c r="P4115" s="13" t="n">
        <v>52</v>
      </c>
      <c r="Q4115" s="17" t="n">
        <f aca="false">+M4115*P4115</f>
        <v>197.006631978592</v>
      </c>
      <c r="R4115" s="17" t="n">
        <f aca="false">+N4115*P4115</f>
        <v>0</v>
      </c>
      <c r="S4115" s="17"/>
      <c r="T4115" s="18" t="n">
        <f aca="false">+L4115-K4115</f>
        <v>0.00833333333333333</v>
      </c>
      <c r="U4115" s="18" t="n">
        <f aca="false">+T4115*P4115</f>
        <v>0.433333333333333</v>
      </c>
      <c r="V4115" s="18"/>
    </row>
    <row r="4116" s="13" customFormat="true" ht="12" hidden="false" customHeight="false" outlineLevel="0" collapsed="false">
      <c r="A4116" s="12" t="n">
        <v>17307</v>
      </c>
      <c r="B4116" s="13" t="s">
        <v>753</v>
      </c>
      <c r="C4116" s="13" t="s">
        <v>265</v>
      </c>
      <c r="D4116" s="13" t="n">
        <v>2</v>
      </c>
      <c r="E4116" s="13" t="n">
        <v>331</v>
      </c>
      <c r="F4116" s="13" t="s">
        <v>760</v>
      </c>
      <c r="G4116" s="13" t="s">
        <v>28</v>
      </c>
      <c r="H4116" s="13" t="s">
        <v>29</v>
      </c>
      <c r="I4116" s="13" t="n">
        <v>1</v>
      </c>
      <c r="J4116" s="13" t="n">
        <v>17307</v>
      </c>
      <c r="K4116" s="14" t="n">
        <v>0.660416666666667</v>
      </c>
      <c r="L4116" s="15" t="n">
        <v>0.66875</v>
      </c>
      <c r="M4116" s="16" t="n">
        <f aca="false">VLOOKUP(E4116,'Esp. percorsi al 18-10-22'!C:J,8,FALSE())</f>
        <v>3.78858907651139</v>
      </c>
      <c r="P4116" s="13" t="n">
        <v>10</v>
      </c>
      <c r="Q4116" s="17" t="n">
        <f aca="false">+M4116*P4116</f>
        <v>37.8858907651139</v>
      </c>
      <c r="R4116" s="17" t="n">
        <f aca="false">+N4116*P4116</f>
        <v>0</v>
      </c>
      <c r="S4116" s="17"/>
      <c r="T4116" s="18" t="n">
        <f aca="false">+L4116-K4116</f>
        <v>0.00833333333333333</v>
      </c>
      <c r="U4116" s="18" t="n">
        <f aca="false">+T4116*P4116</f>
        <v>0.0833333333333333</v>
      </c>
      <c r="V4116" s="18"/>
    </row>
    <row r="4117" s="13" customFormat="true" ht="12" hidden="false" customHeight="false" outlineLevel="0" collapsed="false">
      <c r="A4117" s="12" t="n">
        <v>8522</v>
      </c>
      <c r="B4117" s="13" t="s">
        <v>753</v>
      </c>
      <c r="C4117" s="13" t="s">
        <v>265</v>
      </c>
      <c r="D4117" s="13" t="n">
        <v>2</v>
      </c>
      <c r="E4117" s="13" t="n">
        <v>331</v>
      </c>
      <c r="F4117" s="13" t="s">
        <v>760</v>
      </c>
      <c r="G4117" s="13" t="s">
        <v>26</v>
      </c>
      <c r="H4117" s="13" t="s">
        <v>30</v>
      </c>
      <c r="I4117" s="13" t="n">
        <v>1</v>
      </c>
      <c r="J4117" s="13" t="n">
        <v>5819</v>
      </c>
      <c r="K4117" s="14" t="n">
        <v>0.754861111111111</v>
      </c>
      <c r="L4117" s="15" t="n">
        <v>0.7625</v>
      </c>
      <c r="M4117" s="16" t="n">
        <f aca="false">VLOOKUP(E4117,'Esp. percorsi al 18-10-22'!C:J,8,FALSE())</f>
        <v>3.78858907651139</v>
      </c>
      <c r="P4117" s="13" t="n">
        <v>5</v>
      </c>
      <c r="Q4117" s="17" t="n">
        <f aca="false">+M4117*P4117</f>
        <v>18.942945382557</v>
      </c>
      <c r="R4117" s="17" t="n">
        <f aca="false">+N4117*P4117</f>
        <v>0</v>
      </c>
      <c r="S4117" s="17"/>
      <c r="T4117" s="18" t="n">
        <f aca="false">+L4117-K4117</f>
        <v>0.00763888888888889</v>
      </c>
      <c r="U4117" s="18" t="n">
        <f aca="false">+T4117*P4117</f>
        <v>0.0381944444444444</v>
      </c>
      <c r="V4117" s="18"/>
    </row>
    <row r="4118" s="13" customFormat="true" ht="12" hidden="false" customHeight="false" outlineLevel="0" collapsed="false">
      <c r="A4118" s="12" t="n">
        <v>8504</v>
      </c>
      <c r="B4118" s="13" t="s">
        <v>753</v>
      </c>
      <c r="C4118" s="13" t="s">
        <v>265</v>
      </c>
      <c r="D4118" s="13" t="n">
        <v>2</v>
      </c>
      <c r="E4118" s="13" t="n">
        <v>331</v>
      </c>
      <c r="F4118" s="13" t="s">
        <v>760</v>
      </c>
      <c r="G4118" s="13" t="s">
        <v>26</v>
      </c>
      <c r="H4118" s="13" t="s">
        <v>29</v>
      </c>
      <c r="I4118" s="13" t="n">
        <v>1</v>
      </c>
      <c r="J4118" s="13" t="n">
        <v>5787</v>
      </c>
      <c r="K4118" s="14" t="n">
        <v>0.838194444444444</v>
      </c>
      <c r="L4118" s="15" t="n">
        <v>0.845833333333333</v>
      </c>
      <c r="M4118" s="16" t="n">
        <f aca="false">VLOOKUP(E4118,'Esp. percorsi al 18-10-22'!C:J,8,FALSE())</f>
        <v>3.78858907651139</v>
      </c>
      <c r="P4118" s="13" t="n">
        <v>47</v>
      </c>
      <c r="Q4118" s="17" t="n">
        <f aca="false">+M4118*P4118</f>
        <v>178.063686596035</v>
      </c>
      <c r="R4118" s="17" t="n">
        <f aca="false">+N4118*P4118</f>
        <v>0</v>
      </c>
      <c r="S4118" s="17"/>
      <c r="T4118" s="18" t="n">
        <f aca="false">+L4118-K4118</f>
        <v>0.00763888888888889</v>
      </c>
      <c r="U4118" s="18" t="n">
        <f aca="false">+T4118*P4118</f>
        <v>0.359027777777778</v>
      </c>
      <c r="V4118" s="18"/>
    </row>
    <row r="4119" s="13" customFormat="true" ht="12" hidden="false" customHeight="false" outlineLevel="0" collapsed="false">
      <c r="A4119" s="12" t="n">
        <v>17598</v>
      </c>
      <c r="B4119" s="13" t="s">
        <v>753</v>
      </c>
      <c r="C4119" s="13" t="s">
        <v>265</v>
      </c>
      <c r="D4119" s="13" t="n">
        <v>2</v>
      </c>
      <c r="E4119" s="13" t="n">
        <v>361</v>
      </c>
      <c r="F4119" s="13" t="s">
        <v>761</v>
      </c>
      <c r="G4119" s="13" t="s">
        <v>42</v>
      </c>
      <c r="H4119" s="13" t="s">
        <v>27</v>
      </c>
      <c r="I4119" s="13" t="n">
        <v>1</v>
      </c>
      <c r="J4119" s="13" t="n">
        <v>5606</v>
      </c>
      <c r="K4119" s="14" t="n">
        <v>0.288194444444444</v>
      </c>
      <c r="L4119" s="15" t="n">
        <v>0.326388888888889</v>
      </c>
      <c r="M4119" s="16" t="n">
        <f aca="false">VLOOKUP(E4119,'Esp. percorsi al 18-10-22'!C:J,8,FALSE())</f>
        <v>27.7059098996959</v>
      </c>
      <c r="P4119" s="13" t="n">
        <v>189</v>
      </c>
      <c r="Q4119" s="17" t="n">
        <f aca="false">+M4119*P4119</f>
        <v>5236.41697104253</v>
      </c>
      <c r="R4119" s="17" t="n">
        <f aca="false">+N4119*P4119</f>
        <v>0</v>
      </c>
      <c r="S4119" s="17"/>
      <c r="T4119" s="18" t="n">
        <f aca="false">+L4119-K4119</f>
        <v>0.0381944444444444</v>
      </c>
      <c r="U4119" s="18" t="n">
        <f aca="false">+T4119*P4119</f>
        <v>7.21875</v>
      </c>
      <c r="V4119" s="18"/>
    </row>
    <row r="4120" s="13" customFormat="true" ht="12" hidden="false" customHeight="false" outlineLevel="0" collapsed="false">
      <c r="A4120" s="12" t="n">
        <v>17575</v>
      </c>
      <c r="B4120" s="13" t="s">
        <v>753</v>
      </c>
      <c r="C4120" s="13" t="s">
        <v>265</v>
      </c>
      <c r="D4120" s="13" t="n">
        <v>2</v>
      </c>
      <c r="E4120" s="13" t="n">
        <v>480</v>
      </c>
      <c r="F4120" s="13" t="s">
        <v>762</v>
      </c>
      <c r="G4120" s="13" t="s">
        <v>26</v>
      </c>
      <c r="H4120" s="13" t="s">
        <v>25</v>
      </c>
      <c r="I4120" s="13" t="n">
        <v>1</v>
      </c>
      <c r="J4120" s="13" t="n">
        <v>17575</v>
      </c>
      <c r="K4120" s="14" t="n">
        <v>0.265277777777778</v>
      </c>
      <c r="L4120" s="15" t="n">
        <v>0.270833333333333</v>
      </c>
      <c r="M4120" s="16" t="n">
        <f aca="false">VLOOKUP(E4120,'Esp. percorsi al 18-10-22'!C:J,8,FALSE())</f>
        <v>2.70558907651139</v>
      </c>
      <c r="P4120" s="13" t="n">
        <v>251</v>
      </c>
      <c r="Q4120" s="17" t="n">
        <f aca="false">+M4120*P4120</f>
        <v>679.102858204359</v>
      </c>
      <c r="R4120" s="17" t="n">
        <f aca="false">+N4120*P4120</f>
        <v>0</v>
      </c>
      <c r="S4120" s="17"/>
      <c r="T4120" s="18" t="n">
        <f aca="false">+L4120-K4120</f>
        <v>0.00555555555555556</v>
      </c>
      <c r="U4120" s="18" t="n">
        <f aca="false">+T4120*P4120</f>
        <v>1.39444444444444</v>
      </c>
      <c r="V4120" s="18"/>
    </row>
    <row r="4121" s="13" customFormat="true" ht="12" hidden="false" customHeight="false" outlineLevel="0" collapsed="false">
      <c r="A4121" s="12" t="n">
        <v>8442</v>
      </c>
      <c r="B4121" s="13" t="s">
        <v>753</v>
      </c>
      <c r="C4121" s="13" t="s">
        <v>265</v>
      </c>
      <c r="D4121" s="13" t="n">
        <v>2</v>
      </c>
      <c r="E4121" s="13" t="n">
        <v>717</v>
      </c>
      <c r="F4121" s="13" t="s">
        <v>763</v>
      </c>
      <c r="G4121" s="13" t="s">
        <v>42</v>
      </c>
      <c r="H4121" s="13" t="s">
        <v>27</v>
      </c>
      <c r="I4121" s="13" t="n">
        <v>1</v>
      </c>
      <c r="J4121" s="13" t="n">
        <v>5640</v>
      </c>
      <c r="K4121" s="14" t="n">
        <v>0.302083333333333</v>
      </c>
      <c r="L4121" s="15" t="n">
        <v>0.326388888888889</v>
      </c>
      <c r="M4121" s="16" t="n">
        <f aca="false">VLOOKUP(E4121,'Esp. percorsi al 18-10-22'!C:J,8,FALSE())</f>
        <v>17.6589617931844</v>
      </c>
      <c r="P4121" s="13" t="n">
        <v>189</v>
      </c>
      <c r="Q4121" s="17" t="n">
        <f aca="false">+M4121*P4121</f>
        <v>3337.54377891185</v>
      </c>
      <c r="R4121" s="17" t="n">
        <f aca="false">+N4121*P4121</f>
        <v>0</v>
      </c>
      <c r="S4121" s="17"/>
      <c r="T4121" s="18" t="n">
        <f aca="false">+L4121-K4121</f>
        <v>0.0243055555555556</v>
      </c>
      <c r="U4121" s="18" t="n">
        <f aca="false">+T4121*P4121</f>
        <v>4.59375</v>
      </c>
      <c r="V4121" s="18"/>
    </row>
    <row r="4122" s="13" customFormat="true" ht="12" hidden="false" customHeight="false" outlineLevel="0" collapsed="false">
      <c r="A4122" s="12" t="n">
        <v>17595</v>
      </c>
      <c r="B4122" s="13" t="s">
        <v>753</v>
      </c>
      <c r="C4122" s="13" t="s">
        <v>265</v>
      </c>
      <c r="D4122" s="13" t="n">
        <v>1</v>
      </c>
      <c r="E4122" s="13" t="n">
        <v>914</v>
      </c>
      <c r="F4122" s="13" t="s">
        <v>764</v>
      </c>
      <c r="G4122" s="13" t="s">
        <v>42</v>
      </c>
      <c r="H4122" s="13" t="s">
        <v>27</v>
      </c>
      <c r="I4122" s="13" t="n">
        <v>1</v>
      </c>
      <c r="J4122" s="13" t="n">
        <v>5641</v>
      </c>
      <c r="K4122" s="14" t="n">
        <v>0.576388888888889</v>
      </c>
      <c r="L4122" s="15" t="n">
        <v>0.600694444444444</v>
      </c>
      <c r="M4122" s="16" t="n">
        <f aca="false">VLOOKUP(E4122,'Esp. percorsi al 18-10-22'!C:J,8,FALSE())</f>
        <v>18.1432496213385</v>
      </c>
      <c r="P4122" s="13" t="n">
        <v>189</v>
      </c>
      <c r="Q4122" s="17" t="n">
        <f aca="false">+M4122*P4122</f>
        <v>3429.07417843298</v>
      </c>
      <c r="R4122" s="17" t="n">
        <f aca="false">+N4122*P4122</f>
        <v>0</v>
      </c>
      <c r="S4122" s="17"/>
      <c r="T4122" s="18" t="n">
        <f aca="false">+L4122-K4122</f>
        <v>0.0243055555555556</v>
      </c>
      <c r="U4122" s="18" t="n">
        <f aca="false">+T4122*P4122</f>
        <v>4.59375</v>
      </c>
      <c r="V4122" s="18"/>
    </row>
    <row r="4123" s="13" customFormat="true" ht="12" hidden="false" customHeight="false" outlineLevel="0" collapsed="false">
      <c r="A4123" s="12" t="n">
        <v>18321</v>
      </c>
      <c r="B4123" s="13" t="s">
        <v>753</v>
      </c>
      <c r="C4123" s="13" t="s">
        <v>265</v>
      </c>
      <c r="D4123" s="13" t="n">
        <v>2</v>
      </c>
      <c r="E4123" s="13" t="n">
        <v>1031</v>
      </c>
      <c r="F4123" s="13" t="s">
        <v>765</v>
      </c>
      <c r="G4123" s="13" t="s">
        <v>42</v>
      </c>
      <c r="H4123" s="13" t="s">
        <v>27</v>
      </c>
      <c r="I4123" s="13" t="n">
        <v>1</v>
      </c>
      <c r="J4123" s="13" t="n">
        <v>5642</v>
      </c>
      <c r="K4123" s="14" t="n">
        <v>0.548611111111111</v>
      </c>
      <c r="L4123" s="15" t="n">
        <v>0.583333333333333</v>
      </c>
      <c r="M4123" s="16" t="n">
        <f aca="false">VLOOKUP(E4123,'Esp. percorsi al 18-10-22'!C:J,8,FALSE())</f>
        <v>27.0880315196158</v>
      </c>
      <c r="P4123" s="13" t="n">
        <v>189</v>
      </c>
      <c r="Q4123" s="17" t="n">
        <f aca="false">+M4123*P4123</f>
        <v>5119.63795720739</v>
      </c>
      <c r="R4123" s="17" t="n">
        <f aca="false">+N4123*P4123</f>
        <v>0</v>
      </c>
      <c r="S4123" s="17"/>
      <c r="T4123" s="18" t="n">
        <f aca="false">+L4123-K4123</f>
        <v>0.0347222222222222</v>
      </c>
      <c r="U4123" s="18" t="n">
        <f aca="false">+T4123*P4123</f>
        <v>6.5625</v>
      </c>
      <c r="V4123" s="18"/>
    </row>
    <row r="4124" customFormat="false" ht="14.5" hidden="false" customHeight="false" outlineLevel="0" collapsed="false">
      <c r="Q4124" s="17" t="n">
        <f aca="false">+SUM(Q2:Q4123)</f>
        <v>8179461.91853675</v>
      </c>
      <c r="R4124" s="17" t="n">
        <f aca="false">+SUM(R2:R4123)</f>
        <v>107361.049856374</v>
      </c>
      <c r="S4124" s="17" t="n">
        <f aca="false">+SUM(S2:S4123)</f>
        <v>84012.0901454832</v>
      </c>
    </row>
    <row r="4127" customFormat="false" ht="14.5" hidden="false" customHeight="false" outlineLevel="0" collapsed="false">
      <c r="M4127" s="34"/>
    </row>
  </sheetData>
  <autoFilter ref="A1:W4129"/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100"/>
  <sheetViews>
    <sheetView showFormulas="false" showGridLines="true" showRowColHeaders="true" showZeros="true" rightToLeft="false" tabSelected="false" showOutlineSymbols="true" defaultGridColor="true" view="normal" topLeftCell="E1" colorId="64" zoomScale="100" zoomScaleNormal="100" zoomScalePageLayoutView="100" workbookViewId="0">
      <selection pane="topLeft" activeCell="I2" activeCellId="0" sqref="I2"/>
    </sheetView>
  </sheetViews>
  <sheetFormatPr defaultColWidth="8.96484375" defaultRowHeight="14.5" zeroHeight="false" outlineLevelRow="0" outlineLevelCol="0"/>
  <cols>
    <col collapsed="false" customWidth="true" hidden="false" outlineLevel="0" max="1" min="1" style="0" width="51.39"/>
    <col collapsed="false" customWidth="true" hidden="false" outlineLevel="0" max="2" min="2" style="0" width="14.16"/>
    <col collapsed="false" customWidth="true" hidden="false" outlineLevel="0" max="3" min="3" style="35" width="19.15"/>
    <col collapsed="false" customWidth="true" hidden="false" outlineLevel="0" max="4" min="4" style="35" width="18.42"/>
    <col collapsed="false" customWidth="true" hidden="false" outlineLevel="0" max="5" min="5" style="35" width="20.15"/>
    <col collapsed="false" customWidth="true" hidden="false" outlineLevel="0" max="6" min="6" style="0" width="4.81"/>
    <col collapsed="false" customWidth="true" hidden="false" outlineLevel="0" max="7" min="7" style="0" width="51.39"/>
    <col collapsed="false" customWidth="true" hidden="false" outlineLevel="0" max="8" min="8" style="0" width="14.16"/>
    <col collapsed="false" customWidth="true" hidden="false" outlineLevel="0" max="9" min="9" style="2" width="12.16"/>
  </cols>
  <sheetData>
    <row r="1" customFormat="false" ht="14.5" hidden="false" customHeight="false" outlineLevel="0" collapsed="false">
      <c r="A1" s="36"/>
      <c r="B1" s="37"/>
      <c r="C1" s="38" t="s">
        <v>766</v>
      </c>
      <c r="D1" s="39"/>
      <c r="E1" s="40"/>
      <c r="G1" s="36" t="s">
        <v>767</v>
      </c>
      <c r="H1" s="37"/>
      <c r="I1" s="41"/>
    </row>
    <row r="2" s="46" customFormat="true" ht="43.5" hidden="false" customHeight="false" outlineLevel="0" collapsed="false">
      <c r="A2" s="42" t="s">
        <v>2</v>
      </c>
      <c r="B2" s="42" t="s">
        <v>1</v>
      </c>
      <c r="C2" s="43" t="s">
        <v>768</v>
      </c>
      <c r="D2" s="44" t="s">
        <v>769</v>
      </c>
      <c r="E2" s="45" t="s">
        <v>770</v>
      </c>
      <c r="G2" s="42" t="s">
        <v>2</v>
      </c>
      <c r="H2" s="42" t="s">
        <v>1</v>
      </c>
      <c r="I2" s="47" t="s">
        <v>771</v>
      </c>
    </row>
    <row r="3" customFormat="false" ht="14.5" hidden="false" customHeight="false" outlineLevel="0" collapsed="false">
      <c r="A3" s="36" t="s">
        <v>718</v>
      </c>
      <c r="B3" s="36" t="n">
        <v>40</v>
      </c>
      <c r="C3" s="48" t="n">
        <v>1060304.79597168</v>
      </c>
      <c r="D3" s="49" t="n">
        <v>8545.68</v>
      </c>
      <c r="E3" s="50"/>
      <c r="G3" s="36" t="s">
        <v>718</v>
      </c>
      <c r="H3" s="36" t="n">
        <v>40</v>
      </c>
      <c r="I3" s="41" t="n">
        <v>1584.62569444445</v>
      </c>
    </row>
    <row r="4" customFormat="false" ht="14.5" hidden="false" customHeight="false" outlineLevel="0" collapsed="false">
      <c r="A4" s="51" t="s">
        <v>772</v>
      </c>
      <c r="B4" s="52"/>
      <c r="C4" s="53" t="n">
        <v>1060304.79597168</v>
      </c>
      <c r="D4" s="54" t="n">
        <v>8545.68</v>
      </c>
      <c r="E4" s="55"/>
      <c r="G4" s="51" t="s">
        <v>772</v>
      </c>
      <c r="H4" s="52"/>
      <c r="I4" s="56" t="n">
        <v>1584.62569444445</v>
      </c>
    </row>
    <row r="5" customFormat="false" ht="14.5" hidden="false" customHeight="false" outlineLevel="0" collapsed="false">
      <c r="A5" s="36" t="s">
        <v>468</v>
      </c>
      <c r="B5" s="36" t="n">
        <v>70</v>
      </c>
      <c r="C5" s="48" t="n">
        <v>18196.6625486752</v>
      </c>
      <c r="D5" s="49" t="n">
        <v>5685.70979777955</v>
      </c>
      <c r="E5" s="50"/>
      <c r="G5" s="36" t="s">
        <v>468</v>
      </c>
      <c r="H5" s="36" t="n">
        <v>70</v>
      </c>
      <c r="I5" s="41" t="n">
        <v>33.2458333333333</v>
      </c>
    </row>
    <row r="6" customFormat="false" ht="14.5" hidden="false" customHeight="false" outlineLevel="0" collapsed="false">
      <c r="A6" s="57"/>
      <c r="B6" s="58" t="n">
        <v>72</v>
      </c>
      <c r="C6" s="59" t="n">
        <v>40641.0528727517</v>
      </c>
      <c r="D6" s="60" t="n">
        <v>0</v>
      </c>
      <c r="E6" s="61"/>
      <c r="G6" s="57"/>
      <c r="H6" s="58" t="n">
        <v>72</v>
      </c>
      <c r="I6" s="62" t="n">
        <v>69.4076388888889</v>
      </c>
    </row>
    <row r="7" customFormat="false" ht="14.5" hidden="false" customHeight="false" outlineLevel="0" collapsed="false">
      <c r="A7" s="57"/>
      <c r="B7" s="58" t="n">
        <v>73</v>
      </c>
      <c r="C7" s="59" t="n">
        <v>36381.541150248</v>
      </c>
      <c r="D7" s="60" t="n">
        <v>0</v>
      </c>
      <c r="E7" s="61"/>
      <c r="G7" s="57"/>
      <c r="H7" s="58" t="n">
        <v>73</v>
      </c>
      <c r="I7" s="62" t="n">
        <v>64.6375</v>
      </c>
    </row>
    <row r="8" customFormat="false" ht="14.5" hidden="false" customHeight="false" outlineLevel="0" collapsed="false">
      <c r="A8" s="57"/>
      <c r="B8" s="58" t="n">
        <v>74</v>
      </c>
      <c r="C8" s="59" t="n">
        <v>19375.6170225816</v>
      </c>
      <c r="D8" s="60" t="n">
        <v>0</v>
      </c>
      <c r="E8" s="61" t="n">
        <v>3713.92032590795</v>
      </c>
      <c r="G8" s="57"/>
      <c r="H8" s="58" t="n">
        <v>74</v>
      </c>
      <c r="I8" s="62" t="n">
        <v>32.5131944444444</v>
      </c>
    </row>
    <row r="9" customFormat="false" ht="14.5" hidden="false" customHeight="false" outlineLevel="0" collapsed="false">
      <c r="A9" s="57"/>
      <c r="B9" s="58" t="n">
        <v>75</v>
      </c>
      <c r="C9" s="59" t="n">
        <v>104492.270682978</v>
      </c>
      <c r="D9" s="60" t="n">
        <v>0</v>
      </c>
      <c r="E9" s="61"/>
      <c r="G9" s="57"/>
      <c r="H9" s="58" t="n">
        <v>75</v>
      </c>
      <c r="I9" s="62" t="n">
        <v>167.272916666667</v>
      </c>
    </row>
    <row r="10" customFormat="false" ht="14.5" hidden="false" customHeight="false" outlineLevel="0" collapsed="false">
      <c r="A10" s="57"/>
      <c r="B10" s="58" t="n">
        <v>76</v>
      </c>
      <c r="C10" s="59" t="n">
        <v>80868.4801013473</v>
      </c>
      <c r="D10" s="60" t="n">
        <v>0</v>
      </c>
      <c r="E10" s="61"/>
      <c r="G10" s="57"/>
      <c r="H10" s="58" t="n">
        <v>76</v>
      </c>
      <c r="I10" s="62" t="n">
        <v>112.479166666667</v>
      </c>
    </row>
    <row r="11" customFormat="false" ht="14.5" hidden="false" customHeight="false" outlineLevel="0" collapsed="false">
      <c r="A11" s="57"/>
      <c r="B11" s="58" t="n">
        <v>77</v>
      </c>
      <c r="C11" s="59" t="n">
        <v>129889.976672106</v>
      </c>
      <c r="D11" s="60" t="n">
        <v>0</v>
      </c>
      <c r="E11" s="61"/>
      <c r="G11" s="57"/>
      <c r="H11" s="58" t="n">
        <v>77</v>
      </c>
      <c r="I11" s="62" t="n">
        <v>219.036805555556</v>
      </c>
    </row>
    <row r="12" customFormat="false" ht="14.5" hidden="false" customHeight="false" outlineLevel="0" collapsed="false">
      <c r="A12" s="57"/>
      <c r="B12" s="58" t="n">
        <v>78</v>
      </c>
      <c r="C12" s="59" t="n">
        <v>914.377447851906</v>
      </c>
      <c r="D12" s="60" t="n">
        <v>0</v>
      </c>
      <c r="E12" s="61"/>
      <c r="G12" s="57"/>
      <c r="H12" s="58" t="n">
        <v>78</v>
      </c>
      <c r="I12" s="62" t="n">
        <v>1.9625</v>
      </c>
    </row>
    <row r="13" customFormat="false" ht="14.5" hidden="false" customHeight="false" outlineLevel="0" collapsed="false">
      <c r="A13" s="57"/>
      <c r="B13" s="58" t="n">
        <v>80</v>
      </c>
      <c r="C13" s="59" t="n">
        <v>96917.6517844245</v>
      </c>
      <c r="D13" s="60" t="n">
        <v>0</v>
      </c>
      <c r="E13" s="61"/>
      <c r="G13" s="57"/>
      <c r="H13" s="58" t="n">
        <v>80</v>
      </c>
      <c r="I13" s="62" t="n">
        <v>155.201388888889</v>
      </c>
    </row>
    <row r="14" customFormat="false" ht="14.5" hidden="false" customHeight="false" outlineLevel="0" collapsed="false">
      <c r="A14" s="57"/>
      <c r="B14" s="58" t="n">
        <v>81</v>
      </c>
      <c r="C14" s="59" t="n">
        <v>49179.7659277488</v>
      </c>
      <c r="D14" s="60" t="n">
        <v>0</v>
      </c>
      <c r="E14" s="61"/>
      <c r="G14" s="57"/>
      <c r="H14" s="58" t="n">
        <v>81</v>
      </c>
      <c r="I14" s="62" t="n">
        <v>91.8645833333333</v>
      </c>
    </row>
    <row r="15" customFormat="false" ht="14.5" hidden="false" customHeight="false" outlineLevel="0" collapsed="false">
      <c r="A15" s="57"/>
      <c r="B15" s="58" t="n">
        <v>82</v>
      </c>
      <c r="C15" s="59" t="n">
        <v>14605.9547763603</v>
      </c>
      <c r="D15" s="60" t="n">
        <v>1052.18896607912</v>
      </c>
      <c r="E15" s="61"/>
      <c r="G15" s="57"/>
      <c r="H15" s="58" t="n">
        <v>82</v>
      </c>
      <c r="I15" s="62" t="n">
        <v>33.3104166666667</v>
      </c>
    </row>
    <row r="16" customFormat="false" ht="14.5" hidden="false" customHeight="false" outlineLevel="0" collapsed="false">
      <c r="A16" s="57"/>
      <c r="B16" s="58" t="n">
        <v>83</v>
      </c>
      <c r="C16" s="59" t="n">
        <v>32479.9743352809</v>
      </c>
      <c r="D16" s="60" t="n">
        <v>0</v>
      </c>
      <c r="E16" s="61"/>
      <c r="G16" s="57"/>
      <c r="H16" s="58" t="n">
        <v>83</v>
      </c>
      <c r="I16" s="62" t="n">
        <v>54.8076388888889</v>
      </c>
    </row>
    <row r="17" customFormat="false" ht="14.5" hidden="false" customHeight="false" outlineLevel="0" collapsed="false">
      <c r="A17" s="57"/>
      <c r="B17" s="58" t="n">
        <v>84</v>
      </c>
      <c r="C17" s="59" t="n">
        <v>32827.8456566182</v>
      </c>
      <c r="D17" s="60" t="n">
        <v>0</v>
      </c>
      <c r="E17" s="61"/>
      <c r="G17" s="57"/>
      <c r="H17" s="58" t="n">
        <v>84</v>
      </c>
      <c r="I17" s="62" t="n">
        <v>61.4166666666667</v>
      </c>
    </row>
    <row r="18" customFormat="false" ht="14.5" hidden="false" customHeight="false" outlineLevel="0" collapsed="false">
      <c r="A18" s="57"/>
      <c r="B18" s="58" t="n">
        <v>85</v>
      </c>
      <c r="C18" s="59" t="n">
        <v>13216.6691237341</v>
      </c>
      <c r="D18" s="60" t="n">
        <v>0</v>
      </c>
      <c r="E18" s="61"/>
      <c r="G18" s="57"/>
      <c r="H18" s="58" t="n">
        <v>85</v>
      </c>
      <c r="I18" s="62" t="n">
        <v>25.25</v>
      </c>
    </row>
    <row r="19" customFormat="false" ht="14.5" hidden="false" customHeight="false" outlineLevel="0" collapsed="false">
      <c r="A19" s="57"/>
      <c r="B19" s="58" t="n">
        <v>86</v>
      </c>
      <c r="C19" s="59" t="n">
        <v>40160.734886883</v>
      </c>
      <c r="D19" s="60" t="n">
        <v>0</v>
      </c>
      <c r="E19" s="61"/>
      <c r="G19" s="57"/>
      <c r="H19" s="58" t="n">
        <v>86</v>
      </c>
      <c r="I19" s="62" t="n">
        <v>77.8104166666667</v>
      </c>
    </row>
    <row r="20" customFormat="false" ht="14.5" hidden="false" customHeight="false" outlineLevel="0" collapsed="false">
      <c r="A20" s="57"/>
      <c r="B20" s="58" t="n">
        <v>91</v>
      </c>
      <c r="C20" s="59" t="n">
        <v>35559.2346234417</v>
      </c>
      <c r="D20" s="60" t="n">
        <v>0</v>
      </c>
      <c r="E20" s="61"/>
      <c r="G20" s="57"/>
      <c r="H20" s="58" t="n">
        <v>91</v>
      </c>
      <c r="I20" s="62" t="n">
        <v>53.9645833333333</v>
      </c>
    </row>
    <row r="21" customFormat="false" ht="14.5" hidden="false" customHeight="false" outlineLevel="0" collapsed="false">
      <c r="A21" s="57"/>
      <c r="B21" s="58" t="n">
        <v>92</v>
      </c>
      <c r="C21" s="59" t="n">
        <v>70303.4134959845</v>
      </c>
      <c r="D21" s="60" t="n">
        <v>0</v>
      </c>
      <c r="E21" s="61" t="n">
        <v>13604.2947703126</v>
      </c>
      <c r="G21" s="57"/>
      <c r="H21" s="58" t="n">
        <v>92</v>
      </c>
      <c r="I21" s="62" t="n">
        <v>160.118055555556</v>
      </c>
    </row>
    <row r="22" customFormat="false" ht="14.5" hidden="false" customHeight="false" outlineLevel="0" collapsed="false">
      <c r="A22" s="57"/>
      <c r="B22" s="58" t="n">
        <v>93</v>
      </c>
      <c r="C22" s="59" t="n">
        <v>87753.0613321311</v>
      </c>
      <c r="D22" s="60" t="n">
        <v>124.419596203453</v>
      </c>
      <c r="E22" s="61"/>
      <c r="G22" s="57"/>
      <c r="H22" s="58" t="n">
        <v>93</v>
      </c>
      <c r="I22" s="62" t="n">
        <v>130.765277777778</v>
      </c>
    </row>
    <row r="23" customFormat="false" ht="14.5" hidden="false" customHeight="false" outlineLevel="0" collapsed="false">
      <c r="A23" s="57"/>
      <c r="B23" s="58" t="n">
        <v>94</v>
      </c>
      <c r="C23" s="59" t="n">
        <v>12747.2937037531</v>
      </c>
      <c r="D23" s="60" t="n">
        <v>12747.2937037531</v>
      </c>
      <c r="E23" s="61"/>
      <c r="G23" s="57"/>
      <c r="H23" s="58" t="n">
        <v>94</v>
      </c>
      <c r="I23" s="62" t="n">
        <v>19</v>
      </c>
    </row>
    <row r="24" customFormat="false" ht="14.5" hidden="false" customHeight="false" outlineLevel="0" collapsed="false">
      <c r="A24" s="57"/>
      <c r="B24" s="58" t="n">
        <v>95</v>
      </c>
      <c r="C24" s="59" t="n">
        <v>553.739803567251</v>
      </c>
      <c r="D24" s="60" t="n">
        <v>553.739803567251</v>
      </c>
      <c r="E24" s="61"/>
      <c r="G24" s="57"/>
      <c r="H24" s="58" t="n">
        <v>95</v>
      </c>
      <c r="I24" s="62" t="n">
        <v>1.08333333333333</v>
      </c>
    </row>
    <row r="25" customFormat="false" ht="14.5" hidden="false" customHeight="false" outlineLevel="0" collapsed="false">
      <c r="A25" s="57"/>
      <c r="B25" s="58" t="n">
        <v>96</v>
      </c>
      <c r="C25" s="59" t="n">
        <v>2468.95920157276</v>
      </c>
      <c r="D25" s="60" t="n">
        <v>2468.95920157276</v>
      </c>
      <c r="E25" s="61"/>
      <c r="G25" s="57"/>
      <c r="H25" s="58" t="n">
        <v>96</v>
      </c>
      <c r="I25" s="62" t="n">
        <v>5.44444444444444</v>
      </c>
    </row>
    <row r="26" customFormat="false" ht="14.5" hidden="false" customHeight="false" outlineLevel="0" collapsed="false">
      <c r="A26" s="57"/>
      <c r="B26" s="58" t="n">
        <v>97</v>
      </c>
      <c r="C26" s="59" t="n">
        <v>33165.2783734189</v>
      </c>
      <c r="D26" s="60" t="n">
        <v>9764.15654188226</v>
      </c>
      <c r="E26" s="61"/>
      <c r="G26" s="57"/>
      <c r="H26" s="58" t="n">
        <v>97</v>
      </c>
      <c r="I26" s="62" t="n">
        <v>39.6784722222222</v>
      </c>
    </row>
    <row r="27" customFormat="false" ht="14.5" hidden="false" customHeight="false" outlineLevel="0" collapsed="false">
      <c r="A27" s="57"/>
      <c r="B27" s="58" t="n">
        <v>99</v>
      </c>
      <c r="C27" s="59" t="n">
        <v>69258.8699016804</v>
      </c>
      <c r="D27" s="60" t="n">
        <v>0</v>
      </c>
      <c r="E27" s="61"/>
      <c r="G27" s="57"/>
      <c r="H27" s="58" t="n">
        <v>99</v>
      </c>
      <c r="I27" s="62" t="n">
        <v>158.76875</v>
      </c>
    </row>
    <row r="28" customFormat="false" ht="14.5" hidden="false" customHeight="false" outlineLevel="0" collapsed="false">
      <c r="A28" s="57"/>
      <c r="B28" s="58" t="n">
        <v>100</v>
      </c>
      <c r="C28" s="59" t="n">
        <v>5192.28234578586</v>
      </c>
      <c r="D28" s="60" t="n">
        <v>0</v>
      </c>
      <c r="E28" s="61" t="n">
        <v>4746.73996627948</v>
      </c>
      <c r="G28" s="57"/>
      <c r="H28" s="58" t="n">
        <v>100</v>
      </c>
      <c r="I28" s="62" t="n">
        <v>12.625</v>
      </c>
    </row>
    <row r="29" customFormat="false" ht="14.5" hidden="false" customHeight="false" outlineLevel="0" collapsed="false">
      <c r="A29" s="51" t="s">
        <v>773</v>
      </c>
      <c r="B29" s="52"/>
      <c r="C29" s="53" t="n">
        <v>1027150.70777093</v>
      </c>
      <c r="D29" s="54" t="n">
        <v>32396.4676108375</v>
      </c>
      <c r="E29" s="55" t="n">
        <v>22064.9550625001</v>
      </c>
      <c r="G29" s="51" t="s">
        <v>773</v>
      </c>
      <c r="H29" s="52"/>
      <c r="I29" s="56" t="n">
        <v>1781.66458333333</v>
      </c>
    </row>
    <row r="30" customFormat="false" ht="14.5" hidden="false" customHeight="false" outlineLevel="0" collapsed="false">
      <c r="A30" s="36" t="s">
        <v>125</v>
      </c>
      <c r="B30" s="36" t="n">
        <v>16</v>
      </c>
      <c r="C30" s="48" t="n">
        <v>68118.0183225658</v>
      </c>
      <c r="D30" s="49" t="n">
        <v>0</v>
      </c>
      <c r="E30" s="50"/>
      <c r="G30" s="36" t="s">
        <v>125</v>
      </c>
      <c r="H30" s="36" t="n">
        <v>16</v>
      </c>
      <c r="I30" s="41" t="n">
        <v>105.107638888889</v>
      </c>
    </row>
    <row r="31" customFormat="false" ht="14.5" hidden="false" customHeight="false" outlineLevel="0" collapsed="false">
      <c r="A31" s="57"/>
      <c r="B31" s="58" t="n">
        <v>17</v>
      </c>
      <c r="C31" s="59" t="n">
        <v>91275.2683233944</v>
      </c>
      <c r="D31" s="60" t="n">
        <v>2962.77</v>
      </c>
      <c r="E31" s="61" t="n">
        <v>5186.41854567472</v>
      </c>
      <c r="G31" s="57"/>
      <c r="H31" s="58" t="n">
        <v>17</v>
      </c>
      <c r="I31" s="62" t="n">
        <v>147.034722222222</v>
      </c>
    </row>
    <row r="32" customFormat="false" ht="14.5" hidden="false" customHeight="false" outlineLevel="0" collapsed="false">
      <c r="A32" s="57"/>
      <c r="B32" s="58" t="n">
        <v>18</v>
      </c>
      <c r="C32" s="59" t="n">
        <v>177217.625742217</v>
      </c>
      <c r="D32" s="60" t="n">
        <v>0</v>
      </c>
      <c r="E32" s="61"/>
      <c r="G32" s="57"/>
      <c r="H32" s="58" t="n">
        <v>18</v>
      </c>
      <c r="I32" s="62" t="n">
        <v>271.945833333333</v>
      </c>
    </row>
    <row r="33" customFormat="false" ht="14.5" hidden="false" customHeight="false" outlineLevel="0" collapsed="false">
      <c r="A33" s="57"/>
      <c r="B33" s="58" t="n">
        <v>19</v>
      </c>
      <c r="C33" s="59" t="n">
        <v>58353.9995141033</v>
      </c>
      <c r="D33" s="60" t="n">
        <v>0</v>
      </c>
      <c r="E33" s="61"/>
      <c r="G33" s="57"/>
      <c r="H33" s="58" t="n">
        <v>19</v>
      </c>
      <c r="I33" s="62" t="n">
        <v>102.805555555556</v>
      </c>
    </row>
    <row r="34" customFormat="false" ht="14.5" hidden="false" customHeight="false" outlineLevel="0" collapsed="false">
      <c r="A34" s="57"/>
      <c r="B34" s="58" t="n">
        <v>28</v>
      </c>
      <c r="C34" s="59" t="n">
        <v>16362.3075199225</v>
      </c>
      <c r="D34" s="60" t="n">
        <v>0</v>
      </c>
      <c r="E34" s="61"/>
      <c r="G34" s="57"/>
      <c r="H34" s="58" t="n">
        <v>28</v>
      </c>
      <c r="I34" s="62" t="n">
        <v>24.4444444444444</v>
      </c>
    </row>
    <row r="35" customFormat="false" ht="14.5" hidden="false" customHeight="false" outlineLevel="0" collapsed="false">
      <c r="A35" s="57"/>
      <c r="B35" s="58" t="n">
        <v>29</v>
      </c>
      <c r="C35" s="59" t="n">
        <v>5388.87186137201</v>
      </c>
      <c r="D35" s="60" t="n">
        <v>0</v>
      </c>
      <c r="E35" s="61"/>
      <c r="G35" s="57"/>
      <c r="H35" s="58" t="n">
        <v>29</v>
      </c>
      <c r="I35" s="62" t="n">
        <v>6.83333333333333</v>
      </c>
    </row>
    <row r="36" customFormat="false" ht="14.5" hidden="false" customHeight="false" outlineLevel="0" collapsed="false">
      <c r="A36" s="57"/>
      <c r="B36" s="58" t="n">
        <v>30</v>
      </c>
      <c r="C36" s="59" t="n">
        <v>370294.167214501</v>
      </c>
      <c r="D36" s="60" t="n">
        <v>572.67</v>
      </c>
      <c r="E36" s="61" t="n">
        <v>357.21</v>
      </c>
      <c r="G36" s="57"/>
      <c r="H36" s="58" t="n">
        <v>30</v>
      </c>
      <c r="I36" s="62" t="n">
        <v>572.715277777778</v>
      </c>
    </row>
    <row r="37" customFormat="false" ht="14.5" hidden="false" customHeight="false" outlineLevel="0" collapsed="false">
      <c r="A37" s="51" t="s">
        <v>774</v>
      </c>
      <c r="B37" s="52"/>
      <c r="C37" s="53" t="n">
        <v>787010.258498076</v>
      </c>
      <c r="D37" s="54" t="n">
        <v>3535.44</v>
      </c>
      <c r="E37" s="55" t="n">
        <v>5543.62854567471</v>
      </c>
      <c r="G37" s="51" t="s">
        <v>774</v>
      </c>
      <c r="H37" s="52"/>
      <c r="I37" s="56" t="n">
        <v>1230.88680555556</v>
      </c>
    </row>
    <row r="38" customFormat="false" ht="14.5" hidden="false" customHeight="false" outlineLevel="0" collapsed="false">
      <c r="A38" s="36" t="s">
        <v>265</v>
      </c>
      <c r="B38" s="36" t="n">
        <v>34</v>
      </c>
      <c r="C38" s="48" t="n">
        <v>41214.2201688283</v>
      </c>
      <c r="D38" s="49" t="n">
        <v>0</v>
      </c>
      <c r="E38" s="50"/>
      <c r="G38" s="36" t="s">
        <v>265</v>
      </c>
      <c r="H38" s="36" t="n">
        <v>34</v>
      </c>
      <c r="I38" s="41" t="n">
        <v>70.6215277777778</v>
      </c>
    </row>
    <row r="39" customFormat="false" ht="14.5" hidden="false" customHeight="false" outlineLevel="0" collapsed="false">
      <c r="A39" s="57"/>
      <c r="B39" s="58" t="n">
        <v>35</v>
      </c>
      <c r="C39" s="59" t="n">
        <v>105069.998362171</v>
      </c>
      <c r="D39" s="60" t="n">
        <v>31469.0922430718</v>
      </c>
      <c r="E39" s="61"/>
      <c r="G39" s="57"/>
      <c r="H39" s="58" t="n">
        <v>35</v>
      </c>
      <c r="I39" s="62" t="n">
        <v>175.977777777778</v>
      </c>
    </row>
    <row r="40" customFormat="false" ht="14.5" hidden="false" customHeight="false" outlineLevel="0" collapsed="false">
      <c r="A40" s="57"/>
      <c r="B40" s="58" t="n">
        <v>37</v>
      </c>
      <c r="C40" s="59" t="n">
        <v>70378.0174728007</v>
      </c>
      <c r="D40" s="60" t="n">
        <v>5826.69</v>
      </c>
      <c r="E40" s="61"/>
      <c r="G40" s="57"/>
      <c r="H40" s="58" t="n">
        <v>37</v>
      </c>
      <c r="I40" s="62" t="n">
        <v>115.166666666667</v>
      </c>
    </row>
    <row r="41" customFormat="false" ht="14.5" hidden="false" customHeight="false" outlineLevel="0" collapsed="false">
      <c r="A41" s="57"/>
      <c r="B41" s="58" t="n">
        <v>38</v>
      </c>
      <c r="C41" s="59" t="n">
        <v>3959.12694488681</v>
      </c>
      <c r="D41" s="60" t="n">
        <v>0</v>
      </c>
      <c r="E41" s="61"/>
      <c r="G41" s="57"/>
      <c r="H41" s="58" t="n">
        <v>38</v>
      </c>
      <c r="I41" s="62" t="n">
        <v>6.3125</v>
      </c>
    </row>
    <row r="42" customFormat="false" ht="14.5" hidden="false" customHeight="false" outlineLevel="0" collapsed="false">
      <c r="A42" s="57"/>
      <c r="B42" s="58" t="n">
        <v>39</v>
      </c>
      <c r="C42" s="59" t="n">
        <v>67000.6519294371</v>
      </c>
      <c r="D42" s="60" t="n">
        <v>812.04</v>
      </c>
      <c r="E42" s="61"/>
      <c r="G42" s="57"/>
      <c r="H42" s="58" t="n">
        <v>39</v>
      </c>
      <c r="I42" s="62" t="n">
        <v>113.420138888889</v>
      </c>
    </row>
    <row r="43" customFormat="false" ht="14.5" hidden="false" customHeight="false" outlineLevel="0" collapsed="false">
      <c r="A43" s="57"/>
      <c r="B43" s="58" t="s">
        <v>753</v>
      </c>
      <c r="C43" s="59" t="n">
        <v>672955.838078009</v>
      </c>
      <c r="D43" s="60" t="n">
        <v>0</v>
      </c>
      <c r="E43" s="61"/>
      <c r="G43" s="57"/>
      <c r="H43" s="58" t="s">
        <v>753</v>
      </c>
      <c r="I43" s="62" t="n">
        <v>911.486805555553</v>
      </c>
    </row>
    <row r="44" customFormat="false" ht="14.5" hidden="false" customHeight="false" outlineLevel="0" collapsed="false">
      <c r="A44" s="51" t="s">
        <v>775</v>
      </c>
      <c r="B44" s="52"/>
      <c r="C44" s="53" t="n">
        <v>960577.852956134</v>
      </c>
      <c r="D44" s="54" t="n">
        <v>38107.8222430718</v>
      </c>
      <c r="E44" s="55"/>
      <c r="G44" s="51" t="s">
        <v>775</v>
      </c>
      <c r="H44" s="52"/>
      <c r="I44" s="56" t="n">
        <v>1392.98541666666</v>
      </c>
    </row>
    <row r="45" customFormat="false" ht="14.5" hidden="false" customHeight="false" outlineLevel="0" collapsed="false">
      <c r="A45" s="36" t="s">
        <v>57</v>
      </c>
      <c r="B45" s="36" t="n">
        <v>6</v>
      </c>
      <c r="C45" s="48" t="n">
        <v>219823.07471337</v>
      </c>
      <c r="D45" s="49" t="n">
        <v>0</v>
      </c>
      <c r="E45" s="50"/>
      <c r="G45" s="36" t="s">
        <v>57</v>
      </c>
      <c r="H45" s="36" t="n">
        <v>6</v>
      </c>
      <c r="I45" s="41" t="n">
        <v>459.364583333332</v>
      </c>
    </row>
    <row r="46" customFormat="false" ht="14.5" hidden="false" customHeight="false" outlineLevel="0" collapsed="false">
      <c r="A46" s="57"/>
      <c r="B46" s="58" t="n">
        <v>7</v>
      </c>
      <c r="C46" s="59" t="n">
        <v>183850.863859255</v>
      </c>
      <c r="D46" s="60" t="n">
        <v>0</v>
      </c>
      <c r="E46" s="61"/>
      <c r="G46" s="57"/>
      <c r="H46" s="58" t="n">
        <v>7</v>
      </c>
      <c r="I46" s="62" t="n">
        <v>335.7875</v>
      </c>
    </row>
    <row r="47" customFormat="false" ht="14.5" hidden="false" customHeight="false" outlineLevel="0" collapsed="false">
      <c r="A47" s="57"/>
      <c r="B47" s="58" t="n">
        <v>9</v>
      </c>
      <c r="C47" s="59" t="n">
        <v>234517.708453091</v>
      </c>
      <c r="D47" s="60" t="n">
        <v>0</v>
      </c>
      <c r="E47" s="61"/>
      <c r="G47" s="57"/>
      <c r="H47" s="58" t="n">
        <v>9</v>
      </c>
      <c r="I47" s="62" t="n">
        <v>405.733333333333</v>
      </c>
    </row>
    <row r="48" customFormat="false" ht="14.5" hidden="false" customHeight="false" outlineLevel="0" collapsed="false">
      <c r="A48" s="57"/>
      <c r="B48" s="58" t="n">
        <v>10</v>
      </c>
      <c r="C48" s="59" t="n">
        <v>99099.3187274165</v>
      </c>
      <c r="D48" s="60" t="n">
        <v>0</v>
      </c>
      <c r="E48" s="61" t="n">
        <v>9958.38917883457</v>
      </c>
      <c r="G48" s="57"/>
      <c r="H48" s="58" t="n">
        <v>10</v>
      </c>
      <c r="I48" s="62" t="n">
        <v>196.497916666667</v>
      </c>
    </row>
    <row r="49" customFormat="false" ht="14.5" hidden="false" customHeight="false" outlineLevel="0" collapsed="false">
      <c r="A49" s="57"/>
      <c r="B49" s="58" t="n">
        <v>11</v>
      </c>
      <c r="C49" s="59" t="n">
        <v>30519.8343502041</v>
      </c>
      <c r="D49" s="60" t="n">
        <v>0</v>
      </c>
      <c r="E49" s="61"/>
      <c r="G49" s="57"/>
      <c r="H49" s="58" t="n">
        <v>11</v>
      </c>
      <c r="I49" s="62" t="n">
        <v>54.7083333333333</v>
      </c>
    </row>
    <row r="50" customFormat="false" ht="14.5" hidden="false" customHeight="false" outlineLevel="0" collapsed="false">
      <c r="A50" s="57"/>
      <c r="B50" s="58" t="n">
        <v>20</v>
      </c>
      <c r="C50" s="59" t="n">
        <v>31114.7230772601</v>
      </c>
      <c r="D50" s="60" t="n">
        <v>6356.94</v>
      </c>
      <c r="E50" s="61"/>
      <c r="G50" s="57"/>
      <c r="H50" s="58" t="n">
        <v>20</v>
      </c>
      <c r="I50" s="62" t="n">
        <v>63.5458333333333</v>
      </c>
    </row>
    <row r="51" customFormat="false" ht="14.5" hidden="false" customHeight="false" outlineLevel="0" collapsed="false">
      <c r="A51" s="57"/>
      <c r="B51" s="58" t="s">
        <v>691</v>
      </c>
      <c r="C51" s="59" t="n">
        <v>265710.564578823</v>
      </c>
      <c r="D51" s="60" t="n">
        <v>0</v>
      </c>
      <c r="E51" s="61"/>
      <c r="G51" s="57"/>
      <c r="H51" s="58" t="s">
        <v>691</v>
      </c>
      <c r="I51" s="62" t="n">
        <v>509.422222222223</v>
      </c>
    </row>
    <row r="52" customFormat="false" ht="14.5" hidden="false" customHeight="false" outlineLevel="0" collapsed="false">
      <c r="A52" s="57"/>
      <c r="B52" s="58" t="s">
        <v>703</v>
      </c>
      <c r="C52" s="59" t="n">
        <v>151116.691976577</v>
      </c>
      <c r="D52" s="60" t="n">
        <v>0</v>
      </c>
      <c r="E52" s="61"/>
      <c r="G52" s="57"/>
      <c r="H52" s="58" t="s">
        <v>703</v>
      </c>
      <c r="I52" s="62" t="n">
        <v>276.600694444444</v>
      </c>
    </row>
    <row r="53" customFormat="false" ht="14.5" hidden="false" customHeight="false" outlineLevel="0" collapsed="false">
      <c r="A53" s="51" t="s">
        <v>776</v>
      </c>
      <c r="B53" s="52"/>
      <c r="C53" s="53" t="n">
        <v>1215752.779736</v>
      </c>
      <c r="D53" s="54" t="n">
        <v>6356.94</v>
      </c>
      <c r="E53" s="55" t="n">
        <v>9958.38917883457</v>
      </c>
      <c r="G53" s="51" t="s">
        <v>776</v>
      </c>
      <c r="H53" s="52"/>
      <c r="I53" s="56" t="n">
        <v>2301.66041666667</v>
      </c>
    </row>
    <row r="54" customFormat="false" ht="14.5" hidden="false" customHeight="false" outlineLevel="0" collapsed="false">
      <c r="A54" s="36" t="s">
        <v>112</v>
      </c>
      <c r="B54" s="36" t="n">
        <v>14</v>
      </c>
      <c r="C54" s="48" t="n">
        <v>3201.41382069466</v>
      </c>
      <c r="D54" s="49" t="n">
        <v>0</v>
      </c>
      <c r="E54" s="50"/>
      <c r="G54" s="36" t="s">
        <v>112</v>
      </c>
      <c r="H54" s="36" t="n">
        <v>14</v>
      </c>
      <c r="I54" s="41" t="n">
        <v>6.3125</v>
      </c>
    </row>
    <row r="55" customFormat="false" ht="14.5" hidden="false" customHeight="false" outlineLevel="0" collapsed="false">
      <c r="A55" s="57"/>
      <c r="B55" s="58" t="n">
        <v>21</v>
      </c>
      <c r="C55" s="59" t="n">
        <v>8921.38830730955</v>
      </c>
      <c r="D55" s="60" t="n">
        <v>632</v>
      </c>
      <c r="E55" s="61"/>
      <c r="G55" s="57"/>
      <c r="H55" s="58" t="n">
        <v>21</v>
      </c>
      <c r="I55" s="62" t="n">
        <v>23.5069444444444</v>
      </c>
    </row>
    <row r="56" customFormat="false" ht="14.5" hidden="false" customHeight="false" outlineLevel="0" collapsed="false">
      <c r="A56" s="51" t="s">
        <v>777</v>
      </c>
      <c r="B56" s="52"/>
      <c r="C56" s="53" t="n">
        <v>12122.8021280042</v>
      </c>
      <c r="D56" s="54" t="n">
        <v>632</v>
      </c>
      <c r="E56" s="55"/>
      <c r="G56" s="51" t="s">
        <v>777</v>
      </c>
      <c r="H56" s="52"/>
      <c r="I56" s="56" t="n">
        <v>29.8194444444444</v>
      </c>
    </row>
    <row r="57" customFormat="false" ht="14.5" hidden="false" customHeight="false" outlineLevel="0" collapsed="false">
      <c r="A57" s="36" t="s">
        <v>242</v>
      </c>
      <c r="B57" s="36" t="n">
        <v>31</v>
      </c>
      <c r="C57" s="48" t="n">
        <v>73292.6679668345</v>
      </c>
      <c r="D57" s="49" t="n">
        <v>8245.66841070745</v>
      </c>
      <c r="E57" s="50"/>
      <c r="G57" s="36" t="s">
        <v>242</v>
      </c>
      <c r="H57" s="36" t="n">
        <v>31</v>
      </c>
      <c r="I57" s="41" t="n">
        <v>165.981944444444</v>
      </c>
    </row>
    <row r="58" customFormat="false" ht="14.5" hidden="false" customHeight="false" outlineLevel="0" collapsed="false">
      <c r="A58" s="57"/>
      <c r="B58" s="58" t="n">
        <v>32</v>
      </c>
      <c r="C58" s="59" t="n">
        <v>20182.3777909395</v>
      </c>
      <c r="D58" s="60" t="n">
        <v>0</v>
      </c>
      <c r="E58" s="61"/>
      <c r="G58" s="57"/>
      <c r="H58" s="58" t="n">
        <v>32</v>
      </c>
      <c r="I58" s="62" t="n">
        <v>50.8611111111111</v>
      </c>
    </row>
    <row r="59" customFormat="false" ht="14.5" hidden="false" customHeight="false" outlineLevel="0" collapsed="false">
      <c r="A59" s="57"/>
      <c r="B59" s="58" t="n">
        <v>33</v>
      </c>
      <c r="C59" s="59" t="n">
        <v>15952.5035876514</v>
      </c>
      <c r="D59" s="60" t="n">
        <v>0</v>
      </c>
      <c r="E59" s="61"/>
      <c r="G59" s="57"/>
      <c r="H59" s="58" t="n">
        <v>33</v>
      </c>
      <c r="I59" s="62" t="n">
        <v>28.6770833333333</v>
      </c>
    </row>
    <row r="60" customFormat="false" ht="14.5" hidden="false" customHeight="false" outlineLevel="0" collapsed="false">
      <c r="A60" s="57"/>
      <c r="B60" s="58" t="n">
        <v>36</v>
      </c>
      <c r="C60" s="59" t="n">
        <v>27729.362051703</v>
      </c>
      <c r="D60" s="60" t="n">
        <v>0</v>
      </c>
      <c r="E60" s="61" t="n">
        <v>5402.52047615353</v>
      </c>
      <c r="G60" s="57"/>
      <c r="H60" s="58" t="n">
        <v>36</v>
      </c>
      <c r="I60" s="62" t="n">
        <v>43.2708333333333</v>
      </c>
    </row>
    <row r="61" customFormat="false" ht="14.5" hidden="false" customHeight="false" outlineLevel="0" collapsed="false">
      <c r="A61" s="51" t="s">
        <v>778</v>
      </c>
      <c r="B61" s="52"/>
      <c r="C61" s="53" t="n">
        <v>137156.911397128</v>
      </c>
      <c r="D61" s="54" t="n">
        <v>8245.66841070745</v>
      </c>
      <c r="E61" s="55" t="n">
        <v>5402.52047615353</v>
      </c>
      <c r="G61" s="51" t="s">
        <v>778</v>
      </c>
      <c r="H61" s="52"/>
      <c r="I61" s="56" t="n">
        <v>288.790972222222</v>
      </c>
    </row>
    <row r="62" customFormat="false" ht="14.5" hidden="false" customHeight="false" outlineLevel="0" collapsed="false">
      <c r="A62" s="36" t="s">
        <v>22</v>
      </c>
      <c r="B62" s="36" t="n">
        <v>1</v>
      </c>
      <c r="C62" s="48" t="n">
        <v>158535.176037297</v>
      </c>
      <c r="D62" s="49" t="n">
        <v>0</v>
      </c>
      <c r="E62" s="50"/>
      <c r="G62" s="36" t="s">
        <v>22</v>
      </c>
      <c r="H62" s="36" t="n">
        <v>1</v>
      </c>
      <c r="I62" s="41" t="n">
        <v>365.04861111111</v>
      </c>
    </row>
    <row r="63" customFormat="false" ht="14.5" hidden="false" customHeight="false" outlineLevel="0" collapsed="false">
      <c r="A63" s="57"/>
      <c r="B63" s="58" t="n">
        <v>2</v>
      </c>
      <c r="C63" s="59" t="n">
        <v>48788.6359200542</v>
      </c>
      <c r="D63" s="60" t="n">
        <v>0</v>
      </c>
      <c r="E63" s="61"/>
      <c r="G63" s="57"/>
      <c r="H63" s="58" t="n">
        <v>2</v>
      </c>
      <c r="I63" s="62" t="n">
        <v>115.354166666667</v>
      </c>
    </row>
    <row r="64" customFormat="false" ht="14.5" hidden="false" customHeight="false" outlineLevel="0" collapsed="false">
      <c r="A64" s="57"/>
      <c r="B64" s="58" t="n">
        <v>3</v>
      </c>
      <c r="C64" s="59" t="n">
        <v>169322.023131019</v>
      </c>
      <c r="D64" s="60" t="n">
        <v>0</v>
      </c>
      <c r="E64" s="61"/>
      <c r="G64" s="57"/>
      <c r="H64" s="58" t="n">
        <v>3</v>
      </c>
      <c r="I64" s="62" t="n">
        <v>321.590277777778</v>
      </c>
    </row>
    <row r="65" customFormat="false" ht="14.5" hidden="false" customHeight="false" outlineLevel="0" collapsed="false">
      <c r="A65" s="57"/>
      <c r="B65" s="58" t="n">
        <v>4</v>
      </c>
      <c r="C65" s="59" t="n">
        <v>115818.432294639</v>
      </c>
      <c r="D65" s="60" t="n">
        <v>0</v>
      </c>
      <c r="E65" s="61"/>
      <c r="G65" s="57"/>
      <c r="H65" s="58" t="n">
        <v>4</v>
      </c>
      <c r="I65" s="62" t="n">
        <v>254.00625</v>
      </c>
    </row>
    <row r="66" customFormat="false" ht="14.5" hidden="false" customHeight="false" outlineLevel="0" collapsed="false">
      <c r="A66" s="57"/>
      <c r="B66" s="58" t="n">
        <v>5</v>
      </c>
      <c r="C66" s="59" t="n">
        <v>217467.934884478</v>
      </c>
      <c r="D66" s="60" t="n">
        <v>0</v>
      </c>
      <c r="E66" s="61"/>
      <c r="G66" s="57"/>
      <c r="H66" s="58" t="n">
        <v>5</v>
      </c>
      <c r="I66" s="62" t="n">
        <v>541.213194444444</v>
      </c>
    </row>
    <row r="67" customFormat="false" ht="14.5" hidden="false" customHeight="false" outlineLevel="0" collapsed="false">
      <c r="A67" s="57"/>
      <c r="B67" s="58" t="n">
        <v>12</v>
      </c>
      <c r="C67" s="59" t="n">
        <v>21030.0658814369</v>
      </c>
      <c r="D67" s="60" t="n">
        <v>0</v>
      </c>
      <c r="E67" s="61" t="n">
        <v>2627.10732192617</v>
      </c>
      <c r="G67" s="57"/>
      <c r="H67" s="58" t="n">
        <v>12</v>
      </c>
      <c r="I67" s="62" t="n">
        <v>57.8645833333333</v>
      </c>
    </row>
    <row r="68" customFormat="false" ht="14.5" hidden="false" customHeight="false" outlineLevel="0" collapsed="false">
      <c r="A68" s="57"/>
      <c r="B68" s="58" t="n">
        <v>13</v>
      </c>
      <c r="C68" s="59" t="n">
        <v>6758.93658451718</v>
      </c>
      <c r="D68" s="60" t="n">
        <v>0</v>
      </c>
      <c r="E68" s="61" t="n">
        <v>1631.03627661743</v>
      </c>
      <c r="G68" s="57"/>
      <c r="H68" s="58" t="n">
        <v>13</v>
      </c>
      <c r="I68" s="62" t="n">
        <v>15.9916666666667</v>
      </c>
    </row>
    <row r="69" customFormat="false" ht="14.5" hidden="false" customHeight="false" outlineLevel="0" collapsed="false">
      <c r="A69" s="57"/>
      <c r="B69" s="58" t="n">
        <v>15</v>
      </c>
      <c r="C69" s="59" t="n">
        <v>68203.8193946906</v>
      </c>
      <c r="D69" s="60" t="n">
        <v>0</v>
      </c>
      <c r="E69" s="61"/>
      <c r="G69" s="57"/>
      <c r="H69" s="58" t="n">
        <v>15</v>
      </c>
      <c r="I69" s="62" t="n">
        <v>157.6</v>
      </c>
    </row>
    <row r="70" customFormat="false" ht="14.5" hidden="false" customHeight="false" outlineLevel="0" collapsed="false">
      <c r="A70" s="57"/>
      <c r="B70" s="58" t="s">
        <v>678</v>
      </c>
      <c r="C70" s="59" t="n">
        <v>94388.9045803756</v>
      </c>
      <c r="D70" s="60" t="n">
        <v>0</v>
      </c>
      <c r="E70" s="61"/>
      <c r="G70" s="57"/>
      <c r="H70" s="58" t="s">
        <v>678</v>
      </c>
      <c r="I70" s="62" t="n">
        <v>227.545138888889</v>
      </c>
    </row>
    <row r="71" customFormat="false" ht="14.5" hidden="false" customHeight="false" outlineLevel="0" collapsed="false">
      <c r="A71" s="57"/>
      <c r="B71" s="58" t="s">
        <v>681</v>
      </c>
      <c r="C71" s="59" t="n">
        <v>21035.7634077974</v>
      </c>
      <c r="D71" s="60" t="n">
        <v>0</v>
      </c>
      <c r="E71" s="61"/>
      <c r="G71" s="57"/>
      <c r="H71" s="58" t="s">
        <v>681</v>
      </c>
      <c r="I71" s="62" t="n">
        <v>55.55</v>
      </c>
    </row>
    <row r="72" customFormat="false" ht="14.5" hidden="false" customHeight="false" outlineLevel="0" collapsed="false">
      <c r="A72" s="57"/>
      <c r="B72" s="58" t="s">
        <v>683</v>
      </c>
      <c r="C72" s="59" t="n">
        <v>15919.6772902089</v>
      </c>
      <c r="D72" s="60" t="n">
        <v>0</v>
      </c>
      <c r="E72" s="61"/>
      <c r="G72" s="57"/>
      <c r="H72" s="58" t="s">
        <v>683</v>
      </c>
      <c r="I72" s="62" t="n">
        <v>35.7583333333333</v>
      </c>
    </row>
    <row r="73" customFormat="false" ht="14.5" hidden="false" customHeight="false" outlineLevel="0" collapsed="false">
      <c r="A73" s="57"/>
      <c r="B73" s="58" t="s">
        <v>688</v>
      </c>
      <c r="C73" s="59" t="n">
        <v>1406.33171171606</v>
      </c>
      <c r="D73" s="60" t="n">
        <v>0</v>
      </c>
      <c r="E73" s="61"/>
      <c r="G73" s="57"/>
      <c r="H73" s="58" t="s">
        <v>688</v>
      </c>
      <c r="I73" s="62" t="n">
        <v>4.59375</v>
      </c>
    </row>
    <row r="74" customFormat="false" ht="14.5" hidden="false" customHeight="false" outlineLevel="0" collapsed="false">
      <c r="A74" s="51" t="s">
        <v>779</v>
      </c>
      <c r="B74" s="52"/>
      <c r="C74" s="53" t="n">
        <v>938675.701118231</v>
      </c>
      <c r="D74" s="54" t="n">
        <v>0</v>
      </c>
      <c r="E74" s="55" t="n">
        <v>4258.1435985436</v>
      </c>
      <c r="G74" s="51" t="s">
        <v>779</v>
      </c>
      <c r="H74" s="52"/>
      <c r="I74" s="56" t="n">
        <v>2152.11597222222</v>
      </c>
    </row>
    <row r="75" customFormat="false" ht="14.5" hidden="false" customHeight="false" outlineLevel="0" collapsed="false">
      <c r="A75" s="36" t="s">
        <v>185</v>
      </c>
      <c r="B75" s="36" t="n">
        <v>22</v>
      </c>
      <c r="C75" s="48" t="n">
        <v>78268.4667624291</v>
      </c>
      <c r="D75" s="49" t="n">
        <v>4395.82154134257</v>
      </c>
      <c r="E75" s="50" t="n">
        <v>6506.95931603616</v>
      </c>
      <c r="G75" s="36" t="s">
        <v>185</v>
      </c>
      <c r="H75" s="36" t="n">
        <v>22</v>
      </c>
      <c r="I75" s="41" t="n">
        <v>138.683333333333</v>
      </c>
    </row>
    <row r="76" customFormat="false" ht="14.5" hidden="false" customHeight="false" outlineLevel="0" collapsed="false">
      <c r="A76" s="57"/>
      <c r="B76" s="58" t="n">
        <v>23</v>
      </c>
      <c r="C76" s="59" t="n">
        <v>12642.1303648442</v>
      </c>
      <c r="D76" s="60" t="n">
        <v>0</v>
      </c>
      <c r="E76" s="61" t="n">
        <v>4411.98524156795</v>
      </c>
      <c r="G76" s="57"/>
      <c r="H76" s="58" t="n">
        <v>23</v>
      </c>
      <c r="I76" s="62" t="n">
        <v>20.7055555555556</v>
      </c>
    </row>
    <row r="77" customFormat="false" ht="14.5" hidden="false" customHeight="false" outlineLevel="0" collapsed="false">
      <c r="A77" s="57"/>
      <c r="B77" s="58" t="n">
        <v>24</v>
      </c>
      <c r="C77" s="59" t="n">
        <v>40147.327370861</v>
      </c>
      <c r="D77" s="60" t="n">
        <v>0</v>
      </c>
      <c r="E77" s="61" t="n">
        <v>3402.83121656012</v>
      </c>
      <c r="G77" s="57"/>
      <c r="H77" s="58" t="n">
        <v>24</v>
      </c>
      <c r="I77" s="62" t="n">
        <v>89.8916666666667</v>
      </c>
    </row>
    <row r="78" customFormat="false" ht="14.5" hidden="false" customHeight="false" outlineLevel="0" collapsed="false">
      <c r="A78" s="51" t="s">
        <v>780</v>
      </c>
      <c r="B78" s="52"/>
      <c r="C78" s="53" t="n">
        <v>131057.924498134</v>
      </c>
      <c r="D78" s="54" t="n">
        <v>4395.82154134257</v>
      </c>
      <c r="E78" s="55" t="n">
        <v>14321.7757741642</v>
      </c>
      <c r="G78" s="51" t="s">
        <v>780</v>
      </c>
      <c r="H78" s="52"/>
      <c r="I78" s="56" t="n">
        <v>249.280555555556</v>
      </c>
    </row>
    <row r="79" customFormat="false" ht="14.5" hidden="false" customHeight="false" outlineLevel="0" collapsed="false">
      <c r="A79" s="36" t="s">
        <v>316</v>
      </c>
      <c r="B79" s="36" t="n">
        <v>41</v>
      </c>
      <c r="C79" s="48" t="n">
        <v>68137.9142638555</v>
      </c>
      <c r="D79" s="49" t="n">
        <v>0</v>
      </c>
      <c r="E79" s="50"/>
      <c r="G79" s="36" t="s">
        <v>316</v>
      </c>
      <c r="H79" s="36" t="n">
        <v>41</v>
      </c>
      <c r="I79" s="41" t="n">
        <v>93.9</v>
      </c>
    </row>
    <row r="80" customFormat="false" ht="14.5" hidden="false" customHeight="false" outlineLevel="0" collapsed="false">
      <c r="A80" s="57"/>
      <c r="B80" s="58" t="n">
        <v>42</v>
      </c>
      <c r="C80" s="59" t="n">
        <v>7294.20785493481</v>
      </c>
      <c r="D80" s="60" t="n">
        <v>0</v>
      </c>
      <c r="E80" s="61"/>
      <c r="G80" s="57"/>
      <c r="H80" s="58" t="n">
        <v>42</v>
      </c>
      <c r="I80" s="62" t="n">
        <v>14.59375</v>
      </c>
    </row>
    <row r="81" customFormat="false" ht="14.5" hidden="false" customHeight="false" outlineLevel="0" collapsed="false">
      <c r="A81" s="57"/>
      <c r="B81" s="58" t="n">
        <v>45</v>
      </c>
      <c r="C81" s="59" t="n">
        <v>83568.62922238</v>
      </c>
      <c r="D81" s="60" t="n">
        <v>5145.21005041459</v>
      </c>
      <c r="E81" s="61"/>
      <c r="G81" s="57"/>
      <c r="H81" s="58" t="n">
        <v>45</v>
      </c>
      <c r="I81" s="62" t="n">
        <v>108.207638888889</v>
      </c>
    </row>
    <row r="82" customFormat="false" ht="14.5" hidden="false" customHeight="false" outlineLevel="0" collapsed="false">
      <c r="A82" s="57"/>
      <c r="B82" s="58" t="n">
        <v>46</v>
      </c>
      <c r="C82" s="59" t="n">
        <v>158248.645738587</v>
      </c>
      <c r="D82" s="60" t="n">
        <v>0</v>
      </c>
      <c r="E82" s="61"/>
      <c r="G82" s="57"/>
      <c r="H82" s="58" t="n">
        <v>46</v>
      </c>
      <c r="I82" s="62" t="n">
        <v>208.25</v>
      </c>
    </row>
    <row r="83" customFormat="false" ht="14.5" hidden="false" customHeight="false" outlineLevel="0" collapsed="false">
      <c r="A83" s="57"/>
      <c r="B83" s="58" t="n">
        <v>47</v>
      </c>
      <c r="C83" s="59" t="n">
        <v>21247.9507544239</v>
      </c>
      <c r="D83" s="60" t="n">
        <v>0</v>
      </c>
      <c r="E83" s="61"/>
      <c r="G83" s="57"/>
      <c r="H83" s="58" t="n">
        <v>47</v>
      </c>
      <c r="I83" s="62" t="n">
        <v>25.4791666666667</v>
      </c>
    </row>
    <row r="84" customFormat="false" ht="14.5" hidden="false" customHeight="false" outlineLevel="0" collapsed="false">
      <c r="A84" s="57"/>
      <c r="B84" s="58" t="n">
        <v>48</v>
      </c>
      <c r="C84" s="59" t="n">
        <v>6933.83622010311</v>
      </c>
      <c r="D84" s="60" t="n">
        <v>0</v>
      </c>
      <c r="E84" s="61" t="n">
        <v>2628.51645135661</v>
      </c>
      <c r="G84" s="57"/>
      <c r="H84" s="58" t="n">
        <v>48</v>
      </c>
      <c r="I84" s="62" t="n">
        <v>10.09375</v>
      </c>
    </row>
    <row r="85" customFormat="false" ht="14.5" hidden="false" customHeight="false" outlineLevel="0" collapsed="false">
      <c r="A85" s="57"/>
      <c r="B85" s="58" t="n">
        <v>49</v>
      </c>
      <c r="C85" s="59" t="n">
        <v>169726.798889794</v>
      </c>
      <c r="D85" s="60" t="n">
        <v>0</v>
      </c>
      <c r="E85" s="61"/>
      <c r="G85" s="57"/>
      <c r="H85" s="58" t="n">
        <v>49</v>
      </c>
      <c r="I85" s="62" t="n">
        <v>203.447916666667</v>
      </c>
    </row>
    <row r="86" customFormat="false" ht="14.5" hidden="false" customHeight="false" outlineLevel="0" collapsed="false">
      <c r="A86" s="57"/>
      <c r="B86" s="58" t="n">
        <v>50</v>
      </c>
      <c r="C86" s="59" t="n">
        <v>74107.907545565</v>
      </c>
      <c r="D86" s="60" t="n">
        <v>0</v>
      </c>
      <c r="E86" s="61" t="n">
        <v>19834.1610582559</v>
      </c>
      <c r="G86" s="57"/>
      <c r="H86" s="58" t="n">
        <v>50</v>
      </c>
      <c r="I86" s="62" t="n">
        <v>90.3090277777778</v>
      </c>
    </row>
    <row r="87" customFormat="false" ht="14.5" hidden="false" customHeight="false" outlineLevel="0" collapsed="false">
      <c r="A87" s="57"/>
      <c r="B87" s="58" t="n">
        <v>53</v>
      </c>
      <c r="C87" s="59" t="n">
        <v>3043.60485938445</v>
      </c>
      <c r="D87" s="60" t="n">
        <v>0</v>
      </c>
      <c r="E87" s="61"/>
      <c r="G87" s="57"/>
      <c r="H87" s="58" t="n">
        <v>53</v>
      </c>
      <c r="I87" s="62" t="n">
        <v>4.20833333333333</v>
      </c>
    </row>
    <row r="88" customFormat="false" ht="14.5" hidden="false" customHeight="false" outlineLevel="0" collapsed="false">
      <c r="A88" s="57"/>
      <c r="B88" s="58" t="n">
        <v>54</v>
      </c>
      <c r="C88" s="59" t="n">
        <v>11003.0803531698</v>
      </c>
      <c r="D88" s="60" t="n">
        <v>0</v>
      </c>
      <c r="E88" s="61"/>
      <c r="G88" s="57"/>
      <c r="H88" s="58" t="n">
        <v>54</v>
      </c>
      <c r="I88" s="62" t="n">
        <v>14.9895833333333</v>
      </c>
    </row>
    <row r="89" customFormat="false" ht="14.5" hidden="false" customHeight="false" outlineLevel="0" collapsed="false">
      <c r="A89" s="57"/>
      <c r="B89" s="58" t="n">
        <v>55</v>
      </c>
      <c r="C89" s="59" t="n">
        <v>38474.6831225361</v>
      </c>
      <c r="D89" s="60" t="n">
        <v>0</v>
      </c>
      <c r="E89" s="61"/>
      <c r="G89" s="57"/>
      <c r="H89" s="58" t="n">
        <v>55</v>
      </c>
      <c r="I89" s="62" t="n">
        <v>42.0833333333333</v>
      </c>
    </row>
    <row r="90" customFormat="false" ht="14.5" hidden="false" customHeight="false" outlineLevel="0" collapsed="false">
      <c r="A90" s="57"/>
      <c r="B90" s="58" t="n">
        <v>57</v>
      </c>
      <c r="C90" s="59" t="n">
        <v>74587.4628450181</v>
      </c>
      <c r="D90" s="60" t="n">
        <v>0</v>
      </c>
      <c r="E90" s="61"/>
      <c r="G90" s="57"/>
      <c r="H90" s="58" t="n">
        <v>57</v>
      </c>
      <c r="I90" s="62" t="n">
        <v>93.59375</v>
      </c>
    </row>
    <row r="91" customFormat="false" ht="14.5" hidden="false" customHeight="false" outlineLevel="0" collapsed="false">
      <c r="A91" s="57"/>
      <c r="B91" s="58" t="n">
        <v>58</v>
      </c>
      <c r="C91" s="59" t="n">
        <v>127034.91312036</v>
      </c>
      <c r="D91" s="60" t="n">
        <v>0</v>
      </c>
      <c r="E91" s="61"/>
      <c r="G91" s="57"/>
      <c r="H91" s="58" t="n">
        <v>58</v>
      </c>
      <c r="I91" s="62" t="n">
        <v>140.604166666667</v>
      </c>
    </row>
    <row r="92" customFormat="false" ht="14.5" hidden="false" customHeight="false" outlineLevel="0" collapsed="false">
      <c r="A92" s="57"/>
      <c r="B92" s="58" t="n">
        <v>59</v>
      </c>
      <c r="C92" s="59" t="n">
        <v>110772.901306135</v>
      </c>
      <c r="D92" s="60" t="n">
        <v>0</v>
      </c>
      <c r="E92" s="61"/>
      <c r="G92" s="57"/>
      <c r="H92" s="58" t="n">
        <v>59</v>
      </c>
      <c r="I92" s="62" t="n">
        <v>165.344444444445</v>
      </c>
    </row>
    <row r="93" customFormat="false" ht="14.5" hidden="false" customHeight="false" outlineLevel="0" collapsed="false">
      <c r="A93" s="57"/>
      <c r="B93" s="58" t="n">
        <v>60</v>
      </c>
      <c r="C93" s="59" t="n">
        <v>100874.364167637</v>
      </c>
      <c r="D93" s="60" t="n">
        <v>0</v>
      </c>
      <c r="E93" s="61"/>
      <c r="G93" s="57"/>
      <c r="H93" s="58" t="n">
        <v>60</v>
      </c>
      <c r="I93" s="62" t="n">
        <v>124.545138888889</v>
      </c>
    </row>
    <row r="94" customFormat="false" ht="14.5" hidden="false" customHeight="false" outlineLevel="0" collapsed="false">
      <c r="A94" s="57"/>
      <c r="B94" s="58" t="n">
        <v>61</v>
      </c>
      <c r="C94" s="59" t="n">
        <v>644616.533835984</v>
      </c>
      <c r="D94" s="60" t="n">
        <v>0</v>
      </c>
      <c r="E94" s="61"/>
      <c r="G94" s="57"/>
      <c r="H94" s="58" t="n">
        <v>61</v>
      </c>
      <c r="I94" s="62" t="n">
        <v>836.885416666667</v>
      </c>
    </row>
    <row r="95" customFormat="false" ht="14.5" hidden="false" customHeight="false" outlineLevel="0" collapsed="false">
      <c r="A95" s="57"/>
      <c r="B95" s="58" t="s">
        <v>706</v>
      </c>
      <c r="C95" s="59" t="n">
        <v>74011.6770047361</v>
      </c>
      <c r="D95" s="60" t="n">
        <v>0</v>
      </c>
      <c r="E95" s="61"/>
      <c r="G95" s="57"/>
      <c r="H95" s="58" t="s">
        <v>706</v>
      </c>
      <c r="I95" s="62" t="n">
        <v>91.3055555555556</v>
      </c>
    </row>
    <row r="96" customFormat="false" ht="14.5" hidden="false" customHeight="false" outlineLevel="0" collapsed="false">
      <c r="A96" s="57"/>
      <c r="B96" s="58" t="s">
        <v>709</v>
      </c>
      <c r="C96" s="59" t="n">
        <v>135967.07335785</v>
      </c>
      <c r="D96" s="60" t="n">
        <v>0</v>
      </c>
      <c r="E96" s="61"/>
      <c r="G96" s="57"/>
      <c r="H96" s="58" t="s">
        <v>709</v>
      </c>
      <c r="I96" s="62" t="n">
        <v>147.879166666667</v>
      </c>
    </row>
    <row r="97" customFormat="false" ht="14.5" hidden="false" customHeight="false" outlineLevel="0" collapsed="false">
      <c r="A97" s="51" t="s">
        <v>781</v>
      </c>
      <c r="B97" s="52"/>
      <c r="C97" s="53" t="n">
        <v>1909652.18446245</v>
      </c>
      <c r="D97" s="54" t="n">
        <v>5145.21005041459</v>
      </c>
      <c r="E97" s="55" t="n">
        <v>22462.6775096125</v>
      </c>
      <c r="G97" s="51" t="s">
        <v>781</v>
      </c>
      <c r="H97" s="52"/>
      <c r="I97" s="56" t="n">
        <v>2415.72013888889</v>
      </c>
    </row>
    <row r="98" customFormat="false" ht="14.5" hidden="false" customHeight="false" outlineLevel="0" collapsed="false">
      <c r="A98" s="63" t="s">
        <v>782</v>
      </c>
      <c r="B98" s="64"/>
      <c r="C98" s="65" t="n">
        <v>8179461.91853676</v>
      </c>
      <c r="D98" s="66" t="n">
        <v>107361.049856374</v>
      </c>
      <c r="E98" s="67" t="n">
        <v>84012.0901454832</v>
      </c>
      <c r="G98" s="63" t="s">
        <v>782</v>
      </c>
      <c r="H98" s="64"/>
      <c r="I98" s="68" t="n">
        <v>13427.55</v>
      </c>
    </row>
    <row r="99" customFormat="false" ht="14.5" hidden="false" customHeight="false" outlineLevel="0" collapsed="false">
      <c r="I99" s="0"/>
    </row>
    <row r="100" customFormat="false" ht="14.5" hidden="false" customHeight="false" outlineLevel="0" collapsed="false">
      <c r="I100" s="0"/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X412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1" topLeftCell="I4103" activePane="bottomRight" state="frozen"/>
      <selection pane="topLeft" activeCell="A1" activeCellId="0" sqref="A1"/>
      <selection pane="topRight" activeCell="I1" activeCellId="0" sqref="I1"/>
      <selection pane="bottomLeft" activeCell="A4103" activeCellId="0" sqref="A4103"/>
      <selection pane="bottomRight" activeCell="T4124" activeCellId="0" sqref="T4124"/>
    </sheetView>
  </sheetViews>
  <sheetFormatPr defaultColWidth="9.171875" defaultRowHeight="14.5" zeroHeight="false" outlineLevelRow="0" outlineLevelCol="0"/>
  <cols>
    <col collapsed="false" customWidth="true" hidden="false" outlineLevel="0" max="1" min="1" style="0" width="10.8"/>
    <col collapsed="false" customWidth="true" hidden="false" outlineLevel="0" max="3" min="3" style="0" width="40.22"/>
    <col collapsed="false" customWidth="true" hidden="false" outlineLevel="0" max="4" min="4" style="0" width="7.53"/>
    <col collapsed="false" customWidth="true" hidden="false" outlineLevel="0" max="5" min="5" style="0" width="10.52"/>
    <col collapsed="false" customWidth="true" hidden="false" outlineLevel="0" max="6" min="6" style="0" width="37.13"/>
    <col collapsed="false" customWidth="true" hidden="false" outlineLevel="0" max="7" min="7" style="0" width="8.43"/>
    <col collapsed="false" customWidth="true" hidden="false" outlineLevel="0" max="9" min="8" style="0" width="8.71"/>
    <col collapsed="false" customWidth="true" hidden="false" outlineLevel="0" max="10" min="10" style="0" width="6.81"/>
    <col collapsed="false" customWidth="false" hidden="false" outlineLevel="0" max="13" min="13" style="1" width="9.16"/>
    <col collapsed="false" customWidth="true" hidden="false" outlineLevel="0" max="14" min="14" style="0" width="10.52"/>
    <col collapsed="false" customWidth="true" hidden="false" outlineLevel="0" max="16" min="15" style="0" width="11.43"/>
    <col collapsed="false" customWidth="true" hidden="false" outlineLevel="0" max="18" min="18" style="0" width="11.71"/>
    <col collapsed="false" customWidth="true" hidden="false" outlineLevel="0" max="20" min="19" style="0" width="9.98"/>
    <col collapsed="false" customWidth="true" hidden="false" outlineLevel="0" max="21" min="21" style="2" width="9.52"/>
    <col collapsed="false" customWidth="false" hidden="false" outlineLevel="0" max="22" min="22" style="2" width="9.16"/>
    <col collapsed="false" customWidth="true" hidden="false" outlineLevel="0" max="23" min="23" style="2" width="10.25"/>
  </cols>
  <sheetData>
    <row r="1" customFormat="false" ht="48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5" t="s">
        <v>4</v>
      </c>
      <c r="F1" s="4" t="s">
        <v>5</v>
      </c>
      <c r="G1" s="4" t="s">
        <v>6</v>
      </c>
      <c r="H1" s="4" t="s">
        <v>7</v>
      </c>
      <c r="I1" s="4" t="s">
        <v>783</v>
      </c>
      <c r="J1" s="4" t="s">
        <v>8</v>
      </c>
      <c r="K1" s="4" t="s">
        <v>9</v>
      </c>
      <c r="L1" s="4" t="s">
        <v>10</v>
      </c>
      <c r="M1" s="6" t="s">
        <v>11</v>
      </c>
      <c r="N1" s="7" t="s">
        <v>12</v>
      </c>
      <c r="O1" s="7" t="s">
        <v>13</v>
      </c>
      <c r="P1" s="7" t="s">
        <v>14</v>
      </c>
      <c r="Q1" s="8" t="s">
        <v>15</v>
      </c>
      <c r="R1" s="9" t="s">
        <v>16</v>
      </c>
      <c r="S1" s="9" t="s">
        <v>17</v>
      </c>
      <c r="T1" s="9" t="s">
        <v>18</v>
      </c>
      <c r="U1" s="10" t="s">
        <v>19</v>
      </c>
      <c r="V1" s="10" t="s">
        <v>20</v>
      </c>
      <c r="W1" s="11" t="s">
        <v>21</v>
      </c>
      <c r="X1" s="11"/>
    </row>
    <row r="2" s="13" customFormat="true" ht="12" hidden="false" customHeight="false" outlineLevel="0" collapsed="false">
      <c r="A2" s="12" t="n">
        <v>18753</v>
      </c>
      <c r="B2" s="13" t="n">
        <v>1</v>
      </c>
      <c r="C2" s="13" t="s">
        <v>22</v>
      </c>
      <c r="D2" s="13" t="n">
        <v>1</v>
      </c>
      <c r="E2" s="13" t="n">
        <v>759</v>
      </c>
      <c r="F2" s="13" t="s">
        <v>23</v>
      </c>
      <c r="G2" s="13" t="s">
        <v>24</v>
      </c>
      <c r="H2" s="13" t="s">
        <v>25</v>
      </c>
      <c r="J2" s="13" t="n">
        <v>1</v>
      </c>
      <c r="K2" s="13" t="n">
        <v>125</v>
      </c>
      <c r="L2" s="14" t="n">
        <v>0.208333333333333</v>
      </c>
      <c r="M2" s="15" t="n">
        <v>0.223611111111111</v>
      </c>
      <c r="N2" s="16" t="n">
        <f aca="false">VLOOKUP(E2,'Esp. percorsi al 18-10-22'!C:J,8,FALSE())</f>
        <v>9.34231546229709</v>
      </c>
      <c r="O2" s="16"/>
      <c r="P2" s="16"/>
      <c r="Q2" s="20" t="n">
        <v>302</v>
      </c>
      <c r="R2" s="17" t="n">
        <f aca="false">+N2*Q2</f>
        <v>2821.37926961372</v>
      </c>
      <c r="S2" s="17" t="n">
        <f aca="false">+O2*Q2</f>
        <v>0</v>
      </c>
      <c r="T2" s="17"/>
      <c r="U2" s="18" t="n">
        <f aca="false">+M2-L2</f>
        <v>0.0152777777777778</v>
      </c>
      <c r="V2" s="18" t="n">
        <f aca="false">+U2*Q2</f>
        <v>4.61388888888889</v>
      </c>
      <c r="W2" s="18"/>
    </row>
    <row r="3" s="13" customFormat="true" ht="12" hidden="false" customHeight="false" outlineLevel="0" collapsed="false">
      <c r="A3" s="12" t="n">
        <v>18754</v>
      </c>
      <c r="B3" s="13" t="n">
        <v>1</v>
      </c>
      <c r="C3" s="13" t="s">
        <v>22</v>
      </c>
      <c r="D3" s="13" t="n">
        <v>1</v>
      </c>
      <c r="E3" s="13" t="n">
        <v>759</v>
      </c>
      <c r="F3" s="13" t="s">
        <v>23</v>
      </c>
      <c r="G3" s="13" t="s">
        <v>24</v>
      </c>
      <c r="H3" s="13" t="s">
        <v>25</v>
      </c>
      <c r="J3" s="13" t="n">
        <v>1</v>
      </c>
      <c r="K3" s="13" t="n">
        <v>126</v>
      </c>
      <c r="L3" s="14" t="n">
        <v>0.225694444444444</v>
      </c>
      <c r="M3" s="15" t="n">
        <v>0.240972222222222</v>
      </c>
      <c r="N3" s="16" t="n">
        <f aca="false">VLOOKUP(E3,'Esp. percorsi al 18-10-22'!C:J,8,FALSE())</f>
        <v>9.34231546229709</v>
      </c>
      <c r="O3" s="16"/>
      <c r="P3" s="16"/>
      <c r="Q3" s="20" t="n">
        <v>302</v>
      </c>
      <c r="R3" s="17" t="n">
        <f aca="false">+N3*Q3</f>
        <v>2821.37926961372</v>
      </c>
      <c r="S3" s="17" t="n">
        <f aca="false">+O3*Q3</f>
        <v>0</v>
      </c>
      <c r="T3" s="17"/>
      <c r="U3" s="18" t="n">
        <f aca="false">+M3-L3</f>
        <v>0.0152777777777778</v>
      </c>
      <c r="V3" s="18" t="n">
        <f aca="false">+U3*Q3</f>
        <v>4.61388888888889</v>
      </c>
      <c r="W3" s="18"/>
    </row>
    <row r="4" s="13" customFormat="true" ht="12" hidden="false" customHeight="false" outlineLevel="0" collapsed="false">
      <c r="A4" s="12" t="n">
        <v>18755</v>
      </c>
      <c r="B4" s="13" t="n">
        <v>1</v>
      </c>
      <c r="C4" s="13" t="s">
        <v>22</v>
      </c>
      <c r="D4" s="13" t="n">
        <v>1</v>
      </c>
      <c r="E4" s="13" t="n">
        <v>759</v>
      </c>
      <c r="F4" s="13" t="s">
        <v>23</v>
      </c>
      <c r="G4" s="13" t="s">
        <v>24</v>
      </c>
      <c r="H4" s="13" t="s">
        <v>25</v>
      </c>
      <c r="J4" s="13" t="n">
        <v>1</v>
      </c>
      <c r="K4" s="13" t="n">
        <v>127</v>
      </c>
      <c r="L4" s="14" t="n">
        <v>0.246527777777778</v>
      </c>
      <c r="M4" s="15" t="n">
        <v>0.261805555555556</v>
      </c>
      <c r="N4" s="16" t="n">
        <f aca="false">VLOOKUP(E4,'Esp. percorsi al 18-10-22'!C:J,8,FALSE())</f>
        <v>9.34231546229709</v>
      </c>
      <c r="O4" s="16"/>
      <c r="P4" s="16"/>
      <c r="Q4" s="20" t="n">
        <v>302</v>
      </c>
      <c r="R4" s="17" t="n">
        <f aca="false">+N4*Q4</f>
        <v>2821.37926961372</v>
      </c>
      <c r="S4" s="17" t="n">
        <f aca="false">+O4*Q4</f>
        <v>0</v>
      </c>
      <c r="T4" s="17"/>
      <c r="U4" s="18" t="n">
        <f aca="false">+M4-L4</f>
        <v>0.0152777777777778</v>
      </c>
      <c r="V4" s="18" t="n">
        <f aca="false">+U4*Q4</f>
        <v>4.61388888888889</v>
      </c>
      <c r="W4" s="18"/>
    </row>
    <row r="5" s="13" customFormat="true" ht="12" hidden="false" customHeight="false" outlineLevel="0" collapsed="false">
      <c r="A5" s="12" t="n">
        <v>13005</v>
      </c>
      <c r="B5" s="13" t="n">
        <v>1</v>
      </c>
      <c r="C5" s="13" t="s">
        <v>22</v>
      </c>
      <c r="D5" s="13" t="n">
        <v>1</v>
      </c>
      <c r="E5" s="13" t="n">
        <v>759</v>
      </c>
      <c r="F5" s="13" t="s">
        <v>23</v>
      </c>
      <c r="G5" s="13" t="s">
        <v>26</v>
      </c>
      <c r="H5" s="19" t="s">
        <v>27</v>
      </c>
      <c r="I5" s="19"/>
      <c r="J5" s="13" t="n">
        <v>1</v>
      </c>
      <c r="K5" s="13" t="n">
        <v>128</v>
      </c>
      <c r="L5" s="14" t="n">
        <v>0.263888888888889</v>
      </c>
      <c r="M5" s="15" t="n">
        <v>0.28125</v>
      </c>
      <c r="N5" s="16" t="n">
        <f aca="false">VLOOKUP(E5,'Esp. percorsi al 18-10-22'!C:J,8,FALSE())</f>
        <v>9.34231546229709</v>
      </c>
      <c r="O5" s="16"/>
      <c r="P5" s="16"/>
      <c r="Q5" s="20" t="n">
        <v>194</v>
      </c>
      <c r="R5" s="17" t="n">
        <f aca="false">+N5*Q5</f>
        <v>1812.40919968564</v>
      </c>
      <c r="S5" s="17" t="n">
        <f aca="false">+O5*Q5</f>
        <v>0</v>
      </c>
      <c r="T5" s="17"/>
      <c r="U5" s="18" t="n">
        <f aca="false">+M5-L5</f>
        <v>0.0173611111111111</v>
      </c>
      <c r="V5" s="18" t="n">
        <f aca="false">+U5*Q5</f>
        <v>3.36805555555556</v>
      </c>
      <c r="W5" s="18"/>
    </row>
    <row r="6" s="13" customFormat="true" ht="12" hidden="false" customHeight="false" outlineLevel="0" collapsed="false">
      <c r="A6" s="12" t="n">
        <v>13006</v>
      </c>
      <c r="B6" s="13" t="n">
        <v>1</v>
      </c>
      <c r="C6" s="13" t="s">
        <v>22</v>
      </c>
      <c r="D6" s="13" t="n">
        <v>1</v>
      </c>
      <c r="E6" s="13" t="n">
        <v>759</v>
      </c>
      <c r="F6" s="13" t="s">
        <v>23</v>
      </c>
      <c r="G6" s="13" t="s">
        <v>26</v>
      </c>
      <c r="H6" s="13" t="n">
        <v>6</v>
      </c>
      <c r="J6" s="13" t="n">
        <v>1</v>
      </c>
      <c r="K6" s="13" t="n">
        <v>11500</v>
      </c>
      <c r="L6" s="14" t="n">
        <v>0.267361111111111</v>
      </c>
      <c r="M6" s="15" t="n">
        <v>0.284722222222222</v>
      </c>
      <c r="N6" s="16" t="n">
        <f aca="false">VLOOKUP(E6,'Esp. percorsi al 18-10-22'!C:J,8,FALSE())</f>
        <v>9.34231546229709</v>
      </c>
      <c r="O6" s="16"/>
      <c r="P6" s="16"/>
      <c r="Q6" s="20" t="n">
        <v>41</v>
      </c>
      <c r="R6" s="17" t="n">
        <f aca="false">+N6*Q6</f>
        <v>383.034933954181</v>
      </c>
      <c r="S6" s="17" t="n">
        <f aca="false">+O6*Q6</f>
        <v>0</v>
      </c>
      <c r="T6" s="17"/>
      <c r="U6" s="18" t="n">
        <f aca="false">+M6-L6</f>
        <v>0.0173611111111111</v>
      </c>
      <c r="V6" s="18" t="n">
        <f aca="false">+U6*Q6</f>
        <v>0.711805555555556</v>
      </c>
      <c r="W6" s="18"/>
    </row>
    <row r="7" s="13" customFormat="true" ht="12" hidden="false" customHeight="false" outlineLevel="0" collapsed="false">
      <c r="A7" s="12" t="n">
        <v>13007</v>
      </c>
      <c r="B7" s="13" t="n">
        <v>1</v>
      </c>
      <c r="C7" s="13" t="s">
        <v>22</v>
      </c>
      <c r="D7" s="13" t="n">
        <v>1</v>
      </c>
      <c r="E7" s="13" t="n">
        <v>759</v>
      </c>
      <c r="F7" s="13" t="s">
        <v>23</v>
      </c>
      <c r="G7" s="13" t="s">
        <v>28</v>
      </c>
      <c r="H7" s="13" t="s">
        <v>25</v>
      </c>
      <c r="J7" s="13" t="n">
        <v>1</v>
      </c>
      <c r="K7" s="13" t="n">
        <v>13007</v>
      </c>
      <c r="L7" s="14" t="n">
        <v>0.267361111111111</v>
      </c>
      <c r="M7" s="15" t="n">
        <v>0.28125</v>
      </c>
      <c r="N7" s="16" t="n">
        <f aca="false">VLOOKUP(E7,'Esp. percorsi al 18-10-22'!C:J,8,FALSE())</f>
        <v>9.34231546229709</v>
      </c>
      <c r="O7" s="16"/>
      <c r="P7" s="16"/>
      <c r="Q7" s="20" t="n">
        <v>67</v>
      </c>
      <c r="R7" s="17" t="n">
        <f aca="false">+N7*Q7</f>
        <v>625.935135973905</v>
      </c>
      <c r="S7" s="17" t="n">
        <f aca="false">+O7*Q7</f>
        <v>0</v>
      </c>
      <c r="T7" s="17"/>
      <c r="U7" s="18" t="n">
        <f aca="false">+M7-L7</f>
        <v>0.0138888888888889</v>
      </c>
      <c r="V7" s="18" t="n">
        <f aca="false">+U7*Q7</f>
        <v>0.930555555555555</v>
      </c>
      <c r="W7" s="18"/>
    </row>
    <row r="8" s="13" customFormat="true" ht="12" hidden="false" customHeight="false" outlineLevel="0" collapsed="false">
      <c r="A8" s="12" t="n">
        <v>6317</v>
      </c>
      <c r="B8" s="13" t="n">
        <v>1</v>
      </c>
      <c r="C8" s="13" t="s">
        <v>22</v>
      </c>
      <c r="D8" s="13" t="n">
        <v>1</v>
      </c>
      <c r="E8" s="13" t="n">
        <v>759</v>
      </c>
      <c r="F8" s="13" t="s">
        <v>23</v>
      </c>
      <c r="G8" s="13" t="s">
        <v>24</v>
      </c>
      <c r="H8" s="13" t="s">
        <v>29</v>
      </c>
      <c r="J8" s="13" t="n">
        <v>1</v>
      </c>
      <c r="K8" s="13" t="n">
        <v>2009</v>
      </c>
      <c r="L8" s="14" t="n">
        <v>0.270833333333333</v>
      </c>
      <c r="M8" s="15" t="n">
        <v>0.288194444444444</v>
      </c>
      <c r="N8" s="16" t="n">
        <f aca="false">VLOOKUP(E8,'Esp. percorsi al 18-10-22'!C:J,8,FALSE())</f>
        <v>9.34231546229709</v>
      </c>
      <c r="O8" s="16"/>
      <c r="P8" s="16"/>
      <c r="Q8" s="20" t="n">
        <v>58</v>
      </c>
      <c r="R8" s="17" t="n">
        <f aca="false">+N8*Q8</f>
        <v>541.854296813231</v>
      </c>
      <c r="S8" s="17" t="n">
        <f aca="false">+O8*Q8</f>
        <v>0</v>
      </c>
      <c r="T8" s="17"/>
      <c r="U8" s="18" t="n">
        <f aca="false">+M8-L8</f>
        <v>0.0173611111111111</v>
      </c>
      <c r="V8" s="18" t="n">
        <f aca="false">+U8*Q8</f>
        <v>1.00694444444444</v>
      </c>
      <c r="W8" s="18"/>
    </row>
    <row r="9" s="13" customFormat="true" ht="12" hidden="false" customHeight="false" outlineLevel="0" collapsed="false">
      <c r="A9" s="12" t="n">
        <v>6361</v>
      </c>
      <c r="B9" s="13" t="n">
        <v>1</v>
      </c>
      <c r="C9" s="13" t="s">
        <v>22</v>
      </c>
      <c r="D9" s="13" t="n">
        <v>1</v>
      </c>
      <c r="E9" s="13" t="n">
        <v>759</v>
      </c>
      <c r="F9" s="13" t="s">
        <v>23</v>
      </c>
      <c r="G9" s="13" t="s">
        <v>26</v>
      </c>
      <c r="H9" s="13" t="s">
        <v>30</v>
      </c>
      <c r="J9" s="13" t="n">
        <v>1</v>
      </c>
      <c r="K9" s="13" t="n">
        <v>4413</v>
      </c>
      <c r="L9" s="14" t="n">
        <v>0.291666666666667</v>
      </c>
      <c r="M9" s="15" t="n">
        <v>0.309027777777778</v>
      </c>
      <c r="N9" s="16" t="n">
        <f aca="false">VLOOKUP(E9,'Esp. percorsi al 18-10-22'!C:J,8,FALSE())</f>
        <v>9.34231546229709</v>
      </c>
      <c r="O9" s="16"/>
      <c r="P9" s="16"/>
      <c r="Q9" s="20" t="n">
        <v>5</v>
      </c>
      <c r="R9" s="17" t="n">
        <f aca="false">+N9*Q9</f>
        <v>46.7115773114855</v>
      </c>
      <c r="S9" s="17" t="n">
        <f aca="false">+O9*Q9</f>
        <v>0</v>
      </c>
      <c r="T9" s="17"/>
      <c r="U9" s="18" t="n">
        <f aca="false">+M9-L9</f>
        <v>0.0173611111111111</v>
      </c>
      <c r="V9" s="18" t="n">
        <f aca="false">+U9*Q9</f>
        <v>0.0868055555555556</v>
      </c>
      <c r="W9" s="18"/>
    </row>
    <row r="10" s="13" customFormat="true" ht="12" hidden="false" customHeight="false" outlineLevel="0" collapsed="false">
      <c r="A10" s="12" t="n">
        <v>6362</v>
      </c>
      <c r="B10" s="13" t="n">
        <v>1</v>
      </c>
      <c r="C10" s="13" t="s">
        <v>22</v>
      </c>
      <c r="D10" s="13" t="n">
        <v>1</v>
      </c>
      <c r="E10" s="13" t="n">
        <v>759</v>
      </c>
      <c r="F10" s="13" t="s">
        <v>23</v>
      </c>
      <c r="G10" s="13" t="s">
        <v>26</v>
      </c>
      <c r="H10" s="13" t="s">
        <v>30</v>
      </c>
      <c r="J10" s="13" t="n">
        <v>1</v>
      </c>
      <c r="K10" s="13" t="n">
        <v>4414</v>
      </c>
      <c r="L10" s="14" t="n">
        <v>0.333333333333333</v>
      </c>
      <c r="M10" s="15" t="n">
        <v>0.350694444444444</v>
      </c>
      <c r="N10" s="16" t="n">
        <f aca="false">VLOOKUP(E10,'Esp. percorsi al 18-10-22'!C:J,8,FALSE())</f>
        <v>9.34231546229709</v>
      </c>
      <c r="O10" s="16"/>
      <c r="P10" s="16"/>
      <c r="Q10" s="20" t="n">
        <v>5</v>
      </c>
      <c r="R10" s="17" t="n">
        <f aca="false">+N10*Q10</f>
        <v>46.7115773114855</v>
      </c>
      <c r="S10" s="17" t="n">
        <f aca="false">+O10*Q10</f>
        <v>0</v>
      </c>
      <c r="T10" s="17"/>
      <c r="U10" s="18" t="n">
        <f aca="false">+M10-L10</f>
        <v>0.0173611111111111</v>
      </c>
      <c r="V10" s="18" t="n">
        <f aca="false">+U10*Q10</f>
        <v>0.0868055555555556</v>
      </c>
      <c r="W10" s="18"/>
    </row>
    <row r="11" s="13" customFormat="true" ht="12" hidden="false" customHeight="false" outlineLevel="0" collapsed="false">
      <c r="A11" s="12" t="n">
        <v>6363</v>
      </c>
      <c r="B11" s="13" t="n">
        <v>1</v>
      </c>
      <c r="C11" s="13" t="s">
        <v>22</v>
      </c>
      <c r="D11" s="13" t="n">
        <v>1</v>
      </c>
      <c r="E11" s="13" t="n">
        <v>759</v>
      </c>
      <c r="F11" s="13" t="s">
        <v>23</v>
      </c>
      <c r="G11" s="13" t="s">
        <v>26</v>
      </c>
      <c r="H11" s="13" t="s">
        <v>30</v>
      </c>
      <c r="J11" s="13" t="n">
        <v>1</v>
      </c>
      <c r="K11" s="13" t="n">
        <v>4415</v>
      </c>
      <c r="L11" s="14" t="n">
        <v>0.375</v>
      </c>
      <c r="M11" s="15" t="n">
        <v>0.392361111111111</v>
      </c>
      <c r="N11" s="16" t="n">
        <f aca="false">VLOOKUP(E11,'Esp. percorsi al 18-10-22'!C:J,8,FALSE())</f>
        <v>9.34231546229709</v>
      </c>
      <c r="O11" s="16"/>
      <c r="P11" s="16"/>
      <c r="Q11" s="20" t="n">
        <v>5</v>
      </c>
      <c r="R11" s="17" t="n">
        <f aca="false">+N11*Q11</f>
        <v>46.7115773114855</v>
      </c>
      <c r="S11" s="17" t="n">
        <f aca="false">+O11*Q11</f>
        <v>0</v>
      </c>
      <c r="T11" s="17"/>
      <c r="U11" s="18" t="n">
        <f aca="false">+M11-L11</f>
        <v>0.0173611111111111</v>
      </c>
      <c r="V11" s="18" t="n">
        <f aca="false">+U11*Q11</f>
        <v>0.0868055555555556</v>
      </c>
      <c r="W11" s="18"/>
    </row>
    <row r="12" s="13" customFormat="true" ht="12" hidden="false" customHeight="false" outlineLevel="0" collapsed="false">
      <c r="A12" s="12" t="n">
        <v>6364</v>
      </c>
      <c r="B12" s="13" t="n">
        <v>1</v>
      </c>
      <c r="C12" s="13" t="s">
        <v>22</v>
      </c>
      <c r="D12" s="13" t="n">
        <v>1</v>
      </c>
      <c r="E12" s="13" t="n">
        <v>759</v>
      </c>
      <c r="F12" s="13" t="s">
        <v>23</v>
      </c>
      <c r="G12" s="13" t="s">
        <v>26</v>
      </c>
      <c r="H12" s="13" t="s">
        <v>30</v>
      </c>
      <c r="J12" s="13" t="n">
        <v>1</v>
      </c>
      <c r="K12" s="13" t="n">
        <v>4416</v>
      </c>
      <c r="L12" s="14" t="n">
        <v>0.416666666666667</v>
      </c>
      <c r="M12" s="15" t="n">
        <v>0.434027777777778</v>
      </c>
      <c r="N12" s="16" t="n">
        <f aca="false">VLOOKUP(E12,'Esp. percorsi al 18-10-22'!C:J,8,FALSE())</f>
        <v>9.34231546229709</v>
      </c>
      <c r="O12" s="16"/>
      <c r="P12" s="16"/>
      <c r="Q12" s="20" t="n">
        <v>5</v>
      </c>
      <c r="R12" s="17" t="n">
        <f aca="false">+N12*Q12</f>
        <v>46.7115773114855</v>
      </c>
      <c r="S12" s="17" t="n">
        <f aca="false">+O12*Q12</f>
        <v>0</v>
      </c>
      <c r="T12" s="17"/>
      <c r="U12" s="18" t="n">
        <f aca="false">+M12-L12</f>
        <v>0.0173611111111111</v>
      </c>
      <c r="V12" s="18" t="n">
        <f aca="false">+U12*Q12</f>
        <v>0.0868055555555556</v>
      </c>
      <c r="W12" s="18"/>
    </row>
    <row r="13" s="13" customFormat="true" ht="12" hidden="false" customHeight="false" outlineLevel="0" collapsed="false">
      <c r="A13" s="12" t="n">
        <v>6365</v>
      </c>
      <c r="B13" s="13" t="n">
        <v>1</v>
      </c>
      <c r="C13" s="13" t="s">
        <v>22</v>
      </c>
      <c r="D13" s="13" t="n">
        <v>1</v>
      </c>
      <c r="E13" s="13" t="n">
        <v>759</v>
      </c>
      <c r="F13" s="13" t="s">
        <v>23</v>
      </c>
      <c r="G13" s="13" t="s">
        <v>26</v>
      </c>
      <c r="H13" s="13" t="s">
        <v>30</v>
      </c>
      <c r="J13" s="13" t="n">
        <v>1</v>
      </c>
      <c r="K13" s="13" t="n">
        <v>4417</v>
      </c>
      <c r="L13" s="14" t="n">
        <v>0.458333333333333</v>
      </c>
      <c r="M13" s="15" t="n">
        <v>0.475694444444444</v>
      </c>
      <c r="N13" s="16" t="n">
        <f aca="false">VLOOKUP(E13,'Esp. percorsi al 18-10-22'!C:J,8,FALSE())</f>
        <v>9.34231546229709</v>
      </c>
      <c r="O13" s="16"/>
      <c r="P13" s="16"/>
      <c r="Q13" s="20" t="n">
        <v>5</v>
      </c>
      <c r="R13" s="17" t="n">
        <f aca="false">+N13*Q13</f>
        <v>46.7115773114855</v>
      </c>
      <c r="S13" s="17" t="n">
        <f aca="false">+O13*Q13</f>
        <v>0</v>
      </c>
      <c r="T13" s="17"/>
      <c r="U13" s="18" t="n">
        <f aca="false">+M13-L13</f>
        <v>0.0173611111111111</v>
      </c>
      <c r="V13" s="18" t="n">
        <f aca="false">+U13*Q13</f>
        <v>0.0868055555555556</v>
      </c>
      <c r="W13" s="18"/>
    </row>
    <row r="14" s="13" customFormat="true" ht="12" hidden="false" customHeight="false" outlineLevel="0" collapsed="false">
      <c r="A14" s="12" t="n">
        <v>6366</v>
      </c>
      <c r="B14" s="13" t="n">
        <v>1</v>
      </c>
      <c r="C14" s="13" t="s">
        <v>22</v>
      </c>
      <c r="D14" s="13" t="n">
        <v>1</v>
      </c>
      <c r="E14" s="13" t="n">
        <v>759</v>
      </c>
      <c r="F14" s="13" t="s">
        <v>23</v>
      </c>
      <c r="G14" s="13" t="s">
        <v>26</v>
      </c>
      <c r="H14" s="13" t="s">
        <v>30</v>
      </c>
      <c r="J14" s="13" t="n">
        <v>1</v>
      </c>
      <c r="K14" s="13" t="n">
        <v>4418</v>
      </c>
      <c r="L14" s="14" t="n">
        <v>0.5</v>
      </c>
      <c r="M14" s="15" t="n">
        <v>0.517361111111111</v>
      </c>
      <c r="N14" s="16" t="n">
        <f aca="false">VLOOKUP(E14,'Esp. percorsi al 18-10-22'!C:J,8,FALSE())</f>
        <v>9.34231546229709</v>
      </c>
      <c r="O14" s="16"/>
      <c r="P14" s="16"/>
      <c r="Q14" s="20" t="n">
        <v>5</v>
      </c>
      <c r="R14" s="17" t="n">
        <f aca="false">+N14*Q14</f>
        <v>46.7115773114855</v>
      </c>
      <c r="S14" s="17" t="n">
        <f aca="false">+O14*Q14</f>
        <v>0</v>
      </c>
      <c r="T14" s="17"/>
      <c r="U14" s="18" t="n">
        <f aca="false">+M14-L14</f>
        <v>0.0173611111111111</v>
      </c>
      <c r="V14" s="18" t="n">
        <f aca="false">+U14*Q14</f>
        <v>0.0868055555555556</v>
      </c>
      <c r="W14" s="18"/>
    </row>
    <row r="15" s="13" customFormat="true" ht="12" hidden="false" customHeight="false" outlineLevel="0" collapsed="false">
      <c r="A15" s="12" t="n">
        <v>6367</v>
      </c>
      <c r="B15" s="13" t="n">
        <v>1</v>
      </c>
      <c r="C15" s="13" t="s">
        <v>22</v>
      </c>
      <c r="D15" s="13" t="n">
        <v>1</v>
      </c>
      <c r="E15" s="13" t="n">
        <v>759</v>
      </c>
      <c r="F15" s="13" t="s">
        <v>23</v>
      </c>
      <c r="G15" s="13" t="s">
        <v>26</v>
      </c>
      <c r="H15" s="13" t="s">
        <v>30</v>
      </c>
      <c r="J15" s="13" t="n">
        <v>1</v>
      </c>
      <c r="K15" s="13" t="n">
        <v>4419</v>
      </c>
      <c r="L15" s="14" t="n">
        <v>0.583333333333333</v>
      </c>
      <c r="M15" s="15" t="n">
        <v>0.600694444444444</v>
      </c>
      <c r="N15" s="16" t="n">
        <f aca="false">VLOOKUP(E15,'Esp. percorsi al 18-10-22'!C:J,8,FALSE())</f>
        <v>9.34231546229709</v>
      </c>
      <c r="O15" s="16"/>
      <c r="P15" s="16"/>
      <c r="Q15" s="20" t="n">
        <v>5</v>
      </c>
      <c r="R15" s="17" t="n">
        <f aca="false">+N15*Q15</f>
        <v>46.7115773114855</v>
      </c>
      <c r="S15" s="17" t="n">
        <f aca="false">+O15*Q15</f>
        <v>0</v>
      </c>
      <c r="T15" s="17"/>
      <c r="U15" s="18" t="n">
        <f aca="false">+M15-L15</f>
        <v>0.0173611111111111</v>
      </c>
      <c r="V15" s="18" t="n">
        <f aca="false">+U15*Q15</f>
        <v>0.0868055555555556</v>
      </c>
      <c r="W15" s="18"/>
    </row>
    <row r="16" s="13" customFormat="true" ht="12" hidden="false" customHeight="false" outlineLevel="0" collapsed="false">
      <c r="A16" s="12" t="n">
        <v>6368</v>
      </c>
      <c r="B16" s="13" t="n">
        <v>1</v>
      </c>
      <c r="C16" s="13" t="s">
        <v>22</v>
      </c>
      <c r="D16" s="13" t="n">
        <v>1</v>
      </c>
      <c r="E16" s="13" t="n">
        <v>759</v>
      </c>
      <c r="F16" s="13" t="s">
        <v>23</v>
      </c>
      <c r="G16" s="13" t="s">
        <v>26</v>
      </c>
      <c r="H16" s="13" t="s">
        <v>30</v>
      </c>
      <c r="J16" s="13" t="n">
        <v>1</v>
      </c>
      <c r="K16" s="13" t="n">
        <v>4420</v>
      </c>
      <c r="L16" s="14" t="n">
        <v>0.625</v>
      </c>
      <c r="M16" s="15" t="n">
        <v>0.642361111111111</v>
      </c>
      <c r="N16" s="16" t="n">
        <f aca="false">VLOOKUP(E16,'Esp. percorsi al 18-10-22'!C:J,8,FALSE())</f>
        <v>9.34231546229709</v>
      </c>
      <c r="O16" s="16"/>
      <c r="P16" s="16"/>
      <c r="Q16" s="20" t="n">
        <v>5</v>
      </c>
      <c r="R16" s="17" t="n">
        <f aca="false">+N16*Q16</f>
        <v>46.7115773114855</v>
      </c>
      <c r="S16" s="17" t="n">
        <f aca="false">+O16*Q16</f>
        <v>0</v>
      </c>
      <c r="T16" s="17"/>
      <c r="U16" s="18" t="n">
        <f aca="false">+M16-L16</f>
        <v>0.0173611111111111</v>
      </c>
      <c r="V16" s="18" t="n">
        <f aca="false">+U16*Q16</f>
        <v>0.0868055555555556</v>
      </c>
      <c r="W16" s="18"/>
    </row>
    <row r="17" s="13" customFormat="true" ht="12" hidden="false" customHeight="false" outlineLevel="0" collapsed="false">
      <c r="A17" s="12" t="n">
        <v>6369</v>
      </c>
      <c r="B17" s="13" t="n">
        <v>1</v>
      </c>
      <c r="C17" s="13" t="s">
        <v>22</v>
      </c>
      <c r="D17" s="13" t="n">
        <v>1</v>
      </c>
      <c r="E17" s="13" t="n">
        <v>759</v>
      </c>
      <c r="F17" s="13" t="s">
        <v>23</v>
      </c>
      <c r="G17" s="13" t="s">
        <v>26</v>
      </c>
      <c r="H17" s="13" t="s">
        <v>30</v>
      </c>
      <c r="J17" s="13" t="n">
        <v>1</v>
      </c>
      <c r="K17" s="13" t="n">
        <v>4421</v>
      </c>
      <c r="L17" s="14" t="n">
        <v>0.666666666666667</v>
      </c>
      <c r="M17" s="15" t="n">
        <v>0.684027777777778</v>
      </c>
      <c r="N17" s="16" t="n">
        <f aca="false">VLOOKUP(E17,'Esp. percorsi al 18-10-22'!C:J,8,FALSE())</f>
        <v>9.34231546229709</v>
      </c>
      <c r="O17" s="16"/>
      <c r="P17" s="16"/>
      <c r="Q17" s="20" t="n">
        <v>5</v>
      </c>
      <c r="R17" s="17" t="n">
        <f aca="false">+N17*Q17</f>
        <v>46.7115773114855</v>
      </c>
      <c r="S17" s="17" t="n">
        <f aca="false">+O17*Q17</f>
        <v>0</v>
      </c>
      <c r="T17" s="17"/>
      <c r="U17" s="18" t="n">
        <f aca="false">+M17-L17</f>
        <v>0.0173611111111111</v>
      </c>
      <c r="V17" s="18" t="n">
        <f aca="false">+U17*Q17</f>
        <v>0.0868055555555556</v>
      </c>
      <c r="W17" s="18"/>
    </row>
    <row r="18" s="13" customFormat="true" ht="12" hidden="false" customHeight="false" outlineLevel="0" collapsed="false">
      <c r="A18" s="12" t="n">
        <v>6370</v>
      </c>
      <c r="B18" s="13" t="n">
        <v>1</v>
      </c>
      <c r="C18" s="13" t="s">
        <v>22</v>
      </c>
      <c r="D18" s="13" t="n">
        <v>1</v>
      </c>
      <c r="E18" s="13" t="n">
        <v>759</v>
      </c>
      <c r="F18" s="13" t="s">
        <v>23</v>
      </c>
      <c r="G18" s="13" t="s">
        <v>26</v>
      </c>
      <c r="H18" s="13" t="s">
        <v>30</v>
      </c>
      <c r="J18" s="13" t="n">
        <v>1</v>
      </c>
      <c r="K18" s="13" t="n">
        <v>4422</v>
      </c>
      <c r="L18" s="14" t="n">
        <v>0.708333333333333</v>
      </c>
      <c r="M18" s="15" t="n">
        <v>0.725694444444444</v>
      </c>
      <c r="N18" s="16" t="n">
        <f aca="false">VLOOKUP(E18,'Esp. percorsi al 18-10-22'!C:J,8,FALSE())</f>
        <v>9.34231546229709</v>
      </c>
      <c r="O18" s="16"/>
      <c r="P18" s="16"/>
      <c r="Q18" s="20" t="n">
        <v>5</v>
      </c>
      <c r="R18" s="17" t="n">
        <f aca="false">+N18*Q18</f>
        <v>46.7115773114855</v>
      </c>
      <c r="S18" s="17" t="n">
        <f aca="false">+O18*Q18</f>
        <v>0</v>
      </c>
      <c r="T18" s="17"/>
      <c r="U18" s="18" t="n">
        <f aca="false">+M18-L18</f>
        <v>0.0173611111111111</v>
      </c>
      <c r="V18" s="18" t="n">
        <f aca="false">+U18*Q18</f>
        <v>0.0868055555555556</v>
      </c>
      <c r="W18" s="18"/>
    </row>
    <row r="19" s="13" customFormat="true" ht="12" hidden="false" customHeight="false" outlineLevel="0" collapsed="false">
      <c r="A19" s="12" t="n">
        <v>6371</v>
      </c>
      <c r="B19" s="13" t="n">
        <v>1</v>
      </c>
      <c r="C19" s="13" t="s">
        <v>22</v>
      </c>
      <c r="D19" s="13" t="n">
        <v>1</v>
      </c>
      <c r="E19" s="13" t="n">
        <v>759</v>
      </c>
      <c r="F19" s="13" t="s">
        <v>23</v>
      </c>
      <c r="G19" s="13" t="s">
        <v>26</v>
      </c>
      <c r="H19" s="13" t="s">
        <v>30</v>
      </c>
      <c r="J19" s="13" t="n">
        <v>1</v>
      </c>
      <c r="K19" s="13" t="n">
        <v>4423</v>
      </c>
      <c r="L19" s="14" t="n">
        <v>0.75</v>
      </c>
      <c r="M19" s="15" t="n">
        <v>0.767361111111111</v>
      </c>
      <c r="N19" s="16" t="n">
        <f aca="false">VLOOKUP(E19,'Esp. percorsi al 18-10-22'!C:J,8,FALSE())</f>
        <v>9.34231546229709</v>
      </c>
      <c r="O19" s="16"/>
      <c r="P19" s="16"/>
      <c r="Q19" s="20" t="n">
        <v>5</v>
      </c>
      <c r="R19" s="17" t="n">
        <f aca="false">+N19*Q19</f>
        <v>46.7115773114855</v>
      </c>
      <c r="S19" s="17" t="n">
        <f aca="false">+O19*Q19</f>
        <v>0</v>
      </c>
      <c r="T19" s="17"/>
      <c r="U19" s="18" t="n">
        <f aca="false">+M19-L19</f>
        <v>0.0173611111111111</v>
      </c>
      <c r="V19" s="18" t="n">
        <f aca="false">+U19*Q19</f>
        <v>0.0868055555555556</v>
      </c>
      <c r="W19" s="18"/>
    </row>
    <row r="20" s="13" customFormat="true" ht="12" hidden="false" customHeight="false" outlineLevel="0" collapsed="false">
      <c r="A20" s="12" t="n">
        <v>6372</v>
      </c>
      <c r="B20" s="13" t="n">
        <v>1</v>
      </c>
      <c r="C20" s="13" t="s">
        <v>22</v>
      </c>
      <c r="D20" s="13" t="n">
        <v>1</v>
      </c>
      <c r="E20" s="13" t="n">
        <v>759</v>
      </c>
      <c r="F20" s="13" t="s">
        <v>23</v>
      </c>
      <c r="G20" s="13" t="s">
        <v>26</v>
      </c>
      <c r="H20" s="13" t="s">
        <v>30</v>
      </c>
      <c r="J20" s="13" t="n">
        <v>1</v>
      </c>
      <c r="K20" s="13" t="n">
        <v>4424</v>
      </c>
      <c r="L20" s="14" t="n">
        <v>0.791666666666667</v>
      </c>
      <c r="M20" s="15" t="n">
        <v>0.809027777777778</v>
      </c>
      <c r="N20" s="16" t="n">
        <f aca="false">VLOOKUP(E20,'Esp. percorsi al 18-10-22'!C:J,8,FALSE())</f>
        <v>9.34231546229709</v>
      </c>
      <c r="O20" s="16"/>
      <c r="P20" s="16"/>
      <c r="Q20" s="20" t="n">
        <v>5</v>
      </c>
      <c r="R20" s="17" t="n">
        <f aca="false">+N20*Q20</f>
        <v>46.7115773114855</v>
      </c>
      <c r="S20" s="17" t="n">
        <f aca="false">+O20*Q20</f>
        <v>0</v>
      </c>
      <c r="T20" s="17"/>
      <c r="U20" s="18" t="n">
        <f aca="false">+M20-L20</f>
        <v>0.0173611111111111</v>
      </c>
      <c r="V20" s="18" t="n">
        <f aca="false">+U20*Q20</f>
        <v>0.0868055555555556</v>
      </c>
      <c r="W20" s="18"/>
    </row>
    <row r="21" s="13" customFormat="true" ht="12" hidden="false" customHeight="false" outlineLevel="0" collapsed="false">
      <c r="A21" s="12" t="n">
        <v>11551</v>
      </c>
      <c r="B21" s="13" t="n">
        <v>1</v>
      </c>
      <c r="C21" s="13" t="s">
        <v>22</v>
      </c>
      <c r="D21" s="13" t="n">
        <v>1</v>
      </c>
      <c r="E21" s="13" t="n">
        <v>759</v>
      </c>
      <c r="F21" s="13" t="s">
        <v>23</v>
      </c>
      <c r="G21" s="13" t="s">
        <v>24</v>
      </c>
      <c r="H21" s="13" t="s">
        <v>25</v>
      </c>
      <c r="J21" s="13" t="n">
        <v>1</v>
      </c>
      <c r="K21" s="13" t="n">
        <v>156</v>
      </c>
      <c r="L21" s="14" t="n">
        <v>0.833333333333333</v>
      </c>
      <c r="M21" s="15" t="n">
        <v>0.850694444444444</v>
      </c>
      <c r="N21" s="16" t="n">
        <f aca="false">VLOOKUP(E21,'Esp. percorsi al 18-10-22'!C:J,8,FALSE())</f>
        <v>9.34231546229709</v>
      </c>
      <c r="O21" s="16"/>
      <c r="P21" s="16"/>
      <c r="Q21" s="20" t="n">
        <v>302</v>
      </c>
      <c r="R21" s="17" t="n">
        <f aca="false">+N21*Q21</f>
        <v>2821.37926961372</v>
      </c>
      <c r="S21" s="17" t="n">
        <f aca="false">+O21*Q21</f>
        <v>0</v>
      </c>
      <c r="T21" s="17"/>
      <c r="U21" s="18" t="n">
        <f aca="false">+M21-L21</f>
        <v>0.0173611111111111</v>
      </c>
      <c r="V21" s="18" t="n">
        <f aca="false">+U21*Q21</f>
        <v>5.24305555555556</v>
      </c>
      <c r="W21" s="18"/>
    </row>
    <row r="22" s="13" customFormat="true" ht="12" hidden="false" customHeight="false" outlineLevel="0" collapsed="false">
      <c r="A22" s="12" t="n">
        <v>6318</v>
      </c>
      <c r="B22" s="13" t="n">
        <v>1</v>
      </c>
      <c r="C22" s="13" t="s">
        <v>22</v>
      </c>
      <c r="D22" s="13" t="n">
        <v>1</v>
      </c>
      <c r="E22" s="13" t="n">
        <v>759</v>
      </c>
      <c r="F22" s="13" t="s">
        <v>23</v>
      </c>
      <c r="G22" s="13" t="s">
        <v>24</v>
      </c>
      <c r="H22" s="13" t="s">
        <v>29</v>
      </c>
      <c r="J22" s="13" t="n">
        <v>1</v>
      </c>
      <c r="K22" s="13" t="n">
        <v>2010</v>
      </c>
      <c r="L22" s="14" t="n">
        <v>0.854166666666667</v>
      </c>
      <c r="M22" s="15" t="n">
        <v>0.871527777777778</v>
      </c>
      <c r="N22" s="16" t="n">
        <f aca="false">VLOOKUP(E22,'Esp. percorsi al 18-10-22'!C:J,8,FALSE())</f>
        <v>9.34231546229709</v>
      </c>
      <c r="O22" s="16"/>
      <c r="P22" s="16"/>
      <c r="Q22" s="20" t="n">
        <v>58</v>
      </c>
      <c r="R22" s="17" t="n">
        <f aca="false">+N22*Q22</f>
        <v>541.854296813231</v>
      </c>
      <c r="S22" s="17" t="n">
        <f aca="false">+O22*Q22</f>
        <v>0</v>
      </c>
      <c r="T22" s="17"/>
      <c r="U22" s="18" t="n">
        <f aca="false">+M22-L22</f>
        <v>0.0173611111111111</v>
      </c>
      <c r="V22" s="18" t="n">
        <f aca="false">+U22*Q22</f>
        <v>1.00694444444444</v>
      </c>
      <c r="W22" s="18"/>
    </row>
    <row r="23" s="13" customFormat="true" ht="12" hidden="false" customHeight="false" outlineLevel="0" collapsed="false">
      <c r="A23" s="12" t="n">
        <v>11552</v>
      </c>
      <c r="B23" s="13" t="n">
        <v>1</v>
      </c>
      <c r="C23" s="13" t="s">
        <v>22</v>
      </c>
      <c r="D23" s="13" t="n">
        <v>1</v>
      </c>
      <c r="E23" s="13" t="n">
        <v>759</v>
      </c>
      <c r="F23" s="13" t="s">
        <v>23</v>
      </c>
      <c r="G23" s="13" t="s">
        <v>24</v>
      </c>
      <c r="H23" s="13" t="s">
        <v>25</v>
      </c>
      <c r="J23" s="13" t="n">
        <v>1</v>
      </c>
      <c r="K23" s="13" t="n">
        <v>183</v>
      </c>
      <c r="L23" s="14" t="n">
        <v>0.875</v>
      </c>
      <c r="M23" s="15" t="n">
        <v>0.892361111111111</v>
      </c>
      <c r="N23" s="16" t="n">
        <f aca="false">VLOOKUP(E23,'Esp. percorsi al 18-10-22'!C:J,8,FALSE())</f>
        <v>9.34231546229709</v>
      </c>
      <c r="O23" s="16"/>
      <c r="P23" s="16"/>
      <c r="Q23" s="20" t="n">
        <v>302</v>
      </c>
      <c r="R23" s="17" t="n">
        <f aca="false">+N23*Q23</f>
        <v>2821.37926961372</v>
      </c>
      <c r="S23" s="17" t="n">
        <f aca="false">+O23*Q23</f>
        <v>0</v>
      </c>
      <c r="T23" s="17"/>
      <c r="U23" s="18" t="n">
        <f aca="false">+M23-L23</f>
        <v>0.0173611111111111</v>
      </c>
      <c r="V23" s="18" t="n">
        <f aca="false">+U23*Q23</f>
        <v>5.24305555555556</v>
      </c>
      <c r="W23" s="18"/>
    </row>
    <row r="24" s="13" customFormat="true" ht="12" hidden="false" customHeight="false" outlineLevel="0" collapsed="false">
      <c r="A24" s="12" t="n">
        <v>6319</v>
      </c>
      <c r="B24" s="13" t="n">
        <v>1</v>
      </c>
      <c r="C24" s="13" t="s">
        <v>22</v>
      </c>
      <c r="D24" s="13" t="n">
        <v>1</v>
      </c>
      <c r="E24" s="13" t="n">
        <v>759</v>
      </c>
      <c r="F24" s="13" t="s">
        <v>23</v>
      </c>
      <c r="G24" s="13" t="s">
        <v>24</v>
      </c>
      <c r="H24" s="13" t="s">
        <v>29</v>
      </c>
      <c r="J24" s="13" t="n">
        <v>1</v>
      </c>
      <c r="K24" s="13" t="n">
        <v>2011</v>
      </c>
      <c r="L24" s="14" t="n">
        <v>0.895833333333333</v>
      </c>
      <c r="M24" s="15" t="n">
        <v>0.913194444444444</v>
      </c>
      <c r="N24" s="16" t="n">
        <f aca="false">VLOOKUP(E24,'Esp. percorsi al 18-10-22'!C:J,8,FALSE())</f>
        <v>9.34231546229709</v>
      </c>
      <c r="O24" s="16"/>
      <c r="P24" s="16"/>
      <c r="Q24" s="20" t="n">
        <v>58</v>
      </c>
      <c r="R24" s="17" t="n">
        <f aca="false">+N24*Q24</f>
        <v>541.854296813231</v>
      </c>
      <c r="S24" s="17" t="n">
        <f aca="false">+O24*Q24</f>
        <v>0</v>
      </c>
      <c r="T24" s="17"/>
      <c r="U24" s="18" t="n">
        <f aca="false">+M24-L24</f>
        <v>0.0173611111111111</v>
      </c>
      <c r="V24" s="18" t="n">
        <f aca="false">+U24*Q24</f>
        <v>1.00694444444444</v>
      </c>
      <c r="W24" s="18"/>
    </row>
    <row r="25" s="13" customFormat="true" ht="12" hidden="false" customHeight="false" outlineLevel="0" collapsed="false">
      <c r="A25" s="12" t="n">
        <v>11553</v>
      </c>
      <c r="B25" s="13" t="n">
        <v>1</v>
      </c>
      <c r="C25" s="13" t="s">
        <v>22</v>
      </c>
      <c r="D25" s="13" t="n">
        <v>1</v>
      </c>
      <c r="E25" s="13" t="n">
        <v>759</v>
      </c>
      <c r="F25" s="13" t="s">
        <v>23</v>
      </c>
      <c r="G25" s="13" t="s">
        <v>24</v>
      </c>
      <c r="H25" s="13" t="s">
        <v>25</v>
      </c>
      <c r="J25" s="13" t="n">
        <v>1</v>
      </c>
      <c r="K25" s="13" t="n">
        <v>182</v>
      </c>
      <c r="L25" s="14" t="n">
        <v>0.916666666666667</v>
      </c>
      <c r="M25" s="15" t="n">
        <v>0.934027777777778</v>
      </c>
      <c r="N25" s="16" t="n">
        <f aca="false">VLOOKUP(E25,'Esp. percorsi al 18-10-22'!C:J,8,FALSE())</f>
        <v>9.34231546229709</v>
      </c>
      <c r="O25" s="16"/>
      <c r="P25" s="16"/>
      <c r="Q25" s="20" t="n">
        <v>302</v>
      </c>
      <c r="R25" s="17" t="n">
        <f aca="false">+N25*Q25</f>
        <v>2821.37926961372</v>
      </c>
      <c r="S25" s="17" t="n">
        <f aca="false">+O25*Q25</f>
        <v>0</v>
      </c>
      <c r="T25" s="17"/>
      <c r="U25" s="18" t="n">
        <f aca="false">+M25-L25</f>
        <v>0.0173611111111111</v>
      </c>
      <c r="V25" s="18" t="n">
        <f aca="false">+U25*Q25</f>
        <v>5.24305555555556</v>
      </c>
      <c r="W25" s="18"/>
    </row>
    <row r="26" s="13" customFormat="true" ht="12" hidden="false" customHeight="false" outlineLevel="0" collapsed="false">
      <c r="A26" s="12" t="n">
        <v>17258</v>
      </c>
      <c r="B26" s="13" t="n">
        <v>1</v>
      </c>
      <c r="C26" s="13" t="s">
        <v>22</v>
      </c>
      <c r="D26" s="13" t="n">
        <v>1</v>
      </c>
      <c r="E26" s="13" t="n">
        <v>759</v>
      </c>
      <c r="F26" s="13" t="s">
        <v>23</v>
      </c>
      <c r="G26" s="13" t="s">
        <v>28</v>
      </c>
      <c r="H26" s="13" t="s">
        <v>29</v>
      </c>
      <c r="J26" s="13" t="n">
        <v>1</v>
      </c>
      <c r="K26" s="13" t="n">
        <v>17258</v>
      </c>
      <c r="L26" s="14" t="n">
        <v>0.9375</v>
      </c>
      <c r="M26" s="15" t="n">
        <v>0.954861111111111</v>
      </c>
      <c r="N26" s="16" t="n">
        <f aca="false">VLOOKUP(E26,'Esp. percorsi al 18-10-22'!C:J,8,FALSE())</f>
        <v>9.34231546229709</v>
      </c>
      <c r="O26" s="16"/>
      <c r="P26" s="16"/>
      <c r="Q26" s="20" t="n">
        <v>12</v>
      </c>
      <c r="R26" s="17" t="n">
        <f aca="false">+N26*Q26</f>
        <v>112.107785547565</v>
      </c>
      <c r="S26" s="17" t="n">
        <f aca="false">+O26*Q26</f>
        <v>0</v>
      </c>
      <c r="T26" s="17"/>
      <c r="U26" s="18" t="n">
        <f aca="false">+M26-L26</f>
        <v>0.0173611111111111</v>
      </c>
      <c r="V26" s="18" t="n">
        <f aca="false">+U26*Q26</f>
        <v>0.208333333333333</v>
      </c>
      <c r="W26" s="18"/>
    </row>
    <row r="27" s="13" customFormat="true" ht="12" hidden="false" customHeight="false" outlineLevel="0" collapsed="false">
      <c r="A27" s="12" t="n">
        <v>16980</v>
      </c>
      <c r="B27" s="13" t="n">
        <v>1</v>
      </c>
      <c r="C27" s="13" t="s">
        <v>22</v>
      </c>
      <c r="D27" s="13" t="n">
        <v>1</v>
      </c>
      <c r="E27" s="13" t="n">
        <v>759</v>
      </c>
      <c r="F27" s="13" t="s">
        <v>23</v>
      </c>
      <c r="G27" s="13" t="s">
        <v>28</v>
      </c>
      <c r="H27" s="13" t="s">
        <v>25</v>
      </c>
      <c r="J27" s="13" t="n">
        <v>1</v>
      </c>
      <c r="K27" s="13" t="n">
        <v>16980</v>
      </c>
      <c r="L27" s="14" t="n">
        <v>0.958333333333333</v>
      </c>
      <c r="M27" s="15" t="n">
        <v>0.975694444444444</v>
      </c>
      <c r="N27" s="16" t="n">
        <f aca="false">VLOOKUP(E27,'Esp. percorsi al 18-10-22'!C:J,8,FALSE())</f>
        <v>9.34231546229709</v>
      </c>
      <c r="O27" s="16"/>
      <c r="P27" s="16"/>
      <c r="Q27" s="20" t="n">
        <v>67</v>
      </c>
      <c r="R27" s="17" t="n">
        <f aca="false">+N27*Q27</f>
        <v>625.935135973905</v>
      </c>
      <c r="S27" s="17" t="n">
        <f aca="false">+O27*Q27</f>
        <v>0</v>
      </c>
      <c r="T27" s="17"/>
      <c r="U27" s="18" t="n">
        <f aca="false">+M27-L27</f>
        <v>0.0173611111111111</v>
      </c>
      <c r="V27" s="18" t="n">
        <f aca="false">+U27*Q27</f>
        <v>1.16319444444444</v>
      </c>
      <c r="W27" s="18"/>
    </row>
    <row r="28" s="13" customFormat="true" ht="12" hidden="false" customHeight="false" outlineLevel="0" collapsed="false">
      <c r="A28" s="12" t="n">
        <v>17260</v>
      </c>
      <c r="B28" s="13" t="n">
        <v>1</v>
      </c>
      <c r="C28" s="13" t="s">
        <v>22</v>
      </c>
      <c r="D28" s="13" t="n">
        <v>1</v>
      </c>
      <c r="E28" s="13" t="n">
        <v>759</v>
      </c>
      <c r="F28" s="13" t="s">
        <v>23</v>
      </c>
      <c r="G28" s="13" t="s">
        <v>28</v>
      </c>
      <c r="H28" s="13" t="s">
        <v>29</v>
      </c>
      <c r="J28" s="13" t="n">
        <v>1</v>
      </c>
      <c r="K28" s="13" t="n">
        <v>17260</v>
      </c>
      <c r="L28" s="14" t="n">
        <v>0.979166666666667</v>
      </c>
      <c r="M28" s="15" t="n">
        <v>0.996527777777778</v>
      </c>
      <c r="N28" s="16" t="n">
        <f aca="false">VLOOKUP(E28,'Esp. percorsi al 18-10-22'!C:J,8,FALSE())</f>
        <v>9.34231546229709</v>
      </c>
      <c r="O28" s="16"/>
      <c r="P28" s="16"/>
      <c r="Q28" s="20" t="n">
        <v>12</v>
      </c>
      <c r="R28" s="17" t="n">
        <f aca="false">+N28*Q28</f>
        <v>112.107785547565</v>
      </c>
      <c r="S28" s="17" t="n">
        <f aca="false">+O28*Q28</f>
        <v>0</v>
      </c>
      <c r="T28" s="17"/>
      <c r="U28" s="18" t="n">
        <f aca="false">+M28-L28</f>
        <v>0.0173611111111111</v>
      </c>
      <c r="V28" s="18" t="n">
        <f aca="false">+U28*Q28</f>
        <v>0.208333333333333</v>
      </c>
      <c r="W28" s="18"/>
    </row>
    <row r="29" s="13" customFormat="true" ht="12" hidden="false" customHeight="false" outlineLevel="0" collapsed="false">
      <c r="A29" s="12" t="n">
        <v>17536</v>
      </c>
      <c r="B29" s="13" t="n">
        <v>1</v>
      </c>
      <c r="C29" s="13" t="s">
        <v>22</v>
      </c>
      <c r="D29" s="13" t="n">
        <v>1</v>
      </c>
      <c r="E29" s="13" t="n">
        <v>873</v>
      </c>
      <c r="F29" s="13" t="s">
        <v>31</v>
      </c>
      <c r="G29" s="13" t="s">
        <v>26</v>
      </c>
      <c r="H29" s="19" t="s">
        <v>27</v>
      </c>
      <c r="I29" s="19"/>
      <c r="J29" s="13" t="n">
        <v>1</v>
      </c>
      <c r="K29" s="13" t="n">
        <v>129</v>
      </c>
      <c r="L29" s="14" t="n">
        <v>0.291666666666667</v>
      </c>
      <c r="M29" s="15" t="n">
        <v>0.309027777777778</v>
      </c>
      <c r="N29" s="16" t="n">
        <f aca="false">VLOOKUP(E29,'Esp. percorsi al 18-10-22'!C:J,8,FALSE())</f>
        <v>7.71922932628667</v>
      </c>
      <c r="O29" s="16"/>
      <c r="P29" s="16"/>
      <c r="Q29" s="20" t="n">
        <v>194</v>
      </c>
      <c r="R29" s="17" t="n">
        <f aca="false">+N29*Q29</f>
        <v>1497.53048929961</v>
      </c>
      <c r="S29" s="17" t="n">
        <f aca="false">+O29*Q29</f>
        <v>0</v>
      </c>
      <c r="T29" s="17"/>
      <c r="U29" s="18" t="n">
        <f aca="false">+M29-L29</f>
        <v>0.0173611111111111</v>
      </c>
      <c r="V29" s="18" t="n">
        <f aca="false">+U29*Q29</f>
        <v>3.36805555555556</v>
      </c>
      <c r="W29" s="18"/>
    </row>
    <row r="30" s="13" customFormat="true" ht="12" hidden="false" customHeight="false" outlineLevel="0" collapsed="false">
      <c r="A30" s="12" t="n">
        <v>13009</v>
      </c>
      <c r="B30" s="13" t="n">
        <v>1</v>
      </c>
      <c r="C30" s="13" t="s">
        <v>22</v>
      </c>
      <c r="D30" s="13" t="n">
        <v>1</v>
      </c>
      <c r="E30" s="13" t="n">
        <v>873</v>
      </c>
      <c r="F30" s="13" t="s">
        <v>31</v>
      </c>
      <c r="G30" s="13" t="s">
        <v>26</v>
      </c>
      <c r="H30" s="13" t="n">
        <v>6</v>
      </c>
      <c r="J30" s="13" t="n">
        <v>1</v>
      </c>
      <c r="K30" s="13" t="n">
        <v>11502</v>
      </c>
      <c r="L30" s="14" t="n">
        <v>0.305555555555555</v>
      </c>
      <c r="M30" s="15" t="n">
        <v>0.322916666666667</v>
      </c>
      <c r="N30" s="16" t="n">
        <f aca="false">VLOOKUP(E30,'Esp. percorsi al 18-10-22'!C:J,8,FALSE())</f>
        <v>7.71922932628667</v>
      </c>
      <c r="O30" s="16"/>
      <c r="P30" s="16"/>
      <c r="Q30" s="20" t="n">
        <v>41</v>
      </c>
      <c r="R30" s="17" t="n">
        <f aca="false">+N30*Q30</f>
        <v>316.488402377753</v>
      </c>
      <c r="S30" s="17" t="n">
        <f aca="false">+O30*Q30</f>
        <v>0</v>
      </c>
      <c r="T30" s="17"/>
      <c r="U30" s="18" t="n">
        <f aca="false">+M30-L30</f>
        <v>0.0173611111111111</v>
      </c>
      <c r="V30" s="18" t="n">
        <f aca="false">+U30*Q30</f>
        <v>0.711805555555556</v>
      </c>
      <c r="W30" s="18"/>
    </row>
    <row r="31" s="13" customFormat="true" ht="12" hidden="false" customHeight="false" outlineLevel="0" collapsed="false">
      <c r="A31" s="12" t="n">
        <v>13010</v>
      </c>
      <c r="B31" s="13" t="n">
        <v>1</v>
      </c>
      <c r="C31" s="13" t="s">
        <v>22</v>
      </c>
      <c r="D31" s="13" t="n">
        <v>1</v>
      </c>
      <c r="E31" s="13" t="n">
        <v>873</v>
      </c>
      <c r="F31" s="13" t="s">
        <v>31</v>
      </c>
      <c r="G31" s="13" t="s">
        <v>28</v>
      </c>
      <c r="H31" s="13" t="s">
        <v>25</v>
      </c>
      <c r="J31" s="13" t="n">
        <v>1</v>
      </c>
      <c r="K31" s="13" t="n">
        <v>13010</v>
      </c>
      <c r="L31" s="14" t="n">
        <v>0.305555555555555</v>
      </c>
      <c r="M31" s="15" t="n">
        <v>0.322916666666667</v>
      </c>
      <c r="N31" s="16" t="n">
        <f aca="false">VLOOKUP(E31,'Esp. percorsi al 18-10-22'!C:J,8,FALSE())</f>
        <v>7.71922932628667</v>
      </c>
      <c r="O31" s="16"/>
      <c r="P31" s="16"/>
      <c r="Q31" s="20" t="n">
        <v>67</v>
      </c>
      <c r="R31" s="17" t="n">
        <f aca="false">+N31*Q31</f>
        <v>517.188364861207</v>
      </c>
      <c r="S31" s="17" t="n">
        <f aca="false">+O31*Q31</f>
        <v>0</v>
      </c>
      <c r="T31" s="17"/>
      <c r="U31" s="18" t="n">
        <f aca="false">+M31-L31</f>
        <v>0.0173611111111111</v>
      </c>
      <c r="V31" s="18" t="n">
        <f aca="false">+U31*Q31</f>
        <v>1.16319444444444</v>
      </c>
      <c r="W31" s="18"/>
    </row>
    <row r="32" s="13" customFormat="true" ht="12" hidden="false" customHeight="false" outlineLevel="0" collapsed="false">
      <c r="A32" s="12" t="n">
        <v>6323</v>
      </c>
      <c r="B32" s="13" t="n">
        <v>1</v>
      </c>
      <c r="C32" s="13" t="s">
        <v>22</v>
      </c>
      <c r="D32" s="13" t="n">
        <v>1</v>
      </c>
      <c r="E32" s="13" t="n">
        <v>873</v>
      </c>
      <c r="F32" s="13" t="s">
        <v>31</v>
      </c>
      <c r="G32" s="13" t="s">
        <v>24</v>
      </c>
      <c r="H32" s="13" t="s">
        <v>29</v>
      </c>
      <c r="J32" s="13" t="n">
        <v>1</v>
      </c>
      <c r="K32" s="13" t="n">
        <v>2015</v>
      </c>
      <c r="L32" s="14" t="n">
        <v>0.3125</v>
      </c>
      <c r="M32" s="15" t="n">
        <v>0.329861111111111</v>
      </c>
      <c r="N32" s="16" t="n">
        <f aca="false">VLOOKUP(E32,'Esp. percorsi al 18-10-22'!C:J,8,FALSE())</f>
        <v>7.71922932628667</v>
      </c>
      <c r="O32" s="16"/>
      <c r="P32" s="16"/>
      <c r="Q32" s="20" t="n">
        <v>58</v>
      </c>
      <c r="R32" s="17" t="n">
        <f aca="false">+N32*Q32</f>
        <v>447.715300924627</v>
      </c>
      <c r="S32" s="17" t="n">
        <f aca="false">+O32*Q32</f>
        <v>0</v>
      </c>
      <c r="T32" s="17"/>
      <c r="U32" s="18" t="n">
        <f aca="false">+M32-L32</f>
        <v>0.0173611111111111</v>
      </c>
      <c r="V32" s="18" t="n">
        <f aca="false">+U32*Q32</f>
        <v>1.00694444444444</v>
      </c>
      <c r="W32" s="18"/>
    </row>
    <row r="33" s="13" customFormat="true" ht="12" hidden="false" customHeight="false" outlineLevel="0" collapsed="false">
      <c r="A33" s="12" t="n">
        <v>12667</v>
      </c>
      <c r="B33" s="13" t="n">
        <v>1</v>
      </c>
      <c r="C33" s="13" t="s">
        <v>22</v>
      </c>
      <c r="D33" s="13" t="n">
        <v>1</v>
      </c>
      <c r="E33" s="13" t="n">
        <v>873</v>
      </c>
      <c r="F33" s="13" t="s">
        <v>31</v>
      </c>
      <c r="G33" s="13" t="s">
        <v>28</v>
      </c>
      <c r="H33" s="13" t="s">
        <v>25</v>
      </c>
      <c r="J33" s="13" t="n">
        <v>1</v>
      </c>
      <c r="K33" s="13" t="n">
        <v>141</v>
      </c>
      <c r="L33" s="14" t="n">
        <v>0.319444444444444</v>
      </c>
      <c r="M33" s="15" t="n">
        <v>0.336805555555556</v>
      </c>
      <c r="N33" s="16" t="n">
        <f aca="false">VLOOKUP(E33,'Esp. percorsi al 18-10-22'!C:J,8,FALSE())</f>
        <v>7.71922932628667</v>
      </c>
      <c r="O33" s="16"/>
      <c r="P33" s="16"/>
      <c r="Q33" s="20" t="n">
        <v>67</v>
      </c>
      <c r="R33" s="17" t="n">
        <f aca="false">+N33*Q33</f>
        <v>517.188364861207</v>
      </c>
      <c r="S33" s="17" t="n">
        <f aca="false">+O33*Q33</f>
        <v>0</v>
      </c>
      <c r="T33" s="17"/>
      <c r="U33" s="18" t="n">
        <f aca="false">+M33-L33</f>
        <v>0.0173611111111111</v>
      </c>
      <c r="V33" s="18" t="n">
        <f aca="false">+U33*Q33</f>
        <v>1.16319444444444</v>
      </c>
      <c r="W33" s="18"/>
    </row>
    <row r="34" s="13" customFormat="true" ht="12" hidden="false" customHeight="false" outlineLevel="0" collapsed="false">
      <c r="A34" s="12" t="n">
        <v>12668</v>
      </c>
      <c r="B34" s="13" t="n">
        <v>1</v>
      </c>
      <c r="C34" s="13" t="s">
        <v>22</v>
      </c>
      <c r="D34" s="13" t="n">
        <v>1</v>
      </c>
      <c r="E34" s="13" t="n">
        <v>873</v>
      </c>
      <c r="F34" s="13" t="s">
        <v>31</v>
      </c>
      <c r="G34" s="13" t="s">
        <v>26</v>
      </c>
      <c r="H34" s="13" t="n">
        <v>6</v>
      </c>
      <c r="J34" s="13" t="n">
        <v>1</v>
      </c>
      <c r="K34" s="13" t="n">
        <v>12668</v>
      </c>
      <c r="L34" s="14" t="n">
        <v>0.319444444444444</v>
      </c>
      <c r="M34" s="15" t="n">
        <v>0.336805555555556</v>
      </c>
      <c r="N34" s="16" t="n">
        <f aca="false">VLOOKUP(E34,'Esp. percorsi al 18-10-22'!C:J,8,FALSE())</f>
        <v>7.71922932628667</v>
      </c>
      <c r="O34" s="16"/>
      <c r="P34" s="16"/>
      <c r="Q34" s="20" t="n">
        <v>41</v>
      </c>
      <c r="R34" s="17" t="n">
        <f aca="false">+N34*Q34</f>
        <v>316.488402377753</v>
      </c>
      <c r="S34" s="17" t="n">
        <f aca="false">+O34*Q34</f>
        <v>0</v>
      </c>
      <c r="T34" s="17"/>
      <c r="U34" s="18" t="n">
        <f aca="false">+M34-L34</f>
        <v>0.0173611111111111</v>
      </c>
      <c r="V34" s="18" t="n">
        <f aca="false">+U34*Q34</f>
        <v>0.711805555555556</v>
      </c>
      <c r="W34" s="18"/>
    </row>
    <row r="35" s="13" customFormat="true" ht="12" hidden="false" customHeight="false" outlineLevel="0" collapsed="false">
      <c r="A35" s="12" t="n">
        <v>12669</v>
      </c>
      <c r="B35" s="13" t="n">
        <v>1</v>
      </c>
      <c r="C35" s="13" t="s">
        <v>22</v>
      </c>
      <c r="D35" s="13" t="n">
        <v>1</v>
      </c>
      <c r="E35" s="13" t="n">
        <v>873</v>
      </c>
      <c r="F35" s="13" t="s">
        <v>31</v>
      </c>
      <c r="G35" s="13" t="s">
        <v>26</v>
      </c>
      <c r="H35" s="19" t="s">
        <v>27</v>
      </c>
      <c r="I35" s="19"/>
      <c r="J35" s="13" t="n">
        <v>1</v>
      </c>
      <c r="K35" s="13" t="n">
        <v>12669</v>
      </c>
      <c r="L35" s="14" t="n">
        <v>0.322916666666667</v>
      </c>
      <c r="M35" s="15" t="n">
        <v>0.341666666666667</v>
      </c>
      <c r="N35" s="16" t="n">
        <f aca="false">VLOOKUP(E35,'Esp. percorsi al 18-10-22'!C:J,8,FALSE())</f>
        <v>7.71922932628667</v>
      </c>
      <c r="O35" s="16"/>
      <c r="P35" s="16"/>
      <c r="Q35" s="20" t="n">
        <v>194</v>
      </c>
      <c r="R35" s="17" t="n">
        <f aca="false">+N35*Q35</f>
        <v>1497.53048929961</v>
      </c>
      <c r="S35" s="17" t="n">
        <f aca="false">+O35*Q35</f>
        <v>0</v>
      </c>
      <c r="T35" s="17"/>
      <c r="U35" s="18" t="n">
        <f aca="false">+M35-L35</f>
        <v>0.01875</v>
      </c>
      <c r="V35" s="18" t="n">
        <f aca="false">+U35*Q35</f>
        <v>3.6375</v>
      </c>
      <c r="W35" s="18"/>
    </row>
    <row r="36" s="13" customFormat="true" ht="12" hidden="false" customHeight="false" outlineLevel="0" collapsed="false">
      <c r="A36" s="12" t="n">
        <v>12671</v>
      </c>
      <c r="B36" s="13" t="n">
        <v>1</v>
      </c>
      <c r="C36" s="13" t="s">
        <v>22</v>
      </c>
      <c r="D36" s="13" t="n">
        <v>1</v>
      </c>
      <c r="E36" s="13" t="n">
        <v>873</v>
      </c>
      <c r="F36" s="13" t="s">
        <v>31</v>
      </c>
      <c r="G36" s="13" t="s">
        <v>26</v>
      </c>
      <c r="H36" s="19" t="s">
        <v>27</v>
      </c>
      <c r="I36" s="19"/>
      <c r="J36" s="13" t="n">
        <v>1</v>
      </c>
      <c r="K36" s="13" t="n">
        <v>12671</v>
      </c>
      <c r="L36" s="14" t="n">
        <v>0.34375</v>
      </c>
      <c r="M36" s="15" t="n">
        <v>0.3625</v>
      </c>
      <c r="N36" s="16" t="n">
        <f aca="false">VLOOKUP(E36,'Esp. percorsi al 18-10-22'!C:J,8,FALSE())</f>
        <v>7.71922932628667</v>
      </c>
      <c r="O36" s="16"/>
      <c r="P36" s="16"/>
      <c r="Q36" s="20" t="n">
        <v>194</v>
      </c>
      <c r="R36" s="17" t="n">
        <f aca="false">+N36*Q36</f>
        <v>1497.53048929961</v>
      </c>
      <c r="S36" s="17" t="n">
        <f aca="false">+O36*Q36</f>
        <v>0</v>
      </c>
      <c r="T36" s="17"/>
      <c r="U36" s="18" t="n">
        <f aca="false">+M36-L36</f>
        <v>0.01875</v>
      </c>
      <c r="V36" s="18" t="n">
        <f aca="false">+U36*Q36</f>
        <v>3.6375</v>
      </c>
      <c r="W36" s="18"/>
    </row>
    <row r="37" s="13" customFormat="true" ht="12" hidden="false" customHeight="false" outlineLevel="0" collapsed="false">
      <c r="A37" s="12" t="n">
        <v>13011</v>
      </c>
      <c r="B37" s="13" t="n">
        <v>1</v>
      </c>
      <c r="C37" s="13" t="s">
        <v>22</v>
      </c>
      <c r="D37" s="13" t="n">
        <v>1</v>
      </c>
      <c r="E37" s="13" t="n">
        <v>873</v>
      </c>
      <c r="F37" s="13" t="s">
        <v>31</v>
      </c>
      <c r="G37" s="13" t="s">
        <v>26</v>
      </c>
      <c r="H37" s="13" t="n">
        <v>6</v>
      </c>
      <c r="J37" s="13" t="n">
        <v>1</v>
      </c>
      <c r="K37" s="13" t="n">
        <v>11504</v>
      </c>
      <c r="L37" s="14" t="n">
        <v>0.347222222222222</v>
      </c>
      <c r="M37" s="15" t="n">
        <v>0.364583333333333</v>
      </c>
      <c r="N37" s="16" t="n">
        <f aca="false">VLOOKUP(E37,'Esp. percorsi al 18-10-22'!C:J,8,FALSE())</f>
        <v>7.71922932628667</v>
      </c>
      <c r="O37" s="16"/>
      <c r="P37" s="16"/>
      <c r="Q37" s="20" t="n">
        <v>41</v>
      </c>
      <c r="R37" s="17" t="n">
        <f aca="false">+N37*Q37</f>
        <v>316.488402377753</v>
      </c>
      <c r="S37" s="17" t="n">
        <f aca="false">+O37*Q37</f>
        <v>0</v>
      </c>
      <c r="T37" s="17"/>
      <c r="U37" s="18" t="n">
        <f aca="false">+M37-L37</f>
        <v>0.0173611111111111</v>
      </c>
      <c r="V37" s="18" t="n">
        <f aca="false">+U37*Q37</f>
        <v>0.711805555555556</v>
      </c>
      <c r="W37" s="18"/>
    </row>
    <row r="38" s="13" customFormat="true" ht="12" hidden="false" customHeight="false" outlineLevel="0" collapsed="false">
      <c r="A38" s="12" t="n">
        <v>13012</v>
      </c>
      <c r="B38" s="13" t="n">
        <v>1</v>
      </c>
      <c r="C38" s="13" t="s">
        <v>22</v>
      </c>
      <c r="D38" s="13" t="n">
        <v>1</v>
      </c>
      <c r="E38" s="13" t="n">
        <v>873</v>
      </c>
      <c r="F38" s="13" t="s">
        <v>31</v>
      </c>
      <c r="G38" s="13" t="s">
        <v>28</v>
      </c>
      <c r="H38" s="13" t="s">
        <v>25</v>
      </c>
      <c r="J38" s="13" t="n">
        <v>1</v>
      </c>
      <c r="K38" s="13" t="n">
        <v>130</v>
      </c>
      <c r="L38" s="14" t="n">
        <v>0.347222222222222</v>
      </c>
      <c r="M38" s="15" t="n">
        <v>0.364583333333333</v>
      </c>
      <c r="N38" s="16" t="n">
        <f aca="false">VLOOKUP(E38,'Esp. percorsi al 18-10-22'!C:J,8,FALSE())</f>
        <v>7.71922932628667</v>
      </c>
      <c r="O38" s="16"/>
      <c r="P38" s="16"/>
      <c r="Q38" s="20" t="n">
        <v>67</v>
      </c>
      <c r="R38" s="17" t="n">
        <f aca="false">+N38*Q38</f>
        <v>517.188364861207</v>
      </c>
      <c r="S38" s="17" t="n">
        <f aca="false">+O38*Q38</f>
        <v>0</v>
      </c>
      <c r="T38" s="17"/>
      <c r="U38" s="18" t="n">
        <f aca="false">+M38-L38</f>
        <v>0.0173611111111111</v>
      </c>
      <c r="V38" s="18" t="n">
        <f aca="false">+U38*Q38</f>
        <v>1.16319444444444</v>
      </c>
      <c r="W38" s="18"/>
    </row>
    <row r="39" s="13" customFormat="true" ht="12" hidden="false" customHeight="false" outlineLevel="0" collapsed="false">
      <c r="A39" s="12" t="n">
        <v>6324</v>
      </c>
      <c r="B39" s="13" t="n">
        <v>1</v>
      </c>
      <c r="C39" s="13" t="s">
        <v>22</v>
      </c>
      <c r="D39" s="13" t="n">
        <v>1</v>
      </c>
      <c r="E39" s="13" t="n">
        <v>873</v>
      </c>
      <c r="F39" s="13" t="s">
        <v>31</v>
      </c>
      <c r="G39" s="13" t="s">
        <v>24</v>
      </c>
      <c r="H39" s="13" t="s">
        <v>29</v>
      </c>
      <c r="J39" s="13" t="n">
        <v>1</v>
      </c>
      <c r="K39" s="13" t="n">
        <v>2016</v>
      </c>
      <c r="L39" s="14" t="n">
        <v>0.354166666666667</v>
      </c>
      <c r="M39" s="15" t="n">
        <v>0.371527777777778</v>
      </c>
      <c r="N39" s="16" t="n">
        <f aca="false">VLOOKUP(E39,'Esp. percorsi al 18-10-22'!C:J,8,FALSE())</f>
        <v>7.71922932628667</v>
      </c>
      <c r="O39" s="16"/>
      <c r="P39" s="16"/>
      <c r="Q39" s="20" t="n">
        <v>58</v>
      </c>
      <c r="R39" s="17" t="n">
        <f aca="false">+N39*Q39</f>
        <v>447.715300924627</v>
      </c>
      <c r="S39" s="17" t="n">
        <f aca="false">+O39*Q39</f>
        <v>0</v>
      </c>
      <c r="T39" s="17"/>
      <c r="U39" s="18" t="n">
        <f aca="false">+M39-L39</f>
        <v>0.0173611111111111</v>
      </c>
      <c r="V39" s="18" t="n">
        <f aca="false">+U39*Q39</f>
        <v>1.00694444444444</v>
      </c>
      <c r="W39" s="18"/>
    </row>
    <row r="40" s="13" customFormat="true" ht="12" hidden="false" customHeight="false" outlineLevel="0" collapsed="false">
      <c r="A40" s="12" t="n">
        <v>12672</v>
      </c>
      <c r="B40" s="13" t="n">
        <v>1</v>
      </c>
      <c r="C40" s="13" t="s">
        <v>22</v>
      </c>
      <c r="D40" s="13" t="n">
        <v>1</v>
      </c>
      <c r="E40" s="13" t="n">
        <v>873</v>
      </c>
      <c r="F40" s="13" t="s">
        <v>31</v>
      </c>
      <c r="G40" s="13" t="s">
        <v>28</v>
      </c>
      <c r="H40" s="13" t="s">
        <v>25</v>
      </c>
      <c r="J40" s="13" t="n">
        <v>1</v>
      </c>
      <c r="K40" s="13" t="n">
        <v>142</v>
      </c>
      <c r="L40" s="14" t="n">
        <v>0.361111111111111</v>
      </c>
      <c r="M40" s="15" t="n">
        <v>0.378472222222222</v>
      </c>
      <c r="N40" s="16" t="n">
        <f aca="false">VLOOKUP(E40,'Esp. percorsi al 18-10-22'!C:J,8,FALSE())</f>
        <v>7.71922932628667</v>
      </c>
      <c r="O40" s="16"/>
      <c r="P40" s="16"/>
      <c r="Q40" s="20" t="n">
        <v>67</v>
      </c>
      <c r="R40" s="17" t="n">
        <f aca="false">+N40*Q40</f>
        <v>517.188364861207</v>
      </c>
      <c r="S40" s="17" t="n">
        <f aca="false">+O40*Q40</f>
        <v>0</v>
      </c>
      <c r="T40" s="17"/>
      <c r="U40" s="18" t="n">
        <f aca="false">+M40-L40</f>
        <v>0.0173611111111111</v>
      </c>
      <c r="V40" s="18" t="n">
        <f aca="false">+U40*Q40</f>
        <v>1.16319444444444</v>
      </c>
      <c r="W40" s="18"/>
    </row>
    <row r="41" s="13" customFormat="true" ht="12" hidden="false" customHeight="false" outlineLevel="0" collapsed="false">
      <c r="A41" s="12" t="n">
        <v>12673</v>
      </c>
      <c r="B41" s="13" t="n">
        <v>1</v>
      </c>
      <c r="C41" s="13" t="s">
        <v>22</v>
      </c>
      <c r="D41" s="13" t="n">
        <v>1</v>
      </c>
      <c r="E41" s="13" t="n">
        <v>873</v>
      </c>
      <c r="F41" s="13" t="s">
        <v>31</v>
      </c>
      <c r="G41" s="13" t="s">
        <v>26</v>
      </c>
      <c r="H41" s="13" t="n">
        <v>6</v>
      </c>
      <c r="J41" s="13" t="n">
        <v>1</v>
      </c>
      <c r="K41" s="13" t="n">
        <v>12673</v>
      </c>
      <c r="L41" s="14" t="n">
        <v>0.361111111111111</v>
      </c>
      <c r="M41" s="15" t="n">
        <v>0.378472222222222</v>
      </c>
      <c r="N41" s="16" t="n">
        <f aca="false">VLOOKUP(E41,'Esp. percorsi al 18-10-22'!C:J,8,FALSE())</f>
        <v>7.71922932628667</v>
      </c>
      <c r="O41" s="16"/>
      <c r="P41" s="16"/>
      <c r="Q41" s="20" t="n">
        <v>41</v>
      </c>
      <c r="R41" s="17" t="n">
        <f aca="false">+N41*Q41</f>
        <v>316.488402377753</v>
      </c>
      <c r="S41" s="17" t="n">
        <f aca="false">+O41*Q41</f>
        <v>0</v>
      </c>
      <c r="T41" s="17"/>
      <c r="U41" s="18" t="n">
        <f aca="false">+M41-L41</f>
        <v>0.0173611111111111</v>
      </c>
      <c r="V41" s="18" t="n">
        <f aca="false">+U41*Q41</f>
        <v>0.711805555555556</v>
      </c>
      <c r="W41" s="18"/>
    </row>
    <row r="42" s="13" customFormat="true" ht="12" hidden="false" customHeight="false" outlineLevel="0" collapsed="false">
      <c r="A42" s="12" t="n">
        <v>12674</v>
      </c>
      <c r="B42" s="13" t="n">
        <v>1</v>
      </c>
      <c r="C42" s="13" t="s">
        <v>22</v>
      </c>
      <c r="D42" s="13" t="n">
        <v>1</v>
      </c>
      <c r="E42" s="13" t="n">
        <v>873</v>
      </c>
      <c r="F42" s="13" t="s">
        <v>31</v>
      </c>
      <c r="G42" s="13" t="s">
        <v>26</v>
      </c>
      <c r="H42" s="19" t="s">
        <v>27</v>
      </c>
      <c r="I42" s="19"/>
      <c r="J42" s="13" t="n">
        <v>1</v>
      </c>
      <c r="K42" s="13" t="n">
        <v>12674</v>
      </c>
      <c r="L42" s="14" t="n">
        <v>0.368055555555556</v>
      </c>
      <c r="M42" s="15" t="n">
        <v>0.386805555555556</v>
      </c>
      <c r="N42" s="16" t="n">
        <f aca="false">VLOOKUP(E42,'Esp. percorsi al 18-10-22'!C:J,8,FALSE())</f>
        <v>7.71922932628667</v>
      </c>
      <c r="O42" s="16"/>
      <c r="P42" s="16"/>
      <c r="Q42" s="20" t="n">
        <v>194</v>
      </c>
      <c r="R42" s="17" t="n">
        <f aca="false">+N42*Q42</f>
        <v>1497.53048929961</v>
      </c>
      <c r="S42" s="17" t="n">
        <f aca="false">+O42*Q42</f>
        <v>0</v>
      </c>
      <c r="T42" s="17"/>
      <c r="U42" s="18" t="n">
        <f aca="false">+M42-L42</f>
        <v>0.01875</v>
      </c>
      <c r="V42" s="18" t="n">
        <f aca="false">+U42*Q42</f>
        <v>3.6375</v>
      </c>
      <c r="W42" s="18"/>
    </row>
    <row r="43" s="13" customFormat="true" ht="12" hidden="false" customHeight="false" outlineLevel="0" collapsed="false">
      <c r="A43" s="12" t="n">
        <v>12676</v>
      </c>
      <c r="B43" s="13" t="n">
        <v>1</v>
      </c>
      <c r="C43" s="13" t="s">
        <v>22</v>
      </c>
      <c r="D43" s="13" t="n">
        <v>1</v>
      </c>
      <c r="E43" s="13" t="n">
        <v>873</v>
      </c>
      <c r="F43" s="13" t="s">
        <v>31</v>
      </c>
      <c r="G43" s="13" t="s">
        <v>26</v>
      </c>
      <c r="H43" s="19" t="s">
        <v>27</v>
      </c>
      <c r="I43" s="19"/>
      <c r="J43" s="13" t="n">
        <v>1</v>
      </c>
      <c r="K43" s="13" t="n">
        <v>12676</v>
      </c>
      <c r="L43" s="14" t="n">
        <v>0.388888888888889</v>
      </c>
      <c r="M43" s="15" t="n">
        <v>0.407638888888889</v>
      </c>
      <c r="N43" s="16" t="n">
        <f aca="false">VLOOKUP(E43,'Esp. percorsi al 18-10-22'!C:J,8,FALSE())</f>
        <v>7.71922932628667</v>
      </c>
      <c r="O43" s="16"/>
      <c r="P43" s="16"/>
      <c r="Q43" s="20" t="n">
        <v>194</v>
      </c>
      <c r="R43" s="17" t="n">
        <f aca="false">+N43*Q43</f>
        <v>1497.53048929961</v>
      </c>
      <c r="S43" s="17" t="n">
        <f aca="false">+O43*Q43</f>
        <v>0</v>
      </c>
      <c r="T43" s="17"/>
      <c r="U43" s="18" t="n">
        <f aca="false">+M43-L43</f>
        <v>0.01875</v>
      </c>
      <c r="V43" s="18" t="n">
        <f aca="false">+U43*Q43</f>
        <v>3.6375</v>
      </c>
      <c r="W43" s="18"/>
    </row>
    <row r="44" s="13" customFormat="true" ht="12" hidden="false" customHeight="false" outlineLevel="0" collapsed="false">
      <c r="A44" s="12" t="n">
        <v>13013</v>
      </c>
      <c r="B44" s="13" t="n">
        <v>1</v>
      </c>
      <c r="C44" s="13" t="s">
        <v>22</v>
      </c>
      <c r="D44" s="13" t="n">
        <v>1</v>
      </c>
      <c r="E44" s="13" t="n">
        <v>873</v>
      </c>
      <c r="F44" s="13" t="s">
        <v>31</v>
      </c>
      <c r="G44" s="13" t="s">
        <v>26</v>
      </c>
      <c r="H44" s="13" t="n">
        <v>6</v>
      </c>
      <c r="J44" s="13" t="n">
        <v>1</v>
      </c>
      <c r="K44" s="13" t="n">
        <v>11506</v>
      </c>
      <c r="L44" s="14" t="n">
        <v>0.388888888888889</v>
      </c>
      <c r="M44" s="15" t="n">
        <v>0.40625</v>
      </c>
      <c r="N44" s="16" t="n">
        <f aca="false">VLOOKUP(E44,'Esp. percorsi al 18-10-22'!C:J,8,FALSE())</f>
        <v>7.71922932628667</v>
      </c>
      <c r="O44" s="16"/>
      <c r="P44" s="16"/>
      <c r="Q44" s="20" t="n">
        <v>41</v>
      </c>
      <c r="R44" s="17" t="n">
        <f aca="false">+N44*Q44</f>
        <v>316.488402377753</v>
      </c>
      <c r="S44" s="17" t="n">
        <f aca="false">+O44*Q44</f>
        <v>0</v>
      </c>
      <c r="T44" s="17"/>
      <c r="U44" s="18" t="n">
        <f aca="false">+M44-L44</f>
        <v>0.0173611111111111</v>
      </c>
      <c r="V44" s="18" t="n">
        <f aca="false">+U44*Q44</f>
        <v>0.711805555555556</v>
      </c>
      <c r="W44" s="18"/>
    </row>
    <row r="45" s="13" customFormat="true" ht="12" hidden="false" customHeight="false" outlineLevel="0" collapsed="false">
      <c r="A45" s="12" t="n">
        <v>13014</v>
      </c>
      <c r="B45" s="13" t="n">
        <v>1</v>
      </c>
      <c r="C45" s="13" t="s">
        <v>22</v>
      </c>
      <c r="D45" s="13" t="n">
        <v>1</v>
      </c>
      <c r="E45" s="13" t="n">
        <v>873</v>
      </c>
      <c r="F45" s="13" t="s">
        <v>31</v>
      </c>
      <c r="G45" s="13" t="s">
        <v>28</v>
      </c>
      <c r="H45" s="13" t="s">
        <v>25</v>
      </c>
      <c r="J45" s="13" t="n">
        <v>1</v>
      </c>
      <c r="K45" s="13" t="n">
        <v>131</v>
      </c>
      <c r="L45" s="14" t="n">
        <v>0.388888888888889</v>
      </c>
      <c r="M45" s="15" t="n">
        <v>0.40625</v>
      </c>
      <c r="N45" s="16" t="n">
        <f aca="false">VLOOKUP(E45,'Esp. percorsi al 18-10-22'!C:J,8,FALSE())</f>
        <v>7.71922932628667</v>
      </c>
      <c r="O45" s="16"/>
      <c r="P45" s="16"/>
      <c r="Q45" s="20" t="n">
        <v>67</v>
      </c>
      <c r="R45" s="17" t="n">
        <f aca="false">+N45*Q45</f>
        <v>517.188364861207</v>
      </c>
      <c r="S45" s="17" t="n">
        <f aca="false">+O45*Q45</f>
        <v>0</v>
      </c>
      <c r="T45" s="17"/>
      <c r="U45" s="18" t="n">
        <f aca="false">+M45-L45</f>
        <v>0.0173611111111111</v>
      </c>
      <c r="V45" s="18" t="n">
        <f aca="false">+U45*Q45</f>
        <v>1.16319444444444</v>
      </c>
      <c r="W45" s="18"/>
    </row>
    <row r="46" s="13" customFormat="true" ht="12" hidden="false" customHeight="false" outlineLevel="0" collapsed="false">
      <c r="A46" s="12" t="n">
        <v>6325</v>
      </c>
      <c r="B46" s="13" t="n">
        <v>1</v>
      </c>
      <c r="C46" s="13" t="s">
        <v>22</v>
      </c>
      <c r="D46" s="13" t="n">
        <v>1</v>
      </c>
      <c r="E46" s="13" t="n">
        <v>873</v>
      </c>
      <c r="F46" s="13" t="s">
        <v>31</v>
      </c>
      <c r="G46" s="13" t="s">
        <v>24</v>
      </c>
      <c r="H46" s="13" t="s">
        <v>29</v>
      </c>
      <c r="J46" s="13" t="n">
        <v>1</v>
      </c>
      <c r="K46" s="13" t="n">
        <v>2017</v>
      </c>
      <c r="L46" s="14" t="n">
        <v>0.395833333333333</v>
      </c>
      <c r="M46" s="15" t="n">
        <v>0.413194444444444</v>
      </c>
      <c r="N46" s="16" t="n">
        <f aca="false">VLOOKUP(E46,'Esp. percorsi al 18-10-22'!C:J,8,FALSE())</f>
        <v>7.71922932628667</v>
      </c>
      <c r="O46" s="16"/>
      <c r="P46" s="16"/>
      <c r="Q46" s="20" t="n">
        <v>58</v>
      </c>
      <c r="R46" s="17" t="n">
        <f aca="false">+N46*Q46</f>
        <v>447.715300924627</v>
      </c>
      <c r="S46" s="17" t="n">
        <f aca="false">+O46*Q46</f>
        <v>0</v>
      </c>
      <c r="T46" s="17"/>
      <c r="U46" s="18" t="n">
        <f aca="false">+M46-L46</f>
        <v>0.0173611111111111</v>
      </c>
      <c r="V46" s="18" t="n">
        <f aca="false">+U46*Q46</f>
        <v>1.00694444444444</v>
      </c>
      <c r="W46" s="18"/>
    </row>
    <row r="47" s="13" customFormat="true" ht="12" hidden="false" customHeight="false" outlineLevel="0" collapsed="false">
      <c r="A47" s="12" t="n">
        <v>12677</v>
      </c>
      <c r="B47" s="13" t="n">
        <v>1</v>
      </c>
      <c r="C47" s="13" t="s">
        <v>22</v>
      </c>
      <c r="D47" s="13" t="n">
        <v>1</v>
      </c>
      <c r="E47" s="13" t="n">
        <v>873</v>
      </c>
      <c r="F47" s="13" t="s">
        <v>31</v>
      </c>
      <c r="G47" s="13" t="s">
        <v>28</v>
      </c>
      <c r="H47" s="13" t="s">
        <v>25</v>
      </c>
      <c r="J47" s="13" t="n">
        <v>1</v>
      </c>
      <c r="K47" s="13" t="n">
        <v>143</v>
      </c>
      <c r="L47" s="14" t="n">
        <v>0.402777777777778</v>
      </c>
      <c r="M47" s="15" t="n">
        <v>0.420138888888889</v>
      </c>
      <c r="N47" s="16" t="n">
        <f aca="false">VLOOKUP(E47,'Esp. percorsi al 18-10-22'!C:J,8,FALSE())</f>
        <v>7.71922932628667</v>
      </c>
      <c r="O47" s="16"/>
      <c r="P47" s="16"/>
      <c r="Q47" s="20" t="n">
        <v>67</v>
      </c>
      <c r="R47" s="17" t="n">
        <f aca="false">+N47*Q47</f>
        <v>517.188364861207</v>
      </c>
      <c r="S47" s="17" t="n">
        <f aca="false">+O47*Q47</f>
        <v>0</v>
      </c>
      <c r="T47" s="17"/>
      <c r="U47" s="18" t="n">
        <f aca="false">+M47-L47</f>
        <v>0.0173611111111111</v>
      </c>
      <c r="V47" s="18" t="n">
        <f aca="false">+U47*Q47</f>
        <v>1.16319444444444</v>
      </c>
      <c r="W47" s="18"/>
    </row>
    <row r="48" s="13" customFormat="true" ht="12" hidden="false" customHeight="false" outlineLevel="0" collapsed="false">
      <c r="A48" s="12" t="n">
        <v>12678</v>
      </c>
      <c r="B48" s="13" t="n">
        <v>1</v>
      </c>
      <c r="C48" s="13" t="s">
        <v>22</v>
      </c>
      <c r="D48" s="13" t="n">
        <v>1</v>
      </c>
      <c r="E48" s="13" t="n">
        <v>873</v>
      </c>
      <c r="F48" s="13" t="s">
        <v>31</v>
      </c>
      <c r="G48" s="13" t="s">
        <v>26</v>
      </c>
      <c r="H48" s="13" t="n">
        <v>6</v>
      </c>
      <c r="J48" s="13" t="n">
        <v>1</v>
      </c>
      <c r="K48" s="13" t="n">
        <v>12678</v>
      </c>
      <c r="L48" s="14" t="n">
        <v>0.402777777777778</v>
      </c>
      <c r="M48" s="15" t="n">
        <v>0.420138888888889</v>
      </c>
      <c r="N48" s="16" t="n">
        <f aca="false">VLOOKUP(E48,'Esp. percorsi al 18-10-22'!C:J,8,FALSE())</f>
        <v>7.71922932628667</v>
      </c>
      <c r="O48" s="16"/>
      <c r="P48" s="16"/>
      <c r="Q48" s="20" t="n">
        <v>41</v>
      </c>
      <c r="R48" s="17" t="n">
        <f aca="false">+N48*Q48</f>
        <v>316.488402377753</v>
      </c>
      <c r="S48" s="17" t="n">
        <f aca="false">+O48*Q48</f>
        <v>0</v>
      </c>
      <c r="T48" s="17"/>
      <c r="U48" s="18" t="n">
        <f aca="false">+M48-L48</f>
        <v>0.0173611111111111</v>
      </c>
      <c r="V48" s="18" t="n">
        <f aca="false">+U48*Q48</f>
        <v>0.711805555555556</v>
      </c>
      <c r="W48" s="18"/>
    </row>
    <row r="49" s="13" customFormat="true" ht="12" hidden="false" customHeight="false" outlineLevel="0" collapsed="false">
      <c r="A49" s="12" t="n">
        <v>12680</v>
      </c>
      <c r="B49" s="13" t="n">
        <v>1</v>
      </c>
      <c r="C49" s="13" t="s">
        <v>22</v>
      </c>
      <c r="D49" s="13" t="n">
        <v>1</v>
      </c>
      <c r="E49" s="13" t="n">
        <v>873</v>
      </c>
      <c r="F49" s="13" t="s">
        <v>31</v>
      </c>
      <c r="G49" s="13" t="s">
        <v>26</v>
      </c>
      <c r="H49" s="19" t="s">
        <v>27</v>
      </c>
      <c r="I49" s="19"/>
      <c r="J49" s="13" t="n">
        <v>1</v>
      </c>
      <c r="K49" s="13" t="n">
        <v>12680</v>
      </c>
      <c r="L49" s="14" t="n">
        <v>0.413194444444444</v>
      </c>
      <c r="M49" s="15" t="n">
        <v>0.431944444444444</v>
      </c>
      <c r="N49" s="16" t="n">
        <f aca="false">VLOOKUP(E49,'Esp. percorsi al 18-10-22'!C:J,8,FALSE())</f>
        <v>7.71922932628667</v>
      </c>
      <c r="O49" s="16"/>
      <c r="P49" s="16"/>
      <c r="Q49" s="20" t="n">
        <v>194</v>
      </c>
      <c r="R49" s="17" t="n">
        <f aca="false">+N49*Q49</f>
        <v>1497.53048929961</v>
      </c>
      <c r="S49" s="17" t="n">
        <f aca="false">+O49*Q49</f>
        <v>0</v>
      </c>
      <c r="T49" s="17"/>
      <c r="U49" s="18" t="n">
        <f aca="false">+M49-L49</f>
        <v>0.01875</v>
      </c>
      <c r="V49" s="18" t="n">
        <f aca="false">+U49*Q49</f>
        <v>3.6375</v>
      </c>
      <c r="W49" s="18"/>
    </row>
    <row r="50" s="13" customFormat="true" ht="12" hidden="false" customHeight="false" outlineLevel="0" collapsed="false">
      <c r="A50" s="12" t="n">
        <v>13015</v>
      </c>
      <c r="B50" s="13" t="n">
        <v>1</v>
      </c>
      <c r="C50" s="13" t="s">
        <v>22</v>
      </c>
      <c r="D50" s="13" t="n">
        <v>1</v>
      </c>
      <c r="E50" s="13" t="n">
        <v>873</v>
      </c>
      <c r="F50" s="13" t="s">
        <v>31</v>
      </c>
      <c r="G50" s="13" t="s">
        <v>26</v>
      </c>
      <c r="H50" s="13" t="n">
        <v>6</v>
      </c>
      <c r="J50" s="13" t="n">
        <v>1</v>
      </c>
      <c r="K50" s="13" t="n">
        <v>11508</v>
      </c>
      <c r="L50" s="14" t="n">
        <v>0.430555555555556</v>
      </c>
      <c r="M50" s="15" t="n">
        <v>0.447916666666667</v>
      </c>
      <c r="N50" s="16" t="n">
        <f aca="false">VLOOKUP(E50,'Esp. percorsi al 18-10-22'!C:J,8,FALSE())</f>
        <v>7.71922932628667</v>
      </c>
      <c r="O50" s="16"/>
      <c r="P50" s="16"/>
      <c r="Q50" s="20" t="n">
        <v>41</v>
      </c>
      <c r="R50" s="17" t="n">
        <f aca="false">+N50*Q50</f>
        <v>316.488402377753</v>
      </c>
      <c r="S50" s="17" t="n">
        <f aca="false">+O50*Q50</f>
        <v>0</v>
      </c>
      <c r="T50" s="17"/>
      <c r="U50" s="18" t="n">
        <f aca="false">+M50-L50</f>
        <v>0.0173611111111111</v>
      </c>
      <c r="V50" s="18" t="n">
        <f aca="false">+U50*Q50</f>
        <v>0.711805555555556</v>
      </c>
      <c r="W50" s="18"/>
    </row>
    <row r="51" s="13" customFormat="true" ht="12" hidden="false" customHeight="false" outlineLevel="0" collapsed="false">
      <c r="A51" s="12" t="n">
        <v>13016</v>
      </c>
      <c r="B51" s="13" t="n">
        <v>1</v>
      </c>
      <c r="C51" s="13" t="s">
        <v>22</v>
      </c>
      <c r="D51" s="13" t="n">
        <v>1</v>
      </c>
      <c r="E51" s="13" t="n">
        <v>873</v>
      </c>
      <c r="F51" s="13" t="s">
        <v>31</v>
      </c>
      <c r="G51" s="13" t="s">
        <v>28</v>
      </c>
      <c r="H51" s="13" t="s">
        <v>25</v>
      </c>
      <c r="J51" s="13" t="n">
        <v>1</v>
      </c>
      <c r="K51" s="13" t="n">
        <v>132</v>
      </c>
      <c r="L51" s="14" t="n">
        <v>0.430555555555556</v>
      </c>
      <c r="M51" s="15" t="n">
        <v>0.447916666666667</v>
      </c>
      <c r="N51" s="16" t="n">
        <f aca="false">VLOOKUP(E51,'Esp. percorsi al 18-10-22'!C:J,8,FALSE())</f>
        <v>7.71922932628667</v>
      </c>
      <c r="O51" s="16"/>
      <c r="P51" s="16"/>
      <c r="Q51" s="20" t="n">
        <v>67</v>
      </c>
      <c r="R51" s="17" t="n">
        <f aca="false">+N51*Q51</f>
        <v>517.188364861207</v>
      </c>
      <c r="S51" s="17" t="n">
        <f aca="false">+O51*Q51</f>
        <v>0</v>
      </c>
      <c r="T51" s="17"/>
      <c r="U51" s="18" t="n">
        <f aca="false">+M51-L51</f>
        <v>0.0173611111111111</v>
      </c>
      <c r="V51" s="18" t="n">
        <f aca="false">+U51*Q51</f>
        <v>1.16319444444444</v>
      </c>
      <c r="W51" s="18"/>
    </row>
    <row r="52" s="13" customFormat="true" ht="12" hidden="false" customHeight="false" outlineLevel="0" collapsed="false">
      <c r="A52" s="12" t="n">
        <v>12683</v>
      </c>
      <c r="B52" s="13" t="n">
        <v>1</v>
      </c>
      <c r="C52" s="13" t="s">
        <v>22</v>
      </c>
      <c r="D52" s="13" t="n">
        <v>1</v>
      </c>
      <c r="E52" s="13" t="n">
        <v>873</v>
      </c>
      <c r="F52" s="13" t="s">
        <v>31</v>
      </c>
      <c r="G52" s="13" t="s">
        <v>26</v>
      </c>
      <c r="H52" s="19" t="s">
        <v>27</v>
      </c>
      <c r="I52" s="19"/>
      <c r="J52" s="13" t="n">
        <v>1</v>
      </c>
      <c r="K52" s="13" t="n">
        <v>12683</v>
      </c>
      <c r="L52" s="14" t="n">
        <v>0.434027777777778</v>
      </c>
      <c r="M52" s="15" t="n">
        <v>0.452777777777778</v>
      </c>
      <c r="N52" s="16" t="n">
        <f aca="false">VLOOKUP(E52,'Esp. percorsi al 18-10-22'!C:J,8,FALSE())</f>
        <v>7.71922932628667</v>
      </c>
      <c r="O52" s="16"/>
      <c r="P52" s="16"/>
      <c r="Q52" s="20" t="n">
        <v>194</v>
      </c>
      <c r="R52" s="17" t="n">
        <f aca="false">+N52*Q52</f>
        <v>1497.53048929961</v>
      </c>
      <c r="S52" s="17" t="n">
        <f aca="false">+O52*Q52</f>
        <v>0</v>
      </c>
      <c r="T52" s="17"/>
      <c r="U52" s="18" t="n">
        <f aca="false">+M52-L52</f>
        <v>0.01875</v>
      </c>
      <c r="V52" s="18" t="n">
        <f aca="false">+U52*Q52</f>
        <v>3.6375</v>
      </c>
      <c r="W52" s="18"/>
    </row>
    <row r="53" s="13" customFormat="true" ht="12" hidden="false" customHeight="false" outlineLevel="0" collapsed="false">
      <c r="A53" s="12" t="n">
        <v>6326</v>
      </c>
      <c r="B53" s="13" t="n">
        <v>1</v>
      </c>
      <c r="C53" s="13" t="s">
        <v>22</v>
      </c>
      <c r="D53" s="13" t="n">
        <v>1</v>
      </c>
      <c r="E53" s="13" t="n">
        <v>873</v>
      </c>
      <c r="F53" s="13" t="s">
        <v>31</v>
      </c>
      <c r="G53" s="13" t="s">
        <v>24</v>
      </c>
      <c r="H53" s="13" t="s">
        <v>29</v>
      </c>
      <c r="J53" s="13" t="n">
        <v>1</v>
      </c>
      <c r="K53" s="13" t="n">
        <v>2018</v>
      </c>
      <c r="L53" s="14" t="n">
        <v>0.4375</v>
      </c>
      <c r="M53" s="15" t="n">
        <v>0.454861111111111</v>
      </c>
      <c r="N53" s="16" t="n">
        <f aca="false">VLOOKUP(E53,'Esp. percorsi al 18-10-22'!C:J,8,FALSE())</f>
        <v>7.71922932628667</v>
      </c>
      <c r="O53" s="16"/>
      <c r="P53" s="16"/>
      <c r="Q53" s="20" t="n">
        <v>58</v>
      </c>
      <c r="R53" s="17" t="n">
        <f aca="false">+N53*Q53</f>
        <v>447.715300924627</v>
      </c>
      <c r="S53" s="17" t="n">
        <f aca="false">+O53*Q53</f>
        <v>0</v>
      </c>
      <c r="T53" s="17"/>
      <c r="U53" s="18" t="n">
        <f aca="false">+M53-L53</f>
        <v>0.0173611111111111</v>
      </c>
      <c r="V53" s="18" t="n">
        <f aca="false">+U53*Q53</f>
        <v>1.00694444444444</v>
      </c>
      <c r="W53" s="18"/>
    </row>
    <row r="54" s="13" customFormat="true" ht="12" hidden="false" customHeight="false" outlineLevel="0" collapsed="false">
      <c r="A54" s="12" t="n">
        <v>12681</v>
      </c>
      <c r="B54" s="13" t="n">
        <v>1</v>
      </c>
      <c r="C54" s="13" t="s">
        <v>22</v>
      </c>
      <c r="D54" s="13" t="n">
        <v>1</v>
      </c>
      <c r="E54" s="13" t="n">
        <v>873</v>
      </c>
      <c r="F54" s="13" t="s">
        <v>31</v>
      </c>
      <c r="G54" s="13" t="s">
        <v>28</v>
      </c>
      <c r="H54" s="13" t="s">
        <v>25</v>
      </c>
      <c r="J54" s="13" t="n">
        <v>1</v>
      </c>
      <c r="K54" s="13" t="n">
        <v>144</v>
      </c>
      <c r="L54" s="14" t="n">
        <v>0.444444444444444</v>
      </c>
      <c r="M54" s="15" t="n">
        <v>0.461805555555556</v>
      </c>
      <c r="N54" s="16" t="n">
        <f aca="false">VLOOKUP(E54,'Esp. percorsi al 18-10-22'!C:J,8,FALSE())</f>
        <v>7.71922932628667</v>
      </c>
      <c r="O54" s="16"/>
      <c r="P54" s="16"/>
      <c r="Q54" s="20" t="n">
        <v>67</v>
      </c>
      <c r="R54" s="17" t="n">
        <f aca="false">+N54*Q54</f>
        <v>517.188364861207</v>
      </c>
      <c r="S54" s="17" t="n">
        <f aca="false">+O54*Q54</f>
        <v>0</v>
      </c>
      <c r="T54" s="17"/>
      <c r="U54" s="18" t="n">
        <f aca="false">+M54-L54</f>
        <v>0.0173611111111111</v>
      </c>
      <c r="V54" s="18" t="n">
        <f aca="false">+U54*Q54</f>
        <v>1.16319444444444</v>
      </c>
      <c r="W54" s="18"/>
    </row>
    <row r="55" s="13" customFormat="true" ht="12" hidden="false" customHeight="false" outlineLevel="0" collapsed="false">
      <c r="A55" s="12" t="n">
        <v>12682</v>
      </c>
      <c r="B55" s="13" t="n">
        <v>1</v>
      </c>
      <c r="C55" s="13" t="s">
        <v>22</v>
      </c>
      <c r="D55" s="13" t="n">
        <v>1</v>
      </c>
      <c r="E55" s="13" t="n">
        <v>873</v>
      </c>
      <c r="F55" s="13" t="s">
        <v>31</v>
      </c>
      <c r="G55" s="13" t="s">
        <v>26</v>
      </c>
      <c r="H55" s="13" t="n">
        <v>6</v>
      </c>
      <c r="J55" s="13" t="n">
        <v>1</v>
      </c>
      <c r="K55" s="13" t="n">
        <v>12682</v>
      </c>
      <c r="L55" s="14" t="n">
        <v>0.444444444444444</v>
      </c>
      <c r="M55" s="15" t="n">
        <v>0.461805555555556</v>
      </c>
      <c r="N55" s="16" t="n">
        <f aca="false">VLOOKUP(E55,'Esp. percorsi al 18-10-22'!C:J,8,FALSE())</f>
        <v>7.71922932628667</v>
      </c>
      <c r="O55" s="16"/>
      <c r="P55" s="16"/>
      <c r="Q55" s="20" t="n">
        <v>41</v>
      </c>
      <c r="R55" s="17" t="n">
        <f aca="false">+N55*Q55</f>
        <v>316.488402377753</v>
      </c>
      <c r="S55" s="17" t="n">
        <f aca="false">+O55*Q55</f>
        <v>0</v>
      </c>
      <c r="T55" s="17"/>
      <c r="U55" s="18" t="n">
        <f aca="false">+M55-L55</f>
        <v>0.0173611111111111</v>
      </c>
      <c r="V55" s="18" t="n">
        <f aca="false">+U55*Q55</f>
        <v>0.711805555555556</v>
      </c>
      <c r="W55" s="18"/>
    </row>
    <row r="56" s="13" customFormat="true" ht="12" hidden="false" customHeight="false" outlineLevel="0" collapsed="false">
      <c r="A56" s="12" t="n">
        <v>12685</v>
      </c>
      <c r="B56" s="13" t="n">
        <v>1</v>
      </c>
      <c r="C56" s="13" t="s">
        <v>22</v>
      </c>
      <c r="D56" s="13" t="n">
        <v>1</v>
      </c>
      <c r="E56" s="13" t="n">
        <v>873</v>
      </c>
      <c r="F56" s="13" t="s">
        <v>31</v>
      </c>
      <c r="G56" s="13" t="s">
        <v>26</v>
      </c>
      <c r="H56" s="19" t="s">
        <v>27</v>
      </c>
      <c r="I56" s="19"/>
      <c r="J56" s="13" t="n">
        <v>1</v>
      </c>
      <c r="K56" s="13" t="n">
        <v>12685</v>
      </c>
      <c r="L56" s="14" t="n">
        <v>0.458333333333333</v>
      </c>
      <c r="M56" s="15" t="n">
        <v>0.477083333333333</v>
      </c>
      <c r="N56" s="16" t="n">
        <f aca="false">VLOOKUP(E56,'Esp. percorsi al 18-10-22'!C:J,8,FALSE())</f>
        <v>7.71922932628667</v>
      </c>
      <c r="O56" s="16"/>
      <c r="P56" s="16"/>
      <c r="Q56" s="20" t="n">
        <v>194</v>
      </c>
      <c r="R56" s="17" t="n">
        <f aca="false">+N56*Q56</f>
        <v>1497.53048929961</v>
      </c>
      <c r="S56" s="17" t="n">
        <f aca="false">+O56*Q56</f>
        <v>0</v>
      </c>
      <c r="T56" s="17"/>
      <c r="U56" s="18" t="n">
        <f aca="false">+M56-L56</f>
        <v>0.01875</v>
      </c>
      <c r="V56" s="18" t="n">
        <f aca="false">+U56*Q56</f>
        <v>3.6375</v>
      </c>
      <c r="W56" s="18"/>
    </row>
    <row r="57" s="13" customFormat="true" ht="12" hidden="false" customHeight="false" outlineLevel="0" collapsed="false">
      <c r="A57" s="12" t="n">
        <v>13017</v>
      </c>
      <c r="B57" s="13" t="n">
        <v>1</v>
      </c>
      <c r="C57" s="13" t="s">
        <v>22</v>
      </c>
      <c r="D57" s="13" t="n">
        <v>1</v>
      </c>
      <c r="E57" s="13" t="n">
        <v>873</v>
      </c>
      <c r="F57" s="13" t="s">
        <v>31</v>
      </c>
      <c r="G57" s="13" t="s">
        <v>26</v>
      </c>
      <c r="H57" s="13" t="n">
        <v>6</v>
      </c>
      <c r="J57" s="13" t="n">
        <v>1</v>
      </c>
      <c r="K57" s="13" t="n">
        <v>11510</v>
      </c>
      <c r="L57" s="14" t="n">
        <v>0.472222222222222</v>
      </c>
      <c r="M57" s="15" t="n">
        <v>0.489583333333333</v>
      </c>
      <c r="N57" s="16" t="n">
        <f aca="false">VLOOKUP(E57,'Esp. percorsi al 18-10-22'!C:J,8,FALSE())</f>
        <v>7.71922932628667</v>
      </c>
      <c r="O57" s="16"/>
      <c r="P57" s="16"/>
      <c r="Q57" s="20" t="n">
        <v>41</v>
      </c>
      <c r="R57" s="17" t="n">
        <f aca="false">+N57*Q57</f>
        <v>316.488402377753</v>
      </c>
      <c r="S57" s="17" t="n">
        <f aca="false">+O57*Q57</f>
        <v>0</v>
      </c>
      <c r="T57" s="17"/>
      <c r="U57" s="18" t="n">
        <f aca="false">+M57-L57</f>
        <v>0.0173611111111111</v>
      </c>
      <c r="V57" s="18" t="n">
        <f aca="false">+U57*Q57</f>
        <v>0.711805555555556</v>
      </c>
      <c r="W57" s="18"/>
    </row>
    <row r="58" s="13" customFormat="true" ht="12" hidden="false" customHeight="false" outlineLevel="0" collapsed="false">
      <c r="A58" s="12" t="n">
        <v>13018</v>
      </c>
      <c r="B58" s="13" t="n">
        <v>1</v>
      </c>
      <c r="C58" s="13" t="s">
        <v>22</v>
      </c>
      <c r="D58" s="13" t="n">
        <v>1</v>
      </c>
      <c r="E58" s="13" t="n">
        <v>873</v>
      </c>
      <c r="F58" s="13" t="s">
        <v>31</v>
      </c>
      <c r="G58" s="13" t="s">
        <v>28</v>
      </c>
      <c r="H58" s="13" t="s">
        <v>25</v>
      </c>
      <c r="J58" s="13" t="n">
        <v>1</v>
      </c>
      <c r="K58" s="13" t="n">
        <v>133</v>
      </c>
      <c r="L58" s="14" t="n">
        <v>0.472222222222222</v>
      </c>
      <c r="M58" s="15" t="n">
        <v>0.489583333333333</v>
      </c>
      <c r="N58" s="16" t="n">
        <f aca="false">VLOOKUP(E58,'Esp. percorsi al 18-10-22'!C:J,8,FALSE())</f>
        <v>7.71922932628667</v>
      </c>
      <c r="O58" s="16"/>
      <c r="P58" s="16"/>
      <c r="Q58" s="20" t="n">
        <v>67</v>
      </c>
      <c r="R58" s="17" t="n">
        <f aca="false">+N58*Q58</f>
        <v>517.188364861207</v>
      </c>
      <c r="S58" s="17" t="n">
        <f aca="false">+O58*Q58</f>
        <v>0</v>
      </c>
      <c r="T58" s="17"/>
      <c r="U58" s="18" t="n">
        <f aca="false">+M58-L58</f>
        <v>0.0173611111111111</v>
      </c>
      <c r="V58" s="18" t="n">
        <f aca="false">+U58*Q58</f>
        <v>1.16319444444444</v>
      </c>
      <c r="W58" s="18"/>
    </row>
    <row r="59" s="13" customFormat="true" ht="12" hidden="false" customHeight="false" outlineLevel="0" collapsed="false">
      <c r="A59" s="12" t="n">
        <v>6327</v>
      </c>
      <c r="B59" s="13" t="n">
        <v>1</v>
      </c>
      <c r="C59" s="13" t="s">
        <v>22</v>
      </c>
      <c r="D59" s="13" t="n">
        <v>1</v>
      </c>
      <c r="E59" s="13" t="n">
        <v>873</v>
      </c>
      <c r="F59" s="13" t="s">
        <v>31</v>
      </c>
      <c r="G59" s="13" t="s">
        <v>24</v>
      </c>
      <c r="H59" s="13" t="s">
        <v>29</v>
      </c>
      <c r="J59" s="13" t="n">
        <v>1</v>
      </c>
      <c r="K59" s="13" t="n">
        <v>2019</v>
      </c>
      <c r="L59" s="14" t="n">
        <v>0.479166666666667</v>
      </c>
      <c r="M59" s="15" t="n">
        <v>0.496527777777778</v>
      </c>
      <c r="N59" s="16" t="n">
        <f aca="false">VLOOKUP(E59,'Esp. percorsi al 18-10-22'!C:J,8,FALSE())</f>
        <v>7.71922932628667</v>
      </c>
      <c r="O59" s="16"/>
      <c r="P59" s="16"/>
      <c r="Q59" s="20" t="n">
        <v>58</v>
      </c>
      <c r="R59" s="17" t="n">
        <f aca="false">+N59*Q59</f>
        <v>447.715300924627</v>
      </c>
      <c r="S59" s="17" t="n">
        <f aca="false">+O59*Q59</f>
        <v>0</v>
      </c>
      <c r="T59" s="17"/>
      <c r="U59" s="18" t="n">
        <f aca="false">+M59-L59</f>
        <v>0.0173611111111111</v>
      </c>
      <c r="V59" s="18" t="n">
        <f aca="false">+U59*Q59</f>
        <v>1.00694444444444</v>
      </c>
      <c r="W59" s="18"/>
    </row>
    <row r="60" s="13" customFormat="true" ht="12" hidden="false" customHeight="false" outlineLevel="0" collapsed="false">
      <c r="A60" s="12" t="n">
        <v>12688</v>
      </c>
      <c r="B60" s="13" t="n">
        <v>1</v>
      </c>
      <c r="C60" s="13" t="s">
        <v>22</v>
      </c>
      <c r="D60" s="13" t="n">
        <v>1</v>
      </c>
      <c r="E60" s="13" t="n">
        <v>873</v>
      </c>
      <c r="F60" s="13" t="s">
        <v>31</v>
      </c>
      <c r="G60" s="13" t="s">
        <v>26</v>
      </c>
      <c r="H60" s="19" t="s">
        <v>27</v>
      </c>
      <c r="I60" s="19"/>
      <c r="J60" s="13" t="n">
        <v>1</v>
      </c>
      <c r="K60" s="13" t="n">
        <v>12688</v>
      </c>
      <c r="L60" s="14" t="n">
        <v>0.479166666666667</v>
      </c>
      <c r="M60" s="15" t="n">
        <v>0.497916666666667</v>
      </c>
      <c r="N60" s="16" t="n">
        <f aca="false">VLOOKUP(E60,'Esp. percorsi al 18-10-22'!C:J,8,FALSE())</f>
        <v>7.71922932628667</v>
      </c>
      <c r="O60" s="16"/>
      <c r="P60" s="16"/>
      <c r="Q60" s="20" t="n">
        <v>194</v>
      </c>
      <c r="R60" s="17" t="n">
        <f aca="false">+N60*Q60</f>
        <v>1497.53048929961</v>
      </c>
      <c r="S60" s="17" t="n">
        <f aca="false">+O60*Q60</f>
        <v>0</v>
      </c>
      <c r="T60" s="17"/>
      <c r="U60" s="18" t="n">
        <f aca="false">+M60-L60</f>
        <v>0.01875</v>
      </c>
      <c r="V60" s="18" t="n">
        <f aca="false">+U60*Q60</f>
        <v>3.6375</v>
      </c>
      <c r="W60" s="18"/>
    </row>
    <row r="61" s="13" customFormat="true" ht="12" hidden="false" customHeight="false" outlineLevel="0" collapsed="false">
      <c r="A61" s="12" t="n">
        <v>12686</v>
      </c>
      <c r="B61" s="13" t="n">
        <v>1</v>
      </c>
      <c r="C61" s="13" t="s">
        <v>22</v>
      </c>
      <c r="D61" s="13" t="n">
        <v>1</v>
      </c>
      <c r="E61" s="13" t="n">
        <v>873</v>
      </c>
      <c r="F61" s="13" t="s">
        <v>31</v>
      </c>
      <c r="G61" s="13" t="s">
        <v>28</v>
      </c>
      <c r="H61" s="13" t="s">
        <v>25</v>
      </c>
      <c r="J61" s="13" t="n">
        <v>1</v>
      </c>
      <c r="K61" s="13" t="n">
        <v>145</v>
      </c>
      <c r="L61" s="14" t="n">
        <v>0.486111111111111</v>
      </c>
      <c r="M61" s="15" t="n">
        <v>0.503472222222222</v>
      </c>
      <c r="N61" s="16" t="n">
        <f aca="false">VLOOKUP(E61,'Esp. percorsi al 18-10-22'!C:J,8,FALSE())</f>
        <v>7.71922932628667</v>
      </c>
      <c r="O61" s="16"/>
      <c r="P61" s="16"/>
      <c r="Q61" s="20" t="n">
        <v>67</v>
      </c>
      <c r="R61" s="17" t="n">
        <f aca="false">+N61*Q61</f>
        <v>517.188364861207</v>
      </c>
      <c r="S61" s="17" t="n">
        <f aca="false">+O61*Q61</f>
        <v>0</v>
      </c>
      <c r="T61" s="17"/>
      <c r="U61" s="18" t="n">
        <f aca="false">+M61-L61</f>
        <v>0.0173611111111111</v>
      </c>
      <c r="V61" s="18" t="n">
        <f aca="false">+U61*Q61</f>
        <v>1.16319444444444</v>
      </c>
      <c r="W61" s="18"/>
    </row>
    <row r="62" s="13" customFormat="true" ht="12" hidden="false" customHeight="false" outlineLevel="0" collapsed="false">
      <c r="A62" s="12" t="n">
        <v>12687</v>
      </c>
      <c r="B62" s="13" t="n">
        <v>1</v>
      </c>
      <c r="C62" s="13" t="s">
        <v>22</v>
      </c>
      <c r="D62" s="13" t="n">
        <v>1</v>
      </c>
      <c r="E62" s="13" t="n">
        <v>873</v>
      </c>
      <c r="F62" s="13" t="s">
        <v>31</v>
      </c>
      <c r="G62" s="13" t="s">
        <v>26</v>
      </c>
      <c r="H62" s="13" t="n">
        <v>6</v>
      </c>
      <c r="J62" s="13" t="n">
        <v>1</v>
      </c>
      <c r="K62" s="13" t="n">
        <v>12687</v>
      </c>
      <c r="L62" s="14" t="n">
        <v>0.486111111111111</v>
      </c>
      <c r="M62" s="15" t="n">
        <v>0.503472222222222</v>
      </c>
      <c r="N62" s="16" t="n">
        <f aca="false">VLOOKUP(E62,'Esp. percorsi al 18-10-22'!C:J,8,FALSE())</f>
        <v>7.71922932628667</v>
      </c>
      <c r="O62" s="16"/>
      <c r="P62" s="16"/>
      <c r="Q62" s="20" t="n">
        <v>41</v>
      </c>
      <c r="R62" s="17" t="n">
        <f aca="false">+N62*Q62</f>
        <v>316.488402377753</v>
      </c>
      <c r="S62" s="17" t="n">
        <f aca="false">+O62*Q62</f>
        <v>0</v>
      </c>
      <c r="T62" s="17"/>
      <c r="U62" s="18" t="n">
        <f aca="false">+M62-L62</f>
        <v>0.0173611111111111</v>
      </c>
      <c r="V62" s="18" t="n">
        <f aca="false">+U62*Q62</f>
        <v>0.711805555555556</v>
      </c>
      <c r="W62" s="18"/>
    </row>
    <row r="63" s="13" customFormat="true" ht="12" hidden="false" customHeight="false" outlineLevel="0" collapsed="false">
      <c r="A63" s="12" t="n">
        <v>12690</v>
      </c>
      <c r="B63" s="13" t="n">
        <v>1</v>
      </c>
      <c r="C63" s="13" t="s">
        <v>22</v>
      </c>
      <c r="D63" s="13" t="n">
        <v>1</v>
      </c>
      <c r="E63" s="13" t="n">
        <v>873</v>
      </c>
      <c r="F63" s="13" t="s">
        <v>31</v>
      </c>
      <c r="G63" s="13" t="s">
        <v>26</v>
      </c>
      <c r="H63" s="19" t="s">
        <v>27</v>
      </c>
      <c r="I63" s="19"/>
      <c r="J63" s="13" t="n">
        <v>1</v>
      </c>
      <c r="K63" s="13" t="n">
        <v>12690</v>
      </c>
      <c r="L63" s="14" t="n">
        <v>0.503472222222222</v>
      </c>
      <c r="M63" s="15" t="n">
        <v>0.522222222222222</v>
      </c>
      <c r="N63" s="16" t="n">
        <f aca="false">VLOOKUP(E63,'Esp. percorsi al 18-10-22'!C:J,8,FALSE())</f>
        <v>7.71922932628667</v>
      </c>
      <c r="O63" s="16"/>
      <c r="P63" s="16"/>
      <c r="Q63" s="20" t="n">
        <v>194</v>
      </c>
      <c r="R63" s="17" t="n">
        <f aca="false">+N63*Q63</f>
        <v>1497.53048929961</v>
      </c>
      <c r="S63" s="17" t="n">
        <f aca="false">+O63*Q63</f>
        <v>0</v>
      </c>
      <c r="T63" s="17"/>
      <c r="U63" s="18" t="n">
        <f aca="false">+M63-L63</f>
        <v>0.01875</v>
      </c>
      <c r="V63" s="18" t="n">
        <f aca="false">+U63*Q63</f>
        <v>3.6375</v>
      </c>
      <c r="W63" s="18"/>
    </row>
    <row r="64" s="13" customFormat="true" ht="12" hidden="false" customHeight="false" outlineLevel="0" collapsed="false">
      <c r="A64" s="12" t="n">
        <v>13019</v>
      </c>
      <c r="B64" s="13" t="n">
        <v>1</v>
      </c>
      <c r="C64" s="13" t="s">
        <v>22</v>
      </c>
      <c r="D64" s="13" t="n">
        <v>1</v>
      </c>
      <c r="E64" s="13" t="n">
        <v>873</v>
      </c>
      <c r="F64" s="13" t="s">
        <v>31</v>
      </c>
      <c r="G64" s="13" t="s">
        <v>26</v>
      </c>
      <c r="H64" s="13" t="n">
        <v>6</v>
      </c>
      <c r="J64" s="13" t="n">
        <v>1</v>
      </c>
      <c r="K64" s="13" t="n">
        <v>11512</v>
      </c>
      <c r="L64" s="14" t="n">
        <v>0.513888888888889</v>
      </c>
      <c r="M64" s="15" t="n">
        <v>0.53125</v>
      </c>
      <c r="N64" s="16" t="n">
        <f aca="false">VLOOKUP(E64,'Esp. percorsi al 18-10-22'!C:J,8,FALSE())</f>
        <v>7.71922932628667</v>
      </c>
      <c r="O64" s="16"/>
      <c r="P64" s="16"/>
      <c r="Q64" s="20" t="n">
        <v>41</v>
      </c>
      <c r="R64" s="17" t="n">
        <f aca="false">+N64*Q64</f>
        <v>316.488402377753</v>
      </c>
      <c r="S64" s="17" t="n">
        <f aca="false">+O64*Q64</f>
        <v>0</v>
      </c>
      <c r="T64" s="17"/>
      <c r="U64" s="18" t="n">
        <f aca="false">+M64-L64</f>
        <v>0.0173611111111111</v>
      </c>
      <c r="V64" s="18" t="n">
        <f aca="false">+U64*Q64</f>
        <v>0.711805555555556</v>
      </c>
      <c r="W64" s="18"/>
    </row>
    <row r="65" s="13" customFormat="true" ht="12" hidden="false" customHeight="false" outlineLevel="0" collapsed="false">
      <c r="A65" s="12" t="n">
        <v>13020</v>
      </c>
      <c r="B65" s="13" t="n">
        <v>1</v>
      </c>
      <c r="C65" s="13" t="s">
        <v>22</v>
      </c>
      <c r="D65" s="13" t="n">
        <v>1</v>
      </c>
      <c r="E65" s="13" t="n">
        <v>873</v>
      </c>
      <c r="F65" s="13" t="s">
        <v>31</v>
      </c>
      <c r="G65" s="13" t="s">
        <v>28</v>
      </c>
      <c r="H65" s="13" t="s">
        <v>25</v>
      </c>
      <c r="J65" s="13" t="n">
        <v>1</v>
      </c>
      <c r="K65" s="13" t="n">
        <v>134</v>
      </c>
      <c r="L65" s="14" t="n">
        <v>0.513888888888889</v>
      </c>
      <c r="M65" s="15" t="n">
        <v>0.53125</v>
      </c>
      <c r="N65" s="16" t="n">
        <f aca="false">VLOOKUP(E65,'Esp. percorsi al 18-10-22'!C:J,8,FALSE())</f>
        <v>7.71922932628667</v>
      </c>
      <c r="O65" s="16"/>
      <c r="P65" s="16"/>
      <c r="Q65" s="20" t="n">
        <v>67</v>
      </c>
      <c r="R65" s="17" t="n">
        <f aca="false">+N65*Q65</f>
        <v>517.188364861207</v>
      </c>
      <c r="S65" s="17" t="n">
        <f aca="false">+O65*Q65</f>
        <v>0</v>
      </c>
      <c r="T65" s="17"/>
      <c r="U65" s="18" t="n">
        <f aca="false">+M65-L65</f>
        <v>0.0173611111111111</v>
      </c>
      <c r="V65" s="18" t="n">
        <f aca="false">+U65*Q65</f>
        <v>1.16319444444444</v>
      </c>
      <c r="W65" s="18"/>
    </row>
    <row r="66" s="13" customFormat="true" ht="12" hidden="false" customHeight="false" outlineLevel="0" collapsed="false">
      <c r="A66" s="12" t="n">
        <v>6328</v>
      </c>
      <c r="B66" s="13" t="n">
        <v>1</v>
      </c>
      <c r="C66" s="13" t="s">
        <v>22</v>
      </c>
      <c r="D66" s="13" t="n">
        <v>1</v>
      </c>
      <c r="E66" s="13" t="n">
        <v>873</v>
      </c>
      <c r="F66" s="13" t="s">
        <v>31</v>
      </c>
      <c r="G66" s="13" t="s">
        <v>24</v>
      </c>
      <c r="H66" s="13" t="s">
        <v>29</v>
      </c>
      <c r="J66" s="13" t="n">
        <v>1</v>
      </c>
      <c r="K66" s="13" t="n">
        <v>2020</v>
      </c>
      <c r="L66" s="14" t="n">
        <v>0.520833333333333</v>
      </c>
      <c r="M66" s="15" t="n">
        <v>0.538194444444444</v>
      </c>
      <c r="N66" s="16" t="n">
        <f aca="false">VLOOKUP(E66,'Esp. percorsi al 18-10-22'!C:J,8,FALSE())</f>
        <v>7.71922932628667</v>
      </c>
      <c r="O66" s="16"/>
      <c r="P66" s="16"/>
      <c r="Q66" s="20" t="n">
        <v>58</v>
      </c>
      <c r="R66" s="17" t="n">
        <f aca="false">+N66*Q66</f>
        <v>447.715300924627</v>
      </c>
      <c r="S66" s="17" t="n">
        <f aca="false">+O66*Q66</f>
        <v>0</v>
      </c>
      <c r="T66" s="17"/>
      <c r="U66" s="18" t="n">
        <f aca="false">+M66-L66</f>
        <v>0.0173611111111111</v>
      </c>
      <c r="V66" s="18" t="n">
        <f aca="false">+U66*Q66</f>
        <v>1.00694444444444</v>
      </c>
      <c r="W66" s="18"/>
    </row>
    <row r="67" s="13" customFormat="true" ht="12" hidden="false" customHeight="false" outlineLevel="0" collapsed="false">
      <c r="A67" s="12" t="n">
        <v>12693</v>
      </c>
      <c r="B67" s="13" t="n">
        <v>1</v>
      </c>
      <c r="C67" s="13" t="s">
        <v>22</v>
      </c>
      <c r="D67" s="13" t="n">
        <v>1</v>
      </c>
      <c r="E67" s="13" t="n">
        <v>873</v>
      </c>
      <c r="F67" s="13" t="s">
        <v>31</v>
      </c>
      <c r="G67" s="13" t="s">
        <v>26</v>
      </c>
      <c r="H67" s="19" t="s">
        <v>27</v>
      </c>
      <c r="I67" s="19"/>
      <c r="J67" s="13" t="n">
        <v>1</v>
      </c>
      <c r="K67" s="13" t="n">
        <v>12693</v>
      </c>
      <c r="L67" s="14" t="n">
        <v>0.524305555555556</v>
      </c>
      <c r="M67" s="15" t="n">
        <v>0.543055555555555</v>
      </c>
      <c r="N67" s="16" t="n">
        <f aca="false">VLOOKUP(E67,'Esp. percorsi al 18-10-22'!C:J,8,FALSE())</f>
        <v>7.71922932628667</v>
      </c>
      <c r="O67" s="16"/>
      <c r="P67" s="16"/>
      <c r="Q67" s="20" t="n">
        <v>194</v>
      </c>
      <c r="R67" s="17" t="n">
        <f aca="false">+N67*Q67</f>
        <v>1497.53048929961</v>
      </c>
      <c r="S67" s="17" t="n">
        <f aca="false">+O67*Q67</f>
        <v>0</v>
      </c>
      <c r="T67" s="17"/>
      <c r="U67" s="18" t="n">
        <f aca="false">+M67-L67</f>
        <v>0.01875</v>
      </c>
      <c r="V67" s="18" t="n">
        <f aca="false">+U67*Q67</f>
        <v>3.6375</v>
      </c>
      <c r="W67" s="18"/>
    </row>
    <row r="68" s="13" customFormat="true" ht="12" hidden="false" customHeight="false" outlineLevel="0" collapsed="false">
      <c r="A68" s="12" t="n">
        <v>12691</v>
      </c>
      <c r="B68" s="13" t="n">
        <v>1</v>
      </c>
      <c r="C68" s="13" t="s">
        <v>22</v>
      </c>
      <c r="D68" s="13" t="n">
        <v>1</v>
      </c>
      <c r="E68" s="13" t="n">
        <v>873</v>
      </c>
      <c r="F68" s="13" t="s">
        <v>31</v>
      </c>
      <c r="G68" s="13" t="s">
        <v>28</v>
      </c>
      <c r="H68" s="13" t="s">
        <v>25</v>
      </c>
      <c r="J68" s="13" t="n">
        <v>1</v>
      </c>
      <c r="K68" s="13" t="n">
        <v>146</v>
      </c>
      <c r="L68" s="14" t="n">
        <v>0.527777777777778</v>
      </c>
      <c r="M68" s="15" t="n">
        <v>0.545138888888889</v>
      </c>
      <c r="N68" s="16" t="n">
        <f aca="false">VLOOKUP(E68,'Esp. percorsi al 18-10-22'!C:J,8,FALSE())</f>
        <v>7.71922932628667</v>
      </c>
      <c r="O68" s="16"/>
      <c r="P68" s="16"/>
      <c r="Q68" s="20" t="n">
        <v>67</v>
      </c>
      <c r="R68" s="17" t="n">
        <f aca="false">+N68*Q68</f>
        <v>517.188364861207</v>
      </c>
      <c r="S68" s="17" t="n">
        <f aca="false">+O68*Q68</f>
        <v>0</v>
      </c>
      <c r="T68" s="17"/>
      <c r="U68" s="18" t="n">
        <f aca="false">+M68-L68</f>
        <v>0.0173611111111111</v>
      </c>
      <c r="V68" s="18" t="n">
        <f aca="false">+U68*Q68</f>
        <v>1.16319444444444</v>
      </c>
      <c r="W68" s="18"/>
    </row>
    <row r="69" s="13" customFormat="true" ht="12" hidden="false" customHeight="false" outlineLevel="0" collapsed="false">
      <c r="A69" s="12" t="n">
        <v>12692</v>
      </c>
      <c r="B69" s="13" t="n">
        <v>1</v>
      </c>
      <c r="C69" s="13" t="s">
        <v>22</v>
      </c>
      <c r="D69" s="13" t="n">
        <v>1</v>
      </c>
      <c r="E69" s="13" t="n">
        <v>873</v>
      </c>
      <c r="F69" s="13" t="s">
        <v>31</v>
      </c>
      <c r="G69" s="13" t="s">
        <v>26</v>
      </c>
      <c r="H69" s="13" t="n">
        <v>6</v>
      </c>
      <c r="J69" s="13" t="n">
        <v>1</v>
      </c>
      <c r="K69" s="13" t="n">
        <v>12692</v>
      </c>
      <c r="L69" s="14" t="n">
        <v>0.527777777777778</v>
      </c>
      <c r="M69" s="15" t="n">
        <v>0.545138888888889</v>
      </c>
      <c r="N69" s="16" t="n">
        <f aca="false">VLOOKUP(E69,'Esp. percorsi al 18-10-22'!C:J,8,FALSE())</f>
        <v>7.71922932628667</v>
      </c>
      <c r="O69" s="16"/>
      <c r="P69" s="16"/>
      <c r="Q69" s="20" t="n">
        <v>41</v>
      </c>
      <c r="R69" s="17" t="n">
        <f aca="false">+N69*Q69</f>
        <v>316.488402377753</v>
      </c>
      <c r="S69" s="17" t="n">
        <f aca="false">+O69*Q69</f>
        <v>0</v>
      </c>
      <c r="T69" s="17"/>
      <c r="U69" s="18" t="n">
        <f aca="false">+M69-L69</f>
        <v>0.0173611111111111</v>
      </c>
      <c r="V69" s="18" t="n">
        <f aca="false">+U69*Q69</f>
        <v>0.711805555555556</v>
      </c>
      <c r="W69" s="18"/>
    </row>
    <row r="70" s="13" customFormat="true" ht="12" hidden="false" customHeight="false" outlineLevel="0" collapsed="false">
      <c r="A70" s="12" t="n">
        <v>12695</v>
      </c>
      <c r="B70" s="13" t="n">
        <v>1</v>
      </c>
      <c r="C70" s="13" t="s">
        <v>22</v>
      </c>
      <c r="D70" s="13" t="n">
        <v>1</v>
      </c>
      <c r="E70" s="13" t="n">
        <v>873</v>
      </c>
      <c r="F70" s="13" t="s">
        <v>31</v>
      </c>
      <c r="G70" s="13" t="s">
        <v>26</v>
      </c>
      <c r="H70" s="19" t="s">
        <v>27</v>
      </c>
      <c r="I70" s="19"/>
      <c r="J70" s="13" t="n">
        <v>1</v>
      </c>
      <c r="K70" s="13" t="n">
        <v>12695</v>
      </c>
      <c r="L70" s="14" t="n">
        <v>0.548611111111111</v>
      </c>
      <c r="M70" s="15" t="n">
        <v>0.567361111111111</v>
      </c>
      <c r="N70" s="16" t="n">
        <f aca="false">VLOOKUP(E70,'Esp. percorsi al 18-10-22'!C:J,8,FALSE())</f>
        <v>7.71922932628667</v>
      </c>
      <c r="O70" s="16"/>
      <c r="P70" s="16"/>
      <c r="Q70" s="20" t="n">
        <v>194</v>
      </c>
      <c r="R70" s="17" t="n">
        <f aca="false">+N70*Q70</f>
        <v>1497.53048929961</v>
      </c>
      <c r="S70" s="17" t="n">
        <f aca="false">+O70*Q70</f>
        <v>0</v>
      </c>
      <c r="T70" s="17"/>
      <c r="U70" s="18" t="n">
        <f aca="false">+M70-L70</f>
        <v>0.01875</v>
      </c>
      <c r="V70" s="18" t="n">
        <f aca="false">+U70*Q70</f>
        <v>3.6375</v>
      </c>
      <c r="W70" s="18"/>
    </row>
    <row r="71" s="13" customFormat="true" ht="12" hidden="false" customHeight="false" outlineLevel="0" collapsed="false">
      <c r="A71" s="12" t="n">
        <v>13021</v>
      </c>
      <c r="B71" s="13" t="n">
        <v>1</v>
      </c>
      <c r="C71" s="13" t="s">
        <v>22</v>
      </c>
      <c r="D71" s="13" t="n">
        <v>1</v>
      </c>
      <c r="E71" s="13" t="n">
        <v>873</v>
      </c>
      <c r="F71" s="13" t="s">
        <v>31</v>
      </c>
      <c r="G71" s="13" t="s">
        <v>26</v>
      </c>
      <c r="H71" s="13" t="n">
        <v>6</v>
      </c>
      <c r="J71" s="13" t="n">
        <v>1</v>
      </c>
      <c r="K71" s="13" t="n">
        <v>11514</v>
      </c>
      <c r="L71" s="14" t="n">
        <v>0.555555555555556</v>
      </c>
      <c r="M71" s="15" t="n">
        <v>0.572916666666667</v>
      </c>
      <c r="N71" s="16" t="n">
        <f aca="false">VLOOKUP(E71,'Esp. percorsi al 18-10-22'!C:J,8,FALSE())</f>
        <v>7.71922932628667</v>
      </c>
      <c r="O71" s="16"/>
      <c r="P71" s="16"/>
      <c r="Q71" s="20" t="n">
        <v>41</v>
      </c>
      <c r="R71" s="17" t="n">
        <f aca="false">+N71*Q71</f>
        <v>316.488402377753</v>
      </c>
      <c r="S71" s="17" t="n">
        <f aca="false">+O71*Q71</f>
        <v>0</v>
      </c>
      <c r="T71" s="17"/>
      <c r="U71" s="18" t="n">
        <f aca="false">+M71-L71</f>
        <v>0.0173611111111111</v>
      </c>
      <c r="V71" s="18" t="n">
        <f aca="false">+U71*Q71</f>
        <v>0.711805555555556</v>
      </c>
      <c r="W71" s="18"/>
    </row>
    <row r="72" s="13" customFormat="true" ht="12" hidden="false" customHeight="false" outlineLevel="0" collapsed="false">
      <c r="A72" s="12" t="n">
        <v>13022</v>
      </c>
      <c r="B72" s="13" t="n">
        <v>1</v>
      </c>
      <c r="C72" s="13" t="s">
        <v>22</v>
      </c>
      <c r="D72" s="13" t="n">
        <v>1</v>
      </c>
      <c r="E72" s="13" t="n">
        <v>873</v>
      </c>
      <c r="F72" s="13" t="s">
        <v>31</v>
      </c>
      <c r="G72" s="13" t="s">
        <v>28</v>
      </c>
      <c r="H72" s="13" t="s">
        <v>25</v>
      </c>
      <c r="J72" s="13" t="n">
        <v>1</v>
      </c>
      <c r="K72" s="13" t="n">
        <v>135</v>
      </c>
      <c r="L72" s="14" t="n">
        <v>0.555555555555556</v>
      </c>
      <c r="M72" s="15" t="n">
        <v>0.572916666666667</v>
      </c>
      <c r="N72" s="16" t="n">
        <f aca="false">VLOOKUP(E72,'Esp. percorsi al 18-10-22'!C:J,8,FALSE())</f>
        <v>7.71922932628667</v>
      </c>
      <c r="O72" s="16"/>
      <c r="P72" s="16"/>
      <c r="Q72" s="20" t="n">
        <v>67</v>
      </c>
      <c r="R72" s="17" t="n">
        <f aca="false">+N72*Q72</f>
        <v>517.188364861207</v>
      </c>
      <c r="S72" s="17" t="n">
        <f aca="false">+O72*Q72</f>
        <v>0</v>
      </c>
      <c r="T72" s="17"/>
      <c r="U72" s="18" t="n">
        <f aca="false">+M72-L72</f>
        <v>0.0173611111111111</v>
      </c>
      <c r="V72" s="18" t="n">
        <f aca="false">+U72*Q72</f>
        <v>1.16319444444444</v>
      </c>
      <c r="W72" s="18"/>
    </row>
    <row r="73" s="13" customFormat="true" ht="12" hidden="false" customHeight="false" outlineLevel="0" collapsed="false">
      <c r="A73" s="12" t="n">
        <v>6329</v>
      </c>
      <c r="B73" s="13" t="n">
        <v>1</v>
      </c>
      <c r="C73" s="13" t="s">
        <v>22</v>
      </c>
      <c r="D73" s="13" t="n">
        <v>1</v>
      </c>
      <c r="E73" s="13" t="n">
        <v>873</v>
      </c>
      <c r="F73" s="13" t="s">
        <v>31</v>
      </c>
      <c r="G73" s="13" t="s">
        <v>24</v>
      </c>
      <c r="H73" s="13" t="s">
        <v>29</v>
      </c>
      <c r="J73" s="13" t="n">
        <v>1</v>
      </c>
      <c r="K73" s="13" t="n">
        <v>2021</v>
      </c>
      <c r="L73" s="14" t="n">
        <v>0.5625</v>
      </c>
      <c r="M73" s="15" t="n">
        <v>0.579861111111111</v>
      </c>
      <c r="N73" s="16" t="n">
        <f aca="false">VLOOKUP(E73,'Esp. percorsi al 18-10-22'!C:J,8,FALSE())</f>
        <v>7.71922932628667</v>
      </c>
      <c r="O73" s="16"/>
      <c r="P73" s="16"/>
      <c r="Q73" s="20" t="n">
        <v>58</v>
      </c>
      <c r="R73" s="17" t="n">
        <f aca="false">+N73*Q73</f>
        <v>447.715300924627</v>
      </c>
      <c r="S73" s="17" t="n">
        <f aca="false">+O73*Q73</f>
        <v>0</v>
      </c>
      <c r="T73" s="17"/>
      <c r="U73" s="18" t="n">
        <f aca="false">+M73-L73</f>
        <v>0.0173611111111111</v>
      </c>
      <c r="V73" s="18" t="n">
        <f aca="false">+U73*Q73</f>
        <v>1.00694444444444</v>
      </c>
      <c r="W73" s="18"/>
    </row>
    <row r="74" s="13" customFormat="true" ht="12" hidden="false" customHeight="false" outlineLevel="0" collapsed="false">
      <c r="A74" s="12" t="n">
        <v>12696</v>
      </c>
      <c r="B74" s="13" t="n">
        <v>1</v>
      </c>
      <c r="C74" s="13" t="s">
        <v>22</v>
      </c>
      <c r="D74" s="13" t="n">
        <v>1</v>
      </c>
      <c r="E74" s="13" t="n">
        <v>873</v>
      </c>
      <c r="F74" s="13" t="s">
        <v>31</v>
      </c>
      <c r="G74" s="13" t="s">
        <v>28</v>
      </c>
      <c r="H74" s="13" t="s">
        <v>25</v>
      </c>
      <c r="J74" s="13" t="n">
        <v>1</v>
      </c>
      <c r="K74" s="13" t="n">
        <v>147</v>
      </c>
      <c r="L74" s="14" t="n">
        <v>0.569444444444444</v>
      </c>
      <c r="M74" s="15" t="n">
        <v>0.586805555555556</v>
      </c>
      <c r="N74" s="16" t="n">
        <f aca="false">VLOOKUP(E74,'Esp. percorsi al 18-10-22'!C:J,8,FALSE())</f>
        <v>7.71922932628667</v>
      </c>
      <c r="O74" s="16"/>
      <c r="P74" s="16"/>
      <c r="Q74" s="20" t="n">
        <v>67</v>
      </c>
      <c r="R74" s="17" t="n">
        <f aca="false">+N74*Q74</f>
        <v>517.188364861207</v>
      </c>
      <c r="S74" s="17" t="n">
        <f aca="false">+O74*Q74</f>
        <v>0</v>
      </c>
      <c r="T74" s="17"/>
      <c r="U74" s="18" t="n">
        <f aca="false">+M74-L74</f>
        <v>0.0173611111111111</v>
      </c>
      <c r="V74" s="18" t="n">
        <f aca="false">+U74*Q74</f>
        <v>1.16319444444444</v>
      </c>
      <c r="W74" s="18"/>
    </row>
    <row r="75" s="13" customFormat="true" ht="12" hidden="false" customHeight="false" outlineLevel="0" collapsed="false">
      <c r="A75" s="12" t="n">
        <v>12697</v>
      </c>
      <c r="B75" s="13" t="n">
        <v>1</v>
      </c>
      <c r="C75" s="13" t="s">
        <v>22</v>
      </c>
      <c r="D75" s="13" t="n">
        <v>1</v>
      </c>
      <c r="E75" s="13" t="n">
        <v>873</v>
      </c>
      <c r="F75" s="13" t="s">
        <v>31</v>
      </c>
      <c r="G75" s="13" t="s">
        <v>26</v>
      </c>
      <c r="H75" s="13" t="n">
        <v>6</v>
      </c>
      <c r="J75" s="13" t="n">
        <v>1</v>
      </c>
      <c r="K75" s="13" t="n">
        <v>12697</v>
      </c>
      <c r="L75" s="14" t="n">
        <v>0.569444444444444</v>
      </c>
      <c r="M75" s="15" t="n">
        <v>0.586805555555556</v>
      </c>
      <c r="N75" s="16" t="n">
        <f aca="false">VLOOKUP(E75,'Esp. percorsi al 18-10-22'!C:J,8,FALSE())</f>
        <v>7.71922932628667</v>
      </c>
      <c r="O75" s="16"/>
      <c r="P75" s="16"/>
      <c r="Q75" s="20" t="n">
        <v>41</v>
      </c>
      <c r="R75" s="17" t="n">
        <f aca="false">+N75*Q75</f>
        <v>316.488402377753</v>
      </c>
      <c r="S75" s="17" t="n">
        <f aca="false">+O75*Q75</f>
        <v>0</v>
      </c>
      <c r="T75" s="17"/>
      <c r="U75" s="18" t="n">
        <f aca="false">+M75-L75</f>
        <v>0.0173611111111111</v>
      </c>
      <c r="V75" s="18" t="n">
        <f aca="false">+U75*Q75</f>
        <v>0.711805555555556</v>
      </c>
      <c r="W75" s="18"/>
    </row>
    <row r="76" s="13" customFormat="true" ht="12" hidden="false" customHeight="false" outlineLevel="0" collapsed="false">
      <c r="A76" s="12" t="n">
        <v>12698</v>
      </c>
      <c r="B76" s="13" t="n">
        <v>1</v>
      </c>
      <c r="C76" s="13" t="s">
        <v>22</v>
      </c>
      <c r="D76" s="13" t="n">
        <v>1</v>
      </c>
      <c r="E76" s="13" t="n">
        <v>873</v>
      </c>
      <c r="F76" s="13" t="s">
        <v>31</v>
      </c>
      <c r="G76" s="13" t="s">
        <v>26</v>
      </c>
      <c r="H76" s="19" t="s">
        <v>27</v>
      </c>
      <c r="I76" s="19"/>
      <c r="J76" s="13" t="n">
        <v>1</v>
      </c>
      <c r="K76" s="13" t="n">
        <v>12698</v>
      </c>
      <c r="L76" s="14" t="n">
        <v>0.569444444444444</v>
      </c>
      <c r="M76" s="15" t="n">
        <v>0.588194444444444</v>
      </c>
      <c r="N76" s="16" t="n">
        <f aca="false">VLOOKUP(E76,'Esp. percorsi al 18-10-22'!C:J,8,FALSE())</f>
        <v>7.71922932628667</v>
      </c>
      <c r="O76" s="16"/>
      <c r="P76" s="16"/>
      <c r="Q76" s="20" t="n">
        <v>194</v>
      </c>
      <c r="R76" s="17" t="n">
        <f aca="false">+N76*Q76</f>
        <v>1497.53048929961</v>
      </c>
      <c r="S76" s="17" t="n">
        <f aca="false">+O76*Q76</f>
        <v>0</v>
      </c>
      <c r="T76" s="17"/>
      <c r="U76" s="18" t="n">
        <f aca="false">+M76-L76</f>
        <v>0.01875</v>
      </c>
      <c r="V76" s="18" t="n">
        <f aca="false">+U76*Q76</f>
        <v>3.6375</v>
      </c>
      <c r="W76" s="18"/>
    </row>
    <row r="77" s="13" customFormat="true" ht="12" hidden="false" customHeight="false" outlineLevel="0" collapsed="false">
      <c r="A77" s="12" t="n">
        <v>12700</v>
      </c>
      <c r="B77" s="13" t="n">
        <v>1</v>
      </c>
      <c r="C77" s="13" t="s">
        <v>22</v>
      </c>
      <c r="D77" s="13" t="n">
        <v>1</v>
      </c>
      <c r="E77" s="13" t="n">
        <v>873</v>
      </c>
      <c r="F77" s="13" t="s">
        <v>31</v>
      </c>
      <c r="G77" s="13" t="s">
        <v>26</v>
      </c>
      <c r="H77" s="19" t="s">
        <v>27</v>
      </c>
      <c r="I77" s="19"/>
      <c r="J77" s="13" t="n">
        <v>1</v>
      </c>
      <c r="K77" s="13" t="n">
        <v>12700</v>
      </c>
      <c r="L77" s="14" t="n">
        <v>0.59375</v>
      </c>
      <c r="M77" s="15" t="n">
        <v>0.6125</v>
      </c>
      <c r="N77" s="16" t="n">
        <f aca="false">VLOOKUP(E77,'Esp. percorsi al 18-10-22'!C:J,8,FALSE())</f>
        <v>7.71922932628667</v>
      </c>
      <c r="O77" s="16"/>
      <c r="P77" s="16"/>
      <c r="Q77" s="20" t="n">
        <v>194</v>
      </c>
      <c r="R77" s="17" t="n">
        <f aca="false">+N77*Q77</f>
        <v>1497.53048929961</v>
      </c>
      <c r="S77" s="17" t="n">
        <f aca="false">+O77*Q77</f>
        <v>0</v>
      </c>
      <c r="T77" s="17"/>
      <c r="U77" s="18" t="n">
        <f aca="false">+M77-L77</f>
        <v>0.01875</v>
      </c>
      <c r="V77" s="18" t="n">
        <f aca="false">+U77*Q77</f>
        <v>3.6375</v>
      </c>
      <c r="W77" s="18"/>
    </row>
    <row r="78" s="13" customFormat="true" ht="12" hidden="false" customHeight="false" outlineLevel="0" collapsed="false">
      <c r="A78" s="12" t="n">
        <v>13023</v>
      </c>
      <c r="B78" s="13" t="n">
        <v>1</v>
      </c>
      <c r="C78" s="13" t="s">
        <v>22</v>
      </c>
      <c r="D78" s="13" t="n">
        <v>1</v>
      </c>
      <c r="E78" s="13" t="n">
        <v>873</v>
      </c>
      <c r="F78" s="13" t="s">
        <v>31</v>
      </c>
      <c r="G78" s="13" t="s">
        <v>26</v>
      </c>
      <c r="H78" s="13" t="n">
        <v>6</v>
      </c>
      <c r="J78" s="13" t="n">
        <v>1</v>
      </c>
      <c r="K78" s="13" t="n">
        <v>11516</v>
      </c>
      <c r="L78" s="14" t="n">
        <v>0.597222222222222</v>
      </c>
      <c r="M78" s="15" t="n">
        <v>0.614583333333333</v>
      </c>
      <c r="N78" s="16" t="n">
        <f aca="false">VLOOKUP(E78,'Esp. percorsi al 18-10-22'!C:J,8,FALSE())</f>
        <v>7.71922932628667</v>
      </c>
      <c r="O78" s="16"/>
      <c r="P78" s="16"/>
      <c r="Q78" s="20" t="n">
        <v>41</v>
      </c>
      <c r="R78" s="17" t="n">
        <f aca="false">+N78*Q78</f>
        <v>316.488402377753</v>
      </c>
      <c r="S78" s="17" t="n">
        <f aca="false">+O78*Q78</f>
        <v>0</v>
      </c>
      <c r="T78" s="17"/>
      <c r="U78" s="18" t="n">
        <f aca="false">+M78-L78</f>
        <v>0.0173611111111111</v>
      </c>
      <c r="V78" s="18" t="n">
        <f aca="false">+U78*Q78</f>
        <v>0.711805555555556</v>
      </c>
      <c r="W78" s="18"/>
    </row>
    <row r="79" s="13" customFormat="true" ht="12" hidden="false" customHeight="false" outlineLevel="0" collapsed="false">
      <c r="A79" s="12" t="n">
        <v>13024</v>
      </c>
      <c r="B79" s="13" t="n">
        <v>1</v>
      </c>
      <c r="C79" s="13" t="s">
        <v>22</v>
      </c>
      <c r="D79" s="13" t="n">
        <v>1</v>
      </c>
      <c r="E79" s="13" t="n">
        <v>873</v>
      </c>
      <c r="F79" s="13" t="s">
        <v>31</v>
      </c>
      <c r="G79" s="13" t="s">
        <v>28</v>
      </c>
      <c r="H79" s="13" t="s">
        <v>25</v>
      </c>
      <c r="J79" s="13" t="n">
        <v>1</v>
      </c>
      <c r="K79" s="13" t="n">
        <v>136</v>
      </c>
      <c r="L79" s="14" t="n">
        <v>0.597222222222222</v>
      </c>
      <c r="M79" s="15" t="n">
        <v>0.614583333333333</v>
      </c>
      <c r="N79" s="16" t="n">
        <f aca="false">VLOOKUP(E79,'Esp. percorsi al 18-10-22'!C:J,8,FALSE())</f>
        <v>7.71922932628667</v>
      </c>
      <c r="O79" s="16"/>
      <c r="P79" s="16"/>
      <c r="Q79" s="20" t="n">
        <v>67</v>
      </c>
      <c r="R79" s="17" t="n">
        <f aca="false">+N79*Q79</f>
        <v>517.188364861207</v>
      </c>
      <c r="S79" s="17" t="n">
        <f aca="false">+O79*Q79</f>
        <v>0</v>
      </c>
      <c r="T79" s="17"/>
      <c r="U79" s="18" t="n">
        <f aca="false">+M79-L79</f>
        <v>0.0173611111111111</v>
      </c>
      <c r="V79" s="18" t="n">
        <f aca="false">+U79*Q79</f>
        <v>1.16319444444444</v>
      </c>
      <c r="W79" s="18"/>
    </row>
    <row r="80" s="13" customFormat="true" ht="12" hidden="false" customHeight="false" outlineLevel="0" collapsed="false">
      <c r="A80" s="12" t="n">
        <v>6330</v>
      </c>
      <c r="B80" s="13" t="n">
        <v>1</v>
      </c>
      <c r="C80" s="13" t="s">
        <v>22</v>
      </c>
      <c r="D80" s="13" t="n">
        <v>1</v>
      </c>
      <c r="E80" s="13" t="n">
        <v>873</v>
      </c>
      <c r="F80" s="13" t="s">
        <v>31</v>
      </c>
      <c r="G80" s="13" t="s">
        <v>24</v>
      </c>
      <c r="H80" s="13" t="s">
        <v>29</v>
      </c>
      <c r="J80" s="13" t="n">
        <v>1</v>
      </c>
      <c r="K80" s="13" t="n">
        <v>2022</v>
      </c>
      <c r="L80" s="14" t="n">
        <v>0.604166666666667</v>
      </c>
      <c r="M80" s="15" t="n">
        <v>0.621527777777778</v>
      </c>
      <c r="N80" s="16" t="n">
        <f aca="false">VLOOKUP(E80,'Esp. percorsi al 18-10-22'!C:J,8,FALSE())</f>
        <v>7.71922932628667</v>
      </c>
      <c r="O80" s="16"/>
      <c r="P80" s="16"/>
      <c r="Q80" s="20" t="n">
        <v>58</v>
      </c>
      <c r="R80" s="17" t="n">
        <f aca="false">+N80*Q80</f>
        <v>447.715300924627</v>
      </c>
      <c r="S80" s="17" t="n">
        <f aca="false">+O80*Q80</f>
        <v>0</v>
      </c>
      <c r="T80" s="17"/>
      <c r="U80" s="18" t="n">
        <f aca="false">+M80-L80</f>
        <v>0.0173611111111111</v>
      </c>
      <c r="V80" s="18" t="n">
        <f aca="false">+U80*Q80</f>
        <v>1.00694444444444</v>
      </c>
      <c r="W80" s="18"/>
    </row>
    <row r="81" s="13" customFormat="true" ht="12" hidden="false" customHeight="false" outlineLevel="0" collapsed="false">
      <c r="A81" s="12" t="n">
        <v>12701</v>
      </c>
      <c r="B81" s="13" t="n">
        <v>1</v>
      </c>
      <c r="C81" s="13" t="s">
        <v>22</v>
      </c>
      <c r="D81" s="13" t="n">
        <v>1</v>
      </c>
      <c r="E81" s="13" t="n">
        <v>873</v>
      </c>
      <c r="F81" s="13" t="s">
        <v>31</v>
      </c>
      <c r="G81" s="13" t="s">
        <v>28</v>
      </c>
      <c r="H81" s="13" t="s">
        <v>25</v>
      </c>
      <c r="J81" s="13" t="n">
        <v>1</v>
      </c>
      <c r="K81" s="13" t="n">
        <v>148</v>
      </c>
      <c r="L81" s="14" t="n">
        <v>0.611111111111111</v>
      </c>
      <c r="M81" s="15" t="n">
        <v>0.628472222222222</v>
      </c>
      <c r="N81" s="16" t="n">
        <f aca="false">VLOOKUP(E81,'Esp. percorsi al 18-10-22'!C:J,8,FALSE())</f>
        <v>7.71922932628667</v>
      </c>
      <c r="O81" s="16"/>
      <c r="P81" s="16"/>
      <c r="Q81" s="20" t="n">
        <v>67</v>
      </c>
      <c r="R81" s="17" t="n">
        <f aca="false">+N81*Q81</f>
        <v>517.188364861207</v>
      </c>
      <c r="S81" s="17" t="n">
        <f aca="false">+O81*Q81</f>
        <v>0</v>
      </c>
      <c r="T81" s="17"/>
      <c r="U81" s="18" t="n">
        <f aca="false">+M81-L81</f>
        <v>0.0173611111111111</v>
      </c>
      <c r="V81" s="18" t="n">
        <f aca="false">+U81*Q81</f>
        <v>1.16319444444444</v>
      </c>
      <c r="W81" s="18"/>
    </row>
    <row r="82" s="13" customFormat="true" ht="12" hidden="false" customHeight="false" outlineLevel="0" collapsed="false">
      <c r="A82" s="12" t="n">
        <v>12702</v>
      </c>
      <c r="B82" s="13" t="n">
        <v>1</v>
      </c>
      <c r="C82" s="13" t="s">
        <v>22</v>
      </c>
      <c r="D82" s="13" t="n">
        <v>1</v>
      </c>
      <c r="E82" s="13" t="n">
        <v>873</v>
      </c>
      <c r="F82" s="13" t="s">
        <v>31</v>
      </c>
      <c r="G82" s="13" t="s">
        <v>26</v>
      </c>
      <c r="H82" s="13" t="n">
        <v>6</v>
      </c>
      <c r="J82" s="13" t="n">
        <v>1</v>
      </c>
      <c r="K82" s="13" t="n">
        <v>12702</v>
      </c>
      <c r="L82" s="14" t="n">
        <v>0.611111111111111</v>
      </c>
      <c r="M82" s="15" t="n">
        <v>0.628472222222222</v>
      </c>
      <c r="N82" s="16" t="n">
        <f aca="false">VLOOKUP(E82,'Esp. percorsi al 18-10-22'!C:J,8,FALSE())</f>
        <v>7.71922932628667</v>
      </c>
      <c r="O82" s="16"/>
      <c r="P82" s="16"/>
      <c r="Q82" s="20" t="n">
        <v>41</v>
      </c>
      <c r="R82" s="17" t="n">
        <f aca="false">+N82*Q82</f>
        <v>316.488402377753</v>
      </c>
      <c r="S82" s="17" t="n">
        <f aca="false">+O82*Q82</f>
        <v>0</v>
      </c>
      <c r="T82" s="17"/>
      <c r="U82" s="18" t="n">
        <f aca="false">+M82-L82</f>
        <v>0.0173611111111111</v>
      </c>
      <c r="V82" s="18" t="n">
        <f aca="false">+U82*Q82</f>
        <v>0.711805555555556</v>
      </c>
      <c r="W82" s="18"/>
    </row>
    <row r="83" s="13" customFormat="true" ht="12" hidden="false" customHeight="false" outlineLevel="0" collapsed="false">
      <c r="A83" s="12" t="n">
        <v>12703</v>
      </c>
      <c r="B83" s="13" t="n">
        <v>1</v>
      </c>
      <c r="C83" s="13" t="s">
        <v>22</v>
      </c>
      <c r="D83" s="13" t="n">
        <v>1</v>
      </c>
      <c r="E83" s="13" t="n">
        <v>873</v>
      </c>
      <c r="F83" s="13" t="s">
        <v>31</v>
      </c>
      <c r="G83" s="13" t="s">
        <v>26</v>
      </c>
      <c r="H83" s="19" t="s">
        <v>27</v>
      </c>
      <c r="I83" s="19"/>
      <c r="J83" s="13" t="n">
        <v>1</v>
      </c>
      <c r="K83" s="13" t="n">
        <v>12703</v>
      </c>
      <c r="L83" s="14" t="n">
        <v>0.614583333333333</v>
      </c>
      <c r="M83" s="15" t="n">
        <v>0.633333333333333</v>
      </c>
      <c r="N83" s="16" t="n">
        <f aca="false">VLOOKUP(E83,'Esp. percorsi al 18-10-22'!C:J,8,FALSE())</f>
        <v>7.71922932628667</v>
      </c>
      <c r="O83" s="16"/>
      <c r="P83" s="16"/>
      <c r="Q83" s="20" t="n">
        <v>194</v>
      </c>
      <c r="R83" s="17" t="n">
        <f aca="false">+N83*Q83</f>
        <v>1497.53048929961</v>
      </c>
      <c r="S83" s="17" t="n">
        <f aca="false">+O83*Q83</f>
        <v>0</v>
      </c>
      <c r="T83" s="17"/>
      <c r="U83" s="18" t="n">
        <f aca="false">+M83-L83</f>
        <v>0.01875</v>
      </c>
      <c r="V83" s="18" t="n">
        <f aca="false">+U83*Q83</f>
        <v>3.6375</v>
      </c>
      <c r="W83" s="18"/>
    </row>
    <row r="84" s="13" customFormat="true" ht="12" hidden="false" customHeight="false" outlineLevel="0" collapsed="false">
      <c r="A84" s="12" t="n">
        <v>12704</v>
      </c>
      <c r="B84" s="13" t="n">
        <v>1</v>
      </c>
      <c r="C84" s="13" t="s">
        <v>22</v>
      </c>
      <c r="D84" s="13" t="n">
        <v>1</v>
      </c>
      <c r="E84" s="13" t="n">
        <v>873</v>
      </c>
      <c r="F84" s="13" t="s">
        <v>31</v>
      </c>
      <c r="G84" s="13" t="s">
        <v>28</v>
      </c>
      <c r="H84" s="13" t="s">
        <v>25</v>
      </c>
      <c r="J84" s="13" t="n">
        <v>1</v>
      </c>
      <c r="K84" s="13" t="n">
        <v>137</v>
      </c>
      <c r="L84" s="14" t="n">
        <v>0.638888888888889</v>
      </c>
      <c r="M84" s="15" t="n">
        <v>0.65625</v>
      </c>
      <c r="N84" s="16" t="n">
        <f aca="false">VLOOKUP(E84,'Esp. percorsi al 18-10-22'!C:J,8,FALSE())</f>
        <v>7.71922932628667</v>
      </c>
      <c r="O84" s="16"/>
      <c r="P84" s="16"/>
      <c r="Q84" s="20" t="n">
        <v>67</v>
      </c>
      <c r="R84" s="17" t="n">
        <f aca="false">+N84*Q84</f>
        <v>517.188364861207</v>
      </c>
      <c r="S84" s="17" t="n">
        <f aca="false">+O84*Q84</f>
        <v>0</v>
      </c>
      <c r="T84" s="17"/>
      <c r="U84" s="18" t="n">
        <f aca="false">+M84-L84</f>
        <v>0.0173611111111111</v>
      </c>
      <c r="V84" s="18" t="n">
        <f aca="false">+U84*Q84</f>
        <v>1.16319444444444</v>
      </c>
      <c r="W84" s="18"/>
    </row>
    <row r="85" s="13" customFormat="true" ht="12" hidden="false" customHeight="false" outlineLevel="0" collapsed="false">
      <c r="A85" s="12" t="n">
        <v>12705</v>
      </c>
      <c r="B85" s="13" t="n">
        <v>1</v>
      </c>
      <c r="C85" s="13" t="s">
        <v>22</v>
      </c>
      <c r="D85" s="13" t="n">
        <v>1</v>
      </c>
      <c r="E85" s="13" t="n">
        <v>873</v>
      </c>
      <c r="F85" s="13" t="s">
        <v>31</v>
      </c>
      <c r="G85" s="13" t="s">
        <v>26</v>
      </c>
      <c r="H85" s="13" t="n">
        <v>6</v>
      </c>
      <c r="J85" s="13" t="n">
        <v>1</v>
      </c>
      <c r="K85" s="13" t="n">
        <v>12705</v>
      </c>
      <c r="L85" s="14" t="n">
        <v>0.638888888888889</v>
      </c>
      <c r="M85" s="15" t="n">
        <v>0.65625</v>
      </c>
      <c r="N85" s="16" t="n">
        <f aca="false">VLOOKUP(E85,'Esp. percorsi al 18-10-22'!C:J,8,FALSE())</f>
        <v>7.71922932628667</v>
      </c>
      <c r="O85" s="16"/>
      <c r="P85" s="16"/>
      <c r="Q85" s="20" t="n">
        <v>41</v>
      </c>
      <c r="R85" s="17" t="n">
        <f aca="false">+N85*Q85</f>
        <v>316.488402377753</v>
      </c>
      <c r="S85" s="17" t="n">
        <f aca="false">+O85*Q85</f>
        <v>0</v>
      </c>
      <c r="T85" s="17"/>
      <c r="U85" s="18" t="n">
        <f aca="false">+M85-L85</f>
        <v>0.0173611111111111</v>
      </c>
      <c r="V85" s="18" t="n">
        <f aca="false">+U85*Q85</f>
        <v>0.711805555555556</v>
      </c>
      <c r="W85" s="18"/>
    </row>
    <row r="86" s="13" customFormat="true" ht="12" hidden="false" customHeight="false" outlineLevel="0" collapsed="false">
      <c r="A86" s="12" t="n">
        <v>12706</v>
      </c>
      <c r="B86" s="13" t="n">
        <v>1</v>
      </c>
      <c r="C86" s="13" t="s">
        <v>22</v>
      </c>
      <c r="D86" s="13" t="n">
        <v>1</v>
      </c>
      <c r="E86" s="13" t="n">
        <v>873</v>
      </c>
      <c r="F86" s="13" t="s">
        <v>31</v>
      </c>
      <c r="G86" s="13" t="s">
        <v>26</v>
      </c>
      <c r="H86" s="19" t="s">
        <v>27</v>
      </c>
      <c r="I86" s="19"/>
      <c r="J86" s="13" t="n">
        <v>1</v>
      </c>
      <c r="K86" s="13" t="n">
        <v>12706</v>
      </c>
      <c r="L86" s="14" t="n">
        <v>0.638888888888889</v>
      </c>
      <c r="M86" s="15" t="n">
        <v>0.657638888888889</v>
      </c>
      <c r="N86" s="16" t="n">
        <f aca="false">VLOOKUP(E86,'Esp. percorsi al 18-10-22'!C:J,8,FALSE())</f>
        <v>7.71922932628667</v>
      </c>
      <c r="O86" s="16"/>
      <c r="P86" s="16"/>
      <c r="Q86" s="20" t="n">
        <v>194</v>
      </c>
      <c r="R86" s="17" t="n">
        <f aca="false">+N86*Q86</f>
        <v>1497.53048929961</v>
      </c>
      <c r="S86" s="17" t="n">
        <f aca="false">+O86*Q86</f>
        <v>0</v>
      </c>
      <c r="T86" s="17"/>
      <c r="U86" s="18" t="n">
        <f aca="false">+M86-L86</f>
        <v>0.01875</v>
      </c>
      <c r="V86" s="18" t="n">
        <f aca="false">+U86*Q86</f>
        <v>3.6375</v>
      </c>
      <c r="W86" s="18"/>
    </row>
    <row r="87" s="13" customFormat="true" ht="12" hidden="false" customHeight="false" outlineLevel="0" collapsed="false">
      <c r="A87" s="12" t="n">
        <v>6331</v>
      </c>
      <c r="B87" s="13" t="n">
        <v>1</v>
      </c>
      <c r="C87" s="13" t="s">
        <v>22</v>
      </c>
      <c r="D87" s="13" t="n">
        <v>1</v>
      </c>
      <c r="E87" s="13" t="n">
        <v>873</v>
      </c>
      <c r="F87" s="13" t="s">
        <v>31</v>
      </c>
      <c r="G87" s="13" t="s">
        <v>24</v>
      </c>
      <c r="H87" s="13" t="s">
        <v>29</v>
      </c>
      <c r="J87" s="13" t="n">
        <v>1</v>
      </c>
      <c r="K87" s="13" t="n">
        <v>2023</v>
      </c>
      <c r="L87" s="14" t="n">
        <v>0.645833333333333</v>
      </c>
      <c r="M87" s="15" t="n">
        <v>0.663194444444444</v>
      </c>
      <c r="N87" s="16" t="n">
        <f aca="false">VLOOKUP(E87,'Esp. percorsi al 18-10-22'!C:J,8,FALSE())</f>
        <v>7.71922932628667</v>
      </c>
      <c r="O87" s="16"/>
      <c r="P87" s="16"/>
      <c r="Q87" s="20" t="n">
        <v>58</v>
      </c>
      <c r="R87" s="17" t="n">
        <f aca="false">+N87*Q87</f>
        <v>447.715300924627</v>
      </c>
      <c r="S87" s="17" t="n">
        <f aca="false">+O87*Q87</f>
        <v>0</v>
      </c>
      <c r="T87" s="17"/>
      <c r="U87" s="18" t="n">
        <f aca="false">+M87-L87</f>
        <v>0.0173611111111111</v>
      </c>
      <c r="V87" s="18" t="n">
        <f aca="false">+U87*Q87</f>
        <v>1.00694444444444</v>
      </c>
      <c r="W87" s="18"/>
    </row>
    <row r="88" s="13" customFormat="true" ht="12" hidden="false" customHeight="false" outlineLevel="0" collapsed="false">
      <c r="A88" s="12" t="n">
        <v>12707</v>
      </c>
      <c r="B88" s="13" t="n">
        <v>1</v>
      </c>
      <c r="C88" s="13" t="s">
        <v>22</v>
      </c>
      <c r="D88" s="13" t="n">
        <v>1</v>
      </c>
      <c r="E88" s="13" t="n">
        <v>873</v>
      </c>
      <c r="F88" s="13" t="s">
        <v>31</v>
      </c>
      <c r="G88" s="13" t="s">
        <v>28</v>
      </c>
      <c r="H88" s="13" t="s">
        <v>25</v>
      </c>
      <c r="J88" s="13" t="n">
        <v>1</v>
      </c>
      <c r="K88" s="13" t="n">
        <v>149</v>
      </c>
      <c r="L88" s="14" t="n">
        <v>0.652777777777778</v>
      </c>
      <c r="M88" s="15" t="n">
        <v>0.670138888888889</v>
      </c>
      <c r="N88" s="16" t="n">
        <f aca="false">VLOOKUP(E88,'Esp. percorsi al 18-10-22'!C:J,8,FALSE())</f>
        <v>7.71922932628667</v>
      </c>
      <c r="O88" s="16"/>
      <c r="P88" s="16"/>
      <c r="Q88" s="20" t="n">
        <v>67</v>
      </c>
      <c r="R88" s="17" t="n">
        <f aca="false">+N88*Q88</f>
        <v>517.188364861207</v>
      </c>
      <c r="S88" s="17" t="n">
        <f aca="false">+O88*Q88</f>
        <v>0</v>
      </c>
      <c r="T88" s="17"/>
      <c r="U88" s="18" t="n">
        <f aca="false">+M88-L88</f>
        <v>0.0173611111111111</v>
      </c>
      <c r="V88" s="18" t="n">
        <f aca="false">+U88*Q88</f>
        <v>1.16319444444444</v>
      </c>
      <c r="W88" s="18"/>
    </row>
    <row r="89" s="13" customFormat="true" ht="12" hidden="false" customHeight="false" outlineLevel="0" collapsed="false">
      <c r="A89" s="12" t="n">
        <v>12708</v>
      </c>
      <c r="B89" s="13" t="n">
        <v>1</v>
      </c>
      <c r="C89" s="13" t="s">
        <v>22</v>
      </c>
      <c r="D89" s="13" t="n">
        <v>1</v>
      </c>
      <c r="E89" s="13" t="n">
        <v>873</v>
      </c>
      <c r="F89" s="13" t="s">
        <v>31</v>
      </c>
      <c r="G89" s="13" t="s">
        <v>26</v>
      </c>
      <c r="H89" s="13" t="n">
        <v>6</v>
      </c>
      <c r="J89" s="13" t="n">
        <v>1</v>
      </c>
      <c r="K89" s="13" t="n">
        <v>12708</v>
      </c>
      <c r="L89" s="14" t="n">
        <v>0.652777777777778</v>
      </c>
      <c r="M89" s="15" t="n">
        <v>0.670138888888889</v>
      </c>
      <c r="N89" s="16" t="n">
        <f aca="false">VLOOKUP(E89,'Esp. percorsi al 18-10-22'!C:J,8,FALSE())</f>
        <v>7.71922932628667</v>
      </c>
      <c r="O89" s="16"/>
      <c r="P89" s="16"/>
      <c r="Q89" s="20" t="n">
        <v>41</v>
      </c>
      <c r="R89" s="17" t="n">
        <f aca="false">+N89*Q89</f>
        <v>316.488402377753</v>
      </c>
      <c r="S89" s="17" t="n">
        <f aca="false">+O89*Q89</f>
        <v>0</v>
      </c>
      <c r="T89" s="17"/>
      <c r="U89" s="18" t="n">
        <f aca="false">+M89-L89</f>
        <v>0.0173611111111111</v>
      </c>
      <c r="V89" s="18" t="n">
        <f aca="false">+U89*Q89</f>
        <v>0.711805555555556</v>
      </c>
      <c r="W89" s="18"/>
    </row>
    <row r="90" s="13" customFormat="true" ht="12" hidden="false" customHeight="false" outlineLevel="0" collapsed="false">
      <c r="A90" s="12" t="n">
        <v>12749</v>
      </c>
      <c r="B90" s="13" t="n">
        <v>1</v>
      </c>
      <c r="C90" s="13" t="s">
        <v>22</v>
      </c>
      <c r="D90" s="13" t="n">
        <v>1</v>
      </c>
      <c r="E90" s="13" t="n">
        <v>873</v>
      </c>
      <c r="F90" s="13" t="s">
        <v>31</v>
      </c>
      <c r="G90" s="13" t="s">
        <v>26</v>
      </c>
      <c r="H90" s="19" t="s">
        <v>27</v>
      </c>
      <c r="I90" s="19"/>
      <c r="J90" s="13" t="n">
        <v>1</v>
      </c>
      <c r="K90" s="13" t="n">
        <v>12749</v>
      </c>
      <c r="L90" s="14" t="n">
        <v>0.652777777777778</v>
      </c>
      <c r="M90" s="15" t="n">
        <v>0.671527777777778</v>
      </c>
      <c r="N90" s="16" t="n">
        <f aca="false">VLOOKUP(E90,'Esp. percorsi al 18-10-22'!C:J,8,FALSE())</f>
        <v>7.71922932628667</v>
      </c>
      <c r="O90" s="16"/>
      <c r="P90" s="16"/>
      <c r="Q90" s="20" t="n">
        <v>194</v>
      </c>
      <c r="R90" s="17" t="n">
        <f aca="false">+N90*Q90</f>
        <v>1497.53048929961</v>
      </c>
      <c r="S90" s="17" t="n">
        <f aca="false">+O90*Q90</f>
        <v>0</v>
      </c>
      <c r="T90" s="17"/>
      <c r="U90" s="18" t="n">
        <f aca="false">+M90-L90</f>
        <v>0.01875</v>
      </c>
      <c r="V90" s="18" t="n">
        <f aca="false">+U90*Q90</f>
        <v>3.6375</v>
      </c>
      <c r="W90" s="18"/>
    </row>
    <row r="91" s="13" customFormat="true" ht="12" hidden="false" customHeight="false" outlineLevel="0" collapsed="false">
      <c r="A91" s="12" t="n">
        <v>12750</v>
      </c>
      <c r="B91" s="13" t="n">
        <v>1</v>
      </c>
      <c r="C91" s="13" t="s">
        <v>22</v>
      </c>
      <c r="D91" s="13" t="n">
        <v>1</v>
      </c>
      <c r="E91" s="13" t="n">
        <v>873</v>
      </c>
      <c r="F91" s="13" t="s">
        <v>31</v>
      </c>
      <c r="G91" s="13" t="s">
        <v>28</v>
      </c>
      <c r="H91" s="13" t="s">
        <v>25</v>
      </c>
      <c r="J91" s="13" t="n">
        <v>1</v>
      </c>
      <c r="K91" s="13" t="n">
        <v>138</v>
      </c>
      <c r="L91" s="14" t="n">
        <v>0.680555555555555</v>
      </c>
      <c r="M91" s="15" t="n">
        <v>0.697916666666667</v>
      </c>
      <c r="N91" s="16" t="n">
        <f aca="false">VLOOKUP(E91,'Esp. percorsi al 18-10-22'!C:J,8,FALSE())</f>
        <v>7.71922932628667</v>
      </c>
      <c r="O91" s="16"/>
      <c r="P91" s="16"/>
      <c r="Q91" s="20" t="n">
        <v>67</v>
      </c>
      <c r="R91" s="17" t="n">
        <f aca="false">+N91*Q91</f>
        <v>517.188364861207</v>
      </c>
      <c r="S91" s="17" t="n">
        <f aca="false">+O91*Q91</f>
        <v>0</v>
      </c>
      <c r="T91" s="17"/>
      <c r="U91" s="18" t="n">
        <f aca="false">+M91-L91</f>
        <v>0.0173611111111111</v>
      </c>
      <c r="V91" s="18" t="n">
        <f aca="false">+U91*Q91</f>
        <v>1.16319444444444</v>
      </c>
      <c r="W91" s="18"/>
    </row>
    <row r="92" s="13" customFormat="true" ht="12" hidden="false" customHeight="false" outlineLevel="0" collapsed="false">
      <c r="A92" s="12" t="n">
        <v>12751</v>
      </c>
      <c r="B92" s="13" t="n">
        <v>1</v>
      </c>
      <c r="C92" s="13" t="s">
        <v>22</v>
      </c>
      <c r="D92" s="13" t="n">
        <v>1</v>
      </c>
      <c r="E92" s="13" t="n">
        <v>873</v>
      </c>
      <c r="F92" s="13" t="s">
        <v>31</v>
      </c>
      <c r="G92" s="13" t="s">
        <v>26</v>
      </c>
      <c r="H92" s="13" t="n">
        <v>6</v>
      </c>
      <c r="J92" s="13" t="n">
        <v>1</v>
      </c>
      <c r="K92" s="13" t="n">
        <v>12751</v>
      </c>
      <c r="L92" s="14" t="n">
        <v>0.680555555555555</v>
      </c>
      <c r="M92" s="15" t="n">
        <v>0.697916666666667</v>
      </c>
      <c r="N92" s="16" t="n">
        <f aca="false">VLOOKUP(E92,'Esp. percorsi al 18-10-22'!C:J,8,FALSE())</f>
        <v>7.71922932628667</v>
      </c>
      <c r="O92" s="16"/>
      <c r="P92" s="16"/>
      <c r="Q92" s="20" t="n">
        <v>41</v>
      </c>
      <c r="R92" s="17" t="n">
        <f aca="false">+N92*Q92</f>
        <v>316.488402377753</v>
      </c>
      <c r="S92" s="17" t="n">
        <f aca="false">+O92*Q92</f>
        <v>0</v>
      </c>
      <c r="T92" s="17"/>
      <c r="U92" s="18" t="n">
        <f aca="false">+M92-L92</f>
        <v>0.0173611111111111</v>
      </c>
      <c r="V92" s="18" t="n">
        <f aca="false">+U92*Q92</f>
        <v>0.711805555555556</v>
      </c>
      <c r="W92" s="18"/>
    </row>
    <row r="93" s="13" customFormat="true" ht="12" hidden="false" customHeight="false" outlineLevel="0" collapsed="false">
      <c r="A93" s="12" t="n">
        <v>12752</v>
      </c>
      <c r="B93" s="13" t="n">
        <v>1</v>
      </c>
      <c r="C93" s="13" t="s">
        <v>22</v>
      </c>
      <c r="D93" s="13" t="n">
        <v>1</v>
      </c>
      <c r="E93" s="13" t="n">
        <v>873</v>
      </c>
      <c r="F93" s="13" t="s">
        <v>31</v>
      </c>
      <c r="G93" s="13" t="s">
        <v>26</v>
      </c>
      <c r="H93" s="19" t="s">
        <v>27</v>
      </c>
      <c r="I93" s="19"/>
      <c r="J93" s="13" t="n">
        <v>1</v>
      </c>
      <c r="K93" s="13" t="n">
        <v>12752</v>
      </c>
      <c r="L93" s="14" t="n">
        <v>0.684027777777778</v>
      </c>
      <c r="M93" s="15" t="n">
        <v>0.702777777777778</v>
      </c>
      <c r="N93" s="16" t="n">
        <f aca="false">VLOOKUP(E93,'Esp. percorsi al 18-10-22'!C:J,8,FALSE())</f>
        <v>7.71922932628667</v>
      </c>
      <c r="O93" s="16"/>
      <c r="P93" s="16"/>
      <c r="Q93" s="20" t="n">
        <v>194</v>
      </c>
      <c r="R93" s="17" t="n">
        <f aca="false">+N93*Q93</f>
        <v>1497.53048929961</v>
      </c>
      <c r="S93" s="17" t="n">
        <f aca="false">+O93*Q93</f>
        <v>0</v>
      </c>
      <c r="T93" s="17"/>
      <c r="U93" s="18" t="n">
        <f aca="false">+M93-L93</f>
        <v>0.01875</v>
      </c>
      <c r="V93" s="18" t="n">
        <f aca="false">+U93*Q93</f>
        <v>3.6375</v>
      </c>
      <c r="W93" s="18"/>
    </row>
    <row r="94" s="13" customFormat="true" ht="12" hidden="false" customHeight="false" outlineLevel="0" collapsed="false">
      <c r="A94" s="12" t="n">
        <v>6332</v>
      </c>
      <c r="B94" s="13" t="n">
        <v>1</v>
      </c>
      <c r="C94" s="13" t="s">
        <v>22</v>
      </c>
      <c r="D94" s="13" t="n">
        <v>1</v>
      </c>
      <c r="E94" s="13" t="n">
        <v>873</v>
      </c>
      <c r="F94" s="13" t="s">
        <v>31</v>
      </c>
      <c r="G94" s="13" t="s">
        <v>24</v>
      </c>
      <c r="H94" s="13" t="s">
        <v>29</v>
      </c>
      <c r="J94" s="13" t="n">
        <v>1</v>
      </c>
      <c r="K94" s="13" t="n">
        <v>2024</v>
      </c>
      <c r="L94" s="14" t="n">
        <v>0.6875</v>
      </c>
      <c r="M94" s="15" t="n">
        <v>0.704861111111111</v>
      </c>
      <c r="N94" s="16" t="n">
        <f aca="false">VLOOKUP(E94,'Esp. percorsi al 18-10-22'!C:J,8,FALSE())</f>
        <v>7.71922932628667</v>
      </c>
      <c r="O94" s="16"/>
      <c r="P94" s="16"/>
      <c r="Q94" s="20" t="n">
        <v>58</v>
      </c>
      <c r="R94" s="17" t="n">
        <f aca="false">+N94*Q94</f>
        <v>447.715300924627</v>
      </c>
      <c r="S94" s="17" t="n">
        <f aca="false">+O94*Q94</f>
        <v>0</v>
      </c>
      <c r="T94" s="17"/>
      <c r="U94" s="18" t="n">
        <f aca="false">+M94-L94</f>
        <v>0.0173611111111111</v>
      </c>
      <c r="V94" s="18" t="n">
        <f aca="false">+U94*Q94</f>
        <v>1.00694444444444</v>
      </c>
      <c r="W94" s="18"/>
    </row>
    <row r="95" s="13" customFormat="true" ht="12" hidden="false" customHeight="false" outlineLevel="0" collapsed="false">
      <c r="A95" s="12" t="n">
        <v>12753</v>
      </c>
      <c r="B95" s="13" t="n">
        <v>1</v>
      </c>
      <c r="C95" s="13" t="s">
        <v>22</v>
      </c>
      <c r="D95" s="13" t="n">
        <v>1</v>
      </c>
      <c r="E95" s="13" t="n">
        <v>873</v>
      </c>
      <c r="F95" s="13" t="s">
        <v>31</v>
      </c>
      <c r="G95" s="13" t="s">
        <v>28</v>
      </c>
      <c r="H95" s="13" t="s">
        <v>25</v>
      </c>
      <c r="J95" s="13" t="n">
        <v>1</v>
      </c>
      <c r="K95" s="13" t="n">
        <v>150</v>
      </c>
      <c r="L95" s="14" t="n">
        <v>0.694444444444444</v>
      </c>
      <c r="M95" s="15" t="n">
        <v>0.711805555555555</v>
      </c>
      <c r="N95" s="16" t="n">
        <f aca="false">VLOOKUP(E95,'Esp. percorsi al 18-10-22'!C:J,8,FALSE())</f>
        <v>7.71922932628667</v>
      </c>
      <c r="O95" s="16"/>
      <c r="P95" s="16"/>
      <c r="Q95" s="20" t="n">
        <v>67</v>
      </c>
      <c r="R95" s="17" t="n">
        <f aca="false">+N95*Q95</f>
        <v>517.188364861207</v>
      </c>
      <c r="S95" s="17" t="n">
        <f aca="false">+O95*Q95</f>
        <v>0</v>
      </c>
      <c r="T95" s="17"/>
      <c r="U95" s="18" t="n">
        <f aca="false">+M95-L95</f>
        <v>0.0173611111111111</v>
      </c>
      <c r="V95" s="18" t="n">
        <f aca="false">+U95*Q95</f>
        <v>1.16319444444444</v>
      </c>
      <c r="W95" s="18"/>
    </row>
    <row r="96" s="13" customFormat="true" ht="12" hidden="false" customHeight="false" outlineLevel="0" collapsed="false">
      <c r="A96" s="12" t="n">
        <v>12754</v>
      </c>
      <c r="B96" s="13" t="n">
        <v>1</v>
      </c>
      <c r="C96" s="13" t="s">
        <v>22</v>
      </c>
      <c r="D96" s="13" t="n">
        <v>1</v>
      </c>
      <c r="E96" s="13" t="n">
        <v>873</v>
      </c>
      <c r="F96" s="13" t="s">
        <v>31</v>
      </c>
      <c r="G96" s="13" t="s">
        <v>26</v>
      </c>
      <c r="H96" s="13" t="n">
        <v>6</v>
      </c>
      <c r="J96" s="13" t="n">
        <v>1</v>
      </c>
      <c r="K96" s="13" t="n">
        <v>12754</v>
      </c>
      <c r="L96" s="14" t="n">
        <v>0.694444444444444</v>
      </c>
      <c r="M96" s="15" t="n">
        <v>0.711805555555555</v>
      </c>
      <c r="N96" s="16" t="n">
        <f aca="false">VLOOKUP(E96,'Esp. percorsi al 18-10-22'!C:J,8,FALSE())</f>
        <v>7.71922932628667</v>
      </c>
      <c r="O96" s="16"/>
      <c r="P96" s="16"/>
      <c r="Q96" s="20" t="n">
        <v>41</v>
      </c>
      <c r="R96" s="17" t="n">
        <f aca="false">+N96*Q96</f>
        <v>316.488402377753</v>
      </c>
      <c r="S96" s="17" t="n">
        <f aca="false">+O96*Q96</f>
        <v>0</v>
      </c>
      <c r="T96" s="17"/>
      <c r="U96" s="18" t="n">
        <f aca="false">+M96-L96</f>
        <v>0.0173611111111111</v>
      </c>
      <c r="V96" s="18" t="n">
        <f aca="false">+U96*Q96</f>
        <v>0.711805555555556</v>
      </c>
      <c r="W96" s="18"/>
    </row>
    <row r="97" s="13" customFormat="true" ht="12" hidden="false" customHeight="false" outlineLevel="0" collapsed="false">
      <c r="A97" s="12" t="n">
        <v>12755</v>
      </c>
      <c r="B97" s="13" t="n">
        <v>1</v>
      </c>
      <c r="C97" s="13" t="s">
        <v>22</v>
      </c>
      <c r="D97" s="13" t="n">
        <v>1</v>
      </c>
      <c r="E97" s="13" t="n">
        <v>873</v>
      </c>
      <c r="F97" s="13" t="s">
        <v>31</v>
      </c>
      <c r="G97" s="13" t="s">
        <v>26</v>
      </c>
      <c r="H97" s="19" t="s">
        <v>27</v>
      </c>
      <c r="I97" s="19"/>
      <c r="J97" s="13" t="n">
        <v>1</v>
      </c>
      <c r="K97" s="13" t="n">
        <v>12755</v>
      </c>
      <c r="L97" s="14" t="n">
        <v>0.697916666666667</v>
      </c>
      <c r="M97" s="15" t="n">
        <v>0.716666666666667</v>
      </c>
      <c r="N97" s="16" t="n">
        <f aca="false">VLOOKUP(E97,'Esp. percorsi al 18-10-22'!C:J,8,FALSE())</f>
        <v>7.71922932628667</v>
      </c>
      <c r="O97" s="16"/>
      <c r="P97" s="16"/>
      <c r="Q97" s="20" t="n">
        <v>194</v>
      </c>
      <c r="R97" s="17" t="n">
        <f aca="false">+N97*Q97</f>
        <v>1497.53048929961</v>
      </c>
      <c r="S97" s="17" t="n">
        <f aca="false">+O97*Q97</f>
        <v>0</v>
      </c>
      <c r="T97" s="17"/>
      <c r="U97" s="18" t="n">
        <f aca="false">+M97-L97</f>
        <v>0.01875</v>
      </c>
      <c r="V97" s="18" t="n">
        <f aca="false">+U97*Q97</f>
        <v>3.6375</v>
      </c>
      <c r="W97" s="18"/>
    </row>
    <row r="98" s="13" customFormat="true" ht="12" hidden="false" customHeight="false" outlineLevel="0" collapsed="false">
      <c r="A98" s="12" t="n">
        <v>12756</v>
      </c>
      <c r="B98" s="13" t="n">
        <v>1</v>
      </c>
      <c r="C98" s="13" t="s">
        <v>22</v>
      </c>
      <c r="D98" s="13" t="n">
        <v>1</v>
      </c>
      <c r="E98" s="13" t="n">
        <v>873</v>
      </c>
      <c r="F98" s="13" t="s">
        <v>31</v>
      </c>
      <c r="G98" s="13" t="s">
        <v>28</v>
      </c>
      <c r="H98" s="13" t="s">
        <v>25</v>
      </c>
      <c r="J98" s="13" t="n">
        <v>1</v>
      </c>
      <c r="K98" s="13" t="n">
        <v>139</v>
      </c>
      <c r="L98" s="14" t="n">
        <v>0.722222222222222</v>
      </c>
      <c r="M98" s="15" t="n">
        <v>0.739583333333333</v>
      </c>
      <c r="N98" s="16" t="n">
        <f aca="false">VLOOKUP(E98,'Esp. percorsi al 18-10-22'!C:J,8,FALSE())</f>
        <v>7.71922932628667</v>
      </c>
      <c r="O98" s="16"/>
      <c r="P98" s="16"/>
      <c r="Q98" s="20" t="n">
        <v>67</v>
      </c>
      <c r="R98" s="17" t="n">
        <f aca="false">+N98*Q98</f>
        <v>517.188364861207</v>
      </c>
      <c r="S98" s="17" t="n">
        <f aca="false">+O98*Q98</f>
        <v>0</v>
      </c>
      <c r="T98" s="17"/>
      <c r="U98" s="18" t="n">
        <f aca="false">+M98-L98</f>
        <v>0.0173611111111111</v>
      </c>
      <c r="V98" s="18" t="n">
        <f aca="false">+U98*Q98</f>
        <v>1.16319444444444</v>
      </c>
      <c r="W98" s="18"/>
    </row>
    <row r="99" s="13" customFormat="true" ht="12" hidden="false" customHeight="false" outlineLevel="0" collapsed="false">
      <c r="A99" s="12" t="n">
        <v>12757</v>
      </c>
      <c r="B99" s="13" t="n">
        <v>1</v>
      </c>
      <c r="C99" s="13" t="s">
        <v>22</v>
      </c>
      <c r="D99" s="13" t="n">
        <v>1</v>
      </c>
      <c r="E99" s="13" t="n">
        <v>873</v>
      </c>
      <c r="F99" s="13" t="s">
        <v>31</v>
      </c>
      <c r="G99" s="13" t="s">
        <v>26</v>
      </c>
      <c r="H99" s="13" t="n">
        <v>6</v>
      </c>
      <c r="J99" s="13" t="n">
        <v>1</v>
      </c>
      <c r="K99" s="13" t="n">
        <v>12757</v>
      </c>
      <c r="L99" s="14" t="n">
        <v>0.722222222222222</v>
      </c>
      <c r="M99" s="15" t="n">
        <v>0.739583333333333</v>
      </c>
      <c r="N99" s="16" t="n">
        <f aca="false">VLOOKUP(E99,'Esp. percorsi al 18-10-22'!C:J,8,FALSE())</f>
        <v>7.71922932628667</v>
      </c>
      <c r="O99" s="16"/>
      <c r="P99" s="16"/>
      <c r="Q99" s="20" t="n">
        <v>41</v>
      </c>
      <c r="R99" s="17" t="n">
        <f aca="false">+N99*Q99</f>
        <v>316.488402377753</v>
      </c>
      <c r="S99" s="17" t="n">
        <f aca="false">+O99*Q99</f>
        <v>0</v>
      </c>
      <c r="T99" s="17"/>
      <c r="U99" s="18" t="n">
        <f aca="false">+M99-L99</f>
        <v>0.0173611111111111</v>
      </c>
      <c r="V99" s="18" t="n">
        <f aca="false">+U99*Q99</f>
        <v>0.711805555555556</v>
      </c>
      <c r="W99" s="18"/>
    </row>
    <row r="100" s="13" customFormat="true" ht="12" hidden="false" customHeight="false" outlineLevel="0" collapsed="false">
      <c r="A100" s="12" t="n">
        <v>6333</v>
      </c>
      <c r="B100" s="13" t="n">
        <v>1</v>
      </c>
      <c r="C100" s="13" t="s">
        <v>22</v>
      </c>
      <c r="D100" s="13" t="n">
        <v>1</v>
      </c>
      <c r="E100" s="13" t="n">
        <v>873</v>
      </c>
      <c r="F100" s="13" t="s">
        <v>31</v>
      </c>
      <c r="G100" s="13" t="s">
        <v>24</v>
      </c>
      <c r="H100" s="13" t="s">
        <v>29</v>
      </c>
      <c r="J100" s="13" t="n">
        <v>1</v>
      </c>
      <c r="K100" s="13" t="n">
        <v>2025</v>
      </c>
      <c r="L100" s="14" t="n">
        <v>0.729166666666667</v>
      </c>
      <c r="M100" s="15" t="n">
        <v>0.746527777777778</v>
      </c>
      <c r="N100" s="16" t="n">
        <f aca="false">VLOOKUP(E100,'Esp. percorsi al 18-10-22'!C:J,8,FALSE())</f>
        <v>7.71922932628667</v>
      </c>
      <c r="O100" s="16"/>
      <c r="P100" s="16"/>
      <c r="Q100" s="20" t="n">
        <v>58</v>
      </c>
      <c r="R100" s="17" t="n">
        <f aca="false">+N100*Q100</f>
        <v>447.715300924627</v>
      </c>
      <c r="S100" s="17" t="n">
        <f aca="false">+O100*Q100</f>
        <v>0</v>
      </c>
      <c r="T100" s="17"/>
      <c r="U100" s="18" t="n">
        <f aca="false">+M100-L100</f>
        <v>0.0173611111111111</v>
      </c>
      <c r="V100" s="18" t="n">
        <f aca="false">+U100*Q100</f>
        <v>1.00694444444444</v>
      </c>
      <c r="W100" s="18"/>
    </row>
    <row r="101" s="13" customFormat="true" ht="12" hidden="false" customHeight="false" outlineLevel="0" collapsed="false">
      <c r="A101" s="12" t="n">
        <v>12758</v>
      </c>
      <c r="B101" s="13" t="n">
        <v>1</v>
      </c>
      <c r="C101" s="13" t="s">
        <v>22</v>
      </c>
      <c r="D101" s="13" t="n">
        <v>1</v>
      </c>
      <c r="E101" s="13" t="n">
        <v>873</v>
      </c>
      <c r="F101" s="13" t="s">
        <v>31</v>
      </c>
      <c r="G101" s="13" t="s">
        <v>26</v>
      </c>
      <c r="H101" s="19" t="s">
        <v>27</v>
      </c>
      <c r="I101" s="19"/>
      <c r="J101" s="13" t="n">
        <v>1</v>
      </c>
      <c r="K101" s="13" t="n">
        <v>12758</v>
      </c>
      <c r="L101" s="14" t="n">
        <v>0.729166666666667</v>
      </c>
      <c r="M101" s="15" t="n">
        <v>0.747916666666667</v>
      </c>
      <c r="N101" s="16" t="n">
        <f aca="false">VLOOKUP(E101,'Esp. percorsi al 18-10-22'!C:J,8,FALSE())</f>
        <v>7.71922932628667</v>
      </c>
      <c r="O101" s="16"/>
      <c r="P101" s="16"/>
      <c r="Q101" s="20" t="n">
        <v>194</v>
      </c>
      <c r="R101" s="17" t="n">
        <f aca="false">+N101*Q101</f>
        <v>1497.53048929961</v>
      </c>
      <c r="S101" s="17" t="n">
        <f aca="false">+O101*Q101</f>
        <v>0</v>
      </c>
      <c r="T101" s="17"/>
      <c r="U101" s="18" t="n">
        <f aca="false">+M101-L101</f>
        <v>0.01875</v>
      </c>
      <c r="V101" s="18" t="n">
        <f aca="false">+U101*Q101</f>
        <v>3.6375</v>
      </c>
      <c r="W101" s="18"/>
    </row>
    <row r="102" s="13" customFormat="true" ht="12" hidden="false" customHeight="false" outlineLevel="0" collapsed="false">
      <c r="A102" s="12" t="n">
        <v>12759</v>
      </c>
      <c r="B102" s="13" t="n">
        <v>1</v>
      </c>
      <c r="C102" s="13" t="s">
        <v>22</v>
      </c>
      <c r="D102" s="13" t="n">
        <v>1</v>
      </c>
      <c r="E102" s="13" t="n">
        <v>873</v>
      </c>
      <c r="F102" s="13" t="s">
        <v>31</v>
      </c>
      <c r="G102" s="13" t="s">
        <v>28</v>
      </c>
      <c r="H102" s="13" t="s">
        <v>25</v>
      </c>
      <c r="J102" s="13" t="n">
        <v>1</v>
      </c>
      <c r="K102" s="13" t="n">
        <v>151</v>
      </c>
      <c r="L102" s="14" t="n">
        <v>0.736111111111111</v>
      </c>
      <c r="M102" s="15" t="n">
        <v>0.753472222222222</v>
      </c>
      <c r="N102" s="16" t="n">
        <f aca="false">VLOOKUP(E102,'Esp. percorsi al 18-10-22'!C:J,8,FALSE())</f>
        <v>7.71922932628667</v>
      </c>
      <c r="O102" s="16"/>
      <c r="P102" s="16"/>
      <c r="Q102" s="20" t="n">
        <v>67</v>
      </c>
      <c r="R102" s="17" t="n">
        <f aca="false">+N102*Q102</f>
        <v>517.188364861207</v>
      </c>
      <c r="S102" s="17" t="n">
        <f aca="false">+O102*Q102</f>
        <v>0</v>
      </c>
      <c r="T102" s="17"/>
      <c r="U102" s="18" t="n">
        <f aca="false">+M102-L102</f>
        <v>0.0173611111111111</v>
      </c>
      <c r="V102" s="18" t="n">
        <f aca="false">+U102*Q102</f>
        <v>1.16319444444444</v>
      </c>
      <c r="W102" s="18"/>
    </row>
    <row r="103" s="13" customFormat="true" ht="12" hidden="false" customHeight="false" outlineLevel="0" collapsed="false">
      <c r="A103" s="12" t="n">
        <v>12760</v>
      </c>
      <c r="B103" s="13" t="n">
        <v>1</v>
      </c>
      <c r="C103" s="13" t="s">
        <v>22</v>
      </c>
      <c r="D103" s="13" t="n">
        <v>1</v>
      </c>
      <c r="E103" s="13" t="n">
        <v>873</v>
      </c>
      <c r="F103" s="13" t="s">
        <v>31</v>
      </c>
      <c r="G103" s="13" t="s">
        <v>26</v>
      </c>
      <c r="H103" s="13" t="n">
        <v>6</v>
      </c>
      <c r="J103" s="13" t="n">
        <v>1</v>
      </c>
      <c r="K103" s="13" t="n">
        <v>12760</v>
      </c>
      <c r="L103" s="14" t="n">
        <v>0.736111111111111</v>
      </c>
      <c r="M103" s="15" t="n">
        <v>0.753472222222222</v>
      </c>
      <c r="N103" s="16" t="n">
        <f aca="false">VLOOKUP(E103,'Esp. percorsi al 18-10-22'!C:J,8,FALSE())</f>
        <v>7.71922932628667</v>
      </c>
      <c r="O103" s="16"/>
      <c r="P103" s="16"/>
      <c r="Q103" s="20" t="n">
        <v>41</v>
      </c>
      <c r="R103" s="17" t="n">
        <f aca="false">+N103*Q103</f>
        <v>316.488402377753</v>
      </c>
      <c r="S103" s="17" t="n">
        <f aca="false">+O103*Q103</f>
        <v>0</v>
      </c>
      <c r="T103" s="17"/>
      <c r="U103" s="18" t="n">
        <f aca="false">+M103-L103</f>
        <v>0.0173611111111111</v>
      </c>
      <c r="V103" s="18" t="n">
        <f aca="false">+U103*Q103</f>
        <v>0.711805555555556</v>
      </c>
      <c r="W103" s="18"/>
    </row>
    <row r="104" s="13" customFormat="true" ht="12" hidden="false" customHeight="false" outlineLevel="0" collapsed="false">
      <c r="A104" s="12" t="n">
        <v>12761</v>
      </c>
      <c r="B104" s="13" t="n">
        <v>1</v>
      </c>
      <c r="C104" s="13" t="s">
        <v>22</v>
      </c>
      <c r="D104" s="13" t="n">
        <v>1</v>
      </c>
      <c r="E104" s="13" t="n">
        <v>873</v>
      </c>
      <c r="F104" s="13" t="s">
        <v>31</v>
      </c>
      <c r="G104" s="13" t="s">
        <v>26</v>
      </c>
      <c r="H104" s="19" t="s">
        <v>27</v>
      </c>
      <c r="I104" s="19"/>
      <c r="J104" s="13" t="n">
        <v>1</v>
      </c>
      <c r="K104" s="13" t="n">
        <v>12761</v>
      </c>
      <c r="L104" s="14" t="n">
        <v>0.743055555555555</v>
      </c>
      <c r="M104" s="15" t="n">
        <v>0.761805555555556</v>
      </c>
      <c r="N104" s="16" t="n">
        <f aca="false">VLOOKUP(E104,'Esp. percorsi al 18-10-22'!C:J,8,FALSE())</f>
        <v>7.71922932628667</v>
      </c>
      <c r="O104" s="16"/>
      <c r="P104" s="16"/>
      <c r="Q104" s="20" t="n">
        <v>194</v>
      </c>
      <c r="R104" s="17" t="n">
        <f aca="false">+N104*Q104</f>
        <v>1497.53048929961</v>
      </c>
      <c r="S104" s="17" t="n">
        <f aca="false">+O104*Q104</f>
        <v>0</v>
      </c>
      <c r="T104" s="17"/>
      <c r="U104" s="18" t="n">
        <f aca="false">+M104-L104</f>
        <v>0.01875</v>
      </c>
      <c r="V104" s="18" t="n">
        <f aca="false">+U104*Q104</f>
        <v>3.6375</v>
      </c>
      <c r="W104" s="18"/>
    </row>
    <row r="105" s="13" customFormat="true" ht="12" hidden="false" customHeight="false" outlineLevel="0" collapsed="false">
      <c r="A105" s="12" t="n">
        <v>12762</v>
      </c>
      <c r="B105" s="13" t="n">
        <v>1</v>
      </c>
      <c r="C105" s="13" t="s">
        <v>22</v>
      </c>
      <c r="D105" s="13" t="n">
        <v>1</v>
      </c>
      <c r="E105" s="13" t="n">
        <v>873</v>
      </c>
      <c r="F105" s="13" t="s">
        <v>31</v>
      </c>
      <c r="G105" s="13" t="s">
        <v>28</v>
      </c>
      <c r="H105" s="13" t="s">
        <v>25</v>
      </c>
      <c r="J105" s="13" t="n">
        <v>1</v>
      </c>
      <c r="K105" s="13" t="n">
        <v>140</v>
      </c>
      <c r="L105" s="14" t="n">
        <v>0.763888888888889</v>
      </c>
      <c r="M105" s="15" t="n">
        <v>0.78125</v>
      </c>
      <c r="N105" s="16" t="n">
        <f aca="false">VLOOKUP(E105,'Esp. percorsi al 18-10-22'!C:J,8,FALSE())</f>
        <v>7.71922932628667</v>
      </c>
      <c r="O105" s="16"/>
      <c r="P105" s="16"/>
      <c r="Q105" s="20" t="n">
        <v>67</v>
      </c>
      <c r="R105" s="17" t="n">
        <f aca="false">+N105*Q105</f>
        <v>517.188364861207</v>
      </c>
      <c r="S105" s="17" t="n">
        <f aca="false">+O105*Q105</f>
        <v>0</v>
      </c>
      <c r="T105" s="17"/>
      <c r="U105" s="18" t="n">
        <f aca="false">+M105-L105</f>
        <v>0.0173611111111111</v>
      </c>
      <c r="V105" s="18" t="n">
        <f aca="false">+U105*Q105</f>
        <v>1.16319444444444</v>
      </c>
      <c r="W105" s="18"/>
    </row>
    <row r="106" s="13" customFormat="true" ht="12" hidden="false" customHeight="false" outlineLevel="0" collapsed="false">
      <c r="A106" s="12" t="n">
        <v>12763</v>
      </c>
      <c r="B106" s="13" t="n">
        <v>1</v>
      </c>
      <c r="C106" s="13" t="s">
        <v>22</v>
      </c>
      <c r="D106" s="13" t="n">
        <v>1</v>
      </c>
      <c r="E106" s="13" t="n">
        <v>873</v>
      </c>
      <c r="F106" s="13" t="s">
        <v>31</v>
      </c>
      <c r="G106" s="13" t="s">
        <v>26</v>
      </c>
      <c r="H106" s="13" t="n">
        <v>6</v>
      </c>
      <c r="J106" s="13" t="n">
        <v>1</v>
      </c>
      <c r="K106" s="13" t="n">
        <v>12763</v>
      </c>
      <c r="L106" s="14" t="n">
        <v>0.763888888888889</v>
      </c>
      <c r="M106" s="15" t="n">
        <v>0.78125</v>
      </c>
      <c r="N106" s="16" t="n">
        <f aca="false">VLOOKUP(E106,'Esp. percorsi al 18-10-22'!C:J,8,FALSE())</f>
        <v>7.71922932628667</v>
      </c>
      <c r="O106" s="16"/>
      <c r="P106" s="16"/>
      <c r="Q106" s="20" t="n">
        <v>41</v>
      </c>
      <c r="R106" s="17" t="n">
        <f aca="false">+N106*Q106</f>
        <v>316.488402377753</v>
      </c>
      <c r="S106" s="17" t="n">
        <f aca="false">+O106*Q106</f>
        <v>0</v>
      </c>
      <c r="T106" s="17"/>
      <c r="U106" s="18" t="n">
        <f aca="false">+M106-L106</f>
        <v>0.0173611111111111</v>
      </c>
      <c r="V106" s="18" t="n">
        <f aca="false">+U106*Q106</f>
        <v>0.711805555555556</v>
      </c>
      <c r="W106" s="18"/>
    </row>
    <row r="107" s="13" customFormat="true" ht="12" hidden="false" customHeight="false" outlineLevel="0" collapsed="false">
      <c r="A107" s="12" t="n">
        <v>6334</v>
      </c>
      <c r="B107" s="13" t="n">
        <v>1</v>
      </c>
      <c r="C107" s="13" t="s">
        <v>22</v>
      </c>
      <c r="D107" s="13" t="n">
        <v>1</v>
      </c>
      <c r="E107" s="13" t="n">
        <v>873</v>
      </c>
      <c r="F107" s="13" t="s">
        <v>31</v>
      </c>
      <c r="G107" s="13" t="s">
        <v>24</v>
      </c>
      <c r="H107" s="13" t="s">
        <v>29</v>
      </c>
      <c r="J107" s="13" t="n">
        <v>1</v>
      </c>
      <c r="K107" s="13" t="n">
        <v>2026</v>
      </c>
      <c r="L107" s="14" t="n">
        <v>0.770833333333333</v>
      </c>
      <c r="M107" s="15" t="n">
        <v>0.788194444444444</v>
      </c>
      <c r="N107" s="16" t="n">
        <f aca="false">VLOOKUP(E107,'Esp. percorsi al 18-10-22'!C:J,8,FALSE())</f>
        <v>7.71922932628667</v>
      </c>
      <c r="O107" s="16"/>
      <c r="P107" s="16"/>
      <c r="Q107" s="20" t="n">
        <v>58</v>
      </c>
      <c r="R107" s="17" t="n">
        <f aca="false">+N107*Q107</f>
        <v>447.715300924627</v>
      </c>
      <c r="S107" s="17" t="n">
        <f aca="false">+O107*Q107</f>
        <v>0</v>
      </c>
      <c r="T107" s="17"/>
      <c r="U107" s="18" t="n">
        <f aca="false">+M107-L107</f>
        <v>0.0173611111111111</v>
      </c>
      <c r="V107" s="18" t="n">
        <f aca="false">+U107*Q107</f>
        <v>1.00694444444444</v>
      </c>
      <c r="W107" s="18"/>
    </row>
    <row r="108" s="13" customFormat="true" ht="12" hidden="false" customHeight="false" outlineLevel="0" collapsed="false">
      <c r="A108" s="12" t="n">
        <v>12764</v>
      </c>
      <c r="B108" s="13" t="n">
        <v>1</v>
      </c>
      <c r="C108" s="13" t="s">
        <v>22</v>
      </c>
      <c r="D108" s="13" t="n">
        <v>1</v>
      </c>
      <c r="E108" s="13" t="n">
        <v>873</v>
      </c>
      <c r="F108" s="13" t="s">
        <v>31</v>
      </c>
      <c r="G108" s="13" t="s">
        <v>26</v>
      </c>
      <c r="H108" s="19" t="s">
        <v>27</v>
      </c>
      <c r="I108" s="19"/>
      <c r="J108" s="13" t="n">
        <v>1</v>
      </c>
      <c r="K108" s="13" t="n">
        <v>12764</v>
      </c>
      <c r="L108" s="14" t="n">
        <v>0.774305555555555</v>
      </c>
      <c r="M108" s="15" t="n">
        <v>0.793055555555556</v>
      </c>
      <c r="N108" s="16" t="n">
        <f aca="false">VLOOKUP(E108,'Esp. percorsi al 18-10-22'!C:J,8,FALSE())</f>
        <v>7.71922932628667</v>
      </c>
      <c r="O108" s="16"/>
      <c r="P108" s="16"/>
      <c r="Q108" s="20" t="n">
        <v>194</v>
      </c>
      <c r="R108" s="17" t="n">
        <f aca="false">+N108*Q108</f>
        <v>1497.53048929961</v>
      </c>
      <c r="S108" s="17" t="n">
        <f aca="false">+O108*Q108</f>
        <v>0</v>
      </c>
      <c r="T108" s="17"/>
      <c r="U108" s="18" t="n">
        <f aca="false">+M108-L108</f>
        <v>0.01875</v>
      </c>
      <c r="V108" s="18" t="n">
        <f aca="false">+U108*Q108</f>
        <v>3.6375</v>
      </c>
      <c r="W108" s="18"/>
    </row>
    <row r="109" s="13" customFormat="true" ht="12" hidden="false" customHeight="false" outlineLevel="0" collapsed="false">
      <c r="A109" s="12" t="n">
        <v>12765</v>
      </c>
      <c r="B109" s="13" t="n">
        <v>1</v>
      </c>
      <c r="C109" s="13" t="s">
        <v>22</v>
      </c>
      <c r="D109" s="13" t="n">
        <v>1</v>
      </c>
      <c r="E109" s="13" t="n">
        <v>873</v>
      </c>
      <c r="F109" s="13" t="s">
        <v>31</v>
      </c>
      <c r="G109" s="13" t="s">
        <v>28</v>
      </c>
      <c r="H109" s="13" t="s">
        <v>25</v>
      </c>
      <c r="J109" s="13" t="n">
        <v>1</v>
      </c>
      <c r="K109" s="13" t="n">
        <v>152</v>
      </c>
      <c r="L109" s="14" t="n">
        <v>0.777777777777778</v>
      </c>
      <c r="M109" s="15" t="n">
        <v>0.795138888888889</v>
      </c>
      <c r="N109" s="16" t="n">
        <f aca="false">VLOOKUP(E109,'Esp. percorsi al 18-10-22'!C:J,8,FALSE())</f>
        <v>7.71922932628667</v>
      </c>
      <c r="O109" s="16"/>
      <c r="P109" s="16"/>
      <c r="Q109" s="20" t="n">
        <v>67</v>
      </c>
      <c r="R109" s="17" t="n">
        <f aca="false">+N109*Q109</f>
        <v>517.188364861207</v>
      </c>
      <c r="S109" s="17" t="n">
        <f aca="false">+O109*Q109</f>
        <v>0</v>
      </c>
      <c r="T109" s="17"/>
      <c r="U109" s="18" t="n">
        <f aca="false">+M109-L109</f>
        <v>0.0173611111111111</v>
      </c>
      <c r="V109" s="18" t="n">
        <f aca="false">+U109*Q109</f>
        <v>1.16319444444444</v>
      </c>
      <c r="W109" s="18"/>
    </row>
    <row r="110" s="13" customFormat="true" ht="12" hidden="false" customHeight="false" outlineLevel="0" collapsed="false">
      <c r="A110" s="12" t="n">
        <v>12766</v>
      </c>
      <c r="B110" s="13" t="n">
        <v>1</v>
      </c>
      <c r="C110" s="13" t="s">
        <v>22</v>
      </c>
      <c r="D110" s="13" t="n">
        <v>1</v>
      </c>
      <c r="E110" s="13" t="n">
        <v>873</v>
      </c>
      <c r="F110" s="13" t="s">
        <v>31</v>
      </c>
      <c r="G110" s="13" t="s">
        <v>26</v>
      </c>
      <c r="H110" s="13" t="n">
        <v>6</v>
      </c>
      <c r="J110" s="13" t="n">
        <v>1</v>
      </c>
      <c r="K110" s="13" t="n">
        <v>12766</v>
      </c>
      <c r="L110" s="14" t="n">
        <v>0.777777777777778</v>
      </c>
      <c r="M110" s="15" t="n">
        <v>0.795138888888889</v>
      </c>
      <c r="N110" s="16" t="n">
        <f aca="false">VLOOKUP(E110,'Esp. percorsi al 18-10-22'!C:J,8,FALSE())</f>
        <v>7.71922932628667</v>
      </c>
      <c r="O110" s="16"/>
      <c r="P110" s="16"/>
      <c r="Q110" s="20" t="n">
        <v>41</v>
      </c>
      <c r="R110" s="17" t="n">
        <f aca="false">+N110*Q110</f>
        <v>316.488402377753</v>
      </c>
      <c r="S110" s="17" t="n">
        <f aca="false">+O110*Q110</f>
        <v>0</v>
      </c>
      <c r="T110" s="17"/>
      <c r="U110" s="18" t="n">
        <f aca="false">+M110-L110</f>
        <v>0.0173611111111111</v>
      </c>
      <c r="V110" s="18" t="n">
        <f aca="false">+U110*Q110</f>
        <v>0.711805555555556</v>
      </c>
      <c r="W110" s="18"/>
    </row>
    <row r="111" s="13" customFormat="true" ht="12" hidden="false" customHeight="false" outlineLevel="0" collapsed="false">
      <c r="A111" s="12" t="n">
        <v>6335</v>
      </c>
      <c r="B111" s="13" t="n">
        <v>1</v>
      </c>
      <c r="C111" s="13" t="s">
        <v>22</v>
      </c>
      <c r="D111" s="13" t="n">
        <v>1</v>
      </c>
      <c r="E111" s="13" t="n">
        <v>873</v>
      </c>
      <c r="F111" s="13" t="s">
        <v>31</v>
      </c>
      <c r="G111" s="13" t="s">
        <v>24</v>
      </c>
      <c r="H111" s="13" t="s">
        <v>29</v>
      </c>
      <c r="J111" s="13" t="n">
        <v>1</v>
      </c>
      <c r="K111" s="13" t="n">
        <v>2027</v>
      </c>
      <c r="L111" s="14" t="n">
        <v>0.8125</v>
      </c>
      <c r="M111" s="15" t="n">
        <v>0.829861111111111</v>
      </c>
      <c r="N111" s="16" t="n">
        <f aca="false">VLOOKUP(E111,'Esp. percorsi al 18-10-22'!C:J,8,FALSE())</f>
        <v>7.71922932628667</v>
      </c>
      <c r="O111" s="16"/>
      <c r="P111" s="16"/>
      <c r="Q111" s="20" t="n">
        <v>58</v>
      </c>
      <c r="R111" s="17" t="n">
        <f aca="false">+N111*Q111</f>
        <v>447.715300924627</v>
      </c>
      <c r="S111" s="17" t="n">
        <f aca="false">+O111*Q111</f>
        <v>0</v>
      </c>
      <c r="T111" s="17"/>
      <c r="U111" s="18" t="n">
        <f aca="false">+M111-L111</f>
        <v>0.0173611111111111</v>
      </c>
      <c r="V111" s="18" t="n">
        <f aca="false">+U111*Q111</f>
        <v>1.00694444444444</v>
      </c>
      <c r="W111" s="18"/>
    </row>
    <row r="112" s="13" customFormat="true" ht="12" hidden="false" customHeight="false" outlineLevel="0" collapsed="false">
      <c r="A112" s="12" t="n">
        <v>11550</v>
      </c>
      <c r="B112" s="13" t="n">
        <v>1</v>
      </c>
      <c r="C112" s="13" t="s">
        <v>22</v>
      </c>
      <c r="D112" s="13" t="n">
        <v>1</v>
      </c>
      <c r="E112" s="13" t="n">
        <v>873</v>
      </c>
      <c r="F112" s="13" t="s">
        <v>31</v>
      </c>
      <c r="G112" s="13" t="s">
        <v>24</v>
      </c>
      <c r="H112" s="13" t="s">
        <v>25</v>
      </c>
      <c r="J112" s="13" t="n">
        <v>1</v>
      </c>
      <c r="K112" s="13" t="n">
        <v>153</v>
      </c>
      <c r="L112" s="14" t="n">
        <v>0.8125</v>
      </c>
      <c r="M112" s="15" t="n">
        <v>0.829861111111111</v>
      </c>
      <c r="N112" s="16" t="n">
        <f aca="false">VLOOKUP(E112,'Esp. percorsi al 18-10-22'!C:J,8,FALSE())</f>
        <v>7.71922932628667</v>
      </c>
      <c r="O112" s="16"/>
      <c r="P112" s="16"/>
      <c r="Q112" s="20" t="n">
        <v>302</v>
      </c>
      <c r="R112" s="17" t="n">
        <f aca="false">+N112*Q112</f>
        <v>2331.20725653857</v>
      </c>
      <c r="S112" s="17" t="n">
        <f aca="false">+O112*Q112</f>
        <v>0</v>
      </c>
      <c r="T112" s="17"/>
      <c r="U112" s="18" t="n">
        <f aca="false">+M112-L112</f>
        <v>0.0173611111111111</v>
      </c>
      <c r="V112" s="18" t="n">
        <f aca="false">+U112*Q112</f>
        <v>5.24305555555556</v>
      </c>
      <c r="W112" s="18"/>
    </row>
    <row r="113" s="13" customFormat="true" ht="12" hidden="false" customHeight="false" outlineLevel="0" collapsed="false">
      <c r="A113" s="12" t="n">
        <v>17537</v>
      </c>
      <c r="B113" s="13" t="n">
        <v>1</v>
      </c>
      <c r="C113" s="13" t="s">
        <v>22</v>
      </c>
      <c r="D113" s="13" t="n">
        <v>2</v>
      </c>
      <c r="E113" s="13" t="n">
        <v>874</v>
      </c>
      <c r="F113" s="13" t="s">
        <v>32</v>
      </c>
      <c r="G113" s="13" t="s">
        <v>26</v>
      </c>
      <c r="H113" s="19" t="s">
        <v>27</v>
      </c>
      <c r="I113" s="19"/>
      <c r="J113" s="13" t="n">
        <v>1</v>
      </c>
      <c r="K113" s="13" t="n">
        <v>186</v>
      </c>
      <c r="L113" s="14" t="n">
        <v>0.309027777777778</v>
      </c>
      <c r="M113" s="15" t="n">
        <v>0.326388888888889</v>
      </c>
      <c r="N113" s="16" t="n">
        <f aca="false">VLOOKUP(E113,'Esp. percorsi al 18-10-22'!C:J,8,FALSE())</f>
        <v>7.13906308955067</v>
      </c>
      <c r="O113" s="16"/>
      <c r="P113" s="16"/>
      <c r="Q113" s="20" t="n">
        <v>194</v>
      </c>
      <c r="R113" s="17" t="n">
        <f aca="false">+N113*Q113</f>
        <v>1384.97823937283</v>
      </c>
      <c r="S113" s="17" t="n">
        <f aca="false">+O113*Q113</f>
        <v>0</v>
      </c>
      <c r="T113" s="17"/>
      <c r="U113" s="18" t="n">
        <f aca="false">+M113-L113</f>
        <v>0.0173611111111111</v>
      </c>
      <c r="V113" s="18" t="n">
        <f aca="false">+U113*Q113</f>
        <v>3.36805555555556</v>
      </c>
      <c r="W113" s="18"/>
    </row>
    <row r="114" s="13" customFormat="true" ht="12" hidden="false" customHeight="false" outlineLevel="0" collapsed="false">
      <c r="A114" s="12" t="n">
        <v>13043</v>
      </c>
      <c r="B114" s="13" t="n">
        <v>1</v>
      </c>
      <c r="C114" s="13" t="s">
        <v>22</v>
      </c>
      <c r="D114" s="13" t="n">
        <v>2</v>
      </c>
      <c r="E114" s="13" t="n">
        <v>874</v>
      </c>
      <c r="F114" s="13" t="s">
        <v>32</v>
      </c>
      <c r="G114" s="13" t="s">
        <v>26</v>
      </c>
      <c r="H114" s="13" t="n">
        <v>6</v>
      </c>
      <c r="J114" s="13" t="n">
        <v>1</v>
      </c>
      <c r="K114" s="13" t="n">
        <v>215</v>
      </c>
      <c r="L114" s="14" t="n">
        <v>0.322916666666667</v>
      </c>
      <c r="M114" s="15" t="n">
        <v>0.340277777777778</v>
      </c>
      <c r="N114" s="16" t="n">
        <f aca="false">VLOOKUP(E114,'Esp. percorsi al 18-10-22'!C:J,8,FALSE())</f>
        <v>7.13906308955067</v>
      </c>
      <c r="O114" s="16"/>
      <c r="P114" s="16"/>
      <c r="Q114" s="20" t="n">
        <v>41</v>
      </c>
      <c r="R114" s="17" t="n">
        <f aca="false">+N114*Q114</f>
        <v>292.701586671577</v>
      </c>
      <c r="S114" s="17" t="n">
        <f aca="false">+O114*Q114</f>
        <v>0</v>
      </c>
      <c r="T114" s="17"/>
      <c r="U114" s="18" t="n">
        <f aca="false">+M114-L114</f>
        <v>0.0173611111111111</v>
      </c>
      <c r="V114" s="18" t="n">
        <f aca="false">+U114*Q114</f>
        <v>0.711805555555556</v>
      </c>
      <c r="W114" s="18"/>
    </row>
    <row r="115" s="13" customFormat="true" ht="12" hidden="false" customHeight="false" outlineLevel="0" collapsed="false">
      <c r="A115" s="12" t="n">
        <v>13044</v>
      </c>
      <c r="B115" s="13" t="n">
        <v>1</v>
      </c>
      <c r="C115" s="13" t="s">
        <v>22</v>
      </c>
      <c r="D115" s="13" t="n">
        <v>2</v>
      </c>
      <c r="E115" s="13" t="n">
        <v>874</v>
      </c>
      <c r="F115" s="13" t="s">
        <v>32</v>
      </c>
      <c r="G115" s="13" t="s">
        <v>28</v>
      </c>
      <c r="H115" s="13" t="s">
        <v>25</v>
      </c>
      <c r="J115" s="13" t="n">
        <v>1</v>
      </c>
      <c r="K115" s="13" t="n">
        <v>13044</v>
      </c>
      <c r="L115" s="14" t="n">
        <v>0.322916666666667</v>
      </c>
      <c r="M115" s="15" t="n">
        <v>0.340277777777778</v>
      </c>
      <c r="N115" s="16" t="n">
        <f aca="false">VLOOKUP(E115,'Esp. percorsi al 18-10-22'!C:J,8,FALSE())</f>
        <v>7.13906308955067</v>
      </c>
      <c r="O115" s="16"/>
      <c r="P115" s="16"/>
      <c r="Q115" s="20" t="n">
        <v>67</v>
      </c>
      <c r="R115" s="17" t="n">
        <f aca="false">+N115*Q115</f>
        <v>478.317226999895</v>
      </c>
      <c r="S115" s="17" t="n">
        <f aca="false">+O115*Q115</f>
        <v>0</v>
      </c>
      <c r="T115" s="17"/>
      <c r="U115" s="18" t="n">
        <f aca="false">+M115-L115</f>
        <v>0.0173611111111111</v>
      </c>
      <c r="V115" s="18" t="n">
        <f aca="false">+U115*Q115</f>
        <v>1.16319444444444</v>
      </c>
      <c r="W115" s="18"/>
    </row>
    <row r="116" s="13" customFormat="true" ht="12" hidden="false" customHeight="false" outlineLevel="0" collapsed="false">
      <c r="A116" s="12" t="n">
        <v>6336</v>
      </c>
      <c r="B116" s="13" t="n">
        <v>1</v>
      </c>
      <c r="C116" s="13" t="s">
        <v>22</v>
      </c>
      <c r="D116" s="13" t="n">
        <v>2</v>
      </c>
      <c r="E116" s="13" t="n">
        <v>874</v>
      </c>
      <c r="F116" s="13" t="s">
        <v>32</v>
      </c>
      <c r="G116" s="13" t="s">
        <v>24</v>
      </c>
      <c r="H116" s="13" t="s">
        <v>29</v>
      </c>
      <c r="J116" s="13" t="n">
        <v>1</v>
      </c>
      <c r="K116" s="13" t="n">
        <v>2028</v>
      </c>
      <c r="L116" s="14" t="n">
        <v>0.329861111111111</v>
      </c>
      <c r="M116" s="15" t="n">
        <v>0.347222222222222</v>
      </c>
      <c r="N116" s="16" t="n">
        <f aca="false">VLOOKUP(E116,'Esp. percorsi al 18-10-22'!C:J,8,FALSE())</f>
        <v>7.13906308955067</v>
      </c>
      <c r="O116" s="16"/>
      <c r="P116" s="16"/>
      <c r="Q116" s="20" t="n">
        <v>58</v>
      </c>
      <c r="R116" s="17" t="n">
        <f aca="false">+N116*Q116</f>
        <v>414.065659193939</v>
      </c>
      <c r="S116" s="17" t="n">
        <f aca="false">+O116*Q116</f>
        <v>0</v>
      </c>
      <c r="T116" s="17"/>
      <c r="U116" s="18" t="n">
        <f aca="false">+M116-L116</f>
        <v>0.0173611111111111</v>
      </c>
      <c r="V116" s="18" t="n">
        <f aca="false">+U116*Q116</f>
        <v>1.00694444444444</v>
      </c>
      <c r="W116" s="18"/>
    </row>
    <row r="117" s="13" customFormat="true" ht="12" hidden="false" customHeight="false" outlineLevel="0" collapsed="false">
      <c r="A117" s="12" t="n">
        <v>12767</v>
      </c>
      <c r="B117" s="13" t="n">
        <v>1</v>
      </c>
      <c r="C117" s="13" t="s">
        <v>22</v>
      </c>
      <c r="D117" s="13" t="n">
        <v>2</v>
      </c>
      <c r="E117" s="13" t="n">
        <v>874</v>
      </c>
      <c r="F117" s="13" t="s">
        <v>32</v>
      </c>
      <c r="G117" s="13" t="s">
        <v>28</v>
      </c>
      <c r="H117" s="13" t="s">
        <v>25</v>
      </c>
      <c r="J117" s="13" t="n">
        <v>1</v>
      </c>
      <c r="K117" s="13" t="n">
        <v>199</v>
      </c>
      <c r="L117" s="14" t="n">
        <v>0.336805555555556</v>
      </c>
      <c r="M117" s="15" t="n">
        <v>0.354166666666667</v>
      </c>
      <c r="N117" s="16" t="n">
        <f aca="false">VLOOKUP(E117,'Esp. percorsi al 18-10-22'!C:J,8,FALSE())</f>
        <v>7.13906308955067</v>
      </c>
      <c r="O117" s="16"/>
      <c r="P117" s="16"/>
      <c r="Q117" s="20" t="n">
        <v>67</v>
      </c>
      <c r="R117" s="17" t="n">
        <f aca="false">+N117*Q117</f>
        <v>478.317226999895</v>
      </c>
      <c r="S117" s="17" t="n">
        <f aca="false">+O117*Q117</f>
        <v>0</v>
      </c>
      <c r="T117" s="17"/>
      <c r="U117" s="18" t="n">
        <f aca="false">+M117-L117</f>
        <v>0.0173611111111111</v>
      </c>
      <c r="V117" s="18" t="n">
        <f aca="false">+U117*Q117</f>
        <v>1.16319444444444</v>
      </c>
      <c r="W117" s="18"/>
    </row>
    <row r="118" s="13" customFormat="true" ht="12" hidden="false" customHeight="false" outlineLevel="0" collapsed="false">
      <c r="A118" s="12" t="n">
        <v>12768</v>
      </c>
      <c r="B118" s="13" t="n">
        <v>1</v>
      </c>
      <c r="C118" s="13" t="s">
        <v>22</v>
      </c>
      <c r="D118" s="13" t="n">
        <v>2</v>
      </c>
      <c r="E118" s="13" t="n">
        <v>874</v>
      </c>
      <c r="F118" s="13" t="s">
        <v>32</v>
      </c>
      <c r="G118" s="13" t="s">
        <v>26</v>
      </c>
      <c r="H118" s="13" t="n">
        <v>6</v>
      </c>
      <c r="J118" s="13" t="n">
        <v>1</v>
      </c>
      <c r="K118" s="13" t="n">
        <v>12768</v>
      </c>
      <c r="L118" s="14" t="n">
        <v>0.336805555555556</v>
      </c>
      <c r="M118" s="15" t="n">
        <v>0.354166666666667</v>
      </c>
      <c r="N118" s="16" t="n">
        <f aca="false">VLOOKUP(E118,'Esp. percorsi al 18-10-22'!C:J,8,FALSE())</f>
        <v>7.13906308955067</v>
      </c>
      <c r="O118" s="16"/>
      <c r="P118" s="16"/>
      <c r="Q118" s="20" t="n">
        <v>41</v>
      </c>
      <c r="R118" s="17" t="n">
        <f aca="false">+N118*Q118</f>
        <v>292.701586671577</v>
      </c>
      <c r="S118" s="17" t="n">
        <f aca="false">+O118*Q118</f>
        <v>0</v>
      </c>
      <c r="T118" s="17"/>
      <c r="U118" s="18" t="n">
        <f aca="false">+M118-L118</f>
        <v>0.0173611111111111</v>
      </c>
      <c r="V118" s="18" t="n">
        <f aca="false">+U118*Q118</f>
        <v>0.711805555555556</v>
      </c>
      <c r="W118" s="18"/>
    </row>
    <row r="119" s="13" customFormat="true" ht="12" hidden="false" customHeight="false" outlineLevel="0" collapsed="false">
      <c r="A119" s="12" t="n">
        <v>12769</v>
      </c>
      <c r="B119" s="13" t="n">
        <v>1</v>
      </c>
      <c r="C119" s="13" t="s">
        <v>22</v>
      </c>
      <c r="D119" s="13" t="n">
        <v>2</v>
      </c>
      <c r="E119" s="13" t="n">
        <v>874</v>
      </c>
      <c r="F119" s="13" t="s">
        <v>32</v>
      </c>
      <c r="G119" s="13" t="s">
        <v>26</v>
      </c>
      <c r="H119" s="19" t="s">
        <v>27</v>
      </c>
      <c r="I119" s="19"/>
      <c r="J119" s="13" t="n">
        <v>1</v>
      </c>
      <c r="K119" s="13" t="n">
        <v>12769</v>
      </c>
      <c r="L119" s="14" t="n">
        <v>0.341666666666667</v>
      </c>
      <c r="M119" s="15" t="n">
        <v>0.361111111111111</v>
      </c>
      <c r="N119" s="16" t="n">
        <f aca="false">VLOOKUP(E119,'Esp. percorsi al 18-10-22'!C:J,8,FALSE())</f>
        <v>7.13906308955067</v>
      </c>
      <c r="O119" s="16"/>
      <c r="P119" s="16"/>
      <c r="Q119" s="20" t="n">
        <v>194</v>
      </c>
      <c r="R119" s="17" t="n">
        <f aca="false">+N119*Q119</f>
        <v>1384.97823937283</v>
      </c>
      <c r="S119" s="17" t="n">
        <f aca="false">+O119*Q119</f>
        <v>0</v>
      </c>
      <c r="T119" s="17"/>
      <c r="U119" s="18" t="n">
        <f aca="false">+M119-L119</f>
        <v>0.0194444444444444</v>
      </c>
      <c r="V119" s="18" t="n">
        <f aca="false">+U119*Q119</f>
        <v>3.77222222222222</v>
      </c>
      <c r="W119" s="18"/>
    </row>
    <row r="120" s="13" customFormat="true" ht="12" hidden="false" customHeight="false" outlineLevel="0" collapsed="false">
      <c r="A120" s="12" t="n">
        <v>12771</v>
      </c>
      <c r="B120" s="13" t="n">
        <v>1</v>
      </c>
      <c r="C120" s="13" t="s">
        <v>22</v>
      </c>
      <c r="D120" s="13" t="n">
        <v>2</v>
      </c>
      <c r="E120" s="13" t="n">
        <v>874</v>
      </c>
      <c r="F120" s="13" t="s">
        <v>32</v>
      </c>
      <c r="G120" s="13" t="s">
        <v>26</v>
      </c>
      <c r="H120" s="19" t="s">
        <v>27</v>
      </c>
      <c r="I120" s="19"/>
      <c r="J120" s="13" t="n">
        <v>1</v>
      </c>
      <c r="K120" s="13" t="n">
        <v>12771</v>
      </c>
      <c r="L120" s="14" t="n">
        <v>0.3625</v>
      </c>
      <c r="M120" s="15" t="n">
        <v>0.381944444444444</v>
      </c>
      <c r="N120" s="16" t="n">
        <f aca="false">VLOOKUP(E120,'Esp. percorsi al 18-10-22'!C:J,8,FALSE())</f>
        <v>7.13906308955067</v>
      </c>
      <c r="O120" s="16"/>
      <c r="P120" s="16"/>
      <c r="Q120" s="20" t="n">
        <v>194</v>
      </c>
      <c r="R120" s="17" t="n">
        <f aca="false">+N120*Q120</f>
        <v>1384.97823937283</v>
      </c>
      <c r="S120" s="17" t="n">
        <f aca="false">+O120*Q120</f>
        <v>0</v>
      </c>
      <c r="T120" s="17"/>
      <c r="U120" s="18" t="n">
        <f aca="false">+M120-L120</f>
        <v>0.0194444444444444</v>
      </c>
      <c r="V120" s="18" t="n">
        <f aca="false">+U120*Q120</f>
        <v>3.77222222222222</v>
      </c>
      <c r="W120" s="18"/>
    </row>
    <row r="121" s="13" customFormat="true" ht="12" hidden="false" customHeight="false" outlineLevel="0" collapsed="false">
      <c r="A121" s="12" t="n">
        <v>13045</v>
      </c>
      <c r="B121" s="13" t="n">
        <v>1</v>
      </c>
      <c r="C121" s="13" t="s">
        <v>22</v>
      </c>
      <c r="D121" s="13" t="n">
        <v>2</v>
      </c>
      <c r="E121" s="13" t="n">
        <v>874</v>
      </c>
      <c r="F121" s="13" t="s">
        <v>32</v>
      </c>
      <c r="G121" s="13" t="s">
        <v>26</v>
      </c>
      <c r="H121" s="13" t="n">
        <v>6</v>
      </c>
      <c r="J121" s="13" t="n">
        <v>1</v>
      </c>
      <c r="K121" s="13" t="n">
        <v>11563</v>
      </c>
      <c r="L121" s="14" t="n">
        <v>0.364583333333333</v>
      </c>
      <c r="M121" s="15" t="n">
        <v>0.381944444444444</v>
      </c>
      <c r="N121" s="16" t="n">
        <f aca="false">VLOOKUP(E121,'Esp. percorsi al 18-10-22'!C:J,8,FALSE())</f>
        <v>7.13906308955067</v>
      </c>
      <c r="O121" s="16"/>
      <c r="P121" s="16"/>
      <c r="Q121" s="20" t="n">
        <v>41</v>
      </c>
      <c r="R121" s="17" t="n">
        <f aca="false">+N121*Q121</f>
        <v>292.701586671577</v>
      </c>
      <c r="S121" s="17" t="n">
        <f aca="false">+O121*Q121</f>
        <v>0</v>
      </c>
      <c r="T121" s="17"/>
      <c r="U121" s="18" t="n">
        <f aca="false">+M121-L121</f>
        <v>0.0173611111111111</v>
      </c>
      <c r="V121" s="18" t="n">
        <f aca="false">+U121*Q121</f>
        <v>0.711805555555556</v>
      </c>
      <c r="W121" s="18"/>
    </row>
    <row r="122" s="13" customFormat="true" ht="12" hidden="false" customHeight="false" outlineLevel="0" collapsed="false">
      <c r="A122" s="12" t="n">
        <v>13046</v>
      </c>
      <c r="B122" s="13" t="n">
        <v>1</v>
      </c>
      <c r="C122" s="13" t="s">
        <v>22</v>
      </c>
      <c r="D122" s="13" t="n">
        <v>2</v>
      </c>
      <c r="E122" s="13" t="n">
        <v>874</v>
      </c>
      <c r="F122" s="13" t="s">
        <v>32</v>
      </c>
      <c r="G122" s="13" t="s">
        <v>28</v>
      </c>
      <c r="H122" s="13" t="s">
        <v>25</v>
      </c>
      <c r="J122" s="13" t="n">
        <v>1</v>
      </c>
      <c r="K122" s="13" t="n">
        <v>188</v>
      </c>
      <c r="L122" s="14" t="n">
        <v>0.364583333333333</v>
      </c>
      <c r="M122" s="15" t="n">
        <v>0.381944444444444</v>
      </c>
      <c r="N122" s="16" t="n">
        <f aca="false">VLOOKUP(E122,'Esp. percorsi al 18-10-22'!C:J,8,FALSE())</f>
        <v>7.13906308955067</v>
      </c>
      <c r="O122" s="16"/>
      <c r="P122" s="16"/>
      <c r="Q122" s="20" t="n">
        <v>67</v>
      </c>
      <c r="R122" s="17" t="n">
        <f aca="false">+N122*Q122</f>
        <v>478.317226999895</v>
      </c>
      <c r="S122" s="17" t="n">
        <f aca="false">+O122*Q122</f>
        <v>0</v>
      </c>
      <c r="T122" s="17"/>
      <c r="U122" s="18" t="n">
        <f aca="false">+M122-L122</f>
        <v>0.0173611111111111</v>
      </c>
      <c r="V122" s="18" t="n">
        <f aca="false">+U122*Q122</f>
        <v>1.16319444444444</v>
      </c>
      <c r="W122" s="18"/>
    </row>
    <row r="123" s="13" customFormat="true" ht="12" hidden="false" customHeight="false" outlineLevel="0" collapsed="false">
      <c r="A123" s="12" t="n">
        <v>6337</v>
      </c>
      <c r="B123" s="13" t="n">
        <v>1</v>
      </c>
      <c r="C123" s="13" t="s">
        <v>22</v>
      </c>
      <c r="D123" s="13" t="n">
        <v>2</v>
      </c>
      <c r="E123" s="13" t="n">
        <v>874</v>
      </c>
      <c r="F123" s="13" t="s">
        <v>32</v>
      </c>
      <c r="G123" s="13" t="s">
        <v>24</v>
      </c>
      <c r="H123" s="13" t="s">
        <v>29</v>
      </c>
      <c r="J123" s="13" t="n">
        <v>1</v>
      </c>
      <c r="K123" s="13" t="n">
        <v>2029</v>
      </c>
      <c r="L123" s="14" t="n">
        <v>0.371527777777778</v>
      </c>
      <c r="M123" s="15" t="n">
        <v>0.388888888888889</v>
      </c>
      <c r="N123" s="16" t="n">
        <f aca="false">VLOOKUP(E123,'Esp. percorsi al 18-10-22'!C:J,8,FALSE())</f>
        <v>7.13906308955067</v>
      </c>
      <c r="O123" s="16"/>
      <c r="P123" s="16"/>
      <c r="Q123" s="20" t="n">
        <v>58</v>
      </c>
      <c r="R123" s="17" t="n">
        <f aca="false">+N123*Q123</f>
        <v>414.065659193939</v>
      </c>
      <c r="S123" s="17" t="n">
        <f aca="false">+O123*Q123</f>
        <v>0</v>
      </c>
      <c r="T123" s="17"/>
      <c r="U123" s="18" t="n">
        <f aca="false">+M123-L123</f>
        <v>0.0173611111111111</v>
      </c>
      <c r="V123" s="18" t="n">
        <f aca="false">+U123*Q123</f>
        <v>1.00694444444444</v>
      </c>
      <c r="W123" s="18"/>
    </row>
    <row r="124" s="13" customFormat="true" ht="12" hidden="false" customHeight="false" outlineLevel="0" collapsed="false">
      <c r="A124" s="12" t="n">
        <v>12772</v>
      </c>
      <c r="B124" s="13" t="n">
        <v>1</v>
      </c>
      <c r="C124" s="13" t="s">
        <v>22</v>
      </c>
      <c r="D124" s="13" t="n">
        <v>2</v>
      </c>
      <c r="E124" s="13" t="n">
        <v>874</v>
      </c>
      <c r="F124" s="13" t="s">
        <v>32</v>
      </c>
      <c r="G124" s="13" t="s">
        <v>28</v>
      </c>
      <c r="H124" s="13" t="s">
        <v>25</v>
      </c>
      <c r="J124" s="13" t="n">
        <v>1</v>
      </c>
      <c r="K124" s="13" t="n">
        <v>200</v>
      </c>
      <c r="L124" s="14" t="n">
        <v>0.378472222222222</v>
      </c>
      <c r="M124" s="15" t="n">
        <v>0.395833333333333</v>
      </c>
      <c r="N124" s="16" t="n">
        <f aca="false">VLOOKUP(E124,'Esp. percorsi al 18-10-22'!C:J,8,FALSE())</f>
        <v>7.13906308955067</v>
      </c>
      <c r="O124" s="16"/>
      <c r="P124" s="16"/>
      <c r="Q124" s="20" t="n">
        <v>67</v>
      </c>
      <c r="R124" s="17" t="n">
        <f aca="false">+N124*Q124</f>
        <v>478.317226999895</v>
      </c>
      <c r="S124" s="17" t="n">
        <f aca="false">+O124*Q124</f>
        <v>0</v>
      </c>
      <c r="T124" s="17"/>
      <c r="U124" s="18" t="n">
        <f aca="false">+M124-L124</f>
        <v>0.0173611111111111</v>
      </c>
      <c r="V124" s="18" t="n">
        <f aca="false">+U124*Q124</f>
        <v>1.16319444444444</v>
      </c>
      <c r="W124" s="18"/>
    </row>
    <row r="125" s="13" customFormat="true" ht="12" hidden="false" customHeight="false" outlineLevel="0" collapsed="false">
      <c r="A125" s="12" t="n">
        <v>12773</v>
      </c>
      <c r="B125" s="13" t="n">
        <v>1</v>
      </c>
      <c r="C125" s="13" t="s">
        <v>22</v>
      </c>
      <c r="D125" s="13" t="n">
        <v>2</v>
      </c>
      <c r="E125" s="13" t="n">
        <v>874</v>
      </c>
      <c r="F125" s="13" t="s">
        <v>32</v>
      </c>
      <c r="G125" s="13" t="s">
        <v>26</v>
      </c>
      <c r="H125" s="13" t="n">
        <v>6</v>
      </c>
      <c r="J125" s="13" t="n">
        <v>1</v>
      </c>
      <c r="K125" s="13" t="n">
        <v>12773</v>
      </c>
      <c r="L125" s="14" t="n">
        <v>0.378472222222222</v>
      </c>
      <c r="M125" s="15" t="n">
        <v>0.395833333333333</v>
      </c>
      <c r="N125" s="16" t="n">
        <f aca="false">VLOOKUP(E125,'Esp. percorsi al 18-10-22'!C:J,8,FALSE())</f>
        <v>7.13906308955067</v>
      </c>
      <c r="O125" s="16"/>
      <c r="P125" s="16"/>
      <c r="Q125" s="20" t="n">
        <v>41</v>
      </c>
      <c r="R125" s="17" t="n">
        <f aca="false">+N125*Q125</f>
        <v>292.701586671577</v>
      </c>
      <c r="S125" s="17" t="n">
        <f aca="false">+O125*Q125</f>
        <v>0</v>
      </c>
      <c r="T125" s="17"/>
      <c r="U125" s="18" t="n">
        <f aca="false">+M125-L125</f>
        <v>0.0173611111111111</v>
      </c>
      <c r="V125" s="18" t="n">
        <f aca="false">+U125*Q125</f>
        <v>0.711805555555556</v>
      </c>
      <c r="W125" s="18"/>
    </row>
    <row r="126" s="13" customFormat="true" ht="12" hidden="false" customHeight="false" outlineLevel="0" collapsed="false">
      <c r="A126" s="12" t="n">
        <v>12774</v>
      </c>
      <c r="B126" s="13" t="n">
        <v>1</v>
      </c>
      <c r="C126" s="13" t="s">
        <v>22</v>
      </c>
      <c r="D126" s="13" t="n">
        <v>2</v>
      </c>
      <c r="E126" s="13" t="n">
        <v>874</v>
      </c>
      <c r="F126" s="13" t="s">
        <v>32</v>
      </c>
      <c r="G126" s="13" t="s">
        <v>26</v>
      </c>
      <c r="H126" s="19" t="s">
        <v>27</v>
      </c>
      <c r="I126" s="19"/>
      <c r="J126" s="13" t="n">
        <v>1</v>
      </c>
      <c r="K126" s="13" t="n">
        <v>12774</v>
      </c>
      <c r="L126" s="14" t="n">
        <v>0.386805555555556</v>
      </c>
      <c r="M126" s="15" t="n">
        <v>0.40625</v>
      </c>
      <c r="N126" s="16" t="n">
        <f aca="false">VLOOKUP(E126,'Esp. percorsi al 18-10-22'!C:J,8,FALSE())</f>
        <v>7.13906308955067</v>
      </c>
      <c r="O126" s="16"/>
      <c r="P126" s="16"/>
      <c r="Q126" s="20" t="n">
        <v>194</v>
      </c>
      <c r="R126" s="17" t="n">
        <f aca="false">+N126*Q126</f>
        <v>1384.97823937283</v>
      </c>
      <c r="S126" s="17" t="n">
        <f aca="false">+O126*Q126</f>
        <v>0</v>
      </c>
      <c r="T126" s="17"/>
      <c r="U126" s="18" t="n">
        <f aca="false">+M126-L126</f>
        <v>0.0194444444444444</v>
      </c>
      <c r="V126" s="18" t="n">
        <f aca="false">+U126*Q126</f>
        <v>3.77222222222222</v>
      </c>
      <c r="W126" s="18"/>
    </row>
    <row r="127" s="13" customFormat="true" ht="12" hidden="false" customHeight="false" outlineLevel="0" collapsed="false">
      <c r="A127" s="12" t="n">
        <v>13047</v>
      </c>
      <c r="B127" s="13" t="n">
        <v>1</v>
      </c>
      <c r="C127" s="13" t="s">
        <v>22</v>
      </c>
      <c r="D127" s="13" t="n">
        <v>2</v>
      </c>
      <c r="E127" s="13" t="n">
        <v>874</v>
      </c>
      <c r="F127" s="13" t="s">
        <v>32</v>
      </c>
      <c r="G127" s="13" t="s">
        <v>26</v>
      </c>
      <c r="H127" s="13" t="n">
        <v>6</v>
      </c>
      <c r="J127" s="13" t="n">
        <v>1</v>
      </c>
      <c r="K127" s="13" t="n">
        <v>11568</v>
      </c>
      <c r="L127" s="14" t="n">
        <v>0.40625</v>
      </c>
      <c r="M127" s="15" t="n">
        <v>0.423611111111111</v>
      </c>
      <c r="N127" s="16" t="n">
        <f aca="false">VLOOKUP(E127,'Esp. percorsi al 18-10-22'!C:J,8,FALSE())</f>
        <v>7.13906308955067</v>
      </c>
      <c r="O127" s="16"/>
      <c r="P127" s="16"/>
      <c r="Q127" s="20" t="n">
        <v>41</v>
      </c>
      <c r="R127" s="17" t="n">
        <f aca="false">+N127*Q127</f>
        <v>292.701586671577</v>
      </c>
      <c r="S127" s="17" t="n">
        <f aca="false">+O127*Q127</f>
        <v>0</v>
      </c>
      <c r="T127" s="17"/>
      <c r="U127" s="18" t="n">
        <f aca="false">+M127-L127</f>
        <v>0.0173611111111111</v>
      </c>
      <c r="V127" s="18" t="n">
        <f aca="false">+U127*Q127</f>
        <v>0.711805555555556</v>
      </c>
      <c r="W127" s="18"/>
    </row>
    <row r="128" s="13" customFormat="true" ht="12" hidden="false" customHeight="false" outlineLevel="0" collapsed="false">
      <c r="A128" s="12" t="n">
        <v>13048</v>
      </c>
      <c r="B128" s="13" t="n">
        <v>1</v>
      </c>
      <c r="C128" s="13" t="s">
        <v>22</v>
      </c>
      <c r="D128" s="13" t="n">
        <v>2</v>
      </c>
      <c r="E128" s="13" t="n">
        <v>874</v>
      </c>
      <c r="F128" s="13" t="s">
        <v>32</v>
      </c>
      <c r="G128" s="13" t="s">
        <v>28</v>
      </c>
      <c r="H128" s="13" t="s">
        <v>25</v>
      </c>
      <c r="J128" s="13" t="n">
        <v>1</v>
      </c>
      <c r="K128" s="13" t="n">
        <v>189</v>
      </c>
      <c r="L128" s="14" t="n">
        <v>0.40625</v>
      </c>
      <c r="M128" s="15" t="n">
        <v>0.423611111111111</v>
      </c>
      <c r="N128" s="16" t="n">
        <f aca="false">VLOOKUP(E128,'Esp. percorsi al 18-10-22'!C:J,8,FALSE())</f>
        <v>7.13906308955067</v>
      </c>
      <c r="O128" s="16"/>
      <c r="P128" s="16"/>
      <c r="Q128" s="20" t="n">
        <v>67</v>
      </c>
      <c r="R128" s="17" t="n">
        <f aca="false">+N128*Q128</f>
        <v>478.317226999895</v>
      </c>
      <c r="S128" s="17" t="n">
        <f aca="false">+O128*Q128</f>
        <v>0</v>
      </c>
      <c r="T128" s="17"/>
      <c r="U128" s="18" t="n">
        <f aca="false">+M128-L128</f>
        <v>0.0173611111111111</v>
      </c>
      <c r="V128" s="18" t="n">
        <f aca="false">+U128*Q128</f>
        <v>1.16319444444444</v>
      </c>
      <c r="W128" s="18"/>
    </row>
    <row r="129" s="13" customFormat="true" ht="12" hidden="false" customHeight="false" outlineLevel="0" collapsed="false">
      <c r="A129" s="12" t="n">
        <v>12776</v>
      </c>
      <c r="B129" s="13" t="n">
        <v>1</v>
      </c>
      <c r="C129" s="13" t="s">
        <v>22</v>
      </c>
      <c r="D129" s="13" t="n">
        <v>2</v>
      </c>
      <c r="E129" s="13" t="n">
        <v>874</v>
      </c>
      <c r="F129" s="13" t="s">
        <v>32</v>
      </c>
      <c r="G129" s="13" t="s">
        <v>26</v>
      </c>
      <c r="H129" s="19" t="s">
        <v>27</v>
      </c>
      <c r="I129" s="19"/>
      <c r="J129" s="13" t="n">
        <v>1</v>
      </c>
      <c r="K129" s="13" t="n">
        <v>12776</v>
      </c>
      <c r="L129" s="14" t="n">
        <v>0.407638888888889</v>
      </c>
      <c r="M129" s="15" t="n">
        <v>0.427083333333333</v>
      </c>
      <c r="N129" s="16" t="n">
        <f aca="false">VLOOKUP(E129,'Esp. percorsi al 18-10-22'!C:J,8,FALSE())</f>
        <v>7.13906308955067</v>
      </c>
      <c r="O129" s="16"/>
      <c r="P129" s="16"/>
      <c r="Q129" s="20" t="n">
        <v>194</v>
      </c>
      <c r="R129" s="17" t="n">
        <f aca="false">+N129*Q129</f>
        <v>1384.97823937283</v>
      </c>
      <c r="S129" s="17" t="n">
        <f aca="false">+O129*Q129</f>
        <v>0</v>
      </c>
      <c r="T129" s="17"/>
      <c r="U129" s="18" t="n">
        <f aca="false">+M129-L129</f>
        <v>0.0194444444444444</v>
      </c>
      <c r="V129" s="18" t="n">
        <f aca="false">+U129*Q129</f>
        <v>3.77222222222222</v>
      </c>
      <c r="W129" s="18"/>
    </row>
    <row r="130" s="13" customFormat="true" ht="12" hidden="false" customHeight="false" outlineLevel="0" collapsed="false">
      <c r="A130" s="12" t="n">
        <v>6338</v>
      </c>
      <c r="B130" s="13" t="n">
        <v>1</v>
      </c>
      <c r="C130" s="13" t="s">
        <v>22</v>
      </c>
      <c r="D130" s="13" t="n">
        <v>2</v>
      </c>
      <c r="E130" s="13" t="n">
        <v>874</v>
      </c>
      <c r="F130" s="13" t="s">
        <v>32</v>
      </c>
      <c r="G130" s="13" t="s">
        <v>24</v>
      </c>
      <c r="H130" s="13" t="s">
        <v>29</v>
      </c>
      <c r="J130" s="13" t="n">
        <v>1</v>
      </c>
      <c r="K130" s="13" t="n">
        <v>2030</v>
      </c>
      <c r="L130" s="14" t="n">
        <v>0.413194444444444</v>
      </c>
      <c r="M130" s="15" t="n">
        <v>0.430555555555556</v>
      </c>
      <c r="N130" s="16" t="n">
        <f aca="false">VLOOKUP(E130,'Esp. percorsi al 18-10-22'!C:J,8,FALSE())</f>
        <v>7.13906308955067</v>
      </c>
      <c r="O130" s="16"/>
      <c r="P130" s="16"/>
      <c r="Q130" s="20" t="n">
        <v>58</v>
      </c>
      <c r="R130" s="17" t="n">
        <f aca="false">+N130*Q130</f>
        <v>414.065659193939</v>
      </c>
      <c r="S130" s="17" t="n">
        <f aca="false">+O130*Q130</f>
        <v>0</v>
      </c>
      <c r="T130" s="17"/>
      <c r="U130" s="18" t="n">
        <f aca="false">+M130-L130</f>
        <v>0.0173611111111111</v>
      </c>
      <c r="V130" s="18" t="n">
        <f aca="false">+U130*Q130</f>
        <v>1.00694444444444</v>
      </c>
      <c r="W130" s="18"/>
    </row>
    <row r="131" s="13" customFormat="true" ht="12" hidden="false" customHeight="false" outlineLevel="0" collapsed="false">
      <c r="A131" s="12" t="n">
        <v>12777</v>
      </c>
      <c r="B131" s="13" t="n">
        <v>1</v>
      </c>
      <c r="C131" s="13" t="s">
        <v>22</v>
      </c>
      <c r="D131" s="13" t="n">
        <v>2</v>
      </c>
      <c r="E131" s="13" t="n">
        <v>874</v>
      </c>
      <c r="F131" s="13" t="s">
        <v>32</v>
      </c>
      <c r="G131" s="13" t="s">
        <v>28</v>
      </c>
      <c r="H131" s="13" t="s">
        <v>25</v>
      </c>
      <c r="J131" s="13" t="n">
        <v>1</v>
      </c>
      <c r="K131" s="13" t="n">
        <v>201</v>
      </c>
      <c r="L131" s="14" t="n">
        <v>0.420138888888889</v>
      </c>
      <c r="M131" s="15" t="n">
        <v>0.4375</v>
      </c>
      <c r="N131" s="16" t="n">
        <f aca="false">VLOOKUP(E131,'Esp. percorsi al 18-10-22'!C:J,8,FALSE())</f>
        <v>7.13906308955067</v>
      </c>
      <c r="O131" s="16"/>
      <c r="P131" s="16"/>
      <c r="Q131" s="20" t="n">
        <v>67</v>
      </c>
      <c r="R131" s="17" t="n">
        <f aca="false">+N131*Q131</f>
        <v>478.317226999895</v>
      </c>
      <c r="S131" s="17" t="n">
        <f aca="false">+O131*Q131</f>
        <v>0</v>
      </c>
      <c r="T131" s="17"/>
      <c r="U131" s="18" t="n">
        <f aca="false">+M131-L131</f>
        <v>0.0173611111111111</v>
      </c>
      <c r="V131" s="18" t="n">
        <f aca="false">+U131*Q131</f>
        <v>1.16319444444444</v>
      </c>
      <c r="W131" s="18"/>
    </row>
    <row r="132" s="13" customFormat="true" ht="12" hidden="false" customHeight="false" outlineLevel="0" collapsed="false">
      <c r="A132" s="12" t="n">
        <v>12778</v>
      </c>
      <c r="B132" s="13" t="n">
        <v>1</v>
      </c>
      <c r="C132" s="13" t="s">
        <v>22</v>
      </c>
      <c r="D132" s="13" t="n">
        <v>2</v>
      </c>
      <c r="E132" s="13" t="n">
        <v>874</v>
      </c>
      <c r="F132" s="13" t="s">
        <v>32</v>
      </c>
      <c r="G132" s="13" t="s">
        <v>26</v>
      </c>
      <c r="H132" s="13" t="n">
        <v>6</v>
      </c>
      <c r="J132" s="13" t="n">
        <v>1</v>
      </c>
      <c r="K132" s="13" t="n">
        <v>12778</v>
      </c>
      <c r="L132" s="14" t="n">
        <v>0.420138888888889</v>
      </c>
      <c r="M132" s="15" t="n">
        <v>0.4375</v>
      </c>
      <c r="N132" s="16" t="n">
        <f aca="false">VLOOKUP(E132,'Esp. percorsi al 18-10-22'!C:J,8,FALSE())</f>
        <v>7.13906308955067</v>
      </c>
      <c r="O132" s="16"/>
      <c r="P132" s="16"/>
      <c r="Q132" s="20" t="n">
        <v>41</v>
      </c>
      <c r="R132" s="17" t="n">
        <f aca="false">+N132*Q132</f>
        <v>292.701586671577</v>
      </c>
      <c r="S132" s="17" t="n">
        <f aca="false">+O132*Q132</f>
        <v>0</v>
      </c>
      <c r="T132" s="17"/>
      <c r="U132" s="18" t="n">
        <f aca="false">+M132-L132</f>
        <v>0.0173611111111111</v>
      </c>
      <c r="V132" s="18" t="n">
        <f aca="false">+U132*Q132</f>
        <v>0.711805555555556</v>
      </c>
      <c r="W132" s="18"/>
    </row>
    <row r="133" s="13" customFormat="true" ht="12" hidden="false" customHeight="false" outlineLevel="0" collapsed="false">
      <c r="A133" s="12" t="n">
        <v>12779</v>
      </c>
      <c r="B133" s="13" t="n">
        <v>1</v>
      </c>
      <c r="C133" s="13" t="s">
        <v>22</v>
      </c>
      <c r="D133" s="13" t="n">
        <v>2</v>
      </c>
      <c r="E133" s="13" t="n">
        <v>874</v>
      </c>
      <c r="F133" s="13" t="s">
        <v>32</v>
      </c>
      <c r="G133" s="13" t="s">
        <v>26</v>
      </c>
      <c r="H133" s="19" t="s">
        <v>27</v>
      </c>
      <c r="I133" s="19"/>
      <c r="J133" s="13" t="n">
        <v>1</v>
      </c>
      <c r="K133" s="13" t="n">
        <v>12779</v>
      </c>
      <c r="L133" s="14" t="n">
        <v>0.431944444444444</v>
      </c>
      <c r="M133" s="15" t="n">
        <v>0.451388888888889</v>
      </c>
      <c r="N133" s="16" t="n">
        <f aca="false">VLOOKUP(E133,'Esp. percorsi al 18-10-22'!C:J,8,FALSE())</f>
        <v>7.13906308955067</v>
      </c>
      <c r="O133" s="16"/>
      <c r="P133" s="16"/>
      <c r="Q133" s="20" t="n">
        <v>194</v>
      </c>
      <c r="R133" s="17" t="n">
        <f aca="false">+N133*Q133</f>
        <v>1384.97823937283</v>
      </c>
      <c r="S133" s="17" t="n">
        <f aca="false">+O133*Q133</f>
        <v>0</v>
      </c>
      <c r="T133" s="17"/>
      <c r="U133" s="18" t="n">
        <f aca="false">+M133-L133</f>
        <v>0.0194444444444444</v>
      </c>
      <c r="V133" s="18" t="n">
        <f aca="false">+U133*Q133</f>
        <v>3.77222222222222</v>
      </c>
      <c r="W133" s="18"/>
    </row>
    <row r="134" s="13" customFormat="true" ht="12" hidden="false" customHeight="false" outlineLevel="0" collapsed="false">
      <c r="A134" s="12" t="n">
        <v>13049</v>
      </c>
      <c r="B134" s="13" t="n">
        <v>1</v>
      </c>
      <c r="C134" s="13" t="s">
        <v>22</v>
      </c>
      <c r="D134" s="13" t="n">
        <v>2</v>
      </c>
      <c r="E134" s="13" t="n">
        <v>874</v>
      </c>
      <c r="F134" s="13" t="s">
        <v>32</v>
      </c>
      <c r="G134" s="13" t="s">
        <v>26</v>
      </c>
      <c r="H134" s="13" t="n">
        <v>6</v>
      </c>
      <c r="J134" s="13" t="n">
        <v>1</v>
      </c>
      <c r="K134" s="13" t="n">
        <v>11573</v>
      </c>
      <c r="L134" s="14" t="n">
        <v>0.447916666666667</v>
      </c>
      <c r="M134" s="15" t="n">
        <v>0.465277777777778</v>
      </c>
      <c r="N134" s="16" t="n">
        <f aca="false">VLOOKUP(E134,'Esp. percorsi al 18-10-22'!C:J,8,FALSE())</f>
        <v>7.13906308955067</v>
      </c>
      <c r="O134" s="16"/>
      <c r="P134" s="16"/>
      <c r="Q134" s="20" t="n">
        <v>41</v>
      </c>
      <c r="R134" s="17" t="n">
        <f aca="false">+N134*Q134</f>
        <v>292.701586671577</v>
      </c>
      <c r="S134" s="17" t="n">
        <f aca="false">+O134*Q134</f>
        <v>0</v>
      </c>
      <c r="T134" s="17"/>
      <c r="U134" s="18" t="n">
        <f aca="false">+M134-L134</f>
        <v>0.0173611111111111</v>
      </c>
      <c r="V134" s="18" t="n">
        <f aca="false">+U134*Q134</f>
        <v>0.711805555555556</v>
      </c>
      <c r="W134" s="18"/>
    </row>
    <row r="135" s="13" customFormat="true" ht="12" hidden="false" customHeight="false" outlineLevel="0" collapsed="false">
      <c r="A135" s="12" t="n">
        <v>13050</v>
      </c>
      <c r="B135" s="13" t="n">
        <v>1</v>
      </c>
      <c r="C135" s="13" t="s">
        <v>22</v>
      </c>
      <c r="D135" s="13" t="n">
        <v>2</v>
      </c>
      <c r="E135" s="13" t="n">
        <v>874</v>
      </c>
      <c r="F135" s="13" t="s">
        <v>32</v>
      </c>
      <c r="G135" s="13" t="s">
        <v>28</v>
      </c>
      <c r="H135" s="13" t="s">
        <v>25</v>
      </c>
      <c r="J135" s="13" t="n">
        <v>1</v>
      </c>
      <c r="K135" s="13" t="n">
        <v>190</v>
      </c>
      <c r="L135" s="14" t="n">
        <v>0.447916666666667</v>
      </c>
      <c r="M135" s="15" t="n">
        <v>0.465277777777778</v>
      </c>
      <c r="N135" s="16" t="n">
        <f aca="false">VLOOKUP(E135,'Esp. percorsi al 18-10-22'!C:J,8,FALSE())</f>
        <v>7.13906308955067</v>
      </c>
      <c r="O135" s="16"/>
      <c r="P135" s="16"/>
      <c r="Q135" s="20" t="n">
        <v>67</v>
      </c>
      <c r="R135" s="17" t="n">
        <f aca="false">+N135*Q135</f>
        <v>478.317226999895</v>
      </c>
      <c r="S135" s="17" t="n">
        <f aca="false">+O135*Q135</f>
        <v>0</v>
      </c>
      <c r="T135" s="17"/>
      <c r="U135" s="18" t="n">
        <f aca="false">+M135-L135</f>
        <v>0.0173611111111111</v>
      </c>
      <c r="V135" s="18" t="n">
        <f aca="false">+U135*Q135</f>
        <v>1.16319444444444</v>
      </c>
      <c r="W135" s="18"/>
    </row>
    <row r="136" s="13" customFormat="true" ht="12" hidden="false" customHeight="false" outlineLevel="0" collapsed="false">
      <c r="A136" s="12" t="n">
        <v>12783</v>
      </c>
      <c r="B136" s="13" t="n">
        <v>1</v>
      </c>
      <c r="C136" s="13" t="s">
        <v>22</v>
      </c>
      <c r="D136" s="13" t="n">
        <v>2</v>
      </c>
      <c r="E136" s="13" t="n">
        <v>874</v>
      </c>
      <c r="F136" s="13" t="s">
        <v>32</v>
      </c>
      <c r="G136" s="13" t="s">
        <v>26</v>
      </c>
      <c r="H136" s="19" t="s">
        <v>27</v>
      </c>
      <c r="I136" s="19"/>
      <c r="J136" s="13" t="n">
        <v>1</v>
      </c>
      <c r="K136" s="13" t="n">
        <v>12783</v>
      </c>
      <c r="L136" s="14" t="n">
        <v>0.452777777777778</v>
      </c>
      <c r="M136" s="15" t="n">
        <v>0.472222222222222</v>
      </c>
      <c r="N136" s="16" t="n">
        <f aca="false">VLOOKUP(E136,'Esp. percorsi al 18-10-22'!C:J,8,FALSE())</f>
        <v>7.13906308955067</v>
      </c>
      <c r="O136" s="16"/>
      <c r="P136" s="16"/>
      <c r="Q136" s="20" t="n">
        <v>194</v>
      </c>
      <c r="R136" s="17" t="n">
        <f aca="false">+N136*Q136</f>
        <v>1384.97823937283</v>
      </c>
      <c r="S136" s="17" t="n">
        <f aca="false">+O136*Q136</f>
        <v>0</v>
      </c>
      <c r="T136" s="17"/>
      <c r="U136" s="18" t="n">
        <f aca="false">+M136-L136</f>
        <v>0.0194444444444444</v>
      </c>
      <c r="V136" s="18" t="n">
        <f aca="false">+U136*Q136</f>
        <v>3.77222222222222</v>
      </c>
      <c r="W136" s="18"/>
    </row>
    <row r="137" s="13" customFormat="true" ht="12" hidden="false" customHeight="false" outlineLevel="0" collapsed="false">
      <c r="A137" s="12" t="n">
        <v>6339</v>
      </c>
      <c r="B137" s="13" t="n">
        <v>1</v>
      </c>
      <c r="C137" s="13" t="s">
        <v>22</v>
      </c>
      <c r="D137" s="13" t="n">
        <v>2</v>
      </c>
      <c r="E137" s="13" t="n">
        <v>874</v>
      </c>
      <c r="F137" s="13" t="s">
        <v>32</v>
      </c>
      <c r="G137" s="13" t="s">
        <v>24</v>
      </c>
      <c r="H137" s="13" t="s">
        <v>29</v>
      </c>
      <c r="J137" s="13" t="n">
        <v>1</v>
      </c>
      <c r="K137" s="13" t="n">
        <v>2031</v>
      </c>
      <c r="L137" s="14" t="n">
        <v>0.454861111111111</v>
      </c>
      <c r="M137" s="15" t="n">
        <v>0.472222222222222</v>
      </c>
      <c r="N137" s="16" t="n">
        <f aca="false">VLOOKUP(E137,'Esp. percorsi al 18-10-22'!C:J,8,FALSE())</f>
        <v>7.13906308955067</v>
      </c>
      <c r="O137" s="16"/>
      <c r="P137" s="16"/>
      <c r="Q137" s="20" t="n">
        <v>58</v>
      </c>
      <c r="R137" s="17" t="n">
        <f aca="false">+N137*Q137</f>
        <v>414.065659193939</v>
      </c>
      <c r="S137" s="17" t="n">
        <f aca="false">+O137*Q137</f>
        <v>0</v>
      </c>
      <c r="T137" s="17"/>
      <c r="U137" s="18" t="n">
        <f aca="false">+M137-L137</f>
        <v>0.0173611111111111</v>
      </c>
      <c r="V137" s="18" t="n">
        <f aca="false">+U137*Q137</f>
        <v>1.00694444444444</v>
      </c>
      <c r="W137" s="18"/>
    </row>
    <row r="138" s="13" customFormat="true" ht="12" hidden="false" customHeight="false" outlineLevel="0" collapsed="false">
      <c r="A138" s="12" t="n">
        <v>12781</v>
      </c>
      <c r="B138" s="13" t="n">
        <v>1</v>
      </c>
      <c r="C138" s="13" t="s">
        <v>22</v>
      </c>
      <c r="D138" s="13" t="n">
        <v>2</v>
      </c>
      <c r="E138" s="13" t="n">
        <v>874</v>
      </c>
      <c r="F138" s="13" t="s">
        <v>32</v>
      </c>
      <c r="G138" s="13" t="s">
        <v>28</v>
      </c>
      <c r="H138" s="13" t="s">
        <v>25</v>
      </c>
      <c r="J138" s="13" t="n">
        <v>1</v>
      </c>
      <c r="K138" s="13" t="n">
        <v>202</v>
      </c>
      <c r="L138" s="14" t="n">
        <v>0.461805555555556</v>
      </c>
      <c r="M138" s="15" t="n">
        <v>0.479166666666667</v>
      </c>
      <c r="N138" s="16" t="n">
        <f aca="false">VLOOKUP(E138,'Esp. percorsi al 18-10-22'!C:J,8,FALSE())</f>
        <v>7.13906308955067</v>
      </c>
      <c r="O138" s="16"/>
      <c r="P138" s="16"/>
      <c r="Q138" s="20" t="n">
        <v>67</v>
      </c>
      <c r="R138" s="17" t="n">
        <f aca="false">+N138*Q138</f>
        <v>478.317226999895</v>
      </c>
      <c r="S138" s="17" t="n">
        <f aca="false">+O138*Q138</f>
        <v>0</v>
      </c>
      <c r="T138" s="17"/>
      <c r="U138" s="18" t="n">
        <f aca="false">+M138-L138</f>
        <v>0.0173611111111111</v>
      </c>
      <c r="V138" s="18" t="n">
        <f aca="false">+U138*Q138</f>
        <v>1.16319444444444</v>
      </c>
      <c r="W138" s="18"/>
    </row>
    <row r="139" s="13" customFormat="true" ht="12" hidden="false" customHeight="false" outlineLevel="0" collapsed="false">
      <c r="A139" s="12" t="n">
        <v>12782</v>
      </c>
      <c r="B139" s="13" t="n">
        <v>1</v>
      </c>
      <c r="C139" s="13" t="s">
        <v>22</v>
      </c>
      <c r="D139" s="13" t="n">
        <v>2</v>
      </c>
      <c r="E139" s="13" t="n">
        <v>874</v>
      </c>
      <c r="F139" s="13" t="s">
        <v>32</v>
      </c>
      <c r="G139" s="13" t="s">
        <v>26</v>
      </c>
      <c r="H139" s="13" t="n">
        <v>6</v>
      </c>
      <c r="J139" s="13" t="n">
        <v>1</v>
      </c>
      <c r="K139" s="13" t="n">
        <v>12782</v>
      </c>
      <c r="L139" s="14" t="n">
        <v>0.461805555555556</v>
      </c>
      <c r="M139" s="15" t="n">
        <v>0.479166666666667</v>
      </c>
      <c r="N139" s="16" t="n">
        <f aca="false">VLOOKUP(E139,'Esp. percorsi al 18-10-22'!C:J,8,FALSE())</f>
        <v>7.13906308955067</v>
      </c>
      <c r="O139" s="16"/>
      <c r="P139" s="16"/>
      <c r="Q139" s="20" t="n">
        <v>41</v>
      </c>
      <c r="R139" s="17" t="n">
        <f aca="false">+N139*Q139</f>
        <v>292.701586671577</v>
      </c>
      <c r="S139" s="17" t="n">
        <f aca="false">+O139*Q139</f>
        <v>0</v>
      </c>
      <c r="T139" s="17"/>
      <c r="U139" s="18" t="n">
        <f aca="false">+M139-L139</f>
        <v>0.0173611111111111</v>
      </c>
      <c r="V139" s="18" t="n">
        <f aca="false">+U139*Q139</f>
        <v>0.711805555555556</v>
      </c>
      <c r="W139" s="18"/>
    </row>
    <row r="140" s="13" customFormat="true" ht="12" hidden="false" customHeight="false" outlineLevel="0" collapsed="false">
      <c r="A140" s="12" t="n">
        <v>12785</v>
      </c>
      <c r="B140" s="13" t="n">
        <v>1</v>
      </c>
      <c r="C140" s="13" t="s">
        <v>22</v>
      </c>
      <c r="D140" s="13" t="n">
        <v>2</v>
      </c>
      <c r="E140" s="13" t="n">
        <v>874</v>
      </c>
      <c r="F140" s="13" t="s">
        <v>32</v>
      </c>
      <c r="G140" s="13" t="s">
        <v>26</v>
      </c>
      <c r="H140" s="19" t="s">
        <v>27</v>
      </c>
      <c r="I140" s="19"/>
      <c r="J140" s="13" t="n">
        <v>1</v>
      </c>
      <c r="K140" s="13" t="n">
        <v>12785</v>
      </c>
      <c r="L140" s="14" t="n">
        <v>0.477083333333333</v>
      </c>
      <c r="M140" s="15" t="n">
        <v>0.496527777777778</v>
      </c>
      <c r="N140" s="16" t="n">
        <f aca="false">VLOOKUP(E140,'Esp. percorsi al 18-10-22'!C:J,8,FALSE())</f>
        <v>7.13906308955067</v>
      </c>
      <c r="O140" s="16"/>
      <c r="P140" s="16"/>
      <c r="Q140" s="20" t="n">
        <v>194</v>
      </c>
      <c r="R140" s="17" t="n">
        <f aca="false">+N140*Q140</f>
        <v>1384.97823937283</v>
      </c>
      <c r="S140" s="17" t="n">
        <f aca="false">+O140*Q140</f>
        <v>0</v>
      </c>
      <c r="T140" s="17"/>
      <c r="U140" s="18" t="n">
        <f aca="false">+M140-L140</f>
        <v>0.0194444444444444</v>
      </c>
      <c r="V140" s="18" t="n">
        <f aca="false">+U140*Q140</f>
        <v>3.77222222222222</v>
      </c>
      <c r="W140" s="18"/>
    </row>
    <row r="141" s="13" customFormat="true" ht="12" hidden="false" customHeight="false" outlineLevel="0" collapsed="false">
      <c r="A141" s="12" t="n">
        <v>13051</v>
      </c>
      <c r="B141" s="13" t="n">
        <v>1</v>
      </c>
      <c r="C141" s="13" t="s">
        <v>22</v>
      </c>
      <c r="D141" s="13" t="n">
        <v>2</v>
      </c>
      <c r="E141" s="13" t="n">
        <v>874</v>
      </c>
      <c r="F141" s="13" t="s">
        <v>32</v>
      </c>
      <c r="G141" s="13" t="s">
        <v>26</v>
      </c>
      <c r="H141" s="13" t="n">
        <v>6</v>
      </c>
      <c r="J141" s="13" t="n">
        <v>1</v>
      </c>
      <c r="K141" s="13" t="n">
        <v>11578</v>
      </c>
      <c r="L141" s="14" t="n">
        <v>0.489583333333333</v>
      </c>
      <c r="M141" s="15" t="n">
        <v>0.506944444444444</v>
      </c>
      <c r="N141" s="16" t="n">
        <f aca="false">VLOOKUP(E141,'Esp. percorsi al 18-10-22'!C:J,8,FALSE())</f>
        <v>7.13906308955067</v>
      </c>
      <c r="O141" s="16"/>
      <c r="P141" s="16"/>
      <c r="Q141" s="20" t="n">
        <v>41</v>
      </c>
      <c r="R141" s="17" t="n">
        <f aca="false">+N141*Q141</f>
        <v>292.701586671577</v>
      </c>
      <c r="S141" s="17" t="n">
        <f aca="false">+O141*Q141</f>
        <v>0</v>
      </c>
      <c r="T141" s="17"/>
      <c r="U141" s="18" t="n">
        <f aca="false">+M141-L141</f>
        <v>0.0173611111111111</v>
      </c>
      <c r="V141" s="18" t="n">
        <f aca="false">+U141*Q141</f>
        <v>0.711805555555556</v>
      </c>
      <c r="W141" s="18"/>
    </row>
    <row r="142" s="13" customFormat="true" ht="12" hidden="false" customHeight="false" outlineLevel="0" collapsed="false">
      <c r="A142" s="12" t="n">
        <v>13052</v>
      </c>
      <c r="B142" s="13" t="n">
        <v>1</v>
      </c>
      <c r="C142" s="13" t="s">
        <v>22</v>
      </c>
      <c r="D142" s="13" t="n">
        <v>2</v>
      </c>
      <c r="E142" s="13" t="n">
        <v>874</v>
      </c>
      <c r="F142" s="13" t="s">
        <v>32</v>
      </c>
      <c r="G142" s="13" t="s">
        <v>28</v>
      </c>
      <c r="H142" s="13" t="s">
        <v>25</v>
      </c>
      <c r="J142" s="13" t="n">
        <v>1</v>
      </c>
      <c r="K142" s="13" t="n">
        <v>191</v>
      </c>
      <c r="L142" s="14" t="n">
        <v>0.489583333333333</v>
      </c>
      <c r="M142" s="15" t="n">
        <v>0.506944444444444</v>
      </c>
      <c r="N142" s="16" t="n">
        <f aca="false">VLOOKUP(E142,'Esp. percorsi al 18-10-22'!C:J,8,FALSE())</f>
        <v>7.13906308955067</v>
      </c>
      <c r="O142" s="16"/>
      <c r="P142" s="16"/>
      <c r="Q142" s="20" t="n">
        <v>67</v>
      </c>
      <c r="R142" s="17" t="n">
        <f aca="false">+N142*Q142</f>
        <v>478.317226999895</v>
      </c>
      <c r="S142" s="17" t="n">
        <f aca="false">+O142*Q142</f>
        <v>0</v>
      </c>
      <c r="T142" s="17"/>
      <c r="U142" s="18" t="n">
        <f aca="false">+M142-L142</f>
        <v>0.0173611111111111</v>
      </c>
      <c r="V142" s="18" t="n">
        <f aca="false">+U142*Q142</f>
        <v>1.16319444444444</v>
      </c>
      <c r="W142" s="18"/>
    </row>
    <row r="143" s="13" customFormat="true" ht="12" hidden="false" customHeight="false" outlineLevel="0" collapsed="false">
      <c r="A143" s="12" t="n">
        <v>6340</v>
      </c>
      <c r="B143" s="13" t="n">
        <v>1</v>
      </c>
      <c r="C143" s="13" t="s">
        <v>22</v>
      </c>
      <c r="D143" s="13" t="n">
        <v>2</v>
      </c>
      <c r="E143" s="13" t="n">
        <v>874</v>
      </c>
      <c r="F143" s="13" t="s">
        <v>32</v>
      </c>
      <c r="G143" s="13" t="s">
        <v>24</v>
      </c>
      <c r="H143" s="13" t="s">
        <v>29</v>
      </c>
      <c r="J143" s="13" t="n">
        <v>1</v>
      </c>
      <c r="K143" s="13" t="n">
        <v>2032</v>
      </c>
      <c r="L143" s="14" t="n">
        <v>0.496527777777778</v>
      </c>
      <c r="M143" s="15" t="n">
        <v>0.513888888888889</v>
      </c>
      <c r="N143" s="16" t="n">
        <f aca="false">VLOOKUP(E143,'Esp. percorsi al 18-10-22'!C:J,8,FALSE())</f>
        <v>7.13906308955067</v>
      </c>
      <c r="O143" s="16"/>
      <c r="P143" s="16"/>
      <c r="Q143" s="20" t="n">
        <v>58</v>
      </c>
      <c r="R143" s="17" t="n">
        <f aca="false">+N143*Q143</f>
        <v>414.065659193939</v>
      </c>
      <c r="S143" s="17" t="n">
        <f aca="false">+O143*Q143</f>
        <v>0</v>
      </c>
      <c r="T143" s="17"/>
      <c r="U143" s="18" t="n">
        <f aca="false">+M143-L143</f>
        <v>0.0173611111111111</v>
      </c>
      <c r="V143" s="18" t="n">
        <f aca="false">+U143*Q143</f>
        <v>1.00694444444444</v>
      </c>
      <c r="W143" s="18"/>
    </row>
    <row r="144" s="13" customFormat="true" ht="12" hidden="false" customHeight="false" outlineLevel="0" collapsed="false">
      <c r="A144" s="12" t="n">
        <v>12788</v>
      </c>
      <c r="B144" s="13" t="n">
        <v>1</v>
      </c>
      <c r="C144" s="13" t="s">
        <v>22</v>
      </c>
      <c r="D144" s="13" t="n">
        <v>2</v>
      </c>
      <c r="E144" s="13" t="n">
        <v>874</v>
      </c>
      <c r="F144" s="13" t="s">
        <v>32</v>
      </c>
      <c r="G144" s="13" t="s">
        <v>26</v>
      </c>
      <c r="H144" s="19" t="s">
        <v>27</v>
      </c>
      <c r="I144" s="19"/>
      <c r="J144" s="13" t="n">
        <v>1</v>
      </c>
      <c r="K144" s="13" t="n">
        <v>12788</v>
      </c>
      <c r="L144" s="14" t="n">
        <v>0.497916666666667</v>
      </c>
      <c r="M144" s="15" t="n">
        <v>0.517361111111111</v>
      </c>
      <c r="N144" s="16" t="n">
        <f aca="false">VLOOKUP(E144,'Esp. percorsi al 18-10-22'!C:J,8,FALSE())</f>
        <v>7.13906308955067</v>
      </c>
      <c r="O144" s="16"/>
      <c r="P144" s="16"/>
      <c r="Q144" s="20" t="n">
        <v>194</v>
      </c>
      <c r="R144" s="17" t="n">
        <f aca="false">+N144*Q144</f>
        <v>1384.97823937283</v>
      </c>
      <c r="S144" s="17" t="n">
        <f aca="false">+O144*Q144</f>
        <v>0</v>
      </c>
      <c r="T144" s="17"/>
      <c r="U144" s="18" t="n">
        <f aca="false">+M144-L144</f>
        <v>0.0194444444444444</v>
      </c>
      <c r="V144" s="18" t="n">
        <f aca="false">+U144*Q144</f>
        <v>3.77222222222222</v>
      </c>
      <c r="W144" s="18"/>
    </row>
    <row r="145" s="13" customFormat="true" ht="12" hidden="false" customHeight="false" outlineLevel="0" collapsed="false">
      <c r="A145" s="12" t="n">
        <v>12786</v>
      </c>
      <c r="B145" s="13" t="n">
        <v>1</v>
      </c>
      <c r="C145" s="13" t="s">
        <v>22</v>
      </c>
      <c r="D145" s="13" t="n">
        <v>2</v>
      </c>
      <c r="E145" s="13" t="n">
        <v>874</v>
      </c>
      <c r="F145" s="13" t="s">
        <v>32</v>
      </c>
      <c r="G145" s="13" t="s">
        <v>28</v>
      </c>
      <c r="H145" s="13" t="s">
        <v>25</v>
      </c>
      <c r="J145" s="13" t="n">
        <v>1</v>
      </c>
      <c r="K145" s="13" t="n">
        <v>203</v>
      </c>
      <c r="L145" s="14" t="n">
        <v>0.503472222222222</v>
      </c>
      <c r="M145" s="15" t="n">
        <v>0.520833333333333</v>
      </c>
      <c r="N145" s="16" t="n">
        <f aca="false">VLOOKUP(E145,'Esp. percorsi al 18-10-22'!C:J,8,FALSE())</f>
        <v>7.13906308955067</v>
      </c>
      <c r="O145" s="16"/>
      <c r="P145" s="16"/>
      <c r="Q145" s="20" t="n">
        <v>67</v>
      </c>
      <c r="R145" s="17" t="n">
        <f aca="false">+N145*Q145</f>
        <v>478.317226999895</v>
      </c>
      <c r="S145" s="17" t="n">
        <f aca="false">+O145*Q145</f>
        <v>0</v>
      </c>
      <c r="T145" s="17"/>
      <c r="U145" s="18" t="n">
        <f aca="false">+M145-L145</f>
        <v>0.0173611111111111</v>
      </c>
      <c r="V145" s="18" t="n">
        <f aca="false">+U145*Q145</f>
        <v>1.16319444444444</v>
      </c>
      <c r="W145" s="18"/>
    </row>
    <row r="146" s="13" customFormat="true" ht="12" hidden="false" customHeight="false" outlineLevel="0" collapsed="false">
      <c r="A146" s="12" t="n">
        <v>12787</v>
      </c>
      <c r="B146" s="13" t="n">
        <v>1</v>
      </c>
      <c r="C146" s="13" t="s">
        <v>22</v>
      </c>
      <c r="D146" s="13" t="n">
        <v>2</v>
      </c>
      <c r="E146" s="13" t="n">
        <v>874</v>
      </c>
      <c r="F146" s="13" t="s">
        <v>32</v>
      </c>
      <c r="G146" s="13" t="s">
        <v>26</v>
      </c>
      <c r="H146" s="13" t="n">
        <v>6</v>
      </c>
      <c r="J146" s="13" t="n">
        <v>1</v>
      </c>
      <c r="K146" s="13" t="n">
        <v>12787</v>
      </c>
      <c r="L146" s="14" t="n">
        <v>0.503472222222222</v>
      </c>
      <c r="M146" s="15" t="n">
        <v>0.520833333333333</v>
      </c>
      <c r="N146" s="16" t="n">
        <f aca="false">VLOOKUP(E146,'Esp. percorsi al 18-10-22'!C:J,8,FALSE())</f>
        <v>7.13906308955067</v>
      </c>
      <c r="O146" s="16"/>
      <c r="P146" s="16"/>
      <c r="Q146" s="20" t="n">
        <v>41</v>
      </c>
      <c r="R146" s="17" t="n">
        <f aca="false">+N146*Q146</f>
        <v>292.701586671577</v>
      </c>
      <c r="S146" s="17" t="n">
        <f aca="false">+O146*Q146</f>
        <v>0</v>
      </c>
      <c r="T146" s="17"/>
      <c r="U146" s="18" t="n">
        <f aca="false">+M146-L146</f>
        <v>0.0173611111111111</v>
      </c>
      <c r="V146" s="18" t="n">
        <f aca="false">+U146*Q146</f>
        <v>0.711805555555556</v>
      </c>
      <c r="W146" s="18"/>
    </row>
    <row r="147" s="13" customFormat="true" ht="12" hidden="false" customHeight="false" outlineLevel="0" collapsed="false">
      <c r="A147" s="12" t="n">
        <v>12790</v>
      </c>
      <c r="B147" s="13" t="n">
        <v>1</v>
      </c>
      <c r="C147" s="13" t="s">
        <v>22</v>
      </c>
      <c r="D147" s="13" t="n">
        <v>2</v>
      </c>
      <c r="E147" s="13" t="n">
        <v>874</v>
      </c>
      <c r="F147" s="13" t="s">
        <v>32</v>
      </c>
      <c r="G147" s="13" t="s">
        <v>26</v>
      </c>
      <c r="H147" s="19" t="s">
        <v>27</v>
      </c>
      <c r="I147" s="19"/>
      <c r="J147" s="13" t="n">
        <v>1</v>
      </c>
      <c r="K147" s="13" t="n">
        <v>192</v>
      </c>
      <c r="L147" s="14" t="n">
        <v>0.522222222222222</v>
      </c>
      <c r="M147" s="15" t="n">
        <v>0.541666666666667</v>
      </c>
      <c r="N147" s="16" t="n">
        <f aca="false">VLOOKUP(E147,'Esp. percorsi al 18-10-22'!C:J,8,FALSE())</f>
        <v>7.13906308955067</v>
      </c>
      <c r="O147" s="16"/>
      <c r="P147" s="16"/>
      <c r="Q147" s="20" t="n">
        <v>194</v>
      </c>
      <c r="R147" s="17" t="n">
        <f aca="false">+N147*Q147</f>
        <v>1384.97823937283</v>
      </c>
      <c r="S147" s="17" t="n">
        <f aca="false">+O147*Q147</f>
        <v>0</v>
      </c>
      <c r="T147" s="17"/>
      <c r="U147" s="18" t="n">
        <f aca="false">+M147-L147</f>
        <v>0.0194444444444444</v>
      </c>
      <c r="V147" s="18" t="n">
        <f aca="false">+U147*Q147</f>
        <v>3.77222222222222</v>
      </c>
      <c r="W147" s="18"/>
    </row>
    <row r="148" s="13" customFormat="true" ht="12" hidden="false" customHeight="false" outlineLevel="0" collapsed="false">
      <c r="A148" s="12" t="n">
        <v>13053</v>
      </c>
      <c r="B148" s="13" t="n">
        <v>1</v>
      </c>
      <c r="C148" s="13" t="s">
        <v>22</v>
      </c>
      <c r="D148" s="13" t="n">
        <v>2</v>
      </c>
      <c r="E148" s="13" t="n">
        <v>874</v>
      </c>
      <c r="F148" s="13" t="s">
        <v>32</v>
      </c>
      <c r="G148" s="13" t="s">
        <v>28</v>
      </c>
      <c r="H148" s="13" t="s">
        <v>25</v>
      </c>
      <c r="J148" s="13" t="n">
        <v>1</v>
      </c>
      <c r="K148" s="13" t="n">
        <v>13053</v>
      </c>
      <c r="L148" s="14" t="n">
        <v>0.53125</v>
      </c>
      <c r="M148" s="15" t="n">
        <v>0.548611111111111</v>
      </c>
      <c r="N148" s="16" t="n">
        <f aca="false">VLOOKUP(E148,'Esp. percorsi al 18-10-22'!C:J,8,FALSE())</f>
        <v>7.13906308955067</v>
      </c>
      <c r="O148" s="16"/>
      <c r="P148" s="16"/>
      <c r="Q148" s="20" t="n">
        <v>67</v>
      </c>
      <c r="R148" s="17" t="n">
        <f aca="false">+N148*Q148</f>
        <v>478.317226999895</v>
      </c>
      <c r="S148" s="17" t="n">
        <f aca="false">+O148*Q148</f>
        <v>0</v>
      </c>
      <c r="T148" s="17"/>
      <c r="U148" s="18" t="n">
        <f aca="false">+M148-L148</f>
        <v>0.0173611111111111</v>
      </c>
      <c r="V148" s="18" t="n">
        <f aca="false">+U148*Q148</f>
        <v>1.16319444444444</v>
      </c>
      <c r="W148" s="18"/>
    </row>
    <row r="149" s="13" customFormat="true" ht="12" hidden="false" customHeight="false" outlineLevel="0" collapsed="false">
      <c r="A149" s="12" t="n">
        <v>13054</v>
      </c>
      <c r="B149" s="13" t="n">
        <v>1</v>
      </c>
      <c r="C149" s="13" t="s">
        <v>22</v>
      </c>
      <c r="D149" s="13" t="n">
        <v>2</v>
      </c>
      <c r="E149" s="13" t="n">
        <v>874</v>
      </c>
      <c r="F149" s="13" t="s">
        <v>32</v>
      </c>
      <c r="G149" s="13" t="s">
        <v>26</v>
      </c>
      <c r="H149" s="13" t="n">
        <v>6</v>
      </c>
      <c r="J149" s="13" t="n">
        <v>1</v>
      </c>
      <c r="K149" s="13" t="n">
        <v>11583</v>
      </c>
      <c r="L149" s="14" t="n">
        <v>0.53125</v>
      </c>
      <c r="M149" s="15" t="n">
        <v>0.548611111111111</v>
      </c>
      <c r="N149" s="16" t="n">
        <f aca="false">VLOOKUP(E149,'Esp. percorsi al 18-10-22'!C:J,8,FALSE())</f>
        <v>7.13906308955067</v>
      </c>
      <c r="O149" s="16"/>
      <c r="P149" s="16"/>
      <c r="Q149" s="20" t="n">
        <v>41</v>
      </c>
      <c r="R149" s="17" t="n">
        <f aca="false">+N149*Q149</f>
        <v>292.701586671577</v>
      </c>
      <c r="S149" s="17" t="n">
        <f aca="false">+O149*Q149</f>
        <v>0</v>
      </c>
      <c r="T149" s="17"/>
      <c r="U149" s="18" t="n">
        <f aca="false">+M149-L149</f>
        <v>0.0173611111111111</v>
      </c>
      <c r="V149" s="18" t="n">
        <f aca="false">+U149*Q149</f>
        <v>0.711805555555556</v>
      </c>
      <c r="W149" s="18"/>
    </row>
    <row r="150" s="13" customFormat="true" ht="12" hidden="false" customHeight="false" outlineLevel="0" collapsed="false">
      <c r="A150" s="12" t="n">
        <v>6341</v>
      </c>
      <c r="B150" s="13" t="n">
        <v>1</v>
      </c>
      <c r="C150" s="13" t="s">
        <v>22</v>
      </c>
      <c r="D150" s="13" t="n">
        <v>2</v>
      </c>
      <c r="E150" s="13" t="n">
        <v>874</v>
      </c>
      <c r="F150" s="13" t="s">
        <v>32</v>
      </c>
      <c r="G150" s="13" t="s">
        <v>24</v>
      </c>
      <c r="H150" s="13" t="s">
        <v>29</v>
      </c>
      <c r="J150" s="13" t="n">
        <v>1</v>
      </c>
      <c r="K150" s="13" t="n">
        <v>2033</v>
      </c>
      <c r="L150" s="14" t="n">
        <v>0.538194444444444</v>
      </c>
      <c r="M150" s="15" t="n">
        <v>0.555555555555556</v>
      </c>
      <c r="N150" s="16" t="n">
        <f aca="false">VLOOKUP(E150,'Esp. percorsi al 18-10-22'!C:J,8,FALSE())</f>
        <v>7.13906308955067</v>
      </c>
      <c r="O150" s="16"/>
      <c r="P150" s="16"/>
      <c r="Q150" s="20" t="n">
        <v>58</v>
      </c>
      <c r="R150" s="17" t="n">
        <f aca="false">+N150*Q150</f>
        <v>414.065659193939</v>
      </c>
      <c r="S150" s="17" t="n">
        <f aca="false">+O150*Q150</f>
        <v>0</v>
      </c>
      <c r="T150" s="17"/>
      <c r="U150" s="18" t="n">
        <f aca="false">+M150-L150</f>
        <v>0.0173611111111111</v>
      </c>
      <c r="V150" s="18" t="n">
        <f aca="false">+U150*Q150</f>
        <v>1.00694444444444</v>
      </c>
      <c r="W150" s="18"/>
    </row>
    <row r="151" s="13" customFormat="true" ht="12" hidden="false" customHeight="false" outlineLevel="0" collapsed="false">
      <c r="A151" s="12" t="n">
        <v>12793</v>
      </c>
      <c r="B151" s="13" t="n">
        <v>1</v>
      </c>
      <c r="C151" s="13" t="s">
        <v>22</v>
      </c>
      <c r="D151" s="13" t="n">
        <v>2</v>
      </c>
      <c r="E151" s="13" t="n">
        <v>874</v>
      </c>
      <c r="F151" s="13" t="s">
        <v>32</v>
      </c>
      <c r="G151" s="13" t="s">
        <v>26</v>
      </c>
      <c r="H151" s="19" t="s">
        <v>27</v>
      </c>
      <c r="I151" s="19"/>
      <c r="J151" s="13" t="n">
        <v>1</v>
      </c>
      <c r="K151" s="13" t="n">
        <v>12793</v>
      </c>
      <c r="L151" s="14" t="n">
        <v>0.543055555555555</v>
      </c>
      <c r="M151" s="15" t="n">
        <v>0.5625</v>
      </c>
      <c r="N151" s="16" t="n">
        <f aca="false">VLOOKUP(E151,'Esp. percorsi al 18-10-22'!C:J,8,FALSE())</f>
        <v>7.13906308955067</v>
      </c>
      <c r="O151" s="16"/>
      <c r="P151" s="16"/>
      <c r="Q151" s="20" t="n">
        <v>194</v>
      </c>
      <c r="R151" s="17" t="n">
        <f aca="false">+N151*Q151</f>
        <v>1384.97823937283</v>
      </c>
      <c r="S151" s="17" t="n">
        <f aca="false">+O151*Q151</f>
        <v>0</v>
      </c>
      <c r="T151" s="17"/>
      <c r="U151" s="18" t="n">
        <f aca="false">+M151-L151</f>
        <v>0.0194444444444444</v>
      </c>
      <c r="V151" s="18" t="n">
        <f aca="false">+U151*Q151</f>
        <v>3.77222222222222</v>
      </c>
      <c r="W151" s="18"/>
    </row>
    <row r="152" s="13" customFormat="true" ht="12" hidden="false" customHeight="false" outlineLevel="0" collapsed="false">
      <c r="A152" s="12" t="n">
        <v>12791</v>
      </c>
      <c r="B152" s="13" t="n">
        <v>1</v>
      </c>
      <c r="C152" s="13" t="s">
        <v>22</v>
      </c>
      <c r="D152" s="13" t="n">
        <v>2</v>
      </c>
      <c r="E152" s="13" t="n">
        <v>874</v>
      </c>
      <c r="F152" s="13" t="s">
        <v>32</v>
      </c>
      <c r="G152" s="13" t="s">
        <v>28</v>
      </c>
      <c r="H152" s="13" t="s">
        <v>25</v>
      </c>
      <c r="J152" s="13" t="n">
        <v>1</v>
      </c>
      <c r="K152" s="13" t="n">
        <v>204</v>
      </c>
      <c r="L152" s="14" t="n">
        <v>0.545138888888889</v>
      </c>
      <c r="M152" s="15" t="n">
        <v>0.5625</v>
      </c>
      <c r="N152" s="16" t="n">
        <f aca="false">VLOOKUP(E152,'Esp. percorsi al 18-10-22'!C:J,8,FALSE())</f>
        <v>7.13906308955067</v>
      </c>
      <c r="O152" s="16"/>
      <c r="P152" s="16"/>
      <c r="Q152" s="20" t="n">
        <v>67</v>
      </c>
      <c r="R152" s="17" t="n">
        <f aca="false">+N152*Q152</f>
        <v>478.317226999895</v>
      </c>
      <c r="S152" s="17" t="n">
        <f aca="false">+O152*Q152</f>
        <v>0</v>
      </c>
      <c r="T152" s="17"/>
      <c r="U152" s="18" t="n">
        <f aca="false">+M152-L152</f>
        <v>0.0173611111111111</v>
      </c>
      <c r="V152" s="18" t="n">
        <f aca="false">+U152*Q152</f>
        <v>1.16319444444444</v>
      </c>
      <c r="W152" s="18"/>
    </row>
    <row r="153" s="13" customFormat="true" ht="12" hidden="false" customHeight="false" outlineLevel="0" collapsed="false">
      <c r="A153" s="12" t="n">
        <v>12792</v>
      </c>
      <c r="B153" s="13" t="n">
        <v>1</v>
      </c>
      <c r="C153" s="13" t="s">
        <v>22</v>
      </c>
      <c r="D153" s="13" t="n">
        <v>2</v>
      </c>
      <c r="E153" s="13" t="n">
        <v>874</v>
      </c>
      <c r="F153" s="13" t="s">
        <v>32</v>
      </c>
      <c r="G153" s="13" t="s">
        <v>26</v>
      </c>
      <c r="H153" s="13" t="n">
        <v>6</v>
      </c>
      <c r="J153" s="13" t="n">
        <v>1</v>
      </c>
      <c r="K153" s="13" t="n">
        <v>12792</v>
      </c>
      <c r="L153" s="14" t="n">
        <v>0.545138888888889</v>
      </c>
      <c r="M153" s="15" t="n">
        <v>0.5625</v>
      </c>
      <c r="N153" s="16" t="n">
        <f aca="false">VLOOKUP(E153,'Esp. percorsi al 18-10-22'!C:J,8,FALSE())</f>
        <v>7.13906308955067</v>
      </c>
      <c r="O153" s="16"/>
      <c r="P153" s="16"/>
      <c r="Q153" s="20" t="n">
        <v>41</v>
      </c>
      <c r="R153" s="17" t="n">
        <f aca="false">+N153*Q153</f>
        <v>292.701586671577</v>
      </c>
      <c r="S153" s="17" t="n">
        <f aca="false">+O153*Q153</f>
        <v>0</v>
      </c>
      <c r="T153" s="17"/>
      <c r="U153" s="18" t="n">
        <f aca="false">+M153-L153</f>
        <v>0.0173611111111111</v>
      </c>
      <c r="V153" s="18" t="n">
        <f aca="false">+U153*Q153</f>
        <v>0.711805555555556</v>
      </c>
      <c r="W153" s="18"/>
    </row>
    <row r="154" s="13" customFormat="true" ht="12" hidden="false" customHeight="false" outlineLevel="0" collapsed="false">
      <c r="A154" s="12" t="n">
        <v>12795</v>
      </c>
      <c r="B154" s="13" t="n">
        <v>1</v>
      </c>
      <c r="C154" s="13" t="s">
        <v>22</v>
      </c>
      <c r="D154" s="13" t="n">
        <v>2</v>
      </c>
      <c r="E154" s="13" t="n">
        <v>874</v>
      </c>
      <c r="F154" s="13" t="s">
        <v>32</v>
      </c>
      <c r="G154" s="13" t="s">
        <v>26</v>
      </c>
      <c r="H154" s="19" t="s">
        <v>27</v>
      </c>
      <c r="I154" s="19"/>
      <c r="J154" s="13" t="n">
        <v>1</v>
      </c>
      <c r="K154" s="13" t="n">
        <v>12795</v>
      </c>
      <c r="L154" s="14" t="n">
        <v>0.567361111111111</v>
      </c>
      <c r="M154" s="15" t="n">
        <v>0.586805555555556</v>
      </c>
      <c r="N154" s="16" t="n">
        <f aca="false">VLOOKUP(E154,'Esp. percorsi al 18-10-22'!C:J,8,FALSE())</f>
        <v>7.13906308955067</v>
      </c>
      <c r="O154" s="16"/>
      <c r="P154" s="16"/>
      <c r="Q154" s="20" t="n">
        <v>194</v>
      </c>
      <c r="R154" s="17" t="n">
        <f aca="false">+N154*Q154</f>
        <v>1384.97823937283</v>
      </c>
      <c r="S154" s="17" t="n">
        <f aca="false">+O154*Q154</f>
        <v>0</v>
      </c>
      <c r="T154" s="17"/>
      <c r="U154" s="18" t="n">
        <f aca="false">+M154-L154</f>
        <v>0.0194444444444444</v>
      </c>
      <c r="V154" s="18" t="n">
        <f aca="false">+U154*Q154</f>
        <v>3.77222222222222</v>
      </c>
      <c r="W154" s="18"/>
    </row>
    <row r="155" s="13" customFormat="true" ht="12" hidden="false" customHeight="false" outlineLevel="0" collapsed="false">
      <c r="A155" s="12" t="n">
        <v>13055</v>
      </c>
      <c r="B155" s="13" t="n">
        <v>1</v>
      </c>
      <c r="C155" s="13" t="s">
        <v>22</v>
      </c>
      <c r="D155" s="13" t="n">
        <v>2</v>
      </c>
      <c r="E155" s="13" t="n">
        <v>874</v>
      </c>
      <c r="F155" s="13" t="s">
        <v>32</v>
      </c>
      <c r="G155" s="13" t="s">
        <v>28</v>
      </c>
      <c r="H155" s="13" t="s">
        <v>25</v>
      </c>
      <c r="J155" s="13" t="n">
        <v>1</v>
      </c>
      <c r="K155" s="13" t="n">
        <v>193</v>
      </c>
      <c r="L155" s="14" t="n">
        <v>0.572916666666667</v>
      </c>
      <c r="M155" s="15" t="n">
        <v>0.590277777777778</v>
      </c>
      <c r="N155" s="16" t="n">
        <f aca="false">VLOOKUP(E155,'Esp. percorsi al 18-10-22'!C:J,8,FALSE())</f>
        <v>7.13906308955067</v>
      </c>
      <c r="O155" s="16"/>
      <c r="P155" s="16"/>
      <c r="Q155" s="20" t="n">
        <v>67</v>
      </c>
      <c r="R155" s="17" t="n">
        <f aca="false">+N155*Q155</f>
        <v>478.317226999895</v>
      </c>
      <c r="S155" s="17" t="n">
        <f aca="false">+O155*Q155</f>
        <v>0</v>
      </c>
      <c r="T155" s="17"/>
      <c r="U155" s="18" t="n">
        <f aca="false">+M155-L155</f>
        <v>0.0173611111111111</v>
      </c>
      <c r="V155" s="18" t="n">
        <f aca="false">+U155*Q155</f>
        <v>1.16319444444444</v>
      </c>
      <c r="W155" s="18"/>
    </row>
    <row r="156" s="13" customFormat="true" ht="12" hidden="false" customHeight="false" outlineLevel="0" collapsed="false">
      <c r="A156" s="12" t="n">
        <v>13056</v>
      </c>
      <c r="B156" s="13" t="n">
        <v>1</v>
      </c>
      <c r="C156" s="13" t="s">
        <v>22</v>
      </c>
      <c r="D156" s="13" t="n">
        <v>2</v>
      </c>
      <c r="E156" s="13" t="n">
        <v>874</v>
      </c>
      <c r="F156" s="13" t="s">
        <v>32</v>
      </c>
      <c r="G156" s="13" t="s">
        <v>26</v>
      </c>
      <c r="H156" s="13" t="n">
        <v>6</v>
      </c>
      <c r="J156" s="13" t="n">
        <v>1</v>
      </c>
      <c r="K156" s="13" t="n">
        <v>11588</v>
      </c>
      <c r="L156" s="14" t="n">
        <v>0.572916666666667</v>
      </c>
      <c r="M156" s="15" t="n">
        <v>0.590277777777778</v>
      </c>
      <c r="N156" s="16" t="n">
        <f aca="false">VLOOKUP(E156,'Esp. percorsi al 18-10-22'!C:J,8,FALSE())</f>
        <v>7.13906308955067</v>
      </c>
      <c r="O156" s="16"/>
      <c r="P156" s="16"/>
      <c r="Q156" s="20" t="n">
        <v>41</v>
      </c>
      <c r="R156" s="17" t="n">
        <f aca="false">+N156*Q156</f>
        <v>292.701586671577</v>
      </c>
      <c r="S156" s="17" t="n">
        <f aca="false">+O156*Q156</f>
        <v>0</v>
      </c>
      <c r="T156" s="17"/>
      <c r="U156" s="18" t="n">
        <f aca="false">+M156-L156</f>
        <v>0.0173611111111111</v>
      </c>
      <c r="V156" s="18" t="n">
        <f aca="false">+U156*Q156</f>
        <v>0.711805555555556</v>
      </c>
      <c r="W156" s="18"/>
    </row>
    <row r="157" s="13" customFormat="true" ht="12" hidden="false" customHeight="false" outlineLevel="0" collapsed="false">
      <c r="A157" s="12" t="n">
        <v>6342</v>
      </c>
      <c r="B157" s="13" t="n">
        <v>1</v>
      </c>
      <c r="C157" s="13" t="s">
        <v>22</v>
      </c>
      <c r="D157" s="13" t="n">
        <v>2</v>
      </c>
      <c r="E157" s="13" t="n">
        <v>874</v>
      </c>
      <c r="F157" s="13" t="s">
        <v>32</v>
      </c>
      <c r="G157" s="13" t="s">
        <v>24</v>
      </c>
      <c r="H157" s="13" t="s">
        <v>29</v>
      </c>
      <c r="J157" s="13" t="n">
        <v>1</v>
      </c>
      <c r="K157" s="13" t="n">
        <v>2034</v>
      </c>
      <c r="L157" s="14" t="n">
        <v>0.579861111111111</v>
      </c>
      <c r="M157" s="15" t="n">
        <v>0.597222222222222</v>
      </c>
      <c r="N157" s="16" t="n">
        <f aca="false">VLOOKUP(E157,'Esp. percorsi al 18-10-22'!C:J,8,FALSE())</f>
        <v>7.13906308955067</v>
      </c>
      <c r="O157" s="16"/>
      <c r="P157" s="16"/>
      <c r="Q157" s="20" t="n">
        <v>58</v>
      </c>
      <c r="R157" s="17" t="n">
        <f aca="false">+N157*Q157</f>
        <v>414.065659193939</v>
      </c>
      <c r="S157" s="17" t="n">
        <f aca="false">+O157*Q157</f>
        <v>0</v>
      </c>
      <c r="T157" s="17"/>
      <c r="U157" s="18" t="n">
        <f aca="false">+M157-L157</f>
        <v>0.0173611111111111</v>
      </c>
      <c r="V157" s="18" t="n">
        <f aca="false">+U157*Q157</f>
        <v>1.00694444444444</v>
      </c>
      <c r="W157" s="18"/>
    </row>
    <row r="158" s="13" customFormat="true" ht="12" hidden="false" customHeight="false" outlineLevel="0" collapsed="false">
      <c r="A158" s="12" t="n">
        <v>12796</v>
      </c>
      <c r="B158" s="13" t="n">
        <v>1</v>
      </c>
      <c r="C158" s="13" t="s">
        <v>22</v>
      </c>
      <c r="D158" s="13" t="n">
        <v>2</v>
      </c>
      <c r="E158" s="13" t="n">
        <v>874</v>
      </c>
      <c r="F158" s="13" t="s">
        <v>32</v>
      </c>
      <c r="G158" s="13" t="s">
        <v>28</v>
      </c>
      <c r="H158" s="13" t="s">
        <v>25</v>
      </c>
      <c r="J158" s="13" t="n">
        <v>1</v>
      </c>
      <c r="K158" s="13" t="n">
        <v>205</v>
      </c>
      <c r="L158" s="14" t="n">
        <v>0.586805555555556</v>
      </c>
      <c r="M158" s="15" t="n">
        <v>0.604166666666667</v>
      </c>
      <c r="N158" s="16" t="n">
        <f aca="false">VLOOKUP(E158,'Esp. percorsi al 18-10-22'!C:J,8,FALSE())</f>
        <v>7.13906308955067</v>
      </c>
      <c r="O158" s="16"/>
      <c r="P158" s="16"/>
      <c r="Q158" s="20" t="n">
        <v>67</v>
      </c>
      <c r="R158" s="17" t="n">
        <f aca="false">+N158*Q158</f>
        <v>478.317226999895</v>
      </c>
      <c r="S158" s="17" t="n">
        <f aca="false">+O158*Q158</f>
        <v>0</v>
      </c>
      <c r="T158" s="17"/>
      <c r="U158" s="18" t="n">
        <f aca="false">+M158-L158</f>
        <v>0.0173611111111111</v>
      </c>
      <c r="V158" s="18" t="n">
        <f aca="false">+U158*Q158</f>
        <v>1.16319444444444</v>
      </c>
      <c r="W158" s="18"/>
    </row>
    <row r="159" s="13" customFormat="true" ht="12" hidden="false" customHeight="false" outlineLevel="0" collapsed="false">
      <c r="A159" s="12" t="n">
        <v>12797</v>
      </c>
      <c r="B159" s="13" t="n">
        <v>1</v>
      </c>
      <c r="C159" s="13" t="s">
        <v>22</v>
      </c>
      <c r="D159" s="13" t="n">
        <v>2</v>
      </c>
      <c r="E159" s="13" t="n">
        <v>874</v>
      </c>
      <c r="F159" s="13" t="s">
        <v>32</v>
      </c>
      <c r="G159" s="13" t="s">
        <v>26</v>
      </c>
      <c r="H159" s="13" t="n">
        <v>6</v>
      </c>
      <c r="J159" s="13" t="n">
        <v>1</v>
      </c>
      <c r="K159" s="13" t="n">
        <v>12797</v>
      </c>
      <c r="L159" s="14" t="n">
        <v>0.586805555555556</v>
      </c>
      <c r="M159" s="15" t="n">
        <v>0.604166666666667</v>
      </c>
      <c r="N159" s="16" t="n">
        <f aca="false">VLOOKUP(E159,'Esp. percorsi al 18-10-22'!C:J,8,FALSE())</f>
        <v>7.13906308955067</v>
      </c>
      <c r="O159" s="16"/>
      <c r="P159" s="16"/>
      <c r="Q159" s="20" t="n">
        <v>41</v>
      </c>
      <c r="R159" s="17" t="n">
        <f aca="false">+N159*Q159</f>
        <v>292.701586671577</v>
      </c>
      <c r="S159" s="17" t="n">
        <f aca="false">+O159*Q159</f>
        <v>0</v>
      </c>
      <c r="T159" s="17"/>
      <c r="U159" s="18" t="n">
        <f aca="false">+M159-L159</f>
        <v>0.0173611111111111</v>
      </c>
      <c r="V159" s="18" t="n">
        <f aca="false">+U159*Q159</f>
        <v>0.711805555555556</v>
      </c>
      <c r="W159" s="18"/>
    </row>
    <row r="160" s="13" customFormat="true" ht="12" hidden="false" customHeight="false" outlineLevel="0" collapsed="false">
      <c r="A160" s="12" t="n">
        <v>12798</v>
      </c>
      <c r="B160" s="13" t="n">
        <v>1</v>
      </c>
      <c r="C160" s="13" t="s">
        <v>22</v>
      </c>
      <c r="D160" s="13" t="n">
        <v>2</v>
      </c>
      <c r="E160" s="13" t="n">
        <v>874</v>
      </c>
      <c r="F160" s="13" t="s">
        <v>32</v>
      </c>
      <c r="G160" s="13" t="s">
        <v>26</v>
      </c>
      <c r="H160" s="19" t="s">
        <v>27</v>
      </c>
      <c r="I160" s="19"/>
      <c r="J160" s="13" t="n">
        <v>1</v>
      </c>
      <c r="K160" s="13" t="n">
        <v>12798</v>
      </c>
      <c r="L160" s="14" t="n">
        <v>0.588194444444444</v>
      </c>
      <c r="M160" s="15" t="n">
        <v>0.607638888888889</v>
      </c>
      <c r="N160" s="16" t="n">
        <f aca="false">VLOOKUP(E160,'Esp. percorsi al 18-10-22'!C:J,8,FALSE())</f>
        <v>7.13906308955067</v>
      </c>
      <c r="O160" s="16"/>
      <c r="P160" s="16"/>
      <c r="Q160" s="20" t="n">
        <v>194</v>
      </c>
      <c r="R160" s="17" t="n">
        <f aca="false">+N160*Q160</f>
        <v>1384.97823937283</v>
      </c>
      <c r="S160" s="17" t="n">
        <f aca="false">+O160*Q160</f>
        <v>0</v>
      </c>
      <c r="T160" s="17"/>
      <c r="U160" s="18" t="n">
        <f aca="false">+M160-L160</f>
        <v>0.0194444444444444</v>
      </c>
      <c r="V160" s="18" t="n">
        <f aca="false">+U160*Q160</f>
        <v>3.77222222222222</v>
      </c>
      <c r="W160" s="18"/>
    </row>
    <row r="161" s="13" customFormat="true" ht="12" hidden="false" customHeight="false" outlineLevel="0" collapsed="false">
      <c r="A161" s="12" t="n">
        <v>12800</v>
      </c>
      <c r="B161" s="13" t="n">
        <v>1</v>
      </c>
      <c r="C161" s="13" t="s">
        <v>22</v>
      </c>
      <c r="D161" s="13" t="n">
        <v>2</v>
      </c>
      <c r="E161" s="13" t="n">
        <v>874</v>
      </c>
      <c r="F161" s="13" t="s">
        <v>32</v>
      </c>
      <c r="G161" s="13" t="s">
        <v>26</v>
      </c>
      <c r="H161" s="19" t="s">
        <v>27</v>
      </c>
      <c r="I161" s="19"/>
      <c r="J161" s="13" t="n">
        <v>1</v>
      </c>
      <c r="K161" s="13" t="n">
        <v>12800</v>
      </c>
      <c r="L161" s="14" t="n">
        <v>0.6125</v>
      </c>
      <c r="M161" s="15" t="n">
        <v>0.631944444444444</v>
      </c>
      <c r="N161" s="16" t="n">
        <f aca="false">VLOOKUP(E161,'Esp. percorsi al 18-10-22'!C:J,8,FALSE())</f>
        <v>7.13906308955067</v>
      </c>
      <c r="O161" s="16"/>
      <c r="P161" s="16"/>
      <c r="Q161" s="20" t="n">
        <v>194</v>
      </c>
      <c r="R161" s="17" t="n">
        <f aca="false">+N161*Q161</f>
        <v>1384.97823937283</v>
      </c>
      <c r="S161" s="17" t="n">
        <f aca="false">+O161*Q161</f>
        <v>0</v>
      </c>
      <c r="T161" s="17"/>
      <c r="U161" s="18" t="n">
        <f aca="false">+M161-L161</f>
        <v>0.0194444444444444</v>
      </c>
      <c r="V161" s="18" t="n">
        <f aca="false">+U161*Q161</f>
        <v>3.77222222222222</v>
      </c>
      <c r="W161" s="18"/>
    </row>
    <row r="162" s="13" customFormat="true" ht="12" hidden="false" customHeight="false" outlineLevel="0" collapsed="false">
      <c r="A162" s="12" t="n">
        <v>13057</v>
      </c>
      <c r="B162" s="13" t="n">
        <v>1</v>
      </c>
      <c r="C162" s="13" t="s">
        <v>22</v>
      </c>
      <c r="D162" s="13" t="n">
        <v>2</v>
      </c>
      <c r="E162" s="13" t="n">
        <v>874</v>
      </c>
      <c r="F162" s="13" t="s">
        <v>32</v>
      </c>
      <c r="G162" s="13" t="s">
        <v>28</v>
      </c>
      <c r="H162" s="13" t="s">
        <v>25</v>
      </c>
      <c r="J162" s="13" t="n">
        <v>1</v>
      </c>
      <c r="K162" s="13" t="n">
        <v>194</v>
      </c>
      <c r="L162" s="14" t="n">
        <v>0.614583333333333</v>
      </c>
      <c r="M162" s="15" t="n">
        <v>0.631944444444444</v>
      </c>
      <c r="N162" s="16" t="n">
        <f aca="false">VLOOKUP(E162,'Esp. percorsi al 18-10-22'!C:J,8,FALSE())</f>
        <v>7.13906308955067</v>
      </c>
      <c r="O162" s="16"/>
      <c r="P162" s="16"/>
      <c r="Q162" s="20" t="n">
        <v>67</v>
      </c>
      <c r="R162" s="17" t="n">
        <f aca="false">+N162*Q162</f>
        <v>478.317226999895</v>
      </c>
      <c r="S162" s="17" t="n">
        <f aca="false">+O162*Q162</f>
        <v>0</v>
      </c>
      <c r="T162" s="17"/>
      <c r="U162" s="18" t="n">
        <f aca="false">+M162-L162</f>
        <v>0.0173611111111111</v>
      </c>
      <c r="V162" s="18" t="n">
        <f aca="false">+U162*Q162</f>
        <v>1.16319444444444</v>
      </c>
      <c r="W162" s="18"/>
    </row>
    <row r="163" s="13" customFormat="true" ht="12" hidden="false" customHeight="false" outlineLevel="0" collapsed="false">
      <c r="A163" s="12" t="n">
        <v>13058</v>
      </c>
      <c r="B163" s="13" t="n">
        <v>1</v>
      </c>
      <c r="C163" s="13" t="s">
        <v>22</v>
      </c>
      <c r="D163" s="13" t="n">
        <v>2</v>
      </c>
      <c r="E163" s="13" t="n">
        <v>874</v>
      </c>
      <c r="F163" s="13" t="s">
        <v>32</v>
      </c>
      <c r="G163" s="13" t="s">
        <v>26</v>
      </c>
      <c r="H163" s="13" t="n">
        <v>6</v>
      </c>
      <c r="J163" s="13" t="n">
        <v>1</v>
      </c>
      <c r="K163" s="13" t="n">
        <v>11593</v>
      </c>
      <c r="L163" s="14" t="n">
        <v>0.614583333333333</v>
      </c>
      <c r="M163" s="15" t="n">
        <v>0.631944444444444</v>
      </c>
      <c r="N163" s="16" t="n">
        <f aca="false">VLOOKUP(E163,'Esp. percorsi al 18-10-22'!C:J,8,FALSE())</f>
        <v>7.13906308955067</v>
      </c>
      <c r="O163" s="16"/>
      <c r="P163" s="16"/>
      <c r="Q163" s="20" t="n">
        <v>41</v>
      </c>
      <c r="R163" s="17" t="n">
        <f aca="false">+N163*Q163</f>
        <v>292.701586671577</v>
      </c>
      <c r="S163" s="17" t="n">
        <f aca="false">+O163*Q163</f>
        <v>0</v>
      </c>
      <c r="T163" s="17"/>
      <c r="U163" s="18" t="n">
        <f aca="false">+M163-L163</f>
        <v>0.0173611111111111</v>
      </c>
      <c r="V163" s="18" t="n">
        <f aca="false">+U163*Q163</f>
        <v>0.711805555555556</v>
      </c>
      <c r="W163" s="18"/>
    </row>
    <row r="164" s="13" customFormat="true" ht="12" hidden="false" customHeight="false" outlineLevel="0" collapsed="false">
      <c r="A164" s="12" t="n">
        <v>6343</v>
      </c>
      <c r="B164" s="13" t="n">
        <v>1</v>
      </c>
      <c r="C164" s="13" t="s">
        <v>22</v>
      </c>
      <c r="D164" s="13" t="n">
        <v>2</v>
      </c>
      <c r="E164" s="13" t="n">
        <v>874</v>
      </c>
      <c r="F164" s="13" t="s">
        <v>32</v>
      </c>
      <c r="G164" s="13" t="s">
        <v>24</v>
      </c>
      <c r="H164" s="13" t="s">
        <v>29</v>
      </c>
      <c r="J164" s="13" t="n">
        <v>1</v>
      </c>
      <c r="K164" s="13" t="n">
        <v>2035</v>
      </c>
      <c r="L164" s="14" t="n">
        <v>0.621527777777778</v>
      </c>
      <c r="M164" s="15" t="n">
        <v>0.638888888888889</v>
      </c>
      <c r="N164" s="16" t="n">
        <f aca="false">VLOOKUP(E164,'Esp. percorsi al 18-10-22'!C:J,8,FALSE())</f>
        <v>7.13906308955067</v>
      </c>
      <c r="O164" s="16"/>
      <c r="P164" s="16"/>
      <c r="Q164" s="20" t="n">
        <v>58</v>
      </c>
      <c r="R164" s="17" t="n">
        <f aca="false">+N164*Q164</f>
        <v>414.065659193939</v>
      </c>
      <c r="S164" s="17" t="n">
        <f aca="false">+O164*Q164</f>
        <v>0</v>
      </c>
      <c r="T164" s="17"/>
      <c r="U164" s="18" t="n">
        <f aca="false">+M164-L164</f>
        <v>0.0173611111111111</v>
      </c>
      <c r="V164" s="18" t="n">
        <f aca="false">+U164*Q164</f>
        <v>1.00694444444444</v>
      </c>
      <c r="W164" s="18"/>
    </row>
    <row r="165" s="13" customFormat="true" ht="12" hidden="false" customHeight="false" outlineLevel="0" collapsed="false">
      <c r="A165" s="12" t="n">
        <v>12801</v>
      </c>
      <c r="B165" s="13" t="n">
        <v>1</v>
      </c>
      <c r="C165" s="13" t="s">
        <v>22</v>
      </c>
      <c r="D165" s="13" t="n">
        <v>2</v>
      </c>
      <c r="E165" s="13" t="n">
        <v>874</v>
      </c>
      <c r="F165" s="13" t="s">
        <v>32</v>
      </c>
      <c r="G165" s="13" t="s">
        <v>28</v>
      </c>
      <c r="H165" s="13" t="s">
        <v>25</v>
      </c>
      <c r="J165" s="13" t="n">
        <v>1</v>
      </c>
      <c r="K165" s="13" t="n">
        <v>206</v>
      </c>
      <c r="L165" s="14" t="n">
        <v>0.628472222222222</v>
      </c>
      <c r="M165" s="15" t="n">
        <v>0.645833333333333</v>
      </c>
      <c r="N165" s="16" t="n">
        <f aca="false">VLOOKUP(E165,'Esp. percorsi al 18-10-22'!C:J,8,FALSE())</f>
        <v>7.13906308955067</v>
      </c>
      <c r="O165" s="16"/>
      <c r="P165" s="16"/>
      <c r="Q165" s="20" t="n">
        <v>67</v>
      </c>
      <c r="R165" s="17" t="n">
        <f aca="false">+N165*Q165</f>
        <v>478.317226999895</v>
      </c>
      <c r="S165" s="17" t="n">
        <f aca="false">+O165*Q165</f>
        <v>0</v>
      </c>
      <c r="T165" s="17"/>
      <c r="U165" s="18" t="n">
        <f aca="false">+M165-L165</f>
        <v>0.0173611111111111</v>
      </c>
      <c r="V165" s="18" t="n">
        <f aca="false">+U165*Q165</f>
        <v>1.16319444444444</v>
      </c>
      <c r="W165" s="18"/>
    </row>
    <row r="166" s="13" customFormat="true" ht="12" hidden="false" customHeight="false" outlineLevel="0" collapsed="false">
      <c r="A166" s="12" t="n">
        <v>12802</v>
      </c>
      <c r="B166" s="13" t="n">
        <v>1</v>
      </c>
      <c r="C166" s="13" t="s">
        <v>22</v>
      </c>
      <c r="D166" s="13" t="n">
        <v>2</v>
      </c>
      <c r="E166" s="13" t="n">
        <v>874</v>
      </c>
      <c r="F166" s="13" t="s">
        <v>32</v>
      </c>
      <c r="G166" s="13" t="s">
        <v>26</v>
      </c>
      <c r="H166" s="13" t="n">
        <v>6</v>
      </c>
      <c r="J166" s="13" t="n">
        <v>1</v>
      </c>
      <c r="K166" s="13" t="n">
        <v>12802</v>
      </c>
      <c r="L166" s="14" t="n">
        <v>0.628472222222222</v>
      </c>
      <c r="M166" s="15" t="n">
        <v>0.645833333333333</v>
      </c>
      <c r="N166" s="16" t="n">
        <f aca="false">VLOOKUP(E166,'Esp. percorsi al 18-10-22'!C:J,8,FALSE())</f>
        <v>7.13906308955067</v>
      </c>
      <c r="O166" s="16"/>
      <c r="P166" s="16"/>
      <c r="Q166" s="20" t="n">
        <v>41</v>
      </c>
      <c r="R166" s="17" t="n">
        <f aca="false">+N166*Q166</f>
        <v>292.701586671577</v>
      </c>
      <c r="S166" s="17" t="n">
        <f aca="false">+O166*Q166</f>
        <v>0</v>
      </c>
      <c r="T166" s="17"/>
      <c r="U166" s="18" t="n">
        <f aca="false">+M166-L166</f>
        <v>0.0173611111111111</v>
      </c>
      <c r="V166" s="18" t="n">
        <f aca="false">+U166*Q166</f>
        <v>0.711805555555556</v>
      </c>
      <c r="W166" s="18"/>
    </row>
    <row r="167" s="13" customFormat="true" ht="12" hidden="false" customHeight="false" outlineLevel="0" collapsed="false">
      <c r="A167" s="12" t="n">
        <v>12803</v>
      </c>
      <c r="B167" s="13" t="n">
        <v>1</v>
      </c>
      <c r="C167" s="13" t="s">
        <v>22</v>
      </c>
      <c r="D167" s="13" t="n">
        <v>2</v>
      </c>
      <c r="E167" s="13" t="n">
        <v>874</v>
      </c>
      <c r="F167" s="13" t="s">
        <v>32</v>
      </c>
      <c r="G167" s="13" t="s">
        <v>26</v>
      </c>
      <c r="H167" s="19" t="s">
        <v>27</v>
      </c>
      <c r="I167" s="19"/>
      <c r="J167" s="13" t="n">
        <v>1</v>
      </c>
      <c r="K167" s="13" t="n">
        <v>12803</v>
      </c>
      <c r="L167" s="14" t="n">
        <v>0.633333333333333</v>
      </c>
      <c r="M167" s="15" t="n">
        <v>0.652777777777778</v>
      </c>
      <c r="N167" s="16" t="n">
        <f aca="false">VLOOKUP(E167,'Esp. percorsi al 18-10-22'!C:J,8,FALSE())</f>
        <v>7.13906308955067</v>
      </c>
      <c r="O167" s="16"/>
      <c r="P167" s="16"/>
      <c r="Q167" s="20" t="n">
        <v>194</v>
      </c>
      <c r="R167" s="17" t="n">
        <f aca="false">+N167*Q167</f>
        <v>1384.97823937283</v>
      </c>
      <c r="S167" s="17" t="n">
        <f aca="false">+O167*Q167</f>
        <v>0</v>
      </c>
      <c r="T167" s="17"/>
      <c r="U167" s="18" t="n">
        <f aca="false">+M167-L167</f>
        <v>0.0194444444444444</v>
      </c>
      <c r="V167" s="18" t="n">
        <f aca="false">+U167*Q167</f>
        <v>3.77222222222222</v>
      </c>
      <c r="W167" s="18"/>
    </row>
    <row r="168" s="13" customFormat="true" ht="12" hidden="false" customHeight="false" outlineLevel="0" collapsed="false">
      <c r="A168" s="12" t="n">
        <v>12804</v>
      </c>
      <c r="B168" s="13" t="n">
        <v>1</v>
      </c>
      <c r="C168" s="13" t="s">
        <v>22</v>
      </c>
      <c r="D168" s="13" t="n">
        <v>2</v>
      </c>
      <c r="E168" s="13" t="n">
        <v>874</v>
      </c>
      <c r="F168" s="13" t="s">
        <v>32</v>
      </c>
      <c r="G168" s="13" t="s">
        <v>28</v>
      </c>
      <c r="H168" s="13" t="s">
        <v>25</v>
      </c>
      <c r="J168" s="13" t="n">
        <v>1</v>
      </c>
      <c r="K168" s="13" t="n">
        <v>195</v>
      </c>
      <c r="L168" s="14" t="n">
        <v>0.65625</v>
      </c>
      <c r="M168" s="15" t="n">
        <v>0.673611111111111</v>
      </c>
      <c r="N168" s="16" t="n">
        <f aca="false">VLOOKUP(E168,'Esp. percorsi al 18-10-22'!C:J,8,FALSE())</f>
        <v>7.13906308955067</v>
      </c>
      <c r="O168" s="16"/>
      <c r="P168" s="16"/>
      <c r="Q168" s="20" t="n">
        <v>67</v>
      </c>
      <c r="R168" s="17" t="n">
        <f aca="false">+N168*Q168</f>
        <v>478.317226999895</v>
      </c>
      <c r="S168" s="17" t="n">
        <f aca="false">+O168*Q168</f>
        <v>0</v>
      </c>
      <c r="T168" s="17"/>
      <c r="U168" s="18" t="n">
        <f aca="false">+M168-L168</f>
        <v>0.0173611111111111</v>
      </c>
      <c r="V168" s="18" t="n">
        <f aca="false">+U168*Q168</f>
        <v>1.16319444444444</v>
      </c>
      <c r="W168" s="18"/>
    </row>
    <row r="169" s="13" customFormat="true" ht="12" hidden="false" customHeight="false" outlineLevel="0" collapsed="false">
      <c r="A169" s="12" t="n">
        <v>12805</v>
      </c>
      <c r="B169" s="13" t="n">
        <v>1</v>
      </c>
      <c r="C169" s="13" t="s">
        <v>22</v>
      </c>
      <c r="D169" s="13" t="n">
        <v>2</v>
      </c>
      <c r="E169" s="13" t="n">
        <v>874</v>
      </c>
      <c r="F169" s="13" t="s">
        <v>32</v>
      </c>
      <c r="G169" s="13" t="s">
        <v>26</v>
      </c>
      <c r="H169" s="13" t="n">
        <v>6</v>
      </c>
      <c r="J169" s="13" t="n">
        <v>1</v>
      </c>
      <c r="K169" s="13" t="n">
        <v>12805</v>
      </c>
      <c r="L169" s="14" t="n">
        <v>0.65625</v>
      </c>
      <c r="M169" s="15" t="n">
        <v>0.673611111111111</v>
      </c>
      <c r="N169" s="16" t="n">
        <f aca="false">VLOOKUP(E169,'Esp. percorsi al 18-10-22'!C:J,8,FALSE())</f>
        <v>7.13906308955067</v>
      </c>
      <c r="O169" s="16"/>
      <c r="P169" s="16"/>
      <c r="Q169" s="20" t="n">
        <v>41</v>
      </c>
      <c r="R169" s="17" t="n">
        <f aca="false">+N169*Q169</f>
        <v>292.701586671577</v>
      </c>
      <c r="S169" s="17" t="n">
        <f aca="false">+O169*Q169</f>
        <v>0</v>
      </c>
      <c r="T169" s="17"/>
      <c r="U169" s="18" t="n">
        <f aca="false">+M169-L169</f>
        <v>0.0173611111111111</v>
      </c>
      <c r="V169" s="18" t="n">
        <f aca="false">+U169*Q169</f>
        <v>0.711805555555556</v>
      </c>
      <c r="W169" s="18"/>
    </row>
    <row r="170" s="13" customFormat="true" ht="12" hidden="false" customHeight="false" outlineLevel="0" collapsed="false">
      <c r="A170" s="12" t="n">
        <v>12806</v>
      </c>
      <c r="B170" s="13" t="n">
        <v>1</v>
      </c>
      <c r="C170" s="13" t="s">
        <v>22</v>
      </c>
      <c r="D170" s="13" t="n">
        <v>2</v>
      </c>
      <c r="E170" s="13" t="n">
        <v>874</v>
      </c>
      <c r="F170" s="13" t="s">
        <v>32</v>
      </c>
      <c r="G170" s="13" t="s">
        <v>26</v>
      </c>
      <c r="H170" s="19" t="s">
        <v>27</v>
      </c>
      <c r="I170" s="19"/>
      <c r="J170" s="13" t="n">
        <v>1</v>
      </c>
      <c r="K170" s="13" t="n">
        <v>12806</v>
      </c>
      <c r="L170" s="14" t="n">
        <v>0.657638888888889</v>
      </c>
      <c r="M170" s="15" t="n">
        <v>0.677083333333333</v>
      </c>
      <c r="N170" s="16" t="n">
        <f aca="false">VLOOKUP(E170,'Esp. percorsi al 18-10-22'!C:J,8,FALSE())</f>
        <v>7.13906308955067</v>
      </c>
      <c r="O170" s="16"/>
      <c r="P170" s="16"/>
      <c r="Q170" s="20" t="n">
        <v>194</v>
      </c>
      <c r="R170" s="17" t="n">
        <f aca="false">+N170*Q170</f>
        <v>1384.97823937283</v>
      </c>
      <c r="S170" s="17" t="n">
        <f aca="false">+O170*Q170</f>
        <v>0</v>
      </c>
      <c r="T170" s="17"/>
      <c r="U170" s="18" t="n">
        <f aca="false">+M170-L170</f>
        <v>0.0194444444444444</v>
      </c>
      <c r="V170" s="18" t="n">
        <f aca="false">+U170*Q170</f>
        <v>3.77222222222222</v>
      </c>
      <c r="W170" s="18"/>
    </row>
    <row r="171" s="13" customFormat="true" ht="12" hidden="false" customHeight="false" outlineLevel="0" collapsed="false">
      <c r="A171" s="12" t="n">
        <v>6344</v>
      </c>
      <c r="B171" s="13" t="n">
        <v>1</v>
      </c>
      <c r="C171" s="13" t="s">
        <v>22</v>
      </c>
      <c r="D171" s="13" t="n">
        <v>2</v>
      </c>
      <c r="E171" s="13" t="n">
        <v>874</v>
      </c>
      <c r="F171" s="13" t="s">
        <v>32</v>
      </c>
      <c r="G171" s="13" t="s">
        <v>24</v>
      </c>
      <c r="H171" s="13" t="s">
        <v>29</v>
      </c>
      <c r="J171" s="13" t="n">
        <v>1</v>
      </c>
      <c r="K171" s="13" t="n">
        <v>2036</v>
      </c>
      <c r="L171" s="14" t="n">
        <v>0.663194444444444</v>
      </c>
      <c r="M171" s="15" t="n">
        <v>0.680555555555555</v>
      </c>
      <c r="N171" s="16" t="n">
        <f aca="false">VLOOKUP(E171,'Esp. percorsi al 18-10-22'!C:J,8,FALSE())</f>
        <v>7.13906308955067</v>
      </c>
      <c r="O171" s="16"/>
      <c r="P171" s="16"/>
      <c r="Q171" s="20" t="n">
        <v>58</v>
      </c>
      <c r="R171" s="17" t="n">
        <f aca="false">+N171*Q171</f>
        <v>414.065659193939</v>
      </c>
      <c r="S171" s="17" t="n">
        <f aca="false">+O171*Q171</f>
        <v>0</v>
      </c>
      <c r="T171" s="17"/>
      <c r="U171" s="18" t="n">
        <f aca="false">+M171-L171</f>
        <v>0.0173611111111111</v>
      </c>
      <c r="V171" s="18" t="n">
        <f aca="false">+U171*Q171</f>
        <v>1.00694444444444</v>
      </c>
      <c r="W171" s="18"/>
    </row>
    <row r="172" s="13" customFormat="true" ht="12" hidden="false" customHeight="false" outlineLevel="0" collapsed="false">
      <c r="A172" s="12" t="n">
        <v>12807</v>
      </c>
      <c r="B172" s="13" t="n">
        <v>1</v>
      </c>
      <c r="C172" s="13" t="s">
        <v>22</v>
      </c>
      <c r="D172" s="13" t="n">
        <v>2</v>
      </c>
      <c r="E172" s="13" t="n">
        <v>874</v>
      </c>
      <c r="F172" s="13" t="s">
        <v>32</v>
      </c>
      <c r="G172" s="13" t="s">
        <v>26</v>
      </c>
      <c r="H172" s="13" t="n">
        <v>6</v>
      </c>
      <c r="J172" s="13" t="n">
        <v>1</v>
      </c>
      <c r="K172" s="13" t="n">
        <v>12807</v>
      </c>
      <c r="L172" s="14" t="n">
        <v>0.670138888888889</v>
      </c>
      <c r="M172" s="15" t="n">
        <v>0.6875</v>
      </c>
      <c r="N172" s="16" t="n">
        <f aca="false">VLOOKUP(E172,'Esp. percorsi al 18-10-22'!C:J,8,FALSE())</f>
        <v>7.13906308955067</v>
      </c>
      <c r="O172" s="16"/>
      <c r="P172" s="16"/>
      <c r="Q172" s="20" t="n">
        <v>41</v>
      </c>
      <c r="R172" s="17" t="n">
        <f aca="false">+N172*Q172</f>
        <v>292.701586671577</v>
      </c>
      <c r="S172" s="17" t="n">
        <f aca="false">+O172*Q172</f>
        <v>0</v>
      </c>
      <c r="T172" s="17"/>
      <c r="U172" s="18" t="n">
        <f aca="false">+M172-L172</f>
        <v>0.0173611111111111</v>
      </c>
      <c r="V172" s="18" t="n">
        <f aca="false">+U172*Q172</f>
        <v>0.711805555555556</v>
      </c>
      <c r="W172" s="18"/>
    </row>
    <row r="173" s="13" customFormat="true" ht="12" hidden="false" customHeight="false" outlineLevel="0" collapsed="false">
      <c r="A173" s="12" t="n">
        <v>12808</v>
      </c>
      <c r="B173" s="13" t="n">
        <v>1</v>
      </c>
      <c r="C173" s="13" t="s">
        <v>22</v>
      </c>
      <c r="D173" s="13" t="n">
        <v>2</v>
      </c>
      <c r="E173" s="13" t="n">
        <v>874</v>
      </c>
      <c r="F173" s="13" t="s">
        <v>32</v>
      </c>
      <c r="G173" s="13" t="s">
        <v>28</v>
      </c>
      <c r="H173" s="13" t="s">
        <v>25</v>
      </c>
      <c r="J173" s="13" t="n">
        <v>1</v>
      </c>
      <c r="K173" s="13" t="n">
        <v>207</v>
      </c>
      <c r="L173" s="14" t="n">
        <v>0.670138888888889</v>
      </c>
      <c r="M173" s="15" t="n">
        <v>0.6875</v>
      </c>
      <c r="N173" s="16" t="n">
        <f aca="false">VLOOKUP(E173,'Esp. percorsi al 18-10-22'!C:J,8,FALSE())</f>
        <v>7.13906308955067</v>
      </c>
      <c r="O173" s="16"/>
      <c r="P173" s="16"/>
      <c r="Q173" s="20" t="n">
        <v>67</v>
      </c>
      <c r="R173" s="17" t="n">
        <f aca="false">+N173*Q173</f>
        <v>478.317226999895</v>
      </c>
      <c r="S173" s="17" t="n">
        <f aca="false">+O173*Q173</f>
        <v>0</v>
      </c>
      <c r="T173" s="17"/>
      <c r="U173" s="18" t="n">
        <f aca="false">+M173-L173</f>
        <v>0.0173611111111111</v>
      </c>
      <c r="V173" s="18" t="n">
        <f aca="false">+U173*Q173</f>
        <v>1.16319444444444</v>
      </c>
      <c r="W173" s="18"/>
    </row>
    <row r="174" s="13" customFormat="true" ht="12" hidden="false" customHeight="false" outlineLevel="0" collapsed="false">
      <c r="A174" s="12" t="n">
        <v>12809</v>
      </c>
      <c r="B174" s="13" t="n">
        <v>1</v>
      </c>
      <c r="C174" s="13" t="s">
        <v>22</v>
      </c>
      <c r="D174" s="13" t="n">
        <v>2</v>
      </c>
      <c r="E174" s="13" t="n">
        <v>874</v>
      </c>
      <c r="F174" s="13" t="s">
        <v>32</v>
      </c>
      <c r="G174" s="13" t="s">
        <v>26</v>
      </c>
      <c r="H174" s="19" t="s">
        <v>27</v>
      </c>
      <c r="I174" s="19"/>
      <c r="J174" s="13" t="n">
        <v>1</v>
      </c>
      <c r="K174" s="13" t="n">
        <v>12809</v>
      </c>
      <c r="L174" s="14" t="n">
        <v>0.671527777777778</v>
      </c>
      <c r="M174" s="15" t="n">
        <v>0.690972222222222</v>
      </c>
      <c r="N174" s="16" t="n">
        <f aca="false">VLOOKUP(E174,'Esp. percorsi al 18-10-22'!C:J,8,FALSE())</f>
        <v>7.13906308955067</v>
      </c>
      <c r="O174" s="16"/>
      <c r="P174" s="16"/>
      <c r="Q174" s="20" t="n">
        <v>194</v>
      </c>
      <c r="R174" s="17" t="n">
        <f aca="false">+N174*Q174</f>
        <v>1384.97823937283</v>
      </c>
      <c r="S174" s="17" t="n">
        <f aca="false">+O174*Q174</f>
        <v>0</v>
      </c>
      <c r="T174" s="17"/>
      <c r="U174" s="18" t="n">
        <f aca="false">+M174-L174</f>
        <v>0.0194444444444444</v>
      </c>
      <c r="V174" s="18" t="n">
        <f aca="false">+U174*Q174</f>
        <v>3.77222222222222</v>
      </c>
      <c r="W174" s="18"/>
    </row>
    <row r="175" s="13" customFormat="true" ht="12" hidden="false" customHeight="false" outlineLevel="0" collapsed="false">
      <c r="A175" s="12" t="n">
        <v>12810</v>
      </c>
      <c r="B175" s="13" t="n">
        <v>1</v>
      </c>
      <c r="C175" s="13" t="s">
        <v>22</v>
      </c>
      <c r="D175" s="13" t="n">
        <v>2</v>
      </c>
      <c r="E175" s="13" t="n">
        <v>874</v>
      </c>
      <c r="F175" s="13" t="s">
        <v>32</v>
      </c>
      <c r="G175" s="13" t="s">
        <v>28</v>
      </c>
      <c r="H175" s="13" t="s">
        <v>25</v>
      </c>
      <c r="J175" s="13" t="n">
        <v>1</v>
      </c>
      <c r="K175" s="13" t="n">
        <v>196</v>
      </c>
      <c r="L175" s="14" t="n">
        <v>0.697916666666667</v>
      </c>
      <c r="M175" s="15" t="n">
        <v>0.715277777777778</v>
      </c>
      <c r="N175" s="16" t="n">
        <f aca="false">VLOOKUP(E175,'Esp. percorsi al 18-10-22'!C:J,8,FALSE())</f>
        <v>7.13906308955067</v>
      </c>
      <c r="O175" s="16"/>
      <c r="P175" s="16"/>
      <c r="Q175" s="20" t="n">
        <v>67</v>
      </c>
      <c r="R175" s="17" t="n">
        <f aca="false">+N175*Q175</f>
        <v>478.317226999895</v>
      </c>
      <c r="S175" s="17" t="n">
        <f aca="false">+O175*Q175</f>
        <v>0</v>
      </c>
      <c r="T175" s="17"/>
      <c r="U175" s="18" t="n">
        <f aca="false">+M175-L175</f>
        <v>0.0173611111111111</v>
      </c>
      <c r="V175" s="18" t="n">
        <f aca="false">+U175*Q175</f>
        <v>1.16319444444444</v>
      </c>
      <c r="W175" s="18"/>
    </row>
    <row r="176" s="13" customFormat="true" ht="12" hidden="false" customHeight="false" outlineLevel="0" collapsed="false">
      <c r="A176" s="12" t="n">
        <v>12811</v>
      </c>
      <c r="B176" s="13" t="n">
        <v>1</v>
      </c>
      <c r="C176" s="13" t="s">
        <v>22</v>
      </c>
      <c r="D176" s="13" t="n">
        <v>2</v>
      </c>
      <c r="E176" s="13" t="n">
        <v>874</v>
      </c>
      <c r="F176" s="13" t="s">
        <v>32</v>
      </c>
      <c r="G176" s="13" t="s">
        <v>26</v>
      </c>
      <c r="H176" s="13" t="n">
        <v>6</v>
      </c>
      <c r="J176" s="13" t="n">
        <v>1</v>
      </c>
      <c r="K176" s="13" t="n">
        <v>12811</v>
      </c>
      <c r="L176" s="14" t="n">
        <v>0.697916666666667</v>
      </c>
      <c r="M176" s="15" t="n">
        <v>0.715277777777778</v>
      </c>
      <c r="N176" s="16" t="n">
        <f aca="false">VLOOKUP(E176,'Esp. percorsi al 18-10-22'!C:J,8,FALSE())</f>
        <v>7.13906308955067</v>
      </c>
      <c r="O176" s="16"/>
      <c r="P176" s="16"/>
      <c r="Q176" s="20" t="n">
        <v>41</v>
      </c>
      <c r="R176" s="17" t="n">
        <f aca="false">+N176*Q176</f>
        <v>292.701586671577</v>
      </c>
      <c r="S176" s="17" t="n">
        <f aca="false">+O176*Q176</f>
        <v>0</v>
      </c>
      <c r="T176" s="17"/>
      <c r="U176" s="18" t="n">
        <f aca="false">+M176-L176</f>
        <v>0.0173611111111111</v>
      </c>
      <c r="V176" s="18" t="n">
        <f aca="false">+U176*Q176</f>
        <v>0.711805555555556</v>
      </c>
      <c r="W176" s="18"/>
    </row>
    <row r="177" s="13" customFormat="true" ht="12" hidden="false" customHeight="false" outlineLevel="0" collapsed="false">
      <c r="A177" s="12" t="n">
        <v>12812</v>
      </c>
      <c r="B177" s="13" t="n">
        <v>1</v>
      </c>
      <c r="C177" s="13" t="s">
        <v>22</v>
      </c>
      <c r="D177" s="13" t="n">
        <v>2</v>
      </c>
      <c r="E177" s="13" t="n">
        <v>874</v>
      </c>
      <c r="F177" s="13" t="s">
        <v>32</v>
      </c>
      <c r="G177" s="13" t="s">
        <v>26</v>
      </c>
      <c r="H177" s="19" t="s">
        <v>27</v>
      </c>
      <c r="I177" s="19"/>
      <c r="J177" s="13" t="n">
        <v>1</v>
      </c>
      <c r="K177" s="13" t="n">
        <v>12812</v>
      </c>
      <c r="L177" s="14" t="n">
        <v>0.702777777777778</v>
      </c>
      <c r="M177" s="15" t="n">
        <v>0.722222222222222</v>
      </c>
      <c r="N177" s="16" t="n">
        <f aca="false">VLOOKUP(E177,'Esp. percorsi al 18-10-22'!C:J,8,FALSE())</f>
        <v>7.13906308955067</v>
      </c>
      <c r="O177" s="16"/>
      <c r="P177" s="16"/>
      <c r="Q177" s="20" t="n">
        <v>194</v>
      </c>
      <c r="R177" s="17" t="n">
        <f aca="false">+N177*Q177</f>
        <v>1384.97823937283</v>
      </c>
      <c r="S177" s="17" t="n">
        <f aca="false">+O177*Q177</f>
        <v>0</v>
      </c>
      <c r="T177" s="17"/>
      <c r="U177" s="18" t="n">
        <f aca="false">+M177-L177</f>
        <v>0.0194444444444444</v>
      </c>
      <c r="V177" s="18" t="n">
        <f aca="false">+U177*Q177</f>
        <v>3.77222222222222</v>
      </c>
      <c r="W177" s="18"/>
    </row>
    <row r="178" s="13" customFormat="true" ht="12" hidden="false" customHeight="false" outlineLevel="0" collapsed="false">
      <c r="A178" s="12" t="n">
        <v>6345</v>
      </c>
      <c r="B178" s="13" t="n">
        <v>1</v>
      </c>
      <c r="C178" s="13" t="s">
        <v>22</v>
      </c>
      <c r="D178" s="13" t="n">
        <v>2</v>
      </c>
      <c r="E178" s="13" t="n">
        <v>874</v>
      </c>
      <c r="F178" s="13" t="s">
        <v>32</v>
      </c>
      <c r="G178" s="13" t="s">
        <v>24</v>
      </c>
      <c r="H178" s="13" t="s">
        <v>29</v>
      </c>
      <c r="J178" s="13" t="n">
        <v>1</v>
      </c>
      <c r="K178" s="13" t="n">
        <v>2037</v>
      </c>
      <c r="L178" s="14" t="n">
        <v>0.704861111111111</v>
      </c>
      <c r="M178" s="15" t="n">
        <v>0.722222222222222</v>
      </c>
      <c r="N178" s="16" t="n">
        <f aca="false">VLOOKUP(E178,'Esp. percorsi al 18-10-22'!C:J,8,FALSE())</f>
        <v>7.13906308955067</v>
      </c>
      <c r="O178" s="16"/>
      <c r="P178" s="16"/>
      <c r="Q178" s="20" t="n">
        <v>58</v>
      </c>
      <c r="R178" s="17" t="n">
        <f aca="false">+N178*Q178</f>
        <v>414.065659193939</v>
      </c>
      <c r="S178" s="17" t="n">
        <f aca="false">+O178*Q178</f>
        <v>0</v>
      </c>
      <c r="T178" s="17"/>
      <c r="U178" s="18" t="n">
        <f aca="false">+M178-L178</f>
        <v>0.0173611111111111</v>
      </c>
      <c r="V178" s="18" t="n">
        <f aca="false">+U178*Q178</f>
        <v>1.00694444444444</v>
      </c>
      <c r="W178" s="18"/>
    </row>
    <row r="179" s="13" customFormat="true" ht="12" hidden="false" customHeight="false" outlineLevel="0" collapsed="false">
      <c r="A179" s="12" t="n">
        <v>12813</v>
      </c>
      <c r="B179" s="13" t="n">
        <v>1</v>
      </c>
      <c r="C179" s="13" t="s">
        <v>22</v>
      </c>
      <c r="D179" s="13" t="n">
        <v>2</v>
      </c>
      <c r="E179" s="13" t="n">
        <v>874</v>
      </c>
      <c r="F179" s="13" t="s">
        <v>32</v>
      </c>
      <c r="G179" s="13" t="s">
        <v>28</v>
      </c>
      <c r="H179" s="13" t="s">
        <v>25</v>
      </c>
      <c r="J179" s="13" t="n">
        <v>1</v>
      </c>
      <c r="K179" s="13" t="n">
        <v>208</v>
      </c>
      <c r="L179" s="14" t="n">
        <v>0.711805555555555</v>
      </c>
      <c r="M179" s="15" t="n">
        <v>0.729166666666667</v>
      </c>
      <c r="N179" s="16" t="n">
        <f aca="false">VLOOKUP(E179,'Esp. percorsi al 18-10-22'!C:J,8,FALSE())</f>
        <v>7.13906308955067</v>
      </c>
      <c r="O179" s="16"/>
      <c r="P179" s="16"/>
      <c r="Q179" s="20" t="n">
        <v>67</v>
      </c>
      <c r="R179" s="17" t="n">
        <f aca="false">+N179*Q179</f>
        <v>478.317226999895</v>
      </c>
      <c r="S179" s="17" t="n">
        <f aca="false">+O179*Q179</f>
        <v>0</v>
      </c>
      <c r="T179" s="17"/>
      <c r="U179" s="18" t="n">
        <f aca="false">+M179-L179</f>
        <v>0.0173611111111111</v>
      </c>
      <c r="V179" s="18" t="n">
        <f aca="false">+U179*Q179</f>
        <v>1.16319444444444</v>
      </c>
      <c r="W179" s="18"/>
    </row>
    <row r="180" s="13" customFormat="true" ht="12" hidden="false" customHeight="false" outlineLevel="0" collapsed="false">
      <c r="A180" s="12" t="n">
        <v>12814</v>
      </c>
      <c r="B180" s="13" t="n">
        <v>1</v>
      </c>
      <c r="C180" s="13" t="s">
        <v>22</v>
      </c>
      <c r="D180" s="13" t="n">
        <v>2</v>
      </c>
      <c r="E180" s="13" t="n">
        <v>874</v>
      </c>
      <c r="F180" s="13" t="s">
        <v>32</v>
      </c>
      <c r="G180" s="13" t="s">
        <v>26</v>
      </c>
      <c r="H180" s="13" t="n">
        <v>6</v>
      </c>
      <c r="J180" s="13" t="n">
        <v>1</v>
      </c>
      <c r="K180" s="13" t="n">
        <v>12814</v>
      </c>
      <c r="L180" s="14" t="n">
        <v>0.711805555555555</v>
      </c>
      <c r="M180" s="15" t="n">
        <v>0.729166666666667</v>
      </c>
      <c r="N180" s="16" t="n">
        <f aca="false">VLOOKUP(E180,'Esp. percorsi al 18-10-22'!C:J,8,FALSE())</f>
        <v>7.13906308955067</v>
      </c>
      <c r="O180" s="16"/>
      <c r="P180" s="16"/>
      <c r="Q180" s="20" t="n">
        <v>41</v>
      </c>
      <c r="R180" s="17" t="n">
        <f aca="false">+N180*Q180</f>
        <v>292.701586671577</v>
      </c>
      <c r="S180" s="17" t="n">
        <f aca="false">+O180*Q180</f>
        <v>0</v>
      </c>
      <c r="T180" s="17"/>
      <c r="U180" s="18" t="n">
        <f aca="false">+M180-L180</f>
        <v>0.0173611111111111</v>
      </c>
      <c r="V180" s="18" t="n">
        <f aca="false">+U180*Q180</f>
        <v>0.711805555555556</v>
      </c>
      <c r="W180" s="18"/>
    </row>
    <row r="181" s="13" customFormat="true" ht="12" hidden="false" customHeight="false" outlineLevel="0" collapsed="false">
      <c r="A181" s="12" t="n">
        <v>12815</v>
      </c>
      <c r="B181" s="13" t="n">
        <v>1</v>
      </c>
      <c r="C181" s="13" t="s">
        <v>22</v>
      </c>
      <c r="D181" s="13" t="n">
        <v>2</v>
      </c>
      <c r="E181" s="13" t="n">
        <v>874</v>
      </c>
      <c r="F181" s="13" t="s">
        <v>32</v>
      </c>
      <c r="G181" s="13" t="s">
        <v>26</v>
      </c>
      <c r="H181" s="19" t="s">
        <v>27</v>
      </c>
      <c r="I181" s="19"/>
      <c r="J181" s="13" t="n">
        <v>1</v>
      </c>
      <c r="K181" s="13" t="n">
        <v>12815</v>
      </c>
      <c r="L181" s="14" t="n">
        <v>0.716666666666667</v>
      </c>
      <c r="M181" s="15" t="n">
        <v>0.736111111111111</v>
      </c>
      <c r="N181" s="16" t="n">
        <f aca="false">VLOOKUP(E181,'Esp. percorsi al 18-10-22'!C:J,8,FALSE())</f>
        <v>7.13906308955067</v>
      </c>
      <c r="O181" s="16"/>
      <c r="P181" s="16"/>
      <c r="Q181" s="20" t="n">
        <v>194</v>
      </c>
      <c r="R181" s="17" t="n">
        <f aca="false">+N181*Q181</f>
        <v>1384.97823937283</v>
      </c>
      <c r="S181" s="17" t="n">
        <f aca="false">+O181*Q181</f>
        <v>0</v>
      </c>
      <c r="T181" s="17"/>
      <c r="U181" s="18" t="n">
        <f aca="false">+M181-L181</f>
        <v>0.0194444444444444</v>
      </c>
      <c r="V181" s="18" t="n">
        <f aca="false">+U181*Q181</f>
        <v>3.77222222222222</v>
      </c>
      <c r="W181" s="18"/>
    </row>
    <row r="182" s="13" customFormat="true" ht="12" hidden="false" customHeight="false" outlineLevel="0" collapsed="false">
      <c r="A182" s="12" t="n">
        <v>12816</v>
      </c>
      <c r="B182" s="13" t="n">
        <v>1</v>
      </c>
      <c r="C182" s="13" t="s">
        <v>22</v>
      </c>
      <c r="D182" s="13" t="n">
        <v>2</v>
      </c>
      <c r="E182" s="13" t="n">
        <v>874</v>
      </c>
      <c r="F182" s="13" t="s">
        <v>32</v>
      </c>
      <c r="G182" s="13" t="s">
        <v>28</v>
      </c>
      <c r="H182" s="13" t="s">
        <v>25</v>
      </c>
      <c r="J182" s="13" t="n">
        <v>1</v>
      </c>
      <c r="K182" s="13" t="n">
        <v>197</v>
      </c>
      <c r="L182" s="14" t="n">
        <v>0.739583333333333</v>
      </c>
      <c r="M182" s="15" t="n">
        <v>0.756944444444444</v>
      </c>
      <c r="N182" s="16" t="n">
        <f aca="false">VLOOKUP(E182,'Esp. percorsi al 18-10-22'!C:J,8,FALSE())</f>
        <v>7.13906308955067</v>
      </c>
      <c r="O182" s="16"/>
      <c r="P182" s="16"/>
      <c r="Q182" s="20" t="n">
        <v>67</v>
      </c>
      <c r="R182" s="17" t="n">
        <f aca="false">+N182*Q182</f>
        <v>478.317226999895</v>
      </c>
      <c r="S182" s="17" t="n">
        <f aca="false">+O182*Q182</f>
        <v>0</v>
      </c>
      <c r="T182" s="17"/>
      <c r="U182" s="18" t="n">
        <f aca="false">+M182-L182</f>
        <v>0.0173611111111111</v>
      </c>
      <c r="V182" s="18" t="n">
        <f aca="false">+U182*Q182</f>
        <v>1.16319444444444</v>
      </c>
      <c r="W182" s="18"/>
    </row>
    <row r="183" s="13" customFormat="true" ht="12" hidden="false" customHeight="false" outlineLevel="0" collapsed="false">
      <c r="A183" s="12" t="n">
        <v>12817</v>
      </c>
      <c r="B183" s="13" t="n">
        <v>1</v>
      </c>
      <c r="C183" s="13" t="s">
        <v>22</v>
      </c>
      <c r="D183" s="13" t="n">
        <v>2</v>
      </c>
      <c r="E183" s="13" t="n">
        <v>874</v>
      </c>
      <c r="F183" s="13" t="s">
        <v>32</v>
      </c>
      <c r="G183" s="13" t="s">
        <v>26</v>
      </c>
      <c r="H183" s="13" t="n">
        <v>6</v>
      </c>
      <c r="J183" s="13" t="n">
        <v>1</v>
      </c>
      <c r="K183" s="13" t="n">
        <v>12817</v>
      </c>
      <c r="L183" s="14" t="n">
        <v>0.739583333333333</v>
      </c>
      <c r="M183" s="15" t="n">
        <v>0.756944444444444</v>
      </c>
      <c r="N183" s="16" t="n">
        <f aca="false">VLOOKUP(E183,'Esp. percorsi al 18-10-22'!C:J,8,FALSE())</f>
        <v>7.13906308955067</v>
      </c>
      <c r="O183" s="16"/>
      <c r="P183" s="16"/>
      <c r="Q183" s="20" t="n">
        <v>41</v>
      </c>
      <c r="R183" s="17" t="n">
        <f aca="false">+N183*Q183</f>
        <v>292.701586671577</v>
      </c>
      <c r="S183" s="17" t="n">
        <f aca="false">+O183*Q183</f>
        <v>0</v>
      </c>
      <c r="T183" s="17"/>
      <c r="U183" s="18" t="n">
        <f aca="false">+M183-L183</f>
        <v>0.0173611111111111</v>
      </c>
      <c r="V183" s="18" t="n">
        <f aca="false">+U183*Q183</f>
        <v>0.711805555555556</v>
      </c>
      <c r="W183" s="18"/>
    </row>
    <row r="184" s="13" customFormat="true" ht="12" hidden="false" customHeight="false" outlineLevel="0" collapsed="false">
      <c r="A184" s="12" t="n">
        <v>6346</v>
      </c>
      <c r="B184" s="13" t="n">
        <v>1</v>
      </c>
      <c r="C184" s="13" t="s">
        <v>22</v>
      </c>
      <c r="D184" s="13" t="n">
        <v>2</v>
      </c>
      <c r="E184" s="13" t="n">
        <v>874</v>
      </c>
      <c r="F184" s="13" t="s">
        <v>32</v>
      </c>
      <c r="G184" s="13" t="s">
        <v>24</v>
      </c>
      <c r="H184" s="13" t="s">
        <v>29</v>
      </c>
      <c r="J184" s="13" t="n">
        <v>1</v>
      </c>
      <c r="K184" s="13" t="n">
        <v>2038</v>
      </c>
      <c r="L184" s="14" t="n">
        <v>0.746527777777778</v>
      </c>
      <c r="M184" s="15" t="n">
        <v>0.763888888888889</v>
      </c>
      <c r="N184" s="16" t="n">
        <f aca="false">VLOOKUP(E184,'Esp. percorsi al 18-10-22'!C:J,8,FALSE())</f>
        <v>7.13906308955067</v>
      </c>
      <c r="O184" s="16"/>
      <c r="P184" s="16"/>
      <c r="Q184" s="20" t="n">
        <v>58</v>
      </c>
      <c r="R184" s="17" t="n">
        <f aca="false">+N184*Q184</f>
        <v>414.065659193939</v>
      </c>
      <c r="S184" s="17" t="n">
        <f aca="false">+O184*Q184</f>
        <v>0</v>
      </c>
      <c r="T184" s="17"/>
      <c r="U184" s="18" t="n">
        <f aca="false">+M184-L184</f>
        <v>0.0173611111111111</v>
      </c>
      <c r="V184" s="18" t="n">
        <f aca="false">+U184*Q184</f>
        <v>1.00694444444444</v>
      </c>
      <c r="W184" s="18"/>
    </row>
    <row r="185" s="13" customFormat="true" ht="12" hidden="false" customHeight="false" outlineLevel="0" collapsed="false">
      <c r="A185" s="12" t="n">
        <v>12818</v>
      </c>
      <c r="B185" s="13" t="n">
        <v>1</v>
      </c>
      <c r="C185" s="13" t="s">
        <v>22</v>
      </c>
      <c r="D185" s="13" t="n">
        <v>2</v>
      </c>
      <c r="E185" s="13" t="n">
        <v>874</v>
      </c>
      <c r="F185" s="13" t="s">
        <v>32</v>
      </c>
      <c r="G185" s="13" t="s">
        <v>26</v>
      </c>
      <c r="H185" s="19" t="s">
        <v>27</v>
      </c>
      <c r="I185" s="19"/>
      <c r="J185" s="13" t="n">
        <v>1</v>
      </c>
      <c r="K185" s="13" t="n">
        <v>12818</v>
      </c>
      <c r="L185" s="14" t="n">
        <v>0.747916666666667</v>
      </c>
      <c r="M185" s="15" t="n">
        <v>0.767361111111111</v>
      </c>
      <c r="N185" s="16" t="n">
        <f aca="false">VLOOKUP(E185,'Esp. percorsi al 18-10-22'!C:J,8,FALSE())</f>
        <v>7.13906308955067</v>
      </c>
      <c r="O185" s="16"/>
      <c r="P185" s="16"/>
      <c r="Q185" s="20" t="n">
        <v>194</v>
      </c>
      <c r="R185" s="17" t="n">
        <f aca="false">+N185*Q185</f>
        <v>1384.97823937283</v>
      </c>
      <c r="S185" s="17" t="n">
        <f aca="false">+O185*Q185</f>
        <v>0</v>
      </c>
      <c r="T185" s="17"/>
      <c r="U185" s="18" t="n">
        <f aca="false">+M185-L185</f>
        <v>0.0194444444444444</v>
      </c>
      <c r="V185" s="18" t="n">
        <f aca="false">+U185*Q185</f>
        <v>3.77222222222222</v>
      </c>
      <c r="W185" s="18"/>
    </row>
    <row r="186" s="13" customFormat="true" ht="12" hidden="false" customHeight="false" outlineLevel="0" collapsed="false">
      <c r="A186" s="12" t="n">
        <v>12819</v>
      </c>
      <c r="B186" s="13" t="n">
        <v>1</v>
      </c>
      <c r="C186" s="13" t="s">
        <v>22</v>
      </c>
      <c r="D186" s="13" t="n">
        <v>2</v>
      </c>
      <c r="E186" s="13" t="n">
        <v>874</v>
      </c>
      <c r="F186" s="13" t="s">
        <v>32</v>
      </c>
      <c r="G186" s="13" t="s">
        <v>28</v>
      </c>
      <c r="H186" s="13" t="s">
        <v>25</v>
      </c>
      <c r="J186" s="13" t="n">
        <v>1</v>
      </c>
      <c r="K186" s="13" t="n">
        <v>209</v>
      </c>
      <c r="L186" s="14" t="n">
        <v>0.753472222222222</v>
      </c>
      <c r="M186" s="15" t="n">
        <v>0.770833333333333</v>
      </c>
      <c r="N186" s="16" t="n">
        <f aca="false">VLOOKUP(E186,'Esp. percorsi al 18-10-22'!C:J,8,FALSE())</f>
        <v>7.13906308955067</v>
      </c>
      <c r="O186" s="16"/>
      <c r="P186" s="16"/>
      <c r="Q186" s="20" t="n">
        <v>67</v>
      </c>
      <c r="R186" s="17" t="n">
        <f aca="false">+N186*Q186</f>
        <v>478.317226999895</v>
      </c>
      <c r="S186" s="17" t="n">
        <f aca="false">+O186*Q186</f>
        <v>0</v>
      </c>
      <c r="T186" s="17"/>
      <c r="U186" s="18" t="n">
        <f aca="false">+M186-L186</f>
        <v>0.0173611111111111</v>
      </c>
      <c r="V186" s="18" t="n">
        <f aca="false">+U186*Q186</f>
        <v>1.16319444444444</v>
      </c>
      <c r="W186" s="18"/>
    </row>
    <row r="187" s="13" customFormat="true" ht="12" hidden="false" customHeight="false" outlineLevel="0" collapsed="false">
      <c r="A187" s="12" t="n">
        <v>12820</v>
      </c>
      <c r="B187" s="13" t="n">
        <v>1</v>
      </c>
      <c r="C187" s="13" t="s">
        <v>22</v>
      </c>
      <c r="D187" s="13" t="n">
        <v>2</v>
      </c>
      <c r="E187" s="13" t="n">
        <v>874</v>
      </c>
      <c r="F187" s="13" t="s">
        <v>32</v>
      </c>
      <c r="G187" s="13" t="s">
        <v>26</v>
      </c>
      <c r="H187" s="13" t="n">
        <v>6</v>
      </c>
      <c r="J187" s="13" t="n">
        <v>1</v>
      </c>
      <c r="K187" s="13" t="n">
        <v>12820</v>
      </c>
      <c r="L187" s="14" t="n">
        <v>0.753472222222222</v>
      </c>
      <c r="M187" s="15" t="n">
        <v>0.770833333333333</v>
      </c>
      <c r="N187" s="16" t="n">
        <f aca="false">VLOOKUP(E187,'Esp. percorsi al 18-10-22'!C:J,8,FALSE())</f>
        <v>7.13906308955067</v>
      </c>
      <c r="O187" s="16"/>
      <c r="P187" s="16"/>
      <c r="Q187" s="20" t="n">
        <v>41</v>
      </c>
      <c r="R187" s="17" t="n">
        <f aca="false">+N187*Q187</f>
        <v>292.701586671577</v>
      </c>
      <c r="S187" s="17" t="n">
        <f aca="false">+O187*Q187</f>
        <v>0</v>
      </c>
      <c r="T187" s="17"/>
      <c r="U187" s="18" t="n">
        <f aca="false">+M187-L187</f>
        <v>0.0173611111111111</v>
      </c>
      <c r="V187" s="18" t="n">
        <f aca="false">+U187*Q187</f>
        <v>0.711805555555556</v>
      </c>
      <c r="W187" s="18"/>
    </row>
    <row r="188" s="13" customFormat="true" ht="12" hidden="false" customHeight="false" outlineLevel="0" collapsed="false">
      <c r="A188" s="12" t="n">
        <v>12821</v>
      </c>
      <c r="B188" s="13" t="n">
        <v>1</v>
      </c>
      <c r="C188" s="13" t="s">
        <v>22</v>
      </c>
      <c r="D188" s="13" t="n">
        <v>2</v>
      </c>
      <c r="E188" s="13" t="n">
        <v>874</v>
      </c>
      <c r="F188" s="13" t="s">
        <v>32</v>
      </c>
      <c r="G188" s="13" t="s">
        <v>26</v>
      </c>
      <c r="H188" s="19" t="s">
        <v>27</v>
      </c>
      <c r="I188" s="19"/>
      <c r="J188" s="13" t="n">
        <v>1</v>
      </c>
      <c r="K188" s="13" t="n">
        <v>12821</v>
      </c>
      <c r="L188" s="14" t="n">
        <v>0.761805555555556</v>
      </c>
      <c r="M188" s="15" t="n">
        <v>0.78125</v>
      </c>
      <c r="N188" s="16" t="n">
        <f aca="false">VLOOKUP(E188,'Esp. percorsi al 18-10-22'!C:J,8,FALSE())</f>
        <v>7.13906308955067</v>
      </c>
      <c r="O188" s="16"/>
      <c r="P188" s="16"/>
      <c r="Q188" s="20" t="n">
        <v>194</v>
      </c>
      <c r="R188" s="17" t="n">
        <f aca="false">+N188*Q188</f>
        <v>1384.97823937283</v>
      </c>
      <c r="S188" s="17" t="n">
        <f aca="false">+O188*Q188</f>
        <v>0</v>
      </c>
      <c r="T188" s="17"/>
      <c r="U188" s="18" t="n">
        <f aca="false">+M188-L188</f>
        <v>0.0194444444444444</v>
      </c>
      <c r="V188" s="18" t="n">
        <f aca="false">+U188*Q188</f>
        <v>3.77222222222222</v>
      </c>
      <c r="W188" s="18"/>
    </row>
    <row r="189" s="13" customFormat="true" ht="12" hidden="false" customHeight="false" outlineLevel="0" collapsed="false">
      <c r="A189" s="12" t="n">
        <v>12822</v>
      </c>
      <c r="B189" s="13" t="n">
        <v>1</v>
      </c>
      <c r="C189" s="13" t="s">
        <v>22</v>
      </c>
      <c r="D189" s="13" t="n">
        <v>2</v>
      </c>
      <c r="E189" s="13" t="n">
        <v>874</v>
      </c>
      <c r="F189" s="13" t="s">
        <v>32</v>
      </c>
      <c r="G189" s="13" t="s">
        <v>28</v>
      </c>
      <c r="H189" s="13" t="s">
        <v>25</v>
      </c>
      <c r="J189" s="13" t="n">
        <v>1</v>
      </c>
      <c r="K189" s="13" t="n">
        <v>198</v>
      </c>
      <c r="L189" s="14" t="n">
        <v>0.78125</v>
      </c>
      <c r="M189" s="15" t="n">
        <v>0.798611111111111</v>
      </c>
      <c r="N189" s="16" t="n">
        <f aca="false">VLOOKUP(E189,'Esp. percorsi al 18-10-22'!C:J,8,FALSE())</f>
        <v>7.13906308955067</v>
      </c>
      <c r="O189" s="16"/>
      <c r="P189" s="16"/>
      <c r="Q189" s="20" t="n">
        <v>67</v>
      </c>
      <c r="R189" s="17" t="n">
        <f aca="false">+N189*Q189</f>
        <v>478.317226999895</v>
      </c>
      <c r="S189" s="17" t="n">
        <f aca="false">+O189*Q189</f>
        <v>0</v>
      </c>
      <c r="T189" s="17"/>
      <c r="U189" s="18" t="n">
        <f aca="false">+M189-L189</f>
        <v>0.0173611111111111</v>
      </c>
      <c r="V189" s="18" t="n">
        <f aca="false">+U189*Q189</f>
        <v>1.16319444444444</v>
      </c>
      <c r="W189" s="18"/>
    </row>
    <row r="190" s="13" customFormat="true" ht="12" hidden="false" customHeight="false" outlineLevel="0" collapsed="false">
      <c r="A190" s="12" t="n">
        <v>12823</v>
      </c>
      <c r="B190" s="13" t="n">
        <v>1</v>
      </c>
      <c r="C190" s="13" t="s">
        <v>22</v>
      </c>
      <c r="D190" s="13" t="n">
        <v>2</v>
      </c>
      <c r="E190" s="13" t="n">
        <v>874</v>
      </c>
      <c r="F190" s="13" t="s">
        <v>32</v>
      </c>
      <c r="G190" s="13" t="s">
        <v>26</v>
      </c>
      <c r="H190" s="13" t="n">
        <v>6</v>
      </c>
      <c r="J190" s="13" t="n">
        <v>1</v>
      </c>
      <c r="K190" s="13" t="n">
        <v>12823</v>
      </c>
      <c r="L190" s="14" t="n">
        <v>0.78125</v>
      </c>
      <c r="M190" s="15" t="n">
        <v>0.798611111111111</v>
      </c>
      <c r="N190" s="16" t="n">
        <f aca="false">VLOOKUP(E190,'Esp. percorsi al 18-10-22'!C:J,8,FALSE())</f>
        <v>7.13906308955067</v>
      </c>
      <c r="O190" s="16"/>
      <c r="P190" s="16"/>
      <c r="Q190" s="20" t="n">
        <v>41</v>
      </c>
      <c r="R190" s="17" t="n">
        <f aca="false">+N190*Q190</f>
        <v>292.701586671577</v>
      </c>
      <c r="S190" s="17" t="n">
        <f aca="false">+O190*Q190</f>
        <v>0</v>
      </c>
      <c r="T190" s="17"/>
      <c r="U190" s="18" t="n">
        <f aca="false">+M190-L190</f>
        <v>0.0173611111111111</v>
      </c>
      <c r="V190" s="18" t="n">
        <f aca="false">+U190*Q190</f>
        <v>0.711805555555556</v>
      </c>
      <c r="W190" s="18"/>
    </row>
    <row r="191" s="13" customFormat="true" ht="12" hidden="false" customHeight="false" outlineLevel="0" collapsed="false">
      <c r="A191" s="12" t="n">
        <v>6347</v>
      </c>
      <c r="B191" s="13" t="n">
        <v>1</v>
      </c>
      <c r="C191" s="13" t="s">
        <v>22</v>
      </c>
      <c r="D191" s="13" t="n">
        <v>2</v>
      </c>
      <c r="E191" s="13" t="n">
        <v>874</v>
      </c>
      <c r="F191" s="13" t="s">
        <v>32</v>
      </c>
      <c r="G191" s="13" t="s">
        <v>24</v>
      </c>
      <c r="H191" s="13" t="s">
        <v>29</v>
      </c>
      <c r="J191" s="13" t="n">
        <v>1</v>
      </c>
      <c r="K191" s="13" t="n">
        <v>2039</v>
      </c>
      <c r="L191" s="14" t="n">
        <v>0.788194444444444</v>
      </c>
      <c r="M191" s="15" t="n">
        <v>0.805555555555555</v>
      </c>
      <c r="N191" s="16" t="n">
        <f aca="false">VLOOKUP(E191,'Esp. percorsi al 18-10-22'!C:J,8,FALSE())</f>
        <v>7.13906308955067</v>
      </c>
      <c r="O191" s="16"/>
      <c r="P191" s="16"/>
      <c r="Q191" s="20" t="n">
        <v>58</v>
      </c>
      <c r="R191" s="17" t="n">
        <f aca="false">+N191*Q191</f>
        <v>414.065659193939</v>
      </c>
      <c r="S191" s="17" t="n">
        <f aca="false">+O191*Q191</f>
        <v>0</v>
      </c>
      <c r="T191" s="17"/>
      <c r="U191" s="18" t="n">
        <f aca="false">+M191-L191</f>
        <v>0.0173611111111111</v>
      </c>
      <c r="V191" s="18" t="n">
        <f aca="false">+U191*Q191</f>
        <v>1.00694444444444</v>
      </c>
      <c r="W191" s="18"/>
    </row>
    <row r="192" s="13" customFormat="true" ht="12" hidden="false" customHeight="false" outlineLevel="0" collapsed="false">
      <c r="A192" s="12" t="n">
        <v>12826</v>
      </c>
      <c r="B192" s="13" t="n">
        <v>1</v>
      </c>
      <c r="C192" s="13" t="s">
        <v>22</v>
      </c>
      <c r="D192" s="13" t="n">
        <v>2</v>
      </c>
      <c r="E192" s="13" t="n">
        <v>874</v>
      </c>
      <c r="F192" s="13" t="s">
        <v>32</v>
      </c>
      <c r="G192" s="13" t="s">
        <v>26</v>
      </c>
      <c r="H192" s="19" t="s">
        <v>27</v>
      </c>
      <c r="I192" s="19"/>
      <c r="J192" s="13" t="n">
        <v>1</v>
      </c>
      <c r="K192" s="13" t="n">
        <v>12826</v>
      </c>
      <c r="L192" s="14" t="n">
        <v>0.793055555555556</v>
      </c>
      <c r="M192" s="15" t="n">
        <v>0.8125</v>
      </c>
      <c r="N192" s="16" t="n">
        <f aca="false">VLOOKUP(E192,'Esp. percorsi al 18-10-22'!C:J,8,FALSE())</f>
        <v>7.13906308955067</v>
      </c>
      <c r="O192" s="16"/>
      <c r="P192" s="16"/>
      <c r="Q192" s="20" t="n">
        <v>194</v>
      </c>
      <c r="R192" s="17" t="n">
        <f aca="false">+N192*Q192</f>
        <v>1384.97823937283</v>
      </c>
      <c r="S192" s="17" t="n">
        <f aca="false">+O192*Q192</f>
        <v>0</v>
      </c>
      <c r="T192" s="17"/>
      <c r="U192" s="18" t="n">
        <f aca="false">+M192-L192</f>
        <v>0.0194444444444444</v>
      </c>
      <c r="V192" s="18" t="n">
        <f aca="false">+U192*Q192</f>
        <v>3.77222222222222</v>
      </c>
      <c r="W192" s="18"/>
    </row>
    <row r="193" s="13" customFormat="true" ht="12" hidden="false" customHeight="false" outlineLevel="0" collapsed="false">
      <c r="A193" s="12" t="n">
        <v>12824</v>
      </c>
      <c r="B193" s="13" t="n">
        <v>1</v>
      </c>
      <c r="C193" s="13" t="s">
        <v>22</v>
      </c>
      <c r="D193" s="13" t="n">
        <v>2</v>
      </c>
      <c r="E193" s="13" t="n">
        <v>874</v>
      </c>
      <c r="F193" s="13" t="s">
        <v>32</v>
      </c>
      <c r="G193" s="13" t="s">
        <v>28</v>
      </c>
      <c r="H193" s="13" t="s">
        <v>25</v>
      </c>
      <c r="J193" s="13" t="n">
        <v>1</v>
      </c>
      <c r="K193" s="13" t="n">
        <v>210</v>
      </c>
      <c r="L193" s="14" t="n">
        <v>0.795138888888889</v>
      </c>
      <c r="M193" s="15" t="n">
        <v>0.8125</v>
      </c>
      <c r="N193" s="16" t="n">
        <f aca="false">VLOOKUP(E193,'Esp. percorsi al 18-10-22'!C:J,8,FALSE())</f>
        <v>7.13906308955067</v>
      </c>
      <c r="O193" s="16"/>
      <c r="P193" s="16"/>
      <c r="Q193" s="20" t="n">
        <v>67</v>
      </c>
      <c r="R193" s="17" t="n">
        <f aca="false">+N193*Q193</f>
        <v>478.317226999895</v>
      </c>
      <c r="S193" s="17" t="n">
        <f aca="false">+O193*Q193</f>
        <v>0</v>
      </c>
      <c r="T193" s="17"/>
      <c r="U193" s="18" t="n">
        <f aca="false">+M193-L193</f>
        <v>0.0173611111111111</v>
      </c>
      <c r="V193" s="18" t="n">
        <f aca="false">+U193*Q193</f>
        <v>1.16319444444444</v>
      </c>
      <c r="W193" s="18"/>
    </row>
    <row r="194" s="13" customFormat="true" ht="12" hidden="false" customHeight="false" outlineLevel="0" collapsed="false">
      <c r="A194" s="12" t="n">
        <v>12825</v>
      </c>
      <c r="B194" s="13" t="n">
        <v>1</v>
      </c>
      <c r="C194" s="13" t="s">
        <v>22</v>
      </c>
      <c r="D194" s="13" t="n">
        <v>2</v>
      </c>
      <c r="E194" s="13" t="n">
        <v>874</v>
      </c>
      <c r="F194" s="13" t="s">
        <v>32</v>
      </c>
      <c r="G194" s="13" t="s">
        <v>26</v>
      </c>
      <c r="H194" s="13" t="n">
        <v>6</v>
      </c>
      <c r="J194" s="13" t="n">
        <v>1</v>
      </c>
      <c r="K194" s="13" t="n">
        <v>12825</v>
      </c>
      <c r="L194" s="14" t="n">
        <v>0.795138888888889</v>
      </c>
      <c r="M194" s="15" t="n">
        <v>0.8125</v>
      </c>
      <c r="N194" s="16" t="n">
        <f aca="false">VLOOKUP(E194,'Esp. percorsi al 18-10-22'!C:J,8,FALSE())</f>
        <v>7.13906308955067</v>
      </c>
      <c r="O194" s="16"/>
      <c r="P194" s="16"/>
      <c r="Q194" s="20" t="n">
        <v>41</v>
      </c>
      <c r="R194" s="17" t="n">
        <f aca="false">+N194*Q194</f>
        <v>292.701586671577</v>
      </c>
      <c r="S194" s="17" t="n">
        <f aca="false">+O194*Q194</f>
        <v>0</v>
      </c>
      <c r="T194" s="17"/>
      <c r="U194" s="18" t="n">
        <f aca="false">+M194-L194</f>
        <v>0.0173611111111111</v>
      </c>
      <c r="V194" s="18" t="n">
        <f aca="false">+U194*Q194</f>
        <v>0.711805555555556</v>
      </c>
      <c r="W194" s="18"/>
    </row>
    <row r="195" s="13" customFormat="true" ht="12" hidden="false" customHeight="false" outlineLevel="0" collapsed="false">
      <c r="A195" s="12" t="n">
        <v>6348</v>
      </c>
      <c r="B195" s="13" t="n">
        <v>1</v>
      </c>
      <c r="C195" s="13" t="s">
        <v>22</v>
      </c>
      <c r="D195" s="13" t="n">
        <v>2</v>
      </c>
      <c r="E195" s="13" t="n">
        <v>874</v>
      </c>
      <c r="F195" s="13" t="s">
        <v>32</v>
      </c>
      <c r="G195" s="13" t="s">
        <v>24</v>
      </c>
      <c r="H195" s="13" t="s">
        <v>29</v>
      </c>
      <c r="J195" s="13" t="n">
        <v>1</v>
      </c>
      <c r="K195" s="13" t="n">
        <v>2040</v>
      </c>
      <c r="L195" s="14" t="n">
        <v>0.829861111111111</v>
      </c>
      <c r="M195" s="15" t="n">
        <v>0.847222222222222</v>
      </c>
      <c r="N195" s="16" t="n">
        <f aca="false">VLOOKUP(E195,'Esp. percorsi al 18-10-22'!C:J,8,FALSE())</f>
        <v>7.13906308955067</v>
      </c>
      <c r="O195" s="16"/>
      <c r="P195" s="16"/>
      <c r="Q195" s="20" t="n">
        <v>58</v>
      </c>
      <c r="R195" s="17" t="n">
        <f aca="false">+N195*Q195</f>
        <v>414.065659193939</v>
      </c>
      <c r="S195" s="17" t="n">
        <f aca="false">+O195*Q195</f>
        <v>0</v>
      </c>
      <c r="T195" s="17"/>
      <c r="U195" s="18" t="n">
        <f aca="false">+M195-L195</f>
        <v>0.0173611111111111</v>
      </c>
      <c r="V195" s="18" t="n">
        <f aca="false">+U195*Q195</f>
        <v>1.00694444444444</v>
      </c>
      <c r="W195" s="18"/>
    </row>
    <row r="196" s="13" customFormat="true" ht="12" hidden="false" customHeight="false" outlineLevel="0" collapsed="false">
      <c r="A196" s="12" t="n">
        <v>11603</v>
      </c>
      <c r="B196" s="13" t="n">
        <v>1</v>
      </c>
      <c r="C196" s="13" t="s">
        <v>22</v>
      </c>
      <c r="D196" s="13" t="n">
        <v>2</v>
      </c>
      <c r="E196" s="13" t="n">
        <v>874</v>
      </c>
      <c r="F196" s="13" t="s">
        <v>32</v>
      </c>
      <c r="G196" s="13" t="s">
        <v>24</v>
      </c>
      <c r="H196" s="13" t="s">
        <v>25</v>
      </c>
      <c r="J196" s="13" t="n">
        <v>1</v>
      </c>
      <c r="K196" s="13" t="n">
        <v>211</v>
      </c>
      <c r="L196" s="14" t="n">
        <v>0.829861111111111</v>
      </c>
      <c r="M196" s="15" t="n">
        <v>0.847222222222222</v>
      </c>
      <c r="N196" s="16" t="n">
        <f aca="false">VLOOKUP(E196,'Esp. percorsi al 18-10-22'!C:J,8,FALSE())</f>
        <v>7.13906308955067</v>
      </c>
      <c r="O196" s="16"/>
      <c r="P196" s="16"/>
      <c r="Q196" s="20" t="n">
        <v>302</v>
      </c>
      <c r="R196" s="17" t="n">
        <f aca="false">+N196*Q196</f>
        <v>2155.9970530443</v>
      </c>
      <c r="S196" s="17" t="n">
        <f aca="false">+O196*Q196</f>
        <v>0</v>
      </c>
      <c r="T196" s="17"/>
      <c r="U196" s="18" t="n">
        <f aca="false">+M196-L196</f>
        <v>0.0173611111111111</v>
      </c>
      <c r="V196" s="18" t="n">
        <f aca="false">+U196*Q196</f>
        <v>5.24305555555556</v>
      </c>
      <c r="W196" s="18"/>
    </row>
    <row r="197" s="13" customFormat="true" ht="12" hidden="false" customHeight="false" outlineLevel="0" collapsed="false">
      <c r="A197" s="12" t="n">
        <v>18750</v>
      </c>
      <c r="B197" s="13" t="n">
        <v>1</v>
      </c>
      <c r="C197" s="13" t="s">
        <v>22</v>
      </c>
      <c r="D197" s="13" t="n">
        <v>2</v>
      </c>
      <c r="E197" s="13" t="n">
        <v>877</v>
      </c>
      <c r="F197" s="13" t="s">
        <v>33</v>
      </c>
      <c r="G197" s="13" t="s">
        <v>24</v>
      </c>
      <c r="H197" s="13" t="s">
        <v>25</v>
      </c>
      <c r="J197" s="13" t="n">
        <v>1</v>
      </c>
      <c r="K197" s="13" t="n">
        <v>184</v>
      </c>
      <c r="L197" s="14" t="n">
        <v>0.223611111111111</v>
      </c>
      <c r="M197" s="15" t="n">
        <v>0.239583333333333</v>
      </c>
      <c r="N197" s="16" t="n">
        <f aca="false">VLOOKUP(E197,'Esp. percorsi al 18-10-22'!C:J,8,FALSE())</f>
        <v>8.7545150595178</v>
      </c>
      <c r="O197" s="16"/>
      <c r="P197" s="16"/>
      <c r="Q197" s="20" t="n">
        <v>302</v>
      </c>
      <c r="R197" s="17" t="n">
        <f aca="false">+N197*Q197</f>
        <v>2643.86354797438</v>
      </c>
      <c r="S197" s="17" t="n">
        <f aca="false">+O197*Q197</f>
        <v>0</v>
      </c>
      <c r="T197" s="17"/>
      <c r="U197" s="18" t="n">
        <f aca="false">+M197-L197</f>
        <v>0.0159722222222222</v>
      </c>
      <c r="V197" s="18" t="n">
        <f aca="false">+U197*Q197</f>
        <v>4.82361111111111</v>
      </c>
      <c r="W197" s="18"/>
    </row>
    <row r="198" s="13" customFormat="true" ht="12" hidden="false" customHeight="false" outlineLevel="0" collapsed="false">
      <c r="A198" s="12" t="n">
        <v>18751</v>
      </c>
      <c r="B198" s="13" t="n">
        <v>1</v>
      </c>
      <c r="C198" s="13" t="s">
        <v>22</v>
      </c>
      <c r="D198" s="13" t="n">
        <v>2</v>
      </c>
      <c r="E198" s="13" t="n">
        <v>877</v>
      </c>
      <c r="F198" s="13" t="s">
        <v>33</v>
      </c>
      <c r="G198" s="13" t="s">
        <v>24</v>
      </c>
      <c r="H198" s="13" t="s">
        <v>25</v>
      </c>
      <c r="J198" s="13" t="n">
        <v>1</v>
      </c>
      <c r="K198" s="13" t="n">
        <v>185</v>
      </c>
      <c r="L198" s="14" t="n">
        <v>0.240972222222222</v>
      </c>
      <c r="M198" s="15" t="n">
        <v>0.256944444444444</v>
      </c>
      <c r="N198" s="16" t="n">
        <f aca="false">VLOOKUP(E198,'Esp. percorsi al 18-10-22'!C:J,8,FALSE())</f>
        <v>8.7545150595178</v>
      </c>
      <c r="O198" s="16"/>
      <c r="P198" s="16"/>
      <c r="Q198" s="20" t="n">
        <v>302</v>
      </c>
      <c r="R198" s="17" t="n">
        <f aca="false">+N198*Q198</f>
        <v>2643.86354797438</v>
      </c>
      <c r="S198" s="17" t="n">
        <f aca="false">+O198*Q198</f>
        <v>0</v>
      </c>
      <c r="T198" s="17"/>
      <c r="U198" s="18" t="n">
        <f aca="false">+M198-L198</f>
        <v>0.0159722222222222</v>
      </c>
      <c r="V198" s="18" t="n">
        <f aca="false">+U198*Q198</f>
        <v>4.82361111111111</v>
      </c>
      <c r="W198" s="18"/>
    </row>
    <row r="199" s="13" customFormat="true" ht="12" hidden="false" customHeight="false" outlineLevel="0" collapsed="false">
      <c r="A199" s="12" t="n">
        <v>18752</v>
      </c>
      <c r="B199" s="13" t="n">
        <v>1</v>
      </c>
      <c r="C199" s="13" t="s">
        <v>22</v>
      </c>
      <c r="D199" s="13" t="n">
        <v>2</v>
      </c>
      <c r="E199" s="13" t="n">
        <v>877</v>
      </c>
      <c r="F199" s="13" t="s">
        <v>33</v>
      </c>
      <c r="G199" s="13" t="s">
        <v>24</v>
      </c>
      <c r="H199" s="13" t="s">
        <v>25</v>
      </c>
      <c r="J199" s="13" t="n">
        <v>1</v>
      </c>
      <c r="K199" s="13" t="n">
        <v>239</v>
      </c>
      <c r="L199" s="14" t="n">
        <v>0.261805555555556</v>
      </c>
      <c r="M199" s="15" t="n">
        <v>0.277777777777778</v>
      </c>
      <c r="N199" s="16" t="n">
        <f aca="false">VLOOKUP(E199,'Esp. percorsi al 18-10-22'!C:J,8,FALSE())</f>
        <v>8.7545150595178</v>
      </c>
      <c r="O199" s="16"/>
      <c r="P199" s="16"/>
      <c r="Q199" s="20" t="n">
        <v>302</v>
      </c>
      <c r="R199" s="17" t="n">
        <f aca="false">+N199*Q199</f>
        <v>2643.86354797438</v>
      </c>
      <c r="S199" s="17" t="n">
        <f aca="false">+O199*Q199</f>
        <v>0</v>
      </c>
      <c r="T199" s="17"/>
      <c r="U199" s="18" t="n">
        <f aca="false">+M199-L199</f>
        <v>0.0159722222222222</v>
      </c>
      <c r="V199" s="18" t="n">
        <f aca="false">+U199*Q199</f>
        <v>4.82361111111111</v>
      </c>
      <c r="W199" s="18"/>
    </row>
    <row r="200" s="13" customFormat="true" ht="12" hidden="false" customHeight="false" outlineLevel="0" collapsed="false">
      <c r="A200" s="12" t="n">
        <v>6320</v>
      </c>
      <c r="B200" s="13" t="n">
        <v>1</v>
      </c>
      <c r="C200" s="13" t="s">
        <v>22</v>
      </c>
      <c r="D200" s="13" t="n">
        <v>2</v>
      </c>
      <c r="E200" s="13" t="n">
        <v>877</v>
      </c>
      <c r="F200" s="13" t="s">
        <v>33</v>
      </c>
      <c r="G200" s="13" t="s">
        <v>24</v>
      </c>
      <c r="H200" s="13" t="s">
        <v>29</v>
      </c>
      <c r="J200" s="13" t="n">
        <v>1</v>
      </c>
      <c r="K200" s="13" t="n">
        <v>2012</v>
      </c>
      <c r="L200" s="14" t="n">
        <v>0.288194444444444</v>
      </c>
      <c r="M200" s="15" t="n">
        <v>0.305555555555555</v>
      </c>
      <c r="N200" s="16" t="n">
        <f aca="false">VLOOKUP(E200,'Esp. percorsi al 18-10-22'!C:J,8,FALSE())</f>
        <v>8.7545150595178</v>
      </c>
      <c r="O200" s="16"/>
      <c r="P200" s="16"/>
      <c r="Q200" s="20" t="n">
        <v>58</v>
      </c>
      <c r="R200" s="17" t="n">
        <f aca="false">+N200*Q200</f>
        <v>507.761873452033</v>
      </c>
      <c r="S200" s="17" t="n">
        <f aca="false">+O200*Q200</f>
        <v>0</v>
      </c>
      <c r="T200" s="17"/>
      <c r="U200" s="18" t="n">
        <f aca="false">+M200-L200</f>
        <v>0.0173611111111111</v>
      </c>
      <c r="V200" s="18" t="n">
        <f aca="false">+U200*Q200</f>
        <v>1.00694444444444</v>
      </c>
      <c r="W200" s="18"/>
    </row>
    <row r="201" s="13" customFormat="true" ht="12" hidden="false" customHeight="false" outlineLevel="0" collapsed="false">
      <c r="A201" s="12" t="n">
        <v>6373</v>
      </c>
      <c r="B201" s="13" t="n">
        <v>1</v>
      </c>
      <c r="C201" s="13" t="s">
        <v>22</v>
      </c>
      <c r="D201" s="13" t="n">
        <v>2</v>
      </c>
      <c r="E201" s="13" t="n">
        <v>877</v>
      </c>
      <c r="F201" s="13" t="s">
        <v>33</v>
      </c>
      <c r="G201" s="13" t="s">
        <v>26</v>
      </c>
      <c r="H201" s="13" t="s">
        <v>30</v>
      </c>
      <c r="J201" s="13" t="n">
        <v>1</v>
      </c>
      <c r="K201" s="13" t="n">
        <v>4425</v>
      </c>
      <c r="L201" s="14" t="n">
        <v>0.309027777777778</v>
      </c>
      <c r="M201" s="15" t="n">
        <v>0.326388888888889</v>
      </c>
      <c r="N201" s="16" t="n">
        <f aca="false">VLOOKUP(E201,'Esp. percorsi al 18-10-22'!C:J,8,FALSE())</f>
        <v>8.7545150595178</v>
      </c>
      <c r="O201" s="16"/>
      <c r="P201" s="16"/>
      <c r="Q201" s="20" t="n">
        <v>5</v>
      </c>
      <c r="R201" s="17" t="n">
        <f aca="false">+N201*Q201</f>
        <v>43.772575297589</v>
      </c>
      <c r="S201" s="17" t="n">
        <f aca="false">+O201*Q201</f>
        <v>0</v>
      </c>
      <c r="T201" s="17"/>
      <c r="U201" s="18" t="n">
        <f aca="false">+M201-L201</f>
        <v>0.0173611111111111</v>
      </c>
      <c r="V201" s="18" t="n">
        <f aca="false">+U201*Q201</f>
        <v>0.0868055555555556</v>
      </c>
      <c r="W201" s="18"/>
    </row>
    <row r="202" s="13" customFormat="true" ht="12" hidden="false" customHeight="false" outlineLevel="0" collapsed="false">
      <c r="A202" s="12" t="n">
        <v>6374</v>
      </c>
      <c r="B202" s="13" t="n">
        <v>1</v>
      </c>
      <c r="C202" s="13" t="s">
        <v>22</v>
      </c>
      <c r="D202" s="13" t="n">
        <v>2</v>
      </c>
      <c r="E202" s="13" t="n">
        <v>877</v>
      </c>
      <c r="F202" s="13" t="s">
        <v>33</v>
      </c>
      <c r="G202" s="13" t="s">
        <v>26</v>
      </c>
      <c r="H202" s="13" t="s">
        <v>30</v>
      </c>
      <c r="J202" s="13" t="n">
        <v>1</v>
      </c>
      <c r="K202" s="13" t="n">
        <v>4426</v>
      </c>
      <c r="L202" s="14" t="n">
        <v>0.350694444444444</v>
      </c>
      <c r="M202" s="15" t="n">
        <v>0.368055555555556</v>
      </c>
      <c r="N202" s="16" t="n">
        <f aca="false">VLOOKUP(E202,'Esp. percorsi al 18-10-22'!C:J,8,FALSE())</f>
        <v>8.7545150595178</v>
      </c>
      <c r="O202" s="16"/>
      <c r="P202" s="16"/>
      <c r="Q202" s="20" t="n">
        <v>5</v>
      </c>
      <c r="R202" s="17" t="n">
        <f aca="false">+N202*Q202</f>
        <v>43.772575297589</v>
      </c>
      <c r="S202" s="17" t="n">
        <f aca="false">+O202*Q202</f>
        <v>0</v>
      </c>
      <c r="T202" s="17"/>
      <c r="U202" s="18" t="n">
        <f aca="false">+M202-L202</f>
        <v>0.0173611111111111</v>
      </c>
      <c r="V202" s="18" t="n">
        <f aca="false">+U202*Q202</f>
        <v>0.0868055555555556</v>
      </c>
      <c r="W202" s="18"/>
    </row>
    <row r="203" s="13" customFormat="true" ht="12" hidden="false" customHeight="false" outlineLevel="0" collapsed="false">
      <c r="A203" s="12" t="n">
        <v>6375</v>
      </c>
      <c r="B203" s="13" t="n">
        <v>1</v>
      </c>
      <c r="C203" s="13" t="s">
        <v>22</v>
      </c>
      <c r="D203" s="13" t="n">
        <v>2</v>
      </c>
      <c r="E203" s="13" t="n">
        <v>877</v>
      </c>
      <c r="F203" s="13" t="s">
        <v>33</v>
      </c>
      <c r="G203" s="13" t="s">
        <v>26</v>
      </c>
      <c r="H203" s="13" t="s">
        <v>30</v>
      </c>
      <c r="J203" s="13" t="n">
        <v>1</v>
      </c>
      <c r="K203" s="13" t="n">
        <v>4427</v>
      </c>
      <c r="L203" s="14" t="n">
        <v>0.392361111111111</v>
      </c>
      <c r="M203" s="15" t="n">
        <v>0.409722222222222</v>
      </c>
      <c r="N203" s="16" t="n">
        <f aca="false">VLOOKUP(E203,'Esp. percorsi al 18-10-22'!C:J,8,FALSE())</f>
        <v>8.7545150595178</v>
      </c>
      <c r="O203" s="16"/>
      <c r="P203" s="16"/>
      <c r="Q203" s="20" t="n">
        <v>5</v>
      </c>
      <c r="R203" s="17" t="n">
        <f aca="false">+N203*Q203</f>
        <v>43.772575297589</v>
      </c>
      <c r="S203" s="17" t="n">
        <f aca="false">+O203*Q203</f>
        <v>0</v>
      </c>
      <c r="T203" s="17"/>
      <c r="U203" s="18" t="n">
        <f aca="false">+M203-L203</f>
        <v>0.0173611111111111</v>
      </c>
      <c r="V203" s="18" t="n">
        <f aca="false">+U203*Q203</f>
        <v>0.0868055555555556</v>
      </c>
      <c r="W203" s="18"/>
    </row>
    <row r="204" s="13" customFormat="true" ht="12" hidden="false" customHeight="false" outlineLevel="0" collapsed="false">
      <c r="A204" s="12" t="n">
        <v>6376</v>
      </c>
      <c r="B204" s="13" t="n">
        <v>1</v>
      </c>
      <c r="C204" s="13" t="s">
        <v>22</v>
      </c>
      <c r="D204" s="13" t="n">
        <v>2</v>
      </c>
      <c r="E204" s="13" t="n">
        <v>877</v>
      </c>
      <c r="F204" s="13" t="s">
        <v>33</v>
      </c>
      <c r="G204" s="13" t="s">
        <v>26</v>
      </c>
      <c r="H204" s="13" t="s">
        <v>30</v>
      </c>
      <c r="J204" s="13" t="n">
        <v>1</v>
      </c>
      <c r="K204" s="13" t="n">
        <v>4428</v>
      </c>
      <c r="L204" s="14" t="n">
        <v>0.434027777777778</v>
      </c>
      <c r="M204" s="15" t="n">
        <v>0.451388888888889</v>
      </c>
      <c r="N204" s="16" t="n">
        <f aca="false">VLOOKUP(E204,'Esp. percorsi al 18-10-22'!C:J,8,FALSE())</f>
        <v>8.7545150595178</v>
      </c>
      <c r="O204" s="16"/>
      <c r="P204" s="16"/>
      <c r="Q204" s="20" t="n">
        <v>5</v>
      </c>
      <c r="R204" s="17" t="n">
        <f aca="false">+N204*Q204</f>
        <v>43.772575297589</v>
      </c>
      <c r="S204" s="17" t="n">
        <f aca="false">+O204*Q204</f>
        <v>0</v>
      </c>
      <c r="T204" s="17"/>
      <c r="U204" s="18" t="n">
        <f aca="false">+M204-L204</f>
        <v>0.0173611111111111</v>
      </c>
      <c r="V204" s="18" t="n">
        <f aca="false">+U204*Q204</f>
        <v>0.0868055555555556</v>
      </c>
      <c r="W204" s="18"/>
    </row>
    <row r="205" s="13" customFormat="true" ht="12" hidden="false" customHeight="false" outlineLevel="0" collapsed="false">
      <c r="A205" s="12" t="n">
        <v>6377</v>
      </c>
      <c r="B205" s="13" t="n">
        <v>1</v>
      </c>
      <c r="C205" s="13" t="s">
        <v>22</v>
      </c>
      <c r="D205" s="13" t="n">
        <v>2</v>
      </c>
      <c r="E205" s="13" t="n">
        <v>877</v>
      </c>
      <c r="F205" s="13" t="s">
        <v>33</v>
      </c>
      <c r="G205" s="13" t="s">
        <v>26</v>
      </c>
      <c r="H205" s="13" t="s">
        <v>30</v>
      </c>
      <c r="J205" s="13" t="n">
        <v>1</v>
      </c>
      <c r="K205" s="13" t="n">
        <v>4429</v>
      </c>
      <c r="L205" s="14" t="n">
        <v>0.475694444444444</v>
      </c>
      <c r="M205" s="15" t="n">
        <v>0.493055555555556</v>
      </c>
      <c r="N205" s="16" t="n">
        <f aca="false">VLOOKUP(E205,'Esp. percorsi al 18-10-22'!C:J,8,FALSE())</f>
        <v>8.7545150595178</v>
      </c>
      <c r="O205" s="16"/>
      <c r="P205" s="16"/>
      <c r="Q205" s="20" t="n">
        <v>5</v>
      </c>
      <c r="R205" s="17" t="n">
        <f aca="false">+N205*Q205</f>
        <v>43.772575297589</v>
      </c>
      <c r="S205" s="17" t="n">
        <f aca="false">+O205*Q205</f>
        <v>0</v>
      </c>
      <c r="T205" s="17"/>
      <c r="U205" s="18" t="n">
        <f aca="false">+M205-L205</f>
        <v>0.0173611111111111</v>
      </c>
      <c r="V205" s="18" t="n">
        <f aca="false">+U205*Q205</f>
        <v>0.0868055555555556</v>
      </c>
      <c r="W205" s="18"/>
    </row>
    <row r="206" s="13" customFormat="true" ht="12" hidden="false" customHeight="false" outlineLevel="0" collapsed="false">
      <c r="A206" s="12" t="n">
        <v>6378</v>
      </c>
      <c r="B206" s="13" t="n">
        <v>1</v>
      </c>
      <c r="C206" s="13" t="s">
        <v>22</v>
      </c>
      <c r="D206" s="13" t="n">
        <v>2</v>
      </c>
      <c r="E206" s="13" t="n">
        <v>877</v>
      </c>
      <c r="F206" s="13" t="s">
        <v>33</v>
      </c>
      <c r="G206" s="13" t="s">
        <v>26</v>
      </c>
      <c r="H206" s="13" t="s">
        <v>30</v>
      </c>
      <c r="J206" s="13" t="n">
        <v>1</v>
      </c>
      <c r="K206" s="13" t="n">
        <v>4430</v>
      </c>
      <c r="L206" s="14" t="n">
        <v>0.517361111111111</v>
      </c>
      <c r="M206" s="15" t="n">
        <v>0.534722222222222</v>
      </c>
      <c r="N206" s="16" t="n">
        <f aca="false">VLOOKUP(E206,'Esp. percorsi al 18-10-22'!C:J,8,FALSE())</f>
        <v>8.7545150595178</v>
      </c>
      <c r="O206" s="16"/>
      <c r="P206" s="16"/>
      <c r="Q206" s="20" t="n">
        <v>5</v>
      </c>
      <c r="R206" s="17" t="n">
        <f aca="false">+N206*Q206</f>
        <v>43.772575297589</v>
      </c>
      <c r="S206" s="17" t="n">
        <f aca="false">+O206*Q206</f>
        <v>0</v>
      </c>
      <c r="T206" s="17"/>
      <c r="U206" s="18" t="n">
        <f aca="false">+M206-L206</f>
        <v>0.0173611111111111</v>
      </c>
      <c r="V206" s="18" t="n">
        <f aca="false">+U206*Q206</f>
        <v>0.0868055555555556</v>
      </c>
      <c r="W206" s="18"/>
    </row>
    <row r="207" s="13" customFormat="true" ht="12" hidden="false" customHeight="false" outlineLevel="0" collapsed="false">
      <c r="A207" s="12" t="n">
        <v>6379</v>
      </c>
      <c r="B207" s="13" t="n">
        <v>1</v>
      </c>
      <c r="C207" s="13" t="s">
        <v>22</v>
      </c>
      <c r="D207" s="13" t="n">
        <v>2</v>
      </c>
      <c r="E207" s="13" t="n">
        <v>877</v>
      </c>
      <c r="F207" s="13" t="s">
        <v>33</v>
      </c>
      <c r="G207" s="13" t="s">
        <v>26</v>
      </c>
      <c r="H207" s="13" t="s">
        <v>30</v>
      </c>
      <c r="J207" s="13" t="n">
        <v>1</v>
      </c>
      <c r="K207" s="13" t="n">
        <v>4431</v>
      </c>
      <c r="L207" s="14" t="n">
        <v>0.600694444444444</v>
      </c>
      <c r="M207" s="15" t="n">
        <v>0.618055555555556</v>
      </c>
      <c r="N207" s="16" t="n">
        <f aca="false">VLOOKUP(E207,'Esp. percorsi al 18-10-22'!C:J,8,FALSE())</f>
        <v>8.7545150595178</v>
      </c>
      <c r="O207" s="16"/>
      <c r="P207" s="16"/>
      <c r="Q207" s="20" t="n">
        <v>5</v>
      </c>
      <c r="R207" s="17" t="n">
        <f aca="false">+N207*Q207</f>
        <v>43.772575297589</v>
      </c>
      <c r="S207" s="17" t="n">
        <f aca="false">+O207*Q207</f>
        <v>0</v>
      </c>
      <c r="T207" s="17"/>
      <c r="U207" s="18" t="n">
        <f aca="false">+M207-L207</f>
        <v>0.0173611111111111</v>
      </c>
      <c r="V207" s="18" t="n">
        <f aca="false">+U207*Q207</f>
        <v>0.0868055555555556</v>
      </c>
      <c r="W207" s="18"/>
    </row>
    <row r="208" s="13" customFormat="true" ht="12" hidden="false" customHeight="false" outlineLevel="0" collapsed="false">
      <c r="A208" s="12" t="n">
        <v>6380</v>
      </c>
      <c r="B208" s="13" t="n">
        <v>1</v>
      </c>
      <c r="C208" s="13" t="s">
        <v>22</v>
      </c>
      <c r="D208" s="13" t="n">
        <v>2</v>
      </c>
      <c r="E208" s="13" t="n">
        <v>877</v>
      </c>
      <c r="F208" s="13" t="s">
        <v>33</v>
      </c>
      <c r="G208" s="13" t="s">
        <v>26</v>
      </c>
      <c r="H208" s="13" t="s">
        <v>30</v>
      </c>
      <c r="J208" s="13" t="n">
        <v>1</v>
      </c>
      <c r="K208" s="13" t="n">
        <v>4432</v>
      </c>
      <c r="L208" s="14" t="n">
        <v>0.642361111111111</v>
      </c>
      <c r="M208" s="15" t="n">
        <v>0.659722222222222</v>
      </c>
      <c r="N208" s="16" t="n">
        <f aca="false">VLOOKUP(E208,'Esp. percorsi al 18-10-22'!C:J,8,FALSE())</f>
        <v>8.7545150595178</v>
      </c>
      <c r="O208" s="16"/>
      <c r="P208" s="16"/>
      <c r="Q208" s="20" t="n">
        <v>5</v>
      </c>
      <c r="R208" s="17" t="n">
        <f aca="false">+N208*Q208</f>
        <v>43.772575297589</v>
      </c>
      <c r="S208" s="17" t="n">
        <f aca="false">+O208*Q208</f>
        <v>0</v>
      </c>
      <c r="T208" s="17"/>
      <c r="U208" s="18" t="n">
        <f aca="false">+M208-L208</f>
        <v>0.0173611111111111</v>
      </c>
      <c r="V208" s="18" t="n">
        <f aca="false">+U208*Q208</f>
        <v>0.0868055555555556</v>
      </c>
      <c r="W208" s="18"/>
    </row>
    <row r="209" s="13" customFormat="true" ht="12" hidden="false" customHeight="false" outlineLevel="0" collapsed="false">
      <c r="A209" s="12" t="n">
        <v>6381</v>
      </c>
      <c r="B209" s="13" t="n">
        <v>1</v>
      </c>
      <c r="C209" s="13" t="s">
        <v>22</v>
      </c>
      <c r="D209" s="13" t="n">
        <v>2</v>
      </c>
      <c r="E209" s="13" t="n">
        <v>877</v>
      </c>
      <c r="F209" s="13" t="s">
        <v>33</v>
      </c>
      <c r="G209" s="13" t="s">
        <v>26</v>
      </c>
      <c r="H209" s="13" t="s">
        <v>30</v>
      </c>
      <c r="J209" s="13" t="n">
        <v>1</v>
      </c>
      <c r="K209" s="13" t="n">
        <v>4433</v>
      </c>
      <c r="L209" s="14" t="n">
        <v>0.684027777777778</v>
      </c>
      <c r="M209" s="15" t="n">
        <v>0.701388888888889</v>
      </c>
      <c r="N209" s="16" t="n">
        <f aca="false">VLOOKUP(E209,'Esp. percorsi al 18-10-22'!C:J,8,FALSE())</f>
        <v>8.7545150595178</v>
      </c>
      <c r="O209" s="16"/>
      <c r="P209" s="16"/>
      <c r="Q209" s="20" t="n">
        <v>5</v>
      </c>
      <c r="R209" s="17" t="n">
        <f aca="false">+N209*Q209</f>
        <v>43.772575297589</v>
      </c>
      <c r="S209" s="17" t="n">
        <f aca="false">+O209*Q209</f>
        <v>0</v>
      </c>
      <c r="T209" s="17"/>
      <c r="U209" s="18" t="n">
        <f aca="false">+M209-L209</f>
        <v>0.0173611111111111</v>
      </c>
      <c r="V209" s="18" t="n">
        <f aca="false">+U209*Q209</f>
        <v>0.0868055555555556</v>
      </c>
      <c r="W209" s="18"/>
    </row>
    <row r="210" s="13" customFormat="true" ht="12" hidden="false" customHeight="false" outlineLevel="0" collapsed="false">
      <c r="A210" s="12" t="n">
        <v>6382</v>
      </c>
      <c r="B210" s="13" t="n">
        <v>1</v>
      </c>
      <c r="C210" s="13" t="s">
        <v>22</v>
      </c>
      <c r="D210" s="13" t="n">
        <v>2</v>
      </c>
      <c r="E210" s="13" t="n">
        <v>877</v>
      </c>
      <c r="F210" s="13" t="s">
        <v>33</v>
      </c>
      <c r="G210" s="13" t="s">
        <v>26</v>
      </c>
      <c r="H210" s="13" t="s">
        <v>30</v>
      </c>
      <c r="J210" s="13" t="n">
        <v>1</v>
      </c>
      <c r="K210" s="13" t="n">
        <v>4434</v>
      </c>
      <c r="L210" s="14" t="n">
        <v>0.725694444444444</v>
      </c>
      <c r="M210" s="15" t="n">
        <v>0.743055555555555</v>
      </c>
      <c r="N210" s="16" t="n">
        <f aca="false">VLOOKUP(E210,'Esp. percorsi al 18-10-22'!C:J,8,FALSE())</f>
        <v>8.7545150595178</v>
      </c>
      <c r="O210" s="16"/>
      <c r="P210" s="16"/>
      <c r="Q210" s="20" t="n">
        <v>5</v>
      </c>
      <c r="R210" s="17" t="n">
        <f aca="false">+N210*Q210</f>
        <v>43.772575297589</v>
      </c>
      <c r="S210" s="17" t="n">
        <f aca="false">+O210*Q210</f>
        <v>0</v>
      </c>
      <c r="T210" s="17"/>
      <c r="U210" s="18" t="n">
        <f aca="false">+M210-L210</f>
        <v>0.0173611111111111</v>
      </c>
      <c r="V210" s="18" t="n">
        <f aca="false">+U210*Q210</f>
        <v>0.0868055555555556</v>
      </c>
      <c r="W210" s="18"/>
    </row>
    <row r="211" s="13" customFormat="true" ht="12" hidden="false" customHeight="false" outlineLevel="0" collapsed="false">
      <c r="A211" s="12" t="n">
        <v>6383</v>
      </c>
      <c r="B211" s="13" t="n">
        <v>1</v>
      </c>
      <c r="C211" s="13" t="s">
        <v>22</v>
      </c>
      <c r="D211" s="13" t="n">
        <v>2</v>
      </c>
      <c r="E211" s="13" t="n">
        <v>877</v>
      </c>
      <c r="F211" s="13" t="s">
        <v>33</v>
      </c>
      <c r="G211" s="13" t="s">
        <v>26</v>
      </c>
      <c r="H211" s="13" t="s">
        <v>30</v>
      </c>
      <c r="J211" s="13" t="n">
        <v>1</v>
      </c>
      <c r="K211" s="13" t="n">
        <v>4435</v>
      </c>
      <c r="L211" s="14" t="n">
        <v>0.767361111111111</v>
      </c>
      <c r="M211" s="15" t="n">
        <v>0.784722222222222</v>
      </c>
      <c r="N211" s="16" t="n">
        <f aca="false">VLOOKUP(E211,'Esp. percorsi al 18-10-22'!C:J,8,FALSE())</f>
        <v>8.7545150595178</v>
      </c>
      <c r="O211" s="16"/>
      <c r="P211" s="16"/>
      <c r="Q211" s="20" t="n">
        <v>5</v>
      </c>
      <c r="R211" s="17" t="n">
        <f aca="false">+N211*Q211</f>
        <v>43.772575297589</v>
      </c>
      <c r="S211" s="17" t="n">
        <f aca="false">+O211*Q211</f>
        <v>0</v>
      </c>
      <c r="T211" s="17"/>
      <c r="U211" s="18" t="n">
        <f aca="false">+M211-L211</f>
        <v>0.0173611111111111</v>
      </c>
      <c r="V211" s="18" t="n">
        <f aca="false">+U211*Q211</f>
        <v>0.0868055555555556</v>
      </c>
      <c r="W211" s="18"/>
    </row>
    <row r="212" s="13" customFormat="true" ht="12" hidden="false" customHeight="false" outlineLevel="0" collapsed="false">
      <c r="A212" s="12" t="n">
        <v>6384</v>
      </c>
      <c r="B212" s="13" t="n">
        <v>1</v>
      </c>
      <c r="C212" s="13" t="s">
        <v>22</v>
      </c>
      <c r="D212" s="13" t="n">
        <v>2</v>
      </c>
      <c r="E212" s="13" t="n">
        <v>877</v>
      </c>
      <c r="F212" s="13" t="s">
        <v>33</v>
      </c>
      <c r="G212" s="13" t="s">
        <v>26</v>
      </c>
      <c r="H212" s="13" t="s">
        <v>30</v>
      </c>
      <c r="J212" s="13" t="n">
        <v>1</v>
      </c>
      <c r="K212" s="13" t="n">
        <v>4436</v>
      </c>
      <c r="L212" s="14" t="n">
        <v>0.809027777777778</v>
      </c>
      <c r="M212" s="15" t="n">
        <v>0.826388888888889</v>
      </c>
      <c r="N212" s="16" t="n">
        <f aca="false">VLOOKUP(E212,'Esp. percorsi al 18-10-22'!C:J,8,FALSE())</f>
        <v>8.7545150595178</v>
      </c>
      <c r="O212" s="16"/>
      <c r="P212" s="16"/>
      <c r="Q212" s="20" t="n">
        <v>5</v>
      </c>
      <c r="R212" s="17" t="n">
        <f aca="false">+N212*Q212</f>
        <v>43.772575297589</v>
      </c>
      <c r="S212" s="17" t="n">
        <f aca="false">+O212*Q212</f>
        <v>0</v>
      </c>
      <c r="T212" s="17"/>
      <c r="U212" s="18" t="n">
        <f aca="false">+M212-L212</f>
        <v>0.0173611111111111</v>
      </c>
      <c r="V212" s="18" t="n">
        <f aca="false">+U212*Q212</f>
        <v>0.0868055555555556</v>
      </c>
      <c r="W212" s="18"/>
    </row>
    <row r="213" s="13" customFormat="true" ht="12" hidden="false" customHeight="false" outlineLevel="0" collapsed="false">
      <c r="A213" s="12" t="n">
        <v>11604</v>
      </c>
      <c r="B213" s="13" t="n">
        <v>1</v>
      </c>
      <c r="C213" s="13" t="s">
        <v>22</v>
      </c>
      <c r="D213" s="13" t="n">
        <v>2</v>
      </c>
      <c r="E213" s="13" t="n">
        <v>877</v>
      </c>
      <c r="F213" s="13" t="s">
        <v>33</v>
      </c>
      <c r="G213" s="13" t="s">
        <v>24</v>
      </c>
      <c r="H213" s="13" t="s">
        <v>25</v>
      </c>
      <c r="J213" s="13" t="n">
        <v>1</v>
      </c>
      <c r="K213" s="13" t="n">
        <v>240</v>
      </c>
      <c r="L213" s="14" t="n">
        <v>0.850694444444444</v>
      </c>
      <c r="M213" s="15" t="n">
        <v>0.868055555555555</v>
      </c>
      <c r="N213" s="16" t="n">
        <f aca="false">VLOOKUP(E213,'Esp. percorsi al 18-10-22'!C:J,8,FALSE())</f>
        <v>8.7545150595178</v>
      </c>
      <c r="O213" s="16"/>
      <c r="P213" s="16"/>
      <c r="Q213" s="20" t="n">
        <v>302</v>
      </c>
      <c r="R213" s="17" t="n">
        <f aca="false">+N213*Q213</f>
        <v>2643.86354797438</v>
      </c>
      <c r="S213" s="17" t="n">
        <f aca="false">+O213*Q213</f>
        <v>0</v>
      </c>
      <c r="T213" s="17"/>
      <c r="U213" s="18" t="n">
        <f aca="false">+M213-L213</f>
        <v>0.0173611111111111</v>
      </c>
      <c r="V213" s="18" t="n">
        <f aca="false">+U213*Q213</f>
        <v>5.24305555555556</v>
      </c>
      <c r="W213" s="18"/>
    </row>
    <row r="214" s="13" customFormat="true" ht="12" hidden="false" customHeight="false" outlineLevel="0" collapsed="false">
      <c r="A214" s="12" t="n">
        <v>6321</v>
      </c>
      <c r="B214" s="13" t="n">
        <v>1</v>
      </c>
      <c r="C214" s="13" t="s">
        <v>22</v>
      </c>
      <c r="D214" s="13" t="n">
        <v>2</v>
      </c>
      <c r="E214" s="13" t="n">
        <v>877</v>
      </c>
      <c r="F214" s="13" t="s">
        <v>33</v>
      </c>
      <c r="G214" s="13" t="s">
        <v>24</v>
      </c>
      <c r="H214" s="13" t="s">
        <v>29</v>
      </c>
      <c r="J214" s="13" t="n">
        <v>1</v>
      </c>
      <c r="K214" s="13" t="n">
        <v>2013</v>
      </c>
      <c r="L214" s="14" t="n">
        <v>0.871527777777778</v>
      </c>
      <c r="M214" s="15" t="n">
        <v>0.888888888888889</v>
      </c>
      <c r="N214" s="16" t="n">
        <f aca="false">VLOOKUP(E214,'Esp. percorsi al 18-10-22'!C:J,8,FALSE())</f>
        <v>8.7545150595178</v>
      </c>
      <c r="O214" s="16"/>
      <c r="P214" s="16"/>
      <c r="Q214" s="20" t="n">
        <v>58</v>
      </c>
      <c r="R214" s="17" t="n">
        <f aca="false">+N214*Q214</f>
        <v>507.761873452033</v>
      </c>
      <c r="S214" s="17" t="n">
        <f aca="false">+O214*Q214</f>
        <v>0</v>
      </c>
      <c r="T214" s="17"/>
      <c r="U214" s="18" t="n">
        <f aca="false">+M214-L214</f>
        <v>0.0173611111111111</v>
      </c>
      <c r="V214" s="18" t="n">
        <f aca="false">+U214*Q214</f>
        <v>1.00694444444444</v>
      </c>
      <c r="W214" s="18"/>
    </row>
    <row r="215" s="13" customFormat="true" ht="12" hidden="false" customHeight="false" outlineLevel="0" collapsed="false">
      <c r="A215" s="12" t="n">
        <v>11605</v>
      </c>
      <c r="B215" s="13" t="n">
        <v>1</v>
      </c>
      <c r="C215" s="13" t="s">
        <v>22</v>
      </c>
      <c r="D215" s="13" t="n">
        <v>2</v>
      </c>
      <c r="E215" s="13" t="n">
        <v>877</v>
      </c>
      <c r="F215" s="13" t="s">
        <v>33</v>
      </c>
      <c r="G215" s="13" t="s">
        <v>24</v>
      </c>
      <c r="H215" s="13" t="s">
        <v>25</v>
      </c>
      <c r="J215" s="13" t="n">
        <v>1</v>
      </c>
      <c r="K215" s="13" t="n">
        <v>241</v>
      </c>
      <c r="L215" s="14" t="n">
        <v>0.892361111111111</v>
      </c>
      <c r="M215" s="15" t="n">
        <v>0.909722222222222</v>
      </c>
      <c r="N215" s="16" t="n">
        <f aca="false">VLOOKUP(E215,'Esp. percorsi al 18-10-22'!C:J,8,FALSE())</f>
        <v>8.7545150595178</v>
      </c>
      <c r="O215" s="16"/>
      <c r="P215" s="16"/>
      <c r="Q215" s="20" t="n">
        <v>302</v>
      </c>
      <c r="R215" s="17" t="n">
        <f aca="false">+N215*Q215</f>
        <v>2643.86354797438</v>
      </c>
      <c r="S215" s="17" t="n">
        <f aca="false">+O215*Q215</f>
        <v>0</v>
      </c>
      <c r="T215" s="17"/>
      <c r="U215" s="18" t="n">
        <f aca="false">+M215-L215</f>
        <v>0.0173611111111111</v>
      </c>
      <c r="V215" s="18" t="n">
        <f aca="false">+U215*Q215</f>
        <v>5.24305555555556</v>
      </c>
      <c r="W215" s="18"/>
    </row>
    <row r="216" s="13" customFormat="true" ht="12" hidden="false" customHeight="false" outlineLevel="0" collapsed="false">
      <c r="A216" s="12" t="n">
        <v>6322</v>
      </c>
      <c r="B216" s="13" t="n">
        <v>1</v>
      </c>
      <c r="C216" s="13" t="s">
        <v>22</v>
      </c>
      <c r="D216" s="13" t="n">
        <v>2</v>
      </c>
      <c r="E216" s="13" t="n">
        <v>877</v>
      </c>
      <c r="F216" s="13" t="s">
        <v>33</v>
      </c>
      <c r="G216" s="13" t="s">
        <v>24</v>
      </c>
      <c r="H216" s="13" t="s">
        <v>29</v>
      </c>
      <c r="J216" s="13" t="n">
        <v>1</v>
      </c>
      <c r="K216" s="13" t="n">
        <v>2014</v>
      </c>
      <c r="L216" s="14" t="n">
        <v>0.913194444444444</v>
      </c>
      <c r="M216" s="15" t="n">
        <v>0.930555555555555</v>
      </c>
      <c r="N216" s="16" t="n">
        <f aca="false">VLOOKUP(E216,'Esp. percorsi al 18-10-22'!C:J,8,FALSE())</f>
        <v>8.7545150595178</v>
      </c>
      <c r="O216" s="16"/>
      <c r="P216" s="16"/>
      <c r="Q216" s="20" t="n">
        <v>58</v>
      </c>
      <c r="R216" s="17" t="n">
        <f aca="false">+N216*Q216</f>
        <v>507.761873452033</v>
      </c>
      <c r="S216" s="17" t="n">
        <f aca="false">+O216*Q216</f>
        <v>0</v>
      </c>
      <c r="T216" s="17"/>
      <c r="U216" s="18" t="n">
        <f aca="false">+M216-L216</f>
        <v>0.0173611111111111</v>
      </c>
      <c r="V216" s="18" t="n">
        <f aca="false">+U216*Q216</f>
        <v>1.00694444444444</v>
      </c>
      <c r="W216" s="18"/>
    </row>
    <row r="217" s="13" customFormat="true" ht="12" hidden="false" customHeight="false" outlineLevel="0" collapsed="false">
      <c r="A217" s="12" t="n">
        <v>11606</v>
      </c>
      <c r="B217" s="13" t="n">
        <v>1</v>
      </c>
      <c r="C217" s="13" t="s">
        <v>22</v>
      </c>
      <c r="D217" s="13" t="n">
        <v>2</v>
      </c>
      <c r="E217" s="13" t="n">
        <v>877</v>
      </c>
      <c r="F217" s="13" t="s">
        <v>33</v>
      </c>
      <c r="G217" s="13" t="s">
        <v>24</v>
      </c>
      <c r="H217" s="13" t="s">
        <v>25</v>
      </c>
      <c r="J217" s="13" t="n">
        <v>1</v>
      </c>
      <c r="K217" s="13" t="n">
        <v>214</v>
      </c>
      <c r="L217" s="14" t="n">
        <v>0.934027777777778</v>
      </c>
      <c r="M217" s="15" t="n">
        <v>0.951388888888889</v>
      </c>
      <c r="N217" s="16" t="n">
        <f aca="false">VLOOKUP(E217,'Esp. percorsi al 18-10-22'!C:J,8,FALSE())</f>
        <v>8.7545150595178</v>
      </c>
      <c r="O217" s="16"/>
      <c r="P217" s="16"/>
      <c r="Q217" s="20" t="n">
        <v>302</v>
      </c>
      <c r="R217" s="17" t="n">
        <f aca="false">+N217*Q217</f>
        <v>2643.86354797438</v>
      </c>
      <c r="S217" s="17" t="n">
        <f aca="false">+O217*Q217</f>
        <v>0</v>
      </c>
      <c r="T217" s="17"/>
      <c r="U217" s="18" t="n">
        <f aca="false">+M217-L217</f>
        <v>0.0173611111111111</v>
      </c>
      <c r="V217" s="18" t="n">
        <f aca="false">+U217*Q217</f>
        <v>5.24305555555556</v>
      </c>
      <c r="W217" s="18"/>
    </row>
    <row r="218" s="13" customFormat="true" ht="12" hidden="false" customHeight="false" outlineLevel="0" collapsed="false">
      <c r="A218" s="12" t="n">
        <v>17259</v>
      </c>
      <c r="B218" s="13" t="n">
        <v>1</v>
      </c>
      <c r="C218" s="13" t="s">
        <v>22</v>
      </c>
      <c r="D218" s="13" t="n">
        <v>2</v>
      </c>
      <c r="E218" s="13" t="n">
        <v>877</v>
      </c>
      <c r="F218" s="13" t="s">
        <v>33</v>
      </c>
      <c r="G218" s="13" t="s">
        <v>28</v>
      </c>
      <c r="H218" s="13" t="s">
        <v>29</v>
      </c>
      <c r="J218" s="13" t="n">
        <v>1</v>
      </c>
      <c r="K218" s="13" t="n">
        <v>17259</v>
      </c>
      <c r="L218" s="14" t="n">
        <v>0.954861111111111</v>
      </c>
      <c r="M218" s="15" t="n">
        <v>0.972222222222222</v>
      </c>
      <c r="N218" s="16" t="n">
        <f aca="false">VLOOKUP(E218,'Esp. percorsi al 18-10-22'!C:J,8,FALSE())</f>
        <v>8.7545150595178</v>
      </c>
      <c r="O218" s="16"/>
      <c r="P218" s="16"/>
      <c r="Q218" s="20" t="n">
        <v>12</v>
      </c>
      <c r="R218" s="17" t="n">
        <f aca="false">+N218*Q218</f>
        <v>105.054180714214</v>
      </c>
      <c r="S218" s="17" t="n">
        <f aca="false">+O218*Q218</f>
        <v>0</v>
      </c>
      <c r="T218" s="17"/>
      <c r="U218" s="18" t="n">
        <f aca="false">+M218-L218</f>
        <v>0.0173611111111111</v>
      </c>
      <c r="V218" s="18" t="n">
        <f aca="false">+U218*Q218</f>
        <v>0.208333333333333</v>
      </c>
      <c r="W218" s="18"/>
    </row>
    <row r="219" s="13" customFormat="true" ht="12" hidden="false" customHeight="false" outlineLevel="0" collapsed="false">
      <c r="A219" s="12" t="n">
        <v>16979</v>
      </c>
      <c r="B219" s="13" t="n">
        <v>1</v>
      </c>
      <c r="C219" s="13" t="s">
        <v>22</v>
      </c>
      <c r="D219" s="13" t="n">
        <v>2</v>
      </c>
      <c r="E219" s="13" t="n">
        <v>877</v>
      </c>
      <c r="F219" s="13" t="s">
        <v>33</v>
      </c>
      <c r="G219" s="13" t="s">
        <v>28</v>
      </c>
      <c r="H219" s="13" t="s">
        <v>25</v>
      </c>
      <c r="J219" s="13" t="n">
        <v>1</v>
      </c>
      <c r="K219" s="13" t="n">
        <v>16979</v>
      </c>
      <c r="L219" s="14" t="n">
        <v>0.975694444444444</v>
      </c>
      <c r="M219" s="15" t="n">
        <v>0.993055555555555</v>
      </c>
      <c r="N219" s="16" t="n">
        <f aca="false">VLOOKUP(E219,'Esp. percorsi al 18-10-22'!C:J,8,FALSE())</f>
        <v>8.7545150595178</v>
      </c>
      <c r="O219" s="16"/>
      <c r="P219" s="16"/>
      <c r="Q219" s="20" t="n">
        <v>67</v>
      </c>
      <c r="R219" s="17" t="n">
        <f aca="false">+N219*Q219</f>
        <v>586.552508987693</v>
      </c>
      <c r="S219" s="17" t="n">
        <f aca="false">+O219*Q219</f>
        <v>0</v>
      </c>
      <c r="T219" s="17"/>
      <c r="U219" s="18" t="n">
        <f aca="false">+M219-L219</f>
        <v>0.0173611111111111</v>
      </c>
      <c r="V219" s="18" t="n">
        <f aca="false">+U219*Q219</f>
        <v>1.16319444444444</v>
      </c>
      <c r="W219" s="18"/>
    </row>
    <row r="220" s="13" customFormat="true" ht="12" hidden="false" customHeight="false" outlineLevel="0" collapsed="false">
      <c r="A220" s="12" t="n">
        <v>17261</v>
      </c>
      <c r="B220" s="13" t="n">
        <v>1</v>
      </c>
      <c r="C220" s="13" t="s">
        <v>22</v>
      </c>
      <c r="D220" s="13" t="n">
        <v>2</v>
      </c>
      <c r="E220" s="13" t="n">
        <v>877</v>
      </c>
      <c r="F220" s="13" t="s">
        <v>33</v>
      </c>
      <c r="G220" s="13" t="s">
        <v>28</v>
      </c>
      <c r="H220" s="13" t="s">
        <v>29</v>
      </c>
      <c r="J220" s="13" t="n">
        <v>1</v>
      </c>
      <c r="K220" s="13" t="n">
        <v>17261</v>
      </c>
      <c r="L220" s="14" t="n">
        <v>0.996527777777778</v>
      </c>
      <c r="M220" s="15" t="n">
        <v>1.01388888888889</v>
      </c>
      <c r="N220" s="16" t="n">
        <f aca="false">VLOOKUP(E220,'Esp. percorsi al 18-10-22'!C:J,8,FALSE())</f>
        <v>8.7545150595178</v>
      </c>
      <c r="O220" s="16"/>
      <c r="P220" s="16"/>
      <c r="Q220" s="20" t="n">
        <v>12</v>
      </c>
      <c r="R220" s="17" t="n">
        <f aca="false">+N220*Q220</f>
        <v>105.054180714214</v>
      </c>
      <c r="S220" s="17" t="n">
        <f aca="false">+O220*Q220</f>
        <v>0</v>
      </c>
      <c r="T220" s="17"/>
      <c r="U220" s="18" t="n">
        <f aca="false">+M220-L220</f>
        <v>0.0173611111111111</v>
      </c>
      <c r="V220" s="18" t="n">
        <f aca="false">+U220*Q220</f>
        <v>0.208333333333333</v>
      </c>
      <c r="W220" s="18"/>
    </row>
    <row r="221" s="13" customFormat="true" ht="12" hidden="false" customHeight="false" outlineLevel="0" collapsed="false">
      <c r="A221" s="12" t="n">
        <v>6468</v>
      </c>
      <c r="B221" s="13" t="n">
        <v>2</v>
      </c>
      <c r="C221" s="13" t="s">
        <v>22</v>
      </c>
      <c r="D221" s="13" t="n">
        <v>0</v>
      </c>
      <c r="E221" s="13" t="n">
        <v>486</v>
      </c>
      <c r="F221" s="13" t="s">
        <v>34</v>
      </c>
      <c r="G221" s="13" t="s">
        <v>24</v>
      </c>
      <c r="H221" s="13" t="s">
        <v>25</v>
      </c>
      <c r="J221" s="13" t="n">
        <v>1</v>
      </c>
      <c r="K221" s="13" t="n">
        <v>248</v>
      </c>
      <c r="L221" s="14" t="n">
        <v>0.270833333333333</v>
      </c>
      <c r="M221" s="15" t="n">
        <v>0.288194444444444</v>
      </c>
      <c r="N221" s="16" t="n">
        <f aca="false">VLOOKUP(E221,'Esp. percorsi al 18-10-22'!C:J,8,FALSE())</f>
        <v>8.33139274591089</v>
      </c>
      <c r="O221" s="16"/>
      <c r="P221" s="16"/>
      <c r="Q221" s="20" t="n">
        <v>302</v>
      </c>
      <c r="R221" s="17" t="n">
        <f aca="false">+N221*Q221</f>
        <v>2516.08060926509</v>
      </c>
      <c r="S221" s="17" t="n">
        <f aca="false">+O221*Q221</f>
        <v>0</v>
      </c>
      <c r="T221" s="17"/>
      <c r="U221" s="18" t="n">
        <f aca="false">+M221-L221</f>
        <v>0.0173611111111111</v>
      </c>
      <c r="V221" s="18" t="n">
        <f aca="false">+U221*Q221</f>
        <v>5.24305555555556</v>
      </c>
      <c r="W221" s="18"/>
    </row>
    <row r="222" s="13" customFormat="true" ht="12" hidden="false" customHeight="false" outlineLevel="0" collapsed="false">
      <c r="A222" s="12" t="n">
        <v>6469</v>
      </c>
      <c r="B222" s="13" t="n">
        <v>2</v>
      </c>
      <c r="C222" s="13" t="s">
        <v>22</v>
      </c>
      <c r="D222" s="13" t="n">
        <v>0</v>
      </c>
      <c r="E222" s="13" t="n">
        <v>486</v>
      </c>
      <c r="F222" s="13" t="s">
        <v>34</v>
      </c>
      <c r="G222" s="13" t="s">
        <v>24</v>
      </c>
      <c r="H222" s="13" t="s">
        <v>25</v>
      </c>
      <c r="J222" s="13" t="n">
        <v>1</v>
      </c>
      <c r="K222" s="13" t="n">
        <v>262</v>
      </c>
      <c r="L222" s="14" t="n">
        <v>0.291666666666667</v>
      </c>
      <c r="M222" s="15" t="n">
        <v>0.309027777777778</v>
      </c>
      <c r="N222" s="16" t="n">
        <f aca="false">VLOOKUP(E222,'Esp. percorsi al 18-10-22'!C:J,8,FALSE())</f>
        <v>8.33139274591089</v>
      </c>
      <c r="O222" s="16"/>
      <c r="P222" s="16"/>
      <c r="Q222" s="20" t="n">
        <v>302</v>
      </c>
      <c r="R222" s="17" t="n">
        <f aca="false">+N222*Q222</f>
        <v>2516.08060926509</v>
      </c>
      <c r="S222" s="17" t="n">
        <f aca="false">+O222*Q222</f>
        <v>0</v>
      </c>
      <c r="T222" s="17"/>
      <c r="U222" s="18" t="n">
        <f aca="false">+M222-L222</f>
        <v>0.0173611111111111</v>
      </c>
      <c r="V222" s="18" t="n">
        <f aca="false">+U222*Q222</f>
        <v>5.24305555555556</v>
      </c>
      <c r="W222" s="18"/>
    </row>
    <row r="223" s="13" customFormat="true" ht="12" hidden="false" customHeight="false" outlineLevel="0" collapsed="false">
      <c r="A223" s="12" t="n">
        <v>6491</v>
      </c>
      <c r="B223" s="13" t="n">
        <v>2</v>
      </c>
      <c r="C223" s="13" t="s">
        <v>22</v>
      </c>
      <c r="D223" s="13" t="n">
        <v>0</v>
      </c>
      <c r="E223" s="13" t="n">
        <v>486</v>
      </c>
      <c r="F223" s="13" t="s">
        <v>34</v>
      </c>
      <c r="G223" s="13" t="s">
        <v>24</v>
      </c>
      <c r="H223" s="13" t="s">
        <v>29</v>
      </c>
      <c r="J223" s="13" t="n">
        <v>1</v>
      </c>
      <c r="K223" s="13" t="n">
        <v>1718</v>
      </c>
      <c r="L223" s="14" t="n">
        <v>0.3125</v>
      </c>
      <c r="M223" s="15" t="n">
        <v>0.329861111111111</v>
      </c>
      <c r="N223" s="16" t="n">
        <f aca="false">VLOOKUP(E223,'Esp. percorsi al 18-10-22'!C:J,8,FALSE())</f>
        <v>8.33139274591089</v>
      </c>
      <c r="O223" s="16"/>
      <c r="P223" s="16"/>
      <c r="Q223" s="20" t="n">
        <v>58</v>
      </c>
      <c r="R223" s="17" t="n">
        <f aca="false">+N223*Q223</f>
        <v>483.220779262832</v>
      </c>
      <c r="S223" s="17" t="n">
        <f aca="false">+O223*Q223</f>
        <v>0</v>
      </c>
      <c r="T223" s="17"/>
      <c r="U223" s="18" t="n">
        <f aca="false">+M223-L223</f>
        <v>0.0173611111111111</v>
      </c>
      <c r="V223" s="18" t="n">
        <f aca="false">+U223*Q223</f>
        <v>1.00694444444444</v>
      </c>
      <c r="W223" s="18"/>
    </row>
    <row r="224" s="13" customFormat="true" ht="12" hidden="false" customHeight="false" outlineLevel="0" collapsed="false">
      <c r="A224" s="12" t="n">
        <v>6492</v>
      </c>
      <c r="B224" s="13" t="n">
        <v>2</v>
      </c>
      <c r="C224" s="13" t="s">
        <v>22</v>
      </c>
      <c r="D224" s="13" t="n">
        <v>0</v>
      </c>
      <c r="E224" s="13" t="n">
        <v>486</v>
      </c>
      <c r="F224" s="13" t="s">
        <v>34</v>
      </c>
      <c r="G224" s="13" t="s">
        <v>24</v>
      </c>
      <c r="H224" s="13" t="s">
        <v>29</v>
      </c>
      <c r="J224" s="13" t="n">
        <v>1</v>
      </c>
      <c r="K224" s="13" t="n">
        <v>1731</v>
      </c>
      <c r="L224" s="14" t="n">
        <v>0.333333333333333</v>
      </c>
      <c r="M224" s="15" t="n">
        <v>0.350694444444444</v>
      </c>
      <c r="N224" s="16" t="n">
        <f aca="false">VLOOKUP(E224,'Esp. percorsi al 18-10-22'!C:J,8,FALSE())</f>
        <v>8.33139274591089</v>
      </c>
      <c r="O224" s="16"/>
      <c r="P224" s="16"/>
      <c r="Q224" s="20" t="n">
        <v>58</v>
      </c>
      <c r="R224" s="17" t="n">
        <f aca="false">+N224*Q224</f>
        <v>483.220779262832</v>
      </c>
      <c r="S224" s="17" t="n">
        <f aca="false">+O224*Q224</f>
        <v>0</v>
      </c>
      <c r="T224" s="17"/>
      <c r="U224" s="18" t="n">
        <f aca="false">+M224-L224</f>
        <v>0.0173611111111111</v>
      </c>
      <c r="V224" s="18" t="n">
        <f aca="false">+U224*Q224</f>
        <v>1.00694444444444</v>
      </c>
      <c r="W224" s="18"/>
    </row>
    <row r="225" s="13" customFormat="true" ht="12" hidden="false" customHeight="false" outlineLevel="0" collapsed="false">
      <c r="A225" s="12" t="n">
        <v>11607</v>
      </c>
      <c r="B225" s="13" t="n">
        <v>2</v>
      </c>
      <c r="C225" s="13" t="s">
        <v>22</v>
      </c>
      <c r="D225" s="13" t="n">
        <v>0</v>
      </c>
      <c r="E225" s="13" t="n">
        <v>486</v>
      </c>
      <c r="F225" s="13" t="s">
        <v>34</v>
      </c>
      <c r="G225" s="13" t="s">
        <v>24</v>
      </c>
      <c r="H225" s="13" t="s">
        <v>25</v>
      </c>
      <c r="J225" s="13" t="n">
        <v>1</v>
      </c>
      <c r="K225" s="13" t="n">
        <v>263</v>
      </c>
      <c r="L225" s="14" t="n">
        <v>0.333333333333333</v>
      </c>
      <c r="M225" s="15" t="n">
        <v>0.354166666666667</v>
      </c>
      <c r="N225" s="16" t="n">
        <f aca="false">VLOOKUP(E225,'Esp. percorsi al 18-10-22'!C:J,8,FALSE())</f>
        <v>8.33139274591089</v>
      </c>
      <c r="O225" s="16"/>
      <c r="P225" s="16"/>
      <c r="Q225" s="20" t="n">
        <v>302</v>
      </c>
      <c r="R225" s="17" t="n">
        <f aca="false">+N225*Q225</f>
        <v>2516.08060926509</v>
      </c>
      <c r="S225" s="17" t="n">
        <f aca="false">+O225*Q225</f>
        <v>0</v>
      </c>
      <c r="T225" s="17"/>
      <c r="U225" s="18" t="n">
        <f aca="false">+M225-L225</f>
        <v>0.0208333333333333</v>
      </c>
      <c r="V225" s="18" t="n">
        <f aca="false">+U225*Q225</f>
        <v>6.29166666666667</v>
      </c>
      <c r="W225" s="18"/>
    </row>
    <row r="226" s="13" customFormat="true" ht="12" hidden="false" customHeight="false" outlineLevel="0" collapsed="false">
      <c r="A226" s="12" t="n">
        <v>6493</v>
      </c>
      <c r="B226" s="13" t="n">
        <v>2</v>
      </c>
      <c r="C226" s="13" t="s">
        <v>22</v>
      </c>
      <c r="D226" s="13" t="n">
        <v>0</v>
      </c>
      <c r="E226" s="13" t="n">
        <v>486</v>
      </c>
      <c r="F226" s="13" t="s">
        <v>34</v>
      </c>
      <c r="G226" s="13" t="s">
        <v>24</v>
      </c>
      <c r="H226" s="13" t="s">
        <v>29</v>
      </c>
      <c r="J226" s="13" t="n">
        <v>1</v>
      </c>
      <c r="K226" s="13" t="n">
        <v>1719</v>
      </c>
      <c r="L226" s="14" t="n">
        <v>0.354166666666667</v>
      </c>
      <c r="M226" s="15" t="n">
        <v>0.375</v>
      </c>
      <c r="N226" s="16" t="n">
        <f aca="false">VLOOKUP(E226,'Esp. percorsi al 18-10-22'!C:J,8,FALSE())</f>
        <v>8.33139274591089</v>
      </c>
      <c r="O226" s="16"/>
      <c r="P226" s="16"/>
      <c r="Q226" s="20" t="n">
        <v>58</v>
      </c>
      <c r="R226" s="17" t="n">
        <f aca="false">+N226*Q226</f>
        <v>483.220779262832</v>
      </c>
      <c r="S226" s="17" t="n">
        <f aca="false">+O226*Q226</f>
        <v>0</v>
      </c>
      <c r="T226" s="17"/>
      <c r="U226" s="18" t="n">
        <f aca="false">+M226-L226</f>
        <v>0.0208333333333333</v>
      </c>
      <c r="V226" s="18" t="n">
        <f aca="false">+U226*Q226</f>
        <v>1.20833333333333</v>
      </c>
      <c r="W226" s="18"/>
    </row>
    <row r="227" s="13" customFormat="true" ht="12" hidden="false" customHeight="false" outlineLevel="0" collapsed="false">
      <c r="A227" s="12" t="n">
        <v>6494</v>
      </c>
      <c r="B227" s="13" t="n">
        <v>2</v>
      </c>
      <c r="C227" s="13" t="s">
        <v>22</v>
      </c>
      <c r="D227" s="13" t="n">
        <v>0</v>
      </c>
      <c r="E227" s="13" t="n">
        <v>486</v>
      </c>
      <c r="F227" s="13" t="s">
        <v>34</v>
      </c>
      <c r="G227" s="13" t="s">
        <v>24</v>
      </c>
      <c r="H227" s="13" t="s">
        <v>29</v>
      </c>
      <c r="J227" s="13" t="n">
        <v>1</v>
      </c>
      <c r="K227" s="13" t="n">
        <v>1732</v>
      </c>
      <c r="L227" s="14" t="n">
        <v>0.378472222222222</v>
      </c>
      <c r="M227" s="15" t="n">
        <v>0.399305555555556</v>
      </c>
      <c r="N227" s="16" t="n">
        <f aca="false">VLOOKUP(E227,'Esp. percorsi al 18-10-22'!C:J,8,FALSE())</f>
        <v>8.33139274591089</v>
      </c>
      <c r="O227" s="16"/>
      <c r="P227" s="16"/>
      <c r="Q227" s="20" t="n">
        <v>58</v>
      </c>
      <c r="R227" s="17" t="n">
        <f aca="false">+N227*Q227</f>
        <v>483.220779262832</v>
      </c>
      <c r="S227" s="17" t="n">
        <f aca="false">+O227*Q227</f>
        <v>0</v>
      </c>
      <c r="T227" s="17"/>
      <c r="U227" s="18" t="n">
        <f aca="false">+M227-L227</f>
        <v>0.0208333333333333</v>
      </c>
      <c r="V227" s="18" t="n">
        <f aca="false">+U227*Q227</f>
        <v>1.20833333333333</v>
      </c>
      <c r="W227" s="18"/>
    </row>
    <row r="228" s="13" customFormat="true" ht="12" hidden="false" customHeight="false" outlineLevel="0" collapsed="false">
      <c r="A228" s="12" t="n">
        <v>11608</v>
      </c>
      <c r="B228" s="13" t="n">
        <v>2</v>
      </c>
      <c r="C228" s="13" t="s">
        <v>22</v>
      </c>
      <c r="D228" s="13" t="n">
        <v>0</v>
      </c>
      <c r="E228" s="13" t="n">
        <v>486</v>
      </c>
      <c r="F228" s="13" t="s">
        <v>34</v>
      </c>
      <c r="G228" s="13" t="s">
        <v>24</v>
      </c>
      <c r="H228" s="13" t="s">
        <v>25</v>
      </c>
      <c r="J228" s="13" t="n">
        <v>1</v>
      </c>
      <c r="K228" s="13" t="n">
        <v>264</v>
      </c>
      <c r="L228" s="14" t="n">
        <v>0.378472222222222</v>
      </c>
      <c r="M228" s="15" t="n">
        <v>0.399305555555556</v>
      </c>
      <c r="N228" s="16" t="n">
        <f aca="false">VLOOKUP(E228,'Esp. percorsi al 18-10-22'!C:J,8,FALSE())</f>
        <v>8.33139274591089</v>
      </c>
      <c r="O228" s="16"/>
      <c r="P228" s="16"/>
      <c r="Q228" s="20" t="n">
        <v>302</v>
      </c>
      <c r="R228" s="17" t="n">
        <f aca="false">+N228*Q228</f>
        <v>2516.08060926509</v>
      </c>
      <c r="S228" s="17" t="n">
        <f aca="false">+O228*Q228</f>
        <v>0</v>
      </c>
      <c r="T228" s="17"/>
      <c r="U228" s="18" t="n">
        <f aca="false">+M228-L228</f>
        <v>0.0208333333333333</v>
      </c>
      <c r="V228" s="18" t="n">
        <f aca="false">+U228*Q228</f>
        <v>6.29166666666667</v>
      </c>
      <c r="W228" s="18"/>
    </row>
    <row r="229" s="13" customFormat="true" ht="12" hidden="false" customHeight="false" outlineLevel="0" collapsed="false">
      <c r="A229" s="12" t="n">
        <v>6495</v>
      </c>
      <c r="B229" s="13" t="n">
        <v>2</v>
      </c>
      <c r="C229" s="13" t="s">
        <v>22</v>
      </c>
      <c r="D229" s="13" t="n">
        <v>0</v>
      </c>
      <c r="E229" s="13" t="n">
        <v>486</v>
      </c>
      <c r="F229" s="13" t="s">
        <v>34</v>
      </c>
      <c r="G229" s="13" t="s">
        <v>24</v>
      </c>
      <c r="H229" s="13" t="s">
        <v>29</v>
      </c>
      <c r="J229" s="13" t="n">
        <v>1</v>
      </c>
      <c r="K229" s="13" t="n">
        <v>1720</v>
      </c>
      <c r="L229" s="14" t="n">
        <v>0.402777777777778</v>
      </c>
      <c r="M229" s="15" t="n">
        <v>0.423611111111111</v>
      </c>
      <c r="N229" s="16" t="n">
        <f aca="false">VLOOKUP(E229,'Esp. percorsi al 18-10-22'!C:J,8,FALSE())</f>
        <v>8.33139274591089</v>
      </c>
      <c r="O229" s="16"/>
      <c r="P229" s="16"/>
      <c r="Q229" s="20" t="n">
        <v>58</v>
      </c>
      <c r="R229" s="17" t="n">
        <f aca="false">+N229*Q229</f>
        <v>483.220779262832</v>
      </c>
      <c r="S229" s="17" t="n">
        <f aca="false">+O229*Q229</f>
        <v>0</v>
      </c>
      <c r="T229" s="17"/>
      <c r="U229" s="18" t="n">
        <f aca="false">+M229-L229</f>
        <v>0.0208333333333333</v>
      </c>
      <c r="V229" s="18" t="n">
        <f aca="false">+U229*Q229</f>
        <v>1.20833333333333</v>
      </c>
      <c r="W229" s="18"/>
    </row>
    <row r="230" s="13" customFormat="true" ht="12" hidden="false" customHeight="false" outlineLevel="0" collapsed="false">
      <c r="A230" s="12" t="n">
        <v>11609</v>
      </c>
      <c r="B230" s="13" t="n">
        <v>2</v>
      </c>
      <c r="C230" s="13" t="s">
        <v>22</v>
      </c>
      <c r="D230" s="13" t="n">
        <v>0</v>
      </c>
      <c r="E230" s="13" t="n">
        <v>486</v>
      </c>
      <c r="F230" s="13" t="s">
        <v>34</v>
      </c>
      <c r="G230" s="13" t="s">
        <v>24</v>
      </c>
      <c r="H230" s="13" t="s">
        <v>25</v>
      </c>
      <c r="J230" s="13" t="n">
        <v>1</v>
      </c>
      <c r="K230" s="13" t="n">
        <v>251</v>
      </c>
      <c r="L230" s="14" t="n">
        <v>0.423611111111111</v>
      </c>
      <c r="M230" s="15" t="n">
        <v>0.444444444444444</v>
      </c>
      <c r="N230" s="16" t="n">
        <f aca="false">VLOOKUP(E230,'Esp. percorsi al 18-10-22'!C:J,8,FALSE())</f>
        <v>8.33139274591089</v>
      </c>
      <c r="O230" s="16"/>
      <c r="P230" s="16"/>
      <c r="Q230" s="20" t="n">
        <v>302</v>
      </c>
      <c r="R230" s="17" t="n">
        <f aca="false">+N230*Q230</f>
        <v>2516.08060926509</v>
      </c>
      <c r="S230" s="17" t="n">
        <f aca="false">+O230*Q230</f>
        <v>0</v>
      </c>
      <c r="T230" s="17"/>
      <c r="U230" s="18" t="n">
        <f aca="false">+M230-L230</f>
        <v>0.0208333333333333</v>
      </c>
      <c r="V230" s="18" t="n">
        <f aca="false">+U230*Q230</f>
        <v>6.29166666666667</v>
      </c>
      <c r="W230" s="18"/>
    </row>
    <row r="231" s="13" customFormat="true" ht="12" hidden="false" customHeight="false" outlineLevel="0" collapsed="false">
      <c r="A231" s="12" t="n">
        <v>6496</v>
      </c>
      <c r="B231" s="13" t="n">
        <v>2</v>
      </c>
      <c r="C231" s="13" t="s">
        <v>22</v>
      </c>
      <c r="D231" s="13" t="n">
        <v>0</v>
      </c>
      <c r="E231" s="13" t="n">
        <v>486</v>
      </c>
      <c r="F231" s="13" t="s">
        <v>34</v>
      </c>
      <c r="G231" s="13" t="s">
        <v>24</v>
      </c>
      <c r="H231" s="13" t="s">
        <v>29</v>
      </c>
      <c r="J231" s="13" t="n">
        <v>1</v>
      </c>
      <c r="K231" s="13" t="n">
        <v>1733</v>
      </c>
      <c r="L231" s="14" t="n">
        <v>0.427083333333333</v>
      </c>
      <c r="M231" s="15" t="n">
        <v>0.447916666666667</v>
      </c>
      <c r="N231" s="16" t="n">
        <f aca="false">VLOOKUP(E231,'Esp. percorsi al 18-10-22'!C:J,8,FALSE())</f>
        <v>8.33139274591089</v>
      </c>
      <c r="O231" s="16"/>
      <c r="P231" s="16"/>
      <c r="Q231" s="20" t="n">
        <v>58</v>
      </c>
      <c r="R231" s="17" t="n">
        <f aca="false">+N231*Q231</f>
        <v>483.220779262832</v>
      </c>
      <c r="S231" s="17" t="n">
        <f aca="false">+O231*Q231</f>
        <v>0</v>
      </c>
      <c r="T231" s="17"/>
      <c r="U231" s="18" t="n">
        <f aca="false">+M231-L231</f>
        <v>0.0208333333333333</v>
      </c>
      <c r="V231" s="18" t="n">
        <f aca="false">+U231*Q231</f>
        <v>1.20833333333333</v>
      </c>
      <c r="W231" s="18"/>
    </row>
    <row r="232" s="13" customFormat="true" ht="12" hidden="false" customHeight="false" outlineLevel="0" collapsed="false">
      <c r="A232" s="12" t="n">
        <v>6497</v>
      </c>
      <c r="B232" s="13" t="n">
        <v>2</v>
      </c>
      <c r="C232" s="13" t="s">
        <v>22</v>
      </c>
      <c r="D232" s="13" t="n">
        <v>0</v>
      </c>
      <c r="E232" s="13" t="n">
        <v>486</v>
      </c>
      <c r="F232" s="13" t="s">
        <v>34</v>
      </c>
      <c r="G232" s="13" t="s">
        <v>24</v>
      </c>
      <c r="H232" s="13" t="s">
        <v>29</v>
      </c>
      <c r="J232" s="13" t="n">
        <v>1</v>
      </c>
      <c r="K232" s="13" t="n">
        <v>1721</v>
      </c>
      <c r="L232" s="14" t="n">
        <v>0.451388888888889</v>
      </c>
      <c r="M232" s="15" t="n">
        <v>0.472222222222222</v>
      </c>
      <c r="N232" s="16" t="n">
        <f aca="false">VLOOKUP(E232,'Esp. percorsi al 18-10-22'!C:J,8,FALSE())</f>
        <v>8.33139274591089</v>
      </c>
      <c r="O232" s="16"/>
      <c r="P232" s="16"/>
      <c r="Q232" s="20" t="n">
        <v>58</v>
      </c>
      <c r="R232" s="17" t="n">
        <f aca="false">+N232*Q232</f>
        <v>483.220779262832</v>
      </c>
      <c r="S232" s="17" t="n">
        <f aca="false">+O232*Q232</f>
        <v>0</v>
      </c>
      <c r="T232" s="17"/>
      <c r="U232" s="18" t="n">
        <f aca="false">+M232-L232</f>
        <v>0.0208333333333333</v>
      </c>
      <c r="V232" s="18" t="n">
        <f aca="false">+U232*Q232</f>
        <v>1.20833333333333</v>
      </c>
      <c r="W232" s="18"/>
    </row>
    <row r="233" s="13" customFormat="true" ht="12" hidden="false" customHeight="false" outlineLevel="0" collapsed="false">
      <c r="A233" s="12" t="n">
        <v>11610</v>
      </c>
      <c r="B233" s="13" t="n">
        <v>2</v>
      </c>
      <c r="C233" s="13" t="s">
        <v>22</v>
      </c>
      <c r="D233" s="13" t="n">
        <v>0</v>
      </c>
      <c r="E233" s="13" t="n">
        <v>486</v>
      </c>
      <c r="F233" s="13" t="s">
        <v>34</v>
      </c>
      <c r="G233" s="13" t="s">
        <v>24</v>
      </c>
      <c r="H233" s="13" t="s">
        <v>25</v>
      </c>
      <c r="J233" s="13" t="n">
        <v>1</v>
      </c>
      <c r="K233" s="13" t="n">
        <v>252</v>
      </c>
      <c r="L233" s="14" t="n">
        <v>0.46875</v>
      </c>
      <c r="M233" s="15" t="n">
        <v>0.489583333333333</v>
      </c>
      <c r="N233" s="16" t="n">
        <f aca="false">VLOOKUP(E233,'Esp. percorsi al 18-10-22'!C:J,8,FALSE())</f>
        <v>8.33139274591089</v>
      </c>
      <c r="O233" s="16"/>
      <c r="P233" s="16"/>
      <c r="Q233" s="20" t="n">
        <v>302</v>
      </c>
      <c r="R233" s="17" t="n">
        <f aca="false">+N233*Q233</f>
        <v>2516.08060926509</v>
      </c>
      <c r="S233" s="17" t="n">
        <f aca="false">+O233*Q233</f>
        <v>0</v>
      </c>
      <c r="T233" s="17"/>
      <c r="U233" s="18" t="n">
        <f aca="false">+M233-L233</f>
        <v>0.0208333333333333</v>
      </c>
      <c r="V233" s="18" t="n">
        <f aca="false">+U233*Q233</f>
        <v>6.29166666666667</v>
      </c>
      <c r="W233" s="18"/>
    </row>
    <row r="234" s="13" customFormat="true" ht="12" hidden="false" customHeight="false" outlineLevel="0" collapsed="false">
      <c r="A234" s="12" t="n">
        <v>6498</v>
      </c>
      <c r="B234" s="13" t="n">
        <v>2</v>
      </c>
      <c r="C234" s="13" t="s">
        <v>22</v>
      </c>
      <c r="D234" s="13" t="n">
        <v>0</v>
      </c>
      <c r="E234" s="13" t="n">
        <v>486</v>
      </c>
      <c r="F234" s="13" t="s">
        <v>34</v>
      </c>
      <c r="G234" s="13" t="s">
        <v>24</v>
      </c>
      <c r="H234" s="13" t="s">
        <v>29</v>
      </c>
      <c r="J234" s="13" t="n">
        <v>1</v>
      </c>
      <c r="K234" s="13" t="n">
        <v>1734</v>
      </c>
      <c r="L234" s="14" t="n">
        <v>0.475694444444444</v>
      </c>
      <c r="M234" s="15" t="n">
        <v>0.496527777777778</v>
      </c>
      <c r="N234" s="16" t="n">
        <f aca="false">VLOOKUP(E234,'Esp. percorsi al 18-10-22'!C:J,8,FALSE())</f>
        <v>8.33139274591089</v>
      </c>
      <c r="O234" s="16"/>
      <c r="P234" s="16"/>
      <c r="Q234" s="20" t="n">
        <v>58</v>
      </c>
      <c r="R234" s="17" t="n">
        <f aca="false">+N234*Q234</f>
        <v>483.220779262832</v>
      </c>
      <c r="S234" s="17" t="n">
        <f aca="false">+O234*Q234</f>
        <v>0</v>
      </c>
      <c r="T234" s="17"/>
      <c r="U234" s="18" t="n">
        <f aca="false">+M234-L234</f>
        <v>0.0208333333333333</v>
      </c>
      <c r="V234" s="18" t="n">
        <f aca="false">+U234*Q234</f>
        <v>1.20833333333333</v>
      </c>
      <c r="W234" s="18"/>
    </row>
    <row r="235" s="13" customFormat="true" ht="12" hidden="false" customHeight="false" outlineLevel="0" collapsed="false">
      <c r="A235" s="12" t="n">
        <v>6499</v>
      </c>
      <c r="B235" s="13" t="n">
        <v>2</v>
      </c>
      <c r="C235" s="13" t="s">
        <v>22</v>
      </c>
      <c r="D235" s="13" t="n">
        <v>0</v>
      </c>
      <c r="E235" s="13" t="n">
        <v>486</v>
      </c>
      <c r="F235" s="13" t="s">
        <v>34</v>
      </c>
      <c r="G235" s="13" t="s">
        <v>24</v>
      </c>
      <c r="H235" s="13" t="s">
        <v>29</v>
      </c>
      <c r="J235" s="13" t="n">
        <v>1</v>
      </c>
      <c r="K235" s="13" t="n">
        <v>1735</v>
      </c>
      <c r="L235" s="14" t="n">
        <v>0.5</v>
      </c>
      <c r="M235" s="15" t="n">
        <v>0.520833333333333</v>
      </c>
      <c r="N235" s="16" t="n">
        <f aca="false">VLOOKUP(E235,'Esp. percorsi al 18-10-22'!C:J,8,FALSE())</f>
        <v>8.33139274591089</v>
      </c>
      <c r="O235" s="16"/>
      <c r="P235" s="16"/>
      <c r="Q235" s="20" t="n">
        <v>58</v>
      </c>
      <c r="R235" s="17" t="n">
        <f aca="false">+N235*Q235</f>
        <v>483.220779262832</v>
      </c>
      <c r="S235" s="17" t="n">
        <f aca="false">+O235*Q235</f>
        <v>0</v>
      </c>
      <c r="T235" s="17"/>
      <c r="U235" s="18" t="n">
        <f aca="false">+M235-L235</f>
        <v>0.0208333333333333</v>
      </c>
      <c r="V235" s="18" t="n">
        <f aca="false">+U235*Q235</f>
        <v>1.20833333333333</v>
      </c>
      <c r="W235" s="18"/>
    </row>
    <row r="236" s="13" customFormat="true" ht="12" hidden="false" customHeight="false" outlineLevel="0" collapsed="false">
      <c r="A236" s="12" t="n">
        <v>6478</v>
      </c>
      <c r="B236" s="13" t="n">
        <v>2</v>
      </c>
      <c r="C236" s="13" t="s">
        <v>22</v>
      </c>
      <c r="D236" s="13" t="n">
        <v>0</v>
      </c>
      <c r="E236" s="13" t="n">
        <v>486</v>
      </c>
      <c r="F236" s="13" t="s">
        <v>34</v>
      </c>
      <c r="G236" s="13" t="s">
        <v>24</v>
      </c>
      <c r="H236" s="13" t="s">
        <v>25</v>
      </c>
      <c r="J236" s="13" t="n">
        <v>1</v>
      </c>
      <c r="K236" s="13" t="n">
        <v>267</v>
      </c>
      <c r="L236" s="14" t="n">
        <v>0.513888888888889</v>
      </c>
      <c r="M236" s="15" t="n">
        <v>0.534722222222222</v>
      </c>
      <c r="N236" s="16" t="n">
        <f aca="false">VLOOKUP(E236,'Esp. percorsi al 18-10-22'!C:J,8,FALSE())</f>
        <v>8.33139274591089</v>
      </c>
      <c r="O236" s="16"/>
      <c r="P236" s="16"/>
      <c r="Q236" s="20" t="n">
        <v>302</v>
      </c>
      <c r="R236" s="17" t="n">
        <f aca="false">+N236*Q236</f>
        <v>2516.08060926509</v>
      </c>
      <c r="S236" s="17" t="n">
        <f aca="false">+O236*Q236</f>
        <v>0</v>
      </c>
      <c r="T236" s="17"/>
      <c r="U236" s="18" t="n">
        <f aca="false">+M236-L236</f>
        <v>0.0208333333333333</v>
      </c>
      <c r="V236" s="18" t="n">
        <f aca="false">+U236*Q236</f>
        <v>6.29166666666667</v>
      </c>
      <c r="W236" s="18"/>
    </row>
    <row r="237" s="13" customFormat="true" ht="12" hidden="false" customHeight="false" outlineLevel="0" collapsed="false">
      <c r="A237" s="12" t="n">
        <v>6500</v>
      </c>
      <c r="B237" s="13" t="n">
        <v>2</v>
      </c>
      <c r="C237" s="13" t="s">
        <v>22</v>
      </c>
      <c r="D237" s="13" t="n">
        <v>0</v>
      </c>
      <c r="E237" s="13" t="n">
        <v>486</v>
      </c>
      <c r="F237" s="13" t="s">
        <v>34</v>
      </c>
      <c r="G237" s="13" t="s">
        <v>24</v>
      </c>
      <c r="H237" s="13" t="s">
        <v>29</v>
      </c>
      <c r="J237" s="13" t="n">
        <v>1</v>
      </c>
      <c r="K237" s="13" t="n">
        <v>1723</v>
      </c>
      <c r="L237" s="14" t="n">
        <v>0.524305555555556</v>
      </c>
      <c r="M237" s="15" t="n">
        <v>0.545138888888889</v>
      </c>
      <c r="N237" s="16" t="n">
        <f aca="false">VLOOKUP(E237,'Esp. percorsi al 18-10-22'!C:J,8,FALSE())</f>
        <v>8.33139274591089</v>
      </c>
      <c r="O237" s="16"/>
      <c r="P237" s="16"/>
      <c r="Q237" s="20" t="n">
        <v>58</v>
      </c>
      <c r="R237" s="17" t="n">
        <f aca="false">+N237*Q237</f>
        <v>483.220779262832</v>
      </c>
      <c r="S237" s="17" t="n">
        <f aca="false">+O237*Q237</f>
        <v>0</v>
      </c>
      <c r="T237" s="17"/>
      <c r="U237" s="18" t="n">
        <f aca="false">+M237-L237</f>
        <v>0.0208333333333333</v>
      </c>
      <c r="V237" s="18" t="n">
        <f aca="false">+U237*Q237</f>
        <v>1.20833333333333</v>
      </c>
      <c r="W237" s="18"/>
    </row>
    <row r="238" s="13" customFormat="true" ht="12" hidden="false" customHeight="false" outlineLevel="0" collapsed="false">
      <c r="A238" s="12" t="n">
        <v>6501</v>
      </c>
      <c r="B238" s="13" t="n">
        <v>2</v>
      </c>
      <c r="C238" s="13" t="s">
        <v>22</v>
      </c>
      <c r="D238" s="13" t="n">
        <v>0</v>
      </c>
      <c r="E238" s="13" t="n">
        <v>486</v>
      </c>
      <c r="F238" s="13" t="s">
        <v>34</v>
      </c>
      <c r="G238" s="13" t="s">
        <v>24</v>
      </c>
      <c r="H238" s="13" t="s">
        <v>29</v>
      </c>
      <c r="J238" s="13" t="n">
        <v>1</v>
      </c>
      <c r="K238" s="13" t="n">
        <v>1736</v>
      </c>
      <c r="L238" s="14" t="n">
        <v>0.548611111111111</v>
      </c>
      <c r="M238" s="15" t="n">
        <v>0.569444444444444</v>
      </c>
      <c r="N238" s="16" t="n">
        <f aca="false">VLOOKUP(E238,'Esp. percorsi al 18-10-22'!C:J,8,FALSE())</f>
        <v>8.33139274591089</v>
      </c>
      <c r="O238" s="16"/>
      <c r="P238" s="16"/>
      <c r="Q238" s="20" t="n">
        <v>58</v>
      </c>
      <c r="R238" s="17" t="n">
        <f aca="false">+N238*Q238</f>
        <v>483.220779262832</v>
      </c>
      <c r="S238" s="17" t="n">
        <f aca="false">+O238*Q238</f>
        <v>0</v>
      </c>
      <c r="T238" s="17"/>
      <c r="U238" s="18" t="n">
        <f aca="false">+M238-L238</f>
        <v>0.0208333333333333</v>
      </c>
      <c r="V238" s="18" t="n">
        <f aca="false">+U238*Q238</f>
        <v>1.20833333333333</v>
      </c>
      <c r="W238" s="18"/>
    </row>
    <row r="239" s="13" customFormat="true" ht="12" hidden="false" customHeight="false" outlineLevel="0" collapsed="false">
      <c r="A239" s="12" t="n">
        <v>11611</v>
      </c>
      <c r="B239" s="13" t="n">
        <v>2</v>
      </c>
      <c r="C239" s="13" t="s">
        <v>22</v>
      </c>
      <c r="D239" s="13" t="n">
        <v>0</v>
      </c>
      <c r="E239" s="13" t="n">
        <v>486</v>
      </c>
      <c r="F239" s="13" t="s">
        <v>34</v>
      </c>
      <c r="G239" s="13" t="s">
        <v>24</v>
      </c>
      <c r="H239" s="13" t="s">
        <v>25</v>
      </c>
      <c r="J239" s="13" t="n">
        <v>1</v>
      </c>
      <c r="K239" s="13" t="n">
        <v>255</v>
      </c>
      <c r="L239" s="14" t="n">
        <v>0.559027777777778</v>
      </c>
      <c r="M239" s="15" t="n">
        <v>0.579861111111111</v>
      </c>
      <c r="N239" s="16" t="n">
        <f aca="false">VLOOKUP(E239,'Esp. percorsi al 18-10-22'!C:J,8,FALSE())</f>
        <v>8.33139274591089</v>
      </c>
      <c r="O239" s="16"/>
      <c r="P239" s="16"/>
      <c r="Q239" s="20" t="n">
        <v>302</v>
      </c>
      <c r="R239" s="17" t="n">
        <f aca="false">+N239*Q239</f>
        <v>2516.08060926509</v>
      </c>
      <c r="S239" s="17" t="n">
        <f aca="false">+O239*Q239</f>
        <v>0</v>
      </c>
      <c r="T239" s="17"/>
      <c r="U239" s="18" t="n">
        <f aca="false">+M239-L239</f>
        <v>0.0208333333333333</v>
      </c>
      <c r="V239" s="18" t="n">
        <f aca="false">+U239*Q239</f>
        <v>6.29166666666667</v>
      </c>
      <c r="W239" s="18"/>
    </row>
    <row r="240" s="13" customFormat="true" ht="12" hidden="false" customHeight="false" outlineLevel="0" collapsed="false">
      <c r="A240" s="12" t="n">
        <v>6502</v>
      </c>
      <c r="B240" s="13" t="n">
        <v>2</v>
      </c>
      <c r="C240" s="13" t="s">
        <v>22</v>
      </c>
      <c r="D240" s="13" t="n">
        <v>0</v>
      </c>
      <c r="E240" s="13" t="n">
        <v>486</v>
      </c>
      <c r="F240" s="13" t="s">
        <v>34</v>
      </c>
      <c r="G240" s="13" t="s">
        <v>24</v>
      </c>
      <c r="H240" s="13" t="s">
        <v>29</v>
      </c>
      <c r="J240" s="13" t="n">
        <v>1</v>
      </c>
      <c r="K240" s="13" t="n">
        <v>1724</v>
      </c>
      <c r="L240" s="14" t="n">
        <v>0.572916666666667</v>
      </c>
      <c r="M240" s="15" t="n">
        <v>0.59375</v>
      </c>
      <c r="N240" s="16" t="n">
        <f aca="false">VLOOKUP(E240,'Esp. percorsi al 18-10-22'!C:J,8,FALSE())</f>
        <v>8.33139274591089</v>
      </c>
      <c r="O240" s="16"/>
      <c r="P240" s="16"/>
      <c r="Q240" s="20" t="n">
        <v>58</v>
      </c>
      <c r="R240" s="17" t="n">
        <f aca="false">+N240*Q240</f>
        <v>483.220779262832</v>
      </c>
      <c r="S240" s="17" t="n">
        <f aca="false">+O240*Q240</f>
        <v>0</v>
      </c>
      <c r="T240" s="17"/>
      <c r="U240" s="18" t="n">
        <f aca="false">+M240-L240</f>
        <v>0.0208333333333333</v>
      </c>
      <c r="V240" s="18" t="n">
        <f aca="false">+U240*Q240</f>
        <v>1.20833333333333</v>
      </c>
      <c r="W240" s="18"/>
    </row>
    <row r="241" s="13" customFormat="true" ht="12" hidden="false" customHeight="false" outlineLevel="0" collapsed="false">
      <c r="A241" s="12" t="n">
        <v>6503</v>
      </c>
      <c r="B241" s="13" t="n">
        <v>2</v>
      </c>
      <c r="C241" s="13" t="s">
        <v>22</v>
      </c>
      <c r="D241" s="13" t="n">
        <v>0</v>
      </c>
      <c r="E241" s="13" t="n">
        <v>486</v>
      </c>
      <c r="F241" s="13" t="s">
        <v>34</v>
      </c>
      <c r="G241" s="13" t="s">
        <v>24</v>
      </c>
      <c r="H241" s="13" t="s">
        <v>29</v>
      </c>
      <c r="J241" s="13" t="n">
        <v>1</v>
      </c>
      <c r="K241" s="13" t="n">
        <v>1725</v>
      </c>
      <c r="L241" s="14" t="n">
        <v>0.597222222222222</v>
      </c>
      <c r="M241" s="15" t="n">
        <v>0.618055555555556</v>
      </c>
      <c r="N241" s="16" t="n">
        <f aca="false">VLOOKUP(E241,'Esp. percorsi al 18-10-22'!C:J,8,FALSE())</f>
        <v>8.33139274591089</v>
      </c>
      <c r="O241" s="16"/>
      <c r="P241" s="16"/>
      <c r="Q241" s="20" t="n">
        <v>58</v>
      </c>
      <c r="R241" s="17" t="n">
        <f aca="false">+N241*Q241</f>
        <v>483.220779262832</v>
      </c>
      <c r="S241" s="17" t="n">
        <f aca="false">+O241*Q241</f>
        <v>0</v>
      </c>
      <c r="T241" s="17"/>
      <c r="U241" s="18" t="n">
        <f aca="false">+M241-L241</f>
        <v>0.0208333333333333</v>
      </c>
      <c r="V241" s="18" t="n">
        <f aca="false">+U241*Q241</f>
        <v>1.20833333333333</v>
      </c>
      <c r="W241" s="18"/>
    </row>
    <row r="242" s="13" customFormat="true" ht="12" hidden="false" customHeight="false" outlineLevel="0" collapsed="false">
      <c r="A242" s="12" t="n">
        <v>11612</v>
      </c>
      <c r="B242" s="13" t="n">
        <v>2</v>
      </c>
      <c r="C242" s="13" t="s">
        <v>22</v>
      </c>
      <c r="D242" s="13" t="n">
        <v>0</v>
      </c>
      <c r="E242" s="13" t="n">
        <v>486</v>
      </c>
      <c r="F242" s="13" t="s">
        <v>34</v>
      </c>
      <c r="G242" s="13" t="s">
        <v>24</v>
      </c>
      <c r="H242" s="13" t="s">
        <v>25</v>
      </c>
      <c r="J242" s="13" t="n">
        <v>1</v>
      </c>
      <c r="K242" s="13" t="n">
        <v>256</v>
      </c>
      <c r="L242" s="14" t="n">
        <v>0.604166666666667</v>
      </c>
      <c r="M242" s="15" t="n">
        <v>0.625</v>
      </c>
      <c r="N242" s="16" t="n">
        <f aca="false">VLOOKUP(E242,'Esp. percorsi al 18-10-22'!C:J,8,FALSE())</f>
        <v>8.33139274591089</v>
      </c>
      <c r="O242" s="16"/>
      <c r="P242" s="16"/>
      <c r="Q242" s="20" t="n">
        <v>302</v>
      </c>
      <c r="R242" s="17" t="n">
        <f aca="false">+N242*Q242</f>
        <v>2516.08060926509</v>
      </c>
      <c r="S242" s="17" t="n">
        <f aca="false">+O242*Q242</f>
        <v>0</v>
      </c>
      <c r="T242" s="17"/>
      <c r="U242" s="18" t="n">
        <f aca="false">+M242-L242</f>
        <v>0.0208333333333333</v>
      </c>
      <c r="V242" s="18" t="n">
        <f aca="false">+U242*Q242</f>
        <v>6.29166666666667</v>
      </c>
      <c r="W242" s="18"/>
    </row>
    <row r="243" s="13" customFormat="true" ht="12" hidden="false" customHeight="false" outlineLevel="0" collapsed="false">
      <c r="A243" s="12" t="n">
        <v>6504</v>
      </c>
      <c r="B243" s="13" t="n">
        <v>2</v>
      </c>
      <c r="C243" s="13" t="s">
        <v>22</v>
      </c>
      <c r="D243" s="13" t="n">
        <v>0</v>
      </c>
      <c r="E243" s="13" t="n">
        <v>486</v>
      </c>
      <c r="F243" s="13" t="s">
        <v>34</v>
      </c>
      <c r="G243" s="13" t="s">
        <v>24</v>
      </c>
      <c r="H243" s="13" t="s">
        <v>29</v>
      </c>
      <c r="J243" s="13" t="n">
        <v>1</v>
      </c>
      <c r="K243" s="13" t="n">
        <v>1738</v>
      </c>
      <c r="L243" s="14" t="n">
        <v>0.621527777777778</v>
      </c>
      <c r="M243" s="15" t="n">
        <v>0.642361111111111</v>
      </c>
      <c r="N243" s="16" t="n">
        <f aca="false">VLOOKUP(E243,'Esp. percorsi al 18-10-22'!C:J,8,FALSE())</f>
        <v>8.33139274591089</v>
      </c>
      <c r="O243" s="16"/>
      <c r="P243" s="16"/>
      <c r="Q243" s="20" t="n">
        <v>58</v>
      </c>
      <c r="R243" s="17" t="n">
        <f aca="false">+N243*Q243</f>
        <v>483.220779262832</v>
      </c>
      <c r="S243" s="17" t="n">
        <f aca="false">+O243*Q243</f>
        <v>0</v>
      </c>
      <c r="T243" s="17"/>
      <c r="U243" s="18" t="n">
        <f aca="false">+M243-L243</f>
        <v>0.0208333333333333</v>
      </c>
      <c r="V243" s="18" t="n">
        <f aca="false">+U243*Q243</f>
        <v>1.20833333333333</v>
      </c>
      <c r="W243" s="18"/>
    </row>
    <row r="244" s="13" customFormat="true" ht="12" hidden="false" customHeight="false" outlineLevel="0" collapsed="false">
      <c r="A244" s="12" t="n">
        <v>6505</v>
      </c>
      <c r="B244" s="13" t="n">
        <v>2</v>
      </c>
      <c r="C244" s="13" t="s">
        <v>22</v>
      </c>
      <c r="D244" s="13" t="n">
        <v>0</v>
      </c>
      <c r="E244" s="13" t="n">
        <v>486</v>
      </c>
      <c r="F244" s="13" t="s">
        <v>34</v>
      </c>
      <c r="G244" s="13" t="s">
        <v>24</v>
      </c>
      <c r="H244" s="13" t="s">
        <v>29</v>
      </c>
      <c r="J244" s="13" t="n">
        <v>1</v>
      </c>
      <c r="K244" s="13" t="n">
        <v>1726</v>
      </c>
      <c r="L244" s="14" t="n">
        <v>0.645833333333333</v>
      </c>
      <c r="M244" s="15" t="n">
        <v>0.666666666666667</v>
      </c>
      <c r="N244" s="16" t="n">
        <f aca="false">VLOOKUP(E244,'Esp. percorsi al 18-10-22'!C:J,8,FALSE())</f>
        <v>8.33139274591089</v>
      </c>
      <c r="O244" s="16"/>
      <c r="P244" s="16"/>
      <c r="Q244" s="20" t="n">
        <v>58</v>
      </c>
      <c r="R244" s="17" t="n">
        <f aca="false">+N244*Q244</f>
        <v>483.220779262832</v>
      </c>
      <c r="S244" s="17" t="n">
        <f aca="false">+O244*Q244</f>
        <v>0</v>
      </c>
      <c r="T244" s="17"/>
      <c r="U244" s="18" t="n">
        <f aca="false">+M244-L244</f>
        <v>0.0208333333333333</v>
      </c>
      <c r="V244" s="18" t="n">
        <f aca="false">+U244*Q244</f>
        <v>1.20833333333333</v>
      </c>
      <c r="W244" s="18"/>
    </row>
    <row r="245" s="13" customFormat="true" ht="12" hidden="false" customHeight="false" outlineLevel="0" collapsed="false">
      <c r="A245" s="12" t="n">
        <v>11613</v>
      </c>
      <c r="B245" s="13" t="n">
        <v>2</v>
      </c>
      <c r="C245" s="13" t="s">
        <v>22</v>
      </c>
      <c r="D245" s="13" t="n">
        <v>0</v>
      </c>
      <c r="E245" s="13" t="n">
        <v>486</v>
      </c>
      <c r="F245" s="13" t="s">
        <v>34</v>
      </c>
      <c r="G245" s="13" t="s">
        <v>24</v>
      </c>
      <c r="H245" s="13" t="s">
        <v>25</v>
      </c>
      <c r="J245" s="13" t="n">
        <v>1</v>
      </c>
      <c r="K245" s="13" t="n">
        <v>270</v>
      </c>
      <c r="L245" s="14" t="n">
        <v>0.649305555555556</v>
      </c>
      <c r="M245" s="15" t="n">
        <v>0.670138888888889</v>
      </c>
      <c r="N245" s="16" t="n">
        <f aca="false">VLOOKUP(E245,'Esp. percorsi al 18-10-22'!C:J,8,FALSE())</f>
        <v>8.33139274591089</v>
      </c>
      <c r="O245" s="16"/>
      <c r="P245" s="16"/>
      <c r="Q245" s="20" t="n">
        <v>302</v>
      </c>
      <c r="R245" s="17" t="n">
        <f aca="false">+N245*Q245</f>
        <v>2516.08060926509</v>
      </c>
      <c r="S245" s="17" t="n">
        <f aca="false">+O245*Q245</f>
        <v>0</v>
      </c>
      <c r="T245" s="17"/>
      <c r="U245" s="18" t="n">
        <f aca="false">+M245-L245</f>
        <v>0.0208333333333333</v>
      </c>
      <c r="V245" s="18" t="n">
        <f aca="false">+U245*Q245</f>
        <v>6.29166666666667</v>
      </c>
      <c r="W245" s="18"/>
    </row>
    <row r="246" s="13" customFormat="true" ht="12" hidden="false" customHeight="false" outlineLevel="0" collapsed="false">
      <c r="A246" s="12" t="n">
        <v>6506</v>
      </c>
      <c r="B246" s="13" t="n">
        <v>2</v>
      </c>
      <c r="C246" s="13" t="s">
        <v>22</v>
      </c>
      <c r="D246" s="13" t="n">
        <v>0</v>
      </c>
      <c r="E246" s="13" t="n">
        <v>486</v>
      </c>
      <c r="F246" s="13" t="s">
        <v>34</v>
      </c>
      <c r="G246" s="13" t="s">
        <v>24</v>
      </c>
      <c r="H246" s="13" t="s">
        <v>29</v>
      </c>
      <c r="J246" s="13" t="n">
        <v>1</v>
      </c>
      <c r="K246" s="13" t="n">
        <v>1739</v>
      </c>
      <c r="L246" s="14" t="n">
        <v>0.670138888888889</v>
      </c>
      <c r="M246" s="15" t="n">
        <v>0.690972222222222</v>
      </c>
      <c r="N246" s="16" t="n">
        <f aca="false">VLOOKUP(E246,'Esp. percorsi al 18-10-22'!C:J,8,FALSE())</f>
        <v>8.33139274591089</v>
      </c>
      <c r="O246" s="16"/>
      <c r="P246" s="16"/>
      <c r="Q246" s="20" t="n">
        <v>58</v>
      </c>
      <c r="R246" s="17" t="n">
        <f aca="false">+N246*Q246</f>
        <v>483.220779262832</v>
      </c>
      <c r="S246" s="17" t="n">
        <f aca="false">+O246*Q246</f>
        <v>0</v>
      </c>
      <c r="T246" s="17"/>
      <c r="U246" s="18" t="n">
        <f aca="false">+M246-L246</f>
        <v>0.0208333333333333</v>
      </c>
      <c r="V246" s="18" t="n">
        <f aca="false">+U246*Q246</f>
        <v>1.20833333333333</v>
      </c>
      <c r="W246" s="18"/>
    </row>
    <row r="247" s="13" customFormat="true" ht="12" hidden="false" customHeight="false" outlineLevel="0" collapsed="false">
      <c r="A247" s="12" t="n">
        <v>6507</v>
      </c>
      <c r="B247" s="13" t="n">
        <v>2</v>
      </c>
      <c r="C247" s="13" t="s">
        <v>22</v>
      </c>
      <c r="D247" s="13" t="n">
        <v>0</v>
      </c>
      <c r="E247" s="13" t="n">
        <v>486</v>
      </c>
      <c r="F247" s="13" t="s">
        <v>34</v>
      </c>
      <c r="G247" s="13" t="s">
        <v>24</v>
      </c>
      <c r="H247" s="13" t="s">
        <v>29</v>
      </c>
      <c r="J247" s="13" t="n">
        <v>1</v>
      </c>
      <c r="K247" s="13" t="n">
        <v>1727</v>
      </c>
      <c r="L247" s="14" t="n">
        <v>0.694444444444444</v>
      </c>
      <c r="M247" s="15" t="n">
        <v>0.715277777777778</v>
      </c>
      <c r="N247" s="16" t="n">
        <f aca="false">VLOOKUP(E247,'Esp. percorsi al 18-10-22'!C:J,8,FALSE())</f>
        <v>8.33139274591089</v>
      </c>
      <c r="O247" s="16"/>
      <c r="P247" s="16"/>
      <c r="Q247" s="20" t="n">
        <v>58</v>
      </c>
      <c r="R247" s="17" t="n">
        <f aca="false">+N247*Q247</f>
        <v>483.220779262832</v>
      </c>
      <c r="S247" s="17" t="n">
        <f aca="false">+O247*Q247</f>
        <v>0</v>
      </c>
      <c r="T247" s="17"/>
      <c r="U247" s="18" t="n">
        <f aca="false">+M247-L247</f>
        <v>0.0208333333333333</v>
      </c>
      <c r="V247" s="18" t="n">
        <f aca="false">+U247*Q247</f>
        <v>1.20833333333333</v>
      </c>
      <c r="W247" s="18"/>
    </row>
    <row r="248" s="13" customFormat="true" ht="12" hidden="false" customHeight="false" outlineLevel="0" collapsed="false">
      <c r="A248" s="12" t="n">
        <v>11614</v>
      </c>
      <c r="B248" s="13" t="n">
        <v>2</v>
      </c>
      <c r="C248" s="13" t="s">
        <v>22</v>
      </c>
      <c r="D248" s="13" t="n">
        <v>0</v>
      </c>
      <c r="E248" s="13" t="n">
        <v>486</v>
      </c>
      <c r="F248" s="13" t="s">
        <v>34</v>
      </c>
      <c r="G248" s="13" t="s">
        <v>24</v>
      </c>
      <c r="H248" s="13" t="s">
        <v>25</v>
      </c>
      <c r="J248" s="13" t="n">
        <v>1</v>
      </c>
      <c r="K248" s="13" t="n">
        <v>271</v>
      </c>
      <c r="L248" s="14" t="n">
        <v>0.694444444444444</v>
      </c>
      <c r="M248" s="15" t="n">
        <v>0.715277777777778</v>
      </c>
      <c r="N248" s="16" t="n">
        <f aca="false">VLOOKUP(E248,'Esp. percorsi al 18-10-22'!C:J,8,FALSE())</f>
        <v>8.33139274591089</v>
      </c>
      <c r="O248" s="16"/>
      <c r="P248" s="16"/>
      <c r="Q248" s="20" t="n">
        <v>302</v>
      </c>
      <c r="R248" s="17" t="n">
        <f aca="false">+N248*Q248</f>
        <v>2516.08060926509</v>
      </c>
      <c r="S248" s="17" t="n">
        <f aca="false">+O248*Q248</f>
        <v>0</v>
      </c>
      <c r="T248" s="17"/>
      <c r="U248" s="18" t="n">
        <f aca="false">+M248-L248</f>
        <v>0.0208333333333333</v>
      </c>
      <c r="V248" s="18" t="n">
        <f aca="false">+U248*Q248</f>
        <v>6.29166666666667</v>
      </c>
      <c r="W248" s="18"/>
    </row>
    <row r="249" s="13" customFormat="true" ht="12" hidden="false" customHeight="false" outlineLevel="0" collapsed="false">
      <c r="A249" s="12" t="n">
        <v>6508</v>
      </c>
      <c r="B249" s="13" t="n">
        <v>2</v>
      </c>
      <c r="C249" s="13" t="s">
        <v>22</v>
      </c>
      <c r="D249" s="13" t="n">
        <v>0</v>
      </c>
      <c r="E249" s="13" t="n">
        <v>486</v>
      </c>
      <c r="F249" s="13" t="s">
        <v>34</v>
      </c>
      <c r="G249" s="13" t="s">
        <v>24</v>
      </c>
      <c r="H249" s="13" t="s">
        <v>29</v>
      </c>
      <c r="J249" s="13" t="n">
        <v>1</v>
      </c>
      <c r="K249" s="13" t="n">
        <v>1740</v>
      </c>
      <c r="L249" s="14" t="n">
        <v>0.71875</v>
      </c>
      <c r="M249" s="15" t="n">
        <v>0.739583333333333</v>
      </c>
      <c r="N249" s="16" t="n">
        <f aca="false">VLOOKUP(E249,'Esp. percorsi al 18-10-22'!C:J,8,FALSE())</f>
        <v>8.33139274591089</v>
      </c>
      <c r="O249" s="16"/>
      <c r="P249" s="16"/>
      <c r="Q249" s="20" t="n">
        <v>58</v>
      </c>
      <c r="R249" s="17" t="n">
        <f aca="false">+N249*Q249</f>
        <v>483.220779262832</v>
      </c>
      <c r="S249" s="17" t="n">
        <f aca="false">+O249*Q249</f>
        <v>0</v>
      </c>
      <c r="T249" s="17"/>
      <c r="U249" s="18" t="n">
        <f aca="false">+M249-L249</f>
        <v>0.0208333333333333</v>
      </c>
      <c r="V249" s="18" t="n">
        <f aca="false">+U249*Q249</f>
        <v>1.20833333333333</v>
      </c>
      <c r="W249" s="18"/>
    </row>
    <row r="250" s="13" customFormat="true" ht="12" hidden="false" customHeight="false" outlineLevel="0" collapsed="false">
      <c r="A250" s="12" t="n">
        <v>11615</v>
      </c>
      <c r="B250" s="13" t="n">
        <v>2</v>
      </c>
      <c r="C250" s="13" t="s">
        <v>22</v>
      </c>
      <c r="D250" s="13" t="n">
        <v>0</v>
      </c>
      <c r="E250" s="13" t="n">
        <v>486</v>
      </c>
      <c r="F250" s="13" t="s">
        <v>34</v>
      </c>
      <c r="G250" s="13" t="s">
        <v>24</v>
      </c>
      <c r="H250" s="13" t="s">
        <v>25</v>
      </c>
      <c r="J250" s="13" t="n">
        <v>1</v>
      </c>
      <c r="K250" s="13" t="n">
        <v>259</v>
      </c>
      <c r="L250" s="14" t="n">
        <v>0.739583333333333</v>
      </c>
      <c r="M250" s="15" t="n">
        <v>0.760416666666667</v>
      </c>
      <c r="N250" s="16" t="n">
        <f aca="false">VLOOKUP(E250,'Esp. percorsi al 18-10-22'!C:J,8,FALSE())</f>
        <v>8.33139274591089</v>
      </c>
      <c r="O250" s="16"/>
      <c r="P250" s="16"/>
      <c r="Q250" s="20" t="n">
        <v>302</v>
      </c>
      <c r="R250" s="17" t="n">
        <f aca="false">+N250*Q250</f>
        <v>2516.08060926509</v>
      </c>
      <c r="S250" s="17" t="n">
        <f aca="false">+O250*Q250</f>
        <v>0</v>
      </c>
      <c r="T250" s="17"/>
      <c r="U250" s="18" t="n">
        <f aca="false">+M250-L250</f>
        <v>0.0208333333333333</v>
      </c>
      <c r="V250" s="18" t="n">
        <f aca="false">+U250*Q250</f>
        <v>6.29166666666667</v>
      </c>
      <c r="W250" s="18"/>
    </row>
    <row r="251" s="13" customFormat="true" ht="12" hidden="false" customHeight="false" outlineLevel="0" collapsed="false">
      <c r="A251" s="12" t="n">
        <v>6509</v>
      </c>
      <c r="B251" s="13" t="n">
        <v>2</v>
      </c>
      <c r="C251" s="13" t="s">
        <v>22</v>
      </c>
      <c r="D251" s="13" t="n">
        <v>0</v>
      </c>
      <c r="E251" s="13" t="n">
        <v>486</v>
      </c>
      <c r="F251" s="13" t="s">
        <v>34</v>
      </c>
      <c r="G251" s="13" t="s">
        <v>24</v>
      </c>
      <c r="H251" s="13" t="s">
        <v>29</v>
      </c>
      <c r="J251" s="13" t="n">
        <v>1</v>
      </c>
      <c r="K251" s="13" t="n">
        <v>1728</v>
      </c>
      <c r="L251" s="14" t="n">
        <v>0.743055555555555</v>
      </c>
      <c r="M251" s="15" t="n">
        <v>0.760416666666667</v>
      </c>
      <c r="N251" s="16" t="n">
        <f aca="false">VLOOKUP(E251,'Esp. percorsi al 18-10-22'!C:J,8,FALSE())</f>
        <v>8.33139274591089</v>
      </c>
      <c r="O251" s="16"/>
      <c r="P251" s="16"/>
      <c r="Q251" s="20" t="n">
        <v>58</v>
      </c>
      <c r="R251" s="17" t="n">
        <f aca="false">+N251*Q251</f>
        <v>483.220779262832</v>
      </c>
      <c r="S251" s="17" t="n">
        <f aca="false">+O251*Q251</f>
        <v>0</v>
      </c>
      <c r="T251" s="17"/>
      <c r="U251" s="18" t="n">
        <f aca="false">+M251-L251</f>
        <v>0.0173611111111111</v>
      </c>
      <c r="V251" s="18" t="n">
        <f aca="false">+U251*Q251</f>
        <v>1.00694444444444</v>
      </c>
      <c r="W251" s="18"/>
    </row>
    <row r="252" s="13" customFormat="true" ht="12" hidden="false" customHeight="false" outlineLevel="0" collapsed="false">
      <c r="A252" s="12" t="n">
        <v>6510</v>
      </c>
      <c r="B252" s="13" t="n">
        <v>2</v>
      </c>
      <c r="C252" s="13" t="s">
        <v>22</v>
      </c>
      <c r="D252" s="13" t="n">
        <v>0</v>
      </c>
      <c r="E252" s="13" t="n">
        <v>486</v>
      </c>
      <c r="F252" s="13" t="s">
        <v>34</v>
      </c>
      <c r="G252" s="13" t="s">
        <v>24</v>
      </c>
      <c r="H252" s="13" t="s">
        <v>29</v>
      </c>
      <c r="J252" s="13" t="n">
        <v>1</v>
      </c>
      <c r="K252" s="13" t="n">
        <v>1741</v>
      </c>
      <c r="L252" s="14" t="n">
        <v>0.763888888888889</v>
      </c>
      <c r="M252" s="15" t="n">
        <v>0.78125</v>
      </c>
      <c r="N252" s="16" t="n">
        <f aca="false">VLOOKUP(E252,'Esp. percorsi al 18-10-22'!C:J,8,FALSE())</f>
        <v>8.33139274591089</v>
      </c>
      <c r="O252" s="16"/>
      <c r="P252" s="16"/>
      <c r="Q252" s="20" t="n">
        <v>58</v>
      </c>
      <c r="R252" s="17" t="n">
        <f aca="false">+N252*Q252</f>
        <v>483.220779262832</v>
      </c>
      <c r="S252" s="17" t="n">
        <f aca="false">+O252*Q252</f>
        <v>0</v>
      </c>
      <c r="T252" s="17"/>
      <c r="U252" s="18" t="n">
        <f aca="false">+M252-L252</f>
        <v>0.0173611111111111</v>
      </c>
      <c r="V252" s="18" t="n">
        <f aca="false">+U252*Q252</f>
        <v>1.00694444444444</v>
      </c>
      <c r="W252" s="18"/>
    </row>
    <row r="253" s="13" customFormat="true" ht="12" hidden="false" customHeight="false" outlineLevel="0" collapsed="false">
      <c r="A253" s="12" t="n">
        <v>6489</v>
      </c>
      <c r="B253" s="13" t="n">
        <v>2</v>
      </c>
      <c r="C253" s="13" t="s">
        <v>22</v>
      </c>
      <c r="D253" s="13" t="n">
        <v>0</v>
      </c>
      <c r="E253" s="13" t="n">
        <v>486</v>
      </c>
      <c r="F253" s="13" t="s">
        <v>34</v>
      </c>
      <c r="G253" s="13" t="s">
        <v>24</v>
      </c>
      <c r="H253" s="13" t="s">
        <v>25</v>
      </c>
      <c r="J253" s="13" t="n">
        <v>1</v>
      </c>
      <c r="K253" s="13" t="n">
        <v>260</v>
      </c>
      <c r="L253" s="14" t="n">
        <v>0.784722222222222</v>
      </c>
      <c r="M253" s="15" t="n">
        <v>0.802083333333333</v>
      </c>
      <c r="N253" s="16" t="n">
        <f aca="false">VLOOKUP(E253,'Esp. percorsi al 18-10-22'!C:J,8,FALSE())</f>
        <v>8.33139274591089</v>
      </c>
      <c r="O253" s="16"/>
      <c r="P253" s="16"/>
      <c r="Q253" s="20" t="n">
        <v>302</v>
      </c>
      <c r="R253" s="17" t="n">
        <f aca="false">+N253*Q253</f>
        <v>2516.08060926509</v>
      </c>
      <c r="S253" s="17" t="n">
        <f aca="false">+O253*Q253</f>
        <v>0</v>
      </c>
      <c r="T253" s="17"/>
      <c r="U253" s="18" t="n">
        <f aca="false">+M253-L253</f>
        <v>0.0173611111111111</v>
      </c>
      <c r="V253" s="18" t="n">
        <f aca="false">+U253*Q253</f>
        <v>5.24305555555556</v>
      </c>
      <c r="W253" s="18"/>
    </row>
    <row r="254" s="13" customFormat="true" ht="12" hidden="false" customHeight="false" outlineLevel="0" collapsed="false">
      <c r="A254" s="12" t="n">
        <v>6511</v>
      </c>
      <c r="B254" s="13" t="n">
        <v>2</v>
      </c>
      <c r="C254" s="13" t="s">
        <v>22</v>
      </c>
      <c r="D254" s="13" t="n">
        <v>0</v>
      </c>
      <c r="E254" s="13" t="n">
        <v>486</v>
      </c>
      <c r="F254" s="13" t="s">
        <v>34</v>
      </c>
      <c r="G254" s="13" t="s">
        <v>24</v>
      </c>
      <c r="H254" s="13" t="s">
        <v>29</v>
      </c>
      <c r="J254" s="13" t="n">
        <v>1</v>
      </c>
      <c r="K254" s="13" t="n">
        <v>1729</v>
      </c>
      <c r="L254" s="14" t="n">
        <v>0.784722222222222</v>
      </c>
      <c r="M254" s="15" t="n">
        <v>0.802083333333333</v>
      </c>
      <c r="N254" s="16" t="n">
        <f aca="false">VLOOKUP(E254,'Esp. percorsi al 18-10-22'!C:J,8,FALSE())</f>
        <v>8.33139274591089</v>
      </c>
      <c r="O254" s="16"/>
      <c r="P254" s="16"/>
      <c r="Q254" s="20" t="n">
        <v>58</v>
      </c>
      <c r="R254" s="17" t="n">
        <f aca="false">+N254*Q254</f>
        <v>483.220779262832</v>
      </c>
      <c r="S254" s="17" t="n">
        <f aca="false">+O254*Q254</f>
        <v>0</v>
      </c>
      <c r="T254" s="17"/>
      <c r="U254" s="18" t="n">
        <f aca="false">+M254-L254</f>
        <v>0.0173611111111111</v>
      </c>
      <c r="V254" s="18" t="n">
        <f aca="false">+U254*Q254</f>
        <v>1.00694444444444</v>
      </c>
      <c r="W254" s="18"/>
    </row>
    <row r="255" s="13" customFormat="true" ht="12" hidden="false" customHeight="false" outlineLevel="0" collapsed="false">
      <c r="A255" s="12" t="n">
        <v>6512</v>
      </c>
      <c r="B255" s="13" t="n">
        <v>2</v>
      </c>
      <c r="C255" s="13" t="s">
        <v>22</v>
      </c>
      <c r="D255" s="13" t="n">
        <v>0</v>
      </c>
      <c r="E255" s="13" t="n">
        <v>486</v>
      </c>
      <c r="F255" s="13" t="s">
        <v>34</v>
      </c>
      <c r="G255" s="13" t="s">
        <v>24</v>
      </c>
      <c r="H255" s="13" t="s">
        <v>29</v>
      </c>
      <c r="J255" s="13" t="n">
        <v>1</v>
      </c>
      <c r="K255" s="13" t="n">
        <v>1742</v>
      </c>
      <c r="L255" s="14" t="n">
        <v>0.805555555555555</v>
      </c>
      <c r="M255" s="15" t="n">
        <v>0.822916666666667</v>
      </c>
      <c r="N255" s="16" t="n">
        <f aca="false">VLOOKUP(E255,'Esp. percorsi al 18-10-22'!C:J,8,FALSE())</f>
        <v>8.33139274591089</v>
      </c>
      <c r="O255" s="16"/>
      <c r="P255" s="16"/>
      <c r="Q255" s="20" t="n">
        <v>58</v>
      </c>
      <c r="R255" s="17" t="n">
        <f aca="false">+N255*Q255</f>
        <v>483.220779262832</v>
      </c>
      <c r="S255" s="17" t="n">
        <f aca="false">+O255*Q255</f>
        <v>0</v>
      </c>
      <c r="T255" s="17"/>
      <c r="U255" s="18" t="n">
        <f aca="false">+M255-L255</f>
        <v>0.0173611111111111</v>
      </c>
      <c r="V255" s="18" t="n">
        <f aca="false">+U255*Q255</f>
        <v>1.00694444444444</v>
      </c>
      <c r="W255" s="18"/>
    </row>
    <row r="256" s="13" customFormat="true" ht="12" hidden="false" customHeight="false" outlineLevel="0" collapsed="false">
      <c r="A256" s="12" t="n">
        <v>6513</v>
      </c>
      <c r="B256" s="13" t="n">
        <v>2</v>
      </c>
      <c r="C256" s="13" t="s">
        <v>22</v>
      </c>
      <c r="D256" s="13" t="n">
        <v>0</v>
      </c>
      <c r="E256" s="13" t="n">
        <v>486</v>
      </c>
      <c r="F256" s="13" t="s">
        <v>34</v>
      </c>
      <c r="G256" s="13" t="s">
        <v>24</v>
      </c>
      <c r="H256" s="13" t="s">
        <v>29</v>
      </c>
      <c r="J256" s="13" t="n">
        <v>1</v>
      </c>
      <c r="K256" s="13" t="n">
        <v>261</v>
      </c>
      <c r="L256" s="14" t="n">
        <v>0.826388888888889</v>
      </c>
      <c r="M256" s="15" t="n">
        <v>0.84375</v>
      </c>
      <c r="N256" s="16" t="n">
        <f aca="false">VLOOKUP(E256,'Esp. percorsi al 18-10-22'!C:J,8,FALSE())</f>
        <v>8.33139274591089</v>
      </c>
      <c r="O256" s="16"/>
      <c r="P256" s="16"/>
      <c r="Q256" s="20" t="n">
        <v>58</v>
      </c>
      <c r="R256" s="17" t="n">
        <f aca="false">+N256*Q256</f>
        <v>483.220779262832</v>
      </c>
      <c r="S256" s="17" t="n">
        <f aca="false">+O256*Q256</f>
        <v>0</v>
      </c>
      <c r="T256" s="17"/>
      <c r="U256" s="18" t="n">
        <f aca="false">+M256-L256</f>
        <v>0.0173611111111111</v>
      </c>
      <c r="V256" s="18" t="n">
        <f aca="false">+U256*Q256</f>
        <v>1.00694444444444</v>
      </c>
      <c r="W256" s="18"/>
    </row>
    <row r="257" s="13" customFormat="true" ht="12" hidden="false" customHeight="false" outlineLevel="0" collapsed="false">
      <c r="A257" s="12" t="n">
        <v>11616</v>
      </c>
      <c r="B257" s="13" t="n">
        <v>2</v>
      </c>
      <c r="C257" s="13" t="s">
        <v>22</v>
      </c>
      <c r="D257" s="13" t="n">
        <v>0</v>
      </c>
      <c r="E257" s="13" t="n">
        <v>486</v>
      </c>
      <c r="F257" s="13" t="s">
        <v>34</v>
      </c>
      <c r="G257" s="13" t="s">
        <v>24</v>
      </c>
      <c r="H257" s="13" t="s">
        <v>25</v>
      </c>
      <c r="J257" s="13" t="n">
        <v>1</v>
      </c>
      <c r="K257" s="13" t="n">
        <v>1730</v>
      </c>
      <c r="L257" s="14" t="n">
        <v>0.826388888888889</v>
      </c>
      <c r="M257" s="15" t="n">
        <v>0.84375</v>
      </c>
      <c r="N257" s="16" t="n">
        <f aca="false">VLOOKUP(E257,'Esp. percorsi al 18-10-22'!C:J,8,FALSE())</f>
        <v>8.33139274591089</v>
      </c>
      <c r="O257" s="16"/>
      <c r="P257" s="16"/>
      <c r="Q257" s="20" t="n">
        <v>302</v>
      </c>
      <c r="R257" s="17" t="n">
        <f aca="false">+N257*Q257</f>
        <v>2516.08060926509</v>
      </c>
      <c r="S257" s="17" t="n">
        <f aca="false">+O257*Q257</f>
        <v>0</v>
      </c>
      <c r="T257" s="17"/>
      <c r="U257" s="18" t="n">
        <f aca="false">+M257-L257</f>
        <v>0.0173611111111111</v>
      </c>
      <c r="V257" s="18" t="n">
        <f aca="false">+U257*Q257</f>
        <v>5.24305555555556</v>
      </c>
      <c r="W257" s="18"/>
    </row>
    <row r="258" s="13" customFormat="true" ht="12" hidden="false" customHeight="false" outlineLevel="0" collapsed="false">
      <c r="A258" s="12" t="n">
        <v>11617</v>
      </c>
      <c r="B258" s="13" t="n">
        <v>2</v>
      </c>
      <c r="C258" s="13" t="s">
        <v>22</v>
      </c>
      <c r="D258" s="13" t="n">
        <v>0</v>
      </c>
      <c r="E258" s="13" t="n">
        <v>486</v>
      </c>
      <c r="F258" s="13" t="s">
        <v>34</v>
      </c>
      <c r="G258" s="13" t="s">
        <v>24</v>
      </c>
      <c r="H258" s="13" t="s">
        <v>25</v>
      </c>
      <c r="J258" s="13" t="n">
        <v>1</v>
      </c>
      <c r="K258" s="13" t="n">
        <v>276</v>
      </c>
      <c r="L258" s="14" t="n">
        <v>0.847222222222222</v>
      </c>
      <c r="M258" s="15" t="n">
        <v>0.864583333333333</v>
      </c>
      <c r="N258" s="16" t="n">
        <f aca="false">VLOOKUP(E258,'Esp. percorsi al 18-10-22'!C:J,8,FALSE())</f>
        <v>8.33139274591089</v>
      </c>
      <c r="O258" s="16"/>
      <c r="P258" s="16"/>
      <c r="Q258" s="20" t="n">
        <v>302</v>
      </c>
      <c r="R258" s="17" t="n">
        <f aca="false">+N258*Q258</f>
        <v>2516.08060926509</v>
      </c>
      <c r="S258" s="17" t="n">
        <f aca="false">+O258*Q258</f>
        <v>0</v>
      </c>
      <c r="T258" s="17"/>
      <c r="U258" s="18" t="n">
        <f aca="false">+M258-L258</f>
        <v>0.0173611111111111</v>
      </c>
      <c r="V258" s="18" t="n">
        <f aca="false">+U258*Q258</f>
        <v>5.24305555555556</v>
      </c>
      <c r="W258" s="18"/>
    </row>
    <row r="259" s="13" customFormat="true" ht="12" hidden="false" customHeight="false" outlineLevel="0" collapsed="false">
      <c r="A259" s="12" t="n">
        <v>6586</v>
      </c>
      <c r="B259" s="13" t="n">
        <v>3</v>
      </c>
      <c r="C259" s="13" t="s">
        <v>22</v>
      </c>
      <c r="D259" s="13" t="n">
        <v>2</v>
      </c>
      <c r="E259" s="13" t="n">
        <v>752</v>
      </c>
      <c r="F259" s="13" t="s">
        <v>35</v>
      </c>
      <c r="G259" s="13" t="s">
        <v>24</v>
      </c>
      <c r="H259" s="13" t="s">
        <v>29</v>
      </c>
      <c r="J259" s="13" t="n">
        <v>1</v>
      </c>
      <c r="K259" s="13" t="n">
        <v>1743</v>
      </c>
      <c r="L259" s="14" t="n">
        <v>0.253472222222222</v>
      </c>
      <c r="M259" s="15" t="n">
        <v>0.270833333333333</v>
      </c>
      <c r="N259" s="16" t="n">
        <f aca="false">VLOOKUP(E259,'Esp. percorsi al 18-10-22'!C:J,8,FALSE())</f>
        <v>7.87093985094246</v>
      </c>
      <c r="O259" s="16"/>
      <c r="P259" s="16"/>
      <c r="Q259" s="20" t="n">
        <v>58</v>
      </c>
      <c r="R259" s="17" t="n">
        <f aca="false">+N259*Q259</f>
        <v>456.514511354663</v>
      </c>
      <c r="S259" s="17" t="n">
        <f aca="false">+O259*Q259</f>
        <v>0</v>
      </c>
      <c r="T259" s="17"/>
      <c r="U259" s="18" t="n">
        <f aca="false">+M259-L259</f>
        <v>0.0173611111111111</v>
      </c>
      <c r="V259" s="18" t="n">
        <f aca="false">+U259*Q259</f>
        <v>1.00694444444444</v>
      </c>
      <c r="W259" s="18"/>
    </row>
    <row r="260" s="13" customFormat="true" ht="12" hidden="false" customHeight="false" outlineLevel="0" collapsed="false">
      <c r="A260" s="12" t="n">
        <v>6540</v>
      </c>
      <c r="B260" s="13" t="n">
        <v>3</v>
      </c>
      <c r="C260" s="13" t="s">
        <v>22</v>
      </c>
      <c r="D260" s="13" t="n">
        <v>2</v>
      </c>
      <c r="E260" s="13" t="n">
        <v>752</v>
      </c>
      <c r="F260" s="13" t="s">
        <v>35</v>
      </c>
      <c r="G260" s="13" t="s">
        <v>24</v>
      </c>
      <c r="H260" s="13" t="s">
        <v>25</v>
      </c>
      <c r="J260" s="13" t="n">
        <v>1</v>
      </c>
      <c r="K260" s="13" t="n">
        <v>306</v>
      </c>
      <c r="L260" s="14" t="n">
        <v>0.326388888888889</v>
      </c>
      <c r="M260" s="15" t="n">
        <v>0.34375</v>
      </c>
      <c r="N260" s="16" t="n">
        <f aca="false">VLOOKUP(E260,'Esp. percorsi al 18-10-22'!C:J,8,FALSE())</f>
        <v>7.87093985094246</v>
      </c>
      <c r="O260" s="16"/>
      <c r="P260" s="16"/>
      <c r="Q260" s="20" t="n">
        <v>302</v>
      </c>
      <c r="R260" s="17" t="n">
        <f aca="false">+N260*Q260</f>
        <v>2377.02383498462</v>
      </c>
      <c r="S260" s="17" t="n">
        <f aca="false">+O260*Q260</f>
        <v>0</v>
      </c>
      <c r="T260" s="17"/>
      <c r="U260" s="18" t="n">
        <f aca="false">+M260-L260</f>
        <v>0.0173611111111111</v>
      </c>
      <c r="V260" s="18" t="n">
        <f aca="false">+U260*Q260</f>
        <v>5.24305555555556</v>
      </c>
      <c r="W260" s="18"/>
    </row>
    <row r="261" s="13" customFormat="true" ht="12" hidden="false" customHeight="false" outlineLevel="0" collapsed="false">
      <c r="A261" s="12" t="n">
        <v>6541</v>
      </c>
      <c r="B261" s="13" t="n">
        <v>3</v>
      </c>
      <c r="C261" s="13" t="s">
        <v>22</v>
      </c>
      <c r="D261" s="13" t="n">
        <v>2</v>
      </c>
      <c r="E261" s="13" t="n">
        <v>752</v>
      </c>
      <c r="F261" s="13" t="s">
        <v>35</v>
      </c>
      <c r="G261" s="13" t="s">
        <v>24</v>
      </c>
      <c r="H261" s="13" t="s">
        <v>25</v>
      </c>
      <c r="J261" s="13" t="n">
        <v>1</v>
      </c>
      <c r="K261" s="13" t="n">
        <v>307</v>
      </c>
      <c r="L261" s="14" t="n">
        <v>0.552083333333333</v>
      </c>
      <c r="M261" s="15" t="n">
        <v>0.569444444444444</v>
      </c>
      <c r="N261" s="16" t="n">
        <f aca="false">VLOOKUP(E261,'Esp. percorsi al 18-10-22'!C:J,8,FALSE())</f>
        <v>7.87093985094246</v>
      </c>
      <c r="O261" s="16"/>
      <c r="P261" s="16"/>
      <c r="Q261" s="20" t="n">
        <v>302</v>
      </c>
      <c r="R261" s="17" t="n">
        <f aca="false">+N261*Q261</f>
        <v>2377.02383498462</v>
      </c>
      <c r="S261" s="17" t="n">
        <f aca="false">+O261*Q261</f>
        <v>0</v>
      </c>
      <c r="T261" s="17"/>
      <c r="U261" s="18" t="n">
        <f aca="false">+M261-L261</f>
        <v>0.0173611111111111</v>
      </c>
      <c r="V261" s="18" t="n">
        <f aca="false">+U261*Q261</f>
        <v>5.24305555555556</v>
      </c>
      <c r="W261" s="18"/>
    </row>
    <row r="262" s="13" customFormat="true" ht="12" hidden="false" customHeight="false" outlineLevel="0" collapsed="false">
      <c r="A262" s="12" t="n">
        <v>6587</v>
      </c>
      <c r="B262" s="13" t="n">
        <v>3</v>
      </c>
      <c r="C262" s="13" t="s">
        <v>22</v>
      </c>
      <c r="D262" s="13" t="n">
        <v>2</v>
      </c>
      <c r="E262" s="13" t="n">
        <v>752</v>
      </c>
      <c r="F262" s="13" t="s">
        <v>35</v>
      </c>
      <c r="G262" s="13" t="s">
        <v>24</v>
      </c>
      <c r="H262" s="13" t="s">
        <v>29</v>
      </c>
      <c r="J262" s="13" t="n">
        <v>1</v>
      </c>
      <c r="K262" s="13" t="n">
        <v>1744</v>
      </c>
      <c r="L262" s="14" t="n">
        <v>0.611111111111111</v>
      </c>
      <c r="M262" s="15" t="n">
        <v>0.628472222222222</v>
      </c>
      <c r="N262" s="16" t="n">
        <f aca="false">VLOOKUP(E262,'Esp. percorsi al 18-10-22'!C:J,8,FALSE())</f>
        <v>7.87093985094246</v>
      </c>
      <c r="O262" s="16"/>
      <c r="P262" s="16"/>
      <c r="Q262" s="20" t="n">
        <v>58</v>
      </c>
      <c r="R262" s="17" t="n">
        <f aca="false">+N262*Q262</f>
        <v>456.514511354663</v>
      </c>
      <c r="S262" s="17" t="n">
        <f aca="false">+O262*Q262</f>
        <v>0</v>
      </c>
      <c r="T262" s="17"/>
      <c r="U262" s="18" t="n">
        <f aca="false">+M262-L262</f>
        <v>0.0173611111111111</v>
      </c>
      <c r="V262" s="18" t="n">
        <f aca="false">+U262*Q262</f>
        <v>1.00694444444444</v>
      </c>
      <c r="W262" s="18"/>
    </row>
    <row r="263" s="13" customFormat="true" ht="12" hidden="false" customHeight="false" outlineLevel="0" collapsed="false">
      <c r="A263" s="12" t="n">
        <v>12473</v>
      </c>
      <c r="B263" s="13" t="n">
        <v>3</v>
      </c>
      <c r="C263" s="13" t="s">
        <v>22</v>
      </c>
      <c r="D263" s="13" t="n">
        <v>2</v>
      </c>
      <c r="E263" s="13" t="n">
        <v>752</v>
      </c>
      <c r="F263" s="13" t="s">
        <v>35</v>
      </c>
      <c r="G263" s="13" t="s">
        <v>24</v>
      </c>
      <c r="H263" s="13" t="s">
        <v>25</v>
      </c>
      <c r="J263" s="13" t="n">
        <v>1</v>
      </c>
      <c r="K263" s="13" t="n">
        <v>308</v>
      </c>
      <c r="L263" s="14" t="n">
        <v>0.701388888888889</v>
      </c>
      <c r="M263" s="15" t="n">
        <v>0.71875</v>
      </c>
      <c r="N263" s="16" t="n">
        <f aca="false">VLOOKUP(E263,'Esp. percorsi al 18-10-22'!C:J,8,FALSE())</f>
        <v>7.87093985094246</v>
      </c>
      <c r="O263" s="16"/>
      <c r="P263" s="16"/>
      <c r="Q263" s="20" t="n">
        <v>302</v>
      </c>
      <c r="R263" s="17" t="n">
        <f aca="false">+N263*Q263</f>
        <v>2377.02383498462</v>
      </c>
      <c r="S263" s="17" t="n">
        <f aca="false">+O263*Q263</f>
        <v>0</v>
      </c>
      <c r="T263" s="17"/>
      <c r="U263" s="18" t="n">
        <f aca="false">+M263-L263</f>
        <v>0.0173611111111111</v>
      </c>
      <c r="V263" s="18" t="n">
        <f aca="false">+U263*Q263</f>
        <v>5.24305555555556</v>
      </c>
      <c r="W263" s="18"/>
    </row>
    <row r="264" s="13" customFormat="true" ht="12" hidden="false" customHeight="false" outlineLevel="0" collapsed="false">
      <c r="A264" s="12" t="n">
        <v>6588</v>
      </c>
      <c r="B264" s="13" t="n">
        <v>3</v>
      </c>
      <c r="C264" s="13" t="s">
        <v>22</v>
      </c>
      <c r="D264" s="13" t="n">
        <v>2</v>
      </c>
      <c r="E264" s="13" t="n">
        <v>752</v>
      </c>
      <c r="F264" s="13" t="s">
        <v>35</v>
      </c>
      <c r="G264" s="13" t="s">
        <v>24</v>
      </c>
      <c r="H264" s="13" t="s">
        <v>29</v>
      </c>
      <c r="J264" s="13" t="n">
        <v>1</v>
      </c>
      <c r="K264" s="13" t="n">
        <v>1745</v>
      </c>
      <c r="L264" s="14" t="n">
        <v>0.774305555555555</v>
      </c>
      <c r="M264" s="15" t="n">
        <v>0.791666666666667</v>
      </c>
      <c r="N264" s="16" t="n">
        <f aca="false">VLOOKUP(E264,'Esp. percorsi al 18-10-22'!C:J,8,FALSE())</f>
        <v>7.87093985094246</v>
      </c>
      <c r="O264" s="16"/>
      <c r="P264" s="16"/>
      <c r="Q264" s="20" t="n">
        <v>58</v>
      </c>
      <c r="R264" s="17" t="n">
        <f aca="false">+N264*Q264</f>
        <v>456.514511354663</v>
      </c>
      <c r="S264" s="17" t="n">
        <f aca="false">+O264*Q264</f>
        <v>0</v>
      </c>
      <c r="T264" s="17"/>
      <c r="U264" s="18" t="n">
        <f aca="false">+M264-L264</f>
        <v>0.0173611111111111</v>
      </c>
      <c r="V264" s="18" t="n">
        <f aca="false">+U264*Q264</f>
        <v>1.00694444444444</v>
      </c>
      <c r="W264" s="18"/>
    </row>
    <row r="265" s="13" customFormat="true" ht="12" hidden="false" customHeight="false" outlineLevel="0" collapsed="false">
      <c r="A265" s="12" t="n">
        <v>6633</v>
      </c>
      <c r="B265" s="13" t="n">
        <v>3</v>
      </c>
      <c r="C265" s="13" t="s">
        <v>22</v>
      </c>
      <c r="D265" s="13" t="n">
        <v>2</v>
      </c>
      <c r="E265" s="13" t="n">
        <v>752</v>
      </c>
      <c r="F265" s="13" t="s">
        <v>35</v>
      </c>
      <c r="G265" s="13" t="s">
        <v>26</v>
      </c>
      <c r="H265" s="13" t="s">
        <v>30</v>
      </c>
      <c r="J265" s="13" t="n">
        <v>1</v>
      </c>
      <c r="K265" s="13" t="n">
        <v>4548</v>
      </c>
      <c r="L265" s="14" t="n">
        <v>0.791666666666667</v>
      </c>
      <c r="M265" s="15" t="n">
        <v>0.809027777777778</v>
      </c>
      <c r="N265" s="16" t="n">
        <f aca="false">VLOOKUP(E265,'Esp. percorsi al 18-10-22'!C:J,8,FALSE())</f>
        <v>7.87093985094246</v>
      </c>
      <c r="O265" s="16"/>
      <c r="P265" s="16"/>
      <c r="Q265" s="20" t="n">
        <v>5</v>
      </c>
      <c r="R265" s="17" t="n">
        <f aca="false">+N265*Q265</f>
        <v>39.3546992547123</v>
      </c>
      <c r="S265" s="17" t="n">
        <f aca="false">+O265*Q265</f>
        <v>0</v>
      </c>
      <c r="T265" s="17"/>
      <c r="U265" s="18" t="n">
        <f aca="false">+M265-L265</f>
        <v>0.0173611111111111</v>
      </c>
      <c r="V265" s="18" t="n">
        <f aca="false">+U265*Q265</f>
        <v>0.0868055555555556</v>
      </c>
      <c r="W265" s="18"/>
    </row>
    <row r="266" s="13" customFormat="true" ht="12" hidden="false" customHeight="false" outlineLevel="0" collapsed="false">
      <c r="A266" s="12" t="n">
        <v>17264</v>
      </c>
      <c r="B266" s="13" t="n">
        <v>3</v>
      </c>
      <c r="C266" s="13" t="s">
        <v>22</v>
      </c>
      <c r="D266" s="13" t="n">
        <v>2</v>
      </c>
      <c r="E266" s="13" t="n">
        <v>752</v>
      </c>
      <c r="F266" s="13" t="s">
        <v>35</v>
      </c>
      <c r="G266" s="13" t="s">
        <v>24</v>
      </c>
      <c r="H266" s="13" t="s">
        <v>29</v>
      </c>
      <c r="J266" s="13" t="n">
        <v>1</v>
      </c>
      <c r="K266" s="13" t="n">
        <v>17264</v>
      </c>
      <c r="L266" s="14" t="n">
        <v>0.920138888888889</v>
      </c>
      <c r="M266" s="15" t="n">
        <v>0.9375</v>
      </c>
      <c r="N266" s="16" t="n">
        <f aca="false">VLOOKUP(E266,'Esp. percorsi al 18-10-22'!C:J,8,FALSE())</f>
        <v>7.87093985094246</v>
      </c>
      <c r="O266" s="16"/>
      <c r="P266" s="16"/>
      <c r="Q266" s="20" t="n">
        <v>58</v>
      </c>
      <c r="R266" s="17" t="n">
        <f aca="false">+N266*Q266</f>
        <v>456.514511354663</v>
      </c>
      <c r="S266" s="17" t="n">
        <f aca="false">+O266*Q266</f>
        <v>0</v>
      </c>
      <c r="T266" s="17"/>
      <c r="U266" s="18" t="n">
        <f aca="false">+M266-L266</f>
        <v>0.0173611111111111</v>
      </c>
      <c r="V266" s="18" t="n">
        <f aca="false">+U266*Q266</f>
        <v>1.00694444444444</v>
      </c>
      <c r="W266" s="18"/>
    </row>
    <row r="267" s="13" customFormat="true" ht="12" hidden="false" customHeight="false" outlineLevel="0" collapsed="false">
      <c r="A267" s="12" t="n">
        <v>6627</v>
      </c>
      <c r="B267" s="13" t="n">
        <v>3</v>
      </c>
      <c r="C267" s="13" t="s">
        <v>22</v>
      </c>
      <c r="D267" s="13" t="n">
        <v>2</v>
      </c>
      <c r="E267" s="13" t="n">
        <v>753</v>
      </c>
      <c r="F267" s="13" t="s">
        <v>36</v>
      </c>
      <c r="G267" s="13" t="s">
        <v>26</v>
      </c>
      <c r="H267" s="13" t="s">
        <v>30</v>
      </c>
      <c r="J267" s="13" t="n">
        <v>1</v>
      </c>
      <c r="K267" s="13" t="n">
        <v>4542</v>
      </c>
      <c r="L267" s="14" t="n">
        <v>0.291666666666667</v>
      </c>
      <c r="M267" s="15" t="n">
        <v>0.305555555555555</v>
      </c>
      <c r="N267" s="16" t="n">
        <f aca="false">VLOOKUP(E267,'Esp. percorsi al 18-10-22'!C:J,8,FALSE())</f>
        <v>7.12493985094246</v>
      </c>
      <c r="O267" s="16"/>
      <c r="P267" s="16"/>
      <c r="Q267" s="20" t="n">
        <v>5</v>
      </c>
      <c r="R267" s="17" t="n">
        <f aca="false">+N267*Q267</f>
        <v>35.6246992547123</v>
      </c>
      <c r="S267" s="17" t="n">
        <f aca="false">+O267*Q267</f>
        <v>0</v>
      </c>
      <c r="T267" s="17"/>
      <c r="U267" s="18" t="n">
        <f aca="false">+M267-L267</f>
        <v>0.0138888888888889</v>
      </c>
      <c r="V267" s="18" t="n">
        <f aca="false">+U267*Q267</f>
        <v>0.0694444444444444</v>
      </c>
      <c r="W267" s="18"/>
    </row>
    <row r="268" s="13" customFormat="true" ht="12" hidden="false" customHeight="false" outlineLevel="0" collapsed="false">
      <c r="A268" s="12" t="n">
        <v>6628</v>
      </c>
      <c r="B268" s="13" t="n">
        <v>3</v>
      </c>
      <c r="C268" s="13" t="s">
        <v>22</v>
      </c>
      <c r="D268" s="13" t="n">
        <v>2</v>
      </c>
      <c r="E268" s="13" t="n">
        <v>753</v>
      </c>
      <c r="F268" s="13" t="s">
        <v>36</v>
      </c>
      <c r="G268" s="13" t="s">
        <v>26</v>
      </c>
      <c r="H268" s="13" t="s">
        <v>30</v>
      </c>
      <c r="J268" s="13" t="n">
        <v>1</v>
      </c>
      <c r="K268" s="13" t="n">
        <v>4543</v>
      </c>
      <c r="L268" s="14" t="n">
        <v>0.375</v>
      </c>
      <c r="M268" s="15" t="n">
        <v>0.388888888888889</v>
      </c>
      <c r="N268" s="16" t="n">
        <f aca="false">VLOOKUP(E268,'Esp. percorsi al 18-10-22'!C:J,8,FALSE())</f>
        <v>7.12493985094246</v>
      </c>
      <c r="O268" s="16"/>
      <c r="P268" s="16"/>
      <c r="Q268" s="20" t="n">
        <v>5</v>
      </c>
      <c r="R268" s="17" t="n">
        <f aca="false">+N268*Q268</f>
        <v>35.6246992547123</v>
      </c>
      <c r="S268" s="17" t="n">
        <f aca="false">+O268*Q268</f>
        <v>0</v>
      </c>
      <c r="T268" s="17"/>
      <c r="U268" s="18" t="n">
        <f aca="false">+M268-L268</f>
        <v>0.0138888888888889</v>
      </c>
      <c r="V268" s="18" t="n">
        <f aca="false">+U268*Q268</f>
        <v>0.0694444444444444</v>
      </c>
      <c r="W268" s="18"/>
    </row>
    <row r="269" s="13" customFormat="true" ht="12" hidden="false" customHeight="false" outlineLevel="0" collapsed="false">
      <c r="A269" s="12" t="n">
        <v>6629</v>
      </c>
      <c r="B269" s="13" t="n">
        <v>3</v>
      </c>
      <c r="C269" s="13" t="s">
        <v>22</v>
      </c>
      <c r="D269" s="13" t="n">
        <v>2</v>
      </c>
      <c r="E269" s="13" t="n">
        <v>753</v>
      </c>
      <c r="F269" s="13" t="s">
        <v>36</v>
      </c>
      <c r="G269" s="13" t="s">
        <v>26</v>
      </c>
      <c r="H269" s="13" t="s">
        <v>30</v>
      </c>
      <c r="J269" s="13" t="n">
        <v>1</v>
      </c>
      <c r="K269" s="13" t="n">
        <v>4544</v>
      </c>
      <c r="L269" s="14" t="n">
        <v>0.458333333333333</v>
      </c>
      <c r="M269" s="15" t="n">
        <v>0.472222222222222</v>
      </c>
      <c r="N269" s="16" t="n">
        <f aca="false">VLOOKUP(E269,'Esp. percorsi al 18-10-22'!C:J,8,FALSE())</f>
        <v>7.12493985094246</v>
      </c>
      <c r="O269" s="16"/>
      <c r="P269" s="16"/>
      <c r="Q269" s="20" t="n">
        <v>5</v>
      </c>
      <c r="R269" s="17" t="n">
        <f aca="false">+N269*Q269</f>
        <v>35.6246992547123</v>
      </c>
      <c r="S269" s="17" t="n">
        <f aca="false">+O269*Q269</f>
        <v>0</v>
      </c>
      <c r="T269" s="17"/>
      <c r="U269" s="18" t="n">
        <f aca="false">+M269-L269</f>
        <v>0.0138888888888889</v>
      </c>
      <c r="V269" s="18" t="n">
        <f aca="false">+U269*Q269</f>
        <v>0.0694444444444444</v>
      </c>
      <c r="W269" s="18"/>
    </row>
    <row r="270" s="13" customFormat="true" ht="12" hidden="false" customHeight="false" outlineLevel="0" collapsed="false">
      <c r="A270" s="12" t="n">
        <v>6630</v>
      </c>
      <c r="B270" s="13" t="n">
        <v>3</v>
      </c>
      <c r="C270" s="13" t="s">
        <v>22</v>
      </c>
      <c r="D270" s="13" t="n">
        <v>2</v>
      </c>
      <c r="E270" s="13" t="n">
        <v>753</v>
      </c>
      <c r="F270" s="13" t="s">
        <v>36</v>
      </c>
      <c r="G270" s="13" t="s">
        <v>26</v>
      </c>
      <c r="H270" s="13" t="s">
        <v>30</v>
      </c>
      <c r="J270" s="13" t="n">
        <v>1</v>
      </c>
      <c r="K270" s="13" t="n">
        <v>4545</v>
      </c>
      <c r="L270" s="14" t="n">
        <v>0.541666666666667</v>
      </c>
      <c r="M270" s="15" t="n">
        <v>0.555555555555556</v>
      </c>
      <c r="N270" s="16" t="n">
        <f aca="false">VLOOKUP(E270,'Esp. percorsi al 18-10-22'!C:J,8,FALSE())</f>
        <v>7.12493985094246</v>
      </c>
      <c r="O270" s="16"/>
      <c r="P270" s="16"/>
      <c r="Q270" s="20" t="n">
        <v>5</v>
      </c>
      <c r="R270" s="17" t="n">
        <f aca="false">+N270*Q270</f>
        <v>35.6246992547123</v>
      </c>
      <c r="S270" s="17" t="n">
        <f aca="false">+O270*Q270</f>
        <v>0</v>
      </c>
      <c r="T270" s="17"/>
      <c r="U270" s="18" t="n">
        <f aca="false">+M270-L270</f>
        <v>0.0138888888888889</v>
      </c>
      <c r="V270" s="18" t="n">
        <f aca="false">+U270*Q270</f>
        <v>0.0694444444444444</v>
      </c>
      <c r="W270" s="18"/>
    </row>
    <row r="271" s="13" customFormat="true" ht="12" hidden="false" customHeight="false" outlineLevel="0" collapsed="false">
      <c r="A271" s="12" t="n">
        <v>6631</v>
      </c>
      <c r="B271" s="13" t="n">
        <v>3</v>
      </c>
      <c r="C271" s="13" t="s">
        <v>22</v>
      </c>
      <c r="D271" s="13" t="n">
        <v>2</v>
      </c>
      <c r="E271" s="13" t="n">
        <v>753</v>
      </c>
      <c r="F271" s="13" t="s">
        <v>36</v>
      </c>
      <c r="G271" s="13" t="s">
        <v>26</v>
      </c>
      <c r="H271" s="13" t="s">
        <v>30</v>
      </c>
      <c r="J271" s="13" t="n">
        <v>1</v>
      </c>
      <c r="K271" s="13" t="n">
        <v>4546</v>
      </c>
      <c r="L271" s="14" t="n">
        <v>0.625</v>
      </c>
      <c r="M271" s="15" t="n">
        <v>0.638888888888889</v>
      </c>
      <c r="N271" s="16" t="n">
        <f aca="false">VLOOKUP(E271,'Esp. percorsi al 18-10-22'!C:J,8,FALSE())</f>
        <v>7.12493985094246</v>
      </c>
      <c r="O271" s="16"/>
      <c r="P271" s="16"/>
      <c r="Q271" s="20" t="n">
        <v>5</v>
      </c>
      <c r="R271" s="17" t="n">
        <f aca="false">+N271*Q271</f>
        <v>35.6246992547123</v>
      </c>
      <c r="S271" s="17" t="n">
        <f aca="false">+O271*Q271</f>
        <v>0</v>
      </c>
      <c r="T271" s="17"/>
      <c r="U271" s="18" t="n">
        <f aca="false">+M271-L271</f>
        <v>0.0138888888888889</v>
      </c>
      <c r="V271" s="18" t="n">
        <f aca="false">+U271*Q271</f>
        <v>0.0694444444444444</v>
      </c>
      <c r="W271" s="18"/>
    </row>
    <row r="272" s="13" customFormat="true" ht="12" hidden="false" customHeight="false" outlineLevel="0" collapsed="false">
      <c r="A272" s="12" t="n">
        <v>6632</v>
      </c>
      <c r="B272" s="13" t="n">
        <v>3</v>
      </c>
      <c r="C272" s="13" t="s">
        <v>22</v>
      </c>
      <c r="D272" s="13" t="n">
        <v>2</v>
      </c>
      <c r="E272" s="13" t="n">
        <v>753</v>
      </c>
      <c r="F272" s="13" t="s">
        <v>36</v>
      </c>
      <c r="G272" s="13" t="s">
        <v>26</v>
      </c>
      <c r="H272" s="13" t="s">
        <v>30</v>
      </c>
      <c r="J272" s="13" t="n">
        <v>1</v>
      </c>
      <c r="K272" s="13" t="n">
        <v>4547</v>
      </c>
      <c r="L272" s="14" t="n">
        <v>0.708333333333333</v>
      </c>
      <c r="M272" s="15" t="n">
        <v>0.722222222222222</v>
      </c>
      <c r="N272" s="16" t="n">
        <f aca="false">VLOOKUP(E272,'Esp. percorsi al 18-10-22'!C:J,8,FALSE())</f>
        <v>7.12493985094246</v>
      </c>
      <c r="O272" s="16"/>
      <c r="P272" s="16"/>
      <c r="Q272" s="20" t="n">
        <v>5</v>
      </c>
      <c r="R272" s="17" t="n">
        <f aca="false">+N272*Q272</f>
        <v>35.6246992547123</v>
      </c>
      <c r="S272" s="17" t="n">
        <f aca="false">+O272*Q272</f>
        <v>0</v>
      </c>
      <c r="T272" s="17"/>
      <c r="U272" s="18" t="n">
        <f aca="false">+M272-L272</f>
        <v>0.0138888888888889</v>
      </c>
      <c r="V272" s="18" t="n">
        <f aca="false">+U272*Q272</f>
        <v>0.0694444444444444</v>
      </c>
      <c r="W272" s="18"/>
    </row>
    <row r="273" s="13" customFormat="true" ht="12" hidden="false" customHeight="false" outlineLevel="0" collapsed="false">
      <c r="A273" s="12" t="n">
        <v>6619</v>
      </c>
      <c r="B273" s="13" t="n">
        <v>3</v>
      </c>
      <c r="C273" s="13" t="s">
        <v>22</v>
      </c>
      <c r="D273" s="13" t="n">
        <v>2</v>
      </c>
      <c r="E273" s="13" t="n">
        <v>754</v>
      </c>
      <c r="F273" s="13" t="s">
        <v>37</v>
      </c>
      <c r="G273" s="13" t="s">
        <v>24</v>
      </c>
      <c r="H273" s="13" t="s">
        <v>25</v>
      </c>
      <c r="J273" s="13" t="n">
        <v>1</v>
      </c>
      <c r="K273" s="13" t="n">
        <v>2524</v>
      </c>
      <c r="L273" s="14" t="n">
        <v>0.253472222222222</v>
      </c>
      <c r="M273" s="15" t="n">
        <v>0.274305555555555</v>
      </c>
      <c r="N273" s="16" t="n">
        <f aca="false">VLOOKUP(E273,'Esp. percorsi al 18-10-22'!C:J,8,FALSE())</f>
        <v>10.7461764940514</v>
      </c>
      <c r="O273" s="16"/>
      <c r="P273" s="16"/>
      <c r="Q273" s="20" t="n">
        <v>302</v>
      </c>
      <c r="R273" s="17" t="n">
        <f aca="false">+N273*Q273</f>
        <v>3245.34530120352</v>
      </c>
      <c r="S273" s="17" t="n">
        <f aca="false">+O273*Q273</f>
        <v>0</v>
      </c>
      <c r="T273" s="17"/>
      <c r="U273" s="18" t="n">
        <f aca="false">+M273-L273</f>
        <v>0.0208333333333333</v>
      </c>
      <c r="V273" s="18" t="n">
        <f aca="false">+U273*Q273</f>
        <v>6.29166666666667</v>
      </c>
      <c r="W273" s="18"/>
    </row>
    <row r="274" s="13" customFormat="true" ht="12" hidden="false" customHeight="false" outlineLevel="0" collapsed="false">
      <c r="A274" s="12" t="n">
        <v>6618</v>
      </c>
      <c r="B274" s="13" t="n">
        <v>3</v>
      </c>
      <c r="C274" s="13" t="s">
        <v>22</v>
      </c>
      <c r="D274" s="13" t="n">
        <v>2</v>
      </c>
      <c r="E274" s="13" t="n">
        <v>754</v>
      </c>
      <c r="F274" s="13" t="s">
        <v>37</v>
      </c>
      <c r="G274" s="13" t="s">
        <v>24</v>
      </c>
      <c r="H274" s="13" t="s">
        <v>25</v>
      </c>
      <c r="J274" s="13" t="n">
        <v>1</v>
      </c>
      <c r="K274" s="13" t="n">
        <v>2520</v>
      </c>
      <c r="L274" s="14" t="n">
        <v>0.284722222222222</v>
      </c>
      <c r="M274" s="15" t="n">
        <v>0.305555555555555</v>
      </c>
      <c r="N274" s="16" t="n">
        <f aca="false">VLOOKUP(E274,'Esp. percorsi al 18-10-22'!C:J,8,FALSE())</f>
        <v>10.7461764940514</v>
      </c>
      <c r="O274" s="16"/>
      <c r="P274" s="16"/>
      <c r="Q274" s="20" t="n">
        <v>302</v>
      </c>
      <c r="R274" s="17" t="n">
        <f aca="false">+N274*Q274</f>
        <v>3245.34530120352</v>
      </c>
      <c r="S274" s="17" t="n">
        <f aca="false">+O274*Q274</f>
        <v>0</v>
      </c>
      <c r="T274" s="17"/>
      <c r="U274" s="18" t="n">
        <f aca="false">+M274-L274</f>
        <v>0.0208333333333333</v>
      </c>
      <c r="V274" s="18" t="n">
        <f aca="false">+U274*Q274</f>
        <v>6.29166666666667</v>
      </c>
      <c r="W274" s="18"/>
    </row>
    <row r="275" s="13" customFormat="true" ht="12" hidden="false" customHeight="false" outlineLevel="0" collapsed="false">
      <c r="A275" s="12" t="n">
        <v>6590</v>
      </c>
      <c r="B275" s="13" t="n">
        <v>3</v>
      </c>
      <c r="C275" s="13" t="s">
        <v>22</v>
      </c>
      <c r="D275" s="13" t="n">
        <v>2</v>
      </c>
      <c r="E275" s="13" t="n">
        <v>754</v>
      </c>
      <c r="F275" s="13" t="s">
        <v>37</v>
      </c>
      <c r="G275" s="13" t="s">
        <v>24</v>
      </c>
      <c r="H275" s="13" t="s">
        <v>29</v>
      </c>
      <c r="J275" s="13" t="n">
        <v>1</v>
      </c>
      <c r="K275" s="13" t="n">
        <v>1747</v>
      </c>
      <c r="L275" s="14" t="n">
        <v>0.298611111111111</v>
      </c>
      <c r="M275" s="15" t="n">
        <v>0.319444444444444</v>
      </c>
      <c r="N275" s="16" t="n">
        <f aca="false">VLOOKUP(E275,'Esp. percorsi al 18-10-22'!C:J,8,FALSE())</f>
        <v>10.7461764940514</v>
      </c>
      <c r="O275" s="16"/>
      <c r="P275" s="16"/>
      <c r="Q275" s="20" t="n">
        <v>58</v>
      </c>
      <c r="R275" s="17" t="n">
        <f aca="false">+N275*Q275</f>
        <v>623.278236654981</v>
      </c>
      <c r="S275" s="17" t="n">
        <f aca="false">+O275*Q275</f>
        <v>0</v>
      </c>
      <c r="T275" s="17"/>
      <c r="U275" s="18" t="n">
        <f aca="false">+M275-L275</f>
        <v>0.0208333333333333</v>
      </c>
      <c r="V275" s="18" t="n">
        <f aca="false">+U275*Q275</f>
        <v>1.20833333333333</v>
      </c>
      <c r="W275" s="18"/>
    </row>
    <row r="276" s="13" customFormat="true" ht="12" hidden="false" customHeight="false" outlineLevel="0" collapsed="false">
      <c r="A276" s="12" t="n">
        <v>13636</v>
      </c>
      <c r="B276" s="13" t="n">
        <v>3</v>
      </c>
      <c r="C276" s="13" t="s">
        <v>22</v>
      </c>
      <c r="D276" s="13" t="n">
        <v>2</v>
      </c>
      <c r="E276" s="13" t="n">
        <v>754</v>
      </c>
      <c r="F276" s="13" t="s">
        <v>37</v>
      </c>
      <c r="G276" s="13" t="s">
        <v>24</v>
      </c>
      <c r="H276" s="13" t="s">
        <v>25</v>
      </c>
      <c r="J276" s="13" t="n">
        <v>1</v>
      </c>
      <c r="K276" s="13" t="n">
        <v>311</v>
      </c>
      <c r="L276" s="14" t="n">
        <v>0.302083333333333</v>
      </c>
      <c r="M276" s="15" t="n">
        <v>0.322916666666667</v>
      </c>
      <c r="N276" s="16" t="n">
        <f aca="false">VLOOKUP(E276,'Esp. percorsi al 18-10-22'!C:J,8,FALSE())</f>
        <v>10.7461764940514</v>
      </c>
      <c r="O276" s="16"/>
      <c r="P276" s="16"/>
      <c r="Q276" s="20" t="n">
        <v>302</v>
      </c>
      <c r="R276" s="17" t="n">
        <f aca="false">+N276*Q276</f>
        <v>3245.34530120352</v>
      </c>
      <c r="S276" s="17" t="n">
        <f aca="false">+O276*Q276</f>
        <v>0</v>
      </c>
      <c r="T276" s="17"/>
      <c r="U276" s="18" t="n">
        <f aca="false">+M276-L276</f>
        <v>0.0208333333333333</v>
      </c>
      <c r="V276" s="18" t="n">
        <f aca="false">+U276*Q276</f>
        <v>6.29166666666667</v>
      </c>
      <c r="W276" s="18"/>
    </row>
    <row r="277" s="13" customFormat="true" ht="12" hidden="false" customHeight="false" outlineLevel="0" collapsed="false">
      <c r="A277" s="12" t="n">
        <v>6546</v>
      </c>
      <c r="B277" s="13" t="n">
        <v>3</v>
      </c>
      <c r="C277" s="13" t="s">
        <v>22</v>
      </c>
      <c r="D277" s="13" t="n">
        <v>2</v>
      </c>
      <c r="E277" s="13" t="n">
        <v>754</v>
      </c>
      <c r="F277" s="13" t="s">
        <v>37</v>
      </c>
      <c r="G277" s="13" t="s">
        <v>24</v>
      </c>
      <c r="H277" s="13" t="s">
        <v>25</v>
      </c>
      <c r="J277" s="13" t="n">
        <v>1</v>
      </c>
      <c r="K277" s="13" t="n">
        <v>312</v>
      </c>
      <c r="L277" s="14" t="n">
        <v>0.347222222222222</v>
      </c>
      <c r="M277" s="15" t="n">
        <v>0.368055555555556</v>
      </c>
      <c r="N277" s="16" t="n">
        <f aca="false">VLOOKUP(E277,'Esp. percorsi al 18-10-22'!C:J,8,FALSE())</f>
        <v>10.7461764940514</v>
      </c>
      <c r="O277" s="16"/>
      <c r="P277" s="16"/>
      <c r="Q277" s="20" t="n">
        <v>302</v>
      </c>
      <c r="R277" s="17" t="n">
        <f aca="false">+N277*Q277</f>
        <v>3245.34530120352</v>
      </c>
      <c r="S277" s="17" t="n">
        <f aca="false">+O277*Q277</f>
        <v>0</v>
      </c>
      <c r="T277" s="17"/>
      <c r="U277" s="18" t="n">
        <f aca="false">+M277-L277</f>
        <v>0.0208333333333333</v>
      </c>
      <c r="V277" s="18" t="n">
        <f aca="false">+U277*Q277</f>
        <v>6.29166666666667</v>
      </c>
      <c r="W277" s="18"/>
    </row>
    <row r="278" s="13" customFormat="true" ht="12" hidden="false" customHeight="false" outlineLevel="0" collapsed="false">
      <c r="A278" s="12" t="n">
        <v>6591</v>
      </c>
      <c r="B278" s="13" t="n">
        <v>3</v>
      </c>
      <c r="C278" s="13" t="s">
        <v>22</v>
      </c>
      <c r="D278" s="13" t="n">
        <v>2</v>
      </c>
      <c r="E278" s="13" t="n">
        <v>754</v>
      </c>
      <c r="F278" s="13" t="s">
        <v>37</v>
      </c>
      <c r="G278" s="13" t="s">
        <v>24</v>
      </c>
      <c r="H278" s="13" t="s">
        <v>29</v>
      </c>
      <c r="J278" s="13" t="n">
        <v>1</v>
      </c>
      <c r="K278" s="13" t="n">
        <v>1748</v>
      </c>
      <c r="L278" s="14" t="n">
        <v>0.347222222222222</v>
      </c>
      <c r="M278" s="15" t="n">
        <v>0.368055555555556</v>
      </c>
      <c r="N278" s="16" t="n">
        <f aca="false">VLOOKUP(E278,'Esp. percorsi al 18-10-22'!C:J,8,FALSE())</f>
        <v>10.7461764940514</v>
      </c>
      <c r="O278" s="16"/>
      <c r="P278" s="16"/>
      <c r="Q278" s="20" t="n">
        <v>58</v>
      </c>
      <c r="R278" s="17" t="n">
        <f aca="false">+N278*Q278</f>
        <v>623.278236654981</v>
      </c>
      <c r="S278" s="17" t="n">
        <f aca="false">+O278*Q278</f>
        <v>0</v>
      </c>
      <c r="T278" s="17"/>
      <c r="U278" s="18" t="n">
        <f aca="false">+M278-L278</f>
        <v>0.0208333333333333</v>
      </c>
      <c r="V278" s="18" t="n">
        <f aca="false">+U278*Q278</f>
        <v>1.20833333333333</v>
      </c>
      <c r="W278" s="18"/>
    </row>
    <row r="279" s="13" customFormat="true" ht="12" hidden="false" customHeight="false" outlineLevel="0" collapsed="false">
      <c r="A279" s="12" t="n">
        <v>6547</v>
      </c>
      <c r="B279" s="13" t="n">
        <v>3</v>
      </c>
      <c r="C279" s="13" t="s">
        <v>22</v>
      </c>
      <c r="D279" s="13" t="n">
        <v>2</v>
      </c>
      <c r="E279" s="13" t="n">
        <v>754</v>
      </c>
      <c r="F279" s="13" t="s">
        <v>37</v>
      </c>
      <c r="G279" s="13" t="s">
        <v>24</v>
      </c>
      <c r="H279" s="13" t="s">
        <v>25</v>
      </c>
      <c r="J279" s="13" t="n">
        <v>1</v>
      </c>
      <c r="K279" s="13" t="n">
        <v>313</v>
      </c>
      <c r="L279" s="14" t="n">
        <v>0.371527777777778</v>
      </c>
      <c r="M279" s="15" t="n">
        <v>0.392361111111111</v>
      </c>
      <c r="N279" s="16" t="n">
        <f aca="false">VLOOKUP(E279,'Esp. percorsi al 18-10-22'!C:J,8,FALSE())</f>
        <v>10.7461764940514</v>
      </c>
      <c r="O279" s="16"/>
      <c r="P279" s="16"/>
      <c r="Q279" s="20" t="n">
        <v>302</v>
      </c>
      <c r="R279" s="17" t="n">
        <f aca="false">+N279*Q279</f>
        <v>3245.34530120352</v>
      </c>
      <c r="S279" s="17" t="n">
        <f aca="false">+O279*Q279</f>
        <v>0</v>
      </c>
      <c r="T279" s="17"/>
      <c r="U279" s="18" t="n">
        <f aca="false">+M279-L279</f>
        <v>0.0208333333333333</v>
      </c>
      <c r="V279" s="18" t="n">
        <f aca="false">+U279*Q279</f>
        <v>6.29166666666667</v>
      </c>
      <c r="W279" s="18"/>
    </row>
    <row r="280" s="13" customFormat="true" ht="12" hidden="false" customHeight="false" outlineLevel="0" collapsed="false">
      <c r="A280" s="12" t="n">
        <v>6548</v>
      </c>
      <c r="B280" s="13" t="n">
        <v>3</v>
      </c>
      <c r="C280" s="13" t="s">
        <v>22</v>
      </c>
      <c r="D280" s="13" t="n">
        <v>2</v>
      </c>
      <c r="E280" s="13" t="n">
        <v>754</v>
      </c>
      <c r="F280" s="13" t="s">
        <v>37</v>
      </c>
      <c r="G280" s="13" t="s">
        <v>24</v>
      </c>
      <c r="H280" s="13" t="s">
        <v>25</v>
      </c>
      <c r="J280" s="13" t="n">
        <v>1</v>
      </c>
      <c r="K280" s="13" t="n">
        <v>314</v>
      </c>
      <c r="L280" s="14" t="n">
        <v>0.395833333333333</v>
      </c>
      <c r="M280" s="15" t="n">
        <v>0.416666666666667</v>
      </c>
      <c r="N280" s="16" t="n">
        <f aca="false">VLOOKUP(E280,'Esp. percorsi al 18-10-22'!C:J,8,FALSE())</f>
        <v>10.7461764940514</v>
      </c>
      <c r="O280" s="16"/>
      <c r="P280" s="16"/>
      <c r="Q280" s="20" t="n">
        <v>302</v>
      </c>
      <c r="R280" s="17" t="n">
        <f aca="false">+N280*Q280</f>
        <v>3245.34530120352</v>
      </c>
      <c r="S280" s="17" t="n">
        <f aca="false">+O280*Q280</f>
        <v>0</v>
      </c>
      <c r="T280" s="17"/>
      <c r="U280" s="18" t="n">
        <f aca="false">+M280-L280</f>
        <v>0.0208333333333333</v>
      </c>
      <c r="V280" s="18" t="n">
        <f aca="false">+U280*Q280</f>
        <v>6.29166666666667</v>
      </c>
      <c r="W280" s="18"/>
    </row>
    <row r="281" s="13" customFormat="true" ht="12" hidden="false" customHeight="false" outlineLevel="0" collapsed="false">
      <c r="A281" s="12" t="n">
        <v>6592</v>
      </c>
      <c r="B281" s="13" t="n">
        <v>3</v>
      </c>
      <c r="C281" s="13" t="s">
        <v>22</v>
      </c>
      <c r="D281" s="13" t="n">
        <v>2</v>
      </c>
      <c r="E281" s="13" t="n">
        <v>754</v>
      </c>
      <c r="F281" s="13" t="s">
        <v>37</v>
      </c>
      <c r="G281" s="13" t="s">
        <v>24</v>
      </c>
      <c r="H281" s="13" t="s">
        <v>29</v>
      </c>
      <c r="J281" s="13" t="n">
        <v>1</v>
      </c>
      <c r="K281" s="13" t="n">
        <v>1749</v>
      </c>
      <c r="L281" s="14" t="n">
        <v>0.395833333333333</v>
      </c>
      <c r="M281" s="15" t="n">
        <v>0.416666666666667</v>
      </c>
      <c r="N281" s="16" t="n">
        <f aca="false">VLOOKUP(E281,'Esp. percorsi al 18-10-22'!C:J,8,FALSE())</f>
        <v>10.7461764940514</v>
      </c>
      <c r="O281" s="16"/>
      <c r="P281" s="16"/>
      <c r="Q281" s="20" t="n">
        <v>58</v>
      </c>
      <c r="R281" s="17" t="n">
        <f aca="false">+N281*Q281</f>
        <v>623.278236654981</v>
      </c>
      <c r="S281" s="17" t="n">
        <f aca="false">+O281*Q281</f>
        <v>0</v>
      </c>
      <c r="T281" s="17"/>
      <c r="U281" s="18" t="n">
        <f aca="false">+M281-L281</f>
        <v>0.0208333333333333</v>
      </c>
      <c r="V281" s="18" t="n">
        <f aca="false">+U281*Q281</f>
        <v>1.20833333333333</v>
      </c>
      <c r="W281" s="18"/>
    </row>
    <row r="282" s="13" customFormat="true" ht="12" hidden="false" customHeight="false" outlineLevel="0" collapsed="false">
      <c r="A282" s="12" t="n">
        <v>6593</v>
      </c>
      <c r="B282" s="13" t="n">
        <v>3</v>
      </c>
      <c r="C282" s="13" t="s">
        <v>22</v>
      </c>
      <c r="D282" s="13" t="n">
        <v>2</v>
      </c>
      <c r="E282" s="13" t="n">
        <v>754</v>
      </c>
      <c r="F282" s="13" t="s">
        <v>37</v>
      </c>
      <c r="G282" s="13" t="s">
        <v>24</v>
      </c>
      <c r="H282" s="13" t="s">
        <v>29</v>
      </c>
      <c r="J282" s="13" t="n">
        <v>1</v>
      </c>
      <c r="K282" s="13" t="n">
        <v>1750</v>
      </c>
      <c r="L282" s="14" t="n">
        <v>0.440972222222222</v>
      </c>
      <c r="M282" s="15" t="n">
        <v>0.461805555555556</v>
      </c>
      <c r="N282" s="16" t="n">
        <f aca="false">VLOOKUP(E282,'Esp. percorsi al 18-10-22'!C:J,8,FALSE())</f>
        <v>10.7461764940514</v>
      </c>
      <c r="O282" s="16"/>
      <c r="P282" s="16"/>
      <c r="Q282" s="20" t="n">
        <v>58</v>
      </c>
      <c r="R282" s="17" t="n">
        <f aca="false">+N282*Q282</f>
        <v>623.278236654981</v>
      </c>
      <c r="S282" s="17" t="n">
        <f aca="false">+O282*Q282</f>
        <v>0</v>
      </c>
      <c r="T282" s="17"/>
      <c r="U282" s="18" t="n">
        <f aca="false">+M282-L282</f>
        <v>0.0208333333333333</v>
      </c>
      <c r="V282" s="18" t="n">
        <f aca="false">+U282*Q282</f>
        <v>1.20833333333333</v>
      </c>
      <c r="W282" s="18"/>
    </row>
    <row r="283" s="13" customFormat="true" ht="12" hidden="false" customHeight="false" outlineLevel="0" collapsed="false">
      <c r="A283" s="12" t="n">
        <v>6549</v>
      </c>
      <c r="B283" s="13" t="n">
        <v>3</v>
      </c>
      <c r="C283" s="13" t="s">
        <v>22</v>
      </c>
      <c r="D283" s="13" t="n">
        <v>2</v>
      </c>
      <c r="E283" s="13" t="n">
        <v>754</v>
      </c>
      <c r="F283" s="13" t="s">
        <v>37</v>
      </c>
      <c r="G283" s="13" t="s">
        <v>24</v>
      </c>
      <c r="H283" s="13" t="s">
        <v>25</v>
      </c>
      <c r="J283" s="13" t="n">
        <v>1</v>
      </c>
      <c r="K283" s="13" t="n">
        <v>315</v>
      </c>
      <c r="L283" s="14" t="n">
        <v>0.458333333333333</v>
      </c>
      <c r="M283" s="15" t="n">
        <v>0.479166666666667</v>
      </c>
      <c r="N283" s="16" t="n">
        <f aca="false">VLOOKUP(E283,'Esp. percorsi al 18-10-22'!C:J,8,FALSE())</f>
        <v>10.7461764940514</v>
      </c>
      <c r="O283" s="16"/>
      <c r="P283" s="16"/>
      <c r="Q283" s="20" t="n">
        <v>302</v>
      </c>
      <c r="R283" s="17" t="n">
        <f aca="false">+N283*Q283</f>
        <v>3245.34530120352</v>
      </c>
      <c r="S283" s="17" t="n">
        <f aca="false">+O283*Q283</f>
        <v>0</v>
      </c>
      <c r="T283" s="17"/>
      <c r="U283" s="18" t="n">
        <f aca="false">+M283-L283</f>
        <v>0.0208333333333333</v>
      </c>
      <c r="V283" s="18" t="n">
        <f aca="false">+U283*Q283</f>
        <v>6.29166666666667</v>
      </c>
      <c r="W283" s="18"/>
    </row>
    <row r="284" s="13" customFormat="true" ht="12" hidden="false" customHeight="false" outlineLevel="0" collapsed="false">
      <c r="A284" s="12" t="n">
        <v>6594</v>
      </c>
      <c r="B284" s="13" t="n">
        <v>3</v>
      </c>
      <c r="C284" s="13" t="s">
        <v>22</v>
      </c>
      <c r="D284" s="13" t="n">
        <v>2</v>
      </c>
      <c r="E284" s="13" t="n">
        <v>754</v>
      </c>
      <c r="F284" s="13" t="s">
        <v>37</v>
      </c>
      <c r="G284" s="13" t="s">
        <v>24</v>
      </c>
      <c r="H284" s="13" t="s">
        <v>29</v>
      </c>
      <c r="J284" s="13" t="n">
        <v>1</v>
      </c>
      <c r="K284" s="13" t="n">
        <v>1751</v>
      </c>
      <c r="L284" s="14" t="n">
        <v>0.486111111111111</v>
      </c>
      <c r="M284" s="15" t="n">
        <v>0.506944444444444</v>
      </c>
      <c r="N284" s="16" t="n">
        <f aca="false">VLOOKUP(E284,'Esp. percorsi al 18-10-22'!C:J,8,FALSE())</f>
        <v>10.7461764940514</v>
      </c>
      <c r="O284" s="16"/>
      <c r="P284" s="16"/>
      <c r="Q284" s="20" t="n">
        <v>58</v>
      </c>
      <c r="R284" s="17" t="n">
        <f aca="false">+N284*Q284</f>
        <v>623.278236654981</v>
      </c>
      <c r="S284" s="17" t="n">
        <f aca="false">+O284*Q284</f>
        <v>0</v>
      </c>
      <c r="T284" s="17"/>
      <c r="U284" s="18" t="n">
        <f aca="false">+M284-L284</f>
        <v>0.0208333333333333</v>
      </c>
      <c r="V284" s="18" t="n">
        <f aca="false">+U284*Q284</f>
        <v>1.20833333333333</v>
      </c>
      <c r="W284" s="18"/>
    </row>
    <row r="285" s="13" customFormat="true" ht="12" hidden="false" customHeight="false" outlineLevel="0" collapsed="false">
      <c r="A285" s="12" t="n">
        <v>6550</v>
      </c>
      <c r="B285" s="13" t="n">
        <v>3</v>
      </c>
      <c r="C285" s="13" t="s">
        <v>22</v>
      </c>
      <c r="D285" s="13" t="n">
        <v>2</v>
      </c>
      <c r="E285" s="13" t="n">
        <v>754</v>
      </c>
      <c r="F285" s="13" t="s">
        <v>37</v>
      </c>
      <c r="G285" s="13" t="s">
        <v>24</v>
      </c>
      <c r="H285" s="13" t="s">
        <v>25</v>
      </c>
      <c r="J285" s="13" t="n">
        <v>1</v>
      </c>
      <c r="K285" s="13" t="n">
        <v>316</v>
      </c>
      <c r="L285" s="14" t="n">
        <v>0.503472222222222</v>
      </c>
      <c r="M285" s="15" t="n">
        <v>0.524305555555556</v>
      </c>
      <c r="N285" s="16" t="n">
        <f aca="false">VLOOKUP(E285,'Esp. percorsi al 18-10-22'!C:J,8,FALSE())</f>
        <v>10.7461764940514</v>
      </c>
      <c r="O285" s="16"/>
      <c r="P285" s="16"/>
      <c r="Q285" s="20" t="n">
        <v>302</v>
      </c>
      <c r="R285" s="17" t="n">
        <f aca="false">+N285*Q285</f>
        <v>3245.34530120352</v>
      </c>
      <c r="S285" s="17" t="n">
        <f aca="false">+O285*Q285</f>
        <v>0</v>
      </c>
      <c r="T285" s="17"/>
      <c r="U285" s="18" t="n">
        <f aca="false">+M285-L285</f>
        <v>0.0208333333333333</v>
      </c>
      <c r="V285" s="18" t="n">
        <f aca="false">+U285*Q285</f>
        <v>6.29166666666667</v>
      </c>
      <c r="W285" s="18"/>
    </row>
    <row r="286" s="13" customFormat="true" ht="12" hidden="false" customHeight="false" outlineLevel="0" collapsed="false">
      <c r="A286" s="12" t="n">
        <v>6551</v>
      </c>
      <c r="B286" s="13" t="n">
        <v>3</v>
      </c>
      <c r="C286" s="13" t="s">
        <v>22</v>
      </c>
      <c r="D286" s="13" t="n">
        <v>2</v>
      </c>
      <c r="E286" s="13" t="n">
        <v>754</v>
      </c>
      <c r="F286" s="13" t="s">
        <v>37</v>
      </c>
      <c r="G286" s="13" t="s">
        <v>24</v>
      </c>
      <c r="H286" s="13" t="s">
        <v>25</v>
      </c>
      <c r="J286" s="13" t="n">
        <v>1</v>
      </c>
      <c r="K286" s="13" t="n">
        <v>317</v>
      </c>
      <c r="L286" s="14" t="n">
        <v>0.524305555555556</v>
      </c>
      <c r="M286" s="15" t="n">
        <v>0.545138888888889</v>
      </c>
      <c r="N286" s="16" t="n">
        <f aca="false">VLOOKUP(E286,'Esp. percorsi al 18-10-22'!C:J,8,FALSE())</f>
        <v>10.7461764940514</v>
      </c>
      <c r="O286" s="16"/>
      <c r="P286" s="16"/>
      <c r="Q286" s="20" t="n">
        <v>302</v>
      </c>
      <c r="R286" s="17" t="n">
        <f aca="false">+N286*Q286</f>
        <v>3245.34530120352</v>
      </c>
      <c r="S286" s="17" t="n">
        <f aca="false">+O286*Q286</f>
        <v>0</v>
      </c>
      <c r="T286" s="17"/>
      <c r="U286" s="18" t="n">
        <f aca="false">+M286-L286</f>
        <v>0.0208333333333333</v>
      </c>
      <c r="V286" s="18" t="n">
        <f aca="false">+U286*Q286</f>
        <v>6.29166666666667</v>
      </c>
      <c r="W286" s="18"/>
    </row>
    <row r="287" s="13" customFormat="true" ht="12" hidden="false" customHeight="false" outlineLevel="0" collapsed="false">
      <c r="A287" s="12" t="n">
        <v>6595</v>
      </c>
      <c r="B287" s="13" t="n">
        <v>3</v>
      </c>
      <c r="C287" s="13" t="s">
        <v>22</v>
      </c>
      <c r="D287" s="13" t="n">
        <v>2</v>
      </c>
      <c r="E287" s="13" t="n">
        <v>754</v>
      </c>
      <c r="F287" s="13" t="s">
        <v>37</v>
      </c>
      <c r="G287" s="13" t="s">
        <v>24</v>
      </c>
      <c r="H287" s="13" t="s">
        <v>29</v>
      </c>
      <c r="J287" s="13" t="n">
        <v>1</v>
      </c>
      <c r="K287" s="13" t="n">
        <v>1752</v>
      </c>
      <c r="L287" s="14" t="n">
        <v>0.541666666666667</v>
      </c>
      <c r="M287" s="15" t="n">
        <v>0.5625</v>
      </c>
      <c r="N287" s="16" t="n">
        <f aca="false">VLOOKUP(E287,'Esp. percorsi al 18-10-22'!C:J,8,FALSE())</f>
        <v>10.7461764940514</v>
      </c>
      <c r="O287" s="16"/>
      <c r="P287" s="16"/>
      <c r="Q287" s="20" t="n">
        <v>58</v>
      </c>
      <c r="R287" s="17" t="n">
        <f aca="false">+N287*Q287</f>
        <v>623.278236654981</v>
      </c>
      <c r="S287" s="17" t="n">
        <f aca="false">+O287*Q287</f>
        <v>0</v>
      </c>
      <c r="T287" s="17"/>
      <c r="U287" s="18" t="n">
        <f aca="false">+M287-L287</f>
        <v>0.0208333333333333</v>
      </c>
      <c r="V287" s="18" t="n">
        <f aca="false">+U287*Q287</f>
        <v>1.20833333333333</v>
      </c>
      <c r="W287" s="18"/>
    </row>
    <row r="288" s="13" customFormat="true" ht="12" hidden="false" customHeight="false" outlineLevel="0" collapsed="false">
      <c r="A288" s="12" t="n">
        <v>6552</v>
      </c>
      <c r="B288" s="13" t="n">
        <v>3</v>
      </c>
      <c r="C288" s="13" t="s">
        <v>22</v>
      </c>
      <c r="D288" s="13" t="n">
        <v>2</v>
      </c>
      <c r="E288" s="13" t="n">
        <v>754</v>
      </c>
      <c r="F288" s="13" t="s">
        <v>37</v>
      </c>
      <c r="G288" s="13" t="s">
        <v>24</v>
      </c>
      <c r="H288" s="13" t="s">
        <v>25</v>
      </c>
      <c r="J288" s="13" t="n">
        <v>1</v>
      </c>
      <c r="K288" s="13" t="n">
        <v>318</v>
      </c>
      <c r="L288" s="14" t="n">
        <v>0.569444444444444</v>
      </c>
      <c r="M288" s="15" t="n">
        <v>0.590277777777778</v>
      </c>
      <c r="N288" s="16" t="n">
        <f aca="false">VLOOKUP(E288,'Esp. percorsi al 18-10-22'!C:J,8,FALSE())</f>
        <v>10.7461764940514</v>
      </c>
      <c r="O288" s="16"/>
      <c r="P288" s="16"/>
      <c r="Q288" s="20" t="n">
        <v>302</v>
      </c>
      <c r="R288" s="17" t="n">
        <f aca="false">+N288*Q288</f>
        <v>3245.34530120352</v>
      </c>
      <c r="S288" s="17" t="n">
        <f aca="false">+O288*Q288</f>
        <v>0</v>
      </c>
      <c r="T288" s="17"/>
      <c r="U288" s="18" t="n">
        <f aca="false">+M288-L288</f>
        <v>0.0208333333333333</v>
      </c>
      <c r="V288" s="18" t="n">
        <f aca="false">+U288*Q288</f>
        <v>6.29166666666667</v>
      </c>
      <c r="W288" s="18"/>
    </row>
    <row r="289" s="13" customFormat="true" ht="12" hidden="false" customHeight="false" outlineLevel="0" collapsed="false">
      <c r="A289" s="12" t="n">
        <v>6553</v>
      </c>
      <c r="B289" s="13" t="n">
        <v>3</v>
      </c>
      <c r="C289" s="13" t="s">
        <v>22</v>
      </c>
      <c r="D289" s="13" t="n">
        <v>2</v>
      </c>
      <c r="E289" s="13" t="n">
        <v>754</v>
      </c>
      <c r="F289" s="13" t="s">
        <v>37</v>
      </c>
      <c r="G289" s="13" t="s">
        <v>24</v>
      </c>
      <c r="H289" s="13" t="s">
        <v>25</v>
      </c>
      <c r="J289" s="13" t="n">
        <v>1</v>
      </c>
      <c r="K289" s="13" t="n">
        <v>319</v>
      </c>
      <c r="L289" s="14" t="n">
        <v>0.590277777777778</v>
      </c>
      <c r="M289" s="15" t="n">
        <v>0.611111111111111</v>
      </c>
      <c r="N289" s="16" t="n">
        <f aca="false">VLOOKUP(E289,'Esp. percorsi al 18-10-22'!C:J,8,FALSE())</f>
        <v>10.7461764940514</v>
      </c>
      <c r="O289" s="16"/>
      <c r="P289" s="16"/>
      <c r="Q289" s="20" t="n">
        <v>302</v>
      </c>
      <c r="R289" s="17" t="n">
        <f aca="false">+N289*Q289</f>
        <v>3245.34530120352</v>
      </c>
      <c r="S289" s="17" t="n">
        <f aca="false">+O289*Q289</f>
        <v>0</v>
      </c>
      <c r="T289" s="17"/>
      <c r="U289" s="18" t="n">
        <f aca="false">+M289-L289</f>
        <v>0.0208333333333333</v>
      </c>
      <c r="V289" s="18" t="n">
        <f aca="false">+U289*Q289</f>
        <v>6.29166666666667</v>
      </c>
      <c r="W289" s="18"/>
    </row>
    <row r="290" s="13" customFormat="true" ht="12" hidden="false" customHeight="false" outlineLevel="0" collapsed="false">
      <c r="A290" s="12" t="n">
        <v>6596</v>
      </c>
      <c r="B290" s="13" t="n">
        <v>3</v>
      </c>
      <c r="C290" s="13" t="s">
        <v>22</v>
      </c>
      <c r="D290" s="13" t="n">
        <v>2</v>
      </c>
      <c r="E290" s="13" t="n">
        <v>754</v>
      </c>
      <c r="F290" s="13" t="s">
        <v>37</v>
      </c>
      <c r="G290" s="13" t="s">
        <v>24</v>
      </c>
      <c r="H290" s="13" t="s">
        <v>29</v>
      </c>
      <c r="J290" s="13" t="n">
        <v>1</v>
      </c>
      <c r="K290" s="13" t="n">
        <v>1753</v>
      </c>
      <c r="L290" s="14" t="n">
        <v>0.590277777777778</v>
      </c>
      <c r="M290" s="15" t="n">
        <v>0.611111111111111</v>
      </c>
      <c r="N290" s="16" t="n">
        <f aca="false">VLOOKUP(E290,'Esp. percorsi al 18-10-22'!C:J,8,FALSE())</f>
        <v>10.7461764940514</v>
      </c>
      <c r="O290" s="16"/>
      <c r="P290" s="16"/>
      <c r="Q290" s="20" t="n">
        <v>58</v>
      </c>
      <c r="R290" s="17" t="n">
        <f aca="false">+N290*Q290</f>
        <v>623.278236654981</v>
      </c>
      <c r="S290" s="17" t="n">
        <f aca="false">+O290*Q290</f>
        <v>0</v>
      </c>
      <c r="T290" s="17"/>
      <c r="U290" s="18" t="n">
        <f aca="false">+M290-L290</f>
        <v>0.0208333333333333</v>
      </c>
      <c r="V290" s="18" t="n">
        <f aca="false">+U290*Q290</f>
        <v>1.20833333333333</v>
      </c>
      <c r="W290" s="18"/>
    </row>
    <row r="291" s="13" customFormat="true" ht="12" hidden="false" customHeight="false" outlineLevel="0" collapsed="false">
      <c r="A291" s="12" t="n">
        <v>6554</v>
      </c>
      <c r="B291" s="13" t="n">
        <v>3</v>
      </c>
      <c r="C291" s="13" t="s">
        <v>22</v>
      </c>
      <c r="D291" s="13" t="n">
        <v>2</v>
      </c>
      <c r="E291" s="13" t="n">
        <v>754</v>
      </c>
      <c r="F291" s="13" t="s">
        <v>37</v>
      </c>
      <c r="G291" s="13" t="s">
        <v>24</v>
      </c>
      <c r="H291" s="13" t="s">
        <v>25</v>
      </c>
      <c r="J291" s="13" t="n">
        <v>1</v>
      </c>
      <c r="K291" s="13" t="n">
        <v>320</v>
      </c>
      <c r="L291" s="14" t="n">
        <v>0.614583333333333</v>
      </c>
      <c r="M291" s="15" t="n">
        <v>0.635416666666667</v>
      </c>
      <c r="N291" s="16" t="n">
        <f aca="false">VLOOKUP(E291,'Esp. percorsi al 18-10-22'!C:J,8,FALSE())</f>
        <v>10.7461764940514</v>
      </c>
      <c r="O291" s="16"/>
      <c r="P291" s="16"/>
      <c r="Q291" s="20" t="n">
        <v>302</v>
      </c>
      <c r="R291" s="17" t="n">
        <f aca="false">+N291*Q291</f>
        <v>3245.34530120352</v>
      </c>
      <c r="S291" s="17" t="n">
        <f aca="false">+O291*Q291</f>
        <v>0</v>
      </c>
      <c r="T291" s="17"/>
      <c r="U291" s="18" t="n">
        <f aca="false">+M291-L291</f>
        <v>0.0208333333333333</v>
      </c>
      <c r="V291" s="18" t="n">
        <f aca="false">+U291*Q291</f>
        <v>6.29166666666667</v>
      </c>
      <c r="W291" s="18"/>
    </row>
    <row r="292" s="13" customFormat="true" ht="12" hidden="false" customHeight="false" outlineLevel="0" collapsed="false">
      <c r="A292" s="12" t="n">
        <v>6555</v>
      </c>
      <c r="B292" s="13" t="n">
        <v>3</v>
      </c>
      <c r="C292" s="13" t="s">
        <v>22</v>
      </c>
      <c r="D292" s="13" t="n">
        <v>2</v>
      </c>
      <c r="E292" s="13" t="n">
        <v>754</v>
      </c>
      <c r="F292" s="13" t="s">
        <v>37</v>
      </c>
      <c r="G292" s="13" t="s">
        <v>24</v>
      </c>
      <c r="H292" s="13" t="s">
        <v>25</v>
      </c>
      <c r="J292" s="13" t="n">
        <v>1</v>
      </c>
      <c r="K292" s="13" t="n">
        <v>321</v>
      </c>
      <c r="L292" s="14" t="n">
        <v>0.635416666666667</v>
      </c>
      <c r="M292" s="15" t="n">
        <v>0.65625</v>
      </c>
      <c r="N292" s="16" t="n">
        <f aca="false">VLOOKUP(E292,'Esp. percorsi al 18-10-22'!C:J,8,FALSE())</f>
        <v>10.7461764940514</v>
      </c>
      <c r="O292" s="16"/>
      <c r="P292" s="16"/>
      <c r="Q292" s="20" t="n">
        <v>302</v>
      </c>
      <c r="R292" s="17" t="n">
        <f aca="false">+N292*Q292</f>
        <v>3245.34530120352</v>
      </c>
      <c r="S292" s="17" t="n">
        <f aca="false">+O292*Q292</f>
        <v>0</v>
      </c>
      <c r="T292" s="17"/>
      <c r="U292" s="18" t="n">
        <f aca="false">+M292-L292</f>
        <v>0.0208333333333333</v>
      </c>
      <c r="V292" s="18" t="n">
        <f aca="false">+U292*Q292</f>
        <v>6.29166666666667</v>
      </c>
      <c r="W292" s="18"/>
    </row>
    <row r="293" s="13" customFormat="true" ht="12" hidden="false" customHeight="false" outlineLevel="0" collapsed="false">
      <c r="A293" s="12" t="n">
        <v>6556</v>
      </c>
      <c r="B293" s="13" t="n">
        <v>3</v>
      </c>
      <c r="C293" s="13" t="s">
        <v>22</v>
      </c>
      <c r="D293" s="13" t="n">
        <v>2</v>
      </c>
      <c r="E293" s="13" t="n">
        <v>754</v>
      </c>
      <c r="F293" s="13" t="s">
        <v>37</v>
      </c>
      <c r="G293" s="13" t="s">
        <v>24</v>
      </c>
      <c r="H293" s="13" t="s">
        <v>25</v>
      </c>
      <c r="J293" s="13" t="n">
        <v>1</v>
      </c>
      <c r="K293" s="13" t="n">
        <v>322</v>
      </c>
      <c r="L293" s="14" t="n">
        <v>0.65625</v>
      </c>
      <c r="M293" s="15" t="n">
        <v>0.677083333333333</v>
      </c>
      <c r="N293" s="16" t="n">
        <f aca="false">VLOOKUP(E293,'Esp. percorsi al 18-10-22'!C:J,8,FALSE())</f>
        <v>10.7461764940514</v>
      </c>
      <c r="O293" s="16"/>
      <c r="P293" s="16"/>
      <c r="Q293" s="20" t="n">
        <v>302</v>
      </c>
      <c r="R293" s="17" t="n">
        <f aca="false">+N293*Q293</f>
        <v>3245.34530120352</v>
      </c>
      <c r="S293" s="17" t="n">
        <f aca="false">+O293*Q293</f>
        <v>0</v>
      </c>
      <c r="T293" s="17"/>
      <c r="U293" s="18" t="n">
        <f aca="false">+M293-L293</f>
        <v>0.0208333333333333</v>
      </c>
      <c r="V293" s="18" t="n">
        <f aca="false">+U293*Q293</f>
        <v>6.29166666666667</v>
      </c>
      <c r="W293" s="18"/>
    </row>
    <row r="294" s="13" customFormat="true" ht="12" hidden="false" customHeight="false" outlineLevel="0" collapsed="false">
      <c r="A294" s="12" t="n">
        <v>6597</v>
      </c>
      <c r="B294" s="13" t="n">
        <v>3</v>
      </c>
      <c r="C294" s="13" t="s">
        <v>22</v>
      </c>
      <c r="D294" s="13" t="n">
        <v>2</v>
      </c>
      <c r="E294" s="13" t="n">
        <v>754</v>
      </c>
      <c r="F294" s="13" t="s">
        <v>37</v>
      </c>
      <c r="G294" s="13" t="s">
        <v>24</v>
      </c>
      <c r="H294" s="13" t="s">
        <v>29</v>
      </c>
      <c r="J294" s="13" t="n">
        <v>1</v>
      </c>
      <c r="K294" s="13" t="n">
        <v>1754</v>
      </c>
      <c r="L294" s="14" t="n">
        <v>0.65625</v>
      </c>
      <c r="M294" s="15" t="n">
        <v>0.677083333333333</v>
      </c>
      <c r="N294" s="16" t="n">
        <f aca="false">VLOOKUP(E294,'Esp. percorsi al 18-10-22'!C:J,8,FALSE())</f>
        <v>10.7461764940514</v>
      </c>
      <c r="O294" s="16"/>
      <c r="P294" s="16"/>
      <c r="Q294" s="20" t="n">
        <v>58</v>
      </c>
      <c r="R294" s="17" t="n">
        <f aca="false">+N294*Q294</f>
        <v>623.278236654981</v>
      </c>
      <c r="S294" s="17" t="n">
        <f aca="false">+O294*Q294</f>
        <v>0</v>
      </c>
      <c r="T294" s="17"/>
      <c r="U294" s="18" t="n">
        <f aca="false">+M294-L294</f>
        <v>0.0208333333333333</v>
      </c>
      <c r="V294" s="18" t="n">
        <f aca="false">+U294*Q294</f>
        <v>1.20833333333333</v>
      </c>
      <c r="W294" s="18"/>
    </row>
    <row r="295" s="13" customFormat="true" ht="12" hidden="false" customHeight="false" outlineLevel="0" collapsed="false">
      <c r="A295" s="12" t="n">
        <v>6598</v>
      </c>
      <c r="B295" s="13" t="n">
        <v>3</v>
      </c>
      <c r="C295" s="13" t="s">
        <v>22</v>
      </c>
      <c r="D295" s="13" t="n">
        <v>2</v>
      </c>
      <c r="E295" s="13" t="n">
        <v>754</v>
      </c>
      <c r="F295" s="13" t="s">
        <v>37</v>
      </c>
      <c r="G295" s="13" t="s">
        <v>24</v>
      </c>
      <c r="H295" s="13" t="s">
        <v>29</v>
      </c>
      <c r="J295" s="13" t="n">
        <v>1</v>
      </c>
      <c r="K295" s="13" t="n">
        <v>1755</v>
      </c>
      <c r="L295" s="14" t="n">
        <v>0.708333333333333</v>
      </c>
      <c r="M295" s="15" t="n">
        <v>0.729166666666667</v>
      </c>
      <c r="N295" s="16" t="n">
        <f aca="false">VLOOKUP(E295,'Esp. percorsi al 18-10-22'!C:J,8,FALSE())</f>
        <v>10.7461764940514</v>
      </c>
      <c r="O295" s="16"/>
      <c r="P295" s="16"/>
      <c r="Q295" s="20" t="n">
        <v>58</v>
      </c>
      <c r="R295" s="17" t="n">
        <f aca="false">+N295*Q295</f>
        <v>623.278236654981</v>
      </c>
      <c r="S295" s="17" t="n">
        <f aca="false">+O295*Q295</f>
        <v>0</v>
      </c>
      <c r="T295" s="17"/>
      <c r="U295" s="18" t="n">
        <f aca="false">+M295-L295</f>
        <v>0.0208333333333333</v>
      </c>
      <c r="V295" s="18" t="n">
        <f aca="false">+U295*Q295</f>
        <v>1.20833333333333</v>
      </c>
      <c r="W295" s="18"/>
    </row>
    <row r="296" s="13" customFormat="true" ht="12" hidden="false" customHeight="false" outlineLevel="0" collapsed="false">
      <c r="A296" s="12" t="n">
        <v>6557</v>
      </c>
      <c r="B296" s="13" t="n">
        <v>3</v>
      </c>
      <c r="C296" s="13" t="s">
        <v>22</v>
      </c>
      <c r="D296" s="13" t="n">
        <v>2</v>
      </c>
      <c r="E296" s="13" t="n">
        <v>754</v>
      </c>
      <c r="F296" s="13" t="s">
        <v>37</v>
      </c>
      <c r="G296" s="13" t="s">
        <v>24</v>
      </c>
      <c r="H296" s="13" t="s">
        <v>25</v>
      </c>
      <c r="J296" s="13" t="n">
        <v>1</v>
      </c>
      <c r="K296" s="13" t="n">
        <v>323</v>
      </c>
      <c r="L296" s="14" t="n">
        <v>0.729166666666667</v>
      </c>
      <c r="M296" s="15" t="n">
        <v>0.75</v>
      </c>
      <c r="N296" s="16" t="n">
        <f aca="false">VLOOKUP(E296,'Esp. percorsi al 18-10-22'!C:J,8,FALSE())</f>
        <v>10.7461764940514</v>
      </c>
      <c r="O296" s="16"/>
      <c r="P296" s="16"/>
      <c r="Q296" s="20" t="n">
        <v>302</v>
      </c>
      <c r="R296" s="17" t="n">
        <f aca="false">+N296*Q296</f>
        <v>3245.34530120352</v>
      </c>
      <c r="S296" s="17" t="n">
        <f aca="false">+O296*Q296</f>
        <v>0</v>
      </c>
      <c r="T296" s="17"/>
      <c r="U296" s="18" t="n">
        <f aca="false">+M296-L296</f>
        <v>0.0208333333333333</v>
      </c>
      <c r="V296" s="18" t="n">
        <f aca="false">+U296*Q296</f>
        <v>6.29166666666667</v>
      </c>
      <c r="W296" s="18"/>
    </row>
    <row r="297" s="13" customFormat="true" ht="12" hidden="false" customHeight="false" outlineLevel="0" collapsed="false">
      <c r="A297" s="12" t="n">
        <v>6599</v>
      </c>
      <c r="B297" s="13" t="n">
        <v>3</v>
      </c>
      <c r="C297" s="13" t="s">
        <v>22</v>
      </c>
      <c r="D297" s="13" t="n">
        <v>2</v>
      </c>
      <c r="E297" s="13" t="n">
        <v>754</v>
      </c>
      <c r="F297" s="13" t="s">
        <v>37</v>
      </c>
      <c r="G297" s="13" t="s">
        <v>24</v>
      </c>
      <c r="H297" s="13" t="s">
        <v>29</v>
      </c>
      <c r="J297" s="13" t="n">
        <v>1</v>
      </c>
      <c r="K297" s="13" t="n">
        <v>1756</v>
      </c>
      <c r="L297" s="14" t="n">
        <v>0.756944444444444</v>
      </c>
      <c r="M297" s="15" t="n">
        <v>0.777777777777778</v>
      </c>
      <c r="N297" s="16" t="n">
        <f aca="false">VLOOKUP(E297,'Esp. percorsi al 18-10-22'!C:J,8,FALSE())</f>
        <v>10.7461764940514</v>
      </c>
      <c r="O297" s="16"/>
      <c r="P297" s="16"/>
      <c r="Q297" s="20" t="n">
        <v>58</v>
      </c>
      <c r="R297" s="17" t="n">
        <f aca="false">+N297*Q297</f>
        <v>623.278236654981</v>
      </c>
      <c r="S297" s="17" t="n">
        <f aca="false">+O297*Q297</f>
        <v>0</v>
      </c>
      <c r="T297" s="17"/>
      <c r="U297" s="18" t="n">
        <f aca="false">+M297-L297</f>
        <v>0.0208333333333333</v>
      </c>
      <c r="V297" s="18" t="n">
        <f aca="false">+U297*Q297</f>
        <v>1.20833333333333</v>
      </c>
      <c r="W297" s="18"/>
    </row>
    <row r="298" s="13" customFormat="true" ht="12" hidden="false" customHeight="false" outlineLevel="0" collapsed="false">
      <c r="A298" s="12" t="n">
        <v>11629</v>
      </c>
      <c r="B298" s="13" t="n">
        <v>3</v>
      </c>
      <c r="C298" s="13" t="s">
        <v>22</v>
      </c>
      <c r="D298" s="13" t="n">
        <v>2</v>
      </c>
      <c r="E298" s="13" t="n">
        <v>754</v>
      </c>
      <c r="F298" s="13" t="s">
        <v>37</v>
      </c>
      <c r="G298" s="13" t="s">
        <v>24</v>
      </c>
      <c r="H298" s="13" t="s">
        <v>25</v>
      </c>
      <c r="J298" s="13" t="n">
        <v>1</v>
      </c>
      <c r="K298" s="13" t="n">
        <v>325</v>
      </c>
      <c r="L298" s="14" t="n">
        <v>0.763888888888889</v>
      </c>
      <c r="M298" s="15" t="n">
        <v>0.784722222222222</v>
      </c>
      <c r="N298" s="16" t="n">
        <f aca="false">VLOOKUP(E298,'Esp. percorsi al 18-10-22'!C:J,8,FALSE())</f>
        <v>10.7461764940514</v>
      </c>
      <c r="O298" s="16"/>
      <c r="P298" s="16"/>
      <c r="Q298" s="20" t="n">
        <v>302</v>
      </c>
      <c r="R298" s="17" t="n">
        <f aca="false">+N298*Q298</f>
        <v>3245.34530120352</v>
      </c>
      <c r="S298" s="17" t="n">
        <f aca="false">+O298*Q298</f>
        <v>0</v>
      </c>
      <c r="T298" s="17"/>
      <c r="U298" s="18" t="n">
        <f aca="false">+M298-L298</f>
        <v>0.0208333333333333</v>
      </c>
      <c r="V298" s="18" t="n">
        <f aca="false">+U298*Q298</f>
        <v>6.29166666666667</v>
      </c>
      <c r="W298" s="18"/>
    </row>
    <row r="299" s="13" customFormat="true" ht="12" hidden="false" customHeight="false" outlineLevel="0" collapsed="false">
      <c r="A299" s="12" t="n">
        <v>6560</v>
      </c>
      <c r="B299" s="13" t="n">
        <v>3</v>
      </c>
      <c r="C299" s="13" t="s">
        <v>22</v>
      </c>
      <c r="D299" s="13" t="n">
        <v>2</v>
      </c>
      <c r="E299" s="13" t="n">
        <v>754</v>
      </c>
      <c r="F299" s="13" t="s">
        <v>37</v>
      </c>
      <c r="G299" s="13" t="s">
        <v>24</v>
      </c>
      <c r="H299" s="13" t="s">
        <v>25</v>
      </c>
      <c r="J299" s="13" t="n">
        <v>1</v>
      </c>
      <c r="K299" s="13" t="n">
        <v>326</v>
      </c>
      <c r="L299" s="14" t="n">
        <v>0.798611111111111</v>
      </c>
      <c r="M299" s="15" t="n">
        <v>0.819444444444444</v>
      </c>
      <c r="N299" s="16" t="n">
        <f aca="false">VLOOKUP(E299,'Esp. percorsi al 18-10-22'!C:J,8,FALSE())</f>
        <v>10.7461764940514</v>
      </c>
      <c r="O299" s="16"/>
      <c r="P299" s="16"/>
      <c r="Q299" s="20" t="n">
        <v>302</v>
      </c>
      <c r="R299" s="17" t="n">
        <f aca="false">+N299*Q299</f>
        <v>3245.34530120352</v>
      </c>
      <c r="S299" s="17" t="n">
        <f aca="false">+O299*Q299</f>
        <v>0</v>
      </c>
      <c r="T299" s="17"/>
      <c r="U299" s="18" t="n">
        <f aca="false">+M299-L299</f>
        <v>0.0208333333333333</v>
      </c>
      <c r="V299" s="18" t="n">
        <f aca="false">+U299*Q299</f>
        <v>6.29166666666667</v>
      </c>
      <c r="W299" s="18"/>
    </row>
    <row r="300" s="13" customFormat="true" ht="12" hidden="false" customHeight="false" outlineLevel="0" collapsed="false">
      <c r="A300" s="12" t="n">
        <v>6600</v>
      </c>
      <c r="B300" s="13" t="n">
        <v>3</v>
      </c>
      <c r="C300" s="13" t="s">
        <v>22</v>
      </c>
      <c r="D300" s="13" t="n">
        <v>2</v>
      </c>
      <c r="E300" s="13" t="n">
        <v>754</v>
      </c>
      <c r="F300" s="13" t="s">
        <v>37</v>
      </c>
      <c r="G300" s="13" t="s">
        <v>24</v>
      </c>
      <c r="H300" s="13" t="s">
        <v>29</v>
      </c>
      <c r="J300" s="13" t="n">
        <v>1</v>
      </c>
      <c r="K300" s="13" t="n">
        <v>1757</v>
      </c>
      <c r="L300" s="14" t="n">
        <v>0.815972222222222</v>
      </c>
      <c r="M300" s="15" t="n">
        <v>0.836805555555555</v>
      </c>
      <c r="N300" s="16" t="n">
        <f aca="false">VLOOKUP(E300,'Esp. percorsi al 18-10-22'!C:J,8,FALSE())</f>
        <v>10.7461764940514</v>
      </c>
      <c r="O300" s="16"/>
      <c r="P300" s="16"/>
      <c r="Q300" s="20" t="n">
        <v>58</v>
      </c>
      <c r="R300" s="17" t="n">
        <f aca="false">+N300*Q300</f>
        <v>623.278236654981</v>
      </c>
      <c r="S300" s="17" t="n">
        <f aca="false">+O300*Q300</f>
        <v>0</v>
      </c>
      <c r="T300" s="17"/>
      <c r="U300" s="18" t="n">
        <f aca="false">+M300-L300</f>
        <v>0.0208333333333333</v>
      </c>
      <c r="V300" s="18" t="n">
        <f aca="false">+U300*Q300</f>
        <v>1.20833333333333</v>
      </c>
      <c r="W300" s="18"/>
    </row>
    <row r="301" s="13" customFormat="true" ht="12" hidden="false" customHeight="false" outlineLevel="0" collapsed="false">
      <c r="A301" s="12" t="n">
        <v>6561</v>
      </c>
      <c r="B301" s="13" t="n">
        <v>3</v>
      </c>
      <c r="C301" s="13" t="s">
        <v>22</v>
      </c>
      <c r="D301" s="13" t="n">
        <v>2</v>
      </c>
      <c r="E301" s="13" t="n">
        <v>754</v>
      </c>
      <c r="F301" s="13" t="s">
        <v>37</v>
      </c>
      <c r="G301" s="13" t="s">
        <v>24</v>
      </c>
      <c r="H301" s="13" t="s">
        <v>25</v>
      </c>
      <c r="J301" s="13" t="n">
        <v>1</v>
      </c>
      <c r="K301" s="13" t="n">
        <v>327</v>
      </c>
      <c r="L301" s="14" t="n">
        <v>0.840277777777778</v>
      </c>
      <c r="M301" s="15" t="n">
        <v>0.861111111111111</v>
      </c>
      <c r="N301" s="16" t="n">
        <f aca="false">VLOOKUP(E301,'Esp. percorsi al 18-10-22'!C:J,8,FALSE())</f>
        <v>10.7461764940514</v>
      </c>
      <c r="O301" s="16"/>
      <c r="P301" s="16"/>
      <c r="Q301" s="20" t="n">
        <v>302</v>
      </c>
      <c r="R301" s="17" t="n">
        <f aca="false">+N301*Q301</f>
        <v>3245.34530120352</v>
      </c>
      <c r="S301" s="17" t="n">
        <f aca="false">+O301*Q301</f>
        <v>0</v>
      </c>
      <c r="T301" s="17"/>
      <c r="U301" s="18" t="n">
        <f aca="false">+M301-L301</f>
        <v>0.0208333333333333</v>
      </c>
      <c r="V301" s="18" t="n">
        <f aca="false">+U301*Q301</f>
        <v>6.29166666666667</v>
      </c>
      <c r="W301" s="18"/>
    </row>
    <row r="302" s="13" customFormat="true" ht="12" hidden="false" customHeight="false" outlineLevel="0" collapsed="false">
      <c r="A302" s="12" t="n">
        <v>17262</v>
      </c>
      <c r="B302" s="13" t="n">
        <v>3</v>
      </c>
      <c r="C302" s="13" t="s">
        <v>22</v>
      </c>
      <c r="D302" s="13" t="n">
        <v>2</v>
      </c>
      <c r="E302" s="13" t="n">
        <v>754</v>
      </c>
      <c r="F302" s="13" t="s">
        <v>37</v>
      </c>
      <c r="G302" s="13" t="s">
        <v>24</v>
      </c>
      <c r="H302" s="13" t="s">
        <v>29</v>
      </c>
      <c r="J302" s="13" t="n">
        <v>1</v>
      </c>
      <c r="K302" s="13" t="n">
        <v>17262</v>
      </c>
      <c r="L302" s="14" t="n">
        <v>0.868055555555555</v>
      </c>
      <c r="M302" s="15" t="n">
        <v>0.888888888888889</v>
      </c>
      <c r="N302" s="16" t="n">
        <f aca="false">VLOOKUP(E302,'Esp. percorsi al 18-10-22'!C:J,8,FALSE())</f>
        <v>10.7461764940514</v>
      </c>
      <c r="O302" s="16"/>
      <c r="P302" s="16"/>
      <c r="Q302" s="20" t="n">
        <v>58</v>
      </c>
      <c r="R302" s="17" t="n">
        <f aca="false">+N302*Q302</f>
        <v>623.278236654981</v>
      </c>
      <c r="S302" s="17" t="n">
        <f aca="false">+O302*Q302</f>
        <v>0</v>
      </c>
      <c r="T302" s="17"/>
      <c r="U302" s="18" t="n">
        <f aca="false">+M302-L302</f>
        <v>0.0208333333333333</v>
      </c>
      <c r="V302" s="18" t="n">
        <f aca="false">+U302*Q302</f>
        <v>1.20833333333333</v>
      </c>
      <c r="W302" s="18"/>
    </row>
    <row r="303" s="13" customFormat="true" ht="12" hidden="false" customHeight="false" outlineLevel="0" collapsed="false">
      <c r="A303" s="12" t="n">
        <v>16173</v>
      </c>
      <c r="B303" s="13" t="n">
        <v>3</v>
      </c>
      <c r="C303" s="13" t="s">
        <v>22</v>
      </c>
      <c r="D303" s="13" t="n">
        <v>2</v>
      </c>
      <c r="E303" s="13" t="n">
        <v>754</v>
      </c>
      <c r="F303" s="13" t="s">
        <v>37</v>
      </c>
      <c r="G303" s="13" t="s">
        <v>24</v>
      </c>
      <c r="H303" s="13" t="s">
        <v>25</v>
      </c>
      <c r="J303" s="13" t="n">
        <v>1</v>
      </c>
      <c r="K303" s="13" t="n">
        <v>16173</v>
      </c>
      <c r="L303" s="14" t="n">
        <v>0.881944444444444</v>
      </c>
      <c r="M303" s="15" t="n">
        <v>0.902777777777778</v>
      </c>
      <c r="N303" s="16" t="n">
        <f aca="false">VLOOKUP(E303,'Esp. percorsi al 18-10-22'!C:J,8,FALSE())</f>
        <v>10.7461764940514</v>
      </c>
      <c r="O303" s="16"/>
      <c r="P303" s="16"/>
      <c r="Q303" s="20" t="n">
        <v>302</v>
      </c>
      <c r="R303" s="17" t="n">
        <f aca="false">+N303*Q303</f>
        <v>3245.34530120352</v>
      </c>
      <c r="S303" s="17" t="n">
        <f aca="false">+O303*Q303</f>
        <v>0</v>
      </c>
      <c r="T303" s="17"/>
      <c r="U303" s="18" t="n">
        <f aca="false">+M303-L303</f>
        <v>0.0208333333333333</v>
      </c>
      <c r="V303" s="18" t="n">
        <f aca="false">+U303*Q303</f>
        <v>6.29166666666667</v>
      </c>
      <c r="W303" s="18"/>
    </row>
    <row r="304" s="13" customFormat="true" ht="12" hidden="false" customHeight="false" outlineLevel="0" collapsed="false">
      <c r="A304" s="12" t="n">
        <v>6564</v>
      </c>
      <c r="B304" s="13" t="n">
        <v>3</v>
      </c>
      <c r="C304" s="13" t="s">
        <v>22</v>
      </c>
      <c r="D304" s="13" t="n">
        <v>2</v>
      </c>
      <c r="E304" s="13" t="n">
        <v>754</v>
      </c>
      <c r="F304" s="13" t="s">
        <v>37</v>
      </c>
      <c r="G304" s="13" t="s">
        <v>24</v>
      </c>
      <c r="H304" s="13" t="s">
        <v>25</v>
      </c>
      <c r="J304" s="13" t="n">
        <v>1</v>
      </c>
      <c r="K304" s="13" t="n">
        <v>330</v>
      </c>
      <c r="L304" s="14" t="n">
        <v>0.923611111111111</v>
      </c>
      <c r="M304" s="15" t="n">
        <v>0.944444444444444</v>
      </c>
      <c r="N304" s="16" t="n">
        <f aca="false">VLOOKUP(E304,'Esp. percorsi al 18-10-22'!C:J,8,FALSE())</f>
        <v>10.7461764940514</v>
      </c>
      <c r="O304" s="16"/>
      <c r="P304" s="16"/>
      <c r="Q304" s="20" t="n">
        <v>302</v>
      </c>
      <c r="R304" s="17" t="n">
        <f aca="false">+N304*Q304</f>
        <v>3245.34530120352</v>
      </c>
      <c r="S304" s="17" t="n">
        <f aca="false">+O304*Q304</f>
        <v>0</v>
      </c>
      <c r="T304" s="17"/>
      <c r="U304" s="18" t="n">
        <f aca="false">+M304-L304</f>
        <v>0.0208333333333333</v>
      </c>
      <c r="V304" s="18" t="n">
        <f aca="false">+U304*Q304</f>
        <v>6.29166666666667</v>
      </c>
      <c r="W304" s="18"/>
    </row>
    <row r="305" s="13" customFormat="true" ht="12" hidden="false" customHeight="false" outlineLevel="0" collapsed="false">
      <c r="A305" s="12" t="n">
        <v>6602</v>
      </c>
      <c r="B305" s="13" t="n">
        <v>3</v>
      </c>
      <c r="C305" s="13" t="s">
        <v>22</v>
      </c>
      <c r="D305" s="13" t="n">
        <v>1</v>
      </c>
      <c r="E305" s="13" t="n">
        <v>763</v>
      </c>
      <c r="F305" s="13" t="s">
        <v>38</v>
      </c>
      <c r="G305" s="13" t="s">
        <v>24</v>
      </c>
      <c r="H305" s="13" t="s">
        <v>29</v>
      </c>
      <c r="J305" s="13" t="n">
        <v>1</v>
      </c>
      <c r="K305" s="13" t="n">
        <v>1823</v>
      </c>
      <c r="L305" s="14" t="n">
        <v>0.236111111111111</v>
      </c>
      <c r="M305" s="15" t="n">
        <v>0.253472222222222</v>
      </c>
      <c r="N305" s="16" t="n">
        <f aca="false">VLOOKUP(E305,'Esp. percorsi al 18-10-22'!C:J,8,FALSE())</f>
        <v>8.61603023620918</v>
      </c>
      <c r="O305" s="16"/>
      <c r="P305" s="16"/>
      <c r="Q305" s="20" t="n">
        <v>58</v>
      </c>
      <c r="R305" s="17" t="n">
        <f aca="false">+N305*Q305</f>
        <v>499.729753700133</v>
      </c>
      <c r="S305" s="17" t="n">
        <f aca="false">+O305*Q305</f>
        <v>0</v>
      </c>
      <c r="T305" s="17"/>
      <c r="U305" s="18" t="n">
        <f aca="false">+M305-L305</f>
        <v>0.0173611111111111</v>
      </c>
      <c r="V305" s="18" t="n">
        <f aca="false">+U305*Q305</f>
        <v>1.00694444444444</v>
      </c>
      <c r="W305" s="18"/>
    </row>
    <row r="306" s="13" customFormat="true" ht="12" hidden="false" customHeight="false" outlineLevel="0" collapsed="false">
      <c r="A306" s="12" t="n">
        <v>6620</v>
      </c>
      <c r="B306" s="13" t="n">
        <v>3</v>
      </c>
      <c r="C306" s="13" t="s">
        <v>22</v>
      </c>
      <c r="D306" s="13" t="n">
        <v>1</v>
      </c>
      <c r="E306" s="13" t="n">
        <v>763</v>
      </c>
      <c r="F306" s="13" t="s">
        <v>38</v>
      </c>
      <c r="G306" s="13" t="s">
        <v>26</v>
      </c>
      <c r="H306" s="13" t="s">
        <v>30</v>
      </c>
      <c r="J306" s="13" t="n">
        <v>1</v>
      </c>
      <c r="K306" s="13" t="n">
        <v>4535</v>
      </c>
      <c r="L306" s="14" t="n">
        <v>0.274305555555555</v>
      </c>
      <c r="M306" s="15" t="n">
        <v>0.291666666666667</v>
      </c>
      <c r="N306" s="16" t="n">
        <f aca="false">VLOOKUP(E306,'Esp. percorsi al 18-10-22'!C:J,8,FALSE())</f>
        <v>8.61603023620918</v>
      </c>
      <c r="O306" s="16"/>
      <c r="P306" s="16"/>
      <c r="Q306" s="20" t="n">
        <v>5</v>
      </c>
      <c r="R306" s="17" t="n">
        <f aca="false">+N306*Q306</f>
        <v>43.0801511810459</v>
      </c>
      <c r="S306" s="17" t="n">
        <f aca="false">+O306*Q306</f>
        <v>0</v>
      </c>
      <c r="T306" s="17"/>
      <c r="U306" s="18" t="n">
        <f aca="false">+M306-L306</f>
        <v>0.0173611111111111</v>
      </c>
      <c r="V306" s="18" t="n">
        <f aca="false">+U306*Q306</f>
        <v>0.0868055555555556</v>
      </c>
      <c r="W306" s="18"/>
    </row>
    <row r="307" s="13" customFormat="true" ht="12" hidden="false" customHeight="false" outlineLevel="0" collapsed="false">
      <c r="A307" s="12" t="n">
        <v>6563</v>
      </c>
      <c r="B307" s="13" t="n">
        <v>3</v>
      </c>
      <c r="C307" s="13" t="s">
        <v>22</v>
      </c>
      <c r="D307" s="13" t="n">
        <v>1</v>
      </c>
      <c r="E307" s="13" t="n">
        <v>763</v>
      </c>
      <c r="F307" s="13" t="s">
        <v>38</v>
      </c>
      <c r="G307" s="13" t="s">
        <v>24</v>
      </c>
      <c r="H307" s="13" t="s">
        <v>25</v>
      </c>
      <c r="J307" s="13" t="n">
        <v>1</v>
      </c>
      <c r="K307" s="13" t="n">
        <v>329</v>
      </c>
      <c r="L307" s="14" t="n">
        <v>0.309027777777778</v>
      </c>
      <c r="M307" s="15" t="n">
        <v>0.326388888888889</v>
      </c>
      <c r="N307" s="16" t="n">
        <f aca="false">VLOOKUP(E307,'Esp. percorsi al 18-10-22'!C:J,8,FALSE())</f>
        <v>8.61603023620918</v>
      </c>
      <c r="O307" s="16"/>
      <c r="P307" s="16"/>
      <c r="Q307" s="20" t="n">
        <v>302</v>
      </c>
      <c r="R307" s="17" t="n">
        <f aca="false">+N307*Q307</f>
        <v>2602.04113133517</v>
      </c>
      <c r="S307" s="17" t="n">
        <f aca="false">+O307*Q307</f>
        <v>0</v>
      </c>
      <c r="T307" s="17"/>
      <c r="U307" s="18" t="n">
        <f aca="false">+M307-L307</f>
        <v>0.0173611111111111</v>
      </c>
      <c r="V307" s="18" t="n">
        <f aca="false">+U307*Q307</f>
        <v>5.24305555555556</v>
      </c>
      <c r="W307" s="18"/>
    </row>
    <row r="308" s="13" customFormat="true" ht="12" hidden="false" customHeight="false" outlineLevel="0" collapsed="false">
      <c r="A308" s="12" t="n">
        <v>6621</v>
      </c>
      <c r="B308" s="13" t="n">
        <v>3</v>
      </c>
      <c r="C308" s="13" t="s">
        <v>22</v>
      </c>
      <c r="D308" s="13" t="n">
        <v>1</v>
      </c>
      <c r="E308" s="13" t="n">
        <v>763</v>
      </c>
      <c r="F308" s="13" t="s">
        <v>38</v>
      </c>
      <c r="G308" s="13" t="s">
        <v>26</v>
      </c>
      <c r="H308" s="13" t="s">
        <v>30</v>
      </c>
      <c r="J308" s="13" t="n">
        <v>1</v>
      </c>
      <c r="K308" s="13" t="n">
        <v>4536</v>
      </c>
      <c r="L308" s="14" t="n">
        <v>0.350694444444444</v>
      </c>
      <c r="M308" s="15" t="n">
        <v>0.368055555555556</v>
      </c>
      <c r="N308" s="16" t="n">
        <f aca="false">VLOOKUP(E308,'Esp. percorsi al 18-10-22'!C:J,8,FALSE())</f>
        <v>8.61603023620918</v>
      </c>
      <c r="O308" s="16"/>
      <c r="P308" s="16"/>
      <c r="Q308" s="20" t="n">
        <v>5</v>
      </c>
      <c r="R308" s="17" t="n">
        <f aca="false">+N308*Q308</f>
        <v>43.0801511810459</v>
      </c>
      <c r="S308" s="17" t="n">
        <f aca="false">+O308*Q308</f>
        <v>0</v>
      </c>
      <c r="T308" s="17"/>
      <c r="U308" s="18" t="n">
        <f aca="false">+M308-L308</f>
        <v>0.0173611111111111</v>
      </c>
      <c r="V308" s="18" t="n">
        <f aca="false">+U308*Q308</f>
        <v>0.0868055555555556</v>
      </c>
      <c r="W308" s="18"/>
    </row>
    <row r="309" s="13" customFormat="true" ht="12" hidden="false" customHeight="false" outlineLevel="0" collapsed="false">
      <c r="A309" s="12" t="n">
        <v>6622</v>
      </c>
      <c r="B309" s="13" t="n">
        <v>3</v>
      </c>
      <c r="C309" s="13" t="s">
        <v>22</v>
      </c>
      <c r="D309" s="13" t="n">
        <v>1</v>
      </c>
      <c r="E309" s="13" t="n">
        <v>763</v>
      </c>
      <c r="F309" s="13" t="s">
        <v>38</v>
      </c>
      <c r="G309" s="13" t="s">
        <v>26</v>
      </c>
      <c r="H309" s="13" t="s">
        <v>30</v>
      </c>
      <c r="J309" s="13" t="n">
        <v>1</v>
      </c>
      <c r="K309" s="13" t="n">
        <v>4537</v>
      </c>
      <c r="L309" s="14" t="n">
        <v>0.434027777777778</v>
      </c>
      <c r="M309" s="15" t="n">
        <v>0.451388888888889</v>
      </c>
      <c r="N309" s="16" t="n">
        <f aca="false">VLOOKUP(E309,'Esp. percorsi al 18-10-22'!C:J,8,FALSE())</f>
        <v>8.61603023620918</v>
      </c>
      <c r="O309" s="16"/>
      <c r="P309" s="16"/>
      <c r="Q309" s="20" t="n">
        <v>5</v>
      </c>
      <c r="R309" s="17" t="n">
        <f aca="false">+N309*Q309</f>
        <v>43.0801511810459</v>
      </c>
      <c r="S309" s="17" t="n">
        <f aca="false">+O309*Q309</f>
        <v>0</v>
      </c>
      <c r="T309" s="17"/>
      <c r="U309" s="18" t="n">
        <f aca="false">+M309-L309</f>
        <v>0.0173611111111111</v>
      </c>
      <c r="V309" s="18" t="n">
        <f aca="false">+U309*Q309</f>
        <v>0.0868055555555556</v>
      </c>
      <c r="W309" s="18"/>
    </row>
    <row r="310" s="13" customFormat="true" ht="12" hidden="false" customHeight="false" outlineLevel="0" collapsed="false">
      <c r="A310" s="12" t="n">
        <v>6623</v>
      </c>
      <c r="B310" s="13" t="n">
        <v>3</v>
      </c>
      <c r="C310" s="13" t="s">
        <v>22</v>
      </c>
      <c r="D310" s="13" t="n">
        <v>1</v>
      </c>
      <c r="E310" s="13" t="n">
        <v>763</v>
      </c>
      <c r="F310" s="13" t="s">
        <v>38</v>
      </c>
      <c r="G310" s="13" t="s">
        <v>26</v>
      </c>
      <c r="H310" s="13" t="s">
        <v>30</v>
      </c>
      <c r="J310" s="13" t="n">
        <v>1</v>
      </c>
      <c r="K310" s="13" t="n">
        <v>4538</v>
      </c>
      <c r="L310" s="14" t="n">
        <v>0.524305555555556</v>
      </c>
      <c r="M310" s="15" t="n">
        <v>0.541666666666667</v>
      </c>
      <c r="N310" s="16" t="n">
        <f aca="false">VLOOKUP(E310,'Esp. percorsi al 18-10-22'!C:J,8,FALSE())</f>
        <v>8.61603023620918</v>
      </c>
      <c r="O310" s="16"/>
      <c r="P310" s="16"/>
      <c r="Q310" s="20" t="n">
        <v>5</v>
      </c>
      <c r="R310" s="17" t="n">
        <f aca="false">+N310*Q310</f>
        <v>43.0801511810459</v>
      </c>
      <c r="S310" s="17" t="n">
        <f aca="false">+O310*Q310</f>
        <v>0</v>
      </c>
      <c r="T310" s="17"/>
      <c r="U310" s="18" t="n">
        <f aca="false">+M310-L310</f>
        <v>0.0173611111111111</v>
      </c>
      <c r="V310" s="18" t="n">
        <f aca="false">+U310*Q310</f>
        <v>0.0868055555555556</v>
      </c>
      <c r="W310" s="18"/>
    </row>
    <row r="311" s="13" customFormat="true" ht="12" hidden="false" customHeight="false" outlineLevel="0" collapsed="false">
      <c r="A311" s="12" t="n">
        <v>6543</v>
      </c>
      <c r="B311" s="13" t="n">
        <v>3</v>
      </c>
      <c r="C311" s="13" t="s">
        <v>22</v>
      </c>
      <c r="D311" s="13" t="n">
        <v>1</v>
      </c>
      <c r="E311" s="13" t="n">
        <v>763</v>
      </c>
      <c r="F311" s="13" t="s">
        <v>38</v>
      </c>
      <c r="G311" s="13" t="s">
        <v>24</v>
      </c>
      <c r="H311" s="13" t="s">
        <v>25</v>
      </c>
      <c r="J311" s="13" t="n">
        <v>1</v>
      </c>
      <c r="K311" s="13" t="n">
        <v>309</v>
      </c>
      <c r="L311" s="14" t="n">
        <v>0.527777777777778</v>
      </c>
      <c r="M311" s="15" t="n">
        <v>0.545138888888889</v>
      </c>
      <c r="N311" s="16" t="n">
        <f aca="false">VLOOKUP(E311,'Esp. percorsi al 18-10-22'!C:J,8,FALSE())</f>
        <v>8.61603023620918</v>
      </c>
      <c r="O311" s="16"/>
      <c r="P311" s="16"/>
      <c r="Q311" s="20" t="n">
        <v>302</v>
      </c>
      <c r="R311" s="17" t="n">
        <f aca="false">+N311*Q311</f>
        <v>2602.04113133517</v>
      </c>
      <c r="S311" s="17" t="n">
        <f aca="false">+O311*Q311</f>
        <v>0</v>
      </c>
      <c r="T311" s="17"/>
      <c r="U311" s="18" t="n">
        <f aca="false">+M311-L311</f>
        <v>0.0173611111111111</v>
      </c>
      <c r="V311" s="18" t="n">
        <f aca="false">+U311*Q311</f>
        <v>5.24305555555556</v>
      </c>
      <c r="W311" s="18"/>
    </row>
    <row r="312" s="13" customFormat="true" ht="12" hidden="false" customHeight="false" outlineLevel="0" collapsed="false">
      <c r="A312" s="12" t="n">
        <v>6603</v>
      </c>
      <c r="B312" s="13" t="n">
        <v>3</v>
      </c>
      <c r="C312" s="13" t="s">
        <v>22</v>
      </c>
      <c r="D312" s="13" t="n">
        <v>1</v>
      </c>
      <c r="E312" s="13" t="n">
        <v>763</v>
      </c>
      <c r="F312" s="13" t="s">
        <v>38</v>
      </c>
      <c r="G312" s="13" t="s">
        <v>24</v>
      </c>
      <c r="H312" s="13" t="s">
        <v>29</v>
      </c>
      <c r="J312" s="13" t="n">
        <v>1</v>
      </c>
      <c r="K312" s="13" t="n">
        <v>1824</v>
      </c>
      <c r="L312" s="14" t="n">
        <v>0.59375</v>
      </c>
      <c r="M312" s="15" t="n">
        <v>0.611111111111111</v>
      </c>
      <c r="N312" s="16" t="n">
        <f aca="false">VLOOKUP(E312,'Esp. percorsi al 18-10-22'!C:J,8,FALSE())</f>
        <v>8.61603023620918</v>
      </c>
      <c r="O312" s="16"/>
      <c r="P312" s="16"/>
      <c r="Q312" s="20" t="n">
        <v>58</v>
      </c>
      <c r="R312" s="17" t="n">
        <f aca="false">+N312*Q312</f>
        <v>499.729753700133</v>
      </c>
      <c r="S312" s="17" t="n">
        <f aca="false">+O312*Q312</f>
        <v>0</v>
      </c>
      <c r="T312" s="17"/>
      <c r="U312" s="18" t="n">
        <f aca="false">+M312-L312</f>
        <v>0.0173611111111111</v>
      </c>
      <c r="V312" s="18" t="n">
        <f aca="false">+U312*Q312</f>
        <v>1.00694444444444</v>
      </c>
      <c r="W312" s="18"/>
    </row>
    <row r="313" s="13" customFormat="true" ht="12" hidden="false" customHeight="false" outlineLevel="0" collapsed="false">
      <c r="A313" s="12" t="n">
        <v>6624</v>
      </c>
      <c r="B313" s="13" t="n">
        <v>3</v>
      </c>
      <c r="C313" s="13" t="s">
        <v>22</v>
      </c>
      <c r="D313" s="13" t="n">
        <v>1</v>
      </c>
      <c r="E313" s="13" t="n">
        <v>763</v>
      </c>
      <c r="F313" s="13" t="s">
        <v>38</v>
      </c>
      <c r="G313" s="13" t="s">
        <v>26</v>
      </c>
      <c r="H313" s="13" t="s">
        <v>30</v>
      </c>
      <c r="J313" s="13" t="n">
        <v>1</v>
      </c>
      <c r="K313" s="13" t="n">
        <v>4539</v>
      </c>
      <c r="L313" s="14" t="n">
        <v>0.607638888888889</v>
      </c>
      <c r="M313" s="15" t="n">
        <v>0.625</v>
      </c>
      <c r="N313" s="16" t="n">
        <f aca="false">VLOOKUP(E313,'Esp. percorsi al 18-10-22'!C:J,8,FALSE())</f>
        <v>8.61603023620918</v>
      </c>
      <c r="O313" s="16"/>
      <c r="P313" s="16"/>
      <c r="Q313" s="20" t="n">
        <v>5</v>
      </c>
      <c r="R313" s="17" t="n">
        <f aca="false">+N313*Q313</f>
        <v>43.0801511810459</v>
      </c>
      <c r="S313" s="17" t="n">
        <f aca="false">+O313*Q313</f>
        <v>0</v>
      </c>
      <c r="T313" s="17"/>
      <c r="U313" s="18" t="n">
        <f aca="false">+M313-L313</f>
        <v>0.0173611111111111</v>
      </c>
      <c r="V313" s="18" t="n">
        <f aca="false">+U313*Q313</f>
        <v>0.0868055555555556</v>
      </c>
      <c r="W313" s="18"/>
    </row>
    <row r="314" s="13" customFormat="true" ht="12" hidden="false" customHeight="false" outlineLevel="0" collapsed="false">
      <c r="A314" s="12" t="n">
        <v>6565</v>
      </c>
      <c r="B314" s="13" t="n">
        <v>3</v>
      </c>
      <c r="C314" s="13" t="s">
        <v>22</v>
      </c>
      <c r="D314" s="13" t="n">
        <v>1</v>
      </c>
      <c r="E314" s="13" t="n">
        <v>763</v>
      </c>
      <c r="F314" s="13" t="s">
        <v>38</v>
      </c>
      <c r="G314" s="13" t="s">
        <v>24</v>
      </c>
      <c r="H314" s="13" t="s">
        <v>25</v>
      </c>
      <c r="J314" s="13" t="n">
        <v>1</v>
      </c>
      <c r="K314" s="13" t="n">
        <v>331</v>
      </c>
      <c r="L314" s="14" t="n">
        <v>0.684027777777778</v>
      </c>
      <c r="M314" s="15" t="n">
        <v>0.701388888888889</v>
      </c>
      <c r="N314" s="16" t="n">
        <f aca="false">VLOOKUP(E314,'Esp. percorsi al 18-10-22'!C:J,8,FALSE())</f>
        <v>8.61603023620918</v>
      </c>
      <c r="O314" s="16"/>
      <c r="P314" s="16"/>
      <c r="Q314" s="20" t="n">
        <v>302</v>
      </c>
      <c r="R314" s="17" t="n">
        <f aca="false">+N314*Q314</f>
        <v>2602.04113133517</v>
      </c>
      <c r="S314" s="17" t="n">
        <f aca="false">+O314*Q314</f>
        <v>0</v>
      </c>
      <c r="T314" s="17"/>
      <c r="U314" s="18" t="n">
        <f aca="false">+M314-L314</f>
        <v>0.0173611111111111</v>
      </c>
      <c r="V314" s="18" t="n">
        <f aca="false">+U314*Q314</f>
        <v>5.24305555555556</v>
      </c>
      <c r="W314" s="18"/>
    </row>
    <row r="315" s="13" customFormat="true" ht="12" hidden="false" customHeight="false" outlineLevel="0" collapsed="false">
      <c r="A315" s="12" t="n">
        <v>6625</v>
      </c>
      <c r="B315" s="13" t="n">
        <v>3</v>
      </c>
      <c r="C315" s="13" t="s">
        <v>22</v>
      </c>
      <c r="D315" s="13" t="n">
        <v>1</v>
      </c>
      <c r="E315" s="13" t="n">
        <v>763</v>
      </c>
      <c r="F315" s="13" t="s">
        <v>38</v>
      </c>
      <c r="G315" s="13" t="s">
        <v>26</v>
      </c>
      <c r="H315" s="13" t="s">
        <v>30</v>
      </c>
      <c r="J315" s="13" t="n">
        <v>1</v>
      </c>
      <c r="K315" s="13" t="n">
        <v>4540</v>
      </c>
      <c r="L315" s="14" t="n">
        <v>0.690972222222222</v>
      </c>
      <c r="M315" s="15" t="n">
        <v>0.708333333333333</v>
      </c>
      <c r="N315" s="16" t="n">
        <f aca="false">VLOOKUP(E315,'Esp. percorsi al 18-10-22'!C:J,8,FALSE())</f>
        <v>8.61603023620918</v>
      </c>
      <c r="O315" s="16"/>
      <c r="P315" s="16"/>
      <c r="Q315" s="20" t="n">
        <v>5</v>
      </c>
      <c r="R315" s="17" t="n">
        <f aca="false">+N315*Q315</f>
        <v>43.0801511810459</v>
      </c>
      <c r="S315" s="17" t="n">
        <f aca="false">+O315*Q315</f>
        <v>0</v>
      </c>
      <c r="T315" s="17"/>
      <c r="U315" s="18" t="n">
        <f aca="false">+M315-L315</f>
        <v>0.0173611111111111</v>
      </c>
      <c r="V315" s="18" t="n">
        <f aca="false">+U315*Q315</f>
        <v>0.0868055555555556</v>
      </c>
      <c r="W315" s="18"/>
    </row>
    <row r="316" s="13" customFormat="true" ht="12" hidden="false" customHeight="false" outlineLevel="0" collapsed="false">
      <c r="A316" s="12" t="n">
        <v>6604</v>
      </c>
      <c r="B316" s="13" t="n">
        <v>3</v>
      </c>
      <c r="C316" s="13" t="s">
        <v>22</v>
      </c>
      <c r="D316" s="13" t="n">
        <v>1</v>
      </c>
      <c r="E316" s="13" t="n">
        <v>763</v>
      </c>
      <c r="F316" s="13" t="s">
        <v>38</v>
      </c>
      <c r="G316" s="13" t="s">
        <v>24</v>
      </c>
      <c r="H316" s="13" t="s">
        <v>29</v>
      </c>
      <c r="J316" s="13" t="n">
        <v>1</v>
      </c>
      <c r="K316" s="13" t="n">
        <v>1825</v>
      </c>
      <c r="L316" s="14" t="n">
        <v>0.756944444444444</v>
      </c>
      <c r="M316" s="15" t="n">
        <v>0.774305555555555</v>
      </c>
      <c r="N316" s="16" t="n">
        <f aca="false">VLOOKUP(E316,'Esp. percorsi al 18-10-22'!C:J,8,FALSE())</f>
        <v>8.61603023620918</v>
      </c>
      <c r="O316" s="16"/>
      <c r="P316" s="16"/>
      <c r="Q316" s="20" t="n">
        <v>58</v>
      </c>
      <c r="R316" s="17" t="n">
        <f aca="false">+N316*Q316</f>
        <v>499.729753700133</v>
      </c>
      <c r="S316" s="17" t="n">
        <f aca="false">+O316*Q316</f>
        <v>0</v>
      </c>
      <c r="T316" s="17"/>
      <c r="U316" s="18" t="n">
        <f aca="false">+M316-L316</f>
        <v>0.0173611111111111</v>
      </c>
      <c r="V316" s="18" t="n">
        <f aca="false">+U316*Q316</f>
        <v>1.00694444444444</v>
      </c>
      <c r="W316" s="18"/>
    </row>
    <row r="317" s="13" customFormat="true" ht="12" hidden="false" customHeight="false" outlineLevel="0" collapsed="false">
      <c r="A317" s="12" t="n">
        <v>6626</v>
      </c>
      <c r="B317" s="13" t="n">
        <v>3</v>
      </c>
      <c r="C317" s="13" t="s">
        <v>22</v>
      </c>
      <c r="D317" s="13" t="n">
        <v>1</v>
      </c>
      <c r="E317" s="13" t="n">
        <v>763</v>
      </c>
      <c r="F317" s="13" t="s">
        <v>38</v>
      </c>
      <c r="G317" s="13" t="s">
        <v>26</v>
      </c>
      <c r="H317" s="13" t="s">
        <v>30</v>
      </c>
      <c r="J317" s="13" t="n">
        <v>1</v>
      </c>
      <c r="K317" s="13" t="n">
        <v>4541</v>
      </c>
      <c r="L317" s="14" t="n">
        <v>0.774305555555555</v>
      </c>
      <c r="M317" s="15" t="n">
        <v>0.791666666666667</v>
      </c>
      <c r="N317" s="16" t="n">
        <f aca="false">VLOOKUP(E317,'Esp. percorsi al 18-10-22'!C:J,8,FALSE())</f>
        <v>8.61603023620918</v>
      </c>
      <c r="O317" s="16"/>
      <c r="P317" s="16"/>
      <c r="Q317" s="20" t="n">
        <v>5</v>
      </c>
      <c r="R317" s="17" t="n">
        <f aca="false">+N317*Q317</f>
        <v>43.0801511810459</v>
      </c>
      <c r="S317" s="17" t="n">
        <f aca="false">+O317*Q317</f>
        <v>0</v>
      </c>
      <c r="T317" s="17"/>
      <c r="U317" s="18" t="n">
        <f aca="false">+M317-L317</f>
        <v>0.0173611111111111</v>
      </c>
      <c r="V317" s="18" t="n">
        <f aca="false">+U317*Q317</f>
        <v>0.0868055555555556</v>
      </c>
      <c r="W317" s="18"/>
    </row>
    <row r="318" s="13" customFormat="true" ht="12" hidden="false" customHeight="false" outlineLevel="0" collapsed="false">
      <c r="A318" s="12" t="n">
        <v>17263</v>
      </c>
      <c r="B318" s="13" t="n">
        <v>3</v>
      </c>
      <c r="C318" s="13" t="s">
        <v>22</v>
      </c>
      <c r="D318" s="13" t="n">
        <v>1</v>
      </c>
      <c r="E318" s="13" t="n">
        <v>763</v>
      </c>
      <c r="F318" s="13" t="s">
        <v>38</v>
      </c>
      <c r="G318" s="13" t="s">
        <v>24</v>
      </c>
      <c r="H318" s="13" t="s">
        <v>29</v>
      </c>
      <c r="J318" s="13" t="n">
        <v>1</v>
      </c>
      <c r="K318" s="13" t="n">
        <v>17263</v>
      </c>
      <c r="L318" s="14" t="n">
        <v>0.902777777777778</v>
      </c>
      <c r="M318" s="15" t="n">
        <v>0.920138888888889</v>
      </c>
      <c r="N318" s="16" t="n">
        <f aca="false">VLOOKUP(E318,'Esp. percorsi al 18-10-22'!C:J,8,FALSE())</f>
        <v>8.61603023620918</v>
      </c>
      <c r="O318" s="16"/>
      <c r="P318" s="16"/>
      <c r="Q318" s="20" t="n">
        <v>58</v>
      </c>
      <c r="R318" s="17" t="n">
        <f aca="false">+N318*Q318</f>
        <v>499.729753700133</v>
      </c>
      <c r="S318" s="17" t="n">
        <f aca="false">+O318*Q318</f>
        <v>0</v>
      </c>
      <c r="T318" s="17"/>
      <c r="U318" s="18" t="n">
        <f aca="false">+M318-L318</f>
        <v>0.0173611111111111</v>
      </c>
      <c r="V318" s="18" t="n">
        <f aca="false">+U318*Q318</f>
        <v>1.00694444444444</v>
      </c>
      <c r="W318" s="18"/>
    </row>
    <row r="319" s="13" customFormat="true" ht="12" hidden="false" customHeight="false" outlineLevel="0" collapsed="false">
      <c r="A319" s="12" t="n">
        <v>6544</v>
      </c>
      <c r="B319" s="13" t="n">
        <v>3</v>
      </c>
      <c r="C319" s="13" t="s">
        <v>22</v>
      </c>
      <c r="D319" s="13" t="n">
        <v>1</v>
      </c>
      <c r="E319" s="13" t="n">
        <v>764</v>
      </c>
      <c r="F319" s="13" t="s">
        <v>39</v>
      </c>
      <c r="G319" s="13" t="s">
        <v>24</v>
      </c>
      <c r="H319" s="13" t="s">
        <v>25</v>
      </c>
      <c r="J319" s="13" t="n">
        <v>1</v>
      </c>
      <c r="K319" s="13" t="n">
        <v>310</v>
      </c>
      <c r="L319" s="14" t="n">
        <v>0.232638888888889</v>
      </c>
      <c r="M319" s="15" t="n">
        <v>0.253472222222222</v>
      </c>
      <c r="N319" s="16" t="n">
        <f aca="false">VLOOKUP(E319,'Esp. percorsi al 18-10-22'!C:J,8,FALSE())</f>
        <v>11.4990302362092</v>
      </c>
      <c r="O319" s="16"/>
      <c r="P319" s="16"/>
      <c r="Q319" s="20" t="n">
        <v>302</v>
      </c>
      <c r="R319" s="17" t="n">
        <f aca="false">+N319*Q319</f>
        <v>3472.70713133518</v>
      </c>
      <c r="S319" s="17" t="n">
        <f aca="false">+O319*Q319</f>
        <v>0</v>
      </c>
      <c r="T319" s="17"/>
      <c r="U319" s="18" t="n">
        <f aca="false">+M319-L319</f>
        <v>0.0208333333333333</v>
      </c>
      <c r="V319" s="18" t="n">
        <f aca="false">+U319*Q319</f>
        <v>6.29166666666667</v>
      </c>
      <c r="W319" s="18"/>
    </row>
    <row r="320" s="13" customFormat="true" ht="12" hidden="false" customHeight="false" outlineLevel="0" collapsed="false">
      <c r="A320" s="12" t="n">
        <v>6566</v>
      </c>
      <c r="B320" s="13" t="n">
        <v>3</v>
      </c>
      <c r="C320" s="13" t="s">
        <v>22</v>
      </c>
      <c r="D320" s="13" t="n">
        <v>1</v>
      </c>
      <c r="E320" s="13" t="n">
        <v>764</v>
      </c>
      <c r="F320" s="13" t="s">
        <v>39</v>
      </c>
      <c r="G320" s="13" t="s">
        <v>24</v>
      </c>
      <c r="H320" s="13" t="s">
        <v>25</v>
      </c>
      <c r="J320" s="13" t="n">
        <v>1</v>
      </c>
      <c r="K320" s="13" t="n">
        <v>332</v>
      </c>
      <c r="L320" s="14" t="n">
        <v>0.263888888888889</v>
      </c>
      <c r="M320" s="15" t="n">
        <v>0.284722222222222</v>
      </c>
      <c r="N320" s="16" t="n">
        <f aca="false">VLOOKUP(E320,'Esp. percorsi al 18-10-22'!C:J,8,FALSE())</f>
        <v>11.4990302362092</v>
      </c>
      <c r="O320" s="16"/>
      <c r="P320" s="16"/>
      <c r="Q320" s="20" t="n">
        <v>302</v>
      </c>
      <c r="R320" s="17" t="n">
        <f aca="false">+N320*Q320</f>
        <v>3472.70713133518</v>
      </c>
      <c r="S320" s="17" t="n">
        <f aca="false">+O320*Q320</f>
        <v>0</v>
      </c>
      <c r="T320" s="17"/>
      <c r="U320" s="18" t="n">
        <f aca="false">+M320-L320</f>
        <v>0.0208333333333333</v>
      </c>
      <c r="V320" s="18" t="n">
        <f aca="false">+U320*Q320</f>
        <v>6.29166666666667</v>
      </c>
      <c r="W320" s="18"/>
    </row>
    <row r="321" s="13" customFormat="true" ht="12" hidden="false" customHeight="false" outlineLevel="0" collapsed="false">
      <c r="A321" s="12" t="n">
        <v>6567</v>
      </c>
      <c r="B321" s="13" t="n">
        <v>3</v>
      </c>
      <c r="C321" s="13" t="s">
        <v>22</v>
      </c>
      <c r="D321" s="13" t="n">
        <v>1</v>
      </c>
      <c r="E321" s="13" t="n">
        <v>764</v>
      </c>
      <c r="F321" s="13" t="s">
        <v>39</v>
      </c>
      <c r="G321" s="13" t="s">
        <v>24</v>
      </c>
      <c r="H321" s="13" t="s">
        <v>25</v>
      </c>
      <c r="J321" s="13" t="n">
        <v>1</v>
      </c>
      <c r="K321" s="13" t="n">
        <v>333</v>
      </c>
      <c r="L321" s="14" t="n">
        <v>0.277777777777778</v>
      </c>
      <c r="M321" s="15" t="n">
        <v>0.298611111111111</v>
      </c>
      <c r="N321" s="16" t="n">
        <f aca="false">VLOOKUP(E321,'Esp. percorsi al 18-10-22'!C:J,8,FALSE())</f>
        <v>11.4990302362092</v>
      </c>
      <c r="O321" s="16"/>
      <c r="P321" s="16"/>
      <c r="Q321" s="20" t="n">
        <v>302</v>
      </c>
      <c r="R321" s="17" t="n">
        <f aca="false">+N321*Q321</f>
        <v>3472.70713133518</v>
      </c>
      <c r="S321" s="17" t="n">
        <f aca="false">+O321*Q321</f>
        <v>0</v>
      </c>
      <c r="T321" s="17"/>
      <c r="U321" s="18" t="n">
        <f aca="false">+M321-L321</f>
        <v>0.0208333333333333</v>
      </c>
      <c r="V321" s="18" t="n">
        <f aca="false">+U321*Q321</f>
        <v>6.29166666666667</v>
      </c>
      <c r="W321" s="18"/>
    </row>
    <row r="322" s="13" customFormat="true" ht="12" hidden="false" customHeight="false" outlineLevel="0" collapsed="false">
      <c r="A322" s="12" t="n">
        <v>6606</v>
      </c>
      <c r="B322" s="13" t="n">
        <v>3</v>
      </c>
      <c r="C322" s="13" t="s">
        <v>22</v>
      </c>
      <c r="D322" s="13" t="n">
        <v>1</v>
      </c>
      <c r="E322" s="13" t="n">
        <v>764</v>
      </c>
      <c r="F322" s="13" t="s">
        <v>39</v>
      </c>
      <c r="G322" s="13" t="s">
        <v>24</v>
      </c>
      <c r="H322" s="13" t="s">
        <v>29</v>
      </c>
      <c r="J322" s="13" t="n">
        <v>1</v>
      </c>
      <c r="K322" s="13" t="n">
        <v>1827</v>
      </c>
      <c r="L322" s="14" t="n">
        <v>0.277777777777778</v>
      </c>
      <c r="M322" s="15" t="n">
        <v>0.298611111111111</v>
      </c>
      <c r="N322" s="16" t="n">
        <f aca="false">VLOOKUP(E322,'Esp. percorsi al 18-10-22'!C:J,8,FALSE())</f>
        <v>11.4990302362092</v>
      </c>
      <c r="O322" s="16"/>
      <c r="P322" s="16"/>
      <c r="Q322" s="20" t="n">
        <v>58</v>
      </c>
      <c r="R322" s="17" t="n">
        <f aca="false">+N322*Q322</f>
        <v>666.943753700134</v>
      </c>
      <c r="S322" s="17" t="n">
        <f aca="false">+O322*Q322</f>
        <v>0</v>
      </c>
      <c r="T322" s="17"/>
      <c r="U322" s="18" t="n">
        <f aca="false">+M322-L322</f>
        <v>0.0208333333333333</v>
      </c>
      <c r="V322" s="18" t="n">
        <f aca="false">+U322*Q322</f>
        <v>1.20833333333333</v>
      </c>
      <c r="W322" s="18"/>
    </row>
    <row r="323" s="13" customFormat="true" ht="12" hidden="false" customHeight="false" outlineLevel="0" collapsed="false">
      <c r="A323" s="12" t="n">
        <v>6568</v>
      </c>
      <c r="B323" s="13" t="n">
        <v>3</v>
      </c>
      <c r="C323" s="13" t="s">
        <v>22</v>
      </c>
      <c r="D323" s="13" t="n">
        <v>1</v>
      </c>
      <c r="E323" s="13" t="n">
        <v>764</v>
      </c>
      <c r="F323" s="13" t="s">
        <v>39</v>
      </c>
      <c r="G323" s="13" t="s">
        <v>24</v>
      </c>
      <c r="H323" s="13" t="s">
        <v>25</v>
      </c>
      <c r="J323" s="13" t="n">
        <v>1</v>
      </c>
      <c r="K323" s="13" t="n">
        <v>334</v>
      </c>
      <c r="L323" s="14" t="n">
        <v>0.326388888888889</v>
      </c>
      <c r="M323" s="15" t="n">
        <v>0.347222222222222</v>
      </c>
      <c r="N323" s="16" t="n">
        <f aca="false">VLOOKUP(E323,'Esp. percorsi al 18-10-22'!C:J,8,FALSE())</f>
        <v>11.4990302362092</v>
      </c>
      <c r="O323" s="16"/>
      <c r="P323" s="16"/>
      <c r="Q323" s="20" t="n">
        <v>302</v>
      </c>
      <c r="R323" s="17" t="n">
        <f aca="false">+N323*Q323</f>
        <v>3472.70713133518</v>
      </c>
      <c r="S323" s="17" t="n">
        <f aca="false">+O323*Q323</f>
        <v>0</v>
      </c>
      <c r="T323" s="17"/>
      <c r="U323" s="18" t="n">
        <f aca="false">+M323-L323</f>
        <v>0.0208333333333333</v>
      </c>
      <c r="V323" s="18" t="n">
        <f aca="false">+U323*Q323</f>
        <v>6.29166666666667</v>
      </c>
      <c r="W323" s="18"/>
    </row>
    <row r="324" s="13" customFormat="true" ht="12" hidden="false" customHeight="false" outlineLevel="0" collapsed="false">
      <c r="A324" s="12" t="n">
        <v>6607</v>
      </c>
      <c r="B324" s="13" t="n">
        <v>3</v>
      </c>
      <c r="C324" s="13" t="s">
        <v>22</v>
      </c>
      <c r="D324" s="13" t="n">
        <v>1</v>
      </c>
      <c r="E324" s="13" t="n">
        <v>764</v>
      </c>
      <c r="F324" s="13" t="s">
        <v>39</v>
      </c>
      <c r="G324" s="13" t="s">
        <v>24</v>
      </c>
      <c r="H324" s="13" t="s">
        <v>29</v>
      </c>
      <c r="J324" s="13" t="n">
        <v>1</v>
      </c>
      <c r="K324" s="13" t="n">
        <v>1828</v>
      </c>
      <c r="L324" s="14" t="n">
        <v>0.326388888888889</v>
      </c>
      <c r="M324" s="15" t="n">
        <v>0.347222222222222</v>
      </c>
      <c r="N324" s="16" t="n">
        <f aca="false">VLOOKUP(E324,'Esp. percorsi al 18-10-22'!C:J,8,FALSE())</f>
        <v>11.4990302362092</v>
      </c>
      <c r="O324" s="16"/>
      <c r="P324" s="16"/>
      <c r="Q324" s="20" t="n">
        <v>58</v>
      </c>
      <c r="R324" s="17" t="n">
        <f aca="false">+N324*Q324</f>
        <v>666.943753700134</v>
      </c>
      <c r="S324" s="17" t="n">
        <f aca="false">+O324*Q324</f>
        <v>0</v>
      </c>
      <c r="T324" s="17"/>
      <c r="U324" s="18" t="n">
        <f aca="false">+M324-L324</f>
        <v>0.0208333333333333</v>
      </c>
      <c r="V324" s="18" t="n">
        <f aca="false">+U324*Q324</f>
        <v>1.20833333333333</v>
      </c>
      <c r="W324" s="18"/>
    </row>
    <row r="325" s="13" customFormat="true" ht="12" hidden="false" customHeight="false" outlineLevel="0" collapsed="false">
      <c r="A325" s="12" t="n">
        <v>6569</v>
      </c>
      <c r="B325" s="13" t="n">
        <v>3</v>
      </c>
      <c r="C325" s="13" t="s">
        <v>22</v>
      </c>
      <c r="D325" s="13" t="n">
        <v>1</v>
      </c>
      <c r="E325" s="13" t="n">
        <v>764</v>
      </c>
      <c r="F325" s="13" t="s">
        <v>39</v>
      </c>
      <c r="G325" s="13" t="s">
        <v>24</v>
      </c>
      <c r="H325" s="13" t="s">
        <v>25</v>
      </c>
      <c r="J325" s="13" t="n">
        <v>1</v>
      </c>
      <c r="K325" s="13" t="n">
        <v>335</v>
      </c>
      <c r="L325" s="14" t="n">
        <v>0.350694444444444</v>
      </c>
      <c r="M325" s="15" t="n">
        <v>0.371527777777778</v>
      </c>
      <c r="N325" s="16" t="n">
        <f aca="false">VLOOKUP(E325,'Esp. percorsi al 18-10-22'!C:J,8,FALSE())</f>
        <v>11.4990302362092</v>
      </c>
      <c r="O325" s="16"/>
      <c r="P325" s="16"/>
      <c r="Q325" s="20" t="n">
        <v>302</v>
      </c>
      <c r="R325" s="17" t="n">
        <f aca="false">+N325*Q325</f>
        <v>3472.70713133518</v>
      </c>
      <c r="S325" s="17" t="n">
        <f aca="false">+O325*Q325</f>
        <v>0</v>
      </c>
      <c r="T325" s="17"/>
      <c r="U325" s="18" t="n">
        <f aca="false">+M325-L325</f>
        <v>0.0208333333333333</v>
      </c>
      <c r="V325" s="18" t="n">
        <f aca="false">+U325*Q325</f>
        <v>6.29166666666667</v>
      </c>
      <c r="W325" s="18"/>
    </row>
    <row r="326" s="13" customFormat="true" ht="12" hidden="false" customHeight="false" outlineLevel="0" collapsed="false">
      <c r="A326" s="12" t="n">
        <v>6570</v>
      </c>
      <c r="B326" s="13" t="n">
        <v>3</v>
      </c>
      <c r="C326" s="13" t="s">
        <v>22</v>
      </c>
      <c r="D326" s="13" t="n">
        <v>1</v>
      </c>
      <c r="E326" s="13" t="n">
        <v>764</v>
      </c>
      <c r="F326" s="13" t="s">
        <v>39</v>
      </c>
      <c r="G326" s="13" t="s">
        <v>24</v>
      </c>
      <c r="H326" s="13" t="s">
        <v>25</v>
      </c>
      <c r="J326" s="13" t="n">
        <v>1</v>
      </c>
      <c r="K326" s="13" t="n">
        <v>336</v>
      </c>
      <c r="L326" s="14" t="n">
        <v>0.375</v>
      </c>
      <c r="M326" s="15" t="n">
        <v>0.395833333333333</v>
      </c>
      <c r="N326" s="16" t="n">
        <f aca="false">VLOOKUP(E326,'Esp. percorsi al 18-10-22'!C:J,8,FALSE())</f>
        <v>11.4990302362092</v>
      </c>
      <c r="O326" s="16"/>
      <c r="P326" s="16"/>
      <c r="Q326" s="20" t="n">
        <v>302</v>
      </c>
      <c r="R326" s="17" t="n">
        <f aca="false">+N326*Q326</f>
        <v>3472.70713133518</v>
      </c>
      <c r="S326" s="17" t="n">
        <f aca="false">+O326*Q326</f>
        <v>0</v>
      </c>
      <c r="T326" s="17"/>
      <c r="U326" s="18" t="n">
        <f aca="false">+M326-L326</f>
        <v>0.0208333333333333</v>
      </c>
      <c r="V326" s="18" t="n">
        <f aca="false">+U326*Q326</f>
        <v>6.29166666666667</v>
      </c>
      <c r="W326" s="18"/>
    </row>
    <row r="327" s="13" customFormat="true" ht="12" hidden="false" customHeight="false" outlineLevel="0" collapsed="false">
      <c r="A327" s="12" t="n">
        <v>6608</v>
      </c>
      <c r="B327" s="13" t="n">
        <v>3</v>
      </c>
      <c r="C327" s="13" t="s">
        <v>22</v>
      </c>
      <c r="D327" s="13" t="n">
        <v>1</v>
      </c>
      <c r="E327" s="13" t="n">
        <v>764</v>
      </c>
      <c r="F327" s="13" t="s">
        <v>39</v>
      </c>
      <c r="G327" s="13" t="s">
        <v>24</v>
      </c>
      <c r="H327" s="13" t="s">
        <v>29</v>
      </c>
      <c r="J327" s="13" t="n">
        <v>1</v>
      </c>
      <c r="K327" s="13" t="n">
        <v>1829</v>
      </c>
      <c r="L327" s="14" t="n">
        <v>0.375</v>
      </c>
      <c r="M327" s="15" t="n">
        <v>0.395833333333333</v>
      </c>
      <c r="N327" s="16" t="n">
        <f aca="false">VLOOKUP(E327,'Esp. percorsi al 18-10-22'!C:J,8,FALSE())</f>
        <v>11.4990302362092</v>
      </c>
      <c r="O327" s="16"/>
      <c r="P327" s="16"/>
      <c r="Q327" s="20" t="n">
        <v>58</v>
      </c>
      <c r="R327" s="17" t="n">
        <f aca="false">+N327*Q327</f>
        <v>666.943753700134</v>
      </c>
      <c r="S327" s="17" t="n">
        <f aca="false">+O327*Q327</f>
        <v>0</v>
      </c>
      <c r="T327" s="17"/>
      <c r="U327" s="18" t="n">
        <f aca="false">+M327-L327</f>
        <v>0.0208333333333333</v>
      </c>
      <c r="V327" s="18" t="n">
        <f aca="false">+U327*Q327</f>
        <v>1.20833333333333</v>
      </c>
      <c r="W327" s="18"/>
    </row>
    <row r="328" s="13" customFormat="true" ht="12" hidden="false" customHeight="false" outlineLevel="0" collapsed="false">
      <c r="A328" s="12" t="n">
        <v>6609</v>
      </c>
      <c r="B328" s="13" t="n">
        <v>3</v>
      </c>
      <c r="C328" s="13" t="s">
        <v>22</v>
      </c>
      <c r="D328" s="13" t="n">
        <v>1</v>
      </c>
      <c r="E328" s="13" t="n">
        <v>764</v>
      </c>
      <c r="F328" s="13" t="s">
        <v>39</v>
      </c>
      <c r="G328" s="13" t="s">
        <v>24</v>
      </c>
      <c r="H328" s="13" t="s">
        <v>29</v>
      </c>
      <c r="J328" s="13" t="n">
        <v>1</v>
      </c>
      <c r="K328" s="13" t="n">
        <v>1830</v>
      </c>
      <c r="L328" s="14" t="n">
        <v>0.420138888888889</v>
      </c>
      <c r="M328" s="15" t="n">
        <v>0.440972222222222</v>
      </c>
      <c r="N328" s="16" t="n">
        <f aca="false">VLOOKUP(E328,'Esp. percorsi al 18-10-22'!C:J,8,FALSE())</f>
        <v>11.4990302362092</v>
      </c>
      <c r="O328" s="16"/>
      <c r="P328" s="16"/>
      <c r="Q328" s="20" t="n">
        <v>58</v>
      </c>
      <c r="R328" s="17" t="n">
        <f aca="false">+N328*Q328</f>
        <v>666.943753700134</v>
      </c>
      <c r="S328" s="17" t="n">
        <f aca="false">+O328*Q328</f>
        <v>0</v>
      </c>
      <c r="T328" s="17"/>
      <c r="U328" s="18" t="n">
        <f aca="false">+M328-L328</f>
        <v>0.0208333333333333</v>
      </c>
      <c r="V328" s="18" t="n">
        <f aca="false">+U328*Q328</f>
        <v>1.20833333333333</v>
      </c>
      <c r="W328" s="18"/>
    </row>
    <row r="329" s="13" customFormat="true" ht="12" hidden="false" customHeight="false" outlineLevel="0" collapsed="false">
      <c r="A329" s="12" t="n">
        <v>6571</v>
      </c>
      <c r="B329" s="13" t="n">
        <v>3</v>
      </c>
      <c r="C329" s="13" t="s">
        <v>22</v>
      </c>
      <c r="D329" s="13" t="n">
        <v>1</v>
      </c>
      <c r="E329" s="13" t="n">
        <v>764</v>
      </c>
      <c r="F329" s="13" t="s">
        <v>39</v>
      </c>
      <c r="G329" s="13" t="s">
        <v>24</v>
      </c>
      <c r="H329" s="13" t="s">
        <v>25</v>
      </c>
      <c r="J329" s="13" t="n">
        <v>1</v>
      </c>
      <c r="K329" s="13" t="n">
        <v>337</v>
      </c>
      <c r="L329" s="14" t="n">
        <v>0.4375</v>
      </c>
      <c r="M329" s="15" t="n">
        <v>0.458333333333333</v>
      </c>
      <c r="N329" s="16" t="n">
        <f aca="false">VLOOKUP(E329,'Esp. percorsi al 18-10-22'!C:J,8,FALSE())</f>
        <v>11.4990302362092</v>
      </c>
      <c r="O329" s="16"/>
      <c r="P329" s="16"/>
      <c r="Q329" s="20" t="n">
        <v>302</v>
      </c>
      <c r="R329" s="17" t="n">
        <f aca="false">+N329*Q329</f>
        <v>3472.70713133518</v>
      </c>
      <c r="S329" s="17" t="n">
        <f aca="false">+O329*Q329</f>
        <v>0</v>
      </c>
      <c r="T329" s="17"/>
      <c r="U329" s="18" t="n">
        <f aca="false">+M329-L329</f>
        <v>0.0208333333333333</v>
      </c>
      <c r="V329" s="18" t="n">
        <f aca="false">+U329*Q329</f>
        <v>6.29166666666667</v>
      </c>
      <c r="W329" s="18"/>
    </row>
    <row r="330" s="13" customFormat="true" ht="12" hidden="false" customHeight="false" outlineLevel="0" collapsed="false">
      <c r="A330" s="12" t="n">
        <v>6610</v>
      </c>
      <c r="B330" s="13" t="n">
        <v>3</v>
      </c>
      <c r="C330" s="13" t="s">
        <v>22</v>
      </c>
      <c r="D330" s="13" t="n">
        <v>1</v>
      </c>
      <c r="E330" s="13" t="n">
        <v>764</v>
      </c>
      <c r="F330" s="13" t="s">
        <v>39</v>
      </c>
      <c r="G330" s="13" t="s">
        <v>24</v>
      </c>
      <c r="H330" s="13" t="s">
        <v>29</v>
      </c>
      <c r="J330" s="13" t="n">
        <v>1</v>
      </c>
      <c r="K330" s="13" t="n">
        <v>1831</v>
      </c>
      <c r="L330" s="14" t="n">
        <v>0.465277777777778</v>
      </c>
      <c r="M330" s="15" t="n">
        <v>0.486111111111111</v>
      </c>
      <c r="N330" s="16" t="n">
        <f aca="false">VLOOKUP(E330,'Esp. percorsi al 18-10-22'!C:J,8,FALSE())</f>
        <v>11.4990302362092</v>
      </c>
      <c r="O330" s="16"/>
      <c r="P330" s="16"/>
      <c r="Q330" s="20" t="n">
        <v>58</v>
      </c>
      <c r="R330" s="17" t="n">
        <f aca="false">+N330*Q330</f>
        <v>666.943753700134</v>
      </c>
      <c r="S330" s="17" t="n">
        <f aca="false">+O330*Q330</f>
        <v>0</v>
      </c>
      <c r="T330" s="17"/>
      <c r="U330" s="18" t="n">
        <f aca="false">+M330-L330</f>
        <v>0.0208333333333333</v>
      </c>
      <c r="V330" s="18" t="n">
        <f aca="false">+U330*Q330</f>
        <v>1.20833333333333</v>
      </c>
      <c r="W330" s="18"/>
    </row>
    <row r="331" s="13" customFormat="true" ht="12" hidden="false" customHeight="false" outlineLevel="0" collapsed="false">
      <c r="A331" s="12" t="n">
        <v>6572</v>
      </c>
      <c r="B331" s="13" t="n">
        <v>3</v>
      </c>
      <c r="C331" s="13" t="s">
        <v>22</v>
      </c>
      <c r="D331" s="13" t="n">
        <v>1</v>
      </c>
      <c r="E331" s="13" t="n">
        <v>764</v>
      </c>
      <c r="F331" s="13" t="s">
        <v>39</v>
      </c>
      <c r="G331" s="13" t="s">
        <v>24</v>
      </c>
      <c r="H331" s="13" t="s">
        <v>25</v>
      </c>
      <c r="J331" s="13" t="n">
        <v>1</v>
      </c>
      <c r="K331" s="13" t="n">
        <v>338</v>
      </c>
      <c r="L331" s="14" t="n">
        <v>0.482638888888889</v>
      </c>
      <c r="M331" s="15" t="n">
        <v>0.503472222222222</v>
      </c>
      <c r="N331" s="16" t="n">
        <f aca="false">VLOOKUP(E331,'Esp. percorsi al 18-10-22'!C:J,8,FALSE())</f>
        <v>11.4990302362092</v>
      </c>
      <c r="O331" s="16"/>
      <c r="P331" s="16"/>
      <c r="Q331" s="20" t="n">
        <v>302</v>
      </c>
      <c r="R331" s="17" t="n">
        <f aca="false">+N331*Q331</f>
        <v>3472.70713133518</v>
      </c>
      <c r="S331" s="17" t="n">
        <f aca="false">+O331*Q331</f>
        <v>0</v>
      </c>
      <c r="T331" s="17"/>
      <c r="U331" s="18" t="n">
        <f aca="false">+M331-L331</f>
        <v>0.0208333333333333</v>
      </c>
      <c r="V331" s="18" t="n">
        <f aca="false">+U331*Q331</f>
        <v>6.29166666666667</v>
      </c>
      <c r="W331" s="18"/>
    </row>
    <row r="332" s="13" customFormat="true" ht="12" hidden="false" customHeight="false" outlineLevel="0" collapsed="false">
      <c r="A332" s="12" t="n">
        <v>6573</v>
      </c>
      <c r="B332" s="13" t="n">
        <v>3</v>
      </c>
      <c r="C332" s="13" t="s">
        <v>22</v>
      </c>
      <c r="D332" s="13" t="n">
        <v>1</v>
      </c>
      <c r="E332" s="13" t="n">
        <v>764</v>
      </c>
      <c r="F332" s="13" t="s">
        <v>39</v>
      </c>
      <c r="G332" s="13" t="s">
        <v>24</v>
      </c>
      <c r="H332" s="13" t="s">
        <v>25</v>
      </c>
      <c r="J332" s="13" t="n">
        <v>1</v>
      </c>
      <c r="K332" s="13" t="n">
        <v>339</v>
      </c>
      <c r="L332" s="14" t="n">
        <v>0.503472222222222</v>
      </c>
      <c r="M332" s="15" t="n">
        <v>0.524305555555556</v>
      </c>
      <c r="N332" s="16" t="n">
        <f aca="false">VLOOKUP(E332,'Esp. percorsi al 18-10-22'!C:J,8,FALSE())</f>
        <v>11.4990302362092</v>
      </c>
      <c r="O332" s="16"/>
      <c r="P332" s="16"/>
      <c r="Q332" s="20" t="n">
        <v>302</v>
      </c>
      <c r="R332" s="17" t="n">
        <f aca="false">+N332*Q332</f>
        <v>3472.70713133518</v>
      </c>
      <c r="S332" s="17" t="n">
        <f aca="false">+O332*Q332</f>
        <v>0</v>
      </c>
      <c r="T332" s="17"/>
      <c r="U332" s="18" t="n">
        <f aca="false">+M332-L332</f>
        <v>0.0208333333333333</v>
      </c>
      <c r="V332" s="18" t="n">
        <f aca="false">+U332*Q332</f>
        <v>6.29166666666667</v>
      </c>
      <c r="W332" s="18"/>
    </row>
    <row r="333" s="13" customFormat="true" ht="12" hidden="false" customHeight="false" outlineLevel="0" collapsed="false">
      <c r="A333" s="12" t="n">
        <v>6611</v>
      </c>
      <c r="B333" s="13" t="n">
        <v>3</v>
      </c>
      <c r="C333" s="13" t="s">
        <v>22</v>
      </c>
      <c r="D333" s="13" t="n">
        <v>1</v>
      </c>
      <c r="E333" s="13" t="n">
        <v>764</v>
      </c>
      <c r="F333" s="13" t="s">
        <v>39</v>
      </c>
      <c r="G333" s="13" t="s">
        <v>24</v>
      </c>
      <c r="H333" s="13" t="s">
        <v>29</v>
      </c>
      <c r="J333" s="13" t="n">
        <v>1</v>
      </c>
      <c r="K333" s="13" t="n">
        <v>1832</v>
      </c>
      <c r="L333" s="14" t="n">
        <v>0.520833333333333</v>
      </c>
      <c r="M333" s="15" t="n">
        <v>0.541666666666667</v>
      </c>
      <c r="N333" s="16" t="n">
        <f aca="false">VLOOKUP(E333,'Esp. percorsi al 18-10-22'!C:J,8,FALSE())</f>
        <v>11.4990302362092</v>
      </c>
      <c r="O333" s="16"/>
      <c r="P333" s="16"/>
      <c r="Q333" s="20" t="n">
        <v>58</v>
      </c>
      <c r="R333" s="17" t="n">
        <f aca="false">+N333*Q333</f>
        <v>666.943753700134</v>
      </c>
      <c r="S333" s="17" t="n">
        <f aca="false">+O333*Q333</f>
        <v>0</v>
      </c>
      <c r="T333" s="17"/>
      <c r="U333" s="18" t="n">
        <f aca="false">+M333-L333</f>
        <v>0.0208333333333333</v>
      </c>
      <c r="V333" s="18" t="n">
        <f aca="false">+U333*Q333</f>
        <v>1.20833333333333</v>
      </c>
      <c r="W333" s="18"/>
    </row>
    <row r="334" s="13" customFormat="true" ht="12" hidden="false" customHeight="false" outlineLevel="0" collapsed="false">
      <c r="A334" s="12" t="n">
        <v>6574</v>
      </c>
      <c r="B334" s="13" t="n">
        <v>3</v>
      </c>
      <c r="C334" s="13" t="s">
        <v>22</v>
      </c>
      <c r="D334" s="13" t="n">
        <v>1</v>
      </c>
      <c r="E334" s="13" t="n">
        <v>764</v>
      </c>
      <c r="F334" s="13" t="s">
        <v>39</v>
      </c>
      <c r="G334" s="13" t="s">
        <v>24</v>
      </c>
      <c r="H334" s="13" t="s">
        <v>25</v>
      </c>
      <c r="J334" s="13" t="n">
        <v>1</v>
      </c>
      <c r="K334" s="13" t="n">
        <v>340</v>
      </c>
      <c r="L334" s="14" t="n">
        <v>0.548611111111111</v>
      </c>
      <c r="M334" s="15" t="n">
        <v>0.569444444444444</v>
      </c>
      <c r="N334" s="16" t="n">
        <f aca="false">VLOOKUP(E334,'Esp. percorsi al 18-10-22'!C:J,8,FALSE())</f>
        <v>11.4990302362092</v>
      </c>
      <c r="O334" s="16"/>
      <c r="P334" s="16"/>
      <c r="Q334" s="20" t="n">
        <v>302</v>
      </c>
      <c r="R334" s="17" t="n">
        <f aca="false">+N334*Q334</f>
        <v>3472.70713133518</v>
      </c>
      <c r="S334" s="17" t="n">
        <f aca="false">+O334*Q334</f>
        <v>0</v>
      </c>
      <c r="T334" s="17"/>
      <c r="U334" s="18" t="n">
        <f aca="false">+M334-L334</f>
        <v>0.0208333333333333</v>
      </c>
      <c r="V334" s="18" t="n">
        <f aca="false">+U334*Q334</f>
        <v>6.29166666666667</v>
      </c>
      <c r="W334" s="18"/>
    </row>
    <row r="335" s="13" customFormat="true" ht="12" hidden="false" customHeight="false" outlineLevel="0" collapsed="false">
      <c r="A335" s="12" t="n">
        <v>6575</v>
      </c>
      <c r="B335" s="13" t="n">
        <v>3</v>
      </c>
      <c r="C335" s="13" t="s">
        <v>22</v>
      </c>
      <c r="D335" s="13" t="n">
        <v>1</v>
      </c>
      <c r="E335" s="13" t="n">
        <v>764</v>
      </c>
      <c r="F335" s="13" t="s">
        <v>39</v>
      </c>
      <c r="G335" s="13" t="s">
        <v>24</v>
      </c>
      <c r="H335" s="13" t="s">
        <v>25</v>
      </c>
      <c r="J335" s="13" t="n">
        <v>1</v>
      </c>
      <c r="K335" s="13" t="n">
        <v>341</v>
      </c>
      <c r="L335" s="14" t="n">
        <v>0.569444444444444</v>
      </c>
      <c r="M335" s="15" t="n">
        <v>0.590277777777778</v>
      </c>
      <c r="N335" s="16" t="n">
        <f aca="false">VLOOKUP(E335,'Esp. percorsi al 18-10-22'!C:J,8,FALSE())</f>
        <v>11.4990302362092</v>
      </c>
      <c r="O335" s="16"/>
      <c r="P335" s="16"/>
      <c r="Q335" s="20" t="n">
        <v>302</v>
      </c>
      <c r="R335" s="17" t="n">
        <f aca="false">+N335*Q335</f>
        <v>3472.70713133518</v>
      </c>
      <c r="S335" s="17" t="n">
        <f aca="false">+O335*Q335</f>
        <v>0</v>
      </c>
      <c r="T335" s="17"/>
      <c r="U335" s="18" t="n">
        <f aca="false">+M335-L335</f>
        <v>0.0208333333333333</v>
      </c>
      <c r="V335" s="18" t="n">
        <f aca="false">+U335*Q335</f>
        <v>6.29166666666667</v>
      </c>
      <c r="W335" s="18"/>
    </row>
    <row r="336" s="13" customFormat="true" ht="12" hidden="false" customHeight="false" outlineLevel="0" collapsed="false">
      <c r="A336" s="12" t="n">
        <v>6612</v>
      </c>
      <c r="B336" s="13" t="n">
        <v>3</v>
      </c>
      <c r="C336" s="13" t="s">
        <v>22</v>
      </c>
      <c r="D336" s="13" t="n">
        <v>1</v>
      </c>
      <c r="E336" s="13" t="n">
        <v>764</v>
      </c>
      <c r="F336" s="13" t="s">
        <v>39</v>
      </c>
      <c r="G336" s="13" t="s">
        <v>24</v>
      </c>
      <c r="H336" s="13" t="s">
        <v>29</v>
      </c>
      <c r="J336" s="13" t="n">
        <v>1</v>
      </c>
      <c r="K336" s="13" t="n">
        <v>1833</v>
      </c>
      <c r="L336" s="14" t="n">
        <v>0.569444444444444</v>
      </c>
      <c r="M336" s="15" t="n">
        <v>0.590277777777778</v>
      </c>
      <c r="N336" s="16" t="n">
        <f aca="false">VLOOKUP(E336,'Esp. percorsi al 18-10-22'!C:J,8,FALSE())</f>
        <v>11.4990302362092</v>
      </c>
      <c r="O336" s="16"/>
      <c r="P336" s="16"/>
      <c r="Q336" s="20" t="n">
        <v>58</v>
      </c>
      <c r="R336" s="17" t="n">
        <f aca="false">+N336*Q336</f>
        <v>666.943753700134</v>
      </c>
      <c r="S336" s="17" t="n">
        <f aca="false">+O336*Q336</f>
        <v>0</v>
      </c>
      <c r="T336" s="17"/>
      <c r="U336" s="18" t="n">
        <f aca="false">+M336-L336</f>
        <v>0.0208333333333333</v>
      </c>
      <c r="V336" s="18" t="n">
        <f aca="false">+U336*Q336</f>
        <v>1.20833333333333</v>
      </c>
      <c r="W336" s="18"/>
    </row>
    <row r="337" s="13" customFormat="true" ht="12" hidden="false" customHeight="false" outlineLevel="0" collapsed="false">
      <c r="A337" s="12" t="n">
        <v>6576</v>
      </c>
      <c r="B337" s="13" t="n">
        <v>3</v>
      </c>
      <c r="C337" s="13" t="s">
        <v>22</v>
      </c>
      <c r="D337" s="13" t="n">
        <v>1</v>
      </c>
      <c r="E337" s="13" t="n">
        <v>764</v>
      </c>
      <c r="F337" s="13" t="s">
        <v>39</v>
      </c>
      <c r="G337" s="13" t="s">
        <v>24</v>
      </c>
      <c r="H337" s="13" t="s">
        <v>25</v>
      </c>
      <c r="J337" s="13" t="n">
        <v>1</v>
      </c>
      <c r="K337" s="13" t="n">
        <v>342</v>
      </c>
      <c r="L337" s="14" t="n">
        <v>0.59375</v>
      </c>
      <c r="M337" s="15" t="n">
        <v>0.614583333333333</v>
      </c>
      <c r="N337" s="16" t="n">
        <f aca="false">VLOOKUP(E337,'Esp. percorsi al 18-10-22'!C:J,8,FALSE())</f>
        <v>11.4990302362092</v>
      </c>
      <c r="O337" s="16"/>
      <c r="P337" s="16"/>
      <c r="Q337" s="20" t="n">
        <v>302</v>
      </c>
      <c r="R337" s="17" t="n">
        <f aca="false">+N337*Q337</f>
        <v>3472.70713133518</v>
      </c>
      <c r="S337" s="17" t="n">
        <f aca="false">+O337*Q337</f>
        <v>0</v>
      </c>
      <c r="T337" s="17"/>
      <c r="U337" s="18" t="n">
        <f aca="false">+M337-L337</f>
        <v>0.0208333333333333</v>
      </c>
      <c r="V337" s="18" t="n">
        <f aca="false">+U337*Q337</f>
        <v>6.29166666666667</v>
      </c>
      <c r="W337" s="18"/>
    </row>
    <row r="338" s="13" customFormat="true" ht="12" hidden="false" customHeight="false" outlineLevel="0" collapsed="false">
      <c r="A338" s="12" t="n">
        <v>6577</v>
      </c>
      <c r="B338" s="13" t="n">
        <v>3</v>
      </c>
      <c r="C338" s="13" t="s">
        <v>22</v>
      </c>
      <c r="D338" s="13" t="n">
        <v>1</v>
      </c>
      <c r="E338" s="13" t="n">
        <v>764</v>
      </c>
      <c r="F338" s="13" t="s">
        <v>39</v>
      </c>
      <c r="G338" s="13" t="s">
        <v>24</v>
      </c>
      <c r="H338" s="13" t="s">
        <v>25</v>
      </c>
      <c r="J338" s="13" t="n">
        <v>1</v>
      </c>
      <c r="K338" s="13" t="n">
        <v>343</v>
      </c>
      <c r="L338" s="14" t="n">
        <v>0.614583333333333</v>
      </c>
      <c r="M338" s="15" t="n">
        <v>0.635416666666667</v>
      </c>
      <c r="N338" s="16" t="n">
        <f aca="false">VLOOKUP(E338,'Esp. percorsi al 18-10-22'!C:J,8,FALSE())</f>
        <v>11.4990302362092</v>
      </c>
      <c r="O338" s="16"/>
      <c r="P338" s="16"/>
      <c r="Q338" s="20" t="n">
        <v>302</v>
      </c>
      <c r="R338" s="17" t="n">
        <f aca="false">+N338*Q338</f>
        <v>3472.70713133518</v>
      </c>
      <c r="S338" s="17" t="n">
        <f aca="false">+O338*Q338</f>
        <v>0</v>
      </c>
      <c r="T338" s="17"/>
      <c r="U338" s="18" t="n">
        <f aca="false">+M338-L338</f>
        <v>0.0208333333333333</v>
      </c>
      <c r="V338" s="18" t="n">
        <f aca="false">+U338*Q338</f>
        <v>6.29166666666667</v>
      </c>
      <c r="W338" s="18"/>
    </row>
    <row r="339" s="13" customFormat="true" ht="12" hidden="false" customHeight="false" outlineLevel="0" collapsed="false">
      <c r="A339" s="12" t="n">
        <v>6578</v>
      </c>
      <c r="B339" s="13" t="n">
        <v>3</v>
      </c>
      <c r="C339" s="13" t="s">
        <v>22</v>
      </c>
      <c r="D339" s="13" t="n">
        <v>1</v>
      </c>
      <c r="E339" s="13" t="n">
        <v>764</v>
      </c>
      <c r="F339" s="13" t="s">
        <v>39</v>
      </c>
      <c r="G339" s="13" t="s">
        <v>24</v>
      </c>
      <c r="H339" s="13" t="s">
        <v>25</v>
      </c>
      <c r="J339" s="13" t="n">
        <v>1</v>
      </c>
      <c r="K339" s="13" t="n">
        <v>344</v>
      </c>
      <c r="L339" s="14" t="n">
        <v>0.635416666666667</v>
      </c>
      <c r="M339" s="15" t="n">
        <v>0.65625</v>
      </c>
      <c r="N339" s="16" t="n">
        <f aca="false">VLOOKUP(E339,'Esp. percorsi al 18-10-22'!C:J,8,FALSE())</f>
        <v>11.4990302362092</v>
      </c>
      <c r="O339" s="16"/>
      <c r="P339" s="16"/>
      <c r="Q339" s="20" t="n">
        <v>302</v>
      </c>
      <c r="R339" s="17" t="n">
        <f aca="false">+N339*Q339</f>
        <v>3472.70713133518</v>
      </c>
      <c r="S339" s="17" t="n">
        <f aca="false">+O339*Q339</f>
        <v>0</v>
      </c>
      <c r="T339" s="17"/>
      <c r="U339" s="18" t="n">
        <f aca="false">+M339-L339</f>
        <v>0.0208333333333333</v>
      </c>
      <c r="V339" s="18" t="n">
        <f aca="false">+U339*Q339</f>
        <v>6.29166666666667</v>
      </c>
      <c r="W339" s="18"/>
    </row>
    <row r="340" s="13" customFormat="true" ht="12" hidden="false" customHeight="false" outlineLevel="0" collapsed="false">
      <c r="A340" s="12" t="n">
        <v>6613</v>
      </c>
      <c r="B340" s="13" t="n">
        <v>3</v>
      </c>
      <c r="C340" s="13" t="s">
        <v>22</v>
      </c>
      <c r="D340" s="13" t="n">
        <v>1</v>
      </c>
      <c r="E340" s="13" t="n">
        <v>764</v>
      </c>
      <c r="F340" s="13" t="s">
        <v>39</v>
      </c>
      <c r="G340" s="13" t="s">
        <v>24</v>
      </c>
      <c r="H340" s="13" t="s">
        <v>29</v>
      </c>
      <c r="J340" s="13" t="n">
        <v>1</v>
      </c>
      <c r="K340" s="13" t="n">
        <v>1834</v>
      </c>
      <c r="L340" s="14" t="n">
        <v>0.635416666666667</v>
      </c>
      <c r="M340" s="15" t="n">
        <v>0.65625</v>
      </c>
      <c r="N340" s="16" t="n">
        <f aca="false">VLOOKUP(E340,'Esp. percorsi al 18-10-22'!C:J,8,FALSE())</f>
        <v>11.4990302362092</v>
      </c>
      <c r="O340" s="16"/>
      <c r="P340" s="16"/>
      <c r="Q340" s="20" t="n">
        <v>58</v>
      </c>
      <c r="R340" s="17" t="n">
        <f aca="false">+N340*Q340</f>
        <v>666.943753700134</v>
      </c>
      <c r="S340" s="17" t="n">
        <f aca="false">+O340*Q340</f>
        <v>0</v>
      </c>
      <c r="T340" s="17"/>
      <c r="U340" s="18" t="n">
        <f aca="false">+M340-L340</f>
        <v>0.0208333333333333</v>
      </c>
      <c r="V340" s="18" t="n">
        <f aca="false">+U340*Q340</f>
        <v>1.20833333333333</v>
      </c>
      <c r="W340" s="18"/>
    </row>
    <row r="341" s="13" customFormat="true" ht="12" hidden="false" customHeight="false" outlineLevel="0" collapsed="false">
      <c r="A341" s="12" t="n">
        <v>6614</v>
      </c>
      <c r="B341" s="13" t="n">
        <v>3</v>
      </c>
      <c r="C341" s="13" t="s">
        <v>22</v>
      </c>
      <c r="D341" s="13" t="n">
        <v>1</v>
      </c>
      <c r="E341" s="13" t="n">
        <v>764</v>
      </c>
      <c r="F341" s="13" t="s">
        <v>39</v>
      </c>
      <c r="G341" s="13" t="s">
        <v>24</v>
      </c>
      <c r="H341" s="13" t="s">
        <v>29</v>
      </c>
      <c r="J341" s="13" t="n">
        <v>1</v>
      </c>
      <c r="K341" s="13" t="n">
        <v>1835</v>
      </c>
      <c r="L341" s="14" t="n">
        <v>0.6875</v>
      </c>
      <c r="M341" s="15" t="n">
        <v>0.708333333333333</v>
      </c>
      <c r="N341" s="16" t="n">
        <f aca="false">VLOOKUP(E341,'Esp. percorsi al 18-10-22'!C:J,8,FALSE())</f>
        <v>11.4990302362092</v>
      </c>
      <c r="O341" s="16"/>
      <c r="P341" s="16"/>
      <c r="Q341" s="20" t="n">
        <v>58</v>
      </c>
      <c r="R341" s="17" t="n">
        <f aca="false">+N341*Q341</f>
        <v>666.943753700134</v>
      </c>
      <c r="S341" s="17" t="n">
        <f aca="false">+O341*Q341</f>
        <v>0</v>
      </c>
      <c r="T341" s="17"/>
      <c r="U341" s="18" t="n">
        <f aca="false">+M341-L341</f>
        <v>0.0208333333333333</v>
      </c>
      <c r="V341" s="18" t="n">
        <f aca="false">+U341*Q341</f>
        <v>1.20833333333333</v>
      </c>
      <c r="W341" s="18"/>
    </row>
    <row r="342" s="13" customFormat="true" ht="12" hidden="false" customHeight="false" outlineLevel="0" collapsed="false">
      <c r="A342" s="12" t="n">
        <v>6579</v>
      </c>
      <c r="B342" s="13" t="n">
        <v>3</v>
      </c>
      <c r="C342" s="13" t="s">
        <v>22</v>
      </c>
      <c r="D342" s="13" t="n">
        <v>1</v>
      </c>
      <c r="E342" s="13" t="n">
        <v>764</v>
      </c>
      <c r="F342" s="13" t="s">
        <v>39</v>
      </c>
      <c r="G342" s="13" t="s">
        <v>24</v>
      </c>
      <c r="H342" s="13" t="s">
        <v>25</v>
      </c>
      <c r="J342" s="13" t="n">
        <v>1</v>
      </c>
      <c r="K342" s="13" t="n">
        <v>345</v>
      </c>
      <c r="L342" s="14" t="n">
        <v>0.708333333333333</v>
      </c>
      <c r="M342" s="15" t="n">
        <v>0.729166666666667</v>
      </c>
      <c r="N342" s="16" t="n">
        <f aca="false">VLOOKUP(E342,'Esp. percorsi al 18-10-22'!C:J,8,FALSE())</f>
        <v>11.4990302362092</v>
      </c>
      <c r="O342" s="16"/>
      <c r="P342" s="16"/>
      <c r="Q342" s="20" t="n">
        <v>302</v>
      </c>
      <c r="R342" s="17" t="n">
        <f aca="false">+N342*Q342</f>
        <v>3472.70713133518</v>
      </c>
      <c r="S342" s="17" t="n">
        <f aca="false">+O342*Q342</f>
        <v>0</v>
      </c>
      <c r="T342" s="17"/>
      <c r="U342" s="18" t="n">
        <f aca="false">+M342-L342</f>
        <v>0.0208333333333333</v>
      </c>
      <c r="V342" s="18" t="n">
        <f aca="false">+U342*Q342</f>
        <v>6.29166666666667</v>
      </c>
      <c r="W342" s="18"/>
    </row>
    <row r="343" s="13" customFormat="true" ht="12" hidden="false" customHeight="false" outlineLevel="0" collapsed="false">
      <c r="A343" s="12" t="n">
        <v>6615</v>
      </c>
      <c r="B343" s="13" t="n">
        <v>3</v>
      </c>
      <c r="C343" s="13" t="s">
        <v>22</v>
      </c>
      <c r="D343" s="13" t="n">
        <v>1</v>
      </c>
      <c r="E343" s="13" t="n">
        <v>764</v>
      </c>
      <c r="F343" s="13" t="s">
        <v>39</v>
      </c>
      <c r="G343" s="13" t="s">
        <v>24</v>
      </c>
      <c r="H343" s="13" t="s">
        <v>29</v>
      </c>
      <c r="J343" s="13" t="n">
        <v>1</v>
      </c>
      <c r="K343" s="13" t="n">
        <v>1836</v>
      </c>
      <c r="L343" s="14" t="n">
        <v>0.736111111111111</v>
      </c>
      <c r="M343" s="15" t="n">
        <v>0.756944444444444</v>
      </c>
      <c r="N343" s="16" t="n">
        <f aca="false">VLOOKUP(E343,'Esp. percorsi al 18-10-22'!C:J,8,FALSE())</f>
        <v>11.4990302362092</v>
      </c>
      <c r="O343" s="16"/>
      <c r="P343" s="16"/>
      <c r="Q343" s="20" t="n">
        <v>58</v>
      </c>
      <c r="R343" s="17" t="n">
        <f aca="false">+N343*Q343</f>
        <v>666.943753700134</v>
      </c>
      <c r="S343" s="17" t="n">
        <f aca="false">+O343*Q343</f>
        <v>0</v>
      </c>
      <c r="T343" s="17"/>
      <c r="U343" s="18" t="n">
        <f aca="false">+M343-L343</f>
        <v>0.0208333333333333</v>
      </c>
      <c r="V343" s="18" t="n">
        <f aca="false">+U343*Q343</f>
        <v>1.20833333333333</v>
      </c>
      <c r="W343" s="18"/>
    </row>
    <row r="344" s="13" customFormat="true" ht="12" hidden="false" customHeight="false" outlineLevel="0" collapsed="false">
      <c r="A344" s="12" t="n">
        <v>11628</v>
      </c>
      <c r="B344" s="13" t="n">
        <v>3</v>
      </c>
      <c r="C344" s="13" t="s">
        <v>22</v>
      </c>
      <c r="D344" s="13" t="n">
        <v>1</v>
      </c>
      <c r="E344" s="13" t="n">
        <v>764</v>
      </c>
      <c r="F344" s="13" t="s">
        <v>39</v>
      </c>
      <c r="G344" s="13" t="s">
        <v>24</v>
      </c>
      <c r="H344" s="13" t="s">
        <v>25</v>
      </c>
      <c r="J344" s="13" t="n">
        <v>1</v>
      </c>
      <c r="K344" s="13" t="n">
        <v>347</v>
      </c>
      <c r="L344" s="14" t="n">
        <v>0.743055555555555</v>
      </c>
      <c r="M344" s="15" t="n">
        <v>0.763888888888889</v>
      </c>
      <c r="N344" s="16" t="n">
        <f aca="false">VLOOKUP(E344,'Esp. percorsi al 18-10-22'!C:J,8,FALSE())</f>
        <v>11.4990302362092</v>
      </c>
      <c r="O344" s="16"/>
      <c r="P344" s="16"/>
      <c r="Q344" s="20" t="n">
        <v>302</v>
      </c>
      <c r="R344" s="17" t="n">
        <f aca="false">+N344*Q344</f>
        <v>3472.70713133518</v>
      </c>
      <c r="S344" s="17" t="n">
        <f aca="false">+O344*Q344</f>
        <v>0</v>
      </c>
      <c r="T344" s="17"/>
      <c r="U344" s="18" t="n">
        <f aca="false">+M344-L344</f>
        <v>0.0208333333333333</v>
      </c>
      <c r="V344" s="18" t="n">
        <f aca="false">+U344*Q344</f>
        <v>6.29166666666667</v>
      </c>
      <c r="W344" s="18"/>
    </row>
    <row r="345" s="13" customFormat="true" ht="12" hidden="false" customHeight="false" outlineLevel="0" collapsed="false">
      <c r="A345" s="12" t="n">
        <v>6582</v>
      </c>
      <c r="B345" s="13" t="n">
        <v>3</v>
      </c>
      <c r="C345" s="13" t="s">
        <v>22</v>
      </c>
      <c r="D345" s="13" t="n">
        <v>1</v>
      </c>
      <c r="E345" s="13" t="n">
        <v>764</v>
      </c>
      <c r="F345" s="13" t="s">
        <v>39</v>
      </c>
      <c r="G345" s="13" t="s">
        <v>24</v>
      </c>
      <c r="H345" s="13" t="s">
        <v>25</v>
      </c>
      <c r="J345" s="13" t="n">
        <v>1</v>
      </c>
      <c r="K345" s="13" t="n">
        <v>348</v>
      </c>
      <c r="L345" s="14" t="n">
        <v>0.777777777777778</v>
      </c>
      <c r="M345" s="15" t="n">
        <v>0.798611111111111</v>
      </c>
      <c r="N345" s="16" t="n">
        <f aca="false">VLOOKUP(E345,'Esp. percorsi al 18-10-22'!C:J,8,FALSE())</f>
        <v>11.4990302362092</v>
      </c>
      <c r="O345" s="16"/>
      <c r="P345" s="16"/>
      <c r="Q345" s="20" t="n">
        <v>302</v>
      </c>
      <c r="R345" s="17" t="n">
        <f aca="false">+N345*Q345</f>
        <v>3472.70713133518</v>
      </c>
      <c r="S345" s="17" t="n">
        <f aca="false">+O345*Q345</f>
        <v>0</v>
      </c>
      <c r="T345" s="17"/>
      <c r="U345" s="18" t="n">
        <f aca="false">+M345-L345</f>
        <v>0.0208333333333333</v>
      </c>
      <c r="V345" s="18" t="n">
        <f aca="false">+U345*Q345</f>
        <v>6.29166666666667</v>
      </c>
      <c r="W345" s="18"/>
    </row>
    <row r="346" s="13" customFormat="true" ht="12" hidden="false" customHeight="false" outlineLevel="0" collapsed="false">
      <c r="A346" s="12" t="n">
        <v>6616</v>
      </c>
      <c r="B346" s="13" t="n">
        <v>3</v>
      </c>
      <c r="C346" s="13" t="s">
        <v>22</v>
      </c>
      <c r="D346" s="13" t="n">
        <v>1</v>
      </c>
      <c r="E346" s="13" t="n">
        <v>764</v>
      </c>
      <c r="F346" s="13" t="s">
        <v>39</v>
      </c>
      <c r="G346" s="13" t="s">
        <v>24</v>
      </c>
      <c r="H346" s="13" t="s">
        <v>29</v>
      </c>
      <c r="J346" s="13" t="n">
        <v>1</v>
      </c>
      <c r="K346" s="13" t="n">
        <v>1837</v>
      </c>
      <c r="L346" s="14" t="n">
        <v>0.795138888888889</v>
      </c>
      <c r="M346" s="15" t="n">
        <v>0.815972222222222</v>
      </c>
      <c r="N346" s="16" t="n">
        <f aca="false">VLOOKUP(E346,'Esp. percorsi al 18-10-22'!C:J,8,FALSE())</f>
        <v>11.4990302362092</v>
      </c>
      <c r="O346" s="16"/>
      <c r="P346" s="16"/>
      <c r="Q346" s="20" t="n">
        <v>58</v>
      </c>
      <c r="R346" s="17" t="n">
        <f aca="false">+N346*Q346</f>
        <v>666.943753700134</v>
      </c>
      <c r="S346" s="17" t="n">
        <f aca="false">+O346*Q346</f>
        <v>0</v>
      </c>
      <c r="T346" s="17"/>
      <c r="U346" s="18" t="n">
        <f aca="false">+M346-L346</f>
        <v>0.0208333333333333</v>
      </c>
      <c r="V346" s="18" t="n">
        <f aca="false">+U346*Q346</f>
        <v>1.20833333333333</v>
      </c>
      <c r="W346" s="18"/>
    </row>
    <row r="347" s="13" customFormat="true" ht="12" hidden="false" customHeight="false" outlineLevel="0" collapsed="false">
      <c r="A347" s="12" t="n">
        <v>6583</v>
      </c>
      <c r="B347" s="13" t="n">
        <v>3</v>
      </c>
      <c r="C347" s="13" t="s">
        <v>22</v>
      </c>
      <c r="D347" s="13" t="n">
        <v>1</v>
      </c>
      <c r="E347" s="13" t="n">
        <v>764</v>
      </c>
      <c r="F347" s="13" t="s">
        <v>39</v>
      </c>
      <c r="G347" s="13" t="s">
        <v>24</v>
      </c>
      <c r="H347" s="13" t="s">
        <v>25</v>
      </c>
      <c r="J347" s="13" t="n">
        <v>1</v>
      </c>
      <c r="K347" s="13" t="n">
        <v>349</v>
      </c>
      <c r="L347" s="14" t="n">
        <v>0.819444444444444</v>
      </c>
      <c r="M347" s="15" t="n">
        <v>0.840277777777778</v>
      </c>
      <c r="N347" s="16" t="n">
        <f aca="false">VLOOKUP(E347,'Esp. percorsi al 18-10-22'!C:J,8,FALSE())</f>
        <v>11.4990302362092</v>
      </c>
      <c r="O347" s="16"/>
      <c r="P347" s="16"/>
      <c r="Q347" s="20" t="n">
        <v>302</v>
      </c>
      <c r="R347" s="17" t="n">
        <f aca="false">+N347*Q347</f>
        <v>3472.70713133518</v>
      </c>
      <c r="S347" s="17" t="n">
        <f aca="false">+O347*Q347</f>
        <v>0</v>
      </c>
      <c r="T347" s="17"/>
      <c r="U347" s="18" t="n">
        <f aca="false">+M347-L347</f>
        <v>0.0208333333333333</v>
      </c>
      <c r="V347" s="18" t="n">
        <f aca="false">+U347*Q347</f>
        <v>6.29166666666667</v>
      </c>
      <c r="W347" s="18"/>
    </row>
    <row r="348" s="13" customFormat="true" ht="12" hidden="false" customHeight="false" outlineLevel="0" collapsed="false">
      <c r="A348" s="12" t="n">
        <v>6617</v>
      </c>
      <c r="B348" s="13" t="n">
        <v>3</v>
      </c>
      <c r="C348" s="13" t="s">
        <v>22</v>
      </c>
      <c r="D348" s="13" t="n">
        <v>1</v>
      </c>
      <c r="E348" s="13" t="n">
        <v>764</v>
      </c>
      <c r="F348" s="13" t="s">
        <v>39</v>
      </c>
      <c r="G348" s="13" t="s">
        <v>24</v>
      </c>
      <c r="H348" s="13" t="s">
        <v>29</v>
      </c>
      <c r="J348" s="13" t="n">
        <v>1</v>
      </c>
      <c r="K348" s="13" t="n">
        <v>1838</v>
      </c>
      <c r="L348" s="14" t="n">
        <v>0.847222222222222</v>
      </c>
      <c r="M348" s="15" t="n">
        <v>0.868055555555555</v>
      </c>
      <c r="N348" s="16" t="n">
        <f aca="false">VLOOKUP(E348,'Esp. percorsi al 18-10-22'!C:J,8,FALSE())</f>
        <v>11.4990302362092</v>
      </c>
      <c r="O348" s="16"/>
      <c r="P348" s="16"/>
      <c r="Q348" s="20" t="n">
        <v>58</v>
      </c>
      <c r="R348" s="17" t="n">
        <f aca="false">+N348*Q348</f>
        <v>666.943753700134</v>
      </c>
      <c r="S348" s="17" t="n">
        <f aca="false">+O348*Q348</f>
        <v>0</v>
      </c>
      <c r="T348" s="17"/>
      <c r="U348" s="18" t="n">
        <f aca="false">+M348-L348</f>
        <v>0.0208333333333333</v>
      </c>
      <c r="V348" s="18" t="n">
        <f aca="false">+U348*Q348</f>
        <v>1.20833333333333</v>
      </c>
      <c r="W348" s="18"/>
    </row>
    <row r="349" s="13" customFormat="true" ht="12" hidden="false" customHeight="false" outlineLevel="0" collapsed="false">
      <c r="A349" s="12" t="n">
        <v>6584</v>
      </c>
      <c r="B349" s="13" t="n">
        <v>3</v>
      </c>
      <c r="C349" s="13" t="s">
        <v>22</v>
      </c>
      <c r="D349" s="13" t="n">
        <v>1</v>
      </c>
      <c r="E349" s="13" t="n">
        <v>764</v>
      </c>
      <c r="F349" s="13" t="s">
        <v>39</v>
      </c>
      <c r="G349" s="13" t="s">
        <v>24</v>
      </c>
      <c r="H349" s="13" t="s">
        <v>25</v>
      </c>
      <c r="J349" s="13" t="n">
        <v>1</v>
      </c>
      <c r="K349" s="13" t="n">
        <v>350</v>
      </c>
      <c r="L349" s="14" t="n">
        <v>0.854166666666667</v>
      </c>
      <c r="M349" s="15" t="n">
        <v>0.875</v>
      </c>
      <c r="N349" s="16" t="n">
        <f aca="false">VLOOKUP(E349,'Esp. percorsi al 18-10-22'!C:J,8,FALSE())</f>
        <v>11.4990302362092</v>
      </c>
      <c r="O349" s="16"/>
      <c r="P349" s="16"/>
      <c r="Q349" s="20" t="n">
        <v>302</v>
      </c>
      <c r="R349" s="17" t="n">
        <f aca="false">+N349*Q349</f>
        <v>3472.70713133518</v>
      </c>
      <c r="S349" s="17" t="n">
        <f aca="false">+O349*Q349</f>
        <v>0</v>
      </c>
      <c r="T349" s="17"/>
      <c r="U349" s="18" t="n">
        <f aca="false">+M349-L349</f>
        <v>0.0208333333333333</v>
      </c>
      <c r="V349" s="18" t="n">
        <f aca="false">+U349*Q349</f>
        <v>6.29166666666667</v>
      </c>
      <c r="W349" s="18"/>
    </row>
    <row r="350" s="13" customFormat="true" ht="12" hidden="false" customHeight="false" outlineLevel="0" collapsed="false">
      <c r="A350" s="12" t="n">
        <v>6585</v>
      </c>
      <c r="B350" s="13" t="n">
        <v>3</v>
      </c>
      <c r="C350" s="13" t="s">
        <v>22</v>
      </c>
      <c r="D350" s="13" t="n">
        <v>1</v>
      </c>
      <c r="E350" s="13" t="n">
        <v>764</v>
      </c>
      <c r="F350" s="13" t="s">
        <v>39</v>
      </c>
      <c r="G350" s="13" t="s">
        <v>24</v>
      </c>
      <c r="H350" s="13" t="s">
        <v>25</v>
      </c>
      <c r="J350" s="13" t="n">
        <v>1</v>
      </c>
      <c r="K350" s="13" t="n">
        <v>351</v>
      </c>
      <c r="L350" s="14" t="n">
        <v>0.902777777777778</v>
      </c>
      <c r="M350" s="15" t="n">
        <v>0.923611111111111</v>
      </c>
      <c r="N350" s="16" t="n">
        <f aca="false">VLOOKUP(E350,'Esp. percorsi al 18-10-22'!C:J,8,FALSE())</f>
        <v>11.4990302362092</v>
      </c>
      <c r="O350" s="16"/>
      <c r="P350" s="16"/>
      <c r="Q350" s="20" t="n">
        <v>302</v>
      </c>
      <c r="R350" s="17" t="n">
        <f aca="false">+N350*Q350</f>
        <v>3472.70713133518</v>
      </c>
      <c r="S350" s="17" t="n">
        <f aca="false">+O350*Q350</f>
        <v>0</v>
      </c>
      <c r="T350" s="17"/>
      <c r="U350" s="18" t="n">
        <f aca="false">+M350-L350</f>
        <v>0.0208333333333333</v>
      </c>
      <c r="V350" s="18" t="n">
        <f aca="false">+U350*Q350</f>
        <v>6.29166666666667</v>
      </c>
      <c r="W350" s="18"/>
    </row>
    <row r="351" s="13" customFormat="true" ht="12" hidden="false" customHeight="false" outlineLevel="0" collapsed="false">
      <c r="A351" s="12" t="n">
        <v>12614</v>
      </c>
      <c r="B351" s="20" t="n">
        <v>4</v>
      </c>
      <c r="C351" s="20" t="s">
        <v>22</v>
      </c>
      <c r="D351" s="20" t="n">
        <v>2</v>
      </c>
      <c r="E351" s="20" t="n">
        <v>210</v>
      </c>
      <c r="F351" s="20" t="s">
        <v>40</v>
      </c>
      <c r="G351" s="20" t="s">
        <v>24</v>
      </c>
      <c r="H351" s="20" t="s">
        <v>25</v>
      </c>
      <c r="I351" s="20"/>
      <c r="J351" s="20" t="n">
        <v>1</v>
      </c>
      <c r="K351" s="20" t="n">
        <v>352</v>
      </c>
      <c r="L351" s="21" t="n">
        <v>0.298611111111111</v>
      </c>
      <c r="M351" s="22" t="n">
        <v>0.3125</v>
      </c>
      <c r="N351" s="16" t="n">
        <f aca="false">VLOOKUP(E351,'Esp. percorsi al 18-10-22'!C:J,8,FALSE())</f>
        <v>6.225649</v>
      </c>
      <c r="O351" s="23"/>
      <c r="P351" s="23"/>
      <c r="Q351" s="20" t="n">
        <v>302</v>
      </c>
      <c r="R351" s="24" t="n">
        <f aca="false">+N351*Q351</f>
        <v>1880.145998</v>
      </c>
      <c r="S351" s="24" t="n">
        <f aca="false">+O351*Q351</f>
        <v>0</v>
      </c>
      <c r="T351" s="24"/>
      <c r="U351" s="25" t="n">
        <f aca="false">+M351-L351</f>
        <v>0.0138888888888889</v>
      </c>
      <c r="V351" s="25" t="n">
        <f aca="false">+U351*Q351</f>
        <v>4.19444444444444</v>
      </c>
      <c r="W351" s="18"/>
    </row>
    <row r="352" s="13" customFormat="true" ht="12" hidden="false" customHeight="false" outlineLevel="0" collapsed="false">
      <c r="A352" s="12" t="n">
        <v>12636</v>
      </c>
      <c r="B352" s="20" t="n">
        <v>4</v>
      </c>
      <c r="C352" s="20" t="s">
        <v>22</v>
      </c>
      <c r="D352" s="20" t="n">
        <v>2</v>
      </c>
      <c r="E352" s="20" t="n">
        <v>210</v>
      </c>
      <c r="F352" s="20" t="s">
        <v>40</v>
      </c>
      <c r="G352" s="20" t="s">
        <v>26</v>
      </c>
      <c r="H352" s="26" t="s">
        <v>27</v>
      </c>
      <c r="I352" s="26"/>
      <c r="J352" s="20" t="n">
        <v>1</v>
      </c>
      <c r="K352" s="20" t="n">
        <v>364</v>
      </c>
      <c r="L352" s="21" t="n">
        <v>0.3125</v>
      </c>
      <c r="M352" s="22" t="n">
        <v>0.326388888888889</v>
      </c>
      <c r="N352" s="16" t="n">
        <f aca="false">VLOOKUP(E352,'Esp. percorsi al 18-10-22'!C:J,8,FALSE())</f>
        <v>6.225649</v>
      </c>
      <c r="O352" s="23"/>
      <c r="P352" s="23"/>
      <c r="Q352" s="20" t="n">
        <v>194</v>
      </c>
      <c r="R352" s="24" t="n">
        <f aca="false">+N352*Q352</f>
        <v>1207.775906</v>
      </c>
      <c r="S352" s="24" t="n">
        <f aca="false">+O352*Q352</f>
        <v>0</v>
      </c>
      <c r="T352" s="24"/>
      <c r="U352" s="25" t="n">
        <f aca="false">+M352-L352</f>
        <v>0.0138888888888889</v>
      </c>
      <c r="V352" s="25" t="n">
        <f aca="false">+U352*Q352</f>
        <v>2.69444444444444</v>
      </c>
      <c r="W352" s="18"/>
    </row>
    <row r="353" s="13" customFormat="true" ht="12" hidden="false" customHeight="false" outlineLevel="0" collapsed="false">
      <c r="A353" s="12" t="n">
        <v>13078</v>
      </c>
      <c r="B353" s="20" t="n">
        <v>4</v>
      </c>
      <c r="C353" s="20" t="s">
        <v>22</v>
      </c>
      <c r="D353" s="20" t="n">
        <v>2</v>
      </c>
      <c r="E353" s="20" t="n">
        <v>210</v>
      </c>
      <c r="F353" s="20" t="s">
        <v>40</v>
      </c>
      <c r="G353" s="20" t="s">
        <v>24</v>
      </c>
      <c r="H353" s="20" t="s">
        <v>25</v>
      </c>
      <c r="I353" s="20"/>
      <c r="J353" s="20" t="n">
        <v>1</v>
      </c>
      <c r="K353" s="20" t="n">
        <v>377</v>
      </c>
      <c r="L353" s="21" t="n">
        <v>0.326388888888889</v>
      </c>
      <c r="M353" s="22" t="n">
        <v>0.340277777777778</v>
      </c>
      <c r="N353" s="16" t="n">
        <f aca="false">VLOOKUP(E353,'Esp. percorsi al 18-10-22'!C:J,8,FALSE())</f>
        <v>6.225649</v>
      </c>
      <c r="O353" s="23"/>
      <c r="P353" s="23"/>
      <c r="Q353" s="20" t="n">
        <v>302</v>
      </c>
      <c r="R353" s="24" t="n">
        <f aca="false">+N353*Q353</f>
        <v>1880.145998</v>
      </c>
      <c r="S353" s="24" t="n">
        <f aca="false">+O353*Q353</f>
        <v>0</v>
      </c>
      <c r="T353" s="24"/>
      <c r="U353" s="25" t="n">
        <f aca="false">+M353-L353</f>
        <v>0.0138888888888889</v>
      </c>
      <c r="V353" s="25" t="n">
        <f aca="false">+U353*Q353</f>
        <v>4.19444444444444</v>
      </c>
      <c r="W353" s="18"/>
    </row>
    <row r="354" s="13" customFormat="true" ht="12" hidden="false" customHeight="false" outlineLevel="0" collapsed="false">
      <c r="A354" s="12" t="n">
        <v>12637</v>
      </c>
      <c r="B354" s="20" t="n">
        <v>4</v>
      </c>
      <c r="C354" s="20" t="s">
        <v>22</v>
      </c>
      <c r="D354" s="20" t="n">
        <v>2</v>
      </c>
      <c r="E354" s="20" t="n">
        <v>210</v>
      </c>
      <c r="F354" s="20" t="s">
        <v>40</v>
      </c>
      <c r="G354" s="20" t="s">
        <v>26</v>
      </c>
      <c r="H354" s="26" t="s">
        <v>27</v>
      </c>
      <c r="I354" s="26"/>
      <c r="J354" s="20" t="n">
        <v>1</v>
      </c>
      <c r="K354" s="20" t="n">
        <v>353</v>
      </c>
      <c r="L354" s="21" t="n">
        <v>0.340277777777778</v>
      </c>
      <c r="M354" s="22" t="n">
        <v>0.354166666666667</v>
      </c>
      <c r="N354" s="16" t="n">
        <f aca="false">VLOOKUP(E354,'Esp. percorsi al 18-10-22'!C:J,8,FALSE())</f>
        <v>6.225649</v>
      </c>
      <c r="O354" s="23"/>
      <c r="P354" s="23"/>
      <c r="Q354" s="20" t="n">
        <v>194</v>
      </c>
      <c r="R354" s="24" t="n">
        <f aca="false">+N354*Q354</f>
        <v>1207.775906</v>
      </c>
      <c r="S354" s="24" t="n">
        <f aca="false">+O354*Q354</f>
        <v>0</v>
      </c>
      <c r="T354" s="24"/>
      <c r="U354" s="25" t="n">
        <f aca="false">+M354-L354</f>
        <v>0.0138888888888889</v>
      </c>
      <c r="V354" s="25" t="n">
        <f aca="false">+U354*Q354</f>
        <v>2.69444444444444</v>
      </c>
      <c r="W354" s="18"/>
    </row>
    <row r="355" s="13" customFormat="true" ht="12" hidden="false" customHeight="false" outlineLevel="0" collapsed="false">
      <c r="A355" s="12" t="n">
        <v>12626</v>
      </c>
      <c r="B355" s="20" t="n">
        <v>4</v>
      </c>
      <c r="C355" s="20" t="s">
        <v>22</v>
      </c>
      <c r="D355" s="20" t="n">
        <v>2</v>
      </c>
      <c r="E355" s="20" t="n">
        <v>210</v>
      </c>
      <c r="F355" s="20" t="s">
        <v>40</v>
      </c>
      <c r="G355" s="20" t="s">
        <v>24</v>
      </c>
      <c r="H355" s="20" t="s">
        <v>29</v>
      </c>
      <c r="I355" s="20"/>
      <c r="J355" s="20" t="n">
        <v>1</v>
      </c>
      <c r="K355" s="20" t="n">
        <v>1839</v>
      </c>
      <c r="L355" s="21" t="n">
        <v>0.347222222222222</v>
      </c>
      <c r="M355" s="22" t="n">
        <v>0.361111111111111</v>
      </c>
      <c r="N355" s="16" t="n">
        <f aca="false">VLOOKUP(E355,'Esp. percorsi al 18-10-22'!C:J,8,FALSE())</f>
        <v>6.225649</v>
      </c>
      <c r="O355" s="23"/>
      <c r="P355" s="23"/>
      <c r="Q355" s="20" t="n">
        <v>58</v>
      </c>
      <c r="R355" s="24" t="n">
        <f aca="false">+N355*Q355</f>
        <v>361.087642</v>
      </c>
      <c r="S355" s="24" t="n">
        <f aca="false">+O355*Q355</f>
        <v>0</v>
      </c>
      <c r="T355" s="24"/>
      <c r="U355" s="25" t="n">
        <f aca="false">+M355-L355</f>
        <v>0.0138888888888889</v>
      </c>
      <c r="V355" s="25" t="n">
        <f aca="false">+U355*Q355</f>
        <v>0.805555555555555</v>
      </c>
      <c r="W355" s="18"/>
    </row>
    <row r="356" s="13" customFormat="true" ht="12" hidden="false" customHeight="false" outlineLevel="0" collapsed="false">
      <c r="A356" s="12" t="n">
        <v>12639</v>
      </c>
      <c r="B356" s="20" t="n">
        <v>4</v>
      </c>
      <c r="C356" s="20" t="s">
        <v>22</v>
      </c>
      <c r="D356" s="20" t="n">
        <v>2</v>
      </c>
      <c r="E356" s="20" t="n">
        <v>210</v>
      </c>
      <c r="F356" s="20" t="s">
        <v>40</v>
      </c>
      <c r="G356" s="20" t="s">
        <v>26</v>
      </c>
      <c r="H356" s="20" t="n">
        <v>6</v>
      </c>
      <c r="I356" s="20"/>
      <c r="J356" s="20" t="n">
        <v>1</v>
      </c>
      <c r="K356" s="20" t="n">
        <v>11668</v>
      </c>
      <c r="L356" s="21" t="n">
        <v>0.347222222222222</v>
      </c>
      <c r="M356" s="22" t="n">
        <v>0.361111111111111</v>
      </c>
      <c r="N356" s="16" t="n">
        <f aca="false">VLOOKUP(E356,'Esp. percorsi al 18-10-22'!C:J,8,FALSE())</f>
        <v>6.225649</v>
      </c>
      <c r="O356" s="23"/>
      <c r="P356" s="23"/>
      <c r="Q356" s="20" t="n">
        <v>41</v>
      </c>
      <c r="R356" s="24" t="n">
        <f aca="false">+N356*Q356</f>
        <v>255.251609</v>
      </c>
      <c r="S356" s="24" t="n">
        <f aca="false">+O356*Q356</f>
        <v>0</v>
      </c>
      <c r="T356" s="24"/>
      <c r="U356" s="25" t="n">
        <f aca="false">+M356-L356</f>
        <v>0.0138888888888889</v>
      </c>
      <c r="V356" s="25" t="n">
        <f aca="false">+U356*Q356</f>
        <v>0.569444444444444</v>
      </c>
      <c r="W356" s="18"/>
    </row>
    <row r="357" s="13" customFormat="true" ht="12" hidden="false" customHeight="false" outlineLevel="0" collapsed="false">
      <c r="A357" s="12" t="n">
        <v>13082</v>
      </c>
      <c r="B357" s="20" t="n">
        <v>4</v>
      </c>
      <c r="C357" s="20" t="s">
        <v>22</v>
      </c>
      <c r="D357" s="20" t="n">
        <v>2</v>
      </c>
      <c r="E357" s="20" t="n">
        <v>210</v>
      </c>
      <c r="F357" s="20" t="s">
        <v>40</v>
      </c>
      <c r="G357" s="20" t="s">
        <v>28</v>
      </c>
      <c r="H357" s="20" t="s">
        <v>25</v>
      </c>
      <c r="I357" s="20"/>
      <c r="J357" s="20" t="n">
        <v>1</v>
      </c>
      <c r="K357" s="20" t="n">
        <v>9171</v>
      </c>
      <c r="L357" s="21" t="n">
        <v>0.347222222222222</v>
      </c>
      <c r="M357" s="22" t="n">
        <v>0.361111111111111</v>
      </c>
      <c r="N357" s="16" t="n">
        <f aca="false">VLOOKUP(E357,'Esp. percorsi al 18-10-22'!C:J,8,FALSE())</f>
        <v>6.225649</v>
      </c>
      <c r="O357" s="23"/>
      <c r="P357" s="23"/>
      <c r="Q357" s="20" t="n">
        <v>67</v>
      </c>
      <c r="R357" s="24" t="n">
        <f aca="false">+N357*Q357</f>
        <v>417.118483</v>
      </c>
      <c r="S357" s="24" t="n">
        <f aca="false">+O357*Q357</f>
        <v>0</v>
      </c>
      <c r="T357" s="24"/>
      <c r="U357" s="25" t="n">
        <f aca="false">+M357-L357</f>
        <v>0.0138888888888889</v>
      </c>
      <c r="V357" s="25" t="n">
        <f aca="false">+U357*Q357</f>
        <v>0.930555555555555</v>
      </c>
      <c r="W357" s="18"/>
    </row>
    <row r="358" s="13" customFormat="true" ht="12" hidden="false" customHeight="false" outlineLevel="0" collapsed="false">
      <c r="A358" s="12" t="n">
        <v>12638</v>
      </c>
      <c r="B358" s="20" t="n">
        <v>4</v>
      </c>
      <c r="C358" s="20" t="s">
        <v>22</v>
      </c>
      <c r="D358" s="20" t="n">
        <v>2</v>
      </c>
      <c r="E358" s="20" t="n">
        <v>210</v>
      </c>
      <c r="F358" s="20" t="s">
        <v>40</v>
      </c>
      <c r="G358" s="20" t="s">
        <v>26</v>
      </c>
      <c r="H358" s="26" t="s">
        <v>27</v>
      </c>
      <c r="I358" s="26"/>
      <c r="J358" s="20" t="n">
        <v>1</v>
      </c>
      <c r="K358" s="20" t="n">
        <v>365</v>
      </c>
      <c r="L358" s="21" t="n">
        <v>0.354166666666667</v>
      </c>
      <c r="M358" s="22" t="n">
        <v>0.368055555555556</v>
      </c>
      <c r="N358" s="16" t="n">
        <f aca="false">VLOOKUP(E358,'Esp. percorsi al 18-10-22'!C:J,8,FALSE())</f>
        <v>6.225649</v>
      </c>
      <c r="O358" s="23"/>
      <c r="P358" s="23"/>
      <c r="Q358" s="20" t="n">
        <v>194</v>
      </c>
      <c r="R358" s="24" t="n">
        <f aca="false">+N358*Q358</f>
        <v>1207.775906</v>
      </c>
      <c r="S358" s="24" t="n">
        <f aca="false">+O358*Q358</f>
        <v>0</v>
      </c>
      <c r="T358" s="24"/>
      <c r="U358" s="25" t="n">
        <f aca="false">+M358-L358</f>
        <v>0.0138888888888889</v>
      </c>
      <c r="V358" s="25" t="n">
        <f aca="false">+U358*Q358</f>
        <v>2.69444444444444</v>
      </c>
      <c r="W358" s="18"/>
    </row>
    <row r="359" s="13" customFormat="true" ht="12" hidden="false" customHeight="false" outlineLevel="0" collapsed="false">
      <c r="A359" s="12" t="n">
        <v>12616</v>
      </c>
      <c r="B359" s="20" t="n">
        <v>4</v>
      </c>
      <c r="C359" s="20" t="s">
        <v>22</v>
      </c>
      <c r="D359" s="20" t="n">
        <v>2</v>
      </c>
      <c r="E359" s="20" t="n">
        <v>210</v>
      </c>
      <c r="F359" s="20" t="s">
        <v>40</v>
      </c>
      <c r="G359" s="20" t="s">
        <v>24</v>
      </c>
      <c r="H359" s="20" t="s">
        <v>25</v>
      </c>
      <c r="I359" s="20"/>
      <c r="J359" s="20" t="n">
        <v>1</v>
      </c>
      <c r="K359" s="20" t="n">
        <v>378</v>
      </c>
      <c r="L359" s="21" t="n">
        <v>0.368055555555556</v>
      </c>
      <c r="M359" s="22" t="n">
        <v>0.381944444444444</v>
      </c>
      <c r="N359" s="16" t="n">
        <f aca="false">VLOOKUP(E359,'Esp. percorsi al 18-10-22'!C:J,8,FALSE())</f>
        <v>6.225649</v>
      </c>
      <c r="O359" s="23"/>
      <c r="P359" s="23"/>
      <c r="Q359" s="20" t="n">
        <v>302</v>
      </c>
      <c r="R359" s="24" t="n">
        <f aca="false">+N359*Q359</f>
        <v>1880.145998</v>
      </c>
      <c r="S359" s="24" t="n">
        <f aca="false">+O359*Q359</f>
        <v>0</v>
      </c>
      <c r="T359" s="24"/>
      <c r="U359" s="25" t="n">
        <f aca="false">+M359-L359</f>
        <v>0.0138888888888889</v>
      </c>
      <c r="V359" s="25" t="n">
        <f aca="false">+U359*Q359</f>
        <v>4.19444444444444</v>
      </c>
      <c r="W359" s="18"/>
    </row>
    <row r="360" s="13" customFormat="true" ht="12" hidden="false" customHeight="false" outlineLevel="0" collapsed="false">
      <c r="A360" s="12" t="n">
        <v>12640</v>
      </c>
      <c r="B360" s="20" t="n">
        <v>4</v>
      </c>
      <c r="C360" s="20" t="s">
        <v>22</v>
      </c>
      <c r="D360" s="20" t="n">
        <v>2</v>
      </c>
      <c r="E360" s="20" t="n">
        <v>210</v>
      </c>
      <c r="F360" s="20" t="s">
        <v>40</v>
      </c>
      <c r="G360" s="20" t="s">
        <v>26</v>
      </c>
      <c r="H360" s="26" t="s">
        <v>27</v>
      </c>
      <c r="I360" s="26"/>
      <c r="J360" s="20" t="n">
        <v>1</v>
      </c>
      <c r="K360" s="20" t="n">
        <v>354</v>
      </c>
      <c r="L360" s="21" t="n">
        <v>0.381944444444444</v>
      </c>
      <c r="M360" s="22" t="n">
        <v>0.395833333333333</v>
      </c>
      <c r="N360" s="16" t="n">
        <f aca="false">VLOOKUP(E360,'Esp. percorsi al 18-10-22'!C:J,8,FALSE())</f>
        <v>6.225649</v>
      </c>
      <c r="O360" s="23"/>
      <c r="P360" s="23"/>
      <c r="Q360" s="20" t="n">
        <v>194</v>
      </c>
      <c r="R360" s="24" t="n">
        <f aca="false">+N360*Q360</f>
        <v>1207.775906</v>
      </c>
      <c r="S360" s="24" t="n">
        <f aca="false">+O360*Q360</f>
        <v>0</v>
      </c>
      <c r="T360" s="24"/>
      <c r="U360" s="25" t="n">
        <f aca="false">+M360-L360</f>
        <v>0.0138888888888889</v>
      </c>
      <c r="V360" s="25" t="n">
        <f aca="false">+U360*Q360</f>
        <v>2.69444444444444</v>
      </c>
      <c r="W360" s="18"/>
    </row>
    <row r="361" s="13" customFormat="true" ht="12" hidden="false" customHeight="false" outlineLevel="0" collapsed="false">
      <c r="A361" s="12" t="n">
        <v>12627</v>
      </c>
      <c r="B361" s="20" t="n">
        <v>4</v>
      </c>
      <c r="C361" s="20" t="s">
        <v>22</v>
      </c>
      <c r="D361" s="20" t="n">
        <v>2</v>
      </c>
      <c r="E361" s="20" t="n">
        <v>210</v>
      </c>
      <c r="F361" s="20" t="s">
        <v>40</v>
      </c>
      <c r="G361" s="20" t="s">
        <v>24</v>
      </c>
      <c r="H361" s="20" t="s">
        <v>29</v>
      </c>
      <c r="I361" s="20"/>
      <c r="J361" s="20" t="n">
        <v>1</v>
      </c>
      <c r="K361" s="20" t="n">
        <v>1840</v>
      </c>
      <c r="L361" s="21" t="n">
        <v>0.388888888888889</v>
      </c>
      <c r="M361" s="22" t="n">
        <v>0.402777777777778</v>
      </c>
      <c r="N361" s="16" t="n">
        <f aca="false">VLOOKUP(E361,'Esp. percorsi al 18-10-22'!C:J,8,FALSE())</f>
        <v>6.225649</v>
      </c>
      <c r="O361" s="23"/>
      <c r="P361" s="23"/>
      <c r="Q361" s="20" t="n">
        <v>58</v>
      </c>
      <c r="R361" s="24" t="n">
        <f aca="false">+N361*Q361</f>
        <v>361.087642</v>
      </c>
      <c r="S361" s="24" t="n">
        <f aca="false">+O361*Q361</f>
        <v>0</v>
      </c>
      <c r="T361" s="24"/>
      <c r="U361" s="25" t="n">
        <f aca="false">+M361-L361</f>
        <v>0.0138888888888889</v>
      </c>
      <c r="V361" s="25" t="n">
        <f aca="false">+U361*Q361</f>
        <v>0.805555555555555</v>
      </c>
      <c r="W361" s="18"/>
    </row>
    <row r="362" s="13" customFormat="true" ht="12" hidden="false" customHeight="false" outlineLevel="0" collapsed="false">
      <c r="A362" s="12" t="n">
        <v>12641</v>
      </c>
      <c r="B362" s="20" t="n">
        <v>4</v>
      </c>
      <c r="C362" s="20" t="s">
        <v>22</v>
      </c>
      <c r="D362" s="20" t="n">
        <v>2</v>
      </c>
      <c r="E362" s="20" t="n">
        <v>210</v>
      </c>
      <c r="F362" s="20" t="s">
        <v>40</v>
      </c>
      <c r="G362" s="20" t="s">
        <v>26</v>
      </c>
      <c r="H362" s="20" t="n">
        <v>6</v>
      </c>
      <c r="I362" s="20"/>
      <c r="J362" s="20" t="n">
        <v>1</v>
      </c>
      <c r="K362" s="20" t="n">
        <v>11670</v>
      </c>
      <c r="L362" s="21" t="n">
        <v>0.388888888888889</v>
      </c>
      <c r="M362" s="22" t="n">
        <v>0.402777777777778</v>
      </c>
      <c r="N362" s="16" t="n">
        <f aca="false">VLOOKUP(E362,'Esp. percorsi al 18-10-22'!C:J,8,FALSE())</f>
        <v>6.225649</v>
      </c>
      <c r="O362" s="23"/>
      <c r="P362" s="23"/>
      <c r="Q362" s="20" t="n">
        <v>41</v>
      </c>
      <c r="R362" s="24" t="n">
        <f aca="false">+N362*Q362</f>
        <v>255.251609</v>
      </c>
      <c r="S362" s="24" t="n">
        <f aca="false">+O362*Q362</f>
        <v>0</v>
      </c>
      <c r="T362" s="24"/>
      <c r="U362" s="25" t="n">
        <f aca="false">+M362-L362</f>
        <v>0.0138888888888889</v>
      </c>
      <c r="V362" s="25" t="n">
        <f aca="false">+U362*Q362</f>
        <v>0.569444444444444</v>
      </c>
      <c r="W362" s="18"/>
    </row>
    <row r="363" s="13" customFormat="true" ht="12" hidden="false" customHeight="false" outlineLevel="0" collapsed="false">
      <c r="A363" s="12" t="n">
        <v>13083</v>
      </c>
      <c r="B363" s="20" t="n">
        <v>4</v>
      </c>
      <c r="C363" s="20" t="s">
        <v>22</v>
      </c>
      <c r="D363" s="20" t="n">
        <v>2</v>
      </c>
      <c r="E363" s="20" t="n">
        <v>210</v>
      </c>
      <c r="F363" s="20" t="s">
        <v>40</v>
      </c>
      <c r="G363" s="20" t="s">
        <v>28</v>
      </c>
      <c r="H363" s="20" t="s">
        <v>25</v>
      </c>
      <c r="I363" s="20"/>
      <c r="J363" s="20" t="n">
        <v>1</v>
      </c>
      <c r="K363" s="20" t="n">
        <v>9172</v>
      </c>
      <c r="L363" s="21" t="n">
        <v>0.388888888888889</v>
      </c>
      <c r="M363" s="22" t="n">
        <v>0.402777777777778</v>
      </c>
      <c r="N363" s="16" t="n">
        <f aca="false">VLOOKUP(E363,'Esp. percorsi al 18-10-22'!C:J,8,FALSE())</f>
        <v>6.225649</v>
      </c>
      <c r="O363" s="23"/>
      <c r="P363" s="23"/>
      <c r="Q363" s="20" t="n">
        <v>67</v>
      </c>
      <c r="R363" s="24" t="n">
        <f aca="false">+N363*Q363</f>
        <v>417.118483</v>
      </c>
      <c r="S363" s="24" t="n">
        <f aca="false">+O363*Q363</f>
        <v>0</v>
      </c>
      <c r="T363" s="24"/>
      <c r="U363" s="25" t="n">
        <f aca="false">+M363-L363</f>
        <v>0.0138888888888889</v>
      </c>
      <c r="V363" s="25" t="n">
        <f aca="false">+U363*Q363</f>
        <v>0.930555555555555</v>
      </c>
      <c r="W363" s="18"/>
    </row>
    <row r="364" s="13" customFormat="true" ht="12" hidden="false" customHeight="false" outlineLevel="0" collapsed="false">
      <c r="A364" s="12" t="n">
        <v>12642</v>
      </c>
      <c r="B364" s="20" t="n">
        <v>4</v>
      </c>
      <c r="C364" s="20" t="s">
        <v>22</v>
      </c>
      <c r="D364" s="20" t="n">
        <v>2</v>
      </c>
      <c r="E364" s="20" t="n">
        <v>210</v>
      </c>
      <c r="F364" s="20" t="s">
        <v>40</v>
      </c>
      <c r="G364" s="20" t="s">
        <v>26</v>
      </c>
      <c r="H364" s="26" t="s">
        <v>27</v>
      </c>
      <c r="I364" s="26"/>
      <c r="J364" s="20" t="n">
        <v>1</v>
      </c>
      <c r="K364" s="20" t="n">
        <v>366</v>
      </c>
      <c r="L364" s="21" t="n">
        <v>0.395833333333333</v>
      </c>
      <c r="M364" s="22" t="n">
        <v>0.409722222222222</v>
      </c>
      <c r="N364" s="16" t="n">
        <f aca="false">VLOOKUP(E364,'Esp. percorsi al 18-10-22'!C:J,8,FALSE())</f>
        <v>6.225649</v>
      </c>
      <c r="O364" s="23"/>
      <c r="P364" s="23"/>
      <c r="Q364" s="20" t="n">
        <v>194</v>
      </c>
      <c r="R364" s="24" t="n">
        <f aca="false">+N364*Q364</f>
        <v>1207.775906</v>
      </c>
      <c r="S364" s="24" t="n">
        <f aca="false">+O364*Q364</f>
        <v>0</v>
      </c>
      <c r="T364" s="24"/>
      <c r="U364" s="25" t="n">
        <f aca="false">+M364-L364</f>
        <v>0.0138888888888889</v>
      </c>
      <c r="V364" s="25" t="n">
        <f aca="false">+U364*Q364</f>
        <v>2.69444444444444</v>
      </c>
      <c r="W364" s="18"/>
    </row>
    <row r="365" s="13" customFormat="true" ht="12" hidden="false" customHeight="false" outlineLevel="0" collapsed="false">
      <c r="A365" s="12" t="n">
        <v>12617</v>
      </c>
      <c r="B365" s="20" t="n">
        <v>4</v>
      </c>
      <c r="C365" s="20" t="s">
        <v>22</v>
      </c>
      <c r="D365" s="20" t="n">
        <v>2</v>
      </c>
      <c r="E365" s="20" t="n">
        <v>210</v>
      </c>
      <c r="F365" s="20" t="s">
        <v>40</v>
      </c>
      <c r="G365" s="20" t="s">
        <v>26</v>
      </c>
      <c r="H365" s="20" t="n">
        <v>6</v>
      </c>
      <c r="I365" s="20"/>
      <c r="J365" s="20" t="n">
        <v>1</v>
      </c>
      <c r="K365" s="20" t="n">
        <v>379</v>
      </c>
      <c r="L365" s="21" t="n">
        <v>0.409722222222222</v>
      </c>
      <c r="M365" s="22" t="n">
        <v>0.423611111111111</v>
      </c>
      <c r="N365" s="16" t="n">
        <f aca="false">VLOOKUP(E365,'Esp. percorsi al 18-10-22'!C:J,8,FALSE())</f>
        <v>6.225649</v>
      </c>
      <c r="O365" s="23"/>
      <c r="P365" s="23"/>
      <c r="Q365" s="20" t="n">
        <v>41</v>
      </c>
      <c r="R365" s="24" t="n">
        <f aca="false">+N365*Q365</f>
        <v>255.251609</v>
      </c>
      <c r="S365" s="24" t="n">
        <f aca="false">+O365*Q365</f>
        <v>0</v>
      </c>
      <c r="T365" s="24"/>
      <c r="U365" s="25" t="n">
        <f aca="false">+M365-L365</f>
        <v>0.0138888888888889</v>
      </c>
      <c r="V365" s="25" t="n">
        <f aca="false">+U365*Q365</f>
        <v>0.569444444444444</v>
      </c>
      <c r="W365" s="18"/>
    </row>
    <row r="366" s="13" customFormat="true" ht="12" hidden="false" customHeight="false" outlineLevel="0" collapsed="false">
      <c r="A366" s="12" t="n">
        <v>13079</v>
      </c>
      <c r="B366" s="20" t="n">
        <v>4</v>
      </c>
      <c r="C366" s="20" t="s">
        <v>22</v>
      </c>
      <c r="D366" s="20" t="n">
        <v>2</v>
      </c>
      <c r="E366" s="20" t="n">
        <v>210</v>
      </c>
      <c r="F366" s="20" t="s">
        <v>40</v>
      </c>
      <c r="G366" s="20" t="s">
        <v>28</v>
      </c>
      <c r="H366" s="20" t="s">
        <v>25</v>
      </c>
      <c r="I366" s="20"/>
      <c r="J366" s="20" t="n">
        <v>1</v>
      </c>
      <c r="K366" s="20" t="n">
        <v>13079</v>
      </c>
      <c r="L366" s="21" t="n">
        <v>0.409722222222222</v>
      </c>
      <c r="M366" s="22" t="n">
        <v>0.423611111111111</v>
      </c>
      <c r="N366" s="16" t="n">
        <f aca="false">VLOOKUP(E366,'Esp. percorsi al 18-10-22'!C:J,8,FALSE())</f>
        <v>6.225649</v>
      </c>
      <c r="O366" s="23"/>
      <c r="P366" s="23"/>
      <c r="Q366" s="20" t="n">
        <v>67</v>
      </c>
      <c r="R366" s="24" t="n">
        <f aca="false">+N366*Q366</f>
        <v>417.118483</v>
      </c>
      <c r="S366" s="24" t="n">
        <f aca="false">+O366*Q366</f>
        <v>0</v>
      </c>
      <c r="T366" s="24"/>
      <c r="U366" s="25" t="n">
        <f aca="false">+M366-L366</f>
        <v>0.0138888888888889</v>
      </c>
      <c r="V366" s="25" t="n">
        <f aca="false">+U366*Q366</f>
        <v>0.930555555555555</v>
      </c>
      <c r="W366" s="18"/>
    </row>
    <row r="367" s="13" customFormat="true" ht="12" hidden="false" customHeight="false" outlineLevel="0" collapsed="false">
      <c r="A367" s="12" t="n">
        <v>12643</v>
      </c>
      <c r="B367" s="20" t="n">
        <v>4</v>
      </c>
      <c r="C367" s="20" t="s">
        <v>22</v>
      </c>
      <c r="D367" s="20" t="n">
        <v>2</v>
      </c>
      <c r="E367" s="20" t="n">
        <v>210</v>
      </c>
      <c r="F367" s="20" t="s">
        <v>40</v>
      </c>
      <c r="G367" s="20" t="s">
        <v>26</v>
      </c>
      <c r="H367" s="26" t="s">
        <v>27</v>
      </c>
      <c r="I367" s="26"/>
      <c r="J367" s="20" t="n">
        <v>1</v>
      </c>
      <c r="K367" s="20" t="n">
        <v>355</v>
      </c>
      <c r="L367" s="21" t="n">
        <v>0.416666666666667</v>
      </c>
      <c r="M367" s="22" t="n">
        <v>0.430555555555556</v>
      </c>
      <c r="N367" s="16" t="n">
        <f aca="false">VLOOKUP(E367,'Esp. percorsi al 18-10-22'!C:J,8,FALSE())</f>
        <v>6.225649</v>
      </c>
      <c r="O367" s="23"/>
      <c r="P367" s="23"/>
      <c r="Q367" s="20" t="n">
        <v>194</v>
      </c>
      <c r="R367" s="24" t="n">
        <f aca="false">+N367*Q367</f>
        <v>1207.775906</v>
      </c>
      <c r="S367" s="24" t="n">
        <f aca="false">+O367*Q367</f>
        <v>0</v>
      </c>
      <c r="T367" s="24"/>
      <c r="U367" s="25" t="n">
        <f aca="false">+M367-L367</f>
        <v>0.0138888888888889</v>
      </c>
      <c r="V367" s="25" t="n">
        <f aca="false">+U367*Q367</f>
        <v>2.69444444444444</v>
      </c>
      <c r="W367" s="18"/>
    </row>
    <row r="368" s="13" customFormat="true" ht="12" hidden="false" customHeight="false" outlineLevel="0" collapsed="false">
      <c r="A368" s="12" t="n">
        <v>12628</v>
      </c>
      <c r="B368" s="20" t="n">
        <v>4</v>
      </c>
      <c r="C368" s="20" t="s">
        <v>22</v>
      </c>
      <c r="D368" s="20" t="n">
        <v>2</v>
      </c>
      <c r="E368" s="20" t="n">
        <v>210</v>
      </c>
      <c r="F368" s="20" t="s">
        <v>40</v>
      </c>
      <c r="G368" s="20" t="s">
        <v>24</v>
      </c>
      <c r="H368" s="20" t="s">
        <v>29</v>
      </c>
      <c r="I368" s="20"/>
      <c r="J368" s="20" t="n">
        <v>1</v>
      </c>
      <c r="K368" s="20" t="n">
        <v>1841</v>
      </c>
      <c r="L368" s="21" t="n">
        <v>0.430555555555556</v>
      </c>
      <c r="M368" s="22" t="n">
        <v>0.444444444444444</v>
      </c>
      <c r="N368" s="16" t="n">
        <f aca="false">VLOOKUP(E368,'Esp. percorsi al 18-10-22'!C:J,8,FALSE())</f>
        <v>6.225649</v>
      </c>
      <c r="O368" s="23"/>
      <c r="P368" s="23"/>
      <c r="Q368" s="20" t="n">
        <v>58</v>
      </c>
      <c r="R368" s="24" t="n">
        <f aca="false">+N368*Q368</f>
        <v>361.087642</v>
      </c>
      <c r="S368" s="24" t="n">
        <f aca="false">+O368*Q368</f>
        <v>0</v>
      </c>
      <c r="T368" s="24"/>
      <c r="U368" s="25" t="n">
        <f aca="false">+M368-L368</f>
        <v>0.0138888888888889</v>
      </c>
      <c r="V368" s="25" t="n">
        <f aca="false">+U368*Q368</f>
        <v>0.805555555555555</v>
      </c>
      <c r="W368" s="18"/>
    </row>
    <row r="369" s="13" customFormat="true" ht="12" hidden="false" customHeight="false" outlineLevel="0" collapsed="false">
      <c r="A369" s="12" t="n">
        <v>12644</v>
      </c>
      <c r="B369" s="20" t="n">
        <v>4</v>
      </c>
      <c r="C369" s="20" t="s">
        <v>22</v>
      </c>
      <c r="D369" s="20" t="n">
        <v>2</v>
      </c>
      <c r="E369" s="20" t="n">
        <v>210</v>
      </c>
      <c r="F369" s="20" t="s">
        <v>40</v>
      </c>
      <c r="G369" s="20" t="s">
        <v>26</v>
      </c>
      <c r="H369" s="20" t="n">
        <v>6</v>
      </c>
      <c r="I369" s="20"/>
      <c r="J369" s="20" t="n">
        <v>1</v>
      </c>
      <c r="K369" s="20" t="n">
        <v>11673</v>
      </c>
      <c r="L369" s="21" t="n">
        <v>0.430555555555556</v>
      </c>
      <c r="M369" s="22" t="n">
        <v>0.444444444444444</v>
      </c>
      <c r="N369" s="16" t="n">
        <f aca="false">VLOOKUP(E369,'Esp. percorsi al 18-10-22'!C:J,8,FALSE())</f>
        <v>6.225649</v>
      </c>
      <c r="O369" s="23"/>
      <c r="P369" s="23"/>
      <c r="Q369" s="20" t="n">
        <v>41</v>
      </c>
      <c r="R369" s="24" t="n">
        <f aca="false">+N369*Q369</f>
        <v>255.251609</v>
      </c>
      <c r="S369" s="24" t="n">
        <f aca="false">+O369*Q369</f>
        <v>0</v>
      </c>
      <c r="T369" s="24"/>
      <c r="U369" s="25" t="n">
        <f aca="false">+M369-L369</f>
        <v>0.0138888888888889</v>
      </c>
      <c r="V369" s="25" t="n">
        <f aca="false">+U369*Q369</f>
        <v>0.569444444444444</v>
      </c>
      <c r="W369" s="18"/>
    </row>
    <row r="370" s="13" customFormat="true" ht="12" hidden="false" customHeight="false" outlineLevel="0" collapsed="false">
      <c r="A370" s="12" t="n">
        <v>13084</v>
      </c>
      <c r="B370" s="20" t="n">
        <v>4</v>
      </c>
      <c r="C370" s="20" t="s">
        <v>22</v>
      </c>
      <c r="D370" s="20" t="n">
        <v>2</v>
      </c>
      <c r="E370" s="20" t="n">
        <v>210</v>
      </c>
      <c r="F370" s="20" t="s">
        <v>40</v>
      </c>
      <c r="G370" s="20" t="s">
        <v>28</v>
      </c>
      <c r="H370" s="20" t="s">
        <v>25</v>
      </c>
      <c r="I370" s="20"/>
      <c r="J370" s="20" t="n">
        <v>1</v>
      </c>
      <c r="K370" s="20" t="n">
        <v>9173</v>
      </c>
      <c r="L370" s="21" t="n">
        <v>0.430555555555556</v>
      </c>
      <c r="M370" s="22" t="n">
        <v>0.444444444444444</v>
      </c>
      <c r="N370" s="16" t="n">
        <f aca="false">VLOOKUP(E370,'Esp. percorsi al 18-10-22'!C:J,8,FALSE())</f>
        <v>6.225649</v>
      </c>
      <c r="O370" s="23"/>
      <c r="P370" s="23"/>
      <c r="Q370" s="20" t="n">
        <v>67</v>
      </c>
      <c r="R370" s="24" t="n">
        <f aca="false">+N370*Q370</f>
        <v>417.118483</v>
      </c>
      <c r="S370" s="24" t="n">
        <f aca="false">+O370*Q370</f>
        <v>0</v>
      </c>
      <c r="T370" s="24"/>
      <c r="U370" s="25" t="n">
        <f aca="false">+M370-L370</f>
        <v>0.0138888888888889</v>
      </c>
      <c r="V370" s="25" t="n">
        <f aca="false">+U370*Q370</f>
        <v>0.930555555555555</v>
      </c>
      <c r="W370" s="18"/>
    </row>
    <row r="371" s="13" customFormat="true" ht="12" hidden="false" customHeight="false" outlineLevel="0" collapsed="false">
      <c r="A371" s="12" t="n">
        <v>12645</v>
      </c>
      <c r="B371" s="20" t="n">
        <v>4</v>
      </c>
      <c r="C371" s="20" t="s">
        <v>22</v>
      </c>
      <c r="D371" s="20" t="n">
        <v>2</v>
      </c>
      <c r="E371" s="20" t="n">
        <v>210</v>
      </c>
      <c r="F371" s="20" t="s">
        <v>40</v>
      </c>
      <c r="G371" s="20" t="s">
        <v>26</v>
      </c>
      <c r="H371" s="26" t="s">
        <v>27</v>
      </c>
      <c r="I371" s="26"/>
      <c r="J371" s="20" t="n">
        <v>1</v>
      </c>
      <c r="K371" s="20" t="n">
        <v>367</v>
      </c>
      <c r="L371" s="21" t="n">
        <v>0.4375</v>
      </c>
      <c r="M371" s="22" t="n">
        <v>0.451388888888889</v>
      </c>
      <c r="N371" s="16" t="n">
        <f aca="false">VLOOKUP(E371,'Esp. percorsi al 18-10-22'!C:J,8,FALSE())</f>
        <v>6.225649</v>
      </c>
      <c r="O371" s="23"/>
      <c r="P371" s="23"/>
      <c r="Q371" s="20" t="n">
        <v>194</v>
      </c>
      <c r="R371" s="24" t="n">
        <f aca="false">+N371*Q371</f>
        <v>1207.775906</v>
      </c>
      <c r="S371" s="24" t="n">
        <f aca="false">+O371*Q371</f>
        <v>0</v>
      </c>
      <c r="T371" s="24"/>
      <c r="U371" s="25" t="n">
        <f aca="false">+M371-L371</f>
        <v>0.0138888888888889</v>
      </c>
      <c r="V371" s="25" t="n">
        <f aca="false">+U371*Q371</f>
        <v>2.69444444444444</v>
      </c>
      <c r="W371" s="18"/>
    </row>
    <row r="372" s="13" customFormat="true" ht="12" hidden="false" customHeight="false" outlineLevel="0" collapsed="false">
      <c r="A372" s="12" t="n">
        <v>12618</v>
      </c>
      <c r="B372" s="20" t="n">
        <v>4</v>
      </c>
      <c r="C372" s="20" t="s">
        <v>22</v>
      </c>
      <c r="D372" s="20" t="n">
        <v>2</v>
      </c>
      <c r="E372" s="20" t="n">
        <v>210</v>
      </c>
      <c r="F372" s="20" t="s">
        <v>40</v>
      </c>
      <c r="G372" s="20" t="s">
        <v>26</v>
      </c>
      <c r="H372" s="20" t="n">
        <v>6</v>
      </c>
      <c r="I372" s="20"/>
      <c r="J372" s="20" t="n">
        <v>1</v>
      </c>
      <c r="K372" s="20" t="n">
        <v>380</v>
      </c>
      <c r="L372" s="21" t="n">
        <v>0.451388888888889</v>
      </c>
      <c r="M372" s="22" t="n">
        <v>0.465277777777778</v>
      </c>
      <c r="N372" s="16" t="n">
        <f aca="false">VLOOKUP(E372,'Esp. percorsi al 18-10-22'!C:J,8,FALSE())</f>
        <v>6.225649</v>
      </c>
      <c r="O372" s="23"/>
      <c r="P372" s="23"/>
      <c r="Q372" s="20" t="n">
        <v>41</v>
      </c>
      <c r="R372" s="24" t="n">
        <f aca="false">+N372*Q372</f>
        <v>255.251609</v>
      </c>
      <c r="S372" s="24" t="n">
        <f aca="false">+O372*Q372</f>
        <v>0</v>
      </c>
      <c r="T372" s="24"/>
      <c r="U372" s="25" t="n">
        <f aca="false">+M372-L372</f>
        <v>0.0138888888888889</v>
      </c>
      <c r="V372" s="25" t="n">
        <f aca="false">+U372*Q372</f>
        <v>0.569444444444444</v>
      </c>
      <c r="W372" s="18"/>
    </row>
    <row r="373" s="13" customFormat="true" ht="12" hidden="false" customHeight="false" outlineLevel="0" collapsed="false">
      <c r="A373" s="12" t="n">
        <v>13080</v>
      </c>
      <c r="B373" s="20" t="n">
        <v>4</v>
      </c>
      <c r="C373" s="20" t="s">
        <v>22</v>
      </c>
      <c r="D373" s="20" t="n">
        <v>2</v>
      </c>
      <c r="E373" s="20" t="n">
        <v>210</v>
      </c>
      <c r="F373" s="20" t="s">
        <v>40</v>
      </c>
      <c r="G373" s="20" t="s">
        <v>28</v>
      </c>
      <c r="H373" s="20" t="s">
        <v>25</v>
      </c>
      <c r="I373" s="20"/>
      <c r="J373" s="20" t="n">
        <v>1</v>
      </c>
      <c r="K373" s="20" t="n">
        <v>13080</v>
      </c>
      <c r="L373" s="21" t="n">
        <v>0.451388888888889</v>
      </c>
      <c r="M373" s="22" t="n">
        <v>0.465277777777778</v>
      </c>
      <c r="N373" s="16" t="n">
        <f aca="false">VLOOKUP(E373,'Esp. percorsi al 18-10-22'!C:J,8,FALSE())</f>
        <v>6.225649</v>
      </c>
      <c r="O373" s="23"/>
      <c r="P373" s="23"/>
      <c r="Q373" s="20" t="n">
        <v>67</v>
      </c>
      <c r="R373" s="24" t="n">
        <f aca="false">+N373*Q373</f>
        <v>417.118483</v>
      </c>
      <c r="S373" s="24" t="n">
        <f aca="false">+O373*Q373</f>
        <v>0</v>
      </c>
      <c r="T373" s="24"/>
      <c r="U373" s="25" t="n">
        <f aca="false">+M373-L373</f>
        <v>0.0138888888888889</v>
      </c>
      <c r="V373" s="25" t="n">
        <f aca="false">+U373*Q373</f>
        <v>0.930555555555555</v>
      </c>
      <c r="W373" s="18"/>
    </row>
    <row r="374" s="13" customFormat="true" ht="12" hidden="false" customHeight="false" outlineLevel="0" collapsed="false">
      <c r="A374" s="12" t="n">
        <v>12646</v>
      </c>
      <c r="B374" s="20" t="n">
        <v>4</v>
      </c>
      <c r="C374" s="20" t="s">
        <v>22</v>
      </c>
      <c r="D374" s="20" t="n">
        <v>2</v>
      </c>
      <c r="E374" s="20" t="n">
        <v>210</v>
      </c>
      <c r="F374" s="20" t="s">
        <v>40</v>
      </c>
      <c r="G374" s="20" t="s">
        <v>26</v>
      </c>
      <c r="H374" s="26" t="s">
        <v>27</v>
      </c>
      <c r="I374" s="26"/>
      <c r="J374" s="20" t="n">
        <v>1</v>
      </c>
      <c r="K374" s="20" t="n">
        <v>356</v>
      </c>
      <c r="L374" s="21" t="n">
        <v>0.458333333333333</v>
      </c>
      <c r="M374" s="22" t="n">
        <v>0.472222222222222</v>
      </c>
      <c r="N374" s="16" t="n">
        <f aca="false">VLOOKUP(E374,'Esp. percorsi al 18-10-22'!C:J,8,FALSE())</f>
        <v>6.225649</v>
      </c>
      <c r="O374" s="23"/>
      <c r="P374" s="23"/>
      <c r="Q374" s="20" t="n">
        <v>194</v>
      </c>
      <c r="R374" s="24" t="n">
        <f aca="false">+N374*Q374</f>
        <v>1207.775906</v>
      </c>
      <c r="S374" s="24" t="n">
        <f aca="false">+O374*Q374</f>
        <v>0</v>
      </c>
      <c r="T374" s="24"/>
      <c r="U374" s="25" t="n">
        <f aca="false">+M374-L374</f>
        <v>0.0138888888888889</v>
      </c>
      <c r="V374" s="25" t="n">
        <f aca="false">+U374*Q374</f>
        <v>2.69444444444444</v>
      </c>
      <c r="W374" s="18"/>
    </row>
    <row r="375" s="13" customFormat="true" ht="12" hidden="false" customHeight="false" outlineLevel="0" collapsed="false">
      <c r="A375" s="12" t="n">
        <v>12634</v>
      </c>
      <c r="B375" s="20" t="n">
        <v>4</v>
      </c>
      <c r="C375" s="20" t="s">
        <v>22</v>
      </c>
      <c r="D375" s="20" t="n">
        <v>2</v>
      </c>
      <c r="E375" s="20" t="n">
        <v>210</v>
      </c>
      <c r="F375" s="20" t="s">
        <v>40</v>
      </c>
      <c r="G375" s="20" t="s">
        <v>24</v>
      </c>
      <c r="H375" s="20" t="s">
        <v>29</v>
      </c>
      <c r="I375" s="20"/>
      <c r="J375" s="20" t="n">
        <v>1</v>
      </c>
      <c r="K375" s="20" t="n">
        <v>2444</v>
      </c>
      <c r="L375" s="21" t="n">
        <v>0.472222222222222</v>
      </c>
      <c r="M375" s="22" t="n">
        <v>0.486111111111111</v>
      </c>
      <c r="N375" s="16" t="n">
        <f aca="false">VLOOKUP(E375,'Esp. percorsi al 18-10-22'!C:J,8,FALSE())</f>
        <v>6.225649</v>
      </c>
      <c r="O375" s="23"/>
      <c r="P375" s="23"/>
      <c r="Q375" s="20" t="n">
        <v>58</v>
      </c>
      <c r="R375" s="24" t="n">
        <f aca="false">+N375*Q375</f>
        <v>361.087642</v>
      </c>
      <c r="S375" s="24" t="n">
        <f aca="false">+O375*Q375</f>
        <v>0</v>
      </c>
      <c r="T375" s="24"/>
      <c r="U375" s="25" t="n">
        <f aca="false">+M375-L375</f>
        <v>0.0138888888888889</v>
      </c>
      <c r="V375" s="25" t="n">
        <f aca="false">+U375*Q375</f>
        <v>0.805555555555555</v>
      </c>
      <c r="W375" s="18"/>
    </row>
    <row r="376" s="13" customFormat="true" ht="12" hidden="false" customHeight="false" outlineLevel="0" collapsed="false">
      <c r="A376" s="12" t="n">
        <v>12647</v>
      </c>
      <c r="B376" s="20" t="n">
        <v>4</v>
      </c>
      <c r="C376" s="20" t="s">
        <v>22</v>
      </c>
      <c r="D376" s="20" t="n">
        <v>2</v>
      </c>
      <c r="E376" s="20" t="n">
        <v>210</v>
      </c>
      <c r="F376" s="20" t="s">
        <v>40</v>
      </c>
      <c r="G376" s="20" t="s">
        <v>26</v>
      </c>
      <c r="H376" s="20" t="n">
        <v>6</v>
      </c>
      <c r="I376" s="20"/>
      <c r="J376" s="20" t="n">
        <v>1</v>
      </c>
      <c r="K376" s="20" t="n">
        <v>11676</v>
      </c>
      <c r="L376" s="21" t="n">
        <v>0.472222222222222</v>
      </c>
      <c r="M376" s="22" t="n">
        <v>0.486111111111111</v>
      </c>
      <c r="N376" s="16" t="n">
        <f aca="false">VLOOKUP(E376,'Esp. percorsi al 18-10-22'!C:J,8,FALSE())</f>
        <v>6.225649</v>
      </c>
      <c r="O376" s="23"/>
      <c r="P376" s="23"/>
      <c r="Q376" s="20" t="n">
        <v>41</v>
      </c>
      <c r="R376" s="24" t="n">
        <f aca="false">+N376*Q376</f>
        <v>255.251609</v>
      </c>
      <c r="S376" s="24" t="n">
        <f aca="false">+O376*Q376</f>
        <v>0</v>
      </c>
      <c r="T376" s="24"/>
      <c r="U376" s="25" t="n">
        <f aca="false">+M376-L376</f>
        <v>0.0138888888888889</v>
      </c>
      <c r="V376" s="25" t="n">
        <f aca="false">+U376*Q376</f>
        <v>0.569444444444444</v>
      </c>
      <c r="W376" s="18"/>
    </row>
    <row r="377" s="13" customFormat="true" ht="12" hidden="false" customHeight="false" outlineLevel="0" collapsed="false">
      <c r="A377" s="12" t="n">
        <v>13085</v>
      </c>
      <c r="B377" s="20" t="n">
        <v>4</v>
      </c>
      <c r="C377" s="20" t="s">
        <v>22</v>
      </c>
      <c r="D377" s="20" t="n">
        <v>2</v>
      </c>
      <c r="E377" s="20" t="n">
        <v>210</v>
      </c>
      <c r="F377" s="20" t="s">
        <v>40</v>
      </c>
      <c r="G377" s="20" t="s">
        <v>28</v>
      </c>
      <c r="H377" s="20" t="s">
        <v>25</v>
      </c>
      <c r="I377" s="20"/>
      <c r="J377" s="20" t="n">
        <v>1</v>
      </c>
      <c r="K377" s="20" t="n">
        <v>9174</v>
      </c>
      <c r="L377" s="21" t="n">
        <v>0.472222222222222</v>
      </c>
      <c r="M377" s="22" t="n">
        <v>0.486111111111111</v>
      </c>
      <c r="N377" s="16" t="n">
        <f aca="false">VLOOKUP(E377,'Esp. percorsi al 18-10-22'!C:J,8,FALSE())</f>
        <v>6.225649</v>
      </c>
      <c r="O377" s="23"/>
      <c r="P377" s="23"/>
      <c r="Q377" s="20" t="n">
        <v>67</v>
      </c>
      <c r="R377" s="24" t="n">
        <f aca="false">+N377*Q377</f>
        <v>417.118483</v>
      </c>
      <c r="S377" s="24" t="n">
        <f aca="false">+O377*Q377</f>
        <v>0</v>
      </c>
      <c r="T377" s="24"/>
      <c r="U377" s="25" t="n">
        <f aca="false">+M377-L377</f>
        <v>0.0138888888888889</v>
      </c>
      <c r="V377" s="25" t="n">
        <f aca="false">+U377*Q377</f>
        <v>0.930555555555555</v>
      </c>
      <c r="W377" s="18"/>
    </row>
    <row r="378" s="13" customFormat="true" ht="12" hidden="false" customHeight="false" outlineLevel="0" collapsed="false">
      <c r="A378" s="12" t="n">
        <v>12648</v>
      </c>
      <c r="B378" s="20" t="n">
        <v>4</v>
      </c>
      <c r="C378" s="20" t="s">
        <v>22</v>
      </c>
      <c r="D378" s="20" t="n">
        <v>2</v>
      </c>
      <c r="E378" s="20" t="n">
        <v>210</v>
      </c>
      <c r="F378" s="20" t="s">
        <v>40</v>
      </c>
      <c r="G378" s="20" t="s">
        <v>26</v>
      </c>
      <c r="H378" s="26" t="s">
        <v>27</v>
      </c>
      <c r="I378" s="26"/>
      <c r="J378" s="20" t="n">
        <v>1</v>
      </c>
      <c r="K378" s="20" t="n">
        <v>368</v>
      </c>
      <c r="L378" s="21" t="n">
        <v>0.479166666666667</v>
      </c>
      <c r="M378" s="22" t="n">
        <v>0.493055555555556</v>
      </c>
      <c r="N378" s="16" t="n">
        <f aca="false">VLOOKUP(E378,'Esp. percorsi al 18-10-22'!C:J,8,FALSE())</f>
        <v>6.225649</v>
      </c>
      <c r="O378" s="23"/>
      <c r="P378" s="23"/>
      <c r="Q378" s="20" t="n">
        <v>194</v>
      </c>
      <c r="R378" s="24" t="n">
        <f aca="false">+N378*Q378</f>
        <v>1207.775906</v>
      </c>
      <c r="S378" s="24" t="n">
        <f aca="false">+O378*Q378</f>
        <v>0</v>
      </c>
      <c r="T378" s="24"/>
      <c r="U378" s="25" t="n">
        <f aca="false">+M378-L378</f>
        <v>0.0138888888888889</v>
      </c>
      <c r="V378" s="25" t="n">
        <f aca="false">+U378*Q378</f>
        <v>2.69444444444444</v>
      </c>
      <c r="W378" s="18"/>
    </row>
    <row r="379" s="13" customFormat="true" ht="12" hidden="false" customHeight="false" outlineLevel="0" collapsed="false">
      <c r="A379" s="12" t="n">
        <v>12877</v>
      </c>
      <c r="B379" s="20" t="n">
        <v>4</v>
      </c>
      <c r="C379" s="20" t="s">
        <v>22</v>
      </c>
      <c r="D379" s="20" t="n">
        <v>2</v>
      </c>
      <c r="E379" s="20" t="n">
        <v>210</v>
      </c>
      <c r="F379" s="20" t="s">
        <v>40</v>
      </c>
      <c r="G379" s="20" t="s">
        <v>26</v>
      </c>
      <c r="H379" s="20" t="n">
        <v>6</v>
      </c>
      <c r="I379" s="20"/>
      <c r="J379" s="20" t="n">
        <v>1</v>
      </c>
      <c r="K379" s="20" t="n">
        <v>12877</v>
      </c>
      <c r="L379" s="21" t="n">
        <v>0.493055555555556</v>
      </c>
      <c r="M379" s="22" t="n">
        <v>0.506944444444444</v>
      </c>
      <c r="N379" s="16" t="n">
        <f aca="false">VLOOKUP(E379,'Esp. percorsi al 18-10-22'!C:J,8,FALSE())</f>
        <v>6.225649</v>
      </c>
      <c r="O379" s="23"/>
      <c r="P379" s="23"/>
      <c r="Q379" s="20" t="n">
        <v>41</v>
      </c>
      <c r="R379" s="24" t="n">
        <f aca="false">+N379*Q379</f>
        <v>255.251609</v>
      </c>
      <c r="S379" s="24" t="n">
        <f aca="false">+O379*Q379</f>
        <v>0</v>
      </c>
      <c r="T379" s="24"/>
      <c r="U379" s="25" t="n">
        <f aca="false">+M379-L379</f>
        <v>0.0138888888888889</v>
      </c>
      <c r="V379" s="25" t="n">
        <f aca="false">+U379*Q379</f>
        <v>0.569444444444444</v>
      </c>
      <c r="W379" s="18"/>
    </row>
    <row r="380" s="13" customFormat="true" ht="12" hidden="false" customHeight="false" outlineLevel="0" collapsed="false">
      <c r="A380" s="12" t="n">
        <v>13081</v>
      </c>
      <c r="B380" s="20" t="n">
        <v>4</v>
      </c>
      <c r="C380" s="20" t="s">
        <v>22</v>
      </c>
      <c r="D380" s="20" t="n">
        <v>2</v>
      </c>
      <c r="E380" s="20" t="n">
        <v>210</v>
      </c>
      <c r="F380" s="20" t="s">
        <v>40</v>
      </c>
      <c r="G380" s="20" t="s">
        <v>28</v>
      </c>
      <c r="H380" s="20" t="s">
        <v>25</v>
      </c>
      <c r="I380" s="20"/>
      <c r="J380" s="20" t="n">
        <v>1</v>
      </c>
      <c r="K380" s="20" t="n">
        <v>13081</v>
      </c>
      <c r="L380" s="21" t="n">
        <v>0.493055555555556</v>
      </c>
      <c r="M380" s="22" t="n">
        <v>0.506944444444444</v>
      </c>
      <c r="N380" s="16" t="n">
        <f aca="false">VLOOKUP(E380,'Esp. percorsi al 18-10-22'!C:J,8,FALSE())</f>
        <v>6.225649</v>
      </c>
      <c r="O380" s="23"/>
      <c r="P380" s="23"/>
      <c r="Q380" s="20" t="n">
        <v>67</v>
      </c>
      <c r="R380" s="24" t="n">
        <f aca="false">+N380*Q380</f>
        <v>417.118483</v>
      </c>
      <c r="S380" s="24" t="n">
        <f aca="false">+O380*Q380</f>
        <v>0</v>
      </c>
      <c r="T380" s="24"/>
      <c r="U380" s="25" t="n">
        <f aca="false">+M380-L380</f>
        <v>0.0138888888888889</v>
      </c>
      <c r="V380" s="25" t="n">
        <f aca="false">+U380*Q380</f>
        <v>0.930555555555555</v>
      </c>
      <c r="W380" s="18"/>
    </row>
    <row r="381" s="13" customFormat="true" ht="12" hidden="false" customHeight="false" outlineLevel="0" collapsed="false">
      <c r="A381" s="12" t="n">
        <v>12649</v>
      </c>
      <c r="B381" s="20" t="n">
        <v>4</v>
      </c>
      <c r="C381" s="20" t="s">
        <v>22</v>
      </c>
      <c r="D381" s="20" t="n">
        <v>2</v>
      </c>
      <c r="E381" s="20" t="n">
        <v>210</v>
      </c>
      <c r="F381" s="20" t="s">
        <v>40</v>
      </c>
      <c r="G381" s="20" t="s">
        <v>26</v>
      </c>
      <c r="H381" s="26" t="s">
        <v>27</v>
      </c>
      <c r="I381" s="26"/>
      <c r="J381" s="20" t="n">
        <v>1</v>
      </c>
      <c r="K381" s="20" t="n">
        <v>357</v>
      </c>
      <c r="L381" s="21" t="n">
        <v>0.5</v>
      </c>
      <c r="M381" s="22" t="n">
        <v>0.513888888888889</v>
      </c>
      <c r="N381" s="16" t="n">
        <f aca="false">VLOOKUP(E381,'Esp. percorsi al 18-10-22'!C:J,8,FALSE())</f>
        <v>6.225649</v>
      </c>
      <c r="O381" s="23"/>
      <c r="P381" s="23"/>
      <c r="Q381" s="20" t="n">
        <v>194</v>
      </c>
      <c r="R381" s="24" t="n">
        <f aca="false">+N381*Q381</f>
        <v>1207.775906</v>
      </c>
      <c r="S381" s="24" t="n">
        <f aca="false">+O381*Q381</f>
        <v>0</v>
      </c>
      <c r="T381" s="24"/>
      <c r="U381" s="25" t="n">
        <f aca="false">+M381-L381</f>
        <v>0.0138888888888889</v>
      </c>
      <c r="V381" s="25" t="n">
        <f aca="false">+U381*Q381</f>
        <v>2.69444444444444</v>
      </c>
      <c r="W381" s="18"/>
    </row>
    <row r="382" s="13" customFormat="true" ht="12" hidden="false" customHeight="false" outlineLevel="0" collapsed="false">
      <c r="A382" s="12" t="n">
        <v>12629</v>
      </c>
      <c r="B382" s="20" t="n">
        <v>4</v>
      </c>
      <c r="C382" s="20" t="s">
        <v>22</v>
      </c>
      <c r="D382" s="20" t="n">
        <v>2</v>
      </c>
      <c r="E382" s="20" t="n">
        <v>210</v>
      </c>
      <c r="F382" s="20" t="s">
        <v>40</v>
      </c>
      <c r="G382" s="20" t="s">
        <v>24</v>
      </c>
      <c r="H382" s="20" t="s">
        <v>29</v>
      </c>
      <c r="I382" s="20"/>
      <c r="J382" s="20" t="n">
        <v>1</v>
      </c>
      <c r="K382" s="20" t="n">
        <v>1843</v>
      </c>
      <c r="L382" s="21" t="n">
        <v>0.513888888888889</v>
      </c>
      <c r="M382" s="22" t="n">
        <v>0.527777777777778</v>
      </c>
      <c r="N382" s="16" t="n">
        <f aca="false">VLOOKUP(E382,'Esp. percorsi al 18-10-22'!C:J,8,FALSE())</f>
        <v>6.225649</v>
      </c>
      <c r="O382" s="23"/>
      <c r="P382" s="23"/>
      <c r="Q382" s="20" t="n">
        <v>58</v>
      </c>
      <c r="R382" s="24" t="n">
        <f aca="false">+N382*Q382</f>
        <v>361.087642</v>
      </c>
      <c r="S382" s="24" t="n">
        <f aca="false">+O382*Q382</f>
        <v>0</v>
      </c>
      <c r="T382" s="24"/>
      <c r="U382" s="25" t="n">
        <f aca="false">+M382-L382</f>
        <v>0.0138888888888889</v>
      </c>
      <c r="V382" s="25" t="n">
        <f aca="false">+U382*Q382</f>
        <v>0.805555555555555</v>
      </c>
      <c r="W382" s="18"/>
    </row>
    <row r="383" s="13" customFormat="true" ht="12" hidden="false" customHeight="false" outlineLevel="0" collapsed="false">
      <c r="A383" s="12" t="n">
        <v>12650</v>
      </c>
      <c r="B383" s="20" t="n">
        <v>4</v>
      </c>
      <c r="C383" s="20" t="s">
        <v>22</v>
      </c>
      <c r="D383" s="20" t="n">
        <v>2</v>
      </c>
      <c r="E383" s="20" t="n">
        <v>210</v>
      </c>
      <c r="F383" s="20" t="s">
        <v>40</v>
      </c>
      <c r="G383" s="20" t="s">
        <v>26</v>
      </c>
      <c r="H383" s="20" t="n">
        <v>6</v>
      </c>
      <c r="I383" s="20"/>
      <c r="J383" s="20" t="n">
        <v>1</v>
      </c>
      <c r="K383" s="20" t="n">
        <v>11679</v>
      </c>
      <c r="L383" s="21" t="n">
        <v>0.513888888888889</v>
      </c>
      <c r="M383" s="22" t="n">
        <v>0.527777777777778</v>
      </c>
      <c r="N383" s="16" t="n">
        <f aca="false">VLOOKUP(E383,'Esp. percorsi al 18-10-22'!C:J,8,FALSE())</f>
        <v>6.225649</v>
      </c>
      <c r="O383" s="23"/>
      <c r="P383" s="23"/>
      <c r="Q383" s="20" t="n">
        <v>41</v>
      </c>
      <c r="R383" s="24" t="n">
        <f aca="false">+N383*Q383</f>
        <v>255.251609</v>
      </c>
      <c r="S383" s="24" t="n">
        <f aca="false">+O383*Q383</f>
        <v>0</v>
      </c>
      <c r="T383" s="24"/>
      <c r="U383" s="25" t="n">
        <f aca="false">+M383-L383</f>
        <v>0.0138888888888889</v>
      </c>
      <c r="V383" s="25" t="n">
        <f aca="false">+U383*Q383</f>
        <v>0.569444444444444</v>
      </c>
      <c r="W383" s="18"/>
    </row>
    <row r="384" s="13" customFormat="true" ht="12" hidden="false" customHeight="false" outlineLevel="0" collapsed="false">
      <c r="A384" s="12" t="n">
        <v>13086</v>
      </c>
      <c r="B384" s="20" t="n">
        <v>4</v>
      </c>
      <c r="C384" s="20" t="s">
        <v>22</v>
      </c>
      <c r="D384" s="20" t="n">
        <v>2</v>
      </c>
      <c r="E384" s="20" t="n">
        <v>210</v>
      </c>
      <c r="F384" s="20" t="s">
        <v>40</v>
      </c>
      <c r="G384" s="20" t="s">
        <v>28</v>
      </c>
      <c r="H384" s="20" t="s">
        <v>25</v>
      </c>
      <c r="I384" s="20"/>
      <c r="J384" s="20" t="n">
        <v>1</v>
      </c>
      <c r="K384" s="20" t="n">
        <v>9175</v>
      </c>
      <c r="L384" s="21" t="n">
        <v>0.513888888888889</v>
      </c>
      <c r="M384" s="22" t="n">
        <v>0.527777777777778</v>
      </c>
      <c r="N384" s="16" t="n">
        <f aca="false">VLOOKUP(E384,'Esp. percorsi al 18-10-22'!C:J,8,FALSE())</f>
        <v>6.225649</v>
      </c>
      <c r="O384" s="23"/>
      <c r="P384" s="23"/>
      <c r="Q384" s="20" t="n">
        <v>67</v>
      </c>
      <c r="R384" s="24" t="n">
        <f aca="false">+N384*Q384</f>
        <v>417.118483</v>
      </c>
      <c r="S384" s="24" t="n">
        <f aca="false">+O384*Q384</f>
        <v>0</v>
      </c>
      <c r="T384" s="24"/>
      <c r="U384" s="25" t="n">
        <f aca="false">+M384-L384</f>
        <v>0.0138888888888889</v>
      </c>
      <c r="V384" s="25" t="n">
        <f aca="false">+U384*Q384</f>
        <v>0.930555555555555</v>
      </c>
      <c r="W384" s="18"/>
    </row>
    <row r="385" s="13" customFormat="true" ht="12" hidden="false" customHeight="false" outlineLevel="0" collapsed="false">
      <c r="A385" s="12" t="n">
        <v>12651</v>
      </c>
      <c r="B385" s="20" t="n">
        <v>4</v>
      </c>
      <c r="C385" s="20" t="s">
        <v>22</v>
      </c>
      <c r="D385" s="20" t="n">
        <v>2</v>
      </c>
      <c r="E385" s="20" t="n">
        <v>210</v>
      </c>
      <c r="F385" s="20" t="s">
        <v>40</v>
      </c>
      <c r="G385" s="20" t="s">
        <v>26</v>
      </c>
      <c r="H385" s="26" t="s">
        <v>27</v>
      </c>
      <c r="I385" s="26"/>
      <c r="J385" s="20" t="n">
        <v>1</v>
      </c>
      <c r="K385" s="20" t="n">
        <v>369</v>
      </c>
      <c r="L385" s="21" t="n">
        <v>0.520833333333333</v>
      </c>
      <c r="M385" s="22" t="n">
        <v>0.534722222222222</v>
      </c>
      <c r="N385" s="16" t="n">
        <f aca="false">VLOOKUP(E385,'Esp. percorsi al 18-10-22'!C:J,8,FALSE())</f>
        <v>6.225649</v>
      </c>
      <c r="O385" s="23"/>
      <c r="P385" s="23"/>
      <c r="Q385" s="20" t="n">
        <v>194</v>
      </c>
      <c r="R385" s="24" t="n">
        <f aca="false">+N385*Q385</f>
        <v>1207.775906</v>
      </c>
      <c r="S385" s="24" t="n">
        <f aca="false">+O385*Q385</f>
        <v>0</v>
      </c>
      <c r="T385" s="24"/>
      <c r="U385" s="25" t="n">
        <f aca="false">+M385-L385</f>
        <v>0.0138888888888889</v>
      </c>
      <c r="V385" s="25" t="n">
        <f aca="false">+U385*Q385</f>
        <v>2.69444444444444</v>
      </c>
      <c r="W385" s="18"/>
    </row>
    <row r="386" s="13" customFormat="true" ht="12" hidden="false" customHeight="false" outlineLevel="0" collapsed="false">
      <c r="A386" s="12" t="n">
        <v>12620</v>
      </c>
      <c r="B386" s="20" t="n">
        <v>4</v>
      </c>
      <c r="C386" s="20" t="s">
        <v>22</v>
      </c>
      <c r="D386" s="20" t="n">
        <v>2</v>
      </c>
      <c r="E386" s="20" t="n">
        <v>210</v>
      </c>
      <c r="F386" s="20" t="s">
        <v>40</v>
      </c>
      <c r="G386" s="20" t="s">
        <v>24</v>
      </c>
      <c r="H386" s="20" t="s">
        <v>25</v>
      </c>
      <c r="I386" s="20"/>
      <c r="J386" s="20" t="n">
        <v>1</v>
      </c>
      <c r="K386" s="20" t="n">
        <v>382</v>
      </c>
      <c r="L386" s="21" t="n">
        <v>0.534722222222222</v>
      </c>
      <c r="M386" s="22" t="n">
        <v>0.548611111111111</v>
      </c>
      <c r="N386" s="16" t="n">
        <f aca="false">VLOOKUP(E386,'Esp. percorsi al 18-10-22'!C:J,8,FALSE())</f>
        <v>6.225649</v>
      </c>
      <c r="O386" s="23"/>
      <c r="P386" s="23"/>
      <c r="Q386" s="20" t="n">
        <v>302</v>
      </c>
      <c r="R386" s="24" t="n">
        <f aca="false">+N386*Q386</f>
        <v>1880.145998</v>
      </c>
      <c r="S386" s="24" t="n">
        <f aca="false">+O386*Q386</f>
        <v>0</v>
      </c>
      <c r="T386" s="24"/>
      <c r="U386" s="25" t="n">
        <f aca="false">+M386-L386</f>
        <v>0.0138888888888889</v>
      </c>
      <c r="V386" s="25" t="n">
        <f aca="false">+U386*Q386</f>
        <v>4.19444444444444</v>
      </c>
      <c r="W386" s="18"/>
    </row>
    <row r="387" s="13" customFormat="true" ht="12" hidden="false" customHeight="false" outlineLevel="0" collapsed="false">
      <c r="A387" s="12" t="n">
        <v>12652</v>
      </c>
      <c r="B387" s="20" t="n">
        <v>4</v>
      </c>
      <c r="C387" s="20" t="s">
        <v>22</v>
      </c>
      <c r="D387" s="20" t="n">
        <v>2</v>
      </c>
      <c r="E387" s="20" t="n">
        <v>210</v>
      </c>
      <c r="F387" s="20" t="s">
        <v>40</v>
      </c>
      <c r="G387" s="20" t="s">
        <v>26</v>
      </c>
      <c r="H387" s="26" t="s">
        <v>27</v>
      </c>
      <c r="I387" s="26"/>
      <c r="J387" s="20" t="n">
        <v>1</v>
      </c>
      <c r="K387" s="20" t="n">
        <v>358</v>
      </c>
      <c r="L387" s="21" t="n">
        <v>0.548611111111111</v>
      </c>
      <c r="M387" s="22" t="n">
        <v>0.5625</v>
      </c>
      <c r="N387" s="16" t="n">
        <f aca="false">VLOOKUP(E387,'Esp. percorsi al 18-10-22'!C:J,8,FALSE())</f>
        <v>6.225649</v>
      </c>
      <c r="O387" s="23"/>
      <c r="P387" s="23"/>
      <c r="Q387" s="20" t="n">
        <v>194</v>
      </c>
      <c r="R387" s="24" t="n">
        <f aca="false">+N387*Q387</f>
        <v>1207.775906</v>
      </c>
      <c r="S387" s="24" t="n">
        <f aca="false">+O387*Q387</f>
        <v>0</v>
      </c>
      <c r="T387" s="24"/>
      <c r="U387" s="25" t="n">
        <f aca="false">+M387-L387</f>
        <v>0.0138888888888889</v>
      </c>
      <c r="V387" s="25" t="n">
        <f aca="false">+U387*Q387</f>
        <v>2.69444444444444</v>
      </c>
      <c r="W387" s="18"/>
    </row>
    <row r="388" s="13" customFormat="true" ht="12" hidden="false" customHeight="false" outlineLevel="0" collapsed="false">
      <c r="A388" s="12" t="n">
        <v>12630</v>
      </c>
      <c r="B388" s="20" t="n">
        <v>4</v>
      </c>
      <c r="C388" s="20" t="s">
        <v>22</v>
      </c>
      <c r="D388" s="20" t="n">
        <v>2</v>
      </c>
      <c r="E388" s="20" t="n">
        <v>210</v>
      </c>
      <c r="F388" s="20" t="s">
        <v>40</v>
      </c>
      <c r="G388" s="20" t="s">
        <v>24</v>
      </c>
      <c r="H388" s="20" t="s">
        <v>29</v>
      </c>
      <c r="I388" s="20"/>
      <c r="J388" s="20" t="n">
        <v>1</v>
      </c>
      <c r="K388" s="20" t="n">
        <v>1844</v>
      </c>
      <c r="L388" s="21" t="n">
        <v>0.555555555555556</v>
      </c>
      <c r="M388" s="22" t="n">
        <v>0.569444444444444</v>
      </c>
      <c r="N388" s="16" t="n">
        <f aca="false">VLOOKUP(E388,'Esp. percorsi al 18-10-22'!C:J,8,FALSE())</f>
        <v>6.225649</v>
      </c>
      <c r="O388" s="23"/>
      <c r="P388" s="23"/>
      <c r="Q388" s="20" t="n">
        <v>58</v>
      </c>
      <c r="R388" s="24" t="n">
        <f aca="false">+N388*Q388</f>
        <v>361.087642</v>
      </c>
      <c r="S388" s="24" t="n">
        <f aca="false">+O388*Q388</f>
        <v>0</v>
      </c>
      <c r="T388" s="24"/>
      <c r="U388" s="25" t="n">
        <f aca="false">+M388-L388</f>
        <v>0.0138888888888889</v>
      </c>
      <c r="V388" s="25" t="n">
        <f aca="false">+U388*Q388</f>
        <v>0.805555555555555</v>
      </c>
      <c r="W388" s="18"/>
    </row>
    <row r="389" s="13" customFormat="true" ht="12" hidden="false" customHeight="false" outlineLevel="0" collapsed="false">
      <c r="A389" s="12" t="n">
        <v>12653</v>
      </c>
      <c r="B389" s="20" t="n">
        <v>4</v>
      </c>
      <c r="C389" s="20" t="s">
        <v>22</v>
      </c>
      <c r="D389" s="20" t="n">
        <v>2</v>
      </c>
      <c r="E389" s="20" t="n">
        <v>210</v>
      </c>
      <c r="F389" s="20" t="s">
        <v>40</v>
      </c>
      <c r="G389" s="20" t="s">
        <v>26</v>
      </c>
      <c r="H389" s="20" t="n">
        <v>6</v>
      </c>
      <c r="I389" s="20"/>
      <c r="J389" s="20" t="n">
        <v>1</v>
      </c>
      <c r="K389" s="20" t="n">
        <v>11682</v>
      </c>
      <c r="L389" s="21" t="n">
        <v>0.555555555555556</v>
      </c>
      <c r="M389" s="22" t="n">
        <v>0.569444444444444</v>
      </c>
      <c r="N389" s="16" t="n">
        <f aca="false">VLOOKUP(E389,'Esp. percorsi al 18-10-22'!C:J,8,FALSE())</f>
        <v>6.225649</v>
      </c>
      <c r="O389" s="23"/>
      <c r="P389" s="23"/>
      <c r="Q389" s="20" t="n">
        <v>41</v>
      </c>
      <c r="R389" s="24" t="n">
        <f aca="false">+N389*Q389</f>
        <v>255.251609</v>
      </c>
      <c r="S389" s="24" t="n">
        <f aca="false">+O389*Q389</f>
        <v>0</v>
      </c>
      <c r="T389" s="24"/>
      <c r="U389" s="25" t="n">
        <f aca="false">+M389-L389</f>
        <v>0.0138888888888889</v>
      </c>
      <c r="V389" s="25" t="n">
        <f aca="false">+U389*Q389</f>
        <v>0.569444444444444</v>
      </c>
      <c r="W389" s="18"/>
    </row>
    <row r="390" s="13" customFormat="true" ht="12" hidden="false" customHeight="false" outlineLevel="0" collapsed="false">
      <c r="A390" s="12" t="n">
        <v>13087</v>
      </c>
      <c r="B390" s="20" t="n">
        <v>4</v>
      </c>
      <c r="C390" s="20" t="s">
        <v>22</v>
      </c>
      <c r="D390" s="20" t="n">
        <v>2</v>
      </c>
      <c r="E390" s="20" t="n">
        <v>210</v>
      </c>
      <c r="F390" s="20" t="s">
        <v>40</v>
      </c>
      <c r="G390" s="20" t="s">
        <v>28</v>
      </c>
      <c r="H390" s="20" t="s">
        <v>25</v>
      </c>
      <c r="I390" s="20"/>
      <c r="J390" s="20" t="n">
        <v>1</v>
      </c>
      <c r="K390" s="20" t="n">
        <v>9176</v>
      </c>
      <c r="L390" s="21" t="n">
        <v>0.555555555555556</v>
      </c>
      <c r="M390" s="22" t="n">
        <v>0.569444444444444</v>
      </c>
      <c r="N390" s="16" t="n">
        <f aca="false">VLOOKUP(E390,'Esp. percorsi al 18-10-22'!C:J,8,FALSE())</f>
        <v>6.225649</v>
      </c>
      <c r="O390" s="23"/>
      <c r="P390" s="23"/>
      <c r="Q390" s="20" t="n">
        <v>67</v>
      </c>
      <c r="R390" s="24" t="n">
        <f aca="false">+N390*Q390</f>
        <v>417.118483</v>
      </c>
      <c r="S390" s="24" t="n">
        <f aca="false">+O390*Q390</f>
        <v>0</v>
      </c>
      <c r="T390" s="24"/>
      <c r="U390" s="25" t="n">
        <f aca="false">+M390-L390</f>
        <v>0.0138888888888889</v>
      </c>
      <c r="V390" s="25" t="n">
        <f aca="false">+U390*Q390</f>
        <v>0.930555555555555</v>
      </c>
      <c r="W390" s="18"/>
    </row>
    <row r="391" s="13" customFormat="true" ht="12" hidden="false" customHeight="false" outlineLevel="0" collapsed="false">
      <c r="A391" s="12" t="n">
        <v>12654</v>
      </c>
      <c r="B391" s="20" t="n">
        <v>4</v>
      </c>
      <c r="C391" s="20" t="s">
        <v>22</v>
      </c>
      <c r="D391" s="20" t="n">
        <v>2</v>
      </c>
      <c r="E391" s="20" t="n">
        <v>210</v>
      </c>
      <c r="F391" s="20" t="s">
        <v>40</v>
      </c>
      <c r="G391" s="20" t="s">
        <v>26</v>
      </c>
      <c r="H391" s="26" t="s">
        <v>27</v>
      </c>
      <c r="I391" s="26"/>
      <c r="J391" s="20" t="n">
        <v>1</v>
      </c>
      <c r="K391" s="20" t="n">
        <v>370</v>
      </c>
      <c r="L391" s="21" t="n">
        <v>0.5625</v>
      </c>
      <c r="M391" s="22" t="n">
        <v>0.576388888888889</v>
      </c>
      <c r="N391" s="16" t="n">
        <f aca="false">VLOOKUP(E391,'Esp. percorsi al 18-10-22'!C:J,8,FALSE())</f>
        <v>6.225649</v>
      </c>
      <c r="O391" s="23"/>
      <c r="P391" s="23"/>
      <c r="Q391" s="20" t="n">
        <v>194</v>
      </c>
      <c r="R391" s="24" t="n">
        <f aca="false">+N391*Q391</f>
        <v>1207.775906</v>
      </c>
      <c r="S391" s="24" t="n">
        <f aca="false">+O391*Q391</f>
        <v>0</v>
      </c>
      <c r="T391" s="24"/>
      <c r="U391" s="25" t="n">
        <f aca="false">+M391-L391</f>
        <v>0.0138888888888889</v>
      </c>
      <c r="V391" s="25" t="n">
        <f aca="false">+U391*Q391</f>
        <v>2.69444444444444</v>
      </c>
      <c r="W391" s="18"/>
    </row>
    <row r="392" s="13" customFormat="true" ht="12" hidden="false" customHeight="false" outlineLevel="0" collapsed="false">
      <c r="A392" s="12" t="n">
        <v>12621</v>
      </c>
      <c r="B392" s="20" t="n">
        <v>4</v>
      </c>
      <c r="C392" s="20" t="s">
        <v>22</v>
      </c>
      <c r="D392" s="20" t="n">
        <v>2</v>
      </c>
      <c r="E392" s="20" t="n">
        <v>210</v>
      </c>
      <c r="F392" s="20" t="s">
        <v>40</v>
      </c>
      <c r="G392" s="20" t="s">
        <v>24</v>
      </c>
      <c r="H392" s="20" t="s">
        <v>25</v>
      </c>
      <c r="I392" s="20"/>
      <c r="J392" s="20" t="n">
        <v>1</v>
      </c>
      <c r="K392" s="20" t="n">
        <v>383</v>
      </c>
      <c r="L392" s="21" t="n">
        <v>0.576388888888889</v>
      </c>
      <c r="M392" s="22" t="n">
        <v>0.590277777777778</v>
      </c>
      <c r="N392" s="16" t="n">
        <f aca="false">VLOOKUP(E392,'Esp. percorsi al 18-10-22'!C:J,8,FALSE())</f>
        <v>6.225649</v>
      </c>
      <c r="O392" s="23"/>
      <c r="P392" s="23"/>
      <c r="Q392" s="20" t="n">
        <v>302</v>
      </c>
      <c r="R392" s="24" t="n">
        <f aca="false">+N392*Q392</f>
        <v>1880.145998</v>
      </c>
      <c r="S392" s="24" t="n">
        <f aca="false">+O392*Q392</f>
        <v>0</v>
      </c>
      <c r="T392" s="24"/>
      <c r="U392" s="25" t="n">
        <f aca="false">+M392-L392</f>
        <v>0.0138888888888889</v>
      </c>
      <c r="V392" s="25" t="n">
        <f aca="false">+U392*Q392</f>
        <v>4.19444444444444</v>
      </c>
      <c r="W392" s="18"/>
    </row>
    <row r="393" s="13" customFormat="true" ht="12" hidden="false" customHeight="false" outlineLevel="0" collapsed="false">
      <c r="A393" s="12" t="n">
        <v>12655</v>
      </c>
      <c r="B393" s="20" t="n">
        <v>4</v>
      </c>
      <c r="C393" s="20" t="s">
        <v>22</v>
      </c>
      <c r="D393" s="20" t="n">
        <v>2</v>
      </c>
      <c r="E393" s="20" t="n">
        <v>210</v>
      </c>
      <c r="F393" s="20" t="s">
        <v>40</v>
      </c>
      <c r="G393" s="20" t="s">
        <v>26</v>
      </c>
      <c r="H393" s="26" t="s">
        <v>27</v>
      </c>
      <c r="I393" s="26"/>
      <c r="J393" s="20" t="n">
        <v>1</v>
      </c>
      <c r="K393" s="20" t="n">
        <v>359</v>
      </c>
      <c r="L393" s="21" t="n">
        <v>0.590277777777778</v>
      </c>
      <c r="M393" s="22" t="n">
        <v>0.604166666666667</v>
      </c>
      <c r="N393" s="16" t="n">
        <f aca="false">VLOOKUP(E393,'Esp. percorsi al 18-10-22'!C:J,8,FALSE())</f>
        <v>6.225649</v>
      </c>
      <c r="O393" s="23"/>
      <c r="P393" s="23"/>
      <c r="Q393" s="20" t="n">
        <v>194</v>
      </c>
      <c r="R393" s="24" t="n">
        <f aca="false">+N393*Q393</f>
        <v>1207.775906</v>
      </c>
      <c r="S393" s="24" t="n">
        <f aca="false">+O393*Q393</f>
        <v>0</v>
      </c>
      <c r="T393" s="24"/>
      <c r="U393" s="25" t="n">
        <f aca="false">+M393-L393</f>
        <v>0.0138888888888889</v>
      </c>
      <c r="V393" s="25" t="n">
        <f aca="false">+U393*Q393</f>
        <v>2.69444444444444</v>
      </c>
      <c r="W393" s="18"/>
    </row>
    <row r="394" s="13" customFormat="true" ht="12" hidden="false" customHeight="false" outlineLevel="0" collapsed="false">
      <c r="A394" s="12" t="n">
        <v>12631</v>
      </c>
      <c r="B394" s="20" t="n">
        <v>4</v>
      </c>
      <c r="C394" s="20" t="s">
        <v>22</v>
      </c>
      <c r="D394" s="20" t="n">
        <v>2</v>
      </c>
      <c r="E394" s="20" t="n">
        <v>210</v>
      </c>
      <c r="F394" s="20" t="s">
        <v>40</v>
      </c>
      <c r="G394" s="20" t="s">
        <v>24</v>
      </c>
      <c r="H394" s="20" t="s">
        <v>29</v>
      </c>
      <c r="I394" s="20"/>
      <c r="J394" s="20" t="n">
        <v>1</v>
      </c>
      <c r="K394" s="20" t="n">
        <v>1845</v>
      </c>
      <c r="L394" s="21" t="n">
        <v>0.597222222222222</v>
      </c>
      <c r="M394" s="22" t="n">
        <v>0.611111111111111</v>
      </c>
      <c r="N394" s="16" t="n">
        <f aca="false">VLOOKUP(E394,'Esp. percorsi al 18-10-22'!C:J,8,FALSE())</f>
        <v>6.225649</v>
      </c>
      <c r="O394" s="23"/>
      <c r="P394" s="23"/>
      <c r="Q394" s="20" t="n">
        <v>58</v>
      </c>
      <c r="R394" s="24" t="n">
        <f aca="false">+N394*Q394</f>
        <v>361.087642</v>
      </c>
      <c r="S394" s="24" t="n">
        <f aca="false">+O394*Q394</f>
        <v>0</v>
      </c>
      <c r="T394" s="24"/>
      <c r="U394" s="25" t="n">
        <f aca="false">+M394-L394</f>
        <v>0.0138888888888889</v>
      </c>
      <c r="V394" s="25" t="n">
        <f aca="false">+U394*Q394</f>
        <v>0.805555555555555</v>
      </c>
      <c r="W394" s="18"/>
    </row>
    <row r="395" s="13" customFormat="true" ht="12" hidden="false" customHeight="false" outlineLevel="0" collapsed="false">
      <c r="A395" s="12" t="n">
        <v>12656</v>
      </c>
      <c r="B395" s="20" t="n">
        <v>4</v>
      </c>
      <c r="C395" s="20" t="s">
        <v>22</v>
      </c>
      <c r="D395" s="20" t="n">
        <v>2</v>
      </c>
      <c r="E395" s="20" t="n">
        <v>210</v>
      </c>
      <c r="F395" s="20" t="s">
        <v>40</v>
      </c>
      <c r="G395" s="20" t="s">
        <v>26</v>
      </c>
      <c r="H395" s="20" t="n">
        <v>6</v>
      </c>
      <c r="I395" s="20"/>
      <c r="J395" s="20" t="n">
        <v>1</v>
      </c>
      <c r="K395" s="20" t="n">
        <v>11685</v>
      </c>
      <c r="L395" s="21" t="n">
        <v>0.597222222222222</v>
      </c>
      <c r="M395" s="22" t="n">
        <v>0.611111111111111</v>
      </c>
      <c r="N395" s="16" t="n">
        <f aca="false">VLOOKUP(E395,'Esp. percorsi al 18-10-22'!C:J,8,FALSE())</f>
        <v>6.225649</v>
      </c>
      <c r="O395" s="23"/>
      <c r="P395" s="23"/>
      <c r="Q395" s="20" t="n">
        <v>41</v>
      </c>
      <c r="R395" s="24" t="n">
        <f aca="false">+N395*Q395</f>
        <v>255.251609</v>
      </c>
      <c r="S395" s="24" t="n">
        <f aca="false">+O395*Q395</f>
        <v>0</v>
      </c>
      <c r="T395" s="24"/>
      <c r="U395" s="25" t="n">
        <f aca="false">+M395-L395</f>
        <v>0.0138888888888889</v>
      </c>
      <c r="V395" s="25" t="n">
        <f aca="false">+U395*Q395</f>
        <v>0.569444444444444</v>
      </c>
      <c r="W395" s="18"/>
    </row>
    <row r="396" s="13" customFormat="true" ht="12" hidden="false" customHeight="false" outlineLevel="0" collapsed="false">
      <c r="A396" s="12" t="n">
        <v>13088</v>
      </c>
      <c r="B396" s="20" t="n">
        <v>4</v>
      </c>
      <c r="C396" s="20" t="s">
        <v>22</v>
      </c>
      <c r="D396" s="20" t="n">
        <v>2</v>
      </c>
      <c r="E396" s="20" t="n">
        <v>210</v>
      </c>
      <c r="F396" s="20" t="s">
        <v>40</v>
      </c>
      <c r="G396" s="20" t="s">
        <v>28</v>
      </c>
      <c r="H396" s="20" t="s">
        <v>25</v>
      </c>
      <c r="I396" s="20"/>
      <c r="J396" s="20" t="n">
        <v>1</v>
      </c>
      <c r="K396" s="20" t="n">
        <v>9177</v>
      </c>
      <c r="L396" s="21" t="n">
        <v>0.597222222222222</v>
      </c>
      <c r="M396" s="22" t="n">
        <v>0.611111111111111</v>
      </c>
      <c r="N396" s="16" t="n">
        <f aca="false">VLOOKUP(E396,'Esp. percorsi al 18-10-22'!C:J,8,FALSE())</f>
        <v>6.225649</v>
      </c>
      <c r="O396" s="23"/>
      <c r="P396" s="23"/>
      <c r="Q396" s="20" t="n">
        <v>67</v>
      </c>
      <c r="R396" s="24" t="n">
        <f aca="false">+N396*Q396</f>
        <v>417.118483</v>
      </c>
      <c r="S396" s="24" t="n">
        <f aca="false">+O396*Q396</f>
        <v>0</v>
      </c>
      <c r="T396" s="24"/>
      <c r="U396" s="25" t="n">
        <f aca="false">+M396-L396</f>
        <v>0.0138888888888889</v>
      </c>
      <c r="V396" s="25" t="n">
        <f aca="false">+U396*Q396</f>
        <v>0.930555555555555</v>
      </c>
      <c r="W396" s="18"/>
    </row>
    <row r="397" s="13" customFormat="true" ht="12" hidden="false" customHeight="false" outlineLevel="0" collapsed="false">
      <c r="A397" s="12" t="n">
        <v>12657</v>
      </c>
      <c r="B397" s="20" t="n">
        <v>4</v>
      </c>
      <c r="C397" s="20" t="s">
        <v>22</v>
      </c>
      <c r="D397" s="20" t="n">
        <v>2</v>
      </c>
      <c r="E397" s="20" t="n">
        <v>210</v>
      </c>
      <c r="F397" s="20" t="s">
        <v>40</v>
      </c>
      <c r="G397" s="20" t="s">
        <v>26</v>
      </c>
      <c r="H397" s="26" t="s">
        <v>27</v>
      </c>
      <c r="I397" s="26"/>
      <c r="J397" s="20" t="n">
        <v>1</v>
      </c>
      <c r="K397" s="20" t="n">
        <v>36</v>
      </c>
      <c r="L397" s="21" t="n">
        <v>0.604166666666667</v>
      </c>
      <c r="M397" s="22" t="n">
        <v>0.618055555555556</v>
      </c>
      <c r="N397" s="16" t="n">
        <f aca="false">VLOOKUP(E397,'Esp. percorsi al 18-10-22'!C:J,8,FALSE())</f>
        <v>6.225649</v>
      </c>
      <c r="O397" s="23"/>
      <c r="P397" s="23"/>
      <c r="Q397" s="20" t="n">
        <v>194</v>
      </c>
      <c r="R397" s="24" t="n">
        <f aca="false">+N397*Q397</f>
        <v>1207.775906</v>
      </c>
      <c r="S397" s="24" t="n">
        <f aca="false">+O397*Q397</f>
        <v>0</v>
      </c>
      <c r="T397" s="24"/>
      <c r="U397" s="25" t="n">
        <f aca="false">+M397-L397</f>
        <v>0.0138888888888889</v>
      </c>
      <c r="V397" s="25" t="n">
        <f aca="false">+U397*Q397</f>
        <v>2.69444444444444</v>
      </c>
      <c r="W397" s="18"/>
    </row>
    <row r="398" s="13" customFormat="true" ht="12" hidden="false" customHeight="false" outlineLevel="0" collapsed="false">
      <c r="A398" s="12" t="n">
        <v>12622</v>
      </c>
      <c r="B398" s="20" t="n">
        <v>4</v>
      </c>
      <c r="C398" s="20" t="s">
        <v>22</v>
      </c>
      <c r="D398" s="20" t="n">
        <v>2</v>
      </c>
      <c r="E398" s="20" t="n">
        <v>210</v>
      </c>
      <c r="F398" s="20" t="s">
        <v>40</v>
      </c>
      <c r="G398" s="20" t="s">
        <v>24</v>
      </c>
      <c r="H398" s="20" t="s">
        <v>25</v>
      </c>
      <c r="I398" s="20"/>
      <c r="J398" s="20" t="n">
        <v>1</v>
      </c>
      <c r="K398" s="20" t="n">
        <v>384</v>
      </c>
      <c r="L398" s="21" t="n">
        <v>0.618055555555556</v>
      </c>
      <c r="M398" s="22" t="n">
        <v>0.631944444444444</v>
      </c>
      <c r="N398" s="16" t="n">
        <f aca="false">VLOOKUP(E398,'Esp. percorsi al 18-10-22'!C:J,8,FALSE())</f>
        <v>6.225649</v>
      </c>
      <c r="O398" s="23"/>
      <c r="P398" s="23"/>
      <c r="Q398" s="20" t="n">
        <v>302</v>
      </c>
      <c r="R398" s="24" t="n">
        <f aca="false">+N398*Q398</f>
        <v>1880.145998</v>
      </c>
      <c r="S398" s="24" t="n">
        <f aca="false">+O398*Q398</f>
        <v>0</v>
      </c>
      <c r="T398" s="24"/>
      <c r="U398" s="25" t="n">
        <f aca="false">+M398-L398</f>
        <v>0.0138888888888889</v>
      </c>
      <c r="V398" s="25" t="n">
        <f aca="false">+U398*Q398</f>
        <v>4.19444444444444</v>
      </c>
      <c r="W398" s="18"/>
    </row>
    <row r="399" s="13" customFormat="true" ht="12" hidden="false" customHeight="false" outlineLevel="0" collapsed="false">
      <c r="A399" s="12" t="n">
        <v>12632</v>
      </c>
      <c r="B399" s="20" t="n">
        <v>4</v>
      </c>
      <c r="C399" s="20" t="s">
        <v>22</v>
      </c>
      <c r="D399" s="20" t="n">
        <v>2</v>
      </c>
      <c r="E399" s="20" t="n">
        <v>210</v>
      </c>
      <c r="F399" s="20" t="s">
        <v>40</v>
      </c>
      <c r="G399" s="20" t="s">
        <v>24</v>
      </c>
      <c r="H399" s="20" t="s">
        <v>29</v>
      </c>
      <c r="I399" s="20"/>
      <c r="J399" s="20" t="n">
        <v>1</v>
      </c>
      <c r="K399" s="20" t="n">
        <v>1846</v>
      </c>
      <c r="L399" s="21" t="n">
        <v>0.638888888888889</v>
      </c>
      <c r="M399" s="22" t="n">
        <v>0.652777777777778</v>
      </c>
      <c r="N399" s="16" t="n">
        <f aca="false">VLOOKUP(E399,'Esp. percorsi al 18-10-22'!C:J,8,FALSE())</f>
        <v>6.225649</v>
      </c>
      <c r="O399" s="23"/>
      <c r="P399" s="23"/>
      <c r="Q399" s="20" t="n">
        <v>58</v>
      </c>
      <c r="R399" s="24" t="n">
        <f aca="false">+N399*Q399</f>
        <v>361.087642</v>
      </c>
      <c r="S399" s="24" t="n">
        <f aca="false">+O399*Q399</f>
        <v>0</v>
      </c>
      <c r="T399" s="24"/>
      <c r="U399" s="25" t="n">
        <f aca="false">+M399-L399</f>
        <v>0.0138888888888889</v>
      </c>
      <c r="V399" s="25" t="n">
        <f aca="false">+U399*Q399</f>
        <v>0.805555555555555</v>
      </c>
      <c r="W399" s="18"/>
    </row>
    <row r="400" s="13" customFormat="true" ht="12" hidden="false" customHeight="false" outlineLevel="0" collapsed="false">
      <c r="A400" s="12" t="n">
        <v>13089</v>
      </c>
      <c r="B400" s="20" t="n">
        <v>4</v>
      </c>
      <c r="C400" s="20" t="s">
        <v>22</v>
      </c>
      <c r="D400" s="20" t="n">
        <v>2</v>
      </c>
      <c r="E400" s="20" t="n">
        <v>210</v>
      </c>
      <c r="F400" s="20" t="s">
        <v>40</v>
      </c>
      <c r="G400" s="20" t="s">
        <v>24</v>
      </c>
      <c r="H400" s="20" t="s">
        <v>25</v>
      </c>
      <c r="I400" s="20"/>
      <c r="J400" s="20" t="n">
        <v>1</v>
      </c>
      <c r="K400" s="20" t="n">
        <v>2569</v>
      </c>
      <c r="L400" s="21" t="n">
        <v>0.638888888888889</v>
      </c>
      <c r="M400" s="22" t="n">
        <v>0.652777777777778</v>
      </c>
      <c r="N400" s="16" t="n">
        <f aca="false">VLOOKUP(E400,'Esp. percorsi al 18-10-22'!C:J,8,FALSE())</f>
        <v>6.225649</v>
      </c>
      <c r="O400" s="23"/>
      <c r="P400" s="23"/>
      <c r="Q400" s="20" t="n">
        <v>302</v>
      </c>
      <c r="R400" s="24" t="n">
        <f aca="false">+N400*Q400</f>
        <v>1880.145998</v>
      </c>
      <c r="S400" s="24" t="n">
        <f aca="false">+O400*Q400</f>
        <v>0</v>
      </c>
      <c r="T400" s="24"/>
      <c r="U400" s="25" t="n">
        <f aca="false">+M400-L400</f>
        <v>0.0138888888888889</v>
      </c>
      <c r="V400" s="25" t="n">
        <f aca="false">+U400*Q400</f>
        <v>4.19444444444444</v>
      </c>
      <c r="W400" s="18"/>
    </row>
    <row r="401" s="13" customFormat="true" ht="12" hidden="false" customHeight="false" outlineLevel="0" collapsed="false">
      <c r="A401" s="12" t="n">
        <v>12623</v>
      </c>
      <c r="B401" s="20" t="n">
        <v>4</v>
      </c>
      <c r="C401" s="20" t="s">
        <v>22</v>
      </c>
      <c r="D401" s="20" t="n">
        <v>2</v>
      </c>
      <c r="E401" s="20" t="n">
        <v>210</v>
      </c>
      <c r="F401" s="20" t="s">
        <v>40</v>
      </c>
      <c r="G401" s="20" t="s">
        <v>24</v>
      </c>
      <c r="H401" s="20" t="s">
        <v>25</v>
      </c>
      <c r="I401" s="20"/>
      <c r="J401" s="20" t="n">
        <v>1</v>
      </c>
      <c r="K401" s="20" t="n">
        <v>385</v>
      </c>
      <c r="L401" s="21" t="n">
        <v>0.659722222222222</v>
      </c>
      <c r="M401" s="22" t="n">
        <v>0.673611111111111</v>
      </c>
      <c r="N401" s="16" t="n">
        <f aca="false">VLOOKUP(E401,'Esp. percorsi al 18-10-22'!C:J,8,FALSE())</f>
        <v>6.225649</v>
      </c>
      <c r="O401" s="23"/>
      <c r="P401" s="23"/>
      <c r="Q401" s="20" t="n">
        <v>302</v>
      </c>
      <c r="R401" s="24" t="n">
        <f aca="false">+N401*Q401</f>
        <v>1880.145998</v>
      </c>
      <c r="S401" s="24" t="n">
        <f aca="false">+O401*Q401</f>
        <v>0</v>
      </c>
      <c r="T401" s="24"/>
      <c r="U401" s="25" t="n">
        <f aca="false">+M401-L401</f>
        <v>0.0138888888888889</v>
      </c>
      <c r="V401" s="25" t="n">
        <f aca="false">+U401*Q401</f>
        <v>4.19444444444444</v>
      </c>
      <c r="W401" s="18"/>
    </row>
    <row r="402" s="13" customFormat="true" ht="12" hidden="false" customHeight="false" outlineLevel="0" collapsed="false">
      <c r="A402" s="12" t="n">
        <v>12633</v>
      </c>
      <c r="B402" s="20" t="n">
        <v>4</v>
      </c>
      <c r="C402" s="20" t="s">
        <v>22</v>
      </c>
      <c r="D402" s="20" t="n">
        <v>2</v>
      </c>
      <c r="E402" s="20" t="n">
        <v>210</v>
      </c>
      <c r="F402" s="20" t="s">
        <v>40</v>
      </c>
      <c r="G402" s="20" t="s">
        <v>24</v>
      </c>
      <c r="H402" s="20" t="s">
        <v>29</v>
      </c>
      <c r="I402" s="20"/>
      <c r="J402" s="20" t="n">
        <v>1</v>
      </c>
      <c r="K402" s="20" t="n">
        <v>1847</v>
      </c>
      <c r="L402" s="21" t="n">
        <v>0.680555555555555</v>
      </c>
      <c r="M402" s="22" t="n">
        <v>0.694444444444444</v>
      </c>
      <c r="N402" s="16" t="n">
        <f aca="false">VLOOKUP(E402,'Esp. percorsi al 18-10-22'!C:J,8,FALSE())</f>
        <v>6.225649</v>
      </c>
      <c r="O402" s="23"/>
      <c r="P402" s="23"/>
      <c r="Q402" s="20" t="n">
        <v>58</v>
      </c>
      <c r="R402" s="24" t="n">
        <f aca="false">+N402*Q402</f>
        <v>361.087642</v>
      </c>
      <c r="S402" s="24" t="n">
        <f aca="false">+O402*Q402</f>
        <v>0</v>
      </c>
      <c r="T402" s="24"/>
      <c r="U402" s="25" t="n">
        <f aca="false">+M402-L402</f>
        <v>0.0138888888888889</v>
      </c>
      <c r="V402" s="25" t="n">
        <f aca="false">+U402*Q402</f>
        <v>0.805555555555555</v>
      </c>
      <c r="W402" s="18"/>
    </row>
    <row r="403" s="13" customFormat="true" ht="12" hidden="false" customHeight="false" outlineLevel="0" collapsed="false">
      <c r="A403" s="12" t="n">
        <v>13090</v>
      </c>
      <c r="B403" s="20" t="n">
        <v>4</v>
      </c>
      <c r="C403" s="20" t="s">
        <v>22</v>
      </c>
      <c r="D403" s="20" t="n">
        <v>2</v>
      </c>
      <c r="E403" s="20" t="n">
        <v>210</v>
      </c>
      <c r="F403" s="20" t="s">
        <v>40</v>
      </c>
      <c r="G403" s="20" t="s">
        <v>24</v>
      </c>
      <c r="H403" s="20" t="s">
        <v>25</v>
      </c>
      <c r="I403" s="20"/>
      <c r="J403" s="20" t="n">
        <v>1</v>
      </c>
      <c r="K403" s="20" t="n">
        <v>2570</v>
      </c>
      <c r="L403" s="21" t="n">
        <v>0.680555555555555</v>
      </c>
      <c r="M403" s="22" t="n">
        <v>0.694444444444444</v>
      </c>
      <c r="N403" s="16" t="n">
        <f aca="false">VLOOKUP(E403,'Esp. percorsi al 18-10-22'!C:J,8,FALSE())</f>
        <v>6.225649</v>
      </c>
      <c r="O403" s="23"/>
      <c r="P403" s="23"/>
      <c r="Q403" s="20" t="n">
        <v>302</v>
      </c>
      <c r="R403" s="24" t="n">
        <f aca="false">+N403*Q403</f>
        <v>1880.145998</v>
      </c>
      <c r="S403" s="24" t="n">
        <f aca="false">+O403*Q403</f>
        <v>0</v>
      </c>
      <c r="T403" s="24"/>
      <c r="U403" s="25" t="n">
        <f aca="false">+M403-L403</f>
        <v>0.0138888888888889</v>
      </c>
      <c r="V403" s="25" t="n">
        <f aca="false">+U403*Q403</f>
        <v>4.19444444444444</v>
      </c>
      <c r="W403" s="18"/>
    </row>
    <row r="404" s="13" customFormat="true" ht="12" hidden="false" customHeight="false" outlineLevel="0" collapsed="false">
      <c r="A404" s="12" t="n">
        <v>13093</v>
      </c>
      <c r="B404" s="20" t="n">
        <v>4</v>
      </c>
      <c r="C404" s="20" t="s">
        <v>22</v>
      </c>
      <c r="D404" s="20" t="n">
        <v>2</v>
      </c>
      <c r="E404" s="20" t="n">
        <v>210</v>
      </c>
      <c r="F404" s="20" t="s">
        <v>40</v>
      </c>
      <c r="G404" s="20" t="s">
        <v>26</v>
      </c>
      <c r="H404" s="26" t="s">
        <v>27</v>
      </c>
      <c r="I404" s="26"/>
      <c r="J404" s="20" t="n">
        <v>1</v>
      </c>
      <c r="K404" s="20" t="n">
        <v>386</v>
      </c>
      <c r="L404" s="21" t="n">
        <v>0.694444444444444</v>
      </c>
      <c r="M404" s="22" t="n">
        <v>0.708333333333333</v>
      </c>
      <c r="N404" s="16" t="n">
        <f aca="false">VLOOKUP(E404,'Esp. percorsi al 18-10-22'!C:J,8,FALSE())</f>
        <v>6.225649</v>
      </c>
      <c r="O404" s="23"/>
      <c r="P404" s="23"/>
      <c r="Q404" s="20" t="n">
        <v>194</v>
      </c>
      <c r="R404" s="24" t="n">
        <f aca="false">+N404*Q404</f>
        <v>1207.775906</v>
      </c>
      <c r="S404" s="24" t="n">
        <f aca="false">+O404*Q404</f>
        <v>0</v>
      </c>
      <c r="T404" s="24"/>
      <c r="U404" s="25" t="n">
        <f aca="false">+M404-L404</f>
        <v>0.0138888888888889</v>
      </c>
      <c r="V404" s="25" t="n">
        <f aca="false">+U404*Q404</f>
        <v>2.69444444444444</v>
      </c>
      <c r="W404" s="18"/>
    </row>
    <row r="405" s="13" customFormat="true" ht="12" hidden="false" customHeight="false" outlineLevel="0" collapsed="false">
      <c r="A405" s="12" t="n">
        <v>13091</v>
      </c>
      <c r="B405" s="20" t="n">
        <v>4</v>
      </c>
      <c r="C405" s="20" t="s">
        <v>22</v>
      </c>
      <c r="D405" s="20" t="n">
        <v>2</v>
      </c>
      <c r="E405" s="20" t="n">
        <v>210</v>
      </c>
      <c r="F405" s="20" t="s">
        <v>40</v>
      </c>
      <c r="G405" s="20" t="s">
        <v>26</v>
      </c>
      <c r="H405" s="20" t="n">
        <v>6</v>
      </c>
      <c r="I405" s="20"/>
      <c r="J405" s="20" t="n">
        <v>1</v>
      </c>
      <c r="K405" s="20" t="n">
        <v>12878</v>
      </c>
      <c r="L405" s="21" t="n">
        <v>0.701388888888889</v>
      </c>
      <c r="M405" s="22" t="n">
        <v>0.715277777777778</v>
      </c>
      <c r="N405" s="16" t="n">
        <f aca="false">VLOOKUP(E405,'Esp. percorsi al 18-10-22'!C:J,8,FALSE())</f>
        <v>6.225649</v>
      </c>
      <c r="O405" s="23"/>
      <c r="P405" s="23"/>
      <c r="Q405" s="20" t="n">
        <v>41</v>
      </c>
      <c r="R405" s="24" t="n">
        <f aca="false">+N405*Q405</f>
        <v>255.251609</v>
      </c>
      <c r="S405" s="24" t="n">
        <f aca="false">+O405*Q405</f>
        <v>0</v>
      </c>
      <c r="T405" s="24"/>
      <c r="U405" s="25" t="n">
        <f aca="false">+M405-L405</f>
        <v>0.0138888888888889</v>
      </c>
      <c r="V405" s="25" t="n">
        <f aca="false">+U405*Q405</f>
        <v>0.569444444444444</v>
      </c>
      <c r="W405" s="18"/>
    </row>
    <row r="406" s="13" customFormat="true" ht="12" hidden="false" customHeight="false" outlineLevel="0" collapsed="false">
      <c r="A406" s="12" t="n">
        <v>13092</v>
      </c>
      <c r="B406" s="20" t="n">
        <v>4</v>
      </c>
      <c r="C406" s="20" t="s">
        <v>22</v>
      </c>
      <c r="D406" s="20" t="n">
        <v>2</v>
      </c>
      <c r="E406" s="20" t="n">
        <v>210</v>
      </c>
      <c r="F406" s="20" t="s">
        <v>40</v>
      </c>
      <c r="G406" s="20" t="s">
        <v>28</v>
      </c>
      <c r="H406" s="20" t="s">
        <v>25</v>
      </c>
      <c r="I406" s="20"/>
      <c r="J406" s="20" t="n">
        <v>1</v>
      </c>
      <c r="K406" s="20" t="n">
        <v>13092</v>
      </c>
      <c r="L406" s="21" t="n">
        <v>0.701388888888889</v>
      </c>
      <c r="M406" s="22" t="n">
        <v>0.715277777777778</v>
      </c>
      <c r="N406" s="16" t="n">
        <f aca="false">VLOOKUP(E406,'Esp. percorsi al 18-10-22'!C:J,8,FALSE())</f>
        <v>6.225649</v>
      </c>
      <c r="O406" s="23"/>
      <c r="P406" s="23"/>
      <c r="Q406" s="20" t="n">
        <v>67</v>
      </c>
      <c r="R406" s="24" t="n">
        <f aca="false">+N406*Q406</f>
        <v>417.118483</v>
      </c>
      <c r="S406" s="24" t="n">
        <f aca="false">+O406*Q406</f>
        <v>0</v>
      </c>
      <c r="T406" s="24"/>
      <c r="U406" s="25" t="n">
        <f aca="false">+M406-L406</f>
        <v>0.0138888888888889</v>
      </c>
      <c r="V406" s="25" t="n">
        <f aca="false">+U406*Q406</f>
        <v>0.930555555555555</v>
      </c>
      <c r="W406" s="18"/>
    </row>
    <row r="407" s="13" customFormat="true" ht="12" hidden="false" customHeight="false" outlineLevel="0" collapsed="false">
      <c r="A407" s="12" t="n">
        <v>13094</v>
      </c>
      <c r="B407" s="20" t="n">
        <v>4</v>
      </c>
      <c r="C407" s="20" t="s">
        <v>22</v>
      </c>
      <c r="D407" s="20" t="n">
        <v>2</v>
      </c>
      <c r="E407" s="20" t="n">
        <v>210</v>
      </c>
      <c r="F407" s="20" t="s">
        <v>40</v>
      </c>
      <c r="G407" s="20" t="s">
        <v>26</v>
      </c>
      <c r="H407" s="26" t="s">
        <v>27</v>
      </c>
      <c r="I407" s="26"/>
      <c r="J407" s="20" t="n">
        <v>1</v>
      </c>
      <c r="K407" s="20" t="n">
        <v>381</v>
      </c>
      <c r="L407" s="21" t="n">
        <v>0.708333333333333</v>
      </c>
      <c r="M407" s="22" t="n">
        <v>0.722222222222222</v>
      </c>
      <c r="N407" s="16" t="n">
        <f aca="false">VLOOKUP(E407,'Esp. percorsi al 18-10-22'!C:J,8,FALSE())</f>
        <v>6.225649</v>
      </c>
      <c r="O407" s="23"/>
      <c r="P407" s="23"/>
      <c r="Q407" s="20" t="n">
        <v>194</v>
      </c>
      <c r="R407" s="24" t="n">
        <f aca="false">+N407*Q407</f>
        <v>1207.775906</v>
      </c>
      <c r="S407" s="24" t="n">
        <f aca="false">+O407*Q407</f>
        <v>0</v>
      </c>
      <c r="T407" s="24"/>
      <c r="U407" s="25" t="n">
        <f aca="false">+M407-L407</f>
        <v>0.0138888888888889</v>
      </c>
      <c r="V407" s="25" t="n">
        <f aca="false">+U407*Q407</f>
        <v>2.69444444444444</v>
      </c>
      <c r="W407" s="18"/>
    </row>
    <row r="408" s="13" customFormat="true" ht="12" hidden="false" customHeight="false" outlineLevel="0" collapsed="false">
      <c r="A408" s="12" t="n">
        <v>12664</v>
      </c>
      <c r="B408" s="20" t="n">
        <v>4</v>
      </c>
      <c r="C408" s="20" t="s">
        <v>22</v>
      </c>
      <c r="D408" s="20" t="n">
        <v>2</v>
      </c>
      <c r="E408" s="20" t="n">
        <v>210</v>
      </c>
      <c r="F408" s="20" t="s">
        <v>40</v>
      </c>
      <c r="G408" s="20" t="s">
        <v>24</v>
      </c>
      <c r="H408" s="20" t="s">
        <v>29</v>
      </c>
      <c r="I408" s="20"/>
      <c r="J408" s="20" t="n">
        <v>1</v>
      </c>
      <c r="K408" s="20" t="n">
        <v>9185</v>
      </c>
      <c r="L408" s="21" t="n">
        <v>0.722222222222222</v>
      </c>
      <c r="M408" s="22" t="n">
        <v>0.736111111111111</v>
      </c>
      <c r="N408" s="16" t="n">
        <f aca="false">VLOOKUP(E408,'Esp. percorsi al 18-10-22'!C:J,8,FALSE())</f>
        <v>6.225649</v>
      </c>
      <c r="O408" s="23"/>
      <c r="P408" s="23"/>
      <c r="Q408" s="20" t="n">
        <v>58</v>
      </c>
      <c r="R408" s="24" t="n">
        <f aca="false">+N408*Q408</f>
        <v>361.087642</v>
      </c>
      <c r="S408" s="24" t="n">
        <f aca="false">+O408*Q408</f>
        <v>0</v>
      </c>
      <c r="T408" s="24"/>
      <c r="U408" s="25" t="n">
        <f aca="false">+M408-L408</f>
        <v>0.0138888888888889</v>
      </c>
      <c r="V408" s="25" t="n">
        <f aca="false">+U408*Q408</f>
        <v>0.805555555555555</v>
      </c>
      <c r="W408" s="18"/>
    </row>
    <row r="409" s="13" customFormat="true" ht="12" hidden="false" customHeight="false" outlineLevel="0" collapsed="false">
      <c r="A409" s="12" t="n">
        <v>13095</v>
      </c>
      <c r="B409" s="20" t="n">
        <v>4</v>
      </c>
      <c r="C409" s="20" t="s">
        <v>22</v>
      </c>
      <c r="D409" s="20" t="n">
        <v>2</v>
      </c>
      <c r="E409" s="20" t="n">
        <v>210</v>
      </c>
      <c r="F409" s="20" t="s">
        <v>40</v>
      </c>
      <c r="G409" s="20" t="s">
        <v>24</v>
      </c>
      <c r="H409" s="20" t="s">
        <v>25</v>
      </c>
      <c r="I409" s="20"/>
      <c r="J409" s="20" t="n">
        <v>1</v>
      </c>
      <c r="K409" s="20" t="n">
        <v>2460</v>
      </c>
      <c r="L409" s="21" t="n">
        <v>0.722222222222222</v>
      </c>
      <c r="M409" s="22" t="n">
        <v>0.736111111111111</v>
      </c>
      <c r="N409" s="16" t="n">
        <f aca="false">VLOOKUP(E409,'Esp. percorsi al 18-10-22'!C:J,8,FALSE())</f>
        <v>6.225649</v>
      </c>
      <c r="O409" s="23"/>
      <c r="P409" s="23"/>
      <c r="Q409" s="20" t="n">
        <v>302</v>
      </c>
      <c r="R409" s="24" t="n">
        <f aca="false">+N409*Q409</f>
        <v>1880.145998</v>
      </c>
      <c r="S409" s="24" t="n">
        <f aca="false">+O409*Q409</f>
        <v>0</v>
      </c>
      <c r="T409" s="24"/>
      <c r="U409" s="25" t="n">
        <f aca="false">+M409-L409</f>
        <v>0.0138888888888889</v>
      </c>
      <c r="V409" s="25" t="n">
        <f aca="false">+U409*Q409</f>
        <v>4.19444444444444</v>
      </c>
      <c r="W409" s="18"/>
    </row>
    <row r="410" s="13" customFormat="true" ht="12" hidden="false" customHeight="false" outlineLevel="0" collapsed="false">
      <c r="A410" s="12" t="n">
        <v>12625</v>
      </c>
      <c r="B410" s="20" t="n">
        <v>4</v>
      </c>
      <c r="C410" s="20" t="s">
        <v>22</v>
      </c>
      <c r="D410" s="20" t="n">
        <v>2</v>
      </c>
      <c r="E410" s="20" t="n">
        <v>210</v>
      </c>
      <c r="F410" s="20" t="s">
        <v>40</v>
      </c>
      <c r="G410" s="20" t="s">
        <v>24</v>
      </c>
      <c r="H410" s="20" t="s">
        <v>25</v>
      </c>
      <c r="I410" s="20"/>
      <c r="J410" s="20" t="n">
        <v>1</v>
      </c>
      <c r="K410" s="20" t="n">
        <v>387</v>
      </c>
      <c r="L410" s="21" t="n">
        <v>0.743055555555555</v>
      </c>
      <c r="M410" s="22" t="n">
        <v>0.756944444444444</v>
      </c>
      <c r="N410" s="16" t="n">
        <f aca="false">VLOOKUP(E410,'Esp. percorsi al 18-10-22'!C:J,8,FALSE())</f>
        <v>6.225649</v>
      </c>
      <c r="O410" s="23"/>
      <c r="P410" s="23"/>
      <c r="Q410" s="20" t="n">
        <v>302</v>
      </c>
      <c r="R410" s="24" t="n">
        <f aca="false">+N410*Q410</f>
        <v>1880.145998</v>
      </c>
      <c r="S410" s="24" t="n">
        <f aca="false">+O410*Q410</f>
        <v>0</v>
      </c>
      <c r="T410" s="24"/>
      <c r="U410" s="25" t="n">
        <f aca="false">+M410-L410</f>
        <v>0.0138888888888889</v>
      </c>
      <c r="V410" s="25" t="n">
        <f aca="false">+U410*Q410</f>
        <v>4.19444444444444</v>
      </c>
      <c r="W410" s="18"/>
    </row>
    <row r="411" s="13" customFormat="true" ht="12" hidden="false" customHeight="false" outlineLevel="0" collapsed="false">
      <c r="A411" s="12" t="n">
        <v>12665</v>
      </c>
      <c r="B411" s="20" t="n">
        <v>4</v>
      </c>
      <c r="C411" s="20" t="s">
        <v>22</v>
      </c>
      <c r="D411" s="20" t="n">
        <v>2</v>
      </c>
      <c r="E411" s="20" t="n">
        <v>210</v>
      </c>
      <c r="F411" s="20" t="s">
        <v>40</v>
      </c>
      <c r="G411" s="20" t="s">
        <v>24</v>
      </c>
      <c r="H411" s="20" t="s">
        <v>29</v>
      </c>
      <c r="I411" s="20"/>
      <c r="J411" s="20" t="n">
        <v>1</v>
      </c>
      <c r="K411" s="20" t="n">
        <v>3315</v>
      </c>
      <c r="L411" s="21" t="n">
        <v>0.763888888888889</v>
      </c>
      <c r="M411" s="22" t="n">
        <v>0.777777777777778</v>
      </c>
      <c r="N411" s="16" t="n">
        <f aca="false">VLOOKUP(E411,'Esp. percorsi al 18-10-22'!C:J,8,FALSE())</f>
        <v>6.225649</v>
      </c>
      <c r="O411" s="23"/>
      <c r="P411" s="23"/>
      <c r="Q411" s="20" t="n">
        <v>58</v>
      </c>
      <c r="R411" s="24" t="n">
        <f aca="false">+N411*Q411</f>
        <v>361.087642</v>
      </c>
      <c r="S411" s="24" t="n">
        <f aca="false">+O411*Q411</f>
        <v>0</v>
      </c>
      <c r="T411" s="24"/>
      <c r="U411" s="25" t="n">
        <f aca="false">+M411-L411</f>
        <v>0.0138888888888889</v>
      </c>
      <c r="V411" s="25" t="n">
        <f aca="false">+U411*Q411</f>
        <v>0.805555555555555</v>
      </c>
      <c r="W411" s="18"/>
    </row>
    <row r="412" s="13" customFormat="true" ht="12" hidden="false" customHeight="false" outlineLevel="0" collapsed="false">
      <c r="A412" s="12" t="n">
        <v>13096</v>
      </c>
      <c r="B412" s="20" t="n">
        <v>4</v>
      </c>
      <c r="C412" s="20" t="s">
        <v>22</v>
      </c>
      <c r="D412" s="20" t="n">
        <v>2</v>
      </c>
      <c r="E412" s="20" t="n">
        <v>210</v>
      </c>
      <c r="F412" s="20" t="s">
        <v>40</v>
      </c>
      <c r="G412" s="20" t="s">
        <v>24</v>
      </c>
      <c r="H412" s="20" t="s">
        <v>25</v>
      </c>
      <c r="I412" s="20"/>
      <c r="J412" s="20" t="n">
        <v>1</v>
      </c>
      <c r="K412" s="20" t="n">
        <v>2461</v>
      </c>
      <c r="L412" s="21" t="n">
        <v>0.763888888888889</v>
      </c>
      <c r="M412" s="22" t="n">
        <v>0.777777777777778</v>
      </c>
      <c r="N412" s="16" t="n">
        <f aca="false">VLOOKUP(E412,'Esp. percorsi al 18-10-22'!C:J,8,FALSE())</f>
        <v>6.225649</v>
      </c>
      <c r="O412" s="23"/>
      <c r="P412" s="23"/>
      <c r="Q412" s="20" t="n">
        <v>302</v>
      </c>
      <c r="R412" s="24" t="n">
        <f aca="false">+N412*Q412</f>
        <v>1880.145998</v>
      </c>
      <c r="S412" s="24" t="n">
        <f aca="false">+O412*Q412</f>
        <v>0</v>
      </c>
      <c r="T412" s="24"/>
      <c r="U412" s="25" t="n">
        <f aca="false">+M412-L412</f>
        <v>0.0138888888888889</v>
      </c>
      <c r="V412" s="25" t="n">
        <f aca="false">+U412*Q412</f>
        <v>4.19444444444444</v>
      </c>
      <c r="W412" s="18"/>
    </row>
    <row r="413" s="13" customFormat="true" ht="12" hidden="false" customHeight="false" outlineLevel="0" collapsed="false">
      <c r="A413" s="12" t="n">
        <v>13097</v>
      </c>
      <c r="B413" s="20" t="n">
        <v>4</v>
      </c>
      <c r="C413" s="20" t="s">
        <v>22</v>
      </c>
      <c r="D413" s="20" t="n">
        <v>2</v>
      </c>
      <c r="E413" s="20" t="n">
        <v>210</v>
      </c>
      <c r="F413" s="20" t="s">
        <v>40</v>
      </c>
      <c r="G413" s="20" t="s">
        <v>24</v>
      </c>
      <c r="H413" s="20" t="s">
        <v>25</v>
      </c>
      <c r="I413" s="20"/>
      <c r="J413" s="20" t="n">
        <v>1</v>
      </c>
      <c r="K413" s="20" t="n">
        <v>388</v>
      </c>
      <c r="L413" s="21" t="n">
        <v>0.784722222222222</v>
      </c>
      <c r="M413" s="22" t="n">
        <v>0.798611111111111</v>
      </c>
      <c r="N413" s="16" t="n">
        <f aca="false">VLOOKUP(E413,'Esp. percorsi al 18-10-22'!C:J,8,FALSE())</f>
        <v>6.225649</v>
      </c>
      <c r="O413" s="23"/>
      <c r="P413" s="23"/>
      <c r="Q413" s="20" t="n">
        <v>302</v>
      </c>
      <c r="R413" s="24" t="n">
        <f aca="false">+N413*Q413</f>
        <v>1880.145998</v>
      </c>
      <c r="S413" s="24" t="n">
        <f aca="false">+O413*Q413</f>
        <v>0</v>
      </c>
      <c r="T413" s="24"/>
      <c r="U413" s="25" t="n">
        <f aca="false">+M413-L413</f>
        <v>0.0138888888888889</v>
      </c>
      <c r="V413" s="25" t="n">
        <f aca="false">+U413*Q413</f>
        <v>4.19444444444444</v>
      </c>
      <c r="W413" s="18"/>
    </row>
    <row r="414" s="13" customFormat="true" ht="12" hidden="false" customHeight="false" outlineLevel="0" collapsed="false">
      <c r="A414" s="12" t="n">
        <v>12666</v>
      </c>
      <c r="B414" s="20" t="n">
        <v>4</v>
      </c>
      <c r="C414" s="20" t="s">
        <v>22</v>
      </c>
      <c r="D414" s="20" t="n">
        <v>2</v>
      </c>
      <c r="E414" s="20" t="n">
        <v>210</v>
      </c>
      <c r="F414" s="20" t="s">
        <v>40</v>
      </c>
      <c r="G414" s="20" t="s">
        <v>24</v>
      </c>
      <c r="H414" s="20" t="s">
        <v>29</v>
      </c>
      <c r="I414" s="20"/>
      <c r="J414" s="20" t="n">
        <v>1</v>
      </c>
      <c r="K414" s="20" t="n">
        <v>1849</v>
      </c>
      <c r="L414" s="21" t="n">
        <v>0.798611111111111</v>
      </c>
      <c r="M414" s="22" t="n">
        <v>0.8125</v>
      </c>
      <c r="N414" s="16" t="n">
        <f aca="false">VLOOKUP(E414,'Esp. percorsi al 18-10-22'!C:J,8,FALSE())</f>
        <v>6.225649</v>
      </c>
      <c r="O414" s="23"/>
      <c r="P414" s="23"/>
      <c r="Q414" s="20" t="n">
        <v>58</v>
      </c>
      <c r="R414" s="24" t="n">
        <f aca="false">+N414*Q414</f>
        <v>361.087642</v>
      </c>
      <c r="S414" s="24" t="n">
        <f aca="false">+O414*Q414</f>
        <v>0</v>
      </c>
      <c r="T414" s="24"/>
      <c r="U414" s="25" t="n">
        <f aca="false">+M414-L414</f>
        <v>0.0138888888888889</v>
      </c>
      <c r="V414" s="25" t="n">
        <f aca="false">+U414*Q414</f>
        <v>0.805555555555555</v>
      </c>
      <c r="W414" s="18"/>
    </row>
    <row r="415" s="13" customFormat="true" ht="12" hidden="false" customHeight="false" outlineLevel="0" collapsed="false">
      <c r="A415" s="12" t="n">
        <v>12879</v>
      </c>
      <c r="B415" s="20" t="n">
        <v>4</v>
      </c>
      <c r="C415" s="20" t="s">
        <v>22</v>
      </c>
      <c r="D415" s="20" t="n">
        <v>2</v>
      </c>
      <c r="E415" s="20" t="n">
        <v>210</v>
      </c>
      <c r="F415" s="20" t="s">
        <v>40</v>
      </c>
      <c r="G415" s="20" t="s">
        <v>26</v>
      </c>
      <c r="H415" s="20" t="n">
        <v>6</v>
      </c>
      <c r="I415" s="20"/>
      <c r="J415" s="20" t="n">
        <v>1</v>
      </c>
      <c r="K415" s="20" t="n">
        <v>12879</v>
      </c>
      <c r="L415" s="21" t="n">
        <v>0.805555555555555</v>
      </c>
      <c r="M415" s="22" t="n">
        <v>0.819444444444444</v>
      </c>
      <c r="N415" s="16" t="n">
        <f aca="false">VLOOKUP(E415,'Esp. percorsi al 18-10-22'!C:J,8,FALSE())</f>
        <v>6.225649</v>
      </c>
      <c r="O415" s="23"/>
      <c r="P415" s="23"/>
      <c r="Q415" s="20" t="n">
        <v>41</v>
      </c>
      <c r="R415" s="24" t="n">
        <f aca="false">+N415*Q415</f>
        <v>255.251609</v>
      </c>
      <c r="S415" s="24" t="n">
        <f aca="false">+O415*Q415</f>
        <v>0</v>
      </c>
      <c r="T415" s="24"/>
      <c r="U415" s="25" t="n">
        <f aca="false">+M415-L415</f>
        <v>0.0138888888888889</v>
      </c>
      <c r="V415" s="25" t="n">
        <f aca="false">+U415*Q415</f>
        <v>0.569444444444444</v>
      </c>
      <c r="W415" s="18"/>
    </row>
    <row r="416" s="13" customFormat="true" ht="12" hidden="false" customHeight="false" outlineLevel="0" collapsed="false">
      <c r="A416" s="12" t="n">
        <v>13098</v>
      </c>
      <c r="B416" s="20" t="n">
        <v>4</v>
      </c>
      <c r="C416" s="20" t="s">
        <v>22</v>
      </c>
      <c r="D416" s="20" t="n">
        <v>2</v>
      </c>
      <c r="E416" s="20" t="n">
        <v>210</v>
      </c>
      <c r="F416" s="20" t="s">
        <v>40</v>
      </c>
      <c r="G416" s="20" t="s">
        <v>28</v>
      </c>
      <c r="H416" s="20" t="s">
        <v>25</v>
      </c>
      <c r="I416" s="20"/>
      <c r="J416" s="20" t="n">
        <v>1</v>
      </c>
      <c r="K416" s="20" t="n">
        <v>9183</v>
      </c>
      <c r="L416" s="21" t="n">
        <v>0.805555555555555</v>
      </c>
      <c r="M416" s="22" t="n">
        <v>0.819444444444444</v>
      </c>
      <c r="N416" s="16" t="n">
        <f aca="false">VLOOKUP(E416,'Esp. percorsi al 18-10-22'!C:J,8,FALSE())</f>
        <v>6.225649</v>
      </c>
      <c r="O416" s="23"/>
      <c r="P416" s="23"/>
      <c r="Q416" s="20" t="n">
        <v>67</v>
      </c>
      <c r="R416" s="24" t="n">
        <f aca="false">+N416*Q416</f>
        <v>417.118483</v>
      </c>
      <c r="S416" s="24" t="n">
        <f aca="false">+O416*Q416</f>
        <v>0</v>
      </c>
      <c r="T416" s="24"/>
      <c r="U416" s="25" t="n">
        <f aca="false">+M416-L416</f>
        <v>0.0138888888888889</v>
      </c>
      <c r="V416" s="25" t="n">
        <f aca="false">+U416*Q416</f>
        <v>0.930555555555555</v>
      </c>
      <c r="W416" s="18"/>
    </row>
    <row r="417" s="13" customFormat="true" ht="12" hidden="false" customHeight="false" outlineLevel="0" collapsed="false">
      <c r="A417" s="12" t="n">
        <v>12663</v>
      </c>
      <c r="B417" s="20" t="n">
        <v>4</v>
      </c>
      <c r="C417" s="20" t="s">
        <v>22</v>
      </c>
      <c r="D417" s="20" t="n">
        <v>2</v>
      </c>
      <c r="E417" s="20" t="n">
        <v>210</v>
      </c>
      <c r="F417" s="20" t="s">
        <v>40</v>
      </c>
      <c r="G417" s="20" t="s">
        <v>26</v>
      </c>
      <c r="H417" s="26" t="s">
        <v>27</v>
      </c>
      <c r="I417" s="26"/>
      <c r="J417" s="20" t="n">
        <v>1</v>
      </c>
      <c r="K417" s="20" t="n">
        <v>376</v>
      </c>
      <c r="L417" s="21" t="n">
        <v>0.8125</v>
      </c>
      <c r="M417" s="22" t="n">
        <v>0.826388888888889</v>
      </c>
      <c r="N417" s="16" t="n">
        <f aca="false">VLOOKUP(E417,'Esp. percorsi al 18-10-22'!C:J,8,FALSE())</f>
        <v>6.225649</v>
      </c>
      <c r="O417" s="23"/>
      <c r="P417" s="23"/>
      <c r="Q417" s="20" t="n">
        <v>194</v>
      </c>
      <c r="R417" s="24" t="n">
        <f aca="false">+N417*Q417</f>
        <v>1207.775906</v>
      </c>
      <c r="S417" s="24" t="n">
        <f aca="false">+O417*Q417</f>
        <v>0</v>
      </c>
      <c r="T417" s="24"/>
      <c r="U417" s="25" t="n">
        <f aca="false">+M417-L417</f>
        <v>0.0138888888888889</v>
      </c>
      <c r="V417" s="25" t="n">
        <f aca="false">+U417*Q417</f>
        <v>2.69444444444444</v>
      </c>
      <c r="W417" s="18"/>
    </row>
    <row r="418" s="13" customFormat="true" ht="12" hidden="false" customHeight="false" outlineLevel="0" collapsed="false">
      <c r="A418" s="12" t="n">
        <v>18492</v>
      </c>
      <c r="B418" s="13" t="n">
        <v>4</v>
      </c>
      <c r="C418" s="13" t="s">
        <v>22</v>
      </c>
      <c r="D418" s="13" t="n">
        <v>1</v>
      </c>
      <c r="E418" s="13" t="n">
        <v>249</v>
      </c>
      <c r="F418" s="13" t="s">
        <v>41</v>
      </c>
      <c r="G418" s="13" t="s">
        <v>42</v>
      </c>
      <c r="H418" s="19" t="s">
        <v>27</v>
      </c>
      <c r="I418" s="19"/>
      <c r="J418" s="13" t="n">
        <v>1</v>
      </c>
      <c r="K418" s="13" t="n">
        <v>18492</v>
      </c>
      <c r="L418" s="14" t="n">
        <v>0.340277777777778</v>
      </c>
      <c r="M418" s="15" t="n">
        <v>0.347222222222222</v>
      </c>
      <c r="N418" s="16" t="n">
        <f aca="false">VLOOKUP(E418,'Esp. percorsi al 18-10-22'!C:J,8,FALSE())</f>
        <v>2.61856503906301</v>
      </c>
      <c r="O418" s="16"/>
      <c r="P418" s="16"/>
      <c r="Q418" s="20" t="n">
        <v>173</v>
      </c>
      <c r="R418" s="17" t="n">
        <f aca="false">+N418*Q418</f>
        <v>453.011751757901</v>
      </c>
      <c r="S418" s="17" t="n">
        <f aca="false">+O418*Q418</f>
        <v>0</v>
      </c>
      <c r="T418" s="17"/>
      <c r="U418" s="18" t="n">
        <f aca="false">+M418-L418</f>
        <v>0.00694444444444444</v>
      </c>
      <c r="V418" s="18" t="n">
        <f aca="false">+U418*Q418</f>
        <v>1.20138888888889</v>
      </c>
      <c r="W418" s="18"/>
    </row>
    <row r="419" s="13" customFormat="true" ht="12" hidden="false" customHeight="false" outlineLevel="0" collapsed="false">
      <c r="A419" s="12" t="n">
        <v>14064</v>
      </c>
      <c r="B419" s="13" t="n">
        <v>4</v>
      </c>
      <c r="C419" s="13" t="s">
        <v>22</v>
      </c>
      <c r="D419" s="13" t="n">
        <v>1</v>
      </c>
      <c r="E419" s="13" t="n">
        <v>249</v>
      </c>
      <c r="F419" s="13" t="s">
        <v>41</v>
      </c>
      <c r="G419" s="13" t="s">
        <v>42</v>
      </c>
      <c r="H419" s="19" t="s">
        <v>27</v>
      </c>
      <c r="I419" s="19"/>
      <c r="J419" s="13" t="n">
        <v>1</v>
      </c>
      <c r="K419" s="13" t="n">
        <v>2449</v>
      </c>
      <c r="L419" s="14" t="n">
        <v>0.357638888888889</v>
      </c>
      <c r="M419" s="15" t="n">
        <v>0.364583333333333</v>
      </c>
      <c r="N419" s="16" t="n">
        <f aca="false">VLOOKUP(E419,'Esp. percorsi al 18-10-22'!C:J,8,FALSE())</f>
        <v>2.61856503906301</v>
      </c>
      <c r="O419" s="16"/>
      <c r="P419" s="16"/>
      <c r="Q419" s="20" t="n">
        <v>173</v>
      </c>
      <c r="R419" s="17" t="n">
        <f aca="false">+N419*Q419</f>
        <v>453.011751757901</v>
      </c>
      <c r="S419" s="17" t="n">
        <f aca="false">+O419*Q419</f>
        <v>0</v>
      </c>
      <c r="T419" s="17"/>
      <c r="U419" s="18" t="n">
        <f aca="false">+M419-L419</f>
        <v>0.00694444444444444</v>
      </c>
      <c r="V419" s="18" t="n">
        <f aca="false">+U419*Q419</f>
        <v>1.20138888888889</v>
      </c>
      <c r="W419" s="18"/>
    </row>
    <row r="420" s="13" customFormat="true" ht="12" hidden="false" customHeight="false" outlineLevel="0" collapsed="false">
      <c r="A420" s="12" t="n">
        <v>18493</v>
      </c>
      <c r="B420" s="13" t="n">
        <v>4</v>
      </c>
      <c r="C420" s="13" t="s">
        <v>22</v>
      </c>
      <c r="D420" s="13" t="n">
        <v>1</v>
      </c>
      <c r="E420" s="13" t="n">
        <v>249</v>
      </c>
      <c r="F420" s="13" t="s">
        <v>41</v>
      </c>
      <c r="G420" s="13" t="s">
        <v>42</v>
      </c>
      <c r="H420" s="19" t="s">
        <v>27</v>
      </c>
      <c r="I420" s="19"/>
      <c r="J420" s="13" t="n">
        <v>1</v>
      </c>
      <c r="K420" s="13" t="n">
        <v>18493</v>
      </c>
      <c r="L420" s="14" t="n">
        <v>0.375</v>
      </c>
      <c r="M420" s="15" t="n">
        <v>0.381944444444444</v>
      </c>
      <c r="N420" s="16" t="n">
        <f aca="false">VLOOKUP(E420,'Esp. percorsi al 18-10-22'!C:J,8,FALSE())</f>
        <v>2.61856503906301</v>
      </c>
      <c r="O420" s="16"/>
      <c r="P420" s="16"/>
      <c r="Q420" s="20" t="n">
        <v>173</v>
      </c>
      <c r="R420" s="17" t="n">
        <f aca="false">+N420*Q420</f>
        <v>453.011751757901</v>
      </c>
      <c r="S420" s="17" t="n">
        <f aca="false">+O420*Q420</f>
        <v>0</v>
      </c>
      <c r="T420" s="17"/>
      <c r="U420" s="18" t="n">
        <f aca="false">+M420-L420</f>
        <v>0.00694444444444444</v>
      </c>
      <c r="V420" s="18" t="n">
        <f aca="false">+U420*Q420</f>
        <v>1.20138888888889</v>
      </c>
      <c r="W420" s="18"/>
    </row>
    <row r="421" s="13" customFormat="true" ht="12" hidden="false" customHeight="false" outlineLevel="0" collapsed="false">
      <c r="A421" s="12" t="n">
        <v>13646</v>
      </c>
      <c r="B421" s="13" t="n">
        <v>4</v>
      </c>
      <c r="C421" s="13" t="s">
        <v>22</v>
      </c>
      <c r="D421" s="13" t="n">
        <v>1</v>
      </c>
      <c r="E421" s="13" t="n">
        <v>249</v>
      </c>
      <c r="F421" s="13" t="s">
        <v>41</v>
      </c>
      <c r="G421" s="13" t="s">
        <v>42</v>
      </c>
      <c r="H421" s="19" t="s">
        <v>27</v>
      </c>
      <c r="I421" s="19"/>
      <c r="J421" s="13" t="n">
        <v>1</v>
      </c>
      <c r="K421" s="13" t="n">
        <v>13646</v>
      </c>
      <c r="L421" s="14" t="n">
        <v>0.395833333333333</v>
      </c>
      <c r="M421" s="15" t="n">
        <v>0.402777777777778</v>
      </c>
      <c r="N421" s="16" t="n">
        <f aca="false">VLOOKUP(E421,'Esp. percorsi al 18-10-22'!C:J,8,FALSE())</f>
        <v>2.61856503906301</v>
      </c>
      <c r="O421" s="16"/>
      <c r="P421" s="16"/>
      <c r="Q421" s="20" t="n">
        <v>173</v>
      </c>
      <c r="R421" s="17" t="n">
        <f aca="false">+N421*Q421</f>
        <v>453.011751757901</v>
      </c>
      <c r="S421" s="17" t="n">
        <f aca="false">+O421*Q421</f>
        <v>0</v>
      </c>
      <c r="T421" s="17"/>
      <c r="U421" s="18" t="n">
        <f aca="false">+M421-L421</f>
        <v>0.00694444444444444</v>
      </c>
      <c r="V421" s="18" t="n">
        <f aca="false">+U421*Q421</f>
        <v>1.20138888888889</v>
      </c>
      <c r="W421" s="18"/>
    </row>
    <row r="422" s="13" customFormat="true" ht="12" hidden="false" customHeight="false" outlineLevel="0" collapsed="false">
      <c r="A422" s="12" t="n">
        <v>13099</v>
      </c>
      <c r="B422" s="13" t="n">
        <v>4</v>
      </c>
      <c r="C422" s="13" t="s">
        <v>22</v>
      </c>
      <c r="D422" s="13" t="n">
        <v>1</v>
      </c>
      <c r="E422" s="13" t="n">
        <v>250</v>
      </c>
      <c r="F422" s="13" t="s">
        <v>43</v>
      </c>
      <c r="G422" s="13" t="s">
        <v>24</v>
      </c>
      <c r="H422" s="19" t="s">
        <v>27</v>
      </c>
      <c r="I422" s="19"/>
      <c r="J422" s="13" t="n">
        <v>1</v>
      </c>
      <c r="K422" s="13" t="n">
        <v>32</v>
      </c>
      <c r="L422" s="14" t="n">
        <v>0.28125</v>
      </c>
      <c r="M422" s="15" t="n">
        <v>0.298611111111111</v>
      </c>
      <c r="N422" s="16" t="n">
        <f aca="false">VLOOKUP(E422,'Esp. percorsi al 18-10-22'!C:J,8,FALSE())</f>
        <v>7.25501958142602</v>
      </c>
      <c r="O422" s="16"/>
      <c r="P422" s="16"/>
      <c r="Q422" s="20" t="n">
        <v>250</v>
      </c>
      <c r="R422" s="17" t="n">
        <f aca="false">+N422*Q422</f>
        <v>1813.75489535651</v>
      </c>
      <c r="S422" s="17" t="n">
        <f aca="false">+O422*Q422</f>
        <v>0</v>
      </c>
      <c r="T422" s="17"/>
      <c r="U422" s="18" t="n">
        <f aca="false">+M422-L422</f>
        <v>0.0173611111111111</v>
      </c>
      <c r="V422" s="18" t="n">
        <f aca="false">+U422*Q422</f>
        <v>4.34027777777778</v>
      </c>
      <c r="W422" s="18"/>
    </row>
    <row r="423" s="13" customFormat="true" ht="12" hidden="false" customHeight="false" outlineLevel="0" collapsed="false">
      <c r="A423" s="12" t="n">
        <v>12559</v>
      </c>
      <c r="B423" s="13" t="n">
        <v>4</v>
      </c>
      <c r="C423" s="13" t="s">
        <v>22</v>
      </c>
      <c r="D423" s="13" t="n">
        <v>1</v>
      </c>
      <c r="E423" s="13" t="n">
        <v>251</v>
      </c>
      <c r="F423" s="13" t="s">
        <v>44</v>
      </c>
      <c r="G423" s="13" t="s">
        <v>26</v>
      </c>
      <c r="H423" s="19" t="s">
        <v>27</v>
      </c>
      <c r="I423" s="19"/>
      <c r="J423" s="13" t="n">
        <v>1</v>
      </c>
      <c r="K423" s="13" t="n">
        <v>390</v>
      </c>
      <c r="L423" s="14" t="n">
        <v>0.298611111111111</v>
      </c>
      <c r="M423" s="15" t="n">
        <v>0.3125</v>
      </c>
      <c r="N423" s="16" t="n">
        <f aca="false">VLOOKUP(E423,'Esp. percorsi al 18-10-22'!C:J,8,FALSE())</f>
        <v>6.577</v>
      </c>
      <c r="O423" s="16"/>
      <c r="P423" s="16"/>
      <c r="Q423" s="20" t="n">
        <v>194</v>
      </c>
      <c r="R423" s="17" t="n">
        <f aca="false">+N423*Q423</f>
        <v>1275.938</v>
      </c>
      <c r="S423" s="17" t="n">
        <f aca="false">+O423*Q423</f>
        <v>0</v>
      </c>
      <c r="T423" s="17"/>
      <c r="U423" s="18" t="n">
        <f aca="false">+M423-L423</f>
        <v>0.0138888888888889</v>
      </c>
      <c r="V423" s="18" t="n">
        <f aca="false">+U423*Q423</f>
        <v>2.69444444444444</v>
      </c>
      <c r="W423" s="18"/>
    </row>
    <row r="424" s="13" customFormat="true" ht="12" hidden="false" customHeight="false" outlineLevel="0" collapsed="false">
      <c r="A424" s="12" t="n">
        <v>12598</v>
      </c>
      <c r="B424" s="13" t="n">
        <v>4</v>
      </c>
      <c r="C424" s="13" t="s">
        <v>22</v>
      </c>
      <c r="D424" s="13" t="n">
        <v>1</v>
      </c>
      <c r="E424" s="13" t="n">
        <v>251</v>
      </c>
      <c r="F424" s="13" t="s">
        <v>44</v>
      </c>
      <c r="G424" s="13" t="s">
        <v>26</v>
      </c>
      <c r="H424" s="13" t="n">
        <v>6</v>
      </c>
      <c r="J424" s="13" t="n">
        <v>1</v>
      </c>
      <c r="K424" s="13" t="n">
        <v>11693</v>
      </c>
      <c r="L424" s="14" t="n">
        <v>0.3125</v>
      </c>
      <c r="M424" s="15" t="n">
        <v>0.326388888888889</v>
      </c>
      <c r="N424" s="16" t="n">
        <f aca="false">VLOOKUP(E424,'Esp. percorsi al 18-10-22'!C:J,8,FALSE())</f>
        <v>6.577</v>
      </c>
      <c r="O424" s="16"/>
      <c r="P424" s="16"/>
      <c r="Q424" s="20" t="n">
        <v>41</v>
      </c>
      <c r="R424" s="17" t="n">
        <f aca="false">+N424*Q424</f>
        <v>269.657</v>
      </c>
      <c r="S424" s="17" t="n">
        <f aca="false">+O424*Q424</f>
        <v>0</v>
      </c>
      <c r="T424" s="17"/>
      <c r="U424" s="18" t="n">
        <f aca="false">+M424-L424</f>
        <v>0.0138888888888889</v>
      </c>
      <c r="V424" s="18" t="n">
        <f aca="false">+U424*Q424</f>
        <v>0.569444444444444</v>
      </c>
      <c r="W424" s="18"/>
    </row>
    <row r="425" s="13" customFormat="true" ht="12" hidden="false" customHeight="false" outlineLevel="0" collapsed="false">
      <c r="A425" s="12" t="n">
        <v>13100</v>
      </c>
      <c r="B425" s="13" t="n">
        <v>4</v>
      </c>
      <c r="C425" s="13" t="s">
        <v>22</v>
      </c>
      <c r="D425" s="13" t="n">
        <v>1</v>
      </c>
      <c r="E425" s="13" t="n">
        <v>251</v>
      </c>
      <c r="F425" s="13" t="s">
        <v>44</v>
      </c>
      <c r="G425" s="13" t="s">
        <v>28</v>
      </c>
      <c r="H425" s="13" t="s">
        <v>25</v>
      </c>
      <c r="J425" s="13" t="n">
        <v>1</v>
      </c>
      <c r="K425" s="13" t="n">
        <v>9148</v>
      </c>
      <c r="L425" s="14" t="n">
        <v>0.3125</v>
      </c>
      <c r="M425" s="15" t="n">
        <v>0.326388888888889</v>
      </c>
      <c r="N425" s="16" t="n">
        <f aca="false">VLOOKUP(E425,'Esp. percorsi al 18-10-22'!C:J,8,FALSE())</f>
        <v>6.577</v>
      </c>
      <c r="O425" s="16"/>
      <c r="P425" s="16"/>
      <c r="Q425" s="20" t="n">
        <v>67</v>
      </c>
      <c r="R425" s="17" t="n">
        <f aca="false">+N425*Q425</f>
        <v>440.659</v>
      </c>
      <c r="S425" s="17" t="n">
        <f aca="false">+O425*Q425</f>
        <v>0</v>
      </c>
      <c r="T425" s="17"/>
      <c r="U425" s="18" t="n">
        <f aca="false">+M425-L425</f>
        <v>0.0138888888888889</v>
      </c>
      <c r="V425" s="18" t="n">
        <f aca="false">+U425*Q425</f>
        <v>0.930555555555555</v>
      </c>
      <c r="W425" s="18"/>
    </row>
    <row r="426" s="13" customFormat="true" ht="12" hidden="false" customHeight="false" outlineLevel="0" collapsed="false">
      <c r="A426" s="12" t="n">
        <v>13101</v>
      </c>
      <c r="B426" s="13" t="n">
        <v>4</v>
      </c>
      <c r="C426" s="13" t="s">
        <v>22</v>
      </c>
      <c r="D426" s="13" t="n">
        <v>1</v>
      </c>
      <c r="E426" s="13" t="n">
        <v>251</v>
      </c>
      <c r="F426" s="13" t="s">
        <v>44</v>
      </c>
      <c r="G426" s="13" t="s">
        <v>24</v>
      </c>
      <c r="H426" s="13" t="s">
        <v>25</v>
      </c>
      <c r="J426" s="13" t="n">
        <v>1</v>
      </c>
      <c r="K426" s="13" t="n">
        <v>389</v>
      </c>
      <c r="L426" s="14" t="n">
        <v>0.326388888888889</v>
      </c>
      <c r="M426" s="15" t="n">
        <v>0.340277777777778</v>
      </c>
      <c r="N426" s="16" t="n">
        <f aca="false">VLOOKUP(E426,'Esp. percorsi al 18-10-22'!C:J,8,FALSE())</f>
        <v>6.577</v>
      </c>
      <c r="O426" s="16"/>
      <c r="P426" s="16"/>
      <c r="Q426" s="20" t="n">
        <v>302</v>
      </c>
      <c r="R426" s="17" t="n">
        <f aca="false">+N426*Q426</f>
        <v>1986.254</v>
      </c>
      <c r="S426" s="17" t="n">
        <f aca="false">+O426*Q426</f>
        <v>0</v>
      </c>
      <c r="T426" s="17"/>
      <c r="U426" s="18" t="n">
        <f aca="false">+M426-L426</f>
        <v>0.0138888888888889</v>
      </c>
      <c r="V426" s="18" t="n">
        <f aca="false">+U426*Q426</f>
        <v>4.19444444444444</v>
      </c>
      <c r="W426" s="18"/>
    </row>
    <row r="427" s="13" customFormat="true" ht="12" hidden="false" customHeight="false" outlineLevel="0" collapsed="false">
      <c r="A427" s="12" t="n">
        <v>12575</v>
      </c>
      <c r="B427" s="13" t="n">
        <v>4</v>
      </c>
      <c r="C427" s="13" t="s">
        <v>22</v>
      </c>
      <c r="D427" s="13" t="n">
        <v>1</v>
      </c>
      <c r="E427" s="13" t="n">
        <v>251</v>
      </c>
      <c r="F427" s="13" t="s">
        <v>44</v>
      </c>
      <c r="G427" s="13" t="s">
        <v>24</v>
      </c>
      <c r="H427" s="13" t="s">
        <v>29</v>
      </c>
      <c r="J427" s="13" t="n">
        <v>1</v>
      </c>
      <c r="K427" s="13" t="n">
        <v>1850</v>
      </c>
      <c r="L427" s="14" t="n">
        <v>0.333333333333333</v>
      </c>
      <c r="M427" s="15" t="n">
        <v>0.347222222222222</v>
      </c>
      <c r="N427" s="16" t="n">
        <f aca="false">VLOOKUP(E427,'Esp. percorsi al 18-10-22'!C:J,8,FALSE())</f>
        <v>6.577</v>
      </c>
      <c r="O427" s="16"/>
      <c r="P427" s="16"/>
      <c r="Q427" s="20" t="n">
        <v>58</v>
      </c>
      <c r="R427" s="17" t="n">
        <f aca="false">+N427*Q427</f>
        <v>381.466</v>
      </c>
      <c r="S427" s="17" t="n">
        <f aca="false">+O427*Q427</f>
        <v>0</v>
      </c>
      <c r="T427" s="17"/>
      <c r="U427" s="18" t="n">
        <f aca="false">+M427-L427</f>
        <v>0.0138888888888889</v>
      </c>
      <c r="V427" s="18" t="n">
        <f aca="false">+U427*Q427</f>
        <v>0.805555555555555</v>
      </c>
      <c r="W427" s="18"/>
    </row>
    <row r="428" s="13" customFormat="true" ht="12" hidden="false" customHeight="false" outlineLevel="0" collapsed="false">
      <c r="A428" s="12" t="n">
        <v>13102</v>
      </c>
      <c r="B428" s="13" t="n">
        <v>4</v>
      </c>
      <c r="C428" s="13" t="s">
        <v>22</v>
      </c>
      <c r="D428" s="13" t="n">
        <v>1</v>
      </c>
      <c r="E428" s="13" t="n">
        <v>251</v>
      </c>
      <c r="F428" s="13" t="s">
        <v>44</v>
      </c>
      <c r="G428" s="13" t="s">
        <v>24</v>
      </c>
      <c r="H428" s="13" t="s">
        <v>25</v>
      </c>
      <c r="J428" s="13" t="n">
        <v>1</v>
      </c>
      <c r="K428" s="13" t="n">
        <v>391</v>
      </c>
      <c r="L428" s="14" t="n">
        <v>0.340277777777778</v>
      </c>
      <c r="M428" s="15" t="n">
        <v>0.354166666666667</v>
      </c>
      <c r="N428" s="16" t="n">
        <f aca="false">VLOOKUP(E428,'Esp. percorsi al 18-10-22'!C:J,8,FALSE())</f>
        <v>6.577</v>
      </c>
      <c r="O428" s="16"/>
      <c r="P428" s="16"/>
      <c r="Q428" s="20" t="n">
        <v>302</v>
      </c>
      <c r="R428" s="17" t="n">
        <f aca="false">+N428*Q428</f>
        <v>1986.254</v>
      </c>
      <c r="S428" s="17" t="n">
        <f aca="false">+O428*Q428</f>
        <v>0</v>
      </c>
      <c r="T428" s="17"/>
      <c r="U428" s="18" t="n">
        <f aca="false">+M428-L428</f>
        <v>0.0138888888888889</v>
      </c>
      <c r="V428" s="18" t="n">
        <f aca="false">+U428*Q428</f>
        <v>4.19444444444444</v>
      </c>
      <c r="W428" s="18"/>
    </row>
    <row r="429" s="13" customFormat="true" ht="12" hidden="false" customHeight="false" outlineLevel="0" collapsed="false">
      <c r="A429" s="12" t="n">
        <v>12576</v>
      </c>
      <c r="B429" s="13" t="n">
        <v>4</v>
      </c>
      <c r="C429" s="13" t="s">
        <v>22</v>
      </c>
      <c r="D429" s="13" t="n">
        <v>1</v>
      </c>
      <c r="E429" s="13" t="n">
        <v>251</v>
      </c>
      <c r="F429" s="13" t="s">
        <v>44</v>
      </c>
      <c r="G429" s="13" t="s">
        <v>24</v>
      </c>
      <c r="H429" s="13" t="s">
        <v>29</v>
      </c>
      <c r="J429" s="13" t="n">
        <v>1</v>
      </c>
      <c r="K429" s="13" t="n">
        <v>1851</v>
      </c>
      <c r="L429" s="14" t="n">
        <v>0.361111111111111</v>
      </c>
      <c r="M429" s="15" t="n">
        <v>0.375</v>
      </c>
      <c r="N429" s="16" t="n">
        <f aca="false">VLOOKUP(E429,'Esp. percorsi al 18-10-22'!C:J,8,FALSE())</f>
        <v>6.577</v>
      </c>
      <c r="O429" s="16"/>
      <c r="P429" s="16"/>
      <c r="Q429" s="20" t="n">
        <v>58</v>
      </c>
      <c r="R429" s="17" t="n">
        <f aca="false">+N429*Q429</f>
        <v>381.466</v>
      </c>
      <c r="S429" s="17" t="n">
        <f aca="false">+O429*Q429</f>
        <v>0</v>
      </c>
      <c r="T429" s="17"/>
      <c r="U429" s="18" t="n">
        <f aca="false">+M429-L429</f>
        <v>0.0138888888888889</v>
      </c>
      <c r="V429" s="18" t="n">
        <f aca="false">+U429*Q429</f>
        <v>0.805555555555555</v>
      </c>
      <c r="W429" s="18"/>
    </row>
    <row r="430" s="13" customFormat="true" ht="12" hidden="false" customHeight="false" outlineLevel="0" collapsed="false">
      <c r="A430" s="12" t="n">
        <v>12599</v>
      </c>
      <c r="B430" s="13" t="n">
        <v>4</v>
      </c>
      <c r="C430" s="13" t="s">
        <v>22</v>
      </c>
      <c r="D430" s="13" t="n">
        <v>1</v>
      </c>
      <c r="E430" s="13" t="n">
        <v>251</v>
      </c>
      <c r="F430" s="13" t="s">
        <v>44</v>
      </c>
      <c r="G430" s="13" t="s">
        <v>26</v>
      </c>
      <c r="H430" s="13" t="n">
        <v>6</v>
      </c>
      <c r="J430" s="13" t="n">
        <v>1</v>
      </c>
      <c r="K430" s="13" t="n">
        <v>11695</v>
      </c>
      <c r="L430" s="14" t="n">
        <v>0.361111111111111</v>
      </c>
      <c r="M430" s="15" t="n">
        <v>0.375</v>
      </c>
      <c r="N430" s="16" t="n">
        <f aca="false">VLOOKUP(E430,'Esp. percorsi al 18-10-22'!C:J,8,FALSE())</f>
        <v>6.577</v>
      </c>
      <c r="O430" s="16"/>
      <c r="P430" s="16"/>
      <c r="Q430" s="20" t="n">
        <v>41</v>
      </c>
      <c r="R430" s="17" t="n">
        <f aca="false">+N430*Q430</f>
        <v>269.657</v>
      </c>
      <c r="S430" s="17" t="n">
        <f aca="false">+O430*Q430</f>
        <v>0</v>
      </c>
      <c r="T430" s="17"/>
      <c r="U430" s="18" t="n">
        <f aca="false">+M430-L430</f>
        <v>0.0138888888888889</v>
      </c>
      <c r="V430" s="18" t="n">
        <f aca="false">+U430*Q430</f>
        <v>0.569444444444444</v>
      </c>
      <c r="W430" s="18"/>
    </row>
    <row r="431" s="13" customFormat="true" ht="12" hidden="false" customHeight="false" outlineLevel="0" collapsed="false">
      <c r="A431" s="12" t="n">
        <v>13103</v>
      </c>
      <c r="B431" s="13" t="n">
        <v>4</v>
      </c>
      <c r="C431" s="13" t="s">
        <v>22</v>
      </c>
      <c r="D431" s="13" t="n">
        <v>1</v>
      </c>
      <c r="E431" s="13" t="n">
        <v>251</v>
      </c>
      <c r="F431" s="13" t="s">
        <v>44</v>
      </c>
      <c r="G431" s="13" t="s">
        <v>28</v>
      </c>
      <c r="H431" s="13" t="s">
        <v>25</v>
      </c>
      <c r="J431" s="13" t="n">
        <v>1</v>
      </c>
      <c r="K431" s="13" t="n">
        <v>9150</v>
      </c>
      <c r="L431" s="14" t="n">
        <v>0.361111111111111</v>
      </c>
      <c r="M431" s="15" t="n">
        <v>0.375</v>
      </c>
      <c r="N431" s="16" t="n">
        <f aca="false">VLOOKUP(E431,'Esp. percorsi al 18-10-22'!C:J,8,FALSE())</f>
        <v>6.577</v>
      </c>
      <c r="O431" s="16"/>
      <c r="P431" s="16"/>
      <c r="Q431" s="20" t="n">
        <v>67</v>
      </c>
      <c r="R431" s="17" t="n">
        <f aca="false">+N431*Q431</f>
        <v>440.659</v>
      </c>
      <c r="S431" s="17" t="n">
        <f aca="false">+O431*Q431</f>
        <v>0</v>
      </c>
      <c r="T431" s="17"/>
      <c r="U431" s="18" t="n">
        <f aca="false">+M431-L431</f>
        <v>0.0138888888888889</v>
      </c>
      <c r="V431" s="18" t="n">
        <f aca="false">+U431*Q431</f>
        <v>0.930555555555555</v>
      </c>
      <c r="W431" s="18"/>
    </row>
    <row r="432" s="13" customFormat="true" ht="12" hidden="false" customHeight="false" outlineLevel="0" collapsed="false">
      <c r="A432" s="12" t="n">
        <v>12563</v>
      </c>
      <c r="B432" s="13" t="n">
        <v>4</v>
      </c>
      <c r="C432" s="13" t="s">
        <v>22</v>
      </c>
      <c r="D432" s="13" t="n">
        <v>1</v>
      </c>
      <c r="E432" s="13" t="n">
        <v>251</v>
      </c>
      <c r="F432" s="13" t="s">
        <v>44</v>
      </c>
      <c r="G432" s="13" t="s">
        <v>26</v>
      </c>
      <c r="H432" s="19" t="s">
        <v>27</v>
      </c>
      <c r="I432" s="19"/>
      <c r="J432" s="13" t="n">
        <v>1</v>
      </c>
      <c r="K432" s="13" t="n">
        <v>403</v>
      </c>
      <c r="L432" s="14" t="n">
        <v>0.368055555555556</v>
      </c>
      <c r="M432" s="15" t="n">
        <v>0.381944444444444</v>
      </c>
      <c r="N432" s="16" t="n">
        <f aca="false">VLOOKUP(E432,'Esp. percorsi al 18-10-22'!C:J,8,FALSE())</f>
        <v>6.577</v>
      </c>
      <c r="O432" s="16"/>
      <c r="P432" s="16"/>
      <c r="Q432" s="20" t="n">
        <v>194</v>
      </c>
      <c r="R432" s="17" t="n">
        <f aca="false">+N432*Q432</f>
        <v>1275.938</v>
      </c>
      <c r="S432" s="17" t="n">
        <f aca="false">+O432*Q432</f>
        <v>0</v>
      </c>
      <c r="T432" s="17"/>
      <c r="U432" s="18" t="n">
        <f aca="false">+M432-L432</f>
        <v>0.0138888888888889</v>
      </c>
      <c r="V432" s="18" t="n">
        <f aca="false">+U432*Q432</f>
        <v>2.69444444444444</v>
      </c>
      <c r="W432" s="18"/>
    </row>
    <row r="433" s="13" customFormat="true" ht="12" hidden="false" customHeight="false" outlineLevel="0" collapsed="false">
      <c r="A433" s="12" t="n">
        <v>13104</v>
      </c>
      <c r="B433" s="13" t="n">
        <v>4</v>
      </c>
      <c r="C433" s="13" t="s">
        <v>22</v>
      </c>
      <c r="D433" s="13" t="n">
        <v>1</v>
      </c>
      <c r="E433" s="13" t="n">
        <v>251</v>
      </c>
      <c r="F433" s="13" t="s">
        <v>44</v>
      </c>
      <c r="G433" s="13" t="s">
        <v>24</v>
      </c>
      <c r="H433" s="13" t="s">
        <v>25</v>
      </c>
      <c r="J433" s="13" t="n">
        <v>1</v>
      </c>
      <c r="K433" s="13" t="n">
        <v>392</v>
      </c>
      <c r="L433" s="14" t="n">
        <v>0.381944444444444</v>
      </c>
      <c r="M433" s="15" t="n">
        <v>0.395833333333333</v>
      </c>
      <c r="N433" s="16" t="n">
        <f aca="false">VLOOKUP(E433,'Esp. percorsi al 18-10-22'!C:J,8,FALSE())</f>
        <v>6.577</v>
      </c>
      <c r="O433" s="16"/>
      <c r="P433" s="16"/>
      <c r="Q433" s="20" t="n">
        <v>302</v>
      </c>
      <c r="R433" s="17" t="n">
        <f aca="false">+N433*Q433</f>
        <v>1986.254</v>
      </c>
      <c r="S433" s="17" t="n">
        <f aca="false">+O433*Q433</f>
        <v>0</v>
      </c>
      <c r="T433" s="17"/>
      <c r="U433" s="18" t="n">
        <f aca="false">+M433-L433</f>
        <v>0.0138888888888889</v>
      </c>
      <c r="V433" s="18" t="n">
        <f aca="false">+U433*Q433</f>
        <v>4.19444444444444</v>
      </c>
      <c r="W433" s="18"/>
    </row>
    <row r="434" s="13" customFormat="true" ht="12" hidden="false" customHeight="false" outlineLevel="0" collapsed="false">
      <c r="A434" s="12" t="n">
        <v>12577</v>
      </c>
      <c r="B434" s="13" t="n">
        <v>4</v>
      </c>
      <c r="C434" s="13" t="s">
        <v>22</v>
      </c>
      <c r="D434" s="13" t="n">
        <v>1</v>
      </c>
      <c r="E434" s="13" t="n">
        <v>251</v>
      </c>
      <c r="F434" s="13" t="s">
        <v>44</v>
      </c>
      <c r="G434" s="13" t="s">
        <v>24</v>
      </c>
      <c r="H434" s="13" t="s">
        <v>29</v>
      </c>
      <c r="J434" s="13" t="n">
        <v>1</v>
      </c>
      <c r="K434" s="13" t="n">
        <v>1852</v>
      </c>
      <c r="L434" s="14" t="n">
        <v>0.402777777777778</v>
      </c>
      <c r="M434" s="15" t="n">
        <v>0.416666666666667</v>
      </c>
      <c r="N434" s="16" t="n">
        <f aca="false">VLOOKUP(E434,'Esp. percorsi al 18-10-22'!C:J,8,FALSE())</f>
        <v>6.577</v>
      </c>
      <c r="O434" s="16"/>
      <c r="P434" s="16"/>
      <c r="Q434" s="20" t="n">
        <v>58</v>
      </c>
      <c r="R434" s="17" t="n">
        <f aca="false">+N434*Q434</f>
        <v>381.466</v>
      </c>
      <c r="S434" s="17" t="n">
        <f aca="false">+O434*Q434</f>
        <v>0</v>
      </c>
      <c r="T434" s="17"/>
      <c r="U434" s="18" t="n">
        <f aca="false">+M434-L434</f>
        <v>0.0138888888888889</v>
      </c>
      <c r="V434" s="18" t="n">
        <f aca="false">+U434*Q434</f>
        <v>0.805555555555555</v>
      </c>
      <c r="W434" s="18"/>
    </row>
    <row r="435" s="13" customFormat="true" ht="12" hidden="false" customHeight="false" outlineLevel="0" collapsed="false">
      <c r="A435" s="12" t="n">
        <v>12601</v>
      </c>
      <c r="B435" s="13" t="n">
        <v>4</v>
      </c>
      <c r="C435" s="13" t="s">
        <v>22</v>
      </c>
      <c r="D435" s="13" t="n">
        <v>1</v>
      </c>
      <c r="E435" s="13" t="n">
        <v>251</v>
      </c>
      <c r="F435" s="13" t="s">
        <v>44</v>
      </c>
      <c r="G435" s="13" t="s">
        <v>26</v>
      </c>
      <c r="H435" s="13" t="n">
        <v>6</v>
      </c>
      <c r="J435" s="13" t="n">
        <v>1</v>
      </c>
      <c r="K435" s="13" t="n">
        <v>11697</v>
      </c>
      <c r="L435" s="14" t="n">
        <v>0.402777777777778</v>
      </c>
      <c r="M435" s="15" t="n">
        <v>0.416666666666667</v>
      </c>
      <c r="N435" s="16" t="n">
        <f aca="false">VLOOKUP(E435,'Esp. percorsi al 18-10-22'!C:J,8,FALSE())</f>
        <v>6.577</v>
      </c>
      <c r="O435" s="16"/>
      <c r="P435" s="16"/>
      <c r="Q435" s="20" t="n">
        <v>41</v>
      </c>
      <c r="R435" s="17" t="n">
        <f aca="false">+N435*Q435</f>
        <v>269.657</v>
      </c>
      <c r="S435" s="17" t="n">
        <f aca="false">+O435*Q435</f>
        <v>0</v>
      </c>
      <c r="T435" s="17"/>
      <c r="U435" s="18" t="n">
        <f aca="false">+M435-L435</f>
        <v>0.0138888888888889</v>
      </c>
      <c r="V435" s="18" t="n">
        <f aca="false">+U435*Q435</f>
        <v>0.569444444444444</v>
      </c>
      <c r="W435" s="18"/>
    </row>
    <row r="436" s="13" customFormat="true" ht="12" hidden="false" customHeight="false" outlineLevel="0" collapsed="false">
      <c r="A436" s="12" t="n">
        <v>13105</v>
      </c>
      <c r="B436" s="13" t="n">
        <v>4</v>
      </c>
      <c r="C436" s="13" t="s">
        <v>22</v>
      </c>
      <c r="D436" s="13" t="n">
        <v>1</v>
      </c>
      <c r="E436" s="13" t="n">
        <v>251</v>
      </c>
      <c r="F436" s="13" t="s">
        <v>44</v>
      </c>
      <c r="G436" s="13" t="s">
        <v>28</v>
      </c>
      <c r="H436" s="13" t="s">
        <v>25</v>
      </c>
      <c r="J436" s="13" t="n">
        <v>1</v>
      </c>
      <c r="K436" s="13" t="n">
        <v>9152</v>
      </c>
      <c r="L436" s="14" t="n">
        <v>0.402777777777778</v>
      </c>
      <c r="M436" s="15" t="n">
        <v>0.416666666666667</v>
      </c>
      <c r="N436" s="16" t="n">
        <f aca="false">VLOOKUP(E436,'Esp. percorsi al 18-10-22'!C:J,8,FALSE())</f>
        <v>6.577</v>
      </c>
      <c r="O436" s="16"/>
      <c r="P436" s="16"/>
      <c r="Q436" s="20" t="n">
        <v>67</v>
      </c>
      <c r="R436" s="17" t="n">
        <f aca="false">+N436*Q436</f>
        <v>440.659</v>
      </c>
      <c r="S436" s="17" t="n">
        <f aca="false">+O436*Q436</f>
        <v>0</v>
      </c>
      <c r="T436" s="17"/>
      <c r="U436" s="18" t="n">
        <f aca="false">+M436-L436</f>
        <v>0.0138888888888889</v>
      </c>
      <c r="V436" s="18" t="n">
        <f aca="false">+U436*Q436</f>
        <v>0.930555555555555</v>
      </c>
      <c r="W436" s="18"/>
    </row>
    <row r="437" s="13" customFormat="true" ht="12" hidden="false" customHeight="false" outlineLevel="0" collapsed="false">
      <c r="A437" s="12" t="n">
        <v>12565</v>
      </c>
      <c r="B437" s="13" t="n">
        <v>4</v>
      </c>
      <c r="C437" s="13" t="s">
        <v>22</v>
      </c>
      <c r="D437" s="13" t="n">
        <v>1</v>
      </c>
      <c r="E437" s="13" t="n">
        <v>251</v>
      </c>
      <c r="F437" s="13" t="s">
        <v>44</v>
      </c>
      <c r="G437" s="13" t="s">
        <v>26</v>
      </c>
      <c r="H437" s="19" t="s">
        <v>27</v>
      </c>
      <c r="I437" s="19"/>
      <c r="J437" s="13" t="n">
        <v>1</v>
      </c>
      <c r="K437" s="13" t="n">
        <v>404</v>
      </c>
      <c r="L437" s="14" t="n">
        <v>0.409722222222222</v>
      </c>
      <c r="M437" s="15" t="n">
        <v>0.423611111111111</v>
      </c>
      <c r="N437" s="16" t="n">
        <f aca="false">VLOOKUP(E437,'Esp. percorsi al 18-10-22'!C:J,8,FALSE())</f>
        <v>6.577</v>
      </c>
      <c r="O437" s="16"/>
      <c r="P437" s="16"/>
      <c r="Q437" s="20" t="n">
        <v>194</v>
      </c>
      <c r="R437" s="17" t="n">
        <f aca="false">+N437*Q437</f>
        <v>1275.938</v>
      </c>
      <c r="S437" s="17" t="n">
        <f aca="false">+O437*Q437</f>
        <v>0</v>
      </c>
      <c r="T437" s="17"/>
      <c r="U437" s="18" t="n">
        <f aca="false">+M437-L437</f>
        <v>0.0138888888888889</v>
      </c>
      <c r="V437" s="18" t="n">
        <f aca="false">+U437*Q437</f>
        <v>2.69444444444444</v>
      </c>
      <c r="W437" s="18"/>
    </row>
    <row r="438" s="13" customFormat="true" ht="12" hidden="false" customHeight="false" outlineLevel="0" collapsed="false">
      <c r="A438" s="12" t="n">
        <v>12602</v>
      </c>
      <c r="B438" s="13" t="n">
        <v>4</v>
      </c>
      <c r="C438" s="13" t="s">
        <v>22</v>
      </c>
      <c r="D438" s="13" t="n">
        <v>1</v>
      </c>
      <c r="E438" s="13" t="n">
        <v>251</v>
      </c>
      <c r="F438" s="13" t="s">
        <v>44</v>
      </c>
      <c r="G438" s="13" t="s">
        <v>26</v>
      </c>
      <c r="H438" s="13" t="n">
        <v>6</v>
      </c>
      <c r="J438" s="13" t="n">
        <v>1</v>
      </c>
      <c r="K438" s="13" t="n">
        <v>11698</v>
      </c>
      <c r="L438" s="14" t="n">
        <v>0.423611111111111</v>
      </c>
      <c r="M438" s="15" t="n">
        <v>0.4375</v>
      </c>
      <c r="N438" s="16" t="n">
        <f aca="false">VLOOKUP(E438,'Esp. percorsi al 18-10-22'!C:J,8,FALSE())</f>
        <v>6.577</v>
      </c>
      <c r="O438" s="16"/>
      <c r="P438" s="16"/>
      <c r="Q438" s="20" t="n">
        <v>41</v>
      </c>
      <c r="R438" s="17" t="n">
        <f aca="false">+N438*Q438</f>
        <v>269.657</v>
      </c>
      <c r="S438" s="17" t="n">
        <f aca="false">+O438*Q438</f>
        <v>0</v>
      </c>
      <c r="T438" s="17"/>
      <c r="U438" s="18" t="n">
        <f aca="false">+M438-L438</f>
        <v>0.0138888888888889</v>
      </c>
      <c r="V438" s="18" t="n">
        <f aca="false">+U438*Q438</f>
        <v>0.569444444444444</v>
      </c>
      <c r="W438" s="18"/>
    </row>
    <row r="439" s="13" customFormat="true" ht="12" hidden="false" customHeight="false" outlineLevel="0" collapsed="false">
      <c r="A439" s="12" t="n">
        <v>13106</v>
      </c>
      <c r="B439" s="13" t="n">
        <v>4</v>
      </c>
      <c r="C439" s="13" t="s">
        <v>22</v>
      </c>
      <c r="D439" s="13" t="n">
        <v>1</v>
      </c>
      <c r="E439" s="13" t="n">
        <v>251</v>
      </c>
      <c r="F439" s="13" t="s">
        <v>44</v>
      </c>
      <c r="G439" s="13" t="s">
        <v>28</v>
      </c>
      <c r="H439" s="13" t="s">
        <v>25</v>
      </c>
      <c r="J439" s="13" t="n">
        <v>1</v>
      </c>
      <c r="K439" s="13" t="n">
        <v>9153</v>
      </c>
      <c r="L439" s="14" t="n">
        <v>0.423611111111111</v>
      </c>
      <c r="M439" s="15" t="n">
        <v>0.4375</v>
      </c>
      <c r="N439" s="16" t="n">
        <f aca="false">VLOOKUP(E439,'Esp. percorsi al 18-10-22'!C:J,8,FALSE())</f>
        <v>6.577</v>
      </c>
      <c r="O439" s="16"/>
      <c r="P439" s="16"/>
      <c r="Q439" s="20" t="n">
        <v>67</v>
      </c>
      <c r="R439" s="17" t="n">
        <f aca="false">+N439*Q439</f>
        <v>440.659</v>
      </c>
      <c r="S439" s="17" t="n">
        <f aca="false">+O439*Q439</f>
        <v>0</v>
      </c>
      <c r="T439" s="17"/>
      <c r="U439" s="18" t="n">
        <f aca="false">+M439-L439</f>
        <v>0.0138888888888889</v>
      </c>
      <c r="V439" s="18" t="n">
        <f aca="false">+U439*Q439</f>
        <v>0.930555555555555</v>
      </c>
      <c r="W439" s="18"/>
    </row>
    <row r="440" s="13" customFormat="true" ht="12" hidden="false" customHeight="false" outlineLevel="0" collapsed="false">
      <c r="A440" s="12" t="n">
        <v>12585</v>
      </c>
      <c r="B440" s="13" t="n">
        <v>4</v>
      </c>
      <c r="C440" s="13" t="s">
        <v>22</v>
      </c>
      <c r="D440" s="13" t="n">
        <v>1</v>
      </c>
      <c r="E440" s="13" t="n">
        <v>251</v>
      </c>
      <c r="F440" s="13" t="s">
        <v>44</v>
      </c>
      <c r="G440" s="13" t="s">
        <v>24</v>
      </c>
      <c r="H440" s="13" t="s">
        <v>29</v>
      </c>
      <c r="J440" s="13" t="n">
        <v>1</v>
      </c>
      <c r="K440" s="13" t="n">
        <v>3317</v>
      </c>
      <c r="L440" s="14" t="n">
        <v>0.444444444444444</v>
      </c>
      <c r="M440" s="15" t="n">
        <v>0.458333333333333</v>
      </c>
      <c r="N440" s="16" t="n">
        <f aca="false">VLOOKUP(E440,'Esp. percorsi al 18-10-22'!C:J,8,FALSE())</f>
        <v>6.577</v>
      </c>
      <c r="O440" s="16"/>
      <c r="P440" s="16"/>
      <c r="Q440" s="20" t="n">
        <v>58</v>
      </c>
      <c r="R440" s="17" t="n">
        <f aca="false">+N440*Q440</f>
        <v>381.466</v>
      </c>
      <c r="S440" s="17" t="n">
        <f aca="false">+O440*Q440</f>
        <v>0</v>
      </c>
      <c r="T440" s="17"/>
      <c r="U440" s="18" t="n">
        <f aca="false">+M440-L440</f>
        <v>0.0138888888888889</v>
      </c>
      <c r="V440" s="18" t="n">
        <f aca="false">+U440*Q440</f>
        <v>0.805555555555555</v>
      </c>
      <c r="W440" s="18"/>
    </row>
    <row r="441" s="13" customFormat="true" ht="12" hidden="false" customHeight="false" outlineLevel="0" collapsed="false">
      <c r="A441" s="12" t="n">
        <v>12603</v>
      </c>
      <c r="B441" s="13" t="n">
        <v>4</v>
      </c>
      <c r="C441" s="13" t="s">
        <v>22</v>
      </c>
      <c r="D441" s="13" t="n">
        <v>1</v>
      </c>
      <c r="E441" s="13" t="n">
        <v>251</v>
      </c>
      <c r="F441" s="13" t="s">
        <v>44</v>
      </c>
      <c r="G441" s="13" t="s">
        <v>26</v>
      </c>
      <c r="H441" s="13" t="n">
        <v>6</v>
      </c>
      <c r="J441" s="13" t="n">
        <v>1</v>
      </c>
      <c r="K441" s="13" t="n">
        <v>11699</v>
      </c>
      <c r="L441" s="14" t="n">
        <v>0.444444444444444</v>
      </c>
      <c r="M441" s="15" t="n">
        <v>0.458333333333333</v>
      </c>
      <c r="N441" s="16" t="n">
        <f aca="false">VLOOKUP(E441,'Esp. percorsi al 18-10-22'!C:J,8,FALSE())</f>
        <v>6.577</v>
      </c>
      <c r="O441" s="16"/>
      <c r="P441" s="16"/>
      <c r="Q441" s="20" t="n">
        <v>41</v>
      </c>
      <c r="R441" s="17" t="n">
        <f aca="false">+N441*Q441</f>
        <v>269.657</v>
      </c>
      <c r="S441" s="17" t="n">
        <f aca="false">+O441*Q441</f>
        <v>0</v>
      </c>
      <c r="T441" s="17"/>
      <c r="U441" s="18" t="n">
        <f aca="false">+M441-L441</f>
        <v>0.0138888888888889</v>
      </c>
      <c r="V441" s="18" t="n">
        <f aca="false">+U441*Q441</f>
        <v>0.569444444444444</v>
      </c>
      <c r="W441" s="18"/>
    </row>
    <row r="442" s="13" customFormat="true" ht="12" hidden="false" customHeight="false" outlineLevel="0" collapsed="false">
      <c r="A442" s="12" t="n">
        <v>13107</v>
      </c>
      <c r="B442" s="13" t="n">
        <v>4</v>
      </c>
      <c r="C442" s="13" t="s">
        <v>22</v>
      </c>
      <c r="D442" s="13" t="n">
        <v>1</v>
      </c>
      <c r="E442" s="13" t="n">
        <v>251</v>
      </c>
      <c r="F442" s="13" t="s">
        <v>44</v>
      </c>
      <c r="G442" s="13" t="s">
        <v>28</v>
      </c>
      <c r="H442" s="13" t="s">
        <v>25</v>
      </c>
      <c r="J442" s="13" t="n">
        <v>1</v>
      </c>
      <c r="K442" s="13" t="n">
        <v>9154</v>
      </c>
      <c r="L442" s="14" t="n">
        <v>0.444444444444444</v>
      </c>
      <c r="M442" s="15" t="n">
        <v>0.458333333333333</v>
      </c>
      <c r="N442" s="16" t="n">
        <f aca="false">VLOOKUP(E442,'Esp. percorsi al 18-10-22'!C:J,8,FALSE())</f>
        <v>6.577</v>
      </c>
      <c r="O442" s="16"/>
      <c r="P442" s="16"/>
      <c r="Q442" s="20" t="n">
        <v>67</v>
      </c>
      <c r="R442" s="17" t="n">
        <f aca="false">+N442*Q442</f>
        <v>440.659</v>
      </c>
      <c r="S442" s="17" t="n">
        <f aca="false">+O442*Q442</f>
        <v>0</v>
      </c>
      <c r="T442" s="17"/>
      <c r="U442" s="18" t="n">
        <f aca="false">+M442-L442</f>
        <v>0.0138888888888889</v>
      </c>
      <c r="V442" s="18" t="n">
        <f aca="false">+U442*Q442</f>
        <v>0.930555555555555</v>
      </c>
      <c r="W442" s="18"/>
    </row>
    <row r="443" s="13" customFormat="true" ht="12" hidden="false" customHeight="false" outlineLevel="0" collapsed="false">
      <c r="A443" s="12" t="n">
        <v>12567</v>
      </c>
      <c r="B443" s="13" t="n">
        <v>4</v>
      </c>
      <c r="C443" s="13" t="s">
        <v>22</v>
      </c>
      <c r="D443" s="13" t="n">
        <v>1</v>
      </c>
      <c r="E443" s="13" t="n">
        <v>251</v>
      </c>
      <c r="F443" s="13" t="s">
        <v>44</v>
      </c>
      <c r="G443" s="13" t="s">
        <v>26</v>
      </c>
      <c r="H443" s="19" t="s">
        <v>27</v>
      </c>
      <c r="I443" s="19"/>
      <c r="J443" s="13" t="n">
        <v>1</v>
      </c>
      <c r="K443" s="13" t="n">
        <v>405</v>
      </c>
      <c r="L443" s="14" t="n">
        <v>0.451388888888889</v>
      </c>
      <c r="M443" s="15" t="n">
        <v>0.465277777777778</v>
      </c>
      <c r="N443" s="16" t="n">
        <f aca="false">VLOOKUP(E443,'Esp. percorsi al 18-10-22'!C:J,8,FALSE())</f>
        <v>6.577</v>
      </c>
      <c r="O443" s="16"/>
      <c r="P443" s="16"/>
      <c r="Q443" s="20" t="n">
        <v>194</v>
      </c>
      <c r="R443" s="17" t="n">
        <f aca="false">+N443*Q443</f>
        <v>1275.938</v>
      </c>
      <c r="S443" s="17" t="n">
        <f aca="false">+O443*Q443</f>
        <v>0</v>
      </c>
      <c r="T443" s="17"/>
      <c r="U443" s="18" t="n">
        <f aca="false">+M443-L443</f>
        <v>0.0138888888888889</v>
      </c>
      <c r="V443" s="18" t="n">
        <f aca="false">+U443*Q443</f>
        <v>2.69444444444444</v>
      </c>
      <c r="W443" s="18"/>
    </row>
    <row r="444" s="13" customFormat="true" ht="12" hidden="false" customHeight="false" outlineLevel="0" collapsed="false">
      <c r="A444" s="12" t="n">
        <v>12604</v>
      </c>
      <c r="B444" s="13" t="n">
        <v>4</v>
      </c>
      <c r="C444" s="13" t="s">
        <v>22</v>
      </c>
      <c r="D444" s="13" t="n">
        <v>1</v>
      </c>
      <c r="E444" s="13" t="n">
        <v>251</v>
      </c>
      <c r="F444" s="13" t="s">
        <v>44</v>
      </c>
      <c r="G444" s="13" t="s">
        <v>26</v>
      </c>
      <c r="H444" s="13" t="n">
        <v>6</v>
      </c>
      <c r="J444" s="13" t="n">
        <v>1</v>
      </c>
      <c r="K444" s="13" t="n">
        <v>11700</v>
      </c>
      <c r="L444" s="14" t="n">
        <v>0.465277777777778</v>
      </c>
      <c r="M444" s="15" t="n">
        <v>0.479166666666667</v>
      </c>
      <c r="N444" s="16" t="n">
        <f aca="false">VLOOKUP(E444,'Esp. percorsi al 18-10-22'!C:J,8,FALSE())</f>
        <v>6.577</v>
      </c>
      <c r="O444" s="16"/>
      <c r="P444" s="16"/>
      <c r="Q444" s="20" t="n">
        <v>41</v>
      </c>
      <c r="R444" s="17" t="n">
        <f aca="false">+N444*Q444</f>
        <v>269.657</v>
      </c>
      <c r="S444" s="17" t="n">
        <f aca="false">+O444*Q444</f>
        <v>0</v>
      </c>
      <c r="T444" s="17"/>
      <c r="U444" s="18" t="n">
        <f aca="false">+M444-L444</f>
        <v>0.0138888888888889</v>
      </c>
      <c r="V444" s="18" t="n">
        <f aca="false">+U444*Q444</f>
        <v>0.569444444444444</v>
      </c>
      <c r="W444" s="18"/>
    </row>
    <row r="445" s="13" customFormat="true" ht="12" hidden="false" customHeight="false" outlineLevel="0" collapsed="false">
      <c r="A445" s="12" t="n">
        <v>13108</v>
      </c>
      <c r="B445" s="13" t="n">
        <v>4</v>
      </c>
      <c r="C445" s="13" t="s">
        <v>22</v>
      </c>
      <c r="D445" s="13" t="n">
        <v>1</v>
      </c>
      <c r="E445" s="13" t="n">
        <v>251</v>
      </c>
      <c r="F445" s="13" t="s">
        <v>44</v>
      </c>
      <c r="G445" s="13" t="s">
        <v>28</v>
      </c>
      <c r="H445" s="13" t="s">
        <v>25</v>
      </c>
      <c r="J445" s="13" t="n">
        <v>1</v>
      </c>
      <c r="K445" s="13" t="n">
        <v>9155</v>
      </c>
      <c r="L445" s="14" t="n">
        <v>0.465277777777778</v>
      </c>
      <c r="M445" s="15" t="n">
        <v>0.479166666666667</v>
      </c>
      <c r="N445" s="16" t="n">
        <f aca="false">VLOOKUP(E445,'Esp. percorsi al 18-10-22'!C:J,8,FALSE())</f>
        <v>6.577</v>
      </c>
      <c r="O445" s="16"/>
      <c r="P445" s="16"/>
      <c r="Q445" s="20" t="n">
        <v>67</v>
      </c>
      <c r="R445" s="17" t="n">
        <f aca="false">+N445*Q445</f>
        <v>440.659</v>
      </c>
      <c r="S445" s="17" t="n">
        <f aca="false">+O445*Q445</f>
        <v>0</v>
      </c>
      <c r="T445" s="17"/>
      <c r="U445" s="18" t="n">
        <f aca="false">+M445-L445</f>
        <v>0.0138888888888889</v>
      </c>
      <c r="V445" s="18" t="n">
        <f aca="false">+U445*Q445</f>
        <v>0.930555555555555</v>
      </c>
      <c r="W445" s="18"/>
    </row>
    <row r="446" s="13" customFormat="true" ht="12" hidden="false" customHeight="false" outlineLevel="0" collapsed="false">
      <c r="A446" s="12" t="n">
        <v>12578</v>
      </c>
      <c r="B446" s="13" t="n">
        <v>4</v>
      </c>
      <c r="C446" s="13" t="s">
        <v>22</v>
      </c>
      <c r="D446" s="13" t="n">
        <v>1</v>
      </c>
      <c r="E446" s="13" t="n">
        <v>251</v>
      </c>
      <c r="F446" s="13" t="s">
        <v>44</v>
      </c>
      <c r="G446" s="13" t="s">
        <v>24</v>
      </c>
      <c r="H446" s="13" t="s">
        <v>29</v>
      </c>
      <c r="J446" s="13" t="n">
        <v>1</v>
      </c>
      <c r="K446" s="13" t="n">
        <v>1853</v>
      </c>
      <c r="L446" s="14" t="n">
        <v>0.486111111111111</v>
      </c>
      <c r="M446" s="15" t="n">
        <v>0.5</v>
      </c>
      <c r="N446" s="16" t="n">
        <f aca="false">VLOOKUP(E446,'Esp. percorsi al 18-10-22'!C:J,8,FALSE())</f>
        <v>6.577</v>
      </c>
      <c r="O446" s="16"/>
      <c r="P446" s="16"/>
      <c r="Q446" s="20" t="n">
        <v>58</v>
      </c>
      <c r="R446" s="17" t="n">
        <f aca="false">+N446*Q446</f>
        <v>381.466</v>
      </c>
      <c r="S446" s="17" t="n">
        <f aca="false">+O446*Q446</f>
        <v>0</v>
      </c>
      <c r="T446" s="17"/>
      <c r="U446" s="18" t="n">
        <f aca="false">+M446-L446</f>
        <v>0.0138888888888889</v>
      </c>
      <c r="V446" s="18" t="n">
        <f aca="false">+U446*Q446</f>
        <v>0.805555555555555</v>
      </c>
      <c r="W446" s="18"/>
    </row>
    <row r="447" s="13" customFormat="true" ht="12" hidden="false" customHeight="false" outlineLevel="0" collapsed="false">
      <c r="A447" s="12" t="n">
        <v>12605</v>
      </c>
      <c r="B447" s="13" t="n">
        <v>4</v>
      </c>
      <c r="C447" s="13" t="s">
        <v>22</v>
      </c>
      <c r="D447" s="13" t="n">
        <v>1</v>
      </c>
      <c r="E447" s="13" t="n">
        <v>251</v>
      </c>
      <c r="F447" s="13" t="s">
        <v>44</v>
      </c>
      <c r="G447" s="13" t="s">
        <v>26</v>
      </c>
      <c r="H447" s="13" t="n">
        <v>6</v>
      </c>
      <c r="J447" s="13" t="n">
        <v>1</v>
      </c>
      <c r="K447" s="13" t="n">
        <v>11701</v>
      </c>
      <c r="L447" s="14" t="n">
        <v>0.486111111111111</v>
      </c>
      <c r="M447" s="15" t="n">
        <v>0.5</v>
      </c>
      <c r="N447" s="16" t="n">
        <f aca="false">VLOOKUP(E447,'Esp. percorsi al 18-10-22'!C:J,8,FALSE())</f>
        <v>6.577</v>
      </c>
      <c r="O447" s="16"/>
      <c r="P447" s="16"/>
      <c r="Q447" s="20" t="n">
        <v>41</v>
      </c>
      <c r="R447" s="17" t="n">
        <f aca="false">+N447*Q447</f>
        <v>269.657</v>
      </c>
      <c r="S447" s="17" t="n">
        <f aca="false">+O447*Q447</f>
        <v>0</v>
      </c>
      <c r="T447" s="17"/>
      <c r="U447" s="18" t="n">
        <f aca="false">+M447-L447</f>
        <v>0.0138888888888889</v>
      </c>
      <c r="V447" s="18" t="n">
        <f aca="false">+U447*Q447</f>
        <v>0.569444444444444</v>
      </c>
      <c r="W447" s="18"/>
    </row>
    <row r="448" s="13" customFormat="true" ht="12" hidden="false" customHeight="false" outlineLevel="0" collapsed="false">
      <c r="A448" s="12" t="n">
        <v>13109</v>
      </c>
      <c r="B448" s="13" t="n">
        <v>4</v>
      </c>
      <c r="C448" s="13" t="s">
        <v>22</v>
      </c>
      <c r="D448" s="13" t="n">
        <v>1</v>
      </c>
      <c r="E448" s="13" t="n">
        <v>251</v>
      </c>
      <c r="F448" s="13" t="s">
        <v>44</v>
      </c>
      <c r="G448" s="13" t="s">
        <v>28</v>
      </c>
      <c r="H448" s="13" t="s">
        <v>25</v>
      </c>
      <c r="J448" s="13" t="n">
        <v>1</v>
      </c>
      <c r="K448" s="13" t="n">
        <v>9156</v>
      </c>
      <c r="L448" s="14" t="n">
        <v>0.486111111111111</v>
      </c>
      <c r="M448" s="15" t="n">
        <v>0.5</v>
      </c>
      <c r="N448" s="16" t="n">
        <f aca="false">VLOOKUP(E448,'Esp. percorsi al 18-10-22'!C:J,8,FALSE())</f>
        <v>6.577</v>
      </c>
      <c r="O448" s="16"/>
      <c r="P448" s="16"/>
      <c r="Q448" s="20" t="n">
        <v>67</v>
      </c>
      <c r="R448" s="17" t="n">
        <f aca="false">+N448*Q448</f>
        <v>440.659</v>
      </c>
      <c r="S448" s="17" t="n">
        <f aca="false">+O448*Q448</f>
        <v>0</v>
      </c>
      <c r="T448" s="17"/>
      <c r="U448" s="18" t="n">
        <f aca="false">+M448-L448</f>
        <v>0.0138888888888889</v>
      </c>
      <c r="V448" s="18" t="n">
        <f aca="false">+U448*Q448</f>
        <v>0.930555555555555</v>
      </c>
      <c r="W448" s="18"/>
    </row>
    <row r="449" s="13" customFormat="true" ht="12" hidden="false" customHeight="false" outlineLevel="0" collapsed="false">
      <c r="A449" s="12" t="n">
        <v>12569</v>
      </c>
      <c r="B449" s="13" t="n">
        <v>4</v>
      </c>
      <c r="C449" s="13" t="s">
        <v>22</v>
      </c>
      <c r="D449" s="13" t="n">
        <v>1</v>
      </c>
      <c r="E449" s="13" t="n">
        <v>251</v>
      </c>
      <c r="F449" s="13" t="s">
        <v>44</v>
      </c>
      <c r="G449" s="13" t="s">
        <v>26</v>
      </c>
      <c r="H449" s="19" t="s">
        <v>27</v>
      </c>
      <c r="I449" s="19"/>
      <c r="J449" s="13" t="n">
        <v>1</v>
      </c>
      <c r="K449" s="13" t="n">
        <v>406</v>
      </c>
      <c r="L449" s="14" t="n">
        <v>0.493055555555556</v>
      </c>
      <c r="M449" s="15" t="n">
        <v>0.506944444444444</v>
      </c>
      <c r="N449" s="16" t="n">
        <f aca="false">VLOOKUP(E449,'Esp. percorsi al 18-10-22'!C:J,8,FALSE())</f>
        <v>6.577</v>
      </c>
      <c r="O449" s="16"/>
      <c r="P449" s="16"/>
      <c r="Q449" s="20" t="n">
        <v>194</v>
      </c>
      <c r="R449" s="17" t="n">
        <f aca="false">+N449*Q449</f>
        <v>1275.938</v>
      </c>
      <c r="S449" s="17" t="n">
        <f aca="false">+O449*Q449</f>
        <v>0</v>
      </c>
      <c r="T449" s="17"/>
      <c r="U449" s="18" t="n">
        <f aca="false">+M449-L449</f>
        <v>0.0138888888888889</v>
      </c>
      <c r="V449" s="18" t="n">
        <f aca="false">+U449*Q449</f>
        <v>2.69444444444444</v>
      </c>
      <c r="W449" s="18"/>
    </row>
    <row r="450" s="13" customFormat="true" ht="12" hidden="false" customHeight="false" outlineLevel="0" collapsed="false">
      <c r="A450" s="12" t="n">
        <v>12570</v>
      </c>
      <c r="B450" s="13" t="n">
        <v>4</v>
      </c>
      <c r="C450" s="13" t="s">
        <v>22</v>
      </c>
      <c r="D450" s="13" t="n">
        <v>1</v>
      </c>
      <c r="E450" s="13" t="n">
        <v>251</v>
      </c>
      <c r="F450" s="13" t="s">
        <v>44</v>
      </c>
      <c r="G450" s="13" t="s">
        <v>26</v>
      </c>
      <c r="H450" s="13" t="n">
        <v>6</v>
      </c>
      <c r="J450" s="13" t="n">
        <v>1</v>
      </c>
      <c r="K450" s="13" t="n">
        <v>395</v>
      </c>
      <c r="L450" s="14" t="n">
        <v>0.506944444444444</v>
      </c>
      <c r="M450" s="15" t="n">
        <v>0.520833333333333</v>
      </c>
      <c r="N450" s="16" t="n">
        <f aca="false">VLOOKUP(E450,'Esp. percorsi al 18-10-22'!C:J,8,FALSE())</f>
        <v>6.577</v>
      </c>
      <c r="O450" s="16"/>
      <c r="P450" s="16"/>
      <c r="Q450" s="20" t="n">
        <v>41</v>
      </c>
      <c r="R450" s="17" t="n">
        <f aca="false">+N450*Q450</f>
        <v>269.657</v>
      </c>
      <c r="S450" s="17" t="n">
        <f aca="false">+O450*Q450</f>
        <v>0</v>
      </c>
      <c r="T450" s="17"/>
      <c r="U450" s="18" t="n">
        <f aca="false">+M450-L450</f>
        <v>0.0138888888888889</v>
      </c>
      <c r="V450" s="18" t="n">
        <f aca="false">+U450*Q450</f>
        <v>0.569444444444444</v>
      </c>
      <c r="W450" s="18"/>
    </row>
    <row r="451" s="13" customFormat="true" ht="12" hidden="false" customHeight="false" outlineLevel="0" collapsed="false">
      <c r="A451" s="12" t="n">
        <v>13110</v>
      </c>
      <c r="B451" s="13" t="n">
        <v>4</v>
      </c>
      <c r="C451" s="13" t="s">
        <v>22</v>
      </c>
      <c r="D451" s="13" t="n">
        <v>1</v>
      </c>
      <c r="E451" s="13" t="n">
        <v>251</v>
      </c>
      <c r="F451" s="13" t="s">
        <v>44</v>
      </c>
      <c r="G451" s="13" t="s">
        <v>28</v>
      </c>
      <c r="H451" s="13" t="s">
        <v>25</v>
      </c>
      <c r="J451" s="13" t="n">
        <v>1</v>
      </c>
      <c r="K451" s="13" t="n">
        <v>9157</v>
      </c>
      <c r="L451" s="14" t="n">
        <v>0.506944444444444</v>
      </c>
      <c r="M451" s="15" t="n">
        <v>0.520833333333333</v>
      </c>
      <c r="N451" s="16" t="n">
        <f aca="false">VLOOKUP(E451,'Esp. percorsi al 18-10-22'!C:J,8,FALSE())</f>
        <v>6.577</v>
      </c>
      <c r="O451" s="16"/>
      <c r="P451" s="16"/>
      <c r="Q451" s="20" t="n">
        <v>67</v>
      </c>
      <c r="R451" s="17" t="n">
        <f aca="false">+N451*Q451</f>
        <v>440.659</v>
      </c>
      <c r="S451" s="17" t="n">
        <f aca="false">+O451*Q451</f>
        <v>0</v>
      </c>
      <c r="T451" s="17"/>
      <c r="U451" s="18" t="n">
        <f aca="false">+M451-L451</f>
        <v>0.0138888888888889</v>
      </c>
      <c r="V451" s="18" t="n">
        <f aca="false">+U451*Q451</f>
        <v>0.930555555555555</v>
      </c>
      <c r="W451" s="18"/>
    </row>
    <row r="452" s="13" customFormat="true" ht="12" hidden="false" customHeight="false" outlineLevel="0" collapsed="false">
      <c r="A452" s="12" t="n">
        <v>12579</v>
      </c>
      <c r="B452" s="13" t="n">
        <v>4</v>
      </c>
      <c r="C452" s="13" t="s">
        <v>22</v>
      </c>
      <c r="D452" s="13" t="n">
        <v>1</v>
      </c>
      <c r="E452" s="13" t="n">
        <v>251</v>
      </c>
      <c r="F452" s="13" t="s">
        <v>44</v>
      </c>
      <c r="G452" s="13" t="s">
        <v>24</v>
      </c>
      <c r="H452" s="13" t="s">
        <v>29</v>
      </c>
      <c r="J452" s="13" t="n">
        <v>1</v>
      </c>
      <c r="K452" s="13" t="n">
        <v>1854</v>
      </c>
      <c r="L452" s="14" t="n">
        <v>0.527777777777778</v>
      </c>
      <c r="M452" s="15" t="n">
        <v>0.541666666666667</v>
      </c>
      <c r="N452" s="16" t="n">
        <f aca="false">VLOOKUP(E452,'Esp. percorsi al 18-10-22'!C:J,8,FALSE())</f>
        <v>6.577</v>
      </c>
      <c r="O452" s="16"/>
      <c r="P452" s="16"/>
      <c r="Q452" s="20" t="n">
        <v>58</v>
      </c>
      <c r="R452" s="17" t="n">
        <f aca="false">+N452*Q452</f>
        <v>381.466</v>
      </c>
      <c r="S452" s="17" t="n">
        <f aca="false">+O452*Q452</f>
        <v>0</v>
      </c>
      <c r="T452" s="17"/>
      <c r="U452" s="18" t="n">
        <f aca="false">+M452-L452</f>
        <v>0.0138888888888889</v>
      </c>
      <c r="V452" s="18" t="n">
        <f aca="false">+U452*Q452</f>
        <v>0.805555555555555</v>
      </c>
      <c r="W452" s="18"/>
    </row>
    <row r="453" s="13" customFormat="true" ht="12" hidden="false" customHeight="false" outlineLevel="0" collapsed="false">
      <c r="A453" s="12" t="n">
        <v>12607</v>
      </c>
      <c r="B453" s="13" t="n">
        <v>4</v>
      </c>
      <c r="C453" s="13" t="s">
        <v>22</v>
      </c>
      <c r="D453" s="13" t="n">
        <v>1</v>
      </c>
      <c r="E453" s="13" t="n">
        <v>251</v>
      </c>
      <c r="F453" s="13" t="s">
        <v>44</v>
      </c>
      <c r="G453" s="13" t="s">
        <v>26</v>
      </c>
      <c r="H453" s="13" t="n">
        <v>6</v>
      </c>
      <c r="J453" s="13" t="n">
        <v>1</v>
      </c>
      <c r="K453" s="13" t="n">
        <v>11703</v>
      </c>
      <c r="L453" s="14" t="n">
        <v>0.527777777777778</v>
      </c>
      <c r="M453" s="15" t="n">
        <v>0.541666666666667</v>
      </c>
      <c r="N453" s="16" t="n">
        <f aca="false">VLOOKUP(E453,'Esp. percorsi al 18-10-22'!C:J,8,FALSE())</f>
        <v>6.577</v>
      </c>
      <c r="O453" s="16"/>
      <c r="P453" s="16"/>
      <c r="Q453" s="20" t="n">
        <v>41</v>
      </c>
      <c r="R453" s="17" t="n">
        <f aca="false">+N453*Q453</f>
        <v>269.657</v>
      </c>
      <c r="S453" s="17" t="n">
        <f aca="false">+O453*Q453</f>
        <v>0</v>
      </c>
      <c r="T453" s="17"/>
      <c r="U453" s="18" t="n">
        <f aca="false">+M453-L453</f>
        <v>0.0138888888888889</v>
      </c>
      <c r="V453" s="18" t="n">
        <f aca="false">+U453*Q453</f>
        <v>0.569444444444444</v>
      </c>
      <c r="W453" s="18"/>
    </row>
    <row r="454" s="13" customFormat="true" ht="12" hidden="false" customHeight="false" outlineLevel="0" collapsed="false">
      <c r="A454" s="12" t="n">
        <v>13111</v>
      </c>
      <c r="B454" s="13" t="n">
        <v>4</v>
      </c>
      <c r="C454" s="13" t="s">
        <v>22</v>
      </c>
      <c r="D454" s="13" t="n">
        <v>1</v>
      </c>
      <c r="E454" s="13" t="n">
        <v>251</v>
      </c>
      <c r="F454" s="13" t="s">
        <v>44</v>
      </c>
      <c r="G454" s="13" t="s">
        <v>28</v>
      </c>
      <c r="H454" s="13" t="s">
        <v>25</v>
      </c>
      <c r="J454" s="13" t="n">
        <v>1</v>
      </c>
      <c r="K454" s="13" t="n">
        <v>9158</v>
      </c>
      <c r="L454" s="14" t="n">
        <v>0.527777777777778</v>
      </c>
      <c r="M454" s="15" t="n">
        <v>0.541666666666667</v>
      </c>
      <c r="N454" s="16" t="n">
        <f aca="false">VLOOKUP(E454,'Esp. percorsi al 18-10-22'!C:J,8,FALSE())</f>
        <v>6.577</v>
      </c>
      <c r="O454" s="16"/>
      <c r="P454" s="16"/>
      <c r="Q454" s="20" t="n">
        <v>67</v>
      </c>
      <c r="R454" s="17" t="n">
        <f aca="false">+N454*Q454</f>
        <v>440.659</v>
      </c>
      <c r="S454" s="17" t="n">
        <f aca="false">+O454*Q454</f>
        <v>0</v>
      </c>
      <c r="T454" s="17"/>
      <c r="U454" s="18" t="n">
        <f aca="false">+M454-L454</f>
        <v>0.0138888888888889</v>
      </c>
      <c r="V454" s="18" t="n">
        <f aca="false">+U454*Q454</f>
        <v>0.930555555555555</v>
      </c>
      <c r="W454" s="18"/>
    </row>
    <row r="455" s="13" customFormat="true" ht="12" hidden="false" customHeight="false" outlineLevel="0" collapsed="false">
      <c r="A455" s="12" t="n">
        <v>12571</v>
      </c>
      <c r="B455" s="13" t="n">
        <v>4</v>
      </c>
      <c r="C455" s="13" t="s">
        <v>22</v>
      </c>
      <c r="D455" s="13" t="n">
        <v>1</v>
      </c>
      <c r="E455" s="13" t="n">
        <v>251</v>
      </c>
      <c r="F455" s="13" t="s">
        <v>44</v>
      </c>
      <c r="G455" s="13" t="s">
        <v>26</v>
      </c>
      <c r="H455" s="19" t="s">
        <v>27</v>
      </c>
      <c r="I455" s="19"/>
      <c r="J455" s="13" t="n">
        <v>1</v>
      </c>
      <c r="K455" s="13" t="n">
        <v>407</v>
      </c>
      <c r="L455" s="14" t="n">
        <v>0.534722222222222</v>
      </c>
      <c r="M455" s="15" t="n">
        <v>0.548611111111111</v>
      </c>
      <c r="N455" s="16" t="n">
        <f aca="false">VLOOKUP(E455,'Esp. percorsi al 18-10-22'!C:J,8,FALSE())</f>
        <v>6.577</v>
      </c>
      <c r="O455" s="16"/>
      <c r="P455" s="16"/>
      <c r="Q455" s="20" t="n">
        <v>194</v>
      </c>
      <c r="R455" s="17" t="n">
        <f aca="false">+N455*Q455</f>
        <v>1275.938</v>
      </c>
      <c r="S455" s="17" t="n">
        <f aca="false">+O455*Q455</f>
        <v>0</v>
      </c>
      <c r="T455" s="17"/>
      <c r="U455" s="18" t="n">
        <f aca="false">+M455-L455</f>
        <v>0.0138888888888889</v>
      </c>
      <c r="V455" s="18" t="n">
        <f aca="false">+U455*Q455</f>
        <v>2.69444444444444</v>
      </c>
      <c r="W455" s="18"/>
    </row>
    <row r="456" s="13" customFormat="true" ht="12" hidden="false" customHeight="false" outlineLevel="0" collapsed="false">
      <c r="A456" s="12" t="n">
        <v>13112</v>
      </c>
      <c r="B456" s="13" t="n">
        <v>4</v>
      </c>
      <c r="C456" s="13" t="s">
        <v>22</v>
      </c>
      <c r="D456" s="13" t="n">
        <v>1</v>
      </c>
      <c r="E456" s="13" t="n">
        <v>251</v>
      </c>
      <c r="F456" s="13" t="s">
        <v>44</v>
      </c>
      <c r="G456" s="13" t="s">
        <v>24</v>
      </c>
      <c r="H456" s="13" t="s">
        <v>25</v>
      </c>
      <c r="J456" s="13" t="n">
        <v>1</v>
      </c>
      <c r="K456" s="13" t="n">
        <v>396</v>
      </c>
      <c r="L456" s="14" t="n">
        <v>0.548611111111111</v>
      </c>
      <c r="M456" s="15" t="n">
        <v>0.5625</v>
      </c>
      <c r="N456" s="16" t="n">
        <f aca="false">VLOOKUP(E456,'Esp. percorsi al 18-10-22'!C:J,8,FALSE())</f>
        <v>6.577</v>
      </c>
      <c r="O456" s="16"/>
      <c r="P456" s="16"/>
      <c r="Q456" s="20" t="n">
        <v>302</v>
      </c>
      <c r="R456" s="17" t="n">
        <f aca="false">+N456*Q456</f>
        <v>1986.254</v>
      </c>
      <c r="S456" s="17" t="n">
        <f aca="false">+O456*Q456</f>
        <v>0</v>
      </c>
      <c r="T456" s="17"/>
      <c r="U456" s="18" t="n">
        <f aca="false">+M456-L456</f>
        <v>0.0138888888888889</v>
      </c>
      <c r="V456" s="18" t="n">
        <f aca="false">+U456*Q456</f>
        <v>4.19444444444444</v>
      </c>
      <c r="W456" s="18"/>
    </row>
    <row r="457" s="13" customFormat="true" ht="12" hidden="false" customHeight="false" outlineLevel="0" collapsed="false">
      <c r="A457" s="12" t="n">
        <v>12580</v>
      </c>
      <c r="B457" s="13" t="n">
        <v>4</v>
      </c>
      <c r="C457" s="13" t="s">
        <v>22</v>
      </c>
      <c r="D457" s="13" t="n">
        <v>1</v>
      </c>
      <c r="E457" s="13" t="n">
        <v>251</v>
      </c>
      <c r="F457" s="13" t="s">
        <v>44</v>
      </c>
      <c r="G457" s="13" t="s">
        <v>24</v>
      </c>
      <c r="H457" s="13" t="s">
        <v>29</v>
      </c>
      <c r="J457" s="13" t="n">
        <v>1</v>
      </c>
      <c r="K457" s="13" t="n">
        <v>1855</v>
      </c>
      <c r="L457" s="14" t="n">
        <v>0.569444444444444</v>
      </c>
      <c r="M457" s="15" t="n">
        <v>0.583333333333333</v>
      </c>
      <c r="N457" s="16" t="n">
        <f aca="false">VLOOKUP(E457,'Esp. percorsi al 18-10-22'!C:J,8,FALSE())</f>
        <v>6.577</v>
      </c>
      <c r="O457" s="16"/>
      <c r="P457" s="16"/>
      <c r="Q457" s="20" t="n">
        <v>58</v>
      </c>
      <c r="R457" s="17" t="n">
        <f aca="false">+N457*Q457</f>
        <v>381.466</v>
      </c>
      <c r="S457" s="17" t="n">
        <f aca="false">+O457*Q457</f>
        <v>0</v>
      </c>
      <c r="T457" s="17"/>
      <c r="U457" s="18" t="n">
        <f aca="false">+M457-L457</f>
        <v>0.0138888888888889</v>
      </c>
      <c r="V457" s="18" t="n">
        <f aca="false">+U457*Q457</f>
        <v>0.805555555555555</v>
      </c>
      <c r="W457" s="18"/>
    </row>
    <row r="458" s="13" customFormat="true" ht="12" hidden="false" customHeight="false" outlineLevel="0" collapsed="false">
      <c r="A458" s="12" t="n">
        <v>12609</v>
      </c>
      <c r="B458" s="13" t="n">
        <v>4</v>
      </c>
      <c r="C458" s="13" t="s">
        <v>22</v>
      </c>
      <c r="D458" s="13" t="n">
        <v>1</v>
      </c>
      <c r="E458" s="13" t="n">
        <v>251</v>
      </c>
      <c r="F458" s="13" t="s">
        <v>44</v>
      </c>
      <c r="G458" s="13" t="s">
        <v>26</v>
      </c>
      <c r="H458" s="13" t="n">
        <v>6</v>
      </c>
      <c r="J458" s="13" t="n">
        <v>1</v>
      </c>
      <c r="K458" s="13" t="n">
        <v>11705</v>
      </c>
      <c r="L458" s="14" t="n">
        <v>0.569444444444444</v>
      </c>
      <c r="M458" s="15" t="n">
        <v>0.583333333333333</v>
      </c>
      <c r="N458" s="16" t="n">
        <f aca="false">VLOOKUP(E458,'Esp. percorsi al 18-10-22'!C:J,8,FALSE())</f>
        <v>6.577</v>
      </c>
      <c r="O458" s="16"/>
      <c r="P458" s="16"/>
      <c r="Q458" s="20" t="n">
        <v>41</v>
      </c>
      <c r="R458" s="17" t="n">
        <f aca="false">+N458*Q458</f>
        <v>269.657</v>
      </c>
      <c r="S458" s="17" t="n">
        <f aca="false">+O458*Q458</f>
        <v>0</v>
      </c>
      <c r="T458" s="17"/>
      <c r="U458" s="18" t="n">
        <f aca="false">+M458-L458</f>
        <v>0.0138888888888889</v>
      </c>
      <c r="V458" s="18" t="n">
        <f aca="false">+U458*Q458</f>
        <v>0.569444444444444</v>
      </c>
      <c r="W458" s="18"/>
    </row>
    <row r="459" s="13" customFormat="true" ht="12" hidden="false" customHeight="false" outlineLevel="0" collapsed="false">
      <c r="A459" s="12" t="n">
        <v>13113</v>
      </c>
      <c r="B459" s="13" t="n">
        <v>4</v>
      </c>
      <c r="C459" s="13" t="s">
        <v>22</v>
      </c>
      <c r="D459" s="13" t="n">
        <v>1</v>
      </c>
      <c r="E459" s="13" t="n">
        <v>251</v>
      </c>
      <c r="F459" s="13" t="s">
        <v>44</v>
      </c>
      <c r="G459" s="13" t="s">
        <v>28</v>
      </c>
      <c r="H459" s="13" t="s">
        <v>25</v>
      </c>
      <c r="J459" s="13" t="n">
        <v>1</v>
      </c>
      <c r="K459" s="13" t="n">
        <v>9160</v>
      </c>
      <c r="L459" s="14" t="n">
        <v>0.569444444444444</v>
      </c>
      <c r="M459" s="15" t="n">
        <v>0.583333333333333</v>
      </c>
      <c r="N459" s="16" t="n">
        <f aca="false">VLOOKUP(E459,'Esp. percorsi al 18-10-22'!C:J,8,FALSE())</f>
        <v>6.577</v>
      </c>
      <c r="O459" s="16"/>
      <c r="P459" s="16"/>
      <c r="Q459" s="20" t="n">
        <v>67</v>
      </c>
      <c r="R459" s="17" t="n">
        <f aca="false">+N459*Q459</f>
        <v>440.659</v>
      </c>
      <c r="S459" s="17" t="n">
        <f aca="false">+O459*Q459</f>
        <v>0</v>
      </c>
      <c r="T459" s="17"/>
      <c r="U459" s="18" t="n">
        <f aca="false">+M459-L459</f>
        <v>0.0138888888888889</v>
      </c>
      <c r="V459" s="18" t="n">
        <f aca="false">+U459*Q459</f>
        <v>0.930555555555555</v>
      </c>
      <c r="W459" s="18"/>
    </row>
    <row r="460" s="13" customFormat="true" ht="12" hidden="false" customHeight="false" outlineLevel="0" collapsed="false">
      <c r="A460" s="12" t="n">
        <v>12573</v>
      </c>
      <c r="B460" s="13" t="n">
        <v>4</v>
      </c>
      <c r="C460" s="13" t="s">
        <v>22</v>
      </c>
      <c r="D460" s="13" t="n">
        <v>1</v>
      </c>
      <c r="E460" s="13" t="n">
        <v>251</v>
      </c>
      <c r="F460" s="13" t="s">
        <v>44</v>
      </c>
      <c r="G460" s="13" t="s">
        <v>26</v>
      </c>
      <c r="H460" s="19" t="s">
        <v>27</v>
      </c>
      <c r="I460" s="19"/>
      <c r="J460" s="13" t="n">
        <v>1</v>
      </c>
      <c r="K460" s="13" t="n">
        <v>408</v>
      </c>
      <c r="L460" s="14" t="n">
        <v>0.576388888888889</v>
      </c>
      <c r="M460" s="15" t="n">
        <v>0.590277777777778</v>
      </c>
      <c r="N460" s="16" t="n">
        <f aca="false">VLOOKUP(E460,'Esp. percorsi al 18-10-22'!C:J,8,FALSE())</f>
        <v>6.577</v>
      </c>
      <c r="O460" s="16"/>
      <c r="P460" s="16"/>
      <c r="Q460" s="20" t="n">
        <v>194</v>
      </c>
      <c r="R460" s="17" t="n">
        <f aca="false">+N460*Q460</f>
        <v>1275.938</v>
      </c>
      <c r="S460" s="17" t="n">
        <f aca="false">+O460*Q460</f>
        <v>0</v>
      </c>
      <c r="T460" s="17"/>
      <c r="U460" s="18" t="n">
        <f aca="false">+M460-L460</f>
        <v>0.0138888888888889</v>
      </c>
      <c r="V460" s="18" t="n">
        <f aca="false">+U460*Q460</f>
        <v>2.69444444444444</v>
      </c>
      <c r="W460" s="18"/>
    </row>
    <row r="461" s="13" customFormat="true" ht="12" hidden="false" customHeight="false" outlineLevel="0" collapsed="false">
      <c r="A461" s="12" t="n">
        <v>13114</v>
      </c>
      <c r="B461" s="13" t="n">
        <v>4</v>
      </c>
      <c r="C461" s="13" t="s">
        <v>22</v>
      </c>
      <c r="D461" s="13" t="n">
        <v>1</v>
      </c>
      <c r="E461" s="13" t="n">
        <v>251</v>
      </c>
      <c r="F461" s="13" t="s">
        <v>44</v>
      </c>
      <c r="G461" s="13" t="s">
        <v>24</v>
      </c>
      <c r="H461" s="13" t="s">
        <v>25</v>
      </c>
      <c r="J461" s="13" t="n">
        <v>1</v>
      </c>
      <c r="K461" s="13" t="n">
        <v>35</v>
      </c>
      <c r="L461" s="14" t="n">
        <v>0.590277777777778</v>
      </c>
      <c r="M461" s="15" t="n">
        <v>0.604166666666667</v>
      </c>
      <c r="N461" s="16" t="n">
        <f aca="false">VLOOKUP(E461,'Esp. percorsi al 18-10-22'!C:J,8,FALSE())</f>
        <v>6.577</v>
      </c>
      <c r="O461" s="16"/>
      <c r="P461" s="16"/>
      <c r="Q461" s="20" t="n">
        <v>302</v>
      </c>
      <c r="R461" s="17" t="n">
        <f aca="false">+N461*Q461</f>
        <v>1986.254</v>
      </c>
      <c r="S461" s="17" t="n">
        <f aca="false">+O461*Q461</f>
        <v>0</v>
      </c>
      <c r="T461" s="17"/>
      <c r="U461" s="18" t="n">
        <f aca="false">+M461-L461</f>
        <v>0.0138888888888889</v>
      </c>
      <c r="V461" s="18" t="n">
        <f aca="false">+U461*Q461</f>
        <v>4.19444444444444</v>
      </c>
      <c r="W461" s="18"/>
    </row>
    <row r="462" s="13" customFormat="true" ht="12" hidden="false" customHeight="false" outlineLevel="0" collapsed="false">
      <c r="A462" s="12" t="n">
        <v>12581</v>
      </c>
      <c r="B462" s="13" t="n">
        <v>4</v>
      </c>
      <c r="C462" s="13" t="s">
        <v>22</v>
      </c>
      <c r="D462" s="13" t="n">
        <v>1</v>
      </c>
      <c r="E462" s="13" t="n">
        <v>251</v>
      </c>
      <c r="F462" s="13" t="s">
        <v>44</v>
      </c>
      <c r="G462" s="13" t="s">
        <v>24</v>
      </c>
      <c r="H462" s="13" t="s">
        <v>29</v>
      </c>
      <c r="J462" s="13" t="n">
        <v>1</v>
      </c>
      <c r="K462" s="13" t="n">
        <v>1856</v>
      </c>
      <c r="L462" s="14" t="n">
        <v>0.611111111111111</v>
      </c>
      <c r="M462" s="15" t="n">
        <v>0.625</v>
      </c>
      <c r="N462" s="16" t="n">
        <f aca="false">VLOOKUP(E462,'Esp. percorsi al 18-10-22'!C:J,8,FALSE())</f>
        <v>6.577</v>
      </c>
      <c r="O462" s="16"/>
      <c r="P462" s="16"/>
      <c r="Q462" s="20" t="n">
        <v>58</v>
      </c>
      <c r="R462" s="17" t="n">
        <f aca="false">+N462*Q462</f>
        <v>381.466</v>
      </c>
      <c r="S462" s="17" t="n">
        <f aca="false">+O462*Q462</f>
        <v>0</v>
      </c>
      <c r="T462" s="17"/>
      <c r="U462" s="18" t="n">
        <f aca="false">+M462-L462</f>
        <v>0.0138888888888889</v>
      </c>
      <c r="V462" s="18" t="n">
        <f aca="false">+U462*Q462</f>
        <v>0.805555555555555</v>
      </c>
      <c r="W462" s="18"/>
    </row>
    <row r="463" s="13" customFormat="true" ht="12" hidden="false" customHeight="false" outlineLevel="0" collapsed="false">
      <c r="A463" s="12" t="n">
        <v>12611</v>
      </c>
      <c r="B463" s="13" t="n">
        <v>4</v>
      </c>
      <c r="C463" s="13" t="s">
        <v>22</v>
      </c>
      <c r="D463" s="13" t="n">
        <v>1</v>
      </c>
      <c r="E463" s="13" t="n">
        <v>251</v>
      </c>
      <c r="F463" s="13" t="s">
        <v>44</v>
      </c>
      <c r="G463" s="13" t="s">
        <v>26</v>
      </c>
      <c r="H463" s="13" t="n">
        <v>6</v>
      </c>
      <c r="J463" s="13" t="n">
        <v>1</v>
      </c>
      <c r="K463" s="13" t="n">
        <v>11707</v>
      </c>
      <c r="L463" s="14" t="n">
        <v>0.611111111111111</v>
      </c>
      <c r="M463" s="15" t="n">
        <v>0.625</v>
      </c>
      <c r="N463" s="16" t="n">
        <f aca="false">VLOOKUP(E463,'Esp. percorsi al 18-10-22'!C:J,8,FALSE())</f>
        <v>6.577</v>
      </c>
      <c r="O463" s="16"/>
      <c r="P463" s="16"/>
      <c r="Q463" s="20" t="n">
        <v>41</v>
      </c>
      <c r="R463" s="17" t="n">
        <f aca="false">+N463*Q463</f>
        <v>269.657</v>
      </c>
      <c r="S463" s="17" t="n">
        <f aca="false">+O463*Q463</f>
        <v>0</v>
      </c>
      <c r="T463" s="17"/>
      <c r="U463" s="18" t="n">
        <f aca="false">+M463-L463</f>
        <v>0.0138888888888889</v>
      </c>
      <c r="V463" s="18" t="n">
        <f aca="false">+U463*Q463</f>
        <v>0.569444444444444</v>
      </c>
      <c r="W463" s="18"/>
    </row>
    <row r="464" s="13" customFormat="true" ht="12" hidden="false" customHeight="false" outlineLevel="0" collapsed="false">
      <c r="A464" s="12" t="n">
        <v>13115</v>
      </c>
      <c r="B464" s="13" t="n">
        <v>4</v>
      </c>
      <c r="C464" s="13" t="s">
        <v>22</v>
      </c>
      <c r="D464" s="13" t="n">
        <v>1</v>
      </c>
      <c r="E464" s="13" t="n">
        <v>251</v>
      </c>
      <c r="F464" s="13" t="s">
        <v>44</v>
      </c>
      <c r="G464" s="13" t="s">
        <v>28</v>
      </c>
      <c r="H464" s="13" t="s">
        <v>25</v>
      </c>
      <c r="J464" s="13" t="n">
        <v>1</v>
      </c>
      <c r="K464" s="13" t="n">
        <v>9162</v>
      </c>
      <c r="L464" s="14" t="n">
        <v>0.611111111111111</v>
      </c>
      <c r="M464" s="15" t="n">
        <v>0.625</v>
      </c>
      <c r="N464" s="16" t="n">
        <f aca="false">VLOOKUP(E464,'Esp. percorsi al 18-10-22'!C:J,8,FALSE())</f>
        <v>6.577</v>
      </c>
      <c r="O464" s="16"/>
      <c r="P464" s="16"/>
      <c r="Q464" s="20" t="n">
        <v>67</v>
      </c>
      <c r="R464" s="17" t="n">
        <f aca="false">+N464*Q464</f>
        <v>440.659</v>
      </c>
      <c r="S464" s="17" t="n">
        <f aca="false">+O464*Q464</f>
        <v>0</v>
      </c>
      <c r="T464" s="17"/>
      <c r="U464" s="18" t="n">
        <f aca="false">+M464-L464</f>
        <v>0.0138888888888889</v>
      </c>
      <c r="V464" s="18" t="n">
        <f aca="false">+U464*Q464</f>
        <v>0.930555555555555</v>
      </c>
      <c r="W464" s="18"/>
    </row>
    <row r="465" s="13" customFormat="true" ht="12" hidden="false" customHeight="false" outlineLevel="0" collapsed="false">
      <c r="A465" s="12" t="n">
        <v>12587</v>
      </c>
      <c r="B465" s="13" t="n">
        <v>4</v>
      </c>
      <c r="C465" s="13" t="s">
        <v>22</v>
      </c>
      <c r="D465" s="13" t="n">
        <v>1</v>
      </c>
      <c r="E465" s="13" t="n">
        <v>251</v>
      </c>
      <c r="F465" s="13" t="s">
        <v>44</v>
      </c>
      <c r="G465" s="13" t="s">
        <v>26</v>
      </c>
      <c r="H465" s="19" t="s">
        <v>27</v>
      </c>
      <c r="I465" s="19"/>
      <c r="J465" s="13" t="n">
        <v>1</v>
      </c>
      <c r="K465" s="13" t="n">
        <v>409</v>
      </c>
      <c r="L465" s="14" t="n">
        <v>0.618055555555556</v>
      </c>
      <c r="M465" s="15" t="n">
        <v>0.631944444444444</v>
      </c>
      <c r="N465" s="16" t="n">
        <f aca="false">VLOOKUP(E465,'Esp. percorsi al 18-10-22'!C:J,8,FALSE())</f>
        <v>6.577</v>
      </c>
      <c r="O465" s="16"/>
      <c r="P465" s="16"/>
      <c r="Q465" s="20" t="n">
        <v>194</v>
      </c>
      <c r="R465" s="17" t="n">
        <f aca="false">+N465*Q465</f>
        <v>1275.938</v>
      </c>
      <c r="S465" s="17" t="n">
        <f aca="false">+O465*Q465</f>
        <v>0</v>
      </c>
      <c r="T465" s="17"/>
      <c r="U465" s="18" t="n">
        <f aca="false">+M465-L465</f>
        <v>0.0138888888888889</v>
      </c>
      <c r="V465" s="18" t="n">
        <f aca="false">+U465*Q465</f>
        <v>2.69444444444444</v>
      </c>
      <c r="W465" s="18"/>
    </row>
    <row r="466" s="13" customFormat="true" ht="12" hidden="false" customHeight="false" outlineLevel="0" collapsed="false">
      <c r="A466" s="12" t="n">
        <v>13116</v>
      </c>
      <c r="B466" s="13" t="n">
        <v>4</v>
      </c>
      <c r="C466" s="13" t="s">
        <v>22</v>
      </c>
      <c r="D466" s="13" t="n">
        <v>1</v>
      </c>
      <c r="E466" s="13" t="n">
        <v>251</v>
      </c>
      <c r="F466" s="13" t="s">
        <v>44</v>
      </c>
      <c r="G466" s="13" t="s">
        <v>24</v>
      </c>
      <c r="H466" s="13" t="s">
        <v>25</v>
      </c>
      <c r="J466" s="13" t="n">
        <v>1</v>
      </c>
      <c r="K466" s="13" t="n">
        <v>360</v>
      </c>
      <c r="L466" s="14" t="n">
        <v>0.631944444444444</v>
      </c>
      <c r="M466" s="15" t="n">
        <v>0.645833333333333</v>
      </c>
      <c r="N466" s="16" t="n">
        <f aca="false">VLOOKUP(E466,'Esp. percorsi al 18-10-22'!C:J,8,FALSE())</f>
        <v>6.577</v>
      </c>
      <c r="O466" s="16"/>
      <c r="P466" s="16"/>
      <c r="Q466" s="20" t="n">
        <v>302</v>
      </c>
      <c r="R466" s="17" t="n">
        <f aca="false">+N466*Q466</f>
        <v>1986.254</v>
      </c>
      <c r="S466" s="17" t="n">
        <f aca="false">+O466*Q466</f>
        <v>0</v>
      </c>
      <c r="T466" s="17"/>
      <c r="U466" s="18" t="n">
        <f aca="false">+M466-L466</f>
        <v>0.0138888888888889</v>
      </c>
      <c r="V466" s="18" t="n">
        <f aca="false">+U466*Q466</f>
        <v>4.19444444444444</v>
      </c>
      <c r="W466" s="18"/>
    </row>
    <row r="467" s="13" customFormat="true" ht="12" hidden="false" customHeight="false" outlineLevel="0" collapsed="false">
      <c r="A467" s="12" t="n">
        <v>12582</v>
      </c>
      <c r="B467" s="13" t="n">
        <v>4</v>
      </c>
      <c r="C467" s="13" t="s">
        <v>22</v>
      </c>
      <c r="D467" s="13" t="n">
        <v>1</v>
      </c>
      <c r="E467" s="13" t="n">
        <v>251</v>
      </c>
      <c r="F467" s="13" t="s">
        <v>44</v>
      </c>
      <c r="G467" s="13" t="s">
        <v>24</v>
      </c>
      <c r="H467" s="13" t="s">
        <v>29</v>
      </c>
      <c r="J467" s="13" t="n">
        <v>1</v>
      </c>
      <c r="K467" s="13" t="n">
        <v>1857</v>
      </c>
      <c r="L467" s="14" t="n">
        <v>0.652777777777778</v>
      </c>
      <c r="M467" s="15" t="n">
        <v>0.666666666666667</v>
      </c>
      <c r="N467" s="16" t="n">
        <f aca="false">VLOOKUP(E467,'Esp. percorsi al 18-10-22'!C:J,8,FALSE())</f>
        <v>6.577</v>
      </c>
      <c r="O467" s="16"/>
      <c r="P467" s="16"/>
      <c r="Q467" s="20" t="n">
        <v>58</v>
      </c>
      <c r="R467" s="17" t="n">
        <f aca="false">+N467*Q467</f>
        <v>381.466</v>
      </c>
      <c r="S467" s="17" t="n">
        <f aca="false">+O467*Q467</f>
        <v>0</v>
      </c>
      <c r="T467" s="17"/>
      <c r="U467" s="18" t="n">
        <f aca="false">+M467-L467</f>
        <v>0.0138888888888889</v>
      </c>
      <c r="V467" s="18" t="n">
        <f aca="false">+U467*Q467</f>
        <v>0.805555555555555</v>
      </c>
      <c r="W467" s="18"/>
    </row>
    <row r="468" s="13" customFormat="true" ht="12" hidden="false" customHeight="false" outlineLevel="0" collapsed="false">
      <c r="A468" s="12" t="n">
        <v>13117</v>
      </c>
      <c r="B468" s="13" t="n">
        <v>4</v>
      </c>
      <c r="C468" s="13" t="s">
        <v>22</v>
      </c>
      <c r="D468" s="13" t="n">
        <v>1</v>
      </c>
      <c r="E468" s="13" t="n">
        <v>251</v>
      </c>
      <c r="F468" s="13" t="s">
        <v>44</v>
      </c>
      <c r="G468" s="13" t="s">
        <v>24</v>
      </c>
      <c r="H468" s="13" t="s">
        <v>25</v>
      </c>
      <c r="J468" s="13" t="n">
        <v>1</v>
      </c>
      <c r="K468" s="13" t="n">
        <v>410</v>
      </c>
      <c r="L468" s="14" t="n">
        <v>0.652777777777778</v>
      </c>
      <c r="M468" s="15" t="n">
        <v>0.666666666666667</v>
      </c>
      <c r="N468" s="16" t="n">
        <f aca="false">VLOOKUP(E468,'Esp. percorsi al 18-10-22'!C:J,8,FALSE())</f>
        <v>6.577</v>
      </c>
      <c r="O468" s="16"/>
      <c r="P468" s="16"/>
      <c r="Q468" s="20" t="n">
        <v>302</v>
      </c>
      <c r="R468" s="17" t="n">
        <f aca="false">+N468*Q468</f>
        <v>1986.254</v>
      </c>
      <c r="S468" s="17" t="n">
        <f aca="false">+O468*Q468</f>
        <v>0</v>
      </c>
      <c r="T468" s="17"/>
      <c r="U468" s="18" t="n">
        <f aca="false">+M468-L468</f>
        <v>0.0138888888888889</v>
      </c>
      <c r="V468" s="18" t="n">
        <f aca="false">+U468*Q468</f>
        <v>4.19444444444444</v>
      </c>
      <c r="W468" s="18"/>
    </row>
    <row r="469" s="13" customFormat="true" ht="12" hidden="false" customHeight="false" outlineLevel="0" collapsed="false">
      <c r="A469" s="12" t="n">
        <v>13118</v>
      </c>
      <c r="B469" s="13" t="n">
        <v>4</v>
      </c>
      <c r="C469" s="13" t="s">
        <v>22</v>
      </c>
      <c r="D469" s="13" t="n">
        <v>1</v>
      </c>
      <c r="E469" s="13" t="n">
        <v>251</v>
      </c>
      <c r="F469" s="13" t="s">
        <v>44</v>
      </c>
      <c r="G469" s="13" t="s">
        <v>24</v>
      </c>
      <c r="H469" s="13" t="s">
        <v>25</v>
      </c>
      <c r="J469" s="13" t="n">
        <v>1</v>
      </c>
      <c r="K469" s="13" t="n">
        <v>361</v>
      </c>
      <c r="L469" s="14" t="n">
        <v>0.673611111111111</v>
      </c>
      <c r="M469" s="15" t="n">
        <v>0.6875</v>
      </c>
      <c r="N469" s="16" t="n">
        <f aca="false">VLOOKUP(E469,'Esp. percorsi al 18-10-22'!C:J,8,FALSE())</f>
        <v>6.577</v>
      </c>
      <c r="O469" s="16"/>
      <c r="P469" s="16"/>
      <c r="Q469" s="20" t="n">
        <v>302</v>
      </c>
      <c r="R469" s="17" t="n">
        <f aca="false">+N469*Q469</f>
        <v>1986.254</v>
      </c>
      <c r="S469" s="17" t="n">
        <f aca="false">+O469*Q469</f>
        <v>0</v>
      </c>
      <c r="T469" s="17"/>
      <c r="U469" s="18" t="n">
        <f aca="false">+M469-L469</f>
        <v>0.0138888888888889</v>
      </c>
      <c r="V469" s="18" t="n">
        <f aca="false">+U469*Q469</f>
        <v>4.19444444444444</v>
      </c>
      <c r="W469" s="18"/>
    </row>
    <row r="470" s="13" customFormat="true" ht="12" hidden="false" customHeight="false" outlineLevel="0" collapsed="false">
      <c r="A470" s="12" t="n">
        <v>12583</v>
      </c>
      <c r="B470" s="13" t="n">
        <v>4</v>
      </c>
      <c r="C470" s="13" t="s">
        <v>22</v>
      </c>
      <c r="D470" s="13" t="n">
        <v>1</v>
      </c>
      <c r="E470" s="13" t="n">
        <v>251</v>
      </c>
      <c r="F470" s="13" t="s">
        <v>44</v>
      </c>
      <c r="G470" s="13" t="s">
        <v>24</v>
      </c>
      <c r="H470" s="13" t="s">
        <v>29</v>
      </c>
      <c r="J470" s="13" t="n">
        <v>1</v>
      </c>
      <c r="K470" s="13" t="n">
        <v>1858</v>
      </c>
      <c r="L470" s="14" t="n">
        <v>0.694444444444444</v>
      </c>
      <c r="M470" s="15" t="n">
        <v>0.708333333333333</v>
      </c>
      <c r="N470" s="16" t="n">
        <f aca="false">VLOOKUP(E470,'Esp. percorsi al 18-10-22'!C:J,8,FALSE())</f>
        <v>6.577</v>
      </c>
      <c r="O470" s="16"/>
      <c r="P470" s="16"/>
      <c r="Q470" s="20" t="n">
        <v>58</v>
      </c>
      <c r="R470" s="17" t="n">
        <f aca="false">+N470*Q470</f>
        <v>381.466</v>
      </c>
      <c r="S470" s="17" t="n">
        <f aca="false">+O470*Q470</f>
        <v>0</v>
      </c>
      <c r="T470" s="17"/>
      <c r="U470" s="18" t="n">
        <f aca="false">+M470-L470</f>
        <v>0.0138888888888889</v>
      </c>
      <c r="V470" s="18" t="n">
        <f aca="false">+U470*Q470</f>
        <v>0.805555555555555</v>
      </c>
      <c r="W470" s="18"/>
    </row>
    <row r="471" s="13" customFormat="true" ht="12" hidden="false" customHeight="false" outlineLevel="0" collapsed="false">
      <c r="A471" s="12" t="n">
        <v>12606</v>
      </c>
      <c r="B471" s="13" t="n">
        <v>4</v>
      </c>
      <c r="C471" s="13" t="s">
        <v>22</v>
      </c>
      <c r="D471" s="13" t="n">
        <v>1</v>
      </c>
      <c r="E471" s="13" t="n">
        <v>251</v>
      </c>
      <c r="F471" s="13" t="s">
        <v>44</v>
      </c>
      <c r="G471" s="13" t="s">
        <v>26</v>
      </c>
      <c r="H471" s="13" t="n">
        <v>6</v>
      </c>
      <c r="J471" s="13" t="n">
        <v>1</v>
      </c>
      <c r="K471" s="13" t="n">
        <v>11702</v>
      </c>
      <c r="L471" s="14" t="n">
        <v>0.694444444444444</v>
      </c>
      <c r="M471" s="15" t="n">
        <v>0.708333333333333</v>
      </c>
      <c r="N471" s="16" t="n">
        <f aca="false">VLOOKUP(E471,'Esp. percorsi al 18-10-22'!C:J,8,FALSE())</f>
        <v>6.577</v>
      </c>
      <c r="O471" s="16"/>
      <c r="P471" s="16"/>
      <c r="Q471" s="20" t="n">
        <v>41</v>
      </c>
      <c r="R471" s="17" t="n">
        <f aca="false">+N471*Q471</f>
        <v>269.657</v>
      </c>
      <c r="S471" s="17" t="n">
        <f aca="false">+O471*Q471</f>
        <v>0</v>
      </c>
      <c r="T471" s="17"/>
      <c r="U471" s="18" t="n">
        <f aca="false">+M471-L471</f>
        <v>0.0138888888888889</v>
      </c>
      <c r="V471" s="18" t="n">
        <f aca="false">+U471*Q471</f>
        <v>0.569444444444444</v>
      </c>
      <c r="W471" s="18"/>
    </row>
    <row r="472" s="13" customFormat="true" ht="12" hidden="false" customHeight="false" outlineLevel="0" collapsed="false">
      <c r="A472" s="12" t="n">
        <v>13119</v>
      </c>
      <c r="B472" s="13" t="n">
        <v>4</v>
      </c>
      <c r="C472" s="13" t="s">
        <v>22</v>
      </c>
      <c r="D472" s="13" t="n">
        <v>1</v>
      </c>
      <c r="E472" s="13" t="n">
        <v>251</v>
      </c>
      <c r="F472" s="13" t="s">
        <v>44</v>
      </c>
      <c r="G472" s="13" t="s">
        <v>28</v>
      </c>
      <c r="H472" s="13" t="s">
        <v>25</v>
      </c>
      <c r="J472" s="13" t="n">
        <v>1</v>
      </c>
      <c r="K472" s="13" t="n">
        <v>9166</v>
      </c>
      <c r="L472" s="14" t="n">
        <v>0.694444444444444</v>
      </c>
      <c r="M472" s="15" t="n">
        <v>0.708333333333333</v>
      </c>
      <c r="N472" s="16" t="n">
        <f aca="false">VLOOKUP(E472,'Esp. percorsi al 18-10-22'!C:J,8,FALSE())</f>
        <v>6.577</v>
      </c>
      <c r="O472" s="16"/>
      <c r="P472" s="16"/>
      <c r="Q472" s="20" t="n">
        <v>67</v>
      </c>
      <c r="R472" s="17" t="n">
        <f aca="false">+N472*Q472</f>
        <v>440.659</v>
      </c>
      <c r="S472" s="17" t="n">
        <f aca="false">+O472*Q472</f>
        <v>0</v>
      </c>
      <c r="T472" s="17"/>
      <c r="U472" s="18" t="n">
        <f aca="false">+M472-L472</f>
        <v>0.0138888888888889</v>
      </c>
      <c r="V472" s="18" t="n">
        <f aca="false">+U472*Q472</f>
        <v>0.930555555555555</v>
      </c>
      <c r="W472" s="18"/>
    </row>
    <row r="473" s="13" customFormat="true" ht="12" hidden="false" customHeight="false" outlineLevel="0" collapsed="false">
      <c r="A473" s="12" t="n">
        <v>12591</v>
      </c>
      <c r="B473" s="13" t="n">
        <v>4</v>
      </c>
      <c r="C473" s="13" t="s">
        <v>22</v>
      </c>
      <c r="D473" s="13" t="n">
        <v>1</v>
      </c>
      <c r="E473" s="13" t="n">
        <v>251</v>
      </c>
      <c r="F473" s="13" t="s">
        <v>44</v>
      </c>
      <c r="G473" s="13" t="s">
        <v>26</v>
      </c>
      <c r="H473" s="19" t="s">
        <v>27</v>
      </c>
      <c r="I473" s="19"/>
      <c r="J473" s="13" t="n">
        <v>1</v>
      </c>
      <c r="K473" s="13" t="n">
        <v>411</v>
      </c>
      <c r="L473" s="14" t="n">
        <v>0.708333333333333</v>
      </c>
      <c r="M473" s="15" t="n">
        <v>0.722222222222222</v>
      </c>
      <c r="N473" s="16" t="n">
        <f aca="false">VLOOKUP(E473,'Esp. percorsi al 18-10-22'!C:J,8,FALSE())</f>
        <v>6.577</v>
      </c>
      <c r="O473" s="16"/>
      <c r="P473" s="16"/>
      <c r="Q473" s="20" t="n">
        <v>194</v>
      </c>
      <c r="R473" s="17" t="n">
        <f aca="false">+N473*Q473</f>
        <v>1275.938</v>
      </c>
      <c r="S473" s="17" t="n">
        <f aca="false">+O473*Q473</f>
        <v>0</v>
      </c>
      <c r="T473" s="17"/>
      <c r="U473" s="18" t="n">
        <f aca="false">+M473-L473</f>
        <v>0.0138888888888889</v>
      </c>
      <c r="V473" s="18" t="n">
        <f aca="false">+U473*Q473</f>
        <v>2.69444444444444</v>
      </c>
      <c r="W473" s="18"/>
    </row>
    <row r="474" s="13" customFormat="true" ht="12" hidden="false" customHeight="false" outlineLevel="0" collapsed="false">
      <c r="A474" s="12" t="n">
        <v>12608</v>
      </c>
      <c r="B474" s="13" t="n">
        <v>4</v>
      </c>
      <c r="C474" s="13" t="s">
        <v>22</v>
      </c>
      <c r="D474" s="13" t="n">
        <v>1</v>
      </c>
      <c r="E474" s="13" t="n">
        <v>251</v>
      </c>
      <c r="F474" s="13" t="s">
        <v>44</v>
      </c>
      <c r="G474" s="13" t="s">
        <v>26</v>
      </c>
      <c r="H474" s="13" t="n">
        <v>6</v>
      </c>
      <c r="J474" s="13" t="n">
        <v>1</v>
      </c>
      <c r="K474" s="13" t="n">
        <v>11704</v>
      </c>
      <c r="L474" s="14" t="n">
        <v>0.715277777777778</v>
      </c>
      <c r="M474" s="15" t="n">
        <v>0.729166666666667</v>
      </c>
      <c r="N474" s="16" t="n">
        <f aca="false">VLOOKUP(E474,'Esp. percorsi al 18-10-22'!C:J,8,FALSE())</f>
        <v>6.577</v>
      </c>
      <c r="O474" s="16"/>
      <c r="P474" s="16"/>
      <c r="Q474" s="20" t="n">
        <v>41</v>
      </c>
      <c r="R474" s="17" t="n">
        <f aca="false">+N474*Q474</f>
        <v>269.657</v>
      </c>
      <c r="S474" s="17" t="n">
        <f aca="false">+O474*Q474</f>
        <v>0</v>
      </c>
      <c r="T474" s="17"/>
      <c r="U474" s="18" t="n">
        <f aca="false">+M474-L474</f>
        <v>0.0138888888888889</v>
      </c>
      <c r="V474" s="18" t="n">
        <f aca="false">+U474*Q474</f>
        <v>0.569444444444444</v>
      </c>
      <c r="W474" s="18"/>
    </row>
    <row r="475" s="13" customFormat="true" ht="12" hidden="false" customHeight="false" outlineLevel="0" collapsed="false">
      <c r="A475" s="12" t="n">
        <v>13120</v>
      </c>
      <c r="B475" s="13" t="n">
        <v>4</v>
      </c>
      <c r="C475" s="13" t="s">
        <v>22</v>
      </c>
      <c r="D475" s="13" t="n">
        <v>1</v>
      </c>
      <c r="E475" s="13" t="n">
        <v>251</v>
      </c>
      <c r="F475" s="13" t="s">
        <v>44</v>
      </c>
      <c r="G475" s="13" t="s">
        <v>28</v>
      </c>
      <c r="H475" s="13" t="s">
        <v>25</v>
      </c>
      <c r="J475" s="13" t="n">
        <v>1</v>
      </c>
      <c r="K475" s="13" t="n">
        <v>9167</v>
      </c>
      <c r="L475" s="14" t="n">
        <v>0.715277777777778</v>
      </c>
      <c r="M475" s="15" t="n">
        <v>0.729166666666667</v>
      </c>
      <c r="N475" s="16" t="n">
        <f aca="false">VLOOKUP(E475,'Esp. percorsi al 18-10-22'!C:J,8,FALSE())</f>
        <v>6.577</v>
      </c>
      <c r="O475" s="16"/>
      <c r="P475" s="16"/>
      <c r="Q475" s="20" t="n">
        <v>67</v>
      </c>
      <c r="R475" s="17" t="n">
        <f aca="false">+N475*Q475</f>
        <v>440.659</v>
      </c>
      <c r="S475" s="17" t="n">
        <f aca="false">+O475*Q475</f>
        <v>0</v>
      </c>
      <c r="T475" s="17"/>
      <c r="U475" s="18" t="n">
        <f aca="false">+M475-L475</f>
        <v>0.0138888888888889</v>
      </c>
      <c r="V475" s="18" t="n">
        <f aca="false">+U475*Q475</f>
        <v>0.930555555555555</v>
      </c>
      <c r="W475" s="18"/>
    </row>
    <row r="476" s="13" customFormat="true" ht="12" hidden="false" customHeight="false" outlineLevel="0" collapsed="false">
      <c r="A476" s="12" t="n">
        <v>12592</v>
      </c>
      <c r="B476" s="13" t="n">
        <v>4</v>
      </c>
      <c r="C476" s="13" t="s">
        <v>22</v>
      </c>
      <c r="D476" s="13" t="n">
        <v>1</v>
      </c>
      <c r="E476" s="13" t="n">
        <v>251</v>
      </c>
      <c r="F476" s="13" t="s">
        <v>44</v>
      </c>
      <c r="G476" s="13" t="s">
        <v>26</v>
      </c>
      <c r="H476" s="19" t="s">
        <v>27</v>
      </c>
      <c r="I476" s="19"/>
      <c r="J476" s="13" t="n">
        <v>1</v>
      </c>
      <c r="K476" s="13" t="n">
        <v>362</v>
      </c>
      <c r="L476" s="14" t="n">
        <v>0.722222222222222</v>
      </c>
      <c r="M476" s="15" t="n">
        <v>0.736111111111111</v>
      </c>
      <c r="N476" s="16" t="n">
        <f aca="false">VLOOKUP(E476,'Esp. percorsi al 18-10-22'!C:J,8,FALSE())</f>
        <v>6.577</v>
      </c>
      <c r="O476" s="16"/>
      <c r="P476" s="16"/>
      <c r="Q476" s="20" t="n">
        <v>194</v>
      </c>
      <c r="R476" s="17" t="n">
        <f aca="false">+N476*Q476</f>
        <v>1275.938</v>
      </c>
      <c r="S476" s="17" t="n">
        <f aca="false">+O476*Q476</f>
        <v>0</v>
      </c>
      <c r="T476" s="17"/>
      <c r="U476" s="18" t="n">
        <f aca="false">+M476-L476</f>
        <v>0.0138888888888889</v>
      </c>
      <c r="V476" s="18" t="n">
        <f aca="false">+U476*Q476</f>
        <v>2.69444444444444</v>
      </c>
      <c r="W476" s="18"/>
    </row>
    <row r="477" s="13" customFormat="true" ht="12" hidden="false" customHeight="false" outlineLevel="0" collapsed="false">
      <c r="A477" s="12" t="n">
        <v>12584</v>
      </c>
      <c r="B477" s="13" t="n">
        <v>4</v>
      </c>
      <c r="C477" s="13" t="s">
        <v>22</v>
      </c>
      <c r="D477" s="13" t="n">
        <v>1</v>
      </c>
      <c r="E477" s="13" t="n">
        <v>251</v>
      </c>
      <c r="F477" s="13" t="s">
        <v>44</v>
      </c>
      <c r="G477" s="13" t="s">
        <v>24</v>
      </c>
      <c r="H477" s="13" t="s">
        <v>29</v>
      </c>
      <c r="J477" s="13" t="n">
        <v>1</v>
      </c>
      <c r="K477" s="13" t="n">
        <v>1859</v>
      </c>
      <c r="L477" s="14" t="n">
        <v>0.736111111111111</v>
      </c>
      <c r="M477" s="15" t="n">
        <v>0.75</v>
      </c>
      <c r="N477" s="16" t="n">
        <f aca="false">VLOOKUP(E477,'Esp. percorsi al 18-10-22'!C:J,8,FALSE())</f>
        <v>6.577</v>
      </c>
      <c r="O477" s="16"/>
      <c r="P477" s="16"/>
      <c r="Q477" s="20" t="n">
        <v>58</v>
      </c>
      <c r="R477" s="17" t="n">
        <f aca="false">+N477*Q477</f>
        <v>381.466</v>
      </c>
      <c r="S477" s="17" t="n">
        <f aca="false">+O477*Q477</f>
        <v>0</v>
      </c>
      <c r="T477" s="17"/>
      <c r="U477" s="18" t="n">
        <f aca="false">+M477-L477</f>
        <v>0.0138888888888889</v>
      </c>
      <c r="V477" s="18" t="n">
        <f aca="false">+U477*Q477</f>
        <v>0.805555555555555</v>
      </c>
      <c r="W477" s="18"/>
    </row>
    <row r="478" s="13" customFormat="true" ht="12" hidden="false" customHeight="false" outlineLevel="0" collapsed="false">
      <c r="A478" s="12" t="n">
        <v>12610</v>
      </c>
      <c r="B478" s="13" t="n">
        <v>4</v>
      </c>
      <c r="C478" s="13" t="s">
        <v>22</v>
      </c>
      <c r="D478" s="13" t="n">
        <v>1</v>
      </c>
      <c r="E478" s="13" t="n">
        <v>251</v>
      </c>
      <c r="F478" s="13" t="s">
        <v>44</v>
      </c>
      <c r="G478" s="13" t="s">
        <v>26</v>
      </c>
      <c r="H478" s="13" t="n">
        <v>6</v>
      </c>
      <c r="J478" s="13" t="n">
        <v>1</v>
      </c>
      <c r="K478" s="13" t="n">
        <v>11706</v>
      </c>
      <c r="L478" s="14" t="n">
        <v>0.736111111111111</v>
      </c>
      <c r="M478" s="15" t="n">
        <v>0.75</v>
      </c>
      <c r="N478" s="16" t="n">
        <f aca="false">VLOOKUP(E478,'Esp. percorsi al 18-10-22'!C:J,8,FALSE())</f>
        <v>6.577</v>
      </c>
      <c r="O478" s="16"/>
      <c r="P478" s="16"/>
      <c r="Q478" s="20" t="n">
        <v>41</v>
      </c>
      <c r="R478" s="17" t="n">
        <f aca="false">+N478*Q478</f>
        <v>269.657</v>
      </c>
      <c r="S478" s="17" t="n">
        <f aca="false">+O478*Q478</f>
        <v>0</v>
      </c>
      <c r="T478" s="17"/>
      <c r="U478" s="18" t="n">
        <f aca="false">+M478-L478</f>
        <v>0.0138888888888889</v>
      </c>
      <c r="V478" s="18" t="n">
        <f aca="false">+U478*Q478</f>
        <v>0.569444444444444</v>
      </c>
      <c r="W478" s="18"/>
    </row>
    <row r="479" s="13" customFormat="true" ht="12" hidden="false" customHeight="false" outlineLevel="0" collapsed="false">
      <c r="A479" s="12" t="n">
        <v>13121</v>
      </c>
      <c r="B479" s="13" t="n">
        <v>4</v>
      </c>
      <c r="C479" s="13" t="s">
        <v>22</v>
      </c>
      <c r="D479" s="13" t="n">
        <v>1</v>
      </c>
      <c r="E479" s="13" t="n">
        <v>251</v>
      </c>
      <c r="F479" s="13" t="s">
        <v>44</v>
      </c>
      <c r="G479" s="13" t="s">
        <v>28</v>
      </c>
      <c r="H479" s="13" t="s">
        <v>25</v>
      </c>
      <c r="J479" s="13" t="n">
        <v>1</v>
      </c>
      <c r="K479" s="13" t="n">
        <v>9168</v>
      </c>
      <c r="L479" s="14" t="n">
        <v>0.736111111111111</v>
      </c>
      <c r="M479" s="15" t="n">
        <v>0.75</v>
      </c>
      <c r="N479" s="16" t="n">
        <f aca="false">VLOOKUP(E479,'Esp. percorsi al 18-10-22'!C:J,8,FALSE())</f>
        <v>6.577</v>
      </c>
      <c r="O479" s="16"/>
      <c r="P479" s="16"/>
      <c r="Q479" s="20" t="n">
        <v>67</v>
      </c>
      <c r="R479" s="17" t="n">
        <f aca="false">+N479*Q479</f>
        <v>440.659</v>
      </c>
      <c r="S479" s="17" t="n">
        <f aca="false">+O479*Q479</f>
        <v>0</v>
      </c>
      <c r="T479" s="17"/>
      <c r="U479" s="18" t="n">
        <f aca="false">+M479-L479</f>
        <v>0.0138888888888889</v>
      </c>
      <c r="V479" s="18" t="n">
        <f aca="false">+U479*Q479</f>
        <v>0.930555555555555</v>
      </c>
      <c r="W479" s="18"/>
    </row>
    <row r="480" s="13" customFormat="true" ht="12" hidden="false" customHeight="false" outlineLevel="0" collapsed="false">
      <c r="A480" s="12" t="n">
        <v>13122</v>
      </c>
      <c r="B480" s="13" t="n">
        <v>4</v>
      </c>
      <c r="C480" s="13" t="s">
        <v>22</v>
      </c>
      <c r="D480" s="13" t="n">
        <v>1</v>
      </c>
      <c r="E480" s="13" t="n">
        <v>251</v>
      </c>
      <c r="F480" s="13" t="s">
        <v>44</v>
      </c>
      <c r="G480" s="13" t="s">
        <v>24</v>
      </c>
      <c r="H480" s="13" t="s">
        <v>25</v>
      </c>
      <c r="J480" s="13" t="n">
        <v>1</v>
      </c>
      <c r="K480" s="13" t="n">
        <v>412</v>
      </c>
      <c r="L480" s="14" t="n">
        <v>0.756944444444444</v>
      </c>
      <c r="M480" s="15" t="n">
        <v>0.770833333333333</v>
      </c>
      <c r="N480" s="16" t="n">
        <f aca="false">VLOOKUP(E480,'Esp. percorsi al 18-10-22'!C:J,8,FALSE())</f>
        <v>6.577</v>
      </c>
      <c r="O480" s="16"/>
      <c r="P480" s="16"/>
      <c r="Q480" s="20" t="n">
        <v>302</v>
      </c>
      <c r="R480" s="17" t="n">
        <f aca="false">+N480*Q480</f>
        <v>1986.254</v>
      </c>
      <c r="S480" s="17" t="n">
        <f aca="false">+O480*Q480</f>
        <v>0</v>
      </c>
      <c r="T480" s="17"/>
      <c r="U480" s="18" t="n">
        <f aca="false">+M480-L480</f>
        <v>0.0138888888888889</v>
      </c>
      <c r="V480" s="18" t="n">
        <f aca="false">+U480*Q480</f>
        <v>4.19444444444444</v>
      </c>
      <c r="W480" s="18"/>
    </row>
    <row r="481" s="13" customFormat="true" ht="12" hidden="false" customHeight="false" outlineLevel="0" collapsed="false">
      <c r="A481" s="12" t="n">
        <v>12594</v>
      </c>
      <c r="B481" s="13" t="n">
        <v>4</v>
      </c>
      <c r="C481" s="13" t="s">
        <v>22</v>
      </c>
      <c r="D481" s="13" t="n">
        <v>1</v>
      </c>
      <c r="E481" s="13" t="n">
        <v>251</v>
      </c>
      <c r="F481" s="13" t="s">
        <v>44</v>
      </c>
      <c r="G481" s="13" t="s">
        <v>26</v>
      </c>
      <c r="H481" s="13" t="n">
        <v>6</v>
      </c>
      <c r="J481" s="13" t="n">
        <v>1</v>
      </c>
      <c r="K481" s="13" t="n">
        <v>363</v>
      </c>
      <c r="L481" s="14" t="n">
        <v>0.777777777777778</v>
      </c>
      <c r="M481" s="15" t="n">
        <v>0.791666666666667</v>
      </c>
      <c r="N481" s="16" t="n">
        <f aca="false">VLOOKUP(E481,'Esp. percorsi al 18-10-22'!C:J,8,FALSE())</f>
        <v>6.577</v>
      </c>
      <c r="O481" s="16"/>
      <c r="P481" s="16"/>
      <c r="Q481" s="20" t="n">
        <v>41</v>
      </c>
      <c r="R481" s="17" t="n">
        <f aca="false">+N481*Q481</f>
        <v>269.657</v>
      </c>
      <c r="S481" s="17" t="n">
        <f aca="false">+O481*Q481</f>
        <v>0</v>
      </c>
      <c r="T481" s="17"/>
      <c r="U481" s="18" t="n">
        <f aca="false">+M481-L481</f>
        <v>0.0138888888888889</v>
      </c>
      <c r="V481" s="18" t="n">
        <f aca="false">+U481*Q481</f>
        <v>0.569444444444444</v>
      </c>
      <c r="W481" s="18"/>
    </row>
    <row r="482" s="13" customFormat="true" ht="12" hidden="false" customHeight="false" outlineLevel="0" collapsed="false">
      <c r="A482" s="12" t="n">
        <v>12612</v>
      </c>
      <c r="B482" s="13" t="n">
        <v>4</v>
      </c>
      <c r="C482" s="13" t="s">
        <v>22</v>
      </c>
      <c r="D482" s="13" t="n">
        <v>1</v>
      </c>
      <c r="E482" s="13" t="n">
        <v>251</v>
      </c>
      <c r="F482" s="13" t="s">
        <v>44</v>
      </c>
      <c r="G482" s="13" t="s">
        <v>24</v>
      </c>
      <c r="H482" s="13" t="s">
        <v>29</v>
      </c>
      <c r="J482" s="13" t="n">
        <v>1</v>
      </c>
      <c r="K482" s="13" t="n">
        <v>11708</v>
      </c>
      <c r="L482" s="14" t="n">
        <v>0.777777777777778</v>
      </c>
      <c r="M482" s="15" t="n">
        <v>0.791666666666667</v>
      </c>
      <c r="N482" s="16" t="n">
        <f aca="false">VLOOKUP(E482,'Esp. percorsi al 18-10-22'!C:J,8,FALSE())</f>
        <v>6.577</v>
      </c>
      <c r="O482" s="16"/>
      <c r="P482" s="16"/>
      <c r="Q482" s="20" t="n">
        <v>58</v>
      </c>
      <c r="R482" s="17" t="n">
        <f aca="false">+N482*Q482</f>
        <v>381.466</v>
      </c>
      <c r="S482" s="17" t="n">
        <f aca="false">+O482*Q482</f>
        <v>0</v>
      </c>
      <c r="T482" s="17"/>
      <c r="U482" s="18" t="n">
        <f aca="false">+M482-L482</f>
        <v>0.0138888888888889</v>
      </c>
      <c r="V482" s="18" t="n">
        <f aca="false">+U482*Q482</f>
        <v>0.805555555555555</v>
      </c>
      <c r="W482" s="18"/>
    </row>
    <row r="483" s="13" customFormat="true" ht="12" hidden="false" customHeight="false" outlineLevel="0" collapsed="false">
      <c r="A483" s="12" t="n">
        <v>13123</v>
      </c>
      <c r="B483" s="13" t="n">
        <v>4</v>
      </c>
      <c r="C483" s="13" t="s">
        <v>22</v>
      </c>
      <c r="D483" s="13" t="n">
        <v>1</v>
      </c>
      <c r="E483" s="13" t="n">
        <v>251</v>
      </c>
      <c r="F483" s="13" t="s">
        <v>44</v>
      </c>
      <c r="G483" s="13" t="s">
        <v>28</v>
      </c>
      <c r="H483" s="13" t="s">
        <v>25</v>
      </c>
      <c r="J483" s="13" t="n">
        <v>1</v>
      </c>
      <c r="K483" s="13" t="n">
        <v>9170</v>
      </c>
      <c r="L483" s="14" t="n">
        <v>0.777777777777778</v>
      </c>
      <c r="M483" s="15" t="n">
        <v>0.791666666666667</v>
      </c>
      <c r="N483" s="16" t="n">
        <f aca="false">VLOOKUP(E483,'Esp. percorsi al 18-10-22'!C:J,8,FALSE())</f>
        <v>6.577</v>
      </c>
      <c r="O483" s="16"/>
      <c r="P483" s="16"/>
      <c r="Q483" s="20" t="n">
        <v>67</v>
      </c>
      <c r="R483" s="17" t="n">
        <f aca="false">+N483*Q483</f>
        <v>440.659</v>
      </c>
      <c r="S483" s="17" t="n">
        <f aca="false">+O483*Q483</f>
        <v>0</v>
      </c>
      <c r="T483" s="17"/>
      <c r="U483" s="18" t="n">
        <f aca="false">+M483-L483</f>
        <v>0.0138888888888889</v>
      </c>
      <c r="V483" s="18" t="n">
        <f aca="false">+U483*Q483</f>
        <v>0.930555555555555</v>
      </c>
      <c r="W483" s="18"/>
    </row>
    <row r="484" s="13" customFormat="true" ht="12" hidden="false" customHeight="false" outlineLevel="0" collapsed="false">
      <c r="A484" s="12" t="n">
        <v>13124</v>
      </c>
      <c r="B484" s="13" t="n">
        <v>4</v>
      </c>
      <c r="C484" s="13" t="s">
        <v>22</v>
      </c>
      <c r="D484" s="13" t="n">
        <v>1</v>
      </c>
      <c r="E484" s="13" t="n">
        <v>251</v>
      </c>
      <c r="F484" s="13" t="s">
        <v>44</v>
      </c>
      <c r="G484" s="13" t="s">
        <v>24</v>
      </c>
      <c r="H484" s="13" t="s">
        <v>25</v>
      </c>
      <c r="J484" s="13" t="n">
        <v>1</v>
      </c>
      <c r="K484" s="13" t="n">
        <v>402</v>
      </c>
      <c r="L484" s="14" t="n">
        <v>0.798611111111111</v>
      </c>
      <c r="M484" s="15" t="n">
        <v>0.8125</v>
      </c>
      <c r="N484" s="16" t="n">
        <f aca="false">VLOOKUP(E484,'Esp. percorsi al 18-10-22'!C:J,8,FALSE())</f>
        <v>6.577</v>
      </c>
      <c r="O484" s="16"/>
      <c r="P484" s="16"/>
      <c r="Q484" s="20" t="n">
        <v>302</v>
      </c>
      <c r="R484" s="17" t="n">
        <f aca="false">+N484*Q484</f>
        <v>1986.254</v>
      </c>
      <c r="S484" s="17" t="n">
        <f aca="false">+O484*Q484</f>
        <v>0</v>
      </c>
      <c r="T484" s="17"/>
      <c r="U484" s="18" t="n">
        <f aca="false">+M484-L484</f>
        <v>0.0138888888888889</v>
      </c>
      <c r="V484" s="18" t="n">
        <f aca="false">+U484*Q484</f>
        <v>4.19444444444444</v>
      </c>
      <c r="W484" s="18"/>
    </row>
    <row r="485" s="13" customFormat="true" ht="12" hidden="false" customHeight="false" outlineLevel="0" collapsed="false">
      <c r="A485" s="12" t="n">
        <v>12586</v>
      </c>
      <c r="B485" s="13" t="n">
        <v>4</v>
      </c>
      <c r="C485" s="13" t="s">
        <v>22</v>
      </c>
      <c r="D485" s="13" t="n">
        <v>1</v>
      </c>
      <c r="E485" s="13" t="n">
        <v>251</v>
      </c>
      <c r="F485" s="13" t="s">
        <v>44</v>
      </c>
      <c r="G485" s="13" t="s">
        <v>24</v>
      </c>
      <c r="H485" s="13" t="s">
        <v>29</v>
      </c>
      <c r="J485" s="13" t="n">
        <v>1</v>
      </c>
      <c r="K485" s="13" t="n">
        <v>1860</v>
      </c>
      <c r="L485" s="14" t="n">
        <v>0.8125</v>
      </c>
      <c r="M485" s="15" t="n">
        <v>0.826388888888889</v>
      </c>
      <c r="N485" s="16" t="n">
        <f aca="false">VLOOKUP(E485,'Esp. percorsi al 18-10-22'!C:J,8,FALSE())</f>
        <v>6.577</v>
      </c>
      <c r="O485" s="16"/>
      <c r="P485" s="16"/>
      <c r="Q485" s="20" t="n">
        <v>58</v>
      </c>
      <c r="R485" s="17" t="n">
        <f aca="false">+N485*Q485</f>
        <v>381.466</v>
      </c>
      <c r="S485" s="17" t="n">
        <f aca="false">+O485*Q485</f>
        <v>0</v>
      </c>
      <c r="T485" s="17"/>
      <c r="U485" s="18" t="n">
        <f aca="false">+M485-L485</f>
        <v>0.0138888888888889</v>
      </c>
      <c r="V485" s="18" t="n">
        <f aca="false">+U485*Q485</f>
        <v>0.805555555555555</v>
      </c>
      <c r="W485" s="18"/>
    </row>
    <row r="486" s="13" customFormat="true" ht="12" hidden="false" customHeight="false" outlineLevel="0" collapsed="false">
      <c r="A486" s="12" t="n">
        <v>12595</v>
      </c>
      <c r="B486" s="13" t="n">
        <v>4</v>
      </c>
      <c r="C486" s="13" t="s">
        <v>22</v>
      </c>
      <c r="D486" s="13" t="n">
        <v>1</v>
      </c>
      <c r="E486" s="13" t="n">
        <v>251</v>
      </c>
      <c r="F486" s="13" t="s">
        <v>44</v>
      </c>
      <c r="G486" s="13" t="s">
        <v>26</v>
      </c>
      <c r="H486" s="13" t="n">
        <v>6</v>
      </c>
      <c r="J486" s="13" t="n">
        <v>1</v>
      </c>
      <c r="K486" s="13" t="n">
        <v>413</v>
      </c>
      <c r="L486" s="14" t="n">
        <v>0.819444444444444</v>
      </c>
      <c r="M486" s="15" t="n">
        <v>0.833333333333333</v>
      </c>
      <c r="N486" s="16" t="n">
        <f aca="false">VLOOKUP(E486,'Esp. percorsi al 18-10-22'!C:J,8,FALSE())</f>
        <v>6.577</v>
      </c>
      <c r="O486" s="16"/>
      <c r="P486" s="16"/>
      <c r="Q486" s="20" t="n">
        <v>41</v>
      </c>
      <c r="R486" s="17" t="n">
        <f aca="false">+N486*Q486</f>
        <v>269.657</v>
      </c>
      <c r="S486" s="17" t="n">
        <f aca="false">+O486*Q486</f>
        <v>0</v>
      </c>
      <c r="T486" s="17"/>
      <c r="U486" s="18" t="n">
        <f aca="false">+M486-L486</f>
        <v>0.0138888888888889</v>
      </c>
      <c r="V486" s="18" t="n">
        <f aca="false">+U486*Q486</f>
        <v>0.569444444444444</v>
      </c>
      <c r="W486" s="18"/>
    </row>
    <row r="487" s="13" customFormat="true" ht="12" hidden="false" customHeight="false" outlineLevel="0" collapsed="false">
      <c r="A487" s="12" t="n">
        <v>13125</v>
      </c>
      <c r="B487" s="13" t="n">
        <v>4</v>
      </c>
      <c r="C487" s="13" t="s">
        <v>22</v>
      </c>
      <c r="D487" s="13" t="n">
        <v>1</v>
      </c>
      <c r="E487" s="13" t="n">
        <v>251</v>
      </c>
      <c r="F487" s="13" t="s">
        <v>44</v>
      </c>
      <c r="G487" s="13" t="s">
        <v>28</v>
      </c>
      <c r="H487" s="13" t="s">
        <v>25</v>
      </c>
      <c r="J487" s="13" t="n">
        <v>1</v>
      </c>
      <c r="K487" s="13" t="n">
        <v>13125</v>
      </c>
      <c r="L487" s="14" t="n">
        <v>0.819444444444444</v>
      </c>
      <c r="M487" s="15" t="n">
        <v>0.833333333333333</v>
      </c>
      <c r="N487" s="16" t="n">
        <f aca="false">VLOOKUP(E487,'Esp. percorsi al 18-10-22'!C:J,8,FALSE())</f>
        <v>6.577</v>
      </c>
      <c r="O487" s="16"/>
      <c r="P487" s="16"/>
      <c r="Q487" s="20" t="n">
        <v>67</v>
      </c>
      <c r="R487" s="17" t="n">
        <f aca="false">+N487*Q487</f>
        <v>440.659</v>
      </c>
      <c r="S487" s="17" t="n">
        <f aca="false">+O487*Q487</f>
        <v>0</v>
      </c>
      <c r="T487" s="17"/>
      <c r="U487" s="18" t="n">
        <f aca="false">+M487-L487</f>
        <v>0.0138888888888889</v>
      </c>
      <c r="V487" s="18" t="n">
        <f aca="false">+U487*Q487</f>
        <v>0.930555555555555</v>
      </c>
      <c r="W487" s="18"/>
    </row>
    <row r="488" s="13" customFormat="true" ht="12" hidden="false" customHeight="false" outlineLevel="0" collapsed="false">
      <c r="A488" s="12" t="n">
        <v>12597</v>
      </c>
      <c r="B488" s="13" t="n">
        <v>4</v>
      </c>
      <c r="C488" s="13" t="s">
        <v>22</v>
      </c>
      <c r="D488" s="13" t="n">
        <v>1</v>
      </c>
      <c r="E488" s="13" t="n">
        <v>251</v>
      </c>
      <c r="F488" s="13" t="s">
        <v>44</v>
      </c>
      <c r="G488" s="13" t="s">
        <v>26</v>
      </c>
      <c r="H488" s="19" t="s">
        <v>27</v>
      </c>
      <c r="I488" s="19"/>
      <c r="J488" s="13" t="n">
        <v>1</v>
      </c>
      <c r="K488" s="13" t="n">
        <v>11664</v>
      </c>
      <c r="L488" s="14" t="n">
        <v>0.826388888888889</v>
      </c>
      <c r="M488" s="15" t="n">
        <v>0.840277777777778</v>
      </c>
      <c r="N488" s="16" t="n">
        <f aca="false">VLOOKUP(E488,'Esp. percorsi al 18-10-22'!C:J,8,FALSE())</f>
        <v>6.577</v>
      </c>
      <c r="O488" s="16"/>
      <c r="P488" s="16"/>
      <c r="Q488" s="20" t="n">
        <v>194</v>
      </c>
      <c r="R488" s="17" t="n">
        <f aca="false">+N488*Q488</f>
        <v>1275.938</v>
      </c>
      <c r="S488" s="17" t="n">
        <f aca="false">+O488*Q488</f>
        <v>0</v>
      </c>
      <c r="T488" s="17"/>
      <c r="U488" s="18" t="n">
        <f aca="false">+M488-L488</f>
        <v>0.0138888888888889</v>
      </c>
      <c r="V488" s="18" t="n">
        <f aca="false">+U488*Q488</f>
        <v>2.69444444444444</v>
      </c>
      <c r="W488" s="18"/>
    </row>
    <row r="489" s="13" customFormat="true" ht="12" hidden="false" customHeight="false" outlineLevel="0" collapsed="false">
      <c r="A489" s="12" t="n">
        <v>18757</v>
      </c>
      <c r="B489" s="13" t="n">
        <v>4</v>
      </c>
      <c r="C489" s="13" t="s">
        <v>22</v>
      </c>
      <c r="D489" s="13" t="n">
        <v>2</v>
      </c>
      <c r="E489" s="13" t="n">
        <v>311</v>
      </c>
      <c r="F489" s="13" t="s">
        <v>45</v>
      </c>
      <c r="G489" s="13" t="s">
        <v>24</v>
      </c>
      <c r="H489" s="13" t="s">
        <v>25</v>
      </c>
      <c r="J489" s="13" t="n">
        <v>1</v>
      </c>
      <c r="K489" s="13" t="n">
        <v>13634</v>
      </c>
      <c r="L489" s="14" t="n">
        <v>0.266666666666667</v>
      </c>
      <c r="M489" s="15" t="n">
        <v>0.270833333333333</v>
      </c>
      <c r="N489" s="16" t="n">
        <f aca="false">VLOOKUP(E489,'Esp. percorsi al 18-10-22'!C:J,8,FALSE())</f>
        <v>2.03637297830051</v>
      </c>
      <c r="O489" s="16"/>
      <c r="P489" s="16"/>
      <c r="Q489" s="20" t="n">
        <v>302</v>
      </c>
      <c r="R489" s="17" t="n">
        <f aca="false">+N489*Q489</f>
        <v>614.984639446754</v>
      </c>
      <c r="S489" s="17" t="n">
        <f aca="false">+O489*Q489</f>
        <v>0</v>
      </c>
      <c r="T489" s="17"/>
      <c r="U489" s="18" t="n">
        <f aca="false">+M489-L489</f>
        <v>0.00416666666666667</v>
      </c>
      <c r="V489" s="18" t="n">
        <f aca="false">+U489*Q489</f>
        <v>1.25833333333333</v>
      </c>
      <c r="W489" s="18"/>
    </row>
    <row r="490" s="20" customFormat="true" ht="12" hidden="false" customHeight="false" outlineLevel="0" collapsed="false">
      <c r="A490" s="12" t="n">
        <v>17572</v>
      </c>
      <c r="B490" s="20" t="n">
        <v>4</v>
      </c>
      <c r="C490" s="20" t="s">
        <v>22</v>
      </c>
      <c r="D490" s="20" t="n">
        <v>2</v>
      </c>
      <c r="E490" s="20" t="n">
        <v>757</v>
      </c>
      <c r="F490" s="20" t="s">
        <v>46</v>
      </c>
      <c r="G490" s="20" t="s">
        <v>42</v>
      </c>
      <c r="H490" s="26" t="s">
        <v>27</v>
      </c>
      <c r="I490" s="26"/>
      <c r="J490" s="20" t="n">
        <v>1</v>
      </c>
      <c r="K490" s="20" t="n">
        <v>2619</v>
      </c>
      <c r="L490" s="21" t="n">
        <v>0.560416666666667</v>
      </c>
      <c r="M490" s="22" t="n">
        <v>0.5625</v>
      </c>
      <c r="N490" s="23" t="n">
        <f aca="false">VLOOKUP(E490,'Esp. percorsi al 18-10-22'!C:J,8,FALSE())</f>
        <v>1.458276</v>
      </c>
      <c r="O490" s="23"/>
      <c r="P490" s="23"/>
      <c r="Q490" s="20" t="n">
        <v>173</v>
      </c>
      <c r="R490" s="24" t="n">
        <f aca="false">+N490*Q490</f>
        <v>252.281748</v>
      </c>
      <c r="S490" s="24" t="n">
        <f aca="false">+O490*Q490</f>
        <v>0</v>
      </c>
      <c r="T490" s="24"/>
      <c r="U490" s="25" t="n">
        <f aca="false">+M490-L490</f>
        <v>0.00208333333333333</v>
      </c>
      <c r="V490" s="25" t="n">
        <f aca="false">+U490*Q490</f>
        <v>0.360416666666667</v>
      </c>
      <c r="W490" s="25"/>
    </row>
    <row r="491" s="20" customFormat="true" ht="12" hidden="false" customHeight="false" outlineLevel="0" collapsed="false">
      <c r="A491" s="12" t="n">
        <v>17475</v>
      </c>
      <c r="B491" s="20" t="n">
        <v>4</v>
      </c>
      <c r="C491" s="20" t="s">
        <v>22</v>
      </c>
      <c r="D491" s="20" t="n">
        <v>2</v>
      </c>
      <c r="E491" s="20" t="n">
        <v>757</v>
      </c>
      <c r="F491" s="20" t="s">
        <v>46</v>
      </c>
      <c r="G491" s="20" t="s">
        <v>42</v>
      </c>
      <c r="H491" s="26" t="s">
        <v>27</v>
      </c>
      <c r="I491" s="26"/>
      <c r="J491" s="20" t="n">
        <v>1</v>
      </c>
      <c r="K491" s="20" t="n">
        <v>2554</v>
      </c>
      <c r="L491" s="21" t="n">
        <v>0.5625</v>
      </c>
      <c r="M491" s="22" t="n">
        <v>0.564583333333333</v>
      </c>
      <c r="N491" s="23" t="n">
        <f aca="false">VLOOKUP(E491,'Esp. percorsi al 18-10-22'!C:J,8,FALSE())</f>
        <v>1.458276</v>
      </c>
      <c r="O491" s="23"/>
      <c r="P491" s="23"/>
      <c r="Q491" s="20" t="n">
        <v>173</v>
      </c>
      <c r="R491" s="24" t="n">
        <f aca="false">+N491*Q491</f>
        <v>252.281748</v>
      </c>
      <c r="S491" s="24" t="n">
        <f aca="false">+O491*Q491</f>
        <v>0</v>
      </c>
      <c r="T491" s="24"/>
      <c r="U491" s="25" t="n">
        <f aca="false">+M491-L491</f>
        <v>0.00208333333333333</v>
      </c>
      <c r="V491" s="25" t="n">
        <f aca="false">+U491*Q491</f>
        <v>0.360416666666667</v>
      </c>
      <c r="W491" s="25"/>
    </row>
    <row r="492" s="20" customFormat="true" ht="12" hidden="false" customHeight="false" outlineLevel="0" collapsed="false">
      <c r="A492" s="12" t="n">
        <v>9375</v>
      </c>
      <c r="B492" s="20" t="n">
        <v>4</v>
      </c>
      <c r="C492" s="20" t="s">
        <v>22</v>
      </c>
      <c r="D492" s="20" t="n">
        <v>2</v>
      </c>
      <c r="E492" s="20" t="n">
        <v>757</v>
      </c>
      <c r="F492" s="20" t="s">
        <v>46</v>
      </c>
      <c r="G492" s="20" t="s">
        <v>42</v>
      </c>
      <c r="H492" s="26" t="s">
        <v>27</v>
      </c>
      <c r="I492" s="26"/>
      <c r="J492" s="20" t="n">
        <v>1</v>
      </c>
      <c r="K492" s="20" t="n">
        <v>4214</v>
      </c>
      <c r="L492" s="21" t="n">
        <v>0.565972222222222</v>
      </c>
      <c r="M492" s="22" t="n">
        <v>0.569444444444444</v>
      </c>
      <c r="N492" s="23" t="n">
        <f aca="false">VLOOKUP(E492,'Esp. percorsi al 18-10-22'!C:J,8,FALSE())</f>
        <v>1.458276</v>
      </c>
      <c r="O492" s="23"/>
      <c r="P492" s="23"/>
      <c r="Q492" s="20" t="n">
        <v>173</v>
      </c>
      <c r="R492" s="24" t="n">
        <f aca="false">+N492*Q492</f>
        <v>252.281748</v>
      </c>
      <c r="S492" s="24" t="n">
        <f aca="false">+O492*Q492</f>
        <v>0</v>
      </c>
      <c r="T492" s="24"/>
      <c r="U492" s="25" t="n">
        <f aca="false">+M492-L492</f>
        <v>0.00347222222222222</v>
      </c>
      <c r="V492" s="25" t="n">
        <f aca="false">+U492*Q492</f>
        <v>0.600694444444444</v>
      </c>
      <c r="W492" s="25"/>
    </row>
    <row r="493" s="20" customFormat="true" ht="12" hidden="false" customHeight="false" outlineLevel="0" collapsed="false">
      <c r="A493" s="12" t="n">
        <v>17939</v>
      </c>
      <c r="B493" s="20" t="n">
        <v>4</v>
      </c>
      <c r="C493" s="20" t="s">
        <v>22</v>
      </c>
      <c r="D493" s="20" t="n">
        <v>2</v>
      </c>
      <c r="E493" s="20" t="n">
        <v>757</v>
      </c>
      <c r="F493" s="20" t="s">
        <v>46</v>
      </c>
      <c r="G493" s="20" t="s">
        <v>42</v>
      </c>
      <c r="H493" s="26" t="s">
        <v>27</v>
      </c>
      <c r="I493" s="26"/>
      <c r="J493" s="20" t="n">
        <v>1</v>
      </c>
      <c r="K493" s="20" t="n">
        <v>17939</v>
      </c>
      <c r="L493" s="21" t="n">
        <v>0.574305555555555</v>
      </c>
      <c r="M493" s="22" t="n">
        <v>0.576388888888889</v>
      </c>
      <c r="N493" s="23" t="n">
        <f aca="false">VLOOKUP(E493,'Esp. percorsi al 18-10-22'!C:J,8,FALSE())</f>
        <v>1.458276</v>
      </c>
      <c r="O493" s="23"/>
      <c r="P493" s="23"/>
      <c r="Q493" s="20" t="n">
        <v>173</v>
      </c>
      <c r="R493" s="24" t="n">
        <f aca="false">+N493*Q493</f>
        <v>252.281748</v>
      </c>
      <c r="S493" s="24" t="n">
        <f aca="false">+O493*Q493</f>
        <v>0</v>
      </c>
      <c r="T493" s="24"/>
      <c r="U493" s="25" t="n">
        <f aca="false">+M493-L493</f>
        <v>0.00208333333333333</v>
      </c>
      <c r="V493" s="25" t="n">
        <f aca="false">+U493*Q493</f>
        <v>0.360416666666667</v>
      </c>
      <c r="W493" s="25"/>
    </row>
    <row r="494" s="20" customFormat="true" ht="12" hidden="false" customHeight="false" outlineLevel="0" collapsed="false">
      <c r="A494" s="12" t="n">
        <v>18531</v>
      </c>
      <c r="B494" s="20" t="n">
        <v>4</v>
      </c>
      <c r="C494" s="20" t="s">
        <v>22</v>
      </c>
      <c r="D494" s="20" t="n">
        <v>2</v>
      </c>
      <c r="E494" s="20" t="n">
        <v>757</v>
      </c>
      <c r="F494" s="20" t="s">
        <v>46</v>
      </c>
      <c r="G494" s="20" t="s">
        <v>42</v>
      </c>
      <c r="H494" s="26" t="s">
        <v>27</v>
      </c>
      <c r="I494" s="26"/>
      <c r="J494" s="20" t="n">
        <v>1</v>
      </c>
      <c r="K494" s="20" t="n">
        <v>18531</v>
      </c>
      <c r="L494" s="21" t="n">
        <v>0.600694444444444</v>
      </c>
      <c r="M494" s="22" t="n">
        <v>0.604166666666667</v>
      </c>
      <c r="N494" s="23" t="n">
        <f aca="false">VLOOKUP(E494,'Esp. percorsi al 18-10-22'!C:J,8,FALSE())</f>
        <v>1.458276</v>
      </c>
      <c r="O494" s="23"/>
      <c r="P494" s="23"/>
      <c r="Q494" s="20" t="n">
        <v>173</v>
      </c>
      <c r="R494" s="24" t="n">
        <f aca="false">+N494*Q494</f>
        <v>252.281748</v>
      </c>
      <c r="S494" s="24" t="n">
        <f aca="false">+O494*Q494</f>
        <v>0</v>
      </c>
      <c r="T494" s="24"/>
      <c r="U494" s="25" t="n">
        <f aca="false">+M494-L494</f>
        <v>0.00347222222222222</v>
      </c>
      <c r="V494" s="25" t="n">
        <f aca="false">+U494*Q494</f>
        <v>0.600694444444444</v>
      </c>
      <c r="W494" s="25"/>
    </row>
    <row r="495" s="20" customFormat="true" ht="12" hidden="false" customHeight="false" outlineLevel="0" collapsed="false">
      <c r="A495" s="12" t="n">
        <v>9367</v>
      </c>
      <c r="B495" s="20" t="n">
        <v>4</v>
      </c>
      <c r="C495" s="20" t="s">
        <v>22</v>
      </c>
      <c r="D495" s="20" t="n">
        <v>2</v>
      </c>
      <c r="E495" s="20" t="n">
        <v>757</v>
      </c>
      <c r="F495" s="20" t="s">
        <v>46</v>
      </c>
      <c r="G495" s="20" t="s">
        <v>42</v>
      </c>
      <c r="H495" s="20" t="n">
        <v>2</v>
      </c>
      <c r="J495" s="20" t="n">
        <v>1</v>
      </c>
      <c r="K495" s="20" t="n">
        <v>2614</v>
      </c>
      <c r="L495" s="21" t="n">
        <v>0.690972222222222</v>
      </c>
      <c r="M495" s="22" t="n">
        <v>0.694444444444444</v>
      </c>
      <c r="N495" s="23" t="n">
        <f aca="false">VLOOKUP(E495,'Esp. percorsi al 18-10-22'!C:J,8,FALSE())</f>
        <v>1.458276</v>
      </c>
      <c r="O495" s="23"/>
      <c r="P495" s="23"/>
      <c r="Q495" s="20" t="n">
        <v>34</v>
      </c>
      <c r="R495" s="24" t="n">
        <f aca="false">+N495*Q495</f>
        <v>49.581384</v>
      </c>
      <c r="S495" s="24" t="n">
        <f aca="false">+O495*Q495</f>
        <v>0</v>
      </c>
      <c r="T495" s="24"/>
      <c r="U495" s="25" t="n">
        <f aca="false">+M495-L495</f>
        <v>0.00347222222222222</v>
      </c>
      <c r="V495" s="25" t="n">
        <f aca="false">+U495*Q495</f>
        <v>0.118055555555556</v>
      </c>
      <c r="W495" s="25"/>
    </row>
    <row r="496" s="13" customFormat="true" ht="12" hidden="false" customHeight="false" outlineLevel="0" collapsed="false">
      <c r="A496" s="12" t="n">
        <v>17549</v>
      </c>
      <c r="B496" s="13" t="n">
        <v>4</v>
      </c>
      <c r="C496" s="13" t="s">
        <v>22</v>
      </c>
      <c r="D496" s="13" t="n">
        <v>1</v>
      </c>
      <c r="E496" s="13" t="n">
        <v>770</v>
      </c>
      <c r="F496" s="13" t="s">
        <v>47</v>
      </c>
      <c r="G496" s="13" t="s">
        <v>42</v>
      </c>
      <c r="H496" s="19" t="s">
        <v>27</v>
      </c>
      <c r="I496" s="19"/>
      <c r="J496" s="13" t="n">
        <v>1</v>
      </c>
      <c r="K496" s="13" t="n">
        <v>2447</v>
      </c>
      <c r="L496" s="14" t="n">
        <v>0.322916666666667</v>
      </c>
      <c r="M496" s="15" t="n">
        <v>0.329861111111111</v>
      </c>
      <c r="N496" s="16" t="n">
        <f aca="false">VLOOKUP(E496,'Esp. percorsi al 18-10-22'!C:J,8,FALSE())</f>
        <v>2.005</v>
      </c>
      <c r="O496" s="16"/>
      <c r="P496" s="16"/>
      <c r="Q496" s="20" t="n">
        <v>173</v>
      </c>
      <c r="R496" s="17" t="n">
        <f aca="false">+N496*Q496</f>
        <v>346.865</v>
      </c>
      <c r="S496" s="17" t="n">
        <f aca="false">+O496*Q496</f>
        <v>0</v>
      </c>
      <c r="T496" s="17"/>
      <c r="U496" s="18" t="n">
        <f aca="false">+M496-L496</f>
        <v>0.00694444444444444</v>
      </c>
      <c r="V496" s="18" t="n">
        <f aca="false">+U496*Q496</f>
        <v>1.20138888888889</v>
      </c>
      <c r="W496" s="18"/>
    </row>
    <row r="497" s="13" customFormat="true" ht="12" hidden="false" customHeight="false" outlineLevel="0" collapsed="false">
      <c r="A497" s="12" t="n">
        <v>17284</v>
      </c>
      <c r="B497" s="13" t="n">
        <v>4</v>
      </c>
      <c r="C497" s="13" t="s">
        <v>22</v>
      </c>
      <c r="D497" s="13" t="n">
        <v>1</v>
      </c>
      <c r="E497" s="13" t="n">
        <v>770</v>
      </c>
      <c r="F497" s="13" t="s">
        <v>47</v>
      </c>
      <c r="G497" s="13" t="s">
        <v>28</v>
      </c>
      <c r="H497" s="13" t="s">
        <v>29</v>
      </c>
      <c r="J497" s="13" t="n">
        <v>1</v>
      </c>
      <c r="K497" s="13" t="n">
        <v>17284</v>
      </c>
      <c r="L497" s="14" t="n">
        <v>0.9375</v>
      </c>
      <c r="M497" s="15" t="n">
        <v>0.944444444444444</v>
      </c>
      <c r="N497" s="16" t="n">
        <f aca="false">VLOOKUP(E497,'Esp. percorsi al 18-10-22'!C:J,8,FALSE())</f>
        <v>2.005</v>
      </c>
      <c r="O497" s="16"/>
      <c r="P497" s="16"/>
      <c r="Q497" s="20" t="n">
        <v>12</v>
      </c>
      <c r="R497" s="17" t="n">
        <f aca="false">+N497*Q497</f>
        <v>24.06</v>
      </c>
      <c r="S497" s="17" t="n">
        <f aca="false">+O497*Q497</f>
        <v>0</v>
      </c>
      <c r="T497" s="17"/>
      <c r="U497" s="18" t="n">
        <f aca="false">+M497-L497</f>
        <v>0.00694444444444444</v>
      </c>
      <c r="V497" s="18" t="n">
        <f aca="false">+U497*Q497</f>
        <v>0.0833333333333333</v>
      </c>
      <c r="W497" s="18"/>
    </row>
    <row r="498" s="13" customFormat="true" ht="12" hidden="false" customHeight="false" outlineLevel="0" collapsed="false">
      <c r="A498" s="12" t="n">
        <v>9353</v>
      </c>
      <c r="B498" s="13" t="n">
        <v>4</v>
      </c>
      <c r="C498" s="13" t="s">
        <v>22</v>
      </c>
      <c r="D498" s="13" t="n">
        <v>1</v>
      </c>
      <c r="E498" s="13" t="n">
        <v>770</v>
      </c>
      <c r="F498" s="13" t="s">
        <v>47</v>
      </c>
      <c r="G498" s="13" t="s">
        <v>26</v>
      </c>
      <c r="H498" s="13" t="s">
        <v>25</v>
      </c>
      <c r="J498" s="13" t="n">
        <v>1</v>
      </c>
      <c r="K498" s="13" t="n">
        <v>2568</v>
      </c>
      <c r="L498" s="14" t="n">
        <v>0.951388888888889</v>
      </c>
      <c r="M498" s="15" t="n">
        <v>0.958333333333333</v>
      </c>
      <c r="N498" s="16" t="n">
        <f aca="false">VLOOKUP(E498,'Esp. percorsi al 18-10-22'!C:J,8,FALSE())</f>
        <v>2.005</v>
      </c>
      <c r="O498" s="16"/>
      <c r="P498" s="16"/>
      <c r="Q498" s="20" t="n">
        <v>235</v>
      </c>
      <c r="R498" s="17" t="n">
        <f aca="false">+N498*Q498</f>
        <v>471.175</v>
      </c>
      <c r="S498" s="17" t="n">
        <f aca="false">+O498*Q498</f>
        <v>0</v>
      </c>
      <c r="T498" s="17"/>
      <c r="U498" s="18" t="n">
        <f aca="false">+M498-L498</f>
        <v>0.00694444444444444</v>
      </c>
      <c r="V498" s="18" t="n">
        <f aca="false">+U498*Q498</f>
        <v>1.63194444444444</v>
      </c>
      <c r="W498" s="18"/>
    </row>
    <row r="499" s="13" customFormat="true" ht="12" hidden="false" customHeight="false" outlineLevel="0" collapsed="false">
      <c r="A499" s="12" t="n">
        <v>17005</v>
      </c>
      <c r="B499" s="13" t="n">
        <v>5</v>
      </c>
      <c r="C499" s="13" t="s">
        <v>22</v>
      </c>
      <c r="D499" s="13" t="n">
        <v>2</v>
      </c>
      <c r="E499" s="13" t="n">
        <v>443</v>
      </c>
      <c r="F499" s="13" t="s">
        <v>48</v>
      </c>
      <c r="G499" s="13" t="s">
        <v>28</v>
      </c>
      <c r="H499" s="13" t="s">
        <v>25</v>
      </c>
      <c r="J499" s="13" t="n">
        <v>1</v>
      </c>
      <c r="K499" s="13" t="n">
        <v>17005</v>
      </c>
      <c r="L499" s="14" t="n">
        <v>0.961805555555555</v>
      </c>
      <c r="M499" s="15" t="n">
        <v>0.971527777777778</v>
      </c>
      <c r="N499" s="16" t="n">
        <f aca="false">VLOOKUP(E499,'Esp. percorsi al 18-10-22'!C:J,8,FALSE())</f>
        <v>5.33343334642126</v>
      </c>
      <c r="O499" s="16"/>
      <c r="P499" s="16"/>
      <c r="Q499" s="20" t="n">
        <v>67</v>
      </c>
      <c r="R499" s="17" t="n">
        <f aca="false">+N499*Q499</f>
        <v>357.340034210224</v>
      </c>
      <c r="S499" s="17" t="n">
        <f aca="false">+O499*Q499</f>
        <v>0</v>
      </c>
      <c r="T499" s="17"/>
      <c r="U499" s="18" t="n">
        <f aca="false">+M499-L499</f>
        <v>0.00972222222222222</v>
      </c>
      <c r="V499" s="18" t="n">
        <f aca="false">+U499*Q499</f>
        <v>0.651388888888889</v>
      </c>
      <c r="W499" s="18"/>
    </row>
    <row r="500" s="13" customFormat="true" ht="12" hidden="false" customHeight="false" outlineLevel="0" collapsed="false">
      <c r="A500" s="12" t="n">
        <v>17273</v>
      </c>
      <c r="B500" s="13" t="n">
        <v>5</v>
      </c>
      <c r="C500" s="13" t="s">
        <v>22</v>
      </c>
      <c r="D500" s="13" t="n">
        <v>2</v>
      </c>
      <c r="E500" s="13" t="n">
        <v>443</v>
      </c>
      <c r="F500" s="13" t="s">
        <v>48</v>
      </c>
      <c r="G500" s="13" t="s">
        <v>28</v>
      </c>
      <c r="H500" s="13" t="s">
        <v>29</v>
      </c>
      <c r="J500" s="13" t="n">
        <v>1</v>
      </c>
      <c r="K500" s="13" t="n">
        <v>17273</v>
      </c>
      <c r="L500" s="14" t="n">
        <v>0.961805555555555</v>
      </c>
      <c r="M500" s="15" t="n">
        <v>0.971527777777778</v>
      </c>
      <c r="N500" s="16" t="n">
        <f aca="false">VLOOKUP(E500,'Esp. percorsi al 18-10-22'!C:J,8,FALSE())</f>
        <v>5.33343334642126</v>
      </c>
      <c r="O500" s="16"/>
      <c r="P500" s="16"/>
      <c r="Q500" s="20" t="n">
        <v>12</v>
      </c>
      <c r="R500" s="17" t="n">
        <f aca="false">+N500*Q500</f>
        <v>64.0012001570551</v>
      </c>
      <c r="S500" s="17" t="n">
        <f aca="false">+O500*Q500</f>
        <v>0</v>
      </c>
      <c r="T500" s="17"/>
      <c r="U500" s="18" t="n">
        <f aca="false">+M500-L500</f>
        <v>0.00972222222222222</v>
      </c>
      <c r="V500" s="18" t="n">
        <f aca="false">+U500*Q500</f>
        <v>0.116666666666667</v>
      </c>
      <c r="W500" s="18"/>
    </row>
    <row r="501" s="13" customFormat="true" ht="12" hidden="false" customHeight="false" outlineLevel="0" collapsed="false">
      <c r="A501" s="12" t="n">
        <v>13439</v>
      </c>
      <c r="B501" s="13" t="n">
        <v>5</v>
      </c>
      <c r="C501" s="13" t="s">
        <v>22</v>
      </c>
      <c r="D501" s="13" t="n">
        <v>2</v>
      </c>
      <c r="E501" s="13" t="n">
        <v>444</v>
      </c>
      <c r="F501" s="13" t="s">
        <v>49</v>
      </c>
      <c r="G501" s="13" t="s">
        <v>26</v>
      </c>
      <c r="H501" s="13" t="s">
        <v>30</v>
      </c>
      <c r="J501" s="13" t="n">
        <v>1</v>
      </c>
      <c r="K501" s="13" t="n">
        <v>13439</v>
      </c>
      <c r="L501" s="14" t="n">
        <v>0.511111111111111</v>
      </c>
      <c r="M501" s="15" t="n">
        <v>0.524305555555556</v>
      </c>
      <c r="N501" s="16" t="n">
        <f aca="false">VLOOKUP(E501,'Esp. percorsi al 18-10-22'!C:J,8,FALSE())</f>
        <v>4.81938228961074</v>
      </c>
      <c r="O501" s="16"/>
      <c r="P501" s="16"/>
      <c r="Q501" s="20" t="n">
        <v>5</v>
      </c>
      <c r="R501" s="17" t="n">
        <f aca="false">+N501*Q501</f>
        <v>24.0969114480537</v>
      </c>
      <c r="S501" s="17" t="n">
        <f aca="false">+O501*Q501</f>
        <v>0</v>
      </c>
      <c r="T501" s="17"/>
      <c r="U501" s="18" t="n">
        <f aca="false">+M501-L501</f>
        <v>0.0131944444444444</v>
      </c>
      <c r="V501" s="18" t="n">
        <f aca="false">+U501*Q501</f>
        <v>0.0659722222222222</v>
      </c>
      <c r="W501" s="18"/>
    </row>
    <row r="502" s="13" customFormat="true" ht="12" hidden="false" customHeight="false" outlineLevel="0" collapsed="false">
      <c r="A502" s="12" t="n">
        <v>17003</v>
      </c>
      <c r="B502" s="13" t="n">
        <v>5</v>
      </c>
      <c r="C502" s="13" t="s">
        <v>22</v>
      </c>
      <c r="D502" s="13" t="n">
        <v>2</v>
      </c>
      <c r="E502" s="13" t="n">
        <v>444</v>
      </c>
      <c r="F502" s="13" t="s">
        <v>49</v>
      </c>
      <c r="G502" s="13" t="s">
        <v>28</v>
      </c>
      <c r="H502" s="13" t="s">
        <v>25</v>
      </c>
      <c r="J502" s="13" t="n">
        <v>1</v>
      </c>
      <c r="K502" s="13" t="n">
        <v>17003</v>
      </c>
      <c r="L502" s="14" t="n">
        <v>0.938194444444444</v>
      </c>
      <c r="M502" s="15" t="n">
        <v>0.951388888888889</v>
      </c>
      <c r="N502" s="16" t="n">
        <f aca="false">VLOOKUP(E502,'Esp. percorsi al 18-10-22'!C:J,8,FALSE())</f>
        <v>4.81938228961074</v>
      </c>
      <c r="O502" s="16"/>
      <c r="P502" s="16"/>
      <c r="Q502" s="20" t="n">
        <v>67</v>
      </c>
      <c r="R502" s="17" t="n">
        <f aca="false">+N502*Q502</f>
        <v>322.89861340392</v>
      </c>
      <c r="S502" s="17" t="n">
        <f aca="false">+O502*Q502</f>
        <v>0</v>
      </c>
      <c r="T502" s="17"/>
      <c r="U502" s="18" t="n">
        <f aca="false">+M502-L502</f>
        <v>0.0131944444444444</v>
      </c>
      <c r="V502" s="18" t="n">
        <f aca="false">+U502*Q502</f>
        <v>0.884027777777778</v>
      </c>
      <c r="W502" s="18"/>
    </row>
    <row r="503" s="13" customFormat="true" ht="12" hidden="false" customHeight="false" outlineLevel="0" collapsed="false">
      <c r="A503" s="12" t="n">
        <v>18719</v>
      </c>
      <c r="B503" s="13" t="n">
        <v>5</v>
      </c>
      <c r="C503" s="13" t="s">
        <v>22</v>
      </c>
      <c r="D503" s="13" t="n">
        <v>2</v>
      </c>
      <c r="E503" s="13" t="n">
        <v>444</v>
      </c>
      <c r="F503" s="13" t="s">
        <v>49</v>
      </c>
      <c r="G503" s="13" t="s">
        <v>28</v>
      </c>
      <c r="H503" s="13" t="s">
        <v>29</v>
      </c>
      <c r="J503" s="13" t="n">
        <v>1</v>
      </c>
      <c r="K503" s="13" t="n">
        <v>17271</v>
      </c>
      <c r="L503" s="14" t="n">
        <v>0.938194444444444</v>
      </c>
      <c r="M503" s="15" t="n">
        <v>0.951388888888889</v>
      </c>
      <c r="N503" s="16" t="n">
        <f aca="false">VLOOKUP(E503,'Esp. percorsi al 18-10-22'!C:J,8,FALSE())</f>
        <v>4.81938228961074</v>
      </c>
      <c r="O503" s="16"/>
      <c r="P503" s="16"/>
      <c r="Q503" s="20" t="n">
        <v>12</v>
      </c>
      <c r="R503" s="17" t="n">
        <f aca="false">+N503*Q503</f>
        <v>57.8325874753289</v>
      </c>
      <c r="S503" s="17" t="n">
        <f aca="false">+O503*Q503</f>
        <v>0</v>
      </c>
      <c r="T503" s="17"/>
      <c r="U503" s="18" t="n">
        <f aca="false">+M503-L503</f>
        <v>0.0131944444444444</v>
      </c>
      <c r="V503" s="18" t="n">
        <f aca="false">+U503*Q503</f>
        <v>0.158333333333333</v>
      </c>
      <c r="W503" s="18"/>
    </row>
    <row r="504" s="13" customFormat="true" ht="12" hidden="false" customHeight="false" outlineLevel="0" collapsed="false">
      <c r="A504" s="12" t="n">
        <v>17004</v>
      </c>
      <c r="B504" s="13" t="n">
        <v>5</v>
      </c>
      <c r="C504" s="13" t="s">
        <v>22</v>
      </c>
      <c r="D504" s="13" t="n">
        <v>1</v>
      </c>
      <c r="E504" s="13" t="n">
        <v>445</v>
      </c>
      <c r="F504" s="13" t="s">
        <v>50</v>
      </c>
      <c r="G504" s="13" t="s">
        <v>28</v>
      </c>
      <c r="H504" s="13" t="s">
        <v>25</v>
      </c>
      <c r="J504" s="13" t="n">
        <v>1</v>
      </c>
      <c r="K504" s="13" t="n">
        <v>17004</v>
      </c>
      <c r="L504" s="14" t="n">
        <v>0.954861111111111</v>
      </c>
      <c r="M504" s="15" t="n">
        <v>0.960416666666667</v>
      </c>
      <c r="N504" s="16" t="n">
        <f aca="false">VLOOKUP(E504,'Esp. percorsi al 18-10-22'!C:J,8,FALSE())</f>
        <v>2.571</v>
      </c>
      <c r="O504" s="16"/>
      <c r="P504" s="16"/>
      <c r="Q504" s="20" t="n">
        <v>67</v>
      </c>
      <c r="R504" s="17" t="n">
        <f aca="false">+N504*Q504</f>
        <v>172.257</v>
      </c>
      <c r="S504" s="17" t="n">
        <f aca="false">+O504*Q504</f>
        <v>0</v>
      </c>
      <c r="T504" s="17"/>
      <c r="U504" s="18" t="n">
        <f aca="false">+M504-L504</f>
        <v>0.00555555555555556</v>
      </c>
      <c r="V504" s="18" t="n">
        <f aca="false">+U504*Q504</f>
        <v>0.372222222222222</v>
      </c>
      <c r="W504" s="18"/>
    </row>
    <row r="505" s="13" customFormat="true" ht="12" hidden="false" customHeight="false" outlineLevel="0" collapsed="false">
      <c r="A505" s="12" t="n">
        <v>17272</v>
      </c>
      <c r="B505" s="13" t="n">
        <v>5</v>
      </c>
      <c r="C505" s="13" t="s">
        <v>22</v>
      </c>
      <c r="D505" s="13" t="n">
        <v>1</v>
      </c>
      <c r="E505" s="13" t="n">
        <v>445</v>
      </c>
      <c r="F505" s="13" t="s">
        <v>50</v>
      </c>
      <c r="G505" s="13" t="s">
        <v>28</v>
      </c>
      <c r="H505" s="13" t="s">
        <v>29</v>
      </c>
      <c r="J505" s="13" t="n">
        <v>1</v>
      </c>
      <c r="K505" s="13" t="n">
        <v>17272</v>
      </c>
      <c r="L505" s="14" t="n">
        <v>0.954861111111111</v>
      </c>
      <c r="M505" s="15" t="n">
        <v>0.960416666666667</v>
      </c>
      <c r="N505" s="16" t="n">
        <f aca="false">VLOOKUP(E505,'Esp. percorsi al 18-10-22'!C:J,8,FALSE())</f>
        <v>2.571</v>
      </c>
      <c r="O505" s="16"/>
      <c r="P505" s="16"/>
      <c r="Q505" s="20" t="n">
        <v>12</v>
      </c>
      <c r="R505" s="17" t="n">
        <f aca="false">+N505*Q505</f>
        <v>30.852</v>
      </c>
      <c r="S505" s="17" t="n">
        <f aca="false">+O505*Q505</f>
        <v>0</v>
      </c>
      <c r="T505" s="17"/>
      <c r="U505" s="18" t="n">
        <f aca="false">+M505-L505</f>
        <v>0.00555555555555556</v>
      </c>
      <c r="V505" s="18" t="n">
        <f aca="false">+U505*Q505</f>
        <v>0.0666666666666667</v>
      </c>
      <c r="W505" s="18"/>
    </row>
    <row r="506" s="13" customFormat="true" ht="12" hidden="false" customHeight="false" outlineLevel="0" collapsed="false">
      <c r="A506" s="12" t="n">
        <v>18159</v>
      </c>
      <c r="B506" s="13" t="n">
        <v>5</v>
      </c>
      <c r="C506" s="13" t="s">
        <v>22</v>
      </c>
      <c r="D506" s="13" t="n">
        <v>1</v>
      </c>
      <c r="E506" s="13" t="n">
        <v>446</v>
      </c>
      <c r="F506" s="13" t="s">
        <v>51</v>
      </c>
      <c r="G506" s="13" t="s">
        <v>24</v>
      </c>
      <c r="H506" s="13" t="s">
        <v>25</v>
      </c>
      <c r="J506" s="13" t="n">
        <v>1</v>
      </c>
      <c r="K506" s="13" t="n">
        <v>468</v>
      </c>
      <c r="L506" s="14" t="n">
        <v>0.238888888888889</v>
      </c>
      <c r="M506" s="15" t="n">
        <v>0.247916666666667</v>
      </c>
      <c r="N506" s="16" t="n">
        <f aca="false">VLOOKUP(E506,'Esp. percorsi al 18-10-22'!C:J,8,FALSE())</f>
        <v>3.351</v>
      </c>
      <c r="O506" s="16"/>
      <c r="P506" s="16"/>
      <c r="Q506" s="20" t="n">
        <v>302</v>
      </c>
      <c r="R506" s="17" t="n">
        <f aca="false">+N506*Q506</f>
        <v>1012.002</v>
      </c>
      <c r="S506" s="17" t="n">
        <f aca="false">+O506*Q506</f>
        <v>0</v>
      </c>
      <c r="T506" s="17"/>
      <c r="U506" s="18" t="n">
        <f aca="false">+M506-L506</f>
        <v>0.00902777777777778</v>
      </c>
      <c r="V506" s="18" t="n">
        <f aca="false">+U506*Q506</f>
        <v>2.72638888888889</v>
      </c>
      <c r="W506" s="18"/>
    </row>
    <row r="507" s="13" customFormat="true" ht="12" hidden="false" customHeight="false" outlineLevel="0" collapsed="false">
      <c r="A507" s="12" t="n">
        <v>6968</v>
      </c>
      <c r="B507" s="13" t="n">
        <v>5</v>
      </c>
      <c r="C507" s="13" t="s">
        <v>22</v>
      </c>
      <c r="D507" s="13" t="n">
        <v>1</v>
      </c>
      <c r="E507" s="13" t="n">
        <v>446</v>
      </c>
      <c r="F507" s="13" t="s">
        <v>51</v>
      </c>
      <c r="G507" s="13" t="s">
        <v>26</v>
      </c>
      <c r="H507" s="13" t="s">
        <v>30</v>
      </c>
      <c r="J507" s="13" t="n">
        <v>1</v>
      </c>
      <c r="K507" s="13" t="n">
        <v>6968</v>
      </c>
      <c r="L507" s="14" t="n">
        <v>0.259027777777778</v>
      </c>
      <c r="M507" s="15" t="n">
        <v>0.268055555555556</v>
      </c>
      <c r="N507" s="16" t="n">
        <f aca="false">VLOOKUP(E507,'Esp. percorsi al 18-10-22'!C:J,8,FALSE())</f>
        <v>3.351</v>
      </c>
      <c r="O507" s="16"/>
      <c r="P507" s="16"/>
      <c r="Q507" s="20" t="n">
        <v>5</v>
      </c>
      <c r="R507" s="17" t="n">
        <f aca="false">+N507*Q507</f>
        <v>16.755</v>
      </c>
      <c r="S507" s="17" t="n">
        <f aca="false">+O507*Q507</f>
        <v>0</v>
      </c>
      <c r="T507" s="17"/>
      <c r="U507" s="18" t="n">
        <f aca="false">+M507-L507</f>
        <v>0.00902777777777778</v>
      </c>
      <c r="V507" s="18" t="n">
        <f aca="false">+U507*Q507</f>
        <v>0.0451388888888889</v>
      </c>
      <c r="W507" s="18"/>
    </row>
    <row r="508" s="13" customFormat="true" ht="12" hidden="false" customHeight="false" outlineLevel="0" collapsed="false">
      <c r="A508" s="12" t="n">
        <v>18161</v>
      </c>
      <c r="B508" s="13" t="n">
        <v>5</v>
      </c>
      <c r="C508" s="13" t="s">
        <v>22</v>
      </c>
      <c r="D508" s="13" t="n">
        <v>1</v>
      </c>
      <c r="E508" s="13" t="n">
        <v>446</v>
      </c>
      <c r="F508" s="13" t="s">
        <v>51</v>
      </c>
      <c r="G508" s="13" t="s">
        <v>24</v>
      </c>
      <c r="H508" s="13" t="s">
        <v>25</v>
      </c>
      <c r="J508" s="13" t="n">
        <v>1</v>
      </c>
      <c r="K508" s="13" t="n">
        <v>469</v>
      </c>
      <c r="L508" s="14" t="n">
        <v>0.263194444444444</v>
      </c>
      <c r="M508" s="15" t="n">
        <v>0.272222222222222</v>
      </c>
      <c r="N508" s="16" t="n">
        <f aca="false">VLOOKUP(E508,'Esp. percorsi al 18-10-22'!C:J,8,FALSE())</f>
        <v>3.351</v>
      </c>
      <c r="O508" s="16"/>
      <c r="P508" s="16"/>
      <c r="Q508" s="20" t="n">
        <v>302</v>
      </c>
      <c r="R508" s="17" t="n">
        <f aca="false">+N508*Q508</f>
        <v>1012.002</v>
      </c>
      <c r="S508" s="17" t="n">
        <f aca="false">+O508*Q508</f>
        <v>0</v>
      </c>
      <c r="T508" s="17"/>
      <c r="U508" s="18" t="n">
        <f aca="false">+M508-L508</f>
        <v>0.00902777777777778</v>
      </c>
      <c r="V508" s="18" t="n">
        <f aca="false">+U508*Q508</f>
        <v>2.72638888888889</v>
      </c>
      <c r="W508" s="18"/>
    </row>
    <row r="509" s="13" customFormat="true" ht="12" hidden="false" customHeight="false" outlineLevel="0" collapsed="false">
      <c r="A509" s="12" t="n">
        <v>17977</v>
      </c>
      <c r="B509" s="13" t="n">
        <v>5</v>
      </c>
      <c r="C509" s="13" t="s">
        <v>22</v>
      </c>
      <c r="D509" s="13" t="n">
        <v>1</v>
      </c>
      <c r="E509" s="13" t="n">
        <v>446</v>
      </c>
      <c r="F509" s="13" t="s">
        <v>51</v>
      </c>
      <c r="G509" s="13" t="s">
        <v>24</v>
      </c>
      <c r="H509" s="19" t="s">
        <v>27</v>
      </c>
      <c r="I509" s="19"/>
      <c r="J509" s="13" t="n">
        <v>1</v>
      </c>
      <c r="K509" s="13" t="n">
        <v>17977</v>
      </c>
      <c r="L509" s="14" t="n">
        <v>0.277083333333333</v>
      </c>
      <c r="M509" s="15" t="n">
        <v>0.286111111111111</v>
      </c>
      <c r="N509" s="16" t="n">
        <f aca="false">VLOOKUP(E509,'Esp. percorsi al 18-10-22'!C:J,8,FALSE())</f>
        <v>3.351</v>
      </c>
      <c r="O509" s="16"/>
      <c r="P509" s="16"/>
      <c r="Q509" s="20" t="n">
        <v>250</v>
      </c>
      <c r="R509" s="17" t="n">
        <f aca="false">+N509*Q509</f>
        <v>837.75</v>
      </c>
      <c r="S509" s="17" t="n">
        <f aca="false">+O509*Q509</f>
        <v>0</v>
      </c>
      <c r="T509" s="17"/>
      <c r="U509" s="18" t="n">
        <f aca="false">+M509-L509</f>
        <v>0.00902777777777778</v>
      </c>
      <c r="V509" s="18" t="n">
        <f aca="false">+U509*Q509</f>
        <v>2.25694444444444</v>
      </c>
      <c r="W509" s="18"/>
    </row>
    <row r="510" s="13" customFormat="true" ht="12" hidden="false" customHeight="false" outlineLevel="0" collapsed="false">
      <c r="A510" s="12" t="n">
        <v>18163</v>
      </c>
      <c r="B510" s="13" t="n">
        <v>5</v>
      </c>
      <c r="C510" s="13" t="s">
        <v>22</v>
      </c>
      <c r="D510" s="13" t="n">
        <v>1</v>
      </c>
      <c r="E510" s="13" t="n">
        <v>446</v>
      </c>
      <c r="F510" s="13" t="s">
        <v>51</v>
      </c>
      <c r="G510" s="13" t="s">
        <v>24</v>
      </c>
      <c r="H510" s="13" t="n">
        <v>6</v>
      </c>
      <c r="J510" s="13" t="n">
        <v>1</v>
      </c>
      <c r="K510" s="13" t="n">
        <v>11713</v>
      </c>
      <c r="L510" s="14" t="n">
        <v>0.280555555555556</v>
      </c>
      <c r="M510" s="15" t="n">
        <v>0.289583333333333</v>
      </c>
      <c r="N510" s="16" t="n">
        <f aca="false">VLOOKUP(E510,'Esp. percorsi al 18-10-22'!C:J,8,FALSE())</f>
        <v>3.351</v>
      </c>
      <c r="O510" s="16"/>
      <c r="P510" s="16"/>
      <c r="Q510" s="20" t="n">
        <v>52</v>
      </c>
      <c r="R510" s="17" t="n">
        <f aca="false">+N510*Q510</f>
        <v>174.252</v>
      </c>
      <c r="S510" s="17" t="n">
        <f aca="false">+O510*Q510</f>
        <v>0</v>
      </c>
      <c r="T510" s="17"/>
      <c r="U510" s="18" t="n">
        <f aca="false">+M510-L510</f>
        <v>0.00902777777777778</v>
      </c>
      <c r="V510" s="18" t="n">
        <f aca="false">+U510*Q510</f>
        <v>0.469444444444444</v>
      </c>
      <c r="W510" s="18"/>
    </row>
    <row r="511" s="13" customFormat="true" ht="12" hidden="false" customHeight="false" outlineLevel="0" collapsed="false">
      <c r="A511" s="12" t="n">
        <v>18166</v>
      </c>
      <c r="B511" s="13" t="n">
        <v>5</v>
      </c>
      <c r="C511" s="13" t="s">
        <v>22</v>
      </c>
      <c r="D511" s="13" t="n">
        <v>1</v>
      </c>
      <c r="E511" s="13" t="n">
        <v>446</v>
      </c>
      <c r="F511" s="13" t="s">
        <v>51</v>
      </c>
      <c r="G511" s="13" t="s">
        <v>24</v>
      </c>
      <c r="H511" s="19" t="s">
        <v>27</v>
      </c>
      <c r="I511" s="19"/>
      <c r="J511" s="13" t="n">
        <v>1</v>
      </c>
      <c r="K511" s="13" t="n">
        <v>1</v>
      </c>
      <c r="L511" s="14" t="n">
        <v>0.290972222222222</v>
      </c>
      <c r="M511" s="15" t="n">
        <v>0.3</v>
      </c>
      <c r="N511" s="16" t="n">
        <f aca="false">VLOOKUP(E511,'Esp. percorsi al 18-10-22'!C:J,8,FALSE())</f>
        <v>3.351</v>
      </c>
      <c r="O511" s="16"/>
      <c r="P511" s="16"/>
      <c r="Q511" s="20" t="n">
        <v>250</v>
      </c>
      <c r="R511" s="17" t="n">
        <f aca="false">+N511*Q511</f>
        <v>837.75</v>
      </c>
      <c r="S511" s="17" t="n">
        <f aca="false">+O511*Q511</f>
        <v>0</v>
      </c>
      <c r="T511" s="17"/>
      <c r="U511" s="18" t="n">
        <f aca="false">+M511-L511</f>
        <v>0.00902777777777778</v>
      </c>
      <c r="V511" s="18" t="n">
        <f aca="false">+U511*Q511</f>
        <v>2.25694444444444</v>
      </c>
      <c r="W511" s="18"/>
    </row>
    <row r="512" s="13" customFormat="true" ht="12" hidden="false" customHeight="false" outlineLevel="0" collapsed="false">
      <c r="A512" s="12" t="n">
        <v>18080</v>
      </c>
      <c r="B512" s="13" t="n">
        <v>5</v>
      </c>
      <c r="C512" s="13" t="s">
        <v>22</v>
      </c>
      <c r="D512" s="13" t="n">
        <v>1</v>
      </c>
      <c r="E512" s="13" t="n">
        <v>446</v>
      </c>
      <c r="F512" s="13" t="s">
        <v>51</v>
      </c>
      <c r="G512" s="13" t="s">
        <v>24</v>
      </c>
      <c r="H512" s="13" t="n">
        <v>6</v>
      </c>
      <c r="J512" s="13" t="n">
        <v>1</v>
      </c>
      <c r="K512" s="13" t="n">
        <v>18080</v>
      </c>
      <c r="L512" s="14" t="n">
        <v>0.294444444444444</v>
      </c>
      <c r="M512" s="15" t="n">
        <v>0.303472222222222</v>
      </c>
      <c r="N512" s="16" t="n">
        <f aca="false">VLOOKUP(E512,'Esp. percorsi al 18-10-22'!C:J,8,FALSE())</f>
        <v>3.351</v>
      </c>
      <c r="O512" s="16"/>
      <c r="P512" s="16"/>
      <c r="Q512" s="20" t="n">
        <v>52</v>
      </c>
      <c r="R512" s="17" t="n">
        <f aca="false">+N512*Q512</f>
        <v>174.252</v>
      </c>
      <c r="S512" s="17" t="n">
        <f aca="false">+O512*Q512</f>
        <v>0</v>
      </c>
      <c r="T512" s="17"/>
      <c r="U512" s="18" t="n">
        <f aca="false">+M512-L512</f>
        <v>0.00902777777777778</v>
      </c>
      <c r="V512" s="18" t="n">
        <f aca="false">+U512*Q512</f>
        <v>0.469444444444444</v>
      </c>
      <c r="W512" s="18"/>
    </row>
    <row r="513" s="13" customFormat="true" ht="12" hidden="false" customHeight="false" outlineLevel="0" collapsed="false">
      <c r="A513" s="12" t="n">
        <v>18168</v>
      </c>
      <c r="B513" s="13" t="n">
        <v>5</v>
      </c>
      <c r="C513" s="13" t="s">
        <v>22</v>
      </c>
      <c r="D513" s="13" t="n">
        <v>1</v>
      </c>
      <c r="E513" s="13" t="n">
        <v>446</v>
      </c>
      <c r="F513" s="13" t="s">
        <v>51</v>
      </c>
      <c r="G513" s="13" t="s">
        <v>24</v>
      </c>
      <c r="H513" s="19" t="s">
        <v>27</v>
      </c>
      <c r="I513" s="19"/>
      <c r="J513" s="13" t="n">
        <v>1</v>
      </c>
      <c r="K513" s="13" t="n">
        <v>471</v>
      </c>
      <c r="L513" s="14" t="n">
        <v>0.301388888888889</v>
      </c>
      <c r="M513" s="15" t="n">
        <v>0.310416666666667</v>
      </c>
      <c r="N513" s="16" t="n">
        <f aca="false">VLOOKUP(E513,'Esp. percorsi al 18-10-22'!C:J,8,FALSE())</f>
        <v>3.351</v>
      </c>
      <c r="O513" s="16"/>
      <c r="P513" s="16"/>
      <c r="Q513" s="20" t="n">
        <v>250</v>
      </c>
      <c r="R513" s="17" t="n">
        <f aca="false">+N513*Q513</f>
        <v>837.75</v>
      </c>
      <c r="S513" s="17" t="n">
        <f aca="false">+O513*Q513</f>
        <v>0</v>
      </c>
      <c r="T513" s="17"/>
      <c r="U513" s="18" t="n">
        <f aca="false">+M513-L513</f>
        <v>0.00902777777777778</v>
      </c>
      <c r="V513" s="18" t="n">
        <f aca="false">+U513*Q513</f>
        <v>2.25694444444444</v>
      </c>
      <c r="W513" s="18"/>
    </row>
    <row r="514" s="13" customFormat="true" ht="12" hidden="false" customHeight="false" outlineLevel="0" collapsed="false">
      <c r="A514" s="12" t="n">
        <v>18067</v>
      </c>
      <c r="B514" s="13" t="n">
        <v>5</v>
      </c>
      <c r="C514" s="13" t="s">
        <v>22</v>
      </c>
      <c r="D514" s="13" t="n">
        <v>1</v>
      </c>
      <c r="E514" s="13" t="n">
        <v>446</v>
      </c>
      <c r="F514" s="13" t="s">
        <v>51</v>
      </c>
      <c r="G514" s="13" t="s">
        <v>24</v>
      </c>
      <c r="H514" s="13" t="n">
        <v>6</v>
      </c>
      <c r="J514" s="13" t="n">
        <v>1</v>
      </c>
      <c r="K514" s="13" t="n">
        <v>18067</v>
      </c>
      <c r="L514" s="14" t="n">
        <v>0.311111111111111</v>
      </c>
      <c r="M514" s="15" t="n">
        <v>0.320138888888889</v>
      </c>
      <c r="N514" s="16" t="n">
        <f aca="false">VLOOKUP(E514,'Esp. percorsi al 18-10-22'!C:J,8,FALSE())</f>
        <v>3.351</v>
      </c>
      <c r="O514" s="16"/>
      <c r="P514" s="16"/>
      <c r="Q514" s="20" t="n">
        <v>52</v>
      </c>
      <c r="R514" s="17" t="n">
        <f aca="false">+N514*Q514</f>
        <v>174.252</v>
      </c>
      <c r="S514" s="17" t="n">
        <f aca="false">+O514*Q514</f>
        <v>0</v>
      </c>
      <c r="T514" s="17"/>
      <c r="U514" s="18" t="n">
        <f aca="false">+M514-L514</f>
        <v>0.00902777777777778</v>
      </c>
      <c r="V514" s="18" t="n">
        <f aca="false">+U514*Q514</f>
        <v>0.469444444444444</v>
      </c>
      <c r="W514" s="18"/>
    </row>
    <row r="515" s="13" customFormat="true" ht="12" hidden="false" customHeight="false" outlineLevel="0" collapsed="false">
      <c r="A515" s="12" t="n">
        <v>18269</v>
      </c>
      <c r="B515" s="13" t="n">
        <v>5</v>
      </c>
      <c r="C515" s="13" t="s">
        <v>22</v>
      </c>
      <c r="D515" s="13" t="n">
        <v>1</v>
      </c>
      <c r="E515" s="13" t="n">
        <v>446</v>
      </c>
      <c r="F515" s="13" t="s">
        <v>51</v>
      </c>
      <c r="G515" s="13" t="s">
        <v>24</v>
      </c>
      <c r="H515" s="13" t="s">
        <v>29</v>
      </c>
      <c r="J515" s="13" t="n">
        <v>1</v>
      </c>
      <c r="K515" s="13" t="n">
        <v>1793</v>
      </c>
      <c r="L515" s="14" t="n">
        <v>0.311111111111111</v>
      </c>
      <c r="M515" s="15" t="n">
        <v>0.320138888888889</v>
      </c>
      <c r="N515" s="16" t="n">
        <f aca="false">VLOOKUP(E515,'Esp. percorsi al 18-10-22'!C:J,8,FALSE())</f>
        <v>3.351</v>
      </c>
      <c r="O515" s="16"/>
      <c r="P515" s="16"/>
      <c r="Q515" s="20" t="n">
        <v>58</v>
      </c>
      <c r="R515" s="17" t="n">
        <f aca="false">+N515*Q515</f>
        <v>194.358</v>
      </c>
      <c r="S515" s="17" t="n">
        <f aca="false">+O515*Q515</f>
        <v>0</v>
      </c>
      <c r="T515" s="17"/>
      <c r="U515" s="18" t="n">
        <f aca="false">+M515-L515</f>
        <v>0.00902777777777778</v>
      </c>
      <c r="V515" s="18" t="n">
        <f aca="false">+U515*Q515</f>
        <v>0.523611111111111</v>
      </c>
      <c r="W515" s="18"/>
    </row>
    <row r="516" s="13" customFormat="true" ht="12" hidden="false" customHeight="false" outlineLevel="0" collapsed="false">
      <c r="A516" s="12" t="n">
        <v>17933</v>
      </c>
      <c r="B516" s="13" t="n">
        <v>5</v>
      </c>
      <c r="C516" s="13" t="s">
        <v>22</v>
      </c>
      <c r="D516" s="13" t="n">
        <v>1</v>
      </c>
      <c r="E516" s="13" t="n">
        <v>446</v>
      </c>
      <c r="F516" s="13" t="s">
        <v>51</v>
      </c>
      <c r="G516" s="13" t="s">
        <v>24</v>
      </c>
      <c r="H516" s="19" t="s">
        <v>27</v>
      </c>
      <c r="I516" s="19"/>
      <c r="J516" s="13" t="n">
        <v>1</v>
      </c>
      <c r="K516" s="13" t="n">
        <v>17933</v>
      </c>
      <c r="L516" s="14" t="n">
        <v>0.311805555555556</v>
      </c>
      <c r="M516" s="15" t="n">
        <v>0.320833333333333</v>
      </c>
      <c r="N516" s="16" t="n">
        <f aca="false">VLOOKUP(E516,'Esp. percorsi al 18-10-22'!C:J,8,FALSE())</f>
        <v>3.351</v>
      </c>
      <c r="O516" s="16"/>
      <c r="P516" s="16"/>
      <c r="Q516" s="20" t="n">
        <v>250</v>
      </c>
      <c r="R516" s="17" t="n">
        <f aca="false">+N516*Q516</f>
        <v>837.75</v>
      </c>
      <c r="S516" s="17" t="n">
        <f aca="false">+O516*Q516</f>
        <v>0</v>
      </c>
      <c r="T516" s="17"/>
      <c r="U516" s="18" t="n">
        <f aca="false">+M516-L516</f>
        <v>0.00902777777777778</v>
      </c>
      <c r="V516" s="18" t="n">
        <f aca="false">+U516*Q516</f>
        <v>2.25694444444444</v>
      </c>
      <c r="W516" s="18"/>
    </row>
    <row r="517" s="13" customFormat="true" ht="12" hidden="false" customHeight="false" outlineLevel="0" collapsed="false">
      <c r="A517" s="12" t="n">
        <v>18532</v>
      </c>
      <c r="B517" s="13" t="n">
        <v>5</v>
      </c>
      <c r="C517" s="13" t="s">
        <v>22</v>
      </c>
      <c r="D517" s="13" t="n">
        <v>1</v>
      </c>
      <c r="E517" s="13" t="n">
        <v>446</v>
      </c>
      <c r="F517" s="13" t="s">
        <v>51</v>
      </c>
      <c r="G517" s="13" t="s">
        <v>42</v>
      </c>
      <c r="H517" s="19" t="s">
        <v>27</v>
      </c>
      <c r="I517" s="19"/>
      <c r="J517" s="13" t="n">
        <v>1</v>
      </c>
      <c r="K517" s="13" t="n">
        <v>18532</v>
      </c>
      <c r="L517" s="14" t="n">
        <v>0.311805555555556</v>
      </c>
      <c r="M517" s="15" t="n">
        <v>0.320833333333333</v>
      </c>
      <c r="N517" s="16" t="n">
        <f aca="false">VLOOKUP(E517,'Esp. percorsi al 18-10-22'!C:J,8,FALSE())</f>
        <v>3.351</v>
      </c>
      <c r="O517" s="16"/>
      <c r="P517" s="16"/>
      <c r="Q517" s="20" t="n">
        <v>173</v>
      </c>
      <c r="R517" s="17" t="n">
        <f aca="false">+N517*Q517</f>
        <v>579.723</v>
      </c>
      <c r="S517" s="17" t="n">
        <f aca="false">+O517*Q517</f>
        <v>0</v>
      </c>
      <c r="T517" s="17"/>
      <c r="U517" s="18" t="n">
        <f aca="false">+M517-L517</f>
        <v>0.00902777777777778</v>
      </c>
      <c r="V517" s="18" t="n">
        <f aca="false">+U517*Q517</f>
        <v>1.56180555555556</v>
      </c>
      <c r="W517" s="18"/>
    </row>
    <row r="518" s="13" customFormat="true" ht="12" hidden="false" customHeight="false" outlineLevel="0" collapsed="false">
      <c r="A518" s="12" t="n">
        <v>17986</v>
      </c>
      <c r="B518" s="13" t="n">
        <v>5</v>
      </c>
      <c r="C518" s="13" t="s">
        <v>22</v>
      </c>
      <c r="D518" s="13" t="n">
        <v>1</v>
      </c>
      <c r="E518" s="13" t="n">
        <v>446</v>
      </c>
      <c r="F518" s="13" t="s">
        <v>51</v>
      </c>
      <c r="G518" s="13" t="s">
        <v>24</v>
      </c>
      <c r="H518" s="19" t="s">
        <v>27</v>
      </c>
      <c r="I518" s="19"/>
      <c r="J518" s="13" t="n">
        <v>1</v>
      </c>
      <c r="K518" s="13" t="n">
        <v>17986</v>
      </c>
      <c r="L518" s="14" t="n">
        <v>0.321527777777778</v>
      </c>
      <c r="M518" s="15" t="n">
        <v>0.330555555555556</v>
      </c>
      <c r="N518" s="16" t="n">
        <f aca="false">VLOOKUP(E518,'Esp. percorsi al 18-10-22'!C:J,8,FALSE())</f>
        <v>3.351</v>
      </c>
      <c r="O518" s="16"/>
      <c r="P518" s="16"/>
      <c r="Q518" s="20" t="n">
        <v>250</v>
      </c>
      <c r="R518" s="17" t="n">
        <f aca="false">+N518*Q518</f>
        <v>837.75</v>
      </c>
      <c r="S518" s="17" t="n">
        <f aca="false">+O518*Q518</f>
        <v>0</v>
      </c>
      <c r="T518" s="17"/>
      <c r="U518" s="18" t="n">
        <f aca="false">+M518-L518</f>
        <v>0.00902777777777778</v>
      </c>
      <c r="V518" s="18" t="n">
        <f aca="false">+U518*Q518</f>
        <v>2.25694444444444</v>
      </c>
      <c r="W518" s="18"/>
    </row>
    <row r="519" s="13" customFormat="true" ht="12" hidden="false" customHeight="false" outlineLevel="0" collapsed="false">
      <c r="A519" s="12" t="n">
        <v>18098</v>
      </c>
      <c r="B519" s="13" t="n">
        <v>5</v>
      </c>
      <c r="C519" s="13" t="s">
        <v>22</v>
      </c>
      <c r="D519" s="13" t="n">
        <v>1</v>
      </c>
      <c r="E519" s="13" t="n">
        <v>446</v>
      </c>
      <c r="F519" s="13" t="s">
        <v>51</v>
      </c>
      <c r="G519" s="13" t="s">
        <v>24</v>
      </c>
      <c r="H519" s="13" t="n">
        <v>6</v>
      </c>
      <c r="J519" s="13" t="n">
        <v>1</v>
      </c>
      <c r="K519" s="13" t="n">
        <v>18098</v>
      </c>
      <c r="L519" s="14" t="n">
        <v>0.325</v>
      </c>
      <c r="M519" s="15" t="n">
        <v>0.334027777777778</v>
      </c>
      <c r="N519" s="16" t="n">
        <f aca="false">VLOOKUP(E519,'Esp. percorsi al 18-10-22'!C:J,8,FALSE())</f>
        <v>3.351</v>
      </c>
      <c r="O519" s="16"/>
      <c r="P519" s="16"/>
      <c r="Q519" s="20" t="n">
        <v>52</v>
      </c>
      <c r="R519" s="17" t="n">
        <f aca="false">+N519*Q519</f>
        <v>174.252</v>
      </c>
      <c r="S519" s="17" t="n">
        <f aca="false">+O519*Q519</f>
        <v>0</v>
      </c>
      <c r="T519" s="17"/>
      <c r="U519" s="18" t="n">
        <f aca="false">+M519-L519</f>
        <v>0.00902777777777778</v>
      </c>
      <c r="V519" s="18" t="n">
        <f aca="false">+U519*Q519</f>
        <v>0.469444444444444</v>
      </c>
      <c r="W519" s="18"/>
    </row>
    <row r="520" s="13" customFormat="true" ht="12" hidden="false" customHeight="false" outlineLevel="0" collapsed="false">
      <c r="A520" s="12" t="n">
        <v>17970</v>
      </c>
      <c r="B520" s="13" t="n">
        <v>5</v>
      </c>
      <c r="C520" s="13" t="s">
        <v>22</v>
      </c>
      <c r="D520" s="13" t="n">
        <v>1</v>
      </c>
      <c r="E520" s="13" t="n">
        <v>446</v>
      </c>
      <c r="F520" s="13" t="s">
        <v>51</v>
      </c>
      <c r="G520" s="13" t="s">
        <v>24</v>
      </c>
      <c r="H520" s="19" t="s">
        <v>27</v>
      </c>
      <c r="I520" s="19"/>
      <c r="J520" s="13" t="n">
        <v>1</v>
      </c>
      <c r="K520" s="13" t="n">
        <v>17970</v>
      </c>
      <c r="L520" s="14" t="n">
        <v>0.331944444444444</v>
      </c>
      <c r="M520" s="15" t="n">
        <v>0.340972222222222</v>
      </c>
      <c r="N520" s="16" t="n">
        <f aca="false">VLOOKUP(E520,'Esp. percorsi al 18-10-22'!C:J,8,FALSE())</f>
        <v>3.351</v>
      </c>
      <c r="O520" s="16"/>
      <c r="P520" s="16"/>
      <c r="Q520" s="20" t="n">
        <v>250</v>
      </c>
      <c r="R520" s="17" t="n">
        <f aca="false">+N520*Q520</f>
        <v>837.75</v>
      </c>
      <c r="S520" s="17" t="n">
        <f aca="false">+O520*Q520</f>
        <v>0</v>
      </c>
      <c r="T520" s="17"/>
      <c r="U520" s="18" t="n">
        <f aca="false">+M520-L520</f>
        <v>0.00902777777777778</v>
      </c>
      <c r="V520" s="18" t="n">
        <f aca="false">+U520*Q520</f>
        <v>2.25694444444444</v>
      </c>
      <c r="W520" s="18"/>
    </row>
    <row r="521" s="13" customFormat="true" ht="12" hidden="false" customHeight="false" outlineLevel="0" collapsed="false">
      <c r="A521" s="12" t="n">
        <v>18248</v>
      </c>
      <c r="B521" s="13" t="n">
        <v>5</v>
      </c>
      <c r="C521" s="13" t="s">
        <v>22</v>
      </c>
      <c r="D521" s="13" t="n">
        <v>1</v>
      </c>
      <c r="E521" s="13" t="n">
        <v>446</v>
      </c>
      <c r="F521" s="13" t="s">
        <v>51</v>
      </c>
      <c r="G521" s="13" t="s">
        <v>24</v>
      </c>
      <c r="H521" s="13" t="s">
        <v>29</v>
      </c>
      <c r="J521" s="13" t="n">
        <v>1</v>
      </c>
      <c r="K521" s="13" t="n">
        <v>1807</v>
      </c>
      <c r="L521" s="14" t="n">
        <v>0.331944444444444</v>
      </c>
      <c r="M521" s="15" t="n">
        <v>0.340972222222222</v>
      </c>
      <c r="N521" s="16" t="n">
        <f aca="false">VLOOKUP(E521,'Esp. percorsi al 18-10-22'!C:J,8,FALSE())</f>
        <v>3.351</v>
      </c>
      <c r="O521" s="16"/>
      <c r="P521" s="16"/>
      <c r="Q521" s="20" t="n">
        <v>58</v>
      </c>
      <c r="R521" s="17" t="n">
        <f aca="false">+N521*Q521</f>
        <v>194.358</v>
      </c>
      <c r="S521" s="17" t="n">
        <f aca="false">+O521*Q521</f>
        <v>0</v>
      </c>
      <c r="T521" s="17"/>
      <c r="U521" s="18" t="n">
        <f aca="false">+M521-L521</f>
        <v>0.00902777777777778</v>
      </c>
      <c r="V521" s="18" t="n">
        <f aca="false">+U521*Q521</f>
        <v>0.523611111111111</v>
      </c>
      <c r="W521" s="18"/>
    </row>
    <row r="522" s="13" customFormat="true" ht="12" hidden="false" customHeight="false" outlineLevel="0" collapsed="false">
      <c r="A522" s="12" t="n">
        <v>18081</v>
      </c>
      <c r="B522" s="13" t="n">
        <v>5</v>
      </c>
      <c r="C522" s="13" t="s">
        <v>22</v>
      </c>
      <c r="D522" s="13" t="n">
        <v>1</v>
      </c>
      <c r="E522" s="13" t="n">
        <v>446</v>
      </c>
      <c r="F522" s="13" t="s">
        <v>51</v>
      </c>
      <c r="G522" s="13" t="s">
        <v>24</v>
      </c>
      <c r="H522" s="13" t="n">
        <v>6</v>
      </c>
      <c r="J522" s="13" t="n">
        <v>1</v>
      </c>
      <c r="K522" s="13" t="n">
        <v>18081</v>
      </c>
      <c r="L522" s="14" t="n">
        <v>0.341666666666667</v>
      </c>
      <c r="M522" s="15" t="n">
        <v>0.350694444444444</v>
      </c>
      <c r="N522" s="16" t="n">
        <f aca="false">VLOOKUP(E522,'Esp. percorsi al 18-10-22'!C:J,8,FALSE())</f>
        <v>3.351</v>
      </c>
      <c r="O522" s="16"/>
      <c r="P522" s="16"/>
      <c r="Q522" s="20" t="n">
        <v>52</v>
      </c>
      <c r="R522" s="17" t="n">
        <f aca="false">+N522*Q522</f>
        <v>174.252</v>
      </c>
      <c r="S522" s="17" t="n">
        <f aca="false">+O522*Q522</f>
        <v>0</v>
      </c>
      <c r="T522" s="17"/>
      <c r="U522" s="18" t="n">
        <f aca="false">+M522-L522</f>
        <v>0.00902777777777778</v>
      </c>
      <c r="V522" s="18" t="n">
        <f aca="false">+U522*Q522</f>
        <v>0.469444444444444</v>
      </c>
      <c r="W522" s="18"/>
    </row>
    <row r="523" s="13" customFormat="true" ht="12" hidden="false" customHeight="false" outlineLevel="0" collapsed="false">
      <c r="A523" s="12" t="n">
        <v>17997</v>
      </c>
      <c r="B523" s="13" t="n">
        <v>5</v>
      </c>
      <c r="C523" s="13" t="s">
        <v>22</v>
      </c>
      <c r="D523" s="13" t="n">
        <v>1</v>
      </c>
      <c r="E523" s="13" t="n">
        <v>446</v>
      </c>
      <c r="F523" s="13" t="s">
        <v>51</v>
      </c>
      <c r="G523" s="13" t="s">
        <v>24</v>
      </c>
      <c r="H523" s="19" t="s">
        <v>27</v>
      </c>
      <c r="I523" s="19"/>
      <c r="J523" s="13" t="n">
        <v>1</v>
      </c>
      <c r="K523" s="13" t="n">
        <v>17997</v>
      </c>
      <c r="L523" s="14" t="n">
        <v>0.342361111111111</v>
      </c>
      <c r="M523" s="15" t="n">
        <v>0.351388888888889</v>
      </c>
      <c r="N523" s="16" t="n">
        <f aca="false">VLOOKUP(E523,'Esp. percorsi al 18-10-22'!C:J,8,FALSE())</f>
        <v>3.351</v>
      </c>
      <c r="O523" s="16"/>
      <c r="P523" s="16"/>
      <c r="Q523" s="20" t="n">
        <v>250</v>
      </c>
      <c r="R523" s="17" t="n">
        <f aca="false">+N523*Q523</f>
        <v>837.75</v>
      </c>
      <c r="S523" s="17" t="n">
        <f aca="false">+O523*Q523</f>
        <v>0</v>
      </c>
      <c r="T523" s="17"/>
      <c r="U523" s="18" t="n">
        <f aca="false">+M523-L523</f>
        <v>0.00902777777777778</v>
      </c>
      <c r="V523" s="18" t="n">
        <f aca="false">+U523*Q523</f>
        <v>2.25694444444444</v>
      </c>
      <c r="W523" s="18"/>
    </row>
    <row r="524" s="13" customFormat="true" ht="12" hidden="false" customHeight="false" outlineLevel="0" collapsed="false">
      <c r="A524" s="12" t="n">
        <v>17978</v>
      </c>
      <c r="B524" s="13" t="n">
        <v>5</v>
      </c>
      <c r="C524" s="13" t="s">
        <v>22</v>
      </c>
      <c r="D524" s="13" t="n">
        <v>1</v>
      </c>
      <c r="E524" s="13" t="n">
        <v>446</v>
      </c>
      <c r="F524" s="13" t="s">
        <v>51</v>
      </c>
      <c r="G524" s="13" t="s">
        <v>24</v>
      </c>
      <c r="H524" s="19" t="s">
        <v>27</v>
      </c>
      <c r="I524" s="19"/>
      <c r="J524" s="13" t="n">
        <v>1</v>
      </c>
      <c r="K524" s="13" t="n">
        <v>17978</v>
      </c>
      <c r="L524" s="14" t="n">
        <v>0.352777777777778</v>
      </c>
      <c r="M524" s="15" t="n">
        <v>0.361805555555556</v>
      </c>
      <c r="N524" s="16" t="n">
        <f aca="false">VLOOKUP(E524,'Esp. percorsi al 18-10-22'!C:J,8,FALSE())</f>
        <v>3.351</v>
      </c>
      <c r="O524" s="16"/>
      <c r="P524" s="16"/>
      <c r="Q524" s="20" t="n">
        <v>250</v>
      </c>
      <c r="R524" s="17" t="n">
        <f aca="false">+N524*Q524</f>
        <v>837.75</v>
      </c>
      <c r="S524" s="17" t="n">
        <f aca="false">+O524*Q524</f>
        <v>0</v>
      </c>
      <c r="T524" s="17"/>
      <c r="U524" s="18" t="n">
        <f aca="false">+M524-L524</f>
        <v>0.00902777777777778</v>
      </c>
      <c r="V524" s="18" t="n">
        <f aca="false">+U524*Q524</f>
        <v>2.25694444444444</v>
      </c>
      <c r="W524" s="18"/>
    </row>
    <row r="525" s="13" customFormat="true" ht="12" hidden="false" customHeight="false" outlineLevel="0" collapsed="false">
      <c r="A525" s="12" t="n">
        <v>18257</v>
      </c>
      <c r="B525" s="13" t="n">
        <v>5</v>
      </c>
      <c r="C525" s="13" t="s">
        <v>22</v>
      </c>
      <c r="D525" s="13" t="n">
        <v>1</v>
      </c>
      <c r="E525" s="13" t="n">
        <v>446</v>
      </c>
      <c r="F525" s="13" t="s">
        <v>51</v>
      </c>
      <c r="G525" s="13" t="s">
        <v>24</v>
      </c>
      <c r="H525" s="13" t="s">
        <v>29</v>
      </c>
      <c r="J525" s="13" t="n">
        <v>1</v>
      </c>
      <c r="K525" s="13" t="n">
        <v>1794</v>
      </c>
      <c r="L525" s="14" t="n">
        <v>0.352777777777778</v>
      </c>
      <c r="M525" s="15" t="n">
        <v>0.361805555555556</v>
      </c>
      <c r="N525" s="16" t="n">
        <f aca="false">VLOOKUP(E525,'Esp. percorsi al 18-10-22'!C:J,8,FALSE())</f>
        <v>3.351</v>
      </c>
      <c r="O525" s="16"/>
      <c r="P525" s="16"/>
      <c r="Q525" s="20" t="n">
        <v>58</v>
      </c>
      <c r="R525" s="17" t="n">
        <f aca="false">+N525*Q525</f>
        <v>194.358</v>
      </c>
      <c r="S525" s="17" t="n">
        <f aca="false">+O525*Q525</f>
        <v>0</v>
      </c>
      <c r="T525" s="17"/>
      <c r="U525" s="18" t="n">
        <f aca="false">+M525-L525</f>
        <v>0.00902777777777778</v>
      </c>
      <c r="V525" s="18" t="n">
        <f aca="false">+U525*Q525</f>
        <v>0.523611111111111</v>
      </c>
      <c r="W525" s="18"/>
    </row>
    <row r="526" s="13" customFormat="true" ht="12" hidden="false" customHeight="false" outlineLevel="0" collapsed="false">
      <c r="A526" s="12" t="n">
        <v>18068</v>
      </c>
      <c r="B526" s="13" t="n">
        <v>5</v>
      </c>
      <c r="C526" s="13" t="s">
        <v>22</v>
      </c>
      <c r="D526" s="13" t="n">
        <v>1</v>
      </c>
      <c r="E526" s="13" t="n">
        <v>446</v>
      </c>
      <c r="F526" s="13" t="s">
        <v>51</v>
      </c>
      <c r="G526" s="13" t="s">
        <v>24</v>
      </c>
      <c r="H526" s="13" t="n">
        <v>6</v>
      </c>
      <c r="J526" s="13" t="n">
        <v>1</v>
      </c>
      <c r="K526" s="13" t="n">
        <v>18068</v>
      </c>
      <c r="L526" s="14" t="n">
        <v>0.355555555555556</v>
      </c>
      <c r="M526" s="15" t="n">
        <v>0.364583333333333</v>
      </c>
      <c r="N526" s="16" t="n">
        <f aca="false">VLOOKUP(E526,'Esp. percorsi al 18-10-22'!C:J,8,FALSE())</f>
        <v>3.351</v>
      </c>
      <c r="O526" s="16"/>
      <c r="P526" s="16"/>
      <c r="Q526" s="20" t="n">
        <v>52</v>
      </c>
      <c r="R526" s="17" t="n">
        <f aca="false">+N526*Q526</f>
        <v>174.252</v>
      </c>
      <c r="S526" s="17" t="n">
        <f aca="false">+O526*Q526</f>
        <v>0</v>
      </c>
      <c r="T526" s="17"/>
      <c r="U526" s="18" t="n">
        <f aca="false">+M526-L526</f>
        <v>0.00902777777777778</v>
      </c>
      <c r="V526" s="18" t="n">
        <f aca="false">+U526*Q526</f>
        <v>0.469444444444444</v>
      </c>
      <c r="W526" s="18"/>
    </row>
    <row r="527" s="13" customFormat="true" ht="12" hidden="false" customHeight="false" outlineLevel="0" collapsed="false">
      <c r="A527" s="12" t="n">
        <v>17987</v>
      </c>
      <c r="B527" s="13" t="n">
        <v>5</v>
      </c>
      <c r="C527" s="13" t="s">
        <v>22</v>
      </c>
      <c r="D527" s="13" t="n">
        <v>1</v>
      </c>
      <c r="E527" s="13" t="n">
        <v>446</v>
      </c>
      <c r="F527" s="13" t="s">
        <v>51</v>
      </c>
      <c r="G527" s="13" t="s">
        <v>24</v>
      </c>
      <c r="H527" s="19" t="s">
        <v>27</v>
      </c>
      <c r="I527" s="19"/>
      <c r="J527" s="13" t="n">
        <v>1</v>
      </c>
      <c r="K527" s="13" t="n">
        <v>17987</v>
      </c>
      <c r="L527" s="14" t="n">
        <v>0.363194444444444</v>
      </c>
      <c r="M527" s="15" t="n">
        <v>0.372222222222222</v>
      </c>
      <c r="N527" s="16" t="n">
        <f aca="false">VLOOKUP(E527,'Esp. percorsi al 18-10-22'!C:J,8,FALSE())</f>
        <v>3.351</v>
      </c>
      <c r="O527" s="16"/>
      <c r="P527" s="16"/>
      <c r="Q527" s="20" t="n">
        <v>250</v>
      </c>
      <c r="R527" s="17" t="n">
        <f aca="false">+N527*Q527</f>
        <v>837.75</v>
      </c>
      <c r="S527" s="17" t="n">
        <f aca="false">+O527*Q527</f>
        <v>0</v>
      </c>
      <c r="T527" s="17"/>
      <c r="U527" s="18" t="n">
        <f aca="false">+M527-L527</f>
        <v>0.00902777777777778</v>
      </c>
      <c r="V527" s="18" t="n">
        <f aca="false">+U527*Q527</f>
        <v>2.25694444444444</v>
      </c>
      <c r="W527" s="18"/>
    </row>
    <row r="528" s="13" customFormat="true" ht="12" hidden="false" customHeight="false" outlineLevel="0" collapsed="false">
      <c r="A528" s="12" t="n">
        <v>18099</v>
      </c>
      <c r="B528" s="13" t="n">
        <v>5</v>
      </c>
      <c r="C528" s="13" t="s">
        <v>22</v>
      </c>
      <c r="D528" s="13" t="n">
        <v>1</v>
      </c>
      <c r="E528" s="13" t="n">
        <v>446</v>
      </c>
      <c r="F528" s="13" t="s">
        <v>51</v>
      </c>
      <c r="G528" s="13" t="s">
        <v>24</v>
      </c>
      <c r="H528" s="13" t="n">
        <v>6</v>
      </c>
      <c r="J528" s="13" t="n">
        <v>1</v>
      </c>
      <c r="K528" s="13" t="n">
        <v>18099</v>
      </c>
      <c r="L528" s="14" t="n">
        <v>0.372222222222222</v>
      </c>
      <c r="M528" s="15" t="n">
        <v>0.38125</v>
      </c>
      <c r="N528" s="16" t="n">
        <f aca="false">VLOOKUP(E528,'Esp. percorsi al 18-10-22'!C:J,8,FALSE())</f>
        <v>3.351</v>
      </c>
      <c r="O528" s="16"/>
      <c r="P528" s="16"/>
      <c r="Q528" s="20" t="n">
        <v>52</v>
      </c>
      <c r="R528" s="17" t="n">
        <f aca="false">+N528*Q528</f>
        <v>174.252</v>
      </c>
      <c r="S528" s="17" t="n">
        <f aca="false">+O528*Q528</f>
        <v>0</v>
      </c>
      <c r="T528" s="17"/>
      <c r="U528" s="18" t="n">
        <f aca="false">+M528-L528</f>
        <v>0.00902777777777778</v>
      </c>
      <c r="V528" s="18" t="n">
        <f aca="false">+U528*Q528</f>
        <v>0.469444444444444</v>
      </c>
      <c r="W528" s="18"/>
    </row>
    <row r="529" s="13" customFormat="true" ht="12" hidden="false" customHeight="false" outlineLevel="0" collapsed="false">
      <c r="A529" s="12" t="n">
        <v>17971</v>
      </c>
      <c r="B529" s="13" t="n">
        <v>5</v>
      </c>
      <c r="C529" s="13" t="s">
        <v>22</v>
      </c>
      <c r="D529" s="13" t="n">
        <v>1</v>
      </c>
      <c r="E529" s="13" t="n">
        <v>446</v>
      </c>
      <c r="F529" s="13" t="s">
        <v>51</v>
      </c>
      <c r="G529" s="13" t="s">
        <v>24</v>
      </c>
      <c r="H529" s="19" t="s">
        <v>27</v>
      </c>
      <c r="I529" s="19"/>
      <c r="J529" s="13" t="n">
        <v>1</v>
      </c>
      <c r="K529" s="13" t="n">
        <v>17971</v>
      </c>
      <c r="L529" s="14" t="n">
        <v>0.373611111111111</v>
      </c>
      <c r="M529" s="15" t="n">
        <v>0.382638888888889</v>
      </c>
      <c r="N529" s="16" t="n">
        <f aca="false">VLOOKUP(E529,'Esp. percorsi al 18-10-22'!C:J,8,FALSE())</f>
        <v>3.351</v>
      </c>
      <c r="O529" s="16"/>
      <c r="P529" s="16"/>
      <c r="Q529" s="20" t="n">
        <v>250</v>
      </c>
      <c r="R529" s="17" t="n">
        <f aca="false">+N529*Q529</f>
        <v>837.75</v>
      </c>
      <c r="S529" s="17" t="n">
        <f aca="false">+O529*Q529</f>
        <v>0</v>
      </c>
      <c r="T529" s="17"/>
      <c r="U529" s="18" t="n">
        <f aca="false">+M529-L529</f>
        <v>0.00902777777777778</v>
      </c>
      <c r="V529" s="18" t="n">
        <f aca="false">+U529*Q529</f>
        <v>2.25694444444444</v>
      </c>
      <c r="W529" s="18"/>
    </row>
    <row r="530" s="13" customFormat="true" ht="12" hidden="false" customHeight="false" outlineLevel="0" collapsed="false">
      <c r="A530" s="12" t="n">
        <v>18249</v>
      </c>
      <c r="B530" s="13" t="n">
        <v>5</v>
      </c>
      <c r="C530" s="13" t="s">
        <v>22</v>
      </c>
      <c r="D530" s="13" t="n">
        <v>1</v>
      </c>
      <c r="E530" s="13" t="n">
        <v>446</v>
      </c>
      <c r="F530" s="13" t="s">
        <v>51</v>
      </c>
      <c r="G530" s="13" t="s">
        <v>24</v>
      </c>
      <c r="H530" s="13" t="s">
        <v>29</v>
      </c>
      <c r="J530" s="13" t="n">
        <v>1</v>
      </c>
      <c r="K530" s="13" t="n">
        <v>1808</v>
      </c>
      <c r="L530" s="14" t="n">
        <v>0.373611111111111</v>
      </c>
      <c r="M530" s="15" t="n">
        <v>0.382638888888889</v>
      </c>
      <c r="N530" s="16" t="n">
        <f aca="false">VLOOKUP(E530,'Esp. percorsi al 18-10-22'!C:J,8,FALSE())</f>
        <v>3.351</v>
      </c>
      <c r="O530" s="16"/>
      <c r="P530" s="16"/>
      <c r="Q530" s="20" t="n">
        <v>58</v>
      </c>
      <c r="R530" s="17" t="n">
        <f aca="false">+N530*Q530</f>
        <v>194.358</v>
      </c>
      <c r="S530" s="17" t="n">
        <f aca="false">+O530*Q530</f>
        <v>0</v>
      </c>
      <c r="T530" s="17"/>
      <c r="U530" s="18" t="n">
        <f aca="false">+M530-L530</f>
        <v>0.00902777777777778</v>
      </c>
      <c r="V530" s="18" t="n">
        <f aca="false">+U530*Q530</f>
        <v>0.523611111111111</v>
      </c>
      <c r="W530" s="18"/>
    </row>
    <row r="531" s="13" customFormat="true" ht="12" hidden="false" customHeight="false" outlineLevel="0" collapsed="false">
      <c r="A531" s="12" t="n">
        <v>17998</v>
      </c>
      <c r="B531" s="13" t="n">
        <v>5</v>
      </c>
      <c r="C531" s="13" t="s">
        <v>22</v>
      </c>
      <c r="D531" s="13" t="n">
        <v>1</v>
      </c>
      <c r="E531" s="13" t="n">
        <v>446</v>
      </c>
      <c r="F531" s="13" t="s">
        <v>51</v>
      </c>
      <c r="G531" s="13" t="s">
        <v>24</v>
      </c>
      <c r="H531" s="19" t="s">
        <v>27</v>
      </c>
      <c r="I531" s="19"/>
      <c r="J531" s="13" t="n">
        <v>1</v>
      </c>
      <c r="K531" s="13" t="n">
        <v>17998</v>
      </c>
      <c r="L531" s="14" t="n">
        <v>0.384027777777778</v>
      </c>
      <c r="M531" s="15" t="n">
        <v>0.393055555555556</v>
      </c>
      <c r="N531" s="16" t="n">
        <f aca="false">VLOOKUP(E531,'Esp. percorsi al 18-10-22'!C:J,8,FALSE())</f>
        <v>3.351</v>
      </c>
      <c r="O531" s="16"/>
      <c r="P531" s="16"/>
      <c r="Q531" s="20" t="n">
        <v>250</v>
      </c>
      <c r="R531" s="17" t="n">
        <f aca="false">+N531*Q531</f>
        <v>837.75</v>
      </c>
      <c r="S531" s="17" t="n">
        <f aca="false">+O531*Q531</f>
        <v>0</v>
      </c>
      <c r="T531" s="17"/>
      <c r="U531" s="18" t="n">
        <f aca="false">+M531-L531</f>
        <v>0.00902777777777778</v>
      </c>
      <c r="V531" s="18" t="n">
        <f aca="false">+U531*Q531</f>
        <v>2.25694444444444</v>
      </c>
      <c r="W531" s="18"/>
    </row>
    <row r="532" s="13" customFormat="true" ht="12" hidden="false" customHeight="false" outlineLevel="0" collapsed="false">
      <c r="A532" s="12" t="n">
        <v>18082</v>
      </c>
      <c r="B532" s="13" t="n">
        <v>5</v>
      </c>
      <c r="C532" s="13" t="s">
        <v>22</v>
      </c>
      <c r="D532" s="13" t="n">
        <v>1</v>
      </c>
      <c r="E532" s="13" t="n">
        <v>446</v>
      </c>
      <c r="F532" s="13" t="s">
        <v>51</v>
      </c>
      <c r="G532" s="13" t="s">
        <v>24</v>
      </c>
      <c r="H532" s="13" t="n">
        <v>6</v>
      </c>
      <c r="J532" s="13" t="n">
        <v>1</v>
      </c>
      <c r="K532" s="13" t="n">
        <v>18082</v>
      </c>
      <c r="L532" s="14" t="n">
        <v>0.386111111111111</v>
      </c>
      <c r="M532" s="15" t="n">
        <v>0.395138888888889</v>
      </c>
      <c r="N532" s="16" t="n">
        <f aca="false">VLOOKUP(E532,'Esp. percorsi al 18-10-22'!C:J,8,FALSE())</f>
        <v>3.351</v>
      </c>
      <c r="O532" s="16"/>
      <c r="P532" s="16"/>
      <c r="Q532" s="20" t="n">
        <v>52</v>
      </c>
      <c r="R532" s="17" t="n">
        <f aca="false">+N532*Q532</f>
        <v>174.252</v>
      </c>
      <c r="S532" s="17" t="n">
        <f aca="false">+O532*Q532</f>
        <v>0</v>
      </c>
      <c r="T532" s="17"/>
      <c r="U532" s="18" t="n">
        <f aca="false">+M532-L532</f>
        <v>0.00902777777777778</v>
      </c>
      <c r="V532" s="18" t="n">
        <f aca="false">+U532*Q532</f>
        <v>0.469444444444444</v>
      </c>
      <c r="W532" s="18"/>
    </row>
    <row r="533" s="13" customFormat="true" ht="12" hidden="false" customHeight="false" outlineLevel="0" collapsed="false">
      <c r="A533" s="12" t="n">
        <v>17979</v>
      </c>
      <c r="B533" s="13" t="n">
        <v>5</v>
      </c>
      <c r="C533" s="13" t="s">
        <v>22</v>
      </c>
      <c r="D533" s="13" t="n">
        <v>1</v>
      </c>
      <c r="E533" s="13" t="n">
        <v>446</v>
      </c>
      <c r="F533" s="13" t="s">
        <v>51</v>
      </c>
      <c r="G533" s="13" t="s">
        <v>24</v>
      </c>
      <c r="H533" s="19" t="s">
        <v>27</v>
      </c>
      <c r="I533" s="19"/>
      <c r="J533" s="13" t="n">
        <v>1</v>
      </c>
      <c r="K533" s="13" t="n">
        <v>17979</v>
      </c>
      <c r="L533" s="14" t="n">
        <v>0.394444444444444</v>
      </c>
      <c r="M533" s="15" t="n">
        <v>0.403472222222222</v>
      </c>
      <c r="N533" s="16" t="n">
        <f aca="false">VLOOKUP(E533,'Esp. percorsi al 18-10-22'!C:J,8,FALSE())</f>
        <v>3.351</v>
      </c>
      <c r="O533" s="16"/>
      <c r="P533" s="16"/>
      <c r="Q533" s="20" t="n">
        <v>250</v>
      </c>
      <c r="R533" s="17" t="n">
        <f aca="false">+N533*Q533</f>
        <v>837.75</v>
      </c>
      <c r="S533" s="17" t="n">
        <f aca="false">+O533*Q533</f>
        <v>0</v>
      </c>
      <c r="T533" s="17"/>
      <c r="U533" s="18" t="n">
        <f aca="false">+M533-L533</f>
        <v>0.00902777777777778</v>
      </c>
      <c r="V533" s="18" t="n">
        <f aca="false">+U533*Q533</f>
        <v>2.25694444444444</v>
      </c>
      <c r="W533" s="18"/>
    </row>
    <row r="534" s="13" customFormat="true" ht="12" hidden="false" customHeight="false" outlineLevel="0" collapsed="false">
      <c r="A534" s="12" t="n">
        <v>18264</v>
      </c>
      <c r="B534" s="13" t="n">
        <v>5</v>
      </c>
      <c r="C534" s="13" t="s">
        <v>22</v>
      </c>
      <c r="D534" s="13" t="n">
        <v>1</v>
      </c>
      <c r="E534" s="13" t="n">
        <v>446</v>
      </c>
      <c r="F534" s="13" t="s">
        <v>51</v>
      </c>
      <c r="G534" s="13" t="s">
        <v>24</v>
      </c>
      <c r="H534" s="13" t="s">
        <v>29</v>
      </c>
      <c r="J534" s="13" t="n">
        <v>1</v>
      </c>
      <c r="K534" s="13" t="n">
        <v>1795</v>
      </c>
      <c r="L534" s="14" t="n">
        <v>0.394444444444444</v>
      </c>
      <c r="M534" s="15" t="n">
        <v>0.403472222222222</v>
      </c>
      <c r="N534" s="16" t="n">
        <f aca="false">VLOOKUP(E534,'Esp. percorsi al 18-10-22'!C:J,8,FALSE())</f>
        <v>3.351</v>
      </c>
      <c r="O534" s="16"/>
      <c r="P534" s="16"/>
      <c r="Q534" s="20" t="n">
        <v>58</v>
      </c>
      <c r="R534" s="17" t="n">
        <f aca="false">+N534*Q534</f>
        <v>194.358</v>
      </c>
      <c r="S534" s="17" t="n">
        <f aca="false">+O534*Q534</f>
        <v>0</v>
      </c>
      <c r="T534" s="17"/>
      <c r="U534" s="18" t="n">
        <f aca="false">+M534-L534</f>
        <v>0.00902777777777778</v>
      </c>
      <c r="V534" s="18" t="n">
        <f aca="false">+U534*Q534</f>
        <v>0.523611111111111</v>
      </c>
      <c r="W534" s="18"/>
    </row>
    <row r="535" s="13" customFormat="true" ht="12" hidden="false" customHeight="false" outlineLevel="0" collapsed="false">
      <c r="A535" s="12" t="n">
        <v>18069</v>
      </c>
      <c r="B535" s="13" t="n">
        <v>5</v>
      </c>
      <c r="C535" s="13" t="s">
        <v>22</v>
      </c>
      <c r="D535" s="13" t="n">
        <v>1</v>
      </c>
      <c r="E535" s="13" t="n">
        <v>446</v>
      </c>
      <c r="F535" s="13" t="s">
        <v>51</v>
      </c>
      <c r="G535" s="13" t="s">
        <v>24</v>
      </c>
      <c r="H535" s="13" t="n">
        <v>6</v>
      </c>
      <c r="J535" s="13" t="n">
        <v>1</v>
      </c>
      <c r="K535" s="13" t="n">
        <v>18069</v>
      </c>
      <c r="L535" s="14" t="n">
        <v>0.402777777777778</v>
      </c>
      <c r="M535" s="15" t="n">
        <v>0.411805555555556</v>
      </c>
      <c r="N535" s="16" t="n">
        <f aca="false">VLOOKUP(E535,'Esp. percorsi al 18-10-22'!C:J,8,FALSE())</f>
        <v>3.351</v>
      </c>
      <c r="O535" s="16"/>
      <c r="P535" s="16"/>
      <c r="Q535" s="20" t="n">
        <v>52</v>
      </c>
      <c r="R535" s="17" t="n">
        <f aca="false">+N535*Q535</f>
        <v>174.252</v>
      </c>
      <c r="S535" s="17" t="n">
        <f aca="false">+O535*Q535</f>
        <v>0</v>
      </c>
      <c r="T535" s="17"/>
      <c r="U535" s="18" t="n">
        <f aca="false">+M535-L535</f>
        <v>0.00902777777777778</v>
      </c>
      <c r="V535" s="18" t="n">
        <f aca="false">+U535*Q535</f>
        <v>0.469444444444444</v>
      </c>
      <c r="W535" s="18"/>
    </row>
    <row r="536" s="13" customFormat="true" ht="12" hidden="false" customHeight="false" outlineLevel="0" collapsed="false">
      <c r="A536" s="12" t="n">
        <v>17988</v>
      </c>
      <c r="B536" s="13" t="n">
        <v>5</v>
      </c>
      <c r="C536" s="13" t="s">
        <v>22</v>
      </c>
      <c r="D536" s="13" t="n">
        <v>1</v>
      </c>
      <c r="E536" s="13" t="n">
        <v>446</v>
      </c>
      <c r="F536" s="13" t="s">
        <v>51</v>
      </c>
      <c r="G536" s="13" t="s">
        <v>24</v>
      </c>
      <c r="H536" s="19" t="s">
        <v>27</v>
      </c>
      <c r="I536" s="19"/>
      <c r="J536" s="13" t="n">
        <v>1</v>
      </c>
      <c r="K536" s="13" t="n">
        <v>17988</v>
      </c>
      <c r="L536" s="14" t="n">
        <v>0.404861111111111</v>
      </c>
      <c r="M536" s="15" t="n">
        <v>0.413888888888889</v>
      </c>
      <c r="N536" s="16" t="n">
        <f aca="false">VLOOKUP(E536,'Esp. percorsi al 18-10-22'!C:J,8,FALSE())</f>
        <v>3.351</v>
      </c>
      <c r="O536" s="16"/>
      <c r="P536" s="16"/>
      <c r="Q536" s="20" t="n">
        <v>250</v>
      </c>
      <c r="R536" s="17" t="n">
        <f aca="false">+N536*Q536</f>
        <v>837.75</v>
      </c>
      <c r="S536" s="17" t="n">
        <f aca="false">+O536*Q536</f>
        <v>0</v>
      </c>
      <c r="T536" s="17"/>
      <c r="U536" s="18" t="n">
        <f aca="false">+M536-L536</f>
        <v>0.00902777777777778</v>
      </c>
      <c r="V536" s="18" t="n">
        <f aca="false">+U536*Q536</f>
        <v>2.25694444444444</v>
      </c>
      <c r="W536" s="18"/>
    </row>
    <row r="537" s="13" customFormat="true" ht="12" hidden="false" customHeight="false" outlineLevel="0" collapsed="false">
      <c r="A537" s="12" t="n">
        <v>17972</v>
      </c>
      <c r="B537" s="13" t="n">
        <v>5</v>
      </c>
      <c r="C537" s="13" t="s">
        <v>22</v>
      </c>
      <c r="D537" s="13" t="n">
        <v>1</v>
      </c>
      <c r="E537" s="13" t="n">
        <v>446</v>
      </c>
      <c r="F537" s="13" t="s">
        <v>51</v>
      </c>
      <c r="G537" s="13" t="s">
        <v>24</v>
      </c>
      <c r="H537" s="19" t="s">
        <v>27</v>
      </c>
      <c r="I537" s="19"/>
      <c r="J537" s="13" t="n">
        <v>1</v>
      </c>
      <c r="K537" s="13" t="n">
        <v>17972</v>
      </c>
      <c r="L537" s="14" t="n">
        <v>0.415277777777778</v>
      </c>
      <c r="M537" s="15" t="n">
        <v>0.424305555555556</v>
      </c>
      <c r="N537" s="16" t="n">
        <f aca="false">VLOOKUP(E537,'Esp. percorsi al 18-10-22'!C:J,8,FALSE())</f>
        <v>3.351</v>
      </c>
      <c r="O537" s="16"/>
      <c r="P537" s="16"/>
      <c r="Q537" s="20" t="n">
        <v>250</v>
      </c>
      <c r="R537" s="17" t="n">
        <f aca="false">+N537*Q537</f>
        <v>837.75</v>
      </c>
      <c r="S537" s="17" t="n">
        <f aca="false">+O537*Q537</f>
        <v>0</v>
      </c>
      <c r="T537" s="17"/>
      <c r="U537" s="18" t="n">
        <f aca="false">+M537-L537</f>
        <v>0.00902777777777778</v>
      </c>
      <c r="V537" s="18" t="n">
        <f aca="false">+U537*Q537</f>
        <v>2.25694444444444</v>
      </c>
      <c r="W537" s="18"/>
    </row>
    <row r="538" s="13" customFormat="true" ht="12" hidden="false" customHeight="false" outlineLevel="0" collapsed="false">
      <c r="A538" s="12" t="n">
        <v>18250</v>
      </c>
      <c r="B538" s="13" t="n">
        <v>5</v>
      </c>
      <c r="C538" s="13" t="s">
        <v>22</v>
      </c>
      <c r="D538" s="13" t="n">
        <v>1</v>
      </c>
      <c r="E538" s="13" t="n">
        <v>446</v>
      </c>
      <c r="F538" s="13" t="s">
        <v>51</v>
      </c>
      <c r="G538" s="13" t="s">
        <v>24</v>
      </c>
      <c r="H538" s="13" t="s">
        <v>29</v>
      </c>
      <c r="J538" s="13" t="n">
        <v>1</v>
      </c>
      <c r="K538" s="13" t="n">
        <v>1809</v>
      </c>
      <c r="L538" s="14" t="n">
        <v>0.415277777777778</v>
      </c>
      <c r="M538" s="15" t="n">
        <v>0.424305555555556</v>
      </c>
      <c r="N538" s="16" t="n">
        <f aca="false">VLOOKUP(E538,'Esp. percorsi al 18-10-22'!C:J,8,FALSE())</f>
        <v>3.351</v>
      </c>
      <c r="O538" s="16"/>
      <c r="P538" s="16"/>
      <c r="Q538" s="20" t="n">
        <v>58</v>
      </c>
      <c r="R538" s="17" t="n">
        <f aca="false">+N538*Q538</f>
        <v>194.358</v>
      </c>
      <c r="S538" s="17" t="n">
        <f aca="false">+O538*Q538</f>
        <v>0</v>
      </c>
      <c r="T538" s="17"/>
      <c r="U538" s="18" t="n">
        <f aca="false">+M538-L538</f>
        <v>0.00902777777777778</v>
      </c>
      <c r="V538" s="18" t="n">
        <f aca="false">+U538*Q538</f>
        <v>0.523611111111111</v>
      </c>
      <c r="W538" s="18"/>
    </row>
    <row r="539" s="13" customFormat="true" ht="12" hidden="false" customHeight="false" outlineLevel="0" collapsed="false">
      <c r="A539" s="12" t="n">
        <v>18100</v>
      </c>
      <c r="B539" s="13" t="n">
        <v>5</v>
      </c>
      <c r="C539" s="13" t="s">
        <v>22</v>
      </c>
      <c r="D539" s="13" t="n">
        <v>1</v>
      </c>
      <c r="E539" s="13" t="n">
        <v>446</v>
      </c>
      <c r="F539" s="13" t="s">
        <v>51</v>
      </c>
      <c r="G539" s="13" t="s">
        <v>24</v>
      </c>
      <c r="H539" s="13" t="n">
        <v>6</v>
      </c>
      <c r="J539" s="13" t="n">
        <v>1</v>
      </c>
      <c r="K539" s="13" t="n">
        <v>18100</v>
      </c>
      <c r="L539" s="14" t="n">
        <v>0.416666666666667</v>
      </c>
      <c r="M539" s="15" t="n">
        <v>0.425694444444444</v>
      </c>
      <c r="N539" s="16" t="n">
        <f aca="false">VLOOKUP(E539,'Esp. percorsi al 18-10-22'!C:J,8,FALSE())</f>
        <v>3.351</v>
      </c>
      <c r="O539" s="16"/>
      <c r="P539" s="16"/>
      <c r="Q539" s="20" t="n">
        <v>52</v>
      </c>
      <c r="R539" s="17" t="n">
        <f aca="false">+N539*Q539</f>
        <v>174.252</v>
      </c>
      <c r="S539" s="17" t="n">
        <f aca="false">+O539*Q539</f>
        <v>0</v>
      </c>
      <c r="T539" s="17"/>
      <c r="U539" s="18" t="n">
        <f aca="false">+M539-L539</f>
        <v>0.00902777777777778</v>
      </c>
      <c r="V539" s="18" t="n">
        <f aca="false">+U539*Q539</f>
        <v>0.469444444444444</v>
      </c>
      <c r="W539" s="18"/>
    </row>
    <row r="540" s="13" customFormat="true" ht="12" hidden="false" customHeight="false" outlineLevel="0" collapsed="false">
      <c r="A540" s="12" t="n">
        <v>17999</v>
      </c>
      <c r="B540" s="13" t="n">
        <v>5</v>
      </c>
      <c r="C540" s="13" t="s">
        <v>22</v>
      </c>
      <c r="D540" s="13" t="n">
        <v>1</v>
      </c>
      <c r="E540" s="13" t="n">
        <v>446</v>
      </c>
      <c r="F540" s="13" t="s">
        <v>51</v>
      </c>
      <c r="G540" s="13" t="s">
        <v>24</v>
      </c>
      <c r="H540" s="19" t="s">
        <v>27</v>
      </c>
      <c r="I540" s="19"/>
      <c r="J540" s="13" t="n">
        <v>1</v>
      </c>
      <c r="K540" s="13" t="n">
        <v>17999</v>
      </c>
      <c r="L540" s="14" t="n">
        <v>0.425694444444444</v>
      </c>
      <c r="M540" s="15" t="n">
        <v>0.434722222222222</v>
      </c>
      <c r="N540" s="16" t="n">
        <f aca="false">VLOOKUP(E540,'Esp. percorsi al 18-10-22'!C:J,8,FALSE())</f>
        <v>3.351</v>
      </c>
      <c r="O540" s="16"/>
      <c r="P540" s="16"/>
      <c r="Q540" s="20" t="n">
        <v>250</v>
      </c>
      <c r="R540" s="17" t="n">
        <f aca="false">+N540*Q540</f>
        <v>837.75</v>
      </c>
      <c r="S540" s="17" t="n">
        <f aca="false">+O540*Q540</f>
        <v>0</v>
      </c>
      <c r="T540" s="17"/>
      <c r="U540" s="18" t="n">
        <f aca="false">+M540-L540</f>
        <v>0.00902777777777778</v>
      </c>
      <c r="V540" s="18" t="n">
        <f aca="false">+U540*Q540</f>
        <v>2.25694444444444</v>
      </c>
      <c r="W540" s="18"/>
    </row>
    <row r="541" s="13" customFormat="true" ht="12" hidden="false" customHeight="false" outlineLevel="0" collapsed="false">
      <c r="A541" s="12" t="n">
        <v>18083</v>
      </c>
      <c r="B541" s="13" t="n">
        <v>5</v>
      </c>
      <c r="C541" s="13" t="s">
        <v>22</v>
      </c>
      <c r="D541" s="13" t="n">
        <v>1</v>
      </c>
      <c r="E541" s="13" t="n">
        <v>446</v>
      </c>
      <c r="F541" s="13" t="s">
        <v>51</v>
      </c>
      <c r="G541" s="13" t="s">
        <v>24</v>
      </c>
      <c r="H541" s="13" t="n">
        <v>6</v>
      </c>
      <c r="J541" s="13" t="n">
        <v>1</v>
      </c>
      <c r="K541" s="13" t="n">
        <v>18083</v>
      </c>
      <c r="L541" s="14" t="n">
        <v>0.433333333333333</v>
      </c>
      <c r="M541" s="15" t="n">
        <v>0.442361111111111</v>
      </c>
      <c r="N541" s="16" t="n">
        <f aca="false">VLOOKUP(E541,'Esp. percorsi al 18-10-22'!C:J,8,FALSE())</f>
        <v>3.351</v>
      </c>
      <c r="O541" s="16"/>
      <c r="P541" s="16"/>
      <c r="Q541" s="20" t="n">
        <v>52</v>
      </c>
      <c r="R541" s="17" t="n">
        <f aca="false">+N541*Q541</f>
        <v>174.252</v>
      </c>
      <c r="S541" s="17" t="n">
        <f aca="false">+O541*Q541</f>
        <v>0</v>
      </c>
      <c r="T541" s="17"/>
      <c r="U541" s="18" t="n">
        <f aca="false">+M541-L541</f>
        <v>0.00902777777777778</v>
      </c>
      <c r="V541" s="18" t="n">
        <f aca="false">+U541*Q541</f>
        <v>0.469444444444444</v>
      </c>
      <c r="W541" s="18"/>
    </row>
    <row r="542" s="13" customFormat="true" ht="12" hidden="false" customHeight="false" outlineLevel="0" collapsed="false">
      <c r="A542" s="12" t="n">
        <v>17980</v>
      </c>
      <c r="B542" s="13" t="n">
        <v>5</v>
      </c>
      <c r="C542" s="13" t="s">
        <v>22</v>
      </c>
      <c r="D542" s="13" t="n">
        <v>1</v>
      </c>
      <c r="E542" s="13" t="n">
        <v>446</v>
      </c>
      <c r="F542" s="13" t="s">
        <v>51</v>
      </c>
      <c r="G542" s="13" t="s">
        <v>24</v>
      </c>
      <c r="H542" s="19" t="s">
        <v>27</v>
      </c>
      <c r="I542" s="19"/>
      <c r="J542" s="13" t="n">
        <v>1</v>
      </c>
      <c r="K542" s="13" t="n">
        <v>17980</v>
      </c>
      <c r="L542" s="14" t="n">
        <v>0.436111111111111</v>
      </c>
      <c r="M542" s="15" t="n">
        <v>0.445138888888889</v>
      </c>
      <c r="N542" s="16" t="n">
        <f aca="false">VLOOKUP(E542,'Esp. percorsi al 18-10-22'!C:J,8,FALSE())</f>
        <v>3.351</v>
      </c>
      <c r="O542" s="16"/>
      <c r="P542" s="16"/>
      <c r="Q542" s="20" t="n">
        <v>250</v>
      </c>
      <c r="R542" s="17" t="n">
        <f aca="false">+N542*Q542</f>
        <v>837.75</v>
      </c>
      <c r="S542" s="17" t="n">
        <f aca="false">+O542*Q542</f>
        <v>0</v>
      </c>
      <c r="T542" s="17"/>
      <c r="U542" s="18" t="n">
        <f aca="false">+M542-L542</f>
        <v>0.00902777777777778</v>
      </c>
      <c r="V542" s="18" t="n">
        <f aca="false">+U542*Q542</f>
        <v>2.25694444444444</v>
      </c>
      <c r="W542" s="18"/>
    </row>
    <row r="543" s="13" customFormat="true" ht="12" hidden="false" customHeight="false" outlineLevel="0" collapsed="false">
      <c r="A543" s="12" t="n">
        <v>18265</v>
      </c>
      <c r="B543" s="13" t="n">
        <v>5</v>
      </c>
      <c r="C543" s="13" t="s">
        <v>22</v>
      </c>
      <c r="D543" s="13" t="n">
        <v>1</v>
      </c>
      <c r="E543" s="13" t="n">
        <v>446</v>
      </c>
      <c r="F543" s="13" t="s">
        <v>51</v>
      </c>
      <c r="G543" s="13" t="s">
        <v>24</v>
      </c>
      <c r="H543" s="13" t="s">
        <v>29</v>
      </c>
      <c r="J543" s="13" t="n">
        <v>1</v>
      </c>
      <c r="K543" s="13" t="n">
        <v>1796</v>
      </c>
      <c r="L543" s="14" t="n">
        <v>0.436111111111111</v>
      </c>
      <c r="M543" s="15" t="n">
        <v>0.445138888888889</v>
      </c>
      <c r="N543" s="16" t="n">
        <f aca="false">VLOOKUP(E543,'Esp. percorsi al 18-10-22'!C:J,8,FALSE())</f>
        <v>3.351</v>
      </c>
      <c r="O543" s="16"/>
      <c r="P543" s="16"/>
      <c r="Q543" s="20" t="n">
        <v>58</v>
      </c>
      <c r="R543" s="17" t="n">
        <f aca="false">+N543*Q543</f>
        <v>194.358</v>
      </c>
      <c r="S543" s="17" t="n">
        <f aca="false">+O543*Q543</f>
        <v>0</v>
      </c>
      <c r="T543" s="17"/>
      <c r="U543" s="18" t="n">
        <f aca="false">+M543-L543</f>
        <v>0.00902777777777778</v>
      </c>
      <c r="V543" s="18" t="n">
        <f aca="false">+U543*Q543</f>
        <v>0.523611111111111</v>
      </c>
      <c r="W543" s="18"/>
    </row>
    <row r="544" s="13" customFormat="true" ht="12" hidden="false" customHeight="false" outlineLevel="0" collapsed="false">
      <c r="A544" s="12" t="n">
        <v>17989</v>
      </c>
      <c r="B544" s="13" t="n">
        <v>5</v>
      </c>
      <c r="C544" s="13" t="s">
        <v>22</v>
      </c>
      <c r="D544" s="13" t="n">
        <v>1</v>
      </c>
      <c r="E544" s="13" t="n">
        <v>446</v>
      </c>
      <c r="F544" s="13" t="s">
        <v>51</v>
      </c>
      <c r="G544" s="13" t="s">
        <v>24</v>
      </c>
      <c r="H544" s="19" t="s">
        <v>27</v>
      </c>
      <c r="I544" s="19"/>
      <c r="J544" s="13" t="n">
        <v>1</v>
      </c>
      <c r="K544" s="13" t="n">
        <v>17989</v>
      </c>
      <c r="L544" s="14" t="n">
        <v>0.446527777777778</v>
      </c>
      <c r="M544" s="15" t="n">
        <v>0.455555555555556</v>
      </c>
      <c r="N544" s="16" t="n">
        <f aca="false">VLOOKUP(E544,'Esp. percorsi al 18-10-22'!C:J,8,FALSE())</f>
        <v>3.351</v>
      </c>
      <c r="O544" s="16"/>
      <c r="P544" s="16"/>
      <c r="Q544" s="20" t="n">
        <v>250</v>
      </c>
      <c r="R544" s="17" t="n">
        <f aca="false">+N544*Q544</f>
        <v>837.75</v>
      </c>
      <c r="S544" s="17" t="n">
        <f aca="false">+O544*Q544</f>
        <v>0</v>
      </c>
      <c r="T544" s="17"/>
      <c r="U544" s="18" t="n">
        <f aca="false">+M544-L544</f>
        <v>0.00902777777777778</v>
      </c>
      <c r="V544" s="18" t="n">
        <f aca="false">+U544*Q544</f>
        <v>2.25694444444444</v>
      </c>
      <c r="W544" s="18"/>
    </row>
    <row r="545" s="13" customFormat="true" ht="12" hidden="false" customHeight="false" outlineLevel="0" collapsed="false">
      <c r="A545" s="12" t="n">
        <v>18070</v>
      </c>
      <c r="B545" s="13" t="n">
        <v>5</v>
      </c>
      <c r="C545" s="13" t="s">
        <v>22</v>
      </c>
      <c r="D545" s="13" t="n">
        <v>1</v>
      </c>
      <c r="E545" s="13" t="n">
        <v>446</v>
      </c>
      <c r="F545" s="13" t="s">
        <v>51</v>
      </c>
      <c r="G545" s="13" t="s">
        <v>24</v>
      </c>
      <c r="H545" s="13" t="n">
        <v>6</v>
      </c>
      <c r="J545" s="13" t="n">
        <v>1</v>
      </c>
      <c r="K545" s="13" t="n">
        <v>18070</v>
      </c>
      <c r="L545" s="14" t="n">
        <v>0.447222222222222</v>
      </c>
      <c r="M545" s="15" t="n">
        <v>0.45625</v>
      </c>
      <c r="N545" s="16" t="n">
        <f aca="false">VLOOKUP(E545,'Esp. percorsi al 18-10-22'!C:J,8,FALSE())</f>
        <v>3.351</v>
      </c>
      <c r="O545" s="16"/>
      <c r="P545" s="16"/>
      <c r="Q545" s="20" t="n">
        <v>52</v>
      </c>
      <c r="R545" s="17" t="n">
        <f aca="false">+N545*Q545</f>
        <v>174.252</v>
      </c>
      <c r="S545" s="17" t="n">
        <f aca="false">+O545*Q545</f>
        <v>0</v>
      </c>
      <c r="T545" s="17"/>
      <c r="U545" s="18" t="n">
        <f aca="false">+M545-L545</f>
        <v>0.00902777777777778</v>
      </c>
      <c r="V545" s="18" t="n">
        <f aca="false">+U545*Q545</f>
        <v>0.469444444444444</v>
      </c>
      <c r="W545" s="18"/>
    </row>
    <row r="546" s="13" customFormat="true" ht="12" hidden="false" customHeight="false" outlineLevel="0" collapsed="false">
      <c r="A546" s="12" t="n">
        <v>17973</v>
      </c>
      <c r="B546" s="13" t="n">
        <v>5</v>
      </c>
      <c r="C546" s="13" t="s">
        <v>22</v>
      </c>
      <c r="D546" s="13" t="n">
        <v>1</v>
      </c>
      <c r="E546" s="13" t="n">
        <v>446</v>
      </c>
      <c r="F546" s="13" t="s">
        <v>51</v>
      </c>
      <c r="G546" s="13" t="s">
        <v>24</v>
      </c>
      <c r="H546" s="19" t="s">
        <v>27</v>
      </c>
      <c r="I546" s="19"/>
      <c r="J546" s="13" t="n">
        <v>1</v>
      </c>
      <c r="K546" s="13" t="n">
        <v>17973</v>
      </c>
      <c r="L546" s="14" t="n">
        <v>0.456944444444444</v>
      </c>
      <c r="M546" s="15" t="n">
        <v>0.465972222222222</v>
      </c>
      <c r="N546" s="16" t="n">
        <f aca="false">VLOOKUP(E546,'Esp. percorsi al 18-10-22'!C:J,8,FALSE())</f>
        <v>3.351</v>
      </c>
      <c r="O546" s="16"/>
      <c r="P546" s="16"/>
      <c r="Q546" s="20" t="n">
        <v>250</v>
      </c>
      <c r="R546" s="17" t="n">
        <f aca="false">+N546*Q546</f>
        <v>837.75</v>
      </c>
      <c r="S546" s="17" t="n">
        <f aca="false">+O546*Q546</f>
        <v>0</v>
      </c>
      <c r="T546" s="17"/>
      <c r="U546" s="18" t="n">
        <f aca="false">+M546-L546</f>
        <v>0.00902777777777778</v>
      </c>
      <c r="V546" s="18" t="n">
        <f aca="false">+U546*Q546</f>
        <v>2.25694444444444</v>
      </c>
      <c r="W546" s="18"/>
    </row>
    <row r="547" s="13" customFormat="true" ht="12" hidden="false" customHeight="false" outlineLevel="0" collapsed="false">
      <c r="A547" s="12" t="n">
        <v>18251</v>
      </c>
      <c r="B547" s="13" t="n">
        <v>5</v>
      </c>
      <c r="C547" s="13" t="s">
        <v>22</v>
      </c>
      <c r="D547" s="13" t="n">
        <v>1</v>
      </c>
      <c r="E547" s="13" t="n">
        <v>446</v>
      </c>
      <c r="F547" s="13" t="s">
        <v>51</v>
      </c>
      <c r="G547" s="13" t="s">
        <v>24</v>
      </c>
      <c r="H547" s="13" t="s">
        <v>29</v>
      </c>
      <c r="J547" s="13" t="n">
        <v>1</v>
      </c>
      <c r="K547" s="13" t="n">
        <v>1810</v>
      </c>
      <c r="L547" s="14" t="n">
        <v>0.456944444444444</v>
      </c>
      <c r="M547" s="15" t="n">
        <v>0.465972222222222</v>
      </c>
      <c r="N547" s="16" t="n">
        <f aca="false">VLOOKUP(E547,'Esp. percorsi al 18-10-22'!C:J,8,FALSE())</f>
        <v>3.351</v>
      </c>
      <c r="O547" s="16"/>
      <c r="P547" s="16"/>
      <c r="Q547" s="20" t="n">
        <v>58</v>
      </c>
      <c r="R547" s="17" t="n">
        <f aca="false">+N547*Q547</f>
        <v>194.358</v>
      </c>
      <c r="S547" s="17" t="n">
        <f aca="false">+O547*Q547</f>
        <v>0</v>
      </c>
      <c r="T547" s="17"/>
      <c r="U547" s="18" t="n">
        <f aca="false">+M547-L547</f>
        <v>0.00902777777777778</v>
      </c>
      <c r="V547" s="18" t="n">
        <f aca="false">+U547*Q547</f>
        <v>0.523611111111111</v>
      </c>
      <c r="W547" s="18"/>
    </row>
    <row r="548" s="13" customFormat="true" ht="12" hidden="false" customHeight="false" outlineLevel="0" collapsed="false">
      <c r="A548" s="12" t="n">
        <v>18101</v>
      </c>
      <c r="B548" s="13" t="n">
        <v>5</v>
      </c>
      <c r="C548" s="13" t="s">
        <v>22</v>
      </c>
      <c r="D548" s="13" t="n">
        <v>1</v>
      </c>
      <c r="E548" s="13" t="n">
        <v>446</v>
      </c>
      <c r="F548" s="13" t="s">
        <v>51</v>
      </c>
      <c r="G548" s="13" t="s">
        <v>24</v>
      </c>
      <c r="H548" s="13" t="n">
        <v>6</v>
      </c>
      <c r="J548" s="13" t="n">
        <v>1</v>
      </c>
      <c r="K548" s="13" t="n">
        <v>18101</v>
      </c>
      <c r="L548" s="14" t="n">
        <v>0.463888888888889</v>
      </c>
      <c r="M548" s="15" t="n">
        <v>0.472916666666667</v>
      </c>
      <c r="N548" s="16" t="n">
        <f aca="false">VLOOKUP(E548,'Esp. percorsi al 18-10-22'!C:J,8,FALSE())</f>
        <v>3.351</v>
      </c>
      <c r="O548" s="16"/>
      <c r="P548" s="16"/>
      <c r="Q548" s="20" t="n">
        <v>52</v>
      </c>
      <c r="R548" s="17" t="n">
        <f aca="false">+N548*Q548</f>
        <v>174.252</v>
      </c>
      <c r="S548" s="17" t="n">
        <f aca="false">+O548*Q548</f>
        <v>0</v>
      </c>
      <c r="T548" s="17"/>
      <c r="U548" s="18" t="n">
        <f aca="false">+M548-L548</f>
        <v>0.00902777777777778</v>
      </c>
      <c r="V548" s="18" t="n">
        <f aca="false">+U548*Q548</f>
        <v>0.469444444444444</v>
      </c>
      <c r="W548" s="18"/>
    </row>
    <row r="549" s="13" customFormat="true" ht="12" hidden="false" customHeight="false" outlineLevel="0" collapsed="false">
      <c r="A549" s="12" t="n">
        <v>18000</v>
      </c>
      <c r="B549" s="13" t="n">
        <v>5</v>
      </c>
      <c r="C549" s="13" t="s">
        <v>22</v>
      </c>
      <c r="D549" s="13" t="n">
        <v>1</v>
      </c>
      <c r="E549" s="13" t="n">
        <v>446</v>
      </c>
      <c r="F549" s="13" t="s">
        <v>51</v>
      </c>
      <c r="G549" s="13" t="s">
        <v>24</v>
      </c>
      <c r="H549" s="19" t="s">
        <v>27</v>
      </c>
      <c r="I549" s="19"/>
      <c r="J549" s="13" t="n">
        <v>1</v>
      </c>
      <c r="K549" s="13" t="n">
        <v>18000</v>
      </c>
      <c r="L549" s="14" t="n">
        <v>0.467361111111111</v>
      </c>
      <c r="M549" s="15" t="n">
        <v>0.476388888888889</v>
      </c>
      <c r="N549" s="16" t="n">
        <f aca="false">VLOOKUP(E549,'Esp. percorsi al 18-10-22'!C:J,8,FALSE())</f>
        <v>3.351</v>
      </c>
      <c r="O549" s="16"/>
      <c r="P549" s="16"/>
      <c r="Q549" s="20" t="n">
        <v>250</v>
      </c>
      <c r="R549" s="17" t="n">
        <f aca="false">+N549*Q549</f>
        <v>837.75</v>
      </c>
      <c r="S549" s="17" t="n">
        <f aca="false">+O549*Q549</f>
        <v>0</v>
      </c>
      <c r="T549" s="17"/>
      <c r="U549" s="18" t="n">
        <f aca="false">+M549-L549</f>
        <v>0.00902777777777778</v>
      </c>
      <c r="V549" s="18" t="n">
        <f aca="false">+U549*Q549</f>
        <v>2.25694444444444</v>
      </c>
      <c r="W549" s="18"/>
    </row>
    <row r="550" s="13" customFormat="true" ht="12" hidden="false" customHeight="false" outlineLevel="0" collapsed="false">
      <c r="A550" s="12" t="n">
        <v>17981</v>
      </c>
      <c r="B550" s="13" t="n">
        <v>5</v>
      </c>
      <c r="C550" s="13" t="s">
        <v>22</v>
      </c>
      <c r="D550" s="13" t="n">
        <v>1</v>
      </c>
      <c r="E550" s="13" t="n">
        <v>446</v>
      </c>
      <c r="F550" s="13" t="s">
        <v>51</v>
      </c>
      <c r="G550" s="13" t="s">
        <v>24</v>
      </c>
      <c r="H550" s="13" t="s">
        <v>25</v>
      </c>
      <c r="J550" s="13" t="n">
        <v>1</v>
      </c>
      <c r="K550" s="13" t="n">
        <v>17981</v>
      </c>
      <c r="L550" s="14" t="n">
        <v>0.477777777777778</v>
      </c>
      <c r="M550" s="15" t="n">
        <v>0.486805555555556</v>
      </c>
      <c r="N550" s="16" t="n">
        <f aca="false">VLOOKUP(E550,'Esp. percorsi al 18-10-22'!C:J,8,FALSE())</f>
        <v>3.351</v>
      </c>
      <c r="O550" s="16"/>
      <c r="P550" s="16"/>
      <c r="Q550" s="20" t="n">
        <v>302</v>
      </c>
      <c r="R550" s="17" t="n">
        <f aca="false">+N550*Q550</f>
        <v>1012.002</v>
      </c>
      <c r="S550" s="17" t="n">
        <f aca="false">+O550*Q550</f>
        <v>0</v>
      </c>
      <c r="T550" s="17"/>
      <c r="U550" s="18" t="n">
        <f aca="false">+M550-L550</f>
        <v>0.00902777777777778</v>
      </c>
      <c r="V550" s="18" t="n">
        <f aca="false">+U550*Q550</f>
        <v>2.72638888888889</v>
      </c>
      <c r="W550" s="18"/>
    </row>
    <row r="551" s="13" customFormat="true" ht="12" hidden="false" customHeight="false" outlineLevel="0" collapsed="false">
      <c r="A551" s="12" t="n">
        <v>18266</v>
      </c>
      <c r="B551" s="13" t="n">
        <v>5</v>
      </c>
      <c r="C551" s="13" t="s">
        <v>22</v>
      </c>
      <c r="D551" s="13" t="n">
        <v>1</v>
      </c>
      <c r="E551" s="13" t="n">
        <v>446</v>
      </c>
      <c r="F551" s="13" t="s">
        <v>51</v>
      </c>
      <c r="G551" s="13" t="s">
        <v>24</v>
      </c>
      <c r="H551" s="13" t="s">
        <v>29</v>
      </c>
      <c r="J551" s="13" t="n">
        <v>1</v>
      </c>
      <c r="K551" s="13" t="n">
        <v>1797</v>
      </c>
      <c r="L551" s="14" t="n">
        <v>0.477777777777778</v>
      </c>
      <c r="M551" s="15" t="n">
        <v>0.486805555555556</v>
      </c>
      <c r="N551" s="16" t="n">
        <f aca="false">VLOOKUP(E551,'Esp. percorsi al 18-10-22'!C:J,8,FALSE())</f>
        <v>3.351</v>
      </c>
      <c r="O551" s="16"/>
      <c r="P551" s="16"/>
      <c r="Q551" s="20" t="n">
        <v>58</v>
      </c>
      <c r="R551" s="17" t="n">
        <f aca="false">+N551*Q551</f>
        <v>194.358</v>
      </c>
      <c r="S551" s="17" t="n">
        <f aca="false">+O551*Q551</f>
        <v>0</v>
      </c>
      <c r="T551" s="17"/>
      <c r="U551" s="18" t="n">
        <f aca="false">+M551-L551</f>
        <v>0.00902777777777778</v>
      </c>
      <c r="V551" s="18" t="n">
        <f aca="false">+U551*Q551</f>
        <v>0.523611111111111</v>
      </c>
      <c r="W551" s="18"/>
    </row>
    <row r="552" s="13" customFormat="true" ht="12" hidden="false" customHeight="false" outlineLevel="0" collapsed="false">
      <c r="A552" s="12" t="n">
        <v>17990</v>
      </c>
      <c r="B552" s="13" t="n">
        <v>5</v>
      </c>
      <c r="C552" s="13" t="s">
        <v>22</v>
      </c>
      <c r="D552" s="13" t="n">
        <v>1</v>
      </c>
      <c r="E552" s="13" t="n">
        <v>446</v>
      </c>
      <c r="F552" s="13" t="s">
        <v>51</v>
      </c>
      <c r="G552" s="13" t="s">
        <v>24</v>
      </c>
      <c r="H552" s="19" t="s">
        <v>27</v>
      </c>
      <c r="I552" s="19"/>
      <c r="J552" s="13" t="n">
        <v>1</v>
      </c>
      <c r="K552" s="13" t="n">
        <v>17990</v>
      </c>
      <c r="L552" s="14" t="n">
        <v>0.488194444444444</v>
      </c>
      <c r="M552" s="15" t="n">
        <v>0.497222222222222</v>
      </c>
      <c r="N552" s="16" t="n">
        <f aca="false">VLOOKUP(E552,'Esp. percorsi al 18-10-22'!C:J,8,FALSE())</f>
        <v>3.351</v>
      </c>
      <c r="O552" s="16"/>
      <c r="P552" s="16"/>
      <c r="Q552" s="20" t="n">
        <v>250</v>
      </c>
      <c r="R552" s="17" t="n">
        <f aca="false">+N552*Q552</f>
        <v>837.75</v>
      </c>
      <c r="S552" s="17" t="n">
        <f aca="false">+O552*Q552</f>
        <v>0</v>
      </c>
      <c r="T552" s="17"/>
      <c r="U552" s="18" t="n">
        <f aca="false">+M552-L552</f>
        <v>0.00902777777777778</v>
      </c>
      <c r="V552" s="18" t="n">
        <f aca="false">+U552*Q552</f>
        <v>2.25694444444444</v>
      </c>
      <c r="W552" s="18"/>
    </row>
    <row r="553" s="13" customFormat="true" ht="12" hidden="false" customHeight="false" outlineLevel="0" collapsed="false">
      <c r="A553" s="12" t="n">
        <v>18111</v>
      </c>
      <c r="B553" s="13" t="n">
        <v>5</v>
      </c>
      <c r="C553" s="13" t="s">
        <v>22</v>
      </c>
      <c r="D553" s="13" t="n">
        <v>1</v>
      </c>
      <c r="E553" s="13" t="n">
        <v>446</v>
      </c>
      <c r="F553" s="13" t="s">
        <v>51</v>
      </c>
      <c r="G553" s="13" t="s">
        <v>24</v>
      </c>
      <c r="H553" s="13" t="n">
        <v>6</v>
      </c>
      <c r="J553" s="13" t="n">
        <v>1</v>
      </c>
      <c r="K553" s="13" t="n">
        <v>18111</v>
      </c>
      <c r="L553" s="14" t="n">
        <v>0.494444444444444</v>
      </c>
      <c r="M553" s="15" t="n">
        <v>0.503472222222222</v>
      </c>
      <c r="N553" s="16" t="n">
        <f aca="false">VLOOKUP(E553,'Esp. percorsi al 18-10-22'!C:J,8,FALSE())</f>
        <v>3.351</v>
      </c>
      <c r="O553" s="16"/>
      <c r="P553" s="16"/>
      <c r="Q553" s="20" t="n">
        <v>52</v>
      </c>
      <c r="R553" s="17" t="n">
        <f aca="false">+N553*Q553</f>
        <v>174.252</v>
      </c>
      <c r="S553" s="17" t="n">
        <f aca="false">+O553*Q553</f>
        <v>0</v>
      </c>
      <c r="T553" s="17"/>
      <c r="U553" s="18" t="n">
        <f aca="false">+M553-L553</f>
        <v>0.00902777777777778</v>
      </c>
      <c r="V553" s="18" t="n">
        <f aca="false">+U553*Q553</f>
        <v>0.469444444444444</v>
      </c>
      <c r="W553" s="18"/>
    </row>
    <row r="554" s="13" customFormat="true" ht="12" hidden="false" customHeight="false" outlineLevel="0" collapsed="false">
      <c r="A554" s="12" t="n">
        <v>17963</v>
      </c>
      <c r="B554" s="13" t="n">
        <v>5</v>
      </c>
      <c r="C554" s="13" t="s">
        <v>22</v>
      </c>
      <c r="D554" s="13" t="n">
        <v>1</v>
      </c>
      <c r="E554" s="13" t="n">
        <v>446</v>
      </c>
      <c r="F554" s="13" t="s">
        <v>51</v>
      </c>
      <c r="G554" s="13" t="s">
        <v>24</v>
      </c>
      <c r="H554" s="19" t="s">
        <v>27</v>
      </c>
      <c r="I554" s="19"/>
      <c r="J554" s="13" t="n">
        <v>1</v>
      </c>
      <c r="K554" s="13" t="n">
        <v>17963</v>
      </c>
      <c r="L554" s="14" t="n">
        <v>0.498611111111111</v>
      </c>
      <c r="M554" s="15" t="n">
        <v>0.507638888888889</v>
      </c>
      <c r="N554" s="16" t="n">
        <f aca="false">VLOOKUP(E554,'Esp. percorsi al 18-10-22'!C:J,8,FALSE())</f>
        <v>3.351</v>
      </c>
      <c r="O554" s="16"/>
      <c r="P554" s="16"/>
      <c r="Q554" s="20" t="n">
        <v>250</v>
      </c>
      <c r="R554" s="17" t="n">
        <f aca="false">+N554*Q554</f>
        <v>837.75</v>
      </c>
      <c r="S554" s="17" t="n">
        <f aca="false">+O554*Q554</f>
        <v>0</v>
      </c>
      <c r="T554" s="17"/>
      <c r="U554" s="18" t="n">
        <f aca="false">+M554-L554</f>
        <v>0.00902777777777778</v>
      </c>
      <c r="V554" s="18" t="n">
        <f aca="false">+U554*Q554</f>
        <v>2.25694444444444</v>
      </c>
      <c r="W554" s="18"/>
    </row>
    <row r="555" s="13" customFormat="true" ht="12" hidden="false" customHeight="false" outlineLevel="0" collapsed="false">
      <c r="A555" s="12" t="n">
        <v>18270</v>
      </c>
      <c r="B555" s="13" t="n">
        <v>5</v>
      </c>
      <c r="C555" s="13" t="s">
        <v>22</v>
      </c>
      <c r="D555" s="13" t="n">
        <v>1</v>
      </c>
      <c r="E555" s="13" t="n">
        <v>446</v>
      </c>
      <c r="F555" s="13" t="s">
        <v>51</v>
      </c>
      <c r="G555" s="13" t="s">
        <v>24</v>
      </c>
      <c r="H555" s="13" t="s">
        <v>29</v>
      </c>
      <c r="J555" s="13" t="n">
        <v>1</v>
      </c>
      <c r="K555" s="13" t="n">
        <v>1811</v>
      </c>
      <c r="L555" s="14" t="n">
        <v>0.498611111111111</v>
      </c>
      <c r="M555" s="15" t="n">
        <v>0.507638888888889</v>
      </c>
      <c r="N555" s="16" t="n">
        <f aca="false">VLOOKUP(E555,'Esp. percorsi al 18-10-22'!C:J,8,FALSE())</f>
        <v>3.351</v>
      </c>
      <c r="O555" s="16"/>
      <c r="P555" s="16"/>
      <c r="Q555" s="20" t="n">
        <v>58</v>
      </c>
      <c r="R555" s="17" t="n">
        <f aca="false">+N555*Q555</f>
        <v>194.358</v>
      </c>
      <c r="S555" s="17" t="n">
        <f aca="false">+O555*Q555</f>
        <v>0</v>
      </c>
      <c r="T555" s="17"/>
      <c r="U555" s="18" t="n">
        <f aca="false">+M555-L555</f>
        <v>0.00902777777777778</v>
      </c>
      <c r="V555" s="18" t="n">
        <f aca="false">+U555*Q555</f>
        <v>0.523611111111111</v>
      </c>
      <c r="W555" s="18"/>
    </row>
    <row r="556" s="13" customFormat="true" ht="12" hidden="false" customHeight="false" outlineLevel="0" collapsed="false">
      <c r="A556" s="12" t="n">
        <v>18102</v>
      </c>
      <c r="B556" s="13" t="n">
        <v>5</v>
      </c>
      <c r="C556" s="13" t="s">
        <v>22</v>
      </c>
      <c r="D556" s="13" t="n">
        <v>1</v>
      </c>
      <c r="E556" s="13" t="n">
        <v>446</v>
      </c>
      <c r="F556" s="13" t="s">
        <v>51</v>
      </c>
      <c r="G556" s="13" t="s">
        <v>24</v>
      </c>
      <c r="H556" s="13" t="n">
        <v>6</v>
      </c>
      <c r="J556" s="13" t="n">
        <v>1</v>
      </c>
      <c r="K556" s="13" t="n">
        <v>18102</v>
      </c>
      <c r="L556" s="14" t="n">
        <v>0.508333333333333</v>
      </c>
      <c r="M556" s="15" t="n">
        <v>0.517361111111111</v>
      </c>
      <c r="N556" s="16" t="n">
        <f aca="false">VLOOKUP(E556,'Esp. percorsi al 18-10-22'!C:J,8,FALSE())</f>
        <v>3.351</v>
      </c>
      <c r="O556" s="16"/>
      <c r="P556" s="16"/>
      <c r="Q556" s="20" t="n">
        <v>52</v>
      </c>
      <c r="R556" s="17" t="n">
        <f aca="false">+N556*Q556</f>
        <v>174.252</v>
      </c>
      <c r="S556" s="17" t="n">
        <f aca="false">+O556*Q556</f>
        <v>0</v>
      </c>
      <c r="T556" s="17"/>
      <c r="U556" s="18" t="n">
        <f aca="false">+M556-L556</f>
        <v>0.00902777777777778</v>
      </c>
      <c r="V556" s="18" t="n">
        <f aca="false">+U556*Q556</f>
        <v>0.469444444444444</v>
      </c>
      <c r="W556" s="18"/>
    </row>
    <row r="557" s="13" customFormat="true" ht="12" hidden="false" customHeight="false" outlineLevel="0" collapsed="false">
      <c r="A557" s="12" t="n">
        <v>18005</v>
      </c>
      <c r="B557" s="13" t="n">
        <v>5</v>
      </c>
      <c r="C557" s="13" t="s">
        <v>22</v>
      </c>
      <c r="D557" s="13" t="n">
        <v>1</v>
      </c>
      <c r="E557" s="13" t="n">
        <v>446</v>
      </c>
      <c r="F557" s="13" t="s">
        <v>51</v>
      </c>
      <c r="G557" s="13" t="s">
        <v>24</v>
      </c>
      <c r="H557" s="19" t="s">
        <v>27</v>
      </c>
      <c r="I557" s="19"/>
      <c r="J557" s="13" t="n">
        <v>1</v>
      </c>
      <c r="K557" s="13" t="n">
        <v>18005</v>
      </c>
      <c r="L557" s="14" t="n">
        <v>0.509027777777778</v>
      </c>
      <c r="M557" s="15" t="n">
        <v>0.518055555555556</v>
      </c>
      <c r="N557" s="16" t="n">
        <f aca="false">VLOOKUP(E557,'Esp. percorsi al 18-10-22'!C:J,8,FALSE())</f>
        <v>3.351</v>
      </c>
      <c r="O557" s="16"/>
      <c r="P557" s="16"/>
      <c r="Q557" s="20" t="n">
        <v>250</v>
      </c>
      <c r="R557" s="17" t="n">
        <f aca="false">+N557*Q557</f>
        <v>837.75</v>
      </c>
      <c r="S557" s="17" t="n">
        <f aca="false">+O557*Q557</f>
        <v>0</v>
      </c>
      <c r="T557" s="17"/>
      <c r="U557" s="18" t="n">
        <f aca="false">+M557-L557</f>
        <v>0.00902777777777778</v>
      </c>
      <c r="V557" s="18" t="n">
        <f aca="false">+U557*Q557</f>
        <v>2.25694444444444</v>
      </c>
      <c r="W557" s="18"/>
    </row>
    <row r="558" s="13" customFormat="true" ht="12" hidden="false" customHeight="false" outlineLevel="0" collapsed="false">
      <c r="A558" s="12" t="n">
        <v>17967</v>
      </c>
      <c r="B558" s="13" t="n">
        <v>5</v>
      </c>
      <c r="C558" s="13" t="s">
        <v>22</v>
      </c>
      <c r="D558" s="13" t="n">
        <v>1</v>
      </c>
      <c r="E558" s="13" t="n">
        <v>446</v>
      </c>
      <c r="F558" s="13" t="s">
        <v>51</v>
      </c>
      <c r="G558" s="13" t="s">
        <v>24</v>
      </c>
      <c r="H558" s="19" t="s">
        <v>27</v>
      </c>
      <c r="I558" s="19"/>
      <c r="J558" s="13" t="n">
        <v>1</v>
      </c>
      <c r="K558" s="13" t="n">
        <v>17967</v>
      </c>
      <c r="L558" s="14" t="n">
        <v>0.519444444444444</v>
      </c>
      <c r="M558" s="15" t="n">
        <v>0.528472222222222</v>
      </c>
      <c r="N558" s="16" t="n">
        <f aca="false">VLOOKUP(E558,'Esp. percorsi al 18-10-22'!C:J,8,FALSE())</f>
        <v>3.351</v>
      </c>
      <c r="O558" s="16"/>
      <c r="P558" s="16"/>
      <c r="Q558" s="20" t="n">
        <v>250</v>
      </c>
      <c r="R558" s="17" t="n">
        <f aca="false">+N558*Q558</f>
        <v>837.75</v>
      </c>
      <c r="S558" s="17" t="n">
        <f aca="false">+O558*Q558</f>
        <v>0</v>
      </c>
      <c r="T558" s="17"/>
      <c r="U558" s="18" t="n">
        <f aca="false">+M558-L558</f>
        <v>0.00902777777777778</v>
      </c>
      <c r="V558" s="18" t="n">
        <f aca="false">+U558*Q558</f>
        <v>2.25694444444444</v>
      </c>
      <c r="W558" s="18"/>
    </row>
    <row r="559" s="13" customFormat="true" ht="12" hidden="false" customHeight="false" outlineLevel="0" collapsed="false">
      <c r="A559" s="12" t="n">
        <v>18267</v>
      </c>
      <c r="B559" s="13" t="n">
        <v>5</v>
      </c>
      <c r="C559" s="13" t="s">
        <v>22</v>
      </c>
      <c r="D559" s="13" t="n">
        <v>1</v>
      </c>
      <c r="E559" s="13" t="n">
        <v>446</v>
      </c>
      <c r="F559" s="13" t="s">
        <v>51</v>
      </c>
      <c r="G559" s="13" t="s">
        <v>24</v>
      </c>
      <c r="H559" s="13" t="s">
        <v>29</v>
      </c>
      <c r="J559" s="13" t="n">
        <v>1</v>
      </c>
      <c r="K559" s="13" t="n">
        <v>1798</v>
      </c>
      <c r="L559" s="14" t="n">
        <v>0.519444444444444</v>
      </c>
      <c r="M559" s="15" t="n">
        <v>0.528472222222222</v>
      </c>
      <c r="N559" s="16" t="n">
        <f aca="false">VLOOKUP(E559,'Esp. percorsi al 18-10-22'!C:J,8,FALSE())</f>
        <v>3.351</v>
      </c>
      <c r="O559" s="16"/>
      <c r="P559" s="16"/>
      <c r="Q559" s="20" t="n">
        <v>58</v>
      </c>
      <c r="R559" s="17" t="n">
        <f aca="false">+N559*Q559</f>
        <v>194.358</v>
      </c>
      <c r="S559" s="17" t="n">
        <f aca="false">+O559*Q559</f>
        <v>0</v>
      </c>
      <c r="T559" s="17"/>
      <c r="U559" s="18" t="n">
        <f aca="false">+M559-L559</f>
        <v>0.00902777777777778</v>
      </c>
      <c r="V559" s="18" t="n">
        <f aca="false">+U559*Q559</f>
        <v>0.523611111111111</v>
      </c>
      <c r="W559" s="18"/>
    </row>
    <row r="560" s="13" customFormat="true" ht="12" hidden="false" customHeight="false" outlineLevel="0" collapsed="false">
      <c r="A560" s="12" t="n">
        <v>18079</v>
      </c>
      <c r="B560" s="13" t="n">
        <v>5</v>
      </c>
      <c r="C560" s="13" t="s">
        <v>22</v>
      </c>
      <c r="D560" s="13" t="n">
        <v>1</v>
      </c>
      <c r="E560" s="13" t="n">
        <v>446</v>
      </c>
      <c r="F560" s="13" t="s">
        <v>51</v>
      </c>
      <c r="G560" s="13" t="s">
        <v>24</v>
      </c>
      <c r="H560" s="13" t="n">
        <v>6</v>
      </c>
      <c r="J560" s="13" t="n">
        <v>1</v>
      </c>
      <c r="K560" s="13" t="n">
        <v>18079</v>
      </c>
      <c r="L560" s="14" t="n">
        <v>0.525</v>
      </c>
      <c r="M560" s="15" t="n">
        <v>0.534027777777778</v>
      </c>
      <c r="N560" s="16" t="n">
        <f aca="false">VLOOKUP(E560,'Esp. percorsi al 18-10-22'!C:J,8,FALSE())</f>
        <v>3.351</v>
      </c>
      <c r="O560" s="16"/>
      <c r="P560" s="16"/>
      <c r="Q560" s="20" t="n">
        <v>52</v>
      </c>
      <c r="R560" s="17" t="n">
        <f aca="false">+N560*Q560</f>
        <v>174.252</v>
      </c>
      <c r="S560" s="17" t="n">
        <f aca="false">+O560*Q560</f>
        <v>0</v>
      </c>
      <c r="T560" s="17"/>
      <c r="U560" s="18" t="n">
        <f aca="false">+M560-L560</f>
        <v>0.00902777777777778</v>
      </c>
      <c r="V560" s="18" t="n">
        <f aca="false">+U560*Q560</f>
        <v>0.469444444444444</v>
      </c>
      <c r="W560" s="18"/>
    </row>
    <row r="561" s="13" customFormat="true" ht="12" hidden="false" customHeight="false" outlineLevel="0" collapsed="false">
      <c r="A561" s="12" t="n">
        <v>17991</v>
      </c>
      <c r="B561" s="13" t="n">
        <v>5</v>
      </c>
      <c r="C561" s="13" t="s">
        <v>22</v>
      </c>
      <c r="D561" s="13" t="n">
        <v>1</v>
      </c>
      <c r="E561" s="13" t="n">
        <v>446</v>
      </c>
      <c r="F561" s="13" t="s">
        <v>51</v>
      </c>
      <c r="G561" s="13" t="s">
        <v>24</v>
      </c>
      <c r="H561" s="19" t="s">
        <v>27</v>
      </c>
      <c r="I561" s="19"/>
      <c r="J561" s="13" t="n">
        <v>1</v>
      </c>
      <c r="K561" s="13" t="n">
        <v>17991</v>
      </c>
      <c r="L561" s="14" t="n">
        <v>0.529861111111111</v>
      </c>
      <c r="M561" s="15" t="n">
        <v>0.538888888888889</v>
      </c>
      <c r="N561" s="16" t="n">
        <f aca="false">VLOOKUP(E561,'Esp. percorsi al 18-10-22'!C:J,8,FALSE())</f>
        <v>3.351</v>
      </c>
      <c r="O561" s="16"/>
      <c r="P561" s="16"/>
      <c r="Q561" s="20" t="n">
        <v>250</v>
      </c>
      <c r="R561" s="17" t="n">
        <f aca="false">+N561*Q561</f>
        <v>837.75</v>
      </c>
      <c r="S561" s="17" t="n">
        <f aca="false">+O561*Q561</f>
        <v>0</v>
      </c>
      <c r="T561" s="17"/>
      <c r="U561" s="18" t="n">
        <f aca="false">+M561-L561</f>
        <v>0.00902777777777778</v>
      </c>
      <c r="V561" s="18" t="n">
        <f aca="false">+U561*Q561</f>
        <v>2.25694444444444</v>
      </c>
      <c r="W561" s="18"/>
    </row>
    <row r="562" s="13" customFormat="true" ht="12" hidden="false" customHeight="false" outlineLevel="0" collapsed="false">
      <c r="A562" s="12" t="n">
        <v>18112</v>
      </c>
      <c r="B562" s="13" t="n">
        <v>5</v>
      </c>
      <c r="C562" s="13" t="s">
        <v>22</v>
      </c>
      <c r="D562" s="13" t="n">
        <v>1</v>
      </c>
      <c r="E562" s="13" t="n">
        <v>446</v>
      </c>
      <c r="F562" s="13" t="s">
        <v>51</v>
      </c>
      <c r="G562" s="13" t="s">
        <v>24</v>
      </c>
      <c r="H562" s="13" t="n">
        <v>6</v>
      </c>
      <c r="J562" s="13" t="n">
        <v>1</v>
      </c>
      <c r="K562" s="13" t="n">
        <v>18112</v>
      </c>
      <c r="L562" s="14" t="n">
        <v>0.538888888888889</v>
      </c>
      <c r="M562" s="15" t="n">
        <v>0.547916666666667</v>
      </c>
      <c r="N562" s="16" t="n">
        <f aca="false">VLOOKUP(E562,'Esp. percorsi al 18-10-22'!C:J,8,FALSE())</f>
        <v>3.351</v>
      </c>
      <c r="O562" s="16"/>
      <c r="P562" s="16"/>
      <c r="Q562" s="20" t="n">
        <v>52</v>
      </c>
      <c r="R562" s="17" t="n">
        <f aca="false">+N562*Q562</f>
        <v>174.252</v>
      </c>
      <c r="S562" s="17" t="n">
        <f aca="false">+O562*Q562</f>
        <v>0</v>
      </c>
      <c r="T562" s="17"/>
      <c r="U562" s="18" t="n">
        <f aca="false">+M562-L562</f>
        <v>0.00902777777777778</v>
      </c>
      <c r="V562" s="18" t="n">
        <f aca="false">+U562*Q562</f>
        <v>0.469444444444444</v>
      </c>
      <c r="W562" s="18"/>
    </row>
    <row r="563" s="13" customFormat="true" ht="12" hidden="false" customHeight="false" outlineLevel="0" collapsed="false">
      <c r="A563" s="12" t="n">
        <v>18026</v>
      </c>
      <c r="B563" s="13" t="n">
        <v>5</v>
      </c>
      <c r="C563" s="13" t="s">
        <v>22</v>
      </c>
      <c r="D563" s="13" t="n">
        <v>1</v>
      </c>
      <c r="E563" s="13" t="n">
        <v>446</v>
      </c>
      <c r="F563" s="13" t="s">
        <v>51</v>
      </c>
      <c r="G563" s="13" t="s">
        <v>24</v>
      </c>
      <c r="H563" s="19" t="s">
        <v>27</v>
      </c>
      <c r="I563" s="19"/>
      <c r="J563" s="13" t="n">
        <v>1</v>
      </c>
      <c r="K563" s="13" t="n">
        <v>18026</v>
      </c>
      <c r="L563" s="14" t="n">
        <v>0.540277777777778</v>
      </c>
      <c r="M563" s="15" t="n">
        <v>0.549305555555556</v>
      </c>
      <c r="N563" s="16" t="n">
        <f aca="false">VLOOKUP(E563,'Esp. percorsi al 18-10-22'!C:J,8,FALSE())</f>
        <v>3.351</v>
      </c>
      <c r="O563" s="16"/>
      <c r="P563" s="16"/>
      <c r="Q563" s="20" t="n">
        <v>250</v>
      </c>
      <c r="R563" s="17" t="n">
        <f aca="false">+N563*Q563</f>
        <v>837.75</v>
      </c>
      <c r="S563" s="17" t="n">
        <f aca="false">+O563*Q563</f>
        <v>0</v>
      </c>
      <c r="T563" s="17"/>
      <c r="U563" s="18" t="n">
        <f aca="false">+M563-L563</f>
        <v>0.00902777777777778</v>
      </c>
      <c r="V563" s="18" t="n">
        <f aca="false">+U563*Q563</f>
        <v>2.25694444444444</v>
      </c>
      <c r="W563" s="18"/>
    </row>
    <row r="564" s="13" customFormat="true" ht="12" hidden="false" customHeight="false" outlineLevel="0" collapsed="false">
      <c r="A564" s="12" t="n">
        <v>18272</v>
      </c>
      <c r="B564" s="13" t="n">
        <v>5</v>
      </c>
      <c r="C564" s="13" t="s">
        <v>22</v>
      </c>
      <c r="D564" s="13" t="n">
        <v>1</v>
      </c>
      <c r="E564" s="13" t="n">
        <v>446</v>
      </c>
      <c r="F564" s="13" t="s">
        <v>51</v>
      </c>
      <c r="G564" s="13" t="s">
        <v>24</v>
      </c>
      <c r="H564" s="13" t="s">
        <v>29</v>
      </c>
      <c r="J564" s="13" t="n">
        <v>1</v>
      </c>
      <c r="K564" s="13" t="n">
        <v>1812</v>
      </c>
      <c r="L564" s="14" t="n">
        <v>0.540277777777778</v>
      </c>
      <c r="M564" s="15" t="n">
        <v>0.549305555555556</v>
      </c>
      <c r="N564" s="16" t="n">
        <f aca="false">VLOOKUP(E564,'Esp. percorsi al 18-10-22'!C:J,8,FALSE())</f>
        <v>3.351</v>
      </c>
      <c r="O564" s="16"/>
      <c r="P564" s="16"/>
      <c r="Q564" s="20" t="n">
        <v>58</v>
      </c>
      <c r="R564" s="17" t="n">
        <f aca="false">+N564*Q564</f>
        <v>194.358</v>
      </c>
      <c r="S564" s="17" t="n">
        <f aca="false">+O564*Q564</f>
        <v>0</v>
      </c>
      <c r="T564" s="17"/>
      <c r="U564" s="18" t="n">
        <f aca="false">+M564-L564</f>
        <v>0.00902777777777778</v>
      </c>
      <c r="V564" s="18" t="n">
        <f aca="false">+U564*Q564</f>
        <v>0.523611111111111</v>
      </c>
      <c r="W564" s="18"/>
    </row>
    <row r="565" s="13" customFormat="true" ht="12" hidden="false" customHeight="false" outlineLevel="0" collapsed="false">
      <c r="A565" s="12" t="n">
        <v>18006</v>
      </c>
      <c r="B565" s="13" t="n">
        <v>5</v>
      </c>
      <c r="C565" s="13" t="s">
        <v>22</v>
      </c>
      <c r="D565" s="13" t="n">
        <v>1</v>
      </c>
      <c r="E565" s="13" t="n">
        <v>446</v>
      </c>
      <c r="F565" s="13" t="s">
        <v>51</v>
      </c>
      <c r="G565" s="13" t="s">
        <v>24</v>
      </c>
      <c r="H565" s="19" t="s">
        <v>27</v>
      </c>
      <c r="I565" s="19"/>
      <c r="J565" s="13" t="n">
        <v>1</v>
      </c>
      <c r="K565" s="13" t="n">
        <v>18006</v>
      </c>
      <c r="L565" s="14" t="n">
        <v>0.550694444444444</v>
      </c>
      <c r="M565" s="15" t="n">
        <v>0.559722222222222</v>
      </c>
      <c r="N565" s="16" t="n">
        <f aca="false">VLOOKUP(E565,'Esp. percorsi al 18-10-22'!C:J,8,FALSE())</f>
        <v>3.351</v>
      </c>
      <c r="O565" s="16"/>
      <c r="P565" s="16"/>
      <c r="Q565" s="20" t="n">
        <v>250</v>
      </c>
      <c r="R565" s="17" t="n">
        <f aca="false">+N565*Q565</f>
        <v>837.75</v>
      </c>
      <c r="S565" s="17" t="n">
        <f aca="false">+O565*Q565</f>
        <v>0</v>
      </c>
      <c r="T565" s="17"/>
      <c r="U565" s="18" t="n">
        <f aca="false">+M565-L565</f>
        <v>0.00902777777777778</v>
      </c>
      <c r="V565" s="18" t="n">
        <f aca="false">+U565*Q565</f>
        <v>2.25694444444444</v>
      </c>
      <c r="W565" s="18"/>
    </row>
    <row r="566" s="13" customFormat="true" ht="12" hidden="false" customHeight="false" outlineLevel="0" collapsed="false">
      <c r="A566" s="12" t="n">
        <v>18103</v>
      </c>
      <c r="B566" s="13" t="n">
        <v>5</v>
      </c>
      <c r="C566" s="13" t="s">
        <v>22</v>
      </c>
      <c r="D566" s="13" t="n">
        <v>1</v>
      </c>
      <c r="E566" s="13" t="n">
        <v>446</v>
      </c>
      <c r="F566" s="13" t="s">
        <v>51</v>
      </c>
      <c r="G566" s="13" t="s">
        <v>24</v>
      </c>
      <c r="H566" s="13" t="n">
        <v>6</v>
      </c>
      <c r="J566" s="13" t="n">
        <v>1</v>
      </c>
      <c r="K566" s="13" t="n">
        <v>18103</v>
      </c>
      <c r="L566" s="14" t="n">
        <v>0.555555555555556</v>
      </c>
      <c r="M566" s="15" t="n">
        <v>0.564583333333333</v>
      </c>
      <c r="N566" s="16" t="n">
        <f aca="false">VLOOKUP(E566,'Esp. percorsi al 18-10-22'!C:J,8,FALSE())</f>
        <v>3.351</v>
      </c>
      <c r="O566" s="16"/>
      <c r="P566" s="16"/>
      <c r="Q566" s="20" t="n">
        <v>52</v>
      </c>
      <c r="R566" s="17" t="n">
        <f aca="false">+N566*Q566</f>
        <v>174.252</v>
      </c>
      <c r="S566" s="17" t="n">
        <f aca="false">+O566*Q566</f>
        <v>0</v>
      </c>
      <c r="T566" s="17"/>
      <c r="U566" s="18" t="n">
        <f aca="false">+M566-L566</f>
        <v>0.00902777777777778</v>
      </c>
      <c r="V566" s="18" t="n">
        <f aca="false">+U566*Q566</f>
        <v>0.469444444444444</v>
      </c>
      <c r="W566" s="18"/>
    </row>
    <row r="567" s="13" customFormat="true" ht="12" hidden="false" customHeight="false" outlineLevel="0" collapsed="false">
      <c r="A567" s="12" t="n">
        <v>17969</v>
      </c>
      <c r="B567" s="13" t="n">
        <v>5</v>
      </c>
      <c r="C567" s="13" t="s">
        <v>22</v>
      </c>
      <c r="D567" s="13" t="n">
        <v>1</v>
      </c>
      <c r="E567" s="13" t="n">
        <v>446</v>
      </c>
      <c r="F567" s="13" t="s">
        <v>51</v>
      </c>
      <c r="G567" s="13" t="s">
        <v>24</v>
      </c>
      <c r="H567" s="19" t="s">
        <v>27</v>
      </c>
      <c r="I567" s="19"/>
      <c r="J567" s="13" t="n">
        <v>1</v>
      </c>
      <c r="K567" s="13" t="n">
        <v>17969</v>
      </c>
      <c r="L567" s="14" t="n">
        <v>0.561111111111111</v>
      </c>
      <c r="M567" s="15" t="n">
        <v>0.570138888888889</v>
      </c>
      <c r="N567" s="16" t="n">
        <f aca="false">VLOOKUP(E567,'Esp. percorsi al 18-10-22'!C:J,8,FALSE())</f>
        <v>3.351</v>
      </c>
      <c r="O567" s="16"/>
      <c r="P567" s="16"/>
      <c r="Q567" s="20" t="n">
        <v>250</v>
      </c>
      <c r="R567" s="17" t="n">
        <f aca="false">+N567*Q567</f>
        <v>837.75</v>
      </c>
      <c r="S567" s="17" t="n">
        <f aca="false">+O567*Q567</f>
        <v>0</v>
      </c>
      <c r="T567" s="17"/>
      <c r="U567" s="18" t="n">
        <f aca="false">+M567-L567</f>
        <v>0.00902777777777778</v>
      </c>
      <c r="V567" s="18" t="n">
        <f aca="false">+U567*Q567</f>
        <v>2.25694444444444</v>
      </c>
      <c r="W567" s="18"/>
    </row>
    <row r="568" s="13" customFormat="true" ht="12" hidden="false" customHeight="false" outlineLevel="0" collapsed="false">
      <c r="A568" s="12" t="n">
        <v>18268</v>
      </c>
      <c r="B568" s="13" t="n">
        <v>5</v>
      </c>
      <c r="C568" s="13" t="s">
        <v>22</v>
      </c>
      <c r="D568" s="13" t="n">
        <v>1</v>
      </c>
      <c r="E568" s="13" t="n">
        <v>446</v>
      </c>
      <c r="F568" s="13" t="s">
        <v>51</v>
      </c>
      <c r="G568" s="13" t="s">
        <v>24</v>
      </c>
      <c r="H568" s="13" t="s">
        <v>29</v>
      </c>
      <c r="J568" s="13" t="n">
        <v>1</v>
      </c>
      <c r="K568" s="13" t="n">
        <v>1799</v>
      </c>
      <c r="L568" s="14" t="n">
        <v>0.561111111111111</v>
      </c>
      <c r="M568" s="15" t="n">
        <v>0.570138888888889</v>
      </c>
      <c r="N568" s="16" t="n">
        <f aca="false">VLOOKUP(E568,'Esp. percorsi al 18-10-22'!C:J,8,FALSE())</f>
        <v>3.351</v>
      </c>
      <c r="O568" s="16"/>
      <c r="P568" s="16"/>
      <c r="Q568" s="20" t="n">
        <v>58</v>
      </c>
      <c r="R568" s="17" t="n">
        <f aca="false">+N568*Q568</f>
        <v>194.358</v>
      </c>
      <c r="S568" s="17" t="n">
        <f aca="false">+O568*Q568</f>
        <v>0</v>
      </c>
      <c r="T568" s="17"/>
      <c r="U568" s="18" t="n">
        <f aca="false">+M568-L568</f>
        <v>0.00902777777777778</v>
      </c>
      <c r="V568" s="18" t="n">
        <f aca="false">+U568*Q568</f>
        <v>0.523611111111111</v>
      </c>
      <c r="W568" s="18"/>
    </row>
    <row r="569" s="13" customFormat="true" ht="12" hidden="false" customHeight="false" outlineLevel="0" collapsed="false">
      <c r="A569" s="12" t="n">
        <v>18138</v>
      </c>
      <c r="B569" s="13" t="n">
        <v>5</v>
      </c>
      <c r="C569" s="13" t="s">
        <v>22</v>
      </c>
      <c r="D569" s="13" t="n">
        <v>1</v>
      </c>
      <c r="E569" s="13" t="n">
        <v>446</v>
      </c>
      <c r="F569" s="13" t="s">
        <v>51</v>
      </c>
      <c r="G569" s="13" t="s">
        <v>24</v>
      </c>
      <c r="H569" s="13" t="n">
        <v>6</v>
      </c>
      <c r="J569" s="13" t="n">
        <v>1</v>
      </c>
      <c r="K569" s="13" t="n">
        <v>18138</v>
      </c>
      <c r="L569" s="14" t="n">
        <v>0.569444444444444</v>
      </c>
      <c r="M569" s="15" t="n">
        <v>0.578472222222222</v>
      </c>
      <c r="N569" s="16" t="n">
        <f aca="false">VLOOKUP(E569,'Esp. percorsi al 18-10-22'!C:J,8,FALSE())</f>
        <v>3.351</v>
      </c>
      <c r="O569" s="16"/>
      <c r="P569" s="16"/>
      <c r="Q569" s="20" t="n">
        <v>52</v>
      </c>
      <c r="R569" s="17" t="n">
        <f aca="false">+N569*Q569</f>
        <v>174.252</v>
      </c>
      <c r="S569" s="17" t="n">
        <f aca="false">+O569*Q569</f>
        <v>0</v>
      </c>
      <c r="T569" s="17"/>
      <c r="U569" s="18" t="n">
        <f aca="false">+M569-L569</f>
        <v>0.00902777777777778</v>
      </c>
      <c r="V569" s="18" t="n">
        <f aca="false">+U569*Q569</f>
        <v>0.469444444444444</v>
      </c>
      <c r="W569" s="18"/>
    </row>
    <row r="570" s="13" customFormat="true" ht="12" hidden="false" customHeight="false" outlineLevel="0" collapsed="false">
      <c r="A570" s="12" t="n">
        <v>18063</v>
      </c>
      <c r="B570" s="13" t="n">
        <v>5</v>
      </c>
      <c r="C570" s="13" t="s">
        <v>22</v>
      </c>
      <c r="D570" s="13" t="n">
        <v>1</v>
      </c>
      <c r="E570" s="13" t="n">
        <v>446</v>
      </c>
      <c r="F570" s="13" t="s">
        <v>51</v>
      </c>
      <c r="G570" s="13" t="s">
        <v>24</v>
      </c>
      <c r="H570" s="19" t="s">
        <v>27</v>
      </c>
      <c r="I570" s="19"/>
      <c r="J570" s="13" t="n">
        <v>1</v>
      </c>
      <c r="K570" s="13" t="n">
        <v>18063</v>
      </c>
      <c r="L570" s="14" t="n">
        <v>0.571527777777778</v>
      </c>
      <c r="M570" s="15" t="n">
        <v>0.580555555555556</v>
      </c>
      <c r="N570" s="16" t="n">
        <f aca="false">VLOOKUP(E570,'Esp. percorsi al 18-10-22'!C:J,8,FALSE())</f>
        <v>3.351</v>
      </c>
      <c r="O570" s="16"/>
      <c r="P570" s="16"/>
      <c r="Q570" s="20" t="n">
        <v>250</v>
      </c>
      <c r="R570" s="17" t="n">
        <f aca="false">+N570*Q570</f>
        <v>837.75</v>
      </c>
      <c r="S570" s="17" t="n">
        <f aca="false">+O570*Q570</f>
        <v>0</v>
      </c>
      <c r="T570" s="17"/>
      <c r="U570" s="18" t="n">
        <f aca="false">+M570-L570</f>
        <v>0.00902777777777778</v>
      </c>
      <c r="V570" s="18" t="n">
        <f aca="false">+U570*Q570</f>
        <v>2.25694444444444</v>
      </c>
      <c r="W570" s="18"/>
    </row>
    <row r="571" s="13" customFormat="true" ht="12" hidden="false" customHeight="false" outlineLevel="0" collapsed="false">
      <c r="A571" s="12" t="n">
        <v>18027</v>
      </c>
      <c r="B571" s="13" t="n">
        <v>5</v>
      </c>
      <c r="C571" s="13" t="s">
        <v>22</v>
      </c>
      <c r="D571" s="13" t="n">
        <v>1</v>
      </c>
      <c r="E571" s="13" t="n">
        <v>446</v>
      </c>
      <c r="F571" s="13" t="s">
        <v>51</v>
      </c>
      <c r="G571" s="13" t="s">
        <v>24</v>
      </c>
      <c r="H571" s="19" t="s">
        <v>27</v>
      </c>
      <c r="I571" s="19"/>
      <c r="J571" s="13" t="n">
        <v>1</v>
      </c>
      <c r="K571" s="13" t="n">
        <v>18027</v>
      </c>
      <c r="L571" s="14" t="n">
        <v>0.586111111111111</v>
      </c>
      <c r="M571" s="15" t="n">
        <v>0.595138888888889</v>
      </c>
      <c r="N571" s="16" t="n">
        <f aca="false">VLOOKUP(E571,'Esp. percorsi al 18-10-22'!C:J,8,FALSE())</f>
        <v>3.351</v>
      </c>
      <c r="O571" s="16"/>
      <c r="P571" s="16"/>
      <c r="Q571" s="20" t="n">
        <v>250</v>
      </c>
      <c r="R571" s="17" t="n">
        <f aca="false">+N571*Q571</f>
        <v>837.75</v>
      </c>
      <c r="S571" s="17" t="n">
        <f aca="false">+O571*Q571</f>
        <v>0</v>
      </c>
      <c r="T571" s="17"/>
      <c r="U571" s="18" t="n">
        <f aca="false">+M571-L571</f>
        <v>0.00902777777777778</v>
      </c>
      <c r="V571" s="18" t="n">
        <f aca="false">+U571*Q571</f>
        <v>2.25694444444444</v>
      </c>
      <c r="W571" s="18"/>
    </row>
    <row r="572" s="13" customFormat="true" ht="12" hidden="false" customHeight="false" outlineLevel="0" collapsed="false">
      <c r="A572" s="12" t="n">
        <v>18113</v>
      </c>
      <c r="B572" s="13" t="n">
        <v>5</v>
      </c>
      <c r="C572" s="13" t="s">
        <v>22</v>
      </c>
      <c r="D572" s="13" t="n">
        <v>1</v>
      </c>
      <c r="E572" s="13" t="n">
        <v>446</v>
      </c>
      <c r="F572" s="13" t="s">
        <v>51</v>
      </c>
      <c r="G572" s="13" t="s">
        <v>24</v>
      </c>
      <c r="H572" s="13" t="n">
        <v>6</v>
      </c>
      <c r="J572" s="13" t="n">
        <v>1</v>
      </c>
      <c r="K572" s="13" t="n">
        <v>18113</v>
      </c>
      <c r="L572" s="14" t="n">
        <v>0.586111111111111</v>
      </c>
      <c r="M572" s="15" t="n">
        <v>0.595138888888889</v>
      </c>
      <c r="N572" s="16" t="n">
        <f aca="false">VLOOKUP(E572,'Esp. percorsi al 18-10-22'!C:J,8,FALSE())</f>
        <v>3.351</v>
      </c>
      <c r="O572" s="16"/>
      <c r="P572" s="16"/>
      <c r="Q572" s="20" t="n">
        <v>52</v>
      </c>
      <c r="R572" s="17" t="n">
        <f aca="false">+N572*Q572</f>
        <v>174.252</v>
      </c>
      <c r="S572" s="17" t="n">
        <f aca="false">+O572*Q572</f>
        <v>0</v>
      </c>
      <c r="T572" s="17"/>
      <c r="U572" s="18" t="n">
        <f aca="false">+M572-L572</f>
        <v>0.00902777777777778</v>
      </c>
      <c r="V572" s="18" t="n">
        <f aca="false">+U572*Q572</f>
        <v>0.469444444444444</v>
      </c>
      <c r="W572" s="18"/>
    </row>
    <row r="573" s="13" customFormat="true" ht="12" hidden="false" customHeight="false" outlineLevel="0" collapsed="false">
      <c r="A573" s="12" t="n">
        <v>18274</v>
      </c>
      <c r="B573" s="13" t="n">
        <v>5</v>
      </c>
      <c r="C573" s="13" t="s">
        <v>22</v>
      </c>
      <c r="D573" s="13" t="n">
        <v>1</v>
      </c>
      <c r="E573" s="13" t="n">
        <v>446</v>
      </c>
      <c r="F573" s="13" t="s">
        <v>51</v>
      </c>
      <c r="G573" s="13" t="s">
        <v>24</v>
      </c>
      <c r="H573" s="13" t="s">
        <v>29</v>
      </c>
      <c r="J573" s="13" t="n">
        <v>1</v>
      </c>
      <c r="K573" s="13" t="n">
        <v>1813</v>
      </c>
      <c r="L573" s="14" t="n">
        <v>0.593055555555556</v>
      </c>
      <c r="M573" s="15" t="n">
        <v>0.602083333333333</v>
      </c>
      <c r="N573" s="16" t="n">
        <f aca="false">VLOOKUP(E573,'Esp. percorsi al 18-10-22'!C:J,8,FALSE())</f>
        <v>3.351</v>
      </c>
      <c r="O573" s="16"/>
      <c r="P573" s="16"/>
      <c r="Q573" s="20" t="n">
        <v>58</v>
      </c>
      <c r="R573" s="17" t="n">
        <f aca="false">+N573*Q573</f>
        <v>194.358</v>
      </c>
      <c r="S573" s="17" t="n">
        <f aca="false">+O573*Q573</f>
        <v>0</v>
      </c>
      <c r="T573" s="17"/>
      <c r="U573" s="18" t="n">
        <f aca="false">+M573-L573</f>
        <v>0.00902777777777778</v>
      </c>
      <c r="V573" s="18" t="n">
        <f aca="false">+U573*Q573</f>
        <v>0.523611111111111</v>
      </c>
      <c r="W573" s="18"/>
    </row>
    <row r="574" s="13" customFormat="true" ht="12" hidden="false" customHeight="false" outlineLevel="0" collapsed="false">
      <c r="A574" s="12" t="n">
        <v>18145</v>
      </c>
      <c r="B574" s="13" t="n">
        <v>5</v>
      </c>
      <c r="C574" s="13" t="s">
        <v>22</v>
      </c>
      <c r="D574" s="13" t="n">
        <v>1</v>
      </c>
      <c r="E574" s="13" t="n">
        <v>446</v>
      </c>
      <c r="F574" s="13" t="s">
        <v>51</v>
      </c>
      <c r="G574" s="13" t="s">
        <v>24</v>
      </c>
      <c r="H574" s="13" t="n">
        <v>6</v>
      </c>
      <c r="J574" s="13" t="n">
        <v>1</v>
      </c>
      <c r="K574" s="13" t="n">
        <v>18145</v>
      </c>
      <c r="L574" s="14" t="n">
        <v>0.6</v>
      </c>
      <c r="M574" s="15" t="n">
        <v>0.609027777777778</v>
      </c>
      <c r="N574" s="16" t="n">
        <f aca="false">VLOOKUP(E574,'Esp. percorsi al 18-10-22'!C:J,8,FALSE())</f>
        <v>3.351</v>
      </c>
      <c r="O574" s="16"/>
      <c r="P574" s="16"/>
      <c r="Q574" s="20" t="n">
        <v>52</v>
      </c>
      <c r="R574" s="17" t="n">
        <f aca="false">+N574*Q574</f>
        <v>174.252</v>
      </c>
      <c r="S574" s="17" t="n">
        <f aca="false">+O574*Q574</f>
        <v>0</v>
      </c>
      <c r="T574" s="17"/>
      <c r="U574" s="18" t="n">
        <f aca="false">+M574-L574</f>
        <v>0.00902777777777778</v>
      </c>
      <c r="V574" s="18" t="n">
        <f aca="false">+U574*Q574</f>
        <v>0.469444444444444</v>
      </c>
      <c r="W574" s="18"/>
    </row>
    <row r="575" s="13" customFormat="true" ht="12" hidden="false" customHeight="false" outlineLevel="0" collapsed="false">
      <c r="A575" s="12" t="n">
        <v>18016</v>
      </c>
      <c r="B575" s="13" t="n">
        <v>5</v>
      </c>
      <c r="C575" s="13" t="s">
        <v>22</v>
      </c>
      <c r="D575" s="13" t="n">
        <v>1</v>
      </c>
      <c r="E575" s="13" t="n">
        <v>446</v>
      </c>
      <c r="F575" s="13" t="s">
        <v>51</v>
      </c>
      <c r="G575" s="13" t="s">
        <v>24</v>
      </c>
      <c r="H575" s="19" t="s">
        <v>27</v>
      </c>
      <c r="I575" s="19"/>
      <c r="J575" s="13" t="n">
        <v>1</v>
      </c>
      <c r="K575" s="13" t="n">
        <v>18016</v>
      </c>
      <c r="L575" s="14" t="n">
        <v>0.602777777777778</v>
      </c>
      <c r="M575" s="15" t="n">
        <v>0.611805555555556</v>
      </c>
      <c r="N575" s="16" t="n">
        <f aca="false">VLOOKUP(E575,'Esp. percorsi al 18-10-22'!C:J,8,FALSE())</f>
        <v>3.351</v>
      </c>
      <c r="O575" s="16"/>
      <c r="P575" s="16"/>
      <c r="Q575" s="20" t="n">
        <v>250</v>
      </c>
      <c r="R575" s="17" t="n">
        <f aca="false">+N575*Q575</f>
        <v>837.75</v>
      </c>
      <c r="S575" s="17" t="n">
        <f aca="false">+O575*Q575</f>
        <v>0</v>
      </c>
      <c r="T575" s="17"/>
      <c r="U575" s="18" t="n">
        <f aca="false">+M575-L575</f>
        <v>0.00902777777777778</v>
      </c>
      <c r="V575" s="18" t="n">
        <f aca="false">+U575*Q575</f>
        <v>2.25694444444444</v>
      </c>
      <c r="W575" s="18"/>
    </row>
    <row r="576" s="13" customFormat="true" ht="12" hidden="false" customHeight="false" outlineLevel="0" collapsed="false">
      <c r="A576" s="12" t="n">
        <v>18279</v>
      </c>
      <c r="B576" s="13" t="n">
        <v>5</v>
      </c>
      <c r="C576" s="13" t="s">
        <v>22</v>
      </c>
      <c r="D576" s="13" t="n">
        <v>1</v>
      </c>
      <c r="E576" s="13" t="n">
        <v>446</v>
      </c>
      <c r="F576" s="13" t="s">
        <v>51</v>
      </c>
      <c r="G576" s="13" t="s">
        <v>24</v>
      </c>
      <c r="H576" s="13" t="s">
        <v>29</v>
      </c>
      <c r="J576" s="13" t="n">
        <v>1</v>
      </c>
      <c r="K576" s="13" t="n">
        <v>1800</v>
      </c>
      <c r="L576" s="14" t="n">
        <v>0.602777777777778</v>
      </c>
      <c r="M576" s="15" t="n">
        <v>0.611805555555556</v>
      </c>
      <c r="N576" s="16" t="n">
        <f aca="false">VLOOKUP(E576,'Esp. percorsi al 18-10-22'!C:J,8,FALSE())</f>
        <v>3.351</v>
      </c>
      <c r="O576" s="16"/>
      <c r="P576" s="16"/>
      <c r="Q576" s="20" t="n">
        <v>58</v>
      </c>
      <c r="R576" s="17" t="n">
        <f aca="false">+N576*Q576</f>
        <v>194.358</v>
      </c>
      <c r="S576" s="17" t="n">
        <f aca="false">+O576*Q576</f>
        <v>0</v>
      </c>
      <c r="T576" s="17"/>
      <c r="U576" s="18" t="n">
        <f aca="false">+M576-L576</f>
        <v>0.00902777777777778</v>
      </c>
      <c r="V576" s="18" t="n">
        <f aca="false">+U576*Q576</f>
        <v>0.523611111111111</v>
      </c>
      <c r="W576" s="18"/>
    </row>
    <row r="577" s="13" customFormat="true" ht="12" hidden="false" customHeight="false" outlineLevel="0" collapsed="false">
      <c r="A577" s="12" t="n">
        <v>18064</v>
      </c>
      <c r="B577" s="13" t="n">
        <v>5</v>
      </c>
      <c r="C577" s="13" t="s">
        <v>22</v>
      </c>
      <c r="D577" s="13" t="n">
        <v>1</v>
      </c>
      <c r="E577" s="13" t="n">
        <v>446</v>
      </c>
      <c r="F577" s="13" t="s">
        <v>51</v>
      </c>
      <c r="G577" s="13" t="s">
        <v>24</v>
      </c>
      <c r="H577" s="13" t="s">
        <v>25</v>
      </c>
      <c r="J577" s="13" t="n">
        <v>1</v>
      </c>
      <c r="K577" s="13" t="n">
        <v>18064</v>
      </c>
      <c r="L577" s="14" t="n">
        <v>0.616666666666667</v>
      </c>
      <c r="M577" s="15" t="n">
        <v>0.625694444444444</v>
      </c>
      <c r="N577" s="16" t="n">
        <f aca="false">VLOOKUP(E577,'Esp. percorsi al 18-10-22'!C:J,8,FALSE())</f>
        <v>3.351</v>
      </c>
      <c r="O577" s="16"/>
      <c r="P577" s="16"/>
      <c r="Q577" s="20" t="n">
        <v>302</v>
      </c>
      <c r="R577" s="17" t="n">
        <f aca="false">+N577*Q577</f>
        <v>1012.002</v>
      </c>
      <c r="S577" s="17" t="n">
        <f aca="false">+O577*Q577</f>
        <v>0</v>
      </c>
      <c r="T577" s="17"/>
      <c r="U577" s="18" t="n">
        <f aca="false">+M577-L577</f>
        <v>0.00902777777777778</v>
      </c>
      <c r="V577" s="18" t="n">
        <f aca="false">+U577*Q577</f>
        <v>2.72638888888889</v>
      </c>
      <c r="W577" s="18"/>
    </row>
    <row r="578" s="13" customFormat="true" ht="12" hidden="false" customHeight="false" outlineLevel="0" collapsed="false">
      <c r="A578" s="12" t="n">
        <v>18276</v>
      </c>
      <c r="B578" s="13" t="n">
        <v>5</v>
      </c>
      <c r="C578" s="13" t="s">
        <v>22</v>
      </c>
      <c r="D578" s="13" t="n">
        <v>1</v>
      </c>
      <c r="E578" s="13" t="n">
        <v>446</v>
      </c>
      <c r="F578" s="13" t="s">
        <v>51</v>
      </c>
      <c r="G578" s="13" t="s">
        <v>24</v>
      </c>
      <c r="H578" s="13" t="s">
        <v>29</v>
      </c>
      <c r="J578" s="13" t="n">
        <v>1</v>
      </c>
      <c r="K578" s="13" t="n">
        <v>1814</v>
      </c>
      <c r="L578" s="14" t="n">
        <v>0.623611111111111</v>
      </c>
      <c r="M578" s="15" t="n">
        <v>0.632638888888889</v>
      </c>
      <c r="N578" s="16" t="n">
        <f aca="false">VLOOKUP(E578,'Esp. percorsi al 18-10-22'!C:J,8,FALSE())</f>
        <v>3.351</v>
      </c>
      <c r="O578" s="16"/>
      <c r="P578" s="16"/>
      <c r="Q578" s="20" t="n">
        <v>58</v>
      </c>
      <c r="R578" s="17" t="n">
        <f aca="false">+N578*Q578</f>
        <v>194.358</v>
      </c>
      <c r="S578" s="17" t="n">
        <f aca="false">+O578*Q578</f>
        <v>0</v>
      </c>
      <c r="T578" s="17"/>
      <c r="U578" s="18" t="n">
        <f aca="false">+M578-L578</f>
        <v>0.00902777777777778</v>
      </c>
      <c r="V578" s="18" t="n">
        <f aca="false">+U578*Q578</f>
        <v>0.523611111111111</v>
      </c>
      <c r="W578" s="18"/>
    </row>
    <row r="579" s="13" customFormat="true" ht="12" hidden="false" customHeight="false" outlineLevel="0" collapsed="false">
      <c r="A579" s="12" t="n">
        <v>18128</v>
      </c>
      <c r="B579" s="13" t="n">
        <v>5</v>
      </c>
      <c r="C579" s="13" t="s">
        <v>22</v>
      </c>
      <c r="D579" s="13" t="n">
        <v>1</v>
      </c>
      <c r="E579" s="13" t="n">
        <v>446</v>
      </c>
      <c r="F579" s="13" t="s">
        <v>51</v>
      </c>
      <c r="G579" s="13" t="s">
        <v>24</v>
      </c>
      <c r="H579" s="13" t="n">
        <v>6</v>
      </c>
      <c r="J579" s="13" t="n">
        <v>1</v>
      </c>
      <c r="K579" s="13" t="n">
        <v>18128</v>
      </c>
      <c r="L579" s="14" t="n">
        <v>0.630555555555556</v>
      </c>
      <c r="M579" s="15" t="n">
        <v>0.639583333333333</v>
      </c>
      <c r="N579" s="16" t="n">
        <f aca="false">VLOOKUP(E579,'Esp. percorsi al 18-10-22'!C:J,8,FALSE())</f>
        <v>3.351</v>
      </c>
      <c r="O579" s="16"/>
      <c r="P579" s="16"/>
      <c r="Q579" s="20" t="n">
        <v>52</v>
      </c>
      <c r="R579" s="17" t="n">
        <f aca="false">+N579*Q579</f>
        <v>174.252</v>
      </c>
      <c r="S579" s="17" t="n">
        <f aca="false">+O579*Q579</f>
        <v>0</v>
      </c>
      <c r="T579" s="17"/>
      <c r="U579" s="18" t="n">
        <f aca="false">+M579-L579</f>
        <v>0.00902777777777778</v>
      </c>
      <c r="V579" s="18" t="n">
        <f aca="false">+U579*Q579</f>
        <v>0.469444444444444</v>
      </c>
      <c r="W579" s="18"/>
    </row>
    <row r="580" s="13" customFormat="true" ht="12" hidden="false" customHeight="false" outlineLevel="0" collapsed="false">
      <c r="A580" s="12" t="n">
        <v>18028</v>
      </c>
      <c r="B580" s="13" t="n">
        <v>5</v>
      </c>
      <c r="C580" s="13" t="s">
        <v>22</v>
      </c>
      <c r="D580" s="13" t="n">
        <v>1</v>
      </c>
      <c r="E580" s="13" t="n">
        <v>446</v>
      </c>
      <c r="F580" s="13" t="s">
        <v>51</v>
      </c>
      <c r="G580" s="13" t="s">
        <v>24</v>
      </c>
      <c r="H580" s="19" t="s">
        <v>27</v>
      </c>
      <c r="I580" s="19"/>
      <c r="J580" s="13" t="n">
        <v>1</v>
      </c>
      <c r="K580" s="13" t="n">
        <v>18028</v>
      </c>
      <c r="L580" s="14" t="n">
        <v>0.633333333333333</v>
      </c>
      <c r="M580" s="15" t="n">
        <v>0.642361111111111</v>
      </c>
      <c r="N580" s="16" t="n">
        <f aca="false">VLOOKUP(E580,'Esp. percorsi al 18-10-22'!C:J,8,FALSE())</f>
        <v>3.351</v>
      </c>
      <c r="O580" s="16"/>
      <c r="P580" s="16"/>
      <c r="Q580" s="20" t="n">
        <v>250</v>
      </c>
      <c r="R580" s="17" t="n">
        <f aca="false">+N580*Q580</f>
        <v>837.75</v>
      </c>
      <c r="S580" s="17" t="n">
        <f aca="false">+O580*Q580</f>
        <v>0</v>
      </c>
      <c r="T580" s="17"/>
      <c r="U580" s="18" t="n">
        <f aca="false">+M580-L580</f>
        <v>0.00902777777777778</v>
      </c>
      <c r="V580" s="18" t="n">
        <f aca="false">+U580*Q580</f>
        <v>2.25694444444444</v>
      </c>
      <c r="W580" s="18"/>
    </row>
    <row r="581" s="13" customFormat="true" ht="12" hidden="false" customHeight="false" outlineLevel="0" collapsed="false">
      <c r="A581" s="12" t="n">
        <v>18281</v>
      </c>
      <c r="B581" s="13" t="n">
        <v>5</v>
      </c>
      <c r="C581" s="13" t="s">
        <v>22</v>
      </c>
      <c r="D581" s="13" t="n">
        <v>1</v>
      </c>
      <c r="E581" s="13" t="n">
        <v>446</v>
      </c>
      <c r="F581" s="13" t="s">
        <v>51</v>
      </c>
      <c r="G581" s="13" t="s">
        <v>24</v>
      </c>
      <c r="H581" s="13" t="s">
        <v>29</v>
      </c>
      <c r="J581" s="13" t="n">
        <v>1</v>
      </c>
      <c r="K581" s="13" t="n">
        <v>1801</v>
      </c>
      <c r="L581" s="14" t="n">
        <v>0.644444444444444</v>
      </c>
      <c r="M581" s="15" t="n">
        <v>0.653472222222222</v>
      </c>
      <c r="N581" s="16" t="n">
        <f aca="false">VLOOKUP(E581,'Esp. percorsi al 18-10-22'!C:J,8,FALSE())</f>
        <v>3.351</v>
      </c>
      <c r="O581" s="16"/>
      <c r="P581" s="16"/>
      <c r="Q581" s="20" t="n">
        <v>58</v>
      </c>
      <c r="R581" s="17" t="n">
        <f aca="false">+N581*Q581</f>
        <v>194.358</v>
      </c>
      <c r="S581" s="17" t="n">
        <f aca="false">+O581*Q581</f>
        <v>0</v>
      </c>
      <c r="T581" s="17"/>
      <c r="U581" s="18" t="n">
        <f aca="false">+M581-L581</f>
        <v>0.00902777777777778</v>
      </c>
      <c r="V581" s="18" t="n">
        <f aca="false">+U581*Q581</f>
        <v>0.523611111111111</v>
      </c>
      <c r="W581" s="18"/>
    </row>
    <row r="582" s="13" customFormat="true" ht="12" hidden="false" customHeight="false" outlineLevel="0" collapsed="false">
      <c r="A582" s="12" t="n">
        <v>18017</v>
      </c>
      <c r="B582" s="13" t="n">
        <v>5</v>
      </c>
      <c r="C582" s="13" t="s">
        <v>22</v>
      </c>
      <c r="D582" s="13" t="n">
        <v>1</v>
      </c>
      <c r="E582" s="13" t="n">
        <v>446</v>
      </c>
      <c r="F582" s="13" t="s">
        <v>51</v>
      </c>
      <c r="G582" s="13" t="s">
        <v>24</v>
      </c>
      <c r="H582" s="13" t="s">
        <v>25</v>
      </c>
      <c r="J582" s="13" t="n">
        <v>1</v>
      </c>
      <c r="K582" s="13" t="n">
        <v>18017</v>
      </c>
      <c r="L582" s="14" t="n">
        <v>0.647222222222222</v>
      </c>
      <c r="M582" s="15" t="n">
        <v>0.65625</v>
      </c>
      <c r="N582" s="16" t="n">
        <f aca="false">VLOOKUP(E582,'Esp. percorsi al 18-10-22'!C:J,8,FALSE())</f>
        <v>3.351</v>
      </c>
      <c r="O582" s="16"/>
      <c r="P582" s="16"/>
      <c r="Q582" s="20" t="n">
        <v>302</v>
      </c>
      <c r="R582" s="17" t="n">
        <f aca="false">+N582*Q582</f>
        <v>1012.002</v>
      </c>
      <c r="S582" s="17" t="n">
        <f aca="false">+O582*Q582</f>
        <v>0</v>
      </c>
      <c r="T582" s="17"/>
      <c r="U582" s="18" t="n">
        <f aca="false">+M582-L582</f>
        <v>0.00902777777777778</v>
      </c>
      <c r="V582" s="18" t="n">
        <f aca="false">+U582*Q582</f>
        <v>2.72638888888889</v>
      </c>
      <c r="W582" s="18"/>
    </row>
    <row r="583" s="13" customFormat="true" ht="12" hidden="false" customHeight="false" outlineLevel="0" collapsed="false">
      <c r="A583" s="12" t="n">
        <v>18139</v>
      </c>
      <c r="B583" s="13" t="n">
        <v>5</v>
      </c>
      <c r="C583" s="13" t="s">
        <v>22</v>
      </c>
      <c r="D583" s="13" t="n">
        <v>1</v>
      </c>
      <c r="E583" s="13" t="n">
        <v>446</v>
      </c>
      <c r="F583" s="13" t="s">
        <v>51</v>
      </c>
      <c r="G583" s="13" t="s">
        <v>24</v>
      </c>
      <c r="H583" s="13" t="n">
        <v>6</v>
      </c>
      <c r="J583" s="13" t="n">
        <v>1</v>
      </c>
      <c r="K583" s="13" t="n">
        <v>18139</v>
      </c>
      <c r="L583" s="14" t="n">
        <v>0.661111111111111</v>
      </c>
      <c r="M583" s="15" t="n">
        <v>0.670138888888889</v>
      </c>
      <c r="N583" s="16" t="n">
        <f aca="false">VLOOKUP(E583,'Esp. percorsi al 18-10-22'!C:J,8,FALSE())</f>
        <v>3.351</v>
      </c>
      <c r="O583" s="16"/>
      <c r="P583" s="16"/>
      <c r="Q583" s="20" t="n">
        <v>52</v>
      </c>
      <c r="R583" s="17" t="n">
        <f aca="false">+N583*Q583</f>
        <v>174.252</v>
      </c>
      <c r="S583" s="17" t="n">
        <f aca="false">+O583*Q583</f>
        <v>0</v>
      </c>
      <c r="T583" s="17"/>
      <c r="U583" s="18" t="n">
        <f aca="false">+M583-L583</f>
        <v>0.00902777777777778</v>
      </c>
      <c r="V583" s="18" t="n">
        <f aca="false">+U583*Q583</f>
        <v>0.469444444444444</v>
      </c>
      <c r="W583" s="18"/>
    </row>
    <row r="584" s="13" customFormat="true" ht="12" hidden="false" customHeight="false" outlineLevel="0" collapsed="false">
      <c r="A584" s="12" t="n">
        <v>18065</v>
      </c>
      <c r="B584" s="13" t="n">
        <v>5</v>
      </c>
      <c r="C584" s="13" t="s">
        <v>22</v>
      </c>
      <c r="D584" s="13" t="n">
        <v>1</v>
      </c>
      <c r="E584" s="13" t="n">
        <v>446</v>
      </c>
      <c r="F584" s="13" t="s">
        <v>51</v>
      </c>
      <c r="G584" s="13" t="s">
        <v>24</v>
      </c>
      <c r="H584" s="19" t="s">
        <v>27</v>
      </c>
      <c r="I584" s="19"/>
      <c r="J584" s="13" t="n">
        <v>1</v>
      </c>
      <c r="K584" s="13" t="n">
        <v>18065</v>
      </c>
      <c r="L584" s="14" t="n">
        <v>0.663888888888889</v>
      </c>
      <c r="M584" s="15" t="n">
        <v>0.672916666666667</v>
      </c>
      <c r="N584" s="16" t="n">
        <f aca="false">VLOOKUP(E584,'Esp. percorsi al 18-10-22'!C:J,8,FALSE())</f>
        <v>3.351</v>
      </c>
      <c r="O584" s="16"/>
      <c r="P584" s="16"/>
      <c r="Q584" s="20" t="n">
        <v>250</v>
      </c>
      <c r="R584" s="17" t="n">
        <f aca="false">+N584*Q584</f>
        <v>837.75</v>
      </c>
      <c r="S584" s="17" t="n">
        <f aca="false">+O584*Q584</f>
        <v>0</v>
      </c>
      <c r="T584" s="17"/>
      <c r="U584" s="18" t="n">
        <f aca="false">+M584-L584</f>
        <v>0.00902777777777778</v>
      </c>
      <c r="V584" s="18" t="n">
        <f aca="false">+U584*Q584</f>
        <v>2.25694444444444</v>
      </c>
      <c r="W584" s="18"/>
    </row>
    <row r="585" s="13" customFormat="true" ht="12" hidden="false" customHeight="false" outlineLevel="0" collapsed="false">
      <c r="A585" s="12" t="n">
        <v>18278</v>
      </c>
      <c r="B585" s="13" t="n">
        <v>5</v>
      </c>
      <c r="C585" s="13" t="s">
        <v>22</v>
      </c>
      <c r="D585" s="13" t="n">
        <v>1</v>
      </c>
      <c r="E585" s="13" t="n">
        <v>446</v>
      </c>
      <c r="F585" s="13" t="s">
        <v>51</v>
      </c>
      <c r="G585" s="13" t="s">
        <v>24</v>
      </c>
      <c r="H585" s="13" t="s">
        <v>29</v>
      </c>
      <c r="J585" s="13" t="n">
        <v>1</v>
      </c>
      <c r="K585" s="13" t="n">
        <v>1815</v>
      </c>
      <c r="L585" s="14" t="n">
        <v>0.665277777777778</v>
      </c>
      <c r="M585" s="15" t="n">
        <v>0.674305555555556</v>
      </c>
      <c r="N585" s="16" t="n">
        <f aca="false">VLOOKUP(E585,'Esp. percorsi al 18-10-22'!C:J,8,FALSE())</f>
        <v>3.351</v>
      </c>
      <c r="O585" s="16"/>
      <c r="P585" s="16"/>
      <c r="Q585" s="20" t="n">
        <v>58</v>
      </c>
      <c r="R585" s="17" t="n">
        <f aca="false">+N585*Q585</f>
        <v>194.358</v>
      </c>
      <c r="S585" s="17" t="n">
        <f aca="false">+O585*Q585</f>
        <v>0</v>
      </c>
      <c r="T585" s="17"/>
      <c r="U585" s="18" t="n">
        <f aca="false">+M585-L585</f>
        <v>0.00902777777777778</v>
      </c>
      <c r="V585" s="18" t="n">
        <f aca="false">+U585*Q585</f>
        <v>0.523611111111111</v>
      </c>
      <c r="W585" s="18"/>
    </row>
    <row r="586" s="13" customFormat="true" ht="12" hidden="false" customHeight="false" outlineLevel="0" collapsed="false">
      <c r="A586" s="12" t="n">
        <v>18029</v>
      </c>
      <c r="B586" s="13" t="n">
        <v>5</v>
      </c>
      <c r="C586" s="13" t="s">
        <v>22</v>
      </c>
      <c r="D586" s="13" t="n">
        <v>1</v>
      </c>
      <c r="E586" s="13" t="n">
        <v>446</v>
      </c>
      <c r="F586" s="13" t="s">
        <v>51</v>
      </c>
      <c r="G586" s="13" t="s">
        <v>24</v>
      </c>
      <c r="H586" s="13" t="s">
        <v>25</v>
      </c>
      <c r="J586" s="13" t="n">
        <v>1</v>
      </c>
      <c r="K586" s="13" t="n">
        <v>18029</v>
      </c>
      <c r="L586" s="14" t="n">
        <v>0.677777777777778</v>
      </c>
      <c r="M586" s="15" t="n">
        <v>0.686805555555556</v>
      </c>
      <c r="N586" s="16" t="n">
        <f aca="false">VLOOKUP(E586,'Esp. percorsi al 18-10-22'!C:J,8,FALSE())</f>
        <v>3.351</v>
      </c>
      <c r="O586" s="16"/>
      <c r="P586" s="16"/>
      <c r="Q586" s="20" t="n">
        <v>302</v>
      </c>
      <c r="R586" s="17" t="n">
        <f aca="false">+N586*Q586</f>
        <v>1012.002</v>
      </c>
      <c r="S586" s="17" t="n">
        <f aca="false">+O586*Q586</f>
        <v>0</v>
      </c>
      <c r="T586" s="17"/>
      <c r="U586" s="18" t="n">
        <f aca="false">+M586-L586</f>
        <v>0.00902777777777778</v>
      </c>
      <c r="V586" s="18" t="n">
        <f aca="false">+U586*Q586</f>
        <v>2.72638888888889</v>
      </c>
      <c r="W586" s="18"/>
    </row>
    <row r="587" s="13" customFormat="true" ht="12" hidden="false" customHeight="false" outlineLevel="0" collapsed="false">
      <c r="A587" s="12" t="n">
        <v>18283</v>
      </c>
      <c r="B587" s="13" t="n">
        <v>5</v>
      </c>
      <c r="C587" s="13" t="s">
        <v>22</v>
      </c>
      <c r="D587" s="13" t="n">
        <v>1</v>
      </c>
      <c r="E587" s="13" t="n">
        <v>446</v>
      </c>
      <c r="F587" s="13" t="s">
        <v>51</v>
      </c>
      <c r="G587" s="13" t="s">
        <v>24</v>
      </c>
      <c r="H587" s="13" t="s">
        <v>29</v>
      </c>
      <c r="J587" s="13" t="n">
        <v>1</v>
      </c>
      <c r="K587" s="13" t="n">
        <v>1802</v>
      </c>
      <c r="L587" s="14" t="n">
        <v>0.686111111111111</v>
      </c>
      <c r="M587" s="15" t="n">
        <v>0.695138888888889</v>
      </c>
      <c r="N587" s="16" t="n">
        <f aca="false">VLOOKUP(E587,'Esp. percorsi al 18-10-22'!C:J,8,FALSE())</f>
        <v>3.351</v>
      </c>
      <c r="O587" s="16"/>
      <c r="P587" s="16"/>
      <c r="Q587" s="20" t="n">
        <v>58</v>
      </c>
      <c r="R587" s="17" t="n">
        <f aca="false">+N587*Q587</f>
        <v>194.358</v>
      </c>
      <c r="S587" s="17" t="n">
        <f aca="false">+O587*Q587</f>
        <v>0</v>
      </c>
      <c r="T587" s="17"/>
      <c r="U587" s="18" t="n">
        <f aca="false">+M587-L587</f>
        <v>0.00902777777777778</v>
      </c>
      <c r="V587" s="18" t="n">
        <f aca="false">+U587*Q587</f>
        <v>0.523611111111111</v>
      </c>
      <c r="W587" s="18"/>
    </row>
    <row r="588" s="13" customFormat="true" ht="12" hidden="false" customHeight="false" outlineLevel="0" collapsed="false">
      <c r="A588" s="12" t="n">
        <v>18146</v>
      </c>
      <c r="B588" s="13" t="n">
        <v>5</v>
      </c>
      <c r="C588" s="13" t="s">
        <v>22</v>
      </c>
      <c r="D588" s="13" t="n">
        <v>1</v>
      </c>
      <c r="E588" s="13" t="n">
        <v>446</v>
      </c>
      <c r="F588" s="13" t="s">
        <v>51</v>
      </c>
      <c r="G588" s="13" t="s">
        <v>24</v>
      </c>
      <c r="H588" s="13" t="n">
        <v>6</v>
      </c>
      <c r="J588" s="13" t="n">
        <v>1</v>
      </c>
      <c r="K588" s="13" t="n">
        <v>18146</v>
      </c>
      <c r="L588" s="14" t="n">
        <v>0.691666666666667</v>
      </c>
      <c r="M588" s="15" t="n">
        <v>0.700694444444444</v>
      </c>
      <c r="N588" s="16" t="n">
        <f aca="false">VLOOKUP(E588,'Esp. percorsi al 18-10-22'!C:J,8,FALSE())</f>
        <v>3.351</v>
      </c>
      <c r="O588" s="16"/>
      <c r="P588" s="16"/>
      <c r="Q588" s="20" t="n">
        <v>52</v>
      </c>
      <c r="R588" s="17" t="n">
        <f aca="false">+N588*Q588</f>
        <v>174.252</v>
      </c>
      <c r="S588" s="17" t="n">
        <f aca="false">+O588*Q588</f>
        <v>0</v>
      </c>
      <c r="T588" s="17"/>
      <c r="U588" s="18" t="n">
        <f aca="false">+M588-L588</f>
        <v>0.00902777777777778</v>
      </c>
      <c r="V588" s="18" t="n">
        <f aca="false">+U588*Q588</f>
        <v>0.469444444444444</v>
      </c>
      <c r="W588" s="18"/>
    </row>
    <row r="589" s="13" customFormat="true" ht="12" hidden="false" customHeight="false" outlineLevel="0" collapsed="false">
      <c r="A589" s="12" t="n">
        <v>18018</v>
      </c>
      <c r="B589" s="13" t="n">
        <v>5</v>
      </c>
      <c r="C589" s="13" t="s">
        <v>22</v>
      </c>
      <c r="D589" s="13" t="n">
        <v>1</v>
      </c>
      <c r="E589" s="13" t="n">
        <v>446</v>
      </c>
      <c r="F589" s="13" t="s">
        <v>51</v>
      </c>
      <c r="G589" s="13" t="s">
        <v>24</v>
      </c>
      <c r="H589" s="19" t="s">
        <v>27</v>
      </c>
      <c r="I589" s="19"/>
      <c r="J589" s="13" t="n">
        <v>1</v>
      </c>
      <c r="K589" s="13" t="n">
        <v>18018</v>
      </c>
      <c r="L589" s="14" t="n">
        <v>0.694444444444444</v>
      </c>
      <c r="M589" s="15" t="n">
        <v>0.703472222222222</v>
      </c>
      <c r="N589" s="16" t="n">
        <f aca="false">VLOOKUP(E589,'Esp. percorsi al 18-10-22'!C:J,8,FALSE())</f>
        <v>3.351</v>
      </c>
      <c r="O589" s="16"/>
      <c r="P589" s="16"/>
      <c r="Q589" s="20" t="n">
        <v>250</v>
      </c>
      <c r="R589" s="17" t="n">
        <f aca="false">+N589*Q589</f>
        <v>837.75</v>
      </c>
      <c r="S589" s="17" t="n">
        <f aca="false">+O589*Q589</f>
        <v>0</v>
      </c>
      <c r="T589" s="17"/>
      <c r="U589" s="18" t="n">
        <f aca="false">+M589-L589</f>
        <v>0.00902777777777778</v>
      </c>
      <c r="V589" s="18" t="n">
        <f aca="false">+U589*Q589</f>
        <v>2.25694444444444</v>
      </c>
      <c r="W589" s="18"/>
    </row>
    <row r="590" s="13" customFormat="true" ht="12" hidden="false" customHeight="false" outlineLevel="0" collapsed="false">
      <c r="A590" s="12" t="n">
        <v>18288</v>
      </c>
      <c r="B590" s="13" t="n">
        <v>5</v>
      </c>
      <c r="C590" s="13" t="s">
        <v>22</v>
      </c>
      <c r="D590" s="13" t="n">
        <v>1</v>
      </c>
      <c r="E590" s="13" t="n">
        <v>446</v>
      </c>
      <c r="F590" s="13" t="s">
        <v>51</v>
      </c>
      <c r="G590" s="13" t="s">
        <v>24</v>
      </c>
      <c r="H590" s="13" t="s">
        <v>29</v>
      </c>
      <c r="J590" s="13" t="n">
        <v>1</v>
      </c>
      <c r="K590" s="13" t="n">
        <v>1816</v>
      </c>
      <c r="L590" s="14" t="n">
        <v>0.706944444444444</v>
      </c>
      <c r="M590" s="15" t="n">
        <v>0.715972222222222</v>
      </c>
      <c r="N590" s="16" t="n">
        <f aca="false">VLOOKUP(E590,'Esp. percorsi al 18-10-22'!C:J,8,FALSE())</f>
        <v>3.351</v>
      </c>
      <c r="O590" s="16"/>
      <c r="P590" s="16"/>
      <c r="Q590" s="20" t="n">
        <v>58</v>
      </c>
      <c r="R590" s="17" t="n">
        <f aca="false">+N590*Q590</f>
        <v>194.358</v>
      </c>
      <c r="S590" s="17" t="n">
        <f aca="false">+O590*Q590</f>
        <v>0</v>
      </c>
      <c r="T590" s="17"/>
      <c r="U590" s="18" t="n">
        <f aca="false">+M590-L590</f>
        <v>0.00902777777777778</v>
      </c>
      <c r="V590" s="18" t="n">
        <f aca="false">+U590*Q590</f>
        <v>0.523611111111111</v>
      </c>
      <c r="W590" s="18"/>
    </row>
    <row r="591" s="13" customFormat="true" ht="12" hidden="false" customHeight="false" outlineLevel="0" collapsed="false">
      <c r="A591" s="12" t="n">
        <v>18040</v>
      </c>
      <c r="B591" s="13" t="n">
        <v>5</v>
      </c>
      <c r="C591" s="13" t="s">
        <v>22</v>
      </c>
      <c r="D591" s="13" t="n">
        <v>1</v>
      </c>
      <c r="E591" s="13" t="n">
        <v>446</v>
      </c>
      <c r="F591" s="13" t="s">
        <v>51</v>
      </c>
      <c r="G591" s="13" t="s">
        <v>24</v>
      </c>
      <c r="H591" s="13" t="s">
        <v>25</v>
      </c>
      <c r="J591" s="13" t="n">
        <v>1</v>
      </c>
      <c r="K591" s="13" t="n">
        <v>18040</v>
      </c>
      <c r="L591" s="14" t="n">
        <v>0.708333333333333</v>
      </c>
      <c r="M591" s="15" t="n">
        <v>0.717361111111111</v>
      </c>
      <c r="N591" s="16" t="n">
        <f aca="false">VLOOKUP(E591,'Esp. percorsi al 18-10-22'!C:J,8,FALSE())</f>
        <v>3.351</v>
      </c>
      <c r="O591" s="16"/>
      <c r="P591" s="16"/>
      <c r="Q591" s="20" t="n">
        <v>302</v>
      </c>
      <c r="R591" s="17" t="n">
        <f aca="false">+N591*Q591</f>
        <v>1012.002</v>
      </c>
      <c r="S591" s="17" t="n">
        <f aca="false">+O591*Q591</f>
        <v>0</v>
      </c>
      <c r="T591" s="17"/>
      <c r="U591" s="18" t="n">
        <f aca="false">+M591-L591</f>
        <v>0.00902777777777778</v>
      </c>
      <c r="V591" s="18" t="n">
        <f aca="false">+U591*Q591</f>
        <v>2.72638888888889</v>
      </c>
      <c r="W591" s="18"/>
    </row>
    <row r="592" s="13" customFormat="true" ht="12" hidden="false" customHeight="false" outlineLevel="0" collapsed="false">
      <c r="A592" s="12" t="n">
        <v>18129</v>
      </c>
      <c r="B592" s="13" t="n">
        <v>5</v>
      </c>
      <c r="C592" s="13" t="s">
        <v>22</v>
      </c>
      <c r="D592" s="13" t="n">
        <v>1</v>
      </c>
      <c r="E592" s="13" t="n">
        <v>446</v>
      </c>
      <c r="F592" s="13" t="s">
        <v>51</v>
      </c>
      <c r="G592" s="13" t="s">
        <v>24</v>
      </c>
      <c r="H592" s="13" t="n">
        <v>6</v>
      </c>
      <c r="J592" s="13" t="n">
        <v>1</v>
      </c>
      <c r="K592" s="13" t="n">
        <v>18129</v>
      </c>
      <c r="L592" s="14" t="n">
        <v>0.722222222222222</v>
      </c>
      <c r="M592" s="15" t="n">
        <v>0.73125</v>
      </c>
      <c r="N592" s="16" t="n">
        <f aca="false">VLOOKUP(E592,'Esp. percorsi al 18-10-22'!C:J,8,FALSE())</f>
        <v>3.351</v>
      </c>
      <c r="O592" s="16"/>
      <c r="P592" s="16"/>
      <c r="Q592" s="20" t="n">
        <v>52</v>
      </c>
      <c r="R592" s="17" t="n">
        <f aca="false">+N592*Q592</f>
        <v>174.252</v>
      </c>
      <c r="S592" s="17" t="n">
        <f aca="false">+O592*Q592</f>
        <v>0</v>
      </c>
      <c r="T592" s="17"/>
      <c r="U592" s="18" t="n">
        <f aca="false">+M592-L592</f>
        <v>0.00902777777777778</v>
      </c>
      <c r="V592" s="18" t="n">
        <f aca="false">+U592*Q592</f>
        <v>0.469444444444444</v>
      </c>
      <c r="W592" s="18"/>
    </row>
    <row r="593" s="13" customFormat="true" ht="12" hidden="false" customHeight="false" outlineLevel="0" collapsed="false">
      <c r="A593" s="12" t="n">
        <v>18053</v>
      </c>
      <c r="B593" s="13" t="n">
        <v>5</v>
      </c>
      <c r="C593" s="13" t="s">
        <v>22</v>
      </c>
      <c r="D593" s="13" t="n">
        <v>1</v>
      </c>
      <c r="E593" s="13" t="n">
        <v>446</v>
      </c>
      <c r="F593" s="13" t="s">
        <v>51</v>
      </c>
      <c r="G593" s="13" t="s">
        <v>24</v>
      </c>
      <c r="H593" s="19" t="s">
        <v>27</v>
      </c>
      <c r="I593" s="19"/>
      <c r="J593" s="13" t="n">
        <v>1</v>
      </c>
      <c r="K593" s="13" t="n">
        <v>18053</v>
      </c>
      <c r="L593" s="14" t="n">
        <v>0.725</v>
      </c>
      <c r="M593" s="15" t="n">
        <v>0.734027777777778</v>
      </c>
      <c r="N593" s="16" t="n">
        <f aca="false">VLOOKUP(E593,'Esp. percorsi al 18-10-22'!C:J,8,FALSE())</f>
        <v>3.351</v>
      </c>
      <c r="O593" s="16"/>
      <c r="P593" s="16"/>
      <c r="Q593" s="20" t="n">
        <v>250</v>
      </c>
      <c r="R593" s="17" t="n">
        <f aca="false">+N593*Q593</f>
        <v>837.75</v>
      </c>
      <c r="S593" s="17" t="n">
        <f aca="false">+O593*Q593</f>
        <v>0</v>
      </c>
      <c r="T593" s="17"/>
      <c r="U593" s="18" t="n">
        <f aca="false">+M593-L593</f>
        <v>0.00902777777777778</v>
      </c>
      <c r="V593" s="18" t="n">
        <f aca="false">+U593*Q593</f>
        <v>2.25694444444444</v>
      </c>
      <c r="W593" s="18"/>
    </row>
    <row r="594" s="13" customFormat="true" ht="12" hidden="false" customHeight="false" outlineLevel="0" collapsed="false">
      <c r="A594" s="12" t="n">
        <v>18285</v>
      </c>
      <c r="B594" s="13" t="n">
        <v>5</v>
      </c>
      <c r="C594" s="13" t="s">
        <v>22</v>
      </c>
      <c r="D594" s="13" t="n">
        <v>1</v>
      </c>
      <c r="E594" s="13" t="n">
        <v>446</v>
      </c>
      <c r="F594" s="13" t="s">
        <v>51</v>
      </c>
      <c r="G594" s="13" t="s">
        <v>24</v>
      </c>
      <c r="H594" s="13" t="s">
        <v>29</v>
      </c>
      <c r="J594" s="13" t="n">
        <v>1</v>
      </c>
      <c r="K594" s="13" t="n">
        <v>1803</v>
      </c>
      <c r="L594" s="14" t="n">
        <v>0.727777777777778</v>
      </c>
      <c r="M594" s="15" t="n">
        <v>0.736805555555556</v>
      </c>
      <c r="N594" s="16" t="n">
        <f aca="false">VLOOKUP(E594,'Esp. percorsi al 18-10-22'!C:J,8,FALSE())</f>
        <v>3.351</v>
      </c>
      <c r="O594" s="16"/>
      <c r="P594" s="16"/>
      <c r="Q594" s="20" t="n">
        <v>58</v>
      </c>
      <c r="R594" s="17" t="n">
        <f aca="false">+N594*Q594</f>
        <v>194.358</v>
      </c>
      <c r="S594" s="17" t="n">
        <f aca="false">+O594*Q594</f>
        <v>0</v>
      </c>
      <c r="T594" s="17"/>
      <c r="U594" s="18" t="n">
        <f aca="false">+M594-L594</f>
        <v>0.00902777777777778</v>
      </c>
      <c r="V594" s="18" t="n">
        <f aca="false">+U594*Q594</f>
        <v>0.523611111111111</v>
      </c>
      <c r="W594" s="18"/>
    </row>
    <row r="595" s="13" customFormat="true" ht="12" hidden="false" customHeight="false" outlineLevel="0" collapsed="false">
      <c r="A595" s="12" t="n">
        <v>18019</v>
      </c>
      <c r="B595" s="13" t="n">
        <v>5</v>
      </c>
      <c r="C595" s="13" t="s">
        <v>22</v>
      </c>
      <c r="D595" s="13" t="n">
        <v>1</v>
      </c>
      <c r="E595" s="13" t="n">
        <v>446</v>
      </c>
      <c r="F595" s="13" t="s">
        <v>51</v>
      </c>
      <c r="G595" s="13" t="s">
        <v>24</v>
      </c>
      <c r="H595" s="13" t="s">
        <v>25</v>
      </c>
      <c r="J595" s="13" t="n">
        <v>1</v>
      </c>
      <c r="K595" s="13" t="n">
        <v>18019</v>
      </c>
      <c r="L595" s="14" t="n">
        <v>0.738888888888889</v>
      </c>
      <c r="M595" s="15" t="n">
        <v>0.747916666666667</v>
      </c>
      <c r="N595" s="16" t="n">
        <f aca="false">VLOOKUP(E595,'Esp. percorsi al 18-10-22'!C:J,8,FALSE())</f>
        <v>3.351</v>
      </c>
      <c r="O595" s="16"/>
      <c r="P595" s="16"/>
      <c r="Q595" s="20" t="n">
        <v>302</v>
      </c>
      <c r="R595" s="17" t="n">
        <f aca="false">+N595*Q595</f>
        <v>1012.002</v>
      </c>
      <c r="S595" s="17" t="n">
        <f aca="false">+O595*Q595</f>
        <v>0</v>
      </c>
      <c r="T595" s="17"/>
      <c r="U595" s="18" t="n">
        <f aca="false">+M595-L595</f>
        <v>0.00902777777777778</v>
      </c>
      <c r="V595" s="18" t="n">
        <f aca="false">+U595*Q595</f>
        <v>2.72638888888889</v>
      </c>
      <c r="W595" s="18"/>
    </row>
    <row r="596" s="13" customFormat="true" ht="12" hidden="false" customHeight="false" outlineLevel="0" collapsed="false">
      <c r="A596" s="12" t="n">
        <v>18290</v>
      </c>
      <c r="B596" s="13" t="n">
        <v>5</v>
      </c>
      <c r="C596" s="13" t="s">
        <v>22</v>
      </c>
      <c r="D596" s="13" t="n">
        <v>1</v>
      </c>
      <c r="E596" s="13" t="n">
        <v>446</v>
      </c>
      <c r="F596" s="13" t="s">
        <v>51</v>
      </c>
      <c r="G596" s="13" t="s">
        <v>24</v>
      </c>
      <c r="H596" s="13" t="s">
        <v>29</v>
      </c>
      <c r="J596" s="13" t="n">
        <v>1</v>
      </c>
      <c r="K596" s="13" t="n">
        <v>1817</v>
      </c>
      <c r="L596" s="14" t="n">
        <v>0.748611111111111</v>
      </c>
      <c r="M596" s="15" t="n">
        <v>0.757638888888889</v>
      </c>
      <c r="N596" s="16" t="n">
        <f aca="false">VLOOKUP(E596,'Esp. percorsi al 18-10-22'!C:J,8,FALSE())</f>
        <v>3.351</v>
      </c>
      <c r="O596" s="16"/>
      <c r="P596" s="16"/>
      <c r="Q596" s="20" t="n">
        <v>58</v>
      </c>
      <c r="R596" s="17" t="n">
        <f aca="false">+N596*Q596</f>
        <v>194.358</v>
      </c>
      <c r="S596" s="17" t="n">
        <f aca="false">+O596*Q596</f>
        <v>0</v>
      </c>
      <c r="T596" s="17"/>
      <c r="U596" s="18" t="n">
        <f aca="false">+M596-L596</f>
        <v>0.00902777777777778</v>
      </c>
      <c r="V596" s="18" t="n">
        <f aca="false">+U596*Q596</f>
        <v>0.523611111111111</v>
      </c>
      <c r="W596" s="18"/>
    </row>
    <row r="597" s="13" customFormat="true" ht="12" hidden="false" customHeight="false" outlineLevel="0" collapsed="false">
      <c r="A597" s="12" t="n">
        <v>18158</v>
      </c>
      <c r="B597" s="13" t="n">
        <v>5</v>
      </c>
      <c r="C597" s="13" t="s">
        <v>22</v>
      </c>
      <c r="D597" s="13" t="n">
        <v>1</v>
      </c>
      <c r="E597" s="13" t="n">
        <v>446</v>
      </c>
      <c r="F597" s="13" t="s">
        <v>51</v>
      </c>
      <c r="G597" s="13" t="s">
        <v>24</v>
      </c>
      <c r="H597" s="13" t="n">
        <v>6</v>
      </c>
      <c r="J597" s="13" t="n">
        <v>1</v>
      </c>
      <c r="K597" s="13" t="n">
        <v>18158</v>
      </c>
      <c r="L597" s="14" t="n">
        <v>0.752777777777778</v>
      </c>
      <c r="M597" s="15" t="n">
        <v>0.761805555555556</v>
      </c>
      <c r="N597" s="16" t="n">
        <f aca="false">VLOOKUP(E597,'Esp. percorsi al 18-10-22'!C:J,8,FALSE())</f>
        <v>3.351</v>
      </c>
      <c r="O597" s="16"/>
      <c r="P597" s="16"/>
      <c r="Q597" s="20" t="n">
        <v>52</v>
      </c>
      <c r="R597" s="17" t="n">
        <f aca="false">+N597*Q597</f>
        <v>174.252</v>
      </c>
      <c r="S597" s="17" t="n">
        <f aca="false">+O597*Q597</f>
        <v>0</v>
      </c>
      <c r="T597" s="17"/>
      <c r="U597" s="18" t="n">
        <f aca="false">+M597-L597</f>
        <v>0.00902777777777778</v>
      </c>
      <c r="V597" s="18" t="n">
        <f aca="false">+U597*Q597</f>
        <v>0.469444444444444</v>
      </c>
      <c r="W597" s="18"/>
    </row>
    <row r="598" s="13" customFormat="true" ht="12" hidden="false" customHeight="false" outlineLevel="0" collapsed="false">
      <c r="A598" s="12" t="n">
        <v>18041</v>
      </c>
      <c r="B598" s="13" t="n">
        <v>5</v>
      </c>
      <c r="C598" s="13" t="s">
        <v>22</v>
      </c>
      <c r="D598" s="13" t="n">
        <v>1</v>
      </c>
      <c r="E598" s="13" t="n">
        <v>446</v>
      </c>
      <c r="F598" s="13" t="s">
        <v>51</v>
      </c>
      <c r="G598" s="13" t="s">
        <v>24</v>
      </c>
      <c r="H598" s="19" t="s">
        <v>27</v>
      </c>
      <c r="I598" s="19"/>
      <c r="J598" s="13" t="n">
        <v>1</v>
      </c>
      <c r="K598" s="13" t="n">
        <v>18041</v>
      </c>
      <c r="L598" s="14" t="n">
        <v>0.755555555555556</v>
      </c>
      <c r="M598" s="15" t="n">
        <v>0.764583333333333</v>
      </c>
      <c r="N598" s="16" t="n">
        <f aca="false">VLOOKUP(E598,'Esp. percorsi al 18-10-22'!C:J,8,FALSE())</f>
        <v>3.351</v>
      </c>
      <c r="O598" s="16"/>
      <c r="P598" s="16"/>
      <c r="Q598" s="20" t="n">
        <v>250</v>
      </c>
      <c r="R598" s="17" t="n">
        <f aca="false">+N598*Q598</f>
        <v>837.75</v>
      </c>
      <c r="S598" s="17" t="n">
        <f aca="false">+O598*Q598</f>
        <v>0</v>
      </c>
      <c r="T598" s="17"/>
      <c r="U598" s="18" t="n">
        <f aca="false">+M598-L598</f>
        <v>0.00902777777777778</v>
      </c>
      <c r="V598" s="18" t="n">
        <f aca="false">+U598*Q598</f>
        <v>2.25694444444444</v>
      </c>
      <c r="W598" s="18"/>
    </row>
    <row r="599" s="13" customFormat="true" ht="12" hidden="false" customHeight="false" outlineLevel="0" collapsed="false">
      <c r="A599" s="12" t="n">
        <v>18054</v>
      </c>
      <c r="B599" s="13" t="n">
        <v>5</v>
      </c>
      <c r="C599" s="13" t="s">
        <v>22</v>
      </c>
      <c r="D599" s="13" t="n">
        <v>1</v>
      </c>
      <c r="E599" s="13" t="n">
        <v>446</v>
      </c>
      <c r="F599" s="13" t="s">
        <v>51</v>
      </c>
      <c r="G599" s="13" t="s">
        <v>24</v>
      </c>
      <c r="H599" s="13" t="s">
        <v>25</v>
      </c>
      <c r="J599" s="13" t="n">
        <v>1</v>
      </c>
      <c r="K599" s="13" t="n">
        <v>18054</v>
      </c>
      <c r="L599" s="14" t="n">
        <v>0.769444444444444</v>
      </c>
      <c r="M599" s="15" t="n">
        <v>0.778472222222222</v>
      </c>
      <c r="N599" s="16" t="n">
        <f aca="false">VLOOKUP(E599,'Esp. percorsi al 18-10-22'!C:J,8,FALSE())</f>
        <v>3.351</v>
      </c>
      <c r="O599" s="16"/>
      <c r="P599" s="16"/>
      <c r="Q599" s="20" t="n">
        <v>302</v>
      </c>
      <c r="R599" s="17" t="n">
        <f aca="false">+N599*Q599</f>
        <v>1012.002</v>
      </c>
      <c r="S599" s="17" t="n">
        <f aca="false">+O599*Q599</f>
        <v>0</v>
      </c>
      <c r="T599" s="17"/>
      <c r="U599" s="18" t="n">
        <f aca="false">+M599-L599</f>
        <v>0.00902777777777778</v>
      </c>
      <c r="V599" s="18" t="n">
        <f aca="false">+U599*Q599</f>
        <v>2.72638888888889</v>
      </c>
      <c r="W599" s="18"/>
    </row>
    <row r="600" s="13" customFormat="true" ht="12" hidden="false" customHeight="false" outlineLevel="0" collapsed="false">
      <c r="A600" s="12" t="n">
        <v>18296</v>
      </c>
      <c r="B600" s="13" t="n">
        <v>5</v>
      </c>
      <c r="C600" s="13" t="s">
        <v>22</v>
      </c>
      <c r="D600" s="13" t="n">
        <v>1</v>
      </c>
      <c r="E600" s="13" t="n">
        <v>446</v>
      </c>
      <c r="F600" s="13" t="s">
        <v>51</v>
      </c>
      <c r="G600" s="13" t="s">
        <v>24</v>
      </c>
      <c r="H600" s="13" t="s">
        <v>29</v>
      </c>
      <c r="J600" s="13" t="n">
        <v>1</v>
      </c>
      <c r="K600" s="13" t="n">
        <v>1804</v>
      </c>
      <c r="L600" s="14" t="n">
        <v>0.769444444444444</v>
      </c>
      <c r="M600" s="15" t="n">
        <v>0.778472222222222</v>
      </c>
      <c r="N600" s="16" t="n">
        <f aca="false">VLOOKUP(E600,'Esp. percorsi al 18-10-22'!C:J,8,FALSE())</f>
        <v>3.351</v>
      </c>
      <c r="O600" s="16"/>
      <c r="P600" s="16"/>
      <c r="Q600" s="20" t="n">
        <v>58</v>
      </c>
      <c r="R600" s="17" t="n">
        <f aca="false">+N600*Q600</f>
        <v>194.358</v>
      </c>
      <c r="S600" s="17" t="n">
        <f aca="false">+O600*Q600</f>
        <v>0</v>
      </c>
      <c r="T600" s="17"/>
      <c r="U600" s="18" t="n">
        <f aca="false">+M600-L600</f>
        <v>0.00902777777777778</v>
      </c>
      <c r="V600" s="18" t="n">
        <f aca="false">+U600*Q600</f>
        <v>0.523611111111111</v>
      </c>
      <c r="W600" s="18"/>
    </row>
    <row r="601" s="13" customFormat="true" ht="12" hidden="false" customHeight="false" outlineLevel="0" collapsed="false">
      <c r="A601" s="12" t="n">
        <v>18149</v>
      </c>
      <c r="B601" s="13" t="n">
        <v>5</v>
      </c>
      <c r="C601" s="13" t="s">
        <v>22</v>
      </c>
      <c r="D601" s="13" t="n">
        <v>1</v>
      </c>
      <c r="E601" s="13" t="n">
        <v>446</v>
      </c>
      <c r="F601" s="13" t="s">
        <v>51</v>
      </c>
      <c r="G601" s="13" t="s">
        <v>24</v>
      </c>
      <c r="H601" s="13" t="n">
        <v>6</v>
      </c>
      <c r="J601" s="13" t="n">
        <v>1</v>
      </c>
      <c r="K601" s="13" t="n">
        <v>18149</v>
      </c>
      <c r="L601" s="14" t="n">
        <v>0.783333333333333</v>
      </c>
      <c r="M601" s="15" t="n">
        <v>0.792361111111111</v>
      </c>
      <c r="N601" s="16" t="n">
        <f aca="false">VLOOKUP(E601,'Esp. percorsi al 18-10-22'!C:J,8,FALSE())</f>
        <v>3.351</v>
      </c>
      <c r="O601" s="16"/>
      <c r="P601" s="16"/>
      <c r="Q601" s="20" t="n">
        <v>52</v>
      </c>
      <c r="R601" s="17" t="n">
        <f aca="false">+N601*Q601</f>
        <v>174.252</v>
      </c>
      <c r="S601" s="17" t="n">
        <f aca="false">+O601*Q601</f>
        <v>0</v>
      </c>
      <c r="T601" s="17"/>
      <c r="U601" s="18" t="n">
        <f aca="false">+M601-L601</f>
        <v>0.00902777777777778</v>
      </c>
      <c r="V601" s="18" t="n">
        <f aca="false">+U601*Q601</f>
        <v>0.469444444444444</v>
      </c>
      <c r="W601" s="18"/>
    </row>
    <row r="602" s="13" customFormat="true" ht="12" hidden="false" customHeight="false" outlineLevel="0" collapsed="false">
      <c r="A602" s="12" t="n">
        <v>18020</v>
      </c>
      <c r="B602" s="13" t="n">
        <v>5</v>
      </c>
      <c r="C602" s="13" t="s">
        <v>22</v>
      </c>
      <c r="D602" s="13" t="n">
        <v>1</v>
      </c>
      <c r="E602" s="13" t="n">
        <v>446</v>
      </c>
      <c r="F602" s="13" t="s">
        <v>51</v>
      </c>
      <c r="G602" s="13" t="s">
        <v>24</v>
      </c>
      <c r="H602" s="19" t="s">
        <v>27</v>
      </c>
      <c r="I602" s="19"/>
      <c r="J602" s="13" t="n">
        <v>1</v>
      </c>
      <c r="K602" s="13" t="n">
        <v>18020</v>
      </c>
      <c r="L602" s="14" t="n">
        <v>0.786111111111111</v>
      </c>
      <c r="M602" s="15" t="n">
        <v>0.795138888888889</v>
      </c>
      <c r="N602" s="16" t="n">
        <f aca="false">VLOOKUP(E602,'Esp. percorsi al 18-10-22'!C:J,8,FALSE())</f>
        <v>3.351</v>
      </c>
      <c r="O602" s="16"/>
      <c r="P602" s="16"/>
      <c r="Q602" s="20" t="n">
        <v>250</v>
      </c>
      <c r="R602" s="17" t="n">
        <f aca="false">+N602*Q602</f>
        <v>837.75</v>
      </c>
      <c r="S602" s="17" t="n">
        <f aca="false">+O602*Q602</f>
        <v>0</v>
      </c>
      <c r="T602" s="17"/>
      <c r="U602" s="18" t="n">
        <f aca="false">+M602-L602</f>
        <v>0.00902777777777778</v>
      </c>
      <c r="V602" s="18" t="n">
        <f aca="false">+U602*Q602</f>
        <v>2.25694444444444</v>
      </c>
      <c r="W602" s="18"/>
    </row>
    <row r="603" s="13" customFormat="true" ht="12" hidden="false" customHeight="false" outlineLevel="0" collapsed="false">
      <c r="A603" s="12" t="n">
        <v>18042</v>
      </c>
      <c r="B603" s="13" t="n">
        <v>5</v>
      </c>
      <c r="C603" s="13" t="s">
        <v>22</v>
      </c>
      <c r="D603" s="13" t="n">
        <v>1</v>
      </c>
      <c r="E603" s="13" t="n">
        <v>446</v>
      </c>
      <c r="F603" s="13" t="s">
        <v>51</v>
      </c>
      <c r="G603" s="13" t="s">
        <v>24</v>
      </c>
      <c r="H603" s="13" t="s">
        <v>25</v>
      </c>
      <c r="J603" s="13" t="n">
        <v>1</v>
      </c>
      <c r="K603" s="13" t="n">
        <v>18042</v>
      </c>
      <c r="L603" s="14" t="n">
        <v>0.8</v>
      </c>
      <c r="M603" s="15" t="n">
        <v>0.809027777777778</v>
      </c>
      <c r="N603" s="16" t="n">
        <f aca="false">VLOOKUP(E603,'Esp. percorsi al 18-10-22'!C:J,8,FALSE())</f>
        <v>3.351</v>
      </c>
      <c r="O603" s="16"/>
      <c r="P603" s="16"/>
      <c r="Q603" s="20" t="n">
        <v>302</v>
      </c>
      <c r="R603" s="17" t="n">
        <f aca="false">+N603*Q603</f>
        <v>1012.002</v>
      </c>
      <c r="S603" s="17" t="n">
        <f aca="false">+O603*Q603</f>
        <v>0</v>
      </c>
      <c r="T603" s="17"/>
      <c r="U603" s="18" t="n">
        <f aca="false">+M603-L603</f>
        <v>0.00902777777777778</v>
      </c>
      <c r="V603" s="18" t="n">
        <f aca="false">+U603*Q603</f>
        <v>2.72638888888889</v>
      </c>
      <c r="W603" s="18"/>
    </row>
    <row r="604" s="13" customFormat="true" ht="12" hidden="false" customHeight="false" outlineLevel="0" collapsed="false">
      <c r="A604" s="12" t="n">
        <v>18292</v>
      </c>
      <c r="B604" s="13" t="n">
        <v>5</v>
      </c>
      <c r="C604" s="13" t="s">
        <v>22</v>
      </c>
      <c r="D604" s="13" t="n">
        <v>1</v>
      </c>
      <c r="E604" s="13" t="n">
        <v>446</v>
      </c>
      <c r="F604" s="13" t="s">
        <v>51</v>
      </c>
      <c r="G604" s="13" t="s">
        <v>24</v>
      </c>
      <c r="H604" s="13" t="s">
        <v>29</v>
      </c>
      <c r="J604" s="13" t="n">
        <v>1</v>
      </c>
      <c r="K604" s="13" t="n">
        <v>1818</v>
      </c>
      <c r="L604" s="14" t="n">
        <v>0.801388888888889</v>
      </c>
      <c r="M604" s="15" t="n">
        <v>0.810416666666667</v>
      </c>
      <c r="N604" s="16" t="n">
        <f aca="false">VLOOKUP(E604,'Esp. percorsi al 18-10-22'!C:J,8,FALSE())</f>
        <v>3.351</v>
      </c>
      <c r="O604" s="16"/>
      <c r="P604" s="16"/>
      <c r="Q604" s="20" t="n">
        <v>58</v>
      </c>
      <c r="R604" s="17" t="n">
        <f aca="false">+N604*Q604</f>
        <v>194.358</v>
      </c>
      <c r="S604" s="17" t="n">
        <f aca="false">+O604*Q604</f>
        <v>0</v>
      </c>
      <c r="T604" s="17"/>
      <c r="U604" s="18" t="n">
        <f aca="false">+M604-L604</f>
        <v>0.00902777777777778</v>
      </c>
      <c r="V604" s="18" t="n">
        <f aca="false">+U604*Q604</f>
        <v>0.523611111111111</v>
      </c>
      <c r="W604" s="18"/>
    </row>
    <row r="605" s="13" customFormat="true" ht="12" hidden="false" customHeight="false" outlineLevel="0" collapsed="false">
      <c r="A605" s="12" t="n">
        <v>18130</v>
      </c>
      <c r="B605" s="13" t="n">
        <v>5</v>
      </c>
      <c r="C605" s="13" t="s">
        <v>22</v>
      </c>
      <c r="D605" s="13" t="n">
        <v>1</v>
      </c>
      <c r="E605" s="13" t="n">
        <v>446</v>
      </c>
      <c r="F605" s="13" t="s">
        <v>51</v>
      </c>
      <c r="G605" s="13" t="s">
        <v>24</v>
      </c>
      <c r="H605" s="13" t="n">
        <v>6</v>
      </c>
      <c r="J605" s="13" t="n">
        <v>1</v>
      </c>
      <c r="K605" s="13" t="n">
        <v>18130</v>
      </c>
      <c r="L605" s="14" t="n">
        <v>0.813888888888889</v>
      </c>
      <c r="M605" s="15" t="n">
        <v>0.822916666666667</v>
      </c>
      <c r="N605" s="16" t="n">
        <f aca="false">VLOOKUP(E605,'Esp. percorsi al 18-10-22'!C:J,8,FALSE())</f>
        <v>3.351</v>
      </c>
      <c r="O605" s="16"/>
      <c r="P605" s="16"/>
      <c r="Q605" s="20" t="n">
        <v>52</v>
      </c>
      <c r="R605" s="17" t="n">
        <f aca="false">+N605*Q605</f>
        <v>174.252</v>
      </c>
      <c r="S605" s="17" t="n">
        <f aca="false">+O605*Q605</f>
        <v>0</v>
      </c>
      <c r="T605" s="17"/>
      <c r="U605" s="18" t="n">
        <f aca="false">+M605-L605</f>
        <v>0.00902777777777778</v>
      </c>
      <c r="V605" s="18" t="n">
        <f aca="false">+U605*Q605</f>
        <v>0.469444444444444</v>
      </c>
      <c r="W605" s="18"/>
    </row>
    <row r="606" s="13" customFormat="true" ht="12" hidden="false" customHeight="false" outlineLevel="0" collapsed="false">
      <c r="A606" s="12" t="n">
        <v>18150</v>
      </c>
      <c r="B606" s="13" t="n">
        <v>5</v>
      </c>
      <c r="C606" s="13" t="s">
        <v>22</v>
      </c>
      <c r="D606" s="13" t="n">
        <v>1</v>
      </c>
      <c r="E606" s="13" t="n">
        <v>446</v>
      </c>
      <c r="F606" s="13" t="s">
        <v>51</v>
      </c>
      <c r="G606" s="13" t="s">
        <v>24</v>
      </c>
      <c r="H606" s="13" t="n">
        <v>6</v>
      </c>
      <c r="J606" s="13" t="n">
        <v>1</v>
      </c>
      <c r="K606" s="13" t="n">
        <v>18150</v>
      </c>
      <c r="L606" s="14" t="n">
        <v>0.830555555555556</v>
      </c>
      <c r="M606" s="15" t="n">
        <v>0.839583333333333</v>
      </c>
      <c r="N606" s="16" t="n">
        <f aca="false">VLOOKUP(E606,'Esp. percorsi al 18-10-22'!C:J,8,FALSE())</f>
        <v>3.351</v>
      </c>
      <c r="O606" s="16"/>
      <c r="P606" s="16"/>
      <c r="Q606" s="20" t="n">
        <v>52</v>
      </c>
      <c r="R606" s="17" t="n">
        <f aca="false">+N606*Q606</f>
        <v>174.252</v>
      </c>
      <c r="S606" s="17" t="n">
        <f aca="false">+O606*Q606</f>
        <v>0</v>
      </c>
      <c r="T606" s="17"/>
      <c r="U606" s="18" t="n">
        <f aca="false">+M606-L606</f>
        <v>0.00902777777777778</v>
      </c>
      <c r="V606" s="18" t="n">
        <f aca="false">+U606*Q606</f>
        <v>0.469444444444444</v>
      </c>
      <c r="W606" s="18"/>
    </row>
    <row r="607" s="13" customFormat="true" ht="12" hidden="false" customHeight="false" outlineLevel="0" collapsed="false">
      <c r="A607" s="12" t="n">
        <v>18046</v>
      </c>
      <c r="B607" s="13" t="n">
        <v>5</v>
      </c>
      <c r="C607" s="13" t="s">
        <v>22</v>
      </c>
      <c r="D607" s="13" t="n">
        <v>1</v>
      </c>
      <c r="E607" s="13" t="n">
        <v>446</v>
      </c>
      <c r="F607" s="13" t="s">
        <v>51</v>
      </c>
      <c r="G607" s="13" t="s">
        <v>24</v>
      </c>
      <c r="H607" s="19" t="s">
        <v>27</v>
      </c>
      <c r="I607" s="19"/>
      <c r="J607" s="13" t="n">
        <v>1</v>
      </c>
      <c r="K607" s="13" t="n">
        <v>18046</v>
      </c>
      <c r="L607" s="14" t="n">
        <v>0.843055555555556</v>
      </c>
      <c r="M607" s="15" t="n">
        <v>0.852083333333333</v>
      </c>
      <c r="N607" s="16" t="n">
        <f aca="false">VLOOKUP(E607,'Esp. percorsi al 18-10-22'!C:J,8,FALSE())</f>
        <v>3.351</v>
      </c>
      <c r="O607" s="16"/>
      <c r="P607" s="16"/>
      <c r="Q607" s="20" t="n">
        <v>250</v>
      </c>
      <c r="R607" s="17" t="n">
        <f aca="false">+N607*Q607</f>
        <v>837.75</v>
      </c>
      <c r="S607" s="17" t="n">
        <f aca="false">+O607*Q607</f>
        <v>0</v>
      </c>
      <c r="T607" s="17"/>
      <c r="U607" s="18" t="n">
        <f aca="false">+M607-L607</f>
        <v>0.00902777777777778</v>
      </c>
      <c r="V607" s="18" t="n">
        <f aca="false">+U607*Q607</f>
        <v>2.25694444444444</v>
      </c>
      <c r="W607" s="18"/>
    </row>
    <row r="608" s="13" customFormat="true" ht="12" hidden="false" customHeight="false" outlineLevel="0" collapsed="false">
      <c r="A608" s="12" t="n">
        <v>18294</v>
      </c>
      <c r="B608" s="13" t="n">
        <v>5</v>
      </c>
      <c r="C608" s="13" t="s">
        <v>22</v>
      </c>
      <c r="D608" s="13" t="n">
        <v>1</v>
      </c>
      <c r="E608" s="13" t="n">
        <v>446</v>
      </c>
      <c r="F608" s="13" t="s">
        <v>51</v>
      </c>
      <c r="G608" s="13" t="s">
        <v>24</v>
      </c>
      <c r="H608" s="13" t="s">
        <v>29</v>
      </c>
      <c r="J608" s="13" t="n">
        <v>1</v>
      </c>
      <c r="K608" s="13" t="n">
        <v>1819</v>
      </c>
      <c r="L608" s="14" t="n">
        <v>0.843055555555556</v>
      </c>
      <c r="M608" s="15" t="n">
        <v>0.852083333333333</v>
      </c>
      <c r="N608" s="16" t="n">
        <f aca="false">VLOOKUP(E608,'Esp. percorsi al 18-10-22'!C:J,8,FALSE())</f>
        <v>3.351</v>
      </c>
      <c r="O608" s="16"/>
      <c r="P608" s="16"/>
      <c r="Q608" s="20" t="n">
        <v>58</v>
      </c>
      <c r="R608" s="17" t="n">
        <f aca="false">+N608*Q608</f>
        <v>194.358</v>
      </c>
      <c r="S608" s="17" t="n">
        <f aca="false">+O608*Q608</f>
        <v>0</v>
      </c>
      <c r="T608" s="17"/>
      <c r="U608" s="18" t="n">
        <f aca="false">+M608-L608</f>
        <v>0.00902777777777778</v>
      </c>
      <c r="V608" s="18" t="n">
        <f aca="false">+U608*Q608</f>
        <v>0.523611111111111</v>
      </c>
      <c r="W608" s="18"/>
    </row>
    <row r="609" s="13" customFormat="true" ht="12" hidden="false" customHeight="false" outlineLevel="0" collapsed="false">
      <c r="A609" s="12" t="n">
        <v>18241</v>
      </c>
      <c r="B609" s="13" t="n">
        <v>5</v>
      </c>
      <c r="C609" s="13" t="s">
        <v>22</v>
      </c>
      <c r="D609" s="13" t="n">
        <v>1</v>
      </c>
      <c r="E609" s="13" t="n">
        <v>446</v>
      </c>
      <c r="F609" s="13" t="s">
        <v>51</v>
      </c>
      <c r="G609" s="13" t="s">
        <v>24</v>
      </c>
      <c r="H609" s="13" t="n">
        <v>6</v>
      </c>
      <c r="J609" s="13" t="n">
        <v>1</v>
      </c>
      <c r="K609" s="13" t="n">
        <v>18156</v>
      </c>
      <c r="L609" s="14" t="n">
        <v>0.844444444444444</v>
      </c>
      <c r="M609" s="15" t="n">
        <v>0.853472222222222</v>
      </c>
      <c r="N609" s="16" t="n">
        <f aca="false">VLOOKUP(E609,'Esp. percorsi al 18-10-22'!C:J,8,FALSE())</f>
        <v>3.351</v>
      </c>
      <c r="O609" s="16"/>
      <c r="P609" s="16"/>
      <c r="Q609" s="20" t="n">
        <v>52</v>
      </c>
      <c r="R609" s="17" t="n">
        <f aca="false">+N609*Q609</f>
        <v>174.252</v>
      </c>
      <c r="S609" s="17" t="n">
        <f aca="false">+O609*Q609</f>
        <v>0</v>
      </c>
      <c r="T609" s="17"/>
      <c r="U609" s="18" t="n">
        <f aca="false">+M609-L609</f>
        <v>0.00902777777777778</v>
      </c>
      <c r="V609" s="18" t="n">
        <f aca="false">+U609*Q609</f>
        <v>0.469444444444444</v>
      </c>
      <c r="W609" s="18"/>
    </row>
    <row r="610" s="13" customFormat="true" ht="12" hidden="false" customHeight="false" outlineLevel="0" collapsed="false">
      <c r="A610" s="12" t="n">
        <v>18243</v>
      </c>
      <c r="B610" s="13" t="n">
        <v>5</v>
      </c>
      <c r="C610" s="13" t="s">
        <v>22</v>
      </c>
      <c r="D610" s="13" t="n">
        <v>1</v>
      </c>
      <c r="E610" s="13" t="n">
        <v>446</v>
      </c>
      <c r="F610" s="13" t="s">
        <v>51</v>
      </c>
      <c r="G610" s="13" t="s">
        <v>24</v>
      </c>
      <c r="H610" s="13" t="s">
        <v>25</v>
      </c>
      <c r="J610" s="13" t="n">
        <v>1</v>
      </c>
      <c r="K610" s="13" t="n">
        <v>509</v>
      </c>
      <c r="L610" s="14" t="n">
        <v>0.888194444444444</v>
      </c>
      <c r="M610" s="15" t="n">
        <v>0.897222222222222</v>
      </c>
      <c r="N610" s="16" t="n">
        <f aca="false">VLOOKUP(E610,'Esp. percorsi al 18-10-22'!C:J,8,FALSE())</f>
        <v>3.351</v>
      </c>
      <c r="O610" s="16"/>
      <c r="P610" s="16"/>
      <c r="Q610" s="20" t="n">
        <v>302</v>
      </c>
      <c r="R610" s="17" t="n">
        <f aca="false">+N610*Q610</f>
        <v>1012.002</v>
      </c>
      <c r="S610" s="17" t="n">
        <f aca="false">+O610*Q610</f>
        <v>0</v>
      </c>
      <c r="T610" s="17"/>
      <c r="U610" s="18" t="n">
        <f aca="false">+M610-L610</f>
        <v>0.00902777777777778</v>
      </c>
      <c r="V610" s="18" t="n">
        <f aca="false">+U610*Q610</f>
        <v>2.72638888888889</v>
      </c>
      <c r="W610" s="18"/>
    </row>
    <row r="611" s="13" customFormat="true" ht="12" hidden="false" customHeight="false" outlineLevel="0" collapsed="false">
      <c r="A611" s="12" t="n">
        <v>6937</v>
      </c>
      <c r="B611" s="13" t="n">
        <v>5</v>
      </c>
      <c r="C611" s="13" t="s">
        <v>22</v>
      </c>
      <c r="D611" s="13" t="n">
        <v>2</v>
      </c>
      <c r="E611" s="13" t="n">
        <v>471</v>
      </c>
      <c r="F611" s="13" t="s">
        <v>52</v>
      </c>
      <c r="G611" s="13" t="s">
        <v>24</v>
      </c>
      <c r="H611" s="13" t="s">
        <v>25</v>
      </c>
      <c r="J611" s="13" t="n">
        <v>1</v>
      </c>
      <c r="K611" s="13" t="n">
        <v>2446</v>
      </c>
      <c r="L611" s="14" t="n">
        <v>0.221527777777778</v>
      </c>
      <c r="M611" s="15" t="n">
        <v>0.236111111111111</v>
      </c>
      <c r="N611" s="16" t="n">
        <f aca="false">VLOOKUP(E611,'Esp. percorsi al 18-10-22'!C:J,8,FALSE())</f>
        <v>6.56937565637041</v>
      </c>
      <c r="O611" s="16"/>
      <c r="P611" s="16"/>
      <c r="Q611" s="20" t="n">
        <v>302</v>
      </c>
      <c r="R611" s="17" t="n">
        <f aca="false">+N611*Q611</f>
        <v>1983.95144822386</v>
      </c>
      <c r="S611" s="17" t="n">
        <f aca="false">+O611*Q611</f>
        <v>0</v>
      </c>
      <c r="T611" s="17"/>
      <c r="U611" s="18" t="n">
        <f aca="false">+M611-L611</f>
        <v>0.0145833333333333</v>
      </c>
      <c r="V611" s="18" t="n">
        <f aca="false">+U611*Q611</f>
        <v>4.40416666666667</v>
      </c>
      <c r="W611" s="18"/>
    </row>
    <row r="612" s="13" customFormat="true" ht="12" hidden="false" customHeight="false" outlineLevel="0" collapsed="false">
      <c r="A612" s="12" t="n">
        <v>6942</v>
      </c>
      <c r="B612" s="13" t="n">
        <v>5</v>
      </c>
      <c r="C612" s="13" t="s">
        <v>22</v>
      </c>
      <c r="D612" s="13" t="n">
        <v>2</v>
      </c>
      <c r="E612" s="13" t="n">
        <v>471</v>
      </c>
      <c r="F612" s="13" t="s">
        <v>52</v>
      </c>
      <c r="G612" s="13" t="s">
        <v>24</v>
      </c>
      <c r="H612" s="13" t="s">
        <v>29</v>
      </c>
      <c r="J612" s="13" t="n">
        <v>1</v>
      </c>
      <c r="K612" s="13" t="n">
        <v>2480</v>
      </c>
      <c r="L612" s="14" t="n">
        <v>0.221527777777778</v>
      </c>
      <c r="M612" s="15" t="n">
        <v>0.236111111111111</v>
      </c>
      <c r="N612" s="16" t="n">
        <f aca="false">VLOOKUP(E612,'Esp. percorsi al 18-10-22'!C:J,8,FALSE())</f>
        <v>6.56937565637041</v>
      </c>
      <c r="O612" s="16"/>
      <c r="P612" s="16"/>
      <c r="Q612" s="20" t="n">
        <v>58</v>
      </c>
      <c r="R612" s="17" t="n">
        <f aca="false">+N612*Q612</f>
        <v>381.023788069484</v>
      </c>
      <c r="S612" s="17" t="n">
        <f aca="false">+O612*Q612</f>
        <v>0</v>
      </c>
      <c r="T612" s="17"/>
      <c r="U612" s="18" t="n">
        <f aca="false">+M612-L612</f>
        <v>0.0145833333333333</v>
      </c>
      <c r="V612" s="18" t="n">
        <f aca="false">+U612*Q612</f>
        <v>0.845833333333333</v>
      </c>
      <c r="W612" s="18"/>
    </row>
    <row r="613" s="13" customFormat="true" ht="12" hidden="false" customHeight="false" outlineLevel="0" collapsed="false">
      <c r="A613" s="12" t="n">
        <v>16026</v>
      </c>
      <c r="B613" s="13" t="n">
        <v>5</v>
      </c>
      <c r="C613" s="13" t="s">
        <v>22</v>
      </c>
      <c r="D613" s="13" t="n">
        <v>2</v>
      </c>
      <c r="E613" s="13" t="n">
        <v>471</v>
      </c>
      <c r="F613" s="13" t="s">
        <v>52</v>
      </c>
      <c r="G613" s="13" t="s">
        <v>28</v>
      </c>
      <c r="H613" s="19" t="s">
        <v>27</v>
      </c>
      <c r="I613" s="19"/>
      <c r="J613" s="13" t="n">
        <v>1</v>
      </c>
      <c r="K613" s="13" t="n">
        <v>16026</v>
      </c>
      <c r="L613" s="14" t="n">
        <v>0.269444444444444</v>
      </c>
      <c r="M613" s="15" t="n">
        <v>0.284027777777778</v>
      </c>
      <c r="N613" s="16" t="n">
        <f aca="false">VLOOKUP(E613,'Esp. percorsi al 18-10-22'!C:J,8,FALSE())</f>
        <v>6.56937565637041</v>
      </c>
      <c r="O613" s="16"/>
      <c r="P613" s="16"/>
      <c r="Q613" s="20" t="n">
        <v>56</v>
      </c>
      <c r="R613" s="17" t="n">
        <f aca="false">+N613*Q613</f>
        <v>367.885036756743</v>
      </c>
      <c r="S613" s="17" t="n">
        <f aca="false">+O613*Q613</f>
        <v>0</v>
      </c>
      <c r="T613" s="17"/>
      <c r="U613" s="18" t="n">
        <f aca="false">+M613-L613</f>
        <v>0.0145833333333333</v>
      </c>
      <c r="V613" s="18" t="n">
        <f aca="false">+U613*Q613</f>
        <v>0.816666666666667</v>
      </c>
      <c r="W613" s="18"/>
    </row>
    <row r="614" s="13" customFormat="true" ht="12" hidden="false" customHeight="false" outlineLevel="0" collapsed="false">
      <c r="A614" s="12" t="n">
        <v>17543</v>
      </c>
      <c r="B614" s="13" t="n">
        <v>5</v>
      </c>
      <c r="C614" s="13" t="s">
        <v>22</v>
      </c>
      <c r="D614" s="13" t="n">
        <v>2</v>
      </c>
      <c r="E614" s="13" t="n">
        <v>471</v>
      </c>
      <c r="F614" s="13" t="s">
        <v>52</v>
      </c>
      <c r="G614" s="13" t="s">
        <v>26</v>
      </c>
      <c r="H614" s="19" t="s">
        <v>27</v>
      </c>
      <c r="I614" s="19"/>
      <c r="J614" s="13" t="n">
        <v>1</v>
      </c>
      <c r="K614" s="13" t="n">
        <v>17543</v>
      </c>
      <c r="L614" s="14" t="n">
        <v>0.269444444444444</v>
      </c>
      <c r="M614" s="15" t="n">
        <v>0.284027777777778</v>
      </c>
      <c r="N614" s="16" t="n">
        <f aca="false">VLOOKUP(E614,'Esp. percorsi al 18-10-22'!C:J,8,FALSE())</f>
        <v>6.56937565637041</v>
      </c>
      <c r="O614" s="16"/>
      <c r="P614" s="16"/>
      <c r="Q614" s="20" t="n">
        <v>194</v>
      </c>
      <c r="R614" s="17" t="n">
        <f aca="false">+N614*Q614</f>
        <v>1274.45887733586</v>
      </c>
      <c r="S614" s="17" t="n">
        <f aca="false">+O614*Q614</f>
        <v>0</v>
      </c>
      <c r="T614" s="17"/>
      <c r="U614" s="18" t="n">
        <f aca="false">+M614-L614</f>
        <v>0.0145833333333333</v>
      </c>
      <c r="V614" s="18" t="n">
        <f aca="false">+U614*Q614</f>
        <v>2.82916666666667</v>
      </c>
      <c r="W614" s="18"/>
    </row>
    <row r="615" s="13" customFormat="true" ht="12" hidden="false" customHeight="false" outlineLevel="0" collapsed="false">
      <c r="A615" s="12" t="n">
        <v>6782</v>
      </c>
      <c r="B615" s="13" t="n">
        <v>5</v>
      </c>
      <c r="C615" s="13" t="s">
        <v>22</v>
      </c>
      <c r="D615" s="13" t="n">
        <v>2</v>
      </c>
      <c r="E615" s="13" t="n">
        <v>755</v>
      </c>
      <c r="F615" s="13" t="s">
        <v>53</v>
      </c>
      <c r="G615" s="13" t="s">
        <v>24</v>
      </c>
      <c r="H615" s="13" t="s">
        <v>25</v>
      </c>
      <c r="J615" s="13" t="n">
        <v>1</v>
      </c>
      <c r="K615" s="13" t="n">
        <v>427</v>
      </c>
      <c r="L615" s="14" t="n">
        <v>0.229166666666667</v>
      </c>
      <c r="M615" s="15" t="n">
        <v>0.248611111111111</v>
      </c>
      <c r="N615" s="16" t="n">
        <f aca="false">VLOOKUP(E615,'Esp. percorsi al 18-10-22'!C:J,8,FALSE())</f>
        <v>7.84338228961074</v>
      </c>
      <c r="O615" s="16"/>
      <c r="P615" s="16"/>
      <c r="Q615" s="20" t="n">
        <v>302</v>
      </c>
      <c r="R615" s="17" t="n">
        <f aca="false">+N615*Q615</f>
        <v>2368.70145146244</v>
      </c>
      <c r="S615" s="17" t="n">
        <f aca="false">+O615*Q615</f>
        <v>0</v>
      </c>
      <c r="T615" s="17"/>
      <c r="U615" s="18" t="n">
        <f aca="false">+M615-L615</f>
        <v>0.0194444444444444</v>
      </c>
      <c r="V615" s="18" t="n">
        <f aca="false">+U615*Q615</f>
        <v>5.87222222222222</v>
      </c>
      <c r="W615" s="18"/>
    </row>
    <row r="616" s="13" customFormat="true" ht="12" hidden="false" customHeight="false" outlineLevel="0" collapsed="false">
      <c r="A616" s="12" t="n">
        <v>6869</v>
      </c>
      <c r="B616" s="13" t="n">
        <v>5</v>
      </c>
      <c r="C616" s="13" t="s">
        <v>22</v>
      </c>
      <c r="D616" s="13" t="n">
        <v>2</v>
      </c>
      <c r="E616" s="13" t="n">
        <v>755</v>
      </c>
      <c r="F616" s="13" t="s">
        <v>53</v>
      </c>
      <c r="G616" s="13" t="s">
        <v>24</v>
      </c>
      <c r="H616" s="13" t="s">
        <v>29</v>
      </c>
      <c r="J616" s="13" t="n">
        <v>1</v>
      </c>
      <c r="K616" s="13" t="n">
        <v>1759</v>
      </c>
      <c r="L616" s="14" t="n">
        <v>0.229166666666667</v>
      </c>
      <c r="M616" s="15" t="n">
        <v>0.248611111111111</v>
      </c>
      <c r="N616" s="16" t="n">
        <f aca="false">VLOOKUP(E616,'Esp. percorsi al 18-10-22'!C:J,8,FALSE())</f>
        <v>7.84338228961074</v>
      </c>
      <c r="O616" s="16"/>
      <c r="P616" s="16"/>
      <c r="Q616" s="20" t="n">
        <v>58</v>
      </c>
      <c r="R616" s="17" t="n">
        <f aca="false">+N616*Q616</f>
        <v>454.916172797423</v>
      </c>
      <c r="S616" s="17" t="n">
        <f aca="false">+O616*Q616</f>
        <v>0</v>
      </c>
      <c r="T616" s="17"/>
      <c r="U616" s="18" t="n">
        <f aca="false">+M616-L616</f>
        <v>0.0194444444444444</v>
      </c>
      <c r="V616" s="18" t="n">
        <f aca="false">+U616*Q616</f>
        <v>1.12777777777778</v>
      </c>
      <c r="W616" s="18"/>
    </row>
    <row r="617" s="13" customFormat="true" ht="12" hidden="false" customHeight="false" outlineLevel="0" collapsed="false">
      <c r="A617" s="12" t="n">
        <v>6967</v>
      </c>
      <c r="B617" s="13" t="n">
        <v>5</v>
      </c>
      <c r="C617" s="13" t="s">
        <v>22</v>
      </c>
      <c r="D617" s="13" t="n">
        <v>2</v>
      </c>
      <c r="E617" s="13" t="n">
        <v>755</v>
      </c>
      <c r="F617" s="13" t="s">
        <v>53</v>
      </c>
      <c r="G617" s="13" t="s">
        <v>26</v>
      </c>
      <c r="H617" s="13" t="s">
        <v>30</v>
      </c>
      <c r="J617" s="13" t="n">
        <v>1</v>
      </c>
      <c r="K617" s="13" t="n">
        <v>4531</v>
      </c>
      <c r="L617" s="14" t="n">
        <v>0.239583333333333</v>
      </c>
      <c r="M617" s="15" t="n">
        <v>0.259027777777778</v>
      </c>
      <c r="N617" s="16" t="n">
        <f aca="false">VLOOKUP(E617,'Esp. percorsi al 18-10-22'!C:J,8,FALSE())</f>
        <v>7.84338228961074</v>
      </c>
      <c r="O617" s="16"/>
      <c r="P617" s="16"/>
      <c r="Q617" s="20" t="n">
        <v>5</v>
      </c>
      <c r="R617" s="17" t="n">
        <f aca="false">+N617*Q617</f>
        <v>39.2169114480537</v>
      </c>
      <c r="S617" s="17" t="n">
        <f aca="false">+O617*Q617</f>
        <v>0</v>
      </c>
      <c r="T617" s="17"/>
      <c r="U617" s="18" t="n">
        <f aca="false">+M617-L617</f>
        <v>0.0194444444444444</v>
      </c>
      <c r="V617" s="18" t="n">
        <f aca="false">+U617*Q617</f>
        <v>0.0972222222222222</v>
      </c>
      <c r="W617" s="18"/>
    </row>
    <row r="618" s="13" customFormat="true" ht="12" hidden="false" customHeight="false" outlineLevel="0" collapsed="false">
      <c r="A618" s="12" t="n">
        <v>6870</v>
      </c>
      <c r="B618" s="13" t="n">
        <v>5</v>
      </c>
      <c r="C618" s="13" t="s">
        <v>22</v>
      </c>
      <c r="D618" s="13" t="n">
        <v>2</v>
      </c>
      <c r="E618" s="13" t="n">
        <v>755</v>
      </c>
      <c r="F618" s="13" t="s">
        <v>53</v>
      </c>
      <c r="G618" s="13" t="s">
        <v>24</v>
      </c>
      <c r="H618" s="13" t="s">
        <v>29</v>
      </c>
      <c r="J618" s="13" t="n">
        <v>1</v>
      </c>
      <c r="K618" s="13" t="n">
        <v>1760</v>
      </c>
      <c r="L618" s="14" t="n">
        <v>0.25</v>
      </c>
      <c r="M618" s="15" t="n">
        <v>0.269444444444444</v>
      </c>
      <c r="N618" s="16" t="n">
        <f aca="false">VLOOKUP(E618,'Esp. percorsi al 18-10-22'!C:J,8,FALSE())</f>
        <v>7.84338228961074</v>
      </c>
      <c r="O618" s="16"/>
      <c r="P618" s="16"/>
      <c r="Q618" s="20" t="n">
        <v>58</v>
      </c>
      <c r="R618" s="17" t="n">
        <f aca="false">+N618*Q618</f>
        <v>454.916172797423</v>
      </c>
      <c r="S618" s="17" t="n">
        <f aca="false">+O618*Q618</f>
        <v>0</v>
      </c>
      <c r="T618" s="17"/>
      <c r="U618" s="18" t="n">
        <f aca="false">+M618-L618</f>
        <v>0.0194444444444444</v>
      </c>
      <c r="V618" s="18" t="n">
        <f aca="false">+U618*Q618</f>
        <v>1.12777777777778</v>
      </c>
      <c r="W618" s="18"/>
    </row>
    <row r="619" s="13" customFormat="true" ht="12" hidden="false" customHeight="false" outlineLevel="0" collapsed="false">
      <c r="A619" s="12" t="n">
        <v>13440</v>
      </c>
      <c r="B619" s="13" t="n">
        <v>5</v>
      </c>
      <c r="C619" s="13" t="s">
        <v>22</v>
      </c>
      <c r="D619" s="13" t="n">
        <v>2</v>
      </c>
      <c r="E619" s="13" t="n">
        <v>755</v>
      </c>
      <c r="F619" s="13" t="s">
        <v>53</v>
      </c>
      <c r="G619" s="13" t="s">
        <v>26</v>
      </c>
      <c r="H619" s="13" t="s">
        <v>30</v>
      </c>
      <c r="J619" s="13" t="n">
        <v>1</v>
      </c>
      <c r="K619" s="13" t="n">
        <v>13440</v>
      </c>
      <c r="L619" s="14" t="n">
        <v>0.270833333333333</v>
      </c>
      <c r="M619" s="15" t="n">
        <v>0.290277777777778</v>
      </c>
      <c r="N619" s="16" t="n">
        <f aca="false">VLOOKUP(E619,'Esp. percorsi al 18-10-22'!C:J,8,FALSE())</f>
        <v>7.84338228961074</v>
      </c>
      <c r="O619" s="16"/>
      <c r="P619" s="16"/>
      <c r="Q619" s="20" t="n">
        <v>5</v>
      </c>
      <c r="R619" s="17" t="n">
        <f aca="false">+N619*Q619</f>
        <v>39.2169114480537</v>
      </c>
      <c r="S619" s="17" t="n">
        <f aca="false">+O619*Q619</f>
        <v>0</v>
      </c>
      <c r="T619" s="17"/>
      <c r="U619" s="18" t="n">
        <f aca="false">+M619-L619</f>
        <v>0.0194444444444444</v>
      </c>
      <c r="V619" s="18" t="n">
        <f aca="false">+U619*Q619</f>
        <v>0.0972222222222222</v>
      </c>
      <c r="W619" s="18"/>
    </row>
    <row r="620" s="13" customFormat="true" ht="12" hidden="false" customHeight="false" outlineLevel="0" collapsed="false">
      <c r="A620" s="12" t="n">
        <v>6884</v>
      </c>
      <c r="B620" s="13" t="n">
        <v>5</v>
      </c>
      <c r="C620" s="13" t="s">
        <v>22</v>
      </c>
      <c r="D620" s="13" t="n">
        <v>2</v>
      </c>
      <c r="E620" s="13" t="n">
        <v>755</v>
      </c>
      <c r="F620" s="13" t="s">
        <v>53</v>
      </c>
      <c r="G620" s="13" t="s">
        <v>24</v>
      </c>
      <c r="H620" s="13" t="s">
        <v>29</v>
      </c>
      <c r="J620" s="13" t="n">
        <v>1</v>
      </c>
      <c r="K620" s="13" t="n">
        <v>1774</v>
      </c>
      <c r="L620" s="14" t="n">
        <v>0.274305555555555</v>
      </c>
      <c r="M620" s="15" t="n">
        <v>0.29375</v>
      </c>
      <c r="N620" s="16" t="n">
        <f aca="false">VLOOKUP(E620,'Esp. percorsi al 18-10-22'!C:J,8,FALSE())</f>
        <v>7.84338228961074</v>
      </c>
      <c r="O620" s="16"/>
      <c r="P620" s="16"/>
      <c r="Q620" s="20" t="n">
        <v>58</v>
      </c>
      <c r="R620" s="17" t="n">
        <f aca="false">+N620*Q620</f>
        <v>454.916172797423</v>
      </c>
      <c r="S620" s="17" t="n">
        <f aca="false">+O620*Q620</f>
        <v>0</v>
      </c>
      <c r="T620" s="17"/>
      <c r="U620" s="18" t="n">
        <f aca="false">+M620-L620</f>
        <v>0.0194444444444444</v>
      </c>
      <c r="V620" s="18" t="n">
        <f aca="false">+U620*Q620</f>
        <v>1.12777777777778</v>
      </c>
      <c r="W620" s="18"/>
    </row>
    <row r="621" s="13" customFormat="true" ht="12" hidden="false" customHeight="false" outlineLevel="0" collapsed="false">
      <c r="A621" s="12" t="n">
        <v>6871</v>
      </c>
      <c r="B621" s="13" t="n">
        <v>5</v>
      </c>
      <c r="C621" s="13" t="s">
        <v>22</v>
      </c>
      <c r="D621" s="13" t="n">
        <v>2</v>
      </c>
      <c r="E621" s="13" t="n">
        <v>755</v>
      </c>
      <c r="F621" s="13" t="s">
        <v>53</v>
      </c>
      <c r="G621" s="13" t="s">
        <v>24</v>
      </c>
      <c r="H621" s="13" t="s">
        <v>29</v>
      </c>
      <c r="J621" s="13" t="n">
        <v>1</v>
      </c>
      <c r="K621" s="13" t="n">
        <v>1761</v>
      </c>
      <c r="L621" s="14" t="n">
        <v>0.291666666666667</v>
      </c>
      <c r="M621" s="15" t="n">
        <v>0.311111111111111</v>
      </c>
      <c r="N621" s="16" t="n">
        <f aca="false">VLOOKUP(E621,'Esp. percorsi al 18-10-22'!C:J,8,FALSE())</f>
        <v>7.84338228961074</v>
      </c>
      <c r="O621" s="16"/>
      <c r="P621" s="16"/>
      <c r="Q621" s="20" t="n">
        <v>58</v>
      </c>
      <c r="R621" s="17" t="n">
        <f aca="false">+N621*Q621</f>
        <v>454.916172797423</v>
      </c>
      <c r="S621" s="17" t="n">
        <f aca="false">+O621*Q621</f>
        <v>0</v>
      </c>
      <c r="T621" s="17"/>
      <c r="U621" s="18" t="n">
        <f aca="false">+M621-L621</f>
        <v>0.0194444444444444</v>
      </c>
      <c r="V621" s="18" t="n">
        <f aca="false">+U621*Q621</f>
        <v>1.12777777777778</v>
      </c>
      <c r="W621" s="18"/>
    </row>
    <row r="622" s="13" customFormat="true" ht="12" hidden="false" customHeight="false" outlineLevel="0" collapsed="false">
      <c r="A622" s="12" t="n">
        <v>13434</v>
      </c>
      <c r="B622" s="13" t="n">
        <v>5</v>
      </c>
      <c r="C622" s="13" t="s">
        <v>22</v>
      </c>
      <c r="D622" s="13" t="n">
        <v>2</v>
      </c>
      <c r="E622" s="13" t="n">
        <v>755</v>
      </c>
      <c r="F622" s="13" t="s">
        <v>53</v>
      </c>
      <c r="G622" s="13" t="s">
        <v>26</v>
      </c>
      <c r="H622" s="13" t="s">
        <v>30</v>
      </c>
      <c r="J622" s="13" t="n">
        <v>1</v>
      </c>
      <c r="K622" s="13" t="n">
        <v>4437</v>
      </c>
      <c r="L622" s="14" t="n">
        <v>0.302777777777778</v>
      </c>
      <c r="M622" s="15" t="n">
        <v>0.322222222222222</v>
      </c>
      <c r="N622" s="16" t="n">
        <f aca="false">VLOOKUP(E622,'Esp. percorsi al 18-10-22'!C:J,8,FALSE())</f>
        <v>7.84338228961074</v>
      </c>
      <c r="O622" s="16"/>
      <c r="P622" s="16"/>
      <c r="Q622" s="20" t="n">
        <v>5</v>
      </c>
      <c r="R622" s="17" t="n">
        <f aca="false">+N622*Q622</f>
        <v>39.2169114480537</v>
      </c>
      <c r="S622" s="17" t="n">
        <f aca="false">+O622*Q622</f>
        <v>0</v>
      </c>
      <c r="T622" s="17"/>
      <c r="U622" s="18" t="n">
        <f aca="false">+M622-L622</f>
        <v>0.0194444444444444</v>
      </c>
      <c r="V622" s="18" t="n">
        <f aca="false">+U622*Q622</f>
        <v>0.0972222222222222</v>
      </c>
      <c r="W622" s="18"/>
    </row>
    <row r="623" s="13" customFormat="true" ht="12" hidden="false" customHeight="false" outlineLevel="0" collapsed="false">
      <c r="A623" s="12" t="n">
        <v>6885</v>
      </c>
      <c r="B623" s="13" t="n">
        <v>5</v>
      </c>
      <c r="C623" s="13" t="s">
        <v>22</v>
      </c>
      <c r="D623" s="13" t="n">
        <v>2</v>
      </c>
      <c r="E623" s="13" t="n">
        <v>755</v>
      </c>
      <c r="F623" s="13" t="s">
        <v>53</v>
      </c>
      <c r="G623" s="13" t="s">
        <v>24</v>
      </c>
      <c r="H623" s="13" t="s">
        <v>29</v>
      </c>
      <c r="J623" s="13" t="n">
        <v>1</v>
      </c>
      <c r="K623" s="13" t="n">
        <v>1775</v>
      </c>
      <c r="L623" s="14" t="n">
        <v>0.3125</v>
      </c>
      <c r="M623" s="15" t="n">
        <v>0.331944444444444</v>
      </c>
      <c r="N623" s="16" t="n">
        <f aca="false">VLOOKUP(E623,'Esp. percorsi al 18-10-22'!C:J,8,FALSE())</f>
        <v>7.84338228961074</v>
      </c>
      <c r="O623" s="16"/>
      <c r="P623" s="16"/>
      <c r="Q623" s="20" t="n">
        <v>58</v>
      </c>
      <c r="R623" s="17" t="n">
        <f aca="false">+N623*Q623</f>
        <v>454.916172797423</v>
      </c>
      <c r="S623" s="17" t="n">
        <f aca="false">+O623*Q623</f>
        <v>0</v>
      </c>
      <c r="T623" s="17"/>
      <c r="U623" s="18" t="n">
        <f aca="false">+M623-L623</f>
        <v>0.0194444444444444</v>
      </c>
      <c r="V623" s="18" t="n">
        <f aca="false">+U623*Q623</f>
        <v>1.12777777777778</v>
      </c>
      <c r="W623" s="18"/>
    </row>
    <row r="624" s="13" customFormat="true" ht="12" hidden="false" customHeight="false" outlineLevel="0" collapsed="false">
      <c r="A624" s="12" t="n">
        <v>13435</v>
      </c>
      <c r="B624" s="13" t="n">
        <v>5</v>
      </c>
      <c r="C624" s="13" t="s">
        <v>22</v>
      </c>
      <c r="D624" s="13" t="n">
        <v>2</v>
      </c>
      <c r="E624" s="13" t="n">
        <v>755</v>
      </c>
      <c r="F624" s="13" t="s">
        <v>53</v>
      </c>
      <c r="G624" s="13" t="s">
        <v>26</v>
      </c>
      <c r="H624" s="13" t="s">
        <v>30</v>
      </c>
      <c r="J624" s="13" t="n">
        <v>1</v>
      </c>
      <c r="K624" s="13" t="n">
        <v>4438</v>
      </c>
      <c r="L624" s="14" t="n">
        <v>0.344444444444444</v>
      </c>
      <c r="M624" s="15" t="n">
        <v>0.363888888888889</v>
      </c>
      <c r="N624" s="16" t="n">
        <f aca="false">VLOOKUP(E624,'Esp. percorsi al 18-10-22'!C:J,8,FALSE())</f>
        <v>7.84338228961074</v>
      </c>
      <c r="O624" s="16"/>
      <c r="P624" s="16"/>
      <c r="Q624" s="20" t="n">
        <v>5</v>
      </c>
      <c r="R624" s="17" t="n">
        <f aca="false">+N624*Q624</f>
        <v>39.2169114480537</v>
      </c>
      <c r="S624" s="17" t="n">
        <f aca="false">+O624*Q624</f>
        <v>0</v>
      </c>
      <c r="T624" s="17"/>
      <c r="U624" s="18" t="n">
        <f aca="false">+M624-L624</f>
        <v>0.0194444444444444</v>
      </c>
      <c r="V624" s="18" t="n">
        <f aca="false">+U624*Q624</f>
        <v>0.0972222222222222</v>
      </c>
      <c r="W624" s="18"/>
    </row>
    <row r="625" s="13" customFormat="true" ht="12" hidden="false" customHeight="false" outlineLevel="0" collapsed="false">
      <c r="A625" s="12" t="n">
        <v>13436</v>
      </c>
      <c r="B625" s="13" t="n">
        <v>5</v>
      </c>
      <c r="C625" s="13" t="s">
        <v>22</v>
      </c>
      <c r="D625" s="13" t="n">
        <v>2</v>
      </c>
      <c r="E625" s="13" t="n">
        <v>755</v>
      </c>
      <c r="F625" s="13" t="s">
        <v>53</v>
      </c>
      <c r="G625" s="13" t="s">
        <v>26</v>
      </c>
      <c r="H625" s="13" t="s">
        <v>30</v>
      </c>
      <c r="J625" s="13" t="n">
        <v>1</v>
      </c>
      <c r="K625" s="13" t="n">
        <v>4439</v>
      </c>
      <c r="L625" s="14" t="n">
        <v>0.386111111111111</v>
      </c>
      <c r="M625" s="15" t="n">
        <v>0.405555555555555</v>
      </c>
      <c r="N625" s="16" t="n">
        <f aca="false">VLOOKUP(E625,'Esp. percorsi al 18-10-22'!C:J,8,FALSE())</f>
        <v>7.84338228961074</v>
      </c>
      <c r="O625" s="16"/>
      <c r="P625" s="16"/>
      <c r="Q625" s="20" t="n">
        <v>5</v>
      </c>
      <c r="R625" s="17" t="n">
        <f aca="false">+N625*Q625</f>
        <v>39.2169114480537</v>
      </c>
      <c r="S625" s="17" t="n">
        <f aca="false">+O625*Q625</f>
        <v>0</v>
      </c>
      <c r="T625" s="17"/>
      <c r="U625" s="18" t="n">
        <f aca="false">+M625-L625</f>
        <v>0.0194444444444444</v>
      </c>
      <c r="V625" s="18" t="n">
        <f aca="false">+U625*Q625</f>
        <v>0.0972222222222222</v>
      </c>
      <c r="W625" s="18"/>
    </row>
    <row r="626" s="13" customFormat="true" ht="12" hidden="false" customHeight="false" outlineLevel="0" collapsed="false">
      <c r="A626" s="12" t="n">
        <v>13437</v>
      </c>
      <c r="B626" s="13" t="n">
        <v>5</v>
      </c>
      <c r="C626" s="13" t="s">
        <v>22</v>
      </c>
      <c r="D626" s="13" t="n">
        <v>2</v>
      </c>
      <c r="E626" s="13" t="n">
        <v>755</v>
      </c>
      <c r="F626" s="13" t="s">
        <v>53</v>
      </c>
      <c r="G626" s="13" t="s">
        <v>26</v>
      </c>
      <c r="H626" s="13" t="s">
        <v>30</v>
      </c>
      <c r="J626" s="13" t="n">
        <v>1</v>
      </c>
      <c r="K626" s="13" t="n">
        <v>4440</v>
      </c>
      <c r="L626" s="14" t="n">
        <v>0.427777777777778</v>
      </c>
      <c r="M626" s="15" t="n">
        <v>0.447222222222222</v>
      </c>
      <c r="N626" s="16" t="n">
        <f aca="false">VLOOKUP(E626,'Esp. percorsi al 18-10-22'!C:J,8,FALSE())</f>
        <v>7.84338228961074</v>
      </c>
      <c r="O626" s="16"/>
      <c r="P626" s="16"/>
      <c r="Q626" s="20" t="n">
        <v>5</v>
      </c>
      <c r="R626" s="17" t="n">
        <f aca="false">+N626*Q626</f>
        <v>39.2169114480537</v>
      </c>
      <c r="S626" s="17" t="n">
        <f aca="false">+O626*Q626</f>
        <v>0</v>
      </c>
      <c r="T626" s="17"/>
      <c r="U626" s="18" t="n">
        <f aca="false">+M626-L626</f>
        <v>0.0194444444444444</v>
      </c>
      <c r="V626" s="18" t="n">
        <f aca="false">+U626*Q626</f>
        <v>0.0972222222222222</v>
      </c>
      <c r="W626" s="18"/>
    </row>
    <row r="627" s="13" customFormat="true" ht="12" hidden="false" customHeight="false" outlineLevel="0" collapsed="false">
      <c r="A627" s="12" t="n">
        <v>13438</v>
      </c>
      <c r="B627" s="13" t="n">
        <v>5</v>
      </c>
      <c r="C627" s="13" t="s">
        <v>22</v>
      </c>
      <c r="D627" s="13" t="n">
        <v>2</v>
      </c>
      <c r="E627" s="13" t="n">
        <v>755</v>
      </c>
      <c r="F627" s="13" t="s">
        <v>53</v>
      </c>
      <c r="G627" s="13" t="s">
        <v>26</v>
      </c>
      <c r="H627" s="13" t="s">
        <v>30</v>
      </c>
      <c r="J627" s="13" t="n">
        <v>1</v>
      </c>
      <c r="K627" s="13" t="n">
        <v>4441</v>
      </c>
      <c r="L627" s="14" t="n">
        <v>0.469444444444444</v>
      </c>
      <c r="M627" s="15" t="n">
        <v>0.488888888888889</v>
      </c>
      <c r="N627" s="16" t="n">
        <f aca="false">VLOOKUP(E627,'Esp. percorsi al 18-10-22'!C:J,8,FALSE())</f>
        <v>7.84338228961074</v>
      </c>
      <c r="O627" s="16"/>
      <c r="P627" s="16"/>
      <c r="Q627" s="20" t="n">
        <v>5</v>
      </c>
      <c r="R627" s="17" t="n">
        <f aca="false">+N627*Q627</f>
        <v>39.2169114480537</v>
      </c>
      <c r="S627" s="17" t="n">
        <f aca="false">+O627*Q627</f>
        <v>0</v>
      </c>
      <c r="T627" s="17"/>
      <c r="U627" s="18" t="n">
        <f aca="false">+M627-L627</f>
        <v>0.0194444444444444</v>
      </c>
      <c r="V627" s="18" t="n">
        <f aca="false">+U627*Q627</f>
        <v>0.0972222222222222</v>
      </c>
      <c r="W627" s="18"/>
    </row>
    <row r="628" s="13" customFormat="true" ht="12" hidden="false" customHeight="false" outlineLevel="0" collapsed="false">
      <c r="A628" s="12" t="n">
        <v>6949</v>
      </c>
      <c r="B628" s="13" t="n">
        <v>5</v>
      </c>
      <c r="C628" s="13" t="s">
        <v>22</v>
      </c>
      <c r="D628" s="13" t="n">
        <v>2</v>
      </c>
      <c r="E628" s="13" t="n">
        <v>755</v>
      </c>
      <c r="F628" s="13" t="s">
        <v>53</v>
      </c>
      <c r="G628" s="13" t="s">
        <v>26</v>
      </c>
      <c r="H628" s="13" t="s">
        <v>30</v>
      </c>
      <c r="J628" s="13" t="n">
        <v>1</v>
      </c>
      <c r="K628" s="13" t="n">
        <v>4443</v>
      </c>
      <c r="L628" s="14" t="n">
        <v>0.5625</v>
      </c>
      <c r="M628" s="15" t="n">
        <v>0.581944444444444</v>
      </c>
      <c r="N628" s="16" t="n">
        <f aca="false">VLOOKUP(E628,'Esp. percorsi al 18-10-22'!C:J,8,FALSE())</f>
        <v>7.84338228961074</v>
      </c>
      <c r="O628" s="16"/>
      <c r="P628" s="16"/>
      <c r="Q628" s="20" t="n">
        <v>5</v>
      </c>
      <c r="R628" s="17" t="n">
        <f aca="false">+N628*Q628</f>
        <v>39.2169114480537</v>
      </c>
      <c r="S628" s="17" t="n">
        <f aca="false">+O628*Q628</f>
        <v>0</v>
      </c>
      <c r="T628" s="17"/>
      <c r="U628" s="18" t="n">
        <f aca="false">+M628-L628</f>
        <v>0.0194444444444444</v>
      </c>
      <c r="V628" s="18" t="n">
        <f aca="false">+U628*Q628</f>
        <v>0.0972222222222222</v>
      </c>
      <c r="W628" s="18"/>
    </row>
    <row r="629" s="13" customFormat="true" ht="12" hidden="false" customHeight="false" outlineLevel="0" collapsed="false">
      <c r="A629" s="12" t="n">
        <v>6950</v>
      </c>
      <c r="B629" s="13" t="n">
        <v>5</v>
      </c>
      <c r="C629" s="13" t="s">
        <v>22</v>
      </c>
      <c r="D629" s="13" t="n">
        <v>2</v>
      </c>
      <c r="E629" s="13" t="n">
        <v>755</v>
      </c>
      <c r="F629" s="13" t="s">
        <v>53</v>
      </c>
      <c r="G629" s="13" t="s">
        <v>26</v>
      </c>
      <c r="H629" s="13" t="s">
        <v>30</v>
      </c>
      <c r="J629" s="13" t="n">
        <v>1</v>
      </c>
      <c r="K629" s="13" t="n">
        <v>4444</v>
      </c>
      <c r="L629" s="14" t="n">
        <v>0.604166666666667</v>
      </c>
      <c r="M629" s="15" t="n">
        <v>0.623611111111111</v>
      </c>
      <c r="N629" s="16" t="n">
        <f aca="false">VLOOKUP(E629,'Esp. percorsi al 18-10-22'!C:J,8,FALSE())</f>
        <v>7.84338228961074</v>
      </c>
      <c r="O629" s="16"/>
      <c r="P629" s="16"/>
      <c r="Q629" s="20" t="n">
        <v>5</v>
      </c>
      <c r="R629" s="17" t="n">
        <f aca="false">+N629*Q629</f>
        <v>39.2169114480537</v>
      </c>
      <c r="S629" s="17" t="n">
        <f aca="false">+O629*Q629</f>
        <v>0</v>
      </c>
      <c r="T629" s="17"/>
      <c r="U629" s="18" t="n">
        <f aca="false">+M629-L629</f>
        <v>0.0194444444444444</v>
      </c>
      <c r="V629" s="18" t="n">
        <f aca="false">+U629*Q629</f>
        <v>0.0972222222222222</v>
      </c>
      <c r="W629" s="18"/>
    </row>
    <row r="630" s="13" customFormat="true" ht="12" hidden="false" customHeight="false" outlineLevel="0" collapsed="false">
      <c r="A630" s="12" t="n">
        <v>6951</v>
      </c>
      <c r="B630" s="13" t="n">
        <v>5</v>
      </c>
      <c r="C630" s="13" t="s">
        <v>22</v>
      </c>
      <c r="D630" s="13" t="n">
        <v>2</v>
      </c>
      <c r="E630" s="13" t="n">
        <v>755</v>
      </c>
      <c r="F630" s="13" t="s">
        <v>53</v>
      </c>
      <c r="G630" s="13" t="s">
        <v>26</v>
      </c>
      <c r="H630" s="13" t="s">
        <v>30</v>
      </c>
      <c r="J630" s="13" t="n">
        <v>1</v>
      </c>
      <c r="K630" s="13" t="n">
        <v>4445</v>
      </c>
      <c r="L630" s="14" t="n">
        <v>0.645833333333333</v>
      </c>
      <c r="M630" s="15" t="n">
        <v>0.665277777777778</v>
      </c>
      <c r="N630" s="16" t="n">
        <f aca="false">VLOOKUP(E630,'Esp. percorsi al 18-10-22'!C:J,8,FALSE())</f>
        <v>7.84338228961074</v>
      </c>
      <c r="O630" s="16"/>
      <c r="P630" s="16"/>
      <c r="Q630" s="20" t="n">
        <v>5</v>
      </c>
      <c r="R630" s="17" t="n">
        <f aca="false">+N630*Q630</f>
        <v>39.2169114480537</v>
      </c>
      <c r="S630" s="17" t="n">
        <f aca="false">+O630*Q630</f>
        <v>0</v>
      </c>
      <c r="T630" s="17"/>
      <c r="U630" s="18" t="n">
        <f aca="false">+M630-L630</f>
        <v>0.0194444444444444</v>
      </c>
      <c r="V630" s="18" t="n">
        <f aca="false">+U630*Q630</f>
        <v>0.0972222222222222</v>
      </c>
      <c r="W630" s="18"/>
    </row>
    <row r="631" s="13" customFormat="true" ht="12" hidden="false" customHeight="false" outlineLevel="0" collapsed="false">
      <c r="A631" s="12" t="n">
        <v>6952</v>
      </c>
      <c r="B631" s="13" t="n">
        <v>5</v>
      </c>
      <c r="C631" s="13" t="s">
        <v>22</v>
      </c>
      <c r="D631" s="13" t="n">
        <v>2</v>
      </c>
      <c r="E631" s="13" t="n">
        <v>755</v>
      </c>
      <c r="F631" s="13" t="s">
        <v>53</v>
      </c>
      <c r="G631" s="13" t="s">
        <v>26</v>
      </c>
      <c r="H631" s="13" t="s">
        <v>30</v>
      </c>
      <c r="J631" s="13" t="n">
        <v>1</v>
      </c>
      <c r="K631" s="13" t="n">
        <v>4446</v>
      </c>
      <c r="L631" s="14" t="n">
        <v>0.6875</v>
      </c>
      <c r="M631" s="15" t="n">
        <v>0.706944444444444</v>
      </c>
      <c r="N631" s="16" t="n">
        <f aca="false">VLOOKUP(E631,'Esp. percorsi al 18-10-22'!C:J,8,FALSE())</f>
        <v>7.84338228961074</v>
      </c>
      <c r="O631" s="16"/>
      <c r="P631" s="16"/>
      <c r="Q631" s="20" t="n">
        <v>5</v>
      </c>
      <c r="R631" s="17" t="n">
        <f aca="false">+N631*Q631</f>
        <v>39.2169114480537</v>
      </c>
      <c r="S631" s="17" t="n">
        <f aca="false">+O631*Q631</f>
        <v>0</v>
      </c>
      <c r="T631" s="17"/>
      <c r="U631" s="18" t="n">
        <f aca="false">+M631-L631</f>
        <v>0.0194444444444444</v>
      </c>
      <c r="V631" s="18" t="n">
        <f aca="false">+U631*Q631</f>
        <v>0.0972222222222222</v>
      </c>
      <c r="W631" s="18"/>
    </row>
    <row r="632" s="13" customFormat="true" ht="12" hidden="false" customHeight="false" outlineLevel="0" collapsed="false">
      <c r="A632" s="12" t="n">
        <v>6953</v>
      </c>
      <c r="B632" s="13" t="n">
        <v>5</v>
      </c>
      <c r="C632" s="13" t="s">
        <v>22</v>
      </c>
      <c r="D632" s="13" t="n">
        <v>2</v>
      </c>
      <c r="E632" s="13" t="n">
        <v>755</v>
      </c>
      <c r="F632" s="13" t="s">
        <v>53</v>
      </c>
      <c r="G632" s="13" t="s">
        <v>26</v>
      </c>
      <c r="H632" s="13" t="s">
        <v>30</v>
      </c>
      <c r="J632" s="13" t="n">
        <v>1</v>
      </c>
      <c r="K632" s="13" t="n">
        <v>4447</v>
      </c>
      <c r="L632" s="14" t="n">
        <v>0.729166666666667</v>
      </c>
      <c r="M632" s="15" t="n">
        <v>0.748611111111111</v>
      </c>
      <c r="N632" s="16" t="n">
        <f aca="false">VLOOKUP(E632,'Esp. percorsi al 18-10-22'!C:J,8,FALSE())</f>
        <v>7.84338228961074</v>
      </c>
      <c r="O632" s="16"/>
      <c r="P632" s="16"/>
      <c r="Q632" s="20" t="n">
        <v>5</v>
      </c>
      <c r="R632" s="17" t="n">
        <f aca="false">+N632*Q632</f>
        <v>39.2169114480537</v>
      </c>
      <c r="S632" s="17" t="n">
        <f aca="false">+O632*Q632</f>
        <v>0</v>
      </c>
      <c r="T632" s="17"/>
      <c r="U632" s="18" t="n">
        <f aca="false">+M632-L632</f>
        <v>0.0194444444444444</v>
      </c>
      <c r="V632" s="18" t="n">
        <f aca="false">+U632*Q632</f>
        <v>0.0972222222222222</v>
      </c>
      <c r="W632" s="18"/>
    </row>
    <row r="633" s="13" customFormat="true" ht="12" hidden="false" customHeight="false" outlineLevel="0" collapsed="false">
      <c r="A633" s="12" t="n">
        <v>6954</v>
      </c>
      <c r="B633" s="13" t="n">
        <v>5</v>
      </c>
      <c r="C633" s="13" t="s">
        <v>22</v>
      </c>
      <c r="D633" s="13" t="n">
        <v>2</v>
      </c>
      <c r="E633" s="13" t="n">
        <v>755</v>
      </c>
      <c r="F633" s="13" t="s">
        <v>53</v>
      </c>
      <c r="G633" s="13" t="s">
        <v>26</v>
      </c>
      <c r="H633" s="13" t="s">
        <v>30</v>
      </c>
      <c r="J633" s="13" t="n">
        <v>1</v>
      </c>
      <c r="K633" s="13" t="n">
        <v>4448</v>
      </c>
      <c r="L633" s="14" t="n">
        <v>0.770833333333333</v>
      </c>
      <c r="M633" s="15" t="n">
        <v>0.790277777777778</v>
      </c>
      <c r="N633" s="16" t="n">
        <f aca="false">VLOOKUP(E633,'Esp. percorsi al 18-10-22'!C:J,8,FALSE())</f>
        <v>7.84338228961074</v>
      </c>
      <c r="O633" s="16"/>
      <c r="P633" s="16"/>
      <c r="Q633" s="20" t="n">
        <v>5</v>
      </c>
      <c r="R633" s="17" t="n">
        <f aca="false">+N633*Q633</f>
        <v>39.2169114480537</v>
      </c>
      <c r="S633" s="17" t="n">
        <f aca="false">+O633*Q633</f>
        <v>0</v>
      </c>
      <c r="T633" s="17"/>
      <c r="U633" s="18" t="n">
        <f aca="false">+M633-L633</f>
        <v>0.0194444444444444</v>
      </c>
      <c r="V633" s="18" t="n">
        <f aca="false">+U633*Q633</f>
        <v>0.0972222222222222</v>
      </c>
      <c r="W633" s="18"/>
    </row>
    <row r="634" s="13" customFormat="true" ht="12" hidden="false" customHeight="false" outlineLevel="0" collapsed="false">
      <c r="A634" s="12" t="n">
        <v>13639</v>
      </c>
      <c r="B634" s="13" t="n">
        <v>5</v>
      </c>
      <c r="C634" s="13" t="s">
        <v>22</v>
      </c>
      <c r="D634" s="13" t="n">
        <v>2</v>
      </c>
      <c r="E634" s="13" t="n">
        <v>755</v>
      </c>
      <c r="F634" s="13" t="s">
        <v>53</v>
      </c>
      <c r="G634" s="13" t="s">
        <v>24</v>
      </c>
      <c r="H634" s="13" t="s">
        <v>29</v>
      </c>
      <c r="J634" s="13" t="n">
        <v>1</v>
      </c>
      <c r="K634" s="13" t="n">
        <v>1789</v>
      </c>
      <c r="L634" s="14" t="n">
        <v>0.899305555555555</v>
      </c>
      <c r="M634" s="15" t="n">
        <v>0.91875</v>
      </c>
      <c r="N634" s="16" t="n">
        <f aca="false">VLOOKUP(E634,'Esp. percorsi al 18-10-22'!C:J,8,FALSE())</f>
        <v>7.84338228961074</v>
      </c>
      <c r="O634" s="16"/>
      <c r="P634" s="16"/>
      <c r="Q634" s="20" t="n">
        <v>58</v>
      </c>
      <c r="R634" s="17" t="n">
        <f aca="false">+N634*Q634</f>
        <v>454.916172797423</v>
      </c>
      <c r="S634" s="17" t="n">
        <f aca="false">+O634*Q634</f>
        <v>0</v>
      </c>
      <c r="T634" s="17"/>
      <c r="U634" s="18" t="n">
        <f aca="false">+M634-L634</f>
        <v>0.0194444444444444</v>
      </c>
      <c r="V634" s="18" t="n">
        <f aca="false">+U634*Q634</f>
        <v>1.12777777777778</v>
      </c>
      <c r="W634" s="18"/>
    </row>
    <row r="635" s="13" customFormat="true" ht="12" hidden="false" customHeight="false" outlineLevel="0" collapsed="false">
      <c r="A635" s="12" t="n">
        <v>6900</v>
      </c>
      <c r="B635" s="13" t="n">
        <v>5</v>
      </c>
      <c r="C635" s="13" t="s">
        <v>22</v>
      </c>
      <c r="D635" s="13" t="n">
        <v>1</v>
      </c>
      <c r="E635" s="13" t="n">
        <v>761</v>
      </c>
      <c r="F635" s="13" t="s">
        <v>54</v>
      </c>
      <c r="G635" s="13" t="s">
        <v>24</v>
      </c>
      <c r="H635" s="13" t="s">
        <v>29</v>
      </c>
      <c r="J635" s="13" t="n">
        <v>1</v>
      </c>
      <c r="K635" s="13" t="n">
        <v>1790</v>
      </c>
      <c r="L635" s="14" t="n">
        <v>0.238888888888889</v>
      </c>
      <c r="M635" s="15" t="n">
        <v>0.25</v>
      </c>
      <c r="N635" s="16" t="n">
        <f aca="false">VLOOKUP(E635,'Esp. percorsi al 18-10-22'!C:J,8,FALSE())</f>
        <v>4.384</v>
      </c>
      <c r="O635" s="16"/>
      <c r="P635" s="16"/>
      <c r="Q635" s="20" t="n">
        <v>58</v>
      </c>
      <c r="R635" s="17" t="n">
        <f aca="false">+N635*Q635</f>
        <v>254.272</v>
      </c>
      <c r="S635" s="17" t="n">
        <f aca="false">+O635*Q635</f>
        <v>0</v>
      </c>
      <c r="T635" s="17"/>
      <c r="U635" s="18" t="n">
        <f aca="false">+M635-L635</f>
        <v>0.0111111111111111</v>
      </c>
      <c r="V635" s="18" t="n">
        <f aca="false">+U635*Q635</f>
        <v>0.644444444444444</v>
      </c>
      <c r="W635" s="18"/>
    </row>
    <row r="636" s="13" customFormat="true" ht="12" hidden="false" customHeight="false" outlineLevel="0" collapsed="false">
      <c r="A636" s="12" t="n">
        <v>6901</v>
      </c>
      <c r="B636" s="13" t="n">
        <v>5</v>
      </c>
      <c r="C636" s="13" t="s">
        <v>22</v>
      </c>
      <c r="D636" s="13" t="n">
        <v>1</v>
      </c>
      <c r="E636" s="13" t="n">
        <v>761</v>
      </c>
      <c r="F636" s="13" t="s">
        <v>54</v>
      </c>
      <c r="G636" s="13" t="s">
        <v>24</v>
      </c>
      <c r="H636" s="13" t="s">
        <v>29</v>
      </c>
      <c r="J636" s="13" t="n">
        <v>1</v>
      </c>
      <c r="K636" s="13" t="n">
        <v>1791</v>
      </c>
      <c r="L636" s="14" t="n">
        <v>0.263194444444444</v>
      </c>
      <c r="M636" s="15" t="n">
        <v>0.274305555555555</v>
      </c>
      <c r="N636" s="16" t="n">
        <f aca="false">VLOOKUP(E636,'Esp. percorsi al 18-10-22'!C:J,8,FALSE())</f>
        <v>4.384</v>
      </c>
      <c r="O636" s="16"/>
      <c r="P636" s="16"/>
      <c r="Q636" s="20" t="n">
        <v>58</v>
      </c>
      <c r="R636" s="17" t="n">
        <f aca="false">+N636*Q636</f>
        <v>254.272</v>
      </c>
      <c r="S636" s="17" t="n">
        <f aca="false">+O636*Q636</f>
        <v>0</v>
      </c>
      <c r="T636" s="17"/>
      <c r="U636" s="18" t="n">
        <f aca="false">+M636-L636</f>
        <v>0.0111111111111111</v>
      </c>
      <c r="V636" s="18" t="n">
        <f aca="false">+U636*Q636</f>
        <v>0.644444444444444</v>
      </c>
      <c r="W636" s="18"/>
    </row>
    <row r="637" s="13" customFormat="true" ht="12" hidden="false" customHeight="false" outlineLevel="0" collapsed="false">
      <c r="A637" s="12" t="n">
        <v>6902</v>
      </c>
      <c r="B637" s="13" t="n">
        <v>5</v>
      </c>
      <c r="C637" s="13" t="s">
        <v>22</v>
      </c>
      <c r="D637" s="13" t="n">
        <v>1</v>
      </c>
      <c r="E637" s="13" t="n">
        <v>761</v>
      </c>
      <c r="F637" s="13" t="s">
        <v>54</v>
      </c>
      <c r="G637" s="13" t="s">
        <v>24</v>
      </c>
      <c r="H637" s="13" t="s">
        <v>29</v>
      </c>
      <c r="J637" s="13" t="n">
        <v>1</v>
      </c>
      <c r="K637" s="13" t="n">
        <v>1792</v>
      </c>
      <c r="L637" s="14" t="n">
        <v>0.280555555555556</v>
      </c>
      <c r="M637" s="15" t="n">
        <v>0.291666666666667</v>
      </c>
      <c r="N637" s="16" t="n">
        <f aca="false">VLOOKUP(E637,'Esp. percorsi al 18-10-22'!C:J,8,FALSE())</f>
        <v>4.384</v>
      </c>
      <c r="O637" s="16"/>
      <c r="P637" s="16"/>
      <c r="Q637" s="20" t="n">
        <v>58</v>
      </c>
      <c r="R637" s="17" t="n">
        <f aca="false">+N637*Q637</f>
        <v>254.272</v>
      </c>
      <c r="S637" s="17" t="n">
        <f aca="false">+O637*Q637</f>
        <v>0</v>
      </c>
      <c r="T637" s="17"/>
      <c r="U637" s="18" t="n">
        <f aca="false">+M637-L637</f>
        <v>0.0111111111111111</v>
      </c>
      <c r="V637" s="18" t="n">
        <f aca="false">+U637*Q637</f>
        <v>0.644444444444444</v>
      </c>
      <c r="W637" s="18"/>
    </row>
    <row r="638" s="13" customFormat="true" ht="12" hidden="false" customHeight="false" outlineLevel="0" collapsed="false">
      <c r="A638" s="12" t="n">
        <v>13433</v>
      </c>
      <c r="B638" s="13" t="n">
        <v>5</v>
      </c>
      <c r="C638" s="13" t="s">
        <v>22</v>
      </c>
      <c r="D638" s="13" t="n">
        <v>1</v>
      </c>
      <c r="E638" s="13" t="n">
        <v>761</v>
      </c>
      <c r="F638" s="13" t="s">
        <v>54</v>
      </c>
      <c r="G638" s="13" t="s">
        <v>26</v>
      </c>
      <c r="H638" s="13" t="s">
        <v>30</v>
      </c>
      <c r="J638" s="13" t="n">
        <v>1</v>
      </c>
      <c r="K638" s="13" t="n">
        <v>13433</v>
      </c>
      <c r="L638" s="14" t="n">
        <v>0.291666666666667</v>
      </c>
      <c r="M638" s="15" t="n">
        <v>0.302777777777778</v>
      </c>
      <c r="N638" s="16" t="n">
        <f aca="false">VLOOKUP(E638,'Esp. percorsi al 18-10-22'!C:J,8,FALSE())</f>
        <v>4.384</v>
      </c>
      <c r="O638" s="16"/>
      <c r="P638" s="16"/>
      <c r="Q638" s="20" t="n">
        <v>5</v>
      </c>
      <c r="R638" s="17" t="n">
        <f aca="false">+N638*Q638</f>
        <v>21.92</v>
      </c>
      <c r="S638" s="17" t="n">
        <f aca="false">+O638*Q638</f>
        <v>0</v>
      </c>
      <c r="T638" s="17"/>
      <c r="U638" s="18" t="n">
        <f aca="false">+M638-L638</f>
        <v>0.0111111111111111</v>
      </c>
      <c r="V638" s="18" t="n">
        <f aca="false">+U638*Q638</f>
        <v>0.0555555555555556</v>
      </c>
      <c r="W638" s="18"/>
    </row>
    <row r="639" s="13" customFormat="true" ht="12" hidden="false" customHeight="false" outlineLevel="0" collapsed="false">
      <c r="A639" s="12" t="n">
        <v>6916</v>
      </c>
      <c r="B639" s="13" t="n">
        <v>5</v>
      </c>
      <c r="C639" s="13" t="s">
        <v>22</v>
      </c>
      <c r="D639" s="13" t="n">
        <v>1</v>
      </c>
      <c r="E639" s="13" t="n">
        <v>761</v>
      </c>
      <c r="F639" s="13" t="s">
        <v>54</v>
      </c>
      <c r="G639" s="13" t="s">
        <v>24</v>
      </c>
      <c r="H639" s="13" t="s">
        <v>29</v>
      </c>
      <c r="J639" s="13" t="n">
        <v>1</v>
      </c>
      <c r="K639" s="13" t="n">
        <v>1806</v>
      </c>
      <c r="L639" s="14" t="n">
        <v>0.301388888888889</v>
      </c>
      <c r="M639" s="15" t="n">
        <v>0.3125</v>
      </c>
      <c r="N639" s="16" t="n">
        <f aca="false">VLOOKUP(E639,'Esp. percorsi al 18-10-22'!C:J,8,FALSE())</f>
        <v>4.384</v>
      </c>
      <c r="O639" s="16"/>
      <c r="P639" s="16"/>
      <c r="Q639" s="20" t="n">
        <v>58</v>
      </c>
      <c r="R639" s="17" t="n">
        <f aca="false">+N639*Q639</f>
        <v>254.272</v>
      </c>
      <c r="S639" s="17" t="n">
        <f aca="false">+O639*Q639</f>
        <v>0</v>
      </c>
      <c r="T639" s="17"/>
      <c r="U639" s="18" t="n">
        <f aca="false">+M639-L639</f>
        <v>0.0111111111111111</v>
      </c>
      <c r="V639" s="18" t="n">
        <f aca="false">+U639*Q639</f>
        <v>0.644444444444444</v>
      </c>
      <c r="W639" s="18"/>
    </row>
    <row r="640" s="13" customFormat="true" ht="12" hidden="false" customHeight="false" outlineLevel="0" collapsed="false">
      <c r="A640" s="12" t="n">
        <v>13427</v>
      </c>
      <c r="B640" s="13" t="n">
        <v>5</v>
      </c>
      <c r="C640" s="13" t="s">
        <v>22</v>
      </c>
      <c r="D640" s="13" t="n">
        <v>1</v>
      </c>
      <c r="E640" s="13" t="n">
        <v>761</v>
      </c>
      <c r="F640" s="13" t="s">
        <v>54</v>
      </c>
      <c r="G640" s="13" t="s">
        <v>26</v>
      </c>
      <c r="H640" s="13" t="s">
        <v>30</v>
      </c>
      <c r="J640" s="13" t="n">
        <v>1</v>
      </c>
      <c r="K640" s="13" t="n">
        <v>4449</v>
      </c>
      <c r="L640" s="14" t="n">
        <v>0.333333333333333</v>
      </c>
      <c r="M640" s="15" t="n">
        <v>0.344444444444444</v>
      </c>
      <c r="N640" s="16" t="n">
        <f aca="false">VLOOKUP(E640,'Esp. percorsi al 18-10-22'!C:J,8,FALSE())</f>
        <v>4.384</v>
      </c>
      <c r="O640" s="16"/>
      <c r="P640" s="16"/>
      <c r="Q640" s="20" t="n">
        <v>5</v>
      </c>
      <c r="R640" s="17" t="n">
        <f aca="false">+N640*Q640</f>
        <v>21.92</v>
      </c>
      <c r="S640" s="17" t="n">
        <f aca="false">+O640*Q640</f>
        <v>0</v>
      </c>
      <c r="T640" s="17"/>
      <c r="U640" s="18" t="n">
        <f aca="false">+M640-L640</f>
        <v>0.0111111111111111</v>
      </c>
      <c r="V640" s="18" t="n">
        <f aca="false">+U640*Q640</f>
        <v>0.0555555555555556</v>
      </c>
      <c r="W640" s="18"/>
    </row>
    <row r="641" s="13" customFormat="true" ht="12" hidden="false" customHeight="false" outlineLevel="0" collapsed="false">
      <c r="A641" s="12" t="n">
        <v>13428</v>
      </c>
      <c r="B641" s="13" t="n">
        <v>5</v>
      </c>
      <c r="C641" s="13" t="s">
        <v>22</v>
      </c>
      <c r="D641" s="13" t="n">
        <v>1</v>
      </c>
      <c r="E641" s="13" t="n">
        <v>761</v>
      </c>
      <c r="F641" s="13" t="s">
        <v>54</v>
      </c>
      <c r="G641" s="13" t="s">
        <v>26</v>
      </c>
      <c r="H641" s="13" t="s">
        <v>30</v>
      </c>
      <c r="J641" s="13" t="n">
        <v>1</v>
      </c>
      <c r="K641" s="13" t="n">
        <v>4450</v>
      </c>
      <c r="L641" s="14" t="n">
        <v>0.375</v>
      </c>
      <c r="M641" s="15" t="n">
        <v>0.386111111111111</v>
      </c>
      <c r="N641" s="16" t="n">
        <f aca="false">VLOOKUP(E641,'Esp. percorsi al 18-10-22'!C:J,8,FALSE())</f>
        <v>4.384</v>
      </c>
      <c r="O641" s="16"/>
      <c r="P641" s="16"/>
      <c r="Q641" s="20" t="n">
        <v>5</v>
      </c>
      <c r="R641" s="17" t="n">
        <f aca="false">+N641*Q641</f>
        <v>21.92</v>
      </c>
      <c r="S641" s="17" t="n">
        <f aca="false">+O641*Q641</f>
        <v>0</v>
      </c>
      <c r="T641" s="17"/>
      <c r="U641" s="18" t="n">
        <f aca="false">+M641-L641</f>
        <v>0.0111111111111111</v>
      </c>
      <c r="V641" s="18" t="n">
        <f aca="false">+U641*Q641</f>
        <v>0.0555555555555556</v>
      </c>
      <c r="W641" s="18"/>
    </row>
    <row r="642" s="13" customFormat="true" ht="12" hidden="false" customHeight="false" outlineLevel="0" collapsed="false">
      <c r="A642" s="12" t="n">
        <v>13429</v>
      </c>
      <c r="B642" s="13" t="n">
        <v>5</v>
      </c>
      <c r="C642" s="13" t="s">
        <v>22</v>
      </c>
      <c r="D642" s="13" t="n">
        <v>1</v>
      </c>
      <c r="E642" s="13" t="n">
        <v>761</v>
      </c>
      <c r="F642" s="13" t="s">
        <v>54</v>
      </c>
      <c r="G642" s="13" t="s">
        <v>26</v>
      </c>
      <c r="H642" s="13" t="s">
        <v>30</v>
      </c>
      <c r="J642" s="13" t="n">
        <v>1</v>
      </c>
      <c r="K642" s="13" t="n">
        <v>4451</v>
      </c>
      <c r="L642" s="14" t="n">
        <v>0.416666666666667</v>
      </c>
      <c r="M642" s="15" t="n">
        <v>0.427777777777778</v>
      </c>
      <c r="N642" s="16" t="n">
        <f aca="false">VLOOKUP(E642,'Esp. percorsi al 18-10-22'!C:J,8,FALSE())</f>
        <v>4.384</v>
      </c>
      <c r="O642" s="16"/>
      <c r="P642" s="16"/>
      <c r="Q642" s="20" t="n">
        <v>5</v>
      </c>
      <c r="R642" s="17" t="n">
        <f aca="false">+N642*Q642</f>
        <v>21.92</v>
      </c>
      <c r="S642" s="17" t="n">
        <f aca="false">+O642*Q642</f>
        <v>0</v>
      </c>
      <c r="T642" s="17"/>
      <c r="U642" s="18" t="n">
        <f aca="false">+M642-L642</f>
        <v>0.0111111111111111</v>
      </c>
      <c r="V642" s="18" t="n">
        <f aca="false">+U642*Q642</f>
        <v>0.0555555555555556</v>
      </c>
      <c r="W642" s="18"/>
    </row>
    <row r="643" s="13" customFormat="true" ht="12" hidden="false" customHeight="false" outlineLevel="0" collapsed="false">
      <c r="A643" s="12" t="n">
        <v>18119</v>
      </c>
      <c r="B643" s="13" t="n">
        <v>5</v>
      </c>
      <c r="C643" s="13" t="s">
        <v>22</v>
      </c>
      <c r="D643" s="13" t="n">
        <v>1</v>
      </c>
      <c r="E643" s="13" t="n">
        <v>761</v>
      </c>
      <c r="F643" s="13" t="s">
        <v>54</v>
      </c>
      <c r="G643" s="13" t="s">
        <v>24</v>
      </c>
      <c r="H643" s="13" t="n">
        <v>6</v>
      </c>
      <c r="J643" s="13" t="n">
        <v>1</v>
      </c>
      <c r="K643" s="13" t="n">
        <v>18119</v>
      </c>
      <c r="L643" s="14" t="n">
        <v>0.425</v>
      </c>
      <c r="M643" s="15" t="n">
        <v>0.436111111111111</v>
      </c>
      <c r="N643" s="16" t="n">
        <f aca="false">VLOOKUP(E643,'Esp. percorsi al 18-10-22'!C:J,8,FALSE())</f>
        <v>4.384</v>
      </c>
      <c r="O643" s="16"/>
      <c r="P643" s="16"/>
      <c r="Q643" s="20" t="n">
        <v>52</v>
      </c>
      <c r="R643" s="17" t="n">
        <f aca="false">+N643*Q643</f>
        <v>227.968</v>
      </c>
      <c r="S643" s="17" t="n">
        <f aca="false">+O643*Q643</f>
        <v>0</v>
      </c>
      <c r="T643" s="17"/>
      <c r="U643" s="18" t="n">
        <f aca="false">+M643-L643</f>
        <v>0.0111111111111111</v>
      </c>
      <c r="V643" s="18" t="n">
        <f aca="false">+U643*Q643</f>
        <v>0.577777777777778</v>
      </c>
      <c r="W643" s="18"/>
    </row>
    <row r="644" s="13" customFormat="true" ht="12" hidden="false" customHeight="false" outlineLevel="0" collapsed="false">
      <c r="A644" s="12" t="n">
        <v>13430</v>
      </c>
      <c r="B644" s="13" t="n">
        <v>5</v>
      </c>
      <c r="C644" s="13" t="s">
        <v>22</v>
      </c>
      <c r="D644" s="13" t="n">
        <v>1</v>
      </c>
      <c r="E644" s="13" t="n">
        <v>761</v>
      </c>
      <c r="F644" s="13" t="s">
        <v>54</v>
      </c>
      <c r="G644" s="13" t="s">
        <v>26</v>
      </c>
      <c r="H644" s="13" t="s">
        <v>30</v>
      </c>
      <c r="J644" s="13" t="n">
        <v>1</v>
      </c>
      <c r="K644" s="13" t="n">
        <v>4452</v>
      </c>
      <c r="L644" s="14" t="n">
        <v>0.458333333333333</v>
      </c>
      <c r="M644" s="15" t="n">
        <v>0.469444444444444</v>
      </c>
      <c r="N644" s="16" t="n">
        <f aca="false">VLOOKUP(E644,'Esp. percorsi al 18-10-22'!C:J,8,FALSE())</f>
        <v>4.384</v>
      </c>
      <c r="O644" s="16"/>
      <c r="P644" s="16"/>
      <c r="Q644" s="20" t="n">
        <v>5</v>
      </c>
      <c r="R644" s="17" t="n">
        <f aca="false">+N644*Q644</f>
        <v>21.92</v>
      </c>
      <c r="S644" s="17" t="n">
        <f aca="false">+O644*Q644</f>
        <v>0</v>
      </c>
      <c r="T644" s="17"/>
      <c r="U644" s="18" t="n">
        <f aca="false">+M644-L644</f>
        <v>0.0111111111111111</v>
      </c>
      <c r="V644" s="18" t="n">
        <f aca="false">+U644*Q644</f>
        <v>0.0555555555555556</v>
      </c>
      <c r="W644" s="18"/>
    </row>
    <row r="645" s="13" customFormat="true" ht="12" hidden="false" customHeight="false" outlineLevel="0" collapsed="false">
      <c r="A645" s="12" t="n">
        <v>13431</v>
      </c>
      <c r="B645" s="13" t="n">
        <v>5</v>
      </c>
      <c r="C645" s="13" t="s">
        <v>22</v>
      </c>
      <c r="D645" s="13" t="n">
        <v>1</v>
      </c>
      <c r="E645" s="13" t="n">
        <v>761</v>
      </c>
      <c r="F645" s="13" t="s">
        <v>54</v>
      </c>
      <c r="G645" s="13" t="s">
        <v>26</v>
      </c>
      <c r="H645" s="13" t="s">
        <v>30</v>
      </c>
      <c r="J645" s="13" t="n">
        <v>1</v>
      </c>
      <c r="K645" s="13" t="n">
        <v>4453</v>
      </c>
      <c r="L645" s="14" t="n">
        <v>0.5</v>
      </c>
      <c r="M645" s="15" t="n">
        <v>0.511111111111111</v>
      </c>
      <c r="N645" s="16" t="n">
        <f aca="false">VLOOKUP(E645,'Esp. percorsi al 18-10-22'!C:J,8,FALSE())</f>
        <v>4.384</v>
      </c>
      <c r="O645" s="16"/>
      <c r="P645" s="16"/>
      <c r="Q645" s="20" t="n">
        <v>5</v>
      </c>
      <c r="R645" s="17" t="n">
        <f aca="false">+N645*Q645</f>
        <v>21.92</v>
      </c>
      <c r="S645" s="17" t="n">
        <f aca="false">+O645*Q645</f>
        <v>0</v>
      </c>
      <c r="T645" s="17"/>
      <c r="U645" s="18" t="n">
        <f aca="false">+M645-L645</f>
        <v>0.0111111111111111</v>
      </c>
      <c r="V645" s="18" t="n">
        <f aca="false">+U645*Q645</f>
        <v>0.0555555555555556</v>
      </c>
      <c r="W645" s="18"/>
    </row>
    <row r="646" s="13" customFormat="true" ht="12" hidden="false" customHeight="false" outlineLevel="0" collapsed="false">
      <c r="A646" s="12" t="n">
        <v>13432</v>
      </c>
      <c r="B646" s="13" t="n">
        <v>5</v>
      </c>
      <c r="C646" s="13" t="s">
        <v>22</v>
      </c>
      <c r="D646" s="13" t="n">
        <v>1</v>
      </c>
      <c r="E646" s="13" t="n">
        <v>761</v>
      </c>
      <c r="F646" s="13" t="s">
        <v>54</v>
      </c>
      <c r="G646" s="13" t="s">
        <v>26</v>
      </c>
      <c r="H646" s="13" t="s">
        <v>30</v>
      </c>
      <c r="J646" s="13" t="n">
        <v>1</v>
      </c>
      <c r="K646" s="13" t="n">
        <v>4454</v>
      </c>
      <c r="L646" s="14" t="n">
        <v>0.524305555555556</v>
      </c>
      <c r="M646" s="15" t="n">
        <v>0.535416666666667</v>
      </c>
      <c r="N646" s="16" t="n">
        <f aca="false">VLOOKUP(E646,'Esp. percorsi al 18-10-22'!C:J,8,FALSE())</f>
        <v>4.384</v>
      </c>
      <c r="O646" s="16"/>
      <c r="P646" s="16"/>
      <c r="Q646" s="20" t="n">
        <v>5</v>
      </c>
      <c r="R646" s="17" t="n">
        <f aca="false">+N646*Q646</f>
        <v>21.92</v>
      </c>
      <c r="S646" s="17" t="n">
        <f aca="false">+O646*Q646</f>
        <v>0</v>
      </c>
      <c r="T646" s="17"/>
      <c r="U646" s="18" t="n">
        <f aca="false">+M646-L646</f>
        <v>0.0111111111111111</v>
      </c>
      <c r="V646" s="18" t="n">
        <f aca="false">+U646*Q646</f>
        <v>0.0555555555555556</v>
      </c>
      <c r="W646" s="18"/>
    </row>
    <row r="647" s="13" customFormat="true" ht="12" hidden="false" customHeight="false" outlineLevel="0" collapsed="false">
      <c r="A647" s="12" t="n">
        <v>11749</v>
      </c>
      <c r="B647" s="13" t="n">
        <v>5</v>
      </c>
      <c r="C647" s="13" t="s">
        <v>22</v>
      </c>
      <c r="D647" s="13" t="n">
        <v>1</v>
      </c>
      <c r="E647" s="13" t="n">
        <v>761</v>
      </c>
      <c r="F647" s="13" t="s">
        <v>54</v>
      </c>
      <c r="G647" s="13" t="s">
        <v>24</v>
      </c>
      <c r="H647" s="19" t="s">
        <v>27</v>
      </c>
      <c r="I647" s="19"/>
      <c r="J647" s="13" t="n">
        <v>1</v>
      </c>
      <c r="K647" s="13" t="n">
        <v>497</v>
      </c>
      <c r="L647" s="14" t="n">
        <v>0.592361111111111</v>
      </c>
      <c r="M647" s="15" t="n">
        <v>0.603472222222222</v>
      </c>
      <c r="N647" s="16" t="n">
        <f aca="false">VLOOKUP(E647,'Esp. percorsi al 18-10-22'!C:J,8,FALSE())</f>
        <v>4.384</v>
      </c>
      <c r="O647" s="16"/>
      <c r="P647" s="16"/>
      <c r="Q647" s="20" t="n">
        <v>250</v>
      </c>
      <c r="R647" s="17" t="n">
        <f aca="false">+N647*Q647</f>
        <v>1096</v>
      </c>
      <c r="S647" s="17" t="n">
        <f aca="false">+O647*Q647</f>
        <v>0</v>
      </c>
      <c r="T647" s="17"/>
      <c r="U647" s="18" t="n">
        <f aca="false">+M647-L647</f>
        <v>0.0111111111111111</v>
      </c>
      <c r="V647" s="18" t="n">
        <f aca="false">+U647*Q647</f>
        <v>2.77777777777778</v>
      </c>
      <c r="W647" s="18"/>
    </row>
    <row r="648" s="13" customFormat="true" ht="12" hidden="false" customHeight="false" outlineLevel="0" collapsed="false">
      <c r="A648" s="12" t="n">
        <v>6961</v>
      </c>
      <c r="B648" s="13" t="n">
        <v>5</v>
      </c>
      <c r="C648" s="13" t="s">
        <v>22</v>
      </c>
      <c r="D648" s="13" t="n">
        <v>1</v>
      </c>
      <c r="E648" s="13" t="n">
        <v>761</v>
      </c>
      <c r="F648" s="13" t="s">
        <v>54</v>
      </c>
      <c r="G648" s="13" t="s">
        <v>26</v>
      </c>
      <c r="H648" s="13" t="s">
        <v>30</v>
      </c>
      <c r="J648" s="13" t="n">
        <v>1</v>
      </c>
      <c r="K648" s="13" t="n">
        <v>4455</v>
      </c>
      <c r="L648" s="14" t="n">
        <v>0.593055555555556</v>
      </c>
      <c r="M648" s="15" t="n">
        <v>0.604166666666667</v>
      </c>
      <c r="N648" s="16" t="n">
        <f aca="false">VLOOKUP(E648,'Esp. percorsi al 18-10-22'!C:J,8,FALSE())</f>
        <v>4.384</v>
      </c>
      <c r="O648" s="16"/>
      <c r="P648" s="16"/>
      <c r="Q648" s="20" t="n">
        <v>5</v>
      </c>
      <c r="R648" s="17" t="n">
        <f aca="false">+N648*Q648</f>
        <v>21.92</v>
      </c>
      <c r="S648" s="17" t="n">
        <f aca="false">+O648*Q648</f>
        <v>0</v>
      </c>
      <c r="T648" s="17"/>
      <c r="U648" s="18" t="n">
        <f aca="false">+M648-L648</f>
        <v>0.0111111111111111</v>
      </c>
      <c r="V648" s="18" t="n">
        <f aca="false">+U648*Q648</f>
        <v>0.0555555555555556</v>
      </c>
      <c r="W648" s="18"/>
    </row>
    <row r="649" s="13" customFormat="true" ht="12" hidden="false" customHeight="false" outlineLevel="0" collapsed="false">
      <c r="A649" s="12" t="n">
        <v>6962</v>
      </c>
      <c r="B649" s="13" t="n">
        <v>5</v>
      </c>
      <c r="C649" s="13" t="s">
        <v>22</v>
      </c>
      <c r="D649" s="13" t="n">
        <v>1</v>
      </c>
      <c r="E649" s="13" t="n">
        <v>761</v>
      </c>
      <c r="F649" s="13" t="s">
        <v>54</v>
      </c>
      <c r="G649" s="13" t="s">
        <v>26</v>
      </c>
      <c r="H649" s="13" t="s">
        <v>30</v>
      </c>
      <c r="J649" s="13" t="n">
        <v>1</v>
      </c>
      <c r="K649" s="13" t="n">
        <v>4456</v>
      </c>
      <c r="L649" s="14" t="n">
        <v>0.634722222222222</v>
      </c>
      <c r="M649" s="15" t="n">
        <v>0.645833333333333</v>
      </c>
      <c r="N649" s="16" t="n">
        <f aca="false">VLOOKUP(E649,'Esp. percorsi al 18-10-22'!C:J,8,FALSE())</f>
        <v>4.384</v>
      </c>
      <c r="O649" s="16"/>
      <c r="P649" s="16"/>
      <c r="Q649" s="20" t="n">
        <v>5</v>
      </c>
      <c r="R649" s="17" t="n">
        <f aca="false">+N649*Q649</f>
        <v>21.92</v>
      </c>
      <c r="S649" s="17" t="n">
        <f aca="false">+O649*Q649</f>
        <v>0</v>
      </c>
      <c r="T649" s="17"/>
      <c r="U649" s="18" t="n">
        <f aca="false">+M649-L649</f>
        <v>0.0111111111111111</v>
      </c>
      <c r="V649" s="18" t="n">
        <f aca="false">+U649*Q649</f>
        <v>0.0555555555555556</v>
      </c>
      <c r="W649" s="18"/>
    </row>
    <row r="650" s="13" customFormat="true" ht="12" hidden="false" customHeight="false" outlineLevel="0" collapsed="false">
      <c r="A650" s="12" t="n">
        <v>6963</v>
      </c>
      <c r="B650" s="13" t="n">
        <v>5</v>
      </c>
      <c r="C650" s="13" t="s">
        <v>22</v>
      </c>
      <c r="D650" s="13" t="n">
        <v>1</v>
      </c>
      <c r="E650" s="13" t="n">
        <v>761</v>
      </c>
      <c r="F650" s="13" t="s">
        <v>54</v>
      </c>
      <c r="G650" s="13" t="s">
        <v>26</v>
      </c>
      <c r="H650" s="13" t="s">
        <v>30</v>
      </c>
      <c r="J650" s="13" t="n">
        <v>1</v>
      </c>
      <c r="K650" s="13" t="n">
        <v>4457</v>
      </c>
      <c r="L650" s="14" t="n">
        <v>0.676388888888889</v>
      </c>
      <c r="M650" s="15" t="n">
        <v>0.6875</v>
      </c>
      <c r="N650" s="16" t="n">
        <f aca="false">VLOOKUP(E650,'Esp. percorsi al 18-10-22'!C:J,8,FALSE())</f>
        <v>4.384</v>
      </c>
      <c r="O650" s="16"/>
      <c r="P650" s="16"/>
      <c r="Q650" s="20" t="n">
        <v>5</v>
      </c>
      <c r="R650" s="17" t="n">
        <f aca="false">+N650*Q650</f>
        <v>21.92</v>
      </c>
      <c r="S650" s="17" t="n">
        <f aca="false">+O650*Q650</f>
        <v>0</v>
      </c>
      <c r="T650" s="17"/>
      <c r="U650" s="18" t="n">
        <f aca="false">+M650-L650</f>
        <v>0.0111111111111111</v>
      </c>
      <c r="V650" s="18" t="n">
        <f aca="false">+U650*Q650</f>
        <v>0.0555555555555556</v>
      </c>
      <c r="W650" s="18"/>
    </row>
    <row r="651" s="13" customFormat="true" ht="12" hidden="false" customHeight="false" outlineLevel="0" collapsed="false">
      <c r="A651" s="12" t="n">
        <v>18247</v>
      </c>
      <c r="B651" s="13" t="n">
        <v>5</v>
      </c>
      <c r="C651" s="13" t="s">
        <v>22</v>
      </c>
      <c r="D651" s="13" t="n">
        <v>1</v>
      </c>
      <c r="E651" s="13" t="n">
        <v>761</v>
      </c>
      <c r="F651" s="13" t="s">
        <v>54</v>
      </c>
      <c r="G651" s="13" t="s">
        <v>26</v>
      </c>
      <c r="H651" s="19" t="s">
        <v>27</v>
      </c>
      <c r="I651" s="19"/>
      <c r="J651" s="13" t="n">
        <v>1</v>
      </c>
      <c r="K651" s="13" t="n">
        <v>18052</v>
      </c>
      <c r="L651" s="14" t="n">
        <v>0.686111111111111</v>
      </c>
      <c r="M651" s="15" t="n">
        <v>0.697222222222222</v>
      </c>
      <c r="N651" s="16" t="n">
        <f aca="false">VLOOKUP(E651,'Esp. percorsi al 18-10-22'!C:J,8,FALSE())</f>
        <v>4.384</v>
      </c>
      <c r="O651" s="16"/>
      <c r="P651" s="16"/>
      <c r="Q651" s="20" t="n">
        <v>194</v>
      </c>
      <c r="R651" s="17" t="n">
        <f aca="false">+N651*Q651</f>
        <v>850.496</v>
      </c>
      <c r="S651" s="17" t="n">
        <f aca="false">+O651*Q651</f>
        <v>0</v>
      </c>
      <c r="T651" s="17"/>
      <c r="U651" s="18" t="n">
        <f aca="false">+M651-L651</f>
        <v>0.0111111111111111</v>
      </c>
      <c r="V651" s="18" t="n">
        <f aca="false">+U651*Q651</f>
        <v>2.15555555555556</v>
      </c>
      <c r="W651" s="18"/>
    </row>
    <row r="652" s="13" customFormat="true" ht="12" hidden="false" customHeight="false" outlineLevel="0" collapsed="false">
      <c r="A652" s="12" t="n">
        <v>18539</v>
      </c>
      <c r="B652" s="13" t="n">
        <v>5</v>
      </c>
      <c r="C652" s="13" t="s">
        <v>22</v>
      </c>
      <c r="D652" s="13" t="n">
        <v>1</v>
      </c>
      <c r="E652" s="13" t="n">
        <v>761</v>
      </c>
      <c r="F652" s="13" t="s">
        <v>54</v>
      </c>
      <c r="G652" s="13" t="s">
        <v>28</v>
      </c>
      <c r="H652" s="13" t="s">
        <v>25</v>
      </c>
      <c r="J652" s="13" t="n">
        <v>1</v>
      </c>
      <c r="K652" s="13" t="n">
        <v>18539</v>
      </c>
      <c r="L652" s="14" t="n">
        <v>0.686111111111111</v>
      </c>
      <c r="M652" s="15" t="n">
        <v>0.697222222222222</v>
      </c>
      <c r="N652" s="16" t="n">
        <f aca="false">VLOOKUP(E652,'Esp. percorsi al 18-10-22'!C:J,8,FALSE())</f>
        <v>4.384</v>
      </c>
      <c r="O652" s="16"/>
      <c r="P652" s="16"/>
      <c r="Q652" s="20" t="n">
        <v>67</v>
      </c>
      <c r="R652" s="17" t="n">
        <f aca="false">+N652*Q652</f>
        <v>293.728</v>
      </c>
      <c r="S652" s="17" t="n">
        <f aca="false">+O652*Q652</f>
        <v>0</v>
      </c>
      <c r="T652" s="17"/>
      <c r="U652" s="18" t="n">
        <f aca="false">+M652-L652</f>
        <v>0.0111111111111111</v>
      </c>
      <c r="V652" s="18" t="n">
        <f aca="false">+U652*Q652</f>
        <v>0.744444444444444</v>
      </c>
      <c r="W652" s="18"/>
    </row>
    <row r="653" s="13" customFormat="true" ht="12" hidden="false" customHeight="false" outlineLevel="0" collapsed="false">
      <c r="A653" s="12" t="n">
        <v>6964</v>
      </c>
      <c r="B653" s="13" t="n">
        <v>5</v>
      </c>
      <c r="C653" s="13" t="s">
        <v>22</v>
      </c>
      <c r="D653" s="13" t="n">
        <v>1</v>
      </c>
      <c r="E653" s="13" t="n">
        <v>761</v>
      </c>
      <c r="F653" s="13" t="s">
        <v>54</v>
      </c>
      <c r="G653" s="13" t="s">
        <v>26</v>
      </c>
      <c r="H653" s="13" t="s">
        <v>30</v>
      </c>
      <c r="J653" s="13" t="n">
        <v>1</v>
      </c>
      <c r="K653" s="13" t="n">
        <v>4458</v>
      </c>
      <c r="L653" s="14" t="n">
        <v>0.718055555555556</v>
      </c>
      <c r="M653" s="15" t="n">
        <v>0.729166666666667</v>
      </c>
      <c r="N653" s="16" t="n">
        <f aca="false">VLOOKUP(E653,'Esp. percorsi al 18-10-22'!C:J,8,FALSE())</f>
        <v>4.384</v>
      </c>
      <c r="O653" s="16"/>
      <c r="P653" s="16"/>
      <c r="Q653" s="20" t="n">
        <v>5</v>
      </c>
      <c r="R653" s="17" t="n">
        <f aca="false">+N653*Q653</f>
        <v>21.92</v>
      </c>
      <c r="S653" s="17" t="n">
        <f aca="false">+O653*Q653</f>
        <v>0</v>
      </c>
      <c r="T653" s="17"/>
      <c r="U653" s="18" t="n">
        <f aca="false">+M653-L653</f>
        <v>0.0111111111111111</v>
      </c>
      <c r="V653" s="18" t="n">
        <f aca="false">+U653*Q653</f>
        <v>0.0555555555555556</v>
      </c>
      <c r="W653" s="18"/>
    </row>
    <row r="654" s="13" customFormat="true" ht="12" hidden="false" customHeight="false" outlineLevel="0" collapsed="false">
      <c r="A654" s="12" t="n">
        <v>18122</v>
      </c>
      <c r="B654" s="13" t="n">
        <v>5</v>
      </c>
      <c r="C654" s="13" t="s">
        <v>22</v>
      </c>
      <c r="D654" s="13" t="n">
        <v>1</v>
      </c>
      <c r="E654" s="13" t="n">
        <v>761</v>
      </c>
      <c r="F654" s="13" t="s">
        <v>54</v>
      </c>
      <c r="G654" s="13" t="s">
        <v>26</v>
      </c>
      <c r="H654" s="13" t="n">
        <v>6</v>
      </c>
      <c r="J654" s="13" t="n">
        <v>1</v>
      </c>
      <c r="K654" s="13" t="n">
        <v>18122</v>
      </c>
      <c r="L654" s="14" t="n">
        <v>0.730555555555556</v>
      </c>
      <c r="M654" s="15" t="n">
        <v>0.741666666666667</v>
      </c>
      <c r="N654" s="16" t="n">
        <f aca="false">VLOOKUP(E654,'Esp. percorsi al 18-10-22'!C:J,8,FALSE())</f>
        <v>4.384</v>
      </c>
      <c r="O654" s="16"/>
      <c r="P654" s="16"/>
      <c r="Q654" s="20" t="n">
        <v>41</v>
      </c>
      <c r="R654" s="17" t="n">
        <f aca="false">+N654*Q654</f>
        <v>179.744</v>
      </c>
      <c r="S654" s="17" t="n">
        <f aca="false">+O654*Q654</f>
        <v>0</v>
      </c>
      <c r="T654" s="17"/>
      <c r="U654" s="18" t="n">
        <f aca="false">+M654-L654</f>
        <v>0.0111111111111111</v>
      </c>
      <c r="V654" s="18" t="n">
        <f aca="false">+U654*Q654</f>
        <v>0.455555555555556</v>
      </c>
      <c r="W654" s="18"/>
    </row>
    <row r="655" s="13" customFormat="true" ht="12" hidden="false" customHeight="false" outlineLevel="0" collapsed="false">
      <c r="A655" s="12" t="n">
        <v>6965</v>
      </c>
      <c r="B655" s="13" t="n">
        <v>5</v>
      </c>
      <c r="C655" s="13" t="s">
        <v>22</v>
      </c>
      <c r="D655" s="13" t="n">
        <v>1</v>
      </c>
      <c r="E655" s="13" t="n">
        <v>761</v>
      </c>
      <c r="F655" s="13" t="s">
        <v>54</v>
      </c>
      <c r="G655" s="13" t="s">
        <v>26</v>
      </c>
      <c r="H655" s="13" t="s">
        <v>30</v>
      </c>
      <c r="J655" s="13" t="n">
        <v>1</v>
      </c>
      <c r="K655" s="13" t="n">
        <v>4460</v>
      </c>
      <c r="L655" s="14" t="n">
        <v>0.759722222222222</v>
      </c>
      <c r="M655" s="15" t="n">
        <v>0.770833333333333</v>
      </c>
      <c r="N655" s="16" t="n">
        <f aca="false">VLOOKUP(E655,'Esp. percorsi al 18-10-22'!C:J,8,FALSE())</f>
        <v>4.384</v>
      </c>
      <c r="O655" s="16"/>
      <c r="P655" s="16"/>
      <c r="Q655" s="20" t="n">
        <v>5</v>
      </c>
      <c r="R655" s="17" t="n">
        <f aca="false">+N655*Q655</f>
        <v>21.92</v>
      </c>
      <c r="S655" s="17" t="n">
        <f aca="false">+O655*Q655</f>
        <v>0</v>
      </c>
      <c r="T655" s="17"/>
      <c r="U655" s="18" t="n">
        <f aca="false">+M655-L655</f>
        <v>0.0111111111111111</v>
      </c>
      <c r="V655" s="18" t="n">
        <f aca="false">+U655*Q655</f>
        <v>0.0555555555555556</v>
      </c>
      <c r="W655" s="18"/>
    </row>
    <row r="656" s="13" customFormat="true" ht="12" hidden="false" customHeight="false" outlineLevel="0" collapsed="false">
      <c r="A656" s="12" t="n">
        <v>6966</v>
      </c>
      <c r="B656" s="13" t="n">
        <v>5</v>
      </c>
      <c r="C656" s="13" t="s">
        <v>22</v>
      </c>
      <c r="D656" s="13" t="n">
        <v>1</v>
      </c>
      <c r="E656" s="13" t="n">
        <v>761</v>
      </c>
      <c r="F656" s="13" t="s">
        <v>54</v>
      </c>
      <c r="G656" s="13" t="s">
        <v>26</v>
      </c>
      <c r="H656" s="13" t="s">
        <v>30</v>
      </c>
      <c r="J656" s="13" t="n">
        <v>1</v>
      </c>
      <c r="K656" s="13" t="n">
        <v>4461</v>
      </c>
      <c r="L656" s="14" t="n">
        <v>0.801388888888889</v>
      </c>
      <c r="M656" s="15" t="n">
        <v>0.8125</v>
      </c>
      <c r="N656" s="16" t="n">
        <f aca="false">VLOOKUP(E656,'Esp. percorsi al 18-10-22'!C:J,8,FALSE())</f>
        <v>4.384</v>
      </c>
      <c r="O656" s="16"/>
      <c r="P656" s="16"/>
      <c r="Q656" s="20" t="n">
        <v>5</v>
      </c>
      <c r="R656" s="17" t="n">
        <f aca="false">+N656*Q656</f>
        <v>21.92</v>
      </c>
      <c r="S656" s="17" t="n">
        <f aca="false">+O656*Q656</f>
        <v>0</v>
      </c>
      <c r="T656" s="17"/>
      <c r="U656" s="18" t="n">
        <f aca="false">+M656-L656</f>
        <v>0.0111111111111111</v>
      </c>
      <c r="V656" s="18" t="n">
        <f aca="false">+U656*Q656</f>
        <v>0.0555555555555556</v>
      </c>
      <c r="W656" s="18"/>
    </row>
    <row r="657" s="13" customFormat="true" ht="12" hidden="false" customHeight="false" outlineLevel="0" collapsed="false">
      <c r="A657" s="12" t="n">
        <v>18059</v>
      </c>
      <c r="B657" s="13" t="n">
        <v>5</v>
      </c>
      <c r="C657" s="13" t="s">
        <v>22</v>
      </c>
      <c r="D657" s="13" t="n">
        <v>1</v>
      </c>
      <c r="E657" s="13" t="n">
        <v>761</v>
      </c>
      <c r="F657" s="13" t="s">
        <v>54</v>
      </c>
      <c r="G657" s="13" t="s">
        <v>24</v>
      </c>
      <c r="H657" s="19" t="s">
        <v>27</v>
      </c>
      <c r="I657" s="19"/>
      <c r="J657" s="13" t="n">
        <v>1</v>
      </c>
      <c r="K657" s="13" t="n">
        <v>18059</v>
      </c>
      <c r="L657" s="14" t="n">
        <v>0.816666666666667</v>
      </c>
      <c r="M657" s="15" t="n">
        <v>0.827777777777778</v>
      </c>
      <c r="N657" s="16" t="n">
        <f aca="false">VLOOKUP(E657,'Esp. percorsi al 18-10-22'!C:J,8,FALSE())</f>
        <v>4.384</v>
      </c>
      <c r="O657" s="16"/>
      <c r="P657" s="16"/>
      <c r="Q657" s="20" t="n">
        <v>250</v>
      </c>
      <c r="R657" s="17" t="n">
        <f aca="false">+N657*Q657</f>
        <v>1096</v>
      </c>
      <c r="S657" s="17" t="n">
        <f aca="false">+O657*Q657</f>
        <v>0</v>
      </c>
      <c r="T657" s="17"/>
      <c r="U657" s="18" t="n">
        <f aca="false">+M657-L657</f>
        <v>0.0111111111111111</v>
      </c>
      <c r="V657" s="18" t="n">
        <f aca="false">+U657*Q657</f>
        <v>2.77777777777778</v>
      </c>
      <c r="W657" s="18"/>
    </row>
    <row r="658" s="13" customFormat="true" ht="12" hidden="false" customHeight="false" outlineLevel="0" collapsed="false">
      <c r="A658" s="12" t="n">
        <v>6915</v>
      </c>
      <c r="B658" s="13" t="n">
        <v>5</v>
      </c>
      <c r="C658" s="13" t="s">
        <v>22</v>
      </c>
      <c r="D658" s="13" t="n">
        <v>1</v>
      </c>
      <c r="E658" s="13" t="n">
        <v>761</v>
      </c>
      <c r="F658" s="13" t="s">
        <v>54</v>
      </c>
      <c r="G658" s="13" t="s">
        <v>24</v>
      </c>
      <c r="H658" s="13" t="s">
        <v>29</v>
      </c>
      <c r="J658" s="13" t="n">
        <v>1</v>
      </c>
      <c r="K658" s="13" t="n">
        <v>1805</v>
      </c>
      <c r="L658" s="14" t="n">
        <v>0.822222222222222</v>
      </c>
      <c r="M658" s="15" t="n">
        <v>0.833333333333333</v>
      </c>
      <c r="N658" s="16" t="n">
        <f aca="false">VLOOKUP(E658,'Esp. percorsi al 18-10-22'!C:J,8,FALSE())</f>
        <v>4.384</v>
      </c>
      <c r="O658" s="16"/>
      <c r="P658" s="16"/>
      <c r="Q658" s="20" t="n">
        <v>58</v>
      </c>
      <c r="R658" s="17" t="n">
        <f aca="false">+N658*Q658</f>
        <v>254.272</v>
      </c>
      <c r="S658" s="17" t="n">
        <f aca="false">+O658*Q658</f>
        <v>0</v>
      </c>
      <c r="T658" s="17"/>
      <c r="U658" s="18" t="n">
        <f aca="false">+M658-L658</f>
        <v>0.0111111111111111</v>
      </c>
      <c r="V658" s="18" t="n">
        <f aca="false">+U658*Q658</f>
        <v>0.644444444444444</v>
      </c>
      <c r="W658" s="18"/>
    </row>
    <row r="659" s="13" customFormat="true" ht="12" hidden="false" customHeight="false" outlineLevel="0" collapsed="false">
      <c r="A659" s="12" t="n">
        <v>18015</v>
      </c>
      <c r="B659" s="13" t="n">
        <v>5</v>
      </c>
      <c r="C659" s="13" t="s">
        <v>22</v>
      </c>
      <c r="D659" s="13" t="n">
        <v>1</v>
      </c>
      <c r="E659" s="13" t="n">
        <v>761</v>
      </c>
      <c r="F659" s="13" t="s">
        <v>54</v>
      </c>
      <c r="G659" s="13" t="s">
        <v>24</v>
      </c>
      <c r="H659" s="19" t="s">
        <v>27</v>
      </c>
      <c r="I659" s="19"/>
      <c r="J659" s="13" t="n">
        <v>1</v>
      </c>
      <c r="K659" s="13" t="n">
        <v>507</v>
      </c>
      <c r="L659" s="14" t="n">
        <v>0.830555555555556</v>
      </c>
      <c r="M659" s="15" t="n">
        <v>0.841666666666667</v>
      </c>
      <c r="N659" s="16" t="n">
        <f aca="false">VLOOKUP(E659,'Esp. percorsi al 18-10-22'!C:J,8,FALSE())</f>
        <v>4.384</v>
      </c>
      <c r="O659" s="16"/>
      <c r="P659" s="16"/>
      <c r="Q659" s="20" t="n">
        <v>250</v>
      </c>
      <c r="R659" s="17" t="n">
        <f aca="false">+N659*Q659</f>
        <v>1096</v>
      </c>
      <c r="S659" s="17" t="n">
        <f aca="false">+O659*Q659</f>
        <v>0</v>
      </c>
      <c r="T659" s="17"/>
      <c r="U659" s="18" t="n">
        <f aca="false">+M659-L659</f>
        <v>0.0111111111111111</v>
      </c>
      <c r="V659" s="18" t="n">
        <f aca="false">+U659*Q659</f>
        <v>2.77777777777778</v>
      </c>
      <c r="W659" s="18"/>
    </row>
    <row r="660" s="13" customFormat="true" ht="12" hidden="false" customHeight="false" outlineLevel="0" collapsed="false">
      <c r="A660" s="12" t="n">
        <v>18131</v>
      </c>
      <c r="B660" s="13" t="n">
        <v>5</v>
      </c>
      <c r="C660" s="13" t="s">
        <v>22</v>
      </c>
      <c r="D660" s="13" t="n">
        <v>1</v>
      </c>
      <c r="E660" s="13" t="n">
        <v>761</v>
      </c>
      <c r="F660" s="13" t="s">
        <v>54</v>
      </c>
      <c r="G660" s="13" t="s">
        <v>24</v>
      </c>
      <c r="H660" s="13" t="n">
        <v>6</v>
      </c>
      <c r="J660" s="13" t="n">
        <v>1</v>
      </c>
      <c r="K660" s="13" t="n">
        <v>18131</v>
      </c>
      <c r="L660" s="14" t="n">
        <v>0.861111111111111</v>
      </c>
      <c r="M660" s="15" t="n">
        <v>0.872222222222222</v>
      </c>
      <c r="N660" s="16" t="n">
        <f aca="false">VLOOKUP(E660,'Esp. percorsi al 18-10-22'!C:J,8,FALSE())</f>
        <v>4.384</v>
      </c>
      <c r="O660" s="16"/>
      <c r="P660" s="16"/>
      <c r="Q660" s="20" t="n">
        <v>52</v>
      </c>
      <c r="R660" s="17" t="n">
        <f aca="false">+N660*Q660</f>
        <v>227.968</v>
      </c>
      <c r="S660" s="17" t="n">
        <f aca="false">+O660*Q660</f>
        <v>0</v>
      </c>
      <c r="T660" s="17"/>
      <c r="U660" s="18" t="n">
        <f aca="false">+M660-L660</f>
        <v>0.0111111111111111</v>
      </c>
      <c r="V660" s="18" t="n">
        <f aca="false">+U660*Q660</f>
        <v>0.577777777777778</v>
      </c>
      <c r="W660" s="18"/>
    </row>
    <row r="661" s="13" customFormat="true" ht="12" hidden="false" customHeight="false" outlineLevel="0" collapsed="false">
      <c r="A661" s="12" t="n">
        <v>13638</v>
      </c>
      <c r="B661" s="13" t="n">
        <v>5</v>
      </c>
      <c r="C661" s="13" t="s">
        <v>22</v>
      </c>
      <c r="D661" s="13" t="n">
        <v>1</v>
      </c>
      <c r="E661" s="13" t="n">
        <v>761</v>
      </c>
      <c r="F661" s="13" t="s">
        <v>54</v>
      </c>
      <c r="G661" s="13" t="s">
        <v>24</v>
      </c>
      <c r="H661" s="13" t="s">
        <v>29</v>
      </c>
      <c r="J661" s="13" t="n">
        <v>1</v>
      </c>
      <c r="K661" s="13" t="n">
        <v>1820</v>
      </c>
      <c r="L661" s="14" t="n">
        <v>0.888194444444444</v>
      </c>
      <c r="M661" s="15" t="n">
        <v>0.899305555555555</v>
      </c>
      <c r="N661" s="16" t="n">
        <f aca="false">VLOOKUP(E661,'Esp. percorsi al 18-10-22'!C:J,8,FALSE())</f>
        <v>4.384</v>
      </c>
      <c r="O661" s="16"/>
      <c r="P661" s="16"/>
      <c r="Q661" s="20" t="n">
        <v>58</v>
      </c>
      <c r="R661" s="17" t="n">
        <f aca="false">+N661*Q661</f>
        <v>254.272</v>
      </c>
      <c r="S661" s="17" t="n">
        <f aca="false">+O661*Q661</f>
        <v>0</v>
      </c>
      <c r="T661" s="17"/>
      <c r="U661" s="18" t="n">
        <f aca="false">+M661-L661</f>
        <v>0.0111111111111111</v>
      </c>
      <c r="V661" s="18" t="n">
        <f aca="false">+U661*Q661</f>
        <v>0.644444444444444</v>
      </c>
      <c r="W661" s="18"/>
    </row>
    <row r="662" s="13" customFormat="true" ht="12" hidden="false" customHeight="false" outlineLevel="0" collapsed="false">
      <c r="A662" s="12" t="n">
        <v>6864</v>
      </c>
      <c r="B662" s="13" t="n">
        <v>5</v>
      </c>
      <c r="C662" s="13" t="s">
        <v>22</v>
      </c>
      <c r="D662" s="13" t="n">
        <v>1</v>
      </c>
      <c r="E662" s="13" t="n">
        <v>761</v>
      </c>
      <c r="F662" s="13" t="s">
        <v>54</v>
      </c>
      <c r="G662" s="13" t="s">
        <v>24</v>
      </c>
      <c r="H662" s="13" t="s">
        <v>25</v>
      </c>
      <c r="J662" s="13" t="n">
        <v>1</v>
      </c>
      <c r="K662" s="13" t="n">
        <v>510</v>
      </c>
      <c r="L662" s="14" t="n">
        <v>0.927083333333333</v>
      </c>
      <c r="M662" s="15" t="n">
        <v>0.938194444444444</v>
      </c>
      <c r="N662" s="16" t="n">
        <f aca="false">VLOOKUP(E662,'Esp. percorsi al 18-10-22'!C:J,8,FALSE())</f>
        <v>4.384</v>
      </c>
      <c r="O662" s="16"/>
      <c r="P662" s="16"/>
      <c r="Q662" s="20" t="n">
        <v>302</v>
      </c>
      <c r="R662" s="17" t="n">
        <f aca="false">+N662*Q662</f>
        <v>1323.968</v>
      </c>
      <c r="S662" s="17" t="n">
        <f aca="false">+O662*Q662</f>
        <v>0</v>
      </c>
      <c r="T662" s="17"/>
      <c r="U662" s="18" t="n">
        <f aca="false">+M662-L662</f>
        <v>0.0111111111111111</v>
      </c>
      <c r="V662" s="18" t="n">
        <f aca="false">+U662*Q662</f>
        <v>3.35555555555556</v>
      </c>
      <c r="W662" s="18"/>
    </row>
    <row r="663" s="13" customFormat="true" ht="12" hidden="false" customHeight="false" outlineLevel="0" collapsed="false">
      <c r="A663" s="12" t="n">
        <v>12456</v>
      </c>
      <c r="B663" s="13" t="n">
        <v>5</v>
      </c>
      <c r="C663" s="13" t="s">
        <v>22</v>
      </c>
      <c r="D663" s="13" t="n">
        <v>1</v>
      </c>
      <c r="E663" s="13" t="n">
        <v>761</v>
      </c>
      <c r="F663" s="13" t="s">
        <v>54</v>
      </c>
      <c r="G663" s="13" t="s">
        <v>24</v>
      </c>
      <c r="H663" s="13" t="s">
        <v>29</v>
      </c>
      <c r="J663" s="13" t="n">
        <v>1</v>
      </c>
      <c r="K663" s="13" t="n">
        <v>1821</v>
      </c>
      <c r="L663" s="14" t="n">
        <v>0.927083333333333</v>
      </c>
      <c r="M663" s="15" t="n">
        <v>0.938194444444444</v>
      </c>
      <c r="N663" s="16" t="n">
        <f aca="false">VLOOKUP(E663,'Esp. percorsi al 18-10-22'!C:J,8,FALSE())</f>
        <v>4.384</v>
      </c>
      <c r="O663" s="16"/>
      <c r="P663" s="16"/>
      <c r="Q663" s="20" t="n">
        <v>58</v>
      </c>
      <c r="R663" s="17" t="n">
        <f aca="false">+N663*Q663</f>
        <v>254.272</v>
      </c>
      <c r="S663" s="17" t="n">
        <f aca="false">+O663*Q663</f>
        <v>0</v>
      </c>
      <c r="T663" s="17"/>
      <c r="U663" s="18" t="n">
        <f aca="false">+M663-L663</f>
        <v>0.0111111111111111</v>
      </c>
      <c r="V663" s="18" t="n">
        <f aca="false">+U663*Q663</f>
        <v>0.644444444444444</v>
      </c>
      <c r="W663" s="18"/>
    </row>
    <row r="664" s="13" customFormat="true" ht="12" hidden="false" customHeight="false" outlineLevel="0" collapsed="false">
      <c r="A664" s="12" t="n">
        <v>17006</v>
      </c>
      <c r="B664" s="13" t="n">
        <v>5</v>
      </c>
      <c r="C664" s="13" t="s">
        <v>22</v>
      </c>
      <c r="D664" s="13" t="n">
        <v>1</v>
      </c>
      <c r="E664" s="13" t="n">
        <v>761</v>
      </c>
      <c r="F664" s="13" t="s">
        <v>54</v>
      </c>
      <c r="G664" s="13" t="s">
        <v>28</v>
      </c>
      <c r="H664" s="13" t="s">
        <v>25</v>
      </c>
      <c r="J664" s="13" t="n">
        <v>1</v>
      </c>
      <c r="K664" s="13" t="n">
        <v>17006</v>
      </c>
      <c r="L664" s="14" t="n">
        <v>0.971527777777778</v>
      </c>
      <c r="M664" s="15" t="n">
        <v>0.982638888888889</v>
      </c>
      <c r="N664" s="16" t="n">
        <f aca="false">VLOOKUP(E664,'Esp. percorsi al 18-10-22'!C:J,8,FALSE())</f>
        <v>4.384</v>
      </c>
      <c r="O664" s="16"/>
      <c r="P664" s="16"/>
      <c r="Q664" s="20" t="n">
        <v>67</v>
      </c>
      <c r="R664" s="17" t="n">
        <f aca="false">+N664*Q664</f>
        <v>293.728</v>
      </c>
      <c r="S664" s="17" t="n">
        <f aca="false">+O664*Q664</f>
        <v>0</v>
      </c>
      <c r="T664" s="17"/>
      <c r="U664" s="18" t="n">
        <f aca="false">+M664-L664</f>
        <v>0.0111111111111111</v>
      </c>
      <c r="V664" s="18" t="n">
        <f aca="false">+U664*Q664</f>
        <v>0.744444444444444</v>
      </c>
      <c r="W664" s="18"/>
    </row>
    <row r="665" s="13" customFormat="true" ht="12" hidden="false" customHeight="false" outlineLevel="0" collapsed="false">
      <c r="A665" s="12" t="n">
        <v>17274</v>
      </c>
      <c r="B665" s="13" t="n">
        <v>5</v>
      </c>
      <c r="C665" s="13" t="s">
        <v>22</v>
      </c>
      <c r="D665" s="13" t="n">
        <v>1</v>
      </c>
      <c r="E665" s="13" t="n">
        <v>761</v>
      </c>
      <c r="F665" s="13" t="s">
        <v>54</v>
      </c>
      <c r="G665" s="13" t="s">
        <v>28</v>
      </c>
      <c r="H665" s="13" t="s">
        <v>29</v>
      </c>
      <c r="J665" s="13" t="n">
        <v>1</v>
      </c>
      <c r="K665" s="13" t="n">
        <v>17274</v>
      </c>
      <c r="L665" s="14" t="n">
        <v>0.971527777777778</v>
      </c>
      <c r="M665" s="15" t="n">
        <v>0.982638888888889</v>
      </c>
      <c r="N665" s="16" t="n">
        <f aca="false">VLOOKUP(E665,'Esp. percorsi al 18-10-22'!C:J,8,FALSE())</f>
        <v>4.384</v>
      </c>
      <c r="O665" s="16"/>
      <c r="P665" s="16"/>
      <c r="Q665" s="20" t="n">
        <v>12</v>
      </c>
      <c r="R665" s="17" t="n">
        <f aca="false">+N665*Q665</f>
        <v>52.608</v>
      </c>
      <c r="S665" s="17" t="n">
        <f aca="false">+O665*Q665</f>
        <v>0</v>
      </c>
      <c r="T665" s="17"/>
      <c r="U665" s="18" t="n">
        <f aca="false">+M665-L665</f>
        <v>0.0111111111111111</v>
      </c>
      <c r="V665" s="18" t="n">
        <f aca="false">+U665*Q665</f>
        <v>0.133333333333333</v>
      </c>
      <c r="W665" s="18"/>
    </row>
    <row r="666" s="13" customFormat="true" ht="12" hidden="false" customHeight="false" outlineLevel="0" collapsed="false">
      <c r="A666" s="12" t="n">
        <v>6932</v>
      </c>
      <c r="B666" s="13" t="n">
        <v>5</v>
      </c>
      <c r="C666" s="13" t="s">
        <v>22</v>
      </c>
      <c r="D666" s="13" t="n">
        <v>2</v>
      </c>
      <c r="E666" s="13" t="n">
        <v>762</v>
      </c>
      <c r="F666" s="13" t="s">
        <v>55</v>
      </c>
      <c r="G666" s="13" t="s">
        <v>24</v>
      </c>
      <c r="H666" s="13" t="s">
        <v>29</v>
      </c>
      <c r="J666" s="13" t="n">
        <v>1</v>
      </c>
      <c r="K666" s="13" t="n">
        <v>1822</v>
      </c>
      <c r="L666" s="14" t="n">
        <v>0.236111111111111</v>
      </c>
      <c r="M666" s="15" t="n">
        <v>0.238888888888889</v>
      </c>
      <c r="N666" s="16" t="n">
        <f aca="false">VLOOKUP(E666,'Esp. percorsi al 18-10-22'!C:J,8,FALSE())</f>
        <v>1.526</v>
      </c>
      <c r="O666" s="16"/>
      <c r="P666" s="16"/>
      <c r="Q666" s="20" t="n">
        <v>58</v>
      </c>
      <c r="R666" s="17" t="n">
        <f aca="false">+N666*Q666</f>
        <v>88.508</v>
      </c>
      <c r="S666" s="17" t="n">
        <f aca="false">+O666*Q666</f>
        <v>0</v>
      </c>
      <c r="T666" s="17"/>
      <c r="U666" s="18" t="n">
        <f aca="false">+M666-L666</f>
        <v>0.00277777777777778</v>
      </c>
      <c r="V666" s="18" t="n">
        <f aca="false">+U666*Q666</f>
        <v>0.161111111111111</v>
      </c>
      <c r="W666" s="18"/>
    </row>
    <row r="667" s="13" customFormat="true" ht="12" hidden="false" customHeight="false" outlineLevel="0" collapsed="false">
      <c r="A667" s="12" t="n">
        <v>11756</v>
      </c>
      <c r="B667" s="13" t="n">
        <v>5</v>
      </c>
      <c r="C667" s="13" t="s">
        <v>22</v>
      </c>
      <c r="D667" s="13" t="n">
        <v>2</v>
      </c>
      <c r="E667" s="13" t="n">
        <v>762</v>
      </c>
      <c r="F667" s="13" t="s">
        <v>55</v>
      </c>
      <c r="G667" s="13" t="s">
        <v>24</v>
      </c>
      <c r="H667" s="13" t="s">
        <v>25</v>
      </c>
      <c r="J667" s="13" t="n">
        <v>1</v>
      </c>
      <c r="K667" s="13" t="n">
        <v>511</v>
      </c>
      <c r="L667" s="14" t="n">
        <v>0.236111111111111</v>
      </c>
      <c r="M667" s="15" t="n">
        <v>0.238888888888889</v>
      </c>
      <c r="N667" s="16" t="n">
        <f aca="false">VLOOKUP(E667,'Esp. percorsi al 18-10-22'!C:J,8,FALSE())</f>
        <v>1.526</v>
      </c>
      <c r="O667" s="16"/>
      <c r="P667" s="16"/>
      <c r="Q667" s="20" t="n">
        <v>302</v>
      </c>
      <c r="R667" s="17" t="n">
        <f aca="false">+N667*Q667</f>
        <v>460.852</v>
      </c>
      <c r="S667" s="17" t="n">
        <f aca="false">+O667*Q667</f>
        <v>0</v>
      </c>
      <c r="T667" s="17"/>
      <c r="U667" s="18" t="n">
        <f aca="false">+M667-L667</f>
        <v>0.00277777777777778</v>
      </c>
      <c r="V667" s="18" t="n">
        <f aca="false">+U667*Q667</f>
        <v>0.838888888888889</v>
      </c>
      <c r="W667" s="18"/>
    </row>
    <row r="668" s="13" customFormat="true" ht="12" hidden="false" customHeight="false" outlineLevel="0" collapsed="false">
      <c r="A668" s="12" t="n">
        <v>17542</v>
      </c>
      <c r="B668" s="13" t="n">
        <v>5</v>
      </c>
      <c r="C668" s="13" t="s">
        <v>22</v>
      </c>
      <c r="D668" s="13" t="n">
        <v>2</v>
      </c>
      <c r="E668" s="13" t="n">
        <v>762</v>
      </c>
      <c r="F668" s="13" t="s">
        <v>55</v>
      </c>
      <c r="G668" s="13" t="s">
        <v>24</v>
      </c>
      <c r="H668" s="19" t="s">
        <v>27</v>
      </c>
      <c r="I668" s="19"/>
      <c r="J668" s="13" t="n">
        <v>1</v>
      </c>
      <c r="K668" s="13" t="n">
        <v>512</v>
      </c>
      <c r="L668" s="14" t="n">
        <v>0.284027777777778</v>
      </c>
      <c r="M668" s="15" t="n">
        <v>0.286805555555556</v>
      </c>
      <c r="N668" s="16" t="n">
        <f aca="false">VLOOKUP(E668,'Esp. percorsi al 18-10-22'!C:J,8,FALSE())</f>
        <v>1.526</v>
      </c>
      <c r="O668" s="16"/>
      <c r="P668" s="16"/>
      <c r="Q668" s="20" t="n">
        <v>250</v>
      </c>
      <c r="R668" s="17" t="n">
        <f aca="false">+N668*Q668</f>
        <v>381.5</v>
      </c>
      <c r="S668" s="17" t="n">
        <f aca="false">+O668*Q668</f>
        <v>0</v>
      </c>
      <c r="T668" s="17"/>
      <c r="U668" s="18" t="n">
        <f aca="false">+M668-L668</f>
        <v>0.00277777777777778</v>
      </c>
      <c r="V668" s="18" t="n">
        <f aca="false">+U668*Q668</f>
        <v>0.694444444444444</v>
      </c>
      <c r="W668" s="18"/>
    </row>
    <row r="669" s="13" customFormat="true" ht="12" hidden="false" customHeight="false" outlineLevel="0" collapsed="false">
      <c r="A669" s="12" t="n">
        <v>11759</v>
      </c>
      <c r="B669" s="13" t="n">
        <v>5</v>
      </c>
      <c r="C669" s="13" t="s">
        <v>22</v>
      </c>
      <c r="D669" s="13" t="n">
        <v>2</v>
      </c>
      <c r="E669" s="13" t="n">
        <v>762</v>
      </c>
      <c r="F669" s="13" t="s">
        <v>55</v>
      </c>
      <c r="G669" s="13" t="s">
        <v>42</v>
      </c>
      <c r="H669" s="19" t="s">
        <v>27</v>
      </c>
      <c r="I669" s="19"/>
      <c r="J669" s="13" t="n">
        <v>1</v>
      </c>
      <c r="K669" s="13" t="n">
        <v>513</v>
      </c>
      <c r="L669" s="14" t="n">
        <v>0.309027777777778</v>
      </c>
      <c r="M669" s="15" t="n">
        <v>0.311805555555556</v>
      </c>
      <c r="N669" s="16" t="n">
        <f aca="false">VLOOKUP(E669,'Esp. percorsi al 18-10-22'!C:J,8,FALSE())</f>
        <v>1.526</v>
      </c>
      <c r="O669" s="16"/>
      <c r="P669" s="16"/>
      <c r="Q669" s="20" t="n">
        <v>173</v>
      </c>
      <c r="R669" s="17" t="n">
        <f aca="false">+N669*Q669</f>
        <v>263.998</v>
      </c>
      <c r="S669" s="17" t="n">
        <f aca="false">+O669*Q669</f>
        <v>0</v>
      </c>
      <c r="T669" s="17"/>
      <c r="U669" s="18" t="n">
        <f aca="false">+M669-L669</f>
        <v>0.00277777777777778</v>
      </c>
      <c r="V669" s="18" t="n">
        <f aca="false">+U669*Q669</f>
        <v>0.480555555555556</v>
      </c>
      <c r="W669" s="18"/>
    </row>
    <row r="670" s="13" customFormat="true" ht="12" hidden="false" customHeight="false" outlineLevel="0" collapsed="false">
      <c r="A670" s="12" t="n">
        <v>18160</v>
      </c>
      <c r="B670" s="13" t="n">
        <v>5</v>
      </c>
      <c r="C670" s="13" t="s">
        <v>22</v>
      </c>
      <c r="D670" s="13" t="n">
        <v>2</v>
      </c>
      <c r="E670" s="13" t="n">
        <v>1029</v>
      </c>
      <c r="F670" s="13" t="s">
        <v>56</v>
      </c>
      <c r="G670" s="13" t="s">
        <v>24</v>
      </c>
      <c r="H670" s="13" t="s">
        <v>25</v>
      </c>
      <c r="J670" s="13" t="n">
        <v>1</v>
      </c>
      <c r="K670" s="13" t="n">
        <v>428</v>
      </c>
      <c r="L670" s="14" t="n">
        <v>0.247916666666667</v>
      </c>
      <c r="M670" s="15" t="n">
        <v>0.269444444444444</v>
      </c>
      <c r="N670" s="16" t="n">
        <f aca="false">VLOOKUP(E670,'Esp. percorsi al 18-10-22'!C:J,8,FALSE())</f>
        <v>8.87638228961073</v>
      </c>
      <c r="O670" s="16"/>
      <c r="P670" s="16"/>
      <c r="Q670" s="20" t="n">
        <v>302</v>
      </c>
      <c r="R670" s="17" t="n">
        <f aca="false">+N670*Q670</f>
        <v>2680.66745146244</v>
      </c>
      <c r="S670" s="17" t="n">
        <f aca="false">+O670*Q670</f>
        <v>0</v>
      </c>
      <c r="T670" s="17"/>
      <c r="U670" s="18" t="n">
        <f aca="false">+M670-L670</f>
        <v>0.0215277777777778</v>
      </c>
      <c r="V670" s="18" t="n">
        <f aca="false">+U670*Q670</f>
        <v>6.50138888888889</v>
      </c>
      <c r="W670" s="18"/>
    </row>
    <row r="671" s="13" customFormat="true" ht="12" hidden="false" customHeight="false" outlineLevel="0" collapsed="false">
      <c r="A671" s="12" t="n">
        <v>18162</v>
      </c>
      <c r="B671" s="13" t="n">
        <v>5</v>
      </c>
      <c r="C671" s="13" t="s">
        <v>22</v>
      </c>
      <c r="D671" s="13" t="n">
        <v>2</v>
      </c>
      <c r="E671" s="13" t="n">
        <v>1029</v>
      </c>
      <c r="F671" s="13" t="s">
        <v>56</v>
      </c>
      <c r="G671" s="13" t="s">
        <v>24</v>
      </c>
      <c r="H671" s="13" t="s">
        <v>25</v>
      </c>
      <c r="J671" s="13" t="n">
        <v>1</v>
      </c>
      <c r="K671" s="13" t="n">
        <v>442</v>
      </c>
      <c r="L671" s="14" t="n">
        <v>0.272222222222222</v>
      </c>
      <c r="M671" s="15" t="n">
        <v>0.29375</v>
      </c>
      <c r="N671" s="16" t="n">
        <f aca="false">VLOOKUP(E671,'Esp. percorsi al 18-10-22'!C:J,8,FALSE())</f>
        <v>8.87638228961073</v>
      </c>
      <c r="O671" s="16"/>
      <c r="P671" s="16"/>
      <c r="Q671" s="20" t="n">
        <v>302</v>
      </c>
      <c r="R671" s="17" t="n">
        <f aca="false">+N671*Q671</f>
        <v>2680.66745146244</v>
      </c>
      <c r="S671" s="17" t="n">
        <f aca="false">+O671*Q671</f>
        <v>0</v>
      </c>
      <c r="T671" s="17"/>
      <c r="U671" s="18" t="n">
        <f aca="false">+M671-L671</f>
        <v>0.0215277777777778</v>
      </c>
      <c r="V671" s="18" t="n">
        <f aca="false">+U671*Q671</f>
        <v>6.50138888888889</v>
      </c>
      <c r="W671" s="18"/>
    </row>
    <row r="672" s="13" customFormat="true" ht="12" hidden="false" customHeight="false" outlineLevel="0" collapsed="false">
      <c r="A672" s="12" t="n">
        <v>18164</v>
      </c>
      <c r="B672" s="13" t="n">
        <v>5</v>
      </c>
      <c r="C672" s="13" t="s">
        <v>22</v>
      </c>
      <c r="D672" s="13" t="n">
        <v>2</v>
      </c>
      <c r="E672" s="13" t="n">
        <v>1029</v>
      </c>
      <c r="F672" s="13" t="s">
        <v>56</v>
      </c>
      <c r="G672" s="13" t="s">
        <v>24</v>
      </c>
      <c r="H672" s="13" t="s">
        <v>25</v>
      </c>
      <c r="J672" s="13" t="n">
        <v>1</v>
      </c>
      <c r="K672" s="13" t="n">
        <v>429</v>
      </c>
      <c r="L672" s="14" t="n">
        <v>0.289583333333333</v>
      </c>
      <c r="M672" s="15" t="n">
        <v>0.311111111111111</v>
      </c>
      <c r="N672" s="16" t="n">
        <f aca="false">VLOOKUP(E672,'Esp. percorsi al 18-10-22'!C:J,8,FALSE())</f>
        <v>8.87638228961073</v>
      </c>
      <c r="O672" s="16"/>
      <c r="P672" s="16"/>
      <c r="Q672" s="20" t="n">
        <v>302</v>
      </c>
      <c r="R672" s="17" t="n">
        <f aca="false">+N672*Q672</f>
        <v>2680.66745146244</v>
      </c>
      <c r="S672" s="17" t="n">
        <f aca="false">+O672*Q672</f>
        <v>0</v>
      </c>
      <c r="T672" s="17"/>
      <c r="U672" s="18" t="n">
        <f aca="false">+M672-L672</f>
        <v>0.0215277777777778</v>
      </c>
      <c r="V672" s="18" t="n">
        <f aca="false">+U672*Q672</f>
        <v>6.50138888888889</v>
      </c>
      <c r="W672" s="18"/>
    </row>
    <row r="673" s="13" customFormat="true" ht="12" hidden="false" customHeight="false" outlineLevel="0" collapsed="false">
      <c r="A673" s="12" t="n">
        <v>18167</v>
      </c>
      <c r="B673" s="13" t="n">
        <v>5</v>
      </c>
      <c r="C673" s="13" t="s">
        <v>22</v>
      </c>
      <c r="D673" s="13" t="n">
        <v>2</v>
      </c>
      <c r="E673" s="13" t="n">
        <v>1029</v>
      </c>
      <c r="F673" s="13" t="s">
        <v>56</v>
      </c>
      <c r="G673" s="13" t="s">
        <v>24</v>
      </c>
      <c r="H673" s="19" t="s">
        <v>27</v>
      </c>
      <c r="I673" s="19"/>
      <c r="J673" s="13" t="n">
        <v>1</v>
      </c>
      <c r="K673" s="13" t="n">
        <v>15</v>
      </c>
      <c r="L673" s="14" t="n">
        <v>0.3</v>
      </c>
      <c r="M673" s="15" t="n">
        <v>0.321527777777778</v>
      </c>
      <c r="N673" s="16" t="n">
        <f aca="false">VLOOKUP(E673,'Esp. percorsi al 18-10-22'!C:J,8,FALSE())</f>
        <v>8.87638228961073</v>
      </c>
      <c r="O673" s="16"/>
      <c r="P673" s="16"/>
      <c r="Q673" s="20" t="n">
        <v>250</v>
      </c>
      <c r="R673" s="17" t="n">
        <f aca="false">+N673*Q673</f>
        <v>2219.09557240268</v>
      </c>
      <c r="S673" s="17" t="n">
        <f aca="false">+O673*Q673</f>
        <v>0</v>
      </c>
      <c r="T673" s="17"/>
      <c r="U673" s="18" t="n">
        <f aca="false">+M673-L673</f>
        <v>0.0215277777777778</v>
      </c>
      <c r="V673" s="18" t="n">
        <f aca="false">+U673*Q673</f>
        <v>5.38194444444444</v>
      </c>
      <c r="W673" s="18"/>
    </row>
    <row r="674" s="13" customFormat="true" ht="12" hidden="false" customHeight="false" outlineLevel="0" collapsed="false">
      <c r="A674" s="12" t="n">
        <v>18165</v>
      </c>
      <c r="B674" s="13" t="n">
        <v>5</v>
      </c>
      <c r="C674" s="13" t="s">
        <v>22</v>
      </c>
      <c r="D674" s="13" t="n">
        <v>2</v>
      </c>
      <c r="E674" s="13" t="n">
        <v>1029</v>
      </c>
      <c r="F674" s="13" t="s">
        <v>56</v>
      </c>
      <c r="G674" s="13" t="s">
        <v>24</v>
      </c>
      <c r="H674" s="13" t="n">
        <v>6</v>
      </c>
      <c r="J674" s="13" t="n">
        <v>1</v>
      </c>
      <c r="K674" s="13" t="n">
        <v>11761</v>
      </c>
      <c r="L674" s="14" t="n">
        <v>0.303472222222222</v>
      </c>
      <c r="M674" s="15" t="n">
        <v>0.325</v>
      </c>
      <c r="N674" s="16" t="n">
        <f aca="false">VLOOKUP(E674,'Esp. percorsi al 18-10-22'!C:J,8,FALSE())</f>
        <v>8.87638228961073</v>
      </c>
      <c r="O674" s="16"/>
      <c r="P674" s="16"/>
      <c r="Q674" s="20" t="n">
        <v>52</v>
      </c>
      <c r="R674" s="17" t="n">
        <f aca="false">+N674*Q674</f>
        <v>461.571879059758</v>
      </c>
      <c r="S674" s="17" t="n">
        <f aca="false">+O674*Q674</f>
        <v>0</v>
      </c>
      <c r="T674" s="17"/>
      <c r="U674" s="18" t="n">
        <f aca="false">+M674-L674</f>
        <v>0.0215277777777778</v>
      </c>
      <c r="V674" s="18" t="n">
        <f aca="false">+U674*Q674</f>
        <v>1.11944444444444</v>
      </c>
      <c r="W674" s="18"/>
    </row>
    <row r="675" s="13" customFormat="true" ht="12" hidden="false" customHeight="false" outlineLevel="0" collapsed="false">
      <c r="A675" s="12" t="n">
        <v>18169</v>
      </c>
      <c r="B675" s="13" t="n">
        <v>5</v>
      </c>
      <c r="C675" s="13" t="s">
        <v>22</v>
      </c>
      <c r="D675" s="13" t="n">
        <v>2</v>
      </c>
      <c r="E675" s="13" t="n">
        <v>1029</v>
      </c>
      <c r="F675" s="13" t="s">
        <v>56</v>
      </c>
      <c r="G675" s="13" t="s">
        <v>24</v>
      </c>
      <c r="H675" s="19" t="s">
        <v>27</v>
      </c>
      <c r="I675" s="19"/>
      <c r="J675" s="13" t="n">
        <v>1</v>
      </c>
      <c r="K675" s="13" t="n">
        <v>443</v>
      </c>
      <c r="L675" s="14" t="n">
        <v>0.310416666666667</v>
      </c>
      <c r="M675" s="15" t="n">
        <v>0.331944444444444</v>
      </c>
      <c r="N675" s="16" t="n">
        <f aca="false">VLOOKUP(E675,'Esp. percorsi al 18-10-22'!C:J,8,FALSE())</f>
        <v>8.87638228961073</v>
      </c>
      <c r="O675" s="16"/>
      <c r="P675" s="16"/>
      <c r="Q675" s="20" t="n">
        <v>250</v>
      </c>
      <c r="R675" s="17" t="n">
        <f aca="false">+N675*Q675</f>
        <v>2219.09557240268</v>
      </c>
      <c r="S675" s="17" t="n">
        <f aca="false">+O675*Q675</f>
        <v>0</v>
      </c>
      <c r="T675" s="17"/>
      <c r="U675" s="18" t="n">
        <f aca="false">+M675-L675</f>
        <v>0.0215277777777778</v>
      </c>
      <c r="V675" s="18" t="n">
        <f aca="false">+U675*Q675</f>
        <v>5.38194444444444</v>
      </c>
      <c r="W675" s="18"/>
    </row>
    <row r="676" s="13" customFormat="true" ht="12" hidden="false" customHeight="false" outlineLevel="0" collapsed="false">
      <c r="A676" s="12" t="n">
        <v>18172</v>
      </c>
      <c r="B676" s="13" t="n">
        <v>5</v>
      </c>
      <c r="C676" s="13" t="s">
        <v>22</v>
      </c>
      <c r="D676" s="13" t="n">
        <v>2</v>
      </c>
      <c r="E676" s="13" t="n">
        <v>1029</v>
      </c>
      <c r="F676" s="13" t="s">
        <v>56</v>
      </c>
      <c r="G676" s="13" t="s">
        <v>24</v>
      </c>
      <c r="H676" s="13" t="n">
        <v>6</v>
      </c>
      <c r="J676" s="13" t="n">
        <v>1</v>
      </c>
      <c r="K676" s="13" t="n">
        <v>11763</v>
      </c>
      <c r="L676" s="14" t="n">
        <v>0.320138888888889</v>
      </c>
      <c r="M676" s="15" t="n">
        <v>0.341666666666667</v>
      </c>
      <c r="N676" s="16" t="n">
        <f aca="false">VLOOKUP(E676,'Esp. percorsi al 18-10-22'!C:J,8,FALSE())</f>
        <v>8.87638228961073</v>
      </c>
      <c r="O676" s="16"/>
      <c r="P676" s="16"/>
      <c r="Q676" s="20" t="n">
        <v>52</v>
      </c>
      <c r="R676" s="17" t="n">
        <f aca="false">+N676*Q676</f>
        <v>461.571879059758</v>
      </c>
      <c r="S676" s="17" t="n">
        <f aca="false">+O676*Q676</f>
        <v>0</v>
      </c>
      <c r="T676" s="17"/>
      <c r="U676" s="18" t="n">
        <f aca="false">+M676-L676</f>
        <v>0.0215277777777778</v>
      </c>
      <c r="V676" s="18" t="n">
        <f aca="false">+U676*Q676</f>
        <v>1.11944444444444</v>
      </c>
      <c r="W676" s="18"/>
    </row>
    <row r="677" s="13" customFormat="true" ht="12" hidden="false" customHeight="false" outlineLevel="0" collapsed="false">
      <c r="A677" s="12" t="n">
        <v>18170</v>
      </c>
      <c r="B677" s="13" t="n">
        <v>5</v>
      </c>
      <c r="C677" s="13" t="s">
        <v>22</v>
      </c>
      <c r="D677" s="13" t="n">
        <v>2</v>
      </c>
      <c r="E677" s="13" t="n">
        <v>1029</v>
      </c>
      <c r="F677" s="13" t="s">
        <v>56</v>
      </c>
      <c r="G677" s="13" t="s">
        <v>24</v>
      </c>
      <c r="H677" s="19" t="s">
        <v>27</v>
      </c>
      <c r="I677" s="19"/>
      <c r="J677" s="13" t="n">
        <v>1</v>
      </c>
      <c r="K677" s="13" t="n">
        <v>450</v>
      </c>
      <c r="L677" s="14" t="n">
        <v>0.320833333333333</v>
      </c>
      <c r="M677" s="15" t="n">
        <v>0.342361111111111</v>
      </c>
      <c r="N677" s="16" t="n">
        <f aca="false">VLOOKUP(E677,'Esp. percorsi al 18-10-22'!C:J,8,FALSE())</f>
        <v>8.87638228961073</v>
      </c>
      <c r="O677" s="16"/>
      <c r="P677" s="16"/>
      <c r="Q677" s="20" t="n">
        <v>250</v>
      </c>
      <c r="R677" s="17" t="n">
        <f aca="false">+N677*Q677</f>
        <v>2219.09557240268</v>
      </c>
      <c r="S677" s="17" t="n">
        <f aca="false">+O677*Q677</f>
        <v>0</v>
      </c>
      <c r="T677" s="17"/>
      <c r="U677" s="18" t="n">
        <f aca="false">+M677-L677</f>
        <v>0.0215277777777778</v>
      </c>
      <c r="V677" s="18" t="n">
        <f aca="false">+U677*Q677</f>
        <v>5.38194444444444</v>
      </c>
      <c r="W677" s="18"/>
    </row>
    <row r="678" s="13" customFormat="true" ht="12" hidden="false" customHeight="false" outlineLevel="0" collapsed="false">
      <c r="A678" s="12" t="n">
        <v>18173</v>
      </c>
      <c r="B678" s="13" t="n">
        <v>5</v>
      </c>
      <c r="C678" s="13" t="s">
        <v>22</v>
      </c>
      <c r="D678" s="13" t="n">
        <v>2</v>
      </c>
      <c r="E678" s="13" t="n">
        <v>1029</v>
      </c>
      <c r="F678" s="13" t="s">
        <v>56</v>
      </c>
      <c r="G678" s="13" t="s">
        <v>24</v>
      </c>
      <c r="H678" s="19" t="s">
        <v>27</v>
      </c>
      <c r="I678" s="19"/>
      <c r="J678" s="13" t="n">
        <v>1</v>
      </c>
      <c r="K678" s="13" t="n">
        <v>430</v>
      </c>
      <c r="L678" s="14" t="n">
        <v>0.33125</v>
      </c>
      <c r="M678" s="15" t="n">
        <v>0.352777777777778</v>
      </c>
      <c r="N678" s="16" t="n">
        <f aca="false">VLOOKUP(E678,'Esp. percorsi al 18-10-22'!C:J,8,FALSE())</f>
        <v>8.87638228961073</v>
      </c>
      <c r="O678" s="16"/>
      <c r="P678" s="16"/>
      <c r="Q678" s="20" t="n">
        <v>250</v>
      </c>
      <c r="R678" s="17" t="n">
        <f aca="false">+N678*Q678</f>
        <v>2219.09557240268</v>
      </c>
      <c r="S678" s="17" t="n">
        <f aca="false">+O678*Q678</f>
        <v>0</v>
      </c>
      <c r="T678" s="17"/>
      <c r="U678" s="18" t="n">
        <f aca="false">+M678-L678</f>
        <v>0.0215277777777778</v>
      </c>
      <c r="V678" s="18" t="n">
        <f aca="false">+U678*Q678</f>
        <v>5.38194444444444</v>
      </c>
      <c r="W678" s="18"/>
    </row>
    <row r="679" s="13" customFormat="true" ht="12" hidden="false" customHeight="false" outlineLevel="0" collapsed="false">
      <c r="A679" s="12" t="n">
        <v>18256</v>
      </c>
      <c r="B679" s="13" t="n">
        <v>5</v>
      </c>
      <c r="C679" s="13" t="s">
        <v>22</v>
      </c>
      <c r="D679" s="13" t="n">
        <v>2</v>
      </c>
      <c r="E679" s="13" t="n">
        <v>1029</v>
      </c>
      <c r="F679" s="13" t="s">
        <v>56</v>
      </c>
      <c r="G679" s="13" t="s">
        <v>24</v>
      </c>
      <c r="H679" s="13" t="s">
        <v>29</v>
      </c>
      <c r="J679" s="13" t="n">
        <v>1</v>
      </c>
      <c r="K679" s="13" t="n">
        <v>1762</v>
      </c>
      <c r="L679" s="14" t="n">
        <v>0.33125</v>
      </c>
      <c r="M679" s="15" t="n">
        <v>0.352777777777778</v>
      </c>
      <c r="N679" s="16" t="n">
        <f aca="false">VLOOKUP(E679,'Esp. percorsi al 18-10-22'!C:J,8,FALSE())</f>
        <v>8.87638228961073</v>
      </c>
      <c r="O679" s="16"/>
      <c r="P679" s="16"/>
      <c r="Q679" s="20" t="n">
        <v>58</v>
      </c>
      <c r="R679" s="17" t="n">
        <f aca="false">+N679*Q679</f>
        <v>514.830172797422</v>
      </c>
      <c r="S679" s="17" t="n">
        <f aca="false">+O679*Q679</f>
        <v>0</v>
      </c>
      <c r="T679" s="17"/>
      <c r="U679" s="18" t="n">
        <f aca="false">+M679-L679</f>
        <v>0.0215277777777778</v>
      </c>
      <c r="V679" s="18" t="n">
        <f aca="false">+U679*Q679</f>
        <v>1.24861111111111</v>
      </c>
      <c r="W679" s="18"/>
    </row>
    <row r="680" s="13" customFormat="true" ht="12" hidden="false" customHeight="false" outlineLevel="0" collapsed="false">
      <c r="A680" s="12" t="n">
        <v>18174</v>
      </c>
      <c r="B680" s="13" t="n">
        <v>5</v>
      </c>
      <c r="C680" s="13" t="s">
        <v>22</v>
      </c>
      <c r="D680" s="13" t="n">
        <v>2</v>
      </c>
      <c r="E680" s="13" t="n">
        <v>1029</v>
      </c>
      <c r="F680" s="13" t="s">
        <v>56</v>
      </c>
      <c r="G680" s="13" t="s">
        <v>24</v>
      </c>
      <c r="H680" s="13" t="n">
        <v>6</v>
      </c>
      <c r="J680" s="13" t="n">
        <v>1</v>
      </c>
      <c r="K680" s="13" t="n">
        <v>18074</v>
      </c>
      <c r="L680" s="14" t="n">
        <v>0.334027777777778</v>
      </c>
      <c r="M680" s="15" t="n">
        <v>0.355555555555556</v>
      </c>
      <c r="N680" s="16" t="n">
        <f aca="false">VLOOKUP(E680,'Esp. percorsi al 18-10-22'!C:J,8,FALSE())</f>
        <v>8.87638228961073</v>
      </c>
      <c r="O680" s="16"/>
      <c r="P680" s="16"/>
      <c r="Q680" s="20" t="n">
        <v>52</v>
      </c>
      <c r="R680" s="17" t="n">
        <f aca="false">+N680*Q680</f>
        <v>461.571879059758</v>
      </c>
      <c r="S680" s="17" t="n">
        <f aca="false">+O680*Q680</f>
        <v>0</v>
      </c>
      <c r="T680" s="17"/>
      <c r="U680" s="18" t="n">
        <f aca="false">+M680-L680</f>
        <v>0.0215277777777778</v>
      </c>
      <c r="V680" s="18" t="n">
        <f aca="false">+U680*Q680</f>
        <v>1.11944444444444</v>
      </c>
      <c r="W680" s="18"/>
    </row>
    <row r="681" s="13" customFormat="true" ht="12" hidden="false" customHeight="false" outlineLevel="0" collapsed="false">
      <c r="A681" s="12" t="n">
        <v>18175</v>
      </c>
      <c r="B681" s="13" t="n">
        <v>5</v>
      </c>
      <c r="C681" s="13" t="s">
        <v>22</v>
      </c>
      <c r="D681" s="13" t="n">
        <v>2</v>
      </c>
      <c r="E681" s="13" t="n">
        <v>1029</v>
      </c>
      <c r="F681" s="13" t="s">
        <v>56</v>
      </c>
      <c r="G681" s="13" t="s">
        <v>24</v>
      </c>
      <c r="H681" s="19" t="s">
        <v>27</v>
      </c>
      <c r="I681" s="19"/>
      <c r="J681" s="13" t="n">
        <v>1</v>
      </c>
      <c r="K681" s="13" t="n">
        <v>16</v>
      </c>
      <c r="L681" s="14" t="n">
        <v>0.341666666666667</v>
      </c>
      <c r="M681" s="15" t="n">
        <v>0.363194444444444</v>
      </c>
      <c r="N681" s="16" t="n">
        <f aca="false">VLOOKUP(E681,'Esp. percorsi al 18-10-22'!C:J,8,FALSE())</f>
        <v>8.87638228961073</v>
      </c>
      <c r="O681" s="16"/>
      <c r="P681" s="16"/>
      <c r="Q681" s="20" t="n">
        <v>250</v>
      </c>
      <c r="R681" s="17" t="n">
        <f aca="false">+N681*Q681</f>
        <v>2219.09557240268</v>
      </c>
      <c r="S681" s="17" t="n">
        <f aca="false">+O681*Q681</f>
        <v>0</v>
      </c>
      <c r="T681" s="17"/>
      <c r="U681" s="18" t="n">
        <f aca="false">+M681-L681</f>
        <v>0.0215277777777778</v>
      </c>
      <c r="V681" s="18" t="n">
        <f aca="false">+U681*Q681</f>
        <v>5.38194444444444</v>
      </c>
      <c r="W681" s="18"/>
    </row>
    <row r="682" s="13" customFormat="true" ht="12" hidden="false" customHeight="false" outlineLevel="0" collapsed="false">
      <c r="A682" s="12" t="n">
        <v>18176</v>
      </c>
      <c r="B682" s="13" t="n">
        <v>5</v>
      </c>
      <c r="C682" s="13" t="s">
        <v>22</v>
      </c>
      <c r="D682" s="13" t="n">
        <v>2</v>
      </c>
      <c r="E682" s="13" t="n">
        <v>1029</v>
      </c>
      <c r="F682" s="13" t="s">
        <v>56</v>
      </c>
      <c r="G682" s="13" t="s">
        <v>24</v>
      </c>
      <c r="H682" s="13" t="n">
        <v>6</v>
      </c>
      <c r="J682" s="13" t="n">
        <v>1</v>
      </c>
      <c r="K682" s="13" t="n">
        <v>11766</v>
      </c>
      <c r="L682" s="14" t="n">
        <v>0.350694444444444</v>
      </c>
      <c r="M682" s="15" t="n">
        <v>0.372222222222222</v>
      </c>
      <c r="N682" s="16" t="n">
        <f aca="false">VLOOKUP(E682,'Esp. percorsi al 18-10-22'!C:J,8,FALSE())</f>
        <v>8.87638228961073</v>
      </c>
      <c r="O682" s="16"/>
      <c r="P682" s="16"/>
      <c r="Q682" s="20" t="n">
        <v>52</v>
      </c>
      <c r="R682" s="17" t="n">
        <f aca="false">+N682*Q682</f>
        <v>461.571879059758</v>
      </c>
      <c r="S682" s="17" t="n">
        <f aca="false">+O682*Q682</f>
        <v>0</v>
      </c>
      <c r="T682" s="17"/>
      <c r="U682" s="18" t="n">
        <f aca="false">+M682-L682</f>
        <v>0.0215277777777778</v>
      </c>
      <c r="V682" s="18" t="n">
        <f aca="false">+U682*Q682</f>
        <v>1.11944444444444</v>
      </c>
      <c r="W682" s="18"/>
    </row>
    <row r="683" s="13" customFormat="true" ht="12" hidden="false" customHeight="false" outlineLevel="0" collapsed="false">
      <c r="A683" s="12" t="n">
        <v>18177</v>
      </c>
      <c r="B683" s="13" t="n">
        <v>5</v>
      </c>
      <c r="C683" s="13" t="s">
        <v>22</v>
      </c>
      <c r="D683" s="13" t="n">
        <v>2</v>
      </c>
      <c r="E683" s="13" t="n">
        <v>1029</v>
      </c>
      <c r="F683" s="13" t="s">
        <v>56</v>
      </c>
      <c r="G683" s="13" t="s">
        <v>24</v>
      </c>
      <c r="H683" s="19" t="s">
        <v>27</v>
      </c>
      <c r="I683" s="19"/>
      <c r="J683" s="13" t="n">
        <v>1</v>
      </c>
      <c r="K683" s="13" t="n">
        <v>444</v>
      </c>
      <c r="L683" s="14" t="n">
        <v>0.352083333333333</v>
      </c>
      <c r="M683" s="15" t="n">
        <v>0.373611111111111</v>
      </c>
      <c r="N683" s="16" t="n">
        <f aca="false">VLOOKUP(E683,'Esp. percorsi al 18-10-22'!C:J,8,FALSE())</f>
        <v>8.87638228961073</v>
      </c>
      <c r="O683" s="16"/>
      <c r="P683" s="16"/>
      <c r="Q683" s="20" t="n">
        <v>250</v>
      </c>
      <c r="R683" s="17" t="n">
        <f aca="false">+N683*Q683</f>
        <v>2219.09557240268</v>
      </c>
      <c r="S683" s="17" t="n">
        <f aca="false">+O683*Q683</f>
        <v>0</v>
      </c>
      <c r="T683" s="17"/>
      <c r="U683" s="18" t="n">
        <f aca="false">+M683-L683</f>
        <v>0.0215277777777778</v>
      </c>
      <c r="V683" s="18" t="n">
        <f aca="false">+U683*Q683</f>
        <v>5.38194444444444</v>
      </c>
      <c r="W683" s="18"/>
    </row>
    <row r="684" s="13" customFormat="true" ht="12" hidden="false" customHeight="false" outlineLevel="0" collapsed="false">
      <c r="A684" s="12" t="n">
        <v>18252</v>
      </c>
      <c r="B684" s="13" t="n">
        <v>5</v>
      </c>
      <c r="C684" s="13" t="s">
        <v>22</v>
      </c>
      <c r="D684" s="13" t="n">
        <v>2</v>
      </c>
      <c r="E684" s="13" t="n">
        <v>1029</v>
      </c>
      <c r="F684" s="13" t="s">
        <v>56</v>
      </c>
      <c r="G684" s="13" t="s">
        <v>24</v>
      </c>
      <c r="H684" s="13" t="s">
        <v>29</v>
      </c>
      <c r="J684" s="13" t="n">
        <v>1</v>
      </c>
      <c r="K684" s="13" t="n">
        <v>1776</v>
      </c>
      <c r="L684" s="14" t="n">
        <v>0.352083333333333</v>
      </c>
      <c r="M684" s="15" t="n">
        <v>0.373611111111111</v>
      </c>
      <c r="N684" s="16" t="n">
        <f aca="false">VLOOKUP(E684,'Esp. percorsi al 18-10-22'!C:J,8,FALSE())</f>
        <v>8.87638228961073</v>
      </c>
      <c r="O684" s="16"/>
      <c r="P684" s="16"/>
      <c r="Q684" s="20" t="n">
        <v>58</v>
      </c>
      <c r="R684" s="17" t="n">
        <f aca="false">+N684*Q684</f>
        <v>514.830172797422</v>
      </c>
      <c r="S684" s="17" t="n">
        <f aca="false">+O684*Q684</f>
        <v>0</v>
      </c>
      <c r="T684" s="17"/>
      <c r="U684" s="18" t="n">
        <f aca="false">+M684-L684</f>
        <v>0.0215277777777778</v>
      </c>
      <c r="V684" s="18" t="n">
        <f aca="false">+U684*Q684</f>
        <v>1.24861111111111</v>
      </c>
      <c r="W684" s="18"/>
    </row>
    <row r="685" s="13" customFormat="true" ht="12" hidden="false" customHeight="false" outlineLevel="0" collapsed="false">
      <c r="A685" s="12" t="n">
        <v>18178</v>
      </c>
      <c r="B685" s="13" t="n">
        <v>5</v>
      </c>
      <c r="C685" s="13" t="s">
        <v>22</v>
      </c>
      <c r="D685" s="13" t="n">
        <v>2</v>
      </c>
      <c r="E685" s="13" t="n">
        <v>1029</v>
      </c>
      <c r="F685" s="13" t="s">
        <v>56</v>
      </c>
      <c r="G685" s="13" t="s">
        <v>24</v>
      </c>
      <c r="H685" s="19" t="s">
        <v>27</v>
      </c>
      <c r="I685" s="19"/>
      <c r="J685" s="13" t="n">
        <v>1</v>
      </c>
      <c r="K685" s="13" t="n">
        <v>451</v>
      </c>
      <c r="L685" s="14" t="n">
        <v>0.3625</v>
      </c>
      <c r="M685" s="15" t="n">
        <v>0.384027777777778</v>
      </c>
      <c r="N685" s="16" t="n">
        <f aca="false">VLOOKUP(E685,'Esp. percorsi al 18-10-22'!C:J,8,FALSE())</f>
        <v>8.87638228961073</v>
      </c>
      <c r="O685" s="16"/>
      <c r="P685" s="16"/>
      <c r="Q685" s="20" t="n">
        <v>250</v>
      </c>
      <c r="R685" s="17" t="n">
        <f aca="false">+N685*Q685</f>
        <v>2219.09557240268</v>
      </c>
      <c r="S685" s="17" t="n">
        <f aca="false">+O685*Q685</f>
        <v>0</v>
      </c>
      <c r="T685" s="17"/>
      <c r="U685" s="18" t="n">
        <f aca="false">+M685-L685</f>
        <v>0.0215277777777778</v>
      </c>
      <c r="V685" s="18" t="n">
        <f aca="false">+U685*Q685</f>
        <v>5.38194444444444</v>
      </c>
      <c r="W685" s="18"/>
    </row>
    <row r="686" s="13" customFormat="true" ht="12" hidden="false" customHeight="false" outlineLevel="0" collapsed="false">
      <c r="A686" s="12" t="n">
        <v>18179</v>
      </c>
      <c r="B686" s="13" t="n">
        <v>5</v>
      </c>
      <c r="C686" s="13" t="s">
        <v>22</v>
      </c>
      <c r="D686" s="13" t="n">
        <v>2</v>
      </c>
      <c r="E686" s="13" t="n">
        <v>1029</v>
      </c>
      <c r="F686" s="13" t="s">
        <v>56</v>
      </c>
      <c r="G686" s="13" t="s">
        <v>24</v>
      </c>
      <c r="H686" s="13" t="n">
        <v>6</v>
      </c>
      <c r="J686" s="13" t="n">
        <v>1</v>
      </c>
      <c r="K686" s="13" t="n">
        <v>11768</v>
      </c>
      <c r="L686" s="14" t="n">
        <v>0.364583333333333</v>
      </c>
      <c r="M686" s="15" t="n">
        <v>0.386111111111111</v>
      </c>
      <c r="N686" s="16" t="n">
        <f aca="false">VLOOKUP(E686,'Esp. percorsi al 18-10-22'!C:J,8,FALSE())</f>
        <v>8.87638228961073</v>
      </c>
      <c r="O686" s="16"/>
      <c r="P686" s="16"/>
      <c r="Q686" s="20" t="n">
        <v>52</v>
      </c>
      <c r="R686" s="17" t="n">
        <f aca="false">+N686*Q686</f>
        <v>461.571879059758</v>
      </c>
      <c r="S686" s="17" t="n">
        <f aca="false">+O686*Q686</f>
        <v>0</v>
      </c>
      <c r="T686" s="17"/>
      <c r="U686" s="18" t="n">
        <f aca="false">+M686-L686</f>
        <v>0.0215277777777778</v>
      </c>
      <c r="V686" s="18" t="n">
        <f aca="false">+U686*Q686</f>
        <v>1.11944444444444</v>
      </c>
      <c r="W686" s="18"/>
    </row>
    <row r="687" s="13" customFormat="true" ht="12" hidden="false" customHeight="false" outlineLevel="0" collapsed="false">
      <c r="A687" s="12" t="n">
        <v>18180</v>
      </c>
      <c r="B687" s="13" t="n">
        <v>5</v>
      </c>
      <c r="C687" s="13" t="s">
        <v>22</v>
      </c>
      <c r="D687" s="13" t="n">
        <v>2</v>
      </c>
      <c r="E687" s="13" t="n">
        <v>1029</v>
      </c>
      <c r="F687" s="13" t="s">
        <v>56</v>
      </c>
      <c r="G687" s="13" t="s">
        <v>24</v>
      </c>
      <c r="H687" s="19" t="s">
        <v>27</v>
      </c>
      <c r="I687" s="19"/>
      <c r="J687" s="13" t="n">
        <v>1</v>
      </c>
      <c r="K687" s="13" t="n">
        <v>431</v>
      </c>
      <c r="L687" s="14" t="n">
        <v>0.372916666666667</v>
      </c>
      <c r="M687" s="15" t="n">
        <v>0.394444444444444</v>
      </c>
      <c r="N687" s="16" t="n">
        <f aca="false">VLOOKUP(E687,'Esp. percorsi al 18-10-22'!C:J,8,FALSE())</f>
        <v>8.87638228961073</v>
      </c>
      <c r="O687" s="16"/>
      <c r="P687" s="16"/>
      <c r="Q687" s="20" t="n">
        <v>250</v>
      </c>
      <c r="R687" s="17" t="n">
        <f aca="false">+N687*Q687</f>
        <v>2219.09557240268</v>
      </c>
      <c r="S687" s="17" t="n">
        <f aca="false">+O687*Q687</f>
        <v>0</v>
      </c>
      <c r="T687" s="17"/>
      <c r="U687" s="18" t="n">
        <f aca="false">+M687-L687</f>
        <v>0.0215277777777778</v>
      </c>
      <c r="V687" s="18" t="n">
        <f aca="false">+U687*Q687</f>
        <v>5.38194444444444</v>
      </c>
      <c r="W687" s="18"/>
    </row>
    <row r="688" s="13" customFormat="true" ht="12" hidden="false" customHeight="false" outlineLevel="0" collapsed="false">
      <c r="A688" s="12" t="n">
        <v>18258</v>
      </c>
      <c r="B688" s="13" t="n">
        <v>5</v>
      </c>
      <c r="C688" s="13" t="s">
        <v>22</v>
      </c>
      <c r="D688" s="13" t="n">
        <v>2</v>
      </c>
      <c r="E688" s="13" t="n">
        <v>1029</v>
      </c>
      <c r="F688" s="13" t="s">
        <v>56</v>
      </c>
      <c r="G688" s="13" t="s">
        <v>24</v>
      </c>
      <c r="H688" s="13" t="s">
        <v>29</v>
      </c>
      <c r="J688" s="13" t="n">
        <v>1</v>
      </c>
      <c r="K688" s="13" t="n">
        <v>1763</v>
      </c>
      <c r="L688" s="14" t="n">
        <v>0.372916666666667</v>
      </c>
      <c r="M688" s="15" t="n">
        <v>0.394444444444444</v>
      </c>
      <c r="N688" s="16" t="n">
        <f aca="false">VLOOKUP(E688,'Esp. percorsi al 18-10-22'!C:J,8,FALSE())</f>
        <v>8.87638228961073</v>
      </c>
      <c r="O688" s="16"/>
      <c r="P688" s="16"/>
      <c r="Q688" s="20" t="n">
        <v>58</v>
      </c>
      <c r="R688" s="17" t="n">
        <f aca="false">+N688*Q688</f>
        <v>514.830172797422</v>
      </c>
      <c r="S688" s="17" t="n">
        <f aca="false">+O688*Q688</f>
        <v>0</v>
      </c>
      <c r="T688" s="17"/>
      <c r="U688" s="18" t="n">
        <f aca="false">+M688-L688</f>
        <v>0.0215277777777778</v>
      </c>
      <c r="V688" s="18" t="n">
        <f aca="false">+U688*Q688</f>
        <v>1.24861111111111</v>
      </c>
      <c r="W688" s="18"/>
    </row>
    <row r="689" s="13" customFormat="true" ht="12" hidden="false" customHeight="false" outlineLevel="0" collapsed="false">
      <c r="A689" s="12" t="n">
        <v>18181</v>
      </c>
      <c r="B689" s="13" t="n">
        <v>5</v>
      </c>
      <c r="C689" s="13" t="s">
        <v>22</v>
      </c>
      <c r="D689" s="13" t="n">
        <v>2</v>
      </c>
      <c r="E689" s="13" t="n">
        <v>1029</v>
      </c>
      <c r="F689" s="13" t="s">
        <v>56</v>
      </c>
      <c r="G689" s="13" t="s">
        <v>24</v>
      </c>
      <c r="H689" s="13" t="n">
        <v>6</v>
      </c>
      <c r="J689" s="13" t="n">
        <v>1</v>
      </c>
      <c r="K689" s="13" t="n">
        <v>18075</v>
      </c>
      <c r="L689" s="14" t="n">
        <v>0.38125</v>
      </c>
      <c r="M689" s="15" t="n">
        <v>0.402777777777778</v>
      </c>
      <c r="N689" s="16" t="n">
        <f aca="false">VLOOKUP(E689,'Esp. percorsi al 18-10-22'!C:J,8,FALSE())</f>
        <v>8.87638228961073</v>
      </c>
      <c r="O689" s="16"/>
      <c r="P689" s="16"/>
      <c r="Q689" s="20" t="n">
        <v>52</v>
      </c>
      <c r="R689" s="17" t="n">
        <f aca="false">+N689*Q689</f>
        <v>461.571879059758</v>
      </c>
      <c r="S689" s="17" t="n">
        <f aca="false">+O689*Q689</f>
        <v>0</v>
      </c>
      <c r="T689" s="17"/>
      <c r="U689" s="18" t="n">
        <f aca="false">+M689-L689</f>
        <v>0.0215277777777778</v>
      </c>
      <c r="V689" s="18" t="n">
        <f aca="false">+U689*Q689</f>
        <v>1.11944444444444</v>
      </c>
      <c r="W689" s="18"/>
    </row>
    <row r="690" s="13" customFormat="true" ht="12" hidden="false" customHeight="false" outlineLevel="0" collapsed="false">
      <c r="A690" s="12" t="n">
        <v>18182</v>
      </c>
      <c r="B690" s="13" t="n">
        <v>5</v>
      </c>
      <c r="C690" s="13" t="s">
        <v>22</v>
      </c>
      <c r="D690" s="13" t="n">
        <v>2</v>
      </c>
      <c r="E690" s="13" t="n">
        <v>1029</v>
      </c>
      <c r="F690" s="13" t="s">
        <v>56</v>
      </c>
      <c r="G690" s="13" t="s">
        <v>24</v>
      </c>
      <c r="H690" s="19" t="s">
        <v>27</v>
      </c>
      <c r="I690" s="19"/>
      <c r="J690" s="13" t="n">
        <v>1</v>
      </c>
      <c r="K690" s="13" t="n">
        <v>17</v>
      </c>
      <c r="L690" s="14" t="n">
        <v>0.383333333333333</v>
      </c>
      <c r="M690" s="15" t="n">
        <v>0.404861111111111</v>
      </c>
      <c r="N690" s="16" t="n">
        <f aca="false">VLOOKUP(E690,'Esp. percorsi al 18-10-22'!C:J,8,FALSE())</f>
        <v>8.87638228961073</v>
      </c>
      <c r="O690" s="16"/>
      <c r="P690" s="16"/>
      <c r="Q690" s="20" t="n">
        <v>250</v>
      </c>
      <c r="R690" s="17" t="n">
        <f aca="false">+N690*Q690</f>
        <v>2219.09557240268</v>
      </c>
      <c r="S690" s="17" t="n">
        <f aca="false">+O690*Q690</f>
        <v>0</v>
      </c>
      <c r="T690" s="17"/>
      <c r="U690" s="18" t="n">
        <f aca="false">+M690-L690</f>
        <v>0.0215277777777778</v>
      </c>
      <c r="V690" s="18" t="n">
        <f aca="false">+U690*Q690</f>
        <v>5.38194444444444</v>
      </c>
      <c r="W690" s="18"/>
    </row>
    <row r="691" s="13" customFormat="true" ht="12" hidden="false" customHeight="false" outlineLevel="0" collapsed="false">
      <c r="A691" s="12" t="n">
        <v>18183</v>
      </c>
      <c r="B691" s="13" t="n">
        <v>5</v>
      </c>
      <c r="C691" s="13" t="s">
        <v>22</v>
      </c>
      <c r="D691" s="13" t="n">
        <v>2</v>
      </c>
      <c r="E691" s="13" t="n">
        <v>1029</v>
      </c>
      <c r="F691" s="13" t="s">
        <v>56</v>
      </c>
      <c r="G691" s="13" t="s">
        <v>24</v>
      </c>
      <c r="H691" s="19" t="s">
        <v>27</v>
      </c>
      <c r="I691" s="19"/>
      <c r="J691" s="13" t="n">
        <v>1</v>
      </c>
      <c r="K691" s="13" t="n">
        <v>445</v>
      </c>
      <c r="L691" s="14" t="n">
        <v>0.39375</v>
      </c>
      <c r="M691" s="15" t="n">
        <v>0.415277777777778</v>
      </c>
      <c r="N691" s="16" t="n">
        <f aca="false">VLOOKUP(E691,'Esp. percorsi al 18-10-22'!C:J,8,FALSE())</f>
        <v>8.87638228961073</v>
      </c>
      <c r="O691" s="16"/>
      <c r="P691" s="16"/>
      <c r="Q691" s="20" t="n">
        <v>250</v>
      </c>
      <c r="R691" s="17" t="n">
        <f aca="false">+N691*Q691</f>
        <v>2219.09557240268</v>
      </c>
      <c r="S691" s="17" t="n">
        <f aca="false">+O691*Q691</f>
        <v>0</v>
      </c>
      <c r="T691" s="17"/>
      <c r="U691" s="18" t="n">
        <f aca="false">+M691-L691</f>
        <v>0.0215277777777778</v>
      </c>
      <c r="V691" s="18" t="n">
        <f aca="false">+U691*Q691</f>
        <v>5.38194444444444</v>
      </c>
      <c r="W691" s="18"/>
    </row>
    <row r="692" s="13" customFormat="true" ht="12" hidden="false" customHeight="false" outlineLevel="0" collapsed="false">
      <c r="A692" s="12" t="n">
        <v>18253</v>
      </c>
      <c r="B692" s="13" t="n">
        <v>5</v>
      </c>
      <c r="C692" s="13" t="s">
        <v>22</v>
      </c>
      <c r="D692" s="13" t="n">
        <v>2</v>
      </c>
      <c r="E692" s="13" t="n">
        <v>1029</v>
      </c>
      <c r="F692" s="13" t="s">
        <v>56</v>
      </c>
      <c r="G692" s="13" t="s">
        <v>24</v>
      </c>
      <c r="H692" s="13" t="s">
        <v>29</v>
      </c>
      <c r="J692" s="13" t="n">
        <v>1</v>
      </c>
      <c r="K692" s="13" t="n">
        <v>1777</v>
      </c>
      <c r="L692" s="14" t="n">
        <v>0.39375</v>
      </c>
      <c r="M692" s="15" t="n">
        <v>0.415277777777778</v>
      </c>
      <c r="N692" s="16" t="n">
        <f aca="false">VLOOKUP(E692,'Esp. percorsi al 18-10-22'!C:J,8,FALSE())</f>
        <v>8.87638228961073</v>
      </c>
      <c r="O692" s="16"/>
      <c r="P692" s="16"/>
      <c r="Q692" s="20" t="n">
        <v>58</v>
      </c>
      <c r="R692" s="17" t="n">
        <f aca="false">+N692*Q692</f>
        <v>514.830172797422</v>
      </c>
      <c r="S692" s="17" t="n">
        <f aca="false">+O692*Q692</f>
        <v>0</v>
      </c>
      <c r="T692" s="17"/>
      <c r="U692" s="18" t="n">
        <f aca="false">+M692-L692</f>
        <v>0.0215277777777778</v>
      </c>
      <c r="V692" s="18" t="n">
        <f aca="false">+U692*Q692</f>
        <v>1.24861111111111</v>
      </c>
      <c r="W692" s="18"/>
    </row>
    <row r="693" s="13" customFormat="true" ht="12" hidden="false" customHeight="false" outlineLevel="0" collapsed="false">
      <c r="A693" s="12" t="n">
        <v>18184</v>
      </c>
      <c r="B693" s="13" t="n">
        <v>5</v>
      </c>
      <c r="C693" s="13" t="s">
        <v>22</v>
      </c>
      <c r="D693" s="13" t="n">
        <v>2</v>
      </c>
      <c r="E693" s="13" t="n">
        <v>1029</v>
      </c>
      <c r="F693" s="13" t="s">
        <v>56</v>
      </c>
      <c r="G693" s="13" t="s">
        <v>24</v>
      </c>
      <c r="H693" s="13" t="n">
        <v>6</v>
      </c>
      <c r="J693" s="13" t="n">
        <v>1</v>
      </c>
      <c r="K693" s="13" t="n">
        <v>11771</v>
      </c>
      <c r="L693" s="14" t="n">
        <v>0.395138888888889</v>
      </c>
      <c r="M693" s="15" t="n">
        <v>0.416666666666667</v>
      </c>
      <c r="N693" s="16" t="n">
        <f aca="false">VLOOKUP(E693,'Esp. percorsi al 18-10-22'!C:J,8,FALSE())</f>
        <v>8.87638228961073</v>
      </c>
      <c r="O693" s="16"/>
      <c r="P693" s="16"/>
      <c r="Q693" s="20" t="n">
        <v>52</v>
      </c>
      <c r="R693" s="17" t="n">
        <f aca="false">+N693*Q693</f>
        <v>461.571879059758</v>
      </c>
      <c r="S693" s="17" t="n">
        <f aca="false">+O693*Q693</f>
        <v>0</v>
      </c>
      <c r="T693" s="17"/>
      <c r="U693" s="18" t="n">
        <f aca="false">+M693-L693</f>
        <v>0.0215277777777778</v>
      </c>
      <c r="V693" s="18" t="n">
        <f aca="false">+U693*Q693</f>
        <v>1.11944444444444</v>
      </c>
      <c r="W693" s="18"/>
    </row>
    <row r="694" s="13" customFormat="true" ht="12" hidden="false" customHeight="false" outlineLevel="0" collapsed="false">
      <c r="A694" s="12" t="n">
        <v>18185</v>
      </c>
      <c r="B694" s="13" t="n">
        <v>5</v>
      </c>
      <c r="C694" s="13" t="s">
        <v>22</v>
      </c>
      <c r="D694" s="13" t="n">
        <v>2</v>
      </c>
      <c r="E694" s="13" t="n">
        <v>1029</v>
      </c>
      <c r="F694" s="13" t="s">
        <v>56</v>
      </c>
      <c r="G694" s="13" t="s">
        <v>24</v>
      </c>
      <c r="H694" s="13" t="n">
        <v>6</v>
      </c>
      <c r="J694" s="13" t="n">
        <v>1</v>
      </c>
      <c r="K694" s="13" t="n">
        <v>18118</v>
      </c>
      <c r="L694" s="14" t="n">
        <v>0.403472222222222</v>
      </c>
      <c r="M694" s="15" t="n">
        <v>0.425</v>
      </c>
      <c r="N694" s="16" t="n">
        <f aca="false">VLOOKUP(E694,'Esp. percorsi al 18-10-22'!C:J,8,FALSE())</f>
        <v>8.87638228961073</v>
      </c>
      <c r="O694" s="16"/>
      <c r="P694" s="16"/>
      <c r="Q694" s="20" t="n">
        <v>52</v>
      </c>
      <c r="R694" s="17" t="n">
        <f aca="false">+N694*Q694</f>
        <v>461.571879059758</v>
      </c>
      <c r="S694" s="17" t="n">
        <f aca="false">+O694*Q694</f>
        <v>0</v>
      </c>
      <c r="T694" s="17"/>
      <c r="U694" s="18" t="n">
        <f aca="false">+M694-L694</f>
        <v>0.0215277777777778</v>
      </c>
      <c r="V694" s="18" t="n">
        <f aca="false">+U694*Q694</f>
        <v>1.11944444444444</v>
      </c>
      <c r="W694" s="18"/>
    </row>
    <row r="695" s="13" customFormat="true" ht="12" hidden="false" customHeight="false" outlineLevel="0" collapsed="false">
      <c r="A695" s="12" t="n">
        <v>18186</v>
      </c>
      <c r="B695" s="13" t="n">
        <v>5</v>
      </c>
      <c r="C695" s="13" t="s">
        <v>22</v>
      </c>
      <c r="D695" s="13" t="n">
        <v>2</v>
      </c>
      <c r="E695" s="13" t="n">
        <v>1029</v>
      </c>
      <c r="F695" s="13" t="s">
        <v>56</v>
      </c>
      <c r="G695" s="13" t="s">
        <v>24</v>
      </c>
      <c r="H695" s="19" t="s">
        <v>27</v>
      </c>
      <c r="I695" s="19"/>
      <c r="J695" s="13" t="n">
        <v>1</v>
      </c>
      <c r="K695" s="13" t="n">
        <v>452</v>
      </c>
      <c r="L695" s="14" t="n">
        <v>0.404166666666667</v>
      </c>
      <c r="M695" s="15" t="n">
        <v>0.425694444444444</v>
      </c>
      <c r="N695" s="16" t="n">
        <f aca="false">VLOOKUP(E695,'Esp. percorsi al 18-10-22'!C:J,8,FALSE())</f>
        <v>8.87638228961073</v>
      </c>
      <c r="O695" s="16"/>
      <c r="P695" s="16"/>
      <c r="Q695" s="20" t="n">
        <v>250</v>
      </c>
      <c r="R695" s="17" t="n">
        <f aca="false">+N695*Q695</f>
        <v>2219.09557240268</v>
      </c>
      <c r="S695" s="17" t="n">
        <f aca="false">+O695*Q695</f>
        <v>0</v>
      </c>
      <c r="T695" s="17"/>
      <c r="U695" s="18" t="n">
        <f aca="false">+M695-L695</f>
        <v>0.0215277777777778</v>
      </c>
      <c r="V695" s="18" t="n">
        <f aca="false">+U695*Q695</f>
        <v>5.38194444444444</v>
      </c>
      <c r="W695" s="18"/>
    </row>
    <row r="696" s="13" customFormat="true" ht="12" hidden="false" customHeight="false" outlineLevel="0" collapsed="false">
      <c r="A696" s="12" t="n">
        <v>18187</v>
      </c>
      <c r="B696" s="13" t="n">
        <v>5</v>
      </c>
      <c r="C696" s="13" t="s">
        <v>22</v>
      </c>
      <c r="D696" s="13" t="n">
        <v>2</v>
      </c>
      <c r="E696" s="13" t="n">
        <v>1029</v>
      </c>
      <c r="F696" s="13" t="s">
        <v>56</v>
      </c>
      <c r="G696" s="13" t="s">
        <v>24</v>
      </c>
      <c r="H696" s="13" t="n">
        <v>6</v>
      </c>
      <c r="J696" s="13" t="n">
        <v>1</v>
      </c>
      <c r="K696" s="13" t="n">
        <v>11773</v>
      </c>
      <c r="L696" s="14" t="n">
        <v>0.411805555555556</v>
      </c>
      <c r="M696" s="15" t="n">
        <v>0.433333333333333</v>
      </c>
      <c r="N696" s="16" t="n">
        <f aca="false">VLOOKUP(E696,'Esp. percorsi al 18-10-22'!C:J,8,FALSE())</f>
        <v>8.87638228961073</v>
      </c>
      <c r="O696" s="16"/>
      <c r="P696" s="16"/>
      <c r="Q696" s="20" t="n">
        <v>52</v>
      </c>
      <c r="R696" s="17" t="n">
        <f aca="false">+N696*Q696</f>
        <v>461.571879059758</v>
      </c>
      <c r="S696" s="17" t="n">
        <f aca="false">+O696*Q696</f>
        <v>0</v>
      </c>
      <c r="T696" s="17"/>
      <c r="U696" s="18" t="n">
        <f aca="false">+M696-L696</f>
        <v>0.0215277777777778</v>
      </c>
      <c r="V696" s="18" t="n">
        <f aca="false">+U696*Q696</f>
        <v>1.11944444444444</v>
      </c>
      <c r="W696" s="18"/>
    </row>
    <row r="697" s="13" customFormat="true" ht="12" hidden="false" customHeight="false" outlineLevel="0" collapsed="false">
      <c r="A697" s="12" t="n">
        <v>18188</v>
      </c>
      <c r="B697" s="13" t="n">
        <v>5</v>
      </c>
      <c r="C697" s="13" t="s">
        <v>22</v>
      </c>
      <c r="D697" s="13" t="n">
        <v>2</v>
      </c>
      <c r="E697" s="13" t="n">
        <v>1029</v>
      </c>
      <c r="F697" s="13" t="s">
        <v>56</v>
      </c>
      <c r="G697" s="13" t="s">
        <v>24</v>
      </c>
      <c r="H697" s="19" t="s">
        <v>27</v>
      </c>
      <c r="I697" s="19"/>
      <c r="J697" s="13" t="n">
        <v>1</v>
      </c>
      <c r="K697" s="13" t="n">
        <v>432</v>
      </c>
      <c r="L697" s="14" t="n">
        <v>0.414583333333333</v>
      </c>
      <c r="M697" s="15" t="n">
        <v>0.436111111111111</v>
      </c>
      <c r="N697" s="16" t="n">
        <f aca="false">VLOOKUP(E697,'Esp. percorsi al 18-10-22'!C:J,8,FALSE())</f>
        <v>8.87638228961073</v>
      </c>
      <c r="O697" s="16"/>
      <c r="P697" s="16"/>
      <c r="Q697" s="20" t="n">
        <v>250</v>
      </c>
      <c r="R697" s="17" t="n">
        <f aca="false">+N697*Q697</f>
        <v>2219.09557240268</v>
      </c>
      <c r="S697" s="17" t="n">
        <f aca="false">+O697*Q697</f>
        <v>0</v>
      </c>
      <c r="T697" s="17"/>
      <c r="U697" s="18" t="n">
        <f aca="false">+M697-L697</f>
        <v>0.0215277777777778</v>
      </c>
      <c r="V697" s="18" t="n">
        <f aca="false">+U697*Q697</f>
        <v>5.38194444444444</v>
      </c>
      <c r="W697" s="18"/>
    </row>
    <row r="698" s="13" customFormat="true" ht="12" hidden="false" customHeight="false" outlineLevel="0" collapsed="false">
      <c r="A698" s="12" t="n">
        <v>18259</v>
      </c>
      <c r="B698" s="13" t="n">
        <v>5</v>
      </c>
      <c r="C698" s="13" t="s">
        <v>22</v>
      </c>
      <c r="D698" s="13" t="n">
        <v>2</v>
      </c>
      <c r="E698" s="13" t="n">
        <v>1029</v>
      </c>
      <c r="F698" s="13" t="s">
        <v>56</v>
      </c>
      <c r="G698" s="13" t="s">
        <v>24</v>
      </c>
      <c r="H698" s="13" t="s">
        <v>29</v>
      </c>
      <c r="J698" s="13" t="n">
        <v>1</v>
      </c>
      <c r="K698" s="13" t="n">
        <v>1764</v>
      </c>
      <c r="L698" s="14" t="n">
        <v>0.414583333333333</v>
      </c>
      <c r="M698" s="15" t="n">
        <v>0.436111111111111</v>
      </c>
      <c r="N698" s="16" t="n">
        <f aca="false">VLOOKUP(E698,'Esp. percorsi al 18-10-22'!C:J,8,FALSE())</f>
        <v>8.87638228961073</v>
      </c>
      <c r="O698" s="16"/>
      <c r="P698" s="16"/>
      <c r="Q698" s="20" t="n">
        <v>58</v>
      </c>
      <c r="R698" s="17" t="n">
        <f aca="false">+N698*Q698</f>
        <v>514.830172797422</v>
      </c>
      <c r="S698" s="17" t="n">
        <f aca="false">+O698*Q698</f>
        <v>0</v>
      </c>
      <c r="T698" s="17"/>
      <c r="U698" s="18" t="n">
        <f aca="false">+M698-L698</f>
        <v>0.0215277777777778</v>
      </c>
      <c r="V698" s="18" t="n">
        <f aca="false">+U698*Q698</f>
        <v>1.24861111111111</v>
      </c>
      <c r="W698" s="18"/>
    </row>
    <row r="699" s="13" customFormat="true" ht="12" hidden="false" customHeight="false" outlineLevel="0" collapsed="false">
      <c r="A699" s="12" t="n">
        <v>18189</v>
      </c>
      <c r="B699" s="13" t="n">
        <v>5</v>
      </c>
      <c r="C699" s="13" t="s">
        <v>22</v>
      </c>
      <c r="D699" s="13" t="n">
        <v>2</v>
      </c>
      <c r="E699" s="13" t="n">
        <v>1029</v>
      </c>
      <c r="F699" s="13" t="s">
        <v>56</v>
      </c>
      <c r="G699" s="13" t="s">
        <v>24</v>
      </c>
      <c r="H699" s="19" t="s">
        <v>27</v>
      </c>
      <c r="I699" s="19"/>
      <c r="J699" s="13" t="n">
        <v>1</v>
      </c>
      <c r="K699" s="13" t="n">
        <v>18</v>
      </c>
      <c r="L699" s="14" t="n">
        <v>0.425</v>
      </c>
      <c r="M699" s="15" t="n">
        <v>0.446527777777778</v>
      </c>
      <c r="N699" s="16" t="n">
        <f aca="false">VLOOKUP(E699,'Esp. percorsi al 18-10-22'!C:J,8,FALSE())</f>
        <v>8.87638228961073</v>
      </c>
      <c r="O699" s="16"/>
      <c r="P699" s="16"/>
      <c r="Q699" s="20" t="n">
        <v>250</v>
      </c>
      <c r="R699" s="17" t="n">
        <f aca="false">+N699*Q699</f>
        <v>2219.09557240268</v>
      </c>
      <c r="S699" s="17" t="n">
        <f aca="false">+O699*Q699</f>
        <v>0</v>
      </c>
      <c r="T699" s="17"/>
      <c r="U699" s="18" t="n">
        <f aca="false">+M699-L699</f>
        <v>0.0215277777777778</v>
      </c>
      <c r="V699" s="18" t="n">
        <f aca="false">+U699*Q699</f>
        <v>5.38194444444444</v>
      </c>
      <c r="W699" s="18"/>
    </row>
    <row r="700" s="13" customFormat="true" ht="12" hidden="false" customHeight="false" outlineLevel="0" collapsed="false">
      <c r="A700" s="12" t="n">
        <v>18190</v>
      </c>
      <c r="B700" s="13" t="n">
        <v>5</v>
      </c>
      <c r="C700" s="13" t="s">
        <v>22</v>
      </c>
      <c r="D700" s="13" t="n">
        <v>2</v>
      </c>
      <c r="E700" s="13" t="n">
        <v>1029</v>
      </c>
      <c r="F700" s="13" t="s">
        <v>56</v>
      </c>
      <c r="G700" s="13" t="s">
        <v>24</v>
      </c>
      <c r="H700" s="13" t="n">
        <v>6</v>
      </c>
      <c r="J700" s="13" t="n">
        <v>1</v>
      </c>
      <c r="K700" s="13" t="n">
        <v>18076</v>
      </c>
      <c r="L700" s="14" t="n">
        <v>0.425694444444444</v>
      </c>
      <c r="M700" s="15" t="n">
        <v>0.447222222222222</v>
      </c>
      <c r="N700" s="16" t="n">
        <f aca="false">VLOOKUP(E700,'Esp. percorsi al 18-10-22'!C:J,8,FALSE())</f>
        <v>8.87638228961073</v>
      </c>
      <c r="O700" s="16"/>
      <c r="P700" s="16"/>
      <c r="Q700" s="20" t="n">
        <v>52</v>
      </c>
      <c r="R700" s="17" t="n">
        <f aca="false">+N700*Q700</f>
        <v>461.571879059758</v>
      </c>
      <c r="S700" s="17" t="n">
        <f aca="false">+O700*Q700</f>
        <v>0</v>
      </c>
      <c r="T700" s="17"/>
      <c r="U700" s="18" t="n">
        <f aca="false">+M700-L700</f>
        <v>0.0215277777777778</v>
      </c>
      <c r="V700" s="18" t="n">
        <f aca="false">+U700*Q700</f>
        <v>1.11944444444444</v>
      </c>
      <c r="W700" s="18"/>
    </row>
    <row r="701" s="13" customFormat="true" ht="12" hidden="false" customHeight="false" outlineLevel="0" collapsed="false">
      <c r="A701" s="12" t="n">
        <v>18191</v>
      </c>
      <c r="B701" s="13" t="n">
        <v>5</v>
      </c>
      <c r="C701" s="13" t="s">
        <v>22</v>
      </c>
      <c r="D701" s="13" t="n">
        <v>2</v>
      </c>
      <c r="E701" s="13" t="n">
        <v>1029</v>
      </c>
      <c r="F701" s="13" t="s">
        <v>56</v>
      </c>
      <c r="G701" s="13" t="s">
        <v>24</v>
      </c>
      <c r="H701" s="19" t="s">
        <v>27</v>
      </c>
      <c r="I701" s="19"/>
      <c r="J701" s="13" t="n">
        <v>1</v>
      </c>
      <c r="K701" s="13" t="n">
        <v>446</v>
      </c>
      <c r="L701" s="14" t="n">
        <v>0.435416666666667</v>
      </c>
      <c r="M701" s="15" t="n">
        <v>0.456944444444444</v>
      </c>
      <c r="N701" s="16" t="n">
        <f aca="false">VLOOKUP(E701,'Esp. percorsi al 18-10-22'!C:J,8,FALSE())</f>
        <v>8.87638228961073</v>
      </c>
      <c r="O701" s="16"/>
      <c r="P701" s="16"/>
      <c r="Q701" s="20" t="n">
        <v>250</v>
      </c>
      <c r="R701" s="17" t="n">
        <f aca="false">+N701*Q701</f>
        <v>2219.09557240268</v>
      </c>
      <c r="S701" s="17" t="n">
        <f aca="false">+O701*Q701</f>
        <v>0</v>
      </c>
      <c r="T701" s="17"/>
      <c r="U701" s="18" t="n">
        <f aca="false">+M701-L701</f>
        <v>0.0215277777777778</v>
      </c>
      <c r="V701" s="18" t="n">
        <f aca="false">+U701*Q701</f>
        <v>5.38194444444444</v>
      </c>
      <c r="W701" s="18"/>
    </row>
    <row r="702" s="13" customFormat="true" ht="12" hidden="false" customHeight="false" outlineLevel="0" collapsed="false">
      <c r="A702" s="12" t="n">
        <v>18254</v>
      </c>
      <c r="B702" s="13" t="n">
        <v>5</v>
      </c>
      <c r="C702" s="13" t="s">
        <v>22</v>
      </c>
      <c r="D702" s="13" t="n">
        <v>2</v>
      </c>
      <c r="E702" s="13" t="n">
        <v>1029</v>
      </c>
      <c r="F702" s="13" t="s">
        <v>56</v>
      </c>
      <c r="G702" s="13" t="s">
        <v>24</v>
      </c>
      <c r="H702" s="13" t="s">
        <v>29</v>
      </c>
      <c r="J702" s="13" t="n">
        <v>1</v>
      </c>
      <c r="K702" s="13" t="n">
        <v>1778</v>
      </c>
      <c r="L702" s="14" t="n">
        <v>0.435416666666667</v>
      </c>
      <c r="M702" s="15" t="n">
        <v>0.456944444444444</v>
      </c>
      <c r="N702" s="16" t="n">
        <f aca="false">VLOOKUP(E702,'Esp. percorsi al 18-10-22'!C:J,8,FALSE())</f>
        <v>8.87638228961073</v>
      </c>
      <c r="O702" s="16"/>
      <c r="P702" s="16"/>
      <c r="Q702" s="20" t="n">
        <v>58</v>
      </c>
      <c r="R702" s="17" t="n">
        <f aca="false">+N702*Q702</f>
        <v>514.830172797422</v>
      </c>
      <c r="S702" s="17" t="n">
        <f aca="false">+O702*Q702</f>
        <v>0</v>
      </c>
      <c r="T702" s="17"/>
      <c r="U702" s="18" t="n">
        <f aca="false">+M702-L702</f>
        <v>0.0215277777777778</v>
      </c>
      <c r="V702" s="18" t="n">
        <f aca="false">+U702*Q702</f>
        <v>1.24861111111111</v>
      </c>
      <c r="W702" s="18"/>
    </row>
    <row r="703" s="13" customFormat="true" ht="12" hidden="false" customHeight="false" outlineLevel="0" collapsed="false">
      <c r="A703" s="12" t="n">
        <v>18192</v>
      </c>
      <c r="B703" s="13" t="n">
        <v>5</v>
      </c>
      <c r="C703" s="13" t="s">
        <v>22</v>
      </c>
      <c r="D703" s="13" t="n">
        <v>2</v>
      </c>
      <c r="E703" s="13" t="n">
        <v>1029</v>
      </c>
      <c r="F703" s="13" t="s">
        <v>56</v>
      </c>
      <c r="G703" s="13" t="s">
        <v>24</v>
      </c>
      <c r="H703" s="13" t="n">
        <v>6</v>
      </c>
      <c r="J703" s="13" t="n">
        <v>1</v>
      </c>
      <c r="K703" s="13" t="n">
        <v>11778</v>
      </c>
      <c r="L703" s="14" t="n">
        <v>0.442361111111111</v>
      </c>
      <c r="M703" s="15" t="n">
        <v>0.463888888888889</v>
      </c>
      <c r="N703" s="16" t="n">
        <f aca="false">VLOOKUP(E703,'Esp. percorsi al 18-10-22'!C:J,8,FALSE())</f>
        <v>8.87638228961073</v>
      </c>
      <c r="O703" s="16"/>
      <c r="P703" s="16"/>
      <c r="Q703" s="20" t="n">
        <v>52</v>
      </c>
      <c r="R703" s="17" t="n">
        <f aca="false">+N703*Q703</f>
        <v>461.571879059758</v>
      </c>
      <c r="S703" s="17" t="n">
        <f aca="false">+O703*Q703</f>
        <v>0</v>
      </c>
      <c r="T703" s="17"/>
      <c r="U703" s="18" t="n">
        <f aca="false">+M703-L703</f>
        <v>0.0215277777777778</v>
      </c>
      <c r="V703" s="18" t="n">
        <f aca="false">+U703*Q703</f>
        <v>1.11944444444444</v>
      </c>
      <c r="W703" s="18"/>
    </row>
    <row r="704" s="13" customFormat="true" ht="12" hidden="false" customHeight="false" outlineLevel="0" collapsed="false">
      <c r="A704" s="12" t="n">
        <v>18193</v>
      </c>
      <c r="B704" s="13" t="n">
        <v>5</v>
      </c>
      <c r="C704" s="13" t="s">
        <v>22</v>
      </c>
      <c r="D704" s="13" t="n">
        <v>2</v>
      </c>
      <c r="E704" s="13" t="n">
        <v>1029</v>
      </c>
      <c r="F704" s="13" t="s">
        <v>56</v>
      </c>
      <c r="G704" s="13" t="s">
        <v>24</v>
      </c>
      <c r="H704" s="19" t="s">
        <v>27</v>
      </c>
      <c r="I704" s="19"/>
      <c r="J704" s="13" t="n">
        <v>1</v>
      </c>
      <c r="K704" s="13" t="n">
        <v>453</v>
      </c>
      <c r="L704" s="14" t="n">
        <v>0.445833333333333</v>
      </c>
      <c r="M704" s="15" t="n">
        <v>0.467361111111111</v>
      </c>
      <c r="N704" s="16" t="n">
        <f aca="false">VLOOKUP(E704,'Esp. percorsi al 18-10-22'!C:J,8,FALSE())</f>
        <v>8.87638228961073</v>
      </c>
      <c r="O704" s="16"/>
      <c r="P704" s="16"/>
      <c r="Q704" s="20" t="n">
        <v>250</v>
      </c>
      <c r="R704" s="17" t="n">
        <f aca="false">+N704*Q704</f>
        <v>2219.09557240268</v>
      </c>
      <c r="S704" s="17" t="n">
        <f aca="false">+O704*Q704</f>
        <v>0</v>
      </c>
      <c r="T704" s="17"/>
      <c r="U704" s="18" t="n">
        <f aca="false">+M704-L704</f>
        <v>0.0215277777777778</v>
      </c>
      <c r="V704" s="18" t="n">
        <f aca="false">+U704*Q704</f>
        <v>5.38194444444444</v>
      </c>
      <c r="W704" s="18"/>
    </row>
    <row r="705" s="13" customFormat="true" ht="12" hidden="false" customHeight="false" outlineLevel="0" collapsed="false">
      <c r="A705" s="12" t="n">
        <v>18194</v>
      </c>
      <c r="B705" s="13" t="n">
        <v>5</v>
      </c>
      <c r="C705" s="13" t="s">
        <v>22</v>
      </c>
      <c r="D705" s="13" t="n">
        <v>2</v>
      </c>
      <c r="E705" s="13" t="n">
        <v>1029</v>
      </c>
      <c r="F705" s="13" t="s">
        <v>56</v>
      </c>
      <c r="G705" s="13" t="s">
        <v>24</v>
      </c>
      <c r="H705" s="13" t="s">
        <v>25</v>
      </c>
      <c r="J705" s="13" t="n">
        <v>1</v>
      </c>
      <c r="K705" s="13" t="n">
        <v>433</v>
      </c>
      <c r="L705" s="14" t="n">
        <v>0.45625</v>
      </c>
      <c r="M705" s="15" t="n">
        <v>0.477777777777778</v>
      </c>
      <c r="N705" s="16" t="n">
        <f aca="false">VLOOKUP(E705,'Esp. percorsi al 18-10-22'!C:J,8,FALSE())</f>
        <v>8.87638228961073</v>
      </c>
      <c r="O705" s="16"/>
      <c r="P705" s="16"/>
      <c r="Q705" s="20" t="n">
        <v>302</v>
      </c>
      <c r="R705" s="17" t="n">
        <f aca="false">+N705*Q705</f>
        <v>2680.66745146244</v>
      </c>
      <c r="S705" s="17" t="n">
        <f aca="false">+O705*Q705</f>
        <v>0</v>
      </c>
      <c r="T705" s="17"/>
      <c r="U705" s="18" t="n">
        <f aca="false">+M705-L705</f>
        <v>0.0215277777777778</v>
      </c>
      <c r="V705" s="18" t="n">
        <f aca="false">+U705*Q705</f>
        <v>6.50138888888889</v>
      </c>
      <c r="W705" s="18"/>
    </row>
    <row r="706" s="13" customFormat="true" ht="12" hidden="false" customHeight="false" outlineLevel="0" collapsed="false">
      <c r="A706" s="12" t="n">
        <v>18260</v>
      </c>
      <c r="B706" s="13" t="n">
        <v>5</v>
      </c>
      <c r="C706" s="13" t="s">
        <v>22</v>
      </c>
      <c r="D706" s="13" t="n">
        <v>2</v>
      </c>
      <c r="E706" s="13" t="n">
        <v>1029</v>
      </c>
      <c r="F706" s="13" t="s">
        <v>56</v>
      </c>
      <c r="G706" s="13" t="s">
        <v>24</v>
      </c>
      <c r="H706" s="13" t="s">
        <v>29</v>
      </c>
      <c r="J706" s="13" t="n">
        <v>1</v>
      </c>
      <c r="K706" s="13" t="n">
        <v>1765</v>
      </c>
      <c r="L706" s="14" t="n">
        <v>0.45625</v>
      </c>
      <c r="M706" s="15" t="n">
        <v>0.477777777777778</v>
      </c>
      <c r="N706" s="16" t="n">
        <f aca="false">VLOOKUP(E706,'Esp. percorsi al 18-10-22'!C:J,8,FALSE())</f>
        <v>8.87638228961073</v>
      </c>
      <c r="O706" s="16"/>
      <c r="P706" s="16"/>
      <c r="Q706" s="20" t="n">
        <v>58</v>
      </c>
      <c r="R706" s="17" t="n">
        <f aca="false">+N706*Q706</f>
        <v>514.830172797422</v>
      </c>
      <c r="S706" s="17" t="n">
        <f aca="false">+O706*Q706</f>
        <v>0</v>
      </c>
      <c r="T706" s="17"/>
      <c r="U706" s="18" t="n">
        <f aca="false">+M706-L706</f>
        <v>0.0215277777777778</v>
      </c>
      <c r="V706" s="18" t="n">
        <f aca="false">+U706*Q706</f>
        <v>1.24861111111111</v>
      </c>
      <c r="W706" s="18"/>
    </row>
    <row r="707" s="13" customFormat="true" ht="12" hidden="false" customHeight="false" outlineLevel="0" collapsed="false">
      <c r="A707" s="12" t="n">
        <v>18195</v>
      </c>
      <c r="B707" s="13" t="n">
        <v>5</v>
      </c>
      <c r="C707" s="13" t="s">
        <v>22</v>
      </c>
      <c r="D707" s="13" t="n">
        <v>2</v>
      </c>
      <c r="E707" s="13" t="n">
        <v>1029</v>
      </c>
      <c r="F707" s="13" t="s">
        <v>56</v>
      </c>
      <c r="G707" s="13" t="s">
        <v>24</v>
      </c>
      <c r="H707" s="19" t="s">
        <v>27</v>
      </c>
      <c r="I707" s="19"/>
      <c r="J707" s="13" t="n">
        <v>1</v>
      </c>
      <c r="K707" s="13" t="n">
        <v>19</v>
      </c>
      <c r="L707" s="14" t="n">
        <v>0.466666666666667</v>
      </c>
      <c r="M707" s="15" t="n">
        <v>0.488194444444444</v>
      </c>
      <c r="N707" s="16" t="n">
        <f aca="false">VLOOKUP(E707,'Esp. percorsi al 18-10-22'!C:J,8,FALSE())</f>
        <v>8.87638228961073</v>
      </c>
      <c r="O707" s="16"/>
      <c r="P707" s="16"/>
      <c r="Q707" s="20" t="n">
        <v>250</v>
      </c>
      <c r="R707" s="17" t="n">
        <f aca="false">+N707*Q707</f>
        <v>2219.09557240268</v>
      </c>
      <c r="S707" s="17" t="n">
        <f aca="false">+O707*Q707</f>
        <v>0</v>
      </c>
      <c r="T707" s="17"/>
      <c r="U707" s="18" t="n">
        <f aca="false">+M707-L707</f>
        <v>0.0215277777777778</v>
      </c>
      <c r="V707" s="18" t="n">
        <f aca="false">+U707*Q707</f>
        <v>5.38194444444444</v>
      </c>
      <c r="W707" s="18"/>
    </row>
    <row r="708" s="13" customFormat="true" ht="12" hidden="false" customHeight="false" outlineLevel="0" collapsed="false">
      <c r="A708" s="12" t="n">
        <v>18196</v>
      </c>
      <c r="B708" s="13" t="n">
        <v>5</v>
      </c>
      <c r="C708" s="13" t="s">
        <v>22</v>
      </c>
      <c r="D708" s="13" t="n">
        <v>2</v>
      </c>
      <c r="E708" s="13" t="n">
        <v>1029</v>
      </c>
      <c r="F708" s="13" t="s">
        <v>56</v>
      </c>
      <c r="G708" s="13" t="s">
        <v>24</v>
      </c>
      <c r="H708" s="13" t="n">
        <v>6</v>
      </c>
      <c r="J708" s="13" t="n">
        <v>1</v>
      </c>
      <c r="K708" s="13" t="n">
        <v>18114</v>
      </c>
      <c r="L708" s="14" t="n">
        <v>0.472916666666667</v>
      </c>
      <c r="M708" s="15" t="n">
        <v>0.494444444444444</v>
      </c>
      <c r="N708" s="16" t="n">
        <f aca="false">VLOOKUP(E708,'Esp. percorsi al 18-10-22'!C:J,8,FALSE())</f>
        <v>8.87638228961073</v>
      </c>
      <c r="O708" s="16"/>
      <c r="P708" s="16"/>
      <c r="Q708" s="20" t="n">
        <v>52</v>
      </c>
      <c r="R708" s="17" t="n">
        <f aca="false">+N708*Q708</f>
        <v>461.571879059758</v>
      </c>
      <c r="S708" s="17" t="n">
        <f aca="false">+O708*Q708</f>
        <v>0</v>
      </c>
      <c r="T708" s="17"/>
      <c r="U708" s="18" t="n">
        <f aca="false">+M708-L708</f>
        <v>0.0215277777777778</v>
      </c>
      <c r="V708" s="18" t="n">
        <f aca="false">+U708*Q708</f>
        <v>1.11944444444444</v>
      </c>
      <c r="W708" s="18"/>
    </row>
    <row r="709" s="13" customFormat="true" ht="12" hidden="false" customHeight="false" outlineLevel="0" collapsed="false">
      <c r="A709" s="12" t="n">
        <v>18197</v>
      </c>
      <c r="B709" s="13" t="n">
        <v>5</v>
      </c>
      <c r="C709" s="13" t="s">
        <v>22</v>
      </c>
      <c r="D709" s="13" t="n">
        <v>2</v>
      </c>
      <c r="E709" s="13" t="n">
        <v>1029</v>
      </c>
      <c r="F709" s="13" t="s">
        <v>56</v>
      </c>
      <c r="G709" s="13" t="s">
        <v>24</v>
      </c>
      <c r="H709" s="19" t="s">
        <v>27</v>
      </c>
      <c r="I709" s="19"/>
      <c r="J709" s="13" t="n">
        <v>1</v>
      </c>
      <c r="K709" s="13" t="n">
        <v>447</v>
      </c>
      <c r="L709" s="14" t="n">
        <v>0.477083333333333</v>
      </c>
      <c r="M709" s="15" t="n">
        <v>0.498611111111111</v>
      </c>
      <c r="N709" s="16" t="n">
        <f aca="false">VLOOKUP(E709,'Esp. percorsi al 18-10-22'!C:J,8,FALSE())</f>
        <v>8.87638228961073</v>
      </c>
      <c r="O709" s="16"/>
      <c r="P709" s="16"/>
      <c r="Q709" s="20" t="n">
        <v>250</v>
      </c>
      <c r="R709" s="17" t="n">
        <f aca="false">+N709*Q709</f>
        <v>2219.09557240268</v>
      </c>
      <c r="S709" s="17" t="n">
        <f aca="false">+O709*Q709</f>
        <v>0</v>
      </c>
      <c r="T709" s="17"/>
      <c r="U709" s="18" t="n">
        <f aca="false">+M709-L709</f>
        <v>0.0215277777777778</v>
      </c>
      <c r="V709" s="18" t="n">
        <f aca="false">+U709*Q709</f>
        <v>5.38194444444444</v>
      </c>
      <c r="W709" s="18"/>
    </row>
    <row r="710" s="13" customFormat="true" ht="12" hidden="false" customHeight="false" outlineLevel="0" collapsed="false">
      <c r="A710" s="12" t="n">
        <v>18255</v>
      </c>
      <c r="B710" s="13" t="n">
        <v>5</v>
      </c>
      <c r="C710" s="13" t="s">
        <v>22</v>
      </c>
      <c r="D710" s="13" t="n">
        <v>2</v>
      </c>
      <c r="E710" s="13" t="n">
        <v>1029</v>
      </c>
      <c r="F710" s="13" t="s">
        <v>56</v>
      </c>
      <c r="G710" s="13" t="s">
        <v>24</v>
      </c>
      <c r="H710" s="13" t="s">
        <v>29</v>
      </c>
      <c r="J710" s="13" t="n">
        <v>1</v>
      </c>
      <c r="K710" s="13" t="n">
        <v>1779</v>
      </c>
      <c r="L710" s="14" t="n">
        <v>0.477083333333333</v>
      </c>
      <c r="M710" s="15" t="n">
        <v>0.498611111111111</v>
      </c>
      <c r="N710" s="16" t="n">
        <f aca="false">VLOOKUP(E710,'Esp. percorsi al 18-10-22'!C:J,8,FALSE())</f>
        <v>8.87638228961073</v>
      </c>
      <c r="O710" s="16"/>
      <c r="P710" s="16"/>
      <c r="Q710" s="20" t="n">
        <v>58</v>
      </c>
      <c r="R710" s="17" t="n">
        <f aca="false">+N710*Q710</f>
        <v>514.830172797422</v>
      </c>
      <c r="S710" s="17" t="n">
        <f aca="false">+O710*Q710</f>
        <v>0</v>
      </c>
      <c r="T710" s="17"/>
      <c r="U710" s="18" t="n">
        <f aca="false">+M710-L710</f>
        <v>0.0215277777777778</v>
      </c>
      <c r="V710" s="18" t="n">
        <f aca="false">+U710*Q710</f>
        <v>1.24861111111111</v>
      </c>
      <c r="W710" s="18"/>
    </row>
    <row r="711" s="13" customFormat="true" ht="12" hidden="false" customHeight="false" outlineLevel="0" collapsed="false">
      <c r="A711" s="12" t="n">
        <v>18198</v>
      </c>
      <c r="B711" s="13" t="n">
        <v>5</v>
      </c>
      <c r="C711" s="13" t="s">
        <v>22</v>
      </c>
      <c r="D711" s="13" t="n">
        <v>2</v>
      </c>
      <c r="E711" s="13" t="n">
        <v>1029</v>
      </c>
      <c r="F711" s="13" t="s">
        <v>56</v>
      </c>
      <c r="G711" s="13" t="s">
        <v>24</v>
      </c>
      <c r="H711" s="13" t="n">
        <v>6</v>
      </c>
      <c r="J711" s="13" t="n">
        <v>1</v>
      </c>
      <c r="K711" s="13" t="n">
        <v>11781</v>
      </c>
      <c r="L711" s="14" t="n">
        <v>0.486805555555556</v>
      </c>
      <c r="M711" s="15" t="n">
        <v>0.508333333333333</v>
      </c>
      <c r="N711" s="16" t="n">
        <f aca="false">VLOOKUP(E711,'Esp. percorsi al 18-10-22'!C:J,8,FALSE())</f>
        <v>8.87638228961073</v>
      </c>
      <c r="O711" s="16"/>
      <c r="P711" s="16"/>
      <c r="Q711" s="20" t="n">
        <v>52</v>
      </c>
      <c r="R711" s="17" t="n">
        <f aca="false">+N711*Q711</f>
        <v>461.571879059758</v>
      </c>
      <c r="S711" s="17" t="n">
        <f aca="false">+O711*Q711</f>
        <v>0</v>
      </c>
      <c r="T711" s="17"/>
      <c r="U711" s="18" t="n">
        <f aca="false">+M711-L711</f>
        <v>0.0215277777777778</v>
      </c>
      <c r="V711" s="18" t="n">
        <f aca="false">+U711*Q711</f>
        <v>1.11944444444444</v>
      </c>
      <c r="W711" s="18"/>
    </row>
    <row r="712" s="13" customFormat="true" ht="12" hidden="false" customHeight="false" outlineLevel="0" collapsed="false">
      <c r="A712" s="12" t="n">
        <v>18199</v>
      </c>
      <c r="B712" s="13" t="n">
        <v>5</v>
      </c>
      <c r="C712" s="13" t="s">
        <v>22</v>
      </c>
      <c r="D712" s="13" t="n">
        <v>2</v>
      </c>
      <c r="E712" s="13" t="n">
        <v>1029</v>
      </c>
      <c r="F712" s="13" t="s">
        <v>56</v>
      </c>
      <c r="G712" s="13" t="s">
        <v>24</v>
      </c>
      <c r="H712" s="19" t="s">
        <v>27</v>
      </c>
      <c r="I712" s="19"/>
      <c r="J712" s="13" t="n">
        <v>1</v>
      </c>
      <c r="K712" s="13" t="n">
        <v>454</v>
      </c>
      <c r="L712" s="14" t="n">
        <v>0.4875</v>
      </c>
      <c r="M712" s="15" t="n">
        <v>0.509027777777778</v>
      </c>
      <c r="N712" s="16" t="n">
        <f aca="false">VLOOKUP(E712,'Esp. percorsi al 18-10-22'!C:J,8,FALSE())</f>
        <v>8.87638228961073</v>
      </c>
      <c r="O712" s="16"/>
      <c r="P712" s="16"/>
      <c r="Q712" s="20" t="n">
        <v>250</v>
      </c>
      <c r="R712" s="17" t="n">
        <f aca="false">+N712*Q712</f>
        <v>2219.09557240268</v>
      </c>
      <c r="S712" s="17" t="n">
        <f aca="false">+O712*Q712</f>
        <v>0</v>
      </c>
      <c r="T712" s="17"/>
      <c r="U712" s="18" t="n">
        <f aca="false">+M712-L712</f>
        <v>0.0215277777777778</v>
      </c>
      <c r="V712" s="18" t="n">
        <f aca="false">+U712*Q712</f>
        <v>5.38194444444444</v>
      </c>
      <c r="W712" s="18"/>
    </row>
    <row r="713" s="13" customFormat="true" ht="12" hidden="false" customHeight="false" outlineLevel="0" collapsed="false">
      <c r="A713" s="12" t="n">
        <v>18200</v>
      </c>
      <c r="B713" s="13" t="n">
        <v>5</v>
      </c>
      <c r="C713" s="13" t="s">
        <v>22</v>
      </c>
      <c r="D713" s="13" t="n">
        <v>2</v>
      </c>
      <c r="E713" s="13" t="n">
        <v>1029</v>
      </c>
      <c r="F713" s="13" t="s">
        <v>56</v>
      </c>
      <c r="G713" s="13" t="s">
        <v>24</v>
      </c>
      <c r="H713" s="19" t="s">
        <v>27</v>
      </c>
      <c r="I713" s="19"/>
      <c r="J713" s="13" t="n">
        <v>1</v>
      </c>
      <c r="K713" s="13" t="n">
        <v>434</v>
      </c>
      <c r="L713" s="14" t="n">
        <v>0.497916666666667</v>
      </c>
      <c r="M713" s="15" t="n">
        <v>0.519444444444444</v>
      </c>
      <c r="N713" s="16" t="n">
        <f aca="false">VLOOKUP(E713,'Esp. percorsi al 18-10-22'!C:J,8,FALSE())</f>
        <v>8.87638228961073</v>
      </c>
      <c r="O713" s="16"/>
      <c r="P713" s="16"/>
      <c r="Q713" s="20" t="n">
        <v>250</v>
      </c>
      <c r="R713" s="17" t="n">
        <f aca="false">+N713*Q713</f>
        <v>2219.09557240268</v>
      </c>
      <c r="S713" s="17" t="n">
        <f aca="false">+O713*Q713</f>
        <v>0</v>
      </c>
      <c r="T713" s="17"/>
      <c r="U713" s="18" t="n">
        <f aca="false">+M713-L713</f>
        <v>0.0215277777777778</v>
      </c>
      <c r="V713" s="18" t="n">
        <f aca="false">+U713*Q713</f>
        <v>5.38194444444444</v>
      </c>
      <c r="W713" s="18"/>
    </row>
    <row r="714" s="13" customFormat="true" ht="12" hidden="false" customHeight="false" outlineLevel="0" collapsed="false">
      <c r="A714" s="12" t="n">
        <v>18261</v>
      </c>
      <c r="B714" s="13" t="n">
        <v>5</v>
      </c>
      <c r="C714" s="13" t="s">
        <v>22</v>
      </c>
      <c r="D714" s="13" t="n">
        <v>2</v>
      </c>
      <c r="E714" s="13" t="n">
        <v>1029</v>
      </c>
      <c r="F714" s="13" t="s">
        <v>56</v>
      </c>
      <c r="G714" s="13" t="s">
        <v>24</v>
      </c>
      <c r="H714" s="13" t="s">
        <v>29</v>
      </c>
      <c r="J714" s="13" t="n">
        <v>1</v>
      </c>
      <c r="K714" s="13" t="n">
        <v>1766</v>
      </c>
      <c r="L714" s="14" t="n">
        <v>0.497916666666667</v>
      </c>
      <c r="M714" s="15" t="n">
        <v>0.519444444444444</v>
      </c>
      <c r="N714" s="16" t="n">
        <f aca="false">VLOOKUP(E714,'Esp. percorsi al 18-10-22'!C:J,8,FALSE())</f>
        <v>8.87638228961073</v>
      </c>
      <c r="O714" s="16"/>
      <c r="P714" s="16"/>
      <c r="Q714" s="20" t="n">
        <v>58</v>
      </c>
      <c r="R714" s="17" t="n">
        <f aca="false">+N714*Q714</f>
        <v>514.830172797422</v>
      </c>
      <c r="S714" s="17" t="n">
        <f aca="false">+O714*Q714</f>
        <v>0</v>
      </c>
      <c r="T714" s="17"/>
      <c r="U714" s="18" t="n">
        <f aca="false">+M714-L714</f>
        <v>0.0215277777777778</v>
      </c>
      <c r="V714" s="18" t="n">
        <f aca="false">+U714*Q714</f>
        <v>1.24861111111111</v>
      </c>
      <c r="W714" s="18"/>
    </row>
    <row r="715" s="13" customFormat="true" ht="12" hidden="false" customHeight="false" outlineLevel="0" collapsed="false">
      <c r="A715" s="12" t="n">
        <v>18201</v>
      </c>
      <c r="B715" s="13" t="n">
        <v>5</v>
      </c>
      <c r="C715" s="13" t="s">
        <v>22</v>
      </c>
      <c r="D715" s="13" t="n">
        <v>2</v>
      </c>
      <c r="E715" s="13" t="n">
        <v>1029</v>
      </c>
      <c r="F715" s="13" t="s">
        <v>56</v>
      </c>
      <c r="G715" s="13" t="s">
        <v>24</v>
      </c>
      <c r="H715" s="13" t="n">
        <v>6</v>
      </c>
      <c r="J715" s="13" t="n">
        <v>1</v>
      </c>
      <c r="K715" s="13" t="n">
        <v>11783</v>
      </c>
      <c r="L715" s="14" t="n">
        <v>0.503472222222222</v>
      </c>
      <c r="M715" s="15" t="n">
        <v>0.525</v>
      </c>
      <c r="N715" s="16" t="n">
        <f aca="false">VLOOKUP(E715,'Esp. percorsi al 18-10-22'!C:J,8,FALSE())</f>
        <v>8.87638228961073</v>
      </c>
      <c r="O715" s="16"/>
      <c r="P715" s="16"/>
      <c r="Q715" s="20" t="n">
        <v>52</v>
      </c>
      <c r="R715" s="17" t="n">
        <f aca="false">+N715*Q715</f>
        <v>461.571879059758</v>
      </c>
      <c r="S715" s="17" t="n">
        <f aca="false">+O715*Q715</f>
        <v>0</v>
      </c>
      <c r="T715" s="17"/>
      <c r="U715" s="18" t="n">
        <f aca="false">+M715-L715</f>
        <v>0.0215277777777778</v>
      </c>
      <c r="V715" s="18" t="n">
        <f aca="false">+U715*Q715</f>
        <v>1.11944444444444</v>
      </c>
      <c r="W715" s="18"/>
    </row>
    <row r="716" s="13" customFormat="true" ht="12" hidden="false" customHeight="false" outlineLevel="0" collapsed="false">
      <c r="A716" s="12" t="n">
        <v>18202</v>
      </c>
      <c r="B716" s="13" t="n">
        <v>5</v>
      </c>
      <c r="C716" s="13" t="s">
        <v>22</v>
      </c>
      <c r="D716" s="13" t="n">
        <v>2</v>
      </c>
      <c r="E716" s="13" t="n">
        <v>1029</v>
      </c>
      <c r="F716" s="13" t="s">
        <v>56</v>
      </c>
      <c r="G716" s="13" t="s">
        <v>24</v>
      </c>
      <c r="H716" s="19" t="s">
        <v>27</v>
      </c>
      <c r="I716" s="19"/>
      <c r="J716" s="13" t="n">
        <v>1</v>
      </c>
      <c r="K716" s="13" t="n">
        <v>20</v>
      </c>
      <c r="L716" s="14" t="n">
        <v>0.508333333333333</v>
      </c>
      <c r="M716" s="15" t="n">
        <v>0.529861111111111</v>
      </c>
      <c r="N716" s="16" t="n">
        <f aca="false">VLOOKUP(E716,'Esp. percorsi al 18-10-22'!C:J,8,FALSE())</f>
        <v>8.87638228961073</v>
      </c>
      <c r="O716" s="16"/>
      <c r="P716" s="16"/>
      <c r="Q716" s="20" t="n">
        <v>250</v>
      </c>
      <c r="R716" s="17" t="n">
        <f aca="false">+N716*Q716</f>
        <v>2219.09557240268</v>
      </c>
      <c r="S716" s="17" t="n">
        <f aca="false">+O716*Q716</f>
        <v>0</v>
      </c>
      <c r="T716" s="17"/>
      <c r="U716" s="18" t="n">
        <f aca="false">+M716-L716</f>
        <v>0.0215277777777778</v>
      </c>
      <c r="V716" s="18" t="n">
        <f aca="false">+U716*Q716</f>
        <v>5.38194444444444</v>
      </c>
      <c r="W716" s="18"/>
    </row>
    <row r="717" s="13" customFormat="true" ht="12" hidden="false" customHeight="false" outlineLevel="0" collapsed="false">
      <c r="A717" s="12" t="n">
        <v>18203</v>
      </c>
      <c r="B717" s="13" t="n">
        <v>5</v>
      </c>
      <c r="C717" s="13" t="s">
        <v>22</v>
      </c>
      <c r="D717" s="13" t="n">
        <v>2</v>
      </c>
      <c r="E717" s="13" t="n">
        <v>1029</v>
      </c>
      <c r="F717" s="13" t="s">
        <v>56</v>
      </c>
      <c r="G717" s="13" t="s">
        <v>24</v>
      </c>
      <c r="H717" s="13" t="n">
        <v>6</v>
      </c>
      <c r="J717" s="13" t="n">
        <v>1</v>
      </c>
      <c r="K717" s="13" t="n">
        <v>18115</v>
      </c>
      <c r="L717" s="14" t="n">
        <v>0.517361111111111</v>
      </c>
      <c r="M717" s="15" t="n">
        <v>0.538888888888889</v>
      </c>
      <c r="N717" s="16" t="n">
        <f aca="false">VLOOKUP(E717,'Esp. percorsi al 18-10-22'!C:J,8,FALSE())</f>
        <v>8.87638228961073</v>
      </c>
      <c r="O717" s="16"/>
      <c r="P717" s="16"/>
      <c r="Q717" s="20" t="n">
        <v>52</v>
      </c>
      <c r="R717" s="17" t="n">
        <f aca="false">+N717*Q717</f>
        <v>461.571879059758</v>
      </c>
      <c r="S717" s="17" t="n">
        <f aca="false">+O717*Q717</f>
        <v>0</v>
      </c>
      <c r="T717" s="17"/>
      <c r="U717" s="18" t="n">
        <f aca="false">+M717-L717</f>
        <v>0.0215277777777778</v>
      </c>
      <c r="V717" s="18" t="n">
        <f aca="false">+U717*Q717</f>
        <v>1.11944444444444</v>
      </c>
      <c r="W717" s="18"/>
    </row>
    <row r="718" s="13" customFormat="true" ht="12" hidden="false" customHeight="false" outlineLevel="0" collapsed="false">
      <c r="A718" s="12" t="n">
        <v>18204</v>
      </c>
      <c r="B718" s="13" t="n">
        <v>5</v>
      </c>
      <c r="C718" s="13" t="s">
        <v>22</v>
      </c>
      <c r="D718" s="13" t="n">
        <v>2</v>
      </c>
      <c r="E718" s="13" t="n">
        <v>1029</v>
      </c>
      <c r="F718" s="13" t="s">
        <v>56</v>
      </c>
      <c r="G718" s="13" t="s">
        <v>24</v>
      </c>
      <c r="H718" s="19" t="s">
        <v>27</v>
      </c>
      <c r="I718" s="19"/>
      <c r="J718" s="13" t="n">
        <v>1</v>
      </c>
      <c r="K718" s="13" t="n">
        <v>448</v>
      </c>
      <c r="L718" s="14" t="n">
        <v>0.51875</v>
      </c>
      <c r="M718" s="15" t="n">
        <v>0.540277777777778</v>
      </c>
      <c r="N718" s="16" t="n">
        <f aca="false">VLOOKUP(E718,'Esp. percorsi al 18-10-22'!C:J,8,FALSE())</f>
        <v>8.87638228961073</v>
      </c>
      <c r="O718" s="16"/>
      <c r="P718" s="16"/>
      <c r="Q718" s="20" t="n">
        <v>250</v>
      </c>
      <c r="R718" s="17" t="n">
        <f aca="false">+N718*Q718</f>
        <v>2219.09557240268</v>
      </c>
      <c r="S718" s="17" t="n">
        <f aca="false">+O718*Q718</f>
        <v>0</v>
      </c>
      <c r="T718" s="17"/>
      <c r="U718" s="18" t="n">
        <f aca="false">+M718-L718</f>
        <v>0.0215277777777778</v>
      </c>
      <c r="V718" s="18" t="n">
        <f aca="false">+U718*Q718</f>
        <v>5.38194444444444</v>
      </c>
      <c r="W718" s="18"/>
    </row>
    <row r="719" s="13" customFormat="true" ht="12" hidden="false" customHeight="false" outlineLevel="0" collapsed="false">
      <c r="A719" s="12" t="n">
        <v>18271</v>
      </c>
      <c r="B719" s="13" t="n">
        <v>5</v>
      </c>
      <c r="C719" s="13" t="s">
        <v>22</v>
      </c>
      <c r="D719" s="13" t="n">
        <v>2</v>
      </c>
      <c r="E719" s="13" t="n">
        <v>1029</v>
      </c>
      <c r="F719" s="13" t="s">
        <v>56</v>
      </c>
      <c r="G719" s="13" t="s">
        <v>24</v>
      </c>
      <c r="H719" s="13" t="s">
        <v>29</v>
      </c>
      <c r="J719" s="13" t="n">
        <v>1</v>
      </c>
      <c r="K719" s="13" t="n">
        <v>1780</v>
      </c>
      <c r="L719" s="14" t="n">
        <v>0.51875</v>
      </c>
      <c r="M719" s="15" t="n">
        <v>0.540277777777778</v>
      </c>
      <c r="N719" s="16" t="n">
        <f aca="false">VLOOKUP(E719,'Esp. percorsi al 18-10-22'!C:J,8,FALSE())</f>
        <v>8.87638228961073</v>
      </c>
      <c r="O719" s="16"/>
      <c r="P719" s="16"/>
      <c r="Q719" s="20" t="n">
        <v>58</v>
      </c>
      <c r="R719" s="17" t="n">
        <f aca="false">+N719*Q719</f>
        <v>514.830172797422</v>
      </c>
      <c r="S719" s="17" t="n">
        <f aca="false">+O719*Q719</f>
        <v>0</v>
      </c>
      <c r="T719" s="17"/>
      <c r="U719" s="18" t="n">
        <f aca="false">+M719-L719</f>
        <v>0.0215277777777778</v>
      </c>
      <c r="V719" s="18" t="n">
        <f aca="false">+U719*Q719</f>
        <v>1.24861111111111</v>
      </c>
      <c r="W719" s="18"/>
    </row>
    <row r="720" s="13" customFormat="true" ht="12" hidden="false" customHeight="false" outlineLevel="0" collapsed="false">
      <c r="A720" s="12" t="n">
        <v>18205</v>
      </c>
      <c r="B720" s="13" t="n">
        <v>5</v>
      </c>
      <c r="C720" s="13" t="s">
        <v>22</v>
      </c>
      <c r="D720" s="13" t="n">
        <v>2</v>
      </c>
      <c r="E720" s="13" t="n">
        <v>1029</v>
      </c>
      <c r="F720" s="13" t="s">
        <v>56</v>
      </c>
      <c r="G720" s="13" t="s">
        <v>24</v>
      </c>
      <c r="H720" s="19" t="s">
        <v>27</v>
      </c>
      <c r="I720" s="19"/>
      <c r="J720" s="13" t="n">
        <v>1</v>
      </c>
      <c r="K720" s="13" t="n">
        <v>455</v>
      </c>
      <c r="L720" s="14" t="n">
        <v>0.529166666666667</v>
      </c>
      <c r="M720" s="15" t="n">
        <v>0.550694444444444</v>
      </c>
      <c r="N720" s="16" t="n">
        <f aca="false">VLOOKUP(E720,'Esp. percorsi al 18-10-22'!C:J,8,FALSE())</f>
        <v>8.87638228961073</v>
      </c>
      <c r="O720" s="16"/>
      <c r="P720" s="16"/>
      <c r="Q720" s="20" t="n">
        <v>250</v>
      </c>
      <c r="R720" s="17" t="n">
        <f aca="false">+N720*Q720</f>
        <v>2219.09557240268</v>
      </c>
      <c r="S720" s="17" t="n">
        <f aca="false">+O720*Q720</f>
        <v>0</v>
      </c>
      <c r="T720" s="17"/>
      <c r="U720" s="18" t="n">
        <f aca="false">+M720-L720</f>
        <v>0.0215277777777778</v>
      </c>
      <c r="V720" s="18" t="n">
        <f aca="false">+U720*Q720</f>
        <v>5.38194444444444</v>
      </c>
      <c r="W720" s="18"/>
    </row>
    <row r="721" s="13" customFormat="true" ht="12" hidden="false" customHeight="false" outlineLevel="0" collapsed="false">
      <c r="A721" s="12" t="n">
        <v>18206</v>
      </c>
      <c r="B721" s="13" t="n">
        <v>5</v>
      </c>
      <c r="C721" s="13" t="s">
        <v>22</v>
      </c>
      <c r="D721" s="13" t="n">
        <v>2</v>
      </c>
      <c r="E721" s="13" t="n">
        <v>1029</v>
      </c>
      <c r="F721" s="13" t="s">
        <v>56</v>
      </c>
      <c r="G721" s="13" t="s">
        <v>24</v>
      </c>
      <c r="H721" s="13" t="n">
        <v>6</v>
      </c>
      <c r="J721" s="13" t="n">
        <v>1</v>
      </c>
      <c r="K721" s="13" t="n">
        <v>11786</v>
      </c>
      <c r="L721" s="14" t="n">
        <v>0.534027777777778</v>
      </c>
      <c r="M721" s="15" t="n">
        <v>0.555555555555556</v>
      </c>
      <c r="N721" s="16" t="n">
        <f aca="false">VLOOKUP(E721,'Esp. percorsi al 18-10-22'!C:J,8,FALSE())</f>
        <v>8.87638228961073</v>
      </c>
      <c r="O721" s="16"/>
      <c r="P721" s="16"/>
      <c r="Q721" s="20" t="n">
        <v>52</v>
      </c>
      <c r="R721" s="17" t="n">
        <f aca="false">+N721*Q721</f>
        <v>461.571879059758</v>
      </c>
      <c r="S721" s="17" t="n">
        <f aca="false">+O721*Q721</f>
        <v>0</v>
      </c>
      <c r="T721" s="17"/>
      <c r="U721" s="18" t="n">
        <f aca="false">+M721-L721</f>
        <v>0.0215277777777778</v>
      </c>
      <c r="V721" s="18" t="n">
        <f aca="false">+U721*Q721</f>
        <v>1.11944444444444</v>
      </c>
      <c r="W721" s="18"/>
    </row>
    <row r="722" s="13" customFormat="true" ht="12" hidden="false" customHeight="false" outlineLevel="0" collapsed="false">
      <c r="A722" s="12" t="n">
        <v>18207</v>
      </c>
      <c r="B722" s="13" t="n">
        <v>5</v>
      </c>
      <c r="C722" s="13" t="s">
        <v>22</v>
      </c>
      <c r="D722" s="13" t="n">
        <v>2</v>
      </c>
      <c r="E722" s="13" t="n">
        <v>1029</v>
      </c>
      <c r="F722" s="13" t="s">
        <v>56</v>
      </c>
      <c r="G722" s="13" t="s">
        <v>24</v>
      </c>
      <c r="H722" s="19" t="s">
        <v>27</v>
      </c>
      <c r="I722" s="19"/>
      <c r="J722" s="13" t="n">
        <v>1</v>
      </c>
      <c r="K722" s="13" t="n">
        <v>435</v>
      </c>
      <c r="L722" s="14" t="n">
        <v>0.539583333333333</v>
      </c>
      <c r="M722" s="15" t="n">
        <v>0.561111111111111</v>
      </c>
      <c r="N722" s="16" t="n">
        <f aca="false">VLOOKUP(E722,'Esp. percorsi al 18-10-22'!C:J,8,FALSE())</f>
        <v>8.87638228961073</v>
      </c>
      <c r="O722" s="16"/>
      <c r="P722" s="16"/>
      <c r="Q722" s="20" t="n">
        <v>250</v>
      </c>
      <c r="R722" s="17" t="n">
        <f aca="false">+N722*Q722</f>
        <v>2219.09557240268</v>
      </c>
      <c r="S722" s="17" t="n">
        <f aca="false">+O722*Q722</f>
        <v>0</v>
      </c>
      <c r="T722" s="17"/>
      <c r="U722" s="18" t="n">
        <f aca="false">+M722-L722</f>
        <v>0.0215277777777778</v>
      </c>
      <c r="V722" s="18" t="n">
        <f aca="false">+U722*Q722</f>
        <v>5.38194444444444</v>
      </c>
      <c r="W722" s="18"/>
    </row>
    <row r="723" s="13" customFormat="true" ht="12" hidden="false" customHeight="false" outlineLevel="0" collapsed="false">
      <c r="A723" s="12" t="n">
        <v>18262</v>
      </c>
      <c r="B723" s="13" t="n">
        <v>5</v>
      </c>
      <c r="C723" s="13" t="s">
        <v>22</v>
      </c>
      <c r="D723" s="13" t="n">
        <v>2</v>
      </c>
      <c r="E723" s="13" t="n">
        <v>1029</v>
      </c>
      <c r="F723" s="13" t="s">
        <v>56</v>
      </c>
      <c r="G723" s="13" t="s">
        <v>24</v>
      </c>
      <c r="H723" s="13" t="s">
        <v>29</v>
      </c>
      <c r="J723" s="13" t="n">
        <v>1</v>
      </c>
      <c r="K723" s="13" t="n">
        <v>1767</v>
      </c>
      <c r="L723" s="14" t="n">
        <v>0.539583333333333</v>
      </c>
      <c r="M723" s="15" t="n">
        <v>0.561111111111111</v>
      </c>
      <c r="N723" s="16" t="n">
        <f aca="false">VLOOKUP(E723,'Esp. percorsi al 18-10-22'!C:J,8,FALSE())</f>
        <v>8.87638228961073</v>
      </c>
      <c r="O723" s="16"/>
      <c r="P723" s="16"/>
      <c r="Q723" s="20" t="n">
        <v>58</v>
      </c>
      <c r="R723" s="17" t="n">
        <f aca="false">+N723*Q723</f>
        <v>514.830172797422</v>
      </c>
      <c r="S723" s="17" t="n">
        <f aca="false">+O723*Q723</f>
        <v>0</v>
      </c>
      <c r="T723" s="17"/>
      <c r="U723" s="18" t="n">
        <f aca="false">+M723-L723</f>
        <v>0.0215277777777778</v>
      </c>
      <c r="V723" s="18" t="n">
        <f aca="false">+U723*Q723</f>
        <v>1.24861111111111</v>
      </c>
      <c r="W723" s="18"/>
    </row>
    <row r="724" s="13" customFormat="true" ht="12" hidden="false" customHeight="false" outlineLevel="0" collapsed="false">
      <c r="A724" s="12" t="n">
        <v>18208</v>
      </c>
      <c r="B724" s="13" t="n">
        <v>5</v>
      </c>
      <c r="C724" s="13" t="s">
        <v>22</v>
      </c>
      <c r="D724" s="13" t="n">
        <v>2</v>
      </c>
      <c r="E724" s="13" t="n">
        <v>1029</v>
      </c>
      <c r="F724" s="13" t="s">
        <v>56</v>
      </c>
      <c r="G724" s="13" t="s">
        <v>24</v>
      </c>
      <c r="H724" s="13" t="n">
        <v>6</v>
      </c>
      <c r="J724" s="13" t="n">
        <v>1</v>
      </c>
      <c r="K724" s="13" t="n">
        <v>11793</v>
      </c>
      <c r="L724" s="14" t="n">
        <v>0.547916666666667</v>
      </c>
      <c r="M724" s="15" t="n">
        <v>0.569444444444444</v>
      </c>
      <c r="N724" s="16" t="n">
        <f aca="false">VLOOKUP(E724,'Esp. percorsi al 18-10-22'!C:J,8,FALSE())</f>
        <v>8.87638228961073</v>
      </c>
      <c r="O724" s="16"/>
      <c r="P724" s="16"/>
      <c r="Q724" s="20" t="n">
        <v>52</v>
      </c>
      <c r="R724" s="17" t="n">
        <f aca="false">+N724*Q724</f>
        <v>461.571879059758</v>
      </c>
      <c r="S724" s="17" t="n">
        <f aca="false">+O724*Q724</f>
        <v>0</v>
      </c>
      <c r="T724" s="17"/>
      <c r="U724" s="18" t="n">
        <f aca="false">+M724-L724</f>
        <v>0.0215277777777778</v>
      </c>
      <c r="V724" s="18" t="n">
        <f aca="false">+U724*Q724</f>
        <v>1.11944444444444</v>
      </c>
      <c r="W724" s="18"/>
    </row>
    <row r="725" s="13" customFormat="true" ht="12" hidden="false" customHeight="false" outlineLevel="0" collapsed="false">
      <c r="A725" s="12" t="n">
        <v>18209</v>
      </c>
      <c r="B725" s="13" t="n">
        <v>5</v>
      </c>
      <c r="C725" s="13" t="s">
        <v>22</v>
      </c>
      <c r="D725" s="13" t="n">
        <v>2</v>
      </c>
      <c r="E725" s="13" t="n">
        <v>1029</v>
      </c>
      <c r="F725" s="13" t="s">
        <v>56</v>
      </c>
      <c r="G725" s="13" t="s">
        <v>24</v>
      </c>
      <c r="H725" s="19" t="s">
        <v>27</v>
      </c>
      <c r="I725" s="19"/>
      <c r="J725" s="13" t="n">
        <v>1</v>
      </c>
      <c r="K725" s="13" t="n">
        <v>21</v>
      </c>
      <c r="L725" s="14" t="n">
        <v>0.55</v>
      </c>
      <c r="M725" s="15" t="n">
        <v>0.571527777777778</v>
      </c>
      <c r="N725" s="16" t="n">
        <f aca="false">VLOOKUP(E725,'Esp. percorsi al 18-10-22'!C:J,8,FALSE())</f>
        <v>8.87638228961073</v>
      </c>
      <c r="O725" s="16"/>
      <c r="P725" s="16"/>
      <c r="Q725" s="20" t="n">
        <v>250</v>
      </c>
      <c r="R725" s="17" t="n">
        <f aca="false">+N725*Q725</f>
        <v>2219.09557240268</v>
      </c>
      <c r="S725" s="17" t="n">
        <f aca="false">+O725*Q725</f>
        <v>0</v>
      </c>
      <c r="T725" s="17"/>
      <c r="U725" s="18" t="n">
        <f aca="false">+M725-L725</f>
        <v>0.0215277777777778</v>
      </c>
      <c r="V725" s="18" t="n">
        <f aca="false">+U725*Q725</f>
        <v>5.38194444444444</v>
      </c>
      <c r="W725" s="18"/>
    </row>
    <row r="726" s="13" customFormat="true" ht="12" hidden="false" customHeight="false" outlineLevel="0" collapsed="false">
      <c r="A726" s="12" t="n">
        <v>18210</v>
      </c>
      <c r="B726" s="13" t="n">
        <v>5</v>
      </c>
      <c r="C726" s="13" t="s">
        <v>22</v>
      </c>
      <c r="D726" s="13" t="n">
        <v>2</v>
      </c>
      <c r="E726" s="13" t="n">
        <v>1029</v>
      </c>
      <c r="F726" s="13" t="s">
        <v>56</v>
      </c>
      <c r="G726" s="13" t="s">
        <v>24</v>
      </c>
      <c r="H726" s="19" t="s">
        <v>27</v>
      </c>
      <c r="I726" s="19"/>
      <c r="J726" s="13" t="n">
        <v>1</v>
      </c>
      <c r="K726" s="13" t="n">
        <v>449</v>
      </c>
      <c r="L726" s="14" t="n">
        <v>0.560416666666667</v>
      </c>
      <c r="M726" s="15" t="n">
        <v>0.581944444444444</v>
      </c>
      <c r="N726" s="16" t="n">
        <f aca="false">VLOOKUP(E726,'Esp. percorsi al 18-10-22'!C:J,8,FALSE())</f>
        <v>8.87638228961073</v>
      </c>
      <c r="O726" s="16"/>
      <c r="P726" s="16"/>
      <c r="Q726" s="20" t="n">
        <v>250</v>
      </c>
      <c r="R726" s="17" t="n">
        <f aca="false">+N726*Q726</f>
        <v>2219.09557240268</v>
      </c>
      <c r="S726" s="17" t="n">
        <f aca="false">+O726*Q726</f>
        <v>0</v>
      </c>
      <c r="T726" s="17"/>
      <c r="U726" s="18" t="n">
        <f aca="false">+M726-L726</f>
        <v>0.0215277777777778</v>
      </c>
      <c r="V726" s="18" t="n">
        <f aca="false">+U726*Q726</f>
        <v>5.38194444444444</v>
      </c>
      <c r="W726" s="18"/>
    </row>
    <row r="727" s="13" customFormat="true" ht="12" hidden="false" customHeight="false" outlineLevel="0" collapsed="false">
      <c r="A727" s="12" t="n">
        <v>18273</v>
      </c>
      <c r="B727" s="13" t="n">
        <v>5</v>
      </c>
      <c r="C727" s="13" t="s">
        <v>22</v>
      </c>
      <c r="D727" s="13" t="n">
        <v>2</v>
      </c>
      <c r="E727" s="13" t="n">
        <v>1029</v>
      </c>
      <c r="F727" s="13" t="s">
        <v>56</v>
      </c>
      <c r="G727" s="13" t="s">
        <v>24</v>
      </c>
      <c r="H727" s="13" t="s">
        <v>29</v>
      </c>
      <c r="J727" s="13" t="n">
        <v>1</v>
      </c>
      <c r="K727" s="13" t="n">
        <v>1781</v>
      </c>
      <c r="L727" s="14" t="n">
        <v>0.560416666666667</v>
      </c>
      <c r="M727" s="15" t="n">
        <v>0.581944444444444</v>
      </c>
      <c r="N727" s="16" t="n">
        <f aca="false">VLOOKUP(E727,'Esp. percorsi al 18-10-22'!C:J,8,FALSE())</f>
        <v>8.87638228961073</v>
      </c>
      <c r="O727" s="16"/>
      <c r="P727" s="16"/>
      <c r="Q727" s="20" t="n">
        <v>58</v>
      </c>
      <c r="R727" s="17" t="n">
        <f aca="false">+N727*Q727</f>
        <v>514.830172797422</v>
      </c>
      <c r="S727" s="17" t="n">
        <f aca="false">+O727*Q727</f>
        <v>0</v>
      </c>
      <c r="T727" s="17"/>
      <c r="U727" s="18" t="n">
        <f aca="false">+M727-L727</f>
        <v>0.0215277777777778</v>
      </c>
      <c r="V727" s="18" t="n">
        <f aca="false">+U727*Q727</f>
        <v>1.24861111111111</v>
      </c>
      <c r="W727" s="18"/>
    </row>
    <row r="728" s="13" customFormat="true" ht="12" hidden="false" customHeight="false" outlineLevel="0" collapsed="false">
      <c r="A728" s="12" t="n">
        <v>18211</v>
      </c>
      <c r="B728" s="13" t="n">
        <v>5</v>
      </c>
      <c r="C728" s="13" t="s">
        <v>22</v>
      </c>
      <c r="D728" s="13" t="n">
        <v>2</v>
      </c>
      <c r="E728" s="13" t="n">
        <v>1029</v>
      </c>
      <c r="F728" s="13" t="s">
        <v>56</v>
      </c>
      <c r="G728" s="13" t="s">
        <v>24</v>
      </c>
      <c r="H728" s="13" t="n">
        <v>6</v>
      </c>
      <c r="J728" s="13" t="n">
        <v>1</v>
      </c>
      <c r="K728" s="13" t="n">
        <v>18116</v>
      </c>
      <c r="L728" s="14" t="n">
        <v>0.564583333333333</v>
      </c>
      <c r="M728" s="15" t="n">
        <v>0.586111111111111</v>
      </c>
      <c r="N728" s="16" t="n">
        <f aca="false">VLOOKUP(E728,'Esp. percorsi al 18-10-22'!C:J,8,FALSE())</f>
        <v>8.87638228961073</v>
      </c>
      <c r="O728" s="16"/>
      <c r="P728" s="16"/>
      <c r="Q728" s="20" t="n">
        <v>52</v>
      </c>
      <c r="R728" s="17" t="n">
        <f aca="false">+N728*Q728</f>
        <v>461.571879059758</v>
      </c>
      <c r="S728" s="17" t="n">
        <f aca="false">+O728*Q728</f>
        <v>0</v>
      </c>
      <c r="T728" s="17"/>
      <c r="U728" s="18" t="n">
        <f aca="false">+M728-L728</f>
        <v>0.0215277777777778</v>
      </c>
      <c r="V728" s="18" t="n">
        <f aca="false">+U728*Q728</f>
        <v>1.11944444444444</v>
      </c>
      <c r="W728" s="18"/>
    </row>
    <row r="729" s="13" customFormat="true" ht="12" hidden="false" customHeight="false" outlineLevel="0" collapsed="false">
      <c r="A729" s="12" t="n">
        <v>18212</v>
      </c>
      <c r="B729" s="13" t="n">
        <v>5</v>
      </c>
      <c r="C729" s="13" t="s">
        <v>22</v>
      </c>
      <c r="D729" s="13" t="n">
        <v>2</v>
      </c>
      <c r="E729" s="13" t="n">
        <v>1029</v>
      </c>
      <c r="F729" s="13" t="s">
        <v>56</v>
      </c>
      <c r="G729" s="13" t="s">
        <v>24</v>
      </c>
      <c r="H729" s="19" t="s">
        <v>27</v>
      </c>
      <c r="I729" s="19"/>
      <c r="J729" s="13" t="n">
        <v>1</v>
      </c>
      <c r="K729" s="13" t="n">
        <v>456</v>
      </c>
      <c r="L729" s="14" t="n">
        <v>0.570833333333333</v>
      </c>
      <c r="M729" s="15" t="n">
        <v>0.592361111111111</v>
      </c>
      <c r="N729" s="16" t="n">
        <f aca="false">VLOOKUP(E729,'Esp. percorsi al 18-10-22'!C:J,8,FALSE())</f>
        <v>8.87638228961073</v>
      </c>
      <c r="O729" s="16"/>
      <c r="P729" s="16"/>
      <c r="Q729" s="20" t="n">
        <v>250</v>
      </c>
      <c r="R729" s="17" t="n">
        <f aca="false">+N729*Q729</f>
        <v>2219.09557240268</v>
      </c>
      <c r="S729" s="17" t="n">
        <f aca="false">+O729*Q729</f>
        <v>0</v>
      </c>
      <c r="T729" s="17"/>
      <c r="U729" s="18" t="n">
        <f aca="false">+M729-L729</f>
        <v>0.0215277777777778</v>
      </c>
      <c r="V729" s="18" t="n">
        <f aca="false">+U729*Q729</f>
        <v>5.38194444444444</v>
      </c>
      <c r="W729" s="18"/>
    </row>
    <row r="730" s="13" customFormat="true" ht="12" hidden="false" customHeight="false" outlineLevel="0" collapsed="false">
      <c r="A730" s="12" t="n">
        <v>18213</v>
      </c>
      <c r="B730" s="13" t="n">
        <v>5</v>
      </c>
      <c r="C730" s="13" t="s">
        <v>22</v>
      </c>
      <c r="D730" s="13" t="n">
        <v>2</v>
      </c>
      <c r="E730" s="13" t="n">
        <v>1029</v>
      </c>
      <c r="F730" s="13" t="s">
        <v>56</v>
      </c>
      <c r="G730" s="13" t="s">
        <v>24</v>
      </c>
      <c r="H730" s="13" t="n">
        <v>6</v>
      </c>
      <c r="J730" s="13" t="n">
        <v>1</v>
      </c>
      <c r="K730" s="13" t="n">
        <v>18144</v>
      </c>
      <c r="L730" s="14" t="n">
        <v>0.578472222222222</v>
      </c>
      <c r="M730" s="15" t="n">
        <v>0.6</v>
      </c>
      <c r="N730" s="16" t="n">
        <f aca="false">VLOOKUP(E730,'Esp. percorsi al 18-10-22'!C:J,8,FALSE())</f>
        <v>8.87638228961073</v>
      </c>
      <c r="O730" s="16"/>
      <c r="P730" s="16"/>
      <c r="Q730" s="20" t="n">
        <v>52</v>
      </c>
      <c r="R730" s="17" t="n">
        <f aca="false">+N730*Q730</f>
        <v>461.571879059758</v>
      </c>
      <c r="S730" s="17" t="n">
        <f aca="false">+O730*Q730</f>
        <v>0</v>
      </c>
      <c r="T730" s="17"/>
      <c r="U730" s="18" t="n">
        <f aca="false">+M730-L730</f>
        <v>0.0215277777777778</v>
      </c>
      <c r="V730" s="18" t="n">
        <f aca="false">+U730*Q730</f>
        <v>1.11944444444444</v>
      </c>
      <c r="W730" s="18"/>
    </row>
    <row r="731" s="13" customFormat="true" ht="12" hidden="false" customHeight="false" outlineLevel="0" collapsed="false">
      <c r="A731" s="12" t="n">
        <v>18214</v>
      </c>
      <c r="B731" s="13" t="n">
        <v>5</v>
      </c>
      <c r="C731" s="13" t="s">
        <v>22</v>
      </c>
      <c r="D731" s="13" t="n">
        <v>2</v>
      </c>
      <c r="E731" s="13" t="n">
        <v>1029</v>
      </c>
      <c r="F731" s="13" t="s">
        <v>56</v>
      </c>
      <c r="G731" s="13" t="s">
        <v>24</v>
      </c>
      <c r="H731" s="19" t="s">
        <v>27</v>
      </c>
      <c r="I731" s="19"/>
      <c r="J731" s="13" t="n">
        <v>1</v>
      </c>
      <c r="K731" s="13" t="n">
        <v>436</v>
      </c>
      <c r="L731" s="14" t="n">
        <v>0.58125</v>
      </c>
      <c r="M731" s="15" t="n">
        <v>0.602777777777778</v>
      </c>
      <c r="N731" s="16" t="n">
        <f aca="false">VLOOKUP(E731,'Esp. percorsi al 18-10-22'!C:J,8,FALSE())</f>
        <v>8.87638228961073</v>
      </c>
      <c r="O731" s="16"/>
      <c r="P731" s="16"/>
      <c r="Q731" s="20" t="n">
        <v>250</v>
      </c>
      <c r="R731" s="17" t="n">
        <f aca="false">+N731*Q731</f>
        <v>2219.09557240268</v>
      </c>
      <c r="S731" s="17" t="n">
        <f aca="false">+O731*Q731</f>
        <v>0</v>
      </c>
      <c r="T731" s="17"/>
      <c r="U731" s="18" t="n">
        <f aca="false">+M731-L731</f>
        <v>0.0215277777777778</v>
      </c>
      <c r="V731" s="18" t="n">
        <f aca="false">+U731*Q731</f>
        <v>5.38194444444444</v>
      </c>
      <c r="W731" s="18"/>
    </row>
    <row r="732" s="13" customFormat="true" ht="12" hidden="false" customHeight="false" outlineLevel="0" collapsed="false">
      <c r="A732" s="12" t="n">
        <v>18263</v>
      </c>
      <c r="B732" s="13" t="n">
        <v>5</v>
      </c>
      <c r="C732" s="13" t="s">
        <v>22</v>
      </c>
      <c r="D732" s="13" t="n">
        <v>2</v>
      </c>
      <c r="E732" s="13" t="n">
        <v>1029</v>
      </c>
      <c r="F732" s="13" t="s">
        <v>56</v>
      </c>
      <c r="G732" s="13" t="s">
        <v>24</v>
      </c>
      <c r="H732" s="13" t="s">
        <v>29</v>
      </c>
      <c r="J732" s="13" t="n">
        <v>1</v>
      </c>
      <c r="K732" s="13" t="n">
        <v>1768</v>
      </c>
      <c r="L732" s="14" t="n">
        <v>0.58125</v>
      </c>
      <c r="M732" s="15" t="n">
        <v>0.602777777777778</v>
      </c>
      <c r="N732" s="16" t="n">
        <f aca="false">VLOOKUP(E732,'Esp. percorsi al 18-10-22'!C:J,8,FALSE())</f>
        <v>8.87638228961073</v>
      </c>
      <c r="O732" s="16"/>
      <c r="P732" s="16"/>
      <c r="Q732" s="20" t="n">
        <v>58</v>
      </c>
      <c r="R732" s="17" t="n">
        <f aca="false">+N732*Q732</f>
        <v>514.830172797422</v>
      </c>
      <c r="S732" s="17" t="n">
        <f aca="false">+O732*Q732</f>
        <v>0</v>
      </c>
      <c r="T732" s="17"/>
      <c r="U732" s="18" t="n">
        <f aca="false">+M732-L732</f>
        <v>0.0215277777777778</v>
      </c>
      <c r="V732" s="18" t="n">
        <f aca="false">+U732*Q732</f>
        <v>1.24861111111111</v>
      </c>
      <c r="W732" s="18"/>
    </row>
    <row r="733" s="13" customFormat="true" ht="12" hidden="false" customHeight="false" outlineLevel="0" collapsed="false">
      <c r="A733" s="12" t="n">
        <v>18215</v>
      </c>
      <c r="B733" s="13" t="n">
        <v>5</v>
      </c>
      <c r="C733" s="13" t="s">
        <v>22</v>
      </c>
      <c r="D733" s="13" t="n">
        <v>2</v>
      </c>
      <c r="E733" s="13" t="n">
        <v>1029</v>
      </c>
      <c r="F733" s="13" t="s">
        <v>56</v>
      </c>
      <c r="G733" s="13" t="s">
        <v>24</v>
      </c>
      <c r="H733" s="13" t="s">
        <v>25</v>
      </c>
      <c r="J733" s="13" t="n">
        <v>1</v>
      </c>
      <c r="K733" s="13" t="n">
        <v>18215</v>
      </c>
      <c r="L733" s="14" t="n">
        <v>0.595138888888889</v>
      </c>
      <c r="M733" s="15" t="n">
        <v>0.616666666666667</v>
      </c>
      <c r="N733" s="16" t="n">
        <f aca="false">VLOOKUP(E733,'Esp. percorsi al 18-10-22'!C:J,8,FALSE())</f>
        <v>8.87638228961073</v>
      </c>
      <c r="O733" s="16"/>
      <c r="P733" s="16"/>
      <c r="Q733" s="20" t="n">
        <v>302</v>
      </c>
      <c r="R733" s="17" t="n">
        <f aca="false">+N733*Q733</f>
        <v>2680.66745146244</v>
      </c>
      <c r="S733" s="17" t="n">
        <f aca="false">+O733*Q733</f>
        <v>0</v>
      </c>
      <c r="T733" s="17"/>
      <c r="U733" s="18" t="n">
        <f aca="false">+M733-L733</f>
        <v>0.0215277777777778</v>
      </c>
      <c r="V733" s="18" t="n">
        <f aca="false">+U733*Q733</f>
        <v>6.50138888888889</v>
      </c>
      <c r="W733" s="18"/>
    </row>
    <row r="734" s="13" customFormat="true" ht="12" hidden="false" customHeight="false" outlineLevel="0" collapsed="false">
      <c r="A734" s="12" t="n">
        <v>18275</v>
      </c>
      <c r="B734" s="13" t="n">
        <v>5</v>
      </c>
      <c r="C734" s="13" t="s">
        <v>22</v>
      </c>
      <c r="D734" s="13" t="n">
        <v>2</v>
      </c>
      <c r="E734" s="13" t="n">
        <v>1029</v>
      </c>
      <c r="F734" s="13" t="s">
        <v>56</v>
      </c>
      <c r="G734" s="13" t="s">
        <v>24</v>
      </c>
      <c r="H734" s="13" t="s">
        <v>29</v>
      </c>
      <c r="J734" s="13" t="n">
        <v>1</v>
      </c>
      <c r="K734" s="13" t="n">
        <v>1782</v>
      </c>
      <c r="L734" s="14" t="n">
        <v>0.602083333333333</v>
      </c>
      <c r="M734" s="15" t="n">
        <v>0.623611111111111</v>
      </c>
      <c r="N734" s="16" t="n">
        <f aca="false">VLOOKUP(E734,'Esp. percorsi al 18-10-22'!C:J,8,FALSE())</f>
        <v>8.87638228961073</v>
      </c>
      <c r="O734" s="16"/>
      <c r="P734" s="16"/>
      <c r="Q734" s="20" t="n">
        <v>58</v>
      </c>
      <c r="R734" s="17" t="n">
        <f aca="false">+N734*Q734</f>
        <v>514.830172797422</v>
      </c>
      <c r="S734" s="17" t="n">
        <f aca="false">+O734*Q734</f>
        <v>0</v>
      </c>
      <c r="T734" s="17"/>
      <c r="U734" s="18" t="n">
        <f aca="false">+M734-L734</f>
        <v>0.0215277777777778</v>
      </c>
      <c r="V734" s="18" t="n">
        <f aca="false">+U734*Q734</f>
        <v>1.24861111111111</v>
      </c>
      <c r="W734" s="18"/>
    </row>
    <row r="735" s="13" customFormat="true" ht="12" hidden="false" customHeight="false" outlineLevel="0" collapsed="false">
      <c r="A735" s="12" t="n">
        <v>18216</v>
      </c>
      <c r="B735" s="13" t="n">
        <v>5</v>
      </c>
      <c r="C735" s="13" t="s">
        <v>22</v>
      </c>
      <c r="D735" s="13" t="n">
        <v>2</v>
      </c>
      <c r="E735" s="13" t="n">
        <v>1029</v>
      </c>
      <c r="F735" s="13" t="s">
        <v>56</v>
      </c>
      <c r="G735" s="13" t="s">
        <v>24</v>
      </c>
      <c r="H735" s="13" t="n">
        <v>6</v>
      </c>
      <c r="J735" s="13" t="n">
        <v>1</v>
      </c>
      <c r="K735" s="13" t="n">
        <v>18127</v>
      </c>
      <c r="L735" s="14" t="n">
        <v>0.609027777777778</v>
      </c>
      <c r="M735" s="15" t="n">
        <v>0.630555555555556</v>
      </c>
      <c r="N735" s="16" t="n">
        <f aca="false">VLOOKUP(E735,'Esp. percorsi al 18-10-22'!C:J,8,FALSE())</f>
        <v>8.87638228961073</v>
      </c>
      <c r="O735" s="16"/>
      <c r="P735" s="16"/>
      <c r="Q735" s="20" t="n">
        <v>52</v>
      </c>
      <c r="R735" s="17" t="n">
        <f aca="false">+N735*Q735</f>
        <v>461.571879059758</v>
      </c>
      <c r="S735" s="17" t="n">
        <f aca="false">+O735*Q735</f>
        <v>0</v>
      </c>
      <c r="T735" s="17"/>
      <c r="U735" s="18" t="n">
        <f aca="false">+M735-L735</f>
        <v>0.0215277777777778</v>
      </c>
      <c r="V735" s="18" t="n">
        <f aca="false">+U735*Q735</f>
        <v>1.11944444444444</v>
      </c>
      <c r="W735" s="18"/>
    </row>
    <row r="736" s="13" customFormat="true" ht="12" hidden="false" customHeight="false" outlineLevel="0" collapsed="false">
      <c r="A736" s="12" t="n">
        <v>18217</v>
      </c>
      <c r="B736" s="13" t="n">
        <v>5</v>
      </c>
      <c r="C736" s="13" t="s">
        <v>22</v>
      </c>
      <c r="D736" s="13" t="n">
        <v>2</v>
      </c>
      <c r="E736" s="13" t="n">
        <v>1029</v>
      </c>
      <c r="F736" s="13" t="s">
        <v>56</v>
      </c>
      <c r="G736" s="13" t="s">
        <v>24</v>
      </c>
      <c r="H736" s="19" t="s">
        <v>27</v>
      </c>
      <c r="I736" s="19"/>
      <c r="J736" s="13" t="n">
        <v>1</v>
      </c>
      <c r="K736" s="13" t="n">
        <v>457</v>
      </c>
      <c r="L736" s="14" t="n">
        <v>0.611805555555556</v>
      </c>
      <c r="M736" s="15" t="n">
        <v>0.633333333333333</v>
      </c>
      <c r="N736" s="16" t="n">
        <f aca="false">VLOOKUP(E736,'Esp. percorsi al 18-10-22'!C:J,8,FALSE())</f>
        <v>8.87638228961073</v>
      </c>
      <c r="O736" s="16"/>
      <c r="P736" s="16"/>
      <c r="Q736" s="20" t="n">
        <v>250</v>
      </c>
      <c r="R736" s="17" t="n">
        <f aca="false">+N736*Q736</f>
        <v>2219.09557240268</v>
      </c>
      <c r="S736" s="17" t="n">
        <f aca="false">+O736*Q736</f>
        <v>0</v>
      </c>
      <c r="T736" s="17"/>
      <c r="U736" s="18" t="n">
        <f aca="false">+M736-L736</f>
        <v>0.0215277777777778</v>
      </c>
      <c r="V736" s="18" t="n">
        <f aca="false">+U736*Q736</f>
        <v>5.38194444444444</v>
      </c>
      <c r="W736" s="18"/>
    </row>
    <row r="737" s="13" customFormat="true" ht="12" hidden="false" customHeight="false" outlineLevel="0" collapsed="false">
      <c r="A737" s="12" t="n">
        <v>18280</v>
      </c>
      <c r="B737" s="13" t="n">
        <v>5</v>
      </c>
      <c r="C737" s="13" t="s">
        <v>22</v>
      </c>
      <c r="D737" s="13" t="n">
        <v>2</v>
      </c>
      <c r="E737" s="13" t="n">
        <v>1029</v>
      </c>
      <c r="F737" s="13" t="s">
        <v>56</v>
      </c>
      <c r="G737" s="13" t="s">
        <v>24</v>
      </c>
      <c r="H737" s="13" t="s">
        <v>29</v>
      </c>
      <c r="J737" s="13" t="n">
        <v>1</v>
      </c>
      <c r="K737" s="13" t="n">
        <v>1769</v>
      </c>
      <c r="L737" s="14" t="n">
        <v>0.622916666666667</v>
      </c>
      <c r="M737" s="15" t="n">
        <v>0.644444444444444</v>
      </c>
      <c r="N737" s="16" t="n">
        <f aca="false">VLOOKUP(E737,'Esp. percorsi al 18-10-22'!C:J,8,FALSE())</f>
        <v>8.87638228961073</v>
      </c>
      <c r="O737" s="16"/>
      <c r="P737" s="16"/>
      <c r="Q737" s="20" t="n">
        <v>58</v>
      </c>
      <c r="R737" s="17" t="n">
        <f aca="false">+N737*Q737</f>
        <v>514.830172797422</v>
      </c>
      <c r="S737" s="17" t="n">
        <f aca="false">+O737*Q737</f>
        <v>0</v>
      </c>
      <c r="T737" s="17"/>
      <c r="U737" s="18" t="n">
        <f aca="false">+M737-L737</f>
        <v>0.0215277777777778</v>
      </c>
      <c r="V737" s="18" t="n">
        <f aca="false">+U737*Q737</f>
        <v>1.24861111111111</v>
      </c>
      <c r="W737" s="18"/>
    </row>
    <row r="738" s="13" customFormat="true" ht="12" hidden="false" customHeight="false" outlineLevel="0" collapsed="false">
      <c r="A738" s="12" t="n">
        <v>18218</v>
      </c>
      <c r="B738" s="13" t="n">
        <v>5</v>
      </c>
      <c r="C738" s="13" t="s">
        <v>22</v>
      </c>
      <c r="D738" s="13" t="n">
        <v>2</v>
      </c>
      <c r="E738" s="13" t="n">
        <v>1029</v>
      </c>
      <c r="F738" s="13" t="s">
        <v>56</v>
      </c>
      <c r="G738" s="13" t="s">
        <v>24</v>
      </c>
      <c r="H738" s="13" t="s">
        <v>25</v>
      </c>
      <c r="J738" s="13" t="n">
        <v>1</v>
      </c>
      <c r="K738" s="13" t="n">
        <v>437</v>
      </c>
      <c r="L738" s="14" t="n">
        <v>0.625694444444444</v>
      </c>
      <c r="M738" s="15" t="n">
        <v>0.647222222222222</v>
      </c>
      <c r="N738" s="16" t="n">
        <f aca="false">VLOOKUP(E738,'Esp. percorsi al 18-10-22'!C:J,8,FALSE())</f>
        <v>8.87638228961073</v>
      </c>
      <c r="O738" s="16"/>
      <c r="P738" s="16"/>
      <c r="Q738" s="20" t="n">
        <v>302</v>
      </c>
      <c r="R738" s="17" t="n">
        <f aca="false">+N738*Q738</f>
        <v>2680.66745146244</v>
      </c>
      <c r="S738" s="17" t="n">
        <f aca="false">+O738*Q738</f>
        <v>0</v>
      </c>
      <c r="T738" s="17"/>
      <c r="U738" s="18" t="n">
        <f aca="false">+M738-L738</f>
        <v>0.0215277777777778</v>
      </c>
      <c r="V738" s="18" t="n">
        <f aca="false">+U738*Q738</f>
        <v>6.50138888888889</v>
      </c>
      <c r="W738" s="18"/>
    </row>
    <row r="739" s="13" customFormat="true" ht="12" hidden="false" customHeight="false" outlineLevel="0" collapsed="false">
      <c r="A739" s="12" t="n">
        <v>18219</v>
      </c>
      <c r="B739" s="13" t="n">
        <v>5</v>
      </c>
      <c r="C739" s="13" t="s">
        <v>22</v>
      </c>
      <c r="D739" s="13" t="n">
        <v>2</v>
      </c>
      <c r="E739" s="13" t="n">
        <v>1029</v>
      </c>
      <c r="F739" s="13" t="s">
        <v>56</v>
      </c>
      <c r="G739" s="13" t="s">
        <v>24</v>
      </c>
      <c r="H739" s="13" t="n">
        <v>6</v>
      </c>
      <c r="J739" s="13" t="n">
        <v>1</v>
      </c>
      <c r="K739" s="13" t="n">
        <v>18140</v>
      </c>
      <c r="L739" s="14" t="n">
        <v>0.639583333333333</v>
      </c>
      <c r="M739" s="15" t="n">
        <v>0.661111111111111</v>
      </c>
      <c r="N739" s="16" t="n">
        <f aca="false">VLOOKUP(E739,'Esp. percorsi al 18-10-22'!C:J,8,FALSE())</f>
        <v>8.87638228961073</v>
      </c>
      <c r="O739" s="16"/>
      <c r="P739" s="16"/>
      <c r="Q739" s="20" t="n">
        <v>52</v>
      </c>
      <c r="R739" s="17" t="n">
        <f aca="false">+N739*Q739</f>
        <v>461.571879059758</v>
      </c>
      <c r="S739" s="17" t="n">
        <f aca="false">+O739*Q739</f>
        <v>0</v>
      </c>
      <c r="T739" s="17"/>
      <c r="U739" s="18" t="n">
        <f aca="false">+M739-L739</f>
        <v>0.0215277777777778</v>
      </c>
      <c r="V739" s="18" t="n">
        <f aca="false">+U739*Q739</f>
        <v>1.11944444444444</v>
      </c>
      <c r="W739" s="18"/>
    </row>
    <row r="740" s="13" customFormat="true" ht="12" hidden="false" customHeight="false" outlineLevel="0" collapsed="false">
      <c r="A740" s="12" t="n">
        <v>18220</v>
      </c>
      <c r="B740" s="13" t="n">
        <v>5</v>
      </c>
      <c r="C740" s="13" t="s">
        <v>22</v>
      </c>
      <c r="D740" s="13" t="n">
        <v>2</v>
      </c>
      <c r="E740" s="13" t="n">
        <v>1029</v>
      </c>
      <c r="F740" s="13" t="s">
        <v>56</v>
      </c>
      <c r="G740" s="13" t="s">
        <v>24</v>
      </c>
      <c r="H740" s="19" t="s">
        <v>27</v>
      </c>
      <c r="I740" s="19"/>
      <c r="J740" s="13" t="n">
        <v>1</v>
      </c>
      <c r="K740" s="13" t="n">
        <v>23</v>
      </c>
      <c r="L740" s="14" t="n">
        <v>0.642361111111111</v>
      </c>
      <c r="M740" s="15" t="n">
        <v>0.663888888888889</v>
      </c>
      <c r="N740" s="16" t="n">
        <f aca="false">VLOOKUP(E740,'Esp. percorsi al 18-10-22'!C:J,8,FALSE())</f>
        <v>8.87638228961073</v>
      </c>
      <c r="O740" s="16"/>
      <c r="P740" s="16"/>
      <c r="Q740" s="20" t="n">
        <v>250</v>
      </c>
      <c r="R740" s="17" t="n">
        <f aca="false">+N740*Q740</f>
        <v>2219.09557240268</v>
      </c>
      <c r="S740" s="17" t="n">
        <f aca="false">+O740*Q740</f>
        <v>0</v>
      </c>
      <c r="T740" s="17"/>
      <c r="U740" s="18" t="n">
        <f aca="false">+M740-L740</f>
        <v>0.0215277777777778</v>
      </c>
      <c r="V740" s="18" t="n">
        <f aca="false">+U740*Q740</f>
        <v>5.38194444444444</v>
      </c>
      <c r="W740" s="18"/>
    </row>
    <row r="741" s="13" customFormat="true" ht="12" hidden="false" customHeight="false" outlineLevel="0" collapsed="false">
      <c r="A741" s="12" t="n">
        <v>18277</v>
      </c>
      <c r="B741" s="13" t="n">
        <v>5</v>
      </c>
      <c r="C741" s="13" t="s">
        <v>22</v>
      </c>
      <c r="D741" s="13" t="n">
        <v>2</v>
      </c>
      <c r="E741" s="13" t="n">
        <v>1029</v>
      </c>
      <c r="F741" s="13" t="s">
        <v>56</v>
      </c>
      <c r="G741" s="13" t="s">
        <v>24</v>
      </c>
      <c r="H741" s="13" t="s">
        <v>29</v>
      </c>
      <c r="J741" s="13" t="n">
        <v>1</v>
      </c>
      <c r="K741" s="13" t="n">
        <v>1783</v>
      </c>
      <c r="L741" s="14" t="n">
        <v>0.64375</v>
      </c>
      <c r="M741" s="15" t="n">
        <v>0.665277777777778</v>
      </c>
      <c r="N741" s="16" t="n">
        <f aca="false">VLOOKUP(E741,'Esp. percorsi al 18-10-22'!C:J,8,FALSE())</f>
        <v>8.87638228961073</v>
      </c>
      <c r="O741" s="16"/>
      <c r="P741" s="16"/>
      <c r="Q741" s="20" t="n">
        <v>58</v>
      </c>
      <c r="R741" s="17" t="n">
        <f aca="false">+N741*Q741</f>
        <v>514.830172797422</v>
      </c>
      <c r="S741" s="17" t="n">
        <f aca="false">+O741*Q741</f>
        <v>0</v>
      </c>
      <c r="T741" s="17"/>
      <c r="U741" s="18" t="n">
        <f aca="false">+M741-L741</f>
        <v>0.0215277777777778</v>
      </c>
      <c r="V741" s="18" t="n">
        <f aca="false">+U741*Q741</f>
        <v>1.24861111111111</v>
      </c>
      <c r="W741" s="18"/>
    </row>
    <row r="742" s="13" customFormat="true" ht="12" hidden="false" customHeight="false" outlineLevel="0" collapsed="false">
      <c r="A742" s="12" t="n">
        <v>18221</v>
      </c>
      <c r="B742" s="13" t="n">
        <v>5</v>
      </c>
      <c r="C742" s="13" t="s">
        <v>22</v>
      </c>
      <c r="D742" s="13" t="n">
        <v>2</v>
      </c>
      <c r="E742" s="13" t="n">
        <v>1029</v>
      </c>
      <c r="F742" s="13" t="s">
        <v>56</v>
      </c>
      <c r="G742" s="13" t="s">
        <v>24</v>
      </c>
      <c r="H742" s="13" t="s">
        <v>25</v>
      </c>
      <c r="J742" s="13" t="n">
        <v>1</v>
      </c>
      <c r="K742" s="13" t="n">
        <v>458</v>
      </c>
      <c r="L742" s="14" t="n">
        <v>0.65625</v>
      </c>
      <c r="M742" s="15" t="n">
        <v>0.677777777777778</v>
      </c>
      <c r="N742" s="16" t="n">
        <f aca="false">VLOOKUP(E742,'Esp. percorsi al 18-10-22'!C:J,8,FALSE())</f>
        <v>8.87638228961073</v>
      </c>
      <c r="O742" s="16"/>
      <c r="P742" s="16"/>
      <c r="Q742" s="20" t="n">
        <v>302</v>
      </c>
      <c r="R742" s="17" t="n">
        <f aca="false">+N742*Q742</f>
        <v>2680.66745146244</v>
      </c>
      <c r="S742" s="17" t="n">
        <f aca="false">+O742*Q742</f>
        <v>0</v>
      </c>
      <c r="T742" s="17"/>
      <c r="U742" s="18" t="n">
        <f aca="false">+M742-L742</f>
        <v>0.0215277777777778</v>
      </c>
      <c r="V742" s="18" t="n">
        <f aca="false">+U742*Q742</f>
        <v>6.50138888888889</v>
      </c>
      <c r="W742" s="18"/>
    </row>
    <row r="743" s="13" customFormat="true" ht="12" hidden="false" customHeight="false" outlineLevel="0" collapsed="false">
      <c r="A743" s="12" t="n">
        <v>18222</v>
      </c>
      <c r="B743" s="13" t="n">
        <v>5</v>
      </c>
      <c r="C743" s="13" t="s">
        <v>22</v>
      </c>
      <c r="D743" s="13" t="n">
        <v>2</v>
      </c>
      <c r="E743" s="13" t="n">
        <v>1029</v>
      </c>
      <c r="F743" s="13" t="s">
        <v>56</v>
      </c>
      <c r="G743" s="13" t="s">
        <v>26</v>
      </c>
      <c r="H743" s="19" t="s">
        <v>27</v>
      </c>
      <c r="I743" s="19"/>
      <c r="J743" s="13" t="n">
        <v>1</v>
      </c>
      <c r="K743" s="13" t="n">
        <v>18222</v>
      </c>
      <c r="L743" s="14" t="n">
        <v>0.664583333333333</v>
      </c>
      <c r="M743" s="15" t="n">
        <v>0.686111111111111</v>
      </c>
      <c r="N743" s="16" t="n">
        <f aca="false">VLOOKUP(E743,'Esp. percorsi al 18-10-22'!C:J,8,FALSE())</f>
        <v>8.87638228961073</v>
      </c>
      <c r="O743" s="16"/>
      <c r="P743" s="16"/>
      <c r="Q743" s="20" t="n">
        <v>194</v>
      </c>
      <c r="R743" s="17" t="n">
        <f aca="false">+N743*Q743</f>
        <v>1722.01816418448</v>
      </c>
      <c r="S743" s="17" t="n">
        <f aca="false">+O743*Q743</f>
        <v>0</v>
      </c>
      <c r="T743" s="17"/>
      <c r="U743" s="18" t="n">
        <f aca="false">+M743-L743</f>
        <v>0.0215277777777778</v>
      </c>
      <c r="V743" s="18" t="n">
        <f aca="false">+U743*Q743</f>
        <v>4.17638888888889</v>
      </c>
      <c r="W743" s="18"/>
    </row>
    <row r="744" s="13" customFormat="true" ht="12" hidden="false" customHeight="false" outlineLevel="0" collapsed="false">
      <c r="A744" s="12" t="n">
        <v>18282</v>
      </c>
      <c r="B744" s="13" t="n">
        <v>5</v>
      </c>
      <c r="C744" s="13" t="s">
        <v>22</v>
      </c>
      <c r="D744" s="13" t="n">
        <v>2</v>
      </c>
      <c r="E744" s="13" t="n">
        <v>1029</v>
      </c>
      <c r="F744" s="13" t="s">
        <v>56</v>
      </c>
      <c r="G744" s="13" t="s">
        <v>24</v>
      </c>
      <c r="H744" s="13" t="s">
        <v>29</v>
      </c>
      <c r="J744" s="13" t="n">
        <v>1</v>
      </c>
      <c r="K744" s="13" t="n">
        <v>1770</v>
      </c>
      <c r="L744" s="14" t="n">
        <v>0.664583333333333</v>
      </c>
      <c r="M744" s="15" t="n">
        <v>0.686111111111111</v>
      </c>
      <c r="N744" s="16" t="n">
        <f aca="false">VLOOKUP(E744,'Esp. percorsi al 18-10-22'!C:J,8,FALSE())</f>
        <v>8.87638228961073</v>
      </c>
      <c r="O744" s="16"/>
      <c r="P744" s="16"/>
      <c r="Q744" s="20" t="n">
        <v>58</v>
      </c>
      <c r="R744" s="17" t="n">
        <f aca="false">+N744*Q744</f>
        <v>514.830172797422</v>
      </c>
      <c r="S744" s="17" t="n">
        <f aca="false">+O744*Q744</f>
        <v>0</v>
      </c>
      <c r="T744" s="17"/>
      <c r="U744" s="18" t="n">
        <f aca="false">+M744-L744</f>
        <v>0.0215277777777778</v>
      </c>
      <c r="V744" s="18" t="n">
        <f aca="false">+U744*Q744</f>
        <v>1.24861111111111</v>
      </c>
      <c r="W744" s="18"/>
    </row>
    <row r="745" s="13" customFormat="true" ht="12" hidden="false" customHeight="false" outlineLevel="0" collapsed="false">
      <c r="A745" s="12" t="n">
        <v>18540</v>
      </c>
      <c r="B745" s="13" t="n">
        <v>5</v>
      </c>
      <c r="C745" s="13" t="s">
        <v>22</v>
      </c>
      <c r="D745" s="13" t="n">
        <v>2</v>
      </c>
      <c r="E745" s="13" t="n">
        <v>1029</v>
      </c>
      <c r="F745" s="13" t="s">
        <v>56</v>
      </c>
      <c r="G745" s="13" t="s">
        <v>28</v>
      </c>
      <c r="H745" s="13" t="s">
        <v>25</v>
      </c>
      <c r="J745" s="13" t="n">
        <v>1</v>
      </c>
      <c r="K745" s="13" t="n">
        <v>18540</v>
      </c>
      <c r="L745" s="14" t="n">
        <v>0.664583333333333</v>
      </c>
      <c r="M745" s="15" t="n">
        <v>0.686111111111111</v>
      </c>
      <c r="N745" s="16" t="n">
        <f aca="false">VLOOKUP(E745,'Esp. percorsi al 18-10-22'!C:J,8,FALSE())</f>
        <v>8.87638228961073</v>
      </c>
      <c r="O745" s="16"/>
      <c r="P745" s="16"/>
      <c r="Q745" s="20" t="n">
        <v>67</v>
      </c>
      <c r="R745" s="17" t="n">
        <f aca="false">+N745*Q745</f>
        <v>594.717613403919</v>
      </c>
      <c r="S745" s="17" t="n">
        <f aca="false">+O745*Q745</f>
        <v>0</v>
      </c>
      <c r="T745" s="17"/>
      <c r="U745" s="18" t="n">
        <f aca="false">+M745-L745</f>
        <v>0.0215277777777778</v>
      </c>
      <c r="V745" s="18" t="n">
        <f aca="false">+U745*Q745</f>
        <v>1.44236111111111</v>
      </c>
      <c r="W745" s="18"/>
    </row>
    <row r="746" s="13" customFormat="true" ht="12" hidden="false" customHeight="false" outlineLevel="0" collapsed="false">
      <c r="A746" s="12" t="n">
        <v>18223</v>
      </c>
      <c r="B746" s="13" t="n">
        <v>5</v>
      </c>
      <c r="C746" s="13" t="s">
        <v>22</v>
      </c>
      <c r="D746" s="13" t="n">
        <v>2</v>
      </c>
      <c r="E746" s="13" t="n">
        <v>1029</v>
      </c>
      <c r="F746" s="13" t="s">
        <v>56</v>
      </c>
      <c r="G746" s="13" t="s">
        <v>24</v>
      </c>
      <c r="H746" s="13" t="n">
        <v>6</v>
      </c>
      <c r="J746" s="13" t="n">
        <v>1</v>
      </c>
      <c r="K746" s="13" t="n">
        <v>18147</v>
      </c>
      <c r="L746" s="14" t="n">
        <v>0.670138888888889</v>
      </c>
      <c r="M746" s="15" t="n">
        <v>0.691666666666667</v>
      </c>
      <c r="N746" s="16" t="n">
        <f aca="false">VLOOKUP(E746,'Esp. percorsi al 18-10-22'!C:J,8,FALSE())</f>
        <v>8.87638228961073</v>
      </c>
      <c r="O746" s="16"/>
      <c r="P746" s="16"/>
      <c r="Q746" s="20" t="n">
        <v>52</v>
      </c>
      <c r="R746" s="17" t="n">
        <f aca="false">+N746*Q746</f>
        <v>461.571879059758</v>
      </c>
      <c r="S746" s="17" t="n">
        <f aca="false">+O746*Q746</f>
        <v>0</v>
      </c>
      <c r="T746" s="17"/>
      <c r="U746" s="18" t="n">
        <f aca="false">+M746-L746</f>
        <v>0.0215277777777778</v>
      </c>
      <c r="V746" s="18" t="n">
        <f aca="false">+U746*Q746</f>
        <v>1.11944444444444</v>
      </c>
      <c r="W746" s="18"/>
    </row>
    <row r="747" s="13" customFormat="true" ht="12" hidden="false" customHeight="false" outlineLevel="0" collapsed="false">
      <c r="A747" s="12" t="n">
        <v>18224</v>
      </c>
      <c r="B747" s="13" t="n">
        <v>5</v>
      </c>
      <c r="C747" s="13" t="s">
        <v>22</v>
      </c>
      <c r="D747" s="13" t="n">
        <v>2</v>
      </c>
      <c r="E747" s="13" t="n">
        <v>1029</v>
      </c>
      <c r="F747" s="13" t="s">
        <v>56</v>
      </c>
      <c r="G747" s="13" t="s">
        <v>24</v>
      </c>
      <c r="H747" s="19" t="s">
        <v>27</v>
      </c>
      <c r="I747" s="19"/>
      <c r="J747" s="13" t="n">
        <v>1</v>
      </c>
      <c r="K747" s="13" t="n">
        <v>438</v>
      </c>
      <c r="L747" s="14" t="n">
        <v>0.672916666666667</v>
      </c>
      <c r="M747" s="15" t="n">
        <v>0.694444444444444</v>
      </c>
      <c r="N747" s="16" t="n">
        <f aca="false">VLOOKUP(E747,'Esp. percorsi al 18-10-22'!C:J,8,FALSE())</f>
        <v>8.87638228961073</v>
      </c>
      <c r="O747" s="16"/>
      <c r="P747" s="16"/>
      <c r="Q747" s="20" t="n">
        <v>250</v>
      </c>
      <c r="R747" s="17" t="n">
        <f aca="false">+N747*Q747</f>
        <v>2219.09557240268</v>
      </c>
      <c r="S747" s="17" t="n">
        <f aca="false">+O747*Q747</f>
        <v>0</v>
      </c>
      <c r="T747" s="17"/>
      <c r="U747" s="18" t="n">
        <f aca="false">+M747-L747</f>
        <v>0.0215277777777778</v>
      </c>
      <c r="V747" s="18" t="n">
        <f aca="false">+U747*Q747</f>
        <v>5.38194444444444</v>
      </c>
      <c r="W747" s="18"/>
    </row>
    <row r="748" s="13" customFormat="true" ht="12" hidden="false" customHeight="false" outlineLevel="0" collapsed="false">
      <c r="A748" s="12" t="n">
        <v>18287</v>
      </c>
      <c r="B748" s="13" t="n">
        <v>5</v>
      </c>
      <c r="C748" s="13" t="s">
        <v>22</v>
      </c>
      <c r="D748" s="13" t="n">
        <v>2</v>
      </c>
      <c r="E748" s="13" t="n">
        <v>1029</v>
      </c>
      <c r="F748" s="13" t="s">
        <v>56</v>
      </c>
      <c r="G748" s="13" t="s">
        <v>24</v>
      </c>
      <c r="H748" s="13" t="s">
        <v>29</v>
      </c>
      <c r="J748" s="13" t="n">
        <v>1</v>
      </c>
      <c r="K748" s="13" t="n">
        <v>1784</v>
      </c>
      <c r="L748" s="14" t="n">
        <v>0.685416666666667</v>
      </c>
      <c r="M748" s="15" t="n">
        <v>0.706944444444444</v>
      </c>
      <c r="N748" s="16" t="n">
        <f aca="false">VLOOKUP(E748,'Esp. percorsi al 18-10-22'!C:J,8,FALSE())</f>
        <v>8.87638228961073</v>
      </c>
      <c r="O748" s="16"/>
      <c r="P748" s="16"/>
      <c r="Q748" s="20" t="n">
        <v>58</v>
      </c>
      <c r="R748" s="17" t="n">
        <f aca="false">+N748*Q748</f>
        <v>514.830172797422</v>
      </c>
      <c r="S748" s="17" t="n">
        <f aca="false">+O748*Q748</f>
        <v>0</v>
      </c>
      <c r="T748" s="17"/>
      <c r="U748" s="18" t="n">
        <f aca="false">+M748-L748</f>
        <v>0.0215277777777778</v>
      </c>
      <c r="V748" s="18" t="n">
        <f aca="false">+U748*Q748</f>
        <v>1.24861111111111</v>
      </c>
      <c r="W748" s="18"/>
    </row>
    <row r="749" s="13" customFormat="true" ht="12" hidden="false" customHeight="false" outlineLevel="0" collapsed="false">
      <c r="A749" s="12" t="n">
        <v>18225</v>
      </c>
      <c r="B749" s="13" t="n">
        <v>5</v>
      </c>
      <c r="C749" s="13" t="s">
        <v>22</v>
      </c>
      <c r="D749" s="13" t="n">
        <v>2</v>
      </c>
      <c r="E749" s="13" t="n">
        <v>1029</v>
      </c>
      <c r="F749" s="13" t="s">
        <v>56</v>
      </c>
      <c r="G749" s="13" t="s">
        <v>24</v>
      </c>
      <c r="H749" s="13" t="s">
        <v>25</v>
      </c>
      <c r="J749" s="13" t="n">
        <v>1</v>
      </c>
      <c r="K749" s="13" t="n">
        <v>459</v>
      </c>
      <c r="L749" s="14" t="n">
        <v>0.686805555555556</v>
      </c>
      <c r="M749" s="15" t="n">
        <v>0.708333333333333</v>
      </c>
      <c r="N749" s="16" t="n">
        <f aca="false">VLOOKUP(E749,'Esp. percorsi al 18-10-22'!C:J,8,FALSE())</f>
        <v>8.87638228961073</v>
      </c>
      <c r="O749" s="16"/>
      <c r="P749" s="16"/>
      <c r="Q749" s="20" t="n">
        <v>302</v>
      </c>
      <c r="R749" s="17" t="n">
        <f aca="false">+N749*Q749</f>
        <v>2680.66745146244</v>
      </c>
      <c r="S749" s="17" t="n">
        <f aca="false">+O749*Q749</f>
        <v>0</v>
      </c>
      <c r="T749" s="17"/>
      <c r="U749" s="18" t="n">
        <f aca="false">+M749-L749</f>
        <v>0.0215277777777778</v>
      </c>
      <c r="V749" s="18" t="n">
        <f aca="false">+U749*Q749</f>
        <v>6.50138888888889</v>
      </c>
      <c r="W749" s="18"/>
    </row>
    <row r="750" s="13" customFormat="true" ht="12" hidden="false" customHeight="false" outlineLevel="0" collapsed="false">
      <c r="A750" s="12" t="n">
        <v>18226</v>
      </c>
      <c r="B750" s="13" t="n">
        <v>5</v>
      </c>
      <c r="C750" s="13" t="s">
        <v>22</v>
      </c>
      <c r="D750" s="13" t="n">
        <v>2</v>
      </c>
      <c r="E750" s="13" t="n">
        <v>1029</v>
      </c>
      <c r="F750" s="13" t="s">
        <v>56</v>
      </c>
      <c r="G750" s="13" t="s">
        <v>24</v>
      </c>
      <c r="H750" s="13" t="n">
        <v>6</v>
      </c>
      <c r="J750" s="13" t="n">
        <v>1</v>
      </c>
      <c r="K750" s="13" t="n">
        <v>18132</v>
      </c>
      <c r="L750" s="14" t="n">
        <v>0.700694444444444</v>
      </c>
      <c r="M750" s="15" t="n">
        <v>0.722222222222222</v>
      </c>
      <c r="N750" s="16" t="n">
        <f aca="false">VLOOKUP(E750,'Esp. percorsi al 18-10-22'!C:J,8,FALSE())</f>
        <v>8.87638228961073</v>
      </c>
      <c r="O750" s="16"/>
      <c r="P750" s="16"/>
      <c r="Q750" s="20" t="n">
        <v>52</v>
      </c>
      <c r="R750" s="17" t="n">
        <f aca="false">+N750*Q750</f>
        <v>461.571879059758</v>
      </c>
      <c r="S750" s="17" t="n">
        <f aca="false">+O750*Q750</f>
        <v>0</v>
      </c>
      <c r="T750" s="17"/>
      <c r="U750" s="18" t="n">
        <f aca="false">+M750-L750</f>
        <v>0.0215277777777778</v>
      </c>
      <c r="V750" s="18" t="n">
        <f aca="false">+U750*Q750</f>
        <v>1.11944444444444</v>
      </c>
      <c r="W750" s="18"/>
    </row>
    <row r="751" s="13" customFormat="true" ht="12" hidden="false" customHeight="false" outlineLevel="0" collapsed="false">
      <c r="A751" s="12" t="n">
        <v>18227</v>
      </c>
      <c r="B751" s="13" t="n">
        <v>5</v>
      </c>
      <c r="C751" s="13" t="s">
        <v>22</v>
      </c>
      <c r="D751" s="13" t="n">
        <v>2</v>
      </c>
      <c r="E751" s="13" t="n">
        <v>1029</v>
      </c>
      <c r="F751" s="13" t="s">
        <v>56</v>
      </c>
      <c r="G751" s="13" t="s">
        <v>24</v>
      </c>
      <c r="H751" s="19" t="s">
        <v>27</v>
      </c>
      <c r="I751" s="19"/>
      <c r="J751" s="13" t="n">
        <v>1</v>
      </c>
      <c r="K751" s="13" t="n">
        <v>18055</v>
      </c>
      <c r="L751" s="14" t="n">
        <v>0.703472222222222</v>
      </c>
      <c r="M751" s="15" t="n">
        <v>0.725</v>
      </c>
      <c r="N751" s="16" t="n">
        <f aca="false">VLOOKUP(E751,'Esp. percorsi al 18-10-22'!C:J,8,FALSE())</f>
        <v>8.87638228961073</v>
      </c>
      <c r="O751" s="16"/>
      <c r="P751" s="16"/>
      <c r="Q751" s="20" t="n">
        <v>250</v>
      </c>
      <c r="R751" s="17" t="n">
        <f aca="false">+N751*Q751</f>
        <v>2219.09557240268</v>
      </c>
      <c r="S751" s="17" t="n">
        <f aca="false">+O751*Q751</f>
        <v>0</v>
      </c>
      <c r="T751" s="17"/>
      <c r="U751" s="18" t="n">
        <f aca="false">+M751-L751</f>
        <v>0.0215277777777778</v>
      </c>
      <c r="V751" s="18" t="n">
        <f aca="false">+U751*Q751</f>
        <v>5.38194444444444</v>
      </c>
      <c r="W751" s="18"/>
    </row>
    <row r="752" s="13" customFormat="true" ht="12" hidden="false" customHeight="false" outlineLevel="0" collapsed="false">
      <c r="A752" s="12" t="n">
        <v>18284</v>
      </c>
      <c r="B752" s="13" t="n">
        <v>5</v>
      </c>
      <c r="C752" s="13" t="s">
        <v>22</v>
      </c>
      <c r="D752" s="13" t="n">
        <v>2</v>
      </c>
      <c r="E752" s="13" t="n">
        <v>1029</v>
      </c>
      <c r="F752" s="13" t="s">
        <v>56</v>
      </c>
      <c r="G752" s="13" t="s">
        <v>24</v>
      </c>
      <c r="H752" s="13" t="s">
        <v>29</v>
      </c>
      <c r="J752" s="13" t="n">
        <v>1</v>
      </c>
      <c r="K752" s="13" t="n">
        <v>1771</v>
      </c>
      <c r="L752" s="14" t="n">
        <v>0.70625</v>
      </c>
      <c r="M752" s="15" t="n">
        <v>0.727777777777778</v>
      </c>
      <c r="N752" s="16" t="n">
        <f aca="false">VLOOKUP(E752,'Esp. percorsi al 18-10-22'!C:J,8,FALSE())</f>
        <v>8.87638228961073</v>
      </c>
      <c r="O752" s="16"/>
      <c r="P752" s="16"/>
      <c r="Q752" s="20" t="n">
        <v>58</v>
      </c>
      <c r="R752" s="17" t="n">
        <f aca="false">+N752*Q752</f>
        <v>514.830172797422</v>
      </c>
      <c r="S752" s="17" t="n">
        <f aca="false">+O752*Q752</f>
        <v>0</v>
      </c>
      <c r="T752" s="17"/>
      <c r="U752" s="18" t="n">
        <f aca="false">+M752-L752</f>
        <v>0.0215277777777778</v>
      </c>
      <c r="V752" s="18" t="n">
        <f aca="false">+U752*Q752</f>
        <v>1.24861111111111</v>
      </c>
      <c r="W752" s="18"/>
    </row>
    <row r="753" s="13" customFormat="true" ht="12" hidden="false" customHeight="false" outlineLevel="0" collapsed="false">
      <c r="A753" s="12" t="n">
        <v>18228</v>
      </c>
      <c r="B753" s="13" t="n">
        <v>5</v>
      </c>
      <c r="C753" s="13" t="s">
        <v>22</v>
      </c>
      <c r="D753" s="13" t="n">
        <v>2</v>
      </c>
      <c r="E753" s="13" t="n">
        <v>1029</v>
      </c>
      <c r="F753" s="13" t="s">
        <v>56</v>
      </c>
      <c r="G753" s="13" t="s">
        <v>26</v>
      </c>
      <c r="H753" s="13" t="n">
        <v>6</v>
      </c>
      <c r="J753" s="13" t="n">
        <v>1</v>
      </c>
      <c r="K753" s="13" t="n">
        <v>18121</v>
      </c>
      <c r="L753" s="14" t="n">
        <v>0.709027777777778</v>
      </c>
      <c r="M753" s="15" t="n">
        <v>0.730555555555556</v>
      </c>
      <c r="N753" s="16" t="n">
        <f aca="false">VLOOKUP(E753,'Esp. percorsi al 18-10-22'!C:J,8,FALSE())</f>
        <v>8.87638228961073</v>
      </c>
      <c r="O753" s="16"/>
      <c r="P753" s="16"/>
      <c r="Q753" s="20" t="n">
        <v>41</v>
      </c>
      <c r="R753" s="17" t="n">
        <f aca="false">+N753*Q753</f>
        <v>363.93167387404</v>
      </c>
      <c r="S753" s="17" t="n">
        <f aca="false">+O753*Q753</f>
        <v>0</v>
      </c>
      <c r="T753" s="17"/>
      <c r="U753" s="18" t="n">
        <f aca="false">+M753-L753</f>
        <v>0.0215277777777778</v>
      </c>
      <c r="V753" s="18" t="n">
        <f aca="false">+U753*Q753</f>
        <v>0.882638888888889</v>
      </c>
      <c r="W753" s="18"/>
    </row>
    <row r="754" s="13" customFormat="true" ht="12" hidden="false" customHeight="false" outlineLevel="0" collapsed="false">
      <c r="A754" s="12" t="n">
        <v>18229</v>
      </c>
      <c r="B754" s="13" t="n">
        <v>5</v>
      </c>
      <c r="C754" s="13" t="s">
        <v>22</v>
      </c>
      <c r="D754" s="13" t="n">
        <v>2</v>
      </c>
      <c r="E754" s="13" t="n">
        <v>1029</v>
      </c>
      <c r="F754" s="13" t="s">
        <v>56</v>
      </c>
      <c r="G754" s="13" t="s">
        <v>24</v>
      </c>
      <c r="H754" s="13" t="s">
        <v>25</v>
      </c>
      <c r="J754" s="13" t="n">
        <v>1</v>
      </c>
      <c r="K754" s="13" t="n">
        <v>439</v>
      </c>
      <c r="L754" s="14" t="n">
        <v>0.717361111111111</v>
      </c>
      <c r="M754" s="15" t="n">
        <v>0.738888888888889</v>
      </c>
      <c r="N754" s="16" t="n">
        <f aca="false">VLOOKUP(E754,'Esp. percorsi al 18-10-22'!C:J,8,FALSE())</f>
        <v>8.87638228961073</v>
      </c>
      <c r="O754" s="16"/>
      <c r="P754" s="16"/>
      <c r="Q754" s="20" t="n">
        <v>302</v>
      </c>
      <c r="R754" s="17" t="n">
        <f aca="false">+N754*Q754</f>
        <v>2680.66745146244</v>
      </c>
      <c r="S754" s="17" t="n">
        <f aca="false">+O754*Q754</f>
        <v>0</v>
      </c>
      <c r="T754" s="17"/>
      <c r="U754" s="18" t="n">
        <f aca="false">+M754-L754</f>
        <v>0.0215277777777778</v>
      </c>
      <c r="V754" s="18" t="n">
        <f aca="false">+U754*Q754</f>
        <v>6.50138888888889</v>
      </c>
      <c r="W754" s="18"/>
    </row>
    <row r="755" s="13" customFormat="true" ht="12" hidden="false" customHeight="false" outlineLevel="0" collapsed="false">
      <c r="A755" s="12" t="n">
        <v>18289</v>
      </c>
      <c r="B755" s="13" t="n">
        <v>5</v>
      </c>
      <c r="C755" s="13" t="s">
        <v>22</v>
      </c>
      <c r="D755" s="13" t="n">
        <v>2</v>
      </c>
      <c r="E755" s="13" t="n">
        <v>1029</v>
      </c>
      <c r="F755" s="13" t="s">
        <v>56</v>
      </c>
      <c r="G755" s="13" t="s">
        <v>24</v>
      </c>
      <c r="H755" s="13" t="s">
        <v>29</v>
      </c>
      <c r="J755" s="13" t="n">
        <v>1</v>
      </c>
      <c r="K755" s="13" t="n">
        <v>1785</v>
      </c>
      <c r="L755" s="14" t="n">
        <v>0.727083333333333</v>
      </c>
      <c r="M755" s="15" t="n">
        <v>0.748611111111111</v>
      </c>
      <c r="N755" s="16" t="n">
        <f aca="false">VLOOKUP(E755,'Esp. percorsi al 18-10-22'!C:J,8,FALSE())</f>
        <v>8.87638228961073</v>
      </c>
      <c r="O755" s="16"/>
      <c r="P755" s="16"/>
      <c r="Q755" s="20" t="n">
        <v>58</v>
      </c>
      <c r="R755" s="17" t="n">
        <f aca="false">+N755*Q755</f>
        <v>514.830172797422</v>
      </c>
      <c r="S755" s="17" t="n">
        <f aca="false">+O755*Q755</f>
        <v>0</v>
      </c>
      <c r="T755" s="17"/>
      <c r="U755" s="18" t="n">
        <f aca="false">+M755-L755</f>
        <v>0.0215277777777778</v>
      </c>
      <c r="V755" s="18" t="n">
        <f aca="false">+U755*Q755</f>
        <v>1.24861111111111</v>
      </c>
      <c r="W755" s="18"/>
    </row>
    <row r="756" s="13" customFormat="true" ht="12" hidden="false" customHeight="false" outlineLevel="0" collapsed="false">
      <c r="A756" s="12" t="n">
        <v>18230</v>
      </c>
      <c r="B756" s="13" t="n">
        <v>5</v>
      </c>
      <c r="C756" s="13" t="s">
        <v>22</v>
      </c>
      <c r="D756" s="13" t="n">
        <v>2</v>
      </c>
      <c r="E756" s="13" t="n">
        <v>1029</v>
      </c>
      <c r="F756" s="13" t="s">
        <v>56</v>
      </c>
      <c r="G756" s="13" t="s">
        <v>24</v>
      </c>
      <c r="H756" s="13" t="n">
        <v>6</v>
      </c>
      <c r="J756" s="13" t="n">
        <v>1</v>
      </c>
      <c r="K756" s="13" t="n">
        <v>18154</v>
      </c>
      <c r="L756" s="14" t="n">
        <v>0.73125</v>
      </c>
      <c r="M756" s="15" t="n">
        <v>0.752777777777778</v>
      </c>
      <c r="N756" s="16" t="n">
        <f aca="false">VLOOKUP(E756,'Esp. percorsi al 18-10-22'!C:J,8,FALSE())</f>
        <v>8.87638228961073</v>
      </c>
      <c r="O756" s="16"/>
      <c r="P756" s="16"/>
      <c r="Q756" s="20" t="n">
        <v>52</v>
      </c>
      <c r="R756" s="17" t="n">
        <f aca="false">+N756*Q756</f>
        <v>461.571879059758</v>
      </c>
      <c r="S756" s="17" t="n">
        <f aca="false">+O756*Q756</f>
        <v>0</v>
      </c>
      <c r="T756" s="17"/>
      <c r="U756" s="18" t="n">
        <f aca="false">+M756-L756</f>
        <v>0.0215277777777778</v>
      </c>
      <c r="V756" s="18" t="n">
        <f aca="false">+U756*Q756</f>
        <v>1.11944444444444</v>
      </c>
      <c r="W756" s="18"/>
    </row>
    <row r="757" s="13" customFormat="true" ht="12" hidden="false" customHeight="false" outlineLevel="0" collapsed="false">
      <c r="A757" s="12" t="n">
        <v>18231</v>
      </c>
      <c r="B757" s="13" t="n">
        <v>5</v>
      </c>
      <c r="C757" s="13" t="s">
        <v>22</v>
      </c>
      <c r="D757" s="13" t="n">
        <v>2</v>
      </c>
      <c r="E757" s="13" t="n">
        <v>1029</v>
      </c>
      <c r="F757" s="13" t="s">
        <v>56</v>
      </c>
      <c r="G757" s="13" t="s">
        <v>24</v>
      </c>
      <c r="H757" s="19" t="s">
        <v>27</v>
      </c>
      <c r="I757" s="19"/>
      <c r="J757" s="13" t="n">
        <v>1</v>
      </c>
      <c r="K757" s="13" t="n">
        <v>460</v>
      </c>
      <c r="L757" s="14" t="n">
        <v>0.734027777777778</v>
      </c>
      <c r="M757" s="15" t="n">
        <v>0.755555555555556</v>
      </c>
      <c r="N757" s="16" t="n">
        <f aca="false">VLOOKUP(E757,'Esp. percorsi al 18-10-22'!C:J,8,FALSE())</f>
        <v>8.87638228961073</v>
      </c>
      <c r="O757" s="16"/>
      <c r="P757" s="16"/>
      <c r="Q757" s="20" t="n">
        <v>250</v>
      </c>
      <c r="R757" s="17" t="n">
        <f aca="false">+N757*Q757</f>
        <v>2219.09557240268</v>
      </c>
      <c r="S757" s="17" t="n">
        <f aca="false">+O757*Q757</f>
        <v>0</v>
      </c>
      <c r="T757" s="17"/>
      <c r="U757" s="18" t="n">
        <f aca="false">+M757-L757</f>
        <v>0.0215277777777778</v>
      </c>
      <c r="V757" s="18" t="n">
        <f aca="false">+U757*Q757</f>
        <v>5.38194444444444</v>
      </c>
      <c r="W757" s="18"/>
    </row>
    <row r="758" s="13" customFormat="true" ht="12" hidden="false" customHeight="false" outlineLevel="0" collapsed="false">
      <c r="A758" s="12" t="n">
        <v>18232</v>
      </c>
      <c r="B758" s="13" t="n">
        <v>5</v>
      </c>
      <c r="C758" s="13" t="s">
        <v>22</v>
      </c>
      <c r="D758" s="13" t="n">
        <v>2</v>
      </c>
      <c r="E758" s="13" t="n">
        <v>1029</v>
      </c>
      <c r="F758" s="13" t="s">
        <v>56</v>
      </c>
      <c r="G758" s="13" t="s">
        <v>24</v>
      </c>
      <c r="H758" s="13" t="s">
        <v>25</v>
      </c>
      <c r="J758" s="13" t="n">
        <v>1</v>
      </c>
      <c r="K758" s="13" t="n">
        <v>26</v>
      </c>
      <c r="L758" s="14" t="n">
        <v>0.747916666666667</v>
      </c>
      <c r="M758" s="15" t="n">
        <v>0.769444444444444</v>
      </c>
      <c r="N758" s="16" t="n">
        <f aca="false">VLOOKUP(E758,'Esp. percorsi al 18-10-22'!C:J,8,FALSE())</f>
        <v>8.87638228961073</v>
      </c>
      <c r="O758" s="16"/>
      <c r="P758" s="16"/>
      <c r="Q758" s="20" t="n">
        <v>302</v>
      </c>
      <c r="R758" s="17" t="n">
        <f aca="false">+N758*Q758</f>
        <v>2680.66745146244</v>
      </c>
      <c r="S758" s="17" t="n">
        <f aca="false">+O758*Q758</f>
        <v>0</v>
      </c>
      <c r="T758" s="17"/>
      <c r="U758" s="18" t="n">
        <f aca="false">+M758-L758</f>
        <v>0.0215277777777778</v>
      </c>
      <c r="V758" s="18" t="n">
        <f aca="false">+U758*Q758</f>
        <v>6.50138888888889</v>
      </c>
      <c r="W758" s="18"/>
    </row>
    <row r="759" s="13" customFormat="true" ht="12" hidden="false" customHeight="false" outlineLevel="0" collapsed="false">
      <c r="A759" s="12" t="n">
        <v>18286</v>
      </c>
      <c r="B759" s="13" t="n">
        <v>5</v>
      </c>
      <c r="C759" s="13" t="s">
        <v>22</v>
      </c>
      <c r="D759" s="13" t="n">
        <v>2</v>
      </c>
      <c r="E759" s="13" t="n">
        <v>1029</v>
      </c>
      <c r="F759" s="13" t="s">
        <v>56</v>
      </c>
      <c r="G759" s="13" t="s">
        <v>24</v>
      </c>
      <c r="H759" s="13" t="s">
        <v>29</v>
      </c>
      <c r="J759" s="13" t="n">
        <v>1</v>
      </c>
      <c r="K759" s="13" t="n">
        <v>1772</v>
      </c>
      <c r="L759" s="14" t="n">
        <v>0.747916666666667</v>
      </c>
      <c r="M759" s="15" t="n">
        <v>0.769444444444444</v>
      </c>
      <c r="N759" s="16" t="n">
        <f aca="false">VLOOKUP(E759,'Esp. percorsi al 18-10-22'!C:J,8,FALSE())</f>
        <v>8.87638228961073</v>
      </c>
      <c r="O759" s="16"/>
      <c r="P759" s="16"/>
      <c r="Q759" s="20" t="n">
        <v>58</v>
      </c>
      <c r="R759" s="17" t="n">
        <f aca="false">+N759*Q759</f>
        <v>514.830172797422</v>
      </c>
      <c r="S759" s="17" t="n">
        <f aca="false">+O759*Q759</f>
        <v>0</v>
      </c>
      <c r="T759" s="17"/>
      <c r="U759" s="18" t="n">
        <f aca="false">+M759-L759</f>
        <v>0.0215277777777778</v>
      </c>
      <c r="V759" s="18" t="n">
        <f aca="false">+U759*Q759</f>
        <v>1.24861111111111</v>
      </c>
      <c r="W759" s="18"/>
    </row>
    <row r="760" s="13" customFormat="true" ht="12" hidden="false" customHeight="false" outlineLevel="0" collapsed="false">
      <c r="A760" s="12" t="n">
        <v>18233</v>
      </c>
      <c r="B760" s="13" t="n">
        <v>5</v>
      </c>
      <c r="C760" s="13" t="s">
        <v>22</v>
      </c>
      <c r="D760" s="13" t="n">
        <v>2</v>
      </c>
      <c r="E760" s="13" t="n">
        <v>1029</v>
      </c>
      <c r="F760" s="13" t="s">
        <v>56</v>
      </c>
      <c r="G760" s="13" t="s">
        <v>24</v>
      </c>
      <c r="H760" s="13" t="n">
        <v>6</v>
      </c>
      <c r="J760" s="13" t="n">
        <v>1</v>
      </c>
      <c r="K760" s="13" t="n">
        <v>18148</v>
      </c>
      <c r="L760" s="14" t="n">
        <v>0.761805555555556</v>
      </c>
      <c r="M760" s="15" t="n">
        <v>0.783333333333333</v>
      </c>
      <c r="N760" s="16" t="n">
        <f aca="false">VLOOKUP(E760,'Esp. percorsi al 18-10-22'!C:J,8,FALSE())</f>
        <v>8.87638228961073</v>
      </c>
      <c r="O760" s="16"/>
      <c r="P760" s="16"/>
      <c r="Q760" s="20" t="n">
        <v>52</v>
      </c>
      <c r="R760" s="17" t="n">
        <f aca="false">+N760*Q760</f>
        <v>461.571879059758</v>
      </c>
      <c r="S760" s="17" t="n">
        <f aca="false">+O760*Q760</f>
        <v>0</v>
      </c>
      <c r="T760" s="17"/>
      <c r="U760" s="18" t="n">
        <f aca="false">+M760-L760</f>
        <v>0.0215277777777778</v>
      </c>
      <c r="V760" s="18" t="n">
        <f aca="false">+U760*Q760</f>
        <v>1.11944444444444</v>
      </c>
      <c r="W760" s="18"/>
    </row>
    <row r="761" s="13" customFormat="true" ht="12" hidden="false" customHeight="false" outlineLevel="0" collapsed="false">
      <c r="A761" s="12" t="n">
        <v>18234</v>
      </c>
      <c r="B761" s="13" t="n">
        <v>5</v>
      </c>
      <c r="C761" s="13" t="s">
        <v>22</v>
      </c>
      <c r="D761" s="13" t="n">
        <v>2</v>
      </c>
      <c r="E761" s="13" t="n">
        <v>1029</v>
      </c>
      <c r="F761" s="13" t="s">
        <v>56</v>
      </c>
      <c r="G761" s="13" t="s">
        <v>24</v>
      </c>
      <c r="H761" s="19" t="s">
        <v>27</v>
      </c>
      <c r="I761" s="19"/>
      <c r="J761" s="13" t="n">
        <v>1</v>
      </c>
      <c r="K761" s="13" t="n">
        <v>440</v>
      </c>
      <c r="L761" s="14" t="n">
        <v>0.764583333333333</v>
      </c>
      <c r="M761" s="15" t="n">
        <v>0.786111111111111</v>
      </c>
      <c r="N761" s="16" t="n">
        <f aca="false">VLOOKUP(E761,'Esp. percorsi al 18-10-22'!C:J,8,FALSE())</f>
        <v>8.87638228961073</v>
      </c>
      <c r="O761" s="16"/>
      <c r="P761" s="16"/>
      <c r="Q761" s="20" t="n">
        <v>250</v>
      </c>
      <c r="R761" s="17" t="n">
        <f aca="false">+N761*Q761</f>
        <v>2219.09557240268</v>
      </c>
      <c r="S761" s="17" t="n">
        <f aca="false">+O761*Q761</f>
        <v>0</v>
      </c>
      <c r="T761" s="17"/>
      <c r="U761" s="18" t="n">
        <f aca="false">+M761-L761</f>
        <v>0.0215277777777778</v>
      </c>
      <c r="V761" s="18" t="n">
        <f aca="false">+U761*Q761</f>
        <v>5.38194444444444</v>
      </c>
      <c r="W761" s="18"/>
    </row>
    <row r="762" s="13" customFormat="true" ht="12" hidden="false" customHeight="false" outlineLevel="0" collapsed="false">
      <c r="A762" s="12" t="n">
        <v>18291</v>
      </c>
      <c r="B762" s="13" t="n">
        <v>5</v>
      </c>
      <c r="C762" s="13" t="s">
        <v>22</v>
      </c>
      <c r="D762" s="13" t="n">
        <v>2</v>
      </c>
      <c r="E762" s="13" t="n">
        <v>1029</v>
      </c>
      <c r="F762" s="13" t="s">
        <v>56</v>
      </c>
      <c r="G762" s="13" t="s">
        <v>24</v>
      </c>
      <c r="H762" s="13" t="s">
        <v>29</v>
      </c>
      <c r="J762" s="13" t="n">
        <v>1</v>
      </c>
      <c r="K762" s="13" t="n">
        <v>1786</v>
      </c>
      <c r="L762" s="14" t="n">
        <v>0.76875</v>
      </c>
      <c r="M762" s="15" t="n">
        <v>0.790277777777778</v>
      </c>
      <c r="N762" s="16" t="n">
        <f aca="false">VLOOKUP(E762,'Esp. percorsi al 18-10-22'!C:J,8,FALSE())</f>
        <v>8.87638228961073</v>
      </c>
      <c r="O762" s="16"/>
      <c r="P762" s="16"/>
      <c r="Q762" s="20" t="n">
        <v>58</v>
      </c>
      <c r="R762" s="17" t="n">
        <f aca="false">+N762*Q762</f>
        <v>514.830172797422</v>
      </c>
      <c r="S762" s="17" t="n">
        <f aca="false">+O762*Q762</f>
        <v>0</v>
      </c>
      <c r="T762" s="17"/>
      <c r="U762" s="18" t="n">
        <f aca="false">+M762-L762</f>
        <v>0.0215277777777778</v>
      </c>
      <c r="V762" s="18" t="n">
        <f aca="false">+U762*Q762</f>
        <v>1.24861111111111</v>
      </c>
      <c r="W762" s="18"/>
    </row>
    <row r="763" s="13" customFormat="true" ht="12" hidden="false" customHeight="false" outlineLevel="0" collapsed="false">
      <c r="A763" s="12" t="n">
        <v>18235</v>
      </c>
      <c r="B763" s="13" t="n">
        <v>5</v>
      </c>
      <c r="C763" s="13" t="s">
        <v>22</v>
      </c>
      <c r="D763" s="13" t="n">
        <v>2</v>
      </c>
      <c r="E763" s="13" t="n">
        <v>1029</v>
      </c>
      <c r="F763" s="13" t="s">
        <v>56</v>
      </c>
      <c r="G763" s="13" t="s">
        <v>24</v>
      </c>
      <c r="H763" s="13" t="s">
        <v>25</v>
      </c>
      <c r="J763" s="13" t="n">
        <v>1</v>
      </c>
      <c r="K763" s="13" t="n">
        <v>462</v>
      </c>
      <c r="L763" s="14" t="n">
        <v>0.778472222222222</v>
      </c>
      <c r="M763" s="15" t="n">
        <v>0.8</v>
      </c>
      <c r="N763" s="16" t="n">
        <f aca="false">VLOOKUP(E763,'Esp. percorsi al 18-10-22'!C:J,8,FALSE())</f>
        <v>8.87638228961073</v>
      </c>
      <c r="O763" s="16"/>
      <c r="P763" s="16"/>
      <c r="Q763" s="20" t="n">
        <v>302</v>
      </c>
      <c r="R763" s="17" t="n">
        <f aca="false">+N763*Q763</f>
        <v>2680.66745146244</v>
      </c>
      <c r="S763" s="17" t="n">
        <f aca="false">+O763*Q763</f>
        <v>0</v>
      </c>
      <c r="T763" s="17"/>
      <c r="U763" s="18" t="n">
        <f aca="false">+M763-L763</f>
        <v>0.0215277777777778</v>
      </c>
      <c r="V763" s="18" t="n">
        <f aca="false">+U763*Q763</f>
        <v>6.50138888888889</v>
      </c>
      <c r="W763" s="18"/>
    </row>
    <row r="764" s="13" customFormat="true" ht="12" hidden="false" customHeight="false" outlineLevel="0" collapsed="false">
      <c r="A764" s="12" t="n">
        <v>18297</v>
      </c>
      <c r="B764" s="13" t="n">
        <v>5</v>
      </c>
      <c r="C764" s="13" t="s">
        <v>22</v>
      </c>
      <c r="D764" s="13" t="n">
        <v>2</v>
      </c>
      <c r="E764" s="13" t="n">
        <v>1029</v>
      </c>
      <c r="F764" s="13" t="s">
        <v>56</v>
      </c>
      <c r="G764" s="13" t="s">
        <v>24</v>
      </c>
      <c r="H764" s="13" t="s">
        <v>29</v>
      </c>
      <c r="J764" s="13" t="n">
        <v>1</v>
      </c>
      <c r="K764" s="13" t="n">
        <v>1773</v>
      </c>
      <c r="L764" s="14" t="n">
        <v>0.789583333333333</v>
      </c>
      <c r="M764" s="15" t="n">
        <v>0.811111111111111</v>
      </c>
      <c r="N764" s="16" t="n">
        <f aca="false">VLOOKUP(E764,'Esp. percorsi al 18-10-22'!C:J,8,FALSE())</f>
        <v>8.87638228961073</v>
      </c>
      <c r="O764" s="16"/>
      <c r="P764" s="16"/>
      <c r="Q764" s="20" t="n">
        <v>58</v>
      </c>
      <c r="R764" s="17" t="n">
        <f aca="false">+N764*Q764</f>
        <v>514.830172797422</v>
      </c>
      <c r="S764" s="17" t="n">
        <f aca="false">+O764*Q764</f>
        <v>0</v>
      </c>
      <c r="T764" s="17"/>
      <c r="U764" s="18" t="n">
        <f aca="false">+M764-L764</f>
        <v>0.0215277777777778</v>
      </c>
      <c r="V764" s="18" t="n">
        <f aca="false">+U764*Q764</f>
        <v>1.24861111111111</v>
      </c>
      <c r="W764" s="18"/>
    </row>
    <row r="765" s="13" customFormat="true" ht="12" hidden="false" customHeight="false" outlineLevel="0" collapsed="false">
      <c r="A765" s="12" t="n">
        <v>18236</v>
      </c>
      <c r="B765" s="13" t="n">
        <v>5</v>
      </c>
      <c r="C765" s="13" t="s">
        <v>22</v>
      </c>
      <c r="D765" s="13" t="n">
        <v>2</v>
      </c>
      <c r="E765" s="13" t="n">
        <v>1029</v>
      </c>
      <c r="F765" s="13" t="s">
        <v>56</v>
      </c>
      <c r="G765" s="13" t="s">
        <v>24</v>
      </c>
      <c r="H765" s="13" t="n">
        <v>6</v>
      </c>
      <c r="J765" s="13" t="n">
        <v>1</v>
      </c>
      <c r="K765" s="13" t="n">
        <v>18133</v>
      </c>
      <c r="L765" s="14" t="n">
        <v>0.792361111111111</v>
      </c>
      <c r="M765" s="15" t="n">
        <v>0.813888888888889</v>
      </c>
      <c r="N765" s="16" t="n">
        <f aca="false">VLOOKUP(E765,'Esp. percorsi al 18-10-22'!C:J,8,FALSE())</f>
        <v>8.87638228961073</v>
      </c>
      <c r="O765" s="16"/>
      <c r="P765" s="16"/>
      <c r="Q765" s="20" t="n">
        <v>52</v>
      </c>
      <c r="R765" s="17" t="n">
        <f aca="false">+N765*Q765</f>
        <v>461.571879059758</v>
      </c>
      <c r="S765" s="17" t="n">
        <f aca="false">+O765*Q765</f>
        <v>0</v>
      </c>
      <c r="T765" s="17"/>
      <c r="U765" s="18" t="n">
        <f aca="false">+M765-L765</f>
        <v>0.0215277777777778</v>
      </c>
      <c r="V765" s="18" t="n">
        <f aca="false">+U765*Q765</f>
        <v>1.11944444444444</v>
      </c>
      <c r="W765" s="18"/>
    </row>
    <row r="766" s="13" customFormat="true" ht="12" hidden="false" customHeight="false" outlineLevel="0" collapsed="false">
      <c r="A766" s="12" t="n">
        <v>18237</v>
      </c>
      <c r="B766" s="13" t="n">
        <v>5</v>
      </c>
      <c r="C766" s="13" t="s">
        <v>22</v>
      </c>
      <c r="D766" s="13" t="n">
        <v>2</v>
      </c>
      <c r="E766" s="13" t="n">
        <v>1029</v>
      </c>
      <c r="F766" s="13" t="s">
        <v>56</v>
      </c>
      <c r="G766" s="13" t="s">
        <v>24</v>
      </c>
      <c r="H766" s="19" t="s">
        <v>27</v>
      </c>
      <c r="I766" s="19"/>
      <c r="J766" s="13" t="n">
        <v>1</v>
      </c>
      <c r="K766" s="13" t="n">
        <v>27</v>
      </c>
      <c r="L766" s="14" t="n">
        <v>0.795138888888889</v>
      </c>
      <c r="M766" s="15" t="n">
        <v>0.816666666666667</v>
      </c>
      <c r="N766" s="16" t="n">
        <f aca="false">VLOOKUP(E766,'Esp. percorsi al 18-10-22'!C:J,8,FALSE())</f>
        <v>8.87638228961073</v>
      </c>
      <c r="O766" s="16"/>
      <c r="P766" s="16"/>
      <c r="Q766" s="20" t="n">
        <v>250</v>
      </c>
      <c r="R766" s="17" t="n">
        <f aca="false">+N766*Q766</f>
        <v>2219.09557240268</v>
      </c>
      <c r="S766" s="17" t="n">
        <f aca="false">+O766*Q766</f>
        <v>0</v>
      </c>
      <c r="T766" s="17"/>
      <c r="U766" s="18" t="n">
        <f aca="false">+M766-L766</f>
        <v>0.0215277777777778</v>
      </c>
      <c r="V766" s="18" t="n">
        <f aca="false">+U766*Q766</f>
        <v>5.38194444444444</v>
      </c>
      <c r="W766" s="18"/>
    </row>
    <row r="767" s="13" customFormat="true" ht="12" hidden="false" customHeight="false" outlineLevel="0" collapsed="false">
      <c r="A767" s="12" t="n">
        <v>18238</v>
      </c>
      <c r="B767" s="13" t="n">
        <v>5</v>
      </c>
      <c r="C767" s="13" t="s">
        <v>22</v>
      </c>
      <c r="D767" s="13" t="n">
        <v>2</v>
      </c>
      <c r="E767" s="13" t="n">
        <v>1029</v>
      </c>
      <c r="F767" s="13" t="s">
        <v>56</v>
      </c>
      <c r="G767" s="13" t="s">
        <v>24</v>
      </c>
      <c r="H767" s="13" t="s">
        <v>25</v>
      </c>
      <c r="J767" s="13" t="n">
        <v>1</v>
      </c>
      <c r="K767" s="13" t="n">
        <v>441</v>
      </c>
      <c r="L767" s="14" t="n">
        <v>0.809027777777778</v>
      </c>
      <c r="M767" s="15" t="n">
        <v>0.830555555555556</v>
      </c>
      <c r="N767" s="16" t="n">
        <f aca="false">VLOOKUP(E767,'Esp. percorsi al 18-10-22'!C:J,8,FALSE())</f>
        <v>8.87638228961073</v>
      </c>
      <c r="O767" s="16"/>
      <c r="P767" s="16"/>
      <c r="Q767" s="20" t="n">
        <v>302</v>
      </c>
      <c r="R767" s="17" t="n">
        <f aca="false">+N767*Q767</f>
        <v>2680.66745146244</v>
      </c>
      <c r="S767" s="17" t="n">
        <f aca="false">+O767*Q767</f>
        <v>0</v>
      </c>
      <c r="T767" s="17"/>
      <c r="U767" s="18" t="n">
        <f aca="false">+M767-L767</f>
        <v>0.0215277777777778</v>
      </c>
      <c r="V767" s="18" t="n">
        <f aca="false">+U767*Q767</f>
        <v>6.50138888888889</v>
      </c>
      <c r="W767" s="18"/>
    </row>
    <row r="768" s="13" customFormat="true" ht="12" hidden="false" customHeight="false" outlineLevel="0" collapsed="false">
      <c r="A768" s="12" t="n">
        <v>18293</v>
      </c>
      <c r="B768" s="13" t="n">
        <v>5</v>
      </c>
      <c r="C768" s="13" t="s">
        <v>22</v>
      </c>
      <c r="D768" s="13" t="n">
        <v>2</v>
      </c>
      <c r="E768" s="13" t="n">
        <v>1029</v>
      </c>
      <c r="F768" s="13" t="s">
        <v>56</v>
      </c>
      <c r="G768" s="13" t="s">
        <v>24</v>
      </c>
      <c r="H768" s="13" t="s">
        <v>29</v>
      </c>
      <c r="J768" s="13" t="n">
        <v>1</v>
      </c>
      <c r="K768" s="13" t="n">
        <v>1787</v>
      </c>
      <c r="L768" s="14" t="n">
        <v>0.810416666666667</v>
      </c>
      <c r="M768" s="15" t="n">
        <v>0.831944444444444</v>
      </c>
      <c r="N768" s="16" t="n">
        <f aca="false">VLOOKUP(E768,'Esp. percorsi al 18-10-22'!C:J,8,FALSE())</f>
        <v>8.87638228961073</v>
      </c>
      <c r="O768" s="16"/>
      <c r="P768" s="16"/>
      <c r="Q768" s="20" t="n">
        <v>58</v>
      </c>
      <c r="R768" s="17" t="n">
        <f aca="false">+N768*Q768</f>
        <v>514.830172797422</v>
      </c>
      <c r="S768" s="17" t="n">
        <f aca="false">+O768*Q768</f>
        <v>0</v>
      </c>
      <c r="T768" s="17"/>
      <c r="U768" s="18" t="n">
        <f aca="false">+M768-L768</f>
        <v>0.0215277777777778</v>
      </c>
      <c r="V768" s="18" t="n">
        <f aca="false">+U768*Q768</f>
        <v>1.24861111111111</v>
      </c>
      <c r="W768" s="18"/>
    </row>
    <row r="769" s="13" customFormat="true" ht="12" hidden="false" customHeight="false" outlineLevel="0" collapsed="false">
      <c r="A769" s="12" t="n">
        <v>18239</v>
      </c>
      <c r="B769" s="13" t="n">
        <v>5</v>
      </c>
      <c r="C769" s="13" t="s">
        <v>22</v>
      </c>
      <c r="D769" s="13" t="n">
        <v>2</v>
      </c>
      <c r="E769" s="13" t="n">
        <v>1029</v>
      </c>
      <c r="F769" s="13" t="s">
        <v>56</v>
      </c>
      <c r="G769" s="13" t="s">
        <v>24</v>
      </c>
      <c r="H769" s="19" t="s">
        <v>27</v>
      </c>
      <c r="I769" s="19"/>
      <c r="J769" s="13" t="n">
        <v>1</v>
      </c>
      <c r="K769" s="13" t="n">
        <v>464</v>
      </c>
      <c r="L769" s="14" t="n">
        <v>0.821527777777778</v>
      </c>
      <c r="M769" s="15" t="n">
        <v>0.843055555555556</v>
      </c>
      <c r="N769" s="16" t="n">
        <f aca="false">VLOOKUP(E769,'Esp. percorsi al 18-10-22'!C:J,8,FALSE())</f>
        <v>8.87638228961073</v>
      </c>
      <c r="O769" s="16"/>
      <c r="P769" s="16"/>
      <c r="Q769" s="20" t="n">
        <v>250</v>
      </c>
      <c r="R769" s="17" t="n">
        <f aca="false">+N769*Q769</f>
        <v>2219.09557240268</v>
      </c>
      <c r="S769" s="17" t="n">
        <f aca="false">+O769*Q769</f>
        <v>0</v>
      </c>
      <c r="T769" s="17"/>
      <c r="U769" s="18" t="n">
        <f aca="false">+M769-L769</f>
        <v>0.0215277777777778</v>
      </c>
      <c r="V769" s="18" t="n">
        <f aca="false">+U769*Q769</f>
        <v>5.38194444444444</v>
      </c>
      <c r="W769" s="18"/>
    </row>
    <row r="770" s="13" customFormat="true" ht="12" hidden="false" customHeight="false" outlineLevel="0" collapsed="false">
      <c r="A770" s="12" t="n">
        <v>18240</v>
      </c>
      <c r="B770" s="13" t="n">
        <v>5</v>
      </c>
      <c r="C770" s="13" t="s">
        <v>22</v>
      </c>
      <c r="D770" s="13" t="n">
        <v>2</v>
      </c>
      <c r="E770" s="13" t="n">
        <v>1029</v>
      </c>
      <c r="F770" s="13" t="s">
        <v>56</v>
      </c>
      <c r="G770" s="13" t="s">
        <v>24</v>
      </c>
      <c r="H770" s="13" t="n">
        <v>6</v>
      </c>
      <c r="J770" s="13" t="n">
        <v>1</v>
      </c>
      <c r="K770" s="13" t="n">
        <v>18155</v>
      </c>
      <c r="L770" s="14" t="n">
        <v>0.822916666666667</v>
      </c>
      <c r="M770" s="15" t="n">
        <v>0.844444444444444</v>
      </c>
      <c r="N770" s="16" t="n">
        <f aca="false">VLOOKUP(E770,'Esp. percorsi al 18-10-22'!C:J,8,FALSE())</f>
        <v>8.87638228961073</v>
      </c>
      <c r="O770" s="16"/>
      <c r="P770" s="16"/>
      <c r="Q770" s="20" t="n">
        <v>52</v>
      </c>
      <c r="R770" s="17" t="n">
        <f aca="false">+N770*Q770</f>
        <v>461.571879059758</v>
      </c>
      <c r="S770" s="17" t="n">
        <f aca="false">+O770*Q770</f>
        <v>0</v>
      </c>
      <c r="T770" s="17"/>
      <c r="U770" s="18" t="n">
        <f aca="false">+M770-L770</f>
        <v>0.0215277777777778</v>
      </c>
      <c r="V770" s="18" t="n">
        <f aca="false">+U770*Q770</f>
        <v>1.11944444444444</v>
      </c>
      <c r="W770" s="18"/>
    </row>
    <row r="771" s="13" customFormat="true" ht="12" hidden="false" customHeight="false" outlineLevel="0" collapsed="false">
      <c r="A771" s="12" t="n">
        <v>18246</v>
      </c>
      <c r="B771" s="13" t="n">
        <v>5</v>
      </c>
      <c r="C771" s="13" t="s">
        <v>22</v>
      </c>
      <c r="D771" s="13" t="n">
        <v>2</v>
      </c>
      <c r="E771" s="13" t="n">
        <v>1029</v>
      </c>
      <c r="F771" s="13" t="s">
        <v>56</v>
      </c>
      <c r="G771" s="13" t="s">
        <v>24</v>
      </c>
      <c r="H771" s="13" t="n">
        <v>6</v>
      </c>
      <c r="J771" s="13" t="n">
        <v>1</v>
      </c>
      <c r="K771" s="13" t="n">
        <v>18134</v>
      </c>
      <c r="L771" s="14" t="n">
        <v>0.839583333333333</v>
      </c>
      <c r="M771" s="15" t="n">
        <v>0.861111111111111</v>
      </c>
      <c r="N771" s="16" t="n">
        <f aca="false">VLOOKUP(E771,'Esp. percorsi al 18-10-22'!C:J,8,FALSE())</f>
        <v>8.87638228961073</v>
      </c>
      <c r="O771" s="16"/>
      <c r="P771" s="16"/>
      <c r="Q771" s="20" t="n">
        <v>52</v>
      </c>
      <c r="R771" s="17" t="n">
        <f aca="false">+N771*Q771</f>
        <v>461.571879059758</v>
      </c>
      <c r="S771" s="17" t="n">
        <f aca="false">+O771*Q771</f>
        <v>0</v>
      </c>
      <c r="T771" s="17"/>
      <c r="U771" s="18" t="n">
        <f aca="false">+M771-L771</f>
        <v>0.0215277777777778</v>
      </c>
      <c r="V771" s="18" t="n">
        <f aca="false">+U771*Q771</f>
        <v>1.11944444444444</v>
      </c>
      <c r="W771" s="18"/>
    </row>
    <row r="772" s="13" customFormat="true" ht="12" hidden="false" customHeight="false" outlineLevel="0" collapsed="false">
      <c r="A772" s="12" t="n">
        <v>18244</v>
      </c>
      <c r="B772" s="13" t="n">
        <v>5</v>
      </c>
      <c r="C772" s="13" t="s">
        <v>22</v>
      </c>
      <c r="D772" s="13" t="n">
        <v>2</v>
      </c>
      <c r="E772" s="13" t="n">
        <v>1029</v>
      </c>
      <c r="F772" s="13" t="s">
        <v>56</v>
      </c>
      <c r="G772" s="13" t="s">
        <v>24</v>
      </c>
      <c r="H772" s="19" t="s">
        <v>27</v>
      </c>
      <c r="I772" s="19"/>
      <c r="J772" s="13" t="n">
        <v>1</v>
      </c>
      <c r="K772" s="13" t="n">
        <v>465</v>
      </c>
      <c r="L772" s="14" t="n">
        <v>0.852083333333333</v>
      </c>
      <c r="M772" s="15" t="n">
        <v>0.873611111111111</v>
      </c>
      <c r="N772" s="16" t="n">
        <f aca="false">VLOOKUP(E772,'Esp. percorsi al 18-10-22'!C:J,8,FALSE())</f>
        <v>8.87638228961073</v>
      </c>
      <c r="O772" s="16"/>
      <c r="P772" s="16"/>
      <c r="Q772" s="20" t="n">
        <v>250</v>
      </c>
      <c r="R772" s="17" t="n">
        <f aca="false">+N772*Q772</f>
        <v>2219.09557240268</v>
      </c>
      <c r="S772" s="17" t="n">
        <f aca="false">+O772*Q772</f>
        <v>0</v>
      </c>
      <c r="T772" s="17"/>
      <c r="U772" s="18" t="n">
        <f aca="false">+M772-L772</f>
        <v>0.0215277777777778</v>
      </c>
      <c r="V772" s="18" t="n">
        <f aca="false">+U772*Q772</f>
        <v>5.38194444444444</v>
      </c>
      <c r="W772" s="18"/>
    </row>
    <row r="773" s="13" customFormat="true" ht="12" hidden="false" customHeight="false" outlineLevel="0" collapsed="false">
      <c r="A773" s="12" t="n">
        <v>18295</v>
      </c>
      <c r="B773" s="13" t="n">
        <v>5</v>
      </c>
      <c r="C773" s="13" t="s">
        <v>22</v>
      </c>
      <c r="D773" s="13" t="n">
        <v>2</v>
      </c>
      <c r="E773" s="13" t="n">
        <v>1029</v>
      </c>
      <c r="F773" s="13" t="s">
        <v>56</v>
      </c>
      <c r="G773" s="13" t="s">
        <v>24</v>
      </c>
      <c r="H773" s="13" t="s">
        <v>29</v>
      </c>
      <c r="J773" s="13" t="n">
        <v>1</v>
      </c>
      <c r="K773" s="13" t="n">
        <v>1788</v>
      </c>
      <c r="L773" s="14" t="n">
        <v>0.852083333333333</v>
      </c>
      <c r="M773" s="15" t="n">
        <v>0.873611111111111</v>
      </c>
      <c r="N773" s="16" t="n">
        <f aca="false">VLOOKUP(E773,'Esp. percorsi al 18-10-22'!C:J,8,FALSE())</f>
        <v>8.87638228961073</v>
      </c>
      <c r="O773" s="16"/>
      <c r="P773" s="16"/>
      <c r="Q773" s="20" t="n">
        <v>58</v>
      </c>
      <c r="R773" s="17" t="n">
        <f aca="false">+N773*Q773</f>
        <v>514.830172797422</v>
      </c>
      <c r="S773" s="17" t="n">
        <f aca="false">+O773*Q773</f>
        <v>0</v>
      </c>
      <c r="T773" s="17"/>
      <c r="U773" s="18" t="n">
        <f aca="false">+M773-L773</f>
        <v>0.0215277777777778</v>
      </c>
      <c r="V773" s="18" t="n">
        <f aca="false">+U773*Q773</f>
        <v>1.24861111111111</v>
      </c>
      <c r="W773" s="18"/>
    </row>
    <row r="774" s="13" customFormat="true" ht="12" hidden="false" customHeight="false" outlineLevel="0" collapsed="false">
      <c r="A774" s="12" t="n">
        <v>18242</v>
      </c>
      <c r="B774" s="13" t="n">
        <v>5</v>
      </c>
      <c r="C774" s="13" t="s">
        <v>22</v>
      </c>
      <c r="D774" s="13" t="n">
        <v>2</v>
      </c>
      <c r="E774" s="13" t="n">
        <v>1029</v>
      </c>
      <c r="F774" s="13" t="s">
        <v>56</v>
      </c>
      <c r="G774" s="13" t="s">
        <v>24</v>
      </c>
      <c r="H774" s="13" t="n">
        <v>6</v>
      </c>
      <c r="J774" s="13" t="n">
        <v>1</v>
      </c>
      <c r="K774" s="13" t="n">
        <v>18157</v>
      </c>
      <c r="L774" s="14" t="n">
        <v>0.853472222222222</v>
      </c>
      <c r="M774" s="15" t="n">
        <v>0.875</v>
      </c>
      <c r="N774" s="16" t="n">
        <f aca="false">VLOOKUP(E774,'Esp. percorsi al 18-10-22'!C:J,8,FALSE())</f>
        <v>8.87638228961073</v>
      </c>
      <c r="O774" s="16"/>
      <c r="P774" s="16"/>
      <c r="Q774" s="20" t="n">
        <v>52</v>
      </c>
      <c r="R774" s="17" t="n">
        <f aca="false">+N774*Q774</f>
        <v>461.571879059758</v>
      </c>
      <c r="S774" s="17" t="n">
        <f aca="false">+O774*Q774</f>
        <v>0</v>
      </c>
      <c r="T774" s="17"/>
      <c r="U774" s="18" t="n">
        <f aca="false">+M774-L774</f>
        <v>0.0215277777777778</v>
      </c>
      <c r="V774" s="18" t="n">
        <f aca="false">+U774*Q774</f>
        <v>1.11944444444444</v>
      </c>
      <c r="W774" s="18"/>
    </row>
    <row r="775" s="13" customFormat="true" ht="12" hidden="false" customHeight="false" outlineLevel="0" collapsed="false">
      <c r="A775" s="12" t="n">
        <v>18245</v>
      </c>
      <c r="B775" s="13" t="n">
        <v>5</v>
      </c>
      <c r="C775" s="13" t="s">
        <v>22</v>
      </c>
      <c r="D775" s="13" t="n">
        <v>2</v>
      </c>
      <c r="E775" s="13" t="n">
        <v>1029</v>
      </c>
      <c r="F775" s="13" t="s">
        <v>56</v>
      </c>
      <c r="G775" s="13" t="s">
        <v>24</v>
      </c>
      <c r="H775" s="13" t="s">
        <v>25</v>
      </c>
      <c r="J775" s="13" t="n">
        <v>1</v>
      </c>
      <c r="K775" s="13" t="n">
        <v>466</v>
      </c>
      <c r="L775" s="14" t="n">
        <v>0.897222222222222</v>
      </c>
      <c r="M775" s="15" t="n">
        <v>0.91875</v>
      </c>
      <c r="N775" s="16" t="n">
        <f aca="false">VLOOKUP(E775,'Esp. percorsi al 18-10-22'!C:J,8,FALSE())</f>
        <v>8.87638228961073</v>
      </c>
      <c r="O775" s="16"/>
      <c r="P775" s="16"/>
      <c r="Q775" s="20" t="n">
        <v>302</v>
      </c>
      <c r="R775" s="17" t="n">
        <f aca="false">+N775*Q775</f>
        <v>2680.66745146244</v>
      </c>
      <c r="S775" s="17" t="n">
        <f aca="false">+O775*Q775</f>
        <v>0</v>
      </c>
      <c r="T775" s="17"/>
      <c r="U775" s="18" t="n">
        <f aca="false">+M775-L775</f>
        <v>0.0215277777777778</v>
      </c>
      <c r="V775" s="18" t="n">
        <f aca="false">+U775*Q775</f>
        <v>6.50138888888889</v>
      </c>
      <c r="W775" s="18"/>
    </row>
    <row r="776" s="13" customFormat="true" ht="12" hidden="false" customHeight="false" outlineLevel="0" collapsed="false">
      <c r="A776" s="12" t="n">
        <v>17045</v>
      </c>
      <c r="B776" s="13" t="n">
        <v>6</v>
      </c>
      <c r="C776" s="13" t="s">
        <v>57</v>
      </c>
      <c r="D776" s="13" t="n">
        <v>2</v>
      </c>
      <c r="E776" s="13" t="n">
        <v>351</v>
      </c>
      <c r="F776" s="13" t="s">
        <v>58</v>
      </c>
      <c r="G776" s="13" t="s">
        <v>28</v>
      </c>
      <c r="H776" s="13" t="s">
        <v>25</v>
      </c>
      <c r="J776" s="13" t="n">
        <v>1</v>
      </c>
      <c r="K776" s="13" t="n">
        <v>17045</v>
      </c>
      <c r="L776" s="14" t="n">
        <v>1.01736111111111</v>
      </c>
      <c r="M776" s="15" t="n">
        <v>1.02430555555556</v>
      </c>
      <c r="N776" s="16" t="n">
        <f aca="false">VLOOKUP(E776,'Esp. percorsi al 18-10-22'!C:J,8,FALSE())</f>
        <v>4.25053948521894</v>
      </c>
      <c r="O776" s="16"/>
      <c r="P776" s="16"/>
      <c r="Q776" s="20" t="n">
        <v>67</v>
      </c>
      <c r="R776" s="17" t="n">
        <f aca="false">+N776*Q776</f>
        <v>284.786145509669</v>
      </c>
      <c r="S776" s="17" t="n">
        <f aca="false">+O776*Q776</f>
        <v>0</v>
      </c>
      <c r="T776" s="17"/>
      <c r="U776" s="18" t="n">
        <f aca="false">+M776-L776</f>
        <v>0.00694444444444444</v>
      </c>
      <c r="V776" s="18" t="n">
        <f aca="false">+U776*Q776</f>
        <v>0.465277777777778</v>
      </c>
      <c r="W776" s="18"/>
    </row>
    <row r="777" s="13" customFormat="true" ht="12" hidden="false" customHeight="false" outlineLevel="0" collapsed="false">
      <c r="A777" s="12" t="n">
        <v>17270</v>
      </c>
      <c r="B777" s="13" t="n">
        <v>6</v>
      </c>
      <c r="C777" s="13" t="s">
        <v>57</v>
      </c>
      <c r="D777" s="13" t="n">
        <v>2</v>
      </c>
      <c r="E777" s="13" t="n">
        <v>351</v>
      </c>
      <c r="F777" s="13" t="s">
        <v>58</v>
      </c>
      <c r="G777" s="13" t="s">
        <v>28</v>
      </c>
      <c r="H777" s="13" t="s">
        <v>29</v>
      </c>
      <c r="J777" s="13" t="n">
        <v>1</v>
      </c>
      <c r="K777" s="13" t="n">
        <v>17270</v>
      </c>
      <c r="L777" s="14" t="n">
        <v>1.02083333333333</v>
      </c>
      <c r="M777" s="15" t="n">
        <v>1.02777777777778</v>
      </c>
      <c r="N777" s="16" t="n">
        <f aca="false">VLOOKUP(E777,'Esp. percorsi al 18-10-22'!C:J,8,FALSE())</f>
        <v>4.25053948521894</v>
      </c>
      <c r="O777" s="16"/>
      <c r="P777" s="16"/>
      <c r="Q777" s="20" t="n">
        <v>12</v>
      </c>
      <c r="R777" s="17" t="n">
        <f aca="false">+N777*Q777</f>
        <v>51.0064738226273</v>
      </c>
      <c r="S777" s="17" t="n">
        <f aca="false">+O777*Q777</f>
        <v>0</v>
      </c>
      <c r="T777" s="17"/>
      <c r="U777" s="18" t="n">
        <f aca="false">+M777-L777</f>
        <v>0.00694444444444444</v>
      </c>
      <c r="V777" s="18" t="n">
        <f aca="false">+U777*Q777</f>
        <v>0.0833333333333333</v>
      </c>
      <c r="W777" s="18"/>
    </row>
    <row r="778" s="13" customFormat="true" ht="12" hidden="false" customHeight="false" outlineLevel="0" collapsed="false">
      <c r="A778" s="12" t="n">
        <v>18756</v>
      </c>
      <c r="B778" s="13" t="n">
        <v>6</v>
      </c>
      <c r="C778" s="13" t="s">
        <v>57</v>
      </c>
      <c r="D778" s="13" t="n">
        <v>2</v>
      </c>
      <c r="E778" s="13" t="n">
        <v>352</v>
      </c>
      <c r="F778" s="13" t="s">
        <v>59</v>
      </c>
      <c r="G778" s="13" t="s">
        <v>24</v>
      </c>
      <c r="H778" s="13" t="s">
        <v>25</v>
      </c>
      <c r="J778" s="13" t="n">
        <v>1</v>
      </c>
      <c r="K778" s="13" t="n">
        <v>515</v>
      </c>
      <c r="L778" s="14" t="n">
        <v>0.215277777777778</v>
      </c>
      <c r="M778" s="15" t="n">
        <v>0.229166666666667</v>
      </c>
      <c r="N778" s="16" t="n">
        <f aca="false">VLOOKUP(E778,'Esp. percorsi al 18-10-22'!C:J,8,FALSE())</f>
        <v>8.2294123059136</v>
      </c>
      <c r="O778" s="16"/>
      <c r="P778" s="16"/>
      <c r="Q778" s="20" t="n">
        <v>302</v>
      </c>
      <c r="R778" s="17" t="n">
        <f aca="false">+N778*Q778</f>
        <v>2485.28251638591</v>
      </c>
      <c r="S778" s="17" t="n">
        <f aca="false">+O778*Q778</f>
        <v>0</v>
      </c>
      <c r="T778" s="17"/>
      <c r="U778" s="18" t="n">
        <f aca="false">+M778-L778</f>
        <v>0.0138888888888889</v>
      </c>
      <c r="V778" s="18" t="n">
        <f aca="false">+U778*Q778</f>
        <v>4.19444444444444</v>
      </c>
      <c r="W778" s="18"/>
    </row>
    <row r="779" s="13" customFormat="true" ht="12" hidden="false" customHeight="false" outlineLevel="0" collapsed="false">
      <c r="A779" s="12" t="n">
        <v>7137</v>
      </c>
      <c r="B779" s="13" t="n">
        <v>6</v>
      </c>
      <c r="C779" s="13" t="s">
        <v>57</v>
      </c>
      <c r="D779" s="13" t="n">
        <v>2</v>
      </c>
      <c r="E779" s="13" t="n">
        <v>352</v>
      </c>
      <c r="F779" s="13" t="s">
        <v>59</v>
      </c>
      <c r="G779" s="13" t="s">
        <v>24</v>
      </c>
      <c r="H779" s="13" t="s">
        <v>29</v>
      </c>
      <c r="J779" s="13" t="n">
        <v>1</v>
      </c>
      <c r="K779" s="13" t="n">
        <v>1548</v>
      </c>
      <c r="L779" s="14" t="n">
        <v>0.263888888888889</v>
      </c>
      <c r="M779" s="15" t="n">
        <v>0.277777777777778</v>
      </c>
      <c r="N779" s="16" t="n">
        <f aca="false">VLOOKUP(E779,'Esp. percorsi al 18-10-22'!C:J,8,FALSE())</f>
        <v>8.2294123059136</v>
      </c>
      <c r="O779" s="16"/>
      <c r="P779" s="16"/>
      <c r="Q779" s="20" t="n">
        <v>58</v>
      </c>
      <c r="R779" s="17" t="n">
        <f aca="false">+N779*Q779</f>
        <v>477.305913742989</v>
      </c>
      <c r="S779" s="17" t="n">
        <f aca="false">+O779*Q779</f>
        <v>0</v>
      </c>
      <c r="T779" s="17"/>
      <c r="U779" s="18" t="n">
        <f aca="false">+M779-L779</f>
        <v>0.0138888888888889</v>
      </c>
      <c r="V779" s="18" t="n">
        <f aca="false">+U779*Q779</f>
        <v>0.805555555555555</v>
      </c>
      <c r="W779" s="18"/>
    </row>
    <row r="780" s="13" customFormat="true" ht="12" hidden="false" customHeight="false" outlineLevel="0" collapsed="false">
      <c r="A780" s="12" t="n">
        <v>7000</v>
      </c>
      <c r="B780" s="13" t="n">
        <v>6</v>
      </c>
      <c r="C780" s="13" t="s">
        <v>57</v>
      </c>
      <c r="D780" s="13" t="n">
        <v>2</v>
      </c>
      <c r="E780" s="13" t="n">
        <v>352</v>
      </c>
      <c r="F780" s="13" t="s">
        <v>59</v>
      </c>
      <c r="G780" s="13" t="s">
        <v>24</v>
      </c>
      <c r="H780" s="13" t="s">
        <v>25</v>
      </c>
      <c r="J780" s="13" t="n">
        <v>1</v>
      </c>
      <c r="K780" s="13" t="n">
        <v>516</v>
      </c>
      <c r="L780" s="14" t="n">
        <v>0.277777777777778</v>
      </c>
      <c r="M780" s="15" t="n">
        <v>0.291666666666667</v>
      </c>
      <c r="N780" s="16" t="n">
        <f aca="false">VLOOKUP(E780,'Esp. percorsi al 18-10-22'!C:J,8,FALSE())</f>
        <v>8.2294123059136</v>
      </c>
      <c r="O780" s="16"/>
      <c r="P780" s="16"/>
      <c r="Q780" s="20" t="n">
        <v>302</v>
      </c>
      <c r="R780" s="17" t="n">
        <f aca="false">+N780*Q780</f>
        <v>2485.28251638591</v>
      </c>
      <c r="S780" s="17" t="n">
        <f aca="false">+O780*Q780</f>
        <v>0</v>
      </c>
      <c r="T780" s="17"/>
      <c r="U780" s="18" t="n">
        <f aca="false">+M780-L780</f>
        <v>0.0138888888888889</v>
      </c>
      <c r="V780" s="18" t="n">
        <f aca="false">+U780*Q780</f>
        <v>4.19444444444444</v>
      </c>
      <c r="W780" s="18"/>
    </row>
    <row r="781" s="13" customFormat="true" ht="12" hidden="false" customHeight="false" outlineLevel="0" collapsed="false">
      <c r="A781" s="12" t="n">
        <v>13485</v>
      </c>
      <c r="B781" s="13" t="n">
        <v>6</v>
      </c>
      <c r="C781" s="13" t="s">
        <v>57</v>
      </c>
      <c r="D781" s="13" t="n">
        <v>2</v>
      </c>
      <c r="E781" s="13" t="n">
        <v>352</v>
      </c>
      <c r="F781" s="13" t="s">
        <v>59</v>
      </c>
      <c r="G781" s="13" t="s">
        <v>24</v>
      </c>
      <c r="H781" s="13" t="s">
        <v>25</v>
      </c>
      <c r="J781" s="13" t="n">
        <v>1</v>
      </c>
      <c r="K781" s="13" t="n">
        <v>517</v>
      </c>
      <c r="L781" s="14" t="n">
        <v>0.291666666666667</v>
      </c>
      <c r="M781" s="15" t="n">
        <v>0.309027777777778</v>
      </c>
      <c r="N781" s="16" t="n">
        <f aca="false">VLOOKUP(E781,'Esp. percorsi al 18-10-22'!C:J,8,FALSE())</f>
        <v>8.2294123059136</v>
      </c>
      <c r="O781" s="16"/>
      <c r="P781" s="16"/>
      <c r="Q781" s="20" t="n">
        <v>302</v>
      </c>
      <c r="R781" s="17" t="n">
        <f aca="false">+N781*Q781</f>
        <v>2485.28251638591</v>
      </c>
      <c r="S781" s="17" t="n">
        <f aca="false">+O781*Q781</f>
        <v>0</v>
      </c>
      <c r="T781" s="17"/>
      <c r="U781" s="18" t="n">
        <f aca="false">+M781-L781</f>
        <v>0.0173611111111111</v>
      </c>
      <c r="V781" s="18" t="n">
        <f aca="false">+U781*Q781</f>
        <v>5.24305555555556</v>
      </c>
      <c r="W781" s="18"/>
    </row>
    <row r="782" s="13" customFormat="true" ht="12" hidden="false" customHeight="false" outlineLevel="0" collapsed="false">
      <c r="A782" s="12" t="n">
        <v>7138</v>
      </c>
      <c r="B782" s="13" t="n">
        <v>6</v>
      </c>
      <c r="C782" s="13" t="s">
        <v>57</v>
      </c>
      <c r="D782" s="13" t="n">
        <v>2</v>
      </c>
      <c r="E782" s="13" t="n">
        <v>352</v>
      </c>
      <c r="F782" s="13" t="s">
        <v>59</v>
      </c>
      <c r="G782" s="13" t="s">
        <v>24</v>
      </c>
      <c r="H782" s="13" t="s">
        <v>29</v>
      </c>
      <c r="J782" s="13" t="n">
        <v>1</v>
      </c>
      <c r="K782" s="13" t="n">
        <v>1549</v>
      </c>
      <c r="L782" s="14" t="n">
        <v>0.295138888888889</v>
      </c>
      <c r="M782" s="15" t="n">
        <v>0.3125</v>
      </c>
      <c r="N782" s="16" t="n">
        <f aca="false">VLOOKUP(E782,'Esp. percorsi al 18-10-22'!C:J,8,FALSE())</f>
        <v>8.2294123059136</v>
      </c>
      <c r="O782" s="16"/>
      <c r="P782" s="16"/>
      <c r="Q782" s="20" t="n">
        <v>58</v>
      </c>
      <c r="R782" s="17" t="n">
        <f aca="false">+N782*Q782</f>
        <v>477.305913742989</v>
      </c>
      <c r="S782" s="17" t="n">
        <f aca="false">+O782*Q782</f>
        <v>0</v>
      </c>
      <c r="T782" s="17"/>
      <c r="U782" s="18" t="n">
        <f aca="false">+M782-L782</f>
        <v>0.0173611111111111</v>
      </c>
      <c r="V782" s="18" t="n">
        <f aca="false">+U782*Q782</f>
        <v>1.00694444444444</v>
      </c>
      <c r="W782" s="18"/>
    </row>
    <row r="783" s="13" customFormat="true" ht="12" hidden="false" customHeight="false" outlineLevel="0" collapsed="false">
      <c r="A783" s="12" t="n">
        <v>12259</v>
      </c>
      <c r="B783" s="13" t="n">
        <v>6</v>
      </c>
      <c r="C783" s="13" t="s">
        <v>57</v>
      </c>
      <c r="D783" s="13" t="n">
        <v>2</v>
      </c>
      <c r="E783" s="13" t="n">
        <v>352</v>
      </c>
      <c r="F783" s="13" t="s">
        <v>59</v>
      </c>
      <c r="G783" s="13" t="s">
        <v>28</v>
      </c>
      <c r="H783" s="19" t="s">
        <v>27</v>
      </c>
      <c r="I783" s="19"/>
      <c r="J783" s="13" t="n">
        <v>1</v>
      </c>
      <c r="K783" s="13" t="n">
        <v>12259</v>
      </c>
      <c r="L783" s="14" t="n">
        <v>0.302083333333333</v>
      </c>
      <c r="M783" s="15" t="n">
        <v>0.319444444444444</v>
      </c>
      <c r="N783" s="16" t="n">
        <f aca="false">VLOOKUP(E783,'Esp. percorsi al 18-10-22'!C:J,8,FALSE())</f>
        <v>8.2294123059136</v>
      </c>
      <c r="O783" s="16"/>
      <c r="P783" s="16"/>
      <c r="Q783" s="20" t="n">
        <v>56</v>
      </c>
      <c r="R783" s="17" t="n">
        <f aca="false">+N783*Q783</f>
        <v>460.847089131162</v>
      </c>
      <c r="S783" s="17" t="n">
        <f aca="false">+O783*Q783</f>
        <v>0</v>
      </c>
      <c r="T783" s="17"/>
      <c r="U783" s="18" t="n">
        <f aca="false">+M783-L783</f>
        <v>0.0173611111111111</v>
      </c>
      <c r="V783" s="18" t="n">
        <f aca="false">+U783*Q783</f>
        <v>0.972222222222222</v>
      </c>
      <c r="W783" s="18"/>
    </row>
    <row r="784" s="13" customFormat="true" ht="12" hidden="false" customHeight="false" outlineLevel="0" collapsed="false">
      <c r="A784" s="12" t="n">
        <v>17847</v>
      </c>
      <c r="B784" s="13" t="n">
        <v>6</v>
      </c>
      <c r="C784" s="13" t="s">
        <v>57</v>
      </c>
      <c r="D784" s="13" t="n">
        <v>2</v>
      </c>
      <c r="E784" s="13" t="n">
        <v>352</v>
      </c>
      <c r="F784" s="13" t="s">
        <v>59</v>
      </c>
      <c r="G784" s="13" t="s">
        <v>26</v>
      </c>
      <c r="H784" s="19" t="s">
        <v>27</v>
      </c>
      <c r="I784" s="19"/>
      <c r="J784" s="13" t="n">
        <v>1</v>
      </c>
      <c r="K784" s="13" t="n">
        <v>40</v>
      </c>
      <c r="L784" s="14" t="n">
        <v>0.305555555555555</v>
      </c>
      <c r="M784" s="15" t="n">
        <v>0.322916666666667</v>
      </c>
      <c r="N784" s="16" t="n">
        <f aca="false">VLOOKUP(E784,'Esp. percorsi al 18-10-22'!C:J,8,FALSE())</f>
        <v>8.2294123059136</v>
      </c>
      <c r="O784" s="16"/>
      <c r="P784" s="16"/>
      <c r="Q784" s="20" t="n">
        <v>194</v>
      </c>
      <c r="R784" s="17" t="n">
        <f aca="false">+N784*Q784</f>
        <v>1596.50598734724</v>
      </c>
      <c r="S784" s="17" t="n">
        <f aca="false">+O784*Q784</f>
        <v>0</v>
      </c>
      <c r="T784" s="17"/>
      <c r="U784" s="18" t="n">
        <f aca="false">+M784-L784</f>
        <v>0.0173611111111111</v>
      </c>
      <c r="V784" s="18" t="n">
        <f aca="false">+U784*Q784</f>
        <v>3.36805555555556</v>
      </c>
      <c r="W784" s="18"/>
    </row>
    <row r="785" s="13" customFormat="true" ht="12" hidden="false" customHeight="false" outlineLevel="0" collapsed="false">
      <c r="A785" s="12" t="n">
        <v>7152</v>
      </c>
      <c r="B785" s="13" t="n">
        <v>6</v>
      </c>
      <c r="C785" s="13" t="s">
        <v>57</v>
      </c>
      <c r="D785" s="13" t="n">
        <v>2</v>
      </c>
      <c r="E785" s="13" t="n">
        <v>352</v>
      </c>
      <c r="F785" s="13" t="s">
        <v>59</v>
      </c>
      <c r="G785" s="13" t="s">
        <v>24</v>
      </c>
      <c r="H785" s="13" t="s">
        <v>29</v>
      </c>
      <c r="J785" s="13" t="n">
        <v>1</v>
      </c>
      <c r="K785" s="13" t="n">
        <v>1563</v>
      </c>
      <c r="L785" s="14" t="n">
        <v>0.309027777777778</v>
      </c>
      <c r="M785" s="15" t="n">
        <v>0.326388888888889</v>
      </c>
      <c r="N785" s="16" t="n">
        <f aca="false">VLOOKUP(E785,'Esp. percorsi al 18-10-22'!C:J,8,FALSE())</f>
        <v>8.2294123059136</v>
      </c>
      <c r="O785" s="16"/>
      <c r="P785" s="16"/>
      <c r="Q785" s="20" t="n">
        <v>58</v>
      </c>
      <c r="R785" s="17" t="n">
        <f aca="false">+N785*Q785</f>
        <v>477.305913742989</v>
      </c>
      <c r="S785" s="17" t="n">
        <f aca="false">+O785*Q785</f>
        <v>0</v>
      </c>
      <c r="T785" s="17"/>
      <c r="U785" s="18" t="n">
        <f aca="false">+M785-L785</f>
        <v>0.0173611111111111</v>
      </c>
      <c r="V785" s="18" t="n">
        <f aca="false">+U785*Q785</f>
        <v>1.00694444444444</v>
      </c>
      <c r="W785" s="18"/>
    </row>
    <row r="786" s="13" customFormat="true" ht="12" hidden="false" customHeight="false" outlineLevel="0" collapsed="false">
      <c r="A786" s="12" t="n">
        <v>17848</v>
      </c>
      <c r="B786" s="13" t="n">
        <v>6</v>
      </c>
      <c r="C786" s="13" t="s">
        <v>57</v>
      </c>
      <c r="D786" s="13" t="n">
        <v>2</v>
      </c>
      <c r="E786" s="13" t="n">
        <v>352</v>
      </c>
      <c r="F786" s="13" t="s">
        <v>59</v>
      </c>
      <c r="G786" s="13" t="s">
        <v>26</v>
      </c>
      <c r="H786" s="19" t="s">
        <v>27</v>
      </c>
      <c r="I786" s="19"/>
      <c r="J786" s="13" t="n">
        <v>1</v>
      </c>
      <c r="K786" s="13" t="n">
        <v>519</v>
      </c>
      <c r="L786" s="14" t="n">
        <v>0.309027777777778</v>
      </c>
      <c r="M786" s="15" t="n">
        <v>0.326388888888889</v>
      </c>
      <c r="N786" s="16" t="n">
        <f aca="false">VLOOKUP(E786,'Esp. percorsi al 18-10-22'!C:J,8,FALSE())</f>
        <v>8.2294123059136</v>
      </c>
      <c r="O786" s="16"/>
      <c r="P786" s="16"/>
      <c r="Q786" s="20" t="n">
        <v>194</v>
      </c>
      <c r="R786" s="17" t="n">
        <f aca="false">+N786*Q786</f>
        <v>1596.50598734724</v>
      </c>
      <c r="S786" s="17" t="n">
        <f aca="false">+O786*Q786</f>
        <v>0</v>
      </c>
      <c r="T786" s="17"/>
      <c r="U786" s="18" t="n">
        <f aca="false">+M786-L786</f>
        <v>0.0173611111111111</v>
      </c>
      <c r="V786" s="18" t="n">
        <f aca="false">+U786*Q786</f>
        <v>3.36805555555556</v>
      </c>
      <c r="W786" s="18"/>
    </row>
    <row r="787" s="13" customFormat="true" ht="12" hidden="false" customHeight="false" outlineLevel="0" collapsed="false">
      <c r="A787" s="12" t="n">
        <v>13859</v>
      </c>
      <c r="B787" s="13" t="n">
        <v>6</v>
      </c>
      <c r="C787" s="13" t="s">
        <v>57</v>
      </c>
      <c r="D787" s="13" t="n">
        <v>2</v>
      </c>
      <c r="E787" s="13" t="n">
        <v>352</v>
      </c>
      <c r="F787" s="13" t="s">
        <v>59</v>
      </c>
      <c r="G787" s="13" t="s">
        <v>24</v>
      </c>
      <c r="H787" s="13" t="n">
        <v>6</v>
      </c>
      <c r="J787" s="13" t="n">
        <v>1</v>
      </c>
      <c r="K787" s="13" t="n">
        <v>11807</v>
      </c>
      <c r="L787" s="14" t="n">
        <v>0.313194444444444</v>
      </c>
      <c r="M787" s="15" t="n">
        <v>0.330555555555556</v>
      </c>
      <c r="N787" s="16" t="n">
        <f aca="false">VLOOKUP(E787,'Esp. percorsi al 18-10-22'!C:J,8,FALSE())</f>
        <v>8.2294123059136</v>
      </c>
      <c r="O787" s="16"/>
      <c r="P787" s="16"/>
      <c r="Q787" s="20" t="n">
        <v>52</v>
      </c>
      <c r="R787" s="17" t="n">
        <f aca="false">+N787*Q787</f>
        <v>427.929439907507</v>
      </c>
      <c r="S787" s="17" t="n">
        <f aca="false">+O787*Q787</f>
        <v>0</v>
      </c>
      <c r="T787" s="17"/>
      <c r="U787" s="18" t="n">
        <f aca="false">+M787-L787</f>
        <v>0.0173611111111111</v>
      </c>
      <c r="V787" s="18" t="n">
        <f aca="false">+U787*Q787</f>
        <v>0.902777777777778</v>
      </c>
      <c r="W787" s="18"/>
    </row>
    <row r="788" s="13" customFormat="true" ht="12" hidden="false" customHeight="false" outlineLevel="0" collapsed="false">
      <c r="A788" s="12" t="n">
        <v>12262</v>
      </c>
      <c r="B788" s="13" t="n">
        <v>6</v>
      </c>
      <c r="C788" s="13" t="s">
        <v>57</v>
      </c>
      <c r="D788" s="13" t="n">
        <v>2</v>
      </c>
      <c r="E788" s="13" t="n">
        <v>352</v>
      </c>
      <c r="F788" s="13" t="s">
        <v>59</v>
      </c>
      <c r="G788" s="13" t="s">
        <v>28</v>
      </c>
      <c r="H788" s="19" t="s">
        <v>27</v>
      </c>
      <c r="I788" s="19"/>
      <c r="J788" s="13" t="n">
        <v>1</v>
      </c>
      <c r="K788" s="13" t="n">
        <v>12262</v>
      </c>
      <c r="L788" s="14" t="n">
        <v>0.315972222222222</v>
      </c>
      <c r="M788" s="15" t="n">
        <v>0.333333333333333</v>
      </c>
      <c r="N788" s="16" t="n">
        <f aca="false">VLOOKUP(E788,'Esp. percorsi al 18-10-22'!C:J,8,FALSE())</f>
        <v>8.2294123059136</v>
      </c>
      <c r="O788" s="16"/>
      <c r="P788" s="16"/>
      <c r="Q788" s="20" t="n">
        <v>56</v>
      </c>
      <c r="R788" s="17" t="n">
        <f aca="false">+N788*Q788</f>
        <v>460.847089131162</v>
      </c>
      <c r="S788" s="17" t="n">
        <f aca="false">+O788*Q788</f>
        <v>0</v>
      </c>
      <c r="T788" s="17"/>
      <c r="U788" s="18" t="n">
        <f aca="false">+M788-L788</f>
        <v>0.0173611111111111</v>
      </c>
      <c r="V788" s="18" t="n">
        <f aca="false">+U788*Q788</f>
        <v>0.972222222222222</v>
      </c>
      <c r="W788" s="18"/>
    </row>
    <row r="789" s="13" customFormat="true" ht="12" hidden="false" customHeight="false" outlineLevel="0" collapsed="false">
      <c r="A789" s="12" t="n">
        <v>7256</v>
      </c>
      <c r="B789" s="13" t="n">
        <v>6</v>
      </c>
      <c r="C789" s="13" t="s">
        <v>57</v>
      </c>
      <c r="D789" s="13" t="n">
        <v>2</v>
      </c>
      <c r="E789" s="13" t="n">
        <v>352</v>
      </c>
      <c r="F789" s="13" t="s">
        <v>59</v>
      </c>
      <c r="G789" s="13" t="s">
        <v>26</v>
      </c>
      <c r="H789" s="13" t="s">
        <v>30</v>
      </c>
      <c r="J789" s="13" t="n">
        <v>1</v>
      </c>
      <c r="K789" s="13" t="n">
        <v>4474</v>
      </c>
      <c r="L789" s="14" t="n">
        <v>0.319444444444444</v>
      </c>
      <c r="M789" s="15" t="n">
        <v>0.333333333333333</v>
      </c>
      <c r="N789" s="16" t="n">
        <f aca="false">VLOOKUP(E789,'Esp. percorsi al 18-10-22'!C:J,8,FALSE())</f>
        <v>8.2294123059136</v>
      </c>
      <c r="O789" s="16"/>
      <c r="P789" s="16"/>
      <c r="Q789" s="20" t="n">
        <v>5</v>
      </c>
      <c r="R789" s="17" t="n">
        <f aca="false">+N789*Q789</f>
        <v>41.147061529568</v>
      </c>
      <c r="S789" s="17" t="n">
        <f aca="false">+O789*Q789</f>
        <v>0</v>
      </c>
      <c r="T789" s="17"/>
      <c r="U789" s="18" t="n">
        <f aca="false">+M789-L789</f>
        <v>0.0138888888888889</v>
      </c>
      <c r="V789" s="18" t="n">
        <f aca="false">+U789*Q789</f>
        <v>0.0694444444444444</v>
      </c>
      <c r="W789" s="18"/>
    </row>
    <row r="790" s="13" customFormat="true" ht="12" hidden="false" customHeight="false" outlineLevel="0" collapsed="false">
      <c r="A790" s="12" t="n">
        <v>13486</v>
      </c>
      <c r="B790" s="13" t="n">
        <v>6</v>
      </c>
      <c r="C790" s="13" t="s">
        <v>57</v>
      </c>
      <c r="D790" s="13" t="n">
        <v>2</v>
      </c>
      <c r="E790" s="13" t="n">
        <v>352</v>
      </c>
      <c r="F790" s="13" t="s">
        <v>59</v>
      </c>
      <c r="G790" s="13" t="s">
        <v>24</v>
      </c>
      <c r="H790" s="13" t="s">
        <v>25</v>
      </c>
      <c r="J790" s="13" t="n">
        <v>1</v>
      </c>
      <c r="K790" s="13" t="n">
        <v>532</v>
      </c>
      <c r="L790" s="14" t="n">
        <v>0.329861111111111</v>
      </c>
      <c r="M790" s="15" t="n">
        <v>0.347916666666667</v>
      </c>
      <c r="N790" s="16" t="n">
        <f aca="false">VLOOKUP(E790,'Esp. percorsi al 18-10-22'!C:J,8,FALSE())</f>
        <v>8.2294123059136</v>
      </c>
      <c r="O790" s="16"/>
      <c r="P790" s="16"/>
      <c r="Q790" s="20" t="n">
        <v>302</v>
      </c>
      <c r="R790" s="17" t="n">
        <f aca="false">+N790*Q790</f>
        <v>2485.28251638591</v>
      </c>
      <c r="S790" s="17" t="n">
        <f aca="false">+O790*Q790</f>
        <v>0</v>
      </c>
      <c r="T790" s="17"/>
      <c r="U790" s="18" t="n">
        <f aca="false">+M790-L790</f>
        <v>0.0180555555555556</v>
      </c>
      <c r="V790" s="18" t="n">
        <f aca="false">+U790*Q790</f>
        <v>5.45277777777778</v>
      </c>
      <c r="W790" s="18"/>
    </row>
    <row r="791" s="13" customFormat="true" ht="12" hidden="false" customHeight="false" outlineLevel="0" collapsed="false">
      <c r="A791" s="12" t="n">
        <v>7139</v>
      </c>
      <c r="B791" s="13" t="n">
        <v>6</v>
      </c>
      <c r="C791" s="13" t="s">
        <v>57</v>
      </c>
      <c r="D791" s="13" t="n">
        <v>2</v>
      </c>
      <c r="E791" s="13" t="n">
        <v>352</v>
      </c>
      <c r="F791" s="13" t="s">
        <v>59</v>
      </c>
      <c r="G791" s="13" t="s">
        <v>24</v>
      </c>
      <c r="H791" s="13" t="s">
        <v>29</v>
      </c>
      <c r="J791" s="13" t="n">
        <v>1</v>
      </c>
      <c r="K791" s="13" t="n">
        <v>1550</v>
      </c>
      <c r="L791" s="14" t="n">
        <v>0.336805555555556</v>
      </c>
      <c r="M791" s="15" t="n">
        <v>0.354166666666667</v>
      </c>
      <c r="N791" s="16" t="n">
        <f aca="false">VLOOKUP(E791,'Esp. percorsi al 18-10-22'!C:J,8,FALSE())</f>
        <v>8.2294123059136</v>
      </c>
      <c r="O791" s="16"/>
      <c r="P791" s="16"/>
      <c r="Q791" s="20" t="n">
        <v>58</v>
      </c>
      <c r="R791" s="17" t="n">
        <f aca="false">+N791*Q791</f>
        <v>477.305913742989</v>
      </c>
      <c r="S791" s="17" t="n">
        <f aca="false">+O791*Q791</f>
        <v>0</v>
      </c>
      <c r="T791" s="17"/>
      <c r="U791" s="18" t="n">
        <f aca="false">+M791-L791</f>
        <v>0.0173611111111111</v>
      </c>
      <c r="V791" s="18" t="n">
        <f aca="false">+U791*Q791</f>
        <v>1.00694444444444</v>
      </c>
      <c r="W791" s="18"/>
    </row>
    <row r="792" s="13" customFormat="true" ht="12" hidden="false" customHeight="false" outlineLevel="0" collapsed="false">
      <c r="A792" s="12" t="n">
        <v>13863</v>
      </c>
      <c r="B792" s="13" t="n">
        <v>6</v>
      </c>
      <c r="C792" s="13" t="s">
        <v>57</v>
      </c>
      <c r="D792" s="13" t="n">
        <v>2</v>
      </c>
      <c r="E792" s="13" t="n">
        <v>352</v>
      </c>
      <c r="F792" s="13" t="s">
        <v>59</v>
      </c>
      <c r="G792" s="13" t="s">
        <v>24</v>
      </c>
      <c r="H792" s="19" t="s">
        <v>27</v>
      </c>
      <c r="I792" s="19"/>
      <c r="J792" s="13" t="n">
        <v>1</v>
      </c>
      <c r="K792" s="13" t="n">
        <v>41</v>
      </c>
      <c r="L792" s="14" t="n">
        <v>0.34375</v>
      </c>
      <c r="M792" s="15" t="n">
        <v>0.361805555555556</v>
      </c>
      <c r="N792" s="16" t="n">
        <f aca="false">VLOOKUP(E792,'Esp. percorsi al 18-10-22'!C:J,8,FALSE())</f>
        <v>8.2294123059136</v>
      </c>
      <c r="O792" s="16"/>
      <c r="P792" s="16"/>
      <c r="Q792" s="20" t="n">
        <v>250</v>
      </c>
      <c r="R792" s="17" t="n">
        <f aca="false">+N792*Q792</f>
        <v>2057.3530764784</v>
      </c>
      <c r="S792" s="17" t="n">
        <f aca="false">+O792*Q792</f>
        <v>0</v>
      </c>
      <c r="T792" s="17"/>
      <c r="U792" s="18" t="n">
        <f aca="false">+M792-L792</f>
        <v>0.0180555555555556</v>
      </c>
      <c r="V792" s="18" t="n">
        <f aca="false">+U792*Q792</f>
        <v>4.51388888888889</v>
      </c>
      <c r="W792" s="18"/>
    </row>
    <row r="793" s="13" customFormat="true" ht="12" hidden="false" customHeight="false" outlineLevel="0" collapsed="false">
      <c r="A793" s="12" t="n">
        <v>7257</v>
      </c>
      <c r="B793" s="13" t="n">
        <v>6</v>
      </c>
      <c r="C793" s="13" t="s">
        <v>57</v>
      </c>
      <c r="D793" s="13" t="n">
        <v>2</v>
      </c>
      <c r="E793" s="13" t="n">
        <v>352</v>
      </c>
      <c r="F793" s="13" t="s">
        <v>59</v>
      </c>
      <c r="G793" s="13" t="s">
        <v>26</v>
      </c>
      <c r="H793" s="13" t="s">
        <v>30</v>
      </c>
      <c r="J793" s="13" t="n">
        <v>1</v>
      </c>
      <c r="K793" s="13" t="n">
        <v>4475</v>
      </c>
      <c r="L793" s="14" t="n">
        <v>0.347222222222222</v>
      </c>
      <c r="M793" s="15" t="n">
        <v>0.361111111111111</v>
      </c>
      <c r="N793" s="16" t="n">
        <f aca="false">VLOOKUP(E793,'Esp. percorsi al 18-10-22'!C:J,8,FALSE())</f>
        <v>8.2294123059136</v>
      </c>
      <c r="O793" s="16"/>
      <c r="P793" s="16"/>
      <c r="Q793" s="20" t="n">
        <v>5</v>
      </c>
      <c r="R793" s="17" t="n">
        <f aca="false">+N793*Q793</f>
        <v>41.147061529568</v>
      </c>
      <c r="S793" s="17" t="n">
        <f aca="false">+O793*Q793</f>
        <v>0</v>
      </c>
      <c r="T793" s="17"/>
      <c r="U793" s="18" t="n">
        <f aca="false">+M793-L793</f>
        <v>0.0138888888888889</v>
      </c>
      <c r="V793" s="18" t="n">
        <f aca="false">+U793*Q793</f>
        <v>0.0694444444444444</v>
      </c>
      <c r="W793" s="18"/>
    </row>
    <row r="794" s="13" customFormat="true" ht="12" hidden="false" customHeight="false" outlineLevel="0" collapsed="false">
      <c r="A794" s="12" t="n">
        <v>13865</v>
      </c>
      <c r="B794" s="13" t="n">
        <v>6</v>
      </c>
      <c r="C794" s="13" t="s">
        <v>57</v>
      </c>
      <c r="D794" s="13" t="n">
        <v>2</v>
      </c>
      <c r="E794" s="13" t="n">
        <v>352</v>
      </c>
      <c r="F794" s="13" t="s">
        <v>59</v>
      </c>
      <c r="G794" s="13" t="s">
        <v>24</v>
      </c>
      <c r="H794" s="13" t="n">
        <v>6</v>
      </c>
      <c r="J794" s="13" t="n">
        <v>1</v>
      </c>
      <c r="K794" s="13" t="n">
        <v>11813</v>
      </c>
      <c r="L794" s="14" t="n">
        <v>0.347916666666667</v>
      </c>
      <c r="M794" s="15" t="n">
        <v>0.365972222222222</v>
      </c>
      <c r="N794" s="16" t="n">
        <f aca="false">VLOOKUP(E794,'Esp. percorsi al 18-10-22'!C:J,8,FALSE())</f>
        <v>8.2294123059136</v>
      </c>
      <c r="O794" s="16"/>
      <c r="P794" s="16"/>
      <c r="Q794" s="20" t="n">
        <v>52</v>
      </c>
      <c r="R794" s="17" t="n">
        <f aca="false">+N794*Q794</f>
        <v>427.929439907507</v>
      </c>
      <c r="S794" s="17" t="n">
        <f aca="false">+O794*Q794</f>
        <v>0</v>
      </c>
      <c r="T794" s="17"/>
      <c r="U794" s="18" t="n">
        <f aca="false">+M794-L794</f>
        <v>0.0180555555555556</v>
      </c>
      <c r="V794" s="18" t="n">
        <f aca="false">+U794*Q794</f>
        <v>0.938888888888889</v>
      </c>
      <c r="W794" s="18"/>
    </row>
    <row r="795" s="13" customFormat="true" ht="12" hidden="false" customHeight="false" outlineLevel="0" collapsed="false">
      <c r="A795" s="12" t="n">
        <v>7153</v>
      </c>
      <c r="B795" s="13" t="n">
        <v>6</v>
      </c>
      <c r="C795" s="13" t="s">
        <v>57</v>
      </c>
      <c r="D795" s="13" t="n">
        <v>2</v>
      </c>
      <c r="E795" s="13" t="n">
        <v>352</v>
      </c>
      <c r="F795" s="13" t="s">
        <v>59</v>
      </c>
      <c r="G795" s="13" t="s">
        <v>24</v>
      </c>
      <c r="H795" s="13" t="s">
        <v>29</v>
      </c>
      <c r="J795" s="13" t="n">
        <v>1</v>
      </c>
      <c r="K795" s="13" t="n">
        <v>1564</v>
      </c>
      <c r="L795" s="14" t="n">
        <v>0.350694444444444</v>
      </c>
      <c r="M795" s="15" t="n">
        <v>0.368055555555556</v>
      </c>
      <c r="N795" s="16" t="n">
        <f aca="false">VLOOKUP(E795,'Esp. percorsi al 18-10-22'!C:J,8,FALSE())</f>
        <v>8.2294123059136</v>
      </c>
      <c r="O795" s="16"/>
      <c r="P795" s="16"/>
      <c r="Q795" s="20" t="n">
        <v>58</v>
      </c>
      <c r="R795" s="17" t="n">
        <f aca="false">+N795*Q795</f>
        <v>477.305913742989</v>
      </c>
      <c r="S795" s="17" t="n">
        <f aca="false">+O795*Q795</f>
        <v>0</v>
      </c>
      <c r="T795" s="17"/>
      <c r="U795" s="18" t="n">
        <f aca="false">+M795-L795</f>
        <v>0.0173611111111111</v>
      </c>
      <c r="V795" s="18" t="n">
        <f aca="false">+U795*Q795</f>
        <v>1.00694444444444</v>
      </c>
      <c r="W795" s="18"/>
    </row>
    <row r="796" s="13" customFormat="true" ht="12" hidden="false" customHeight="false" outlineLevel="0" collapsed="false">
      <c r="A796" s="12" t="n">
        <v>13867</v>
      </c>
      <c r="B796" s="13" t="n">
        <v>6</v>
      </c>
      <c r="C796" s="13" t="s">
        <v>57</v>
      </c>
      <c r="D796" s="13" t="n">
        <v>2</v>
      </c>
      <c r="E796" s="13" t="n">
        <v>352</v>
      </c>
      <c r="F796" s="13" t="s">
        <v>59</v>
      </c>
      <c r="G796" s="13" t="s">
        <v>24</v>
      </c>
      <c r="H796" s="19" t="s">
        <v>27</v>
      </c>
      <c r="I796" s="19"/>
      <c r="J796" s="13" t="n">
        <v>1</v>
      </c>
      <c r="K796" s="13" t="n">
        <v>520</v>
      </c>
      <c r="L796" s="14" t="n">
        <v>0.357638888888889</v>
      </c>
      <c r="M796" s="15" t="n">
        <v>0.375694444444444</v>
      </c>
      <c r="N796" s="16" t="n">
        <f aca="false">VLOOKUP(E796,'Esp. percorsi al 18-10-22'!C:J,8,FALSE())</f>
        <v>8.2294123059136</v>
      </c>
      <c r="O796" s="16"/>
      <c r="P796" s="16"/>
      <c r="Q796" s="20" t="n">
        <v>250</v>
      </c>
      <c r="R796" s="17" t="n">
        <f aca="false">+N796*Q796</f>
        <v>2057.3530764784</v>
      </c>
      <c r="S796" s="17" t="n">
        <f aca="false">+O796*Q796</f>
        <v>0</v>
      </c>
      <c r="T796" s="17"/>
      <c r="U796" s="18" t="n">
        <f aca="false">+M796-L796</f>
        <v>0.0180555555555556</v>
      </c>
      <c r="V796" s="18" t="n">
        <f aca="false">+U796*Q796</f>
        <v>4.51388888888889</v>
      </c>
      <c r="W796" s="18"/>
    </row>
    <row r="797" s="13" customFormat="true" ht="12" hidden="false" customHeight="false" outlineLevel="0" collapsed="false">
      <c r="A797" s="12" t="n">
        <v>13490</v>
      </c>
      <c r="B797" s="13" t="n">
        <v>6</v>
      </c>
      <c r="C797" s="13" t="s">
        <v>57</v>
      </c>
      <c r="D797" s="13" t="n">
        <v>2</v>
      </c>
      <c r="E797" s="13" t="n">
        <v>352</v>
      </c>
      <c r="F797" s="13" t="s">
        <v>59</v>
      </c>
      <c r="G797" s="13" t="s">
        <v>24</v>
      </c>
      <c r="H797" s="13" t="s">
        <v>25</v>
      </c>
      <c r="J797" s="13" t="n">
        <v>1</v>
      </c>
      <c r="K797" s="13" t="n">
        <v>533</v>
      </c>
      <c r="L797" s="14" t="n">
        <v>0.375</v>
      </c>
      <c r="M797" s="15" t="n">
        <v>0.393055555555556</v>
      </c>
      <c r="N797" s="16" t="n">
        <f aca="false">VLOOKUP(E797,'Esp. percorsi al 18-10-22'!C:J,8,FALSE())</f>
        <v>8.2294123059136</v>
      </c>
      <c r="O797" s="16"/>
      <c r="P797" s="16"/>
      <c r="Q797" s="20" t="n">
        <v>302</v>
      </c>
      <c r="R797" s="17" t="n">
        <f aca="false">+N797*Q797</f>
        <v>2485.28251638591</v>
      </c>
      <c r="S797" s="17" t="n">
        <f aca="false">+O797*Q797</f>
        <v>0</v>
      </c>
      <c r="T797" s="17"/>
      <c r="U797" s="18" t="n">
        <f aca="false">+M797-L797</f>
        <v>0.0180555555555556</v>
      </c>
      <c r="V797" s="18" t="n">
        <f aca="false">+U797*Q797</f>
        <v>5.45277777777778</v>
      </c>
      <c r="W797" s="18"/>
    </row>
    <row r="798" s="13" customFormat="true" ht="12" hidden="false" customHeight="false" outlineLevel="0" collapsed="false">
      <c r="A798" s="12" t="n">
        <v>7140</v>
      </c>
      <c r="B798" s="13" t="n">
        <v>6</v>
      </c>
      <c r="C798" s="13" t="s">
        <v>57</v>
      </c>
      <c r="D798" s="13" t="n">
        <v>2</v>
      </c>
      <c r="E798" s="13" t="n">
        <v>352</v>
      </c>
      <c r="F798" s="13" t="s">
        <v>59</v>
      </c>
      <c r="G798" s="13" t="s">
        <v>24</v>
      </c>
      <c r="H798" s="13" t="s">
        <v>29</v>
      </c>
      <c r="J798" s="13" t="n">
        <v>1</v>
      </c>
      <c r="K798" s="13" t="n">
        <v>1551</v>
      </c>
      <c r="L798" s="14" t="n">
        <v>0.378472222222222</v>
      </c>
      <c r="M798" s="15" t="n">
        <v>0.395833333333333</v>
      </c>
      <c r="N798" s="16" t="n">
        <f aca="false">VLOOKUP(E798,'Esp. percorsi al 18-10-22'!C:J,8,FALSE())</f>
        <v>8.2294123059136</v>
      </c>
      <c r="O798" s="16"/>
      <c r="P798" s="16"/>
      <c r="Q798" s="20" t="n">
        <v>58</v>
      </c>
      <c r="R798" s="17" t="n">
        <f aca="false">+N798*Q798</f>
        <v>477.305913742989</v>
      </c>
      <c r="S798" s="17" t="n">
        <f aca="false">+O798*Q798</f>
        <v>0</v>
      </c>
      <c r="T798" s="17"/>
      <c r="U798" s="18" t="n">
        <f aca="false">+M798-L798</f>
        <v>0.0173611111111111</v>
      </c>
      <c r="V798" s="18" t="n">
        <f aca="false">+U798*Q798</f>
        <v>1.00694444444444</v>
      </c>
      <c r="W798" s="18"/>
    </row>
    <row r="799" s="13" customFormat="true" ht="12" hidden="false" customHeight="false" outlineLevel="0" collapsed="false">
      <c r="A799" s="12" t="n">
        <v>7258</v>
      </c>
      <c r="B799" s="13" t="n">
        <v>6</v>
      </c>
      <c r="C799" s="13" t="s">
        <v>57</v>
      </c>
      <c r="D799" s="13" t="n">
        <v>2</v>
      </c>
      <c r="E799" s="13" t="n">
        <v>352</v>
      </c>
      <c r="F799" s="13" t="s">
        <v>59</v>
      </c>
      <c r="G799" s="13" t="s">
        <v>26</v>
      </c>
      <c r="H799" s="13" t="s">
        <v>30</v>
      </c>
      <c r="J799" s="13" t="n">
        <v>1</v>
      </c>
      <c r="K799" s="13" t="n">
        <v>4476</v>
      </c>
      <c r="L799" s="14" t="n">
        <v>0.385416666666667</v>
      </c>
      <c r="M799" s="15" t="n">
        <v>0.402777777777778</v>
      </c>
      <c r="N799" s="16" t="n">
        <f aca="false">VLOOKUP(E799,'Esp. percorsi al 18-10-22'!C:J,8,FALSE())</f>
        <v>8.2294123059136</v>
      </c>
      <c r="O799" s="16"/>
      <c r="P799" s="16"/>
      <c r="Q799" s="20" t="n">
        <v>5</v>
      </c>
      <c r="R799" s="17" t="n">
        <f aca="false">+N799*Q799</f>
        <v>41.147061529568</v>
      </c>
      <c r="S799" s="17" t="n">
        <f aca="false">+O799*Q799</f>
        <v>0</v>
      </c>
      <c r="T799" s="17"/>
      <c r="U799" s="18" t="n">
        <f aca="false">+M799-L799</f>
        <v>0.0173611111111111</v>
      </c>
      <c r="V799" s="18" t="n">
        <f aca="false">+U799*Q799</f>
        <v>0.0868055555555556</v>
      </c>
      <c r="W799" s="18"/>
    </row>
    <row r="800" s="13" customFormat="true" ht="12" hidden="false" customHeight="false" outlineLevel="0" collapsed="false">
      <c r="A800" s="12" t="n">
        <v>13872</v>
      </c>
      <c r="B800" s="13" t="n">
        <v>6</v>
      </c>
      <c r="C800" s="13" t="s">
        <v>57</v>
      </c>
      <c r="D800" s="13" t="n">
        <v>2</v>
      </c>
      <c r="E800" s="13" t="n">
        <v>352</v>
      </c>
      <c r="F800" s="13" t="s">
        <v>59</v>
      </c>
      <c r="G800" s="13" t="s">
        <v>24</v>
      </c>
      <c r="H800" s="19" t="s">
        <v>27</v>
      </c>
      <c r="I800" s="19"/>
      <c r="J800" s="13" t="n">
        <v>1</v>
      </c>
      <c r="K800" s="13" t="n">
        <v>42</v>
      </c>
      <c r="L800" s="14" t="n">
        <v>0.388888888888889</v>
      </c>
      <c r="M800" s="15" t="n">
        <v>0.406944444444444</v>
      </c>
      <c r="N800" s="16" t="n">
        <f aca="false">VLOOKUP(E800,'Esp. percorsi al 18-10-22'!C:J,8,FALSE())</f>
        <v>8.2294123059136</v>
      </c>
      <c r="O800" s="16"/>
      <c r="P800" s="16"/>
      <c r="Q800" s="20" t="n">
        <v>250</v>
      </c>
      <c r="R800" s="17" t="n">
        <f aca="false">+N800*Q800</f>
        <v>2057.3530764784</v>
      </c>
      <c r="S800" s="17" t="n">
        <f aca="false">+O800*Q800</f>
        <v>0</v>
      </c>
      <c r="T800" s="17"/>
      <c r="U800" s="18" t="n">
        <f aca="false">+M800-L800</f>
        <v>0.0180555555555556</v>
      </c>
      <c r="V800" s="18" t="n">
        <f aca="false">+U800*Q800</f>
        <v>4.51388888888889</v>
      </c>
      <c r="W800" s="18"/>
    </row>
    <row r="801" s="13" customFormat="true" ht="12" hidden="false" customHeight="false" outlineLevel="0" collapsed="false">
      <c r="A801" s="12" t="n">
        <v>7154</v>
      </c>
      <c r="B801" s="13" t="n">
        <v>6</v>
      </c>
      <c r="C801" s="13" t="s">
        <v>57</v>
      </c>
      <c r="D801" s="13" t="n">
        <v>2</v>
      </c>
      <c r="E801" s="13" t="n">
        <v>352</v>
      </c>
      <c r="F801" s="13" t="s">
        <v>59</v>
      </c>
      <c r="G801" s="13" t="s">
        <v>24</v>
      </c>
      <c r="H801" s="13" t="s">
        <v>29</v>
      </c>
      <c r="J801" s="13" t="n">
        <v>1</v>
      </c>
      <c r="K801" s="13" t="n">
        <v>1565</v>
      </c>
      <c r="L801" s="14" t="n">
        <v>0.392361111111111</v>
      </c>
      <c r="M801" s="15" t="n">
        <v>0.409722222222222</v>
      </c>
      <c r="N801" s="16" t="n">
        <f aca="false">VLOOKUP(E801,'Esp. percorsi al 18-10-22'!C:J,8,FALSE())</f>
        <v>8.2294123059136</v>
      </c>
      <c r="O801" s="16"/>
      <c r="P801" s="16"/>
      <c r="Q801" s="20" t="n">
        <v>58</v>
      </c>
      <c r="R801" s="17" t="n">
        <f aca="false">+N801*Q801</f>
        <v>477.305913742989</v>
      </c>
      <c r="S801" s="17" t="n">
        <f aca="false">+O801*Q801</f>
        <v>0</v>
      </c>
      <c r="T801" s="17"/>
      <c r="U801" s="18" t="n">
        <f aca="false">+M801-L801</f>
        <v>0.0173611111111111</v>
      </c>
      <c r="V801" s="18" t="n">
        <f aca="false">+U801*Q801</f>
        <v>1.00694444444444</v>
      </c>
      <c r="W801" s="18"/>
    </row>
    <row r="802" s="13" customFormat="true" ht="12" hidden="false" customHeight="false" outlineLevel="0" collapsed="false">
      <c r="A802" s="12" t="n">
        <v>13874</v>
      </c>
      <c r="B802" s="13" t="n">
        <v>6</v>
      </c>
      <c r="C802" s="13" t="s">
        <v>57</v>
      </c>
      <c r="D802" s="13" t="n">
        <v>2</v>
      </c>
      <c r="E802" s="13" t="n">
        <v>352</v>
      </c>
      <c r="F802" s="13" t="s">
        <v>59</v>
      </c>
      <c r="G802" s="13" t="s">
        <v>24</v>
      </c>
      <c r="H802" s="13" t="n">
        <v>6</v>
      </c>
      <c r="J802" s="13" t="n">
        <v>1</v>
      </c>
      <c r="K802" s="13" t="n">
        <v>11822</v>
      </c>
      <c r="L802" s="14" t="n">
        <v>0.393055555555556</v>
      </c>
      <c r="M802" s="15" t="n">
        <v>0.411111111111111</v>
      </c>
      <c r="N802" s="16" t="n">
        <f aca="false">VLOOKUP(E802,'Esp. percorsi al 18-10-22'!C:J,8,FALSE())</f>
        <v>8.2294123059136</v>
      </c>
      <c r="O802" s="16"/>
      <c r="P802" s="16"/>
      <c r="Q802" s="20" t="n">
        <v>52</v>
      </c>
      <c r="R802" s="17" t="n">
        <f aca="false">+N802*Q802</f>
        <v>427.929439907507</v>
      </c>
      <c r="S802" s="17" t="n">
        <f aca="false">+O802*Q802</f>
        <v>0</v>
      </c>
      <c r="T802" s="17"/>
      <c r="U802" s="18" t="n">
        <f aca="false">+M802-L802</f>
        <v>0.0180555555555556</v>
      </c>
      <c r="V802" s="18" t="n">
        <f aca="false">+U802*Q802</f>
        <v>0.938888888888889</v>
      </c>
      <c r="W802" s="18"/>
    </row>
    <row r="803" s="13" customFormat="true" ht="12" hidden="false" customHeight="false" outlineLevel="0" collapsed="false">
      <c r="A803" s="12" t="n">
        <v>13876</v>
      </c>
      <c r="B803" s="13" t="n">
        <v>6</v>
      </c>
      <c r="C803" s="13" t="s">
        <v>57</v>
      </c>
      <c r="D803" s="13" t="n">
        <v>2</v>
      </c>
      <c r="E803" s="13" t="n">
        <v>352</v>
      </c>
      <c r="F803" s="13" t="s">
        <v>59</v>
      </c>
      <c r="G803" s="13" t="s">
        <v>24</v>
      </c>
      <c r="H803" s="19" t="s">
        <v>27</v>
      </c>
      <c r="I803" s="19"/>
      <c r="J803" s="13" t="n">
        <v>1</v>
      </c>
      <c r="K803" s="13" t="n">
        <v>521</v>
      </c>
      <c r="L803" s="14" t="n">
        <v>0.402777777777778</v>
      </c>
      <c r="M803" s="15" t="n">
        <v>0.420833333333333</v>
      </c>
      <c r="N803" s="16" t="n">
        <f aca="false">VLOOKUP(E803,'Esp. percorsi al 18-10-22'!C:J,8,FALSE())</f>
        <v>8.2294123059136</v>
      </c>
      <c r="O803" s="16"/>
      <c r="P803" s="16"/>
      <c r="Q803" s="20" t="n">
        <v>250</v>
      </c>
      <c r="R803" s="17" t="n">
        <f aca="false">+N803*Q803</f>
        <v>2057.3530764784</v>
      </c>
      <c r="S803" s="17" t="n">
        <f aca="false">+O803*Q803</f>
        <v>0</v>
      </c>
      <c r="T803" s="17"/>
      <c r="U803" s="18" t="n">
        <f aca="false">+M803-L803</f>
        <v>0.0180555555555556</v>
      </c>
      <c r="V803" s="18" t="n">
        <f aca="false">+U803*Q803</f>
        <v>4.51388888888889</v>
      </c>
      <c r="W803" s="18"/>
    </row>
    <row r="804" s="13" customFormat="true" ht="12" hidden="false" customHeight="false" outlineLevel="0" collapsed="false">
      <c r="A804" s="12" t="n">
        <v>7141</v>
      </c>
      <c r="B804" s="13" t="n">
        <v>6</v>
      </c>
      <c r="C804" s="13" t="s">
        <v>57</v>
      </c>
      <c r="D804" s="13" t="n">
        <v>2</v>
      </c>
      <c r="E804" s="13" t="n">
        <v>352</v>
      </c>
      <c r="F804" s="13" t="s">
        <v>59</v>
      </c>
      <c r="G804" s="13" t="s">
        <v>24</v>
      </c>
      <c r="H804" s="13" t="s">
        <v>29</v>
      </c>
      <c r="J804" s="13" t="n">
        <v>1</v>
      </c>
      <c r="K804" s="13" t="n">
        <v>1552</v>
      </c>
      <c r="L804" s="14" t="n">
        <v>0.420138888888889</v>
      </c>
      <c r="M804" s="15" t="n">
        <v>0.4375</v>
      </c>
      <c r="N804" s="16" t="n">
        <f aca="false">VLOOKUP(E804,'Esp. percorsi al 18-10-22'!C:J,8,FALSE())</f>
        <v>8.2294123059136</v>
      </c>
      <c r="O804" s="16"/>
      <c r="P804" s="16"/>
      <c r="Q804" s="20" t="n">
        <v>58</v>
      </c>
      <c r="R804" s="17" t="n">
        <f aca="false">+N804*Q804</f>
        <v>477.305913742989</v>
      </c>
      <c r="S804" s="17" t="n">
        <f aca="false">+O804*Q804</f>
        <v>0</v>
      </c>
      <c r="T804" s="17"/>
      <c r="U804" s="18" t="n">
        <f aca="false">+M804-L804</f>
        <v>0.0173611111111111</v>
      </c>
      <c r="V804" s="18" t="n">
        <f aca="false">+U804*Q804</f>
        <v>1.00694444444444</v>
      </c>
      <c r="W804" s="18"/>
    </row>
    <row r="805" s="13" customFormat="true" ht="12" hidden="false" customHeight="false" outlineLevel="0" collapsed="false">
      <c r="A805" s="12" t="n">
        <v>13493</v>
      </c>
      <c r="B805" s="13" t="n">
        <v>6</v>
      </c>
      <c r="C805" s="13" t="s">
        <v>57</v>
      </c>
      <c r="D805" s="13" t="n">
        <v>2</v>
      </c>
      <c r="E805" s="13" t="n">
        <v>352</v>
      </c>
      <c r="F805" s="13" t="s">
        <v>59</v>
      </c>
      <c r="G805" s="13" t="s">
        <v>24</v>
      </c>
      <c r="H805" s="13" t="s">
        <v>25</v>
      </c>
      <c r="J805" s="13" t="n">
        <v>1</v>
      </c>
      <c r="K805" s="13" t="n">
        <v>534</v>
      </c>
      <c r="L805" s="14" t="n">
        <v>0.420138888888889</v>
      </c>
      <c r="M805" s="15" t="n">
        <v>0.438194444444444</v>
      </c>
      <c r="N805" s="16" t="n">
        <f aca="false">VLOOKUP(E805,'Esp. percorsi al 18-10-22'!C:J,8,FALSE())</f>
        <v>8.2294123059136</v>
      </c>
      <c r="O805" s="16"/>
      <c r="P805" s="16"/>
      <c r="Q805" s="20" t="n">
        <v>302</v>
      </c>
      <c r="R805" s="17" t="n">
        <f aca="false">+N805*Q805</f>
        <v>2485.28251638591</v>
      </c>
      <c r="S805" s="17" t="n">
        <f aca="false">+O805*Q805</f>
        <v>0</v>
      </c>
      <c r="T805" s="17"/>
      <c r="U805" s="18" t="n">
        <f aca="false">+M805-L805</f>
        <v>0.0180555555555556</v>
      </c>
      <c r="V805" s="18" t="n">
        <f aca="false">+U805*Q805</f>
        <v>5.45277777777778</v>
      </c>
      <c r="W805" s="18"/>
    </row>
    <row r="806" s="13" customFormat="true" ht="12" hidden="false" customHeight="false" outlineLevel="0" collapsed="false">
      <c r="A806" s="12" t="n">
        <v>7259</v>
      </c>
      <c r="B806" s="13" t="n">
        <v>6</v>
      </c>
      <c r="C806" s="13" t="s">
        <v>57</v>
      </c>
      <c r="D806" s="13" t="n">
        <v>2</v>
      </c>
      <c r="E806" s="13" t="n">
        <v>352</v>
      </c>
      <c r="F806" s="13" t="s">
        <v>59</v>
      </c>
      <c r="G806" s="13" t="s">
        <v>26</v>
      </c>
      <c r="H806" s="13" t="s">
        <v>30</v>
      </c>
      <c r="J806" s="13" t="n">
        <v>1</v>
      </c>
      <c r="K806" s="13" t="n">
        <v>4477</v>
      </c>
      <c r="L806" s="14" t="n">
        <v>0.427083333333333</v>
      </c>
      <c r="M806" s="15" t="n">
        <v>0.444444444444444</v>
      </c>
      <c r="N806" s="16" t="n">
        <f aca="false">VLOOKUP(E806,'Esp. percorsi al 18-10-22'!C:J,8,FALSE())</f>
        <v>8.2294123059136</v>
      </c>
      <c r="O806" s="16"/>
      <c r="P806" s="16"/>
      <c r="Q806" s="20" t="n">
        <v>5</v>
      </c>
      <c r="R806" s="17" t="n">
        <f aca="false">+N806*Q806</f>
        <v>41.147061529568</v>
      </c>
      <c r="S806" s="17" t="n">
        <f aca="false">+O806*Q806</f>
        <v>0</v>
      </c>
      <c r="T806" s="17"/>
      <c r="U806" s="18" t="n">
        <f aca="false">+M806-L806</f>
        <v>0.0173611111111111</v>
      </c>
      <c r="V806" s="18" t="n">
        <f aca="false">+U806*Q806</f>
        <v>0.0868055555555556</v>
      </c>
      <c r="W806" s="18"/>
    </row>
    <row r="807" s="13" customFormat="true" ht="12" hidden="false" customHeight="false" outlineLevel="0" collapsed="false">
      <c r="A807" s="12" t="n">
        <v>7155</v>
      </c>
      <c r="B807" s="13" t="n">
        <v>6</v>
      </c>
      <c r="C807" s="13" t="s">
        <v>57</v>
      </c>
      <c r="D807" s="13" t="n">
        <v>2</v>
      </c>
      <c r="E807" s="13" t="n">
        <v>352</v>
      </c>
      <c r="F807" s="13" t="s">
        <v>59</v>
      </c>
      <c r="G807" s="13" t="s">
        <v>24</v>
      </c>
      <c r="H807" s="13" t="s">
        <v>29</v>
      </c>
      <c r="J807" s="13" t="n">
        <v>1</v>
      </c>
      <c r="K807" s="13" t="n">
        <v>1566</v>
      </c>
      <c r="L807" s="14" t="n">
        <v>0.434027777777778</v>
      </c>
      <c r="M807" s="15" t="n">
        <v>0.451388888888889</v>
      </c>
      <c r="N807" s="16" t="n">
        <f aca="false">VLOOKUP(E807,'Esp. percorsi al 18-10-22'!C:J,8,FALSE())</f>
        <v>8.2294123059136</v>
      </c>
      <c r="O807" s="16"/>
      <c r="P807" s="16"/>
      <c r="Q807" s="20" t="n">
        <v>58</v>
      </c>
      <c r="R807" s="17" t="n">
        <f aca="false">+N807*Q807</f>
        <v>477.305913742989</v>
      </c>
      <c r="S807" s="17" t="n">
        <f aca="false">+O807*Q807</f>
        <v>0</v>
      </c>
      <c r="T807" s="17"/>
      <c r="U807" s="18" t="n">
        <f aca="false">+M807-L807</f>
        <v>0.0173611111111111</v>
      </c>
      <c r="V807" s="18" t="n">
        <f aca="false">+U807*Q807</f>
        <v>1.00694444444444</v>
      </c>
      <c r="W807" s="18"/>
    </row>
    <row r="808" s="13" customFormat="true" ht="12" hidden="false" customHeight="false" outlineLevel="0" collapsed="false">
      <c r="A808" s="12" t="n">
        <v>13881</v>
      </c>
      <c r="B808" s="13" t="n">
        <v>6</v>
      </c>
      <c r="C808" s="13" t="s">
        <v>57</v>
      </c>
      <c r="D808" s="13" t="n">
        <v>2</v>
      </c>
      <c r="E808" s="13" t="n">
        <v>352</v>
      </c>
      <c r="F808" s="13" t="s">
        <v>59</v>
      </c>
      <c r="G808" s="13" t="s">
        <v>24</v>
      </c>
      <c r="H808" s="19" t="s">
        <v>27</v>
      </c>
      <c r="I808" s="19"/>
      <c r="J808" s="13" t="n">
        <v>1</v>
      </c>
      <c r="K808" s="13" t="n">
        <v>43</v>
      </c>
      <c r="L808" s="14" t="n">
        <v>0.434027777777778</v>
      </c>
      <c r="M808" s="15" t="n">
        <v>0.452083333333333</v>
      </c>
      <c r="N808" s="16" t="n">
        <f aca="false">VLOOKUP(E808,'Esp. percorsi al 18-10-22'!C:J,8,FALSE())</f>
        <v>8.2294123059136</v>
      </c>
      <c r="O808" s="16"/>
      <c r="P808" s="16"/>
      <c r="Q808" s="20" t="n">
        <v>250</v>
      </c>
      <c r="R808" s="17" t="n">
        <f aca="false">+N808*Q808</f>
        <v>2057.3530764784</v>
      </c>
      <c r="S808" s="17" t="n">
        <f aca="false">+O808*Q808</f>
        <v>0</v>
      </c>
      <c r="T808" s="17"/>
      <c r="U808" s="18" t="n">
        <f aca="false">+M808-L808</f>
        <v>0.0180555555555556</v>
      </c>
      <c r="V808" s="18" t="n">
        <f aca="false">+U808*Q808</f>
        <v>4.51388888888889</v>
      </c>
      <c r="W808" s="18"/>
    </row>
    <row r="809" s="13" customFormat="true" ht="12" hidden="false" customHeight="false" outlineLevel="0" collapsed="false">
      <c r="A809" s="12" t="n">
        <v>13883</v>
      </c>
      <c r="B809" s="13" t="n">
        <v>6</v>
      </c>
      <c r="C809" s="13" t="s">
        <v>57</v>
      </c>
      <c r="D809" s="13" t="n">
        <v>2</v>
      </c>
      <c r="E809" s="13" t="n">
        <v>352</v>
      </c>
      <c r="F809" s="13" t="s">
        <v>59</v>
      </c>
      <c r="G809" s="13" t="s">
        <v>24</v>
      </c>
      <c r="H809" s="13" t="n">
        <v>6</v>
      </c>
      <c r="J809" s="13" t="n">
        <v>1</v>
      </c>
      <c r="K809" s="13" t="n">
        <v>11831</v>
      </c>
      <c r="L809" s="14" t="n">
        <v>0.438194444444444</v>
      </c>
      <c r="M809" s="15" t="n">
        <v>0.45625</v>
      </c>
      <c r="N809" s="16" t="n">
        <f aca="false">VLOOKUP(E809,'Esp. percorsi al 18-10-22'!C:J,8,FALSE())</f>
        <v>8.2294123059136</v>
      </c>
      <c r="O809" s="16"/>
      <c r="P809" s="16"/>
      <c r="Q809" s="20" t="n">
        <v>52</v>
      </c>
      <c r="R809" s="17" t="n">
        <f aca="false">+N809*Q809</f>
        <v>427.929439907507</v>
      </c>
      <c r="S809" s="17" t="n">
        <f aca="false">+O809*Q809</f>
        <v>0</v>
      </c>
      <c r="T809" s="17"/>
      <c r="U809" s="18" t="n">
        <f aca="false">+M809-L809</f>
        <v>0.0180555555555556</v>
      </c>
      <c r="V809" s="18" t="n">
        <f aca="false">+U809*Q809</f>
        <v>0.938888888888889</v>
      </c>
      <c r="W809" s="18"/>
    </row>
    <row r="810" s="13" customFormat="true" ht="12" hidden="false" customHeight="false" outlineLevel="0" collapsed="false">
      <c r="A810" s="12" t="n">
        <v>13885</v>
      </c>
      <c r="B810" s="13" t="n">
        <v>6</v>
      </c>
      <c r="C810" s="13" t="s">
        <v>57</v>
      </c>
      <c r="D810" s="13" t="n">
        <v>2</v>
      </c>
      <c r="E810" s="13" t="n">
        <v>352</v>
      </c>
      <c r="F810" s="13" t="s">
        <v>59</v>
      </c>
      <c r="G810" s="13" t="s">
        <v>24</v>
      </c>
      <c r="H810" s="19" t="s">
        <v>27</v>
      </c>
      <c r="I810" s="19"/>
      <c r="J810" s="13" t="n">
        <v>1</v>
      </c>
      <c r="K810" s="13" t="n">
        <v>522</v>
      </c>
      <c r="L810" s="14" t="n">
        <v>0.447916666666667</v>
      </c>
      <c r="M810" s="15" t="n">
        <v>0.465972222222222</v>
      </c>
      <c r="N810" s="16" t="n">
        <f aca="false">VLOOKUP(E810,'Esp. percorsi al 18-10-22'!C:J,8,FALSE())</f>
        <v>8.2294123059136</v>
      </c>
      <c r="O810" s="16"/>
      <c r="P810" s="16"/>
      <c r="Q810" s="20" t="n">
        <v>250</v>
      </c>
      <c r="R810" s="17" t="n">
        <f aca="false">+N810*Q810</f>
        <v>2057.3530764784</v>
      </c>
      <c r="S810" s="17" t="n">
        <f aca="false">+O810*Q810</f>
        <v>0</v>
      </c>
      <c r="T810" s="17"/>
      <c r="U810" s="18" t="n">
        <f aca="false">+M810-L810</f>
        <v>0.0180555555555556</v>
      </c>
      <c r="V810" s="18" t="n">
        <f aca="false">+U810*Q810</f>
        <v>4.51388888888889</v>
      </c>
      <c r="W810" s="18"/>
    </row>
    <row r="811" s="13" customFormat="true" ht="12" hidden="false" customHeight="false" outlineLevel="0" collapsed="false">
      <c r="A811" s="12" t="n">
        <v>7142</v>
      </c>
      <c r="B811" s="13" t="n">
        <v>6</v>
      </c>
      <c r="C811" s="13" t="s">
        <v>57</v>
      </c>
      <c r="D811" s="13" t="n">
        <v>2</v>
      </c>
      <c r="E811" s="13" t="n">
        <v>352</v>
      </c>
      <c r="F811" s="13" t="s">
        <v>59</v>
      </c>
      <c r="G811" s="13" t="s">
        <v>24</v>
      </c>
      <c r="H811" s="13" t="s">
        <v>29</v>
      </c>
      <c r="J811" s="13" t="n">
        <v>1</v>
      </c>
      <c r="K811" s="13" t="n">
        <v>1553</v>
      </c>
      <c r="L811" s="14" t="n">
        <v>0.461805555555556</v>
      </c>
      <c r="M811" s="15" t="n">
        <v>0.479166666666667</v>
      </c>
      <c r="N811" s="16" t="n">
        <f aca="false">VLOOKUP(E811,'Esp. percorsi al 18-10-22'!C:J,8,FALSE())</f>
        <v>8.2294123059136</v>
      </c>
      <c r="O811" s="16"/>
      <c r="P811" s="16"/>
      <c r="Q811" s="20" t="n">
        <v>58</v>
      </c>
      <c r="R811" s="17" t="n">
        <f aca="false">+N811*Q811</f>
        <v>477.305913742989</v>
      </c>
      <c r="S811" s="17" t="n">
        <f aca="false">+O811*Q811</f>
        <v>0</v>
      </c>
      <c r="T811" s="17"/>
      <c r="U811" s="18" t="n">
        <f aca="false">+M811-L811</f>
        <v>0.0173611111111111</v>
      </c>
      <c r="V811" s="18" t="n">
        <f aca="false">+U811*Q811</f>
        <v>1.00694444444444</v>
      </c>
      <c r="W811" s="18"/>
    </row>
    <row r="812" s="13" customFormat="true" ht="12" hidden="false" customHeight="false" outlineLevel="0" collapsed="false">
      <c r="A812" s="12" t="n">
        <v>13499</v>
      </c>
      <c r="B812" s="13" t="n">
        <v>6</v>
      </c>
      <c r="C812" s="13" t="s">
        <v>57</v>
      </c>
      <c r="D812" s="13" t="n">
        <v>2</v>
      </c>
      <c r="E812" s="13" t="n">
        <v>352</v>
      </c>
      <c r="F812" s="13" t="s">
        <v>59</v>
      </c>
      <c r="G812" s="13" t="s">
        <v>24</v>
      </c>
      <c r="H812" s="13" t="s">
        <v>25</v>
      </c>
      <c r="J812" s="13" t="n">
        <v>1</v>
      </c>
      <c r="K812" s="13" t="n">
        <v>535</v>
      </c>
      <c r="L812" s="14" t="n">
        <v>0.465277777777778</v>
      </c>
      <c r="M812" s="15" t="n">
        <v>0.483333333333333</v>
      </c>
      <c r="N812" s="16" t="n">
        <f aca="false">VLOOKUP(E812,'Esp. percorsi al 18-10-22'!C:J,8,FALSE())</f>
        <v>8.2294123059136</v>
      </c>
      <c r="O812" s="16"/>
      <c r="P812" s="16"/>
      <c r="Q812" s="20" t="n">
        <v>302</v>
      </c>
      <c r="R812" s="17" t="n">
        <f aca="false">+N812*Q812</f>
        <v>2485.28251638591</v>
      </c>
      <c r="S812" s="17" t="n">
        <f aca="false">+O812*Q812</f>
        <v>0</v>
      </c>
      <c r="T812" s="17"/>
      <c r="U812" s="18" t="n">
        <f aca="false">+M812-L812</f>
        <v>0.0180555555555556</v>
      </c>
      <c r="V812" s="18" t="n">
        <f aca="false">+U812*Q812</f>
        <v>5.45277777777778</v>
      </c>
      <c r="W812" s="18"/>
    </row>
    <row r="813" s="13" customFormat="true" ht="12" hidden="false" customHeight="false" outlineLevel="0" collapsed="false">
      <c r="A813" s="12" t="n">
        <v>7260</v>
      </c>
      <c r="B813" s="13" t="n">
        <v>6</v>
      </c>
      <c r="C813" s="13" t="s">
        <v>57</v>
      </c>
      <c r="D813" s="13" t="n">
        <v>2</v>
      </c>
      <c r="E813" s="13" t="n">
        <v>352</v>
      </c>
      <c r="F813" s="13" t="s">
        <v>59</v>
      </c>
      <c r="G813" s="13" t="s">
        <v>26</v>
      </c>
      <c r="H813" s="13" t="s">
        <v>30</v>
      </c>
      <c r="J813" s="13" t="n">
        <v>1</v>
      </c>
      <c r="K813" s="13" t="n">
        <v>4478</v>
      </c>
      <c r="L813" s="14" t="n">
        <v>0.46875</v>
      </c>
      <c r="M813" s="15" t="n">
        <v>0.486111111111111</v>
      </c>
      <c r="N813" s="16" t="n">
        <f aca="false">VLOOKUP(E813,'Esp. percorsi al 18-10-22'!C:J,8,FALSE())</f>
        <v>8.2294123059136</v>
      </c>
      <c r="O813" s="16"/>
      <c r="P813" s="16"/>
      <c r="Q813" s="20" t="n">
        <v>5</v>
      </c>
      <c r="R813" s="17" t="n">
        <f aca="false">+N813*Q813</f>
        <v>41.147061529568</v>
      </c>
      <c r="S813" s="17" t="n">
        <f aca="false">+O813*Q813</f>
        <v>0</v>
      </c>
      <c r="T813" s="17"/>
      <c r="U813" s="18" t="n">
        <f aca="false">+M813-L813</f>
        <v>0.0173611111111111</v>
      </c>
      <c r="V813" s="18" t="n">
        <f aca="false">+U813*Q813</f>
        <v>0.0868055555555556</v>
      </c>
      <c r="W813" s="18"/>
    </row>
    <row r="814" s="13" customFormat="true" ht="12" hidden="false" customHeight="false" outlineLevel="0" collapsed="false">
      <c r="A814" s="12" t="n">
        <v>7156</v>
      </c>
      <c r="B814" s="13" t="n">
        <v>6</v>
      </c>
      <c r="C814" s="13" t="s">
        <v>57</v>
      </c>
      <c r="D814" s="13" t="n">
        <v>2</v>
      </c>
      <c r="E814" s="13" t="n">
        <v>352</v>
      </c>
      <c r="F814" s="13" t="s">
        <v>59</v>
      </c>
      <c r="G814" s="13" t="s">
        <v>24</v>
      </c>
      <c r="H814" s="13" t="s">
        <v>29</v>
      </c>
      <c r="J814" s="13" t="n">
        <v>1</v>
      </c>
      <c r="K814" s="13" t="n">
        <v>1567</v>
      </c>
      <c r="L814" s="14" t="n">
        <v>0.475694444444444</v>
      </c>
      <c r="M814" s="15" t="n">
        <v>0.493055555555556</v>
      </c>
      <c r="N814" s="16" t="n">
        <f aca="false">VLOOKUP(E814,'Esp. percorsi al 18-10-22'!C:J,8,FALSE())</f>
        <v>8.2294123059136</v>
      </c>
      <c r="O814" s="16"/>
      <c r="P814" s="16"/>
      <c r="Q814" s="20" t="n">
        <v>58</v>
      </c>
      <c r="R814" s="17" t="n">
        <f aca="false">+N814*Q814</f>
        <v>477.305913742989</v>
      </c>
      <c r="S814" s="17" t="n">
        <f aca="false">+O814*Q814</f>
        <v>0</v>
      </c>
      <c r="T814" s="17"/>
      <c r="U814" s="18" t="n">
        <f aca="false">+M814-L814</f>
        <v>0.0173611111111111</v>
      </c>
      <c r="V814" s="18" t="n">
        <f aca="false">+U814*Q814</f>
        <v>1.00694444444444</v>
      </c>
      <c r="W814" s="18"/>
    </row>
    <row r="815" s="13" customFormat="true" ht="12" hidden="false" customHeight="false" outlineLevel="0" collapsed="false">
      <c r="A815" s="12" t="n">
        <v>13891</v>
      </c>
      <c r="B815" s="13" t="n">
        <v>6</v>
      </c>
      <c r="C815" s="13" t="s">
        <v>57</v>
      </c>
      <c r="D815" s="13" t="n">
        <v>2</v>
      </c>
      <c r="E815" s="13" t="n">
        <v>352</v>
      </c>
      <c r="F815" s="13" t="s">
        <v>59</v>
      </c>
      <c r="G815" s="13" t="s">
        <v>24</v>
      </c>
      <c r="H815" s="19" t="s">
        <v>27</v>
      </c>
      <c r="I815" s="19"/>
      <c r="J815" s="13" t="n">
        <v>1</v>
      </c>
      <c r="K815" s="13" t="n">
        <v>523</v>
      </c>
      <c r="L815" s="14" t="n">
        <v>0.479166666666667</v>
      </c>
      <c r="M815" s="15" t="n">
        <v>0.497222222222222</v>
      </c>
      <c r="N815" s="16" t="n">
        <f aca="false">VLOOKUP(E815,'Esp. percorsi al 18-10-22'!C:J,8,FALSE())</f>
        <v>8.2294123059136</v>
      </c>
      <c r="O815" s="16"/>
      <c r="P815" s="16"/>
      <c r="Q815" s="20" t="n">
        <v>250</v>
      </c>
      <c r="R815" s="17" t="n">
        <f aca="false">+N815*Q815</f>
        <v>2057.3530764784</v>
      </c>
      <c r="S815" s="17" t="n">
        <f aca="false">+O815*Q815</f>
        <v>0</v>
      </c>
      <c r="T815" s="17"/>
      <c r="U815" s="18" t="n">
        <f aca="false">+M815-L815</f>
        <v>0.0180555555555556</v>
      </c>
      <c r="V815" s="18" t="n">
        <f aca="false">+U815*Q815</f>
        <v>4.51388888888889</v>
      </c>
      <c r="W815" s="18"/>
    </row>
    <row r="816" s="13" customFormat="true" ht="12" hidden="false" customHeight="false" outlineLevel="0" collapsed="false">
      <c r="A816" s="12" t="n">
        <v>13893</v>
      </c>
      <c r="B816" s="13" t="n">
        <v>6</v>
      </c>
      <c r="C816" s="13" t="s">
        <v>57</v>
      </c>
      <c r="D816" s="13" t="n">
        <v>2</v>
      </c>
      <c r="E816" s="13" t="n">
        <v>352</v>
      </c>
      <c r="F816" s="13" t="s">
        <v>59</v>
      </c>
      <c r="G816" s="13" t="s">
        <v>24</v>
      </c>
      <c r="H816" s="13" t="n">
        <v>6</v>
      </c>
      <c r="J816" s="13" t="n">
        <v>1</v>
      </c>
      <c r="K816" s="13" t="n">
        <v>11840</v>
      </c>
      <c r="L816" s="14" t="n">
        <v>0.483333333333333</v>
      </c>
      <c r="M816" s="15" t="n">
        <v>0.501388888888889</v>
      </c>
      <c r="N816" s="16" t="n">
        <f aca="false">VLOOKUP(E816,'Esp. percorsi al 18-10-22'!C:J,8,FALSE())</f>
        <v>8.2294123059136</v>
      </c>
      <c r="O816" s="16"/>
      <c r="P816" s="16"/>
      <c r="Q816" s="20" t="n">
        <v>52</v>
      </c>
      <c r="R816" s="17" t="n">
        <f aca="false">+N816*Q816</f>
        <v>427.929439907507</v>
      </c>
      <c r="S816" s="17" t="n">
        <f aca="false">+O816*Q816</f>
        <v>0</v>
      </c>
      <c r="T816" s="17"/>
      <c r="U816" s="18" t="n">
        <f aca="false">+M816-L816</f>
        <v>0.0180555555555556</v>
      </c>
      <c r="V816" s="18" t="n">
        <f aca="false">+U816*Q816</f>
        <v>0.938888888888889</v>
      </c>
      <c r="W816" s="18"/>
    </row>
    <row r="817" s="13" customFormat="true" ht="12" hidden="false" customHeight="false" outlineLevel="0" collapsed="false">
      <c r="A817" s="12" t="n">
        <v>13895</v>
      </c>
      <c r="B817" s="13" t="n">
        <v>6</v>
      </c>
      <c r="C817" s="13" t="s">
        <v>57</v>
      </c>
      <c r="D817" s="13" t="n">
        <v>2</v>
      </c>
      <c r="E817" s="13" t="n">
        <v>352</v>
      </c>
      <c r="F817" s="13" t="s">
        <v>59</v>
      </c>
      <c r="G817" s="13" t="s">
        <v>24</v>
      </c>
      <c r="H817" s="19" t="s">
        <v>27</v>
      </c>
      <c r="I817" s="19"/>
      <c r="J817" s="13" t="n">
        <v>1</v>
      </c>
      <c r="K817" s="13" t="n">
        <v>13503</v>
      </c>
      <c r="L817" s="14" t="n">
        <v>0.493055555555556</v>
      </c>
      <c r="M817" s="15" t="n">
        <v>0.511111111111111</v>
      </c>
      <c r="N817" s="16" t="n">
        <f aca="false">VLOOKUP(E817,'Esp. percorsi al 18-10-22'!C:J,8,FALSE())</f>
        <v>8.2294123059136</v>
      </c>
      <c r="O817" s="16"/>
      <c r="P817" s="16"/>
      <c r="Q817" s="20" t="n">
        <v>250</v>
      </c>
      <c r="R817" s="17" t="n">
        <f aca="false">+N817*Q817</f>
        <v>2057.3530764784</v>
      </c>
      <c r="S817" s="17" t="n">
        <f aca="false">+O817*Q817</f>
        <v>0</v>
      </c>
      <c r="T817" s="17"/>
      <c r="U817" s="18" t="n">
        <f aca="false">+M817-L817</f>
        <v>0.0180555555555556</v>
      </c>
      <c r="V817" s="18" t="n">
        <f aca="false">+U817*Q817</f>
        <v>4.51388888888889</v>
      </c>
      <c r="W817" s="18"/>
    </row>
    <row r="818" s="13" customFormat="true" ht="12" hidden="false" customHeight="false" outlineLevel="0" collapsed="false">
      <c r="A818" s="12" t="n">
        <v>7143</v>
      </c>
      <c r="B818" s="13" t="n">
        <v>6</v>
      </c>
      <c r="C818" s="13" t="s">
        <v>57</v>
      </c>
      <c r="D818" s="13" t="n">
        <v>2</v>
      </c>
      <c r="E818" s="13" t="n">
        <v>352</v>
      </c>
      <c r="F818" s="13" t="s">
        <v>59</v>
      </c>
      <c r="G818" s="13" t="s">
        <v>24</v>
      </c>
      <c r="H818" s="13" t="s">
        <v>29</v>
      </c>
      <c r="J818" s="13" t="n">
        <v>1</v>
      </c>
      <c r="K818" s="13" t="n">
        <v>1554</v>
      </c>
      <c r="L818" s="14" t="n">
        <v>0.503472222222222</v>
      </c>
      <c r="M818" s="15" t="n">
        <v>0.520833333333333</v>
      </c>
      <c r="N818" s="16" t="n">
        <f aca="false">VLOOKUP(E818,'Esp. percorsi al 18-10-22'!C:J,8,FALSE())</f>
        <v>8.2294123059136</v>
      </c>
      <c r="O818" s="16"/>
      <c r="P818" s="16"/>
      <c r="Q818" s="20" t="n">
        <v>58</v>
      </c>
      <c r="R818" s="17" t="n">
        <f aca="false">+N818*Q818</f>
        <v>477.305913742989</v>
      </c>
      <c r="S818" s="17" t="n">
        <f aca="false">+O818*Q818</f>
        <v>0</v>
      </c>
      <c r="T818" s="17"/>
      <c r="U818" s="18" t="n">
        <f aca="false">+M818-L818</f>
        <v>0.0173611111111111</v>
      </c>
      <c r="V818" s="18" t="n">
        <f aca="false">+U818*Q818</f>
        <v>1.00694444444444</v>
      </c>
      <c r="W818" s="18"/>
    </row>
    <row r="819" s="13" customFormat="true" ht="12" hidden="false" customHeight="false" outlineLevel="0" collapsed="false">
      <c r="A819" s="12" t="n">
        <v>7261</v>
      </c>
      <c r="B819" s="13" t="n">
        <v>6</v>
      </c>
      <c r="C819" s="13" t="s">
        <v>57</v>
      </c>
      <c r="D819" s="13" t="n">
        <v>2</v>
      </c>
      <c r="E819" s="13" t="n">
        <v>352</v>
      </c>
      <c r="F819" s="13" t="s">
        <v>59</v>
      </c>
      <c r="G819" s="13" t="s">
        <v>26</v>
      </c>
      <c r="H819" s="13" t="s">
        <v>30</v>
      </c>
      <c r="J819" s="13" t="n">
        <v>1</v>
      </c>
      <c r="K819" s="13" t="n">
        <v>4479</v>
      </c>
      <c r="L819" s="14" t="n">
        <v>0.510416666666667</v>
      </c>
      <c r="M819" s="15" t="n">
        <v>0.527777777777778</v>
      </c>
      <c r="N819" s="16" t="n">
        <f aca="false">VLOOKUP(E819,'Esp. percorsi al 18-10-22'!C:J,8,FALSE())</f>
        <v>8.2294123059136</v>
      </c>
      <c r="O819" s="16"/>
      <c r="P819" s="16"/>
      <c r="Q819" s="20" t="n">
        <v>5</v>
      </c>
      <c r="R819" s="17" t="n">
        <f aca="false">+N819*Q819</f>
        <v>41.147061529568</v>
      </c>
      <c r="S819" s="17" t="n">
        <f aca="false">+O819*Q819</f>
        <v>0</v>
      </c>
      <c r="T819" s="17"/>
      <c r="U819" s="18" t="n">
        <f aca="false">+M819-L819</f>
        <v>0.0173611111111111</v>
      </c>
      <c r="V819" s="18" t="n">
        <f aca="false">+U819*Q819</f>
        <v>0.0868055555555556</v>
      </c>
      <c r="W819" s="18"/>
    </row>
    <row r="820" s="13" customFormat="true" ht="12" hidden="false" customHeight="false" outlineLevel="0" collapsed="false">
      <c r="A820" s="12" t="n">
        <v>13502</v>
      </c>
      <c r="B820" s="13" t="n">
        <v>6</v>
      </c>
      <c r="C820" s="13" t="s">
        <v>57</v>
      </c>
      <c r="D820" s="13" t="n">
        <v>2</v>
      </c>
      <c r="E820" s="13" t="n">
        <v>352</v>
      </c>
      <c r="F820" s="13" t="s">
        <v>59</v>
      </c>
      <c r="G820" s="13" t="s">
        <v>24</v>
      </c>
      <c r="H820" s="13" t="s">
        <v>25</v>
      </c>
      <c r="J820" s="13" t="n">
        <v>1</v>
      </c>
      <c r="K820" s="13" t="n">
        <v>45</v>
      </c>
      <c r="L820" s="14" t="n">
        <v>0.510416666666667</v>
      </c>
      <c r="M820" s="15" t="n">
        <v>0.528472222222222</v>
      </c>
      <c r="N820" s="16" t="n">
        <f aca="false">VLOOKUP(E820,'Esp. percorsi al 18-10-22'!C:J,8,FALSE())</f>
        <v>8.2294123059136</v>
      </c>
      <c r="O820" s="16"/>
      <c r="P820" s="16"/>
      <c r="Q820" s="20" t="n">
        <v>302</v>
      </c>
      <c r="R820" s="17" t="n">
        <f aca="false">+N820*Q820</f>
        <v>2485.28251638591</v>
      </c>
      <c r="S820" s="17" t="n">
        <f aca="false">+O820*Q820</f>
        <v>0</v>
      </c>
      <c r="T820" s="17"/>
      <c r="U820" s="18" t="n">
        <f aca="false">+M820-L820</f>
        <v>0.0180555555555556</v>
      </c>
      <c r="V820" s="18" t="n">
        <f aca="false">+U820*Q820</f>
        <v>5.45277777777778</v>
      </c>
      <c r="W820" s="18"/>
    </row>
    <row r="821" s="13" customFormat="true" ht="12" hidden="false" customHeight="false" outlineLevel="0" collapsed="false">
      <c r="A821" s="12" t="n">
        <v>7157</v>
      </c>
      <c r="B821" s="13" t="n">
        <v>6</v>
      </c>
      <c r="C821" s="13" t="s">
        <v>57</v>
      </c>
      <c r="D821" s="13" t="n">
        <v>2</v>
      </c>
      <c r="E821" s="13" t="n">
        <v>352</v>
      </c>
      <c r="F821" s="13" t="s">
        <v>59</v>
      </c>
      <c r="G821" s="13" t="s">
        <v>24</v>
      </c>
      <c r="H821" s="13" t="s">
        <v>29</v>
      </c>
      <c r="J821" s="13" t="n">
        <v>1</v>
      </c>
      <c r="K821" s="13" t="n">
        <v>1568</v>
      </c>
      <c r="L821" s="14" t="n">
        <v>0.517361111111111</v>
      </c>
      <c r="M821" s="15" t="n">
        <v>0.534722222222222</v>
      </c>
      <c r="N821" s="16" t="n">
        <f aca="false">VLOOKUP(E821,'Esp. percorsi al 18-10-22'!C:J,8,FALSE())</f>
        <v>8.2294123059136</v>
      </c>
      <c r="O821" s="16"/>
      <c r="P821" s="16"/>
      <c r="Q821" s="20" t="n">
        <v>58</v>
      </c>
      <c r="R821" s="17" t="n">
        <f aca="false">+N821*Q821</f>
        <v>477.305913742989</v>
      </c>
      <c r="S821" s="17" t="n">
        <f aca="false">+O821*Q821</f>
        <v>0</v>
      </c>
      <c r="T821" s="17"/>
      <c r="U821" s="18" t="n">
        <f aca="false">+M821-L821</f>
        <v>0.0173611111111111</v>
      </c>
      <c r="V821" s="18" t="n">
        <f aca="false">+U821*Q821</f>
        <v>1.00694444444444</v>
      </c>
      <c r="W821" s="18"/>
    </row>
    <row r="822" s="13" customFormat="true" ht="12" hidden="false" customHeight="false" outlineLevel="0" collapsed="false">
      <c r="A822" s="12" t="n">
        <v>17545</v>
      </c>
      <c r="B822" s="13" t="n">
        <v>6</v>
      </c>
      <c r="C822" s="13" t="s">
        <v>57</v>
      </c>
      <c r="D822" s="13" t="n">
        <v>2</v>
      </c>
      <c r="E822" s="13" t="n">
        <v>352</v>
      </c>
      <c r="F822" s="13" t="s">
        <v>59</v>
      </c>
      <c r="G822" s="13" t="s">
        <v>26</v>
      </c>
      <c r="H822" s="19" t="s">
        <v>27</v>
      </c>
      <c r="I822" s="19"/>
      <c r="J822" s="13" t="n">
        <v>1</v>
      </c>
      <c r="K822" s="13" t="n">
        <v>2464</v>
      </c>
      <c r="L822" s="14" t="n">
        <v>0.524305555555556</v>
      </c>
      <c r="M822" s="15" t="n">
        <v>0.542361111111111</v>
      </c>
      <c r="N822" s="16" t="n">
        <f aca="false">VLOOKUP(E822,'Esp. percorsi al 18-10-22'!C:J,8,FALSE())</f>
        <v>8.2294123059136</v>
      </c>
      <c r="O822" s="16"/>
      <c r="P822" s="16"/>
      <c r="Q822" s="20" t="n">
        <v>194</v>
      </c>
      <c r="R822" s="17" t="n">
        <f aca="false">+N822*Q822</f>
        <v>1596.50598734724</v>
      </c>
      <c r="S822" s="17" t="n">
        <f aca="false">+O822*Q822</f>
        <v>0</v>
      </c>
      <c r="T822" s="17"/>
      <c r="U822" s="18" t="n">
        <f aca="false">+M822-L822</f>
        <v>0.0180555555555556</v>
      </c>
      <c r="V822" s="18" t="n">
        <f aca="false">+U822*Q822</f>
        <v>3.50277777777778</v>
      </c>
      <c r="W822" s="18"/>
    </row>
    <row r="823" s="13" customFormat="true" ht="12" hidden="false" customHeight="false" outlineLevel="0" collapsed="false">
      <c r="A823" s="12" t="n">
        <v>18537</v>
      </c>
      <c r="B823" s="13" t="n">
        <v>6</v>
      </c>
      <c r="C823" s="13" t="s">
        <v>57</v>
      </c>
      <c r="D823" s="13" t="n">
        <v>2</v>
      </c>
      <c r="E823" s="13" t="n">
        <v>352</v>
      </c>
      <c r="F823" s="13" t="s">
        <v>59</v>
      </c>
      <c r="G823" s="13" t="s">
        <v>28</v>
      </c>
      <c r="H823" s="19" t="s">
        <v>27</v>
      </c>
      <c r="I823" s="19"/>
      <c r="J823" s="13" t="n">
        <v>1</v>
      </c>
      <c r="K823" s="13" t="n">
        <v>18537</v>
      </c>
      <c r="L823" s="14" t="n">
        <v>0.527083333333333</v>
      </c>
      <c r="M823" s="15" t="n">
        <v>0.545138888888889</v>
      </c>
      <c r="N823" s="16" t="n">
        <f aca="false">VLOOKUP(E823,'Esp. percorsi al 18-10-22'!C:J,8,FALSE())</f>
        <v>8.2294123059136</v>
      </c>
      <c r="O823" s="16"/>
      <c r="P823" s="16"/>
      <c r="Q823" s="20" t="n">
        <v>56</v>
      </c>
      <c r="R823" s="17" t="n">
        <f aca="false">+N823*Q823</f>
        <v>460.847089131162</v>
      </c>
      <c r="S823" s="17" t="n">
        <f aca="false">+O823*Q823</f>
        <v>0</v>
      </c>
      <c r="T823" s="17"/>
      <c r="U823" s="18" t="n">
        <f aca="false">+M823-L823</f>
        <v>0.0180555555555556</v>
      </c>
      <c r="V823" s="18" t="n">
        <f aca="false">+U823*Q823</f>
        <v>1.01111111111111</v>
      </c>
      <c r="W823" s="18"/>
    </row>
    <row r="824" s="13" customFormat="true" ht="12" hidden="false" customHeight="false" outlineLevel="0" collapsed="false">
      <c r="A824" s="12" t="n">
        <v>13902</v>
      </c>
      <c r="B824" s="13" t="n">
        <v>6</v>
      </c>
      <c r="C824" s="13" t="s">
        <v>57</v>
      </c>
      <c r="D824" s="13" t="n">
        <v>2</v>
      </c>
      <c r="E824" s="13" t="n">
        <v>352</v>
      </c>
      <c r="F824" s="13" t="s">
        <v>59</v>
      </c>
      <c r="G824" s="13" t="s">
        <v>24</v>
      </c>
      <c r="H824" s="13" t="n">
        <v>6</v>
      </c>
      <c r="J824" s="13" t="n">
        <v>1</v>
      </c>
      <c r="K824" s="13" t="n">
        <v>11849</v>
      </c>
      <c r="L824" s="14" t="n">
        <v>0.528472222222222</v>
      </c>
      <c r="M824" s="15" t="n">
        <v>0.546527777777778</v>
      </c>
      <c r="N824" s="16" t="n">
        <f aca="false">VLOOKUP(E824,'Esp. percorsi al 18-10-22'!C:J,8,FALSE())</f>
        <v>8.2294123059136</v>
      </c>
      <c r="O824" s="16"/>
      <c r="P824" s="16"/>
      <c r="Q824" s="20" t="n">
        <v>52</v>
      </c>
      <c r="R824" s="17" t="n">
        <f aca="false">+N824*Q824</f>
        <v>427.929439907507</v>
      </c>
      <c r="S824" s="17" t="n">
        <f aca="false">+O824*Q824</f>
        <v>0</v>
      </c>
      <c r="T824" s="17"/>
      <c r="U824" s="18" t="n">
        <f aca="false">+M824-L824</f>
        <v>0.0180555555555556</v>
      </c>
      <c r="V824" s="18" t="n">
        <f aca="false">+U824*Q824</f>
        <v>0.938888888888889</v>
      </c>
      <c r="W824" s="18"/>
    </row>
    <row r="825" s="13" customFormat="true" ht="12" hidden="false" customHeight="false" outlineLevel="0" collapsed="false">
      <c r="A825" s="12" t="n">
        <v>18538</v>
      </c>
      <c r="B825" s="13" t="n">
        <v>6</v>
      </c>
      <c r="C825" s="13" t="s">
        <v>57</v>
      </c>
      <c r="D825" s="13" t="n">
        <v>2</v>
      </c>
      <c r="E825" s="13" t="n">
        <v>352</v>
      </c>
      <c r="F825" s="13" t="s">
        <v>59</v>
      </c>
      <c r="G825" s="13" t="s">
        <v>28</v>
      </c>
      <c r="H825" s="19" t="s">
        <v>27</v>
      </c>
      <c r="I825" s="19"/>
      <c r="J825" s="13" t="n">
        <v>1</v>
      </c>
      <c r="K825" s="13" t="n">
        <v>18538</v>
      </c>
      <c r="L825" s="14" t="n">
        <v>0.538194444444444</v>
      </c>
      <c r="M825" s="15" t="n">
        <v>0.55625</v>
      </c>
      <c r="N825" s="16" t="n">
        <f aca="false">VLOOKUP(E825,'Esp. percorsi al 18-10-22'!C:J,8,FALSE())</f>
        <v>8.2294123059136</v>
      </c>
      <c r="O825" s="16"/>
      <c r="P825" s="16"/>
      <c r="Q825" s="20" t="n">
        <v>56</v>
      </c>
      <c r="R825" s="17" t="n">
        <f aca="false">+N825*Q825</f>
        <v>460.847089131162</v>
      </c>
      <c r="S825" s="17" t="n">
        <f aca="false">+O825*Q825</f>
        <v>0</v>
      </c>
      <c r="T825" s="17"/>
      <c r="U825" s="18" t="n">
        <f aca="false">+M825-L825</f>
        <v>0.0180555555555556</v>
      </c>
      <c r="V825" s="18" t="n">
        <f aca="false">+U825*Q825</f>
        <v>1.01111111111111</v>
      </c>
      <c r="W825" s="18"/>
    </row>
    <row r="826" s="13" customFormat="true" ht="12" hidden="false" customHeight="false" outlineLevel="0" collapsed="false">
      <c r="A826" s="12" t="n">
        <v>17937</v>
      </c>
      <c r="B826" s="13" t="n">
        <v>6</v>
      </c>
      <c r="C826" s="13" t="s">
        <v>57</v>
      </c>
      <c r="D826" s="13" t="n">
        <v>2</v>
      </c>
      <c r="E826" s="13" t="n">
        <v>352</v>
      </c>
      <c r="F826" s="13" t="s">
        <v>59</v>
      </c>
      <c r="G826" s="13" t="s">
        <v>26</v>
      </c>
      <c r="H826" s="19" t="s">
        <v>27</v>
      </c>
      <c r="I826" s="19"/>
      <c r="J826" s="13" t="n">
        <v>1</v>
      </c>
      <c r="K826" s="13" t="n">
        <v>537</v>
      </c>
      <c r="L826" s="14" t="n">
        <v>0.541666666666667</v>
      </c>
      <c r="M826" s="15" t="n">
        <v>0.559722222222222</v>
      </c>
      <c r="N826" s="16" t="n">
        <f aca="false">VLOOKUP(E826,'Esp. percorsi al 18-10-22'!C:J,8,FALSE())</f>
        <v>8.2294123059136</v>
      </c>
      <c r="O826" s="16"/>
      <c r="P826" s="16"/>
      <c r="Q826" s="20" t="n">
        <v>194</v>
      </c>
      <c r="R826" s="17" t="n">
        <f aca="false">+N826*Q826</f>
        <v>1596.50598734724</v>
      </c>
      <c r="S826" s="17" t="n">
        <f aca="false">+O826*Q826</f>
        <v>0</v>
      </c>
      <c r="T826" s="17"/>
      <c r="U826" s="18" t="n">
        <f aca="false">+M826-L826</f>
        <v>0.0180555555555556</v>
      </c>
      <c r="V826" s="18" t="n">
        <f aca="false">+U826*Q826</f>
        <v>3.50277777777778</v>
      </c>
      <c r="W826" s="18"/>
    </row>
    <row r="827" s="13" customFormat="true" ht="12" hidden="false" customHeight="false" outlineLevel="0" collapsed="false">
      <c r="A827" s="12" t="n">
        <v>7144</v>
      </c>
      <c r="B827" s="13" t="n">
        <v>6</v>
      </c>
      <c r="C827" s="13" t="s">
        <v>57</v>
      </c>
      <c r="D827" s="13" t="n">
        <v>2</v>
      </c>
      <c r="E827" s="13" t="n">
        <v>352</v>
      </c>
      <c r="F827" s="13" t="s">
        <v>59</v>
      </c>
      <c r="G827" s="13" t="s">
        <v>24</v>
      </c>
      <c r="H827" s="13" t="s">
        <v>29</v>
      </c>
      <c r="J827" s="13" t="n">
        <v>1</v>
      </c>
      <c r="K827" s="13" t="n">
        <v>1555</v>
      </c>
      <c r="L827" s="14" t="n">
        <v>0.545138888888889</v>
      </c>
      <c r="M827" s="15" t="n">
        <v>0.5625</v>
      </c>
      <c r="N827" s="16" t="n">
        <f aca="false">VLOOKUP(E827,'Esp. percorsi al 18-10-22'!C:J,8,FALSE())</f>
        <v>8.2294123059136</v>
      </c>
      <c r="O827" s="16"/>
      <c r="P827" s="16"/>
      <c r="Q827" s="20" t="n">
        <v>58</v>
      </c>
      <c r="R827" s="17" t="n">
        <f aca="false">+N827*Q827</f>
        <v>477.305913742989</v>
      </c>
      <c r="S827" s="17" t="n">
        <f aca="false">+O827*Q827</f>
        <v>0</v>
      </c>
      <c r="T827" s="17"/>
      <c r="U827" s="18" t="n">
        <f aca="false">+M827-L827</f>
        <v>0.0173611111111111</v>
      </c>
      <c r="V827" s="18" t="n">
        <f aca="false">+U827*Q827</f>
        <v>1.00694444444444</v>
      </c>
      <c r="W827" s="18"/>
    </row>
    <row r="828" s="13" customFormat="true" ht="12" hidden="false" customHeight="false" outlineLevel="0" collapsed="false">
      <c r="A828" s="12" t="n">
        <v>7262</v>
      </c>
      <c r="B828" s="13" t="n">
        <v>6</v>
      </c>
      <c r="C828" s="13" t="s">
        <v>57</v>
      </c>
      <c r="D828" s="13" t="n">
        <v>2</v>
      </c>
      <c r="E828" s="13" t="n">
        <v>352</v>
      </c>
      <c r="F828" s="13" t="s">
        <v>59</v>
      </c>
      <c r="G828" s="13" t="s">
        <v>26</v>
      </c>
      <c r="H828" s="13" t="s">
        <v>30</v>
      </c>
      <c r="J828" s="13" t="n">
        <v>1</v>
      </c>
      <c r="K828" s="13" t="n">
        <v>4480</v>
      </c>
      <c r="L828" s="14" t="n">
        <v>0.552083333333333</v>
      </c>
      <c r="M828" s="15" t="n">
        <v>0.569444444444444</v>
      </c>
      <c r="N828" s="16" t="n">
        <f aca="false">VLOOKUP(E828,'Esp. percorsi al 18-10-22'!C:J,8,FALSE())</f>
        <v>8.2294123059136</v>
      </c>
      <c r="O828" s="16"/>
      <c r="P828" s="16"/>
      <c r="Q828" s="20" t="n">
        <v>5</v>
      </c>
      <c r="R828" s="17" t="n">
        <f aca="false">+N828*Q828</f>
        <v>41.147061529568</v>
      </c>
      <c r="S828" s="17" t="n">
        <f aca="false">+O828*Q828</f>
        <v>0</v>
      </c>
      <c r="T828" s="17"/>
      <c r="U828" s="18" t="n">
        <f aca="false">+M828-L828</f>
        <v>0.0173611111111111</v>
      </c>
      <c r="V828" s="18" t="n">
        <f aca="false">+U828*Q828</f>
        <v>0.0868055555555556</v>
      </c>
      <c r="W828" s="18"/>
    </row>
    <row r="829" s="13" customFormat="true" ht="12" hidden="false" customHeight="false" outlineLevel="0" collapsed="false">
      <c r="A829" s="12" t="n">
        <v>13907</v>
      </c>
      <c r="B829" s="13" t="n">
        <v>6</v>
      </c>
      <c r="C829" s="13" t="s">
        <v>57</v>
      </c>
      <c r="D829" s="13" t="n">
        <v>2</v>
      </c>
      <c r="E829" s="13" t="n">
        <v>352</v>
      </c>
      <c r="F829" s="13" t="s">
        <v>59</v>
      </c>
      <c r="G829" s="13" t="s">
        <v>28</v>
      </c>
      <c r="H829" s="19" t="s">
        <v>27</v>
      </c>
      <c r="I829" s="19"/>
      <c r="J829" s="13" t="n">
        <v>1</v>
      </c>
      <c r="K829" s="13" t="n">
        <v>46</v>
      </c>
      <c r="L829" s="14" t="n">
        <v>0.552083333333333</v>
      </c>
      <c r="M829" s="15" t="n">
        <v>0.570138888888889</v>
      </c>
      <c r="N829" s="16" t="n">
        <f aca="false">VLOOKUP(E829,'Esp. percorsi al 18-10-22'!C:J,8,FALSE())</f>
        <v>8.2294123059136</v>
      </c>
      <c r="O829" s="16"/>
      <c r="P829" s="16"/>
      <c r="Q829" s="20" t="n">
        <v>56</v>
      </c>
      <c r="R829" s="17" t="n">
        <f aca="false">+N829*Q829</f>
        <v>460.847089131162</v>
      </c>
      <c r="S829" s="17" t="n">
        <f aca="false">+O829*Q829</f>
        <v>0</v>
      </c>
      <c r="T829" s="17"/>
      <c r="U829" s="18" t="n">
        <f aca="false">+M829-L829</f>
        <v>0.0180555555555556</v>
      </c>
      <c r="V829" s="18" t="n">
        <f aca="false">+U829*Q829</f>
        <v>1.01111111111111</v>
      </c>
      <c r="W829" s="18"/>
    </row>
    <row r="830" s="13" customFormat="true" ht="12" hidden="false" customHeight="false" outlineLevel="0" collapsed="false">
      <c r="A830" s="12" t="n">
        <v>13908</v>
      </c>
      <c r="B830" s="13" t="n">
        <v>6</v>
      </c>
      <c r="C830" s="13" t="s">
        <v>57</v>
      </c>
      <c r="D830" s="13" t="n">
        <v>2</v>
      </c>
      <c r="E830" s="13" t="n">
        <v>352</v>
      </c>
      <c r="F830" s="13" t="s">
        <v>59</v>
      </c>
      <c r="G830" s="13" t="s">
        <v>24</v>
      </c>
      <c r="H830" s="13" t="n">
        <v>6</v>
      </c>
      <c r="J830" s="13" t="n">
        <v>1</v>
      </c>
      <c r="K830" s="13" t="n">
        <v>11858</v>
      </c>
      <c r="L830" s="14" t="n">
        <v>0.555555555555556</v>
      </c>
      <c r="M830" s="15" t="n">
        <v>0.573611111111111</v>
      </c>
      <c r="N830" s="16" t="n">
        <f aca="false">VLOOKUP(E830,'Esp. percorsi al 18-10-22'!C:J,8,FALSE())</f>
        <v>8.2294123059136</v>
      </c>
      <c r="O830" s="16"/>
      <c r="P830" s="16"/>
      <c r="Q830" s="20" t="n">
        <v>52</v>
      </c>
      <c r="R830" s="17" t="n">
        <f aca="false">+N830*Q830</f>
        <v>427.929439907507</v>
      </c>
      <c r="S830" s="17" t="n">
        <f aca="false">+O830*Q830</f>
        <v>0</v>
      </c>
      <c r="T830" s="17"/>
      <c r="U830" s="18" t="n">
        <f aca="false">+M830-L830</f>
        <v>0.0180555555555556</v>
      </c>
      <c r="V830" s="18" t="n">
        <f aca="false">+U830*Q830</f>
        <v>0.938888888888889</v>
      </c>
      <c r="W830" s="18"/>
    </row>
    <row r="831" s="13" customFormat="true" ht="12" hidden="false" customHeight="false" outlineLevel="0" collapsed="false">
      <c r="A831" s="12" t="n">
        <v>17554</v>
      </c>
      <c r="B831" s="13" t="n">
        <v>6</v>
      </c>
      <c r="C831" s="13" t="s">
        <v>57</v>
      </c>
      <c r="D831" s="13" t="n">
        <v>2</v>
      </c>
      <c r="E831" s="13" t="n">
        <v>352</v>
      </c>
      <c r="F831" s="13" t="s">
        <v>59</v>
      </c>
      <c r="G831" s="13" t="s">
        <v>26</v>
      </c>
      <c r="H831" s="19" t="s">
        <v>27</v>
      </c>
      <c r="I831" s="19"/>
      <c r="J831" s="13" t="n">
        <v>1</v>
      </c>
      <c r="K831" s="13" t="n">
        <v>17554</v>
      </c>
      <c r="L831" s="14" t="n">
        <v>0.555555555555556</v>
      </c>
      <c r="M831" s="15" t="n">
        <v>0.573611111111111</v>
      </c>
      <c r="N831" s="16" t="n">
        <f aca="false">VLOOKUP(E831,'Esp. percorsi al 18-10-22'!C:J,8,FALSE())</f>
        <v>8.2294123059136</v>
      </c>
      <c r="O831" s="16"/>
      <c r="P831" s="16"/>
      <c r="Q831" s="20" t="n">
        <v>194</v>
      </c>
      <c r="R831" s="17" t="n">
        <f aca="false">+N831*Q831</f>
        <v>1596.50598734724</v>
      </c>
      <c r="S831" s="17" t="n">
        <f aca="false">+O831*Q831</f>
        <v>0</v>
      </c>
      <c r="T831" s="17"/>
      <c r="U831" s="18" t="n">
        <f aca="false">+M831-L831</f>
        <v>0.0180555555555556</v>
      </c>
      <c r="V831" s="18" t="n">
        <f aca="false">+U831*Q831</f>
        <v>3.50277777777778</v>
      </c>
      <c r="W831" s="18"/>
    </row>
    <row r="832" s="13" customFormat="true" ht="12" hidden="false" customHeight="false" outlineLevel="0" collapsed="false">
      <c r="A832" s="12" t="n">
        <v>7158</v>
      </c>
      <c r="B832" s="13" t="n">
        <v>6</v>
      </c>
      <c r="C832" s="13" t="s">
        <v>57</v>
      </c>
      <c r="D832" s="13" t="n">
        <v>2</v>
      </c>
      <c r="E832" s="13" t="n">
        <v>352</v>
      </c>
      <c r="F832" s="13" t="s">
        <v>59</v>
      </c>
      <c r="G832" s="13" t="s">
        <v>24</v>
      </c>
      <c r="H832" s="13" t="s">
        <v>29</v>
      </c>
      <c r="J832" s="13" t="n">
        <v>1</v>
      </c>
      <c r="K832" s="13" t="n">
        <v>1569</v>
      </c>
      <c r="L832" s="14" t="n">
        <v>0.559027777777778</v>
      </c>
      <c r="M832" s="15" t="n">
        <v>0.576388888888889</v>
      </c>
      <c r="N832" s="16" t="n">
        <f aca="false">VLOOKUP(E832,'Esp. percorsi al 18-10-22'!C:J,8,FALSE())</f>
        <v>8.2294123059136</v>
      </c>
      <c r="O832" s="16"/>
      <c r="P832" s="16"/>
      <c r="Q832" s="20" t="n">
        <v>58</v>
      </c>
      <c r="R832" s="17" t="n">
        <f aca="false">+N832*Q832</f>
        <v>477.305913742989</v>
      </c>
      <c r="S832" s="17" t="n">
        <f aca="false">+O832*Q832</f>
        <v>0</v>
      </c>
      <c r="T832" s="17"/>
      <c r="U832" s="18" t="n">
        <f aca="false">+M832-L832</f>
        <v>0.0173611111111111</v>
      </c>
      <c r="V832" s="18" t="n">
        <f aca="false">+U832*Q832</f>
        <v>1.00694444444444</v>
      </c>
      <c r="W832" s="18"/>
    </row>
    <row r="833" s="13" customFormat="true" ht="12" hidden="false" customHeight="false" outlineLevel="0" collapsed="false">
      <c r="A833" s="12" t="n">
        <v>13911</v>
      </c>
      <c r="B833" s="13" t="n">
        <v>6</v>
      </c>
      <c r="C833" s="13" t="s">
        <v>57</v>
      </c>
      <c r="D833" s="13" t="n">
        <v>2</v>
      </c>
      <c r="E833" s="13" t="n">
        <v>352</v>
      </c>
      <c r="F833" s="13" t="s">
        <v>59</v>
      </c>
      <c r="G833" s="13" t="s">
        <v>24</v>
      </c>
      <c r="H833" s="19" t="s">
        <v>27</v>
      </c>
      <c r="I833" s="19"/>
      <c r="J833" s="13" t="n">
        <v>1</v>
      </c>
      <c r="K833" s="13" t="n">
        <v>525</v>
      </c>
      <c r="L833" s="14" t="n">
        <v>0.569444444444444</v>
      </c>
      <c r="M833" s="15" t="n">
        <v>0.5875</v>
      </c>
      <c r="N833" s="16" t="n">
        <f aca="false">VLOOKUP(E833,'Esp. percorsi al 18-10-22'!C:J,8,FALSE())</f>
        <v>8.2294123059136</v>
      </c>
      <c r="O833" s="16"/>
      <c r="P833" s="16"/>
      <c r="Q833" s="20" t="n">
        <v>250</v>
      </c>
      <c r="R833" s="17" t="n">
        <f aca="false">+N833*Q833</f>
        <v>2057.3530764784</v>
      </c>
      <c r="S833" s="17" t="n">
        <f aca="false">+O833*Q833</f>
        <v>0</v>
      </c>
      <c r="T833" s="17"/>
      <c r="U833" s="18" t="n">
        <f aca="false">+M833-L833</f>
        <v>0.0180555555555556</v>
      </c>
      <c r="V833" s="18" t="n">
        <f aca="false">+U833*Q833</f>
        <v>4.51388888888889</v>
      </c>
      <c r="W833" s="18"/>
    </row>
    <row r="834" s="13" customFormat="true" ht="12" hidden="false" customHeight="false" outlineLevel="0" collapsed="false">
      <c r="A834" s="12" t="n">
        <v>13913</v>
      </c>
      <c r="B834" s="13" t="n">
        <v>6</v>
      </c>
      <c r="C834" s="13" t="s">
        <v>57</v>
      </c>
      <c r="D834" s="13" t="n">
        <v>2</v>
      </c>
      <c r="E834" s="13" t="n">
        <v>352</v>
      </c>
      <c r="F834" s="13" t="s">
        <v>59</v>
      </c>
      <c r="G834" s="13" t="s">
        <v>24</v>
      </c>
      <c r="H834" s="13" t="n">
        <v>6</v>
      </c>
      <c r="J834" s="13" t="n">
        <v>1</v>
      </c>
      <c r="K834" s="13" t="n">
        <v>13511</v>
      </c>
      <c r="L834" s="14" t="n">
        <v>0.573611111111111</v>
      </c>
      <c r="M834" s="15" t="n">
        <v>0.591666666666667</v>
      </c>
      <c r="N834" s="16" t="n">
        <f aca="false">VLOOKUP(E834,'Esp. percorsi al 18-10-22'!C:J,8,FALSE())</f>
        <v>8.2294123059136</v>
      </c>
      <c r="O834" s="16"/>
      <c r="P834" s="16"/>
      <c r="Q834" s="20" t="n">
        <v>52</v>
      </c>
      <c r="R834" s="17" t="n">
        <f aca="false">+N834*Q834</f>
        <v>427.929439907507</v>
      </c>
      <c r="S834" s="17" t="n">
        <f aca="false">+O834*Q834</f>
        <v>0</v>
      </c>
      <c r="T834" s="17"/>
      <c r="U834" s="18" t="n">
        <f aca="false">+M834-L834</f>
        <v>0.0180555555555556</v>
      </c>
      <c r="V834" s="18" t="n">
        <f aca="false">+U834*Q834</f>
        <v>0.938888888888889</v>
      </c>
      <c r="W834" s="18"/>
    </row>
    <row r="835" s="13" customFormat="true" ht="12" hidden="false" customHeight="false" outlineLevel="0" collapsed="false">
      <c r="A835" s="12" t="n">
        <v>13915</v>
      </c>
      <c r="B835" s="13" t="n">
        <v>6</v>
      </c>
      <c r="C835" s="13" t="s">
        <v>57</v>
      </c>
      <c r="D835" s="13" t="n">
        <v>2</v>
      </c>
      <c r="E835" s="13" t="n">
        <v>352</v>
      </c>
      <c r="F835" s="13" t="s">
        <v>59</v>
      </c>
      <c r="G835" s="13" t="s">
        <v>24</v>
      </c>
      <c r="H835" s="19" t="s">
        <v>27</v>
      </c>
      <c r="I835" s="19"/>
      <c r="J835" s="13" t="n">
        <v>1</v>
      </c>
      <c r="K835" s="13" t="n">
        <v>538</v>
      </c>
      <c r="L835" s="14" t="n">
        <v>0.579166666666667</v>
      </c>
      <c r="M835" s="15" t="n">
        <v>0.597222222222222</v>
      </c>
      <c r="N835" s="16" t="n">
        <f aca="false">VLOOKUP(E835,'Esp. percorsi al 18-10-22'!C:J,8,FALSE())</f>
        <v>8.2294123059136</v>
      </c>
      <c r="O835" s="16"/>
      <c r="P835" s="16"/>
      <c r="Q835" s="20" t="n">
        <v>250</v>
      </c>
      <c r="R835" s="17" t="n">
        <f aca="false">+N835*Q835</f>
        <v>2057.3530764784</v>
      </c>
      <c r="S835" s="17" t="n">
        <f aca="false">+O835*Q835</f>
        <v>0</v>
      </c>
      <c r="T835" s="17"/>
      <c r="U835" s="18" t="n">
        <f aca="false">+M835-L835</f>
        <v>0.0180555555555556</v>
      </c>
      <c r="V835" s="18" t="n">
        <f aca="false">+U835*Q835</f>
        <v>4.51388888888889</v>
      </c>
      <c r="W835" s="18"/>
    </row>
    <row r="836" s="13" customFormat="true" ht="12" hidden="false" customHeight="false" outlineLevel="0" collapsed="false">
      <c r="A836" s="12" t="n">
        <v>7145</v>
      </c>
      <c r="B836" s="13" t="n">
        <v>6</v>
      </c>
      <c r="C836" s="13" t="s">
        <v>57</v>
      </c>
      <c r="D836" s="13" t="n">
        <v>2</v>
      </c>
      <c r="E836" s="13" t="n">
        <v>352</v>
      </c>
      <c r="F836" s="13" t="s">
        <v>59</v>
      </c>
      <c r="G836" s="13" t="s">
        <v>24</v>
      </c>
      <c r="H836" s="13" t="s">
        <v>29</v>
      </c>
      <c r="J836" s="13" t="n">
        <v>1</v>
      </c>
      <c r="K836" s="13" t="n">
        <v>1556</v>
      </c>
      <c r="L836" s="14" t="n">
        <v>0.586805555555556</v>
      </c>
      <c r="M836" s="15" t="n">
        <v>0.604166666666667</v>
      </c>
      <c r="N836" s="16" t="n">
        <f aca="false">VLOOKUP(E836,'Esp. percorsi al 18-10-22'!C:J,8,FALSE())</f>
        <v>8.2294123059136</v>
      </c>
      <c r="O836" s="16"/>
      <c r="P836" s="16"/>
      <c r="Q836" s="20" t="n">
        <v>58</v>
      </c>
      <c r="R836" s="17" t="n">
        <f aca="false">+N836*Q836</f>
        <v>477.305913742989</v>
      </c>
      <c r="S836" s="17" t="n">
        <f aca="false">+O836*Q836</f>
        <v>0</v>
      </c>
      <c r="T836" s="17"/>
      <c r="U836" s="18" t="n">
        <f aca="false">+M836-L836</f>
        <v>0.0173611111111111</v>
      </c>
      <c r="V836" s="18" t="n">
        <f aca="false">+U836*Q836</f>
        <v>1.00694444444444</v>
      </c>
      <c r="W836" s="18"/>
    </row>
    <row r="837" s="13" customFormat="true" ht="12" hidden="false" customHeight="false" outlineLevel="0" collapsed="false">
      <c r="A837" s="12" t="n">
        <v>7263</v>
      </c>
      <c r="B837" s="13" t="n">
        <v>6</v>
      </c>
      <c r="C837" s="13" t="s">
        <v>57</v>
      </c>
      <c r="D837" s="13" t="n">
        <v>2</v>
      </c>
      <c r="E837" s="13" t="n">
        <v>352</v>
      </c>
      <c r="F837" s="13" t="s">
        <v>59</v>
      </c>
      <c r="G837" s="13" t="s">
        <v>26</v>
      </c>
      <c r="H837" s="13" t="s">
        <v>30</v>
      </c>
      <c r="J837" s="13" t="n">
        <v>1</v>
      </c>
      <c r="K837" s="13" t="n">
        <v>4481</v>
      </c>
      <c r="L837" s="14" t="n">
        <v>0.59375</v>
      </c>
      <c r="M837" s="15" t="n">
        <v>0.611111111111111</v>
      </c>
      <c r="N837" s="16" t="n">
        <f aca="false">VLOOKUP(E837,'Esp. percorsi al 18-10-22'!C:J,8,FALSE())</f>
        <v>8.2294123059136</v>
      </c>
      <c r="O837" s="16"/>
      <c r="P837" s="16"/>
      <c r="Q837" s="20" t="n">
        <v>5</v>
      </c>
      <c r="R837" s="17" t="n">
        <f aca="false">+N837*Q837</f>
        <v>41.147061529568</v>
      </c>
      <c r="S837" s="17" t="n">
        <f aca="false">+O837*Q837</f>
        <v>0</v>
      </c>
      <c r="T837" s="17"/>
      <c r="U837" s="18" t="n">
        <f aca="false">+M837-L837</f>
        <v>0.0173611111111111</v>
      </c>
      <c r="V837" s="18" t="n">
        <f aca="false">+U837*Q837</f>
        <v>0.0868055555555556</v>
      </c>
      <c r="W837" s="18"/>
    </row>
    <row r="838" s="13" customFormat="true" ht="12" hidden="false" customHeight="false" outlineLevel="0" collapsed="false">
      <c r="A838" s="12" t="n">
        <v>13918</v>
      </c>
      <c r="B838" s="13" t="n">
        <v>6</v>
      </c>
      <c r="C838" s="13" t="s">
        <v>57</v>
      </c>
      <c r="D838" s="13" t="n">
        <v>2</v>
      </c>
      <c r="E838" s="13" t="n">
        <v>352</v>
      </c>
      <c r="F838" s="13" t="s">
        <v>59</v>
      </c>
      <c r="G838" s="13" t="s">
        <v>24</v>
      </c>
      <c r="H838" s="19" t="s">
        <v>27</v>
      </c>
      <c r="I838" s="19"/>
      <c r="J838" s="13" t="n">
        <v>1</v>
      </c>
      <c r="K838" s="13" t="n">
        <v>47</v>
      </c>
      <c r="L838" s="14" t="n">
        <v>0.599305555555556</v>
      </c>
      <c r="M838" s="15" t="n">
        <v>0.617361111111111</v>
      </c>
      <c r="N838" s="16" t="n">
        <f aca="false">VLOOKUP(E838,'Esp. percorsi al 18-10-22'!C:J,8,FALSE())</f>
        <v>8.2294123059136</v>
      </c>
      <c r="O838" s="16"/>
      <c r="P838" s="16"/>
      <c r="Q838" s="20" t="n">
        <v>250</v>
      </c>
      <c r="R838" s="17" t="n">
        <f aca="false">+N838*Q838</f>
        <v>2057.3530764784</v>
      </c>
      <c r="S838" s="17" t="n">
        <f aca="false">+O838*Q838</f>
        <v>0</v>
      </c>
      <c r="T838" s="17"/>
      <c r="U838" s="18" t="n">
        <f aca="false">+M838-L838</f>
        <v>0.0180555555555556</v>
      </c>
      <c r="V838" s="18" t="n">
        <f aca="false">+U838*Q838</f>
        <v>4.51388888888889</v>
      </c>
      <c r="W838" s="18"/>
    </row>
    <row r="839" s="13" customFormat="true" ht="12" hidden="false" customHeight="false" outlineLevel="0" collapsed="false">
      <c r="A839" s="12" t="n">
        <v>7159</v>
      </c>
      <c r="B839" s="13" t="n">
        <v>6</v>
      </c>
      <c r="C839" s="13" t="s">
        <v>57</v>
      </c>
      <c r="D839" s="13" t="n">
        <v>2</v>
      </c>
      <c r="E839" s="13" t="n">
        <v>352</v>
      </c>
      <c r="F839" s="13" t="s">
        <v>59</v>
      </c>
      <c r="G839" s="13" t="s">
        <v>24</v>
      </c>
      <c r="H839" s="13" t="s">
        <v>29</v>
      </c>
      <c r="J839" s="13" t="n">
        <v>1</v>
      </c>
      <c r="K839" s="13" t="n">
        <v>1570</v>
      </c>
      <c r="L839" s="14" t="n">
        <v>0.600694444444444</v>
      </c>
      <c r="M839" s="15" t="n">
        <v>0.618055555555556</v>
      </c>
      <c r="N839" s="16" t="n">
        <f aca="false">VLOOKUP(E839,'Esp. percorsi al 18-10-22'!C:J,8,FALSE())</f>
        <v>8.2294123059136</v>
      </c>
      <c r="O839" s="16"/>
      <c r="P839" s="16"/>
      <c r="Q839" s="20" t="n">
        <v>58</v>
      </c>
      <c r="R839" s="17" t="n">
        <f aca="false">+N839*Q839</f>
        <v>477.305913742989</v>
      </c>
      <c r="S839" s="17" t="n">
        <f aca="false">+O839*Q839</f>
        <v>0</v>
      </c>
      <c r="T839" s="17"/>
      <c r="U839" s="18" t="n">
        <f aca="false">+M839-L839</f>
        <v>0.0173611111111111</v>
      </c>
      <c r="V839" s="18" t="n">
        <f aca="false">+U839*Q839</f>
        <v>1.00694444444444</v>
      </c>
      <c r="W839" s="18"/>
    </row>
    <row r="840" s="13" customFormat="true" ht="12" hidden="false" customHeight="false" outlineLevel="0" collapsed="false">
      <c r="A840" s="12" t="n">
        <v>13919</v>
      </c>
      <c r="B840" s="13" t="n">
        <v>6</v>
      </c>
      <c r="C840" s="13" t="s">
        <v>57</v>
      </c>
      <c r="D840" s="13" t="n">
        <v>2</v>
      </c>
      <c r="E840" s="13" t="n">
        <v>352</v>
      </c>
      <c r="F840" s="13" t="s">
        <v>59</v>
      </c>
      <c r="G840" s="13" t="s">
        <v>24</v>
      </c>
      <c r="H840" s="13" t="n">
        <v>6</v>
      </c>
      <c r="J840" s="13" t="n">
        <v>1</v>
      </c>
      <c r="K840" s="13" t="n">
        <v>11867</v>
      </c>
      <c r="L840" s="14" t="n">
        <v>0.600694444444444</v>
      </c>
      <c r="M840" s="15" t="n">
        <v>0.61875</v>
      </c>
      <c r="N840" s="16" t="n">
        <f aca="false">VLOOKUP(E840,'Esp. percorsi al 18-10-22'!C:J,8,FALSE())</f>
        <v>8.2294123059136</v>
      </c>
      <c r="O840" s="16"/>
      <c r="P840" s="16"/>
      <c r="Q840" s="20" t="n">
        <v>52</v>
      </c>
      <c r="R840" s="17" t="n">
        <f aca="false">+N840*Q840</f>
        <v>427.929439907507</v>
      </c>
      <c r="S840" s="17" t="n">
        <f aca="false">+O840*Q840</f>
        <v>0</v>
      </c>
      <c r="T840" s="17"/>
      <c r="U840" s="18" t="n">
        <f aca="false">+M840-L840</f>
        <v>0.0180555555555556</v>
      </c>
      <c r="V840" s="18" t="n">
        <f aca="false">+U840*Q840</f>
        <v>0.938888888888889</v>
      </c>
      <c r="W840" s="18"/>
    </row>
    <row r="841" s="13" customFormat="true" ht="12" hidden="false" customHeight="false" outlineLevel="0" collapsed="false">
      <c r="A841" s="12" t="n">
        <v>13514</v>
      </c>
      <c r="B841" s="13" t="n">
        <v>6</v>
      </c>
      <c r="C841" s="13" t="s">
        <v>57</v>
      </c>
      <c r="D841" s="13" t="n">
        <v>2</v>
      </c>
      <c r="E841" s="13" t="n">
        <v>352</v>
      </c>
      <c r="F841" s="13" t="s">
        <v>59</v>
      </c>
      <c r="G841" s="13" t="s">
        <v>24</v>
      </c>
      <c r="H841" s="13" t="s">
        <v>25</v>
      </c>
      <c r="J841" s="13" t="n">
        <v>1</v>
      </c>
      <c r="K841" s="13" t="n">
        <v>539</v>
      </c>
      <c r="L841" s="14" t="n">
        <v>0.61875</v>
      </c>
      <c r="M841" s="15" t="n">
        <v>0.636805555555555</v>
      </c>
      <c r="N841" s="16" t="n">
        <f aca="false">VLOOKUP(E841,'Esp. percorsi al 18-10-22'!C:J,8,FALSE())</f>
        <v>8.2294123059136</v>
      </c>
      <c r="O841" s="16"/>
      <c r="P841" s="16"/>
      <c r="Q841" s="20" t="n">
        <v>302</v>
      </c>
      <c r="R841" s="17" t="n">
        <f aca="false">+N841*Q841</f>
        <v>2485.28251638591</v>
      </c>
      <c r="S841" s="17" t="n">
        <f aca="false">+O841*Q841</f>
        <v>0</v>
      </c>
      <c r="T841" s="17"/>
      <c r="U841" s="18" t="n">
        <f aca="false">+M841-L841</f>
        <v>0.0180555555555556</v>
      </c>
      <c r="V841" s="18" t="n">
        <f aca="false">+U841*Q841</f>
        <v>5.45277777777778</v>
      </c>
      <c r="W841" s="18"/>
    </row>
    <row r="842" s="13" customFormat="true" ht="12" hidden="false" customHeight="false" outlineLevel="0" collapsed="false">
      <c r="A842" s="12" t="n">
        <v>7146</v>
      </c>
      <c r="B842" s="13" t="n">
        <v>6</v>
      </c>
      <c r="C842" s="13" t="s">
        <v>57</v>
      </c>
      <c r="D842" s="13" t="n">
        <v>2</v>
      </c>
      <c r="E842" s="13" t="n">
        <v>352</v>
      </c>
      <c r="F842" s="13" t="s">
        <v>59</v>
      </c>
      <c r="G842" s="13" t="s">
        <v>24</v>
      </c>
      <c r="H842" s="13" t="s">
        <v>29</v>
      </c>
      <c r="J842" s="13" t="n">
        <v>1</v>
      </c>
      <c r="K842" s="13" t="n">
        <v>1557</v>
      </c>
      <c r="L842" s="14" t="n">
        <v>0.628472222222222</v>
      </c>
      <c r="M842" s="15" t="n">
        <v>0.645833333333333</v>
      </c>
      <c r="N842" s="16" t="n">
        <f aca="false">VLOOKUP(E842,'Esp. percorsi al 18-10-22'!C:J,8,FALSE())</f>
        <v>8.2294123059136</v>
      </c>
      <c r="O842" s="16"/>
      <c r="P842" s="16"/>
      <c r="Q842" s="20" t="n">
        <v>58</v>
      </c>
      <c r="R842" s="17" t="n">
        <f aca="false">+N842*Q842</f>
        <v>477.305913742989</v>
      </c>
      <c r="S842" s="17" t="n">
        <f aca="false">+O842*Q842</f>
        <v>0</v>
      </c>
      <c r="T842" s="17"/>
      <c r="U842" s="18" t="n">
        <f aca="false">+M842-L842</f>
        <v>0.0173611111111111</v>
      </c>
      <c r="V842" s="18" t="n">
        <f aca="false">+U842*Q842</f>
        <v>1.00694444444444</v>
      </c>
      <c r="W842" s="18"/>
    </row>
    <row r="843" s="13" customFormat="true" ht="12" hidden="false" customHeight="false" outlineLevel="0" collapsed="false">
      <c r="A843" s="12" t="n">
        <v>7264</v>
      </c>
      <c r="B843" s="13" t="n">
        <v>6</v>
      </c>
      <c r="C843" s="13" t="s">
        <v>57</v>
      </c>
      <c r="D843" s="13" t="n">
        <v>2</v>
      </c>
      <c r="E843" s="13" t="n">
        <v>352</v>
      </c>
      <c r="F843" s="13" t="s">
        <v>59</v>
      </c>
      <c r="G843" s="13" t="s">
        <v>26</v>
      </c>
      <c r="H843" s="13" t="s">
        <v>30</v>
      </c>
      <c r="J843" s="13" t="n">
        <v>1</v>
      </c>
      <c r="K843" s="13" t="n">
        <v>4482</v>
      </c>
      <c r="L843" s="14" t="n">
        <v>0.635416666666667</v>
      </c>
      <c r="M843" s="15" t="n">
        <v>0.652777777777778</v>
      </c>
      <c r="N843" s="16" t="n">
        <f aca="false">VLOOKUP(E843,'Esp. percorsi al 18-10-22'!C:J,8,FALSE())</f>
        <v>8.2294123059136</v>
      </c>
      <c r="O843" s="16"/>
      <c r="P843" s="16"/>
      <c r="Q843" s="20" t="n">
        <v>5</v>
      </c>
      <c r="R843" s="17" t="n">
        <f aca="false">+N843*Q843</f>
        <v>41.147061529568</v>
      </c>
      <c r="S843" s="17" t="n">
        <f aca="false">+O843*Q843</f>
        <v>0</v>
      </c>
      <c r="T843" s="17"/>
      <c r="U843" s="18" t="n">
        <f aca="false">+M843-L843</f>
        <v>0.0173611111111111</v>
      </c>
      <c r="V843" s="18" t="n">
        <f aca="false">+U843*Q843</f>
        <v>0.0868055555555556</v>
      </c>
      <c r="W843" s="18"/>
    </row>
    <row r="844" s="13" customFormat="true" ht="12" hidden="false" customHeight="false" outlineLevel="0" collapsed="false">
      <c r="A844" s="12" t="n">
        <v>7160</v>
      </c>
      <c r="B844" s="13" t="n">
        <v>6</v>
      </c>
      <c r="C844" s="13" t="s">
        <v>57</v>
      </c>
      <c r="D844" s="13" t="n">
        <v>2</v>
      </c>
      <c r="E844" s="13" t="n">
        <v>352</v>
      </c>
      <c r="F844" s="13" t="s">
        <v>59</v>
      </c>
      <c r="G844" s="13" t="s">
        <v>24</v>
      </c>
      <c r="H844" s="13" t="s">
        <v>29</v>
      </c>
      <c r="J844" s="13" t="n">
        <v>1</v>
      </c>
      <c r="K844" s="13" t="n">
        <v>1571</v>
      </c>
      <c r="L844" s="14" t="n">
        <v>0.642361111111111</v>
      </c>
      <c r="M844" s="15" t="n">
        <v>0.659722222222222</v>
      </c>
      <c r="N844" s="16" t="n">
        <f aca="false">VLOOKUP(E844,'Esp. percorsi al 18-10-22'!C:J,8,FALSE())</f>
        <v>8.2294123059136</v>
      </c>
      <c r="O844" s="16"/>
      <c r="P844" s="16"/>
      <c r="Q844" s="20" t="n">
        <v>58</v>
      </c>
      <c r="R844" s="17" t="n">
        <f aca="false">+N844*Q844</f>
        <v>477.305913742989</v>
      </c>
      <c r="S844" s="17" t="n">
        <f aca="false">+O844*Q844</f>
        <v>0</v>
      </c>
      <c r="T844" s="17"/>
      <c r="U844" s="18" t="n">
        <f aca="false">+M844-L844</f>
        <v>0.0173611111111111</v>
      </c>
      <c r="V844" s="18" t="n">
        <f aca="false">+U844*Q844</f>
        <v>1.00694444444444</v>
      </c>
      <c r="W844" s="18"/>
    </row>
    <row r="845" s="13" customFormat="true" ht="12" hidden="false" customHeight="false" outlineLevel="0" collapsed="false">
      <c r="A845" s="12" t="n">
        <v>13515</v>
      </c>
      <c r="B845" s="13" t="n">
        <v>6</v>
      </c>
      <c r="C845" s="13" t="s">
        <v>57</v>
      </c>
      <c r="D845" s="13" t="n">
        <v>2</v>
      </c>
      <c r="E845" s="13" t="n">
        <v>352</v>
      </c>
      <c r="F845" s="13" t="s">
        <v>59</v>
      </c>
      <c r="G845" s="13" t="s">
        <v>24</v>
      </c>
      <c r="H845" s="13" t="s">
        <v>25</v>
      </c>
      <c r="J845" s="13" t="n">
        <v>1</v>
      </c>
      <c r="K845" s="13" t="n">
        <v>527</v>
      </c>
      <c r="L845" s="14" t="n">
        <v>0.645833333333333</v>
      </c>
      <c r="M845" s="15" t="n">
        <v>0.663888888888889</v>
      </c>
      <c r="N845" s="16" t="n">
        <f aca="false">VLOOKUP(E845,'Esp. percorsi al 18-10-22'!C:J,8,FALSE())</f>
        <v>8.2294123059136</v>
      </c>
      <c r="O845" s="16"/>
      <c r="P845" s="16"/>
      <c r="Q845" s="20" t="n">
        <v>302</v>
      </c>
      <c r="R845" s="17" t="n">
        <f aca="false">+N845*Q845</f>
        <v>2485.28251638591</v>
      </c>
      <c r="S845" s="17" t="n">
        <f aca="false">+O845*Q845</f>
        <v>0</v>
      </c>
      <c r="T845" s="17"/>
      <c r="U845" s="18" t="n">
        <f aca="false">+M845-L845</f>
        <v>0.0180555555555556</v>
      </c>
      <c r="V845" s="18" t="n">
        <f aca="false">+U845*Q845</f>
        <v>5.45277777777778</v>
      </c>
      <c r="W845" s="18"/>
    </row>
    <row r="846" s="13" customFormat="true" ht="12" hidden="false" customHeight="false" outlineLevel="0" collapsed="false">
      <c r="A846" s="12" t="n">
        <v>13516</v>
      </c>
      <c r="B846" s="13" t="n">
        <v>6</v>
      </c>
      <c r="C846" s="13" t="s">
        <v>57</v>
      </c>
      <c r="D846" s="13" t="n">
        <v>2</v>
      </c>
      <c r="E846" s="13" t="n">
        <v>352</v>
      </c>
      <c r="F846" s="13" t="s">
        <v>59</v>
      </c>
      <c r="G846" s="13" t="s">
        <v>24</v>
      </c>
      <c r="H846" s="13" t="s">
        <v>25</v>
      </c>
      <c r="J846" s="13" t="n">
        <v>1</v>
      </c>
      <c r="K846" s="13" t="n">
        <v>540</v>
      </c>
      <c r="L846" s="14" t="n">
        <v>0.663888888888889</v>
      </c>
      <c r="M846" s="15" t="n">
        <v>0.681944444444444</v>
      </c>
      <c r="N846" s="16" t="n">
        <f aca="false">VLOOKUP(E846,'Esp. percorsi al 18-10-22'!C:J,8,FALSE())</f>
        <v>8.2294123059136</v>
      </c>
      <c r="O846" s="16"/>
      <c r="P846" s="16"/>
      <c r="Q846" s="20" t="n">
        <v>302</v>
      </c>
      <c r="R846" s="17" t="n">
        <f aca="false">+N846*Q846</f>
        <v>2485.28251638591</v>
      </c>
      <c r="S846" s="17" t="n">
        <f aca="false">+O846*Q846</f>
        <v>0</v>
      </c>
      <c r="T846" s="17"/>
      <c r="U846" s="18" t="n">
        <f aca="false">+M846-L846</f>
        <v>0.0180555555555556</v>
      </c>
      <c r="V846" s="18" t="n">
        <f aca="false">+U846*Q846</f>
        <v>5.45277777777778</v>
      </c>
      <c r="W846" s="18"/>
    </row>
    <row r="847" s="13" customFormat="true" ht="12" hidden="false" customHeight="false" outlineLevel="0" collapsed="false">
      <c r="A847" s="12" t="n">
        <v>7147</v>
      </c>
      <c r="B847" s="13" t="n">
        <v>6</v>
      </c>
      <c r="C847" s="13" t="s">
        <v>57</v>
      </c>
      <c r="D847" s="13" t="n">
        <v>2</v>
      </c>
      <c r="E847" s="13" t="n">
        <v>352</v>
      </c>
      <c r="F847" s="13" t="s">
        <v>59</v>
      </c>
      <c r="G847" s="13" t="s">
        <v>24</v>
      </c>
      <c r="H847" s="13" t="s">
        <v>29</v>
      </c>
      <c r="J847" s="13" t="n">
        <v>1</v>
      </c>
      <c r="K847" s="13" t="n">
        <v>1558</v>
      </c>
      <c r="L847" s="14" t="n">
        <v>0.670138888888889</v>
      </c>
      <c r="M847" s="15" t="n">
        <v>0.6875</v>
      </c>
      <c r="N847" s="16" t="n">
        <f aca="false">VLOOKUP(E847,'Esp. percorsi al 18-10-22'!C:J,8,FALSE())</f>
        <v>8.2294123059136</v>
      </c>
      <c r="O847" s="16"/>
      <c r="P847" s="16"/>
      <c r="Q847" s="20" t="n">
        <v>58</v>
      </c>
      <c r="R847" s="17" t="n">
        <f aca="false">+N847*Q847</f>
        <v>477.305913742989</v>
      </c>
      <c r="S847" s="17" t="n">
        <f aca="false">+O847*Q847</f>
        <v>0</v>
      </c>
      <c r="T847" s="17"/>
      <c r="U847" s="18" t="n">
        <f aca="false">+M847-L847</f>
        <v>0.0173611111111111</v>
      </c>
      <c r="V847" s="18" t="n">
        <f aca="false">+U847*Q847</f>
        <v>1.00694444444444</v>
      </c>
      <c r="W847" s="18"/>
    </row>
    <row r="848" s="13" customFormat="true" ht="12" hidden="false" customHeight="false" outlineLevel="0" collapsed="false">
      <c r="A848" s="12" t="n">
        <v>7265</v>
      </c>
      <c r="B848" s="13" t="n">
        <v>6</v>
      </c>
      <c r="C848" s="13" t="s">
        <v>57</v>
      </c>
      <c r="D848" s="13" t="n">
        <v>2</v>
      </c>
      <c r="E848" s="13" t="n">
        <v>352</v>
      </c>
      <c r="F848" s="13" t="s">
        <v>59</v>
      </c>
      <c r="G848" s="13" t="s">
        <v>26</v>
      </c>
      <c r="H848" s="13" t="s">
        <v>30</v>
      </c>
      <c r="J848" s="13" t="n">
        <v>1</v>
      </c>
      <c r="K848" s="13" t="n">
        <v>4483</v>
      </c>
      <c r="L848" s="14" t="n">
        <v>0.677083333333333</v>
      </c>
      <c r="M848" s="15" t="n">
        <v>0.694444444444444</v>
      </c>
      <c r="N848" s="16" t="n">
        <f aca="false">VLOOKUP(E848,'Esp. percorsi al 18-10-22'!C:J,8,FALSE())</f>
        <v>8.2294123059136</v>
      </c>
      <c r="O848" s="16"/>
      <c r="P848" s="16"/>
      <c r="Q848" s="20" t="n">
        <v>5</v>
      </c>
      <c r="R848" s="17" t="n">
        <f aca="false">+N848*Q848</f>
        <v>41.147061529568</v>
      </c>
      <c r="S848" s="17" t="n">
        <f aca="false">+O848*Q848</f>
        <v>0</v>
      </c>
      <c r="T848" s="17"/>
      <c r="U848" s="18" t="n">
        <f aca="false">+M848-L848</f>
        <v>0.0173611111111111</v>
      </c>
      <c r="V848" s="18" t="n">
        <f aca="false">+U848*Q848</f>
        <v>0.0868055555555556</v>
      </c>
      <c r="W848" s="18"/>
    </row>
    <row r="849" s="13" customFormat="true" ht="12" hidden="false" customHeight="false" outlineLevel="0" collapsed="false">
      <c r="A849" s="12" t="n">
        <v>7161</v>
      </c>
      <c r="B849" s="13" t="n">
        <v>6</v>
      </c>
      <c r="C849" s="13" t="s">
        <v>57</v>
      </c>
      <c r="D849" s="13" t="n">
        <v>2</v>
      </c>
      <c r="E849" s="13" t="n">
        <v>352</v>
      </c>
      <c r="F849" s="13" t="s">
        <v>59</v>
      </c>
      <c r="G849" s="13" t="s">
        <v>24</v>
      </c>
      <c r="H849" s="13" t="s">
        <v>29</v>
      </c>
      <c r="J849" s="13" t="n">
        <v>1</v>
      </c>
      <c r="K849" s="13" t="n">
        <v>1572</v>
      </c>
      <c r="L849" s="14" t="n">
        <v>0.684027777777778</v>
      </c>
      <c r="M849" s="15" t="n">
        <v>0.701388888888889</v>
      </c>
      <c r="N849" s="16" t="n">
        <f aca="false">VLOOKUP(E849,'Esp. percorsi al 18-10-22'!C:J,8,FALSE())</f>
        <v>8.2294123059136</v>
      </c>
      <c r="O849" s="16"/>
      <c r="P849" s="16"/>
      <c r="Q849" s="20" t="n">
        <v>58</v>
      </c>
      <c r="R849" s="17" t="n">
        <f aca="false">+N849*Q849</f>
        <v>477.305913742989</v>
      </c>
      <c r="S849" s="17" t="n">
        <f aca="false">+O849*Q849</f>
        <v>0</v>
      </c>
      <c r="T849" s="17"/>
      <c r="U849" s="18" t="n">
        <f aca="false">+M849-L849</f>
        <v>0.0173611111111111</v>
      </c>
      <c r="V849" s="18" t="n">
        <f aca="false">+U849*Q849</f>
        <v>1.00694444444444</v>
      </c>
      <c r="W849" s="18"/>
    </row>
    <row r="850" s="13" customFormat="true" ht="12" hidden="false" customHeight="false" outlineLevel="0" collapsed="false">
      <c r="A850" s="12" t="n">
        <v>13517</v>
      </c>
      <c r="B850" s="13" t="n">
        <v>6</v>
      </c>
      <c r="C850" s="13" t="s">
        <v>57</v>
      </c>
      <c r="D850" s="13" t="n">
        <v>2</v>
      </c>
      <c r="E850" s="13" t="n">
        <v>352</v>
      </c>
      <c r="F850" s="13" t="s">
        <v>59</v>
      </c>
      <c r="G850" s="13" t="s">
        <v>24</v>
      </c>
      <c r="H850" s="13" t="s">
        <v>25</v>
      </c>
      <c r="J850" s="13" t="n">
        <v>1</v>
      </c>
      <c r="K850" s="13" t="n">
        <v>528</v>
      </c>
      <c r="L850" s="14" t="n">
        <v>0.690972222222222</v>
      </c>
      <c r="M850" s="15" t="n">
        <v>0.709027777777778</v>
      </c>
      <c r="N850" s="16" t="n">
        <f aca="false">VLOOKUP(E850,'Esp. percorsi al 18-10-22'!C:J,8,FALSE())</f>
        <v>8.2294123059136</v>
      </c>
      <c r="O850" s="16"/>
      <c r="P850" s="16"/>
      <c r="Q850" s="20" t="n">
        <v>302</v>
      </c>
      <c r="R850" s="17" t="n">
        <f aca="false">+N850*Q850</f>
        <v>2485.28251638591</v>
      </c>
      <c r="S850" s="17" t="n">
        <f aca="false">+O850*Q850</f>
        <v>0</v>
      </c>
      <c r="T850" s="17"/>
      <c r="U850" s="18" t="n">
        <f aca="false">+M850-L850</f>
        <v>0.0180555555555556</v>
      </c>
      <c r="V850" s="18" t="n">
        <f aca="false">+U850*Q850</f>
        <v>5.45277777777778</v>
      </c>
      <c r="W850" s="18"/>
    </row>
    <row r="851" s="13" customFormat="true" ht="12" hidden="false" customHeight="false" outlineLevel="0" collapsed="false">
      <c r="A851" s="12" t="n">
        <v>13518</v>
      </c>
      <c r="B851" s="13" t="n">
        <v>6</v>
      </c>
      <c r="C851" s="13" t="s">
        <v>57</v>
      </c>
      <c r="D851" s="13" t="n">
        <v>2</v>
      </c>
      <c r="E851" s="13" t="n">
        <v>352</v>
      </c>
      <c r="F851" s="13" t="s">
        <v>59</v>
      </c>
      <c r="G851" s="13" t="s">
        <v>24</v>
      </c>
      <c r="H851" s="13" t="s">
        <v>25</v>
      </c>
      <c r="J851" s="13" t="n">
        <v>1</v>
      </c>
      <c r="K851" s="13" t="n">
        <v>541</v>
      </c>
      <c r="L851" s="14" t="n">
        <v>0.709027777777778</v>
      </c>
      <c r="M851" s="15" t="n">
        <v>0.727083333333333</v>
      </c>
      <c r="N851" s="16" t="n">
        <f aca="false">VLOOKUP(E851,'Esp. percorsi al 18-10-22'!C:J,8,FALSE())</f>
        <v>8.2294123059136</v>
      </c>
      <c r="O851" s="16"/>
      <c r="P851" s="16"/>
      <c r="Q851" s="20" t="n">
        <v>302</v>
      </c>
      <c r="R851" s="17" t="n">
        <f aca="false">+N851*Q851</f>
        <v>2485.28251638591</v>
      </c>
      <c r="S851" s="17" t="n">
        <f aca="false">+O851*Q851</f>
        <v>0</v>
      </c>
      <c r="T851" s="17"/>
      <c r="U851" s="18" t="n">
        <f aca="false">+M851-L851</f>
        <v>0.0180555555555556</v>
      </c>
      <c r="V851" s="18" t="n">
        <f aca="false">+U851*Q851</f>
        <v>5.45277777777778</v>
      </c>
      <c r="W851" s="18"/>
    </row>
    <row r="852" s="13" customFormat="true" ht="12" hidden="false" customHeight="false" outlineLevel="0" collapsed="false">
      <c r="A852" s="12" t="n">
        <v>7148</v>
      </c>
      <c r="B852" s="13" t="n">
        <v>6</v>
      </c>
      <c r="C852" s="13" t="s">
        <v>57</v>
      </c>
      <c r="D852" s="13" t="n">
        <v>2</v>
      </c>
      <c r="E852" s="13" t="n">
        <v>352</v>
      </c>
      <c r="F852" s="13" t="s">
        <v>59</v>
      </c>
      <c r="G852" s="13" t="s">
        <v>24</v>
      </c>
      <c r="H852" s="13" t="s">
        <v>29</v>
      </c>
      <c r="J852" s="13" t="n">
        <v>1</v>
      </c>
      <c r="K852" s="13" t="n">
        <v>1559</v>
      </c>
      <c r="L852" s="14" t="n">
        <v>0.711805555555555</v>
      </c>
      <c r="M852" s="15" t="n">
        <v>0.729166666666667</v>
      </c>
      <c r="N852" s="16" t="n">
        <f aca="false">VLOOKUP(E852,'Esp. percorsi al 18-10-22'!C:J,8,FALSE())</f>
        <v>8.2294123059136</v>
      </c>
      <c r="O852" s="16"/>
      <c r="P852" s="16"/>
      <c r="Q852" s="20" t="n">
        <v>58</v>
      </c>
      <c r="R852" s="17" t="n">
        <f aca="false">+N852*Q852</f>
        <v>477.305913742989</v>
      </c>
      <c r="S852" s="17" t="n">
        <f aca="false">+O852*Q852</f>
        <v>0</v>
      </c>
      <c r="T852" s="17"/>
      <c r="U852" s="18" t="n">
        <f aca="false">+M852-L852</f>
        <v>0.0173611111111111</v>
      </c>
      <c r="V852" s="18" t="n">
        <f aca="false">+U852*Q852</f>
        <v>1.00694444444444</v>
      </c>
      <c r="W852" s="18"/>
    </row>
    <row r="853" s="13" customFormat="true" ht="12" hidden="false" customHeight="false" outlineLevel="0" collapsed="false">
      <c r="A853" s="12" t="n">
        <v>7266</v>
      </c>
      <c r="B853" s="13" t="n">
        <v>6</v>
      </c>
      <c r="C853" s="13" t="s">
        <v>57</v>
      </c>
      <c r="D853" s="13" t="n">
        <v>2</v>
      </c>
      <c r="E853" s="13" t="n">
        <v>352</v>
      </c>
      <c r="F853" s="13" t="s">
        <v>59</v>
      </c>
      <c r="G853" s="13" t="s">
        <v>26</v>
      </c>
      <c r="H853" s="13" t="s">
        <v>30</v>
      </c>
      <c r="J853" s="13" t="n">
        <v>1</v>
      </c>
      <c r="K853" s="13" t="n">
        <v>4484</v>
      </c>
      <c r="L853" s="14" t="n">
        <v>0.71875</v>
      </c>
      <c r="M853" s="15" t="n">
        <v>0.736111111111111</v>
      </c>
      <c r="N853" s="16" t="n">
        <f aca="false">VLOOKUP(E853,'Esp. percorsi al 18-10-22'!C:J,8,FALSE())</f>
        <v>8.2294123059136</v>
      </c>
      <c r="O853" s="16"/>
      <c r="P853" s="16"/>
      <c r="Q853" s="20" t="n">
        <v>5</v>
      </c>
      <c r="R853" s="17" t="n">
        <f aca="false">+N853*Q853</f>
        <v>41.147061529568</v>
      </c>
      <c r="S853" s="17" t="n">
        <f aca="false">+O853*Q853</f>
        <v>0</v>
      </c>
      <c r="T853" s="17"/>
      <c r="U853" s="18" t="n">
        <f aca="false">+M853-L853</f>
        <v>0.0173611111111111</v>
      </c>
      <c r="V853" s="18" t="n">
        <f aca="false">+U853*Q853</f>
        <v>0.0868055555555556</v>
      </c>
      <c r="W853" s="18"/>
    </row>
    <row r="854" s="13" customFormat="true" ht="12" hidden="false" customHeight="false" outlineLevel="0" collapsed="false">
      <c r="A854" s="12" t="n">
        <v>7162</v>
      </c>
      <c r="B854" s="13" t="n">
        <v>6</v>
      </c>
      <c r="C854" s="13" t="s">
        <v>57</v>
      </c>
      <c r="D854" s="13" t="n">
        <v>2</v>
      </c>
      <c r="E854" s="13" t="n">
        <v>352</v>
      </c>
      <c r="F854" s="13" t="s">
        <v>59</v>
      </c>
      <c r="G854" s="13" t="s">
        <v>24</v>
      </c>
      <c r="H854" s="13" t="s">
        <v>29</v>
      </c>
      <c r="J854" s="13" t="n">
        <v>1</v>
      </c>
      <c r="K854" s="13" t="n">
        <v>1573</v>
      </c>
      <c r="L854" s="14" t="n">
        <v>0.725694444444444</v>
      </c>
      <c r="M854" s="15" t="n">
        <v>0.743055555555555</v>
      </c>
      <c r="N854" s="16" t="n">
        <f aca="false">VLOOKUP(E854,'Esp. percorsi al 18-10-22'!C:J,8,FALSE())</f>
        <v>8.2294123059136</v>
      </c>
      <c r="O854" s="16"/>
      <c r="P854" s="16"/>
      <c r="Q854" s="20" t="n">
        <v>58</v>
      </c>
      <c r="R854" s="17" t="n">
        <f aca="false">+N854*Q854</f>
        <v>477.305913742989</v>
      </c>
      <c r="S854" s="17" t="n">
        <f aca="false">+O854*Q854</f>
        <v>0</v>
      </c>
      <c r="T854" s="17"/>
      <c r="U854" s="18" t="n">
        <f aca="false">+M854-L854</f>
        <v>0.0173611111111111</v>
      </c>
      <c r="V854" s="18" t="n">
        <f aca="false">+U854*Q854</f>
        <v>1.00694444444444</v>
      </c>
      <c r="W854" s="18"/>
    </row>
    <row r="855" s="13" customFormat="true" ht="12" hidden="false" customHeight="false" outlineLevel="0" collapsed="false">
      <c r="A855" s="12" t="n">
        <v>13519</v>
      </c>
      <c r="B855" s="13" t="n">
        <v>6</v>
      </c>
      <c r="C855" s="13" t="s">
        <v>57</v>
      </c>
      <c r="D855" s="13" t="n">
        <v>2</v>
      </c>
      <c r="E855" s="13" t="n">
        <v>352</v>
      </c>
      <c r="F855" s="13" t="s">
        <v>59</v>
      </c>
      <c r="G855" s="13" t="s">
        <v>24</v>
      </c>
      <c r="H855" s="13" t="s">
        <v>25</v>
      </c>
      <c r="J855" s="13" t="n">
        <v>1</v>
      </c>
      <c r="K855" s="13" t="n">
        <v>529</v>
      </c>
      <c r="L855" s="14" t="n">
        <v>0.736111111111111</v>
      </c>
      <c r="M855" s="15" t="n">
        <v>0.754166666666667</v>
      </c>
      <c r="N855" s="16" t="n">
        <f aca="false">VLOOKUP(E855,'Esp. percorsi al 18-10-22'!C:J,8,FALSE())</f>
        <v>8.2294123059136</v>
      </c>
      <c r="O855" s="16"/>
      <c r="P855" s="16"/>
      <c r="Q855" s="20" t="n">
        <v>302</v>
      </c>
      <c r="R855" s="17" t="n">
        <f aca="false">+N855*Q855</f>
        <v>2485.28251638591</v>
      </c>
      <c r="S855" s="17" t="n">
        <f aca="false">+O855*Q855</f>
        <v>0</v>
      </c>
      <c r="T855" s="17"/>
      <c r="U855" s="18" t="n">
        <f aca="false">+M855-L855</f>
        <v>0.0180555555555556</v>
      </c>
      <c r="V855" s="18" t="n">
        <f aca="false">+U855*Q855</f>
        <v>5.45277777777778</v>
      </c>
      <c r="W855" s="18"/>
    </row>
    <row r="856" s="13" customFormat="true" ht="12" hidden="false" customHeight="false" outlineLevel="0" collapsed="false">
      <c r="A856" s="12" t="n">
        <v>7149</v>
      </c>
      <c r="B856" s="13" t="n">
        <v>6</v>
      </c>
      <c r="C856" s="13" t="s">
        <v>57</v>
      </c>
      <c r="D856" s="13" t="n">
        <v>2</v>
      </c>
      <c r="E856" s="13" t="n">
        <v>352</v>
      </c>
      <c r="F856" s="13" t="s">
        <v>59</v>
      </c>
      <c r="G856" s="13" t="s">
        <v>24</v>
      </c>
      <c r="H856" s="13" t="s">
        <v>29</v>
      </c>
      <c r="J856" s="13" t="n">
        <v>1</v>
      </c>
      <c r="K856" s="13" t="n">
        <v>1560</v>
      </c>
      <c r="L856" s="14" t="n">
        <v>0.753472222222222</v>
      </c>
      <c r="M856" s="15" t="n">
        <v>0.770833333333333</v>
      </c>
      <c r="N856" s="16" t="n">
        <f aca="false">VLOOKUP(E856,'Esp. percorsi al 18-10-22'!C:J,8,FALSE())</f>
        <v>8.2294123059136</v>
      </c>
      <c r="O856" s="16"/>
      <c r="P856" s="16"/>
      <c r="Q856" s="20" t="n">
        <v>58</v>
      </c>
      <c r="R856" s="17" t="n">
        <f aca="false">+N856*Q856</f>
        <v>477.305913742989</v>
      </c>
      <c r="S856" s="17" t="n">
        <f aca="false">+O856*Q856</f>
        <v>0</v>
      </c>
      <c r="T856" s="17"/>
      <c r="U856" s="18" t="n">
        <f aca="false">+M856-L856</f>
        <v>0.0173611111111111</v>
      </c>
      <c r="V856" s="18" t="n">
        <f aca="false">+U856*Q856</f>
        <v>1.00694444444444</v>
      </c>
      <c r="W856" s="18"/>
    </row>
    <row r="857" s="13" customFormat="true" ht="12" hidden="false" customHeight="false" outlineLevel="0" collapsed="false">
      <c r="A857" s="12" t="n">
        <v>13520</v>
      </c>
      <c r="B857" s="13" t="n">
        <v>6</v>
      </c>
      <c r="C857" s="13" t="s">
        <v>57</v>
      </c>
      <c r="D857" s="13" t="n">
        <v>2</v>
      </c>
      <c r="E857" s="13" t="n">
        <v>352</v>
      </c>
      <c r="F857" s="13" t="s">
        <v>59</v>
      </c>
      <c r="G857" s="13" t="s">
        <v>24</v>
      </c>
      <c r="H857" s="13" t="s">
        <v>25</v>
      </c>
      <c r="J857" s="13" t="n">
        <v>1</v>
      </c>
      <c r="K857" s="13" t="n">
        <v>542</v>
      </c>
      <c r="L857" s="14" t="n">
        <v>0.754166666666667</v>
      </c>
      <c r="M857" s="15" t="n">
        <v>0.772222222222222</v>
      </c>
      <c r="N857" s="16" t="n">
        <f aca="false">VLOOKUP(E857,'Esp. percorsi al 18-10-22'!C:J,8,FALSE())</f>
        <v>8.2294123059136</v>
      </c>
      <c r="O857" s="16"/>
      <c r="P857" s="16"/>
      <c r="Q857" s="20" t="n">
        <v>302</v>
      </c>
      <c r="R857" s="17" t="n">
        <f aca="false">+N857*Q857</f>
        <v>2485.28251638591</v>
      </c>
      <c r="S857" s="17" t="n">
        <f aca="false">+O857*Q857</f>
        <v>0</v>
      </c>
      <c r="T857" s="17"/>
      <c r="U857" s="18" t="n">
        <f aca="false">+M857-L857</f>
        <v>0.0180555555555556</v>
      </c>
      <c r="V857" s="18" t="n">
        <f aca="false">+U857*Q857</f>
        <v>5.45277777777778</v>
      </c>
      <c r="W857" s="18"/>
    </row>
    <row r="858" s="13" customFormat="true" ht="12" hidden="false" customHeight="false" outlineLevel="0" collapsed="false">
      <c r="A858" s="12" t="n">
        <v>7267</v>
      </c>
      <c r="B858" s="13" t="n">
        <v>6</v>
      </c>
      <c r="C858" s="13" t="s">
        <v>57</v>
      </c>
      <c r="D858" s="13" t="n">
        <v>2</v>
      </c>
      <c r="E858" s="13" t="n">
        <v>352</v>
      </c>
      <c r="F858" s="13" t="s">
        <v>59</v>
      </c>
      <c r="G858" s="13" t="s">
        <v>26</v>
      </c>
      <c r="H858" s="13" t="s">
        <v>30</v>
      </c>
      <c r="J858" s="13" t="n">
        <v>1</v>
      </c>
      <c r="K858" s="13" t="n">
        <v>4485</v>
      </c>
      <c r="L858" s="14" t="n">
        <v>0.760416666666667</v>
      </c>
      <c r="M858" s="15" t="n">
        <v>0.777777777777778</v>
      </c>
      <c r="N858" s="16" t="n">
        <f aca="false">VLOOKUP(E858,'Esp. percorsi al 18-10-22'!C:J,8,FALSE())</f>
        <v>8.2294123059136</v>
      </c>
      <c r="O858" s="16"/>
      <c r="P858" s="16"/>
      <c r="Q858" s="20" t="n">
        <v>5</v>
      </c>
      <c r="R858" s="17" t="n">
        <f aca="false">+N858*Q858</f>
        <v>41.147061529568</v>
      </c>
      <c r="S858" s="17" t="n">
        <f aca="false">+O858*Q858</f>
        <v>0</v>
      </c>
      <c r="T858" s="17"/>
      <c r="U858" s="18" t="n">
        <f aca="false">+M858-L858</f>
        <v>0.0173611111111111</v>
      </c>
      <c r="V858" s="18" t="n">
        <f aca="false">+U858*Q858</f>
        <v>0.0868055555555556</v>
      </c>
      <c r="W858" s="18"/>
    </row>
    <row r="859" s="13" customFormat="true" ht="12" hidden="false" customHeight="false" outlineLevel="0" collapsed="false">
      <c r="A859" s="12" t="n">
        <v>7163</v>
      </c>
      <c r="B859" s="13" t="n">
        <v>6</v>
      </c>
      <c r="C859" s="13" t="s">
        <v>57</v>
      </c>
      <c r="D859" s="13" t="n">
        <v>2</v>
      </c>
      <c r="E859" s="13" t="n">
        <v>352</v>
      </c>
      <c r="F859" s="13" t="s">
        <v>59</v>
      </c>
      <c r="G859" s="13" t="s">
        <v>24</v>
      </c>
      <c r="H859" s="13" t="s">
        <v>29</v>
      </c>
      <c r="J859" s="13" t="n">
        <v>1</v>
      </c>
      <c r="K859" s="13" t="n">
        <v>1574</v>
      </c>
      <c r="L859" s="14" t="n">
        <v>0.767361111111111</v>
      </c>
      <c r="M859" s="15" t="n">
        <v>0.784722222222222</v>
      </c>
      <c r="N859" s="16" t="n">
        <f aca="false">VLOOKUP(E859,'Esp. percorsi al 18-10-22'!C:J,8,FALSE())</f>
        <v>8.2294123059136</v>
      </c>
      <c r="O859" s="16"/>
      <c r="P859" s="16"/>
      <c r="Q859" s="20" t="n">
        <v>58</v>
      </c>
      <c r="R859" s="17" t="n">
        <f aca="false">+N859*Q859</f>
        <v>477.305913742989</v>
      </c>
      <c r="S859" s="17" t="n">
        <f aca="false">+O859*Q859</f>
        <v>0</v>
      </c>
      <c r="T859" s="17"/>
      <c r="U859" s="18" t="n">
        <f aca="false">+M859-L859</f>
        <v>0.0173611111111111</v>
      </c>
      <c r="V859" s="18" t="n">
        <f aca="false">+U859*Q859</f>
        <v>1.00694444444444</v>
      </c>
      <c r="W859" s="18"/>
    </row>
    <row r="860" s="13" customFormat="true" ht="12" hidden="false" customHeight="false" outlineLevel="0" collapsed="false">
      <c r="A860" s="12" t="n">
        <v>13521</v>
      </c>
      <c r="B860" s="13" t="n">
        <v>6</v>
      </c>
      <c r="C860" s="13" t="s">
        <v>57</v>
      </c>
      <c r="D860" s="13" t="n">
        <v>2</v>
      </c>
      <c r="E860" s="13" t="n">
        <v>352</v>
      </c>
      <c r="F860" s="13" t="s">
        <v>59</v>
      </c>
      <c r="G860" s="13" t="s">
        <v>24</v>
      </c>
      <c r="H860" s="13" t="s">
        <v>25</v>
      </c>
      <c r="J860" s="13" t="n">
        <v>1</v>
      </c>
      <c r="K860" s="13" t="n">
        <v>530</v>
      </c>
      <c r="L860" s="14" t="n">
        <v>0.78125</v>
      </c>
      <c r="M860" s="15" t="n">
        <v>0.799305555555556</v>
      </c>
      <c r="N860" s="16" t="n">
        <f aca="false">VLOOKUP(E860,'Esp. percorsi al 18-10-22'!C:J,8,FALSE())</f>
        <v>8.2294123059136</v>
      </c>
      <c r="O860" s="16"/>
      <c r="P860" s="16"/>
      <c r="Q860" s="20" t="n">
        <v>302</v>
      </c>
      <c r="R860" s="17" t="n">
        <f aca="false">+N860*Q860</f>
        <v>2485.28251638591</v>
      </c>
      <c r="S860" s="17" t="n">
        <f aca="false">+O860*Q860</f>
        <v>0</v>
      </c>
      <c r="T860" s="17"/>
      <c r="U860" s="18" t="n">
        <f aca="false">+M860-L860</f>
        <v>0.0180555555555556</v>
      </c>
      <c r="V860" s="18" t="n">
        <f aca="false">+U860*Q860</f>
        <v>5.45277777777778</v>
      </c>
      <c r="W860" s="18"/>
    </row>
    <row r="861" s="13" customFormat="true" ht="12" hidden="false" customHeight="false" outlineLevel="0" collapsed="false">
      <c r="A861" s="12" t="n">
        <v>7150</v>
      </c>
      <c r="B861" s="13" t="n">
        <v>6</v>
      </c>
      <c r="C861" s="13" t="s">
        <v>57</v>
      </c>
      <c r="D861" s="13" t="n">
        <v>2</v>
      </c>
      <c r="E861" s="13" t="n">
        <v>352</v>
      </c>
      <c r="F861" s="13" t="s">
        <v>59</v>
      </c>
      <c r="G861" s="13" t="s">
        <v>24</v>
      </c>
      <c r="H861" s="13" t="s">
        <v>29</v>
      </c>
      <c r="J861" s="13" t="n">
        <v>1</v>
      </c>
      <c r="K861" s="13" t="n">
        <v>1561</v>
      </c>
      <c r="L861" s="14" t="n">
        <v>0.795138888888889</v>
      </c>
      <c r="M861" s="15" t="n">
        <v>0.8125</v>
      </c>
      <c r="N861" s="16" t="n">
        <f aca="false">VLOOKUP(E861,'Esp. percorsi al 18-10-22'!C:J,8,FALSE())</f>
        <v>8.2294123059136</v>
      </c>
      <c r="O861" s="16"/>
      <c r="P861" s="16"/>
      <c r="Q861" s="20" t="n">
        <v>58</v>
      </c>
      <c r="R861" s="17" t="n">
        <f aca="false">+N861*Q861</f>
        <v>477.305913742989</v>
      </c>
      <c r="S861" s="17" t="n">
        <f aca="false">+O861*Q861</f>
        <v>0</v>
      </c>
      <c r="T861" s="17"/>
      <c r="U861" s="18" t="n">
        <f aca="false">+M861-L861</f>
        <v>0.0173611111111111</v>
      </c>
      <c r="V861" s="18" t="n">
        <f aca="false">+U861*Q861</f>
        <v>1.00694444444444</v>
      </c>
      <c r="W861" s="18"/>
    </row>
    <row r="862" s="13" customFormat="true" ht="12" hidden="false" customHeight="false" outlineLevel="0" collapsed="false">
      <c r="A862" s="12" t="n">
        <v>13522</v>
      </c>
      <c r="B862" s="13" t="n">
        <v>6</v>
      </c>
      <c r="C862" s="13" t="s">
        <v>57</v>
      </c>
      <c r="D862" s="13" t="n">
        <v>2</v>
      </c>
      <c r="E862" s="13" t="n">
        <v>352</v>
      </c>
      <c r="F862" s="13" t="s">
        <v>59</v>
      </c>
      <c r="G862" s="13" t="s">
        <v>24</v>
      </c>
      <c r="H862" s="13" t="s">
        <v>25</v>
      </c>
      <c r="J862" s="13" t="n">
        <v>1</v>
      </c>
      <c r="K862" s="13" t="n">
        <v>52</v>
      </c>
      <c r="L862" s="14" t="n">
        <v>0.799305555555556</v>
      </c>
      <c r="M862" s="15" t="n">
        <v>0.817361111111111</v>
      </c>
      <c r="N862" s="16" t="n">
        <f aca="false">VLOOKUP(E862,'Esp. percorsi al 18-10-22'!C:J,8,FALSE())</f>
        <v>8.2294123059136</v>
      </c>
      <c r="O862" s="16"/>
      <c r="P862" s="16"/>
      <c r="Q862" s="20" t="n">
        <v>302</v>
      </c>
      <c r="R862" s="17" t="n">
        <f aca="false">+N862*Q862</f>
        <v>2485.28251638591</v>
      </c>
      <c r="S862" s="17" t="n">
        <f aca="false">+O862*Q862</f>
        <v>0</v>
      </c>
      <c r="T862" s="17"/>
      <c r="U862" s="18" t="n">
        <f aca="false">+M862-L862</f>
        <v>0.0180555555555556</v>
      </c>
      <c r="V862" s="18" t="n">
        <f aca="false">+U862*Q862</f>
        <v>5.45277777777778</v>
      </c>
      <c r="W862" s="18"/>
    </row>
    <row r="863" s="13" customFormat="true" ht="12" hidden="false" customHeight="false" outlineLevel="0" collapsed="false">
      <c r="A863" s="12" t="n">
        <v>7268</v>
      </c>
      <c r="B863" s="13" t="n">
        <v>6</v>
      </c>
      <c r="C863" s="13" t="s">
        <v>57</v>
      </c>
      <c r="D863" s="13" t="n">
        <v>2</v>
      </c>
      <c r="E863" s="13" t="n">
        <v>352</v>
      </c>
      <c r="F863" s="13" t="s">
        <v>59</v>
      </c>
      <c r="G863" s="13" t="s">
        <v>26</v>
      </c>
      <c r="H863" s="13" t="s">
        <v>30</v>
      </c>
      <c r="J863" s="13" t="n">
        <v>1</v>
      </c>
      <c r="K863" s="13" t="n">
        <v>4486</v>
      </c>
      <c r="L863" s="14" t="n">
        <v>0.802083333333333</v>
      </c>
      <c r="M863" s="15" t="n">
        <v>0.819444444444444</v>
      </c>
      <c r="N863" s="16" t="n">
        <f aca="false">VLOOKUP(E863,'Esp. percorsi al 18-10-22'!C:J,8,FALSE())</f>
        <v>8.2294123059136</v>
      </c>
      <c r="O863" s="16"/>
      <c r="P863" s="16"/>
      <c r="Q863" s="20" t="n">
        <v>5</v>
      </c>
      <c r="R863" s="17" t="n">
        <f aca="false">+N863*Q863</f>
        <v>41.147061529568</v>
      </c>
      <c r="S863" s="17" t="n">
        <f aca="false">+O863*Q863</f>
        <v>0</v>
      </c>
      <c r="T863" s="17"/>
      <c r="U863" s="18" t="n">
        <f aca="false">+M863-L863</f>
        <v>0.0173611111111111</v>
      </c>
      <c r="V863" s="18" t="n">
        <f aca="false">+U863*Q863</f>
        <v>0.0868055555555556</v>
      </c>
      <c r="W863" s="18"/>
    </row>
    <row r="864" s="13" customFormat="true" ht="12" hidden="false" customHeight="false" outlineLevel="0" collapsed="false">
      <c r="A864" s="12" t="n">
        <v>7164</v>
      </c>
      <c r="B864" s="13" t="n">
        <v>6</v>
      </c>
      <c r="C864" s="13" t="s">
        <v>57</v>
      </c>
      <c r="D864" s="13" t="n">
        <v>2</v>
      </c>
      <c r="E864" s="13" t="n">
        <v>352</v>
      </c>
      <c r="F864" s="13" t="s">
        <v>59</v>
      </c>
      <c r="G864" s="13" t="s">
        <v>24</v>
      </c>
      <c r="H864" s="13" t="s">
        <v>29</v>
      </c>
      <c r="J864" s="13" t="n">
        <v>1</v>
      </c>
      <c r="K864" s="13" t="n">
        <v>1575</v>
      </c>
      <c r="L864" s="14" t="n">
        <v>0.815972222222222</v>
      </c>
      <c r="M864" s="15" t="n">
        <v>0.833333333333333</v>
      </c>
      <c r="N864" s="16" t="n">
        <f aca="false">VLOOKUP(E864,'Esp. percorsi al 18-10-22'!C:J,8,FALSE())</f>
        <v>8.2294123059136</v>
      </c>
      <c r="O864" s="16"/>
      <c r="P864" s="16"/>
      <c r="Q864" s="20" t="n">
        <v>58</v>
      </c>
      <c r="R864" s="17" t="n">
        <f aca="false">+N864*Q864</f>
        <v>477.305913742989</v>
      </c>
      <c r="S864" s="17" t="n">
        <f aca="false">+O864*Q864</f>
        <v>0</v>
      </c>
      <c r="T864" s="17"/>
      <c r="U864" s="18" t="n">
        <f aca="false">+M864-L864</f>
        <v>0.0173611111111111</v>
      </c>
      <c r="V864" s="18" t="n">
        <f aca="false">+U864*Q864</f>
        <v>1.00694444444444</v>
      </c>
      <c r="W864" s="18"/>
    </row>
    <row r="865" s="13" customFormat="true" ht="12" hidden="false" customHeight="false" outlineLevel="0" collapsed="false">
      <c r="A865" s="12" t="n">
        <v>13523</v>
      </c>
      <c r="B865" s="13" t="n">
        <v>6</v>
      </c>
      <c r="C865" s="13" t="s">
        <v>57</v>
      </c>
      <c r="D865" s="13" t="n">
        <v>2</v>
      </c>
      <c r="E865" s="13" t="n">
        <v>352</v>
      </c>
      <c r="F865" s="13" t="s">
        <v>59</v>
      </c>
      <c r="G865" s="13" t="s">
        <v>24</v>
      </c>
      <c r="H865" s="13" t="s">
        <v>25</v>
      </c>
      <c r="J865" s="13" t="n">
        <v>1</v>
      </c>
      <c r="K865" s="13" t="n">
        <v>544</v>
      </c>
      <c r="L865" s="14" t="n">
        <v>0.826388888888889</v>
      </c>
      <c r="M865" s="15" t="n">
        <v>0.844444444444444</v>
      </c>
      <c r="N865" s="16" t="n">
        <f aca="false">VLOOKUP(E865,'Esp. percorsi al 18-10-22'!C:J,8,FALSE())</f>
        <v>8.2294123059136</v>
      </c>
      <c r="O865" s="16"/>
      <c r="P865" s="16"/>
      <c r="Q865" s="20" t="n">
        <v>302</v>
      </c>
      <c r="R865" s="17" t="n">
        <f aca="false">+N865*Q865</f>
        <v>2485.28251638591</v>
      </c>
      <c r="S865" s="17" t="n">
        <f aca="false">+O865*Q865</f>
        <v>0</v>
      </c>
      <c r="T865" s="17"/>
      <c r="U865" s="18" t="n">
        <f aca="false">+M865-L865</f>
        <v>0.0180555555555556</v>
      </c>
      <c r="V865" s="18" t="n">
        <f aca="false">+U865*Q865</f>
        <v>5.45277777777778</v>
      </c>
      <c r="W865" s="18"/>
    </row>
    <row r="866" s="13" customFormat="true" ht="12" hidden="false" customHeight="false" outlineLevel="0" collapsed="false">
      <c r="A866" s="12" t="n">
        <v>17279</v>
      </c>
      <c r="B866" s="13" t="n">
        <v>6</v>
      </c>
      <c r="C866" s="13" t="s">
        <v>57</v>
      </c>
      <c r="D866" s="13" t="n">
        <v>2</v>
      </c>
      <c r="E866" s="13" t="n">
        <v>352</v>
      </c>
      <c r="F866" s="13" t="s">
        <v>59</v>
      </c>
      <c r="G866" s="13" t="s">
        <v>24</v>
      </c>
      <c r="H866" s="13" t="s">
        <v>29</v>
      </c>
      <c r="J866" s="13" t="n">
        <v>1</v>
      </c>
      <c r="K866" s="13" t="n">
        <v>17279</v>
      </c>
      <c r="L866" s="14" t="n">
        <v>0.836805555555555</v>
      </c>
      <c r="M866" s="15" t="n">
        <v>0.854166666666667</v>
      </c>
      <c r="N866" s="16" t="n">
        <f aca="false">VLOOKUP(E866,'Esp. percorsi al 18-10-22'!C:J,8,FALSE())</f>
        <v>8.2294123059136</v>
      </c>
      <c r="O866" s="16"/>
      <c r="P866" s="16"/>
      <c r="Q866" s="20" t="n">
        <v>58</v>
      </c>
      <c r="R866" s="17" t="n">
        <f aca="false">+N866*Q866</f>
        <v>477.305913742989</v>
      </c>
      <c r="S866" s="17" t="n">
        <f aca="false">+O866*Q866</f>
        <v>0</v>
      </c>
      <c r="T866" s="17"/>
      <c r="U866" s="18" t="n">
        <f aca="false">+M866-L866</f>
        <v>0.0173611111111111</v>
      </c>
      <c r="V866" s="18" t="n">
        <f aca="false">+U866*Q866</f>
        <v>1.00694444444444</v>
      </c>
      <c r="W866" s="18"/>
    </row>
    <row r="867" s="13" customFormat="true" ht="12" hidden="false" customHeight="false" outlineLevel="0" collapsed="false">
      <c r="A867" s="12" t="n">
        <v>7027</v>
      </c>
      <c r="B867" s="13" t="n">
        <v>6</v>
      </c>
      <c r="C867" s="13" t="s">
        <v>57</v>
      </c>
      <c r="D867" s="13" t="n">
        <v>2</v>
      </c>
      <c r="E867" s="13" t="n">
        <v>352</v>
      </c>
      <c r="F867" s="13" t="s">
        <v>59</v>
      </c>
      <c r="G867" s="13" t="s">
        <v>24</v>
      </c>
      <c r="H867" s="13" t="s">
        <v>25</v>
      </c>
      <c r="J867" s="13" t="n">
        <v>1</v>
      </c>
      <c r="K867" s="13" t="n">
        <v>545</v>
      </c>
      <c r="L867" s="14" t="n">
        <v>0.850694444444444</v>
      </c>
      <c r="M867" s="15" t="n">
        <v>0.868055555555555</v>
      </c>
      <c r="N867" s="16" t="n">
        <f aca="false">VLOOKUP(E867,'Esp. percorsi al 18-10-22'!C:J,8,FALSE())</f>
        <v>8.2294123059136</v>
      </c>
      <c r="O867" s="16"/>
      <c r="P867" s="16"/>
      <c r="Q867" s="20" t="n">
        <v>302</v>
      </c>
      <c r="R867" s="17" t="n">
        <f aca="false">+N867*Q867</f>
        <v>2485.28251638591</v>
      </c>
      <c r="S867" s="17" t="n">
        <f aca="false">+O867*Q867</f>
        <v>0</v>
      </c>
      <c r="T867" s="17"/>
      <c r="U867" s="18" t="n">
        <f aca="false">+M867-L867</f>
        <v>0.0173611111111111</v>
      </c>
      <c r="V867" s="18" t="n">
        <f aca="false">+U867*Q867</f>
        <v>5.24305555555556</v>
      </c>
      <c r="W867" s="18"/>
    </row>
    <row r="868" s="13" customFormat="true" ht="12" hidden="false" customHeight="false" outlineLevel="0" collapsed="false">
      <c r="A868" s="12" t="n">
        <v>7028</v>
      </c>
      <c r="B868" s="13" t="n">
        <v>6</v>
      </c>
      <c r="C868" s="13" t="s">
        <v>57</v>
      </c>
      <c r="D868" s="13" t="n">
        <v>2</v>
      </c>
      <c r="E868" s="13" t="n">
        <v>352</v>
      </c>
      <c r="F868" s="13" t="s">
        <v>59</v>
      </c>
      <c r="G868" s="13" t="s">
        <v>24</v>
      </c>
      <c r="H868" s="13" t="s">
        <v>25</v>
      </c>
      <c r="J868" s="13" t="n">
        <v>1</v>
      </c>
      <c r="K868" s="13" t="n">
        <v>546</v>
      </c>
      <c r="L868" s="14" t="n">
        <v>0.895833333333333</v>
      </c>
      <c r="M868" s="15" t="n">
        <v>0.909722222222222</v>
      </c>
      <c r="N868" s="16" t="n">
        <f aca="false">VLOOKUP(E868,'Esp. percorsi al 18-10-22'!C:J,8,FALSE())</f>
        <v>8.2294123059136</v>
      </c>
      <c r="O868" s="16"/>
      <c r="P868" s="16"/>
      <c r="Q868" s="20" t="n">
        <v>302</v>
      </c>
      <c r="R868" s="17" t="n">
        <f aca="false">+N868*Q868</f>
        <v>2485.28251638591</v>
      </c>
      <c r="S868" s="17" t="n">
        <f aca="false">+O868*Q868</f>
        <v>0</v>
      </c>
      <c r="T868" s="17"/>
      <c r="U868" s="18" t="n">
        <f aca="false">+M868-L868</f>
        <v>0.0138888888888889</v>
      </c>
      <c r="V868" s="18" t="n">
        <f aca="false">+U868*Q868</f>
        <v>4.19444444444444</v>
      </c>
      <c r="W868" s="18"/>
    </row>
    <row r="869" s="13" customFormat="true" ht="12" hidden="false" customHeight="false" outlineLevel="0" collapsed="false">
      <c r="A869" s="12" t="n">
        <v>7165</v>
      </c>
      <c r="B869" s="13" t="n">
        <v>6</v>
      </c>
      <c r="C869" s="13" t="s">
        <v>57</v>
      </c>
      <c r="D869" s="13" t="n">
        <v>2</v>
      </c>
      <c r="E869" s="13" t="n">
        <v>352</v>
      </c>
      <c r="F869" s="13" t="s">
        <v>59</v>
      </c>
      <c r="G869" s="13" t="s">
        <v>24</v>
      </c>
      <c r="H869" s="13" t="s">
        <v>29</v>
      </c>
      <c r="J869" s="13" t="n">
        <v>1</v>
      </c>
      <c r="K869" s="13" t="n">
        <v>1576</v>
      </c>
      <c r="L869" s="14" t="n">
        <v>0.902777777777778</v>
      </c>
      <c r="M869" s="15" t="n">
        <v>0.916666666666667</v>
      </c>
      <c r="N869" s="16" t="n">
        <f aca="false">VLOOKUP(E869,'Esp. percorsi al 18-10-22'!C:J,8,FALSE())</f>
        <v>8.2294123059136</v>
      </c>
      <c r="O869" s="16"/>
      <c r="P869" s="16"/>
      <c r="Q869" s="20" t="n">
        <v>58</v>
      </c>
      <c r="R869" s="17" t="n">
        <f aca="false">+N869*Q869</f>
        <v>477.305913742989</v>
      </c>
      <c r="S869" s="17" t="n">
        <f aca="false">+O869*Q869</f>
        <v>0</v>
      </c>
      <c r="T869" s="17"/>
      <c r="U869" s="18" t="n">
        <f aca="false">+M869-L869</f>
        <v>0.0138888888888889</v>
      </c>
      <c r="V869" s="18" t="n">
        <f aca="false">+U869*Q869</f>
        <v>0.805555555555555</v>
      </c>
      <c r="W869" s="18"/>
    </row>
    <row r="870" s="13" customFormat="true" ht="12" hidden="false" customHeight="false" outlineLevel="0" collapsed="false">
      <c r="A870" s="12" t="n">
        <v>17266</v>
      </c>
      <c r="B870" s="13" t="n">
        <v>6</v>
      </c>
      <c r="C870" s="13" t="s">
        <v>57</v>
      </c>
      <c r="D870" s="13" t="n">
        <v>2</v>
      </c>
      <c r="E870" s="13" t="n">
        <v>352</v>
      </c>
      <c r="F870" s="13" t="s">
        <v>59</v>
      </c>
      <c r="G870" s="13" t="s">
        <v>28</v>
      </c>
      <c r="H870" s="13" t="s">
        <v>29</v>
      </c>
      <c r="J870" s="13" t="n">
        <v>1</v>
      </c>
      <c r="K870" s="13" t="n">
        <v>17266</v>
      </c>
      <c r="L870" s="14" t="n">
        <v>0.965277777777778</v>
      </c>
      <c r="M870" s="15" t="n">
        <v>0.979166666666667</v>
      </c>
      <c r="N870" s="16" t="n">
        <f aca="false">VLOOKUP(E870,'Esp. percorsi al 18-10-22'!C:J,8,FALSE())</f>
        <v>8.2294123059136</v>
      </c>
      <c r="O870" s="16"/>
      <c r="P870" s="16"/>
      <c r="Q870" s="20" t="n">
        <v>12</v>
      </c>
      <c r="R870" s="17" t="n">
        <f aca="false">+N870*Q870</f>
        <v>98.7529476709632</v>
      </c>
      <c r="S870" s="17" t="n">
        <f aca="false">+O870*Q870</f>
        <v>0</v>
      </c>
      <c r="T870" s="17"/>
      <c r="U870" s="18" t="n">
        <f aca="false">+M870-L870</f>
        <v>0.0138888888888889</v>
      </c>
      <c r="V870" s="18" t="n">
        <f aca="false">+U870*Q870</f>
        <v>0.166666666666667</v>
      </c>
      <c r="W870" s="18"/>
    </row>
    <row r="871" s="13" customFormat="true" ht="12" hidden="false" customHeight="false" outlineLevel="0" collapsed="false">
      <c r="A871" s="12" t="n">
        <v>17043</v>
      </c>
      <c r="B871" s="13" t="n">
        <v>6</v>
      </c>
      <c r="C871" s="13" t="s">
        <v>57</v>
      </c>
      <c r="D871" s="13" t="n">
        <v>2</v>
      </c>
      <c r="E871" s="13" t="n">
        <v>352</v>
      </c>
      <c r="F871" s="13" t="s">
        <v>59</v>
      </c>
      <c r="G871" s="13" t="s">
        <v>28</v>
      </c>
      <c r="H871" s="13" t="s">
        <v>25</v>
      </c>
      <c r="J871" s="13" t="n">
        <v>1</v>
      </c>
      <c r="K871" s="13" t="n">
        <v>17043</v>
      </c>
      <c r="L871" s="14" t="n">
        <v>0.975694444444444</v>
      </c>
      <c r="M871" s="15" t="n">
        <v>0.989583333333333</v>
      </c>
      <c r="N871" s="16" t="n">
        <f aca="false">VLOOKUP(E871,'Esp. percorsi al 18-10-22'!C:J,8,FALSE())</f>
        <v>8.2294123059136</v>
      </c>
      <c r="O871" s="16"/>
      <c r="P871" s="16"/>
      <c r="Q871" s="20" t="n">
        <v>67</v>
      </c>
      <c r="R871" s="17" t="n">
        <f aca="false">+N871*Q871</f>
        <v>551.370624496211</v>
      </c>
      <c r="S871" s="17" t="n">
        <f aca="false">+O871*Q871</f>
        <v>0</v>
      </c>
      <c r="T871" s="17"/>
      <c r="U871" s="18" t="n">
        <f aca="false">+M871-L871</f>
        <v>0.0138888888888889</v>
      </c>
      <c r="V871" s="18" t="n">
        <f aca="false">+U871*Q871</f>
        <v>0.930555555555555</v>
      </c>
      <c r="W871" s="18"/>
    </row>
    <row r="872" s="13" customFormat="true" ht="12" hidden="false" customHeight="false" outlineLevel="0" collapsed="false">
      <c r="A872" s="12" t="n">
        <v>17268</v>
      </c>
      <c r="B872" s="13" t="n">
        <v>6</v>
      </c>
      <c r="C872" s="13" t="s">
        <v>57</v>
      </c>
      <c r="D872" s="13" t="n">
        <v>2</v>
      </c>
      <c r="E872" s="13" t="n">
        <v>352</v>
      </c>
      <c r="F872" s="13" t="s">
        <v>59</v>
      </c>
      <c r="G872" s="13" t="s">
        <v>28</v>
      </c>
      <c r="H872" s="13" t="s">
        <v>29</v>
      </c>
      <c r="J872" s="13" t="n">
        <v>1</v>
      </c>
      <c r="K872" s="13" t="n">
        <v>17268</v>
      </c>
      <c r="L872" s="14" t="n">
        <v>0.993055555555555</v>
      </c>
      <c r="M872" s="15" t="n">
        <v>1.00694444444444</v>
      </c>
      <c r="N872" s="16" t="n">
        <f aca="false">VLOOKUP(E872,'Esp. percorsi al 18-10-22'!C:J,8,FALSE())</f>
        <v>8.2294123059136</v>
      </c>
      <c r="O872" s="16"/>
      <c r="P872" s="16"/>
      <c r="Q872" s="20" t="n">
        <v>12</v>
      </c>
      <c r="R872" s="17" t="n">
        <f aca="false">+N872*Q872</f>
        <v>98.7529476709632</v>
      </c>
      <c r="S872" s="17" t="n">
        <f aca="false">+O872*Q872</f>
        <v>0</v>
      </c>
      <c r="T872" s="17"/>
      <c r="U872" s="18" t="n">
        <f aca="false">+M872-L872</f>
        <v>0.0138888888888889</v>
      </c>
      <c r="V872" s="18" t="n">
        <f aca="false">+U872*Q872</f>
        <v>0.166666666666667</v>
      </c>
      <c r="W872" s="18"/>
    </row>
    <row r="873" s="13" customFormat="true" ht="12" hidden="false" customHeight="false" outlineLevel="0" collapsed="false">
      <c r="A873" s="12" t="n">
        <v>17269</v>
      </c>
      <c r="B873" s="13" t="n">
        <v>6</v>
      </c>
      <c r="C873" s="13" t="s">
        <v>57</v>
      </c>
      <c r="D873" s="13" t="n">
        <v>1</v>
      </c>
      <c r="E873" s="13" t="n">
        <v>374</v>
      </c>
      <c r="F873" s="13" t="s">
        <v>60</v>
      </c>
      <c r="G873" s="13" t="s">
        <v>28</v>
      </c>
      <c r="H873" s="13" t="s">
        <v>29</v>
      </c>
      <c r="J873" s="13" t="n">
        <v>1</v>
      </c>
      <c r="K873" s="13" t="n">
        <v>17269</v>
      </c>
      <c r="L873" s="14" t="n">
        <v>1.00694444444444</v>
      </c>
      <c r="M873" s="15" t="n">
        <v>1.02083333333333</v>
      </c>
      <c r="N873" s="16" t="n">
        <f aca="false">VLOOKUP(E873,'Esp. percorsi al 18-10-22'!C:J,8,FALSE())</f>
        <v>8.70280506386652</v>
      </c>
      <c r="O873" s="16"/>
      <c r="P873" s="16"/>
      <c r="Q873" s="20" t="n">
        <v>12</v>
      </c>
      <c r="R873" s="17" t="n">
        <f aca="false">+N873*Q873</f>
        <v>104.433660766398</v>
      </c>
      <c r="S873" s="17" t="n">
        <f aca="false">+O873*Q873</f>
        <v>0</v>
      </c>
      <c r="T873" s="17"/>
      <c r="U873" s="18" t="n">
        <f aca="false">+M873-L873</f>
        <v>0.0138888888888889</v>
      </c>
      <c r="V873" s="18" t="n">
        <f aca="false">+U873*Q873</f>
        <v>0.166666666666667</v>
      </c>
      <c r="W873" s="18"/>
    </row>
    <row r="874" s="13" customFormat="true" ht="12" hidden="false" customHeight="false" outlineLevel="0" collapsed="false">
      <c r="A874" s="12" t="n">
        <v>18759</v>
      </c>
      <c r="B874" s="13" t="n">
        <v>6</v>
      </c>
      <c r="C874" s="13" t="s">
        <v>57</v>
      </c>
      <c r="D874" s="13" t="n">
        <v>1</v>
      </c>
      <c r="E874" s="13" t="n">
        <v>374</v>
      </c>
      <c r="F874" s="13" t="s">
        <v>60</v>
      </c>
      <c r="G874" s="13" t="s">
        <v>24</v>
      </c>
      <c r="H874" s="13" t="s">
        <v>25</v>
      </c>
      <c r="J874" s="13" t="n">
        <v>1</v>
      </c>
      <c r="K874" s="13" t="n">
        <v>547</v>
      </c>
      <c r="L874" s="14" t="n">
        <v>0.197916666666667</v>
      </c>
      <c r="M874" s="15" t="n">
        <v>0.211805555555556</v>
      </c>
      <c r="N874" s="16" t="n">
        <f aca="false">VLOOKUP(E874,'Esp. percorsi al 18-10-22'!C:J,8,FALSE())</f>
        <v>8.70280506386652</v>
      </c>
      <c r="O874" s="16"/>
      <c r="P874" s="16"/>
      <c r="Q874" s="20" t="n">
        <v>302</v>
      </c>
      <c r="R874" s="17" t="n">
        <f aca="false">+N874*Q874</f>
        <v>2628.24712928769</v>
      </c>
      <c r="S874" s="17" t="n">
        <f aca="false">+O874*Q874</f>
        <v>0</v>
      </c>
      <c r="T874" s="17"/>
      <c r="U874" s="18" t="n">
        <f aca="false">+M874-L874</f>
        <v>0.0138888888888889</v>
      </c>
      <c r="V874" s="18" t="n">
        <f aca="false">+U874*Q874</f>
        <v>4.19444444444444</v>
      </c>
      <c r="W874" s="18"/>
    </row>
    <row r="875" s="13" customFormat="true" ht="12" hidden="false" customHeight="false" outlineLevel="0" collapsed="false">
      <c r="A875" s="12" t="n">
        <v>7167</v>
      </c>
      <c r="B875" s="13" t="n">
        <v>6</v>
      </c>
      <c r="C875" s="13" t="s">
        <v>57</v>
      </c>
      <c r="D875" s="13" t="n">
        <v>1</v>
      </c>
      <c r="E875" s="13" t="n">
        <v>374</v>
      </c>
      <c r="F875" s="13" t="s">
        <v>60</v>
      </c>
      <c r="G875" s="13" t="s">
        <v>24</v>
      </c>
      <c r="H875" s="13" t="s">
        <v>29</v>
      </c>
      <c r="J875" s="13" t="n">
        <v>1</v>
      </c>
      <c r="K875" s="13" t="n">
        <v>1609</v>
      </c>
      <c r="L875" s="14" t="n">
        <v>0.243055555555556</v>
      </c>
      <c r="M875" s="15" t="n">
        <v>0.256944444444444</v>
      </c>
      <c r="N875" s="16" t="n">
        <f aca="false">VLOOKUP(E875,'Esp. percorsi al 18-10-22'!C:J,8,FALSE())</f>
        <v>8.70280506386652</v>
      </c>
      <c r="O875" s="16"/>
      <c r="P875" s="16"/>
      <c r="Q875" s="20" t="n">
        <v>58</v>
      </c>
      <c r="R875" s="17" t="n">
        <f aca="false">+N875*Q875</f>
        <v>504.762693704258</v>
      </c>
      <c r="S875" s="17" t="n">
        <f aca="false">+O875*Q875</f>
        <v>0</v>
      </c>
      <c r="T875" s="17"/>
      <c r="U875" s="18" t="n">
        <f aca="false">+M875-L875</f>
        <v>0.0138888888888889</v>
      </c>
      <c r="V875" s="18" t="n">
        <f aca="false">+U875*Q875</f>
        <v>0.805555555555555</v>
      </c>
      <c r="W875" s="18"/>
    </row>
    <row r="876" s="13" customFormat="true" ht="12" hidden="false" customHeight="false" outlineLevel="0" collapsed="false">
      <c r="A876" s="12" t="n">
        <v>18761</v>
      </c>
      <c r="B876" s="13" t="n">
        <v>6</v>
      </c>
      <c r="C876" s="13" t="s">
        <v>57</v>
      </c>
      <c r="D876" s="13" t="n">
        <v>1</v>
      </c>
      <c r="E876" s="13" t="n">
        <v>374</v>
      </c>
      <c r="F876" s="13" t="s">
        <v>60</v>
      </c>
      <c r="G876" s="13" t="s">
        <v>24</v>
      </c>
      <c r="H876" s="13" t="s">
        <v>25</v>
      </c>
      <c r="J876" s="13" t="n">
        <v>1</v>
      </c>
      <c r="K876" s="13" t="n">
        <v>548</v>
      </c>
      <c r="L876" s="14" t="n">
        <v>0.270833333333333</v>
      </c>
      <c r="M876" s="15" t="n">
        <v>0.284722222222222</v>
      </c>
      <c r="N876" s="16" t="n">
        <f aca="false">VLOOKUP(E876,'Esp. percorsi al 18-10-22'!C:J,8,FALSE())</f>
        <v>8.70280506386652</v>
      </c>
      <c r="O876" s="16"/>
      <c r="P876" s="16"/>
      <c r="Q876" s="20" t="n">
        <v>302</v>
      </c>
      <c r="R876" s="17" t="n">
        <f aca="false">+N876*Q876</f>
        <v>2628.24712928769</v>
      </c>
      <c r="S876" s="17" t="n">
        <f aca="false">+O876*Q876</f>
        <v>0</v>
      </c>
      <c r="T876" s="17"/>
      <c r="U876" s="18" t="n">
        <f aca="false">+M876-L876</f>
        <v>0.0138888888888889</v>
      </c>
      <c r="V876" s="18" t="n">
        <f aca="false">+U876*Q876</f>
        <v>4.19444444444444</v>
      </c>
      <c r="W876" s="18"/>
    </row>
    <row r="877" s="13" customFormat="true" ht="12" hidden="false" customHeight="false" outlineLevel="0" collapsed="false">
      <c r="A877" s="12" t="n">
        <v>7168</v>
      </c>
      <c r="B877" s="13" t="n">
        <v>6</v>
      </c>
      <c r="C877" s="13" t="s">
        <v>57</v>
      </c>
      <c r="D877" s="13" t="n">
        <v>1</v>
      </c>
      <c r="E877" s="13" t="n">
        <v>374</v>
      </c>
      <c r="F877" s="13" t="s">
        <v>60</v>
      </c>
      <c r="G877" s="13" t="s">
        <v>24</v>
      </c>
      <c r="H877" s="13" t="s">
        <v>29</v>
      </c>
      <c r="J877" s="13" t="n">
        <v>1</v>
      </c>
      <c r="K877" s="13" t="n">
        <v>1610</v>
      </c>
      <c r="L877" s="14" t="n">
        <v>0.277777777777778</v>
      </c>
      <c r="M877" s="15" t="n">
        <v>0.291666666666667</v>
      </c>
      <c r="N877" s="16" t="n">
        <f aca="false">VLOOKUP(E877,'Esp. percorsi al 18-10-22'!C:J,8,FALSE())</f>
        <v>8.70280506386652</v>
      </c>
      <c r="O877" s="16"/>
      <c r="P877" s="16"/>
      <c r="Q877" s="20" t="n">
        <v>58</v>
      </c>
      <c r="R877" s="17" t="n">
        <f aca="false">+N877*Q877</f>
        <v>504.762693704258</v>
      </c>
      <c r="S877" s="17" t="n">
        <f aca="false">+O877*Q877</f>
        <v>0</v>
      </c>
      <c r="T877" s="17"/>
      <c r="U877" s="18" t="n">
        <f aca="false">+M877-L877</f>
        <v>0.0138888888888889</v>
      </c>
      <c r="V877" s="18" t="n">
        <f aca="false">+U877*Q877</f>
        <v>0.805555555555555</v>
      </c>
      <c r="W877" s="18"/>
    </row>
    <row r="878" s="13" customFormat="true" ht="12" hidden="false" customHeight="false" outlineLevel="0" collapsed="false">
      <c r="A878" s="12" t="n">
        <v>7031</v>
      </c>
      <c r="B878" s="13" t="n">
        <v>6</v>
      </c>
      <c r="C878" s="13" t="s">
        <v>57</v>
      </c>
      <c r="D878" s="13" t="n">
        <v>1</v>
      </c>
      <c r="E878" s="13" t="n">
        <v>374</v>
      </c>
      <c r="F878" s="13" t="s">
        <v>60</v>
      </c>
      <c r="G878" s="13" t="s">
        <v>24</v>
      </c>
      <c r="H878" s="13" t="s">
        <v>25</v>
      </c>
      <c r="J878" s="13" t="n">
        <v>1</v>
      </c>
      <c r="K878" s="13" t="n">
        <v>549</v>
      </c>
      <c r="L878" s="14" t="n">
        <v>0.291666666666667</v>
      </c>
      <c r="M878" s="15" t="n">
        <v>0.309027777777778</v>
      </c>
      <c r="N878" s="16" t="n">
        <f aca="false">VLOOKUP(E878,'Esp. percorsi al 18-10-22'!C:J,8,FALSE())</f>
        <v>8.70280506386652</v>
      </c>
      <c r="O878" s="16"/>
      <c r="P878" s="16"/>
      <c r="Q878" s="20" t="n">
        <v>302</v>
      </c>
      <c r="R878" s="17" t="n">
        <f aca="false">+N878*Q878</f>
        <v>2628.24712928769</v>
      </c>
      <c r="S878" s="17" t="n">
        <f aca="false">+O878*Q878</f>
        <v>0</v>
      </c>
      <c r="T878" s="17"/>
      <c r="U878" s="18" t="n">
        <f aca="false">+M878-L878</f>
        <v>0.0173611111111111</v>
      </c>
      <c r="V878" s="18" t="n">
        <f aca="false">+U878*Q878</f>
        <v>5.24305555555556</v>
      </c>
      <c r="W878" s="18"/>
    </row>
    <row r="879" s="13" customFormat="true" ht="12" hidden="false" customHeight="false" outlineLevel="0" collapsed="false">
      <c r="A879" s="12" t="n">
        <v>7243</v>
      </c>
      <c r="B879" s="13" t="n">
        <v>6</v>
      </c>
      <c r="C879" s="13" t="s">
        <v>57</v>
      </c>
      <c r="D879" s="13" t="n">
        <v>1</v>
      </c>
      <c r="E879" s="13" t="n">
        <v>374</v>
      </c>
      <c r="F879" s="13" t="s">
        <v>60</v>
      </c>
      <c r="G879" s="13" t="s">
        <v>26</v>
      </c>
      <c r="H879" s="13" t="s">
        <v>30</v>
      </c>
      <c r="J879" s="13" t="n">
        <v>1</v>
      </c>
      <c r="K879" s="13" t="n">
        <v>7243</v>
      </c>
      <c r="L879" s="14" t="n">
        <v>0.305555555555555</v>
      </c>
      <c r="M879" s="15" t="n">
        <v>0.319444444444444</v>
      </c>
      <c r="N879" s="16" t="n">
        <f aca="false">VLOOKUP(E879,'Esp. percorsi al 18-10-22'!C:J,8,FALSE())</f>
        <v>8.70280506386652</v>
      </c>
      <c r="O879" s="16"/>
      <c r="P879" s="16"/>
      <c r="Q879" s="20" t="n">
        <v>5</v>
      </c>
      <c r="R879" s="17" t="n">
        <f aca="false">+N879*Q879</f>
        <v>43.5140253193326</v>
      </c>
      <c r="S879" s="17" t="n">
        <f aca="false">+O879*Q879</f>
        <v>0</v>
      </c>
      <c r="T879" s="17"/>
      <c r="U879" s="18" t="n">
        <f aca="false">+M879-L879</f>
        <v>0.0138888888888889</v>
      </c>
      <c r="V879" s="18" t="n">
        <f aca="false">+U879*Q879</f>
        <v>0.0694444444444444</v>
      </c>
      <c r="W879" s="18"/>
    </row>
    <row r="880" s="13" customFormat="true" ht="12" hidden="false" customHeight="false" outlineLevel="0" collapsed="false">
      <c r="A880" s="12" t="n">
        <v>13443</v>
      </c>
      <c r="B880" s="13" t="n">
        <v>6</v>
      </c>
      <c r="C880" s="13" t="s">
        <v>57</v>
      </c>
      <c r="D880" s="13" t="n">
        <v>1</v>
      </c>
      <c r="E880" s="13" t="n">
        <v>374</v>
      </c>
      <c r="F880" s="13" t="s">
        <v>60</v>
      </c>
      <c r="G880" s="13" t="s">
        <v>24</v>
      </c>
      <c r="H880" s="13" t="s">
        <v>25</v>
      </c>
      <c r="J880" s="13" t="n">
        <v>1</v>
      </c>
      <c r="K880" s="13" t="n">
        <v>12195</v>
      </c>
      <c r="L880" s="14" t="n">
        <v>0.309027777777778</v>
      </c>
      <c r="M880" s="15" t="n">
        <v>0.326388888888889</v>
      </c>
      <c r="N880" s="16" t="n">
        <f aca="false">VLOOKUP(E880,'Esp. percorsi al 18-10-22'!C:J,8,FALSE())</f>
        <v>8.70280506386652</v>
      </c>
      <c r="O880" s="16"/>
      <c r="P880" s="16"/>
      <c r="Q880" s="20" t="n">
        <v>302</v>
      </c>
      <c r="R880" s="17" t="n">
        <f aca="false">+N880*Q880</f>
        <v>2628.24712928769</v>
      </c>
      <c r="S880" s="17" t="n">
        <f aca="false">+O880*Q880</f>
        <v>0</v>
      </c>
      <c r="T880" s="17"/>
      <c r="U880" s="18" t="n">
        <f aca="false">+M880-L880</f>
        <v>0.0173611111111111</v>
      </c>
      <c r="V880" s="18" t="n">
        <f aca="false">+U880*Q880</f>
        <v>5.24305555555556</v>
      </c>
      <c r="W880" s="18"/>
    </row>
    <row r="881" s="13" customFormat="true" ht="12" hidden="false" customHeight="false" outlineLevel="0" collapsed="false">
      <c r="A881" s="12" t="n">
        <v>7169</v>
      </c>
      <c r="B881" s="13" t="n">
        <v>6</v>
      </c>
      <c r="C881" s="13" t="s">
        <v>57</v>
      </c>
      <c r="D881" s="13" t="n">
        <v>1</v>
      </c>
      <c r="E881" s="13" t="n">
        <v>374</v>
      </c>
      <c r="F881" s="13" t="s">
        <v>60</v>
      </c>
      <c r="G881" s="13" t="s">
        <v>24</v>
      </c>
      <c r="H881" s="13" t="s">
        <v>29</v>
      </c>
      <c r="J881" s="13" t="n">
        <v>1</v>
      </c>
      <c r="K881" s="13" t="n">
        <v>1611</v>
      </c>
      <c r="L881" s="14" t="n">
        <v>0.3125</v>
      </c>
      <c r="M881" s="15" t="n">
        <v>0.329861111111111</v>
      </c>
      <c r="N881" s="16" t="n">
        <f aca="false">VLOOKUP(E881,'Esp. percorsi al 18-10-22'!C:J,8,FALSE())</f>
        <v>8.70280506386652</v>
      </c>
      <c r="O881" s="16"/>
      <c r="P881" s="16"/>
      <c r="Q881" s="20" t="n">
        <v>58</v>
      </c>
      <c r="R881" s="17" t="n">
        <f aca="false">+N881*Q881</f>
        <v>504.762693704258</v>
      </c>
      <c r="S881" s="17" t="n">
        <f aca="false">+O881*Q881</f>
        <v>0</v>
      </c>
      <c r="T881" s="17"/>
      <c r="U881" s="18" t="n">
        <f aca="false">+M881-L881</f>
        <v>0.0173611111111111</v>
      </c>
      <c r="V881" s="18" t="n">
        <f aca="false">+U881*Q881</f>
        <v>1.00694444444444</v>
      </c>
      <c r="W881" s="18"/>
    </row>
    <row r="882" s="13" customFormat="true" ht="12" hidden="false" customHeight="false" outlineLevel="0" collapsed="false">
      <c r="A882" s="12" t="n">
        <v>13444</v>
      </c>
      <c r="B882" s="13" t="n">
        <v>6</v>
      </c>
      <c r="C882" s="13" t="s">
        <v>57</v>
      </c>
      <c r="D882" s="13" t="n">
        <v>1</v>
      </c>
      <c r="E882" s="13" t="n">
        <v>374</v>
      </c>
      <c r="F882" s="13" t="s">
        <v>60</v>
      </c>
      <c r="G882" s="13" t="s">
        <v>28</v>
      </c>
      <c r="H882" s="13" t="n">
        <v>6</v>
      </c>
      <c r="J882" s="13" t="n">
        <v>1</v>
      </c>
      <c r="K882" s="13" t="n">
        <v>12196</v>
      </c>
      <c r="L882" s="14" t="n">
        <v>0.322916666666667</v>
      </c>
      <c r="M882" s="15" t="n">
        <v>0.340277777777778</v>
      </c>
      <c r="N882" s="16" t="n">
        <f aca="false">VLOOKUP(E882,'Esp. percorsi al 18-10-22'!C:J,8,FALSE())</f>
        <v>8.70280506386652</v>
      </c>
      <c r="O882" s="16"/>
      <c r="P882" s="16"/>
      <c r="Q882" s="20" t="n">
        <v>11</v>
      </c>
      <c r="R882" s="17" t="n">
        <f aca="false">+N882*Q882</f>
        <v>95.7308557025317</v>
      </c>
      <c r="S882" s="17" t="n">
        <f aca="false">+O882*Q882</f>
        <v>0</v>
      </c>
      <c r="T882" s="17"/>
      <c r="U882" s="18" t="n">
        <f aca="false">+M882-L882</f>
        <v>0.0173611111111111</v>
      </c>
      <c r="V882" s="18" t="n">
        <f aca="false">+U882*Q882</f>
        <v>0.190972222222222</v>
      </c>
      <c r="W882" s="18"/>
    </row>
    <row r="883" s="13" customFormat="true" ht="12" hidden="false" customHeight="false" outlineLevel="0" collapsed="false">
      <c r="A883" s="12" t="n">
        <v>17544</v>
      </c>
      <c r="B883" s="13" t="n">
        <v>6</v>
      </c>
      <c r="C883" s="13" t="s">
        <v>57</v>
      </c>
      <c r="D883" s="13" t="n">
        <v>1</v>
      </c>
      <c r="E883" s="13" t="n">
        <v>374</v>
      </c>
      <c r="F883" s="13" t="s">
        <v>60</v>
      </c>
      <c r="G883" s="13" t="s">
        <v>26</v>
      </c>
      <c r="H883" s="13" t="s">
        <v>25</v>
      </c>
      <c r="J883" s="13" t="n">
        <v>1</v>
      </c>
      <c r="K883" s="13" t="n">
        <v>11926</v>
      </c>
      <c r="L883" s="14" t="n">
        <v>0.322916666666667</v>
      </c>
      <c r="M883" s="15" t="n">
        <v>0.341666666666667</v>
      </c>
      <c r="N883" s="16" t="n">
        <f aca="false">VLOOKUP(E883,'Esp. percorsi al 18-10-22'!C:J,8,FALSE())</f>
        <v>8.70280506386652</v>
      </c>
      <c r="O883" s="16"/>
      <c r="P883" s="16"/>
      <c r="Q883" s="20" t="n">
        <v>235</v>
      </c>
      <c r="R883" s="17" t="n">
        <f aca="false">+N883*Q883</f>
        <v>2045.15919000863</v>
      </c>
      <c r="S883" s="17" t="n">
        <f aca="false">+O883*Q883</f>
        <v>0</v>
      </c>
      <c r="T883" s="17"/>
      <c r="U883" s="18" t="n">
        <f aca="false">+M883-L883</f>
        <v>0.01875</v>
      </c>
      <c r="V883" s="18" t="n">
        <f aca="false">+U883*Q883</f>
        <v>4.40625</v>
      </c>
      <c r="W883" s="18"/>
    </row>
    <row r="884" s="13" customFormat="true" ht="12" hidden="false" customHeight="false" outlineLevel="0" collapsed="false">
      <c r="A884" s="12" t="n">
        <v>7182</v>
      </c>
      <c r="B884" s="13" t="n">
        <v>6</v>
      </c>
      <c r="C884" s="13" t="s">
        <v>57</v>
      </c>
      <c r="D884" s="13" t="n">
        <v>1</v>
      </c>
      <c r="E884" s="13" t="n">
        <v>374</v>
      </c>
      <c r="F884" s="13" t="s">
        <v>60</v>
      </c>
      <c r="G884" s="13" t="s">
        <v>24</v>
      </c>
      <c r="H884" s="13" t="s">
        <v>29</v>
      </c>
      <c r="J884" s="13" t="n">
        <v>1</v>
      </c>
      <c r="K884" s="13" t="n">
        <v>1624</v>
      </c>
      <c r="L884" s="14" t="n">
        <v>0.326388888888889</v>
      </c>
      <c r="M884" s="15" t="n">
        <v>0.34375</v>
      </c>
      <c r="N884" s="16" t="n">
        <f aca="false">VLOOKUP(E884,'Esp. percorsi al 18-10-22'!C:J,8,FALSE())</f>
        <v>8.70280506386652</v>
      </c>
      <c r="O884" s="16"/>
      <c r="P884" s="16"/>
      <c r="Q884" s="20" t="n">
        <v>58</v>
      </c>
      <c r="R884" s="17" t="n">
        <f aca="false">+N884*Q884</f>
        <v>504.762693704258</v>
      </c>
      <c r="S884" s="17" t="n">
        <f aca="false">+O884*Q884</f>
        <v>0</v>
      </c>
      <c r="T884" s="17"/>
      <c r="U884" s="18" t="n">
        <f aca="false">+M884-L884</f>
        <v>0.0173611111111111</v>
      </c>
      <c r="V884" s="18" t="n">
        <f aca="false">+U884*Q884</f>
        <v>1.00694444444444</v>
      </c>
      <c r="W884" s="18"/>
    </row>
    <row r="885" s="13" customFormat="true" ht="12" hidden="false" customHeight="false" outlineLevel="0" collapsed="false">
      <c r="A885" s="12" t="n">
        <v>17850</v>
      </c>
      <c r="B885" s="13" t="n">
        <v>6</v>
      </c>
      <c r="C885" s="13" t="s">
        <v>57</v>
      </c>
      <c r="D885" s="13" t="n">
        <v>1</v>
      </c>
      <c r="E885" s="13" t="n">
        <v>374</v>
      </c>
      <c r="F885" s="13" t="s">
        <v>60</v>
      </c>
      <c r="G885" s="13" t="s">
        <v>26</v>
      </c>
      <c r="H885" s="19" t="s">
        <v>27</v>
      </c>
      <c r="I885" s="19"/>
      <c r="J885" s="13" t="n">
        <v>1</v>
      </c>
      <c r="K885" s="13" t="n">
        <v>551</v>
      </c>
      <c r="L885" s="14" t="n">
        <v>0.326388888888889</v>
      </c>
      <c r="M885" s="15" t="n">
        <v>0.345138888888889</v>
      </c>
      <c r="N885" s="16" t="n">
        <f aca="false">VLOOKUP(E885,'Esp. percorsi al 18-10-22'!C:J,8,FALSE())</f>
        <v>8.70280506386652</v>
      </c>
      <c r="O885" s="16"/>
      <c r="P885" s="16"/>
      <c r="Q885" s="20" t="n">
        <v>194</v>
      </c>
      <c r="R885" s="17" t="n">
        <f aca="false">+N885*Q885</f>
        <v>1688.34418239011</v>
      </c>
      <c r="S885" s="17" t="n">
        <f aca="false">+O885*Q885</f>
        <v>0</v>
      </c>
      <c r="T885" s="17"/>
      <c r="U885" s="18" t="n">
        <f aca="false">+M885-L885</f>
        <v>0.01875</v>
      </c>
      <c r="V885" s="18" t="n">
        <f aca="false">+U885*Q885</f>
        <v>3.6375</v>
      </c>
      <c r="W885" s="18"/>
    </row>
    <row r="886" s="13" customFormat="true" ht="12" hidden="false" customHeight="false" outlineLevel="0" collapsed="false">
      <c r="A886" s="12" t="n">
        <v>18534</v>
      </c>
      <c r="B886" s="13" t="n">
        <v>6</v>
      </c>
      <c r="C886" s="13" t="s">
        <v>57</v>
      </c>
      <c r="D886" s="13" t="n">
        <v>1</v>
      </c>
      <c r="E886" s="13" t="n">
        <v>374</v>
      </c>
      <c r="F886" s="13" t="s">
        <v>60</v>
      </c>
      <c r="G886" s="13" t="s">
        <v>28</v>
      </c>
      <c r="H886" s="19" t="s">
        <v>27</v>
      </c>
      <c r="I886" s="19"/>
      <c r="J886" s="13" t="n">
        <v>1</v>
      </c>
      <c r="K886" s="13" t="n">
        <v>18534</v>
      </c>
      <c r="L886" s="14" t="n">
        <v>0.326388888888889</v>
      </c>
      <c r="M886" s="15" t="n">
        <v>0.34375</v>
      </c>
      <c r="N886" s="16" t="n">
        <f aca="false">VLOOKUP(E886,'Esp. percorsi al 18-10-22'!C:J,8,FALSE())</f>
        <v>8.70280506386652</v>
      </c>
      <c r="O886" s="16"/>
      <c r="P886" s="16"/>
      <c r="Q886" s="20" t="n">
        <v>56</v>
      </c>
      <c r="R886" s="17" t="n">
        <f aca="false">+N886*Q886</f>
        <v>487.357083576525</v>
      </c>
      <c r="S886" s="17" t="n">
        <f aca="false">+O886*Q886</f>
        <v>0</v>
      </c>
      <c r="T886" s="17"/>
      <c r="U886" s="18" t="n">
        <f aca="false">+M886-L886</f>
        <v>0.0173611111111111</v>
      </c>
      <c r="V886" s="18" t="n">
        <f aca="false">+U886*Q886</f>
        <v>0.972222222222222</v>
      </c>
      <c r="W886" s="18"/>
    </row>
    <row r="887" s="13" customFormat="true" ht="12" hidden="false" customHeight="false" outlineLevel="0" collapsed="false">
      <c r="A887" s="12" t="n">
        <v>7244</v>
      </c>
      <c r="B887" s="13" t="n">
        <v>6</v>
      </c>
      <c r="C887" s="13" t="s">
        <v>57</v>
      </c>
      <c r="D887" s="13" t="n">
        <v>1</v>
      </c>
      <c r="E887" s="13" t="n">
        <v>374</v>
      </c>
      <c r="F887" s="13" t="s">
        <v>60</v>
      </c>
      <c r="G887" s="13" t="s">
        <v>26</v>
      </c>
      <c r="H887" s="13" t="s">
        <v>30</v>
      </c>
      <c r="J887" s="13" t="n">
        <v>1</v>
      </c>
      <c r="K887" s="13" t="n">
        <v>4462</v>
      </c>
      <c r="L887" s="14" t="n">
        <v>0.333333333333333</v>
      </c>
      <c r="M887" s="15" t="n">
        <v>0.347222222222222</v>
      </c>
      <c r="N887" s="16" t="n">
        <f aca="false">VLOOKUP(E887,'Esp. percorsi al 18-10-22'!C:J,8,FALSE())</f>
        <v>8.70280506386652</v>
      </c>
      <c r="O887" s="16"/>
      <c r="P887" s="16"/>
      <c r="Q887" s="20" t="n">
        <v>5</v>
      </c>
      <c r="R887" s="17" t="n">
        <f aca="false">+N887*Q887</f>
        <v>43.5140253193326</v>
      </c>
      <c r="S887" s="17" t="n">
        <f aca="false">+O887*Q887</f>
        <v>0</v>
      </c>
      <c r="T887" s="17"/>
      <c r="U887" s="18" t="n">
        <f aca="false">+M887-L887</f>
        <v>0.0138888888888889</v>
      </c>
      <c r="V887" s="18" t="n">
        <f aca="false">+U887*Q887</f>
        <v>0.0694444444444444</v>
      </c>
      <c r="W887" s="18"/>
    </row>
    <row r="888" s="13" customFormat="true" ht="12" hidden="false" customHeight="false" outlineLevel="0" collapsed="false">
      <c r="A888" s="12" t="n">
        <v>18535</v>
      </c>
      <c r="B888" s="13" t="n">
        <v>6</v>
      </c>
      <c r="C888" s="13" t="s">
        <v>57</v>
      </c>
      <c r="D888" s="13" t="n">
        <v>1</v>
      </c>
      <c r="E888" s="13" t="n">
        <v>374</v>
      </c>
      <c r="F888" s="13" t="s">
        <v>60</v>
      </c>
      <c r="G888" s="13" t="s">
        <v>28</v>
      </c>
      <c r="H888" s="19" t="s">
        <v>27</v>
      </c>
      <c r="I888" s="19"/>
      <c r="J888" s="13" t="n">
        <v>1</v>
      </c>
      <c r="K888" s="13" t="n">
        <v>18535</v>
      </c>
      <c r="L888" s="14" t="n">
        <v>0.333333333333333</v>
      </c>
      <c r="M888" s="15" t="n">
        <v>0.352083333333333</v>
      </c>
      <c r="N888" s="16" t="n">
        <f aca="false">VLOOKUP(E888,'Esp. percorsi al 18-10-22'!C:J,8,FALSE())</f>
        <v>8.70280506386652</v>
      </c>
      <c r="O888" s="16"/>
      <c r="P888" s="16"/>
      <c r="Q888" s="20" t="n">
        <v>56</v>
      </c>
      <c r="R888" s="17" t="n">
        <f aca="false">+N888*Q888</f>
        <v>487.357083576525</v>
      </c>
      <c r="S888" s="17" t="n">
        <f aca="false">+O888*Q888</f>
        <v>0</v>
      </c>
      <c r="T888" s="17"/>
      <c r="U888" s="18" t="n">
        <f aca="false">+M888-L888</f>
        <v>0.01875</v>
      </c>
      <c r="V888" s="18" t="n">
        <f aca="false">+U888*Q888</f>
        <v>1.05</v>
      </c>
      <c r="W888" s="18"/>
    </row>
    <row r="889" s="13" customFormat="true" ht="12" hidden="false" customHeight="false" outlineLevel="0" collapsed="false">
      <c r="A889" s="12" t="n">
        <v>13449</v>
      </c>
      <c r="B889" s="13" t="n">
        <v>6</v>
      </c>
      <c r="C889" s="13" t="s">
        <v>57</v>
      </c>
      <c r="D889" s="13" t="n">
        <v>1</v>
      </c>
      <c r="E889" s="13" t="n">
        <v>374</v>
      </c>
      <c r="F889" s="13" t="s">
        <v>60</v>
      </c>
      <c r="G889" s="13" t="s">
        <v>24</v>
      </c>
      <c r="H889" s="13" t="s">
        <v>25</v>
      </c>
      <c r="J889" s="13" t="n">
        <v>1</v>
      </c>
      <c r="K889" s="13" t="n">
        <v>564</v>
      </c>
      <c r="L889" s="14" t="n">
        <v>0.347916666666667</v>
      </c>
      <c r="M889" s="15" t="n">
        <v>0.366666666666667</v>
      </c>
      <c r="N889" s="16" t="n">
        <f aca="false">VLOOKUP(E889,'Esp. percorsi al 18-10-22'!C:J,8,FALSE())</f>
        <v>8.70280506386652</v>
      </c>
      <c r="O889" s="16"/>
      <c r="P889" s="16"/>
      <c r="Q889" s="20" t="n">
        <v>302</v>
      </c>
      <c r="R889" s="17" t="n">
        <f aca="false">+N889*Q889</f>
        <v>2628.24712928769</v>
      </c>
      <c r="S889" s="17" t="n">
        <f aca="false">+O889*Q889</f>
        <v>0</v>
      </c>
      <c r="T889" s="17"/>
      <c r="U889" s="18" t="n">
        <f aca="false">+M889-L889</f>
        <v>0.01875</v>
      </c>
      <c r="V889" s="18" t="n">
        <f aca="false">+U889*Q889</f>
        <v>5.6625</v>
      </c>
      <c r="W889" s="18"/>
    </row>
    <row r="890" s="13" customFormat="true" ht="12" hidden="false" customHeight="false" outlineLevel="0" collapsed="false">
      <c r="A890" s="12" t="n">
        <v>7170</v>
      </c>
      <c r="B890" s="13" t="n">
        <v>6</v>
      </c>
      <c r="C890" s="13" t="s">
        <v>57</v>
      </c>
      <c r="D890" s="13" t="n">
        <v>1</v>
      </c>
      <c r="E890" s="13" t="n">
        <v>374</v>
      </c>
      <c r="F890" s="13" t="s">
        <v>60</v>
      </c>
      <c r="G890" s="13" t="s">
        <v>24</v>
      </c>
      <c r="H890" s="13" t="s">
        <v>29</v>
      </c>
      <c r="J890" s="13" t="n">
        <v>1</v>
      </c>
      <c r="K890" s="13" t="n">
        <v>1612</v>
      </c>
      <c r="L890" s="14" t="n">
        <v>0.354166666666667</v>
      </c>
      <c r="M890" s="15" t="n">
        <v>0.371527777777778</v>
      </c>
      <c r="N890" s="16" t="n">
        <f aca="false">VLOOKUP(E890,'Esp. percorsi al 18-10-22'!C:J,8,FALSE())</f>
        <v>8.70280506386652</v>
      </c>
      <c r="O890" s="16"/>
      <c r="P890" s="16"/>
      <c r="Q890" s="20" t="n">
        <v>58</v>
      </c>
      <c r="R890" s="17" t="n">
        <f aca="false">+N890*Q890</f>
        <v>504.762693704258</v>
      </c>
      <c r="S890" s="17" t="n">
        <f aca="false">+O890*Q890</f>
        <v>0</v>
      </c>
      <c r="T890" s="17"/>
      <c r="U890" s="18" t="n">
        <f aca="false">+M890-L890</f>
        <v>0.0173611111111111</v>
      </c>
      <c r="V890" s="18" t="n">
        <f aca="false">+U890*Q890</f>
        <v>1.00694444444444</v>
      </c>
      <c r="W890" s="18"/>
    </row>
    <row r="891" s="13" customFormat="true" ht="12" hidden="false" customHeight="false" outlineLevel="0" collapsed="false">
      <c r="A891" s="12" t="n">
        <v>13800</v>
      </c>
      <c r="B891" s="13" t="n">
        <v>6</v>
      </c>
      <c r="C891" s="13" t="s">
        <v>57</v>
      </c>
      <c r="D891" s="13" t="n">
        <v>1</v>
      </c>
      <c r="E891" s="13" t="n">
        <v>374</v>
      </c>
      <c r="F891" s="13" t="s">
        <v>60</v>
      </c>
      <c r="G891" s="13" t="s">
        <v>26</v>
      </c>
      <c r="H891" s="13" t="s">
        <v>30</v>
      </c>
      <c r="J891" s="13" t="n">
        <v>1</v>
      </c>
      <c r="K891" s="13" t="n">
        <v>4463</v>
      </c>
      <c r="L891" s="14" t="n">
        <v>0.361111111111111</v>
      </c>
      <c r="M891" s="15" t="n">
        <v>0.375</v>
      </c>
      <c r="N891" s="16" t="n">
        <f aca="false">VLOOKUP(E891,'Esp. percorsi al 18-10-22'!C:J,8,FALSE())</f>
        <v>8.70280506386652</v>
      </c>
      <c r="O891" s="16"/>
      <c r="P891" s="16"/>
      <c r="Q891" s="20" t="n">
        <v>5</v>
      </c>
      <c r="R891" s="17" t="n">
        <f aca="false">+N891*Q891</f>
        <v>43.5140253193326</v>
      </c>
      <c r="S891" s="17" t="n">
        <f aca="false">+O891*Q891</f>
        <v>0</v>
      </c>
      <c r="T891" s="17"/>
      <c r="U891" s="18" t="n">
        <f aca="false">+M891-L891</f>
        <v>0.0138888888888889</v>
      </c>
      <c r="V891" s="18" t="n">
        <f aca="false">+U891*Q891</f>
        <v>0.0694444444444444</v>
      </c>
      <c r="W891" s="18"/>
    </row>
    <row r="892" s="13" customFormat="true" ht="12" hidden="false" customHeight="false" outlineLevel="0" collapsed="false">
      <c r="A892" s="12" t="n">
        <v>13801</v>
      </c>
      <c r="B892" s="13" t="n">
        <v>6</v>
      </c>
      <c r="C892" s="13" t="s">
        <v>57</v>
      </c>
      <c r="D892" s="13" t="n">
        <v>1</v>
      </c>
      <c r="E892" s="13" t="n">
        <v>374</v>
      </c>
      <c r="F892" s="13" t="s">
        <v>60</v>
      </c>
      <c r="G892" s="13" t="s">
        <v>24</v>
      </c>
      <c r="H892" s="19" t="s">
        <v>27</v>
      </c>
      <c r="I892" s="19"/>
      <c r="J892" s="13" t="n">
        <v>1</v>
      </c>
      <c r="K892" s="13" t="n">
        <v>54</v>
      </c>
      <c r="L892" s="14" t="n">
        <v>0.361805555555556</v>
      </c>
      <c r="M892" s="15" t="n">
        <v>0.380555555555556</v>
      </c>
      <c r="N892" s="16" t="n">
        <f aca="false">VLOOKUP(E892,'Esp. percorsi al 18-10-22'!C:J,8,FALSE())</f>
        <v>8.70280506386652</v>
      </c>
      <c r="O892" s="16"/>
      <c r="P892" s="16"/>
      <c r="Q892" s="20" t="n">
        <v>250</v>
      </c>
      <c r="R892" s="17" t="n">
        <f aca="false">+N892*Q892</f>
        <v>2175.70126596663</v>
      </c>
      <c r="S892" s="17" t="n">
        <f aca="false">+O892*Q892</f>
        <v>0</v>
      </c>
      <c r="T892" s="17"/>
      <c r="U892" s="18" t="n">
        <f aca="false">+M892-L892</f>
        <v>0.01875</v>
      </c>
      <c r="V892" s="18" t="n">
        <f aca="false">+U892*Q892</f>
        <v>4.6875</v>
      </c>
      <c r="W892" s="18"/>
    </row>
    <row r="893" s="13" customFormat="true" ht="12" hidden="false" customHeight="false" outlineLevel="0" collapsed="false">
      <c r="A893" s="12" t="n">
        <v>13802</v>
      </c>
      <c r="B893" s="13" t="n">
        <v>6</v>
      </c>
      <c r="C893" s="13" t="s">
        <v>57</v>
      </c>
      <c r="D893" s="13" t="n">
        <v>1</v>
      </c>
      <c r="E893" s="13" t="n">
        <v>374</v>
      </c>
      <c r="F893" s="13" t="s">
        <v>60</v>
      </c>
      <c r="G893" s="13" t="s">
        <v>24</v>
      </c>
      <c r="H893" s="13" t="n">
        <v>6</v>
      </c>
      <c r="J893" s="13" t="n">
        <v>1</v>
      </c>
      <c r="K893" s="13" t="n">
        <v>11935</v>
      </c>
      <c r="L893" s="14" t="n">
        <v>0.365972222222222</v>
      </c>
      <c r="M893" s="15" t="n">
        <v>0.384722222222222</v>
      </c>
      <c r="N893" s="16" t="n">
        <f aca="false">VLOOKUP(E893,'Esp. percorsi al 18-10-22'!C:J,8,FALSE())</f>
        <v>8.70280506386652</v>
      </c>
      <c r="O893" s="16"/>
      <c r="P893" s="16"/>
      <c r="Q893" s="20" t="n">
        <v>52</v>
      </c>
      <c r="R893" s="17" t="n">
        <f aca="false">+N893*Q893</f>
        <v>452.545863321059</v>
      </c>
      <c r="S893" s="17" t="n">
        <f aca="false">+O893*Q893</f>
        <v>0</v>
      </c>
      <c r="T893" s="17"/>
      <c r="U893" s="18" t="n">
        <f aca="false">+M893-L893</f>
        <v>0.01875</v>
      </c>
      <c r="V893" s="18" t="n">
        <f aca="false">+U893*Q893</f>
        <v>0.975</v>
      </c>
      <c r="W893" s="18"/>
    </row>
    <row r="894" s="13" customFormat="true" ht="12" hidden="false" customHeight="false" outlineLevel="0" collapsed="false">
      <c r="A894" s="12" t="n">
        <v>7183</v>
      </c>
      <c r="B894" s="13" t="n">
        <v>6</v>
      </c>
      <c r="C894" s="13" t="s">
        <v>57</v>
      </c>
      <c r="D894" s="13" t="n">
        <v>1</v>
      </c>
      <c r="E894" s="13" t="n">
        <v>374</v>
      </c>
      <c r="F894" s="13" t="s">
        <v>60</v>
      </c>
      <c r="G894" s="13" t="s">
        <v>24</v>
      </c>
      <c r="H894" s="13" t="s">
        <v>29</v>
      </c>
      <c r="J894" s="13" t="n">
        <v>1</v>
      </c>
      <c r="K894" s="13" t="n">
        <v>1625</v>
      </c>
      <c r="L894" s="14" t="n">
        <v>0.368055555555556</v>
      </c>
      <c r="M894" s="15" t="n">
        <v>0.385416666666667</v>
      </c>
      <c r="N894" s="16" t="n">
        <f aca="false">VLOOKUP(E894,'Esp. percorsi al 18-10-22'!C:J,8,FALSE())</f>
        <v>8.70280506386652</v>
      </c>
      <c r="O894" s="16"/>
      <c r="P894" s="16"/>
      <c r="Q894" s="20" t="n">
        <v>58</v>
      </c>
      <c r="R894" s="17" t="n">
        <f aca="false">+N894*Q894</f>
        <v>504.762693704258</v>
      </c>
      <c r="S894" s="17" t="n">
        <f aca="false">+O894*Q894</f>
        <v>0</v>
      </c>
      <c r="T894" s="17"/>
      <c r="U894" s="18" t="n">
        <f aca="false">+M894-L894</f>
        <v>0.0173611111111111</v>
      </c>
      <c r="V894" s="18" t="n">
        <f aca="false">+U894*Q894</f>
        <v>1.00694444444444</v>
      </c>
      <c r="W894" s="18"/>
    </row>
    <row r="895" s="13" customFormat="true" ht="12" hidden="false" customHeight="false" outlineLevel="0" collapsed="false">
      <c r="A895" s="12" t="n">
        <v>13804</v>
      </c>
      <c r="B895" s="13" t="n">
        <v>6</v>
      </c>
      <c r="C895" s="13" t="s">
        <v>57</v>
      </c>
      <c r="D895" s="13" t="n">
        <v>1</v>
      </c>
      <c r="E895" s="13" t="n">
        <v>374</v>
      </c>
      <c r="F895" s="13" t="s">
        <v>60</v>
      </c>
      <c r="G895" s="13" t="s">
        <v>24</v>
      </c>
      <c r="H895" s="19" t="s">
        <v>27</v>
      </c>
      <c r="I895" s="19"/>
      <c r="J895" s="13" t="n">
        <v>1</v>
      </c>
      <c r="K895" s="13" t="n">
        <v>552</v>
      </c>
      <c r="L895" s="14" t="n">
        <v>0.375694444444444</v>
      </c>
      <c r="M895" s="15" t="n">
        <v>0.394444444444444</v>
      </c>
      <c r="N895" s="16" t="n">
        <f aca="false">VLOOKUP(E895,'Esp. percorsi al 18-10-22'!C:J,8,FALSE())</f>
        <v>8.70280506386652</v>
      </c>
      <c r="O895" s="16"/>
      <c r="P895" s="16"/>
      <c r="Q895" s="20" t="n">
        <v>250</v>
      </c>
      <c r="R895" s="17" t="n">
        <f aca="false">+N895*Q895</f>
        <v>2175.70126596663</v>
      </c>
      <c r="S895" s="17" t="n">
        <f aca="false">+O895*Q895</f>
        <v>0</v>
      </c>
      <c r="T895" s="17"/>
      <c r="U895" s="18" t="n">
        <f aca="false">+M895-L895</f>
        <v>0.01875</v>
      </c>
      <c r="V895" s="18" t="n">
        <f aca="false">+U895*Q895</f>
        <v>4.6875</v>
      </c>
      <c r="W895" s="18"/>
    </row>
    <row r="896" s="13" customFormat="true" ht="12" hidden="false" customHeight="false" outlineLevel="0" collapsed="false">
      <c r="A896" s="12" t="n">
        <v>13453</v>
      </c>
      <c r="B896" s="13" t="n">
        <v>6</v>
      </c>
      <c r="C896" s="13" t="s">
        <v>57</v>
      </c>
      <c r="D896" s="13" t="n">
        <v>1</v>
      </c>
      <c r="E896" s="13" t="n">
        <v>374</v>
      </c>
      <c r="F896" s="13" t="s">
        <v>60</v>
      </c>
      <c r="G896" s="13" t="s">
        <v>24</v>
      </c>
      <c r="H896" s="13" t="s">
        <v>25</v>
      </c>
      <c r="J896" s="13" t="n">
        <v>1</v>
      </c>
      <c r="K896" s="13" t="n">
        <v>565</v>
      </c>
      <c r="L896" s="14" t="n">
        <v>0.393055555555556</v>
      </c>
      <c r="M896" s="15" t="n">
        <v>0.411805555555556</v>
      </c>
      <c r="N896" s="16" t="n">
        <f aca="false">VLOOKUP(E896,'Esp. percorsi al 18-10-22'!C:J,8,FALSE())</f>
        <v>8.70280506386652</v>
      </c>
      <c r="O896" s="16"/>
      <c r="P896" s="16"/>
      <c r="Q896" s="20" t="n">
        <v>302</v>
      </c>
      <c r="R896" s="17" t="n">
        <f aca="false">+N896*Q896</f>
        <v>2628.24712928769</v>
      </c>
      <c r="S896" s="17" t="n">
        <f aca="false">+O896*Q896</f>
        <v>0</v>
      </c>
      <c r="T896" s="17"/>
      <c r="U896" s="18" t="n">
        <f aca="false">+M896-L896</f>
        <v>0.01875</v>
      </c>
      <c r="V896" s="18" t="n">
        <f aca="false">+U896*Q896</f>
        <v>5.6625</v>
      </c>
      <c r="W896" s="18"/>
    </row>
    <row r="897" s="13" customFormat="true" ht="12" hidden="false" customHeight="false" outlineLevel="0" collapsed="false">
      <c r="A897" s="12" t="n">
        <v>7171</v>
      </c>
      <c r="B897" s="13" t="n">
        <v>6</v>
      </c>
      <c r="C897" s="13" t="s">
        <v>57</v>
      </c>
      <c r="D897" s="13" t="n">
        <v>1</v>
      </c>
      <c r="E897" s="13" t="n">
        <v>374</v>
      </c>
      <c r="F897" s="13" t="s">
        <v>60</v>
      </c>
      <c r="G897" s="13" t="s">
        <v>24</v>
      </c>
      <c r="H897" s="13" t="s">
        <v>29</v>
      </c>
      <c r="J897" s="13" t="n">
        <v>1</v>
      </c>
      <c r="K897" s="13" t="n">
        <v>1613</v>
      </c>
      <c r="L897" s="14" t="n">
        <v>0.395833333333333</v>
      </c>
      <c r="M897" s="15" t="n">
        <v>0.413194444444444</v>
      </c>
      <c r="N897" s="16" t="n">
        <f aca="false">VLOOKUP(E897,'Esp. percorsi al 18-10-22'!C:J,8,FALSE())</f>
        <v>8.70280506386652</v>
      </c>
      <c r="O897" s="16"/>
      <c r="P897" s="16"/>
      <c r="Q897" s="20" t="n">
        <v>58</v>
      </c>
      <c r="R897" s="17" t="n">
        <f aca="false">+N897*Q897</f>
        <v>504.762693704258</v>
      </c>
      <c r="S897" s="17" t="n">
        <f aca="false">+O897*Q897</f>
        <v>0</v>
      </c>
      <c r="T897" s="17"/>
      <c r="U897" s="18" t="n">
        <f aca="false">+M897-L897</f>
        <v>0.0173611111111111</v>
      </c>
      <c r="V897" s="18" t="n">
        <f aca="false">+U897*Q897</f>
        <v>1.00694444444444</v>
      </c>
      <c r="W897" s="18"/>
    </row>
    <row r="898" s="13" customFormat="true" ht="12" hidden="false" customHeight="false" outlineLevel="0" collapsed="false">
      <c r="A898" s="12" t="n">
        <v>7246</v>
      </c>
      <c r="B898" s="13" t="n">
        <v>6</v>
      </c>
      <c r="C898" s="13" t="s">
        <v>57</v>
      </c>
      <c r="D898" s="13" t="n">
        <v>1</v>
      </c>
      <c r="E898" s="13" t="n">
        <v>374</v>
      </c>
      <c r="F898" s="13" t="s">
        <v>60</v>
      </c>
      <c r="G898" s="13" t="s">
        <v>26</v>
      </c>
      <c r="H898" s="13" t="s">
        <v>30</v>
      </c>
      <c r="J898" s="13" t="n">
        <v>1</v>
      </c>
      <c r="K898" s="13" t="n">
        <v>4464</v>
      </c>
      <c r="L898" s="14" t="n">
        <v>0.402777777777778</v>
      </c>
      <c r="M898" s="15" t="n">
        <v>0.420138888888889</v>
      </c>
      <c r="N898" s="16" t="n">
        <f aca="false">VLOOKUP(E898,'Esp. percorsi al 18-10-22'!C:J,8,FALSE())</f>
        <v>8.70280506386652</v>
      </c>
      <c r="O898" s="16"/>
      <c r="P898" s="16"/>
      <c r="Q898" s="20" t="n">
        <v>5</v>
      </c>
      <c r="R898" s="17" t="n">
        <f aca="false">+N898*Q898</f>
        <v>43.5140253193326</v>
      </c>
      <c r="S898" s="17" t="n">
        <f aca="false">+O898*Q898</f>
        <v>0</v>
      </c>
      <c r="T898" s="17"/>
      <c r="U898" s="18" t="n">
        <f aca="false">+M898-L898</f>
        <v>0.0173611111111111</v>
      </c>
      <c r="V898" s="18" t="n">
        <f aca="false">+U898*Q898</f>
        <v>0.0868055555555556</v>
      </c>
      <c r="W898" s="18"/>
    </row>
    <row r="899" s="13" customFormat="true" ht="12" hidden="false" customHeight="false" outlineLevel="0" collapsed="false">
      <c r="A899" s="12" t="n">
        <v>13810</v>
      </c>
      <c r="B899" s="13" t="n">
        <v>6</v>
      </c>
      <c r="C899" s="13" t="s">
        <v>57</v>
      </c>
      <c r="D899" s="13" t="n">
        <v>1</v>
      </c>
      <c r="E899" s="13" t="n">
        <v>374</v>
      </c>
      <c r="F899" s="13" t="s">
        <v>60</v>
      </c>
      <c r="G899" s="13" t="s">
        <v>24</v>
      </c>
      <c r="H899" s="19" t="s">
        <v>27</v>
      </c>
      <c r="I899" s="19"/>
      <c r="J899" s="13" t="n">
        <v>1</v>
      </c>
      <c r="K899" s="13" t="n">
        <v>55</v>
      </c>
      <c r="L899" s="14" t="n">
        <v>0.406944444444444</v>
      </c>
      <c r="M899" s="15" t="n">
        <v>0.425694444444444</v>
      </c>
      <c r="N899" s="16" t="n">
        <f aca="false">VLOOKUP(E899,'Esp. percorsi al 18-10-22'!C:J,8,FALSE())</f>
        <v>8.70280506386652</v>
      </c>
      <c r="O899" s="16"/>
      <c r="P899" s="16"/>
      <c r="Q899" s="20" t="n">
        <v>250</v>
      </c>
      <c r="R899" s="17" t="n">
        <f aca="false">+N899*Q899</f>
        <v>2175.70126596663</v>
      </c>
      <c r="S899" s="17" t="n">
        <f aca="false">+O899*Q899</f>
        <v>0</v>
      </c>
      <c r="T899" s="17"/>
      <c r="U899" s="18" t="n">
        <f aca="false">+M899-L899</f>
        <v>0.01875</v>
      </c>
      <c r="V899" s="18" t="n">
        <f aca="false">+U899*Q899</f>
        <v>4.6875</v>
      </c>
      <c r="W899" s="18"/>
    </row>
    <row r="900" s="13" customFormat="true" ht="12" hidden="false" customHeight="false" outlineLevel="0" collapsed="false">
      <c r="A900" s="12" t="n">
        <v>7184</v>
      </c>
      <c r="B900" s="13" t="n">
        <v>6</v>
      </c>
      <c r="C900" s="13" t="s">
        <v>57</v>
      </c>
      <c r="D900" s="13" t="n">
        <v>1</v>
      </c>
      <c r="E900" s="13" t="n">
        <v>374</v>
      </c>
      <c r="F900" s="13" t="s">
        <v>60</v>
      </c>
      <c r="G900" s="13" t="s">
        <v>24</v>
      </c>
      <c r="H900" s="13" t="s">
        <v>29</v>
      </c>
      <c r="J900" s="13" t="n">
        <v>1</v>
      </c>
      <c r="K900" s="13" t="n">
        <v>1626</v>
      </c>
      <c r="L900" s="14" t="n">
        <v>0.409722222222222</v>
      </c>
      <c r="M900" s="15" t="n">
        <v>0.427083333333333</v>
      </c>
      <c r="N900" s="16" t="n">
        <f aca="false">VLOOKUP(E900,'Esp. percorsi al 18-10-22'!C:J,8,FALSE())</f>
        <v>8.70280506386652</v>
      </c>
      <c r="O900" s="16"/>
      <c r="P900" s="16"/>
      <c r="Q900" s="20" t="n">
        <v>58</v>
      </c>
      <c r="R900" s="17" t="n">
        <f aca="false">+N900*Q900</f>
        <v>504.762693704258</v>
      </c>
      <c r="S900" s="17" t="n">
        <f aca="false">+O900*Q900</f>
        <v>0</v>
      </c>
      <c r="T900" s="17"/>
      <c r="U900" s="18" t="n">
        <f aca="false">+M900-L900</f>
        <v>0.0173611111111111</v>
      </c>
      <c r="V900" s="18" t="n">
        <f aca="false">+U900*Q900</f>
        <v>1.00694444444444</v>
      </c>
      <c r="W900" s="18"/>
    </row>
    <row r="901" s="13" customFormat="true" ht="12" hidden="false" customHeight="false" outlineLevel="0" collapsed="false">
      <c r="A901" s="12" t="n">
        <v>13811</v>
      </c>
      <c r="B901" s="13" t="n">
        <v>6</v>
      </c>
      <c r="C901" s="13" t="s">
        <v>57</v>
      </c>
      <c r="D901" s="13" t="n">
        <v>1</v>
      </c>
      <c r="E901" s="13" t="n">
        <v>374</v>
      </c>
      <c r="F901" s="13" t="s">
        <v>60</v>
      </c>
      <c r="G901" s="13" t="s">
        <v>24</v>
      </c>
      <c r="H901" s="13" t="n">
        <v>6</v>
      </c>
      <c r="J901" s="13" t="n">
        <v>1</v>
      </c>
      <c r="K901" s="13" t="n">
        <v>11944</v>
      </c>
      <c r="L901" s="14" t="n">
        <v>0.411111111111111</v>
      </c>
      <c r="M901" s="15" t="n">
        <v>0.429861111111111</v>
      </c>
      <c r="N901" s="16" t="n">
        <f aca="false">VLOOKUP(E901,'Esp. percorsi al 18-10-22'!C:J,8,FALSE())</f>
        <v>8.70280506386652</v>
      </c>
      <c r="O901" s="16"/>
      <c r="P901" s="16"/>
      <c r="Q901" s="20" t="n">
        <v>52</v>
      </c>
      <c r="R901" s="17" t="n">
        <f aca="false">+N901*Q901</f>
        <v>452.545863321059</v>
      </c>
      <c r="S901" s="17" t="n">
        <f aca="false">+O901*Q901</f>
        <v>0</v>
      </c>
      <c r="T901" s="17"/>
      <c r="U901" s="18" t="n">
        <f aca="false">+M901-L901</f>
        <v>0.01875</v>
      </c>
      <c r="V901" s="18" t="n">
        <f aca="false">+U901*Q901</f>
        <v>0.975</v>
      </c>
      <c r="W901" s="18"/>
    </row>
    <row r="902" s="13" customFormat="true" ht="12" hidden="false" customHeight="false" outlineLevel="0" collapsed="false">
      <c r="A902" s="12" t="n">
        <v>13813</v>
      </c>
      <c r="B902" s="13" t="n">
        <v>6</v>
      </c>
      <c r="C902" s="13" t="s">
        <v>57</v>
      </c>
      <c r="D902" s="13" t="n">
        <v>1</v>
      </c>
      <c r="E902" s="13" t="n">
        <v>374</v>
      </c>
      <c r="F902" s="13" t="s">
        <v>60</v>
      </c>
      <c r="G902" s="13" t="s">
        <v>24</v>
      </c>
      <c r="H902" s="19" t="s">
        <v>27</v>
      </c>
      <c r="I902" s="19"/>
      <c r="J902" s="13" t="n">
        <v>1</v>
      </c>
      <c r="K902" s="13" t="n">
        <v>553</v>
      </c>
      <c r="L902" s="14" t="n">
        <v>0.420833333333333</v>
      </c>
      <c r="M902" s="15" t="n">
        <v>0.439583333333333</v>
      </c>
      <c r="N902" s="16" t="n">
        <f aca="false">VLOOKUP(E902,'Esp. percorsi al 18-10-22'!C:J,8,FALSE())</f>
        <v>8.70280506386652</v>
      </c>
      <c r="O902" s="16"/>
      <c r="P902" s="16"/>
      <c r="Q902" s="20" t="n">
        <v>250</v>
      </c>
      <c r="R902" s="17" t="n">
        <f aca="false">+N902*Q902</f>
        <v>2175.70126596663</v>
      </c>
      <c r="S902" s="17" t="n">
        <f aca="false">+O902*Q902</f>
        <v>0</v>
      </c>
      <c r="T902" s="17"/>
      <c r="U902" s="18" t="n">
        <f aca="false">+M902-L902</f>
        <v>0.01875</v>
      </c>
      <c r="V902" s="18" t="n">
        <f aca="false">+U902*Q902</f>
        <v>4.6875</v>
      </c>
      <c r="W902" s="18"/>
    </row>
    <row r="903" s="13" customFormat="true" ht="12" hidden="false" customHeight="false" outlineLevel="0" collapsed="false">
      <c r="A903" s="12" t="n">
        <v>7172</v>
      </c>
      <c r="B903" s="13" t="n">
        <v>6</v>
      </c>
      <c r="C903" s="13" t="s">
        <v>57</v>
      </c>
      <c r="D903" s="13" t="n">
        <v>1</v>
      </c>
      <c r="E903" s="13" t="n">
        <v>374</v>
      </c>
      <c r="F903" s="13" t="s">
        <v>60</v>
      </c>
      <c r="G903" s="13" t="s">
        <v>24</v>
      </c>
      <c r="H903" s="13" t="s">
        <v>29</v>
      </c>
      <c r="J903" s="13" t="n">
        <v>1</v>
      </c>
      <c r="K903" s="13" t="n">
        <v>1614</v>
      </c>
      <c r="L903" s="14" t="n">
        <v>0.4375</v>
      </c>
      <c r="M903" s="15" t="n">
        <v>0.454861111111111</v>
      </c>
      <c r="N903" s="16" t="n">
        <f aca="false">VLOOKUP(E903,'Esp. percorsi al 18-10-22'!C:J,8,FALSE())</f>
        <v>8.70280506386652</v>
      </c>
      <c r="O903" s="16"/>
      <c r="P903" s="16"/>
      <c r="Q903" s="20" t="n">
        <v>58</v>
      </c>
      <c r="R903" s="17" t="n">
        <f aca="false">+N903*Q903</f>
        <v>504.762693704258</v>
      </c>
      <c r="S903" s="17" t="n">
        <f aca="false">+O903*Q903</f>
        <v>0</v>
      </c>
      <c r="T903" s="17"/>
      <c r="U903" s="18" t="n">
        <f aca="false">+M903-L903</f>
        <v>0.0173611111111111</v>
      </c>
      <c r="V903" s="18" t="n">
        <f aca="false">+U903*Q903</f>
        <v>1.00694444444444</v>
      </c>
      <c r="W903" s="18"/>
    </row>
    <row r="904" s="13" customFormat="true" ht="12" hidden="false" customHeight="false" outlineLevel="0" collapsed="false">
      <c r="A904" s="12" t="n">
        <v>13457</v>
      </c>
      <c r="B904" s="13" t="n">
        <v>6</v>
      </c>
      <c r="C904" s="13" t="s">
        <v>57</v>
      </c>
      <c r="D904" s="13" t="n">
        <v>1</v>
      </c>
      <c r="E904" s="13" t="n">
        <v>374</v>
      </c>
      <c r="F904" s="13" t="s">
        <v>60</v>
      </c>
      <c r="G904" s="13" t="s">
        <v>24</v>
      </c>
      <c r="H904" s="13" t="s">
        <v>25</v>
      </c>
      <c r="J904" s="13" t="n">
        <v>1</v>
      </c>
      <c r="K904" s="13" t="n">
        <v>56</v>
      </c>
      <c r="L904" s="14" t="n">
        <v>0.438194444444444</v>
      </c>
      <c r="M904" s="15" t="n">
        <v>0.456944444444444</v>
      </c>
      <c r="N904" s="16" t="n">
        <f aca="false">VLOOKUP(E904,'Esp. percorsi al 18-10-22'!C:J,8,FALSE())</f>
        <v>8.70280506386652</v>
      </c>
      <c r="O904" s="16"/>
      <c r="P904" s="16"/>
      <c r="Q904" s="20" t="n">
        <v>302</v>
      </c>
      <c r="R904" s="17" t="n">
        <f aca="false">+N904*Q904</f>
        <v>2628.24712928769</v>
      </c>
      <c r="S904" s="17" t="n">
        <f aca="false">+O904*Q904</f>
        <v>0</v>
      </c>
      <c r="T904" s="17"/>
      <c r="U904" s="18" t="n">
        <f aca="false">+M904-L904</f>
        <v>0.01875</v>
      </c>
      <c r="V904" s="18" t="n">
        <f aca="false">+U904*Q904</f>
        <v>5.6625</v>
      </c>
      <c r="W904" s="18"/>
    </row>
    <row r="905" s="13" customFormat="true" ht="12" hidden="false" customHeight="false" outlineLevel="0" collapsed="false">
      <c r="A905" s="12" t="n">
        <v>7247</v>
      </c>
      <c r="B905" s="13" t="n">
        <v>6</v>
      </c>
      <c r="C905" s="13" t="s">
        <v>57</v>
      </c>
      <c r="D905" s="13" t="n">
        <v>1</v>
      </c>
      <c r="E905" s="13" t="n">
        <v>374</v>
      </c>
      <c r="F905" s="13" t="s">
        <v>60</v>
      </c>
      <c r="G905" s="13" t="s">
        <v>26</v>
      </c>
      <c r="H905" s="13" t="s">
        <v>30</v>
      </c>
      <c r="J905" s="13" t="n">
        <v>1</v>
      </c>
      <c r="K905" s="13" t="n">
        <v>4465</v>
      </c>
      <c r="L905" s="14" t="n">
        <v>0.444444444444444</v>
      </c>
      <c r="M905" s="15" t="n">
        <v>0.461805555555556</v>
      </c>
      <c r="N905" s="16" t="n">
        <f aca="false">VLOOKUP(E905,'Esp. percorsi al 18-10-22'!C:J,8,FALSE())</f>
        <v>8.70280506386652</v>
      </c>
      <c r="O905" s="16"/>
      <c r="P905" s="16"/>
      <c r="Q905" s="20" t="n">
        <v>5</v>
      </c>
      <c r="R905" s="17" t="n">
        <f aca="false">+N905*Q905</f>
        <v>43.5140253193326</v>
      </c>
      <c r="S905" s="17" t="n">
        <f aca="false">+O905*Q905</f>
        <v>0</v>
      </c>
      <c r="T905" s="17"/>
      <c r="U905" s="18" t="n">
        <f aca="false">+M905-L905</f>
        <v>0.0173611111111111</v>
      </c>
      <c r="V905" s="18" t="n">
        <f aca="false">+U905*Q905</f>
        <v>0.0868055555555556</v>
      </c>
      <c r="W905" s="18"/>
    </row>
    <row r="906" s="13" customFormat="true" ht="12" hidden="false" customHeight="false" outlineLevel="0" collapsed="false">
      <c r="A906" s="12" t="n">
        <v>7185</v>
      </c>
      <c r="B906" s="13" t="n">
        <v>6</v>
      </c>
      <c r="C906" s="13" t="s">
        <v>57</v>
      </c>
      <c r="D906" s="13" t="n">
        <v>1</v>
      </c>
      <c r="E906" s="13" t="n">
        <v>374</v>
      </c>
      <c r="F906" s="13" t="s">
        <v>60</v>
      </c>
      <c r="G906" s="13" t="s">
        <v>24</v>
      </c>
      <c r="H906" s="13" t="s">
        <v>29</v>
      </c>
      <c r="J906" s="13" t="n">
        <v>1</v>
      </c>
      <c r="K906" s="13" t="n">
        <v>1627</v>
      </c>
      <c r="L906" s="14" t="n">
        <v>0.451388888888889</v>
      </c>
      <c r="M906" s="15" t="n">
        <v>0.46875</v>
      </c>
      <c r="N906" s="16" t="n">
        <f aca="false">VLOOKUP(E906,'Esp. percorsi al 18-10-22'!C:J,8,FALSE())</f>
        <v>8.70280506386652</v>
      </c>
      <c r="O906" s="16"/>
      <c r="P906" s="16"/>
      <c r="Q906" s="20" t="n">
        <v>58</v>
      </c>
      <c r="R906" s="17" t="n">
        <f aca="false">+N906*Q906</f>
        <v>504.762693704258</v>
      </c>
      <c r="S906" s="17" t="n">
        <f aca="false">+O906*Q906</f>
        <v>0</v>
      </c>
      <c r="T906" s="17"/>
      <c r="U906" s="18" t="n">
        <f aca="false">+M906-L906</f>
        <v>0.0173611111111111</v>
      </c>
      <c r="V906" s="18" t="n">
        <f aca="false">+U906*Q906</f>
        <v>1.00694444444444</v>
      </c>
      <c r="W906" s="18"/>
    </row>
    <row r="907" s="13" customFormat="true" ht="12" hidden="false" customHeight="false" outlineLevel="0" collapsed="false">
      <c r="A907" s="12" t="n">
        <v>13819</v>
      </c>
      <c r="B907" s="13" t="n">
        <v>6</v>
      </c>
      <c r="C907" s="13" t="s">
        <v>57</v>
      </c>
      <c r="D907" s="13" t="n">
        <v>1</v>
      </c>
      <c r="E907" s="13" t="n">
        <v>374</v>
      </c>
      <c r="F907" s="13" t="s">
        <v>60</v>
      </c>
      <c r="G907" s="13" t="s">
        <v>24</v>
      </c>
      <c r="H907" s="19" t="s">
        <v>27</v>
      </c>
      <c r="I907" s="19"/>
      <c r="J907" s="13" t="n">
        <v>1</v>
      </c>
      <c r="K907" s="13" t="n">
        <v>554</v>
      </c>
      <c r="L907" s="14" t="n">
        <v>0.452083333333333</v>
      </c>
      <c r="M907" s="15" t="n">
        <v>0.470833333333333</v>
      </c>
      <c r="N907" s="16" t="n">
        <f aca="false">VLOOKUP(E907,'Esp. percorsi al 18-10-22'!C:J,8,FALSE())</f>
        <v>8.70280506386652</v>
      </c>
      <c r="O907" s="16"/>
      <c r="P907" s="16"/>
      <c r="Q907" s="20" t="n">
        <v>250</v>
      </c>
      <c r="R907" s="17" t="n">
        <f aca="false">+N907*Q907</f>
        <v>2175.70126596663</v>
      </c>
      <c r="S907" s="17" t="n">
        <f aca="false">+O907*Q907</f>
        <v>0</v>
      </c>
      <c r="T907" s="17"/>
      <c r="U907" s="18" t="n">
        <f aca="false">+M907-L907</f>
        <v>0.01875</v>
      </c>
      <c r="V907" s="18" t="n">
        <f aca="false">+U907*Q907</f>
        <v>4.6875</v>
      </c>
      <c r="W907" s="18"/>
    </row>
    <row r="908" s="13" customFormat="true" ht="12" hidden="false" customHeight="false" outlineLevel="0" collapsed="false">
      <c r="A908" s="12" t="n">
        <v>13820</v>
      </c>
      <c r="B908" s="13" t="n">
        <v>6</v>
      </c>
      <c r="C908" s="13" t="s">
        <v>57</v>
      </c>
      <c r="D908" s="13" t="n">
        <v>1</v>
      </c>
      <c r="E908" s="13" t="n">
        <v>374</v>
      </c>
      <c r="F908" s="13" t="s">
        <v>60</v>
      </c>
      <c r="G908" s="13" t="s">
        <v>24</v>
      </c>
      <c r="H908" s="13" t="n">
        <v>6</v>
      </c>
      <c r="J908" s="13" t="n">
        <v>1</v>
      </c>
      <c r="K908" s="13" t="n">
        <v>11953</v>
      </c>
      <c r="L908" s="14" t="n">
        <v>0.45625</v>
      </c>
      <c r="M908" s="15" t="n">
        <v>0.475</v>
      </c>
      <c r="N908" s="16" t="n">
        <f aca="false">VLOOKUP(E908,'Esp. percorsi al 18-10-22'!C:J,8,FALSE())</f>
        <v>8.70280506386652</v>
      </c>
      <c r="O908" s="16"/>
      <c r="P908" s="16"/>
      <c r="Q908" s="20" t="n">
        <v>52</v>
      </c>
      <c r="R908" s="17" t="n">
        <f aca="false">+N908*Q908</f>
        <v>452.545863321059</v>
      </c>
      <c r="S908" s="17" t="n">
        <f aca="false">+O908*Q908</f>
        <v>0</v>
      </c>
      <c r="T908" s="17"/>
      <c r="U908" s="18" t="n">
        <f aca="false">+M908-L908</f>
        <v>0.01875</v>
      </c>
      <c r="V908" s="18" t="n">
        <f aca="false">+U908*Q908</f>
        <v>0.975</v>
      </c>
      <c r="W908" s="18"/>
    </row>
    <row r="909" s="13" customFormat="true" ht="12" hidden="false" customHeight="false" outlineLevel="0" collapsed="false">
      <c r="A909" s="12" t="n">
        <v>13822</v>
      </c>
      <c r="B909" s="13" t="n">
        <v>6</v>
      </c>
      <c r="C909" s="13" t="s">
        <v>57</v>
      </c>
      <c r="D909" s="13" t="n">
        <v>1</v>
      </c>
      <c r="E909" s="13" t="n">
        <v>374</v>
      </c>
      <c r="F909" s="13" t="s">
        <v>60</v>
      </c>
      <c r="G909" s="13" t="s">
        <v>24</v>
      </c>
      <c r="H909" s="19" t="s">
        <v>27</v>
      </c>
      <c r="I909" s="19"/>
      <c r="J909" s="13" t="n">
        <v>1</v>
      </c>
      <c r="K909" s="13" t="n">
        <v>567</v>
      </c>
      <c r="L909" s="14" t="n">
        <v>0.465972222222222</v>
      </c>
      <c r="M909" s="15" t="n">
        <v>0.484722222222222</v>
      </c>
      <c r="N909" s="16" t="n">
        <f aca="false">VLOOKUP(E909,'Esp. percorsi al 18-10-22'!C:J,8,FALSE())</f>
        <v>8.70280506386652</v>
      </c>
      <c r="O909" s="16"/>
      <c r="P909" s="16"/>
      <c r="Q909" s="20" t="n">
        <v>250</v>
      </c>
      <c r="R909" s="17" t="n">
        <f aca="false">+N909*Q909</f>
        <v>2175.70126596663</v>
      </c>
      <c r="S909" s="17" t="n">
        <f aca="false">+O909*Q909</f>
        <v>0</v>
      </c>
      <c r="T909" s="17"/>
      <c r="U909" s="18" t="n">
        <f aca="false">+M909-L909</f>
        <v>0.01875</v>
      </c>
      <c r="V909" s="18" t="n">
        <f aca="false">+U909*Q909</f>
        <v>4.6875</v>
      </c>
      <c r="W909" s="18"/>
    </row>
    <row r="910" s="13" customFormat="true" ht="12" hidden="false" customHeight="false" outlineLevel="0" collapsed="false">
      <c r="A910" s="12" t="n">
        <v>7173</v>
      </c>
      <c r="B910" s="13" t="n">
        <v>6</v>
      </c>
      <c r="C910" s="13" t="s">
        <v>57</v>
      </c>
      <c r="D910" s="13" t="n">
        <v>1</v>
      </c>
      <c r="E910" s="13" t="n">
        <v>374</v>
      </c>
      <c r="F910" s="13" t="s">
        <v>60</v>
      </c>
      <c r="G910" s="13" t="s">
        <v>24</v>
      </c>
      <c r="H910" s="13" t="s">
        <v>29</v>
      </c>
      <c r="J910" s="13" t="n">
        <v>1</v>
      </c>
      <c r="K910" s="13" t="n">
        <v>1615</v>
      </c>
      <c r="L910" s="14" t="n">
        <v>0.479166666666667</v>
      </c>
      <c r="M910" s="15" t="n">
        <v>0.496527777777778</v>
      </c>
      <c r="N910" s="16" t="n">
        <f aca="false">VLOOKUP(E910,'Esp. percorsi al 18-10-22'!C:J,8,FALSE())</f>
        <v>8.70280506386652</v>
      </c>
      <c r="O910" s="16"/>
      <c r="P910" s="16"/>
      <c r="Q910" s="20" t="n">
        <v>58</v>
      </c>
      <c r="R910" s="17" t="n">
        <f aca="false">+N910*Q910</f>
        <v>504.762693704258</v>
      </c>
      <c r="S910" s="17" t="n">
        <f aca="false">+O910*Q910</f>
        <v>0</v>
      </c>
      <c r="T910" s="17"/>
      <c r="U910" s="18" t="n">
        <f aca="false">+M910-L910</f>
        <v>0.0173611111111111</v>
      </c>
      <c r="V910" s="18" t="n">
        <f aca="false">+U910*Q910</f>
        <v>1.00694444444444</v>
      </c>
      <c r="W910" s="18"/>
    </row>
    <row r="911" s="13" customFormat="true" ht="12" hidden="false" customHeight="false" outlineLevel="0" collapsed="false">
      <c r="A911" s="12" t="n">
        <v>13461</v>
      </c>
      <c r="B911" s="13" t="n">
        <v>6</v>
      </c>
      <c r="C911" s="13" t="s">
        <v>57</v>
      </c>
      <c r="D911" s="13" t="n">
        <v>1</v>
      </c>
      <c r="E911" s="13" t="n">
        <v>374</v>
      </c>
      <c r="F911" s="13" t="s">
        <v>60</v>
      </c>
      <c r="G911" s="13" t="s">
        <v>24</v>
      </c>
      <c r="H911" s="13" t="s">
        <v>25</v>
      </c>
      <c r="J911" s="13" t="n">
        <v>1</v>
      </c>
      <c r="K911" s="13" t="n">
        <v>57</v>
      </c>
      <c r="L911" s="14" t="n">
        <v>0.483333333333333</v>
      </c>
      <c r="M911" s="15" t="n">
        <v>0.502083333333333</v>
      </c>
      <c r="N911" s="16" t="n">
        <f aca="false">VLOOKUP(E911,'Esp. percorsi al 18-10-22'!C:J,8,FALSE())</f>
        <v>8.70280506386652</v>
      </c>
      <c r="O911" s="16"/>
      <c r="P911" s="16"/>
      <c r="Q911" s="20" t="n">
        <v>302</v>
      </c>
      <c r="R911" s="17" t="n">
        <f aca="false">+N911*Q911</f>
        <v>2628.24712928769</v>
      </c>
      <c r="S911" s="17" t="n">
        <f aca="false">+O911*Q911</f>
        <v>0</v>
      </c>
      <c r="T911" s="17"/>
      <c r="U911" s="18" t="n">
        <f aca="false">+M911-L911</f>
        <v>0.01875</v>
      </c>
      <c r="V911" s="18" t="n">
        <f aca="false">+U911*Q911</f>
        <v>5.6625</v>
      </c>
      <c r="W911" s="18"/>
    </row>
    <row r="912" s="13" customFormat="true" ht="12" hidden="false" customHeight="false" outlineLevel="0" collapsed="false">
      <c r="A912" s="12" t="n">
        <v>7248</v>
      </c>
      <c r="B912" s="13" t="n">
        <v>6</v>
      </c>
      <c r="C912" s="13" t="s">
        <v>57</v>
      </c>
      <c r="D912" s="13" t="n">
        <v>1</v>
      </c>
      <c r="E912" s="13" t="n">
        <v>374</v>
      </c>
      <c r="F912" s="13" t="s">
        <v>60</v>
      </c>
      <c r="G912" s="13" t="s">
        <v>26</v>
      </c>
      <c r="H912" s="13" t="s">
        <v>30</v>
      </c>
      <c r="J912" s="13" t="n">
        <v>1</v>
      </c>
      <c r="K912" s="13" t="n">
        <v>4466</v>
      </c>
      <c r="L912" s="14" t="n">
        <v>0.486111111111111</v>
      </c>
      <c r="M912" s="15" t="n">
        <v>0.503472222222222</v>
      </c>
      <c r="N912" s="16" t="n">
        <f aca="false">VLOOKUP(E912,'Esp. percorsi al 18-10-22'!C:J,8,FALSE())</f>
        <v>8.70280506386652</v>
      </c>
      <c r="O912" s="16"/>
      <c r="P912" s="16"/>
      <c r="Q912" s="20" t="n">
        <v>5</v>
      </c>
      <c r="R912" s="17" t="n">
        <f aca="false">+N912*Q912</f>
        <v>43.5140253193326</v>
      </c>
      <c r="S912" s="17" t="n">
        <f aca="false">+O912*Q912</f>
        <v>0</v>
      </c>
      <c r="T912" s="17"/>
      <c r="U912" s="18" t="n">
        <f aca="false">+M912-L912</f>
        <v>0.0173611111111111</v>
      </c>
      <c r="V912" s="18" t="n">
        <f aca="false">+U912*Q912</f>
        <v>0.0868055555555556</v>
      </c>
      <c r="W912" s="18"/>
    </row>
    <row r="913" s="13" customFormat="true" ht="12" hidden="false" customHeight="false" outlineLevel="0" collapsed="false">
      <c r="A913" s="12" t="n">
        <v>7186</v>
      </c>
      <c r="B913" s="13" t="n">
        <v>6</v>
      </c>
      <c r="C913" s="13" t="s">
        <v>57</v>
      </c>
      <c r="D913" s="13" t="n">
        <v>1</v>
      </c>
      <c r="E913" s="13" t="n">
        <v>374</v>
      </c>
      <c r="F913" s="13" t="s">
        <v>60</v>
      </c>
      <c r="G913" s="13" t="s">
        <v>24</v>
      </c>
      <c r="H913" s="13" t="s">
        <v>29</v>
      </c>
      <c r="J913" s="13" t="n">
        <v>1</v>
      </c>
      <c r="K913" s="13" t="n">
        <v>1628</v>
      </c>
      <c r="L913" s="14" t="n">
        <v>0.493055555555556</v>
      </c>
      <c r="M913" s="15" t="n">
        <v>0.510416666666667</v>
      </c>
      <c r="N913" s="16" t="n">
        <f aca="false">VLOOKUP(E913,'Esp. percorsi al 18-10-22'!C:J,8,FALSE())</f>
        <v>8.70280506386652</v>
      </c>
      <c r="O913" s="16"/>
      <c r="P913" s="16"/>
      <c r="Q913" s="20" t="n">
        <v>58</v>
      </c>
      <c r="R913" s="17" t="n">
        <f aca="false">+N913*Q913</f>
        <v>504.762693704258</v>
      </c>
      <c r="S913" s="17" t="n">
        <f aca="false">+O913*Q913</f>
        <v>0</v>
      </c>
      <c r="T913" s="17"/>
      <c r="U913" s="18" t="n">
        <f aca="false">+M913-L913</f>
        <v>0.0173611111111111</v>
      </c>
      <c r="V913" s="18" t="n">
        <f aca="false">+U913*Q913</f>
        <v>1.00694444444444</v>
      </c>
      <c r="W913" s="18"/>
    </row>
    <row r="914" s="13" customFormat="true" ht="12" hidden="false" customHeight="false" outlineLevel="0" collapsed="false">
      <c r="A914" s="12" t="n">
        <v>13828</v>
      </c>
      <c r="B914" s="13" t="n">
        <v>6</v>
      </c>
      <c r="C914" s="13" t="s">
        <v>57</v>
      </c>
      <c r="D914" s="13" t="n">
        <v>1</v>
      </c>
      <c r="E914" s="13" t="n">
        <v>374</v>
      </c>
      <c r="F914" s="13" t="s">
        <v>60</v>
      </c>
      <c r="G914" s="13" t="s">
        <v>24</v>
      </c>
      <c r="H914" s="19" t="s">
        <v>27</v>
      </c>
      <c r="I914" s="19"/>
      <c r="J914" s="13" t="n">
        <v>1</v>
      </c>
      <c r="K914" s="13" t="n">
        <v>555</v>
      </c>
      <c r="L914" s="14" t="n">
        <v>0.497222222222222</v>
      </c>
      <c r="M914" s="15" t="n">
        <v>0.515972222222222</v>
      </c>
      <c r="N914" s="16" t="n">
        <f aca="false">VLOOKUP(E914,'Esp. percorsi al 18-10-22'!C:J,8,FALSE())</f>
        <v>8.70280506386652</v>
      </c>
      <c r="O914" s="16"/>
      <c r="P914" s="16"/>
      <c r="Q914" s="20" t="n">
        <v>250</v>
      </c>
      <c r="R914" s="17" t="n">
        <f aca="false">+N914*Q914</f>
        <v>2175.70126596663</v>
      </c>
      <c r="S914" s="17" t="n">
        <f aca="false">+O914*Q914</f>
        <v>0</v>
      </c>
      <c r="T914" s="17"/>
      <c r="U914" s="18" t="n">
        <f aca="false">+M914-L914</f>
        <v>0.01875</v>
      </c>
      <c r="V914" s="18" t="n">
        <f aca="false">+U914*Q914</f>
        <v>4.6875</v>
      </c>
      <c r="W914" s="18"/>
    </row>
    <row r="915" s="13" customFormat="true" ht="12" hidden="false" customHeight="false" outlineLevel="0" collapsed="false">
      <c r="A915" s="12" t="n">
        <v>13829</v>
      </c>
      <c r="B915" s="13" t="n">
        <v>6</v>
      </c>
      <c r="C915" s="13" t="s">
        <v>57</v>
      </c>
      <c r="D915" s="13" t="n">
        <v>1</v>
      </c>
      <c r="E915" s="13" t="n">
        <v>374</v>
      </c>
      <c r="F915" s="13" t="s">
        <v>60</v>
      </c>
      <c r="G915" s="13" t="s">
        <v>24</v>
      </c>
      <c r="H915" s="13" t="n">
        <v>6</v>
      </c>
      <c r="J915" s="13" t="n">
        <v>1</v>
      </c>
      <c r="K915" s="13" t="n">
        <v>11962</v>
      </c>
      <c r="L915" s="14" t="n">
        <v>0.501388888888889</v>
      </c>
      <c r="M915" s="15" t="n">
        <v>0.520138888888889</v>
      </c>
      <c r="N915" s="16" t="n">
        <f aca="false">VLOOKUP(E915,'Esp. percorsi al 18-10-22'!C:J,8,FALSE())</f>
        <v>8.70280506386652</v>
      </c>
      <c r="O915" s="16"/>
      <c r="P915" s="16"/>
      <c r="Q915" s="20" t="n">
        <v>52</v>
      </c>
      <c r="R915" s="17" t="n">
        <f aca="false">+N915*Q915</f>
        <v>452.545863321059</v>
      </c>
      <c r="S915" s="17" t="n">
        <f aca="false">+O915*Q915</f>
        <v>0</v>
      </c>
      <c r="T915" s="17"/>
      <c r="U915" s="18" t="n">
        <f aca="false">+M915-L915</f>
        <v>0.01875</v>
      </c>
      <c r="V915" s="18" t="n">
        <f aca="false">+U915*Q915</f>
        <v>0.975</v>
      </c>
      <c r="W915" s="18"/>
    </row>
    <row r="916" s="13" customFormat="true" ht="12" hidden="false" customHeight="false" outlineLevel="0" collapsed="false">
      <c r="A916" s="12" t="n">
        <v>13831</v>
      </c>
      <c r="B916" s="13" t="n">
        <v>6</v>
      </c>
      <c r="C916" s="13" t="s">
        <v>57</v>
      </c>
      <c r="D916" s="13" t="n">
        <v>1</v>
      </c>
      <c r="E916" s="13" t="n">
        <v>374</v>
      </c>
      <c r="F916" s="13" t="s">
        <v>60</v>
      </c>
      <c r="G916" s="13" t="s">
        <v>24</v>
      </c>
      <c r="H916" s="19" t="s">
        <v>27</v>
      </c>
      <c r="I916" s="19"/>
      <c r="J916" s="13" t="n">
        <v>1</v>
      </c>
      <c r="K916" s="13" t="n">
        <v>58</v>
      </c>
      <c r="L916" s="14" t="n">
        <v>0.511111111111111</v>
      </c>
      <c r="M916" s="15" t="n">
        <v>0.529861111111111</v>
      </c>
      <c r="N916" s="16" t="n">
        <f aca="false">VLOOKUP(E916,'Esp. percorsi al 18-10-22'!C:J,8,FALSE())</f>
        <v>8.70280506386652</v>
      </c>
      <c r="O916" s="16"/>
      <c r="P916" s="16"/>
      <c r="Q916" s="20" t="n">
        <v>250</v>
      </c>
      <c r="R916" s="17" t="n">
        <f aca="false">+N916*Q916</f>
        <v>2175.70126596663</v>
      </c>
      <c r="S916" s="17" t="n">
        <f aca="false">+O916*Q916</f>
        <v>0</v>
      </c>
      <c r="T916" s="17"/>
      <c r="U916" s="18" t="n">
        <f aca="false">+M916-L916</f>
        <v>0.01875</v>
      </c>
      <c r="V916" s="18" t="n">
        <f aca="false">+U916*Q916</f>
        <v>4.6875</v>
      </c>
      <c r="W916" s="18"/>
    </row>
    <row r="917" s="13" customFormat="true" ht="12" hidden="false" customHeight="false" outlineLevel="0" collapsed="false">
      <c r="A917" s="12" t="n">
        <v>7174</v>
      </c>
      <c r="B917" s="13" t="n">
        <v>6</v>
      </c>
      <c r="C917" s="13" t="s">
        <v>57</v>
      </c>
      <c r="D917" s="13" t="n">
        <v>1</v>
      </c>
      <c r="E917" s="13" t="n">
        <v>374</v>
      </c>
      <c r="F917" s="13" t="s">
        <v>60</v>
      </c>
      <c r="G917" s="13" t="s">
        <v>24</v>
      </c>
      <c r="H917" s="13" t="s">
        <v>29</v>
      </c>
      <c r="J917" s="13" t="n">
        <v>1</v>
      </c>
      <c r="K917" s="13" t="n">
        <v>1616</v>
      </c>
      <c r="L917" s="14" t="n">
        <v>0.520833333333333</v>
      </c>
      <c r="M917" s="15" t="n">
        <v>0.538194444444444</v>
      </c>
      <c r="N917" s="16" t="n">
        <f aca="false">VLOOKUP(E917,'Esp. percorsi al 18-10-22'!C:J,8,FALSE())</f>
        <v>8.70280506386652</v>
      </c>
      <c r="O917" s="16"/>
      <c r="P917" s="16"/>
      <c r="Q917" s="20" t="n">
        <v>58</v>
      </c>
      <c r="R917" s="17" t="n">
        <f aca="false">+N917*Q917</f>
        <v>504.762693704258</v>
      </c>
      <c r="S917" s="17" t="n">
        <f aca="false">+O917*Q917</f>
        <v>0</v>
      </c>
      <c r="T917" s="17"/>
      <c r="U917" s="18" t="n">
        <f aca="false">+M917-L917</f>
        <v>0.0173611111111111</v>
      </c>
      <c r="V917" s="18" t="n">
        <f aca="false">+U917*Q917</f>
        <v>1.00694444444444</v>
      </c>
      <c r="W917" s="18"/>
    </row>
    <row r="918" s="13" customFormat="true" ht="12" hidden="false" customHeight="false" outlineLevel="0" collapsed="false">
      <c r="A918" s="12" t="n">
        <v>7249</v>
      </c>
      <c r="B918" s="13" t="n">
        <v>6</v>
      </c>
      <c r="C918" s="13" t="s">
        <v>57</v>
      </c>
      <c r="D918" s="13" t="n">
        <v>1</v>
      </c>
      <c r="E918" s="13" t="n">
        <v>374</v>
      </c>
      <c r="F918" s="13" t="s">
        <v>60</v>
      </c>
      <c r="G918" s="13" t="s">
        <v>26</v>
      </c>
      <c r="H918" s="13" t="s">
        <v>30</v>
      </c>
      <c r="J918" s="13" t="n">
        <v>1</v>
      </c>
      <c r="K918" s="13" t="n">
        <v>4467</v>
      </c>
      <c r="L918" s="14" t="n">
        <v>0.527777777777778</v>
      </c>
      <c r="M918" s="15" t="n">
        <v>0.545138888888889</v>
      </c>
      <c r="N918" s="16" t="n">
        <f aca="false">VLOOKUP(E918,'Esp. percorsi al 18-10-22'!C:J,8,FALSE())</f>
        <v>8.70280506386652</v>
      </c>
      <c r="O918" s="16"/>
      <c r="P918" s="16"/>
      <c r="Q918" s="20" t="n">
        <v>5</v>
      </c>
      <c r="R918" s="17" t="n">
        <f aca="false">+N918*Q918</f>
        <v>43.5140253193326</v>
      </c>
      <c r="S918" s="17" t="n">
        <f aca="false">+O918*Q918</f>
        <v>0</v>
      </c>
      <c r="T918" s="17"/>
      <c r="U918" s="18" t="n">
        <f aca="false">+M918-L918</f>
        <v>0.0173611111111111</v>
      </c>
      <c r="V918" s="18" t="n">
        <f aca="false">+U918*Q918</f>
        <v>0.0868055555555556</v>
      </c>
      <c r="W918" s="18"/>
    </row>
    <row r="919" s="13" customFormat="true" ht="12" hidden="false" customHeight="false" outlineLevel="0" collapsed="false">
      <c r="A919" s="12" t="n">
        <v>13464</v>
      </c>
      <c r="B919" s="13" t="n">
        <v>6</v>
      </c>
      <c r="C919" s="13" t="s">
        <v>57</v>
      </c>
      <c r="D919" s="13" t="n">
        <v>1</v>
      </c>
      <c r="E919" s="13" t="n">
        <v>374</v>
      </c>
      <c r="F919" s="13" t="s">
        <v>60</v>
      </c>
      <c r="G919" s="13" t="s">
        <v>24</v>
      </c>
      <c r="H919" s="13" t="s">
        <v>25</v>
      </c>
      <c r="J919" s="13" t="n">
        <v>1</v>
      </c>
      <c r="K919" s="13" t="n">
        <v>568</v>
      </c>
      <c r="L919" s="14" t="n">
        <v>0.528472222222222</v>
      </c>
      <c r="M919" s="15" t="n">
        <v>0.547222222222222</v>
      </c>
      <c r="N919" s="16" t="n">
        <f aca="false">VLOOKUP(E919,'Esp. percorsi al 18-10-22'!C:J,8,FALSE())</f>
        <v>8.70280506386652</v>
      </c>
      <c r="O919" s="16"/>
      <c r="P919" s="16"/>
      <c r="Q919" s="20" t="n">
        <v>302</v>
      </c>
      <c r="R919" s="17" t="n">
        <f aca="false">+N919*Q919</f>
        <v>2628.24712928769</v>
      </c>
      <c r="S919" s="17" t="n">
        <f aca="false">+O919*Q919</f>
        <v>0</v>
      </c>
      <c r="T919" s="17"/>
      <c r="U919" s="18" t="n">
        <f aca="false">+M919-L919</f>
        <v>0.01875</v>
      </c>
      <c r="V919" s="18" t="n">
        <f aca="false">+U919*Q919</f>
        <v>5.6625</v>
      </c>
      <c r="W919" s="18"/>
    </row>
    <row r="920" s="13" customFormat="true" ht="12" hidden="false" customHeight="false" outlineLevel="0" collapsed="false">
      <c r="A920" s="12" t="n">
        <v>7187</v>
      </c>
      <c r="B920" s="13" t="n">
        <v>6</v>
      </c>
      <c r="C920" s="13" t="s">
        <v>57</v>
      </c>
      <c r="D920" s="13" t="n">
        <v>1</v>
      </c>
      <c r="E920" s="13" t="n">
        <v>374</v>
      </c>
      <c r="F920" s="13" t="s">
        <v>60</v>
      </c>
      <c r="G920" s="13" t="s">
        <v>24</v>
      </c>
      <c r="H920" s="13" t="s">
        <v>29</v>
      </c>
      <c r="J920" s="13" t="n">
        <v>1</v>
      </c>
      <c r="K920" s="13" t="n">
        <v>1629</v>
      </c>
      <c r="L920" s="14" t="n">
        <v>0.534722222222222</v>
      </c>
      <c r="M920" s="15" t="n">
        <v>0.552083333333333</v>
      </c>
      <c r="N920" s="16" t="n">
        <f aca="false">VLOOKUP(E920,'Esp. percorsi al 18-10-22'!C:J,8,FALSE())</f>
        <v>8.70280506386652</v>
      </c>
      <c r="O920" s="16"/>
      <c r="P920" s="16"/>
      <c r="Q920" s="20" t="n">
        <v>58</v>
      </c>
      <c r="R920" s="17" t="n">
        <f aca="false">+N920*Q920</f>
        <v>504.762693704258</v>
      </c>
      <c r="S920" s="17" t="n">
        <f aca="false">+O920*Q920</f>
        <v>0</v>
      </c>
      <c r="T920" s="17"/>
      <c r="U920" s="18" t="n">
        <f aca="false">+M920-L920</f>
        <v>0.0173611111111111</v>
      </c>
      <c r="V920" s="18" t="n">
        <f aca="false">+U920*Q920</f>
        <v>1.00694444444444</v>
      </c>
      <c r="W920" s="18"/>
    </row>
    <row r="921" s="13" customFormat="true" ht="12" hidden="false" customHeight="false" outlineLevel="0" collapsed="false">
      <c r="A921" s="12" t="n">
        <v>17546</v>
      </c>
      <c r="B921" s="13" t="n">
        <v>6</v>
      </c>
      <c r="C921" s="13" t="s">
        <v>57</v>
      </c>
      <c r="D921" s="13" t="n">
        <v>1</v>
      </c>
      <c r="E921" s="13" t="n">
        <v>374</v>
      </c>
      <c r="F921" s="13" t="s">
        <v>60</v>
      </c>
      <c r="G921" s="13" t="s">
        <v>26</v>
      </c>
      <c r="H921" s="19" t="s">
        <v>27</v>
      </c>
      <c r="I921" s="19"/>
      <c r="J921" s="13" t="n">
        <v>1</v>
      </c>
      <c r="K921" s="13" t="n">
        <v>2465</v>
      </c>
      <c r="L921" s="14" t="n">
        <v>0.542361111111111</v>
      </c>
      <c r="M921" s="15" t="n">
        <v>0.561111111111111</v>
      </c>
      <c r="N921" s="16" t="n">
        <f aca="false">VLOOKUP(E921,'Esp. percorsi al 18-10-22'!C:J,8,FALSE())</f>
        <v>8.70280506386652</v>
      </c>
      <c r="O921" s="16"/>
      <c r="P921" s="16"/>
      <c r="Q921" s="20" t="n">
        <v>194</v>
      </c>
      <c r="R921" s="17" t="n">
        <f aca="false">+N921*Q921</f>
        <v>1688.34418239011</v>
      </c>
      <c r="S921" s="17" t="n">
        <f aca="false">+O921*Q921</f>
        <v>0</v>
      </c>
      <c r="T921" s="17"/>
      <c r="U921" s="18" t="n">
        <f aca="false">+M921-L921</f>
        <v>0.01875</v>
      </c>
      <c r="V921" s="18" t="n">
        <f aca="false">+U921*Q921</f>
        <v>3.6375</v>
      </c>
      <c r="W921" s="18"/>
    </row>
    <row r="922" s="13" customFormat="true" ht="12" hidden="false" customHeight="false" outlineLevel="0" collapsed="false">
      <c r="A922" s="12" t="n">
        <v>18536</v>
      </c>
      <c r="B922" s="13" t="n">
        <v>6</v>
      </c>
      <c r="C922" s="13" t="s">
        <v>57</v>
      </c>
      <c r="D922" s="13" t="n">
        <v>1</v>
      </c>
      <c r="E922" s="13" t="n">
        <v>374</v>
      </c>
      <c r="F922" s="13" t="s">
        <v>60</v>
      </c>
      <c r="G922" s="13" t="s">
        <v>28</v>
      </c>
      <c r="H922" s="19" t="s">
        <v>27</v>
      </c>
      <c r="I922" s="19"/>
      <c r="J922" s="13" t="n">
        <v>1</v>
      </c>
      <c r="K922" s="13" t="n">
        <v>18536</v>
      </c>
      <c r="L922" s="14" t="n">
        <v>0.545138888888889</v>
      </c>
      <c r="M922" s="15" t="n">
        <v>0.563888888888889</v>
      </c>
      <c r="N922" s="16" t="n">
        <f aca="false">VLOOKUP(E922,'Esp. percorsi al 18-10-22'!C:J,8,FALSE())</f>
        <v>8.70280506386652</v>
      </c>
      <c r="O922" s="16"/>
      <c r="P922" s="16"/>
      <c r="Q922" s="20" t="n">
        <v>56</v>
      </c>
      <c r="R922" s="17" t="n">
        <f aca="false">+N922*Q922</f>
        <v>487.357083576525</v>
      </c>
      <c r="S922" s="17" t="n">
        <f aca="false">+O922*Q922</f>
        <v>0</v>
      </c>
      <c r="T922" s="17"/>
      <c r="U922" s="18" t="n">
        <f aca="false">+M922-L922</f>
        <v>0.01875</v>
      </c>
      <c r="V922" s="18" t="n">
        <f aca="false">+U922*Q922</f>
        <v>1.05</v>
      </c>
      <c r="W922" s="18"/>
    </row>
    <row r="923" s="13" customFormat="true" ht="12" hidden="false" customHeight="false" outlineLevel="0" collapsed="false">
      <c r="A923" s="12" t="n">
        <v>13838</v>
      </c>
      <c r="B923" s="13" t="n">
        <v>6</v>
      </c>
      <c r="C923" s="13" t="s">
        <v>57</v>
      </c>
      <c r="D923" s="13" t="n">
        <v>1</v>
      </c>
      <c r="E923" s="13" t="n">
        <v>374</v>
      </c>
      <c r="F923" s="13" t="s">
        <v>60</v>
      </c>
      <c r="G923" s="13" t="s">
        <v>24</v>
      </c>
      <c r="H923" s="13" t="n">
        <v>6</v>
      </c>
      <c r="J923" s="13" t="n">
        <v>1</v>
      </c>
      <c r="K923" s="13" t="n">
        <v>11971</v>
      </c>
      <c r="L923" s="14" t="n">
        <v>0.546527777777778</v>
      </c>
      <c r="M923" s="15" t="n">
        <v>0.565277777777778</v>
      </c>
      <c r="N923" s="16" t="n">
        <f aca="false">VLOOKUP(E923,'Esp. percorsi al 18-10-22'!C:J,8,FALSE())</f>
        <v>8.70280506386652</v>
      </c>
      <c r="O923" s="16"/>
      <c r="P923" s="16"/>
      <c r="Q923" s="20" t="n">
        <v>52</v>
      </c>
      <c r="R923" s="17" t="n">
        <f aca="false">+N923*Q923</f>
        <v>452.545863321059</v>
      </c>
      <c r="S923" s="17" t="n">
        <f aca="false">+O923*Q923</f>
        <v>0</v>
      </c>
      <c r="T923" s="17"/>
      <c r="U923" s="18" t="n">
        <f aca="false">+M923-L923</f>
        <v>0.01875</v>
      </c>
      <c r="V923" s="18" t="n">
        <f aca="false">+U923*Q923</f>
        <v>0.975</v>
      </c>
      <c r="W923" s="18"/>
    </row>
    <row r="924" s="13" customFormat="true" ht="12" hidden="false" customHeight="false" outlineLevel="0" collapsed="false">
      <c r="A924" s="12" t="n">
        <v>13840</v>
      </c>
      <c r="B924" s="13" t="n">
        <v>6</v>
      </c>
      <c r="C924" s="13" t="s">
        <v>57</v>
      </c>
      <c r="D924" s="13" t="n">
        <v>1</v>
      </c>
      <c r="E924" s="13" t="n">
        <v>374</v>
      </c>
      <c r="F924" s="13" t="s">
        <v>60</v>
      </c>
      <c r="G924" s="13" t="s">
        <v>28</v>
      </c>
      <c r="H924" s="19" t="s">
        <v>27</v>
      </c>
      <c r="I924" s="19"/>
      <c r="J924" s="13" t="n">
        <v>1</v>
      </c>
      <c r="K924" s="13" t="n">
        <v>569</v>
      </c>
      <c r="L924" s="14" t="n">
        <v>0.55625</v>
      </c>
      <c r="M924" s="15" t="n">
        <v>0.575</v>
      </c>
      <c r="N924" s="16" t="n">
        <f aca="false">VLOOKUP(E924,'Esp. percorsi al 18-10-22'!C:J,8,FALSE())</f>
        <v>8.70280506386652</v>
      </c>
      <c r="O924" s="16"/>
      <c r="P924" s="16"/>
      <c r="Q924" s="20" t="n">
        <v>56</v>
      </c>
      <c r="R924" s="17" t="n">
        <f aca="false">+N924*Q924</f>
        <v>487.357083576525</v>
      </c>
      <c r="S924" s="17" t="n">
        <f aca="false">+O924*Q924</f>
        <v>0</v>
      </c>
      <c r="T924" s="17"/>
      <c r="U924" s="18" t="n">
        <f aca="false">+M924-L924</f>
        <v>0.01875</v>
      </c>
      <c r="V924" s="18" t="n">
        <f aca="false">+U924*Q924</f>
        <v>1.05</v>
      </c>
      <c r="W924" s="18"/>
    </row>
    <row r="925" s="13" customFormat="true" ht="12" hidden="false" customHeight="false" outlineLevel="0" collapsed="false">
      <c r="A925" s="12" t="n">
        <v>17938</v>
      </c>
      <c r="B925" s="13" t="n">
        <v>6</v>
      </c>
      <c r="C925" s="13" t="s">
        <v>57</v>
      </c>
      <c r="D925" s="13" t="n">
        <v>1</v>
      </c>
      <c r="E925" s="13" t="n">
        <v>374</v>
      </c>
      <c r="F925" s="13" t="s">
        <v>60</v>
      </c>
      <c r="G925" s="13" t="s">
        <v>26</v>
      </c>
      <c r="H925" s="19" t="s">
        <v>27</v>
      </c>
      <c r="I925" s="19"/>
      <c r="J925" s="13" t="n">
        <v>1</v>
      </c>
      <c r="K925" s="13" t="n">
        <v>17938</v>
      </c>
      <c r="L925" s="14" t="n">
        <v>0.559722222222222</v>
      </c>
      <c r="M925" s="15" t="n">
        <v>0.578472222222222</v>
      </c>
      <c r="N925" s="16" t="n">
        <f aca="false">VLOOKUP(E925,'Esp. percorsi al 18-10-22'!C:J,8,FALSE())</f>
        <v>8.70280506386652</v>
      </c>
      <c r="O925" s="16"/>
      <c r="P925" s="16"/>
      <c r="Q925" s="20" t="n">
        <v>194</v>
      </c>
      <c r="R925" s="17" t="n">
        <f aca="false">+N925*Q925</f>
        <v>1688.34418239011</v>
      </c>
      <c r="S925" s="17" t="n">
        <f aca="false">+O925*Q925</f>
        <v>0</v>
      </c>
      <c r="T925" s="17"/>
      <c r="U925" s="18" t="n">
        <f aca="false">+M925-L925</f>
        <v>0.01875</v>
      </c>
      <c r="V925" s="18" t="n">
        <f aca="false">+U925*Q925</f>
        <v>3.6375</v>
      </c>
      <c r="W925" s="18"/>
    </row>
    <row r="926" s="13" customFormat="true" ht="12" hidden="false" customHeight="false" outlineLevel="0" collapsed="false">
      <c r="A926" s="12" t="n">
        <v>7175</v>
      </c>
      <c r="B926" s="13" t="n">
        <v>6</v>
      </c>
      <c r="C926" s="13" t="s">
        <v>57</v>
      </c>
      <c r="D926" s="13" t="n">
        <v>1</v>
      </c>
      <c r="E926" s="13" t="n">
        <v>374</v>
      </c>
      <c r="F926" s="13" t="s">
        <v>60</v>
      </c>
      <c r="G926" s="13" t="s">
        <v>24</v>
      </c>
      <c r="H926" s="13" t="s">
        <v>29</v>
      </c>
      <c r="J926" s="13" t="n">
        <v>1</v>
      </c>
      <c r="K926" s="13" t="n">
        <v>1617</v>
      </c>
      <c r="L926" s="14" t="n">
        <v>0.5625</v>
      </c>
      <c r="M926" s="15" t="n">
        <v>0.579861111111111</v>
      </c>
      <c r="N926" s="16" t="n">
        <f aca="false">VLOOKUP(E926,'Esp. percorsi al 18-10-22'!C:J,8,FALSE())</f>
        <v>8.70280506386652</v>
      </c>
      <c r="O926" s="16"/>
      <c r="P926" s="16"/>
      <c r="Q926" s="20" t="n">
        <v>58</v>
      </c>
      <c r="R926" s="17" t="n">
        <f aca="false">+N926*Q926</f>
        <v>504.762693704258</v>
      </c>
      <c r="S926" s="17" t="n">
        <f aca="false">+O926*Q926</f>
        <v>0</v>
      </c>
      <c r="T926" s="17"/>
      <c r="U926" s="18" t="n">
        <f aca="false">+M926-L926</f>
        <v>0.0173611111111111</v>
      </c>
      <c r="V926" s="18" t="n">
        <f aca="false">+U926*Q926</f>
        <v>1.00694444444444</v>
      </c>
      <c r="W926" s="18"/>
    </row>
    <row r="927" s="13" customFormat="true" ht="12" hidden="false" customHeight="false" outlineLevel="0" collapsed="false">
      <c r="A927" s="12" t="n">
        <v>7250</v>
      </c>
      <c r="B927" s="13" t="n">
        <v>6</v>
      </c>
      <c r="C927" s="13" t="s">
        <v>57</v>
      </c>
      <c r="D927" s="13" t="n">
        <v>1</v>
      </c>
      <c r="E927" s="13" t="n">
        <v>374</v>
      </c>
      <c r="F927" s="13" t="s">
        <v>60</v>
      </c>
      <c r="G927" s="13" t="s">
        <v>26</v>
      </c>
      <c r="H927" s="13" t="s">
        <v>30</v>
      </c>
      <c r="J927" s="13" t="n">
        <v>1</v>
      </c>
      <c r="K927" s="13" t="n">
        <v>4468</v>
      </c>
      <c r="L927" s="14" t="n">
        <v>0.569444444444444</v>
      </c>
      <c r="M927" s="15" t="n">
        <v>0.586805555555556</v>
      </c>
      <c r="N927" s="16" t="n">
        <f aca="false">VLOOKUP(E927,'Esp. percorsi al 18-10-22'!C:J,8,FALSE())</f>
        <v>8.70280506386652</v>
      </c>
      <c r="O927" s="16"/>
      <c r="P927" s="16"/>
      <c r="Q927" s="20" t="n">
        <v>5</v>
      </c>
      <c r="R927" s="17" t="n">
        <f aca="false">+N927*Q927</f>
        <v>43.5140253193326</v>
      </c>
      <c r="S927" s="17" t="n">
        <f aca="false">+O927*Q927</f>
        <v>0</v>
      </c>
      <c r="T927" s="17"/>
      <c r="U927" s="18" t="n">
        <f aca="false">+M927-L927</f>
        <v>0.0173611111111111</v>
      </c>
      <c r="V927" s="18" t="n">
        <f aca="false">+U927*Q927</f>
        <v>0.0868055555555556</v>
      </c>
      <c r="W927" s="18"/>
    </row>
    <row r="928" s="13" customFormat="true" ht="12" hidden="false" customHeight="false" outlineLevel="0" collapsed="false">
      <c r="A928" s="12" t="n">
        <v>13844</v>
      </c>
      <c r="B928" s="13" t="n">
        <v>6</v>
      </c>
      <c r="C928" s="13" t="s">
        <v>57</v>
      </c>
      <c r="D928" s="13" t="n">
        <v>1</v>
      </c>
      <c r="E928" s="13" t="n">
        <v>374</v>
      </c>
      <c r="F928" s="13" t="s">
        <v>60</v>
      </c>
      <c r="G928" s="13" t="s">
        <v>28</v>
      </c>
      <c r="H928" s="19" t="s">
        <v>27</v>
      </c>
      <c r="I928" s="19"/>
      <c r="J928" s="13" t="n">
        <v>1</v>
      </c>
      <c r="K928" s="13" t="n">
        <v>59</v>
      </c>
      <c r="L928" s="14" t="n">
        <v>0.570138888888889</v>
      </c>
      <c r="M928" s="15" t="n">
        <v>0.588888888888889</v>
      </c>
      <c r="N928" s="16" t="n">
        <f aca="false">VLOOKUP(E928,'Esp. percorsi al 18-10-22'!C:J,8,FALSE())</f>
        <v>8.70280506386652</v>
      </c>
      <c r="O928" s="16"/>
      <c r="P928" s="16"/>
      <c r="Q928" s="20" t="n">
        <v>56</v>
      </c>
      <c r="R928" s="17" t="n">
        <f aca="false">+N928*Q928</f>
        <v>487.357083576525</v>
      </c>
      <c r="S928" s="17" t="n">
        <f aca="false">+O928*Q928</f>
        <v>0</v>
      </c>
      <c r="T928" s="17"/>
      <c r="U928" s="18" t="n">
        <f aca="false">+M928-L928</f>
        <v>0.01875</v>
      </c>
      <c r="V928" s="18" t="n">
        <f aca="false">+U928*Q928</f>
        <v>1.05</v>
      </c>
      <c r="W928" s="18"/>
    </row>
    <row r="929" s="13" customFormat="true" ht="12" hidden="false" customHeight="false" outlineLevel="0" collapsed="false">
      <c r="A929" s="12" t="n">
        <v>13845</v>
      </c>
      <c r="B929" s="13" t="n">
        <v>6</v>
      </c>
      <c r="C929" s="13" t="s">
        <v>57</v>
      </c>
      <c r="D929" s="13" t="n">
        <v>1</v>
      </c>
      <c r="E929" s="13" t="n">
        <v>374</v>
      </c>
      <c r="F929" s="13" t="s">
        <v>60</v>
      </c>
      <c r="G929" s="13" t="s">
        <v>24</v>
      </c>
      <c r="H929" s="13" t="n">
        <v>6</v>
      </c>
      <c r="J929" s="13" t="n">
        <v>1</v>
      </c>
      <c r="K929" s="13" t="n">
        <v>11980</v>
      </c>
      <c r="L929" s="14" t="n">
        <v>0.573611111111111</v>
      </c>
      <c r="M929" s="15" t="n">
        <v>0.592361111111111</v>
      </c>
      <c r="N929" s="16" t="n">
        <f aca="false">VLOOKUP(E929,'Esp. percorsi al 18-10-22'!C:J,8,FALSE())</f>
        <v>8.70280506386652</v>
      </c>
      <c r="O929" s="16"/>
      <c r="P929" s="16"/>
      <c r="Q929" s="20" t="n">
        <v>52</v>
      </c>
      <c r="R929" s="17" t="n">
        <f aca="false">+N929*Q929</f>
        <v>452.545863321059</v>
      </c>
      <c r="S929" s="17" t="n">
        <f aca="false">+O929*Q929</f>
        <v>0</v>
      </c>
      <c r="T929" s="17"/>
      <c r="U929" s="18" t="n">
        <f aca="false">+M929-L929</f>
        <v>0.01875</v>
      </c>
      <c r="V929" s="18" t="n">
        <f aca="false">+U929*Q929</f>
        <v>0.975</v>
      </c>
      <c r="W929" s="18"/>
    </row>
    <row r="930" s="13" customFormat="true" ht="12" hidden="false" customHeight="false" outlineLevel="0" collapsed="false">
      <c r="A930" s="12" t="n">
        <v>17555</v>
      </c>
      <c r="B930" s="13" t="n">
        <v>6</v>
      </c>
      <c r="C930" s="13" t="s">
        <v>57</v>
      </c>
      <c r="D930" s="13" t="n">
        <v>1</v>
      </c>
      <c r="E930" s="13" t="n">
        <v>374</v>
      </c>
      <c r="F930" s="13" t="s">
        <v>60</v>
      </c>
      <c r="G930" s="13" t="s">
        <v>26</v>
      </c>
      <c r="H930" s="19" t="s">
        <v>27</v>
      </c>
      <c r="I930" s="19"/>
      <c r="J930" s="13" t="n">
        <v>1</v>
      </c>
      <c r="K930" s="13" t="n">
        <v>17555</v>
      </c>
      <c r="L930" s="14" t="n">
        <v>0.573611111111111</v>
      </c>
      <c r="M930" s="15" t="n">
        <v>0.592361111111111</v>
      </c>
      <c r="N930" s="16" t="n">
        <f aca="false">VLOOKUP(E930,'Esp. percorsi al 18-10-22'!C:J,8,FALSE())</f>
        <v>8.70280506386652</v>
      </c>
      <c r="O930" s="16"/>
      <c r="P930" s="16"/>
      <c r="Q930" s="20" t="n">
        <v>194</v>
      </c>
      <c r="R930" s="17" t="n">
        <f aca="false">+N930*Q930</f>
        <v>1688.34418239011</v>
      </c>
      <c r="S930" s="17" t="n">
        <f aca="false">+O930*Q930</f>
        <v>0</v>
      </c>
      <c r="T930" s="17"/>
      <c r="U930" s="18" t="n">
        <f aca="false">+M930-L930</f>
        <v>0.01875</v>
      </c>
      <c r="V930" s="18" t="n">
        <f aca="false">+U930*Q930</f>
        <v>3.6375</v>
      </c>
      <c r="W930" s="18"/>
    </row>
    <row r="931" s="13" customFormat="true" ht="12" hidden="false" customHeight="false" outlineLevel="0" collapsed="false">
      <c r="A931" s="12" t="n">
        <v>7188</v>
      </c>
      <c r="B931" s="13" t="n">
        <v>6</v>
      </c>
      <c r="C931" s="13" t="s">
        <v>57</v>
      </c>
      <c r="D931" s="13" t="n">
        <v>1</v>
      </c>
      <c r="E931" s="13" t="n">
        <v>374</v>
      </c>
      <c r="F931" s="13" t="s">
        <v>60</v>
      </c>
      <c r="G931" s="13" t="s">
        <v>24</v>
      </c>
      <c r="H931" s="13" t="s">
        <v>29</v>
      </c>
      <c r="J931" s="13" t="n">
        <v>1</v>
      </c>
      <c r="K931" s="13" t="n">
        <v>1630</v>
      </c>
      <c r="L931" s="14" t="n">
        <v>0.576388888888889</v>
      </c>
      <c r="M931" s="15" t="n">
        <v>0.59375</v>
      </c>
      <c r="N931" s="16" t="n">
        <f aca="false">VLOOKUP(E931,'Esp. percorsi al 18-10-22'!C:J,8,FALSE())</f>
        <v>8.70280506386652</v>
      </c>
      <c r="O931" s="16"/>
      <c r="P931" s="16"/>
      <c r="Q931" s="20" t="n">
        <v>58</v>
      </c>
      <c r="R931" s="17" t="n">
        <f aca="false">+N931*Q931</f>
        <v>504.762693704258</v>
      </c>
      <c r="S931" s="17" t="n">
        <f aca="false">+O931*Q931</f>
        <v>0</v>
      </c>
      <c r="T931" s="17"/>
      <c r="U931" s="18" t="n">
        <f aca="false">+M931-L931</f>
        <v>0.0173611111111111</v>
      </c>
      <c r="V931" s="18" t="n">
        <f aca="false">+U931*Q931</f>
        <v>1.00694444444444</v>
      </c>
      <c r="W931" s="18"/>
    </row>
    <row r="932" s="13" customFormat="true" ht="12" hidden="false" customHeight="false" outlineLevel="0" collapsed="false">
      <c r="A932" s="12" t="n">
        <v>13848</v>
      </c>
      <c r="B932" s="13" t="n">
        <v>6</v>
      </c>
      <c r="C932" s="13" t="s">
        <v>57</v>
      </c>
      <c r="D932" s="13" t="n">
        <v>1</v>
      </c>
      <c r="E932" s="13" t="n">
        <v>374</v>
      </c>
      <c r="F932" s="13" t="s">
        <v>60</v>
      </c>
      <c r="G932" s="13" t="s">
        <v>24</v>
      </c>
      <c r="H932" s="19" t="s">
        <v>27</v>
      </c>
      <c r="I932" s="19"/>
      <c r="J932" s="13" t="n">
        <v>1</v>
      </c>
      <c r="K932" s="13" t="n">
        <v>557</v>
      </c>
      <c r="L932" s="14" t="n">
        <v>0.5875</v>
      </c>
      <c r="M932" s="15" t="n">
        <v>0.60625</v>
      </c>
      <c r="N932" s="16" t="n">
        <f aca="false">VLOOKUP(E932,'Esp. percorsi al 18-10-22'!C:J,8,FALSE())</f>
        <v>8.70280506386652</v>
      </c>
      <c r="O932" s="16"/>
      <c r="P932" s="16"/>
      <c r="Q932" s="20" t="n">
        <v>250</v>
      </c>
      <c r="R932" s="17" t="n">
        <f aca="false">+N932*Q932</f>
        <v>2175.70126596663</v>
      </c>
      <c r="S932" s="17" t="n">
        <f aca="false">+O932*Q932</f>
        <v>0</v>
      </c>
      <c r="T932" s="17"/>
      <c r="U932" s="18" t="n">
        <f aca="false">+M932-L932</f>
        <v>0.01875</v>
      </c>
      <c r="V932" s="18" t="n">
        <f aca="false">+U932*Q932</f>
        <v>4.6875</v>
      </c>
      <c r="W932" s="18"/>
    </row>
    <row r="933" s="13" customFormat="true" ht="12" hidden="false" customHeight="false" outlineLevel="0" collapsed="false">
      <c r="A933" s="12" t="n">
        <v>13849</v>
      </c>
      <c r="B933" s="13" t="n">
        <v>6</v>
      </c>
      <c r="C933" s="13" t="s">
        <v>57</v>
      </c>
      <c r="D933" s="13" t="n">
        <v>1</v>
      </c>
      <c r="E933" s="13" t="n">
        <v>374</v>
      </c>
      <c r="F933" s="13" t="s">
        <v>60</v>
      </c>
      <c r="G933" s="13" t="s">
        <v>24</v>
      </c>
      <c r="H933" s="13" t="n">
        <v>6</v>
      </c>
      <c r="J933" s="13" t="n">
        <v>1</v>
      </c>
      <c r="K933" s="13" t="n">
        <v>13474</v>
      </c>
      <c r="L933" s="14" t="n">
        <v>0.591666666666667</v>
      </c>
      <c r="M933" s="15" t="n">
        <v>0.610416666666667</v>
      </c>
      <c r="N933" s="16" t="n">
        <f aca="false">VLOOKUP(E933,'Esp. percorsi al 18-10-22'!C:J,8,FALSE())</f>
        <v>8.70280506386652</v>
      </c>
      <c r="O933" s="16"/>
      <c r="P933" s="16"/>
      <c r="Q933" s="20" t="n">
        <v>52</v>
      </c>
      <c r="R933" s="17" t="n">
        <f aca="false">+N933*Q933</f>
        <v>452.545863321059</v>
      </c>
      <c r="S933" s="17" t="n">
        <f aca="false">+O933*Q933</f>
        <v>0</v>
      </c>
      <c r="T933" s="17"/>
      <c r="U933" s="18" t="n">
        <f aca="false">+M933-L933</f>
        <v>0.01875</v>
      </c>
      <c r="V933" s="18" t="n">
        <f aca="false">+U933*Q933</f>
        <v>0.975</v>
      </c>
      <c r="W933" s="18"/>
    </row>
    <row r="934" s="13" customFormat="true" ht="12" hidden="false" customHeight="false" outlineLevel="0" collapsed="false">
      <c r="A934" s="12" t="n">
        <v>7176</v>
      </c>
      <c r="B934" s="13" t="n">
        <v>6</v>
      </c>
      <c r="C934" s="13" t="s">
        <v>57</v>
      </c>
      <c r="D934" s="13" t="n">
        <v>1</v>
      </c>
      <c r="E934" s="13" t="n">
        <v>374</v>
      </c>
      <c r="F934" s="13" t="s">
        <v>60</v>
      </c>
      <c r="G934" s="13" t="s">
        <v>24</v>
      </c>
      <c r="H934" s="13" t="s">
        <v>29</v>
      </c>
      <c r="J934" s="13" t="n">
        <v>1</v>
      </c>
      <c r="K934" s="13" t="n">
        <v>1618</v>
      </c>
      <c r="L934" s="14" t="n">
        <v>0.604166666666667</v>
      </c>
      <c r="M934" s="15" t="n">
        <v>0.621527777777778</v>
      </c>
      <c r="N934" s="16" t="n">
        <f aca="false">VLOOKUP(E934,'Esp. percorsi al 18-10-22'!C:J,8,FALSE())</f>
        <v>8.70280506386652</v>
      </c>
      <c r="O934" s="16"/>
      <c r="P934" s="16"/>
      <c r="Q934" s="20" t="n">
        <v>58</v>
      </c>
      <c r="R934" s="17" t="n">
        <f aca="false">+N934*Q934</f>
        <v>504.762693704258</v>
      </c>
      <c r="S934" s="17" t="n">
        <f aca="false">+O934*Q934</f>
        <v>0</v>
      </c>
      <c r="T934" s="17"/>
      <c r="U934" s="18" t="n">
        <f aca="false">+M934-L934</f>
        <v>0.0173611111111111</v>
      </c>
      <c r="V934" s="18" t="n">
        <f aca="false">+U934*Q934</f>
        <v>1.00694444444444</v>
      </c>
      <c r="W934" s="18"/>
    </row>
    <row r="935" s="13" customFormat="true" ht="12" hidden="false" customHeight="false" outlineLevel="0" collapsed="false">
      <c r="A935" s="12" t="n">
        <v>7251</v>
      </c>
      <c r="B935" s="13" t="n">
        <v>6</v>
      </c>
      <c r="C935" s="13" t="s">
        <v>57</v>
      </c>
      <c r="D935" s="13" t="n">
        <v>1</v>
      </c>
      <c r="E935" s="13" t="n">
        <v>374</v>
      </c>
      <c r="F935" s="13" t="s">
        <v>60</v>
      </c>
      <c r="G935" s="13" t="s">
        <v>26</v>
      </c>
      <c r="H935" s="13" t="s">
        <v>30</v>
      </c>
      <c r="J935" s="13" t="n">
        <v>1</v>
      </c>
      <c r="K935" s="13" t="n">
        <v>4469</v>
      </c>
      <c r="L935" s="14" t="n">
        <v>0.611111111111111</v>
      </c>
      <c r="M935" s="15" t="n">
        <v>0.628472222222222</v>
      </c>
      <c r="N935" s="16" t="n">
        <f aca="false">VLOOKUP(E935,'Esp. percorsi al 18-10-22'!C:J,8,FALSE())</f>
        <v>8.70280506386652</v>
      </c>
      <c r="O935" s="16"/>
      <c r="P935" s="16"/>
      <c r="Q935" s="20" t="n">
        <v>5</v>
      </c>
      <c r="R935" s="17" t="n">
        <f aca="false">+N935*Q935</f>
        <v>43.5140253193326</v>
      </c>
      <c r="S935" s="17" t="n">
        <f aca="false">+O935*Q935</f>
        <v>0</v>
      </c>
      <c r="T935" s="17"/>
      <c r="U935" s="18" t="n">
        <f aca="false">+M935-L935</f>
        <v>0.0173611111111111</v>
      </c>
      <c r="V935" s="18" t="n">
        <f aca="false">+U935*Q935</f>
        <v>0.0868055555555556</v>
      </c>
      <c r="W935" s="18"/>
    </row>
    <row r="936" s="13" customFormat="true" ht="12" hidden="false" customHeight="false" outlineLevel="0" collapsed="false">
      <c r="A936" s="12" t="n">
        <v>13854</v>
      </c>
      <c r="B936" s="13" t="n">
        <v>6</v>
      </c>
      <c r="C936" s="13" t="s">
        <v>57</v>
      </c>
      <c r="D936" s="13" t="n">
        <v>1</v>
      </c>
      <c r="E936" s="13" t="n">
        <v>374</v>
      </c>
      <c r="F936" s="13" t="s">
        <v>60</v>
      </c>
      <c r="G936" s="13" t="s">
        <v>24</v>
      </c>
      <c r="H936" s="19" t="s">
        <v>27</v>
      </c>
      <c r="I936" s="19"/>
      <c r="J936" s="13" t="n">
        <v>1</v>
      </c>
      <c r="K936" s="13" t="n">
        <v>60</v>
      </c>
      <c r="L936" s="14" t="n">
        <v>0.617361111111111</v>
      </c>
      <c r="M936" s="15" t="n">
        <v>0.636111111111111</v>
      </c>
      <c r="N936" s="16" t="n">
        <f aca="false">VLOOKUP(E936,'Esp. percorsi al 18-10-22'!C:J,8,FALSE())</f>
        <v>8.70280506386652</v>
      </c>
      <c r="O936" s="16"/>
      <c r="P936" s="16"/>
      <c r="Q936" s="20" t="n">
        <v>250</v>
      </c>
      <c r="R936" s="17" t="n">
        <f aca="false">+N936*Q936</f>
        <v>2175.70126596663</v>
      </c>
      <c r="S936" s="17" t="n">
        <f aca="false">+O936*Q936</f>
        <v>0</v>
      </c>
      <c r="T936" s="17"/>
      <c r="U936" s="18" t="n">
        <f aca="false">+M936-L936</f>
        <v>0.01875</v>
      </c>
      <c r="V936" s="18" t="n">
        <f aca="false">+U936*Q936</f>
        <v>4.6875</v>
      </c>
      <c r="W936" s="18"/>
    </row>
    <row r="937" s="13" customFormat="true" ht="12" hidden="false" customHeight="false" outlineLevel="0" collapsed="false">
      <c r="A937" s="12" t="n">
        <v>7189</v>
      </c>
      <c r="B937" s="13" t="n">
        <v>6</v>
      </c>
      <c r="C937" s="13" t="s">
        <v>57</v>
      </c>
      <c r="D937" s="13" t="n">
        <v>1</v>
      </c>
      <c r="E937" s="13" t="n">
        <v>374</v>
      </c>
      <c r="F937" s="13" t="s">
        <v>60</v>
      </c>
      <c r="G937" s="13" t="s">
        <v>24</v>
      </c>
      <c r="H937" s="13" t="s">
        <v>29</v>
      </c>
      <c r="J937" s="13" t="n">
        <v>1</v>
      </c>
      <c r="K937" s="13" t="n">
        <v>1631</v>
      </c>
      <c r="L937" s="14" t="n">
        <v>0.618055555555556</v>
      </c>
      <c r="M937" s="15" t="n">
        <v>0.635416666666667</v>
      </c>
      <c r="N937" s="16" t="n">
        <f aca="false">VLOOKUP(E937,'Esp. percorsi al 18-10-22'!C:J,8,FALSE())</f>
        <v>8.70280506386652</v>
      </c>
      <c r="O937" s="16"/>
      <c r="P937" s="16"/>
      <c r="Q937" s="20" t="n">
        <v>58</v>
      </c>
      <c r="R937" s="17" t="n">
        <f aca="false">+N937*Q937</f>
        <v>504.762693704258</v>
      </c>
      <c r="S937" s="17" t="n">
        <f aca="false">+O937*Q937</f>
        <v>0</v>
      </c>
      <c r="T937" s="17"/>
      <c r="U937" s="18" t="n">
        <f aca="false">+M937-L937</f>
        <v>0.0173611111111111</v>
      </c>
      <c r="V937" s="18" t="n">
        <f aca="false">+U937*Q937</f>
        <v>1.00694444444444</v>
      </c>
      <c r="W937" s="18"/>
    </row>
    <row r="938" s="13" customFormat="true" ht="12" hidden="false" customHeight="false" outlineLevel="0" collapsed="false">
      <c r="A938" s="12" t="n">
        <v>13855</v>
      </c>
      <c r="B938" s="13" t="n">
        <v>6</v>
      </c>
      <c r="C938" s="13" t="s">
        <v>57</v>
      </c>
      <c r="D938" s="13" t="n">
        <v>1</v>
      </c>
      <c r="E938" s="13" t="n">
        <v>374</v>
      </c>
      <c r="F938" s="13" t="s">
        <v>60</v>
      </c>
      <c r="G938" s="13" t="s">
        <v>24</v>
      </c>
      <c r="H938" s="13" t="n">
        <v>6</v>
      </c>
      <c r="J938" s="13" t="n">
        <v>1</v>
      </c>
      <c r="K938" s="13" t="n">
        <v>11989</v>
      </c>
      <c r="L938" s="14" t="n">
        <v>0.61875</v>
      </c>
      <c r="M938" s="15" t="n">
        <v>0.6375</v>
      </c>
      <c r="N938" s="16" t="n">
        <f aca="false">VLOOKUP(E938,'Esp. percorsi al 18-10-22'!C:J,8,FALSE())</f>
        <v>8.70280506386652</v>
      </c>
      <c r="O938" s="16"/>
      <c r="P938" s="16"/>
      <c r="Q938" s="20" t="n">
        <v>52</v>
      </c>
      <c r="R938" s="17" t="n">
        <f aca="false">+N938*Q938</f>
        <v>452.545863321059</v>
      </c>
      <c r="S938" s="17" t="n">
        <f aca="false">+O938*Q938</f>
        <v>0</v>
      </c>
      <c r="T938" s="17"/>
      <c r="U938" s="18" t="n">
        <f aca="false">+M938-L938</f>
        <v>0.01875</v>
      </c>
      <c r="V938" s="18" t="n">
        <f aca="false">+U938*Q938</f>
        <v>0.975</v>
      </c>
      <c r="W938" s="18"/>
    </row>
    <row r="939" s="13" customFormat="true" ht="12" hidden="false" customHeight="false" outlineLevel="0" collapsed="false">
      <c r="A939" s="12" t="n">
        <v>13475</v>
      </c>
      <c r="B939" s="13" t="n">
        <v>6</v>
      </c>
      <c r="C939" s="13" t="s">
        <v>57</v>
      </c>
      <c r="D939" s="13" t="n">
        <v>1</v>
      </c>
      <c r="E939" s="13" t="n">
        <v>374</v>
      </c>
      <c r="F939" s="13" t="s">
        <v>60</v>
      </c>
      <c r="G939" s="13" t="s">
        <v>24</v>
      </c>
      <c r="H939" s="13" t="s">
        <v>25</v>
      </c>
      <c r="J939" s="13" t="n">
        <v>1</v>
      </c>
      <c r="K939" s="13" t="n">
        <v>571</v>
      </c>
      <c r="L939" s="14" t="n">
        <v>0.636805555555555</v>
      </c>
      <c r="M939" s="15" t="n">
        <v>0.655555555555556</v>
      </c>
      <c r="N939" s="16" t="n">
        <f aca="false">VLOOKUP(E939,'Esp. percorsi al 18-10-22'!C:J,8,FALSE())</f>
        <v>8.70280506386652</v>
      </c>
      <c r="O939" s="16"/>
      <c r="P939" s="16"/>
      <c r="Q939" s="20" t="n">
        <v>302</v>
      </c>
      <c r="R939" s="17" t="n">
        <f aca="false">+N939*Q939</f>
        <v>2628.24712928769</v>
      </c>
      <c r="S939" s="17" t="n">
        <f aca="false">+O939*Q939</f>
        <v>0</v>
      </c>
      <c r="T939" s="17"/>
      <c r="U939" s="18" t="n">
        <f aca="false">+M939-L939</f>
        <v>0.01875</v>
      </c>
      <c r="V939" s="18" t="n">
        <f aca="false">+U939*Q939</f>
        <v>5.6625</v>
      </c>
      <c r="W939" s="18"/>
    </row>
    <row r="940" s="13" customFormat="true" ht="12" hidden="false" customHeight="false" outlineLevel="0" collapsed="false">
      <c r="A940" s="12" t="n">
        <v>7177</v>
      </c>
      <c r="B940" s="13" t="n">
        <v>6</v>
      </c>
      <c r="C940" s="13" t="s">
        <v>57</v>
      </c>
      <c r="D940" s="13" t="n">
        <v>1</v>
      </c>
      <c r="E940" s="13" t="n">
        <v>374</v>
      </c>
      <c r="F940" s="13" t="s">
        <v>60</v>
      </c>
      <c r="G940" s="13" t="s">
        <v>24</v>
      </c>
      <c r="H940" s="13" t="s">
        <v>29</v>
      </c>
      <c r="J940" s="13" t="n">
        <v>1</v>
      </c>
      <c r="K940" s="13" t="n">
        <v>1619</v>
      </c>
      <c r="L940" s="14" t="n">
        <v>0.645833333333333</v>
      </c>
      <c r="M940" s="15" t="n">
        <v>0.663194444444444</v>
      </c>
      <c r="N940" s="16" t="n">
        <f aca="false">VLOOKUP(E940,'Esp. percorsi al 18-10-22'!C:J,8,FALSE())</f>
        <v>8.70280506386652</v>
      </c>
      <c r="O940" s="16"/>
      <c r="P940" s="16"/>
      <c r="Q940" s="20" t="n">
        <v>58</v>
      </c>
      <c r="R940" s="17" t="n">
        <f aca="false">+N940*Q940</f>
        <v>504.762693704258</v>
      </c>
      <c r="S940" s="17" t="n">
        <f aca="false">+O940*Q940</f>
        <v>0</v>
      </c>
      <c r="T940" s="17"/>
      <c r="U940" s="18" t="n">
        <f aca="false">+M940-L940</f>
        <v>0.0173611111111111</v>
      </c>
      <c r="V940" s="18" t="n">
        <f aca="false">+U940*Q940</f>
        <v>1.00694444444444</v>
      </c>
      <c r="W940" s="18"/>
    </row>
    <row r="941" s="13" customFormat="true" ht="12" hidden="false" customHeight="false" outlineLevel="0" collapsed="false">
      <c r="A941" s="12" t="n">
        <v>7252</v>
      </c>
      <c r="B941" s="13" t="n">
        <v>6</v>
      </c>
      <c r="C941" s="13" t="s">
        <v>57</v>
      </c>
      <c r="D941" s="13" t="n">
        <v>1</v>
      </c>
      <c r="E941" s="13" t="n">
        <v>374</v>
      </c>
      <c r="F941" s="13" t="s">
        <v>60</v>
      </c>
      <c r="G941" s="13" t="s">
        <v>26</v>
      </c>
      <c r="H941" s="13" t="s">
        <v>30</v>
      </c>
      <c r="J941" s="13" t="n">
        <v>1</v>
      </c>
      <c r="K941" s="13" t="n">
        <v>4470</v>
      </c>
      <c r="L941" s="14" t="n">
        <v>0.652777777777778</v>
      </c>
      <c r="M941" s="15" t="n">
        <v>0.670138888888889</v>
      </c>
      <c r="N941" s="16" t="n">
        <f aca="false">VLOOKUP(E941,'Esp. percorsi al 18-10-22'!C:J,8,FALSE())</f>
        <v>8.70280506386652</v>
      </c>
      <c r="O941" s="16"/>
      <c r="P941" s="16"/>
      <c r="Q941" s="20" t="n">
        <v>5</v>
      </c>
      <c r="R941" s="17" t="n">
        <f aca="false">+N941*Q941</f>
        <v>43.5140253193326</v>
      </c>
      <c r="S941" s="17" t="n">
        <f aca="false">+O941*Q941</f>
        <v>0</v>
      </c>
      <c r="T941" s="17"/>
      <c r="U941" s="18" t="n">
        <f aca="false">+M941-L941</f>
        <v>0.0173611111111111</v>
      </c>
      <c r="V941" s="18" t="n">
        <f aca="false">+U941*Q941</f>
        <v>0.0868055555555556</v>
      </c>
      <c r="W941" s="18"/>
    </row>
    <row r="942" s="13" customFormat="true" ht="12" hidden="false" customHeight="false" outlineLevel="0" collapsed="false">
      <c r="A942" s="12" t="n">
        <v>7190</v>
      </c>
      <c r="B942" s="13" t="n">
        <v>6</v>
      </c>
      <c r="C942" s="13" t="s">
        <v>57</v>
      </c>
      <c r="D942" s="13" t="n">
        <v>1</v>
      </c>
      <c r="E942" s="13" t="n">
        <v>374</v>
      </c>
      <c r="F942" s="13" t="s">
        <v>60</v>
      </c>
      <c r="G942" s="13" t="s">
        <v>24</v>
      </c>
      <c r="H942" s="13" t="s">
        <v>29</v>
      </c>
      <c r="J942" s="13" t="n">
        <v>1</v>
      </c>
      <c r="K942" s="13" t="n">
        <v>1632</v>
      </c>
      <c r="L942" s="14" t="n">
        <v>0.659722222222222</v>
      </c>
      <c r="M942" s="15" t="n">
        <v>0.677083333333333</v>
      </c>
      <c r="N942" s="16" t="n">
        <f aca="false">VLOOKUP(E942,'Esp. percorsi al 18-10-22'!C:J,8,FALSE())</f>
        <v>8.70280506386652</v>
      </c>
      <c r="O942" s="16"/>
      <c r="P942" s="16"/>
      <c r="Q942" s="20" t="n">
        <v>58</v>
      </c>
      <c r="R942" s="17" t="n">
        <f aca="false">+N942*Q942</f>
        <v>504.762693704258</v>
      </c>
      <c r="S942" s="17" t="n">
        <f aca="false">+O942*Q942</f>
        <v>0</v>
      </c>
      <c r="T942" s="17"/>
      <c r="U942" s="18" t="n">
        <f aca="false">+M942-L942</f>
        <v>0.0173611111111111</v>
      </c>
      <c r="V942" s="18" t="n">
        <f aca="false">+U942*Q942</f>
        <v>1.00694444444444</v>
      </c>
      <c r="W942" s="18"/>
    </row>
    <row r="943" s="13" customFormat="true" ht="12" hidden="false" customHeight="false" outlineLevel="0" collapsed="false">
      <c r="A943" s="12" t="n">
        <v>13476</v>
      </c>
      <c r="B943" s="13" t="n">
        <v>6</v>
      </c>
      <c r="C943" s="13" t="s">
        <v>57</v>
      </c>
      <c r="D943" s="13" t="n">
        <v>1</v>
      </c>
      <c r="E943" s="13" t="n">
        <v>374</v>
      </c>
      <c r="F943" s="13" t="s">
        <v>60</v>
      </c>
      <c r="G943" s="13" t="s">
        <v>24</v>
      </c>
      <c r="H943" s="13" t="s">
        <v>25</v>
      </c>
      <c r="J943" s="13" t="n">
        <v>1</v>
      </c>
      <c r="K943" s="13" t="n">
        <v>559</v>
      </c>
      <c r="L943" s="14" t="n">
        <v>0.663888888888889</v>
      </c>
      <c r="M943" s="15" t="n">
        <v>0.682638888888889</v>
      </c>
      <c r="N943" s="16" t="n">
        <f aca="false">VLOOKUP(E943,'Esp. percorsi al 18-10-22'!C:J,8,FALSE())</f>
        <v>8.70280506386652</v>
      </c>
      <c r="O943" s="16"/>
      <c r="P943" s="16"/>
      <c r="Q943" s="20" t="n">
        <v>302</v>
      </c>
      <c r="R943" s="17" t="n">
        <f aca="false">+N943*Q943</f>
        <v>2628.24712928769</v>
      </c>
      <c r="S943" s="17" t="n">
        <f aca="false">+O943*Q943</f>
        <v>0</v>
      </c>
      <c r="T943" s="17"/>
      <c r="U943" s="18" t="n">
        <f aca="false">+M943-L943</f>
        <v>0.01875</v>
      </c>
      <c r="V943" s="18" t="n">
        <f aca="false">+U943*Q943</f>
        <v>5.6625</v>
      </c>
      <c r="W943" s="18"/>
    </row>
    <row r="944" s="13" customFormat="true" ht="12" hidden="false" customHeight="false" outlineLevel="0" collapsed="false">
      <c r="A944" s="12" t="n">
        <v>13477</v>
      </c>
      <c r="B944" s="13" t="n">
        <v>6</v>
      </c>
      <c r="C944" s="13" t="s">
        <v>57</v>
      </c>
      <c r="D944" s="13" t="n">
        <v>1</v>
      </c>
      <c r="E944" s="13" t="n">
        <v>374</v>
      </c>
      <c r="F944" s="13" t="s">
        <v>60</v>
      </c>
      <c r="G944" s="13" t="s">
        <v>24</v>
      </c>
      <c r="H944" s="13" t="s">
        <v>25</v>
      </c>
      <c r="J944" s="13" t="n">
        <v>1</v>
      </c>
      <c r="K944" s="13" t="n">
        <v>572</v>
      </c>
      <c r="L944" s="14" t="n">
        <v>0.681944444444444</v>
      </c>
      <c r="M944" s="15" t="n">
        <v>0.700694444444444</v>
      </c>
      <c r="N944" s="16" t="n">
        <f aca="false">VLOOKUP(E944,'Esp. percorsi al 18-10-22'!C:J,8,FALSE())</f>
        <v>8.70280506386652</v>
      </c>
      <c r="O944" s="16"/>
      <c r="P944" s="16"/>
      <c r="Q944" s="20" t="n">
        <v>302</v>
      </c>
      <c r="R944" s="17" t="n">
        <f aca="false">+N944*Q944</f>
        <v>2628.24712928769</v>
      </c>
      <c r="S944" s="17" t="n">
        <f aca="false">+O944*Q944</f>
        <v>0</v>
      </c>
      <c r="T944" s="17"/>
      <c r="U944" s="18" t="n">
        <f aca="false">+M944-L944</f>
        <v>0.01875</v>
      </c>
      <c r="V944" s="18" t="n">
        <f aca="false">+U944*Q944</f>
        <v>5.6625</v>
      </c>
      <c r="W944" s="18"/>
    </row>
    <row r="945" s="13" customFormat="true" ht="12" hidden="false" customHeight="false" outlineLevel="0" collapsed="false">
      <c r="A945" s="12" t="n">
        <v>7178</v>
      </c>
      <c r="B945" s="13" t="n">
        <v>6</v>
      </c>
      <c r="C945" s="13" t="s">
        <v>57</v>
      </c>
      <c r="D945" s="13" t="n">
        <v>1</v>
      </c>
      <c r="E945" s="13" t="n">
        <v>374</v>
      </c>
      <c r="F945" s="13" t="s">
        <v>60</v>
      </c>
      <c r="G945" s="13" t="s">
        <v>24</v>
      </c>
      <c r="H945" s="13" t="s">
        <v>29</v>
      </c>
      <c r="J945" s="13" t="n">
        <v>1</v>
      </c>
      <c r="K945" s="13" t="n">
        <v>1620</v>
      </c>
      <c r="L945" s="14" t="n">
        <v>0.6875</v>
      </c>
      <c r="M945" s="15" t="n">
        <v>0.704861111111111</v>
      </c>
      <c r="N945" s="16" t="n">
        <f aca="false">VLOOKUP(E945,'Esp. percorsi al 18-10-22'!C:J,8,FALSE())</f>
        <v>8.70280506386652</v>
      </c>
      <c r="O945" s="16"/>
      <c r="P945" s="16"/>
      <c r="Q945" s="20" t="n">
        <v>58</v>
      </c>
      <c r="R945" s="17" t="n">
        <f aca="false">+N945*Q945</f>
        <v>504.762693704258</v>
      </c>
      <c r="S945" s="17" t="n">
        <f aca="false">+O945*Q945</f>
        <v>0</v>
      </c>
      <c r="T945" s="17"/>
      <c r="U945" s="18" t="n">
        <f aca="false">+M945-L945</f>
        <v>0.0173611111111111</v>
      </c>
      <c r="V945" s="18" t="n">
        <f aca="false">+U945*Q945</f>
        <v>1.00694444444444</v>
      </c>
      <c r="W945" s="18"/>
    </row>
    <row r="946" s="13" customFormat="true" ht="12" hidden="false" customHeight="false" outlineLevel="0" collapsed="false">
      <c r="A946" s="12" t="n">
        <v>7253</v>
      </c>
      <c r="B946" s="13" t="n">
        <v>6</v>
      </c>
      <c r="C946" s="13" t="s">
        <v>57</v>
      </c>
      <c r="D946" s="13" t="n">
        <v>1</v>
      </c>
      <c r="E946" s="13" t="n">
        <v>374</v>
      </c>
      <c r="F946" s="13" t="s">
        <v>60</v>
      </c>
      <c r="G946" s="13" t="s">
        <v>26</v>
      </c>
      <c r="H946" s="13" t="s">
        <v>30</v>
      </c>
      <c r="J946" s="13" t="n">
        <v>1</v>
      </c>
      <c r="K946" s="13" t="n">
        <v>4471</v>
      </c>
      <c r="L946" s="14" t="n">
        <v>0.694444444444444</v>
      </c>
      <c r="M946" s="15" t="n">
        <v>0.711805555555555</v>
      </c>
      <c r="N946" s="16" t="n">
        <f aca="false">VLOOKUP(E946,'Esp. percorsi al 18-10-22'!C:J,8,FALSE())</f>
        <v>8.70280506386652</v>
      </c>
      <c r="O946" s="16"/>
      <c r="P946" s="16"/>
      <c r="Q946" s="20" t="n">
        <v>5</v>
      </c>
      <c r="R946" s="17" t="n">
        <f aca="false">+N946*Q946</f>
        <v>43.5140253193326</v>
      </c>
      <c r="S946" s="17" t="n">
        <f aca="false">+O946*Q946</f>
        <v>0</v>
      </c>
      <c r="T946" s="17"/>
      <c r="U946" s="18" t="n">
        <f aca="false">+M946-L946</f>
        <v>0.0173611111111111</v>
      </c>
      <c r="V946" s="18" t="n">
        <f aca="false">+U946*Q946</f>
        <v>0.0868055555555556</v>
      </c>
      <c r="W946" s="18"/>
    </row>
    <row r="947" s="13" customFormat="true" ht="12" hidden="false" customHeight="false" outlineLevel="0" collapsed="false">
      <c r="A947" s="12" t="n">
        <v>7191</v>
      </c>
      <c r="B947" s="13" t="n">
        <v>6</v>
      </c>
      <c r="C947" s="13" t="s">
        <v>57</v>
      </c>
      <c r="D947" s="13" t="n">
        <v>1</v>
      </c>
      <c r="E947" s="13" t="n">
        <v>374</v>
      </c>
      <c r="F947" s="13" t="s">
        <v>60</v>
      </c>
      <c r="G947" s="13" t="s">
        <v>24</v>
      </c>
      <c r="H947" s="13" t="s">
        <v>29</v>
      </c>
      <c r="J947" s="13" t="n">
        <v>1</v>
      </c>
      <c r="K947" s="13" t="n">
        <v>1633</v>
      </c>
      <c r="L947" s="14" t="n">
        <v>0.701388888888889</v>
      </c>
      <c r="M947" s="15" t="n">
        <v>0.71875</v>
      </c>
      <c r="N947" s="16" t="n">
        <f aca="false">VLOOKUP(E947,'Esp. percorsi al 18-10-22'!C:J,8,FALSE())</f>
        <v>8.70280506386652</v>
      </c>
      <c r="O947" s="16"/>
      <c r="P947" s="16"/>
      <c r="Q947" s="20" t="n">
        <v>58</v>
      </c>
      <c r="R947" s="17" t="n">
        <f aca="false">+N947*Q947</f>
        <v>504.762693704258</v>
      </c>
      <c r="S947" s="17" t="n">
        <f aca="false">+O947*Q947</f>
        <v>0</v>
      </c>
      <c r="T947" s="17"/>
      <c r="U947" s="18" t="n">
        <f aca="false">+M947-L947</f>
        <v>0.0173611111111111</v>
      </c>
      <c r="V947" s="18" t="n">
        <f aca="false">+U947*Q947</f>
        <v>1.00694444444444</v>
      </c>
      <c r="W947" s="18"/>
    </row>
    <row r="948" s="13" customFormat="true" ht="12" hidden="false" customHeight="false" outlineLevel="0" collapsed="false">
      <c r="A948" s="12" t="n">
        <v>13478</v>
      </c>
      <c r="B948" s="13" t="n">
        <v>6</v>
      </c>
      <c r="C948" s="13" t="s">
        <v>57</v>
      </c>
      <c r="D948" s="13" t="n">
        <v>1</v>
      </c>
      <c r="E948" s="13" t="n">
        <v>374</v>
      </c>
      <c r="F948" s="13" t="s">
        <v>60</v>
      </c>
      <c r="G948" s="13" t="s">
        <v>24</v>
      </c>
      <c r="H948" s="13" t="s">
        <v>25</v>
      </c>
      <c r="J948" s="13" t="n">
        <v>1</v>
      </c>
      <c r="K948" s="13" t="n">
        <v>560</v>
      </c>
      <c r="L948" s="14" t="n">
        <v>0.709027777777778</v>
      </c>
      <c r="M948" s="15" t="n">
        <v>0.727777777777778</v>
      </c>
      <c r="N948" s="16" t="n">
        <f aca="false">VLOOKUP(E948,'Esp. percorsi al 18-10-22'!C:J,8,FALSE())</f>
        <v>8.70280506386652</v>
      </c>
      <c r="O948" s="16"/>
      <c r="P948" s="16"/>
      <c r="Q948" s="20" t="n">
        <v>302</v>
      </c>
      <c r="R948" s="17" t="n">
        <f aca="false">+N948*Q948</f>
        <v>2628.24712928769</v>
      </c>
      <c r="S948" s="17" t="n">
        <f aca="false">+O948*Q948</f>
        <v>0</v>
      </c>
      <c r="T948" s="17"/>
      <c r="U948" s="18" t="n">
        <f aca="false">+M948-L948</f>
        <v>0.01875</v>
      </c>
      <c r="V948" s="18" t="n">
        <f aca="false">+U948*Q948</f>
        <v>5.6625</v>
      </c>
      <c r="W948" s="18"/>
    </row>
    <row r="949" s="13" customFormat="true" ht="12" hidden="false" customHeight="false" outlineLevel="0" collapsed="false">
      <c r="A949" s="12" t="n">
        <v>13479</v>
      </c>
      <c r="B949" s="13" t="n">
        <v>6</v>
      </c>
      <c r="C949" s="13" t="s">
        <v>57</v>
      </c>
      <c r="D949" s="13" t="n">
        <v>1</v>
      </c>
      <c r="E949" s="13" t="n">
        <v>374</v>
      </c>
      <c r="F949" s="13" t="s">
        <v>60</v>
      </c>
      <c r="G949" s="13" t="s">
        <v>24</v>
      </c>
      <c r="H949" s="13" t="s">
        <v>25</v>
      </c>
      <c r="J949" s="13" t="n">
        <v>1</v>
      </c>
      <c r="K949" s="13" t="n">
        <v>573</v>
      </c>
      <c r="L949" s="14" t="n">
        <v>0.727083333333333</v>
      </c>
      <c r="M949" s="15" t="n">
        <v>0.745833333333333</v>
      </c>
      <c r="N949" s="16" t="n">
        <f aca="false">VLOOKUP(E949,'Esp. percorsi al 18-10-22'!C:J,8,FALSE())</f>
        <v>8.70280506386652</v>
      </c>
      <c r="O949" s="16"/>
      <c r="P949" s="16"/>
      <c r="Q949" s="20" t="n">
        <v>302</v>
      </c>
      <c r="R949" s="17" t="n">
        <f aca="false">+N949*Q949</f>
        <v>2628.24712928769</v>
      </c>
      <c r="S949" s="17" t="n">
        <f aca="false">+O949*Q949</f>
        <v>0</v>
      </c>
      <c r="T949" s="17"/>
      <c r="U949" s="18" t="n">
        <f aca="false">+M949-L949</f>
        <v>0.01875</v>
      </c>
      <c r="V949" s="18" t="n">
        <f aca="false">+U949*Q949</f>
        <v>5.6625</v>
      </c>
      <c r="W949" s="18"/>
    </row>
    <row r="950" s="13" customFormat="true" ht="12" hidden="false" customHeight="false" outlineLevel="0" collapsed="false">
      <c r="A950" s="12" t="n">
        <v>7179</v>
      </c>
      <c r="B950" s="13" t="n">
        <v>6</v>
      </c>
      <c r="C950" s="13" t="s">
        <v>57</v>
      </c>
      <c r="D950" s="13" t="n">
        <v>1</v>
      </c>
      <c r="E950" s="13" t="n">
        <v>374</v>
      </c>
      <c r="F950" s="13" t="s">
        <v>60</v>
      </c>
      <c r="G950" s="13" t="s">
        <v>24</v>
      </c>
      <c r="H950" s="13" t="s">
        <v>29</v>
      </c>
      <c r="J950" s="13" t="n">
        <v>1</v>
      </c>
      <c r="K950" s="13" t="n">
        <v>1621</v>
      </c>
      <c r="L950" s="14" t="n">
        <v>0.729166666666667</v>
      </c>
      <c r="M950" s="15" t="n">
        <v>0.746527777777778</v>
      </c>
      <c r="N950" s="16" t="n">
        <f aca="false">VLOOKUP(E950,'Esp. percorsi al 18-10-22'!C:J,8,FALSE())</f>
        <v>8.70280506386652</v>
      </c>
      <c r="O950" s="16"/>
      <c r="P950" s="16"/>
      <c r="Q950" s="20" t="n">
        <v>58</v>
      </c>
      <c r="R950" s="17" t="n">
        <f aca="false">+N950*Q950</f>
        <v>504.762693704258</v>
      </c>
      <c r="S950" s="17" t="n">
        <f aca="false">+O950*Q950</f>
        <v>0</v>
      </c>
      <c r="T950" s="17"/>
      <c r="U950" s="18" t="n">
        <f aca="false">+M950-L950</f>
        <v>0.0173611111111111</v>
      </c>
      <c r="V950" s="18" t="n">
        <f aca="false">+U950*Q950</f>
        <v>1.00694444444444</v>
      </c>
      <c r="W950" s="18"/>
    </row>
    <row r="951" s="13" customFormat="true" ht="12" hidden="false" customHeight="false" outlineLevel="0" collapsed="false">
      <c r="A951" s="12" t="n">
        <v>7254</v>
      </c>
      <c r="B951" s="13" t="n">
        <v>6</v>
      </c>
      <c r="C951" s="13" t="s">
        <v>57</v>
      </c>
      <c r="D951" s="13" t="n">
        <v>1</v>
      </c>
      <c r="E951" s="13" t="n">
        <v>374</v>
      </c>
      <c r="F951" s="13" t="s">
        <v>60</v>
      </c>
      <c r="G951" s="13" t="s">
        <v>26</v>
      </c>
      <c r="H951" s="13" t="s">
        <v>30</v>
      </c>
      <c r="J951" s="13" t="n">
        <v>1</v>
      </c>
      <c r="K951" s="13" t="n">
        <v>4472</v>
      </c>
      <c r="L951" s="14" t="n">
        <v>0.736111111111111</v>
      </c>
      <c r="M951" s="15" t="n">
        <v>0.753472222222222</v>
      </c>
      <c r="N951" s="16" t="n">
        <f aca="false">VLOOKUP(E951,'Esp. percorsi al 18-10-22'!C:J,8,FALSE())</f>
        <v>8.70280506386652</v>
      </c>
      <c r="O951" s="16"/>
      <c r="P951" s="16"/>
      <c r="Q951" s="20" t="n">
        <v>5</v>
      </c>
      <c r="R951" s="17" t="n">
        <f aca="false">+N951*Q951</f>
        <v>43.5140253193326</v>
      </c>
      <c r="S951" s="17" t="n">
        <f aca="false">+O951*Q951</f>
        <v>0</v>
      </c>
      <c r="T951" s="17"/>
      <c r="U951" s="18" t="n">
        <f aca="false">+M951-L951</f>
        <v>0.0173611111111111</v>
      </c>
      <c r="V951" s="18" t="n">
        <f aca="false">+U951*Q951</f>
        <v>0.0868055555555556</v>
      </c>
      <c r="W951" s="18"/>
    </row>
    <row r="952" s="13" customFormat="true" ht="12" hidden="false" customHeight="false" outlineLevel="0" collapsed="false">
      <c r="A952" s="12" t="n">
        <v>7192</v>
      </c>
      <c r="B952" s="13" t="n">
        <v>6</v>
      </c>
      <c r="C952" s="13" t="s">
        <v>57</v>
      </c>
      <c r="D952" s="13" t="n">
        <v>1</v>
      </c>
      <c r="E952" s="13" t="n">
        <v>374</v>
      </c>
      <c r="F952" s="13" t="s">
        <v>60</v>
      </c>
      <c r="G952" s="13" t="s">
        <v>24</v>
      </c>
      <c r="H952" s="13" t="s">
        <v>29</v>
      </c>
      <c r="J952" s="13" t="n">
        <v>1</v>
      </c>
      <c r="K952" s="13" t="n">
        <v>1634</v>
      </c>
      <c r="L952" s="14" t="n">
        <v>0.743055555555555</v>
      </c>
      <c r="M952" s="15" t="n">
        <v>0.760416666666667</v>
      </c>
      <c r="N952" s="16" t="n">
        <f aca="false">VLOOKUP(E952,'Esp. percorsi al 18-10-22'!C:J,8,FALSE())</f>
        <v>8.70280506386652</v>
      </c>
      <c r="O952" s="16"/>
      <c r="P952" s="16"/>
      <c r="Q952" s="20" t="n">
        <v>58</v>
      </c>
      <c r="R952" s="17" t="n">
        <f aca="false">+N952*Q952</f>
        <v>504.762693704258</v>
      </c>
      <c r="S952" s="17" t="n">
        <f aca="false">+O952*Q952</f>
        <v>0</v>
      </c>
      <c r="T952" s="17"/>
      <c r="U952" s="18" t="n">
        <f aca="false">+M952-L952</f>
        <v>0.0173611111111111</v>
      </c>
      <c r="V952" s="18" t="n">
        <f aca="false">+U952*Q952</f>
        <v>1.00694444444444</v>
      </c>
      <c r="W952" s="18"/>
    </row>
    <row r="953" s="13" customFormat="true" ht="12" hidden="false" customHeight="false" outlineLevel="0" collapsed="false">
      <c r="A953" s="12" t="n">
        <v>13480</v>
      </c>
      <c r="B953" s="13" t="n">
        <v>6</v>
      </c>
      <c r="C953" s="13" t="s">
        <v>57</v>
      </c>
      <c r="D953" s="13" t="n">
        <v>1</v>
      </c>
      <c r="E953" s="13" t="n">
        <v>374</v>
      </c>
      <c r="F953" s="13" t="s">
        <v>60</v>
      </c>
      <c r="G953" s="13" t="s">
        <v>24</v>
      </c>
      <c r="H953" s="13" t="s">
        <v>25</v>
      </c>
      <c r="J953" s="13" t="n">
        <v>1</v>
      </c>
      <c r="K953" s="13" t="n">
        <v>561</v>
      </c>
      <c r="L953" s="14" t="n">
        <v>0.754166666666667</v>
      </c>
      <c r="M953" s="15" t="n">
        <v>0.772916666666667</v>
      </c>
      <c r="N953" s="16" t="n">
        <f aca="false">VLOOKUP(E953,'Esp. percorsi al 18-10-22'!C:J,8,FALSE())</f>
        <v>8.70280506386652</v>
      </c>
      <c r="O953" s="16"/>
      <c r="P953" s="16"/>
      <c r="Q953" s="20" t="n">
        <v>302</v>
      </c>
      <c r="R953" s="17" t="n">
        <f aca="false">+N953*Q953</f>
        <v>2628.24712928769</v>
      </c>
      <c r="S953" s="17" t="n">
        <f aca="false">+O953*Q953</f>
        <v>0</v>
      </c>
      <c r="T953" s="17"/>
      <c r="U953" s="18" t="n">
        <f aca="false">+M953-L953</f>
        <v>0.01875</v>
      </c>
      <c r="V953" s="18" t="n">
        <f aca="false">+U953*Q953</f>
        <v>5.6625</v>
      </c>
      <c r="W953" s="18"/>
    </row>
    <row r="954" s="13" customFormat="true" ht="12" hidden="false" customHeight="false" outlineLevel="0" collapsed="false">
      <c r="A954" s="12" t="n">
        <v>7180</v>
      </c>
      <c r="B954" s="13" t="n">
        <v>6</v>
      </c>
      <c r="C954" s="13" t="s">
        <v>57</v>
      </c>
      <c r="D954" s="13" t="n">
        <v>1</v>
      </c>
      <c r="E954" s="13" t="n">
        <v>374</v>
      </c>
      <c r="F954" s="13" t="s">
        <v>60</v>
      </c>
      <c r="G954" s="13" t="s">
        <v>24</v>
      </c>
      <c r="H954" s="13" t="s">
        <v>29</v>
      </c>
      <c r="J954" s="13" t="n">
        <v>1</v>
      </c>
      <c r="K954" s="13" t="n">
        <v>1622</v>
      </c>
      <c r="L954" s="14" t="n">
        <v>0.770833333333333</v>
      </c>
      <c r="M954" s="15" t="n">
        <v>0.788194444444444</v>
      </c>
      <c r="N954" s="16" t="n">
        <f aca="false">VLOOKUP(E954,'Esp. percorsi al 18-10-22'!C:J,8,FALSE())</f>
        <v>8.70280506386652</v>
      </c>
      <c r="O954" s="16"/>
      <c r="P954" s="16"/>
      <c r="Q954" s="20" t="n">
        <v>58</v>
      </c>
      <c r="R954" s="17" t="n">
        <f aca="false">+N954*Q954</f>
        <v>504.762693704258</v>
      </c>
      <c r="S954" s="17" t="n">
        <f aca="false">+O954*Q954</f>
        <v>0</v>
      </c>
      <c r="T954" s="17"/>
      <c r="U954" s="18" t="n">
        <f aca="false">+M954-L954</f>
        <v>0.0173611111111111</v>
      </c>
      <c r="V954" s="18" t="n">
        <f aca="false">+U954*Q954</f>
        <v>1.00694444444444</v>
      </c>
      <c r="W954" s="18"/>
    </row>
    <row r="955" s="13" customFormat="true" ht="12" hidden="false" customHeight="false" outlineLevel="0" collapsed="false">
      <c r="A955" s="12" t="n">
        <v>13481</v>
      </c>
      <c r="B955" s="13" t="n">
        <v>6</v>
      </c>
      <c r="C955" s="13" t="s">
        <v>57</v>
      </c>
      <c r="D955" s="13" t="n">
        <v>1</v>
      </c>
      <c r="E955" s="13" t="n">
        <v>374</v>
      </c>
      <c r="F955" s="13" t="s">
        <v>60</v>
      </c>
      <c r="G955" s="13" t="s">
        <v>24</v>
      </c>
      <c r="H955" s="13" t="s">
        <v>25</v>
      </c>
      <c r="J955" s="13" t="n">
        <v>1</v>
      </c>
      <c r="K955" s="13" t="n">
        <v>574</v>
      </c>
      <c r="L955" s="14" t="n">
        <v>0.772222222222222</v>
      </c>
      <c r="M955" s="15" t="n">
        <v>0.790972222222222</v>
      </c>
      <c r="N955" s="16" t="n">
        <f aca="false">VLOOKUP(E955,'Esp. percorsi al 18-10-22'!C:J,8,FALSE())</f>
        <v>8.70280506386652</v>
      </c>
      <c r="O955" s="16"/>
      <c r="P955" s="16"/>
      <c r="Q955" s="20" t="n">
        <v>302</v>
      </c>
      <c r="R955" s="17" t="n">
        <f aca="false">+N955*Q955</f>
        <v>2628.24712928769</v>
      </c>
      <c r="S955" s="17" t="n">
        <f aca="false">+O955*Q955</f>
        <v>0</v>
      </c>
      <c r="T955" s="17"/>
      <c r="U955" s="18" t="n">
        <f aca="false">+M955-L955</f>
        <v>0.01875</v>
      </c>
      <c r="V955" s="18" t="n">
        <f aca="false">+U955*Q955</f>
        <v>5.6625</v>
      </c>
      <c r="W955" s="18"/>
    </row>
    <row r="956" s="13" customFormat="true" ht="12" hidden="false" customHeight="false" outlineLevel="0" collapsed="false">
      <c r="A956" s="12" t="n">
        <v>7255</v>
      </c>
      <c r="B956" s="13" t="n">
        <v>6</v>
      </c>
      <c r="C956" s="13" t="s">
        <v>57</v>
      </c>
      <c r="D956" s="13" t="n">
        <v>1</v>
      </c>
      <c r="E956" s="13" t="n">
        <v>374</v>
      </c>
      <c r="F956" s="13" t="s">
        <v>60</v>
      </c>
      <c r="G956" s="13" t="s">
        <v>26</v>
      </c>
      <c r="H956" s="13" t="s">
        <v>30</v>
      </c>
      <c r="J956" s="13" t="n">
        <v>1</v>
      </c>
      <c r="K956" s="13" t="n">
        <v>4473</v>
      </c>
      <c r="L956" s="14" t="n">
        <v>0.777777777777778</v>
      </c>
      <c r="M956" s="15" t="n">
        <v>0.795138888888889</v>
      </c>
      <c r="N956" s="16" t="n">
        <f aca="false">VLOOKUP(E956,'Esp. percorsi al 18-10-22'!C:J,8,FALSE())</f>
        <v>8.70280506386652</v>
      </c>
      <c r="O956" s="16"/>
      <c r="P956" s="16"/>
      <c r="Q956" s="20" t="n">
        <v>5</v>
      </c>
      <c r="R956" s="17" t="n">
        <f aca="false">+N956*Q956</f>
        <v>43.5140253193326</v>
      </c>
      <c r="S956" s="17" t="n">
        <f aca="false">+O956*Q956</f>
        <v>0</v>
      </c>
      <c r="T956" s="17"/>
      <c r="U956" s="18" t="n">
        <f aca="false">+M956-L956</f>
        <v>0.0173611111111111</v>
      </c>
      <c r="V956" s="18" t="n">
        <f aca="false">+U956*Q956</f>
        <v>0.0868055555555556</v>
      </c>
      <c r="W956" s="18"/>
    </row>
    <row r="957" s="13" customFormat="true" ht="12" hidden="false" customHeight="false" outlineLevel="0" collapsed="false">
      <c r="A957" s="12" t="n">
        <v>7193</v>
      </c>
      <c r="B957" s="13" t="n">
        <v>6</v>
      </c>
      <c r="C957" s="13" t="s">
        <v>57</v>
      </c>
      <c r="D957" s="13" t="n">
        <v>1</v>
      </c>
      <c r="E957" s="13" t="n">
        <v>374</v>
      </c>
      <c r="F957" s="13" t="s">
        <v>60</v>
      </c>
      <c r="G957" s="13" t="s">
        <v>24</v>
      </c>
      <c r="H957" s="13" t="s">
        <v>29</v>
      </c>
      <c r="J957" s="13" t="n">
        <v>1</v>
      </c>
      <c r="K957" s="13" t="n">
        <v>1635</v>
      </c>
      <c r="L957" s="14" t="n">
        <v>0.784722222222222</v>
      </c>
      <c r="M957" s="15" t="n">
        <v>0.802083333333333</v>
      </c>
      <c r="N957" s="16" t="n">
        <f aca="false">VLOOKUP(E957,'Esp. percorsi al 18-10-22'!C:J,8,FALSE())</f>
        <v>8.70280506386652</v>
      </c>
      <c r="O957" s="16"/>
      <c r="P957" s="16"/>
      <c r="Q957" s="20" t="n">
        <v>58</v>
      </c>
      <c r="R957" s="17" t="n">
        <f aca="false">+N957*Q957</f>
        <v>504.762693704258</v>
      </c>
      <c r="S957" s="17" t="n">
        <f aca="false">+O957*Q957</f>
        <v>0</v>
      </c>
      <c r="T957" s="17"/>
      <c r="U957" s="18" t="n">
        <f aca="false">+M957-L957</f>
        <v>0.0173611111111111</v>
      </c>
      <c r="V957" s="18" t="n">
        <f aca="false">+U957*Q957</f>
        <v>1.00694444444444</v>
      </c>
      <c r="W957" s="18"/>
    </row>
    <row r="958" s="13" customFormat="true" ht="12" hidden="false" customHeight="false" outlineLevel="0" collapsed="false">
      <c r="A958" s="12" t="n">
        <v>13482</v>
      </c>
      <c r="B958" s="13" t="n">
        <v>6</v>
      </c>
      <c r="C958" s="13" t="s">
        <v>57</v>
      </c>
      <c r="D958" s="13" t="n">
        <v>1</v>
      </c>
      <c r="E958" s="13" t="n">
        <v>374</v>
      </c>
      <c r="F958" s="13" t="s">
        <v>60</v>
      </c>
      <c r="G958" s="13" t="s">
        <v>24</v>
      </c>
      <c r="H958" s="13" t="s">
        <v>25</v>
      </c>
      <c r="J958" s="13" t="n">
        <v>1</v>
      </c>
      <c r="K958" s="13" t="n">
        <v>562</v>
      </c>
      <c r="L958" s="14" t="n">
        <v>0.799305555555556</v>
      </c>
      <c r="M958" s="15" t="n">
        <v>0.818055555555556</v>
      </c>
      <c r="N958" s="16" t="n">
        <f aca="false">VLOOKUP(E958,'Esp. percorsi al 18-10-22'!C:J,8,FALSE())</f>
        <v>8.70280506386652</v>
      </c>
      <c r="O958" s="16"/>
      <c r="P958" s="16"/>
      <c r="Q958" s="20" t="n">
        <v>302</v>
      </c>
      <c r="R958" s="17" t="n">
        <f aca="false">+N958*Q958</f>
        <v>2628.24712928769</v>
      </c>
      <c r="S958" s="17" t="n">
        <f aca="false">+O958*Q958</f>
        <v>0</v>
      </c>
      <c r="T958" s="17"/>
      <c r="U958" s="18" t="n">
        <f aca="false">+M958-L958</f>
        <v>0.01875</v>
      </c>
      <c r="V958" s="18" t="n">
        <f aca="false">+U958*Q958</f>
        <v>5.6625</v>
      </c>
      <c r="W958" s="18"/>
    </row>
    <row r="959" s="13" customFormat="true" ht="12" hidden="false" customHeight="false" outlineLevel="0" collapsed="false">
      <c r="A959" s="12" t="n">
        <v>7181</v>
      </c>
      <c r="B959" s="13" t="n">
        <v>6</v>
      </c>
      <c r="C959" s="13" t="s">
        <v>57</v>
      </c>
      <c r="D959" s="13" t="n">
        <v>1</v>
      </c>
      <c r="E959" s="13" t="n">
        <v>374</v>
      </c>
      <c r="F959" s="13" t="s">
        <v>60</v>
      </c>
      <c r="G959" s="13" t="s">
        <v>24</v>
      </c>
      <c r="H959" s="13" t="s">
        <v>29</v>
      </c>
      <c r="J959" s="13" t="n">
        <v>1</v>
      </c>
      <c r="K959" s="13" t="n">
        <v>1623</v>
      </c>
      <c r="L959" s="14" t="n">
        <v>0.8125</v>
      </c>
      <c r="M959" s="15" t="n">
        <v>0.829861111111111</v>
      </c>
      <c r="N959" s="16" t="n">
        <f aca="false">VLOOKUP(E959,'Esp. percorsi al 18-10-22'!C:J,8,FALSE())</f>
        <v>8.70280506386652</v>
      </c>
      <c r="O959" s="16"/>
      <c r="P959" s="16"/>
      <c r="Q959" s="20" t="n">
        <v>58</v>
      </c>
      <c r="R959" s="17" t="n">
        <f aca="false">+N959*Q959</f>
        <v>504.762693704258</v>
      </c>
      <c r="S959" s="17" t="n">
        <f aca="false">+O959*Q959</f>
        <v>0</v>
      </c>
      <c r="T959" s="17"/>
      <c r="U959" s="18" t="n">
        <f aca="false">+M959-L959</f>
        <v>0.0173611111111111</v>
      </c>
      <c r="V959" s="18" t="n">
        <f aca="false">+U959*Q959</f>
        <v>1.00694444444444</v>
      </c>
      <c r="W959" s="18"/>
    </row>
    <row r="960" s="13" customFormat="true" ht="12" hidden="false" customHeight="false" outlineLevel="0" collapsed="false">
      <c r="A960" s="12" t="n">
        <v>13483</v>
      </c>
      <c r="B960" s="13" t="n">
        <v>6</v>
      </c>
      <c r="C960" s="13" t="s">
        <v>57</v>
      </c>
      <c r="D960" s="13" t="n">
        <v>1</v>
      </c>
      <c r="E960" s="13" t="n">
        <v>374</v>
      </c>
      <c r="F960" s="13" t="s">
        <v>60</v>
      </c>
      <c r="G960" s="13" t="s">
        <v>24</v>
      </c>
      <c r="H960" s="13" t="s">
        <v>25</v>
      </c>
      <c r="J960" s="13" t="n">
        <v>1</v>
      </c>
      <c r="K960" s="13" t="n">
        <v>575</v>
      </c>
      <c r="L960" s="14" t="n">
        <v>0.817361111111111</v>
      </c>
      <c r="M960" s="15" t="n">
        <v>0.836111111111111</v>
      </c>
      <c r="N960" s="16" t="n">
        <f aca="false">VLOOKUP(E960,'Esp. percorsi al 18-10-22'!C:J,8,FALSE())</f>
        <v>8.70280506386652</v>
      </c>
      <c r="O960" s="16"/>
      <c r="P960" s="16"/>
      <c r="Q960" s="20" t="n">
        <v>302</v>
      </c>
      <c r="R960" s="17" t="n">
        <f aca="false">+N960*Q960</f>
        <v>2628.24712928769</v>
      </c>
      <c r="S960" s="17" t="n">
        <f aca="false">+O960*Q960</f>
        <v>0</v>
      </c>
      <c r="T960" s="17"/>
      <c r="U960" s="18" t="n">
        <f aca="false">+M960-L960</f>
        <v>0.01875</v>
      </c>
      <c r="V960" s="18" t="n">
        <f aca="false">+U960*Q960</f>
        <v>5.6625</v>
      </c>
      <c r="W960" s="18"/>
    </row>
    <row r="961" s="13" customFormat="true" ht="12" hidden="false" customHeight="false" outlineLevel="0" collapsed="false">
      <c r="A961" s="12" t="n">
        <v>7057</v>
      </c>
      <c r="B961" s="13" t="n">
        <v>6</v>
      </c>
      <c r="C961" s="13" t="s">
        <v>57</v>
      </c>
      <c r="D961" s="13" t="n">
        <v>1</v>
      </c>
      <c r="E961" s="13" t="n">
        <v>374</v>
      </c>
      <c r="F961" s="13" t="s">
        <v>60</v>
      </c>
      <c r="G961" s="13" t="s">
        <v>24</v>
      </c>
      <c r="H961" s="13" t="s">
        <v>25</v>
      </c>
      <c r="J961" s="13" t="n">
        <v>1</v>
      </c>
      <c r="K961" s="13" t="n">
        <v>576</v>
      </c>
      <c r="L961" s="14" t="n">
        <v>0.868055555555555</v>
      </c>
      <c r="M961" s="15" t="n">
        <v>0.881944444444444</v>
      </c>
      <c r="N961" s="16" t="n">
        <f aca="false">VLOOKUP(E961,'Esp. percorsi al 18-10-22'!C:J,8,FALSE())</f>
        <v>8.70280506386652</v>
      </c>
      <c r="O961" s="16"/>
      <c r="P961" s="16"/>
      <c r="Q961" s="20" t="n">
        <v>302</v>
      </c>
      <c r="R961" s="17" t="n">
        <f aca="false">+N961*Q961</f>
        <v>2628.24712928769</v>
      </c>
      <c r="S961" s="17" t="n">
        <f aca="false">+O961*Q961</f>
        <v>0</v>
      </c>
      <c r="T961" s="17"/>
      <c r="U961" s="18" t="n">
        <f aca="false">+M961-L961</f>
        <v>0.0138888888888889</v>
      </c>
      <c r="V961" s="18" t="n">
        <f aca="false">+U961*Q961</f>
        <v>4.19444444444444</v>
      </c>
      <c r="W961" s="18"/>
    </row>
    <row r="962" s="13" customFormat="true" ht="12" hidden="false" customHeight="false" outlineLevel="0" collapsed="false">
      <c r="A962" s="12" t="n">
        <v>7194</v>
      </c>
      <c r="B962" s="13" t="n">
        <v>6</v>
      </c>
      <c r="C962" s="13" t="s">
        <v>57</v>
      </c>
      <c r="D962" s="13" t="n">
        <v>1</v>
      </c>
      <c r="E962" s="13" t="n">
        <v>374</v>
      </c>
      <c r="F962" s="13" t="s">
        <v>60</v>
      </c>
      <c r="G962" s="13" t="s">
        <v>24</v>
      </c>
      <c r="H962" s="13" t="s">
        <v>29</v>
      </c>
      <c r="J962" s="13" t="n">
        <v>1</v>
      </c>
      <c r="K962" s="13" t="n">
        <v>1636</v>
      </c>
      <c r="L962" s="14" t="n">
        <v>0.875</v>
      </c>
      <c r="M962" s="15" t="n">
        <v>0.888888888888889</v>
      </c>
      <c r="N962" s="16" t="n">
        <f aca="false">VLOOKUP(E962,'Esp. percorsi al 18-10-22'!C:J,8,FALSE())</f>
        <v>8.70280506386652</v>
      </c>
      <c r="O962" s="16"/>
      <c r="P962" s="16"/>
      <c r="Q962" s="20" t="n">
        <v>58</v>
      </c>
      <c r="R962" s="17" t="n">
        <f aca="false">+N962*Q962</f>
        <v>504.762693704258</v>
      </c>
      <c r="S962" s="17" t="n">
        <f aca="false">+O962*Q962</f>
        <v>0</v>
      </c>
      <c r="T962" s="17"/>
      <c r="U962" s="18" t="n">
        <f aca="false">+M962-L962</f>
        <v>0.0138888888888889</v>
      </c>
      <c r="V962" s="18" t="n">
        <f aca="false">+U962*Q962</f>
        <v>0.805555555555555</v>
      </c>
      <c r="W962" s="18"/>
    </row>
    <row r="963" s="13" customFormat="true" ht="12" hidden="false" customHeight="false" outlineLevel="0" collapsed="false">
      <c r="A963" s="12" t="n">
        <v>17042</v>
      </c>
      <c r="B963" s="13" t="n">
        <v>6</v>
      </c>
      <c r="C963" s="13" t="s">
        <v>57</v>
      </c>
      <c r="D963" s="13" t="n">
        <v>1</v>
      </c>
      <c r="E963" s="13" t="n">
        <v>374</v>
      </c>
      <c r="F963" s="13" t="s">
        <v>60</v>
      </c>
      <c r="G963" s="13" t="s">
        <v>28</v>
      </c>
      <c r="H963" s="13" t="s">
        <v>25</v>
      </c>
      <c r="J963" s="13" t="n">
        <v>1</v>
      </c>
      <c r="K963" s="13" t="n">
        <v>17042</v>
      </c>
      <c r="L963" s="14" t="n">
        <v>0.951388888888889</v>
      </c>
      <c r="M963" s="15" t="n">
        <v>0.965277777777778</v>
      </c>
      <c r="N963" s="16" t="n">
        <f aca="false">VLOOKUP(E963,'Esp. percorsi al 18-10-22'!C:J,8,FALSE())</f>
        <v>8.70280506386652</v>
      </c>
      <c r="O963" s="16"/>
      <c r="P963" s="16"/>
      <c r="Q963" s="20" t="n">
        <v>67</v>
      </c>
      <c r="R963" s="17" t="n">
        <f aca="false">+N963*Q963</f>
        <v>583.087939279057</v>
      </c>
      <c r="S963" s="17" t="n">
        <f aca="false">+O963*Q963</f>
        <v>0</v>
      </c>
      <c r="T963" s="17"/>
      <c r="U963" s="18" t="n">
        <f aca="false">+M963-L963</f>
        <v>0.0138888888888889</v>
      </c>
      <c r="V963" s="18" t="n">
        <f aca="false">+U963*Q963</f>
        <v>0.930555555555555</v>
      </c>
      <c r="W963" s="18"/>
    </row>
    <row r="964" s="13" customFormat="true" ht="12" hidden="false" customHeight="false" outlineLevel="0" collapsed="false">
      <c r="A964" s="12" t="n">
        <v>17267</v>
      </c>
      <c r="B964" s="13" t="n">
        <v>6</v>
      </c>
      <c r="C964" s="13" t="s">
        <v>57</v>
      </c>
      <c r="D964" s="13" t="n">
        <v>1</v>
      </c>
      <c r="E964" s="13" t="n">
        <v>374</v>
      </c>
      <c r="F964" s="13" t="s">
        <v>60</v>
      </c>
      <c r="G964" s="13" t="s">
        <v>28</v>
      </c>
      <c r="H964" s="13" t="s">
        <v>29</v>
      </c>
      <c r="J964" s="13" t="n">
        <v>1</v>
      </c>
      <c r="K964" s="13" t="n">
        <v>17267</v>
      </c>
      <c r="L964" s="14" t="n">
        <v>0.979166666666667</v>
      </c>
      <c r="M964" s="15" t="n">
        <v>0.993055555555555</v>
      </c>
      <c r="N964" s="16" t="n">
        <f aca="false">VLOOKUP(E964,'Esp. percorsi al 18-10-22'!C:J,8,FALSE())</f>
        <v>8.70280506386652</v>
      </c>
      <c r="O964" s="16"/>
      <c r="P964" s="16"/>
      <c r="Q964" s="20" t="n">
        <v>12</v>
      </c>
      <c r="R964" s="17" t="n">
        <f aca="false">+N964*Q964</f>
        <v>104.433660766398</v>
      </c>
      <c r="S964" s="17" t="n">
        <f aca="false">+O964*Q964</f>
        <v>0</v>
      </c>
      <c r="T964" s="17"/>
      <c r="U964" s="18" t="n">
        <f aca="false">+M964-L964</f>
        <v>0.0138888888888889</v>
      </c>
      <c r="V964" s="18" t="n">
        <f aca="false">+U964*Q964</f>
        <v>0.166666666666667</v>
      </c>
      <c r="W964" s="18"/>
    </row>
    <row r="965" s="13" customFormat="true" ht="12" hidden="false" customHeight="false" outlineLevel="0" collapsed="false">
      <c r="A965" s="12" t="n">
        <v>7229</v>
      </c>
      <c r="B965" s="13" t="n">
        <v>6</v>
      </c>
      <c r="C965" s="13" t="s">
        <v>57</v>
      </c>
      <c r="D965" s="13" t="n">
        <v>2</v>
      </c>
      <c r="E965" s="13" t="n">
        <v>721</v>
      </c>
      <c r="F965" s="13" t="s">
        <v>61</v>
      </c>
      <c r="G965" s="13" t="s">
        <v>24</v>
      </c>
      <c r="H965" s="13" t="s">
        <v>29</v>
      </c>
      <c r="J965" s="13" t="n">
        <v>1</v>
      </c>
      <c r="K965" s="13" t="n">
        <v>2479</v>
      </c>
      <c r="L965" s="14" t="n">
        <v>0.28125</v>
      </c>
      <c r="M965" s="15" t="n">
        <v>0.298611111111111</v>
      </c>
      <c r="N965" s="16" t="n">
        <f aca="false">VLOOKUP(E965,'Esp. percorsi al 18-10-22'!C:J,8,FALSE())</f>
        <v>8.05373757747863</v>
      </c>
      <c r="O965" s="16"/>
      <c r="P965" s="16"/>
      <c r="Q965" s="20" t="n">
        <v>58</v>
      </c>
      <c r="R965" s="17" t="n">
        <f aca="false">+N965*Q965</f>
        <v>467.116779493761</v>
      </c>
      <c r="S965" s="17" t="n">
        <f aca="false">+O965*Q965</f>
        <v>0</v>
      </c>
      <c r="T965" s="17"/>
      <c r="U965" s="18" t="n">
        <f aca="false">+M965-L965</f>
        <v>0.0173611111111111</v>
      </c>
      <c r="V965" s="18" t="n">
        <f aca="false">+U965*Q965</f>
        <v>1.00694444444444</v>
      </c>
      <c r="W965" s="18"/>
    </row>
    <row r="966" s="13" customFormat="true" ht="12" hidden="false" customHeight="false" outlineLevel="0" collapsed="false">
      <c r="A966" s="12" t="n">
        <v>7198</v>
      </c>
      <c r="B966" s="13" t="n">
        <v>6</v>
      </c>
      <c r="C966" s="13" t="s">
        <v>57</v>
      </c>
      <c r="D966" s="13" t="n">
        <v>2</v>
      </c>
      <c r="E966" s="13" t="n">
        <v>721</v>
      </c>
      <c r="F966" s="13" t="s">
        <v>61</v>
      </c>
      <c r="G966" s="13" t="s">
        <v>24</v>
      </c>
      <c r="H966" s="13" t="s">
        <v>29</v>
      </c>
      <c r="J966" s="13" t="n">
        <v>1</v>
      </c>
      <c r="K966" s="13" t="n">
        <v>2356</v>
      </c>
      <c r="L966" s="14" t="n">
        <v>0.322916666666667</v>
      </c>
      <c r="M966" s="15" t="n">
        <v>0.340277777777778</v>
      </c>
      <c r="N966" s="16" t="n">
        <f aca="false">VLOOKUP(E966,'Esp. percorsi al 18-10-22'!C:J,8,FALSE())</f>
        <v>8.05373757747863</v>
      </c>
      <c r="O966" s="16"/>
      <c r="P966" s="16"/>
      <c r="Q966" s="20" t="n">
        <v>58</v>
      </c>
      <c r="R966" s="17" t="n">
        <f aca="false">+N966*Q966</f>
        <v>467.116779493761</v>
      </c>
      <c r="S966" s="17" t="n">
        <f aca="false">+O966*Q966</f>
        <v>0</v>
      </c>
      <c r="T966" s="17"/>
      <c r="U966" s="18" t="n">
        <f aca="false">+M966-L966</f>
        <v>0.0173611111111111</v>
      </c>
      <c r="V966" s="18" t="n">
        <f aca="false">+U966*Q966</f>
        <v>1.00694444444444</v>
      </c>
      <c r="W966" s="18"/>
    </row>
    <row r="967" s="13" customFormat="true" ht="12" hidden="false" customHeight="false" outlineLevel="0" collapsed="false">
      <c r="A967" s="12" t="n">
        <v>7199</v>
      </c>
      <c r="B967" s="13" t="n">
        <v>6</v>
      </c>
      <c r="C967" s="13" t="s">
        <v>57</v>
      </c>
      <c r="D967" s="13" t="n">
        <v>2</v>
      </c>
      <c r="E967" s="13" t="n">
        <v>721</v>
      </c>
      <c r="F967" s="13" t="s">
        <v>61</v>
      </c>
      <c r="G967" s="13" t="s">
        <v>24</v>
      </c>
      <c r="H967" s="13" t="s">
        <v>29</v>
      </c>
      <c r="J967" s="13" t="n">
        <v>1</v>
      </c>
      <c r="K967" s="13" t="n">
        <v>2357</v>
      </c>
      <c r="L967" s="14" t="n">
        <v>0.364583333333333</v>
      </c>
      <c r="M967" s="15" t="n">
        <v>0.381944444444444</v>
      </c>
      <c r="N967" s="16" t="n">
        <f aca="false">VLOOKUP(E967,'Esp. percorsi al 18-10-22'!C:J,8,FALSE())</f>
        <v>8.05373757747863</v>
      </c>
      <c r="O967" s="16"/>
      <c r="P967" s="16"/>
      <c r="Q967" s="20" t="n">
        <v>58</v>
      </c>
      <c r="R967" s="17" t="n">
        <f aca="false">+N967*Q967</f>
        <v>467.116779493761</v>
      </c>
      <c r="S967" s="17" t="n">
        <f aca="false">+O967*Q967</f>
        <v>0</v>
      </c>
      <c r="T967" s="17"/>
      <c r="U967" s="18" t="n">
        <f aca="false">+M967-L967</f>
        <v>0.0173611111111111</v>
      </c>
      <c r="V967" s="18" t="n">
        <f aca="false">+U967*Q967</f>
        <v>1.00694444444444</v>
      </c>
      <c r="W967" s="18"/>
    </row>
    <row r="968" s="13" customFormat="true" ht="12" hidden="false" customHeight="false" outlineLevel="0" collapsed="false">
      <c r="A968" s="12" t="n">
        <v>7200</v>
      </c>
      <c r="B968" s="13" t="n">
        <v>6</v>
      </c>
      <c r="C968" s="13" t="s">
        <v>57</v>
      </c>
      <c r="D968" s="13" t="n">
        <v>2</v>
      </c>
      <c r="E968" s="13" t="n">
        <v>721</v>
      </c>
      <c r="F968" s="13" t="s">
        <v>61</v>
      </c>
      <c r="G968" s="13" t="s">
        <v>24</v>
      </c>
      <c r="H968" s="13" t="s">
        <v>29</v>
      </c>
      <c r="J968" s="13" t="n">
        <v>1</v>
      </c>
      <c r="K968" s="13" t="n">
        <v>2358</v>
      </c>
      <c r="L968" s="14" t="n">
        <v>0.40625</v>
      </c>
      <c r="M968" s="15" t="n">
        <v>0.423611111111111</v>
      </c>
      <c r="N968" s="16" t="n">
        <f aca="false">VLOOKUP(E968,'Esp. percorsi al 18-10-22'!C:J,8,FALSE())</f>
        <v>8.05373757747863</v>
      </c>
      <c r="O968" s="16"/>
      <c r="P968" s="16"/>
      <c r="Q968" s="20" t="n">
        <v>58</v>
      </c>
      <c r="R968" s="17" t="n">
        <f aca="false">+N968*Q968</f>
        <v>467.116779493761</v>
      </c>
      <c r="S968" s="17" t="n">
        <f aca="false">+O968*Q968</f>
        <v>0</v>
      </c>
      <c r="T968" s="17"/>
      <c r="U968" s="18" t="n">
        <f aca="false">+M968-L968</f>
        <v>0.0173611111111111</v>
      </c>
      <c r="V968" s="18" t="n">
        <f aca="false">+U968*Q968</f>
        <v>1.00694444444444</v>
      </c>
      <c r="W968" s="18"/>
    </row>
    <row r="969" s="13" customFormat="true" ht="12" hidden="false" customHeight="false" outlineLevel="0" collapsed="false">
      <c r="A969" s="12" t="n">
        <v>7201</v>
      </c>
      <c r="B969" s="13" t="n">
        <v>6</v>
      </c>
      <c r="C969" s="13" t="s">
        <v>57</v>
      </c>
      <c r="D969" s="13" t="n">
        <v>2</v>
      </c>
      <c r="E969" s="13" t="n">
        <v>721</v>
      </c>
      <c r="F969" s="13" t="s">
        <v>61</v>
      </c>
      <c r="G969" s="13" t="s">
        <v>24</v>
      </c>
      <c r="H969" s="13" t="s">
        <v>29</v>
      </c>
      <c r="J969" s="13" t="n">
        <v>1</v>
      </c>
      <c r="K969" s="13" t="n">
        <v>2359</v>
      </c>
      <c r="L969" s="14" t="n">
        <v>0.447916666666667</v>
      </c>
      <c r="M969" s="15" t="n">
        <v>0.465277777777778</v>
      </c>
      <c r="N969" s="16" t="n">
        <f aca="false">VLOOKUP(E969,'Esp. percorsi al 18-10-22'!C:J,8,FALSE())</f>
        <v>8.05373757747863</v>
      </c>
      <c r="O969" s="16"/>
      <c r="P969" s="16"/>
      <c r="Q969" s="20" t="n">
        <v>58</v>
      </c>
      <c r="R969" s="17" t="n">
        <f aca="false">+N969*Q969</f>
        <v>467.116779493761</v>
      </c>
      <c r="S969" s="17" t="n">
        <f aca="false">+O969*Q969</f>
        <v>0</v>
      </c>
      <c r="T969" s="17"/>
      <c r="U969" s="18" t="n">
        <f aca="false">+M969-L969</f>
        <v>0.0173611111111111</v>
      </c>
      <c r="V969" s="18" t="n">
        <f aca="false">+U969*Q969</f>
        <v>1.00694444444444</v>
      </c>
      <c r="W969" s="18"/>
    </row>
    <row r="970" s="13" customFormat="true" ht="12" hidden="false" customHeight="false" outlineLevel="0" collapsed="false">
      <c r="A970" s="12" t="n">
        <v>7202</v>
      </c>
      <c r="B970" s="13" t="n">
        <v>6</v>
      </c>
      <c r="C970" s="13" t="s">
        <v>57</v>
      </c>
      <c r="D970" s="13" t="n">
        <v>2</v>
      </c>
      <c r="E970" s="13" t="n">
        <v>721</v>
      </c>
      <c r="F970" s="13" t="s">
        <v>61</v>
      </c>
      <c r="G970" s="13" t="s">
        <v>24</v>
      </c>
      <c r="H970" s="13" t="s">
        <v>29</v>
      </c>
      <c r="J970" s="13" t="n">
        <v>1</v>
      </c>
      <c r="K970" s="13" t="n">
        <v>2360</v>
      </c>
      <c r="L970" s="14" t="n">
        <v>0.489583333333333</v>
      </c>
      <c r="M970" s="15" t="n">
        <v>0.506944444444444</v>
      </c>
      <c r="N970" s="16" t="n">
        <f aca="false">VLOOKUP(E970,'Esp. percorsi al 18-10-22'!C:J,8,FALSE())</f>
        <v>8.05373757747863</v>
      </c>
      <c r="O970" s="16"/>
      <c r="P970" s="16"/>
      <c r="Q970" s="20" t="n">
        <v>58</v>
      </c>
      <c r="R970" s="17" t="n">
        <f aca="false">+N970*Q970</f>
        <v>467.116779493761</v>
      </c>
      <c r="S970" s="17" t="n">
        <f aca="false">+O970*Q970</f>
        <v>0</v>
      </c>
      <c r="T970" s="17"/>
      <c r="U970" s="18" t="n">
        <f aca="false">+M970-L970</f>
        <v>0.0173611111111111</v>
      </c>
      <c r="V970" s="18" t="n">
        <f aca="false">+U970*Q970</f>
        <v>1.00694444444444</v>
      </c>
      <c r="W970" s="18"/>
    </row>
    <row r="971" s="13" customFormat="true" ht="12" hidden="false" customHeight="false" outlineLevel="0" collapsed="false">
      <c r="A971" s="12" t="n">
        <v>7203</v>
      </c>
      <c r="B971" s="13" t="n">
        <v>6</v>
      </c>
      <c r="C971" s="13" t="s">
        <v>57</v>
      </c>
      <c r="D971" s="13" t="n">
        <v>2</v>
      </c>
      <c r="E971" s="13" t="n">
        <v>721</v>
      </c>
      <c r="F971" s="13" t="s">
        <v>61</v>
      </c>
      <c r="G971" s="13" t="s">
        <v>24</v>
      </c>
      <c r="H971" s="13" t="s">
        <v>29</v>
      </c>
      <c r="J971" s="13" t="n">
        <v>1</v>
      </c>
      <c r="K971" s="13" t="n">
        <v>2361</v>
      </c>
      <c r="L971" s="14" t="n">
        <v>0.53125</v>
      </c>
      <c r="M971" s="15" t="n">
        <v>0.548611111111111</v>
      </c>
      <c r="N971" s="16" t="n">
        <f aca="false">VLOOKUP(E971,'Esp. percorsi al 18-10-22'!C:J,8,FALSE())</f>
        <v>8.05373757747863</v>
      </c>
      <c r="O971" s="16"/>
      <c r="P971" s="16"/>
      <c r="Q971" s="20" t="n">
        <v>58</v>
      </c>
      <c r="R971" s="17" t="n">
        <f aca="false">+N971*Q971</f>
        <v>467.116779493761</v>
      </c>
      <c r="S971" s="17" t="n">
        <f aca="false">+O971*Q971</f>
        <v>0</v>
      </c>
      <c r="T971" s="17"/>
      <c r="U971" s="18" t="n">
        <f aca="false">+M971-L971</f>
        <v>0.0173611111111111</v>
      </c>
      <c r="V971" s="18" t="n">
        <f aca="false">+U971*Q971</f>
        <v>1.00694444444444</v>
      </c>
      <c r="W971" s="18"/>
    </row>
    <row r="972" s="13" customFormat="true" ht="12" hidden="false" customHeight="false" outlineLevel="0" collapsed="false">
      <c r="A972" s="12" t="n">
        <v>7204</v>
      </c>
      <c r="B972" s="13" t="n">
        <v>6</v>
      </c>
      <c r="C972" s="13" t="s">
        <v>57</v>
      </c>
      <c r="D972" s="13" t="n">
        <v>2</v>
      </c>
      <c r="E972" s="13" t="n">
        <v>721</v>
      </c>
      <c r="F972" s="13" t="s">
        <v>61</v>
      </c>
      <c r="G972" s="13" t="s">
        <v>24</v>
      </c>
      <c r="H972" s="13" t="s">
        <v>29</v>
      </c>
      <c r="J972" s="13" t="n">
        <v>1</v>
      </c>
      <c r="K972" s="13" t="n">
        <v>2362</v>
      </c>
      <c r="L972" s="14" t="n">
        <v>0.572916666666667</v>
      </c>
      <c r="M972" s="15" t="n">
        <v>0.590277777777778</v>
      </c>
      <c r="N972" s="16" t="n">
        <f aca="false">VLOOKUP(E972,'Esp. percorsi al 18-10-22'!C:J,8,FALSE())</f>
        <v>8.05373757747863</v>
      </c>
      <c r="O972" s="16"/>
      <c r="P972" s="16"/>
      <c r="Q972" s="20" t="n">
        <v>58</v>
      </c>
      <c r="R972" s="17" t="n">
        <f aca="false">+N972*Q972</f>
        <v>467.116779493761</v>
      </c>
      <c r="S972" s="17" t="n">
        <f aca="false">+O972*Q972</f>
        <v>0</v>
      </c>
      <c r="T972" s="17"/>
      <c r="U972" s="18" t="n">
        <f aca="false">+M972-L972</f>
        <v>0.0173611111111111</v>
      </c>
      <c r="V972" s="18" t="n">
        <f aca="false">+U972*Q972</f>
        <v>1.00694444444444</v>
      </c>
      <c r="W972" s="18"/>
    </row>
    <row r="973" s="13" customFormat="true" ht="12" hidden="false" customHeight="false" outlineLevel="0" collapsed="false">
      <c r="A973" s="12" t="n">
        <v>7205</v>
      </c>
      <c r="B973" s="13" t="n">
        <v>6</v>
      </c>
      <c r="C973" s="13" t="s">
        <v>57</v>
      </c>
      <c r="D973" s="13" t="n">
        <v>2</v>
      </c>
      <c r="E973" s="13" t="n">
        <v>721</v>
      </c>
      <c r="F973" s="13" t="s">
        <v>61</v>
      </c>
      <c r="G973" s="13" t="s">
        <v>24</v>
      </c>
      <c r="H973" s="13" t="s">
        <v>29</v>
      </c>
      <c r="J973" s="13" t="n">
        <v>1</v>
      </c>
      <c r="K973" s="13" t="n">
        <v>2363</v>
      </c>
      <c r="L973" s="14" t="n">
        <v>0.614583333333333</v>
      </c>
      <c r="M973" s="15" t="n">
        <v>0.631944444444444</v>
      </c>
      <c r="N973" s="16" t="n">
        <f aca="false">VLOOKUP(E973,'Esp. percorsi al 18-10-22'!C:J,8,FALSE())</f>
        <v>8.05373757747863</v>
      </c>
      <c r="O973" s="16"/>
      <c r="P973" s="16"/>
      <c r="Q973" s="20" t="n">
        <v>58</v>
      </c>
      <c r="R973" s="17" t="n">
        <f aca="false">+N973*Q973</f>
        <v>467.116779493761</v>
      </c>
      <c r="S973" s="17" t="n">
        <f aca="false">+O973*Q973</f>
        <v>0</v>
      </c>
      <c r="T973" s="17"/>
      <c r="U973" s="18" t="n">
        <f aca="false">+M973-L973</f>
        <v>0.0173611111111111</v>
      </c>
      <c r="V973" s="18" t="n">
        <f aca="false">+U973*Q973</f>
        <v>1.00694444444444</v>
      </c>
      <c r="W973" s="18"/>
    </row>
    <row r="974" s="13" customFormat="true" ht="12" hidden="false" customHeight="false" outlineLevel="0" collapsed="false">
      <c r="A974" s="12" t="n">
        <v>7206</v>
      </c>
      <c r="B974" s="13" t="n">
        <v>6</v>
      </c>
      <c r="C974" s="13" t="s">
        <v>57</v>
      </c>
      <c r="D974" s="13" t="n">
        <v>2</v>
      </c>
      <c r="E974" s="13" t="n">
        <v>721</v>
      </c>
      <c r="F974" s="13" t="s">
        <v>61</v>
      </c>
      <c r="G974" s="13" t="s">
        <v>24</v>
      </c>
      <c r="H974" s="13" t="s">
        <v>29</v>
      </c>
      <c r="J974" s="13" t="n">
        <v>1</v>
      </c>
      <c r="K974" s="13" t="n">
        <v>2364</v>
      </c>
      <c r="L974" s="14" t="n">
        <v>0.65625</v>
      </c>
      <c r="M974" s="15" t="n">
        <v>0.673611111111111</v>
      </c>
      <c r="N974" s="16" t="n">
        <f aca="false">VLOOKUP(E974,'Esp. percorsi al 18-10-22'!C:J,8,FALSE())</f>
        <v>8.05373757747863</v>
      </c>
      <c r="O974" s="16"/>
      <c r="P974" s="16"/>
      <c r="Q974" s="20" t="n">
        <v>58</v>
      </c>
      <c r="R974" s="17" t="n">
        <f aca="false">+N974*Q974</f>
        <v>467.116779493761</v>
      </c>
      <c r="S974" s="17" t="n">
        <f aca="false">+O974*Q974</f>
        <v>0</v>
      </c>
      <c r="T974" s="17"/>
      <c r="U974" s="18" t="n">
        <f aca="false">+M974-L974</f>
        <v>0.0173611111111111</v>
      </c>
      <c r="V974" s="18" t="n">
        <f aca="false">+U974*Q974</f>
        <v>1.00694444444444</v>
      </c>
      <c r="W974" s="18"/>
    </row>
    <row r="975" s="13" customFormat="true" ht="12" hidden="false" customHeight="false" outlineLevel="0" collapsed="false">
      <c r="A975" s="12" t="n">
        <v>7207</v>
      </c>
      <c r="B975" s="13" t="n">
        <v>6</v>
      </c>
      <c r="C975" s="13" t="s">
        <v>57</v>
      </c>
      <c r="D975" s="13" t="n">
        <v>2</v>
      </c>
      <c r="E975" s="13" t="n">
        <v>721</v>
      </c>
      <c r="F975" s="13" t="s">
        <v>61</v>
      </c>
      <c r="G975" s="13" t="s">
        <v>24</v>
      </c>
      <c r="H975" s="13" t="s">
        <v>29</v>
      </c>
      <c r="J975" s="13" t="n">
        <v>1</v>
      </c>
      <c r="K975" s="13" t="n">
        <v>2365</v>
      </c>
      <c r="L975" s="14" t="n">
        <v>0.697916666666667</v>
      </c>
      <c r="M975" s="15" t="n">
        <v>0.715277777777778</v>
      </c>
      <c r="N975" s="16" t="n">
        <f aca="false">VLOOKUP(E975,'Esp. percorsi al 18-10-22'!C:J,8,FALSE())</f>
        <v>8.05373757747863</v>
      </c>
      <c r="O975" s="16"/>
      <c r="P975" s="16"/>
      <c r="Q975" s="20" t="n">
        <v>58</v>
      </c>
      <c r="R975" s="17" t="n">
        <f aca="false">+N975*Q975</f>
        <v>467.116779493761</v>
      </c>
      <c r="S975" s="17" t="n">
        <f aca="false">+O975*Q975</f>
        <v>0</v>
      </c>
      <c r="T975" s="17"/>
      <c r="U975" s="18" t="n">
        <f aca="false">+M975-L975</f>
        <v>0.0173611111111111</v>
      </c>
      <c r="V975" s="18" t="n">
        <f aca="false">+U975*Q975</f>
        <v>1.00694444444444</v>
      </c>
      <c r="W975" s="18"/>
    </row>
    <row r="976" s="13" customFormat="true" ht="12" hidden="false" customHeight="false" outlineLevel="0" collapsed="false">
      <c r="A976" s="12" t="n">
        <v>7208</v>
      </c>
      <c r="B976" s="13" t="n">
        <v>6</v>
      </c>
      <c r="C976" s="13" t="s">
        <v>57</v>
      </c>
      <c r="D976" s="13" t="n">
        <v>2</v>
      </c>
      <c r="E976" s="13" t="n">
        <v>721</v>
      </c>
      <c r="F976" s="13" t="s">
        <v>61</v>
      </c>
      <c r="G976" s="13" t="s">
        <v>24</v>
      </c>
      <c r="H976" s="13" t="s">
        <v>29</v>
      </c>
      <c r="J976" s="13" t="n">
        <v>1</v>
      </c>
      <c r="K976" s="13" t="n">
        <v>2366</v>
      </c>
      <c r="L976" s="14" t="n">
        <v>0.739583333333333</v>
      </c>
      <c r="M976" s="15" t="n">
        <v>0.756944444444444</v>
      </c>
      <c r="N976" s="16" t="n">
        <f aca="false">VLOOKUP(E976,'Esp. percorsi al 18-10-22'!C:J,8,FALSE())</f>
        <v>8.05373757747863</v>
      </c>
      <c r="O976" s="16"/>
      <c r="P976" s="16"/>
      <c r="Q976" s="20" t="n">
        <v>58</v>
      </c>
      <c r="R976" s="17" t="n">
        <f aca="false">+N976*Q976</f>
        <v>467.116779493761</v>
      </c>
      <c r="S976" s="17" t="n">
        <f aca="false">+O976*Q976</f>
        <v>0</v>
      </c>
      <c r="T976" s="17"/>
      <c r="U976" s="18" t="n">
        <f aca="false">+M976-L976</f>
        <v>0.0173611111111111</v>
      </c>
      <c r="V976" s="18" t="n">
        <f aca="false">+U976*Q976</f>
        <v>1.00694444444444</v>
      </c>
      <c r="W976" s="18"/>
    </row>
    <row r="977" s="13" customFormat="true" ht="12" hidden="false" customHeight="false" outlineLevel="0" collapsed="false">
      <c r="A977" s="12" t="n">
        <v>7209</v>
      </c>
      <c r="B977" s="13" t="n">
        <v>6</v>
      </c>
      <c r="C977" s="13" t="s">
        <v>57</v>
      </c>
      <c r="D977" s="13" t="n">
        <v>2</v>
      </c>
      <c r="E977" s="13" t="n">
        <v>721</v>
      </c>
      <c r="F977" s="13" t="s">
        <v>61</v>
      </c>
      <c r="G977" s="13" t="s">
        <v>24</v>
      </c>
      <c r="H977" s="13" t="s">
        <v>29</v>
      </c>
      <c r="J977" s="13" t="n">
        <v>1</v>
      </c>
      <c r="K977" s="13" t="n">
        <v>2367</v>
      </c>
      <c r="L977" s="14" t="n">
        <v>0.78125</v>
      </c>
      <c r="M977" s="15" t="n">
        <v>0.798611111111111</v>
      </c>
      <c r="N977" s="16" t="n">
        <f aca="false">VLOOKUP(E977,'Esp. percorsi al 18-10-22'!C:J,8,FALSE())</f>
        <v>8.05373757747863</v>
      </c>
      <c r="O977" s="16"/>
      <c r="P977" s="16"/>
      <c r="Q977" s="20" t="n">
        <v>58</v>
      </c>
      <c r="R977" s="17" t="n">
        <f aca="false">+N977*Q977</f>
        <v>467.116779493761</v>
      </c>
      <c r="S977" s="17" t="n">
        <f aca="false">+O977*Q977</f>
        <v>0</v>
      </c>
      <c r="T977" s="17"/>
      <c r="U977" s="18" t="n">
        <f aca="false">+M977-L977</f>
        <v>0.0173611111111111</v>
      </c>
      <c r="V977" s="18" t="n">
        <f aca="false">+U977*Q977</f>
        <v>1.00694444444444</v>
      </c>
      <c r="W977" s="18"/>
    </row>
    <row r="978" s="13" customFormat="true" ht="12" hidden="false" customHeight="false" outlineLevel="0" collapsed="false">
      <c r="A978" s="12" t="n">
        <v>7197</v>
      </c>
      <c r="B978" s="13" t="n">
        <v>6</v>
      </c>
      <c r="C978" s="13" t="s">
        <v>57</v>
      </c>
      <c r="D978" s="13" t="n">
        <v>1</v>
      </c>
      <c r="E978" s="13" t="n">
        <v>734</v>
      </c>
      <c r="F978" s="13" t="s">
        <v>62</v>
      </c>
      <c r="G978" s="13" t="s">
        <v>24</v>
      </c>
      <c r="H978" s="13" t="s">
        <v>25</v>
      </c>
      <c r="J978" s="13" t="n">
        <v>1</v>
      </c>
      <c r="K978" s="13" t="n">
        <v>2355</v>
      </c>
      <c r="L978" s="14" t="n">
        <v>0.260416666666667</v>
      </c>
      <c r="M978" s="15" t="n">
        <v>0.274305555555555</v>
      </c>
      <c r="N978" s="16" t="n">
        <f aca="false">VLOOKUP(E978,'Esp. percorsi al 18-10-22'!C:J,8,FALSE())</f>
        <v>8.76480506386652</v>
      </c>
      <c r="O978" s="16"/>
      <c r="P978" s="16"/>
      <c r="Q978" s="20" t="n">
        <v>302</v>
      </c>
      <c r="R978" s="17" t="n">
        <f aca="false">+N978*Q978</f>
        <v>2646.97112928769</v>
      </c>
      <c r="S978" s="17" t="n">
        <f aca="false">+O978*Q978</f>
        <v>0</v>
      </c>
      <c r="T978" s="17"/>
      <c r="U978" s="18" t="n">
        <f aca="false">+M978-L978</f>
        <v>0.0138888888888889</v>
      </c>
      <c r="V978" s="18" t="n">
        <f aca="false">+U978*Q978</f>
        <v>4.19444444444444</v>
      </c>
      <c r="W978" s="18"/>
    </row>
    <row r="979" s="13" customFormat="true" ht="12" hidden="false" customHeight="false" outlineLevel="0" collapsed="false">
      <c r="A979" s="12" t="n">
        <v>7210</v>
      </c>
      <c r="B979" s="13" t="n">
        <v>6</v>
      </c>
      <c r="C979" s="13" t="s">
        <v>57</v>
      </c>
      <c r="D979" s="13" t="n">
        <v>1</v>
      </c>
      <c r="E979" s="13" t="n">
        <v>734</v>
      </c>
      <c r="F979" s="13" t="s">
        <v>62</v>
      </c>
      <c r="G979" s="13" t="s">
        <v>24</v>
      </c>
      <c r="H979" s="13" t="s">
        <v>29</v>
      </c>
      <c r="J979" s="13" t="n">
        <v>1</v>
      </c>
      <c r="K979" s="13" t="n">
        <v>2410</v>
      </c>
      <c r="L979" s="14" t="n">
        <v>0.260416666666667</v>
      </c>
      <c r="M979" s="15" t="n">
        <v>0.274305555555555</v>
      </c>
      <c r="N979" s="16" t="n">
        <f aca="false">VLOOKUP(E979,'Esp. percorsi al 18-10-22'!C:J,8,FALSE())</f>
        <v>8.76480506386652</v>
      </c>
      <c r="O979" s="16"/>
      <c r="P979" s="16"/>
      <c r="Q979" s="20" t="n">
        <v>58</v>
      </c>
      <c r="R979" s="17" t="n">
        <f aca="false">+N979*Q979</f>
        <v>508.358693704258</v>
      </c>
      <c r="S979" s="17" t="n">
        <f aca="false">+O979*Q979</f>
        <v>0</v>
      </c>
      <c r="T979" s="17"/>
      <c r="U979" s="18" t="n">
        <f aca="false">+M979-L979</f>
        <v>0.0138888888888889</v>
      </c>
      <c r="V979" s="18" t="n">
        <f aca="false">+U979*Q979</f>
        <v>0.805555555555555</v>
      </c>
      <c r="W979" s="18"/>
    </row>
    <row r="980" s="13" customFormat="true" ht="12" hidden="false" customHeight="false" outlineLevel="0" collapsed="false">
      <c r="A980" s="12" t="n">
        <v>7211</v>
      </c>
      <c r="B980" s="13" t="n">
        <v>6</v>
      </c>
      <c r="C980" s="13" t="s">
        <v>57</v>
      </c>
      <c r="D980" s="13" t="n">
        <v>1</v>
      </c>
      <c r="E980" s="13" t="n">
        <v>734</v>
      </c>
      <c r="F980" s="13" t="s">
        <v>62</v>
      </c>
      <c r="G980" s="13" t="s">
        <v>24</v>
      </c>
      <c r="H980" s="13" t="s">
        <v>29</v>
      </c>
      <c r="J980" s="13" t="n">
        <v>1</v>
      </c>
      <c r="K980" s="13" t="n">
        <v>2411</v>
      </c>
      <c r="L980" s="14" t="n">
        <v>0.298611111111111</v>
      </c>
      <c r="M980" s="15" t="n">
        <v>0.315972222222222</v>
      </c>
      <c r="N980" s="16" t="n">
        <f aca="false">VLOOKUP(E980,'Esp. percorsi al 18-10-22'!C:J,8,FALSE())</f>
        <v>8.76480506386652</v>
      </c>
      <c r="O980" s="16"/>
      <c r="P980" s="16"/>
      <c r="Q980" s="20" t="n">
        <v>58</v>
      </c>
      <c r="R980" s="17" t="n">
        <f aca="false">+N980*Q980</f>
        <v>508.358693704258</v>
      </c>
      <c r="S980" s="17" t="n">
        <f aca="false">+O980*Q980</f>
        <v>0</v>
      </c>
      <c r="T980" s="17"/>
      <c r="U980" s="18" t="n">
        <f aca="false">+M980-L980</f>
        <v>0.0173611111111111</v>
      </c>
      <c r="V980" s="18" t="n">
        <f aca="false">+U980*Q980</f>
        <v>1.00694444444444</v>
      </c>
      <c r="W980" s="18"/>
    </row>
    <row r="981" s="13" customFormat="true" ht="12" hidden="false" customHeight="false" outlineLevel="0" collapsed="false">
      <c r="A981" s="12" t="n">
        <v>7212</v>
      </c>
      <c r="B981" s="13" t="n">
        <v>6</v>
      </c>
      <c r="C981" s="13" t="s">
        <v>57</v>
      </c>
      <c r="D981" s="13" t="n">
        <v>1</v>
      </c>
      <c r="E981" s="13" t="n">
        <v>734</v>
      </c>
      <c r="F981" s="13" t="s">
        <v>62</v>
      </c>
      <c r="G981" s="13" t="s">
        <v>24</v>
      </c>
      <c r="H981" s="13" t="s">
        <v>29</v>
      </c>
      <c r="J981" s="13" t="n">
        <v>1</v>
      </c>
      <c r="K981" s="13" t="n">
        <v>2412</v>
      </c>
      <c r="L981" s="14" t="n">
        <v>0.340277777777778</v>
      </c>
      <c r="M981" s="15" t="n">
        <v>0.357638888888889</v>
      </c>
      <c r="N981" s="16" t="n">
        <f aca="false">VLOOKUP(E981,'Esp. percorsi al 18-10-22'!C:J,8,FALSE())</f>
        <v>8.76480506386652</v>
      </c>
      <c r="O981" s="16"/>
      <c r="P981" s="16"/>
      <c r="Q981" s="20" t="n">
        <v>58</v>
      </c>
      <c r="R981" s="17" t="n">
        <f aca="false">+N981*Q981</f>
        <v>508.358693704258</v>
      </c>
      <c r="S981" s="17" t="n">
        <f aca="false">+O981*Q981</f>
        <v>0</v>
      </c>
      <c r="T981" s="17"/>
      <c r="U981" s="18" t="n">
        <f aca="false">+M981-L981</f>
        <v>0.0173611111111111</v>
      </c>
      <c r="V981" s="18" t="n">
        <f aca="false">+U981*Q981</f>
        <v>1.00694444444444</v>
      </c>
      <c r="W981" s="18"/>
    </row>
    <row r="982" s="13" customFormat="true" ht="12" hidden="false" customHeight="false" outlineLevel="0" collapsed="false">
      <c r="A982" s="12" t="n">
        <v>7213</v>
      </c>
      <c r="B982" s="13" t="n">
        <v>6</v>
      </c>
      <c r="C982" s="13" t="s">
        <v>57</v>
      </c>
      <c r="D982" s="13" t="n">
        <v>1</v>
      </c>
      <c r="E982" s="13" t="n">
        <v>734</v>
      </c>
      <c r="F982" s="13" t="s">
        <v>62</v>
      </c>
      <c r="G982" s="13" t="s">
        <v>24</v>
      </c>
      <c r="H982" s="13" t="s">
        <v>29</v>
      </c>
      <c r="J982" s="13" t="n">
        <v>1</v>
      </c>
      <c r="K982" s="13" t="n">
        <v>2413</v>
      </c>
      <c r="L982" s="14" t="n">
        <v>0.381944444444444</v>
      </c>
      <c r="M982" s="15" t="n">
        <v>0.399305555555556</v>
      </c>
      <c r="N982" s="16" t="n">
        <f aca="false">VLOOKUP(E982,'Esp. percorsi al 18-10-22'!C:J,8,FALSE())</f>
        <v>8.76480506386652</v>
      </c>
      <c r="O982" s="16"/>
      <c r="P982" s="16"/>
      <c r="Q982" s="20" t="n">
        <v>58</v>
      </c>
      <c r="R982" s="17" t="n">
        <f aca="false">+N982*Q982</f>
        <v>508.358693704258</v>
      </c>
      <c r="S982" s="17" t="n">
        <f aca="false">+O982*Q982</f>
        <v>0</v>
      </c>
      <c r="T982" s="17"/>
      <c r="U982" s="18" t="n">
        <f aca="false">+M982-L982</f>
        <v>0.0173611111111111</v>
      </c>
      <c r="V982" s="18" t="n">
        <f aca="false">+U982*Q982</f>
        <v>1.00694444444444</v>
      </c>
      <c r="W982" s="18"/>
    </row>
    <row r="983" s="13" customFormat="true" ht="12" hidden="false" customHeight="false" outlineLevel="0" collapsed="false">
      <c r="A983" s="12" t="n">
        <v>7214</v>
      </c>
      <c r="B983" s="13" t="n">
        <v>6</v>
      </c>
      <c r="C983" s="13" t="s">
        <v>57</v>
      </c>
      <c r="D983" s="13" t="n">
        <v>1</v>
      </c>
      <c r="E983" s="13" t="n">
        <v>734</v>
      </c>
      <c r="F983" s="13" t="s">
        <v>62</v>
      </c>
      <c r="G983" s="13" t="s">
        <v>24</v>
      </c>
      <c r="H983" s="13" t="s">
        <v>29</v>
      </c>
      <c r="J983" s="13" t="n">
        <v>1</v>
      </c>
      <c r="K983" s="13" t="n">
        <v>2414</v>
      </c>
      <c r="L983" s="14" t="n">
        <v>0.423611111111111</v>
      </c>
      <c r="M983" s="15" t="n">
        <v>0.440972222222222</v>
      </c>
      <c r="N983" s="16" t="n">
        <f aca="false">VLOOKUP(E983,'Esp. percorsi al 18-10-22'!C:J,8,FALSE())</f>
        <v>8.76480506386652</v>
      </c>
      <c r="O983" s="16"/>
      <c r="P983" s="16"/>
      <c r="Q983" s="20" t="n">
        <v>58</v>
      </c>
      <c r="R983" s="17" t="n">
        <f aca="false">+N983*Q983</f>
        <v>508.358693704258</v>
      </c>
      <c r="S983" s="17" t="n">
        <f aca="false">+O983*Q983</f>
        <v>0</v>
      </c>
      <c r="T983" s="17"/>
      <c r="U983" s="18" t="n">
        <f aca="false">+M983-L983</f>
        <v>0.0173611111111111</v>
      </c>
      <c r="V983" s="18" t="n">
        <f aca="false">+U983*Q983</f>
        <v>1.00694444444444</v>
      </c>
      <c r="W983" s="18"/>
    </row>
    <row r="984" s="13" customFormat="true" ht="12" hidden="false" customHeight="false" outlineLevel="0" collapsed="false">
      <c r="A984" s="12" t="n">
        <v>7215</v>
      </c>
      <c r="B984" s="13" t="n">
        <v>6</v>
      </c>
      <c r="C984" s="13" t="s">
        <v>57</v>
      </c>
      <c r="D984" s="13" t="n">
        <v>1</v>
      </c>
      <c r="E984" s="13" t="n">
        <v>734</v>
      </c>
      <c r="F984" s="13" t="s">
        <v>62</v>
      </c>
      <c r="G984" s="13" t="s">
        <v>24</v>
      </c>
      <c r="H984" s="13" t="s">
        <v>29</v>
      </c>
      <c r="J984" s="13" t="n">
        <v>1</v>
      </c>
      <c r="K984" s="13" t="n">
        <v>2415</v>
      </c>
      <c r="L984" s="14" t="n">
        <v>0.465277777777778</v>
      </c>
      <c r="M984" s="15" t="n">
        <v>0.482638888888889</v>
      </c>
      <c r="N984" s="16" t="n">
        <f aca="false">VLOOKUP(E984,'Esp. percorsi al 18-10-22'!C:J,8,FALSE())</f>
        <v>8.76480506386652</v>
      </c>
      <c r="O984" s="16"/>
      <c r="P984" s="16"/>
      <c r="Q984" s="20" t="n">
        <v>58</v>
      </c>
      <c r="R984" s="17" t="n">
        <f aca="false">+N984*Q984</f>
        <v>508.358693704258</v>
      </c>
      <c r="S984" s="17" t="n">
        <f aca="false">+O984*Q984</f>
        <v>0</v>
      </c>
      <c r="T984" s="17"/>
      <c r="U984" s="18" t="n">
        <f aca="false">+M984-L984</f>
        <v>0.0173611111111111</v>
      </c>
      <c r="V984" s="18" t="n">
        <f aca="false">+U984*Q984</f>
        <v>1.00694444444444</v>
      </c>
      <c r="W984" s="18"/>
    </row>
    <row r="985" s="13" customFormat="true" ht="12" hidden="false" customHeight="false" outlineLevel="0" collapsed="false">
      <c r="A985" s="12" t="n">
        <v>7216</v>
      </c>
      <c r="B985" s="13" t="n">
        <v>6</v>
      </c>
      <c r="C985" s="13" t="s">
        <v>57</v>
      </c>
      <c r="D985" s="13" t="n">
        <v>1</v>
      </c>
      <c r="E985" s="13" t="n">
        <v>734</v>
      </c>
      <c r="F985" s="13" t="s">
        <v>62</v>
      </c>
      <c r="G985" s="13" t="s">
        <v>24</v>
      </c>
      <c r="H985" s="13" t="s">
        <v>29</v>
      </c>
      <c r="J985" s="13" t="n">
        <v>1</v>
      </c>
      <c r="K985" s="13" t="n">
        <v>2416</v>
      </c>
      <c r="L985" s="14" t="n">
        <v>0.506944444444444</v>
      </c>
      <c r="M985" s="15" t="n">
        <v>0.524305555555556</v>
      </c>
      <c r="N985" s="16" t="n">
        <f aca="false">VLOOKUP(E985,'Esp. percorsi al 18-10-22'!C:J,8,FALSE())</f>
        <v>8.76480506386652</v>
      </c>
      <c r="O985" s="16"/>
      <c r="P985" s="16"/>
      <c r="Q985" s="20" t="n">
        <v>58</v>
      </c>
      <c r="R985" s="17" t="n">
        <f aca="false">+N985*Q985</f>
        <v>508.358693704258</v>
      </c>
      <c r="S985" s="17" t="n">
        <f aca="false">+O985*Q985</f>
        <v>0</v>
      </c>
      <c r="T985" s="17"/>
      <c r="U985" s="18" t="n">
        <f aca="false">+M985-L985</f>
        <v>0.0173611111111111</v>
      </c>
      <c r="V985" s="18" t="n">
        <f aca="false">+U985*Q985</f>
        <v>1.00694444444444</v>
      </c>
      <c r="W985" s="18"/>
    </row>
    <row r="986" s="13" customFormat="true" ht="12" hidden="false" customHeight="false" outlineLevel="0" collapsed="false">
      <c r="A986" s="12" t="n">
        <v>7217</v>
      </c>
      <c r="B986" s="13" t="n">
        <v>6</v>
      </c>
      <c r="C986" s="13" t="s">
        <v>57</v>
      </c>
      <c r="D986" s="13" t="n">
        <v>1</v>
      </c>
      <c r="E986" s="13" t="n">
        <v>734</v>
      </c>
      <c r="F986" s="13" t="s">
        <v>62</v>
      </c>
      <c r="G986" s="13" t="s">
        <v>24</v>
      </c>
      <c r="H986" s="13" t="s">
        <v>29</v>
      </c>
      <c r="J986" s="13" t="n">
        <v>1</v>
      </c>
      <c r="K986" s="13" t="n">
        <v>2417</v>
      </c>
      <c r="L986" s="14" t="n">
        <v>0.548611111111111</v>
      </c>
      <c r="M986" s="15" t="n">
        <v>0.565972222222222</v>
      </c>
      <c r="N986" s="16" t="n">
        <f aca="false">VLOOKUP(E986,'Esp. percorsi al 18-10-22'!C:J,8,FALSE())</f>
        <v>8.76480506386652</v>
      </c>
      <c r="O986" s="16"/>
      <c r="P986" s="16"/>
      <c r="Q986" s="20" t="n">
        <v>58</v>
      </c>
      <c r="R986" s="17" t="n">
        <f aca="false">+N986*Q986</f>
        <v>508.358693704258</v>
      </c>
      <c r="S986" s="17" t="n">
        <f aca="false">+O986*Q986</f>
        <v>0</v>
      </c>
      <c r="T986" s="17"/>
      <c r="U986" s="18" t="n">
        <f aca="false">+M986-L986</f>
        <v>0.0173611111111111</v>
      </c>
      <c r="V986" s="18" t="n">
        <f aca="false">+U986*Q986</f>
        <v>1.00694444444444</v>
      </c>
      <c r="W986" s="18"/>
    </row>
    <row r="987" s="13" customFormat="true" ht="12" hidden="false" customHeight="false" outlineLevel="0" collapsed="false">
      <c r="A987" s="12" t="n">
        <v>7218</v>
      </c>
      <c r="B987" s="13" t="n">
        <v>6</v>
      </c>
      <c r="C987" s="13" t="s">
        <v>57</v>
      </c>
      <c r="D987" s="13" t="n">
        <v>1</v>
      </c>
      <c r="E987" s="13" t="n">
        <v>734</v>
      </c>
      <c r="F987" s="13" t="s">
        <v>62</v>
      </c>
      <c r="G987" s="13" t="s">
        <v>24</v>
      </c>
      <c r="H987" s="13" t="s">
        <v>29</v>
      </c>
      <c r="J987" s="13" t="n">
        <v>1</v>
      </c>
      <c r="K987" s="13" t="n">
        <v>2418</v>
      </c>
      <c r="L987" s="14" t="n">
        <v>0.590277777777778</v>
      </c>
      <c r="M987" s="15" t="n">
        <v>0.607638888888889</v>
      </c>
      <c r="N987" s="16" t="n">
        <f aca="false">VLOOKUP(E987,'Esp. percorsi al 18-10-22'!C:J,8,FALSE())</f>
        <v>8.76480506386652</v>
      </c>
      <c r="O987" s="16"/>
      <c r="P987" s="16"/>
      <c r="Q987" s="20" t="n">
        <v>58</v>
      </c>
      <c r="R987" s="17" t="n">
        <f aca="false">+N987*Q987</f>
        <v>508.358693704258</v>
      </c>
      <c r="S987" s="17" t="n">
        <f aca="false">+O987*Q987</f>
        <v>0</v>
      </c>
      <c r="T987" s="17"/>
      <c r="U987" s="18" t="n">
        <f aca="false">+M987-L987</f>
        <v>0.0173611111111111</v>
      </c>
      <c r="V987" s="18" t="n">
        <f aca="false">+U987*Q987</f>
        <v>1.00694444444444</v>
      </c>
      <c r="W987" s="18"/>
    </row>
    <row r="988" s="13" customFormat="true" ht="12" hidden="false" customHeight="false" outlineLevel="0" collapsed="false">
      <c r="A988" s="12" t="n">
        <v>7219</v>
      </c>
      <c r="B988" s="13" t="n">
        <v>6</v>
      </c>
      <c r="C988" s="13" t="s">
        <v>57</v>
      </c>
      <c r="D988" s="13" t="n">
        <v>1</v>
      </c>
      <c r="E988" s="13" t="n">
        <v>734</v>
      </c>
      <c r="F988" s="13" t="s">
        <v>62</v>
      </c>
      <c r="G988" s="13" t="s">
        <v>24</v>
      </c>
      <c r="H988" s="13" t="s">
        <v>29</v>
      </c>
      <c r="J988" s="13" t="n">
        <v>1</v>
      </c>
      <c r="K988" s="13" t="n">
        <v>2419</v>
      </c>
      <c r="L988" s="14" t="n">
        <v>0.631944444444444</v>
      </c>
      <c r="M988" s="15" t="n">
        <v>0.649305555555556</v>
      </c>
      <c r="N988" s="16" t="n">
        <f aca="false">VLOOKUP(E988,'Esp. percorsi al 18-10-22'!C:J,8,FALSE())</f>
        <v>8.76480506386652</v>
      </c>
      <c r="O988" s="16"/>
      <c r="P988" s="16"/>
      <c r="Q988" s="20" t="n">
        <v>58</v>
      </c>
      <c r="R988" s="17" t="n">
        <f aca="false">+N988*Q988</f>
        <v>508.358693704258</v>
      </c>
      <c r="S988" s="17" t="n">
        <f aca="false">+O988*Q988</f>
        <v>0</v>
      </c>
      <c r="T988" s="17"/>
      <c r="U988" s="18" t="n">
        <f aca="false">+M988-L988</f>
        <v>0.0173611111111111</v>
      </c>
      <c r="V988" s="18" t="n">
        <f aca="false">+U988*Q988</f>
        <v>1.00694444444444</v>
      </c>
      <c r="W988" s="18"/>
    </row>
    <row r="989" s="13" customFormat="true" ht="12" hidden="false" customHeight="false" outlineLevel="0" collapsed="false">
      <c r="A989" s="12" t="n">
        <v>7220</v>
      </c>
      <c r="B989" s="13" t="n">
        <v>6</v>
      </c>
      <c r="C989" s="13" t="s">
        <v>57</v>
      </c>
      <c r="D989" s="13" t="n">
        <v>1</v>
      </c>
      <c r="E989" s="13" t="n">
        <v>734</v>
      </c>
      <c r="F989" s="13" t="s">
        <v>62</v>
      </c>
      <c r="G989" s="13" t="s">
        <v>24</v>
      </c>
      <c r="H989" s="13" t="s">
        <v>29</v>
      </c>
      <c r="J989" s="13" t="n">
        <v>1</v>
      </c>
      <c r="K989" s="13" t="n">
        <v>2420</v>
      </c>
      <c r="L989" s="14" t="n">
        <v>0.673611111111111</v>
      </c>
      <c r="M989" s="15" t="n">
        <v>0.690972222222222</v>
      </c>
      <c r="N989" s="16" t="n">
        <f aca="false">VLOOKUP(E989,'Esp. percorsi al 18-10-22'!C:J,8,FALSE())</f>
        <v>8.76480506386652</v>
      </c>
      <c r="O989" s="16"/>
      <c r="P989" s="16"/>
      <c r="Q989" s="20" t="n">
        <v>58</v>
      </c>
      <c r="R989" s="17" t="n">
        <f aca="false">+N989*Q989</f>
        <v>508.358693704258</v>
      </c>
      <c r="S989" s="17" t="n">
        <f aca="false">+O989*Q989</f>
        <v>0</v>
      </c>
      <c r="T989" s="17"/>
      <c r="U989" s="18" t="n">
        <f aca="false">+M989-L989</f>
        <v>0.0173611111111111</v>
      </c>
      <c r="V989" s="18" t="n">
        <f aca="false">+U989*Q989</f>
        <v>1.00694444444444</v>
      </c>
      <c r="W989" s="18"/>
    </row>
    <row r="990" s="13" customFormat="true" ht="12" hidden="false" customHeight="false" outlineLevel="0" collapsed="false">
      <c r="A990" s="12" t="n">
        <v>7221</v>
      </c>
      <c r="B990" s="13" t="n">
        <v>6</v>
      </c>
      <c r="C990" s="13" t="s">
        <v>57</v>
      </c>
      <c r="D990" s="13" t="n">
        <v>1</v>
      </c>
      <c r="E990" s="13" t="n">
        <v>734</v>
      </c>
      <c r="F990" s="13" t="s">
        <v>62</v>
      </c>
      <c r="G990" s="13" t="s">
        <v>24</v>
      </c>
      <c r="H990" s="13" t="s">
        <v>29</v>
      </c>
      <c r="J990" s="13" t="n">
        <v>1</v>
      </c>
      <c r="K990" s="13" t="n">
        <v>2421</v>
      </c>
      <c r="L990" s="14" t="n">
        <v>0.715277777777778</v>
      </c>
      <c r="M990" s="15" t="n">
        <v>0.732638888888889</v>
      </c>
      <c r="N990" s="16" t="n">
        <f aca="false">VLOOKUP(E990,'Esp. percorsi al 18-10-22'!C:J,8,FALSE())</f>
        <v>8.76480506386652</v>
      </c>
      <c r="O990" s="16"/>
      <c r="P990" s="16"/>
      <c r="Q990" s="20" t="n">
        <v>58</v>
      </c>
      <c r="R990" s="17" t="n">
        <f aca="false">+N990*Q990</f>
        <v>508.358693704258</v>
      </c>
      <c r="S990" s="17" t="n">
        <f aca="false">+O990*Q990</f>
        <v>0</v>
      </c>
      <c r="T990" s="17"/>
      <c r="U990" s="18" t="n">
        <f aca="false">+M990-L990</f>
        <v>0.0173611111111111</v>
      </c>
      <c r="V990" s="18" t="n">
        <f aca="false">+U990*Q990</f>
        <v>1.00694444444444</v>
      </c>
      <c r="W990" s="18"/>
    </row>
    <row r="991" s="13" customFormat="true" ht="12" hidden="false" customHeight="false" outlineLevel="0" collapsed="false">
      <c r="A991" s="12" t="n">
        <v>7222</v>
      </c>
      <c r="B991" s="13" t="n">
        <v>6</v>
      </c>
      <c r="C991" s="13" t="s">
        <v>57</v>
      </c>
      <c r="D991" s="13" t="n">
        <v>1</v>
      </c>
      <c r="E991" s="13" t="n">
        <v>734</v>
      </c>
      <c r="F991" s="13" t="s">
        <v>62</v>
      </c>
      <c r="G991" s="13" t="s">
        <v>24</v>
      </c>
      <c r="H991" s="13" t="s">
        <v>29</v>
      </c>
      <c r="J991" s="13" t="n">
        <v>1</v>
      </c>
      <c r="K991" s="13" t="n">
        <v>2422</v>
      </c>
      <c r="L991" s="14" t="n">
        <v>0.756944444444444</v>
      </c>
      <c r="M991" s="15" t="n">
        <v>0.774305555555555</v>
      </c>
      <c r="N991" s="16" t="n">
        <f aca="false">VLOOKUP(E991,'Esp. percorsi al 18-10-22'!C:J,8,FALSE())</f>
        <v>8.76480506386652</v>
      </c>
      <c r="O991" s="16"/>
      <c r="P991" s="16"/>
      <c r="Q991" s="20" t="n">
        <v>58</v>
      </c>
      <c r="R991" s="17" t="n">
        <f aca="false">+N991*Q991</f>
        <v>508.358693704258</v>
      </c>
      <c r="S991" s="17" t="n">
        <f aca="false">+O991*Q991</f>
        <v>0</v>
      </c>
      <c r="T991" s="17"/>
      <c r="U991" s="18" t="n">
        <f aca="false">+M991-L991</f>
        <v>0.0173611111111111</v>
      </c>
      <c r="V991" s="18" t="n">
        <f aca="false">+U991*Q991</f>
        <v>1.00694444444444</v>
      </c>
      <c r="W991" s="18"/>
    </row>
    <row r="992" s="13" customFormat="true" ht="12" hidden="false" customHeight="false" outlineLevel="0" collapsed="false">
      <c r="A992" s="12" t="n">
        <v>7223</v>
      </c>
      <c r="B992" s="13" t="n">
        <v>6</v>
      </c>
      <c r="C992" s="13" t="s">
        <v>57</v>
      </c>
      <c r="D992" s="13" t="n">
        <v>1</v>
      </c>
      <c r="E992" s="13" t="n">
        <v>734</v>
      </c>
      <c r="F992" s="13" t="s">
        <v>62</v>
      </c>
      <c r="G992" s="13" t="s">
        <v>24</v>
      </c>
      <c r="H992" s="13" t="s">
        <v>29</v>
      </c>
      <c r="J992" s="13" t="n">
        <v>1</v>
      </c>
      <c r="K992" s="13" t="n">
        <v>2423</v>
      </c>
      <c r="L992" s="14" t="n">
        <v>0.798611111111111</v>
      </c>
      <c r="M992" s="15" t="n">
        <v>0.815972222222222</v>
      </c>
      <c r="N992" s="16" t="n">
        <f aca="false">VLOOKUP(E992,'Esp. percorsi al 18-10-22'!C:J,8,FALSE())</f>
        <v>8.76480506386652</v>
      </c>
      <c r="O992" s="16"/>
      <c r="P992" s="16"/>
      <c r="Q992" s="20" t="n">
        <v>58</v>
      </c>
      <c r="R992" s="17" t="n">
        <f aca="false">+N992*Q992</f>
        <v>508.358693704258</v>
      </c>
      <c r="S992" s="17" t="n">
        <f aca="false">+O992*Q992</f>
        <v>0</v>
      </c>
      <c r="T992" s="17"/>
      <c r="U992" s="18" t="n">
        <f aca="false">+M992-L992</f>
        <v>0.0173611111111111</v>
      </c>
      <c r="V992" s="18" t="n">
        <f aca="false">+U992*Q992</f>
        <v>1.00694444444444</v>
      </c>
      <c r="W992" s="18"/>
    </row>
    <row r="993" s="13" customFormat="true" ht="12" hidden="false" customHeight="false" outlineLevel="0" collapsed="false">
      <c r="A993" s="12" t="n">
        <v>17265</v>
      </c>
      <c r="B993" s="13" t="n">
        <v>6</v>
      </c>
      <c r="C993" s="13" t="s">
        <v>57</v>
      </c>
      <c r="D993" s="13" t="n">
        <v>1</v>
      </c>
      <c r="E993" s="13" t="n">
        <v>734</v>
      </c>
      <c r="F993" s="13" t="s">
        <v>62</v>
      </c>
      <c r="G993" s="13" t="s">
        <v>28</v>
      </c>
      <c r="H993" s="13" t="s">
        <v>29</v>
      </c>
      <c r="J993" s="13" t="n">
        <v>1</v>
      </c>
      <c r="K993" s="13" t="n">
        <v>17265</v>
      </c>
      <c r="L993" s="14" t="n">
        <v>0.940972222222222</v>
      </c>
      <c r="M993" s="15" t="n">
        <v>0.954861111111111</v>
      </c>
      <c r="N993" s="16" t="n">
        <f aca="false">VLOOKUP(E993,'Esp. percorsi al 18-10-22'!C:J,8,FALSE())</f>
        <v>8.76480506386652</v>
      </c>
      <c r="O993" s="16"/>
      <c r="P993" s="16"/>
      <c r="Q993" s="20" t="n">
        <v>12</v>
      </c>
      <c r="R993" s="17" t="n">
        <f aca="false">+N993*Q993</f>
        <v>105.177660766398</v>
      </c>
      <c r="S993" s="17" t="n">
        <f aca="false">+O993*Q993</f>
        <v>0</v>
      </c>
      <c r="T993" s="17"/>
      <c r="U993" s="18" t="n">
        <f aca="false">+M993-L993</f>
        <v>0.0138888888888889</v>
      </c>
      <c r="V993" s="18" t="n">
        <f aca="false">+U993*Q993</f>
        <v>0.166666666666667</v>
      </c>
      <c r="W993" s="18"/>
    </row>
    <row r="994" s="13" customFormat="true" ht="12" hidden="false" customHeight="false" outlineLevel="0" collapsed="false">
      <c r="A994" s="12" t="n">
        <v>18764</v>
      </c>
      <c r="B994" s="13" t="n">
        <v>7</v>
      </c>
      <c r="C994" s="13" t="s">
        <v>57</v>
      </c>
      <c r="D994" s="13" t="n">
        <v>2</v>
      </c>
      <c r="E994" s="13" t="n">
        <v>346</v>
      </c>
      <c r="F994" s="13" t="s">
        <v>63</v>
      </c>
      <c r="G994" s="13" t="s">
        <v>24</v>
      </c>
      <c r="H994" s="13" t="s">
        <v>25</v>
      </c>
      <c r="J994" s="13" t="n">
        <v>1</v>
      </c>
      <c r="K994" s="13" t="n">
        <v>658</v>
      </c>
      <c r="L994" s="14" t="n">
        <v>0.265972222222222</v>
      </c>
      <c r="M994" s="15" t="n">
        <v>0.279861111111111</v>
      </c>
      <c r="N994" s="16" t="n">
        <f aca="false">VLOOKUP(E994,'Esp. percorsi al 18-10-22'!C:J,8,FALSE())</f>
        <v>7.60893764390947</v>
      </c>
      <c r="O994" s="16"/>
      <c r="P994" s="16"/>
      <c r="Q994" s="20" t="n">
        <v>302</v>
      </c>
      <c r="R994" s="17" t="n">
        <f aca="false">+N994*Q994</f>
        <v>2297.89916846066</v>
      </c>
      <c r="S994" s="17" t="n">
        <f aca="false">+O994*Q994</f>
        <v>0</v>
      </c>
      <c r="T994" s="17"/>
      <c r="U994" s="18" t="n">
        <f aca="false">+M994-L994</f>
        <v>0.0138888888888889</v>
      </c>
      <c r="V994" s="18" t="n">
        <f aca="false">+U994*Q994</f>
        <v>4.19444444444444</v>
      </c>
      <c r="W994" s="18"/>
    </row>
    <row r="995" s="13" customFormat="true" ht="12" hidden="false" customHeight="false" outlineLevel="0" collapsed="false">
      <c r="A995" s="12" t="n">
        <v>7272</v>
      </c>
      <c r="B995" s="13" t="n">
        <v>7</v>
      </c>
      <c r="C995" s="13" t="s">
        <v>57</v>
      </c>
      <c r="D995" s="13" t="n">
        <v>2</v>
      </c>
      <c r="E995" s="13" t="n">
        <v>346</v>
      </c>
      <c r="F995" s="13" t="s">
        <v>63</v>
      </c>
      <c r="G995" s="13" t="s">
        <v>24</v>
      </c>
      <c r="H995" s="13" t="s">
        <v>25</v>
      </c>
      <c r="J995" s="13" t="n">
        <v>1</v>
      </c>
      <c r="K995" s="13" t="n">
        <v>659</v>
      </c>
      <c r="L995" s="14" t="n">
        <v>0.284722222222222</v>
      </c>
      <c r="M995" s="15" t="n">
        <v>0.298611111111111</v>
      </c>
      <c r="N995" s="16" t="n">
        <f aca="false">VLOOKUP(E995,'Esp. percorsi al 18-10-22'!C:J,8,FALSE())</f>
        <v>7.60893764390947</v>
      </c>
      <c r="O995" s="16"/>
      <c r="P995" s="16"/>
      <c r="Q995" s="20" t="n">
        <v>302</v>
      </c>
      <c r="R995" s="17" t="n">
        <f aca="false">+N995*Q995</f>
        <v>2297.89916846066</v>
      </c>
      <c r="S995" s="17" t="n">
        <f aca="false">+O995*Q995</f>
        <v>0</v>
      </c>
      <c r="T995" s="17"/>
      <c r="U995" s="18" t="n">
        <f aca="false">+M995-L995</f>
        <v>0.0138888888888889</v>
      </c>
      <c r="V995" s="18" t="n">
        <f aca="false">+U995*Q995</f>
        <v>4.19444444444444</v>
      </c>
      <c r="W995" s="18"/>
    </row>
    <row r="996" s="13" customFormat="true" ht="12" hidden="false" customHeight="false" outlineLevel="0" collapsed="false">
      <c r="A996" s="12" t="n">
        <v>7387</v>
      </c>
      <c r="B996" s="13" t="n">
        <v>7</v>
      </c>
      <c r="C996" s="13" t="s">
        <v>57</v>
      </c>
      <c r="D996" s="13" t="n">
        <v>2</v>
      </c>
      <c r="E996" s="13" t="n">
        <v>346</v>
      </c>
      <c r="F996" s="13" t="s">
        <v>63</v>
      </c>
      <c r="G996" s="13" t="s">
        <v>24</v>
      </c>
      <c r="H996" s="13" t="s">
        <v>29</v>
      </c>
      <c r="J996" s="13" t="n">
        <v>1</v>
      </c>
      <c r="K996" s="13" t="n">
        <v>7387</v>
      </c>
      <c r="L996" s="14" t="n">
        <v>0.291666666666667</v>
      </c>
      <c r="M996" s="15" t="n">
        <v>0.305555555555555</v>
      </c>
      <c r="N996" s="16" t="n">
        <f aca="false">VLOOKUP(E996,'Esp. percorsi al 18-10-22'!C:J,8,FALSE())</f>
        <v>7.60893764390947</v>
      </c>
      <c r="O996" s="16"/>
      <c r="P996" s="16"/>
      <c r="Q996" s="20" t="n">
        <v>58</v>
      </c>
      <c r="R996" s="17" t="n">
        <f aca="false">+N996*Q996</f>
        <v>441.318383346749</v>
      </c>
      <c r="S996" s="17" t="n">
        <f aca="false">+O996*Q996</f>
        <v>0</v>
      </c>
      <c r="T996" s="17"/>
      <c r="U996" s="18" t="n">
        <f aca="false">+M996-L996</f>
        <v>0.0138888888888889</v>
      </c>
      <c r="V996" s="18" t="n">
        <f aca="false">+U996*Q996</f>
        <v>0.805555555555555</v>
      </c>
      <c r="W996" s="18"/>
    </row>
    <row r="997" s="13" customFormat="true" ht="12" hidden="false" customHeight="false" outlineLevel="0" collapsed="false">
      <c r="A997" s="12" t="n">
        <v>7273</v>
      </c>
      <c r="B997" s="13" t="n">
        <v>7</v>
      </c>
      <c r="C997" s="13" t="s">
        <v>57</v>
      </c>
      <c r="D997" s="13" t="n">
        <v>2</v>
      </c>
      <c r="E997" s="13" t="n">
        <v>346</v>
      </c>
      <c r="F997" s="13" t="s">
        <v>63</v>
      </c>
      <c r="G997" s="13" t="s">
        <v>24</v>
      </c>
      <c r="H997" s="13" t="s">
        <v>25</v>
      </c>
      <c r="J997" s="13" t="n">
        <v>1</v>
      </c>
      <c r="K997" s="13" t="n">
        <v>660</v>
      </c>
      <c r="L997" s="14" t="n">
        <v>0.298611111111111</v>
      </c>
      <c r="M997" s="15" t="n">
        <v>0.3125</v>
      </c>
      <c r="N997" s="16" t="n">
        <f aca="false">VLOOKUP(E997,'Esp. percorsi al 18-10-22'!C:J,8,FALSE())</f>
        <v>7.60893764390947</v>
      </c>
      <c r="O997" s="16"/>
      <c r="P997" s="16"/>
      <c r="Q997" s="20" t="n">
        <v>302</v>
      </c>
      <c r="R997" s="17" t="n">
        <f aca="false">+N997*Q997</f>
        <v>2297.89916846066</v>
      </c>
      <c r="S997" s="17" t="n">
        <f aca="false">+O997*Q997</f>
        <v>0</v>
      </c>
      <c r="T997" s="17"/>
      <c r="U997" s="18" t="n">
        <f aca="false">+M997-L997</f>
        <v>0.0138888888888889</v>
      </c>
      <c r="V997" s="18" t="n">
        <f aca="false">+U997*Q997</f>
        <v>4.19444444444444</v>
      </c>
      <c r="W997" s="18"/>
    </row>
    <row r="998" s="13" customFormat="true" ht="12" hidden="false" customHeight="false" outlineLevel="0" collapsed="false">
      <c r="A998" s="12" t="n">
        <v>18767</v>
      </c>
      <c r="B998" s="13" t="n">
        <v>7</v>
      </c>
      <c r="C998" s="13" t="s">
        <v>57</v>
      </c>
      <c r="D998" s="13" t="n">
        <v>2</v>
      </c>
      <c r="E998" s="13" t="n">
        <v>346</v>
      </c>
      <c r="F998" s="13" t="s">
        <v>63</v>
      </c>
      <c r="G998" s="13" t="s">
        <v>42</v>
      </c>
      <c r="H998" s="19" t="s">
        <v>27</v>
      </c>
      <c r="I998" s="19"/>
      <c r="J998" s="13" t="n">
        <v>1</v>
      </c>
      <c r="K998" s="13" t="n">
        <v>17955</v>
      </c>
      <c r="L998" s="14" t="n">
        <v>0.298611111111111</v>
      </c>
      <c r="M998" s="15" t="n">
        <v>0.3125</v>
      </c>
      <c r="N998" s="16" t="n">
        <f aca="false">VLOOKUP(E998,'Esp. percorsi al 18-10-22'!C:J,8,FALSE())</f>
        <v>7.60893764390947</v>
      </c>
      <c r="O998" s="16"/>
      <c r="P998" s="16"/>
      <c r="Q998" s="20" t="n">
        <v>173</v>
      </c>
      <c r="R998" s="17" t="n">
        <f aca="false">+N998*Q998</f>
        <v>1316.34621239634</v>
      </c>
      <c r="S998" s="17" t="n">
        <f aca="false">+O998*Q998</f>
        <v>0</v>
      </c>
      <c r="T998" s="17"/>
      <c r="U998" s="18" t="n">
        <f aca="false">+M998-L998</f>
        <v>0.0138888888888889</v>
      </c>
      <c r="V998" s="18" t="n">
        <f aca="false">+U998*Q998</f>
        <v>2.40277777777778</v>
      </c>
      <c r="W998" s="18"/>
    </row>
    <row r="999" s="13" customFormat="true" ht="12" hidden="false" customHeight="false" outlineLevel="0" collapsed="false">
      <c r="A999" s="12" t="n">
        <v>7274</v>
      </c>
      <c r="B999" s="13" t="n">
        <v>7</v>
      </c>
      <c r="C999" s="13" t="s">
        <v>57</v>
      </c>
      <c r="D999" s="13" t="n">
        <v>2</v>
      </c>
      <c r="E999" s="13" t="n">
        <v>346</v>
      </c>
      <c r="F999" s="13" t="s">
        <v>63</v>
      </c>
      <c r="G999" s="13" t="s">
        <v>24</v>
      </c>
      <c r="H999" s="13" t="s">
        <v>25</v>
      </c>
      <c r="J999" s="13" t="n">
        <v>1</v>
      </c>
      <c r="K999" s="13" t="n">
        <v>661</v>
      </c>
      <c r="L999" s="14" t="n">
        <v>0.3125</v>
      </c>
      <c r="M999" s="15" t="n">
        <v>0.333333333333333</v>
      </c>
      <c r="N999" s="16" t="n">
        <f aca="false">VLOOKUP(E999,'Esp. percorsi al 18-10-22'!C:J,8,FALSE())</f>
        <v>7.60893764390947</v>
      </c>
      <c r="O999" s="16"/>
      <c r="P999" s="16"/>
      <c r="Q999" s="20" t="n">
        <v>302</v>
      </c>
      <c r="R999" s="17" t="n">
        <f aca="false">+N999*Q999</f>
        <v>2297.89916846066</v>
      </c>
      <c r="S999" s="17" t="n">
        <f aca="false">+O999*Q999</f>
        <v>0</v>
      </c>
      <c r="T999" s="17"/>
      <c r="U999" s="18" t="n">
        <f aca="false">+M999-L999</f>
        <v>0.0208333333333333</v>
      </c>
      <c r="V999" s="18" t="n">
        <f aca="false">+U999*Q999</f>
        <v>6.29166666666667</v>
      </c>
      <c r="W999" s="18"/>
    </row>
    <row r="1000" s="13" customFormat="true" ht="12" hidden="false" customHeight="false" outlineLevel="0" collapsed="false">
      <c r="A1000" s="12" t="n">
        <v>7388</v>
      </c>
      <c r="B1000" s="13" t="n">
        <v>7</v>
      </c>
      <c r="C1000" s="13" t="s">
        <v>57</v>
      </c>
      <c r="D1000" s="13" t="n">
        <v>2</v>
      </c>
      <c r="E1000" s="13" t="n">
        <v>346</v>
      </c>
      <c r="F1000" s="13" t="s">
        <v>63</v>
      </c>
      <c r="G1000" s="13" t="s">
        <v>24</v>
      </c>
      <c r="H1000" s="13" t="s">
        <v>29</v>
      </c>
      <c r="J1000" s="13" t="n">
        <v>1</v>
      </c>
      <c r="K1000" s="13" t="n">
        <v>1520</v>
      </c>
      <c r="L1000" s="14" t="n">
        <v>0.333333333333333</v>
      </c>
      <c r="M1000" s="15" t="n">
        <v>0.347222222222222</v>
      </c>
      <c r="N1000" s="16" t="n">
        <f aca="false">VLOOKUP(E1000,'Esp. percorsi al 18-10-22'!C:J,8,FALSE())</f>
        <v>7.60893764390947</v>
      </c>
      <c r="O1000" s="16"/>
      <c r="P1000" s="16"/>
      <c r="Q1000" s="20" t="n">
        <v>58</v>
      </c>
      <c r="R1000" s="17" t="n">
        <f aca="false">+N1000*Q1000</f>
        <v>441.318383346749</v>
      </c>
      <c r="S1000" s="17" t="n">
        <f aca="false">+O1000*Q1000</f>
        <v>0</v>
      </c>
      <c r="T1000" s="17"/>
      <c r="U1000" s="18" t="n">
        <f aca="false">+M1000-L1000</f>
        <v>0.0138888888888889</v>
      </c>
      <c r="V1000" s="18" t="n">
        <f aca="false">+U1000*Q1000</f>
        <v>0.805555555555555</v>
      </c>
      <c r="W1000" s="18"/>
    </row>
    <row r="1001" s="13" customFormat="true" ht="12" hidden="false" customHeight="false" outlineLevel="0" collapsed="false">
      <c r="A1001" s="12" t="n">
        <v>7453</v>
      </c>
      <c r="B1001" s="13" t="n">
        <v>7</v>
      </c>
      <c r="C1001" s="13" t="s">
        <v>57</v>
      </c>
      <c r="D1001" s="13" t="n">
        <v>2</v>
      </c>
      <c r="E1001" s="13" t="n">
        <v>346</v>
      </c>
      <c r="F1001" s="13" t="s">
        <v>63</v>
      </c>
      <c r="G1001" s="13" t="s">
        <v>26</v>
      </c>
      <c r="H1001" s="13" t="s">
        <v>30</v>
      </c>
      <c r="J1001" s="13" t="n">
        <v>1</v>
      </c>
      <c r="K1001" s="13" t="n">
        <v>4487</v>
      </c>
      <c r="L1001" s="14" t="n">
        <v>0.333333333333333</v>
      </c>
      <c r="M1001" s="15" t="n">
        <v>0.350694444444444</v>
      </c>
      <c r="N1001" s="16" t="n">
        <f aca="false">VLOOKUP(E1001,'Esp. percorsi al 18-10-22'!C:J,8,FALSE())</f>
        <v>7.60893764390947</v>
      </c>
      <c r="O1001" s="16"/>
      <c r="P1001" s="16"/>
      <c r="Q1001" s="20" t="n">
        <v>5</v>
      </c>
      <c r="R1001" s="17" t="n">
        <f aca="false">+N1001*Q1001</f>
        <v>38.0446882195473</v>
      </c>
      <c r="S1001" s="17" t="n">
        <f aca="false">+O1001*Q1001</f>
        <v>0</v>
      </c>
      <c r="T1001" s="17"/>
      <c r="U1001" s="18" t="n">
        <f aca="false">+M1001-L1001</f>
        <v>0.0173611111111111</v>
      </c>
      <c r="V1001" s="18" t="n">
        <f aca="false">+U1001*Q1001</f>
        <v>0.0868055555555556</v>
      </c>
      <c r="W1001" s="18"/>
    </row>
    <row r="1002" s="13" customFormat="true" ht="12" hidden="false" customHeight="false" outlineLevel="0" collapsed="false">
      <c r="A1002" s="12" t="n">
        <v>18768</v>
      </c>
      <c r="B1002" s="13" t="n">
        <v>7</v>
      </c>
      <c r="C1002" s="13" t="s">
        <v>57</v>
      </c>
      <c r="D1002" s="13" t="n">
        <v>2</v>
      </c>
      <c r="E1002" s="13" t="n">
        <v>346</v>
      </c>
      <c r="F1002" s="13" t="s">
        <v>63</v>
      </c>
      <c r="G1002" s="13" t="s">
        <v>24</v>
      </c>
      <c r="H1002" s="13" t="s">
        <v>25</v>
      </c>
      <c r="J1002" s="13" t="n">
        <v>1</v>
      </c>
      <c r="K1002" s="13" t="n">
        <v>662</v>
      </c>
      <c r="L1002" s="14" t="n">
        <v>0.333333333333333</v>
      </c>
      <c r="M1002" s="15" t="n">
        <v>0.354166666666667</v>
      </c>
      <c r="N1002" s="16" t="n">
        <f aca="false">VLOOKUP(E1002,'Esp. percorsi al 18-10-22'!C:J,8,FALSE())</f>
        <v>7.60893764390947</v>
      </c>
      <c r="O1002" s="16"/>
      <c r="P1002" s="16"/>
      <c r="Q1002" s="20" t="n">
        <v>302</v>
      </c>
      <c r="R1002" s="17" t="n">
        <f aca="false">+N1002*Q1002</f>
        <v>2297.89916846066</v>
      </c>
      <c r="S1002" s="17" t="n">
        <f aca="false">+O1002*Q1002</f>
        <v>0</v>
      </c>
      <c r="T1002" s="17"/>
      <c r="U1002" s="18" t="n">
        <f aca="false">+M1002-L1002</f>
        <v>0.0208333333333333</v>
      </c>
      <c r="V1002" s="18" t="n">
        <f aca="false">+U1002*Q1002</f>
        <v>6.29166666666667</v>
      </c>
      <c r="W1002" s="18"/>
    </row>
    <row r="1003" s="13" customFormat="true" ht="12" hidden="false" customHeight="false" outlineLevel="0" collapsed="false">
      <c r="A1003" s="12" t="n">
        <v>18765</v>
      </c>
      <c r="B1003" s="13" t="n">
        <v>7</v>
      </c>
      <c r="C1003" s="13" t="s">
        <v>57</v>
      </c>
      <c r="D1003" s="13" t="n">
        <v>2</v>
      </c>
      <c r="E1003" s="13" t="n">
        <v>346</v>
      </c>
      <c r="F1003" s="13" t="s">
        <v>63</v>
      </c>
      <c r="G1003" s="13" t="s">
        <v>24</v>
      </c>
      <c r="H1003" s="13" t="s">
        <v>25</v>
      </c>
      <c r="J1003" s="13" t="n">
        <v>1</v>
      </c>
      <c r="K1003" s="13" t="n">
        <v>663</v>
      </c>
      <c r="L1003" s="14" t="n">
        <v>0.350694444444444</v>
      </c>
      <c r="M1003" s="15" t="n">
        <v>0.364583333333333</v>
      </c>
      <c r="N1003" s="16" t="n">
        <f aca="false">VLOOKUP(E1003,'Esp. percorsi al 18-10-22'!C:J,8,FALSE())</f>
        <v>7.60893764390947</v>
      </c>
      <c r="O1003" s="16"/>
      <c r="P1003" s="16"/>
      <c r="Q1003" s="20" t="n">
        <v>302</v>
      </c>
      <c r="R1003" s="17" t="n">
        <f aca="false">+N1003*Q1003</f>
        <v>2297.89916846066</v>
      </c>
      <c r="S1003" s="17" t="n">
        <f aca="false">+O1003*Q1003</f>
        <v>0</v>
      </c>
      <c r="T1003" s="17"/>
      <c r="U1003" s="18" t="n">
        <f aca="false">+M1003-L1003</f>
        <v>0.0138888888888889</v>
      </c>
      <c r="V1003" s="18" t="n">
        <f aca="false">+U1003*Q1003</f>
        <v>4.19444444444444</v>
      </c>
      <c r="W1003" s="18"/>
    </row>
    <row r="1004" s="13" customFormat="true" ht="12" hidden="false" customHeight="false" outlineLevel="0" collapsed="false">
      <c r="A1004" s="12" t="n">
        <v>7277</v>
      </c>
      <c r="B1004" s="13" t="n">
        <v>7</v>
      </c>
      <c r="C1004" s="13" t="s">
        <v>57</v>
      </c>
      <c r="D1004" s="13" t="n">
        <v>2</v>
      </c>
      <c r="E1004" s="13" t="n">
        <v>346</v>
      </c>
      <c r="F1004" s="13" t="s">
        <v>63</v>
      </c>
      <c r="G1004" s="13" t="s">
        <v>24</v>
      </c>
      <c r="H1004" s="13" t="s">
        <v>25</v>
      </c>
      <c r="J1004" s="13" t="n">
        <v>1</v>
      </c>
      <c r="K1004" s="13" t="n">
        <v>664</v>
      </c>
      <c r="L1004" s="14" t="n">
        <v>0.371527777777778</v>
      </c>
      <c r="M1004" s="15" t="n">
        <v>0.385416666666667</v>
      </c>
      <c r="N1004" s="16" t="n">
        <f aca="false">VLOOKUP(E1004,'Esp. percorsi al 18-10-22'!C:J,8,FALSE())</f>
        <v>7.60893764390947</v>
      </c>
      <c r="O1004" s="16"/>
      <c r="P1004" s="16"/>
      <c r="Q1004" s="20" t="n">
        <v>302</v>
      </c>
      <c r="R1004" s="17" t="n">
        <f aca="false">+N1004*Q1004</f>
        <v>2297.89916846066</v>
      </c>
      <c r="S1004" s="17" t="n">
        <f aca="false">+O1004*Q1004</f>
        <v>0</v>
      </c>
      <c r="T1004" s="17"/>
      <c r="U1004" s="18" t="n">
        <f aca="false">+M1004-L1004</f>
        <v>0.0138888888888889</v>
      </c>
      <c r="V1004" s="18" t="n">
        <f aca="false">+U1004*Q1004</f>
        <v>4.19444444444444</v>
      </c>
      <c r="W1004" s="18"/>
    </row>
    <row r="1005" s="13" customFormat="true" ht="12" hidden="false" customHeight="false" outlineLevel="0" collapsed="false">
      <c r="A1005" s="12" t="n">
        <v>7389</v>
      </c>
      <c r="B1005" s="13" t="n">
        <v>7</v>
      </c>
      <c r="C1005" s="13" t="s">
        <v>57</v>
      </c>
      <c r="D1005" s="13" t="n">
        <v>2</v>
      </c>
      <c r="E1005" s="13" t="n">
        <v>346</v>
      </c>
      <c r="F1005" s="13" t="s">
        <v>63</v>
      </c>
      <c r="G1005" s="13" t="s">
        <v>24</v>
      </c>
      <c r="H1005" s="13" t="s">
        <v>29</v>
      </c>
      <c r="J1005" s="13" t="n">
        <v>1</v>
      </c>
      <c r="K1005" s="13" t="n">
        <v>1521</v>
      </c>
      <c r="L1005" s="14" t="n">
        <v>0.375</v>
      </c>
      <c r="M1005" s="15" t="n">
        <v>0.388888888888889</v>
      </c>
      <c r="N1005" s="16" t="n">
        <f aca="false">VLOOKUP(E1005,'Esp. percorsi al 18-10-22'!C:J,8,FALSE())</f>
        <v>7.60893764390947</v>
      </c>
      <c r="O1005" s="16"/>
      <c r="P1005" s="16"/>
      <c r="Q1005" s="20" t="n">
        <v>58</v>
      </c>
      <c r="R1005" s="17" t="n">
        <f aca="false">+N1005*Q1005</f>
        <v>441.318383346749</v>
      </c>
      <c r="S1005" s="17" t="n">
        <f aca="false">+O1005*Q1005</f>
        <v>0</v>
      </c>
      <c r="T1005" s="17"/>
      <c r="U1005" s="18" t="n">
        <f aca="false">+M1005-L1005</f>
        <v>0.0138888888888889</v>
      </c>
      <c r="V1005" s="18" t="n">
        <f aca="false">+U1005*Q1005</f>
        <v>0.805555555555555</v>
      </c>
      <c r="W1005" s="18"/>
    </row>
    <row r="1006" s="13" customFormat="true" ht="12" hidden="false" customHeight="false" outlineLevel="0" collapsed="false">
      <c r="A1006" s="12" t="n">
        <v>7454</v>
      </c>
      <c r="B1006" s="13" t="n">
        <v>7</v>
      </c>
      <c r="C1006" s="13" t="s">
        <v>57</v>
      </c>
      <c r="D1006" s="13" t="n">
        <v>2</v>
      </c>
      <c r="E1006" s="13" t="n">
        <v>346</v>
      </c>
      <c r="F1006" s="13" t="s">
        <v>63</v>
      </c>
      <c r="G1006" s="13" t="s">
        <v>26</v>
      </c>
      <c r="H1006" s="13" t="s">
        <v>30</v>
      </c>
      <c r="J1006" s="13" t="n">
        <v>1</v>
      </c>
      <c r="K1006" s="13" t="n">
        <v>4488</v>
      </c>
      <c r="L1006" s="14" t="n">
        <v>0.375</v>
      </c>
      <c r="M1006" s="15" t="n">
        <v>0.392361111111111</v>
      </c>
      <c r="N1006" s="16" t="n">
        <f aca="false">VLOOKUP(E1006,'Esp. percorsi al 18-10-22'!C:J,8,FALSE())</f>
        <v>7.60893764390947</v>
      </c>
      <c r="O1006" s="16"/>
      <c r="P1006" s="16"/>
      <c r="Q1006" s="20" t="n">
        <v>5</v>
      </c>
      <c r="R1006" s="17" t="n">
        <f aca="false">+N1006*Q1006</f>
        <v>38.0446882195473</v>
      </c>
      <c r="S1006" s="17" t="n">
        <f aca="false">+O1006*Q1006</f>
        <v>0</v>
      </c>
      <c r="T1006" s="17"/>
      <c r="U1006" s="18" t="n">
        <f aca="false">+M1006-L1006</f>
        <v>0.0173611111111111</v>
      </c>
      <c r="V1006" s="18" t="n">
        <f aca="false">+U1006*Q1006</f>
        <v>0.0868055555555556</v>
      </c>
      <c r="W1006" s="18"/>
    </row>
    <row r="1007" s="13" customFormat="true" ht="12" hidden="false" customHeight="false" outlineLevel="0" collapsed="false">
      <c r="A1007" s="12" t="n">
        <v>7278</v>
      </c>
      <c r="B1007" s="13" t="n">
        <v>7</v>
      </c>
      <c r="C1007" s="13" t="s">
        <v>57</v>
      </c>
      <c r="D1007" s="13" t="n">
        <v>2</v>
      </c>
      <c r="E1007" s="13" t="n">
        <v>346</v>
      </c>
      <c r="F1007" s="13" t="s">
        <v>63</v>
      </c>
      <c r="G1007" s="13" t="s">
        <v>24</v>
      </c>
      <c r="H1007" s="13" t="s">
        <v>25</v>
      </c>
      <c r="J1007" s="13" t="n">
        <v>1</v>
      </c>
      <c r="K1007" s="13" t="n">
        <v>665</v>
      </c>
      <c r="L1007" s="14" t="n">
        <v>0.388888888888889</v>
      </c>
      <c r="M1007" s="15" t="n">
        <v>0.402777777777778</v>
      </c>
      <c r="N1007" s="16" t="n">
        <f aca="false">VLOOKUP(E1007,'Esp. percorsi al 18-10-22'!C:J,8,FALSE())</f>
        <v>7.60893764390947</v>
      </c>
      <c r="O1007" s="16"/>
      <c r="P1007" s="16"/>
      <c r="Q1007" s="20" t="n">
        <v>302</v>
      </c>
      <c r="R1007" s="17" t="n">
        <f aca="false">+N1007*Q1007</f>
        <v>2297.89916846066</v>
      </c>
      <c r="S1007" s="17" t="n">
        <f aca="false">+O1007*Q1007</f>
        <v>0</v>
      </c>
      <c r="T1007" s="17"/>
      <c r="U1007" s="18" t="n">
        <f aca="false">+M1007-L1007</f>
        <v>0.0138888888888889</v>
      </c>
      <c r="V1007" s="18" t="n">
        <f aca="false">+U1007*Q1007</f>
        <v>4.19444444444444</v>
      </c>
      <c r="W1007" s="18"/>
    </row>
    <row r="1008" s="13" customFormat="true" ht="12" hidden="false" customHeight="false" outlineLevel="0" collapsed="false">
      <c r="A1008" s="12" t="n">
        <v>7279</v>
      </c>
      <c r="B1008" s="13" t="n">
        <v>7</v>
      </c>
      <c r="C1008" s="13" t="s">
        <v>57</v>
      </c>
      <c r="D1008" s="13" t="n">
        <v>2</v>
      </c>
      <c r="E1008" s="13" t="n">
        <v>346</v>
      </c>
      <c r="F1008" s="13" t="s">
        <v>63</v>
      </c>
      <c r="G1008" s="13" t="s">
        <v>24</v>
      </c>
      <c r="H1008" s="13" t="s">
        <v>25</v>
      </c>
      <c r="J1008" s="13" t="n">
        <v>1</v>
      </c>
      <c r="K1008" s="13" t="n">
        <v>667</v>
      </c>
      <c r="L1008" s="14" t="n">
        <v>0.409722222222222</v>
      </c>
      <c r="M1008" s="15" t="n">
        <v>0.423611111111111</v>
      </c>
      <c r="N1008" s="16" t="n">
        <f aca="false">VLOOKUP(E1008,'Esp. percorsi al 18-10-22'!C:J,8,FALSE())</f>
        <v>7.60893764390947</v>
      </c>
      <c r="O1008" s="16"/>
      <c r="P1008" s="16"/>
      <c r="Q1008" s="20" t="n">
        <v>302</v>
      </c>
      <c r="R1008" s="17" t="n">
        <f aca="false">+N1008*Q1008</f>
        <v>2297.89916846066</v>
      </c>
      <c r="S1008" s="17" t="n">
        <f aca="false">+O1008*Q1008</f>
        <v>0</v>
      </c>
      <c r="T1008" s="17"/>
      <c r="U1008" s="18" t="n">
        <f aca="false">+M1008-L1008</f>
        <v>0.0138888888888889</v>
      </c>
      <c r="V1008" s="18" t="n">
        <f aca="false">+U1008*Q1008</f>
        <v>4.19444444444444</v>
      </c>
      <c r="W1008" s="18"/>
    </row>
    <row r="1009" s="13" customFormat="true" ht="12" hidden="false" customHeight="false" outlineLevel="0" collapsed="false">
      <c r="A1009" s="12" t="n">
        <v>7390</v>
      </c>
      <c r="B1009" s="13" t="n">
        <v>7</v>
      </c>
      <c r="C1009" s="13" t="s">
        <v>57</v>
      </c>
      <c r="D1009" s="13" t="n">
        <v>2</v>
      </c>
      <c r="E1009" s="13" t="n">
        <v>346</v>
      </c>
      <c r="F1009" s="13" t="s">
        <v>63</v>
      </c>
      <c r="G1009" s="13" t="s">
        <v>24</v>
      </c>
      <c r="H1009" s="13" t="s">
        <v>29</v>
      </c>
      <c r="J1009" s="13" t="n">
        <v>1</v>
      </c>
      <c r="K1009" s="13" t="n">
        <v>1522</v>
      </c>
      <c r="L1009" s="14" t="n">
        <v>0.416666666666667</v>
      </c>
      <c r="M1009" s="15" t="n">
        <v>0.430555555555556</v>
      </c>
      <c r="N1009" s="16" t="n">
        <f aca="false">VLOOKUP(E1009,'Esp. percorsi al 18-10-22'!C:J,8,FALSE())</f>
        <v>7.60893764390947</v>
      </c>
      <c r="O1009" s="16"/>
      <c r="P1009" s="16"/>
      <c r="Q1009" s="20" t="n">
        <v>58</v>
      </c>
      <c r="R1009" s="17" t="n">
        <f aca="false">+N1009*Q1009</f>
        <v>441.318383346749</v>
      </c>
      <c r="S1009" s="17" t="n">
        <f aca="false">+O1009*Q1009</f>
        <v>0</v>
      </c>
      <c r="T1009" s="17"/>
      <c r="U1009" s="18" t="n">
        <f aca="false">+M1009-L1009</f>
        <v>0.0138888888888889</v>
      </c>
      <c r="V1009" s="18" t="n">
        <f aca="false">+U1009*Q1009</f>
        <v>0.805555555555555</v>
      </c>
      <c r="W1009" s="18"/>
    </row>
    <row r="1010" s="13" customFormat="true" ht="12" hidden="false" customHeight="false" outlineLevel="0" collapsed="false">
      <c r="A1010" s="12" t="n">
        <v>7455</v>
      </c>
      <c r="B1010" s="13" t="n">
        <v>7</v>
      </c>
      <c r="C1010" s="13" t="s">
        <v>57</v>
      </c>
      <c r="D1010" s="13" t="n">
        <v>2</v>
      </c>
      <c r="E1010" s="13" t="n">
        <v>346</v>
      </c>
      <c r="F1010" s="13" t="s">
        <v>63</v>
      </c>
      <c r="G1010" s="13" t="s">
        <v>26</v>
      </c>
      <c r="H1010" s="13" t="s">
        <v>30</v>
      </c>
      <c r="J1010" s="13" t="n">
        <v>1</v>
      </c>
      <c r="K1010" s="13" t="n">
        <v>4489</v>
      </c>
      <c r="L1010" s="14" t="n">
        <v>0.416666666666667</v>
      </c>
      <c r="M1010" s="15" t="n">
        <v>0.434027777777778</v>
      </c>
      <c r="N1010" s="16" t="n">
        <f aca="false">VLOOKUP(E1010,'Esp. percorsi al 18-10-22'!C:J,8,FALSE())</f>
        <v>7.60893764390947</v>
      </c>
      <c r="O1010" s="16"/>
      <c r="P1010" s="16"/>
      <c r="Q1010" s="20" t="n">
        <v>5</v>
      </c>
      <c r="R1010" s="17" t="n">
        <f aca="false">+N1010*Q1010</f>
        <v>38.0446882195473</v>
      </c>
      <c r="S1010" s="17" t="n">
        <f aca="false">+O1010*Q1010</f>
        <v>0</v>
      </c>
      <c r="T1010" s="17"/>
      <c r="U1010" s="18" t="n">
        <f aca="false">+M1010-L1010</f>
        <v>0.0173611111111111</v>
      </c>
      <c r="V1010" s="18" t="n">
        <f aca="false">+U1010*Q1010</f>
        <v>0.0868055555555556</v>
      </c>
      <c r="W1010" s="18"/>
    </row>
    <row r="1011" s="13" customFormat="true" ht="12" hidden="false" customHeight="false" outlineLevel="0" collapsed="false">
      <c r="A1011" s="12" t="n">
        <v>7290</v>
      </c>
      <c r="B1011" s="13" t="n">
        <v>7</v>
      </c>
      <c r="C1011" s="13" t="s">
        <v>57</v>
      </c>
      <c r="D1011" s="13" t="n">
        <v>2</v>
      </c>
      <c r="E1011" s="13" t="n">
        <v>346</v>
      </c>
      <c r="F1011" s="13" t="s">
        <v>63</v>
      </c>
      <c r="G1011" s="13" t="s">
        <v>24</v>
      </c>
      <c r="H1011" s="13" t="s">
        <v>25</v>
      </c>
      <c r="J1011" s="13" t="n">
        <v>1</v>
      </c>
      <c r="K1011" s="13" t="n">
        <v>678</v>
      </c>
      <c r="L1011" s="14" t="n">
        <v>0.430555555555556</v>
      </c>
      <c r="M1011" s="15" t="n">
        <v>0.444444444444444</v>
      </c>
      <c r="N1011" s="16" t="n">
        <f aca="false">VLOOKUP(E1011,'Esp. percorsi al 18-10-22'!C:J,8,FALSE())</f>
        <v>7.60893764390947</v>
      </c>
      <c r="O1011" s="16"/>
      <c r="P1011" s="16"/>
      <c r="Q1011" s="20" t="n">
        <v>302</v>
      </c>
      <c r="R1011" s="17" t="n">
        <f aca="false">+N1011*Q1011</f>
        <v>2297.89916846066</v>
      </c>
      <c r="S1011" s="17" t="n">
        <f aca="false">+O1011*Q1011</f>
        <v>0</v>
      </c>
      <c r="T1011" s="17"/>
      <c r="U1011" s="18" t="n">
        <f aca="false">+M1011-L1011</f>
        <v>0.0138888888888889</v>
      </c>
      <c r="V1011" s="18" t="n">
        <f aca="false">+U1011*Q1011</f>
        <v>4.19444444444444</v>
      </c>
      <c r="W1011" s="18"/>
    </row>
    <row r="1012" s="13" customFormat="true" ht="12" hidden="false" customHeight="false" outlineLevel="0" collapsed="false">
      <c r="A1012" s="12" t="n">
        <v>7280</v>
      </c>
      <c r="B1012" s="13" t="n">
        <v>7</v>
      </c>
      <c r="C1012" s="13" t="s">
        <v>57</v>
      </c>
      <c r="D1012" s="13" t="n">
        <v>2</v>
      </c>
      <c r="E1012" s="13" t="n">
        <v>346</v>
      </c>
      <c r="F1012" s="13" t="s">
        <v>63</v>
      </c>
      <c r="G1012" s="13" t="s">
        <v>24</v>
      </c>
      <c r="H1012" s="13" t="s">
        <v>25</v>
      </c>
      <c r="J1012" s="13" t="n">
        <v>1</v>
      </c>
      <c r="K1012" s="13" t="n">
        <v>668</v>
      </c>
      <c r="L1012" s="14" t="n">
        <v>0.451388888888889</v>
      </c>
      <c r="M1012" s="15" t="n">
        <v>0.465277777777778</v>
      </c>
      <c r="N1012" s="16" t="n">
        <f aca="false">VLOOKUP(E1012,'Esp. percorsi al 18-10-22'!C:J,8,FALSE())</f>
        <v>7.60893764390947</v>
      </c>
      <c r="O1012" s="16"/>
      <c r="P1012" s="16"/>
      <c r="Q1012" s="20" t="n">
        <v>302</v>
      </c>
      <c r="R1012" s="17" t="n">
        <f aca="false">+N1012*Q1012</f>
        <v>2297.89916846066</v>
      </c>
      <c r="S1012" s="17" t="n">
        <f aca="false">+O1012*Q1012</f>
        <v>0</v>
      </c>
      <c r="T1012" s="17"/>
      <c r="U1012" s="18" t="n">
        <f aca="false">+M1012-L1012</f>
        <v>0.0138888888888889</v>
      </c>
      <c r="V1012" s="18" t="n">
        <f aca="false">+U1012*Q1012</f>
        <v>4.19444444444444</v>
      </c>
      <c r="W1012" s="18"/>
    </row>
    <row r="1013" s="13" customFormat="true" ht="12" hidden="false" customHeight="false" outlineLevel="0" collapsed="false">
      <c r="A1013" s="12" t="n">
        <v>7391</v>
      </c>
      <c r="B1013" s="13" t="n">
        <v>7</v>
      </c>
      <c r="C1013" s="13" t="s">
        <v>57</v>
      </c>
      <c r="D1013" s="13" t="n">
        <v>2</v>
      </c>
      <c r="E1013" s="13" t="n">
        <v>346</v>
      </c>
      <c r="F1013" s="13" t="s">
        <v>63</v>
      </c>
      <c r="G1013" s="13" t="s">
        <v>24</v>
      </c>
      <c r="H1013" s="13" t="s">
        <v>29</v>
      </c>
      <c r="J1013" s="13" t="n">
        <v>1</v>
      </c>
      <c r="K1013" s="13" t="n">
        <v>1523</v>
      </c>
      <c r="L1013" s="14" t="n">
        <v>0.458333333333333</v>
      </c>
      <c r="M1013" s="15" t="n">
        <v>0.472222222222222</v>
      </c>
      <c r="N1013" s="16" t="n">
        <f aca="false">VLOOKUP(E1013,'Esp. percorsi al 18-10-22'!C:J,8,FALSE())</f>
        <v>7.60893764390947</v>
      </c>
      <c r="O1013" s="16"/>
      <c r="P1013" s="16"/>
      <c r="Q1013" s="20" t="n">
        <v>58</v>
      </c>
      <c r="R1013" s="17" t="n">
        <f aca="false">+N1013*Q1013</f>
        <v>441.318383346749</v>
      </c>
      <c r="S1013" s="17" t="n">
        <f aca="false">+O1013*Q1013</f>
        <v>0</v>
      </c>
      <c r="T1013" s="17"/>
      <c r="U1013" s="18" t="n">
        <f aca="false">+M1013-L1013</f>
        <v>0.0138888888888889</v>
      </c>
      <c r="V1013" s="18" t="n">
        <f aca="false">+U1013*Q1013</f>
        <v>0.805555555555555</v>
      </c>
      <c r="W1013" s="18"/>
    </row>
    <row r="1014" s="13" customFormat="true" ht="12" hidden="false" customHeight="false" outlineLevel="0" collapsed="false">
      <c r="A1014" s="12" t="n">
        <v>7456</v>
      </c>
      <c r="B1014" s="13" t="n">
        <v>7</v>
      </c>
      <c r="C1014" s="13" t="s">
        <v>57</v>
      </c>
      <c r="D1014" s="13" t="n">
        <v>2</v>
      </c>
      <c r="E1014" s="13" t="n">
        <v>346</v>
      </c>
      <c r="F1014" s="13" t="s">
        <v>63</v>
      </c>
      <c r="G1014" s="13" t="s">
        <v>26</v>
      </c>
      <c r="H1014" s="13" t="s">
        <v>30</v>
      </c>
      <c r="J1014" s="13" t="n">
        <v>1</v>
      </c>
      <c r="K1014" s="13" t="n">
        <v>4490</v>
      </c>
      <c r="L1014" s="14" t="n">
        <v>0.458333333333333</v>
      </c>
      <c r="M1014" s="15" t="n">
        <v>0.475694444444444</v>
      </c>
      <c r="N1014" s="16" t="n">
        <f aca="false">VLOOKUP(E1014,'Esp. percorsi al 18-10-22'!C:J,8,FALSE())</f>
        <v>7.60893764390947</v>
      </c>
      <c r="O1014" s="16"/>
      <c r="P1014" s="16"/>
      <c r="Q1014" s="20" t="n">
        <v>5</v>
      </c>
      <c r="R1014" s="17" t="n">
        <f aca="false">+N1014*Q1014</f>
        <v>38.0446882195473</v>
      </c>
      <c r="S1014" s="17" t="n">
        <f aca="false">+O1014*Q1014</f>
        <v>0</v>
      </c>
      <c r="T1014" s="17"/>
      <c r="U1014" s="18" t="n">
        <f aca="false">+M1014-L1014</f>
        <v>0.0173611111111111</v>
      </c>
      <c r="V1014" s="18" t="n">
        <f aca="false">+U1014*Q1014</f>
        <v>0.0868055555555556</v>
      </c>
      <c r="W1014" s="18"/>
    </row>
    <row r="1015" s="13" customFormat="true" ht="12" hidden="false" customHeight="false" outlineLevel="0" collapsed="false">
      <c r="A1015" s="12" t="n">
        <v>7291</v>
      </c>
      <c r="B1015" s="13" t="n">
        <v>7</v>
      </c>
      <c r="C1015" s="13" t="s">
        <v>57</v>
      </c>
      <c r="D1015" s="13" t="n">
        <v>2</v>
      </c>
      <c r="E1015" s="13" t="n">
        <v>346</v>
      </c>
      <c r="F1015" s="13" t="s">
        <v>63</v>
      </c>
      <c r="G1015" s="13" t="s">
        <v>24</v>
      </c>
      <c r="H1015" s="13" t="s">
        <v>25</v>
      </c>
      <c r="J1015" s="13" t="n">
        <v>1</v>
      </c>
      <c r="K1015" s="13" t="n">
        <v>679</v>
      </c>
      <c r="L1015" s="14" t="n">
        <v>0.472222222222222</v>
      </c>
      <c r="M1015" s="15" t="n">
        <v>0.486111111111111</v>
      </c>
      <c r="N1015" s="16" t="n">
        <f aca="false">VLOOKUP(E1015,'Esp. percorsi al 18-10-22'!C:J,8,FALSE())</f>
        <v>7.60893764390947</v>
      </c>
      <c r="O1015" s="16"/>
      <c r="P1015" s="16"/>
      <c r="Q1015" s="20" t="n">
        <v>302</v>
      </c>
      <c r="R1015" s="17" t="n">
        <f aca="false">+N1015*Q1015</f>
        <v>2297.89916846066</v>
      </c>
      <c r="S1015" s="17" t="n">
        <f aca="false">+O1015*Q1015</f>
        <v>0</v>
      </c>
      <c r="T1015" s="17"/>
      <c r="U1015" s="18" t="n">
        <f aca="false">+M1015-L1015</f>
        <v>0.0138888888888889</v>
      </c>
      <c r="V1015" s="18" t="n">
        <f aca="false">+U1015*Q1015</f>
        <v>4.19444444444444</v>
      </c>
      <c r="W1015" s="18"/>
    </row>
    <row r="1016" s="13" customFormat="true" ht="12" hidden="false" customHeight="false" outlineLevel="0" collapsed="false">
      <c r="A1016" s="12" t="n">
        <v>7281</v>
      </c>
      <c r="B1016" s="13" t="n">
        <v>7</v>
      </c>
      <c r="C1016" s="13" t="s">
        <v>57</v>
      </c>
      <c r="D1016" s="13" t="n">
        <v>2</v>
      </c>
      <c r="E1016" s="13" t="n">
        <v>346</v>
      </c>
      <c r="F1016" s="13" t="s">
        <v>63</v>
      </c>
      <c r="G1016" s="13" t="s">
        <v>24</v>
      </c>
      <c r="H1016" s="13" t="s">
        <v>25</v>
      </c>
      <c r="J1016" s="13" t="n">
        <v>1</v>
      </c>
      <c r="K1016" s="13" t="n">
        <v>669</v>
      </c>
      <c r="L1016" s="14" t="n">
        <v>0.493055555555556</v>
      </c>
      <c r="M1016" s="15" t="n">
        <v>0.506944444444444</v>
      </c>
      <c r="N1016" s="16" t="n">
        <f aca="false">VLOOKUP(E1016,'Esp. percorsi al 18-10-22'!C:J,8,FALSE())</f>
        <v>7.60893764390947</v>
      </c>
      <c r="O1016" s="16"/>
      <c r="P1016" s="16"/>
      <c r="Q1016" s="20" t="n">
        <v>302</v>
      </c>
      <c r="R1016" s="17" t="n">
        <f aca="false">+N1016*Q1016</f>
        <v>2297.89916846066</v>
      </c>
      <c r="S1016" s="17" t="n">
        <f aca="false">+O1016*Q1016</f>
        <v>0</v>
      </c>
      <c r="T1016" s="17"/>
      <c r="U1016" s="18" t="n">
        <f aca="false">+M1016-L1016</f>
        <v>0.0138888888888889</v>
      </c>
      <c r="V1016" s="18" t="n">
        <f aca="false">+U1016*Q1016</f>
        <v>4.19444444444444</v>
      </c>
      <c r="W1016" s="18"/>
    </row>
    <row r="1017" s="13" customFormat="true" ht="12" hidden="false" customHeight="false" outlineLevel="0" collapsed="false">
      <c r="A1017" s="12" t="n">
        <v>7392</v>
      </c>
      <c r="B1017" s="13" t="n">
        <v>7</v>
      </c>
      <c r="C1017" s="13" t="s">
        <v>57</v>
      </c>
      <c r="D1017" s="13" t="n">
        <v>2</v>
      </c>
      <c r="E1017" s="13" t="n">
        <v>346</v>
      </c>
      <c r="F1017" s="13" t="s">
        <v>63</v>
      </c>
      <c r="G1017" s="13" t="s">
        <v>24</v>
      </c>
      <c r="H1017" s="13" t="s">
        <v>29</v>
      </c>
      <c r="J1017" s="13" t="n">
        <v>1</v>
      </c>
      <c r="K1017" s="13" t="n">
        <v>1524</v>
      </c>
      <c r="L1017" s="14" t="n">
        <v>0.5</v>
      </c>
      <c r="M1017" s="15" t="n">
        <v>0.513888888888889</v>
      </c>
      <c r="N1017" s="16" t="n">
        <f aca="false">VLOOKUP(E1017,'Esp. percorsi al 18-10-22'!C:J,8,FALSE())</f>
        <v>7.60893764390947</v>
      </c>
      <c r="O1017" s="16"/>
      <c r="P1017" s="16"/>
      <c r="Q1017" s="20" t="n">
        <v>58</v>
      </c>
      <c r="R1017" s="17" t="n">
        <f aca="false">+N1017*Q1017</f>
        <v>441.318383346749</v>
      </c>
      <c r="S1017" s="17" t="n">
        <f aca="false">+O1017*Q1017</f>
        <v>0</v>
      </c>
      <c r="T1017" s="17"/>
      <c r="U1017" s="18" t="n">
        <f aca="false">+M1017-L1017</f>
        <v>0.0138888888888889</v>
      </c>
      <c r="V1017" s="18" t="n">
        <f aca="false">+U1017*Q1017</f>
        <v>0.805555555555555</v>
      </c>
      <c r="W1017" s="18"/>
    </row>
    <row r="1018" s="13" customFormat="true" ht="12" hidden="false" customHeight="false" outlineLevel="0" collapsed="false">
      <c r="A1018" s="12" t="n">
        <v>7457</v>
      </c>
      <c r="B1018" s="13" t="n">
        <v>7</v>
      </c>
      <c r="C1018" s="13" t="s">
        <v>57</v>
      </c>
      <c r="D1018" s="13" t="n">
        <v>2</v>
      </c>
      <c r="E1018" s="13" t="n">
        <v>346</v>
      </c>
      <c r="F1018" s="13" t="s">
        <v>63</v>
      </c>
      <c r="G1018" s="13" t="s">
        <v>26</v>
      </c>
      <c r="H1018" s="13" t="s">
        <v>30</v>
      </c>
      <c r="J1018" s="13" t="n">
        <v>1</v>
      </c>
      <c r="K1018" s="13" t="n">
        <v>4491</v>
      </c>
      <c r="L1018" s="14" t="n">
        <v>0.5</v>
      </c>
      <c r="M1018" s="15" t="n">
        <v>0.517361111111111</v>
      </c>
      <c r="N1018" s="16" t="n">
        <f aca="false">VLOOKUP(E1018,'Esp. percorsi al 18-10-22'!C:J,8,FALSE())</f>
        <v>7.60893764390947</v>
      </c>
      <c r="O1018" s="16"/>
      <c r="P1018" s="16"/>
      <c r="Q1018" s="20" t="n">
        <v>5</v>
      </c>
      <c r="R1018" s="17" t="n">
        <f aca="false">+N1018*Q1018</f>
        <v>38.0446882195473</v>
      </c>
      <c r="S1018" s="17" t="n">
        <f aca="false">+O1018*Q1018</f>
        <v>0</v>
      </c>
      <c r="T1018" s="17"/>
      <c r="U1018" s="18" t="n">
        <f aca="false">+M1018-L1018</f>
        <v>0.0173611111111111</v>
      </c>
      <c r="V1018" s="18" t="n">
        <f aca="false">+U1018*Q1018</f>
        <v>0.0868055555555556</v>
      </c>
      <c r="W1018" s="18"/>
    </row>
    <row r="1019" s="13" customFormat="true" ht="12" hidden="false" customHeight="false" outlineLevel="0" collapsed="false">
      <c r="A1019" s="12" t="n">
        <v>7292</v>
      </c>
      <c r="B1019" s="13" t="n">
        <v>7</v>
      </c>
      <c r="C1019" s="13" t="s">
        <v>57</v>
      </c>
      <c r="D1019" s="13" t="n">
        <v>2</v>
      </c>
      <c r="E1019" s="13" t="n">
        <v>346</v>
      </c>
      <c r="F1019" s="13" t="s">
        <v>63</v>
      </c>
      <c r="G1019" s="13" t="s">
        <v>24</v>
      </c>
      <c r="H1019" s="13" t="s">
        <v>25</v>
      </c>
      <c r="J1019" s="13" t="n">
        <v>1</v>
      </c>
      <c r="K1019" s="13" t="n">
        <v>680</v>
      </c>
      <c r="L1019" s="14" t="n">
        <v>0.513888888888889</v>
      </c>
      <c r="M1019" s="15" t="n">
        <v>0.527777777777778</v>
      </c>
      <c r="N1019" s="16" t="n">
        <f aca="false">VLOOKUP(E1019,'Esp. percorsi al 18-10-22'!C:J,8,FALSE())</f>
        <v>7.60893764390947</v>
      </c>
      <c r="O1019" s="16"/>
      <c r="P1019" s="16"/>
      <c r="Q1019" s="20" t="n">
        <v>302</v>
      </c>
      <c r="R1019" s="17" t="n">
        <f aca="false">+N1019*Q1019</f>
        <v>2297.89916846066</v>
      </c>
      <c r="S1019" s="17" t="n">
        <f aca="false">+O1019*Q1019</f>
        <v>0</v>
      </c>
      <c r="T1019" s="17"/>
      <c r="U1019" s="18" t="n">
        <f aca="false">+M1019-L1019</f>
        <v>0.0138888888888889</v>
      </c>
      <c r="V1019" s="18" t="n">
        <f aca="false">+U1019*Q1019</f>
        <v>4.19444444444444</v>
      </c>
      <c r="W1019" s="18"/>
    </row>
    <row r="1020" s="13" customFormat="true" ht="12" hidden="false" customHeight="false" outlineLevel="0" collapsed="false">
      <c r="A1020" s="12" t="n">
        <v>7282</v>
      </c>
      <c r="B1020" s="13" t="n">
        <v>7</v>
      </c>
      <c r="C1020" s="13" t="s">
        <v>57</v>
      </c>
      <c r="D1020" s="13" t="n">
        <v>2</v>
      </c>
      <c r="E1020" s="13" t="n">
        <v>346</v>
      </c>
      <c r="F1020" s="13" t="s">
        <v>63</v>
      </c>
      <c r="G1020" s="13" t="s">
        <v>24</v>
      </c>
      <c r="H1020" s="13" t="s">
        <v>25</v>
      </c>
      <c r="J1020" s="13" t="n">
        <v>1</v>
      </c>
      <c r="K1020" s="13" t="n">
        <v>670</v>
      </c>
      <c r="L1020" s="14" t="n">
        <v>0.534722222222222</v>
      </c>
      <c r="M1020" s="15" t="n">
        <v>0.548611111111111</v>
      </c>
      <c r="N1020" s="16" t="n">
        <f aca="false">VLOOKUP(E1020,'Esp. percorsi al 18-10-22'!C:J,8,FALSE())</f>
        <v>7.60893764390947</v>
      </c>
      <c r="O1020" s="16"/>
      <c r="P1020" s="16"/>
      <c r="Q1020" s="20" t="n">
        <v>302</v>
      </c>
      <c r="R1020" s="17" t="n">
        <f aca="false">+N1020*Q1020</f>
        <v>2297.89916846066</v>
      </c>
      <c r="S1020" s="17" t="n">
        <f aca="false">+O1020*Q1020</f>
        <v>0</v>
      </c>
      <c r="T1020" s="17"/>
      <c r="U1020" s="18" t="n">
        <f aca="false">+M1020-L1020</f>
        <v>0.0138888888888889</v>
      </c>
      <c r="V1020" s="18" t="n">
        <f aca="false">+U1020*Q1020</f>
        <v>4.19444444444444</v>
      </c>
      <c r="W1020" s="18"/>
    </row>
    <row r="1021" s="13" customFormat="true" ht="12" hidden="false" customHeight="false" outlineLevel="0" collapsed="false">
      <c r="A1021" s="12" t="n">
        <v>7393</v>
      </c>
      <c r="B1021" s="13" t="n">
        <v>7</v>
      </c>
      <c r="C1021" s="13" t="s">
        <v>57</v>
      </c>
      <c r="D1021" s="13" t="n">
        <v>2</v>
      </c>
      <c r="E1021" s="13" t="n">
        <v>346</v>
      </c>
      <c r="F1021" s="13" t="s">
        <v>63</v>
      </c>
      <c r="G1021" s="13" t="s">
        <v>24</v>
      </c>
      <c r="H1021" s="13" t="s">
        <v>29</v>
      </c>
      <c r="J1021" s="13" t="n">
        <v>1</v>
      </c>
      <c r="K1021" s="13" t="n">
        <v>1525</v>
      </c>
      <c r="L1021" s="14" t="n">
        <v>0.541666666666667</v>
      </c>
      <c r="M1021" s="15" t="n">
        <v>0.555555555555556</v>
      </c>
      <c r="N1021" s="16" t="n">
        <f aca="false">VLOOKUP(E1021,'Esp. percorsi al 18-10-22'!C:J,8,FALSE())</f>
        <v>7.60893764390947</v>
      </c>
      <c r="O1021" s="16"/>
      <c r="P1021" s="16"/>
      <c r="Q1021" s="20" t="n">
        <v>58</v>
      </c>
      <c r="R1021" s="17" t="n">
        <f aca="false">+N1021*Q1021</f>
        <v>441.318383346749</v>
      </c>
      <c r="S1021" s="17" t="n">
        <f aca="false">+O1021*Q1021</f>
        <v>0</v>
      </c>
      <c r="T1021" s="17"/>
      <c r="U1021" s="18" t="n">
        <f aca="false">+M1021-L1021</f>
        <v>0.0138888888888889</v>
      </c>
      <c r="V1021" s="18" t="n">
        <f aca="false">+U1021*Q1021</f>
        <v>0.805555555555555</v>
      </c>
      <c r="W1021" s="18"/>
    </row>
    <row r="1022" s="13" customFormat="true" ht="12" hidden="false" customHeight="false" outlineLevel="0" collapsed="false">
      <c r="A1022" s="12" t="n">
        <v>7458</v>
      </c>
      <c r="B1022" s="13" t="n">
        <v>7</v>
      </c>
      <c r="C1022" s="13" t="s">
        <v>57</v>
      </c>
      <c r="D1022" s="13" t="n">
        <v>2</v>
      </c>
      <c r="E1022" s="13" t="n">
        <v>346</v>
      </c>
      <c r="F1022" s="13" t="s">
        <v>63</v>
      </c>
      <c r="G1022" s="13" t="s">
        <v>26</v>
      </c>
      <c r="H1022" s="13" t="s">
        <v>30</v>
      </c>
      <c r="J1022" s="13" t="n">
        <v>1</v>
      </c>
      <c r="K1022" s="13" t="n">
        <v>4492</v>
      </c>
      <c r="L1022" s="14" t="n">
        <v>0.541666666666667</v>
      </c>
      <c r="M1022" s="15" t="n">
        <v>0.559027777777778</v>
      </c>
      <c r="N1022" s="16" t="n">
        <f aca="false">VLOOKUP(E1022,'Esp. percorsi al 18-10-22'!C:J,8,FALSE())</f>
        <v>7.60893764390947</v>
      </c>
      <c r="O1022" s="16"/>
      <c r="P1022" s="16"/>
      <c r="Q1022" s="20" t="n">
        <v>5</v>
      </c>
      <c r="R1022" s="17" t="n">
        <f aca="false">+N1022*Q1022</f>
        <v>38.0446882195473</v>
      </c>
      <c r="S1022" s="17" t="n">
        <f aca="false">+O1022*Q1022</f>
        <v>0</v>
      </c>
      <c r="T1022" s="17"/>
      <c r="U1022" s="18" t="n">
        <f aca="false">+M1022-L1022</f>
        <v>0.0173611111111111</v>
      </c>
      <c r="V1022" s="18" t="n">
        <f aca="false">+U1022*Q1022</f>
        <v>0.0868055555555556</v>
      </c>
      <c r="W1022" s="18"/>
    </row>
    <row r="1023" s="13" customFormat="true" ht="12" hidden="false" customHeight="false" outlineLevel="0" collapsed="false">
      <c r="A1023" s="12" t="n">
        <v>7293</v>
      </c>
      <c r="B1023" s="13" t="n">
        <v>7</v>
      </c>
      <c r="C1023" s="13" t="s">
        <v>57</v>
      </c>
      <c r="D1023" s="13" t="n">
        <v>2</v>
      </c>
      <c r="E1023" s="13" t="n">
        <v>346</v>
      </c>
      <c r="F1023" s="13" t="s">
        <v>63</v>
      </c>
      <c r="G1023" s="13" t="s">
        <v>24</v>
      </c>
      <c r="H1023" s="13" t="s">
        <v>25</v>
      </c>
      <c r="J1023" s="13" t="n">
        <v>1</v>
      </c>
      <c r="K1023" s="13" t="n">
        <v>681</v>
      </c>
      <c r="L1023" s="14" t="n">
        <v>0.555555555555556</v>
      </c>
      <c r="M1023" s="15" t="n">
        <v>0.569444444444444</v>
      </c>
      <c r="N1023" s="16" t="n">
        <f aca="false">VLOOKUP(E1023,'Esp. percorsi al 18-10-22'!C:J,8,FALSE())</f>
        <v>7.60893764390947</v>
      </c>
      <c r="O1023" s="16"/>
      <c r="P1023" s="16"/>
      <c r="Q1023" s="20" t="n">
        <v>302</v>
      </c>
      <c r="R1023" s="17" t="n">
        <f aca="false">+N1023*Q1023</f>
        <v>2297.89916846066</v>
      </c>
      <c r="S1023" s="17" t="n">
        <f aca="false">+O1023*Q1023</f>
        <v>0</v>
      </c>
      <c r="T1023" s="17"/>
      <c r="U1023" s="18" t="n">
        <f aca="false">+M1023-L1023</f>
        <v>0.0138888888888889</v>
      </c>
      <c r="V1023" s="18" t="n">
        <f aca="false">+U1023*Q1023</f>
        <v>4.19444444444444</v>
      </c>
      <c r="W1023" s="18"/>
    </row>
    <row r="1024" s="13" customFormat="true" ht="12" hidden="false" customHeight="false" outlineLevel="0" collapsed="false">
      <c r="A1024" s="12" t="n">
        <v>17855</v>
      </c>
      <c r="B1024" s="13" t="n">
        <v>7</v>
      </c>
      <c r="C1024" s="13" t="s">
        <v>57</v>
      </c>
      <c r="D1024" s="13" t="n">
        <v>2</v>
      </c>
      <c r="E1024" s="13" t="n">
        <v>346</v>
      </c>
      <c r="F1024" s="13" t="s">
        <v>63</v>
      </c>
      <c r="G1024" s="13" t="s">
        <v>24</v>
      </c>
      <c r="H1024" s="13" t="s">
        <v>25</v>
      </c>
      <c r="J1024" s="13" t="n">
        <v>1</v>
      </c>
      <c r="K1024" s="13" t="n">
        <v>671</v>
      </c>
      <c r="L1024" s="14" t="n">
        <v>0.576388888888889</v>
      </c>
      <c r="M1024" s="15" t="n">
        <v>0.590277777777778</v>
      </c>
      <c r="N1024" s="16" t="n">
        <f aca="false">VLOOKUP(E1024,'Esp. percorsi al 18-10-22'!C:J,8,FALSE())</f>
        <v>7.60893764390947</v>
      </c>
      <c r="O1024" s="16"/>
      <c r="P1024" s="16"/>
      <c r="Q1024" s="20" t="n">
        <v>302</v>
      </c>
      <c r="R1024" s="17" t="n">
        <f aca="false">+N1024*Q1024</f>
        <v>2297.89916846066</v>
      </c>
      <c r="S1024" s="17" t="n">
        <f aca="false">+O1024*Q1024</f>
        <v>0</v>
      </c>
      <c r="T1024" s="17"/>
      <c r="U1024" s="18" t="n">
        <f aca="false">+M1024-L1024</f>
        <v>0.0138888888888889</v>
      </c>
      <c r="V1024" s="18" t="n">
        <f aca="false">+U1024*Q1024</f>
        <v>4.19444444444444</v>
      </c>
      <c r="W1024" s="18"/>
    </row>
    <row r="1025" s="13" customFormat="true" ht="12" hidden="false" customHeight="false" outlineLevel="0" collapsed="false">
      <c r="A1025" s="12" t="n">
        <v>7394</v>
      </c>
      <c r="B1025" s="13" t="n">
        <v>7</v>
      </c>
      <c r="C1025" s="13" t="s">
        <v>57</v>
      </c>
      <c r="D1025" s="13" t="n">
        <v>2</v>
      </c>
      <c r="E1025" s="13" t="n">
        <v>346</v>
      </c>
      <c r="F1025" s="13" t="s">
        <v>63</v>
      </c>
      <c r="G1025" s="13" t="s">
        <v>24</v>
      </c>
      <c r="H1025" s="13" t="s">
        <v>29</v>
      </c>
      <c r="J1025" s="13" t="n">
        <v>1</v>
      </c>
      <c r="K1025" s="13" t="n">
        <v>1526</v>
      </c>
      <c r="L1025" s="14" t="n">
        <v>0.583333333333333</v>
      </c>
      <c r="M1025" s="15" t="n">
        <v>0.597222222222222</v>
      </c>
      <c r="N1025" s="16" t="n">
        <f aca="false">VLOOKUP(E1025,'Esp. percorsi al 18-10-22'!C:J,8,FALSE())</f>
        <v>7.60893764390947</v>
      </c>
      <c r="O1025" s="16"/>
      <c r="P1025" s="16"/>
      <c r="Q1025" s="20" t="n">
        <v>58</v>
      </c>
      <c r="R1025" s="17" t="n">
        <f aca="false">+N1025*Q1025</f>
        <v>441.318383346749</v>
      </c>
      <c r="S1025" s="17" t="n">
        <f aca="false">+O1025*Q1025</f>
        <v>0</v>
      </c>
      <c r="T1025" s="17"/>
      <c r="U1025" s="18" t="n">
        <f aca="false">+M1025-L1025</f>
        <v>0.0138888888888889</v>
      </c>
      <c r="V1025" s="18" t="n">
        <f aca="false">+U1025*Q1025</f>
        <v>0.805555555555555</v>
      </c>
      <c r="W1025" s="18"/>
    </row>
    <row r="1026" s="13" customFormat="true" ht="12" hidden="false" customHeight="false" outlineLevel="0" collapsed="false">
      <c r="A1026" s="12" t="n">
        <v>7294</v>
      </c>
      <c r="B1026" s="13" t="n">
        <v>7</v>
      </c>
      <c r="C1026" s="13" t="s">
        <v>57</v>
      </c>
      <c r="D1026" s="13" t="n">
        <v>2</v>
      </c>
      <c r="E1026" s="13" t="n">
        <v>346</v>
      </c>
      <c r="F1026" s="13" t="s">
        <v>63</v>
      </c>
      <c r="G1026" s="13" t="s">
        <v>24</v>
      </c>
      <c r="H1026" s="13" t="s">
        <v>25</v>
      </c>
      <c r="J1026" s="13" t="n">
        <v>1</v>
      </c>
      <c r="K1026" s="13" t="n">
        <v>682</v>
      </c>
      <c r="L1026" s="14" t="n">
        <v>0.597222222222222</v>
      </c>
      <c r="M1026" s="15" t="n">
        <v>0.611111111111111</v>
      </c>
      <c r="N1026" s="16" t="n">
        <f aca="false">VLOOKUP(E1026,'Esp. percorsi al 18-10-22'!C:J,8,FALSE())</f>
        <v>7.60893764390947</v>
      </c>
      <c r="O1026" s="16"/>
      <c r="P1026" s="16"/>
      <c r="Q1026" s="20" t="n">
        <v>302</v>
      </c>
      <c r="R1026" s="17" t="n">
        <f aca="false">+N1026*Q1026</f>
        <v>2297.89916846066</v>
      </c>
      <c r="S1026" s="17" t="n">
        <f aca="false">+O1026*Q1026</f>
        <v>0</v>
      </c>
      <c r="T1026" s="17"/>
      <c r="U1026" s="18" t="n">
        <f aca="false">+M1026-L1026</f>
        <v>0.0138888888888889</v>
      </c>
      <c r="V1026" s="18" t="n">
        <f aca="false">+U1026*Q1026</f>
        <v>4.19444444444444</v>
      </c>
      <c r="W1026" s="18"/>
    </row>
    <row r="1027" s="13" customFormat="true" ht="12" hidden="false" customHeight="false" outlineLevel="0" collapsed="false">
      <c r="A1027" s="12" t="n">
        <v>18427</v>
      </c>
      <c r="B1027" s="13" t="n">
        <v>7</v>
      </c>
      <c r="C1027" s="13" t="s">
        <v>57</v>
      </c>
      <c r="D1027" s="13" t="n">
        <v>2</v>
      </c>
      <c r="E1027" s="13" t="n">
        <v>346</v>
      </c>
      <c r="F1027" s="13" t="s">
        <v>63</v>
      </c>
      <c r="G1027" s="13" t="s">
        <v>28</v>
      </c>
      <c r="H1027" s="13" t="s">
        <v>25</v>
      </c>
      <c r="J1027" s="13" t="n">
        <v>1</v>
      </c>
      <c r="K1027" s="13" t="n">
        <v>18427</v>
      </c>
      <c r="L1027" s="14" t="n">
        <v>0.618055555555556</v>
      </c>
      <c r="M1027" s="15" t="n">
        <v>0.631944444444444</v>
      </c>
      <c r="N1027" s="16" t="n">
        <f aca="false">VLOOKUP(E1027,'Esp. percorsi al 18-10-22'!C:J,8,FALSE())</f>
        <v>7.60893764390947</v>
      </c>
      <c r="O1027" s="16"/>
      <c r="P1027" s="16"/>
      <c r="Q1027" s="20" t="n">
        <v>67</v>
      </c>
      <c r="R1027" s="17" t="n">
        <f aca="false">+N1027*Q1027</f>
        <v>509.798822141935</v>
      </c>
      <c r="S1027" s="17" t="n">
        <f aca="false">+O1027*Q1027</f>
        <v>0</v>
      </c>
      <c r="T1027" s="17"/>
      <c r="U1027" s="18" t="n">
        <f aca="false">+M1027-L1027</f>
        <v>0.0138888888888889</v>
      </c>
      <c r="V1027" s="18" t="n">
        <f aca="false">+U1027*Q1027</f>
        <v>0.930555555555555</v>
      </c>
      <c r="W1027" s="18"/>
    </row>
    <row r="1028" s="13" customFormat="true" ht="12" hidden="false" customHeight="false" outlineLevel="0" collapsed="false">
      <c r="A1028" s="12" t="n">
        <v>17591</v>
      </c>
      <c r="B1028" s="13" t="n">
        <v>7</v>
      </c>
      <c r="C1028" s="13" t="s">
        <v>57</v>
      </c>
      <c r="D1028" s="13" t="n">
        <v>2</v>
      </c>
      <c r="E1028" s="13" t="n">
        <v>346</v>
      </c>
      <c r="F1028" s="13" t="s">
        <v>63</v>
      </c>
      <c r="G1028" s="13" t="s">
        <v>26</v>
      </c>
      <c r="H1028" s="13" t="s">
        <v>25</v>
      </c>
      <c r="J1028" s="13" t="n">
        <v>1</v>
      </c>
      <c r="K1028" s="13" t="n">
        <v>672</v>
      </c>
      <c r="L1028" s="14" t="n">
        <v>0.621527777777778</v>
      </c>
      <c r="M1028" s="15" t="n">
        <v>0.635416666666667</v>
      </c>
      <c r="N1028" s="16" t="n">
        <f aca="false">VLOOKUP(E1028,'Esp. percorsi al 18-10-22'!C:J,8,FALSE())</f>
        <v>7.60893764390947</v>
      </c>
      <c r="O1028" s="16"/>
      <c r="P1028" s="16"/>
      <c r="Q1028" s="20" t="n">
        <v>235</v>
      </c>
      <c r="R1028" s="17" t="n">
        <f aca="false">+N1028*Q1028</f>
        <v>1788.10034631873</v>
      </c>
      <c r="S1028" s="17" t="n">
        <f aca="false">+O1028*Q1028</f>
        <v>0</v>
      </c>
      <c r="T1028" s="17"/>
      <c r="U1028" s="18" t="n">
        <f aca="false">+M1028-L1028</f>
        <v>0.0138888888888889</v>
      </c>
      <c r="V1028" s="18" t="n">
        <f aca="false">+U1028*Q1028</f>
        <v>3.26388888888889</v>
      </c>
      <c r="W1028" s="18"/>
    </row>
    <row r="1029" s="13" customFormat="true" ht="12" hidden="false" customHeight="false" outlineLevel="0" collapsed="false">
      <c r="A1029" s="12" t="n">
        <v>7395</v>
      </c>
      <c r="B1029" s="13" t="n">
        <v>7</v>
      </c>
      <c r="C1029" s="13" t="s">
        <v>57</v>
      </c>
      <c r="D1029" s="13" t="n">
        <v>2</v>
      </c>
      <c r="E1029" s="13" t="n">
        <v>346</v>
      </c>
      <c r="F1029" s="13" t="s">
        <v>63</v>
      </c>
      <c r="G1029" s="13" t="s">
        <v>24</v>
      </c>
      <c r="H1029" s="13" t="s">
        <v>29</v>
      </c>
      <c r="J1029" s="13" t="n">
        <v>1</v>
      </c>
      <c r="K1029" s="13" t="n">
        <v>1527</v>
      </c>
      <c r="L1029" s="14" t="n">
        <v>0.625</v>
      </c>
      <c r="M1029" s="15" t="n">
        <v>0.638888888888889</v>
      </c>
      <c r="N1029" s="16" t="n">
        <f aca="false">VLOOKUP(E1029,'Esp. percorsi al 18-10-22'!C:J,8,FALSE())</f>
        <v>7.60893764390947</v>
      </c>
      <c r="O1029" s="16"/>
      <c r="P1029" s="16"/>
      <c r="Q1029" s="20" t="n">
        <v>58</v>
      </c>
      <c r="R1029" s="17" t="n">
        <f aca="false">+N1029*Q1029</f>
        <v>441.318383346749</v>
      </c>
      <c r="S1029" s="17" t="n">
        <f aca="false">+O1029*Q1029</f>
        <v>0</v>
      </c>
      <c r="T1029" s="17"/>
      <c r="U1029" s="18" t="n">
        <f aca="false">+M1029-L1029</f>
        <v>0.0138888888888889</v>
      </c>
      <c r="V1029" s="18" t="n">
        <f aca="false">+U1029*Q1029</f>
        <v>0.805555555555555</v>
      </c>
      <c r="W1029" s="18"/>
    </row>
    <row r="1030" s="13" customFormat="true" ht="12" hidden="false" customHeight="false" outlineLevel="0" collapsed="false">
      <c r="A1030" s="12" t="n">
        <v>7459</v>
      </c>
      <c r="B1030" s="13" t="n">
        <v>7</v>
      </c>
      <c r="C1030" s="13" t="s">
        <v>57</v>
      </c>
      <c r="D1030" s="13" t="n">
        <v>2</v>
      </c>
      <c r="E1030" s="13" t="n">
        <v>346</v>
      </c>
      <c r="F1030" s="13" t="s">
        <v>63</v>
      </c>
      <c r="G1030" s="13" t="s">
        <v>26</v>
      </c>
      <c r="H1030" s="13" t="s">
        <v>30</v>
      </c>
      <c r="J1030" s="13" t="n">
        <v>1</v>
      </c>
      <c r="K1030" s="13" t="n">
        <v>4493</v>
      </c>
      <c r="L1030" s="14" t="n">
        <v>0.625</v>
      </c>
      <c r="M1030" s="15" t="n">
        <v>0.642361111111111</v>
      </c>
      <c r="N1030" s="16" t="n">
        <f aca="false">VLOOKUP(E1030,'Esp. percorsi al 18-10-22'!C:J,8,FALSE())</f>
        <v>7.60893764390947</v>
      </c>
      <c r="O1030" s="16"/>
      <c r="P1030" s="16"/>
      <c r="Q1030" s="20" t="n">
        <v>5</v>
      </c>
      <c r="R1030" s="17" t="n">
        <f aca="false">+N1030*Q1030</f>
        <v>38.0446882195473</v>
      </c>
      <c r="S1030" s="17" t="n">
        <f aca="false">+O1030*Q1030</f>
        <v>0</v>
      </c>
      <c r="T1030" s="17"/>
      <c r="U1030" s="18" t="n">
        <f aca="false">+M1030-L1030</f>
        <v>0.0173611111111111</v>
      </c>
      <c r="V1030" s="18" t="n">
        <f aca="false">+U1030*Q1030</f>
        <v>0.0868055555555556</v>
      </c>
      <c r="W1030" s="18"/>
    </row>
    <row r="1031" s="13" customFormat="true" ht="12" hidden="false" customHeight="false" outlineLevel="0" collapsed="false">
      <c r="A1031" s="12" t="n">
        <v>7295</v>
      </c>
      <c r="B1031" s="13" t="n">
        <v>7</v>
      </c>
      <c r="C1031" s="13" t="s">
        <v>57</v>
      </c>
      <c r="D1031" s="13" t="n">
        <v>2</v>
      </c>
      <c r="E1031" s="13" t="n">
        <v>346</v>
      </c>
      <c r="F1031" s="13" t="s">
        <v>63</v>
      </c>
      <c r="G1031" s="13" t="s">
        <v>24</v>
      </c>
      <c r="H1031" s="13" t="s">
        <v>25</v>
      </c>
      <c r="J1031" s="13" t="n">
        <v>1</v>
      </c>
      <c r="K1031" s="13" t="n">
        <v>683</v>
      </c>
      <c r="L1031" s="14" t="n">
        <v>0.638888888888889</v>
      </c>
      <c r="M1031" s="15" t="n">
        <v>0.652777777777778</v>
      </c>
      <c r="N1031" s="16" t="n">
        <f aca="false">VLOOKUP(E1031,'Esp. percorsi al 18-10-22'!C:J,8,FALSE())</f>
        <v>7.60893764390947</v>
      </c>
      <c r="O1031" s="16"/>
      <c r="P1031" s="16"/>
      <c r="Q1031" s="20" t="n">
        <v>302</v>
      </c>
      <c r="R1031" s="17" t="n">
        <f aca="false">+N1031*Q1031</f>
        <v>2297.89916846066</v>
      </c>
      <c r="S1031" s="17" t="n">
        <f aca="false">+O1031*Q1031</f>
        <v>0</v>
      </c>
      <c r="T1031" s="17"/>
      <c r="U1031" s="18" t="n">
        <f aca="false">+M1031-L1031</f>
        <v>0.0138888888888889</v>
      </c>
      <c r="V1031" s="18" t="n">
        <f aca="false">+U1031*Q1031</f>
        <v>4.19444444444444</v>
      </c>
      <c r="W1031" s="18"/>
    </row>
    <row r="1032" s="13" customFormat="true" ht="12" hidden="false" customHeight="false" outlineLevel="0" collapsed="false">
      <c r="A1032" s="12" t="n">
        <v>7285</v>
      </c>
      <c r="B1032" s="13" t="n">
        <v>7</v>
      </c>
      <c r="C1032" s="13" t="s">
        <v>57</v>
      </c>
      <c r="D1032" s="13" t="n">
        <v>2</v>
      </c>
      <c r="E1032" s="13" t="n">
        <v>346</v>
      </c>
      <c r="F1032" s="13" t="s">
        <v>63</v>
      </c>
      <c r="G1032" s="13" t="s">
        <v>24</v>
      </c>
      <c r="H1032" s="13" t="s">
        <v>25</v>
      </c>
      <c r="J1032" s="13" t="n">
        <v>1</v>
      </c>
      <c r="K1032" s="13" t="n">
        <v>673</v>
      </c>
      <c r="L1032" s="14" t="n">
        <v>0.659722222222222</v>
      </c>
      <c r="M1032" s="15" t="n">
        <v>0.673611111111111</v>
      </c>
      <c r="N1032" s="16" t="n">
        <f aca="false">VLOOKUP(E1032,'Esp. percorsi al 18-10-22'!C:J,8,FALSE())</f>
        <v>7.60893764390947</v>
      </c>
      <c r="O1032" s="16"/>
      <c r="P1032" s="16"/>
      <c r="Q1032" s="20" t="n">
        <v>302</v>
      </c>
      <c r="R1032" s="17" t="n">
        <f aca="false">+N1032*Q1032</f>
        <v>2297.89916846066</v>
      </c>
      <c r="S1032" s="17" t="n">
        <f aca="false">+O1032*Q1032</f>
        <v>0</v>
      </c>
      <c r="T1032" s="17"/>
      <c r="U1032" s="18" t="n">
        <f aca="false">+M1032-L1032</f>
        <v>0.0138888888888889</v>
      </c>
      <c r="V1032" s="18" t="n">
        <f aca="false">+U1032*Q1032</f>
        <v>4.19444444444444</v>
      </c>
      <c r="W1032" s="18"/>
    </row>
    <row r="1033" s="13" customFormat="true" ht="12" hidden="false" customHeight="false" outlineLevel="0" collapsed="false">
      <c r="A1033" s="12" t="n">
        <v>7396</v>
      </c>
      <c r="B1033" s="13" t="n">
        <v>7</v>
      </c>
      <c r="C1033" s="13" t="s">
        <v>57</v>
      </c>
      <c r="D1033" s="13" t="n">
        <v>2</v>
      </c>
      <c r="E1033" s="13" t="n">
        <v>346</v>
      </c>
      <c r="F1033" s="13" t="s">
        <v>63</v>
      </c>
      <c r="G1033" s="13" t="s">
        <v>24</v>
      </c>
      <c r="H1033" s="13" t="s">
        <v>29</v>
      </c>
      <c r="J1033" s="13" t="n">
        <v>1</v>
      </c>
      <c r="K1033" s="13" t="n">
        <v>1528</v>
      </c>
      <c r="L1033" s="14" t="n">
        <v>0.666666666666667</v>
      </c>
      <c r="M1033" s="15" t="n">
        <v>0.680555555555555</v>
      </c>
      <c r="N1033" s="16" t="n">
        <f aca="false">VLOOKUP(E1033,'Esp. percorsi al 18-10-22'!C:J,8,FALSE())</f>
        <v>7.60893764390947</v>
      </c>
      <c r="O1033" s="16"/>
      <c r="P1033" s="16"/>
      <c r="Q1033" s="20" t="n">
        <v>58</v>
      </c>
      <c r="R1033" s="17" t="n">
        <f aca="false">+N1033*Q1033</f>
        <v>441.318383346749</v>
      </c>
      <c r="S1033" s="17" t="n">
        <f aca="false">+O1033*Q1033</f>
        <v>0</v>
      </c>
      <c r="T1033" s="17"/>
      <c r="U1033" s="18" t="n">
        <f aca="false">+M1033-L1033</f>
        <v>0.0138888888888889</v>
      </c>
      <c r="V1033" s="18" t="n">
        <f aca="false">+U1033*Q1033</f>
        <v>0.805555555555555</v>
      </c>
      <c r="W1033" s="18"/>
    </row>
    <row r="1034" s="13" customFormat="true" ht="12" hidden="false" customHeight="false" outlineLevel="0" collapsed="false">
      <c r="A1034" s="12" t="n">
        <v>7460</v>
      </c>
      <c r="B1034" s="13" t="n">
        <v>7</v>
      </c>
      <c r="C1034" s="13" t="s">
        <v>57</v>
      </c>
      <c r="D1034" s="13" t="n">
        <v>2</v>
      </c>
      <c r="E1034" s="13" t="n">
        <v>346</v>
      </c>
      <c r="F1034" s="13" t="s">
        <v>63</v>
      </c>
      <c r="G1034" s="13" t="s">
        <v>26</v>
      </c>
      <c r="H1034" s="13" t="s">
        <v>30</v>
      </c>
      <c r="J1034" s="13" t="n">
        <v>1</v>
      </c>
      <c r="K1034" s="13" t="n">
        <v>4494</v>
      </c>
      <c r="L1034" s="14" t="n">
        <v>0.666666666666667</v>
      </c>
      <c r="M1034" s="15" t="n">
        <v>0.684027777777778</v>
      </c>
      <c r="N1034" s="16" t="n">
        <f aca="false">VLOOKUP(E1034,'Esp. percorsi al 18-10-22'!C:J,8,FALSE())</f>
        <v>7.60893764390947</v>
      </c>
      <c r="O1034" s="16"/>
      <c r="P1034" s="16"/>
      <c r="Q1034" s="20" t="n">
        <v>5</v>
      </c>
      <c r="R1034" s="17" t="n">
        <f aca="false">+N1034*Q1034</f>
        <v>38.0446882195473</v>
      </c>
      <c r="S1034" s="17" t="n">
        <f aca="false">+O1034*Q1034</f>
        <v>0</v>
      </c>
      <c r="T1034" s="17"/>
      <c r="U1034" s="18" t="n">
        <f aca="false">+M1034-L1034</f>
        <v>0.0173611111111111</v>
      </c>
      <c r="V1034" s="18" t="n">
        <f aca="false">+U1034*Q1034</f>
        <v>0.0868055555555556</v>
      </c>
      <c r="W1034" s="18"/>
    </row>
    <row r="1035" s="13" customFormat="true" ht="12" hidden="false" customHeight="false" outlineLevel="0" collapsed="false">
      <c r="A1035" s="12" t="n">
        <v>7296</v>
      </c>
      <c r="B1035" s="13" t="n">
        <v>7</v>
      </c>
      <c r="C1035" s="13" t="s">
        <v>57</v>
      </c>
      <c r="D1035" s="13" t="n">
        <v>2</v>
      </c>
      <c r="E1035" s="13" t="n">
        <v>346</v>
      </c>
      <c r="F1035" s="13" t="s">
        <v>63</v>
      </c>
      <c r="G1035" s="13" t="s">
        <v>24</v>
      </c>
      <c r="H1035" s="13" t="s">
        <v>25</v>
      </c>
      <c r="J1035" s="13" t="n">
        <v>1</v>
      </c>
      <c r="K1035" s="13" t="n">
        <v>684</v>
      </c>
      <c r="L1035" s="14" t="n">
        <v>0.680555555555555</v>
      </c>
      <c r="M1035" s="15" t="n">
        <v>0.694444444444444</v>
      </c>
      <c r="N1035" s="16" t="n">
        <f aca="false">VLOOKUP(E1035,'Esp. percorsi al 18-10-22'!C:J,8,FALSE())</f>
        <v>7.60893764390947</v>
      </c>
      <c r="O1035" s="16"/>
      <c r="P1035" s="16"/>
      <c r="Q1035" s="20" t="n">
        <v>302</v>
      </c>
      <c r="R1035" s="17" t="n">
        <f aca="false">+N1035*Q1035</f>
        <v>2297.89916846066</v>
      </c>
      <c r="S1035" s="17" t="n">
        <f aca="false">+O1035*Q1035</f>
        <v>0</v>
      </c>
      <c r="T1035" s="17"/>
      <c r="U1035" s="18" t="n">
        <f aca="false">+M1035-L1035</f>
        <v>0.0138888888888889</v>
      </c>
      <c r="V1035" s="18" t="n">
        <f aca="false">+U1035*Q1035</f>
        <v>4.19444444444444</v>
      </c>
      <c r="W1035" s="18"/>
    </row>
    <row r="1036" s="13" customFormat="true" ht="12" hidden="false" customHeight="false" outlineLevel="0" collapsed="false">
      <c r="A1036" s="12" t="n">
        <v>7286</v>
      </c>
      <c r="B1036" s="13" t="n">
        <v>7</v>
      </c>
      <c r="C1036" s="13" t="s">
        <v>57</v>
      </c>
      <c r="D1036" s="13" t="n">
        <v>2</v>
      </c>
      <c r="E1036" s="13" t="n">
        <v>346</v>
      </c>
      <c r="F1036" s="13" t="s">
        <v>63</v>
      </c>
      <c r="G1036" s="13" t="s">
        <v>24</v>
      </c>
      <c r="H1036" s="13" t="s">
        <v>25</v>
      </c>
      <c r="J1036" s="13" t="n">
        <v>1</v>
      </c>
      <c r="K1036" s="13" t="n">
        <v>674</v>
      </c>
      <c r="L1036" s="14" t="n">
        <v>0.701388888888889</v>
      </c>
      <c r="M1036" s="15" t="n">
        <v>0.715277777777778</v>
      </c>
      <c r="N1036" s="16" t="n">
        <f aca="false">VLOOKUP(E1036,'Esp. percorsi al 18-10-22'!C:J,8,FALSE())</f>
        <v>7.60893764390947</v>
      </c>
      <c r="O1036" s="16"/>
      <c r="P1036" s="16"/>
      <c r="Q1036" s="20" t="n">
        <v>302</v>
      </c>
      <c r="R1036" s="17" t="n">
        <f aca="false">+N1036*Q1036</f>
        <v>2297.89916846066</v>
      </c>
      <c r="S1036" s="17" t="n">
        <f aca="false">+O1036*Q1036</f>
        <v>0</v>
      </c>
      <c r="T1036" s="17"/>
      <c r="U1036" s="18" t="n">
        <f aca="false">+M1036-L1036</f>
        <v>0.0138888888888889</v>
      </c>
      <c r="V1036" s="18" t="n">
        <f aca="false">+U1036*Q1036</f>
        <v>4.19444444444444</v>
      </c>
      <c r="W1036" s="18"/>
    </row>
    <row r="1037" s="13" customFormat="true" ht="12" hidden="false" customHeight="false" outlineLevel="0" collapsed="false">
      <c r="A1037" s="12" t="n">
        <v>7397</v>
      </c>
      <c r="B1037" s="13" t="n">
        <v>7</v>
      </c>
      <c r="C1037" s="13" t="s">
        <v>57</v>
      </c>
      <c r="D1037" s="13" t="n">
        <v>2</v>
      </c>
      <c r="E1037" s="13" t="n">
        <v>346</v>
      </c>
      <c r="F1037" s="13" t="s">
        <v>63</v>
      </c>
      <c r="G1037" s="13" t="s">
        <v>24</v>
      </c>
      <c r="H1037" s="13" t="s">
        <v>29</v>
      </c>
      <c r="J1037" s="13" t="n">
        <v>1</v>
      </c>
      <c r="K1037" s="13" t="n">
        <v>1529</v>
      </c>
      <c r="L1037" s="14" t="n">
        <v>0.708333333333333</v>
      </c>
      <c r="M1037" s="15" t="n">
        <v>0.722222222222222</v>
      </c>
      <c r="N1037" s="16" t="n">
        <f aca="false">VLOOKUP(E1037,'Esp. percorsi al 18-10-22'!C:J,8,FALSE())</f>
        <v>7.60893764390947</v>
      </c>
      <c r="O1037" s="16"/>
      <c r="P1037" s="16"/>
      <c r="Q1037" s="20" t="n">
        <v>58</v>
      </c>
      <c r="R1037" s="17" t="n">
        <f aca="false">+N1037*Q1037</f>
        <v>441.318383346749</v>
      </c>
      <c r="S1037" s="17" t="n">
        <f aca="false">+O1037*Q1037</f>
        <v>0</v>
      </c>
      <c r="T1037" s="17"/>
      <c r="U1037" s="18" t="n">
        <f aca="false">+M1037-L1037</f>
        <v>0.0138888888888889</v>
      </c>
      <c r="V1037" s="18" t="n">
        <f aca="false">+U1037*Q1037</f>
        <v>0.805555555555555</v>
      </c>
      <c r="W1037" s="18"/>
    </row>
    <row r="1038" s="13" customFormat="true" ht="12" hidden="false" customHeight="false" outlineLevel="0" collapsed="false">
      <c r="A1038" s="12" t="n">
        <v>7461</v>
      </c>
      <c r="B1038" s="13" t="n">
        <v>7</v>
      </c>
      <c r="C1038" s="13" t="s">
        <v>57</v>
      </c>
      <c r="D1038" s="13" t="n">
        <v>2</v>
      </c>
      <c r="E1038" s="13" t="n">
        <v>346</v>
      </c>
      <c r="F1038" s="13" t="s">
        <v>63</v>
      </c>
      <c r="G1038" s="13" t="s">
        <v>26</v>
      </c>
      <c r="H1038" s="13" t="s">
        <v>30</v>
      </c>
      <c r="J1038" s="13" t="n">
        <v>1</v>
      </c>
      <c r="K1038" s="13" t="n">
        <v>4495</v>
      </c>
      <c r="L1038" s="14" t="n">
        <v>0.708333333333333</v>
      </c>
      <c r="M1038" s="15" t="n">
        <v>0.725694444444444</v>
      </c>
      <c r="N1038" s="16" t="n">
        <f aca="false">VLOOKUP(E1038,'Esp. percorsi al 18-10-22'!C:J,8,FALSE())</f>
        <v>7.60893764390947</v>
      </c>
      <c r="O1038" s="16"/>
      <c r="P1038" s="16"/>
      <c r="Q1038" s="20" t="n">
        <v>5</v>
      </c>
      <c r="R1038" s="17" t="n">
        <f aca="false">+N1038*Q1038</f>
        <v>38.0446882195473</v>
      </c>
      <c r="S1038" s="17" t="n">
        <f aca="false">+O1038*Q1038</f>
        <v>0</v>
      </c>
      <c r="T1038" s="17"/>
      <c r="U1038" s="18" t="n">
        <f aca="false">+M1038-L1038</f>
        <v>0.0173611111111111</v>
      </c>
      <c r="V1038" s="18" t="n">
        <f aca="false">+U1038*Q1038</f>
        <v>0.0868055555555556</v>
      </c>
      <c r="W1038" s="18"/>
    </row>
    <row r="1039" s="13" customFormat="true" ht="12" hidden="false" customHeight="false" outlineLevel="0" collapsed="false">
      <c r="A1039" s="12" t="n">
        <v>7297</v>
      </c>
      <c r="B1039" s="13" t="n">
        <v>7</v>
      </c>
      <c r="C1039" s="13" t="s">
        <v>57</v>
      </c>
      <c r="D1039" s="13" t="n">
        <v>2</v>
      </c>
      <c r="E1039" s="13" t="n">
        <v>346</v>
      </c>
      <c r="F1039" s="13" t="s">
        <v>63</v>
      </c>
      <c r="G1039" s="13" t="s">
        <v>24</v>
      </c>
      <c r="H1039" s="13" t="s">
        <v>25</v>
      </c>
      <c r="J1039" s="13" t="n">
        <v>1</v>
      </c>
      <c r="K1039" s="13" t="n">
        <v>685</v>
      </c>
      <c r="L1039" s="14" t="n">
        <v>0.722222222222222</v>
      </c>
      <c r="M1039" s="15" t="n">
        <v>0.736111111111111</v>
      </c>
      <c r="N1039" s="16" t="n">
        <f aca="false">VLOOKUP(E1039,'Esp. percorsi al 18-10-22'!C:J,8,FALSE())</f>
        <v>7.60893764390947</v>
      </c>
      <c r="O1039" s="16"/>
      <c r="P1039" s="16"/>
      <c r="Q1039" s="20" t="n">
        <v>302</v>
      </c>
      <c r="R1039" s="17" t="n">
        <f aca="false">+N1039*Q1039</f>
        <v>2297.89916846066</v>
      </c>
      <c r="S1039" s="17" t="n">
        <f aca="false">+O1039*Q1039</f>
        <v>0</v>
      </c>
      <c r="T1039" s="17"/>
      <c r="U1039" s="18" t="n">
        <f aca="false">+M1039-L1039</f>
        <v>0.0138888888888889</v>
      </c>
      <c r="V1039" s="18" t="n">
        <f aca="false">+U1039*Q1039</f>
        <v>4.19444444444444</v>
      </c>
      <c r="W1039" s="18"/>
    </row>
    <row r="1040" s="13" customFormat="true" ht="12" hidden="false" customHeight="false" outlineLevel="0" collapsed="false">
      <c r="A1040" s="12" t="n">
        <v>7287</v>
      </c>
      <c r="B1040" s="13" t="n">
        <v>7</v>
      </c>
      <c r="C1040" s="13" t="s">
        <v>57</v>
      </c>
      <c r="D1040" s="13" t="n">
        <v>2</v>
      </c>
      <c r="E1040" s="13" t="n">
        <v>346</v>
      </c>
      <c r="F1040" s="13" t="s">
        <v>63</v>
      </c>
      <c r="G1040" s="13" t="s">
        <v>24</v>
      </c>
      <c r="H1040" s="13" t="s">
        <v>25</v>
      </c>
      <c r="J1040" s="13" t="n">
        <v>1</v>
      </c>
      <c r="K1040" s="13" t="n">
        <v>675</v>
      </c>
      <c r="L1040" s="14" t="n">
        <v>0.743055555555555</v>
      </c>
      <c r="M1040" s="15" t="n">
        <v>0.756944444444444</v>
      </c>
      <c r="N1040" s="16" t="n">
        <f aca="false">VLOOKUP(E1040,'Esp. percorsi al 18-10-22'!C:J,8,FALSE())</f>
        <v>7.60893764390947</v>
      </c>
      <c r="O1040" s="16"/>
      <c r="P1040" s="16"/>
      <c r="Q1040" s="20" t="n">
        <v>302</v>
      </c>
      <c r="R1040" s="17" t="n">
        <f aca="false">+N1040*Q1040</f>
        <v>2297.89916846066</v>
      </c>
      <c r="S1040" s="17" t="n">
        <f aca="false">+O1040*Q1040</f>
        <v>0</v>
      </c>
      <c r="T1040" s="17"/>
      <c r="U1040" s="18" t="n">
        <f aca="false">+M1040-L1040</f>
        <v>0.0138888888888889</v>
      </c>
      <c r="V1040" s="18" t="n">
        <f aca="false">+U1040*Q1040</f>
        <v>4.19444444444444</v>
      </c>
      <c r="W1040" s="18"/>
    </row>
    <row r="1041" s="13" customFormat="true" ht="12" hidden="false" customHeight="false" outlineLevel="0" collapsed="false">
      <c r="A1041" s="12" t="n">
        <v>7398</v>
      </c>
      <c r="B1041" s="13" t="n">
        <v>7</v>
      </c>
      <c r="C1041" s="13" t="s">
        <v>57</v>
      </c>
      <c r="D1041" s="13" t="n">
        <v>2</v>
      </c>
      <c r="E1041" s="13" t="n">
        <v>346</v>
      </c>
      <c r="F1041" s="13" t="s">
        <v>63</v>
      </c>
      <c r="G1041" s="13" t="s">
        <v>24</v>
      </c>
      <c r="H1041" s="13" t="s">
        <v>29</v>
      </c>
      <c r="J1041" s="13" t="n">
        <v>1</v>
      </c>
      <c r="K1041" s="13" t="n">
        <v>1530</v>
      </c>
      <c r="L1041" s="14" t="n">
        <v>0.75</v>
      </c>
      <c r="M1041" s="15" t="n">
        <v>0.763888888888889</v>
      </c>
      <c r="N1041" s="16" t="n">
        <f aca="false">VLOOKUP(E1041,'Esp. percorsi al 18-10-22'!C:J,8,FALSE())</f>
        <v>7.60893764390947</v>
      </c>
      <c r="O1041" s="16"/>
      <c r="P1041" s="16"/>
      <c r="Q1041" s="20" t="n">
        <v>58</v>
      </c>
      <c r="R1041" s="17" t="n">
        <f aca="false">+N1041*Q1041</f>
        <v>441.318383346749</v>
      </c>
      <c r="S1041" s="17" t="n">
        <f aca="false">+O1041*Q1041</f>
        <v>0</v>
      </c>
      <c r="T1041" s="17"/>
      <c r="U1041" s="18" t="n">
        <f aca="false">+M1041-L1041</f>
        <v>0.0138888888888889</v>
      </c>
      <c r="V1041" s="18" t="n">
        <f aca="false">+U1041*Q1041</f>
        <v>0.805555555555555</v>
      </c>
      <c r="W1041" s="18"/>
    </row>
    <row r="1042" s="13" customFormat="true" ht="12" hidden="false" customHeight="false" outlineLevel="0" collapsed="false">
      <c r="A1042" s="12" t="n">
        <v>7462</v>
      </c>
      <c r="B1042" s="13" t="n">
        <v>7</v>
      </c>
      <c r="C1042" s="13" t="s">
        <v>57</v>
      </c>
      <c r="D1042" s="13" t="n">
        <v>2</v>
      </c>
      <c r="E1042" s="13" t="n">
        <v>346</v>
      </c>
      <c r="F1042" s="13" t="s">
        <v>63</v>
      </c>
      <c r="G1042" s="13" t="s">
        <v>26</v>
      </c>
      <c r="H1042" s="13" t="s">
        <v>30</v>
      </c>
      <c r="J1042" s="13" t="n">
        <v>1</v>
      </c>
      <c r="K1042" s="13" t="n">
        <v>4496</v>
      </c>
      <c r="L1042" s="14" t="n">
        <v>0.75</v>
      </c>
      <c r="M1042" s="15" t="n">
        <v>0.767361111111111</v>
      </c>
      <c r="N1042" s="16" t="n">
        <f aca="false">VLOOKUP(E1042,'Esp. percorsi al 18-10-22'!C:J,8,FALSE())</f>
        <v>7.60893764390947</v>
      </c>
      <c r="O1042" s="16"/>
      <c r="P1042" s="16"/>
      <c r="Q1042" s="20" t="n">
        <v>5</v>
      </c>
      <c r="R1042" s="17" t="n">
        <f aca="false">+N1042*Q1042</f>
        <v>38.0446882195473</v>
      </c>
      <c r="S1042" s="17" t="n">
        <f aca="false">+O1042*Q1042</f>
        <v>0</v>
      </c>
      <c r="T1042" s="17"/>
      <c r="U1042" s="18" t="n">
        <f aca="false">+M1042-L1042</f>
        <v>0.0173611111111111</v>
      </c>
      <c r="V1042" s="18" t="n">
        <f aca="false">+U1042*Q1042</f>
        <v>0.0868055555555556</v>
      </c>
      <c r="W1042" s="18"/>
    </row>
    <row r="1043" s="13" customFormat="true" ht="12" hidden="false" customHeight="false" outlineLevel="0" collapsed="false">
      <c r="A1043" s="12" t="n">
        <v>7298</v>
      </c>
      <c r="B1043" s="13" t="n">
        <v>7</v>
      </c>
      <c r="C1043" s="13" t="s">
        <v>57</v>
      </c>
      <c r="D1043" s="13" t="n">
        <v>2</v>
      </c>
      <c r="E1043" s="13" t="n">
        <v>346</v>
      </c>
      <c r="F1043" s="13" t="s">
        <v>63</v>
      </c>
      <c r="G1043" s="13" t="s">
        <v>24</v>
      </c>
      <c r="H1043" s="13" t="s">
        <v>25</v>
      </c>
      <c r="J1043" s="13" t="n">
        <v>1</v>
      </c>
      <c r="K1043" s="13" t="n">
        <v>686</v>
      </c>
      <c r="L1043" s="14" t="n">
        <v>0.763888888888889</v>
      </c>
      <c r="M1043" s="15" t="n">
        <v>0.777777777777778</v>
      </c>
      <c r="N1043" s="16" t="n">
        <f aca="false">VLOOKUP(E1043,'Esp. percorsi al 18-10-22'!C:J,8,FALSE())</f>
        <v>7.60893764390947</v>
      </c>
      <c r="O1043" s="16"/>
      <c r="P1043" s="16"/>
      <c r="Q1043" s="20" t="n">
        <v>302</v>
      </c>
      <c r="R1043" s="17" t="n">
        <f aca="false">+N1043*Q1043</f>
        <v>2297.89916846066</v>
      </c>
      <c r="S1043" s="17" t="n">
        <f aca="false">+O1043*Q1043</f>
        <v>0</v>
      </c>
      <c r="T1043" s="17"/>
      <c r="U1043" s="18" t="n">
        <f aca="false">+M1043-L1043</f>
        <v>0.0138888888888889</v>
      </c>
      <c r="V1043" s="18" t="n">
        <f aca="false">+U1043*Q1043</f>
        <v>4.19444444444444</v>
      </c>
      <c r="W1043" s="18"/>
    </row>
    <row r="1044" s="13" customFormat="true" ht="12" hidden="false" customHeight="false" outlineLevel="0" collapsed="false">
      <c r="A1044" s="12" t="n">
        <v>7288</v>
      </c>
      <c r="B1044" s="13" t="n">
        <v>7</v>
      </c>
      <c r="C1044" s="13" t="s">
        <v>57</v>
      </c>
      <c r="D1044" s="13" t="n">
        <v>2</v>
      </c>
      <c r="E1044" s="13" t="n">
        <v>346</v>
      </c>
      <c r="F1044" s="13" t="s">
        <v>63</v>
      </c>
      <c r="G1044" s="13" t="s">
        <v>24</v>
      </c>
      <c r="H1044" s="13" t="s">
        <v>25</v>
      </c>
      <c r="J1044" s="13" t="n">
        <v>1</v>
      </c>
      <c r="K1044" s="13" t="n">
        <v>676</v>
      </c>
      <c r="L1044" s="14" t="n">
        <v>0.784722222222222</v>
      </c>
      <c r="M1044" s="15" t="n">
        <v>0.798611111111111</v>
      </c>
      <c r="N1044" s="16" t="n">
        <f aca="false">VLOOKUP(E1044,'Esp. percorsi al 18-10-22'!C:J,8,FALSE())</f>
        <v>7.60893764390947</v>
      </c>
      <c r="O1044" s="16"/>
      <c r="P1044" s="16"/>
      <c r="Q1044" s="20" t="n">
        <v>302</v>
      </c>
      <c r="R1044" s="17" t="n">
        <f aca="false">+N1044*Q1044</f>
        <v>2297.89916846066</v>
      </c>
      <c r="S1044" s="17" t="n">
        <f aca="false">+O1044*Q1044</f>
        <v>0</v>
      </c>
      <c r="T1044" s="17"/>
      <c r="U1044" s="18" t="n">
        <f aca="false">+M1044-L1044</f>
        <v>0.0138888888888889</v>
      </c>
      <c r="V1044" s="18" t="n">
        <f aca="false">+U1044*Q1044</f>
        <v>4.19444444444444</v>
      </c>
      <c r="W1044" s="18"/>
    </row>
    <row r="1045" s="13" customFormat="true" ht="12" hidden="false" customHeight="false" outlineLevel="0" collapsed="false">
      <c r="A1045" s="12" t="n">
        <v>7399</v>
      </c>
      <c r="B1045" s="13" t="n">
        <v>7</v>
      </c>
      <c r="C1045" s="13" t="s">
        <v>57</v>
      </c>
      <c r="D1045" s="13" t="n">
        <v>2</v>
      </c>
      <c r="E1045" s="13" t="n">
        <v>346</v>
      </c>
      <c r="F1045" s="13" t="s">
        <v>63</v>
      </c>
      <c r="G1045" s="13" t="s">
        <v>24</v>
      </c>
      <c r="H1045" s="13" t="s">
        <v>29</v>
      </c>
      <c r="J1045" s="13" t="n">
        <v>1</v>
      </c>
      <c r="K1045" s="13" t="n">
        <v>1531</v>
      </c>
      <c r="L1045" s="14" t="n">
        <v>0.791666666666667</v>
      </c>
      <c r="M1045" s="15" t="n">
        <v>0.805555555555555</v>
      </c>
      <c r="N1045" s="16" t="n">
        <f aca="false">VLOOKUP(E1045,'Esp. percorsi al 18-10-22'!C:J,8,FALSE())</f>
        <v>7.60893764390947</v>
      </c>
      <c r="O1045" s="16"/>
      <c r="P1045" s="16"/>
      <c r="Q1045" s="20" t="n">
        <v>58</v>
      </c>
      <c r="R1045" s="17" t="n">
        <f aca="false">+N1045*Q1045</f>
        <v>441.318383346749</v>
      </c>
      <c r="S1045" s="17" t="n">
        <f aca="false">+O1045*Q1045</f>
        <v>0</v>
      </c>
      <c r="T1045" s="17"/>
      <c r="U1045" s="18" t="n">
        <f aca="false">+M1045-L1045</f>
        <v>0.0138888888888889</v>
      </c>
      <c r="V1045" s="18" t="n">
        <f aca="false">+U1045*Q1045</f>
        <v>0.805555555555555</v>
      </c>
      <c r="W1045" s="18"/>
    </row>
    <row r="1046" s="13" customFormat="true" ht="12" hidden="false" customHeight="false" outlineLevel="0" collapsed="false">
      <c r="A1046" s="12" t="n">
        <v>7463</v>
      </c>
      <c r="B1046" s="13" t="n">
        <v>7</v>
      </c>
      <c r="C1046" s="13" t="s">
        <v>57</v>
      </c>
      <c r="D1046" s="13" t="n">
        <v>2</v>
      </c>
      <c r="E1046" s="13" t="n">
        <v>346</v>
      </c>
      <c r="F1046" s="13" t="s">
        <v>63</v>
      </c>
      <c r="G1046" s="13" t="s">
        <v>26</v>
      </c>
      <c r="H1046" s="13" t="s">
        <v>30</v>
      </c>
      <c r="J1046" s="13" t="n">
        <v>1</v>
      </c>
      <c r="K1046" s="13" t="n">
        <v>4497</v>
      </c>
      <c r="L1046" s="14" t="n">
        <v>0.791666666666667</v>
      </c>
      <c r="M1046" s="15" t="n">
        <v>0.809027777777778</v>
      </c>
      <c r="N1046" s="16" t="n">
        <f aca="false">VLOOKUP(E1046,'Esp. percorsi al 18-10-22'!C:J,8,FALSE())</f>
        <v>7.60893764390947</v>
      </c>
      <c r="O1046" s="16"/>
      <c r="P1046" s="16"/>
      <c r="Q1046" s="20" t="n">
        <v>5</v>
      </c>
      <c r="R1046" s="17" t="n">
        <f aca="false">+N1046*Q1046</f>
        <v>38.0446882195473</v>
      </c>
      <c r="S1046" s="17" t="n">
        <f aca="false">+O1046*Q1046</f>
        <v>0</v>
      </c>
      <c r="T1046" s="17"/>
      <c r="U1046" s="18" t="n">
        <f aca="false">+M1046-L1046</f>
        <v>0.0173611111111111</v>
      </c>
      <c r="V1046" s="18" t="n">
        <f aca="false">+U1046*Q1046</f>
        <v>0.0868055555555556</v>
      </c>
      <c r="W1046" s="18"/>
    </row>
    <row r="1047" s="13" customFormat="true" ht="12" hidden="false" customHeight="false" outlineLevel="0" collapsed="false">
      <c r="A1047" s="12" t="n">
        <v>7299</v>
      </c>
      <c r="B1047" s="13" t="n">
        <v>7</v>
      </c>
      <c r="C1047" s="13" t="s">
        <v>57</v>
      </c>
      <c r="D1047" s="13" t="n">
        <v>2</v>
      </c>
      <c r="E1047" s="13" t="n">
        <v>346</v>
      </c>
      <c r="F1047" s="13" t="s">
        <v>63</v>
      </c>
      <c r="G1047" s="13" t="s">
        <v>24</v>
      </c>
      <c r="H1047" s="13" t="s">
        <v>25</v>
      </c>
      <c r="J1047" s="13" t="n">
        <v>1</v>
      </c>
      <c r="K1047" s="13" t="n">
        <v>687</v>
      </c>
      <c r="L1047" s="14" t="n">
        <v>0.805555555555555</v>
      </c>
      <c r="M1047" s="15" t="n">
        <v>0.819444444444444</v>
      </c>
      <c r="N1047" s="16" t="n">
        <f aca="false">VLOOKUP(E1047,'Esp. percorsi al 18-10-22'!C:J,8,FALSE())</f>
        <v>7.60893764390947</v>
      </c>
      <c r="O1047" s="16"/>
      <c r="P1047" s="16"/>
      <c r="Q1047" s="20" t="n">
        <v>302</v>
      </c>
      <c r="R1047" s="17" t="n">
        <f aca="false">+N1047*Q1047</f>
        <v>2297.89916846066</v>
      </c>
      <c r="S1047" s="17" t="n">
        <f aca="false">+O1047*Q1047</f>
        <v>0</v>
      </c>
      <c r="T1047" s="17"/>
      <c r="U1047" s="18" t="n">
        <f aca="false">+M1047-L1047</f>
        <v>0.0138888888888889</v>
      </c>
      <c r="V1047" s="18" t="n">
        <f aca="false">+U1047*Q1047</f>
        <v>4.19444444444444</v>
      </c>
      <c r="W1047" s="18"/>
    </row>
    <row r="1048" s="13" customFormat="true" ht="12" hidden="false" customHeight="false" outlineLevel="0" collapsed="false">
      <c r="A1048" s="12" t="n">
        <v>7289</v>
      </c>
      <c r="B1048" s="13" t="n">
        <v>7</v>
      </c>
      <c r="C1048" s="13" t="s">
        <v>57</v>
      </c>
      <c r="D1048" s="13" t="n">
        <v>2</v>
      </c>
      <c r="E1048" s="13" t="n">
        <v>346</v>
      </c>
      <c r="F1048" s="13" t="s">
        <v>63</v>
      </c>
      <c r="G1048" s="13" t="s">
        <v>24</v>
      </c>
      <c r="H1048" s="13" t="s">
        <v>25</v>
      </c>
      <c r="J1048" s="13" t="n">
        <v>1</v>
      </c>
      <c r="K1048" s="13" t="n">
        <v>677</v>
      </c>
      <c r="L1048" s="14" t="n">
        <v>0.826388888888889</v>
      </c>
      <c r="M1048" s="15" t="n">
        <v>0.840277777777778</v>
      </c>
      <c r="N1048" s="16" t="n">
        <f aca="false">VLOOKUP(E1048,'Esp. percorsi al 18-10-22'!C:J,8,FALSE())</f>
        <v>7.60893764390947</v>
      </c>
      <c r="O1048" s="16"/>
      <c r="P1048" s="16"/>
      <c r="Q1048" s="20" t="n">
        <v>302</v>
      </c>
      <c r="R1048" s="17" t="n">
        <f aca="false">+N1048*Q1048</f>
        <v>2297.89916846066</v>
      </c>
      <c r="S1048" s="17" t="n">
        <f aca="false">+O1048*Q1048</f>
        <v>0</v>
      </c>
      <c r="T1048" s="17"/>
      <c r="U1048" s="18" t="n">
        <f aca="false">+M1048-L1048</f>
        <v>0.0138888888888889</v>
      </c>
      <c r="V1048" s="18" t="n">
        <f aca="false">+U1048*Q1048</f>
        <v>4.19444444444444</v>
      </c>
      <c r="W1048" s="18"/>
    </row>
    <row r="1049" s="13" customFormat="true" ht="12" hidden="false" customHeight="false" outlineLevel="0" collapsed="false">
      <c r="A1049" s="12" t="n">
        <v>7400</v>
      </c>
      <c r="B1049" s="13" t="n">
        <v>7</v>
      </c>
      <c r="C1049" s="13" t="s">
        <v>57</v>
      </c>
      <c r="D1049" s="13" t="n">
        <v>2</v>
      </c>
      <c r="E1049" s="13" t="n">
        <v>346</v>
      </c>
      <c r="F1049" s="13" t="s">
        <v>63</v>
      </c>
      <c r="G1049" s="13" t="s">
        <v>24</v>
      </c>
      <c r="H1049" s="13" t="s">
        <v>29</v>
      </c>
      <c r="J1049" s="13" t="n">
        <v>1</v>
      </c>
      <c r="K1049" s="13" t="n">
        <v>1532</v>
      </c>
      <c r="L1049" s="14" t="n">
        <v>0.833333333333333</v>
      </c>
      <c r="M1049" s="15" t="n">
        <v>0.847222222222222</v>
      </c>
      <c r="N1049" s="16" t="n">
        <f aca="false">VLOOKUP(E1049,'Esp. percorsi al 18-10-22'!C:J,8,FALSE())</f>
        <v>7.60893764390947</v>
      </c>
      <c r="O1049" s="16"/>
      <c r="P1049" s="16"/>
      <c r="Q1049" s="20" t="n">
        <v>58</v>
      </c>
      <c r="R1049" s="17" t="n">
        <f aca="false">+N1049*Q1049</f>
        <v>441.318383346749</v>
      </c>
      <c r="S1049" s="17" t="n">
        <f aca="false">+O1049*Q1049</f>
        <v>0</v>
      </c>
      <c r="T1049" s="17"/>
      <c r="U1049" s="18" t="n">
        <f aca="false">+M1049-L1049</f>
        <v>0.0138888888888889</v>
      </c>
      <c r="V1049" s="18" t="n">
        <f aca="false">+U1049*Q1049</f>
        <v>0.805555555555555</v>
      </c>
      <c r="W1049" s="18"/>
    </row>
    <row r="1050" s="13" customFormat="true" ht="12" hidden="false" customHeight="false" outlineLevel="0" collapsed="false">
      <c r="A1050" s="12" t="n">
        <v>7464</v>
      </c>
      <c r="B1050" s="13" t="n">
        <v>7</v>
      </c>
      <c r="C1050" s="13" t="s">
        <v>57</v>
      </c>
      <c r="D1050" s="13" t="n">
        <v>2</v>
      </c>
      <c r="E1050" s="13" t="n">
        <v>346</v>
      </c>
      <c r="F1050" s="13" t="s">
        <v>63</v>
      </c>
      <c r="G1050" s="13" t="s">
        <v>26</v>
      </c>
      <c r="H1050" s="13" t="s">
        <v>30</v>
      </c>
      <c r="J1050" s="13" t="n">
        <v>1</v>
      </c>
      <c r="K1050" s="13" t="n">
        <v>4498</v>
      </c>
      <c r="L1050" s="14" t="n">
        <v>0.833333333333333</v>
      </c>
      <c r="M1050" s="15" t="n">
        <v>0.850694444444444</v>
      </c>
      <c r="N1050" s="16" t="n">
        <f aca="false">VLOOKUP(E1050,'Esp. percorsi al 18-10-22'!C:J,8,FALSE())</f>
        <v>7.60893764390947</v>
      </c>
      <c r="O1050" s="16"/>
      <c r="P1050" s="16"/>
      <c r="Q1050" s="20" t="n">
        <v>5</v>
      </c>
      <c r="R1050" s="17" t="n">
        <f aca="false">+N1050*Q1050</f>
        <v>38.0446882195473</v>
      </c>
      <c r="S1050" s="17" t="n">
        <f aca="false">+O1050*Q1050</f>
        <v>0</v>
      </c>
      <c r="T1050" s="17"/>
      <c r="U1050" s="18" t="n">
        <f aca="false">+M1050-L1050</f>
        <v>0.0173611111111111</v>
      </c>
      <c r="V1050" s="18" t="n">
        <f aca="false">+U1050*Q1050</f>
        <v>0.0868055555555556</v>
      </c>
      <c r="W1050" s="18"/>
    </row>
    <row r="1051" s="13" customFormat="true" ht="12" hidden="false" customHeight="false" outlineLevel="0" collapsed="false">
      <c r="A1051" s="12" t="n">
        <v>7300</v>
      </c>
      <c r="B1051" s="13" t="n">
        <v>7</v>
      </c>
      <c r="C1051" s="13" t="s">
        <v>57</v>
      </c>
      <c r="D1051" s="13" t="n">
        <v>2</v>
      </c>
      <c r="E1051" s="13" t="n">
        <v>346</v>
      </c>
      <c r="F1051" s="13" t="s">
        <v>63</v>
      </c>
      <c r="G1051" s="13" t="s">
        <v>24</v>
      </c>
      <c r="H1051" s="13" t="s">
        <v>25</v>
      </c>
      <c r="J1051" s="13" t="n">
        <v>1</v>
      </c>
      <c r="K1051" s="13" t="n">
        <v>688</v>
      </c>
      <c r="L1051" s="14" t="n">
        <v>0.850694444444444</v>
      </c>
      <c r="M1051" s="15" t="n">
        <v>0.864583333333333</v>
      </c>
      <c r="N1051" s="16" t="n">
        <f aca="false">VLOOKUP(E1051,'Esp. percorsi al 18-10-22'!C:J,8,FALSE())</f>
        <v>7.60893764390947</v>
      </c>
      <c r="O1051" s="16"/>
      <c r="P1051" s="16"/>
      <c r="Q1051" s="20" t="n">
        <v>302</v>
      </c>
      <c r="R1051" s="17" t="n">
        <f aca="false">+N1051*Q1051</f>
        <v>2297.89916846066</v>
      </c>
      <c r="S1051" s="17" t="n">
        <f aca="false">+O1051*Q1051</f>
        <v>0</v>
      </c>
      <c r="T1051" s="17"/>
      <c r="U1051" s="18" t="n">
        <f aca="false">+M1051-L1051</f>
        <v>0.0138888888888889</v>
      </c>
      <c r="V1051" s="18" t="n">
        <f aca="false">+U1051*Q1051</f>
        <v>4.19444444444444</v>
      </c>
      <c r="W1051" s="18"/>
    </row>
    <row r="1052" s="13" customFormat="true" ht="12" hidden="false" customHeight="false" outlineLevel="0" collapsed="false">
      <c r="A1052" s="12" t="n">
        <v>7301</v>
      </c>
      <c r="B1052" s="13" t="n">
        <v>7</v>
      </c>
      <c r="C1052" s="13" t="s">
        <v>57</v>
      </c>
      <c r="D1052" s="13" t="n">
        <v>2</v>
      </c>
      <c r="E1052" s="13" t="n">
        <v>346</v>
      </c>
      <c r="F1052" s="13" t="s">
        <v>63</v>
      </c>
      <c r="G1052" s="13" t="s">
        <v>24</v>
      </c>
      <c r="H1052" s="13" t="s">
        <v>25</v>
      </c>
      <c r="J1052" s="13" t="n">
        <v>1</v>
      </c>
      <c r="K1052" s="13" t="n">
        <v>689</v>
      </c>
      <c r="L1052" s="14" t="n">
        <v>0.861111111111111</v>
      </c>
      <c r="M1052" s="15" t="n">
        <v>0.875</v>
      </c>
      <c r="N1052" s="16" t="n">
        <f aca="false">VLOOKUP(E1052,'Esp. percorsi al 18-10-22'!C:J,8,FALSE())</f>
        <v>7.60893764390947</v>
      </c>
      <c r="O1052" s="16"/>
      <c r="P1052" s="16"/>
      <c r="Q1052" s="20" t="n">
        <v>302</v>
      </c>
      <c r="R1052" s="17" t="n">
        <f aca="false">+N1052*Q1052</f>
        <v>2297.89916846066</v>
      </c>
      <c r="S1052" s="17" t="n">
        <f aca="false">+O1052*Q1052</f>
        <v>0</v>
      </c>
      <c r="T1052" s="17"/>
      <c r="U1052" s="18" t="n">
        <f aca="false">+M1052-L1052</f>
        <v>0.0138888888888889</v>
      </c>
      <c r="V1052" s="18" t="n">
        <f aca="false">+U1052*Q1052</f>
        <v>4.19444444444444</v>
      </c>
      <c r="W1052" s="18"/>
    </row>
    <row r="1053" s="13" customFormat="true" ht="12" hidden="false" customHeight="false" outlineLevel="0" collapsed="false">
      <c r="A1053" s="12" t="n">
        <v>7401</v>
      </c>
      <c r="B1053" s="13" t="n">
        <v>7</v>
      </c>
      <c r="C1053" s="13" t="s">
        <v>57</v>
      </c>
      <c r="D1053" s="13" t="n">
        <v>2</v>
      </c>
      <c r="E1053" s="13" t="n">
        <v>346</v>
      </c>
      <c r="F1053" s="13" t="s">
        <v>63</v>
      </c>
      <c r="G1053" s="13" t="s">
        <v>24</v>
      </c>
      <c r="H1053" s="13" t="s">
        <v>29</v>
      </c>
      <c r="J1053" s="13" t="n">
        <v>1</v>
      </c>
      <c r="K1053" s="13" t="n">
        <v>1533</v>
      </c>
      <c r="L1053" s="14" t="n">
        <v>0.868055555555555</v>
      </c>
      <c r="M1053" s="15" t="n">
        <v>0.881944444444444</v>
      </c>
      <c r="N1053" s="16" t="n">
        <f aca="false">VLOOKUP(E1053,'Esp. percorsi al 18-10-22'!C:J,8,FALSE())</f>
        <v>7.60893764390947</v>
      </c>
      <c r="O1053" s="16"/>
      <c r="P1053" s="16"/>
      <c r="Q1053" s="20" t="n">
        <v>58</v>
      </c>
      <c r="R1053" s="17" t="n">
        <f aca="false">+N1053*Q1053</f>
        <v>441.318383346749</v>
      </c>
      <c r="S1053" s="17" t="n">
        <f aca="false">+O1053*Q1053</f>
        <v>0</v>
      </c>
      <c r="T1053" s="17"/>
      <c r="U1053" s="18" t="n">
        <f aca="false">+M1053-L1053</f>
        <v>0.0138888888888889</v>
      </c>
      <c r="V1053" s="18" t="n">
        <f aca="false">+U1053*Q1053</f>
        <v>0.805555555555555</v>
      </c>
      <c r="W1053" s="18"/>
    </row>
    <row r="1054" s="13" customFormat="true" ht="12" hidden="false" customHeight="false" outlineLevel="0" collapsed="false">
      <c r="A1054" s="12" t="n">
        <v>7302</v>
      </c>
      <c r="B1054" s="13" t="n">
        <v>7</v>
      </c>
      <c r="C1054" s="13" t="s">
        <v>57</v>
      </c>
      <c r="D1054" s="13" t="n">
        <v>2</v>
      </c>
      <c r="E1054" s="13" t="n">
        <v>346</v>
      </c>
      <c r="F1054" s="13" t="s">
        <v>63</v>
      </c>
      <c r="G1054" s="13" t="s">
        <v>24</v>
      </c>
      <c r="H1054" s="13" t="s">
        <v>25</v>
      </c>
      <c r="J1054" s="13" t="n">
        <v>1</v>
      </c>
      <c r="K1054" s="13" t="n">
        <v>690</v>
      </c>
      <c r="L1054" s="14" t="n">
        <v>0.895833333333333</v>
      </c>
      <c r="M1054" s="15" t="n">
        <v>0.909722222222222</v>
      </c>
      <c r="N1054" s="16" t="n">
        <f aca="false">VLOOKUP(E1054,'Esp. percorsi al 18-10-22'!C:J,8,FALSE())</f>
        <v>7.60893764390947</v>
      </c>
      <c r="O1054" s="16"/>
      <c r="P1054" s="16"/>
      <c r="Q1054" s="20" t="n">
        <v>302</v>
      </c>
      <c r="R1054" s="17" t="n">
        <f aca="false">+N1054*Q1054</f>
        <v>2297.89916846066</v>
      </c>
      <c r="S1054" s="17" t="n">
        <f aca="false">+O1054*Q1054</f>
        <v>0</v>
      </c>
      <c r="T1054" s="17"/>
      <c r="U1054" s="18" t="n">
        <f aca="false">+M1054-L1054</f>
        <v>0.0138888888888889</v>
      </c>
      <c r="V1054" s="18" t="n">
        <f aca="false">+U1054*Q1054</f>
        <v>4.19444444444444</v>
      </c>
      <c r="W1054" s="18"/>
    </row>
    <row r="1055" s="13" customFormat="true" ht="12" hidden="false" customHeight="false" outlineLevel="0" collapsed="false">
      <c r="A1055" s="12" t="n">
        <v>7402</v>
      </c>
      <c r="B1055" s="13" t="n">
        <v>7</v>
      </c>
      <c r="C1055" s="13" t="s">
        <v>57</v>
      </c>
      <c r="D1055" s="13" t="n">
        <v>2</v>
      </c>
      <c r="E1055" s="13" t="n">
        <v>346</v>
      </c>
      <c r="F1055" s="13" t="s">
        <v>63</v>
      </c>
      <c r="G1055" s="13" t="s">
        <v>24</v>
      </c>
      <c r="H1055" s="13" t="s">
        <v>29</v>
      </c>
      <c r="J1055" s="13" t="n">
        <v>1</v>
      </c>
      <c r="K1055" s="13" t="n">
        <v>1534</v>
      </c>
      <c r="L1055" s="14" t="n">
        <v>0.909722222222222</v>
      </c>
      <c r="M1055" s="15" t="n">
        <v>0.923611111111111</v>
      </c>
      <c r="N1055" s="16" t="n">
        <f aca="false">VLOOKUP(E1055,'Esp. percorsi al 18-10-22'!C:J,8,FALSE())</f>
        <v>7.60893764390947</v>
      </c>
      <c r="O1055" s="16"/>
      <c r="P1055" s="16"/>
      <c r="Q1055" s="20" t="n">
        <v>58</v>
      </c>
      <c r="R1055" s="17" t="n">
        <f aca="false">+N1055*Q1055</f>
        <v>441.318383346749</v>
      </c>
      <c r="S1055" s="17" t="n">
        <f aca="false">+O1055*Q1055</f>
        <v>0</v>
      </c>
      <c r="T1055" s="17"/>
      <c r="U1055" s="18" t="n">
        <f aca="false">+M1055-L1055</f>
        <v>0.0138888888888889</v>
      </c>
      <c r="V1055" s="18" t="n">
        <f aca="false">+U1055*Q1055</f>
        <v>0.805555555555555</v>
      </c>
      <c r="W1055" s="18"/>
    </row>
    <row r="1056" s="13" customFormat="true" ht="12" hidden="false" customHeight="false" outlineLevel="0" collapsed="false">
      <c r="A1056" s="12" t="n">
        <v>17015</v>
      </c>
      <c r="B1056" s="13" t="n">
        <v>7</v>
      </c>
      <c r="C1056" s="13" t="s">
        <v>57</v>
      </c>
      <c r="D1056" s="13" t="n">
        <v>2</v>
      </c>
      <c r="E1056" s="13" t="n">
        <v>346</v>
      </c>
      <c r="F1056" s="13" t="s">
        <v>63</v>
      </c>
      <c r="G1056" s="13" t="s">
        <v>28</v>
      </c>
      <c r="H1056" s="13" t="s">
        <v>25</v>
      </c>
      <c r="J1056" s="13" t="n">
        <v>1</v>
      </c>
      <c r="K1056" s="13" t="n">
        <v>17015</v>
      </c>
      <c r="L1056" s="14" t="n">
        <v>0.9375</v>
      </c>
      <c r="M1056" s="15" t="n">
        <v>0.951388888888889</v>
      </c>
      <c r="N1056" s="16" t="n">
        <f aca="false">VLOOKUP(E1056,'Esp. percorsi al 18-10-22'!C:J,8,FALSE())</f>
        <v>7.60893764390947</v>
      </c>
      <c r="O1056" s="16"/>
      <c r="P1056" s="16"/>
      <c r="Q1056" s="20" t="n">
        <v>67</v>
      </c>
      <c r="R1056" s="17" t="n">
        <f aca="false">+N1056*Q1056</f>
        <v>509.798822141935</v>
      </c>
      <c r="S1056" s="17" t="n">
        <f aca="false">+O1056*Q1056</f>
        <v>0</v>
      </c>
      <c r="T1056" s="17"/>
      <c r="U1056" s="18" t="n">
        <f aca="false">+M1056-L1056</f>
        <v>0.0138888888888889</v>
      </c>
      <c r="V1056" s="18" t="n">
        <f aca="false">+U1056*Q1056</f>
        <v>0.930555555555555</v>
      </c>
      <c r="W1056" s="18"/>
    </row>
    <row r="1057" s="13" customFormat="true" ht="12" hidden="false" customHeight="false" outlineLevel="0" collapsed="false">
      <c r="A1057" s="12" t="n">
        <v>17301</v>
      </c>
      <c r="B1057" s="13" t="n">
        <v>7</v>
      </c>
      <c r="C1057" s="13" t="s">
        <v>57</v>
      </c>
      <c r="D1057" s="13" t="n">
        <v>2</v>
      </c>
      <c r="E1057" s="13" t="n">
        <v>346</v>
      </c>
      <c r="F1057" s="13" t="s">
        <v>63</v>
      </c>
      <c r="G1057" s="13" t="s">
        <v>28</v>
      </c>
      <c r="H1057" s="13" t="s">
        <v>29</v>
      </c>
      <c r="J1057" s="13" t="n">
        <v>1</v>
      </c>
      <c r="K1057" s="13" t="n">
        <v>17301</v>
      </c>
      <c r="L1057" s="14" t="n">
        <v>0.9375</v>
      </c>
      <c r="M1057" s="15" t="n">
        <v>0.951388888888889</v>
      </c>
      <c r="N1057" s="16" t="n">
        <f aca="false">VLOOKUP(E1057,'Esp. percorsi al 18-10-22'!C:J,8,FALSE())</f>
        <v>7.60893764390947</v>
      </c>
      <c r="O1057" s="16"/>
      <c r="P1057" s="16"/>
      <c r="Q1057" s="20" t="n">
        <v>12</v>
      </c>
      <c r="R1057" s="17" t="n">
        <f aca="false">+N1057*Q1057</f>
        <v>91.3072517269136</v>
      </c>
      <c r="S1057" s="17" t="n">
        <f aca="false">+O1057*Q1057</f>
        <v>0</v>
      </c>
      <c r="T1057" s="17"/>
      <c r="U1057" s="18" t="n">
        <f aca="false">+M1057-L1057</f>
        <v>0.0138888888888889</v>
      </c>
      <c r="V1057" s="18" t="n">
        <f aca="false">+U1057*Q1057</f>
        <v>0.166666666666667</v>
      </c>
      <c r="W1057" s="18"/>
    </row>
    <row r="1058" s="13" customFormat="true" ht="12" hidden="false" customHeight="false" outlineLevel="0" collapsed="false">
      <c r="A1058" s="12" t="n">
        <v>17017</v>
      </c>
      <c r="B1058" s="13" t="n">
        <v>7</v>
      </c>
      <c r="C1058" s="13" t="s">
        <v>57</v>
      </c>
      <c r="D1058" s="13" t="n">
        <v>2</v>
      </c>
      <c r="E1058" s="13" t="n">
        <v>346</v>
      </c>
      <c r="F1058" s="13" t="s">
        <v>63</v>
      </c>
      <c r="G1058" s="13" t="s">
        <v>28</v>
      </c>
      <c r="H1058" s="13" t="s">
        <v>25</v>
      </c>
      <c r="J1058" s="13" t="n">
        <v>1</v>
      </c>
      <c r="K1058" s="13" t="n">
        <v>17017</v>
      </c>
      <c r="L1058" s="14" t="n">
        <v>0.972222222222222</v>
      </c>
      <c r="M1058" s="15" t="n">
        <v>0.986111111111111</v>
      </c>
      <c r="N1058" s="16" t="n">
        <f aca="false">VLOOKUP(E1058,'Esp. percorsi al 18-10-22'!C:J,8,FALSE())</f>
        <v>7.60893764390947</v>
      </c>
      <c r="O1058" s="16"/>
      <c r="P1058" s="16"/>
      <c r="Q1058" s="20" t="n">
        <v>67</v>
      </c>
      <c r="R1058" s="17" t="n">
        <f aca="false">+N1058*Q1058</f>
        <v>509.798822141935</v>
      </c>
      <c r="S1058" s="17" t="n">
        <f aca="false">+O1058*Q1058</f>
        <v>0</v>
      </c>
      <c r="T1058" s="17"/>
      <c r="U1058" s="18" t="n">
        <f aca="false">+M1058-L1058</f>
        <v>0.0138888888888889</v>
      </c>
      <c r="V1058" s="18" t="n">
        <f aca="false">+U1058*Q1058</f>
        <v>0.930555555555555</v>
      </c>
      <c r="W1058" s="18"/>
    </row>
    <row r="1059" s="13" customFormat="true" ht="12" hidden="false" customHeight="false" outlineLevel="0" collapsed="false">
      <c r="A1059" s="12" t="n">
        <v>7303</v>
      </c>
      <c r="B1059" s="13" t="n">
        <v>7</v>
      </c>
      <c r="C1059" s="13" t="s">
        <v>57</v>
      </c>
      <c r="D1059" s="13" t="n">
        <v>1</v>
      </c>
      <c r="E1059" s="13" t="n">
        <v>368</v>
      </c>
      <c r="F1059" s="13" t="s">
        <v>64</v>
      </c>
      <c r="G1059" s="13" t="s">
        <v>24</v>
      </c>
      <c r="H1059" s="13" t="s">
        <v>25</v>
      </c>
      <c r="J1059" s="13" t="n">
        <v>1</v>
      </c>
      <c r="K1059" s="13" t="n">
        <v>691</v>
      </c>
      <c r="L1059" s="14" t="n">
        <v>0.270833333333333</v>
      </c>
      <c r="M1059" s="15" t="n">
        <v>0.284722222222222</v>
      </c>
      <c r="N1059" s="16" t="n">
        <f aca="false">VLOOKUP(E1059,'Esp. percorsi al 18-10-22'!C:J,8,FALSE())</f>
        <v>9.07619101865489</v>
      </c>
      <c r="O1059" s="16"/>
      <c r="P1059" s="16"/>
      <c r="Q1059" s="20" t="n">
        <v>302</v>
      </c>
      <c r="R1059" s="17" t="n">
        <f aca="false">+N1059*Q1059</f>
        <v>2741.00968763378</v>
      </c>
      <c r="S1059" s="17" t="n">
        <f aca="false">+O1059*Q1059</f>
        <v>0</v>
      </c>
      <c r="T1059" s="17"/>
      <c r="U1059" s="18" t="n">
        <f aca="false">+M1059-L1059</f>
        <v>0.0138888888888889</v>
      </c>
      <c r="V1059" s="18" t="n">
        <f aca="false">+U1059*Q1059</f>
        <v>4.19444444444444</v>
      </c>
      <c r="W1059" s="18"/>
    </row>
    <row r="1060" s="13" customFormat="true" ht="12" hidden="false" customHeight="false" outlineLevel="0" collapsed="false">
      <c r="A1060" s="12" t="n">
        <v>7416</v>
      </c>
      <c r="B1060" s="13" t="n">
        <v>7</v>
      </c>
      <c r="C1060" s="13" t="s">
        <v>57</v>
      </c>
      <c r="D1060" s="13" t="n">
        <v>1</v>
      </c>
      <c r="E1060" s="13" t="n">
        <v>368</v>
      </c>
      <c r="F1060" s="13" t="s">
        <v>64</v>
      </c>
      <c r="G1060" s="13" t="s">
        <v>24</v>
      </c>
      <c r="H1060" s="13" t="s">
        <v>29</v>
      </c>
      <c r="J1060" s="13" t="n">
        <v>1</v>
      </c>
      <c r="K1060" s="13" t="n">
        <v>1580</v>
      </c>
      <c r="L1060" s="14" t="n">
        <v>0.277777777777778</v>
      </c>
      <c r="M1060" s="15" t="n">
        <v>0.291666666666667</v>
      </c>
      <c r="N1060" s="16" t="n">
        <f aca="false">VLOOKUP(E1060,'Esp. percorsi al 18-10-22'!C:J,8,FALSE())</f>
        <v>9.07619101865489</v>
      </c>
      <c r="O1060" s="16"/>
      <c r="P1060" s="16"/>
      <c r="Q1060" s="20" t="n">
        <v>58</v>
      </c>
      <c r="R1060" s="17" t="n">
        <f aca="false">+N1060*Q1060</f>
        <v>526.419079081984</v>
      </c>
      <c r="S1060" s="17" t="n">
        <f aca="false">+O1060*Q1060</f>
        <v>0</v>
      </c>
      <c r="T1060" s="17"/>
      <c r="U1060" s="18" t="n">
        <f aca="false">+M1060-L1060</f>
        <v>0.0138888888888889</v>
      </c>
      <c r="V1060" s="18" t="n">
        <f aca="false">+U1060*Q1060</f>
        <v>0.805555555555555</v>
      </c>
      <c r="W1060" s="18"/>
    </row>
    <row r="1061" s="13" customFormat="true" ht="12" hidden="false" customHeight="false" outlineLevel="0" collapsed="false">
      <c r="A1061" s="12" t="n">
        <v>7304</v>
      </c>
      <c r="B1061" s="13" t="n">
        <v>7</v>
      </c>
      <c r="C1061" s="13" t="s">
        <v>57</v>
      </c>
      <c r="D1061" s="13" t="n">
        <v>1</v>
      </c>
      <c r="E1061" s="13" t="n">
        <v>368</v>
      </c>
      <c r="F1061" s="13" t="s">
        <v>64</v>
      </c>
      <c r="G1061" s="13" t="s">
        <v>24</v>
      </c>
      <c r="H1061" s="13" t="s">
        <v>25</v>
      </c>
      <c r="J1061" s="13" t="n">
        <v>1</v>
      </c>
      <c r="K1061" s="13" t="n">
        <v>692</v>
      </c>
      <c r="L1061" s="14" t="n">
        <v>0.284722222222222</v>
      </c>
      <c r="M1061" s="15" t="n">
        <v>0.298611111111111</v>
      </c>
      <c r="N1061" s="16" t="n">
        <f aca="false">VLOOKUP(E1061,'Esp. percorsi al 18-10-22'!C:J,8,FALSE())</f>
        <v>9.07619101865489</v>
      </c>
      <c r="O1061" s="16"/>
      <c r="P1061" s="16"/>
      <c r="Q1061" s="20" t="n">
        <v>302</v>
      </c>
      <c r="R1061" s="17" t="n">
        <f aca="false">+N1061*Q1061</f>
        <v>2741.00968763378</v>
      </c>
      <c r="S1061" s="17" t="n">
        <f aca="false">+O1061*Q1061</f>
        <v>0</v>
      </c>
      <c r="T1061" s="17"/>
      <c r="U1061" s="18" t="n">
        <f aca="false">+M1061-L1061</f>
        <v>0.0138888888888889</v>
      </c>
      <c r="V1061" s="18" t="n">
        <f aca="false">+U1061*Q1061</f>
        <v>4.19444444444444</v>
      </c>
      <c r="W1061" s="18"/>
    </row>
    <row r="1062" s="13" customFormat="true" ht="12" hidden="false" customHeight="false" outlineLevel="0" collapsed="false">
      <c r="A1062" s="12" t="n">
        <v>7305</v>
      </c>
      <c r="B1062" s="13" t="n">
        <v>7</v>
      </c>
      <c r="C1062" s="13" t="s">
        <v>57</v>
      </c>
      <c r="D1062" s="13" t="n">
        <v>1</v>
      </c>
      <c r="E1062" s="13" t="n">
        <v>368</v>
      </c>
      <c r="F1062" s="13" t="s">
        <v>64</v>
      </c>
      <c r="G1062" s="13" t="s">
        <v>24</v>
      </c>
      <c r="H1062" s="13" t="s">
        <v>25</v>
      </c>
      <c r="J1062" s="13" t="n">
        <v>1</v>
      </c>
      <c r="K1062" s="13" t="n">
        <v>693</v>
      </c>
      <c r="L1062" s="14" t="n">
        <v>0.298611111111111</v>
      </c>
      <c r="M1062" s="15" t="n">
        <v>0.3125</v>
      </c>
      <c r="N1062" s="16" t="n">
        <f aca="false">VLOOKUP(E1062,'Esp. percorsi al 18-10-22'!C:J,8,FALSE())</f>
        <v>9.07619101865489</v>
      </c>
      <c r="O1062" s="16"/>
      <c r="P1062" s="16"/>
      <c r="Q1062" s="20" t="n">
        <v>302</v>
      </c>
      <c r="R1062" s="17" t="n">
        <f aca="false">+N1062*Q1062</f>
        <v>2741.00968763378</v>
      </c>
      <c r="S1062" s="17" t="n">
        <f aca="false">+O1062*Q1062</f>
        <v>0</v>
      </c>
      <c r="T1062" s="17"/>
      <c r="U1062" s="18" t="n">
        <f aca="false">+M1062-L1062</f>
        <v>0.0138888888888889</v>
      </c>
      <c r="V1062" s="18" t="n">
        <f aca="false">+U1062*Q1062</f>
        <v>4.19444444444444</v>
      </c>
      <c r="W1062" s="18"/>
    </row>
    <row r="1063" s="13" customFormat="true" ht="12" hidden="false" customHeight="false" outlineLevel="0" collapsed="false">
      <c r="A1063" s="12" t="n">
        <v>7306</v>
      </c>
      <c r="B1063" s="13" t="n">
        <v>7</v>
      </c>
      <c r="C1063" s="13" t="s">
        <v>57</v>
      </c>
      <c r="D1063" s="13" t="n">
        <v>1</v>
      </c>
      <c r="E1063" s="13" t="n">
        <v>368</v>
      </c>
      <c r="F1063" s="13" t="s">
        <v>64</v>
      </c>
      <c r="G1063" s="13" t="s">
        <v>24</v>
      </c>
      <c r="H1063" s="13" t="s">
        <v>25</v>
      </c>
      <c r="J1063" s="13" t="n">
        <v>1</v>
      </c>
      <c r="K1063" s="13" t="n">
        <v>694</v>
      </c>
      <c r="L1063" s="14" t="n">
        <v>0.315972222222222</v>
      </c>
      <c r="M1063" s="15" t="n">
        <v>0.333333333333333</v>
      </c>
      <c r="N1063" s="16" t="n">
        <f aca="false">VLOOKUP(E1063,'Esp. percorsi al 18-10-22'!C:J,8,FALSE())</f>
        <v>9.07619101865489</v>
      </c>
      <c r="O1063" s="16"/>
      <c r="P1063" s="16"/>
      <c r="Q1063" s="20" t="n">
        <v>302</v>
      </c>
      <c r="R1063" s="17" t="n">
        <f aca="false">+N1063*Q1063</f>
        <v>2741.00968763378</v>
      </c>
      <c r="S1063" s="17" t="n">
        <f aca="false">+O1063*Q1063</f>
        <v>0</v>
      </c>
      <c r="T1063" s="17"/>
      <c r="U1063" s="18" t="n">
        <f aca="false">+M1063-L1063</f>
        <v>0.0173611111111111</v>
      </c>
      <c r="V1063" s="18" t="n">
        <f aca="false">+U1063*Q1063</f>
        <v>5.24305555555556</v>
      </c>
      <c r="W1063" s="18"/>
    </row>
    <row r="1064" s="13" customFormat="true" ht="12" hidden="false" customHeight="false" outlineLevel="0" collapsed="false">
      <c r="A1064" s="12" t="n">
        <v>7417</v>
      </c>
      <c r="B1064" s="13" t="n">
        <v>7</v>
      </c>
      <c r="C1064" s="13" t="s">
        <v>57</v>
      </c>
      <c r="D1064" s="13" t="n">
        <v>1</v>
      </c>
      <c r="E1064" s="13" t="n">
        <v>368</v>
      </c>
      <c r="F1064" s="13" t="s">
        <v>64</v>
      </c>
      <c r="G1064" s="13" t="s">
        <v>24</v>
      </c>
      <c r="H1064" s="13" t="s">
        <v>29</v>
      </c>
      <c r="J1064" s="13" t="n">
        <v>1</v>
      </c>
      <c r="K1064" s="13" t="n">
        <v>1581</v>
      </c>
      <c r="L1064" s="14" t="n">
        <v>0.319444444444444</v>
      </c>
      <c r="M1064" s="15" t="n">
        <v>0.333333333333333</v>
      </c>
      <c r="N1064" s="16" t="n">
        <f aca="false">VLOOKUP(E1064,'Esp. percorsi al 18-10-22'!C:J,8,FALSE())</f>
        <v>9.07619101865489</v>
      </c>
      <c r="O1064" s="16"/>
      <c r="P1064" s="16"/>
      <c r="Q1064" s="20" t="n">
        <v>58</v>
      </c>
      <c r="R1064" s="17" t="n">
        <f aca="false">+N1064*Q1064</f>
        <v>526.419079081984</v>
      </c>
      <c r="S1064" s="17" t="n">
        <f aca="false">+O1064*Q1064</f>
        <v>0</v>
      </c>
      <c r="T1064" s="17"/>
      <c r="U1064" s="18" t="n">
        <f aca="false">+M1064-L1064</f>
        <v>0.0138888888888889</v>
      </c>
      <c r="V1064" s="18" t="n">
        <f aca="false">+U1064*Q1064</f>
        <v>0.805555555555555</v>
      </c>
      <c r="W1064" s="18"/>
    </row>
    <row r="1065" s="13" customFormat="true" ht="12" hidden="false" customHeight="false" outlineLevel="0" collapsed="false">
      <c r="A1065" s="12" t="n">
        <v>18763</v>
      </c>
      <c r="B1065" s="13" t="n">
        <v>7</v>
      </c>
      <c r="C1065" s="13" t="s">
        <v>57</v>
      </c>
      <c r="D1065" s="13" t="n">
        <v>1</v>
      </c>
      <c r="E1065" s="13" t="n">
        <v>368</v>
      </c>
      <c r="F1065" s="13" t="s">
        <v>64</v>
      </c>
      <c r="G1065" s="13" t="s">
        <v>24</v>
      </c>
      <c r="H1065" s="13" t="s">
        <v>25</v>
      </c>
      <c r="J1065" s="13" t="n">
        <v>1</v>
      </c>
      <c r="K1065" s="13" t="n">
        <v>695</v>
      </c>
      <c r="L1065" s="14" t="n">
        <v>0.333333333333333</v>
      </c>
      <c r="M1065" s="15" t="n">
        <v>0.350694444444444</v>
      </c>
      <c r="N1065" s="16" t="n">
        <f aca="false">VLOOKUP(E1065,'Esp. percorsi al 18-10-22'!C:J,8,FALSE())</f>
        <v>9.07619101865489</v>
      </c>
      <c r="O1065" s="16"/>
      <c r="P1065" s="16"/>
      <c r="Q1065" s="20" t="n">
        <v>302</v>
      </c>
      <c r="R1065" s="17" t="n">
        <f aca="false">+N1065*Q1065</f>
        <v>2741.00968763378</v>
      </c>
      <c r="S1065" s="17" t="n">
        <f aca="false">+O1065*Q1065</f>
        <v>0</v>
      </c>
      <c r="T1065" s="17"/>
      <c r="U1065" s="18" t="n">
        <f aca="false">+M1065-L1065</f>
        <v>0.0173611111111111</v>
      </c>
      <c r="V1065" s="18" t="n">
        <f aca="false">+U1065*Q1065</f>
        <v>5.24305555555556</v>
      </c>
      <c r="W1065" s="18"/>
    </row>
    <row r="1066" s="13" customFormat="true" ht="12" hidden="false" customHeight="false" outlineLevel="0" collapsed="false">
      <c r="A1066" s="12" t="n">
        <v>7308</v>
      </c>
      <c r="B1066" s="13" t="n">
        <v>7</v>
      </c>
      <c r="C1066" s="13" t="s">
        <v>57</v>
      </c>
      <c r="D1066" s="13" t="n">
        <v>1</v>
      </c>
      <c r="E1066" s="13" t="n">
        <v>368</v>
      </c>
      <c r="F1066" s="13" t="s">
        <v>64</v>
      </c>
      <c r="G1066" s="13" t="s">
        <v>24</v>
      </c>
      <c r="H1066" s="13" t="s">
        <v>25</v>
      </c>
      <c r="J1066" s="13" t="n">
        <v>1</v>
      </c>
      <c r="K1066" s="13" t="n">
        <v>696</v>
      </c>
      <c r="L1066" s="14" t="n">
        <v>0.354166666666667</v>
      </c>
      <c r="M1066" s="15" t="n">
        <v>0.371527777777778</v>
      </c>
      <c r="N1066" s="16" t="n">
        <f aca="false">VLOOKUP(E1066,'Esp. percorsi al 18-10-22'!C:J,8,FALSE())</f>
        <v>9.07619101865489</v>
      </c>
      <c r="O1066" s="16"/>
      <c r="P1066" s="16"/>
      <c r="Q1066" s="20" t="n">
        <v>302</v>
      </c>
      <c r="R1066" s="17" t="n">
        <f aca="false">+N1066*Q1066</f>
        <v>2741.00968763378</v>
      </c>
      <c r="S1066" s="17" t="n">
        <f aca="false">+O1066*Q1066</f>
        <v>0</v>
      </c>
      <c r="T1066" s="17"/>
      <c r="U1066" s="18" t="n">
        <f aca="false">+M1066-L1066</f>
        <v>0.0173611111111111</v>
      </c>
      <c r="V1066" s="18" t="n">
        <f aca="false">+U1066*Q1066</f>
        <v>5.24305555555556</v>
      </c>
      <c r="W1066" s="18"/>
    </row>
    <row r="1067" s="13" customFormat="true" ht="12" hidden="false" customHeight="false" outlineLevel="0" collapsed="false">
      <c r="A1067" s="12" t="n">
        <v>7418</v>
      </c>
      <c r="B1067" s="13" t="n">
        <v>7</v>
      </c>
      <c r="C1067" s="13" t="s">
        <v>57</v>
      </c>
      <c r="D1067" s="13" t="n">
        <v>1</v>
      </c>
      <c r="E1067" s="13" t="n">
        <v>368</v>
      </c>
      <c r="F1067" s="13" t="s">
        <v>64</v>
      </c>
      <c r="G1067" s="13" t="s">
        <v>24</v>
      </c>
      <c r="H1067" s="13" t="s">
        <v>29</v>
      </c>
      <c r="J1067" s="13" t="n">
        <v>1</v>
      </c>
      <c r="K1067" s="13" t="n">
        <v>1582</v>
      </c>
      <c r="L1067" s="14" t="n">
        <v>0.361111111111111</v>
      </c>
      <c r="M1067" s="15" t="n">
        <v>0.375</v>
      </c>
      <c r="N1067" s="16" t="n">
        <f aca="false">VLOOKUP(E1067,'Esp. percorsi al 18-10-22'!C:J,8,FALSE())</f>
        <v>9.07619101865489</v>
      </c>
      <c r="O1067" s="16"/>
      <c r="P1067" s="16"/>
      <c r="Q1067" s="20" t="n">
        <v>58</v>
      </c>
      <c r="R1067" s="17" t="n">
        <f aca="false">+N1067*Q1067</f>
        <v>526.419079081984</v>
      </c>
      <c r="S1067" s="17" t="n">
        <f aca="false">+O1067*Q1067</f>
        <v>0</v>
      </c>
      <c r="T1067" s="17"/>
      <c r="U1067" s="18" t="n">
        <f aca="false">+M1067-L1067</f>
        <v>0.0138888888888889</v>
      </c>
      <c r="V1067" s="18" t="n">
        <f aca="false">+U1067*Q1067</f>
        <v>0.805555555555555</v>
      </c>
      <c r="W1067" s="18"/>
    </row>
    <row r="1068" s="13" customFormat="true" ht="12" hidden="false" customHeight="false" outlineLevel="0" collapsed="false">
      <c r="A1068" s="12" t="n">
        <v>7309</v>
      </c>
      <c r="B1068" s="13" t="n">
        <v>7</v>
      </c>
      <c r="C1068" s="13" t="s">
        <v>57</v>
      </c>
      <c r="D1068" s="13" t="n">
        <v>1</v>
      </c>
      <c r="E1068" s="13" t="n">
        <v>368</v>
      </c>
      <c r="F1068" s="13" t="s">
        <v>64</v>
      </c>
      <c r="G1068" s="13" t="s">
        <v>24</v>
      </c>
      <c r="H1068" s="13" t="s">
        <v>25</v>
      </c>
      <c r="J1068" s="13" t="n">
        <v>1</v>
      </c>
      <c r="K1068" s="13" t="n">
        <v>698</v>
      </c>
      <c r="L1068" s="14" t="n">
        <v>0.371527777777778</v>
      </c>
      <c r="M1068" s="15" t="n">
        <v>0.388888888888889</v>
      </c>
      <c r="N1068" s="16" t="n">
        <f aca="false">VLOOKUP(E1068,'Esp. percorsi al 18-10-22'!C:J,8,FALSE())</f>
        <v>9.07619101865489</v>
      </c>
      <c r="O1068" s="16"/>
      <c r="P1068" s="16"/>
      <c r="Q1068" s="20" t="n">
        <v>302</v>
      </c>
      <c r="R1068" s="17" t="n">
        <f aca="false">+N1068*Q1068</f>
        <v>2741.00968763378</v>
      </c>
      <c r="S1068" s="17" t="n">
        <f aca="false">+O1068*Q1068</f>
        <v>0</v>
      </c>
      <c r="T1068" s="17"/>
      <c r="U1068" s="18" t="n">
        <f aca="false">+M1068-L1068</f>
        <v>0.0173611111111111</v>
      </c>
      <c r="V1068" s="18" t="n">
        <f aca="false">+U1068*Q1068</f>
        <v>5.24305555555556</v>
      </c>
      <c r="W1068" s="18"/>
    </row>
    <row r="1069" s="13" customFormat="true" ht="12" hidden="false" customHeight="false" outlineLevel="0" collapsed="false">
      <c r="A1069" s="12" t="n">
        <v>7320</v>
      </c>
      <c r="B1069" s="13" t="n">
        <v>7</v>
      </c>
      <c r="C1069" s="13" t="s">
        <v>57</v>
      </c>
      <c r="D1069" s="13" t="n">
        <v>1</v>
      </c>
      <c r="E1069" s="13" t="n">
        <v>368</v>
      </c>
      <c r="F1069" s="13" t="s">
        <v>64</v>
      </c>
      <c r="G1069" s="13" t="s">
        <v>24</v>
      </c>
      <c r="H1069" s="13" t="s">
        <v>25</v>
      </c>
      <c r="J1069" s="13" t="n">
        <v>1</v>
      </c>
      <c r="K1069" s="13" t="n">
        <v>710</v>
      </c>
      <c r="L1069" s="14" t="n">
        <v>0.392361111111111</v>
      </c>
      <c r="M1069" s="15" t="n">
        <v>0.409722222222222</v>
      </c>
      <c r="N1069" s="16" t="n">
        <f aca="false">VLOOKUP(E1069,'Esp. percorsi al 18-10-22'!C:J,8,FALSE())</f>
        <v>9.07619101865489</v>
      </c>
      <c r="O1069" s="16"/>
      <c r="P1069" s="16"/>
      <c r="Q1069" s="20" t="n">
        <v>302</v>
      </c>
      <c r="R1069" s="17" t="n">
        <f aca="false">+N1069*Q1069</f>
        <v>2741.00968763378</v>
      </c>
      <c r="S1069" s="17" t="n">
        <f aca="false">+O1069*Q1069</f>
        <v>0</v>
      </c>
      <c r="T1069" s="17"/>
      <c r="U1069" s="18" t="n">
        <f aca="false">+M1069-L1069</f>
        <v>0.0173611111111111</v>
      </c>
      <c r="V1069" s="18" t="n">
        <f aca="false">+U1069*Q1069</f>
        <v>5.24305555555556</v>
      </c>
      <c r="W1069" s="18"/>
    </row>
    <row r="1070" s="13" customFormat="true" ht="12" hidden="false" customHeight="false" outlineLevel="0" collapsed="false">
      <c r="A1070" s="12" t="n">
        <v>7419</v>
      </c>
      <c r="B1070" s="13" t="n">
        <v>7</v>
      </c>
      <c r="C1070" s="13" t="s">
        <v>57</v>
      </c>
      <c r="D1070" s="13" t="n">
        <v>1</v>
      </c>
      <c r="E1070" s="13" t="n">
        <v>368</v>
      </c>
      <c r="F1070" s="13" t="s">
        <v>64</v>
      </c>
      <c r="G1070" s="13" t="s">
        <v>24</v>
      </c>
      <c r="H1070" s="13" t="s">
        <v>29</v>
      </c>
      <c r="J1070" s="13" t="n">
        <v>1</v>
      </c>
      <c r="K1070" s="13" t="n">
        <v>1583</v>
      </c>
      <c r="L1070" s="14" t="n">
        <v>0.402777777777778</v>
      </c>
      <c r="M1070" s="15" t="n">
        <v>0.416666666666667</v>
      </c>
      <c r="N1070" s="16" t="n">
        <f aca="false">VLOOKUP(E1070,'Esp. percorsi al 18-10-22'!C:J,8,FALSE())</f>
        <v>9.07619101865489</v>
      </c>
      <c r="O1070" s="16"/>
      <c r="P1070" s="16"/>
      <c r="Q1070" s="20" t="n">
        <v>58</v>
      </c>
      <c r="R1070" s="17" t="n">
        <f aca="false">+N1070*Q1070</f>
        <v>526.419079081984</v>
      </c>
      <c r="S1070" s="17" t="n">
        <f aca="false">+O1070*Q1070</f>
        <v>0</v>
      </c>
      <c r="T1070" s="17"/>
      <c r="U1070" s="18" t="n">
        <f aca="false">+M1070-L1070</f>
        <v>0.0138888888888889</v>
      </c>
      <c r="V1070" s="18" t="n">
        <f aca="false">+U1070*Q1070</f>
        <v>0.805555555555555</v>
      </c>
      <c r="W1070" s="18"/>
    </row>
    <row r="1071" s="13" customFormat="true" ht="12" hidden="false" customHeight="false" outlineLevel="0" collapsed="false">
      <c r="A1071" s="12" t="n">
        <v>7310</v>
      </c>
      <c r="B1071" s="13" t="n">
        <v>7</v>
      </c>
      <c r="C1071" s="13" t="s">
        <v>57</v>
      </c>
      <c r="D1071" s="13" t="n">
        <v>1</v>
      </c>
      <c r="E1071" s="13" t="n">
        <v>368</v>
      </c>
      <c r="F1071" s="13" t="s">
        <v>64</v>
      </c>
      <c r="G1071" s="13" t="s">
        <v>24</v>
      </c>
      <c r="H1071" s="13" t="s">
        <v>25</v>
      </c>
      <c r="J1071" s="13" t="n">
        <v>1</v>
      </c>
      <c r="K1071" s="13" t="n">
        <v>699</v>
      </c>
      <c r="L1071" s="14" t="n">
        <v>0.413194444444444</v>
      </c>
      <c r="M1071" s="15" t="n">
        <v>0.430555555555556</v>
      </c>
      <c r="N1071" s="16" t="n">
        <f aca="false">VLOOKUP(E1071,'Esp. percorsi al 18-10-22'!C:J,8,FALSE())</f>
        <v>9.07619101865489</v>
      </c>
      <c r="O1071" s="16"/>
      <c r="P1071" s="16"/>
      <c r="Q1071" s="20" t="n">
        <v>302</v>
      </c>
      <c r="R1071" s="17" t="n">
        <f aca="false">+N1071*Q1071</f>
        <v>2741.00968763378</v>
      </c>
      <c r="S1071" s="17" t="n">
        <f aca="false">+O1071*Q1071</f>
        <v>0</v>
      </c>
      <c r="T1071" s="17"/>
      <c r="U1071" s="18" t="n">
        <f aca="false">+M1071-L1071</f>
        <v>0.0173611111111111</v>
      </c>
      <c r="V1071" s="18" t="n">
        <f aca="false">+U1071*Q1071</f>
        <v>5.24305555555556</v>
      </c>
      <c r="W1071" s="18"/>
    </row>
    <row r="1072" s="13" customFormat="true" ht="12" hidden="false" customHeight="false" outlineLevel="0" collapsed="false">
      <c r="A1072" s="12" t="n">
        <v>7321</v>
      </c>
      <c r="B1072" s="13" t="n">
        <v>7</v>
      </c>
      <c r="C1072" s="13" t="s">
        <v>57</v>
      </c>
      <c r="D1072" s="13" t="n">
        <v>1</v>
      </c>
      <c r="E1072" s="13" t="n">
        <v>368</v>
      </c>
      <c r="F1072" s="13" t="s">
        <v>64</v>
      </c>
      <c r="G1072" s="13" t="s">
        <v>24</v>
      </c>
      <c r="H1072" s="13" t="s">
        <v>25</v>
      </c>
      <c r="J1072" s="13" t="n">
        <v>1</v>
      </c>
      <c r="K1072" s="13" t="n">
        <v>711</v>
      </c>
      <c r="L1072" s="14" t="n">
        <v>0.434027777777778</v>
      </c>
      <c r="M1072" s="15" t="n">
        <v>0.451388888888889</v>
      </c>
      <c r="N1072" s="16" t="n">
        <f aca="false">VLOOKUP(E1072,'Esp. percorsi al 18-10-22'!C:J,8,FALSE())</f>
        <v>9.07619101865489</v>
      </c>
      <c r="O1072" s="16"/>
      <c r="P1072" s="16"/>
      <c r="Q1072" s="20" t="n">
        <v>302</v>
      </c>
      <c r="R1072" s="17" t="n">
        <f aca="false">+N1072*Q1072</f>
        <v>2741.00968763378</v>
      </c>
      <c r="S1072" s="17" t="n">
        <f aca="false">+O1072*Q1072</f>
        <v>0</v>
      </c>
      <c r="T1072" s="17"/>
      <c r="U1072" s="18" t="n">
        <f aca="false">+M1072-L1072</f>
        <v>0.0173611111111111</v>
      </c>
      <c r="V1072" s="18" t="n">
        <f aca="false">+U1072*Q1072</f>
        <v>5.24305555555556</v>
      </c>
      <c r="W1072" s="18"/>
    </row>
    <row r="1073" s="13" customFormat="true" ht="12" hidden="false" customHeight="false" outlineLevel="0" collapsed="false">
      <c r="A1073" s="12" t="n">
        <v>7420</v>
      </c>
      <c r="B1073" s="13" t="n">
        <v>7</v>
      </c>
      <c r="C1073" s="13" t="s">
        <v>57</v>
      </c>
      <c r="D1073" s="13" t="n">
        <v>1</v>
      </c>
      <c r="E1073" s="13" t="n">
        <v>368</v>
      </c>
      <c r="F1073" s="13" t="s">
        <v>64</v>
      </c>
      <c r="G1073" s="13" t="s">
        <v>24</v>
      </c>
      <c r="H1073" s="13" t="s">
        <v>29</v>
      </c>
      <c r="J1073" s="13" t="n">
        <v>1</v>
      </c>
      <c r="K1073" s="13" t="n">
        <v>1584</v>
      </c>
      <c r="L1073" s="14" t="n">
        <v>0.444444444444444</v>
      </c>
      <c r="M1073" s="15" t="n">
        <v>0.458333333333333</v>
      </c>
      <c r="N1073" s="16" t="n">
        <f aca="false">VLOOKUP(E1073,'Esp. percorsi al 18-10-22'!C:J,8,FALSE())</f>
        <v>9.07619101865489</v>
      </c>
      <c r="O1073" s="16"/>
      <c r="P1073" s="16"/>
      <c r="Q1073" s="20" t="n">
        <v>58</v>
      </c>
      <c r="R1073" s="17" t="n">
        <f aca="false">+N1073*Q1073</f>
        <v>526.419079081984</v>
      </c>
      <c r="S1073" s="17" t="n">
        <f aca="false">+O1073*Q1073</f>
        <v>0</v>
      </c>
      <c r="T1073" s="17"/>
      <c r="U1073" s="18" t="n">
        <f aca="false">+M1073-L1073</f>
        <v>0.0138888888888889</v>
      </c>
      <c r="V1073" s="18" t="n">
        <f aca="false">+U1073*Q1073</f>
        <v>0.805555555555555</v>
      </c>
      <c r="W1073" s="18"/>
    </row>
    <row r="1074" s="13" customFormat="true" ht="12" hidden="false" customHeight="false" outlineLevel="0" collapsed="false">
      <c r="A1074" s="12" t="n">
        <v>7311</v>
      </c>
      <c r="B1074" s="13" t="n">
        <v>7</v>
      </c>
      <c r="C1074" s="13" t="s">
        <v>57</v>
      </c>
      <c r="D1074" s="13" t="n">
        <v>1</v>
      </c>
      <c r="E1074" s="13" t="n">
        <v>368</v>
      </c>
      <c r="F1074" s="13" t="s">
        <v>64</v>
      </c>
      <c r="G1074" s="13" t="s">
        <v>24</v>
      </c>
      <c r="H1074" s="13" t="s">
        <v>25</v>
      </c>
      <c r="J1074" s="13" t="n">
        <v>1</v>
      </c>
      <c r="K1074" s="13" t="n">
        <v>700</v>
      </c>
      <c r="L1074" s="14" t="n">
        <v>0.454861111111111</v>
      </c>
      <c r="M1074" s="15" t="n">
        <v>0.472222222222222</v>
      </c>
      <c r="N1074" s="16" t="n">
        <f aca="false">VLOOKUP(E1074,'Esp. percorsi al 18-10-22'!C:J,8,FALSE())</f>
        <v>9.07619101865489</v>
      </c>
      <c r="O1074" s="16"/>
      <c r="P1074" s="16"/>
      <c r="Q1074" s="20" t="n">
        <v>302</v>
      </c>
      <c r="R1074" s="17" t="n">
        <f aca="false">+N1074*Q1074</f>
        <v>2741.00968763378</v>
      </c>
      <c r="S1074" s="17" t="n">
        <f aca="false">+O1074*Q1074</f>
        <v>0</v>
      </c>
      <c r="T1074" s="17"/>
      <c r="U1074" s="18" t="n">
        <f aca="false">+M1074-L1074</f>
        <v>0.0173611111111111</v>
      </c>
      <c r="V1074" s="18" t="n">
        <f aca="false">+U1074*Q1074</f>
        <v>5.24305555555556</v>
      </c>
      <c r="W1074" s="18"/>
    </row>
    <row r="1075" s="13" customFormat="true" ht="12" hidden="false" customHeight="false" outlineLevel="0" collapsed="false">
      <c r="A1075" s="12" t="n">
        <v>7322</v>
      </c>
      <c r="B1075" s="13" t="n">
        <v>7</v>
      </c>
      <c r="C1075" s="13" t="s">
        <v>57</v>
      </c>
      <c r="D1075" s="13" t="n">
        <v>1</v>
      </c>
      <c r="E1075" s="13" t="n">
        <v>368</v>
      </c>
      <c r="F1075" s="13" t="s">
        <v>64</v>
      </c>
      <c r="G1075" s="13" t="s">
        <v>24</v>
      </c>
      <c r="H1075" s="13" t="s">
        <v>25</v>
      </c>
      <c r="J1075" s="13" t="n">
        <v>1</v>
      </c>
      <c r="K1075" s="13" t="n">
        <v>712</v>
      </c>
      <c r="L1075" s="14" t="n">
        <v>0.475694444444444</v>
      </c>
      <c r="M1075" s="15" t="n">
        <v>0.493055555555556</v>
      </c>
      <c r="N1075" s="16" t="n">
        <f aca="false">VLOOKUP(E1075,'Esp. percorsi al 18-10-22'!C:J,8,FALSE())</f>
        <v>9.07619101865489</v>
      </c>
      <c r="O1075" s="16"/>
      <c r="P1075" s="16"/>
      <c r="Q1075" s="20" t="n">
        <v>302</v>
      </c>
      <c r="R1075" s="17" t="n">
        <f aca="false">+N1075*Q1075</f>
        <v>2741.00968763378</v>
      </c>
      <c r="S1075" s="17" t="n">
        <f aca="false">+O1075*Q1075</f>
        <v>0</v>
      </c>
      <c r="T1075" s="17"/>
      <c r="U1075" s="18" t="n">
        <f aca="false">+M1075-L1075</f>
        <v>0.0173611111111111</v>
      </c>
      <c r="V1075" s="18" t="n">
        <f aca="false">+U1075*Q1075</f>
        <v>5.24305555555556</v>
      </c>
      <c r="W1075" s="18"/>
    </row>
    <row r="1076" s="13" customFormat="true" ht="12" hidden="false" customHeight="false" outlineLevel="0" collapsed="false">
      <c r="A1076" s="12" t="n">
        <v>7421</v>
      </c>
      <c r="B1076" s="13" t="n">
        <v>7</v>
      </c>
      <c r="C1076" s="13" t="s">
        <v>57</v>
      </c>
      <c r="D1076" s="13" t="n">
        <v>1</v>
      </c>
      <c r="E1076" s="13" t="n">
        <v>368</v>
      </c>
      <c r="F1076" s="13" t="s">
        <v>64</v>
      </c>
      <c r="G1076" s="13" t="s">
        <v>24</v>
      </c>
      <c r="H1076" s="13" t="s">
        <v>29</v>
      </c>
      <c r="J1076" s="13" t="n">
        <v>1</v>
      </c>
      <c r="K1076" s="13" t="n">
        <v>1585</v>
      </c>
      <c r="L1076" s="14" t="n">
        <v>0.486111111111111</v>
      </c>
      <c r="M1076" s="15" t="n">
        <v>0.5</v>
      </c>
      <c r="N1076" s="16" t="n">
        <f aca="false">VLOOKUP(E1076,'Esp. percorsi al 18-10-22'!C:J,8,FALSE())</f>
        <v>9.07619101865489</v>
      </c>
      <c r="O1076" s="16"/>
      <c r="P1076" s="16"/>
      <c r="Q1076" s="20" t="n">
        <v>58</v>
      </c>
      <c r="R1076" s="17" t="n">
        <f aca="false">+N1076*Q1076</f>
        <v>526.419079081984</v>
      </c>
      <c r="S1076" s="17" t="n">
        <f aca="false">+O1076*Q1076</f>
        <v>0</v>
      </c>
      <c r="T1076" s="17"/>
      <c r="U1076" s="18" t="n">
        <f aca="false">+M1076-L1076</f>
        <v>0.0138888888888889</v>
      </c>
      <c r="V1076" s="18" t="n">
        <f aca="false">+U1076*Q1076</f>
        <v>0.805555555555555</v>
      </c>
      <c r="W1076" s="18"/>
    </row>
    <row r="1077" s="13" customFormat="true" ht="12" hidden="false" customHeight="false" outlineLevel="0" collapsed="false">
      <c r="A1077" s="12" t="n">
        <v>7312</v>
      </c>
      <c r="B1077" s="13" t="n">
        <v>7</v>
      </c>
      <c r="C1077" s="13" t="s">
        <v>57</v>
      </c>
      <c r="D1077" s="13" t="n">
        <v>1</v>
      </c>
      <c r="E1077" s="13" t="n">
        <v>368</v>
      </c>
      <c r="F1077" s="13" t="s">
        <v>64</v>
      </c>
      <c r="G1077" s="13" t="s">
        <v>24</v>
      </c>
      <c r="H1077" s="13" t="s">
        <v>25</v>
      </c>
      <c r="J1077" s="13" t="n">
        <v>1</v>
      </c>
      <c r="K1077" s="13" t="n">
        <v>701</v>
      </c>
      <c r="L1077" s="14" t="n">
        <v>0.496527777777778</v>
      </c>
      <c r="M1077" s="15" t="n">
        <v>0.513888888888889</v>
      </c>
      <c r="N1077" s="16" t="n">
        <f aca="false">VLOOKUP(E1077,'Esp. percorsi al 18-10-22'!C:J,8,FALSE())</f>
        <v>9.07619101865489</v>
      </c>
      <c r="O1077" s="16"/>
      <c r="P1077" s="16"/>
      <c r="Q1077" s="20" t="n">
        <v>302</v>
      </c>
      <c r="R1077" s="17" t="n">
        <f aca="false">+N1077*Q1077</f>
        <v>2741.00968763378</v>
      </c>
      <c r="S1077" s="17" t="n">
        <f aca="false">+O1077*Q1077</f>
        <v>0</v>
      </c>
      <c r="T1077" s="17"/>
      <c r="U1077" s="18" t="n">
        <f aca="false">+M1077-L1077</f>
        <v>0.0173611111111111</v>
      </c>
      <c r="V1077" s="18" t="n">
        <f aca="false">+U1077*Q1077</f>
        <v>5.24305555555556</v>
      </c>
      <c r="W1077" s="18"/>
    </row>
    <row r="1078" s="13" customFormat="true" ht="12" hidden="false" customHeight="false" outlineLevel="0" collapsed="false">
      <c r="A1078" s="12" t="n">
        <v>7323</v>
      </c>
      <c r="B1078" s="13" t="n">
        <v>7</v>
      </c>
      <c r="C1078" s="13" t="s">
        <v>57</v>
      </c>
      <c r="D1078" s="13" t="n">
        <v>1</v>
      </c>
      <c r="E1078" s="13" t="n">
        <v>368</v>
      </c>
      <c r="F1078" s="13" t="s">
        <v>64</v>
      </c>
      <c r="G1078" s="13" t="s">
        <v>24</v>
      </c>
      <c r="H1078" s="13" t="s">
        <v>25</v>
      </c>
      <c r="J1078" s="13" t="n">
        <v>1</v>
      </c>
      <c r="K1078" s="13" t="n">
        <v>713</v>
      </c>
      <c r="L1078" s="14" t="n">
        <v>0.517361111111111</v>
      </c>
      <c r="M1078" s="15" t="n">
        <v>0.534722222222222</v>
      </c>
      <c r="N1078" s="16" t="n">
        <f aca="false">VLOOKUP(E1078,'Esp. percorsi al 18-10-22'!C:J,8,FALSE())</f>
        <v>9.07619101865489</v>
      </c>
      <c r="O1078" s="16"/>
      <c r="P1078" s="16"/>
      <c r="Q1078" s="20" t="n">
        <v>302</v>
      </c>
      <c r="R1078" s="17" t="n">
        <f aca="false">+N1078*Q1078</f>
        <v>2741.00968763378</v>
      </c>
      <c r="S1078" s="17" t="n">
        <f aca="false">+O1078*Q1078</f>
        <v>0</v>
      </c>
      <c r="T1078" s="17"/>
      <c r="U1078" s="18" t="n">
        <f aca="false">+M1078-L1078</f>
        <v>0.0173611111111111</v>
      </c>
      <c r="V1078" s="18" t="n">
        <f aca="false">+U1078*Q1078</f>
        <v>5.24305555555556</v>
      </c>
      <c r="W1078" s="18"/>
    </row>
    <row r="1079" s="13" customFormat="true" ht="12" hidden="false" customHeight="false" outlineLevel="0" collapsed="false">
      <c r="A1079" s="12" t="n">
        <v>7422</v>
      </c>
      <c r="B1079" s="13" t="n">
        <v>7</v>
      </c>
      <c r="C1079" s="13" t="s">
        <v>57</v>
      </c>
      <c r="D1079" s="13" t="n">
        <v>1</v>
      </c>
      <c r="E1079" s="13" t="n">
        <v>368</v>
      </c>
      <c r="F1079" s="13" t="s">
        <v>64</v>
      </c>
      <c r="G1079" s="13" t="s">
        <v>24</v>
      </c>
      <c r="H1079" s="13" t="s">
        <v>29</v>
      </c>
      <c r="J1079" s="13" t="n">
        <v>1</v>
      </c>
      <c r="K1079" s="13" t="n">
        <v>1586</v>
      </c>
      <c r="L1079" s="14" t="n">
        <v>0.527777777777778</v>
      </c>
      <c r="M1079" s="15" t="n">
        <v>0.541666666666667</v>
      </c>
      <c r="N1079" s="16" t="n">
        <f aca="false">VLOOKUP(E1079,'Esp. percorsi al 18-10-22'!C:J,8,FALSE())</f>
        <v>9.07619101865489</v>
      </c>
      <c r="O1079" s="16"/>
      <c r="P1079" s="16"/>
      <c r="Q1079" s="20" t="n">
        <v>58</v>
      </c>
      <c r="R1079" s="17" t="n">
        <f aca="false">+N1079*Q1079</f>
        <v>526.419079081984</v>
      </c>
      <c r="S1079" s="17" t="n">
        <f aca="false">+O1079*Q1079</f>
        <v>0</v>
      </c>
      <c r="T1079" s="17"/>
      <c r="U1079" s="18" t="n">
        <f aca="false">+M1079-L1079</f>
        <v>0.0138888888888889</v>
      </c>
      <c r="V1079" s="18" t="n">
        <f aca="false">+U1079*Q1079</f>
        <v>0.805555555555555</v>
      </c>
      <c r="W1079" s="18"/>
    </row>
    <row r="1080" s="13" customFormat="true" ht="12" hidden="false" customHeight="false" outlineLevel="0" collapsed="false">
      <c r="A1080" s="12" t="n">
        <v>7313</v>
      </c>
      <c r="B1080" s="13" t="n">
        <v>7</v>
      </c>
      <c r="C1080" s="13" t="s">
        <v>57</v>
      </c>
      <c r="D1080" s="13" t="n">
        <v>1</v>
      </c>
      <c r="E1080" s="13" t="n">
        <v>368</v>
      </c>
      <c r="F1080" s="13" t="s">
        <v>64</v>
      </c>
      <c r="G1080" s="13" t="s">
        <v>24</v>
      </c>
      <c r="H1080" s="13" t="s">
        <v>25</v>
      </c>
      <c r="J1080" s="13" t="n">
        <v>1</v>
      </c>
      <c r="K1080" s="13" t="n">
        <v>702</v>
      </c>
      <c r="L1080" s="14" t="n">
        <v>0.538194444444444</v>
      </c>
      <c r="M1080" s="15" t="n">
        <v>0.555555555555556</v>
      </c>
      <c r="N1080" s="16" t="n">
        <f aca="false">VLOOKUP(E1080,'Esp. percorsi al 18-10-22'!C:J,8,FALSE())</f>
        <v>9.07619101865489</v>
      </c>
      <c r="O1080" s="16"/>
      <c r="P1080" s="16"/>
      <c r="Q1080" s="20" t="n">
        <v>302</v>
      </c>
      <c r="R1080" s="17" t="n">
        <f aca="false">+N1080*Q1080</f>
        <v>2741.00968763378</v>
      </c>
      <c r="S1080" s="17" t="n">
        <f aca="false">+O1080*Q1080</f>
        <v>0</v>
      </c>
      <c r="T1080" s="17"/>
      <c r="U1080" s="18" t="n">
        <f aca="false">+M1080-L1080</f>
        <v>0.0173611111111111</v>
      </c>
      <c r="V1080" s="18" t="n">
        <f aca="false">+U1080*Q1080</f>
        <v>5.24305555555556</v>
      </c>
      <c r="W1080" s="18"/>
    </row>
    <row r="1081" s="13" customFormat="true" ht="12" hidden="false" customHeight="false" outlineLevel="0" collapsed="false">
      <c r="A1081" s="12" t="n">
        <v>17854</v>
      </c>
      <c r="B1081" s="13" t="n">
        <v>7</v>
      </c>
      <c r="C1081" s="13" t="s">
        <v>57</v>
      </c>
      <c r="D1081" s="13" t="n">
        <v>1</v>
      </c>
      <c r="E1081" s="13" t="n">
        <v>368</v>
      </c>
      <c r="F1081" s="13" t="s">
        <v>64</v>
      </c>
      <c r="G1081" s="13" t="s">
        <v>24</v>
      </c>
      <c r="H1081" s="13" t="s">
        <v>25</v>
      </c>
      <c r="J1081" s="13" t="n">
        <v>1</v>
      </c>
      <c r="K1081" s="13" t="n">
        <v>714</v>
      </c>
      <c r="L1081" s="14" t="n">
        <v>0.559027777777778</v>
      </c>
      <c r="M1081" s="15" t="n">
        <v>0.576388888888889</v>
      </c>
      <c r="N1081" s="16" t="n">
        <f aca="false">VLOOKUP(E1081,'Esp. percorsi al 18-10-22'!C:J,8,FALSE())</f>
        <v>9.07619101865489</v>
      </c>
      <c r="O1081" s="16"/>
      <c r="P1081" s="16"/>
      <c r="Q1081" s="20" t="n">
        <v>302</v>
      </c>
      <c r="R1081" s="17" t="n">
        <f aca="false">+N1081*Q1081</f>
        <v>2741.00968763378</v>
      </c>
      <c r="S1081" s="17" t="n">
        <f aca="false">+O1081*Q1081</f>
        <v>0</v>
      </c>
      <c r="T1081" s="17"/>
      <c r="U1081" s="18" t="n">
        <f aca="false">+M1081-L1081</f>
        <v>0.0173611111111111</v>
      </c>
      <c r="V1081" s="18" t="n">
        <f aca="false">+U1081*Q1081</f>
        <v>5.24305555555556</v>
      </c>
      <c r="W1081" s="18"/>
    </row>
    <row r="1082" s="13" customFormat="true" ht="12" hidden="false" customHeight="false" outlineLevel="0" collapsed="false">
      <c r="A1082" s="12" t="n">
        <v>7423</v>
      </c>
      <c r="B1082" s="13" t="n">
        <v>7</v>
      </c>
      <c r="C1082" s="13" t="s">
        <v>57</v>
      </c>
      <c r="D1082" s="13" t="n">
        <v>1</v>
      </c>
      <c r="E1082" s="13" t="n">
        <v>368</v>
      </c>
      <c r="F1082" s="13" t="s">
        <v>64</v>
      </c>
      <c r="G1082" s="13" t="s">
        <v>24</v>
      </c>
      <c r="H1082" s="13" t="s">
        <v>29</v>
      </c>
      <c r="J1082" s="13" t="n">
        <v>1</v>
      </c>
      <c r="K1082" s="13" t="n">
        <v>1587</v>
      </c>
      <c r="L1082" s="14" t="n">
        <v>0.569444444444444</v>
      </c>
      <c r="M1082" s="15" t="n">
        <v>0.583333333333333</v>
      </c>
      <c r="N1082" s="16" t="n">
        <f aca="false">VLOOKUP(E1082,'Esp. percorsi al 18-10-22'!C:J,8,FALSE())</f>
        <v>9.07619101865489</v>
      </c>
      <c r="O1082" s="16"/>
      <c r="P1082" s="16"/>
      <c r="Q1082" s="20" t="n">
        <v>58</v>
      </c>
      <c r="R1082" s="17" t="n">
        <f aca="false">+N1082*Q1082</f>
        <v>526.419079081984</v>
      </c>
      <c r="S1082" s="17" t="n">
        <f aca="false">+O1082*Q1082</f>
        <v>0</v>
      </c>
      <c r="T1082" s="17"/>
      <c r="U1082" s="18" t="n">
        <f aca="false">+M1082-L1082</f>
        <v>0.0138888888888889</v>
      </c>
      <c r="V1082" s="18" t="n">
        <f aca="false">+U1082*Q1082</f>
        <v>0.805555555555555</v>
      </c>
      <c r="W1082" s="18"/>
    </row>
    <row r="1083" s="13" customFormat="true" ht="12" hidden="false" customHeight="false" outlineLevel="0" collapsed="false">
      <c r="A1083" s="12" t="n">
        <v>7314</v>
      </c>
      <c r="B1083" s="13" t="n">
        <v>7</v>
      </c>
      <c r="C1083" s="13" t="s">
        <v>57</v>
      </c>
      <c r="D1083" s="13" t="n">
        <v>1</v>
      </c>
      <c r="E1083" s="13" t="n">
        <v>368</v>
      </c>
      <c r="F1083" s="13" t="s">
        <v>64</v>
      </c>
      <c r="G1083" s="13" t="s">
        <v>24</v>
      </c>
      <c r="H1083" s="13" t="s">
        <v>25</v>
      </c>
      <c r="J1083" s="13" t="n">
        <v>1</v>
      </c>
      <c r="K1083" s="13" t="n">
        <v>703</v>
      </c>
      <c r="L1083" s="14" t="n">
        <v>0.579861111111111</v>
      </c>
      <c r="M1083" s="15" t="n">
        <v>0.597222222222222</v>
      </c>
      <c r="N1083" s="16" t="n">
        <f aca="false">VLOOKUP(E1083,'Esp. percorsi al 18-10-22'!C:J,8,FALSE())</f>
        <v>9.07619101865489</v>
      </c>
      <c r="O1083" s="16"/>
      <c r="P1083" s="16"/>
      <c r="Q1083" s="20" t="n">
        <v>302</v>
      </c>
      <c r="R1083" s="17" t="n">
        <f aca="false">+N1083*Q1083</f>
        <v>2741.00968763378</v>
      </c>
      <c r="S1083" s="17" t="n">
        <f aca="false">+O1083*Q1083</f>
        <v>0</v>
      </c>
      <c r="T1083" s="17"/>
      <c r="U1083" s="18" t="n">
        <f aca="false">+M1083-L1083</f>
        <v>0.0173611111111111</v>
      </c>
      <c r="V1083" s="18" t="n">
        <f aca="false">+U1083*Q1083</f>
        <v>5.24305555555556</v>
      </c>
      <c r="W1083" s="18"/>
    </row>
    <row r="1084" s="13" customFormat="true" ht="12" hidden="false" customHeight="false" outlineLevel="0" collapsed="false">
      <c r="A1084" s="12" t="n">
        <v>18425</v>
      </c>
      <c r="B1084" s="13" t="n">
        <v>7</v>
      </c>
      <c r="C1084" s="13" t="s">
        <v>57</v>
      </c>
      <c r="D1084" s="13" t="n">
        <v>1</v>
      </c>
      <c r="E1084" s="13" t="n">
        <v>368</v>
      </c>
      <c r="F1084" s="13" t="s">
        <v>64</v>
      </c>
      <c r="G1084" s="13" t="s">
        <v>28</v>
      </c>
      <c r="H1084" s="13" t="s">
        <v>25</v>
      </c>
      <c r="J1084" s="13" t="n">
        <v>1</v>
      </c>
      <c r="K1084" s="13" t="n">
        <v>18425</v>
      </c>
      <c r="L1084" s="14" t="n">
        <v>0.600694444444444</v>
      </c>
      <c r="M1084" s="15" t="n">
        <v>0.618055555555556</v>
      </c>
      <c r="N1084" s="16" t="n">
        <f aca="false">VLOOKUP(E1084,'Esp. percorsi al 18-10-22'!C:J,8,FALSE())</f>
        <v>9.07619101865489</v>
      </c>
      <c r="O1084" s="16"/>
      <c r="P1084" s="16"/>
      <c r="Q1084" s="20" t="n">
        <v>67</v>
      </c>
      <c r="R1084" s="17" t="n">
        <f aca="false">+N1084*Q1084</f>
        <v>608.104798249878</v>
      </c>
      <c r="S1084" s="17" t="n">
        <f aca="false">+O1084*Q1084</f>
        <v>0</v>
      </c>
      <c r="T1084" s="17"/>
      <c r="U1084" s="18" t="n">
        <f aca="false">+M1084-L1084</f>
        <v>0.0173611111111111</v>
      </c>
      <c r="V1084" s="18" t="n">
        <f aca="false">+U1084*Q1084</f>
        <v>1.16319444444444</v>
      </c>
      <c r="W1084" s="18"/>
    </row>
    <row r="1085" s="13" customFormat="true" ht="12" hidden="false" customHeight="false" outlineLevel="0" collapsed="false">
      <c r="A1085" s="12" t="n">
        <v>17590</v>
      </c>
      <c r="B1085" s="13" t="n">
        <v>7</v>
      </c>
      <c r="C1085" s="13" t="s">
        <v>57</v>
      </c>
      <c r="D1085" s="13" t="n">
        <v>1</v>
      </c>
      <c r="E1085" s="13" t="n">
        <v>368</v>
      </c>
      <c r="F1085" s="13" t="s">
        <v>64</v>
      </c>
      <c r="G1085" s="13" t="s">
        <v>26</v>
      </c>
      <c r="H1085" s="13" t="s">
        <v>25</v>
      </c>
      <c r="J1085" s="13" t="n">
        <v>1</v>
      </c>
      <c r="K1085" s="13" t="n">
        <v>715</v>
      </c>
      <c r="L1085" s="14" t="n">
        <v>0.604166666666667</v>
      </c>
      <c r="M1085" s="15" t="n">
        <v>0.621527777777778</v>
      </c>
      <c r="N1085" s="16" t="n">
        <f aca="false">VLOOKUP(E1085,'Esp. percorsi al 18-10-22'!C:J,8,FALSE())</f>
        <v>9.07619101865489</v>
      </c>
      <c r="O1085" s="16"/>
      <c r="P1085" s="16"/>
      <c r="Q1085" s="20" t="n">
        <v>235</v>
      </c>
      <c r="R1085" s="17" t="n">
        <f aca="false">+N1085*Q1085</f>
        <v>2132.9048893839</v>
      </c>
      <c r="S1085" s="17" t="n">
        <f aca="false">+O1085*Q1085</f>
        <v>0</v>
      </c>
      <c r="T1085" s="17"/>
      <c r="U1085" s="18" t="n">
        <f aca="false">+M1085-L1085</f>
        <v>0.0173611111111111</v>
      </c>
      <c r="V1085" s="18" t="n">
        <f aca="false">+U1085*Q1085</f>
        <v>4.07986111111111</v>
      </c>
      <c r="W1085" s="18"/>
    </row>
    <row r="1086" s="13" customFormat="true" ht="12" hidden="false" customHeight="false" outlineLevel="0" collapsed="false">
      <c r="A1086" s="12" t="n">
        <v>7424</v>
      </c>
      <c r="B1086" s="13" t="n">
        <v>7</v>
      </c>
      <c r="C1086" s="13" t="s">
        <v>57</v>
      </c>
      <c r="D1086" s="13" t="n">
        <v>1</v>
      </c>
      <c r="E1086" s="13" t="n">
        <v>368</v>
      </c>
      <c r="F1086" s="13" t="s">
        <v>64</v>
      </c>
      <c r="G1086" s="13" t="s">
        <v>24</v>
      </c>
      <c r="H1086" s="13" t="s">
        <v>29</v>
      </c>
      <c r="J1086" s="13" t="n">
        <v>1</v>
      </c>
      <c r="K1086" s="13" t="n">
        <v>1588</v>
      </c>
      <c r="L1086" s="14" t="n">
        <v>0.611111111111111</v>
      </c>
      <c r="M1086" s="15" t="n">
        <v>0.625</v>
      </c>
      <c r="N1086" s="16" t="n">
        <f aca="false">VLOOKUP(E1086,'Esp. percorsi al 18-10-22'!C:J,8,FALSE())</f>
        <v>9.07619101865489</v>
      </c>
      <c r="O1086" s="16"/>
      <c r="P1086" s="16"/>
      <c r="Q1086" s="20" t="n">
        <v>58</v>
      </c>
      <c r="R1086" s="17" t="n">
        <f aca="false">+N1086*Q1086</f>
        <v>526.419079081984</v>
      </c>
      <c r="S1086" s="17" t="n">
        <f aca="false">+O1086*Q1086</f>
        <v>0</v>
      </c>
      <c r="T1086" s="17"/>
      <c r="U1086" s="18" t="n">
        <f aca="false">+M1086-L1086</f>
        <v>0.0138888888888889</v>
      </c>
      <c r="V1086" s="18" t="n">
        <f aca="false">+U1086*Q1086</f>
        <v>0.805555555555555</v>
      </c>
      <c r="W1086" s="18"/>
    </row>
    <row r="1087" s="13" customFormat="true" ht="12" hidden="false" customHeight="false" outlineLevel="0" collapsed="false">
      <c r="A1087" s="12" t="n">
        <v>7315</v>
      </c>
      <c r="B1087" s="13" t="n">
        <v>7</v>
      </c>
      <c r="C1087" s="13" t="s">
        <v>57</v>
      </c>
      <c r="D1087" s="13" t="n">
        <v>1</v>
      </c>
      <c r="E1087" s="13" t="n">
        <v>368</v>
      </c>
      <c r="F1087" s="13" t="s">
        <v>64</v>
      </c>
      <c r="G1087" s="13" t="s">
        <v>24</v>
      </c>
      <c r="H1087" s="13" t="s">
        <v>25</v>
      </c>
      <c r="J1087" s="13" t="n">
        <v>1</v>
      </c>
      <c r="K1087" s="13" t="n">
        <v>704</v>
      </c>
      <c r="L1087" s="14" t="n">
        <v>0.621527777777778</v>
      </c>
      <c r="M1087" s="15" t="n">
        <v>0.638888888888889</v>
      </c>
      <c r="N1087" s="16" t="n">
        <f aca="false">VLOOKUP(E1087,'Esp. percorsi al 18-10-22'!C:J,8,FALSE())</f>
        <v>9.07619101865489</v>
      </c>
      <c r="O1087" s="16"/>
      <c r="P1087" s="16"/>
      <c r="Q1087" s="20" t="n">
        <v>302</v>
      </c>
      <c r="R1087" s="17" t="n">
        <f aca="false">+N1087*Q1087</f>
        <v>2741.00968763378</v>
      </c>
      <c r="S1087" s="17" t="n">
        <f aca="false">+O1087*Q1087</f>
        <v>0</v>
      </c>
      <c r="T1087" s="17"/>
      <c r="U1087" s="18" t="n">
        <f aca="false">+M1087-L1087</f>
        <v>0.0173611111111111</v>
      </c>
      <c r="V1087" s="18" t="n">
        <f aca="false">+U1087*Q1087</f>
        <v>5.24305555555556</v>
      </c>
      <c r="W1087" s="18"/>
    </row>
    <row r="1088" s="13" customFormat="true" ht="12" hidden="false" customHeight="false" outlineLevel="0" collapsed="false">
      <c r="A1088" s="12" t="n">
        <v>7326</v>
      </c>
      <c r="B1088" s="13" t="n">
        <v>7</v>
      </c>
      <c r="C1088" s="13" t="s">
        <v>57</v>
      </c>
      <c r="D1088" s="13" t="n">
        <v>1</v>
      </c>
      <c r="E1088" s="13" t="n">
        <v>368</v>
      </c>
      <c r="F1088" s="13" t="s">
        <v>64</v>
      </c>
      <c r="G1088" s="13" t="s">
        <v>24</v>
      </c>
      <c r="H1088" s="13" t="s">
        <v>25</v>
      </c>
      <c r="J1088" s="13" t="n">
        <v>1</v>
      </c>
      <c r="K1088" s="13" t="n">
        <v>716</v>
      </c>
      <c r="L1088" s="14" t="n">
        <v>0.642361111111111</v>
      </c>
      <c r="M1088" s="15" t="n">
        <v>0.659722222222222</v>
      </c>
      <c r="N1088" s="16" t="n">
        <f aca="false">VLOOKUP(E1088,'Esp. percorsi al 18-10-22'!C:J,8,FALSE())</f>
        <v>9.07619101865489</v>
      </c>
      <c r="O1088" s="16"/>
      <c r="P1088" s="16"/>
      <c r="Q1088" s="20" t="n">
        <v>302</v>
      </c>
      <c r="R1088" s="17" t="n">
        <f aca="false">+N1088*Q1088</f>
        <v>2741.00968763378</v>
      </c>
      <c r="S1088" s="17" t="n">
        <f aca="false">+O1088*Q1088</f>
        <v>0</v>
      </c>
      <c r="T1088" s="17"/>
      <c r="U1088" s="18" t="n">
        <f aca="false">+M1088-L1088</f>
        <v>0.0173611111111111</v>
      </c>
      <c r="V1088" s="18" t="n">
        <f aca="false">+U1088*Q1088</f>
        <v>5.24305555555556</v>
      </c>
      <c r="W1088" s="18"/>
    </row>
    <row r="1089" s="13" customFormat="true" ht="12" hidden="false" customHeight="false" outlineLevel="0" collapsed="false">
      <c r="A1089" s="12" t="n">
        <v>7425</v>
      </c>
      <c r="B1089" s="13" t="n">
        <v>7</v>
      </c>
      <c r="C1089" s="13" t="s">
        <v>57</v>
      </c>
      <c r="D1089" s="13" t="n">
        <v>1</v>
      </c>
      <c r="E1089" s="13" t="n">
        <v>368</v>
      </c>
      <c r="F1089" s="13" t="s">
        <v>64</v>
      </c>
      <c r="G1089" s="13" t="s">
        <v>24</v>
      </c>
      <c r="H1089" s="13" t="s">
        <v>29</v>
      </c>
      <c r="J1089" s="13" t="n">
        <v>1</v>
      </c>
      <c r="K1089" s="13" t="n">
        <v>1589</v>
      </c>
      <c r="L1089" s="14" t="n">
        <v>0.652777777777778</v>
      </c>
      <c r="M1089" s="15" t="n">
        <v>0.666666666666667</v>
      </c>
      <c r="N1089" s="16" t="n">
        <f aca="false">VLOOKUP(E1089,'Esp. percorsi al 18-10-22'!C:J,8,FALSE())</f>
        <v>9.07619101865489</v>
      </c>
      <c r="O1089" s="16"/>
      <c r="P1089" s="16"/>
      <c r="Q1089" s="20" t="n">
        <v>58</v>
      </c>
      <c r="R1089" s="17" t="n">
        <f aca="false">+N1089*Q1089</f>
        <v>526.419079081984</v>
      </c>
      <c r="S1089" s="17" t="n">
        <f aca="false">+O1089*Q1089</f>
        <v>0</v>
      </c>
      <c r="T1089" s="17"/>
      <c r="U1089" s="18" t="n">
        <f aca="false">+M1089-L1089</f>
        <v>0.0138888888888889</v>
      </c>
      <c r="V1089" s="18" t="n">
        <f aca="false">+U1089*Q1089</f>
        <v>0.805555555555555</v>
      </c>
      <c r="W1089" s="18"/>
    </row>
    <row r="1090" s="13" customFormat="true" ht="12" hidden="false" customHeight="false" outlineLevel="0" collapsed="false">
      <c r="A1090" s="12" t="n">
        <v>7316</v>
      </c>
      <c r="B1090" s="13" t="n">
        <v>7</v>
      </c>
      <c r="C1090" s="13" t="s">
        <v>57</v>
      </c>
      <c r="D1090" s="13" t="n">
        <v>1</v>
      </c>
      <c r="E1090" s="13" t="n">
        <v>368</v>
      </c>
      <c r="F1090" s="13" t="s">
        <v>64</v>
      </c>
      <c r="G1090" s="13" t="s">
        <v>24</v>
      </c>
      <c r="H1090" s="13" t="s">
        <v>25</v>
      </c>
      <c r="J1090" s="13" t="n">
        <v>1</v>
      </c>
      <c r="K1090" s="13" t="n">
        <v>705</v>
      </c>
      <c r="L1090" s="14" t="n">
        <v>0.663194444444444</v>
      </c>
      <c r="M1090" s="15" t="n">
        <v>0.680555555555555</v>
      </c>
      <c r="N1090" s="16" t="n">
        <f aca="false">VLOOKUP(E1090,'Esp. percorsi al 18-10-22'!C:J,8,FALSE())</f>
        <v>9.07619101865489</v>
      </c>
      <c r="O1090" s="16"/>
      <c r="P1090" s="16"/>
      <c r="Q1090" s="20" t="n">
        <v>302</v>
      </c>
      <c r="R1090" s="17" t="n">
        <f aca="false">+N1090*Q1090</f>
        <v>2741.00968763378</v>
      </c>
      <c r="S1090" s="17" t="n">
        <f aca="false">+O1090*Q1090</f>
        <v>0</v>
      </c>
      <c r="T1090" s="17"/>
      <c r="U1090" s="18" t="n">
        <f aca="false">+M1090-L1090</f>
        <v>0.0173611111111111</v>
      </c>
      <c r="V1090" s="18" t="n">
        <f aca="false">+U1090*Q1090</f>
        <v>5.24305555555556</v>
      </c>
      <c r="W1090" s="18"/>
    </row>
    <row r="1091" s="13" customFormat="true" ht="12" hidden="false" customHeight="false" outlineLevel="0" collapsed="false">
      <c r="A1091" s="12" t="n">
        <v>7327</v>
      </c>
      <c r="B1091" s="13" t="n">
        <v>7</v>
      </c>
      <c r="C1091" s="13" t="s">
        <v>57</v>
      </c>
      <c r="D1091" s="13" t="n">
        <v>1</v>
      </c>
      <c r="E1091" s="13" t="n">
        <v>368</v>
      </c>
      <c r="F1091" s="13" t="s">
        <v>64</v>
      </c>
      <c r="G1091" s="13" t="s">
        <v>24</v>
      </c>
      <c r="H1091" s="13" t="s">
        <v>25</v>
      </c>
      <c r="J1091" s="13" t="n">
        <v>1</v>
      </c>
      <c r="K1091" s="13" t="n">
        <v>717</v>
      </c>
      <c r="L1091" s="14" t="n">
        <v>0.684027777777778</v>
      </c>
      <c r="M1091" s="15" t="n">
        <v>0.701388888888889</v>
      </c>
      <c r="N1091" s="16" t="n">
        <f aca="false">VLOOKUP(E1091,'Esp. percorsi al 18-10-22'!C:J,8,FALSE())</f>
        <v>9.07619101865489</v>
      </c>
      <c r="O1091" s="16"/>
      <c r="P1091" s="16"/>
      <c r="Q1091" s="20" t="n">
        <v>302</v>
      </c>
      <c r="R1091" s="17" t="n">
        <f aca="false">+N1091*Q1091</f>
        <v>2741.00968763378</v>
      </c>
      <c r="S1091" s="17" t="n">
        <f aca="false">+O1091*Q1091</f>
        <v>0</v>
      </c>
      <c r="T1091" s="17"/>
      <c r="U1091" s="18" t="n">
        <f aca="false">+M1091-L1091</f>
        <v>0.0173611111111111</v>
      </c>
      <c r="V1091" s="18" t="n">
        <f aca="false">+U1091*Q1091</f>
        <v>5.24305555555556</v>
      </c>
      <c r="W1091" s="18"/>
    </row>
    <row r="1092" s="13" customFormat="true" ht="12" hidden="false" customHeight="false" outlineLevel="0" collapsed="false">
      <c r="A1092" s="12" t="n">
        <v>7426</v>
      </c>
      <c r="B1092" s="13" t="n">
        <v>7</v>
      </c>
      <c r="C1092" s="13" t="s">
        <v>57</v>
      </c>
      <c r="D1092" s="13" t="n">
        <v>1</v>
      </c>
      <c r="E1092" s="13" t="n">
        <v>368</v>
      </c>
      <c r="F1092" s="13" t="s">
        <v>64</v>
      </c>
      <c r="G1092" s="13" t="s">
        <v>24</v>
      </c>
      <c r="H1092" s="13" t="s">
        <v>29</v>
      </c>
      <c r="J1092" s="13" t="n">
        <v>1</v>
      </c>
      <c r="K1092" s="13" t="n">
        <v>1590</v>
      </c>
      <c r="L1092" s="14" t="n">
        <v>0.694444444444444</v>
      </c>
      <c r="M1092" s="15" t="n">
        <v>0.708333333333333</v>
      </c>
      <c r="N1092" s="16" t="n">
        <f aca="false">VLOOKUP(E1092,'Esp. percorsi al 18-10-22'!C:J,8,FALSE())</f>
        <v>9.07619101865489</v>
      </c>
      <c r="O1092" s="16"/>
      <c r="P1092" s="16"/>
      <c r="Q1092" s="20" t="n">
        <v>58</v>
      </c>
      <c r="R1092" s="17" t="n">
        <f aca="false">+N1092*Q1092</f>
        <v>526.419079081984</v>
      </c>
      <c r="S1092" s="17" t="n">
        <f aca="false">+O1092*Q1092</f>
        <v>0</v>
      </c>
      <c r="T1092" s="17"/>
      <c r="U1092" s="18" t="n">
        <f aca="false">+M1092-L1092</f>
        <v>0.0138888888888889</v>
      </c>
      <c r="V1092" s="18" t="n">
        <f aca="false">+U1092*Q1092</f>
        <v>0.805555555555555</v>
      </c>
      <c r="W1092" s="18"/>
    </row>
    <row r="1093" s="13" customFormat="true" ht="12" hidden="false" customHeight="false" outlineLevel="0" collapsed="false">
      <c r="A1093" s="12" t="n">
        <v>7317</v>
      </c>
      <c r="B1093" s="13" t="n">
        <v>7</v>
      </c>
      <c r="C1093" s="13" t="s">
        <v>57</v>
      </c>
      <c r="D1093" s="13" t="n">
        <v>1</v>
      </c>
      <c r="E1093" s="13" t="n">
        <v>368</v>
      </c>
      <c r="F1093" s="13" t="s">
        <v>64</v>
      </c>
      <c r="G1093" s="13" t="s">
        <v>24</v>
      </c>
      <c r="H1093" s="13" t="s">
        <v>25</v>
      </c>
      <c r="J1093" s="13" t="n">
        <v>1</v>
      </c>
      <c r="K1093" s="13" t="n">
        <v>706</v>
      </c>
      <c r="L1093" s="14" t="n">
        <v>0.704861111111111</v>
      </c>
      <c r="M1093" s="15" t="n">
        <v>0.722222222222222</v>
      </c>
      <c r="N1093" s="16" t="n">
        <f aca="false">VLOOKUP(E1093,'Esp. percorsi al 18-10-22'!C:J,8,FALSE())</f>
        <v>9.07619101865489</v>
      </c>
      <c r="O1093" s="16"/>
      <c r="P1093" s="16"/>
      <c r="Q1093" s="20" t="n">
        <v>302</v>
      </c>
      <c r="R1093" s="17" t="n">
        <f aca="false">+N1093*Q1093</f>
        <v>2741.00968763378</v>
      </c>
      <c r="S1093" s="17" t="n">
        <f aca="false">+O1093*Q1093</f>
        <v>0</v>
      </c>
      <c r="T1093" s="17"/>
      <c r="U1093" s="18" t="n">
        <f aca="false">+M1093-L1093</f>
        <v>0.0173611111111111</v>
      </c>
      <c r="V1093" s="18" t="n">
        <f aca="false">+U1093*Q1093</f>
        <v>5.24305555555556</v>
      </c>
      <c r="W1093" s="18"/>
    </row>
    <row r="1094" s="13" customFormat="true" ht="12" hidden="false" customHeight="false" outlineLevel="0" collapsed="false">
      <c r="A1094" s="12" t="n">
        <v>7328</v>
      </c>
      <c r="B1094" s="13" t="n">
        <v>7</v>
      </c>
      <c r="C1094" s="13" t="s">
        <v>57</v>
      </c>
      <c r="D1094" s="13" t="n">
        <v>1</v>
      </c>
      <c r="E1094" s="13" t="n">
        <v>368</v>
      </c>
      <c r="F1094" s="13" t="s">
        <v>64</v>
      </c>
      <c r="G1094" s="13" t="s">
        <v>24</v>
      </c>
      <c r="H1094" s="13" t="s">
        <v>25</v>
      </c>
      <c r="J1094" s="13" t="n">
        <v>1</v>
      </c>
      <c r="K1094" s="13" t="n">
        <v>718</v>
      </c>
      <c r="L1094" s="14" t="n">
        <v>0.725694444444444</v>
      </c>
      <c r="M1094" s="15" t="n">
        <v>0.743055555555555</v>
      </c>
      <c r="N1094" s="16" t="n">
        <f aca="false">VLOOKUP(E1094,'Esp. percorsi al 18-10-22'!C:J,8,FALSE())</f>
        <v>9.07619101865489</v>
      </c>
      <c r="O1094" s="16"/>
      <c r="P1094" s="16"/>
      <c r="Q1094" s="20" t="n">
        <v>302</v>
      </c>
      <c r="R1094" s="17" t="n">
        <f aca="false">+N1094*Q1094</f>
        <v>2741.00968763378</v>
      </c>
      <c r="S1094" s="17" t="n">
        <f aca="false">+O1094*Q1094</f>
        <v>0</v>
      </c>
      <c r="T1094" s="17"/>
      <c r="U1094" s="18" t="n">
        <f aca="false">+M1094-L1094</f>
        <v>0.0173611111111111</v>
      </c>
      <c r="V1094" s="18" t="n">
        <f aca="false">+U1094*Q1094</f>
        <v>5.24305555555556</v>
      </c>
      <c r="W1094" s="18"/>
    </row>
    <row r="1095" s="13" customFormat="true" ht="12" hidden="false" customHeight="false" outlineLevel="0" collapsed="false">
      <c r="A1095" s="12" t="n">
        <v>7427</v>
      </c>
      <c r="B1095" s="13" t="n">
        <v>7</v>
      </c>
      <c r="C1095" s="13" t="s">
        <v>57</v>
      </c>
      <c r="D1095" s="13" t="n">
        <v>1</v>
      </c>
      <c r="E1095" s="13" t="n">
        <v>368</v>
      </c>
      <c r="F1095" s="13" t="s">
        <v>64</v>
      </c>
      <c r="G1095" s="13" t="s">
        <v>24</v>
      </c>
      <c r="H1095" s="13" t="s">
        <v>29</v>
      </c>
      <c r="J1095" s="13" t="n">
        <v>1</v>
      </c>
      <c r="K1095" s="13" t="n">
        <v>1591</v>
      </c>
      <c r="L1095" s="14" t="n">
        <v>0.736111111111111</v>
      </c>
      <c r="M1095" s="15" t="n">
        <v>0.75</v>
      </c>
      <c r="N1095" s="16" t="n">
        <f aca="false">VLOOKUP(E1095,'Esp. percorsi al 18-10-22'!C:J,8,FALSE())</f>
        <v>9.07619101865489</v>
      </c>
      <c r="O1095" s="16"/>
      <c r="P1095" s="16"/>
      <c r="Q1095" s="20" t="n">
        <v>58</v>
      </c>
      <c r="R1095" s="17" t="n">
        <f aca="false">+N1095*Q1095</f>
        <v>526.419079081984</v>
      </c>
      <c r="S1095" s="17" t="n">
        <f aca="false">+O1095*Q1095</f>
        <v>0</v>
      </c>
      <c r="T1095" s="17"/>
      <c r="U1095" s="18" t="n">
        <f aca="false">+M1095-L1095</f>
        <v>0.0138888888888889</v>
      </c>
      <c r="V1095" s="18" t="n">
        <f aca="false">+U1095*Q1095</f>
        <v>0.805555555555555</v>
      </c>
      <c r="W1095" s="18"/>
    </row>
    <row r="1096" s="13" customFormat="true" ht="12" hidden="false" customHeight="false" outlineLevel="0" collapsed="false">
      <c r="A1096" s="12" t="n">
        <v>7318</v>
      </c>
      <c r="B1096" s="13" t="n">
        <v>7</v>
      </c>
      <c r="C1096" s="13" t="s">
        <v>57</v>
      </c>
      <c r="D1096" s="13" t="n">
        <v>1</v>
      </c>
      <c r="E1096" s="13" t="n">
        <v>368</v>
      </c>
      <c r="F1096" s="13" t="s">
        <v>64</v>
      </c>
      <c r="G1096" s="13" t="s">
        <v>24</v>
      </c>
      <c r="H1096" s="13" t="s">
        <v>25</v>
      </c>
      <c r="J1096" s="13" t="n">
        <v>1</v>
      </c>
      <c r="K1096" s="13" t="n">
        <v>707</v>
      </c>
      <c r="L1096" s="14" t="n">
        <v>0.746527777777778</v>
      </c>
      <c r="M1096" s="15" t="n">
        <v>0.763888888888889</v>
      </c>
      <c r="N1096" s="16" t="n">
        <f aca="false">VLOOKUP(E1096,'Esp. percorsi al 18-10-22'!C:J,8,FALSE())</f>
        <v>9.07619101865489</v>
      </c>
      <c r="O1096" s="16"/>
      <c r="P1096" s="16"/>
      <c r="Q1096" s="20" t="n">
        <v>302</v>
      </c>
      <c r="R1096" s="17" t="n">
        <f aca="false">+N1096*Q1096</f>
        <v>2741.00968763378</v>
      </c>
      <c r="S1096" s="17" t="n">
        <f aca="false">+O1096*Q1096</f>
        <v>0</v>
      </c>
      <c r="T1096" s="17"/>
      <c r="U1096" s="18" t="n">
        <f aca="false">+M1096-L1096</f>
        <v>0.0173611111111111</v>
      </c>
      <c r="V1096" s="18" t="n">
        <f aca="false">+U1096*Q1096</f>
        <v>5.24305555555556</v>
      </c>
      <c r="W1096" s="18"/>
    </row>
    <row r="1097" s="13" customFormat="true" ht="12" hidden="false" customHeight="false" outlineLevel="0" collapsed="false">
      <c r="A1097" s="12" t="n">
        <v>7329</v>
      </c>
      <c r="B1097" s="13" t="n">
        <v>7</v>
      </c>
      <c r="C1097" s="13" t="s">
        <v>57</v>
      </c>
      <c r="D1097" s="13" t="n">
        <v>1</v>
      </c>
      <c r="E1097" s="13" t="n">
        <v>368</v>
      </c>
      <c r="F1097" s="13" t="s">
        <v>64</v>
      </c>
      <c r="G1097" s="13" t="s">
        <v>24</v>
      </c>
      <c r="H1097" s="13" t="s">
        <v>25</v>
      </c>
      <c r="J1097" s="13" t="n">
        <v>1</v>
      </c>
      <c r="K1097" s="13" t="n">
        <v>719</v>
      </c>
      <c r="L1097" s="14" t="n">
        <v>0.767361111111111</v>
      </c>
      <c r="M1097" s="15" t="n">
        <v>0.784722222222222</v>
      </c>
      <c r="N1097" s="16" t="n">
        <f aca="false">VLOOKUP(E1097,'Esp. percorsi al 18-10-22'!C:J,8,FALSE())</f>
        <v>9.07619101865489</v>
      </c>
      <c r="O1097" s="16"/>
      <c r="P1097" s="16"/>
      <c r="Q1097" s="20" t="n">
        <v>302</v>
      </c>
      <c r="R1097" s="17" t="n">
        <f aca="false">+N1097*Q1097</f>
        <v>2741.00968763378</v>
      </c>
      <c r="S1097" s="17" t="n">
        <f aca="false">+O1097*Q1097</f>
        <v>0</v>
      </c>
      <c r="T1097" s="17"/>
      <c r="U1097" s="18" t="n">
        <f aca="false">+M1097-L1097</f>
        <v>0.0173611111111111</v>
      </c>
      <c r="V1097" s="18" t="n">
        <f aca="false">+U1097*Q1097</f>
        <v>5.24305555555556</v>
      </c>
      <c r="W1097" s="18"/>
    </row>
    <row r="1098" s="13" customFormat="true" ht="12" hidden="false" customHeight="false" outlineLevel="0" collapsed="false">
      <c r="A1098" s="12" t="n">
        <v>7428</v>
      </c>
      <c r="B1098" s="13" t="n">
        <v>7</v>
      </c>
      <c r="C1098" s="13" t="s">
        <v>57</v>
      </c>
      <c r="D1098" s="13" t="n">
        <v>1</v>
      </c>
      <c r="E1098" s="13" t="n">
        <v>368</v>
      </c>
      <c r="F1098" s="13" t="s">
        <v>64</v>
      </c>
      <c r="G1098" s="13" t="s">
        <v>24</v>
      </c>
      <c r="H1098" s="13" t="s">
        <v>29</v>
      </c>
      <c r="J1098" s="13" t="n">
        <v>1</v>
      </c>
      <c r="K1098" s="13" t="n">
        <v>1592</v>
      </c>
      <c r="L1098" s="14" t="n">
        <v>0.777777777777778</v>
      </c>
      <c r="M1098" s="15" t="n">
        <v>0.791666666666667</v>
      </c>
      <c r="N1098" s="16" t="n">
        <f aca="false">VLOOKUP(E1098,'Esp. percorsi al 18-10-22'!C:J,8,FALSE())</f>
        <v>9.07619101865489</v>
      </c>
      <c r="O1098" s="16"/>
      <c r="P1098" s="16"/>
      <c r="Q1098" s="20" t="n">
        <v>58</v>
      </c>
      <c r="R1098" s="17" t="n">
        <f aca="false">+N1098*Q1098</f>
        <v>526.419079081984</v>
      </c>
      <c r="S1098" s="17" t="n">
        <f aca="false">+O1098*Q1098</f>
        <v>0</v>
      </c>
      <c r="T1098" s="17"/>
      <c r="U1098" s="18" t="n">
        <f aca="false">+M1098-L1098</f>
        <v>0.0138888888888889</v>
      </c>
      <c r="V1098" s="18" t="n">
        <f aca="false">+U1098*Q1098</f>
        <v>0.805555555555555</v>
      </c>
      <c r="W1098" s="18"/>
    </row>
    <row r="1099" s="13" customFormat="true" ht="12" hidden="false" customHeight="false" outlineLevel="0" collapsed="false">
      <c r="A1099" s="12" t="n">
        <v>7319</v>
      </c>
      <c r="B1099" s="13" t="n">
        <v>7</v>
      </c>
      <c r="C1099" s="13" t="s">
        <v>57</v>
      </c>
      <c r="D1099" s="13" t="n">
        <v>1</v>
      </c>
      <c r="E1099" s="13" t="n">
        <v>368</v>
      </c>
      <c r="F1099" s="13" t="s">
        <v>64</v>
      </c>
      <c r="G1099" s="13" t="s">
        <v>24</v>
      </c>
      <c r="H1099" s="13" t="s">
        <v>25</v>
      </c>
      <c r="J1099" s="13" t="n">
        <v>1</v>
      </c>
      <c r="K1099" s="13" t="n">
        <v>708</v>
      </c>
      <c r="L1099" s="14" t="n">
        <v>0.788194444444444</v>
      </c>
      <c r="M1099" s="15" t="n">
        <v>0.805555555555555</v>
      </c>
      <c r="N1099" s="16" t="n">
        <f aca="false">VLOOKUP(E1099,'Esp. percorsi al 18-10-22'!C:J,8,FALSE())</f>
        <v>9.07619101865489</v>
      </c>
      <c r="O1099" s="16"/>
      <c r="P1099" s="16"/>
      <c r="Q1099" s="20" t="n">
        <v>302</v>
      </c>
      <c r="R1099" s="17" t="n">
        <f aca="false">+N1099*Q1099</f>
        <v>2741.00968763378</v>
      </c>
      <c r="S1099" s="17" t="n">
        <f aca="false">+O1099*Q1099</f>
        <v>0</v>
      </c>
      <c r="T1099" s="17"/>
      <c r="U1099" s="18" t="n">
        <f aca="false">+M1099-L1099</f>
        <v>0.0173611111111111</v>
      </c>
      <c r="V1099" s="18" t="n">
        <f aca="false">+U1099*Q1099</f>
        <v>5.24305555555556</v>
      </c>
      <c r="W1099" s="18"/>
    </row>
    <row r="1100" s="13" customFormat="true" ht="12" hidden="false" customHeight="false" outlineLevel="0" collapsed="false">
      <c r="A1100" s="12" t="n">
        <v>7330</v>
      </c>
      <c r="B1100" s="13" t="n">
        <v>7</v>
      </c>
      <c r="C1100" s="13" t="s">
        <v>57</v>
      </c>
      <c r="D1100" s="13" t="n">
        <v>1</v>
      </c>
      <c r="E1100" s="13" t="n">
        <v>368</v>
      </c>
      <c r="F1100" s="13" t="s">
        <v>64</v>
      </c>
      <c r="G1100" s="13" t="s">
        <v>24</v>
      </c>
      <c r="H1100" s="13" t="s">
        <v>25</v>
      </c>
      <c r="J1100" s="13" t="n">
        <v>1</v>
      </c>
      <c r="K1100" s="13" t="n">
        <v>720</v>
      </c>
      <c r="L1100" s="14" t="n">
        <v>0.8125</v>
      </c>
      <c r="M1100" s="15" t="n">
        <v>0.826388888888889</v>
      </c>
      <c r="N1100" s="16" t="n">
        <f aca="false">VLOOKUP(E1100,'Esp. percorsi al 18-10-22'!C:J,8,FALSE())</f>
        <v>9.07619101865489</v>
      </c>
      <c r="O1100" s="16"/>
      <c r="P1100" s="16"/>
      <c r="Q1100" s="20" t="n">
        <v>302</v>
      </c>
      <c r="R1100" s="17" t="n">
        <f aca="false">+N1100*Q1100</f>
        <v>2741.00968763378</v>
      </c>
      <c r="S1100" s="17" t="n">
        <f aca="false">+O1100*Q1100</f>
        <v>0</v>
      </c>
      <c r="T1100" s="17"/>
      <c r="U1100" s="18" t="n">
        <f aca="false">+M1100-L1100</f>
        <v>0.0138888888888889</v>
      </c>
      <c r="V1100" s="18" t="n">
        <f aca="false">+U1100*Q1100</f>
        <v>4.19444444444444</v>
      </c>
      <c r="W1100" s="18"/>
    </row>
    <row r="1101" s="13" customFormat="true" ht="12" hidden="false" customHeight="false" outlineLevel="0" collapsed="false">
      <c r="A1101" s="12" t="n">
        <v>7429</v>
      </c>
      <c r="B1101" s="13" t="n">
        <v>7</v>
      </c>
      <c r="C1101" s="13" t="s">
        <v>57</v>
      </c>
      <c r="D1101" s="13" t="n">
        <v>1</v>
      </c>
      <c r="E1101" s="13" t="n">
        <v>368</v>
      </c>
      <c r="F1101" s="13" t="s">
        <v>64</v>
      </c>
      <c r="G1101" s="13" t="s">
        <v>24</v>
      </c>
      <c r="H1101" s="13" t="s">
        <v>29</v>
      </c>
      <c r="J1101" s="13" t="n">
        <v>1</v>
      </c>
      <c r="K1101" s="13" t="n">
        <v>1593</v>
      </c>
      <c r="L1101" s="14" t="n">
        <v>0.819444444444444</v>
      </c>
      <c r="M1101" s="15" t="n">
        <v>0.833333333333333</v>
      </c>
      <c r="N1101" s="16" t="n">
        <f aca="false">VLOOKUP(E1101,'Esp. percorsi al 18-10-22'!C:J,8,FALSE())</f>
        <v>9.07619101865489</v>
      </c>
      <c r="O1101" s="16"/>
      <c r="P1101" s="16"/>
      <c r="Q1101" s="20" t="n">
        <v>58</v>
      </c>
      <c r="R1101" s="17" t="n">
        <f aca="false">+N1101*Q1101</f>
        <v>526.419079081984</v>
      </c>
      <c r="S1101" s="17" t="n">
        <f aca="false">+O1101*Q1101</f>
        <v>0</v>
      </c>
      <c r="T1101" s="17"/>
      <c r="U1101" s="18" t="n">
        <f aca="false">+M1101-L1101</f>
        <v>0.0138888888888889</v>
      </c>
      <c r="V1101" s="18" t="n">
        <f aca="false">+U1101*Q1101</f>
        <v>0.805555555555555</v>
      </c>
      <c r="W1101" s="18"/>
    </row>
    <row r="1102" s="13" customFormat="true" ht="12" hidden="false" customHeight="false" outlineLevel="0" collapsed="false">
      <c r="A1102" s="12" t="n">
        <v>7331</v>
      </c>
      <c r="B1102" s="13" t="n">
        <v>7</v>
      </c>
      <c r="C1102" s="13" t="s">
        <v>57</v>
      </c>
      <c r="D1102" s="13" t="n">
        <v>1</v>
      </c>
      <c r="E1102" s="13" t="n">
        <v>368</v>
      </c>
      <c r="F1102" s="13" t="s">
        <v>64</v>
      </c>
      <c r="G1102" s="13" t="s">
        <v>24</v>
      </c>
      <c r="H1102" s="13" t="s">
        <v>25</v>
      </c>
      <c r="J1102" s="13" t="n">
        <v>1</v>
      </c>
      <c r="K1102" s="13" t="n">
        <v>721</v>
      </c>
      <c r="L1102" s="14" t="n">
        <v>0.847222222222222</v>
      </c>
      <c r="M1102" s="15" t="n">
        <v>0.861111111111111</v>
      </c>
      <c r="N1102" s="16" t="n">
        <f aca="false">VLOOKUP(E1102,'Esp. percorsi al 18-10-22'!C:J,8,FALSE())</f>
        <v>9.07619101865489</v>
      </c>
      <c r="O1102" s="16"/>
      <c r="P1102" s="16"/>
      <c r="Q1102" s="20" t="n">
        <v>302</v>
      </c>
      <c r="R1102" s="17" t="n">
        <f aca="false">+N1102*Q1102</f>
        <v>2741.00968763378</v>
      </c>
      <c r="S1102" s="17" t="n">
        <f aca="false">+O1102*Q1102</f>
        <v>0</v>
      </c>
      <c r="T1102" s="17"/>
      <c r="U1102" s="18" t="n">
        <f aca="false">+M1102-L1102</f>
        <v>0.0138888888888889</v>
      </c>
      <c r="V1102" s="18" t="n">
        <f aca="false">+U1102*Q1102</f>
        <v>4.19444444444444</v>
      </c>
      <c r="W1102" s="18"/>
    </row>
    <row r="1103" s="13" customFormat="true" ht="12" hidden="false" customHeight="false" outlineLevel="0" collapsed="false">
      <c r="A1103" s="12" t="n">
        <v>7430</v>
      </c>
      <c r="B1103" s="13" t="n">
        <v>7</v>
      </c>
      <c r="C1103" s="13" t="s">
        <v>57</v>
      </c>
      <c r="D1103" s="13" t="n">
        <v>1</v>
      </c>
      <c r="E1103" s="13" t="n">
        <v>368</v>
      </c>
      <c r="F1103" s="13" t="s">
        <v>64</v>
      </c>
      <c r="G1103" s="13" t="s">
        <v>24</v>
      </c>
      <c r="H1103" s="13" t="s">
        <v>29</v>
      </c>
      <c r="J1103" s="13" t="n">
        <v>1</v>
      </c>
      <c r="K1103" s="13" t="n">
        <v>1594</v>
      </c>
      <c r="L1103" s="14" t="n">
        <v>0.854166666666667</v>
      </c>
      <c r="M1103" s="15" t="n">
        <v>0.868055555555555</v>
      </c>
      <c r="N1103" s="16" t="n">
        <f aca="false">VLOOKUP(E1103,'Esp. percorsi al 18-10-22'!C:J,8,FALSE())</f>
        <v>9.07619101865489</v>
      </c>
      <c r="O1103" s="16"/>
      <c r="P1103" s="16"/>
      <c r="Q1103" s="20" t="n">
        <v>58</v>
      </c>
      <c r="R1103" s="17" t="n">
        <f aca="false">+N1103*Q1103</f>
        <v>526.419079081984</v>
      </c>
      <c r="S1103" s="17" t="n">
        <f aca="false">+O1103*Q1103</f>
        <v>0</v>
      </c>
      <c r="T1103" s="17"/>
      <c r="U1103" s="18" t="n">
        <f aca="false">+M1103-L1103</f>
        <v>0.0138888888888889</v>
      </c>
      <c r="V1103" s="18" t="n">
        <f aca="false">+U1103*Q1103</f>
        <v>0.805555555555555</v>
      </c>
      <c r="W1103" s="18"/>
    </row>
    <row r="1104" s="13" customFormat="true" ht="12" hidden="false" customHeight="false" outlineLevel="0" collapsed="false">
      <c r="A1104" s="12" t="n">
        <v>7332</v>
      </c>
      <c r="B1104" s="13" t="n">
        <v>7</v>
      </c>
      <c r="C1104" s="13" t="s">
        <v>57</v>
      </c>
      <c r="D1104" s="13" t="n">
        <v>1</v>
      </c>
      <c r="E1104" s="13" t="n">
        <v>368</v>
      </c>
      <c r="F1104" s="13" t="s">
        <v>64</v>
      </c>
      <c r="G1104" s="13" t="s">
        <v>24</v>
      </c>
      <c r="H1104" s="13" t="s">
        <v>25</v>
      </c>
      <c r="J1104" s="13" t="n">
        <v>1</v>
      </c>
      <c r="K1104" s="13" t="n">
        <v>722</v>
      </c>
      <c r="L1104" s="14" t="n">
        <v>0.881944444444444</v>
      </c>
      <c r="M1104" s="15" t="n">
        <v>0.895833333333333</v>
      </c>
      <c r="N1104" s="16" t="n">
        <f aca="false">VLOOKUP(E1104,'Esp. percorsi al 18-10-22'!C:J,8,FALSE())</f>
        <v>9.07619101865489</v>
      </c>
      <c r="O1104" s="16"/>
      <c r="P1104" s="16"/>
      <c r="Q1104" s="20" t="n">
        <v>302</v>
      </c>
      <c r="R1104" s="17" t="n">
        <f aca="false">+N1104*Q1104</f>
        <v>2741.00968763378</v>
      </c>
      <c r="S1104" s="17" t="n">
        <f aca="false">+O1104*Q1104</f>
        <v>0</v>
      </c>
      <c r="T1104" s="17"/>
      <c r="U1104" s="18" t="n">
        <f aca="false">+M1104-L1104</f>
        <v>0.0138888888888889</v>
      </c>
      <c r="V1104" s="18" t="n">
        <f aca="false">+U1104*Q1104</f>
        <v>4.19444444444444</v>
      </c>
      <c r="W1104" s="18"/>
    </row>
    <row r="1105" s="13" customFormat="true" ht="12" hidden="false" customHeight="false" outlineLevel="0" collapsed="false">
      <c r="A1105" s="12" t="n">
        <v>7431</v>
      </c>
      <c r="B1105" s="13" t="n">
        <v>7</v>
      </c>
      <c r="C1105" s="13" t="s">
        <v>57</v>
      </c>
      <c r="D1105" s="13" t="n">
        <v>1</v>
      </c>
      <c r="E1105" s="13" t="n">
        <v>368</v>
      </c>
      <c r="F1105" s="13" t="s">
        <v>64</v>
      </c>
      <c r="G1105" s="13" t="s">
        <v>24</v>
      </c>
      <c r="H1105" s="13" t="s">
        <v>29</v>
      </c>
      <c r="J1105" s="13" t="n">
        <v>1</v>
      </c>
      <c r="K1105" s="13" t="n">
        <v>1595</v>
      </c>
      <c r="L1105" s="14" t="n">
        <v>0.895833333333333</v>
      </c>
      <c r="M1105" s="15" t="n">
        <v>0.909722222222222</v>
      </c>
      <c r="N1105" s="16" t="n">
        <f aca="false">VLOOKUP(E1105,'Esp. percorsi al 18-10-22'!C:J,8,FALSE())</f>
        <v>9.07619101865489</v>
      </c>
      <c r="O1105" s="16"/>
      <c r="P1105" s="16"/>
      <c r="Q1105" s="20" t="n">
        <v>58</v>
      </c>
      <c r="R1105" s="17" t="n">
        <f aca="false">+N1105*Q1105</f>
        <v>526.419079081984</v>
      </c>
      <c r="S1105" s="17" t="n">
        <f aca="false">+O1105*Q1105</f>
        <v>0</v>
      </c>
      <c r="T1105" s="17"/>
      <c r="U1105" s="18" t="n">
        <f aca="false">+M1105-L1105</f>
        <v>0.0138888888888889</v>
      </c>
      <c r="V1105" s="18" t="n">
        <f aca="false">+U1105*Q1105</f>
        <v>0.805555555555555</v>
      </c>
      <c r="W1105" s="18"/>
    </row>
    <row r="1106" s="13" customFormat="true" ht="12" hidden="false" customHeight="false" outlineLevel="0" collapsed="false">
      <c r="A1106" s="12" t="n">
        <v>17014</v>
      </c>
      <c r="B1106" s="13" t="n">
        <v>7</v>
      </c>
      <c r="C1106" s="13" t="s">
        <v>57</v>
      </c>
      <c r="D1106" s="13" t="n">
        <v>1</v>
      </c>
      <c r="E1106" s="13" t="n">
        <v>368</v>
      </c>
      <c r="F1106" s="13" t="s">
        <v>64</v>
      </c>
      <c r="G1106" s="13" t="s">
        <v>28</v>
      </c>
      <c r="H1106" s="13" t="s">
        <v>25</v>
      </c>
      <c r="J1106" s="13" t="n">
        <v>1</v>
      </c>
      <c r="K1106" s="13" t="n">
        <v>17014</v>
      </c>
      <c r="L1106" s="14" t="n">
        <v>0.923611111111111</v>
      </c>
      <c r="M1106" s="15" t="n">
        <v>0.9375</v>
      </c>
      <c r="N1106" s="16" t="n">
        <f aca="false">VLOOKUP(E1106,'Esp. percorsi al 18-10-22'!C:J,8,FALSE())</f>
        <v>9.07619101865489</v>
      </c>
      <c r="O1106" s="16"/>
      <c r="P1106" s="16"/>
      <c r="Q1106" s="20" t="n">
        <v>67</v>
      </c>
      <c r="R1106" s="17" t="n">
        <f aca="false">+N1106*Q1106</f>
        <v>608.104798249878</v>
      </c>
      <c r="S1106" s="17" t="n">
        <f aca="false">+O1106*Q1106</f>
        <v>0</v>
      </c>
      <c r="T1106" s="17"/>
      <c r="U1106" s="18" t="n">
        <f aca="false">+M1106-L1106</f>
        <v>0.0138888888888889</v>
      </c>
      <c r="V1106" s="18" t="n">
        <f aca="false">+U1106*Q1106</f>
        <v>0.930555555555555</v>
      </c>
      <c r="W1106" s="18"/>
    </row>
    <row r="1107" s="13" customFormat="true" ht="12" hidden="false" customHeight="false" outlineLevel="0" collapsed="false">
      <c r="A1107" s="12" t="n">
        <v>17300</v>
      </c>
      <c r="B1107" s="13" t="n">
        <v>7</v>
      </c>
      <c r="C1107" s="13" t="s">
        <v>57</v>
      </c>
      <c r="D1107" s="13" t="n">
        <v>1</v>
      </c>
      <c r="E1107" s="13" t="n">
        <v>368</v>
      </c>
      <c r="F1107" s="13" t="s">
        <v>64</v>
      </c>
      <c r="G1107" s="13" t="s">
        <v>28</v>
      </c>
      <c r="H1107" s="13" t="s">
        <v>29</v>
      </c>
      <c r="J1107" s="13" t="n">
        <v>1</v>
      </c>
      <c r="K1107" s="13" t="n">
        <v>17300</v>
      </c>
      <c r="L1107" s="14" t="n">
        <v>0.923611111111111</v>
      </c>
      <c r="M1107" s="15" t="n">
        <v>0.9375</v>
      </c>
      <c r="N1107" s="16" t="n">
        <f aca="false">VLOOKUP(E1107,'Esp. percorsi al 18-10-22'!C:J,8,FALSE())</f>
        <v>9.07619101865489</v>
      </c>
      <c r="O1107" s="16"/>
      <c r="P1107" s="16"/>
      <c r="Q1107" s="20" t="n">
        <v>12</v>
      </c>
      <c r="R1107" s="17" t="n">
        <f aca="false">+N1107*Q1107</f>
        <v>108.914292223859</v>
      </c>
      <c r="S1107" s="17" t="n">
        <f aca="false">+O1107*Q1107</f>
        <v>0</v>
      </c>
      <c r="T1107" s="17"/>
      <c r="U1107" s="18" t="n">
        <f aca="false">+M1107-L1107</f>
        <v>0.0138888888888889</v>
      </c>
      <c r="V1107" s="18" t="n">
        <f aca="false">+U1107*Q1107</f>
        <v>0.166666666666667</v>
      </c>
      <c r="W1107" s="18"/>
    </row>
    <row r="1108" s="13" customFormat="true" ht="12" hidden="false" customHeight="false" outlineLevel="0" collapsed="false">
      <c r="A1108" s="12" t="n">
        <v>17016</v>
      </c>
      <c r="B1108" s="13" t="n">
        <v>7</v>
      </c>
      <c r="C1108" s="13" t="s">
        <v>57</v>
      </c>
      <c r="D1108" s="13" t="n">
        <v>1</v>
      </c>
      <c r="E1108" s="13" t="n">
        <v>368</v>
      </c>
      <c r="F1108" s="13" t="s">
        <v>64</v>
      </c>
      <c r="G1108" s="13" t="s">
        <v>28</v>
      </c>
      <c r="H1108" s="13" t="s">
        <v>25</v>
      </c>
      <c r="J1108" s="13" t="n">
        <v>1</v>
      </c>
      <c r="K1108" s="13" t="n">
        <v>17016</v>
      </c>
      <c r="L1108" s="14" t="n">
        <v>0.958333333333333</v>
      </c>
      <c r="M1108" s="15" t="n">
        <v>0.972222222222222</v>
      </c>
      <c r="N1108" s="16" t="n">
        <f aca="false">VLOOKUP(E1108,'Esp. percorsi al 18-10-22'!C:J,8,FALSE())</f>
        <v>9.07619101865489</v>
      </c>
      <c r="O1108" s="16"/>
      <c r="P1108" s="16"/>
      <c r="Q1108" s="20" t="n">
        <v>67</v>
      </c>
      <c r="R1108" s="17" t="n">
        <f aca="false">+N1108*Q1108</f>
        <v>608.104798249878</v>
      </c>
      <c r="S1108" s="17" t="n">
        <f aca="false">+O1108*Q1108</f>
        <v>0</v>
      </c>
      <c r="T1108" s="17"/>
      <c r="U1108" s="18" t="n">
        <f aca="false">+M1108-L1108</f>
        <v>0.0138888888888889</v>
      </c>
      <c r="V1108" s="18" t="n">
        <f aca="false">+U1108*Q1108</f>
        <v>0.930555555555555</v>
      </c>
      <c r="W1108" s="18"/>
    </row>
    <row r="1109" s="13" customFormat="true" ht="12" hidden="false" customHeight="false" outlineLevel="0" collapsed="false">
      <c r="A1109" s="12" t="n">
        <v>18762</v>
      </c>
      <c r="B1109" s="13" t="n">
        <v>7</v>
      </c>
      <c r="C1109" s="13" t="s">
        <v>57</v>
      </c>
      <c r="D1109" s="13" t="n">
        <v>1</v>
      </c>
      <c r="E1109" s="13" t="n">
        <v>370</v>
      </c>
      <c r="F1109" s="13" t="s">
        <v>65</v>
      </c>
      <c r="G1109" s="13" t="s">
        <v>24</v>
      </c>
      <c r="H1109" s="13" t="s">
        <v>25</v>
      </c>
      <c r="J1109" s="13" t="n">
        <v>1</v>
      </c>
      <c r="K1109" s="13" t="n">
        <v>2456</v>
      </c>
      <c r="L1109" s="14" t="n">
        <v>0.246527777777778</v>
      </c>
      <c r="M1109" s="15" t="n">
        <v>0.265972222222222</v>
      </c>
      <c r="N1109" s="16" t="n">
        <f aca="false">VLOOKUP(E1109,'Esp. percorsi al 18-10-22'!C:J,8,FALSE())</f>
        <v>12.8505414762939</v>
      </c>
      <c r="O1109" s="16"/>
      <c r="P1109" s="16"/>
      <c r="Q1109" s="20" t="n">
        <v>302</v>
      </c>
      <c r="R1109" s="17" t="n">
        <f aca="false">+N1109*Q1109</f>
        <v>3880.86352584076</v>
      </c>
      <c r="S1109" s="17" t="n">
        <f aca="false">+O1109*Q1109</f>
        <v>0</v>
      </c>
      <c r="T1109" s="17"/>
      <c r="U1109" s="18" t="n">
        <f aca="false">+M1109-L1109</f>
        <v>0.0194444444444444</v>
      </c>
      <c r="V1109" s="18" t="n">
        <f aca="false">+U1109*Q1109</f>
        <v>5.87222222222222</v>
      </c>
      <c r="W1109" s="18"/>
    </row>
    <row r="1110" s="13" customFormat="true" ht="12" hidden="false" customHeight="false" outlineLevel="0" collapsed="false">
      <c r="A1110" s="12" t="n">
        <v>7465</v>
      </c>
      <c r="B1110" s="13" t="n">
        <v>7</v>
      </c>
      <c r="C1110" s="13" t="s">
        <v>57</v>
      </c>
      <c r="D1110" s="13" t="n">
        <v>1</v>
      </c>
      <c r="E1110" s="13" t="n">
        <v>370</v>
      </c>
      <c r="F1110" s="13" t="s">
        <v>65</v>
      </c>
      <c r="G1110" s="13" t="s">
        <v>26</v>
      </c>
      <c r="H1110" s="13" t="s">
        <v>30</v>
      </c>
      <c r="J1110" s="13" t="n">
        <v>1</v>
      </c>
      <c r="K1110" s="13" t="n">
        <v>4499</v>
      </c>
      <c r="L1110" s="14" t="n">
        <v>0.3125</v>
      </c>
      <c r="M1110" s="15" t="n">
        <v>0.329861111111111</v>
      </c>
      <c r="N1110" s="16" t="n">
        <f aca="false">VLOOKUP(E1110,'Esp. percorsi al 18-10-22'!C:J,8,FALSE())</f>
        <v>12.8505414762939</v>
      </c>
      <c r="O1110" s="16"/>
      <c r="P1110" s="16"/>
      <c r="Q1110" s="20" t="n">
        <v>5</v>
      </c>
      <c r="R1110" s="17" t="n">
        <f aca="false">+N1110*Q1110</f>
        <v>64.2527073814695</v>
      </c>
      <c r="S1110" s="17" t="n">
        <f aca="false">+O1110*Q1110</f>
        <v>0</v>
      </c>
      <c r="T1110" s="17"/>
      <c r="U1110" s="18" t="n">
        <f aca="false">+M1110-L1110</f>
        <v>0.0173611111111111</v>
      </c>
      <c r="V1110" s="18" t="n">
        <f aca="false">+U1110*Q1110</f>
        <v>0.0868055555555556</v>
      </c>
      <c r="W1110" s="18"/>
    </row>
    <row r="1111" s="13" customFormat="true" ht="12" hidden="false" customHeight="false" outlineLevel="0" collapsed="false">
      <c r="A1111" s="12" t="n">
        <v>7466</v>
      </c>
      <c r="B1111" s="13" t="n">
        <v>7</v>
      </c>
      <c r="C1111" s="13" t="s">
        <v>57</v>
      </c>
      <c r="D1111" s="13" t="n">
        <v>1</v>
      </c>
      <c r="E1111" s="13" t="n">
        <v>370</v>
      </c>
      <c r="F1111" s="13" t="s">
        <v>65</v>
      </c>
      <c r="G1111" s="13" t="s">
        <v>26</v>
      </c>
      <c r="H1111" s="13" t="s">
        <v>30</v>
      </c>
      <c r="J1111" s="13" t="n">
        <v>1</v>
      </c>
      <c r="K1111" s="13" t="n">
        <v>4500</v>
      </c>
      <c r="L1111" s="14" t="n">
        <v>0.354166666666667</v>
      </c>
      <c r="M1111" s="15" t="n">
        <v>0.371527777777778</v>
      </c>
      <c r="N1111" s="16" t="n">
        <f aca="false">VLOOKUP(E1111,'Esp. percorsi al 18-10-22'!C:J,8,FALSE())</f>
        <v>12.8505414762939</v>
      </c>
      <c r="O1111" s="16"/>
      <c r="P1111" s="16"/>
      <c r="Q1111" s="20" t="n">
        <v>5</v>
      </c>
      <c r="R1111" s="17" t="n">
        <f aca="false">+N1111*Q1111</f>
        <v>64.2527073814695</v>
      </c>
      <c r="S1111" s="17" t="n">
        <f aca="false">+O1111*Q1111</f>
        <v>0</v>
      </c>
      <c r="T1111" s="17"/>
      <c r="U1111" s="18" t="n">
        <f aca="false">+M1111-L1111</f>
        <v>0.0173611111111111</v>
      </c>
      <c r="V1111" s="18" t="n">
        <f aca="false">+U1111*Q1111</f>
        <v>0.0868055555555556</v>
      </c>
      <c r="W1111" s="18"/>
    </row>
    <row r="1112" s="13" customFormat="true" ht="12" hidden="false" customHeight="false" outlineLevel="0" collapsed="false">
      <c r="A1112" s="12" t="n">
        <v>7467</v>
      </c>
      <c r="B1112" s="13" t="n">
        <v>7</v>
      </c>
      <c r="C1112" s="13" t="s">
        <v>57</v>
      </c>
      <c r="D1112" s="13" t="n">
        <v>1</v>
      </c>
      <c r="E1112" s="13" t="n">
        <v>370</v>
      </c>
      <c r="F1112" s="13" t="s">
        <v>65</v>
      </c>
      <c r="G1112" s="13" t="s">
        <v>26</v>
      </c>
      <c r="H1112" s="13" t="s">
        <v>30</v>
      </c>
      <c r="J1112" s="13" t="n">
        <v>1</v>
      </c>
      <c r="K1112" s="13" t="n">
        <v>4501</v>
      </c>
      <c r="L1112" s="14" t="n">
        <v>0.395833333333333</v>
      </c>
      <c r="M1112" s="15" t="n">
        <v>0.413194444444444</v>
      </c>
      <c r="N1112" s="16" t="n">
        <f aca="false">VLOOKUP(E1112,'Esp. percorsi al 18-10-22'!C:J,8,FALSE())</f>
        <v>12.8505414762939</v>
      </c>
      <c r="O1112" s="16"/>
      <c r="P1112" s="16"/>
      <c r="Q1112" s="20" t="n">
        <v>5</v>
      </c>
      <c r="R1112" s="17" t="n">
        <f aca="false">+N1112*Q1112</f>
        <v>64.2527073814695</v>
      </c>
      <c r="S1112" s="17" t="n">
        <f aca="false">+O1112*Q1112</f>
        <v>0</v>
      </c>
      <c r="T1112" s="17"/>
      <c r="U1112" s="18" t="n">
        <f aca="false">+M1112-L1112</f>
        <v>0.0173611111111111</v>
      </c>
      <c r="V1112" s="18" t="n">
        <f aca="false">+U1112*Q1112</f>
        <v>0.0868055555555556</v>
      </c>
      <c r="W1112" s="18"/>
    </row>
    <row r="1113" s="13" customFormat="true" ht="12" hidden="false" customHeight="false" outlineLevel="0" collapsed="false">
      <c r="A1113" s="12" t="n">
        <v>7468</v>
      </c>
      <c r="B1113" s="13" t="n">
        <v>7</v>
      </c>
      <c r="C1113" s="13" t="s">
        <v>57</v>
      </c>
      <c r="D1113" s="13" t="n">
        <v>1</v>
      </c>
      <c r="E1113" s="13" t="n">
        <v>370</v>
      </c>
      <c r="F1113" s="13" t="s">
        <v>65</v>
      </c>
      <c r="G1113" s="13" t="s">
        <v>26</v>
      </c>
      <c r="H1113" s="13" t="s">
        <v>30</v>
      </c>
      <c r="J1113" s="13" t="n">
        <v>1</v>
      </c>
      <c r="K1113" s="13" t="n">
        <v>4502</v>
      </c>
      <c r="L1113" s="14" t="n">
        <v>0.4375</v>
      </c>
      <c r="M1113" s="15" t="n">
        <v>0.454861111111111</v>
      </c>
      <c r="N1113" s="16" t="n">
        <f aca="false">VLOOKUP(E1113,'Esp. percorsi al 18-10-22'!C:J,8,FALSE())</f>
        <v>12.8505414762939</v>
      </c>
      <c r="O1113" s="16"/>
      <c r="P1113" s="16"/>
      <c r="Q1113" s="20" t="n">
        <v>5</v>
      </c>
      <c r="R1113" s="17" t="n">
        <f aca="false">+N1113*Q1113</f>
        <v>64.2527073814695</v>
      </c>
      <c r="S1113" s="17" t="n">
        <f aca="false">+O1113*Q1113</f>
        <v>0</v>
      </c>
      <c r="T1113" s="17"/>
      <c r="U1113" s="18" t="n">
        <f aca="false">+M1113-L1113</f>
        <v>0.0173611111111111</v>
      </c>
      <c r="V1113" s="18" t="n">
        <f aca="false">+U1113*Q1113</f>
        <v>0.0868055555555556</v>
      </c>
      <c r="W1113" s="18"/>
    </row>
    <row r="1114" s="13" customFormat="true" ht="12" hidden="false" customHeight="false" outlineLevel="0" collapsed="false">
      <c r="A1114" s="12" t="n">
        <v>7469</v>
      </c>
      <c r="B1114" s="13" t="n">
        <v>7</v>
      </c>
      <c r="C1114" s="13" t="s">
        <v>57</v>
      </c>
      <c r="D1114" s="13" t="n">
        <v>1</v>
      </c>
      <c r="E1114" s="13" t="n">
        <v>370</v>
      </c>
      <c r="F1114" s="13" t="s">
        <v>65</v>
      </c>
      <c r="G1114" s="13" t="s">
        <v>26</v>
      </c>
      <c r="H1114" s="13" t="s">
        <v>30</v>
      </c>
      <c r="J1114" s="13" t="n">
        <v>1</v>
      </c>
      <c r="K1114" s="13" t="n">
        <v>4503</v>
      </c>
      <c r="L1114" s="14" t="n">
        <v>0.479166666666667</v>
      </c>
      <c r="M1114" s="15" t="n">
        <v>0.496527777777778</v>
      </c>
      <c r="N1114" s="16" t="n">
        <f aca="false">VLOOKUP(E1114,'Esp. percorsi al 18-10-22'!C:J,8,FALSE())</f>
        <v>12.8505414762939</v>
      </c>
      <c r="O1114" s="16"/>
      <c r="P1114" s="16"/>
      <c r="Q1114" s="20" t="n">
        <v>5</v>
      </c>
      <c r="R1114" s="17" t="n">
        <f aca="false">+N1114*Q1114</f>
        <v>64.2527073814695</v>
      </c>
      <c r="S1114" s="17" t="n">
        <f aca="false">+O1114*Q1114</f>
        <v>0</v>
      </c>
      <c r="T1114" s="17"/>
      <c r="U1114" s="18" t="n">
        <f aca="false">+M1114-L1114</f>
        <v>0.0173611111111111</v>
      </c>
      <c r="V1114" s="18" t="n">
        <f aca="false">+U1114*Q1114</f>
        <v>0.0868055555555556</v>
      </c>
      <c r="W1114" s="18"/>
    </row>
    <row r="1115" s="13" customFormat="true" ht="12" hidden="false" customHeight="false" outlineLevel="0" collapsed="false">
      <c r="A1115" s="12" t="n">
        <v>7470</v>
      </c>
      <c r="B1115" s="13" t="n">
        <v>7</v>
      </c>
      <c r="C1115" s="13" t="s">
        <v>57</v>
      </c>
      <c r="D1115" s="13" t="n">
        <v>1</v>
      </c>
      <c r="E1115" s="13" t="n">
        <v>370</v>
      </c>
      <c r="F1115" s="13" t="s">
        <v>65</v>
      </c>
      <c r="G1115" s="13" t="s">
        <v>26</v>
      </c>
      <c r="H1115" s="13" t="s">
        <v>30</v>
      </c>
      <c r="J1115" s="13" t="n">
        <v>1</v>
      </c>
      <c r="K1115" s="13" t="n">
        <v>4504</v>
      </c>
      <c r="L1115" s="14" t="n">
        <v>0.520833333333333</v>
      </c>
      <c r="M1115" s="15" t="n">
        <v>0.538194444444444</v>
      </c>
      <c r="N1115" s="16" t="n">
        <f aca="false">VLOOKUP(E1115,'Esp. percorsi al 18-10-22'!C:J,8,FALSE())</f>
        <v>12.8505414762939</v>
      </c>
      <c r="O1115" s="16"/>
      <c r="P1115" s="16"/>
      <c r="Q1115" s="20" t="n">
        <v>5</v>
      </c>
      <c r="R1115" s="17" t="n">
        <f aca="false">+N1115*Q1115</f>
        <v>64.2527073814695</v>
      </c>
      <c r="S1115" s="17" t="n">
        <f aca="false">+O1115*Q1115</f>
        <v>0</v>
      </c>
      <c r="T1115" s="17"/>
      <c r="U1115" s="18" t="n">
        <f aca="false">+M1115-L1115</f>
        <v>0.0173611111111111</v>
      </c>
      <c r="V1115" s="18" t="n">
        <f aca="false">+U1115*Q1115</f>
        <v>0.0868055555555556</v>
      </c>
      <c r="W1115" s="18"/>
    </row>
    <row r="1116" s="13" customFormat="true" ht="12" hidden="false" customHeight="false" outlineLevel="0" collapsed="false">
      <c r="A1116" s="12" t="n">
        <v>7471</v>
      </c>
      <c r="B1116" s="13" t="n">
        <v>7</v>
      </c>
      <c r="C1116" s="13" t="s">
        <v>57</v>
      </c>
      <c r="D1116" s="13" t="n">
        <v>1</v>
      </c>
      <c r="E1116" s="13" t="n">
        <v>370</v>
      </c>
      <c r="F1116" s="13" t="s">
        <v>65</v>
      </c>
      <c r="G1116" s="13" t="s">
        <v>26</v>
      </c>
      <c r="H1116" s="13" t="s">
        <v>30</v>
      </c>
      <c r="J1116" s="13" t="n">
        <v>1</v>
      </c>
      <c r="K1116" s="13" t="n">
        <v>4505</v>
      </c>
      <c r="L1116" s="14" t="n">
        <v>0.604166666666667</v>
      </c>
      <c r="M1116" s="15" t="n">
        <v>0.621527777777778</v>
      </c>
      <c r="N1116" s="16" t="n">
        <f aca="false">VLOOKUP(E1116,'Esp. percorsi al 18-10-22'!C:J,8,FALSE())</f>
        <v>12.8505414762939</v>
      </c>
      <c r="O1116" s="16"/>
      <c r="P1116" s="16"/>
      <c r="Q1116" s="20" t="n">
        <v>5</v>
      </c>
      <c r="R1116" s="17" t="n">
        <f aca="false">+N1116*Q1116</f>
        <v>64.2527073814695</v>
      </c>
      <c r="S1116" s="17" t="n">
        <f aca="false">+O1116*Q1116</f>
        <v>0</v>
      </c>
      <c r="T1116" s="17"/>
      <c r="U1116" s="18" t="n">
        <f aca="false">+M1116-L1116</f>
        <v>0.0173611111111111</v>
      </c>
      <c r="V1116" s="18" t="n">
        <f aca="false">+U1116*Q1116</f>
        <v>0.0868055555555556</v>
      </c>
      <c r="W1116" s="18"/>
    </row>
    <row r="1117" s="13" customFormat="true" ht="12" hidden="false" customHeight="false" outlineLevel="0" collapsed="false">
      <c r="A1117" s="12" t="n">
        <v>7472</v>
      </c>
      <c r="B1117" s="13" t="n">
        <v>7</v>
      </c>
      <c r="C1117" s="13" t="s">
        <v>57</v>
      </c>
      <c r="D1117" s="13" t="n">
        <v>1</v>
      </c>
      <c r="E1117" s="13" t="n">
        <v>370</v>
      </c>
      <c r="F1117" s="13" t="s">
        <v>65</v>
      </c>
      <c r="G1117" s="13" t="s">
        <v>26</v>
      </c>
      <c r="H1117" s="13" t="s">
        <v>30</v>
      </c>
      <c r="J1117" s="13" t="n">
        <v>1</v>
      </c>
      <c r="K1117" s="13" t="n">
        <v>4506</v>
      </c>
      <c r="L1117" s="14" t="n">
        <v>0.645833333333333</v>
      </c>
      <c r="M1117" s="15" t="n">
        <v>0.663194444444444</v>
      </c>
      <c r="N1117" s="16" t="n">
        <f aca="false">VLOOKUP(E1117,'Esp. percorsi al 18-10-22'!C:J,8,FALSE())</f>
        <v>12.8505414762939</v>
      </c>
      <c r="O1117" s="16"/>
      <c r="P1117" s="16"/>
      <c r="Q1117" s="20" t="n">
        <v>5</v>
      </c>
      <c r="R1117" s="17" t="n">
        <f aca="false">+N1117*Q1117</f>
        <v>64.2527073814695</v>
      </c>
      <c r="S1117" s="17" t="n">
        <f aca="false">+O1117*Q1117</f>
        <v>0</v>
      </c>
      <c r="T1117" s="17"/>
      <c r="U1117" s="18" t="n">
        <f aca="false">+M1117-L1117</f>
        <v>0.0173611111111111</v>
      </c>
      <c r="V1117" s="18" t="n">
        <f aca="false">+U1117*Q1117</f>
        <v>0.0868055555555556</v>
      </c>
      <c r="W1117" s="18"/>
    </row>
    <row r="1118" s="13" customFormat="true" ht="12" hidden="false" customHeight="false" outlineLevel="0" collapsed="false">
      <c r="A1118" s="12" t="n">
        <v>7473</v>
      </c>
      <c r="B1118" s="13" t="n">
        <v>7</v>
      </c>
      <c r="C1118" s="13" t="s">
        <v>57</v>
      </c>
      <c r="D1118" s="13" t="n">
        <v>1</v>
      </c>
      <c r="E1118" s="13" t="n">
        <v>370</v>
      </c>
      <c r="F1118" s="13" t="s">
        <v>65</v>
      </c>
      <c r="G1118" s="13" t="s">
        <v>26</v>
      </c>
      <c r="H1118" s="13" t="s">
        <v>30</v>
      </c>
      <c r="J1118" s="13" t="n">
        <v>1</v>
      </c>
      <c r="K1118" s="13" t="n">
        <v>4507</v>
      </c>
      <c r="L1118" s="14" t="n">
        <v>0.6875</v>
      </c>
      <c r="M1118" s="15" t="n">
        <v>0.704861111111111</v>
      </c>
      <c r="N1118" s="16" t="n">
        <f aca="false">VLOOKUP(E1118,'Esp. percorsi al 18-10-22'!C:J,8,FALSE())</f>
        <v>12.8505414762939</v>
      </c>
      <c r="O1118" s="16"/>
      <c r="P1118" s="16"/>
      <c r="Q1118" s="20" t="n">
        <v>5</v>
      </c>
      <c r="R1118" s="17" t="n">
        <f aca="false">+N1118*Q1118</f>
        <v>64.2527073814695</v>
      </c>
      <c r="S1118" s="17" t="n">
        <f aca="false">+O1118*Q1118</f>
        <v>0</v>
      </c>
      <c r="T1118" s="17"/>
      <c r="U1118" s="18" t="n">
        <f aca="false">+M1118-L1118</f>
        <v>0.0173611111111111</v>
      </c>
      <c r="V1118" s="18" t="n">
        <f aca="false">+U1118*Q1118</f>
        <v>0.0868055555555556</v>
      </c>
      <c r="W1118" s="18"/>
    </row>
    <row r="1119" s="13" customFormat="true" ht="12" hidden="false" customHeight="false" outlineLevel="0" collapsed="false">
      <c r="A1119" s="12" t="n">
        <v>7474</v>
      </c>
      <c r="B1119" s="13" t="n">
        <v>7</v>
      </c>
      <c r="C1119" s="13" t="s">
        <v>57</v>
      </c>
      <c r="D1119" s="13" t="n">
        <v>1</v>
      </c>
      <c r="E1119" s="13" t="n">
        <v>370</v>
      </c>
      <c r="F1119" s="13" t="s">
        <v>65</v>
      </c>
      <c r="G1119" s="13" t="s">
        <v>26</v>
      </c>
      <c r="H1119" s="13" t="s">
        <v>30</v>
      </c>
      <c r="J1119" s="13" t="n">
        <v>1</v>
      </c>
      <c r="K1119" s="13" t="n">
        <v>4508</v>
      </c>
      <c r="L1119" s="14" t="n">
        <v>0.729166666666667</v>
      </c>
      <c r="M1119" s="15" t="n">
        <v>0.746527777777778</v>
      </c>
      <c r="N1119" s="16" t="n">
        <f aca="false">VLOOKUP(E1119,'Esp. percorsi al 18-10-22'!C:J,8,FALSE())</f>
        <v>12.8505414762939</v>
      </c>
      <c r="O1119" s="16"/>
      <c r="P1119" s="16"/>
      <c r="Q1119" s="20" t="n">
        <v>5</v>
      </c>
      <c r="R1119" s="17" t="n">
        <f aca="false">+N1119*Q1119</f>
        <v>64.2527073814695</v>
      </c>
      <c r="S1119" s="17" t="n">
        <f aca="false">+O1119*Q1119</f>
        <v>0</v>
      </c>
      <c r="T1119" s="17"/>
      <c r="U1119" s="18" t="n">
        <f aca="false">+M1119-L1119</f>
        <v>0.0173611111111111</v>
      </c>
      <c r="V1119" s="18" t="n">
        <f aca="false">+U1119*Q1119</f>
        <v>0.0868055555555556</v>
      </c>
      <c r="W1119" s="18"/>
    </row>
    <row r="1120" s="13" customFormat="true" ht="12" hidden="false" customHeight="false" outlineLevel="0" collapsed="false">
      <c r="A1120" s="12" t="n">
        <v>7475</v>
      </c>
      <c r="B1120" s="13" t="n">
        <v>7</v>
      </c>
      <c r="C1120" s="13" t="s">
        <v>57</v>
      </c>
      <c r="D1120" s="13" t="n">
        <v>1</v>
      </c>
      <c r="E1120" s="13" t="n">
        <v>370</v>
      </c>
      <c r="F1120" s="13" t="s">
        <v>65</v>
      </c>
      <c r="G1120" s="13" t="s">
        <v>26</v>
      </c>
      <c r="H1120" s="13" t="s">
        <v>30</v>
      </c>
      <c r="J1120" s="13" t="n">
        <v>1</v>
      </c>
      <c r="K1120" s="13" t="n">
        <v>4509</v>
      </c>
      <c r="L1120" s="14" t="n">
        <v>0.770833333333333</v>
      </c>
      <c r="M1120" s="15" t="n">
        <v>0.788194444444444</v>
      </c>
      <c r="N1120" s="16" t="n">
        <f aca="false">VLOOKUP(E1120,'Esp. percorsi al 18-10-22'!C:J,8,FALSE())</f>
        <v>12.8505414762939</v>
      </c>
      <c r="O1120" s="16"/>
      <c r="P1120" s="16"/>
      <c r="Q1120" s="20" t="n">
        <v>5</v>
      </c>
      <c r="R1120" s="17" t="n">
        <f aca="false">+N1120*Q1120</f>
        <v>64.2527073814695</v>
      </c>
      <c r="S1120" s="17" t="n">
        <f aca="false">+O1120*Q1120</f>
        <v>0</v>
      </c>
      <c r="T1120" s="17"/>
      <c r="U1120" s="18" t="n">
        <f aca="false">+M1120-L1120</f>
        <v>0.0173611111111111</v>
      </c>
      <c r="V1120" s="18" t="n">
        <f aca="false">+U1120*Q1120</f>
        <v>0.0868055555555556</v>
      </c>
      <c r="W1120" s="18"/>
    </row>
    <row r="1121" s="13" customFormat="true" ht="12" hidden="false" customHeight="false" outlineLevel="0" collapsed="false">
      <c r="A1121" s="12" t="n">
        <v>7476</v>
      </c>
      <c r="B1121" s="13" t="n">
        <v>7</v>
      </c>
      <c r="C1121" s="13" t="s">
        <v>57</v>
      </c>
      <c r="D1121" s="13" t="n">
        <v>1</v>
      </c>
      <c r="E1121" s="13" t="n">
        <v>370</v>
      </c>
      <c r="F1121" s="13" t="s">
        <v>65</v>
      </c>
      <c r="G1121" s="13" t="s">
        <v>26</v>
      </c>
      <c r="H1121" s="13" t="s">
        <v>30</v>
      </c>
      <c r="J1121" s="13" t="n">
        <v>1</v>
      </c>
      <c r="K1121" s="13" t="n">
        <v>4510</v>
      </c>
      <c r="L1121" s="14" t="n">
        <v>0.8125</v>
      </c>
      <c r="M1121" s="15" t="n">
        <v>0.829861111111111</v>
      </c>
      <c r="N1121" s="16" t="n">
        <f aca="false">VLOOKUP(E1121,'Esp. percorsi al 18-10-22'!C:J,8,FALSE())</f>
        <v>12.8505414762939</v>
      </c>
      <c r="O1121" s="16"/>
      <c r="P1121" s="16"/>
      <c r="Q1121" s="20" t="n">
        <v>5</v>
      </c>
      <c r="R1121" s="17" t="n">
        <f aca="false">+N1121*Q1121</f>
        <v>64.2527073814695</v>
      </c>
      <c r="S1121" s="17" t="n">
        <f aca="false">+O1121*Q1121</f>
        <v>0</v>
      </c>
      <c r="T1121" s="17"/>
      <c r="U1121" s="18" t="n">
        <f aca="false">+M1121-L1121</f>
        <v>0.0173611111111111</v>
      </c>
      <c r="V1121" s="18" t="n">
        <f aca="false">+U1121*Q1121</f>
        <v>0.0868055555555556</v>
      </c>
      <c r="W1121" s="18"/>
    </row>
    <row r="1122" s="13" customFormat="true" ht="12" hidden="false" customHeight="false" outlineLevel="0" collapsed="false">
      <c r="A1122" s="12" t="n">
        <v>7386</v>
      </c>
      <c r="B1122" s="13" t="n">
        <v>7</v>
      </c>
      <c r="C1122" s="13" t="s">
        <v>57</v>
      </c>
      <c r="D1122" s="13" t="n">
        <v>1</v>
      </c>
      <c r="E1122" s="13" t="n">
        <v>370</v>
      </c>
      <c r="F1122" s="13" t="s">
        <v>65</v>
      </c>
      <c r="G1122" s="13" t="s">
        <v>24</v>
      </c>
      <c r="H1122" s="13" t="s">
        <v>25</v>
      </c>
      <c r="J1122" s="13" t="n">
        <v>1</v>
      </c>
      <c r="K1122" s="13" t="n">
        <v>837</v>
      </c>
      <c r="L1122" s="14" t="n">
        <v>0.829861111111111</v>
      </c>
      <c r="M1122" s="15" t="n">
        <v>0.850694444444444</v>
      </c>
      <c r="N1122" s="16" t="n">
        <f aca="false">VLOOKUP(E1122,'Esp. percorsi al 18-10-22'!C:J,8,FALSE())</f>
        <v>12.8505414762939</v>
      </c>
      <c r="O1122" s="16"/>
      <c r="P1122" s="16"/>
      <c r="Q1122" s="20" t="n">
        <v>302</v>
      </c>
      <c r="R1122" s="17" t="n">
        <f aca="false">+N1122*Q1122</f>
        <v>3880.86352584076</v>
      </c>
      <c r="S1122" s="17" t="n">
        <f aca="false">+O1122*Q1122</f>
        <v>0</v>
      </c>
      <c r="T1122" s="17"/>
      <c r="U1122" s="18" t="n">
        <f aca="false">+M1122-L1122</f>
        <v>0.0208333333333333</v>
      </c>
      <c r="V1122" s="18" t="n">
        <f aca="false">+U1122*Q1122</f>
        <v>6.29166666666667</v>
      </c>
      <c r="W1122" s="18"/>
    </row>
    <row r="1123" s="13" customFormat="true" ht="12" hidden="false" customHeight="false" outlineLevel="0" collapsed="false">
      <c r="A1123" s="12" t="n">
        <v>7566</v>
      </c>
      <c r="B1123" s="13" t="n">
        <v>9</v>
      </c>
      <c r="C1123" s="13" t="s">
        <v>57</v>
      </c>
      <c r="D1123" s="13" t="n">
        <v>2</v>
      </c>
      <c r="E1123" s="13" t="n">
        <v>356</v>
      </c>
      <c r="F1123" s="13" t="s">
        <v>66</v>
      </c>
      <c r="G1123" s="13" t="s">
        <v>24</v>
      </c>
      <c r="H1123" s="13" t="s">
        <v>25</v>
      </c>
      <c r="J1123" s="13" t="n">
        <v>1</v>
      </c>
      <c r="K1123" s="13" t="n">
        <v>3440</v>
      </c>
      <c r="L1123" s="14" t="n">
        <v>0.850694444444444</v>
      </c>
      <c r="M1123" s="15" t="n">
        <v>0.8625</v>
      </c>
      <c r="N1123" s="16" t="n">
        <f aca="false">VLOOKUP(E1123,'Esp. percorsi al 18-10-22'!C:J,8,FALSE())</f>
        <v>8.57836255729525</v>
      </c>
      <c r="O1123" s="16"/>
      <c r="P1123" s="16"/>
      <c r="Q1123" s="20" t="n">
        <v>302</v>
      </c>
      <c r="R1123" s="17" t="n">
        <f aca="false">+N1123*Q1123</f>
        <v>2590.66549230317</v>
      </c>
      <c r="S1123" s="17" t="n">
        <f aca="false">+O1123*Q1123</f>
        <v>0</v>
      </c>
      <c r="T1123" s="17"/>
      <c r="U1123" s="18" t="n">
        <f aca="false">+M1123-L1123</f>
        <v>0.0118055555555556</v>
      </c>
      <c r="V1123" s="18" t="n">
        <f aca="false">+U1123*Q1123</f>
        <v>3.56527777777778</v>
      </c>
      <c r="W1123" s="18"/>
    </row>
    <row r="1124" s="13" customFormat="true" ht="12" hidden="false" customHeight="false" outlineLevel="0" collapsed="false">
      <c r="A1124" s="12" t="n">
        <v>13524</v>
      </c>
      <c r="B1124" s="13" t="n">
        <v>9</v>
      </c>
      <c r="C1124" s="13" t="s">
        <v>57</v>
      </c>
      <c r="D1124" s="13" t="n">
        <v>2</v>
      </c>
      <c r="E1124" s="13" t="n">
        <v>357</v>
      </c>
      <c r="F1124" s="13" t="s">
        <v>67</v>
      </c>
      <c r="G1124" s="13" t="s">
        <v>24</v>
      </c>
      <c r="H1124" s="13" t="s">
        <v>25</v>
      </c>
      <c r="J1124" s="13" t="n">
        <v>1</v>
      </c>
      <c r="K1124" s="13" t="n">
        <v>834</v>
      </c>
      <c r="L1124" s="14" t="n">
        <v>0.871527777777778</v>
      </c>
      <c r="M1124" s="15" t="n">
        <v>0.892361111111111</v>
      </c>
      <c r="N1124" s="16" t="n">
        <f aca="false">VLOOKUP(E1124,'Esp. percorsi al 18-10-22'!C:J,8,FALSE())</f>
        <v>12.5563741056227</v>
      </c>
      <c r="O1124" s="16"/>
      <c r="P1124" s="16"/>
      <c r="Q1124" s="20" t="n">
        <v>302</v>
      </c>
      <c r="R1124" s="17" t="n">
        <f aca="false">+N1124*Q1124</f>
        <v>3792.02497989806</v>
      </c>
      <c r="S1124" s="17" t="n">
        <f aca="false">+O1124*Q1124</f>
        <v>0</v>
      </c>
      <c r="T1124" s="17"/>
      <c r="U1124" s="18" t="n">
        <f aca="false">+M1124-L1124</f>
        <v>0.0208333333333333</v>
      </c>
      <c r="V1124" s="18" t="n">
        <f aca="false">+U1124*Q1124</f>
        <v>6.29166666666667</v>
      </c>
      <c r="W1124" s="18"/>
    </row>
    <row r="1125" s="13" customFormat="true" ht="12" hidden="false" customHeight="false" outlineLevel="0" collapsed="false">
      <c r="A1125" s="12" t="n">
        <v>7534</v>
      </c>
      <c r="B1125" s="13" t="n">
        <v>9</v>
      </c>
      <c r="C1125" s="13" t="s">
        <v>57</v>
      </c>
      <c r="D1125" s="13" t="n">
        <v>2</v>
      </c>
      <c r="E1125" s="13" t="n">
        <v>357</v>
      </c>
      <c r="F1125" s="13" t="s">
        <v>67</v>
      </c>
      <c r="G1125" s="13" t="s">
        <v>24</v>
      </c>
      <c r="H1125" s="13" t="s">
        <v>29</v>
      </c>
      <c r="J1125" s="13" t="n">
        <v>1</v>
      </c>
      <c r="K1125" s="13" t="n">
        <v>1578</v>
      </c>
      <c r="L1125" s="14" t="n">
        <v>0.878472222222222</v>
      </c>
      <c r="M1125" s="15" t="n">
        <v>0.895833333333333</v>
      </c>
      <c r="N1125" s="16" t="n">
        <f aca="false">VLOOKUP(E1125,'Esp. percorsi al 18-10-22'!C:J,8,FALSE())</f>
        <v>12.5563741056227</v>
      </c>
      <c r="O1125" s="16"/>
      <c r="P1125" s="16"/>
      <c r="Q1125" s="20" t="n">
        <v>58</v>
      </c>
      <c r="R1125" s="17" t="n">
        <f aca="false">+N1125*Q1125</f>
        <v>728.269698126117</v>
      </c>
      <c r="S1125" s="17" t="n">
        <f aca="false">+O1125*Q1125</f>
        <v>0</v>
      </c>
      <c r="T1125" s="17"/>
      <c r="U1125" s="18" t="n">
        <f aca="false">+M1125-L1125</f>
        <v>0.0173611111111111</v>
      </c>
      <c r="V1125" s="18" t="n">
        <f aca="false">+U1125*Q1125</f>
        <v>1.00694444444444</v>
      </c>
      <c r="W1125" s="18"/>
    </row>
    <row r="1126" s="13" customFormat="true" ht="12" hidden="false" customHeight="false" outlineLevel="0" collapsed="false">
      <c r="A1126" s="12" t="n">
        <v>7533</v>
      </c>
      <c r="B1126" s="13" t="n">
        <v>9</v>
      </c>
      <c r="C1126" s="13" t="s">
        <v>57</v>
      </c>
      <c r="D1126" s="13" t="n">
        <v>2</v>
      </c>
      <c r="E1126" s="13" t="n">
        <v>357</v>
      </c>
      <c r="F1126" s="13" t="s">
        <v>67</v>
      </c>
      <c r="G1126" s="13" t="s">
        <v>24</v>
      </c>
      <c r="H1126" s="13" t="s">
        <v>25</v>
      </c>
      <c r="J1126" s="13" t="n">
        <v>1</v>
      </c>
      <c r="K1126" s="13" t="n">
        <v>835</v>
      </c>
      <c r="L1126" s="14" t="n">
        <v>0.913194444444444</v>
      </c>
      <c r="M1126" s="15" t="n">
        <v>0.930555555555555</v>
      </c>
      <c r="N1126" s="16" t="n">
        <f aca="false">VLOOKUP(E1126,'Esp. percorsi al 18-10-22'!C:J,8,FALSE())</f>
        <v>12.5563741056227</v>
      </c>
      <c r="O1126" s="16"/>
      <c r="P1126" s="16"/>
      <c r="Q1126" s="20" t="n">
        <v>302</v>
      </c>
      <c r="R1126" s="17" t="n">
        <f aca="false">+N1126*Q1126</f>
        <v>3792.02497989806</v>
      </c>
      <c r="S1126" s="17" t="n">
        <f aca="false">+O1126*Q1126</f>
        <v>0</v>
      </c>
      <c r="T1126" s="17"/>
      <c r="U1126" s="18" t="n">
        <f aca="false">+M1126-L1126</f>
        <v>0.0173611111111111</v>
      </c>
      <c r="V1126" s="18" t="n">
        <f aca="false">+U1126*Q1126</f>
        <v>5.24305555555556</v>
      </c>
      <c r="W1126" s="18"/>
    </row>
    <row r="1127" s="13" customFormat="true" ht="12" hidden="false" customHeight="false" outlineLevel="0" collapsed="false">
      <c r="A1127" s="12" t="n">
        <v>14005</v>
      </c>
      <c r="B1127" s="13" t="n">
        <v>9</v>
      </c>
      <c r="C1127" s="13" t="s">
        <v>57</v>
      </c>
      <c r="D1127" s="13" t="n">
        <v>1</v>
      </c>
      <c r="E1127" s="13" t="n">
        <v>377</v>
      </c>
      <c r="F1127" s="13" t="s">
        <v>68</v>
      </c>
      <c r="G1127" s="13" t="s">
        <v>24</v>
      </c>
      <c r="H1127" s="13" t="s">
        <v>25</v>
      </c>
      <c r="J1127" s="13" t="n">
        <v>1</v>
      </c>
      <c r="K1127" s="13" t="n">
        <v>806</v>
      </c>
      <c r="L1127" s="14" t="n">
        <v>0.844444444444444</v>
      </c>
      <c r="M1127" s="15" t="n">
        <v>0.865277777777778</v>
      </c>
      <c r="N1127" s="16" t="n">
        <f aca="false">VLOOKUP(E1127,'Esp. percorsi al 18-10-22'!C:J,8,FALSE())</f>
        <v>11.6845075398122</v>
      </c>
      <c r="O1127" s="16"/>
      <c r="P1127" s="16"/>
      <c r="Q1127" s="20" t="n">
        <v>302</v>
      </c>
      <c r="R1127" s="17" t="n">
        <f aca="false">+N1127*Q1127</f>
        <v>3528.72127702328</v>
      </c>
      <c r="S1127" s="17" t="n">
        <f aca="false">+O1127*Q1127</f>
        <v>0</v>
      </c>
      <c r="T1127" s="17"/>
      <c r="U1127" s="18" t="n">
        <f aca="false">+M1127-L1127</f>
        <v>0.0208333333333333</v>
      </c>
      <c r="V1127" s="18" t="n">
        <f aca="false">+U1127*Q1127</f>
        <v>6.29166666666667</v>
      </c>
      <c r="W1127" s="18"/>
    </row>
    <row r="1128" s="13" customFormat="true" ht="12" hidden="false" customHeight="false" outlineLevel="0" collapsed="false">
      <c r="A1128" s="12" t="n">
        <v>17280</v>
      </c>
      <c r="B1128" s="13" t="n">
        <v>9</v>
      </c>
      <c r="C1128" s="13" t="s">
        <v>57</v>
      </c>
      <c r="D1128" s="13" t="n">
        <v>1</v>
      </c>
      <c r="E1128" s="13" t="n">
        <v>377</v>
      </c>
      <c r="F1128" s="13" t="s">
        <v>68</v>
      </c>
      <c r="G1128" s="13" t="s">
        <v>24</v>
      </c>
      <c r="H1128" s="13" t="s">
        <v>29</v>
      </c>
      <c r="J1128" s="13" t="n">
        <v>1</v>
      </c>
      <c r="K1128" s="13" t="n">
        <v>17280</v>
      </c>
      <c r="L1128" s="14" t="n">
        <v>0.854166666666667</v>
      </c>
      <c r="M1128" s="15" t="n">
        <v>0.871527777777778</v>
      </c>
      <c r="N1128" s="16" t="n">
        <f aca="false">VLOOKUP(E1128,'Esp. percorsi al 18-10-22'!C:J,8,FALSE())</f>
        <v>11.6845075398122</v>
      </c>
      <c r="O1128" s="16"/>
      <c r="P1128" s="16"/>
      <c r="Q1128" s="20" t="n">
        <v>58</v>
      </c>
      <c r="R1128" s="17" t="n">
        <f aca="false">+N1128*Q1128</f>
        <v>677.701437309108</v>
      </c>
      <c r="S1128" s="17" t="n">
        <f aca="false">+O1128*Q1128</f>
        <v>0</v>
      </c>
      <c r="T1128" s="17"/>
      <c r="U1128" s="18" t="n">
        <f aca="false">+M1128-L1128</f>
        <v>0.0173611111111111</v>
      </c>
      <c r="V1128" s="18" t="n">
        <f aca="false">+U1128*Q1128</f>
        <v>1.00694444444444</v>
      </c>
      <c r="W1128" s="18"/>
    </row>
    <row r="1129" s="13" customFormat="true" ht="12" hidden="false" customHeight="false" outlineLevel="0" collapsed="false">
      <c r="A1129" s="12" t="n">
        <v>13525</v>
      </c>
      <c r="B1129" s="13" t="n">
        <v>9</v>
      </c>
      <c r="C1129" s="13" t="s">
        <v>57</v>
      </c>
      <c r="D1129" s="13" t="n">
        <v>1</v>
      </c>
      <c r="E1129" s="13" t="n">
        <v>377</v>
      </c>
      <c r="F1129" s="13" t="s">
        <v>68</v>
      </c>
      <c r="G1129" s="13" t="s">
        <v>24</v>
      </c>
      <c r="H1129" s="13" t="s">
        <v>25</v>
      </c>
      <c r="J1129" s="13" t="n">
        <v>1</v>
      </c>
      <c r="K1129" s="13" t="n">
        <v>807</v>
      </c>
      <c r="L1129" s="14" t="n">
        <v>0.892361111111111</v>
      </c>
      <c r="M1129" s="15" t="n">
        <v>0.909722222222222</v>
      </c>
      <c r="N1129" s="16" t="n">
        <f aca="false">VLOOKUP(E1129,'Esp. percorsi al 18-10-22'!C:J,8,FALSE())</f>
        <v>11.6845075398122</v>
      </c>
      <c r="O1129" s="16"/>
      <c r="P1129" s="16"/>
      <c r="Q1129" s="20" t="n">
        <v>302</v>
      </c>
      <c r="R1129" s="17" t="n">
        <f aca="false">+N1129*Q1129</f>
        <v>3528.72127702328</v>
      </c>
      <c r="S1129" s="17" t="n">
        <f aca="false">+O1129*Q1129</f>
        <v>0</v>
      </c>
      <c r="T1129" s="17"/>
      <c r="U1129" s="18" t="n">
        <f aca="false">+M1129-L1129</f>
        <v>0.0173611111111111</v>
      </c>
      <c r="V1129" s="18" t="n">
        <f aca="false">+U1129*Q1129</f>
        <v>5.24305555555556</v>
      </c>
      <c r="W1129" s="18"/>
    </row>
    <row r="1130" s="13" customFormat="true" ht="12" hidden="false" customHeight="false" outlineLevel="0" collapsed="false">
      <c r="A1130" s="12" t="n">
        <v>7536</v>
      </c>
      <c r="B1130" s="13" t="n">
        <v>9</v>
      </c>
      <c r="C1130" s="13" t="s">
        <v>57</v>
      </c>
      <c r="D1130" s="13" t="n">
        <v>1</v>
      </c>
      <c r="E1130" s="13" t="n">
        <v>377</v>
      </c>
      <c r="F1130" s="13" t="s">
        <v>68</v>
      </c>
      <c r="G1130" s="13" t="s">
        <v>24</v>
      </c>
      <c r="H1130" s="13" t="s">
        <v>29</v>
      </c>
      <c r="J1130" s="13" t="n">
        <v>1</v>
      </c>
      <c r="K1130" s="13" t="n">
        <v>1640</v>
      </c>
      <c r="L1130" s="14" t="n">
        <v>0.916666666666667</v>
      </c>
      <c r="M1130" s="15" t="n">
        <v>0.934027777777778</v>
      </c>
      <c r="N1130" s="16" t="n">
        <f aca="false">VLOOKUP(E1130,'Esp. percorsi al 18-10-22'!C:J,8,FALSE())</f>
        <v>11.6845075398122</v>
      </c>
      <c r="O1130" s="16"/>
      <c r="P1130" s="16"/>
      <c r="Q1130" s="20" t="n">
        <v>58</v>
      </c>
      <c r="R1130" s="17" t="n">
        <f aca="false">+N1130*Q1130</f>
        <v>677.701437309108</v>
      </c>
      <c r="S1130" s="17" t="n">
        <f aca="false">+O1130*Q1130</f>
        <v>0</v>
      </c>
      <c r="T1130" s="17"/>
      <c r="U1130" s="18" t="n">
        <f aca="false">+M1130-L1130</f>
        <v>0.0173611111111111</v>
      </c>
      <c r="V1130" s="18" t="n">
        <f aca="false">+U1130*Q1130</f>
        <v>1.00694444444444</v>
      </c>
      <c r="W1130" s="18"/>
    </row>
    <row r="1131" s="13" customFormat="true" ht="12" hidden="false" customHeight="false" outlineLevel="0" collapsed="false">
      <c r="A1131" s="12" t="n">
        <v>7508</v>
      </c>
      <c r="B1131" s="13" t="n">
        <v>9</v>
      </c>
      <c r="C1131" s="13" t="s">
        <v>57</v>
      </c>
      <c r="D1131" s="13" t="n">
        <v>1</v>
      </c>
      <c r="E1131" s="13" t="n">
        <v>377</v>
      </c>
      <c r="F1131" s="13" t="s">
        <v>68</v>
      </c>
      <c r="G1131" s="13" t="s">
        <v>24</v>
      </c>
      <c r="H1131" s="13" t="s">
        <v>25</v>
      </c>
      <c r="J1131" s="13" t="n">
        <v>1</v>
      </c>
      <c r="K1131" s="13" t="n">
        <v>808</v>
      </c>
      <c r="L1131" s="14" t="n">
        <v>0.930555555555555</v>
      </c>
      <c r="M1131" s="15" t="n">
        <v>0.947916666666667</v>
      </c>
      <c r="N1131" s="16" t="n">
        <f aca="false">VLOOKUP(E1131,'Esp. percorsi al 18-10-22'!C:J,8,FALSE())</f>
        <v>11.6845075398122</v>
      </c>
      <c r="O1131" s="16"/>
      <c r="P1131" s="16"/>
      <c r="Q1131" s="20" t="n">
        <v>302</v>
      </c>
      <c r="R1131" s="17" t="n">
        <f aca="false">+N1131*Q1131</f>
        <v>3528.72127702328</v>
      </c>
      <c r="S1131" s="17" t="n">
        <f aca="false">+O1131*Q1131</f>
        <v>0</v>
      </c>
      <c r="T1131" s="17"/>
      <c r="U1131" s="18" t="n">
        <f aca="false">+M1131-L1131</f>
        <v>0.0173611111111111</v>
      </c>
      <c r="V1131" s="18" t="n">
        <f aca="false">+U1131*Q1131</f>
        <v>5.24305555555556</v>
      </c>
      <c r="W1131" s="18"/>
    </row>
    <row r="1132" s="13" customFormat="true" ht="12" hidden="false" customHeight="false" outlineLevel="0" collapsed="false">
      <c r="A1132" s="12" t="n">
        <v>17858</v>
      </c>
      <c r="B1132" s="13" t="n">
        <v>9</v>
      </c>
      <c r="C1132" s="13" t="s">
        <v>57</v>
      </c>
      <c r="D1132" s="13" t="n">
        <v>1</v>
      </c>
      <c r="E1132" s="13" t="n">
        <v>699</v>
      </c>
      <c r="F1132" s="13" t="s">
        <v>69</v>
      </c>
      <c r="G1132" s="13" t="s">
        <v>42</v>
      </c>
      <c r="H1132" s="19" t="s">
        <v>27</v>
      </c>
      <c r="I1132" s="19"/>
      <c r="J1132" s="13" t="n">
        <v>1</v>
      </c>
      <c r="K1132" s="13" t="n">
        <v>17726</v>
      </c>
      <c r="L1132" s="14" t="n">
        <v>0.572916666666667</v>
      </c>
      <c r="M1132" s="15" t="n">
        <v>0.586805555555556</v>
      </c>
      <c r="N1132" s="16" t="n">
        <f aca="false">VLOOKUP(E1132,'Esp. percorsi al 18-10-22'!C:J,8,FALSE())</f>
        <v>9.4241357260584</v>
      </c>
      <c r="O1132" s="16"/>
      <c r="P1132" s="16"/>
      <c r="Q1132" s="20" t="n">
        <v>173</v>
      </c>
      <c r="R1132" s="17" t="n">
        <f aca="false">+N1132*Q1132</f>
        <v>1630.3754806081</v>
      </c>
      <c r="S1132" s="17" t="n">
        <f aca="false">+O1132*Q1132</f>
        <v>0</v>
      </c>
      <c r="T1132" s="17"/>
      <c r="U1132" s="18" t="n">
        <f aca="false">+M1132-L1132</f>
        <v>0.0138888888888889</v>
      </c>
      <c r="V1132" s="18" t="n">
        <f aca="false">+U1132*Q1132</f>
        <v>2.40277777777778</v>
      </c>
      <c r="W1132" s="18"/>
    </row>
    <row r="1133" s="13" customFormat="true" ht="12" hidden="false" customHeight="false" outlineLevel="0" collapsed="false">
      <c r="A1133" s="12" t="n">
        <v>17602</v>
      </c>
      <c r="B1133" s="13" t="n">
        <v>9</v>
      </c>
      <c r="C1133" s="13" t="s">
        <v>57</v>
      </c>
      <c r="D1133" s="13" t="n">
        <v>2</v>
      </c>
      <c r="E1133" s="13" t="n">
        <v>723</v>
      </c>
      <c r="F1133" s="13" t="s">
        <v>70</v>
      </c>
      <c r="G1133" s="13" t="s">
        <v>42</v>
      </c>
      <c r="H1133" s="19" t="s">
        <v>27</v>
      </c>
      <c r="I1133" s="19"/>
      <c r="J1133" s="13" t="n">
        <v>1</v>
      </c>
      <c r="K1133" s="13" t="n">
        <v>809</v>
      </c>
      <c r="L1133" s="14" t="n">
        <v>0.298611111111111</v>
      </c>
      <c r="M1133" s="15" t="n">
        <v>0.322916666666667</v>
      </c>
      <c r="N1133" s="16" t="n">
        <f aca="false">VLOOKUP(E1133,'Esp. percorsi al 18-10-22'!C:J,8,FALSE())</f>
        <v>14.683217126459</v>
      </c>
      <c r="O1133" s="16"/>
      <c r="P1133" s="16"/>
      <c r="Q1133" s="20" t="n">
        <v>173</v>
      </c>
      <c r="R1133" s="17" t="n">
        <f aca="false">+N1133*Q1133</f>
        <v>2540.19656287741</v>
      </c>
      <c r="S1133" s="17" t="n">
        <f aca="false">+O1133*Q1133</f>
        <v>0</v>
      </c>
      <c r="T1133" s="17"/>
      <c r="U1133" s="18" t="n">
        <f aca="false">+M1133-L1133</f>
        <v>0.0243055555555556</v>
      </c>
      <c r="V1133" s="18" t="n">
        <f aca="false">+U1133*Q1133</f>
        <v>4.20486111111111</v>
      </c>
      <c r="W1133" s="18"/>
    </row>
    <row r="1134" s="13" customFormat="true" ht="12" hidden="false" customHeight="false" outlineLevel="0" collapsed="false">
      <c r="A1134" s="12" t="n">
        <v>7509</v>
      </c>
      <c r="B1134" s="13" t="n">
        <v>9</v>
      </c>
      <c r="C1134" s="13" t="s">
        <v>57</v>
      </c>
      <c r="D1134" s="13" t="n">
        <v>2</v>
      </c>
      <c r="E1134" s="13" t="n">
        <v>725</v>
      </c>
      <c r="F1134" s="13" t="s">
        <v>71</v>
      </c>
      <c r="G1134" s="13" t="s">
        <v>24</v>
      </c>
      <c r="H1134" s="13" t="s">
        <v>25</v>
      </c>
      <c r="J1134" s="13" t="n">
        <v>1</v>
      </c>
      <c r="K1134" s="13" t="n">
        <v>810</v>
      </c>
      <c r="L1134" s="14" t="n">
        <v>0.263888888888889</v>
      </c>
      <c r="M1134" s="15" t="n">
        <v>0.28125</v>
      </c>
      <c r="N1134" s="16" t="n">
        <f aca="false">VLOOKUP(E1134,'Esp. percorsi al 18-10-22'!C:J,8,FALSE())</f>
        <v>11.9753789470729</v>
      </c>
      <c r="O1134" s="16"/>
      <c r="P1134" s="16"/>
      <c r="Q1134" s="20" t="n">
        <v>302</v>
      </c>
      <c r="R1134" s="17" t="n">
        <f aca="false">+N1134*Q1134</f>
        <v>3616.56444201602</v>
      </c>
      <c r="S1134" s="17" t="n">
        <f aca="false">+O1134*Q1134</f>
        <v>0</v>
      </c>
      <c r="T1134" s="17"/>
      <c r="U1134" s="18" t="n">
        <f aca="false">+M1134-L1134</f>
        <v>0.0173611111111111</v>
      </c>
      <c r="V1134" s="18" t="n">
        <f aca="false">+U1134*Q1134</f>
        <v>5.24305555555556</v>
      </c>
      <c r="W1134" s="18"/>
    </row>
    <row r="1135" s="13" customFormat="true" ht="12" hidden="false" customHeight="false" outlineLevel="0" collapsed="false">
      <c r="A1135" s="12" t="n">
        <v>17551</v>
      </c>
      <c r="B1135" s="13" t="n">
        <v>9</v>
      </c>
      <c r="C1135" s="13" t="s">
        <v>57</v>
      </c>
      <c r="D1135" s="13" t="n">
        <v>2</v>
      </c>
      <c r="E1135" s="13" t="n">
        <v>725</v>
      </c>
      <c r="F1135" s="13" t="s">
        <v>71</v>
      </c>
      <c r="G1135" s="13" t="s">
        <v>26</v>
      </c>
      <c r="H1135" s="13" t="s">
        <v>25</v>
      </c>
      <c r="J1135" s="13" t="n">
        <v>1</v>
      </c>
      <c r="K1135" s="13" t="n">
        <v>811</v>
      </c>
      <c r="L1135" s="14" t="n">
        <v>0.28125</v>
      </c>
      <c r="M1135" s="15" t="n">
        <v>0.302083333333333</v>
      </c>
      <c r="N1135" s="16" t="n">
        <f aca="false">VLOOKUP(E1135,'Esp. percorsi al 18-10-22'!C:J,8,FALSE())</f>
        <v>11.9753789470729</v>
      </c>
      <c r="O1135" s="16"/>
      <c r="P1135" s="16"/>
      <c r="Q1135" s="20" t="n">
        <v>235</v>
      </c>
      <c r="R1135" s="17" t="n">
        <f aca="false">+N1135*Q1135</f>
        <v>2814.21405256213</v>
      </c>
      <c r="S1135" s="17" t="n">
        <f aca="false">+O1135*Q1135</f>
        <v>0</v>
      </c>
      <c r="T1135" s="17"/>
      <c r="U1135" s="18" t="n">
        <f aca="false">+M1135-L1135</f>
        <v>0.0208333333333333</v>
      </c>
      <c r="V1135" s="18" t="n">
        <f aca="false">+U1135*Q1135</f>
        <v>4.89583333333333</v>
      </c>
      <c r="W1135" s="18"/>
    </row>
    <row r="1136" s="13" customFormat="true" ht="12" hidden="false" customHeight="false" outlineLevel="0" collapsed="false">
      <c r="A1136" s="12" t="n">
        <v>18419</v>
      </c>
      <c r="B1136" s="13" t="n">
        <v>9</v>
      </c>
      <c r="C1136" s="13" t="s">
        <v>57</v>
      </c>
      <c r="D1136" s="13" t="n">
        <v>2</v>
      </c>
      <c r="E1136" s="13" t="n">
        <v>725</v>
      </c>
      <c r="F1136" s="13" t="s">
        <v>71</v>
      </c>
      <c r="G1136" s="13" t="s">
        <v>28</v>
      </c>
      <c r="H1136" s="13" t="s">
        <v>25</v>
      </c>
      <c r="J1136" s="13" t="n">
        <v>1</v>
      </c>
      <c r="K1136" s="13" t="n">
        <v>18419</v>
      </c>
      <c r="L1136" s="14" t="n">
        <v>0.284722222222222</v>
      </c>
      <c r="M1136" s="15" t="n">
        <v>0.305555555555555</v>
      </c>
      <c r="N1136" s="16" t="n">
        <f aca="false">VLOOKUP(E1136,'Esp. percorsi al 18-10-22'!C:J,8,FALSE())</f>
        <v>11.9753789470729</v>
      </c>
      <c r="O1136" s="16"/>
      <c r="P1136" s="16"/>
      <c r="Q1136" s="20" t="n">
        <v>67</v>
      </c>
      <c r="R1136" s="17" t="n">
        <f aca="false">+N1136*Q1136</f>
        <v>802.350389453884</v>
      </c>
      <c r="S1136" s="17" t="n">
        <f aca="false">+O1136*Q1136</f>
        <v>0</v>
      </c>
      <c r="T1136" s="17"/>
      <c r="U1136" s="18" t="n">
        <f aca="false">+M1136-L1136</f>
        <v>0.0208333333333333</v>
      </c>
      <c r="V1136" s="18" t="n">
        <f aca="false">+U1136*Q1136</f>
        <v>1.39583333333333</v>
      </c>
      <c r="W1136" s="18"/>
    </row>
    <row r="1137" s="13" customFormat="true" ht="12" hidden="false" customHeight="false" outlineLevel="0" collapsed="false">
      <c r="A1137" s="12" t="n">
        <v>17856</v>
      </c>
      <c r="B1137" s="13" t="n">
        <v>9</v>
      </c>
      <c r="C1137" s="13" t="s">
        <v>57</v>
      </c>
      <c r="D1137" s="13" t="n">
        <v>2</v>
      </c>
      <c r="E1137" s="13" t="n">
        <v>725</v>
      </c>
      <c r="F1137" s="13" t="s">
        <v>71</v>
      </c>
      <c r="G1137" s="13" t="s">
        <v>26</v>
      </c>
      <c r="H1137" s="13" t="s">
        <v>25</v>
      </c>
      <c r="J1137" s="13" t="n">
        <v>1</v>
      </c>
      <c r="K1137" s="13" t="n">
        <v>812</v>
      </c>
      <c r="L1137" s="14" t="n">
        <v>0.305555555555555</v>
      </c>
      <c r="M1137" s="15" t="n">
        <v>0.326388888888889</v>
      </c>
      <c r="N1137" s="16" t="n">
        <f aca="false">VLOOKUP(E1137,'Esp. percorsi al 18-10-22'!C:J,8,FALSE())</f>
        <v>11.9753789470729</v>
      </c>
      <c r="O1137" s="16"/>
      <c r="P1137" s="16"/>
      <c r="Q1137" s="20" t="n">
        <v>235</v>
      </c>
      <c r="R1137" s="17" t="n">
        <f aca="false">+N1137*Q1137</f>
        <v>2814.21405256213</v>
      </c>
      <c r="S1137" s="17" t="n">
        <f aca="false">+O1137*Q1137</f>
        <v>0</v>
      </c>
      <c r="T1137" s="17"/>
      <c r="U1137" s="18" t="n">
        <f aca="false">+M1137-L1137</f>
        <v>0.0208333333333333</v>
      </c>
      <c r="V1137" s="18" t="n">
        <f aca="false">+U1137*Q1137</f>
        <v>4.89583333333333</v>
      </c>
      <c r="W1137" s="18"/>
    </row>
    <row r="1138" s="13" customFormat="true" ht="12" hidden="false" customHeight="false" outlineLevel="0" collapsed="false">
      <c r="A1138" s="12" t="n">
        <v>18363</v>
      </c>
      <c r="B1138" s="13" t="n">
        <v>9</v>
      </c>
      <c r="C1138" s="13" t="s">
        <v>57</v>
      </c>
      <c r="D1138" s="13" t="n">
        <v>2</v>
      </c>
      <c r="E1138" s="13" t="n">
        <v>725</v>
      </c>
      <c r="F1138" s="13" t="s">
        <v>71</v>
      </c>
      <c r="G1138" s="13" t="s">
        <v>28</v>
      </c>
      <c r="H1138" s="13" t="s">
        <v>25</v>
      </c>
      <c r="J1138" s="13" t="n">
        <v>1</v>
      </c>
      <c r="K1138" s="13" t="n">
        <v>16076</v>
      </c>
      <c r="L1138" s="14" t="n">
        <v>0.309027777777778</v>
      </c>
      <c r="M1138" s="15" t="n">
        <v>0.329861111111111</v>
      </c>
      <c r="N1138" s="16" t="n">
        <f aca="false">VLOOKUP(E1138,'Esp. percorsi al 18-10-22'!C:J,8,FALSE())</f>
        <v>11.9753789470729</v>
      </c>
      <c r="O1138" s="16"/>
      <c r="P1138" s="16"/>
      <c r="Q1138" s="20" t="n">
        <v>67</v>
      </c>
      <c r="R1138" s="17" t="n">
        <f aca="false">+N1138*Q1138</f>
        <v>802.350389453884</v>
      </c>
      <c r="S1138" s="17" t="n">
        <f aca="false">+O1138*Q1138</f>
        <v>0</v>
      </c>
      <c r="T1138" s="17"/>
      <c r="U1138" s="18" t="n">
        <f aca="false">+M1138-L1138</f>
        <v>0.0208333333333333</v>
      </c>
      <c r="V1138" s="18" t="n">
        <f aca="false">+U1138*Q1138</f>
        <v>1.39583333333333</v>
      </c>
      <c r="W1138" s="18"/>
    </row>
    <row r="1139" s="13" customFormat="true" ht="12" hidden="false" customHeight="false" outlineLevel="0" collapsed="false">
      <c r="A1139" s="12" t="n">
        <v>7575</v>
      </c>
      <c r="B1139" s="13" t="n">
        <v>9</v>
      </c>
      <c r="C1139" s="13" t="s">
        <v>57</v>
      </c>
      <c r="D1139" s="13" t="n">
        <v>2</v>
      </c>
      <c r="E1139" s="13" t="n">
        <v>725</v>
      </c>
      <c r="F1139" s="13" t="s">
        <v>71</v>
      </c>
      <c r="G1139" s="13" t="s">
        <v>26</v>
      </c>
      <c r="H1139" s="13" t="s">
        <v>30</v>
      </c>
      <c r="J1139" s="13" t="n">
        <v>1</v>
      </c>
      <c r="K1139" s="13" t="n">
        <v>4555</v>
      </c>
      <c r="L1139" s="14" t="n">
        <v>0.322916666666667</v>
      </c>
      <c r="M1139" s="15" t="n">
        <v>0.340277777777778</v>
      </c>
      <c r="N1139" s="16" t="n">
        <f aca="false">VLOOKUP(E1139,'Esp. percorsi al 18-10-22'!C:J,8,FALSE())</f>
        <v>11.9753789470729</v>
      </c>
      <c r="O1139" s="16"/>
      <c r="P1139" s="16"/>
      <c r="Q1139" s="20" t="n">
        <v>5</v>
      </c>
      <c r="R1139" s="17" t="n">
        <f aca="false">+N1139*Q1139</f>
        <v>59.8768947353645</v>
      </c>
      <c r="S1139" s="17" t="n">
        <f aca="false">+O1139*Q1139</f>
        <v>0</v>
      </c>
      <c r="T1139" s="17"/>
      <c r="U1139" s="18" t="n">
        <f aca="false">+M1139-L1139</f>
        <v>0.0173611111111111</v>
      </c>
      <c r="V1139" s="18" t="n">
        <f aca="false">+U1139*Q1139</f>
        <v>0.0868055555555556</v>
      </c>
      <c r="W1139" s="18"/>
    </row>
    <row r="1140" s="13" customFormat="true" ht="12" hidden="false" customHeight="false" outlineLevel="0" collapsed="false">
      <c r="A1140" s="12" t="n">
        <v>17553</v>
      </c>
      <c r="B1140" s="13" t="n">
        <v>9</v>
      </c>
      <c r="C1140" s="13" t="s">
        <v>57</v>
      </c>
      <c r="D1140" s="13" t="n">
        <v>2</v>
      </c>
      <c r="E1140" s="13" t="n">
        <v>725</v>
      </c>
      <c r="F1140" s="13" t="s">
        <v>71</v>
      </c>
      <c r="G1140" s="13" t="s">
        <v>26</v>
      </c>
      <c r="H1140" s="13" t="s">
        <v>25</v>
      </c>
      <c r="J1140" s="13" t="n">
        <v>1</v>
      </c>
      <c r="K1140" s="13" t="n">
        <v>813</v>
      </c>
      <c r="L1140" s="14" t="n">
        <v>0.326388888888889</v>
      </c>
      <c r="M1140" s="15" t="n">
        <v>0.347222222222222</v>
      </c>
      <c r="N1140" s="16" t="n">
        <f aca="false">VLOOKUP(E1140,'Esp. percorsi al 18-10-22'!C:J,8,FALSE())</f>
        <v>11.9753789470729</v>
      </c>
      <c r="O1140" s="16"/>
      <c r="P1140" s="16"/>
      <c r="Q1140" s="20" t="n">
        <v>235</v>
      </c>
      <c r="R1140" s="17" t="n">
        <f aca="false">+N1140*Q1140</f>
        <v>2814.21405256213</v>
      </c>
      <c r="S1140" s="17" t="n">
        <f aca="false">+O1140*Q1140</f>
        <v>0</v>
      </c>
      <c r="T1140" s="17"/>
      <c r="U1140" s="18" t="n">
        <f aca="false">+M1140-L1140</f>
        <v>0.0208333333333333</v>
      </c>
      <c r="V1140" s="18" t="n">
        <f aca="false">+U1140*Q1140</f>
        <v>4.89583333333333</v>
      </c>
      <c r="W1140" s="18"/>
    </row>
    <row r="1141" s="13" customFormat="true" ht="12" hidden="false" customHeight="false" outlineLevel="0" collapsed="false">
      <c r="A1141" s="12" t="n">
        <v>17420</v>
      </c>
      <c r="B1141" s="13" t="n">
        <v>9</v>
      </c>
      <c r="C1141" s="13" t="s">
        <v>57</v>
      </c>
      <c r="D1141" s="13" t="n">
        <v>2</v>
      </c>
      <c r="E1141" s="13" t="n">
        <v>725</v>
      </c>
      <c r="F1141" s="13" t="s">
        <v>71</v>
      </c>
      <c r="G1141" s="13" t="s">
        <v>28</v>
      </c>
      <c r="H1141" s="13" t="s">
        <v>25</v>
      </c>
      <c r="J1141" s="13" t="n">
        <v>1</v>
      </c>
      <c r="K1141" s="13" t="n">
        <v>16085</v>
      </c>
      <c r="L1141" s="14" t="n">
        <v>0.333333333333333</v>
      </c>
      <c r="M1141" s="15" t="n">
        <v>0.354166666666667</v>
      </c>
      <c r="N1141" s="16" t="n">
        <f aca="false">VLOOKUP(E1141,'Esp. percorsi al 18-10-22'!C:J,8,FALSE())</f>
        <v>11.9753789470729</v>
      </c>
      <c r="O1141" s="16"/>
      <c r="P1141" s="16"/>
      <c r="Q1141" s="20" t="n">
        <v>67</v>
      </c>
      <c r="R1141" s="17" t="n">
        <f aca="false">+N1141*Q1141</f>
        <v>802.350389453884</v>
      </c>
      <c r="S1141" s="17" t="n">
        <f aca="false">+O1141*Q1141</f>
        <v>0</v>
      </c>
      <c r="T1141" s="17"/>
      <c r="U1141" s="18" t="n">
        <f aca="false">+M1141-L1141</f>
        <v>0.0208333333333333</v>
      </c>
      <c r="V1141" s="18" t="n">
        <f aca="false">+U1141*Q1141</f>
        <v>1.39583333333333</v>
      </c>
      <c r="W1141" s="18"/>
    </row>
    <row r="1142" s="13" customFormat="true" ht="12" hidden="false" customHeight="false" outlineLevel="0" collapsed="false">
      <c r="A1142" s="12" t="n">
        <v>7513</v>
      </c>
      <c r="B1142" s="13" t="n">
        <v>9</v>
      </c>
      <c r="C1142" s="13" t="s">
        <v>57</v>
      </c>
      <c r="D1142" s="13" t="n">
        <v>2</v>
      </c>
      <c r="E1142" s="13" t="n">
        <v>725</v>
      </c>
      <c r="F1142" s="13" t="s">
        <v>71</v>
      </c>
      <c r="G1142" s="13" t="s">
        <v>24</v>
      </c>
      <c r="H1142" s="13" t="s">
        <v>25</v>
      </c>
      <c r="J1142" s="13" t="n">
        <v>1</v>
      </c>
      <c r="K1142" s="13" t="n">
        <v>814</v>
      </c>
      <c r="L1142" s="14" t="n">
        <v>0.357638888888889</v>
      </c>
      <c r="M1142" s="15" t="n">
        <v>0.378472222222222</v>
      </c>
      <c r="N1142" s="16" t="n">
        <f aca="false">VLOOKUP(E1142,'Esp. percorsi al 18-10-22'!C:J,8,FALSE())</f>
        <v>11.9753789470729</v>
      </c>
      <c r="O1142" s="16"/>
      <c r="P1142" s="16"/>
      <c r="Q1142" s="20" t="n">
        <v>302</v>
      </c>
      <c r="R1142" s="17" t="n">
        <f aca="false">+N1142*Q1142</f>
        <v>3616.56444201602</v>
      </c>
      <c r="S1142" s="17" t="n">
        <f aca="false">+O1142*Q1142</f>
        <v>0</v>
      </c>
      <c r="T1142" s="17"/>
      <c r="U1142" s="18" t="n">
        <f aca="false">+M1142-L1142</f>
        <v>0.0208333333333333</v>
      </c>
      <c r="V1142" s="18" t="n">
        <f aca="false">+U1142*Q1142</f>
        <v>6.29166666666667</v>
      </c>
      <c r="W1142" s="18"/>
    </row>
    <row r="1143" s="13" customFormat="true" ht="12" hidden="false" customHeight="false" outlineLevel="0" collapsed="false">
      <c r="A1143" s="12" t="n">
        <v>7537</v>
      </c>
      <c r="B1143" s="13" t="n">
        <v>9</v>
      </c>
      <c r="C1143" s="13" t="s">
        <v>57</v>
      </c>
      <c r="D1143" s="13" t="n">
        <v>2</v>
      </c>
      <c r="E1143" s="13" t="n">
        <v>725</v>
      </c>
      <c r="F1143" s="13" t="s">
        <v>71</v>
      </c>
      <c r="G1143" s="13" t="s">
        <v>24</v>
      </c>
      <c r="H1143" s="13" t="s">
        <v>29</v>
      </c>
      <c r="J1143" s="13" t="n">
        <v>1</v>
      </c>
      <c r="K1143" s="13" t="n">
        <v>1661</v>
      </c>
      <c r="L1143" s="14" t="n">
        <v>0.357638888888889</v>
      </c>
      <c r="M1143" s="15" t="n">
        <v>0.375</v>
      </c>
      <c r="N1143" s="16" t="n">
        <f aca="false">VLOOKUP(E1143,'Esp. percorsi al 18-10-22'!C:J,8,FALSE())</f>
        <v>11.9753789470729</v>
      </c>
      <c r="O1143" s="16"/>
      <c r="P1143" s="16"/>
      <c r="Q1143" s="20" t="n">
        <v>58</v>
      </c>
      <c r="R1143" s="17" t="n">
        <f aca="false">+N1143*Q1143</f>
        <v>694.571978930228</v>
      </c>
      <c r="S1143" s="17" t="n">
        <f aca="false">+O1143*Q1143</f>
        <v>0</v>
      </c>
      <c r="T1143" s="17"/>
      <c r="U1143" s="18" t="n">
        <f aca="false">+M1143-L1143</f>
        <v>0.0173611111111111</v>
      </c>
      <c r="V1143" s="18" t="n">
        <f aca="false">+U1143*Q1143</f>
        <v>1.00694444444444</v>
      </c>
      <c r="W1143" s="18"/>
    </row>
    <row r="1144" s="13" customFormat="true" ht="12" hidden="false" customHeight="false" outlineLevel="0" collapsed="false">
      <c r="A1144" s="12" t="n">
        <v>7514</v>
      </c>
      <c r="B1144" s="13" t="n">
        <v>9</v>
      </c>
      <c r="C1144" s="13" t="s">
        <v>57</v>
      </c>
      <c r="D1144" s="13" t="n">
        <v>2</v>
      </c>
      <c r="E1144" s="13" t="n">
        <v>725</v>
      </c>
      <c r="F1144" s="13" t="s">
        <v>71</v>
      </c>
      <c r="G1144" s="13" t="s">
        <v>24</v>
      </c>
      <c r="H1144" s="13" t="s">
        <v>25</v>
      </c>
      <c r="J1144" s="13" t="n">
        <v>1</v>
      </c>
      <c r="K1144" s="13" t="n">
        <v>815</v>
      </c>
      <c r="L1144" s="14" t="n">
        <v>0.381944444444444</v>
      </c>
      <c r="M1144" s="15" t="n">
        <v>0.402777777777778</v>
      </c>
      <c r="N1144" s="16" t="n">
        <f aca="false">VLOOKUP(E1144,'Esp. percorsi al 18-10-22'!C:J,8,FALSE())</f>
        <v>11.9753789470729</v>
      </c>
      <c r="O1144" s="16"/>
      <c r="P1144" s="16"/>
      <c r="Q1144" s="20" t="n">
        <v>302</v>
      </c>
      <c r="R1144" s="17" t="n">
        <f aca="false">+N1144*Q1144</f>
        <v>3616.56444201602</v>
      </c>
      <c r="S1144" s="17" t="n">
        <f aca="false">+O1144*Q1144</f>
        <v>0</v>
      </c>
      <c r="T1144" s="17"/>
      <c r="U1144" s="18" t="n">
        <f aca="false">+M1144-L1144</f>
        <v>0.0208333333333333</v>
      </c>
      <c r="V1144" s="18" t="n">
        <f aca="false">+U1144*Q1144</f>
        <v>6.29166666666667</v>
      </c>
      <c r="W1144" s="18"/>
    </row>
    <row r="1145" s="13" customFormat="true" ht="12" hidden="false" customHeight="false" outlineLevel="0" collapsed="false">
      <c r="A1145" s="12" t="n">
        <v>7515</v>
      </c>
      <c r="B1145" s="13" t="n">
        <v>9</v>
      </c>
      <c r="C1145" s="13" t="s">
        <v>57</v>
      </c>
      <c r="D1145" s="13" t="n">
        <v>2</v>
      </c>
      <c r="E1145" s="13" t="n">
        <v>725</v>
      </c>
      <c r="F1145" s="13" t="s">
        <v>71</v>
      </c>
      <c r="G1145" s="13" t="s">
        <v>24</v>
      </c>
      <c r="H1145" s="13" t="s">
        <v>25</v>
      </c>
      <c r="J1145" s="13" t="n">
        <v>1</v>
      </c>
      <c r="K1145" s="13" t="n">
        <v>816</v>
      </c>
      <c r="L1145" s="14" t="n">
        <v>0.40625</v>
      </c>
      <c r="M1145" s="15" t="n">
        <v>0.427083333333333</v>
      </c>
      <c r="N1145" s="16" t="n">
        <f aca="false">VLOOKUP(E1145,'Esp. percorsi al 18-10-22'!C:J,8,FALSE())</f>
        <v>11.9753789470729</v>
      </c>
      <c r="O1145" s="16"/>
      <c r="P1145" s="16"/>
      <c r="Q1145" s="20" t="n">
        <v>302</v>
      </c>
      <c r="R1145" s="17" t="n">
        <f aca="false">+N1145*Q1145</f>
        <v>3616.56444201602</v>
      </c>
      <c r="S1145" s="17" t="n">
        <f aca="false">+O1145*Q1145</f>
        <v>0</v>
      </c>
      <c r="T1145" s="17"/>
      <c r="U1145" s="18" t="n">
        <f aca="false">+M1145-L1145</f>
        <v>0.0208333333333333</v>
      </c>
      <c r="V1145" s="18" t="n">
        <f aca="false">+U1145*Q1145</f>
        <v>6.29166666666667</v>
      </c>
      <c r="W1145" s="18"/>
    </row>
    <row r="1146" s="13" customFormat="true" ht="12" hidden="false" customHeight="false" outlineLevel="0" collapsed="false">
      <c r="A1146" s="12" t="n">
        <v>7576</v>
      </c>
      <c r="B1146" s="13" t="n">
        <v>9</v>
      </c>
      <c r="C1146" s="13" t="s">
        <v>57</v>
      </c>
      <c r="D1146" s="13" t="n">
        <v>2</v>
      </c>
      <c r="E1146" s="13" t="n">
        <v>725</v>
      </c>
      <c r="F1146" s="13" t="s">
        <v>71</v>
      </c>
      <c r="G1146" s="13" t="s">
        <v>26</v>
      </c>
      <c r="H1146" s="13" t="s">
        <v>30</v>
      </c>
      <c r="J1146" s="13" t="n">
        <v>1</v>
      </c>
      <c r="K1146" s="13" t="n">
        <v>4556</v>
      </c>
      <c r="L1146" s="14" t="n">
        <v>0.40625</v>
      </c>
      <c r="M1146" s="15" t="n">
        <v>0.423611111111111</v>
      </c>
      <c r="N1146" s="16" t="n">
        <f aca="false">VLOOKUP(E1146,'Esp. percorsi al 18-10-22'!C:J,8,FALSE())</f>
        <v>11.9753789470729</v>
      </c>
      <c r="O1146" s="16"/>
      <c r="P1146" s="16"/>
      <c r="Q1146" s="20" t="n">
        <v>5</v>
      </c>
      <c r="R1146" s="17" t="n">
        <f aca="false">+N1146*Q1146</f>
        <v>59.8768947353645</v>
      </c>
      <c r="S1146" s="17" t="n">
        <f aca="false">+O1146*Q1146</f>
        <v>0</v>
      </c>
      <c r="T1146" s="17"/>
      <c r="U1146" s="18" t="n">
        <f aca="false">+M1146-L1146</f>
        <v>0.0173611111111111</v>
      </c>
      <c r="V1146" s="18" t="n">
        <f aca="false">+U1146*Q1146</f>
        <v>0.0868055555555556</v>
      </c>
      <c r="W1146" s="18"/>
    </row>
    <row r="1147" s="13" customFormat="true" ht="12" hidden="false" customHeight="false" outlineLevel="0" collapsed="false">
      <c r="A1147" s="12" t="n">
        <v>7516</v>
      </c>
      <c r="B1147" s="13" t="n">
        <v>9</v>
      </c>
      <c r="C1147" s="13" t="s">
        <v>57</v>
      </c>
      <c r="D1147" s="13" t="n">
        <v>2</v>
      </c>
      <c r="E1147" s="13" t="n">
        <v>725</v>
      </c>
      <c r="F1147" s="13" t="s">
        <v>71</v>
      </c>
      <c r="G1147" s="13" t="s">
        <v>24</v>
      </c>
      <c r="H1147" s="13" t="s">
        <v>25</v>
      </c>
      <c r="J1147" s="13" t="n">
        <v>1</v>
      </c>
      <c r="K1147" s="13" t="n">
        <v>817</v>
      </c>
      <c r="L1147" s="14" t="n">
        <v>0.427083333333333</v>
      </c>
      <c r="M1147" s="15" t="n">
        <v>0.447916666666667</v>
      </c>
      <c r="N1147" s="16" t="n">
        <f aca="false">VLOOKUP(E1147,'Esp. percorsi al 18-10-22'!C:J,8,FALSE())</f>
        <v>11.9753789470729</v>
      </c>
      <c r="O1147" s="16"/>
      <c r="P1147" s="16"/>
      <c r="Q1147" s="20" t="n">
        <v>302</v>
      </c>
      <c r="R1147" s="17" t="n">
        <f aca="false">+N1147*Q1147</f>
        <v>3616.56444201602</v>
      </c>
      <c r="S1147" s="17" t="n">
        <f aca="false">+O1147*Q1147</f>
        <v>0</v>
      </c>
      <c r="T1147" s="17"/>
      <c r="U1147" s="18" t="n">
        <f aca="false">+M1147-L1147</f>
        <v>0.0208333333333333</v>
      </c>
      <c r="V1147" s="18" t="n">
        <f aca="false">+U1147*Q1147</f>
        <v>6.29166666666667</v>
      </c>
      <c r="W1147" s="18"/>
    </row>
    <row r="1148" s="13" customFormat="true" ht="12" hidden="false" customHeight="false" outlineLevel="0" collapsed="false">
      <c r="A1148" s="12" t="n">
        <v>7517</v>
      </c>
      <c r="B1148" s="13" t="n">
        <v>9</v>
      </c>
      <c r="C1148" s="13" t="s">
        <v>57</v>
      </c>
      <c r="D1148" s="13" t="n">
        <v>2</v>
      </c>
      <c r="E1148" s="13" t="n">
        <v>725</v>
      </c>
      <c r="F1148" s="13" t="s">
        <v>71</v>
      </c>
      <c r="G1148" s="13" t="s">
        <v>24</v>
      </c>
      <c r="H1148" s="13" t="s">
        <v>25</v>
      </c>
      <c r="J1148" s="13" t="n">
        <v>1</v>
      </c>
      <c r="K1148" s="13" t="n">
        <v>818</v>
      </c>
      <c r="L1148" s="14" t="n">
        <v>0.454861111111111</v>
      </c>
      <c r="M1148" s="15" t="n">
        <v>0.475694444444444</v>
      </c>
      <c r="N1148" s="16" t="n">
        <f aca="false">VLOOKUP(E1148,'Esp. percorsi al 18-10-22'!C:J,8,FALSE())</f>
        <v>11.9753789470729</v>
      </c>
      <c r="O1148" s="16"/>
      <c r="P1148" s="16"/>
      <c r="Q1148" s="20" t="n">
        <v>302</v>
      </c>
      <c r="R1148" s="17" t="n">
        <f aca="false">+N1148*Q1148</f>
        <v>3616.56444201602</v>
      </c>
      <c r="S1148" s="17" t="n">
        <f aca="false">+O1148*Q1148</f>
        <v>0</v>
      </c>
      <c r="T1148" s="17"/>
      <c r="U1148" s="18" t="n">
        <f aca="false">+M1148-L1148</f>
        <v>0.0208333333333333</v>
      </c>
      <c r="V1148" s="18" t="n">
        <f aca="false">+U1148*Q1148</f>
        <v>6.29166666666667</v>
      </c>
      <c r="W1148" s="18"/>
    </row>
    <row r="1149" s="13" customFormat="true" ht="12" hidden="false" customHeight="false" outlineLevel="0" collapsed="false">
      <c r="A1149" s="12" t="n">
        <v>7577</v>
      </c>
      <c r="B1149" s="13" t="n">
        <v>9</v>
      </c>
      <c r="C1149" s="13" t="s">
        <v>57</v>
      </c>
      <c r="D1149" s="13" t="n">
        <v>2</v>
      </c>
      <c r="E1149" s="13" t="n">
        <v>725</v>
      </c>
      <c r="F1149" s="13" t="s">
        <v>71</v>
      </c>
      <c r="G1149" s="13" t="s">
        <v>26</v>
      </c>
      <c r="H1149" s="13" t="s">
        <v>30</v>
      </c>
      <c r="J1149" s="13" t="n">
        <v>1</v>
      </c>
      <c r="K1149" s="13" t="n">
        <v>4557</v>
      </c>
      <c r="L1149" s="14" t="n">
        <v>0.489583333333333</v>
      </c>
      <c r="M1149" s="15" t="n">
        <v>0.506944444444444</v>
      </c>
      <c r="N1149" s="16" t="n">
        <f aca="false">VLOOKUP(E1149,'Esp. percorsi al 18-10-22'!C:J,8,FALSE())</f>
        <v>11.9753789470729</v>
      </c>
      <c r="O1149" s="16"/>
      <c r="P1149" s="16"/>
      <c r="Q1149" s="20" t="n">
        <v>5</v>
      </c>
      <c r="R1149" s="17" t="n">
        <f aca="false">+N1149*Q1149</f>
        <v>59.8768947353645</v>
      </c>
      <c r="S1149" s="17" t="n">
        <f aca="false">+O1149*Q1149</f>
        <v>0</v>
      </c>
      <c r="T1149" s="17"/>
      <c r="U1149" s="18" t="n">
        <f aca="false">+M1149-L1149</f>
        <v>0.0173611111111111</v>
      </c>
      <c r="V1149" s="18" t="n">
        <f aca="false">+U1149*Q1149</f>
        <v>0.0868055555555556</v>
      </c>
      <c r="W1149" s="18"/>
    </row>
    <row r="1150" s="13" customFormat="true" ht="12" hidden="false" customHeight="false" outlineLevel="0" collapsed="false">
      <c r="A1150" s="12" t="n">
        <v>7479</v>
      </c>
      <c r="B1150" s="13" t="n">
        <v>9</v>
      </c>
      <c r="C1150" s="13" t="s">
        <v>57</v>
      </c>
      <c r="D1150" s="13" t="n">
        <v>2</v>
      </c>
      <c r="E1150" s="13" t="n">
        <v>725</v>
      </c>
      <c r="F1150" s="13" t="s">
        <v>71</v>
      </c>
      <c r="G1150" s="13" t="s">
        <v>24</v>
      </c>
      <c r="H1150" s="13" t="s">
        <v>25</v>
      </c>
      <c r="J1150" s="13" t="n">
        <v>1</v>
      </c>
      <c r="K1150" s="13" t="n">
        <v>104</v>
      </c>
      <c r="L1150" s="14" t="n">
        <v>0.503472222222222</v>
      </c>
      <c r="M1150" s="15" t="n">
        <v>0.524305555555556</v>
      </c>
      <c r="N1150" s="16" t="n">
        <f aca="false">VLOOKUP(E1150,'Esp. percorsi al 18-10-22'!C:J,8,FALSE())</f>
        <v>11.9753789470729</v>
      </c>
      <c r="O1150" s="16"/>
      <c r="P1150" s="16"/>
      <c r="Q1150" s="20" t="n">
        <v>302</v>
      </c>
      <c r="R1150" s="17" t="n">
        <f aca="false">+N1150*Q1150</f>
        <v>3616.56444201602</v>
      </c>
      <c r="S1150" s="17" t="n">
        <f aca="false">+O1150*Q1150</f>
        <v>0</v>
      </c>
      <c r="T1150" s="17"/>
      <c r="U1150" s="18" t="n">
        <f aca="false">+M1150-L1150</f>
        <v>0.0208333333333333</v>
      </c>
      <c r="V1150" s="18" t="n">
        <f aca="false">+U1150*Q1150</f>
        <v>6.29166666666667</v>
      </c>
      <c r="W1150" s="18"/>
    </row>
    <row r="1151" s="13" customFormat="true" ht="12" hidden="false" customHeight="false" outlineLevel="0" collapsed="false">
      <c r="A1151" s="12" t="n">
        <v>7518</v>
      </c>
      <c r="B1151" s="13" t="n">
        <v>9</v>
      </c>
      <c r="C1151" s="13" t="s">
        <v>57</v>
      </c>
      <c r="D1151" s="13" t="n">
        <v>2</v>
      </c>
      <c r="E1151" s="13" t="n">
        <v>725</v>
      </c>
      <c r="F1151" s="13" t="s">
        <v>71</v>
      </c>
      <c r="G1151" s="13" t="s">
        <v>24</v>
      </c>
      <c r="H1151" s="13" t="s">
        <v>25</v>
      </c>
      <c r="J1151" s="13" t="n">
        <v>1</v>
      </c>
      <c r="K1151" s="13" t="n">
        <v>819</v>
      </c>
      <c r="L1151" s="14" t="n">
        <v>0.520833333333333</v>
      </c>
      <c r="M1151" s="15" t="n">
        <v>0.541666666666667</v>
      </c>
      <c r="N1151" s="16" t="n">
        <f aca="false">VLOOKUP(E1151,'Esp. percorsi al 18-10-22'!C:J,8,FALSE())</f>
        <v>11.9753789470729</v>
      </c>
      <c r="O1151" s="16"/>
      <c r="P1151" s="16"/>
      <c r="Q1151" s="20" t="n">
        <v>302</v>
      </c>
      <c r="R1151" s="17" t="n">
        <f aca="false">+N1151*Q1151</f>
        <v>3616.56444201602</v>
      </c>
      <c r="S1151" s="17" t="n">
        <f aca="false">+O1151*Q1151</f>
        <v>0</v>
      </c>
      <c r="T1151" s="17"/>
      <c r="U1151" s="18" t="n">
        <f aca="false">+M1151-L1151</f>
        <v>0.0208333333333333</v>
      </c>
      <c r="V1151" s="18" t="n">
        <f aca="false">+U1151*Q1151</f>
        <v>6.29166666666667</v>
      </c>
      <c r="W1151" s="18"/>
    </row>
    <row r="1152" s="13" customFormat="true" ht="12" hidden="false" customHeight="false" outlineLevel="0" collapsed="false">
      <c r="A1152" s="12" t="n">
        <v>7538</v>
      </c>
      <c r="B1152" s="13" t="n">
        <v>9</v>
      </c>
      <c r="C1152" s="13" t="s">
        <v>57</v>
      </c>
      <c r="D1152" s="13" t="n">
        <v>2</v>
      </c>
      <c r="E1152" s="13" t="n">
        <v>725</v>
      </c>
      <c r="F1152" s="13" t="s">
        <v>71</v>
      </c>
      <c r="G1152" s="13" t="s">
        <v>24</v>
      </c>
      <c r="H1152" s="13" t="s">
        <v>29</v>
      </c>
      <c r="J1152" s="13" t="n">
        <v>1</v>
      </c>
      <c r="K1152" s="13" t="n">
        <v>1662</v>
      </c>
      <c r="L1152" s="14" t="n">
        <v>0.53125</v>
      </c>
      <c r="M1152" s="15" t="n">
        <v>0.548611111111111</v>
      </c>
      <c r="N1152" s="16" t="n">
        <f aca="false">VLOOKUP(E1152,'Esp. percorsi al 18-10-22'!C:J,8,FALSE())</f>
        <v>11.9753789470729</v>
      </c>
      <c r="O1152" s="16"/>
      <c r="P1152" s="16"/>
      <c r="Q1152" s="20" t="n">
        <v>58</v>
      </c>
      <c r="R1152" s="17" t="n">
        <f aca="false">+N1152*Q1152</f>
        <v>694.571978930228</v>
      </c>
      <c r="S1152" s="17" t="n">
        <f aca="false">+O1152*Q1152</f>
        <v>0</v>
      </c>
      <c r="T1152" s="17"/>
      <c r="U1152" s="18" t="n">
        <f aca="false">+M1152-L1152</f>
        <v>0.0173611111111111</v>
      </c>
      <c r="V1152" s="18" t="n">
        <f aca="false">+U1152*Q1152</f>
        <v>1.00694444444444</v>
      </c>
      <c r="W1152" s="18"/>
    </row>
    <row r="1153" s="13" customFormat="true" ht="12" hidden="false" customHeight="false" outlineLevel="0" collapsed="false">
      <c r="A1153" s="12" t="n">
        <v>7519</v>
      </c>
      <c r="B1153" s="13" t="n">
        <v>9</v>
      </c>
      <c r="C1153" s="13" t="s">
        <v>57</v>
      </c>
      <c r="D1153" s="13" t="n">
        <v>2</v>
      </c>
      <c r="E1153" s="13" t="n">
        <v>725</v>
      </c>
      <c r="F1153" s="13" t="s">
        <v>71</v>
      </c>
      <c r="G1153" s="13" t="s">
        <v>24</v>
      </c>
      <c r="H1153" s="13" t="s">
        <v>25</v>
      </c>
      <c r="J1153" s="13" t="n">
        <v>1</v>
      </c>
      <c r="K1153" s="13" t="n">
        <v>820</v>
      </c>
      <c r="L1153" s="14" t="n">
        <v>0.541666666666667</v>
      </c>
      <c r="M1153" s="15" t="n">
        <v>0.5625</v>
      </c>
      <c r="N1153" s="16" t="n">
        <f aca="false">VLOOKUP(E1153,'Esp. percorsi al 18-10-22'!C:J,8,FALSE())</f>
        <v>11.9753789470729</v>
      </c>
      <c r="O1153" s="16"/>
      <c r="P1153" s="16"/>
      <c r="Q1153" s="20" t="n">
        <v>302</v>
      </c>
      <c r="R1153" s="17" t="n">
        <f aca="false">+N1153*Q1153</f>
        <v>3616.56444201602</v>
      </c>
      <c r="S1153" s="17" t="n">
        <f aca="false">+O1153*Q1153</f>
        <v>0</v>
      </c>
      <c r="T1153" s="17"/>
      <c r="U1153" s="18" t="n">
        <f aca="false">+M1153-L1153</f>
        <v>0.0208333333333333</v>
      </c>
      <c r="V1153" s="18" t="n">
        <f aca="false">+U1153*Q1153</f>
        <v>6.29166666666667</v>
      </c>
      <c r="W1153" s="18"/>
    </row>
    <row r="1154" s="13" customFormat="true" ht="12" hidden="false" customHeight="false" outlineLevel="0" collapsed="false">
      <c r="A1154" s="12" t="n">
        <v>7478</v>
      </c>
      <c r="B1154" s="13" t="n">
        <v>9</v>
      </c>
      <c r="C1154" s="13" t="s">
        <v>57</v>
      </c>
      <c r="D1154" s="13" t="n">
        <v>2</v>
      </c>
      <c r="E1154" s="13" t="n">
        <v>725</v>
      </c>
      <c r="F1154" s="13" t="s">
        <v>71</v>
      </c>
      <c r="G1154" s="13" t="s">
        <v>24</v>
      </c>
      <c r="H1154" s="13" t="s">
        <v>25</v>
      </c>
      <c r="J1154" s="13" t="n">
        <v>1</v>
      </c>
      <c r="K1154" s="13" t="n">
        <v>103</v>
      </c>
      <c r="L1154" s="14" t="n">
        <v>0.552083333333333</v>
      </c>
      <c r="M1154" s="15" t="n">
        <v>0.572916666666667</v>
      </c>
      <c r="N1154" s="16" t="n">
        <f aca="false">VLOOKUP(E1154,'Esp. percorsi al 18-10-22'!C:J,8,FALSE())</f>
        <v>11.9753789470729</v>
      </c>
      <c r="O1154" s="16"/>
      <c r="P1154" s="16"/>
      <c r="Q1154" s="20" t="n">
        <v>302</v>
      </c>
      <c r="R1154" s="17" t="n">
        <f aca="false">+N1154*Q1154</f>
        <v>3616.56444201602</v>
      </c>
      <c r="S1154" s="17" t="n">
        <f aca="false">+O1154*Q1154</f>
        <v>0</v>
      </c>
      <c r="T1154" s="17"/>
      <c r="U1154" s="18" t="n">
        <f aca="false">+M1154-L1154</f>
        <v>0.0208333333333333</v>
      </c>
      <c r="V1154" s="18" t="n">
        <f aca="false">+U1154*Q1154</f>
        <v>6.29166666666667</v>
      </c>
      <c r="W1154" s="18"/>
    </row>
    <row r="1155" s="13" customFormat="true" ht="12" hidden="false" customHeight="false" outlineLevel="0" collapsed="false">
      <c r="A1155" s="12" t="n">
        <v>7578</v>
      </c>
      <c r="B1155" s="13" t="n">
        <v>9</v>
      </c>
      <c r="C1155" s="13" t="s">
        <v>57</v>
      </c>
      <c r="D1155" s="13" t="n">
        <v>2</v>
      </c>
      <c r="E1155" s="13" t="n">
        <v>725</v>
      </c>
      <c r="F1155" s="13" t="s">
        <v>71</v>
      </c>
      <c r="G1155" s="13" t="s">
        <v>26</v>
      </c>
      <c r="H1155" s="13" t="s">
        <v>30</v>
      </c>
      <c r="J1155" s="13" t="n">
        <v>1</v>
      </c>
      <c r="K1155" s="13" t="n">
        <v>4558</v>
      </c>
      <c r="L1155" s="14" t="n">
        <v>0.572916666666667</v>
      </c>
      <c r="M1155" s="15" t="n">
        <v>0.590277777777778</v>
      </c>
      <c r="N1155" s="16" t="n">
        <f aca="false">VLOOKUP(E1155,'Esp. percorsi al 18-10-22'!C:J,8,FALSE())</f>
        <v>11.9753789470729</v>
      </c>
      <c r="O1155" s="16"/>
      <c r="P1155" s="16"/>
      <c r="Q1155" s="20" t="n">
        <v>5</v>
      </c>
      <c r="R1155" s="17" t="n">
        <f aca="false">+N1155*Q1155</f>
        <v>59.8768947353645</v>
      </c>
      <c r="S1155" s="17" t="n">
        <f aca="false">+O1155*Q1155</f>
        <v>0</v>
      </c>
      <c r="T1155" s="17"/>
      <c r="U1155" s="18" t="n">
        <f aca="false">+M1155-L1155</f>
        <v>0.0173611111111111</v>
      </c>
      <c r="V1155" s="18" t="n">
        <f aca="false">+U1155*Q1155</f>
        <v>0.0868055555555556</v>
      </c>
      <c r="W1155" s="18"/>
    </row>
    <row r="1156" s="13" customFormat="true" ht="12" hidden="false" customHeight="false" outlineLevel="0" collapsed="false">
      <c r="A1156" s="12" t="n">
        <v>18420</v>
      </c>
      <c r="B1156" s="13" t="n">
        <v>9</v>
      </c>
      <c r="C1156" s="13" t="s">
        <v>57</v>
      </c>
      <c r="D1156" s="13" t="n">
        <v>2</v>
      </c>
      <c r="E1156" s="13" t="n">
        <v>725</v>
      </c>
      <c r="F1156" s="13" t="s">
        <v>71</v>
      </c>
      <c r="G1156" s="13" t="s">
        <v>28</v>
      </c>
      <c r="H1156" s="13" t="s">
        <v>25</v>
      </c>
      <c r="J1156" s="13" t="n">
        <v>1</v>
      </c>
      <c r="K1156" s="13" t="n">
        <v>18420</v>
      </c>
      <c r="L1156" s="14" t="n">
        <v>0.572916666666667</v>
      </c>
      <c r="M1156" s="15" t="n">
        <v>0.59375</v>
      </c>
      <c r="N1156" s="16" t="n">
        <f aca="false">VLOOKUP(E1156,'Esp. percorsi al 18-10-22'!C:J,8,FALSE())</f>
        <v>11.9753789470729</v>
      </c>
      <c r="O1156" s="16"/>
      <c r="P1156" s="16"/>
      <c r="Q1156" s="20" t="n">
        <v>67</v>
      </c>
      <c r="R1156" s="17" t="n">
        <f aca="false">+N1156*Q1156</f>
        <v>802.350389453884</v>
      </c>
      <c r="S1156" s="17" t="n">
        <f aca="false">+O1156*Q1156</f>
        <v>0</v>
      </c>
      <c r="T1156" s="17"/>
      <c r="U1156" s="18" t="n">
        <f aca="false">+M1156-L1156</f>
        <v>0.0208333333333333</v>
      </c>
      <c r="V1156" s="18" t="n">
        <f aca="false">+U1156*Q1156</f>
        <v>1.39583333333333</v>
      </c>
      <c r="W1156" s="18"/>
    </row>
    <row r="1157" s="13" customFormat="true" ht="12" hidden="false" customHeight="false" outlineLevel="0" collapsed="false">
      <c r="A1157" s="12" t="n">
        <v>7539</v>
      </c>
      <c r="B1157" s="13" t="n">
        <v>9</v>
      </c>
      <c r="C1157" s="13" t="s">
        <v>57</v>
      </c>
      <c r="D1157" s="13" t="n">
        <v>2</v>
      </c>
      <c r="E1157" s="13" t="n">
        <v>725</v>
      </c>
      <c r="F1157" s="13" t="s">
        <v>71</v>
      </c>
      <c r="G1157" s="13" t="s">
        <v>24</v>
      </c>
      <c r="H1157" s="13" t="s">
        <v>29</v>
      </c>
      <c r="J1157" s="13" t="n">
        <v>1</v>
      </c>
      <c r="K1157" s="13" t="n">
        <v>1663</v>
      </c>
      <c r="L1157" s="14" t="n">
        <v>0.576388888888889</v>
      </c>
      <c r="M1157" s="15" t="n">
        <v>0.59375</v>
      </c>
      <c r="N1157" s="16" t="n">
        <f aca="false">VLOOKUP(E1157,'Esp. percorsi al 18-10-22'!C:J,8,FALSE())</f>
        <v>11.9753789470729</v>
      </c>
      <c r="O1157" s="16"/>
      <c r="P1157" s="16"/>
      <c r="Q1157" s="20" t="n">
        <v>58</v>
      </c>
      <c r="R1157" s="17" t="n">
        <f aca="false">+N1157*Q1157</f>
        <v>694.571978930228</v>
      </c>
      <c r="S1157" s="17" t="n">
        <f aca="false">+O1157*Q1157</f>
        <v>0</v>
      </c>
      <c r="T1157" s="17"/>
      <c r="U1157" s="18" t="n">
        <f aca="false">+M1157-L1157</f>
        <v>0.0173611111111111</v>
      </c>
      <c r="V1157" s="18" t="n">
        <f aca="false">+U1157*Q1157</f>
        <v>1.00694444444444</v>
      </c>
      <c r="W1157" s="18"/>
    </row>
    <row r="1158" s="13" customFormat="true" ht="12" hidden="false" customHeight="false" outlineLevel="0" collapsed="false">
      <c r="A1158" s="12" t="n">
        <v>17577</v>
      </c>
      <c r="B1158" s="13" t="n">
        <v>9</v>
      </c>
      <c r="C1158" s="13" t="s">
        <v>57</v>
      </c>
      <c r="D1158" s="13" t="n">
        <v>2</v>
      </c>
      <c r="E1158" s="13" t="n">
        <v>725</v>
      </c>
      <c r="F1158" s="13" t="s">
        <v>71</v>
      </c>
      <c r="G1158" s="13" t="s">
        <v>26</v>
      </c>
      <c r="H1158" s="13" t="s">
        <v>25</v>
      </c>
      <c r="J1158" s="13" t="n">
        <v>1</v>
      </c>
      <c r="K1158" s="13" t="n">
        <v>821</v>
      </c>
      <c r="L1158" s="14" t="n">
        <v>0.579861111111111</v>
      </c>
      <c r="M1158" s="15" t="n">
        <v>0.600694444444444</v>
      </c>
      <c r="N1158" s="16" t="n">
        <f aca="false">VLOOKUP(E1158,'Esp. percorsi al 18-10-22'!C:J,8,FALSE())</f>
        <v>11.9753789470729</v>
      </c>
      <c r="O1158" s="16"/>
      <c r="P1158" s="16"/>
      <c r="Q1158" s="20" t="n">
        <v>235</v>
      </c>
      <c r="R1158" s="17" t="n">
        <f aca="false">+N1158*Q1158</f>
        <v>2814.21405256213</v>
      </c>
      <c r="S1158" s="17" t="n">
        <f aca="false">+O1158*Q1158</f>
        <v>0</v>
      </c>
      <c r="T1158" s="17"/>
      <c r="U1158" s="18" t="n">
        <f aca="false">+M1158-L1158</f>
        <v>0.0208333333333333</v>
      </c>
      <c r="V1158" s="18" t="n">
        <f aca="false">+U1158*Q1158</f>
        <v>4.89583333333333</v>
      </c>
      <c r="W1158" s="18"/>
    </row>
    <row r="1159" s="13" customFormat="true" ht="12" hidden="false" customHeight="false" outlineLevel="0" collapsed="false">
      <c r="A1159" s="12" t="n">
        <v>18421</v>
      </c>
      <c r="B1159" s="13" t="n">
        <v>9</v>
      </c>
      <c r="C1159" s="13" t="s">
        <v>57</v>
      </c>
      <c r="D1159" s="13" t="n">
        <v>2</v>
      </c>
      <c r="E1159" s="13" t="n">
        <v>725</v>
      </c>
      <c r="F1159" s="13" t="s">
        <v>71</v>
      </c>
      <c r="G1159" s="13" t="s">
        <v>28</v>
      </c>
      <c r="H1159" s="13" t="s">
        <v>25</v>
      </c>
      <c r="J1159" s="13" t="n">
        <v>1</v>
      </c>
      <c r="K1159" s="13" t="n">
        <v>18421</v>
      </c>
      <c r="L1159" s="14" t="n">
        <v>0.59375</v>
      </c>
      <c r="M1159" s="15" t="n">
        <v>0.614583333333333</v>
      </c>
      <c r="N1159" s="16" t="n">
        <f aca="false">VLOOKUP(E1159,'Esp. percorsi al 18-10-22'!C:J,8,FALSE())</f>
        <v>11.9753789470729</v>
      </c>
      <c r="O1159" s="16"/>
      <c r="P1159" s="16"/>
      <c r="Q1159" s="20" t="n">
        <v>67</v>
      </c>
      <c r="R1159" s="17" t="n">
        <f aca="false">+N1159*Q1159</f>
        <v>802.350389453884</v>
      </c>
      <c r="S1159" s="17" t="n">
        <f aca="false">+O1159*Q1159</f>
        <v>0</v>
      </c>
      <c r="T1159" s="17"/>
      <c r="U1159" s="18" t="n">
        <f aca="false">+M1159-L1159</f>
        <v>0.0208333333333333</v>
      </c>
      <c r="V1159" s="18" t="n">
        <f aca="false">+U1159*Q1159</f>
        <v>1.39583333333333</v>
      </c>
      <c r="W1159" s="18"/>
    </row>
    <row r="1160" s="13" customFormat="true" ht="12" hidden="false" customHeight="false" outlineLevel="0" collapsed="false">
      <c r="A1160" s="12" t="n">
        <v>17583</v>
      </c>
      <c r="B1160" s="13" t="n">
        <v>9</v>
      </c>
      <c r="C1160" s="13" t="s">
        <v>57</v>
      </c>
      <c r="D1160" s="13" t="n">
        <v>2</v>
      </c>
      <c r="E1160" s="13" t="n">
        <v>725</v>
      </c>
      <c r="F1160" s="13" t="s">
        <v>71</v>
      </c>
      <c r="G1160" s="13" t="s">
        <v>26</v>
      </c>
      <c r="H1160" s="13" t="s">
        <v>25</v>
      </c>
      <c r="J1160" s="13" t="n">
        <v>1</v>
      </c>
      <c r="K1160" s="13" t="n">
        <v>822</v>
      </c>
      <c r="L1160" s="14" t="n">
        <v>0.597222222222222</v>
      </c>
      <c r="M1160" s="15" t="n">
        <v>0.618055555555556</v>
      </c>
      <c r="N1160" s="16" t="n">
        <f aca="false">VLOOKUP(E1160,'Esp. percorsi al 18-10-22'!C:J,8,FALSE())</f>
        <v>11.9753789470729</v>
      </c>
      <c r="O1160" s="16"/>
      <c r="P1160" s="16"/>
      <c r="Q1160" s="20" t="n">
        <v>235</v>
      </c>
      <c r="R1160" s="17" t="n">
        <f aca="false">+N1160*Q1160</f>
        <v>2814.21405256213</v>
      </c>
      <c r="S1160" s="17" t="n">
        <f aca="false">+O1160*Q1160</f>
        <v>0</v>
      </c>
      <c r="T1160" s="17"/>
      <c r="U1160" s="18" t="n">
        <f aca="false">+M1160-L1160</f>
        <v>0.0208333333333333</v>
      </c>
      <c r="V1160" s="18" t="n">
        <f aca="false">+U1160*Q1160</f>
        <v>4.89583333333333</v>
      </c>
      <c r="W1160" s="18"/>
    </row>
    <row r="1161" s="13" customFormat="true" ht="12" hidden="false" customHeight="false" outlineLevel="0" collapsed="false">
      <c r="A1161" s="12" t="n">
        <v>7540</v>
      </c>
      <c r="B1161" s="13" t="n">
        <v>9</v>
      </c>
      <c r="C1161" s="13" t="s">
        <v>57</v>
      </c>
      <c r="D1161" s="13" t="n">
        <v>2</v>
      </c>
      <c r="E1161" s="13" t="n">
        <v>725</v>
      </c>
      <c r="F1161" s="13" t="s">
        <v>71</v>
      </c>
      <c r="G1161" s="13" t="s">
        <v>24</v>
      </c>
      <c r="H1161" s="13" t="s">
        <v>29</v>
      </c>
      <c r="J1161" s="13" t="n">
        <v>1</v>
      </c>
      <c r="K1161" s="13" t="n">
        <v>1664</v>
      </c>
      <c r="L1161" s="14" t="n">
        <v>0.618055555555556</v>
      </c>
      <c r="M1161" s="15" t="n">
        <v>0.635416666666667</v>
      </c>
      <c r="N1161" s="16" t="n">
        <f aca="false">VLOOKUP(E1161,'Esp. percorsi al 18-10-22'!C:J,8,FALSE())</f>
        <v>11.9753789470729</v>
      </c>
      <c r="O1161" s="16"/>
      <c r="P1161" s="16"/>
      <c r="Q1161" s="20" t="n">
        <v>58</v>
      </c>
      <c r="R1161" s="17" t="n">
        <f aca="false">+N1161*Q1161</f>
        <v>694.571978930228</v>
      </c>
      <c r="S1161" s="17" t="n">
        <f aca="false">+O1161*Q1161</f>
        <v>0</v>
      </c>
      <c r="T1161" s="17"/>
      <c r="U1161" s="18" t="n">
        <f aca="false">+M1161-L1161</f>
        <v>0.0173611111111111</v>
      </c>
      <c r="V1161" s="18" t="n">
        <f aca="false">+U1161*Q1161</f>
        <v>1.00694444444444</v>
      </c>
      <c r="W1161" s="18"/>
    </row>
    <row r="1162" s="13" customFormat="true" ht="12" hidden="false" customHeight="false" outlineLevel="0" collapsed="false">
      <c r="A1162" s="12" t="n">
        <v>18422</v>
      </c>
      <c r="B1162" s="13" t="n">
        <v>9</v>
      </c>
      <c r="C1162" s="13" t="s">
        <v>57</v>
      </c>
      <c r="D1162" s="13" t="n">
        <v>2</v>
      </c>
      <c r="E1162" s="13" t="n">
        <v>725</v>
      </c>
      <c r="F1162" s="13" t="s">
        <v>71</v>
      </c>
      <c r="G1162" s="13" t="s">
        <v>28</v>
      </c>
      <c r="H1162" s="13" t="s">
        <v>25</v>
      </c>
      <c r="J1162" s="13" t="n">
        <v>1</v>
      </c>
      <c r="K1162" s="13" t="n">
        <v>18422</v>
      </c>
      <c r="L1162" s="14" t="n">
        <v>0.618055555555556</v>
      </c>
      <c r="M1162" s="15" t="n">
        <v>0.638888888888889</v>
      </c>
      <c r="N1162" s="16" t="n">
        <f aca="false">VLOOKUP(E1162,'Esp. percorsi al 18-10-22'!C:J,8,FALSE())</f>
        <v>11.9753789470729</v>
      </c>
      <c r="O1162" s="16"/>
      <c r="P1162" s="16"/>
      <c r="Q1162" s="20" t="n">
        <v>67</v>
      </c>
      <c r="R1162" s="17" t="n">
        <f aca="false">+N1162*Q1162</f>
        <v>802.350389453884</v>
      </c>
      <c r="S1162" s="17" t="n">
        <f aca="false">+O1162*Q1162</f>
        <v>0</v>
      </c>
      <c r="T1162" s="17"/>
      <c r="U1162" s="18" t="n">
        <f aca="false">+M1162-L1162</f>
        <v>0.0208333333333333</v>
      </c>
      <c r="V1162" s="18" t="n">
        <f aca="false">+U1162*Q1162</f>
        <v>1.39583333333333</v>
      </c>
      <c r="W1162" s="18"/>
    </row>
    <row r="1163" s="13" customFormat="true" ht="12" hidden="false" customHeight="false" outlineLevel="0" collapsed="false">
      <c r="A1163" s="12" t="n">
        <v>17579</v>
      </c>
      <c r="B1163" s="13" t="n">
        <v>9</v>
      </c>
      <c r="C1163" s="13" t="s">
        <v>57</v>
      </c>
      <c r="D1163" s="13" t="n">
        <v>2</v>
      </c>
      <c r="E1163" s="13" t="n">
        <v>725</v>
      </c>
      <c r="F1163" s="13" t="s">
        <v>71</v>
      </c>
      <c r="G1163" s="13" t="s">
        <v>26</v>
      </c>
      <c r="H1163" s="13" t="s">
        <v>25</v>
      </c>
      <c r="J1163" s="13" t="n">
        <v>1</v>
      </c>
      <c r="K1163" s="13" t="n">
        <v>823</v>
      </c>
      <c r="L1163" s="14" t="n">
        <v>0.621527777777778</v>
      </c>
      <c r="M1163" s="15" t="n">
        <v>0.642361111111111</v>
      </c>
      <c r="N1163" s="16" t="n">
        <f aca="false">VLOOKUP(E1163,'Esp. percorsi al 18-10-22'!C:J,8,FALSE())</f>
        <v>11.9753789470729</v>
      </c>
      <c r="O1163" s="16"/>
      <c r="P1163" s="16"/>
      <c r="Q1163" s="20" t="n">
        <v>235</v>
      </c>
      <c r="R1163" s="17" t="n">
        <f aca="false">+N1163*Q1163</f>
        <v>2814.21405256213</v>
      </c>
      <c r="S1163" s="17" t="n">
        <f aca="false">+O1163*Q1163</f>
        <v>0</v>
      </c>
      <c r="T1163" s="17"/>
      <c r="U1163" s="18" t="n">
        <f aca="false">+M1163-L1163</f>
        <v>0.0208333333333333</v>
      </c>
      <c r="V1163" s="18" t="n">
        <f aca="false">+U1163*Q1163</f>
        <v>4.89583333333333</v>
      </c>
      <c r="W1163" s="18"/>
    </row>
    <row r="1164" s="13" customFormat="true" ht="12" hidden="false" customHeight="false" outlineLevel="0" collapsed="false">
      <c r="A1164" s="12" t="n">
        <v>7523</v>
      </c>
      <c r="B1164" s="13" t="n">
        <v>9</v>
      </c>
      <c r="C1164" s="13" t="s">
        <v>57</v>
      </c>
      <c r="D1164" s="13" t="n">
        <v>2</v>
      </c>
      <c r="E1164" s="13" t="n">
        <v>725</v>
      </c>
      <c r="F1164" s="13" t="s">
        <v>71</v>
      </c>
      <c r="G1164" s="13" t="s">
        <v>24</v>
      </c>
      <c r="H1164" s="13" t="s">
        <v>25</v>
      </c>
      <c r="J1164" s="13" t="n">
        <v>1</v>
      </c>
      <c r="K1164" s="13" t="n">
        <v>824</v>
      </c>
      <c r="L1164" s="14" t="n">
        <v>0.638888888888889</v>
      </c>
      <c r="M1164" s="15" t="n">
        <v>0.659722222222222</v>
      </c>
      <c r="N1164" s="16" t="n">
        <f aca="false">VLOOKUP(E1164,'Esp. percorsi al 18-10-22'!C:J,8,FALSE())</f>
        <v>11.9753789470729</v>
      </c>
      <c r="O1164" s="16"/>
      <c r="P1164" s="16"/>
      <c r="Q1164" s="20" t="n">
        <v>302</v>
      </c>
      <c r="R1164" s="17" t="n">
        <f aca="false">+N1164*Q1164</f>
        <v>3616.56444201602</v>
      </c>
      <c r="S1164" s="17" t="n">
        <f aca="false">+O1164*Q1164</f>
        <v>0</v>
      </c>
      <c r="T1164" s="17"/>
      <c r="U1164" s="18" t="n">
        <f aca="false">+M1164-L1164</f>
        <v>0.0208333333333333</v>
      </c>
      <c r="V1164" s="18" t="n">
        <f aca="false">+U1164*Q1164</f>
        <v>6.29166666666667</v>
      </c>
      <c r="W1164" s="18"/>
    </row>
    <row r="1165" s="13" customFormat="true" ht="12" hidden="false" customHeight="false" outlineLevel="0" collapsed="false">
      <c r="A1165" s="12" t="n">
        <v>7579</v>
      </c>
      <c r="B1165" s="13" t="n">
        <v>9</v>
      </c>
      <c r="C1165" s="13" t="s">
        <v>57</v>
      </c>
      <c r="D1165" s="13" t="n">
        <v>2</v>
      </c>
      <c r="E1165" s="13" t="n">
        <v>725</v>
      </c>
      <c r="F1165" s="13" t="s">
        <v>71</v>
      </c>
      <c r="G1165" s="13" t="s">
        <v>26</v>
      </c>
      <c r="H1165" s="13" t="s">
        <v>30</v>
      </c>
      <c r="J1165" s="13" t="n">
        <v>1</v>
      </c>
      <c r="K1165" s="13" t="n">
        <v>4559</v>
      </c>
      <c r="L1165" s="14" t="n">
        <v>0.65625</v>
      </c>
      <c r="M1165" s="15" t="n">
        <v>0.673611111111111</v>
      </c>
      <c r="N1165" s="16" t="n">
        <f aca="false">VLOOKUP(E1165,'Esp. percorsi al 18-10-22'!C:J,8,FALSE())</f>
        <v>11.9753789470729</v>
      </c>
      <c r="O1165" s="16"/>
      <c r="P1165" s="16"/>
      <c r="Q1165" s="20" t="n">
        <v>5</v>
      </c>
      <c r="R1165" s="17" t="n">
        <f aca="false">+N1165*Q1165</f>
        <v>59.8768947353645</v>
      </c>
      <c r="S1165" s="17" t="n">
        <f aca="false">+O1165*Q1165</f>
        <v>0</v>
      </c>
      <c r="T1165" s="17"/>
      <c r="U1165" s="18" t="n">
        <f aca="false">+M1165-L1165</f>
        <v>0.0173611111111111</v>
      </c>
      <c r="V1165" s="18" t="n">
        <f aca="false">+U1165*Q1165</f>
        <v>0.0868055555555556</v>
      </c>
      <c r="W1165" s="18"/>
    </row>
    <row r="1166" s="13" customFormat="true" ht="12" hidden="false" customHeight="false" outlineLevel="0" collapsed="false">
      <c r="A1166" s="12" t="n">
        <v>7541</v>
      </c>
      <c r="B1166" s="13" t="n">
        <v>9</v>
      </c>
      <c r="C1166" s="13" t="s">
        <v>57</v>
      </c>
      <c r="D1166" s="13" t="n">
        <v>2</v>
      </c>
      <c r="E1166" s="13" t="n">
        <v>725</v>
      </c>
      <c r="F1166" s="13" t="s">
        <v>71</v>
      </c>
      <c r="G1166" s="13" t="s">
        <v>24</v>
      </c>
      <c r="H1166" s="13" t="s">
        <v>29</v>
      </c>
      <c r="J1166" s="13" t="n">
        <v>1</v>
      </c>
      <c r="K1166" s="13" t="n">
        <v>1665</v>
      </c>
      <c r="L1166" s="14" t="n">
        <v>0.659722222222222</v>
      </c>
      <c r="M1166" s="15" t="n">
        <v>0.677083333333333</v>
      </c>
      <c r="N1166" s="16" t="n">
        <f aca="false">VLOOKUP(E1166,'Esp. percorsi al 18-10-22'!C:J,8,FALSE())</f>
        <v>11.9753789470729</v>
      </c>
      <c r="O1166" s="16"/>
      <c r="P1166" s="16"/>
      <c r="Q1166" s="20" t="n">
        <v>58</v>
      </c>
      <c r="R1166" s="17" t="n">
        <f aca="false">+N1166*Q1166</f>
        <v>694.571978930228</v>
      </c>
      <c r="S1166" s="17" t="n">
        <f aca="false">+O1166*Q1166</f>
        <v>0</v>
      </c>
      <c r="T1166" s="17"/>
      <c r="U1166" s="18" t="n">
        <f aca="false">+M1166-L1166</f>
        <v>0.0173611111111111</v>
      </c>
      <c r="V1166" s="18" t="n">
        <f aca="false">+U1166*Q1166</f>
        <v>1.00694444444444</v>
      </c>
      <c r="W1166" s="18"/>
    </row>
    <row r="1167" s="13" customFormat="true" ht="12" hidden="false" customHeight="false" outlineLevel="0" collapsed="false">
      <c r="A1167" s="12" t="n">
        <v>7524</v>
      </c>
      <c r="B1167" s="13" t="n">
        <v>9</v>
      </c>
      <c r="C1167" s="13" t="s">
        <v>57</v>
      </c>
      <c r="D1167" s="13" t="n">
        <v>2</v>
      </c>
      <c r="E1167" s="13" t="n">
        <v>725</v>
      </c>
      <c r="F1167" s="13" t="s">
        <v>71</v>
      </c>
      <c r="G1167" s="13" t="s">
        <v>24</v>
      </c>
      <c r="H1167" s="13" t="s">
        <v>25</v>
      </c>
      <c r="J1167" s="13" t="n">
        <v>1</v>
      </c>
      <c r="K1167" s="13" t="n">
        <v>825</v>
      </c>
      <c r="L1167" s="14" t="n">
        <v>0.684027777777778</v>
      </c>
      <c r="M1167" s="15" t="n">
        <v>0.704861111111111</v>
      </c>
      <c r="N1167" s="16" t="n">
        <f aca="false">VLOOKUP(E1167,'Esp. percorsi al 18-10-22'!C:J,8,FALSE())</f>
        <v>11.9753789470729</v>
      </c>
      <c r="O1167" s="16"/>
      <c r="P1167" s="16"/>
      <c r="Q1167" s="20" t="n">
        <v>302</v>
      </c>
      <c r="R1167" s="17" t="n">
        <f aca="false">+N1167*Q1167</f>
        <v>3616.56444201602</v>
      </c>
      <c r="S1167" s="17" t="n">
        <f aca="false">+O1167*Q1167</f>
        <v>0</v>
      </c>
      <c r="T1167" s="17"/>
      <c r="U1167" s="18" t="n">
        <f aca="false">+M1167-L1167</f>
        <v>0.0208333333333333</v>
      </c>
      <c r="V1167" s="18" t="n">
        <f aca="false">+U1167*Q1167</f>
        <v>6.29166666666667</v>
      </c>
      <c r="W1167" s="18"/>
    </row>
    <row r="1168" s="13" customFormat="true" ht="12" hidden="false" customHeight="false" outlineLevel="0" collapsed="false">
      <c r="A1168" s="12" t="n">
        <v>7542</v>
      </c>
      <c r="B1168" s="13" t="n">
        <v>9</v>
      </c>
      <c r="C1168" s="13" t="s">
        <v>57</v>
      </c>
      <c r="D1168" s="13" t="n">
        <v>2</v>
      </c>
      <c r="E1168" s="13" t="n">
        <v>725</v>
      </c>
      <c r="F1168" s="13" t="s">
        <v>71</v>
      </c>
      <c r="G1168" s="13" t="s">
        <v>24</v>
      </c>
      <c r="H1168" s="13" t="s">
        <v>29</v>
      </c>
      <c r="J1168" s="13" t="n">
        <v>1</v>
      </c>
      <c r="K1168" s="13" t="n">
        <v>1666</v>
      </c>
      <c r="L1168" s="14" t="n">
        <v>0.701388888888889</v>
      </c>
      <c r="M1168" s="15" t="n">
        <v>0.71875</v>
      </c>
      <c r="N1168" s="16" t="n">
        <f aca="false">VLOOKUP(E1168,'Esp. percorsi al 18-10-22'!C:J,8,FALSE())</f>
        <v>11.9753789470729</v>
      </c>
      <c r="O1168" s="16"/>
      <c r="P1168" s="16"/>
      <c r="Q1168" s="20" t="n">
        <v>58</v>
      </c>
      <c r="R1168" s="17" t="n">
        <f aca="false">+N1168*Q1168</f>
        <v>694.571978930228</v>
      </c>
      <c r="S1168" s="17" t="n">
        <f aca="false">+O1168*Q1168</f>
        <v>0</v>
      </c>
      <c r="T1168" s="17"/>
      <c r="U1168" s="18" t="n">
        <f aca="false">+M1168-L1168</f>
        <v>0.0173611111111111</v>
      </c>
      <c r="V1168" s="18" t="n">
        <f aca="false">+U1168*Q1168</f>
        <v>1.00694444444444</v>
      </c>
      <c r="W1168" s="18"/>
    </row>
    <row r="1169" s="13" customFormat="true" ht="12" hidden="false" customHeight="false" outlineLevel="0" collapsed="false">
      <c r="A1169" s="12" t="n">
        <v>7565</v>
      </c>
      <c r="B1169" s="13" t="n">
        <v>9</v>
      </c>
      <c r="C1169" s="13" t="s">
        <v>57</v>
      </c>
      <c r="D1169" s="13" t="n">
        <v>2</v>
      </c>
      <c r="E1169" s="13" t="n">
        <v>725</v>
      </c>
      <c r="F1169" s="13" t="s">
        <v>71</v>
      </c>
      <c r="G1169" s="13" t="s">
        <v>24</v>
      </c>
      <c r="H1169" s="13" t="s">
        <v>25</v>
      </c>
      <c r="J1169" s="13" t="n">
        <v>1</v>
      </c>
      <c r="K1169" s="13" t="n">
        <v>2572</v>
      </c>
      <c r="L1169" s="14" t="n">
        <v>0.736111111111111</v>
      </c>
      <c r="M1169" s="15" t="n">
        <v>0.756944444444444</v>
      </c>
      <c r="N1169" s="16" t="n">
        <f aca="false">VLOOKUP(E1169,'Esp. percorsi al 18-10-22'!C:J,8,FALSE())</f>
        <v>11.9753789470729</v>
      </c>
      <c r="O1169" s="16"/>
      <c r="P1169" s="16"/>
      <c r="Q1169" s="20" t="n">
        <v>302</v>
      </c>
      <c r="R1169" s="17" t="n">
        <f aca="false">+N1169*Q1169</f>
        <v>3616.56444201602</v>
      </c>
      <c r="S1169" s="17" t="n">
        <f aca="false">+O1169*Q1169</f>
        <v>0</v>
      </c>
      <c r="T1169" s="17"/>
      <c r="U1169" s="18" t="n">
        <f aca="false">+M1169-L1169</f>
        <v>0.0208333333333333</v>
      </c>
      <c r="V1169" s="18" t="n">
        <f aca="false">+U1169*Q1169</f>
        <v>6.29166666666667</v>
      </c>
      <c r="W1169" s="18"/>
    </row>
    <row r="1170" s="13" customFormat="true" ht="12" hidden="false" customHeight="false" outlineLevel="0" collapsed="false">
      <c r="A1170" s="12" t="n">
        <v>7543</v>
      </c>
      <c r="B1170" s="13" t="n">
        <v>9</v>
      </c>
      <c r="C1170" s="13" t="s">
        <v>57</v>
      </c>
      <c r="D1170" s="13" t="n">
        <v>2</v>
      </c>
      <c r="E1170" s="13" t="n">
        <v>725</v>
      </c>
      <c r="F1170" s="13" t="s">
        <v>71</v>
      </c>
      <c r="G1170" s="13" t="s">
        <v>24</v>
      </c>
      <c r="H1170" s="13" t="s">
        <v>29</v>
      </c>
      <c r="J1170" s="13" t="n">
        <v>1</v>
      </c>
      <c r="K1170" s="13" t="n">
        <v>1667</v>
      </c>
      <c r="L1170" s="14" t="n">
        <v>0.743055555555555</v>
      </c>
      <c r="M1170" s="15" t="n">
        <v>0.760416666666667</v>
      </c>
      <c r="N1170" s="16" t="n">
        <f aca="false">VLOOKUP(E1170,'Esp. percorsi al 18-10-22'!C:J,8,FALSE())</f>
        <v>11.9753789470729</v>
      </c>
      <c r="O1170" s="16"/>
      <c r="P1170" s="16"/>
      <c r="Q1170" s="20" t="n">
        <v>58</v>
      </c>
      <c r="R1170" s="17" t="n">
        <f aca="false">+N1170*Q1170</f>
        <v>694.571978930228</v>
      </c>
      <c r="S1170" s="17" t="n">
        <f aca="false">+O1170*Q1170</f>
        <v>0</v>
      </c>
      <c r="T1170" s="17"/>
      <c r="U1170" s="18" t="n">
        <f aca="false">+M1170-L1170</f>
        <v>0.0173611111111111</v>
      </c>
      <c r="V1170" s="18" t="n">
        <f aca="false">+U1170*Q1170</f>
        <v>1.00694444444444</v>
      </c>
      <c r="W1170" s="18"/>
    </row>
    <row r="1171" s="13" customFormat="true" ht="12" hidden="false" customHeight="false" outlineLevel="0" collapsed="false">
      <c r="A1171" s="12" t="n">
        <v>7580</v>
      </c>
      <c r="B1171" s="13" t="n">
        <v>9</v>
      </c>
      <c r="C1171" s="13" t="s">
        <v>57</v>
      </c>
      <c r="D1171" s="13" t="n">
        <v>2</v>
      </c>
      <c r="E1171" s="13" t="n">
        <v>725</v>
      </c>
      <c r="F1171" s="13" t="s">
        <v>71</v>
      </c>
      <c r="G1171" s="13" t="s">
        <v>26</v>
      </c>
      <c r="H1171" s="13" t="s">
        <v>30</v>
      </c>
      <c r="J1171" s="13" t="n">
        <v>1</v>
      </c>
      <c r="K1171" s="13" t="n">
        <v>4560</v>
      </c>
      <c r="L1171" s="14" t="n">
        <v>0.75</v>
      </c>
      <c r="M1171" s="15" t="n">
        <v>0.767361111111111</v>
      </c>
      <c r="N1171" s="16" t="n">
        <f aca="false">VLOOKUP(E1171,'Esp. percorsi al 18-10-22'!C:J,8,FALSE())</f>
        <v>11.9753789470729</v>
      </c>
      <c r="O1171" s="16"/>
      <c r="P1171" s="16"/>
      <c r="Q1171" s="20" t="n">
        <v>5</v>
      </c>
      <c r="R1171" s="17" t="n">
        <f aca="false">+N1171*Q1171</f>
        <v>59.8768947353645</v>
      </c>
      <c r="S1171" s="17" t="n">
        <f aca="false">+O1171*Q1171</f>
        <v>0</v>
      </c>
      <c r="T1171" s="17"/>
      <c r="U1171" s="18" t="n">
        <f aca="false">+M1171-L1171</f>
        <v>0.0173611111111111</v>
      </c>
      <c r="V1171" s="18" t="n">
        <f aca="false">+U1171*Q1171</f>
        <v>0.0868055555555556</v>
      </c>
      <c r="W1171" s="18"/>
    </row>
    <row r="1172" s="13" customFormat="true" ht="12" hidden="false" customHeight="false" outlineLevel="0" collapsed="false">
      <c r="A1172" s="12" t="n">
        <v>7525</v>
      </c>
      <c r="B1172" s="13" t="n">
        <v>9</v>
      </c>
      <c r="C1172" s="13" t="s">
        <v>57</v>
      </c>
      <c r="D1172" s="13" t="n">
        <v>2</v>
      </c>
      <c r="E1172" s="13" t="n">
        <v>725</v>
      </c>
      <c r="F1172" s="13" t="s">
        <v>71</v>
      </c>
      <c r="G1172" s="13" t="s">
        <v>24</v>
      </c>
      <c r="H1172" s="13" t="s">
        <v>25</v>
      </c>
      <c r="J1172" s="13" t="n">
        <v>1</v>
      </c>
      <c r="K1172" s="13" t="n">
        <v>827</v>
      </c>
      <c r="L1172" s="14" t="n">
        <v>0.760416666666667</v>
      </c>
      <c r="M1172" s="15" t="n">
        <v>0.78125</v>
      </c>
      <c r="N1172" s="16" t="n">
        <f aca="false">VLOOKUP(E1172,'Esp. percorsi al 18-10-22'!C:J,8,FALSE())</f>
        <v>11.9753789470729</v>
      </c>
      <c r="O1172" s="16"/>
      <c r="P1172" s="16"/>
      <c r="Q1172" s="20" t="n">
        <v>302</v>
      </c>
      <c r="R1172" s="17" t="n">
        <f aca="false">+N1172*Q1172</f>
        <v>3616.56444201602</v>
      </c>
      <c r="S1172" s="17" t="n">
        <f aca="false">+O1172*Q1172</f>
        <v>0</v>
      </c>
      <c r="T1172" s="17"/>
      <c r="U1172" s="18" t="n">
        <f aca="false">+M1172-L1172</f>
        <v>0.0208333333333333</v>
      </c>
      <c r="V1172" s="18" t="n">
        <f aca="false">+U1172*Q1172</f>
        <v>6.29166666666667</v>
      </c>
      <c r="W1172" s="18"/>
    </row>
    <row r="1173" s="13" customFormat="true" ht="12" hidden="false" customHeight="false" outlineLevel="0" collapsed="false">
      <c r="A1173" s="12" t="n">
        <v>7526</v>
      </c>
      <c r="B1173" s="13" t="n">
        <v>9</v>
      </c>
      <c r="C1173" s="13" t="s">
        <v>57</v>
      </c>
      <c r="D1173" s="13" t="n">
        <v>2</v>
      </c>
      <c r="E1173" s="13" t="n">
        <v>725</v>
      </c>
      <c r="F1173" s="13" t="s">
        <v>71</v>
      </c>
      <c r="G1173" s="13" t="s">
        <v>24</v>
      </c>
      <c r="H1173" s="13" t="s">
        <v>25</v>
      </c>
      <c r="J1173" s="13" t="n">
        <v>1</v>
      </c>
      <c r="K1173" s="13" t="n">
        <v>828</v>
      </c>
      <c r="L1173" s="14" t="n">
        <v>0.78125</v>
      </c>
      <c r="M1173" s="15" t="n">
        <v>0.802083333333333</v>
      </c>
      <c r="N1173" s="16" t="n">
        <f aca="false">VLOOKUP(E1173,'Esp. percorsi al 18-10-22'!C:J,8,FALSE())</f>
        <v>11.9753789470729</v>
      </c>
      <c r="O1173" s="16"/>
      <c r="P1173" s="16"/>
      <c r="Q1173" s="20" t="n">
        <v>302</v>
      </c>
      <c r="R1173" s="17" t="n">
        <f aca="false">+N1173*Q1173</f>
        <v>3616.56444201602</v>
      </c>
      <c r="S1173" s="17" t="n">
        <f aca="false">+O1173*Q1173</f>
        <v>0</v>
      </c>
      <c r="T1173" s="17"/>
      <c r="U1173" s="18" t="n">
        <f aca="false">+M1173-L1173</f>
        <v>0.0208333333333333</v>
      </c>
      <c r="V1173" s="18" t="n">
        <f aca="false">+U1173*Q1173</f>
        <v>6.29166666666667</v>
      </c>
      <c r="W1173" s="18"/>
    </row>
    <row r="1174" s="13" customFormat="true" ht="12" hidden="false" customHeight="false" outlineLevel="0" collapsed="false">
      <c r="A1174" s="12" t="n">
        <v>7583</v>
      </c>
      <c r="B1174" s="13" t="n">
        <v>9</v>
      </c>
      <c r="C1174" s="13" t="s">
        <v>57</v>
      </c>
      <c r="D1174" s="13" t="n">
        <v>2</v>
      </c>
      <c r="E1174" s="13" t="n">
        <v>725</v>
      </c>
      <c r="F1174" s="13" t="s">
        <v>71</v>
      </c>
      <c r="G1174" s="13" t="s">
        <v>24</v>
      </c>
      <c r="H1174" s="13" t="s">
        <v>29</v>
      </c>
      <c r="J1174" s="13" t="n">
        <v>1</v>
      </c>
      <c r="K1174" s="13" t="n">
        <v>1668</v>
      </c>
      <c r="L1174" s="14" t="n">
        <v>0.78125</v>
      </c>
      <c r="M1174" s="15" t="n">
        <v>0.798611111111111</v>
      </c>
      <c r="N1174" s="16" t="n">
        <f aca="false">VLOOKUP(E1174,'Esp. percorsi al 18-10-22'!C:J,8,FALSE())</f>
        <v>11.9753789470729</v>
      </c>
      <c r="O1174" s="16"/>
      <c r="P1174" s="16"/>
      <c r="Q1174" s="20" t="n">
        <v>58</v>
      </c>
      <c r="R1174" s="17" t="n">
        <f aca="false">+N1174*Q1174</f>
        <v>694.571978930228</v>
      </c>
      <c r="S1174" s="17" t="n">
        <f aca="false">+O1174*Q1174</f>
        <v>0</v>
      </c>
      <c r="T1174" s="17"/>
      <c r="U1174" s="18" t="n">
        <f aca="false">+M1174-L1174</f>
        <v>0.0173611111111111</v>
      </c>
      <c r="V1174" s="18" t="n">
        <f aca="false">+U1174*Q1174</f>
        <v>1.00694444444444</v>
      </c>
      <c r="W1174" s="18"/>
    </row>
    <row r="1175" s="13" customFormat="true" ht="12" hidden="false" customHeight="false" outlineLevel="0" collapsed="false">
      <c r="A1175" s="12" t="n">
        <v>7544</v>
      </c>
      <c r="B1175" s="13" t="n">
        <v>9</v>
      </c>
      <c r="C1175" s="13" t="s">
        <v>57</v>
      </c>
      <c r="D1175" s="13" t="n">
        <v>2</v>
      </c>
      <c r="E1175" s="13" t="n">
        <v>725</v>
      </c>
      <c r="F1175" s="13" t="s">
        <v>71</v>
      </c>
      <c r="G1175" s="13" t="s">
        <v>24</v>
      </c>
      <c r="H1175" s="13" t="s">
        <v>29</v>
      </c>
      <c r="J1175" s="13" t="n">
        <v>1</v>
      </c>
      <c r="K1175" s="13" t="n">
        <v>1669</v>
      </c>
      <c r="L1175" s="14" t="n">
        <v>0.805555555555555</v>
      </c>
      <c r="M1175" s="15" t="n">
        <v>0.822916666666667</v>
      </c>
      <c r="N1175" s="16" t="n">
        <f aca="false">VLOOKUP(E1175,'Esp. percorsi al 18-10-22'!C:J,8,FALSE())</f>
        <v>11.9753789470729</v>
      </c>
      <c r="O1175" s="16"/>
      <c r="P1175" s="16"/>
      <c r="Q1175" s="20" t="n">
        <v>58</v>
      </c>
      <c r="R1175" s="17" t="n">
        <f aca="false">+N1175*Q1175</f>
        <v>694.571978930228</v>
      </c>
      <c r="S1175" s="17" t="n">
        <f aca="false">+O1175*Q1175</f>
        <v>0</v>
      </c>
      <c r="T1175" s="17"/>
      <c r="U1175" s="18" t="n">
        <f aca="false">+M1175-L1175</f>
        <v>0.0173611111111111</v>
      </c>
      <c r="V1175" s="18" t="n">
        <f aca="false">+U1175*Q1175</f>
        <v>1.00694444444444</v>
      </c>
      <c r="W1175" s="18"/>
    </row>
    <row r="1176" s="13" customFormat="true" ht="12" hidden="false" customHeight="false" outlineLevel="0" collapsed="false">
      <c r="A1176" s="12" t="n">
        <v>7527</v>
      </c>
      <c r="B1176" s="13" t="n">
        <v>9</v>
      </c>
      <c r="C1176" s="13" t="s">
        <v>57</v>
      </c>
      <c r="D1176" s="13" t="n">
        <v>2</v>
      </c>
      <c r="E1176" s="13" t="n">
        <v>725</v>
      </c>
      <c r="F1176" s="13" t="s">
        <v>71</v>
      </c>
      <c r="G1176" s="13" t="s">
        <v>24</v>
      </c>
      <c r="H1176" s="13" t="s">
        <v>25</v>
      </c>
      <c r="J1176" s="13" t="n">
        <v>1</v>
      </c>
      <c r="K1176" s="13" t="n">
        <v>829</v>
      </c>
      <c r="L1176" s="14" t="n">
        <v>0.809027777777778</v>
      </c>
      <c r="M1176" s="15" t="n">
        <v>0.829861111111111</v>
      </c>
      <c r="N1176" s="16" t="n">
        <f aca="false">VLOOKUP(E1176,'Esp. percorsi al 18-10-22'!C:J,8,FALSE())</f>
        <v>11.9753789470729</v>
      </c>
      <c r="O1176" s="16"/>
      <c r="P1176" s="16"/>
      <c r="Q1176" s="20" t="n">
        <v>302</v>
      </c>
      <c r="R1176" s="17" t="n">
        <f aca="false">+N1176*Q1176</f>
        <v>3616.56444201602</v>
      </c>
      <c r="S1176" s="17" t="n">
        <f aca="false">+O1176*Q1176</f>
        <v>0</v>
      </c>
      <c r="T1176" s="17"/>
      <c r="U1176" s="18" t="n">
        <f aca="false">+M1176-L1176</f>
        <v>0.0208333333333333</v>
      </c>
      <c r="V1176" s="18" t="n">
        <f aca="false">+U1176*Q1176</f>
        <v>6.29166666666667</v>
      </c>
      <c r="W1176" s="18"/>
    </row>
    <row r="1177" s="13" customFormat="true" ht="12" hidden="false" customHeight="false" outlineLevel="0" collapsed="false">
      <c r="A1177" s="12" t="n">
        <v>7528</v>
      </c>
      <c r="B1177" s="13" t="n">
        <v>9</v>
      </c>
      <c r="C1177" s="13" t="s">
        <v>57</v>
      </c>
      <c r="D1177" s="13" t="n">
        <v>2</v>
      </c>
      <c r="E1177" s="13" t="n">
        <v>725</v>
      </c>
      <c r="F1177" s="13" t="s">
        <v>71</v>
      </c>
      <c r="G1177" s="13" t="s">
        <v>24</v>
      </c>
      <c r="H1177" s="13" t="s">
        <v>25</v>
      </c>
      <c r="J1177" s="13" t="n">
        <v>1</v>
      </c>
      <c r="K1177" s="13" t="n">
        <v>830</v>
      </c>
      <c r="L1177" s="14" t="n">
        <v>0.829861111111111</v>
      </c>
      <c r="M1177" s="15" t="n">
        <v>0.850694444444444</v>
      </c>
      <c r="N1177" s="16" t="n">
        <f aca="false">VLOOKUP(E1177,'Esp. percorsi al 18-10-22'!C:J,8,FALSE())</f>
        <v>11.9753789470729</v>
      </c>
      <c r="O1177" s="16"/>
      <c r="P1177" s="16"/>
      <c r="Q1177" s="20" t="n">
        <v>302</v>
      </c>
      <c r="R1177" s="17" t="n">
        <f aca="false">+N1177*Q1177</f>
        <v>3616.56444201602</v>
      </c>
      <c r="S1177" s="17" t="n">
        <f aca="false">+O1177*Q1177</f>
        <v>0</v>
      </c>
      <c r="T1177" s="17"/>
      <c r="U1177" s="18" t="n">
        <f aca="false">+M1177-L1177</f>
        <v>0.0208333333333333</v>
      </c>
      <c r="V1177" s="18" t="n">
        <f aca="false">+U1177*Q1177</f>
        <v>6.29166666666667</v>
      </c>
      <c r="W1177" s="18"/>
    </row>
    <row r="1178" s="13" customFormat="true" ht="12" hidden="false" customHeight="false" outlineLevel="0" collapsed="false">
      <c r="A1178" s="12" t="n">
        <v>7545</v>
      </c>
      <c r="B1178" s="13" t="n">
        <v>9</v>
      </c>
      <c r="C1178" s="13" t="s">
        <v>57</v>
      </c>
      <c r="D1178" s="13" t="n">
        <v>2</v>
      </c>
      <c r="E1178" s="13" t="n">
        <v>725</v>
      </c>
      <c r="F1178" s="13" t="s">
        <v>71</v>
      </c>
      <c r="G1178" s="13" t="s">
        <v>24</v>
      </c>
      <c r="H1178" s="13" t="s">
        <v>29</v>
      </c>
      <c r="J1178" s="13" t="n">
        <v>1</v>
      </c>
      <c r="K1178" s="13" t="n">
        <v>1670</v>
      </c>
      <c r="L1178" s="14" t="n">
        <v>0.840277777777778</v>
      </c>
      <c r="M1178" s="15" t="n">
        <v>0.857638888888889</v>
      </c>
      <c r="N1178" s="16" t="n">
        <f aca="false">VLOOKUP(E1178,'Esp. percorsi al 18-10-22'!C:J,8,FALSE())</f>
        <v>11.9753789470729</v>
      </c>
      <c r="O1178" s="16"/>
      <c r="P1178" s="16"/>
      <c r="Q1178" s="20" t="n">
        <v>58</v>
      </c>
      <c r="R1178" s="17" t="n">
        <f aca="false">+N1178*Q1178</f>
        <v>694.571978930228</v>
      </c>
      <c r="S1178" s="17" t="n">
        <f aca="false">+O1178*Q1178</f>
        <v>0</v>
      </c>
      <c r="T1178" s="17"/>
      <c r="U1178" s="18" t="n">
        <f aca="false">+M1178-L1178</f>
        <v>0.0173611111111111</v>
      </c>
      <c r="V1178" s="18" t="n">
        <f aca="false">+U1178*Q1178</f>
        <v>1.00694444444444</v>
      </c>
      <c r="W1178" s="18"/>
    </row>
    <row r="1179" s="13" customFormat="true" ht="12" hidden="false" customHeight="false" outlineLevel="0" collapsed="false">
      <c r="A1179" s="12" t="n">
        <v>7546</v>
      </c>
      <c r="B1179" s="13" t="n">
        <v>9</v>
      </c>
      <c r="C1179" s="13" t="s">
        <v>57</v>
      </c>
      <c r="D1179" s="13" t="n">
        <v>2</v>
      </c>
      <c r="E1179" s="13" t="n">
        <v>727</v>
      </c>
      <c r="F1179" s="13" t="s">
        <v>72</v>
      </c>
      <c r="G1179" s="13" t="s">
        <v>24</v>
      </c>
      <c r="H1179" s="13" t="s">
        <v>29</v>
      </c>
      <c r="J1179" s="13" t="n">
        <v>1</v>
      </c>
      <c r="K1179" s="13" t="n">
        <v>1671</v>
      </c>
      <c r="L1179" s="14" t="n">
        <v>0.395833333333333</v>
      </c>
      <c r="M1179" s="15" t="n">
        <v>0.413194444444444</v>
      </c>
      <c r="N1179" s="16" t="n">
        <f aca="false">VLOOKUP(E1179,'Esp. percorsi al 18-10-22'!C:J,8,FALSE())</f>
        <v>10.1375042218682</v>
      </c>
      <c r="O1179" s="16"/>
      <c r="P1179" s="16"/>
      <c r="Q1179" s="20" t="n">
        <v>58</v>
      </c>
      <c r="R1179" s="17" t="n">
        <f aca="false">+N1179*Q1179</f>
        <v>587.975244868356</v>
      </c>
      <c r="S1179" s="17" t="n">
        <f aca="false">+O1179*Q1179</f>
        <v>0</v>
      </c>
      <c r="T1179" s="17"/>
      <c r="U1179" s="18" t="n">
        <f aca="false">+M1179-L1179</f>
        <v>0.0173611111111111</v>
      </c>
      <c r="V1179" s="18" t="n">
        <f aca="false">+U1179*Q1179</f>
        <v>1.00694444444444</v>
      </c>
      <c r="W1179" s="18"/>
    </row>
    <row r="1180" s="13" customFormat="true" ht="12" hidden="false" customHeight="false" outlineLevel="0" collapsed="false">
      <c r="A1180" s="12" t="n">
        <v>7547</v>
      </c>
      <c r="B1180" s="13" t="n">
        <v>9</v>
      </c>
      <c r="C1180" s="13" t="s">
        <v>57</v>
      </c>
      <c r="D1180" s="13" t="n">
        <v>2</v>
      </c>
      <c r="E1180" s="13" t="n">
        <v>727</v>
      </c>
      <c r="F1180" s="13" t="s">
        <v>72</v>
      </c>
      <c r="G1180" s="13" t="s">
        <v>24</v>
      </c>
      <c r="H1180" s="13" t="s">
        <v>29</v>
      </c>
      <c r="J1180" s="13" t="n">
        <v>1</v>
      </c>
      <c r="K1180" s="13" t="n">
        <v>1672</v>
      </c>
      <c r="L1180" s="14" t="n">
        <v>0.440972222222222</v>
      </c>
      <c r="M1180" s="15" t="n">
        <v>0.458333333333333</v>
      </c>
      <c r="N1180" s="16" t="n">
        <f aca="false">VLOOKUP(E1180,'Esp. percorsi al 18-10-22'!C:J,8,FALSE())</f>
        <v>10.1375042218682</v>
      </c>
      <c r="O1180" s="16"/>
      <c r="P1180" s="16"/>
      <c r="Q1180" s="20" t="n">
        <v>58</v>
      </c>
      <c r="R1180" s="17" t="n">
        <f aca="false">+N1180*Q1180</f>
        <v>587.975244868356</v>
      </c>
      <c r="S1180" s="17" t="n">
        <f aca="false">+O1180*Q1180</f>
        <v>0</v>
      </c>
      <c r="T1180" s="17"/>
      <c r="U1180" s="18" t="n">
        <f aca="false">+M1180-L1180</f>
        <v>0.0173611111111111</v>
      </c>
      <c r="V1180" s="18" t="n">
        <f aca="false">+U1180*Q1180</f>
        <v>1.00694444444444</v>
      </c>
      <c r="W1180" s="18"/>
    </row>
    <row r="1181" s="13" customFormat="true" ht="12" hidden="false" customHeight="false" outlineLevel="0" collapsed="false">
      <c r="A1181" s="12" t="n">
        <v>7529</v>
      </c>
      <c r="B1181" s="13" t="n">
        <v>9</v>
      </c>
      <c r="C1181" s="13" t="s">
        <v>57</v>
      </c>
      <c r="D1181" s="13" t="n">
        <v>2</v>
      </c>
      <c r="E1181" s="13" t="n">
        <v>727</v>
      </c>
      <c r="F1181" s="13" t="s">
        <v>72</v>
      </c>
      <c r="G1181" s="13" t="s">
        <v>24</v>
      </c>
      <c r="H1181" s="13" t="s">
        <v>25</v>
      </c>
      <c r="J1181" s="13" t="n">
        <v>1</v>
      </c>
      <c r="K1181" s="13" t="n">
        <v>831</v>
      </c>
      <c r="L1181" s="14" t="n">
        <v>0.475694444444444</v>
      </c>
      <c r="M1181" s="15" t="n">
        <v>0.493055555555556</v>
      </c>
      <c r="N1181" s="16" t="n">
        <f aca="false">VLOOKUP(E1181,'Esp. percorsi al 18-10-22'!C:J,8,FALSE())</f>
        <v>10.1375042218682</v>
      </c>
      <c r="O1181" s="16"/>
      <c r="P1181" s="16"/>
      <c r="Q1181" s="20" t="n">
        <v>302</v>
      </c>
      <c r="R1181" s="17" t="n">
        <f aca="false">+N1181*Q1181</f>
        <v>3061.5262750042</v>
      </c>
      <c r="S1181" s="17" t="n">
        <f aca="false">+O1181*Q1181</f>
        <v>0</v>
      </c>
      <c r="T1181" s="17"/>
      <c r="U1181" s="18" t="n">
        <f aca="false">+M1181-L1181</f>
        <v>0.0173611111111111</v>
      </c>
      <c r="V1181" s="18" t="n">
        <f aca="false">+U1181*Q1181</f>
        <v>5.24305555555556</v>
      </c>
      <c r="W1181" s="18"/>
    </row>
    <row r="1182" s="13" customFormat="true" ht="12" hidden="false" customHeight="false" outlineLevel="0" collapsed="false">
      <c r="A1182" s="12" t="n">
        <v>7548</v>
      </c>
      <c r="B1182" s="13" t="n">
        <v>9</v>
      </c>
      <c r="C1182" s="13" t="s">
        <v>57</v>
      </c>
      <c r="D1182" s="13" t="n">
        <v>2</v>
      </c>
      <c r="E1182" s="13" t="n">
        <v>727</v>
      </c>
      <c r="F1182" s="13" t="s">
        <v>72</v>
      </c>
      <c r="G1182" s="13" t="s">
        <v>24</v>
      </c>
      <c r="H1182" s="13" t="s">
        <v>29</v>
      </c>
      <c r="J1182" s="13" t="n">
        <v>1</v>
      </c>
      <c r="K1182" s="13" t="n">
        <v>1673</v>
      </c>
      <c r="L1182" s="14" t="n">
        <v>0.482638888888889</v>
      </c>
      <c r="M1182" s="15" t="n">
        <v>0.5</v>
      </c>
      <c r="N1182" s="16" t="n">
        <f aca="false">VLOOKUP(E1182,'Esp. percorsi al 18-10-22'!C:J,8,FALSE())</f>
        <v>10.1375042218682</v>
      </c>
      <c r="O1182" s="16"/>
      <c r="P1182" s="16"/>
      <c r="Q1182" s="20" t="n">
        <v>58</v>
      </c>
      <c r="R1182" s="17" t="n">
        <f aca="false">+N1182*Q1182</f>
        <v>587.975244868356</v>
      </c>
      <c r="S1182" s="17" t="n">
        <f aca="false">+O1182*Q1182</f>
        <v>0</v>
      </c>
      <c r="T1182" s="17"/>
      <c r="U1182" s="18" t="n">
        <f aca="false">+M1182-L1182</f>
        <v>0.0173611111111111</v>
      </c>
      <c r="V1182" s="18" t="n">
        <f aca="false">+U1182*Q1182</f>
        <v>1.00694444444444</v>
      </c>
      <c r="W1182" s="18"/>
    </row>
    <row r="1183" s="13" customFormat="true" ht="12" hidden="false" customHeight="false" outlineLevel="0" collapsed="false">
      <c r="A1183" s="12" t="n">
        <v>18423</v>
      </c>
      <c r="B1183" s="13" t="n">
        <v>9</v>
      </c>
      <c r="C1183" s="13" t="s">
        <v>57</v>
      </c>
      <c r="D1183" s="13" t="n">
        <v>2</v>
      </c>
      <c r="E1183" s="13" t="n">
        <v>727</v>
      </c>
      <c r="F1183" s="13" t="s">
        <v>72</v>
      </c>
      <c r="G1183" s="13" t="s">
        <v>28</v>
      </c>
      <c r="H1183" s="13" t="s">
        <v>25</v>
      </c>
      <c r="J1183" s="13" t="n">
        <v>1</v>
      </c>
      <c r="K1183" s="13" t="n">
        <v>18423</v>
      </c>
      <c r="L1183" s="14" t="n">
        <v>0.666666666666667</v>
      </c>
      <c r="M1183" s="15" t="n">
        <v>0.684027777777778</v>
      </c>
      <c r="N1183" s="16" t="n">
        <f aca="false">VLOOKUP(E1183,'Esp. percorsi al 18-10-22'!C:J,8,FALSE())</f>
        <v>10.1375042218682</v>
      </c>
      <c r="O1183" s="16"/>
      <c r="P1183" s="16"/>
      <c r="Q1183" s="20" t="n">
        <v>67</v>
      </c>
      <c r="R1183" s="17" t="n">
        <f aca="false">+N1183*Q1183</f>
        <v>679.212782865169</v>
      </c>
      <c r="S1183" s="17" t="n">
        <f aca="false">+O1183*Q1183</f>
        <v>0</v>
      </c>
      <c r="T1183" s="17"/>
      <c r="U1183" s="18" t="n">
        <f aca="false">+M1183-L1183</f>
        <v>0.0173611111111111</v>
      </c>
      <c r="V1183" s="18" t="n">
        <f aca="false">+U1183*Q1183</f>
        <v>1.16319444444444</v>
      </c>
      <c r="W1183" s="18"/>
    </row>
    <row r="1184" s="13" customFormat="true" ht="12" hidden="false" customHeight="false" outlineLevel="0" collapsed="false">
      <c r="A1184" s="12" t="n">
        <v>17581</v>
      </c>
      <c r="B1184" s="13" t="n">
        <v>9</v>
      </c>
      <c r="C1184" s="13" t="s">
        <v>57</v>
      </c>
      <c r="D1184" s="13" t="n">
        <v>2</v>
      </c>
      <c r="E1184" s="13" t="n">
        <v>727</v>
      </c>
      <c r="F1184" s="13" t="s">
        <v>72</v>
      </c>
      <c r="G1184" s="13" t="s">
        <v>26</v>
      </c>
      <c r="H1184" s="13" t="s">
        <v>25</v>
      </c>
      <c r="J1184" s="13" t="n">
        <v>1</v>
      </c>
      <c r="K1184" s="13" t="n">
        <v>832</v>
      </c>
      <c r="L1184" s="14" t="n">
        <v>0.670138888888889</v>
      </c>
      <c r="M1184" s="15" t="n">
        <v>0.6875</v>
      </c>
      <c r="N1184" s="16" t="n">
        <f aca="false">VLOOKUP(E1184,'Esp. percorsi al 18-10-22'!C:J,8,FALSE())</f>
        <v>10.1375042218682</v>
      </c>
      <c r="O1184" s="16"/>
      <c r="P1184" s="16"/>
      <c r="Q1184" s="20" t="n">
        <v>235</v>
      </c>
      <c r="R1184" s="17" t="n">
        <f aca="false">+N1184*Q1184</f>
        <v>2382.31349213903</v>
      </c>
      <c r="S1184" s="17" t="n">
        <f aca="false">+O1184*Q1184</f>
        <v>0</v>
      </c>
      <c r="T1184" s="17"/>
      <c r="U1184" s="18" t="n">
        <f aca="false">+M1184-L1184</f>
        <v>0.0173611111111111</v>
      </c>
      <c r="V1184" s="18" t="n">
        <f aca="false">+U1184*Q1184</f>
        <v>4.07986111111111</v>
      </c>
      <c r="W1184" s="18"/>
    </row>
    <row r="1185" s="13" customFormat="true" ht="12" hidden="false" customHeight="false" outlineLevel="0" collapsed="false">
      <c r="A1185" s="12" t="n">
        <v>7531</v>
      </c>
      <c r="B1185" s="13" t="n">
        <v>9</v>
      </c>
      <c r="C1185" s="13" t="s">
        <v>57</v>
      </c>
      <c r="D1185" s="13" t="n">
        <v>2</v>
      </c>
      <c r="E1185" s="13" t="n">
        <v>727</v>
      </c>
      <c r="F1185" s="13" t="s">
        <v>72</v>
      </c>
      <c r="G1185" s="13" t="s">
        <v>24</v>
      </c>
      <c r="H1185" s="13" t="s">
        <v>25</v>
      </c>
      <c r="J1185" s="13" t="n">
        <v>1</v>
      </c>
      <c r="K1185" s="13" t="n">
        <v>833</v>
      </c>
      <c r="L1185" s="14" t="n">
        <v>0.708333333333333</v>
      </c>
      <c r="M1185" s="15" t="n">
        <v>0.725694444444444</v>
      </c>
      <c r="N1185" s="16" t="n">
        <f aca="false">VLOOKUP(E1185,'Esp. percorsi al 18-10-22'!C:J,8,FALSE())</f>
        <v>10.1375042218682</v>
      </c>
      <c r="O1185" s="16"/>
      <c r="P1185" s="16"/>
      <c r="Q1185" s="20" t="n">
        <v>302</v>
      </c>
      <c r="R1185" s="17" t="n">
        <f aca="false">+N1185*Q1185</f>
        <v>3061.5262750042</v>
      </c>
      <c r="S1185" s="17" t="n">
        <f aca="false">+O1185*Q1185</f>
        <v>0</v>
      </c>
      <c r="T1185" s="17"/>
      <c r="U1185" s="18" t="n">
        <f aca="false">+M1185-L1185</f>
        <v>0.0173611111111111</v>
      </c>
      <c r="V1185" s="18" t="n">
        <f aca="false">+U1185*Q1185</f>
        <v>5.24305555555556</v>
      </c>
      <c r="W1185" s="18"/>
    </row>
    <row r="1186" s="13" customFormat="true" ht="12" hidden="false" customHeight="false" outlineLevel="0" collapsed="false">
      <c r="A1186" s="12" t="n">
        <v>7480</v>
      </c>
      <c r="B1186" s="13" t="n">
        <v>9</v>
      </c>
      <c r="C1186" s="13" t="s">
        <v>57</v>
      </c>
      <c r="D1186" s="13" t="n">
        <v>1</v>
      </c>
      <c r="E1186" s="13" t="n">
        <v>739</v>
      </c>
      <c r="F1186" s="13" t="s">
        <v>73</v>
      </c>
      <c r="G1186" s="13" t="s">
        <v>24</v>
      </c>
      <c r="H1186" s="13" t="s">
        <v>25</v>
      </c>
      <c r="J1186" s="13" t="n">
        <v>1</v>
      </c>
      <c r="K1186" s="13" t="n">
        <v>779</v>
      </c>
      <c r="L1186" s="14" t="n">
        <v>0.246527777777778</v>
      </c>
      <c r="M1186" s="15" t="n">
        <v>0.263888888888889</v>
      </c>
      <c r="N1186" s="16" t="n">
        <f aca="false">VLOOKUP(E1186,'Esp. percorsi al 18-10-22'!C:J,8,FALSE())</f>
        <v>11.0807627477579</v>
      </c>
      <c r="O1186" s="16"/>
      <c r="P1186" s="16"/>
      <c r="Q1186" s="20" t="n">
        <v>302</v>
      </c>
      <c r="R1186" s="17" t="n">
        <f aca="false">+N1186*Q1186</f>
        <v>3346.39034982289</v>
      </c>
      <c r="S1186" s="17" t="n">
        <f aca="false">+O1186*Q1186</f>
        <v>0</v>
      </c>
      <c r="T1186" s="17"/>
      <c r="U1186" s="18" t="n">
        <f aca="false">+M1186-L1186</f>
        <v>0.0173611111111111</v>
      </c>
      <c r="V1186" s="18" t="n">
        <f aca="false">+U1186*Q1186</f>
        <v>5.24305555555556</v>
      </c>
      <c r="W1186" s="18"/>
    </row>
    <row r="1187" s="13" customFormat="true" ht="12" hidden="false" customHeight="false" outlineLevel="0" collapsed="false">
      <c r="A1187" s="12" t="n">
        <v>17550</v>
      </c>
      <c r="B1187" s="13" t="n">
        <v>9</v>
      </c>
      <c r="C1187" s="13" t="s">
        <v>57</v>
      </c>
      <c r="D1187" s="13" t="n">
        <v>1</v>
      </c>
      <c r="E1187" s="13" t="n">
        <v>739</v>
      </c>
      <c r="F1187" s="13" t="s">
        <v>73</v>
      </c>
      <c r="G1187" s="13" t="s">
        <v>26</v>
      </c>
      <c r="H1187" s="13" t="s">
        <v>25</v>
      </c>
      <c r="J1187" s="13" t="n">
        <v>1</v>
      </c>
      <c r="K1187" s="13" t="n">
        <v>780</v>
      </c>
      <c r="L1187" s="14" t="n">
        <v>0.263888888888889</v>
      </c>
      <c r="M1187" s="15" t="n">
        <v>0.28125</v>
      </c>
      <c r="N1187" s="16" t="n">
        <f aca="false">VLOOKUP(E1187,'Esp. percorsi al 18-10-22'!C:J,8,FALSE())</f>
        <v>11.0807627477579</v>
      </c>
      <c r="O1187" s="16"/>
      <c r="P1187" s="16"/>
      <c r="Q1187" s="20" t="n">
        <v>235</v>
      </c>
      <c r="R1187" s="17" t="n">
        <f aca="false">+N1187*Q1187</f>
        <v>2603.97924572311</v>
      </c>
      <c r="S1187" s="17" t="n">
        <f aca="false">+O1187*Q1187</f>
        <v>0</v>
      </c>
      <c r="T1187" s="17"/>
      <c r="U1187" s="18" t="n">
        <f aca="false">+M1187-L1187</f>
        <v>0.0173611111111111</v>
      </c>
      <c r="V1187" s="18" t="n">
        <f aca="false">+U1187*Q1187</f>
        <v>4.07986111111111</v>
      </c>
      <c r="W1187" s="18"/>
    </row>
    <row r="1188" s="13" customFormat="true" ht="12" hidden="false" customHeight="false" outlineLevel="0" collapsed="false">
      <c r="A1188" s="12" t="n">
        <v>18413</v>
      </c>
      <c r="B1188" s="13" t="n">
        <v>9</v>
      </c>
      <c r="C1188" s="13" t="s">
        <v>57</v>
      </c>
      <c r="D1188" s="13" t="n">
        <v>1</v>
      </c>
      <c r="E1188" s="13" t="n">
        <v>739</v>
      </c>
      <c r="F1188" s="13" t="s">
        <v>73</v>
      </c>
      <c r="G1188" s="13" t="s">
        <v>28</v>
      </c>
      <c r="H1188" s="13" t="s">
        <v>25</v>
      </c>
      <c r="J1188" s="13" t="n">
        <v>1</v>
      </c>
      <c r="K1188" s="13" t="n">
        <v>18413</v>
      </c>
      <c r="L1188" s="14" t="n">
        <v>0.267361111111111</v>
      </c>
      <c r="M1188" s="15" t="n">
        <v>0.284722222222222</v>
      </c>
      <c r="N1188" s="16" t="n">
        <f aca="false">VLOOKUP(E1188,'Esp. percorsi al 18-10-22'!C:J,8,FALSE())</f>
        <v>11.0807627477579</v>
      </c>
      <c r="O1188" s="16"/>
      <c r="P1188" s="16"/>
      <c r="Q1188" s="20" t="n">
        <v>67</v>
      </c>
      <c r="R1188" s="17" t="n">
        <f aca="false">+N1188*Q1188</f>
        <v>742.411104099779</v>
      </c>
      <c r="S1188" s="17" t="n">
        <f aca="false">+O1188*Q1188</f>
        <v>0</v>
      </c>
      <c r="T1188" s="17"/>
      <c r="U1188" s="18" t="n">
        <f aca="false">+M1188-L1188</f>
        <v>0.0173611111111111</v>
      </c>
      <c r="V1188" s="18" t="n">
        <f aca="false">+U1188*Q1188</f>
        <v>1.16319444444444</v>
      </c>
      <c r="W1188" s="18"/>
    </row>
    <row r="1189" s="13" customFormat="true" ht="12" hidden="false" customHeight="false" outlineLevel="0" collapsed="false">
      <c r="A1189" s="12" t="n">
        <v>17857</v>
      </c>
      <c r="B1189" s="13" t="n">
        <v>9</v>
      </c>
      <c r="C1189" s="13" t="s">
        <v>57</v>
      </c>
      <c r="D1189" s="13" t="n">
        <v>1</v>
      </c>
      <c r="E1189" s="13" t="n">
        <v>739</v>
      </c>
      <c r="F1189" s="13" t="s">
        <v>73</v>
      </c>
      <c r="G1189" s="13" t="s">
        <v>26</v>
      </c>
      <c r="H1189" s="13" t="s">
        <v>25</v>
      </c>
      <c r="J1189" s="13" t="n">
        <v>1</v>
      </c>
      <c r="K1189" s="13" t="n">
        <v>781</v>
      </c>
      <c r="L1189" s="14" t="n">
        <v>0.284722222222222</v>
      </c>
      <c r="M1189" s="15" t="n">
        <v>0.305555555555555</v>
      </c>
      <c r="N1189" s="16" t="n">
        <f aca="false">VLOOKUP(E1189,'Esp. percorsi al 18-10-22'!C:J,8,FALSE())</f>
        <v>11.0807627477579</v>
      </c>
      <c r="O1189" s="16"/>
      <c r="P1189" s="16"/>
      <c r="Q1189" s="20" t="n">
        <v>235</v>
      </c>
      <c r="R1189" s="17" t="n">
        <f aca="false">+N1189*Q1189</f>
        <v>2603.97924572311</v>
      </c>
      <c r="S1189" s="17" t="n">
        <f aca="false">+O1189*Q1189</f>
        <v>0</v>
      </c>
      <c r="T1189" s="17"/>
      <c r="U1189" s="18" t="n">
        <f aca="false">+M1189-L1189</f>
        <v>0.0208333333333333</v>
      </c>
      <c r="V1189" s="18" t="n">
        <f aca="false">+U1189*Q1189</f>
        <v>4.89583333333333</v>
      </c>
      <c r="W1189" s="18"/>
    </row>
    <row r="1190" s="13" customFormat="true" ht="12" hidden="false" customHeight="false" outlineLevel="0" collapsed="false">
      <c r="A1190" s="12" t="n">
        <v>18362</v>
      </c>
      <c r="B1190" s="13" t="n">
        <v>9</v>
      </c>
      <c r="C1190" s="13" t="s">
        <v>57</v>
      </c>
      <c r="D1190" s="13" t="n">
        <v>1</v>
      </c>
      <c r="E1190" s="13" t="n">
        <v>739</v>
      </c>
      <c r="F1190" s="13" t="s">
        <v>73</v>
      </c>
      <c r="G1190" s="13" t="s">
        <v>28</v>
      </c>
      <c r="H1190" s="13" t="s">
        <v>25</v>
      </c>
      <c r="J1190" s="13" t="n">
        <v>1</v>
      </c>
      <c r="K1190" s="13" t="n">
        <v>16075</v>
      </c>
      <c r="L1190" s="14" t="n">
        <v>0.288194444444444</v>
      </c>
      <c r="M1190" s="15" t="n">
        <v>0.309027777777778</v>
      </c>
      <c r="N1190" s="16" t="n">
        <f aca="false">VLOOKUP(E1190,'Esp. percorsi al 18-10-22'!C:J,8,FALSE())</f>
        <v>11.0807627477579</v>
      </c>
      <c r="O1190" s="16"/>
      <c r="P1190" s="16"/>
      <c r="Q1190" s="20" t="n">
        <v>67</v>
      </c>
      <c r="R1190" s="17" t="n">
        <f aca="false">+N1190*Q1190</f>
        <v>742.411104099779</v>
      </c>
      <c r="S1190" s="17" t="n">
        <f aca="false">+O1190*Q1190</f>
        <v>0</v>
      </c>
      <c r="T1190" s="17"/>
      <c r="U1190" s="18" t="n">
        <f aca="false">+M1190-L1190</f>
        <v>0.0208333333333333</v>
      </c>
      <c r="V1190" s="18" t="n">
        <f aca="false">+U1190*Q1190</f>
        <v>1.39583333333333</v>
      </c>
      <c r="W1190" s="18"/>
    </row>
    <row r="1191" s="13" customFormat="true" ht="12" hidden="false" customHeight="false" outlineLevel="0" collapsed="false">
      <c r="A1191" s="12" t="n">
        <v>7569</v>
      </c>
      <c r="B1191" s="13" t="n">
        <v>9</v>
      </c>
      <c r="C1191" s="13" t="s">
        <v>57</v>
      </c>
      <c r="D1191" s="13" t="n">
        <v>1</v>
      </c>
      <c r="E1191" s="13" t="n">
        <v>739</v>
      </c>
      <c r="F1191" s="13" t="s">
        <v>73</v>
      </c>
      <c r="G1191" s="13" t="s">
        <v>26</v>
      </c>
      <c r="H1191" s="13" t="s">
        <v>30</v>
      </c>
      <c r="J1191" s="13" t="n">
        <v>1</v>
      </c>
      <c r="K1191" s="13" t="n">
        <v>4549</v>
      </c>
      <c r="L1191" s="14" t="n">
        <v>0.305555555555555</v>
      </c>
      <c r="M1191" s="15" t="n">
        <v>0.322916666666667</v>
      </c>
      <c r="N1191" s="16" t="n">
        <f aca="false">VLOOKUP(E1191,'Esp. percorsi al 18-10-22'!C:J,8,FALSE())</f>
        <v>11.0807627477579</v>
      </c>
      <c r="O1191" s="16"/>
      <c r="P1191" s="16"/>
      <c r="Q1191" s="20" t="n">
        <v>5</v>
      </c>
      <c r="R1191" s="17" t="n">
        <f aca="false">+N1191*Q1191</f>
        <v>55.4038137387895</v>
      </c>
      <c r="S1191" s="17" t="n">
        <f aca="false">+O1191*Q1191</f>
        <v>0</v>
      </c>
      <c r="T1191" s="17"/>
      <c r="U1191" s="18" t="n">
        <f aca="false">+M1191-L1191</f>
        <v>0.0173611111111111</v>
      </c>
      <c r="V1191" s="18" t="n">
        <f aca="false">+U1191*Q1191</f>
        <v>0.0868055555555556</v>
      </c>
      <c r="W1191" s="18"/>
    </row>
    <row r="1192" s="13" customFormat="true" ht="12" hidden="false" customHeight="false" outlineLevel="0" collapsed="false">
      <c r="A1192" s="12" t="n">
        <v>17552</v>
      </c>
      <c r="B1192" s="13" t="n">
        <v>9</v>
      </c>
      <c r="C1192" s="13" t="s">
        <v>57</v>
      </c>
      <c r="D1192" s="13" t="n">
        <v>1</v>
      </c>
      <c r="E1192" s="13" t="n">
        <v>739</v>
      </c>
      <c r="F1192" s="13" t="s">
        <v>73</v>
      </c>
      <c r="G1192" s="13" t="s">
        <v>26</v>
      </c>
      <c r="H1192" s="13" t="s">
        <v>25</v>
      </c>
      <c r="J1192" s="13" t="n">
        <v>1</v>
      </c>
      <c r="K1192" s="13" t="n">
        <v>782</v>
      </c>
      <c r="L1192" s="14" t="n">
        <v>0.305555555555555</v>
      </c>
      <c r="M1192" s="15" t="n">
        <v>0.326388888888889</v>
      </c>
      <c r="N1192" s="16" t="n">
        <f aca="false">VLOOKUP(E1192,'Esp. percorsi al 18-10-22'!C:J,8,FALSE())</f>
        <v>11.0807627477579</v>
      </c>
      <c r="O1192" s="16"/>
      <c r="P1192" s="16"/>
      <c r="Q1192" s="20" t="n">
        <v>235</v>
      </c>
      <c r="R1192" s="17" t="n">
        <f aca="false">+N1192*Q1192</f>
        <v>2603.97924572311</v>
      </c>
      <c r="S1192" s="17" t="n">
        <f aca="false">+O1192*Q1192</f>
        <v>0</v>
      </c>
      <c r="T1192" s="17"/>
      <c r="U1192" s="18" t="n">
        <f aca="false">+M1192-L1192</f>
        <v>0.0208333333333333</v>
      </c>
      <c r="V1192" s="18" t="n">
        <f aca="false">+U1192*Q1192</f>
        <v>4.89583333333333</v>
      </c>
      <c r="W1192" s="18"/>
    </row>
    <row r="1193" s="13" customFormat="true" ht="12" hidden="false" customHeight="false" outlineLevel="0" collapsed="false">
      <c r="A1193" s="12" t="n">
        <v>18414</v>
      </c>
      <c r="B1193" s="13" t="n">
        <v>9</v>
      </c>
      <c r="C1193" s="13" t="s">
        <v>57</v>
      </c>
      <c r="D1193" s="13" t="n">
        <v>1</v>
      </c>
      <c r="E1193" s="13" t="n">
        <v>739</v>
      </c>
      <c r="F1193" s="13" t="s">
        <v>73</v>
      </c>
      <c r="G1193" s="13" t="s">
        <v>28</v>
      </c>
      <c r="H1193" s="13" t="s">
        <v>25</v>
      </c>
      <c r="J1193" s="13" t="n">
        <v>1</v>
      </c>
      <c r="K1193" s="13" t="n">
        <v>18414</v>
      </c>
      <c r="L1193" s="14" t="n">
        <v>0.3125</v>
      </c>
      <c r="M1193" s="15" t="n">
        <v>0.333333333333333</v>
      </c>
      <c r="N1193" s="16" t="n">
        <f aca="false">VLOOKUP(E1193,'Esp. percorsi al 18-10-22'!C:J,8,FALSE())</f>
        <v>11.0807627477579</v>
      </c>
      <c r="O1193" s="16"/>
      <c r="P1193" s="16"/>
      <c r="Q1193" s="20" t="n">
        <v>67</v>
      </c>
      <c r="R1193" s="17" t="n">
        <f aca="false">+N1193*Q1193</f>
        <v>742.411104099779</v>
      </c>
      <c r="S1193" s="17" t="n">
        <f aca="false">+O1193*Q1193</f>
        <v>0</v>
      </c>
      <c r="T1193" s="17"/>
      <c r="U1193" s="18" t="n">
        <f aca="false">+M1193-L1193</f>
        <v>0.0208333333333333</v>
      </c>
      <c r="V1193" s="18" t="n">
        <f aca="false">+U1193*Q1193</f>
        <v>1.39583333333333</v>
      </c>
      <c r="W1193" s="18"/>
    </row>
    <row r="1194" s="13" customFormat="true" ht="12" hidden="false" customHeight="false" outlineLevel="0" collapsed="false">
      <c r="A1194" s="12" t="n">
        <v>7484</v>
      </c>
      <c r="B1194" s="13" t="n">
        <v>9</v>
      </c>
      <c r="C1194" s="13" t="s">
        <v>57</v>
      </c>
      <c r="D1194" s="13" t="n">
        <v>1</v>
      </c>
      <c r="E1194" s="13" t="n">
        <v>739</v>
      </c>
      <c r="F1194" s="13" t="s">
        <v>73</v>
      </c>
      <c r="G1194" s="13" t="s">
        <v>24</v>
      </c>
      <c r="H1194" s="13" t="s">
        <v>25</v>
      </c>
      <c r="J1194" s="13" t="n">
        <v>1</v>
      </c>
      <c r="K1194" s="13" t="n">
        <v>783</v>
      </c>
      <c r="L1194" s="14" t="n">
        <v>0.336805555555556</v>
      </c>
      <c r="M1194" s="15" t="n">
        <v>0.357638888888889</v>
      </c>
      <c r="N1194" s="16" t="n">
        <f aca="false">VLOOKUP(E1194,'Esp. percorsi al 18-10-22'!C:J,8,FALSE())</f>
        <v>11.0807627477579</v>
      </c>
      <c r="O1194" s="16"/>
      <c r="P1194" s="16"/>
      <c r="Q1194" s="20" t="n">
        <v>302</v>
      </c>
      <c r="R1194" s="17" t="n">
        <f aca="false">+N1194*Q1194</f>
        <v>3346.39034982289</v>
      </c>
      <c r="S1194" s="17" t="n">
        <f aca="false">+O1194*Q1194</f>
        <v>0</v>
      </c>
      <c r="T1194" s="17"/>
      <c r="U1194" s="18" t="n">
        <f aca="false">+M1194-L1194</f>
        <v>0.0208333333333333</v>
      </c>
      <c r="V1194" s="18" t="n">
        <f aca="false">+U1194*Q1194</f>
        <v>6.29166666666667</v>
      </c>
      <c r="W1194" s="18"/>
    </row>
    <row r="1195" s="13" customFormat="true" ht="12" hidden="false" customHeight="false" outlineLevel="0" collapsed="false">
      <c r="A1195" s="12" t="n">
        <v>7549</v>
      </c>
      <c r="B1195" s="13" t="n">
        <v>9</v>
      </c>
      <c r="C1195" s="13" t="s">
        <v>57</v>
      </c>
      <c r="D1195" s="13" t="n">
        <v>1</v>
      </c>
      <c r="E1195" s="13" t="n">
        <v>739</v>
      </c>
      <c r="F1195" s="13" t="s">
        <v>73</v>
      </c>
      <c r="G1195" s="13" t="s">
        <v>24</v>
      </c>
      <c r="H1195" s="13" t="s">
        <v>29</v>
      </c>
      <c r="J1195" s="13" t="n">
        <v>1</v>
      </c>
      <c r="K1195" s="13" t="n">
        <v>1688</v>
      </c>
      <c r="L1195" s="14" t="n">
        <v>0.340277777777778</v>
      </c>
      <c r="M1195" s="15" t="n">
        <v>0.357638888888889</v>
      </c>
      <c r="N1195" s="16" t="n">
        <f aca="false">VLOOKUP(E1195,'Esp. percorsi al 18-10-22'!C:J,8,FALSE())</f>
        <v>11.0807627477579</v>
      </c>
      <c r="O1195" s="16"/>
      <c r="P1195" s="16"/>
      <c r="Q1195" s="20" t="n">
        <v>58</v>
      </c>
      <c r="R1195" s="17" t="n">
        <f aca="false">+N1195*Q1195</f>
        <v>642.684239369958</v>
      </c>
      <c r="S1195" s="17" t="n">
        <f aca="false">+O1195*Q1195</f>
        <v>0</v>
      </c>
      <c r="T1195" s="17"/>
      <c r="U1195" s="18" t="n">
        <f aca="false">+M1195-L1195</f>
        <v>0.0173611111111111</v>
      </c>
      <c r="V1195" s="18" t="n">
        <f aca="false">+U1195*Q1195</f>
        <v>1.00694444444444</v>
      </c>
      <c r="W1195" s="18"/>
    </row>
    <row r="1196" s="13" customFormat="true" ht="12" hidden="false" customHeight="false" outlineLevel="0" collapsed="false">
      <c r="A1196" s="12" t="n">
        <v>7485</v>
      </c>
      <c r="B1196" s="13" t="n">
        <v>9</v>
      </c>
      <c r="C1196" s="13" t="s">
        <v>57</v>
      </c>
      <c r="D1196" s="13" t="n">
        <v>1</v>
      </c>
      <c r="E1196" s="13" t="n">
        <v>739</v>
      </c>
      <c r="F1196" s="13" t="s">
        <v>73</v>
      </c>
      <c r="G1196" s="13" t="s">
        <v>24</v>
      </c>
      <c r="H1196" s="13" t="s">
        <v>25</v>
      </c>
      <c r="J1196" s="13" t="n">
        <v>1</v>
      </c>
      <c r="K1196" s="13" t="n">
        <v>784</v>
      </c>
      <c r="L1196" s="14" t="n">
        <v>0.361111111111111</v>
      </c>
      <c r="M1196" s="15" t="n">
        <v>0.381944444444444</v>
      </c>
      <c r="N1196" s="16" t="n">
        <f aca="false">VLOOKUP(E1196,'Esp. percorsi al 18-10-22'!C:J,8,FALSE())</f>
        <v>11.0807627477579</v>
      </c>
      <c r="O1196" s="16"/>
      <c r="P1196" s="16"/>
      <c r="Q1196" s="20" t="n">
        <v>302</v>
      </c>
      <c r="R1196" s="17" t="n">
        <f aca="false">+N1196*Q1196</f>
        <v>3346.39034982289</v>
      </c>
      <c r="S1196" s="17" t="n">
        <f aca="false">+O1196*Q1196</f>
        <v>0</v>
      </c>
      <c r="T1196" s="17"/>
      <c r="U1196" s="18" t="n">
        <f aca="false">+M1196-L1196</f>
        <v>0.0208333333333333</v>
      </c>
      <c r="V1196" s="18" t="n">
        <f aca="false">+U1196*Q1196</f>
        <v>6.29166666666667</v>
      </c>
      <c r="W1196" s="18"/>
    </row>
    <row r="1197" s="13" customFormat="true" ht="12" hidden="false" customHeight="false" outlineLevel="0" collapsed="false">
      <c r="A1197" s="12" t="n">
        <v>7486</v>
      </c>
      <c r="B1197" s="13" t="n">
        <v>9</v>
      </c>
      <c r="C1197" s="13" t="s">
        <v>57</v>
      </c>
      <c r="D1197" s="13" t="n">
        <v>1</v>
      </c>
      <c r="E1197" s="13" t="n">
        <v>739</v>
      </c>
      <c r="F1197" s="13" t="s">
        <v>73</v>
      </c>
      <c r="G1197" s="13" t="s">
        <v>24</v>
      </c>
      <c r="H1197" s="13" t="s">
        <v>25</v>
      </c>
      <c r="J1197" s="13" t="n">
        <v>1</v>
      </c>
      <c r="K1197" s="13" t="n">
        <v>785</v>
      </c>
      <c r="L1197" s="14" t="n">
        <v>0.385416666666667</v>
      </c>
      <c r="M1197" s="15" t="n">
        <v>0.40625</v>
      </c>
      <c r="N1197" s="16" t="n">
        <f aca="false">VLOOKUP(E1197,'Esp. percorsi al 18-10-22'!C:J,8,FALSE())</f>
        <v>11.0807627477579</v>
      </c>
      <c r="O1197" s="16"/>
      <c r="P1197" s="16"/>
      <c r="Q1197" s="20" t="n">
        <v>302</v>
      </c>
      <c r="R1197" s="17" t="n">
        <f aca="false">+N1197*Q1197</f>
        <v>3346.39034982289</v>
      </c>
      <c r="S1197" s="17" t="n">
        <f aca="false">+O1197*Q1197</f>
        <v>0</v>
      </c>
      <c r="T1197" s="17"/>
      <c r="U1197" s="18" t="n">
        <f aca="false">+M1197-L1197</f>
        <v>0.0208333333333333</v>
      </c>
      <c r="V1197" s="18" t="n">
        <f aca="false">+U1197*Q1197</f>
        <v>6.29166666666667</v>
      </c>
      <c r="W1197" s="18"/>
    </row>
    <row r="1198" s="13" customFormat="true" ht="12" hidden="false" customHeight="false" outlineLevel="0" collapsed="false">
      <c r="A1198" s="12" t="n">
        <v>7570</v>
      </c>
      <c r="B1198" s="13" t="n">
        <v>9</v>
      </c>
      <c r="C1198" s="13" t="s">
        <v>57</v>
      </c>
      <c r="D1198" s="13" t="n">
        <v>1</v>
      </c>
      <c r="E1198" s="13" t="n">
        <v>739</v>
      </c>
      <c r="F1198" s="13" t="s">
        <v>73</v>
      </c>
      <c r="G1198" s="13" t="s">
        <v>26</v>
      </c>
      <c r="H1198" s="13" t="s">
        <v>30</v>
      </c>
      <c r="J1198" s="13" t="n">
        <v>1</v>
      </c>
      <c r="K1198" s="13" t="n">
        <v>4550</v>
      </c>
      <c r="L1198" s="14" t="n">
        <v>0.388888888888889</v>
      </c>
      <c r="M1198" s="15" t="n">
        <v>0.40625</v>
      </c>
      <c r="N1198" s="16" t="n">
        <f aca="false">VLOOKUP(E1198,'Esp. percorsi al 18-10-22'!C:J,8,FALSE())</f>
        <v>11.0807627477579</v>
      </c>
      <c r="O1198" s="16"/>
      <c r="P1198" s="16"/>
      <c r="Q1198" s="20" t="n">
        <v>5</v>
      </c>
      <c r="R1198" s="17" t="n">
        <f aca="false">+N1198*Q1198</f>
        <v>55.4038137387895</v>
      </c>
      <c r="S1198" s="17" t="n">
        <f aca="false">+O1198*Q1198</f>
        <v>0</v>
      </c>
      <c r="T1198" s="17"/>
      <c r="U1198" s="18" t="n">
        <f aca="false">+M1198-L1198</f>
        <v>0.0173611111111111</v>
      </c>
      <c r="V1198" s="18" t="n">
        <f aca="false">+U1198*Q1198</f>
        <v>0.0868055555555556</v>
      </c>
      <c r="W1198" s="18"/>
    </row>
    <row r="1199" s="13" customFormat="true" ht="12" hidden="false" customHeight="false" outlineLevel="0" collapsed="false">
      <c r="A1199" s="12" t="n">
        <v>7487</v>
      </c>
      <c r="B1199" s="13" t="n">
        <v>9</v>
      </c>
      <c r="C1199" s="13" t="s">
        <v>57</v>
      </c>
      <c r="D1199" s="13" t="n">
        <v>1</v>
      </c>
      <c r="E1199" s="13" t="n">
        <v>739</v>
      </c>
      <c r="F1199" s="13" t="s">
        <v>73</v>
      </c>
      <c r="G1199" s="13" t="s">
        <v>24</v>
      </c>
      <c r="H1199" s="13" t="s">
        <v>25</v>
      </c>
      <c r="J1199" s="13" t="n">
        <v>1</v>
      </c>
      <c r="K1199" s="13" t="n">
        <v>786</v>
      </c>
      <c r="L1199" s="14" t="n">
        <v>0.434027777777778</v>
      </c>
      <c r="M1199" s="15" t="n">
        <v>0.454861111111111</v>
      </c>
      <c r="N1199" s="16" t="n">
        <f aca="false">VLOOKUP(E1199,'Esp. percorsi al 18-10-22'!C:J,8,FALSE())</f>
        <v>11.0807627477579</v>
      </c>
      <c r="O1199" s="16"/>
      <c r="P1199" s="16"/>
      <c r="Q1199" s="20" t="n">
        <v>302</v>
      </c>
      <c r="R1199" s="17" t="n">
        <f aca="false">+N1199*Q1199</f>
        <v>3346.39034982289</v>
      </c>
      <c r="S1199" s="17" t="n">
        <f aca="false">+O1199*Q1199</f>
        <v>0</v>
      </c>
      <c r="T1199" s="17"/>
      <c r="U1199" s="18" t="n">
        <f aca="false">+M1199-L1199</f>
        <v>0.0208333333333333</v>
      </c>
      <c r="V1199" s="18" t="n">
        <f aca="false">+U1199*Q1199</f>
        <v>6.29166666666667</v>
      </c>
      <c r="W1199" s="18"/>
    </row>
    <row r="1200" s="13" customFormat="true" ht="12" hidden="false" customHeight="false" outlineLevel="0" collapsed="false">
      <c r="A1200" s="12" t="n">
        <v>7488</v>
      </c>
      <c r="B1200" s="13" t="n">
        <v>9</v>
      </c>
      <c r="C1200" s="13" t="s">
        <v>57</v>
      </c>
      <c r="D1200" s="13" t="n">
        <v>1</v>
      </c>
      <c r="E1200" s="13" t="n">
        <v>739</v>
      </c>
      <c r="F1200" s="13" t="s">
        <v>73</v>
      </c>
      <c r="G1200" s="13" t="s">
        <v>24</v>
      </c>
      <c r="H1200" s="13" t="s">
        <v>25</v>
      </c>
      <c r="J1200" s="13" t="n">
        <v>1</v>
      </c>
      <c r="K1200" s="13" t="n">
        <v>787</v>
      </c>
      <c r="L1200" s="14" t="n">
        <v>0.454861111111111</v>
      </c>
      <c r="M1200" s="15" t="n">
        <v>0.475694444444444</v>
      </c>
      <c r="N1200" s="16" t="n">
        <f aca="false">VLOOKUP(E1200,'Esp. percorsi al 18-10-22'!C:J,8,FALSE())</f>
        <v>11.0807627477579</v>
      </c>
      <c r="O1200" s="16"/>
      <c r="P1200" s="16"/>
      <c r="Q1200" s="20" t="n">
        <v>302</v>
      </c>
      <c r="R1200" s="17" t="n">
        <f aca="false">+N1200*Q1200</f>
        <v>3346.39034982289</v>
      </c>
      <c r="S1200" s="17" t="n">
        <f aca="false">+O1200*Q1200</f>
        <v>0</v>
      </c>
      <c r="T1200" s="17"/>
      <c r="U1200" s="18" t="n">
        <f aca="false">+M1200-L1200</f>
        <v>0.0208333333333333</v>
      </c>
      <c r="V1200" s="18" t="n">
        <f aca="false">+U1200*Q1200</f>
        <v>6.29166666666667</v>
      </c>
      <c r="W1200" s="18"/>
    </row>
    <row r="1201" s="13" customFormat="true" ht="12" hidden="false" customHeight="false" outlineLevel="0" collapsed="false">
      <c r="A1201" s="12" t="n">
        <v>7550</v>
      </c>
      <c r="B1201" s="13" t="n">
        <v>9</v>
      </c>
      <c r="C1201" s="13" t="s">
        <v>57</v>
      </c>
      <c r="D1201" s="13" t="n">
        <v>1</v>
      </c>
      <c r="E1201" s="13" t="n">
        <v>739</v>
      </c>
      <c r="F1201" s="13" t="s">
        <v>73</v>
      </c>
      <c r="G1201" s="13" t="s">
        <v>24</v>
      </c>
      <c r="H1201" s="13" t="s">
        <v>29</v>
      </c>
      <c r="J1201" s="13" t="n">
        <v>1</v>
      </c>
      <c r="K1201" s="13" t="n">
        <v>1689</v>
      </c>
      <c r="L1201" s="14" t="n">
        <v>0.465277777777778</v>
      </c>
      <c r="M1201" s="15" t="n">
        <v>0.482638888888889</v>
      </c>
      <c r="N1201" s="16" t="n">
        <f aca="false">VLOOKUP(E1201,'Esp. percorsi al 18-10-22'!C:J,8,FALSE())</f>
        <v>11.0807627477579</v>
      </c>
      <c r="O1201" s="16"/>
      <c r="P1201" s="16"/>
      <c r="Q1201" s="20" t="n">
        <v>58</v>
      </c>
      <c r="R1201" s="17" t="n">
        <f aca="false">+N1201*Q1201</f>
        <v>642.684239369958</v>
      </c>
      <c r="S1201" s="17" t="n">
        <f aca="false">+O1201*Q1201</f>
        <v>0</v>
      </c>
      <c r="T1201" s="17"/>
      <c r="U1201" s="18" t="n">
        <f aca="false">+M1201-L1201</f>
        <v>0.0173611111111111</v>
      </c>
      <c r="V1201" s="18" t="n">
        <f aca="false">+U1201*Q1201</f>
        <v>1.00694444444444</v>
      </c>
      <c r="W1201" s="18"/>
    </row>
    <row r="1202" s="13" customFormat="true" ht="12" hidden="false" customHeight="false" outlineLevel="0" collapsed="false">
      <c r="A1202" s="12" t="n">
        <v>7571</v>
      </c>
      <c r="B1202" s="13" t="n">
        <v>9</v>
      </c>
      <c r="C1202" s="13" t="s">
        <v>57</v>
      </c>
      <c r="D1202" s="13" t="n">
        <v>1</v>
      </c>
      <c r="E1202" s="13" t="n">
        <v>739</v>
      </c>
      <c r="F1202" s="13" t="s">
        <v>73</v>
      </c>
      <c r="G1202" s="13" t="s">
        <v>26</v>
      </c>
      <c r="H1202" s="13" t="s">
        <v>30</v>
      </c>
      <c r="J1202" s="13" t="n">
        <v>1</v>
      </c>
      <c r="K1202" s="13" t="n">
        <v>4551</v>
      </c>
      <c r="L1202" s="14" t="n">
        <v>0.472222222222222</v>
      </c>
      <c r="M1202" s="15" t="n">
        <v>0.489583333333333</v>
      </c>
      <c r="N1202" s="16" t="n">
        <f aca="false">VLOOKUP(E1202,'Esp. percorsi al 18-10-22'!C:J,8,FALSE())</f>
        <v>11.0807627477579</v>
      </c>
      <c r="O1202" s="16"/>
      <c r="P1202" s="16"/>
      <c r="Q1202" s="20" t="n">
        <v>5</v>
      </c>
      <c r="R1202" s="17" t="n">
        <f aca="false">+N1202*Q1202</f>
        <v>55.4038137387895</v>
      </c>
      <c r="S1202" s="17" t="n">
        <f aca="false">+O1202*Q1202</f>
        <v>0</v>
      </c>
      <c r="T1202" s="17"/>
      <c r="U1202" s="18" t="n">
        <f aca="false">+M1202-L1202</f>
        <v>0.0173611111111111</v>
      </c>
      <c r="V1202" s="18" t="n">
        <f aca="false">+U1202*Q1202</f>
        <v>0.0868055555555556</v>
      </c>
      <c r="W1202" s="18"/>
    </row>
    <row r="1203" s="13" customFormat="true" ht="12" hidden="false" customHeight="false" outlineLevel="0" collapsed="false">
      <c r="A1203" s="12" t="n">
        <v>7489</v>
      </c>
      <c r="B1203" s="13" t="n">
        <v>9</v>
      </c>
      <c r="C1203" s="13" t="s">
        <v>57</v>
      </c>
      <c r="D1203" s="13" t="n">
        <v>1</v>
      </c>
      <c r="E1203" s="13" t="n">
        <v>739</v>
      </c>
      <c r="F1203" s="13" t="s">
        <v>73</v>
      </c>
      <c r="G1203" s="13" t="s">
        <v>24</v>
      </c>
      <c r="H1203" s="13" t="s">
        <v>25</v>
      </c>
      <c r="J1203" s="13" t="n">
        <v>1</v>
      </c>
      <c r="K1203" s="13" t="n">
        <v>788</v>
      </c>
      <c r="L1203" s="14" t="n">
        <v>0.482638888888889</v>
      </c>
      <c r="M1203" s="15" t="n">
        <v>0.503472222222222</v>
      </c>
      <c r="N1203" s="16" t="n">
        <f aca="false">VLOOKUP(E1203,'Esp. percorsi al 18-10-22'!C:J,8,FALSE())</f>
        <v>11.0807627477579</v>
      </c>
      <c r="O1203" s="16"/>
      <c r="P1203" s="16"/>
      <c r="Q1203" s="20" t="n">
        <v>302</v>
      </c>
      <c r="R1203" s="17" t="n">
        <f aca="false">+N1203*Q1203</f>
        <v>3346.39034982289</v>
      </c>
      <c r="S1203" s="17" t="n">
        <f aca="false">+O1203*Q1203</f>
        <v>0</v>
      </c>
      <c r="T1203" s="17"/>
      <c r="U1203" s="18" t="n">
        <f aca="false">+M1203-L1203</f>
        <v>0.0208333333333333</v>
      </c>
      <c r="V1203" s="18" t="n">
        <f aca="false">+U1203*Q1203</f>
        <v>6.29166666666667</v>
      </c>
      <c r="W1203" s="18"/>
    </row>
    <row r="1204" s="13" customFormat="true" ht="12" hidden="false" customHeight="false" outlineLevel="0" collapsed="false">
      <c r="A1204" s="12" t="n">
        <v>7490</v>
      </c>
      <c r="B1204" s="13" t="n">
        <v>9</v>
      </c>
      <c r="C1204" s="13" t="s">
        <v>57</v>
      </c>
      <c r="D1204" s="13" t="n">
        <v>1</v>
      </c>
      <c r="E1204" s="13" t="n">
        <v>739</v>
      </c>
      <c r="F1204" s="13" t="s">
        <v>73</v>
      </c>
      <c r="G1204" s="13" t="s">
        <v>24</v>
      </c>
      <c r="H1204" s="13" t="s">
        <v>25</v>
      </c>
      <c r="J1204" s="13" t="n">
        <v>1</v>
      </c>
      <c r="K1204" s="13" t="n">
        <v>789</v>
      </c>
      <c r="L1204" s="14" t="n">
        <v>0.5</v>
      </c>
      <c r="M1204" s="15" t="n">
        <v>0.520833333333333</v>
      </c>
      <c r="N1204" s="16" t="n">
        <f aca="false">VLOOKUP(E1204,'Esp. percorsi al 18-10-22'!C:J,8,FALSE())</f>
        <v>11.0807627477579</v>
      </c>
      <c r="O1204" s="16"/>
      <c r="P1204" s="16"/>
      <c r="Q1204" s="20" t="n">
        <v>302</v>
      </c>
      <c r="R1204" s="17" t="n">
        <f aca="false">+N1204*Q1204</f>
        <v>3346.39034982289</v>
      </c>
      <c r="S1204" s="17" t="n">
        <f aca="false">+O1204*Q1204</f>
        <v>0</v>
      </c>
      <c r="T1204" s="17"/>
      <c r="U1204" s="18" t="n">
        <f aca="false">+M1204-L1204</f>
        <v>0.0208333333333333</v>
      </c>
      <c r="V1204" s="18" t="n">
        <f aca="false">+U1204*Q1204</f>
        <v>6.29166666666667</v>
      </c>
      <c r="W1204" s="18"/>
    </row>
    <row r="1205" s="13" customFormat="true" ht="12" hidden="false" customHeight="false" outlineLevel="0" collapsed="false">
      <c r="A1205" s="12" t="n">
        <v>7551</v>
      </c>
      <c r="B1205" s="13" t="n">
        <v>9</v>
      </c>
      <c r="C1205" s="13" t="s">
        <v>57</v>
      </c>
      <c r="D1205" s="13" t="n">
        <v>1</v>
      </c>
      <c r="E1205" s="13" t="n">
        <v>739</v>
      </c>
      <c r="F1205" s="13" t="s">
        <v>73</v>
      </c>
      <c r="G1205" s="13" t="s">
        <v>24</v>
      </c>
      <c r="H1205" s="13" t="s">
        <v>29</v>
      </c>
      <c r="J1205" s="13" t="n">
        <v>1</v>
      </c>
      <c r="K1205" s="13" t="n">
        <v>1690</v>
      </c>
      <c r="L1205" s="14" t="n">
        <v>0.513888888888889</v>
      </c>
      <c r="M1205" s="15" t="n">
        <v>0.53125</v>
      </c>
      <c r="N1205" s="16" t="n">
        <f aca="false">VLOOKUP(E1205,'Esp. percorsi al 18-10-22'!C:J,8,FALSE())</f>
        <v>11.0807627477579</v>
      </c>
      <c r="O1205" s="16"/>
      <c r="P1205" s="16"/>
      <c r="Q1205" s="20" t="n">
        <v>58</v>
      </c>
      <c r="R1205" s="17" t="n">
        <f aca="false">+N1205*Q1205</f>
        <v>642.684239369958</v>
      </c>
      <c r="S1205" s="17" t="n">
        <f aca="false">+O1205*Q1205</f>
        <v>0</v>
      </c>
      <c r="T1205" s="17"/>
      <c r="U1205" s="18" t="n">
        <f aca="false">+M1205-L1205</f>
        <v>0.0173611111111111</v>
      </c>
      <c r="V1205" s="18" t="n">
        <f aca="false">+U1205*Q1205</f>
        <v>1.00694444444444</v>
      </c>
      <c r="W1205" s="18"/>
    </row>
    <row r="1206" s="13" customFormat="true" ht="12" hidden="false" customHeight="false" outlineLevel="0" collapsed="false">
      <c r="A1206" s="12" t="n">
        <v>7491</v>
      </c>
      <c r="B1206" s="13" t="n">
        <v>9</v>
      </c>
      <c r="C1206" s="13" t="s">
        <v>57</v>
      </c>
      <c r="D1206" s="13" t="n">
        <v>1</v>
      </c>
      <c r="E1206" s="13" t="n">
        <v>739</v>
      </c>
      <c r="F1206" s="13" t="s">
        <v>73</v>
      </c>
      <c r="G1206" s="13" t="s">
        <v>24</v>
      </c>
      <c r="H1206" s="13" t="s">
        <v>25</v>
      </c>
      <c r="J1206" s="13" t="n">
        <v>1</v>
      </c>
      <c r="K1206" s="13" t="n">
        <v>790</v>
      </c>
      <c r="L1206" s="14" t="n">
        <v>0.520833333333333</v>
      </c>
      <c r="M1206" s="15" t="n">
        <v>0.541666666666667</v>
      </c>
      <c r="N1206" s="16" t="n">
        <f aca="false">VLOOKUP(E1206,'Esp. percorsi al 18-10-22'!C:J,8,FALSE())</f>
        <v>11.0807627477579</v>
      </c>
      <c r="O1206" s="16"/>
      <c r="P1206" s="16"/>
      <c r="Q1206" s="20" t="n">
        <v>302</v>
      </c>
      <c r="R1206" s="17" t="n">
        <f aca="false">+N1206*Q1206</f>
        <v>3346.39034982289</v>
      </c>
      <c r="S1206" s="17" t="n">
        <f aca="false">+O1206*Q1206</f>
        <v>0</v>
      </c>
      <c r="T1206" s="17"/>
      <c r="U1206" s="18" t="n">
        <f aca="false">+M1206-L1206</f>
        <v>0.0208333333333333</v>
      </c>
      <c r="V1206" s="18" t="n">
        <f aca="false">+U1206*Q1206</f>
        <v>6.29166666666667</v>
      </c>
      <c r="W1206" s="18"/>
    </row>
    <row r="1207" s="13" customFormat="true" ht="12" hidden="false" customHeight="false" outlineLevel="0" collapsed="false">
      <c r="A1207" s="12" t="n">
        <v>7477</v>
      </c>
      <c r="B1207" s="13" t="n">
        <v>9</v>
      </c>
      <c r="C1207" s="13" t="s">
        <v>57</v>
      </c>
      <c r="D1207" s="13" t="n">
        <v>1</v>
      </c>
      <c r="E1207" s="13" t="n">
        <v>739</v>
      </c>
      <c r="F1207" s="13" t="s">
        <v>73</v>
      </c>
      <c r="G1207" s="13" t="s">
        <v>24</v>
      </c>
      <c r="H1207" s="13" t="s">
        <v>25</v>
      </c>
      <c r="J1207" s="13" t="n">
        <v>1</v>
      </c>
      <c r="K1207" s="13" t="n">
        <v>102</v>
      </c>
      <c r="L1207" s="14" t="n">
        <v>0.53125</v>
      </c>
      <c r="M1207" s="15" t="n">
        <v>0.552083333333333</v>
      </c>
      <c r="N1207" s="16" t="n">
        <f aca="false">VLOOKUP(E1207,'Esp. percorsi al 18-10-22'!C:J,8,FALSE())</f>
        <v>11.0807627477579</v>
      </c>
      <c r="O1207" s="16"/>
      <c r="P1207" s="16"/>
      <c r="Q1207" s="20" t="n">
        <v>302</v>
      </c>
      <c r="R1207" s="17" t="n">
        <f aca="false">+N1207*Q1207</f>
        <v>3346.39034982289</v>
      </c>
      <c r="S1207" s="17" t="n">
        <f aca="false">+O1207*Q1207</f>
        <v>0</v>
      </c>
      <c r="T1207" s="17"/>
      <c r="U1207" s="18" t="n">
        <f aca="false">+M1207-L1207</f>
        <v>0.0208333333333333</v>
      </c>
      <c r="V1207" s="18" t="n">
        <f aca="false">+U1207*Q1207</f>
        <v>6.29166666666667</v>
      </c>
      <c r="W1207" s="18"/>
    </row>
    <row r="1208" s="13" customFormat="true" ht="12" hidden="false" customHeight="false" outlineLevel="0" collapsed="false">
      <c r="A1208" s="12" t="n">
        <v>18415</v>
      </c>
      <c r="B1208" s="13" t="n">
        <v>9</v>
      </c>
      <c r="C1208" s="13" t="s">
        <v>57</v>
      </c>
      <c r="D1208" s="13" t="n">
        <v>1</v>
      </c>
      <c r="E1208" s="13" t="n">
        <v>739</v>
      </c>
      <c r="F1208" s="13" t="s">
        <v>73</v>
      </c>
      <c r="G1208" s="13" t="s">
        <v>28</v>
      </c>
      <c r="H1208" s="13" t="s">
        <v>25</v>
      </c>
      <c r="J1208" s="13" t="n">
        <v>1</v>
      </c>
      <c r="K1208" s="13" t="n">
        <v>18415</v>
      </c>
      <c r="L1208" s="14" t="n">
        <v>0.552083333333333</v>
      </c>
      <c r="M1208" s="15" t="n">
        <v>0.572916666666667</v>
      </c>
      <c r="N1208" s="16" t="n">
        <f aca="false">VLOOKUP(E1208,'Esp. percorsi al 18-10-22'!C:J,8,FALSE())</f>
        <v>11.0807627477579</v>
      </c>
      <c r="O1208" s="16"/>
      <c r="P1208" s="16"/>
      <c r="Q1208" s="20" t="n">
        <v>67</v>
      </c>
      <c r="R1208" s="17" t="n">
        <f aca="false">+N1208*Q1208</f>
        <v>742.411104099779</v>
      </c>
      <c r="S1208" s="17" t="n">
        <f aca="false">+O1208*Q1208</f>
        <v>0</v>
      </c>
      <c r="T1208" s="17"/>
      <c r="U1208" s="18" t="n">
        <f aca="false">+M1208-L1208</f>
        <v>0.0208333333333333</v>
      </c>
      <c r="V1208" s="18" t="n">
        <f aca="false">+U1208*Q1208</f>
        <v>1.39583333333333</v>
      </c>
      <c r="W1208" s="18"/>
    </row>
    <row r="1209" s="13" customFormat="true" ht="12" hidden="false" customHeight="false" outlineLevel="0" collapsed="false">
      <c r="A1209" s="12" t="n">
        <v>7572</v>
      </c>
      <c r="B1209" s="13" t="n">
        <v>9</v>
      </c>
      <c r="C1209" s="13" t="s">
        <v>57</v>
      </c>
      <c r="D1209" s="13" t="n">
        <v>1</v>
      </c>
      <c r="E1209" s="13" t="n">
        <v>739</v>
      </c>
      <c r="F1209" s="13" t="s">
        <v>73</v>
      </c>
      <c r="G1209" s="13" t="s">
        <v>26</v>
      </c>
      <c r="H1209" s="13" t="s">
        <v>30</v>
      </c>
      <c r="J1209" s="13" t="n">
        <v>1</v>
      </c>
      <c r="K1209" s="13" t="n">
        <v>4552</v>
      </c>
      <c r="L1209" s="14" t="n">
        <v>0.555555555555556</v>
      </c>
      <c r="M1209" s="15" t="n">
        <v>0.572916666666667</v>
      </c>
      <c r="N1209" s="16" t="n">
        <f aca="false">VLOOKUP(E1209,'Esp. percorsi al 18-10-22'!C:J,8,FALSE())</f>
        <v>11.0807627477579</v>
      </c>
      <c r="O1209" s="16"/>
      <c r="P1209" s="16"/>
      <c r="Q1209" s="20" t="n">
        <v>5</v>
      </c>
      <c r="R1209" s="17" t="n">
        <f aca="false">+N1209*Q1209</f>
        <v>55.4038137387895</v>
      </c>
      <c r="S1209" s="17" t="n">
        <f aca="false">+O1209*Q1209</f>
        <v>0</v>
      </c>
      <c r="T1209" s="17"/>
      <c r="U1209" s="18" t="n">
        <f aca="false">+M1209-L1209</f>
        <v>0.0173611111111111</v>
      </c>
      <c r="V1209" s="18" t="n">
        <f aca="false">+U1209*Q1209</f>
        <v>0.0868055555555556</v>
      </c>
      <c r="W1209" s="18"/>
    </row>
    <row r="1210" s="13" customFormat="true" ht="12" hidden="false" customHeight="false" outlineLevel="0" collapsed="false">
      <c r="A1210" s="12" t="n">
        <v>7552</v>
      </c>
      <c r="B1210" s="13" t="n">
        <v>9</v>
      </c>
      <c r="C1210" s="13" t="s">
        <v>57</v>
      </c>
      <c r="D1210" s="13" t="n">
        <v>1</v>
      </c>
      <c r="E1210" s="13" t="n">
        <v>739</v>
      </c>
      <c r="F1210" s="13" t="s">
        <v>73</v>
      </c>
      <c r="G1210" s="13" t="s">
        <v>24</v>
      </c>
      <c r="H1210" s="13" t="s">
        <v>29</v>
      </c>
      <c r="J1210" s="13" t="n">
        <v>1</v>
      </c>
      <c r="K1210" s="13" t="n">
        <v>1691</v>
      </c>
      <c r="L1210" s="14" t="n">
        <v>0.559027777777778</v>
      </c>
      <c r="M1210" s="15" t="n">
        <v>0.576388888888889</v>
      </c>
      <c r="N1210" s="16" t="n">
        <f aca="false">VLOOKUP(E1210,'Esp. percorsi al 18-10-22'!C:J,8,FALSE())</f>
        <v>11.0807627477579</v>
      </c>
      <c r="O1210" s="16"/>
      <c r="P1210" s="16"/>
      <c r="Q1210" s="20" t="n">
        <v>58</v>
      </c>
      <c r="R1210" s="17" t="n">
        <f aca="false">+N1210*Q1210</f>
        <v>642.684239369958</v>
      </c>
      <c r="S1210" s="17" t="n">
        <f aca="false">+O1210*Q1210</f>
        <v>0</v>
      </c>
      <c r="T1210" s="17"/>
      <c r="U1210" s="18" t="n">
        <f aca="false">+M1210-L1210</f>
        <v>0.0173611111111111</v>
      </c>
      <c r="V1210" s="18" t="n">
        <f aca="false">+U1210*Q1210</f>
        <v>1.00694444444444</v>
      </c>
      <c r="W1210" s="18"/>
    </row>
    <row r="1211" s="13" customFormat="true" ht="12" hidden="false" customHeight="false" outlineLevel="0" collapsed="false">
      <c r="A1211" s="12" t="n">
        <v>17576</v>
      </c>
      <c r="B1211" s="13" t="n">
        <v>9</v>
      </c>
      <c r="C1211" s="13" t="s">
        <v>57</v>
      </c>
      <c r="D1211" s="13" t="n">
        <v>1</v>
      </c>
      <c r="E1211" s="13" t="n">
        <v>739</v>
      </c>
      <c r="F1211" s="13" t="s">
        <v>73</v>
      </c>
      <c r="G1211" s="13" t="s">
        <v>26</v>
      </c>
      <c r="H1211" s="13" t="s">
        <v>25</v>
      </c>
      <c r="J1211" s="13" t="n">
        <v>1</v>
      </c>
      <c r="K1211" s="13" t="n">
        <v>791</v>
      </c>
      <c r="L1211" s="14" t="n">
        <v>0.559027777777778</v>
      </c>
      <c r="M1211" s="15" t="n">
        <v>0.579861111111111</v>
      </c>
      <c r="N1211" s="16" t="n">
        <f aca="false">VLOOKUP(E1211,'Esp. percorsi al 18-10-22'!C:J,8,FALSE())</f>
        <v>11.0807627477579</v>
      </c>
      <c r="O1211" s="16"/>
      <c r="P1211" s="16"/>
      <c r="Q1211" s="20" t="n">
        <v>235</v>
      </c>
      <c r="R1211" s="17" t="n">
        <f aca="false">+N1211*Q1211</f>
        <v>2603.97924572311</v>
      </c>
      <c r="S1211" s="17" t="n">
        <f aca="false">+O1211*Q1211</f>
        <v>0</v>
      </c>
      <c r="T1211" s="17"/>
      <c r="U1211" s="18" t="n">
        <f aca="false">+M1211-L1211</f>
        <v>0.0208333333333333</v>
      </c>
      <c r="V1211" s="18" t="n">
        <f aca="false">+U1211*Q1211</f>
        <v>4.89583333333333</v>
      </c>
      <c r="W1211" s="18"/>
    </row>
    <row r="1212" s="13" customFormat="true" ht="12" hidden="false" customHeight="false" outlineLevel="0" collapsed="false">
      <c r="A1212" s="12" t="n">
        <v>18416</v>
      </c>
      <c r="B1212" s="13" t="n">
        <v>9</v>
      </c>
      <c r="C1212" s="13" t="s">
        <v>57</v>
      </c>
      <c r="D1212" s="13" t="n">
        <v>1</v>
      </c>
      <c r="E1212" s="13" t="n">
        <v>739</v>
      </c>
      <c r="F1212" s="13" t="s">
        <v>73</v>
      </c>
      <c r="G1212" s="13" t="s">
        <v>28</v>
      </c>
      <c r="H1212" s="13" t="s">
        <v>25</v>
      </c>
      <c r="J1212" s="13" t="n">
        <v>1</v>
      </c>
      <c r="K1212" s="13" t="n">
        <v>18416</v>
      </c>
      <c r="L1212" s="14" t="n">
        <v>0.572916666666667</v>
      </c>
      <c r="M1212" s="15" t="n">
        <v>0.59375</v>
      </c>
      <c r="N1212" s="16" t="n">
        <f aca="false">VLOOKUP(E1212,'Esp. percorsi al 18-10-22'!C:J,8,FALSE())</f>
        <v>11.0807627477579</v>
      </c>
      <c r="O1212" s="16"/>
      <c r="P1212" s="16"/>
      <c r="Q1212" s="20" t="n">
        <v>67</v>
      </c>
      <c r="R1212" s="17" t="n">
        <f aca="false">+N1212*Q1212</f>
        <v>742.411104099779</v>
      </c>
      <c r="S1212" s="17" t="n">
        <f aca="false">+O1212*Q1212</f>
        <v>0</v>
      </c>
      <c r="T1212" s="17"/>
      <c r="U1212" s="18" t="n">
        <f aca="false">+M1212-L1212</f>
        <v>0.0208333333333333</v>
      </c>
      <c r="V1212" s="18" t="n">
        <f aca="false">+U1212*Q1212</f>
        <v>1.39583333333333</v>
      </c>
      <c r="W1212" s="18"/>
    </row>
    <row r="1213" s="13" customFormat="true" ht="12" hidden="false" customHeight="false" outlineLevel="0" collapsed="false">
      <c r="A1213" s="12" t="n">
        <v>17582</v>
      </c>
      <c r="B1213" s="13" t="n">
        <v>9</v>
      </c>
      <c r="C1213" s="13" t="s">
        <v>57</v>
      </c>
      <c r="D1213" s="13" t="n">
        <v>1</v>
      </c>
      <c r="E1213" s="13" t="n">
        <v>739</v>
      </c>
      <c r="F1213" s="13" t="s">
        <v>73</v>
      </c>
      <c r="G1213" s="13" t="s">
        <v>26</v>
      </c>
      <c r="H1213" s="13" t="s">
        <v>25</v>
      </c>
      <c r="J1213" s="13" t="n">
        <v>1</v>
      </c>
      <c r="K1213" s="13" t="n">
        <v>792</v>
      </c>
      <c r="L1213" s="14" t="n">
        <v>0.576388888888889</v>
      </c>
      <c r="M1213" s="15" t="n">
        <v>0.597222222222222</v>
      </c>
      <c r="N1213" s="16" t="n">
        <f aca="false">VLOOKUP(E1213,'Esp. percorsi al 18-10-22'!C:J,8,FALSE())</f>
        <v>11.0807627477579</v>
      </c>
      <c r="O1213" s="16"/>
      <c r="P1213" s="16"/>
      <c r="Q1213" s="20" t="n">
        <v>235</v>
      </c>
      <c r="R1213" s="17" t="n">
        <f aca="false">+N1213*Q1213</f>
        <v>2603.97924572311</v>
      </c>
      <c r="S1213" s="17" t="n">
        <f aca="false">+O1213*Q1213</f>
        <v>0</v>
      </c>
      <c r="T1213" s="17"/>
      <c r="U1213" s="18" t="n">
        <f aca="false">+M1213-L1213</f>
        <v>0.0208333333333333</v>
      </c>
      <c r="V1213" s="18" t="n">
        <f aca="false">+U1213*Q1213</f>
        <v>4.89583333333333</v>
      </c>
      <c r="W1213" s="18"/>
    </row>
    <row r="1214" s="13" customFormat="true" ht="12" hidden="false" customHeight="false" outlineLevel="0" collapsed="false">
      <c r="A1214" s="12" t="n">
        <v>18417</v>
      </c>
      <c r="B1214" s="13" t="n">
        <v>9</v>
      </c>
      <c r="C1214" s="13" t="s">
        <v>57</v>
      </c>
      <c r="D1214" s="13" t="n">
        <v>1</v>
      </c>
      <c r="E1214" s="13" t="n">
        <v>739</v>
      </c>
      <c r="F1214" s="13" t="s">
        <v>73</v>
      </c>
      <c r="G1214" s="13" t="s">
        <v>28</v>
      </c>
      <c r="H1214" s="13" t="s">
        <v>25</v>
      </c>
      <c r="J1214" s="13" t="n">
        <v>1</v>
      </c>
      <c r="K1214" s="13" t="n">
        <v>18417</v>
      </c>
      <c r="L1214" s="14" t="n">
        <v>0.597222222222222</v>
      </c>
      <c r="M1214" s="15" t="n">
        <v>0.618055555555556</v>
      </c>
      <c r="N1214" s="16" t="n">
        <f aca="false">VLOOKUP(E1214,'Esp. percorsi al 18-10-22'!C:J,8,FALSE())</f>
        <v>11.0807627477579</v>
      </c>
      <c r="O1214" s="16"/>
      <c r="P1214" s="16"/>
      <c r="Q1214" s="20" t="n">
        <v>67</v>
      </c>
      <c r="R1214" s="17" t="n">
        <f aca="false">+N1214*Q1214</f>
        <v>742.411104099779</v>
      </c>
      <c r="S1214" s="17" t="n">
        <f aca="false">+O1214*Q1214</f>
        <v>0</v>
      </c>
      <c r="T1214" s="17"/>
      <c r="U1214" s="18" t="n">
        <f aca="false">+M1214-L1214</f>
        <v>0.0208333333333333</v>
      </c>
      <c r="V1214" s="18" t="n">
        <f aca="false">+U1214*Q1214</f>
        <v>1.39583333333333</v>
      </c>
      <c r="W1214" s="18"/>
    </row>
    <row r="1215" s="13" customFormat="true" ht="12" hidden="false" customHeight="false" outlineLevel="0" collapsed="false">
      <c r="A1215" s="12" t="n">
        <v>7553</v>
      </c>
      <c r="B1215" s="13" t="n">
        <v>9</v>
      </c>
      <c r="C1215" s="13" t="s">
        <v>57</v>
      </c>
      <c r="D1215" s="13" t="n">
        <v>1</v>
      </c>
      <c r="E1215" s="13" t="n">
        <v>739</v>
      </c>
      <c r="F1215" s="13" t="s">
        <v>73</v>
      </c>
      <c r="G1215" s="13" t="s">
        <v>24</v>
      </c>
      <c r="H1215" s="13" t="s">
        <v>29</v>
      </c>
      <c r="J1215" s="13" t="n">
        <v>1</v>
      </c>
      <c r="K1215" s="13" t="n">
        <v>1692</v>
      </c>
      <c r="L1215" s="14" t="n">
        <v>0.600694444444444</v>
      </c>
      <c r="M1215" s="15" t="n">
        <v>0.618055555555556</v>
      </c>
      <c r="N1215" s="16" t="n">
        <f aca="false">VLOOKUP(E1215,'Esp. percorsi al 18-10-22'!C:J,8,FALSE())</f>
        <v>11.0807627477579</v>
      </c>
      <c r="O1215" s="16"/>
      <c r="P1215" s="16"/>
      <c r="Q1215" s="20" t="n">
        <v>58</v>
      </c>
      <c r="R1215" s="17" t="n">
        <f aca="false">+N1215*Q1215</f>
        <v>642.684239369958</v>
      </c>
      <c r="S1215" s="17" t="n">
        <f aca="false">+O1215*Q1215</f>
        <v>0</v>
      </c>
      <c r="T1215" s="17"/>
      <c r="U1215" s="18" t="n">
        <f aca="false">+M1215-L1215</f>
        <v>0.0173611111111111</v>
      </c>
      <c r="V1215" s="18" t="n">
        <f aca="false">+U1215*Q1215</f>
        <v>1.00694444444444</v>
      </c>
      <c r="W1215" s="18"/>
    </row>
    <row r="1216" s="13" customFormat="true" ht="12" hidden="false" customHeight="false" outlineLevel="0" collapsed="false">
      <c r="A1216" s="12" t="n">
        <v>17578</v>
      </c>
      <c r="B1216" s="13" t="n">
        <v>9</v>
      </c>
      <c r="C1216" s="13" t="s">
        <v>57</v>
      </c>
      <c r="D1216" s="13" t="n">
        <v>1</v>
      </c>
      <c r="E1216" s="13" t="n">
        <v>739</v>
      </c>
      <c r="F1216" s="13" t="s">
        <v>73</v>
      </c>
      <c r="G1216" s="13" t="s">
        <v>26</v>
      </c>
      <c r="H1216" s="13" t="s">
        <v>25</v>
      </c>
      <c r="J1216" s="13" t="n">
        <v>1</v>
      </c>
      <c r="K1216" s="13" t="n">
        <v>793</v>
      </c>
      <c r="L1216" s="14" t="n">
        <v>0.600694444444444</v>
      </c>
      <c r="M1216" s="15" t="n">
        <v>0.621527777777778</v>
      </c>
      <c r="N1216" s="16" t="n">
        <f aca="false">VLOOKUP(E1216,'Esp. percorsi al 18-10-22'!C:J,8,FALSE())</f>
        <v>11.0807627477579</v>
      </c>
      <c r="O1216" s="16"/>
      <c r="P1216" s="16"/>
      <c r="Q1216" s="20" t="n">
        <v>235</v>
      </c>
      <c r="R1216" s="17" t="n">
        <f aca="false">+N1216*Q1216</f>
        <v>2603.97924572311</v>
      </c>
      <c r="S1216" s="17" t="n">
        <f aca="false">+O1216*Q1216</f>
        <v>0</v>
      </c>
      <c r="T1216" s="17"/>
      <c r="U1216" s="18" t="n">
        <f aca="false">+M1216-L1216</f>
        <v>0.0208333333333333</v>
      </c>
      <c r="V1216" s="18" t="n">
        <f aca="false">+U1216*Q1216</f>
        <v>4.89583333333333</v>
      </c>
      <c r="W1216" s="18"/>
    </row>
    <row r="1217" s="13" customFormat="true" ht="12" hidden="false" customHeight="false" outlineLevel="0" collapsed="false">
      <c r="A1217" s="12" t="n">
        <v>7573</v>
      </c>
      <c r="B1217" s="13" t="n">
        <v>9</v>
      </c>
      <c r="C1217" s="13" t="s">
        <v>57</v>
      </c>
      <c r="D1217" s="13" t="n">
        <v>1</v>
      </c>
      <c r="E1217" s="13" t="n">
        <v>739</v>
      </c>
      <c r="F1217" s="13" t="s">
        <v>73</v>
      </c>
      <c r="G1217" s="13" t="s">
        <v>26</v>
      </c>
      <c r="H1217" s="13" t="s">
        <v>30</v>
      </c>
      <c r="J1217" s="13" t="n">
        <v>1</v>
      </c>
      <c r="K1217" s="13" t="n">
        <v>4553</v>
      </c>
      <c r="L1217" s="14" t="n">
        <v>0.638888888888889</v>
      </c>
      <c r="M1217" s="15" t="n">
        <v>0.65625</v>
      </c>
      <c r="N1217" s="16" t="n">
        <f aca="false">VLOOKUP(E1217,'Esp. percorsi al 18-10-22'!C:J,8,FALSE())</f>
        <v>11.0807627477579</v>
      </c>
      <c r="O1217" s="16"/>
      <c r="P1217" s="16"/>
      <c r="Q1217" s="20" t="n">
        <v>5</v>
      </c>
      <c r="R1217" s="17" t="n">
        <f aca="false">+N1217*Q1217</f>
        <v>55.4038137387895</v>
      </c>
      <c r="S1217" s="17" t="n">
        <f aca="false">+O1217*Q1217</f>
        <v>0</v>
      </c>
      <c r="T1217" s="17"/>
      <c r="U1217" s="18" t="n">
        <f aca="false">+M1217-L1217</f>
        <v>0.0173611111111111</v>
      </c>
      <c r="V1217" s="18" t="n">
        <f aca="false">+U1217*Q1217</f>
        <v>0.0868055555555556</v>
      </c>
      <c r="W1217" s="18"/>
    </row>
    <row r="1218" s="13" customFormat="true" ht="12" hidden="false" customHeight="false" outlineLevel="0" collapsed="false">
      <c r="A1218" s="12" t="n">
        <v>7554</v>
      </c>
      <c r="B1218" s="13" t="n">
        <v>9</v>
      </c>
      <c r="C1218" s="13" t="s">
        <v>57</v>
      </c>
      <c r="D1218" s="13" t="n">
        <v>1</v>
      </c>
      <c r="E1218" s="13" t="n">
        <v>739</v>
      </c>
      <c r="F1218" s="13" t="s">
        <v>73</v>
      </c>
      <c r="G1218" s="13" t="s">
        <v>24</v>
      </c>
      <c r="H1218" s="13" t="s">
        <v>29</v>
      </c>
      <c r="J1218" s="13" t="n">
        <v>1</v>
      </c>
      <c r="K1218" s="13" t="n">
        <v>1693</v>
      </c>
      <c r="L1218" s="14" t="n">
        <v>0.642361111111111</v>
      </c>
      <c r="M1218" s="15" t="n">
        <v>0.659722222222222</v>
      </c>
      <c r="N1218" s="16" t="n">
        <f aca="false">VLOOKUP(E1218,'Esp. percorsi al 18-10-22'!C:J,8,FALSE())</f>
        <v>11.0807627477579</v>
      </c>
      <c r="O1218" s="16"/>
      <c r="P1218" s="16"/>
      <c r="Q1218" s="20" t="n">
        <v>58</v>
      </c>
      <c r="R1218" s="17" t="n">
        <f aca="false">+N1218*Q1218</f>
        <v>642.684239369958</v>
      </c>
      <c r="S1218" s="17" t="n">
        <f aca="false">+O1218*Q1218</f>
        <v>0</v>
      </c>
      <c r="T1218" s="17"/>
      <c r="U1218" s="18" t="n">
        <f aca="false">+M1218-L1218</f>
        <v>0.0173611111111111</v>
      </c>
      <c r="V1218" s="18" t="n">
        <f aca="false">+U1218*Q1218</f>
        <v>1.00694444444444</v>
      </c>
      <c r="W1218" s="18"/>
    </row>
    <row r="1219" s="13" customFormat="true" ht="12" hidden="false" customHeight="false" outlineLevel="0" collapsed="false">
      <c r="A1219" s="12" t="n">
        <v>18418</v>
      </c>
      <c r="B1219" s="13" t="n">
        <v>9</v>
      </c>
      <c r="C1219" s="13" t="s">
        <v>57</v>
      </c>
      <c r="D1219" s="13" t="n">
        <v>1</v>
      </c>
      <c r="E1219" s="13" t="n">
        <v>739</v>
      </c>
      <c r="F1219" s="13" t="s">
        <v>73</v>
      </c>
      <c r="G1219" s="13" t="s">
        <v>28</v>
      </c>
      <c r="H1219" s="13" t="s">
        <v>25</v>
      </c>
      <c r="J1219" s="13" t="n">
        <v>1</v>
      </c>
      <c r="K1219" s="13" t="n">
        <v>18418</v>
      </c>
      <c r="L1219" s="14" t="n">
        <v>0.645833333333333</v>
      </c>
      <c r="M1219" s="15" t="n">
        <v>0.666666666666667</v>
      </c>
      <c r="N1219" s="16" t="n">
        <f aca="false">VLOOKUP(E1219,'Esp. percorsi al 18-10-22'!C:J,8,FALSE())</f>
        <v>11.0807627477579</v>
      </c>
      <c r="O1219" s="16"/>
      <c r="P1219" s="16"/>
      <c r="Q1219" s="20" t="n">
        <v>67</v>
      </c>
      <c r="R1219" s="17" t="n">
        <f aca="false">+N1219*Q1219</f>
        <v>742.411104099779</v>
      </c>
      <c r="S1219" s="17" t="n">
        <f aca="false">+O1219*Q1219</f>
        <v>0</v>
      </c>
      <c r="T1219" s="17"/>
      <c r="U1219" s="18" t="n">
        <f aca="false">+M1219-L1219</f>
        <v>0.0208333333333333</v>
      </c>
      <c r="V1219" s="18" t="n">
        <f aca="false">+U1219*Q1219</f>
        <v>1.39583333333333</v>
      </c>
      <c r="W1219" s="18"/>
    </row>
    <row r="1220" s="13" customFormat="true" ht="12" hidden="false" customHeight="false" outlineLevel="0" collapsed="false">
      <c r="A1220" s="12" t="n">
        <v>17580</v>
      </c>
      <c r="B1220" s="13" t="n">
        <v>9</v>
      </c>
      <c r="C1220" s="13" t="s">
        <v>57</v>
      </c>
      <c r="D1220" s="13" t="n">
        <v>1</v>
      </c>
      <c r="E1220" s="13" t="n">
        <v>739</v>
      </c>
      <c r="F1220" s="13" t="s">
        <v>73</v>
      </c>
      <c r="G1220" s="13" t="s">
        <v>26</v>
      </c>
      <c r="H1220" s="13" t="s">
        <v>25</v>
      </c>
      <c r="J1220" s="13" t="n">
        <v>1</v>
      </c>
      <c r="K1220" s="13" t="n">
        <v>794</v>
      </c>
      <c r="L1220" s="14" t="n">
        <v>0.649305555555556</v>
      </c>
      <c r="M1220" s="15" t="n">
        <v>0.670138888888889</v>
      </c>
      <c r="N1220" s="16" t="n">
        <f aca="false">VLOOKUP(E1220,'Esp. percorsi al 18-10-22'!C:J,8,FALSE())</f>
        <v>11.0807627477579</v>
      </c>
      <c r="O1220" s="16"/>
      <c r="P1220" s="16"/>
      <c r="Q1220" s="20" t="n">
        <v>235</v>
      </c>
      <c r="R1220" s="17" t="n">
        <f aca="false">+N1220*Q1220</f>
        <v>2603.97924572311</v>
      </c>
      <c r="S1220" s="17" t="n">
        <f aca="false">+O1220*Q1220</f>
        <v>0</v>
      </c>
      <c r="T1220" s="17"/>
      <c r="U1220" s="18" t="n">
        <f aca="false">+M1220-L1220</f>
        <v>0.0208333333333333</v>
      </c>
      <c r="V1220" s="18" t="n">
        <f aca="false">+U1220*Q1220</f>
        <v>4.89583333333333</v>
      </c>
      <c r="W1220" s="18"/>
    </row>
    <row r="1221" s="13" customFormat="true" ht="12" hidden="false" customHeight="false" outlineLevel="0" collapsed="false">
      <c r="A1221" s="12" t="n">
        <v>7555</v>
      </c>
      <c r="B1221" s="13" t="n">
        <v>9</v>
      </c>
      <c r="C1221" s="13" t="s">
        <v>57</v>
      </c>
      <c r="D1221" s="13" t="n">
        <v>1</v>
      </c>
      <c r="E1221" s="13" t="n">
        <v>739</v>
      </c>
      <c r="F1221" s="13" t="s">
        <v>73</v>
      </c>
      <c r="G1221" s="13" t="s">
        <v>24</v>
      </c>
      <c r="H1221" s="13" t="s">
        <v>29</v>
      </c>
      <c r="J1221" s="13" t="n">
        <v>1</v>
      </c>
      <c r="K1221" s="13" t="n">
        <v>1694</v>
      </c>
      <c r="L1221" s="14" t="n">
        <v>0.684027777777778</v>
      </c>
      <c r="M1221" s="15" t="n">
        <v>0.701388888888889</v>
      </c>
      <c r="N1221" s="16" t="n">
        <f aca="false">VLOOKUP(E1221,'Esp. percorsi al 18-10-22'!C:J,8,FALSE())</f>
        <v>11.0807627477579</v>
      </c>
      <c r="O1221" s="16"/>
      <c r="P1221" s="16"/>
      <c r="Q1221" s="20" t="n">
        <v>58</v>
      </c>
      <c r="R1221" s="17" t="n">
        <f aca="false">+N1221*Q1221</f>
        <v>642.684239369958</v>
      </c>
      <c r="S1221" s="17" t="n">
        <f aca="false">+O1221*Q1221</f>
        <v>0</v>
      </c>
      <c r="T1221" s="17"/>
      <c r="U1221" s="18" t="n">
        <f aca="false">+M1221-L1221</f>
        <v>0.0173611111111111</v>
      </c>
      <c r="V1221" s="18" t="n">
        <f aca="false">+U1221*Q1221</f>
        <v>1.00694444444444</v>
      </c>
      <c r="W1221" s="18"/>
    </row>
    <row r="1222" s="13" customFormat="true" ht="12" hidden="false" customHeight="false" outlineLevel="0" collapsed="false">
      <c r="A1222" s="12" t="n">
        <v>7496</v>
      </c>
      <c r="B1222" s="13" t="n">
        <v>9</v>
      </c>
      <c r="C1222" s="13" t="s">
        <v>57</v>
      </c>
      <c r="D1222" s="13" t="n">
        <v>1</v>
      </c>
      <c r="E1222" s="13" t="n">
        <v>739</v>
      </c>
      <c r="F1222" s="13" t="s">
        <v>73</v>
      </c>
      <c r="G1222" s="13" t="s">
        <v>24</v>
      </c>
      <c r="H1222" s="13" t="s">
        <v>25</v>
      </c>
      <c r="J1222" s="13" t="n">
        <v>1</v>
      </c>
      <c r="K1222" s="13" t="n">
        <v>795</v>
      </c>
      <c r="L1222" s="14" t="n">
        <v>0.6875</v>
      </c>
      <c r="M1222" s="15" t="n">
        <v>0.708333333333333</v>
      </c>
      <c r="N1222" s="16" t="n">
        <f aca="false">VLOOKUP(E1222,'Esp. percorsi al 18-10-22'!C:J,8,FALSE())</f>
        <v>11.0807627477579</v>
      </c>
      <c r="O1222" s="16"/>
      <c r="P1222" s="16"/>
      <c r="Q1222" s="20" t="n">
        <v>302</v>
      </c>
      <c r="R1222" s="17" t="n">
        <f aca="false">+N1222*Q1222</f>
        <v>3346.39034982289</v>
      </c>
      <c r="S1222" s="17" t="n">
        <f aca="false">+O1222*Q1222</f>
        <v>0</v>
      </c>
      <c r="T1222" s="17"/>
      <c r="U1222" s="18" t="n">
        <f aca="false">+M1222-L1222</f>
        <v>0.0208333333333333</v>
      </c>
      <c r="V1222" s="18" t="n">
        <f aca="false">+U1222*Q1222</f>
        <v>6.29166666666667</v>
      </c>
      <c r="W1222" s="18"/>
    </row>
    <row r="1223" s="13" customFormat="true" ht="12" hidden="false" customHeight="false" outlineLevel="0" collapsed="false">
      <c r="A1223" s="12" t="n">
        <v>7564</v>
      </c>
      <c r="B1223" s="13" t="n">
        <v>9</v>
      </c>
      <c r="C1223" s="13" t="s">
        <v>57</v>
      </c>
      <c r="D1223" s="13" t="n">
        <v>1</v>
      </c>
      <c r="E1223" s="13" t="n">
        <v>739</v>
      </c>
      <c r="F1223" s="13" t="s">
        <v>73</v>
      </c>
      <c r="G1223" s="13" t="s">
        <v>24</v>
      </c>
      <c r="H1223" s="13" t="s">
        <v>25</v>
      </c>
      <c r="J1223" s="13" t="n">
        <v>1</v>
      </c>
      <c r="K1223" s="13" t="n">
        <v>2571</v>
      </c>
      <c r="L1223" s="14" t="n">
        <v>0.715277777777778</v>
      </c>
      <c r="M1223" s="15" t="n">
        <v>0.736111111111111</v>
      </c>
      <c r="N1223" s="16" t="n">
        <f aca="false">VLOOKUP(E1223,'Esp. percorsi al 18-10-22'!C:J,8,FALSE())</f>
        <v>11.0807627477579</v>
      </c>
      <c r="O1223" s="16"/>
      <c r="P1223" s="16"/>
      <c r="Q1223" s="20" t="n">
        <v>302</v>
      </c>
      <c r="R1223" s="17" t="n">
        <f aca="false">+N1223*Q1223</f>
        <v>3346.39034982289</v>
      </c>
      <c r="S1223" s="17" t="n">
        <f aca="false">+O1223*Q1223</f>
        <v>0</v>
      </c>
      <c r="T1223" s="17"/>
      <c r="U1223" s="18" t="n">
        <f aca="false">+M1223-L1223</f>
        <v>0.0208333333333333</v>
      </c>
      <c r="V1223" s="18" t="n">
        <f aca="false">+U1223*Q1223</f>
        <v>6.29166666666667</v>
      </c>
      <c r="W1223" s="18"/>
    </row>
    <row r="1224" s="13" customFormat="true" ht="12" hidden="false" customHeight="false" outlineLevel="0" collapsed="false">
      <c r="A1224" s="12" t="n">
        <v>7556</v>
      </c>
      <c r="B1224" s="13" t="n">
        <v>9</v>
      </c>
      <c r="C1224" s="13" t="s">
        <v>57</v>
      </c>
      <c r="D1224" s="13" t="n">
        <v>1</v>
      </c>
      <c r="E1224" s="13" t="n">
        <v>739</v>
      </c>
      <c r="F1224" s="13" t="s">
        <v>73</v>
      </c>
      <c r="G1224" s="13" t="s">
        <v>24</v>
      </c>
      <c r="H1224" s="13" t="s">
        <v>29</v>
      </c>
      <c r="J1224" s="13" t="n">
        <v>1</v>
      </c>
      <c r="K1224" s="13" t="n">
        <v>1695</v>
      </c>
      <c r="L1224" s="14" t="n">
        <v>0.725694444444444</v>
      </c>
      <c r="M1224" s="15" t="n">
        <v>0.743055555555555</v>
      </c>
      <c r="N1224" s="16" t="n">
        <f aca="false">VLOOKUP(E1224,'Esp. percorsi al 18-10-22'!C:J,8,FALSE())</f>
        <v>11.0807627477579</v>
      </c>
      <c r="O1224" s="16"/>
      <c r="P1224" s="16"/>
      <c r="Q1224" s="20" t="n">
        <v>58</v>
      </c>
      <c r="R1224" s="17" t="n">
        <f aca="false">+N1224*Q1224</f>
        <v>642.684239369958</v>
      </c>
      <c r="S1224" s="17" t="n">
        <f aca="false">+O1224*Q1224</f>
        <v>0</v>
      </c>
      <c r="T1224" s="17"/>
      <c r="U1224" s="18" t="n">
        <f aca="false">+M1224-L1224</f>
        <v>0.0173611111111111</v>
      </c>
      <c r="V1224" s="18" t="n">
        <f aca="false">+U1224*Q1224</f>
        <v>1.00694444444444</v>
      </c>
      <c r="W1224" s="18"/>
    </row>
    <row r="1225" s="13" customFormat="true" ht="12" hidden="false" customHeight="false" outlineLevel="0" collapsed="false">
      <c r="A1225" s="12" t="n">
        <v>7574</v>
      </c>
      <c r="B1225" s="13" t="n">
        <v>9</v>
      </c>
      <c r="C1225" s="13" t="s">
        <v>57</v>
      </c>
      <c r="D1225" s="13" t="n">
        <v>1</v>
      </c>
      <c r="E1225" s="13" t="n">
        <v>739</v>
      </c>
      <c r="F1225" s="13" t="s">
        <v>73</v>
      </c>
      <c r="G1225" s="13" t="s">
        <v>26</v>
      </c>
      <c r="H1225" s="13" t="s">
        <v>30</v>
      </c>
      <c r="J1225" s="13" t="n">
        <v>1</v>
      </c>
      <c r="K1225" s="13" t="n">
        <v>4554</v>
      </c>
      <c r="L1225" s="14" t="n">
        <v>0.732638888888889</v>
      </c>
      <c r="M1225" s="15" t="n">
        <v>0.75</v>
      </c>
      <c r="N1225" s="16" t="n">
        <f aca="false">VLOOKUP(E1225,'Esp. percorsi al 18-10-22'!C:J,8,FALSE())</f>
        <v>11.0807627477579</v>
      </c>
      <c r="O1225" s="16"/>
      <c r="P1225" s="16"/>
      <c r="Q1225" s="20" t="n">
        <v>5</v>
      </c>
      <c r="R1225" s="17" t="n">
        <f aca="false">+N1225*Q1225</f>
        <v>55.4038137387895</v>
      </c>
      <c r="S1225" s="17" t="n">
        <f aca="false">+O1225*Q1225</f>
        <v>0</v>
      </c>
      <c r="T1225" s="17"/>
      <c r="U1225" s="18" t="n">
        <f aca="false">+M1225-L1225</f>
        <v>0.0173611111111111</v>
      </c>
      <c r="V1225" s="18" t="n">
        <f aca="false">+U1225*Q1225</f>
        <v>0.0868055555555556</v>
      </c>
      <c r="W1225" s="18"/>
    </row>
    <row r="1226" s="13" customFormat="true" ht="12" hidden="false" customHeight="false" outlineLevel="0" collapsed="false">
      <c r="A1226" s="12" t="n">
        <v>7497</v>
      </c>
      <c r="B1226" s="13" t="n">
        <v>9</v>
      </c>
      <c r="C1226" s="13" t="s">
        <v>57</v>
      </c>
      <c r="D1226" s="13" t="n">
        <v>1</v>
      </c>
      <c r="E1226" s="13" t="n">
        <v>739</v>
      </c>
      <c r="F1226" s="13" t="s">
        <v>73</v>
      </c>
      <c r="G1226" s="13" t="s">
        <v>24</v>
      </c>
      <c r="H1226" s="13" t="s">
        <v>25</v>
      </c>
      <c r="J1226" s="13" t="n">
        <v>1</v>
      </c>
      <c r="K1226" s="13" t="n">
        <v>797</v>
      </c>
      <c r="L1226" s="14" t="n">
        <v>0.739583333333333</v>
      </c>
      <c r="M1226" s="15" t="n">
        <v>0.760416666666667</v>
      </c>
      <c r="N1226" s="16" t="n">
        <f aca="false">VLOOKUP(E1226,'Esp. percorsi al 18-10-22'!C:J,8,FALSE())</f>
        <v>11.0807627477579</v>
      </c>
      <c r="O1226" s="16"/>
      <c r="P1226" s="16"/>
      <c r="Q1226" s="20" t="n">
        <v>302</v>
      </c>
      <c r="R1226" s="17" t="n">
        <f aca="false">+N1226*Q1226</f>
        <v>3346.39034982289</v>
      </c>
      <c r="S1226" s="17" t="n">
        <f aca="false">+O1226*Q1226</f>
        <v>0</v>
      </c>
      <c r="T1226" s="17"/>
      <c r="U1226" s="18" t="n">
        <f aca="false">+M1226-L1226</f>
        <v>0.0208333333333333</v>
      </c>
      <c r="V1226" s="18" t="n">
        <f aca="false">+U1226*Q1226</f>
        <v>6.29166666666667</v>
      </c>
      <c r="W1226" s="18"/>
    </row>
    <row r="1227" s="13" customFormat="true" ht="12" hidden="false" customHeight="false" outlineLevel="0" collapsed="false">
      <c r="A1227" s="12" t="n">
        <v>7498</v>
      </c>
      <c r="B1227" s="13" t="n">
        <v>9</v>
      </c>
      <c r="C1227" s="13" t="s">
        <v>57</v>
      </c>
      <c r="D1227" s="13" t="n">
        <v>1</v>
      </c>
      <c r="E1227" s="13" t="n">
        <v>739</v>
      </c>
      <c r="F1227" s="13" t="s">
        <v>73</v>
      </c>
      <c r="G1227" s="13" t="s">
        <v>24</v>
      </c>
      <c r="H1227" s="13" t="s">
        <v>25</v>
      </c>
      <c r="J1227" s="13" t="n">
        <v>1</v>
      </c>
      <c r="K1227" s="13" t="n">
        <v>798</v>
      </c>
      <c r="L1227" s="14" t="n">
        <v>0.760416666666667</v>
      </c>
      <c r="M1227" s="15" t="n">
        <v>0.78125</v>
      </c>
      <c r="N1227" s="16" t="n">
        <f aca="false">VLOOKUP(E1227,'Esp. percorsi al 18-10-22'!C:J,8,FALSE())</f>
        <v>11.0807627477579</v>
      </c>
      <c r="O1227" s="16"/>
      <c r="P1227" s="16"/>
      <c r="Q1227" s="20" t="n">
        <v>302</v>
      </c>
      <c r="R1227" s="17" t="n">
        <f aca="false">+N1227*Q1227</f>
        <v>3346.39034982289</v>
      </c>
      <c r="S1227" s="17" t="n">
        <f aca="false">+O1227*Q1227</f>
        <v>0</v>
      </c>
      <c r="T1227" s="17"/>
      <c r="U1227" s="18" t="n">
        <f aca="false">+M1227-L1227</f>
        <v>0.0208333333333333</v>
      </c>
      <c r="V1227" s="18" t="n">
        <f aca="false">+U1227*Q1227</f>
        <v>6.29166666666667</v>
      </c>
      <c r="W1227" s="18"/>
    </row>
    <row r="1228" s="13" customFormat="true" ht="12" hidden="false" customHeight="false" outlineLevel="0" collapsed="false">
      <c r="A1228" s="12" t="n">
        <v>7557</v>
      </c>
      <c r="B1228" s="13" t="n">
        <v>9</v>
      </c>
      <c r="C1228" s="13" t="s">
        <v>57</v>
      </c>
      <c r="D1228" s="13" t="n">
        <v>1</v>
      </c>
      <c r="E1228" s="13" t="n">
        <v>739</v>
      </c>
      <c r="F1228" s="13" t="s">
        <v>73</v>
      </c>
      <c r="G1228" s="13" t="s">
        <v>24</v>
      </c>
      <c r="H1228" s="13" t="s">
        <v>29</v>
      </c>
      <c r="J1228" s="13" t="n">
        <v>1</v>
      </c>
      <c r="K1228" s="13" t="n">
        <v>1696</v>
      </c>
      <c r="L1228" s="14" t="n">
        <v>0.763888888888889</v>
      </c>
      <c r="M1228" s="15" t="n">
        <v>0.78125</v>
      </c>
      <c r="N1228" s="16" t="n">
        <f aca="false">VLOOKUP(E1228,'Esp. percorsi al 18-10-22'!C:J,8,FALSE())</f>
        <v>11.0807627477579</v>
      </c>
      <c r="O1228" s="16"/>
      <c r="P1228" s="16"/>
      <c r="Q1228" s="20" t="n">
        <v>58</v>
      </c>
      <c r="R1228" s="17" t="n">
        <f aca="false">+N1228*Q1228</f>
        <v>642.684239369958</v>
      </c>
      <c r="S1228" s="17" t="n">
        <f aca="false">+O1228*Q1228</f>
        <v>0</v>
      </c>
      <c r="T1228" s="17"/>
      <c r="U1228" s="18" t="n">
        <f aca="false">+M1228-L1228</f>
        <v>0.0173611111111111</v>
      </c>
      <c r="V1228" s="18" t="n">
        <f aca="false">+U1228*Q1228</f>
        <v>1.00694444444444</v>
      </c>
      <c r="W1228" s="18"/>
    </row>
    <row r="1229" s="13" customFormat="true" ht="12" hidden="false" customHeight="false" outlineLevel="0" collapsed="false">
      <c r="A1229" s="12" t="n">
        <v>7499</v>
      </c>
      <c r="B1229" s="13" t="n">
        <v>9</v>
      </c>
      <c r="C1229" s="13" t="s">
        <v>57</v>
      </c>
      <c r="D1229" s="13" t="n">
        <v>1</v>
      </c>
      <c r="E1229" s="13" t="n">
        <v>739</v>
      </c>
      <c r="F1229" s="13" t="s">
        <v>73</v>
      </c>
      <c r="G1229" s="13" t="s">
        <v>24</v>
      </c>
      <c r="H1229" s="13" t="s">
        <v>25</v>
      </c>
      <c r="J1229" s="13" t="n">
        <v>1</v>
      </c>
      <c r="K1229" s="13" t="n">
        <v>799</v>
      </c>
      <c r="L1229" s="14" t="n">
        <v>0.788194444444444</v>
      </c>
      <c r="M1229" s="15" t="n">
        <v>0.809027777777778</v>
      </c>
      <c r="N1229" s="16" t="n">
        <f aca="false">VLOOKUP(E1229,'Esp. percorsi al 18-10-22'!C:J,8,FALSE())</f>
        <v>11.0807627477579</v>
      </c>
      <c r="O1229" s="16"/>
      <c r="P1229" s="16"/>
      <c r="Q1229" s="20" t="n">
        <v>302</v>
      </c>
      <c r="R1229" s="17" t="n">
        <f aca="false">+N1229*Q1229</f>
        <v>3346.39034982289</v>
      </c>
      <c r="S1229" s="17" t="n">
        <f aca="false">+O1229*Q1229</f>
        <v>0</v>
      </c>
      <c r="T1229" s="17"/>
      <c r="U1229" s="18" t="n">
        <f aca="false">+M1229-L1229</f>
        <v>0.0208333333333333</v>
      </c>
      <c r="V1229" s="18" t="n">
        <f aca="false">+U1229*Q1229</f>
        <v>6.29166666666667</v>
      </c>
      <c r="W1229" s="18"/>
    </row>
    <row r="1230" s="13" customFormat="true" ht="12" hidden="false" customHeight="false" outlineLevel="0" collapsed="false">
      <c r="A1230" s="12" t="n">
        <v>7558</v>
      </c>
      <c r="B1230" s="13" t="n">
        <v>9</v>
      </c>
      <c r="C1230" s="13" t="s">
        <v>57</v>
      </c>
      <c r="D1230" s="13" t="n">
        <v>1</v>
      </c>
      <c r="E1230" s="13" t="n">
        <v>739</v>
      </c>
      <c r="F1230" s="13" t="s">
        <v>73</v>
      </c>
      <c r="G1230" s="13" t="s">
        <v>24</v>
      </c>
      <c r="H1230" s="13" t="s">
        <v>29</v>
      </c>
      <c r="J1230" s="13" t="n">
        <v>1</v>
      </c>
      <c r="K1230" s="13" t="n">
        <v>1697</v>
      </c>
      <c r="L1230" s="14" t="n">
        <v>0.788194444444444</v>
      </c>
      <c r="M1230" s="15" t="n">
        <v>0.805555555555555</v>
      </c>
      <c r="N1230" s="16" t="n">
        <f aca="false">VLOOKUP(E1230,'Esp. percorsi al 18-10-22'!C:J,8,FALSE())</f>
        <v>11.0807627477579</v>
      </c>
      <c r="O1230" s="16"/>
      <c r="P1230" s="16"/>
      <c r="Q1230" s="20" t="n">
        <v>58</v>
      </c>
      <c r="R1230" s="17" t="n">
        <f aca="false">+N1230*Q1230</f>
        <v>642.684239369958</v>
      </c>
      <c r="S1230" s="17" t="n">
        <f aca="false">+O1230*Q1230</f>
        <v>0</v>
      </c>
      <c r="T1230" s="17"/>
      <c r="U1230" s="18" t="n">
        <f aca="false">+M1230-L1230</f>
        <v>0.0173611111111111</v>
      </c>
      <c r="V1230" s="18" t="n">
        <f aca="false">+U1230*Q1230</f>
        <v>1.00694444444444</v>
      </c>
      <c r="W1230" s="18"/>
    </row>
    <row r="1231" s="13" customFormat="true" ht="12" hidden="false" customHeight="false" outlineLevel="0" collapsed="false">
      <c r="A1231" s="12" t="n">
        <v>7500</v>
      </c>
      <c r="B1231" s="13" t="n">
        <v>9</v>
      </c>
      <c r="C1231" s="13" t="s">
        <v>57</v>
      </c>
      <c r="D1231" s="13" t="n">
        <v>1</v>
      </c>
      <c r="E1231" s="13" t="n">
        <v>739</v>
      </c>
      <c r="F1231" s="13" t="s">
        <v>73</v>
      </c>
      <c r="G1231" s="13" t="s">
        <v>24</v>
      </c>
      <c r="H1231" s="13" t="s">
        <v>25</v>
      </c>
      <c r="J1231" s="13" t="n">
        <v>1</v>
      </c>
      <c r="K1231" s="13" t="n">
        <v>800</v>
      </c>
      <c r="L1231" s="14" t="n">
        <v>0.809027777777778</v>
      </c>
      <c r="M1231" s="15" t="n">
        <v>0.829861111111111</v>
      </c>
      <c r="N1231" s="16" t="n">
        <f aca="false">VLOOKUP(E1231,'Esp. percorsi al 18-10-22'!C:J,8,FALSE())</f>
        <v>11.0807627477579</v>
      </c>
      <c r="O1231" s="16"/>
      <c r="P1231" s="16"/>
      <c r="Q1231" s="20" t="n">
        <v>302</v>
      </c>
      <c r="R1231" s="17" t="n">
        <f aca="false">+N1231*Q1231</f>
        <v>3346.39034982289</v>
      </c>
      <c r="S1231" s="17" t="n">
        <f aca="false">+O1231*Q1231</f>
        <v>0</v>
      </c>
      <c r="T1231" s="17"/>
      <c r="U1231" s="18" t="n">
        <f aca="false">+M1231-L1231</f>
        <v>0.0208333333333333</v>
      </c>
      <c r="V1231" s="18" t="n">
        <f aca="false">+U1231*Q1231</f>
        <v>6.29166666666667</v>
      </c>
      <c r="W1231" s="18"/>
    </row>
    <row r="1232" s="13" customFormat="true" ht="12" hidden="false" customHeight="false" outlineLevel="0" collapsed="false">
      <c r="A1232" s="12" t="n">
        <v>7559</v>
      </c>
      <c r="B1232" s="13" t="n">
        <v>9</v>
      </c>
      <c r="C1232" s="13" t="s">
        <v>57</v>
      </c>
      <c r="D1232" s="13" t="n">
        <v>1</v>
      </c>
      <c r="E1232" s="13" t="n">
        <v>739</v>
      </c>
      <c r="F1232" s="13" t="s">
        <v>73</v>
      </c>
      <c r="G1232" s="13" t="s">
        <v>24</v>
      </c>
      <c r="H1232" s="13" t="s">
        <v>29</v>
      </c>
      <c r="J1232" s="13" t="n">
        <v>1</v>
      </c>
      <c r="K1232" s="13" t="n">
        <v>1698</v>
      </c>
      <c r="L1232" s="14" t="n">
        <v>0.822916666666667</v>
      </c>
      <c r="M1232" s="15" t="n">
        <v>0.840277777777778</v>
      </c>
      <c r="N1232" s="16" t="n">
        <f aca="false">VLOOKUP(E1232,'Esp. percorsi al 18-10-22'!C:J,8,FALSE())</f>
        <v>11.0807627477579</v>
      </c>
      <c r="O1232" s="16"/>
      <c r="P1232" s="16"/>
      <c r="Q1232" s="20" t="n">
        <v>58</v>
      </c>
      <c r="R1232" s="17" t="n">
        <f aca="false">+N1232*Q1232</f>
        <v>642.684239369958</v>
      </c>
      <c r="S1232" s="17" t="n">
        <f aca="false">+O1232*Q1232</f>
        <v>0</v>
      </c>
      <c r="T1232" s="17"/>
      <c r="U1232" s="18" t="n">
        <f aca="false">+M1232-L1232</f>
        <v>0.0173611111111111</v>
      </c>
      <c r="V1232" s="18" t="n">
        <f aca="false">+U1232*Q1232</f>
        <v>1.00694444444444</v>
      </c>
      <c r="W1232" s="18"/>
    </row>
    <row r="1233" s="13" customFormat="true" ht="12" hidden="false" customHeight="false" outlineLevel="0" collapsed="false">
      <c r="A1233" s="12" t="n">
        <v>7501</v>
      </c>
      <c r="B1233" s="13" t="n">
        <v>9</v>
      </c>
      <c r="C1233" s="13" t="s">
        <v>57</v>
      </c>
      <c r="D1233" s="13" t="n">
        <v>1</v>
      </c>
      <c r="E1233" s="13" t="n">
        <v>739</v>
      </c>
      <c r="F1233" s="13" t="s">
        <v>73</v>
      </c>
      <c r="G1233" s="13" t="s">
        <v>24</v>
      </c>
      <c r="H1233" s="13" t="s">
        <v>25</v>
      </c>
      <c r="J1233" s="13" t="n">
        <v>1</v>
      </c>
      <c r="K1233" s="13" t="n">
        <v>801</v>
      </c>
      <c r="L1233" s="14" t="n">
        <v>0.833333333333333</v>
      </c>
      <c r="M1233" s="15" t="n">
        <v>0.850694444444444</v>
      </c>
      <c r="N1233" s="16" t="n">
        <f aca="false">VLOOKUP(E1233,'Esp. percorsi al 18-10-22'!C:J,8,FALSE())</f>
        <v>11.0807627477579</v>
      </c>
      <c r="O1233" s="16"/>
      <c r="P1233" s="16"/>
      <c r="Q1233" s="20" t="n">
        <v>302</v>
      </c>
      <c r="R1233" s="17" t="n">
        <f aca="false">+N1233*Q1233</f>
        <v>3346.39034982289</v>
      </c>
      <c r="S1233" s="17" t="n">
        <f aca="false">+O1233*Q1233</f>
        <v>0</v>
      </c>
      <c r="T1233" s="17"/>
      <c r="U1233" s="18" t="n">
        <f aca="false">+M1233-L1233</f>
        <v>0.0173611111111111</v>
      </c>
      <c r="V1233" s="18" t="n">
        <f aca="false">+U1233*Q1233</f>
        <v>5.24305555555556</v>
      </c>
      <c r="W1233" s="18"/>
    </row>
    <row r="1234" s="13" customFormat="true" ht="12" hidden="false" customHeight="false" outlineLevel="0" collapsed="false">
      <c r="A1234" s="12" t="n">
        <v>7560</v>
      </c>
      <c r="B1234" s="13" t="n">
        <v>9</v>
      </c>
      <c r="C1234" s="13" t="s">
        <v>57</v>
      </c>
      <c r="D1234" s="13" t="n">
        <v>1</v>
      </c>
      <c r="E1234" s="13" t="n">
        <v>740</v>
      </c>
      <c r="F1234" s="13" t="s">
        <v>74</v>
      </c>
      <c r="G1234" s="13" t="s">
        <v>24</v>
      </c>
      <c r="H1234" s="13" t="s">
        <v>29</v>
      </c>
      <c r="J1234" s="13" t="n">
        <v>1</v>
      </c>
      <c r="K1234" s="13" t="n">
        <v>1699</v>
      </c>
      <c r="L1234" s="14" t="n">
        <v>0.378472222222222</v>
      </c>
      <c r="M1234" s="15" t="n">
        <v>0.395833333333333</v>
      </c>
      <c r="N1234" s="16" t="n">
        <f aca="false">VLOOKUP(E1234,'Esp. percorsi al 18-10-22'!C:J,8,FALSE())</f>
        <v>9.26880639057187</v>
      </c>
      <c r="O1234" s="16"/>
      <c r="P1234" s="16"/>
      <c r="Q1234" s="20" t="n">
        <v>58</v>
      </c>
      <c r="R1234" s="17" t="n">
        <f aca="false">+N1234*Q1234</f>
        <v>537.590770653168</v>
      </c>
      <c r="S1234" s="17" t="n">
        <f aca="false">+O1234*Q1234</f>
        <v>0</v>
      </c>
      <c r="T1234" s="17"/>
      <c r="U1234" s="18" t="n">
        <f aca="false">+M1234-L1234</f>
        <v>0.0173611111111111</v>
      </c>
      <c r="V1234" s="18" t="n">
        <f aca="false">+U1234*Q1234</f>
        <v>1.00694444444444</v>
      </c>
      <c r="W1234" s="18"/>
    </row>
    <row r="1235" s="13" customFormat="true" ht="12" hidden="false" customHeight="false" outlineLevel="0" collapsed="false">
      <c r="A1235" s="12" t="n">
        <v>7502</v>
      </c>
      <c r="B1235" s="13" t="n">
        <v>9</v>
      </c>
      <c r="C1235" s="13" t="s">
        <v>57</v>
      </c>
      <c r="D1235" s="13" t="n">
        <v>1</v>
      </c>
      <c r="E1235" s="13" t="n">
        <v>740</v>
      </c>
      <c r="F1235" s="13" t="s">
        <v>74</v>
      </c>
      <c r="G1235" s="13" t="s">
        <v>24</v>
      </c>
      <c r="H1235" s="13" t="s">
        <v>25</v>
      </c>
      <c r="J1235" s="13" t="n">
        <v>1</v>
      </c>
      <c r="K1235" s="13" t="n">
        <v>802</v>
      </c>
      <c r="L1235" s="14" t="n">
        <v>0.409722222222222</v>
      </c>
      <c r="M1235" s="15" t="n">
        <v>0.427083333333333</v>
      </c>
      <c r="N1235" s="16" t="n">
        <f aca="false">VLOOKUP(E1235,'Esp. percorsi al 18-10-22'!C:J,8,FALSE())</f>
        <v>9.26880639057187</v>
      </c>
      <c r="O1235" s="16"/>
      <c r="P1235" s="16"/>
      <c r="Q1235" s="20" t="n">
        <v>302</v>
      </c>
      <c r="R1235" s="17" t="n">
        <f aca="false">+N1235*Q1235</f>
        <v>2799.1795299527</v>
      </c>
      <c r="S1235" s="17" t="n">
        <f aca="false">+O1235*Q1235</f>
        <v>0</v>
      </c>
      <c r="T1235" s="17"/>
      <c r="U1235" s="18" t="n">
        <f aca="false">+M1235-L1235</f>
        <v>0.0173611111111111</v>
      </c>
      <c r="V1235" s="18" t="n">
        <f aca="false">+U1235*Q1235</f>
        <v>5.24305555555556</v>
      </c>
      <c r="W1235" s="18"/>
    </row>
    <row r="1236" s="13" customFormat="true" ht="12" hidden="false" customHeight="false" outlineLevel="0" collapsed="false">
      <c r="A1236" s="12" t="n">
        <v>7561</v>
      </c>
      <c r="B1236" s="13" t="n">
        <v>9</v>
      </c>
      <c r="C1236" s="13" t="s">
        <v>57</v>
      </c>
      <c r="D1236" s="13" t="n">
        <v>1</v>
      </c>
      <c r="E1236" s="13" t="n">
        <v>740</v>
      </c>
      <c r="F1236" s="13" t="s">
        <v>74</v>
      </c>
      <c r="G1236" s="13" t="s">
        <v>24</v>
      </c>
      <c r="H1236" s="13" t="s">
        <v>29</v>
      </c>
      <c r="J1236" s="13" t="n">
        <v>1</v>
      </c>
      <c r="K1236" s="13" t="n">
        <v>1700</v>
      </c>
      <c r="L1236" s="14" t="n">
        <v>0.423611111111111</v>
      </c>
      <c r="M1236" s="15" t="n">
        <v>0.440972222222222</v>
      </c>
      <c r="N1236" s="16" t="n">
        <f aca="false">VLOOKUP(E1236,'Esp. percorsi al 18-10-22'!C:J,8,FALSE())</f>
        <v>9.26880639057187</v>
      </c>
      <c r="O1236" s="16"/>
      <c r="P1236" s="16"/>
      <c r="Q1236" s="20" t="n">
        <v>58</v>
      </c>
      <c r="R1236" s="17" t="n">
        <f aca="false">+N1236*Q1236</f>
        <v>537.590770653168</v>
      </c>
      <c r="S1236" s="17" t="n">
        <f aca="false">+O1236*Q1236</f>
        <v>0</v>
      </c>
      <c r="T1236" s="17"/>
      <c r="U1236" s="18" t="n">
        <f aca="false">+M1236-L1236</f>
        <v>0.0173611111111111</v>
      </c>
      <c r="V1236" s="18" t="n">
        <f aca="false">+U1236*Q1236</f>
        <v>1.00694444444444</v>
      </c>
      <c r="W1236" s="18"/>
    </row>
    <row r="1237" s="13" customFormat="true" ht="12" hidden="false" customHeight="false" outlineLevel="0" collapsed="false">
      <c r="A1237" s="12" t="n">
        <v>7503</v>
      </c>
      <c r="B1237" s="13" t="n">
        <v>9</v>
      </c>
      <c r="C1237" s="13" t="s">
        <v>57</v>
      </c>
      <c r="D1237" s="13" t="n">
        <v>1</v>
      </c>
      <c r="E1237" s="13" t="n">
        <v>740</v>
      </c>
      <c r="F1237" s="13" t="s">
        <v>74</v>
      </c>
      <c r="G1237" s="13" t="s">
        <v>24</v>
      </c>
      <c r="H1237" s="13" t="s">
        <v>25</v>
      </c>
      <c r="J1237" s="13" t="n">
        <v>1</v>
      </c>
      <c r="K1237" s="13" t="n">
        <v>803</v>
      </c>
      <c r="L1237" s="14" t="n">
        <v>0.621527777777778</v>
      </c>
      <c r="M1237" s="15" t="n">
        <v>0.638888888888889</v>
      </c>
      <c r="N1237" s="16" t="n">
        <f aca="false">VLOOKUP(E1237,'Esp. percorsi al 18-10-22'!C:J,8,FALSE())</f>
        <v>9.26880639057187</v>
      </c>
      <c r="O1237" s="16"/>
      <c r="P1237" s="16"/>
      <c r="Q1237" s="20" t="n">
        <v>302</v>
      </c>
      <c r="R1237" s="17" t="n">
        <f aca="false">+N1237*Q1237</f>
        <v>2799.1795299527</v>
      </c>
      <c r="S1237" s="17" t="n">
        <f aca="false">+O1237*Q1237</f>
        <v>0</v>
      </c>
      <c r="T1237" s="17"/>
      <c r="U1237" s="18" t="n">
        <f aca="false">+M1237-L1237</f>
        <v>0.0173611111111111</v>
      </c>
      <c r="V1237" s="18" t="n">
        <f aca="false">+U1237*Q1237</f>
        <v>5.24305555555556</v>
      </c>
      <c r="W1237" s="18"/>
    </row>
    <row r="1238" s="13" customFormat="true" ht="12" hidden="false" customHeight="false" outlineLevel="0" collapsed="false">
      <c r="A1238" s="12" t="n">
        <v>7504</v>
      </c>
      <c r="B1238" s="13" t="n">
        <v>9</v>
      </c>
      <c r="C1238" s="13" t="s">
        <v>57</v>
      </c>
      <c r="D1238" s="13" t="n">
        <v>1</v>
      </c>
      <c r="E1238" s="13" t="n">
        <v>740</v>
      </c>
      <c r="F1238" s="13" t="s">
        <v>74</v>
      </c>
      <c r="G1238" s="13" t="s">
        <v>24</v>
      </c>
      <c r="H1238" s="13" t="s">
        <v>25</v>
      </c>
      <c r="J1238" s="13" t="n">
        <v>1</v>
      </c>
      <c r="K1238" s="13" t="n">
        <v>804</v>
      </c>
      <c r="L1238" s="14" t="n">
        <v>0.666666666666667</v>
      </c>
      <c r="M1238" s="15" t="n">
        <v>0.684027777777778</v>
      </c>
      <c r="N1238" s="16" t="n">
        <f aca="false">VLOOKUP(E1238,'Esp. percorsi al 18-10-22'!C:J,8,FALSE())</f>
        <v>9.26880639057187</v>
      </c>
      <c r="O1238" s="16"/>
      <c r="P1238" s="16"/>
      <c r="Q1238" s="20" t="n">
        <v>302</v>
      </c>
      <c r="R1238" s="17" t="n">
        <f aca="false">+N1238*Q1238</f>
        <v>2799.1795299527</v>
      </c>
      <c r="S1238" s="17" t="n">
        <f aca="false">+O1238*Q1238</f>
        <v>0</v>
      </c>
      <c r="T1238" s="17"/>
      <c r="U1238" s="18" t="n">
        <f aca="false">+M1238-L1238</f>
        <v>0.0173611111111111</v>
      </c>
      <c r="V1238" s="18" t="n">
        <f aca="false">+U1238*Q1238</f>
        <v>5.24305555555556</v>
      </c>
      <c r="W1238" s="18"/>
    </row>
    <row r="1239" s="13" customFormat="true" ht="12" hidden="false" customHeight="false" outlineLevel="0" collapsed="false">
      <c r="A1239" s="12" t="n">
        <v>7563</v>
      </c>
      <c r="B1239" s="13" t="n">
        <v>9</v>
      </c>
      <c r="C1239" s="13" t="s">
        <v>57</v>
      </c>
      <c r="D1239" s="13" t="n">
        <v>2</v>
      </c>
      <c r="E1239" s="13" t="n">
        <v>749</v>
      </c>
      <c r="F1239" s="13" t="s">
        <v>75</v>
      </c>
      <c r="G1239" s="13" t="s">
        <v>42</v>
      </c>
      <c r="H1239" s="19" t="s">
        <v>27</v>
      </c>
      <c r="I1239" s="19"/>
      <c r="J1239" s="13" t="n">
        <v>1</v>
      </c>
      <c r="K1239" s="13" t="n">
        <v>2234</v>
      </c>
      <c r="L1239" s="14" t="n">
        <v>0.305555555555555</v>
      </c>
      <c r="M1239" s="15" t="n">
        <v>0.326388888888889</v>
      </c>
      <c r="N1239" s="16" t="n">
        <f aca="false">VLOOKUP(E1239,'Esp. percorsi al 18-10-22'!C:J,8,FALSE())</f>
        <v>8.75285456916376</v>
      </c>
      <c r="O1239" s="16"/>
      <c r="P1239" s="16"/>
      <c r="Q1239" s="20" t="n">
        <v>173</v>
      </c>
      <c r="R1239" s="17" t="n">
        <f aca="false">+N1239*Q1239</f>
        <v>1514.24384046533</v>
      </c>
      <c r="S1239" s="17" t="n">
        <f aca="false">+O1239*Q1239</f>
        <v>0</v>
      </c>
      <c r="T1239" s="17"/>
      <c r="U1239" s="18" t="n">
        <f aca="false">+M1239-L1239</f>
        <v>0.0208333333333333</v>
      </c>
      <c r="V1239" s="18" t="n">
        <f aca="false">+U1239*Q1239</f>
        <v>3.60416666666667</v>
      </c>
      <c r="W1239" s="18"/>
    </row>
    <row r="1240" s="13" customFormat="true" ht="12" hidden="false" customHeight="false" outlineLevel="0" collapsed="false">
      <c r="A1240" s="12" t="n">
        <v>18528</v>
      </c>
      <c r="B1240" s="13" t="n">
        <v>9</v>
      </c>
      <c r="C1240" s="13" t="s">
        <v>57</v>
      </c>
      <c r="D1240" s="13" t="n">
        <v>2</v>
      </c>
      <c r="E1240" s="13" t="n">
        <v>804</v>
      </c>
      <c r="F1240" s="13" t="s">
        <v>76</v>
      </c>
      <c r="G1240" s="13" t="s">
        <v>42</v>
      </c>
      <c r="H1240" s="13" t="n">
        <v>6</v>
      </c>
      <c r="J1240" s="13" t="n">
        <v>1</v>
      </c>
      <c r="K1240" s="13" t="n">
        <v>18528</v>
      </c>
      <c r="L1240" s="14" t="n">
        <v>0.298611111111111</v>
      </c>
      <c r="M1240" s="15" t="n">
        <v>0.319444444444444</v>
      </c>
      <c r="N1240" s="16" t="n">
        <f aca="false">VLOOKUP(E1240,'Esp. percorsi al 18-10-22'!C:J,8,FALSE())</f>
        <v>13.9073789470729</v>
      </c>
      <c r="O1240" s="16"/>
      <c r="P1240" s="16"/>
      <c r="Q1240" s="20" t="n">
        <v>35</v>
      </c>
      <c r="R1240" s="17" t="n">
        <f aca="false">+N1240*Q1240</f>
        <v>486.758263147552</v>
      </c>
      <c r="S1240" s="17" t="n">
        <f aca="false">+O1240*Q1240</f>
        <v>0</v>
      </c>
      <c r="T1240" s="17"/>
      <c r="U1240" s="18" t="n">
        <f aca="false">+M1240-L1240</f>
        <v>0.0208333333333333</v>
      </c>
      <c r="V1240" s="18" t="n">
        <f aca="false">+U1240*Q1240</f>
        <v>0.729166666666667</v>
      </c>
      <c r="W1240" s="18"/>
    </row>
    <row r="1241" s="13" customFormat="true" ht="12" hidden="false" customHeight="false" outlineLevel="0" collapsed="false">
      <c r="A1241" s="12" t="n">
        <v>18690</v>
      </c>
      <c r="B1241" s="13" t="n">
        <v>9</v>
      </c>
      <c r="C1241" s="13" t="s">
        <v>57</v>
      </c>
      <c r="D1241" s="13" t="n">
        <v>2</v>
      </c>
      <c r="E1241" s="13" t="n">
        <v>804</v>
      </c>
      <c r="F1241" s="13" t="s">
        <v>76</v>
      </c>
      <c r="G1241" s="13" t="s">
        <v>77</v>
      </c>
      <c r="H1241" s="13" t="s">
        <v>25</v>
      </c>
      <c r="J1241" s="13" t="n">
        <v>1</v>
      </c>
      <c r="K1241" s="13" t="n">
        <v>3314</v>
      </c>
      <c r="L1241" s="14" t="n">
        <v>0.298611111111111</v>
      </c>
      <c r="M1241" s="15" t="n">
        <v>0.319444444444444</v>
      </c>
      <c r="N1241" s="16" t="n">
        <f aca="false">VLOOKUP(E1241,'Esp. percorsi al 18-10-22'!C:J,8,FALSE())</f>
        <v>13.9073789470729</v>
      </c>
      <c r="O1241" s="16"/>
      <c r="P1241" s="16"/>
      <c r="Q1241" s="20" t="n">
        <v>94</v>
      </c>
      <c r="R1241" s="17" t="n">
        <f aca="false">+N1241*Q1241</f>
        <v>1307.29362102485</v>
      </c>
      <c r="S1241" s="17" t="n">
        <f aca="false">+O1241*Q1241</f>
        <v>0</v>
      </c>
      <c r="T1241" s="17"/>
      <c r="U1241" s="18" t="n">
        <f aca="false">+M1241-L1241</f>
        <v>0.0208333333333333</v>
      </c>
      <c r="V1241" s="18" t="n">
        <f aca="false">+U1241*Q1241</f>
        <v>1.95833333333333</v>
      </c>
      <c r="W1241" s="18"/>
    </row>
    <row r="1242" s="13" customFormat="true" ht="12" hidden="false" customHeight="false" outlineLevel="0" collapsed="false">
      <c r="A1242" s="12" t="n">
        <v>7567</v>
      </c>
      <c r="B1242" s="13" t="n">
        <v>9</v>
      </c>
      <c r="C1242" s="13" t="s">
        <v>57</v>
      </c>
      <c r="D1242" s="13" t="n">
        <v>2</v>
      </c>
      <c r="E1242" s="13" t="n">
        <v>804</v>
      </c>
      <c r="F1242" s="13" t="s">
        <v>76</v>
      </c>
      <c r="G1242" s="13" t="s">
        <v>24</v>
      </c>
      <c r="H1242" s="13" t="s">
        <v>29</v>
      </c>
      <c r="J1242" s="13" t="n">
        <v>1</v>
      </c>
      <c r="K1242" s="13" t="n">
        <v>1660</v>
      </c>
      <c r="L1242" s="14" t="n">
        <v>0.3125</v>
      </c>
      <c r="M1242" s="15" t="n">
        <v>0.333333333333333</v>
      </c>
      <c r="N1242" s="16" t="n">
        <f aca="false">VLOOKUP(E1242,'Esp. percorsi al 18-10-22'!C:J,8,FALSE())</f>
        <v>13.9073789470729</v>
      </c>
      <c r="O1242" s="16"/>
      <c r="P1242" s="16"/>
      <c r="Q1242" s="20" t="n">
        <v>58</v>
      </c>
      <c r="R1242" s="17" t="n">
        <f aca="false">+N1242*Q1242</f>
        <v>806.627978930228</v>
      </c>
      <c r="S1242" s="17" t="n">
        <f aca="false">+O1242*Q1242</f>
        <v>0</v>
      </c>
      <c r="T1242" s="17"/>
      <c r="U1242" s="18" t="n">
        <f aca="false">+M1242-L1242</f>
        <v>0.0208333333333333</v>
      </c>
      <c r="V1242" s="18" t="n">
        <f aca="false">+U1242*Q1242</f>
        <v>1.20833333333333</v>
      </c>
      <c r="W1242" s="18"/>
    </row>
    <row r="1243" s="13" customFormat="true" ht="12" hidden="false" customHeight="false" outlineLevel="0" collapsed="false">
      <c r="A1243" s="12" t="n">
        <v>7562</v>
      </c>
      <c r="B1243" s="13" t="n">
        <v>9</v>
      </c>
      <c r="C1243" s="13" t="s">
        <v>57</v>
      </c>
      <c r="D1243" s="13" t="n">
        <v>2</v>
      </c>
      <c r="E1243" s="13" t="n">
        <v>844</v>
      </c>
      <c r="F1243" s="13" t="s">
        <v>78</v>
      </c>
      <c r="G1243" s="13" t="s">
        <v>24</v>
      </c>
      <c r="H1243" s="13" t="s">
        <v>29</v>
      </c>
      <c r="J1243" s="13" t="n">
        <v>1</v>
      </c>
      <c r="K1243" s="13" t="n">
        <v>1717</v>
      </c>
      <c r="L1243" s="14" t="n">
        <v>0.934027777777778</v>
      </c>
      <c r="M1243" s="15" t="n">
        <v>0.948611111111111</v>
      </c>
      <c r="N1243" s="16" t="n">
        <f aca="false">VLOOKUP(E1243,'Esp. percorsi al 18-10-22'!C:J,8,FALSE())</f>
        <v>11.4446993771878</v>
      </c>
      <c r="O1243" s="16"/>
      <c r="P1243" s="16"/>
      <c r="Q1243" s="20" t="n">
        <v>58</v>
      </c>
      <c r="R1243" s="17" t="n">
        <f aca="false">+N1243*Q1243</f>
        <v>663.792563876892</v>
      </c>
      <c r="S1243" s="17" t="n">
        <f aca="false">+O1243*Q1243</f>
        <v>0</v>
      </c>
      <c r="T1243" s="17"/>
      <c r="U1243" s="18" t="n">
        <f aca="false">+M1243-L1243</f>
        <v>0.0145833333333333</v>
      </c>
      <c r="V1243" s="18" t="n">
        <f aca="false">+U1243*Q1243</f>
        <v>0.845833333333333</v>
      </c>
      <c r="W1243" s="18"/>
    </row>
    <row r="1244" s="13" customFormat="true" ht="12" hidden="false" customHeight="false" outlineLevel="0" collapsed="false">
      <c r="A1244" s="12" t="n">
        <v>7505</v>
      </c>
      <c r="B1244" s="13" t="n">
        <v>9</v>
      </c>
      <c r="C1244" s="13" t="s">
        <v>57</v>
      </c>
      <c r="D1244" s="13" t="n">
        <v>2</v>
      </c>
      <c r="E1244" s="13" t="n">
        <v>844</v>
      </c>
      <c r="F1244" s="13" t="s">
        <v>78</v>
      </c>
      <c r="G1244" s="13" t="s">
        <v>24</v>
      </c>
      <c r="H1244" s="13" t="s">
        <v>25</v>
      </c>
      <c r="J1244" s="13" t="n">
        <v>1</v>
      </c>
      <c r="K1244" s="13" t="n">
        <v>805</v>
      </c>
      <c r="L1244" s="14" t="n">
        <v>0.947916666666667</v>
      </c>
      <c r="M1244" s="15" t="n">
        <v>0.9625</v>
      </c>
      <c r="N1244" s="16" t="n">
        <f aca="false">VLOOKUP(E1244,'Esp. percorsi al 18-10-22'!C:J,8,FALSE())</f>
        <v>11.4446993771878</v>
      </c>
      <c r="O1244" s="16"/>
      <c r="P1244" s="16"/>
      <c r="Q1244" s="20" t="n">
        <v>302</v>
      </c>
      <c r="R1244" s="17" t="n">
        <f aca="false">+N1244*Q1244</f>
        <v>3456.29921191072</v>
      </c>
      <c r="S1244" s="17" t="n">
        <f aca="false">+O1244*Q1244</f>
        <v>0</v>
      </c>
      <c r="T1244" s="17"/>
      <c r="U1244" s="18" t="n">
        <f aca="false">+M1244-L1244</f>
        <v>0.0145833333333333</v>
      </c>
      <c r="V1244" s="18" t="n">
        <f aca="false">+U1244*Q1244</f>
        <v>4.40416666666667</v>
      </c>
      <c r="W1244" s="18"/>
    </row>
    <row r="1245" s="13" customFormat="true" ht="12" hidden="false" customHeight="false" outlineLevel="0" collapsed="false">
      <c r="A1245" s="12" t="n">
        <v>9100</v>
      </c>
      <c r="B1245" s="13" t="n">
        <v>10</v>
      </c>
      <c r="C1245" s="13" t="s">
        <v>57</v>
      </c>
      <c r="D1245" s="13" t="n">
        <v>0</v>
      </c>
      <c r="E1245" s="13" t="n">
        <v>341</v>
      </c>
      <c r="F1245" s="13" t="s">
        <v>79</v>
      </c>
      <c r="G1245" s="13" t="s">
        <v>26</v>
      </c>
      <c r="H1245" s="19" t="s">
        <v>27</v>
      </c>
      <c r="I1245" s="19"/>
      <c r="J1245" s="13" t="n">
        <v>1</v>
      </c>
      <c r="K1245" s="13" t="n">
        <v>5859</v>
      </c>
      <c r="L1245" s="14" t="n">
        <v>0.291666666666667</v>
      </c>
      <c r="M1245" s="15" t="n">
        <v>0.3</v>
      </c>
      <c r="N1245" s="16" t="n">
        <f aca="false">VLOOKUP(E1245,'Esp. percorsi al 18-10-22'!C:J,8,FALSE())</f>
        <v>4.95811175344803</v>
      </c>
      <c r="O1245" s="16"/>
      <c r="P1245" s="16"/>
      <c r="Q1245" s="20" t="n">
        <v>194</v>
      </c>
      <c r="R1245" s="17" t="n">
        <f aca="false">+N1245*Q1245</f>
        <v>961.873680168918</v>
      </c>
      <c r="S1245" s="17" t="n">
        <f aca="false">+O1245*Q1245</f>
        <v>0</v>
      </c>
      <c r="T1245" s="17"/>
      <c r="U1245" s="18" t="n">
        <f aca="false">+M1245-L1245</f>
        <v>0.00833333333333333</v>
      </c>
      <c r="V1245" s="18" t="n">
        <f aca="false">+U1245*Q1245</f>
        <v>1.61666666666667</v>
      </c>
      <c r="W1245" s="18"/>
    </row>
    <row r="1246" s="13" customFormat="true" ht="12" hidden="false" customHeight="false" outlineLevel="0" collapsed="false">
      <c r="A1246" s="12" t="n">
        <v>18769</v>
      </c>
      <c r="B1246" s="13" t="n">
        <v>10</v>
      </c>
      <c r="C1246" s="13" t="s">
        <v>57</v>
      </c>
      <c r="D1246" s="13" t="n">
        <v>0</v>
      </c>
      <c r="E1246" s="13" t="n">
        <v>383</v>
      </c>
      <c r="F1246" s="13" t="s">
        <v>80</v>
      </c>
      <c r="G1246" s="13" t="s">
        <v>24</v>
      </c>
      <c r="H1246" s="13" t="s">
        <v>25</v>
      </c>
      <c r="J1246" s="13" t="n">
        <v>1</v>
      </c>
      <c r="K1246" s="13" t="n">
        <v>18769</v>
      </c>
      <c r="L1246" s="14" t="n">
        <v>0.513888888888889</v>
      </c>
      <c r="M1246" s="15" t="n">
        <v>0.555555555555556</v>
      </c>
      <c r="N1246" s="16" t="n">
        <f aca="false">VLOOKUP(E1246,'Esp. percorsi al 18-10-22'!C:J,8,FALSE())</f>
        <v>21.7307807024532</v>
      </c>
      <c r="O1246" s="16"/>
      <c r="P1246" s="16"/>
      <c r="Q1246" s="20" t="n">
        <v>302</v>
      </c>
      <c r="R1246" s="17" t="n">
        <f aca="false">+N1246*Q1246</f>
        <v>6562.69577214087</v>
      </c>
      <c r="S1246" s="17" t="n">
        <f aca="false">+O1246*Q1246</f>
        <v>0</v>
      </c>
      <c r="T1246" s="17"/>
      <c r="U1246" s="18" t="n">
        <f aca="false">+M1246-L1246</f>
        <v>0.0416666666666667</v>
      </c>
      <c r="V1246" s="18" t="n">
        <f aca="false">+U1246*Q1246</f>
        <v>12.5833333333333</v>
      </c>
      <c r="W1246" s="18"/>
    </row>
    <row r="1247" s="13" customFormat="true" ht="12" hidden="false" customHeight="false" outlineLevel="0" collapsed="false">
      <c r="A1247" s="12" t="n">
        <v>9090</v>
      </c>
      <c r="B1247" s="13" t="n">
        <v>10</v>
      </c>
      <c r="C1247" s="13" t="s">
        <v>57</v>
      </c>
      <c r="D1247" s="13" t="n">
        <v>0</v>
      </c>
      <c r="E1247" s="13" t="n">
        <v>384</v>
      </c>
      <c r="F1247" s="13" t="s">
        <v>81</v>
      </c>
      <c r="G1247" s="13" t="s">
        <v>24</v>
      </c>
      <c r="H1247" s="13" t="n">
        <v>246</v>
      </c>
      <c r="J1247" s="13" t="n">
        <v>1</v>
      </c>
      <c r="K1247" s="13" t="n">
        <v>841</v>
      </c>
      <c r="L1247" s="14" t="n">
        <v>0.649305555555556</v>
      </c>
      <c r="M1247" s="15" t="n">
        <v>0.690972222222222</v>
      </c>
      <c r="N1247" s="16" t="n">
        <f aca="false">VLOOKUP(E1247,'Esp. percorsi al 18-10-22'!C:J,8,FALSE())</f>
        <v>18.7200341480541</v>
      </c>
      <c r="O1247" s="16"/>
      <c r="P1247" s="16"/>
      <c r="Q1247" s="20" t="n">
        <v>153</v>
      </c>
      <c r="R1247" s="17" t="n">
        <f aca="false">+N1247*Q1247</f>
        <v>2864.16522465228</v>
      </c>
      <c r="S1247" s="17" t="n">
        <f aca="false">+O1247*Q1247</f>
        <v>0</v>
      </c>
      <c r="T1247" s="17"/>
      <c r="U1247" s="18" t="n">
        <f aca="false">+M1247-L1247</f>
        <v>0.0416666666666667</v>
      </c>
      <c r="V1247" s="18" t="n">
        <f aca="false">+U1247*Q1247</f>
        <v>6.375</v>
      </c>
      <c r="W1247" s="18"/>
    </row>
    <row r="1248" s="13" customFormat="true" ht="12" hidden="false" customHeight="false" outlineLevel="0" collapsed="false">
      <c r="A1248" s="12" t="n">
        <v>9058</v>
      </c>
      <c r="B1248" s="13" t="n">
        <v>10</v>
      </c>
      <c r="C1248" s="13" t="s">
        <v>57</v>
      </c>
      <c r="D1248" s="13" t="n">
        <v>0</v>
      </c>
      <c r="E1248" s="13" t="n">
        <v>387</v>
      </c>
      <c r="F1248" s="13" t="s">
        <v>82</v>
      </c>
      <c r="G1248" s="13" t="s">
        <v>28</v>
      </c>
      <c r="H1248" s="13" t="s">
        <v>25</v>
      </c>
      <c r="J1248" s="13" t="n">
        <v>1</v>
      </c>
      <c r="K1248" s="13" t="n">
        <v>842</v>
      </c>
      <c r="L1248" s="14" t="n">
        <v>0.291666666666667</v>
      </c>
      <c r="M1248" s="15" t="n">
        <v>0.329861111111111</v>
      </c>
      <c r="N1248" s="16" t="n">
        <f aca="false">VLOOKUP(E1248,'Esp. percorsi al 18-10-22'!C:J,8,FALSE())</f>
        <v>19.8319752204781</v>
      </c>
      <c r="O1248" s="16"/>
      <c r="P1248" s="16"/>
      <c r="Q1248" s="20" t="n">
        <v>67</v>
      </c>
      <c r="R1248" s="17" t="n">
        <f aca="false">+N1248*Q1248</f>
        <v>1328.74233977203</v>
      </c>
      <c r="S1248" s="17" t="n">
        <f aca="false">+O1248*Q1248</f>
        <v>0</v>
      </c>
      <c r="T1248" s="17"/>
      <c r="U1248" s="18" t="n">
        <f aca="false">+M1248-L1248</f>
        <v>0.0381944444444444</v>
      </c>
      <c r="V1248" s="18" t="n">
        <f aca="false">+U1248*Q1248</f>
        <v>2.55902777777778</v>
      </c>
      <c r="W1248" s="18"/>
    </row>
    <row r="1249" s="13" customFormat="true" ht="12" hidden="false" customHeight="false" outlineLevel="0" collapsed="false">
      <c r="A1249" s="12" t="n">
        <v>9059</v>
      </c>
      <c r="B1249" s="13" t="n">
        <v>10</v>
      </c>
      <c r="C1249" s="13" t="s">
        <v>57</v>
      </c>
      <c r="D1249" s="13" t="n">
        <v>0</v>
      </c>
      <c r="E1249" s="13" t="n">
        <v>388</v>
      </c>
      <c r="F1249" s="13" t="s">
        <v>83</v>
      </c>
      <c r="G1249" s="13" t="s">
        <v>24</v>
      </c>
      <c r="H1249" s="13" t="s">
        <v>25</v>
      </c>
      <c r="J1249" s="13" t="n">
        <v>1</v>
      </c>
      <c r="K1249" s="13" t="n">
        <v>843</v>
      </c>
      <c r="L1249" s="14" t="n">
        <v>0.34375</v>
      </c>
      <c r="M1249" s="15" t="n">
        <v>0.378472222222222</v>
      </c>
      <c r="N1249" s="16" t="n">
        <f aca="false">VLOOKUP(E1249,'Esp. percorsi al 18-10-22'!C:J,8,FALSE())</f>
        <v>18.0259513944072</v>
      </c>
      <c r="O1249" s="16"/>
      <c r="P1249" s="16"/>
      <c r="Q1249" s="20" t="n">
        <v>302</v>
      </c>
      <c r="R1249" s="17" t="n">
        <f aca="false">+N1249*Q1249</f>
        <v>5443.83732111097</v>
      </c>
      <c r="S1249" s="17" t="n">
        <f aca="false">+O1249*Q1249</f>
        <v>0</v>
      </c>
      <c r="T1249" s="17"/>
      <c r="U1249" s="18" t="n">
        <f aca="false">+M1249-L1249</f>
        <v>0.0347222222222222</v>
      </c>
      <c r="V1249" s="18" t="n">
        <f aca="false">+U1249*Q1249</f>
        <v>10.4861111111111</v>
      </c>
      <c r="W1249" s="18"/>
    </row>
    <row r="1250" s="13" customFormat="true" ht="12" hidden="false" customHeight="false" outlineLevel="0" collapsed="false">
      <c r="A1250" s="12" t="n">
        <v>9060</v>
      </c>
      <c r="B1250" s="13" t="n">
        <v>10</v>
      </c>
      <c r="C1250" s="13" t="s">
        <v>57</v>
      </c>
      <c r="D1250" s="13" t="n">
        <v>0</v>
      </c>
      <c r="E1250" s="13" t="n">
        <v>388</v>
      </c>
      <c r="F1250" s="13" t="s">
        <v>83</v>
      </c>
      <c r="G1250" s="13" t="s">
        <v>24</v>
      </c>
      <c r="H1250" s="13" t="s">
        <v>25</v>
      </c>
      <c r="J1250" s="13" t="n">
        <v>1</v>
      </c>
      <c r="K1250" s="13" t="n">
        <v>844</v>
      </c>
      <c r="L1250" s="14" t="n">
        <v>0.4375</v>
      </c>
      <c r="M1250" s="15" t="n">
        <v>0.472222222222222</v>
      </c>
      <c r="N1250" s="16" t="n">
        <f aca="false">VLOOKUP(E1250,'Esp. percorsi al 18-10-22'!C:J,8,FALSE())</f>
        <v>18.0259513944072</v>
      </c>
      <c r="O1250" s="16"/>
      <c r="P1250" s="16"/>
      <c r="Q1250" s="20" t="n">
        <v>302</v>
      </c>
      <c r="R1250" s="17" t="n">
        <f aca="false">+N1250*Q1250</f>
        <v>5443.83732111097</v>
      </c>
      <c r="S1250" s="17" t="n">
        <f aca="false">+O1250*Q1250</f>
        <v>0</v>
      </c>
      <c r="T1250" s="17"/>
      <c r="U1250" s="18" t="n">
        <f aca="false">+M1250-L1250</f>
        <v>0.0347222222222222</v>
      </c>
      <c r="V1250" s="18" t="n">
        <f aca="false">+U1250*Q1250</f>
        <v>10.4861111111111</v>
      </c>
      <c r="W1250" s="18"/>
    </row>
    <row r="1251" s="13" customFormat="true" ht="12" hidden="false" customHeight="false" outlineLevel="0" collapsed="false">
      <c r="A1251" s="12" t="n">
        <v>9061</v>
      </c>
      <c r="B1251" s="13" t="n">
        <v>10</v>
      </c>
      <c r="C1251" s="13" t="s">
        <v>57</v>
      </c>
      <c r="D1251" s="13" t="n">
        <v>0</v>
      </c>
      <c r="E1251" s="13" t="n">
        <v>388</v>
      </c>
      <c r="F1251" s="13" t="s">
        <v>83</v>
      </c>
      <c r="G1251" s="13" t="s">
        <v>24</v>
      </c>
      <c r="H1251" s="13" t="s">
        <v>25</v>
      </c>
      <c r="J1251" s="13" t="n">
        <v>1</v>
      </c>
      <c r="K1251" s="13" t="n">
        <v>845</v>
      </c>
      <c r="L1251" s="14" t="n">
        <v>0.472222222222222</v>
      </c>
      <c r="M1251" s="15" t="n">
        <v>0.506944444444444</v>
      </c>
      <c r="N1251" s="16" t="n">
        <f aca="false">VLOOKUP(E1251,'Esp. percorsi al 18-10-22'!C:J,8,FALSE())</f>
        <v>18.0259513944072</v>
      </c>
      <c r="O1251" s="16"/>
      <c r="P1251" s="16"/>
      <c r="Q1251" s="20" t="n">
        <v>302</v>
      </c>
      <c r="R1251" s="17" t="n">
        <f aca="false">+N1251*Q1251</f>
        <v>5443.83732111097</v>
      </c>
      <c r="S1251" s="17" t="n">
        <f aca="false">+O1251*Q1251</f>
        <v>0</v>
      </c>
      <c r="T1251" s="17"/>
      <c r="U1251" s="18" t="n">
        <f aca="false">+M1251-L1251</f>
        <v>0.0347222222222222</v>
      </c>
      <c r="V1251" s="18" t="n">
        <f aca="false">+U1251*Q1251</f>
        <v>10.4861111111111</v>
      </c>
      <c r="W1251" s="18"/>
    </row>
    <row r="1252" s="13" customFormat="true" ht="12" hidden="false" customHeight="false" outlineLevel="0" collapsed="false">
      <c r="A1252" s="12" t="n">
        <v>9098</v>
      </c>
      <c r="B1252" s="13" t="n">
        <v>10</v>
      </c>
      <c r="C1252" s="13" t="s">
        <v>57</v>
      </c>
      <c r="D1252" s="13" t="n">
        <v>0</v>
      </c>
      <c r="E1252" s="13" t="n">
        <v>389</v>
      </c>
      <c r="F1252" s="13" t="s">
        <v>84</v>
      </c>
      <c r="G1252" s="13" t="s">
        <v>26</v>
      </c>
      <c r="H1252" s="13" t="s">
        <v>25</v>
      </c>
      <c r="J1252" s="13" t="n">
        <v>1</v>
      </c>
      <c r="K1252" s="13" t="n">
        <v>5861</v>
      </c>
      <c r="L1252" s="14" t="n">
        <v>0.279861111111111</v>
      </c>
      <c r="M1252" s="15" t="n">
        <v>0.3</v>
      </c>
      <c r="N1252" s="16" t="n">
        <f aca="false">VLOOKUP(E1252,'Esp. percorsi al 18-10-22'!C:J,8,FALSE())</f>
        <v>10.7074525288181</v>
      </c>
      <c r="O1252" s="16"/>
      <c r="P1252" s="16"/>
      <c r="Q1252" s="20" t="n">
        <v>235</v>
      </c>
      <c r="R1252" s="17" t="n">
        <f aca="false">+N1252*Q1252</f>
        <v>2516.25134427225</v>
      </c>
      <c r="S1252" s="17" t="n">
        <f aca="false">+O1252*Q1252</f>
        <v>0</v>
      </c>
      <c r="T1252" s="17"/>
      <c r="U1252" s="18" t="n">
        <f aca="false">+M1252-L1252</f>
        <v>0.0201388888888889</v>
      </c>
      <c r="V1252" s="18" t="n">
        <f aca="false">+U1252*Q1252</f>
        <v>4.73263888888889</v>
      </c>
      <c r="W1252" s="18"/>
    </row>
    <row r="1253" s="13" customFormat="true" ht="12" hidden="false" customHeight="false" outlineLevel="0" collapsed="false">
      <c r="A1253" s="12" t="n">
        <v>9097</v>
      </c>
      <c r="B1253" s="13" t="n">
        <v>10</v>
      </c>
      <c r="C1253" s="13" t="s">
        <v>57</v>
      </c>
      <c r="D1253" s="13" t="n">
        <v>0</v>
      </c>
      <c r="E1253" s="13" t="n">
        <v>390</v>
      </c>
      <c r="F1253" s="13" t="s">
        <v>85</v>
      </c>
      <c r="G1253" s="13" t="s">
        <v>26</v>
      </c>
      <c r="H1253" s="13" t="s">
        <v>25</v>
      </c>
      <c r="J1253" s="13" t="n">
        <v>1</v>
      </c>
      <c r="K1253" s="13" t="n">
        <v>5860</v>
      </c>
      <c r="L1253" s="14" t="n">
        <v>0.25</v>
      </c>
      <c r="M1253" s="15" t="n">
        <v>0.279861111111111</v>
      </c>
      <c r="N1253" s="16" t="n">
        <f aca="false">VLOOKUP(E1253,'Esp. percorsi al 18-10-22'!C:J,8,FALSE())</f>
        <v>17.0653008719238</v>
      </c>
      <c r="O1253" s="16"/>
      <c r="P1253" s="16"/>
      <c r="Q1253" s="20" t="n">
        <v>235</v>
      </c>
      <c r="R1253" s="17" t="n">
        <f aca="false">+N1253*Q1253</f>
        <v>4010.34570490209</v>
      </c>
      <c r="S1253" s="17" t="n">
        <f aca="false">+O1253*Q1253</f>
        <v>0</v>
      </c>
      <c r="T1253" s="17"/>
      <c r="U1253" s="18" t="n">
        <f aca="false">+M1253-L1253</f>
        <v>0.0298611111111111</v>
      </c>
      <c r="V1253" s="18" t="n">
        <f aca="false">+U1253*Q1253</f>
        <v>7.01736111111111</v>
      </c>
      <c r="W1253" s="18"/>
    </row>
    <row r="1254" s="13" customFormat="true" ht="12" hidden="false" customHeight="false" outlineLevel="0" collapsed="false">
      <c r="A1254" s="12" t="n">
        <v>9062</v>
      </c>
      <c r="B1254" s="13" t="n">
        <v>10</v>
      </c>
      <c r="C1254" s="13" t="s">
        <v>57</v>
      </c>
      <c r="D1254" s="13" t="n">
        <v>0</v>
      </c>
      <c r="E1254" s="13" t="n">
        <v>391</v>
      </c>
      <c r="F1254" s="13" t="s">
        <v>86</v>
      </c>
      <c r="G1254" s="13" t="s">
        <v>24</v>
      </c>
      <c r="H1254" s="13" t="s">
        <v>25</v>
      </c>
      <c r="J1254" s="13" t="n">
        <v>1</v>
      </c>
      <c r="K1254" s="13" t="n">
        <v>846</v>
      </c>
      <c r="L1254" s="14" t="n">
        <v>0.565972222222222</v>
      </c>
      <c r="M1254" s="15" t="n">
        <v>0.604166666666667</v>
      </c>
      <c r="N1254" s="16" t="n">
        <f aca="false">VLOOKUP(E1254,'Esp. percorsi al 18-10-22'!C:J,8,FALSE())</f>
        <v>18.7681171816681</v>
      </c>
      <c r="O1254" s="16"/>
      <c r="P1254" s="16"/>
      <c r="Q1254" s="20" t="n">
        <v>302</v>
      </c>
      <c r="R1254" s="17" t="n">
        <f aca="false">+N1254*Q1254</f>
        <v>5667.97138886377</v>
      </c>
      <c r="S1254" s="17" t="n">
        <f aca="false">+O1254*Q1254</f>
        <v>0</v>
      </c>
      <c r="T1254" s="17"/>
      <c r="U1254" s="18" t="n">
        <f aca="false">+M1254-L1254</f>
        <v>0.0381944444444444</v>
      </c>
      <c r="V1254" s="18" t="n">
        <f aca="false">+U1254*Q1254</f>
        <v>11.5347222222222</v>
      </c>
      <c r="W1254" s="18"/>
    </row>
    <row r="1255" s="13" customFormat="true" ht="12" hidden="false" customHeight="false" outlineLevel="0" collapsed="false">
      <c r="A1255" s="12" t="n">
        <v>9063</v>
      </c>
      <c r="B1255" s="13" t="n">
        <v>10</v>
      </c>
      <c r="C1255" s="13" t="s">
        <v>57</v>
      </c>
      <c r="D1255" s="13" t="n">
        <v>0</v>
      </c>
      <c r="E1255" s="13" t="n">
        <v>392</v>
      </c>
      <c r="F1255" s="13" t="s">
        <v>87</v>
      </c>
      <c r="G1255" s="13" t="s">
        <v>28</v>
      </c>
      <c r="H1255" s="13" t="s">
        <v>25</v>
      </c>
      <c r="J1255" s="13" t="n">
        <v>1</v>
      </c>
      <c r="K1255" s="13" t="n">
        <v>847</v>
      </c>
      <c r="L1255" s="14" t="n">
        <v>0.253472222222222</v>
      </c>
      <c r="M1255" s="15" t="n">
        <v>0.291666666666667</v>
      </c>
      <c r="N1255" s="16" t="n">
        <f aca="false">VLOOKUP(E1255,'Esp. percorsi al 18-10-22'!C:J,8,FALSE())</f>
        <v>17.7077407113668</v>
      </c>
      <c r="O1255" s="16"/>
      <c r="P1255" s="16"/>
      <c r="Q1255" s="20" t="n">
        <v>67</v>
      </c>
      <c r="R1255" s="17" t="n">
        <f aca="false">+N1255*Q1255</f>
        <v>1186.41862766158</v>
      </c>
      <c r="S1255" s="17" t="n">
        <f aca="false">+O1255*Q1255</f>
        <v>0</v>
      </c>
      <c r="T1255" s="17"/>
      <c r="U1255" s="18" t="n">
        <f aca="false">+M1255-L1255</f>
        <v>0.0381944444444444</v>
      </c>
      <c r="V1255" s="18" t="n">
        <f aca="false">+U1255*Q1255</f>
        <v>2.55902777777778</v>
      </c>
      <c r="W1255" s="18"/>
    </row>
    <row r="1256" s="13" customFormat="true" ht="12" hidden="false" customHeight="false" outlineLevel="0" collapsed="false">
      <c r="A1256" s="12" t="n">
        <v>9068</v>
      </c>
      <c r="B1256" s="13" t="n">
        <v>10</v>
      </c>
      <c r="C1256" s="13" t="s">
        <v>57</v>
      </c>
      <c r="D1256" s="13" t="n">
        <v>0</v>
      </c>
      <c r="E1256" s="13" t="n">
        <v>393</v>
      </c>
      <c r="F1256" s="13" t="s">
        <v>88</v>
      </c>
      <c r="G1256" s="13" t="s">
        <v>24</v>
      </c>
      <c r="H1256" s="13" t="s">
        <v>29</v>
      </c>
      <c r="J1256" s="13" t="n">
        <v>1</v>
      </c>
      <c r="K1256" s="13" t="n">
        <v>1641</v>
      </c>
      <c r="L1256" s="14" t="n">
        <v>0.323611111111111</v>
      </c>
      <c r="M1256" s="15" t="n">
        <v>0.356944444444444</v>
      </c>
      <c r="N1256" s="16" t="n">
        <f aca="false">VLOOKUP(E1256,'Esp. percorsi al 18-10-22'!C:J,8,FALSE())</f>
        <v>15.9017168852958</v>
      </c>
      <c r="O1256" s="16"/>
      <c r="P1256" s="16"/>
      <c r="Q1256" s="20" t="n">
        <v>58</v>
      </c>
      <c r="R1256" s="17" t="n">
        <f aca="false">+N1256*Q1256</f>
        <v>922.299579347156</v>
      </c>
      <c r="S1256" s="17" t="n">
        <f aca="false">+O1256*Q1256</f>
        <v>0</v>
      </c>
      <c r="T1256" s="17"/>
      <c r="U1256" s="18" t="n">
        <f aca="false">+M1256-L1256</f>
        <v>0.0333333333333333</v>
      </c>
      <c r="V1256" s="18" t="n">
        <f aca="false">+U1256*Q1256</f>
        <v>1.93333333333333</v>
      </c>
      <c r="W1256" s="18"/>
    </row>
    <row r="1257" s="13" customFormat="true" ht="12" hidden="false" customHeight="false" outlineLevel="0" collapsed="false">
      <c r="A1257" s="12" t="n">
        <v>9069</v>
      </c>
      <c r="B1257" s="13" t="n">
        <v>10</v>
      </c>
      <c r="C1257" s="13" t="s">
        <v>57</v>
      </c>
      <c r="D1257" s="13" t="n">
        <v>0</v>
      </c>
      <c r="E1257" s="13" t="n">
        <v>393</v>
      </c>
      <c r="F1257" s="13" t="s">
        <v>88</v>
      </c>
      <c r="G1257" s="13" t="s">
        <v>24</v>
      </c>
      <c r="H1257" s="13" t="s">
        <v>29</v>
      </c>
      <c r="J1257" s="13" t="n">
        <v>1</v>
      </c>
      <c r="K1257" s="13" t="n">
        <v>1642</v>
      </c>
      <c r="L1257" s="14" t="n">
        <v>0.552777777777778</v>
      </c>
      <c r="M1257" s="15" t="n">
        <v>0.586111111111111</v>
      </c>
      <c r="N1257" s="16" t="n">
        <f aca="false">VLOOKUP(E1257,'Esp. percorsi al 18-10-22'!C:J,8,FALSE())</f>
        <v>15.9017168852958</v>
      </c>
      <c r="O1257" s="16"/>
      <c r="P1257" s="16"/>
      <c r="Q1257" s="20" t="n">
        <v>58</v>
      </c>
      <c r="R1257" s="17" t="n">
        <f aca="false">+N1257*Q1257</f>
        <v>922.299579347156</v>
      </c>
      <c r="S1257" s="17" t="n">
        <f aca="false">+O1257*Q1257</f>
        <v>0</v>
      </c>
      <c r="T1257" s="17"/>
      <c r="U1257" s="18" t="n">
        <f aca="false">+M1257-L1257</f>
        <v>0.0333333333333333</v>
      </c>
      <c r="V1257" s="18" t="n">
        <f aca="false">+U1257*Q1257</f>
        <v>1.93333333333333</v>
      </c>
      <c r="W1257" s="18"/>
    </row>
    <row r="1258" s="13" customFormat="true" ht="12" hidden="false" customHeight="false" outlineLevel="0" collapsed="false">
      <c r="A1258" s="12" t="n">
        <v>9070</v>
      </c>
      <c r="B1258" s="13" t="n">
        <v>10</v>
      </c>
      <c r="C1258" s="13" t="s">
        <v>57</v>
      </c>
      <c r="D1258" s="13" t="n">
        <v>0</v>
      </c>
      <c r="E1258" s="13" t="n">
        <v>393</v>
      </c>
      <c r="F1258" s="13" t="s">
        <v>88</v>
      </c>
      <c r="G1258" s="13" t="s">
        <v>24</v>
      </c>
      <c r="H1258" s="13" t="s">
        <v>29</v>
      </c>
      <c r="J1258" s="13" t="n">
        <v>1</v>
      </c>
      <c r="K1258" s="13" t="n">
        <v>1643</v>
      </c>
      <c r="L1258" s="14" t="n">
        <v>0.615277777777778</v>
      </c>
      <c r="M1258" s="15" t="n">
        <v>0.648611111111111</v>
      </c>
      <c r="N1258" s="16" t="n">
        <f aca="false">VLOOKUP(E1258,'Esp. percorsi al 18-10-22'!C:J,8,FALSE())</f>
        <v>15.9017168852958</v>
      </c>
      <c r="O1258" s="16"/>
      <c r="P1258" s="16"/>
      <c r="Q1258" s="20" t="n">
        <v>58</v>
      </c>
      <c r="R1258" s="17" t="n">
        <f aca="false">+N1258*Q1258</f>
        <v>922.299579347156</v>
      </c>
      <c r="S1258" s="17" t="n">
        <f aca="false">+O1258*Q1258</f>
        <v>0</v>
      </c>
      <c r="T1258" s="17"/>
      <c r="U1258" s="18" t="n">
        <f aca="false">+M1258-L1258</f>
        <v>0.0333333333333333</v>
      </c>
      <c r="V1258" s="18" t="n">
        <f aca="false">+U1258*Q1258</f>
        <v>1.93333333333333</v>
      </c>
      <c r="W1258" s="18"/>
    </row>
    <row r="1259" s="13" customFormat="true" ht="12" hidden="false" customHeight="false" outlineLevel="0" collapsed="false">
      <c r="A1259" s="12" t="n">
        <v>9091</v>
      </c>
      <c r="B1259" s="13" t="n">
        <v>10</v>
      </c>
      <c r="C1259" s="13" t="s">
        <v>57</v>
      </c>
      <c r="D1259" s="13" t="n">
        <v>0</v>
      </c>
      <c r="E1259" s="13" t="n">
        <v>393</v>
      </c>
      <c r="F1259" s="13" t="s">
        <v>88</v>
      </c>
      <c r="G1259" s="13" t="s">
        <v>24</v>
      </c>
      <c r="H1259" s="13" t="n">
        <v>135</v>
      </c>
      <c r="J1259" s="13" t="n">
        <v>1</v>
      </c>
      <c r="K1259" s="13" t="n">
        <v>3849</v>
      </c>
      <c r="L1259" s="14" t="n">
        <v>0.649305555555556</v>
      </c>
      <c r="M1259" s="15" t="n">
        <v>0.690972222222222</v>
      </c>
      <c r="N1259" s="16" t="n">
        <f aca="false">VLOOKUP(E1259,'Esp. percorsi al 18-10-22'!C:J,8,FALSE())</f>
        <v>15.9017168852958</v>
      </c>
      <c r="O1259" s="16"/>
      <c r="P1259" s="16"/>
      <c r="Q1259" s="20" t="n">
        <v>149</v>
      </c>
      <c r="R1259" s="17" t="n">
        <f aca="false">+N1259*Q1259</f>
        <v>2369.35581590907</v>
      </c>
      <c r="S1259" s="17" t="n">
        <f aca="false">+O1259*Q1259</f>
        <v>0</v>
      </c>
      <c r="T1259" s="17"/>
      <c r="U1259" s="18" t="n">
        <f aca="false">+M1259-L1259</f>
        <v>0.0416666666666667</v>
      </c>
      <c r="V1259" s="18" t="n">
        <f aca="false">+U1259*Q1259</f>
        <v>6.20833333333333</v>
      </c>
      <c r="W1259" s="18"/>
    </row>
    <row r="1260" s="13" customFormat="true" ht="12" hidden="false" customHeight="false" outlineLevel="0" collapsed="false">
      <c r="A1260" s="12" t="n">
        <v>9071</v>
      </c>
      <c r="B1260" s="13" t="n">
        <v>10</v>
      </c>
      <c r="C1260" s="13" t="s">
        <v>57</v>
      </c>
      <c r="D1260" s="13" t="n">
        <v>0</v>
      </c>
      <c r="E1260" s="13" t="n">
        <v>393</v>
      </c>
      <c r="F1260" s="13" t="s">
        <v>88</v>
      </c>
      <c r="G1260" s="13" t="s">
        <v>24</v>
      </c>
      <c r="H1260" s="13" t="s">
        <v>29</v>
      </c>
      <c r="J1260" s="13" t="n">
        <v>1</v>
      </c>
      <c r="K1260" s="13" t="n">
        <v>1644</v>
      </c>
      <c r="L1260" s="14" t="n">
        <v>0.719444444444444</v>
      </c>
      <c r="M1260" s="15" t="n">
        <v>0.752777777777778</v>
      </c>
      <c r="N1260" s="16" t="n">
        <f aca="false">VLOOKUP(E1260,'Esp. percorsi al 18-10-22'!C:J,8,FALSE())</f>
        <v>15.9017168852958</v>
      </c>
      <c r="O1260" s="16"/>
      <c r="P1260" s="16"/>
      <c r="Q1260" s="20" t="n">
        <v>58</v>
      </c>
      <c r="R1260" s="17" t="n">
        <f aca="false">+N1260*Q1260</f>
        <v>922.299579347156</v>
      </c>
      <c r="S1260" s="17" t="n">
        <f aca="false">+O1260*Q1260</f>
        <v>0</v>
      </c>
      <c r="T1260" s="17"/>
      <c r="U1260" s="18" t="n">
        <f aca="false">+M1260-L1260</f>
        <v>0.0333333333333333</v>
      </c>
      <c r="V1260" s="18" t="n">
        <f aca="false">+U1260*Q1260</f>
        <v>1.93333333333333</v>
      </c>
      <c r="W1260" s="18"/>
    </row>
    <row r="1261" s="13" customFormat="true" ht="12" hidden="false" customHeight="false" outlineLevel="0" collapsed="false">
      <c r="A1261" s="12" t="n">
        <v>9064</v>
      </c>
      <c r="B1261" s="13" t="n">
        <v>10</v>
      </c>
      <c r="C1261" s="13" t="s">
        <v>57</v>
      </c>
      <c r="D1261" s="13" t="n">
        <v>0</v>
      </c>
      <c r="E1261" s="13" t="n">
        <v>393</v>
      </c>
      <c r="F1261" s="13" t="s">
        <v>88</v>
      </c>
      <c r="G1261" s="13" t="s">
        <v>24</v>
      </c>
      <c r="H1261" s="13" t="s">
        <v>25</v>
      </c>
      <c r="J1261" s="13" t="n">
        <v>1</v>
      </c>
      <c r="K1261" s="13" t="n">
        <v>849</v>
      </c>
      <c r="L1261" s="14" t="n">
        <v>0.777777777777778</v>
      </c>
      <c r="M1261" s="15" t="n">
        <v>0.8125</v>
      </c>
      <c r="N1261" s="16" t="n">
        <f aca="false">VLOOKUP(E1261,'Esp. percorsi al 18-10-22'!C:J,8,FALSE())</f>
        <v>15.9017168852958</v>
      </c>
      <c r="O1261" s="16"/>
      <c r="P1261" s="16"/>
      <c r="Q1261" s="20" t="n">
        <v>302</v>
      </c>
      <c r="R1261" s="17" t="n">
        <f aca="false">+N1261*Q1261</f>
        <v>4802.31849935933</v>
      </c>
      <c r="S1261" s="17" t="n">
        <f aca="false">+O1261*Q1261</f>
        <v>0</v>
      </c>
      <c r="T1261" s="17"/>
      <c r="U1261" s="18" t="n">
        <f aca="false">+M1261-L1261</f>
        <v>0.0347222222222222</v>
      </c>
      <c r="V1261" s="18" t="n">
        <f aca="false">+U1261*Q1261</f>
        <v>10.4861111111111</v>
      </c>
      <c r="W1261" s="18"/>
    </row>
    <row r="1262" s="13" customFormat="true" ht="12" hidden="false" customHeight="false" outlineLevel="0" collapsed="false">
      <c r="A1262" s="12" t="n">
        <v>9072</v>
      </c>
      <c r="B1262" s="13" t="n">
        <v>10</v>
      </c>
      <c r="C1262" s="13" t="s">
        <v>57</v>
      </c>
      <c r="D1262" s="13" t="n">
        <v>0</v>
      </c>
      <c r="E1262" s="13" t="n">
        <v>393</v>
      </c>
      <c r="F1262" s="13" t="s">
        <v>88</v>
      </c>
      <c r="G1262" s="13" t="s">
        <v>24</v>
      </c>
      <c r="H1262" s="13" t="s">
        <v>29</v>
      </c>
      <c r="J1262" s="13" t="n">
        <v>1</v>
      </c>
      <c r="K1262" s="13" t="n">
        <v>1645</v>
      </c>
      <c r="L1262" s="14" t="n">
        <v>0.802777777777778</v>
      </c>
      <c r="M1262" s="15" t="n">
        <v>0.836111111111111</v>
      </c>
      <c r="N1262" s="16" t="n">
        <f aca="false">VLOOKUP(E1262,'Esp. percorsi al 18-10-22'!C:J,8,FALSE())</f>
        <v>15.9017168852958</v>
      </c>
      <c r="O1262" s="16"/>
      <c r="P1262" s="16"/>
      <c r="Q1262" s="20" t="n">
        <v>58</v>
      </c>
      <c r="R1262" s="17" t="n">
        <f aca="false">+N1262*Q1262</f>
        <v>922.299579347156</v>
      </c>
      <c r="S1262" s="17" t="n">
        <f aca="false">+O1262*Q1262</f>
        <v>0</v>
      </c>
      <c r="T1262" s="17"/>
      <c r="U1262" s="18" t="n">
        <f aca="false">+M1262-L1262</f>
        <v>0.0333333333333333</v>
      </c>
      <c r="V1262" s="18" t="n">
        <f aca="false">+U1262*Q1262</f>
        <v>1.93333333333333</v>
      </c>
      <c r="W1262" s="18"/>
    </row>
    <row r="1263" s="13" customFormat="true" ht="12" hidden="false" customHeight="false" outlineLevel="0" collapsed="false">
      <c r="A1263" s="12" t="n">
        <v>9065</v>
      </c>
      <c r="B1263" s="13" t="n">
        <v>10</v>
      </c>
      <c r="C1263" s="13" t="s">
        <v>57</v>
      </c>
      <c r="D1263" s="13" t="n">
        <v>0</v>
      </c>
      <c r="E1263" s="13" t="n">
        <v>393</v>
      </c>
      <c r="F1263" s="13" t="s">
        <v>88</v>
      </c>
      <c r="G1263" s="13" t="s">
        <v>24</v>
      </c>
      <c r="H1263" s="13" t="s">
        <v>25</v>
      </c>
      <c r="J1263" s="13" t="n">
        <v>1</v>
      </c>
      <c r="K1263" s="13" t="n">
        <v>850</v>
      </c>
      <c r="L1263" s="14" t="n">
        <v>0.819444444444444</v>
      </c>
      <c r="M1263" s="15" t="n">
        <v>0.854166666666667</v>
      </c>
      <c r="N1263" s="16" t="n">
        <f aca="false">VLOOKUP(E1263,'Esp. percorsi al 18-10-22'!C:J,8,FALSE())</f>
        <v>15.9017168852958</v>
      </c>
      <c r="O1263" s="16"/>
      <c r="P1263" s="16"/>
      <c r="Q1263" s="20" t="n">
        <v>302</v>
      </c>
      <c r="R1263" s="17" t="n">
        <f aca="false">+N1263*Q1263</f>
        <v>4802.31849935933</v>
      </c>
      <c r="S1263" s="17" t="n">
        <f aca="false">+O1263*Q1263</f>
        <v>0</v>
      </c>
      <c r="T1263" s="17"/>
      <c r="U1263" s="18" t="n">
        <f aca="false">+M1263-L1263</f>
        <v>0.0347222222222222</v>
      </c>
      <c r="V1263" s="18" t="n">
        <f aca="false">+U1263*Q1263</f>
        <v>10.4861111111111</v>
      </c>
      <c r="W1263" s="18"/>
    </row>
    <row r="1264" s="13" customFormat="true" ht="12" hidden="false" customHeight="false" outlineLevel="0" collapsed="false">
      <c r="A1264" s="12" t="n">
        <v>9066</v>
      </c>
      <c r="B1264" s="13" t="n">
        <v>10</v>
      </c>
      <c r="C1264" s="13" t="s">
        <v>57</v>
      </c>
      <c r="D1264" s="13" t="n">
        <v>0</v>
      </c>
      <c r="E1264" s="13" t="n">
        <v>394</v>
      </c>
      <c r="F1264" s="13" t="s">
        <v>89</v>
      </c>
      <c r="G1264" s="13" t="s">
        <v>24</v>
      </c>
      <c r="H1264" s="13" t="s">
        <v>25</v>
      </c>
      <c r="J1264" s="13" t="n">
        <v>1</v>
      </c>
      <c r="K1264" s="13" t="n">
        <v>851</v>
      </c>
      <c r="L1264" s="14" t="n">
        <v>0.736111111111111</v>
      </c>
      <c r="M1264" s="15" t="n">
        <v>0.770833333333333</v>
      </c>
      <c r="N1264" s="16" t="n">
        <f aca="false">VLOOKUP(E1264,'Esp. percorsi al 18-10-22'!C:J,8,FALSE())</f>
        <v>16.964254001947</v>
      </c>
      <c r="O1264" s="16"/>
      <c r="P1264" s="16"/>
      <c r="Q1264" s="20" t="n">
        <v>302</v>
      </c>
      <c r="R1264" s="17" t="n">
        <f aca="false">+N1264*Q1264</f>
        <v>5123.20470858799</v>
      </c>
      <c r="S1264" s="17" t="n">
        <f aca="false">+O1264*Q1264</f>
        <v>0</v>
      </c>
      <c r="T1264" s="17"/>
      <c r="U1264" s="18" t="n">
        <f aca="false">+M1264-L1264</f>
        <v>0.0347222222222222</v>
      </c>
      <c r="V1264" s="18" t="n">
        <f aca="false">+U1264*Q1264</f>
        <v>10.4861111111111</v>
      </c>
      <c r="W1264" s="18"/>
      <c r="X1264" s="16"/>
    </row>
    <row r="1265" s="13" customFormat="true" ht="12" hidden="false" customHeight="false" outlineLevel="0" collapsed="false">
      <c r="A1265" s="12" t="n">
        <v>9089</v>
      </c>
      <c r="B1265" s="13" t="n">
        <v>10</v>
      </c>
      <c r="C1265" s="13" t="s">
        <v>57</v>
      </c>
      <c r="D1265" s="13" t="n">
        <v>0</v>
      </c>
      <c r="E1265" s="13" t="n">
        <v>395</v>
      </c>
      <c r="F1265" s="13" t="s">
        <v>90</v>
      </c>
      <c r="G1265" s="13" t="s">
        <v>24</v>
      </c>
      <c r="H1265" s="13" t="s">
        <v>25</v>
      </c>
      <c r="J1265" s="13" t="n">
        <v>1</v>
      </c>
      <c r="K1265" s="13" t="n">
        <v>3150</v>
      </c>
      <c r="L1265" s="14" t="n">
        <v>0.607638888888889</v>
      </c>
      <c r="M1265" s="15" t="n">
        <v>0.645833333333333</v>
      </c>
      <c r="N1265" s="16" t="n">
        <f aca="false">VLOOKUP(E1265,'Esp. percorsi al 18-10-22'!C:J,8,FALSE())</f>
        <v>17.705580065017</v>
      </c>
      <c r="O1265" s="16"/>
      <c r="P1265" s="16"/>
      <c r="Q1265" s="20" t="n">
        <v>302</v>
      </c>
      <c r="R1265" s="17" t="n">
        <f aca="false">+N1265*Q1265</f>
        <v>5347.08517963513</v>
      </c>
      <c r="S1265" s="17" t="n">
        <f aca="false">+O1265*Q1265</f>
        <v>0</v>
      </c>
      <c r="T1265" s="17"/>
      <c r="U1265" s="18" t="n">
        <f aca="false">+M1265-L1265</f>
        <v>0.0381944444444444</v>
      </c>
      <c r="V1265" s="18" t="n">
        <f aca="false">+U1265*Q1265</f>
        <v>11.5347222222222</v>
      </c>
      <c r="W1265" s="18"/>
    </row>
    <row r="1266" s="13" customFormat="true" ht="12" hidden="false" customHeight="false" outlineLevel="0" collapsed="false">
      <c r="A1266" s="12" t="n">
        <v>17712</v>
      </c>
      <c r="B1266" s="13" t="n">
        <v>10</v>
      </c>
      <c r="C1266" s="13" t="s">
        <v>57</v>
      </c>
      <c r="D1266" s="13" t="n">
        <v>0</v>
      </c>
      <c r="E1266" s="13" t="n">
        <v>467</v>
      </c>
      <c r="F1266" s="13" t="s">
        <v>91</v>
      </c>
      <c r="G1266" s="13" t="s">
        <v>26</v>
      </c>
      <c r="H1266" s="13" t="s">
        <v>25</v>
      </c>
      <c r="J1266" s="13" t="n">
        <v>1</v>
      </c>
      <c r="K1266" s="13" t="n">
        <v>17712</v>
      </c>
      <c r="L1266" s="14" t="n">
        <v>0.3</v>
      </c>
      <c r="M1266" s="15" t="n">
        <v>0.326388888888889</v>
      </c>
      <c r="N1266" s="16" t="n">
        <f aca="false">VLOOKUP(E1266,'Esp. percorsi al 18-10-22'!C:J,8,FALSE())</f>
        <v>14.0292297534659</v>
      </c>
      <c r="O1266" s="16"/>
      <c r="P1266" s="16"/>
      <c r="Q1266" s="20" t="n">
        <v>235</v>
      </c>
      <c r="R1266" s="17" t="n">
        <f aca="false">+N1266*Q1266</f>
        <v>3296.86899206449</v>
      </c>
      <c r="S1266" s="17" t="n">
        <f aca="false">+O1266*Q1266</f>
        <v>0</v>
      </c>
      <c r="T1266" s="17"/>
      <c r="U1266" s="18" t="n">
        <f aca="false">+M1266-L1266</f>
        <v>0.0263888888888889</v>
      </c>
      <c r="V1266" s="18" t="n">
        <f aca="false">+U1266*Q1266</f>
        <v>6.20138888888889</v>
      </c>
      <c r="W1266" s="18"/>
    </row>
    <row r="1267" s="13" customFormat="true" ht="12" hidden="false" customHeight="false" outlineLevel="0" collapsed="false">
      <c r="A1267" s="12" t="n">
        <v>12433</v>
      </c>
      <c r="B1267" s="13" t="n">
        <v>10</v>
      </c>
      <c r="C1267" s="13" t="s">
        <v>57</v>
      </c>
      <c r="D1267" s="13" t="n">
        <v>0</v>
      </c>
      <c r="E1267" s="13" t="n">
        <v>731</v>
      </c>
      <c r="F1267" s="13" t="s">
        <v>92</v>
      </c>
      <c r="G1267" s="13" t="s">
        <v>77</v>
      </c>
      <c r="H1267" s="13" t="s">
        <v>25</v>
      </c>
      <c r="J1267" s="13" t="n">
        <v>1</v>
      </c>
      <c r="K1267" s="13" t="n">
        <v>4674</v>
      </c>
      <c r="L1267" s="14" t="n">
        <v>0.326388888888889</v>
      </c>
      <c r="M1267" s="15" t="n">
        <v>0.34375</v>
      </c>
      <c r="N1267" s="16" t="n">
        <f aca="false">VLOOKUP(E1267,'Esp. percorsi al 18-10-22'!C:J,8,FALSE())</f>
        <v>8.52860242062357</v>
      </c>
      <c r="O1267" s="16"/>
      <c r="P1267" s="16"/>
      <c r="Q1267" s="20" t="n">
        <v>94</v>
      </c>
      <c r="R1267" s="17" t="n">
        <f aca="false">+N1267*Q1267</f>
        <v>801.688627538616</v>
      </c>
      <c r="S1267" s="17" t="n">
        <f aca="false">+O1267*Q1267</f>
        <v>0</v>
      </c>
      <c r="T1267" s="17"/>
      <c r="U1267" s="18" t="n">
        <f aca="false">+M1267-L1267</f>
        <v>0.0173611111111111</v>
      </c>
      <c r="V1267" s="18" t="n">
        <f aca="false">+U1267*Q1267</f>
        <v>1.63194444444444</v>
      </c>
      <c r="W1267" s="18"/>
    </row>
    <row r="1268" s="13" customFormat="true" ht="12" hidden="false" customHeight="false" outlineLevel="0" collapsed="false">
      <c r="A1268" s="12" t="n">
        <v>12449</v>
      </c>
      <c r="B1268" s="13" t="n">
        <v>10</v>
      </c>
      <c r="C1268" s="13" t="s">
        <v>57</v>
      </c>
      <c r="D1268" s="13" t="n">
        <v>0</v>
      </c>
      <c r="E1268" s="13" t="n">
        <v>731</v>
      </c>
      <c r="F1268" s="13" t="s">
        <v>92</v>
      </c>
      <c r="G1268" s="13" t="s">
        <v>42</v>
      </c>
      <c r="H1268" s="13" t="n">
        <v>6</v>
      </c>
      <c r="J1268" s="13" t="n">
        <v>1</v>
      </c>
      <c r="K1268" s="13" t="n">
        <v>12449</v>
      </c>
      <c r="L1268" s="14" t="n">
        <v>0.326388888888889</v>
      </c>
      <c r="M1268" s="15" t="n">
        <v>0.34375</v>
      </c>
      <c r="N1268" s="16" t="n">
        <f aca="false">VLOOKUP(E1268,'Esp. percorsi al 18-10-22'!C:J,8,FALSE())</f>
        <v>8.52860242062357</v>
      </c>
      <c r="O1268" s="16"/>
      <c r="P1268" s="16"/>
      <c r="Q1268" s="20" t="n">
        <v>35</v>
      </c>
      <c r="R1268" s="17" t="n">
        <f aca="false">+N1268*Q1268</f>
        <v>298.501084721825</v>
      </c>
      <c r="S1268" s="17" t="n">
        <f aca="false">+O1268*Q1268</f>
        <v>0</v>
      </c>
      <c r="T1268" s="17"/>
      <c r="U1268" s="18" t="n">
        <f aca="false">+M1268-L1268</f>
        <v>0.0173611111111111</v>
      </c>
      <c r="V1268" s="18" t="n">
        <f aca="false">+U1268*Q1268</f>
        <v>0.607638888888889</v>
      </c>
      <c r="W1268" s="18"/>
    </row>
    <row r="1269" s="13" customFormat="true" ht="12" hidden="false" customHeight="false" outlineLevel="0" collapsed="false">
      <c r="A1269" s="12" t="n">
        <v>17953</v>
      </c>
      <c r="B1269" s="13" t="n">
        <v>10</v>
      </c>
      <c r="C1269" s="13" t="s">
        <v>57</v>
      </c>
      <c r="D1269" s="13" t="n">
        <v>0</v>
      </c>
      <c r="E1269" s="13" t="n">
        <v>731</v>
      </c>
      <c r="F1269" s="13" t="s">
        <v>92</v>
      </c>
      <c r="G1269" s="13" t="s">
        <v>42</v>
      </c>
      <c r="H1269" s="19" t="s">
        <v>27</v>
      </c>
      <c r="I1269" s="19"/>
      <c r="J1269" s="13" t="n">
        <v>1</v>
      </c>
      <c r="K1269" s="13" t="n">
        <v>4160</v>
      </c>
      <c r="L1269" s="14" t="n">
        <v>0.326388888888889</v>
      </c>
      <c r="M1269" s="15" t="n">
        <v>0.34375</v>
      </c>
      <c r="N1269" s="16" t="n">
        <f aca="false">VLOOKUP(E1269,'Esp. percorsi al 18-10-22'!C:J,8,FALSE())</f>
        <v>8.52860242062357</v>
      </c>
      <c r="O1269" s="16"/>
      <c r="P1269" s="16"/>
      <c r="Q1269" s="20" t="n">
        <v>173</v>
      </c>
      <c r="R1269" s="17" t="n">
        <f aca="false">+N1269*Q1269</f>
        <v>1475.44821876788</v>
      </c>
      <c r="S1269" s="17" t="n">
        <f aca="false">+O1269*Q1269</f>
        <v>0</v>
      </c>
      <c r="T1269" s="17"/>
      <c r="U1269" s="18" t="n">
        <f aca="false">+M1269-L1269</f>
        <v>0.0173611111111111</v>
      </c>
      <c r="V1269" s="18" t="n">
        <f aca="false">+U1269*Q1269</f>
        <v>3.00347222222222</v>
      </c>
      <c r="W1269" s="18"/>
    </row>
    <row r="1270" s="13" customFormat="true" ht="12" hidden="false" customHeight="false" outlineLevel="0" collapsed="false">
      <c r="A1270" s="12" t="n">
        <v>9073</v>
      </c>
      <c r="B1270" s="13" t="n">
        <v>10</v>
      </c>
      <c r="C1270" s="13" t="s">
        <v>57</v>
      </c>
      <c r="D1270" s="13" t="n">
        <v>0</v>
      </c>
      <c r="E1270" s="13" t="n">
        <v>743</v>
      </c>
      <c r="F1270" s="13" t="s">
        <v>93</v>
      </c>
      <c r="G1270" s="13" t="s">
        <v>24</v>
      </c>
      <c r="H1270" s="13" t="s">
        <v>29</v>
      </c>
      <c r="J1270" s="13" t="n">
        <v>1</v>
      </c>
      <c r="K1270" s="13" t="n">
        <v>1701</v>
      </c>
      <c r="L1270" s="14" t="n">
        <v>0.406944444444444</v>
      </c>
      <c r="M1270" s="15" t="n">
        <v>0.440277777777778</v>
      </c>
      <c r="N1270" s="16" t="n">
        <f aca="false">VLOOKUP(E1270,'Esp. percorsi al 18-10-22'!C:J,8,FALSE())</f>
        <v>17.3104556545795</v>
      </c>
      <c r="O1270" s="16"/>
      <c r="P1270" s="16"/>
      <c r="Q1270" s="20" t="n">
        <v>58</v>
      </c>
      <c r="R1270" s="17" t="n">
        <f aca="false">+N1270*Q1270</f>
        <v>1004.00642796561</v>
      </c>
      <c r="S1270" s="17" t="n">
        <f aca="false">+O1270*Q1270</f>
        <v>0</v>
      </c>
      <c r="T1270" s="17"/>
      <c r="U1270" s="18" t="n">
        <f aca="false">+M1270-L1270</f>
        <v>0.0333333333333333</v>
      </c>
      <c r="V1270" s="18" t="n">
        <f aca="false">+U1270*Q1270</f>
        <v>1.93333333333333</v>
      </c>
      <c r="W1270" s="18"/>
    </row>
    <row r="1271" s="13" customFormat="true" ht="12" hidden="false" customHeight="false" outlineLevel="0" collapsed="false">
      <c r="A1271" s="12" t="n">
        <v>9074</v>
      </c>
      <c r="B1271" s="13" t="n">
        <v>10</v>
      </c>
      <c r="C1271" s="13" t="s">
        <v>57</v>
      </c>
      <c r="D1271" s="13" t="n">
        <v>0</v>
      </c>
      <c r="E1271" s="13" t="n">
        <v>745</v>
      </c>
      <c r="F1271" s="13" t="s">
        <v>94</v>
      </c>
      <c r="G1271" s="13" t="s">
        <v>24</v>
      </c>
      <c r="H1271" s="13" t="s">
        <v>29</v>
      </c>
      <c r="J1271" s="13" t="n">
        <v>1</v>
      </c>
      <c r="K1271" s="13" t="n">
        <v>1702</v>
      </c>
      <c r="L1271" s="14" t="n">
        <v>0.448611111111111</v>
      </c>
      <c r="M1271" s="15" t="n">
        <v>0.463194444444444</v>
      </c>
      <c r="N1271" s="16" t="n">
        <f aca="false">VLOOKUP(E1271,'Esp. percorsi al 18-10-22'!C:J,8,FALSE())</f>
        <v>9.66289953564511</v>
      </c>
      <c r="O1271" s="16"/>
      <c r="P1271" s="16"/>
      <c r="Q1271" s="20" t="n">
        <v>58</v>
      </c>
      <c r="R1271" s="17" t="n">
        <f aca="false">+N1271*Q1271</f>
        <v>560.448173067416</v>
      </c>
      <c r="S1271" s="17" t="n">
        <f aca="false">+O1271*Q1271</f>
        <v>0</v>
      </c>
      <c r="T1271" s="17"/>
      <c r="U1271" s="18" t="n">
        <f aca="false">+M1271-L1271</f>
        <v>0.0145833333333333</v>
      </c>
      <c r="V1271" s="18" t="n">
        <f aca="false">+U1271*Q1271</f>
        <v>0.845833333333333</v>
      </c>
      <c r="W1271" s="18"/>
    </row>
    <row r="1272" s="13" customFormat="true" ht="12" hidden="false" customHeight="false" outlineLevel="0" collapsed="false">
      <c r="A1272" s="12" t="n">
        <v>9075</v>
      </c>
      <c r="B1272" s="13" t="n">
        <v>10</v>
      </c>
      <c r="C1272" s="13" t="s">
        <v>57</v>
      </c>
      <c r="D1272" s="13" t="n">
        <v>0</v>
      </c>
      <c r="E1272" s="13" t="n">
        <v>746</v>
      </c>
      <c r="F1272" s="13" t="s">
        <v>95</v>
      </c>
      <c r="G1272" s="13" t="s">
        <v>24</v>
      </c>
      <c r="H1272" s="13" t="s">
        <v>29</v>
      </c>
      <c r="J1272" s="13" t="n">
        <v>1</v>
      </c>
      <c r="K1272" s="13" t="n">
        <v>1703</v>
      </c>
      <c r="L1272" s="14" t="n">
        <v>0.281944444444444</v>
      </c>
      <c r="M1272" s="15" t="n">
        <v>0.294444444444444</v>
      </c>
      <c r="N1272" s="16" t="n">
        <f aca="false">VLOOKUP(E1272,'Esp. percorsi al 18-10-22'!C:J,8,FALSE())</f>
        <v>8.25332104217052</v>
      </c>
      <c r="O1272" s="16"/>
      <c r="P1272" s="16"/>
      <c r="Q1272" s="20" t="n">
        <v>58</v>
      </c>
      <c r="R1272" s="17" t="n">
        <f aca="false">+N1272*Q1272</f>
        <v>478.69262044589</v>
      </c>
      <c r="S1272" s="17" t="n">
        <f aca="false">+O1272*Q1272</f>
        <v>0</v>
      </c>
      <c r="T1272" s="17"/>
      <c r="U1272" s="18" t="n">
        <f aca="false">+M1272-L1272</f>
        <v>0.0125</v>
      </c>
      <c r="V1272" s="18" t="n">
        <f aca="false">+U1272*Q1272</f>
        <v>0.725</v>
      </c>
      <c r="W1272" s="18"/>
    </row>
    <row r="1273" s="13" customFormat="true" ht="12" hidden="false" customHeight="false" outlineLevel="0" collapsed="false">
      <c r="A1273" s="12" t="n">
        <v>9076</v>
      </c>
      <c r="B1273" s="13" t="n">
        <v>10</v>
      </c>
      <c r="C1273" s="13" t="s">
        <v>57</v>
      </c>
      <c r="D1273" s="13" t="n">
        <v>0</v>
      </c>
      <c r="E1273" s="13" t="n">
        <v>746</v>
      </c>
      <c r="F1273" s="13" t="s">
        <v>95</v>
      </c>
      <c r="G1273" s="13" t="s">
        <v>24</v>
      </c>
      <c r="H1273" s="13" t="s">
        <v>29</v>
      </c>
      <c r="J1273" s="13" t="n">
        <v>1</v>
      </c>
      <c r="K1273" s="13" t="n">
        <v>1704</v>
      </c>
      <c r="L1273" s="14" t="n">
        <v>0.302777777777778</v>
      </c>
      <c r="M1273" s="15" t="n">
        <v>0.315277777777778</v>
      </c>
      <c r="N1273" s="16" t="n">
        <f aca="false">VLOOKUP(E1273,'Esp. percorsi al 18-10-22'!C:J,8,FALSE())</f>
        <v>8.25332104217052</v>
      </c>
      <c r="O1273" s="16"/>
      <c r="P1273" s="16"/>
      <c r="Q1273" s="20" t="n">
        <v>58</v>
      </c>
      <c r="R1273" s="17" t="n">
        <f aca="false">+N1273*Q1273</f>
        <v>478.69262044589</v>
      </c>
      <c r="S1273" s="17" t="n">
        <f aca="false">+O1273*Q1273</f>
        <v>0</v>
      </c>
      <c r="T1273" s="17"/>
      <c r="U1273" s="18" t="n">
        <f aca="false">+M1273-L1273</f>
        <v>0.0125</v>
      </c>
      <c r="V1273" s="18" t="n">
        <f aca="false">+U1273*Q1273</f>
        <v>0.725</v>
      </c>
      <c r="W1273" s="18"/>
    </row>
    <row r="1274" s="13" customFormat="true" ht="12" hidden="false" customHeight="false" outlineLevel="0" collapsed="false">
      <c r="A1274" s="12" t="n">
        <v>9077</v>
      </c>
      <c r="B1274" s="13" t="n">
        <v>10</v>
      </c>
      <c r="C1274" s="13" t="s">
        <v>57</v>
      </c>
      <c r="D1274" s="13" t="n">
        <v>0</v>
      </c>
      <c r="E1274" s="13" t="n">
        <v>746</v>
      </c>
      <c r="F1274" s="13" t="s">
        <v>95</v>
      </c>
      <c r="G1274" s="13" t="s">
        <v>24</v>
      </c>
      <c r="H1274" s="13" t="s">
        <v>29</v>
      </c>
      <c r="J1274" s="13" t="n">
        <v>1</v>
      </c>
      <c r="K1274" s="13" t="n">
        <v>1705</v>
      </c>
      <c r="L1274" s="14" t="n">
        <v>0.365277777777778</v>
      </c>
      <c r="M1274" s="15" t="n">
        <v>0.377777777777778</v>
      </c>
      <c r="N1274" s="16" t="n">
        <f aca="false">VLOOKUP(E1274,'Esp. percorsi al 18-10-22'!C:J,8,FALSE())</f>
        <v>8.25332104217052</v>
      </c>
      <c r="O1274" s="16"/>
      <c r="P1274" s="16"/>
      <c r="Q1274" s="20" t="n">
        <v>58</v>
      </c>
      <c r="R1274" s="17" t="n">
        <f aca="false">+N1274*Q1274</f>
        <v>478.69262044589</v>
      </c>
      <c r="S1274" s="17" t="n">
        <f aca="false">+O1274*Q1274</f>
        <v>0</v>
      </c>
      <c r="T1274" s="17"/>
      <c r="U1274" s="18" t="n">
        <f aca="false">+M1274-L1274</f>
        <v>0.0125</v>
      </c>
      <c r="V1274" s="18" t="n">
        <f aca="false">+U1274*Q1274</f>
        <v>0.725</v>
      </c>
      <c r="W1274" s="18"/>
    </row>
    <row r="1275" s="13" customFormat="true" ht="12" hidden="false" customHeight="false" outlineLevel="0" collapsed="false">
      <c r="A1275" s="12" t="n">
        <v>9078</v>
      </c>
      <c r="B1275" s="13" t="n">
        <v>10</v>
      </c>
      <c r="C1275" s="13" t="s">
        <v>57</v>
      </c>
      <c r="D1275" s="13" t="n">
        <v>0</v>
      </c>
      <c r="E1275" s="13" t="n">
        <v>746</v>
      </c>
      <c r="F1275" s="13" t="s">
        <v>95</v>
      </c>
      <c r="G1275" s="13" t="s">
        <v>24</v>
      </c>
      <c r="H1275" s="13" t="s">
        <v>29</v>
      </c>
      <c r="J1275" s="13" t="n">
        <v>1</v>
      </c>
      <c r="K1275" s="13" t="n">
        <v>1706</v>
      </c>
      <c r="L1275" s="21" t="n">
        <v>0.386111111111111</v>
      </c>
      <c r="M1275" s="15" t="n">
        <v>0.398611111111111</v>
      </c>
      <c r="N1275" s="16" t="n">
        <f aca="false">VLOOKUP(E1275,'Esp. percorsi al 18-10-22'!C:J,8,FALSE())</f>
        <v>8.25332104217052</v>
      </c>
      <c r="O1275" s="16"/>
      <c r="P1275" s="16"/>
      <c r="Q1275" s="20" t="n">
        <v>58</v>
      </c>
      <c r="R1275" s="17" t="n">
        <f aca="false">+N1275*Q1275</f>
        <v>478.69262044589</v>
      </c>
      <c r="S1275" s="17" t="n">
        <f aca="false">+O1275*Q1275</f>
        <v>0</v>
      </c>
      <c r="T1275" s="17"/>
      <c r="U1275" s="18" t="n">
        <f aca="false">+M1275-L1275</f>
        <v>0.0125</v>
      </c>
      <c r="V1275" s="18" t="n">
        <f aca="false">+U1275*Q1275</f>
        <v>0.725</v>
      </c>
      <c r="W1275" s="18"/>
    </row>
    <row r="1276" s="13" customFormat="true" ht="12" hidden="false" customHeight="false" outlineLevel="0" collapsed="false">
      <c r="A1276" s="12" t="n">
        <v>9079</v>
      </c>
      <c r="B1276" s="13" t="n">
        <v>10</v>
      </c>
      <c r="C1276" s="13" t="s">
        <v>57</v>
      </c>
      <c r="D1276" s="13" t="n">
        <v>0</v>
      </c>
      <c r="E1276" s="13" t="n">
        <v>746</v>
      </c>
      <c r="F1276" s="13" t="s">
        <v>95</v>
      </c>
      <c r="G1276" s="13" t="s">
        <v>24</v>
      </c>
      <c r="H1276" s="13" t="s">
        <v>29</v>
      </c>
      <c r="J1276" s="13" t="n">
        <v>1</v>
      </c>
      <c r="K1276" s="13" t="n">
        <v>1707</v>
      </c>
      <c r="L1276" s="14" t="n">
        <v>0.469444444444444</v>
      </c>
      <c r="M1276" s="15" t="n">
        <v>0.481944444444444</v>
      </c>
      <c r="N1276" s="16" t="n">
        <f aca="false">VLOOKUP(E1276,'Esp. percorsi al 18-10-22'!C:J,8,FALSE())</f>
        <v>8.25332104217052</v>
      </c>
      <c r="O1276" s="16"/>
      <c r="P1276" s="16"/>
      <c r="Q1276" s="20" t="n">
        <v>58</v>
      </c>
      <c r="R1276" s="17" t="n">
        <f aca="false">+N1276*Q1276</f>
        <v>478.69262044589</v>
      </c>
      <c r="S1276" s="17" t="n">
        <f aca="false">+O1276*Q1276</f>
        <v>0</v>
      </c>
      <c r="T1276" s="17"/>
      <c r="U1276" s="18" t="n">
        <f aca="false">+M1276-L1276</f>
        <v>0.0125</v>
      </c>
      <c r="V1276" s="18" t="n">
        <f aca="false">+U1276*Q1276</f>
        <v>0.725</v>
      </c>
      <c r="W1276" s="18"/>
    </row>
    <row r="1277" s="13" customFormat="true" ht="12" hidden="false" customHeight="false" outlineLevel="0" collapsed="false">
      <c r="A1277" s="12" t="n">
        <v>9080</v>
      </c>
      <c r="B1277" s="13" t="n">
        <v>10</v>
      </c>
      <c r="C1277" s="13" t="s">
        <v>57</v>
      </c>
      <c r="D1277" s="13" t="n">
        <v>0</v>
      </c>
      <c r="E1277" s="13" t="n">
        <v>746</v>
      </c>
      <c r="F1277" s="13" t="s">
        <v>95</v>
      </c>
      <c r="G1277" s="13" t="s">
        <v>24</v>
      </c>
      <c r="H1277" s="13" t="s">
        <v>29</v>
      </c>
      <c r="J1277" s="13" t="n">
        <v>1</v>
      </c>
      <c r="K1277" s="13" t="n">
        <v>1708</v>
      </c>
      <c r="L1277" s="14" t="n">
        <v>0.490277777777778</v>
      </c>
      <c r="M1277" s="15" t="n">
        <v>0.502777777777778</v>
      </c>
      <c r="N1277" s="16" t="n">
        <f aca="false">VLOOKUP(E1277,'Esp. percorsi al 18-10-22'!C:J,8,FALSE())</f>
        <v>8.25332104217052</v>
      </c>
      <c r="O1277" s="16"/>
      <c r="P1277" s="16"/>
      <c r="Q1277" s="20" t="n">
        <v>58</v>
      </c>
      <c r="R1277" s="17" t="n">
        <f aca="false">+N1277*Q1277</f>
        <v>478.69262044589</v>
      </c>
      <c r="S1277" s="17" t="n">
        <f aca="false">+O1277*Q1277</f>
        <v>0</v>
      </c>
      <c r="T1277" s="17"/>
      <c r="U1277" s="18" t="n">
        <f aca="false">+M1277-L1277</f>
        <v>0.0125</v>
      </c>
      <c r="V1277" s="18" t="n">
        <f aca="false">+U1277*Q1277</f>
        <v>0.725</v>
      </c>
      <c r="W1277" s="18"/>
    </row>
    <row r="1278" s="13" customFormat="true" ht="12" hidden="false" customHeight="false" outlineLevel="0" collapsed="false">
      <c r="A1278" s="12" t="n">
        <v>9081</v>
      </c>
      <c r="B1278" s="13" t="n">
        <v>10</v>
      </c>
      <c r="C1278" s="13" t="s">
        <v>57</v>
      </c>
      <c r="D1278" s="13" t="n">
        <v>0</v>
      </c>
      <c r="E1278" s="13" t="n">
        <v>746</v>
      </c>
      <c r="F1278" s="13" t="s">
        <v>95</v>
      </c>
      <c r="G1278" s="13" t="s">
        <v>24</v>
      </c>
      <c r="H1278" s="13" t="s">
        <v>29</v>
      </c>
      <c r="J1278" s="13" t="n">
        <v>1</v>
      </c>
      <c r="K1278" s="13" t="n">
        <v>1709</v>
      </c>
      <c r="L1278" s="14" t="n">
        <v>0.511111111111111</v>
      </c>
      <c r="M1278" s="15" t="n">
        <v>0.523611111111111</v>
      </c>
      <c r="N1278" s="16" t="n">
        <f aca="false">VLOOKUP(E1278,'Esp. percorsi al 18-10-22'!C:J,8,FALSE())</f>
        <v>8.25332104217052</v>
      </c>
      <c r="O1278" s="16"/>
      <c r="P1278" s="16"/>
      <c r="Q1278" s="20" t="n">
        <v>58</v>
      </c>
      <c r="R1278" s="17" t="n">
        <f aca="false">+N1278*Q1278</f>
        <v>478.69262044589</v>
      </c>
      <c r="S1278" s="17" t="n">
        <f aca="false">+O1278*Q1278</f>
        <v>0</v>
      </c>
      <c r="T1278" s="17"/>
      <c r="U1278" s="18" t="n">
        <f aca="false">+M1278-L1278</f>
        <v>0.0125</v>
      </c>
      <c r="V1278" s="18" t="n">
        <f aca="false">+U1278*Q1278</f>
        <v>0.725</v>
      </c>
      <c r="W1278" s="18"/>
    </row>
    <row r="1279" s="13" customFormat="true" ht="12" hidden="false" customHeight="false" outlineLevel="0" collapsed="false">
      <c r="A1279" s="12" t="n">
        <v>9082</v>
      </c>
      <c r="B1279" s="13" t="n">
        <v>10</v>
      </c>
      <c r="C1279" s="13" t="s">
        <v>57</v>
      </c>
      <c r="D1279" s="13" t="n">
        <v>0</v>
      </c>
      <c r="E1279" s="13" t="n">
        <v>746</v>
      </c>
      <c r="F1279" s="13" t="s">
        <v>95</v>
      </c>
      <c r="G1279" s="13" t="s">
        <v>24</v>
      </c>
      <c r="H1279" s="13" t="s">
        <v>29</v>
      </c>
      <c r="J1279" s="13" t="n">
        <v>1</v>
      </c>
      <c r="K1279" s="13" t="n">
        <v>1710</v>
      </c>
      <c r="L1279" s="14" t="n">
        <v>0.531944444444444</v>
      </c>
      <c r="M1279" s="15" t="n">
        <v>0.544444444444444</v>
      </c>
      <c r="N1279" s="16" t="n">
        <f aca="false">VLOOKUP(E1279,'Esp. percorsi al 18-10-22'!C:J,8,FALSE())</f>
        <v>8.25332104217052</v>
      </c>
      <c r="O1279" s="16"/>
      <c r="P1279" s="16"/>
      <c r="Q1279" s="20" t="n">
        <v>58</v>
      </c>
      <c r="R1279" s="17" t="n">
        <f aca="false">+N1279*Q1279</f>
        <v>478.69262044589</v>
      </c>
      <c r="S1279" s="17" t="n">
        <f aca="false">+O1279*Q1279</f>
        <v>0</v>
      </c>
      <c r="T1279" s="17"/>
      <c r="U1279" s="18" t="n">
        <f aca="false">+M1279-L1279</f>
        <v>0.0125</v>
      </c>
      <c r="V1279" s="18" t="n">
        <f aca="false">+U1279*Q1279</f>
        <v>0.725</v>
      </c>
      <c r="W1279" s="18"/>
    </row>
    <row r="1280" s="13" customFormat="true" ht="12" hidden="false" customHeight="false" outlineLevel="0" collapsed="false">
      <c r="A1280" s="12" t="n">
        <v>9083</v>
      </c>
      <c r="B1280" s="13" t="n">
        <v>10</v>
      </c>
      <c r="C1280" s="13" t="s">
        <v>57</v>
      </c>
      <c r="D1280" s="13" t="n">
        <v>0</v>
      </c>
      <c r="E1280" s="13" t="n">
        <v>746</v>
      </c>
      <c r="F1280" s="13" t="s">
        <v>95</v>
      </c>
      <c r="G1280" s="13" t="s">
        <v>24</v>
      </c>
      <c r="H1280" s="13" t="s">
        <v>29</v>
      </c>
      <c r="J1280" s="13" t="n">
        <v>1</v>
      </c>
      <c r="K1280" s="13" t="n">
        <v>1711</v>
      </c>
      <c r="L1280" s="14" t="n">
        <v>0.594444444444444</v>
      </c>
      <c r="M1280" s="15" t="n">
        <v>0.606944444444444</v>
      </c>
      <c r="N1280" s="16" t="n">
        <f aca="false">VLOOKUP(E1280,'Esp. percorsi al 18-10-22'!C:J,8,FALSE())</f>
        <v>8.25332104217052</v>
      </c>
      <c r="O1280" s="16"/>
      <c r="P1280" s="16"/>
      <c r="Q1280" s="20" t="n">
        <v>58</v>
      </c>
      <c r="R1280" s="17" t="n">
        <f aca="false">+N1280*Q1280</f>
        <v>478.69262044589</v>
      </c>
      <c r="S1280" s="17" t="n">
        <f aca="false">+O1280*Q1280</f>
        <v>0</v>
      </c>
      <c r="T1280" s="17"/>
      <c r="U1280" s="18" t="n">
        <f aca="false">+M1280-L1280</f>
        <v>0.0125</v>
      </c>
      <c r="V1280" s="18" t="n">
        <f aca="false">+U1280*Q1280</f>
        <v>0.725</v>
      </c>
      <c r="W1280" s="18"/>
    </row>
    <row r="1281" s="13" customFormat="true" ht="12" hidden="false" customHeight="false" outlineLevel="0" collapsed="false">
      <c r="A1281" s="12" t="n">
        <v>9084</v>
      </c>
      <c r="B1281" s="13" t="n">
        <v>10</v>
      </c>
      <c r="C1281" s="13" t="s">
        <v>57</v>
      </c>
      <c r="D1281" s="13" t="n">
        <v>0</v>
      </c>
      <c r="E1281" s="13" t="n">
        <v>746</v>
      </c>
      <c r="F1281" s="13" t="s">
        <v>95</v>
      </c>
      <c r="G1281" s="13" t="s">
        <v>24</v>
      </c>
      <c r="H1281" s="13" t="s">
        <v>29</v>
      </c>
      <c r="J1281" s="13" t="n">
        <v>1</v>
      </c>
      <c r="K1281" s="13" t="n">
        <v>1712</v>
      </c>
      <c r="L1281" s="14" t="n">
        <v>0.656944444444444</v>
      </c>
      <c r="M1281" s="15" t="n">
        <v>0.669444444444444</v>
      </c>
      <c r="N1281" s="16" t="n">
        <f aca="false">VLOOKUP(E1281,'Esp. percorsi al 18-10-22'!C:J,8,FALSE())</f>
        <v>8.25332104217052</v>
      </c>
      <c r="O1281" s="16"/>
      <c r="P1281" s="16"/>
      <c r="Q1281" s="20" t="n">
        <v>58</v>
      </c>
      <c r="R1281" s="17" t="n">
        <f aca="false">+N1281*Q1281</f>
        <v>478.69262044589</v>
      </c>
      <c r="S1281" s="17" t="n">
        <f aca="false">+O1281*Q1281</f>
        <v>0</v>
      </c>
      <c r="T1281" s="17"/>
      <c r="U1281" s="18" t="n">
        <f aca="false">+M1281-L1281</f>
        <v>0.0125</v>
      </c>
      <c r="V1281" s="18" t="n">
        <f aca="false">+U1281*Q1281</f>
        <v>0.725</v>
      </c>
      <c r="W1281" s="18"/>
    </row>
    <row r="1282" s="13" customFormat="true" ht="12" hidden="false" customHeight="false" outlineLevel="0" collapsed="false">
      <c r="A1282" s="12" t="n">
        <v>9085</v>
      </c>
      <c r="B1282" s="13" t="n">
        <v>10</v>
      </c>
      <c r="C1282" s="13" t="s">
        <v>57</v>
      </c>
      <c r="D1282" s="13" t="n">
        <v>0</v>
      </c>
      <c r="E1282" s="13" t="n">
        <v>746</v>
      </c>
      <c r="F1282" s="13" t="s">
        <v>95</v>
      </c>
      <c r="G1282" s="13" t="s">
        <v>24</v>
      </c>
      <c r="H1282" s="13" t="s">
        <v>29</v>
      </c>
      <c r="J1282" s="13" t="n">
        <v>1</v>
      </c>
      <c r="K1282" s="13" t="n">
        <v>1713</v>
      </c>
      <c r="L1282" s="14" t="n">
        <v>0.677777777777778</v>
      </c>
      <c r="M1282" s="15" t="n">
        <v>0.690277777777778</v>
      </c>
      <c r="N1282" s="16" t="n">
        <f aca="false">VLOOKUP(E1282,'Esp. percorsi al 18-10-22'!C:J,8,FALSE())</f>
        <v>8.25332104217052</v>
      </c>
      <c r="O1282" s="16"/>
      <c r="P1282" s="16"/>
      <c r="Q1282" s="20" t="n">
        <v>58</v>
      </c>
      <c r="R1282" s="17" t="n">
        <f aca="false">+N1282*Q1282</f>
        <v>478.69262044589</v>
      </c>
      <c r="S1282" s="17" t="n">
        <f aca="false">+O1282*Q1282</f>
        <v>0</v>
      </c>
      <c r="T1282" s="17"/>
      <c r="U1282" s="18" t="n">
        <f aca="false">+M1282-L1282</f>
        <v>0.0125</v>
      </c>
      <c r="V1282" s="18" t="n">
        <f aca="false">+U1282*Q1282</f>
        <v>0.725</v>
      </c>
      <c r="W1282" s="18"/>
    </row>
    <row r="1283" s="13" customFormat="true" ht="12" hidden="false" customHeight="false" outlineLevel="0" collapsed="false">
      <c r="A1283" s="12" t="n">
        <v>9086</v>
      </c>
      <c r="B1283" s="13" t="n">
        <v>10</v>
      </c>
      <c r="C1283" s="13" t="s">
        <v>57</v>
      </c>
      <c r="D1283" s="13" t="n">
        <v>0</v>
      </c>
      <c r="E1283" s="13" t="n">
        <v>746</v>
      </c>
      <c r="F1283" s="13" t="s">
        <v>95</v>
      </c>
      <c r="G1283" s="13" t="s">
        <v>24</v>
      </c>
      <c r="H1283" s="13" t="s">
        <v>29</v>
      </c>
      <c r="J1283" s="13" t="n">
        <v>1</v>
      </c>
      <c r="K1283" s="13" t="n">
        <v>1714</v>
      </c>
      <c r="L1283" s="14" t="n">
        <v>0.698611111111111</v>
      </c>
      <c r="M1283" s="15" t="n">
        <v>0.711111111111111</v>
      </c>
      <c r="N1283" s="16" t="n">
        <f aca="false">VLOOKUP(E1283,'Esp. percorsi al 18-10-22'!C:J,8,FALSE())</f>
        <v>8.25332104217052</v>
      </c>
      <c r="O1283" s="16"/>
      <c r="P1283" s="16"/>
      <c r="Q1283" s="20" t="n">
        <v>58</v>
      </c>
      <c r="R1283" s="17" t="n">
        <f aca="false">+N1283*Q1283</f>
        <v>478.69262044589</v>
      </c>
      <c r="S1283" s="17" t="n">
        <f aca="false">+O1283*Q1283</f>
        <v>0</v>
      </c>
      <c r="T1283" s="17"/>
      <c r="U1283" s="18" t="n">
        <f aca="false">+M1283-L1283</f>
        <v>0.0125</v>
      </c>
      <c r="V1283" s="18" t="n">
        <f aca="false">+U1283*Q1283</f>
        <v>0.725</v>
      </c>
      <c r="W1283" s="18"/>
    </row>
    <row r="1284" s="13" customFormat="true" ht="12" hidden="false" customHeight="false" outlineLevel="0" collapsed="false">
      <c r="A1284" s="12" t="n">
        <v>9087</v>
      </c>
      <c r="B1284" s="13" t="n">
        <v>10</v>
      </c>
      <c r="C1284" s="13" t="s">
        <v>57</v>
      </c>
      <c r="D1284" s="13" t="n">
        <v>0</v>
      </c>
      <c r="E1284" s="13" t="n">
        <v>746</v>
      </c>
      <c r="F1284" s="13" t="s">
        <v>95</v>
      </c>
      <c r="G1284" s="13" t="s">
        <v>24</v>
      </c>
      <c r="H1284" s="13" t="s">
        <v>29</v>
      </c>
      <c r="J1284" s="13" t="n">
        <v>1</v>
      </c>
      <c r="K1284" s="13" t="n">
        <v>1715</v>
      </c>
      <c r="L1284" s="14" t="n">
        <v>0.761111111111111</v>
      </c>
      <c r="M1284" s="15" t="n">
        <v>0.773611111111111</v>
      </c>
      <c r="N1284" s="16" t="n">
        <f aca="false">VLOOKUP(E1284,'Esp. percorsi al 18-10-22'!C:J,8,FALSE())</f>
        <v>8.25332104217052</v>
      </c>
      <c r="O1284" s="16"/>
      <c r="P1284" s="16"/>
      <c r="Q1284" s="20" t="n">
        <v>58</v>
      </c>
      <c r="R1284" s="17" t="n">
        <f aca="false">+N1284*Q1284</f>
        <v>478.69262044589</v>
      </c>
      <c r="S1284" s="17" t="n">
        <f aca="false">+O1284*Q1284</f>
        <v>0</v>
      </c>
      <c r="T1284" s="17"/>
      <c r="U1284" s="18" t="n">
        <f aca="false">+M1284-L1284</f>
        <v>0.0125</v>
      </c>
      <c r="V1284" s="18" t="n">
        <f aca="false">+U1284*Q1284</f>
        <v>0.725</v>
      </c>
      <c r="W1284" s="18"/>
    </row>
    <row r="1285" s="13" customFormat="true" ht="12" hidden="false" customHeight="false" outlineLevel="0" collapsed="false">
      <c r="A1285" s="12" t="n">
        <v>9088</v>
      </c>
      <c r="B1285" s="13" t="n">
        <v>10</v>
      </c>
      <c r="C1285" s="13" t="s">
        <v>57</v>
      </c>
      <c r="D1285" s="13" t="n">
        <v>0</v>
      </c>
      <c r="E1285" s="13" t="n">
        <v>746</v>
      </c>
      <c r="F1285" s="13" t="s">
        <v>95</v>
      </c>
      <c r="G1285" s="13" t="s">
        <v>24</v>
      </c>
      <c r="H1285" s="13" t="s">
        <v>29</v>
      </c>
      <c r="J1285" s="13" t="n">
        <v>1</v>
      </c>
      <c r="K1285" s="13" t="n">
        <v>1716</v>
      </c>
      <c r="L1285" s="14" t="n">
        <v>0.781944444444444</v>
      </c>
      <c r="M1285" s="15" t="n">
        <v>0.794444444444444</v>
      </c>
      <c r="N1285" s="16" t="n">
        <f aca="false">VLOOKUP(E1285,'Esp. percorsi al 18-10-22'!C:J,8,FALSE())</f>
        <v>8.25332104217052</v>
      </c>
      <c r="O1285" s="16"/>
      <c r="P1285" s="16"/>
      <c r="Q1285" s="20" t="n">
        <v>58</v>
      </c>
      <c r="R1285" s="17" t="n">
        <f aca="false">+N1285*Q1285</f>
        <v>478.69262044589</v>
      </c>
      <c r="S1285" s="17" t="n">
        <f aca="false">+O1285*Q1285</f>
        <v>0</v>
      </c>
      <c r="T1285" s="17"/>
      <c r="U1285" s="18" t="n">
        <f aca="false">+M1285-L1285</f>
        <v>0.0125</v>
      </c>
      <c r="V1285" s="18" t="n">
        <f aca="false">+U1285*Q1285</f>
        <v>0.725</v>
      </c>
      <c r="W1285" s="18"/>
    </row>
    <row r="1286" s="13" customFormat="true" ht="12" hidden="false" customHeight="false" outlineLevel="0" collapsed="false">
      <c r="A1286" s="12" t="n">
        <v>9067</v>
      </c>
      <c r="B1286" s="13" t="n">
        <v>10</v>
      </c>
      <c r="C1286" s="13" t="s">
        <v>57</v>
      </c>
      <c r="D1286" s="13" t="n">
        <v>0</v>
      </c>
      <c r="E1286" s="13" t="n">
        <v>845</v>
      </c>
      <c r="F1286" s="13" t="s">
        <v>96</v>
      </c>
      <c r="G1286" s="13" t="s">
        <v>24</v>
      </c>
      <c r="H1286" s="13" t="s">
        <v>25</v>
      </c>
      <c r="J1286" s="13" t="n">
        <v>1</v>
      </c>
      <c r="K1286" s="13" t="n">
        <v>852</v>
      </c>
      <c r="L1286" s="14" t="n">
        <v>0.381944444444444</v>
      </c>
      <c r="M1286" s="15" t="n">
        <v>0.420138888888889</v>
      </c>
      <c r="N1286" s="16" t="n">
        <f aca="false">VLOOKUP(E1286,'Esp. percorsi al 18-10-22'!C:J,8,FALSE())</f>
        <v>21.0443959079207</v>
      </c>
      <c r="O1286" s="16"/>
      <c r="P1286" s="16"/>
      <c r="Q1286" s="20" t="n">
        <v>302</v>
      </c>
      <c r="R1286" s="17" t="n">
        <f aca="false">+N1286*Q1286</f>
        <v>6355.40756419205</v>
      </c>
      <c r="S1286" s="17" t="n">
        <f aca="false">+O1286*Q1286</f>
        <v>0</v>
      </c>
      <c r="T1286" s="17"/>
      <c r="U1286" s="18" t="n">
        <f aca="false">+M1286-L1286</f>
        <v>0.0381944444444444</v>
      </c>
      <c r="V1286" s="18" t="n">
        <f aca="false">+U1286*Q1286</f>
        <v>11.5347222222222</v>
      </c>
      <c r="W1286" s="18"/>
    </row>
    <row r="1287" s="13" customFormat="true" ht="12" hidden="false" customHeight="false" outlineLevel="0" collapsed="false">
      <c r="A1287" s="12" t="n">
        <v>9093</v>
      </c>
      <c r="B1287" s="27" t="n">
        <v>10</v>
      </c>
      <c r="C1287" s="27" t="s">
        <v>57</v>
      </c>
      <c r="D1287" s="27" t="n">
        <v>0</v>
      </c>
      <c r="E1287" s="27" t="n">
        <v>3019</v>
      </c>
      <c r="F1287" s="27" t="s">
        <v>88</v>
      </c>
      <c r="G1287" s="27" t="s">
        <v>24</v>
      </c>
      <c r="H1287" s="27" t="s">
        <v>25</v>
      </c>
      <c r="I1287" s="27"/>
      <c r="J1287" s="27" t="n">
        <v>8</v>
      </c>
      <c r="K1287" s="27" t="n">
        <v>4347</v>
      </c>
      <c r="L1287" s="28" t="n">
        <v>0.857638888888889</v>
      </c>
      <c r="M1287" s="29" t="n">
        <v>0.892361111111111</v>
      </c>
      <c r="N1287" s="30" t="n">
        <f aca="false">VLOOKUP(E1287,'Esp. percorsi al 18-10-22'!C:J,8,FALSE())</f>
        <v>15.9017168852958</v>
      </c>
      <c r="O1287" s="30"/>
      <c r="P1287" s="30" t="n">
        <f aca="false">+N1287</f>
        <v>15.9017168852958</v>
      </c>
      <c r="Q1287" s="27" t="n">
        <v>302</v>
      </c>
      <c r="R1287" s="31" t="n">
        <f aca="false">+N1287*Q1287</f>
        <v>4802.31849935933</v>
      </c>
      <c r="S1287" s="31" t="n">
        <f aca="false">+O1287*Q1287</f>
        <v>0</v>
      </c>
      <c r="T1287" s="31" t="n">
        <f aca="false">+P1287*Q1287</f>
        <v>4802.31849935933</v>
      </c>
      <c r="U1287" s="32" t="n">
        <f aca="false">+M1287-L1287</f>
        <v>0.0347222222222222</v>
      </c>
      <c r="V1287" s="32" t="n">
        <f aca="false">+U1287*Q1287</f>
        <v>10.4861111111111</v>
      </c>
      <c r="W1287" s="32"/>
    </row>
    <row r="1288" s="13" customFormat="true" ht="12" hidden="false" customHeight="false" outlineLevel="0" collapsed="false">
      <c r="A1288" s="12" t="n">
        <v>9094</v>
      </c>
      <c r="B1288" s="27" t="n">
        <v>10</v>
      </c>
      <c r="C1288" s="27" t="s">
        <v>57</v>
      </c>
      <c r="D1288" s="27" t="n">
        <v>0</v>
      </c>
      <c r="E1288" s="27" t="n">
        <v>3020</v>
      </c>
      <c r="F1288" s="27" t="s">
        <v>97</v>
      </c>
      <c r="G1288" s="27" t="s">
        <v>24</v>
      </c>
      <c r="H1288" s="27" t="s">
        <v>25</v>
      </c>
      <c r="I1288" s="27"/>
      <c r="J1288" s="27" t="n">
        <v>8</v>
      </c>
      <c r="K1288" s="27" t="n">
        <v>4348</v>
      </c>
      <c r="L1288" s="28" t="n">
        <v>0.697916666666667</v>
      </c>
      <c r="M1288" s="29" t="n">
        <v>0.732638888888889</v>
      </c>
      <c r="N1288" s="30" t="n">
        <f aca="false">VLOOKUP(E1288,'Esp. percorsi al 18-10-22'!C:J,8,FALSE())</f>
        <v>16.964254001947</v>
      </c>
      <c r="O1288" s="30"/>
      <c r="P1288" s="30" t="n">
        <f aca="false">+N1288</f>
        <v>16.964254001947</v>
      </c>
      <c r="Q1288" s="27" t="n">
        <v>302</v>
      </c>
      <c r="R1288" s="31" t="n">
        <f aca="false">+N1288*Q1288</f>
        <v>5123.20470858799</v>
      </c>
      <c r="S1288" s="31" t="n">
        <f aca="false">+O1288*Q1288</f>
        <v>0</v>
      </c>
      <c r="T1288" s="31" t="n">
        <f aca="false">+P1288*Q1288</f>
        <v>5123.20470858799</v>
      </c>
      <c r="U1288" s="32" t="n">
        <f aca="false">+M1288-L1288</f>
        <v>0.0347222222222222</v>
      </c>
      <c r="V1288" s="32" t="n">
        <f aca="false">+U1288*Q1288</f>
        <v>10.4861111111111</v>
      </c>
      <c r="W1288" s="32"/>
    </row>
    <row r="1289" s="13" customFormat="true" ht="12" hidden="false" customHeight="false" outlineLevel="0" collapsed="false">
      <c r="A1289" s="12" t="n">
        <v>10719</v>
      </c>
      <c r="B1289" s="13" t="n">
        <v>11</v>
      </c>
      <c r="C1289" s="13" t="s">
        <v>57</v>
      </c>
      <c r="D1289" s="13" t="n">
        <v>0</v>
      </c>
      <c r="E1289" s="13" t="n">
        <v>358</v>
      </c>
      <c r="F1289" s="13" t="s">
        <v>98</v>
      </c>
      <c r="G1289" s="13" t="s">
        <v>24</v>
      </c>
      <c r="H1289" s="13" t="s">
        <v>25</v>
      </c>
      <c r="J1289" s="13" t="n">
        <v>1</v>
      </c>
      <c r="K1289" s="13" t="n">
        <v>854</v>
      </c>
      <c r="L1289" s="14" t="n">
        <v>0.267361111111111</v>
      </c>
      <c r="M1289" s="15" t="n">
        <v>0.295138888888889</v>
      </c>
      <c r="N1289" s="16" t="n">
        <f aca="false">VLOOKUP(E1289,'Esp. percorsi al 18-10-22'!C:J,8,FALSE())</f>
        <v>16.0924869913114</v>
      </c>
      <c r="O1289" s="16"/>
      <c r="P1289" s="16"/>
      <c r="Q1289" s="20" t="n">
        <v>302</v>
      </c>
      <c r="R1289" s="17" t="n">
        <f aca="false">+N1289*Q1289</f>
        <v>4859.93107137604</v>
      </c>
      <c r="S1289" s="17" t="n">
        <f aca="false">+O1289*Q1289</f>
        <v>0</v>
      </c>
      <c r="T1289" s="17"/>
      <c r="U1289" s="18" t="n">
        <f aca="false">+M1289-L1289</f>
        <v>0.0277777777777778</v>
      </c>
      <c r="V1289" s="18" t="n">
        <f aca="false">+U1289*Q1289</f>
        <v>8.38888888888889</v>
      </c>
      <c r="W1289" s="18"/>
    </row>
    <row r="1290" s="13" customFormat="true" ht="12" hidden="false" customHeight="false" outlineLevel="0" collapsed="false">
      <c r="A1290" s="12" t="n">
        <v>10720</v>
      </c>
      <c r="B1290" s="13" t="n">
        <v>11</v>
      </c>
      <c r="C1290" s="13" t="s">
        <v>57</v>
      </c>
      <c r="D1290" s="13" t="n">
        <v>0</v>
      </c>
      <c r="E1290" s="13" t="n">
        <v>358</v>
      </c>
      <c r="F1290" s="13" t="s">
        <v>98</v>
      </c>
      <c r="G1290" s="13" t="s">
        <v>24</v>
      </c>
      <c r="H1290" s="13" t="s">
        <v>25</v>
      </c>
      <c r="J1290" s="13" t="n">
        <v>1</v>
      </c>
      <c r="K1290" s="13" t="n">
        <v>855</v>
      </c>
      <c r="L1290" s="14" t="n">
        <v>0.295138888888889</v>
      </c>
      <c r="M1290" s="15" t="n">
        <v>0.326388888888889</v>
      </c>
      <c r="N1290" s="16" t="n">
        <f aca="false">VLOOKUP(E1290,'Esp. percorsi al 18-10-22'!C:J,8,FALSE())</f>
        <v>16.0924869913114</v>
      </c>
      <c r="O1290" s="16"/>
      <c r="P1290" s="16"/>
      <c r="Q1290" s="20" t="n">
        <v>302</v>
      </c>
      <c r="R1290" s="17" t="n">
        <f aca="false">+N1290*Q1290</f>
        <v>4859.93107137604</v>
      </c>
      <c r="S1290" s="17" t="n">
        <f aca="false">+O1290*Q1290</f>
        <v>0</v>
      </c>
      <c r="T1290" s="17"/>
      <c r="U1290" s="18" t="n">
        <f aca="false">+M1290-L1290</f>
        <v>0.03125</v>
      </c>
      <c r="V1290" s="18" t="n">
        <f aca="false">+U1290*Q1290</f>
        <v>9.4375</v>
      </c>
      <c r="W1290" s="18"/>
    </row>
    <row r="1291" s="13" customFormat="true" ht="12" hidden="false" customHeight="false" outlineLevel="0" collapsed="false">
      <c r="A1291" s="12" t="n">
        <v>10721</v>
      </c>
      <c r="B1291" s="13" t="n">
        <v>11</v>
      </c>
      <c r="C1291" s="13" t="s">
        <v>57</v>
      </c>
      <c r="D1291" s="13" t="n">
        <v>0</v>
      </c>
      <c r="E1291" s="13" t="n">
        <v>358</v>
      </c>
      <c r="F1291" s="13" t="s">
        <v>98</v>
      </c>
      <c r="G1291" s="13" t="s">
        <v>24</v>
      </c>
      <c r="H1291" s="13" t="s">
        <v>25</v>
      </c>
      <c r="J1291" s="13" t="n">
        <v>1</v>
      </c>
      <c r="K1291" s="13" t="n">
        <v>856</v>
      </c>
      <c r="L1291" s="14" t="n">
        <v>0.503472222222222</v>
      </c>
      <c r="M1291" s="15" t="n">
        <v>0.534722222222222</v>
      </c>
      <c r="N1291" s="16" t="n">
        <f aca="false">VLOOKUP(E1291,'Esp. percorsi al 18-10-22'!C:J,8,FALSE())</f>
        <v>16.0924869913114</v>
      </c>
      <c r="O1291" s="16"/>
      <c r="P1291" s="16"/>
      <c r="Q1291" s="20" t="n">
        <v>302</v>
      </c>
      <c r="R1291" s="17" t="n">
        <f aca="false">+N1291*Q1291</f>
        <v>4859.93107137604</v>
      </c>
      <c r="S1291" s="17" t="n">
        <f aca="false">+O1291*Q1291</f>
        <v>0</v>
      </c>
      <c r="T1291" s="17"/>
      <c r="U1291" s="18" t="n">
        <f aca="false">+M1291-L1291</f>
        <v>0.03125</v>
      </c>
      <c r="V1291" s="18" t="n">
        <f aca="false">+U1291*Q1291</f>
        <v>9.4375</v>
      </c>
      <c r="W1291" s="18"/>
    </row>
    <row r="1292" s="13" customFormat="true" ht="12" hidden="false" customHeight="false" outlineLevel="0" collapsed="false">
      <c r="A1292" s="12" t="n">
        <v>10722</v>
      </c>
      <c r="B1292" s="13" t="n">
        <v>11</v>
      </c>
      <c r="C1292" s="13" t="s">
        <v>57</v>
      </c>
      <c r="D1292" s="13" t="n">
        <v>0</v>
      </c>
      <c r="E1292" s="13" t="n">
        <v>358</v>
      </c>
      <c r="F1292" s="13" t="s">
        <v>98</v>
      </c>
      <c r="G1292" s="13" t="s">
        <v>24</v>
      </c>
      <c r="H1292" s="13" t="s">
        <v>25</v>
      </c>
      <c r="J1292" s="13" t="n">
        <v>1</v>
      </c>
      <c r="K1292" s="13" t="n">
        <v>857</v>
      </c>
      <c r="L1292" s="14" t="n">
        <v>0.552083333333333</v>
      </c>
      <c r="M1292" s="15" t="n">
        <v>0.576388888888889</v>
      </c>
      <c r="N1292" s="16" t="n">
        <f aca="false">VLOOKUP(E1292,'Esp. percorsi al 18-10-22'!C:J,8,FALSE())</f>
        <v>16.0924869913114</v>
      </c>
      <c r="O1292" s="16"/>
      <c r="P1292" s="16"/>
      <c r="Q1292" s="20" t="n">
        <v>302</v>
      </c>
      <c r="R1292" s="17" t="n">
        <f aca="false">+N1292*Q1292</f>
        <v>4859.93107137604</v>
      </c>
      <c r="S1292" s="17" t="n">
        <f aca="false">+O1292*Q1292</f>
        <v>0</v>
      </c>
      <c r="T1292" s="17"/>
      <c r="U1292" s="18" t="n">
        <f aca="false">+M1292-L1292</f>
        <v>0.0243055555555556</v>
      </c>
      <c r="V1292" s="18" t="n">
        <f aca="false">+U1292*Q1292</f>
        <v>7.34027777777778</v>
      </c>
      <c r="W1292" s="18"/>
    </row>
    <row r="1293" s="13" customFormat="true" ht="12" hidden="false" customHeight="false" outlineLevel="0" collapsed="false">
      <c r="A1293" s="12" t="n">
        <v>17585</v>
      </c>
      <c r="B1293" s="13" t="n">
        <v>11</v>
      </c>
      <c r="C1293" s="13" t="s">
        <v>57</v>
      </c>
      <c r="D1293" s="13" t="n">
        <v>0</v>
      </c>
      <c r="E1293" s="13" t="n">
        <v>358</v>
      </c>
      <c r="F1293" s="13" t="s">
        <v>98</v>
      </c>
      <c r="G1293" s="13" t="s">
        <v>24</v>
      </c>
      <c r="H1293" s="13" t="s">
        <v>25</v>
      </c>
      <c r="J1293" s="13" t="n">
        <v>1</v>
      </c>
      <c r="K1293" s="13" t="n">
        <v>858</v>
      </c>
      <c r="L1293" s="14" t="n">
        <v>0.579861111111111</v>
      </c>
      <c r="M1293" s="15" t="n">
        <v>0.607638888888889</v>
      </c>
      <c r="N1293" s="16" t="n">
        <f aca="false">VLOOKUP(E1293,'Esp. percorsi al 18-10-22'!C:J,8,FALSE())</f>
        <v>16.0924869913114</v>
      </c>
      <c r="O1293" s="16"/>
      <c r="P1293" s="16"/>
      <c r="Q1293" s="20" t="n">
        <v>302</v>
      </c>
      <c r="R1293" s="17" t="n">
        <f aca="false">+N1293*Q1293</f>
        <v>4859.93107137604</v>
      </c>
      <c r="S1293" s="17" t="n">
        <f aca="false">+O1293*Q1293</f>
        <v>0</v>
      </c>
      <c r="T1293" s="17"/>
      <c r="U1293" s="18" t="n">
        <f aca="false">+M1293-L1293</f>
        <v>0.0277777777777778</v>
      </c>
      <c r="V1293" s="18" t="n">
        <f aca="false">+U1293*Q1293</f>
        <v>8.38888888888889</v>
      </c>
      <c r="W1293" s="18"/>
    </row>
    <row r="1294" s="13" customFormat="true" ht="12" hidden="false" customHeight="false" outlineLevel="0" collapsed="false">
      <c r="A1294" s="12" t="n">
        <v>18428</v>
      </c>
      <c r="B1294" s="13" t="n">
        <v>11</v>
      </c>
      <c r="C1294" s="13" t="s">
        <v>57</v>
      </c>
      <c r="D1294" s="13" t="n">
        <v>0</v>
      </c>
      <c r="E1294" s="13" t="n">
        <v>358</v>
      </c>
      <c r="F1294" s="13" t="s">
        <v>98</v>
      </c>
      <c r="G1294" s="13" t="s">
        <v>28</v>
      </c>
      <c r="H1294" s="13" t="s">
        <v>25</v>
      </c>
      <c r="J1294" s="13" t="n">
        <v>1</v>
      </c>
      <c r="K1294" s="13" t="n">
        <v>859</v>
      </c>
      <c r="L1294" s="14" t="n">
        <v>0.736111111111111</v>
      </c>
      <c r="M1294" s="15" t="n">
        <v>0.763888888888889</v>
      </c>
      <c r="N1294" s="16" t="n">
        <f aca="false">VLOOKUP(E1294,'Esp. percorsi al 18-10-22'!C:J,8,FALSE())</f>
        <v>16.0924869913114</v>
      </c>
      <c r="O1294" s="16"/>
      <c r="P1294" s="16"/>
      <c r="Q1294" s="20" t="n">
        <v>67</v>
      </c>
      <c r="R1294" s="17" t="n">
        <f aca="false">+N1294*Q1294</f>
        <v>1078.19662841786</v>
      </c>
      <c r="S1294" s="17" t="n">
        <f aca="false">+O1294*Q1294</f>
        <v>0</v>
      </c>
      <c r="T1294" s="17"/>
      <c r="U1294" s="18" t="n">
        <f aca="false">+M1294-L1294</f>
        <v>0.0277777777777778</v>
      </c>
      <c r="V1294" s="18" t="n">
        <f aca="false">+U1294*Q1294</f>
        <v>1.86111111111111</v>
      </c>
      <c r="W1294" s="18"/>
    </row>
    <row r="1295" s="13" customFormat="true" ht="12" hidden="false" customHeight="false" outlineLevel="0" collapsed="false">
      <c r="A1295" s="12" t="n">
        <v>18497</v>
      </c>
      <c r="B1295" s="13" t="n">
        <v>11</v>
      </c>
      <c r="C1295" s="13" t="s">
        <v>57</v>
      </c>
      <c r="D1295" s="13" t="n">
        <v>0</v>
      </c>
      <c r="E1295" s="13" t="n">
        <v>358</v>
      </c>
      <c r="F1295" s="13" t="s">
        <v>98</v>
      </c>
      <c r="G1295" s="13" t="s">
        <v>26</v>
      </c>
      <c r="H1295" s="13" t="s">
        <v>25</v>
      </c>
      <c r="J1295" s="13" t="n">
        <v>1</v>
      </c>
      <c r="K1295" s="13" t="n">
        <v>18497</v>
      </c>
      <c r="L1295" s="14" t="n">
        <v>0.739583333333333</v>
      </c>
      <c r="M1295" s="15" t="n">
        <v>0.767361111111111</v>
      </c>
      <c r="N1295" s="16" t="n">
        <f aca="false">VLOOKUP(E1295,'Esp. percorsi al 18-10-22'!C:J,8,FALSE())</f>
        <v>16.0924869913114</v>
      </c>
      <c r="O1295" s="16"/>
      <c r="P1295" s="16"/>
      <c r="Q1295" s="20" t="n">
        <v>235</v>
      </c>
      <c r="R1295" s="17" t="n">
        <f aca="false">+N1295*Q1295</f>
        <v>3781.73444295818</v>
      </c>
      <c r="S1295" s="17" t="n">
        <f aca="false">+O1295*Q1295</f>
        <v>0</v>
      </c>
      <c r="T1295" s="17"/>
      <c r="U1295" s="18" t="n">
        <f aca="false">+M1295-L1295</f>
        <v>0.0277777777777778</v>
      </c>
      <c r="V1295" s="18" t="n">
        <f aca="false">+U1295*Q1295</f>
        <v>6.52777777777778</v>
      </c>
      <c r="W1295" s="18"/>
    </row>
    <row r="1296" s="13" customFormat="true" ht="12" hidden="false" customHeight="false" outlineLevel="0" collapsed="false">
      <c r="A1296" s="12" t="n">
        <v>10726</v>
      </c>
      <c r="B1296" s="13" t="n">
        <v>11</v>
      </c>
      <c r="C1296" s="13" t="s">
        <v>57</v>
      </c>
      <c r="D1296" s="13" t="n">
        <v>0</v>
      </c>
      <c r="E1296" s="13" t="n">
        <v>363</v>
      </c>
      <c r="F1296" s="13" t="s">
        <v>99</v>
      </c>
      <c r="G1296" s="13" t="s">
        <v>77</v>
      </c>
      <c r="H1296" s="13" t="s">
        <v>25</v>
      </c>
      <c r="J1296" s="13" t="n">
        <v>1</v>
      </c>
      <c r="K1296" s="13" t="n">
        <v>4014</v>
      </c>
      <c r="L1296" s="14" t="n">
        <v>0.326388888888889</v>
      </c>
      <c r="M1296" s="15" t="n">
        <v>0.336805555555556</v>
      </c>
      <c r="N1296" s="16" t="n">
        <f aca="false">VLOOKUP(E1296,'Esp. percorsi al 18-10-22'!C:J,8,FALSE())</f>
        <v>3.908</v>
      </c>
      <c r="O1296" s="16"/>
      <c r="P1296" s="16"/>
      <c r="Q1296" s="20" t="n">
        <v>94</v>
      </c>
      <c r="R1296" s="17" t="n">
        <f aca="false">+N1296*Q1296</f>
        <v>367.352</v>
      </c>
      <c r="S1296" s="17" t="n">
        <f aca="false">+O1296*Q1296</f>
        <v>0</v>
      </c>
      <c r="T1296" s="17"/>
      <c r="U1296" s="18" t="n">
        <f aca="false">+M1296-L1296</f>
        <v>0.0104166666666667</v>
      </c>
      <c r="V1296" s="18" t="n">
        <f aca="false">+U1296*Q1296</f>
        <v>0.979166666666667</v>
      </c>
      <c r="W1296" s="18"/>
    </row>
    <row r="1297" s="13" customFormat="true" ht="12" hidden="false" customHeight="false" outlineLevel="0" collapsed="false">
      <c r="A1297" s="12" t="n">
        <v>13732</v>
      </c>
      <c r="B1297" s="13" t="n">
        <v>11</v>
      </c>
      <c r="C1297" s="13" t="s">
        <v>57</v>
      </c>
      <c r="D1297" s="13" t="n">
        <v>0</v>
      </c>
      <c r="E1297" s="13" t="n">
        <v>363</v>
      </c>
      <c r="F1297" s="13" t="s">
        <v>99</v>
      </c>
      <c r="G1297" s="13" t="s">
        <v>42</v>
      </c>
      <c r="H1297" s="13" t="n">
        <v>6</v>
      </c>
      <c r="J1297" s="13" t="n">
        <v>1</v>
      </c>
      <c r="K1297" s="13" t="n">
        <v>13732</v>
      </c>
      <c r="L1297" s="14" t="n">
        <v>0.326388888888889</v>
      </c>
      <c r="M1297" s="15" t="n">
        <v>0.336805555555556</v>
      </c>
      <c r="N1297" s="16" t="n">
        <f aca="false">VLOOKUP(E1297,'Esp. percorsi al 18-10-22'!C:J,8,FALSE())</f>
        <v>3.908</v>
      </c>
      <c r="O1297" s="16"/>
      <c r="P1297" s="16"/>
      <c r="Q1297" s="20" t="n">
        <v>35</v>
      </c>
      <c r="R1297" s="17" t="n">
        <f aca="false">+N1297*Q1297</f>
        <v>136.78</v>
      </c>
      <c r="S1297" s="17" t="n">
        <f aca="false">+O1297*Q1297</f>
        <v>0</v>
      </c>
      <c r="T1297" s="17"/>
      <c r="U1297" s="18" t="n">
        <f aca="false">+M1297-L1297</f>
        <v>0.0104166666666667</v>
      </c>
      <c r="V1297" s="18" t="n">
        <f aca="false">+U1297*Q1297</f>
        <v>0.364583333333333</v>
      </c>
      <c r="W1297" s="18"/>
    </row>
    <row r="1298" s="13" customFormat="true" ht="12" hidden="false" customHeight="false" outlineLevel="0" collapsed="false">
      <c r="A1298" s="12" t="n">
        <v>10725</v>
      </c>
      <c r="B1298" s="13" t="n">
        <v>11</v>
      </c>
      <c r="C1298" s="13" t="s">
        <v>57</v>
      </c>
      <c r="D1298" s="13" t="n">
        <v>0</v>
      </c>
      <c r="E1298" s="13" t="n">
        <v>364</v>
      </c>
      <c r="F1298" s="13" t="s">
        <v>99</v>
      </c>
      <c r="G1298" s="13" t="s">
        <v>42</v>
      </c>
      <c r="H1298" s="19" t="s">
        <v>27</v>
      </c>
      <c r="I1298" s="19"/>
      <c r="J1298" s="13" t="n">
        <v>1</v>
      </c>
      <c r="K1298" s="13" t="n">
        <v>860</v>
      </c>
      <c r="L1298" s="14" t="n">
        <v>0.326388888888889</v>
      </c>
      <c r="M1298" s="15" t="n">
        <v>0.336805555555556</v>
      </c>
      <c r="N1298" s="16" t="n">
        <f aca="false">VLOOKUP(E1298,'Esp. percorsi al 18-10-22'!C:J,8,FALSE())</f>
        <v>4.329</v>
      </c>
      <c r="O1298" s="16"/>
      <c r="P1298" s="16"/>
      <c r="Q1298" s="20" t="n">
        <v>173</v>
      </c>
      <c r="R1298" s="17" t="n">
        <f aca="false">+N1298*Q1298</f>
        <v>748.917</v>
      </c>
      <c r="S1298" s="17" t="n">
        <f aca="false">+O1298*Q1298</f>
        <v>0</v>
      </c>
      <c r="T1298" s="17"/>
      <c r="U1298" s="18" t="n">
        <f aca="false">+M1298-L1298</f>
        <v>0.0104166666666667</v>
      </c>
      <c r="V1298" s="18" t="n">
        <f aca="false">+U1298*Q1298</f>
        <v>1.80208333333333</v>
      </c>
      <c r="W1298" s="18"/>
    </row>
    <row r="1299" s="13" customFormat="true" ht="12" hidden="false" customHeight="false" outlineLevel="0" collapsed="false">
      <c r="A1299" s="12" t="n">
        <v>17569</v>
      </c>
      <c r="B1299" s="13" t="n">
        <v>12</v>
      </c>
      <c r="C1299" s="13" t="s">
        <v>22</v>
      </c>
      <c r="D1299" s="13" t="n">
        <v>0</v>
      </c>
      <c r="E1299" s="13" t="n">
        <v>439</v>
      </c>
      <c r="F1299" s="13" t="s">
        <v>100</v>
      </c>
      <c r="G1299" s="13" t="s">
        <v>24</v>
      </c>
      <c r="H1299" s="13" t="s">
        <v>25</v>
      </c>
      <c r="J1299" s="13" t="n">
        <v>1</v>
      </c>
      <c r="K1299" s="13" t="n">
        <v>2552</v>
      </c>
      <c r="L1299" s="14" t="n">
        <v>0.347222222222222</v>
      </c>
      <c r="M1299" s="15" t="n">
        <v>0.352777777777778</v>
      </c>
      <c r="N1299" s="16" t="n">
        <f aca="false">VLOOKUP(E1299,'Esp. percorsi al 18-10-22'!C:J,8,FALSE())</f>
        <v>3.15540968352687</v>
      </c>
      <c r="O1299" s="16"/>
      <c r="P1299" s="16"/>
      <c r="Q1299" s="20" t="n">
        <v>302</v>
      </c>
      <c r="R1299" s="17" t="n">
        <f aca="false">+N1299*Q1299</f>
        <v>952.933724425115</v>
      </c>
      <c r="S1299" s="17" t="n">
        <f aca="false">+O1299*Q1299</f>
        <v>0</v>
      </c>
      <c r="T1299" s="17"/>
      <c r="U1299" s="18" t="n">
        <f aca="false">+M1299-L1299</f>
        <v>0.00555555555555556</v>
      </c>
      <c r="V1299" s="18" t="n">
        <f aca="false">+U1299*Q1299</f>
        <v>1.67777777777778</v>
      </c>
      <c r="W1299" s="18"/>
    </row>
    <row r="1300" s="13" customFormat="true" ht="12" hidden="false" customHeight="false" outlineLevel="0" collapsed="false">
      <c r="A1300" s="12" t="n">
        <v>17567</v>
      </c>
      <c r="B1300" s="13" t="n">
        <v>12</v>
      </c>
      <c r="C1300" s="13" t="s">
        <v>22</v>
      </c>
      <c r="D1300" s="13" t="n">
        <v>0</v>
      </c>
      <c r="E1300" s="13" t="n">
        <v>449</v>
      </c>
      <c r="F1300" s="13" t="s">
        <v>101</v>
      </c>
      <c r="G1300" s="13" t="s">
        <v>24</v>
      </c>
      <c r="H1300" s="13" t="s">
        <v>25</v>
      </c>
      <c r="J1300" s="13" t="n">
        <v>1</v>
      </c>
      <c r="K1300" s="13" t="n">
        <v>2551</v>
      </c>
      <c r="L1300" s="14" t="n">
        <v>0.291666666666667</v>
      </c>
      <c r="M1300" s="15" t="n">
        <v>0.313888888888889</v>
      </c>
      <c r="N1300" s="16" t="n">
        <f aca="false">VLOOKUP(E1300,'Esp. percorsi al 18-10-22'!C:J,8,FALSE())</f>
        <v>7.49932119447581</v>
      </c>
      <c r="O1300" s="16"/>
      <c r="P1300" s="16"/>
      <c r="Q1300" s="20" t="n">
        <v>302</v>
      </c>
      <c r="R1300" s="17" t="n">
        <f aca="false">+N1300*Q1300</f>
        <v>2264.79500073169</v>
      </c>
      <c r="S1300" s="17" t="n">
        <f aca="false">+O1300*Q1300</f>
        <v>0</v>
      </c>
      <c r="T1300" s="17"/>
      <c r="U1300" s="18" t="n">
        <f aca="false">+M1300-L1300</f>
        <v>0.0222222222222222</v>
      </c>
      <c r="V1300" s="18" t="n">
        <f aca="false">+U1300*Q1300</f>
        <v>6.71111111111111</v>
      </c>
      <c r="W1300" s="18"/>
    </row>
    <row r="1301" s="13" customFormat="true" ht="12" hidden="false" customHeight="false" outlineLevel="0" collapsed="false">
      <c r="A1301" s="12" t="n">
        <v>10737</v>
      </c>
      <c r="B1301" s="13" t="n">
        <v>12</v>
      </c>
      <c r="C1301" s="13" t="s">
        <v>22</v>
      </c>
      <c r="D1301" s="13" t="n">
        <v>0</v>
      </c>
      <c r="E1301" s="13" t="n">
        <v>450</v>
      </c>
      <c r="F1301" s="13" t="s">
        <v>102</v>
      </c>
      <c r="G1301" s="13" t="s">
        <v>24</v>
      </c>
      <c r="H1301" s="13" t="s">
        <v>25</v>
      </c>
      <c r="J1301" s="13" t="n">
        <v>1</v>
      </c>
      <c r="K1301" s="13" t="n">
        <v>304</v>
      </c>
      <c r="L1301" s="14" t="n">
        <v>0.572916666666667</v>
      </c>
      <c r="M1301" s="15" t="n">
        <v>0.59375</v>
      </c>
      <c r="N1301" s="16" t="n">
        <f aca="false">VLOOKUP(E1301,'Esp. percorsi al 18-10-22'!C:J,8,FALSE())</f>
        <v>5.86439005881563</v>
      </c>
      <c r="O1301" s="16"/>
      <c r="P1301" s="16"/>
      <c r="Q1301" s="20" t="n">
        <v>302</v>
      </c>
      <c r="R1301" s="17" t="n">
        <f aca="false">+N1301*Q1301</f>
        <v>1771.04579776232</v>
      </c>
      <c r="S1301" s="17" t="n">
        <f aca="false">+O1301*Q1301</f>
        <v>0</v>
      </c>
      <c r="T1301" s="17"/>
      <c r="U1301" s="18" t="n">
        <f aca="false">+M1301-L1301</f>
        <v>0.0208333333333333</v>
      </c>
      <c r="V1301" s="18" t="n">
        <f aca="false">+U1301*Q1301</f>
        <v>6.29166666666667</v>
      </c>
      <c r="W1301" s="18"/>
    </row>
    <row r="1302" s="13" customFormat="true" ht="12" hidden="false" customHeight="false" outlineLevel="0" collapsed="false">
      <c r="A1302" s="12" t="n">
        <v>10728</v>
      </c>
      <c r="B1302" s="13" t="n">
        <v>12</v>
      </c>
      <c r="C1302" s="13" t="s">
        <v>22</v>
      </c>
      <c r="D1302" s="13" t="n">
        <v>0</v>
      </c>
      <c r="E1302" s="13" t="n">
        <v>451</v>
      </c>
      <c r="F1302" s="13" t="s">
        <v>103</v>
      </c>
      <c r="G1302" s="13" t="s">
        <v>24</v>
      </c>
      <c r="H1302" s="13" t="s">
        <v>25</v>
      </c>
      <c r="J1302" s="13" t="n">
        <v>1</v>
      </c>
      <c r="K1302" s="13" t="n">
        <v>2522</v>
      </c>
      <c r="L1302" s="14" t="n">
        <v>0.493055555555556</v>
      </c>
      <c r="M1302" s="15" t="n">
        <v>0.506944444444444</v>
      </c>
      <c r="N1302" s="16" t="n">
        <f aca="false">VLOOKUP(E1302,'Esp. percorsi al 18-10-22'!C:J,8,FALSE())</f>
        <v>5.19301654042604</v>
      </c>
      <c r="O1302" s="16"/>
      <c r="P1302" s="16"/>
      <c r="Q1302" s="20" t="n">
        <v>302</v>
      </c>
      <c r="R1302" s="17" t="n">
        <f aca="false">+N1302*Q1302</f>
        <v>1568.29099520866</v>
      </c>
      <c r="S1302" s="17" t="n">
        <f aca="false">+O1302*Q1302</f>
        <v>0</v>
      </c>
      <c r="T1302" s="17"/>
      <c r="U1302" s="18" t="n">
        <f aca="false">+M1302-L1302</f>
        <v>0.0138888888888889</v>
      </c>
      <c r="V1302" s="18" t="n">
        <f aca="false">+U1302*Q1302</f>
        <v>4.19444444444444</v>
      </c>
      <c r="W1302" s="18"/>
    </row>
    <row r="1303" s="13" customFormat="true" ht="12" hidden="false" customHeight="false" outlineLevel="0" collapsed="false">
      <c r="A1303" s="12" t="n">
        <v>10729</v>
      </c>
      <c r="B1303" s="13" t="n">
        <v>12</v>
      </c>
      <c r="C1303" s="13" t="s">
        <v>22</v>
      </c>
      <c r="D1303" s="13" t="n">
        <v>0</v>
      </c>
      <c r="E1303" s="13" t="n">
        <v>452</v>
      </c>
      <c r="F1303" s="13" t="s">
        <v>104</v>
      </c>
      <c r="G1303" s="13" t="s">
        <v>24</v>
      </c>
      <c r="H1303" s="13" t="s">
        <v>25</v>
      </c>
      <c r="J1303" s="13" t="n">
        <v>1</v>
      </c>
      <c r="K1303" s="13" t="n">
        <v>2523</v>
      </c>
      <c r="L1303" s="14" t="n">
        <v>0.506944444444444</v>
      </c>
      <c r="M1303" s="15" t="n">
        <v>0.51875</v>
      </c>
      <c r="N1303" s="16" t="n">
        <f aca="false">VLOOKUP(E1303,'Esp. percorsi al 18-10-22'!C:J,8,FALSE())</f>
        <v>4.9127012328072</v>
      </c>
      <c r="O1303" s="16"/>
      <c r="P1303" s="16"/>
      <c r="Q1303" s="20" t="n">
        <v>302</v>
      </c>
      <c r="R1303" s="17" t="n">
        <f aca="false">+N1303*Q1303</f>
        <v>1483.63577230777</v>
      </c>
      <c r="S1303" s="17" t="n">
        <f aca="false">+O1303*Q1303</f>
        <v>0</v>
      </c>
      <c r="T1303" s="17"/>
      <c r="U1303" s="18" t="n">
        <f aca="false">+M1303-L1303</f>
        <v>0.0118055555555556</v>
      </c>
      <c r="V1303" s="18" t="n">
        <f aca="false">+U1303*Q1303</f>
        <v>3.56527777777778</v>
      </c>
      <c r="W1303" s="18"/>
    </row>
    <row r="1304" s="13" customFormat="true" ht="12" hidden="false" customHeight="false" outlineLevel="0" collapsed="false">
      <c r="A1304" s="12" t="n">
        <v>17714</v>
      </c>
      <c r="B1304" s="13" t="n">
        <v>12</v>
      </c>
      <c r="C1304" s="13" t="s">
        <v>22</v>
      </c>
      <c r="D1304" s="13" t="n">
        <v>0</v>
      </c>
      <c r="E1304" s="13" t="n">
        <v>468</v>
      </c>
      <c r="F1304" s="13" t="s">
        <v>105</v>
      </c>
      <c r="G1304" s="13" t="s">
        <v>24</v>
      </c>
      <c r="H1304" s="13" t="s">
        <v>25</v>
      </c>
      <c r="J1304" s="13" t="n">
        <v>1</v>
      </c>
      <c r="K1304" s="13" t="n">
        <v>4351</v>
      </c>
      <c r="L1304" s="14" t="n">
        <v>0.711805555555555</v>
      </c>
      <c r="M1304" s="15" t="n">
        <v>0.725694444444444</v>
      </c>
      <c r="N1304" s="16" t="n">
        <f aca="false">VLOOKUP(E1304,'Esp. percorsi al 18-10-22'!C:J,8,FALSE())</f>
        <v>5.30785948741001</v>
      </c>
      <c r="O1304" s="16"/>
      <c r="P1304" s="16"/>
      <c r="Q1304" s="20" t="n">
        <v>302</v>
      </c>
      <c r="R1304" s="17" t="n">
        <f aca="false">+N1304*Q1304</f>
        <v>1602.97356519782</v>
      </c>
      <c r="S1304" s="17" t="n">
        <f aca="false">+O1304*Q1304</f>
        <v>0</v>
      </c>
      <c r="T1304" s="17"/>
      <c r="U1304" s="18" t="n">
        <f aca="false">+M1304-L1304</f>
        <v>0.0138888888888889</v>
      </c>
      <c r="V1304" s="18" t="n">
        <f aca="false">+U1304*Q1304</f>
        <v>4.19444444444444</v>
      </c>
      <c r="W1304" s="18"/>
    </row>
    <row r="1305" s="13" customFormat="true" ht="12" hidden="false" customHeight="false" outlineLevel="0" collapsed="false">
      <c r="A1305" s="12" t="n">
        <v>17715</v>
      </c>
      <c r="B1305" s="27" t="n">
        <v>12</v>
      </c>
      <c r="C1305" s="27" t="s">
        <v>22</v>
      </c>
      <c r="D1305" s="27" t="n">
        <v>0</v>
      </c>
      <c r="E1305" s="27" t="n">
        <v>469</v>
      </c>
      <c r="F1305" s="27" t="s">
        <v>106</v>
      </c>
      <c r="G1305" s="27" t="s">
        <v>26</v>
      </c>
      <c r="H1305" s="27" t="s">
        <v>25</v>
      </c>
      <c r="I1305" s="27"/>
      <c r="J1305" s="27" t="n">
        <v>8</v>
      </c>
      <c r="K1305" s="27" t="n">
        <v>17715</v>
      </c>
      <c r="L1305" s="28" t="n">
        <v>0.774305555555555</v>
      </c>
      <c r="M1305" s="29" t="n">
        <v>0.802083333333333</v>
      </c>
      <c r="N1305" s="30" t="n">
        <f aca="false">VLOOKUP(E1305,'Esp. percorsi al 18-10-22'!C:J,8,FALSE())</f>
        <v>8.67032119447581</v>
      </c>
      <c r="O1305" s="30"/>
      <c r="P1305" s="30" t="n">
        <f aca="false">+N1305</f>
        <v>8.67032119447581</v>
      </c>
      <c r="Q1305" s="27" t="n">
        <v>235</v>
      </c>
      <c r="R1305" s="31" t="n">
        <f aca="false">+N1305*Q1305</f>
        <v>2037.52548070182</v>
      </c>
      <c r="S1305" s="31" t="n">
        <f aca="false">+O1305*Q1305</f>
        <v>0</v>
      </c>
      <c r="T1305" s="31" t="n">
        <f aca="false">+P1305*Q1305</f>
        <v>2037.52548070182</v>
      </c>
      <c r="U1305" s="32" t="n">
        <f aca="false">+M1305-L1305</f>
        <v>0.0277777777777778</v>
      </c>
      <c r="V1305" s="32" t="n">
        <f aca="false">+U1305*Q1305</f>
        <v>6.52777777777778</v>
      </c>
      <c r="W1305" s="32"/>
    </row>
    <row r="1306" s="13" customFormat="true" ht="12" hidden="false" customHeight="false" outlineLevel="0" collapsed="false">
      <c r="A1306" s="12" t="n">
        <v>18685</v>
      </c>
      <c r="B1306" s="27" t="n">
        <v>12</v>
      </c>
      <c r="C1306" s="27" t="s">
        <v>22</v>
      </c>
      <c r="D1306" s="27" t="n">
        <v>0</v>
      </c>
      <c r="E1306" s="27" t="n">
        <v>469</v>
      </c>
      <c r="F1306" s="27" t="s">
        <v>106</v>
      </c>
      <c r="G1306" s="27" t="s">
        <v>28</v>
      </c>
      <c r="H1306" s="27" t="s">
        <v>25</v>
      </c>
      <c r="I1306" s="27"/>
      <c r="J1306" s="27" t="n">
        <v>8</v>
      </c>
      <c r="K1306" s="27" t="n">
        <v>18685</v>
      </c>
      <c r="L1306" s="28" t="n">
        <v>0.791666666666667</v>
      </c>
      <c r="M1306" s="29" t="n">
        <v>0.819444444444444</v>
      </c>
      <c r="N1306" s="30" t="n">
        <f aca="false">VLOOKUP(E1306,'Esp. percorsi al 18-10-22'!C:J,8,FALSE())</f>
        <v>8.67032119447581</v>
      </c>
      <c r="O1306" s="30"/>
      <c r="P1306" s="30" t="n">
        <f aca="false">+N1306</f>
        <v>8.67032119447581</v>
      </c>
      <c r="Q1306" s="27" t="n">
        <v>67</v>
      </c>
      <c r="R1306" s="31" t="n">
        <f aca="false">+N1306*Q1306</f>
        <v>580.911520029879</v>
      </c>
      <c r="S1306" s="31" t="n">
        <f aca="false">+O1306*Q1306</f>
        <v>0</v>
      </c>
      <c r="T1306" s="31" t="n">
        <f aca="false">+P1306*Q1306</f>
        <v>580.911520029879</v>
      </c>
      <c r="U1306" s="32" t="n">
        <f aca="false">+M1306-L1306</f>
        <v>0.0277777777777778</v>
      </c>
      <c r="V1306" s="32" t="n">
        <f aca="false">+U1306*Q1306</f>
        <v>1.86111111111111</v>
      </c>
      <c r="W1306" s="32"/>
    </row>
    <row r="1307" s="13" customFormat="true" ht="12" hidden="false" customHeight="false" outlineLevel="0" collapsed="false">
      <c r="A1307" s="12" t="n">
        <v>17568</v>
      </c>
      <c r="B1307" s="13" t="n">
        <v>12</v>
      </c>
      <c r="C1307" s="13" t="s">
        <v>22</v>
      </c>
      <c r="D1307" s="13" t="n">
        <v>0</v>
      </c>
      <c r="E1307" s="13" t="n">
        <v>478</v>
      </c>
      <c r="F1307" s="13" t="s">
        <v>107</v>
      </c>
      <c r="G1307" s="13" t="s">
        <v>24</v>
      </c>
      <c r="H1307" s="13" t="s">
        <v>25</v>
      </c>
      <c r="J1307" s="13" t="n">
        <v>1</v>
      </c>
      <c r="K1307" s="13" t="n">
        <v>305</v>
      </c>
      <c r="L1307" s="14" t="n">
        <v>0.340277777777778</v>
      </c>
      <c r="M1307" s="15" t="n">
        <v>0.347222222222222</v>
      </c>
      <c r="N1307" s="16" t="n">
        <f aca="false">VLOOKUP(E1307,'Esp. percorsi al 18-10-22'!C:J,8,FALSE())</f>
        <v>3.58784638264058</v>
      </c>
      <c r="O1307" s="16"/>
      <c r="P1307" s="16"/>
      <c r="Q1307" s="20" t="n">
        <v>302</v>
      </c>
      <c r="R1307" s="17" t="n">
        <f aca="false">+N1307*Q1307</f>
        <v>1083.52960755746</v>
      </c>
      <c r="S1307" s="17" t="n">
        <f aca="false">+O1307*Q1307</f>
        <v>0</v>
      </c>
      <c r="T1307" s="17"/>
      <c r="U1307" s="18" t="n">
        <f aca="false">+M1307-L1307</f>
        <v>0.00694444444444444</v>
      </c>
      <c r="V1307" s="18" t="n">
        <f aca="false">+U1307*Q1307</f>
        <v>2.09722222222222</v>
      </c>
      <c r="W1307" s="18"/>
    </row>
    <row r="1308" s="13" customFormat="true" ht="12" hidden="false" customHeight="false" outlineLevel="0" collapsed="false">
      <c r="A1308" s="12" t="n">
        <v>17605</v>
      </c>
      <c r="B1308" s="13" t="n">
        <v>12</v>
      </c>
      <c r="C1308" s="13" t="s">
        <v>22</v>
      </c>
      <c r="D1308" s="13" t="n">
        <v>0</v>
      </c>
      <c r="E1308" s="13" t="n">
        <v>846</v>
      </c>
      <c r="F1308" s="13" t="s">
        <v>108</v>
      </c>
      <c r="G1308" s="13" t="s">
        <v>24</v>
      </c>
      <c r="H1308" s="13" t="s">
        <v>25</v>
      </c>
      <c r="J1308" s="13" t="n">
        <v>1</v>
      </c>
      <c r="K1308" s="13" t="n">
        <v>17605</v>
      </c>
      <c r="L1308" s="14" t="n">
        <v>0.413194444444444</v>
      </c>
      <c r="M1308" s="15" t="n">
        <v>0.423611111111111</v>
      </c>
      <c r="N1308" s="16" t="n">
        <f aca="false">VLOOKUP(E1308,'Esp. percorsi al 18-10-22'!C:J,8,FALSE())</f>
        <v>4.56185948741001</v>
      </c>
      <c r="O1308" s="16"/>
      <c r="P1308" s="16"/>
      <c r="Q1308" s="20" t="n">
        <v>302</v>
      </c>
      <c r="R1308" s="17" t="n">
        <f aca="false">+N1308*Q1308</f>
        <v>1377.68156519782</v>
      </c>
      <c r="S1308" s="17" t="n">
        <f aca="false">+O1308*Q1308</f>
        <v>0</v>
      </c>
      <c r="T1308" s="17"/>
      <c r="U1308" s="18" t="n">
        <f aca="false">+M1308-L1308</f>
        <v>0.0104166666666667</v>
      </c>
      <c r="V1308" s="18" t="n">
        <f aca="false">+U1308*Q1308</f>
        <v>3.14583333333333</v>
      </c>
      <c r="W1308" s="18"/>
    </row>
    <row r="1309" s="13" customFormat="true" ht="12" hidden="false" customHeight="false" outlineLevel="0" collapsed="false">
      <c r="A1309" s="12" t="n">
        <v>10738</v>
      </c>
      <c r="B1309" s="13" t="n">
        <v>12</v>
      </c>
      <c r="C1309" s="13" t="s">
        <v>22</v>
      </c>
      <c r="D1309" s="13" t="n">
        <v>0</v>
      </c>
      <c r="E1309" s="13" t="n">
        <v>846</v>
      </c>
      <c r="F1309" s="13" t="s">
        <v>108</v>
      </c>
      <c r="G1309" s="13" t="s">
        <v>24</v>
      </c>
      <c r="H1309" s="13" t="s">
        <v>25</v>
      </c>
      <c r="J1309" s="13" t="n">
        <v>1</v>
      </c>
      <c r="K1309" s="13" t="n">
        <v>303</v>
      </c>
      <c r="L1309" s="14" t="n">
        <v>0.59375</v>
      </c>
      <c r="M1309" s="15" t="n">
        <v>0.602777777777778</v>
      </c>
      <c r="N1309" s="16" t="n">
        <f aca="false">VLOOKUP(E1309,'Esp. percorsi al 18-10-22'!C:J,8,FALSE())</f>
        <v>4.56185948741001</v>
      </c>
      <c r="O1309" s="16"/>
      <c r="P1309" s="16"/>
      <c r="Q1309" s="20" t="n">
        <v>302</v>
      </c>
      <c r="R1309" s="17" t="n">
        <f aca="false">+N1309*Q1309</f>
        <v>1377.68156519782</v>
      </c>
      <c r="S1309" s="17" t="n">
        <f aca="false">+O1309*Q1309</f>
        <v>0</v>
      </c>
      <c r="T1309" s="17"/>
      <c r="U1309" s="18" t="n">
        <f aca="false">+M1309-L1309</f>
        <v>0.00902777777777778</v>
      </c>
      <c r="V1309" s="18" t="n">
        <f aca="false">+U1309*Q1309</f>
        <v>2.72638888888889</v>
      </c>
      <c r="W1309" s="18"/>
    </row>
    <row r="1310" s="13" customFormat="true" ht="12" hidden="false" customHeight="false" outlineLevel="0" collapsed="false">
      <c r="A1310" s="12" t="n">
        <v>17606</v>
      </c>
      <c r="B1310" s="13" t="n">
        <v>12</v>
      </c>
      <c r="C1310" s="13" t="s">
        <v>22</v>
      </c>
      <c r="D1310" s="13" t="n">
        <v>0</v>
      </c>
      <c r="E1310" s="13" t="n">
        <v>3024</v>
      </c>
      <c r="F1310" s="13" t="s">
        <v>109</v>
      </c>
      <c r="G1310" s="13" t="s">
        <v>24</v>
      </c>
      <c r="H1310" s="13" t="s">
        <v>25</v>
      </c>
      <c r="J1310" s="13" t="n">
        <v>1</v>
      </c>
      <c r="K1310" s="13" t="n">
        <v>17606</v>
      </c>
      <c r="L1310" s="14" t="n">
        <v>0.388888888888889</v>
      </c>
      <c r="M1310" s="15" t="n">
        <v>0.413194444444444</v>
      </c>
      <c r="N1310" s="16" t="n">
        <f aca="false">VLOOKUP(E1310,'Esp. percorsi al 18-10-22'!C:J,8,FALSE())</f>
        <v>8.04578663757307</v>
      </c>
      <c r="O1310" s="16"/>
      <c r="P1310" s="16"/>
      <c r="Q1310" s="20" t="n">
        <v>302</v>
      </c>
      <c r="R1310" s="17" t="n">
        <f aca="false">+N1310*Q1310</f>
        <v>2429.82756454707</v>
      </c>
      <c r="S1310" s="17" t="n">
        <f aca="false">+O1310*Q1310</f>
        <v>0</v>
      </c>
      <c r="T1310" s="17"/>
      <c r="U1310" s="18" t="n">
        <f aca="false">+M1310-L1310</f>
        <v>0.0243055555555556</v>
      </c>
      <c r="V1310" s="18" t="n">
        <f aca="false">+U1310*Q1310</f>
        <v>7.34027777777778</v>
      </c>
      <c r="W1310" s="18"/>
    </row>
    <row r="1311" s="13" customFormat="true" ht="12" hidden="false" customHeight="false" outlineLevel="0" collapsed="false">
      <c r="A1311" s="12" t="n">
        <v>10735</v>
      </c>
      <c r="B1311" s="13" t="n">
        <v>12</v>
      </c>
      <c r="C1311" s="13" t="s">
        <v>22</v>
      </c>
      <c r="D1311" s="13" t="n">
        <v>0</v>
      </c>
      <c r="E1311" s="13" t="n">
        <v>3024</v>
      </c>
      <c r="F1311" s="13" t="s">
        <v>109</v>
      </c>
      <c r="G1311" s="13" t="s">
        <v>24</v>
      </c>
      <c r="H1311" s="13" t="s">
        <v>25</v>
      </c>
      <c r="J1311" s="13" t="n">
        <v>1</v>
      </c>
      <c r="K1311" s="13" t="n">
        <v>4353</v>
      </c>
      <c r="L1311" s="14" t="n">
        <v>0.6875</v>
      </c>
      <c r="M1311" s="15" t="n">
        <v>0.711805555555555</v>
      </c>
      <c r="N1311" s="16" t="n">
        <f aca="false">VLOOKUP(E1311,'Esp. percorsi al 18-10-22'!C:J,8,FALSE())</f>
        <v>8.04578663757307</v>
      </c>
      <c r="O1311" s="16"/>
      <c r="P1311" s="16"/>
      <c r="Q1311" s="20" t="n">
        <v>302</v>
      </c>
      <c r="R1311" s="17" t="n">
        <f aca="false">+N1311*Q1311</f>
        <v>2429.82756454707</v>
      </c>
      <c r="S1311" s="17" t="n">
        <f aca="false">+O1311*Q1311</f>
        <v>0</v>
      </c>
      <c r="T1311" s="17"/>
      <c r="U1311" s="18" t="n">
        <f aca="false">+M1311-L1311</f>
        <v>0.0243055555555556</v>
      </c>
      <c r="V1311" s="18" t="n">
        <f aca="false">+U1311*Q1311</f>
        <v>7.34027777777778</v>
      </c>
      <c r="W1311" s="18"/>
    </row>
    <row r="1312" s="13" customFormat="true" ht="12" hidden="false" customHeight="false" outlineLevel="0" collapsed="false">
      <c r="A1312" s="12" t="n">
        <v>10716</v>
      </c>
      <c r="B1312" s="13" t="n">
        <v>13</v>
      </c>
      <c r="C1312" s="13" t="s">
        <v>22</v>
      </c>
      <c r="D1312" s="13" t="n">
        <v>0</v>
      </c>
      <c r="E1312" s="13" t="n">
        <v>461</v>
      </c>
      <c r="F1312" s="13" t="s">
        <v>110</v>
      </c>
      <c r="G1312" s="13" t="s">
        <v>24</v>
      </c>
      <c r="H1312" s="13" t="s">
        <v>25</v>
      </c>
      <c r="J1312" s="13" t="n">
        <v>1</v>
      </c>
      <c r="K1312" s="13" t="n">
        <v>865</v>
      </c>
      <c r="L1312" s="14" t="n">
        <v>0.552083333333333</v>
      </c>
      <c r="M1312" s="15" t="n">
        <v>0.565972222222222</v>
      </c>
      <c r="N1312" s="16" t="n">
        <f aca="false">VLOOKUP(E1312,'Esp. percorsi al 18-10-22'!C:J,8,FALSE())</f>
        <v>5.38295800863838</v>
      </c>
      <c r="O1312" s="16"/>
      <c r="P1312" s="16"/>
      <c r="Q1312" s="20" t="n">
        <v>302</v>
      </c>
      <c r="R1312" s="17" t="n">
        <f aca="false">+N1312*Q1312</f>
        <v>1625.65331860879</v>
      </c>
      <c r="S1312" s="17" t="n">
        <f aca="false">+O1312*Q1312</f>
        <v>0</v>
      </c>
      <c r="T1312" s="17"/>
      <c r="U1312" s="18" t="n">
        <f aca="false">+M1312-L1312</f>
        <v>0.0138888888888889</v>
      </c>
      <c r="V1312" s="18" t="n">
        <f aca="false">+U1312*Q1312</f>
        <v>4.19444444444444</v>
      </c>
      <c r="W1312" s="18"/>
    </row>
    <row r="1313" s="13" customFormat="true" ht="12" hidden="false" customHeight="false" outlineLevel="0" collapsed="false">
      <c r="A1313" s="12" t="n">
        <v>17713</v>
      </c>
      <c r="B1313" s="27" t="n">
        <v>13</v>
      </c>
      <c r="C1313" s="27" t="s">
        <v>22</v>
      </c>
      <c r="D1313" s="27" t="n">
        <v>0</v>
      </c>
      <c r="E1313" s="27" t="n">
        <v>461</v>
      </c>
      <c r="F1313" s="27" t="s">
        <v>110</v>
      </c>
      <c r="G1313" s="27" t="s">
        <v>26</v>
      </c>
      <c r="H1313" s="27" t="s">
        <v>25</v>
      </c>
      <c r="I1313" s="27"/>
      <c r="J1313" s="27" t="n">
        <v>8</v>
      </c>
      <c r="K1313" s="27" t="n">
        <v>17713</v>
      </c>
      <c r="L1313" s="28" t="n">
        <v>0.760416666666667</v>
      </c>
      <c r="M1313" s="29" t="n">
        <v>0.774305555555555</v>
      </c>
      <c r="N1313" s="30" t="n">
        <f aca="false">VLOOKUP(E1313,'Esp. percorsi al 18-10-22'!C:J,8,FALSE())</f>
        <v>5.38295800863838</v>
      </c>
      <c r="O1313" s="30"/>
      <c r="P1313" s="30" t="n">
        <f aca="false">+N1313</f>
        <v>5.38295800863838</v>
      </c>
      <c r="Q1313" s="27" t="n">
        <v>235</v>
      </c>
      <c r="R1313" s="31" t="n">
        <f aca="false">+N1313*Q1313</f>
        <v>1264.99513203002</v>
      </c>
      <c r="S1313" s="31" t="n">
        <f aca="false">+O1313*Q1313</f>
        <v>0</v>
      </c>
      <c r="T1313" s="31" t="n">
        <f aca="false">+P1313*Q1313</f>
        <v>1264.99513203002</v>
      </c>
      <c r="U1313" s="32" t="n">
        <f aca="false">+M1313-L1313</f>
        <v>0.0138888888888889</v>
      </c>
      <c r="V1313" s="32" t="n">
        <f aca="false">+U1313*Q1313</f>
        <v>3.26388888888889</v>
      </c>
      <c r="W1313" s="32"/>
    </row>
    <row r="1314" s="13" customFormat="true" ht="12" hidden="false" customHeight="false" outlineLevel="0" collapsed="false">
      <c r="A1314" s="12" t="n">
        <v>18684</v>
      </c>
      <c r="B1314" s="27" t="n">
        <v>13</v>
      </c>
      <c r="C1314" s="27" t="s">
        <v>22</v>
      </c>
      <c r="D1314" s="27" t="n">
        <v>0</v>
      </c>
      <c r="E1314" s="27" t="n">
        <v>461</v>
      </c>
      <c r="F1314" s="27" t="s">
        <v>110</v>
      </c>
      <c r="G1314" s="27" t="s">
        <v>28</v>
      </c>
      <c r="H1314" s="27" t="s">
        <v>25</v>
      </c>
      <c r="I1314" s="27"/>
      <c r="J1314" s="27" t="n">
        <v>8</v>
      </c>
      <c r="K1314" s="27" t="n">
        <v>18684</v>
      </c>
      <c r="L1314" s="28" t="n">
        <v>0.777777777777778</v>
      </c>
      <c r="M1314" s="29" t="n">
        <v>0.791666666666667</v>
      </c>
      <c r="N1314" s="30" t="n">
        <f aca="false">VLOOKUP(E1314,'Esp. percorsi al 18-10-22'!C:J,8,FALSE())</f>
        <v>5.38295800863838</v>
      </c>
      <c r="O1314" s="30"/>
      <c r="P1314" s="30" t="n">
        <f aca="false">+N1314</f>
        <v>5.38295800863838</v>
      </c>
      <c r="Q1314" s="27" t="n">
        <v>67</v>
      </c>
      <c r="R1314" s="31" t="n">
        <f aca="false">+N1314*Q1314</f>
        <v>360.658186578771</v>
      </c>
      <c r="S1314" s="31" t="n">
        <f aca="false">+O1314*Q1314</f>
        <v>0</v>
      </c>
      <c r="T1314" s="31" t="n">
        <f aca="false">+P1314*Q1314</f>
        <v>360.658186578771</v>
      </c>
      <c r="U1314" s="32" t="n">
        <f aca="false">+M1314-L1314</f>
        <v>0.0138888888888889</v>
      </c>
      <c r="V1314" s="32" t="n">
        <f aca="false">+U1314*Q1314</f>
        <v>0.930555555555555</v>
      </c>
      <c r="W1314" s="32"/>
    </row>
    <row r="1315" s="13" customFormat="true" ht="12" hidden="false" customHeight="false" outlineLevel="0" collapsed="false">
      <c r="A1315" s="12" t="n">
        <v>17570</v>
      </c>
      <c r="B1315" s="13" t="n">
        <v>13</v>
      </c>
      <c r="C1315" s="13" t="s">
        <v>22</v>
      </c>
      <c r="D1315" s="13" t="n">
        <v>0</v>
      </c>
      <c r="E1315" s="13" t="n">
        <v>925</v>
      </c>
      <c r="F1315" s="13" t="s">
        <v>111</v>
      </c>
      <c r="G1315" s="13" t="s">
        <v>24</v>
      </c>
      <c r="H1315" s="13" t="s">
        <v>25</v>
      </c>
      <c r="J1315" s="13" t="n">
        <v>1</v>
      </c>
      <c r="K1315" s="13" t="n">
        <v>17570</v>
      </c>
      <c r="L1315" s="14" t="n">
        <v>0.322916666666667</v>
      </c>
      <c r="M1315" s="15" t="n">
        <v>0.335416666666667</v>
      </c>
      <c r="N1315" s="16" t="n">
        <f aca="false">VLOOKUP(E1315,'Esp. percorsi al 18-10-22'!C:J,8,FALSE())</f>
        <v>5.77040269188502</v>
      </c>
      <c r="O1315" s="16"/>
      <c r="P1315" s="16"/>
      <c r="Q1315" s="20" t="n">
        <v>302</v>
      </c>
      <c r="R1315" s="17" t="n">
        <f aca="false">+N1315*Q1315</f>
        <v>1742.66161294928</v>
      </c>
      <c r="S1315" s="17" t="n">
        <f aca="false">+O1315*Q1315</f>
        <v>0</v>
      </c>
      <c r="T1315" s="17"/>
      <c r="U1315" s="18" t="n">
        <f aca="false">+M1315-L1315</f>
        <v>0.0125</v>
      </c>
      <c r="V1315" s="18" t="n">
        <f aca="false">+U1315*Q1315</f>
        <v>3.775</v>
      </c>
      <c r="W1315" s="18"/>
    </row>
    <row r="1316" s="13" customFormat="true" ht="12" hidden="false" customHeight="false" outlineLevel="0" collapsed="false">
      <c r="A1316" s="12" t="n">
        <v>10717</v>
      </c>
      <c r="B1316" s="13" t="n">
        <v>13</v>
      </c>
      <c r="C1316" s="13" t="s">
        <v>22</v>
      </c>
      <c r="D1316" s="13" t="n">
        <v>0</v>
      </c>
      <c r="E1316" s="13" t="n">
        <v>925</v>
      </c>
      <c r="F1316" s="13" t="s">
        <v>111</v>
      </c>
      <c r="G1316" s="13" t="s">
        <v>24</v>
      </c>
      <c r="H1316" s="13" t="s">
        <v>25</v>
      </c>
      <c r="J1316" s="13" t="n">
        <v>1</v>
      </c>
      <c r="K1316" s="13" t="n">
        <v>2521</v>
      </c>
      <c r="L1316" s="14" t="n">
        <v>0.479166666666667</v>
      </c>
      <c r="M1316" s="15" t="n">
        <v>0.491666666666667</v>
      </c>
      <c r="N1316" s="16" t="n">
        <f aca="false">VLOOKUP(E1316,'Esp. percorsi al 18-10-22'!C:J,8,FALSE())</f>
        <v>5.77040269188502</v>
      </c>
      <c r="O1316" s="16"/>
      <c r="P1316" s="16"/>
      <c r="Q1316" s="20" t="n">
        <v>302</v>
      </c>
      <c r="R1316" s="17" t="n">
        <f aca="false">+N1316*Q1316</f>
        <v>1742.66161294928</v>
      </c>
      <c r="S1316" s="17" t="n">
        <f aca="false">+O1316*Q1316</f>
        <v>0</v>
      </c>
      <c r="T1316" s="17"/>
      <c r="U1316" s="18" t="n">
        <f aca="false">+M1316-L1316</f>
        <v>0.0125</v>
      </c>
      <c r="V1316" s="18" t="n">
        <f aca="false">+U1316*Q1316</f>
        <v>3.775</v>
      </c>
      <c r="W1316" s="18"/>
    </row>
    <row r="1317" s="13" customFormat="true" ht="12" hidden="false" customHeight="false" outlineLevel="0" collapsed="false">
      <c r="A1317" s="12" t="n">
        <v>17936</v>
      </c>
      <c r="B1317" s="13" t="n">
        <v>14</v>
      </c>
      <c r="C1317" s="13" t="s">
        <v>112</v>
      </c>
      <c r="D1317" s="13" t="n">
        <v>0</v>
      </c>
      <c r="E1317" s="13" t="n">
        <v>402</v>
      </c>
      <c r="F1317" s="13" t="s">
        <v>113</v>
      </c>
      <c r="G1317" s="13" t="s">
        <v>24</v>
      </c>
      <c r="H1317" s="13" t="s">
        <v>25</v>
      </c>
      <c r="J1317" s="13" t="n">
        <v>1</v>
      </c>
      <c r="K1317" s="13" t="n">
        <v>17936</v>
      </c>
      <c r="L1317" s="14" t="n">
        <v>0.423611111111111</v>
      </c>
      <c r="M1317" s="15" t="n">
        <v>0.434027777777778</v>
      </c>
      <c r="N1317" s="16" t="n">
        <f aca="false">VLOOKUP(E1317,'Esp. percorsi al 18-10-22'!C:J,8,FALSE())</f>
        <v>5.28286109025521</v>
      </c>
      <c r="O1317" s="16"/>
      <c r="P1317" s="16"/>
      <c r="Q1317" s="20" t="n">
        <v>302</v>
      </c>
      <c r="R1317" s="17" t="n">
        <f aca="false">+N1317*Q1317</f>
        <v>1595.42404925707</v>
      </c>
      <c r="S1317" s="17" t="n">
        <f aca="false">+O1317*Q1317</f>
        <v>0</v>
      </c>
      <c r="T1317" s="17"/>
      <c r="U1317" s="18" t="n">
        <f aca="false">+M1317-L1317</f>
        <v>0.0104166666666667</v>
      </c>
      <c r="V1317" s="18" t="n">
        <f aca="false">+U1317*Q1317</f>
        <v>3.14583333333333</v>
      </c>
      <c r="W1317" s="18"/>
    </row>
    <row r="1318" s="13" customFormat="true" ht="12" hidden="false" customHeight="false" outlineLevel="0" collapsed="false">
      <c r="A1318" s="12" t="n">
        <v>7585</v>
      </c>
      <c r="B1318" s="13" t="n">
        <v>14</v>
      </c>
      <c r="C1318" s="13" t="s">
        <v>112</v>
      </c>
      <c r="D1318" s="13" t="n">
        <v>0</v>
      </c>
      <c r="E1318" s="13" t="n">
        <v>402</v>
      </c>
      <c r="F1318" s="13" t="s">
        <v>113</v>
      </c>
      <c r="G1318" s="13" t="s">
        <v>24</v>
      </c>
      <c r="H1318" s="13" t="s">
        <v>25</v>
      </c>
      <c r="J1318" s="13" t="n">
        <v>1</v>
      </c>
      <c r="K1318" s="13" t="n">
        <v>1011</v>
      </c>
      <c r="L1318" s="14" t="n">
        <v>0.486111111111111</v>
      </c>
      <c r="M1318" s="15" t="n">
        <v>0.496527777777778</v>
      </c>
      <c r="N1318" s="16" t="n">
        <f aca="false">VLOOKUP(E1318,'Esp. percorsi al 18-10-22'!C:J,8,FALSE())</f>
        <v>5.28286109025521</v>
      </c>
      <c r="O1318" s="16"/>
      <c r="P1318" s="16"/>
      <c r="Q1318" s="20" t="n">
        <v>302</v>
      </c>
      <c r="R1318" s="17" t="n">
        <f aca="false">+N1318*Q1318</f>
        <v>1595.42404925707</v>
      </c>
      <c r="S1318" s="17" t="n">
        <f aca="false">+O1318*Q1318</f>
        <v>0</v>
      </c>
      <c r="T1318" s="17"/>
      <c r="U1318" s="18" t="n">
        <f aca="false">+M1318-L1318</f>
        <v>0.0104166666666667</v>
      </c>
      <c r="V1318" s="18" t="n">
        <f aca="false">+U1318*Q1318</f>
        <v>3.14583333333333</v>
      </c>
      <c r="W1318" s="18"/>
    </row>
    <row r="1319" s="13" customFormat="true" ht="12" hidden="false" customHeight="false" outlineLevel="0" collapsed="false">
      <c r="A1319" s="12" t="n">
        <v>18669</v>
      </c>
      <c r="B1319" s="13" t="n">
        <v>15</v>
      </c>
      <c r="C1319" s="13" t="s">
        <v>22</v>
      </c>
      <c r="D1319" s="13" t="n">
        <v>0</v>
      </c>
      <c r="E1319" s="13" t="n">
        <v>589</v>
      </c>
      <c r="F1319" s="13" t="s">
        <v>114</v>
      </c>
      <c r="G1319" s="13" t="s">
        <v>24</v>
      </c>
      <c r="H1319" s="13" t="s">
        <v>25</v>
      </c>
      <c r="J1319" s="13" t="n">
        <v>1</v>
      </c>
      <c r="K1319" s="13" t="n">
        <v>16604</v>
      </c>
      <c r="L1319" s="14" t="n">
        <v>0.338888888888889</v>
      </c>
      <c r="M1319" s="15" t="n">
        <v>0.349305555555556</v>
      </c>
      <c r="N1319" s="16" t="n">
        <f aca="false">VLOOKUP(E1319,'Esp. percorsi al 18-10-22'!C:J,8,FALSE())</f>
        <v>3.56145129767067</v>
      </c>
      <c r="O1319" s="16"/>
      <c r="P1319" s="16"/>
      <c r="Q1319" s="20" t="n">
        <v>302</v>
      </c>
      <c r="R1319" s="24" t="n">
        <f aca="false">+N1319*Q1319</f>
        <v>1075.55829189654</v>
      </c>
      <c r="S1319" s="24" t="n">
        <f aca="false">+O1319*Q1319</f>
        <v>0</v>
      </c>
      <c r="T1319" s="24"/>
      <c r="U1319" s="18" t="n">
        <f aca="false">+M1319-L1319</f>
        <v>0.0104166666666667</v>
      </c>
      <c r="V1319" s="18" t="n">
        <f aca="false">+U1319*Q1319</f>
        <v>3.14583333333333</v>
      </c>
      <c r="W1319" s="18"/>
    </row>
    <row r="1320" s="13" customFormat="true" ht="12" hidden="false" customHeight="false" outlineLevel="0" collapsed="false">
      <c r="A1320" s="12" t="n">
        <v>17607</v>
      </c>
      <c r="B1320" s="13" t="n">
        <v>15</v>
      </c>
      <c r="C1320" s="13" t="s">
        <v>22</v>
      </c>
      <c r="D1320" s="13" t="n">
        <v>0</v>
      </c>
      <c r="E1320" s="13" t="n">
        <v>657</v>
      </c>
      <c r="F1320" s="13" t="s">
        <v>115</v>
      </c>
      <c r="G1320" s="13" t="s">
        <v>42</v>
      </c>
      <c r="H1320" s="19" t="s">
        <v>27</v>
      </c>
      <c r="I1320" s="19"/>
      <c r="J1320" s="13" t="n">
        <v>1</v>
      </c>
      <c r="K1320" s="13" t="n">
        <v>17607</v>
      </c>
      <c r="L1320" s="14" t="n">
        <v>0.317361111111111</v>
      </c>
      <c r="M1320" s="15" t="n">
        <v>0.322916666666667</v>
      </c>
      <c r="N1320" s="16" t="n">
        <f aca="false">VLOOKUP(E1320,'Esp. percorsi al 18-10-22'!C:J,8,FALSE())</f>
        <v>2.41337142325926</v>
      </c>
      <c r="O1320" s="16"/>
      <c r="P1320" s="16"/>
      <c r="Q1320" s="20" t="n">
        <v>173</v>
      </c>
      <c r="R1320" s="24" t="n">
        <f aca="false">+N1320*Q1320</f>
        <v>417.513256223852</v>
      </c>
      <c r="S1320" s="24" t="n">
        <f aca="false">+O1320*Q1320</f>
        <v>0</v>
      </c>
      <c r="T1320" s="24"/>
      <c r="U1320" s="18" t="n">
        <f aca="false">+M1320-L1320</f>
        <v>0.00555555555555556</v>
      </c>
      <c r="V1320" s="18" t="n">
        <f aca="false">+U1320*Q1320</f>
        <v>0.961111111111111</v>
      </c>
      <c r="W1320" s="18"/>
    </row>
    <row r="1321" s="13" customFormat="true" ht="12" hidden="false" customHeight="false" outlineLevel="0" collapsed="false">
      <c r="A1321" s="12" t="n">
        <v>10248</v>
      </c>
      <c r="B1321" s="13" t="n">
        <v>15</v>
      </c>
      <c r="C1321" s="13" t="s">
        <v>22</v>
      </c>
      <c r="D1321" s="13" t="n">
        <v>0</v>
      </c>
      <c r="E1321" s="13" t="n">
        <v>791</v>
      </c>
      <c r="F1321" s="13" t="s">
        <v>116</v>
      </c>
      <c r="G1321" s="13" t="s">
        <v>24</v>
      </c>
      <c r="H1321" s="13" t="s">
        <v>25</v>
      </c>
      <c r="J1321" s="13" t="n">
        <v>1</v>
      </c>
      <c r="K1321" s="13" t="n">
        <v>2501</v>
      </c>
      <c r="L1321" s="14" t="n">
        <v>0.254166666666667</v>
      </c>
      <c r="M1321" s="15" t="n">
        <v>0.272222222222222</v>
      </c>
      <c r="N1321" s="16" t="n">
        <f aca="false">VLOOKUP(E1321,'Esp. percorsi al 18-10-22'!C:J,8,FALSE())</f>
        <v>7.70333627018291</v>
      </c>
      <c r="O1321" s="16"/>
      <c r="P1321" s="16"/>
      <c r="Q1321" s="20" t="n">
        <v>302</v>
      </c>
      <c r="R1321" s="24" t="n">
        <f aca="false">+N1321*Q1321</f>
        <v>2326.40755359524</v>
      </c>
      <c r="S1321" s="24" t="n">
        <f aca="false">+O1321*Q1321</f>
        <v>0</v>
      </c>
      <c r="T1321" s="24"/>
      <c r="U1321" s="18" t="n">
        <f aca="false">+M1321-L1321</f>
        <v>0.0180555555555556</v>
      </c>
      <c r="V1321" s="18" t="n">
        <f aca="false">+U1321*Q1321</f>
        <v>5.45277777777778</v>
      </c>
      <c r="W1321" s="18"/>
    </row>
    <row r="1322" s="13" customFormat="true" ht="12" hidden="false" customHeight="false" outlineLevel="0" collapsed="false">
      <c r="A1322" s="12" t="n">
        <v>10293</v>
      </c>
      <c r="B1322" s="13" t="n">
        <v>15</v>
      </c>
      <c r="C1322" s="13" t="s">
        <v>22</v>
      </c>
      <c r="D1322" s="13" t="n">
        <v>0</v>
      </c>
      <c r="E1322" s="13" t="n">
        <v>797</v>
      </c>
      <c r="F1322" s="13" t="s">
        <v>117</v>
      </c>
      <c r="G1322" s="13" t="s">
        <v>24</v>
      </c>
      <c r="H1322" s="13" t="s">
        <v>25</v>
      </c>
      <c r="J1322" s="13" t="n">
        <v>1</v>
      </c>
      <c r="K1322" s="13" t="n">
        <v>2503</v>
      </c>
      <c r="L1322" s="14" t="n">
        <v>0.311111111111111</v>
      </c>
      <c r="M1322" s="15" t="n">
        <v>0.338888888888889</v>
      </c>
      <c r="N1322" s="16" t="n">
        <f aca="false">VLOOKUP(E1322,'Esp. percorsi al 18-10-22'!C:J,8,FALSE())</f>
        <v>11.2927076934422</v>
      </c>
      <c r="O1322" s="16"/>
      <c r="P1322" s="16"/>
      <c r="Q1322" s="20" t="n">
        <v>302</v>
      </c>
      <c r="R1322" s="24" t="n">
        <f aca="false">+N1322*Q1322</f>
        <v>3410.39772341954</v>
      </c>
      <c r="S1322" s="24" t="n">
        <f aca="false">+O1322*Q1322</f>
        <v>0</v>
      </c>
      <c r="T1322" s="24"/>
      <c r="U1322" s="18" t="n">
        <f aca="false">+M1322-L1322</f>
        <v>0.0277777777777778</v>
      </c>
      <c r="V1322" s="18" t="n">
        <f aca="false">+U1322*Q1322</f>
        <v>8.38888888888889</v>
      </c>
      <c r="W1322" s="18"/>
    </row>
    <row r="1323" s="13" customFormat="true" ht="12" hidden="false" customHeight="false" outlineLevel="0" collapsed="false">
      <c r="A1323" s="12" t="n">
        <v>10292</v>
      </c>
      <c r="B1323" s="13" t="n">
        <v>15</v>
      </c>
      <c r="C1323" s="13" t="s">
        <v>22</v>
      </c>
      <c r="D1323" s="13" t="n">
        <v>0</v>
      </c>
      <c r="E1323" s="13" t="n">
        <v>812</v>
      </c>
      <c r="F1323" s="13" t="s">
        <v>118</v>
      </c>
      <c r="G1323" s="13" t="s">
        <v>24</v>
      </c>
      <c r="H1323" s="13" t="s">
        <v>25</v>
      </c>
      <c r="J1323" s="13" t="n">
        <v>1</v>
      </c>
      <c r="K1323" s="13" t="n">
        <v>2502</v>
      </c>
      <c r="L1323" s="14" t="n">
        <v>0.272222222222222</v>
      </c>
      <c r="M1323" s="15" t="n">
        <v>0.311111111111111</v>
      </c>
      <c r="N1323" s="16" t="n">
        <f aca="false">VLOOKUP(E1323,'Esp. percorsi al 18-10-22'!C:J,8,FALSE())</f>
        <v>20.4563432846707</v>
      </c>
      <c r="O1323" s="16"/>
      <c r="P1323" s="16"/>
      <c r="Q1323" s="20" t="n">
        <v>302</v>
      </c>
      <c r="R1323" s="24" t="n">
        <f aca="false">+N1323*Q1323</f>
        <v>6177.81567197055</v>
      </c>
      <c r="S1323" s="24" t="n">
        <f aca="false">+O1323*Q1323</f>
        <v>0</v>
      </c>
      <c r="T1323" s="24"/>
      <c r="U1323" s="18" t="n">
        <f aca="false">+M1323-L1323</f>
        <v>0.0388888888888889</v>
      </c>
      <c r="V1323" s="18" t="n">
        <f aca="false">+U1323*Q1323</f>
        <v>11.7444444444444</v>
      </c>
      <c r="W1323" s="18"/>
    </row>
    <row r="1324" s="13" customFormat="true" ht="12" hidden="false" customHeight="false" outlineLevel="0" collapsed="false">
      <c r="A1324" s="12" t="n">
        <v>10289</v>
      </c>
      <c r="B1324" s="13" t="n">
        <v>15</v>
      </c>
      <c r="C1324" s="13" t="s">
        <v>22</v>
      </c>
      <c r="D1324" s="13" t="n">
        <v>0</v>
      </c>
      <c r="E1324" s="13" t="n">
        <v>815</v>
      </c>
      <c r="F1324" s="13" t="s">
        <v>119</v>
      </c>
      <c r="G1324" s="13" t="s">
        <v>24</v>
      </c>
      <c r="H1324" s="13" t="s">
        <v>25</v>
      </c>
      <c r="J1324" s="13" t="n">
        <v>1</v>
      </c>
      <c r="K1324" s="13" t="n">
        <v>2518</v>
      </c>
      <c r="L1324" s="14" t="n">
        <v>0.809027777777778</v>
      </c>
      <c r="M1324" s="15" t="n">
        <v>0.83125</v>
      </c>
      <c r="N1324" s="16" t="n">
        <f aca="false">VLOOKUP(E1324,'Esp. percorsi al 18-10-22'!C:J,8,FALSE())</f>
        <v>11.402099992417</v>
      </c>
      <c r="O1324" s="16"/>
      <c r="P1324" s="16"/>
      <c r="Q1324" s="20" t="n">
        <v>302</v>
      </c>
      <c r="R1324" s="24" t="n">
        <f aca="false">+N1324*Q1324</f>
        <v>3443.43419770993</v>
      </c>
      <c r="S1324" s="24" t="n">
        <f aca="false">+O1324*Q1324</f>
        <v>0</v>
      </c>
      <c r="T1324" s="24"/>
      <c r="U1324" s="18" t="n">
        <f aca="false">+M1324-L1324</f>
        <v>0.0222222222222222</v>
      </c>
      <c r="V1324" s="18" t="n">
        <f aca="false">+U1324*Q1324</f>
        <v>6.71111111111111</v>
      </c>
      <c r="W1324" s="18"/>
    </row>
    <row r="1325" s="13" customFormat="true" ht="12" hidden="false" customHeight="false" outlineLevel="0" collapsed="false">
      <c r="A1325" s="12" t="n">
        <v>10290</v>
      </c>
      <c r="B1325" s="13" t="n">
        <v>15</v>
      </c>
      <c r="C1325" s="13" t="s">
        <v>22</v>
      </c>
      <c r="D1325" s="13" t="n">
        <v>0</v>
      </c>
      <c r="E1325" s="13" t="n">
        <v>819</v>
      </c>
      <c r="F1325" s="13" t="s">
        <v>120</v>
      </c>
      <c r="G1325" s="13" t="s">
        <v>24</v>
      </c>
      <c r="H1325" s="13" t="s">
        <v>25</v>
      </c>
      <c r="J1325" s="13" t="n">
        <v>1</v>
      </c>
      <c r="K1325" s="13" t="n">
        <v>2519</v>
      </c>
      <c r="L1325" s="14" t="n">
        <v>0.83125</v>
      </c>
      <c r="M1325" s="15" t="n">
        <v>0.836805555555555</v>
      </c>
      <c r="N1325" s="16" t="n">
        <f aca="false">VLOOKUP(E1325,'Esp. percorsi al 18-10-22'!C:J,8,FALSE())</f>
        <v>3.99808813414938</v>
      </c>
      <c r="O1325" s="16"/>
      <c r="P1325" s="16"/>
      <c r="Q1325" s="20" t="n">
        <v>302</v>
      </c>
      <c r="R1325" s="24" t="n">
        <f aca="false">+N1325*Q1325</f>
        <v>1207.42261651311</v>
      </c>
      <c r="S1325" s="24" t="n">
        <f aca="false">+O1325*Q1325</f>
        <v>0</v>
      </c>
      <c r="T1325" s="24"/>
      <c r="U1325" s="18" t="n">
        <f aca="false">+M1325-L1325</f>
        <v>0.00555555555555556</v>
      </c>
      <c r="V1325" s="18" t="n">
        <f aca="false">+U1325*Q1325</f>
        <v>1.67777777777778</v>
      </c>
      <c r="W1325" s="18"/>
    </row>
    <row r="1326" s="13" customFormat="true" ht="12" hidden="false" customHeight="false" outlineLevel="0" collapsed="false">
      <c r="A1326" s="12" t="n">
        <v>10295</v>
      </c>
      <c r="B1326" s="13" t="n">
        <v>15</v>
      </c>
      <c r="C1326" s="13" t="s">
        <v>22</v>
      </c>
      <c r="D1326" s="13" t="n">
        <v>0</v>
      </c>
      <c r="E1326" s="13" t="n">
        <v>832</v>
      </c>
      <c r="F1326" s="13" t="s">
        <v>121</v>
      </c>
      <c r="G1326" s="13" t="s">
        <v>24</v>
      </c>
      <c r="H1326" s="13" t="s">
        <v>25</v>
      </c>
      <c r="J1326" s="13" t="n">
        <v>1</v>
      </c>
      <c r="K1326" s="13" t="n">
        <v>4822</v>
      </c>
      <c r="L1326" s="14" t="n">
        <v>0.836805555555555</v>
      </c>
      <c r="M1326" s="15" t="n">
        <v>0.850694444444444</v>
      </c>
      <c r="N1326" s="16" t="n">
        <f aca="false">VLOOKUP(E1326,'Esp. percorsi al 18-10-22'!C:J,8,FALSE())</f>
        <v>3.95745129767067</v>
      </c>
      <c r="O1326" s="16"/>
      <c r="P1326" s="16"/>
      <c r="Q1326" s="20" t="n">
        <v>302</v>
      </c>
      <c r="R1326" s="24" t="n">
        <f aca="false">+N1326*Q1326</f>
        <v>1195.15029189654</v>
      </c>
      <c r="S1326" s="24" t="n">
        <f aca="false">+O1326*Q1326</f>
        <v>0</v>
      </c>
      <c r="T1326" s="24"/>
      <c r="U1326" s="18" t="n">
        <f aca="false">+M1326-L1326</f>
        <v>0.0138888888888889</v>
      </c>
      <c r="V1326" s="18" t="n">
        <f aca="false">+U1326*Q1326</f>
        <v>4.19444444444444</v>
      </c>
      <c r="W1326" s="18"/>
    </row>
    <row r="1327" s="13" customFormat="true" ht="12" hidden="false" customHeight="false" outlineLevel="0" collapsed="false">
      <c r="A1327" s="12" t="n">
        <v>18670</v>
      </c>
      <c r="B1327" s="13" t="n">
        <v>15</v>
      </c>
      <c r="C1327" s="13" t="s">
        <v>22</v>
      </c>
      <c r="D1327" s="13" t="n">
        <v>0</v>
      </c>
      <c r="E1327" s="13" t="n">
        <v>1109</v>
      </c>
      <c r="F1327" s="13" t="s">
        <v>122</v>
      </c>
      <c r="G1327" s="13" t="s">
        <v>24</v>
      </c>
      <c r="H1327" s="13" t="s">
        <v>25</v>
      </c>
      <c r="J1327" s="13" t="n">
        <v>1</v>
      </c>
      <c r="K1327" s="13" t="n">
        <v>18670</v>
      </c>
      <c r="L1327" s="14" t="n">
        <v>0.361805555555556</v>
      </c>
      <c r="M1327" s="15" t="n">
        <v>0.389583333333333</v>
      </c>
      <c r="N1327" s="16" t="n">
        <f aca="false">VLOOKUP(E1327,'Esp. percorsi al 18-10-22'!C:J,8,FALSE())</f>
        <v>11.4007875678536</v>
      </c>
      <c r="O1327" s="16"/>
      <c r="P1327" s="16"/>
      <c r="Q1327" s="20" t="n">
        <v>302</v>
      </c>
      <c r="R1327" s="24" t="n">
        <f aca="false">+N1327*Q1327</f>
        <v>3443.03784549179</v>
      </c>
      <c r="S1327" s="24" t="n">
        <f aca="false">+O1327*Q1327</f>
        <v>0</v>
      </c>
      <c r="T1327" s="24"/>
      <c r="U1327" s="18" t="n">
        <f aca="false">+M1327-L1327</f>
        <v>0.0277777777777778</v>
      </c>
      <c r="V1327" s="18" t="n">
        <f aca="false">+U1327*Q1327</f>
        <v>8.38888888888889</v>
      </c>
      <c r="W1327" s="18"/>
    </row>
    <row r="1328" s="13" customFormat="true" ht="12" hidden="false" customHeight="false" outlineLevel="0" collapsed="false">
      <c r="A1328" s="12" t="n">
        <v>18671</v>
      </c>
      <c r="B1328" s="13" t="n">
        <v>15</v>
      </c>
      <c r="C1328" s="13" t="s">
        <v>22</v>
      </c>
      <c r="D1328" s="13" t="n">
        <v>0</v>
      </c>
      <c r="E1328" s="13" t="n">
        <v>1109</v>
      </c>
      <c r="F1328" s="13" t="s">
        <v>122</v>
      </c>
      <c r="G1328" s="13" t="s">
        <v>24</v>
      </c>
      <c r="H1328" s="13" t="s">
        <v>25</v>
      </c>
      <c r="J1328" s="13" t="n">
        <v>1</v>
      </c>
      <c r="K1328" s="13" t="n">
        <v>18671</v>
      </c>
      <c r="L1328" s="14" t="n">
        <v>0.396527777777778</v>
      </c>
      <c r="M1328" s="15" t="n">
        <v>0.424305555555556</v>
      </c>
      <c r="N1328" s="16" t="n">
        <f aca="false">VLOOKUP(E1328,'Esp. percorsi al 18-10-22'!C:J,8,FALSE())</f>
        <v>11.4007875678536</v>
      </c>
      <c r="O1328" s="16"/>
      <c r="P1328" s="16"/>
      <c r="Q1328" s="20" t="n">
        <v>302</v>
      </c>
      <c r="R1328" s="24" t="n">
        <f aca="false">+N1328*Q1328</f>
        <v>3443.03784549179</v>
      </c>
      <c r="S1328" s="24" t="n">
        <f aca="false">+O1328*Q1328</f>
        <v>0</v>
      </c>
      <c r="T1328" s="24"/>
      <c r="U1328" s="18" t="n">
        <f aca="false">+M1328-L1328</f>
        <v>0.0277777777777778</v>
      </c>
      <c r="V1328" s="18" t="n">
        <f aca="false">+U1328*Q1328</f>
        <v>8.38888888888889</v>
      </c>
      <c r="W1328" s="18"/>
    </row>
    <row r="1329" s="13" customFormat="true" ht="12" hidden="false" customHeight="false" outlineLevel="0" collapsed="false">
      <c r="A1329" s="12" t="n">
        <v>18672</v>
      </c>
      <c r="B1329" s="13" t="n">
        <v>15</v>
      </c>
      <c r="C1329" s="13" t="s">
        <v>22</v>
      </c>
      <c r="D1329" s="13" t="n">
        <v>0</v>
      </c>
      <c r="E1329" s="13" t="n">
        <v>1109</v>
      </c>
      <c r="F1329" s="13" t="s">
        <v>122</v>
      </c>
      <c r="G1329" s="13" t="s">
        <v>24</v>
      </c>
      <c r="H1329" s="13" t="s">
        <v>25</v>
      </c>
      <c r="J1329" s="13" t="n">
        <v>1</v>
      </c>
      <c r="K1329" s="13" t="n">
        <v>18672</v>
      </c>
      <c r="L1329" s="14" t="n">
        <v>0.43125</v>
      </c>
      <c r="M1329" s="15" t="n">
        <v>0.459027777777778</v>
      </c>
      <c r="N1329" s="16" t="n">
        <f aca="false">VLOOKUP(E1329,'Esp. percorsi al 18-10-22'!C:J,8,FALSE())</f>
        <v>11.4007875678536</v>
      </c>
      <c r="O1329" s="16"/>
      <c r="P1329" s="16"/>
      <c r="Q1329" s="20" t="n">
        <v>302</v>
      </c>
      <c r="R1329" s="17" t="n">
        <f aca="false">+N1329*Q1329</f>
        <v>3443.03784549179</v>
      </c>
      <c r="S1329" s="17" t="n">
        <f aca="false">+O1329*Q1329</f>
        <v>0</v>
      </c>
      <c r="T1329" s="17"/>
      <c r="U1329" s="18" t="n">
        <f aca="false">+M1329-L1329</f>
        <v>0.0277777777777778</v>
      </c>
      <c r="V1329" s="18" t="n">
        <f aca="false">+U1329*Q1329</f>
        <v>8.38888888888889</v>
      </c>
      <c r="W1329" s="18"/>
    </row>
    <row r="1330" s="13" customFormat="true" ht="12" hidden="false" customHeight="false" outlineLevel="0" collapsed="false">
      <c r="A1330" s="12" t="n">
        <v>18673</v>
      </c>
      <c r="B1330" s="13" t="n">
        <v>15</v>
      </c>
      <c r="C1330" s="13" t="s">
        <v>22</v>
      </c>
      <c r="D1330" s="13" t="n">
        <v>0</v>
      </c>
      <c r="E1330" s="13" t="n">
        <v>1109</v>
      </c>
      <c r="F1330" s="13" t="s">
        <v>122</v>
      </c>
      <c r="G1330" s="13" t="s">
        <v>24</v>
      </c>
      <c r="H1330" s="13" t="s">
        <v>25</v>
      </c>
      <c r="J1330" s="13" t="n">
        <v>1</v>
      </c>
      <c r="K1330" s="13" t="n">
        <v>18673</v>
      </c>
      <c r="L1330" s="14" t="n">
        <v>0.465972222222222</v>
      </c>
      <c r="M1330" s="15" t="n">
        <v>0.49375</v>
      </c>
      <c r="N1330" s="16" t="n">
        <f aca="false">VLOOKUP(E1330,'Esp. percorsi al 18-10-22'!C:J,8,FALSE())</f>
        <v>11.4007875678536</v>
      </c>
      <c r="O1330" s="16"/>
      <c r="P1330" s="16"/>
      <c r="Q1330" s="20" t="n">
        <v>302</v>
      </c>
      <c r="R1330" s="17" t="n">
        <f aca="false">+N1330*Q1330</f>
        <v>3443.03784549179</v>
      </c>
      <c r="S1330" s="17" t="n">
        <f aca="false">+O1330*Q1330</f>
        <v>0</v>
      </c>
      <c r="T1330" s="17"/>
      <c r="U1330" s="18" t="n">
        <f aca="false">+M1330-L1330</f>
        <v>0.0277777777777778</v>
      </c>
      <c r="V1330" s="18" t="n">
        <f aca="false">+U1330*Q1330</f>
        <v>8.38888888888889</v>
      </c>
      <c r="W1330" s="18"/>
    </row>
    <row r="1331" s="13" customFormat="true" ht="12" hidden="false" customHeight="false" outlineLevel="0" collapsed="false">
      <c r="A1331" s="12" t="n">
        <v>18674</v>
      </c>
      <c r="B1331" s="13" t="n">
        <v>15</v>
      </c>
      <c r="C1331" s="13" t="s">
        <v>22</v>
      </c>
      <c r="D1331" s="13" t="n">
        <v>0</v>
      </c>
      <c r="E1331" s="13" t="n">
        <v>1109</v>
      </c>
      <c r="F1331" s="13" t="s">
        <v>122</v>
      </c>
      <c r="G1331" s="13" t="s">
        <v>24</v>
      </c>
      <c r="H1331" s="13" t="s">
        <v>25</v>
      </c>
      <c r="J1331" s="13" t="n">
        <v>1</v>
      </c>
      <c r="K1331" s="13" t="n">
        <v>18674</v>
      </c>
      <c r="L1331" s="14" t="n">
        <v>0.500694444444444</v>
      </c>
      <c r="M1331" s="15" t="n">
        <v>0.528472222222222</v>
      </c>
      <c r="N1331" s="16" t="n">
        <f aca="false">VLOOKUP(E1331,'Esp. percorsi al 18-10-22'!C:J,8,FALSE())</f>
        <v>11.4007875678536</v>
      </c>
      <c r="O1331" s="16"/>
      <c r="P1331" s="16"/>
      <c r="Q1331" s="20" t="n">
        <v>302</v>
      </c>
      <c r="R1331" s="17" t="n">
        <f aca="false">+N1331*Q1331</f>
        <v>3443.03784549179</v>
      </c>
      <c r="S1331" s="17" t="n">
        <f aca="false">+O1331*Q1331</f>
        <v>0</v>
      </c>
      <c r="T1331" s="17"/>
      <c r="U1331" s="18" t="n">
        <f aca="false">+M1331-L1331</f>
        <v>0.0277777777777778</v>
      </c>
      <c r="V1331" s="18" t="n">
        <f aca="false">+U1331*Q1331</f>
        <v>8.38888888888889</v>
      </c>
      <c r="W1331" s="18"/>
    </row>
    <row r="1332" s="13" customFormat="true" ht="12" hidden="false" customHeight="false" outlineLevel="0" collapsed="false">
      <c r="A1332" s="12" t="n">
        <v>18675</v>
      </c>
      <c r="B1332" s="13" t="n">
        <v>15</v>
      </c>
      <c r="C1332" s="13" t="s">
        <v>22</v>
      </c>
      <c r="D1332" s="13" t="n">
        <v>0</v>
      </c>
      <c r="E1332" s="13" t="n">
        <v>1109</v>
      </c>
      <c r="F1332" s="13" t="s">
        <v>122</v>
      </c>
      <c r="G1332" s="13" t="s">
        <v>24</v>
      </c>
      <c r="H1332" s="13" t="s">
        <v>25</v>
      </c>
      <c r="J1332" s="13" t="n">
        <v>1</v>
      </c>
      <c r="K1332" s="13" t="n">
        <v>18675</v>
      </c>
      <c r="L1332" s="14" t="n">
        <v>0.58125</v>
      </c>
      <c r="M1332" s="15" t="n">
        <v>0.609027777777778</v>
      </c>
      <c r="N1332" s="16" t="n">
        <f aca="false">VLOOKUP(E1332,'Esp. percorsi al 18-10-22'!C:J,8,FALSE())</f>
        <v>11.4007875678536</v>
      </c>
      <c r="O1332" s="16"/>
      <c r="P1332" s="16"/>
      <c r="Q1332" s="20" t="n">
        <v>302</v>
      </c>
      <c r="R1332" s="17" t="n">
        <f aca="false">+N1332*Q1332</f>
        <v>3443.03784549179</v>
      </c>
      <c r="S1332" s="17" t="n">
        <f aca="false">+O1332*Q1332</f>
        <v>0</v>
      </c>
      <c r="T1332" s="17"/>
      <c r="U1332" s="18" t="n">
        <f aca="false">+M1332-L1332</f>
        <v>0.0277777777777778</v>
      </c>
      <c r="V1332" s="18" t="n">
        <f aca="false">+U1332*Q1332</f>
        <v>8.38888888888889</v>
      </c>
      <c r="W1332" s="18"/>
    </row>
    <row r="1333" s="13" customFormat="true" ht="12" hidden="false" customHeight="false" outlineLevel="0" collapsed="false">
      <c r="A1333" s="12" t="n">
        <v>18676</v>
      </c>
      <c r="B1333" s="13" t="n">
        <v>15</v>
      </c>
      <c r="C1333" s="13" t="s">
        <v>22</v>
      </c>
      <c r="D1333" s="13" t="n">
        <v>0</v>
      </c>
      <c r="E1333" s="13" t="n">
        <v>1109</v>
      </c>
      <c r="F1333" s="13" t="s">
        <v>122</v>
      </c>
      <c r="G1333" s="13" t="s">
        <v>24</v>
      </c>
      <c r="H1333" s="13" t="s">
        <v>25</v>
      </c>
      <c r="J1333" s="13" t="n">
        <v>1</v>
      </c>
      <c r="K1333" s="13" t="n">
        <v>18676</v>
      </c>
      <c r="L1333" s="14" t="n">
        <v>0.61875</v>
      </c>
      <c r="M1333" s="15" t="n">
        <v>0.646527777777778</v>
      </c>
      <c r="N1333" s="16" t="n">
        <f aca="false">VLOOKUP(E1333,'Esp. percorsi al 18-10-22'!C:J,8,FALSE())</f>
        <v>11.4007875678536</v>
      </c>
      <c r="O1333" s="16"/>
      <c r="P1333" s="16"/>
      <c r="Q1333" s="20" t="n">
        <v>302</v>
      </c>
      <c r="R1333" s="17" t="n">
        <f aca="false">+N1333*Q1333</f>
        <v>3443.03784549179</v>
      </c>
      <c r="S1333" s="17" t="n">
        <f aca="false">+O1333*Q1333</f>
        <v>0</v>
      </c>
      <c r="T1333" s="17"/>
      <c r="U1333" s="18" t="n">
        <f aca="false">+M1333-L1333</f>
        <v>0.0277777777777778</v>
      </c>
      <c r="V1333" s="18" t="n">
        <f aca="false">+U1333*Q1333</f>
        <v>8.38888888888889</v>
      </c>
      <c r="W1333" s="18"/>
    </row>
    <row r="1334" s="13" customFormat="true" ht="12" hidden="false" customHeight="false" outlineLevel="0" collapsed="false">
      <c r="A1334" s="12" t="n">
        <v>18677</v>
      </c>
      <c r="B1334" s="13" t="n">
        <v>15</v>
      </c>
      <c r="C1334" s="13" t="s">
        <v>22</v>
      </c>
      <c r="D1334" s="13" t="n">
        <v>0</v>
      </c>
      <c r="E1334" s="13" t="n">
        <v>1109</v>
      </c>
      <c r="F1334" s="13" t="s">
        <v>122</v>
      </c>
      <c r="G1334" s="13" t="s">
        <v>24</v>
      </c>
      <c r="H1334" s="13" t="s">
        <v>25</v>
      </c>
      <c r="J1334" s="13" t="n">
        <v>1</v>
      </c>
      <c r="K1334" s="13" t="n">
        <v>18677</v>
      </c>
      <c r="L1334" s="14" t="n">
        <v>0.653472222222222</v>
      </c>
      <c r="M1334" s="15" t="n">
        <v>0.68125</v>
      </c>
      <c r="N1334" s="16" t="n">
        <f aca="false">VLOOKUP(E1334,'Esp. percorsi al 18-10-22'!C:J,8,FALSE())</f>
        <v>11.4007875678536</v>
      </c>
      <c r="O1334" s="16"/>
      <c r="P1334" s="16"/>
      <c r="Q1334" s="20" t="n">
        <v>302</v>
      </c>
      <c r="R1334" s="17" t="n">
        <f aca="false">+N1334*Q1334</f>
        <v>3443.03784549179</v>
      </c>
      <c r="S1334" s="17" t="n">
        <f aca="false">+O1334*Q1334</f>
        <v>0</v>
      </c>
      <c r="T1334" s="17"/>
      <c r="U1334" s="18" t="n">
        <f aca="false">+M1334-L1334</f>
        <v>0.0277777777777778</v>
      </c>
      <c r="V1334" s="18" t="n">
        <f aca="false">+U1334*Q1334</f>
        <v>8.38888888888889</v>
      </c>
      <c r="W1334" s="18"/>
    </row>
    <row r="1335" s="13" customFormat="true" ht="12" hidden="false" customHeight="false" outlineLevel="0" collapsed="false">
      <c r="A1335" s="12" t="n">
        <v>18678</v>
      </c>
      <c r="B1335" s="13" t="n">
        <v>15</v>
      </c>
      <c r="C1335" s="13" t="s">
        <v>22</v>
      </c>
      <c r="D1335" s="13" t="n">
        <v>0</v>
      </c>
      <c r="E1335" s="13" t="n">
        <v>1109</v>
      </c>
      <c r="F1335" s="13" t="s">
        <v>122</v>
      </c>
      <c r="G1335" s="13" t="s">
        <v>24</v>
      </c>
      <c r="H1335" s="13" t="s">
        <v>25</v>
      </c>
      <c r="J1335" s="13" t="n">
        <v>1</v>
      </c>
      <c r="K1335" s="13" t="n">
        <v>18678</v>
      </c>
      <c r="L1335" s="14" t="n">
        <v>0.688194444444444</v>
      </c>
      <c r="M1335" s="15" t="n">
        <v>0.715972222222222</v>
      </c>
      <c r="N1335" s="16" t="n">
        <f aca="false">VLOOKUP(E1335,'Esp. percorsi al 18-10-22'!C:J,8,FALSE())</f>
        <v>11.4007875678536</v>
      </c>
      <c r="O1335" s="16"/>
      <c r="P1335" s="16"/>
      <c r="Q1335" s="20" t="n">
        <v>302</v>
      </c>
      <c r="R1335" s="17" t="n">
        <f aca="false">+N1335*Q1335</f>
        <v>3443.03784549179</v>
      </c>
      <c r="S1335" s="17" t="n">
        <f aca="false">+O1335*Q1335</f>
        <v>0</v>
      </c>
      <c r="T1335" s="17"/>
      <c r="U1335" s="18" t="n">
        <f aca="false">+M1335-L1335</f>
        <v>0.0277777777777778</v>
      </c>
      <c r="V1335" s="18" t="n">
        <f aca="false">+U1335*Q1335</f>
        <v>8.38888888888889</v>
      </c>
      <c r="W1335" s="18"/>
    </row>
    <row r="1336" s="13" customFormat="true" ht="12" hidden="false" customHeight="false" outlineLevel="0" collapsed="false">
      <c r="A1336" s="12" t="n">
        <v>18679</v>
      </c>
      <c r="B1336" s="13" t="n">
        <v>15</v>
      </c>
      <c r="C1336" s="13" t="s">
        <v>22</v>
      </c>
      <c r="D1336" s="13" t="n">
        <v>0</v>
      </c>
      <c r="E1336" s="13" t="n">
        <v>1109</v>
      </c>
      <c r="F1336" s="13" t="s">
        <v>122</v>
      </c>
      <c r="G1336" s="13" t="s">
        <v>24</v>
      </c>
      <c r="H1336" s="13" t="s">
        <v>25</v>
      </c>
      <c r="J1336" s="13" t="n">
        <v>1</v>
      </c>
      <c r="K1336" s="13" t="n">
        <v>18679</v>
      </c>
      <c r="L1336" s="14" t="n">
        <v>0.722916666666667</v>
      </c>
      <c r="M1336" s="15" t="n">
        <v>0.750694444444444</v>
      </c>
      <c r="N1336" s="16" t="n">
        <f aca="false">VLOOKUP(E1336,'Esp. percorsi al 18-10-22'!C:J,8,FALSE())</f>
        <v>11.4007875678536</v>
      </c>
      <c r="O1336" s="16"/>
      <c r="P1336" s="16"/>
      <c r="Q1336" s="20" t="n">
        <v>302</v>
      </c>
      <c r="R1336" s="17" t="n">
        <f aca="false">+N1336*Q1336</f>
        <v>3443.03784549179</v>
      </c>
      <c r="S1336" s="17" t="n">
        <f aca="false">+O1336*Q1336</f>
        <v>0</v>
      </c>
      <c r="T1336" s="17"/>
      <c r="U1336" s="18" t="n">
        <f aca="false">+M1336-L1336</f>
        <v>0.0277777777777778</v>
      </c>
      <c r="V1336" s="18" t="n">
        <f aca="false">+U1336*Q1336</f>
        <v>8.38888888888889</v>
      </c>
      <c r="W1336" s="18"/>
    </row>
    <row r="1337" s="13" customFormat="true" ht="12" hidden="false" customHeight="false" outlineLevel="0" collapsed="false">
      <c r="A1337" s="12" t="n">
        <v>18680</v>
      </c>
      <c r="B1337" s="13" t="n">
        <v>15</v>
      </c>
      <c r="C1337" s="13" t="s">
        <v>22</v>
      </c>
      <c r="D1337" s="13" t="n">
        <v>0</v>
      </c>
      <c r="E1337" s="13" t="n">
        <v>1109</v>
      </c>
      <c r="F1337" s="13" t="s">
        <v>122</v>
      </c>
      <c r="G1337" s="13" t="s">
        <v>24</v>
      </c>
      <c r="H1337" s="13" t="s">
        <v>25</v>
      </c>
      <c r="J1337" s="13" t="n">
        <v>1</v>
      </c>
      <c r="K1337" s="13" t="n">
        <v>18680</v>
      </c>
      <c r="L1337" s="14" t="n">
        <v>0.757638888888889</v>
      </c>
      <c r="M1337" s="15" t="n">
        <v>0.785416666666667</v>
      </c>
      <c r="N1337" s="16" t="n">
        <f aca="false">VLOOKUP(E1337,'Esp. percorsi al 18-10-22'!C:J,8,FALSE())</f>
        <v>11.4007875678536</v>
      </c>
      <c r="O1337" s="16"/>
      <c r="P1337" s="16"/>
      <c r="Q1337" s="20" t="n">
        <v>302</v>
      </c>
      <c r="R1337" s="17" t="n">
        <f aca="false">+N1337*Q1337</f>
        <v>3443.03784549179</v>
      </c>
      <c r="S1337" s="17" t="n">
        <f aca="false">+O1337*Q1337</f>
        <v>0</v>
      </c>
      <c r="T1337" s="17"/>
      <c r="U1337" s="18" t="n">
        <f aca="false">+M1337-L1337</f>
        <v>0.0277777777777778</v>
      </c>
      <c r="V1337" s="18" t="n">
        <f aca="false">+U1337*Q1337</f>
        <v>8.38888888888889</v>
      </c>
      <c r="W1337" s="18"/>
    </row>
    <row r="1338" s="13" customFormat="true" ht="12" hidden="false" customHeight="false" outlineLevel="0" collapsed="false">
      <c r="A1338" s="12" t="n">
        <v>18681</v>
      </c>
      <c r="B1338" s="13" t="n">
        <v>15</v>
      </c>
      <c r="C1338" s="13" t="s">
        <v>22</v>
      </c>
      <c r="D1338" s="13" t="n">
        <v>0</v>
      </c>
      <c r="E1338" s="13" t="n">
        <v>1109</v>
      </c>
      <c r="F1338" s="13" t="s">
        <v>122</v>
      </c>
      <c r="G1338" s="13" t="s">
        <v>24</v>
      </c>
      <c r="H1338" s="13" t="s">
        <v>25</v>
      </c>
      <c r="J1338" s="13" t="n">
        <v>1</v>
      </c>
      <c r="K1338" s="13" t="n">
        <v>18681</v>
      </c>
      <c r="L1338" s="14" t="n">
        <v>0.792361111111111</v>
      </c>
      <c r="M1338" s="15" t="n">
        <v>0.820138888888889</v>
      </c>
      <c r="N1338" s="16" t="n">
        <f aca="false">VLOOKUP(E1338,'Esp. percorsi al 18-10-22'!C:J,8,FALSE())</f>
        <v>11.4007875678536</v>
      </c>
      <c r="O1338" s="16"/>
      <c r="P1338" s="16"/>
      <c r="Q1338" s="20" t="n">
        <v>302</v>
      </c>
      <c r="R1338" s="17" t="n">
        <f aca="false">+N1338*Q1338</f>
        <v>3443.03784549179</v>
      </c>
      <c r="S1338" s="17" t="n">
        <f aca="false">+O1338*Q1338</f>
        <v>0</v>
      </c>
      <c r="T1338" s="17"/>
      <c r="U1338" s="18" t="n">
        <f aca="false">+M1338-L1338</f>
        <v>0.0277777777777778</v>
      </c>
      <c r="V1338" s="18" t="n">
        <f aca="false">+U1338*Q1338</f>
        <v>8.38888888888889</v>
      </c>
      <c r="W1338" s="18"/>
    </row>
    <row r="1339" s="13" customFormat="true" ht="12" hidden="false" customHeight="false" outlineLevel="0" collapsed="false">
      <c r="A1339" s="12" t="n">
        <v>18682</v>
      </c>
      <c r="B1339" s="13" t="n">
        <v>15</v>
      </c>
      <c r="C1339" s="13" t="s">
        <v>22</v>
      </c>
      <c r="D1339" s="13" t="n">
        <v>0</v>
      </c>
      <c r="E1339" s="13" t="n">
        <v>1110</v>
      </c>
      <c r="F1339" s="13" t="s">
        <v>123</v>
      </c>
      <c r="G1339" s="13" t="s">
        <v>24</v>
      </c>
      <c r="H1339" s="13" t="s">
        <v>25</v>
      </c>
      <c r="J1339" s="13" t="n">
        <v>1</v>
      </c>
      <c r="K1339" s="13" t="n">
        <v>18682</v>
      </c>
      <c r="L1339" s="14" t="n">
        <v>0.542361111111111</v>
      </c>
      <c r="M1339" s="15" t="n">
        <v>0.58125</v>
      </c>
      <c r="N1339" s="16" t="n">
        <f aca="false">VLOOKUP(E1339,'Esp. percorsi al 18-10-22'!C:J,8,FALSE())</f>
        <v>20.5644231590821</v>
      </c>
      <c r="O1339" s="16"/>
      <c r="P1339" s="16"/>
      <c r="Q1339" s="20" t="n">
        <v>302</v>
      </c>
      <c r="R1339" s="17" t="n">
        <f aca="false">+N1339*Q1339</f>
        <v>6210.45579404279</v>
      </c>
      <c r="S1339" s="17" t="n">
        <f aca="false">+O1339*Q1339</f>
        <v>0</v>
      </c>
      <c r="T1339" s="17"/>
      <c r="U1339" s="18" t="n">
        <f aca="false">+M1339-L1339</f>
        <v>0.0388888888888889</v>
      </c>
      <c r="V1339" s="18" t="n">
        <f aca="false">+U1339*Q1339</f>
        <v>11.7444444444444</v>
      </c>
      <c r="W1339" s="18"/>
    </row>
    <row r="1340" s="13" customFormat="true" ht="12" hidden="false" customHeight="false" outlineLevel="0" collapsed="false">
      <c r="A1340" s="12" t="n">
        <v>18683</v>
      </c>
      <c r="B1340" s="13" t="n">
        <v>15</v>
      </c>
      <c r="C1340" s="13" t="s">
        <v>22</v>
      </c>
      <c r="D1340" s="13" t="n">
        <v>0</v>
      </c>
      <c r="E1340" s="13" t="n">
        <v>1111</v>
      </c>
      <c r="F1340" s="13" t="s">
        <v>124</v>
      </c>
      <c r="G1340" s="13" t="s">
        <v>24</v>
      </c>
      <c r="H1340" s="13" t="s">
        <v>25</v>
      </c>
      <c r="J1340" s="13" t="n">
        <v>1</v>
      </c>
      <c r="K1340" s="13" t="n">
        <v>18683</v>
      </c>
      <c r="L1340" s="14" t="n">
        <v>0.820138888888889</v>
      </c>
      <c r="M1340" s="15" t="n">
        <v>0.827777777777778</v>
      </c>
      <c r="N1340" s="16" t="n">
        <f aca="false">VLOOKUP(E1340,'Esp. percorsi al 18-10-22'!C:J,8,FALSE())</f>
        <v>3.84439127658549</v>
      </c>
      <c r="O1340" s="16"/>
      <c r="P1340" s="16"/>
      <c r="Q1340" s="20" t="n">
        <v>302</v>
      </c>
      <c r="R1340" s="17" t="n">
        <f aca="false">+N1340*Q1340</f>
        <v>1161.00616552882</v>
      </c>
      <c r="S1340" s="17" t="n">
        <f aca="false">+O1340*Q1340</f>
        <v>0</v>
      </c>
      <c r="T1340" s="17"/>
      <c r="U1340" s="18" t="n">
        <f aca="false">+M1340-L1340</f>
        <v>0.00763888888888889</v>
      </c>
      <c r="V1340" s="18" t="n">
        <f aca="false">+U1340*Q1340</f>
        <v>2.30694444444444</v>
      </c>
      <c r="W1340" s="18"/>
    </row>
    <row r="1341" s="13" customFormat="true" ht="12" hidden="false" customHeight="false" outlineLevel="0" collapsed="false">
      <c r="A1341" s="12" t="n">
        <v>17677</v>
      </c>
      <c r="B1341" s="13" t="n">
        <v>16</v>
      </c>
      <c r="C1341" s="13" t="s">
        <v>125</v>
      </c>
      <c r="D1341" s="13" t="n">
        <v>2</v>
      </c>
      <c r="E1341" s="13" t="n">
        <v>239</v>
      </c>
      <c r="F1341" s="13" t="s">
        <v>126</v>
      </c>
      <c r="G1341" s="13" t="s">
        <v>26</v>
      </c>
      <c r="H1341" s="13" t="s">
        <v>25</v>
      </c>
      <c r="J1341" s="13" t="n">
        <v>1</v>
      </c>
      <c r="K1341" s="13" t="n">
        <v>12054</v>
      </c>
      <c r="L1341" s="14" t="n">
        <v>0.263888888888889</v>
      </c>
      <c r="M1341" s="15" t="n">
        <v>0.319444444444444</v>
      </c>
      <c r="N1341" s="16" t="n">
        <f aca="false">VLOOKUP(E1341,'Esp. percorsi al 18-10-22'!C:J,8,FALSE())</f>
        <v>34.3123199347994</v>
      </c>
      <c r="O1341" s="16"/>
      <c r="P1341" s="16"/>
      <c r="Q1341" s="20" t="n">
        <v>235</v>
      </c>
      <c r="R1341" s="17" t="n">
        <f aca="false">+N1341*Q1341</f>
        <v>8063.39518467786</v>
      </c>
      <c r="S1341" s="17" t="n">
        <f aca="false">+O1341*Q1341</f>
        <v>0</v>
      </c>
      <c r="T1341" s="17"/>
      <c r="U1341" s="18" t="n">
        <f aca="false">+M1341-L1341</f>
        <v>0.0555555555555556</v>
      </c>
      <c r="V1341" s="18" t="n">
        <f aca="false">+U1341*Q1341</f>
        <v>13.0555555555556</v>
      </c>
      <c r="W1341" s="18"/>
    </row>
    <row r="1342" s="13" customFormat="true" ht="12" hidden="false" customHeight="false" outlineLevel="0" collapsed="false">
      <c r="A1342" s="12" t="n">
        <v>7751</v>
      </c>
      <c r="B1342" s="13" t="n">
        <v>16</v>
      </c>
      <c r="C1342" s="13" t="s">
        <v>125</v>
      </c>
      <c r="D1342" s="13" t="n">
        <v>2</v>
      </c>
      <c r="E1342" s="13" t="n">
        <v>239</v>
      </c>
      <c r="F1342" s="13" t="s">
        <v>126</v>
      </c>
      <c r="G1342" s="13" t="s">
        <v>28</v>
      </c>
      <c r="H1342" s="13" t="s">
        <v>25</v>
      </c>
      <c r="J1342" s="13" t="n">
        <v>1</v>
      </c>
      <c r="K1342" s="13" t="n">
        <v>3258</v>
      </c>
      <c r="L1342" s="14" t="n">
        <v>0.270833333333333</v>
      </c>
      <c r="M1342" s="15" t="n">
        <v>0.329861111111111</v>
      </c>
      <c r="N1342" s="16" t="n">
        <f aca="false">VLOOKUP(E1342,'Esp. percorsi al 18-10-22'!C:J,8,FALSE())</f>
        <v>34.3123199347994</v>
      </c>
      <c r="O1342" s="16"/>
      <c r="P1342" s="16"/>
      <c r="Q1342" s="20" t="n">
        <v>67</v>
      </c>
      <c r="R1342" s="17" t="n">
        <f aca="false">+N1342*Q1342</f>
        <v>2298.92543563156</v>
      </c>
      <c r="S1342" s="17" t="n">
        <f aca="false">+O1342*Q1342</f>
        <v>0</v>
      </c>
      <c r="T1342" s="17"/>
      <c r="U1342" s="18" t="n">
        <f aca="false">+M1342-L1342</f>
        <v>0.0590277777777778</v>
      </c>
      <c r="V1342" s="18" t="n">
        <f aca="false">+U1342*Q1342</f>
        <v>3.95486111111111</v>
      </c>
      <c r="W1342" s="18"/>
    </row>
    <row r="1343" s="13" customFormat="true" ht="12" hidden="false" customHeight="false" outlineLevel="0" collapsed="false">
      <c r="A1343" s="12" t="n">
        <v>7740</v>
      </c>
      <c r="B1343" s="13" t="n">
        <v>16</v>
      </c>
      <c r="C1343" s="13" t="s">
        <v>125</v>
      </c>
      <c r="D1343" s="13" t="n">
        <v>2</v>
      </c>
      <c r="E1343" s="13" t="n">
        <v>239</v>
      </c>
      <c r="F1343" s="13" t="s">
        <v>126</v>
      </c>
      <c r="G1343" s="13" t="s">
        <v>24</v>
      </c>
      <c r="H1343" s="13" t="s">
        <v>29</v>
      </c>
      <c r="J1343" s="13" t="n">
        <v>1</v>
      </c>
      <c r="K1343" s="13" t="n">
        <v>1866</v>
      </c>
      <c r="L1343" s="14" t="n">
        <v>0.3125</v>
      </c>
      <c r="M1343" s="15" t="n">
        <v>0.371527777777778</v>
      </c>
      <c r="N1343" s="16" t="n">
        <f aca="false">VLOOKUP(E1343,'Esp. percorsi al 18-10-22'!C:J,8,FALSE())</f>
        <v>34.3123199347994</v>
      </c>
      <c r="O1343" s="16"/>
      <c r="P1343" s="16"/>
      <c r="Q1343" s="20" t="n">
        <v>58</v>
      </c>
      <c r="R1343" s="17" t="n">
        <f aca="false">+N1343*Q1343</f>
        <v>1990.11455621837</v>
      </c>
      <c r="S1343" s="17" t="n">
        <f aca="false">+O1343*Q1343</f>
        <v>0</v>
      </c>
      <c r="T1343" s="17"/>
      <c r="U1343" s="18" t="n">
        <f aca="false">+M1343-L1343</f>
        <v>0.0590277777777778</v>
      </c>
      <c r="V1343" s="18" t="n">
        <f aca="false">+U1343*Q1343</f>
        <v>3.42361111111111</v>
      </c>
      <c r="W1343" s="18"/>
    </row>
    <row r="1344" s="13" customFormat="true" ht="12" hidden="false" customHeight="false" outlineLevel="0" collapsed="false">
      <c r="A1344" s="12" t="n">
        <v>17049</v>
      </c>
      <c r="B1344" s="13" t="n">
        <v>16</v>
      </c>
      <c r="C1344" s="13" t="s">
        <v>125</v>
      </c>
      <c r="D1344" s="13" t="n">
        <v>2</v>
      </c>
      <c r="E1344" s="13" t="n">
        <v>239</v>
      </c>
      <c r="F1344" s="13" t="s">
        <v>126</v>
      </c>
      <c r="G1344" s="13" t="s">
        <v>28</v>
      </c>
      <c r="H1344" s="13" t="s">
        <v>25</v>
      </c>
      <c r="J1344" s="13" t="n">
        <v>1</v>
      </c>
      <c r="K1344" s="13" t="n">
        <v>16503</v>
      </c>
      <c r="L1344" s="14" t="n">
        <v>0.611111111111111</v>
      </c>
      <c r="M1344" s="15" t="n">
        <v>0.670138888888889</v>
      </c>
      <c r="N1344" s="16" t="n">
        <f aca="false">VLOOKUP(E1344,'Esp. percorsi al 18-10-22'!C:J,8,FALSE())</f>
        <v>34.3123199347994</v>
      </c>
      <c r="O1344" s="16"/>
      <c r="P1344" s="16"/>
      <c r="Q1344" s="20" t="n">
        <v>67</v>
      </c>
      <c r="R1344" s="17" t="n">
        <f aca="false">+N1344*Q1344</f>
        <v>2298.92543563156</v>
      </c>
      <c r="S1344" s="17" t="n">
        <f aca="false">+O1344*Q1344</f>
        <v>0</v>
      </c>
      <c r="T1344" s="17"/>
      <c r="U1344" s="18" t="n">
        <f aca="false">+M1344-L1344</f>
        <v>0.0590277777777778</v>
      </c>
      <c r="V1344" s="18" t="n">
        <f aca="false">+U1344*Q1344</f>
        <v>3.95486111111111</v>
      </c>
      <c r="W1344" s="18"/>
    </row>
    <row r="1345" s="13" customFormat="true" ht="12" hidden="false" customHeight="false" outlineLevel="0" collapsed="false">
      <c r="A1345" s="12" t="n">
        <v>7749</v>
      </c>
      <c r="B1345" s="13" t="n">
        <v>16</v>
      </c>
      <c r="C1345" s="13" t="s">
        <v>125</v>
      </c>
      <c r="D1345" s="13" t="n">
        <v>2</v>
      </c>
      <c r="E1345" s="13" t="n">
        <v>239</v>
      </c>
      <c r="F1345" s="13" t="s">
        <v>126</v>
      </c>
      <c r="G1345" s="13" t="s">
        <v>26</v>
      </c>
      <c r="H1345" s="13" t="s">
        <v>25</v>
      </c>
      <c r="J1345" s="13" t="n">
        <v>1</v>
      </c>
      <c r="K1345" s="13" t="n">
        <v>3083</v>
      </c>
      <c r="L1345" s="14" t="n">
        <v>0.652777777777778</v>
      </c>
      <c r="M1345" s="15" t="n">
        <v>0.708333333333333</v>
      </c>
      <c r="N1345" s="16" t="n">
        <f aca="false">VLOOKUP(E1345,'Esp. percorsi al 18-10-22'!C:J,8,FALSE())</f>
        <v>34.3123199347994</v>
      </c>
      <c r="O1345" s="16"/>
      <c r="P1345" s="16"/>
      <c r="Q1345" s="20" t="n">
        <v>235</v>
      </c>
      <c r="R1345" s="17" t="n">
        <f aca="false">+N1345*Q1345</f>
        <v>8063.39518467786</v>
      </c>
      <c r="S1345" s="17" t="n">
        <f aca="false">+O1345*Q1345</f>
        <v>0</v>
      </c>
      <c r="T1345" s="17"/>
      <c r="U1345" s="18" t="n">
        <f aca="false">+M1345-L1345</f>
        <v>0.0555555555555556</v>
      </c>
      <c r="V1345" s="18" t="n">
        <f aca="false">+U1345*Q1345</f>
        <v>13.0555555555556</v>
      </c>
      <c r="W1345" s="18"/>
    </row>
    <row r="1346" s="13" customFormat="true" ht="12" hidden="false" customHeight="false" outlineLevel="0" collapsed="false">
      <c r="A1346" s="12" t="n">
        <v>7741</v>
      </c>
      <c r="B1346" s="13" t="n">
        <v>16</v>
      </c>
      <c r="C1346" s="13" t="s">
        <v>125</v>
      </c>
      <c r="D1346" s="13" t="n">
        <v>2</v>
      </c>
      <c r="E1346" s="13" t="n">
        <v>239</v>
      </c>
      <c r="F1346" s="13" t="s">
        <v>126</v>
      </c>
      <c r="G1346" s="13" t="s">
        <v>24</v>
      </c>
      <c r="H1346" s="13" t="s">
        <v>29</v>
      </c>
      <c r="J1346" s="13" t="n">
        <v>1</v>
      </c>
      <c r="K1346" s="13" t="n">
        <v>1867</v>
      </c>
      <c r="L1346" s="14" t="n">
        <v>0.729166666666667</v>
      </c>
      <c r="M1346" s="15" t="n">
        <v>0.788194444444444</v>
      </c>
      <c r="N1346" s="16" t="n">
        <f aca="false">VLOOKUP(E1346,'Esp. percorsi al 18-10-22'!C:J,8,FALSE())</f>
        <v>34.3123199347994</v>
      </c>
      <c r="O1346" s="16"/>
      <c r="P1346" s="16"/>
      <c r="Q1346" s="20" t="n">
        <v>58</v>
      </c>
      <c r="R1346" s="17" t="n">
        <f aca="false">+N1346*Q1346</f>
        <v>1990.11455621837</v>
      </c>
      <c r="S1346" s="17" t="n">
        <f aca="false">+O1346*Q1346</f>
        <v>0</v>
      </c>
      <c r="T1346" s="17"/>
      <c r="U1346" s="18" t="n">
        <f aca="false">+M1346-L1346</f>
        <v>0.0590277777777778</v>
      </c>
      <c r="V1346" s="18" t="n">
        <f aca="false">+U1346*Q1346</f>
        <v>3.42361111111111</v>
      </c>
      <c r="W1346" s="18"/>
    </row>
    <row r="1347" s="13" customFormat="true" ht="12" hidden="false" customHeight="false" outlineLevel="0" collapsed="false">
      <c r="A1347" s="12" t="n">
        <v>17047</v>
      </c>
      <c r="B1347" s="13" t="n">
        <v>16</v>
      </c>
      <c r="C1347" s="13" t="s">
        <v>125</v>
      </c>
      <c r="D1347" s="13" t="n">
        <v>2</v>
      </c>
      <c r="E1347" s="13" t="n">
        <v>240</v>
      </c>
      <c r="F1347" s="13" t="s">
        <v>127</v>
      </c>
      <c r="G1347" s="13" t="s">
        <v>28</v>
      </c>
      <c r="H1347" s="13" t="s">
        <v>25</v>
      </c>
      <c r="J1347" s="13" t="n">
        <v>1</v>
      </c>
      <c r="K1347" s="13" t="n">
        <v>16501</v>
      </c>
      <c r="L1347" s="14" t="n">
        <v>0.5625</v>
      </c>
      <c r="M1347" s="15" t="n">
        <v>0.583333333333333</v>
      </c>
      <c r="N1347" s="16" t="n">
        <f aca="false">VLOOKUP(E1347,'Esp. percorsi al 18-10-22'!C:J,8,FALSE())</f>
        <v>15.1092301595756</v>
      </c>
      <c r="O1347" s="16"/>
      <c r="P1347" s="16"/>
      <c r="Q1347" s="20" t="n">
        <v>67</v>
      </c>
      <c r="R1347" s="17" t="n">
        <f aca="false">+N1347*Q1347</f>
        <v>1012.31842069157</v>
      </c>
      <c r="S1347" s="17" t="n">
        <f aca="false">+O1347*Q1347</f>
        <v>0</v>
      </c>
      <c r="T1347" s="17"/>
      <c r="U1347" s="18" t="n">
        <f aca="false">+M1347-L1347</f>
        <v>0.0208333333333333</v>
      </c>
      <c r="V1347" s="18" t="n">
        <f aca="false">+U1347*Q1347</f>
        <v>1.39583333333333</v>
      </c>
      <c r="W1347" s="18"/>
    </row>
    <row r="1348" s="13" customFormat="true" ht="12" hidden="false" customHeight="false" outlineLevel="0" collapsed="false">
      <c r="A1348" s="12" t="n">
        <v>7742</v>
      </c>
      <c r="B1348" s="13" t="n">
        <v>16</v>
      </c>
      <c r="C1348" s="13" t="s">
        <v>125</v>
      </c>
      <c r="D1348" s="13" t="n">
        <v>1</v>
      </c>
      <c r="E1348" s="13" t="n">
        <v>255</v>
      </c>
      <c r="F1348" s="13" t="s">
        <v>128</v>
      </c>
      <c r="G1348" s="13" t="s">
        <v>24</v>
      </c>
      <c r="H1348" s="13" t="s">
        <v>29</v>
      </c>
      <c r="J1348" s="13" t="n">
        <v>1</v>
      </c>
      <c r="K1348" s="13" t="n">
        <v>1873</v>
      </c>
      <c r="L1348" s="14" t="n">
        <v>0.371527777777778</v>
      </c>
      <c r="M1348" s="15" t="n">
        <v>0.430555555555556</v>
      </c>
      <c r="N1348" s="16" t="n">
        <f aca="false">VLOOKUP(E1348,'Esp. percorsi al 18-10-22'!C:J,8,FALSE())</f>
        <v>35.723542418561</v>
      </c>
      <c r="O1348" s="16"/>
      <c r="P1348" s="16"/>
      <c r="Q1348" s="20" t="n">
        <v>58</v>
      </c>
      <c r="R1348" s="17" t="n">
        <f aca="false">+N1348*Q1348</f>
        <v>2071.96546027654</v>
      </c>
      <c r="S1348" s="17" t="n">
        <f aca="false">+O1348*Q1348</f>
        <v>0</v>
      </c>
      <c r="T1348" s="17"/>
      <c r="U1348" s="18" t="n">
        <f aca="false">+M1348-L1348</f>
        <v>0.0590277777777778</v>
      </c>
      <c r="V1348" s="18" t="n">
        <f aca="false">+U1348*Q1348</f>
        <v>3.42361111111111</v>
      </c>
      <c r="W1348" s="18"/>
    </row>
    <row r="1349" s="13" customFormat="true" ht="12" hidden="false" customHeight="false" outlineLevel="0" collapsed="false">
      <c r="A1349" s="12" t="n">
        <v>12457</v>
      </c>
      <c r="B1349" s="13" t="n">
        <v>16</v>
      </c>
      <c r="C1349" s="13" t="s">
        <v>125</v>
      </c>
      <c r="D1349" s="13" t="n">
        <v>1</v>
      </c>
      <c r="E1349" s="13" t="n">
        <v>255</v>
      </c>
      <c r="F1349" s="13" t="s">
        <v>128</v>
      </c>
      <c r="G1349" s="13" t="s">
        <v>24</v>
      </c>
      <c r="H1349" s="13" t="s">
        <v>25</v>
      </c>
      <c r="J1349" s="13" t="n">
        <v>1</v>
      </c>
      <c r="K1349" s="13" t="n">
        <v>887</v>
      </c>
      <c r="L1349" s="14" t="n">
        <v>0.493055555555556</v>
      </c>
      <c r="M1349" s="15" t="n">
        <v>0.548611111111111</v>
      </c>
      <c r="N1349" s="16" t="n">
        <f aca="false">VLOOKUP(E1349,'Esp. percorsi al 18-10-22'!C:J,8,FALSE())</f>
        <v>35.723542418561</v>
      </c>
      <c r="O1349" s="16"/>
      <c r="P1349" s="16"/>
      <c r="Q1349" s="20" t="n">
        <v>302</v>
      </c>
      <c r="R1349" s="17" t="n">
        <f aca="false">+N1349*Q1349</f>
        <v>10788.5098104054</v>
      </c>
      <c r="S1349" s="17" t="n">
        <f aca="false">+O1349*Q1349</f>
        <v>0</v>
      </c>
      <c r="T1349" s="17"/>
      <c r="U1349" s="18" t="n">
        <f aca="false">+M1349-L1349</f>
        <v>0.0555555555555556</v>
      </c>
      <c r="V1349" s="18" t="n">
        <f aca="false">+U1349*Q1349</f>
        <v>16.7777777777778</v>
      </c>
      <c r="W1349" s="18"/>
    </row>
    <row r="1350" s="13" customFormat="true" ht="12" hidden="false" customHeight="false" outlineLevel="0" collapsed="false">
      <c r="A1350" s="12" t="n">
        <v>7750</v>
      </c>
      <c r="B1350" s="13" t="n">
        <v>16</v>
      </c>
      <c r="C1350" s="13" t="s">
        <v>125</v>
      </c>
      <c r="D1350" s="13" t="n">
        <v>1</v>
      </c>
      <c r="E1350" s="13" t="n">
        <v>255</v>
      </c>
      <c r="F1350" s="13" t="s">
        <v>128</v>
      </c>
      <c r="G1350" s="13" t="s">
        <v>24</v>
      </c>
      <c r="H1350" s="13" t="s">
        <v>25</v>
      </c>
      <c r="J1350" s="13" t="n">
        <v>1</v>
      </c>
      <c r="K1350" s="13" t="n">
        <v>888</v>
      </c>
      <c r="L1350" s="14" t="n">
        <v>0.760416666666667</v>
      </c>
      <c r="M1350" s="15" t="n">
        <v>0.815972222222222</v>
      </c>
      <c r="N1350" s="16" t="n">
        <f aca="false">VLOOKUP(E1350,'Esp. percorsi al 18-10-22'!C:J,8,FALSE())</f>
        <v>35.723542418561</v>
      </c>
      <c r="O1350" s="16"/>
      <c r="P1350" s="16"/>
      <c r="Q1350" s="20" t="n">
        <v>302</v>
      </c>
      <c r="R1350" s="17" t="n">
        <f aca="false">+N1350*Q1350</f>
        <v>10788.5098104054</v>
      </c>
      <c r="S1350" s="17" t="n">
        <f aca="false">+O1350*Q1350</f>
        <v>0</v>
      </c>
      <c r="T1350" s="17"/>
      <c r="U1350" s="18" t="n">
        <f aca="false">+M1350-L1350</f>
        <v>0.0555555555555556</v>
      </c>
      <c r="V1350" s="18" t="n">
        <f aca="false">+U1350*Q1350</f>
        <v>16.7777777777778</v>
      </c>
      <c r="W1350" s="18"/>
    </row>
    <row r="1351" s="13" customFormat="true" ht="12" hidden="false" customHeight="false" outlineLevel="0" collapsed="false">
      <c r="A1351" s="12" t="n">
        <v>7743</v>
      </c>
      <c r="B1351" s="13" t="n">
        <v>16</v>
      </c>
      <c r="C1351" s="13" t="s">
        <v>125</v>
      </c>
      <c r="D1351" s="13" t="n">
        <v>1</v>
      </c>
      <c r="E1351" s="13" t="n">
        <v>255</v>
      </c>
      <c r="F1351" s="13" t="s">
        <v>128</v>
      </c>
      <c r="G1351" s="13" t="s">
        <v>24</v>
      </c>
      <c r="H1351" s="13" t="s">
        <v>29</v>
      </c>
      <c r="J1351" s="13" t="n">
        <v>1</v>
      </c>
      <c r="K1351" s="13" t="n">
        <v>1874</v>
      </c>
      <c r="L1351" s="14" t="n">
        <v>0.788194444444444</v>
      </c>
      <c r="M1351" s="15" t="n">
        <v>0.847222222222222</v>
      </c>
      <c r="N1351" s="16" t="n">
        <f aca="false">VLOOKUP(E1351,'Esp. percorsi al 18-10-22'!C:J,8,FALSE())</f>
        <v>35.723542418561</v>
      </c>
      <c r="O1351" s="16"/>
      <c r="P1351" s="16"/>
      <c r="Q1351" s="20" t="n">
        <v>58</v>
      </c>
      <c r="R1351" s="17" t="n">
        <f aca="false">+N1351*Q1351</f>
        <v>2071.96546027654</v>
      </c>
      <c r="S1351" s="17" t="n">
        <f aca="false">+O1351*Q1351</f>
        <v>0</v>
      </c>
      <c r="T1351" s="17"/>
      <c r="U1351" s="18" t="n">
        <f aca="false">+M1351-L1351</f>
        <v>0.0590277777777778</v>
      </c>
      <c r="V1351" s="18" t="n">
        <f aca="false">+U1351*Q1351</f>
        <v>3.42361111111111</v>
      </c>
      <c r="W1351" s="18"/>
    </row>
    <row r="1352" s="13" customFormat="true" ht="12" hidden="false" customHeight="false" outlineLevel="0" collapsed="false">
      <c r="A1352" s="12" t="n">
        <v>17048</v>
      </c>
      <c r="B1352" s="13" t="n">
        <v>16</v>
      </c>
      <c r="C1352" s="13" t="s">
        <v>125</v>
      </c>
      <c r="D1352" s="13" t="n">
        <v>1</v>
      </c>
      <c r="E1352" s="13" t="n">
        <v>256</v>
      </c>
      <c r="F1352" s="13" t="s">
        <v>129</v>
      </c>
      <c r="G1352" s="13" t="s">
        <v>28</v>
      </c>
      <c r="H1352" s="13" t="s">
        <v>25</v>
      </c>
      <c r="J1352" s="13" t="n">
        <v>1</v>
      </c>
      <c r="K1352" s="13" t="n">
        <v>16502</v>
      </c>
      <c r="L1352" s="14" t="n">
        <v>0.583333333333333</v>
      </c>
      <c r="M1352" s="15" t="n">
        <v>0.604166666666667</v>
      </c>
      <c r="N1352" s="16" t="n">
        <f aca="false">VLOOKUP(E1352,'Esp. percorsi al 18-10-22'!C:J,8,FALSE())</f>
        <v>14.9243547218732</v>
      </c>
      <c r="O1352" s="16"/>
      <c r="P1352" s="16"/>
      <c r="Q1352" s="20" t="n">
        <v>67</v>
      </c>
      <c r="R1352" s="17" t="n">
        <f aca="false">+N1352*Q1352</f>
        <v>999.931766365505</v>
      </c>
      <c r="S1352" s="17" t="n">
        <f aca="false">+O1352*Q1352</f>
        <v>0</v>
      </c>
      <c r="T1352" s="17"/>
      <c r="U1352" s="18" t="n">
        <f aca="false">+M1352-L1352</f>
        <v>0.0208333333333333</v>
      </c>
      <c r="V1352" s="18" t="n">
        <f aca="false">+U1352*Q1352</f>
        <v>1.39583333333333</v>
      </c>
      <c r="W1352" s="18"/>
    </row>
    <row r="1353" s="13" customFormat="true" ht="12" hidden="false" customHeight="false" outlineLevel="0" collapsed="false">
      <c r="A1353" s="12" t="n">
        <v>7738</v>
      </c>
      <c r="B1353" s="13" t="n">
        <v>16</v>
      </c>
      <c r="C1353" s="13" t="s">
        <v>125</v>
      </c>
      <c r="D1353" s="13" t="n">
        <v>2</v>
      </c>
      <c r="E1353" s="13" t="n">
        <v>840</v>
      </c>
      <c r="F1353" s="13" t="s">
        <v>130</v>
      </c>
      <c r="G1353" s="13" t="s">
        <v>26</v>
      </c>
      <c r="H1353" s="13" t="s">
        <v>25</v>
      </c>
      <c r="J1353" s="13" t="n">
        <v>1</v>
      </c>
      <c r="K1353" s="13" t="n">
        <v>986</v>
      </c>
      <c r="L1353" s="14" t="n">
        <v>0.555555555555556</v>
      </c>
      <c r="M1353" s="15" t="n">
        <v>0.583333333333333</v>
      </c>
      <c r="N1353" s="16" t="n">
        <f aca="false">VLOOKUP(E1353,'Esp. percorsi al 18-10-22'!C:J,8,FALSE())</f>
        <v>20.7257520926375</v>
      </c>
      <c r="O1353" s="16"/>
      <c r="P1353" s="16"/>
      <c r="Q1353" s="20" t="n">
        <v>235</v>
      </c>
      <c r="R1353" s="17" t="n">
        <f aca="false">+N1353*Q1353</f>
        <v>4870.55174176981</v>
      </c>
      <c r="S1353" s="17" t="n">
        <f aca="false">+O1353*Q1353</f>
        <v>0</v>
      </c>
      <c r="T1353" s="17"/>
      <c r="U1353" s="18" t="n">
        <f aca="false">+M1353-L1353</f>
        <v>0.0277777777777778</v>
      </c>
      <c r="V1353" s="18" t="n">
        <f aca="false">+U1353*Q1353</f>
        <v>6.52777777777778</v>
      </c>
      <c r="W1353" s="18"/>
    </row>
    <row r="1354" s="13" customFormat="true" ht="12" hidden="false" customHeight="false" outlineLevel="0" collapsed="false">
      <c r="A1354" s="12" t="n">
        <v>17678</v>
      </c>
      <c r="B1354" s="13" t="n">
        <v>16</v>
      </c>
      <c r="C1354" s="13" t="s">
        <v>125</v>
      </c>
      <c r="D1354" s="13" t="n">
        <v>2</v>
      </c>
      <c r="E1354" s="13" t="n">
        <v>899</v>
      </c>
      <c r="F1354" s="13" t="s">
        <v>131</v>
      </c>
      <c r="G1354" s="13" t="s">
        <v>26</v>
      </c>
      <c r="H1354" s="13" t="s">
        <v>25</v>
      </c>
      <c r="J1354" s="13" t="n">
        <v>1</v>
      </c>
      <c r="K1354" s="13" t="n">
        <v>2595</v>
      </c>
      <c r="L1354" s="14" t="n">
        <v>0.618055555555556</v>
      </c>
      <c r="M1354" s="15" t="n">
        <v>0.635416666666667</v>
      </c>
      <c r="N1354" s="16" t="n">
        <f aca="false">VLOOKUP(E1354,'Esp. percorsi al 18-10-22'!C:J,8,FALSE())</f>
        <v>11.4257075786259</v>
      </c>
      <c r="O1354" s="16"/>
      <c r="P1354" s="16"/>
      <c r="Q1354" s="20" t="n">
        <v>235</v>
      </c>
      <c r="R1354" s="17" t="n">
        <f aca="false">+N1354*Q1354</f>
        <v>2685.04128097709</v>
      </c>
      <c r="S1354" s="17" t="n">
        <f aca="false">+O1354*Q1354</f>
        <v>0</v>
      </c>
      <c r="T1354" s="17"/>
      <c r="U1354" s="18" t="n">
        <f aca="false">+M1354-L1354</f>
        <v>0.0173611111111111</v>
      </c>
      <c r="V1354" s="18" t="n">
        <f aca="false">+U1354*Q1354</f>
        <v>4.07986111111111</v>
      </c>
      <c r="W1354" s="18"/>
    </row>
    <row r="1355" s="13" customFormat="true" ht="12" hidden="false" customHeight="false" outlineLevel="0" collapsed="false">
      <c r="A1355" s="12" t="n">
        <v>17676</v>
      </c>
      <c r="B1355" s="13" t="n">
        <v>16</v>
      </c>
      <c r="C1355" s="13" t="s">
        <v>125</v>
      </c>
      <c r="D1355" s="13" t="n">
        <v>1</v>
      </c>
      <c r="E1355" s="13" t="n">
        <v>904</v>
      </c>
      <c r="F1355" s="13" t="s">
        <v>132</v>
      </c>
      <c r="G1355" s="13" t="s">
        <v>26</v>
      </c>
      <c r="H1355" s="13" t="s">
        <v>25</v>
      </c>
      <c r="J1355" s="13" t="n">
        <v>1</v>
      </c>
      <c r="K1355" s="13" t="n">
        <v>2596</v>
      </c>
      <c r="L1355" s="14" t="n">
        <v>0.638888888888889</v>
      </c>
      <c r="M1355" s="15" t="n">
        <v>0.652777777777778</v>
      </c>
      <c r="N1355" s="16" t="n">
        <f aca="false">VLOOKUP(E1355,'Esp. percorsi al 18-10-22'!C:J,8,FALSE())</f>
        <v>11.4231809310379</v>
      </c>
      <c r="O1355" s="16"/>
      <c r="P1355" s="16"/>
      <c r="Q1355" s="20" t="n">
        <v>235</v>
      </c>
      <c r="R1355" s="17" t="n">
        <f aca="false">+N1355*Q1355</f>
        <v>2684.44751879391</v>
      </c>
      <c r="S1355" s="17" t="n">
        <f aca="false">+O1355*Q1355</f>
        <v>0</v>
      </c>
      <c r="T1355" s="17"/>
      <c r="U1355" s="18" t="n">
        <f aca="false">+M1355-L1355</f>
        <v>0.0138888888888889</v>
      </c>
      <c r="V1355" s="18" t="n">
        <f aca="false">+U1355*Q1355</f>
        <v>3.26388888888889</v>
      </c>
      <c r="W1355" s="18"/>
    </row>
    <row r="1356" s="13" customFormat="true" ht="12" hidden="false" customHeight="false" outlineLevel="0" collapsed="false">
      <c r="A1356" s="12" t="n">
        <v>18571</v>
      </c>
      <c r="B1356" s="13" t="n">
        <v>16</v>
      </c>
      <c r="C1356" s="13" t="s">
        <v>125</v>
      </c>
      <c r="D1356" s="13" t="n">
        <v>1</v>
      </c>
      <c r="E1356" s="13" t="n">
        <v>1085</v>
      </c>
      <c r="F1356" s="13" t="s">
        <v>133</v>
      </c>
      <c r="G1356" s="13" t="s">
        <v>26</v>
      </c>
      <c r="H1356" s="13" t="s">
        <v>25</v>
      </c>
      <c r="J1356" s="13" t="n">
        <v>1</v>
      </c>
      <c r="K1356" s="13" t="n">
        <v>18571</v>
      </c>
      <c r="L1356" s="14" t="n">
        <v>0.592361111111111</v>
      </c>
      <c r="M1356" s="15" t="n">
        <v>0.618055555555556</v>
      </c>
      <c r="N1356" s="16" t="n">
        <f aca="false">VLOOKUP(E1356,'Esp. percorsi al 18-10-22'!C:J,8,FALSE())</f>
        <v>19.3769009315143</v>
      </c>
      <c r="O1356" s="16"/>
      <c r="P1356" s="16"/>
      <c r="Q1356" s="20" t="n">
        <v>235</v>
      </c>
      <c r="R1356" s="17" t="n">
        <f aca="false">+N1356*Q1356</f>
        <v>4553.57171890586</v>
      </c>
      <c r="S1356" s="17" t="n">
        <f aca="false">+O1356*Q1356</f>
        <v>0</v>
      </c>
      <c r="T1356" s="17"/>
      <c r="U1356" s="18" t="n">
        <f aca="false">+M1356-L1356</f>
        <v>0.0256944444444444</v>
      </c>
      <c r="V1356" s="18" t="n">
        <f aca="false">+U1356*Q1356</f>
        <v>6.03819444444444</v>
      </c>
      <c r="W1356" s="18"/>
    </row>
    <row r="1357" s="13" customFormat="true" ht="12" hidden="false" customHeight="false" outlineLevel="0" collapsed="false">
      <c r="A1357" s="12" t="n">
        <v>18570</v>
      </c>
      <c r="B1357" s="13" t="n">
        <v>16</v>
      </c>
      <c r="C1357" s="13" t="s">
        <v>125</v>
      </c>
      <c r="D1357" s="13" t="n">
        <v>1</v>
      </c>
      <c r="E1357" s="13" t="n">
        <v>1086</v>
      </c>
      <c r="F1357" s="13" t="s">
        <v>134</v>
      </c>
      <c r="G1357" s="13" t="s">
        <v>26</v>
      </c>
      <c r="H1357" s="13" t="s">
        <v>25</v>
      </c>
      <c r="J1357" s="13" t="n">
        <v>1</v>
      </c>
      <c r="K1357" s="13" t="n">
        <v>987</v>
      </c>
      <c r="L1357" s="14" t="n">
        <v>0.583333333333333</v>
      </c>
      <c r="M1357" s="15" t="n">
        <v>0.585416666666667</v>
      </c>
      <c r="N1357" s="16" t="n">
        <f aca="false">VLOOKUP(E1357,'Esp. percorsi al 18-10-22'!C:J,8,FALSE())</f>
        <v>1.31320354312068</v>
      </c>
      <c r="O1357" s="16"/>
      <c r="P1357" s="16"/>
      <c r="Q1357" s="20" t="n">
        <v>235</v>
      </c>
      <c r="R1357" s="17" t="n">
        <f aca="false">+N1357*Q1357</f>
        <v>308.60283263336</v>
      </c>
      <c r="S1357" s="17" t="n">
        <f aca="false">+O1357*Q1357</f>
        <v>0</v>
      </c>
      <c r="T1357" s="17"/>
      <c r="U1357" s="18" t="n">
        <f aca="false">+M1357-L1357</f>
        <v>0.00208333333333333</v>
      </c>
      <c r="V1357" s="18" t="n">
        <f aca="false">+U1357*Q1357</f>
        <v>0.489583333333333</v>
      </c>
      <c r="W1357" s="18"/>
    </row>
    <row r="1358" s="13" customFormat="true" ht="12" hidden="false" customHeight="false" outlineLevel="0" collapsed="false">
      <c r="A1358" s="12" t="n">
        <v>18795</v>
      </c>
      <c r="B1358" s="13" t="n">
        <v>17</v>
      </c>
      <c r="C1358" s="13" t="s">
        <v>125</v>
      </c>
      <c r="D1358" s="13" t="n">
        <v>2</v>
      </c>
      <c r="E1358" s="13" t="n">
        <v>222</v>
      </c>
      <c r="F1358" s="13" t="s">
        <v>135</v>
      </c>
      <c r="G1358" s="13" t="s">
        <v>26</v>
      </c>
      <c r="H1358" s="19" t="s">
        <v>27</v>
      </c>
      <c r="I1358" s="19"/>
      <c r="J1358" s="13" t="n">
        <v>1</v>
      </c>
      <c r="K1358" s="13" t="n">
        <v>3482</v>
      </c>
      <c r="L1358" s="14" t="n">
        <v>0.347222222222222</v>
      </c>
      <c r="M1358" s="15" t="n">
        <v>0.368055555555556</v>
      </c>
      <c r="N1358" s="16" t="n">
        <f aca="false">VLOOKUP(E1358,'Esp. percorsi al 18-10-22'!C:J,8,FALSE())</f>
        <v>12.6550993553215</v>
      </c>
      <c r="O1358" s="16" t="n">
        <v>1.83</v>
      </c>
      <c r="P1358" s="16"/>
      <c r="Q1358" s="20" t="n">
        <v>194</v>
      </c>
      <c r="R1358" s="17" t="n">
        <f aca="false">+N1358*Q1358</f>
        <v>2455.08927493237</v>
      </c>
      <c r="S1358" s="17" t="n">
        <f aca="false">+O1358*Q1358</f>
        <v>355.02</v>
      </c>
      <c r="T1358" s="17"/>
      <c r="U1358" s="18" t="n">
        <f aca="false">+M1358-L1358</f>
        <v>0.0208333333333333</v>
      </c>
      <c r="V1358" s="18" t="n">
        <f aca="false">+U1358*Q1358</f>
        <v>4.04166666666667</v>
      </c>
      <c r="W1358" s="18" t="s">
        <v>136</v>
      </c>
    </row>
    <row r="1359" s="13" customFormat="true" ht="12" hidden="false" customHeight="false" outlineLevel="0" collapsed="false">
      <c r="A1359" s="12" t="n">
        <v>10629</v>
      </c>
      <c r="B1359" s="13" t="n">
        <v>17</v>
      </c>
      <c r="C1359" s="13" t="s">
        <v>125</v>
      </c>
      <c r="D1359" s="13" t="n">
        <v>2</v>
      </c>
      <c r="E1359" s="13" t="n">
        <v>222</v>
      </c>
      <c r="F1359" s="13" t="s">
        <v>135</v>
      </c>
      <c r="G1359" s="13" t="s">
        <v>26</v>
      </c>
      <c r="H1359" s="13" t="s">
        <v>25</v>
      </c>
      <c r="J1359" s="13" t="n">
        <v>1</v>
      </c>
      <c r="K1359" s="13" t="n">
        <v>867</v>
      </c>
      <c r="L1359" s="14" t="n">
        <v>0.489583333333333</v>
      </c>
      <c r="M1359" s="15" t="n">
        <v>0.506944444444444</v>
      </c>
      <c r="N1359" s="16" t="n">
        <f aca="false">VLOOKUP(E1359,'Esp. percorsi al 18-10-22'!C:J,8,FALSE())</f>
        <v>12.6550993553215</v>
      </c>
      <c r="O1359" s="16" t="n">
        <v>1.83</v>
      </c>
      <c r="P1359" s="16"/>
      <c r="Q1359" s="20" t="n">
        <v>235</v>
      </c>
      <c r="R1359" s="17" t="n">
        <f aca="false">+N1359*Q1359</f>
        <v>2973.94834850055</v>
      </c>
      <c r="S1359" s="17" t="n">
        <f aca="false">+O1359*Q1359</f>
        <v>430.05</v>
      </c>
      <c r="T1359" s="17"/>
      <c r="U1359" s="18" t="n">
        <f aca="false">+M1359-L1359</f>
        <v>0.0173611111111111</v>
      </c>
      <c r="V1359" s="18" t="n">
        <f aca="false">+U1359*Q1359</f>
        <v>4.07986111111111</v>
      </c>
      <c r="W1359" s="18" t="s">
        <v>136</v>
      </c>
    </row>
    <row r="1360" s="13" customFormat="true" ht="12" hidden="false" customHeight="false" outlineLevel="0" collapsed="false">
      <c r="A1360" s="12" t="n">
        <v>10630</v>
      </c>
      <c r="B1360" s="13" t="n">
        <v>17</v>
      </c>
      <c r="C1360" s="13" t="s">
        <v>125</v>
      </c>
      <c r="D1360" s="13" t="n">
        <v>1</v>
      </c>
      <c r="E1360" s="13" t="n">
        <v>257</v>
      </c>
      <c r="F1360" s="13" t="s">
        <v>137</v>
      </c>
      <c r="G1360" s="13" t="s">
        <v>24</v>
      </c>
      <c r="H1360" s="13" t="s">
        <v>25</v>
      </c>
      <c r="J1360" s="13" t="n">
        <v>1</v>
      </c>
      <c r="K1360" s="13" t="n">
        <v>889</v>
      </c>
      <c r="L1360" s="14" t="n">
        <v>0.479166666666667</v>
      </c>
      <c r="M1360" s="15" t="n">
        <v>0.489583333333333</v>
      </c>
      <c r="N1360" s="16" t="n">
        <f aca="false">VLOOKUP(E1360,'Esp. percorsi al 18-10-22'!C:J,8,FALSE())</f>
        <v>8.58921996435587</v>
      </c>
      <c r="O1360" s="16" t="n">
        <v>1.83</v>
      </c>
      <c r="P1360" s="16"/>
      <c r="Q1360" s="20" t="n">
        <v>302</v>
      </c>
      <c r="R1360" s="17" t="n">
        <f aca="false">+N1360*Q1360</f>
        <v>2593.94442923547</v>
      </c>
      <c r="S1360" s="17" t="n">
        <f aca="false">+O1360*Q1360</f>
        <v>552.66</v>
      </c>
      <c r="T1360" s="17"/>
      <c r="U1360" s="18" t="n">
        <f aca="false">+M1360-L1360</f>
        <v>0.0104166666666667</v>
      </c>
      <c r="V1360" s="18" t="n">
        <f aca="false">+U1360*Q1360</f>
        <v>3.14583333333333</v>
      </c>
      <c r="W1360" s="18" t="s">
        <v>136</v>
      </c>
    </row>
    <row r="1361" s="13" customFormat="true" ht="12" hidden="false" customHeight="false" outlineLevel="0" collapsed="false">
      <c r="A1361" s="12" t="n">
        <v>10645</v>
      </c>
      <c r="B1361" s="13" t="n">
        <v>17</v>
      </c>
      <c r="C1361" s="13" t="s">
        <v>125</v>
      </c>
      <c r="D1361" s="13" t="n">
        <v>1</v>
      </c>
      <c r="E1361" s="13" t="n">
        <v>257</v>
      </c>
      <c r="F1361" s="13" t="s">
        <v>137</v>
      </c>
      <c r="G1361" s="13" t="s">
        <v>28</v>
      </c>
      <c r="H1361" s="13" t="s">
        <v>25</v>
      </c>
      <c r="J1361" s="13" t="n">
        <v>1</v>
      </c>
      <c r="K1361" s="13" t="n">
        <v>3262</v>
      </c>
      <c r="L1361" s="14" t="n">
        <v>0.663194444444444</v>
      </c>
      <c r="M1361" s="15" t="n">
        <v>0.673611111111111</v>
      </c>
      <c r="N1361" s="16" t="n">
        <f aca="false">VLOOKUP(E1361,'Esp. percorsi al 18-10-22'!C:J,8,FALSE())</f>
        <v>8.58921996435587</v>
      </c>
      <c r="O1361" s="16" t="n">
        <v>1.83</v>
      </c>
      <c r="P1361" s="16"/>
      <c r="Q1361" s="20" t="n">
        <v>67</v>
      </c>
      <c r="R1361" s="17" t="n">
        <f aca="false">+N1361*Q1361</f>
        <v>575.477737611843</v>
      </c>
      <c r="S1361" s="17" t="n">
        <f aca="false">+O1361*Q1361</f>
        <v>122.61</v>
      </c>
      <c r="T1361" s="17"/>
      <c r="U1361" s="18" t="n">
        <f aca="false">+M1361-L1361</f>
        <v>0.0104166666666667</v>
      </c>
      <c r="V1361" s="18" t="n">
        <f aca="false">+U1361*Q1361</f>
        <v>0.697916666666667</v>
      </c>
      <c r="W1361" s="18" t="s">
        <v>136</v>
      </c>
    </row>
    <row r="1362" s="13" customFormat="true" ht="12" hidden="false" customHeight="false" outlineLevel="0" collapsed="false">
      <c r="A1362" s="12" t="n">
        <v>10631</v>
      </c>
      <c r="B1362" s="13" t="n">
        <v>17</v>
      </c>
      <c r="C1362" s="13" t="s">
        <v>125</v>
      </c>
      <c r="D1362" s="13" t="n">
        <v>1</v>
      </c>
      <c r="E1362" s="13" t="n">
        <v>258</v>
      </c>
      <c r="F1362" s="13" t="s">
        <v>138</v>
      </c>
      <c r="G1362" s="13" t="s">
        <v>24</v>
      </c>
      <c r="H1362" s="13" t="s">
        <v>25</v>
      </c>
      <c r="J1362" s="13" t="n">
        <v>1</v>
      </c>
      <c r="K1362" s="13" t="n">
        <v>890</v>
      </c>
      <c r="L1362" s="14" t="n">
        <v>0.243055555555556</v>
      </c>
      <c r="M1362" s="15" t="n">
        <v>0.277777777777778</v>
      </c>
      <c r="N1362" s="16" t="n">
        <f aca="false">VLOOKUP(E1362,'Esp. percorsi al 18-10-22'!C:J,8,FALSE())</f>
        <v>22.2490220738701</v>
      </c>
      <c r="O1362" s="16"/>
      <c r="P1362" s="16"/>
      <c r="Q1362" s="20" t="n">
        <v>302</v>
      </c>
      <c r="R1362" s="17" t="n">
        <f aca="false">+N1362*Q1362</f>
        <v>6719.20466630877</v>
      </c>
      <c r="S1362" s="17" t="n">
        <f aca="false">+O1362*Q1362</f>
        <v>0</v>
      </c>
      <c r="T1362" s="17"/>
      <c r="U1362" s="18" t="n">
        <f aca="false">+M1362-L1362</f>
        <v>0.0347222222222222</v>
      </c>
      <c r="V1362" s="18" t="n">
        <f aca="false">+U1362*Q1362</f>
        <v>10.4861111111111</v>
      </c>
      <c r="W1362" s="18"/>
    </row>
    <row r="1363" s="13" customFormat="true" ht="12" hidden="false" customHeight="false" outlineLevel="0" collapsed="false">
      <c r="A1363" s="12" t="n">
        <v>10637</v>
      </c>
      <c r="B1363" s="13" t="n">
        <v>17</v>
      </c>
      <c r="C1363" s="13" t="s">
        <v>125</v>
      </c>
      <c r="D1363" s="13" t="n">
        <v>1</v>
      </c>
      <c r="E1363" s="13" t="n">
        <v>258</v>
      </c>
      <c r="F1363" s="13" t="s">
        <v>138</v>
      </c>
      <c r="G1363" s="13" t="s">
        <v>24</v>
      </c>
      <c r="H1363" s="13" t="s">
        <v>29</v>
      </c>
      <c r="J1363" s="13" t="n">
        <v>1</v>
      </c>
      <c r="K1363" s="13" t="n">
        <v>1875</v>
      </c>
      <c r="L1363" s="14" t="n">
        <v>0.322916666666667</v>
      </c>
      <c r="M1363" s="15" t="n">
        <v>0.357638888888889</v>
      </c>
      <c r="N1363" s="16" t="n">
        <f aca="false">VLOOKUP(E1363,'Esp. percorsi al 18-10-22'!C:J,8,FALSE())</f>
        <v>22.2490220738701</v>
      </c>
      <c r="O1363" s="16"/>
      <c r="P1363" s="16"/>
      <c r="Q1363" s="20" t="n">
        <v>58</v>
      </c>
      <c r="R1363" s="17" t="n">
        <f aca="false">+N1363*Q1363</f>
        <v>1290.44328028447</v>
      </c>
      <c r="S1363" s="17" t="n">
        <f aca="false">+O1363*Q1363</f>
        <v>0</v>
      </c>
      <c r="T1363" s="17"/>
      <c r="U1363" s="18" t="n">
        <f aca="false">+M1363-L1363</f>
        <v>0.0347222222222222</v>
      </c>
      <c r="V1363" s="18" t="n">
        <f aca="false">+U1363*Q1363</f>
        <v>2.01388888888889</v>
      </c>
      <c r="W1363" s="18"/>
    </row>
    <row r="1364" s="13" customFormat="true" ht="12" hidden="false" customHeight="false" outlineLevel="0" collapsed="false">
      <c r="A1364" s="12" t="n">
        <v>10632</v>
      </c>
      <c r="B1364" s="13" t="n">
        <v>17</v>
      </c>
      <c r="C1364" s="13" t="s">
        <v>125</v>
      </c>
      <c r="D1364" s="13" t="n">
        <v>1</v>
      </c>
      <c r="E1364" s="13" t="n">
        <v>258</v>
      </c>
      <c r="F1364" s="13" t="s">
        <v>138</v>
      </c>
      <c r="G1364" s="13" t="s">
        <v>24</v>
      </c>
      <c r="H1364" s="13" t="s">
        <v>25</v>
      </c>
      <c r="J1364" s="13" t="n">
        <v>1</v>
      </c>
      <c r="K1364" s="13" t="n">
        <v>891</v>
      </c>
      <c r="L1364" s="14" t="n">
        <v>0.329861111111111</v>
      </c>
      <c r="M1364" s="15" t="n">
        <v>0.368055555555556</v>
      </c>
      <c r="N1364" s="16" t="n">
        <f aca="false">VLOOKUP(E1364,'Esp. percorsi al 18-10-22'!C:J,8,FALSE())</f>
        <v>22.2490220738701</v>
      </c>
      <c r="O1364" s="16"/>
      <c r="P1364" s="16"/>
      <c r="Q1364" s="20" t="n">
        <v>302</v>
      </c>
      <c r="R1364" s="17" t="n">
        <f aca="false">+N1364*Q1364</f>
        <v>6719.20466630877</v>
      </c>
      <c r="S1364" s="17" t="n">
        <f aca="false">+O1364*Q1364</f>
        <v>0</v>
      </c>
      <c r="T1364" s="17"/>
      <c r="U1364" s="18" t="n">
        <f aca="false">+M1364-L1364</f>
        <v>0.0381944444444444</v>
      </c>
      <c r="V1364" s="18" t="n">
        <f aca="false">+U1364*Q1364</f>
        <v>11.5347222222222</v>
      </c>
      <c r="W1364" s="18"/>
    </row>
    <row r="1365" s="13" customFormat="true" ht="12" hidden="false" customHeight="false" outlineLevel="0" collapsed="false">
      <c r="A1365" s="12" t="n">
        <v>10633</v>
      </c>
      <c r="B1365" s="13" t="n">
        <v>17</v>
      </c>
      <c r="C1365" s="13" t="s">
        <v>125</v>
      </c>
      <c r="D1365" s="13" t="n">
        <v>1</v>
      </c>
      <c r="E1365" s="13" t="n">
        <v>258</v>
      </c>
      <c r="F1365" s="13" t="s">
        <v>138</v>
      </c>
      <c r="G1365" s="13" t="s">
        <v>24</v>
      </c>
      <c r="H1365" s="13" t="s">
        <v>25</v>
      </c>
      <c r="J1365" s="13" t="n">
        <v>1</v>
      </c>
      <c r="K1365" s="13" t="n">
        <v>892</v>
      </c>
      <c r="L1365" s="14" t="n">
        <v>0.548611111111111</v>
      </c>
      <c r="M1365" s="15" t="n">
        <v>0.586805555555556</v>
      </c>
      <c r="N1365" s="16" t="n">
        <f aca="false">VLOOKUP(E1365,'Esp. percorsi al 18-10-22'!C:J,8,FALSE())</f>
        <v>22.2490220738701</v>
      </c>
      <c r="O1365" s="16"/>
      <c r="P1365" s="16"/>
      <c r="Q1365" s="20" t="n">
        <v>302</v>
      </c>
      <c r="R1365" s="17" t="n">
        <f aca="false">+N1365*Q1365</f>
        <v>6719.20466630877</v>
      </c>
      <c r="S1365" s="17" t="n">
        <f aca="false">+O1365*Q1365</f>
        <v>0</v>
      </c>
      <c r="T1365" s="17"/>
      <c r="U1365" s="18" t="n">
        <f aca="false">+M1365-L1365</f>
        <v>0.0381944444444444</v>
      </c>
      <c r="V1365" s="18" t="n">
        <f aca="false">+U1365*Q1365</f>
        <v>11.5347222222222</v>
      </c>
      <c r="W1365" s="18"/>
    </row>
    <row r="1366" s="13" customFormat="true" ht="12" hidden="false" customHeight="false" outlineLevel="0" collapsed="false">
      <c r="A1366" s="12" t="n">
        <v>10658</v>
      </c>
      <c r="B1366" s="13" t="n">
        <v>17</v>
      </c>
      <c r="C1366" s="13" t="s">
        <v>125</v>
      </c>
      <c r="D1366" s="13" t="n">
        <v>1</v>
      </c>
      <c r="E1366" s="13" t="n">
        <v>258</v>
      </c>
      <c r="F1366" s="13" t="s">
        <v>138</v>
      </c>
      <c r="G1366" s="13" t="s">
        <v>42</v>
      </c>
      <c r="H1366" s="19" t="s">
        <v>27</v>
      </c>
      <c r="I1366" s="19"/>
      <c r="J1366" s="13" t="n">
        <v>1</v>
      </c>
      <c r="K1366" s="13" t="n">
        <v>2590</v>
      </c>
      <c r="L1366" s="14" t="n">
        <v>0.590277777777778</v>
      </c>
      <c r="M1366" s="15" t="n">
        <v>0.628472222222222</v>
      </c>
      <c r="N1366" s="16" t="n">
        <f aca="false">VLOOKUP(E1366,'Esp. percorsi al 18-10-22'!C:J,8,FALSE())</f>
        <v>22.2490220738701</v>
      </c>
      <c r="O1366" s="16"/>
      <c r="P1366" s="16"/>
      <c r="Q1366" s="20" t="n">
        <v>173</v>
      </c>
      <c r="R1366" s="17" t="n">
        <f aca="false">+N1366*Q1366</f>
        <v>3849.08081877953</v>
      </c>
      <c r="S1366" s="17" t="n">
        <f aca="false">+O1366*Q1366</f>
        <v>0</v>
      </c>
      <c r="T1366" s="17"/>
      <c r="U1366" s="18" t="n">
        <f aca="false">+M1366-L1366</f>
        <v>0.0381944444444444</v>
      </c>
      <c r="V1366" s="18" t="n">
        <f aca="false">+U1366*Q1366</f>
        <v>6.60763888888889</v>
      </c>
      <c r="W1366" s="18"/>
    </row>
    <row r="1367" s="13" customFormat="true" ht="12" hidden="false" customHeight="false" outlineLevel="0" collapsed="false">
      <c r="A1367" s="12" t="n">
        <v>10656</v>
      </c>
      <c r="B1367" s="13" t="n">
        <v>17</v>
      </c>
      <c r="C1367" s="13" t="s">
        <v>125</v>
      </c>
      <c r="D1367" s="13" t="n">
        <v>1</v>
      </c>
      <c r="E1367" s="13" t="n">
        <v>258</v>
      </c>
      <c r="F1367" s="13" t="s">
        <v>138</v>
      </c>
      <c r="G1367" s="13" t="s">
        <v>24</v>
      </c>
      <c r="H1367" s="13" t="s">
        <v>25</v>
      </c>
      <c r="J1367" s="13" t="n">
        <v>1</v>
      </c>
      <c r="K1367" s="13" t="n">
        <v>2609</v>
      </c>
      <c r="L1367" s="14" t="n">
        <v>0.694444444444444</v>
      </c>
      <c r="M1367" s="15" t="n">
        <v>0.732638888888889</v>
      </c>
      <c r="N1367" s="16" t="n">
        <f aca="false">VLOOKUP(E1367,'Esp. percorsi al 18-10-22'!C:J,8,FALSE())</f>
        <v>22.2490220738701</v>
      </c>
      <c r="O1367" s="16"/>
      <c r="P1367" s="16"/>
      <c r="Q1367" s="20" t="n">
        <v>302</v>
      </c>
      <c r="R1367" s="17" t="n">
        <f aca="false">+N1367*Q1367</f>
        <v>6719.20466630877</v>
      </c>
      <c r="S1367" s="17" t="n">
        <f aca="false">+O1367*Q1367</f>
        <v>0</v>
      </c>
      <c r="T1367" s="17"/>
      <c r="U1367" s="18" t="n">
        <f aca="false">+M1367-L1367</f>
        <v>0.0381944444444444</v>
      </c>
      <c r="V1367" s="18" t="n">
        <f aca="false">+U1367*Q1367</f>
        <v>11.5347222222222</v>
      </c>
      <c r="W1367" s="18"/>
    </row>
    <row r="1368" s="13" customFormat="true" ht="12" hidden="false" customHeight="false" outlineLevel="0" collapsed="false">
      <c r="A1368" s="12" t="n">
        <v>12432</v>
      </c>
      <c r="B1368" s="13" t="n">
        <v>17</v>
      </c>
      <c r="C1368" s="13" t="s">
        <v>125</v>
      </c>
      <c r="D1368" s="13" t="n">
        <v>1</v>
      </c>
      <c r="E1368" s="13" t="n">
        <v>258</v>
      </c>
      <c r="F1368" s="13" t="s">
        <v>138</v>
      </c>
      <c r="G1368" s="13" t="s">
        <v>24</v>
      </c>
      <c r="H1368" s="13" t="s">
        <v>29</v>
      </c>
      <c r="J1368" s="13" t="n">
        <v>1</v>
      </c>
      <c r="K1368" s="13" t="n">
        <v>1876</v>
      </c>
      <c r="L1368" s="14" t="n">
        <v>0.704861111111111</v>
      </c>
      <c r="M1368" s="15" t="n">
        <v>0.740972222222222</v>
      </c>
      <c r="N1368" s="16" t="n">
        <f aca="false">VLOOKUP(E1368,'Esp. percorsi al 18-10-22'!C:J,8,FALSE())</f>
        <v>22.2490220738701</v>
      </c>
      <c r="O1368" s="16"/>
      <c r="P1368" s="16"/>
      <c r="Q1368" s="20" t="n">
        <v>58</v>
      </c>
      <c r="R1368" s="17" t="n">
        <f aca="false">+N1368*Q1368</f>
        <v>1290.44328028447</v>
      </c>
      <c r="S1368" s="17" t="n">
        <f aca="false">+O1368*Q1368</f>
        <v>0</v>
      </c>
      <c r="T1368" s="17"/>
      <c r="U1368" s="18" t="n">
        <f aca="false">+M1368-L1368</f>
        <v>0.0361111111111111</v>
      </c>
      <c r="V1368" s="18" t="n">
        <f aca="false">+U1368*Q1368</f>
        <v>2.09444444444444</v>
      </c>
      <c r="W1368" s="18"/>
    </row>
    <row r="1369" s="13" customFormat="true" ht="12" hidden="false" customHeight="false" outlineLevel="0" collapsed="false">
      <c r="A1369" s="12" t="n">
        <v>10657</v>
      </c>
      <c r="B1369" s="13" t="n">
        <v>17</v>
      </c>
      <c r="C1369" s="13" t="s">
        <v>125</v>
      </c>
      <c r="D1369" s="13" t="n">
        <v>1</v>
      </c>
      <c r="E1369" s="13" t="n">
        <v>258</v>
      </c>
      <c r="F1369" s="13" t="s">
        <v>138</v>
      </c>
      <c r="G1369" s="13" t="s">
        <v>24</v>
      </c>
      <c r="H1369" s="13" t="s">
        <v>25</v>
      </c>
      <c r="J1369" s="13" t="n">
        <v>1</v>
      </c>
      <c r="K1369" s="13" t="n">
        <v>2592</v>
      </c>
      <c r="L1369" s="14" t="n">
        <v>0.770833333333333</v>
      </c>
      <c r="M1369" s="15" t="n">
        <v>0.809027777777778</v>
      </c>
      <c r="N1369" s="16" t="n">
        <f aca="false">VLOOKUP(E1369,'Esp. percorsi al 18-10-22'!C:J,8,FALSE())</f>
        <v>22.2490220738701</v>
      </c>
      <c r="O1369" s="16"/>
      <c r="P1369" s="16"/>
      <c r="Q1369" s="20" t="n">
        <v>302</v>
      </c>
      <c r="R1369" s="17" t="n">
        <f aca="false">+N1369*Q1369</f>
        <v>6719.20466630877</v>
      </c>
      <c r="S1369" s="17" t="n">
        <f aca="false">+O1369*Q1369</f>
        <v>0</v>
      </c>
      <c r="T1369" s="17"/>
      <c r="U1369" s="18" t="n">
        <f aca="false">+M1369-L1369</f>
        <v>0.0381944444444444</v>
      </c>
      <c r="V1369" s="18" t="n">
        <f aca="false">+U1369*Q1369</f>
        <v>11.5347222222222</v>
      </c>
      <c r="W1369" s="18"/>
    </row>
    <row r="1370" s="13" customFormat="true" ht="12" hidden="false" customHeight="false" outlineLevel="0" collapsed="false">
      <c r="A1370" s="12" t="n">
        <v>10648</v>
      </c>
      <c r="B1370" s="13" t="n">
        <v>17</v>
      </c>
      <c r="C1370" s="13" t="s">
        <v>125</v>
      </c>
      <c r="D1370" s="13" t="n">
        <v>2</v>
      </c>
      <c r="E1370" s="13" t="n">
        <v>272</v>
      </c>
      <c r="F1370" s="13" t="s">
        <v>139</v>
      </c>
      <c r="G1370" s="13" t="s">
        <v>24</v>
      </c>
      <c r="H1370" s="13" t="s">
        <v>25</v>
      </c>
      <c r="J1370" s="13" t="n">
        <v>1</v>
      </c>
      <c r="K1370" s="13" t="n">
        <v>3495</v>
      </c>
      <c r="L1370" s="14" t="n">
        <v>0.277777777777778</v>
      </c>
      <c r="M1370" s="15" t="n">
        <v>0.315972222222222</v>
      </c>
      <c r="N1370" s="16" t="n">
        <f aca="false">VLOOKUP(E1370,'Esp. percorsi al 18-10-22'!C:J,8,FALSE())</f>
        <v>20.7712043361451</v>
      </c>
      <c r="O1370" s="16"/>
      <c r="P1370" s="16"/>
      <c r="Q1370" s="20" t="n">
        <v>302</v>
      </c>
      <c r="R1370" s="17" t="n">
        <f aca="false">+N1370*Q1370</f>
        <v>6272.90370951582</v>
      </c>
      <c r="S1370" s="17" t="n">
        <f aca="false">+O1370*Q1370</f>
        <v>0</v>
      </c>
      <c r="T1370" s="17"/>
      <c r="U1370" s="18" t="n">
        <f aca="false">+M1370-L1370</f>
        <v>0.0381944444444444</v>
      </c>
      <c r="V1370" s="18" t="n">
        <f aca="false">+U1370*Q1370</f>
        <v>11.5347222222222</v>
      </c>
      <c r="W1370" s="18"/>
    </row>
    <row r="1371" s="13" customFormat="true" ht="12" hidden="false" customHeight="false" outlineLevel="0" collapsed="false">
      <c r="A1371" s="12" t="n">
        <v>10634</v>
      </c>
      <c r="B1371" s="13" t="n">
        <v>17</v>
      </c>
      <c r="C1371" s="13" t="s">
        <v>125</v>
      </c>
      <c r="D1371" s="13" t="n">
        <v>2</v>
      </c>
      <c r="E1371" s="13" t="n">
        <v>272</v>
      </c>
      <c r="F1371" s="13" t="s">
        <v>139</v>
      </c>
      <c r="G1371" s="13" t="s">
        <v>24</v>
      </c>
      <c r="H1371" s="13" t="s">
        <v>25</v>
      </c>
      <c r="J1371" s="13" t="n">
        <v>1</v>
      </c>
      <c r="K1371" s="13" t="n">
        <v>904</v>
      </c>
      <c r="L1371" s="14" t="n">
        <v>0.586805555555556</v>
      </c>
      <c r="M1371" s="15" t="n">
        <v>0.625</v>
      </c>
      <c r="N1371" s="16" t="n">
        <f aca="false">VLOOKUP(E1371,'Esp. percorsi al 18-10-22'!C:J,8,FALSE())</f>
        <v>20.7712043361451</v>
      </c>
      <c r="O1371" s="16"/>
      <c r="P1371" s="16"/>
      <c r="Q1371" s="20" t="n">
        <v>302</v>
      </c>
      <c r="R1371" s="17" t="n">
        <f aca="false">+N1371*Q1371</f>
        <v>6272.90370951582</v>
      </c>
      <c r="S1371" s="17" t="n">
        <f aca="false">+O1371*Q1371</f>
        <v>0</v>
      </c>
      <c r="T1371" s="17"/>
      <c r="U1371" s="18" t="n">
        <f aca="false">+M1371-L1371</f>
        <v>0.0381944444444444</v>
      </c>
      <c r="V1371" s="18" t="n">
        <f aca="false">+U1371*Q1371</f>
        <v>11.5347222222222</v>
      </c>
      <c r="W1371" s="18"/>
    </row>
    <row r="1372" s="13" customFormat="true" ht="12" hidden="false" customHeight="false" outlineLevel="0" collapsed="false">
      <c r="A1372" s="12" t="n">
        <v>10642</v>
      </c>
      <c r="B1372" s="13" t="n">
        <v>17</v>
      </c>
      <c r="C1372" s="13" t="s">
        <v>125</v>
      </c>
      <c r="D1372" s="13" t="n">
        <v>2</v>
      </c>
      <c r="E1372" s="13" t="n">
        <v>272</v>
      </c>
      <c r="F1372" s="13" t="s">
        <v>139</v>
      </c>
      <c r="G1372" s="13" t="s">
        <v>42</v>
      </c>
      <c r="H1372" s="19" t="s">
        <v>27</v>
      </c>
      <c r="I1372" s="19"/>
      <c r="J1372" s="13" t="n">
        <v>1</v>
      </c>
      <c r="K1372" s="13" t="n">
        <v>2591</v>
      </c>
      <c r="L1372" s="14" t="n">
        <v>0.628472222222222</v>
      </c>
      <c r="M1372" s="15" t="n">
        <v>0.663194444444444</v>
      </c>
      <c r="N1372" s="16" t="n">
        <f aca="false">VLOOKUP(E1372,'Esp. percorsi al 18-10-22'!C:J,8,FALSE())</f>
        <v>20.7712043361451</v>
      </c>
      <c r="O1372" s="16"/>
      <c r="P1372" s="16"/>
      <c r="Q1372" s="20" t="n">
        <v>173</v>
      </c>
      <c r="R1372" s="17" t="n">
        <f aca="false">+N1372*Q1372</f>
        <v>3593.4183501531</v>
      </c>
      <c r="S1372" s="17" t="n">
        <f aca="false">+O1372*Q1372</f>
        <v>0</v>
      </c>
      <c r="T1372" s="17"/>
      <c r="U1372" s="18" t="n">
        <f aca="false">+M1372-L1372</f>
        <v>0.0347222222222222</v>
      </c>
      <c r="V1372" s="18" t="n">
        <f aca="false">+U1372*Q1372</f>
        <v>6.00694444444444</v>
      </c>
      <c r="W1372" s="18"/>
    </row>
    <row r="1373" s="13" customFormat="true" ht="12" hidden="false" customHeight="false" outlineLevel="0" collapsed="false">
      <c r="A1373" s="12" t="n">
        <v>10651</v>
      </c>
      <c r="B1373" s="13" t="n">
        <v>17</v>
      </c>
      <c r="C1373" s="13" t="s">
        <v>125</v>
      </c>
      <c r="D1373" s="13" t="n">
        <v>2</v>
      </c>
      <c r="E1373" s="13" t="n">
        <v>272</v>
      </c>
      <c r="F1373" s="13" t="s">
        <v>139</v>
      </c>
      <c r="G1373" s="13" t="s">
        <v>77</v>
      </c>
      <c r="H1373" s="13" t="s">
        <v>25</v>
      </c>
      <c r="J1373" s="13" t="n">
        <v>1</v>
      </c>
      <c r="K1373" s="13" t="n">
        <v>3967</v>
      </c>
      <c r="L1373" s="14" t="n">
        <v>0.732638888888889</v>
      </c>
      <c r="M1373" s="15" t="n">
        <v>0.770833333333333</v>
      </c>
      <c r="N1373" s="16" t="n">
        <f aca="false">VLOOKUP(E1373,'Esp. percorsi al 18-10-22'!C:J,8,FALSE())</f>
        <v>20.7712043361451</v>
      </c>
      <c r="O1373" s="16"/>
      <c r="P1373" s="16"/>
      <c r="Q1373" s="20" t="n">
        <v>94</v>
      </c>
      <c r="R1373" s="17" t="n">
        <f aca="false">+N1373*Q1373</f>
        <v>1952.49320759764</v>
      </c>
      <c r="S1373" s="17" t="n">
        <f aca="false">+O1373*Q1373</f>
        <v>0</v>
      </c>
      <c r="T1373" s="17"/>
      <c r="U1373" s="18" t="n">
        <f aca="false">+M1373-L1373</f>
        <v>0.0381944444444444</v>
      </c>
      <c r="V1373" s="18" t="n">
        <f aca="false">+U1373*Q1373</f>
        <v>3.59027777777778</v>
      </c>
      <c r="W1373" s="18"/>
    </row>
    <row r="1374" s="13" customFormat="true" ht="12" hidden="false" customHeight="false" outlineLevel="0" collapsed="false">
      <c r="A1374" s="12" t="n">
        <v>14004</v>
      </c>
      <c r="B1374" s="13" t="n">
        <v>17</v>
      </c>
      <c r="C1374" s="13" t="s">
        <v>125</v>
      </c>
      <c r="D1374" s="13" t="n">
        <v>2</v>
      </c>
      <c r="E1374" s="13" t="n">
        <v>272</v>
      </c>
      <c r="F1374" s="13" t="s">
        <v>139</v>
      </c>
      <c r="G1374" s="13" t="s">
        <v>42</v>
      </c>
      <c r="H1374" s="19" t="s">
        <v>140</v>
      </c>
      <c r="I1374" s="19"/>
      <c r="J1374" s="13" t="n">
        <v>1</v>
      </c>
      <c r="K1374" s="13" t="n">
        <v>4159</v>
      </c>
      <c r="L1374" s="14" t="n">
        <v>0.732638888888889</v>
      </c>
      <c r="M1374" s="15" t="n">
        <v>0.767361111111111</v>
      </c>
      <c r="N1374" s="16" t="n">
        <f aca="false">VLOOKUP(E1374,'Esp. percorsi al 18-10-22'!C:J,8,FALSE())</f>
        <v>20.7712043361451</v>
      </c>
      <c r="O1374" s="16"/>
      <c r="P1374" s="16"/>
      <c r="Q1374" s="20" t="n">
        <v>174</v>
      </c>
      <c r="R1374" s="17" t="n">
        <f aca="false">+N1374*Q1374</f>
        <v>3614.18955448925</v>
      </c>
      <c r="S1374" s="17" t="n">
        <f aca="false">+O1374*Q1374</f>
        <v>0</v>
      </c>
      <c r="T1374" s="17"/>
      <c r="U1374" s="18" t="n">
        <f aca="false">+M1374-L1374</f>
        <v>0.0347222222222222</v>
      </c>
      <c r="V1374" s="18" t="n">
        <f aca="false">+U1374*Q1374</f>
        <v>6.04166666666667</v>
      </c>
      <c r="W1374" s="18"/>
    </row>
    <row r="1375" s="13" customFormat="true" ht="12" hidden="false" customHeight="false" outlineLevel="0" collapsed="false">
      <c r="A1375" s="12" t="n">
        <v>10643</v>
      </c>
      <c r="B1375" s="13" t="n">
        <v>17</v>
      </c>
      <c r="C1375" s="13" t="s">
        <v>125</v>
      </c>
      <c r="D1375" s="13" t="n">
        <v>2</v>
      </c>
      <c r="E1375" s="13" t="n">
        <v>272</v>
      </c>
      <c r="F1375" s="13" t="s">
        <v>139</v>
      </c>
      <c r="G1375" s="13" t="s">
        <v>42</v>
      </c>
      <c r="H1375" s="13" t="n">
        <v>2</v>
      </c>
      <c r="J1375" s="13" t="n">
        <v>1</v>
      </c>
      <c r="K1375" s="13" t="n">
        <v>2610</v>
      </c>
      <c r="L1375" s="14" t="n">
        <v>0.777777777777778</v>
      </c>
      <c r="M1375" s="15" t="n">
        <v>0.815972222222222</v>
      </c>
      <c r="N1375" s="16" t="n">
        <f aca="false">VLOOKUP(E1375,'Esp. percorsi al 18-10-22'!C:J,8,FALSE())</f>
        <v>20.7712043361451</v>
      </c>
      <c r="O1375" s="16"/>
      <c r="P1375" s="16"/>
      <c r="Q1375" s="20" t="n">
        <v>34</v>
      </c>
      <c r="R1375" s="17" t="n">
        <f aca="false">+N1375*Q1375</f>
        <v>706.220947428933</v>
      </c>
      <c r="S1375" s="17" t="n">
        <f aca="false">+O1375*Q1375</f>
        <v>0</v>
      </c>
      <c r="T1375" s="17"/>
      <c r="U1375" s="18" t="n">
        <f aca="false">+M1375-L1375</f>
        <v>0.0381944444444444</v>
      </c>
      <c r="V1375" s="18" t="n">
        <f aca="false">+U1375*Q1375</f>
        <v>1.29861111111111</v>
      </c>
      <c r="W1375" s="18"/>
    </row>
    <row r="1376" s="13" customFormat="true" ht="12" hidden="false" customHeight="false" outlineLevel="0" collapsed="false">
      <c r="A1376" s="12" t="n">
        <v>17062</v>
      </c>
      <c r="B1376" s="13" t="n">
        <v>17</v>
      </c>
      <c r="C1376" s="13" t="s">
        <v>125</v>
      </c>
      <c r="D1376" s="13" t="n">
        <v>2</v>
      </c>
      <c r="E1376" s="13" t="n">
        <v>272</v>
      </c>
      <c r="F1376" s="13" t="s">
        <v>139</v>
      </c>
      <c r="G1376" s="13" t="s">
        <v>28</v>
      </c>
      <c r="H1376" s="13" t="s">
        <v>25</v>
      </c>
      <c r="J1376" s="13" t="n">
        <v>1</v>
      </c>
      <c r="K1376" s="13" t="n">
        <v>17062</v>
      </c>
      <c r="L1376" s="14" t="n">
        <v>0.809027777777778</v>
      </c>
      <c r="M1376" s="15" t="n">
        <v>0.84375</v>
      </c>
      <c r="N1376" s="16" t="n">
        <f aca="false">VLOOKUP(E1376,'Esp. percorsi al 18-10-22'!C:J,8,FALSE())</f>
        <v>20.7712043361451</v>
      </c>
      <c r="O1376" s="16"/>
      <c r="P1376" s="16"/>
      <c r="Q1376" s="20" t="n">
        <v>67</v>
      </c>
      <c r="R1376" s="17" t="n">
        <f aca="false">+N1376*Q1376</f>
        <v>1391.67069052172</v>
      </c>
      <c r="S1376" s="17" t="n">
        <f aca="false">+O1376*Q1376</f>
        <v>0</v>
      </c>
      <c r="T1376" s="17"/>
      <c r="U1376" s="18" t="n">
        <f aca="false">+M1376-L1376</f>
        <v>0.0347222222222222</v>
      </c>
      <c r="V1376" s="18" t="n">
        <f aca="false">+U1376*Q1376</f>
        <v>2.32638888888889</v>
      </c>
      <c r="W1376" s="18"/>
    </row>
    <row r="1377" s="13" customFormat="true" ht="12" hidden="false" customHeight="false" outlineLevel="0" collapsed="false">
      <c r="A1377" s="12" t="n">
        <v>10639</v>
      </c>
      <c r="B1377" s="13" t="n">
        <v>17</v>
      </c>
      <c r="C1377" s="13" t="s">
        <v>125</v>
      </c>
      <c r="D1377" s="13" t="n">
        <v>2</v>
      </c>
      <c r="E1377" s="13" t="n">
        <v>273</v>
      </c>
      <c r="F1377" s="13" t="s">
        <v>141</v>
      </c>
      <c r="G1377" s="13" t="s">
        <v>24</v>
      </c>
      <c r="H1377" s="13" t="s">
        <v>29</v>
      </c>
      <c r="J1377" s="13" t="n">
        <v>1</v>
      </c>
      <c r="K1377" s="13" t="n">
        <v>1879</v>
      </c>
      <c r="L1377" s="14" t="n">
        <v>0.357638888888889</v>
      </c>
      <c r="M1377" s="15" t="n">
        <v>0.379861111111111</v>
      </c>
      <c r="N1377" s="16" t="n">
        <f aca="false">VLOOKUP(E1377,'Esp. percorsi al 18-10-22'!C:J,8,FALSE())</f>
        <v>15.7159498279061</v>
      </c>
      <c r="O1377" s="16"/>
      <c r="P1377" s="16"/>
      <c r="Q1377" s="20" t="n">
        <v>58</v>
      </c>
      <c r="R1377" s="17" t="n">
        <f aca="false">+N1377*Q1377</f>
        <v>911.525090018554</v>
      </c>
      <c r="S1377" s="17" t="n">
        <f aca="false">+O1377*Q1377</f>
        <v>0</v>
      </c>
      <c r="T1377" s="17"/>
      <c r="U1377" s="18" t="n">
        <f aca="false">+M1377-L1377</f>
        <v>0.0222222222222222</v>
      </c>
      <c r="V1377" s="18" t="n">
        <f aca="false">+U1377*Q1377</f>
        <v>1.28888888888889</v>
      </c>
      <c r="W1377" s="18"/>
    </row>
    <row r="1378" s="13" customFormat="true" ht="12" hidden="false" customHeight="false" outlineLevel="0" collapsed="false">
      <c r="A1378" s="12" t="n">
        <v>10640</v>
      </c>
      <c r="B1378" s="13" t="n">
        <v>17</v>
      </c>
      <c r="C1378" s="13" t="s">
        <v>125</v>
      </c>
      <c r="D1378" s="13" t="n">
        <v>2</v>
      </c>
      <c r="E1378" s="13" t="n">
        <v>273</v>
      </c>
      <c r="F1378" s="13" t="s">
        <v>141</v>
      </c>
      <c r="G1378" s="13" t="s">
        <v>24</v>
      </c>
      <c r="H1378" s="13" t="s">
        <v>29</v>
      </c>
      <c r="J1378" s="13" t="n">
        <v>1</v>
      </c>
      <c r="K1378" s="13" t="n">
        <v>1880</v>
      </c>
      <c r="L1378" s="14" t="n">
        <v>0.743055555555555</v>
      </c>
      <c r="M1378" s="15" t="n">
        <v>0.765277777777778</v>
      </c>
      <c r="N1378" s="16" t="n">
        <f aca="false">VLOOKUP(E1378,'Esp. percorsi al 18-10-22'!C:J,8,FALSE())</f>
        <v>15.7159498279061</v>
      </c>
      <c r="O1378" s="16"/>
      <c r="P1378" s="16"/>
      <c r="Q1378" s="20" t="n">
        <v>58</v>
      </c>
      <c r="R1378" s="17" t="n">
        <f aca="false">+N1378*Q1378</f>
        <v>911.525090018554</v>
      </c>
      <c r="S1378" s="17" t="n">
        <f aca="false">+O1378*Q1378</f>
        <v>0</v>
      </c>
      <c r="T1378" s="17"/>
      <c r="U1378" s="18" t="n">
        <f aca="false">+M1378-L1378</f>
        <v>0.0222222222222222</v>
      </c>
      <c r="V1378" s="18" t="n">
        <f aca="false">+U1378*Q1378</f>
        <v>1.28888888888889</v>
      </c>
      <c r="W1378" s="18"/>
    </row>
    <row r="1379" s="13" customFormat="true" ht="12" hidden="false" customHeight="false" outlineLevel="0" collapsed="false">
      <c r="A1379" s="12" t="n">
        <v>10653</v>
      </c>
      <c r="B1379" s="13" t="n">
        <v>17</v>
      </c>
      <c r="C1379" s="13" t="s">
        <v>125</v>
      </c>
      <c r="D1379" s="13" t="n">
        <v>1</v>
      </c>
      <c r="E1379" s="13" t="n">
        <v>911</v>
      </c>
      <c r="F1379" s="13" t="s">
        <v>142</v>
      </c>
      <c r="G1379" s="13" t="s">
        <v>42</v>
      </c>
      <c r="H1379" s="13" t="n">
        <v>2</v>
      </c>
      <c r="J1379" s="13" t="n">
        <v>1</v>
      </c>
      <c r="K1379" s="13" t="n">
        <v>2615</v>
      </c>
      <c r="L1379" s="14" t="n">
        <v>0.732638888888889</v>
      </c>
      <c r="M1379" s="15" t="n">
        <v>0.756944444444444</v>
      </c>
      <c r="N1379" s="16" t="n">
        <f aca="false">VLOOKUP(E1379,'Esp. percorsi al 18-10-22'!C:J,8,FALSE())</f>
        <v>15.0653215754203</v>
      </c>
      <c r="O1379" s="16"/>
      <c r="P1379" s="16"/>
      <c r="Q1379" s="20" t="n">
        <v>34</v>
      </c>
      <c r="R1379" s="17" t="n">
        <f aca="false">+N1379*Q1379</f>
        <v>512.22093356429</v>
      </c>
      <c r="S1379" s="17" t="n">
        <f aca="false">+O1379*Q1379</f>
        <v>0</v>
      </c>
      <c r="T1379" s="17"/>
      <c r="U1379" s="18" t="n">
        <f aca="false">+M1379-L1379</f>
        <v>0.0243055555555556</v>
      </c>
      <c r="V1379" s="18" t="n">
        <f aca="false">+U1379*Q1379</f>
        <v>0.826388888888889</v>
      </c>
      <c r="W1379" s="18"/>
    </row>
    <row r="1380" s="13" customFormat="true" ht="12" hidden="false" customHeight="false" outlineLevel="0" collapsed="false">
      <c r="A1380" s="12" t="n">
        <v>13707</v>
      </c>
      <c r="B1380" s="13" t="n">
        <v>17</v>
      </c>
      <c r="C1380" s="13" t="s">
        <v>125</v>
      </c>
      <c r="D1380" s="13" t="n">
        <v>1</v>
      </c>
      <c r="E1380" s="13" t="n">
        <v>911</v>
      </c>
      <c r="F1380" s="13" t="s">
        <v>142</v>
      </c>
      <c r="G1380" s="13" t="s">
        <v>26</v>
      </c>
      <c r="H1380" s="13" t="s">
        <v>25</v>
      </c>
      <c r="J1380" s="13" t="n">
        <v>1</v>
      </c>
      <c r="K1380" s="13" t="n">
        <v>13707</v>
      </c>
      <c r="L1380" s="14" t="n">
        <v>0.809027777777778</v>
      </c>
      <c r="M1380" s="15" t="n">
        <v>0.826388888888889</v>
      </c>
      <c r="N1380" s="16" t="n">
        <f aca="false">VLOOKUP(E1380,'Esp. percorsi al 18-10-22'!C:J,8,FALSE())</f>
        <v>15.0653215754203</v>
      </c>
      <c r="O1380" s="16"/>
      <c r="P1380" s="16"/>
      <c r="Q1380" s="20" t="n">
        <v>235</v>
      </c>
      <c r="R1380" s="17" t="n">
        <f aca="false">+N1380*Q1380</f>
        <v>3540.35057022377</v>
      </c>
      <c r="S1380" s="17" t="n">
        <f aca="false">+O1380*Q1380</f>
        <v>0</v>
      </c>
      <c r="T1380" s="17"/>
      <c r="U1380" s="18" t="n">
        <f aca="false">+M1380-L1380</f>
        <v>0.0173611111111111</v>
      </c>
      <c r="V1380" s="18" t="n">
        <f aca="false">+U1380*Q1380</f>
        <v>4.07986111111111</v>
      </c>
      <c r="W1380" s="18"/>
    </row>
    <row r="1381" s="13" customFormat="true" ht="12" hidden="false" customHeight="false" outlineLevel="0" collapsed="false">
      <c r="A1381" s="12" t="n">
        <v>10646</v>
      </c>
      <c r="B1381" s="13" t="n">
        <v>17</v>
      </c>
      <c r="C1381" s="13" t="s">
        <v>125</v>
      </c>
      <c r="D1381" s="13" t="n">
        <v>2</v>
      </c>
      <c r="E1381" s="13" t="n">
        <v>912</v>
      </c>
      <c r="F1381" s="13" t="s">
        <v>143</v>
      </c>
      <c r="G1381" s="13" t="s">
        <v>28</v>
      </c>
      <c r="H1381" s="13" t="s">
        <v>25</v>
      </c>
      <c r="J1381" s="13" t="n">
        <v>1</v>
      </c>
      <c r="K1381" s="13" t="n">
        <v>3263</v>
      </c>
      <c r="L1381" s="14" t="n">
        <v>0.673611111111111</v>
      </c>
      <c r="M1381" s="15" t="n">
        <v>0.681944444444444</v>
      </c>
      <c r="N1381" s="16" t="n">
        <f aca="false">VLOOKUP(E1381,'Esp. percorsi al 18-10-22'!C:J,8,FALSE())</f>
        <v>7.59584484708254</v>
      </c>
      <c r="O1381" s="16" t="n">
        <v>1.83</v>
      </c>
      <c r="P1381" s="16"/>
      <c r="Q1381" s="20" t="n">
        <v>67</v>
      </c>
      <c r="R1381" s="17" t="n">
        <f aca="false">+N1381*Q1381</f>
        <v>508.92160475453</v>
      </c>
      <c r="S1381" s="17" t="n">
        <f aca="false">+O1381*Q1381</f>
        <v>122.61</v>
      </c>
      <c r="T1381" s="17"/>
      <c r="U1381" s="18" t="n">
        <f aca="false">+M1381-L1381</f>
        <v>0.00833333333333333</v>
      </c>
      <c r="V1381" s="18" t="n">
        <f aca="false">+U1381*Q1381</f>
        <v>0.558333333333333</v>
      </c>
      <c r="W1381" s="18" t="s">
        <v>136</v>
      </c>
    </row>
    <row r="1382" s="13" customFormat="true" ht="12" hidden="false" customHeight="false" outlineLevel="0" collapsed="false">
      <c r="A1382" s="12" t="n">
        <v>10635</v>
      </c>
      <c r="B1382" s="13" t="n">
        <v>17</v>
      </c>
      <c r="C1382" s="13" t="s">
        <v>125</v>
      </c>
      <c r="D1382" s="13" t="n">
        <v>2</v>
      </c>
      <c r="E1382" s="13" t="n">
        <v>964</v>
      </c>
      <c r="F1382" s="13" t="s">
        <v>144</v>
      </c>
      <c r="G1382" s="13" t="s">
        <v>24</v>
      </c>
      <c r="H1382" s="13" t="s">
        <v>25</v>
      </c>
      <c r="J1382" s="13" t="n">
        <v>1</v>
      </c>
      <c r="K1382" s="13" t="n">
        <v>906</v>
      </c>
      <c r="L1382" s="14" t="n">
        <v>0.368055555555556</v>
      </c>
      <c r="M1382" s="15" t="n">
        <v>0.394444444444444</v>
      </c>
      <c r="N1382" s="16" t="n">
        <f aca="false">VLOOKUP(E1382,'Esp. percorsi al 18-10-22'!C:J,8,FALSE())</f>
        <v>16.7402800146026</v>
      </c>
      <c r="O1382" s="16"/>
      <c r="P1382" s="16"/>
      <c r="Q1382" s="20" t="n">
        <v>302</v>
      </c>
      <c r="R1382" s="17" t="n">
        <f aca="false">+N1382*Q1382</f>
        <v>5055.56456440999</v>
      </c>
      <c r="S1382" s="17" t="n">
        <f aca="false">+O1382*Q1382</f>
        <v>0</v>
      </c>
      <c r="T1382" s="17"/>
      <c r="U1382" s="18" t="n">
        <f aca="false">+M1382-L1382</f>
        <v>0.0263888888888889</v>
      </c>
      <c r="V1382" s="18" t="n">
        <f aca="false">+U1382*Q1382</f>
        <v>7.96944444444444</v>
      </c>
      <c r="W1382" s="18"/>
    </row>
    <row r="1383" s="13" customFormat="true" ht="12" hidden="false" customHeight="false" outlineLevel="0" collapsed="false">
      <c r="A1383" s="12" t="n">
        <v>18802</v>
      </c>
      <c r="B1383" s="13" t="n">
        <v>17</v>
      </c>
      <c r="C1383" s="13" t="s">
        <v>125</v>
      </c>
      <c r="D1383" s="13" t="n">
        <v>2</v>
      </c>
      <c r="E1383" s="13" t="n">
        <v>988</v>
      </c>
      <c r="F1383" s="13" t="s">
        <v>145</v>
      </c>
      <c r="G1383" s="13" t="s">
        <v>26</v>
      </c>
      <c r="H1383" s="13" t="n">
        <v>6</v>
      </c>
      <c r="J1383" s="13" t="n">
        <v>1</v>
      </c>
      <c r="K1383" s="20" t="n">
        <v>18802</v>
      </c>
      <c r="L1383" s="14" t="n">
        <v>0.347222222222222</v>
      </c>
      <c r="M1383" s="15" t="n">
        <v>0.357638888888889</v>
      </c>
      <c r="N1383" s="16" t="n">
        <f aca="false">VLOOKUP(E1383,'Esp. percorsi al 18-10-22'!C:J,8,FALSE())</f>
        <v>8.52767292565969</v>
      </c>
      <c r="O1383" s="16" t="n">
        <v>1.83</v>
      </c>
      <c r="P1383" s="16"/>
      <c r="Q1383" s="20" t="n">
        <v>41</v>
      </c>
      <c r="R1383" s="17" t="n">
        <f aca="false">+N1383*Q1383</f>
        <v>349.634589952047</v>
      </c>
      <c r="S1383" s="17" t="n">
        <f aca="false">+O1383*Q1383</f>
        <v>75.03</v>
      </c>
      <c r="T1383" s="17"/>
      <c r="U1383" s="18" t="n">
        <f aca="false">+M1383-L1383</f>
        <v>0.0104166666666667</v>
      </c>
      <c r="V1383" s="18" t="n">
        <f aca="false">+U1383*Q1383</f>
        <v>0.427083333333333</v>
      </c>
      <c r="W1383" s="18" t="s">
        <v>136</v>
      </c>
    </row>
    <row r="1384" s="13" customFormat="true" ht="12" hidden="false" customHeight="false" outlineLevel="0" collapsed="false">
      <c r="A1384" s="12" t="n">
        <v>17679</v>
      </c>
      <c r="B1384" s="13" t="n">
        <v>17</v>
      </c>
      <c r="C1384" s="13" t="s">
        <v>125</v>
      </c>
      <c r="D1384" s="13" t="n">
        <v>2</v>
      </c>
      <c r="E1384" s="13" t="n">
        <v>988</v>
      </c>
      <c r="F1384" s="13" t="s">
        <v>145</v>
      </c>
      <c r="G1384" s="13" t="s">
        <v>28</v>
      </c>
      <c r="H1384" s="13" t="s">
        <v>25</v>
      </c>
      <c r="J1384" s="13" t="n">
        <v>1</v>
      </c>
      <c r="K1384" s="20" t="n">
        <v>2563</v>
      </c>
      <c r="L1384" s="14" t="n">
        <v>0.347222222222222</v>
      </c>
      <c r="M1384" s="15" t="n">
        <v>0.357638888888889</v>
      </c>
      <c r="N1384" s="16" t="n">
        <f aca="false">VLOOKUP(E1384,'Esp. percorsi al 18-10-22'!C:J,8,FALSE())</f>
        <v>8.52767292565969</v>
      </c>
      <c r="O1384" s="16" t="n">
        <v>1.83</v>
      </c>
      <c r="P1384" s="16"/>
      <c r="Q1384" s="20" t="n">
        <v>67</v>
      </c>
      <c r="R1384" s="17" t="n">
        <f aca="false">+N1384*Q1384</f>
        <v>571.354086019199</v>
      </c>
      <c r="S1384" s="17" t="n">
        <f aca="false">+O1384*Q1384</f>
        <v>122.61</v>
      </c>
      <c r="T1384" s="17"/>
      <c r="U1384" s="18" t="n">
        <f aca="false">+M1384-L1384</f>
        <v>0.0104166666666667</v>
      </c>
      <c r="V1384" s="18" t="n">
        <f aca="false">+U1384*Q1384</f>
        <v>0.697916666666667</v>
      </c>
      <c r="W1384" s="18" t="s">
        <v>136</v>
      </c>
    </row>
    <row r="1385" s="13" customFormat="true" ht="12" hidden="false" customHeight="false" outlineLevel="0" collapsed="false">
      <c r="A1385" s="12" t="n">
        <v>17736</v>
      </c>
      <c r="B1385" s="13" t="n">
        <v>17</v>
      </c>
      <c r="C1385" s="13" t="s">
        <v>125</v>
      </c>
      <c r="D1385" s="13" t="n">
        <v>2</v>
      </c>
      <c r="E1385" s="13" t="n">
        <v>988</v>
      </c>
      <c r="F1385" s="13" t="s">
        <v>145</v>
      </c>
      <c r="G1385" s="13" t="s">
        <v>28</v>
      </c>
      <c r="H1385" s="13" t="s">
        <v>25</v>
      </c>
      <c r="J1385" s="13" t="n">
        <v>1</v>
      </c>
      <c r="K1385" s="13" t="n">
        <v>17736</v>
      </c>
      <c r="L1385" s="14" t="n">
        <v>0.489583333333333</v>
      </c>
      <c r="M1385" s="15" t="n">
        <v>0.5</v>
      </c>
      <c r="N1385" s="16" t="n">
        <f aca="false">VLOOKUP(E1385,'Esp. percorsi al 18-10-22'!C:J,8,FALSE())</f>
        <v>8.52767292565969</v>
      </c>
      <c r="O1385" s="16" t="n">
        <v>1.83</v>
      </c>
      <c r="P1385" s="16"/>
      <c r="Q1385" s="20" t="n">
        <v>67</v>
      </c>
      <c r="R1385" s="17" t="n">
        <f aca="false">+N1385*Q1385</f>
        <v>571.354086019199</v>
      </c>
      <c r="S1385" s="17" t="n">
        <f aca="false">+O1385*Q1385</f>
        <v>122.61</v>
      </c>
      <c r="T1385" s="17"/>
      <c r="U1385" s="18" t="n">
        <f aca="false">+M1385-L1385</f>
        <v>0.0104166666666667</v>
      </c>
      <c r="V1385" s="18" t="n">
        <f aca="false">+U1385*Q1385</f>
        <v>0.697916666666667</v>
      </c>
      <c r="W1385" s="18" t="s">
        <v>136</v>
      </c>
    </row>
    <row r="1386" s="13" customFormat="true" ht="12" hidden="false" customHeight="false" outlineLevel="0" collapsed="false">
      <c r="A1386" s="12" t="n">
        <v>10654</v>
      </c>
      <c r="B1386" s="27" t="n">
        <v>17</v>
      </c>
      <c r="C1386" s="27" t="s">
        <v>125</v>
      </c>
      <c r="D1386" s="27" t="n">
        <v>1</v>
      </c>
      <c r="E1386" s="27" t="n">
        <v>3017</v>
      </c>
      <c r="F1386" s="27" t="s">
        <v>137</v>
      </c>
      <c r="G1386" s="27" t="s">
        <v>24</v>
      </c>
      <c r="H1386" s="27" t="s">
        <v>25</v>
      </c>
      <c r="I1386" s="27"/>
      <c r="J1386" s="27" t="n">
        <v>8</v>
      </c>
      <c r="K1386" s="27" t="n">
        <v>4345</v>
      </c>
      <c r="L1386" s="28" t="n">
        <v>0.447916666666667</v>
      </c>
      <c r="M1386" s="29" t="n">
        <v>0.458333333333333</v>
      </c>
      <c r="N1386" s="30" t="n">
        <f aca="false">VLOOKUP(E1386,'Esp. percorsi al 18-10-22'!C:J,8,FALSE())</f>
        <v>8.58921996435587</v>
      </c>
      <c r="O1386" s="30" t="n">
        <v>1.83</v>
      </c>
      <c r="P1386" s="30" t="n">
        <f aca="false">+N1386</f>
        <v>8.58921996435587</v>
      </c>
      <c r="Q1386" s="27" t="n">
        <v>302</v>
      </c>
      <c r="R1386" s="31" t="n">
        <f aca="false">+N1386*Q1386</f>
        <v>2593.94442923547</v>
      </c>
      <c r="S1386" s="31" t="n">
        <f aca="false">+O1386*Q1386</f>
        <v>552.66</v>
      </c>
      <c r="T1386" s="31" t="n">
        <f aca="false">+P1386*Q1386</f>
        <v>2593.94442923547</v>
      </c>
      <c r="U1386" s="32" t="n">
        <f aca="false">+M1386-L1386</f>
        <v>0.0104166666666667</v>
      </c>
      <c r="V1386" s="32" t="n">
        <f aca="false">+U1386*Q1386</f>
        <v>3.14583333333333</v>
      </c>
      <c r="W1386" s="32" t="s">
        <v>136</v>
      </c>
    </row>
    <row r="1387" s="13" customFormat="true" ht="12" hidden="false" customHeight="false" outlineLevel="0" collapsed="false">
      <c r="A1387" s="12" t="n">
        <v>10655</v>
      </c>
      <c r="B1387" s="27" t="n">
        <v>17</v>
      </c>
      <c r="C1387" s="27" t="s">
        <v>125</v>
      </c>
      <c r="D1387" s="27" t="n">
        <v>2</v>
      </c>
      <c r="E1387" s="27" t="n">
        <v>3018</v>
      </c>
      <c r="F1387" s="27" t="s">
        <v>145</v>
      </c>
      <c r="G1387" s="27" t="s">
        <v>24</v>
      </c>
      <c r="H1387" s="27" t="s">
        <v>25</v>
      </c>
      <c r="I1387" s="27"/>
      <c r="J1387" s="27" t="n">
        <v>8</v>
      </c>
      <c r="K1387" s="27" t="n">
        <v>4346</v>
      </c>
      <c r="L1387" s="28" t="n">
        <v>0.458333333333333</v>
      </c>
      <c r="M1387" s="29" t="n">
        <v>0.46875</v>
      </c>
      <c r="N1387" s="30" t="n">
        <f aca="false">VLOOKUP(E1387,'Esp. percorsi al 18-10-22'!C:J,8,FALSE())</f>
        <v>8.52767292565969</v>
      </c>
      <c r="O1387" s="30" t="n">
        <v>1.83</v>
      </c>
      <c r="P1387" s="30" t="n">
        <f aca="false">+N1387</f>
        <v>8.52767292565969</v>
      </c>
      <c r="Q1387" s="27" t="n">
        <v>302</v>
      </c>
      <c r="R1387" s="31" t="n">
        <f aca="false">+N1387*Q1387</f>
        <v>2575.35722354923</v>
      </c>
      <c r="S1387" s="31" t="n">
        <f aca="false">+O1387*Q1387</f>
        <v>552.66</v>
      </c>
      <c r="T1387" s="31" t="n">
        <f aca="false">+P1387*Q1387</f>
        <v>2575.35722354923</v>
      </c>
      <c r="U1387" s="32" t="n">
        <f aca="false">+M1387-L1387</f>
        <v>0.0104166666666667</v>
      </c>
      <c r="V1387" s="32" t="n">
        <f aca="false">+U1387*Q1387</f>
        <v>3.14583333333333</v>
      </c>
      <c r="W1387" s="32" t="s">
        <v>136</v>
      </c>
    </row>
    <row r="1388" s="13" customFormat="true" ht="12" hidden="false" customHeight="false" outlineLevel="0" collapsed="false">
      <c r="A1388" s="12" t="n">
        <v>10673</v>
      </c>
      <c r="B1388" s="13" t="n">
        <v>18</v>
      </c>
      <c r="C1388" s="13" t="s">
        <v>125</v>
      </c>
      <c r="D1388" s="13" t="n">
        <v>1</v>
      </c>
      <c r="E1388" s="13" t="n">
        <v>227</v>
      </c>
      <c r="F1388" s="13" t="s">
        <v>146</v>
      </c>
      <c r="G1388" s="13" t="s">
        <v>24</v>
      </c>
      <c r="H1388" s="13" t="s">
        <v>29</v>
      </c>
      <c r="J1388" s="13" t="n">
        <v>1</v>
      </c>
      <c r="K1388" s="13" t="n">
        <v>1861</v>
      </c>
      <c r="L1388" s="14" t="n">
        <v>0.336805555555556</v>
      </c>
      <c r="M1388" s="15" t="n">
        <v>0.347222222222222</v>
      </c>
      <c r="N1388" s="16" t="n">
        <f aca="false">VLOOKUP(E1388,'Esp. percorsi al 18-10-22'!C:J,8,FALSE())</f>
        <v>6.98615906973012</v>
      </c>
      <c r="O1388" s="16"/>
      <c r="P1388" s="16"/>
      <c r="Q1388" s="20" t="n">
        <v>58</v>
      </c>
      <c r="R1388" s="17" t="n">
        <f aca="false">+N1388*Q1388</f>
        <v>405.197226044347</v>
      </c>
      <c r="S1388" s="17" t="n">
        <f aca="false">+O1388*Q1388</f>
        <v>0</v>
      </c>
      <c r="T1388" s="17"/>
      <c r="U1388" s="18" t="n">
        <f aca="false">+M1388-L1388</f>
        <v>0.0104166666666667</v>
      </c>
      <c r="V1388" s="18" t="n">
        <f aca="false">+U1388*Q1388</f>
        <v>0.604166666666667</v>
      </c>
      <c r="W1388" s="18"/>
    </row>
    <row r="1389" s="13" customFormat="true" ht="12" hidden="false" customHeight="false" outlineLevel="0" collapsed="false">
      <c r="A1389" s="12" t="n">
        <v>12459</v>
      </c>
      <c r="B1389" s="13" t="n">
        <v>18</v>
      </c>
      <c r="C1389" s="13" t="s">
        <v>125</v>
      </c>
      <c r="D1389" s="13" t="n">
        <v>1</v>
      </c>
      <c r="E1389" s="13" t="n">
        <v>227</v>
      </c>
      <c r="F1389" s="13" t="s">
        <v>146</v>
      </c>
      <c r="G1389" s="13" t="s">
        <v>24</v>
      </c>
      <c r="H1389" s="13" t="s">
        <v>25</v>
      </c>
      <c r="J1389" s="13" t="n">
        <v>1</v>
      </c>
      <c r="K1389" s="13" t="n">
        <v>870</v>
      </c>
      <c r="L1389" s="14" t="n">
        <v>0.527777777777778</v>
      </c>
      <c r="M1389" s="15" t="n">
        <v>0.538194444444444</v>
      </c>
      <c r="N1389" s="16" t="n">
        <f aca="false">VLOOKUP(E1389,'Esp. percorsi al 18-10-22'!C:J,8,FALSE())</f>
        <v>6.98615906973012</v>
      </c>
      <c r="O1389" s="16"/>
      <c r="P1389" s="16"/>
      <c r="Q1389" s="20" t="n">
        <v>302</v>
      </c>
      <c r="R1389" s="17" t="n">
        <f aca="false">+N1389*Q1389</f>
        <v>2109.8200390585</v>
      </c>
      <c r="S1389" s="17" t="n">
        <f aca="false">+O1389*Q1389</f>
        <v>0</v>
      </c>
      <c r="T1389" s="17"/>
      <c r="U1389" s="18" t="n">
        <f aca="false">+M1389-L1389</f>
        <v>0.0104166666666667</v>
      </c>
      <c r="V1389" s="18" t="n">
        <f aca="false">+U1389*Q1389</f>
        <v>3.14583333333333</v>
      </c>
      <c r="W1389" s="18"/>
    </row>
    <row r="1390" s="13" customFormat="true" ht="12" hidden="false" customHeight="false" outlineLevel="0" collapsed="false">
      <c r="A1390" s="12" t="n">
        <v>17051</v>
      </c>
      <c r="B1390" s="13" t="n">
        <v>18</v>
      </c>
      <c r="C1390" s="13" t="s">
        <v>125</v>
      </c>
      <c r="D1390" s="13" t="n">
        <v>1</v>
      </c>
      <c r="E1390" s="13" t="n">
        <v>227</v>
      </c>
      <c r="F1390" s="13" t="s">
        <v>146</v>
      </c>
      <c r="G1390" s="13" t="s">
        <v>28</v>
      </c>
      <c r="H1390" s="13" t="s">
        <v>25</v>
      </c>
      <c r="J1390" s="13" t="n">
        <v>1</v>
      </c>
      <c r="K1390" s="13" t="n">
        <v>17051</v>
      </c>
      <c r="L1390" s="14" t="n">
        <v>0.628472222222222</v>
      </c>
      <c r="M1390" s="15" t="n">
        <v>0.638888888888889</v>
      </c>
      <c r="N1390" s="16" t="n">
        <f aca="false">VLOOKUP(E1390,'Esp. percorsi al 18-10-22'!C:J,8,FALSE())</f>
        <v>6.98615906973012</v>
      </c>
      <c r="O1390" s="16"/>
      <c r="P1390" s="16"/>
      <c r="Q1390" s="20" t="n">
        <v>67</v>
      </c>
      <c r="R1390" s="17" t="n">
        <f aca="false">+N1390*Q1390</f>
        <v>468.072657671918</v>
      </c>
      <c r="S1390" s="17" t="n">
        <f aca="false">+O1390*Q1390</f>
        <v>0</v>
      </c>
      <c r="T1390" s="17"/>
      <c r="U1390" s="18" t="n">
        <f aca="false">+M1390-L1390</f>
        <v>0.0104166666666667</v>
      </c>
      <c r="V1390" s="18" t="n">
        <f aca="false">+U1390*Q1390</f>
        <v>0.697916666666667</v>
      </c>
      <c r="W1390" s="18"/>
    </row>
    <row r="1391" s="13" customFormat="true" ht="12" hidden="false" customHeight="false" outlineLevel="0" collapsed="false">
      <c r="A1391" s="12" t="n">
        <v>10674</v>
      </c>
      <c r="B1391" s="13" t="n">
        <v>18</v>
      </c>
      <c r="C1391" s="13" t="s">
        <v>125</v>
      </c>
      <c r="D1391" s="13" t="n">
        <v>1</v>
      </c>
      <c r="E1391" s="13" t="n">
        <v>227</v>
      </c>
      <c r="F1391" s="13" t="s">
        <v>146</v>
      </c>
      <c r="G1391" s="13" t="s">
        <v>24</v>
      </c>
      <c r="H1391" s="13" t="s">
        <v>29</v>
      </c>
      <c r="J1391" s="13" t="n">
        <v>1</v>
      </c>
      <c r="K1391" s="13" t="n">
        <v>1862</v>
      </c>
      <c r="L1391" s="14" t="n">
        <v>0.753472222222222</v>
      </c>
      <c r="M1391" s="15" t="n">
        <v>0.763888888888889</v>
      </c>
      <c r="N1391" s="16" t="n">
        <f aca="false">VLOOKUP(E1391,'Esp. percorsi al 18-10-22'!C:J,8,FALSE())</f>
        <v>6.98615906973012</v>
      </c>
      <c r="O1391" s="16"/>
      <c r="P1391" s="16"/>
      <c r="Q1391" s="20" t="n">
        <v>58</v>
      </c>
      <c r="R1391" s="17" t="n">
        <f aca="false">+N1391*Q1391</f>
        <v>405.197226044347</v>
      </c>
      <c r="S1391" s="17" t="n">
        <f aca="false">+O1391*Q1391</f>
        <v>0</v>
      </c>
      <c r="T1391" s="17"/>
      <c r="U1391" s="18" t="n">
        <f aca="false">+M1391-L1391</f>
        <v>0.0104166666666667</v>
      </c>
      <c r="V1391" s="18" t="n">
        <f aca="false">+U1391*Q1391</f>
        <v>0.604166666666667</v>
      </c>
      <c r="W1391" s="18"/>
    </row>
    <row r="1392" s="13" customFormat="true" ht="12" hidden="false" customHeight="false" outlineLevel="0" collapsed="false">
      <c r="A1392" s="12" t="n">
        <v>10660</v>
      </c>
      <c r="B1392" s="13" t="n">
        <v>18</v>
      </c>
      <c r="C1392" s="13" t="s">
        <v>125</v>
      </c>
      <c r="D1392" s="13" t="n">
        <v>1</v>
      </c>
      <c r="E1392" s="13" t="n">
        <v>227</v>
      </c>
      <c r="F1392" s="13" t="s">
        <v>146</v>
      </c>
      <c r="G1392" s="13" t="s">
        <v>24</v>
      </c>
      <c r="H1392" s="13" t="s">
        <v>25</v>
      </c>
      <c r="J1392" s="13" t="n">
        <v>1</v>
      </c>
      <c r="K1392" s="13" t="n">
        <v>872</v>
      </c>
      <c r="L1392" s="14" t="n">
        <v>0.795138888888889</v>
      </c>
      <c r="M1392" s="15" t="n">
        <v>0.805555555555555</v>
      </c>
      <c r="N1392" s="16" t="n">
        <f aca="false">VLOOKUP(E1392,'Esp. percorsi al 18-10-22'!C:J,8,FALSE())</f>
        <v>6.98615906973012</v>
      </c>
      <c r="O1392" s="16"/>
      <c r="P1392" s="16"/>
      <c r="Q1392" s="20" t="n">
        <v>302</v>
      </c>
      <c r="R1392" s="17" t="n">
        <f aca="false">+N1392*Q1392</f>
        <v>2109.8200390585</v>
      </c>
      <c r="S1392" s="17" t="n">
        <f aca="false">+O1392*Q1392</f>
        <v>0</v>
      </c>
      <c r="T1392" s="17"/>
      <c r="U1392" s="18" t="n">
        <f aca="false">+M1392-L1392</f>
        <v>0.0104166666666667</v>
      </c>
      <c r="V1392" s="18" t="n">
        <f aca="false">+U1392*Q1392</f>
        <v>3.14583333333333</v>
      </c>
      <c r="W1392" s="18"/>
    </row>
    <row r="1393" s="13" customFormat="true" ht="12" hidden="false" customHeight="false" outlineLevel="0" collapsed="false">
      <c r="A1393" s="12" t="n">
        <v>10675</v>
      </c>
      <c r="B1393" s="13" t="n">
        <v>18</v>
      </c>
      <c r="C1393" s="13" t="s">
        <v>125</v>
      </c>
      <c r="D1393" s="13" t="n">
        <v>1</v>
      </c>
      <c r="E1393" s="13" t="n">
        <v>227</v>
      </c>
      <c r="F1393" s="13" t="s">
        <v>146</v>
      </c>
      <c r="G1393" s="13" t="s">
        <v>24</v>
      </c>
      <c r="H1393" s="13" t="s">
        <v>29</v>
      </c>
      <c r="J1393" s="13" t="n">
        <v>1</v>
      </c>
      <c r="K1393" s="13" t="n">
        <v>1863</v>
      </c>
      <c r="L1393" s="14" t="n">
        <v>0.822916666666667</v>
      </c>
      <c r="M1393" s="15" t="n">
        <v>0.833333333333333</v>
      </c>
      <c r="N1393" s="16" t="n">
        <f aca="false">VLOOKUP(E1393,'Esp. percorsi al 18-10-22'!C:J,8,FALSE())</f>
        <v>6.98615906973012</v>
      </c>
      <c r="O1393" s="16"/>
      <c r="P1393" s="16"/>
      <c r="Q1393" s="20" t="n">
        <v>58</v>
      </c>
      <c r="R1393" s="17" t="n">
        <f aca="false">+N1393*Q1393</f>
        <v>405.197226044347</v>
      </c>
      <c r="S1393" s="17" t="n">
        <f aca="false">+O1393*Q1393</f>
        <v>0</v>
      </c>
      <c r="T1393" s="17"/>
      <c r="U1393" s="18" t="n">
        <f aca="false">+M1393-L1393</f>
        <v>0.0104166666666667</v>
      </c>
      <c r="V1393" s="18" t="n">
        <f aca="false">+U1393*Q1393</f>
        <v>0.604166666666667</v>
      </c>
      <c r="W1393" s="18"/>
    </row>
    <row r="1394" s="13" customFormat="true" ht="12" hidden="false" customHeight="false" outlineLevel="0" collapsed="false">
      <c r="A1394" s="12" t="n">
        <v>10676</v>
      </c>
      <c r="B1394" s="13" t="n">
        <v>18</v>
      </c>
      <c r="C1394" s="13" t="s">
        <v>125</v>
      </c>
      <c r="D1394" s="13" t="n">
        <v>2</v>
      </c>
      <c r="E1394" s="13" t="n">
        <v>235</v>
      </c>
      <c r="F1394" s="13" t="s">
        <v>147</v>
      </c>
      <c r="G1394" s="13" t="s">
        <v>24</v>
      </c>
      <c r="H1394" s="13" t="s">
        <v>29</v>
      </c>
      <c r="J1394" s="13" t="n">
        <v>1</v>
      </c>
      <c r="K1394" s="13" t="n">
        <v>1864</v>
      </c>
      <c r="L1394" s="14" t="n">
        <v>0.444444444444444</v>
      </c>
      <c r="M1394" s="15" t="n">
        <v>0.472222222222222</v>
      </c>
      <c r="N1394" s="16" t="n">
        <f aca="false">VLOOKUP(E1394,'Esp. percorsi al 18-10-22'!C:J,8,FALSE())</f>
        <v>17.9560191498247</v>
      </c>
      <c r="O1394" s="16"/>
      <c r="P1394" s="16"/>
      <c r="Q1394" s="20" t="n">
        <v>58</v>
      </c>
      <c r="R1394" s="17" t="n">
        <f aca="false">+N1394*Q1394</f>
        <v>1041.44911068983</v>
      </c>
      <c r="S1394" s="17" t="n">
        <f aca="false">+O1394*Q1394</f>
        <v>0</v>
      </c>
      <c r="T1394" s="17"/>
      <c r="U1394" s="18" t="n">
        <f aca="false">+M1394-L1394</f>
        <v>0.0277777777777778</v>
      </c>
      <c r="V1394" s="18" t="n">
        <f aca="false">+U1394*Q1394</f>
        <v>1.61111111111111</v>
      </c>
      <c r="W1394" s="18"/>
    </row>
    <row r="1395" s="13" customFormat="true" ht="12" hidden="false" customHeight="false" outlineLevel="0" collapsed="false">
      <c r="A1395" s="12" t="n">
        <v>10685</v>
      </c>
      <c r="B1395" s="13" t="n">
        <v>18</v>
      </c>
      <c r="C1395" s="13" t="s">
        <v>125</v>
      </c>
      <c r="D1395" s="13" t="n">
        <v>2</v>
      </c>
      <c r="E1395" s="13" t="n">
        <v>235</v>
      </c>
      <c r="F1395" s="13" t="s">
        <v>147</v>
      </c>
      <c r="G1395" s="13" t="s">
        <v>26</v>
      </c>
      <c r="H1395" s="13" t="s">
        <v>25</v>
      </c>
      <c r="J1395" s="13" t="n">
        <v>1</v>
      </c>
      <c r="K1395" s="13" t="n">
        <v>2559</v>
      </c>
      <c r="L1395" s="14" t="n">
        <v>0.65625</v>
      </c>
      <c r="M1395" s="15" t="n">
        <v>0.680555555555555</v>
      </c>
      <c r="N1395" s="16" t="n">
        <f aca="false">VLOOKUP(E1395,'Esp. percorsi al 18-10-22'!C:J,8,FALSE())</f>
        <v>17.9560191498247</v>
      </c>
      <c r="O1395" s="16"/>
      <c r="P1395" s="16"/>
      <c r="Q1395" s="20" t="n">
        <v>235</v>
      </c>
      <c r="R1395" s="17" t="n">
        <f aca="false">+N1395*Q1395</f>
        <v>4219.66450020881</v>
      </c>
      <c r="S1395" s="17" t="n">
        <f aca="false">+O1395*Q1395</f>
        <v>0</v>
      </c>
      <c r="T1395" s="17"/>
      <c r="U1395" s="18" t="n">
        <f aca="false">+M1395-L1395</f>
        <v>0.0243055555555556</v>
      </c>
      <c r="V1395" s="18" t="n">
        <f aca="false">+U1395*Q1395</f>
        <v>5.71180555555556</v>
      </c>
      <c r="W1395" s="18"/>
    </row>
    <row r="1396" s="13" customFormat="true" ht="12" hidden="false" customHeight="false" outlineLevel="0" collapsed="false">
      <c r="A1396" s="12" t="n">
        <v>16964</v>
      </c>
      <c r="B1396" s="13" t="n">
        <v>18</v>
      </c>
      <c r="C1396" s="13" t="s">
        <v>125</v>
      </c>
      <c r="D1396" s="13" t="n">
        <v>2</v>
      </c>
      <c r="E1396" s="13" t="n">
        <v>235</v>
      </c>
      <c r="F1396" s="13" t="s">
        <v>147</v>
      </c>
      <c r="G1396" s="13" t="s">
        <v>28</v>
      </c>
      <c r="H1396" s="13" t="s">
        <v>25</v>
      </c>
      <c r="J1396" s="13" t="n">
        <v>1</v>
      </c>
      <c r="K1396" s="13" t="n">
        <v>16964</v>
      </c>
      <c r="L1396" s="14" t="n">
        <v>0.701388888888889</v>
      </c>
      <c r="M1396" s="15" t="n">
        <v>0.729166666666667</v>
      </c>
      <c r="N1396" s="16" t="n">
        <f aca="false">VLOOKUP(E1396,'Esp. percorsi al 18-10-22'!C:J,8,FALSE())</f>
        <v>17.9560191498247</v>
      </c>
      <c r="O1396" s="16"/>
      <c r="P1396" s="16"/>
      <c r="Q1396" s="20" t="n">
        <v>67</v>
      </c>
      <c r="R1396" s="17" t="n">
        <f aca="false">+N1396*Q1396</f>
        <v>1203.05328303826</v>
      </c>
      <c r="S1396" s="17" t="n">
        <f aca="false">+O1396*Q1396</f>
        <v>0</v>
      </c>
      <c r="T1396" s="17"/>
      <c r="U1396" s="18" t="n">
        <f aca="false">+M1396-L1396</f>
        <v>0.0277777777777778</v>
      </c>
      <c r="V1396" s="18" t="n">
        <f aca="false">+U1396*Q1396</f>
        <v>1.86111111111111</v>
      </c>
      <c r="W1396" s="18"/>
    </row>
    <row r="1397" s="13" customFormat="true" ht="12" hidden="false" customHeight="false" outlineLevel="0" collapsed="false">
      <c r="A1397" s="12" t="n">
        <v>10677</v>
      </c>
      <c r="B1397" s="13" t="n">
        <v>18</v>
      </c>
      <c r="C1397" s="13" t="s">
        <v>125</v>
      </c>
      <c r="D1397" s="13" t="n">
        <v>2</v>
      </c>
      <c r="E1397" s="13" t="n">
        <v>235</v>
      </c>
      <c r="F1397" s="13" t="s">
        <v>147</v>
      </c>
      <c r="G1397" s="13" t="s">
        <v>24</v>
      </c>
      <c r="H1397" s="13" t="s">
        <v>29</v>
      </c>
      <c r="J1397" s="13" t="n">
        <v>1</v>
      </c>
      <c r="K1397" s="13" t="n">
        <v>1865</v>
      </c>
      <c r="L1397" s="14" t="n">
        <v>0.715277777777778</v>
      </c>
      <c r="M1397" s="15" t="n">
        <v>0.743055555555555</v>
      </c>
      <c r="N1397" s="16" t="n">
        <f aca="false">VLOOKUP(E1397,'Esp. percorsi al 18-10-22'!C:J,8,FALSE())</f>
        <v>17.9560191498247</v>
      </c>
      <c r="O1397" s="16"/>
      <c r="P1397" s="16"/>
      <c r="Q1397" s="20" t="n">
        <v>58</v>
      </c>
      <c r="R1397" s="17" t="n">
        <f aca="false">+N1397*Q1397</f>
        <v>1041.44911068983</v>
      </c>
      <c r="S1397" s="17" t="n">
        <f aca="false">+O1397*Q1397</f>
        <v>0</v>
      </c>
      <c r="T1397" s="17"/>
      <c r="U1397" s="18" t="n">
        <f aca="false">+M1397-L1397</f>
        <v>0.0277777777777778</v>
      </c>
      <c r="V1397" s="18" t="n">
        <f aca="false">+U1397*Q1397</f>
        <v>1.61111111111111</v>
      </c>
      <c r="W1397" s="18"/>
    </row>
    <row r="1398" s="13" customFormat="true" ht="12" hidden="false" customHeight="false" outlineLevel="0" collapsed="false">
      <c r="A1398" s="12" t="n">
        <v>13709</v>
      </c>
      <c r="B1398" s="13" t="n">
        <v>18</v>
      </c>
      <c r="C1398" s="13" t="s">
        <v>125</v>
      </c>
      <c r="D1398" s="13" t="n">
        <v>2</v>
      </c>
      <c r="E1398" s="13" t="n">
        <v>235</v>
      </c>
      <c r="F1398" s="13" t="s">
        <v>147</v>
      </c>
      <c r="G1398" s="13" t="s">
        <v>26</v>
      </c>
      <c r="H1398" s="13" t="s">
        <v>25</v>
      </c>
      <c r="J1398" s="13" t="n">
        <v>1</v>
      </c>
      <c r="K1398" s="13" t="n">
        <v>13709</v>
      </c>
      <c r="L1398" s="14" t="n">
        <v>0.791666666666667</v>
      </c>
      <c r="M1398" s="15" t="n">
        <v>0.826388888888889</v>
      </c>
      <c r="N1398" s="16" t="n">
        <f aca="false">VLOOKUP(E1398,'Esp. percorsi al 18-10-22'!C:J,8,FALSE())</f>
        <v>17.9560191498247</v>
      </c>
      <c r="O1398" s="16"/>
      <c r="P1398" s="16"/>
      <c r="Q1398" s="20" t="n">
        <v>235</v>
      </c>
      <c r="R1398" s="17" t="n">
        <f aca="false">+N1398*Q1398</f>
        <v>4219.66450020881</v>
      </c>
      <c r="S1398" s="17" t="n">
        <f aca="false">+O1398*Q1398</f>
        <v>0</v>
      </c>
      <c r="T1398" s="17"/>
      <c r="U1398" s="18" t="n">
        <f aca="false">+M1398-L1398</f>
        <v>0.0347222222222222</v>
      </c>
      <c r="V1398" s="18" t="n">
        <f aca="false">+U1398*Q1398</f>
        <v>8.15972222222222</v>
      </c>
      <c r="W1398" s="18"/>
    </row>
    <row r="1399" s="13" customFormat="true" ht="12" hidden="false" customHeight="false" outlineLevel="0" collapsed="false">
      <c r="A1399" s="12" t="n">
        <v>12451</v>
      </c>
      <c r="B1399" s="13" t="n">
        <v>18</v>
      </c>
      <c r="C1399" s="13" t="s">
        <v>125</v>
      </c>
      <c r="D1399" s="13" t="n">
        <v>2</v>
      </c>
      <c r="E1399" s="13" t="n">
        <v>236</v>
      </c>
      <c r="F1399" s="13" t="s">
        <v>148</v>
      </c>
      <c r="G1399" s="13" t="s">
        <v>26</v>
      </c>
      <c r="H1399" s="13" t="s">
        <v>25</v>
      </c>
      <c r="J1399" s="13" t="n">
        <v>1</v>
      </c>
      <c r="K1399" s="13" t="n">
        <v>873</v>
      </c>
      <c r="L1399" s="14" t="n">
        <v>0.538194444444444</v>
      </c>
      <c r="M1399" s="15" t="n">
        <v>0.579861111111111</v>
      </c>
      <c r="N1399" s="16" t="n">
        <f aca="false">VLOOKUP(E1399,'Esp. percorsi al 18-10-22'!C:J,8,FALSE())</f>
        <v>27.2430236497128</v>
      </c>
      <c r="O1399" s="16"/>
      <c r="P1399" s="16"/>
      <c r="Q1399" s="20" t="n">
        <v>235</v>
      </c>
      <c r="R1399" s="17" t="n">
        <f aca="false">+N1399*Q1399</f>
        <v>6402.11055768251</v>
      </c>
      <c r="S1399" s="17" t="n">
        <f aca="false">+O1399*Q1399</f>
        <v>0</v>
      </c>
      <c r="T1399" s="17"/>
      <c r="U1399" s="18" t="n">
        <f aca="false">+M1399-L1399</f>
        <v>0.0416666666666667</v>
      </c>
      <c r="V1399" s="18" t="n">
        <f aca="false">+U1399*Q1399</f>
        <v>9.79166666666667</v>
      </c>
      <c r="W1399" s="18"/>
    </row>
    <row r="1400" s="13" customFormat="true" ht="12" hidden="false" customHeight="false" outlineLevel="0" collapsed="false">
      <c r="A1400" s="12" t="n">
        <v>16962</v>
      </c>
      <c r="B1400" s="13" t="n">
        <v>18</v>
      </c>
      <c r="C1400" s="13" t="s">
        <v>125</v>
      </c>
      <c r="D1400" s="13" t="n">
        <v>2</v>
      </c>
      <c r="E1400" s="13" t="n">
        <v>236</v>
      </c>
      <c r="F1400" s="13" t="s">
        <v>148</v>
      </c>
      <c r="G1400" s="13" t="s">
        <v>28</v>
      </c>
      <c r="H1400" s="13" t="s">
        <v>25</v>
      </c>
      <c r="J1400" s="13" t="n">
        <v>1</v>
      </c>
      <c r="K1400" s="13" t="n">
        <v>16962</v>
      </c>
      <c r="L1400" s="14" t="n">
        <v>0.576388888888889</v>
      </c>
      <c r="M1400" s="15" t="n">
        <v>0.621527777777778</v>
      </c>
      <c r="N1400" s="16" t="n">
        <f aca="false">VLOOKUP(E1400,'Esp. percorsi al 18-10-22'!C:J,8,FALSE())</f>
        <v>27.2430236497128</v>
      </c>
      <c r="O1400" s="16"/>
      <c r="P1400" s="16"/>
      <c r="Q1400" s="20" t="n">
        <v>67</v>
      </c>
      <c r="R1400" s="17" t="n">
        <f aca="false">+N1400*Q1400</f>
        <v>1825.28258453076</v>
      </c>
      <c r="S1400" s="17" t="n">
        <f aca="false">+O1400*Q1400</f>
        <v>0</v>
      </c>
      <c r="T1400" s="17"/>
      <c r="U1400" s="18" t="n">
        <f aca="false">+M1400-L1400</f>
        <v>0.0451388888888889</v>
      </c>
      <c r="V1400" s="18" t="n">
        <f aca="false">+U1400*Q1400</f>
        <v>3.02430555555556</v>
      </c>
      <c r="W1400" s="18"/>
    </row>
    <row r="1401" s="13" customFormat="true" ht="12" hidden="false" customHeight="false" outlineLevel="0" collapsed="false">
      <c r="A1401" s="12" t="n">
        <v>10683</v>
      </c>
      <c r="B1401" s="13" t="n">
        <v>18</v>
      </c>
      <c r="C1401" s="13" t="s">
        <v>125</v>
      </c>
      <c r="D1401" s="13" t="n">
        <v>2</v>
      </c>
      <c r="E1401" s="13" t="n">
        <v>236</v>
      </c>
      <c r="F1401" s="13" t="s">
        <v>148</v>
      </c>
      <c r="G1401" s="13" t="s">
        <v>24</v>
      </c>
      <c r="H1401" s="13" t="s">
        <v>29</v>
      </c>
      <c r="J1401" s="13" t="n">
        <v>1</v>
      </c>
      <c r="K1401" s="13" t="n">
        <v>2488</v>
      </c>
      <c r="L1401" s="14" t="n">
        <v>0.590277777777778</v>
      </c>
      <c r="M1401" s="15" t="n">
        <v>0.635416666666667</v>
      </c>
      <c r="N1401" s="16" t="n">
        <f aca="false">VLOOKUP(E1401,'Esp. percorsi al 18-10-22'!C:J,8,FALSE())</f>
        <v>27.2430236497128</v>
      </c>
      <c r="O1401" s="16"/>
      <c r="P1401" s="16"/>
      <c r="Q1401" s="20" t="n">
        <v>58</v>
      </c>
      <c r="R1401" s="17" t="n">
        <f aca="false">+N1401*Q1401</f>
        <v>1580.09537168334</v>
      </c>
      <c r="S1401" s="17" t="n">
        <f aca="false">+O1401*Q1401</f>
        <v>0</v>
      </c>
      <c r="T1401" s="17"/>
      <c r="U1401" s="18" t="n">
        <f aca="false">+M1401-L1401</f>
        <v>0.0451388888888889</v>
      </c>
      <c r="V1401" s="18" t="n">
        <f aca="false">+U1401*Q1401</f>
        <v>2.61805555555556</v>
      </c>
      <c r="W1401" s="18"/>
    </row>
    <row r="1402" s="13" customFormat="true" ht="12" hidden="false" customHeight="false" outlineLevel="0" collapsed="false">
      <c r="A1402" s="12" t="n">
        <v>17668</v>
      </c>
      <c r="B1402" s="13" t="n">
        <v>18</v>
      </c>
      <c r="C1402" s="13" t="s">
        <v>125</v>
      </c>
      <c r="D1402" s="13" t="n">
        <v>2</v>
      </c>
      <c r="E1402" s="13" t="n">
        <v>236</v>
      </c>
      <c r="F1402" s="13" t="s">
        <v>148</v>
      </c>
      <c r="G1402" s="13" t="s">
        <v>26</v>
      </c>
      <c r="H1402" s="13" t="s">
        <v>25</v>
      </c>
      <c r="J1402" s="13" t="n">
        <v>1</v>
      </c>
      <c r="K1402" s="13" t="n">
        <v>2604</v>
      </c>
      <c r="L1402" s="14" t="n">
        <v>0.649305555555556</v>
      </c>
      <c r="M1402" s="15" t="n">
        <v>0.690972222222222</v>
      </c>
      <c r="N1402" s="16" t="n">
        <f aca="false">VLOOKUP(E1402,'Esp. percorsi al 18-10-22'!C:J,8,FALSE())</f>
        <v>27.2430236497128</v>
      </c>
      <c r="O1402" s="16"/>
      <c r="P1402" s="16"/>
      <c r="Q1402" s="20" t="n">
        <v>235</v>
      </c>
      <c r="R1402" s="17" t="n">
        <f aca="false">+N1402*Q1402</f>
        <v>6402.11055768251</v>
      </c>
      <c r="S1402" s="17" t="n">
        <f aca="false">+O1402*Q1402</f>
        <v>0</v>
      </c>
      <c r="T1402" s="17"/>
      <c r="U1402" s="18" t="n">
        <f aca="false">+M1402-L1402</f>
        <v>0.0416666666666667</v>
      </c>
      <c r="V1402" s="18" t="n">
        <f aca="false">+U1402*Q1402</f>
        <v>9.79166666666667</v>
      </c>
      <c r="W1402" s="18"/>
    </row>
    <row r="1403" s="13" customFormat="true" ht="12" hidden="false" customHeight="false" outlineLevel="0" collapsed="false">
      <c r="A1403" s="12" t="n">
        <v>17052</v>
      </c>
      <c r="B1403" s="13" t="n">
        <v>18</v>
      </c>
      <c r="C1403" s="13" t="s">
        <v>125</v>
      </c>
      <c r="D1403" s="13" t="n">
        <v>2</v>
      </c>
      <c r="E1403" s="13" t="n">
        <v>236</v>
      </c>
      <c r="F1403" s="13" t="s">
        <v>148</v>
      </c>
      <c r="G1403" s="13" t="s">
        <v>28</v>
      </c>
      <c r="H1403" s="13" t="s">
        <v>25</v>
      </c>
      <c r="J1403" s="13" t="n">
        <v>1</v>
      </c>
      <c r="K1403" s="13" t="n">
        <v>17052</v>
      </c>
      <c r="L1403" s="14" t="n">
        <v>0.663194444444444</v>
      </c>
      <c r="M1403" s="15" t="n">
        <v>0.708333333333333</v>
      </c>
      <c r="N1403" s="16" t="n">
        <f aca="false">VLOOKUP(E1403,'Esp. percorsi al 18-10-22'!C:J,8,FALSE())</f>
        <v>27.2430236497128</v>
      </c>
      <c r="O1403" s="16"/>
      <c r="P1403" s="16"/>
      <c r="Q1403" s="20" t="n">
        <v>67</v>
      </c>
      <c r="R1403" s="17" t="n">
        <f aca="false">+N1403*Q1403</f>
        <v>1825.28258453076</v>
      </c>
      <c r="S1403" s="17" t="n">
        <f aca="false">+O1403*Q1403</f>
        <v>0</v>
      </c>
      <c r="T1403" s="17"/>
      <c r="U1403" s="18" t="n">
        <f aca="false">+M1403-L1403</f>
        <v>0.0451388888888889</v>
      </c>
      <c r="V1403" s="18" t="n">
        <f aca="false">+U1403*Q1403</f>
        <v>3.02430555555556</v>
      </c>
      <c r="W1403" s="18"/>
    </row>
    <row r="1404" s="13" customFormat="true" ht="12" hidden="false" customHeight="false" outlineLevel="0" collapsed="false">
      <c r="A1404" s="12" t="n">
        <v>10688</v>
      </c>
      <c r="B1404" s="13" t="n">
        <v>18</v>
      </c>
      <c r="C1404" s="13" t="s">
        <v>125</v>
      </c>
      <c r="D1404" s="13" t="n">
        <v>2</v>
      </c>
      <c r="E1404" s="13" t="n">
        <v>236</v>
      </c>
      <c r="F1404" s="13" t="s">
        <v>148</v>
      </c>
      <c r="G1404" s="13" t="s">
        <v>26</v>
      </c>
      <c r="H1404" s="13" t="s">
        <v>25</v>
      </c>
      <c r="J1404" s="13" t="n">
        <v>1</v>
      </c>
      <c r="K1404" s="13" t="n">
        <v>2599</v>
      </c>
      <c r="L1404" s="14" t="n">
        <v>0.680555555555555</v>
      </c>
      <c r="M1404" s="15" t="n">
        <v>0.722222222222222</v>
      </c>
      <c r="N1404" s="16" t="n">
        <f aca="false">VLOOKUP(E1404,'Esp. percorsi al 18-10-22'!C:J,8,FALSE())</f>
        <v>27.2430236497128</v>
      </c>
      <c r="O1404" s="16"/>
      <c r="P1404" s="16"/>
      <c r="Q1404" s="20" t="n">
        <v>235</v>
      </c>
      <c r="R1404" s="17" t="n">
        <f aca="false">+N1404*Q1404</f>
        <v>6402.11055768251</v>
      </c>
      <c r="S1404" s="17" t="n">
        <f aca="false">+O1404*Q1404</f>
        <v>0</v>
      </c>
      <c r="T1404" s="17"/>
      <c r="U1404" s="18" t="n">
        <f aca="false">+M1404-L1404</f>
        <v>0.0416666666666667</v>
      </c>
      <c r="V1404" s="18" t="n">
        <f aca="false">+U1404*Q1404</f>
        <v>9.79166666666667</v>
      </c>
      <c r="W1404" s="18"/>
    </row>
    <row r="1405" s="13" customFormat="true" ht="12" hidden="false" customHeight="false" outlineLevel="0" collapsed="false">
      <c r="A1405" s="12" t="n">
        <v>13725</v>
      </c>
      <c r="B1405" s="13" t="n">
        <v>18</v>
      </c>
      <c r="C1405" s="13" t="s">
        <v>125</v>
      </c>
      <c r="D1405" s="13" t="n">
        <v>2</v>
      </c>
      <c r="E1405" s="13" t="n">
        <v>237</v>
      </c>
      <c r="F1405" s="13" t="s">
        <v>149</v>
      </c>
      <c r="G1405" s="13" t="s">
        <v>24</v>
      </c>
      <c r="H1405" s="13" t="s">
        <v>25</v>
      </c>
      <c r="J1405" s="13" t="n">
        <v>1</v>
      </c>
      <c r="K1405" s="13" t="n">
        <v>895</v>
      </c>
      <c r="L1405" s="14" t="n">
        <v>0.243055555555556</v>
      </c>
      <c r="M1405" s="15" t="n">
        <v>0.284722222222222</v>
      </c>
      <c r="N1405" s="16" t="n">
        <f aca="false">VLOOKUP(E1405,'Esp. percorsi al 18-10-22'!C:J,8,FALSE())</f>
        <v>30.5475735825661</v>
      </c>
      <c r="O1405" s="16"/>
      <c r="P1405" s="16"/>
      <c r="Q1405" s="20" t="n">
        <v>302</v>
      </c>
      <c r="R1405" s="17" t="n">
        <f aca="false">+N1405*Q1405</f>
        <v>9225.36722193496</v>
      </c>
      <c r="S1405" s="17" t="n">
        <f aca="false">+O1405*Q1405</f>
        <v>0</v>
      </c>
      <c r="T1405" s="17"/>
      <c r="U1405" s="18" t="n">
        <f aca="false">+M1405-L1405</f>
        <v>0.0416666666666667</v>
      </c>
      <c r="V1405" s="18" t="n">
        <f aca="false">+U1405*Q1405</f>
        <v>12.5833333333333</v>
      </c>
      <c r="W1405" s="18"/>
    </row>
    <row r="1406" s="13" customFormat="true" ht="12" hidden="false" customHeight="false" outlineLevel="0" collapsed="false">
      <c r="A1406" s="12" t="n">
        <v>10687</v>
      </c>
      <c r="B1406" s="13" t="n">
        <v>18</v>
      </c>
      <c r="C1406" s="13" t="s">
        <v>125</v>
      </c>
      <c r="D1406" s="13" t="n">
        <v>2</v>
      </c>
      <c r="E1406" s="13" t="n">
        <v>237</v>
      </c>
      <c r="F1406" s="13" t="s">
        <v>149</v>
      </c>
      <c r="G1406" s="13" t="s">
        <v>42</v>
      </c>
      <c r="H1406" s="19" t="s">
        <v>27</v>
      </c>
      <c r="I1406" s="19"/>
      <c r="J1406" s="13" t="n">
        <v>1</v>
      </c>
      <c r="K1406" s="13" t="n">
        <v>2562</v>
      </c>
      <c r="L1406" s="14" t="n">
        <v>0.267361111111111</v>
      </c>
      <c r="M1406" s="15" t="n">
        <v>0.319444444444444</v>
      </c>
      <c r="N1406" s="16" t="n">
        <f aca="false">VLOOKUP(E1406,'Esp. percorsi al 18-10-22'!C:J,8,FALSE())</f>
        <v>30.5475735825661</v>
      </c>
      <c r="O1406" s="16"/>
      <c r="P1406" s="16"/>
      <c r="Q1406" s="20" t="n">
        <v>173</v>
      </c>
      <c r="R1406" s="17" t="n">
        <f aca="false">+N1406*Q1406</f>
        <v>5284.73022978394</v>
      </c>
      <c r="S1406" s="17" t="n">
        <f aca="false">+O1406*Q1406</f>
        <v>0</v>
      </c>
      <c r="T1406" s="17"/>
      <c r="U1406" s="18" t="n">
        <f aca="false">+M1406-L1406</f>
        <v>0.0520833333333333</v>
      </c>
      <c r="V1406" s="18" t="n">
        <f aca="false">+U1406*Q1406</f>
        <v>9.01041666666667</v>
      </c>
      <c r="W1406" s="18"/>
    </row>
    <row r="1407" s="13" customFormat="true" ht="12" hidden="false" customHeight="false" outlineLevel="0" collapsed="false">
      <c r="A1407" s="12" t="n">
        <v>13708</v>
      </c>
      <c r="B1407" s="13" t="n">
        <v>18</v>
      </c>
      <c r="C1407" s="13" t="s">
        <v>125</v>
      </c>
      <c r="D1407" s="13" t="n">
        <v>2</v>
      </c>
      <c r="E1407" s="13" t="n">
        <v>237</v>
      </c>
      <c r="F1407" s="13" t="s">
        <v>149</v>
      </c>
      <c r="G1407" s="13" t="s">
        <v>26</v>
      </c>
      <c r="H1407" s="13" t="s">
        <v>25</v>
      </c>
      <c r="J1407" s="13" t="n">
        <v>1</v>
      </c>
      <c r="K1407" s="13" t="n">
        <v>13708</v>
      </c>
      <c r="L1407" s="14" t="n">
        <v>0.833333333333333</v>
      </c>
      <c r="M1407" s="15" t="n">
        <v>0.881944444444444</v>
      </c>
      <c r="N1407" s="16" t="n">
        <f aca="false">VLOOKUP(E1407,'Esp. percorsi al 18-10-22'!C:J,8,FALSE())</f>
        <v>30.5475735825661</v>
      </c>
      <c r="O1407" s="16"/>
      <c r="P1407" s="16"/>
      <c r="Q1407" s="20" t="n">
        <v>235</v>
      </c>
      <c r="R1407" s="17" t="n">
        <f aca="false">+N1407*Q1407</f>
        <v>7178.67979190303</v>
      </c>
      <c r="S1407" s="17" t="n">
        <f aca="false">+O1407*Q1407</f>
        <v>0</v>
      </c>
      <c r="T1407" s="17"/>
      <c r="U1407" s="18" t="n">
        <f aca="false">+M1407-L1407</f>
        <v>0.0486111111111111</v>
      </c>
      <c r="V1407" s="18" t="n">
        <f aca="false">+U1407*Q1407</f>
        <v>11.4236111111111</v>
      </c>
      <c r="W1407" s="18"/>
    </row>
    <row r="1408" s="13" customFormat="true" ht="12" hidden="false" customHeight="false" outlineLevel="0" collapsed="false">
      <c r="A1408" s="12" t="n">
        <v>10662</v>
      </c>
      <c r="B1408" s="13" t="n">
        <v>18</v>
      </c>
      <c r="C1408" s="13" t="s">
        <v>125</v>
      </c>
      <c r="D1408" s="13" t="n">
        <v>2</v>
      </c>
      <c r="E1408" s="13" t="n">
        <v>238</v>
      </c>
      <c r="F1408" s="13" t="s">
        <v>150</v>
      </c>
      <c r="G1408" s="13" t="s">
        <v>26</v>
      </c>
      <c r="H1408" s="13" t="s">
        <v>25</v>
      </c>
      <c r="J1408" s="13" t="n">
        <v>1</v>
      </c>
      <c r="K1408" s="13" t="n">
        <v>874</v>
      </c>
      <c r="L1408" s="14" t="n">
        <v>0.243055555555556</v>
      </c>
      <c r="M1408" s="15" t="n">
        <v>0.319444444444444</v>
      </c>
      <c r="N1408" s="16" t="n">
        <f aca="false">VLOOKUP(E1408,'Esp. percorsi al 18-10-22'!C:J,8,FALSE())</f>
        <v>44.3870427995375</v>
      </c>
      <c r="O1408" s="16"/>
      <c r="P1408" s="16"/>
      <c r="Q1408" s="20" t="n">
        <v>235</v>
      </c>
      <c r="R1408" s="17" t="n">
        <f aca="false">+N1408*Q1408</f>
        <v>10430.9550578913</v>
      </c>
      <c r="S1408" s="17" t="n">
        <f aca="false">+O1408*Q1408</f>
        <v>0</v>
      </c>
      <c r="T1408" s="17"/>
      <c r="U1408" s="18" t="n">
        <f aca="false">+M1408-L1408</f>
        <v>0.0763888888888889</v>
      </c>
      <c r="V1408" s="18" t="n">
        <f aca="false">+U1408*Q1408</f>
        <v>17.9513888888889</v>
      </c>
      <c r="W1408" s="18"/>
    </row>
    <row r="1409" s="13" customFormat="true" ht="12" hidden="false" customHeight="false" outlineLevel="0" collapsed="false">
      <c r="A1409" s="12" t="n">
        <v>10694</v>
      </c>
      <c r="B1409" s="13" t="n">
        <v>18</v>
      </c>
      <c r="C1409" s="13" t="s">
        <v>125</v>
      </c>
      <c r="D1409" s="13" t="n">
        <v>2</v>
      </c>
      <c r="E1409" s="13" t="n">
        <v>238</v>
      </c>
      <c r="F1409" s="13" t="s">
        <v>150</v>
      </c>
      <c r="G1409" s="13" t="s">
        <v>28</v>
      </c>
      <c r="H1409" s="13" t="s">
        <v>25</v>
      </c>
      <c r="J1409" s="13" t="n">
        <v>1</v>
      </c>
      <c r="K1409" s="13" t="n">
        <v>3268</v>
      </c>
      <c r="L1409" s="14" t="n">
        <v>0.25</v>
      </c>
      <c r="M1409" s="15" t="n">
        <v>0.326388888888889</v>
      </c>
      <c r="N1409" s="16" t="n">
        <f aca="false">VLOOKUP(E1409,'Esp. percorsi al 18-10-22'!C:J,8,FALSE())</f>
        <v>44.3870427995375</v>
      </c>
      <c r="O1409" s="16"/>
      <c r="P1409" s="16"/>
      <c r="Q1409" s="20" t="n">
        <v>67</v>
      </c>
      <c r="R1409" s="17" t="n">
        <f aca="false">+N1409*Q1409</f>
        <v>2973.93186756901</v>
      </c>
      <c r="S1409" s="17" t="n">
        <f aca="false">+O1409*Q1409</f>
        <v>0</v>
      </c>
      <c r="T1409" s="17"/>
      <c r="U1409" s="18" t="n">
        <f aca="false">+M1409-L1409</f>
        <v>0.0763888888888889</v>
      </c>
      <c r="V1409" s="18" t="n">
        <f aca="false">+U1409*Q1409</f>
        <v>5.11805555555556</v>
      </c>
      <c r="W1409" s="18"/>
    </row>
    <row r="1410" s="13" customFormat="true" ht="12" hidden="false" customHeight="false" outlineLevel="0" collapsed="false">
      <c r="A1410" s="12" t="n">
        <v>10663</v>
      </c>
      <c r="B1410" s="13" t="n">
        <v>18</v>
      </c>
      <c r="C1410" s="13" t="s">
        <v>125</v>
      </c>
      <c r="D1410" s="13" t="n">
        <v>2</v>
      </c>
      <c r="E1410" s="13" t="n">
        <v>238</v>
      </c>
      <c r="F1410" s="13" t="s">
        <v>150</v>
      </c>
      <c r="G1410" s="13" t="s">
        <v>26</v>
      </c>
      <c r="H1410" s="13" t="s">
        <v>25</v>
      </c>
      <c r="J1410" s="13" t="n">
        <v>1</v>
      </c>
      <c r="K1410" s="13" t="n">
        <v>875</v>
      </c>
      <c r="L1410" s="14" t="n">
        <v>0.354166666666667</v>
      </c>
      <c r="M1410" s="15" t="n">
        <v>0.430555555555556</v>
      </c>
      <c r="N1410" s="16" t="n">
        <f aca="false">VLOOKUP(E1410,'Esp. percorsi al 18-10-22'!C:J,8,FALSE())</f>
        <v>44.3870427995375</v>
      </c>
      <c r="O1410" s="16"/>
      <c r="P1410" s="16"/>
      <c r="Q1410" s="20" t="n">
        <v>235</v>
      </c>
      <c r="R1410" s="17" t="n">
        <f aca="false">+N1410*Q1410</f>
        <v>10430.9550578913</v>
      </c>
      <c r="S1410" s="17" t="n">
        <f aca="false">+O1410*Q1410</f>
        <v>0</v>
      </c>
      <c r="T1410" s="17"/>
      <c r="U1410" s="18" t="n">
        <f aca="false">+M1410-L1410</f>
        <v>0.0763888888888889</v>
      </c>
      <c r="V1410" s="18" t="n">
        <f aca="false">+U1410*Q1410</f>
        <v>17.9513888888889</v>
      </c>
      <c r="W1410" s="18"/>
    </row>
    <row r="1411" s="13" customFormat="true" ht="12" hidden="false" customHeight="false" outlineLevel="0" collapsed="false">
      <c r="A1411" s="12" t="n">
        <v>10695</v>
      </c>
      <c r="B1411" s="13" t="n">
        <v>18</v>
      </c>
      <c r="C1411" s="13" t="s">
        <v>125</v>
      </c>
      <c r="D1411" s="13" t="n">
        <v>2</v>
      </c>
      <c r="E1411" s="13" t="n">
        <v>238</v>
      </c>
      <c r="F1411" s="13" t="s">
        <v>150</v>
      </c>
      <c r="G1411" s="13" t="s">
        <v>28</v>
      </c>
      <c r="H1411" s="13" t="s">
        <v>25</v>
      </c>
      <c r="J1411" s="13" t="n">
        <v>1</v>
      </c>
      <c r="K1411" s="13" t="n">
        <v>3269</v>
      </c>
      <c r="L1411" s="14" t="n">
        <v>0.364583333333333</v>
      </c>
      <c r="M1411" s="15" t="n">
        <v>0.440972222222222</v>
      </c>
      <c r="N1411" s="16" t="n">
        <f aca="false">VLOOKUP(E1411,'Esp. percorsi al 18-10-22'!C:J,8,FALSE())</f>
        <v>44.3870427995375</v>
      </c>
      <c r="O1411" s="16"/>
      <c r="P1411" s="16"/>
      <c r="Q1411" s="20" t="n">
        <v>67</v>
      </c>
      <c r="R1411" s="17" t="n">
        <f aca="false">+N1411*Q1411</f>
        <v>2973.93186756901</v>
      </c>
      <c r="S1411" s="17" t="n">
        <f aca="false">+O1411*Q1411</f>
        <v>0</v>
      </c>
      <c r="T1411" s="17"/>
      <c r="U1411" s="18" t="n">
        <f aca="false">+M1411-L1411</f>
        <v>0.0763888888888889</v>
      </c>
      <c r="V1411" s="18" t="n">
        <f aca="false">+U1411*Q1411</f>
        <v>5.11805555555556</v>
      </c>
      <c r="W1411" s="18"/>
    </row>
    <row r="1412" s="13" customFormat="true" ht="12" hidden="false" customHeight="false" outlineLevel="0" collapsed="false">
      <c r="A1412" s="12" t="n">
        <v>10696</v>
      </c>
      <c r="B1412" s="13" t="n">
        <v>18</v>
      </c>
      <c r="C1412" s="13" t="s">
        <v>125</v>
      </c>
      <c r="D1412" s="13" t="n">
        <v>2</v>
      </c>
      <c r="E1412" s="13" t="n">
        <v>238</v>
      </c>
      <c r="F1412" s="13" t="s">
        <v>150</v>
      </c>
      <c r="G1412" s="13" t="s">
        <v>28</v>
      </c>
      <c r="H1412" s="13" t="s">
        <v>25</v>
      </c>
      <c r="J1412" s="13" t="n">
        <v>1</v>
      </c>
      <c r="K1412" s="13" t="n">
        <v>3270</v>
      </c>
      <c r="L1412" s="14" t="n">
        <v>0.798611111111111</v>
      </c>
      <c r="M1412" s="15" t="n">
        <v>0.875</v>
      </c>
      <c r="N1412" s="16" t="n">
        <f aca="false">VLOOKUP(E1412,'Esp. percorsi al 18-10-22'!C:J,8,FALSE())</f>
        <v>44.3870427995375</v>
      </c>
      <c r="O1412" s="16"/>
      <c r="P1412" s="16"/>
      <c r="Q1412" s="20" t="n">
        <v>67</v>
      </c>
      <c r="R1412" s="17" t="n">
        <f aca="false">+N1412*Q1412</f>
        <v>2973.93186756901</v>
      </c>
      <c r="S1412" s="17" t="n">
        <f aca="false">+O1412*Q1412</f>
        <v>0</v>
      </c>
      <c r="T1412" s="17"/>
      <c r="U1412" s="18" t="n">
        <f aca="false">+M1412-L1412</f>
        <v>0.0763888888888889</v>
      </c>
      <c r="V1412" s="18" t="n">
        <f aca="false">+U1412*Q1412</f>
        <v>5.11805555555556</v>
      </c>
      <c r="W1412" s="18"/>
    </row>
    <row r="1413" s="13" customFormat="true" ht="12" hidden="false" customHeight="false" outlineLevel="0" collapsed="false">
      <c r="A1413" s="12" t="n">
        <v>17661</v>
      </c>
      <c r="B1413" s="13" t="n">
        <v>18</v>
      </c>
      <c r="C1413" s="13" t="s">
        <v>125</v>
      </c>
      <c r="D1413" s="13" t="n">
        <v>1</v>
      </c>
      <c r="E1413" s="13" t="n">
        <v>242</v>
      </c>
      <c r="F1413" s="13" t="s">
        <v>151</v>
      </c>
      <c r="G1413" s="13" t="s">
        <v>26</v>
      </c>
      <c r="H1413" s="13" t="s">
        <v>25</v>
      </c>
      <c r="J1413" s="13" t="n">
        <v>1</v>
      </c>
      <c r="K1413" s="13" t="n">
        <v>2558</v>
      </c>
      <c r="L1413" s="14" t="n">
        <v>0.604166666666667</v>
      </c>
      <c r="M1413" s="15" t="n">
        <v>0.649305555555556</v>
      </c>
      <c r="N1413" s="16" t="n">
        <f aca="false">VLOOKUP(E1413,'Esp. percorsi al 18-10-22'!C:J,8,FALSE())</f>
        <v>36.901823225042</v>
      </c>
      <c r="O1413" s="16"/>
      <c r="P1413" s="16"/>
      <c r="Q1413" s="20" t="n">
        <v>235</v>
      </c>
      <c r="R1413" s="17" t="n">
        <f aca="false">+N1413*Q1413</f>
        <v>8671.92845788487</v>
      </c>
      <c r="S1413" s="17" t="n">
        <f aca="false">+O1413*Q1413</f>
        <v>0</v>
      </c>
      <c r="T1413" s="17"/>
      <c r="U1413" s="18" t="n">
        <f aca="false">+M1413-L1413</f>
        <v>0.0451388888888889</v>
      </c>
      <c r="V1413" s="18" t="n">
        <f aca="false">+U1413*Q1413</f>
        <v>10.6076388888889</v>
      </c>
      <c r="W1413" s="18"/>
    </row>
    <row r="1414" s="13" customFormat="true" ht="12" hidden="false" customHeight="false" outlineLevel="0" collapsed="false">
      <c r="A1414" s="12" t="n">
        <v>10678</v>
      </c>
      <c r="B1414" s="13" t="n">
        <v>18</v>
      </c>
      <c r="C1414" s="13" t="s">
        <v>125</v>
      </c>
      <c r="D1414" s="13" t="n">
        <v>2</v>
      </c>
      <c r="E1414" s="13" t="n">
        <v>244</v>
      </c>
      <c r="F1414" s="13" t="s">
        <v>152</v>
      </c>
      <c r="G1414" s="13" t="s">
        <v>24</v>
      </c>
      <c r="H1414" s="13" t="s">
        <v>29</v>
      </c>
      <c r="J1414" s="13" t="n">
        <v>1</v>
      </c>
      <c r="K1414" s="13" t="n">
        <v>1868</v>
      </c>
      <c r="L1414" s="14" t="n">
        <v>0.326388888888889</v>
      </c>
      <c r="M1414" s="15" t="n">
        <v>0.336805555555556</v>
      </c>
      <c r="N1414" s="16" t="n">
        <f aca="false">VLOOKUP(E1414,'Esp. percorsi al 18-10-22'!C:J,8,FALSE())</f>
        <v>8.01901939493149</v>
      </c>
      <c r="O1414" s="16"/>
      <c r="P1414" s="16"/>
      <c r="Q1414" s="20" t="n">
        <v>58</v>
      </c>
      <c r="R1414" s="17" t="n">
        <f aca="false">+N1414*Q1414</f>
        <v>465.103124906026</v>
      </c>
      <c r="S1414" s="17" t="n">
        <f aca="false">+O1414*Q1414</f>
        <v>0</v>
      </c>
      <c r="T1414" s="17"/>
      <c r="U1414" s="18" t="n">
        <f aca="false">+M1414-L1414</f>
        <v>0.0104166666666667</v>
      </c>
      <c r="V1414" s="18" t="n">
        <f aca="false">+U1414*Q1414</f>
        <v>0.604166666666667</v>
      </c>
      <c r="W1414" s="18"/>
    </row>
    <row r="1415" s="13" customFormat="true" ht="12" hidden="false" customHeight="false" outlineLevel="0" collapsed="false">
      <c r="A1415" s="12" t="n">
        <v>10679</v>
      </c>
      <c r="B1415" s="13" t="n">
        <v>18</v>
      </c>
      <c r="C1415" s="13" t="s">
        <v>125</v>
      </c>
      <c r="D1415" s="13" t="n">
        <v>2</v>
      </c>
      <c r="E1415" s="13" t="n">
        <v>244</v>
      </c>
      <c r="F1415" s="13" t="s">
        <v>152</v>
      </c>
      <c r="G1415" s="13" t="s">
        <v>24</v>
      </c>
      <c r="H1415" s="13" t="s">
        <v>29</v>
      </c>
      <c r="J1415" s="13" t="n">
        <v>1</v>
      </c>
      <c r="K1415" s="13" t="n">
        <v>1869</v>
      </c>
      <c r="L1415" s="14" t="n">
        <v>0.395833333333333</v>
      </c>
      <c r="M1415" s="15" t="n">
        <v>0.40625</v>
      </c>
      <c r="N1415" s="16" t="n">
        <f aca="false">VLOOKUP(E1415,'Esp. percorsi al 18-10-22'!C:J,8,FALSE())</f>
        <v>8.01901939493149</v>
      </c>
      <c r="O1415" s="16"/>
      <c r="P1415" s="16"/>
      <c r="Q1415" s="20" t="n">
        <v>58</v>
      </c>
      <c r="R1415" s="17" t="n">
        <f aca="false">+N1415*Q1415</f>
        <v>465.103124906026</v>
      </c>
      <c r="S1415" s="17" t="n">
        <f aca="false">+O1415*Q1415</f>
        <v>0</v>
      </c>
      <c r="T1415" s="17"/>
      <c r="U1415" s="18" t="n">
        <f aca="false">+M1415-L1415</f>
        <v>0.0104166666666667</v>
      </c>
      <c r="V1415" s="18" t="n">
        <f aca="false">+U1415*Q1415</f>
        <v>0.604166666666667</v>
      </c>
      <c r="W1415" s="18"/>
    </row>
    <row r="1416" s="13" customFormat="true" ht="12" hidden="false" customHeight="false" outlineLevel="0" collapsed="false">
      <c r="A1416" s="12" t="n">
        <v>12458</v>
      </c>
      <c r="B1416" s="13" t="n">
        <v>18</v>
      </c>
      <c r="C1416" s="13" t="s">
        <v>125</v>
      </c>
      <c r="D1416" s="13" t="n">
        <v>2</v>
      </c>
      <c r="E1416" s="13" t="n">
        <v>244</v>
      </c>
      <c r="F1416" s="13" t="s">
        <v>152</v>
      </c>
      <c r="G1416" s="13" t="s">
        <v>24</v>
      </c>
      <c r="H1416" s="13" t="s">
        <v>25</v>
      </c>
      <c r="J1416" s="13" t="n">
        <v>1</v>
      </c>
      <c r="K1416" s="13" t="n">
        <v>879</v>
      </c>
      <c r="L1416" s="14" t="n">
        <v>0.517361111111111</v>
      </c>
      <c r="M1416" s="15" t="n">
        <v>0.527777777777778</v>
      </c>
      <c r="N1416" s="16" t="n">
        <f aca="false">VLOOKUP(E1416,'Esp. percorsi al 18-10-22'!C:J,8,FALSE())</f>
        <v>8.01901939493149</v>
      </c>
      <c r="O1416" s="16"/>
      <c r="P1416" s="16"/>
      <c r="Q1416" s="20" t="n">
        <v>302</v>
      </c>
      <c r="R1416" s="17" t="n">
        <f aca="false">+N1416*Q1416</f>
        <v>2421.74385726931</v>
      </c>
      <c r="S1416" s="17" t="n">
        <f aca="false">+O1416*Q1416</f>
        <v>0</v>
      </c>
      <c r="T1416" s="17"/>
      <c r="U1416" s="18" t="n">
        <f aca="false">+M1416-L1416</f>
        <v>0.0104166666666667</v>
      </c>
      <c r="V1416" s="18" t="n">
        <f aca="false">+U1416*Q1416</f>
        <v>3.14583333333333</v>
      </c>
      <c r="W1416" s="18"/>
    </row>
    <row r="1417" s="13" customFormat="true" ht="12" hidden="false" customHeight="false" outlineLevel="0" collapsed="false">
      <c r="A1417" s="12" t="n">
        <v>17050</v>
      </c>
      <c r="B1417" s="13" t="n">
        <v>18</v>
      </c>
      <c r="C1417" s="13" t="s">
        <v>125</v>
      </c>
      <c r="D1417" s="13" t="n">
        <v>2</v>
      </c>
      <c r="E1417" s="13" t="n">
        <v>244</v>
      </c>
      <c r="F1417" s="13" t="s">
        <v>152</v>
      </c>
      <c r="G1417" s="13" t="s">
        <v>28</v>
      </c>
      <c r="H1417" s="13" t="s">
        <v>25</v>
      </c>
      <c r="J1417" s="13" t="n">
        <v>1</v>
      </c>
      <c r="K1417" s="13" t="n">
        <v>17050</v>
      </c>
      <c r="L1417" s="14" t="n">
        <v>0.618055555555556</v>
      </c>
      <c r="M1417" s="15" t="n">
        <v>0.628472222222222</v>
      </c>
      <c r="N1417" s="16" t="n">
        <f aca="false">VLOOKUP(E1417,'Esp. percorsi al 18-10-22'!C:J,8,FALSE())</f>
        <v>8.01901939493149</v>
      </c>
      <c r="O1417" s="16"/>
      <c r="P1417" s="16"/>
      <c r="Q1417" s="20" t="n">
        <v>67</v>
      </c>
      <c r="R1417" s="17" t="n">
        <f aca="false">+N1417*Q1417</f>
        <v>537.27429946041</v>
      </c>
      <c r="S1417" s="17" t="n">
        <f aca="false">+O1417*Q1417</f>
        <v>0</v>
      </c>
      <c r="T1417" s="17"/>
      <c r="U1417" s="18" t="n">
        <f aca="false">+M1417-L1417</f>
        <v>0.0104166666666667</v>
      </c>
      <c r="V1417" s="18" t="n">
        <f aca="false">+U1417*Q1417</f>
        <v>0.697916666666667</v>
      </c>
      <c r="W1417" s="18"/>
    </row>
    <row r="1418" s="13" customFormat="true" ht="12" hidden="false" customHeight="false" outlineLevel="0" collapsed="false">
      <c r="A1418" s="12" t="n">
        <v>10680</v>
      </c>
      <c r="B1418" s="13" t="n">
        <v>18</v>
      </c>
      <c r="C1418" s="13" t="s">
        <v>125</v>
      </c>
      <c r="D1418" s="13" t="n">
        <v>2</v>
      </c>
      <c r="E1418" s="13" t="n">
        <v>244</v>
      </c>
      <c r="F1418" s="13" t="s">
        <v>152</v>
      </c>
      <c r="G1418" s="13" t="s">
        <v>24</v>
      </c>
      <c r="H1418" s="13" t="s">
        <v>29</v>
      </c>
      <c r="J1418" s="13" t="n">
        <v>1</v>
      </c>
      <c r="K1418" s="13" t="n">
        <v>1870</v>
      </c>
      <c r="L1418" s="14" t="n">
        <v>0.743055555555555</v>
      </c>
      <c r="M1418" s="15" t="n">
        <v>0.753472222222222</v>
      </c>
      <c r="N1418" s="16" t="n">
        <f aca="false">VLOOKUP(E1418,'Esp. percorsi al 18-10-22'!C:J,8,FALSE())</f>
        <v>8.01901939493149</v>
      </c>
      <c r="O1418" s="16"/>
      <c r="P1418" s="16"/>
      <c r="Q1418" s="20" t="n">
        <v>58</v>
      </c>
      <c r="R1418" s="17" t="n">
        <f aca="false">+N1418*Q1418</f>
        <v>465.103124906026</v>
      </c>
      <c r="S1418" s="17" t="n">
        <f aca="false">+O1418*Q1418</f>
        <v>0</v>
      </c>
      <c r="T1418" s="17"/>
      <c r="U1418" s="18" t="n">
        <f aca="false">+M1418-L1418</f>
        <v>0.0104166666666667</v>
      </c>
      <c r="V1418" s="18" t="n">
        <f aca="false">+U1418*Q1418</f>
        <v>0.604166666666667</v>
      </c>
      <c r="W1418" s="18"/>
    </row>
    <row r="1419" s="13" customFormat="true" ht="12" hidden="false" customHeight="false" outlineLevel="0" collapsed="false">
      <c r="A1419" s="12" t="n">
        <v>10665</v>
      </c>
      <c r="B1419" s="13" t="n">
        <v>18</v>
      </c>
      <c r="C1419" s="13" t="s">
        <v>125</v>
      </c>
      <c r="D1419" s="13" t="n">
        <v>2</v>
      </c>
      <c r="E1419" s="13" t="n">
        <v>244</v>
      </c>
      <c r="F1419" s="13" t="s">
        <v>152</v>
      </c>
      <c r="G1419" s="13" t="s">
        <v>24</v>
      </c>
      <c r="H1419" s="13" t="s">
        <v>25</v>
      </c>
      <c r="J1419" s="13" t="n">
        <v>1</v>
      </c>
      <c r="K1419" s="13" t="n">
        <v>881</v>
      </c>
      <c r="L1419" s="14" t="n">
        <v>0.784722222222222</v>
      </c>
      <c r="M1419" s="15" t="n">
        <v>0.795138888888889</v>
      </c>
      <c r="N1419" s="16" t="n">
        <f aca="false">VLOOKUP(E1419,'Esp. percorsi al 18-10-22'!C:J,8,FALSE())</f>
        <v>8.01901939493149</v>
      </c>
      <c r="O1419" s="16"/>
      <c r="P1419" s="16"/>
      <c r="Q1419" s="20" t="n">
        <v>302</v>
      </c>
      <c r="R1419" s="17" t="n">
        <f aca="false">+N1419*Q1419</f>
        <v>2421.74385726931</v>
      </c>
      <c r="S1419" s="17" t="n">
        <f aca="false">+O1419*Q1419</f>
        <v>0</v>
      </c>
      <c r="T1419" s="17"/>
      <c r="U1419" s="18" t="n">
        <f aca="false">+M1419-L1419</f>
        <v>0.0104166666666667</v>
      </c>
      <c r="V1419" s="18" t="n">
        <f aca="false">+U1419*Q1419</f>
        <v>3.14583333333333</v>
      </c>
      <c r="W1419" s="18"/>
    </row>
    <row r="1420" s="13" customFormat="true" ht="12" hidden="false" customHeight="false" outlineLevel="0" collapsed="false">
      <c r="A1420" s="12" t="n">
        <v>10681</v>
      </c>
      <c r="B1420" s="13" t="n">
        <v>18</v>
      </c>
      <c r="C1420" s="13" t="s">
        <v>125</v>
      </c>
      <c r="D1420" s="13" t="n">
        <v>2</v>
      </c>
      <c r="E1420" s="13" t="n">
        <v>244</v>
      </c>
      <c r="F1420" s="13" t="s">
        <v>152</v>
      </c>
      <c r="G1420" s="13" t="s">
        <v>24</v>
      </c>
      <c r="H1420" s="13" t="s">
        <v>29</v>
      </c>
      <c r="J1420" s="13" t="n">
        <v>1</v>
      </c>
      <c r="K1420" s="13" t="n">
        <v>1871</v>
      </c>
      <c r="L1420" s="14" t="n">
        <v>0.8125</v>
      </c>
      <c r="M1420" s="15" t="n">
        <v>0.822916666666667</v>
      </c>
      <c r="N1420" s="16" t="n">
        <f aca="false">VLOOKUP(E1420,'Esp. percorsi al 18-10-22'!C:J,8,FALSE())</f>
        <v>8.01901939493149</v>
      </c>
      <c r="O1420" s="16"/>
      <c r="P1420" s="16"/>
      <c r="Q1420" s="20" t="n">
        <v>58</v>
      </c>
      <c r="R1420" s="17" t="n">
        <f aca="false">+N1420*Q1420</f>
        <v>465.103124906026</v>
      </c>
      <c r="S1420" s="17" t="n">
        <f aca="false">+O1420*Q1420</f>
        <v>0</v>
      </c>
      <c r="T1420" s="17"/>
      <c r="U1420" s="18" t="n">
        <f aca="false">+M1420-L1420</f>
        <v>0.0104166666666667</v>
      </c>
      <c r="V1420" s="18" t="n">
        <f aca="false">+U1420*Q1420</f>
        <v>0.604166666666667</v>
      </c>
      <c r="W1420" s="18"/>
    </row>
    <row r="1421" s="13" customFormat="true" ht="12" hidden="false" customHeight="false" outlineLevel="0" collapsed="false">
      <c r="A1421" s="12" t="n">
        <v>10709</v>
      </c>
      <c r="B1421" s="13" t="n">
        <v>18</v>
      </c>
      <c r="C1421" s="13" t="s">
        <v>125</v>
      </c>
      <c r="D1421" s="13" t="n">
        <v>2</v>
      </c>
      <c r="E1421" s="13" t="n">
        <v>245</v>
      </c>
      <c r="F1421" s="13" t="s">
        <v>153</v>
      </c>
      <c r="G1421" s="13" t="s">
        <v>42</v>
      </c>
      <c r="H1421" s="19" t="s">
        <v>27</v>
      </c>
      <c r="I1421" s="19"/>
      <c r="J1421" s="13" t="n">
        <v>1</v>
      </c>
      <c r="K1421" s="13" t="n">
        <v>2560</v>
      </c>
      <c r="L1421" s="14" t="n">
        <v>0.681944444444444</v>
      </c>
      <c r="M1421" s="15" t="n">
        <v>0.684027777777778</v>
      </c>
      <c r="N1421" s="16" t="n">
        <f aca="false">VLOOKUP(E1421,'Esp. percorsi al 18-10-22'!C:J,8,FALSE())</f>
        <v>2.36547038234175</v>
      </c>
      <c r="O1421" s="16"/>
      <c r="P1421" s="16"/>
      <c r="Q1421" s="20" t="n">
        <v>173</v>
      </c>
      <c r="R1421" s="17" t="n">
        <f aca="false">+N1421*Q1421</f>
        <v>409.226376145123</v>
      </c>
      <c r="S1421" s="17" t="n">
        <f aca="false">+O1421*Q1421</f>
        <v>0</v>
      </c>
      <c r="T1421" s="17"/>
      <c r="U1421" s="18" t="n">
        <f aca="false">+M1421-L1421</f>
        <v>0.00208333333333333</v>
      </c>
      <c r="V1421" s="18" t="n">
        <f aca="false">+U1421*Q1421</f>
        <v>0.360416666666667</v>
      </c>
      <c r="W1421" s="18"/>
    </row>
    <row r="1422" s="13" customFormat="true" ht="12" hidden="false" customHeight="false" outlineLevel="0" collapsed="false">
      <c r="A1422" s="12" t="n">
        <v>10706</v>
      </c>
      <c r="B1422" s="13" t="n">
        <v>18</v>
      </c>
      <c r="C1422" s="13" t="s">
        <v>125</v>
      </c>
      <c r="D1422" s="13" t="n">
        <v>1</v>
      </c>
      <c r="E1422" s="13" t="n">
        <v>247</v>
      </c>
      <c r="F1422" s="13" t="s">
        <v>154</v>
      </c>
      <c r="G1422" s="13" t="s">
        <v>42</v>
      </c>
      <c r="H1422" s="19" t="s">
        <v>27</v>
      </c>
      <c r="I1422" s="19"/>
      <c r="J1422" s="13" t="n">
        <v>1</v>
      </c>
      <c r="K1422" s="13" t="n">
        <v>2556</v>
      </c>
      <c r="L1422" s="14" t="n">
        <v>0.336805555555556</v>
      </c>
      <c r="M1422" s="15" t="n">
        <v>0.340277777777778</v>
      </c>
      <c r="N1422" s="16" t="n">
        <f aca="false">VLOOKUP(E1422,'Esp. percorsi al 18-10-22'!C:J,8,FALSE())</f>
        <v>0.612102877194118</v>
      </c>
      <c r="O1422" s="16"/>
      <c r="P1422" s="16"/>
      <c r="Q1422" s="20" t="n">
        <v>173</v>
      </c>
      <c r="R1422" s="17" t="n">
        <f aca="false">+N1422*Q1422</f>
        <v>105.893797754582</v>
      </c>
      <c r="S1422" s="17" t="n">
        <f aca="false">+O1422*Q1422</f>
        <v>0</v>
      </c>
      <c r="T1422" s="17"/>
      <c r="U1422" s="18" t="n">
        <f aca="false">+M1422-L1422</f>
        <v>0.00347222222222222</v>
      </c>
      <c r="V1422" s="18" t="n">
        <f aca="false">+U1422*Q1422</f>
        <v>0.600694444444444</v>
      </c>
      <c r="W1422" s="18"/>
    </row>
    <row r="1423" s="13" customFormat="true" ht="12" hidden="false" customHeight="false" outlineLevel="0" collapsed="false">
      <c r="A1423" s="12" t="n">
        <v>10690</v>
      </c>
      <c r="B1423" s="13" t="n">
        <v>18</v>
      </c>
      <c r="C1423" s="13" t="s">
        <v>125</v>
      </c>
      <c r="D1423" s="13" t="n">
        <v>1</v>
      </c>
      <c r="E1423" s="13" t="n">
        <v>253</v>
      </c>
      <c r="F1423" s="13" t="s">
        <v>155</v>
      </c>
      <c r="G1423" s="13" t="s">
        <v>28</v>
      </c>
      <c r="H1423" s="13" t="s">
        <v>25</v>
      </c>
      <c r="J1423" s="13" t="n">
        <v>1</v>
      </c>
      <c r="K1423" s="13" t="n">
        <v>3264</v>
      </c>
      <c r="L1423" s="14" t="n">
        <v>0.256944444444444</v>
      </c>
      <c r="M1423" s="15" t="n">
        <v>0.333333333333333</v>
      </c>
      <c r="N1423" s="16" t="n">
        <f aca="false">VLOOKUP(E1423,'Esp. percorsi al 18-10-22'!C:J,8,FALSE())</f>
        <v>45.9054478238225</v>
      </c>
      <c r="O1423" s="16"/>
      <c r="P1423" s="16"/>
      <c r="Q1423" s="20" t="n">
        <v>67</v>
      </c>
      <c r="R1423" s="17" t="n">
        <f aca="false">+N1423*Q1423</f>
        <v>3075.66500419611</v>
      </c>
      <c r="S1423" s="17" t="n">
        <f aca="false">+O1423*Q1423</f>
        <v>0</v>
      </c>
      <c r="T1423" s="17"/>
      <c r="U1423" s="18" t="n">
        <f aca="false">+M1423-L1423</f>
        <v>0.0763888888888889</v>
      </c>
      <c r="V1423" s="18" t="n">
        <f aca="false">+U1423*Q1423</f>
        <v>5.11805555555556</v>
      </c>
      <c r="W1423" s="18"/>
    </row>
    <row r="1424" s="13" customFormat="true" ht="12" hidden="false" customHeight="false" outlineLevel="0" collapsed="false">
      <c r="A1424" s="12" t="n">
        <v>10666</v>
      </c>
      <c r="B1424" s="13" t="n">
        <v>18</v>
      </c>
      <c r="C1424" s="13" t="s">
        <v>125</v>
      </c>
      <c r="D1424" s="13" t="n">
        <v>1</v>
      </c>
      <c r="E1424" s="13" t="n">
        <v>253</v>
      </c>
      <c r="F1424" s="13" t="s">
        <v>155</v>
      </c>
      <c r="G1424" s="13" t="s">
        <v>26</v>
      </c>
      <c r="H1424" s="13" t="s">
        <v>25</v>
      </c>
      <c r="J1424" s="13" t="n">
        <v>1</v>
      </c>
      <c r="K1424" s="13" t="n">
        <v>883</v>
      </c>
      <c r="L1424" s="14" t="n">
        <v>0.270833333333333</v>
      </c>
      <c r="M1424" s="15" t="n">
        <v>0.34375</v>
      </c>
      <c r="N1424" s="16" t="n">
        <f aca="false">VLOOKUP(E1424,'Esp. percorsi al 18-10-22'!C:J,8,FALSE())</f>
        <v>45.9054478238225</v>
      </c>
      <c r="O1424" s="16"/>
      <c r="P1424" s="16"/>
      <c r="Q1424" s="20" t="n">
        <v>235</v>
      </c>
      <c r="R1424" s="17" t="n">
        <f aca="false">+N1424*Q1424</f>
        <v>10787.7802385983</v>
      </c>
      <c r="S1424" s="17" t="n">
        <f aca="false">+O1424*Q1424</f>
        <v>0</v>
      </c>
      <c r="T1424" s="17"/>
      <c r="U1424" s="18" t="n">
        <f aca="false">+M1424-L1424</f>
        <v>0.0729166666666667</v>
      </c>
      <c r="V1424" s="18" t="n">
        <f aca="false">+U1424*Q1424</f>
        <v>17.1354166666667</v>
      </c>
      <c r="W1424" s="18"/>
    </row>
    <row r="1425" s="13" customFormat="true" ht="12" hidden="false" customHeight="false" outlineLevel="0" collapsed="false">
      <c r="A1425" s="12" t="n">
        <v>16963</v>
      </c>
      <c r="B1425" s="13" t="n">
        <v>18</v>
      </c>
      <c r="C1425" s="13" t="s">
        <v>125</v>
      </c>
      <c r="D1425" s="13" t="n">
        <v>1</v>
      </c>
      <c r="E1425" s="13" t="n">
        <v>253</v>
      </c>
      <c r="F1425" s="13" t="s">
        <v>155</v>
      </c>
      <c r="G1425" s="13" t="s">
        <v>28</v>
      </c>
      <c r="H1425" s="13" t="s">
        <v>25</v>
      </c>
      <c r="J1425" s="13" t="n">
        <v>1</v>
      </c>
      <c r="K1425" s="13" t="n">
        <v>16963</v>
      </c>
      <c r="L1425" s="14" t="n">
        <v>0.628472222222222</v>
      </c>
      <c r="M1425" s="15" t="n">
        <v>0.701388888888889</v>
      </c>
      <c r="N1425" s="16" t="n">
        <f aca="false">VLOOKUP(E1425,'Esp. percorsi al 18-10-22'!C:J,8,FALSE())</f>
        <v>45.9054478238225</v>
      </c>
      <c r="O1425" s="16"/>
      <c r="P1425" s="16"/>
      <c r="Q1425" s="20" t="n">
        <v>67</v>
      </c>
      <c r="R1425" s="17" t="n">
        <f aca="false">+N1425*Q1425</f>
        <v>3075.66500419611</v>
      </c>
      <c r="S1425" s="17" t="n">
        <f aca="false">+O1425*Q1425</f>
        <v>0</v>
      </c>
      <c r="T1425" s="17"/>
      <c r="U1425" s="18" t="n">
        <f aca="false">+M1425-L1425</f>
        <v>0.0729166666666667</v>
      </c>
      <c r="V1425" s="18" t="n">
        <f aca="false">+U1425*Q1425</f>
        <v>4.88541666666667</v>
      </c>
      <c r="W1425" s="18"/>
    </row>
    <row r="1426" s="13" customFormat="true" ht="12" hidden="false" customHeight="false" outlineLevel="0" collapsed="false">
      <c r="A1426" s="12" t="n">
        <v>10682</v>
      </c>
      <c r="B1426" s="13" t="n">
        <v>18</v>
      </c>
      <c r="C1426" s="13" t="s">
        <v>125</v>
      </c>
      <c r="D1426" s="13" t="n">
        <v>1</v>
      </c>
      <c r="E1426" s="13" t="n">
        <v>253</v>
      </c>
      <c r="F1426" s="13" t="s">
        <v>155</v>
      </c>
      <c r="G1426" s="13" t="s">
        <v>24</v>
      </c>
      <c r="H1426" s="13" t="s">
        <v>29</v>
      </c>
      <c r="J1426" s="13" t="n">
        <v>1</v>
      </c>
      <c r="K1426" s="13" t="n">
        <v>1872</v>
      </c>
      <c r="L1426" s="14" t="n">
        <v>0.642361111111111</v>
      </c>
      <c r="M1426" s="15" t="n">
        <v>0.715277777777778</v>
      </c>
      <c r="N1426" s="16" t="n">
        <f aca="false">VLOOKUP(E1426,'Esp. percorsi al 18-10-22'!C:J,8,FALSE())</f>
        <v>45.9054478238225</v>
      </c>
      <c r="O1426" s="16"/>
      <c r="P1426" s="16"/>
      <c r="Q1426" s="20" t="n">
        <v>58</v>
      </c>
      <c r="R1426" s="17" t="n">
        <f aca="false">+N1426*Q1426</f>
        <v>2662.5159737817</v>
      </c>
      <c r="S1426" s="17" t="n">
        <f aca="false">+O1426*Q1426</f>
        <v>0</v>
      </c>
      <c r="T1426" s="17"/>
      <c r="U1426" s="18" t="n">
        <f aca="false">+M1426-L1426</f>
        <v>0.0729166666666667</v>
      </c>
      <c r="V1426" s="18" t="n">
        <f aca="false">+U1426*Q1426</f>
        <v>4.22916666666667</v>
      </c>
      <c r="W1426" s="18"/>
    </row>
    <row r="1427" s="13" customFormat="true" ht="12" hidden="false" customHeight="false" outlineLevel="0" collapsed="false">
      <c r="A1427" s="12" t="n">
        <v>10700</v>
      </c>
      <c r="B1427" s="13" t="n">
        <v>18</v>
      </c>
      <c r="C1427" s="13" t="s">
        <v>125</v>
      </c>
      <c r="D1427" s="13" t="n">
        <v>1</v>
      </c>
      <c r="E1427" s="13" t="n">
        <v>253</v>
      </c>
      <c r="F1427" s="13" t="s">
        <v>155</v>
      </c>
      <c r="G1427" s="13" t="s">
        <v>28</v>
      </c>
      <c r="H1427" s="13" t="s">
        <v>25</v>
      </c>
      <c r="J1427" s="13" t="n">
        <v>1</v>
      </c>
      <c r="K1427" s="13" t="n">
        <v>3966</v>
      </c>
      <c r="L1427" s="14" t="n">
        <v>0.715277777777778</v>
      </c>
      <c r="M1427" s="15" t="n">
        <v>0.791666666666667</v>
      </c>
      <c r="N1427" s="16" t="n">
        <f aca="false">VLOOKUP(E1427,'Esp. percorsi al 18-10-22'!C:J,8,FALSE())</f>
        <v>45.9054478238225</v>
      </c>
      <c r="O1427" s="16"/>
      <c r="P1427" s="16"/>
      <c r="Q1427" s="20" t="n">
        <v>67</v>
      </c>
      <c r="R1427" s="17" t="n">
        <f aca="false">+N1427*Q1427</f>
        <v>3075.66500419611</v>
      </c>
      <c r="S1427" s="17" t="n">
        <f aca="false">+O1427*Q1427</f>
        <v>0</v>
      </c>
      <c r="T1427" s="17"/>
      <c r="U1427" s="18" t="n">
        <f aca="false">+M1427-L1427</f>
        <v>0.0763888888888889</v>
      </c>
      <c r="V1427" s="18" t="n">
        <f aca="false">+U1427*Q1427</f>
        <v>5.11805555555556</v>
      </c>
      <c r="W1427" s="18"/>
    </row>
    <row r="1428" s="13" customFormat="true" ht="12" hidden="false" customHeight="false" outlineLevel="0" collapsed="false">
      <c r="A1428" s="12" t="n">
        <v>10667</v>
      </c>
      <c r="B1428" s="13" t="n">
        <v>18</v>
      </c>
      <c r="C1428" s="13" t="s">
        <v>125</v>
      </c>
      <c r="D1428" s="13" t="n">
        <v>1</v>
      </c>
      <c r="E1428" s="13" t="n">
        <v>254</v>
      </c>
      <c r="F1428" s="13" t="s">
        <v>156</v>
      </c>
      <c r="G1428" s="13" t="s">
        <v>28</v>
      </c>
      <c r="H1428" s="13" t="s">
        <v>25</v>
      </c>
      <c r="J1428" s="13" t="n">
        <v>1</v>
      </c>
      <c r="K1428" s="13" t="n">
        <v>885</v>
      </c>
      <c r="L1428" s="14" t="n">
        <v>0.552083333333333</v>
      </c>
      <c r="M1428" s="15" t="n">
        <v>0.59375</v>
      </c>
      <c r="N1428" s="16" t="n">
        <f aca="false">VLOOKUP(E1428,'Esp. percorsi al 18-10-22'!C:J,8,FALSE())</f>
        <v>27.834552649684</v>
      </c>
      <c r="O1428" s="16"/>
      <c r="P1428" s="16"/>
      <c r="Q1428" s="20" t="n">
        <v>67</v>
      </c>
      <c r="R1428" s="17" t="n">
        <f aca="false">+N1428*Q1428</f>
        <v>1864.91502752883</v>
      </c>
      <c r="S1428" s="17" t="n">
        <f aca="false">+O1428*Q1428</f>
        <v>0</v>
      </c>
      <c r="T1428" s="17"/>
      <c r="U1428" s="18" t="n">
        <f aca="false">+M1428-L1428</f>
        <v>0.0416666666666667</v>
      </c>
      <c r="V1428" s="18" t="n">
        <f aca="false">+U1428*Q1428</f>
        <v>2.79166666666667</v>
      </c>
      <c r="W1428" s="18"/>
    </row>
    <row r="1429" s="13" customFormat="true" ht="12" hidden="false" customHeight="false" outlineLevel="0" collapsed="false">
      <c r="A1429" s="12" t="n">
        <v>17801</v>
      </c>
      <c r="B1429" s="13" t="n">
        <v>18</v>
      </c>
      <c r="C1429" s="13" t="s">
        <v>125</v>
      </c>
      <c r="D1429" s="13" t="n">
        <v>1</v>
      </c>
      <c r="E1429" s="13" t="n">
        <v>254</v>
      </c>
      <c r="F1429" s="13" t="s">
        <v>156</v>
      </c>
      <c r="G1429" s="13" t="s">
        <v>26</v>
      </c>
      <c r="H1429" s="13" t="s">
        <v>25</v>
      </c>
      <c r="J1429" s="13" t="n">
        <v>1</v>
      </c>
      <c r="K1429" s="13" t="n">
        <v>17801</v>
      </c>
      <c r="L1429" s="14" t="n">
        <v>0.5625</v>
      </c>
      <c r="M1429" s="15" t="n">
        <v>0.604166666666667</v>
      </c>
      <c r="N1429" s="16" t="n">
        <f aca="false">VLOOKUP(E1429,'Esp. percorsi al 18-10-22'!C:J,8,FALSE())</f>
        <v>27.834552649684</v>
      </c>
      <c r="O1429" s="16"/>
      <c r="P1429" s="16"/>
      <c r="Q1429" s="20" t="n">
        <v>235</v>
      </c>
      <c r="R1429" s="17" t="n">
        <f aca="false">+N1429*Q1429</f>
        <v>6541.11987267574</v>
      </c>
      <c r="S1429" s="17" t="n">
        <f aca="false">+O1429*Q1429</f>
        <v>0</v>
      </c>
      <c r="T1429" s="17"/>
      <c r="U1429" s="18" t="n">
        <f aca="false">+M1429-L1429</f>
        <v>0.0416666666666667</v>
      </c>
      <c r="V1429" s="18" t="n">
        <f aca="false">+U1429*Q1429</f>
        <v>9.79166666666667</v>
      </c>
      <c r="W1429" s="18"/>
    </row>
    <row r="1430" s="13" customFormat="true" ht="12" hidden="false" customHeight="false" outlineLevel="0" collapsed="false">
      <c r="A1430" s="12" t="n">
        <v>10668</v>
      </c>
      <c r="B1430" s="13" t="n">
        <v>18</v>
      </c>
      <c r="C1430" s="13" t="s">
        <v>125</v>
      </c>
      <c r="D1430" s="13" t="n">
        <v>1</v>
      </c>
      <c r="E1430" s="13" t="n">
        <v>254</v>
      </c>
      <c r="F1430" s="13" t="s">
        <v>156</v>
      </c>
      <c r="G1430" s="13" t="s">
        <v>26</v>
      </c>
      <c r="H1430" s="13" t="s">
        <v>25</v>
      </c>
      <c r="J1430" s="13" t="n">
        <v>1</v>
      </c>
      <c r="K1430" s="13" t="n">
        <v>886</v>
      </c>
      <c r="L1430" s="14" t="n">
        <v>0.642361111111111</v>
      </c>
      <c r="M1430" s="15" t="n">
        <v>0.680555555555555</v>
      </c>
      <c r="N1430" s="16" t="n">
        <f aca="false">VLOOKUP(E1430,'Esp. percorsi al 18-10-22'!C:J,8,FALSE())</f>
        <v>27.834552649684</v>
      </c>
      <c r="O1430" s="16"/>
      <c r="P1430" s="16"/>
      <c r="Q1430" s="20" t="n">
        <v>235</v>
      </c>
      <c r="R1430" s="17" t="n">
        <f aca="false">+N1430*Q1430</f>
        <v>6541.11987267574</v>
      </c>
      <c r="S1430" s="17" t="n">
        <f aca="false">+O1430*Q1430</f>
        <v>0</v>
      </c>
      <c r="T1430" s="17"/>
      <c r="U1430" s="18" t="n">
        <f aca="false">+M1430-L1430</f>
        <v>0.0381944444444444</v>
      </c>
      <c r="V1430" s="18" t="n">
        <f aca="false">+U1430*Q1430</f>
        <v>8.97569444444444</v>
      </c>
      <c r="W1430" s="18"/>
    </row>
    <row r="1431" s="13" customFormat="true" ht="12" hidden="false" customHeight="false" outlineLevel="0" collapsed="false">
      <c r="A1431" s="12" t="n">
        <v>16983</v>
      </c>
      <c r="B1431" s="13" t="n">
        <v>18</v>
      </c>
      <c r="C1431" s="13" t="s">
        <v>125</v>
      </c>
      <c r="D1431" s="13" t="n">
        <v>1</v>
      </c>
      <c r="E1431" s="13" t="n">
        <v>254</v>
      </c>
      <c r="F1431" s="13" t="s">
        <v>156</v>
      </c>
      <c r="G1431" s="13" t="s">
        <v>28</v>
      </c>
      <c r="H1431" s="13" t="s">
        <v>25</v>
      </c>
      <c r="J1431" s="13" t="n">
        <v>1</v>
      </c>
      <c r="K1431" s="13" t="n">
        <v>16983</v>
      </c>
      <c r="L1431" s="14" t="n">
        <v>0.8125</v>
      </c>
      <c r="M1431" s="15" t="n">
        <v>0.854166666666667</v>
      </c>
      <c r="N1431" s="16" t="n">
        <f aca="false">VLOOKUP(E1431,'Esp. percorsi al 18-10-22'!C:J,8,FALSE())</f>
        <v>27.834552649684</v>
      </c>
      <c r="O1431" s="16"/>
      <c r="P1431" s="16"/>
      <c r="Q1431" s="20" t="n">
        <v>67</v>
      </c>
      <c r="R1431" s="17" t="n">
        <f aca="false">+N1431*Q1431</f>
        <v>1864.91502752883</v>
      </c>
      <c r="S1431" s="17" t="n">
        <f aca="false">+O1431*Q1431</f>
        <v>0</v>
      </c>
      <c r="T1431" s="17"/>
      <c r="U1431" s="18" t="n">
        <f aca="false">+M1431-L1431</f>
        <v>0.0416666666666667</v>
      </c>
      <c r="V1431" s="18" t="n">
        <f aca="false">+U1431*Q1431</f>
        <v>2.79166666666667</v>
      </c>
      <c r="W1431" s="18"/>
    </row>
    <row r="1432" s="13" customFormat="true" ht="12" hidden="false" customHeight="false" outlineLevel="0" collapsed="false">
      <c r="A1432" s="12" t="n">
        <v>10684</v>
      </c>
      <c r="B1432" s="13" t="n">
        <v>18</v>
      </c>
      <c r="C1432" s="13" t="s">
        <v>125</v>
      </c>
      <c r="D1432" s="13" t="n">
        <v>1</v>
      </c>
      <c r="E1432" s="13" t="n">
        <v>758</v>
      </c>
      <c r="F1432" s="13" t="s">
        <v>157</v>
      </c>
      <c r="G1432" s="13" t="s">
        <v>42</v>
      </c>
      <c r="H1432" s="19" t="s">
        <v>27</v>
      </c>
      <c r="I1432" s="19"/>
      <c r="J1432" s="13" t="n">
        <v>1</v>
      </c>
      <c r="K1432" s="13" t="n">
        <v>2555</v>
      </c>
      <c r="L1432" s="14" t="n">
        <v>0.576388888888889</v>
      </c>
      <c r="M1432" s="15" t="n">
        <v>0.625</v>
      </c>
      <c r="N1432" s="16" t="n">
        <f aca="false">VLOOKUP(E1432,'Esp. percorsi al 18-10-22'!C:J,8,FALSE())</f>
        <v>32.0922871252428</v>
      </c>
      <c r="O1432" s="16"/>
      <c r="P1432" s="16"/>
      <c r="Q1432" s="20" t="n">
        <v>173</v>
      </c>
      <c r="R1432" s="17" t="n">
        <f aca="false">+N1432*Q1432</f>
        <v>5551.965672667</v>
      </c>
      <c r="S1432" s="17" t="n">
        <f aca="false">+O1432*Q1432</f>
        <v>0</v>
      </c>
      <c r="T1432" s="17"/>
      <c r="U1432" s="18" t="n">
        <f aca="false">+M1432-L1432</f>
        <v>0.0486111111111111</v>
      </c>
      <c r="V1432" s="18" t="n">
        <f aca="false">+U1432*Q1432</f>
        <v>8.40972222222222</v>
      </c>
      <c r="W1432" s="18"/>
    </row>
    <row r="1433" s="13" customFormat="true" ht="12" hidden="false" customHeight="false" outlineLevel="0" collapsed="false">
      <c r="A1433" s="12" t="n">
        <v>10703</v>
      </c>
      <c r="B1433" s="13" t="n">
        <v>18</v>
      </c>
      <c r="C1433" s="13" t="s">
        <v>125</v>
      </c>
      <c r="D1433" s="13" t="n">
        <v>1</v>
      </c>
      <c r="E1433" s="13" t="n">
        <v>758</v>
      </c>
      <c r="F1433" s="13" t="s">
        <v>157</v>
      </c>
      <c r="G1433" s="13" t="s">
        <v>26</v>
      </c>
      <c r="H1433" s="13" t="s">
        <v>25</v>
      </c>
      <c r="J1433" s="13" t="n">
        <v>1</v>
      </c>
      <c r="K1433" s="13" t="n">
        <v>2605</v>
      </c>
      <c r="L1433" s="14" t="n">
        <v>0.711805555555555</v>
      </c>
      <c r="M1433" s="15" t="n">
        <v>0.760416666666667</v>
      </c>
      <c r="N1433" s="16" t="n">
        <f aca="false">VLOOKUP(E1433,'Esp. percorsi al 18-10-22'!C:J,8,FALSE())</f>
        <v>32.0922871252428</v>
      </c>
      <c r="O1433" s="16"/>
      <c r="P1433" s="16"/>
      <c r="Q1433" s="20" t="n">
        <v>235</v>
      </c>
      <c r="R1433" s="17" t="n">
        <f aca="false">+N1433*Q1433</f>
        <v>7541.68747443206</v>
      </c>
      <c r="S1433" s="17" t="n">
        <f aca="false">+O1433*Q1433</f>
        <v>0</v>
      </c>
      <c r="T1433" s="17"/>
      <c r="U1433" s="18" t="n">
        <f aca="false">+M1433-L1433</f>
        <v>0.0486111111111111</v>
      </c>
      <c r="V1433" s="18" t="n">
        <f aca="false">+U1433*Q1433</f>
        <v>11.4236111111111</v>
      </c>
      <c r="W1433" s="18"/>
    </row>
    <row r="1434" s="13" customFormat="true" ht="12" hidden="false" customHeight="false" outlineLevel="0" collapsed="false">
      <c r="A1434" s="12" t="n">
        <v>10708</v>
      </c>
      <c r="B1434" s="13" t="n">
        <v>18</v>
      </c>
      <c r="C1434" s="13" t="s">
        <v>125</v>
      </c>
      <c r="D1434" s="13" t="n">
        <v>1</v>
      </c>
      <c r="E1434" s="13" t="n">
        <v>837</v>
      </c>
      <c r="F1434" s="13" t="s">
        <v>158</v>
      </c>
      <c r="G1434" s="13" t="s">
        <v>24</v>
      </c>
      <c r="H1434" s="13" t="s">
        <v>29</v>
      </c>
      <c r="J1434" s="13" t="n">
        <v>1</v>
      </c>
      <c r="K1434" s="13" t="n">
        <v>1883</v>
      </c>
      <c r="L1434" s="14" t="n">
        <v>0.40625</v>
      </c>
      <c r="M1434" s="15" t="n">
        <v>0.444444444444444</v>
      </c>
      <c r="N1434" s="16" t="n">
        <f aca="false">VLOOKUP(E1434,'Esp. percorsi al 18-10-22'!C:J,8,FALSE())</f>
        <v>25.0570542438686</v>
      </c>
      <c r="O1434" s="16"/>
      <c r="P1434" s="16"/>
      <c r="Q1434" s="20" t="n">
        <v>58</v>
      </c>
      <c r="R1434" s="17" t="n">
        <f aca="false">+N1434*Q1434</f>
        <v>1453.30914614438</v>
      </c>
      <c r="S1434" s="17" t="n">
        <f aca="false">+O1434*Q1434</f>
        <v>0</v>
      </c>
      <c r="T1434" s="17"/>
      <c r="U1434" s="18" t="n">
        <f aca="false">+M1434-L1434</f>
        <v>0.0381944444444444</v>
      </c>
      <c r="V1434" s="18" t="n">
        <f aca="false">+U1434*Q1434</f>
        <v>2.21527777777778</v>
      </c>
      <c r="W1434" s="18"/>
    </row>
    <row r="1435" s="13" customFormat="true" ht="12" hidden="false" customHeight="false" outlineLevel="0" collapsed="false">
      <c r="A1435" s="12" t="n">
        <v>12437</v>
      </c>
      <c r="B1435" s="13" t="n">
        <v>18</v>
      </c>
      <c r="C1435" s="13" t="s">
        <v>125</v>
      </c>
      <c r="D1435" s="13" t="n">
        <v>1</v>
      </c>
      <c r="E1435" s="13" t="n">
        <v>838</v>
      </c>
      <c r="F1435" s="13" t="s">
        <v>159</v>
      </c>
      <c r="G1435" s="13" t="s">
        <v>26</v>
      </c>
      <c r="H1435" s="13" t="s">
        <v>25</v>
      </c>
      <c r="J1435" s="13" t="n">
        <v>1</v>
      </c>
      <c r="K1435" s="13" t="n">
        <v>983</v>
      </c>
      <c r="L1435" s="14" t="n">
        <v>0.260416666666667</v>
      </c>
      <c r="M1435" s="15" t="n">
        <v>0.274305555555555</v>
      </c>
      <c r="N1435" s="16" t="n">
        <f aca="false">VLOOKUP(E1435,'Esp. percorsi al 18-10-22'!C:J,8,FALSE())</f>
        <v>11.5918305645969</v>
      </c>
      <c r="O1435" s="16"/>
      <c r="P1435" s="16"/>
      <c r="Q1435" s="20" t="n">
        <v>235</v>
      </c>
      <c r="R1435" s="17" t="n">
        <f aca="false">+N1435*Q1435</f>
        <v>2724.08018268027</v>
      </c>
      <c r="S1435" s="17" t="n">
        <f aca="false">+O1435*Q1435</f>
        <v>0</v>
      </c>
      <c r="T1435" s="17"/>
      <c r="U1435" s="18" t="n">
        <f aca="false">+M1435-L1435</f>
        <v>0.0138888888888889</v>
      </c>
      <c r="V1435" s="18" t="n">
        <f aca="false">+U1435*Q1435</f>
        <v>3.26388888888889</v>
      </c>
      <c r="W1435" s="18"/>
    </row>
    <row r="1436" s="13" customFormat="true" ht="12" hidden="false" customHeight="false" outlineLevel="0" collapsed="false">
      <c r="A1436" s="12" t="n">
        <v>10702</v>
      </c>
      <c r="B1436" s="13" t="n">
        <v>18</v>
      </c>
      <c r="C1436" s="13" t="s">
        <v>125</v>
      </c>
      <c r="D1436" s="13" t="n">
        <v>1</v>
      </c>
      <c r="E1436" s="13" t="n">
        <v>906</v>
      </c>
      <c r="F1436" s="13" t="s">
        <v>160</v>
      </c>
      <c r="G1436" s="13" t="s">
        <v>26</v>
      </c>
      <c r="H1436" s="13" t="s">
        <v>25</v>
      </c>
      <c r="J1436" s="13" t="n">
        <v>1</v>
      </c>
      <c r="K1436" s="13" t="n">
        <v>4326</v>
      </c>
      <c r="L1436" s="14" t="n">
        <v>0.631944444444444</v>
      </c>
      <c r="M1436" s="15" t="n">
        <v>0.652777777777778</v>
      </c>
      <c r="N1436" s="16" t="n">
        <f aca="false">VLOOKUP(E1436,'Esp. percorsi al 18-10-22'!C:J,8,FALSE())</f>
        <v>18.0708951741384</v>
      </c>
      <c r="O1436" s="16"/>
      <c r="P1436" s="16"/>
      <c r="Q1436" s="20" t="n">
        <v>235</v>
      </c>
      <c r="R1436" s="17" t="n">
        <f aca="false">+N1436*Q1436</f>
        <v>4246.66036592252</v>
      </c>
      <c r="S1436" s="17" t="n">
        <f aca="false">+O1436*Q1436</f>
        <v>0</v>
      </c>
      <c r="T1436" s="17"/>
      <c r="U1436" s="18" t="n">
        <f aca="false">+M1436-L1436</f>
        <v>0.0208333333333333</v>
      </c>
      <c r="V1436" s="18" t="n">
        <f aca="false">+U1436*Q1436</f>
        <v>4.89583333333333</v>
      </c>
      <c r="W1436" s="18"/>
    </row>
    <row r="1437" s="13" customFormat="true" ht="12" hidden="false" customHeight="false" outlineLevel="0" collapsed="false">
      <c r="A1437" s="12" t="n">
        <v>10704</v>
      </c>
      <c r="B1437" s="13" t="n">
        <v>18</v>
      </c>
      <c r="C1437" s="13" t="s">
        <v>125</v>
      </c>
      <c r="D1437" s="13" t="n">
        <v>1</v>
      </c>
      <c r="E1437" s="13" t="n">
        <v>906</v>
      </c>
      <c r="F1437" s="13" t="s">
        <v>160</v>
      </c>
      <c r="G1437" s="13" t="s">
        <v>26</v>
      </c>
      <c r="H1437" s="13" t="s">
        <v>25</v>
      </c>
      <c r="J1437" s="13" t="n">
        <v>1</v>
      </c>
      <c r="K1437" s="13" t="n">
        <v>4328</v>
      </c>
      <c r="L1437" s="14" t="n">
        <v>0.760416666666667</v>
      </c>
      <c r="M1437" s="15" t="n">
        <v>0.791666666666667</v>
      </c>
      <c r="N1437" s="16" t="n">
        <f aca="false">VLOOKUP(E1437,'Esp. percorsi al 18-10-22'!C:J,8,FALSE())</f>
        <v>18.0708951741384</v>
      </c>
      <c r="O1437" s="16"/>
      <c r="P1437" s="16"/>
      <c r="Q1437" s="20" t="n">
        <v>235</v>
      </c>
      <c r="R1437" s="17" t="n">
        <f aca="false">+N1437*Q1437</f>
        <v>4246.66036592252</v>
      </c>
      <c r="S1437" s="17" t="n">
        <f aca="false">+O1437*Q1437</f>
        <v>0</v>
      </c>
      <c r="T1437" s="17"/>
      <c r="U1437" s="18" t="n">
        <f aca="false">+M1437-L1437</f>
        <v>0.03125</v>
      </c>
      <c r="V1437" s="18" t="n">
        <f aca="false">+U1437*Q1437</f>
        <v>7.34375</v>
      </c>
      <c r="W1437" s="18"/>
    </row>
    <row r="1438" s="13" customFormat="true" ht="12" hidden="false" customHeight="false" outlineLevel="0" collapsed="false">
      <c r="A1438" s="12" t="n">
        <v>13420</v>
      </c>
      <c r="B1438" s="13" t="n">
        <v>19</v>
      </c>
      <c r="C1438" s="13" t="s">
        <v>125</v>
      </c>
      <c r="D1438" s="13" t="n">
        <v>1</v>
      </c>
      <c r="E1438" s="13" t="n">
        <v>259</v>
      </c>
      <c r="F1438" s="13" t="s">
        <v>161</v>
      </c>
      <c r="G1438" s="13" t="s">
        <v>26</v>
      </c>
      <c r="H1438" s="13" t="s">
        <v>25</v>
      </c>
      <c r="J1438" s="13" t="n">
        <v>1</v>
      </c>
      <c r="K1438" s="13" t="n">
        <v>898</v>
      </c>
      <c r="L1438" s="14" t="n">
        <v>0.298611111111111</v>
      </c>
      <c r="M1438" s="15" t="n">
        <v>0.3125</v>
      </c>
      <c r="N1438" s="16" t="n">
        <f aca="false">VLOOKUP(E1438,'Esp. percorsi al 18-10-22'!C:J,8,FALSE())</f>
        <v>6.49382586011989</v>
      </c>
      <c r="O1438" s="16"/>
      <c r="P1438" s="16"/>
      <c r="Q1438" s="20" t="n">
        <v>235</v>
      </c>
      <c r="R1438" s="17" t="n">
        <f aca="false">+N1438*Q1438</f>
        <v>1526.04907712817</v>
      </c>
      <c r="S1438" s="17" t="n">
        <f aca="false">+O1438*Q1438</f>
        <v>0</v>
      </c>
      <c r="T1438" s="17"/>
      <c r="U1438" s="18" t="n">
        <f aca="false">+M1438-L1438</f>
        <v>0.0138888888888889</v>
      </c>
      <c r="V1438" s="18" t="n">
        <f aca="false">+U1438*Q1438</f>
        <v>3.26388888888889</v>
      </c>
      <c r="W1438" s="18"/>
    </row>
    <row r="1439" s="13" customFormat="true" ht="12" hidden="false" customHeight="false" outlineLevel="0" collapsed="false">
      <c r="A1439" s="12" t="n">
        <v>10313</v>
      </c>
      <c r="B1439" s="13" t="n">
        <v>19</v>
      </c>
      <c r="C1439" s="13" t="s">
        <v>125</v>
      </c>
      <c r="D1439" s="13" t="n">
        <v>1</v>
      </c>
      <c r="E1439" s="13" t="n">
        <v>260</v>
      </c>
      <c r="F1439" s="13" t="s">
        <v>162</v>
      </c>
      <c r="G1439" s="13" t="s">
        <v>26</v>
      </c>
      <c r="H1439" s="13" t="s">
        <v>25</v>
      </c>
      <c r="J1439" s="13" t="n">
        <v>1</v>
      </c>
      <c r="K1439" s="13" t="n">
        <v>2533</v>
      </c>
      <c r="L1439" s="14" t="n">
        <v>0.399305555555556</v>
      </c>
      <c r="M1439" s="15" t="n">
        <v>0.409722222222222</v>
      </c>
      <c r="N1439" s="16" t="n">
        <f aca="false">VLOOKUP(E1439,'Esp. percorsi al 18-10-22'!C:J,8,FALSE())</f>
        <v>6.05036896492242</v>
      </c>
      <c r="O1439" s="16"/>
      <c r="P1439" s="16"/>
      <c r="Q1439" s="20" t="n">
        <v>235</v>
      </c>
      <c r="R1439" s="17" t="n">
        <f aca="false">+N1439*Q1439</f>
        <v>1421.83670675677</v>
      </c>
      <c r="S1439" s="17" t="n">
        <f aca="false">+O1439*Q1439</f>
        <v>0</v>
      </c>
      <c r="T1439" s="17"/>
      <c r="U1439" s="18" t="n">
        <f aca="false">+M1439-L1439</f>
        <v>0.0104166666666667</v>
      </c>
      <c r="V1439" s="18" t="n">
        <f aca="false">+U1439*Q1439</f>
        <v>2.44791666666667</v>
      </c>
      <c r="W1439" s="18"/>
    </row>
    <row r="1440" s="13" customFormat="true" ht="12" hidden="false" customHeight="false" outlineLevel="0" collapsed="false">
      <c r="A1440" s="12" t="n">
        <v>10312</v>
      </c>
      <c r="B1440" s="13" t="n">
        <v>19</v>
      </c>
      <c r="C1440" s="13" t="s">
        <v>125</v>
      </c>
      <c r="D1440" s="13" t="n">
        <v>1</v>
      </c>
      <c r="E1440" s="13" t="n">
        <v>260</v>
      </c>
      <c r="F1440" s="13" t="s">
        <v>162</v>
      </c>
      <c r="G1440" s="13" t="s">
        <v>24</v>
      </c>
      <c r="H1440" s="13" t="s">
        <v>25</v>
      </c>
      <c r="J1440" s="13" t="n">
        <v>1</v>
      </c>
      <c r="K1440" s="13" t="n">
        <v>899</v>
      </c>
      <c r="L1440" s="14" t="n">
        <v>0.461805555555556</v>
      </c>
      <c r="M1440" s="15" t="n">
        <v>0.472222222222222</v>
      </c>
      <c r="N1440" s="16" t="n">
        <f aca="false">VLOOKUP(E1440,'Esp. percorsi al 18-10-22'!C:J,8,FALSE())</f>
        <v>6.05036896492242</v>
      </c>
      <c r="O1440" s="16"/>
      <c r="P1440" s="16"/>
      <c r="Q1440" s="20" t="n">
        <v>302</v>
      </c>
      <c r="R1440" s="17" t="n">
        <f aca="false">+N1440*Q1440</f>
        <v>1827.21142740657</v>
      </c>
      <c r="S1440" s="17" t="n">
        <f aca="false">+O1440*Q1440</f>
        <v>0</v>
      </c>
      <c r="T1440" s="17"/>
      <c r="U1440" s="18" t="n">
        <f aca="false">+M1440-L1440</f>
        <v>0.0104166666666667</v>
      </c>
      <c r="V1440" s="18" t="n">
        <f aca="false">+U1440*Q1440</f>
        <v>3.14583333333333</v>
      </c>
      <c r="W1440" s="18"/>
    </row>
    <row r="1441" s="13" customFormat="true" ht="12" hidden="false" customHeight="false" outlineLevel="0" collapsed="false">
      <c r="A1441" s="12" t="n">
        <v>10317</v>
      </c>
      <c r="B1441" s="13" t="n">
        <v>19</v>
      </c>
      <c r="C1441" s="13" t="s">
        <v>125</v>
      </c>
      <c r="D1441" s="13" t="n">
        <v>1</v>
      </c>
      <c r="E1441" s="13" t="n">
        <v>261</v>
      </c>
      <c r="F1441" s="13" t="s">
        <v>163</v>
      </c>
      <c r="G1441" s="13" t="s">
        <v>28</v>
      </c>
      <c r="H1441" s="13" t="s">
        <v>25</v>
      </c>
      <c r="J1441" s="13" t="n">
        <v>1</v>
      </c>
      <c r="K1441" s="13" t="n">
        <v>3274</v>
      </c>
      <c r="L1441" s="14" t="n">
        <v>0.322916666666667</v>
      </c>
      <c r="M1441" s="15" t="n">
        <v>0.347222222222222</v>
      </c>
      <c r="N1441" s="16" t="n">
        <f aca="false">VLOOKUP(E1441,'Esp. percorsi al 18-10-22'!C:J,8,FALSE())</f>
        <v>14.3745902732257</v>
      </c>
      <c r="O1441" s="16"/>
      <c r="P1441" s="16"/>
      <c r="Q1441" s="20" t="n">
        <v>67</v>
      </c>
      <c r="R1441" s="17" t="n">
        <f aca="false">+N1441*Q1441</f>
        <v>963.097548306122</v>
      </c>
      <c r="S1441" s="17" t="n">
        <f aca="false">+O1441*Q1441</f>
        <v>0</v>
      </c>
      <c r="T1441" s="17"/>
      <c r="U1441" s="18" t="n">
        <f aca="false">+M1441-L1441</f>
        <v>0.0243055555555556</v>
      </c>
      <c r="V1441" s="18" t="n">
        <f aca="false">+U1441*Q1441</f>
        <v>1.62847222222222</v>
      </c>
      <c r="W1441" s="18"/>
    </row>
    <row r="1442" s="13" customFormat="true" ht="12" hidden="false" customHeight="false" outlineLevel="0" collapsed="false">
      <c r="A1442" s="12" t="n">
        <v>13423</v>
      </c>
      <c r="B1442" s="13" t="n">
        <v>19</v>
      </c>
      <c r="C1442" s="13" t="s">
        <v>125</v>
      </c>
      <c r="D1442" s="13" t="n">
        <v>1</v>
      </c>
      <c r="E1442" s="13" t="n">
        <v>261</v>
      </c>
      <c r="F1442" s="13" t="s">
        <v>163</v>
      </c>
      <c r="G1442" s="13" t="s">
        <v>26</v>
      </c>
      <c r="H1442" s="13" t="s">
        <v>25</v>
      </c>
      <c r="J1442" s="13" t="n">
        <v>1</v>
      </c>
      <c r="K1442" s="13" t="n">
        <v>900</v>
      </c>
      <c r="L1442" s="14" t="n">
        <v>0.590277777777778</v>
      </c>
      <c r="M1442" s="15" t="n">
        <v>0.614583333333333</v>
      </c>
      <c r="N1442" s="16" t="n">
        <f aca="false">VLOOKUP(E1442,'Esp. percorsi al 18-10-22'!C:J,8,FALSE())</f>
        <v>14.3745902732257</v>
      </c>
      <c r="O1442" s="16"/>
      <c r="P1442" s="16"/>
      <c r="Q1442" s="20" t="n">
        <v>235</v>
      </c>
      <c r="R1442" s="17" t="n">
        <f aca="false">+N1442*Q1442</f>
        <v>3378.02871420804</v>
      </c>
      <c r="S1442" s="17" t="n">
        <f aca="false">+O1442*Q1442</f>
        <v>0</v>
      </c>
      <c r="T1442" s="17"/>
      <c r="U1442" s="18" t="n">
        <f aca="false">+M1442-L1442</f>
        <v>0.0243055555555556</v>
      </c>
      <c r="V1442" s="18" t="n">
        <f aca="false">+U1442*Q1442</f>
        <v>5.71180555555556</v>
      </c>
      <c r="W1442" s="18"/>
    </row>
    <row r="1443" s="13" customFormat="true" ht="12" hidden="false" customHeight="false" outlineLevel="0" collapsed="false">
      <c r="A1443" s="12" t="n">
        <v>10315</v>
      </c>
      <c r="B1443" s="13" t="n">
        <v>19</v>
      </c>
      <c r="C1443" s="13" t="s">
        <v>125</v>
      </c>
      <c r="D1443" s="13" t="n">
        <v>1</v>
      </c>
      <c r="E1443" s="13" t="n">
        <v>261</v>
      </c>
      <c r="F1443" s="13" t="s">
        <v>163</v>
      </c>
      <c r="G1443" s="13" t="s">
        <v>24</v>
      </c>
      <c r="H1443" s="13" t="s">
        <v>25</v>
      </c>
      <c r="J1443" s="13" t="n">
        <v>1</v>
      </c>
      <c r="K1443" s="13" t="n">
        <v>901</v>
      </c>
      <c r="L1443" s="14" t="n">
        <v>0.711805555555555</v>
      </c>
      <c r="M1443" s="15" t="n">
        <v>0.736111111111111</v>
      </c>
      <c r="N1443" s="16" t="n">
        <f aca="false">VLOOKUP(E1443,'Esp. percorsi al 18-10-22'!C:J,8,FALSE())</f>
        <v>14.3745902732257</v>
      </c>
      <c r="O1443" s="16"/>
      <c r="P1443" s="16"/>
      <c r="Q1443" s="20" t="n">
        <v>302</v>
      </c>
      <c r="R1443" s="17" t="n">
        <f aca="false">+N1443*Q1443</f>
        <v>4341.12626251416</v>
      </c>
      <c r="S1443" s="17" t="n">
        <f aca="false">+O1443*Q1443</f>
        <v>0</v>
      </c>
      <c r="T1443" s="17"/>
      <c r="U1443" s="18" t="n">
        <f aca="false">+M1443-L1443</f>
        <v>0.0243055555555556</v>
      </c>
      <c r="V1443" s="18" t="n">
        <f aca="false">+U1443*Q1443</f>
        <v>7.34027777777778</v>
      </c>
      <c r="W1443" s="18"/>
    </row>
    <row r="1444" s="13" customFormat="true" ht="12" hidden="false" customHeight="false" outlineLevel="0" collapsed="false">
      <c r="A1444" s="12" t="n">
        <v>10316</v>
      </c>
      <c r="B1444" s="13" t="n">
        <v>19</v>
      </c>
      <c r="C1444" s="13" t="s">
        <v>125</v>
      </c>
      <c r="D1444" s="13" t="n">
        <v>1</v>
      </c>
      <c r="E1444" s="13" t="n">
        <v>261</v>
      </c>
      <c r="F1444" s="13" t="s">
        <v>163</v>
      </c>
      <c r="G1444" s="13" t="s">
        <v>24</v>
      </c>
      <c r="H1444" s="13" t="s">
        <v>25</v>
      </c>
      <c r="J1444" s="13" t="n">
        <v>1</v>
      </c>
      <c r="K1444" s="13" t="n">
        <v>902</v>
      </c>
      <c r="L1444" s="14" t="n">
        <v>0.777777777777778</v>
      </c>
      <c r="M1444" s="15" t="n">
        <v>0.802083333333333</v>
      </c>
      <c r="N1444" s="16" t="n">
        <f aca="false">VLOOKUP(E1444,'Esp. percorsi al 18-10-22'!C:J,8,FALSE())</f>
        <v>14.3745902732257</v>
      </c>
      <c r="O1444" s="16"/>
      <c r="P1444" s="16"/>
      <c r="Q1444" s="20" t="n">
        <v>302</v>
      </c>
      <c r="R1444" s="17" t="n">
        <f aca="false">+N1444*Q1444</f>
        <v>4341.12626251416</v>
      </c>
      <c r="S1444" s="17" t="n">
        <f aca="false">+O1444*Q1444</f>
        <v>0</v>
      </c>
      <c r="T1444" s="17"/>
      <c r="U1444" s="18" t="n">
        <f aca="false">+M1444-L1444</f>
        <v>0.0243055555555556</v>
      </c>
      <c r="V1444" s="18" t="n">
        <f aca="false">+U1444*Q1444</f>
        <v>7.34027777777778</v>
      </c>
      <c r="W1444" s="18"/>
    </row>
    <row r="1445" s="13" customFormat="true" ht="12" hidden="false" customHeight="false" outlineLevel="0" collapsed="false">
      <c r="A1445" s="12" t="n">
        <v>10318</v>
      </c>
      <c r="B1445" s="13" t="n">
        <v>19</v>
      </c>
      <c r="C1445" s="13" t="s">
        <v>125</v>
      </c>
      <c r="D1445" s="13" t="n">
        <v>1</v>
      </c>
      <c r="E1445" s="13" t="n">
        <v>262</v>
      </c>
      <c r="F1445" s="13" t="s">
        <v>164</v>
      </c>
      <c r="G1445" s="13" t="s">
        <v>24</v>
      </c>
      <c r="H1445" s="13" t="s">
        <v>29</v>
      </c>
      <c r="J1445" s="13" t="n">
        <v>1</v>
      </c>
      <c r="K1445" s="13" t="n">
        <v>1877</v>
      </c>
      <c r="L1445" s="14" t="n">
        <v>0.385416666666667</v>
      </c>
      <c r="M1445" s="15" t="n">
        <v>0.40625</v>
      </c>
      <c r="N1445" s="16" t="n">
        <f aca="false">VLOOKUP(E1445,'Esp. percorsi al 18-10-22'!C:J,8,FALSE())</f>
        <v>10.1017311647099</v>
      </c>
      <c r="O1445" s="16"/>
      <c r="P1445" s="16"/>
      <c r="Q1445" s="20" t="n">
        <v>58</v>
      </c>
      <c r="R1445" s="17" t="n">
        <f aca="false">+N1445*Q1445</f>
        <v>585.900407553174</v>
      </c>
      <c r="S1445" s="17" t="n">
        <f aca="false">+O1445*Q1445</f>
        <v>0</v>
      </c>
      <c r="T1445" s="17"/>
      <c r="U1445" s="18" t="n">
        <f aca="false">+M1445-L1445</f>
        <v>0.0208333333333333</v>
      </c>
      <c r="V1445" s="18" t="n">
        <f aca="false">+U1445*Q1445</f>
        <v>1.20833333333333</v>
      </c>
      <c r="W1445" s="18"/>
    </row>
    <row r="1446" s="13" customFormat="true" ht="12" hidden="false" customHeight="false" outlineLevel="0" collapsed="false">
      <c r="A1446" s="12" t="n">
        <v>17447</v>
      </c>
      <c r="B1446" s="13" t="n">
        <v>19</v>
      </c>
      <c r="C1446" s="13" t="s">
        <v>125</v>
      </c>
      <c r="D1446" s="13" t="n">
        <v>1</v>
      </c>
      <c r="E1446" s="13" t="n">
        <v>262</v>
      </c>
      <c r="F1446" s="13" t="s">
        <v>164</v>
      </c>
      <c r="G1446" s="13" t="s">
        <v>28</v>
      </c>
      <c r="H1446" s="13" t="s">
        <v>25</v>
      </c>
      <c r="J1446" s="13" t="n">
        <v>1</v>
      </c>
      <c r="K1446" s="13" t="n">
        <v>17447</v>
      </c>
      <c r="L1446" s="14" t="n">
        <v>0.524305555555556</v>
      </c>
      <c r="M1446" s="15" t="n">
        <v>0.545138888888889</v>
      </c>
      <c r="N1446" s="16" t="n">
        <f aca="false">VLOOKUP(E1446,'Esp. percorsi al 18-10-22'!C:J,8,FALSE())</f>
        <v>10.1017311647099</v>
      </c>
      <c r="O1446" s="16"/>
      <c r="P1446" s="16"/>
      <c r="Q1446" s="20" t="n">
        <v>67</v>
      </c>
      <c r="R1446" s="17" t="n">
        <f aca="false">+N1446*Q1446</f>
        <v>676.815988035563</v>
      </c>
      <c r="S1446" s="17" t="n">
        <f aca="false">+O1446*Q1446</f>
        <v>0</v>
      </c>
      <c r="T1446" s="17"/>
      <c r="U1446" s="18" t="n">
        <f aca="false">+M1446-L1446</f>
        <v>0.0208333333333333</v>
      </c>
      <c r="V1446" s="18" t="n">
        <f aca="false">+U1446*Q1446</f>
        <v>1.39583333333333</v>
      </c>
      <c r="W1446" s="18"/>
    </row>
    <row r="1447" s="13" customFormat="true" ht="12" hidden="false" customHeight="false" outlineLevel="0" collapsed="false">
      <c r="A1447" s="12" t="n">
        <v>10319</v>
      </c>
      <c r="B1447" s="13" t="n">
        <v>19</v>
      </c>
      <c r="C1447" s="13" t="s">
        <v>125</v>
      </c>
      <c r="D1447" s="13" t="n">
        <v>1</v>
      </c>
      <c r="E1447" s="13" t="n">
        <v>262</v>
      </c>
      <c r="F1447" s="13" t="s">
        <v>164</v>
      </c>
      <c r="G1447" s="13" t="s">
        <v>24</v>
      </c>
      <c r="H1447" s="13" t="s">
        <v>29</v>
      </c>
      <c r="J1447" s="13" t="n">
        <v>1</v>
      </c>
      <c r="K1447" s="13" t="n">
        <v>1878</v>
      </c>
      <c r="L1447" s="14" t="n">
        <v>0.770833333333333</v>
      </c>
      <c r="M1447" s="15" t="n">
        <v>0.791666666666667</v>
      </c>
      <c r="N1447" s="16" t="n">
        <f aca="false">VLOOKUP(E1447,'Esp. percorsi al 18-10-22'!C:J,8,FALSE())</f>
        <v>10.1017311647099</v>
      </c>
      <c r="O1447" s="16"/>
      <c r="P1447" s="16"/>
      <c r="Q1447" s="20" t="n">
        <v>58</v>
      </c>
      <c r="R1447" s="17" t="n">
        <f aca="false">+N1447*Q1447</f>
        <v>585.900407553174</v>
      </c>
      <c r="S1447" s="17" t="n">
        <f aca="false">+O1447*Q1447</f>
        <v>0</v>
      </c>
      <c r="T1447" s="17"/>
      <c r="U1447" s="18" t="n">
        <f aca="false">+M1447-L1447</f>
        <v>0.0208333333333333</v>
      </c>
      <c r="V1447" s="18" t="n">
        <f aca="false">+U1447*Q1447</f>
        <v>1.20833333333333</v>
      </c>
      <c r="W1447" s="18"/>
    </row>
    <row r="1448" s="13" customFormat="true" ht="12" hidden="false" customHeight="false" outlineLevel="0" collapsed="false">
      <c r="A1448" s="12" t="n">
        <v>10333</v>
      </c>
      <c r="B1448" s="13" t="n">
        <v>19</v>
      </c>
      <c r="C1448" s="13" t="s">
        <v>125</v>
      </c>
      <c r="D1448" s="13" t="n">
        <v>1</v>
      </c>
      <c r="E1448" s="13" t="n">
        <v>270</v>
      </c>
      <c r="F1448" s="13" t="s">
        <v>165</v>
      </c>
      <c r="G1448" s="13" t="s">
        <v>28</v>
      </c>
      <c r="H1448" s="13" t="s">
        <v>25</v>
      </c>
      <c r="J1448" s="13" t="n">
        <v>1</v>
      </c>
      <c r="K1448" s="13" t="n">
        <v>3276</v>
      </c>
      <c r="L1448" s="14" t="n">
        <v>0.565972222222222</v>
      </c>
      <c r="M1448" s="15" t="n">
        <v>0.607638888888889</v>
      </c>
      <c r="N1448" s="16" t="n">
        <f aca="false">VLOOKUP(E1448,'Esp. percorsi al 18-10-22'!C:J,8,FALSE())</f>
        <v>24.0145852934651</v>
      </c>
      <c r="O1448" s="16"/>
      <c r="P1448" s="16"/>
      <c r="Q1448" s="20" t="n">
        <v>67</v>
      </c>
      <c r="R1448" s="17" t="n">
        <f aca="false">+N1448*Q1448</f>
        <v>1608.97721466216</v>
      </c>
      <c r="S1448" s="17" t="n">
        <f aca="false">+O1448*Q1448</f>
        <v>0</v>
      </c>
      <c r="T1448" s="17"/>
      <c r="U1448" s="18" t="n">
        <f aca="false">+M1448-L1448</f>
        <v>0.0416666666666667</v>
      </c>
      <c r="V1448" s="18" t="n">
        <f aca="false">+U1448*Q1448</f>
        <v>2.79166666666667</v>
      </c>
      <c r="W1448" s="18"/>
    </row>
    <row r="1449" s="13" customFormat="true" ht="12" hidden="false" customHeight="false" outlineLevel="0" collapsed="false">
      <c r="A1449" s="12" t="n">
        <v>13421</v>
      </c>
      <c r="B1449" s="13" t="n">
        <v>19</v>
      </c>
      <c r="C1449" s="13" t="s">
        <v>125</v>
      </c>
      <c r="D1449" s="13" t="n">
        <v>2</v>
      </c>
      <c r="E1449" s="13" t="n">
        <v>274</v>
      </c>
      <c r="F1449" s="13" t="s">
        <v>166</v>
      </c>
      <c r="G1449" s="13" t="s">
        <v>26</v>
      </c>
      <c r="H1449" s="13" t="s">
        <v>25</v>
      </c>
      <c r="J1449" s="13" t="n">
        <v>1</v>
      </c>
      <c r="K1449" s="13" t="n">
        <v>907</v>
      </c>
      <c r="L1449" s="14" t="n">
        <v>0.3125</v>
      </c>
      <c r="M1449" s="15" t="n">
        <v>0.326388888888889</v>
      </c>
      <c r="N1449" s="16" t="n">
        <f aca="false">VLOOKUP(E1449,'Esp. percorsi al 18-10-22'!C:J,8,FALSE())</f>
        <v>6.89533931631137</v>
      </c>
      <c r="O1449" s="16"/>
      <c r="P1449" s="16"/>
      <c r="Q1449" s="20" t="n">
        <v>235</v>
      </c>
      <c r="R1449" s="17" t="n">
        <f aca="false">+N1449*Q1449</f>
        <v>1620.40473933317</v>
      </c>
      <c r="S1449" s="17" t="n">
        <f aca="false">+O1449*Q1449</f>
        <v>0</v>
      </c>
      <c r="T1449" s="17"/>
      <c r="U1449" s="18" t="n">
        <f aca="false">+M1449-L1449</f>
        <v>0.0138888888888889</v>
      </c>
      <c r="V1449" s="18" t="n">
        <f aca="false">+U1449*Q1449</f>
        <v>3.26388888888889</v>
      </c>
      <c r="W1449" s="18"/>
    </row>
    <row r="1450" s="13" customFormat="true" ht="12" hidden="false" customHeight="false" outlineLevel="0" collapsed="false">
      <c r="A1450" s="12" t="n">
        <v>13419</v>
      </c>
      <c r="B1450" s="13" t="n">
        <v>19</v>
      </c>
      <c r="C1450" s="13" t="s">
        <v>125</v>
      </c>
      <c r="D1450" s="13" t="n">
        <v>2</v>
      </c>
      <c r="E1450" s="13" t="n">
        <v>275</v>
      </c>
      <c r="F1450" s="13" t="s">
        <v>167</v>
      </c>
      <c r="G1450" s="13" t="s">
        <v>26</v>
      </c>
      <c r="H1450" s="13" t="s">
        <v>25</v>
      </c>
      <c r="J1450" s="13" t="n">
        <v>1</v>
      </c>
      <c r="K1450" s="13" t="n">
        <v>13419</v>
      </c>
      <c r="L1450" s="14" t="n">
        <v>0.274305555555555</v>
      </c>
      <c r="M1450" s="15" t="n">
        <v>0.298611111111111</v>
      </c>
      <c r="N1450" s="16" t="n">
        <f aca="false">VLOOKUP(E1450,'Esp. percorsi al 18-10-22'!C:J,8,FALSE())</f>
        <v>14.7926842035274</v>
      </c>
      <c r="O1450" s="16"/>
      <c r="P1450" s="16"/>
      <c r="Q1450" s="20" t="n">
        <v>235</v>
      </c>
      <c r="R1450" s="17" t="n">
        <f aca="false">+N1450*Q1450</f>
        <v>3476.28078782894</v>
      </c>
      <c r="S1450" s="17" t="n">
        <f aca="false">+O1450*Q1450</f>
        <v>0</v>
      </c>
      <c r="T1450" s="17"/>
      <c r="U1450" s="18" t="n">
        <f aca="false">+M1450-L1450</f>
        <v>0.0243055555555556</v>
      </c>
      <c r="V1450" s="18" t="n">
        <f aca="false">+U1450*Q1450</f>
        <v>5.71180555555556</v>
      </c>
      <c r="W1450" s="18"/>
    </row>
    <row r="1451" s="13" customFormat="true" ht="12" hidden="false" customHeight="false" outlineLevel="0" collapsed="false">
      <c r="A1451" s="12" t="n">
        <v>13418</v>
      </c>
      <c r="B1451" s="13" t="n">
        <v>19</v>
      </c>
      <c r="C1451" s="13" t="s">
        <v>125</v>
      </c>
      <c r="D1451" s="13" t="n">
        <v>2</v>
      </c>
      <c r="E1451" s="13" t="n">
        <v>275</v>
      </c>
      <c r="F1451" s="13" t="s">
        <v>167</v>
      </c>
      <c r="G1451" s="13" t="s">
        <v>28</v>
      </c>
      <c r="H1451" s="13" t="s">
        <v>25</v>
      </c>
      <c r="J1451" s="13" t="n">
        <v>1</v>
      </c>
      <c r="K1451" s="13" t="n">
        <v>908</v>
      </c>
      <c r="L1451" s="14" t="n">
        <v>0.28125</v>
      </c>
      <c r="M1451" s="15" t="n">
        <v>0.305555555555555</v>
      </c>
      <c r="N1451" s="16" t="n">
        <f aca="false">VLOOKUP(E1451,'Esp. percorsi al 18-10-22'!C:J,8,FALSE())</f>
        <v>14.7926842035274</v>
      </c>
      <c r="O1451" s="16"/>
      <c r="P1451" s="16"/>
      <c r="Q1451" s="20" t="n">
        <v>67</v>
      </c>
      <c r="R1451" s="17" t="n">
        <f aca="false">+N1451*Q1451</f>
        <v>991.109841636336</v>
      </c>
      <c r="S1451" s="17" t="n">
        <f aca="false">+O1451*Q1451</f>
        <v>0</v>
      </c>
      <c r="T1451" s="17"/>
      <c r="U1451" s="18" t="n">
        <f aca="false">+M1451-L1451</f>
        <v>0.0243055555555556</v>
      </c>
      <c r="V1451" s="18" t="n">
        <f aca="false">+U1451*Q1451</f>
        <v>1.62847222222222</v>
      </c>
      <c r="W1451" s="18"/>
    </row>
    <row r="1452" s="13" customFormat="true" ht="12" hidden="false" customHeight="false" outlineLevel="0" collapsed="false">
      <c r="A1452" s="12" t="n">
        <v>10325</v>
      </c>
      <c r="B1452" s="13" t="n">
        <v>19</v>
      </c>
      <c r="C1452" s="13" t="s">
        <v>125</v>
      </c>
      <c r="D1452" s="13" t="n">
        <v>2</v>
      </c>
      <c r="E1452" s="13" t="n">
        <v>275</v>
      </c>
      <c r="F1452" s="13" t="s">
        <v>167</v>
      </c>
      <c r="G1452" s="13" t="s">
        <v>28</v>
      </c>
      <c r="H1452" s="13" t="s">
        <v>25</v>
      </c>
      <c r="J1452" s="13" t="n">
        <v>1</v>
      </c>
      <c r="K1452" s="13" t="n">
        <v>3278</v>
      </c>
      <c r="L1452" s="14" t="n">
        <v>0.347222222222222</v>
      </c>
      <c r="M1452" s="15" t="n">
        <v>0.371527777777778</v>
      </c>
      <c r="N1452" s="16" t="n">
        <f aca="false">VLOOKUP(E1452,'Esp. percorsi al 18-10-22'!C:J,8,FALSE())</f>
        <v>14.7926842035274</v>
      </c>
      <c r="O1452" s="16"/>
      <c r="P1452" s="16"/>
      <c r="Q1452" s="20" t="n">
        <v>67</v>
      </c>
      <c r="R1452" s="17" t="n">
        <f aca="false">+N1452*Q1452</f>
        <v>991.109841636336</v>
      </c>
      <c r="S1452" s="17" t="n">
        <f aca="false">+O1452*Q1452</f>
        <v>0</v>
      </c>
      <c r="T1452" s="17"/>
      <c r="U1452" s="18" t="n">
        <f aca="false">+M1452-L1452</f>
        <v>0.0243055555555556</v>
      </c>
      <c r="V1452" s="18" t="n">
        <f aca="false">+U1452*Q1452</f>
        <v>1.62847222222222</v>
      </c>
      <c r="W1452" s="18"/>
    </row>
    <row r="1453" s="13" customFormat="true" ht="12" hidden="false" customHeight="false" outlineLevel="0" collapsed="false">
      <c r="A1453" s="12" t="n">
        <v>13424</v>
      </c>
      <c r="B1453" s="13" t="n">
        <v>19</v>
      </c>
      <c r="C1453" s="13" t="s">
        <v>125</v>
      </c>
      <c r="D1453" s="13" t="n">
        <v>2</v>
      </c>
      <c r="E1453" s="13" t="n">
        <v>275</v>
      </c>
      <c r="F1453" s="13" t="s">
        <v>167</v>
      </c>
      <c r="G1453" s="13" t="s">
        <v>24</v>
      </c>
      <c r="H1453" s="13" t="s">
        <v>25</v>
      </c>
      <c r="J1453" s="13" t="n">
        <v>1</v>
      </c>
      <c r="K1453" s="13" t="n">
        <v>909</v>
      </c>
      <c r="L1453" s="14" t="n">
        <v>0.614583333333333</v>
      </c>
      <c r="M1453" s="15" t="n">
        <v>0.638888888888889</v>
      </c>
      <c r="N1453" s="16" t="n">
        <f aca="false">VLOOKUP(E1453,'Esp. percorsi al 18-10-22'!C:J,8,FALSE())</f>
        <v>14.7926842035274</v>
      </c>
      <c r="O1453" s="16"/>
      <c r="P1453" s="16"/>
      <c r="Q1453" s="20" t="n">
        <v>302</v>
      </c>
      <c r="R1453" s="17" t="n">
        <f aca="false">+N1453*Q1453</f>
        <v>4467.39062946528</v>
      </c>
      <c r="S1453" s="17" t="n">
        <f aca="false">+O1453*Q1453</f>
        <v>0</v>
      </c>
      <c r="T1453" s="17"/>
      <c r="U1453" s="18" t="n">
        <f aca="false">+M1453-L1453</f>
        <v>0.0243055555555556</v>
      </c>
      <c r="V1453" s="18" t="n">
        <f aca="false">+U1453*Q1453</f>
        <v>7.34027777777778</v>
      </c>
      <c r="W1453" s="18"/>
    </row>
    <row r="1454" s="13" customFormat="true" ht="12" hidden="false" customHeight="false" outlineLevel="0" collapsed="false">
      <c r="A1454" s="12" t="n">
        <v>10324</v>
      </c>
      <c r="B1454" s="13" t="n">
        <v>19</v>
      </c>
      <c r="C1454" s="13" t="s">
        <v>125</v>
      </c>
      <c r="D1454" s="13" t="n">
        <v>2</v>
      </c>
      <c r="E1454" s="13" t="n">
        <v>275</v>
      </c>
      <c r="F1454" s="13" t="s">
        <v>167</v>
      </c>
      <c r="G1454" s="13" t="s">
        <v>24</v>
      </c>
      <c r="H1454" s="13" t="s">
        <v>25</v>
      </c>
      <c r="J1454" s="13" t="n">
        <v>1</v>
      </c>
      <c r="K1454" s="13" t="n">
        <v>910</v>
      </c>
      <c r="L1454" s="14" t="n">
        <v>0.736111111111111</v>
      </c>
      <c r="M1454" s="15" t="n">
        <v>0.760416666666667</v>
      </c>
      <c r="N1454" s="16" t="n">
        <f aca="false">VLOOKUP(E1454,'Esp. percorsi al 18-10-22'!C:J,8,FALSE())</f>
        <v>14.7926842035274</v>
      </c>
      <c r="O1454" s="16"/>
      <c r="P1454" s="16"/>
      <c r="Q1454" s="20" t="n">
        <v>302</v>
      </c>
      <c r="R1454" s="17" t="n">
        <f aca="false">+N1454*Q1454</f>
        <v>4467.39062946528</v>
      </c>
      <c r="S1454" s="17" t="n">
        <f aca="false">+O1454*Q1454</f>
        <v>0</v>
      </c>
      <c r="T1454" s="17"/>
      <c r="U1454" s="18" t="n">
        <f aca="false">+M1454-L1454</f>
        <v>0.0243055555555556</v>
      </c>
      <c r="V1454" s="18" t="n">
        <f aca="false">+U1454*Q1454</f>
        <v>7.34027777777778</v>
      </c>
      <c r="W1454" s="18"/>
    </row>
    <row r="1455" s="13" customFormat="true" ht="12" hidden="false" customHeight="false" outlineLevel="0" collapsed="false">
      <c r="A1455" s="12" t="n">
        <v>13422</v>
      </c>
      <c r="B1455" s="13" t="n">
        <v>19</v>
      </c>
      <c r="C1455" s="13" t="s">
        <v>125</v>
      </c>
      <c r="D1455" s="13" t="n">
        <v>2</v>
      </c>
      <c r="E1455" s="13" t="n">
        <v>276</v>
      </c>
      <c r="F1455" s="13" t="s">
        <v>168</v>
      </c>
      <c r="G1455" s="13" t="s">
        <v>26</v>
      </c>
      <c r="H1455" s="13" t="s">
        <v>25</v>
      </c>
      <c r="J1455" s="13" t="n">
        <v>1</v>
      </c>
      <c r="K1455" s="13" t="n">
        <v>911</v>
      </c>
      <c r="L1455" s="14" t="n">
        <v>0.565972222222222</v>
      </c>
      <c r="M1455" s="15" t="n">
        <v>0.583333333333333</v>
      </c>
      <c r="N1455" s="16" t="n">
        <f aca="false">VLOOKUP(E1455,'Esp. percorsi al 18-10-22'!C:J,8,FALSE())</f>
        <v>10.5198250950116</v>
      </c>
      <c r="O1455" s="16"/>
      <c r="P1455" s="16"/>
      <c r="Q1455" s="20" t="n">
        <v>235</v>
      </c>
      <c r="R1455" s="17" t="n">
        <f aca="false">+N1455*Q1455</f>
        <v>2472.15889732773</v>
      </c>
      <c r="S1455" s="17" t="n">
        <f aca="false">+O1455*Q1455</f>
        <v>0</v>
      </c>
      <c r="T1455" s="17"/>
      <c r="U1455" s="18" t="n">
        <f aca="false">+M1455-L1455</f>
        <v>0.0173611111111111</v>
      </c>
      <c r="V1455" s="18" t="n">
        <f aca="false">+U1455*Q1455</f>
        <v>4.07986111111111</v>
      </c>
      <c r="W1455" s="18"/>
    </row>
    <row r="1456" s="13" customFormat="true" ht="12" hidden="false" customHeight="false" outlineLevel="0" collapsed="false">
      <c r="A1456" s="12" t="n">
        <v>10327</v>
      </c>
      <c r="B1456" s="13" t="n">
        <v>19</v>
      </c>
      <c r="C1456" s="13" t="s">
        <v>125</v>
      </c>
      <c r="D1456" s="13" t="n">
        <v>2</v>
      </c>
      <c r="E1456" s="13" t="n">
        <v>276</v>
      </c>
      <c r="F1456" s="13" t="s">
        <v>168</v>
      </c>
      <c r="G1456" s="13" t="s">
        <v>24</v>
      </c>
      <c r="H1456" s="13" t="s">
        <v>29</v>
      </c>
      <c r="J1456" s="13" t="n">
        <v>1</v>
      </c>
      <c r="K1456" s="13" t="n">
        <v>1881</v>
      </c>
      <c r="L1456" s="14" t="n">
        <v>0.791666666666667</v>
      </c>
      <c r="M1456" s="15" t="n">
        <v>0.8125</v>
      </c>
      <c r="N1456" s="16" t="n">
        <f aca="false">VLOOKUP(E1456,'Esp. percorsi al 18-10-22'!C:J,8,FALSE())</f>
        <v>10.5198250950116</v>
      </c>
      <c r="O1456" s="16"/>
      <c r="P1456" s="16"/>
      <c r="Q1456" s="20" t="n">
        <v>58</v>
      </c>
      <c r="R1456" s="17" t="n">
        <f aca="false">+N1456*Q1456</f>
        <v>610.149855510673</v>
      </c>
      <c r="S1456" s="17" t="n">
        <f aca="false">+O1456*Q1456</f>
        <v>0</v>
      </c>
      <c r="T1456" s="17"/>
      <c r="U1456" s="18" t="n">
        <f aca="false">+M1456-L1456</f>
        <v>0.0208333333333333</v>
      </c>
      <c r="V1456" s="18" t="n">
        <f aca="false">+U1456*Q1456</f>
        <v>1.20833333333333</v>
      </c>
      <c r="W1456" s="18"/>
    </row>
    <row r="1457" s="13" customFormat="true" ht="12" hidden="false" customHeight="false" outlineLevel="0" collapsed="false">
      <c r="A1457" s="12" t="n">
        <v>10328</v>
      </c>
      <c r="B1457" s="13" t="n">
        <v>19</v>
      </c>
      <c r="C1457" s="13" t="s">
        <v>125</v>
      </c>
      <c r="D1457" s="13" t="n">
        <v>2</v>
      </c>
      <c r="E1457" s="13" t="n">
        <v>278</v>
      </c>
      <c r="F1457" s="13" t="s">
        <v>169</v>
      </c>
      <c r="G1457" s="13" t="s">
        <v>26</v>
      </c>
      <c r="H1457" s="13" t="s">
        <v>25</v>
      </c>
      <c r="J1457" s="13" t="n">
        <v>1</v>
      </c>
      <c r="K1457" s="13" t="n">
        <v>912</v>
      </c>
      <c r="L1457" s="14" t="n">
        <v>0.413194444444444</v>
      </c>
      <c r="M1457" s="15" t="n">
        <v>0.423611111111111</v>
      </c>
      <c r="N1457" s="16" t="n">
        <f aca="false">VLOOKUP(E1457,'Esp. percorsi al 18-10-22'!C:J,8,FALSE())</f>
        <v>6.47518219922569</v>
      </c>
      <c r="O1457" s="16"/>
      <c r="P1457" s="16"/>
      <c r="Q1457" s="20" t="n">
        <v>235</v>
      </c>
      <c r="R1457" s="17" t="n">
        <f aca="false">+N1457*Q1457</f>
        <v>1521.66781681804</v>
      </c>
      <c r="S1457" s="17" t="n">
        <f aca="false">+O1457*Q1457</f>
        <v>0</v>
      </c>
      <c r="T1457" s="17"/>
      <c r="U1457" s="18" t="n">
        <f aca="false">+M1457-L1457</f>
        <v>0.0104166666666667</v>
      </c>
      <c r="V1457" s="18" t="n">
        <f aca="false">+U1457*Q1457</f>
        <v>2.44791666666667</v>
      </c>
      <c r="W1457" s="18"/>
    </row>
    <row r="1458" s="13" customFormat="true" ht="12" hidden="false" customHeight="false" outlineLevel="0" collapsed="false">
      <c r="A1458" s="12" t="n">
        <v>10329</v>
      </c>
      <c r="B1458" s="13" t="n">
        <v>19</v>
      </c>
      <c r="C1458" s="13" t="s">
        <v>125</v>
      </c>
      <c r="D1458" s="13" t="n">
        <v>2</v>
      </c>
      <c r="E1458" s="13" t="n">
        <v>278</v>
      </c>
      <c r="F1458" s="13" t="s">
        <v>169</v>
      </c>
      <c r="G1458" s="13" t="s">
        <v>24</v>
      </c>
      <c r="H1458" s="13" t="s">
        <v>25</v>
      </c>
      <c r="J1458" s="13" t="n">
        <v>1</v>
      </c>
      <c r="K1458" s="13" t="n">
        <v>3201</v>
      </c>
      <c r="L1458" s="14" t="n">
        <v>0.475694444444444</v>
      </c>
      <c r="M1458" s="15" t="n">
        <v>0.486111111111111</v>
      </c>
      <c r="N1458" s="16" t="n">
        <f aca="false">VLOOKUP(E1458,'Esp. percorsi al 18-10-22'!C:J,8,FALSE())</f>
        <v>6.47518219922569</v>
      </c>
      <c r="O1458" s="16"/>
      <c r="P1458" s="16"/>
      <c r="Q1458" s="20" t="n">
        <v>302</v>
      </c>
      <c r="R1458" s="17" t="n">
        <f aca="false">+N1458*Q1458</f>
        <v>1955.50502416616</v>
      </c>
      <c r="S1458" s="17" t="n">
        <f aca="false">+O1458*Q1458</f>
        <v>0</v>
      </c>
      <c r="T1458" s="17"/>
      <c r="U1458" s="18" t="n">
        <f aca="false">+M1458-L1458</f>
        <v>0.0104166666666667</v>
      </c>
      <c r="V1458" s="18" t="n">
        <f aca="false">+U1458*Q1458</f>
        <v>3.14583333333333</v>
      </c>
      <c r="W1458" s="18"/>
    </row>
    <row r="1459" s="13" customFormat="true" ht="12" hidden="false" customHeight="false" outlineLevel="0" collapsed="false">
      <c r="A1459" s="12" t="n">
        <v>10334</v>
      </c>
      <c r="B1459" s="13" t="n">
        <v>19</v>
      </c>
      <c r="C1459" s="13" t="s">
        <v>125</v>
      </c>
      <c r="D1459" s="13" t="n">
        <v>2</v>
      </c>
      <c r="E1459" s="13" t="n">
        <v>279</v>
      </c>
      <c r="F1459" s="13" t="s">
        <v>170</v>
      </c>
      <c r="G1459" s="13" t="s">
        <v>24</v>
      </c>
      <c r="H1459" s="13" t="s">
        <v>29</v>
      </c>
      <c r="J1459" s="13" t="n">
        <v>1</v>
      </c>
      <c r="K1459" s="13" t="n">
        <v>1882</v>
      </c>
      <c r="L1459" s="14" t="n">
        <v>0.40625</v>
      </c>
      <c r="M1459" s="15" t="n">
        <v>0.440972222222222</v>
      </c>
      <c r="N1459" s="16" t="n">
        <f aca="false">VLOOKUP(E1459,'Esp. percorsi al 18-10-22'!C:J,8,FALSE())</f>
        <v>18.2376735993385</v>
      </c>
      <c r="O1459" s="16"/>
      <c r="P1459" s="16"/>
      <c r="Q1459" s="20" t="n">
        <v>58</v>
      </c>
      <c r="R1459" s="17" t="n">
        <f aca="false">+N1459*Q1459</f>
        <v>1057.78506876163</v>
      </c>
      <c r="S1459" s="17" t="n">
        <f aca="false">+O1459*Q1459</f>
        <v>0</v>
      </c>
      <c r="T1459" s="17"/>
      <c r="U1459" s="18" t="n">
        <f aca="false">+M1459-L1459</f>
        <v>0.0347222222222222</v>
      </c>
      <c r="V1459" s="18" t="n">
        <f aca="false">+U1459*Q1459</f>
        <v>2.01388888888889</v>
      </c>
      <c r="W1459" s="18"/>
    </row>
    <row r="1460" s="13" customFormat="true" ht="12" hidden="false" customHeight="false" outlineLevel="0" collapsed="false">
      <c r="A1460" s="12" t="n">
        <v>10332</v>
      </c>
      <c r="B1460" s="13" t="n">
        <v>19</v>
      </c>
      <c r="C1460" s="13" t="s">
        <v>125</v>
      </c>
      <c r="D1460" s="13" t="n">
        <v>2</v>
      </c>
      <c r="E1460" s="13" t="n">
        <v>279</v>
      </c>
      <c r="F1460" s="13" t="s">
        <v>170</v>
      </c>
      <c r="G1460" s="13" t="s">
        <v>28</v>
      </c>
      <c r="H1460" s="13" t="s">
        <v>25</v>
      </c>
      <c r="J1460" s="13" t="n">
        <v>1</v>
      </c>
      <c r="K1460" s="13" t="n">
        <v>3279</v>
      </c>
      <c r="L1460" s="14" t="n">
        <v>0.545138888888889</v>
      </c>
      <c r="M1460" s="15" t="n">
        <v>0.579861111111111</v>
      </c>
      <c r="N1460" s="16" t="n">
        <f aca="false">VLOOKUP(E1460,'Esp. percorsi al 18-10-22'!C:J,8,FALSE())</f>
        <v>18.2376735993385</v>
      </c>
      <c r="O1460" s="16"/>
      <c r="P1460" s="16"/>
      <c r="Q1460" s="20" t="n">
        <v>67</v>
      </c>
      <c r="R1460" s="17" t="n">
        <f aca="false">+N1460*Q1460</f>
        <v>1221.92413115568</v>
      </c>
      <c r="S1460" s="17" t="n">
        <f aca="false">+O1460*Q1460</f>
        <v>0</v>
      </c>
      <c r="T1460" s="17"/>
      <c r="U1460" s="18" t="n">
        <f aca="false">+M1460-L1460</f>
        <v>0.0347222222222222</v>
      </c>
      <c r="V1460" s="18" t="n">
        <f aca="false">+U1460*Q1460</f>
        <v>2.32638888888889</v>
      </c>
      <c r="W1460" s="18"/>
    </row>
    <row r="1461" s="13" customFormat="true" ht="12" hidden="false" customHeight="false" outlineLevel="0" collapsed="false">
      <c r="A1461" s="12" t="n">
        <v>10331</v>
      </c>
      <c r="B1461" s="13" t="n">
        <v>19</v>
      </c>
      <c r="C1461" s="13" t="s">
        <v>125</v>
      </c>
      <c r="D1461" s="13" t="n">
        <v>2</v>
      </c>
      <c r="E1461" s="13" t="n">
        <v>279</v>
      </c>
      <c r="F1461" s="13" t="s">
        <v>170</v>
      </c>
      <c r="G1461" s="13" t="s">
        <v>24</v>
      </c>
      <c r="H1461" s="13" t="s">
        <v>25</v>
      </c>
      <c r="J1461" s="13" t="n">
        <v>1</v>
      </c>
      <c r="K1461" s="13" t="n">
        <v>914</v>
      </c>
      <c r="L1461" s="14" t="n">
        <v>0.802083333333333</v>
      </c>
      <c r="M1461" s="15" t="n">
        <v>0.836805555555555</v>
      </c>
      <c r="N1461" s="16" t="n">
        <f aca="false">VLOOKUP(E1461,'Esp. percorsi al 18-10-22'!C:J,8,FALSE())</f>
        <v>18.2376735993385</v>
      </c>
      <c r="O1461" s="16"/>
      <c r="P1461" s="16"/>
      <c r="Q1461" s="20" t="n">
        <v>302</v>
      </c>
      <c r="R1461" s="17" t="n">
        <f aca="false">+N1461*Q1461</f>
        <v>5507.77742700023</v>
      </c>
      <c r="S1461" s="17" t="n">
        <f aca="false">+O1461*Q1461</f>
        <v>0</v>
      </c>
      <c r="T1461" s="17"/>
      <c r="U1461" s="18" t="n">
        <f aca="false">+M1461-L1461</f>
        <v>0.0347222222222222</v>
      </c>
      <c r="V1461" s="18" t="n">
        <f aca="false">+U1461*Q1461</f>
        <v>10.4861111111111</v>
      </c>
      <c r="W1461" s="18"/>
    </row>
    <row r="1462" s="13" customFormat="true" ht="12" hidden="false" customHeight="false" outlineLevel="0" collapsed="false">
      <c r="A1462" s="12" t="n">
        <v>13417</v>
      </c>
      <c r="B1462" s="13" t="n">
        <v>19</v>
      </c>
      <c r="C1462" s="13" t="s">
        <v>125</v>
      </c>
      <c r="D1462" s="13" t="n">
        <v>2</v>
      </c>
      <c r="E1462" s="13" t="n">
        <v>307</v>
      </c>
      <c r="F1462" s="13" t="s">
        <v>171</v>
      </c>
      <c r="G1462" s="13" t="s">
        <v>26</v>
      </c>
      <c r="H1462" s="13" t="s">
        <v>25</v>
      </c>
      <c r="J1462" s="13" t="n">
        <v>1</v>
      </c>
      <c r="K1462" s="13" t="n">
        <v>13417</v>
      </c>
      <c r="L1462" s="14" t="n">
        <v>0.260416666666667</v>
      </c>
      <c r="M1462" s="15" t="n">
        <v>0.267361111111111</v>
      </c>
      <c r="N1462" s="16" t="n">
        <f aca="false">VLOOKUP(E1462,'Esp. percorsi al 18-10-22'!C:J,8,FALSE())</f>
        <v>4.47936552978366</v>
      </c>
      <c r="O1462" s="16"/>
      <c r="P1462" s="16"/>
      <c r="Q1462" s="20" t="n">
        <v>235</v>
      </c>
      <c r="R1462" s="17" t="n">
        <f aca="false">+N1462*Q1462</f>
        <v>1052.65089949916</v>
      </c>
      <c r="S1462" s="17" t="n">
        <f aca="false">+O1462*Q1462</f>
        <v>0</v>
      </c>
      <c r="T1462" s="17"/>
      <c r="U1462" s="18" t="n">
        <f aca="false">+M1462-L1462</f>
        <v>0.00694444444444444</v>
      </c>
      <c r="V1462" s="18" t="n">
        <f aca="false">+U1462*Q1462</f>
        <v>1.63194444444444</v>
      </c>
      <c r="W1462" s="18"/>
    </row>
    <row r="1463" s="13" customFormat="true" ht="12" hidden="false" customHeight="false" outlineLevel="0" collapsed="false">
      <c r="A1463" s="12" t="n">
        <v>13425</v>
      </c>
      <c r="B1463" s="13" t="n">
        <v>19</v>
      </c>
      <c r="C1463" s="13" t="s">
        <v>125</v>
      </c>
      <c r="D1463" s="13" t="n">
        <v>1</v>
      </c>
      <c r="E1463" s="13" t="n">
        <v>308</v>
      </c>
      <c r="F1463" s="13" t="s">
        <v>172</v>
      </c>
      <c r="G1463" s="13" t="s">
        <v>42</v>
      </c>
      <c r="H1463" s="19" t="s">
        <v>27</v>
      </c>
      <c r="I1463" s="19"/>
      <c r="J1463" s="13" t="n">
        <v>1</v>
      </c>
      <c r="K1463" s="13" t="n">
        <v>13425</v>
      </c>
      <c r="L1463" s="14" t="n">
        <v>0.583333333333333</v>
      </c>
      <c r="M1463" s="15" t="n">
        <v>0.586805555555556</v>
      </c>
      <c r="N1463" s="16" t="n">
        <f aca="false">VLOOKUP(E1463,'Esp. percorsi al 18-10-22'!C:J,8,FALSE())</f>
        <v>1.46195057391292</v>
      </c>
      <c r="O1463" s="16"/>
      <c r="P1463" s="16"/>
      <c r="Q1463" s="20" t="n">
        <v>173</v>
      </c>
      <c r="R1463" s="17" t="n">
        <f aca="false">+N1463*Q1463</f>
        <v>252.917449286935</v>
      </c>
      <c r="S1463" s="17" t="n">
        <f aca="false">+O1463*Q1463</f>
        <v>0</v>
      </c>
      <c r="T1463" s="17"/>
      <c r="U1463" s="18" t="n">
        <f aca="false">+M1463-L1463</f>
        <v>0.00347222222222222</v>
      </c>
      <c r="V1463" s="18" t="n">
        <f aca="false">+U1463*Q1463</f>
        <v>0.600694444444444</v>
      </c>
      <c r="W1463" s="18"/>
    </row>
    <row r="1464" s="13" customFormat="true" ht="12" hidden="false" customHeight="false" outlineLevel="0" collapsed="false">
      <c r="A1464" s="12" t="n">
        <v>13426</v>
      </c>
      <c r="B1464" s="13" t="n">
        <v>19</v>
      </c>
      <c r="C1464" s="13" t="s">
        <v>125</v>
      </c>
      <c r="D1464" s="13" t="n">
        <v>2</v>
      </c>
      <c r="E1464" s="13" t="n">
        <v>310</v>
      </c>
      <c r="F1464" s="13" t="s">
        <v>173</v>
      </c>
      <c r="G1464" s="13" t="s">
        <v>42</v>
      </c>
      <c r="H1464" s="19" t="s">
        <v>27</v>
      </c>
      <c r="I1464" s="19"/>
      <c r="J1464" s="13" t="n">
        <v>1</v>
      </c>
      <c r="K1464" s="13" t="n">
        <v>13426</v>
      </c>
      <c r="L1464" s="14" t="n">
        <v>0.329861111111111</v>
      </c>
      <c r="M1464" s="15" t="n">
        <v>0.333333333333333</v>
      </c>
      <c r="N1464" s="16" t="n">
        <f aca="false">VLOOKUP(E1464,'Esp. percorsi al 18-10-22'!C:J,8,FALSE())</f>
        <v>1.89152826849457</v>
      </c>
      <c r="O1464" s="16"/>
      <c r="P1464" s="16"/>
      <c r="Q1464" s="20" t="n">
        <v>173</v>
      </c>
      <c r="R1464" s="17" t="n">
        <f aca="false">+N1464*Q1464</f>
        <v>327.234390449561</v>
      </c>
      <c r="S1464" s="17" t="n">
        <f aca="false">+O1464*Q1464</f>
        <v>0</v>
      </c>
      <c r="T1464" s="17"/>
      <c r="U1464" s="18" t="n">
        <f aca="false">+M1464-L1464</f>
        <v>0.00347222222222222</v>
      </c>
      <c r="V1464" s="18" t="n">
        <f aca="false">+U1464*Q1464</f>
        <v>0.600694444444444</v>
      </c>
      <c r="W1464" s="18"/>
    </row>
    <row r="1465" s="13" customFormat="true" ht="12" hidden="false" customHeight="false" outlineLevel="0" collapsed="false">
      <c r="A1465" s="12" t="n">
        <v>10330</v>
      </c>
      <c r="B1465" s="13" t="n">
        <v>19</v>
      </c>
      <c r="C1465" s="13" t="s">
        <v>125</v>
      </c>
      <c r="D1465" s="13" t="n">
        <v>1</v>
      </c>
      <c r="E1465" s="13" t="n">
        <v>842</v>
      </c>
      <c r="F1465" s="13" t="s">
        <v>174</v>
      </c>
      <c r="G1465" s="13" t="s">
        <v>26</v>
      </c>
      <c r="H1465" s="13" t="s">
        <v>25</v>
      </c>
      <c r="J1465" s="13" t="n">
        <v>1</v>
      </c>
      <c r="K1465" s="13" t="n">
        <v>988</v>
      </c>
      <c r="L1465" s="14" t="n">
        <v>0.527777777777778</v>
      </c>
      <c r="M1465" s="15" t="n">
        <v>0.565972222222222</v>
      </c>
      <c r="N1465" s="16" t="n">
        <f aca="false">VLOOKUP(E1465,'Esp. percorsi al 18-10-22'!C:J,8,FALSE())</f>
        <v>19.7417261849493</v>
      </c>
      <c r="O1465" s="16"/>
      <c r="P1465" s="16"/>
      <c r="Q1465" s="20" t="n">
        <v>235</v>
      </c>
      <c r="R1465" s="17" t="n">
        <f aca="false">+N1465*Q1465</f>
        <v>4639.30565346309</v>
      </c>
      <c r="S1465" s="17" t="n">
        <f aca="false">+O1465*Q1465</f>
        <v>0</v>
      </c>
      <c r="T1465" s="17"/>
      <c r="U1465" s="18" t="n">
        <f aca="false">+M1465-L1465</f>
        <v>0.0381944444444444</v>
      </c>
      <c r="V1465" s="18" t="n">
        <f aca="false">+U1465*Q1465</f>
        <v>8.97569444444444</v>
      </c>
      <c r="W1465" s="18"/>
    </row>
    <row r="1466" s="13" customFormat="true" ht="12" hidden="false" customHeight="false" outlineLevel="0" collapsed="false">
      <c r="A1466" s="12" t="n">
        <v>18686</v>
      </c>
      <c r="B1466" s="13" t="n">
        <v>19</v>
      </c>
      <c r="C1466" s="13" t="s">
        <v>125</v>
      </c>
      <c r="D1466" s="13" t="n">
        <v>2</v>
      </c>
      <c r="E1466" s="13" t="n">
        <v>1112</v>
      </c>
      <c r="F1466" s="13" t="s">
        <v>175</v>
      </c>
      <c r="G1466" s="13" t="s">
        <v>28</v>
      </c>
      <c r="H1466" s="13" t="s">
        <v>25</v>
      </c>
      <c r="J1466" s="13" t="n">
        <v>1</v>
      </c>
      <c r="K1466" s="13" t="n">
        <v>13927</v>
      </c>
      <c r="L1466" s="14" t="n">
        <v>0.260416666666667</v>
      </c>
      <c r="M1466" s="15" t="n">
        <v>0.274305555555555</v>
      </c>
      <c r="N1466" s="16" t="n">
        <f aca="false">VLOOKUP(E1466,'Esp. percorsi al 18-10-22'!C:J,8,FALSE())</f>
        <v>7.28685864467281</v>
      </c>
      <c r="O1466" s="16"/>
      <c r="P1466" s="16"/>
      <c r="Q1466" s="20" t="n">
        <v>67</v>
      </c>
      <c r="R1466" s="17" t="n">
        <f aca="false">+N1466*Q1466</f>
        <v>488.219529193078</v>
      </c>
      <c r="S1466" s="17" t="n">
        <f aca="false">+O1466*Q1466</f>
        <v>0</v>
      </c>
      <c r="T1466" s="17"/>
      <c r="U1466" s="18" t="n">
        <f aca="false">+M1466-L1466</f>
        <v>0.0138888888888889</v>
      </c>
      <c r="V1466" s="18" t="n">
        <f aca="false">+U1466*Q1466</f>
        <v>0.930555555555555</v>
      </c>
      <c r="W1466" s="18"/>
    </row>
    <row r="1467" s="13" customFormat="true" ht="12" hidden="false" customHeight="false" outlineLevel="0" collapsed="false">
      <c r="A1467" s="12" t="n">
        <v>14086</v>
      </c>
      <c r="B1467" s="13" t="n">
        <v>20</v>
      </c>
      <c r="C1467" s="13" t="s">
        <v>57</v>
      </c>
      <c r="D1467" s="13" t="n">
        <v>0</v>
      </c>
      <c r="E1467" s="13" t="n">
        <v>583</v>
      </c>
      <c r="F1467" s="13" t="s">
        <v>176</v>
      </c>
      <c r="G1467" s="13" t="s">
        <v>24</v>
      </c>
      <c r="H1467" s="13" t="s">
        <v>25</v>
      </c>
      <c r="J1467" s="13" t="n">
        <v>1</v>
      </c>
      <c r="K1467" s="13" t="n">
        <v>6018</v>
      </c>
      <c r="L1467" s="14" t="n">
        <v>0.368055555555556</v>
      </c>
      <c r="M1467" s="15" t="n">
        <v>0.399305555555556</v>
      </c>
      <c r="N1467" s="16" t="n">
        <f aca="false">VLOOKUP(E1467,'Esp. percorsi al 18-10-22'!C:J,8,FALSE())</f>
        <v>14.8631068800578</v>
      </c>
      <c r="O1467" s="16" t="n">
        <v>3.23</v>
      </c>
      <c r="P1467" s="16"/>
      <c r="Q1467" s="20" t="n">
        <v>302</v>
      </c>
      <c r="R1467" s="17" t="n">
        <f aca="false">+N1467*Q1467</f>
        <v>4488.65827777746</v>
      </c>
      <c r="S1467" s="17" t="n">
        <f aca="false">+O1467*Q1467</f>
        <v>975.46</v>
      </c>
      <c r="T1467" s="17"/>
      <c r="U1467" s="18" t="n">
        <f aca="false">+M1467-L1467</f>
        <v>0.03125</v>
      </c>
      <c r="V1467" s="18" t="n">
        <f aca="false">+U1467*Q1467</f>
        <v>9.4375</v>
      </c>
      <c r="W1467" s="18" t="s">
        <v>177</v>
      </c>
    </row>
    <row r="1468" s="13" customFormat="true" ht="12" hidden="false" customHeight="false" outlineLevel="0" collapsed="false">
      <c r="A1468" s="12" t="n">
        <v>14087</v>
      </c>
      <c r="B1468" s="13" t="n">
        <v>20</v>
      </c>
      <c r="C1468" s="13" t="s">
        <v>57</v>
      </c>
      <c r="D1468" s="13" t="n">
        <v>0</v>
      </c>
      <c r="E1468" s="13" t="n">
        <v>583</v>
      </c>
      <c r="F1468" s="13" t="s">
        <v>176</v>
      </c>
      <c r="G1468" s="13" t="s">
        <v>24</v>
      </c>
      <c r="H1468" s="13" t="s">
        <v>25</v>
      </c>
      <c r="J1468" s="13" t="n">
        <v>1</v>
      </c>
      <c r="K1468" s="13" t="n">
        <v>6019</v>
      </c>
      <c r="L1468" s="14" t="n">
        <v>0.40625</v>
      </c>
      <c r="M1468" s="15" t="n">
        <v>0.4375</v>
      </c>
      <c r="N1468" s="16" t="n">
        <f aca="false">VLOOKUP(E1468,'Esp. percorsi al 18-10-22'!C:J,8,FALSE())</f>
        <v>14.8631068800578</v>
      </c>
      <c r="O1468" s="16" t="n">
        <v>3.23</v>
      </c>
      <c r="P1468" s="16"/>
      <c r="Q1468" s="20" t="n">
        <v>302</v>
      </c>
      <c r="R1468" s="17" t="n">
        <f aca="false">+N1468*Q1468</f>
        <v>4488.65827777746</v>
      </c>
      <c r="S1468" s="17" t="n">
        <f aca="false">+O1468*Q1468</f>
        <v>975.46</v>
      </c>
      <c r="T1468" s="17"/>
      <c r="U1468" s="18" t="n">
        <f aca="false">+M1468-L1468</f>
        <v>0.03125</v>
      </c>
      <c r="V1468" s="18" t="n">
        <f aca="false">+U1468*Q1468</f>
        <v>9.4375</v>
      </c>
      <c r="W1468" s="18" t="s">
        <v>177</v>
      </c>
    </row>
    <row r="1469" s="13" customFormat="true" ht="12" hidden="false" customHeight="false" outlineLevel="0" collapsed="false">
      <c r="A1469" s="12" t="n">
        <v>14088</v>
      </c>
      <c r="B1469" s="13" t="n">
        <v>20</v>
      </c>
      <c r="C1469" s="13" t="s">
        <v>57</v>
      </c>
      <c r="D1469" s="13" t="n">
        <v>0</v>
      </c>
      <c r="E1469" s="13" t="n">
        <v>583</v>
      </c>
      <c r="F1469" s="13" t="s">
        <v>176</v>
      </c>
      <c r="G1469" s="13" t="s">
        <v>24</v>
      </c>
      <c r="H1469" s="13" t="s">
        <v>25</v>
      </c>
      <c r="J1469" s="13" t="n">
        <v>1</v>
      </c>
      <c r="K1469" s="13" t="n">
        <v>6020</v>
      </c>
      <c r="L1469" s="14" t="n">
        <v>0.444444444444444</v>
      </c>
      <c r="M1469" s="15" t="n">
        <v>0.475694444444444</v>
      </c>
      <c r="N1469" s="16" t="n">
        <f aca="false">VLOOKUP(E1469,'Esp. percorsi al 18-10-22'!C:J,8,FALSE())</f>
        <v>14.8631068800578</v>
      </c>
      <c r="O1469" s="16" t="n">
        <v>3.23</v>
      </c>
      <c r="P1469" s="16"/>
      <c r="Q1469" s="20" t="n">
        <v>302</v>
      </c>
      <c r="R1469" s="17" t="n">
        <f aca="false">+N1469*Q1469</f>
        <v>4488.65827777746</v>
      </c>
      <c r="S1469" s="17" t="n">
        <f aca="false">+O1469*Q1469</f>
        <v>975.46</v>
      </c>
      <c r="T1469" s="17"/>
      <c r="U1469" s="18" t="n">
        <f aca="false">+M1469-L1469</f>
        <v>0.03125</v>
      </c>
      <c r="V1469" s="18" t="n">
        <f aca="false">+U1469*Q1469</f>
        <v>9.4375</v>
      </c>
      <c r="W1469" s="18" t="s">
        <v>177</v>
      </c>
    </row>
    <row r="1470" s="13" customFormat="true" ht="12" hidden="false" customHeight="false" outlineLevel="0" collapsed="false">
      <c r="A1470" s="12" t="n">
        <v>14089</v>
      </c>
      <c r="B1470" s="13" t="n">
        <v>20</v>
      </c>
      <c r="C1470" s="13" t="s">
        <v>57</v>
      </c>
      <c r="D1470" s="13" t="n">
        <v>0</v>
      </c>
      <c r="E1470" s="13" t="n">
        <v>583</v>
      </c>
      <c r="F1470" s="13" t="s">
        <v>176</v>
      </c>
      <c r="G1470" s="13" t="s">
        <v>24</v>
      </c>
      <c r="H1470" s="13" t="s">
        <v>25</v>
      </c>
      <c r="J1470" s="13" t="n">
        <v>1</v>
      </c>
      <c r="K1470" s="13" t="n">
        <v>6021</v>
      </c>
      <c r="L1470" s="14" t="n">
        <v>0.621527777777778</v>
      </c>
      <c r="M1470" s="15" t="n">
        <v>0.652777777777778</v>
      </c>
      <c r="N1470" s="16" t="n">
        <f aca="false">VLOOKUP(E1470,'Esp. percorsi al 18-10-22'!C:J,8,FALSE())</f>
        <v>14.8631068800578</v>
      </c>
      <c r="O1470" s="16" t="n">
        <v>3.23</v>
      </c>
      <c r="P1470" s="16"/>
      <c r="Q1470" s="20" t="n">
        <v>302</v>
      </c>
      <c r="R1470" s="17" t="n">
        <f aca="false">+N1470*Q1470</f>
        <v>4488.65827777746</v>
      </c>
      <c r="S1470" s="17" t="n">
        <f aca="false">+O1470*Q1470</f>
        <v>975.46</v>
      </c>
      <c r="T1470" s="17"/>
      <c r="U1470" s="18" t="n">
        <f aca="false">+M1470-L1470</f>
        <v>0.03125</v>
      </c>
      <c r="V1470" s="18" t="n">
        <f aca="false">+U1470*Q1470</f>
        <v>9.4375</v>
      </c>
      <c r="W1470" s="18" t="s">
        <v>177</v>
      </c>
    </row>
    <row r="1471" s="13" customFormat="true" ht="12" hidden="false" customHeight="false" outlineLevel="0" collapsed="false">
      <c r="A1471" s="12" t="n">
        <v>14090</v>
      </c>
      <c r="B1471" s="13" t="n">
        <v>20</v>
      </c>
      <c r="C1471" s="13" t="s">
        <v>57</v>
      </c>
      <c r="D1471" s="13" t="n">
        <v>0</v>
      </c>
      <c r="E1471" s="13" t="n">
        <v>583</v>
      </c>
      <c r="F1471" s="13" t="s">
        <v>176</v>
      </c>
      <c r="G1471" s="13" t="s">
        <v>24</v>
      </c>
      <c r="H1471" s="13" t="s">
        <v>25</v>
      </c>
      <c r="J1471" s="13" t="n">
        <v>1</v>
      </c>
      <c r="K1471" s="13" t="n">
        <v>6022</v>
      </c>
      <c r="L1471" s="14" t="n">
        <v>0.677083333333333</v>
      </c>
      <c r="M1471" s="15" t="n">
        <v>0.708333333333333</v>
      </c>
      <c r="N1471" s="16" t="n">
        <f aca="false">VLOOKUP(E1471,'Esp. percorsi al 18-10-22'!C:J,8,FALSE())</f>
        <v>14.8631068800578</v>
      </c>
      <c r="O1471" s="16" t="n">
        <v>3.23</v>
      </c>
      <c r="P1471" s="16"/>
      <c r="Q1471" s="20" t="n">
        <v>302</v>
      </c>
      <c r="R1471" s="17" t="n">
        <f aca="false">+N1471*Q1471</f>
        <v>4488.65827777746</v>
      </c>
      <c r="S1471" s="17" t="n">
        <f aca="false">+O1471*Q1471</f>
        <v>975.46</v>
      </c>
      <c r="T1471" s="17"/>
      <c r="U1471" s="18" t="n">
        <f aca="false">+M1471-L1471</f>
        <v>0.03125</v>
      </c>
      <c r="V1471" s="18" t="n">
        <f aca="false">+U1471*Q1471</f>
        <v>9.4375</v>
      </c>
      <c r="W1471" s="18" t="s">
        <v>177</v>
      </c>
    </row>
    <row r="1472" s="13" customFormat="true" ht="12" hidden="false" customHeight="false" outlineLevel="0" collapsed="false">
      <c r="A1472" s="12" t="n">
        <v>14091</v>
      </c>
      <c r="B1472" s="13" t="n">
        <v>20</v>
      </c>
      <c r="C1472" s="13" t="s">
        <v>57</v>
      </c>
      <c r="D1472" s="13" t="n">
        <v>0</v>
      </c>
      <c r="E1472" s="13" t="n">
        <v>583</v>
      </c>
      <c r="F1472" s="13" t="s">
        <v>176</v>
      </c>
      <c r="G1472" s="13" t="s">
        <v>24</v>
      </c>
      <c r="H1472" s="13" t="s">
        <v>25</v>
      </c>
      <c r="J1472" s="13" t="n">
        <v>1</v>
      </c>
      <c r="K1472" s="13" t="n">
        <v>6023</v>
      </c>
      <c r="L1472" s="14" t="n">
        <v>0.739583333333333</v>
      </c>
      <c r="M1472" s="15" t="n">
        <v>0.770833333333333</v>
      </c>
      <c r="N1472" s="16" t="n">
        <f aca="false">VLOOKUP(E1472,'Esp. percorsi al 18-10-22'!C:J,8,FALSE())</f>
        <v>14.8631068800578</v>
      </c>
      <c r="O1472" s="16" t="n">
        <v>3.23</v>
      </c>
      <c r="P1472" s="16"/>
      <c r="Q1472" s="20" t="n">
        <v>302</v>
      </c>
      <c r="R1472" s="17" t="n">
        <f aca="false">+N1472*Q1472</f>
        <v>4488.65827777746</v>
      </c>
      <c r="S1472" s="17" t="n">
        <f aca="false">+O1472*Q1472</f>
        <v>975.46</v>
      </c>
      <c r="T1472" s="17"/>
      <c r="U1472" s="18" t="n">
        <f aca="false">+M1472-L1472</f>
        <v>0.03125</v>
      </c>
      <c r="V1472" s="18" t="n">
        <f aca="false">+U1472*Q1472</f>
        <v>9.4375</v>
      </c>
      <c r="W1472" s="18" t="s">
        <v>177</v>
      </c>
    </row>
    <row r="1473" s="13" customFormat="true" ht="12" hidden="false" customHeight="false" outlineLevel="0" collapsed="false">
      <c r="A1473" s="12" t="n">
        <v>14092</v>
      </c>
      <c r="B1473" s="13" t="n">
        <v>20</v>
      </c>
      <c r="C1473" s="13" t="s">
        <v>57</v>
      </c>
      <c r="D1473" s="13" t="n">
        <v>0</v>
      </c>
      <c r="E1473" s="13" t="n">
        <v>584</v>
      </c>
      <c r="F1473" s="13" t="s">
        <v>178</v>
      </c>
      <c r="G1473" s="13" t="s">
        <v>24</v>
      </c>
      <c r="H1473" s="13" t="s">
        <v>25</v>
      </c>
      <c r="J1473" s="13" t="n">
        <v>1</v>
      </c>
      <c r="K1473" s="13" t="n">
        <v>3148</v>
      </c>
      <c r="L1473" s="14" t="n">
        <v>0.506944444444444</v>
      </c>
      <c r="M1473" s="15" t="n">
        <v>0.518055555555556</v>
      </c>
      <c r="N1473" s="16" t="n">
        <f aca="false">VLOOKUP(E1473,'Esp. percorsi al 18-10-22'!C:J,8,FALSE())</f>
        <v>6.75510688005783</v>
      </c>
      <c r="O1473" s="16" t="n">
        <v>0.8</v>
      </c>
      <c r="P1473" s="16"/>
      <c r="Q1473" s="20" t="n">
        <v>302</v>
      </c>
      <c r="R1473" s="17" t="n">
        <f aca="false">+N1473*Q1473</f>
        <v>2040.04227777746</v>
      </c>
      <c r="S1473" s="17" t="n">
        <f aca="false">+O1473*Q1473</f>
        <v>241.6</v>
      </c>
      <c r="T1473" s="17"/>
      <c r="U1473" s="18" t="n">
        <f aca="false">+M1473-L1473</f>
        <v>0.0111111111111111</v>
      </c>
      <c r="V1473" s="18" t="n">
        <f aca="false">+U1473*Q1473</f>
        <v>3.35555555555556</v>
      </c>
      <c r="W1473" s="18" t="s">
        <v>177</v>
      </c>
    </row>
    <row r="1474" s="13" customFormat="true" ht="12" hidden="false" customHeight="false" outlineLevel="0" collapsed="false">
      <c r="A1474" s="12" t="n">
        <v>14093</v>
      </c>
      <c r="B1474" s="13" t="n">
        <v>20</v>
      </c>
      <c r="C1474" s="13" t="s">
        <v>57</v>
      </c>
      <c r="D1474" s="13" t="n">
        <v>0</v>
      </c>
      <c r="E1474" s="13" t="n">
        <v>584</v>
      </c>
      <c r="F1474" s="13" t="s">
        <v>178</v>
      </c>
      <c r="G1474" s="13" t="s">
        <v>24</v>
      </c>
      <c r="H1474" s="13" t="s">
        <v>25</v>
      </c>
      <c r="J1474" s="13" t="n">
        <v>1</v>
      </c>
      <c r="K1474" s="13" t="n">
        <v>2583</v>
      </c>
      <c r="L1474" s="14" t="n">
        <v>0.774305555555555</v>
      </c>
      <c r="M1474" s="15" t="n">
        <v>0.785416666666667</v>
      </c>
      <c r="N1474" s="16" t="n">
        <f aca="false">VLOOKUP(E1474,'Esp. percorsi al 18-10-22'!C:J,8,FALSE())</f>
        <v>6.75510688005783</v>
      </c>
      <c r="O1474" s="16" t="n">
        <v>0.8</v>
      </c>
      <c r="P1474" s="16"/>
      <c r="Q1474" s="20" t="n">
        <v>302</v>
      </c>
      <c r="R1474" s="17" t="n">
        <f aca="false">+N1474*Q1474</f>
        <v>2040.04227777746</v>
      </c>
      <c r="S1474" s="17" t="n">
        <f aca="false">+O1474*Q1474</f>
        <v>241.6</v>
      </c>
      <c r="T1474" s="17"/>
      <c r="U1474" s="18" t="n">
        <f aca="false">+M1474-L1474</f>
        <v>0.0111111111111111</v>
      </c>
      <c r="V1474" s="18" t="n">
        <f aca="false">+U1474*Q1474</f>
        <v>3.35555555555556</v>
      </c>
      <c r="W1474" s="18" t="s">
        <v>177</v>
      </c>
    </row>
    <row r="1475" s="13" customFormat="true" ht="12" hidden="false" customHeight="false" outlineLevel="0" collapsed="false">
      <c r="A1475" s="12" t="n">
        <v>14066</v>
      </c>
      <c r="B1475" s="13" t="n">
        <v>21</v>
      </c>
      <c r="C1475" s="13" t="s">
        <v>112</v>
      </c>
      <c r="D1475" s="13" t="n">
        <v>1</v>
      </c>
      <c r="E1475" s="13" t="n">
        <v>340</v>
      </c>
      <c r="F1475" s="13" t="s">
        <v>179</v>
      </c>
      <c r="G1475" s="13" t="s">
        <v>24</v>
      </c>
      <c r="H1475" s="13" t="s">
        <v>25</v>
      </c>
      <c r="J1475" s="13" t="n">
        <v>1</v>
      </c>
      <c r="K1475" s="13" t="n">
        <v>1018</v>
      </c>
      <c r="L1475" s="14" t="n">
        <v>0.496527777777778</v>
      </c>
      <c r="M1475" s="15" t="n">
        <v>0.5</v>
      </c>
      <c r="N1475" s="16" t="n">
        <f aca="false">VLOOKUP(E1475,'Esp. percorsi al 18-10-22'!C:J,8,FALSE())</f>
        <v>2.3005338188292</v>
      </c>
      <c r="O1475" s="16"/>
      <c r="P1475" s="16"/>
      <c r="Q1475" s="20" t="n">
        <v>302</v>
      </c>
      <c r="R1475" s="17" t="n">
        <f aca="false">+N1475*Q1475</f>
        <v>694.761213286418</v>
      </c>
      <c r="S1475" s="17" t="n">
        <f aca="false">+O1475*Q1475</f>
        <v>0</v>
      </c>
      <c r="T1475" s="17"/>
      <c r="U1475" s="18" t="n">
        <f aca="false">+M1475-L1475</f>
        <v>0.00347222222222222</v>
      </c>
      <c r="V1475" s="18" t="n">
        <f aca="false">+U1475*Q1475</f>
        <v>1.04861111111111</v>
      </c>
      <c r="W1475" s="18"/>
    </row>
    <row r="1476" s="13" customFormat="true" ht="12" hidden="false" customHeight="false" outlineLevel="0" collapsed="false">
      <c r="A1476" s="12" t="n">
        <v>7603</v>
      </c>
      <c r="B1476" s="13" t="n">
        <v>21</v>
      </c>
      <c r="C1476" s="13" t="s">
        <v>112</v>
      </c>
      <c r="D1476" s="13" t="n">
        <v>2</v>
      </c>
      <c r="E1476" s="13" t="n">
        <v>400</v>
      </c>
      <c r="F1476" s="13" t="s">
        <v>180</v>
      </c>
      <c r="G1476" s="13" t="s">
        <v>28</v>
      </c>
      <c r="H1476" s="13" t="s">
        <v>25</v>
      </c>
      <c r="J1476" s="13" t="n">
        <v>1</v>
      </c>
      <c r="K1476" s="13" t="n">
        <v>3283</v>
      </c>
      <c r="L1476" s="14" t="n">
        <v>0.378472222222222</v>
      </c>
      <c r="M1476" s="15" t="n">
        <v>0.385416666666667</v>
      </c>
      <c r="N1476" s="16" t="n">
        <f aca="false">VLOOKUP(E1476,'Esp. percorsi al 18-10-22'!C:J,8,FALSE())</f>
        <v>1.81485926338748</v>
      </c>
      <c r="O1476" s="16" t="n">
        <v>0.25</v>
      </c>
      <c r="P1476" s="16"/>
      <c r="Q1476" s="20" t="n">
        <v>67</v>
      </c>
      <c r="R1476" s="17" t="n">
        <f aca="false">+N1476*Q1476</f>
        <v>121.595570646961</v>
      </c>
      <c r="S1476" s="17" t="n">
        <f aca="false">+O1476*Q1476</f>
        <v>16.75</v>
      </c>
      <c r="T1476" s="17"/>
      <c r="U1476" s="18" t="n">
        <f aca="false">+M1476-L1476</f>
        <v>0.00694444444444444</v>
      </c>
      <c r="V1476" s="18" t="n">
        <f aca="false">+U1476*Q1476</f>
        <v>0.465277777777778</v>
      </c>
      <c r="W1476" s="18" t="s">
        <v>181</v>
      </c>
    </row>
    <row r="1477" s="13" customFormat="true" ht="12" hidden="false" customHeight="false" outlineLevel="0" collapsed="false">
      <c r="A1477" s="12" t="n">
        <v>7586</v>
      </c>
      <c r="B1477" s="13" t="n">
        <v>21</v>
      </c>
      <c r="C1477" s="13" t="s">
        <v>112</v>
      </c>
      <c r="D1477" s="13" t="n">
        <v>2</v>
      </c>
      <c r="E1477" s="13" t="n">
        <v>400</v>
      </c>
      <c r="F1477" s="13" t="s">
        <v>180</v>
      </c>
      <c r="G1477" s="13" t="s">
        <v>26</v>
      </c>
      <c r="H1477" s="13" t="s">
        <v>25</v>
      </c>
      <c r="J1477" s="13" t="n">
        <v>1</v>
      </c>
      <c r="K1477" s="13" t="n">
        <v>1012</v>
      </c>
      <c r="L1477" s="14" t="n">
        <v>0.392361111111111</v>
      </c>
      <c r="M1477" s="15" t="n">
        <v>0.399305555555556</v>
      </c>
      <c r="N1477" s="16" t="n">
        <f aca="false">VLOOKUP(E1477,'Esp. percorsi al 18-10-22'!C:J,8,FALSE())</f>
        <v>1.81485926338748</v>
      </c>
      <c r="O1477" s="16" t="n">
        <v>0.25</v>
      </c>
      <c r="P1477" s="16"/>
      <c r="Q1477" s="20" t="n">
        <v>235</v>
      </c>
      <c r="R1477" s="17" t="n">
        <f aca="false">+N1477*Q1477</f>
        <v>426.491926896058</v>
      </c>
      <c r="S1477" s="17" t="n">
        <f aca="false">+O1477*Q1477</f>
        <v>58.75</v>
      </c>
      <c r="T1477" s="17"/>
      <c r="U1477" s="18" t="n">
        <f aca="false">+M1477-L1477</f>
        <v>0.00694444444444444</v>
      </c>
      <c r="V1477" s="18" t="n">
        <f aca="false">+U1477*Q1477</f>
        <v>1.63194444444444</v>
      </c>
      <c r="W1477" s="18" t="s">
        <v>181</v>
      </c>
    </row>
    <row r="1478" s="13" customFormat="true" ht="12" hidden="false" customHeight="false" outlineLevel="0" collapsed="false">
      <c r="A1478" s="12" t="n">
        <v>7605</v>
      </c>
      <c r="B1478" s="13" t="n">
        <v>21</v>
      </c>
      <c r="C1478" s="13" t="s">
        <v>112</v>
      </c>
      <c r="D1478" s="13" t="n">
        <v>2</v>
      </c>
      <c r="E1478" s="13" t="n">
        <v>400</v>
      </c>
      <c r="F1478" s="13" t="s">
        <v>180</v>
      </c>
      <c r="G1478" s="13" t="s">
        <v>28</v>
      </c>
      <c r="H1478" s="13" t="s">
        <v>25</v>
      </c>
      <c r="J1478" s="13" t="n">
        <v>1</v>
      </c>
      <c r="K1478" s="13" t="n">
        <v>3285</v>
      </c>
      <c r="L1478" s="14" t="n">
        <v>0.440972222222222</v>
      </c>
      <c r="M1478" s="15" t="n">
        <v>0.447916666666667</v>
      </c>
      <c r="N1478" s="16" t="n">
        <f aca="false">VLOOKUP(E1478,'Esp. percorsi al 18-10-22'!C:J,8,FALSE())</f>
        <v>1.81485926338748</v>
      </c>
      <c r="O1478" s="16" t="n">
        <v>0.25</v>
      </c>
      <c r="P1478" s="16"/>
      <c r="Q1478" s="20" t="n">
        <v>67</v>
      </c>
      <c r="R1478" s="17" t="n">
        <f aca="false">+N1478*Q1478</f>
        <v>121.595570646961</v>
      </c>
      <c r="S1478" s="17" t="n">
        <f aca="false">+O1478*Q1478</f>
        <v>16.75</v>
      </c>
      <c r="T1478" s="17"/>
      <c r="U1478" s="18" t="n">
        <f aca="false">+M1478-L1478</f>
        <v>0.00694444444444444</v>
      </c>
      <c r="V1478" s="18" t="n">
        <f aca="false">+U1478*Q1478</f>
        <v>0.465277777777778</v>
      </c>
      <c r="W1478" s="18" t="s">
        <v>181</v>
      </c>
    </row>
    <row r="1479" s="13" customFormat="true" ht="12" hidden="false" customHeight="false" outlineLevel="0" collapsed="false">
      <c r="A1479" s="12" t="n">
        <v>7587</v>
      </c>
      <c r="B1479" s="13" t="n">
        <v>21</v>
      </c>
      <c r="C1479" s="13" t="s">
        <v>112</v>
      </c>
      <c r="D1479" s="13" t="n">
        <v>2</v>
      </c>
      <c r="E1479" s="13" t="n">
        <v>400</v>
      </c>
      <c r="F1479" s="13" t="s">
        <v>180</v>
      </c>
      <c r="G1479" s="13" t="s">
        <v>24</v>
      </c>
      <c r="H1479" s="13" t="s">
        <v>25</v>
      </c>
      <c r="J1479" s="13" t="n">
        <v>1</v>
      </c>
      <c r="K1479" s="13" t="n">
        <v>1013</v>
      </c>
      <c r="L1479" s="14" t="n">
        <v>0.510416666666667</v>
      </c>
      <c r="M1479" s="15" t="n">
        <v>0.517361111111111</v>
      </c>
      <c r="N1479" s="16" t="n">
        <f aca="false">VLOOKUP(E1479,'Esp. percorsi al 18-10-22'!C:J,8,FALSE())</f>
        <v>1.81485926338748</v>
      </c>
      <c r="O1479" s="16" t="n">
        <v>0.25</v>
      </c>
      <c r="P1479" s="16"/>
      <c r="Q1479" s="20" t="n">
        <v>302</v>
      </c>
      <c r="R1479" s="17" t="n">
        <f aca="false">+N1479*Q1479</f>
        <v>548.087497543019</v>
      </c>
      <c r="S1479" s="17" t="n">
        <f aca="false">+O1479*Q1479</f>
        <v>75.5</v>
      </c>
      <c r="T1479" s="17"/>
      <c r="U1479" s="18" t="n">
        <f aca="false">+M1479-L1479</f>
        <v>0.00694444444444444</v>
      </c>
      <c r="V1479" s="18" t="n">
        <f aca="false">+U1479*Q1479</f>
        <v>2.09722222222222</v>
      </c>
      <c r="W1479" s="18" t="s">
        <v>181</v>
      </c>
    </row>
    <row r="1480" s="13" customFormat="true" ht="12" hidden="false" customHeight="false" outlineLevel="0" collapsed="false">
      <c r="A1480" s="12" t="n">
        <v>7588</v>
      </c>
      <c r="B1480" s="13" t="n">
        <v>21</v>
      </c>
      <c r="C1480" s="13" t="s">
        <v>112</v>
      </c>
      <c r="D1480" s="13" t="n">
        <v>2</v>
      </c>
      <c r="E1480" s="13" t="n">
        <v>400</v>
      </c>
      <c r="F1480" s="13" t="s">
        <v>180</v>
      </c>
      <c r="G1480" s="13" t="s">
        <v>26</v>
      </c>
      <c r="H1480" s="13" t="s">
        <v>25</v>
      </c>
      <c r="J1480" s="13" t="n">
        <v>1</v>
      </c>
      <c r="K1480" s="13" t="n">
        <v>1014</v>
      </c>
      <c r="L1480" s="14" t="n">
        <v>0.5625</v>
      </c>
      <c r="M1480" s="15" t="n">
        <v>0.569444444444444</v>
      </c>
      <c r="N1480" s="16" t="n">
        <f aca="false">VLOOKUP(E1480,'Esp. percorsi al 18-10-22'!C:J,8,FALSE())</f>
        <v>1.81485926338748</v>
      </c>
      <c r="O1480" s="16" t="n">
        <v>0.25</v>
      </c>
      <c r="P1480" s="16"/>
      <c r="Q1480" s="20" t="n">
        <v>235</v>
      </c>
      <c r="R1480" s="17" t="n">
        <f aca="false">+N1480*Q1480</f>
        <v>426.491926896058</v>
      </c>
      <c r="S1480" s="17" t="n">
        <f aca="false">+O1480*Q1480</f>
        <v>58.75</v>
      </c>
      <c r="T1480" s="17"/>
      <c r="U1480" s="18" t="n">
        <f aca="false">+M1480-L1480</f>
        <v>0.00694444444444444</v>
      </c>
      <c r="V1480" s="18" t="n">
        <f aca="false">+U1480*Q1480</f>
        <v>1.63194444444444</v>
      </c>
      <c r="W1480" s="18" t="s">
        <v>181</v>
      </c>
    </row>
    <row r="1481" s="13" customFormat="true" ht="12" hidden="false" customHeight="false" outlineLevel="0" collapsed="false">
      <c r="A1481" s="12" t="n">
        <v>7607</v>
      </c>
      <c r="B1481" s="13" t="n">
        <v>21</v>
      </c>
      <c r="C1481" s="13" t="s">
        <v>112</v>
      </c>
      <c r="D1481" s="13" t="n">
        <v>2</v>
      </c>
      <c r="E1481" s="13" t="n">
        <v>400</v>
      </c>
      <c r="F1481" s="13" t="s">
        <v>180</v>
      </c>
      <c r="G1481" s="13" t="s">
        <v>28</v>
      </c>
      <c r="H1481" s="13" t="s">
        <v>25</v>
      </c>
      <c r="J1481" s="13" t="n">
        <v>1</v>
      </c>
      <c r="K1481" s="13" t="n">
        <v>3287</v>
      </c>
      <c r="L1481" s="14" t="n">
        <v>0.701388888888889</v>
      </c>
      <c r="M1481" s="15" t="n">
        <v>0.708333333333333</v>
      </c>
      <c r="N1481" s="16" t="n">
        <f aca="false">VLOOKUP(E1481,'Esp. percorsi al 18-10-22'!C:J,8,FALSE())</f>
        <v>1.81485926338748</v>
      </c>
      <c r="O1481" s="16" t="n">
        <v>0.25</v>
      </c>
      <c r="P1481" s="16"/>
      <c r="Q1481" s="20" t="n">
        <v>67</v>
      </c>
      <c r="R1481" s="17" t="n">
        <f aca="false">+N1481*Q1481</f>
        <v>121.595570646961</v>
      </c>
      <c r="S1481" s="17" t="n">
        <f aca="false">+O1481*Q1481</f>
        <v>16.75</v>
      </c>
      <c r="T1481" s="17"/>
      <c r="U1481" s="18" t="n">
        <f aca="false">+M1481-L1481</f>
        <v>0.00694444444444444</v>
      </c>
      <c r="V1481" s="18" t="n">
        <f aca="false">+U1481*Q1481</f>
        <v>0.465277777777778</v>
      </c>
      <c r="W1481" s="18" t="s">
        <v>181</v>
      </c>
    </row>
    <row r="1482" s="13" customFormat="true" ht="12" hidden="false" customHeight="false" outlineLevel="0" collapsed="false">
      <c r="A1482" s="12" t="n">
        <v>7589</v>
      </c>
      <c r="B1482" s="13" t="n">
        <v>21</v>
      </c>
      <c r="C1482" s="13" t="s">
        <v>112</v>
      </c>
      <c r="D1482" s="13" t="n">
        <v>2</v>
      </c>
      <c r="E1482" s="13" t="n">
        <v>400</v>
      </c>
      <c r="F1482" s="13" t="s">
        <v>180</v>
      </c>
      <c r="G1482" s="13" t="s">
        <v>24</v>
      </c>
      <c r="H1482" s="13" t="s">
        <v>25</v>
      </c>
      <c r="J1482" s="13" t="n">
        <v>1</v>
      </c>
      <c r="K1482" s="13" t="n">
        <v>1015</v>
      </c>
      <c r="L1482" s="14" t="n">
        <v>0.767361111111111</v>
      </c>
      <c r="M1482" s="15" t="n">
        <v>0.774305555555555</v>
      </c>
      <c r="N1482" s="16" t="n">
        <f aca="false">VLOOKUP(E1482,'Esp. percorsi al 18-10-22'!C:J,8,FALSE())</f>
        <v>1.81485926338748</v>
      </c>
      <c r="O1482" s="16" t="n">
        <v>0.25</v>
      </c>
      <c r="P1482" s="16"/>
      <c r="Q1482" s="20" t="n">
        <v>302</v>
      </c>
      <c r="R1482" s="17" t="n">
        <f aca="false">+N1482*Q1482</f>
        <v>548.087497543019</v>
      </c>
      <c r="S1482" s="17" t="n">
        <f aca="false">+O1482*Q1482</f>
        <v>75.5</v>
      </c>
      <c r="T1482" s="17"/>
      <c r="U1482" s="18" t="n">
        <f aca="false">+M1482-L1482</f>
        <v>0.00694444444444444</v>
      </c>
      <c r="V1482" s="18" t="n">
        <f aca="false">+U1482*Q1482</f>
        <v>2.09722222222222</v>
      </c>
      <c r="W1482" s="18" t="s">
        <v>181</v>
      </c>
    </row>
    <row r="1483" s="13" customFormat="true" ht="12" hidden="false" customHeight="false" outlineLevel="0" collapsed="false">
      <c r="A1483" s="12" t="n">
        <v>7602</v>
      </c>
      <c r="B1483" s="13" t="n">
        <v>21</v>
      </c>
      <c r="C1483" s="13" t="s">
        <v>112</v>
      </c>
      <c r="D1483" s="13" t="n">
        <v>1</v>
      </c>
      <c r="E1483" s="13" t="n">
        <v>403</v>
      </c>
      <c r="F1483" s="13" t="s">
        <v>182</v>
      </c>
      <c r="G1483" s="13" t="s">
        <v>28</v>
      </c>
      <c r="H1483" s="13" t="s">
        <v>25</v>
      </c>
      <c r="J1483" s="13" t="n">
        <v>1</v>
      </c>
      <c r="K1483" s="13" t="n">
        <v>3282</v>
      </c>
      <c r="L1483" s="14" t="n">
        <v>0.371527777777778</v>
      </c>
      <c r="M1483" s="15" t="n">
        <v>0.378472222222222</v>
      </c>
      <c r="N1483" s="16" t="n">
        <f aca="false">VLOOKUP(E1483,'Esp. percorsi al 18-10-22'!C:J,8,FALSE())</f>
        <v>1.88166446290224</v>
      </c>
      <c r="O1483" s="16" t="n">
        <v>0.25</v>
      </c>
      <c r="P1483" s="16"/>
      <c r="Q1483" s="20" t="n">
        <v>67</v>
      </c>
      <c r="R1483" s="17" t="n">
        <f aca="false">+N1483*Q1483</f>
        <v>126.07151901445</v>
      </c>
      <c r="S1483" s="17" t="n">
        <f aca="false">+O1483*Q1483</f>
        <v>16.75</v>
      </c>
      <c r="T1483" s="17"/>
      <c r="U1483" s="18" t="n">
        <f aca="false">+M1483-L1483</f>
        <v>0.00694444444444444</v>
      </c>
      <c r="V1483" s="18" t="n">
        <f aca="false">+U1483*Q1483</f>
        <v>0.465277777777778</v>
      </c>
      <c r="W1483" s="18" t="s">
        <v>181</v>
      </c>
    </row>
    <row r="1484" s="13" customFormat="true" ht="12" hidden="false" customHeight="false" outlineLevel="0" collapsed="false">
      <c r="A1484" s="12" t="n">
        <v>7590</v>
      </c>
      <c r="B1484" s="13" t="n">
        <v>21</v>
      </c>
      <c r="C1484" s="13" t="s">
        <v>112</v>
      </c>
      <c r="D1484" s="13" t="n">
        <v>1</v>
      </c>
      <c r="E1484" s="13" t="n">
        <v>403</v>
      </c>
      <c r="F1484" s="13" t="s">
        <v>182</v>
      </c>
      <c r="G1484" s="13" t="s">
        <v>26</v>
      </c>
      <c r="H1484" s="13" t="s">
        <v>25</v>
      </c>
      <c r="J1484" s="13" t="n">
        <v>1</v>
      </c>
      <c r="K1484" s="13" t="n">
        <v>1016</v>
      </c>
      <c r="L1484" s="14" t="n">
        <v>0.385416666666667</v>
      </c>
      <c r="M1484" s="15" t="n">
        <v>0.392361111111111</v>
      </c>
      <c r="N1484" s="16" t="n">
        <f aca="false">VLOOKUP(E1484,'Esp. percorsi al 18-10-22'!C:J,8,FALSE())</f>
        <v>1.88166446290224</v>
      </c>
      <c r="O1484" s="16" t="n">
        <v>0.25</v>
      </c>
      <c r="P1484" s="16"/>
      <c r="Q1484" s="20" t="n">
        <v>235</v>
      </c>
      <c r="R1484" s="17" t="n">
        <f aca="false">+N1484*Q1484</f>
        <v>442.191148782026</v>
      </c>
      <c r="S1484" s="17" t="n">
        <f aca="false">+O1484*Q1484</f>
        <v>58.75</v>
      </c>
      <c r="T1484" s="17"/>
      <c r="U1484" s="18" t="n">
        <f aca="false">+M1484-L1484</f>
        <v>0.00694444444444444</v>
      </c>
      <c r="V1484" s="18" t="n">
        <f aca="false">+U1484*Q1484</f>
        <v>1.63194444444444</v>
      </c>
      <c r="W1484" s="18" t="s">
        <v>181</v>
      </c>
    </row>
    <row r="1485" s="13" customFormat="true" ht="12" hidden="false" customHeight="false" outlineLevel="0" collapsed="false">
      <c r="A1485" s="12" t="n">
        <v>7604</v>
      </c>
      <c r="B1485" s="13" t="n">
        <v>21</v>
      </c>
      <c r="C1485" s="13" t="s">
        <v>112</v>
      </c>
      <c r="D1485" s="13" t="n">
        <v>1</v>
      </c>
      <c r="E1485" s="13" t="n">
        <v>403</v>
      </c>
      <c r="F1485" s="13" t="s">
        <v>182</v>
      </c>
      <c r="G1485" s="13" t="s">
        <v>28</v>
      </c>
      <c r="H1485" s="13" t="s">
        <v>25</v>
      </c>
      <c r="J1485" s="13" t="n">
        <v>1</v>
      </c>
      <c r="K1485" s="13" t="n">
        <v>3284</v>
      </c>
      <c r="L1485" s="14" t="n">
        <v>0.434027777777778</v>
      </c>
      <c r="M1485" s="15" t="n">
        <v>0.440972222222222</v>
      </c>
      <c r="N1485" s="16" t="n">
        <f aca="false">VLOOKUP(E1485,'Esp. percorsi al 18-10-22'!C:J,8,FALSE())</f>
        <v>1.88166446290224</v>
      </c>
      <c r="O1485" s="16" t="n">
        <v>0.25</v>
      </c>
      <c r="P1485" s="16"/>
      <c r="Q1485" s="20" t="n">
        <v>67</v>
      </c>
      <c r="R1485" s="17" t="n">
        <f aca="false">+N1485*Q1485</f>
        <v>126.07151901445</v>
      </c>
      <c r="S1485" s="17" t="n">
        <f aca="false">+O1485*Q1485</f>
        <v>16.75</v>
      </c>
      <c r="T1485" s="17"/>
      <c r="U1485" s="18" t="n">
        <f aca="false">+M1485-L1485</f>
        <v>0.00694444444444444</v>
      </c>
      <c r="V1485" s="18" t="n">
        <f aca="false">+U1485*Q1485</f>
        <v>0.465277777777778</v>
      </c>
      <c r="W1485" s="18" t="s">
        <v>181</v>
      </c>
    </row>
    <row r="1486" s="13" customFormat="true" ht="12" hidden="false" customHeight="false" outlineLevel="0" collapsed="false">
      <c r="A1486" s="12" t="n">
        <v>7597</v>
      </c>
      <c r="B1486" s="13" t="n">
        <v>21</v>
      </c>
      <c r="C1486" s="13" t="s">
        <v>112</v>
      </c>
      <c r="D1486" s="13" t="n">
        <v>1</v>
      </c>
      <c r="E1486" s="13" t="n">
        <v>403</v>
      </c>
      <c r="F1486" s="13" t="s">
        <v>182</v>
      </c>
      <c r="G1486" s="13" t="s">
        <v>24</v>
      </c>
      <c r="H1486" s="13" t="s">
        <v>25</v>
      </c>
      <c r="J1486" s="13" t="n">
        <v>1</v>
      </c>
      <c r="K1486" s="13" t="n">
        <v>3204</v>
      </c>
      <c r="L1486" s="14" t="n">
        <v>0.503472222222222</v>
      </c>
      <c r="M1486" s="15" t="n">
        <v>0.510416666666667</v>
      </c>
      <c r="N1486" s="16" t="n">
        <f aca="false">VLOOKUP(E1486,'Esp. percorsi al 18-10-22'!C:J,8,FALSE())</f>
        <v>1.88166446290224</v>
      </c>
      <c r="O1486" s="16" t="n">
        <v>0.25</v>
      </c>
      <c r="P1486" s="16"/>
      <c r="Q1486" s="20" t="n">
        <v>302</v>
      </c>
      <c r="R1486" s="17" t="n">
        <f aca="false">+N1486*Q1486</f>
        <v>568.262667796477</v>
      </c>
      <c r="S1486" s="17" t="n">
        <f aca="false">+O1486*Q1486</f>
        <v>75.5</v>
      </c>
      <c r="T1486" s="17"/>
      <c r="U1486" s="18" t="n">
        <f aca="false">+M1486-L1486</f>
        <v>0.00694444444444444</v>
      </c>
      <c r="V1486" s="18" t="n">
        <f aca="false">+U1486*Q1486</f>
        <v>2.09722222222222</v>
      </c>
      <c r="W1486" s="18" t="s">
        <v>181</v>
      </c>
    </row>
    <row r="1487" s="13" customFormat="true" ht="12" hidden="false" customHeight="false" outlineLevel="0" collapsed="false">
      <c r="A1487" s="12" t="n">
        <v>7599</v>
      </c>
      <c r="B1487" s="13" t="n">
        <v>21</v>
      </c>
      <c r="C1487" s="13" t="s">
        <v>112</v>
      </c>
      <c r="D1487" s="13" t="n">
        <v>1</v>
      </c>
      <c r="E1487" s="13" t="n">
        <v>403</v>
      </c>
      <c r="F1487" s="13" t="s">
        <v>182</v>
      </c>
      <c r="G1487" s="13" t="s">
        <v>26</v>
      </c>
      <c r="H1487" s="13" t="s">
        <v>25</v>
      </c>
      <c r="J1487" s="13" t="n">
        <v>1</v>
      </c>
      <c r="K1487" s="13" t="n">
        <v>3206</v>
      </c>
      <c r="L1487" s="14" t="n">
        <v>0.555555555555556</v>
      </c>
      <c r="M1487" s="15" t="n">
        <v>0.5625</v>
      </c>
      <c r="N1487" s="16" t="n">
        <f aca="false">VLOOKUP(E1487,'Esp. percorsi al 18-10-22'!C:J,8,FALSE())</f>
        <v>1.88166446290224</v>
      </c>
      <c r="O1487" s="16" t="n">
        <v>0.25</v>
      </c>
      <c r="P1487" s="16"/>
      <c r="Q1487" s="20" t="n">
        <v>235</v>
      </c>
      <c r="R1487" s="17" t="n">
        <f aca="false">+N1487*Q1487</f>
        <v>442.191148782026</v>
      </c>
      <c r="S1487" s="17" t="n">
        <f aca="false">+O1487*Q1487</f>
        <v>58.75</v>
      </c>
      <c r="T1487" s="17"/>
      <c r="U1487" s="18" t="n">
        <f aca="false">+M1487-L1487</f>
        <v>0.00694444444444444</v>
      </c>
      <c r="V1487" s="18" t="n">
        <f aca="false">+U1487*Q1487</f>
        <v>1.63194444444444</v>
      </c>
      <c r="W1487" s="18" t="s">
        <v>181</v>
      </c>
    </row>
    <row r="1488" s="13" customFormat="true" ht="12" hidden="false" customHeight="false" outlineLevel="0" collapsed="false">
      <c r="A1488" s="12" t="n">
        <v>7606</v>
      </c>
      <c r="B1488" s="13" t="n">
        <v>21</v>
      </c>
      <c r="C1488" s="13" t="s">
        <v>112</v>
      </c>
      <c r="D1488" s="13" t="n">
        <v>1</v>
      </c>
      <c r="E1488" s="13" t="n">
        <v>403</v>
      </c>
      <c r="F1488" s="13" t="s">
        <v>182</v>
      </c>
      <c r="G1488" s="13" t="s">
        <v>28</v>
      </c>
      <c r="H1488" s="13" t="s">
        <v>25</v>
      </c>
      <c r="J1488" s="13" t="n">
        <v>1</v>
      </c>
      <c r="K1488" s="13" t="n">
        <v>3286</v>
      </c>
      <c r="L1488" s="14" t="n">
        <v>0.694444444444444</v>
      </c>
      <c r="M1488" s="15" t="n">
        <v>0.701388888888889</v>
      </c>
      <c r="N1488" s="16" t="n">
        <f aca="false">VLOOKUP(E1488,'Esp. percorsi al 18-10-22'!C:J,8,FALSE())</f>
        <v>1.88166446290224</v>
      </c>
      <c r="O1488" s="16" t="n">
        <v>0.25</v>
      </c>
      <c r="P1488" s="16"/>
      <c r="Q1488" s="20" t="n">
        <v>67</v>
      </c>
      <c r="R1488" s="17" t="n">
        <f aca="false">+N1488*Q1488</f>
        <v>126.07151901445</v>
      </c>
      <c r="S1488" s="17" t="n">
        <f aca="false">+O1488*Q1488</f>
        <v>16.75</v>
      </c>
      <c r="T1488" s="17"/>
      <c r="U1488" s="18" t="n">
        <f aca="false">+M1488-L1488</f>
        <v>0.00694444444444444</v>
      </c>
      <c r="V1488" s="18" t="n">
        <f aca="false">+U1488*Q1488</f>
        <v>0.465277777777778</v>
      </c>
      <c r="W1488" s="18" t="s">
        <v>181</v>
      </c>
    </row>
    <row r="1489" s="13" customFormat="true" ht="12" hidden="false" customHeight="false" outlineLevel="0" collapsed="false">
      <c r="A1489" s="12" t="n">
        <v>7591</v>
      </c>
      <c r="B1489" s="13" t="n">
        <v>21</v>
      </c>
      <c r="C1489" s="13" t="s">
        <v>112</v>
      </c>
      <c r="D1489" s="13" t="n">
        <v>1</v>
      </c>
      <c r="E1489" s="13" t="n">
        <v>403</v>
      </c>
      <c r="F1489" s="13" t="s">
        <v>182</v>
      </c>
      <c r="G1489" s="13" t="s">
        <v>24</v>
      </c>
      <c r="H1489" s="13" t="s">
        <v>25</v>
      </c>
      <c r="J1489" s="13" t="n">
        <v>1</v>
      </c>
      <c r="K1489" s="13" t="n">
        <v>1017</v>
      </c>
      <c r="L1489" s="14" t="n">
        <v>0.760416666666667</v>
      </c>
      <c r="M1489" s="15" t="n">
        <v>0.767361111111111</v>
      </c>
      <c r="N1489" s="16" t="n">
        <f aca="false">VLOOKUP(E1489,'Esp. percorsi al 18-10-22'!C:J,8,FALSE())</f>
        <v>1.88166446290224</v>
      </c>
      <c r="O1489" s="16" t="n">
        <v>0.25</v>
      </c>
      <c r="P1489" s="16"/>
      <c r="Q1489" s="20" t="n">
        <v>302</v>
      </c>
      <c r="R1489" s="17" t="n">
        <f aca="false">+N1489*Q1489</f>
        <v>568.262667796477</v>
      </c>
      <c r="S1489" s="17" t="n">
        <f aca="false">+O1489*Q1489</f>
        <v>75.5</v>
      </c>
      <c r="T1489" s="17"/>
      <c r="U1489" s="18" t="n">
        <f aca="false">+M1489-L1489</f>
        <v>0.00694444444444444</v>
      </c>
      <c r="V1489" s="18" t="n">
        <f aca="false">+U1489*Q1489</f>
        <v>2.09722222222222</v>
      </c>
      <c r="W1489" s="18" t="s">
        <v>181</v>
      </c>
    </row>
    <row r="1490" s="13" customFormat="true" ht="12" hidden="false" customHeight="false" outlineLevel="0" collapsed="false">
      <c r="A1490" s="12" t="n">
        <v>7600</v>
      </c>
      <c r="B1490" s="13" t="n">
        <v>21</v>
      </c>
      <c r="C1490" s="13" t="s">
        <v>112</v>
      </c>
      <c r="D1490" s="13" t="n">
        <v>1</v>
      </c>
      <c r="E1490" s="13" t="n">
        <v>404</v>
      </c>
      <c r="F1490" s="13" t="s">
        <v>183</v>
      </c>
      <c r="G1490" s="13" t="s">
        <v>28</v>
      </c>
      <c r="H1490" s="13" t="s">
        <v>25</v>
      </c>
      <c r="J1490" s="13" t="n">
        <v>1</v>
      </c>
      <c r="K1490" s="13" t="n">
        <v>3280</v>
      </c>
      <c r="L1490" s="14" t="n">
        <v>0.3125</v>
      </c>
      <c r="M1490" s="15" t="n">
        <v>0.315972222222222</v>
      </c>
      <c r="N1490" s="16" t="n">
        <f aca="false">VLOOKUP(E1490,'Esp. percorsi al 18-10-22'!C:J,8,FALSE())</f>
        <v>2.74711774622214</v>
      </c>
      <c r="O1490" s="16"/>
      <c r="P1490" s="16"/>
      <c r="Q1490" s="20" t="n">
        <v>67</v>
      </c>
      <c r="R1490" s="17" t="n">
        <f aca="false">+N1490*Q1490</f>
        <v>184.056888996883</v>
      </c>
      <c r="S1490" s="17" t="n">
        <f aca="false">+O1490*Q1490</f>
        <v>0</v>
      </c>
      <c r="T1490" s="17"/>
      <c r="U1490" s="18" t="n">
        <f aca="false">+M1490-L1490</f>
        <v>0.00347222222222222</v>
      </c>
      <c r="V1490" s="18" t="n">
        <f aca="false">+U1490*Q1490</f>
        <v>0.232638888888889</v>
      </c>
      <c r="W1490" s="18"/>
    </row>
    <row r="1491" s="13" customFormat="true" ht="12" hidden="false" customHeight="false" outlineLevel="0" collapsed="false">
      <c r="A1491" s="12" t="n">
        <v>7595</v>
      </c>
      <c r="B1491" s="13" t="n">
        <v>21</v>
      </c>
      <c r="C1491" s="13" t="s">
        <v>112</v>
      </c>
      <c r="D1491" s="13" t="n">
        <v>1</v>
      </c>
      <c r="E1491" s="13" t="n">
        <v>404</v>
      </c>
      <c r="F1491" s="13" t="s">
        <v>183</v>
      </c>
      <c r="G1491" s="13" t="s">
        <v>26</v>
      </c>
      <c r="H1491" s="13" t="s">
        <v>25</v>
      </c>
      <c r="J1491" s="13" t="n">
        <v>1</v>
      </c>
      <c r="K1491" s="13" t="n">
        <v>3202</v>
      </c>
      <c r="L1491" s="14" t="n">
        <v>0.340277777777778</v>
      </c>
      <c r="M1491" s="15" t="n">
        <v>0.34375</v>
      </c>
      <c r="N1491" s="16" t="n">
        <f aca="false">VLOOKUP(E1491,'Esp. percorsi al 18-10-22'!C:J,8,FALSE())</f>
        <v>2.74711774622214</v>
      </c>
      <c r="O1491" s="16"/>
      <c r="P1491" s="16"/>
      <c r="Q1491" s="20" t="n">
        <v>235</v>
      </c>
      <c r="R1491" s="17" t="n">
        <f aca="false">+N1491*Q1491</f>
        <v>645.572670362203</v>
      </c>
      <c r="S1491" s="17" t="n">
        <f aca="false">+O1491*Q1491</f>
        <v>0</v>
      </c>
      <c r="T1491" s="17"/>
      <c r="U1491" s="18" t="n">
        <f aca="false">+M1491-L1491</f>
        <v>0.00347222222222222</v>
      </c>
      <c r="V1491" s="18" t="n">
        <f aca="false">+U1491*Q1491</f>
        <v>0.815972222222222</v>
      </c>
      <c r="W1491" s="18"/>
    </row>
    <row r="1492" s="13" customFormat="true" ht="12" hidden="false" customHeight="false" outlineLevel="0" collapsed="false">
      <c r="A1492" s="12" t="n">
        <v>7593</v>
      </c>
      <c r="B1492" s="13" t="n">
        <v>21</v>
      </c>
      <c r="C1492" s="13" t="s">
        <v>112</v>
      </c>
      <c r="D1492" s="13" t="n">
        <v>1</v>
      </c>
      <c r="E1492" s="13" t="n">
        <v>404</v>
      </c>
      <c r="F1492" s="13" t="s">
        <v>183</v>
      </c>
      <c r="G1492" s="13" t="s">
        <v>26</v>
      </c>
      <c r="H1492" s="13" t="s">
        <v>25</v>
      </c>
      <c r="J1492" s="13" t="n">
        <v>1</v>
      </c>
      <c r="K1492" s="13" t="n">
        <v>1019</v>
      </c>
      <c r="L1492" s="14" t="n">
        <v>0.548611111111111</v>
      </c>
      <c r="M1492" s="15" t="n">
        <v>0.552083333333333</v>
      </c>
      <c r="N1492" s="16" t="n">
        <f aca="false">VLOOKUP(E1492,'Esp. percorsi al 18-10-22'!C:J,8,FALSE())</f>
        <v>2.74711774622214</v>
      </c>
      <c r="O1492" s="16"/>
      <c r="P1492" s="16"/>
      <c r="Q1492" s="20" t="n">
        <v>235</v>
      </c>
      <c r="R1492" s="17" t="n">
        <f aca="false">+N1492*Q1492</f>
        <v>645.572670362203</v>
      </c>
      <c r="S1492" s="17" t="n">
        <f aca="false">+O1492*Q1492</f>
        <v>0</v>
      </c>
      <c r="T1492" s="17"/>
      <c r="U1492" s="18" t="n">
        <f aca="false">+M1492-L1492</f>
        <v>0.00347222222222222</v>
      </c>
      <c r="V1492" s="18" t="n">
        <f aca="false">+U1492*Q1492</f>
        <v>0.815972222222222</v>
      </c>
      <c r="W1492" s="18"/>
    </row>
    <row r="1493" s="13" customFormat="true" ht="12" hidden="false" customHeight="false" outlineLevel="0" collapsed="false">
      <c r="A1493" s="12" t="n">
        <v>7601</v>
      </c>
      <c r="B1493" s="13" t="n">
        <v>21</v>
      </c>
      <c r="C1493" s="13" t="s">
        <v>112</v>
      </c>
      <c r="D1493" s="13" t="n">
        <v>2</v>
      </c>
      <c r="E1493" s="13" t="n">
        <v>405</v>
      </c>
      <c r="F1493" s="13" t="s">
        <v>184</v>
      </c>
      <c r="G1493" s="13" t="s">
        <v>28</v>
      </c>
      <c r="H1493" s="13" t="s">
        <v>25</v>
      </c>
      <c r="J1493" s="13" t="n">
        <v>1</v>
      </c>
      <c r="K1493" s="13" t="n">
        <v>3281</v>
      </c>
      <c r="L1493" s="14" t="n">
        <v>0.315972222222222</v>
      </c>
      <c r="M1493" s="15" t="n">
        <v>0.319444444444444</v>
      </c>
      <c r="N1493" s="16" t="n">
        <f aca="false">VLOOKUP(E1493,'Esp. percorsi al 18-10-22'!C:J,8,FALSE())</f>
        <v>2.36874835328709</v>
      </c>
      <c r="O1493" s="16"/>
      <c r="P1493" s="16"/>
      <c r="Q1493" s="20" t="n">
        <v>67</v>
      </c>
      <c r="R1493" s="17" t="n">
        <f aca="false">+N1493*Q1493</f>
        <v>158.706139670235</v>
      </c>
      <c r="S1493" s="17" t="n">
        <f aca="false">+O1493*Q1493</f>
        <v>0</v>
      </c>
      <c r="T1493" s="17"/>
      <c r="U1493" s="18" t="n">
        <f aca="false">+M1493-L1493</f>
        <v>0.00347222222222222</v>
      </c>
      <c r="V1493" s="18" t="n">
        <f aca="false">+U1493*Q1493</f>
        <v>0.232638888888889</v>
      </c>
      <c r="W1493" s="18"/>
    </row>
    <row r="1494" s="13" customFormat="true" ht="12" hidden="false" customHeight="false" outlineLevel="0" collapsed="false">
      <c r="A1494" s="12" t="n">
        <v>7594</v>
      </c>
      <c r="B1494" s="13" t="n">
        <v>21</v>
      </c>
      <c r="C1494" s="13" t="s">
        <v>112</v>
      </c>
      <c r="D1494" s="13" t="n">
        <v>2</v>
      </c>
      <c r="E1494" s="13" t="n">
        <v>405</v>
      </c>
      <c r="F1494" s="13" t="s">
        <v>184</v>
      </c>
      <c r="G1494" s="13" t="s">
        <v>26</v>
      </c>
      <c r="H1494" s="13" t="s">
        <v>25</v>
      </c>
      <c r="J1494" s="13" t="n">
        <v>1</v>
      </c>
      <c r="K1494" s="13" t="n">
        <v>1020</v>
      </c>
      <c r="L1494" s="14" t="n">
        <v>0.34375</v>
      </c>
      <c r="M1494" s="15" t="n">
        <v>0.347222222222222</v>
      </c>
      <c r="N1494" s="16" t="n">
        <f aca="false">VLOOKUP(E1494,'Esp. percorsi al 18-10-22'!C:J,8,FALSE())</f>
        <v>2.36874835328709</v>
      </c>
      <c r="O1494" s="16"/>
      <c r="P1494" s="16"/>
      <c r="Q1494" s="20" t="n">
        <v>235</v>
      </c>
      <c r="R1494" s="17" t="n">
        <f aca="false">+N1494*Q1494</f>
        <v>556.655863022466</v>
      </c>
      <c r="S1494" s="17" t="n">
        <f aca="false">+O1494*Q1494</f>
        <v>0</v>
      </c>
      <c r="T1494" s="17"/>
      <c r="U1494" s="18" t="n">
        <f aca="false">+M1494-L1494</f>
        <v>0.00347222222222222</v>
      </c>
      <c r="V1494" s="18" t="n">
        <f aca="false">+U1494*Q1494</f>
        <v>0.815972222222222</v>
      </c>
      <c r="W1494" s="18"/>
    </row>
    <row r="1495" s="13" customFormat="true" ht="12" hidden="false" customHeight="false" outlineLevel="0" collapsed="false">
      <c r="A1495" s="12" t="n">
        <v>7596</v>
      </c>
      <c r="B1495" s="13" t="n">
        <v>21</v>
      </c>
      <c r="C1495" s="13" t="s">
        <v>112</v>
      </c>
      <c r="D1495" s="13" t="n">
        <v>2</v>
      </c>
      <c r="E1495" s="13" t="n">
        <v>405</v>
      </c>
      <c r="F1495" s="13" t="s">
        <v>184</v>
      </c>
      <c r="G1495" s="13" t="s">
        <v>24</v>
      </c>
      <c r="H1495" s="13" t="s">
        <v>25</v>
      </c>
      <c r="J1495" s="13" t="n">
        <v>1</v>
      </c>
      <c r="K1495" s="13" t="n">
        <v>3203</v>
      </c>
      <c r="L1495" s="14" t="n">
        <v>0.5</v>
      </c>
      <c r="M1495" s="15" t="n">
        <v>0.503472222222222</v>
      </c>
      <c r="N1495" s="16" t="n">
        <f aca="false">VLOOKUP(E1495,'Esp. percorsi al 18-10-22'!C:J,8,FALSE())</f>
        <v>2.36874835328709</v>
      </c>
      <c r="O1495" s="16"/>
      <c r="P1495" s="16"/>
      <c r="Q1495" s="20" t="n">
        <v>302</v>
      </c>
      <c r="R1495" s="17" t="n">
        <f aca="false">+N1495*Q1495</f>
        <v>715.362002692701</v>
      </c>
      <c r="S1495" s="17" t="n">
        <f aca="false">+O1495*Q1495</f>
        <v>0</v>
      </c>
      <c r="T1495" s="17"/>
      <c r="U1495" s="18" t="n">
        <f aca="false">+M1495-L1495</f>
        <v>0.00347222222222222</v>
      </c>
      <c r="V1495" s="18" t="n">
        <f aca="false">+U1495*Q1495</f>
        <v>1.04861111111111</v>
      </c>
      <c r="W1495" s="18"/>
    </row>
    <row r="1496" s="13" customFormat="true" ht="12" hidden="false" customHeight="false" outlineLevel="0" collapsed="false">
      <c r="A1496" s="12" t="n">
        <v>7598</v>
      </c>
      <c r="B1496" s="13" t="n">
        <v>21</v>
      </c>
      <c r="C1496" s="13" t="s">
        <v>112</v>
      </c>
      <c r="D1496" s="13" t="n">
        <v>2</v>
      </c>
      <c r="E1496" s="13" t="n">
        <v>405</v>
      </c>
      <c r="F1496" s="13" t="s">
        <v>184</v>
      </c>
      <c r="G1496" s="13" t="s">
        <v>26</v>
      </c>
      <c r="H1496" s="13" t="s">
        <v>25</v>
      </c>
      <c r="J1496" s="13" t="n">
        <v>1</v>
      </c>
      <c r="K1496" s="13" t="n">
        <v>3205</v>
      </c>
      <c r="L1496" s="14" t="n">
        <v>0.552083333333333</v>
      </c>
      <c r="M1496" s="15" t="n">
        <v>0.555555555555556</v>
      </c>
      <c r="N1496" s="16" t="n">
        <f aca="false">VLOOKUP(E1496,'Esp. percorsi al 18-10-22'!C:J,8,FALSE())</f>
        <v>2.36874835328709</v>
      </c>
      <c r="O1496" s="16"/>
      <c r="P1496" s="16"/>
      <c r="Q1496" s="20" t="n">
        <v>235</v>
      </c>
      <c r="R1496" s="17" t="n">
        <f aca="false">+N1496*Q1496</f>
        <v>556.655863022466</v>
      </c>
      <c r="S1496" s="17" t="n">
        <f aca="false">+O1496*Q1496</f>
        <v>0</v>
      </c>
      <c r="T1496" s="17"/>
      <c r="U1496" s="18" t="n">
        <f aca="false">+M1496-L1496</f>
        <v>0.00347222222222222</v>
      </c>
      <c r="V1496" s="18" t="n">
        <f aca="false">+U1496*Q1496</f>
        <v>0.815972222222222</v>
      </c>
      <c r="W1496" s="18"/>
    </row>
    <row r="1497" s="13" customFormat="true" ht="12" hidden="false" customHeight="false" outlineLevel="0" collapsed="false">
      <c r="A1497" s="12" t="n">
        <v>11045</v>
      </c>
      <c r="B1497" s="13" t="n">
        <v>22</v>
      </c>
      <c r="C1497" s="13" t="s">
        <v>185</v>
      </c>
      <c r="D1497" s="13" t="n">
        <v>0</v>
      </c>
      <c r="E1497" s="13" t="n">
        <v>263</v>
      </c>
      <c r="F1497" s="13" t="s">
        <v>186</v>
      </c>
      <c r="G1497" s="13" t="s">
        <v>26</v>
      </c>
      <c r="H1497" s="13" t="s">
        <v>25</v>
      </c>
      <c r="J1497" s="13" t="n">
        <v>1</v>
      </c>
      <c r="K1497" s="13" t="n">
        <v>11045</v>
      </c>
      <c r="L1497" s="14" t="n">
        <v>0.25</v>
      </c>
      <c r="M1497" s="15" t="n">
        <v>0.284722222222222</v>
      </c>
      <c r="N1497" s="16" t="n">
        <f aca="false">VLOOKUP(E1497,'Esp. percorsi al 18-10-22'!C:J,8,FALSE())</f>
        <v>20.1557404364101</v>
      </c>
      <c r="O1497" s="16"/>
      <c r="P1497" s="16"/>
      <c r="Q1497" s="20" t="n">
        <v>235</v>
      </c>
      <c r="R1497" s="17" t="n">
        <f aca="false">+N1497*Q1497</f>
        <v>4736.59900255637</v>
      </c>
      <c r="S1497" s="17" t="n">
        <f aca="false">+O1497*Q1497</f>
        <v>0</v>
      </c>
      <c r="T1497" s="17"/>
      <c r="U1497" s="18" t="n">
        <f aca="false">+M1497-L1497</f>
        <v>0.0347222222222222</v>
      </c>
      <c r="V1497" s="18" t="n">
        <f aca="false">+U1497*Q1497</f>
        <v>8.15972222222222</v>
      </c>
      <c r="W1497" s="18"/>
    </row>
    <row r="1498" s="13" customFormat="true" ht="12" hidden="false" customHeight="false" outlineLevel="0" collapsed="false">
      <c r="A1498" s="12" t="n">
        <v>16937</v>
      </c>
      <c r="B1498" s="13" t="n">
        <v>22</v>
      </c>
      <c r="C1498" s="13" t="s">
        <v>185</v>
      </c>
      <c r="D1498" s="13" t="n">
        <v>0</v>
      </c>
      <c r="E1498" s="13" t="n">
        <v>263</v>
      </c>
      <c r="F1498" s="13" t="s">
        <v>186</v>
      </c>
      <c r="G1498" s="13" t="s">
        <v>28</v>
      </c>
      <c r="H1498" s="13" t="s">
        <v>25</v>
      </c>
      <c r="J1498" s="13" t="n">
        <v>1</v>
      </c>
      <c r="K1498" s="13" t="n">
        <v>16937</v>
      </c>
      <c r="L1498" s="14" t="n">
        <v>0.256944444444444</v>
      </c>
      <c r="M1498" s="15" t="n">
        <v>0.291666666666667</v>
      </c>
      <c r="N1498" s="16" t="n">
        <f aca="false">VLOOKUP(E1498,'Esp. percorsi al 18-10-22'!C:J,8,FALSE())</f>
        <v>20.1557404364101</v>
      </c>
      <c r="O1498" s="16"/>
      <c r="P1498" s="16"/>
      <c r="Q1498" s="20" t="n">
        <v>67</v>
      </c>
      <c r="R1498" s="17" t="n">
        <f aca="false">+N1498*Q1498</f>
        <v>1350.43460923948</v>
      </c>
      <c r="S1498" s="17" t="n">
        <f aca="false">+O1498*Q1498</f>
        <v>0</v>
      </c>
      <c r="T1498" s="17"/>
      <c r="U1498" s="18" t="n">
        <f aca="false">+M1498-L1498</f>
        <v>0.0347222222222222</v>
      </c>
      <c r="V1498" s="18" t="n">
        <f aca="false">+U1498*Q1498</f>
        <v>2.32638888888889</v>
      </c>
      <c r="W1498" s="18"/>
    </row>
    <row r="1499" s="13" customFormat="true" ht="12" hidden="false" customHeight="false" outlineLevel="0" collapsed="false">
      <c r="A1499" s="12" t="n">
        <v>17395</v>
      </c>
      <c r="B1499" s="13" t="n">
        <v>22</v>
      </c>
      <c r="C1499" s="13" t="s">
        <v>185</v>
      </c>
      <c r="D1499" s="13" t="n">
        <v>0</v>
      </c>
      <c r="E1499" s="13" t="n">
        <v>263</v>
      </c>
      <c r="F1499" s="13" t="s">
        <v>186</v>
      </c>
      <c r="G1499" s="13" t="s">
        <v>28</v>
      </c>
      <c r="H1499" s="13" t="s">
        <v>29</v>
      </c>
      <c r="J1499" s="13" t="n">
        <v>1</v>
      </c>
      <c r="K1499" s="13" t="n">
        <v>17395</v>
      </c>
      <c r="L1499" s="14" t="n">
        <v>0.440972222222222</v>
      </c>
      <c r="M1499" s="15" t="n">
        <v>0.475694444444444</v>
      </c>
      <c r="N1499" s="16" t="n">
        <f aca="false">VLOOKUP(E1499,'Esp. percorsi al 18-10-22'!C:J,8,FALSE())</f>
        <v>20.1557404364101</v>
      </c>
      <c r="O1499" s="16"/>
      <c r="P1499" s="16"/>
      <c r="Q1499" s="20" t="n">
        <v>12</v>
      </c>
      <c r="R1499" s="17" t="n">
        <f aca="false">+N1499*Q1499</f>
        <v>241.868885236921</v>
      </c>
      <c r="S1499" s="17" t="n">
        <f aca="false">+O1499*Q1499</f>
        <v>0</v>
      </c>
      <c r="T1499" s="17"/>
      <c r="U1499" s="18" t="n">
        <f aca="false">+M1499-L1499</f>
        <v>0.0347222222222222</v>
      </c>
      <c r="V1499" s="18" t="n">
        <f aca="false">+U1499*Q1499</f>
        <v>0.416666666666667</v>
      </c>
      <c r="W1499" s="18"/>
    </row>
    <row r="1500" s="13" customFormat="true" ht="12" hidden="false" customHeight="false" outlineLevel="0" collapsed="false">
      <c r="A1500" s="12" t="n">
        <v>17024</v>
      </c>
      <c r="B1500" s="13" t="n">
        <v>22</v>
      </c>
      <c r="C1500" s="13" t="s">
        <v>185</v>
      </c>
      <c r="D1500" s="13" t="n">
        <v>0</v>
      </c>
      <c r="E1500" s="13" t="n">
        <v>263</v>
      </c>
      <c r="F1500" s="13" t="s">
        <v>186</v>
      </c>
      <c r="G1500" s="13" t="s">
        <v>28</v>
      </c>
      <c r="H1500" s="13" t="s">
        <v>25</v>
      </c>
      <c r="J1500" s="13" t="n">
        <v>1</v>
      </c>
      <c r="K1500" s="13" t="n">
        <v>17024</v>
      </c>
      <c r="L1500" s="14" t="n">
        <v>0.552083333333333</v>
      </c>
      <c r="M1500" s="15" t="n">
        <v>0.586805555555556</v>
      </c>
      <c r="N1500" s="16" t="n">
        <f aca="false">VLOOKUP(E1500,'Esp. percorsi al 18-10-22'!C:J,8,FALSE())</f>
        <v>20.1557404364101</v>
      </c>
      <c r="O1500" s="16"/>
      <c r="P1500" s="16"/>
      <c r="Q1500" s="20" t="n">
        <v>67</v>
      </c>
      <c r="R1500" s="17" t="n">
        <f aca="false">+N1500*Q1500</f>
        <v>1350.43460923948</v>
      </c>
      <c r="S1500" s="17" t="n">
        <f aca="false">+O1500*Q1500</f>
        <v>0</v>
      </c>
      <c r="T1500" s="17"/>
      <c r="U1500" s="18" t="n">
        <f aca="false">+M1500-L1500</f>
        <v>0.0347222222222222</v>
      </c>
      <c r="V1500" s="18" t="n">
        <f aca="false">+U1500*Q1500</f>
        <v>2.32638888888889</v>
      </c>
      <c r="W1500" s="18"/>
    </row>
    <row r="1501" s="13" customFormat="true" ht="12" hidden="false" customHeight="false" outlineLevel="0" collapsed="false">
      <c r="A1501" s="12" t="n">
        <v>16940</v>
      </c>
      <c r="B1501" s="13" t="n">
        <v>22</v>
      </c>
      <c r="C1501" s="13" t="s">
        <v>185</v>
      </c>
      <c r="D1501" s="13" t="n">
        <v>0</v>
      </c>
      <c r="E1501" s="13" t="n">
        <v>265</v>
      </c>
      <c r="F1501" s="13" t="s">
        <v>187</v>
      </c>
      <c r="G1501" s="13" t="s">
        <v>28</v>
      </c>
      <c r="H1501" s="13" t="s">
        <v>25</v>
      </c>
      <c r="J1501" s="13" t="n">
        <v>1</v>
      </c>
      <c r="K1501" s="13" t="n">
        <v>16940</v>
      </c>
      <c r="L1501" s="14" t="n">
        <v>0.375</v>
      </c>
      <c r="M1501" s="15" t="n">
        <v>0.409722222222222</v>
      </c>
      <c r="N1501" s="16" t="n">
        <f aca="false">VLOOKUP(E1501,'Esp. percorsi al 18-10-22'!C:J,8,FALSE())</f>
        <v>18.1593578636494</v>
      </c>
      <c r="O1501" s="16"/>
      <c r="P1501" s="16"/>
      <c r="Q1501" s="20" t="n">
        <v>67</v>
      </c>
      <c r="R1501" s="17" t="n">
        <f aca="false">+N1501*Q1501</f>
        <v>1216.67697686451</v>
      </c>
      <c r="S1501" s="17" t="n">
        <f aca="false">+O1501*Q1501</f>
        <v>0</v>
      </c>
      <c r="T1501" s="17"/>
      <c r="U1501" s="18" t="n">
        <f aca="false">+M1501-L1501</f>
        <v>0.0347222222222222</v>
      </c>
      <c r="V1501" s="18" t="n">
        <f aca="false">+U1501*Q1501</f>
        <v>2.32638888888889</v>
      </c>
      <c r="W1501" s="18"/>
    </row>
    <row r="1502" s="13" customFormat="true" ht="12" hidden="false" customHeight="false" outlineLevel="0" collapsed="false">
      <c r="A1502" s="12" t="n">
        <v>17036</v>
      </c>
      <c r="B1502" s="13" t="n">
        <v>22</v>
      </c>
      <c r="C1502" s="13" t="s">
        <v>185</v>
      </c>
      <c r="D1502" s="13" t="n">
        <v>0</v>
      </c>
      <c r="E1502" s="13" t="n">
        <v>265</v>
      </c>
      <c r="F1502" s="13" t="s">
        <v>187</v>
      </c>
      <c r="G1502" s="13" t="s">
        <v>28</v>
      </c>
      <c r="H1502" s="13" t="s">
        <v>25</v>
      </c>
      <c r="J1502" s="13" t="n">
        <v>1</v>
      </c>
      <c r="K1502" s="13" t="n">
        <v>17036</v>
      </c>
      <c r="L1502" s="14" t="n">
        <v>0.590277777777778</v>
      </c>
      <c r="M1502" s="15" t="n">
        <v>0.621527777777778</v>
      </c>
      <c r="N1502" s="16" t="n">
        <f aca="false">VLOOKUP(E1502,'Esp. percorsi al 18-10-22'!C:J,8,FALSE())</f>
        <v>18.1593578636494</v>
      </c>
      <c r="O1502" s="16"/>
      <c r="P1502" s="16"/>
      <c r="Q1502" s="20" t="n">
        <v>67</v>
      </c>
      <c r="R1502" s="17" t="n">
        <f aca="false">+N1502*Q1502</f>
        <v>1216.67697686451</v>
      </c>
      <c r="S1502" s="17" t="n">
        <f aca="false">+O1502*Q1502</f>
        <v>0</v>
      </c>
      <c r="T1502" s="17"/>
      <c r="U1502" s="18" t="n">
        <f aca="false">+M1502-L1502</f>
        <v>0.03125</v>
      </c>
      <c r="V1502" s="18" t="n">
        <f aca="false">+U1502*Q1502</f>
        <v>2.09375</v>
      </c>
      <c r="W1502" s="18"/>
    </row>
    <row r="1503" s="13" customFormat="true" ht="12" hidden="false" customHeight="false" outlineLevel="0" collapsed="false">
      <c r="A1503" s="12" t="n">
        <v>17391</v>
      </c>
      <c r="B1503" s="13" t="n">
        <v>22</v>
      </c>
      <c r="C1503" s="13" t="s">
        <v>185</v>
      </c>
      <c r="D1503" s="13" t="n">
        <v>0</v>
      </c>
      <c r="E1503" s="13" t="n">
        <v>266</v>
      </c>
      <c r="F1503" s="13" t="s">
        <v>188</v>
      </c>
      <c r="G1503" s="13" t="s">
        <v>28</v>
      </c>
      <c r="H1503" s="13" t="s">
        <v>29</v>
      </c>
      <c r="J1503" s="13" t="n">
        <v>1</v>
      </c>
      <c r="K1503" s="13" t="n">
        <v>17391</v>
      </c>
      <c r="L1503" s="14" t="n">
        <v>0.3125</v>
      </c>
      <c r="M1503" s="15" t="n">
        <v>0.34375</v>
      </c>
      <c r="N1503" s="16" t="n">
        <f aca="false">VLOOKUP(E1503,'Esp. percorsi al 18-10-22'!C:J,8,FALSE())</f>
        <v>18.9902738069439</v>
      </c>
      <c r="O1503" s="16"/>
      <c r="P1503" s="16"/>
      <c r="Q1503" s="20" t="n">
        <v>12</v>
      </c>
      <c r="R1503" s="17" t="n">
        <f aca="false">+N1503*Q1503</f>
        <v>227.883285683327</v>
      </c>
      <c r="S1503" s="17" t="n">
        <f aca="false">+O1503*Q1503</f>
        <v>0</v>
      </c>
      <c r="T1503" s="17"/>
      <c r="U1503" s="18" t="n">
        <f aca="false">+M1503-L1503</f>
        <v>0.03125</v>
      </c>
      <c r="V1503" s="18" t="n">
        <f aca="false">+U1503*Q1503</f>
        <v>0.375</v>
      </c>
      <c r="W1503" s="18"/>
    </row>
    <row r="1504" s="13" customFormat="true" ht="12" hidden="false" customHeight="false" outlineLevel="0" collapsed="false">
      <c r="A1504" s="12" t="n">
        <v>16933</v>
      </c>
      <c r="B1504" s="13" t="n">
        <v>22</v>
      </c>
      <c r="C1504" s="13" t="s">
        <v>185</v>
      </c>
      <c r="D1504" s="13" t="n">
        <v>0</v>
      </c>
      <c r="E1504" s="13" t="n">
        <v>266</v>
      </c>
      <c r="F1504" s="13" t="s">
        <v>188</v>
      </c>
      <c r="G1504" s="13" t="s">
        <v>28</v>
      </c>
      <c r="H1504" s="13" t="s">
        <v>25</v>
      </c>
      <c r="J1504" s="13" t="n">
        <v>1</v>
      </c>
      <c r="K1504" s="13" t="n">
        <v>16933</v>
      </c>
      <c r="L1504" s="14" t="n">
        <v>0.4375</v>
      </c>
      <c r="M1504" s="15" t="n">
        <v>0.46875</v>
      </c>
      <c r="N1504" s="16" t="n">
        <f aca="false">VLOOKUP(E1504,'Esp. percorsi al 18-10-22'!C:J,8,FALSE())</f>
        <v>18.9902738069439</v>
      </c>
      <c r="O1504" s="16"/>
      <c r="P1504" s="16"/>
      <c r="Q1504" s="20" t="n">
        <v>67</v>
      </c>
      <c r="R1504" s="17" t="n">
        <f aca="false">+N1504*Q1504</f>
        <v>1272.34834506524</v>
      </c>
      <c r="S1504" s="17" t="n">
        <f aca="false">+O1504*Q1504</f>
        <v>0</v>
      </c>
      <c r="T1504" s="17"/>
      <c r="U1504" s="18" t="n">
        <f aca="false">+M1504-L1504</f>
        <v>0.03125</v>
      </c>
      <c r="V1504" s="18" t="n">
        <f aca="false">+U1504*Q1504</f>
        <v>2.09375</v>
      </c>
      <c r="W1504" s="18"/>
    </row>
    <row r="1505" s="13" customFormat="true" ht="12" hidden="false" customHeight="false" outlineLevel="0" collapsed="false">
      <c r="A1505" s="12" t="n">
        <v>17364</v>
      </c>
      <c r="B1505" s="13" t="n">
        <v>22</v>
      </c>
      <c r="C1505" s="13" t="s">
        <v>185</v>
      </c>
      <c r="D1505" s="13" t="n">
        <v>0</v>
      </c>
      <c r="E1505" s="13" t="n">
        <v>266</v>
      </c>
      <c r="F1505" s="13" t="s">
        <v>188</v>
      </c>
      <c r="G1505" s="13" t="s">
        <v>28</v>
      </c>
      <c r="H1505" s="13" t="s">
        <v>29</v>
      </c>
      <c r="J1505" s="13" t="n">
        <v>1</v>
      </c>
      <c r="K1505" s="13" t="n">
        <v>17364</v>
      </c>
      <c r="L1505" s="14" t="n">
        <v>0.604166666666667</v>
      </c>
      <c r="M1505" s="15" t="n">
        <v>0.635416666666667</v>
      </c>
      <c r="N1505" s="16" t="n">
        <f aca="false">VLOOKUP(E1505,'Esp. percorsi al 18-10-22'!C:J,8,FALSE())</f>
        <v>18.9902738069439</v>
      </c>
      <c r="O1505" s="16"/>
      <c r="P1505" s="16"/>
      <c r="Q1505" s="20" t="n">
        <v>12</v>
      </c>
      <c r="R1505" s="17" t="n">
        <f aca="false">+N1505*Q1505</f>
        <v>227.883285683327</v>
      </c>
      <c r="S1505" s="17" t="n">
        <f aca="false">+O1505*Q1505</f>
        <v>0</v>
      </c>
      <c r="T1505" s="17"/>
      <c r="U1505" s="18" t="n">
        <f aca="false">+M1505-L1505</f>
        <v>0.03125</v>
      </c>
      <c r="V1505" s="18" t="n">
        <f aca="false">+U1505*Q1505</f>
        <v>0.375</v>
      </c>
      <c r="W1505" s="18"/>
    </row>
    <row r="1506" s="13" customFormat="true" ht="12" hidden="false" customHeight="false" outlineLevel="0" collapsed="false">
      <c r="A1506" s="12" t="n">
        <v>17037</v>
      </c>
      <c r="B1506" s="13" t="n">
        <v>22</v>
      </c>
      <c r="C1506" s="13" t="s">
        <v>185</v>
      </c>
      <c r="D1506" s="13" t="n">
        <v>0</v>
      </c>
      <c r="E1506" s="13" t="n">
        <v>266</v>
      </c>
      <c r="F1506" s="13" t="s">
        <v>188</v>
      </c>
      <c r="G1506" s="13" t="s">
        <v>28</v>
      </c>
      <c r="H1506" s="13" t="s">
        <v>25</v>
      </c>
      <c r="J1506" s="13" t="n">
        <v>1</v>
      </c>
      <c r="K1506" s="13" t="n">
        <v>17037</v>
      </c>
      <c r="L1506" s="14" t="n">
        <v>0.746527777777778</v>
      </c>
      <c r="M1506" s="15" t="n">
        <v>0.777777777777778</v>
      </c>
      <c r="N1506" s="16" t="n">
        <f aca="false">VLOOKUP(E1506,'Esp. percorsi al 18-10-22'!C:J,8,FALSE())</f>
        <v>18.9902738069439</v>
      </c>
      <c r="O1506" s="16"/>
      <c r="P1506" s="16"/>
      <c r="Q1506" s="20" t="n">
        <v>67</v>
      </c>
      <c r="R1506" s="17" t="n">
        <f aca="false">+N1506*Q1506</f>
        <v>1272.34834506524</v>
      </c>
      <c r="S1506" s="17" t="n">
        <f aca="false">+O1506*Q1506</f>
        <v>0</v>
      </c>
      <c r="T1506" s="17"/>
      <c r="U1506" s="18" t="n">
        <f aca="false">+M1506-L1506</f>
        <v>0.03125</v>
      </c>
      <c r="V1506" s="18" t="n">
        <f aca="false">+U1506*Q1506</f>
        <v>2.09375</v>
      </c>
      <c r="W1506" s="18"/>
    </row>
    <row r="1507" s="13" customFormat="true" ht="12" hidden="false" customHeight="false" outlineLevel="0" collapsed="false">
      <c r="A1507" s="12" t="n">
        <v>17368</v>
      </c>
      <c r="B1507" s="13" t="n">
        <v>22</v>
      </c>
      <c r="C1507" s="13" t="s">
        <v>185</v>
      </c>
      <c r="D1507" s="13" t="n">
        <v>0</v>
      </c>
      <c r="E1507" s="13" t="n">
        <v>266</v>
      </c>
      <c r="F1507" s="13" t="s">
        <v>188</v>
      </c>
      <c r="G1507" s="13" t="s">
        <v>28</v>
      </c>
      <c r="H1507" s="13" t="s">
        <v>29</v>
      </c>
      <c r="J1507" s="13" t="n">
        <v>1</v>
      </c>
      <c r="K1507" s="13" t="n">
        <v>17368</v>
      </c>
      <c r="L1507" s="14" t="n">
        <v>0.75</v>
      </c>
      <c r="M1507" s="15" t="n">
        <v>0.78125</v>
      </c>
      <c r="N1507" s="16" t="n">
        <f aca="false">VLOOKUP(E1507,'Esp. percorsi al 18-10-22'!C:J,8,FALSE())</f>
        <v>18.9902738069439</v>
      </c>
      <c r="O1507" s="16"/>
      <c r="P1507" s="16"/>
      <c r="Q1507" s="20" t="n">
        <v>12</v>
      </c>
      <c r="R1507" s="17" t="n">
        <f aca="false">+N1507*Q1507</f>
        <v>227.883285683327</v>
      </c>
      <c r="S1507" s="17" t="n">
        <f aca="false">+O1507*Q1507</f>
        <v>0</v>
      </c>
      <c r="T1507" s="17"/>
      <c r="U1507" s="18" t="n">
        <f aca="false">+M1507-L1507</f>
        <v>0.03125</v>
      </c>
      <c r="V1507" s="18" t="n">
        <f aca="false">+U1507*Q1507</f>
        <v>0.375</v>
      </c>
      <c r="W1507" s="18"/>
    </row>
    <row r="1508" s="13" customFormat="true" ht="12" hidden="false" customHeight="false" outlineLevel="0" collapsed="false">
      <c r="A1508" s="12" t="n">
        <v>16944</v>
      </c>
      <c r="B1508" s="13" t="n">
        <v>22</v>
      </c>
      <c r="C1508" s="13" t="s">
        <v>185</v>
      </c>
      <c r="D1508" s="13" t="n">
        <v>0</v>
      </c>
      <c r="E1508" s="13" t="n">
        <v>267</v>
      </c>
      <c r="F1508" s="13" t="s">
        <v>189</v>
      </c>
      <c r="G1508" s="13" t="s">
        <v>28</v>
      </c>
      <c r="H1508" s="13" t="s">
        <v>25</v>
      </c>
      <c r="J1508" s="13" t="n">
        <v>1</v>
      </c>
      <c r="K1508" s="13" t="n">
        <v>16944</v>
      </c>
      <c r="L1508" s="14" t="n">
        <v>0.5</v>
      </c>
      <c r="M1508" s="15" t="n">
        <v>0.53125</v>
      </c>
      <c r="N1508" s="16" t="n">
        <f aca="false">VLOOKUP(E1508,'Esp. percorsi al 18-10-22'!C:J,8,FALSE())</f>
        <v>18.8163309328398</v>
      </c>
      <c r="O1508" s="16"/>
      <c r="P1508" s="16"/>
      <c r="Q1508" s="20" t="n">
        <v>67</v>
      </c>
      <c r="R1508" s="17" t="n">
        <f aca="false">+N1508*Q1508</f>
        <v>1260.69417250027</v>
      </c>
      <c r="S1508" s="17" t="n">
        <f aca="false">+O1508*Q1508</f>
        <v>0</v>
      </c>
      <c r="T1508" s="17"/>
      <c r="U1508" s="18" t="n">
        <f aca="false">+M1508-L1508</f>
        <v>0.03125</v>
      </c>
      <c r="V1508" s="18" t="n">
        <f aca="false">+U1508*Q1508</f>
        <v>2.09375</v>
      </c>
      <c r="W1508" s="18"/>
    </row>
    <row r="1509" s="13" customFormat="true" ht="12" hidden="false" customHeight="false" outlineLevel="0" collapsed="false">
      <c r="A1509" s="12" t="n">
        <v>17025</v>
      </c>
      <c r="B1509" s="13" t="n">
        <v>22</v>
      </c>
      <c r="C1509" s="13" t="s">
        <v>185</v>
      </c>
      <c r="D1509" s="13" t="n">
        <v>0</v>
      </c>
      <c r="E1509" s="13" t="n">
        <v>267</v>
      </c>
      <c r="F1509" s="13" t="s">
        <v>189</v>
      </c>
      <c r="G1509" s="13" t="s">
        <v>28</v>
      </c>
      <c r="H1509" s="13" t="s">
        <v>25</v>
      </c>
      <c r="J1509" s="13" t="n">
        <v>1</v>
      </c>
      <c r="K1509" s="13" t="n">
        <v>17025</v>
      </c>
      <c r="L1509" s="14" t="n">
        <v>0.590277777777778</v>
      </c>
      <c r="M1509" s="15" t="n">
        <v>0.621527777777778</v>
      </c>
      <c r="N1509" s="16" t="n">
        <f aca="false">VLOOKUP(E1509,'Esp. percorsi al 18-10-22'!C:J,8,FALSE())</f>
        <v>18.8163309328398</v>
      </c>
      <c r="O1509" s="16"/>
      <c r="P1509" s="16"/>
      <c r="Q1509" s="20" t="n">
        <v>67</v>
      </c>
      <c r="R1509" s="17" t="n">
        <f aca="false">+N1509*Q1509</f>
        <v>1260.69417250027</v>
      </c>
      <c r="S1509" s="17" t="n">
        <f aca="false">+O1509*Q1509</f>
        <v>0</v>
      </c>
      <c r="T1509" s="17"/>
      <c r="U1509" s="18" t="n">
        <f aca="false">+M1509-L1509</f>
        <v>0.03125</v>
      </c>
      <c r="V1509" s="18" t="n">
        <f aca="false">+U1509*Q1509</f>
        <v>2.09375</v>
      </c>
      <c r="W1509" s="18"/>
    </row>
    <row r="1510" s="13" customFormat="true" ht="12" hidden="false" customHeight="false" outlineLevel="0" collapsed="false">
      <c r="A1510" s="12" t="n">
        <v>16936</v>
      </c>
      <c r="B1510" s="13" t="n">
        <v>22</v>
      </c>
      <c r="C1510" s="13" t="s">
        <v>185</v>
      </c>
      <c r="D1510" s="13" t="n">
        <v>0</v>
      </c>
      <c r="E1510" s="13" t="n">
        <v>268</v>
      </c>
      <c r="F1510" s="13" t="s">
        <v>190</v>
      </c>
      <c r="G1510" s="13" t="s">
        <v>28</v>
      </c>
      <c r="H1510" s="13" t="s">
        <v>25</v>
      </c>
      <c r="J1510" s="13" t="n">
        <v>1</v>
      </c>
      <c r="K1510" s="13" t="n">
        <v>16936</v>
      </c>
      <c r="L1510" s="14" t="n">
        <v>0.520833333333333</v>
      </c>
      <c r="M1510" s="15" t="n">
        <v>0.548611111111111</v>
      </c>
      <c r="N1510" s="16" t="n">
        <f aca="false">VLOOKUP(E1510,'Esp. percorsi al 18-10-22'!C:J,8,FALSE())</f>
        <v>16.3477666029743</v>
      </c>
      <c r="O1510" s="16"/>
      <c r="P1510" s="16"/>
      <c r="Q1510" s="20" t="n">
        <v>67</v>
      </c>
      <c r="R1510" s="17" t="n">
        <f aca="false">+N1510*Q1510</f>
        <v>1095.30036239928</v>
      </c>
      <c r="S1510" s="17" t="n">
        <f aca="false">+O1510*Q1510</f>
        <v>0</v>
      </c>
      <c r="T1510" s="17"/>
      <c r="U1510" s="18" t="n">
        <f aca="false">+M1510-L1510</f>
        <v>0.0277777777777778</v>
      </c>
      <c r="V1510" s="18" t="n">
        <f aca="false">+U1510*Q1510</f>
        <v>1.86111111111111</v>
      </c>
      <c r="W1510" s="18"/>
    </row>
    <row r="1511" s="13" customFormat="true" ht="12" hidden="false" customHeight="false" outlineLevel="0" collapsed="false">
      <c r="A1511" s="12" t="n">
        <v>17026</v>
      </c>
      <c r="B1511" s="13" t="n">
        <v>22</v>
      </c>
      <c r="C1511" s="13" t="s">
        <v>185</v>
      </c>
      <c r="D1511" s="13" t="n">
        <v>0</v>
      </c>
      <c r="E1511" s="13" t="n">
        <v>269</v>
      </c>
      <c r="F1511" s="13" t="s">
        <v>191</v>
      </c>
      <c r="G1511" s="13" t="s">
        <v>28</v>
      </c>
      <c r="H1511" s="13" t="s">
        <v>25</v>
      </c>
      <c r="J1511" s="13" t="n">
        <v>1</v>
      </c>
      <c r="K1511" s="13" t="n">
        <v>17026</v>
      </c>
      <c r="L1511" s="14" t="n">
        <v>0.708333333333333</v>
      </c>
      <c r="M1511" s="15" t="n">
        <v>0.739583333333333</v>
      </c>
      <c r="N1511" s="16" t="n">
        <f aca="false">VLOOKUP(E1511,'Esp. percorsi al 18-10-22'!C:J,8,FALSE())</f>
        <v>18.1702063016309</v>
      </c>
      <c r="O1511" s="16"/>
      <c r="P1511" s="16"/>
      <c r="Q1511" s="20" t="n">
        <v>67</v>
      </c>
      <c r="R1511" s="17" t="n">
        <f aca="false">+N1511*Q1511</f>
        <v>1217.40382220927</v>
      </c>
      <c r="S1511" s="17" t="n">
        <f aca="false">+O1511*Q1511</f>
        <v>0</v>
      </c>
      <c r="T1511" s="17"/>
      <c r="U1511" s="18" t="n">
        <f aca="false">+M1511-L1511</f>
        <v>0.03125</v>
      </c>
      <c r="V1511" s="18" t="n">
        <f aca="false">+U1511*Q1511</f>
        <v>2.09375</v>
      </c>
      <c r="W1511" s="18"/>
    </row>
    <row r="1512" s="13" customFormat="true" ht="12" hidden="false" customHeight="false" outlineLevel="0" collapsed="false">
      <c r="A1512" s="12" t="n">
        <v>16930</v>
      </c>
      <c r="B1512" s="13" t="n">
        <v>22</v>
      </c>
      <c r="C1512" s="13" t="s">
        <v>185</v>
      </c>
      <c r="D1512" s="13" t="n">
        <v>0</v>
      </c>
      <c r="E1512" s="13" t="n">
        <v>271</v>
      </c>
      <c r="F1512" s="13" t="s">
        <v>192</v>
      </c>
      <c r="G1512" s="13" t="s">
        <v>28</v>
      </c>
      <c r="H1512" s="13" t="s">
        <v>25</v>
      </c>
      <c r="J1512" s="13" t="n">
        <v>1</v>
      </c>
      <c r="K1512" s="13" t="n">
        <v>16930</v>
      </c>
      <c r="L1512" s="14" t="n">
        <v>0.260416666666667</v>
      </c>
      <c r="M1512" s="15" t="n">
        <v>0.291666666666667</v>
      </c>
      <c r="N1512" s="16" t="n">
        <f aca="false">VLOOKUP(E1512,'Esp. percorsi al 18-10-22'!C:J,8,FALSE())</f>
        <v>19.3248244931156</v>
      </c>
      <c r="O1512" s="16"/>
      <c r="P1512" s="16"/>
      <c r="Q1512" s="20" t="n">
        <v>67</v>
      </c>
      <c r="R1512" s="17" t="n">
        <f aca="false">+N1512*Q1512</f>
        <v>1294.76324103875</v>
      </c>
      <c r="S1512" s="17" t="n">
        <f aca="false">+O1512*Q1512</f>
        <v>0</v>
      </c>
      <c r="T1512" s="17"/>
      <c r="U1512" s="18" t="n">
        <f aca="false">+M1512-L1512</f>
        <v>0.03125</v>
      </c>
      <c r="V1512" s="18" t="n">
        <f aca="false">+U1512*Q1512</f>
        <v>2.09375</v>
      </c>
      <c r="W1512" s="18"/>
    </row>
    <row r="1513" s="13" customFormat="true" ht="12" hidden="false" customHeight="false" outlineLevel="0" collapsed="false">
      <c r="A1513" s="12" t="n">
        <v>17394</v>
      </c>
      <c r="B1513" s="13" t="n">
        <v>22</v>
      </c>
      <c r="C1513" s="13" t="s">
        <v>185</v>
      </c>
      <c r="D1513" s="13" t="n">
        <v>0</v>
      </c>
      <c r="E1513" s="13" t="n">
        <v>271</v>
      </c>
      <c r="F1513" s="13" t="s">
        <v>192</v>
      </c>
      <c r="G1513" s="13" t="s">
        <v>28</v>
      </c>
      <c r="H1513" s="13" t="s">
        <v>29</v>
      </c>
      <c r="J1513" s="13" t="n">
        <v>1</v>
      </c>
      <c r="K1513" s="13" t="n">
        <v>17394</v>
      </c>
      <c r="L1513" s="14" t="n">
        <v>0.392361111111111</v>
      </c>
      <c r="M1513" s="15" t="n">
        <v>0.427083333333333</v>
      </c>
      <c r="N1513" s="16" t="n">
        <f aca="false">VLOOKUP(E1513,'Esp. percorsi al 18-10-22'!C:J,8,FALSE())</f>
        <v>19.3248244931156</v>
      </c>
      <c r="O1513" s="16"/>
      <c r="P1513" s="16"/>
      <c r="Q1513" s="20" t="n">
        <v>12</v>
      </c>
      <c r="R1513" s="17" t="n">
        <f aca="false">+N1513*Q1513</f>
        <v>231.897893917387</v>
      </c>
      <c r="S1513" s="17" t="n">
        <f aca="false">+O1513*Q1513</f>
        <v>0</v>
      </c>
      <c r="T1513" s="17"/>
      <c r="U1513" s="18" t="n">
        <f aca="false">+M1513-L1513</f>
        <v>0.0347222222222222</v>
      </c>
      <c r="V1513" s="18" t="n">
        <f aca="false">+U1513*Q1513</f>
        <v>0.416666666666667</v>
      </c>
      <c r="W1513" s="18"/>
    </row>
    <row r="1514" s="13" customFormat="true" ht="12" hidden="false" customHeight="false" outlineLevel="0" collapsed="false">
      <c r="A1514" s="12" t="n">
        <v>17363</v>
      </c>
      <c r="B1514" s="13" t="n">
        <v>22</v>
      </c>
      <c r="C1514" s="13" t="s">
        <v>185</v>
      </c>
      <c r="D1514" s="13" t="n">
        <v>0</v>
      </c>
      <c r="E1514" s="13" t="n">
        <v>271</v>
      </c>
      <c r="F1514" s="13" t="s">
        <v>192</v>
      </c>
      <c r="G1514" s="13" t="s">
        <v>28</v>
      </c>
      <c r="H1514" s="13" t="s">
        <v>29</v>
      </c>
      <c r="J1514" s="13" t="n">
        <v>1</v>
      </c>
      <c r="K1514" s="13" t="n">
        <v>17363</v>
      </c>
      <c r="L1514" s="14" t="n">
        <v>0.565972222222222</v>
      </c>
      <c r="M1514" s="15" t="n">
        <v>0.600694444444444</v>
      </c>
      <c r="N1514" s="16" t="n">
        <f aca="false">VLOOKUP(E1514,'Esp. percorsi al 18-10-22'!C:J,8,FALSE())</f>
        <v>19.3248244931156</v>
      </c>
      <c r="O1514" s="16"/>
      <c r="P1514" s="16"/>
      <c r="Q1514" s="20" t="n">
        <v>12</v>
      </c>
      <c r="R1514" s="17" t="n">
        <f aca="false">+N1514*Q1514</f>
        <v>231.897893917387</v>
      </c>
      <c r="S1514" s="17" t="n">
        <f aca="false">+O1514*Q1514</f>
        <v>0</v>
      </c>
      <c r="T1514" s="17"/>
      <c r="U1514" s="18" t="n">
        <f aca="false">+M1514-L1514</f>
        <v>0.0347222222222222</v>
      </c>
      <c r="V1514" s="18" t="n">
        <f aca="false">+U1514*Q1514</f>
        <v>0.416666666666667</v>
      </c>
      <c r="W1514" s="18"/>
    </row>
    <row r="1515" s="13" customFormat="true" ht="12" hidden="false" customHeight="false" outlineLevel="0" collapsed="false">
      <c r="A1515" s="12" t="n">
        <v>17367</v>
      </c>
      <c r="B1515" s="13" t="n">
        <v>22</v>
      </c>
      <c r="C1515" s="13" t="s">
        <v>185</v>
      </c>
      <c r="D1515" s="13" t="n">
        <v>0</v>
      </c>
      <c r="E1515" s="13" t="n">
        <v>271</v>
      </c>
      <c r="F1515" s="13" t="s">
        <v>192</v>
      </c>
      <c r="G1515" s="13" t="s">
        <v>28</v>
      </c>
      <c r="H1515" s="13" t="s">
        <v>29</v>
      </c>
      <c r="J1515" s="13" t="n">
        <v>1</v>
      </c>
      <c r="K1515" s="13" t="n">
        <v>17367</v>
      </c>
      <c r="L1515" s="14" t="n">
        <v>0.708333333333333</v>
      </c>
      <c r="M1515" s="15" t="n">
        <v>0.743055555555555</v>
      </c>
      <c r="N1515" s="16" t="n">
        <f aca="false">VLOOKUP(E1515,'Esp. percorsi al 18-10-22'!C:J,8,FALSE())</f>
        <v>19.3248244931156</v>
      </c>
      <c r="O1515" s="16"/>
      <c r="P1515" s="16"/>
      <c r="Q1515" s="20" t="n">
        <v>12</v>
      </c>
      <c r="R1515" s="17" t="n">
        <f aca="false">+N1515*Q1515</f>
        <v>231.897893917387</v>
      </c>
      <c r="S1515" s="17" t="n">
        <f aca="false">+O1515*Q1515</f>
        <v>0</v>
      </c>
      <c r="T1515" s="17"/>
      <c r="U1515" s="18" t="n">
        <f aca="false">+M1515-L1515</f>
        <v>0.0347222222222222</v>
      </c>
      <c r="V1515" s="18" t="n">
        <f aca="false">+U1515*Q1515</f>
        <v>0.416666666666667</v>
      </c>
      <c r="W1515" s="18"/>
    </row>
    <row r="1516" s="13" customFormat="true" ht="12" hidden="false" customHeight="false" outlineLevel="0" collapsed="false">
      <c r="A1516" s="12" t="n">
        <v>17027</v>
      </c>
      <c r="B1516" s="13" t="n">
        <v>22</v>
      </c>
      <c r="C1516" s="13" t="s">
        <v>185</v>
      </c>
      <c r="D1516" s="13" t="n">
        <v>0</v>
      </c>
      <c r="E1516" s="13" t="n">
        <v>271</v>
      </c>
      <c r="F1516" s="13" t="s">
        <v>192</v>
      </c>
      <c r="G1516" s="13" t="s">
        <v>28</v>
      </c>
      <c r="H1516" s="13" t="s">
        <v>25</v>
      </c>
      <c r="J1516" s="13" t="n">
        <v>1</v>
      </c>
      <c r="K1516" s="13" t="n">
        <v>17027</v>
      </c>
      <c r="L1516" s="14" t="n">
        <v>0.75</v>
      </c>
      <c r="M1516" s="15" t="n">
        <v>0.791666666666667</v>
      </c>
      <c r="N1516" s="16" t="n">
        <f aca="false">VLOOKUP(E1516,'Esp. percorsi al 18-10-22'!C:J,8,FALSE())</f>
        <v>19.3248244931156</v>
      </c>
      <c r="O1516" s="16"/>
      <c r="P1516" s="16"/>
      <c r="Q1516" s="20" t="n">
        <v>67</v>
      </c>
      <c r="R1516" s="17" t="n">
        <f aca="false">+N1516*Q1516</f>
        <v>1294.76324103875</v>
      </c>
      <c r="S1516" s="17" t="n">
        <f aca="false">+O1516*Q1516</f>
        <v>0</v>
      </c>
      <c r="T1516" s="17"/>
      <c r="U1516" s="18" t="n">
        <f aca="false">+M1516-L1516</f>
        <v>0.0416666666666667</v>
      </c>
      <c r="V1516" s="18" t="n">
        <f aca="false">+U1516*Q1516</f>
        <v>2.79166666666667</v>
      </c>
      <c r="W1516" s="18"/>
    </row>
    <row r="1517" s="13" customFormat="true" ht="12" hidden="false" customHeight="false" outlineLevel="0" collapsed="false">
      <c r="A1517" s="12" t="n">
        <v>17028</v>
      </c>
      <c r="B1517" s="13" t="n">
        <v>22</v>
      </c>
      <c r="C1517" s="13" t="s">
        <v>185</v>
      </c>
      <c r="D1517" s="13" t="n">
        <v>0</v>
      </c>
      <c r="E1517" s="13" t="n">
        <v>280</v>
      </c>
      <c r="F1517" s="13" t="s">
        <v>193</v>
      </c>
      <c r="G1517" s="13" t="s">
        <v>28</v>
      </c>
      <c r="H1517" s="13" t="s">
        <v>25</v>
      </c>
      <c r="J1517" s="13" t="n">
        <v>1</v>
      </c>
      <c r="K1517" s="13" t="n">
        <v>17028</v>
      </c>
      <c r="L1517" s="14" t="n">
        <v>0.791666666666667</v>
      </c>
      <c r="M1517" s="15" t="n">
        <v>0.826388888888889</v>
      </c>
      <c r="N1517" s="16" t="n">
        <f aca="false">VLOOKUP(E1517,'Esp. percorsi al 18-10-22'!C:J,8,FALSE())</f>
        <v>19.981797562306</v>
      </c>
      <c r="O1517" s="16"/>
      <c r="P1517" s="16"/>
      <c r="Q1517" s="20" t="n">
        <v>67</v>
      </c>
      <c r="R1517" s="17" t="n">
        <f aca="false">+N1517*Q1517</f>
        <v>1338.7804366745</v>
      </c>
      <c r="S1517" s="17" t="n">
        <f aca="false">+O1517*Q1517</f>
        <v>0</v>
      </c>
      <c r="T1517" s="17"/>
      <c r="U1517" s="18" t="n">
        <f aca="false">+M1517-L1517</f>
        <v>0.0347222222222222</v>
      </c>
      <c r="V1517" s="18" t="n">
        <f aca="false">+U1517*Q1517</f>
        <v>2.32638888888889</v>
      </c>
      <c r="W1517" s="18"/>
    </row>
    <row r="1518" s="13" customFormat="true" ht="12" hidden="false" customHeight="false" outlineLevel="0" collapsed="false">
      <c r="A1518" s="12" t="n">
        <v>11048</v>
      </c>
      <c r="B1518" s="13" t="n">
        <v>22</v>
      </c>
      <c r="C1518" s="13" t="s">
        <v>185</v>
      </c>
      <c r="D1518" s="13" t="n">
        <v>0</v>
      </c>
      <c r="E1518" s="13" t="n">
        <v>281</v>
      </c>
      <c r="F1518" s="13" t="s">
        <v>194</v>
      </c>
      <c r="G1518" s="13" t="s">
        <v>26</v>
      </c>
      <c r="H1518" s="13" t="s">
        <v>25</v>
      </c>
      <c r="J1518" s="13" t="n">
        <v>1</v>
      </c>
      <c r="K1518" s="13" t="n">
        <v>11048</v>
      </c>
      <c r="L1518" s="14" t="n">
        <v>0.336805555555556</v>
      </c>
      <c r="M1518" s="15" t="n">
        <v>0.368055555555556</v>
      </c>
      <c r="N1518" s="16" t="n">
        <f aca="false">VLOOKUP(E1518,'Esp. percorsi al 18-10-22'!C:J,8,FALSE())</f>
        <v>16.8947802354622</v>
      </c>
      <c r="O1518" s="16"/>
      <c r="P1518" s="16"/>
      <c r="Q1518" s="20" t="n">
        <v>235</v>
      </c>
      <c r="R1518" s="17" t="n">
        <f aca="false">+N1518*Q1518</f>
        <v>3970.27335533362</v>
      </c>
      <c r="S1518" s="17" t="n">
        <f aca="false">+O1518*Q1518</f>
        <v>0</v>
      </c>
      <c r="T1518" s="17"/>
      <c r="U1518" s="18" t="n">
        <f aca="false">+M1518-L1518</f>
        <v>0.03125</v>
      </c>
      <c r="V1518" s="18" t="n">
        <f aca="false">+U1518*Q1518</f>
        <v>7.34375</v>
      </c>
      <c r="W1518" s="18"/>
    </row>
    <row r="1519" s="13" customFormat="true" ht="12" hidden="false" customHeight="false" outlineLevel="0" collapsed="false">
      <c r="A1519" s="12" t="n">
        <v>11051</v>
      </c>
      <c r="B1519" s="13" t="n">
        <v>22</v>
      </c>
      <c r="C1519" s="13" t="s">
        <v>185</v>
      </c>
      <c r="D1519" s="13" t="n">
        <v>0</v>
      </c>
      <c r="E1519" s="13" t="n">
        <v>282</v>
      </c>
      <c r="F1519" s="13" t="s">
        <v>195</v>
      </c>
      <c r="G1519" s="13" t="s">
        <v>26</v>
      </c>
      <c r="H1519" s="13" t="s">
        <v>25</v>
      </c>
      <c r="J1519" s="13" t="n">
        <v>1</v>
      </c>
      <c r="K1519" s="13" t="n">
        <v>11051</v>
      </c>
      <c r="L1519" s="14" t="n">
        <v>0.375</v>
      </c>
      <c r="M1519" s="15" t="n">
        <v>0.423611111111111</v>
      </c>
      <c r="N1519" s="16" t="n">
        <f aca="false">VLOOKUP(E1519,'Esp. percorsi al 18-10-22'!C:J,8,FALSE())</f>
        <v>27.6826036507538</v>
      </c>
      <c r="O1519" s="16"/>
      <c r="P1519" s="16"/>
      <c r="Q1519" s="20" t="n">
        <v>235</v>
      </c>
      <c r="R1519" s="17" t="n">
        <f aca="false">+N1519*Q1519</f>
        <v>6505.41185792714</v>
      </c>
      <c r="S1519" s="17" t="n">
        <f aca="false">+O1519*Q1519</f>
        <v>0</v>
      </c>
      <c r="T1519" s="17"/>
      <c r="U1519" s="18" t="n">
        <f aca="false">+M1519-L1519</f>
        <v>0.0486111111111111</v>
      </c>
      <c r="V1519" s="18" t="n">
        <f aca="false">+U1519*Q1519</f>
        <v>11.4236111111111</v>
      </c>
      <c r="W1519" s="18"/>
    </row>
    <row r="1520" s="13" customFormat="true" ht="12" hidden="false" customHeight="false" outlineLevel="0" collapsed="false">
      <c r="A1520" s="12" t="n">
        <v>11052</v>
      </c>
      <c r="B1520" s="13" t="n">
        <v>22</v>
      </c>
      <c r="C1520" s="13" t="s">
        <v>185</v>
      </c>
      <c r="D1520" s="13" t="n">
        <v>0</v>
      </c>
      <c r="E1520" s="13" t="n">
        <v>283</v>
      </c>
      <c r="F1520" s="13" t="s">
        <v>196</v>
      </c>
      <c r="G1520" s="13" t="s">
        <v>26</v>
      </c>
      <c r="H1520" s="13" t="s">
        <v>25</v>
      </c>
      <c r="J1520" s="13" t="n">
        <v>1</v>
      </c>
      <c r="K1520" s="13" t="n">
        <v>11052</v>
      </c>
      <c r="L1520" s="14" t="n">
        <v>0.434027777777778</v>
      </c>
      <c r="M1520" s="15" t="n">
        <v>0.482638888888889</v>
      </c>
      <c r="N1520" s="16" t="n">
        <f aca="false">VLOOKUP(E1520,'Esp. percorsi al 18-10-22'!C:J,8,FALSE())</f>
        <v>27.7357319620144</v>
      </c>
      <c r="O1520" s="16"/>
      <c r="P1520" s="16"/>
      <c r="Q1520" s="20" t="n">
        <v>235</v>
      </c>
      <c r="R1520" s="17" t="n">
        <f aca="false">+N1520*Q1520</f>
        <v>6517.89701107338</v>
      </c>
      <c r="S1520" s="17" t="n">
        <f aca="false">+O1520*Q1520</f>
        <v>0</v>
      </c>
      <c r="T1520" s="17"/>
      <c r="U1520" s="18" t="n">
        <f aca="false">+M1520-L1520</f>
        <v>0.0486111111111111</v>
      </c>
      <c r="V1520" s="18" t="n">
        <f aca="false">+U1520*Q1520</f>
        <v>11.4236111111111</v>
      </c>
      <c r="W1520" s="18"/>
    </row>
    <row r="1521" s="13" customFormat="true" ht="12" hidden="false" customHeight="false" outlineLevel="0" collapsed="false">
      <c r="A1521" s="12" t="n">
        <v>17706</v>
      </c>
      <c r="B1521" s="13" t="n">
        <v>22</v>
      </c>
      <c r="C1521" s="13" t="s">
        <v>185</v>
      </c>
      <c r="D1521" s="13" t="n">
        <v>0</v>
      </c>
      <c r="E1521" s="13" t="n">
        <v>283</v>
      </c>
      <c r="F1521" s="13" t="s">
        <v>196</v>
      </c>
      <c r="G1521" s="13" t="s">
        <v>26</v>
      </c>
      <c r="H1521" s="13" t="s">
        <v>25</v>
      </c>
      <c r="J1521" s="13" t="n">
        <v>1</v>
      </c>
      <c r="K1521" s="13" t="n">
        <v>11058</v>
      </c>
      <c r="L1521" s="14" t="n">
        <v>0.59375</v>
      </c>
      <c r="M1521" s="15" t="n">
        <v>0.642361111111111</v>
      </c>
      <c r="N1521" s="16" t="n">
        <f aca="false">VLOOKUP(E1521,'Esp. percorsi al 18-10-22'!C:J,8,FALSE())</f>
        <v>27.7357319620144</v>
      </c>
      <c r="O1521" s="16"/>
      <c r="P1521" s="16"/>
      <c r="Q1521" s="20" t="n">
        <v>235</v>
      </c>
      <c r="R1521" s="17" t="n">
        <f aca="false">+N1521*Q1521</f>
        <v>6517.89701107338</v>
      </c>
      <c r="S1521" s="17" t="n">
        <f aca="false">+O1521*Q1521</f>
        <v>0</v>
      </c>
      <c r="T1521" s="17"/>
      <c r="U1521" s="18" t="n">
        <f aca="false">+M1521-L1521</f>
        <v>0.0486111111111111</v>
      </c>
      <c r="V1521" s="18" t="n">
        <f aca="false">+U1521*Q1521</f>
        <v>11.4236111111111</v>
      </c>
      <c r="W1521" s="18"/>
    </row>
    <row r="1522" s="13" customFormat="true" ht="12" hidden="false" customHeight="false" outlineLevel="0" collapsed="false">
      <c r="A1522" s="12" t="n">
        <v>11078</v>
      </c>
      <c r="B1522" s="13" t="n">
        <v>22</v>
      </c>
      <c r="C1522" s="13" t="s">
        <v>185</v>
      </c>
      <c r="D1522" s="13" t="n">
        <v>0</v>
      </c>
      <c r="E1522" s="13" t="n">
        <v>284</v>
      </c>
      <c r="F1522" s="13" t="s">
        <v>197</v>
      </c>
      <c r="G1522" s="13" t="s">
        <v>26</v>
      </c>
      <c r="H1522" s="13" t="s">
        <v>29</v>
      </c>
      <c r="J1522" s="13" t="n">
        <v>1</v>
      </c>
      <c r="K1522" s="13" t="n">
        <v>11078</v>
      </c>
      <c r="L1522" s="14" t="n">
        <v>0.708333333333333</v>
      </c>
      <c r="M1522" s="15" t="n">
        <v>0.746527777777778</v>
      </c>
      <c r="N1522" s="16" t="n">
        <f aca="false">VLOOKUP(E1522,'Esp. percorsi al 18-10-22'!C:J,8,FALSE())</f>
        <v>22.8053826623316</v>
      </c>
      <c r="O1522" s="16"/>
      <c r="P1522" s="16"/>
      <c r="Q1522" s="20" t="n">
        <v>46</v>
      </c>
      <c r="R1522" s="17" t="n">
        <f aca="false">+N1522*Q1522</f>
        <v>1049.04760246725</v>
      </c>
      <c r="S1522" s="17" t="n">
        <f aca="false">+O1522*Q1522</f>
        <v>0</v>
      </c>
      <c r="T1522" s="17"/>
      <c r="U1522" s="18" t="n">
        <f aca="false">+M1522-L1522</f>
        <v>0.0381944444444444</v>
      </c>
      <c r="V1522" s="18" t="n">
        <f aca="false">+U1522*Q1522</f>
        <v>1.75694444444444</v>
      </c>
      <c r="W1522" s="18"/>
    </row>
    <row r="1523" s="13" customFormat="true" ht="12" hidden="false" customHeight="false" outlineLevel="0" collapsed="false">
      <c r="A1523" s="12" t="n">
        <v>13416</v>
      </c>
      <c r="B1523" s="13" t="n">
        <v>22</v>
      </c>
      <c r="C1523" s="13" t="s">
        <v>185</v>
      </c>
      <c r="D1523" s="13" t="n">
        <v>0</v>
      </c>
      <c r="E1523" s="13" t="n">
        <v>285</v>
      </c>
      <c r="F1523" s="13" t="s">
        <v>198</v>
      </c>
      <c r="G1523" s="13" t="s">
        <v>26</v>
      </c>
      <c r="H1523" s="13" t="s">
        <v>25</v>
      </c>
      <c r="J1523" s="13" t="n">
        <v>1</v>
      </c>
      <c r="K1523" s="13" t="n">
        <v>13416</v>
      </c>
      <c r="L1523" s="14" t="n">
        <v>0.527777777777778</v>
      </c>
      <c r="M1523" s="15" t="n">
        <v>0.559027777777778</v>
      </c>
      <c r="N1523" s="16" t="n">
        <f aca="false">VLOOKUP(E1523,'Esp. percorsi al 18-10-22'!C:J,8,FALSE())</f>
        <v>17.5132332324405</v>
      </c>
      <c r="O1523" s="16" t="n">
        <f aca="false">+N1523</f>
        <v>17.5132332324405</v>
      </c>
      <c r="P1523" s="16"/>
      <c r="Q1523" s="20" t="n">
        <v>235</v>
      </c>
      <c r="R1523" s="17" t="n">
        <f aca="false">+N1523*Q1523</f>
        <v>4115.60980962352</v>
      </c>
      <c r="S1523" s="17" t="n">
        <f aca="false">+O1523*Q1523</f>
        <v>4115.60980962352</v>
      </c>
      <c r="T1523" s="17"/>
      <c r="U1523" s="18" t="n">
        <f aca="false">+M1523-L1523</f>
        <v>0.03125</v>
      </c>
      <c r="V1523" s="18" t="n">
        <f aca="false">+U1523*Q1523</f>
        <v>7.34375</v>
      </c>
      <c r="W1523" s="18" t="s">
        <v>199</v>
      </c>
    </row>
    <row r="1524" s="13" customFormat="true" ht="12" hidden="false" customHeight="false" outlineLevel="0" collapsed="false">
      <c r="A1524" s="12" t="n">
        <v>11063</v>
      </c>
      <c r="B1524" s="13" t="n">
        <v>22</v>
      </c>
      <c r="C1524" s="13" t="s">
        <v>185</v>
      </c>
      <c r="D1524" s="13" t="n">
        <v>0</v>
      </c>
      <c r="E1524" s="13" t="n">
        <v>285</v>
      </c>
      <c r="F1524" s="13" t="s">
        <v>198</v>
      </c>
      <c r="G1524" s="13" t="s">
        <v>26</v>
      </c>
      <c r="H1524" s="13" t="s">
        <v>25</v>
      </c>
      <c r="J1524" s="13" t="n">
        <v>1</v>
      </c>
      <c r="K1524" s="13" t="n">
        <v>11063</v>
      </c>
      <c r="L1524" s="14" t="n">
        <v>0.732638888888889</v>
      </c>
      <c r="M1524" s="15" t="n">
        <v>0.763888888888889</v>
      </c>
      <c r="N1524" s="16" t="n">
        <f aca="false">VLOOKUP(E1524,'Esp. percorsi al 18-10-22'!C:J,8,FALSE())</f>
        <v>17.5132332324405</v>
      </c>
      <c r="O1524" s="16"/>
      <c r="P1524" s="16"/>
      <c r="Q1524" s="20" t="n">
        <v>235</v>
      </c>
      <c r="R1524" s="17" t="n">
        <f aca="false">+N1524*Q1524</f>
        <v>4115.60980962352</v>
      </c>
      <c r="S1524" s="17" t="n">
        <f aca="false">+O1524*Q1524</f>
        <v>0</v>
      </c>
      <c r="T1524" s="17"/>
      <c r="U1524" s="18" t="n">
        <f aca="false">+M1524-L1524</f>
        <v>0.03125</v>
      </c>
      <c r="V1524" s="18" t="n">
        <f aca="false">+U1524*Q1524</f>
        <v>7.34375</v>
      </c>
      <c r="W1524" s="18"/>
    </row>
    <row r="1525" s="13" customFormat="true" ht="12" hidden="false" customHeight="false" outlineLevel="0" collapsed="false">
      <c r="A1525" s="12" t="n">
        <v>11066</v>
      </c>
      <c r="B1525" s="13" t="n">
        <v>22</v>
      </c>
      <c r="C1525" s="13" t="s">
        <v>185</v>
      </c>
      <c r="D1525" s="13" t="n">
        <v>0</v>
      </c>
      <c r="E1525" s="13" t="n">
        <v>286</v>
      </c>
      <c r="F1525" s="13" t="s">
        <v>200</v>
      </c>
      <c r="G1525" s="13" t="s">
        <v>26</v>
      </c>
      <c r="H1525" s="13" t="s">
        <v>25</v>
      </c>
      <c r="J1525" s="13" t="n">
        <v>1</v>
      </c>
      <c r="K1525" s="13" t="n">
        <v>11066</v>
      </c>
      <c r="L1525" s="14" t="n">
        <v>0.763888888888889</v>
      </c>
      <c r="M1525" s="15" t="n">
        <v>0.802083333333333</v>
      </c>
      <c r="N1525" s="16" t="n">
        <f aca="false">VLOOKUP(E1525,'Esp. percorsi al 18-10-22'!C:J,8,FALSE())</f>
        <v>20.1084377826858</v>
      </c>
      <c r="O1525" s="16"/>
      <c r="P1525" s="16"/>
      <c r="Q1525" s="20" t="n">
        <v>235</v>
      </c>
      <c r="R1525" s="17" t="n">
        <f aca="false">+N1525*Q1525</f>
        <v>4725.48287893116</v>
      </c>
      <c r="S1525" s="17" t="n">
        <f aca="false">+O1525*Q1525</f>
        <v>0</v>
      </c>
      <c r="T1525" s="17"/>
      <c r="U1525" s="18" t="n">
        <f aca="false">+M1525-L1525</f>
        <v>0.0381944444444444</v>
      </c>
      <c r="V1525" s="18" t="n">
        <f aca="false">+U1525*Q1525</f>
        <v>8.97569444444444</v>
      </c>
      <c r="W1525" s="18"/>
    </row>
    <row r="1526" s="13" customFormat="true" ht="12" hidden="false" customHeight="false" outlineLevel="0" collapsed="false">
      <c r="A1526" s="12" t="n">
        <v>17398</v>
      </c>
      <c r="B1526" s="13" t="n">
        <v>22</v>
      </c>
      <c r="C1526" s="13" t="s">
        <v>185</v>
      </c>
      <c r="D1526" s="13" t="n">
        <v>0</v>
      </c>
      <c r="E1526" s="13" t="n">
        <v>288</v>
      </c>
      <c r="F1526" s="13" t="s">
        <v>201</v>
      </c>
      <c r="G1526" s="13" t="s">
        <v>28</v>
      </c>
      <c r="H1526" s="13" t="s">
        <v>29</v>
      </c>
      <c r="J1526" s="13" t="n">
        <v>1</v>
      </c>
      <c r="K1526" s="13" t="n">
        <v>17398</v>
      </c>
      <c r="L1526" s="14" t="n">
        <v>0.527777777777778</v>
      </c>
      <c r="M1526" s="15" t="n">
        <v>0.559027777777778</v>
      </c>
      <c r="N1526" s="16" t="n">
        <f aca="false">VLOOKUP(E1526,'Esp. percorsi al 18-10-22'!C:J,8,FALSE())</f>
        <v>18.344149175735</v>
      </c>
      <c r="O1526" s="16"/>
      <c r="P1526" s="16"/>
      <c r="Q1526" s="20" t="n">
        <v>12</v>
      </c>
      <c r="R1526" s="17" t="n">
        <f aca="false">+N1526*Q1526</f>
        <v>220.12979010882</v>
      </c>
      <c r="S1526" s="17" t="n">
        <f aca="false">+O1526*Q1526</f>
        <v>0</v>
      </c>
      <c r="T1526" s="17"/>
      <c r="U1526" s="18" t="n">
        <f aca="false">+M1526-L1526</f>
        <v>0.03125</v>
      </c>
      <c r="V1526" s="18" t="n">
        <f aca="false">+U1526*Q1526</f>
        <v>0.375</v>
      </c>
      <c r="W1526" s="18"/>
    </row>
    <row r="1527" s="13" customFormat="true" ht="12" hidden="false" customHeight="false" outlineLevel="0" collapsed="false">
      <c r="A1527" s="12" t="n">
        <v>11070</v>
      </c>
      <c r="B1527" s="13" t="n">
        <v>22</v>
      </c>
      <c r="C1527" s="13" t="s">
        <v>185</v>
      </c>
      <c r="D1527" s="13" t="n">
        <v>0</v>
      </c>
      <c r="E1527" s="13" t="n">
        <v>289</v>
      </c>
      <c r="F1527" s="13" t="s">
        <v>202</v>
      </c>
      <c r="G1527" s="13" t="s">
        <v>26</v>
      </c>
      <c r="H1527" s="13" t="s">
        <v>29</v>
      </c>
      <c r="J1527" s="13" t="n">
        <v>1</v>
      </c>
      <c r="K1527" s="13" t="n">
        <v>11069</v>
      </c>
      <c r="L1527" s="14" t="n">
        <v>0.385416666666667</v>
      </c>
      <c r="M1527" s="15" t="n">
        <v>0.427083333333333</v>
      </c>
      <c r="N1527" s="16" t="n">
        <f aca="false">VLOOKUP(E1527,'Esp. percorsi al 18-10-22'!C:J,8,FALSE())</f>
        <v>23.9708492917979</v>
      </c>
      <c r="O1527" s="16"/>
      <c r="P1527" s="16"/>
      <c r="Q1527" s="20" t="n">
        <v>46</v>
      </c>
      <c r="R1527" s="17" t="n">
        <f aca="false">+N1527*Q1527</f>
        <v>1102.6590674227</v>
      </c>
      <c r="S1527" s="17" t="n">
        <f aca="false">+O1527*Q1527</f>
        <v>0</v>
      </c>
      <c r="T1527" s="17"/>
      <c r="U1527" s="18" t="n">
        <f aca="false">+M1527-L1527</f>
        <v>0.0416666666666667</v>
      </c>
      <c r="V1527" s="18" t="n">
        <f aca="false">+U1527*Q1527</f>
        <v>1.91666666666667</v>
      </c>
      <c r="W1527" s="18"/>
    </row>
    <row r="1528" s="13" customFormat="true" ht="12" hidden="false" customHeight="false" outlineLevel="0" collapsed="false">
      <c r="A1528" s="12" t="n">
        <v>11074</v>
      </c>
      <c r="B1528" s="13" t="n">
        <v>22</v>
      </c>
      <c r="C1528" s="13" t="s">
        <v>185</v>
      </c>
      <c r="D1528" s="13" t="n">
        <v>0</v>
      </c>
      <c r="E1528" s="13" t="n">
        <v>290</v>
      </c>
      <c r="F1528" s="13" t="s">
        <v>203</v>
      </c>
      <c r="G1528" s="13" t="s">
        <v>26</v>
      </c>
      <c r="H1528" s="13" t="s">
        <v>29</v>
      </c>
      <c r="J1528" s="13" t="n">
        <v>1</v>
      </c>
      <c r="K1528" s="13" t="n">
        <v>11074</v>
      </c>
      <c r="L1528" s="14" t="n">
        <v>0.5625</v>
      </c>
      <c r="M1528" s="15" t="n">
        <v>0.600694444444444</v>
      </c>
      <c r="N1528" s="16" t="n">
        <f aca="false">VLOOKUP(E1528,'Esp. percorsi al 18-10-22'!C:J,8,FALSE())</f>
        <v>22.7708159063805</v>
      </c>
      <c r="O1528" s="16"/>
      <c r="P1528" s="16"/>
      <c r="Q1528" s="20" t="n">
        <v>46</v>
      </c>
      <c r="R1528" s="17" t="n">
        <f aca="false">+N1528*Q1528</f>
        <v>1047.4575316935</v>
      </c>
      <c r="S1528" s="17" t="n">
        <f aca="false">+O1528*Q1528</f>
        <v>0</v>
      </c>
      <c r="T1528" s="17"/>
      <c r="U1528" s="18" t="n">
        <f aca="false">+M1528-L1528</f>
        <v>0.0381944444444444</v>
      </c>
      <c r="V1528" s="18" t="n">
        <f aca="false">+U1528*Q1528</f>
        <v>1.75694444444444</v>
      </c>
      <c r="W1528" s="18"/>
    </row>
    <row r="1529" s="13" customFormat="true" ht="12" hidden="false" customHeight="false" outlineLevel="0" collapsed="false">
      <c r="A1529" s="12" t="n">
        <v>13413</v>
      </c>
      <c r="B1529" s="13" t="n">
        <v>22</v>
      </c>
      <c r="C1529" s="13" t="s">
        <v>185</v>
      </c>
      <c r="D1529" s="13" t="n">
        <v>0</v>
      </c>
      <c r="E1529" s="13" t="n">
        <v>304</v>
      </c>
      <c r="F1529" s="13" t="s">
        <v>204</v>
      </c>
      <c r="G1529" s="13" t="s">
        <v>26</v>
      </c>
      <c r="H1529" s="13" t="s">
        <v>25</v>
      </c>
      <c r="J1529" s="13" t="n">
        <v>1</v>
      </c>
      <c r="K1529" s="13" t="n">
        <v>13413</v>
      </c>
      <c r="L1529" s="14" t="n">
        <v>0.520833333333333</v>
      </c>
      <c r="M1529" s="15" t="n">
        <v>0.5625</v>
      </c>
      <c r="N1529" s="16" t="n">
        <f aca="false">VLOOKUP(E1529,'Esp. percorsi al 18-10-22'!C:J,8,FALSE())</f>
        <v>24.3609217389958</v>
      </c>
      <c r="O1529" s="16"/>
      <c r="P1529" s="16"/>
      <c r="Q1529" s="20" t="n">
        <v>235</v>
      </c>
      <c r="R1529" s="17" t="n">
        <f aca="false">+N1529*Q1529</f>
        <v>5724.81660866401</v>
      </c>
      <c r="S1529" s="17" t="n">
        <f aca="false">+O1529*Q1529</f>
        <v>0</v>
      </c>
      <c r="T1529" s="17"/>
      <c r="U1529" s="18" t="n">
        <f aca="false">+M1529-L1529</f>
        <v>0.0416666666666667</v>
      </c>
      <c r="V1529" s="18" t="n">
        <f aca="false">+U1529*Q1529</f>
        <v>9.79166666666667</v>
      </c>
      <c r="W1529" s="18"/>
    </row>
    <row r="1530" s="13" customFormat="true" ht="12" hidden="false" customHeight="false" outlineLevel="0" collapsed="false">
      <c r="A1530" s="12" t="n">
        <v>13415</v>
      </c>
      <c r="B1530" s="13" t="n">
        <v>22</v>
      </c>
      <c r="C1530" s="13" t="s">
        <v>185</v>
      </c>
      <c r="D1530" s="13" t="n">
        <v>0</v>
      </c>
      <c r="E1530" s="13" t="n">
        <v>305</v>
      </c>
      <c r="F1530" s="13" t="s">
        <v>205</v>
      </c>
      <c r="G1530" s="13" t="s">
        <v>26</v>
      </c>
      <c r="H1530" s="13" t="s">
        <v>25</v>
      </c>
      <c r="J1530" s="13" t="n">
        <v>1</v>
      </c>
      <c r="K1530" s="13" t="n">
        <v>13415</v>
      </c>
      <c r="L1530" s="14" t="n">
        <v>0.271527777777778</v>
      </c>
      <c r="M1530" s="15" t="n">
        <v>0.291666666666667</v>
      </c>
      <c r="N1530" s="16" t="n">
        <f aca="false">VLOOKUP(E1530,'Esp. percorsi al 18-10-22'!C:J,8,FALSE())</f>
        <v>13.357361066145</v>
      </c>
      <c r="O1530" s="16"/>
      <c r="P1530" s="16"/>
      <c r="Q1530" s="20" t="n">
        <v>235</v>
      </c>
      <c r="R1530" s="17" t="n">
        <f aca="false">+N1530*Q1530</f>
        <v>3138.97985054407</v>
      </c>
      <c r="S1530" s="17" t="n">
        <f aca="false">+O1530*Q1530</f>
        <v>0</v>
      </c>
      <c r="T1530" s="17"/>
      <c r="U1530" s="18" t="n">
        <f aca="false">+M1530-L1530</f>
        <v>0.0201388888888889</v>
      </c>
      <c r="V1530" s="18" t="n">
        <f aca="false">+U1530*Q1530</f>
        <v>4.73263888888889</v>
      </c>
      <c r="W1530" s="18"/>
    </row>
    <row r="1531" s="13" customFormat="true" ht="12" hidden="false" customHeight="false" outlineLevel="0" collapsed="false">
      <c r="A1531" s="12" t="n">
        <v>16932</v>
      </c>
      <c r="B1531" s="13" t="n">
        <v>22</v>
      </c>
      <c r="C1531" s="13" t="s">
        <v>185</v>
      </c>
      <c r="D1531" s="13" t="n">
        <v>0</v>
      </c>
      <c r="E1531" s="13" t="n">
        <v>500</v>
      </c>
      <c r="F1531" s="13" t="s">
        <v>206</v>
      </c>
      <c r="G1531" s="13" t="s">
        <v>28</v>
      </c>
      <c r="H1531" s="13" t="s">
        <v>25</v>
      </c>
      <c r="J1531" s="13" t="n">
        <v>1</v>
      </c>
      <c r="K1531" s="13" t="n">
        <v>16932</v>
      </c>
      <c r="L1531" s="14" t="n">
        <v>0.340277777777778</v>
      </c>
      <c r="M1531" s="15" t="n">
        <v>0.364583333333333</v>
      </c>
      <c r="N1531" s="16" t="n">
        <f aca="false">VLOOKUP(E1531,'Esp. percorsi al 18-10-22'!C:J,8,FALSE())</f>
        <v>13.8541504611272</v>
      </c>
      <c r="O1531" s="16"/>
      <c r="P1531" s="16"/>
      <c r="Q1531" s="20" t="n">
        <v>67</v>
      </c>
      <c r="R1531" s="17" t="n">
        <f aca="false">+N1531*Q1531</f>
        <v>928.228080895522</v>
      </c>
      <c r="S1531" s="17" t="n">
        <f aca="false">+O1531*Q1531</f>
        <v>0</v>
      </c>
      <c r="T1531" s="17"/>
      <c r="U1531" s="18" t="n">
        <f aca="false">+M1531-L1531</f>
        <v>0.0243055555555556</v>
      </c>
      <c r="V1531" s="18" t="n">
        <f aca="false">+U1531*Q1531</f>
        <v>1.62847222222222</v>
      </c>
      <c r="W1531" s="18"/>
    </row>
    <row r="1532" s="13" customFormat="true" ht="12" hidden="false" customHeight="false" outlineLevel="0" collapsed="false">
      <c r="A1532" s="12" t="n">
        <v>17705</v>
      </c>
      <c r="B1532" s="27" t="n">
        <v>22</v>
      </c>
      <c r="C1532" s="27" t="s">
        <v>185</v>
      </c>
      <c r="D1532" s="27" t="n">
        <v>0</v>
      </c>
      <c r="E1532" s="27" t="n">
        <v>3042</v>
      </c>
      <c r="F1532" s="27" t="s">
        <v>207</v>
      </c>
      <c r="G1532" s="27" t="s">
        <v>26</v>
      </c>
      <c r="H1532" s="27" t="s">
        <v>25</v>
      </c>
      <c r="I1532" s="27"/>
      <c r="J1532" s="27" t="n">
        <v>8</v>
      </c>
      <c r="K1532" s="27" t="n">
        <v>11061</v>
      </c>
      <c r="L1532" s="28" t="n">
        <v>0.652777777777778</v>
      </c>
      <c r="M1532" s="29" t="n">
        <v>0.704861111111111</v>
      </c>
      <c r="N1532" s="30" t="n">
        <f aca="false">VLOOKUP(E1532,'Esp. percorsi al 18-10-22'!C:J,8,FALSE())</f>
        <v>25.9241407013393</v>
      </c>
      <c r="O1532" s="30"/>
      <c r="P1532" s="30" t="n">
        <f aca="false">+N1532</f>
        <v>25.9241407013393</v>
      </c>
      <c r="Q1532" s="27" t="n">
        <v>235</v>
      </c>
      <c r="R1532" s="31" t="n">
        <f aca="false">+N1532*Q1532</f>
        <v>6092.17306481474</v>
      </c>
      <c r="S1532" s="31" t="n">
        <f aca="false">+O1532*Q1532</f>
        <v>0</v>
      </c>
      <c r="T1532" s="31" t="n">
        <f aca="false">+P1532*Q1532</f>
        <v>6092.17306481474</v>
      </c>
      <c r="U1532" s="32" t="n">
        <f aca="false">+M1532-L1532</f>
        <v>0.0520833333333333</v>
      </c>
      <c r="V1532" s="32" t="n">
        <f aca="false">+U1532*Q1532</f>
        <v>12.2395833333333</v>
      </c>
      <c r="W1532" s="32"/>
    </row>
    <row r="1533" s="13" customFormat="true" ht="12" hidden="false" customHeight="false" outlineLevel="0" collapsed="false">
      <c r="A1533" s="12" t="n">
        <v>11081</v>
      </c>
      <c r="B1533" s="13" t="n">
        <v>23</v>
      </c>
      <c r="C1533" s="13" t="s">
        <v>185</v>
      </c>
      <c r="D1533" s="13" t="n">
        <v>0</v>
      </c>
      <c r="E1533" s="13" t="n">
        <v>232</v>
      </c>
      <c r="F1533" s="13" t="s">
        <v>208</v>
      </c>
      <c r="G1533" s="13" t="s">
        <v>26</v>
      </c>
      <c r="H1533" s="13" t="s">
        <v>25</v>
      </c>
      <c r="J1533" s="13" t="n">
        <v>1</v>
      </c>
      <c r="K1533" s="13" t="n">
        <v>2546</v>
      </c>
      <c r="L1533" s="14" t="n">
        <v>0.486111111111111</v>
      </c>
      <c r="M1533" s="15" t="n">
        <v>0.517361111111111</v>
      </c>
      <c r="N1533" s="16" t="n">
        <f aca="false">VLOOKUP(E1533,'Esp. percorsi al 18-10-22'!C:J,8,FALSE())</f>
        <v>16.6044680309515</v>
      </c>
      <c r="O1533" s="16"/>
      <c r="P1533" s="16"/>
      <c r="Q1533" s="20" t="n">
        <v>235</v>
      </c>
      <c r="R1533" s="17" t="n">
        <f aca="false">+N1533*Q1533</f>
        <v>3902.0499872736</v>
      </c>
      <c r="S1533" s="17" t="n">
        <f aca="false">+O1533*Q1533</f>
        <v>0</v>
      </c>
      <c r="T1533" s="17"/>
      <c r="U1533" s="18" t="n">
        <f aca="false">+M1533-L1533</f>
        <v>0.03125</v>
      </c>
      <c r="V1533" s="18" t="n">
        <f aca="false">+U1533*Q1533</f>
        <v>7.34375</v>
      </c>
      <c r="W1533" s="18"/>
    </row>
    <row r="1534" s="13" customFormat="true" ht="12" hidden="false" customHeight="false" outlineLevel="0" collapsed="false">
      <c r="A1534" s="12" t="n">
        <v>13414</v>
      </c>
      <c r="B1534" s="13" t="n">
        <v>23</v>
      </c>
      <c r="C1534" s="13" t="s">
        <v>185</v>
      </c>
      <c r="D1534" s="13" t="n">
        <v>0</v>
      </c>
      <c r="E1534" s="13" t="n">
        <v>306</v>
      </c>
      <c r="F1534" s="13" t="s">
        <v>209</v>
      </c>
      <c r="G1534" s="13" t="s">
        <v>26</v>
      </c>
      <c r="H1534" s="13" t="s">
        <v>25</v>
      </c>
      <c r="J1534" s="13" t="n">
        <v>1</v>
      </c>
      <c r="K1534" s="13" t="n">
        <v>13414</v>
      </c>
      <c r="L1534" s="14" t="n">
        <v>0.25</v>
      </c>
      <c r="M1534" s="15" t="n">
        <v>0.271527777777778</v>
      </c>
      <c r="N1534" s="16" t="n">
        <f aca="false">VLOOKUP(E1534,'Esp. percorsi al 18-10-22'!C:J,8,FALSE())</f>
        <v>12.3696755551509</v>
      </c>
      <c r="O1534" s="16"/>
      <c r="P1534" s="16"/>
      <c r="Q1534" s="20" t="n">
        <v>235</v>
      </c>
      <c r="R1534" s="17" t="n">
        <f aca="false">+N1534*Q1534</f>
        <v>2906.87375546046</v>
      </c>
      <c r="S1534" s="17" t="n">
        <f aca="false">+O1534*Q1534</f>
        <v>0</v>
      </c>
      <c r="T1534" s="17"/>
      <c r="U1534" s="18" t="n">
        <f aca="false">+M1534-L1534</f>
        <v>0.0215277777777778</v>
      </c>
      <c r="V1534" s="18" t="n">
        <f aca="false">+U1534*Q1534</f>
        <v>5.05902777777778</v>
      </c>
      <c r="W1534" s="18"/>
    </row>
    <row r="1535" s="13" customFormat="true" ht="12" hidden="false" customHeight="false" outlineLevel="0" collapsed="false">
      <c r="A1535" s="12" t="n">
        <v>16942</v>
      </c>
      <c r="B1535" s="13" t="n">
        <v>23</v>
      </c>
      <c r="C1535" s="13" t="s">
        <v>185</v>
      </c>
      <c r="D1535" s="13" t="n">
        <v>0</v>
      </c>
      <c r="E1535" s="13" t="n">
        <v>848</v>
      </c>
      <c r="F1535" s="13" t="s">
        <v>210</v>
      </c>
      <c r="G1535" s="13" t="s">
        <v>28</v>
      </c>
      <c r="H1535" s="13" t="s">
        <v>25</v>
      </c>
      <c r="J1535" s="13" t="n">
        <v>1</v>
      </c>
      <c r="K1535" s="13" t="n">
        <v>16942</v>
      </c>
      <c r="L1535" s="14" t="n">
        <v>0.444444444444444</v>
      </c>
      <c r="M1535" s="15" t="n">
        <v>0.479166666666667</v>
      </c>
      <c r="N1535" s="16" t="n">
        <f aca="false">VLOOKUP(E1535,'Esp. percorsi al 18-10-22'!C:J,8,FALSE())</f>
        <v>18.4160592916266</v>
      </c>
      <c r="O1535" s="16"/>
      <c r="P1535" s="16"/>
      <c r="Q1535" s="20" t="n">
        <v>67</v>
      </c>
      <c r="R1535" s="17" t="n">
        <f aca="false">+N1535*Q1535</f>
        <v>1233.87597253898</v>
      </c>
      <c r="S1535" s="17" t="n">
        <f aca="false">+O1535*Q1535</f>
        <v>0</v>
      </c>
      <c r="T1535" s="17"/>
      <c r="U1535" s="18" t="n">
        <f aca="false">+M1535-L1535</f>
        <v>0.0347222222222222</v>
      </c>
      <c r="V1535" s="18" t="n">
        <f aca="false">+U1535*Q1535</f>
        <v>2.32638888888889</v>
      </c>
      <c r="W1535" s="18"/>
    </row>
    <row r="1536" s="13" customFormat="true" ht="12" hidden="false" customHeight="false" outlineLevel="0" collapsed="false">
      <c r="A1536" s="12" t="n">
        <v>11084</v>
      </c>
      <c r="B1536" s="27" t="n">
        <v>23</v>
      </c>
      <c r="C1536" s="27" t="s">
        <v>185</v>
      </c>
      <c r="D1536" s="27" t="n">
        <v>0</v>
      </c>
      <c r="E1536" s="27" t="n">
        <v>3028</v>
      </c>
      <c r="F1536" s="27" t="s">
        <v>211</v>
      </c>
      <c r="G1536" s="27" t="s">
        <v>26</v>
      </c>
      <c r="H1536" s="27" t="s">
        <v>25</v>
      </c>
      <c r="I1536" s="27"/>
      <c r="J1536" s="27" t="n">
        <v>8</v>
      </c>
      <c r="K1536" s="27" t="n">
        <v>4356</v>
      </c>
      <c r="L1536" s="28" t="n">
        <v>0.680555555555555</v>
      </c>
      <c r="M1536" s="29" t="n">
        <v>0.6875</v>
      </c>
      <c r="N1536" s="30" t="n">
        <f aca="false">VLOOKUP(E1536,'Esp. percorsi al 18-10-22'!C:J,8,FALSE())</f>
        <v>6.23528909459092</v>
      </c>
      <c r="O1536" s="30"/>
      <c r="P1536" s="30" t="n">
        <f aca="false">+N1536</f>
        <v>6.23528909459092</v>
      </c>
      <c r="Q1536" s="27" t="n">
        <v>235</v>
      </c>
      <c r="R1536" s="31" t="n">
        <f aca="false">+N1536*Q1536</f>
        <v>1465.29293722887</v>
      </c>
      <c r="S1536" s="31" t="n">
        <f aca="false">+O1536*Q1536</f>
        <v>0</v>
      </c>
      <c r="T1536" s="31" t="n">
        <f aca="false">+P1536*Q1536</f>
        <v>1465.29293722887</v>
      </c>
      <c r="U1536" s="32" t="n">
        <f aca="false">+M1536-L1536</f>
        <v>0.00694444444444444</v>
      </c>
      <c r="V1536" s="32" t="n">
        <f aca="false">+U1536*Q1536</f>
        <v>1.63194444444444</v>
      </c>
      <c r="W1536" s="32"/>
    </row>
    <row r="1537" s="13" customFormat="true" ht="12" hidden="false" customHeight="false" outlineLevel="0" collapsed="false">
      <c r="A1537" s="12" t="n">
        <v>11083</v>
      </c>
      <c r="B1537" s="27" t="n">
        <v>23</v>
      </c>
      <c r="C1537" s="27" t="s">
        <v>185</v>
      </c>
      <c r="D1537" s="27" t="n">
        <v>0</v>
      </c>
      <c r="E1537" s="27" t="n">
        <v>3028</v>
      </c>
      <c r="F1537" s="27" t="s">
        <v>211</v>
      </c>
      <c r="G1537" s="27" t="s">
        <v>28</v>
      </c>
      <c r="H1537" s="27" t="s">
        <v>25</v>
      </c>
      <c r="I1537" s="27"/>
      <c r="J1537" s="27" t="n">
        <v>8</v>
      </c>
      <c r="K1537" s="27" t="n">
        <v>4355</v>
      </c>
      <c r="L1537" s="28" t="n">
        <v>0.774305555555555</v>
      </c>
      <c r="M1537" s="29" t="n">
        <v>0.78125</v>
      </c>
      <c r="N1537" s="30" t="n">
        <f aca="false">VLOOKUP(E1537,'Esp. percorsi al 18-10-22'!C:J,8,FALSE())</f>
        <v>6.23528909459092</v>
      </c>
      <c r="O1537" s="30"/>
      <c r="P1537" s="30" t="n">
        <f aca="false">+N1537</f>
        <v>6.23528909459092</v>
      </c>
      <c r="Q1537" s="27" t="n">
        <v>67</v>
      </c>
      <c r="R1537" s="31" t="n">
        <f aca="false">+N1537*Q1537</f>
        <v>417.764369337592</v>
      </c>
      <c r="S1537" s="31" t="n">
        <f aca="false">+O1537*Q1537</f>
        <v>0</v>
      </c>
      <c r="T1537" s="31" t="n">
        <f aca="false">+P1537*Q1537</f>
        <v>417.764369337592</v>
      </c>
      <c r="U1537" s="32" t="n">
        <f aca="false">+M1537-L1537</f>
        <v>0.00694444444444444</v>
      </c>
      <c r="V1537" s="32" t="n">
        <f aca="false">+U1537*Q1537</f>
        <v>0.465277777777778</v>
      </c>
      <c r="W1537" s="32"/>
    </row>
    <row r="1538" s="13" customFormat="true" ht="12" hidden="false" customHeight="false" outlineLevel="0" collapsed="false">
      <c r="A1538" s="12" t="n">
        <v>11085</v>
      </c>
      <c r="B1538" s="27" t="n">
        <v>23</v>
      </c>
      <c r="C1538" s="27" t="s">
        <v>185</v>
      </c>
      <c r="D1538" s="27" t="n">
        <v>0</v>
      </c>
      <c r="E1538" s="27" t="n">
        <v>3028</v>
      </c>
      <c r="F1538" s="27" t="s">
        <v>211</v>
      </c>
      <c r="G1538" s="27" t="s">
        <v>26</v>
      </c>
      <c r="H1538" s="27" t="s">
        <v>25</v>
      </c>
      <c r="I1538" s="27"/>
      <c r="J1538" s="27" t="n">
        <v>8</v>
      </c>
      <c r="K1538" s="27" t="n">
        <v>4357</v>
      </c>
      <c r="L1538" s="28" t="n">
        <v>0.788194444444444</v>
      </c>
      <c r="M1538" s="29" t="n">
        <v>0.795138888888889</v>
      </c>
      <c r="N1538" s="30" t="n">
        <f aca="false">VLOOKUP(E1538,'Esp. percorsi al 18-10-22'!C:J,8,FALSE())</f>
        <v>6.23528909459092</v>
      </c>
      <c r="O1538" s="30"/>
      <c r="P1538" s="30" t="n">
        <f aca="false">+N1538</f>
        <v>6.23528909459092</v>
      </c>
      <c r="Q1538" s="27" t="n">
        <v>235</v>
      </c>
      <c r="R1538" s="31" t="n">
        <f aca="false">+N1538*Q1538</f>
        <v>1465.29293722887</v>
      </c>
      <c r="S1538" s="31" t="n">
        <f aca="false">+O1538*Q1538</f>
        <v>0</v>
      </c>
      <c r="T1538" s="31" t="n">
        <f aca="false">+P1538*Q1538</f>
        <v>1465.29293722887</v>
      </c>
      <c r="U1538" s="32" t="n">
        <f aca="false">+M1538-L1538</f>
        <v>0.00694444444444444</v>
      </c>
      <c r="V1538" s="32" t="n">
        <f aca="false">+U1538*Q1538</f>
        <v>1.63194444444444</v>
      </c>
      <c r="W1538" s="32"/>
    </row>
    <row r="1539" s="13" customFormat="true" ht="12" hidden="false" customHeight="false" outlineLevel="0" collapsed="false">
      <c r="A1539" s="12" t="n">
        <v>17438</v>
      </c>
      <c r="B1539" s="27" t="n">
        <v>23</v>
      </c>
      <c r="C1539" s="27" t="s">
        <v>185</v>
      </c>
      <c r="D1539" s="27" t="n">
        <v>0</v>
      </c>
      <c r="E1539" s="27" t="n">
        <v>3039</v>
      </c>
      <c r="F1539" s="27" t="s">
        <v>212</v>
      </c>
      <c r="G1539" s="27" t="s">
        <v>28</v>
      </c>
      <c r="H1539" s="27" t="s">
        <v>25</v>
      </c>
      <c r="I1539" s="27"/>
      <c r="J1539" s="27" t="n">
        <v>8</v>
      </c>
      <c r="K1539" s="27" t="n">
        <v>17438</v>
      </c>
      <c r="L1539" s="28" t="n">
        <v>0.663194444444444</v>
      </c>
      <c r="M1539" s="29" t="n">
        <v>0.697916666666667</v>
      </c>
      <c r="N1539" s="30" t="n">
        <f aca="false">VLOOKUP(E1539,'Esp. percorsi al 18-10-22'!C:J,8,FALSE())</f>
        <v>18.4160592916266</v>
      </c>
      <c r="O1539" s="30"/>
      <c r="P1539" s="30" t="n">
        <f aca="false">+N1539</f>
        <v>18.4160592916266</v>
      </c>
      <c r="Q1539" s="27" t="n">
        <v>67</v>
      </c>
      <c r="R1539" s="31" t="n">
        <f aca="false">+N1539*Q1539</f>
        <v>1233.87597253898</v>
      </c>
      <c r="S1539" s="31" t="n">
        <f aca="false">+O1539*Q1539</f>
        <v>0</v>
      </c>
      <c r="T1539" s="31" t="n">
        <f aca="false">+P1539*Q1539</f>
        <v>1233.87597253898</v>
      </c>
      <c r="U1539" s="32" t="n">
        <f aca="false">+M1539-L1539</f>
        <v>0.0347222222222222</v>
      </c>
      <c r="V1539" s="32" t="n">
        <f aca="false">+U1539*Q1539</f>
        <v>2.32638888888889</v>
      </c>
      <c r="W1539" s="32"/>
    </row>
    <row r="1540" s="13" customFormat="true" ht="12" hidden="false" customHeight="false" outlineLevel="0" collapsed="false">
      <c r="A1540" s="12" t="n">
        <v>17033</v>
      </c>
      <c r="B1540" s="13" t="n">
        <v>24</v>
      </c>
      <c r="C1540" s="13" t="s">
        <v>185</v>
      </c>
      <c r="D1540" s="13" t="n">
        <v>0</v>
      </c>
      <c r="E1540" s="13" t="n">
        <v>490</v>
      </c>
      <c r="F1540" s="13" t="s">
        <v>213</v>
      </c>
      <c r="G1540" s="13" t="s">
        <v>28</v>
      </c>
      <c r="H1540" s="13" t="s">
        <v>25</v>
      </c>
      <c r="J1540" s="13" t="n">
        <v>1</v>
      </c>
      <c r="K1540" s="13" t="n">
        <v>17033</v>
      </c>
      <c r="L1540" s="14" t="n">
        <v>0.729166666666667</v>
      </c>
      <c r="M1540" s="15" t="n">
        <v>0.746527777777778</v>
      </c>
      <c r="N1540" s="16" t="n">
        <f aca="false">VLOOKUP(E1540,'Esp. percorsi al 18-10-22'!C:J,8,FALSE())</f>
        <v>7.05421115174449</v>
      </c>
      <c r="O1540" s="16"/>
      <c r="P1540" s="16"/>
      <c r="Q1540" s="20" t="n">
        <v>67</v>
      </c>
      <c r="R1540" s="17" t="n">
        <f aca="false">+N1540*Q1540</f>
        <v>472.632147166881</v>
      </c>
      <c r="S1540" s="17" t="n">
        <f aca="false">+O1540*Q1540</f>
        <v>0</v>
      </c>
      <c r="T1540" s="17"/>
      <c r="U1540" s="18" t="n">
        <f aca="false">+M1540-L1540</f>
        <v>0.0173611111111111</v>
      </c>
      <c r="V1540" s="18" t="n">
        <f aca="false">+U1540*Q1540</f>
        <v>1.16319444444444</v>
      </c>
      <c r="W1540" s="18"/>
    </row>
    <row r="1541" s="13" customFormat="true" ht="12" hidden="false" customHeight="false" outlineLevel="0" collapsed="false">
      <c r="A1541" s="12" t="n">
        <v>17393</v>
      </c>
      <c r="B1541" s="13" t="n">
        <v>24</v>
      </c>
      <c r="C1541" s="13" t="s">
        <v>185</v>
      </c>
      <c r="D1541" s="13" t="n">
        <v>0</v>
      </c>
      <c r="E1541" s="13" t="n">
        <v>491</v>
      </c>
      <c r="F1541" s="13" t="s">
        <v>214</v>
      </c>
      <c r="G1541" s="13" t="s">
        <v>28</v>
      </c>
      <c r="H1541" s="13" t="s">
        <v>29</v>
      </c>
      <c r="J1541" s="13" t="n">
        <v>1</v>
      </c>
      <c r="K1541" s="13" t="n">
        <v>17393</v>
      </c>
      <c r="L1541" s="14" t="n">
        <v>0.381944444444444</v>
      </c>
      <c r="M1541" s="15" t="n">
        <v>0.392361111111111</v>
      </c>
      <c r="N1541" s="16" t="n">
        <f aca="false">VLOOKUP(E1541,'Esp. percorsi al 18-10-22'!C:J,8,FALSE())</f>
        <v>4.88820157351762</v>
      </c>
      <c r="O1541" s="16"/>
      <c r="P1541" s="16"/>
      <c r="Q1541" s="20" t="n">
        <v>12</v>
      </c>
      <c r="R1541" s="17" t="n">
        <f aca="false">+N1541*Q1541</f>
        <v>58.6584188822114</v>
      </c>
      <c r="S1541" s="17" t="n">
        <f aca="false">+O1541*Q1541</f>
        <v>0</v>
      </c>
      <c r="T1541" s="17"/>
      <c r="U1541" s="18" t="n">
        <f aca="false">+M1541-L1541</f>
        <v>0.0104166666666667</v>
      </c>
      <c r="V1541" s="18" t="n">
        <f aca="false">+U1541*Q1541</f>
        <v>0.125</v>
      </c>
      <c r="W1541" s="18"/>
    </row>
    <row r="1542" s="13" customFormat="true" ht="12" hidden="false" customHeight="false" outlineLevel="0" collapsed="false">
      <c r="A1542" s="12" t="n">
        <v>16943</v>
      </c>
      <c r="B1542" s="13" t="n">
        <v>24</v>
      </c>
      <c r="C1542" s="13" t="s">
        <v>185</v>
      </c>
      <c r="D1542" s="13" t="n">
        <v>0</v>
      </c>
      <c r="E1542" s="13" t="n">
        <v>491</v>
      </c>
      <c r="F1542" s="13" t="s">
        <v>214</v>
      </c>
      <c r="G1542" s="13" t="s">
        <v>28</v>
      </c>
      <c r="H1542" s="13" t="s">
        <v>25</v>
      </c>
      <c r="J1542" s="13" t="n">
        <v>1</v>
      </c>
      <c r="K1542" s="13" t="n">
        <v>16943</v>
      </c>
      <c r="L1542" s="14" t="n">
        <v>0.489583333333333</v>
      </c>
      <c r="M1542" s="15" t="n">
        <v>0.5</v>
      </c>
      <c r="N1542" s="16" t="n">
        <f aca="false">VLOOKUP(E1542,'Esp. percorsi al 18-10-22'!C:J,8,FALSE())</f>
        <v>4.88820157351762</v>
      </c>
      <c r="O1542" s="16"/>
      <c r="P1542" s="16"/>
      <c r="Q1542" s="20" t="n">
        <v>67</v>
      </c>
      <c r="R1542" s="17" t="n">
        <f aca="false">+N1542*Q1542</f>
        <v>327.509505425681</v>
      </c>
      <c r="S1542" s="17" t="n">
        <f aca="false">+O1542*Q1542</f>
        <v>0</v>
      </c>
      <c r="T1542" s="17"/>
      <c r="U1542" s="18" t="n">
        <f aca="false">+M1542-L1542</f>
        <v>0.0104166666666667</v>
      </c>
      <c r="V1542" s="18" t="n">
        <f aca="false">+U1542*Q1542</f>
        <v>0.697916666666667</v>
      </c>
      <c r="W1542" s="18"/>
    </row>
    <row r="1543" s="13" customFormat="true" ht="12" hidden="false" customHeight="false" outlineLevel="0" collapsed="false">
      <c r="A1543" s="12" t="n">
        <v>17030</v>
      </c>
      <c r="B1543" s="13" t="n">
        <v>24</v>
      </c>
      <c r="C1543" s="13" t="s">
        <v>185</v>
      </c>
      <c r="D1543" s="13" t="n">
        <v>0</v>
      </c>
      <c r="E1543" s="13" t="n">
        <v>491</v>
      </c>
      <c r="F1543" s="13" t="s">
        <v>214</v>
      </c>
      <c r="G1543" s="13" t="s">
        <v>28</v>
      </c>
      <c r="H1543" s="13" t="s">
        <v>25</v>
      </c>
      <c r="J1543" s="13" t="n">
        <v>1</v>
      </c>
      <c r="K1543" s="13" t="n">
        <v>17030</v>
      </c>
      <c r="L1543" s="14" t="n">
        <v>0.579861111111111</v>
      </c>
      <c r="M1543" s="15" t="n">
        <v>0.590277777777778</v>
      </c>
      <c r="N1543" s="16" t="n">
        <f aca="false">VLOOKUP(E1543,'Esp. percorsi al 18-10-22'!C:J,8,FALSE())</f>
        <v>4.88820157351762</v>
      </c>
      <c r="O1543" s="16"/>
      <c r="P1543" s="16"/>
      <c r="Q1543" s="20" t="n">
        <v>67</v>
      </c>
      <c r="R1543" s="17" t="n">
        <f aca="false">+N1543*Q1543</f>
        <v>327.509505425681</v>
      </c>
      <c r="S1543" s="17" t="n">
        <f aca="false">+O1543*Q1543</f>
        <v>0</v>
      </c>
      <c r="T1543" s="17"/>
      <c r="U1543" s="18" t="n">
        <f aca="false">+M1543-L1543</f>
        <v>0.0104166666666667</v>
      </c>
      <c r="V1543" s="18" t="n">
        <f aca="false">+U1543*Q1543</f>
        <v>0.697916666666667</v>
      </c>
      <c r="W1543" s="18"/>
    </row>
    <row r="1544" s="13" customFormat="true" ht="12" hidden="false" customHeight="false" outlineLevel="0" collapsed="false">
      <c r="A1544" s="12" t="n">
        <v>11024</v>
      </c>
      <c r="B1544" s="13" t="n">
        <v>24</v>
      </c>
      <c r="C1544" s="13" t="s">
        <v>185</v>
      </c>
      <c r="D1544" s="13" t="n">
        <v>0</v>
      </c>
      <c r="E1544" s="13" t="n">
        <v>495</v>
      </c>
      <c r="F1544" s="13" t="s">
        <v>215</v>
      </c>
      <c r="G1544" s="13" t="s">
        <v>26</v>
      </c>
      <c r="H1544" s="13" t="s">
        <v>25</v>
      </c>
      <c r="J1544" s="13" t="n">
        <v>1</v>
      </c>
      <c r="K1544" s="13" t="n">
        <v>11024</v>
      </c>
      <c r="L1544" s="14" t="n">
        <v>0.295138888888889</v>
      </c>
      <c r="M1544" s="15" t="n">
        <v>0.309027777777778</v>
      </c>
      <c r="N1544" s="16" t="n">
        <f aca="false">VLOOKUP(E1544,'Esp. percorsi al 18-10-22'!C:J,8,FALSE())</f>
        <v>6.69979283419272</v>
      </c>
      <c r="O1544" s="16"/>
      <c r="P1544" s="16"/>
      <c r="Q1544" s="20" t="n">
        <v>235</v>
      </c>
      <c r="R1544" s="17" t="n">
        <f aca="false">+N1544*Q1544</f>
        <v>1574.45131603529</v>
      </c>
      <c r="S1544" s="17" t="n">
        <f aca="false">+O1544*Q1544</f>
        <v>0</v>
      </c>
      <c r="T1544" s="17"/>
      <c r="U1544" s="18" t="n">
        <f aca="false">+M1544-L1544</f>
        <v>0.0138888888888889</v>
      </c>
      <c r="V1544" s="18" t="n">
        <f aca="false">+U1544*Q1544</f>
        <v>3.26388888888889</v>
      </c>
      <c r="W1544" s="18"/>
    </row>
    <row r="1545" s="13" customFormat="true" ht="12" hidden="false" customHeight="false" outlineLevel="0" collapsed="false">
      <c r="A1545" s="12" t="n">
        <v>16931</v>
      </c>
      <c r="B1545" s="13" t="n">
        <v>24</v>
      </c>
      <c r="C1545" s="13" t="s">
        <v>185</v>
      </c>
      <c r="D1545" s="13" t="n">
        <v>0</v>
      </c>
      <c r="E1545" s="13" t="n">
        <v>495</v>
      </c>
      <c r="F1545" s="13" t="s">
        <v>215</v>
      </c>
      <c r="G1545" s="13" t="s">
        <v>28</v>
      </c>
      <c r="H1545" s="13" t="s">
        <v>25</v>
      </c>
      <c r="J1545" s="13" t="n">
        <v>1</v>
      </c>
      <c r="K1545" s="13" t="n">
        <v>16931</v>
      </c>
      <c r="L1545" s="14" t="n">
        <v>0.326388888888889</v>
      </c>
      <c r="M1545" s="15" t="n">
        <v>0.340277777777778</v>
      </c>
      <c r="N1545" s="16" t="n">
        <f aca="false">VLOOKUP(E1545,'Esp. percorsi al 18-10-22'!C:J,8,FALSE())</f>
        <v>6.69979283419272</v>
      </c>
      <c r="O1545" s="16"/>
      <c r="P1545" s="16"/>
      <c r="Q1545" s="20" t="n">
        <v>67</v>
      </c>
      <c r="R1545" s="17" t="n">
        <f aca="false">+N1545*Q1545</f>
        <v>448.886119890912</v>
      </c>
      <c r="S1545" s="17" t="n">
        <f aca="false">+O1545*Q1545</f>
        <v>0</v>
      </c>
      <c r="T1545" s="17"/>
      <c r="U1545" s="18" t="n">
        <f aca="false">+M1545-L1545</f>
        <v>0.0138888888888889</v>
      </c>
      <c r="V1545" s="18" t="n">
        <f aca="false">+U1545*Q1545</f>
        <v>0.930555555555555</v>
      </c>
      <c r="W1545" s="18"/>
    </row>
    <row r="1546" s="13" customFormat="true" ht="12" hidden="false" customHeight="false" outlineLevel="0" collapsed="false">
      <c r="A1546" s="12" t="n">
        <v>16941</v>
      </c>
      <c r="B1546" s="13" t="n">
        <v>24</v>
      </c>
      <c r="C1546" s="13" t="s">
        <v>185</v>
      </c>
      <c r="D1546" s="13" t="n">
        <v>0</v>
      </c>
      <c r="E1546" s="13" t="n">
        <v>495</v>
      </c>
      <c r="F1546" s="13" t="s">
        <v>215</v>
      </c>
      <c r="G1546" s="13" t="s">
        <v>28</v>
      </c>
      <c r="H1546" s="13" t="s">
        <v>25</v>
      </c>
      <c r="J1546" s="13" t="n">
        <v>1</v>
      </c>
      <c r="K1546" s="13" t="n">
        <v>16941</v>
      </c>
      <c r="L1546" s="14" t="n">
        <v>0.416666666666667</v>
      </c>
      <c r="M1546" s="15" t="n">
        <v>0.430555555555556</v>
      </c>
      <c r="N1546" s="16" t="n">
        <f aca="false">VLOOKUP(E1546,'Esp. percorsi al 18-10-22'!C:J,8,FALSE())</f>
        <v>6.69979283419272</v>
      </c>
      <c r="O1546" s="16"/>
      <c r="P1546" s="16"/>
      <c r="Q1546" s="20" t="n">
        <v>67</v>
      </c>
      <c r="R1546" s="17" t="n">
        <f aca="false">+N1546*Q1546</f>
        <v>448.886119890912</v>
      </c>
      <c r="S1546" s="17" t="n">
        <f aca="false">+O1546*Q1546</f>
        <v>0</v>
      </c>
      <c r="T1546" s="17"/>
      <c r="U1546" s="18" t="n">
        <f aca="false">+M1546-L1546</f>
        <v>0.0138888888888889</v>
      </c>
      <c r="V1546" s="18" t="n">
        <f aca="false">+U1546*Q1546</f>
        <v>0.930555555555555</v>
      </c>
      <c r="W1546" s="18"/>
    </row>
    <row r="1547" s="13" customFormat="true" ht="12" hidden="false" customHeight="false" outlineLevel="0" collapsed="false">
      <c r="A1547" s="12" t="n">
        <v>17396</v>
      </c>
      <c r="B1547" s="13" t="n">
        <v>24</v>
      </c>
      <c r="C1547" s="13" t="s">
        <v>185</v>
      </c>
      <c r="D1547" s="13" t="n">
        <v>0</v>
      </c>
      <c r="E1547" s="13" t="n">
        <v>495</v>
      </c>
      <c r="F1547" s="13" t="s">
        <v>215</v>
      </c>
      <c r="G1547" s="13" t="s">
        <v>28</v>
      </c>
      <c r="H1547" s="13" t="s">
        <v>29</v>
      </c>
      <c r="J1547" s="13" t="n">
        <v>1</v>
      </c>
      <c r="K1547" s="13" t="n">
        <v>17396</v>
      </c>
      <c r="L1547" s="14" t="n">
        <v>0.489583333333333</v>
      </c>
      <c r="M1547" s="15" t="n">
        <v>0.503472222222222</v>
      </c>
      <c r="N1547" s="16" t="n">
        <f aca="false">VLOOKUP(E1547,'Esp. percorsi al 18-10-22'!C:J,8,FALSE())</f>
        <v>6.69979283419272</v>
      </c>
      <c r="O1547" s="16"/>
      <c r="P1547" s="16"/>
      <c r="Q1547" s="20" t="n">
        <v>12</v>
      </c>
      <c r="R1547" s="17" t="n">
        <f aca="false">+N1547*Q1547</f>
        <v>80.3975140103126</v>
      </c>
      <c r="S1547" s="17" t="n">
        <f aca="false">+O1547*Q1547</f>
        <v>0</v>
      </c>
      <c r="T1547" s="17"/>
      <c r="U1547" s="18" t="n">
        <f aca="false">+M1547-L1547</f>
        <v>0.0138888888888889</v>
      </c>
      <c r="V1547" s="18" t="n">
        <f aca="false">+U1547*Q1547</f>
        <v>0.166666666666667</v>
      </c>
      <c r="W1547" s="18"/>
    </row>
    <row r="1548" s="13" customFormat="true" ht="12" hidden="false" customHeight="false" outlineLevel="0" collapsed="false">
      <c r="A1548" s="12" t="n">
        <v>17021</v>
      </c>
      <c r="B1548" s="13" t="n">
        <v>24</v>
      </c>
      <c r="C1548" s="13" t="s">
        <v>185</v>
      </c>
      <c r="D1548" s="13" t="n">
        <v>0</v>
      </c>
      <c r="E1548" s="13" t="n">
        <v>495</v>
      </c>
      <c r="F1548" s="13" t="s">
        <v>215</v>
      </c>
      <c r="G1548" s="13" t="s">
        <v>28</v>
      </c>
      <c r="H1548" s="13" t="s">
        <v>25</v>
      </c>
      <c r="J1548" s="13" t="n">
        <v>1</v>
      </c>
      <c r="K1548" s="13" t="n">
        <v>17021</v>
      </c>
      <c r="L1548" s="14" t="n">
        <v>0.53125</v>
      </c>
      <c r="M1548" s="15" t="n">
        <v>0.545138888888889</v>
      </c>
      <c r="N1548" s="16" t="n">
        <f aca="false">VLOOKUP(E1548,'Esp. percorsi al 18-10-22'!C:J,8,FALSE())</f>
        <v>6.69979283419272</v>
      </c>
      <c r="O1548" s="16"/>
      <c r="P1548" s="16"/>
      <c r="Q1548" s="20" t="n">
        <v>67</v>
      </c>
      <c r="R1548" s="17" t="n">
        <f aca="false">+N1548*Q1548</f>
        <v>448.886119890912</v>
      </c>
      <c r="S1548" s="17" t="n">
        <f aca="false">+O1548*Q1548</f>
        <v>0</v>
      </c>
      <c r="T1548" s="17"/>
      <c r="U1548" s="18" t="n">
        <f aca="false">+M1548-L1548</f>
        <v>0.0138888888888889</v>
      </c>
      <c r="V1548" s="18" t="n">
        <f aca="false">+U1548*Q1548</f>
        <v>0.930555555555555</v>
      </c>
      <c r="W1548" s="18"/>
    </row>
    <row r="1549" s="13" customFormat="true" ht="12" hidden="false" customHeight="false" outlineLevel="0" collapsed="false">
      <c r="A1549" s="12" t="n">
        <v>17022</v>
      </c>
      <c r="B1549" s="13" t="n">
        <v>24</v>
      </c>
      <c r="C1549" s="13" t="s">
        <v>185</v>
      </c>
      <c r="D1549" s="13" t="n">
        <v>0</v>
      </c>
      <c r="E1549" s="13" t="n">
        <v>495</v>
      </c>
      <c r="F1549" s="13" t="s">
        <v>215</v>
      </c>
      <c r="G1549" s="13" t="s">
        <v>28</v>
      </c>
      <c r="H1549" s="13" t="s">
        <v>25</v>
      </c>
      <c r="J1549" s="13" t="n">
        <v>1</v>
      </c>
      <c r="K1549" s="13" t="n">
        <v>17022</v>
      </c>
      <c r="L1549" s="14" t="n">
        <v>0.625</v>
      </c>
      <c r="M1549" s="15" t="n">
        <v>0.638888888888889</v>
      </c>
      <c r="N1549" s="16" t="n">
        <f aca="false">VLOOKUP(E1549,'Esp. percorsi al 18-10-22'!C:J,8,FALSE())</f>
        <v>6.69979283419272</v>
      </c>
      <c r="O1549" s="16"/>
      <c r="P1549" s="16"/>
      <c r="Q1549" s="20" t="n">
        <v>67</v>
      </c>
      <c r="R1549" s="17" t="n">
        <f aca="false">+N1549*Q1549</f>
        <v>448.886119890912</v>
      </c>
      <c r="S1549" s="17" t="n">
        <f aca="false">+O1549*Q1549</f>
        <v>0</v>
      </c>
      <c r="T1549" s="17"/>
      <c r="U1549" s="18" t="n">
        <f aca="false">+M1549-L1549</f>
        <v>0.0138888888888889</v>
      </c>
      <c r="V1549" s="18" t="n">
        <f aca="false">+U1549*Q1549</f>
        <v>0.930555555555555</v>
      </c>
      <c r="W1549" s="18"/>
    </row>
    <row r="1550" s="13" customFormat="true" ht="12" hidden="false" customHeight="false" outlineLevel="0" collapsed="false">
      <c r="A1550" s="12" t="n">
        <v>17366</v>
      </c>
      <c r="B1550" s="13" t="n">
        <v>24</v>
      </c>
      <c r="C1550" s="13" t="s">
        <v>185</v>
      </c>
      <c r="D1550" s="13" t="n">
        <v>0</v>
      </c>
      <c r="E1550" s="13" t="n">
        <v>495</v>
      </c>
      <c r="F1550" s="13" t="s">
        <v>215</v>
      </c>
      <c r="G1550" s="13" t="s">
        <v>28</v>
      </c>
      <c r="H1550" s="13" t="s">
        <v>29</v>
      </c>
      <c r="J1550" s="13" t="n">
        <v>1</v>
      </c>
      <c r="K1550" s="13" t="n">
        <v>17366</v>
      </c>
      <c r="L1550" s="14" t="n">
        <v>0.673611111111111</v>
      </c>
      <c r="M1550" s="15" t="n">
        <v>0.6875</v>
      </c>
      <c r="N1550" s="16" t="n">
        <f aca="false">VLOOKUP(E1550,'Esp. percorsi al 18-10-22'!C:J,8,FALSE())</f>
        <v>6.69979283419272</v>
      </c>
      <c r="O1550" s="16"/>
      <c r="P1550" s="16"/>
      <c r="Q1550" s="20" t="n">
        <v>12</v>
      </c>
      <c r="R1550" s="17" t="n">
        <f aca="false">+N1550*Q1550</f>
        <v>80.3975140103126</v>
      </c>
      <c r="S1550" s="17" t="n">
        <f aca="false">+O1550*Q1550</f>
        <v>0</v>
      </c>
      <c r="T1550" s="17"/>
      <c r="U1550" s="18" t="n">
        <f aca="false">+M1550-L1550</f>
        <v>0.0138888888888889</v>
      </c>
      <c r="V1550" s="18" t="n">
        <f aca="false">+U1550*Q1550</f>
        <v>0.166666666666667</v>
      </c>
      <c r="W1550" s="18"/>
    </row>
    <row r="1551" s="13" customFormat="true" ht="12" hidden="false" customHeight="false" outlineLevel="0" collapsed="false">
      <c r="A1551" s="12" t="n">
        <v>17032</v>
      </c>
      <c r="B1551" s="13" t="n">
        <v>24</v>
      </c>
      <c r="C1551" s="13" t="s">
        <v>185</v>
      </c>
      <c r="D1551" s="13" t="n">
        <v>0</v>
      </c>
      <c r="E1551" s="13" t="n">
        <v>495</v>
      </c>
      <c r="F1551" s="13" t="s">
        <v>215</v>
      </c>
      <c r="G1551" s="13" t="s">
        <v>28</v>
      </c>
      <c r="H1551" s="13" t="s">
        <v>25</v>
      </c>
      <c r="J1551" s="13" t="n">
        <v>1</v>
      </c>
      <c r="K1551" s="13" t="n">
        <v>17032</v>
      </c>
      <c r="L1551" s="14" t="n">
        <v>0.715277777777778</v>
      </c>
      <c r="M1551" s="15" t="n">
        <v>0.729166666666667</v>
      </c>
      <c r="N1551" s="16" t="n">
        <f aca="false">VLOOKUP(E1551,'Esp. percorsi al 18-10-22'!C:J,8,FALSE())</f>
        <v>6.69979283419272</v>
      </c>
      <c r="O1551" s="16"/>
      <c r="P1551" s="16"/>
      <c r="Q1551" s="20" t="n">
        <v>67</v>
      </c>
      <c r="R1551" s="17" t="n">
        <f aca="false">+N1551*Q1551</f>
        <v>448.886119890912</v>
      </c>
      <c r="S1551" s="17" t="n">
        <f aca="false">+O1551*Q1551</f>
        <v>0</v>
      </c>
      <c r="T1551" s="17"/>
      <c r="U1551" s="18" t="n">
        <f aca="false">+M1551-L1551</f>
        <v>0.0138888888888889</v>
      </c>
      <c r="V1551" s="18" t="n">
        <f aca="false">+U1551*Q1551</f>
        <v>0.930555555555555</v>
      </c>
      <c r="W1551" s="18"/>
    </row>
    <row r="1552" s="13" customFormat="true" ht="12" hidden="false" customHeight="false" outlineLevel="0" collapsed="false">
      <c r="A1552" s="12" t="n">
        <v>17369</v>
      </c>
      <c r="B1552" s="13" t="n">
        <v>24</v>
      </c>
      <c r="C1552" s="13" t="s">
        <v>185</v>
      </c>
      <c r="D1552" s="13" t="n">
        <v>0</v>
      </c>
      <c r="E1552" s="13" t="n">
        <v>495</v>
      </c>
      <c r="F1552" s="13" t="s">
        <v>215</v>
      </c>
      <c r="G1552" s="13" t="s">
        <v>28</v>
      </c>
      <c r="H1552" s="13" t="s">
        <v>29</v>
      </c>
      <c r="J1552" s="13" t="n">
        <v>1</v>
      </c>
      <c r="K1552" s="13" t="n">
        <v>17369</v>
      </c>
      <c r="L1552" s="14" t="n">
        <v>0.78125</v>
      </c>
      <c r="M1552" s="15" t="n">
        <v>0.795138888888889</v>
      </c>
      <c r="N1552" s="16" t="n">
        <f aca="false">VLOOKUP(E1552,'Esp. percorsi al 18-10-22'!C:J,8,FALSE())</f>
        <v>6.69979283419272</v>
      </c>
      <c r="O1552" s="16"/>
      <c r="P1552" s="16"/>
      <c r="Q1552" s="20" t="n">
        <v>12</v>
      </c>
      <c r="R1552" s="17" t="n">
        <f aca="false">+N1552*Q1552</f>
        <v>80.3975140103126</v>
      </c>
      <c r="S1552" s="17" t="n">
        <f aca="false">+O1552*Q1552</f>
        <v>0</v>
      </c>
      <c r="T1552" s="17"/>
      <c r="U1552" s="18" t="n">
        <f aca="false">+M1552-L1552</f>
        <v>0.0138888888888889</v>
      </c>
      <c r="V1552" s="18" t="n">
        <f aca="false">+U1552*Q1552</f>
        <v>0.166666666666667</v>
      </c>
      <c r="W1552" s="18"/>
    </row>
    <row r="1553" s="13" customFormat="true" ht="12" hidden="false" customHeight="false" outlineLevel="0" collapsed="false">
      <c r="A1553" s="12" t="n">
        <v>17035</v>
      </c>
      <c r="B1553" s="13" t="n">
        <v>24</v>
      </c>
      <c r="C1553" s="13" t="s">
        <v>185</v>
      </c>
      <c r="D1553" s="13" t="n">
        <v>0</v>
      </c>
      <c r="E1553" s="13" t="n">
        <v>495</v>
      </c>
      <c r="F1553" s="13" t="s">
        <v>215</v>
      </c>
      <c r="G1553" s="13" t="s">
        <v>28</v>
      </c>
      <c r="H1553" s="13" t="s">
        <v>25</v>
      </c>
      <c r="J1553" s="13" t="n">
        <v>1</v>
      </c>
      <c r="K1553" s="13" t="n">
        <v>17035</v>
      </c>
      <c r="L1553" s="14" t="n">
        <v>0.809027777777778</v>
      </c>
      <c r="M1553" s="15" t="n">
        <v>0.822916666666667</v>
      </c>
      <c r="N1553" s="16" t="n">
        <f aca="false">VLOOKUP(E1553,'Esp. percorsi al 18-10-22'!C:J,8,FALSE())</f>
        <v>6.69979283419272</v>
      </c>
      <c r="O1553" s="16"/>
      <c r="P1553" s="16"/>
      <c r="Q1553" s="20" t="n">
        <v>67</v>
      </c>
      <c r="R1553" s="17" t="n">
        <f aca="false">+N1553*Q1553</f>
        <v>448.886119890912</v>
      </c>
      <c r="S1553" s="17" t="n">
        <f aca="false">+O1553*Q1553</f>
        <v>0</v>
      </c>
      <c r="T1553" s="17"/>
      <c r="U1553" s="18" t="n">
        <f aca="false">+M1553-L1553</f>
        <v>0.0138888888888889</v>
      </c>
      <c r="V1553" s="18" t="n">
        <f aca="false">+U1553*Q1553</f>
        <v>0.930555555555555</v>
      </c>
      <c r="W1553" s="18"/>
    </row>
    <row r="1554" s="13" customFormat="true" ht="12" hidden="false" customHeight="false" outlineLevel="0" collapsed="false">
      <c r="A1554" s="12" t="n">
        <v>11025</v>
      </c>
      <c r="B1554" s="13" t="n">
        <v>24</v>
      </c>
      <c r="C1554" s="13" t="s">
        <v>185</v>
      </c>
      <c r="D1554" s="13" t="n">
        <v>0</v>
      </c>
      <c r="E1554" s="13" t="n">
        <v>496</v>
      </c>
      <c r="F1554" s="13" t="s">
        <v>216</v>
      </c>
      <c r="G1554" s="13" t="s">
        <v>26</v>
      </c>
      <c r="H1554" s="13" t="s">
        <v>25</v>
      </c>
      <c r="J1554" s="13" t="n">
        <v>1</v>
      </c>
      <c r="K1554" s="13" t="n">
        <v>11025</v>
      </c>
      <c r="L1554" s="14" t="n">
        <v>0.333333333333333</v>
      </c>
      <c r="M1554" s="15" t="n">
        <v>0.350694444444444</v>
      </c>
      <c r="N1554" s="16" t="n">
        <f aca="false">VLOOKUP(E1554,'Esp. percorsi al 18-10-22'!C:J,8,FALSE())</f>
        <v>8.08832019695351</v>
      </c>
      <c r="O1554" s="16"/>
      <c r="P1554" s="16"/>
      <c r="Q1554" s="20" t="n">
        <v>235</v>
      </c>
      <c r="R1554" s="17" t="n">
        <f aca="false">+N1554*Q1554</f>
        <v>1900.75524628407</v>
      </c>
      <c r="S1554" s="17" t="n">
        <f aca="false">+O1554*Q1554</f>
        <v>0</v>
      </c>
      <c r="T1554" s="17"/>
      <c r="U1554" s="18" t="n">
        <f aca="false">+M1554-L1554</f>
        <v>0.0173611111111111</v>
      </c>
      <c r="V1554" s="18" t="n">
        <f aca="false">+U1554*Q1554</f>
        <v>4.07986111111111</v>
      </c>
      <c r="W1554" s="18"/>
    </row>
    <row r="1555" s="13" customFormat="true" ht="12" hidden="false" customHeight="false" outlineLevel="0" collapsed="false">
      <c r="A1555" s="12" t="n">
        <v>16939</v>
      </c>
      <c r="B1555" s="13" t="n">
        <v>24</v>
      </c>
      <c r="C1555" s="13" t="s">
        <v>185</v>
      </c>
      <c r="D1555" s="13" t="n">
        <v>0</v>
      </c>
      <c r="E1555" s="13" t="n">
        <v>496</v>
      </c>
      <c r="F1555" s="13" t="s">
        <v>216</v>
      </c>
      <c r="G1555" s="13" t="s">
        <v>28</v>
      </c>
      <c r="H1555" s="13" t="s">
        <v>25</v>
      </c>
      <c r="J1555" s="13" t="n">
        <v>1</v>
      </c>
      <c r="K1555" s="13" t="n">
        <v>16939</v>
      </c>
      <c r="L1555" s="14" t="n">
        <v>0.34375</v>
      </c>
      <c r="M1555" s="15" t="n">
        <v>0.364583333333333</v>
      </c>
      <c r="N1555" s="16" t="n">
        <f aca="false">VLOOKUP(E1555,'Esp. percorsi al 18-10-22'!C:J,8,FALSE())</f>
        <v>8.08832019695351</v>
      </c>
      <c r="O1555" s="16"/>
      <c r="P1555" s="16"/>
      <c r="Q1555" s="20" t="n">
        <v>67</v>
      </c>
      <c r="R1555" s="17" t="n">
        <f aca="false">+N1555*Q1555</f>
        <v>541.917453195885</v>
      </c>
      <c r="S1555" s="17" t="n">
        <f aca="false">+O1555*Q1555</f>
        <v>0</v>
      </c>
      <c r="T1555" s="17"/>
      <c r="U1555" s="18" t="n">
        <f aca="false">+M1555-L1555</f>
        <v>0.0208333333333333</v>
      </c>
      <c r="V1555" s="18" t="n">
        <f aca="false">+U1555*Q1555</f>
        <v>1.39583333333333</v>
      </c>
      <c r="W1555" s="18"/>
    </row>
    <row r="1556" s="13" customFormat="true" ht="12" hidden="false" customHeight="false" outlineLevel="0" collapsed="false">
      <c r="A1556" s="12" t="n">
        <v>17023</v>
      </c>
      <c r="B1556" s="13" t="n">
        <v>24</v>
      </c>
      <c r="C1556" s="13" t="s">
        <v>185</v>
      </c>
      <c r="D1556" s="13" t="n">
        <v>0</v>
      </c>
      <c r="E1556" s="13" t="n">
        <v>496</v>
      </c>
      <c r="F1556" s="13" t="s">
        <v>216</v>
      </c>
      <c r="G1556" s="13" t="s">
        <v>28</v>
      </c>
      <c r="H1556" s="13" t="s">
        <v>25</v>
      </c>
      <c r="J1556" s="13" t="n">
        <v>1</v>
      </c>
      <c r="K1556" s="13" t="n">
        <v>17023</v>
      </c>
      <c r="L1556" s="14" t="n">
        <v>0.690972222222222</v>
      </c>
      <c r="M1556" s="15" t="n">
        <v>0.708333333333333</v>
      </c>
      <c r="N1556" s="16" t="n">
        <f aca="false">VLOOKUP(E1556,'Esp. percorsi al 18-10-22'!C:J,8,FALSE())</f>
        <v>8.08832019695351</v>
      </c>
      <c r="O1556" s="16"/>
      <c r="P1556" s="16"/>
      <c r="Q1556" s="20" t="n">
        <v>67</v>
      </c>
      <c r="R1556" s="17" t="n">
        <f aca="false">+N1556*Q1556</f>
        <v>541.917453195885</v>
      </c>
      <c r="S1556" s="17" t="n">
        <f aca="false">+O1556*Q1556</f>
        <v>0</v>
      </c>
      <c r="T1556" s="17"/>
      <c r="U1556" s="18" t="n">
        <f aca="false">+M1556-L1556</f>
        <v>0.0173611111111111</v>
      </c>
      <c r="V1556" s="18" t="n">
        <f aca="false">+U1556*Q1556</f>
        <v>1.16319444444444</v>
      </c>
      <c r="W1556" s="18"/>
    </row>
    <row r="1557" s="13" customFormat="true" ht="12" hidden="false" customHeight="false" outlineLevel="0" collapsed="false">
      <c r="A1557" s="12" t="n">
        <v>11023</v>
      </c>
      <c r="B1557" s="13" t="n">
        <v>24</v>
      </c>
      <c r="C1557" s="13" t="s">
        <v>185</v>
      </c>
      <c r="D1557" s="13" t="n">
        <v>0</v>
      </c>
      <c r="E1557" s="13" t="n">
        <v>497</v>
      </c>
      <c r="F1557" s="13" t="s">
        <v>217</v>
      </c>
      <c r="G1557" s="13" t="s">
        <v>26</v>
      </c>
      <c r="H1557" s="13" t="s">
        <v>25</v>
      </c>
      <c r="J1557" s="13" t="n">
        <v>1</v>
      </c>
      <c r="K1557" s="13" t="n">
        <v>11023</v>
      </c>
      <c r="L1557" s="14" t="n">
        <v>0.295138888888889</v>
      </c>
      <c r="M1557" s="15" t="n">
        <v>0.315972222222222</v>
      </c>
      <c r="N1557" s="16" t="n">
        <f aca="false">VLOOKUP(E1557,'Esp. percorsi al 18-10-22'!C:J,8,FALSE())</f>
        <v>8.8658024124196</v>
      </c>
      <c r="O1557" s="16"/>
      <c r="P1557" s="16"/>
      <c r="Q1557" s="20" t="n">
        <v>235</v>
      </c>
      <c r="R1557" s="17" t="n">
        <f aca="false">+N1557*Q1557</f>
        <v>2083.46356691861</v>
      </c>
      <c r="S1557" s="17" t="n">
        <f aca="false">+O1557*Q1557</f>
        <v>0</v>
      </c>
      <c r="T1557" s="17"/>
      <c r="U1557" s="18" t="n">
        <f aca="false">+M1557-L1557</f>
        <v>0.0208333333333333</v>
      </c>
      <c r="V1557" s="18" t="n">
        <f aca="false">+U1557*Q1557</f>
        <v>4.89583333333333</v>
      </c>
      <c r="W1557" s="18"/>
    </row>
    <row r="1558" s="13" customFormat="true" ht="12" hidden="false" customHeight="false" outlineLevel="0" collapsed="false">
      <c r="A1558" s="12" t="n">
        <v>16938</v>
      </c>
      <c r="B1558" s="13" t="n">
        <v>24</v>
      </c>
      <c r="C1558" s="13" t="s">
        <v>185</v>
      </c>
      <c r="D1558" s="13" t="n">
        <v>0</v>
      </c>
      <c r="E1558" s="13" t="n">
        <v>497</v>
      </c>
      <c r="F1558" s="13" t="s">
        <v>217</v>
      </c>
      <c r="G1558" s="13" t="s">
        <v>28</v>
      </c>
      <c r="H1558" s="13" t="s">
        <v>25</v>
      </c>
      <c r="J1558" s="13" t="n">
        <v>1</v>
      </c>
      <c r="K1558" s="13" t="n">
        <v>16938</v>
      </c>
      <c r="L1558" s="14" t="n">
        <v>0.305555555555555</v>
      </c>
      <c r="M1558" s="15" t="n">
        <v>0.326388888888889</v>
      </c>
      <c r="N1558" s="16" t="n">
        <f aca="false">VLOOKUP(E1558,'Esp. percorsi al 18-10-22'!C:J,8,FALSE())</f>
        <v>8.8658024124196</v>
      </c>
      <c r="O1558" s="16"/>
      <c r="P1558" s="16"/>
      <c r="Q1558" s="20" t="n">
        <v>67</v>
      </c>
      <c r="R1558" s="17" t="n">
        <f aca="false">+N1558*Q1558</f>
        <v>594.008761632113</v>
      </c>
      <c r="S1558" s="17" t="n">
        <f aca="false">+O1558*Q1558</f>
        <v>0</v>
      </c>
      <c r="T1558" s="17"/>
      <c r="U1558" s="18" t="n">
        <f aca="false">+M1558-L1558</f>
        <v>0.0208333333333333</v>
      </c>
      <c r="V1558" s="18" t="n">
        <f aca="false">+U1558*Q1558</f>
        <v>1.39583333333333</v>
      </c>
      <c r="W1558" s="18"/>
    </row>
    <row r="1559" s="13" customFormat="true" ht="12" hidden="false" customHeight="false" outlineLevel="0" collapsed="false">
      <c r="A1559" s="12" t="n">
        <v>17392</v>
      </c>
      <c r="B1559" s="13" t="n">
        <v>24</v>
      </c>
      <c r="C1559" s="13" t="s">
        <v>185</v>
      </c>
      <c r="D1559" s="13" t="n">
        <v>0</v>
      </c>
      <c r="E1559" s="13" t="n">
        <v>497</v>
      </c>
      <c r="F1559" s="13" t="s">
        <v>217</v>
      </c>
      <c r="G1559" s="13" t="s">
        <v>28</v>
      </c>
      <c r="H1559" s="13" t="s">
        <v>29</v>
      </c>
      <c r="J1559" s="13" t="n">
        <v>1</v>
      </c>
      <c r="K1559" s="13" t="n">
        <v>17392</v>
      </c>
      <c r="L1559" s="14" t="n">
        <v>0.34375</v>
      </c>
      <c r="M1559" s="15" t="n">
        <v>0.364583333333333</v>
      </c>
      <c r="N1559" s="16" t="n">
        <f aca="false">VLOOKUP(E1559,'Esp. percorsi al 18-10-22'!C:J,8,FALSE())</f>
        <v>8.8658024124196</v>
      </c>
      <c r="O1559" s="16"/>
      <c r="P1559" s="16"/>
      <c r="Q1559" s="20" t="n">
        <v>12</v>
      </c>
      <c r="R1559" s="17" t="n">
        <f aca="false">+N1559*Q1559</f>
        <v>106.389628949035</v>
      </c>
      <c r="S1559" s="17" t="n">
        <f aca="false">+O1559*Q1559</f>
        <v>0</v>
      </c>
      <c r="T1559" s="17"/>
      <c r="U1559" s="18" t="n">
        <f aca="false">+M1559-L1559</f>
        <v>0.0208333333333333</v>
      </c>
      <c r="V1559" s="18" t="n">
        <f aca="false">+U1559*Q1559</f>
        <v>0.25</v>
      </c>
      <c r="W1559" s="18"/>
    </row>
    <row r="1560" s="13" customFormat="true" ht="12" hidden="false" customHeight="false" outlineLevel="0" collapsed="false">
      <c r="A1560" s="12" t="n">
        <v>16934</v>
      </c>
      <c r="B1560" s="13" t="n">
        <v>24</v>
      </c>
      <c r="C1560" s="13" t="s">
        <v>185</v>
      </c>
      <c r="D1560" s="13" t="n">
        <v>0</v>
      </c>
      <c r="E1560" s="13" t="n">
        <v>497</v>
      </c>
      <c r="F1560" s="13" t="s">
        <v>217</v>
      </c>
      <c r="G1560" s="13" t="s">
        <v>28</v>
      </c>
      <c r="H1560" s="13" t="s">
        <v>25</v>
      </c>
      <c r="J1560" s="13" t="n">
        <v>1</v>
      </c>
      <c r="K1560" s="13" t="n">
        <v>16934</v>
      </c>
      <c r="L1560" s="14" t="n">
        <v>0.46875</v>
      </c>
      <c r="M1560" s="15" t="n">
        <v>0.489583333333333</v>
      </c>
      <c r="N1560" s="16" t="n">
        <f aca="false">VLOOKUP(E1560,'Esp. percorsi al 18-10-22'!C:J,8,FALSE())</f>
        <v>8.8658024124196</v>
      </c>
      <c r="O1560" s="16"/>
      <c r="P1560" s="16"/>
      <c r="Q1560" s="20" t="n">
        <v>67</v>
      </c>
      <c r="R1560" s="17" t="n">
        <f aca="false">+N1560*Q1560</f>
        <v>594.008761632113</v>
      </c>
      <c r="S1560" s="17" t="n">
        <f aca="false">+O1560*Q1560</f>
        <v>0</v>
      </c>
      <c r="T1560" s="17"/>
      <c r="U1560" s="18" t="n">
        <f aca="false">+M1560-L1560</f>
        <v>0.0208333333333333</v>
      </c>
      <c r="V1560" s="18" t="n">
        <f aca="false">+U1560*Q1560</f>
        <v>1.39583333333333</v>
      </c>
      <c r="W1560" s="18"/>
    </row>
    <row r="1561" s="13" customFormat="true" ht="12" hidden="false" customHeight="false" outlineLevel="0" collapsed="false">
      <c r="A1561" s="12" t="n">
        <v>16935</v>
      </c>
      <c r="B1561" s="13" t="n">
        <v>24</v>
      </c>
      <c r="C1561" s="13" t="s">
        <v>185</v>
      </c>
      <c r="D1561" s="13" t="n">
        <v>0</v>
      </c>
      <c r="E1561" s="13" t="n">
        <v>497</v>
      </c>
      <c r="F1561" s="13" t="s">
        <v>217</v>
      </c>
      <c r="G1561" s="13" t="s">
        <v>28</v>
      </c>
      <c r="H1561" s="13" t="s">
        <v>25</v>
      </c>
      <c r="J1561" s="13" t="n">
        <v>1</v>
      </c>
      <c r="K1561" s="13" t="n">
        <v>16935</v>
      </c>
      <c r="L1561" s="14" t="n">
        <v>0.5</v>
      </c>
      <c r="M1561" s="15" t="n">
        <v>0.520833333333333</v>
      </c>
      <c r="N1561" s="16" t="n">
        <f aca="false">VLOOKUP(E1561,'Esp. percorsi al 18-10-22'!C:J,8,FALSE())</f>
        <v>8.8658024124196</v>
      </c>
      <c r="O1561" s="16"/>
      <c r="P1561" s="16"/>
      <c r="Q1561" s="20" t="n">
        <v>67</v>
      </c>
      <c r="R1561" s="17" t="n">
        <f aca="false">+N1561*Q1561</f>
        <v>594.008761632113</v>
      </c>
      <c r="S1561" s="17" t="n">
        <f aca="false">+O1561*Q1561</f>
        <v>0</v>
      </c>
      <c r="T1561" s="17"/>
      <c r="U1561" s="18" t="n">
        <f aca="false">+M1561-L1561</f>
        <v>0.0208333333333333</v>
      </c>
      <c r="V1561" s="18" t="n">
        <f aca="false">+U1561*Q1561</f>
        <v>1.39583333333333</v>
      </c>
      <c r="W1561" s="18"/>
    </row>
    <row r="1562" s="13" customFormat="true" ht="12" hidden="false" customHeight="false" outlineLevel="0" collapsed="false">
      <c r="A1562" s="12" t="n">
        <v>17397</v>
      </c>
      <c r="B1562" s="13" t="n">
        <v>24</v>
      </c>
      <c r="C1562" s="13" t="s">
        <v>185</v>
      </c>
      <c r="D1562" s="13" t="n">
        <v>0</v>
      </c>
      <c r="E1562" s="13" t="n">
        <v>497</v>
      </c>
      <c r="F1562" s="13" t="s">
        <v>217</v>
      </c>
      <c r="G1562" s="13" t="s">
        <v>28</v>
      </c>
      <c r="H1562" s="13" t="s">
        <v>29</v>
      </c>
      <c r="J1562" s="13" t="n">
        <v>1</v>
      </c>
      <c r="K1562" s="13" t="n">
        <v>17397</v>
      </c>
      <c r="L1562" s="14" t="n">
        <v>0.506944444444444</v>
      </c>
      <c r="M1562" s="15" t="n">
        <v>0.527777777777778</v>
      </c>
      <c r="N1562" s="16" t="n">
        <f aca="false">VLOOKUP(E1562,'Esp. percorsi al 18-10-22'!C:J,8,FALSE())</f>
        <v>8.8658024124196</v>
      </c>
      <c r="O1562" s="16"/>
      <c r="P1562" s="16"/>
      <c r="Q1562" s="20" t="n">
        <v>12</v>
      </c>
      <c r="R1562" s="17" t="n">
        <f aca="false">+N1562*Q1562</f>
        <v>106.389628949035</v>
      </c>
      <c r="S1562" s="17" t="n">
        <f aca="false">+O1562*Q1562</f>
        <v>0</v>
      </c>
      <c r="T1562" s="17"/>
      <c r="U1562" s="18" t="n">
        <f aca="false">+M1562-L1562</f>
        <v>0.0208333333333333</v>
      </c>
      <c r="V1562" s="18" t="n">
        <f aca="false">+U1562*Q1562</f>
        <v>0.25</v>
      </c>
      <c r="W1562" s="18"/>
    </row>
    <row r="1563" s="13" customFormat="true" ht="12" hidden="false" customHeight="false" outlineLevel="0" collapsed="false">
      <c r="A1563" s="12" t="n">
        <v>17029</v>
      </c>
      <c r="B1563" s="13" t="n">
        <v>24</v>
      </c>
      <c r="C1563" s="13" t="s">
        <v>185</v>
      </c>
      <c r="D1563" s="13" t="n">
        <v>0</v>
      </c>
      <c r="E1563" s="13" t="n">
        <v>497</v>
      </c>
      <c r="F1563" s="13" t="s">
        <v>217</v>
      </c>
      <c r="G1563" s="13" t="s">
        <v>28</v>
      </c>
      <c r="H1563" s="13" t="s">
        <v>25</v>
      </c>
      <c r="J1563" s="13" t="n">
        <v>1</v>
      </c>
      <c r="K1563" s="13" t="n">
        <v>17029</v>
      </c>
      <c r="L1563" s="14" t="n">
        <v>0.555555555555556</v>
      </c>
      <c r="M1563" s="15" t="n">
        <v>0.576388888888889</v>
      </c>
      <c r="N1563" s="16" t="n">
        <f aca="false">VLOOKUP(E1563,'Esp. percorsi al 18-10-22'!C:J,8,FALSE())</f>
        <v>8.8658024124196</v>
      </c>
      <c r="O1563" s="16"/>
      <c r="P1563" s="16"/>
      <c r="Q1563" s="20" t="n">
        <v>67</v>
      </c>
      <c r="R1563" s="17" t="n">
        <f aca="false">+N1563*Q1563</f>
        <v>594.008761632113</v>
      </c>
      <c r="S1563" s="17" t="n">
        <f aca="false">+O1563*Q1563</f>
        <v>0</v>
      </c>
      <c r="T1563" s="17"/>
      <c r="U1563" s="18" t="n">
        <f aca="false">+M1563-L1563</f>
        <v>0.0208333333333333</v>
      </c>
      <c r="V1563" s="18" t="n">
        <f aca="false">+U1563*Q1563</f>
        <v>1.39583333333333</v>
      </c>
      <c r="W1563" s="18"/>
    </row>
    <row r="1564" s="13" customFormat="true" ht="12" hidden="false" customHeight="false" outlineLevel="0" collapsed="false">
      <c r="A1564" s="12" t="n">
        <v>17365</v>
      </c>
      <c r="B1564" s="13" t="n">
        <v>24</v>
      </c>
      <c r="C1564" s="13" t="s">
        <v>185</v>
      </c>
      <c r="D1564" s="13" t="n">
        <v>0</v>
      </c>
      <c r="E1564" s="13" t="n">
        <v>497</v>
      </c>
      <c r="F1564" s="13" t="s">
        <v>217</v>
      </c>
      <c r="G1564" s="13" t="s">
        <v>28</v>
      </c>
      <c r="H1564" s="13" t="s">
        <v>29</v>
      </c>
      <c r="J1564" s="13" t="n">
        <v>1</v>
      </c>
      <c r="K1564" s="13" t="n">
        <v>17365</v>
      </c>
      <c r="L1564" s="14" t="n">
        <v>0.635416666666667</v>
      </c>
      <c r="M1564" s="15" t="n">
        <v>0.65625</v>
      </c>
      <c r="N1564" s="16" t="n">
        <f aca="false">VLOOKUP(E1564,'Esp. percorsi al 18-10-22'!C:J,8,FALSE())</f>
        <v>8.8658024124196</v>
      </c>
      <c r="O1564" s="16"/>
      <c r="P1564" s="16"/>
      <c r="Q1564" s="20" t="n">
        <v>12</v>
      </c>
      <c r="R1564" s="17" t="n">
        <f aca="false">+N1564*Q1564</f>
        <v>106.389628949035</v>
      </c>
      <c r="S1564" s="17" t="n">
        <f aca="false">+O1564*Q1564</f>
        <v>0</v>
      </c>
      <c r="T1564" s="17"/>
      <c r="U1564" s="18" t="n">
        <f aca="false">+M1564-L1564</f>
        <v>0.0208333333333333</v>
      </c>
      <c r="V1564" s="18" t="n">
        <f aca="false">+U1564*Q1564</f>
        <v>0.25</v>
      </c>
      <c r="W1564" s="18"/>
    </row>
    <row r="1565" s="13" customFormat="true" ht="12" hidden="false" customHeight="false" outlineLevel="0" collapsed="false">
      <c r="A1565" s="12" t="n">
        <v>17034</v>
      </c>
      <c r="B1565" s="13" t="n">
        <v>24</v>
      </c>
      <c r="C1565" s="13" t="s">
        <v>185</v>
      </c>
      <c r="D1565" s="13" t="n">
        <v>0</v>
      </c>
      <c r="E1565" s="13" t="n">
        <v>497</v>
      </c>
      <c r="F1565" s="13" t="s">
        <v>217</v>
      </c>
      <c r="G1565" s="13" t="s">
        <v>28</v>
      </c>
      <c r="H1565" s="13" t="s">
        <v>25</v>
      </c>
      <c r="J1565" s="13" t="n">
        <v>1</v>
      </c>
      <c r="K1565" s="13" t="n">
        <v>17034</v>
      </c>
      <c r="L1565" s="14" t="n">
        <v>0.788194444444444</v>
      </c>
      <c r="M1565" s="15" t="n">
        <v>0.809027777777778</v>
      </c>
      <c r="N1565" s="16" t="n">
        <f aca="false">VLOOKUP(E1565,'Esp. percorsi al 18-10-22'!C:J,8,FALSE())</f>
        <v>8.8658024124196</v>
      </c>
      <c r="O1565" s="16"/>
      <c r="P1565" s="16"/>
      <c r="Q1565" s="20" t="n">
        <v>67</v>
      </c>
      <c r="R1565" s="17" t="n">
        <f aca="false">+N1565*Q1565</f>
        <v>594.008761632113</v>
      </c>
      <c r="S1565" s="17" t="n">
        <f aca="false">+O1565*Q1565</f>
        <v>0</v>
      </c>
      <c r="T1565" s="17"/>
      <c r="U1565" s="18" t="n">
        <f aca="false">+M1565-L1565</f>
        <v>0.0208333333333333</v>
      </c>
      <c r="V1565" s="18" t="n">
        <f aca="false">+U1565*Q1565</f>
        <v>1.39583333333333</v>
      </c>
      <c r="W1565" s="18"/>
    </row>
    <row r="1566" s="13" customFormat="true" ht="12" hidden="false" customHeight="false" outlineLevel="0" collapsed="false">
      <c r="A1566" s="12" t="n">
        <v>17370</v>
      </c>
      <c r="B1566" s="13" t="n">
        <v>24</v>
      </c>
      <c r="C1566" s="13" t="s">
        <v>185</v>
      </c>
      <c r="D1566" s="13" t="n">
        <v>0</v>
      </c>
      <c r="E1566" s="13" t="n">
        <v>497</v>
      </c>
      <c r="F1566" s="13" t="s">
        <v>217</v>
      </c>
      <c r="G1566" s="13" t="s">
        <v>28</v>
      </c>
      <c r="H1566" s="13" t="s">
        <v>29</v>
      </c>
      <c r="J1566" s="13" t="n">
        <v>1</v>
      </c>
      <c r="K1566" s="13" t="n">
        <v>17370</v>
      </c>
      <c r="L1566" s="14" t="n">
        <v>0.798611111111111</v>
      </c>
      <c r="M1566" s="15" t="n">
        <v>0.819444444444444</v>
      </c>
      <c r="N1566" s="16" t="n">
        <f aca="false">VLOOKUP(E1566,'Esp. percorsi al 18-10-22'!C:J,8,FALSE())</f>
        <v>8.8658024124196</v>
      </c>
      <c r="O1566" s="16"/>
      <c r="P1566" s="16"/>
      <c r="Q1566" s="20" t="n">
        <v>12</v>
      </c>
      <c r="R1566" s="17" t="n">
        <f aca="false">+N1566*Q1566</f>
        <v>106.389628949035</v>
      </c>
      <c r="S1566" s="17" t="n">
        <f aca="false">+O1566*Q1566</f>
        <v>0</v>
      </c>
      <c r="T1566" s="17"/>
      <c r="U1566" s="18" t="n">
        <f aca="false">+M1566-L1566</f>
        <v>0.0208333333333333</v>
      </c>
      <c r="V1566" s="18" t="n">
        <f aca="false">+U1566*Q1566</f>
        <v>0.25</v>
      </c>
      <c r="W1566" s="18"/>
    </row>
    <row r="1567" s="13" customFormat="true" ht="12" hidden="false" customHeight="false" outlineLevel="0" collapsed="false">
      <c r="A1567" s="12" t="n">
        <v>11008</v>
      </c>
      <c r="B1567" s="13" t="n">
        <v>24</v>
      </c>
      <c r="C1567" s="13" t="s">
        <v>185</v>
      </c>
      <c r="D1567" s="13" t="n">
        <v>0</v>
      </c>
      <c r="E1567" s="13" t="n">
        <v>506</v>
      </c>
      <c r="F1567" s="13" t="s">
        <v>218</v>
      </c>
      <c r="G1567" s="13" t="s">
        <v>24</v>
      </c>
      <c r="H1567" s="13" t="s">
        <v>25</v>
      </c>
      <c r="J1567" s="13" t="n">
        <v>1</v>
      </c>
      <c r="K1567" s="13" t="n">
        <v>11008</v>
      </c>
      <c r="L1567" s="14" t="n">
        <v>0.375</v>
      </c>
      <c r="M1567" s="15" t="n">
        <v>0.397222222222222</v>
      </c>
      <c r="N1567" s="16" t="n">
        <f aca="false">VLOOKUP(E1567,'Esp. percorsi al 18-10-22'!C:J,8,FALSE())</f>
        <v>10.2543297751804</v>
      </c>
      <c r="O1567" s="16"/>
      <c r="P1567" s="16"/>
      <c r="Q1567" s="20" t="n">
        <v>302</v>
      </c>
      <c r="R1567" s="17" t="n">
        <f aca="false">+N1567*Q1567</f>
        <v>3096.80759210448</v>
      </c>
      <c r="S1567" s="17" t="n">
        <f aca="false">+O1567*Q1567</f>
        <v>0</v>
      </c>
      <c r="T1567" s="17"/>
      <c r="U1567" s="18" t="n">
        <f aca="false">+M1567-L1567</f>
        <v>0.0222222222222222</v>
      </c>
      <c r="V1567" s="18" t="n">
        <f aca="false">+U1567*Q1567</f>
        <v>6.71111111111111</v>
      </c>
      <c r="W1567" s="18"/>
    </row>
    <row r="1568" s="13" customFormat="true" ht="12" hidden="false" customHeight="false" outlineLevel="0" collapsed="false">
      <c r="A1568" s="12" t="n">
        <v>17031</v>
      </c>
      <c r="B1568" s="13" t="n">
        <v>24</v>
      </c>
      <c r="C1568" s="13" t="s">
        <v>185</v>
      </c>
      <c r="D1568" s="13" t="n">
        <v>0</v>
      </c>
      <c r="E1568" s="13" t="n">
        <v>506</v>
      </c>
      <c r="F1568" s="13" t="s">
        <v>218</v>
      </c>
      <c r="G1568" s="13" t="s">
        <v>28</v>
      </c>
      <c r="H1568" s="13" t="s">
        <v>25</v>
      </c>
      <c r="J1568" s="13" t="n">
        <v>1</v>
      </c>
      <c r="K1568" s="13" t="n">
        <v>17031</v>
      </c>
      <c r="L1568" s="14" t="n">
        <v>0.631944444444444</v>
      </c>
      <c r="M1568" s="15" t="n">
        <v>0.654166666666667</v>
      </c>
      <c r="N1568" s="16" t="n">
        <f aca="false">VLOOKUP(E1568,'Esp. percorsi al 18-10-22'!C:J,8,FALSE())</f>
        <v>10.2543297751804</v>
      </c>
      <c r="O1568" s="16"/>
      <c r="P1568" s="16"/>
      <c r="Q1568" s="20" t="n">
        <v>67</v>
      </c>
      <c r="R1568" s="17" t="n">
        <f aca="false">+N1568*Q1568</f>
        <v>687.040094937087</v>
      </c>
      <c r="S1568" s="17" t="n">
        <f aca="false">+O1568*Q1568</f>
        <v>0</v>
      </c>
      <c r="T1568" s="17"/>
      <c r="U1568" s="18" t="n">
        <f aca="false">+M1568-L1568</f>
        <v>0.0222222222222222</v>
      </c>
      <c r="V1568" s="18" t="n">
        <f aca="false">+U1568*Q1568</f>
        <v>1.48888888888889</v>
      </c>
      <c r="W1568" s="18"/>
    </row>
    <row r="1569" s="13" customFormat="true" ht="12" hidden="false" customHeight="false" outlineLevel="0" collapsed="false">
      <c r="A1569" s="12" t="n">
        <v>11041</v>
      </c>
      <c r="B1569" s="13" t="n">
        <v>24</v>
      </c>
      <c r="C1569" s="13" t="s">
        <v>185</v>
      </c>
      <c r="D1569" s="13" t="n">
        <v>0</v>
      </c>
      <c r="E1569" s="13" t="n">
        <v>849</v>
      </c>
      <c r="F1569" s="13" t="s">
        <v>219</v>
      </c>
      <c r="G1569" s="13" t="s">
        <v>26</v>
      </c>
      <c r="H1569" s="13" t="s">
        <v>29</v>
      </c>
      <c r="J1569" s="13" t="n">
        <v>1</v>
      </c>
      <c r="K1569" s="13" t="n">
        <v>11041</v>
      </c>
      <c r="L1569" s="14" t="n">
        <v>0.347222222222222</v>
      </c>
      <c r="M1569" s="15" t="n">
        <v>0.375</v>
      </c>
      <c r="N1569" s="16" t="n">
        <f aca="false">VLOOKUP(E1569,'Esp. percorsi al 18-10-22'!C:J,8,FALSE())</f>
        <v>12.0202914216187</v>
      </c>
      <c r="O1569" s="16"/>
      <c r="P1569" s="16"/>
      <c r="Q1569" s="20" t="n">
        <v>46</v>
      </c>
      <c r="R1569" s="17" t="n">
        <f aca="false">+N1569*Q1569</f>
        <v>552.93340539446</v>
      </c>
      <c r="S1569" s="17" t="n">
        <f aca="false">+O1569*Q1569</f>
        <v>0</v>
      </c>
      <c r="T1569" s="17"/>
      <c r="U1569" s="18" t="n">
        <f aca="false">+M1569-L1569</f>
        <v>0.0277777777777778</v>
      </c>
      <c r="V1569" s="18" t="n">
        <f aca="false">+U1569*Q1569</f>
        <v>1.27777777777778</v>
      </c>
      <c r="W1569" s="18"/>
    </row>
    <row r="1570" s="13" customFormat="true" ht="12" hidden="false" customHeight="false" outlineLevel="0" collapsed="false">
      <c r="A1570" s="12" t="n">
        <v>11026</v>
      </c>
      <c r="B1570" s="13" t="n">
        <v>24</v>
      </c>
      <c r="C1570" s="13" t="s">
        <v>185</v>
      </c>
      <c r="D1570" s="13" t="n">
        <v>0</v>
      </c>
      <c r="E1570" s="13" t="n">
        <v>849</v>
      </c>
      <c r="F1570" s="13" t="s">
        <v>219</v>
      </c>
      <c r="G1570" s="13" t="s">
        <v>26</v>
      </c>
      <c r="H1570" s="13" t="s">
        <v>25</v>
      </c>
      <c r="J1570" s="13" t="n">
        <v>1</v>
      </c>
      <c r="K1570" s="13" t="n">
        <v>11026</v>
      </c>
      <c r="L1570" s="14" t="n">
        <v>0.420138888888889</v>
      </c>
      <c r="M1570" s="15" t="n">
        <v>0.447916666666667</v>
      </c>
      <c r="N1570" s="16" t="n">
        <f aca="false">VLOOKUP(E1570,'Esp. percorsi al 18-10-22'!C:J,8,FALSE())</f>
        <v>12.0202914216187</v>
      </c>
      <c r="O1570" s="16"/>
      <c r="P1570" s="16"/>
      <c r="Q1570" s="20" t="n">
        <v>235</v>
      </c>
      <c r="R1570" s="17" t="n">
        <f aca="false">+N1570*Q1570</f>
        <v>2824.76848408039</v>
      </c>
      <c r="S1570" s="17" t="n">
        <f aca="false">+O1570*Q1570</f>
        <v>0</v>
      </c>
      <c r="T1570" s="17"/>
      <c r="U1570" s="18" t="n">
        <f aca="false">+M1570-L1570</f>
        <v>0.0277777777777778</v>
      </c>
      <c r="V1570" s="18" t="n">
        <f aca="false">+U1570*Q1570</f>
        <v>6.52777777777778</v>
      </c>
      <c r="W1570" s="18"/>
    </row>
    <row r="1571" s="13" customFormat="true" ht="12" hidden="false" customHeight="false" outlineLevel="0" collapsed="false">
      <c r="A1571" s="12" t="n">
        <v>11028</v>
      </c>
      <c r="B1571" s="13" t="n">
        <v>24</v>
      </c>
      <c r="C1571" s="13" t="s">
        <v>185</v>
      </c>
      <c r="D1571" s="13" t="n">
        <v>0</v>
      </c>
      <c r="E1571" s="13" t="n">
        <v>849</v>
      </c>
      <c r="F1571" s="13" t="s">
        <v>219</v>
      </c>
      <c r="G1571" s="13" t="s">
        <v>26</v>
      </c>
      <c r="H1571" s="13" t="s">
        <v>25</v>
      </c>
      <c r="J1571" s="13" t="n">
        <v>1</v>
      </c>
      <c r="K1571" s="13" t="n">
        <v>11028</v>
      </c>
      <c r="L1571" s="14" t="n">
        <v>0.5</v>
      </c>
      <c r="M1571" s="15" t="n">
        <v>0.527777777777778</v>
      </c>
      <c r="N1571" s="16" t="n">
        <f aca="false">VLOOKUP(E1571,'Esp. percorsi al 18-10-22'!C:J,8,FALSE())</f>
        <v>12.0202914216187</v>
      </c>
      <c r="O1571" s="16"/>
      <c r="P1571" s="16"/>
      <c r="Q1571" s="20" t="n">
        <v>235</v>
      </c>
      <c r="R1571" s="17" t="n">
        <f aca="false">+N1571*Q1571</f>
        <v>2824.76848408039</v>
      </c>
      <c r="S1571" s="17" t="n">
        <f aca="false">+O1571*Q1571</f>
        <v>0</v>
      </c>
      <c r="T1571" s="17"/>
      <c r="U1571" s="18" t="n">
        <f aca="false">+M1571-L1571</f>
        <v>0.0277777777777778</v>
      </c>
      <c r="V1571" s="18" t="n">
        <f aca="false">+U1571*Q1571</f>
        <v>6.52777777777778</v>
      </c>
      <c r="W1571" s="18"/>
    </row>
    <row r="1572" s="13" customFormat="true" ht="12" hidden="false" customHeight="false" outlineLevel="0" collapsed="false">
      <c r="A1572" s="12" t="n">
        <v>11029</v>
      </c>
      <c r="B1572" s="13" t="n">
        <v>24</v>
      </c>
      <c r="C1572" s="13" t="s">
        <v>185</v>
      </c>
      <c r="D1572" s="13" t="n">
        <v>0</v>
      </c>
      <c r="E1572" s="13" t="n">
        <v>849</v>
      </c>
      <c r="F1572" s="13" t="s">
        <v>219</v>
      </c>
      <c r="G1572" s="13" t="s">
        <v>26</v>
      </c>
      <c r="H1572" s="13" t="s">
        <v>25</v>
      </c>
      <c r="J1572" s="13" t="n">
        <v>1</v>
      </c>
      <c r="K1572" s="13" t="n">
        <v>11029</v>
      </c>
      <c r="L1572" s="14" t="n">
        <v>0.586805555555556</v>
      </c>
      <c r="M1572" s="15" t="n">
        <v>0.614583333333333</v>
      </c>
      <c r="N1572" s="16" t="n">
        <f aca="false">VLOOKUP(E1572,'Esp. percorsi al 18-10-22'!C:J,8,FALSE())</f>
        <v>12.0202914216187</v>
      </c>
      <c r="O1572" s="16"/>
      <c r="P1572" s="16"/>
      <c r="Q1572" s="20" t="n">
        <v>235</v>
      </c>
      <c r="R1572" s="17" t="n">
        <f aca="false">+N1572*Q1572</f>
        <v>2824.76848408039</v>
      </c>
      <c r="S1572" s="17" t="n">
        <f aca="false">+O1572*Q1572</f>
        <v>0</v>
      </c>
      <c r="T1572" s="17"/>
      <c r="U1572" s="18" t="n">
        <f aca="false">+M1572-L1572</f>
        <v>0.0277777777777778</v>
      </c>
      <c r="V1572" s="18" t="n">
        <f aca="false">+U1572*Q1572</f>
        <v>6.52777777777778</v>
      </c>
      <c r="W1572" s="18"/>
    </row>
    <row r="1573" s="13" customFormat="true" ht="12" hidden="false" customHeight="false" outlineLevel="0" collapsed="false">
      <c r="A1573" s="12" t="n">
        <v>11043</v>
      </c>
      <c r="B1573" s="13" t="n">
        <v>24</v>
      </c>
      <c r="C1573" s="13" t="s">
        <v>185</v>
      </c>
      <c r="D1573" s="13" t="n">
        <v>0</v>
      </c>
      <c r="E1573" s="13" t="n">
        <v>849</v>
      </c>
      <c r="F1573" s="13" t="s">
        <v>219</v>
      </c>
      <c r="G1573" s="13" t="s">
        <v>26</v>
      </c>
      <c r="H1573" s="13" t="s">
        <v>29</v>
      </c>
      <c r="J1573" s="13" t="n">
        <v>1</v>
      </c>
      <c r="K1573" s="13" t="n">
        <v>11043</v>
      </c>
      <c r="L1573" s="14" t="n">
        <v>0.600694444444444</v>
      </c>
      <c r="M1573" s="15" t="n">
        <v>0.628472222222222</v>
      </c>
      <c r="N1573" s="16" t="n">
        <f aca="false">VLOOKUP(E1573,'Esp. percorsi al 18-10-22'!C:J,8,FALSE())</f>
        <v>12.0202914216187</v>
      </c>
      <c r="O1573" s="16"/>
      <c r="P1573" s="16"/>
      <c r="Q1573" s="20" t="n">
        <v>46</v>
      </c>
      <c r="R1573" s="17" t="n">
        <f aca="false">+N1573*Q1573</f>
        <v>552.93340539446</v>
      </c>
      <c r="S1573" s="17" t="n">
        <f aca="false">+O1573*Q1573</f>
        <v>0</v>
      </c>
      <c r="T1573" s="17"/>
      <c r="U1573" s="18" t="n">
        <f aca="false">+M1573-L1573</f>
        <v>0.0277777777777778</v>
      </c>
      <c r="V1573" s="18" t="n">
        <f aca="false">+U1573*Q1573</f>
        <v>1.27777777777778</v>
      </c>
      <c r="W1573" s="18"/>
    </row>
    <row r="1574" s="13" customFormat="true" ht="12" hidden="false" customHeight="false" outlineLevel="0" collapsed="false">
      <c r="A1574" s="12" t="n">
        <v>11032</v>
      </c>
      <c r="B1574" s="13" t="n">
        <v>24</v>
      </c>
      <c r="C1574" s="13" t="s">
        <v>185</v>
      </c>
      <c r="D1574" s="13" t="n">
        <v>0</v>
      </c>
      <c r="E1574" s="13" t="n">
        <v>849</v>
      </c>
      <c r="F1574" s="13" t="s">
        <v>219</v>
      </c>
      <c r="G1574" s="13" t="s">
        <v>26</v>
      </c>
      <c r="H1574" s="13" t="s">
        <v>25</v>
      </c>
      <c r="J1574" s="13" t="n">
        <v>1</v>
      </c>
      <c r="K1574" s="13" t="n">
        <v>11032</v>
      </c>
      <c r="L1574" s="14" t="n">
        <v>0.802083333333333</v>
      </c>
      <c r="M1574" s="15" t="n">
        <v>0.829861111111111</v>
      </c>
      <c r="N1574" s="16" t="n">
        <f aca="false">VLOOKUP(E1574,'Esp. percorsi al 18-10-22'!C:J,8,FALSE())</f>
        <v>12.0202914216187</v>
      </c>
      <c r="O1574" s="16"/>
      <c r="P1574" s="16"/>
      <c r="Q1574" s="20" t="n">
        <v>235</v>
      </c>
      <c r="R1574" s="17" t="n">
        <f aca="false">+N1574*Q1574</f>
        <v>2824.76848408039</v>
      </c>
      <c r="S1574" s="17" t="n">
        <f aca="false">+O1574*Q1574</f>
        <v>0</v>
      </c>
      <c r="T1574" s="17"/>
      <c r="U1574" s="18" t="n">
        <f aca="false">+M1574-L1574</f>
        <v>0.0277777777777778</v>
      </c>
      <c r="V1574" s="18" t="n">
        <f aca="false">+U1574*Q1574</f>
        <v>6.52777777777778</v>
      </c>
      <c r="W1574" s="18"/>
    </row>
    <row r="1575" s="13" customFormat="true" ht="12" hidden="false" customHeight="false" outlineLevel="0" collapsed="false">
      <c r="A1575" s="12" t="n">
        <v>11027</v>
      </c>
      <c r="B1575" s="13" t="n">
        <v>24</v>
      </c>
      <c r="C1575" s="13" t="s">
        <v>185</v>
      </c>
      <c r="D1575" s="13" t="n">
        <v>0</v>
      </c>
      <c r="E1575" s="13" t="n">
        <v>850</v>
      </c>
      <c r="F1575" s="13" t="s">
        <v>220</v>
      </c>
      <c r="G1575" s="13" t="s">
        <v>26</v>
      </c>
      <c r="H1575" s="13" t="s">
        <v>25</v>
      </c>
      <c r="J1575" s="13" t="n">
        <v>1</v>
      </c>
      <c r="K1575" s="13" t="n">
        <v>11027</v>
      </c>
      <c r="L1575" s="14" t="n">
        <v>0.458333333333333</v>
      </c>
      <c r="M1575" s="15" t="n">
        <v>0.486111111111111</v>
      </c>
      <c r="N1575" s="16" t="n">
        <f aca="false">VLOOKUP(E1575,'Esp. percorsi al 18-10-22'!C:J,8,FALSE())</f>
        <v>12.1685691175584</v>
      </c>
      <c r="O1575" s="16"/>
      <c r="P1575" s="16"/>
      <c r="Q1575" s="20" t="n">
        <v>235</v>
      </c>
      <c r="R1575" s="17" t="n">
        <f aca="false">+N1575*Q1575</f>
        <v>2859.61374262622</v>
      </c>
      <c r="S1575" s="17" t="n">
        <f aca="false">+O1575*Q1575</f>
        <v>0</v>
      </c>
      <c r="T1575" s="17"/>
      <c r="U1575" s="18" t="n">
        <f aca="false">+M1575-L1575</f>
        <v>0.0277777777777778</v>
      </c>
      <c r="V1575" s="18" t="n">
        <f aca="false">+U1575*Q1575</f>
        <v>6.52777777777778</v>
      </c>
      <c r="W1575" s="18"/>
    </row>
    <row r="1576" s="13" customFormat="true" ht="12" hidden="false" customHeight="false" outlineLevel="0" collapsed="false">
      <c r="A1576" s="12" t="n">
        <v>11042</v>
      </c>
      <c r="B1576" s="13" t="n">
        <v>24</v>
      </c>
      <c r="C1576" s="13" t="s">
        <v>185</v>
      </c>
      <c r="D1576" s="13" t="n">
        <v>0</v>
      </c>
      <c r="E1576" s="13" t="n">
        <v>850</v>
      </c>
      <c r="F1576" s="13" t="s">
        <v>220</v>
      </c>
      <c r="G1576" s="13" t="s">
        <v>26</v>
      </c>
      <c r="H1576" s="13" t="s">
        <v>29</v>
      </c>
      <c r="J1576" s="13" t="n">
        <v>1</v>
      </c>
      <c r="K1576" s="13" t="n">
        <v>11042</v>
      </c>
      <c r="L1576" s="14" t="n">
        <v>0.461805555555556</v>
      </c>
      <c r="M1576" s="15" t="n">
        <v>0.489583333333333</v>
      </c>
      <c r="N1576" s="16" t="n">
        <f aca="false">VLOOKUP(E1576,'Esp. percorsi al 18-10-22'!C:J,8,FALSE())</f>
        <v>12.1685691175584</v>
      </c>
      <c r="O1576" s="16"/>
      <c r="P1576" s="16"/>
      <c r="Q1576" s="20" t="n">
        <v>46</v>
      </c>
      <c r="R1576" s="17" t="n">
        <f aca="false">+N1576*Q1576</f>
        <v>559.754179407686</v>
      </c>
      <c r="S1576" s="17" t="n">
        <f aca="false">+O1576*Q1576</f>
        <v>0</v>
      </c>
      <c r="T1576" s="17"/>
      <c r="U1576" s="18" t="n">
        <f aca="false">+M1576-L1576</f>
        <v>0.0277777777777778</v>
      </c>
      <c r="V1576" s="18" t="n">
        <f aca="false">+U1576*Q1576</f>
        <v>1.27777777777778</v>
      </c>
      <c r="W1576" s="18"/>
    </row>
    <row r="1577" s="13" customFormat="true" ht="12" hidden="false" customHeight="false" outlineLevel="0" collapsed="false">
      <c r="A1577" s="12" t="n">
        <v>11031</v>
      </c>
      <c r="B1577" s="13" t="n">
        <v>24</v>
      </c>
      <c r="C1577" s="13" t="s">
        <v>185</v>
      </c>
      <c r="D1577" s="13" t="n">
        <v>0</v>
      </c>
      <c r="E1577" s="13" t="n">
        <v>850</v>
      </c>
      <c r="F1577" s="13" t="s">
        <v>220</v>
      </c>
      <c r="G1577" s="13" t="s">
        <v>26</v>
      </c>
      <c r="H1577" s="13" t="s">
        <v>25</v>
      </c>
      <c r="J1577" s="13" t="n">
        <v>1</v>
      </c>
      <c r="K1577" s="13" t="n">
        <v>11031</v>
      </c>
      <c r="L1577" s="14" t="n">
        <v>0.704861111111111</v>
      </c>
      <c r="M1577" s="15" t="n">
        <v>0.732638888888889</v>
      </c>
      <c r="N1577" s="16" t="n">
        <f aca="false">VLOOKUP(E1577,'Esp. percorsi al 18-10-22'!C:J,8,FALSE())</f>
        <v>12.1685691175584</v>
      </c>
      <c r="O1577" s="16"/>
      <c r="P1577" s="16"/>
      <c r="Q1577" s="20" t="n">
        <v>235</v>
      </c>
      <c r="R1577" s="17" t="n">
        <f aca="false">+N1577*Q1577</f>
        <v>2859.61374262622</v>
      </c>
      <c r="S1577" s="17" t="n">
        <f aca="false">+O1577*Q1577</f>
        <v>0</v>
      </c>
      <c r="T1577" s="17"/>
      <c r="U1577" s="18" t="n">
        <f aca="false">+M1577-L1577</f>
        <v>0.0277777777777778</v>
      </c>
      <c r="V1577" s="18" t="n">
        <f aca="false">+U1577*Q1577</f>
        <v>6.52777777777778</v>
      </c>
      <c r="W1577" s="18"/>
    </row>
    <row r="1578" s="13" customFormat="true" ht="12" hidden="false" customHeight="false" outlineLevel="0" collapsed="false">
      <c r="A1578" s="12" t="n">
        <v>11044</v>
      </c>
      <c r="B1578" s="13" t="n">
        <v>24</v>
      </c>
      <c r="C1578" s="13" t="s">
        <v>185</v>
      </c>
      <c r="D1578" s="13" t="n">
        <v>0</v>
      </c>
      <c r="E1578" s="13" t="n">
        <v>850</v>
      </c>
      <c r="F1578" s="13" t="s">
        <v>220</v>
      </c>
      <c r="G1578" s="13" t="s">
        <v>26</v>
      </c>
      <c r="H1578" s="13" t="s">
        <v>29</v>
      </c>
      <c r="J1578" s="13" t="n">
        <v>1</v>
      </c>
      <c r="K1578" s="13" t="n">
        <v>11044</v>
      </c>
      <c r="L1578" s="14" t="n">
        <v>0.746527777777778</v>
      </c>
      <c r="M1578" s="15" t="n">
        <v>0.774305555555555</v>
      </c>
      <c r="N1578" s="16" t="n">
        <f aca="false">VLOOKUP(E1578,'Esp. percorsi al 18-10-22'!C:J,8,FALSE())</f>
        <v>12.1685691175584</v>
      </c>
      <c r="O1578" s="16"/>
      <c r="P1578" s="16"/>
      <c r="Q1578" s="20" t="n">
        <v>46</v>
      </c>
      <c r="R1578" s="17" t="n">
        <f aca="false">+N1578*Q1578</f>
        <v>559.754179407686</v>
      </c>
      <c r="S1578" s="17" t="n">
        <f aca="false">+O1578*Q1578</f>
        <v>0</v>
      </c>
      <c r="T1578" s="17"/>
      <c r="U1578" s="18" t="n">
        <f aca="false">+M1578-L1578</f>
        <v>0.0277777777777778</v>
      </c>
      <c r="V1578" s="18" t="n">
        <f aca="false">+U1578*Q1578</f>
        <v>1.27777777777778</v>
      </c>
      <c r="W1578" s="18"/>
    </row>
    <row r="1579" s="13" customFormat="true" ht="12" hidden="false" customHeight="false" outlineLevel="0" collapsed="false">
      <c r="A1579" s="12" t="n">
        <v>17707</v>
      </c>
      <c r="B1579" s="27" t="n">
        <v>24</v>
      </c>
      <c r="C1579" s="27" t="s">
        <v>185</v>
      </c>
      <c r="D1579" s="27" t="n">
        <v>0</v>
      </c>
      <c r="E1579" s="27" t="n">
        <v>3034</v>
      </c>
      <c r="F1579" s="27" t="s">
        <v>221</v>
      </c>
      <c r="G1579" s="27" t="s">
        <v>26</v>
      </c>
      <c r="H1579" s="27" t="s">
        <v>25</v>
      </c>
      <c r="I1579" s="27"/>
      <c r="J1579" s="27" t="n">
        <v>8</v>
      </c>
      <c r="K1579" s="27" t="n">
        <v>11030</v>
      </c>
      <c r="L1579" s="28" t="n">
        <v>0.645833333333333</v>
      </c>
      <c r="M1579" s="29" t="n">
        <v>0.672916666666667</v>
      </c>
      <c r="N1579" s="30" t="n">
        <f aca="false">VLOOKUP(E1579,'Esp. percorsi al 18-10-22'!C:J,8,FALSE())</f>
        <v>13.5570964803192</v>
      </c>
      <c r="O1579" s="30"/>
      <c r="P1579" s="30" t="n">
        <f aca="false">+N1579</f>
        <v>13.5570964803192</v>
      </c>
      <c r="Q1579" s="27" t="n">
        <v>235</v>
      </c>
      <c r="R1579" s="31" t="n">
        <f aca="false">+N1579*Q1579</f>
        <v>3185.91767287501</v>
      </c>
      <c r="S1579" s="31" t="n">
        <f aca="false">+O1579*Q1579</f>
        <v>0</v>
      </c>
      <c r="T1579" s="31" t="n">
        <f aca="false">+P1579*Q1579</f>
        <v>3185.91767287501</v>
      </c>
      <c r="U1579" s="32" t="n">
        <f aca="false">+M1579-L1579</f>
        <v>0.0270833333333333</v>
      </c>
      <c r="V1579" s="32" t="n">
        <f aca="false">+U1579*Q1579</f>
        <v>6.36458333333333</v>
      </c>
      <c r="W1579" s="32"/>
    </row>
    <row r="1580" s="13" customFormat="true" ht="12" hidden="false" customHeight="false" outlineLevel="0" collapsed="false">
      <c r="A1580" s="12" t="n">
        <v>10305</v>
      </c>
      <c r="B1580" s="13" t="n">
        <v>28</v>
      </c>
      <c r="C1580" s="13" t="s">
        <v>125</v>
      </c>
      <c r="D1580" s="13" t="n">
        <v>0</v>
      </c>
      <c r="E1580" s="13" t="n">
        <v>248</v>
      </c>
      <c r="F1580" s="13" t="s">
        <v>222</v>
      </c>
      <c r="G1580" s="13" t="s">
        <v>26</v>
      </c>
      <c r="H1580" s="13" t="s">
        <v>25</v>
      </c>
      <c r="J1580" s="13" t="n">
        <v>1</v>
      </c>
      <c r="K1580" s="13" t="n">
        <v>896</v>
      </c>
      <c r="L1580" s="14" t="n">
        <v>0.28125</v>
      </c>
      <c r="M1580" s="15" t="n">
        <v>0.336805555555556</v>
      </c>
      <c r="N1580" s="16" t="n">
        <f aca="false">VLOOKUP(E1580,'Esp. percorsi al 18-10-22'!C:J,8,FALSE())</f>
        <v>37.1870625452783</v>
      </c>
      <c r="O1580" s="16"/>
      <c r="P1580" s="16"/>
      <c r="Q1580" s="20" t="n">
        <v>235</v>
      </c>
      <c r="R1580" s="17" t="n">
        <f aca="false">+N1580*Q1580</f>
        <v>8738.9596981404</v>
      </c>
      <c r="S1580" s="17" t="n">
        <f aca="false">+O1580*Q1580</f>
        <v>0</v>
      </c>
      <c r="T1580" s="17"/>
      <c r="U1580" s="18" t="n">
        <f aca="false">+M1580-L1580</f>
        <v>0.0555555555555556</v>
      </c>
      <c r="V1580" s="18" t="n">
        <f aca="false">+U1580*Q1580</f>
        <v>13.0555555555556</v>
      </c>
      <c r="W1580" s="18"/>
    </row>
    <row r="1581" s="13" customFormat="true" ht="12" hidden="false" customHeight="false" outlineLevel="0" collapsed="false">
      <c r="A1581" s="12" t="n">
        <v>12466</v>
      </c>
      <c r="B1581" s="13" t="n">
        <v>28</v>
      </c>
      <c r="C1581" s="13" t="s">
        <v>125</v>
      </c>
      <c r="D1581" s="13" t="n">
        <v>0</v>
      </c>
      <c r="E1581" s="13" t="n">
        <v>248</v>
      </c>
      <c r="F1581" s="13" t="s">
        <v>222</v>
      </c>
      <c r="G1581" s="13" t="s">
        <v>42</v>
      </c>
      <c r="H1581" s="19" t="s">
        <v>27</v>
      </c>
      <c r="I1581" s="19"/>
      <c r="J1581" s="13" t="n">
        <v>1</v>
      </c>
      <c r="K1581" s="13" t="n">
        <v>897</v>
      </c>
      <c r="L1581" s="14" t="n">
        <v>0.684027777777778</v>
      </c>
      <c r="M1581" s="15" t="n">
        <v>0.739583333333333</v>
      </c>
      <c r="N1581" s="16" t="n">
        <f aca="false">VLOOKUP(E1581,'Esp. percorsi al 18-10-22'!C:J,8,FALSE())</f>
        <v>37.1870625452783</v>
      </c>
      <c r="O1581" s="16"/>
      <c r="P1581" s="16"/>
      <c r="Q1581" s="20" t="n">
        <v>173</v>
      </c>
      <c r="R1581" s="17" t="n">
        <f aca="false">+N1581*Q1581</f>
        <v>6433.36182033315</v>
      </c>
      <c r="S1581" s="17" t="n">
        <f aca="false">+O1581*Q1581</f>
        <v>0</v>
      </c>
      <c r="T1581" s="17"/>
      <c r="U1581" s="18" t="n">
        <f aca="false">+M1581-L1581</f>
        <v>0.0555555555555556</v>
      </c>
      <c r="V1581" s="18" t="n">
        <f aca="false">+U1581*Q1581</f>
        <v>9.61111111111111</v>
      </c>
      <c r="W1581" s="18"/>
    </row>
    <row r="1582" s="13" customFormat="true" ht="12" hidden="false" customHeight="false" outlineLevel="0" collapsed="false">
      <c r="A1582" s="12" t="n">
        <v>10713</v>
      </c>
      <c r="B1582" s="13" t="n">
        <v>29</v>
      </c>
      <c r="C1582" s="13" t="s">
        <v>125</v>
      </c>
      <c r="D1582" s="13" t="n">
        <v>0</v>
      </c>
      <c r="E1582" s="13" t="n">
        <v>246</v>
      </c>
      <c r="F1582" s="13" t="s">
        <v>223</v>
      </c>
      <c r="G1582" s="13" t="s">
        <v>42</v>
      </c>
      <c r="H1582" s="19" t="s">
        <v>27</v>
      </c>
      <c r="I1582" s="19"/>
      <c r="J1582" s="13" t="n">
        <v>1</v>
      </c>
      <c r="K1582" s="13" t="n">
        <v>2561</v>
      </c>
      <c r="L1582" s="14" t="n">
        <v>0.253472222222222</v>
      </c>
      <c r="M1582" s="15" t="n">
        <v>0.267361111111111</v>
      </c>
      <c r="N1582" s="16" t="n">
        <f aca="false">VLOOKUP(E1582,'Esp. percorsi al 18-10-22'!C:J,8,FALSE())</f>
        <v>10.9529915881545</v>
      </c>
      <c r="O1582" s="16"/>
      <c r="P1582" s="16"/>
      <c r="Q1582" s="20" t="n">
        <v>173</v>
      </c>
      <c r="R1582" s="17" t="n">
        <f aca="false">+N1582*Q1582</f>
        <v>1894.86754475073</v>
      </c>
      <c r="S1582" s="17" t="n">
        <f aca="false">+O1582*Q1582</f>
        <v>0</v>
      </c>
      <c r="T1582" s="17"/>
      <c r="U1582" s="18" t="n">
        <f aca="false">+M1582-L1582</f>
        <v>0.0138888888888889</v>
      </c>
      <c r="V1582" s="18" t="n">
        <f aca="false">+U1582*Q1582</f>
        <v>2.40277777777778</v>
      </c>
      <c r="W1582" s="18"/>
    </row>
    <row r="1583" s="13" customFormat="true" ht="12" hidden="false" customHeight="false" outlineLevel="0" collapsed="false">
      <c r="A1583" s="12" t="n">
        <v>12438</v>
      </c>
      <c r="B1583" s="13" t="n">
        <v>29</v>
      </c>
      <c r="C1583" s="13" t="s">
        <v>125</v>
      </c>
      <c r="D1583" s="13" t="n">
        <v>0</v>
      </c>
      <c r="E1583" s="13" t="n">
        <v>246</v>
      </c>
      <c r="F1583" s="13" t="s">
        <v>223</v>
      </c>
      <c r="G1583" s="13" t="s">
        <v>24</v>
      </c>
      <c r="H1583" s="13" t="s">
        <v>25</v>
      </c>
      <c r="J1583" s="13" t="n">
        <v>1</v>
      </c>
      <c r="K1583" s="13" t="n">
        <v>882</v>
      </c>
      <c r="L1583" s="14" t="n">
        <v>0.770833333333333</v>
      </c>
      <c r="M1583" s="15" t="n">
        <v>0.784722222222222</v>
      </c>
      <c r="N1583" s="16" t="n">
        <f aca="false">VLOOKUP(E1583,'Esp. percorsi al 18-10-22'!C:J,8,FALSE())</f>
        <v>10.9529915881545</v>
      </c>
      <c r="O1583" s="16"/>
      <c r="P1583" s="16"/>
      <c r="Q1583" s="20" t="n">
        <v>302</v>
      </c>
      <c r="R1583" s="17" t="n">
        <f aca="false">+N1583*Q1583</f>
        <v>3307.80345962266</v>
      </c>
      <c r="S1583" s="17" t="n">
        <f aca="false">+O1583*Q1583</f>
        <v>0</v>
      </c>
      <c r="T1583" s="17"/>
      <c r="U1583" s="18" t="n">
        <f aca="false">+M1583-L1583</f>
        <v>0.0138888888888889</v>
      </c>
      <c r="V1583" s="18" t="n">
        <f aca="false">+U1583*Q1583</f>
        <v>4.19444444444444</v>
      </c>
      <c r="W1583" s="18"/>
    </row>
    <row r="1584" s="13" customFormat="true" ht="12" hidden="false" customHeight="false" outlineLevel="0" collapsed="false">
      <c r="A1584" s="12" t="n">
        <v>17932</v>
      </c>
      <c r="B1584" s="13" t="n">
        <v>30</v>
      </c>
      <c r="C1584" s="13" t="s">
        <v>125</v>
      </c>
      <c r="D1584" s="13" t="n">
        <v>2</v>
      </c>
      <c r="E1584" s="13" t="n">
        <v>362</v>
      </c>
      <c r="F1584" s="13" t="s">
        <v>224</v>
      </c>
      <c r="G1584" s="13" t="s">
        <v>42</v>
      </c>
      <c r="H1584" s="19" t="s">
        <v>27</v>
      </c>
      <c r="I1584" s="19"/>
      <c r="J1584" s="13" t="n">
        <v>1</v>
      </c>
      <c r="K1584" s="13" t="n">
        <v>4317</v>
      </c>
      <c r="L1584" s="14" t="n">
        <v>0.298611111111111</v>
      </c>
      <c r="M1584" s="15" t="n">
        <v>0.315972222222222</v>
      </c>
      <c r="N1584" s="16" t="n">
        <f aca="false">VLOOKUP(E1584,'Esp. percorsi al 18-10-22'!C:J,8,FALSE())</f>
        <v>10.906254508239</v>
      </c>
      <c r="O1584" s="16"/>
      <c r="P1584" s="16"/>
      <c r="Q1584" s="20" t="n">
        <v>173</v>
      </c>
      <c r="R1584" s="17" t="n">
        <f aca="false">+N1584*Q1584</f>
        <v>1886.78202992535</v>
      </c>
      <c r="S1584" s="17" t="n">
        <f aca="false">+O1584*Q1584</f>
        <v>0</v>
      </c>
      <c r="T1584" s="17"/>
      <c r="U1584" s="18" t="n">
        <f aca="false">+M1584-L1584</f>
        <v>0.0173611111111111</v>
      </c>
      <c r="V1584" s="18" t="n">
        <f aca="false">+U1584*Q1584</f>
        <v>3.00347222222222</v>
      </c>
      <c r="W1584" s="18"/>
    </row>
    <row r="1585" s="13" customFormat="true" ht="12" hidden="false" customHeight="false" outlineLevel="0" collapsed="false">
      <c r="A1585" s="12" t="n">
        <v>7809</v>
      </c>
      <c r="B1585" s="13" t="n">
        <v>30</v>
      </c>
      <c r="C1585" s="13" t="s">
        <v>125</v>
      </c>
      <c r="D1585" s="13" t="n">
        <v>1</v>
      </c>
      <c r="E1585" s="13" t="n">
        <v>700</v>
      </c>
      <c r="F1585" s="13" t="s">
        <v>225</v>
      </c>
      <c r="G1585" s="13" t="s">
        <v>24</v>
      </c>
      <c r="H1585" s="13" t="s">
        <v>25</v>
      </c>
      <c r="J1585" s="13" t="n">
        <v>1</v>
      </c>
      <c r="K1585" s="13" t="n">
        <v>917</v>
      </c>
      <c r="L1585" s="14" t="n">
        <v>0.277777777777778</v>
      </c>
      <c r="M1585" s="15" t="n">
        <v>0.305555555555555</v>
      </c>
      <c r="N1585" s="16" t="n">
        <f aca="false">VLOOKUP(E1585,'Esp. percorsi al 18-10-22'!C:J,8,FALSE())</f>
        <v>16.4565661637058</v>
      </c>
      <c r="O1585" s="16"/>
      <c r="P1585" s="16"/>
      <c r="Q1585" s="20" t="n">
        <v>302</v>
      </c>
      <c r="R1585" s="17" t="n">
        <f aca="false">+N1585*Q1585</f>
        <v>4969.88298143915</v>
      </c>
      <c r="S1585" s="17" t="n">
        <f aca="false">+O1585*Q1585</f>
        <v>0</v>
      </c>
      <c r="T1585" s="17"/>
      <c r="U1585" s="18" t="n">
        <f aca="false">+M1585-L1585</f>
        <v>0.0277777777777778</v>
      </c>
      <c r="V1585" s="18" t="n">
        <f aca="false">+U1585*Q1585</f>
        <v>8.38888888888889</v>
      </c>
      <c r="W1585" s="18"/>
    </row>
    <row r="1586" s="13" customFormat="true" ht="12" hidden="false" customHeight="false" outlineLevel="0" collapsed="false">
      <c r="A1586" s="12" t="n">
        <v>17561</v>
      </c>
      <c r="B1586" s="13" t="n">
        <v>30</v>
      </c>
      <c r="C1586" s="13" t="s">
        <v>125</v>
      </c>
      <c r="D1586" s="13" t="n">
        <v>1</v>
      </c>
      <c r="E1586" s="13" t="n">
        <v>700</v>
      </c>
      <c r="F1586" s="13" t="s">
        <v>225</v>
      </c>
      <c r="G1586" s="13" t="s">
        <v>26</v>
      </c>
      <c r="H1586" s="13" t="s">
        <v>25</v>
      </c>
      <c r="J1586" s="13" t="n">
        <v>1</v>
      </c>
      <c r="K1586" s="13" t="n">
        <v>70</v>
      </c>
      <c r="L1586" s="14" t="n">
        <v>0.302083333333333</v>
      </c>
      <c r="M1586" s="15" t="n">
        <v>0.329861111111111</v>
      </c>
      <c r="N1586" s="16" t="n">
        <f aca="false">VLOOKUP(E1586,'Esp. percorsi al 18-10-22'!C:J,8,FALSE())</f>
        <v>16.4565661637058</v>
      </c>
      <c r="O1586" s="16"/>
      <c r="P1586" s="16"/>
      <c r="Q1586" s="20" t="n">
        <v>235</v>
      </c>
      <c r="R1586" s="17" t="n">
        <f aca="false">+N1586*Q1586</f>
        <v>3867.29304847086</v>
      </c>
      <c r="S1586" s="17" t="n">
        <f aca="false">+O1586*Q1586</f>
        <v>0</v>
      </c>
      <c r="T1586" s="17"/>
      <c r="U1586" s="18" t="n">
        <f aca="false">+M1586-L1586</f>
        <v>0.0277777777777778</v>
      </c>
      <c r="V1586" s="18" t="n">
        <f aca="false">+U1586*Q1586</f>
        <v>6.52777777777778</v>
      </c>
      <c r="W1586" s="18"/>
    </row>
    <row r="1587" s="13" customFormat="true" ht="12" hidden="false" customHeight="false" outlineLevel="0" collapsed="false">
      <c r="A1587" s="12" t="n">
        <v>7917</v>
      </c>
      <c r="B1587" s="13" t="n">
        <v>30</v>
      </c>
      <c r="C1587" s="13" t="s">
        <v>125</v>
      </c>
      <c r="D1587" s="13" t="n">
        <v>1</v>
      </c>
      <c r="E1587" s="13" t="n">
        <v>700</v>
      </c>
      <c r="F1587" s="13" t="s">
        <v>225</v>
      </c>
      <c r="G1587" s="13" t="s">
        <v>28</v>
      </c>
      <c r="H1587" s="13" t="s">
        <v>25</v>
      </c>
      <c r="J1587" s="13" t="n">
        <v>1</v>
      </c>
      <c r="K1587" s="13" t="n">
        <v>4007</v>
      </c>
      <c r="L1587" s="14" t="n">
        <v>0.319444444444444</v>
      </c>
      <c r="M1587" s="15" t="n">
        <v>0.347222222222222</v>
      </c>
      <c r="N1587" s="16" t="n">
        <f aca="false">VLOOKUP(E1587,'Esp. percorsi al 18-10-22'!C:J,8,FALSE())</f>
        <v>16.4565661637058</v>
      </c>
      <c r="O1587" s="16"/>
      <c r="P1587" s="16"/>
      <c r="Q1587" s="20" t="n">
        <v>67</v>
      </c>
      <c r="R1587" s="17" t="n">
        <f aca="false">+N1587*Q1587</f>
        <v>1102.58993296829</v>
      </c>
      <c r="S1587" s="17" t="n">
        <f aca="false">+O1587*Q1587</f>
        <v>0</v>
      </c>
      <c r="T1587" s="17"/>
      <c r="U1587" s="18" t="n">
        <f aca="false">+M1587-L1587</f>
        <v>0.0277777777777778</v>
      </c>
      <c r="V1587" s="18" t="n">
        <f aca="false">+U1587*Q1587</f>
        <v>1.86111111111111</v>
      </c>
      <c r="W1587" s="18"/>
    </row>
    <row r="1588" s="13" customFormat="true" ht="12" hidden="false" customHeight="false" outlineLevel="0" collapsed="false">
      <c r="A1588" s="12" t="n">
        <v>7853</v>
      </c>
      <c r="B1588" s="13" t="n">
        <v>30</v>
      </c>
      <c r="C1588" s="13" t="s">
        <v>125</v>
      </c>
      <c r="D1588" s="13" t="n">
        <v>1</v>
      </c>
      <c r="E1588" s="13" t="n">
        <v>700</v>
      </c>
      <c r="F1588" s="13" t="s">
        <v>225</v>
      </c>
      <c r="G1588" s="13" t="s">
        <v>24</v>
      </c>
      <c r="H1588" s="13" t="s">
        <v>29</v>
      </c>
      <c r="J1588" s="13" t="n">
        <v>1</v>
      </c>
      <c r="K1588" s="13" t="n">
        <v>2050</v>
      </c>
      <c r="L1588" s="14" t="n">
        <v>0.336805555555556</v>
      </c>
      <c r="M1588" s="15" t="n">
        <v>0.361111111111111</v>
      </c>
      <c r="N1588" s="16" t="n">
        <f aca="false">VLOOKUP(E1588,'Esp. percorsi al 18-10-22'!C:J,8,FALSE())</f>
        <v>16.4565661637058</v>
      </c>
      <c r="O1588" s="16"/>
      <c r="P1588" s="16"/>
      <c r="Q1588" s="20" t="n">
        <v>58</v>
      </c>
      <c r="R1588" s="17" t="n">
        <f aca="false">+N1588*Q1588</f>
        <v>954.480837494937</v>
      </c>
      <c r="S1588" s="17" t="n">
        <f aca="false">+O1588*Q1588</f>
        <v>0</v>
      </c>
      <c r="T1588" s="17"/>
      <c r="U1588" s="18" t="n">
        <f aca="false">+M1588-L1588</f>
        <v>0.0243055555555556</v>
      </c>
      <c r="V1588" s="18" t="n">
        <f aca="false">+U1588*Q1588</f>
        <v>1.40972222222222</v>
      </c>
      <c r="W1588" s="18"/>
    </row>
    <row r="1589" s="13" customFormat="true" ht="12" hidden="false" customHeight="false" outlineLevel="0" collapsed="false">
      <c r="A1589" s="12" t="n">
        <v>18544</v>
      </c>
      <c r="B1589" s="13" t="n">
        <v>30</v>
      </c>
      <c r="C1589" s="13" t="s">
        <v>125</v>
      </c>
      <c r="D1589" s="13" t="n">
        <v>1</v>
      </c>
      <c r="E1589" s="13" t="n">
        <v>700</v>
      </c>
      <c r="F1589" s="13" t="s">
        <v>225</v>
      </c>
      <c r="G1589" s="13" t="s">
        <v>28</v>
      </c>
      <c r="H1589" s="13" t="s">
        <v>25</v>
      </c>
      <c r="J1589" s="13" t="n">
        <v>1</v>
      </c>
      <c r="K1589" s="13" t="n">
        <v>18544</v>
      </c>
      <c r="L1589" s="14" t="n">
        <v>0.357638888888889</v>
      </c>
      <c r="M1589" s="15" t="n">
        <v>0.385416666666667</v>
      </c>
      <c r="N1589" s="16" t="n">
        <f aca="false">VLOOKUP(E1589,'Esp. percorsi al 18-10-22'!C:J,8,FALSE())</f>
        <v>16.4565661637058</v>
      </c>
      <c r="O1589" s="16"/>
      <c r="P1589" s="16"/>
      <c r="Q1589" s="20" t="n">
        <v>67</v>
      </c>
      <c r="R1589" s="17" t="n">
        <f aca="false">+N1589*Q1589</f>
        <v>1102.58993296829</v>
      </c>
      <c r="S1589" s="17" t="n">
        <f aca="false">+O1589*Q1589</f>
        <v>0</v>
      </c>
      <c r="T1589" s="17"/>
      <c r="U1589" s="18" t="n">
        <f aca="false">+M1589-L1589</f>
        <v>0.0277777777777778</v>
      </c>
      <c r="V1589" s="18" t="n">
        <f aca="false">+U1589*Q1589</f>
        <v>1.86111111111111</v>
      </c>
      <c r="W1589" s="18"/>
    </row>
    <row r="1590" s="13" customFormat="true" ht="12" hidden="false" customHeight="false" outlineLevel="0" collapsed="false">
      <c r="A1590" s="12" t="n">
        <v>7854</v>
      </c>
      <c r="B1590" s="13" t="n">
        <v>30</v>
      </c>
      <c r="C1590" s="13" t="s">
        <v>125</v>
      </c>
      <c r="D1590" s="13" t="n">
        <v>1</v>
      </c>
      <c r="E1590" s="13" t="n">
        <v>700</v>
      </c>
      <c r="F1590" s="13" t="s">
        <v>225</v>
      </c>
      <c r="G1590" s="13" t="s">
        <v>24</v>
      </c>
      <c r="H1590" s="13" t="s">
        <v>29</v>
      </c>
      <c r="J1590" s="13" t="n">
        <v>1</v>
      </c>
      <c r="K1590" s="13" t="n">
        <v>2051</v>
      </c>
      <c r="L1590" s="14" t="n">
        <v>0.392361111111111</v>
      </c>
      <c r="M1590" s="15" t="n">
        <v>0.416666666666667</v>
      </c>
      <c r="N1590" s="16" t="n">
        <f aca="false">VLOOKUP(E1590,'Esp. percorsi al 18-10-22'!C:J,8,FALSE())</f>
        <v>16.4565661637058</v>
      </c>
      <c r="O1590" s="16"/>
      <c r="P1590" s="16"/>
      <c r="Q1590" s="20" t="n">
        <v>58</v>
      </c>
      <c r="R1590" s="17" t="n">
        <f aca="false">+N1590*Q1590</f>
        <v>954.480837494937</v>
      </c>
      <c r="S1590" s="17" t="n">
        <f aca="false">+O1590*Q1590</f>
        <v>0</v>
      </c>
      <c r="T1590" s="17"/>
      <c r="U1590" s="18" t="n">
        <f aca="false">+M1590-L1590</f>
        <v>0.0243055555555556</v>
      </c>
      <c r="V1590" s="18" t="n">
        <f aca="false">+U1590*Q1590</f>
        <v>1.40972222222222</v>
      </c>
      <c r="W1590" s="18"/>
    </row>
    <row r="1591" s="13" customFormat="true" ht="12" hidden="false" customHeight="false" outlineLevel="0" collapsed="false">
      <c r="A1591" s="12" t="n">
        <v>7810</v>
      </c>
      <c r="B1591" s="13" t="n">
        <v>30</v>
      </c>
      <c r="C1591" s="13" t="s">
        <v>125</v>
      </c>
      <c r="D1591" s="13" t="n">
        <v>1</v>
      </c>
      <c r="E1591" s="13" t="n">
        <v>700</v>
      </c>
      <c r="F1591" s="13" t="s">
        <v>225</v>
      </c>
      <c r="G1591" s="13" t="s">
        <v>24</v>
      </c>
      <c r="H1591" s="13" t="s">
        <v>25</v>
      </c>
      <c r="J1591" s="13" t="n">
        <v>1</v>
      </c>
      <c r="K1591" s="13" t="n">
        <v>920</v>
      </c>
      <c r="L1591" s="14" t="n">
        <v>0.399305555555556</v>
      </c>
      <c r="M1591" s="15" t="n">
        <v>0.427083333333333</v>
      </c>
      <c r="N1591" s="16" t="n">
        <f aca="false">VLOOKUP(E1591,'Esp. percorsi al 18-10-22'!C:J,8,FALSE())</f>
        <v>16.4565661637058</v>
      </c>
      <c r="O1591" s="16"/>
      <c r="P1591" s="16"/>
      <c r="Q1591" s="20" t="n">
        <v>302</v>
      </c>
      <c r="R1591" s="17" t="n">
        <f aca="false">+N1591*Q1591</f>
        <v>4969.88298143915</v>
      </c>
      <c r="S1591" s="17" t="n">
        <f aca="false">+O1591*Q1591</f>
        <v>0</v>
      </c>
      <c r="T1591" s="17"/>
      <c r="U1591" s="18" t="n">
        <f aca="false">+M1591-L1591</f>
        <v>0.0277777777777778</v>
      </c>
      <c r="V1591" s="18" t="n">
        <f aca="false">+U1591*Q1591</f>
        <v>8.38888888888889</v>
      </c>
      <c r="W1591" s="18"/>
    </row>
    <row r="1592" s="13" customFormat="true" ht="12" hidden="false" customHeight="false" outlineLevel="0" collapsed="false">
      <c r="A1592" s="12" t="n">
        <v>7811</v>
      </c>
      <c r="B1592" s="13" t="n">
        <v>30</v>
      </c>
      <c r="C1592" s="13" t="s">
        <v>125</v>
      </c>
      <c r="D1592" s="13" t="n">
        <v>1</v>
      </c>
      <c r="E1592" s="13" t="n">
        <v>700</v>
      </c>
      <c r="F1592" s="13" t="s">
        <v>225</v>
      </c>
      <c r="G1592" s="13" t="s">
        <v>24</v>
      </c>
      <c r="H1592" s="13" t="s">
        <v>25</v>
      </c>
      <c r="J1592" s="13" t="n">
        <v>1</v>
      </c>
      <c r="K1592" s="13" t="n">
        <v>921</v>
      </c>
      <c r="L1592" s="14" t="n">
        <v>0.440972222222222</v>
      </c>
      <c r="M1592" s="15" t="n">
        <v>0.46875</v>
      </c>
      <c r="N1592" s="16" t="n">
        <f aca="false">VLOOKUP(E1592,'Esp. percorsi al 18-10-22'!C:J,8,FALSE())</f>
        <v>16.4565661637058</v>
      </c>
      <c r="O1592" s="16"/>
      <c r="P1592" s="16"/>
      <c r="Q1592" s="20" t="n">
        <v>302</v>
      </c>
      <c r="R1592" s="17" t="n">
        <f aca="false">+N1592*Q1592</f>
        <v>4969.88298143915</v>
      </c>
      <c r="S1592" s="17" t="n">
        <f aca="false">+O1592*Q1592</f>
        <v>0</v>
      </c>
      <c r="T1592" s="17"/>
      <c r="U1592" s="18" t="n">
        <f aca="false">+M1592-L1592</f>
        <v>0.0277777777777778</v>
      </c>
      <c r="V1592" s="18" t="n">
        <f aca="false">+U1592*Q1592</f>
        <v>8.38888888888889</v>
      </c>
      <c r="W1592" s="18"/>
    </row>
    <row r="1593" s="13" customFormat="true" ht="12" hidden="false" customHeight="false" outlineLevel="0" collapsed="false">
      <c r="A1593" s="12" t="n">
        <v>7855</v>
      </c>
      <c r="B1593" s="13" t="n">
        <v>30</v>
      </c>
      <c r="C1593" s="13" t="s">
        <v>125</v>
      </c>
      <c r="D1593" s="13" t="n">
        <v>1</v>
      </c>
      <c r="E1593" s="13" t="n">
        <v>700</v>
      </c>
      <c r="F1593" s="13" t="s">
        <v>225</v>
      </c>
      <c r="G1593" s="13" t="s">
        <v>24</v>
      </c>
      <c r="H1593" s="13" t="s">
        <v>29</v>
      </c>
      <c r="J1593" s="13" t="n">
        <v>1</v>
      </c>
      <c r="K1593" s="13" t="n">
        <v>2052</v>
      </c>
      <c r="L1593" s="14" t="n">
        <v>0.447916666666667</v>
      </c>
      <c r="M1593" s="15" t="n">
        <v>0.472222222222222</v>
      </c>
      <c r="N1593" s="16" t="n">
        <f aca="false">VLOOKUP(E1593,'Esp. percorsi al 18-10-22'!C:J,8,FALSE())</f>
        <v>16.4565661637058</v>
      </c>
      <c r="O1593" s="16"/>
      <c r="P1593" s="16"/>
      <c r="Q1593" s="20" t="n">
        <v>58</v>
      </c>
      <c r="R1593" s="17" t="n">
        <f aca="false">+N1593*Q1593</f>
        <v>954.480837494937</v>
      </c>
      <c r="S1593" s="17" t="n">
        <f aca="false">+O1593*Q1593</f>
        <v>0</v>
      </c>
      <c r="T1593" s="17"/>
      <c r="U1593" s="18" t="n">
        <f aca="false">+M1593-L1593</f>
        <v>0.0243055555555556</v>
      </c>
      <c r="V1593" s="18" t="n">
        <f aca="false">+U1593*Q1593</f>
        <v>1.40972222222222</v>
      </c>
      <c r="W1593" s="18"/>
    </row>
    <row r="1594" s="13" customFormat="true" ht="12" hidden="false" customHeight="false" outlineLevel="0" collapsed="false">
      <c r="A1594" s="12" t="n">
        <v>7798</v>
      </c>
      <c r="B1594" s="13" t="n">
        <v>30</v>
      </c>
      <c r="C1594" s="13" t="s">
        <v>125</v>
      </c>
      <c r="D1594" s="13" t="n">
        <v>1</v>
      </c>
      <c r="E1594" s="13" t="n">
        <v>700</v>
      </c>
      <c r="F1594" s="13" t="s">
        <v>225</v>
      </c>
      <c r="G1594" s="13" t="s">
        <v>24</v>
      </c>
      <c r="H1594" s="13" t="s">
        <v>25</v>
      </c>
      <c r="J1594" s="13" t="n">
        <v>1</v>
      </c>
      <c r="K1594" s="13" t="n">
        <v>76</v>
      </c>
      <c r="L1594" s="14" t="n">
        <v>0.482638888888889</v>
      </c>
      <c r="M1594" s="15" t="n">
        <v>0.510416666666667</v>
      </c>
      <c r="N1594" s="16" t="n">
        <f aca="false">VLOOKUP(E1594,'Esp. percorsi al 18-10-22'!C:J,8,FALSE())</f>
        <v>16.4565661637058</v>
      </c>
      <c r="O1594" s="16"/>
      <c r="P1594" s="16"/>
      <c r="Q1594" s="20" t="n">
        <v>302</v>
      </c>
      <c r="R1594" s="17" t="n">
        <f aca="false">+N1594*Q1594</f>
        <v>4969.88298143915</v>
      </c>
      <c r="S1594" s="17" t="n">
        <f aca="false">+O1594*Q1594</f>
        <v>0</v>
      </c>
      <c r="T1594" s="17"/>
      <c r="U1594" s="18" t="n">
        <f aca="false">+M1594-L1594</f>
        <v>0.0277777777777778</v>
      </c>
      <c r="V1594" s="18" t="n">
        <f aca="false">+U1594*Q1594</f>
        <v>8.38888888888889</v>
      </c>
      <c r="W1594" s="18"/>
    </row>
    <row r="1595" s="13" customFormat="true" ht="12" hidden="false" customHeight="false" outlineLevel="0" collapsed="false">
      <c r="A1595" s="12" t="n">
        <v>7856</v>
      </c>
      <c r="B1595" s="13" t="n">
        <v>30</v>
      </c>
      <c r="C1595" s="13" t="s">
        <v>125</v>
      </c>
      <c r="D1595" s="13" t="n">
        <v>1</v>
      </c>
      <c r="E1595" s="13" t="n">
        <v>700</v>
      </c>
      <c r="F1595" s="13" t="s">
        <v>225</v>
      </c>
      <c r="G1595" s="13" t="s">
        <v>24</v>
      </c>
      <c r="H1595" s="13" t="s">
        <v>29</v>
      </c>
      <c r="J1595" s="13" t="n">
        <v>1</v>
      </c>
      <c r="K1595" s="13" t="n">
        <v>2053</v>
      </c>
      <c r="L1595" s="14" t="n">
        <v>0.503472222222222</v>
      </c>
      <c r="M1595" s="15" t="n">
        <v>0.527777777777778</v>
      </c>
      <c r="N1595" s="16" t="n">
        <f aca="false">VLOOKUP(E1595,'Esp. percorsi al 18-10-22'!C:J,8,FALSE())</f>
        <v>16.4565661637058</v>
      </c>
      <c r="O1595" s="16"/>
      <c r="P1595" s="16"/>
      <c r="Q1595" s="20" t="n">
        <v>58</v>
      </c>
      <c r="R1595" s="17" t="n">
        <f aca="false">+N1595*Q1595</f>
        <v>954.480837494937</v>
      </c>
      <c r="S1595" s="17" t="n">
        <f aca="false">+O1595*Q1595</f>
        <v>0</v>
      </c>
      <c r="T1595" s="17"/>
      <c r="U1595" s="18" t="n">
        <f aca="false">+M1595-L1595</f>
        <v>0.0243055555555556</v>
      </c>
      <c r="V1595" s="18" t="n">
        <f aca="false">+U1595*Q1595</f>
        <v>1.40972222222222</v>
      </c>
      <c r="W1595" s="18"/>
    </row>
    <row r="1596" s="13" customFormat="true" ht="12" hidden="false" customHeight="false" outlineLevel="0" collapsed="false">
      <c r="A1596" s="12" t="n">
        <v>18317</v>
      </c>
      <c r="B1596" s="13" t="n">
        <v>30</v>
      </c>
      <c r="C1596" s="13" t="s">
        <v>125</v>
      </c>
      <c r="D1596" s="13" t="n">
        <v>1</v>
      </c>
      <c r="E1596" s="13" t="n">
        <v>700</v>
      </c>
      <c r="F1596" s="13" t="s">
        <v>225</v>
      </c>
      <c r="G1596" s="13" t="s">
        <v>26</v>
      </c>
      <c r="H1596" s="13" t="s">
        <v>25</v>
      </c>
      <c r="J1596" s="13" t="n">
        <v>1</v>
      </c>
      <c r="K1596" s="13" t="n">
        <v>937</v>
      </c>
      <c r="L1596" s="14" t="n">
        <v>0.503472222222222</v>
      </c>
      <c r="M1596" s="15" t="n">
        <v>0.53125</v>
      </c>
      <c r="N1596" s="16" t="n">
        <f aca="false">VLOOKUP(E1596,'Esp. percorsi al 18-10-22'!C:J,8,FALSE())</f>
        <v>16.4565661637058</v>
      </c>
      <c r="O1596" s="16"/>
      <c r="P1596" s="16"/>
      <c r="Q1596" s="20" t="n">
        <v>235</v>
      </c>
      <c r="R1596" s="17" t="n">
        <f aca="false">+N1596*Q1596</f>
        <v>3867.29304847086</v>
      </c>
      <c r="S1596" s="17" t="n">
        <f aca="false">+O1596*Q1596</f>
        <v>0</v>
      </c>
      <c r="T1596" s="17"/>
      <c r="U1596" s="18" t="n">
        <f aca="false">+M1596-L1596</f>
        <v>0.0277777777777778</v>
      </c>
      <c r="V1596" s="18" t="n">
        <f aca="false">+U1596*Q1596</f>
        <v>6.52777777777778</v>
      </c>
      <c r="W1596" s="18"/>
    </row>
    <row r="1597" s="13" customFormat="true" ht="12" hidden="false" customHeight="false" outlineLevel="0" collapsed="false">
      <c r="A1597" s="12" t="n">
        <v>18431</v>
      </c>
      <c r="B1597" s="13" t="n">
        <v>30</v>
      </c>
      <c r="C1597" s="13" t="s">
        <v>125</v>
      </c>
      <c r="D1597" s="13" t="n">
        <v>1</v>
      </c>
      <c r="E1597" s="13" t="n">
        <v>700</v>
      </c>
      <c r="F1597" s="13" t="s">
        <v>225</v>
      </c>
      <c r="G1597" s="13" t="s">
        <v>28</v>
      </c>
      <c r="H1597" s="13" t="s">
        <v>25</v>
      </c>
      <c r="J1597" s="13" t="n">
        <v>1</v>
      </c>
      <c r="K1597" s="13" t="n">
        <v>18431</v>
      </c>
      <c r="L1597" s="14" t="n">
        <v>0.524305555555556</v>
      </c>
      <c r="M1597" s="15" t="n">
        <v>0.552083333333333</v>
      </c>
      <c r="N1597" s="16" t="n">
        <f aca="false">VLOOKUP(E1597,'Esp. percorsi al 18-10-22'!C:J,8,FALSE())</f>
        <v>16.4565661637058</v>
      </c>
      <c r="O1597" s="16"/>
      <c r="P1597" s="16"/>
      <c r="Q1597" s="20" t="n">
        <v>67</v>
      </c>
      <c r="R1597" s="17" t="n">
        <f aca="false">+N1597*Q1597</f>
        <v>1102.58993296829</v>
      </c>
      <c r="S1597" s="17" t="n">
        <f aca="false">+O1597*Q1597</f>
        <v>0</v>
      </c>
      <c r="T1597" s="17"/>
      <c r="U1597" s="18" t="n">
        <f aca="false">+M1597-L1597</f>
        <v>0.0277777777777778</v>
      </c>
      <c r="V1597" s="18" t="n">
        <f aca="false">+U1597*Q1597</f>
        <v>1.86111111111111</v>
      </c>
      <c r="W1597" s="18"/>
    </row>
    <row r="1598" s="13" customFormat="true" ht="12" hidden="false" customHeight="false" outlineLevel="0" collapsed="false">
      <c r="A1598" s="12" t="n">
        <v>7916</v>
      </c>
      <c r="B1598" s="20" t="n">
        <v>30</v>
      </c>
      <c r="C1598" s="20" t="s">
        <v>125</v>
      </c>
      <c r="D1598" s="20" t="n">
        <v>1</v>
      </c>
      <c r="E1598" s="20" t="n">
        <v>700</v>
      </c>
      <c r="F1598" s="20" t="s">
        <v>225</v>
      </c>
      <c r="G1598" s="20" t="s">
        <v>24</v>
      </c>
      <c r="H1598" s="20" t="s">
        <v>25</v>
      </c>
      <c r="I1598" s="20"/>
      <c r="J1598" s="20" t="n">
        <v>1</v>
      </c>
      <c r="K1598" s="20" t="n">
        <v>924</v>
      </c>
      <c r="L1598" s="21" t="n">
        <v>0.548611111111111</v>
      </c>
      <c r="M1598" s="22" t="n">
        <v>0.576388888888889</v>
      </c>
      <c r="N1598" s="23" t="n">
        <f aca="false">VLOOKUP(E1598,'Esp. percorsi al 18-10-22'!C:J,8,FALSE())</f>
        <v>16.4565661637058</v>
      </c>
      <c r="O1598" s="23" t="n">
        <v>1.89</v>
      </c>
      <c r="P1598" s="23"/>
      <c r="Q1598" s="20" t="n">
        <v>302</v>
      </c>
      <c r="R1598" s="24" t="n">
        <f aca="false">+N1598*Q1598</f>
        <v>4969.88298143915</v>
      </c>
      <c r="S1598" s="24" t="n">
        <f aca="false">+O1598*Q1598</f>
        <v>570.78</v>
      </c>
      <c r="T1598" s="24" t="n">
        <f aca="false">+O1598*173</f>
        <v>326.97</v>
      </c>
      <c r="U1598" s="25" t="n">
        <f aca="false">+M1598-L1598</f>
        <v>0.0277777777777778</v>
      </c>
      <c r="V1598" s="25" t="n">
        <f aca="false">+U1598*Q1598</f>
        <v>8.38888888888889</v>
      </c>
      <c r="W1598" s="25" t="s">
        <v>199</v>
      </c>
      <c r="X1598" s="20"/>
    </row>
    <row r="1599" s="13" customFormat="true" ht="12" hidden="false" customHeight="false" outlineLevel="0" collapsed="false">
      <c r="A1599" s="12" t="n">
        <v>7857</v>
      </c>
      <c r="B1599" s="13" t="n">
        <v>30</v>
      </c>
      <c r="C1599" s="13" t="s">
        <v>125</v>
      </c>
      <c r="D1599" s="13" t="n">
        <v>1</v>
      </c>
      <c r="E1599" s="13" t="n">
        <v>700</v>
      </c>
      <c r="F1599" s="13" t="s">
        <v>225</v>
      </c>
      <c r="G1599" s="13" t="s">
        <v>24</v>
      </c>
      <c r="H1599" s="13" t="s">
        <v>29</v>
      </c>
      <c r="J1599" s="13" t="n">
        <v>1</v>
      </c>
      <c r="K1599" s="13" t="n">
        <v>2054</v>
      </c>
      <c r="L1599" s="14" t="n">
        <v>0.559027777777778</v>
      </c>
      <c r="M1599" s="15" t="n">
        <v>0.583333333333333</v>
      </c>
      <c r="N1599" s="16" t="n">
        <f aca="false">VLOOKUP(E1599,'Esp. percorsi al 18-10-22'!C:J,8,FALSE())</f>
        <v>16.4565661637058</v>
      </c>
      <c r="O1599" s="16"/>
      <c r="P1599" s="16"/>
      <c r="Q1599" s="20" t="n">
        <v>58</v>
      </c>
      <c r="R1599" s="17" t="n">
        <f aca="false">+N1599*Q1599</f>
        <v>954.480837494937</v>
      </c>
      <c r="S1599" s="17" t="n">
        <f aca="false">+O1599*Q1599</f>
        <v>0</v>
      </c>
      <c r="T1599" s="17"/>
      <c r="U1599" s="18" t="n">
        <f aca="false">+M1599-L1599</f>
        <v>0.0243055555555556</v>
      </c>
      <c r="V1599" s="18" t="n">
        <f aca="false">+U1599*Q1599</f>
        <v>1.40972222222222</v>
      </c>
      <c r="W1599" s="18"/>
    </row>
    <row r="1600" s="13" customFormat="true" ht="12" hidden="false" customHeight="false" outlineLevel="0" collapsed="false">
      <c r="A1600" s="12" t="n">
        <v>18429</v>
      </c>
      <c r="B1600" s="13" t="n">
        <v>30</v>
      </c>
      <c r="C1600" s="13" t="s">
        <v>125</v>
      </c>
      <c r="D1600" s="13" t="n">
        <v>1</v>
      </c>
      <c r="E1600" s="13" t="n">
        <v>700</v>
      </c>
      <c r="F1600" s="13" t="s">
        <v>225</v>
      </c>
      <c r="G1600" s="13" t="s">
        <v>28</v>
      </c>
      <c r="H1600" s="13" t="s">
        <v>25</v>
      </c>
      <c r="J1600" s="13" t="n">
        <v>1</v>
      </c>
      <c r="K1600" s="13" t="n">
        <v>18429</v>
      </c>
      <c r="L1600" s="14" t="n">
        <v>0.565972222222222</v>
      </c>
      <c r="M1600" s="15" t="n">
        <v>0.59375</v>
      </c>
      <c r="N1600" s="16" t="n">
        <f aca="false">VLOOKUP(E1600,'Esp. percorsi al 18-10-22'!C:J,8,FALSE())</f>
        <v>16.4565661637058</v>
      </c>
      <c r="O1600" s="16"/>
      <c r="P1600" s="16"/>
      <c r="Q1600" s="20" t="n">
        <v>67</v>
      </c>
      <c r="R1600" s="17" t="n">
        <f aca="false">+N1600*Q1600</f>
        <v>1102.58993296829</v>
      </c>
      <c r="S1600" s="17" t="n">
        <f aca="false">+O1600*Q1600</f>
        <v>0</v>
      </c>
      <c r="T1600" s="17"/>
      <c r="U1600" s="18" t="n">
        <f aca="false">+M1600-L1600</f>
        <v>0.0277777777777778</v>
      </c>
      <c r="V1600" s="18" t="n">
        <f aca="false">+U1600*Q1600</f>
        <v>1.86111111111111</v>
      </c>
      <c r="W1600" s="18"/>
    </row>
    <row r="1601" s="13" customFormat="true" ht="12" hidden="false" customHeight="false" outlineLevel="0" collapsed="false">
      <c r="A1601" s="12" t="n">
        <v>17594</v>
      </c>
      <c r="B1601" s="13" t="n">
        <v>30</v>
      </c>
      <c r="C1601" s="13" t="s">
        <v>125</v>
      </c>
      <c r="D1601" s="13" t="n">
        <v>1</v>
      </c>
      <c r="E1601" s="13" t="n">
        <v>700</v>
      </c>
      <c r="F1601" s="13" t="s">
        <v>225</v>
      </c>
      <c r="G1601" s="13" t="s">
        <v>26</v>
      </c>
      <c r="H1601" s="13" t="s">
        <v>25</v>
      </c>
      <c r="J1601" s="13" t="n">
        <v>1</v>
      </c>
      <c r="K1601" s="13" t="n">
        <v>925</v>
      </c>
      <c r="L1601" s="14" t="n">
        <v>0.569444444444444</v>
      </c>
      <c r="M1601" s="15" t="n">
        <v>0.597222222222222</v>
      </c>
      <c r="N1601" s="16" t="n">
        <f aca="false">VLOOKUP(E1601,'Esp. percorsi al 18-10-22'!C:J,8,FALSE())</f>
        <v>16.4565661637058</v>
      </c>
      <c r="O1601" s="16"/>
      <c r="P1601" s="16"/>
      <c r="Q1601" s="20" t="n">
        <v>235</v>
      </c>
      <c r="R1601" s="17" t="n">
        <f aca="false">+N1601*Q1601</f>
        <v>3867.29304847086</v>
      </c>
      <c r="S1601" s="17" t="n">
        <f aca="false">+O1601*Q1601</f>
        <v>0</v>
      </c>
      <c r="T1601" s="17"/>
      <c r="U1601" s="18" t="n">
        <f aca="false">+M1601-L1601</f>
        <v>0.0277777777777778</v>
      </c>
      <c r="V1601" s="18" t="n">
        <f aca="false">+U1601*Q1601</f>
        <v>6.52777777777778</v>
      </c>
      <c r="W1601" s="18"/>
    </row>
    <row r="1602" s="13" customFormat="true" ht="12" hidden="false" customHeight="false" outlineLevel="0" collapsed="false">
      <c r="A1602" s="12" t="n">
        <v>7814</v>
      </c>
      <c r="B1602" s="13" t="n">
        <v>30</v>
      </c>
      <c r="C1602" s="13" t="s">
        <v>125</v>
      </c>
      <c r="D1602" s="13" t="n">
        <v>1</v>
      </c>
      <c r="E1602" s="13" t="n">
        <v>700</v>
      </c>
      <c r="F1602" s="13" t="s">
        <v>225</v>
      </c>
      <c r="G1602" s="13" t="s">
        <v>24</v>
      </c>
      <c r="H1602" s="13" t="s">
        <v>25</v>
      </c>
      <c r="J1602" s="13" t="n">
        <v>1</v>
      </c>
      <c r="K1602" s="13" t="n">
        <v>926</v>
      </c>
      <c r="L1602" s="14" t="n">
        <v>0.611111111111111</v>
      </c>
      <c r="M1602" s="15" t="n">
        <v>0.638888888888889</v>
      </c>
      <c r="N1602" s="16" t="n">
        <f aca="false">VLOOKUP(E1602,'Esp. percorsi al 18-10-22'!C:J,8,FALSE())</f>
        <v>16.4565661637058</v>
      </c>
      <c r="O1602" s="16"/>
      <c r="P1602" s="16"/>
      <c r="Q1602" s="20" t="n">
        <v>302</v>
      </c>
      <c r="R1602" s="17" t="n">
        <f aca="false">+N1602*Q1602</f>
        <v>4969.88298143915</v>
      </c>
      <c r="S1602" s="17" t="n">
        <f aca="false">+O1602*Q1602</f>
        <v>0</v>
      </c>
      <c r="T1602" s="17"/>
      <c r="U1602" s="18" t="n">
        <f aca="false">+M1602-L1602</f>
        <v>0.0277777777777778</v>
      </c>
      <c r="V1602" s="18" t="n">
        <f aca="false">+U1602*Q1602</f>
        <v>8.38888888888889</v>
      </c>
      <c r="W1602" s="18"/>
    </row>
    <row r="1603" s="13" customFormat="true" ht="12" hidden="false" customHeight="false" outlineLevel="0" collapsed="false">
      <c r="A1603" s="12" t="n">
        <v>7815</v>
      </c>
      <c r="B1603" s="13" t="n">
        <v>30</v>
      </c>
      <c r="C1603" s="13" t="s">
        <v>125</v>
      </c>
      <c r="D1603" s="13" t="n">
        <v>1</v>
      </c>
      <c r="E1603" s="13" t="n">
        <v>700</v>
      </c>
      <c r="F1603" s="13" t="s">
        <v>225</v>
      </c>
      <c r="G1603" s="13" t="s">
        <v>24</v>
      </c>
      <c r="H1603" s="13" t="s">
        <v>25</v>
      </c>
      <c r="J1603" s="13" t="n">
        <v>1</v>
      </c>
      <c r="K1603" s="13" t="n">
        <v>927</v>
      </c>
      <c r="L1603" s="14" t="n">
        <v>0.649305555555556</v>
      </c>
      <c r="M1603" s="15" t="n">
        <v>0.677083333333333</v>
      </c>
      <c r="N1603" s="16" t="n">
        <f aca="false">VLOOKUP(E1603,'Esp. percorsi al 18-10-22'!C:J,8,FALSE())</f>
        <v>16.4565661637058</v>
      </c>
      <c r="O1603" s="16"/>
      <c r="P1603" s="16"/>
      <c r="Q1603" s="20" t="n">
        <v>302</v>
      </c>
      <c r="R1603" s="17" t="n">
        <f aca="false">+N1603*Q1603</f>
        <v>4969.88298143915</v>
      </c>
      <c r="S1603" s="17" t="n">
        <f aca="false">+O1603*Q1603</f>
        <v>0</v>
      </c>
      <c r="T1603" s="17"/>
      <c r="U1603" s="18" t="n">
        <f aca="false">+M1603-L1603</f>
        <v>0.0277777777777778</v>
      </c>
      <c r="V1603" s="18" t="n">
        <f aca="false">+U1603*Q1603</f>
        <v>8.38888888888889</v>
      </c>
      <c r="W1603" s="18"/>
    </row>
    <row r="1604" s="13" customFormat="true" ht="12" hidden="false" customHeight="false" outlineLevel="0" collapsed="false">
      <c r="A1604" s="12" t="n">
        <v>7816</v>
      </c>
      <c r="B1604" s="13" t="n">
        <v>30</v>
      </c>
      <c r="C1604" s="13" t="s">
        <v>125</v>
      </c>
      <c r="D1604" s="13" t="n">
        <v>1</v>
      </c>
      <c r="E1604" s="13" t="n">
        <v>700</v>
      </c>
      <c r="F1604" s="13" t="s">
        <v>225</v>
      </c>
      <c r="G1604" s="13" t="s">
        <v>24</v>
      </c>
      <c r="H1604" s="13" t="s">
        <v>25</v>
      </c>
      <c r="J1604" s="13" t="n">
        <v>1</v>
      </c>
      <c r="K1604" s="13" t="n">
        <v>928</v>
      </c>
      <c r="L1604" s="14" t="n">
        <v>0.690972222222222</v>
      </c>
      <c r="M1604" s="15" t="n">
        <v>0.71875</v>
      </c>
      <c r="N1604" s="16" t="n">
        <f aca="false">VLOOKUP(E1604,'Esp. percorsi al 18-10-22'!C:J,8,FALSE())</f>
        <v>16.4565661637058</v>
      </c>
      <c r="O1604" s="16"/>
      <c r="P1604" s="16"/>
      <c r="Q1604" s="20" t="n">
        <v>302</v>
      </c>
      <c r="R1604" s="17" t="n">
        <f aca="false">+N1604*Q1604</f>
        <v>4969.88298143915</v>
      </c>
      <c r="S1604" s="17" t="n">
        <f aca="false">+O1604*Q1604</f>
        <v>0</v>
      </c>
      <c r="T1604" s="17"/>
      <c r="U1604" s="18" t="n">
        <f aca="false">+M1604-L1604</f>
        <v>0.0277777777777778</v>
      </c>
      <c r="V1604" s="18" t="n">
        <f aca="false">+U1604*Q1604</f>
        <v>8.38888888888889</v>
      </c>
      <c r="W1604" s="18"/>
    </row>
    <row r="1605" s="13" customFormat="true" ht="12" hidden="false" customHeight="false" outlineLevel="0" collapsed="false">
      <c r="A1605" s="12" t="n">
        <v>7858</v>
      </c>
      <c r="B1605" s="13" t="n">
        <v>30</v>
      </c>
      <c r="C1605" s="13" t="s">
        <v>125</v>
      </c>
      <c r="D1605" s="13" t="n">
        <v>1</v>
      </c>
      <c r="E1605" s="13" t="n">
        <v>700</v>
      </c>
      <c r="F1605" s="13" t="s">
        <v>225</v>
      </c>
      <c r="G1605" s="13" t="s">
        <v>24</v>
      </c>
      <c r="H1605" s="13" t="s">
        <v>29</v>
      </c>
      <c r="J1605" s="13" t="n">
        <v>1</v>
      </c>
      <c r="K1605" s="13" t="n">
        <v>2055</v>
      </c>
      <c r="L1605" s="14" t="n">
        <v>0.725694444444444</v>
      </c>
      <c r="M1605" s="15" t="n">
        <v>0.75</v>
      </c>
      <c r="N1605" s="16" t="n">
        <f aca="false">VLOOKUP(E1605,'Esp. percorsi al 18-10-22'!C:J,8,FALSE())</f>
        <v>16.4565661637058</v>
      </c>
      <c r="O1605" s="16"/>
      <c r="P1605" s="16"/>
      <c r="Q1605" s="20" t="n">
        <v>58</v>
      </c>
      <c r="R1605" s="17" t="n">
        <f aca="false">+N1605*Q1605</f>
        <v>954.480837494937</v>
      </c>
      <c r="S1605" s="17" t="n">
        <f aca="false">+O1605*Q1605</f>
        <v>0</v>
      </c>
      <c r="T1605" s="17"/>
      <c r="U1605" s="18" t="n">
        <f aca="false">+M1605-L1605</f>
        <v>0.0243055555555556</v>
      </c>
      <c r="V1605" s="18" t="n">
        <f aca="false">+U1605*Q1605</f>
        <v>1.40972222222222</v>
      </c>
      <c r="W1605" s="18"/>
    </row>
    <row r="1606" s="13" customFormat="true" ht="12" hidden="false" customHeight="false" outlineLevel="0" collapsed="false">
      <c r="A1606" s="12" t="n">
        <v>7802</v>
      </c>
      <c r="B1606" s="13" t="n">
        <v>30</v>
      </c>
      <c r="C1606" s="13" t="s">
        <v>125</v>
      </c>
      <c r="D1606" s="13" t="n">
        <v>1</v>
      </c>
      <c r="E1606" s="13" t="n">
        <v>700</v>
      </c>
      <c r="F1606" s="13" t="s">
        <v>225</v>
      </c>
      <c r="G1606" s="13" t="s">
        <v>24</v>
      </c>
      <c r="H1606" s="13" t="s">
        <v>25</v>
      </c>
      <c r="J1606" s="13" t="n">
        <v>1</v>
      </c>
      <c r="K1606" s="13" t="n">
        <v>84</v>
      </c>
      <c r="L1606" s="14" t="n">
        <v>0.732638888888889</v>
      </c>
      <c r="M1606" s="15" t="n">
        <v>0.760416666666667</v>
      </c>
      <c r="N1606" s="16" t="n">
        <f aca="false">VLOOKUP(E1606,'Esp. percorsi al 18-10-22'!C:J,8,FALSE())</f>
        <v>16.4565661637058</v>
      </c>
      <c r="O1606" s="16"/>
      <c r="P1606" s="16"/>
      <c r="Q1606" s="20" t="n">
        <v>302</v>
      </c>
      <c r="R1606" s="17" t="n">
        <f aca="false">+N1606*Q1606</f>
        <v>4969.88298143915</v>
      </c>
      <c r="S1606" s="17" t="n">
        <f aca="false">+O1606*Q1606</f>
        <v>0</v>
      </c>
      <c r="T1606" s="17"/>
      <c r="U1606" s="18" t="n">
        <f aca="false">+M1606-L1606</f>
        <v>0.0277777777777778</v>
      </c>
      <c r="V1606" s="18" t="n">
        <f aca="false">+U1606*Q1606</f>
        <v>8.38888888888889</v>
      </c>
      <c r="W1606" s="18"/>
    </row>
    <row r="1607" s="13" customFormat="true" ht="12" hidden="false" customHeight="false" outlineLevel="0" collapsed="false">
      <c r="A1607" s="12" t="n">
        <v>7817</v>
      </c>
      <c r="B1607" s="13" t="n">
        <v>30</v>
      </c>
      <c r="C1607" s="13" t="s">
        <v>125</v>
      </c>
      <c r="D1607" s="13" t="n">
        <v>1</v>
      </c>
      <c r="E1607" s="13" t="n">
        <v>700</v>
      </c>
      <c r="F1607" s="13" t="s">
        <v>225</v>
      </c>
      <c r="G1607" s="13" t="s">
        <v>24</v>
      </c>
      <c r="H1607" s="13" t="s">
        <v>25</v>
      </c>
      <c r="J1607" s="13" t="n">
        <v>1</v>
      </c>
      <c r="K1607" s="13" t="n">
        <v>930</v>
      </c>
      <c r="L1607" s="14" t="n">
        <v>0.774305555555555</v>
      </c>
      <c r="M1607" s="15" t="n">
        <v>0.802083333333333</v>
      </c>
      <c r="N1607" s="16" t="n">
        <f aca="false">VLOOKUP(E1607,'Esp. percorsi al 18-10-22'!C:J,8,FALSE())</f>
        <v>16.4565661637058</v>
      </c>
      <c r="O1607" s="16"/>
      <c r="P1607" s="16"/>
      <c r="Q1607" s="20" t="n">
        <v>302</v>
      </c>
      <c r="R1607" s="17" t="n">
        <f aca="false">+N1607*Q1607</f>
        <v>4969.88298143915</v>
      </c>
      <c r="S1607" s="17" t="n">
        <f aca="false">+O1607*Q1607</f>
        <v>0</v>
      </c>
      <c r="T1607" s="17"/>
      <c r="U1607" s="18" t="n">
        <f aca="false">+M1607-L1607</f>
        <v>0.0277777777777778</v>
      </c>
      <c r="V1607" s="18" t="n">
        <f aca="false">+U1607*Q1607</f>
        <v>8.38888888888889</v>
      </c>
      <c r="W1607" s="18"/>
    </row>
    <row r="1608" s="13" customFormat="true" ht="12" hidden="false" customHeight="false" outlineLevel="0" collapsed="false">
      <c r="A1608" s="12" t="n">
        <v>7859</v>
      </c>
      <c r="B1608" s="13" t="n">
        <v>30</v>
      </c>
      <c r="C1608" s="13" t="s">
        <v>125</v>
      </c>
      <c r="D1608" s="13" t="n">
        <v>1</v>
      </c>
      <c r="E1608" s="13" t="n">
        <v>700</v>
      </c>
      <c r="F1608" s="13" t="s">
        <v>225</v>
      </c>
      <c r="G1608" s="13" t="s">
        <v>24</v>
      </c>
      <c r="H1608" s="13" t="s">
        <v>29</v>
      </c>
      <c r="J1608" s="13" t="n">
        <v>1</v>
      </c>
      <c r="K1608" s="13" t="n">
        <v>2056</v>
      </c>
      <c r="L1608" s="14" t="n">
        <v>0.78125</v>
      </c>
      <c r="M1608" s="15" t="n">
        <v>0.805555555555555</v>
      </c>
      <c r="N1608" s="16" t="n">
        <f aca="false">VLOOKUP(E1608,'Esp. percorsi al 18-10-22'!C:J,8,FALSE())</f>
        <v>16.4565661637058</v>
      </c>
      <c r="O1608" s="16"/>
      <c r="P1608" s="16"/>
      <c r="Q1608" s="20" t="n">
        <v>58</v>
      </c>
      <c r="R1608" s="17" t="n">
        <f aca="false">+N1608*Q1608</f>
        <v>954.480837494937</v>
      </c>
      <c r="S1608" s="17" t="n">
        <f aca="false">+O1608*Q1608</f>
        <v>0</v>
      </c>
      <c r="T1608" s="17"/>
      <c r="U1608" s="18" t="n">
        <f aca="false">+M1608-L1608</f>
        <v>0.0243055555555556</v>
      </c>
      <c r="V1608" s="18" t="n">
        <f aca="false">+U1608*Q1608</f>
        <v>1.40972222222222</v>
      </c>
      <c r="W1608" s="18"/>
    </row>
    <row r="1609" s="13" customFormat="true" ht="12" hidden="false" customHeight="false" outlineLevel="0" collapsed="false">
      <c r="A1609" s="12" t="n">
        <v>7818</v>
      </c>
      <c r="B1609" s="13" t="n">
        <v>30</v>
      </c>
      <c r="C1609" s="13" t="s">
        <v>125</v>
      </c>
      <c r="D1609" s="13" t="n">
        <v>1</v>
      </c>
      <c r="E1609" s="13" t="n">
        <v>700</v>
      </c>
      <c r="F1609" s="13" t="s">
        <v>225</v>
      </c>
      <c r="G1609" s="13" t="s">
        <v>24</v>
      </c>
      <c r="H1609" s="13" t="s">
        <v>25</v>
      </c>
      <c r="J1609" s="13" t="n">
        <v>1</v>
      </c>
      <c r="K1609" s="13" t="n">
        <v>931</v>
      </c>
      <c r="L1609" s="14" t="n">
        <v>0.836805555555555</v>
      </c>
      <c r="M1609" s="15" t="n">
        <v>0.864583333333333</v>
      </c>
      <c r="N1609" s="16" t="n">
        <f aca="false">VLOOKUP(E1609,'Esp. percorsi al 18-10-22'!C:J,8,FALSE())</f>
        <v>16.4565661637058</v>
      </c>
      <c r="O1609" s="16"/>
      <c r="P1609" s="16"/>
      <c r="Q1609" s="20" t="n">
        <v>302</v>
      </c>
      <c r="R1609" s="17" t="n">
        <f aca="false">+N1609*Q1609</f>
        <v>4969.88298143915</v>
      </c>
      <c r="S1609" s="17" t="n">
        <f aca="false">+O1609*Q1609</f>
        <v>0</v>
      </c>
      <c r="T1609" s="17"/>
      <c r="U1609" s="18" t="n">
        <f aca="false">+M1609-L1609</f>
        <v>0.0277777777777778</v>
      </c>
      <c r="V1609" s="18" t="n">
        <f aca="false">+U1609*Q1609</f>
        <v>8.38888888888889</v>
      </c>
      <c r="W1609" s="18"/>
    </row>
    <row r="1610" s="13" customFormat="true" ht="12" hidden="false" customHeight="false" outlineLevel="0" collapsed="false">
      <c r="A1610" s="12" t="n">
        <v>7860</v>
      </c>
      <c r="B1610" s="13" t="n">
        <v>30</v>
      </c>
      <c r="C1610" s="13" t="s">
        <v>125</v>
      </c>
      <c r="D1610" s="13" t="n">
        <v>1</v>
      </c>
      <c r="E1610" s="13" t="n">
        <v>700</v>
      </c>
      <c r="F1610" s="13" t="s">
        <v>225</v>
      </c>
      <c r="G1610" s="13" t="s">
        <v>24</v>
      </c>
      <c r="H1610" s="13" t="s">
        <v>29</v>
      </c>
      <c r="J1610" s="13" t="n">
        <v>1</v>
      </c>
      <c r="K1610" s="13" t="n">
        <v>2057</v>
      </c>
      <c r="L1610" s="14" t="n">
        <v>0.899305555555555</v>
      </c>
      <c r="M1610" s="15" t="n">
        <v>0.923611111111111</v>
      </c>
      <c r="N1610" s="16" t="n">
        <f aca="false">VLOOKUP(E1610,'Esp. percorsi al 18-10-22'!C:J,8,FALSE())</f>
        <v>16.4565661637058</v>
      </c>
      <c r="O1610" s="16"/>
      <c r="P1610" s="16"/>
      <c r="Q1610" s="20" t="n">
        <v>58</v>
      </c>
      <c r="R1610" s="17" t="n">
        <f aca="false">+N1610*Q1610</f>
        <v>954.480837494937</v>
      </c>
      <c r="S1610" s="17" t="n">
        <f aca="false">+O1610*Q1610</f>
        <v>0</v>
      </c>
      <c r="T1610" s="17"/>
      <c r="U1610" s="18" t="n">
        <f aca="false">+M1610-L1610</f>
        <v>0.0243055555555556</v>
      </c>
      <c r="V1610" s="18" t="n">
        <f aca="false">+U1610*Q1610</f>
        <v>1.40972222222222</v>
      </c>
      <c r="W1610" s="18"/>
    </row>
    <row r="1611" s="13" customFormat="true" ht="12" hidden="false" customHeight="false" outlineLevel="0" collapsed="false">
      <c r="A1611" s="12" t="n">
        <v>7918</v>
      </c>
      <c r="B1611" s="13" t="n">
        <v>30</v>
      </c>
      <c r="C1611" s="13" t="s">
        <v>125</v>
      </c>
      <c r="D1611" s="13" t="n">
        <v>1</v>
      </c>
      <c r="E1611" s="13" t="n">
        <v>700</v>
      </c>
      <c r="F1611" s="13" t="s">
        <v>225</v>
      </c>
      <c r="G1611" s="13" t="s">
        <v>28</v>
      </c>
      <c r="H1611" s="13" t="s">
        <v>25</v>
      </c>
      <c r="J1611" s="13" t="n">
        <v>1</v>
      </c>
      <c r="K1611" s="13" t="n">
        <v>948</v>
      </c>
      <c r="L1611" s="14" t="n">
        <v>0.951388888888889</v>
      </c>
      <c r="M1611" s="15" t="n">
        <v>0.975694444444444</v>
      </c>
      <c r="N1611" s="16" t="n">
        <f aca="false">VLOOKUP(E1611,'Esp. percorsi al 18-10-22'!C:J,8,FALSE())</f>
        <v>16.4565661637058</v>
      </c>
      <c r="O1611" s="16"/>
      <c r="P1611" s="16"/>
      <c r="Q1611" s="20" t="n">
        <v>67</v>
      </c>
      <c r="R1611" s="17" t="n">
        <f aca="false">+N1611*Q1611</f>
        <v>1102.58993296829</v>
      </c>
      <c r="S1611" s="17" t="n">
        <f aca="false">+O1611*Q1611</f>
        <v>0</v>
      </c>
      <c r="T1611" s="17"/>
      <c r="U1611" s="18" t="n">
        <f aca="false">+M1611-L1611</f>
        <v>0.0243055555555556</v>
      </c>
      <c r="V1611" s="18" t="n">
        <f aca="false">+U1611*Q1611</f>
        <v>1.62847222222222</v>
      </c>
      <c r="W1611" s="18"/>
    </row>
    <row r="1612" s="13" customFormat="true" ht="12" hidden="false" customHeight="false" outlineLevel="0" collapsed="false">
      <c r="A1612" s="12" t="n">
        <v>17018</v>
      </c>
      <c r="B1612" s="13" t="n">
        <v>30</v>
      </c>
      <c r="C1612" s="13" t="s">
        <v>125</v>
      </c>
      <c r="D1612" s="13" t="n">
        <v>1</v>
      </c>
      <c r="E1612" s="13" t="n">
        <v>702</v>
      </c>
      <c r="F1612" s="13" t="s">
        <v>227</v>
      </c>
      <c r="G1612" s="13" t="s">
        <v>28</v>
      </c>
      <c r="H1612" s="13" t="s">
        <v>25</v>
      </c>
      <c r="J1612" s="13" t="n">
        <v>1</v>
      </c>
      <c r="K1612" s="13" t="n">
        <v>17018</v>
      </c>
      <c r="L1612" s="14" t="n">
        <v>1.00347222222222</v>
      </c>
      <c r="M1612" s="15" t="n">
        <v>1.02638888888889</v>
      </c>
      <c r="N1612" s="16" t="n">
        <f aca="false">VLOOKUP(E1612,'Esp. percorsi al 18-10-22'!C:J,8,FALSE())</f>
        <v>15.1255355914953</v>
      </c>
      <c r="O1612" s="16"/>
      <c r="P1612" s="16"/>
      <c r="Q1612" s="20" t="n">
        <v>67</v>
      </c>
      <c r="R1612" s="17" t="n">
        <f aca="false">+N1612*Q1612</f>
        <v>1013.41088463019</v>
      </c>
      <c r="S1612" s="17" t="n">
        <f aca="false">+O1612*Q1612</f>
        <v>0</v>
      </c>
      <c r="T1612" s="17"/>
      <c r="U1612" s="18" t="n">
        <f aca="false">+M1612-L1612</f>
        <v>0.0229166666666667</v>
      </c>
      <c r="V1612" s="18" t="n">
        <f aca="false">+U1612*Q1612</f>
        <v>1.53541666666667</v>
      </c>
      <c r="W1612" s="18"/>
    </row>
    <row r="1613" s="13" customFormat="true" ht="12" hidden="false" customHeight="false" outlineLevel="0" collapsed="false">
      <c r="A1613" s="12" t="n">
        <v>17304</v>
      </c>
      <c r="B1613" s="13" t="n">
        <v>30</v>
      </c>
      <c r="C1613" s="13" t="s">
        <v>125</v>
      </c>
      <c r="D1613" s="13" t="n">
        <v>1</v>
      </c>
      <c r="E1613" s="13" t="n">
        <v>702</v>
      </c>
      <c r="F1613" s="13" t="s">
        <v>227</v>
      </c>
      <c r="G1613" s="13" t="s">
        <v>28</v>
      </c>
      <c r="H1613" s="13" t="s">
        <v>29</v>
      </c>
      <c r="J1613" s="13" t="n">
        <v>1</v>
      </c>
      <c r="K1613" s="13" t="n">
        <v>17304</v>
      </c>
      <c r="L1613" s="14" t="n">
        <v>1.01388888888889</v>
      </c>
      <c r="M1613" s="15" t="n">
        <v>1.03680555555556</v>
      </c>
      <c r="N1613" s="16" t="n">
        <f aca="false">VLOOKUP(E1613,'Esp. percorsi al 18-10-22'!C:J,8,FALSE())</f>
        <v>15.1255355914953</v>
      </c>
      <c r="O1613" s="16"/>
      <c r="P1613" s="16"/>
      <c r="Q1613" s="20" t="n">
        <v>12</v>
      </c>
      <c r="R1613" s="17" t="n">
        <f aca="false">+N1613*Q1613</f>
        <v>181.506427097944</v>
      </c>
      <c r="S1613" s="17" t="n">
        <f aca="false">+O1613*Q1613</f>
        <v>0</v>
      </c>
      <c r="T1613" s="17"/>
      <c r="U1613" s="18" t="n">
        <f aca="false">+M1613-L1613</f>
        <v>0.0229166666666667</v>
      </c>
      <c r="V1613" s="18" t="n">
        <f aca="false">+U1613*Q1613</f>
        <v>0.275</v>
      </c>
      <c r="W1613" s="18"/>
    </row>
    <row r="1614" s="13" customFormat="true" ht="12" hidden="false" customHeight="false" outlineLevel="0" collapsed="false">
      <c r="A1614" s="12" t="n">
        <v>7922</v>
      </c>
      <c r="B1614" s="13" t="n">
        <v>30</v>
      </c>
      <c r="C1614" s="13" t="s">
        <v>125</v>
      </c>
      <c r="D1614" s="13" t="n">
        <v>1</v>
      </c>
      <c r="E1614" s="13" t="n">
        <v>703</v>
      </c>
      <c r="F1614" s="13" t="s">
        <v>228</v>
      </c>
      <c r="G1614" s="13" t="s">
        <v>26</v>
      </c>
      <c r="H1614" s="13" t="s">
        <v>30</v>
      </c>
      <c r="J1614" s="13" t="n">
        <v>1</v>
      </c>
      <c r="K1614" s="13" t="n">
        <v>4511</v>
      </c>
      <c r="L1614" s="14" t="n">
        <v>0.267361111111111</v>
      </c>
      <c r="M1614" s="15" t="n">
        <v>0.288194444444444</v>
      </c>
      <c r="N1614" s="16" t="n">
        <f aca="false">VLOOKUP(E1614,'Esp. percorsi al 18-10-22'!C:J,8,FALSE())</f>
        <v>14.5745539162597</v>
      </c>
      <c r="O1614" s="16"/>
      <c r="P1614" s="16"/>
      <c r="Q1614" s="20" t="n">
        <v>5</v>
      </c>
      <c r="R1614" s="17" t="n">
        <f aca="false">+N1614*Q1614</f>
        <v>72.8727695812985</v>
      </c>
      <c r="S1614" s="17" t="n">
        <f aca="false">+O1614*Q1614</f>
        <v>0</v>
      </c>
      <c r="T1614" s="17"/>
      <c r="U1614" s="18" t="n">
        <f aca="false">+M1614-L1614</f>
        <v>0.0208333333333333</v>
      </c>
      <c r="V1614" s="18" t="n">
        <f aca="false">+U1614*Q1614</f>
        <v>0.104166666666667</v>
      </c>
      <c r="W1614" s="18"/>
    </row>
    <row r="1615" s="13" customFormat="true" ht="12" hidden="false" customHeight="false" outlineLevel="0" collapsed="false">
      <c r="A1615" s="12" t="n">
        <v>18542</v>
      </c>
      <c r="B1615" s="13" t="n">
        <v>30</v>
      </c>
      <c r="C1615" s="13" t="s">
        <v>125</v>
      </c>
      <c r="D1615" s="13" t="n">
        <v>1</v>
      </c>
      <c r="E1615" s="13" t="n">
        <v>703</v>
      </c>
      <c r="F1615" s="13" t="s">
        <v>228</v>
      </c>
      <c r="G1615" s="13" t="s">
        <v>28</v>
      </c>
      <c r="H1615" s="13" t="s">
        <v>25</v>
      </c>
      <c r="J1615" s="13" t="n">
        <v>1</v>
      </c>
      <c r="K1615" s="13" t="n">
        <v>18542</v>
      </c>
      <c r="L1615" s="14" t="n">
        <v>0.302083333333333</v>
      </c>
      <c r="M1615" s="15" t="n">
        <v>0.326388888888889</v>
      </c>
      <c r="N1615" s="16" t="n">
        <f aca="false">VLOOKUP(E1615,'Esp. percorsi al 18-10-22'!C:J,8,FALSE())</f>
        <v>14.5745539162597</v>
      </c>
      <c r="O1615" s="16"/>
      <c r="P1615" s="16"/>
      <c r="Q1615" s="20" t="n">
        <v>67</v>
      </c>
      <c r="R1615" s="17" t="n">
        <f aca="false">+N1615*Q1615</f>
        <v>976.4951123894</v>
      </c>
      <c r="S1615" s="17" t="n">
        <f aca="false">+O1615*Q1615</f>
        <v>0</v>
      </c>
      <c r="T1615" s="17"/>
      <c r="U1615" s="18" t="n">
        <f aca="false">+M1615-L1615</f>
        <v>0.0243055555555556</v>
      </c>
      <c r="V1615" s="18" t="n">
        <f aca="false">+U1615*Q1615</f>
        <v>1.62847222222222</v>
      </c>
      <c r="W1615" s="18"/>
    </row>
    <row r="1616" s="13" customFormat="true" ht="12" hidden="false" customHeight="false" outlineLevel="0" collapsed="false">
      <c r="A1616" s="12" t="n">
        <v>7861</v>
      </c>
      <c r="B1616" s="13" t="n">
        <v>30</v>
      </c>
      <c r="C1616" s="13" t="s">
        <v>125</v>
      </c>
      <c r="D1616" s="13" t="n">
        <v>1</v>
      </c>
      <c r="E1616" s="13" t="n">
        <v>703</v>
      </c>
      <c r="F1616" s="13" t="s">
        <v>228</v>
      </c>
      <c r="G1616" s="13" t="s">
        <v>24</v>
      </c>
      <c r="H1616" s="13" t="s">
        <v>29</v>
      </c>
      <c r="J1616" s="13" t="n">
        <v>1</v>
      </c>
      <c r="K1616" s="13" t="n">
        <v>2058</v>
      </c>
      <c r="L1616" s="14" t="n">
        <v>0.309027777777778</v>
      </c>
      <c r="M1616" s="15" t="n">
        <v>0.329861111111111</v>
      </c>
      <c r="N1616" s="16" t="n">
        <f aca="false">VLOOKUP(E1616,'Esp. percorsi al 18-10-22'!C:J,8,FALSE())</f>
        <v>14.5745539162597</v>
      </c>
      <c r="O1616" s="16"/>
      <c r="P1616" s="16"/>
      <c r="Q1616" s="20" t="n">
        <v>58</v>
      </c>
      <c r="R1616" s="17" t="n">
        <f aca="false">+N1616*Q1616</f>
        <v>845.324127143063</v>
      </c>
      <c r="S1616" s="17" t="n">
        <f aca="false">+O1616*Q1616</f>
        <v>0</v>
      </c>
      <c r="T1616" s="17"/>
      <c r="U1616" s="18" t="n">
        <f aca="false">+M1616-L1616</f>
        <v>0.0208333333333333</v>
      </c>
      <c r="V1616" s="18" t="n">
        <f aca="false">+U1616*Q1616</f>
        <v>1.20833333333333</v>
      </c>
      <c r="W1616" s="18"/>
    </row>
    <row r="1617" s="13" customFormat="true" ht="12" hidden="false" customHeight="false" outlineLevel="0" collapsed="false">
      <c r="A1617" s="12" t="n">
        <v>7923</v>
      </c>
      <c r="B1617" s="13" t="n">
        <v>30</v>
      </c>
      <c r="C1617" s="13" t="s">
        <v>125</v>
      </c>
      <c r="D1617" s="13" t="n">
        <v>1</v>
      </c>
      <c r="E1617" s="13" t="n">
        <v>703</v>
      </c>
      <c r="F1617" s="13" t="s">
        <v>228</v>
      </c>
      <c r="G1617" s="13" t="s">
        <v>26</v>
      </c>
      <c r="H1617" s="13" t="s">
        <v>30</v>
      </c>
      <c r="J1617" s="13" t="n">
        <v>1</v>
      </c>
      <c r="K1617" s="13" t="n">
        <v>4512</v>
      </c>
      <c r="L1617" s="14" t="n">
        <v>0.309027777777778</v>
      </c>
      <c r="M1617" s="15" t="n">
        <v>0.333333333333333</v>
      </c>
      <c r="N1617" s="16" t="n">
        <f aca="false">VLOOKUP(E1617,'Esp. percorsi al 18-10-22'!C:J,8,FALSE())</f>
        <v>14.5745539162597</v>
      </c>
      <c r="O1617" s="16"/>
      <c r="P1617" s="16"/>
      <c r="Q1617" s="20" t="n">
        <v>5</v>
      </c>
      <c r="R1617" s="17" t="n">
        <f aca="false">+N1617*Q1617</f>
        <v>72.8727695812985</v>
      </c>
      <c r="S1617" s="17" t="n">
        <f aca="false">+O1617*Q1617</f>
        <v>0</v>
      </c>
      <c r="T1617" s="17"/>
      <c r="U1617" s="18" t="n">
        <f aca="false">+M1617-L1617</f>
        <v>0.0243055555555556</v>
      </c>
      <c r="V1617" s="18" t="n">
        <f aca="false">+U1617*Q1617</f>
        <v>0.121527777777778</v>
      </c>
      <c r="W1617" s="18"/>
    </row>
    <row r="1618" s="13" customFormat="true" ht="12" hidden="false" customHeight="false" outlineLevel="0" collapsed="false">
      <c r="A1618" s="12" t="n">
        <v>7862</v>
      </c>
      <c r="B1618" s="13" t="n">
        <v>30</v>
      </c>
      <c r="C1618" s="13" t="s">
        <v>125</v>
      </c>
      <c r="D1618" s="13" t="n">
        <v>1</v>
      </c>
      <c r="E1618" s="13" t="n">
        <v>703</v>
      </c>
      <c r="F1618" s="13" t="s">
        <v>228</v>
      </c>
      <c r="G1618" s="13" t="s">
        <v>24</v>
      </c>
      <c r="H1618" s="13" t="s">
        <v>29</v>
      </c>
      <c r="J1618" s="13" t="n">
        <v>1</v>
      </c>
      <c r="K1618" s="13" t="n">
        <v>2059</v>
      </c>
      <c r="L1618" s="14" t="n">
        <v>0.364583333333333</v>
      </c>
      <c r="M1618" s="15" t="n">
        <v>0.385416666666667</v>
      </c>
      <c r="N1618" s="16" t="n">
        <f aca="false">VLOOKUP(E1618,'Esp. percorsi al 18-10-22'!C:J,8,FALSE())</f>
        <v>14.5745539162597</v>
      </c>
      <c r="O1618" s="16"/>
      <c r="P1618" s="16"/>
      <c r="Q1618" s="20" t="n">
        <v>58</v>
      </c>
      <c r="R1618" s="17" t="n">
        <f aca="false">+N1618*Q1618</f>
        <v>845.324127143063</v>
      </c>
      <c r="S1618" s="17" t="n">
        <f aca="false">+O1618*Q1618</f>
        <v>0</v>
      </c>
      <c r="T1618" s="17"/>
      <c r="U1618" s="18" t="n">
        <f aca="false">+M1618-L1618</f>
        <v>0.0208333333333333</v>
      </c>
      <c r="V1618" s="18" t="n">
        <f aca="false">+U1618*Q1618</f>
        <v>1.20833333333333</v>
      </c>
      <c r="W1618" s="18"/>
    </row>
    <row r="1619" s="13" customFormat="true" ht="12" hidden="false" customHeight="false" outlineLevel="0" collapsed="false">
      <c r="A1619" s="12" t="n">
        <v>7924</v>
      </c>
      <c r="B1619" s="13" t="n">
        <v>30</v>
      </c>
      <c r="C1619" s="13" t="s">
        <v>125</v>
      </c>
      <c r="D1619" s="13" t="n">
        <v>1</v>
      </c>
      <c r="E1619" s="13" t="n">
        <v>703</v>
      </c>
      <c r="F1619" s="13" t="s">
        <v>228</v>
      </c>
      <c r="G1619" s="13" t="s">
        <v>26</v>
      </c>
      <c r="H1619" s="13" t="s">
        <v>30</v>
      </c>
      <c r="J1619" s="13" t="n">
        <v>1</v>
      </c>
      <c r="K1619" s="13" t="n">
        <v>4513</v>
      </c>
      <c r="L1619" s="14" t="n">
        <v>0.364583333333333</v>
      </c>
      <c r="M1619" s="15" t="n">
        <v>0.388888888888889</v>
      </c>
      <c r="N1619" s="16" t="n">
        <f aca="false">VLOOKUP(E1619,'Esp. percorsi al 18-10-22'!C:J,8,FALSE())</f>
        <v>14.5745539162597</v>
      </c>
      <c r="O1619" s="16"/>
      <c r="P1619" s="16"/>
      <c r="Q1619" s="20" t="n">
        <v>5</v>
      </c>
      <c r="R1619" s="17" t="n">
        <f aca="false">+N1619*Q1619</f>
        <v>72.8727695812985</v>
      </c>
      <c r="S1619" s="17" t="n">
        <f aca="false">+O1619*Q1619</f>
        <v>0</v>
      </c>
      <c r="T1619" s="17"/>
      <c r="U1619" s="18" t="n">
        <f aca="false">+M1619-L1619</f>
        <v>0.0243055555555556</v>
      </c>
      <c r="V1619" s="18" t="n">
        <f aca="false">+U1619*Q1619</f>
        <v>0.121527777777778</v>
      </c>
      <c r="W1619" s="18"/>
    </row>
    <row r="1620" s="13" customFormat="true" ht="12" hidden="false" customHeight="false" outlineLevel="0" collapsed="false">
      <c r="A1620" s="12" t="n">
        <v>7820</v>
      </c>
      <c r="B1620" s="13" t="n">
        <v>30</v>
      </c>
      <c r="C1620" s="13" t="s">
        <v>125</v>
      </c>
      <c r="D1620" s="13" t="n">
        <v>1</v>
      </c>
      <c r="E1620" s="13" t="n">
        <v>703</v>
      </c>
      <c r="F1620" s="13" t="s">
        <v>228</v>
      </c>
      <c r="G1620" s="13" t="s">
        <v>24</v>
      </c>
      <c r="H1620" s="13" t="s">
        <v>25</v>
      </c>
      <c r="J1620" s="13" t="n">
        <v>1</v>
      </c>
      <c r="K1620" s="13" t="n">
        <v>934</v>
      </c>
      <c r="L1620" s="14" t="n">
        <v>0.378472222222222</v>
      </c>
      <c r="M1620" s="15" t="n">
        <v>0.402777777777778</v>
      </c>
      <c r="N1620" s="16" t="n">
        <f aca="false">VLOOKUP(E1620,'Esp. percorsi al 18-10-22'!C:J,8,FALSE())</f>
        <v>14.5745539162597</v>
      </c>
      <c r="O1620" s="16"/>
      <c r="P1620" s="16"/>
      <c r="Q1620" s="20" t="n">
        <v>302</v>
      </c>
      <c r="R1620" s="17" t="n">
        <f aca="false">+N1620*Q1620</f>
        <v>4401.51528271043</v>
      </c>
      <c r="S1620" s="17" t="n">
        <f aca="false">+O1620*Q1620</f>
        <v>0</v>
      </c>
      <c r="T1620" s="17"/>
      <c r="U1620" s="18" t="n">
        <f aca="false">+M1620-L1620</f>
        <v>0.0243055555555556</v>
      </c>
      <c r="V1620" s="18" t="n">
        <f aca="false">+U1620*Q1620</f>
        <v>7.34027777777778</v>
      </c>
      <c r="W1620" s="18"/>
    </row>
    <row r="1621" s="13" customFormat="true" ht="12" hidden="false" customHeight="false" outlineLevel="0" collapsed="false">
      <c r="A1621" s="12" t="n">
        <v>7863</v>
      </c>
      <c r="B1621" s="13" t="n">
        <v>30</v>
      </c>
      <c r="C1621" s="13" t="s">
        <v>125</v>
      </c>
      <c r="D1621" s="13" t="n">
        <v>1</v>
      </c>
      <c r="E1621" s="13" t="n">
        <v>703</v>
      </c>
      <c r="F1621" s="13" t="s">
        <v>228</v>
      </c>
      <c r="G1621" s="13" t="s">
        <v>24</v>
      </c>
      <c r="H1621" s="13" t="s">
        <v>29</v>
      </c>
      <c r="J1621" s="13" t="n">
        <v>1</v>
      </c>
      <c r="K1621" s="13" t="n">
        <v>2060</v>
      </c>
      <c r="L1621" s="14" t="n">
        <v>0.420138888888889</v>
      </c>
      <c r="M1621" s="15" t="n">
        <v>0.440972222222222</v>
      </c>
      <c r="N1621" s="16" t="n">
        <f aca="false">VLOOKUP(E1621,'Esp. percorsi al 18-10-22'!C:J,8,FALSE())</f>
        <v>14.5745539162597</v>
      </c>
      <c r="O1621" s="16"/>
      <c r="P1621" s="16"/>
      <c r="Q1621" s="20" t="n">
        <v>58</v>
      </c>
      <c r="R1621" s="17" t="n">
        <f aca="false">+N1621*Q1621</f>
        <v>845.324127143063</v>
      </c>
      <c r="S1621" s="17" t="n">
        <f aca="false">+O1621*Q1621</f>
        <v>0</v>
      </c>
      <c r="T1621" s="17"/>
      <c r="U1621" s="18" t="n">
        <f aca="false">+M1621-L1621</f>
        <v>0.0208333333333333</v>
      </c>
      <c r="V1621" s="18" t="n">
        <f aca="false">+U1621*Q1621</f>
        <v>1.20833333333333</v>
      </c>
      <c r="W1621" s="18"/>
    </row>
    <row r="1622" s="13" customFormat="true" ht="12" hidden="false" customHeight="false" outlineLevel="0" collapsed="false">
      <c r="A1622" s="12" t="n">
        <v>7925</v>
      </c>
      <c r="B1622" s="13" t="n">
        <v>30</v>
      </c>
      <c r="C1622" s="13" t="s">
        <v>125</v>
      </c>
      <c r="D1622" s="13" t="n">
        <v>1</v>
      </c>
      <c r="E1622" s="13" t="n">
        <v>703</v>
      </c>
      <c r="F1622" s="13" t="s">
        <v>228</v>
      </c>
      <c r="G1622" s="13" t="s">
        <v>26</v>
      </c>
      <c r="H1622" s="13" t="s">
        <v>30</v>
      </c>
      <c r="J1622" s="13" t="n">
        <v>1</v>
      </c>
      <c r="K1622" s="13" t="n">
        <v>4514</v>
      </c>
      <c r="L1622" s="14" t="n">
        <v>0.420138888888889</v>
      </c>
      <c r="M1622" s="15" t="n">
        <v>0.444444444444444</v>
      </c>
      <c r="N1622" s="16" t="n">
        <f aca="false">VLOOKUP(E1622,'Esp. percorsi al 18-10-22'!C:J,8,FALSE())</f>
        <v>14.5745539162597</v>
      </c>
      <c r="O1622" s="16"/>
      <c r="P1622" s="16"/>
      <c r="Q1622" s="20" t="n">
        <v>5</v>
      </c>
      <c r="R1622" s="17" t="n">
        <f aca="false">+N1622*Q1622</f>
        <v>72.8727695812985</v>
      </c>
      <c r="S1622" s="17" t="n">
        <f aca="false">+O1622*Q1622</f>
        <v>0</v>
      </c>
      <c r="T1622" s="17"/>
      <c r="U1622" s="18" t="n">
        <f aca="false">+M1622-L1622</f>
        <v>0.0243055555555556</v>
      </c>
      <c r="V1622" s="18" t="n">
        <f aca="false">+U1622*Q1622</f>
        <v>0.121527777777778</v>
      </c>
      <c r="W1622" s="18"/>
    </row>
    <row r="1623" s="13" customFormat="true" ht="12" hidden="false" customHeight="false" outlineLevel="0" collapsed="false">
      <c r="A1623" s="12" t="n">
        <v>18543</v>
      </c>
      <c r="B1623" s="13" t="n">
        <v>30</v>
      </c>
      <c r="C1623" s="13" t="s">
        <v>125</v>
      </c>
      <c r="D1623" s="13" t="n">
        <v>1</v>
      </c>
      <c r="E1623" s="13" t="n">
        <v>703</v>
      </c>
      <c r="F1623" s="13" t="s">
        <v>228</v>
      </c>
      <c r="G1623" s="13" t="s">
        <v>28</v>
      </c>
      <c r="H1623" s="13" t="s">
        <v>25</v>
      </c>
      <c r="J1623" s="13" t="n">
        <v>1</v>
      </c>
      <c r="K1623" s="13" t="n">
        <v>18543</v>
      </c>
      <c r="L1623" s="14" t="n">
        <v>0.420138888888889</v>
      </c>
      <c r="M1623" s="15" t="n">
        <v>0.444444444444444</v>
      </c>
      <c r="N1623" s="16" t="n">
        <f aca="false">VLOOKUP(E1623,'Esp. percorsi al 18-10-22'!C:J,8,FALSE())</f>
        <v>14.5745539162597</v>
      </c>
      <c r="O1623" s="16"/>
      <c r="P1623" s="16"/>
      <c r="Q1623" s="20" t="n">
        <v>67</v>
      </c>
      <c r="R1623" s="17" t="n">
        <f aca="false">+N1623*Q1623</f>
        <v>976.4951123894</v>
      </c>
      <c r="S1623" s="17" t="n">
        <f aca="false">+O1623*Q1623</f>
        <v>0</v>
      </c>
      <c r="T1623" s="17"/>
      <c r="U1623" s="18" t="n">
        <f aca="false">+M1623-L1623</f>
        <v>0.0243055555555556</v>
      </c>
      <c r="V1623" s="18" t="n">
        <f aca="false">+U1623*Q1623</f>
        <v>1.62847222222222</v>
      </c>
      <c r="W1623" s="18"/>
    </row>
    <row r="1624" s="13" customFormat="true" ht="12" hidden="false" customHeight="false" outlineLevel="0" collapsed="false">
      <c r="A1624" s="12" t="n">
        <v>17565</v>
      </c>
      <c r="B1624" s="13" t="n">
        <v>30</v>
      </c>
      <c r="C1624" s="13" t="s">
        <v>125</v>
      </c>
      <c r="D1624" s="13" t="n">
        <v>1</v>
      </c>
      <c r="E1624" s="13" t="n">
        <v>703</v>
      </c>
      <c r="F1624" s="13" t="s">
        <v>228</v>
      </c>
      <c r="G1624" s="13" t="s">
        <v>26</v>
      </c>
      <c r="H1624" s="13" t="s">
        <v>25</v>
      </c>
      <c r="J1624" s="13" t="n">
        <v>1</v>
      </c>
      <c r="K1624" s="13" t="n">
        <v>74</v>
      </c>
      <c r="L1624" s="14" t="n">
        <v>0.423611111111111</v>
      </c>
      <c r="M1624" s="15" t="n">
        <v>0.447916666666667</v>
      </c>
      <c r="N1624" s="16" t="n">
        <f aca="false">VLOOKUP(E1624,'Esp. percorsi al 18-10-22'!C:J,8,FALSE())</f>
        <v>14.5745539162597</v>
      </c>
      <c r="O1624" s="16"/>
      <c r="P1624" s="16"/>
      <c r="Q1624" s="20" t="n">
        <v>235</v>
      </c>
      <c r="R1624" s="17" t="n">
        <f aca="false">+N1624*Q1624</f>
        <v>3425.02017032103</v>
      </c>
      <c r="S1624" s="17" t="n">
        <f aca="false">+O1624*Q1624</f>
        <v>0</v>
      </c>
      <c r="T1624" s="17"/>
      <c r="U1624" s="18" t="n">
        <f aca="false">+M1624-L1624</f>
        <v>0.0243055555555556</v>
      </c>
      <c r="V1624" s="18" t="n">
        <f aca="false">+U1624*Q1624</f>
        <v>5.71180555555556</v>
      </c>
      <c r="W1624" s="18"/>
    </row>
    <row r="1625" s="13" customFormat="true" ht="12" hidden="false" customHeight="false" outlineLevel="0" collapsed="false">
      <c r="A1625" s="12" t="n">
        <v>7821</v>
      </c>
      <c r="B1625" s="13" t="n">
        <v>30</v>
      </c>
      <c r="C1625" s="13" t="s">
        <v>125</v>
      </c>
      <c r="D1625" s="13" t="n">
        <v>1</v>
      </c>
      <c r="E1625" s="13" t="n">
        <v>703</v>
      </c>
      <c r="F1625" s="13" t="s">
        <v>228</v>
      </c>
      <c r="G1625" s="13" t="s">
        <v>24</v>
      </c>
      <c r="H1625" s="13" t="s">
        <v>25</v>
      </c>
      <c r="J1625" s="13" t="n">
        <v>1</v>
      </c>
      <c r="K1625" s="13" t="n">
        <v>936</v>
      </c>
      <c r="L1625" s="14" t="n">
        <v>0.461805555555556</v>
      </c>
      <c r="M1625" s="15" t="n">
        <v>0.486111111111111</v>
      </c>
      <c r="N1625" s="16" t="n">
        <f aca="false">VLOOKUP(E1625,'Esp. percorsi al 18-10-22'!C:J,8,FALSE())</f>
        <v>14.5745539162597</v>
      </c>
      <c r="O1625" s="16"/>
      <c r="P1625" s="16"/>
      <c r="Q1625" s="20" t="n">
        <v>302</v>
      </c>
      <c r="R1625" s="17" t="n">
        <f aca="false">+N1625*Q1625</f>
        <v>4401.51528271043</v>
      </c>
      <c r="S1625" s="17" t="n">
        <f aca="false">+O1625*Q1625</f>
        <v>0</v>
      </c>
      <c r="T1625" s="17"/>
      <c r="U1625" s="18" t="n">
        <f aca="false">+M1625-L1625</f>
        <v>0.0243055555555556</v>
      </c>
      <c r="V1625" s="18" t="n">
        <f aca="false">+U1625*Q1625</f>
        <v>7.34027777777778</v>
      </c>
      <c r="W1625" s="18"/>
    </row>
    <row r="1626" s="13" customFormat="true" ht="12" hidden="false" customHeight="false" outlineLevel="0" collapsed="false">
      <c r="A1626" s="12" t="n">
        <v>7864</v>
      </c>
      <c r="B1626" s="13" t="n">
        <v>30</v>
      </c>
      <c r="C1626" s="13" t="s">
        <v>125</v>
      </c>
      <c r="D1626" s="13" t="n">
        <v>1</v>
      </c>
      <c r="E1626" s="13" t="n">
        <v>703</v>
      </c>
      <c r="F1626" s="13" t="s">
        <v>228</v>
      </c>
      <c r="G1626" s="13" t="s">
        <v>24</v>
      </c>
      <c r="H1626" s="13" t="s">
        <v>29</v>
      </c>
      <c r="J1626" s="13" t="n">
        <v>1</v>
      </c>
      <c r="K1626" s="13" t="n">
        <v>2061</v>
      </c>
      <c r="L1626" s="14" t="n">
        <v>0.475694444444444</v>
      </c>
      <c r="M1626" s="15" t="n">
        <v>0.496527777777778</v>
      </c>
      <c r="N1626" s="16" t="n">
        <f aca="false">VLOOKUP(E1626,'Esp. percorsi al 18-10-22'!C:J,8,FALSE())</f>
        <v>14.5745539162597</v>
      </c>
      <c r="O1626" s="16"/>
      <c r="P1626" s="16"/>
      <c r="Q1626" s="20" t="n">
        <v>58</v>
      </c>
      <c r="R1626" s="17" t="n">
        <f aca="false">+N1626*Q1626</f>
        <v>845.324127143063</v>
      </c>
      <c r="S1626" s="17" t="n">
        <f aca="false">+O1626*Q1626</f>
        <v>0</v>
      </c>
      <c r="T1626" s="17"/>
      <c r="U1626" s="18" t="n">
        <f aca="false">+M1626-L1626</f>
        <v>0.0208333333333333</v>
      </c>
      <c r="V1626" s="18" t="n">
        <f aca="false">+U1626*Q1626</f>
        <v>1.20833333333333</v>
      </c>
      <c r="W1626" s="18"/>
    </row>
    <row r="1627" s="13" customFormat="true" ht="12" hidden="false" customHeight="false" outlineLevel="0" collapsed="false">
      <c r="A1627" s="12" t="n">
        <v>7926</v>
      </c>
      <c r="B1627" s="13" t="n">
        <v>30</v>
      </c>
      <c r="C1627" s="13" t="s">
        <v>125</v>
      </c>
      <c r="D1627" s="13" t="n">
        <v>1</v>
      </c>
      <c r="E1627" s="13" t="n">
        <v>703</v>
      </c>
      <c r="F1627" s="13" t="s">
        <v>228</v>
      </c>
      <c r="G1627" s="13" t="s">
        <v>26</v>
      </c>
      <c r="H1627" s="13" t="s">
        <v>30</v>
      </c>
      <c r="J1627" s="13" t="n">
        <v>1</v>
      </c>
      <c r="K1627" s="13" t="n">
        <v>4515</v>
      </c>
      <c r="L1627" s="14" t="n">
        <v>0.475694444444444</v>
      </c>
      <c r="M1627" s="15" t="n">
        <v>0.5</v>
      </c>
      <c r="N1627" s="16" t="n">
        <f aca="false">VLOOKUP(E1627,'Esp. percorsi al 18-10-22'!C:J,8,FALSE())</f>
        <v>14.5745539162597</v>
      </c>
      <c r="O1627" s="16"/>
      <c r="P1627" s="16"/>
      <c r="Q1627" s="20" t="n">
        <v>5</v>
      </c>
      <c r="R1627" s="17" t="n">
        <f aca="false">+N1627*Q1627</f>
        <v>72.8727695812985</v>
      </c>
      <c r="S1627" s="17" t="n">
        <f aca="false">+O1627*Q1627</f>
        <v>0</v>
      </c>
      <c r="T1627" s="17"/>
      <c r="U1627" s="18" t="n">
        <f aca="false">+M1627-L1627</f>
        <v>0.0243055555555556</v>
      </c>
      <c r="V1627" s="18" t="n">
        <f aca="false">+U1627*Q1627</f>
        <v>0.121527777777778</v>
      </c>
      <c r="W1627" s="18"/>
    </row>
    <row r="1628" s="13" customFormat="true" ht="12" hidden="false" customHeight="false" outlineLevel="0" collapsed="false">
      <c r="A1628" s="12" t="n">
        <v>18430</v>
      </c>
      <c r="B1628" s="13" t="n">
        <v>30</v>
      </c>
      <c r="C1628" s="13" t="s">
        <v>125</v>
      </c>
      <c r="D1628" s="13" t="n">
        <v>1</v>
      </c>
      <c r="E1628" s="13" t="n">
        <v>703</v>
      </c>
      <c r="F1628" s="13" t="s">
        <v>228</v>
      </c>
      <c r="G1628" s="13" t="s">
        <v>28</v>
      </c>
      <c r="H1628" s="13" t="s">
        <v>25</v>
      </c>
      <c r="J1628" s="13" t="n">
        <v>1</v>
      </c>
      <c r="K1628" s="13" t="n">
        <v>18430</v>
      </c>
      <c r="L1628" s="14" t="n">
        <v>0.503472222222222</v>
      </c>
      <c r="M1628" s="15" t="n">
        <v>0.527777777777778</v>
      </c>
      <c r="N1628" s="16" t="n">
        <f aca="false">VLOOKUP(E1628,'Esp. percorsi al 18-10-22'!C:J,8,FALSE())</f>
        <v>14.5745539162597</v>
      </c>
      <c r="O1628" s="16"/>
      <c r="P1628" s="16"/>
      <c r="Q1628" s="20" t="n">
        <v>67</v>
      </c>
      <c r="R1628" s="17" t="n">
        <f aca="false">+N1628*Q1628</f>
        <v>976.4951123894</v>
      </c>
      <c r="S1628" s="17" t="n">
        <f aca="false">+O1628*Q1628</f>
        <v>0</v>
      </c>
      <c r="T1628" s="17"/>
      <c r="U1628" s="18" t="n">
        <f aca="false">+M1628-L1628</f>
        <v>0.0243055555555556</v>
      </c>
      <c r="V1628" s="18" t="n">
        <f aca="false">+U1628*Q1628</f>
        <v>1.62847222222222</v>
      </c>
      <c r="W1628" s="18"/>
    </row>
    <row r="1629" s="13" customFormat="true" ht="12" hidden="false" customHeight="false" outlineLevel="0" collapsed="false">
      <c r="A1629" s="12" t="n">
        <v>17859</v>
      </c>
      <c r="B1629" s="13" t="n">
        <v>30</v>
      </c>
      <c r="C1629" s="13" t="s">
        <v>125</v>
      </c>
      <c r="D1629" s="13" t="n">
        <v>1</v>
      </c>
      <c r="E1629" s="13" t="n">
        <v>703</v>
      </c>
      <c r="F1629" s="13" t="s">
        <v>228</v>
      </c>
      <c r="G1629" s="13" t="s">
        <v>26</v>
      </c>
      <c r="H1629" s="13" t="s">
        <v>25</v>
      </c>
      <c r="J1629" s="13" t="n">
        <v>1</v>
      </c>
      <c r="K1629" s="13" t="n">
        <v>923</v>
      </c>
      <c r="L1629" s="14" t="n">
        <v>0.524305555555556</v>
      </c>
      <c r="M1629" s="15" t="n">
        <v>0.545138888888889</v>
      </c>
      <c r="N1629" s="16" t="n">
        <f aca="false">VLOOKUP(E1629,'Esp. percorsi al 18-10-22'!C:J,8,FALSE())</f>
        <v>14.5745539162597</v>
      </c>
      <c r="O1629" s="16"/>
      <c r="P1629" s="16"/>
      <c r="Q1629" s="20" t="n">
        <v>235</v>
      </c>
      <c r="R1629" s="17" t="n">
        <f aca="false">+N1629*Q1629</f>
        <v>3425.02017032103</v>
      </c>
      <c r="S1629" s="17" t="n">
        <f aca="false">+O1629*Q1629</f>
        <v>0</v>
      </c>
      <c r="T1629" s="17"/>
      <c r="U1629" s="18" t="n">
        <f aca="false">+M1629-L1629</f>
        <v>0.0208333333333333</v>
      </c>
      <c r="V1629" s="18" t="n">
        <f aca="false">+U1629*Q1629</f>
        <v>4.89583333333333</v>
      </c>
      <c r="W1629" s="18"/>
    </row>
    <row r="1630" s="13" customFormat="true" ht="12" hidden="false" customHeight="false" outlineLevel="0" collapsed="false">
      <c r="A1630" s="12" t="n">
        <v>7865</v>
      </c>
      <c r="B1630" s="13" t="n">
        <v>30</v>
      </c>
      <c r="C1630" s="13" t="s">
        <v>125</v>
      </c>
      <c r="D1630" s="13" t="n">
        <v>1</v>
      </c>
      <c r="E1630" s="13" t="n">
        <v>703</v>
      </c>
      <c r="F1630" s="13" t="s">
        <v>228</v>
      </c>
      <c r="G1630" s="13" t="s">
        <v>24</v>
      </c>
      <c r="H1630" s="13" t="s">
        <v>29</v>
      </c>
      <c r="J1630" s="13" t="n">
        <v>1</v>
      </c>
      <c r="K1630" s="13" t="n">
        <v>2062</v>
      </c>
      <c r="L1630" s="14" t="n">
        <v>0.53125</v>
      </c>
      <c r="M1630" s="15" t="n">
        <v>0.552083333333333</v>
      </c>
      <c r="N1630" s="16" t="n">
        <f aca="false">VLOOKUP(E1630,'Esp. percorsi al 18-10-22'!C:J,8,FALSE())</f>
        <v>14.5745539162597</v>
      </c>
      <c r="O1630" s="16"/>
      <c r="P1630" s="16"/>
      <c r="Q1630" s="20" t="n">
        <v>58</v>
      </c>
      <c r="R1630" s="17" t="n">
        <f aca="false">+N1630*Q1630</f>
        <v>845.324127143063</v>
      </c>
      <c r="S1630" s="17" t="n">
        <f aca="false">+O1630*Q1630</f>
        <v>0</v>
      </c>
      <c r="T1630" s="17"/>
      <c r="U1630" s="18" t="n">
        <f aca="false">+M1630-L1630</f>
        <v>0.0208333333333333</v>
      </c>
      <c r="V1630" s="18" t="n">
        <f aca="false">+U1630*Q1630</f>
        <v>1.20833333333333</v>
      </c>
      <c r="W1630" s="18"/>
    </row>
    <row r="1631" s="13" customFormat="true" ht="12" hidden="false" customHeight="false" outlineLevel="0" collapsed="false">
      <c r="A1631" s="12" t="n">
        <v>17860</v>
      </c>
      <c r="B1631" s="13" t="n">
        <v>30</v>
      </c>
      <c r="C1631" s="13" t="s">
        <v>125</v>
      </c>
      <c r="D1631" s="13" t="n">
        <v>1</v>
      </c>
      <c r="E1631" s="13" t="n">
        <v>703</v>
      </c>
      <c r="F1631" s="13" t="s">
        <v>228</v>
      </c>
      <c r="G1631" s="13" t="s">
        <v>26</v>
      </c>
      <c r="H1631" s="13" t="s">
        <v>25</v>
      </c>
      <c r="J1631" s="13" t="n">
        <v>1</v>
      </c>
      <c r="K1631" s="13" t="n">
        <v>3986</v>
      </c>
      <c r="L1631" s="14" t="n">
        <v>0.579861111111111</v>
      </c>
      <c r="M1631" s="15" t="n">
        <v>0.604166666666667</v>
      </c>
      <c r="N1631" s="16" t="n">
        <f aca="false">VLOOKUP(E1631,'Esp. percorsi al 18-10-22'!C:J,8,FALSE())</f>
        <v>14.5745539162597</v>
      </c>
      <c r="O1631" s="16"/>
      <c r="P1631" s="16"/>
      <c r="Q1631" s="20" t="n">
        <v>235</v>
      </c>
      <c r="R1631" s="17" t="n">
        <f aca="false">+N1631*Q1631</f>
        <v>3425.02017032103</v>
      </c>
      <c r="S1631" s="17" t="n">
        <f aca="false">+O1631*Q1631</f>
        <v>0</v>
      </c>
      <c r="T1631" s="17"/>
      <c r="U1631" s="18" t="n">
        <f aca="false">+M1631-L1631</f>
        <v>0.0243055555555556</v>
      </c>
      <c r="V1631" s="18" t="n">
        <f aca="false">+U1631*Q1631</f>
        <v>5.71180555555556</v>
      </c>
      <c r="W1631" s="18"/>
    </row>
    <row r="1632" s="13" customFormat="true" ht="12" hidden="false" customHeight="false" outlineLevel="0" collapsed="false">
      <c r="A1632" s="12" t="n">
        <v>7866</v>
      </c>
      <c r="B1632" s="13" t="n">
        <v>30</v>
      </c>
      <c r="C1632" s="13" t="s">
        <v>125</v>
      </c>
      <c r="D1632" s="13" t="n">
        <v>1</v>
      </c>
      <c r="E1632" s="13" t="n">
        <v>703</v>
      </c>
      <c r="F1632" s="13" t="s">
        <v>228</v>
      </c>
      <c r="G1632" s="13" t="s">
        <v>24</v>
      </c>
      <c r="H1632" s="13" t="s">
        <v>29</v>
      </c>
      <c r="J1632" s="13" t="n">
        <v>1</v>
      </c>
      <c r="K1632" s="13" t="n">
        <v>2063</v>
      </c>
      <c r="L1632" s="14" t="n">
        <v>0.586805555555556</v>
      </c>
      <c r="M1632" s="15" t="n">
        <v>0.607638888888889</v>
      </c>
      <c r="N1632" s="16" t="n">
        <f aca="false">VLOOKUP(E1632,'Esp. percorsi al 18-10-22'!C:J,8,FALSE())</f>
        <v>14.5745539162597</v>
      </c>
      <c r="O1632" s="16"/>
      <c r="P1632" s="16"/>
      <c r="Q1632" s="20" t="n">
        <v>58</v>
      </c>
      <c r="R1632" s="17" t="n">
        <f aca="false">+N1632*Q1632</f>
        <v>845.324127143063</v>
      </c>
      <c r="S1632" s="17" t="n">
        <f aca="false">+O1632*Q1632</f>
        <v>0</v>
      </c>
      <c r="T1632" s="17"/>
      <c r="U1632" s="18" t="n">
        <f aca="false">+M1632-L1632</f>
        <v>0.0208333333333333</v>
      </c>
      <c r="V1632" s="18" t="n">
        <f aca="false">+U1632*Q1632</f>
        <v>1.20833333333333</v>
      </c>
      <c r="W1632" s="18"/>
    </row>
    <row r="1633" s="13" customFormat="true" ht="12" hidden="false" customHeight="false" outlineLevel="0" collapsed="false">
      <c r="A1633" s="12" t="n">
        <v>7927</v>
      </c>
      <c r="B1633" s="13" t="n">
        <v>30</v>
      </c>
      <c r="C1633" s="13" t="s">
        <v>125</v>
      </c>
      <c r="D1633" s="13" t="n">
        <v>1</v>
      </c>
      <c r="E1633" s="13" t="n">
        <v>703</v>
      </c>
      <c r="F1633" s="13" t="s">
        <v>228</v>
      </c>
      <c r="G1633" s="13" t="s">
        <v>26</v>
      </c>
      <c r="H1633" s="13" t="s">
        <v>30</v>
      </c>
      <c r="J1633" s="13" t="n">
        <v>1</v>
      </c>
      <c r="K1633" s="13" t="n">
        <v>4516</v>
      </c>
      <c r="L1633" s="14" t="n">
        <v>0.586805555555556</v>
      </c>
      <c r="M1633" s="15" t="n">
        <v>0.611111111111111</v>
      </c>
      <c r="N1633" s="16" t="n">
        <f aca="false">VLOOKUP(E1633,'Esp. percorsi al 18-10-22'!C:J,8,FALSE())</f>
        <v>14.5745539162597</v>
      </c>
      <c r="O1633" s="16"/>
      <c r="P1633" s="16"/>
      <c r="Q1633" s="20" t="n">
        <v>5</v>
      </c>
      <c r="R1633" s="17" t="n">
        <f aca="false">+N1633*Q1633</f>
        <v>72.8727695812985</v>
      </c>
      <c r="S1633" s="17" t="n">
        <f aca="false">+O1633*Q1633</f>
        <v>0</v>
      </c>
      <c r="T1633" s="17"/>
      <c r="U1633" s="18" t="n">
        <f aca="false">+M1633-L1633</f>
        <v>0.0243055555555556</v>
      </c>
      <c r="V1633" s="18" t="n">
        <f aca="false">+U1633*Q1633</f>
        <v>0.121527777777778</v>
      </c>
      <c r="W1633" s="18"/>
    </row>
    <row r="1634" s="13" customFormat="true" ht="12" hidden="false" customHeight="false" outlineLevel="0" collapsed="false">
      <c r="A1634" s="12" t="n">
        <v>18432</v>
      </c>
      <c r="B1634" s="13" t="n">
        <v>30</v>
      </c>
      <c r="C1634" s="13" t="s">
        <v>125</v>
      </c>
      <c r="D1634" s="13" t="n">
        <v>1</v>
      </c>
      <c r="E1634" s="13" t="n">
        <v>703</v>
      </c>
      <c r="F1634" s="13" t="s">
        <v>228</v>
      </c>
      <c r="G1634" s="13" t="s">
        <v>28</v>
      </c>
      <c r="H1634" s="13" t="s">
        <v>25</v>
      </c>
      <c r="J1634" s="13" t="n">
        <v>1</v>
      </c>
      <c r="K1634" s="13" t="n">
        <v>18432</v>
      </c>
      <c r="L1634" s="14" t="n">
        <v>0.586805555555556</v>
      </c>
      <c r="M1634" s="15" t="n">
        <v>0.611111111111111</v>
      </c>
      <c r="N1634" s="16" t="n">
        <f aca="false">VLOOKUP(E1634,'Esp. percorsi al 18-10-22'!C:J,8,FALSE())</f>
        <v>14.5745539162597</v>
      </c>
      <c r="O1634" s="16"/>
      <c r="P1634" s="16"/>
      <c r="Q1634" s="20" t="n">
        <v>67</v>
      </c>
      <c r="R1634" s="17" t="n">
        <f aca="false">+N1634*Q1634</f>
        <v>976.4951123894</v>
      </c>
      <c r="S1634" s="17" t="n">
        <f aca="false">+O1634*Q1634</f>
        <v>0</v>
      </c>
      <c r="T1634" s="17"/>
      <c r="U1634" s="18" t="n">
        <f aca="false">+M1634-L1634</f>
        <v>0.0243055555555556</v>
      </c>
      <c r="V1634" s="18" t="n">
        <f aca="false">+U1634*Q1634</f>
        <v>1.62847222222222</v>
      </c>
      <c r="W1634" s="18"/>
    </row>
    <row r="1635" s="13" customFormat="true" ht="12" hidden="false" customHeight="false" outlineLevel="0" collapsed="false">
      <c r="A1635" s="12" t="n">
        <v>7867</v>
      </c>
      <c r="B1635" s="13" t="n">
        <v>30</v>
      </c>
      <c r="C1635" s="13" t="s">
        <v>125</v>
      </c>
      <c r="D1635" s="13" t="n">
        <v>1</v>
      </c>
      <c r="E1635" s="13" t="n">
        <v>703</v>
      </c>
      <c r="F1635" s="13" t="s">
        <v>228</v>
      </c>
      <c r="G1635" s="13" t="s">
        <v>24</v>
      </c>
      <c r="H1635" s="13" t="s">
        <v>29</v>
      </c>
      <c r="J1635" s="13" t="n">
        <v>1</v>
      </c>
      <c r="K1635" s="13" t="n">
        <v>2064</v>
      </c>
      <c r="L1635" s="14" t="n">
        <v>0.614583333333333</v>
      </c>
      <c r="M1635" s="15" t="n">
        <v>0.635416666666667</v>
      </c>
      <c r="N1635" s="16" t="n">
        <f aca="false">VLOOKUP(E1635,'Esp. percorsi al 18-10-22'!C:J,8,FALSE())</f>
        <v>14.5745539162597</v>
      </c>
      <c r="O1635" s="16"/>
      <c r="P1635" s="16"/>
      <c r="Q1635" s="20" t="n">
        <v>58</v>
      </c>
      <c r="R1635" s="17" t="n">
        <f aca="false">+N1635*Q1635</f>
        <v>845.324127143063</v>
      </c>
      <c r="S1635" s="17" t="n">
        <f aca="false">+O1635*Q1635</f>
        <v>0</v>
      </c>
      <c r="T1635" s="17"/>
      <c r="U1635" s="18" t="n">
        <f aca="false">+M1635-L1635</f>
        <v>0.0208333333333333</v>
      </c>
      <c r="V1635" s="18" t="n">
        <f aca="false">+U1635*Q1635</f>
        <v>1.20833333333333</v>
      </c>
      <c r="W1635" s="18"/>
    </row>
    <row r="1636" s="13" customFormat="true" ht="12" hidden="false" customHeight="false" outlineLevel="0" collapsed="false">
      <c r="A1636" s="12" t="n">
        <v>7823</v>
      </c>
      <c r="B1636" s="13" t="n">
        <v>30</v>
      </c>
      <c r="C1636" s="13" t="s">
        <v>125</v>
      </c>
      <c r="D1636" s="13" t="n">
        <v>1</v>
      </c>
      <c r="E1636" s="13" t="n">
        <v>703</v>
      </c>
      <c r="F1636" s="13" t="s">
        <v>228</v>
      </c>
      <c r="G1636" s="13" t="s">
        <v>24</v>
      </c>
      <c r="H1636" s="13" t="s">
        <v>25</v>
      </c>
      <c r="J1636" s="13" t="n">
        <v>1</v>
      </c>
      <c r="K1636" s="13" t="n">
        <v>940</v>
      </c>
      <c r="L1636" s="14" t="n">
        <v>0.628472222222222</v>
      </c>
      <c r="M1636" s="15" t="n">
        <v>0.652777777777778</v>
      </c>
      <c r="N1636" s="16" t="n">
        <f aca="false">VLOOKUP(E1636,'Esp. percorsi al 18-10-22'!C:J,8,FALSE())</f>
        <v>14.5745539162597</v>
      </c>
      <c r="O1636" s="16"/>
      <c r="P1636" s="16"/>
      <c r="Q1636" s="20" t="n">
        <v>302</v>
      </c>
      <c r="R1636" s="17" t="n">
        <f aca="false">+N1636*Q1636</f>
        <v>4401.51528271043</v>
      </c>
      <c r="S1636" s="17" t="n">
        <f aca="false">+O1636*Q1636</f>
        <v>0</v>
      </c>
      <c r="T1636" s="17"/>
      <c r="U1636" s="18" t="n">
        <f aca="false">+M1636-L1636</f>
        <v>0.0243055555555556</v>
      </c>
      <c r="V1636" s="18" t="n">
        <f aca="false">+U1636*Q1636</f>
        <v>7.34027777777778</v>
      </c>
      <c r="W1636" s="18"/>
    </row>
    <row r="1637" s="13" customFormat="true" ht="12" hidden="false" customHeight="false" outlineLevel="0" collapsed="false">
      <c r="A1637" s="12" t="n">
        <v>7868</v>
      </c>
      <c r="B1637" s="13" t="n">
        <v>30</v>
      </c>
      <c r="C1637" s="13" t="s">
        <v>125</v>
      </c>
      <c r="D1637" s="13" t="n">
        <v>1</v>
      </c>
      <c r="E1637" s="13" t="n">
        <v>703</v>
      </c>
      <c r="F1637" s="13" t="s">
        <v>228</v>
      </c>
      <c r="G1637" s="13" t="s">
        <v>24</v>
      </c>
      <c r="H1637" s="13" t="s">
        <v>29</v>
      </c>
      <c r="J1637" s="13" t="n">
        <v>1</v>
      </c>
      <c r="K1637" s="13" t="n">
        <v>2065</v>
      </c>
      <c r="L1637" s="14" t="n">
        <v>0.642361111111111</v>
      </c>
      <c r="M1637" s="15" t="n">
        <v>0.663194444444444</v>
      </c>
      <c r="N1637" s="16" t="n">
        <f aca="false">VLOOKUP(E1637,'Esp. percorsi al 18-10-22'!C:J,8,FALSE())</f>
        <v>14.5745539162597</v>
      </c>
      <c r="O1637" s="16"/>
      <c r="P1637" s="16"/>
      <c r="Q1637" s="20" t="n">
        <v>58</v>
      </c>
      <c r="R1637" s="17" t="n">
        <f aca="false">+N1637*Q1637</f>
        <v>845.324127143063</v>
      </c>
      <c r="S1637" s="17" t="n">
        <f aca="false">+O1637*Q1637</f>
        <v>0</v>
      </c>
      <c r="T1637" s="17"/>
      <c r="U1637" s="18" t="n">
        <f aca="false">+M1637-L1637</f>
        <v>0.0208333333333333</v>
      </c>
      <c r="V1637" s="18" t="n">
        <f aca="false">+U1637*Q1637</f>
        <v>1.20833333333333</v>
      </c>
      <c r="W1637" s="18"/>
    </row>
    <row r="1638" s="13" customFormat="true" ht="12" hidden="false" customHeight="false" outlineLevel="0" collapsed="false">
      <c r="A1638" s="12" t="n">
        <v>7928</v>
      </c>
      <c r="B1638" s="13" t="n">
        <v>30</v>
      </c>
      <c r="C1638" s="13" t="s">
        <v>125</v>
      </c>
      <c r="D1638" s="13" t="n">
        <v>1</v>
      </c>
      <c r="E1638" s="13" t="n">
        <v>703</v>
      </c>
      <c r="F1638" s="13" t="s">
        <v>228</v>
      </c>
      <c r="G1638" s="13" t="s">
        <v>26</v>
      </c>
      <c r="H1638" s="13" t="s">
        <v>30</v>
      </c>
      <c r="J1638" s="13" t="n">
        <v>1</v>
      </c>
      <c r="K1638" s="13" t="n">
        <v>4517</v>
      </c>
      <c r="L1638" s="14" t="n">
        <v>0.642361111111111</v>
      </c>
      <c r="M1638" s="15" t="n">
        <v>0.666666666666667</v>
      </c>
      <c r="N1638" s="16" t="n">
        <f aca="false">VLOOKUP(E1638,'Esp. percorsi al 18-10-22'!C:J,8,FALSE())</f>
        <v>14.5745539162597</v>
      </c>
      <c r="O1638" s="16"/>
      <c r="P1638" s="16"/>
      <c r="Q1638" s="20" t="n">
        <v>5</v>
      </c>
      <c r="R1638" s="17" t="n">
        <f aca="false">+N1638*Q1638</f>
        <v>72.8727695812985</v>
      </c>
      <c r="S1638" s="17" t="n">
        <f aca="false">+O1638*Q1638</f>
        <v>0</v>
      </c>
      <c r="T1638" s="17"/>
      <c r="U1638" s="18" t="n">
        <f aca="false">+M1638-L1638</f>
        <v>0.0243055555555556</v>
      </c>
      <c r="V1638" s="18" t="n">
        <f aca="false">+U1638*Q1638</f>
        <v>0.121527777777778</v>
      </c>
      <c r="W1638" s="18"/>
    </row>
    <row r="1639" s="13" customFormat="true" ht="12" hidden="false" customHeight="false" outlineLevel="0" collapsed="false">
      <c r="A1639" s="12" t="n">
        <v>7800</v>
      </c>
      <c r="B1639" s="13" t="n">
        <v>30</v>
      </c>
      <c r="C1639" s="13" t="s">
        <v>125</v>
      </c>
      <c r="D1639" s="13" t="n">
        <v>1</v>
      </c>
      <c r="E1639" s="13" t="n">
        <v>703</v>
      </c>
      <c r="F1639" s="13" t="s">
        <v>228</v>
      </c>
      <c r="G1639" s="13" t="s">
        <v>24</v>
      </c>
      <c r="H1639" s="13" t="s">
        <v>25</v>
      </c>
      <c r="J1639" s="13" t="n">
        <v>1</v>
      </c>
      <c r="K1639" s="13" t="n">
        <v>82</v>
      </c>
      <c r="L1639" s="14" t="n">
        <v>0.670138888888889</v>
      </c>
      <c r="M1639" s="15" t="n">
        <v>0.694444444444444</v>
      </c>
      <c r="N1639" s="16" t="n">
        <f aca="false">VLOOKUP(E1639,'Esp. percorsi al 18-10-22'!C:J,8,FALSE())</f>
        <v>14.5745539162597</v>
      </c>
      <c r="O1639" s="16"/>
      <c r="P1639" s="16"/>
      <c r="Q1639" s="20" t="n">
        <v>302</v>
      </c>
      <c r="R1639" s="17" t="n">
        <f aca="false">+N1639*Q1639</f>
        <v>4401.51528271043</v>
      </c>
      <c r="S1639" s="17" t="n">
        <f aca="false">+O1639*Q1639</f>
        <v>0</v>
      </c>
      <c r="T1639" s="17"/>
      <c r="U1639" s="18" t="n">
        <f aca="false">+M1639-L1639</f>
        <v>0.0243055555555556</v>
      </c>
      <c r="V1639" s="18" t="n">
        <f aca="false">+U1639*Q1639</f>
        <v>7.34027777777778</v>
      </c>
      <c r="W1639" s="18"/>
    </row>
    <row r="1640" s="13" customFormat="true" ht="12" hidden="false" customHeight="false" outlineLevel="0" collapsed="false">
      <c r="A1640" s="12" t="n">
        <v>7869</v>
      </c>
      <c r="B1640" s="13" t="n">
        <v>30</v>
      </c>
      <c r="C1640" s="13" t="s">
        <v>125</v>
      </c>
      <c r="D1640" s="13" t="n">
        <v>1</v>
      </c>
      <c r="E1640" s="13" t="n">
        <v>703</v>
      </c>
      <c r="F1640" s="13" t="s">
        <v>228</v>
      </c>
      <c r="G1640" s="13" t="s">
        <v>24</v>
      </c>
      <c r="H1640" s="13" t="s">
        <v>29</v>
      </c>
      <c r="J1640" s="13" t="n">
        <v>1</v>
      </c>
      <c r="K1640" s="13" t="n">
        <v>2066</v>
      </c>
      <c r="L1640" s="14" t="n">
        <v>0.670138888888889</v>
      </c>
      <c r="M1640" s="15" t="n">
        <v>0.690972222222222</v>
      </c>
      <c r="N1640" s="16" t="n">
        <f aca="false">VLOOKUP(E1640,'Esp. percorsi al 18-10-22'!C:J,8,FALSE())</f>
        <v>14.5745539162597</v>
      </c>
      <c r="O1640" s="16"/>
      <c r="P1640" s="16"/>
      <c r="Q1640" s="20" t="n">
        <v>58</v>
      </c>
      <c r="R1640" s="17" t="n">
        <f aca="false">+N1640*Q1640</f>
        <v>845.324127143063</v>
      </c>
      <c r="S1640" s="17" t="n">
        <f aca="false">+O1640*Q1640</f>
        <v>0</v>
      </c>
      <c r="T1640" s="17"/>
      <c r="U1640" s="18" t="n">
        <f aca="false">+M1640-L1640</f>
        <v>0.0208333333333333</v>
      </c>
      <c r="V1640" s="18" t="n">
        <f aca="false">+U1640*Q1640</f>
        <v>1.20833333333333</v>
      </c>
      <c r="W1640" s="18"/>
    </row>
    <row r="1641" s="13" customFormat="true" ht="12" hidden="false" customHeight="false" outlineLevel="0" collapsed="false">
      <c r="A1641" s="12" t="n">
        <v>7870</v>
      </c>
      <c r="B1641" s="13" t="n">
        <v>30</v>
      </c>
      <c r="C1641" s="13" t="s">
        <v>125</v>
      </c>
      <c r="D1641" s="13" t="n">
        <v>1</v>
      </c>
      <c r="E1641" s="13" t="n">
        <v>703</v>
      </c>
      <c r="F1641" s="13" t="s">
        <v>228</v>
      </c>
      <c r="G1641" s="13" t="s">
        <v>24</v>
      </c>
      <c r="H1641" s="13" t="s">
        <v>29</v>
      </c>
      <c r="J1641" s="13" t="n">
        <v>1</v>
      </c>
      <c r="K1641" s="13" t="n">
        <v>2067</v>
      </c>
      <c r="L1641" s="14" t="n">
        <v>0.697916666666667</v>
      </c>
      <c r="M1641" s="15" t="n">
        <v>0.71875</v>
      </c>
      <c r="N1641" s="16" t="n">
        <f aca="false">VLOOKUP(E1641,'Esp. percorsi al 18-10-22'!C:J,8,FALSE())</f>
        <v>14.5745539162597</v>
      </c>
      <c r="O1641" s="16"/>
      <c r="P1641" s="16"/>
      <c r="Q1641" s="20" t="n">
        <v>58</v>
      </c>
      <c r="R1641" s="17" t="n">
        <f aca="false">+N1641*Q1641</f>
        <v>845.324127143063</v>
      </c>
      <c r="S1641" s="17" t="n">
        <f aca="false">+O1641*Q1641</f>
        <v>0</v>
      </c>
      <c r="T1641" s="17"/>
      <c r="U1641" s="18" t="n">
        <f aca="false">+M1641-L1641</f>
        <v>0.0208333333333333</v>
      </c>
      <c r="V1641" s="18" t="n">
        <f aca="false">+U1641*Q1641</f>
        <v>1.20833333333333</v>
      </c>
      <c r="W1641" s="18"/>
    </row>
    <row r="1642" s="13" customFormat="true" ht="12" hidden="false" customHeight="false" outlineLevel="0" collapsed="false">
      <c r="A1642" s="12" t="n">
        <v>7929</v>
      </c>
      <c r="B1642" s="13" t="n">
        <v>30</v>
      </c>
      <c r="C1642" s="13" t="s">
        <v>125</v>
      </c>
      <c r="D1642" s="13" t="n">
        <v>1</v>
      </c>
      <c r="E1642" s="13" t="n">
        <v>703</v>
      </c>
      <c r="F1642" s="13" t="s">
        <v>228</v>
      </c>
      <c r="G1642" s="13" t="s">
        <v>26</v>
      </c>
      <c r="H1642" s="13" t="s">
        <v>30</v>
      </c>
      <c r="J1642" s="13" t="n">
        <v>1</v>
      </c>
      <c r="K1642" s="13" t="n">
        <v>4518</v>
      </c>
      <c r="L1642" s="14" t="n">
        <v>0.697916666666667</v>
      </c>
      <c r="M1642" s="15" t="n">
        <v>0.722222222222222</v>
      </c>
      <c r="N1642" s="16" t="n">
        <f aca="false">VLOOKUP(E1642,'Esp. percorsi al 18-10-22'!C:J,8,FALSE())</f>
        <v>14.5745539162597</v>
      </c>
      <c r="O1642" s="16"/>
      <c r="P1642" s="16"/>
      <c r="Q1642" s="20" t="n">
        <v>5</v>
      </c>
      <c r="R1642" s="17" t="n">
        <f aca="false">+N1642*Q1642</f>
        <v>72.8727695812985</v>
      </c>
      <c r="S1642" s="17" t="n">
        <f aca="false">+O1642*Q1642</f>
        <v>0</v>
      </c>
      <c r="T1642" s="17"/>
      <c r="U1642" s="18" t="n">
        <f aca="false">+M1642-L1642</f>
        <v>0.0243055555555556</v>
      </c>
      <c r="V1642" s="18" t="n">
        <f aca="false">+U1642*Q1642</f>
        <v>0.121527777777778</v>
      </c>
      <c r="W1642" s="18"/>
    </row>
    <row r="1643" s="13" customFormat="true" ht="12" hidden="false" customHeight="false" outlineLevel="0" collapsed="false">
      <c r="A1643" s="12" t="n">
        <v>7824</v>
      </c>
      <c r="B1643" s="13" t="n">
        <v>30</v>
      </c>
      <c r="C1643" s="13" t="s">
        <v>125</v>
      </c>
      <c r="D1643" s="13" t="n">
        <v>1</v>
      </c>
      <c r="E1643" s="13" t="n">
        <v>703</v>
      </c>
      <c r="F1643" s="13" t="s">
        <v>228</v>
      </c>
      <c r="G1643" s="13" t="s">
        <v>24</v>
      </c>
      <c r="H1643" s="13" t="s">
        <v>25</v>
      </c>
      <c r="J1643" s="13" t="n">
        <v>1</v>
      </c>
      <c r="K1643" s="13" t="n">
        <v>942</v>
      </c>
      <c r="L1643" s="14" t="n">
        <v>0.711805555555555</v>
      </c>
      <c r="M1643" s="15" t="n">
        <v>0.736111111111111</v>
      </c>
      <c r="N1643" s="16" t="n">
        <f aca="false">VLOOKUP(E1643,'Esp. percorsi al 18-10-22'!C:J,8,FALSE())</f>
        <v>14.5745539162597</v>
      </c>
      <c r="O1643" s="16"/>
      <c r="P1643" s="16"/>
      <c r="Q1643" s="20" t="n">
        <v>302</v>
      </c>
      <c r="R1643" s="17" t="n">
        <f aca="false">+N1643*Q1643</f>
        <v>4401.51528271043</v>
      </c>
      <c r="S1643" s="17" t="n">
        <f aca="false">+O1643*Q1643</f>
        <v>0</v>
      </c>
      <c r="T1643" s="17"/>
      <c r="U1643" s="18" t="n">
        <f aca="false">+M1643-L1643</f>
        <v>0.0243055555555556</v>
      </c>
      <c r="V1643" s="18" t="n">
        <f aca="false">+U1643*Q1643</f>
        <v>7.34027777777778</v>
      </c>
      <c r="W1643" s="18"/>
    </row>
    <row r="1644" s="13" customFormat="true" ht="12" hidden="false" customHeight="false" outlineLevel="0" collapsed="false">
      <c r="A1644" s="12" t="n">
        <v>7825</v>
      </c>
      <c r="B1644" s="13" t="n">
        <v>30</v>
      </c>
      <c r="C1644" s="13" t="s">
        <v>125</v>
      </c>
      <c r="D1644" s="13" t="n">
        <v>1</v>
      </c>
      <c r="E1644" s="13" t="n">
        <v>703</v>
      </c>
      <c r="F1644" s="13" t="s">
        <v>228</v>
      </c>
      <c r="G1644" s="13" t="s">
        <v>24</v>
      </c>
      <c r="H1644" s="13" t="s">
        <v>25</v>
      </c>
      <c r="J1644" s="13" t="n">
        <v>1</v>
      </c>
      <c r="K1644" s="13" t="n">
        <v>943</v>
      </c>
      <c r="L1644" s="14" t="n">
        <v>0.753472222222222</v>
      </c>
      <c r="M1644" s="15" t="n">
        <v>0.777777777777778</v>
      </c>
      <c r="N1644" s="16" t="n">
        <f aca="false">VLOOKUP(E1644,'Esp. percorsi al 18-10-22'!C:J,8,FALSE())</f>
        <v>14.5745539162597</v>
      </c>
      <c r="O1644" s="16"/>
      <c r="P1644" s="16"/>
      <c r="Q1644" s="20" t="n">
        <v>302</v>
      </c>
      <c r="R1644" s="17" t="n">
        <f aca="false">+N1644*Q1644</f>
        <v>4401.51528271043</v>
      </c>
      <c r="S1644" s="17" t="n">
        <f aca="false">+O1644*Q1644</f>
        <v>0</v>
      </c>
      <c r="T1644" s="17"/>
      <c r="U1644" s="18" t="n">
        <f aca="false">+M1644-L1644</f>
        <v>0.0243055555555556</v>
      </c>
      <c r="V1644" s="18" t="n">
        <f aca="false">+U1644*Q1644</f>
        <v>7.34027777777778</v>
      </c>
      <c r="W1644" s="18"/>
    </row>
    <row r="1645" s="13" customFormat="true" ht="12" hidden="false" customHeight="false" outlineLevel="0" collapsed="false">
      <c r="A1645" s="12" t="n">
        <v>7871</v>
      </c>
      <c r="B1645" s="13" t="n">
        <v>30</v>
      </c>
      <c r="C1645" s="13" t="s">
        <v>125</v>
      </c>
      <c r="D1645" s="13" t="n">
        <v>1</v>
      </c>
      <c r="E1645" s="13" t="n">
        <v>703</v>
      </c>
      <c r="F1645" s="13" t="s">
        <v>228</v>
      </c>
      <c r="G1645" s="13" t="s">
        <v>24</v>
      </c>
      <c r="H1645" s="13" t="s">
        <v>29</v>
      </c>
      <c r="J1645" s="13" t="n">
        <v>1</v>
      </c>
      <c r="K1645" s="13" t="n">
        <v>2068</v>
      </c>
      <c r="L1645" s="14" t="n">
        <v>0.753472222222222</v>
      </c>
      <c r="M1645" s="15" t="n">
        <v>0.774305555555555</v>
      </c>
      <c r="N1645" s="16" t="n">
        <f aca="false">VLOOKUP(E1645,'Esp. percorsi al 18-10-22'!C:J,8,FALSE())</f>
        <v>14.5745539162597</v>
      </c>
      <c r="O1645" s="16"/>
      <c r="P1645" s="16"/>
      <c r="Q1645" s="20" t="n">
        <v>58</v>
      </c>
      <c r="R1645" s="17" t="n">
        <f aca="false">+N1645*Q1645</f>
        <v>845.324127143063</v>
      </c>
      <c r="S1645" s="17" t="n">
        <f aca="false">+O1645*Q1645</f>
        <v>0</v>
      </c>
      <c r="T1645" s="17"/>
      <c r="U1645" s="18" t="n">
        <f aca="false">+M1645-L1645</f>
        <v>0.0208333333333333</v>
      </c>
      <c r="V1645" s="18" t="n">
        <f aca="false">+U1645*Q1645</f>
        <v>1.20833333333333</v>
      </c>
      <c r="W1645" s="18"/>
    </row>
    <row r="1646" s="13" customFormat="true" ht="12" hidden="false" customHeight="false" outlineLevel="0" collapsed="false">
      <c r="A1646" s="12" t="n">
        <v>7930</v>
      </c>
      <c r="B1646" s="13" t="n">
        <v>30</v>
      </c>
      <c r="C1646" s="13" t="s">
        <v>125</v>
      </c>
      <c r="D1646" s="13" t="n">
        <v>1</v>
      </c>
      <c r="E1646" s="13" t="n">
        <v>703</v>
      </c>
      <c r="F1646" s="13" t="s">
        <v>228</v>
      </c>
      <c r="G1646" s="13" t="s">
        <v>26</v>
      </c>
      <c r="H1646" s="13" t="s">
        <v>30</v>
      </c>
      <c r="J1646" s="13" t="n">
        <v>1</v>
      </c>
      <c r="K1646" s="13" t="n">
        <v>4519</v>
      </c>
      <c r="L1646" s="14" t="n">
        <v>0.753472222222222</v>
      </c>
      <c r="M1646" s="15" t="n">
        <v>0.777777777777778</v>
      </c>
      <c r="N1646" s="16" t="n">
        <f aca="false">VLOOKUP(E1646,'Esp. percorsi al 18-10-22'!C:J,8,FALSE())</f>
        <v>14.5745539162597</v>
      </c>
      <c r="O1646" s="16"/>
      <c r="P1646" s="16"/>
      <c r="Q1646" s="20" t="n">
        <v>5</v>
      </c>
      <c r="R1646" s="17" t="n">
        <f aca="false">+N1646*Q1646</f>
        <v>72.8727695812985</v>
      </c>
      <c r="S1646" s="17" t="n">
        <f aca="false">+O1646*Q1646</f>
        <v>0</v>
      </c>
      <c r="T1646" s="17"/>
      <c r="U1646" s="18" t="n">
        <f aca="false">+M1646-L1646</f>
        <v>0.0243055555555556</v>
      </c>
      <c r="V1646" s="18" t="n">
        <f aca="false">+U1646*Q1646</f>
        <v>0.121527777777778</v>
      </c>
      <c r="W1646" s="18"/>
    </row>
    <row r="1647" s="13" customFormat="true" ht="12" hidden="false" customHeight="false" outlineLevel="0" collapsed="false">
      <c r="A1647" s="12" t="n">
        <v>7804</v>
      </c>
      <c r="B1647" s="13" t="n">
        <v>30</v>
      </c>
      <c r="C1647" s="13" t="s">
        <v>125</v>
      </c>
      <c r="D1647" s="13" t="n">
        <v>1</v>
      </c>
      <c r="E1647" s="13" t="n">
        <v>703</v>
      </c>
      <c r="F1647" s="13" t="s">
        <v>228</v>
      </c>
      <c r="G1647" s="13" t="s">
        <v>24</v>
      </c>
      <c r="H1647" s="13" t="s">
        <v>25</v>
      </c>
      <c r="J1647" s="13" t="n">
        <v>1</v>
      </c>
      <c r="K1647" s="13" t="n">
        <v>86</v>
      </c>
      <c r="L1647" s="14" t="n">
        <v>0.795138888888889</v>
      </c>
      <c r="M1647" s="15" t="n">
        <v>0.819444444444444</v>
      </c>
      <c r="N1647" s="16" t="n">
        <f aca="false">VLOOKUP(E1647,'Esp. percorsi al 18-10-22'!C:J,8,FALSE())</f>
        <v>14.5745539162597</v>
      </c>
      <c r="O1647" s="16"/>
      <c r="P1647" s="16"/>
      <c r="Q1647" s="20" t="n">
        <v>302</v>
      </c>
      <c r="R1647" s="17" t="n">
        <f aca="false">+N1647*Q1647</f>
        <v>4401.51528271043</v>
      </c>
      <c r="S1647" s="17" t="n">
        <f aca="false">+O1647*Q1647</f>
        <v>0</v>
      </c>
      <c r="T1647" s="17"/>
      <c r="U1647" s="18" t="n">
        <f aca="false">+M1647-L1647</f>
        <v>0.0243055555555556</v>
      </c>
      <c r="V1647" s="18" t="n">
        <f aca="false">+U1647*Q1647</f>
        <v>7.34027777777778</v>
      </c>
      <c r="W1647" s="18"/>
    </row>
    <row r="1648" s="13" customFormat="true" ht="12" hidden="false" customHeight="false" outlineLevel="0" collapsed="false">
      <c r="A1648" s="12" t="n">
        <v>7931</v>
      </c>
      <c r="B1648" s="13" t="n">
        <v>30</v>
      </c>
      <c r="C1648" s="13" t="s">
        <v>125</v>
      </c>
      <c r="D1648" s="13" t="n">
        <v>1</v>
      </c>
      <c r="E1648" s="13" t="n">
        <v>703</v>
      </c>
      <c r="F1648" s="13" t="s">
        <v>228</v>
      </c>
      <c r="G1648" s="13" t="s">
        <v>26</v>
      </c>
      <c r="H1648" s="13" t="s">
        <v>30</v>
      </c>
      <c r="J1648" s="13" t="n">
        <v>1</v>
      </c>
      <c r="K1648" s="13" t="n">
        <v>4520</v>
      </c>
      <c r="L1648" s="14" t="n">
        <v>0.805555555555555</v>
      </c>
      <c r="M1648" s="15" t="n">
        <v>0.829861111111111</v>
      </c>
      <c r="N1648" s="16" t="n">
        <f aca="false">VLOOKUP(E1648,'Esp. percorsi al 18-10-22'!C:J,8,FALSE())</f>
        <v>14.5745539162597</v>
      </c>
      <c r="O1648" s="16"/>
      <c r="P1648" s="16"/>
      <c r="Q1648" s="20" t="n">
        <v>5</v>
      </c>
      <c r="R1648" s="17" t="n">
        <f aca="false">+N1648*Q1648</f>
        <v>72.8727695812985</v>
      </c>
      <c r="S1648" s="17" t="n">
        <f aca="false">+O1648*Q1648</f>
        <v>0</v>
      </c>
      <c r="T1648" s="17"/>
      <c r="U1648" s="18" t="n">
        <f aca="false">+M1648-L1648</f>
        <v>0.0243055555555556</v>
      </c>
      <c r="V1648" s="18" t="n">
        <f aca="false">+U1648*Q1648</f>
        <v>0.121527777777778</v>
      </c>
      <c r="W1648" s="18"/>
    </row>
    <row r="1649" s="13" customFormat="true" ht="12" hidden="false" customHeight="false" outlineLevel="0" collapsed="false">
      <c r="A1649" s="12" t="n">
        <v>7826</v>
      </c>
      <c r="B1649" s="13" t="n">
        <v>30</v>
      </c>
      <c r="C1649" s="13" t="s">
        <v>125</v>
      </c>
      <c r="D1649" s="13" t="n">
        <v>1</v>
      </c>
      <c r="E1649" s="13" t="n">
        <v>703</v>
      </c>
      <c r="F1649" s="13" t="s">
        <v>228</v>
      </c>
      <c r="G1649" s="13" t="s">
        <v>24</v>
      </c>
      <c r="H1649" s="13" t="s">
        <v>25</v>
      </c>
      <c r="J1649" s="13" t="n">
        <v>1</v>
      </c>
      <c r="K1649" s="13" t="n">
        <v>945</v>
      </c>
      <c r="L1649" s="14" t="n">
        <v>0.815972222222222</v>
      </c>
      <c r="M1649" s="15" t="n">
        <v>0.840277777777778</v>
      </c>
      <c r="N1649" s="16" t="n">
        <f aca="false">VLOOKUP(E1649,'Esp. percorsi al 18-10-22'!C:J,8,FALSE())</f>
        <v>14.5745539162597</v>
      </c>
      <c r="O1649" s="16"/>
      <c r="P1649" s="16"/>
      <c r="Q1649" s="20" t="n">
        <v>302</v>
      </c>
      <c r="R1649" s="17" t="n">
        <f aca="false">+N1649*Q1649</f>
        <v>4401.51528271043</v>
      </c>
      <c r="S1649" s="17" t="n">
        <f aca="false">+O1649*Q1649</f>
        <v>0</v>
      </c>
      <c r="T1649" s="17"/>
      <c r="U1649" s="18" t="n">
        <f aca="false">+M1649-L1649</f>
        <v>0.0243055555555556</v>
      </c>
      <c r="V1649" s="18" t="n">
        <f aca="false">+U1649*Q1649</f>
        <v>7.34027777777778</v>
      </c>
      <c r="W1649" s="18"/>
    </row>
    <row r="1650" s="13" customFormat="true" ht="12" hidden="false" customHeight="false" outlineLevel="0" collapsed="false">
      <c r="A1650" s="12" t="n">
        <v>7872</v>
      </c>
      <c r="B1650" s="13" t="n">
        <v>30</v>
      </c>
      <c r="C1650" s="13" t="s">
        <v>125</v>
      </c>
      <c r="D1650" s="13" t="n">
        <v>1</v>
      </c>
      <c r="E1650" s="13" t="n">
        <v>703</v>
      </c>
      <c r="F1650" s="13" t="s">
        <v>228</v>
      </c>
      <c r="G1650" s="13" t="s">
        <v>24</v>
      </c>
      <c r="H1650" s="13" t="s">
        <v>29</v>
      </c>
      <c r="J1650" s="13" t="n">
        <v>1</v>
      </c>
      <c r="K1650" s="13" t="n">
        <v>2069</v>
      </c>
      <c r="L1650" s="14" t="n">
        <v>0.836805555555555</v>
      </c>
      <c r="M1650" s="15" t="n">
        <v>0.857638888888889</v>
      </c>
      <c r="N1650" s="16" t="n">
        <f aca="false">VLOOKUP(E1650,'Esp. percorsi al 18-10-22'!C:J,8,FALSE())</f>
        <v>14.5745539162597</v>
      </c>
      <c r="O1650" s="16"/>
      <c r="P1650" s="16"/>
      <c r="Q1650" s="20" t="n">
        <v>58</v>
      </c>
      <c r="R1650" s="17" t="n">
        <f aca="false">+N1650*Q1650</f>
        <v>845.324127143063</v>
      </c>
      <c r="S1650" s="17" t="n">
        <f aca="false">+O1650*Q1650</f>
        <v>0</v>
      </c>
      <c r="T1650" s="17"/>
      <c r="U1650" s="18" t="n">
        <f aca="false">+M1650-L1650</f>
        <v>0.0208333333333333</v>
      </c>
      <c r="V1650" s="18" t="n">
        <f aca="false">+U1650*Q1650</f>
        <v>1.20833333333333</v>
      </c>
      <c r="W1650" s="18"/>
    </row>
    <row r="1651" s="13" customFormat="true" ht="12" hidden="false" customHeight="false" outlineLevel="0" collapsed="false">
      <c r="A1651" s="12" t="n">
        <v>7827</v>
      </c>
      <c r="B1651" s="13" t="n">
        <v>30</v>
      </c>
      <c r="C1651" s="13" t="s">
        <v>125</v>
      </c>
      <c r="D1651" s="13" t="n">
        <v>1</v>
      </c>
      <c r="E1651" s="13" t="n">
        <v>703</v>
      </c>
      <c r="F1651" s="13" t="s">
        <v>228</v>
      </c>
      <c r="G1651" s="13" t="s">
        <v>24</v>
      </c>
      <c r="H1651" s="13" t="s">
        <v>25</v>
      </c>
      <c r="J1651" s="13" t="n">
        <v>1</v>
      </c>
      <c r="K1651" s="13" t="n">
        <v>946</v>
      </c>
      <c r="L1651" s="14" t="n">
        <v>0.899305555555555</v>
      </c>
      <c r="M1651" s="15" t="n">
        <v>0.920138888888889</v>
      </c>
      <c r="N1651" s="16" t="n">
        <f aca="false">VLOOKUP(E1651,'Esp. percorsi al 18-10-22'!C:J,8,FALSE())</f>
        <v>14.5745539162597</v>
      </c>
      <c r="O1651" s="16"/>
      <c r="P1651" s="16"/>
      <c r="Q1651" s="20" t="n">
        <v>302</v>
      </c>
      <c r="R1651" s="17" t="n">
        <f aca="false">+N1651*Q1651</f>
        <v>4401.51528271043</v>
      </c>
      <c r="S1651" s="17" t="n">
        <f aca="false">+O1651*Q1651</f>
        <v>0</v>
      </c>
      <c r="T1651" s="17"/>
      <c r="U1651" s="18" t="n">
        <f aca="false">+M1651-L1651</f>
        <v>0.0208333333333333</v>
      </c>
      <c r="V1651" s="18" t="n">
        <f aca="false">+U1651*Q1651</f>
        <v>6.29166666666667</v>
      </c>
      <c r="W1651" s="18"/>
    </row>
    <row r="1652" s="13" customFormat="true" ht="12" hidden="false" customHeight="false" outlineLevel="0" collapsed="false">
      <c r="A1652" s="12" t="n">
        <v>7919</v>
      </c>
      <c r="B1652" s="13" t="n">
        <v>30</v>
      </c>
      <c r="C1652" s="13" t="s">
        <v>125</v>
      </c>
      <c r="D1652" s="13" t="n">
        <v>1</v>
      </c>
      <c r="E1652" s="13" t="n">
        <v>705</v>
      </c>
      <c r="F1652" s="13" t="s">
        <v>229</v>
      </c>
      <c r="G1652" s="13" t="s">
        <v>26</v>
      </c>
      <c r="H1652" s="13" t="s">
        <v>25</v>
      </c>
      <c r="J1652" s="13" t="n">
        <v>1</v>
      </c>
      <c r="K1652" s="13" t="n">
        <v>4043</v>
      </c>
      <c r="L1652" s="14" t="n">
        <v>0.951388888888889</v>
      </c>
      <c r="M1652" s="15" t="n">
        <v>0.975694444444444</v>
      </c>
      <c r="N1652" s="16" t="n">
        <f aca="false">VLOOKUP(E1652,'Esp. percorsi al 18-10-22'!C:J,8,FALSE())</f>
        <v>18.5424114852434</v>
      </c>
      <c r="O1652" s="16"/>
      <c r="P1652" s="16"/>
      <c r="Q1652" s="20" t="n">
        <v>235</v>
      </c>
      <c r="R1652" s="17" t="n">
        <f aca="false">+N1652*Q1652</f>
        <v>4357.4666990322</v>
      </c>
      <c r="S1652" s="17" t="n">
        <f aca="false">+O1652*Q1652</f>
        <v>0</v>
      </c>
      <c r="T1652" s="17"/>
      <c r="U1652" s="18" t="n">
        <f aca="false">+M1652-L1652</f>
        <v>0.0243055555555556</v>
      </c>
      <c r="V1652" s="18" t="n">
        <f aca="false">+U1652*Q1652</f>
        <v>5.71180555555556</v>
      </c>
      <c r="W1652" s="18"/>
    </row>
    <row r="1653" s="13" customFormat="true" ht="12" hidden="false" customHeight="false" outlineLevel="0" collapsed="false">
      <c r="A1653" s="12" t="n">
        <v>17302</v>
      </c>
      <c r="B1653" s="13" t="n">
        <v>30</v>
      </c>
      <c r="C1653" s="13" t="s">
        <v>125</v>
      </c>
      <c r="D1653" s="13" t="n">
        <v>1</v>
      </c>
      <c r="E1653" s="13" t="n">
        <v>705</v>
      </c>
      <c r="F1653" s="13" t="s">
        <v>229</v>
      </c>
      <c r="G1653" s="13" t="s">
        <v>28</v>
      </c>
      <c r="H1653" s="13" t="s">
        <v>29</v>
      </c>
      <c r="J1653" s="13" t="n">
        <v>1</v>
      </c>
      <c r="K1653" s="13" t="n">
        <v>17302</v>
      </c>
      <c r="L1653" s="14" t="n">
        <v>0.951388888888889</v>
      </c>
      <c r="M1653" s="15" t="n">
        <v>0.979166666666667</v>
      </c>
      <c r="N1653" s="16" t="n">
        <f aca="false">VLOOKUP(E1653,'Esp. percorsi al 18-10-22'!C:J,8,FALSE())</f>
        <v>18.5424114852434</v>
      </c>
      <c r="O1653" s="16"/>
      <c r="P1653" s="16"/>
      <c r="Q1653" s="20" t="n">
        <v>12</v>
      </c>
      <c r="R1653" s="17" t="n">
        <f aca="false">+N1653*Q1653</f>
        <v>222.508937822921</v>
      </c>
      <c r="S1653" s="17" t="n">
        <f aca="false">+O1653*Q1653</f>
        <v>0</v>
      </c>
      <c r="T1653" s="17"/>
      <c r="U1653" s="18" t="n">
        <f aca="false">+M1653-L1653</f>
        <v>0.0277777777777778</v>
      </c>
      <c r="V1653" s="18" t="n">
        <f aca="false">+U1653*Q1653</f>
        <v>0.333333333333333</v>
      </c>
      <c r="W1653" s="18"/>
    </row>
    <row r="1654" s="13" customFormat="true" ht="12" hidden="false" customHeight="false" outlineLevel="0" collapsed="false">
      <c r="A1654" s="12" t="n">
        <v>7828</v>
      </c>
      <c r="B1654" s="13" t="n">
        <v>30</v>
      </c>
      <c r="C1654" s="13" t="s">
        <v>125</v>
      </c>
      <c r="D1654" s="13" t="n">
        <v>2</v>
      </c>
      <c r="E1654" s="13" t="n">
        <v>707</v>
      </c>
      <c r="F1654" s="13" t="s">
        <v>230</v>
      </c>
      <c r="G1654" s="13" t="s">
        <v>24</v>
      </c>
      <c r="H1654" s="13" t="s">
        <v>25</v>
      </c>
      <c r="J1654" s="13" t="n">
        <v>1</v>
      </c>
      <c r="K1654" s="13" t="n">
        <v>949</v>
      </c>
      <c r="L1654" s="14" t="n">
        <v>0.253472222222222</v>
      </c>
      <c r="M1654" s="15" t="n">
        <v>0.277777777777778</v>
      </c>
      <c r="N1654" s="16" t="n">
        <f aca="false">VLOOKUP(E1654,'Esp. percorsi al 18-10-22'!C:J,8,FALSE())</f>
        <v>16.3318194455115</v>
      </c>
      <c r="O1654" s="16"/>
      <c r="P1654" s="16"/>
      <c r="Q1654" s="20" t="n">
        <v>302</v>
      </c>
      <c r="R1654" s="17" t="n">
        <f aca="false">+N1654*Q1654</f>
        <v>4932.20947254447</v>
      </c>
      <c r="S1654" s="17" t="n">
        <f aca="false">+O1654*Q1654</f>
        <v>0</v>
      </c>
      <c r="T1654" s="17"/>
      <c r="U1654" s="18" t="n">
        <f aca="false">+M1654-L1654</f>
        <v>0.0243055555555556</v>
      </c>
      <c r="V1654" s="18" t="n">
        <f aca="false">+U1654*Q1654</f>
        <v>7.34027777777778</v>
      </c>
      <c r="W1654" s="18"/>
    </row>
    <row r="1655" s="13" customFormat="true" ht="12" hidden="false" customHeight="false" outlineLevel="0" collapsed="false">
      <c r="A1655" s="12" t="n">
        <v>7792</v>
      </c>
      <c r="B1655" s="13" t="n">
        <v>30</v>
      </c>
      <c r="C1655" s="13" t="s">
        <v>125</v>
      </c>
      <c r="D1655" s="13" t="n">
        <v>2</v>
      </c>
      <c r="E1655" s="13" t="n">
        <v>707</v>
      </c>
      <c r="F1655" s="13" t="s">
        <v>230</v>
      </c>
      <c r="G1655" s="13" t="s">
        <v>24</v>
      </c>
      <c r="H1655" s="13" t="s">
        <v>25</v>
      </c>
      <c r="J1655" s="13" t="n">
        <v>1</v>
      </c>
      <c r="K1655" s="13" t="n">
        <v>69</v>
      </c>
      <c r="L1655" s="14" t="n">
        <v>0.277777777777778</v>
      </c>
      <c r="M1655" s="15" t="n">
        <v>0.302083333333333</v>
      </c>
      <c r="N1655" s="16" t="n">
        <f aca="false">VLOOKUP(E1655,'Esp. percorsi al 18-10-22'!C:J,8,FALSE())</f>
        <v>16.3318194455115</v>
      </c>
      <c r="O1655" s="16"/>
      <c r="P1655" s="16"/>
      <c r="Q1655" s="20" t="n">
        <v>302</v>
      </c>
      <c r="R1655" s="17" t="n">
        <f aca="false">+N1655*Q1655</f>
        <v>4932.20947254447</v>
      </c>
      <c r="S1655" s="17" t="n">
        <f aca="false">+O1655*Q1655</f>
        <v>0</v>
      </c>
      <c r="T1655" s="17"/>
      <c r="U1655" s="18" t="n">
        <f aca="false">+M1655-L1655</f>
        <v>0.0243055555555556</v>
      </c>
      <c r="V1655" s="18" t="n">
        <f aca="false">+U1655*Q1655</f>
        <v>7.34027777777778</v>
      </c>
      <c r="W1655" s="18"/>
    </row>
    <row r="1656" s="13" customFormat="true" ht="12" hidden="false" customHeight="false" outlineLevel="0" collapsed="false">
      <c r="A1656" s="12" t="n">
        <v>7900</v>
      </c>
      <c r="B1656" s="13" t="n">
        <v>30</v>
      </c>
      <c r="C1656" s="13" t="s">
        <v>125</v>
      </c>
      <c r="D1656" s="13" t="n">
        <v>2</v>
      </c>
      <c r="E1656" s="13" t="n">
        <v>707</v>
      </c>
      <c r="F1656" s="13" t="s">
        <v>230</v>
      </c>
      <c r="G1656" s="13" t="s">
        <v>28</v>
      </c>
      <c r="H1656" s="13" t="s">
        <v>25</v>
      </c>
      <c r="J1656" s="13" t="n">
        <v>1</v>
      </c>
      <c r="K1656" s="13" t="n">
        <v>3257</v>
      </c>
      <c r="L1656" s="14" t="n">
        <v>0.295138888888889</v>
      </c>
      <c r="M1656" s="15" t="n">
        <v>0.319444444444444</v>
      </c>
      <c r="N1656" s="16" t="n">
        <f aca="false">VLOOKUP(E1656,'Esp. percorsi al 18-10-22'!C:J,8,FALSE())</f>
        <v>16.3318194455115</v>
      </c>
      <c r="O1656" s="16"/>
      <c r="P1656" s="16"/>
      <c r="Q1656" s="20" t="n">
        <v>67</v>
      </c>
      <c r="R1656" s="17" t="n">
        <f aca="false">+N1656*Q1656</f>
        <v>1094.23190284927</v>
      </c>
      <c r="S1656" s="17" t="n">
        <f aca="false">+O1656*Q1656</f>
        <v>0</v>
      </c>
      <c r="T1656" s="17"/>
      <c r="U1656" s="18" t="n">
        <f aca="false">+M1656-L1656</f>
        <v>0.0243055555555556</v>
      </c>
      <c r="V1656" s="18" t="n">
        <f aca="false">+U1656*Q1656</f>
        <v>1.62847222222222</v>
      </c>
      <c r="W1656" s="18"/>
    </row>
    <row r="1657" s="13" customFormat="true" ht="12" hidden="false" customHeight="false" outlineLevel="0" collapsed="false">
      <c r="A1657" s="12" t="n">
        <v>7873</v>
      </c>
      <c r="B1657" s="13" t="n">
        <v>30</v>
      </c>
      <c r="C1657" s="13" t="s">
        <v>125</v>
      </c>
      <c r="D1657" s="13" t="n">
        <v>2</v>
      </c>
      <c r="E1657" s="13" t="n">
        <v>707</v>
      </c>
      <c r="F1657" s="13" t="s">
        <v>230</v>
      </c>
      <c r="G1657" s="13" t="s">
        <v>24</v>
      </c>
      <c r="H1657" s="13" t="s">
        <v>29</v>
      </c>
      <c r="J1657" s="13" t="n">
        <v>1</v>
      </c>
      <c r="K1657" s="13" t="n">
        <v>2071</v>
      </c>
      <c r="L1657" s="14" t="n">
        <v>0.3125</v>
      </c>
      <c r="M1657" s="15" t="n">
        <v>0.336805555555556</v>
      </c>
      <c r="N1657" s="16" t="n">
        <f aca="false">VLOOKUP(E1657,'Esp. percorsi al 18-10-22'!C:J,8,FALSE())</f>
        <v>16.3318194455115</v>
      </c>
      <c r="O1657" s="16"/>
      <c r="P1657" s="16"/>
      <c r="Q1657" s="20" t="n">
        <v>58</v>
      </c>
      <c r="R1657" s="17" t="n">
        <f aca="false">+N1657*Q1657</f>
        <v>947.245527839667</v>
      </c>
      <c r="S1657" s="17" t="n">
        <f aca="false">+O1657*Q1657</f>
        <v>0</v>
      </c>
      <c r="T1657" s="17"/>
      <c r="U1657" s="18" t="n">
        <f aca="false">+M1657-L1657</f>
        <v>0.0243055555555556</v>
      </c>
      <c r="V1657" s="18" t="n">
        <f aca="false">+U1657*Q1657</f>
        <v>1.40972222222222</v>
      </c>
      <c r="W1657" s="18"/>
    </row>
    <row r="1658" s="13" customFormat="true" ht="12" hidden="false" customHeight="false" outlineLevel="0" collapsed="false">
      <c r="A1658" s="12" t="n">
        <v>7829</v>
      </c>
      <c r="B1658" s="13" t="n">
        <v>30</v>
      </c>
      <c r="C1658" s="13" t="s">
        <v>125</v>
      </c>
      <c r="D1658" s="13" t="n">
        <v>2</v>
      </c>
      <c r="E1658" s="13" t="n">
        <v>707</v>
      </c>
      <c r="F1658" s="13" t="s">
        <v>230</v>
      </c>
      <c r="G1658" s="13" t="s">
        <v>24</v>
      </c>
      <c r="H1658" s="13" t="s">
        <v>25</v>
      </c>
      <c r="J1658" s="13" t="n">
        <v>1</v>
      </c>
      <c r="K1658" s="13" t="n">
        <v>951</v>
      </c>
      <c r="L1658" s="14" t="n">
        <v>0.354166666666667</v>
      </c>
      <c r="M1658" s="15" t="n">
        <v>0.378472222222222</v>
      </c>
      <c r="N1658" s="16" t="n">
        <f aca="false">VLOOKUP(E1658,'Esp. percorsi al 18-10-22'!C:J,8,FALSE())</f>
        <v>16.3318194455115</v>
      </c>
      <c r="O1658" s="16"/>
      <c r="P1658" s="16"/>
      <c r="Q1658" s="20" t="n">
        <v>302</v>
      </c>
      <c r="R1658" s="17" t="n">
        <f aca="false">+N1658*Q1658</f>
        <v>4932.20947254447</v>
      </c>
      <c r="S1658" s="17" t="n">
        <f aca="false">+O1658*Q1658</f>
        <v>0</v>
      </c>
      <c r="T1658" s="17"/>
      <c r="U1658" s="18" t="n">
        <f aca="false">+M1658-L1658</f>
        <v>0.0243055555555556</v>
      </c>
      <c r="V1658" s="18" t="n">
        <f aca="false">+U1658*Q1658</f>
        <v>7.34027777777778</v>
      </c>
      <c r="W1658" s="18"/>
    </row>
    <row r="1659" s="13" customFormat="true" ht="12" hidden="false" customHeight="false" outlineLevel="0" collapsed="false">
      <c r="A1659" s="12" t="n">
        <v>7874</v>
      </c>
      <c r="B1659" s="13" t="n">
        <v>30</v>
      </c>
      <c r="C1659" s="13" t="s">
        <v>125</v>
      </c>
      <c r="D1659" s="13" t="n">
        <v>2</v>
      </c>
      <c r="E1659" s="13" t="n">
        <v>707</v>
      </c>
      <c r="F1659" s="13" t="s">
        <v>230</v>
      </c>
      <c r="G1659" s="13" t="s">
        <v>24</v>
      </c>
      <c r="H1659" s="13" t="s">
        <v>29</v>
      </c>
      <c r="J1659" s="13" t="n">
        <v>1</v>
      </c>
      <c r="K1659" s="13" t="n">
        <v>2072</v>
      </c>
      <c r="L1659" s="14" t="n">
        <v>0.368055555555556</v>
      </c>
      <c r="M1659" s="15" t="n">
        <v>0.392361111111111</v>
      </c>
      <c r="N1659" s="16" t="n">
        <f aca="false">VLOOKUP(E1659,'Esp. percorsi al 18-10-22'!C:J,8,FALSE())</f>
        <v>16.3318194455115</v>
      </c>
      <c r="O1659" s="16"/>
      <c r="P1659" s="16"/>
      <c r="Q1659" s="20" t="n">
        <v>58</v>
      </c>
      <c r="R1659" s="17" t="n">
        <f aca="false">+N1659*Q1659</f>
        <v>947.245527839667</v>
      </c>
      <c r="S1659" s="17" t="n">
        <f aca="false">+O1659*Q1659</f>
        <v>0</v>
      </c>
      <c r="T1659" s="17"/>
      <c r="U1659" s="18" t="n">
        <f aca="false">+M1659-L1659</f>
        <v>0.0243055555555556</v>
      </c>
      <c r="V1659" s="18" t="n">
        <f aca="false">+U1659*Q1659</f>
        <v>1.40972222222222</v>
      </c>
      <c r="W1659" s="18"/>
    </row>
    <row r="1660" s="13" customFormat="true" ht="12" hidden="false" customHeight="false" outlineLevel="0" collapsed="false">
      <c r="A1660" s="12" t="n">
        <v>18546</v>
      </c>
      <c r="B1660" s="13" t="n">
        <v>30</v>
      </c>
      <c r="C1660" s="13" t="s">
        <v>125</v>
      </c>
      <c r="D1660" s="13" t="n">
        <v>2</v>
      </c>
      <c r="E1660" s="13" t="n">
        <v>707</v>
      </c>
      <c r="F1660" s="13" t="s">
        <v>230</v>
      </c>
      <c r="G1660" s="13" t="s">
        <v>28</v>
      </c>
      <c r="H1660" s="13" t="s">
        <v>25</v>
      </c>
      <c r="J1660" s="13" t="n">
        <v>1</v>
      </c>
      <c r="K1660" s="13" t="n">
        <v>18546</v>
      </c>
      <c r="L1660" s="14" t="n">
        <v>0.395833333333333</v>
      </c>
      <c r="M1660" s="15" t="n">
        <v>0.420138888888889</v>
      </c>
      <c r="N1660" s="16" t="n">
        <f aca="false">VLOOKUP(E1660,'Esp. percorsi al 18-10-22'!C:J,8,FALSE())</f>
        <v>16.3318194455115</v>
      </c>
      <c r="O1660" s="16"/>
      <c r="P1660" s="16"/>
      <c r="Q1660" s="20" t="n">
        <v>67</v>
      </c>
      <c r="R1660" s="17" t="n">
        <f aca="false">+N1660*Q1660</f>
        <v>1094.23190284927</v>
      </c>
      <c r="S1660" s="17" t="n">
        <f aca="false">+O1660*Q1660</f>
        <v>0</v>
      </c>
      <c r="T1660" s="17"/>
      <c r="U1660" s="18" t="n">
        <f aca="false">+M1660-L1660</f>
        <v>0.0243055555555556</v>
      </c>
      <c r="V1660" s="18" t="n">
        <f aca="false">+U1660*Q1660</f>
        <v>1.62847222222222</v>
      </c>
      <c r="W1660" s="18"/>
    </row>
    <row r="1661" s="13" customFormat="true" ht="12" hidden="false" customHeight="false" outlineLevel="0" collapsed="false">
      <c r="A1661" s="12" t="n">
        <v>17564</v>
      </c>
      <c r="B1661" s="13" t="n">
        <v>30</v>
      </c>
      <c r="C1661" s="13" t="s">
        <v>125</v>
      </c>
      <c r="D1661" s="13" t="n">
        <v>2</v>
      </c>
      <c r="E1661" s="13" t="n">
        <v>707</v>
      </c>
      <c r="F1661" s="13" t="s">
        <v>230</v>
      </c>
      <c r="G1661" s="13" t="s">
        <v>26</v>
      </c>
      <c r="H1661" s="13" t="s">
        <v>25</v>
      </c>
      <c r="J1661" s="13" t="n">
        <v>1</v>
      </c>
      <c r="K1661" s="13" t="n">
        <v>73</v>
      </c>
      <c r="L1661" s="14" t="n">
        <v>0.399305555555556</v>
      </c>
      <c r="M1661" s="15" t="n">
        <v>0.423611111111111</v>
      </c>
      <c r="N1661" s="16" t="n">
        <f aca="false">VLOOKUP(E1661,'Esp. percorsi al 18-10-22'!C:J,8,FALSE())</f>
        <v>16.3318194455115</v>
      </c>
      <c r="O1661" s="16"/>
      <c r="P1661" s="16"/>
      <c r="Q1661" s="20" t="n">
        <v>235</v>
      </c>
      <c r="R1661" s="17" t="n">
        <f aca="false">+N1661*Q1661</f>
        <v>3837.9775696952</v>
      </c>
      <c r="S1661" s="17" t="n">
        <f aca="false">+O1661*Q1661</f>
        <v>0</v>
      </c>
      <c r="T1661" s="17"/>
      <c r="U1661" s="18" t="n">
        <f aca="false">+M1661-L1661</f>
        <v>0.0243055555555556</v>
      </c>
      <c r="V1661" s="18" t="n">
        <f aca="false">+U1661*Q1661</f>
        <v>5.71180555555556</v>
      </c>
      <c r="W1661" s="18"/>
    </row>
    <row r="1662" s="13" customFormat="true" ht="12" hidden="false" customHeight="false" outlineLevel="0" collapsed="false">
      <c r="A1662" s="12" t="n">
        <v>7875</v>
      </c>
      <c r="B1662" s="13" t="n">
        <v>30</v>
      </c>
      <c r="C1662" s="13" t="s">
        <v>125</v>
      </c>
      <c r="D1662" s="13" t="n">
        <v>2</v>
      </c>
      <c r="E1662" s="13" t="n">
        <v>707</v>
      </c>
      <c r="F1662" s="13" t="s">
        <v>230</v>
      </c>
      <c r="G1662" s="13" t="s">
        <v>24</v>
      </c>
      <c r="H1662" s="13" t="s">
        <v>29</v>
      </c>
      <c r="J1662" s="13" t="n">
        <v>1</v>
      </c>
      <c r="K1662" s="13" t="n">
        <v>2073</v>
      </c>
      <c r="L1662" s="14" t="n">
        <v>0.423611111111111</v>
      </c>
      <c r="M1662" s="15" t="n">
        <v>0.447916666666667</v>
      </c>
      <c r="N1662" s="16" t="n">
        <f aca="false">VLOOKUP(E1662,'Esp. percorsi al 18-10-22'!C:J,8,FALSE())</f>
        <v>16.3318194455115</v>
      </c>
      <c r="O1662" s="16"/>
      <c r="P1662" s="16"/>
      <c r="Q1662" s="20" t="n">
        <v>58</v>
      </c>
      <c r="R1662" s="17" t="n">
        <f aca="false">+N1662*Q1662</f>
        <v>947.245527839667</v>
      </c>
      <c r="S1662" s="17" t="n">
        <f aca="false">+O1662*Q1662</f>
        <v>0</v>
      </c>
      <c r="T1662" s="17"/>
      <c r="U1662" s="18" t="n">
        <f aca="false">+M1662-L1662</f>
        <v>0.0243055555555556</v>
      </c>
      <c r="V1662" s="18" t="n">
        <f aca="false">+U1662*Q1662</f>
        <v>1.40972222222222</v>
      </c>
      <c r="W1662" s="18"/>
    </row>
    <row r="1663" s="13" customFormat="true" ht="12" hidden="false" customHeight="false" outlineLevel="0" collapsed="false">
      <c r="A1663" s="12" t="n">
        <v>7830</v>
      </c>
      <c r="B1663" s="13" t="n">
        <v>30</v>
      </c>
      <c r="C1663" s="13" t="s">
        <v>125</v>
      </c>
      <c r="D1663" s="13" t="n">
        <v>2</v>
      </c>
      <c r="E1663" s="13" t="n">
        <v>707</v>
      </c>
      <c r="F1663" s="13" t="s">
        <v>230</v>
      </c>
      <c r="G1663" s="13" t="s">
        <v>24</v>
      </c>
      <c r="H1663" s="13" t="s">
        <v>25</v>
      </c>
      <c r="J1663" s="13" t="n">
        <v>1</v>
      </c>
      <c r="K1663" s="13" t="n">
        <v>953</v>
      </c>
      <c r="L1663" s="14" t="n">
        <v>0.4375</v>
      </c>
      <c r="M1663" s="15" t="n">
        <v>0.461805555555556</v>
      </c>
      <c r="N1663" s="16" t="n">
        <f aca="false">VLOOKUP(E1663,'Esp. percorsi al 18-10-22'!C:J,8,FALSE())</f>
        <v>16.3318194455115</v>
      </c>
      <c r="O1663" s="16"/>
      <c r="P1663" s="16"/>
      <c r="Q1663" s="20" t="n">
        <v>302</v>
      </c>
      <c r="R1663" s="17" t="n">
        <f aca="false">+N1663*Q1663</f>
        <v>4932.20947254447</v>
      </c>
      <c r="S1663" s="17" t="n">
        <f aca="false">+O1663*Q1663</f>
        <v>0</v>
      </c>
      <c r="T1663" s="17"/>
      <c r="U1663" s="18" t="n">
        <f aca="false">+M1663-L1663</f>
        <v>0.0243055555555556</v>
      </c>
      <c r="V1663" s="18" t="n">
        <f aca="false">+U1663*Q1663</f>
        <v>7.34027777777778</v>
      </c>
      <c r="W1663" s="18"/>
    </row>
    <row r="1664" s="13" customFormat="true" ht="12" hidden="false" customHeight="false" outlineLevel="0" collapsed="false">
      <c r="A1664" s="12" t="n">
        <v>7831</v>
      </c>
      <c r="B1664" s="13" t="n">
        <v>30</v>
      </c>
      <c r="C1664" s="13" t="s">
        <v>125</v>
      </c>
      <c r="D1664" s="13" t="n">
        <v>2</v>
      </c>
      <c r="E1664" s="13" t="n">
        <v>707</v>
      </c>
      <c r="F1664" s="13" t="s">
        <v>230</v>
      </c>
      <c r="G1664" s="13" t="s">
        <v>24</v>
      </c>
      <c r="H1664" s="13" t="s">
        <v>25</v>
      </c>
      <c r="J1664" s="13" t="n">
        <v>1</v>
      </c>
      <c r="K1664" s="13" t="n">
        <v>954</v>
      </c>
      <c r="L1664" s="14" t="n">
        <v>0.479166666666667</v>
      </c>
      <c r="M1664" s="15" t="n">
        <v>0.503472222222222</v>
      </c>
      <c r="N1664" s="16" t="n">
        <f aca="false">VLOOKUP(E1664,'Esp. percorsi al 18-10-22'!C:J,8,FALSE())</f>
        <v>16.3318194455115</v>
      </c>
      <c r="O1664" s="16"/>
      <c r="P1664" s="16"/>
      <c r="Q1664" s="20" t="n">
        <v>302</v>
      </c>
      <c r="R1664" s="17" t="n">
        <f aca="false">+N1664*Q1664</f>
        <v>4932.20947254447</v>
      </c>
      <c r="S1664" s="17" t="n">
        <f aca="false">+O1664*Q1664</f>
        <v>0</v>
      </c>
      <c r="T1664" s="17"/>
      <c r="U1664" s="18" t="n">
        <f aca="false">+M1664-L1664</f>
        <v>0.0243055555555556</v>
      </c>
      <c r="V1664" s="18" t="n">
        <f aca="false">+U1664*Q1664</f>
        <v>7.34027777777778</v>
      </c>
      <c r="W1664" s="18"/>
    </row>
    <row r="1665" s="13" customFormat="true" ht="12" hidden="false" customHeight="false" outlineLevel="0" collapsed="false">
      <c r="A1665" s="12" t="n">
        <v>7876</v>
      </c>
      <c r="B1665" s="13" t="n">
        <v>30</v>
      </c>
      <c r="C1665" s="13" t="s">
        <v>125</v>
      </c>
      <c r="D1665" s="13" t="n">
        <v>2</v>
      </c>
      <c r="E1665" s="13" t="n">
        <v>707</v>
      </c>
      <c r="F1665" s="13" t="s">
        <v>230</v>
      </c>
      <c r="G1665" s="13" t="s">
        <v>24</v>
      </c>
      <c r="H1665" s="13" t="s">
        <v>29</v>
      </c>
      <c r="J1665" s="13" t="n">
        <v>1</v>
      </c>
      <c r="K1665" s="13" t="n">
        <v>2074</v>
      </c>
      <c r="L1665" s="14" t="n">
        <v>0.479166666666667</v>
      </c>
      <c r="M1665" s="15" t="n">
        <v>0.503472222222222</v>
      </c>
      <c r="N1665" s="16" t="n">
        <f aca="false">VLOOKUP(E1665,'Esp. percorsi al 18-10-22'!C:J,8,FALSE())</f>
        <v>16.3318194455115</v>
      </c>
      <c r="O1665" s="16"/>
      <c r="P1665" s="16"/>
      <c r="Q1665" s="20" t="n">
        <v>58</v>
      </c>
      <c r="R1665" s="17" t="n">
        <f aca="false">+N1665*Q1665</f>
        <v>947.245527839667</v>
      </c>
      <c r="S1665" s="17" t="n">
        <f aca="false">+O1665*Q1665</f>
        <v>0</v>
      </c>
      <c r="T1665" s="17"/>
      <c r="U1665" s="18" t="n">
        <f aca="false">+M1665-L1665</f>
        <v>0.0243055555555556</v>
      </c>
      <c r="V1665" s="18" t="n">
        <f aca="false">+U1665*Q1665</f>
        <v>1.40972222222222</v>
      </c>
      <c r="W1665" s="18"/>
    </row>
    <row r="1666" s="13" customFormat="true" ht="12" hidden="false" customHeight="false" outlineLevel="0" collapsed="false">
      <c r="A1666" s="12" t="n">
        <v>7832</v>
      </c>
      <c r="B1666" s="13" t="n">
        <v>30</v>
      </c>
      <c r="C1666" s="13" t="s">
        <v>125</v>
      </c>
      <c r="D1666" s="13" t="n">
        <v>2</v>
      </c>
      <c r="E1666" s="13" t="n">
        <v>707</v>
      </c>
      <c r="F1666" s="13" t="s">
        <v>230</v>
      </c>
      <c r="G1666" s="13" t="s">
        <v>24</v>
      </c>
      <c r="H1666" s="13" t="s">
        <v>25</v>
      </c>
      <c r="J1666" s="13" t="n">
        <v>1</v>
      </c>
      <c r="K1666" s="13" t="n">
        <v>955</v>
      </c>
      <c r="L1666" s="14" t="n">
        <v>0.524305555555556</v>
      </c>
      <c r="M1666" s="15" t="n">
        <v>0.548611111111111</v>
      </c>
      <c r="N1666" s="16" t="n">
        <f aca="false">VLOOKUP(E1666,'Esp. percorsi al 18-10-22'!C:J,8,FALSE())</f>
        <v>16.3318194455115</v>
      </c>
      <c r="O1666" s="16"/>
      <c r="P1666" s="16"/>
      <c r="Q1666" s="20" t="n">
        <v>302</v>
      </c>
      <c r="R1666" s="17" t="n">
        <f aca="false">+N1666*Q1666</f>
        <v>4932.20947254447</v>
      </c>
      <c r="S1666" s="17" t="n">
        <f aca="false">+O1666*Q1666</f>
        <v>0</v>
      </c>
      <c r="T1666" s="17"/>
      <c r="U1666" s="18" t="n">
        <f aca="false">+M1666-L1666</f>
        <v>0.0243055555555556</v>
      </c>
      <c r="V1666" s="18" t="n">
        <f aca="false">+U1666*Q1666</f>
        <v>7.34027777777778</v>
      </c>
      <c r="W1666" s="18"/>
    </row>
    <row r="1667" s="13" customFormat="true" ht="12" hidden="false" customHeight="false" outlineLevel="0" collapsed="false">
      <c r="A1667" s="12" t="n">
        <v>7877</v>
      </c>
      <c r="B1667" s="13" t="n">
        <v>30</v>
      </c>
      <c r="C1667" s="13" t="s">
        <v>125</v>
      </c>
      <c r="D1667" s="13" t="n">
        <v>2</v>
      </c>
      <c r="E1667" s="13" t="n">
        <v>707</v>
      </c>
      <c r="F1667" s="13" t="s">
        <v>230</v>
      </c>
      <c r="G1667" s="13" t="s">
        <v>24</v>
      </c>
      <c r="H1667" s="13" t="s">
        <v>29</v>
      </c>
      <c r="J1667" s="13" t="n">
        <v>1</v>
      </c>
      <c r="K1667" s="13" t="n">
        <v>2075</v>
      </c>
      <c r="L1667" s="14" t="n">
        <v>0.534722222222222</v>
      </c>
      <c r="M1667" s="15" t="n">
        <v>0.559027777777778</v>
      </c>
      <c r="N1667" s="16" t="n">
        <f aca="false">VLOOKUP(E1667,'Esp. percorsi al 18-10-22'!C:J,8,FALSE())</f>
        <v>16.3318194455115</v>
      </c>
      <c r="O1667" s="16"/>
      <c r="P1667" s="16"/>
      <c r="Q1667" s="20" t="n">
        <v>58</v>
      </c>
      <c r="R1667" s="17" t="n">
        <f aca="false">+N1667*Q1667</f>
        <v>947.245527839667</v>
      </c>
      <c r="S1667" s="17" t="n">
        <f aca="false">+O1667*Q1667</f>
        <v>0</v>
      </c>
      <c r="T1667" s="17"/>
      <c r="U1667" s="18" t="n">
        <f aca="false">+M1667-L1667</f>
        <v>0.0243055555555556</v>
      </c>
      <c r="V1667" s="18" t="n">
        <f aca="false">+U1667*Q1667</f>
        <v>1.40972222222222</v>
      </c>
      <c r="W1667" s="18"/>
    </row>
    <row r="1668" s="13" customFormat="true" ht="12" hidden="false" customHeight="false" outlineLevel="0" collapsed="false">
      <c r="A1668" s="12" t="n">
        <v>18318</v>
      </c>
      <c r="B1668" s="13" t="n">
        <v>30</v>
      </c>
      <c r="C1668" s="13" t="s">
        <v>125</v>
      </c>
      <c r="D1668" s="13" t="n">
        <v>2</v>
      </c>
      <c r="E1668" s="13" t="n">
        <v>707</v>
      </c>
      <c r="F1668" s="13" t="s">
        <v>230</v>
      </c>
      <c r="G1668" s="13" t="s">
        <v>26</v>
      </c>
      <c r="H1668" s="13" t="s">
        <v>25</v>
      </c>
      <c r="J1668" s="13" t="n">
        <v>1</v>
      </c>
      <c r="K1668" s="13" t="n">
        <v>970</v>
      </c>
      <c r="L1668" s="14" t="n">
        <v>0.545138888888889</v>
      </c>
      <c r="M1668" s="15" t="n">
        <v>0.569444444444444</v>
      </c>
      <c r="N1668" s="16" t="n">
        <f aca="false">VLOOKUP(E1668,'Esp. percorsi al 18-10-22'!C:J,8,FALSE())</f>
        <v>16.3318194455115</v>
      </c>
      <c r="O1668" s="16"/>
      <c r="P1668" s="16"/>
      <c r="Q1668" s="20" t="n">
        <v>235</v>
      </c>
      <c r="R1668" s="17" t="n">
        <f aca="false">+N1668*Q1668</f>
        <v>3837.9775696952</v>
      </c>
      <c r="S1668" s="17" t="n">
        <f aca="false">+O1668*Q1668</f>
        <v>0</v>
      </c>
      <c r="T1668" s="17"/>
      <c r="U1668" s="18" t="n">
        <f aca="false">+M1668-L1668</f>
        <v>0.0243055555555556</v>
      </c>
      <c r="V1668" s="18" t="n">
        <f aca="false">+U1668*Q1668</f>
        <v>5.71180555555556</v>
      </c>
      <c r="W1668" s="18"/>
    </row>
    <row r="1669" s="13" customFormat="true" ht="12" hidden="false" customHeight="false" outlineLevel="0" collapsed="false">
      <c r="A1669" s="12" t="n">
        <v>18434</v>
      </c>
      <c r="B1669" s="13" t="n">
        <v>30</v>
      </c>
      <c r="C1669" s="13" t="s">
        <v>125</v>
      </c>
      <c r="D1669" s="13" t="n">
        <v>2</v>
      </c>
      <c r="E1669" s="13" t="n">
        <v>707</v>
      </c>
      <c r="F1669" s="13" t="s">
        <v>230</v>
      </c>
      <c r="G1669" s="13" t="s">
        <v>28</v>
      </c>
      <c r="H1669" s="13" t="s">
        <v>25</v>
      </c>
      <c r="J1669" s="13" t="n">
        <v>1</v>
      </c>
      <c r="K1669" s="13" t="n">
        <v>18434</v>
      </c>
      <c r="L1669" s="14" t="n">
        <v>0.5625</v>
      </c>
      <c r="M1669" s="15" t="n">
        <v>0.586805555555556</v>
      </c>
      <c r="N1669" s="16" t="n">
        <f aca="false">VLOOKUP(E1669,'Esp. percorsi al 18-10-22'!C:J,8,FALSE())</f>
        <v>16.3318194455115</v>
      </c>
      <c r="O1669" s="16"/>
      <c r="P1669" s="16"/>
      <c r="Q1669" s="20" t="n">
        <v>67</v>
      </c>
      <c r="R1669" s="17" t="n">
        <f aca="false">+N1669*Q1669</f>
        <v>1094.23190284927</v>
      </c>
      <c r="S1669" s="17" t="n">
        <f aca="false">+O1669*Q1669</f>
        <v>0</v>
      </c>
      <c r="T1669" s="17"/>
      <c r="U1669" s="18" t="n">
        <f aca="false">+M1669-L1669</f>
        <v>0.0243055555555556</v>
      </c>
      <c r="V1669" s="18" t="n">
        <f aca="false">+U1669*Q1669</f>
        <v>1.62847222222222</v>
      </c>
      <c r="W1669" s="18"/>
    </row>
    <row r="1670" s="13" customFormat="true" ht="12" hidden="false" customHeight="false" outlineLevel="0" collapsed="false">
      <c r="A1670" s="12" t="n">
        <v>7896</v>
      </c>
      <c r="B1670" s="13" t="n">
        <v>30</v>
      </c>
      <c r="C1670" s="13" t="s">
        <v>125</v>
      </c>
      <c r="D1670" s="13" t="n">
        <v>2</v>
      </c>
      <c r="E1670" s="13" t="n">
        <v>707</v>
      </c>
      <c r="F1670" s="13" t="s">
        <v>230</v>
      </c>
      <c r="G1670" s="13" t="s">
        <v>24</v>
      </c>
      <c r="H1670" s="13" t="s">
        <v>25</v>
      </c>
      <c r="J1670" s="13" t="n">
        <v>1</v>
      </c>
      <c r="K1670" s="13" t="n">
        <v>2441</v>
      </c>
      <c r="L1670" s="14" t="n">
        <v>0.586805555555556</v>
      </c>
      <c r="M1670" s="15" t="n">
        <v>0.611111111111111</v>
      </c>
      <c r="N1670" s="16" t="n">
        <f aca="false">VLOOKUP(E1670,'Esp. percorsi al 18-10-22'!C:J,8,FALSE())</f>
        <v>16.3318194455115</v>
      </c>
      <c r="O1670" s="16"/>
      <c r="P1670" s="16"/>
      <c r="Q1670" s="20" t="n">
        <v>302</v>
      </c>
      <c r="R1670" s="17" t="n">
        <f aca="false">+N1670*Q1670</f>
        <v>4932.20947254447</v>
      </c>
      <c r="S1670" s="17" t="n">
        <f aca="false">+O1670*Q1670</f>
        <v>0</v>
      </c>
      <c r="T1670" s="17"/>
      <c r="U1670" s="18" t="n">
        <f aca="false">+M1670-L1670</f>
        <v>0.0243055555555556</v>
      </c>
      <c r="V1670" s="18" t="n">
        <f aca="false">+U1670*Q1670</f>
        <v>7.34027777777778</v>
      </c>
      <c r="W1670" s="18"/>
    </row>
    <row r="1671" s="13" customFormat="true" ht="12" hidden="false" customHeight="false" outlineLevel="0" collapsed="false">
      <c r="A1671" s="12" t="n">
        <v>7878</v>
      </c>
      <c r="B1671" s="13" t="n">
        <v>30</v>
      </c>
      <c r="C1671" s="13" t="s">
        <v>125</v>
      </c>
      <c r="D1671" s="13" t="n">
        <v>2</v>
      </c>
      <c r="E1671" s="13" t="n">
        <v>707</v>
      </c>
      <c r="F1671" s="13" t="s">
        <v>230</v>
      </c>
      <c r="G1671" s="13" t="s">
        <v>24</v>
      </c>
      <c r="H1671" s="13" t="s">
        <v>29</v>
      </c>
      <c r="J1671" s="13" t="n">
        <v>1</v>
      </c>
      <c r="K1671" s="13" t="n">
        <v>2076</v>
      </c>
      <c r="L1671" s="14" t="n">
        <v>0.590277777777778</v>
      </c>
      <c r="M1671" s="15" t="n">
        <v>0.614583333333333</v>
      </c>
      <c r="N1671" s="16" t="n">
        <f aca="false">VLOOKUP(E1671,'Esp. percorsi al 18-10-22'!C:J,8,FALSE())</f>
        <v>16.3318194455115</v>
      </c>
      <c r="O1671" s="16"/>
      <c r="P1671" s="16"/>
      <c r="Q1671" s="20" t="n">
        <v>58</v>
      </c>
      <c r="R1671" s="17" t="n">
        <f aca="false">+N1671*Q1671</f>
        <v>947.245527839667</v>
      </c>
      <c r="S1671" s="17" t="n">
        <f aca="false">+O1671*Q1671</f>
        <v>0</v>
      </c>
      <c r="T1671" s="17"/>
      <c r="U1671" s="18" t="n">
        <f aca="false">+M1671-L1671</f>
        <v>0.0243055555555556</v>
      </c>
      <c r="V1671" s="18" t="n">
        <f aca="false">+U1671*Q1671</f>
        <v>1.40972222222222</v>
      </c>
      <c r="W1671" s="18"/>
    </row>
    <row r="1672" s="13" customFormat="true" ht="12" hidden="false" customHeight="false" outlineLevel="0" collapsed="false">
      <c r="A1672" s="12" t="n">
        <v>7834</v>
      </c>
      <c r="B1672" s="13" t="n">
        <v>30</v>
      </c>
      <c r="C1672" s="13" t="s">
        <v>125</v>
      </c>
      <c r="D1672" s="13" t="n">
        <v>2</v>
      </c>
      <c r="E1672" s="13" t="n">
        <v>707</v>
      </c>
      <c r="F1672" s="13" t="s">
        <v>230</v>
      </c>
      <c r="G1672" s="13" t="s">
        <v>24</v>
      </c>
      <c r="H1672" s="13" t="s">
        <v>25</v>
      </c>
      <c r="J1672" s="13" t="n">
        <v>1</v>
      </c>
      <c r="K1672" s="13" t="n">
        <v>957</v>
      </c>
      <c r="L1672" s="14" t="n">
        <v>0.604166666666667</v>
      </c>
      <c r="M1672" s="15" t="n">
        <v>0.628472222222222</v>
      </c>
      <c r="N1672" s="16" t="n">
        <f aca="false">VLOOKUP(E1672,'Esp. percorsi al 18-10-22'!C:J,8,FALSE())</f>
        <v>16.3318194455115</v>
      </c>
      <c r="O1672" s="16"/>
      <c r="P1672" s="16"/>
      <c r="Q1672" s="20" t="n">
        <v>302</v>
      </c>
      <c r="R1672" s="17" t="n">
        <f aca="false">+N1672*Q1672</f>
        <v>4932.20947254447</v>
      </c>
      <c r="S1672" s="17" t="n">
        <f aca="false">+O1672*Q1672</f>
        <v>0</v>
      </c>
      <c r="T1672" s="17"/>
      <c r="U1672" s="18" t="n">
        <f aca="false">+M1672-L1672</f>
        <v>0.0243055555555556</v>
      </c>
      <c r="V1672" s="18" t="n">
        <f aca="false">+U1672*Q1672</f>
        <v>7.34027777777778</v>
      </c>
      <c r="W1672" s="18"/>
    </row>
    <row r="1673" s="13" customFormat="true" ht="12" hidden="false" customHeight="false" outlineLevel="0" collapsed="false">
      <c r="A1673" s="12" t="n">
        <v>7799</v>
      </c>
      <c r="B1673" s="13" t="n">
        <v>30</v>
      </c>
      <c r="C1673" s="13" t="s">
        <v>125</v>
      </c>
      <c r="D1673" s="13" t="n">
        <v>2</v>
      </c>
      <c r="E1673" s="13" t="n">
        <v>707</v>
      </c>
      <c r="F1673" s="13" t="s">
        <v>230</v>
      </c>
      <c r="G1673" s="13" t="s">
        <v>24</v>
      </c>
      <c r="H1673" s="13" t="s">
        <v>25</v>
      </c>
      <c r="J1673" s="13" t="n">
        <v>1</v>
      </c>
      <c r="K1673" s="13" t="n">
        <v>81</v>
      </c>
      <c r="L1673" s="14" t="n">
        <v>0.645833333333333</v>
      </c>
      <c r="M1673" s="15" t="n">
        <v>0.670138888888889</v>
      </c>
      <c r="N1673" s="16" t="n">
        <f aca="false">VLOOKUP(E1673,'Esp. percorsi al 18-10-22'!C:J,8,FALSE())</f>
        <v>16.3318194455115</v>
      </c>
      <c r="O1673" s="16"/>
      <c r="P1673" s="16"/>
      <c r="Q1673" s="20" t="n">
        <v>302</v>
      </c>
      <c r="R1673" s="17" t="n">
        <f aca="false">+N1673*Q1673</f>
        <v>4932.20947254447</v>
      </c>
      <c r="S1673" s="17" t="n">
        <f aca="false">+O1673*Q1673</f>
        <v>0</v>
      </c>
      <c r="T1673" s="17"/>
      <c r="U1673" s="18" t="n">
        <f aca="false">+M1673-L1673</f>
        <v>0.0243055555555556</v>
      </c>
      <c r="V1673" s="18" t="n">
        <f aca="false">+U1673*Q1673</f>
        <v>7.34027777777778</v>
      </c>
      <c r="W1673" s="18"/>
    </row>
    <row r="1674" s="13" customFormat="true" ht="12" hidden="false" customHeight="false" outlineLevel="0" collapsed="false">
      <c r="A1674" s="12" t="n">
        <v>7835</v>
      </c>
      <c r="B1674" s="13" t="n">
        <v>30</v>
      </c>
      <c r="C1674" s="13" t="s">
        <v>125</v>
      </c>
      <c r="D1674" s="13" t="n">
        <v>2</v>
      </c>
      <c r="E1674" s="13" t="n">
        <v>707</v>
      </c>
      <c r="F1674" s="13" t="s">
        <v>230</v>
      </c>
      <c r="G1674" s="13" t="s">
        <v>24</v>
      </c>
      <c r="H1674" s="13" t="s">
        <v>25</v>
      </c>
      <c r="J1674" s="13" t="n">
        <v>1</v>
      </c>
      <c r="K1674" s="13" t="n">
        <v>959</v>
      </c>
      <c r="L1674" s="14" t="n">
        <v>0.6875</v>
      </c>
      <c r="M1674" s="15" t="n">
        <v>0.711805555555555</v>
      </c>
      <c r="N1674" s="16" t="n">
        <f aca="false">VLOOKUP(E1674,'Esp. percorsi al 18-10-22'!C:J,8,FALSE())</f>
        <v>16.3318194455115</v>
      </c>
      <c r="O1674" s="16"/>
      <c r="P1674" s="16"/>
      <c r="Q1674" s="20" t="n">
        <v>302</v>
      </c>
      <c r="R1674" s="17" t="n">
        <f aca="false">+N1674*Q1674</f>
        <v>4932.20947254447</v>
      </c>
      <c r="S1674" s="17" t="n">
        <f aca="false">+O1674*Q1674</f>
        <v>0</v>
      </c>
      <c r="T1674" s="17"/>
      <c r="U1674" s="18" t="n">
        <f aca="false">+M1674-L1674</f>
        <v>0.0243055555555556</v>
      </c>
      <c r="V1674" s="18" t="n">
        <f aca="false">+U1674*Q1674</f>
        <v>7.34027777777778</v>
      </c>
      <c r="W1674" s="18"/>
    </row>
    <row r="1675" s="13" customFormat="true" ht="12" hidden="false" customHeight="false" outlineLevel="0" collapsed="false">
      <c r="A1675" s="12" t="n">
        <v>7836</v>
      </c>
      <c r="B1675" s="13" t="n">
        <v>30</v>
      </c>
      <c r="C1675" s="13" t="s">
        <v>125</v>
      </c>
      <c r="D1675" s="13" t="n">
        <v>2</v>
      </c>
      <c r="E1675" s="13" t="n">
        <v>707</v>
      </c>
      <c r="F1675" s="13" t="s">
        <v>230</v>
      </c>
      <c r="G1675" s="13" t="s">
        <v>24</v>
      </c>
      <c r="H1675" s="13" t="s">
        <v>25</v>
      </c>
      <c r="J1675" s="13" t="n">
        <v>1</v>
      </c>
      <c r="K1675" s="13" t="n">
        <v>960</v>
      </c>
      <c r="L1675" s="14" t="n">
        <v>0.729166666666667</v>
      </c>
      <c r="M1675" s="15" t="n">
        <v>0.753472222222222</v>
      </c>
      <c r="N1675" s="16" t="n">
        <f aca="false">VLOOKUP(E1675,'Esp. percorsi al 18-10-22'!C:J,8,FALSE())</f>
        <v>16.3318194455115</v>
      </c>
      <c r="O1675" s="16"/>
      <c r="P1675" s="16"/>
      <c r="Q1675" s="20" t="n">
        <v>302</v>
      </c>
      <c r="R1675" s="17" t="n">
        <f aca="false">+N1675*Q1675</f>
        <v>4932.20947254447</v>
      </c>
      <c r="S1675" s="17" t="n">
        <f aca="false">+O1675*Q1675</f>
        <v>0</v>
      </c>
      <c r="T1675" s="17"/>
      <c r="U1675" s="18" t="n">
        <f aca="false">+M1675-L1675</f>
        <v>0.0243055555555556</v>
      </c>
      <c r="V1675" s="18" t="n">
        <f aca="false">+U1675*Q1675</f>
        <v>7.34027777777778</v>
      </c>
      <c r="W1675" s="18"/>
    </row>
    <row r="1676" s="13" customFormat="true" ht="12" hidden="false" customHeight="false" outlineLevel="0" collapsed="false">
      <c r="A1676" s="12" t="n">
        <v>7879</v>
      </c>
      <c r="B1676" s="13" t="n">
        <v>30</v>
      </c>
      <c r="C1676" s="13" t="s">
        <v>125</v>
      </c>
      <c r="D1676" s="13" t="n">
        <v>2</v>
      </c>
      <c r="E1676" s="13" t="n">
        <v>707</v>
      </c>
      <c r="F1676" s="13" t="s">
        <v>230</v>
      </c>
      <c r="G1676" s="13" t="s">
        <v>24</v>
      </c>
      <c r="H1676" s="13" t="s">
        <v>29</v>
      </c>
      <c r="J1676" s="13" t="n">
        <v>1</v>
      </c>
      <c r="K1676" s="13" t="n">
        <v>2077</v>
      </c>
      <c r="L1676" s="14" t="n">
        <v>0.756944444444444</v>
      </c>
      <c r="M1676" s="15" t="n">
        <v>0.78125</v>
      </c>
      <c r="N1676" s="16" t="n">
        <f aca="false">VLOOKUP(E1676,'Esp. percorsi al 18-10-22'!C:J,8,FALSE())</f>
        <v>16.3318194455115</v>
      </c>
      <c r="O1676" s="16"/>
      <c r="P1676" s="16"/>
      <c r="Q1676" s="20" t="n">
        <v>58</v>
      </c>
      <c r="R1676" s="17" t="n">
        <f aca="false">+N1676*Q1676</f>
        <v>947.245527839667</v>
      </c>
      <c r="S1676" s="17" t="n">
        <f aca="false">+O1676*Q1676</f>
        <v>0</v>
      </c>
      <c r="T1676" s="17"/>
      <c r="U1676" s="18" t="n">
        <f aca="false">+M1676-L1676</f>
        <v>0.0243055555555556</v>
      </c>
      <c r="V1676" s="18" t="n">
        <f aca="false">+U1676*Q1676</f>
        <v>1.40972222222222</v>
      </c>
      <c r="W1676" s="18"/>
    </row>
    <row r="1677" s="13" customFormat="true" ht="12" hidden="false" customHeight="false" outlineLevel="0" collapsed="false">
      <c r="A1677" s="12" t="n">
        <v>7803</v>
      </c>
      <c r="B1677" s="13" t="n">
        <v>30</v>
      </c>
      <c r="C1677" s="13" t="s">
        <v>125</v>
      </c>
      <c r="D1677" s="13" t="n">
        <v>2</v>
      </c>
      <c r="E1677" s="13" t="n">
        <v>707</v>
      </c>
      <c r="F1677" s="13" t="s">
        <v>230</v>
      </c>
      <c r="G1677" s="13" t="s">
        <v>24</v>
      </c>
      <c r="H1677" s="13" t="s">
        <v>25</v>
      </c>
      <c r="J1677" s="13" t="n">
        <v>1</v>
      </c>
      <c r="K1677" s="13" t="n">
        <v>85</v>
      </c>
      <c r="L1677" s="14" t="n">
        <v>0.770833333333333</v>
      </c>
      <c r="M1677" s="15" t="n">
        <v>0.795138888888889</v>
      </c>
      <c r="N1677" s="16" t="n">
        <f aca="false">VLOOKUP(E1677,'Esp. percorsi al 18-10-22'!C:J,8,FALSE())</f>
        <v>16.3318194455115</v>
      </c>
      <c r="O1677" s="16"/>
      <c r="P1677" s="16"/>
      <c r="Q1677" s="20" t="n">
        <v>302</v>
      </c>
      <c r="R1677" s="17" t="n">
        <f aca="false">+N1677*Q1677</f>
        <v>4932.20947254447</v>
      </c>
      <c r="S1677" s="17" t="n">
        <f aca="false">+O1677*Q1677</f>
        <v>0</v>
      </c>
      <c r="T1677" s="17"/>
      <c r="U1677" s="18" t="n">
        <f aca="false">+M1677-L1677</f>
        <v>0.0243055555555556</v>
      </c>
      <c r="V1677" s="18" t="n">
        <f aca="false">+U1677*Q1677</f>
        <v>7.34027777777778</v>
      </c>
      <c r="W1677" s="18"/>
    </row>
    <row r="1678" s="13" customFormat="true" ht="12" hidden="false" customHeight="false" outlineLevel="0" collapsed="false">
      <c r="A1678" s="12" t="n">
        <v>7837</v>
      </c>
      <c r="B1678" s="13" t="n">
        <v>30</v>
      </c>
      <c r="C1678" s="13" t="s">
        <v>125</v>
      </c>
      <c r="D1678" s="13" t="n">
        <v>2</v>
      </c>
      <c r="E1678" s="13" t="n">
        <v>707</v>
      </c>
      <c r="F1678" s="13" t="s">
        <v>230</v>
      </c>
      <c r="G1678" s="13" t="s">
        <v>24</v>
      </c>
      <c r="H1678" s="13" t="s">
        <v>25</v>
      </c>
      <c r="J1678" s="13" t="n">
        <v>1</v>
      </c>
      <c r="K1678" s="13" t="n">
        <v>962</v>
      </c>
      <c r="L1678" s="14" t="n">
        <v>0.8125</v>
      </c>
      <c r="M1678" s="15" t="n">
        <v>0.836805555555555</v>
      </c>
      <c r="N1678" s="16" t="n">
        <f aca="false">VLOOKUP(E1678,'Esp. percorsi al 18-10-22'!C:J,8,FALSE())</f>
        <v>16.3318194455115</v>
      </c>
      <c r="O1678" s="16"/>
      <c r="P1678" s="16"/>
      <c r="Q1678" s="20" t="n">
        <v>302</v>
      </c>
      <c r="R1678" s="17" t="n">
        <f aca="false">+N1678*Q1678</f>
        <v>4932.20947254447</v>
      </c>
      <c r="S1678" s="17" t="n">
        <f aca="false">+O1678*Q1678</f>
        <v>0</v>
      </c>
      <c r="T1678" s="17"/>
      <c r="U1678" s="18" t="n">
        <f aca="false">+M1678-L1678</f>
        <v>0.0243055555555556</v>
      </c>
      <c r="V1678" s="18" t="n">
        <f aca="false">+U1678*Q1678</f>
        <v>7.34027777777778</v>
      </c>
      <c r="W1678" s="18"/>
    </row>
    <row r="1679" s="13" customFormat="true" ht="12" hidden="false" customHeight="false" outlineLevel="0" collapsed="false">
      <c r="A1679" s="12" t="n">
        <v>7880</v>
      </c>
      <c r="B1679" s="13" t="n">
        <v>30</v>
      </c>
      <c r="C1679" s="13" t="s">
        <v>125</v>
      </c>
      <c r="D1679" s="13" t="n">
        <v>2</v>
      </c>
      <c r="E1679" s="13" t="n">
        <v>707</v>
      </c>
      <c r="F1679" s="13" t="s">
        <v>230</v>
      </c>
      <c r="G1679" s="13" t="s">
        <v>24</v>
      </c>
      <c r="H1679" s="13" t="s">
        <v>29</v>
      </c>
      <c r="J1679" s="13" t="n">
        <v>1</v>
      </c>
      <c r="K1679" s="13" t="n">
        <v>2078</v>
      </c>
      <c r="L1679" s="14" t="n">
        <v>0.8125</v>
      </c>
      <c r="M1679" s="15" t="n">
        <v>0.836805555555555</v>
      </c>
      <c r="N1679" s="16" t="n">
        <f aca="false">VLOOKUP(E1679,'Esp. percorsi al 18-10-22'!C:J,8,FALSE())</f>
        <v>16.3318194455115</v>
      </c>
      <c r="O1679" s="16"/>
      <c r="P1679" s="16"/>
      <c r="Q1679" s="20" t="n">
        <v>58</v>
      </c>
      <c r="R1679" s="17" t="n">
        <f aca="false">+N1679*Q1679</f>
        <v>947.245527839667</v>
      </c>
      <c r="S1679" s="17" t="n">
        <f aca="false">+O1679*Q1679</f>
        <v>0</v>
      </c>
      <c r="T1679" s="17"/>
      <c r="U1679" s="18" t="n">
        <f aca="false">+M1679-L1679</f>
        <v>0.0243055555555556</v>
      </c>
      <c r="V1679" s="18" t="n">
        <f aca="false">+U1679*Q1679</f>
        <v>1.40972222222222</v>
      </c>
      <c r="W1679" s="18"/>
    </row>
    <row r="1680" s="13" customFormat="true" ht="12" hidden="false" customHeight="false" outlineLevel="0" collapsed="false">
      <c r="A1680" s="12" t="n">
        <v>7838</v>
      </c>
      <c r="B1680" s="13" t="n">
        <v>30</v>
      </c>
      <c r="C1680" s="13" t="s">
        <v>125</v>
      </c>
      <c r="D1680" s="13" t="n">
        <v>2</v>
      </c>
      <c r="E1680" s="13" t="n">
        <v>707</v>
      </c>
      <c r="F1680" s="13" t="s">
        <v>230</v>
      </c>
      <c r="G1680" s="13" t="s">
        <v>24</v>
      </c>
      <c r="H1680" s="13" t="s">
        <v>25</v>
      </c>
      <c r="J1680" s="13" t="n">
        <v>1</v>
      </c>
      <c r="K1680" s="13" t="n">
        <v>964</v>
      </c>
      <c r="L1680" s="14" t="n">
        <v>0.875</v>
      </c>
      <c r="M1680" s="15" t="n">
        <v>0.899305555555555</v>
      </c>
      <c r="N1680" s="16" t="n">
        <f aca="false">VLOOKUP(E1680,'Esp. percorsi al 18-10-22'!C:J,8,FALSE())</f>
        <v>16.3318194455115</v>
      </c>
      <c r="O1680" s="16"/>
      <c r="P1680" s="16"/>
      <c r="Q1680" s="20" t="n">
        <v>302</v>
      </c>
      <c r="R1680" s="17" t="n">
        <f aca="false">+N1680*Q1680</f>
        <v>4932.20947254447</v>
      </c>
      <c r="S1680" s="17" t="n">
        <f aca="false">+O1680*Q1680</f>
        <v>0</v>
      </c>
      <c r="T1680" s="17"/>
      <c r="U1680" s="18" t="n">
        <f aca="false">+M1680-L1680</f>
        <v>0.0243055555555556</v>
      </c>
      <c r="V1680" s="18" t="n">
        <f aca="false">+U1680*Q1680</f>
        <v>7.34027777777778</v>
      </c>
      <c r="W1680" s="18"/>
    </row>
    <row r="1681" s="13" customFormat="true" ht="12" hidden="false" customHeight="false" outlineLevel="0" collapsed="false">
      <c r="A1681" s="12" t="n">
        <v>7881</v>
      </c>
      <c r="B1681" s="13" t="n">
        <v>30</v>
      </c>
      <c r="C1681" s="13" t="s">
        <v>125</v>
      </c>
      <c r="D1681" s="13" t="n">
        <v>2</v>
      </c>
      <c r="E1681" s="13" t="n">
        <v>707</v>
      </c>
      <c r="F1681" s="13" t="s">
        <v>230</v>
      </c>
      <c r="G1681" s="13" t="s">
        <v>24</v>
      </c>
      <c r="H1681" s="13" t="s">
        <v>29</v>
      </c>
      <c r="J1681" s="13" t="n">
        <v>1</v>
      </c>
      <c r="K1681" s="13" t="n">
        <v>2079</v>
      </c>
      <c r="L1681" s="14" t="n">
        <v>0.927083333333333</v>
      </c>
      <c r="M1681" s="15" t="n">
        <v>0.951388888888889</v>
      </c>
      <c r="N1681" s="16" t="n">
        <f aca="false">VLOOKUP(E1681,'Esp. percorsi al 18-10-22'!C:J,8,FALSE())</f>
        <v>16.3318194455115</v>
      </c>
      <c r="O1681" s="16"/>
      <c r="P1681" s="16"/>
      <c r="Q1681" s="20" t="n">
        <v>58</v>
      </c>
      <c r="R1681" s="17" t="n">
        <f aca="false">+N1681*Q1681</f>
        <v>947.245527839667</v>
      </c>
      <c r="S1681" s="17" t="n">
        <f aca="false">+O1681*Q1681</f>
        <v>0</v>
      </c>
      <c r="T1681" s="17"/>
      <c r="U1681" s="18" t="n">
        <f aca="false">+M1681-L1681</f>
        <v>0.0243055555555556</v>
      </c>
      <c r="V1681" s="18" t="n">
        <f aca="false">+U1681*Q1681</f>
        <v>1.40972222222222</v>
      </c>
      <c r="W1681" s="18"/>
    </row>
    <row r="1682" s="13" customFormat="true" ht="12" hidden="false" customHeight="false" outlineLevel="0" collapsed="false">
      <c r="A1682" s="12" t="n">
        <v>7943</v>
      </c>
      <c r="B1682" s="13" t="n">
        <v>30</v>
      </c>
      <c r="C1682" s="13" t="s">
        <v>125</v>
      </c>
      <c r="D1682" s="13" t="n">
        <v>2</v>
      </c>
      <c r="E1682" s="13" t="n">
        <v>707</v>
      </c>
      <c r="F1682" s="13" t="s">
        <v>230</v>
      </c>
      <c r="G1682" s="13" t="s">
        <v>28</v>
      </c>
      <c r="H1682" s="13" t="s">
        <v>25</v>
      </c>
      <c r="J1682" s="13" t="n">
        <v>1</v>
      </c>
      <c r="K1682" s="13" t="n">
        <v>5489</v>
      </c>
      <c r="L1682" s="14" t="n">
        <v>0.979166666666667</v>
      </c>
      <c r="M1682" s="15" t="n">
        <v>1.00347222222222</v>
      </c>
      <c r="N1682" s="16" t="n">
        <f aca="false">VLOOKUP(E1682,'Esp. percorsi al 18-10-22'!C:J,8,FALSE())</f>
        <v>16.3318194455115</v>
      </c>
      <c r="O1682" s="16"/>
      <c r="P1682" s="16"/>
      <c r="Q1682" s="20" t="n">
        <v>67</v>
      </c>
      <c r="R1682" s="17" t="n">
        <f aca="false">+N1682*Q1682</f>
        <v>1094.23190284927</v>
      </c>
      <c r="S1682" s="17" t="n">
        <f aca="false">+O1682*Q1682</f>
        <v>0</v>
      </c>
      <c r="T1682" s="17"/>
      <c r="U1682" s="18" t="n">
        <f aca="false">+M1682-L1682</f>
        <v>0.0243055555555556</v>
      </c>
      <c r="V1682" s="18" t="n">
        <f aca="false">+U1682*Q1682</f>
        <v>1.62847222222222</v>
      </c>
      <c r="W1682" s="18"/>
    </row>
    <row r="1683" s="13" customFormat="true" ht="12" hidden="false" customHeight="false" outlineLevel="0" collapsed="false">
      <c r="A1683" s="12" t="n">
        <v>17019</v>
      </c>
      <c r="B1683" s="13" t="n">
        <v>30</v>
      </c>
      <c r="C1683" s="13" t="s">
        <v>125</v>
      </c>
      <c r="D1683" s="13" t="n">
        <v>2</v>
      </c>
      <c r="E1683" s="13" t="n">
        <v>708</v>
      </c>
      <c r="F1683" s="13" t="s">
        <v>231</v>
      </c>
      <c r="G1683" s="13" t="s">
        <v>28</v>
      </c>
      <c r="H1683" s="13" t="s">
        <v>25</v>
      </c>
      <c r="J1683" s="13" t="n">
        <v>1</v>
      </c>
      <c r="K1683" s="13" t="n">
        <v>17019</v>
      </c>
      <c r="L1683" s="14" t="n">
        <v>1.02638888888889</v>
      </c>
      <c r="M1683" s="15" t="n">
        <v>1.04513888888889</v>
      </c>
      <c r="N1683" s="16" t="n">
        <f aca="false">VLOOKUP(E1683,'Esp. percorsi al 18-10-22'!C:J,8,FALSE())</f>
        <v>15.0894390091133</v>
      </c>
      <c r="O1683" s="16"/>
      <c r="P1683" s="16"/>
      <c r="Q1683" s="20" t="n">
        <v>67</v>
      </c>
      <c r="R1683" s="17" t="n">
        <f aca="false">+N1683*Q1683</f>
        <v>1010.99241361059</v>
      </c>
      <c r="S1683" s="17" t="n">
        <f aca="false">+O1683*Q1683</f>
        <v>0</v>
      </c>
      <c r="T1683" s="17"/>
      <c r="U1683" s="18" t="n">
        <f aca="false">+M1683-L1683</f>
        <v>0.01875</v>
      </c>
      <c r="V1683" s="18" t="n">
        <f aca="false">+U1683*Q1683</f>
        <v>1.25625</v>
      </c>
      <c r="W1683" s="18"/>
    </row>
    <row r="1684" s="13" customFormat="true" ht="12" hidden="false" customHeight="false" outlineLevel="0" collapsed="false">
      <c r="A1684" s="12" t="n">
        <v>17305</v>
      </c>
      <c r="B1684" s="13" t="n">
        <v>30</v>
      </c>
      <c r="C1684" s="13" t="s">
        <v>125</v>
      </c>
      <c r="D1684" s="13" t="n">
        <v>2</v>
      </c>
      <c r="E1684" s="13" t="n">
        <v>708</v>
      </c>
      <c r="F1684" s="13" t="s">
        <v>231</v>
      </c>
      <c r="G1684" s="13" t="s">
        <v>28</v>
      </c>
      <c r="H1684" s="13" t="s">
        <v>29</v>
      </c>
      <c r="J1684" s="13" t="n">
        <v>1</v>
      </c>
      <c r="K1684" s="13" t="n">
        <v>17305</v>
      </c>
      <c r="L1684" s="14" t="n">
        <v>1.03680555555556</v>
      </c>
      <c r="M1684" s="15" t="n">
        <v>1.05555555555556</v>
      </c>
      <c r="N1684" s="16" t="n">
        <f aca="false">VLOOKUP(E1684,'Esp. percorsi al 18-10-22'!C:J,8,FALSE())</f>
        <v>15.0894390091133</v>
      </c>
      <c r="O1684" s="16"/>
      <c r="P1684" s="16"/>
      <c r="Q1684" s="20" t="n">
        <v>12</v>
      </c>
      <c r="R1684" s="17" t="n">
        <f aca="false">+N1684*Q1684</f>
        <v>181.07326810936</v>
      </c>
      <c r="S1684" s="17" t="n">
        <f aca="false">+O1684*Q1684</f>
        <v>0</v>
      </c>
      <c r="T1684" s="17"/>
      <c r="U1684" s="18" t="n">
        <f aca="false">+M1684-L1684</f>
        <v>0.01875</v>
      </c>
      <c r="V1684" s="18" t="n">
        <f aca="false">+U1684*Q1684</f>
        <v>0.225</v>
      </c>
      <c r="W1684" s="18"/>
    </row>
    <row r="1685" s="13" customFormat="true" ht="12" hidden="false" customHeight="false" outlineLevel="0" collapsed="false">
      <c r="A1685" s="12" t="n">
        <v>7882</v>
      </c>
      <c r="B1685" s="13" t="n">
        <v>30</v>
      </c>
      <c r="C1685" s="13" t="s">
        <v>125</v>
      </c>
      <c r="D1685" s="13" t="n">
        <v>2</v>
      </c>
      <c r="E1685" s="13" t="n">
        <v>709</v>
      </c>
      <c r="F1685" s="13" t="s">
        <v>232</v>
      </c>
      <c r="G1685" s="13" t="s">
        <v>24</v>
      </c>
      <c r="H1685" s="13" t="s">
        <v>29</v>
      </c>
      <c r="J1685" s="13" t="n">
        <v>1</v>
      </c>
      <c r="K1685" s="13" t="n">
        <v>2080</v>
      </c>
      <c r="L1685" s="14" t="n">
        <v>0.288194444444444</v>
      </c>
      <c r="M1685" s="15" t="n">
        <v>0.309027777777778</v>
      </c>
      <c r="N1685" s="16" t="n">
        <f aca="false">VLOOKUP(E1685,'Esp. percorsi al 18-10-22'!C:J,8,FALSE())</f>
        <v>14.6918194455115</v>
      </c>
      <c r="O1685" s="16"/>
      <c r="P1685" s="16"/>
      <c r="Q1685" s="20" t="n">
        <v>58</v>
      </c>
      <c r="R1685" s="17" t="n">
        <f aca="false">+N1685*Q1685</f>
        <v>852.125527839667</v>
      </c>
      <c r="S1685" s="17" t="n">
        <f aca="false">+O1685*Q1685</f>
        <v>0</v>
      </c>
      <c r="T1685" s="17"/>
      <c r="U1685" s="18" t="n">
        <f aca="false">+M1685-L1685</f>
        <v>0.0208333333333333</v>
      </c>
      <c r="V1685" s="18" t="n">
        <f aca="false">+U1685*Q1685</f>
        <v>1.20833333333333</v>
      </c>
      <c r="W1685" s="18"/>
    </row>
    <row r="1686" s="13" customFormat="true" ht="12" hidden="false" customHeight="false" outlineLevel="0" collapsed="false">
      <c r="A1686" s="12" t="n">
        <v>7932</v>
      </c>
      <c r="B1686" s="13" t="n">
        <v>30</v>
      </c>
      <c r="C1686" s="13" t="s">
        <v>125</v>
      </c>
      <c r="D1686" s="13" t="n">
        <v>2</v>
      </c>
      <c r="E1686" s="13" t="n">
        <v>709</v>
      </c>
      <c r="F1686" s="13" t="s">
        <v>232</v>
      </c>
      <c r="G1686" s="13" t="s">
        <v>26</v>
      </c>
      <c r="H1686" s="13" t="s">
        <v>30</v>
      </c>
      <c r="J1686" s="13" t="n">
        <v>1</v>
      </c>
      <c r="K1686" s="13" t="n">
        <v>4521</v>
      </c>
      <c r="L1686" s="14" t="n">
        <v>0.288194444444444</v>
      </c>
      <c r="M1686" s="15" t="n">
        <v>0.309027777777778</v>
      </c>
      <c r="N1686" s="16" t="n">
        <f aca="false">VLOOKUP(E1686,'Esp. percorsi al 18-10-22'!C:J,8,FALSE())</f>
        <v>14.6918194455115</v>
      </c>
      <c r="O1686" s="16"/>
      <c r="P1686" s="16"/>
      <c r="Q1686" s="20" t="n">
        <v>5</v>
      </c>
      <c r="R1686" s="17" t="n">
        <f aca="false">+N1686*Q1686</f>
        <v>73.4590972275575</v>
      </c>
      <c r="S1686" s="17" t="n">
        <f aca="false">+O1686*Q1686</f>
        <v>0</v>
      </c>
      <c r="T1686" s="17"/>
      <c r="U1686" s="18" t="n">
        <f aca="false">+M1686-L1686</f>
        <v>0.0208333333333333</v>
      </c>
      <c r="V1686" s="18" t="n">
        <f aca="false">+U1686*Q1686</f>
        <v>0.104166666666667</v>
      </c>
      <c r="W1686" s="18"/>
    </row>
    <row r="1687" s="13" customFormat="true" ht="12" hidden="false" customHeight="false" outlineLevel="0" collapsed="false">
      <c r="A1687" s="12" t="n">
        <v>18545</v>
      </c>
      <c r="B1687" s="13" t="n">
        <v>30</v>
      </c>
      <c r="C1687" s="13" t="s">
        <v>125</v>
      </c>
      <c r="D1687" s="13" t="n">
        <v>2</v>
      </c>
      <c r="E1687" s="13" t="n">
        <v>709</v>
      </c>
      <c r="F1687" s="13" t="s">
        <v>232</v>
      </c>
      <c r="G1687" s="13" t="s">
        <v>28</v>
      </c>
      <c r="H1687" s="13" t="s">
        <v>25</v>
      </c>
      <c r="J1687" s="13" t="n">
        <v>1</v>
      </c>
      <c r="K1687" s="13" t="n">
        <v>18545</v>
      </c>
      <c r="L1687" s="14" t="n">
        <v>0.336805555555556</v>
      </c>
      <c r="M1687" s="15" t="n">
        <v>0.357638888888889</v>
      </c>
      <c r="N1687" s="16" t="n">
        <f aca="false">VLOOKUP(E1687,'Esp. percorsi al 18-10-22'!C:J,8,FALSE())</f>
        <v>14.6918194455115</v>
      </c>
      <c r="O1687" s="16"/>
      <c r="P1687" s="16"/>
      <c r="Q1687" s="20" t="n">
        <v>67</v>
      </c>
      <c r="R1687" s="17" t="n">
        <f aca="false">+N1687*Q1687</f>
        <v>984.351902849271</v>
      </c>
      <c r="S1687" s="17" t="n">
        <f aca="false">+O1687*Q1687</f>
        <v>0</v>
      </c>
      <c r="T1687" s="17"/>
      <c r="U1687" s="18" t="n">
        <f aca="false">+M1687-L1687</f>
        <v>0.0208333333333333</v>
      </c>
      <c r="V1687" s="18" t="n">
        <f aca="false">+U1687*Q1687</f>
        <v>1.39583333333333</v>
      </c>
      <c r="W1687" s="18"/>
    </row>
    <row r="1688" s="13" customFormat="true" ht="12" hidden="false" customHeight="false" outlineLevel="0" collapsed="false">
      <c r="A1688" s="12" t="n">
        <v>7883</v>
      </c>
      <c r="B1688" s="13" t="n">
        <v>30</v>
      </c>
      <c r="C1688" s="13" t="s">
        <v>125</v>
      </c>
      <c r="D1688" s="13" t="n">
        <v>2</v>
      </c>
      <c r="E1688" s="13" t="n">
        <v>709</v>
      </c>
      <c r="F1688" s="13" t="s">
        <v>232</v>
      </c>
      <c r="G1688" s="13" t="s">
        <v>24</v>
      </c>
      <c r="H1688" s="13" t="s">
        <v>29</v>
      </c>
      <c r="J1688" s="13" t="n">
        <v>1</v>
      </c>
      <c r="K1688" s="13" t="n">
        <v>2081</v>
      </c>
      <c r="L1688" s="14" t="n">
        <v>0.34375</v>
      </c>
      <c r="M1688" s="15" t="n">
        <v>0.364583333333333</v>
      </c>
      <c r="N1688" s="16" t="n">
        <f aca="false">VLOOKUP(E1688,'Esp. percorsi al 18-10-22'!C:J,8,FALSE())</f>
        <v>14.6918194455115</v>
      </c>
      <c r="O1688" s="16"/>
      <c r="P1688" s="16"/>
      <c r="Q1688" s="20" t="n">
        <v>58</v>
      </c>
      <c r="R1688" s="17" t="n">
        <f aca="false">+N1688*Q1688</f>
        <v>852.125527839667</v>
      </c>
      <c r="S1688" s="17" t="n">
        <f aca="false">+O1688*Q1688</f>
        <v>0</v>
      </c>
      <c r="T1688" s="17"/>
      <c r="U1688" s="18" t="n">
        <f aca="false">+M1688-L1688</f>
        <v>0.0208333333333333</v>
      </c>
      <c r="V1688" s="18" t="n">
        <f aca="false">+U1688*Q1688</f>
        <v>1.20833333333333</v>
      </c>
      <c r="W1688" s="18"/>
    </row>
    <row r="1689" s="13" customFormat="true" ht="12" hidden="false" customHeight="false" outlineLevel="0" collapsed="false">
      <c r="A1689" s="12" t="n">
        <v>7933</v>
      </c>
      <c r="B1689" s="13" t="n">
        <v>30</v>
      </c>
      <c r="C1689" s="13" t="s">
        <v>125</v>
      </c>
      <c r="D1689" s="13" t="n">
        <v>2</v>
      </c>
      <c r="E1689" s="13" t="n">
        <v>709</v>
      </c>
      <c r="F1689" s="13" t="s">
        <v>232</v>
      </c>
      <c r="G1689" s="13" t="s">
        <v>26</v>
      </c>
      <c r="H1689" s="13" t="s">
        <v>30</v>
      </c>
      <c r="J1689" s="13" t="n">
        <v>1</v>
      </c>
      <c r="K1689" s="13" t="n">
        <v>4522</v>
      </c>
      <c r="L1689" s="14" t="n">
        <v>0.34375</v>
      </c>
      <c r="M1689" s="15" t="n">
        <v>0.364583333333333</v>
      </c>
      <c r="N1689" s="16" t="n">
        <f aca="false">VLOOKUP(E1689,'Esp. percorsi al 18-10-22'!C:J,8,FALSE())</f>
        <v>14.6918194455115</v>
      </c>
      <c r="O1689" s="16"/>
      <c r="P1689" s="16"/>
      <c r="Q1689" s="20" t="n">
        <v>5</v>
      </c>
      <c r="R1689" s="17" t="n">
        <f aca="false">+N1689*Q1689</f>
        <v>73.4590972275575</v>
      </c>
      <c r="S1689" s="17" t="n">
        <f aca="false">+O1689*Q1689</f>
        <v>0</v>
      </c>
      <c r="T1689" s="17"/>
      <c r="U1689" s="18" t="n">
        <f aca="false">+M1689-L1689</f>
        <v>0.0208333333333333</v>
      </c>
      <c r="V1689" s="18" t="n">
        <f aca="false">+U1689*Q1689</f>
        <v>0.104166666666667</v>
      </c>
      <c r="W1689" s="18"/>
    </row>
    <row r="1690" s="13" customFormat="true" ht="12" hidden="false" customHeight="false" outlineLevel="0" collapsed="false">
      <c r="A1690" s="12" t="n">
        <v>7839</v>
      </c>
      <c r="B1690" s="13" t="n">
        <v>30</v>
      </c>
      <c r="C1690" s="13" t="s">
        <v>125</v>
      </c>
      <c r="D1690" s="13" t="n">
        <v>2</v>
      </c>
      <c r="E1690" s="13" t="n">
        <v>709</v>
      </c>
      <c r="F1690" s="13" t="s">
        <v>232</v>
      </c>
      <c r="G1690" s="13" t="s">
        <v>24</v>
      </c>
      <c r="H1690" s="13" t="s">
        <v>25</v>
      </c>
      <c r="J1690" s="13" t="n">
        <v>1</v>
      </c>
      <c r="K1690" s="13" t="n">
        <v>966</v>
      </c>
      <c r="L1690" s="14" t="n">
        <v>0.378472222222222</v>
      </c>
      <c r="M1690" s="15" t="n">
        <v>0.399305555555556</v>
      </c>
      <c r="N1690" s="16" t="n">
        <f aca="false">VLOOKUP(E1690,'Esp. percorsi al 18-10-22'!C:J,8,FALSE())</f>
        <v>14.6918194455115</v>
      </c>
      <c r="O1690" s="16"/>
      <c r="P1690" s="16"/>
      <c r="Q1690" s="20" t="n">
        <v>302</v>
      </c>
      <c r="R1690" s="17" t="n">
        <f aca="false">+N1690*Q1690</f>
        <v>4436.92947254447</v>
      </c>
      <c r="S1690" s="17" t="n">
        <f aca="false">+O1690*Q1690</f>
        <v>0</v>
      </c>
      <c r="T1690" s="17"/>
      <c r="U1690" s="18" t="n">
        <f aca="false">+M1690-L1690</f>
        <v>0.0208333333333333</v>
      </c>
      <c r="V1690" s="18" t="n">
        <f aca="false">+U1690*Q1690</f>
        <v>6.29166666666667</v>
      </c>
      <c r="W1690" s="18"/>
    </row>
    <row r="1691" s="13" customFormat="true" ht="12" hidden="false" customHeight="false" outlineLevel="0" collapsed="false">
      <c r="A1691" s="12" t="n">
        <v>7884</v>
      </c>
      <c r="B1691" s="13" t="n">
        <v>30</v>
      </c>
      <c r="C1691" s="13" t="s">
        <v>125</v>
      </c>
      <c r="D1691" s="13" t="n">
        <v>2</v>
      </c>
      <c r="E1691" s="13" t="n">
        <v>709</v>
      </c>
      <c r="F1691" s="13" t="s">
        <v>232</v>
      </c>
      <c r="G1691" s="13" t="s">
        <v>24</v>
      </c>
      <c r="H1691" s="13" t="s">
        <v>29</v>
      </c>
      <c r="J1691" s="13" t="n">
        <v>1</v>
      </c>
      <c r="K1691" s="13" t="n">
        <v>2082</v>
      </c>
      <c r="L1691" s="14" t="n">
        <v>0.399305555555556</v>
      </c>
      <c r="M1691" s="15" t="n">
        <v>0.420138888888889</v>
      </c>
      <c r="N1691" s="16" t="n">
        <f aca="false">VLOOKUP(E1691,'Esp. percorsi al 18-10-22'!C:J,8,FALSE())</f>
        <v>14.6918194455115</v>
      </c>
      <c r="O1691" s="16"/>
      <c r="P1691" s="16"/>
      <c r="Q1691" s="20" t="n">
        <v>58</v>
      </c>
      <c r="R1691" s="17" t="n">
        <f aca="false">+N1691*Q1691</f>
        <v>852.125527839667</v>
      </c>
      <c r="S1691" s="17" t="n">
        <f aca="false">+O1691*Q1691</f>
        <v>0</v>
      </c>
      <c r="T1691" s="17"/>
      <c r="U1691" s="18" t="n">
        <f aca="false">+M1691-L1691</f>
        <v>0.0208333333333333</v>
      </c>
      <c r="V1691" s="18" t="n">
        <f aca="false">+U1691*Q1691</f>
        <v>1.20833333333333</v>
      </c>
      <c r="W1691" s="18"/>
    </row>
    <row r="1692" s="13" customFormat="true" ht="12" hidden="false" customHeight="false" outlineLevel="0" collapsed="false">
      <c r="A1692" s="12" t="n">
        <v>7934</v>
      </c>
      <c r="B1692" s="13" t="n">
        <v>30</v>
      </c>
      <c r="C1692" s="13" t="s">
        <v>125</v>
      </c>
      <c r="D1692" s="13" t="n">
        <v>2</v>
      </c>
      <c r="E1692" s="13" t="n">
        <v>709</v>
      </c>
      <c r="F1692" s="13" t="s">
        <v>232</v>
      </c>
      <c r="G1692" s="13" t="s">
        <v>26</v>
      </c>
      <c r="H1692" s="13" t="s">
        <v>30</v>
      </c>
      <c r="J1692" s="13" t="n">
        <v>1</v>
      </c>
      <c r="K1692" s="13" t="n">
        <v>4523</v>
      </c>
      <c r="L1692" s="14" t="n">
        <v>0.399305555555556</v>
      </c>
      <c r="M1692" s="15" t="n">
        <v>0.420138888888889</v>
      </c>
      <c r="N1692" s="16" t="n">
        <f aca="false">VLOOKUP(E1692,'Esp. percorsi al 18-10-22'!C:J,8,FALSE())</f>
        <v>14.6918194455115</v>
      </c>
      <c r="O1692" s="16"/>
      <c r="P1692" s="16"/>
      <c r="Q1692" s="20" t="n">
        <v>5</v>
      </c>
      <c r="R1692" s="17" t="n">
        <f aca="false">+N1692*Q1692</f>
        <v>73.4590972275575</v>
      </c>
      <c r="S1692" s="17" t="n">
        <f aca="false">+O1692*Q1692</f>
        <v>0</v>
      </c>
      <c r="T1692" s="17"/>
      <c r="U1692" s="18" t="n">
        <f aca="false">+M1692-L1692</f>
        <v>0.0208333333333333</v>
      </c>
      <c r="V1692" s="18" t="n">
        <f aca="false">+U1692*Q1692</f>
        <v>0.104166666666667</v>
      </c>
      <c r="W1692" s="18"/>
    </row>
    <row r="1693" s="13" customFormat="true" ht="12" hidden="false" customHeight="false" outlineLevel="0" collapsed="false">
      <c r="A1693" s="12" t="n">
        <v>7840</v>
      </c>
      <c r="B1693" s="13" t="n">
        <v>30</v>
      </c>
      <c r="C1693" s="13" t="s">
        <v>125</v>
      </c>
      <c r="D1693" s="13" t="n">
        <v>2</v>
      </c>
      <c r="E1693" s="13" t="n">
        <v>709</v>
      </c>
      <c r="F1693" s="13" t="s">
        <v>232</v>
      </c>
      <c r="G1693" s="13" t="s">
        <v>24</v>
      </c>
      <c r="H1693" s="13" t="s">
        <v>25</v>
      </c>
      <c r="J1693" s="13" t="n">
        <v>1</v>
      </c>
      <c r="K1693" s="13" t="n">
        <v>967</v>
      </c>
      <c r="L1693" s="14" t="n">
        <v>0.420138888888889</v>
      </c>
      <c r="M1693" s="15" t="n">
        <v>0.440972222222222</v>
      </c>
      <c r="N1693" s="16" t="n">
        <f aca="false">VLOOKUP(E1693,'Esp. percorsi al 18-10-22'!C:J,8,FALSE())</f>
        <v>14.6918194455115</v>
      </c>
      <c r="O1693" s="16"/>
      <c r="P1693" s="16"/>
      <c r="Q1693" s="20" t="n">
        <v>302</v>
      </c>
      <c r="R1693" s="17" t="n">
        <f aca="false">+N1693*Q1693</f>
        <v>4436.92947254447</v>
      </c>
      <c r="S1693" s="17" t="n">
        <f aca="false">+O1693*Q1693</f>
        <v>0</v>
      </c>
      <c r="T1693" s="17"/>
      <c r="U1693" s="18" t="n">
        <f aca="false">+M1693-L1693</f>
        <v>0.0208333333333333</v>
      </c>
      <c r="V1693" s="18" t="n">
        <f aca="false">+U1693*Q1693</f>
        <v>6.29166666666667</v>
      </c>
      <c r="W1693" s="18"/>
    </row>
    <row r="1694" s="13" customFormat="true" ht="12" hidden="false" customHeight="false" outlineLevel="0" collapsed="false">
      <c r="A1694" s="12" t="n">
        <v>7885</v>
      </c>
      <c r="B1694" s="13" t="n">
        <v>30</v>
      </c>
      <c r="C1694" s="13" t="s">
        <v>125</v>
      </c>
      <c r="D1694" s="13" t="n">
        <v>2</v>
      </c>
      <c r="E1694" s="13" t="n">
        <v>709</v>
      </c>
      <c r="F1694" s="13" t="s">
        <v>232</v>
      </c>
      <c r="G1694" s="13" t="s">
        <v>24</v>
      </c>
      <c r="H1694" s="13" t="s">
        <v>29</v>
      </c>
      <c r="J1694" s="13" t="n">
        <v>1</v>
      </c>
      <c r="K1694" s="13" t="n">
        <v>2083</v>
      </c>
      <c r="L1694" s="14" t="n">
        <v>0.454861111111111</v>
      </c>
      <c r="M1694" s="15" t="n">
        <v>0.475694444444444</v>
      </c>
      <c r="N1694" s="16" t="n">
        <f aca="false">VLOOKUP(E1694,'Esp. percorsi al 18-10-22'!C:J,8,FALSE())</f>
        <v>14.6918194455115</v>
      </c>
      <c r="O1694" s="16"/>
      <c r="P1694" s="16"/>
      <c r="Q1694" s="20" t="n">
        <v>58</v>
      </c>
      <c r="R1694" s="17" t="n">
        <f aca="false">+N1694*Q1694</f>
        <v>852.125527839667</v>
      </c>
      <c r="S1694" s="17" t="n">
        <f aca="false">+O1694*Q1694</f>
        <v>0</v>
      </c>
      <c r="T1694" s="17"/>
      <c r="U1694" s="18" t="n">
        <f aca="false">+M1694-L1694</f>
        <v>0.0208333333333333</v>
      </c>
      <c r="V1694" s="18" t="n">
        <f aca="false">+U1694*Q1694</f>
        <v>1.20833333333333</v>
      </c>
      <c r="W1694" s="18"/>
    </row>
    <row r="1695" s="13" customFormat="true" ht="12" hidden="false" customHeight="false" outlineLevel="0" collapsed="false">
      <c r="A1695" s="12" t="n">
        <v>7935</v>
      </c>
      <c r="B1695" s="13" t="n">
        <v>30</v>
      </c>
      <c r="C1695" s="13" t="s">
        <v>125</v>
      </c>
      <c r="D1695" s="13" t="n">
        <v>2</v>
      </c>
      <c r="E1695" s="13" t="n">
        <v>709</v>
      </c>
      <c r="F1695" s="13" t="s">
        <v>232</v>
      </c>
      <c r="G1695" s="13" t="s">
        <v>26</v>
      </c>
      <c r="H1695" s="13" t="s">
        <v>30</v>
      </c>
      <c r="J1695" s="13" t="n">
        <v>1</v>
      </c>
      <c r="K1695" s="13" t="n">
        <v>4524</v>
      </c>
      <c r="L1695" s="14" t="n">
        <v>0.454861111111111</v>
      </c>
      <c r="M1695" s="15" t="n">
        <v>0.475694444444444</v>
      </c>
      <c r="N1695" s="16" t="n">
        <f aca="false">VLOOKUP(E1695,'Esp. percorsi al 18-10-22'!C:J,8,FALSE())</f>
        <v>14.6918194455115</v>
      </c>
      <c r="O1695" s="16"/>
      <c r="P1695" s="16"/>
      <c r="Q1695" s="20" t="n">
        <v>5</v>
      </c>
      <c r="R1695" s="17" t="n">
        <f aca="false">+N1695*Q1695</f>
        <v>73.4590972275575</v>
      </c>
      <c r="S1695" s="17" t="n">
        <f aca="false">+O1695*Q1695</f>
        <v>0</v>
      </c>
      <c r="T1695" s="17"/>
      <c r="U1695" s="18" t="n">
        <f aca="false">+M1695-L1695</f>
        <v>0.0208333333333333</v>
      </c>
      <c r="V1695" s="18" t="n">
        <f aca="false">+U1695*Q1695</f>
        <v>0.104166666666667</v>
      </c>
      <c r="W1695" s="18"/>
    </row>
    <row r="1696" s="13" customFormat="true" ht="12" hidden="false" customHeight="false" outlineLevel="0" collapsed="false">
      <c r="A1696" s="12" t="n">
        <v>7797</v>
      </c>
      <c r="B1696" s="13" t="n">
        <v>30</v>
      </c>
      <c r="C1696" s="13" t="s">
        <v>125</v>
      </c>
      <c r="D1696" s="13" t="n">
        <v>2</v>
      </c>
      <c r="E1696" s="13" t="n">
        <v>709</v>
      </c>
      <c r="F1696" s="13" t="s">
        <v>232</v>
      </c>
      <c r="G1696" s="13" t="s">
        <v>24</v>
      </c>
      <c r="H1696" s="13" t="s">
        <v>25</v>
      </c>
      <c r="J1696" s="13" t="n">
        <v>1</v>
      </c>
      <c r="K1696" s="13" t="n">
        <v>75</v>
      </c>
      <c r="L1696" s="14" t="n">
        <v>0.461805555555556</v>
      </c>
      <c r="M1696" s="15" t="n">
        <v>0.482638888888889</v>
      </c>
      <c r="N1696" s="16" t="n">
        <f aca="false">VLOOKUP(E1696,'Esp. percorsi al 18-10-22'!C:J,8,FALSE())</f>
        <v>14.6918194455115</v>
      </c>
      <c r="O1696" s="16"/>
      <c r="P1696" s="16"/>
      <c r="Q1696" s="20" t="n">
        <v>302</v>
      </c>
      <c r="R1696" s="17" t="n">
        <f aca="false">+N1696*Q1696</f>
        <v>4436.92947254447</v>
      </c>
      <c r="S1696" s="17" t="n">
        <f aca="false">+O1696*Q1696</f>
        <v>0</v>
      </c>
      <c r="T1696" s="17"/>
      <c r="U1696" s="18" t="n">
        <f aca="false">+M1696-L1696</f>
        <v>0.0208333333333333</v>
      </c>
      <c r="V1696" s="18" t="n">
        <f aca="false">+U1696*Q1696</f>
        <v>6.29166666666667</v>
      </c>
      <c r="W1696" s="18"/>
    </row>
    <row r="1697" s="13" customFormat="true" ht="12" hidden="false" customHeight="false" outlineLevel="0" collapsed="false">
      <c r="A1697" s="12" t="n">
        <v>7841</v>
      </c>
      <c r="B1697" s="13" t="n">
        <v>30</v>
      </c>
      <c r="C1697" s="13" t="s">
        <v>125</v>
      </c>
      <c r="D1697" s="13" t="n">
        <v>2</v>
      </c>
      <c r="E1697" s="13" t="n">
        <v>709</v>
      </c>
      <c r="F1697" s="13" t="s">
        <v>232</v>
      </c>
      <c r="G1697" s="13" t="s">
        <v>24</v>
      </c>
      <c r="H1697" s="13" t="s">
        <v>25</v>
      </c>
      <c r="J1697" s="13" t="n">
        <v>1</v>
      </c>
      <c r="K1697" s="13" t="n">
        <v>969</v>
      </c>
      <c r="L1697" s="14" t="n">
        <v>0.503472222222222</v>
      </c>
      <c r="M1697" s="15" t="n">
        <v>0.524305555555556</v>
      </c>
      <c r="N1697" s="16" t="n">
        <f aca="false">VLOOKUP(E1697,'Esp. percorsi al 18-10-22'!C:J,8,FALSE())</f>
        <v>14.6918194455115</v>
      </c>
      <c r="O1697" s="16"/>
      <c r="P1697" s="16"/>
      <c r="Q1697" s="20" t="n">
        <v>302</v>
      </c>
      <c r="R1697" s="17" t="n">
        <f aca="false">+N1697*Q1697</f>
        <v>4436.92947254447</v>
      </c>
      <c r="S1697" s="17" t="n">
        <f aca="false">+O1697*Q1697</f>
        <v>0</v>
      </c>
      <c r="T1697" s="17"/>
      <c r="U1697" s="18" t="n">
        <f aca="false">+M1697-L1697</f>
        <v>0.0208333333333333</v>
      </c>
      <c r="V1697" s="18" t="n">
        <f aca="false">+U1697*Q1697</f>
        <v>6.29166666666667</v>
      </c>
      <c r="W1697" s="18"/>
    </row>
    <row r="1698" s="13" customFormat="true" ht="12" hidden="false" customHeight="false" outlineLevel="0" collapsed="false">
      <c r="A1698" s="12" t="n">
        <v>7936</v>
      </c>
      <c r="B1698" s="13" t="n">
        <v>30</v>
      </c>
      <c r="C1698" s="13" t="s">
        <v>125</v>
      </c>
      <c r="D1698" s="13" t="n">
        <v>2</v>
      </c>
      <c r="E1698" s="13" t="n">
        <v>709</v>
      </c>
      <c r="F1698" s="13" t="s">
        <v>232</v>
      </c>
      <c r="G1698" s="13" t="s">
        <v>26</v>
      </c>
      <c r="H1698" s="13" t="s">
        <v>30</v>
      </c>
      <c r="J1698" s="13" t="n">
        <v>1</v>
      </c>
      <c r="K1698" s="13" t="n">
        <v>4525</v>
      </c>
      <c r="L1698" s="14" t="n">
        <v>0.506944444444444</v>
      </c>
      <c r="M1698" s="15" t="n">
        <v>0.527777777777778</v>
      </c>
      <c r="N1698" s="16" t="n">
        <f aca="false">VLOOKUP(E1698,'Esp. percorsi al 18-10-22'!C:J,8,FALSE())</f>
        <v>14.6918194455115</v>
      </c>
      <c r="O1698" s="16"/>
      <c r="P1698" s="16"/>
      <c r="Q1698" s="20" t="n">
        <v>5</v>
      </c>
      <c r="R1698" s="17" t="n">
        <f aca="false">+N1698*Q1698</f>
        <v>73.4590972275575</v>
      </c>
      <c r="S1698" s="17" t="n">
        <f aca="false">+O1698*Q1698</f>
        <v>0</v>
      </c>
      <c r="T1698" s="17"/>
      <c r="U1698" s="18" t="n">
        <f aca="false">+M1698-L1698</f>
        <v>0.0208333333333333</v>
      </c>
      <c r="V1698" s="18" t="n">
        <f aca="false">+U1698*Q1698</f>
        <v>0.104166666666667</v>
      </c>
      <c r="W1698" s="18"/>
    </row>
    <row r="1699" s="13" customFormat="true" ht="12" hidden="false" customHeight="false" outlineLevel="0" collapsed="false">
      <c r="A1699" s="12" t="n">
        <v>7886</v>
      </c>
      <c r="B1699" s="13" t="n">
        <v>30</v>
      </c>
      <c r="C1699" s="13" t="s">
        <v>125</v>
      </c>
      <c r="D1699" s="13" t="n">
        <v>2</v>
      </c>
      <c r="E1699" s="13" t="n">
        <v>709</v>
      </c>
      <c r="F1699" s="13" t="s">
        <v>232</v>
      </c>
      <c r="G1699" s="13" t="s">
        <v>24</v>
      </c>
      <c r="H1699" s="13" t="s">
        <v>29</v>
      </c>
      <c r="J1699" s="13" t="n">
        <v>1</v>
      </c>
      <c r="K1699" s="13" t="n">
        <v>2084</v>
      </c>
      <c r="L1699" s="14" t="n">
        <v>0.510416666666667</v>
      </c>
      <c r="M1699" s="15" t="n">
        <v>0.53125</v>
      </c>
      <c r="N1699" s="16" t="n">
        <f aca="false">VLOOKUP(E1699,'Esp. percorsi al 18-10-22'!C:J,8,FALSE())</f>
        <v>14.6918194455115</v>
      </c>
      <c r="O1699" s="16"/>
      <c r="P1699" s="16"/>
      <c r="Q1699" s="20" t="n">
        <v>58</v>
      </c>
      <c r="R1699" s="17" t="n">
        <f aca="false">+N1699*Q1699</f>
        <v>852.125527839667</v>
      </c>
      <c r="S1699" s="17" t="n">
        <f aca="false">+O1699*Q1699</f>
        <v>0</v>
      </c>
      <c r="T1699" s="17"/>
      <c r="U1699" s="18" t="n">
        <f aca="false">+M1699-L1699</f>
        <v>0.0208333333333333</v>
      </c>
      <c r="V1699" s="18" t="n">
        <f aca="false">+U1699*Q1699</f>
        <v>1.20833333333333</v>
      </c>
      <c r="W1699" s="18"/>
    </row>
    <row r="1700" s="13" customFormat="true" ht="12" hidden="false" customHeight="false" outlineLevel="0" collapsed="false">
      <c r="A1700" s="12" t="n">
        <v>18433</v>
      </c>
      <c r="B1700" s="13" t="n">
        <v>30</v>
      </c>
      <c r="C1700" s="13" t="s">
        <v>125</v>
      </c>
      <c r="D1700" s="13" t="n">
        <v>2</v>
      </c>
      <c r="E1700" s="13" t="n">
        <v>709</v>
      </c>
      <c r="F1700" s="13" t="s">
        <v>232</v>
      </c>
      <c r="G1700" s="13" t="s">
        <v>28</v>
      </c>
      <c r="H1700" s="13" t="s">
        <v>25</v>
      </c>
      <c r="J1700" s="13" t="n">
        <v>1</v>
      </c>
      <c r="K1700" s="13" t="n">
        <v>18433</v>
      </c>
      <c r="L1700" s="14" t="n">
        <v>0.545138888888889</v>
      </c>
      <c r="M1700" s="15" t="n">
        <v>0.565972222222222</v>
      </c>
      <c r="N1700" s="16" t="n">
        <f aca="false">VLOOKUP(E1700,'Esp. percorsi al 18-10-22'!C:J,8,FALSE())</f>
        <v>14.6918194455115</v>
      </c>
      <c r="O1700" s="16"/>
      <c r="P1700" s="16"/>
      <c r="Q1700" s="20" t="n">
        <v>67</v>
      </c>
      <c r="R1700" s="17" t="n">
        <f aca="false">+N1700*Q1700</f>
        <v>984.351902849271</v>
      </c>
      <c r="S1700" s="17" t="n">
        <f aca="false">+O1700*Q1700</f>
        <v>0</v>
      </c>
      <c r="T1700" s="17"/>
      <c r="U1700" s="18" t="n">
        <f aca="false">+M1700-L1700</f>
        <v>0.0208333333333333</v>
      </c>
      <c r="V1700" s="18" t="n">
        <f aca="false">+U1700*Q1700</f>
        <v>1.39583333333333</v>
      </c>
      <c r="W1700" s="18"/>
    </row>
    <row r="1701" s="13" customFormat="true" ht="12" hidden="false" customHeight="false" outlineLevel="0" collapsed="false">
      <c r="A1701" s="12" t="n">
        <v>17862</v>
      </c>
      <c r="B1701" s="13" t="n">
        <v>30</v>
      </c>
      <c r="C1701" s="13" t="s">
        <v>125</v>
      </c>
      <c r="D1701" s="13" t="n">
        <v>2</v>
      </c>
      <c r="E1701" s="13" t="n">
        <v>709</v>
      </c>
      <c r="F1701" s="13" t="s">
        <v>232</v>
      </c>
      <c r="G1701" s="13" t="s">
        <v>26</v>
      </c>
      <c r="H1701" s="13" t="s">
        <v>25</v>
      </c>
      <c r="J1701" s="13" t="n">
        <v>1</v>
      </c>
      <c r="K1701" s="13" t="n">
        <v>956</v>
      </c>
      <c r="L1701" s="14" t="n">
        <v>0.559027777777778</v>
      </c>
      <c r="M1701" s="15" t="n">
        <v>0.579861111111111</v>
      </c>
      <c r="N1701" s="16" t="n">
        <f aca="false">VLOOKUP(E1701,'Esp. percorsi al 18-10-22'!C:J,8,FALSE())</f>
        <v>14.6918194455115</v>
      </c>
      <c r="O1701" s="16"/>
      <c r="P1701" s="16"/>
      <c r="Q1701" s="20" t="n">
        <v>235</v>
      </c>
      <c r="R1701" s="17" t="n">
        <f aca="false">+N1701*Q1701</f>
        <v>3452.5775696952</v>
      </c>
      <c r="S1701" s="17" t="n">
        <f aca="false">+O1701*Q1701</f>
        <v>0</v>
      </c>
      <c r="T1701" s="17"/>
      <c r="U1701" s="18" t="n">
        <f aca="false">+M1701-L1701</f>
        <v>0.0208333333333333</v>
      </c>
      <c r="V1701" s="18" t="n">
        <f aca="false">+U1701*Q1701</f>
        <v>4.89583333333333</v>
      </c>
      <c r="W1701" s="18"/>
    </row>
    <row r="1702" s="13" customFormat="true" ht="12" hidden="false" customHeight="false" outlineLevel="0" collapsed="false">
      <c r="A1702" s="12" t="n">
        <v>7887</v>
      </c>
      <c r="B1702" s="13" t="n">
        <v>30</v>
      </c>
      <c r="C1702" s="13" t="s">
        <v>125</v>
      </c>
      <c r="D1702" s="13" t="n">
        <v>2</v>
      </c>
      <c r="E1702" s="13" t="n">
        <v>709</v>
      </c>
      <c r="F1702" s="13" t="s">
        <v>232</v>
      </c>
      <c r="G1702" s="13" t="s">
        <v>24</v>
      </c>
      <c r="H1702" s="13" t="s">
        <v>29</v>
      </c>
      <c r="J1702" s="13" t="n">
        <v>1</v>
      </c>
      <c r="K1702" s="13" t="n">
        <v>2085</v>
      </c>
      <c r="L1702" s="14" t="n">
        <v>0.565972222222222</v>
      </c>
      <c r="M1702" s="15" t="n">
        <v>0.586805555555556</v>
      </c>
      <c r="N1702" s="16" t="n">
        <f aca="false">VLOOKUP(E1702,'Esp. percorsi al 18-10-22'!C:J,8,FALSE())</f>
        <v>14.6918194455115</v>
      </c>
      <c r="O1702" s="16"/>
      <c r="P1702" s="16"/>
      <c r="Q1702" s="20" t="n">
        <v>58</v>
      </c>
      <c r="R1702" s="17" t="n">
        <f aca="false">+N1702*Q1702</f>
        <v>852.125527839667</v>
      </c>
      <c r="S1702" s="17" t="n">
        <f aca="false">+O1702*Q1702</f>
        <v>0</v>
      </c>
      <c r="T1702" s="17"/>
      <c r="U1702" s="18" t="n">
        <f aca="false">+M1702-L1702</f>
        <v>0.0208333333333333</v>
      </c>
      <c r="V1702" s="18" t="n">
        <f aca="false">+U1702*Q1702</f>
        <v>1.20833333333333</v>
      </c>
      <c r="W1702" s="18"/>
    </row>
    <row r="1703" s="13" customFormat="true" ht="12" hidden="false" customHeight="false" outlineLevel="0" collapsed="false">
      <c r="A1703" s="12" t="n">
        <v>7888</v>
      </c>
      <c r="B1703" s="13" t="n">
        <v>30</v>
      </c>
      <c r="C1703" s="13" t="s">
        <v>125</v>
      </c>
      <c r="D1703" s="13" t="n">
        <v>2</v>
      </c>
      <c r="E1703" s="13" t="n">
        <v>709</v>
      </c>
      <c r="F1703" s="13" t="s">
        <v>232</v>
      </c>
      <c r="G1703" s="13" t="s">
        <v>24</v>
      </c>
      <c r="H1703" s="13" t="s">
        <v>29</v>
      </c>
      <c r="J1703" s="13" t="n">
        <v>1</v>
      </c>
      <c r="K1703" s="13" t="n">
        <v>2086</v>
      </c>
      <c r="L1703" s="14" t="n">
        <v>0.621527777777778</v>
      </c>
      <c r="M1703" s="15" t="n">
        <v>0.642361111111111</v>
      </c>
      <c r="N1703" s="16" t="n">
        <f aca="false">VLOOKUP(E1703,'Esp. percorsi al 18-10-22'!C:J,8,FALSE())</f>
        <v>14.6918194455115</v>
      </c>
      <c r="O1703" s="16"/>
      <c r="P1703" s="16"/>
      <c r="Q1703" s="20" t="n">
        <v>58</v>
      </c>
      <c r="R1703" s="17" t="n">
        <f aca="false">+N1703*Q1703</f>
        <v>852.125527839667</v>
      </c>
      <c r="S1703" s="17" t="n">
        <f aca="false">+O1703*Q1703</f>
        <v>0</v>
      </c>
      <c r="T1703" s="17"/>
      <c r="U1703" s="18" t="n">
        <f aca="false">+M1703-L1703</f>
        <v>0.0208333333333333</v>
      </c>
      <c r="V1703" s="18" t="n">
        <f aca="false">+U1703*Q1703</f>
        <v>1.20833333333333</v>
      </c>
      <c r="W1703" s="18"/>
    </row>
    <row r="1704" s="13" customFormat="true" ht="12" hidden="false" customHeight="false" outlineLevel="0" collapsed="false">
      <c r="A1704" s="12" t="n">
        <v>7937</v>
      </c>
      <c r="B1704" s="13" t="n">
        <v>30</v>
      </c>
      <c r="C1704" s="13" t="s">
        <v>125</v>
      </c>
      <c r="D1704" s="13" t="n">
        <v>2</v>
      </c>
      <c r="E1704" s="13" t="n">
        <v>709</v>
      </c>
      <c r="F1704" s="13" t="s">
        <v>232</v>
      </c>
      <c r="G1704" s="13" t="s">
        <v>26</v>
      </c>
      <c r="H1704" s="13" t="s">
        <v>30</v>
      </c>
      <c r="J1704" s="13" t="n">
        <v>1</v>
      </c>
      <c r="K1704" s="13" t="n">
        <v>4526</v>
      </c>
      <c r="L1704" s="14" t="n">
        <v>0.621527777777778</v>
      </c>
      <c r="M1704" s="15" t="n">
        <v>0.642361111111111</v>
      </c>
      <c r="N1704" s="16" t="n">
        <f aca="false">VLOOKUP(E1704,'Esp. percorsi al 18-10-22'!C:J,8,FALSE())</f>
        <v>14.6918194455115</v>
      </c>
      <c r="O1704" s="16"/>
      <c r="P1704" s="16"/>
      <c r="Q1704" s="20" t="n">
        <v>5</v>
      </c>
      <c r="R1704" s="17" t="n">
        <f aca="false">+N1704*Q1704</f>
        <v>73.4590972275575</v>
      </c>
      <c r="S1704" s="17" t="n">
        <f aca="false">+O1704*Q1704</f>
        <v>0</v>
      </c>
      <c r="T1704" s="17"/>
      <c r="U1704" s="18" t="n">
        <f aca="false">+M1704-L1704</f>
        <v>0.0208333333333333</v>
      </c>
      <c r="V1704" s="18" t="n">
        <f aca="false">+U1704*Q1704</f>
        <v>0.104166666666667</v>
      </c>
      <c r="W1704" s="18"/>
    </row>
    <row r="1705" s="13" customFormat="true" ht="12" hidden="false" customHeight="false" outlineLevel="0" collapsed="false">
      <c r="A1705" s="12" t="n">
        <v>7843</v>
      </c>
      <c r="B1705" s="13" t="n">
        <v>30</v>
      </c>
      <c r="C1705" s="13" t="s">
        <v>125</v>
      </c>
      <c r="D1705" s="13" t="n">
        <v>2</v>
      </c>
      <c r="E1705" s="13" t="n">
        <v>709</v>
      </c>
      <c r="F1705" s="13" t="s">
        <v>232</v>
      </c>
      <c r="G1705" s="13" t="s">
        <v>24</v>
      </c>
      <c r="H1705" s="13" t="s">
        <v>25</v>
      </c>
      <c r="J1705" s="13" t="n">
        <v>1</v>
      </c>
      <c r="K1705" s="13" t="n">
        <v>972</v>
      </c>
      <c r="L1705" s="14" t="n">
        <v>0.628472222222222</v>
      </c>
      <c r="M1705" s="15" t="n">
        <v>0.649305555555556</v>
      </c>
      <c r="N1705" s="16" t="n">
        <f aca="false">VLOOKUP(E1705,'Esp. percorsi al 18-10-22'!C:J,8,FALSE())</f>
        <v>14.6918194455115</v>
      </c>
      <c r="O1705" s="16"/>
      <c r="P1705" s="16"/>
      <c r="Q1705" s="20" t="n">
        <v>302</v>
      </c>
      <c r="R1705" s="17" t="n">
        <f aca="false">+N1705*Q1705</f>
        <v>4436.92947254447</v>
      </c>
      <c r="S1705" s="17" t="n">
        <f aca="false">+O1705*Q1705</f>
        <v>0</v>
      </c>
      <c r="T1705" s="17"/>
      <c r="U1705" s="18" t="n">
        <f aca="false">+M1705-L1705</f>
        <v>0.0208333333333333</v>
      </c>
      <c r="V1705" s="18" t="n">
        <f aca="false">+U1705*Q1705</f>
        <v>6.29166666666667</v>
      </c>
      <c r="W1705" s="18"/>
    </row>
    <row r="1706" s="13" customFormat="true" ht="12" hidden="false" customHeight="false" outlineLevel="0" collapsed="false">
      <c r="A1706" s="12" t="n">
        <v>7889</v>
      </c>
      <c r="B1706" s="13" t="n">
        <v>30</v>
      </c>
      <c r="C1706" s="13" t="s">
        <v>125</v>
      </c>
      <c r="D1706" s="13" t="n">
        <v>2</v>
      </c>
      <c r="E1706" s="13" t="n">
        <v>709</v>
      </c>
      <c r="F1706" s="13" t="s">
        <v>232</v>
      </c>
      <c r="G1706" s="13" t="s">
        <v>24</v>
      </c>
      <c r="H1706" s="13" t="s">
        <v>29</v>
      </c>
      <c r="J1706" s="13" t="n">
        <v>1</v>
      </c>
      <c r="K1706" s="13" t="n">
        <v>2087</v>
      </c>
      <c r="L1706" s="14" t="n">
        <v>0.649305555555556</v>
      </c>
      <c r="M1706" s="15" t="n">
        <v>0.670138888888889</v>
      </c>
      <c r="N1706" s="16" t="n">
        <f aca="false">VLOOKUP(E1706,'Esp. percorsi al 18-10-22'!C:J,8,FALSE())</f>
        <v>14.6918194455115</v>
      </c>
      <c r="O1706" s="16"/>
      <c r="P1706" s="16"/>
      <c r="Q1706" s="20" t="n">
        <v>58</v>
      </c>
      <c r="R1706" s="17" t="n">
        <f aca="false">+N1706*Q1706</f>
        <v>852.125527839667</v>
      </c>
      <c r="S1706" s="17" t="n">
        <f aca="false">+O1706*Q1706</f>
        <v>0</v>
      </c>
      <c r="T1706" s="17"/>
      <c r="U1706" s="18" t="n">
        <f aca="false">+M1706-L1706</f>
        <v>0.0208333333333333</v>
      </c>
      <c r="V1706" s="18" t="n">
        <f aca="false">+U1706*Q1706</f>
        <v>1.20833333333333</v>
      </c>
      <c r="W1706" s="18"/>
    </row>
    <row r="1707" s="13" customFormat="true" ht="12" hidden="false" customHeight="false" outlineLevel="0" collapsed="false">
      <c r="A1707" s="12" t="n">
        <v>7844</v>
      </c>
      <c r="B1707" s="13" t="n">
        <v>30</v>
      </c>
      <c r="C1707" s="13" t="s">
        <v>125</v>
      </c>
      <c r="D1707" s="13" t="n">
        <v>2</v>
      </c>
      <c r="E1707" s="13" t="n">
        <v>709</v>
      </c>
      <c r="F1707" s="13" t="s">
        <v>232</v>
      </c>
      <c r="G1707" s="13" t="s">
        <v>24</v>
      </c>
      <c r="H1707" s="13" t="s">
        <v>25</v>
      </c>
      <c r="J1707" s="13" t="n">
        <v>1</v>
      </c>
      <c r="K1707" s="13" t="n">
        <v>973</v>
      </c>
      <c r="L1707" s="14" t="n">
        <v>0.670138888888889</v>
      </c>
      <c r="M1707" s="15" t="n">
        <v>0.690972222222222</v>
      </c>
      <c r="N1707" s="16" t="n">
        <f aca="false">VLOOKUP(E1707,'Esp. percorsi al 18-10-22'!C:J,8,FALSE())</f>
        <v>14.6918194455115</v>
      </c>
      <c r="O1707" s="16"/>
      <c r="P1707" s="16"/>
      <c r="Q1707" s="20" t="n">
        <v>302</v>
      </c>
      <c r="R1707" s="17" t="n">
        <f aca="false">+N1707*Q1707</f>
        <v>4436.92947254447</v>
      </c>
      <c r="S1707" s="17" t="n">
        <f aca="false">+O1707*Q1707</f>
        <v>0</v>
      </c>
      <c r="T1707" s="17"/>
      <c r="U1707" s="18" t="n">
        <f aca="false">+M1707-L1707</f>
        <v>0.0208333333333333</v>
      </c>
      <c r="V1707" s="18" t="n">
        <f aca="false">+U1707*Q1707</f>
        <v>6.29166666666667</v>
      </c>
      <c r="W1707" s="18"/>
    </row>
    <row r="1708" s="13" customFormat="true" ht="12" hidden="false" customHeight="false" outlineLevel="0" collapsed="false">
      <c r="A1708" s="12" t="n">
        <v>7890</v>
      </c>
      <c r="B1708" s="13" t="n">
        <v>30</v>
      </c>
      <c r="C1708" s="13" t="s">
        <v>125</v>
      </c>
      <c r="D1708" s="13" t="n">
        <v>2</v>
      </c>
      <c r="E1708" s="13" t="n">
        <v>709</v>
      </c>
      <c r="F1708" s="13" t="s">
        <v>232</v>
      </c>
      <c r="G1708" s="13" t="s">
        <v>24</v>
      </c>
      <c r="H1708" s="13" t="s">
        <v>29</v>
      </c>
      <c r="J1708" s="13" t="n">
        <v>1</v>
      </c>
      <c r="K1708" s="13" t="n">
        <v>2088</v>
      </c>
      <c r="L1708" s="14" t="n">
        <v>0.677083333333333</v>
      </c>
      <c r="M1708" s="15" t="n">
        <v>0.697916666666667</v>
      </c>
      <c r="N1708" s="16" t="n">
        <f aca="false">VLOOKUP(E1708,'Esp. percorsi al 18-10-22'!C:J,8,FALSE())</f>
        <v>14.6918194455115</v>
      </c>
      <c r="O1708" s="16"/>
      <c r="P1708" s="16"/>
      <c r="Q1708" s="20" t="n">
        <v>58</v>
      </c>
      <c r="R1708" s="17" t="n">
        <f aca="false">+N1708*Q1708</f>
        <v>852.125527839667</v>
      </c>
      <c r="S1708" s="17" t="n">
        <f aca="false">+O1708*Q1708</f>
        <v>0</v>
      </c>
      <c r="T1708" s="17"/>
      <c r="U1708" s="18" t="n">
        <f aca="false">+M1708-L1708</f>
        <v>0.0208333333333333</v>
      </c>
      <c r="V1708" s="18" t="n">
        <f aca="false">+U1708*Q1708</f>
        <v>1.20833333333333</v>
      </c>
      <c r="W1708" s="18"/>
    </row>
    <row r="1709" s="13" customFormat="true" ht="12" hidden="false" customHeight="false" outlineLevel="0" collapsed="false">
      <c r="A1709" s="12" t="n">
        <v>7938</v>
      </c>
      <c r="B1709" s="13" t="n">
        <v>30</v>
      </c>
      <c r="C1709" s="13" t="s">
        <v>125</v>
      </c>
      <c r="D1709" s="13" t="n">
        <v>2</v>
      </c>
      <c r="E1709" s="13" t="n">
        <v>709</v>
      </c>
      <c r="F1709" s="13" t="s">
        <v>232</v>
      </c>
      <c r="G1709" s="13" t="s">
        <v>26</v>
      </c>
      <c r="H1709" s="13" t="s">
        <v>30</v>
      </c>
      <c r="J1709" s="13" t="n">
        <v>1</v>
      </c>
      <c r="K1709" s="13" t="n">
        <v>4527</v>
      </c>
      <c r="L1709" s="14" t="n">
        <v>0.677083333333333</v>
      </c>
      <c r="M1709" s="15" t="n">
        <v>0.697916666666667</v>
      </c>
      <c r="N1709" s="16" t="n">
        <f aca="false">VLOOKUP(E1709,'Esp. percorsi al 18-10-22'!C:J,8,FALSE())</f>
        <v>14.6918194455115</v>
      </c>
      <c r="O1709" s="16"/>
      <c r="P1709" s="16"/>
      <c r="Q1709" s="20" t="n">
        <v>5</v>
      </c>
      <c r="R1709" s="17" t="n">
        <f aca="false">+N1709*Q1709</f>
        <v>73.4590972275575</v>
      </c>
      <c r="S1709" s="17" t="n">
        <f aca="false">+O1709*Q1709</f>
        <v>0</v>
      </c>
      <c r="T1709" s="17"/>
      <c r="U1709" s="18" t="n">
        <f aca="false">+M1709-L1709</f>
        <v>0.0208333333333333</v>
      </c>
      <c r="V1709" s="18" t="n">
        <f aca="false">+U1709*Q1709</f>
        <v>0.104166666666667</v>
      </c>
      <c r="W1709" s="18"/>
    </row>
    <row r="1710" s="13" customFormat="true" ht="12" hidden="false" customHeight="false" outlineLevel="0" collapsed="false">
      <c r="A1710" s="12" t="n">
        <v>7891</v>
      </c>
      <c r="B1710" s="13" t="n">
        <v>30</v>
      </c>
      <c r="C1710" s="13" t="s">
        <v>125</v>
      </c>
      <c r="D1710" s="13" t="n">
        <v>2</v>
      </c>
      <c r="E1710" s="13" t="n">
        <v>709</v>
      </c>
      <c r="F1710" s="13" t="s">
        <v>232</v>
      </c>
      <c r="G1710" s="13" t="s">
        <v>24</v>
      </c>
      <c r="H1710" s="13" t="s">
        <v>29</v>
      </c>
      <c r="J1710" s="13" t="n">
        <v>1</v>
      </c>
      <c r="K1710" s="13" t="n">
        <v>2089</v>
      </c>
      <c r="L1710" s="14" t="n">
        <v>0.704861111111111</v>
      </c>
      <c r="M1710" s="15" t="n">
        <v>0.725694444444444</v>
      </c>
      <c r="N1710" s="16" t="n">
        <f aca="false">VLOOKUP(E1710,'Esp. percorsi al 18-10-22'!C:J,8,FALSE())</f>
        <v>14.6918194455115</v>
      </c>
      <c r="O1710" s="16"/>
      <c r="P1710" s="16"/>
      <c r="Q1710" s="20" t="n">
        <v>58</v>
      </c>
      <c r="R1710" s="17" t="n">
        <f aca="false">+N1710*Q1710</f>
        <v>852.125527839667</v>
      </c>
      <c r="S1710" s="17" t="n">
        <f aca="false">+O1710*Q1710</f>
        <v>0</v>
      </c>
      <c r="T1710" s="17"/>
      <c r="U1710" s="18" t="n">
        <f aca="false">+M1710-L1710</f>
        <v>0.0208333333333333</v>
      </c>
      <c r="V1710" s="18" t="n">
        <f aca="false">+U1710*Q1710</f>
        <v>1.20833333333333</v>
      </c>
      <c r="W1710" s="18"/>
    </row>
    <row r="1711" s="13" customFormat="true" ht="12" hidden="false" customHeight="false" outlineLevel="0" collapsed="false">
      <c r="A1711" s="12" t="n">
        <v>7801</v>
      </c>
      <c r="B1711" s="13" t="n">
        <v>30</v>
      </c>
      <c r="C1711" s="13" t="s">
        <v>125</v>
      </c>
      <c r="D1711" s="13" t="n">
        <v>2</v>
      </c>
      <c r="E1711" s="13" t="n">
        <v>709</v>
      </c>
      <c r="F1711" s="13" t="s">
        <v>232</v>
      </c>
      <c r="G1711" s="13" t="s">
        <v>24</v>
      </c>
      <c r="H1711" s="13" t="s">
        <v>25</v>
      </c>
      <c r="J1711" s="13" t="n">
        <v>1</v>
      </c>
      <c r="K1711" s="13" t="n">
        <v>83</v>
      </c>
      <c r="L1711" s="14" t="n">
        <v>0.711805555555555</v>
      </c>
      <c r="M1711" s="15" t="n">
        <v>0.732638888888889</v>
      </c>
      <c r="N1711" s="16" t="n">
        <f aca="false">VLOOKUP(E1711,'Esp. percorsi al 18-10-22'!C:J,8,FALSE())</f>
        <v>14.6918194455115</v>
      </c>
      <c r="O1711" s="16"/>
      <c r="P1711" s="16"/>
      <c r="Q1711" s="20" t="n">
        <v>302</v>
      </c>
      <c r="R1711" s="17" t="n">
        <f aca="false">+N1711*Q1711</f>
        <v>4436.92947254447</v>
      </c>
      <c r="S1711" s="17" t="n">
        <f aca="false">+O1711*Q1711</f>
        <v>0</v>
      </c>
      <c r="T1711" s="17"/>
      <c r="U1711" s="18" t="n">
        <f aca="false">+M1711-L1711</f>
        <v>0.0208333333333333</v>
      </c>
      <c r="V1711" s="18" t="n">
        <f aca="false">+U1711*Q1711</f>
        <v>6.29166666666667</v>
      </c>
      <c r="W1711" s="18"/>
    </row>
    <row r="1712" s="13" customFormat="true" ht="12" hidden="false" customHeight="false" outlineLevel="0" collapsed="false">
      <c r="A1712" s="12" t="n">
        <v>7892</v>
      </c>
      <c r="B1712" s="13" t="n">
        <v>30</v>
      </c>
      <c r="C1712" s="13" t="s">
        <v>125</v>
      </c>
      <c r="D1712" s="13" t="n">
        <v>2</v>
      </c>
      <c r="E1712" s="13" t="n">
        <v>709</v>
      </c>
      <c r="F1712" s="13" t="s">
        <v>232</v>
      </c>
      <c r="G1712" s="13" t="s">
        <v>24</v>
      </c>
      <c r="H1712" s="13" t="s">
        <v>29</v>
      </c>
      <c r="J1712" s="13" t="n">
        <v>1</v>
      </c>
      <c r="K1712" s="13" t="n">
        <v>2090</v>
      </c>
      <c r="L1712" s="14" t="n">
        <v>0.732638888888889</v>
      </c>
      <c r="M1712" s="15" t="n">
        <v>0.753472222222222</v>
      </c>
      <c r="N1712" s="16" t="n">
        <f aca="false">VLOOKUP(E1712,'Esp. percorsi al 18-10-22'!C:J,8,FALSE())</f>
        <v>14.6918194455115</v>
      </c>
      <c r="O1712" s="16"/>
      <c r="P1712" s="16"/>
      <c r="Q1712" s="20" t="n">
        <v>58</v>
      </c>
      <c r="R1712" s="17" t="n">
        <f aca="false">+N1712*Q1712</f>
        <v>852.125527839667</v>
      </c>
      <c r="S1712" s="17" t="n">
        <f aca="false">+O1712*Q1712</f>
        <v>0</v>
      </c>
      <c r="T1712" s="17"/>
      <c r="U1712" s="18" t="n">
        <f aca="false">+M1712-L1712</f>
        <v>0.0208333333333333</v>
      </c>
      <c r="V1712" s="18" t="n">
        <f aca="false">+U1712*Q1712</f>
        <v>1.20833333333333</v>
      </c>
      <c r="W1712" s="18"/>
    </row>
    <row r="1713" s="13" customFormat="true" ht="12" hidden="false" customHeight="false" outlineLevel="0" collapsed="false">
      <c r="A1713" s="12" t="n">
        <v>7939</v>
      </c>
      <c r="B1713" s="13" t="n">
        <v>30</v>
      </c>
      <c r="C1713" s="13" t="s">
        <v>125</v>
      </c>
      <c r="D1713" s="13" t="n">
        <v>2</v>
      </c>
      <c r="E1713" s="13" t="n">
        <v>709</v>
      </c>
      <c r="F1713" s="13" t="s">
        <v>232</v>
      </c>
      <c r="G1713" s="13" t="s">
        <v>26</v>
      </c>
      <c r="H1713" s="13" t="s">
        <v>30</v>
      </c>
      <c r="J1713" s="13" t="n">
        <v>1</v>
      </c>
      <c r="K1713" s="13" t="n">
        <v>4528</v>
      </c>
      <c r="L1713" s="14" t="n">
        <v>0.732638888888889</v>
      </c>
      <c r="M1713" s="15" t="n">
        <v>0.753472222222222</v>
      </c>
      <c r="N1713" s="16" t="n">
        <f aca="false">VLOOKUP(E1713,'Esp. percorsi al 18-10-22'!C:J,8,FALSE())</f>
        <v>14.6918194455115</v>
      </c>
      <c r="O1713" s="16"/>
      <c r="P1713" s="16"/>
      <c r="Q1713" s="20" t="n">
        <v>5</v>
      </c>
      <c r="R1713" s="17" t="n">
        <f aca="false">+N1713*Q1713</f>
        <v>73.4590972275575</v>
      </c>
      <c r="S1713" s="17" t="n">
        <f aca="false">+O1713*Q1713</f>
        <v>0</v>
      </c>
      <c r="T1713" s="17"/>
      <c r="U1713" s="18" t="n">
        <f aca="false">+M1713-L1713</f>
        <v>0.0208333333333333</v>
      </c>
      <c r="V1713" s="18" t="n">
        <f aca="false">+U1713*Q1713</f>
        <v>0.104166666666667</v>
      </c>
      <c r="W1713" s="18"/>
    </row>
    <row r="1714" s="13" customFormat="true" ht="12" hidden="false" customHeight="false" outlineLevel="0" collapsed="false">
      <c r="A1714" s="12" t="n">
        <v>7845</v>
      </c>
      <c r="B1714" s="13" t="n">
        <v>30</v>
      </c>
      <c r="C1714" s="13" t="s">
        <v>125</v>
      </c>
      <c r="D1714" s="13" t="n">
        <v>2</v>
      </c>
      <c r="E1714" s="13" t="n">
        <v>709</v>
      </c>
      <c r="F1714" s="13" t="s">
        <v>232</v>
      </c>
      <c r="G1714" s="13" t="s">
        <v>24</v>
      </c>
      <c r="H1714" s="13" t="s">
        <v>25</v>
      </c>
      <c r="J1714" s="13" t="n">
        <v>1</v>
      </c>
      <c r="K1714" s="13" t="n">
        <v>975</v>
      </c>
      <c r="L1714" s="14" t="n">
        <v>0.753472222222222</v>
      </c>
      <c r="M1714" s="15" t="n">
        <v>0.774305555555555</v>
      </c>
      <c r="N1714" s="16" t="n">
        <f aca="false">VLOOKUP(E1714,'Esp. percorsi al 18-10-22'!C:J,8,FALSE())</f>
        <v>14.6918194455115</v>
      </c>
      <c r="O1714" s="16"/>
      <c r="P1714" s="16"/>
      <c r="Q1714" s="20" t="n">
        <v>302</v>
      </c>
      <c r="R1714" s="17" t="n">
        <f aca="false">+N1714*Q1714</f>
        <v>4436.92947254447</v>
      </c>
      <c r="S1714" s="17" t="n">
        <f aca="false">+O1714*Q1714</f>
        <v>0</v>
      </c>
      <c r="T1714" s="17"/>
      <c r="U1714" s="18" t="n">
        <f aca="false">+M1714-L1714</f>
        <v>0.0208333333333333</v>
      </c>
      <c r="V1714" s="18" t="n">
        <f aca="false">+U1714*Q1714</f>
        <v>6.29166666666667</v>
      </c>
      <c r="W1714" s="18"/>
    </row>
    <row r="1715" s="13" customFormat="true" ht="12" hidden="false" customHeight="false" outlineLevel="0" collapsed="false">
      <c r="A1715" s="12" t="n">
        <v>7893</v>
      </c>
      <c r="B1715" s="13" t="n">
        <v>30</v>
      </c>
      <c r="C1715" s="13" t="s">
        <v>125</v>
      </c>
      <c r="D1715" s="13" t="n">
        <v>2</v>
      </c>
      <c r="E1715" s="13" t="n">
        <v>709</v>
      </c>
      <c r="F1715" s="13" t="s">
        <v>232</v>
      </c>
      <c r="G1715" s="13" t="s">
        <v>24</v>
      </c>
      <c r="H1715" s="13" t="s">
        <v>29</v>
      </c>
      <c r="J1715" s="13" t="n">
        <v>1</v>
      </c>
      <c r="K1715" s="13" t="n">
        <v>2091</v>
      </c>
      <c r="L1715" s="14" t="n">
        <v>0.784722222222222</v>
      </c>
      <c r="M1715" s="15" t="n">
        <v>0.805555555555555</v>
      </c>
      <c r="N1715" s="16" t="n">
        <f aca="false">VLOOKUP(E1715,'Esp. percorsi al 18-10-22'!C:J,8,FALSE())</f>
        <v>14.6918194455115</v>
      </c>
      <c r="O1715" s="16"/>
      <c r="P1715" s="16"/>
      <c r="Q1715" s="20" t="n">
        <v>58</v>
      </c>
      <c r="R1715" s="17" t="n">
        <f aca="false">+N1715*Q1715</f>
        <v>852.125527839667</v>
      </c>
      <c r="S1715" s="17" t="n">
        <f aca="false">+O1715*Q1715</f>
        <v>0</v>
      </c>
      <c r="T1715" s="17"/>
      <c r="U1715" s="18" t="n">
        <f aca="false">+M1715-L1715</f>
        <v>0.0208333333333333</v>
      </c>
      <c r="V1715" s="18" t="n">
        <f aca="false">+U1715*Q1715</f>
        <v>1.20833333333333</v>
      </c>
      <c r="W1715" s="18"/>
    </row>
    <row r="1716" s="13" customFormat="true" ht="12" hidden="false" customHeight="false" outlineLevel="0" collapsed="false">
      <c r="A1716" s="12" t="n">
        <v>7940</v>
      </c>
      <c r="B1716" s="13" t="n">
        <v>30</v>
      </c>
      <c r="C1716" s="13" t="s">
        <v>125</v>
      </c>
      <c r="D1716" s="13" t="n">
        <v>2</v>
      </c>
      <c r="E1716" s="13" t="n">
        <v>709</v>
      </c>
      <c r="F1716" s="13" t="s">
        <v>232</v>
      </c>
      <c r="G1716" s="13" t="s">
        <v>26</v>
      </c>
      <c r="H1716" s="13" t="s">
        <v>30</v>
      </c>
      <c r="J1716" s="13" t="n">
        <v>1</v>
      </c>
      <c r="K1716" s="13" t="n">
        <v>4529</v>
      </c>
      <c r="L1716" s="14" t="n">
        <v>0.784722222222222</v>
      </c>
      <c r="M1716" s="15" t="n">
        <v>0.805555555555555</v>
      </c>
      <c r="N1716" s="16" t="n">
        <f aca="false">VLOOKUP(E1716,'Esp. percorsi al 18-10-22'!C:J,8,FALSE())</f>
        <v>14.6918194455115</v>
      </c>
      <c r="O1716" s="16"/>
      <c r="P1716" s="16"/>
      <c r="Q1716" s="20" t="n">
        <v>5</v>
      </c>
      <c r="R1716" s="17" t="n">
        <f aca="false">+N1716*Q1716</f>
        <v>73.4590972275575</v>
      </c>
      <c r="S1716" s="17" t="n">
        <f aca="false">+O1716*Q1716</f>
        <v>0</v>
      </c>
      <c r="T1716" s="17"/>
      <c r="U1716" s="18" t="n">
        <f aca="false">+M1716-L1716</f>
        <v>0.0208333333333333</v>
      </c>
      <c r="V1716" s="18" t="n">
        <f aca="false">+U1716*Q1716</f>
        <v>0.104166666666667</v>
      </c>
      <c r="W1716" s="18"/>
    </row>
    <row r="1717" s="13" customFormat="true" ht="12" hidden="false" customHeight="false" outlineLevel="0" collapsed="false">
      <c r="A1717" s="12" t="n">
        <v>7846</v>
      </c>
      <c r="B1717" s="13" t="n">
        <v>30</v>
      </c>
      <c r="C1717" s="13" t="s">
        <v>125</v>
      </c>
      <c r="D1717" s="13" t="n">
        <v>2</v>
      </c>
      <c r="E1717" s="13" t="n">
        <v>709</v>
      </c>
      <c r="F1717" s="13" t="s">
        <v>232</v>
      </c>
      <c r="G1717" s="13" t="s">
        <v>24</v>
      </c>
      <c r="H1717" s="13" t="s">
        <v>25</v>
      </c>
      <c r="J1717" s="13" t="n">
        <v>1</v>
      </c>
      <c r="K1717" s="13" t="n">
        <v>976</v>
      </c>
      <c r="L1717" s="14" t="n">
        <v>0.795138888888889</v>
      </c>
      <c r="M1717" s="15" t="n">
        <v>0.815972222222222</v>
      </c>
      <c r="N1717" s="16" t="n">
        <f aca="false">VLOOKUP(E1717,'Esp. percorsi al 18-10-22'!C:J,8,FALSE())</f>
        <v>14.6918194455115</v>
      </c>
      <c r="O1717" s="16"/>
      <c r="P1717" s="16"/>
      <c r="Q1717" s="20" t="n">
        <v>302</v>
      </c>
      <c r="R1717" s="17" t="n">
        <f aca="false">+N1717*Q1717</f>
        <v>4436.92947254447</v>
      </c>
      <c r="S1717" s="17" t="n">
        <f aca="false">+O1717*Q1717</f>
        <v>0</v>
      </c>
      <c r="T1717" s="17"/>
      <c r="U1717" s="18" t="n">
        <f aca="false">+M1717-L1717</f>
        <v>0.0208333333333333</v>
      </c>
      <c r="V1717" s="18" t="n">
        <f aca="false">+U1717*Q1717</f>
        <v>6.29166666666667</v>
      </c>
      <c r="W1717" s="18"/>
    </row>
    <row r="1718" s="13" customFormat="true" ht="12" hidden="false" customHeight="false" outlineLevel="0" collapsed="false">
      <c r="A1718" s="12" t="n">
        <v>7805</v>
      </c>
      <c r="B1718" s="13" t="n">
        <v>30</v>
      </c>
      <c r="C1718" s="13" t="s">
        <v>125</v>
      </c>
      <c r="D1718" s="13" t="n">
        <v>2</v>
      </c>
      <c r="E1718" s="13" t="n">
        <v>709</v>
      </c>
      <c r="F1718" s="13" t="s">
        <v>232</v>
      </c>
      <c r="G1718" s="13" t="s">
        <v>24</v>
      </c>
      <c r="H1718" s="13" t="s">
        <v>25</v>
      </c>
      <c r="J1718" s="13" t="n">
        <v>1</v>
      </c>
      <c r="K1718" s="13" t="n">
        <v>87</v>
      </c>
      <c r="L1718" s="14" t="n">
        <v>0.822916666666667</v>
      </c>
      <c r="M1718" s="15" t="n">
        <v>0.84375</v>
      </c>
      <c r="N1718" s="16" t="n">
        <f aca="false">VLOOKUP(E1718,'Esp. percorsi al 18-10-22'!C:J,8,FALSE())</f>
        <v>14.6918194455115</v>
      </c>
      <c r="O1718" s="16"/>
      <c r="P1718" s="16"/>
      <c r="Q1718" s="20" t="n">
        <v>302</v>
      </c>
      <c r="R1718" s="17" t="n">
        <f aca="false">+N1718*Q1718</f>
        <v>4436.92947254447</v>
      </c>
      <c r="S1718" s="17" t="n">
        <f aca="false">+O1718*Q1718</f>
        <v>0</v>
      </c>
      <c r="T1718" s="17"/>
      <c r="U1718" s="18" t="n">
        <f aca="false">+M1718-L1718</f>
        <v>0.0208333333333333</v>
      </c>
      <c r="V1718" s="18" t="n">
        <f aca="false">+U1718*Q1718</f>
        <v>6.29166666666667</v>
      </c>
      <c r="W1718" s="18"/>
    </row>
    <row r="1719" s="13" customFormat="true" ht="12" hidden="false" customHeight="false" outlineLevel="0" collapsed="false">
      <c r="A1719" s="12" t="n">
        <v>7941</v>
      </c>
      <c r="B1719" s="13" t="n">
        <v>30</v>
      </c>
      <c r="C1719" s="13" t="s">
        <v>125</v>
      </c>
      <c r="D1719" s="13" t="n">
        <v>2</v>
      </c>
      <c r="E1719" s="13" t="n">
        <v>709</v>
      </c>
      <c r="F1719" s="13" t="s">
        <v>232</v>
      </c>
      <c r="G1719" s="13" t="s">
        <v>26</v>
      </c>
      <c r="H1719" s="13" t="s">
        <v>30</v>
      </c>
      <c r="J1719" s="13" t="n">
        <v>1</v>
      </c>
      <c r="K1719" s="13" t="n">
        <v>4530</v>
      </c>
      <c r="L1719" s="14" t="n">
        <v>0.833333333333333</v>
      </c>
      <c r="M1719" s="15" t="n">
        <v>0.854166666666667</v>
      </c>
      <c r="N1719" s="16" t="n">
        <f aca="false">VLOOKUP(E1719,'Esp. percorsi al 18-10-22'!C:J,8,FALSE())</f>
        <v>14.6918194455115</v>
      </c>
      <c r="O1719" s="16"/>
      <c r="P1719" s="16"/>
      <c r="Q1719" s="20" t="n">
        <v>5</v>
      </c>
      <c r="R1719" s="17" t="n">
        <f aca="false">+N1719*Q1719</f>
        <v>73.4590972275575</v>
      </c>
      <c r="S1719" s="17" t="n">
        <f aca="false">+O1719*Q1719</f>
        <v>0</v>
      </c>
      <c r="T1719" s="17"/>
      <c r="U1719" s="18" t="n">
        <f aca="false">+M1719-L1719</f>
        <v>0.0208333333333333</v>
      </c>
      <c r="V1719" s="18" t="n">
        <f aca="false">+U1719*Q1719</f>
        <v>0.104166666666667</v>
      </c>
      <c r="W1719" s="18"/>
    </row>
    <row r="1720" s="13" customFormat="true" ht="12" hidden="false" customHeight="false" outlineLevel="0" collapsed="false">
      <c r="A1720" s="12" t="n">
        <v>7847</v>
      </c>
      <c r="B1720" s="13" t="n">
        <v>30</v>
      </c>
      <c r="C1720" s="13" t="s">
        <v>125</v>
      </c>
      <c r="D1720" s="13" t="n">
        <v>2</v>
      </c>
      <c r="E1720" s="13" t="n">
        <v>709</v>
      </c>
      <c r="F1720" s="13" t="s">
        <v>232</v>
      </c>
      <c r="G1720" s="13" t="s">
        <v>24</v>
      </c>
      <c r="H1720" s="13" t="s">
        <v>25</v>
      </c>
      <c r="J1720" s="13" t="n">
        <v>1</v>
      </c>
      <c r="K1720" s="13" t="n">
        <v>978</v>
      </c>
      <c r="L1720" s="14" t="n">
        <v>0.840277777777778</v>
      </c>
      <c r="M1720" s="15" t="n">
        <v>0.861111111111111</v>
      </c>
      <c r="N1720" s="16" t="n">
        <f aca="false">VLOOKUP(E1720,'Esp. percorsi al 18-10-22'!C:J,8,FALSE())</f>
        <v>14.6918194455115</v>
      </c>
      <c r="O1720" s="16"/>
      <c r="P1720" s="16"/>
      <c r="Q1720" s="20" t="n">
        <v>302</v>
      </c>
      <c r="R1720" s="17" t="n">
        <f aca="false">+N1720*Q1720</f>
        <v>4436.92947254447</v>
      </c>
      <c r="S1720" s="17" t="n">
        <f aca="false">+O1720*Q1720</f>
        <v>0</v>
      </c>
      <c r="T1720" s="17"/>
      <c r="U1720" s="18" t="n">
        <f aca="false">+M1720-L1720</f>
        <v>0.0208333333333333</v>
      </c>
      <c r="V1720" s="18" t="n">
        <f aca="false">+U1720*Q1720</f>
        <v>6.29166666666667</v>
      </c>
      <c r="W1720" s="18"/>
    </row>
    <row r="1721" s="13" customFormat="true" ht="12" hidden="false" customHeight="false" outlineLevel="0" collapsed="false">
      <c r="A1721" s="12" t="n">
        <v>7894</v>
      </c>
      <c r="B1721" s="13" t="n">
        <v>30</v>
      </c>
      <c r="C1721" s="13" t="s">
        <v>125</v>
      </c>
      <c r="D1721" s="13" t="n">
        <v>2</v>
      </c>
      <c r="E1721" s="13" t="n">
        <v>709</v>
      </c>
      <c r="F1721" s="13" t="s">
        <v>232</v>
      </c>
      <c r="G1721" s="13" t="s">
        <v>24</v>
      </c>
      <c r="H1721" s="13" t="s">
        <v>29</v>
      </c>
      <c r="J1721" s="13" t="n">
        <v>1</v>
      </c>
      <c r="K1721" s="13" t="n">
        <v>2092</v>
      </c>
      <c r="L1721" s="14" t="n">
        <v>0.878472222222222</v>
      </c>
      <c r="M1721" s="15" t="n">
        <v>0.899305555555555</v>
      </c>
      <c r="N1721" s="16" t="n">
        <f aca="false">VLOOKUP(E1721,'Esp. percorsi al 18-10-22'!C:J,8,FALSE())</f>
        <v>14.6918194455115</v>
      </c>
      <c r="O1721" s="16"/>
      <c r="P1721" s="16"/>
      <c r="Q1721" s="20" t="n">
        <v>58</v>
      </c>
      <c r="R1721" s="17" t="n">
        <f aca="false">+N1721*Q1721</f>
        <v>852.125527839667</v>
      </c>
      <c r="S1721" s="17" t="n">
        <f aca="false">+O1721*Q1721</f>
        <v>0</v>
      </c>
      <c r="T1721" s="17"/>
      <c r="U1721" s="18" t="n">
        <f aca="false">+M1721-L1721</f>
        <v>0.0208333333333333</v>
      </c>
      <c r="V1721" s="18" t="n">
        <f aca="false">+U1721*Q1721</f>
        <v>1.20833333333333</v>
      </c>
      <c r="W1721" s="18"/>
    </row>
    <row r="1722" s="13" customFormat="true" ht="12" hidden="false" customHeight="false" outlineLevel="0" collapsed="false">
      <c r="A1722" s="12" t="n">
        <v>7848</v>
      </c>
      <c r="B1722" s="13" t="n">
        <v>30</v>
      </c>
      <c r="C1722" s="13" t="s">
        <v>125</v>
      </c>
      <c r="D1722" s="13" t="n">
        <v>2</v>
      </c>
      <c r="E1722" s="13" t="n">
        <v>709</v>
      </c>
      <c r="F1722" s="13" t="s">
        <v>232</v>
      </c>
      <c r="G1722" s="13" t="s">
        <v>24</v>
      </c>
      <c r="H1722" s="13" t="s">
        <v>25</v>
      </c>
      <c r="J1722" s="13" t="n">
        <v>1</v>
      </c>
      <c r="K1722" s="13" t="n">
        <v>979</v>
      </c>
      <c r="L1722" s="14" t="n">
        <v>0.930555555555555</v>
      </c>
      <c r="M1722" s="15" t="n">
        <v>0.951388888888889</v>
      </c>
      <c r="N1722" s="16" t="n">
        <f aca="false">VLOOKUP(E1722,'Esp. percorsi al 18-10-22'!C:J,8,FALSE())</f>
        <v>14.6918194455115</v>
      </c>
      <c r="O1722" s="16"/>
      <c r="P1722" s="16"/>
      <c r="Q1722" s="20" t="n">
        <v>302</v>
      </c>
      <c r="R1722" s="17" t="n">
        <f aca="false">+N1722*Q1722</f>
        <v>4436.92947254447</v>
      </c>
      <c r="S1722" s="17" t="n">
        <f aca="false">+O1722*Q1722</f>
        <v>0</v>
      </c>
      <c r="T1722" s="17"/>
      <c r="U1722" s="18" t="n">
        <f aca="false">+M1722-L1722</f>
        <v>0.0208333333333333</v>
      </c>
      <c r="V1722" s="18" t="n">
        <f aca="false">+U1722*Q1722</f>
        <v>6.29166666666667</v>
      </c>
      <c r="W1722" s="18"/>
    </row>
    <row r="1723" s="13" customFormat="true" ht="12" hidden="false" customHeight="false" outlineLevel="0" collapsed="false">
      <c r="A1723" s="12" t="n">
        <v>7942</v>
      </c>
      <c r="B1723" s="13" t="n">
        <v>30</v>
      </c>
      <c r="C1723" s="13" t="s">
        <v>125</v>
      </c>
      <c r="D1723" s="13" t="n">
        <v>2</v>
      </c>
      <c r="E1723" s="13" t="n">
        <v>711</v>
      </c>
      <c r="F1723" s="13" t="s">
        <v>233</v>
      </c>
      <c r="G1723" s="13" t="s">
        <v>26</v>
      </c>
      <c r="H1723" s="13" t="s">
        <v>25</v>
      </c>
      <c r="J1723" s="13" t="n">
        <v>1</v>
      </c>
      <c r="K1723" s="13" t="n">
        <v>980</v>
      </c>
      <c r="L1723" s="14" t="n">
        <v>0.979166666666667</v>
      </c>
      <c r="M1723" s="15" t="n">
        <v>1.00347222222222</v>
      </c>
      <c r="N1723" s="16" t="n">
        <f aca="false">VLOOKUP(E1723,'Esp. percorsi al 18-10-22'!C:J,8,FALSE())</f>
        <v>18.4315819099129</v>
      </c>
      <c r="O1723" s="16"/>
      <c r="P1723" s="16"/>
      <c r="Q1723" s="20" t="n">
        <v>235</v>
      </c>
      <c r="R1723" s="17" t="n">
        <f aca="false">+N1723*Q1723</f>
        <v>4331.42174882953</v>
      </c>
      <c r="S1723" s="17" t="n">
        <f aca="false">+O1723*Q1723</f>
        <v>0</v>
      </c>
      <c r="T1723" s="17"/>
      <c r="U1723" s="18" t="n">
        <f aca="false">+M1723-L1723</f>
        <v>0.0243055555555556</v>
      </c>
      <c r="V1723" s="18" t="n">
        <f aca="false">+U1723*Q1723</f>
        <v>5.71180555555556</v>
      </c>
      <c r="W1723" s="18"/>
    </row>
    <row r="1724" s="13" customFormat="true" ht="12" hidden="false" customHeight="false" outlineLevel="0" collapsed="false">
      <c r="A1724" s="12" t="n">
        <v>17303</v>
      </c>
      <c r="B1724" s="13" t="n">
        <v>30</v>
      </c>
      <c r="C1724" s="13" t="s">
        <v>125</v>
      </c>
      <c r="D1724" s="13" t="n">
        <v>2</v>
      </c>
      <c r="E1724" s="13" t="n">
        <v>711</v>
      </c>
      <c r="F1724" s="13" t="s">
        <v>233</v>
      </c>
      <c r="G1724" s="13" t="s">
        <v>28</v>
      </c>
      <c r="H1724" s="13" t="s">
        <v>29</v>
      </c>
      <c r="J1724" s="13" t="n">
        <v>1</v>
      </c>
      <c r="K1724" s="13" t="n">
        <v>17303</v>
      </c>
      <c r="L1724" s="14" t="n">
        <v>0.989583333333333</v>
      </c>
      <c r="M1724" s="15" t="n">
        <v>1.01388888888889</v>
      </c>
      <c r="N1724" s="16" t="n">
        <f aca="false">VLOOKUP(E1724,'Esp. percorsi al 18-10-22'!C:J,8,FALSE())</f>
        <v>18.4315819099129</v>
      </c>
      <c r="O1724" s="16"/>
      <c r="P1724" s="16"/>
      <c r="Q1724" s="20" t="n">
        <v>12</v>
      </c>
      <c r="R1724" s="17" t="n">
        <f aca="false">+N1724*Q1724</f>
        <v>221.178982918955</v>
      </c>
      <c r="S1724" s="17" t="n">
        <f aca="false">+O1724*Q1724</f>
        <v>0</v>
      </c>
      <c r="T1724" s="17"/>
      <c r="U1724" s="18" t="n">
        <f aca="false">+M1724-L1724</f>
        <v>0.0243055555555556</v>
      </c>
      <c r="V1724" s="18" t="n">
        <f aca="false">+U1724*Q1724</f>
        <v>0.291666666666667</v>
      </c>
      <c r="W1724" s="18"/>
    </row>
    <row r="1725" s="13" customFormat="true" ht="12" hidden="false" customHeight="false" outlineLevel="0" collapsed="false">
      <c r="A1725" s="12" t="n">
        <v>17861</v>
      </c>
      <c r="B1725" s="13" t="n">
        <v>30</v>
      </c>
      <c r="C1725" s="13" t="s">
        <v>125</v>
      </c>
      <c r="D1725" s="13" t="n">
        <v>2</v>
      </c>
      <c r="E1725" s="13" t="n">
        <v>712</v>
      </c>
      <c r="F1725" s="13" t="s">
        <v>234</v>
      </c>
      <c r="G1725" s="13" t="s">
        <v>26</v>
      </c>
      <c r="H1725" s="13" t="s">
        <v>25</v>
      </c>
      <c r="J1725" s="13" t="n">
        <v>1</v>
      </c>
      <c r="K1725" s="13" t="n">
        <v>981</v>
      </c>
      <c r="L1725" s="14" t="n">
        <v>0.291666666666667</v>
      </c>
      <c r="M1725" s="15" t="n">
        <v>0.315972222222222</v>
      </c>
      <c r="N1725" s="16" t="n">
        <f aca="false">VLOOKUP(E1725,'Esp. percorsi al 18-10-22'!C:J,8,FALSE())</f>
        <v>15.3293974090386</v>
      </c>
      <c r="O1725" s="16"/>
      <c r="P1725" s="16"/>
      <c r="Q1725" s="20" t="n">
        <v>235</v>
      </c>
      <c r="R1725" s="17" t="n">
        <f aca="false">+N1725*Q1725</f>
        <v>3602.40839112407</v>
      </c>
      <c r="S1725" s="17" t="n">
        <f aca="false">+O1725*Q1725</f>
        <v>0</v>
      </c>
      <c r="T1725" s="17"/>
      <c r="U1725" s="18" t="n">
        <f aca="false">+M1725-L1725</f>
        <v>0.0243055555555556</v>
      </c>
      <c r="V1725" s="18" t="n">
        <f aca="false">+U1725*Q1725</f>
        <v>5.71180555555556</v>
      </c>
      <c r="W1725" s="18"/>
    </row>
    <row r="1726" s="13" customFormat="true" ht="12" hidden="false" customHeight="false" outlineLevel="0" collapsed="false">
      <c r="A1726" s="12" t="n">
        <v>18533</v>
      </c>
      <c r="B1726" s="13" t="n">
        <v>30</v>
      </c>
      <c r="C1726" s="13" t="s">
        <v>125</v>
      </c>
      <c r="D1726" s="13" t="n">
        <v>2</v>
      </c>
      <c r="E1726" s="13" t="n">
        <v>712</v>
      </c>
      <c r="F1726" s="13" t="s">
        <v>234</v>
      </c>
      <c r="G1726" s="13" t="s">
        <v>42</v>
      </c>
      <c r="H1726" s="19" t="s">
        <v>27</v>
      </c>
      <c r="I1726" s="19"/>
      <c r="J1726" s="13" t="n">
        <v>1</v>
      </c>
      <c r="K1726" s="13" t="n">
        <v>2440</v>
      </c>
      <c r="L1726" s="14" t="n">
        <v>0.291666666666667</v>
      </c>
      <c r="M1726" s="15" t="n">
        <v>0.315972222222222</v>
      </c>
      <c r="N1726" s="16" t="n">
        <f aca="false">VLOOKUP(E1726,'Esp. percorsi al 18-10-22'!C:J,8,FALSE())</f>
        <v>15.3293974090386</v>
      </c>
      <c r="O1726" s="16"/>
      <c r="P1726" s="16"/>
      <c r="Q1726" s="20" t="n">
        <v>173</v>
      </c>
      <c r="R1726" s="17" t="n">
        <f aca="false">+N1726*Q1726</f>
        <v>2651.98575176368</v>
      </c>
      <c r="S1726" s="17" t="n">
        <f aca="false">+O1726*Q1726</f>
        <v>0</v>
      </c>
      <c r="T1726" s="17"/>
      <c r="U1726" s="18" t="n">
        <f aca="false">+M1726-L1726</f>
        <v>0.0243055555555556</v>
      </c>
      <c r="V1726" s="18" t="n">
        <f aca="false">+U1726*Q1726</f>
        <v>4.20486111111111</v>
      </c>
      <c r="W1726" s="18"/>
    </row>
    <row r="1727" s="13" customFormat="true" ht="12" hidden="false" customHeight="false" outlineLevel="0" collapsed="false">
      <c r="A1727" s="12" t="n">
        <v>7850</v>
      </c>
      <c r="B1727" s="13" t="n">
        <v>30</v>
      </c>
      <c r="C1727" s="13" t="s">
        <v>125</v>
      </c>
      <c r="D1727" s="13" t="n">
        <v>2</v>
      </c>
      <c r="E1727" s="13" t="n">
        <v>712</v>
      </c>
      <c r="F1727" s="13" t="s">
        <v>234</v>
      </c>
      <c r="G1727" s="13" t="s">
        <v>26</v>
      </c>
      <c r="H1727" s="13" t="s">
        <v>25</v>
      </c>
      <c r="J1727" s="13" t="n">
        <v>1</v>
      </c>
      <c r="K1727" s="13" t="n">
        <v>982</v>
      </c>
      <c r="L1727" s="14" t="n">
        <v>0.305555555555555</v>
      </c>
      <c r="M1727" s="15" t="n">
        <v>0.329861111111111</v>
      </c>
      <c r="N1727" s="16" t="n">
        <f aca="false">VLOOKUP(E1727,'Esp. percorsi al 18-10-22'!C:J,8,FALSE())</f>
        <v>15.3293974090386</v>
      </c>
      <c r="O1727" s="16"/>
      <c r="P1727" s="16"/>
      <c r="Q1727" s="20" t="n">
        <v>235</v>
      </c>
      <c r="R1727" s="17" t="n">
        <f aca="false">+N1727*Q1727</f>
        <v>3602.40839112407</v>
      </c>
      <c r="S1727" s="17" t="n">
        <f aca="false">+O1727*Q1727</f>
        <v>0</v>
      </c>
      <c r="T1727" s="17"/>
      <c r="U1727" s="18" t="n">
        <f aca="false">+M1727-L1727</f>
        <v>0.0243055555555556</v>
      </c>
      <c r="V1727" s="18" t="n">
        <f aca="false">+U1727*Q1727</f>
        <v>5.71180555555556</v>
      </c>
      <c r="W1727" s="18"/>
    </row>
    <row r="1728" s="13" customFormat="true" ht="12" hidden="false" customHeight="false" outlineLevel="0" collapsed="false">
      <c r="A1728" s="12" t="n">
        <v>7899</v>
      </c>
      <c r="B1728" s="13" t="n">
        <v>30</v>
      </c>
      <c r="C1728" s="13" t="s">
        <v>125</v>
      </c>
      <c r="D1728" s="13" t="n">
        <v>2</v>
      </c>
      <c r="E1728" s="13" t="n">
        <v>712</v>
      </c>
      <c r="F1728" s="13" t="s">
        <v>234</v>
      </c>
      <c r="G1728" s="13" t="s">
        <v>28</v>
      </c>
      <c r="H1728" s="13" t="s">
        <v>25</v>
      </c>
      <c r="J1728" s="13" t="n">
        <v>1</v>
      </c>
      <c r="K1728" s="13" t="n">
        <v>3256</v>
      </c>
      <c r="L1728" s="14" t="n">
        <v>0.3125</v>
      </c>
      <c r="M1728" s="15" t="n">
        <v>0.336805555555556</v>
      </c>
      <c r="N1728" s="16" t="n">
        <f aca="false">VLOOKUP(E1728,'Esp. percorsi al 18-10-22'!C:J,8,FALSE())</f>
        <v>15.3293974090386</v>
      </c>
      <c r="O1728" s="16"/>
      <c r="P1728" s="16"/>
      <c r="Q1728" s="20" t="n">
        <v>67</v>
      </c>
      <c r="R1728" s="17" t="n">
        <f aca="false">+N1728*Q1728</f>
        <v>1027.06962640559</v>
      </c>
      <c r="S1728" s="17" t="n">
        <f aca="false">+O1728*Q1728</f>
        <v>0</v>
      </c>
      <c r="T1728" s="17"/>
      <c r="U1728" s="18" t="n">
        <f aca="false">+M1728-L1728</f>
        <v>0.0243055555555556</v>
      </c>
      <c r="V1728" s="18" t="n">
        <f aca="false">+U1728*Q1728</f>
        <v>1.62847222222222</v>
      </c>
      <c r="W1728" s="18"/>
    </row>
    <row r="1729" s="13" customFormat="true" ht="12" hidden="false" customHeight="false" outlineLevel="0" collapsed="false">
      <c r="A1729" s="12" t="n">
        <v>17684</v>
      </c>
      <c r="B1729" s="13" t="n">
        <v>30</v>
      </c>
      <c r="C1729" s="13" t="s">
        <v>125</v>
      </c>
      <c r="D1729" s="13" t="n">
        <v>2</v>
      </c>
      <c r="E1729" s="13" t="n">
        <v>712</v>
      </c>
      <c r="F1729" s="13" t="s">
        <v>234</v>
      </c>
      <c r="G1729" s="13" t="s">
        <v>26</v>
      </c>
      <c r="H1729" s="13" t="s">
        <v>25</v>
      </c>
      <c r="J1729" s="13" t="n">
        <v>1</v>
      </c>
      <c r="K1729" s="13" t="n">
        <v>71</v>
      </c>
      <c r="L1729" s="14" t="n">
        <v>0.336805555555556</v>
      </c>
      <c r="M1729" s="15" t="n">
        <v>0.361111111111111</v>
      </c>
      <c r="N1729" s="16" t="n">
        <f aca="false">VLOOKUP(E1729,'Esp. percorsi al 18-10-22'!C:J,8,FALSE())</f>
        <v>15.3293974090386</v>
      </c>
      <c r="O1729" s="16"/>
      <c r="P1729" s="16"/>
      <c r="Q1729" s="20" t="n">
        <v>235</v>
      </c>
      <c r="R1729" s="17" t="n">
        <f aca="false">+N1729*Q1729</f>
        <v>3602.40839112407</v>
      </c>
      <c r="S1729" s="17" t="n">
        <f aca="false">+O1729*Q1729</f>
        <v>0</v>
      </c>
      <c r="T1729" s="17"/>
      <c r="U1729" s="18" t="n">
        <f aca="false">+M1729-L1729</f>
        <v>0.0243055555555556</v>
      </c>
      <c r="V1729" s="18" t="n">
        <f aca="false">+U1729*Q1729</f>
        <v>5.71180555555556</v>
      </c>
      <c r="W1729" s="18"/>
    </row>
    <row r="1730" s="13" customFormat="true" ht="12" hidden="false" customHeight="false" outlineLevel="0" collapsed="false">
      <c r="A1730" s="12" t="n">
        <v>7808</v>
      </c>
      <c r="B1730" s="13" t="n">
        <v>30</v>
      </c>
      <c r="C1730" s="13" t="s">
        <v>125</v>
      </c>
      <c r="D1730" s="13" t="n">
        <v>1</v>
      </c>
      <c r="E1730" s="13" t="n">
        <v>765</v>
      </c>
      <c r="F1730" s="13" t="s">
        <v>235</v>
      </c>
      <c r="G1730" s="13" t="s">
        <v>26</v>
      </c>
      <c r="H1730" s="13" t="s">
        <v>25</v>
      </c>
      <c r="J1730" s="13" t="n">
        <v>1</v>
      </c>
      <c r="K1730" s="13" t="n">
        <v>864</v>
      </c>
      <c r="L1730" s="14" t="n">
        <v>1.00347222222222</v>
      </c>
      <c r="M1730" s="15" t="n">
        <v>1.00694444444444</v>
      </c>
      <c r="N1730" s="16" t="n">
        <f aca="false">VLOOKUP(E1730,'Esp. percorsi al 18-10-22'!C:J,8,FALSE())</f>
        <v>0.765</v>
      </c>
      <c r="O1730" s="16"/>
      <c r="P1730" s="16"/>
      <c r="Q1730" s="20" t="n">
        <v>235</v>
      </c>
      <c r="R1730" s="17" t="n">
        <f aca="false">+N1730*Q1730</f>
        <v>179.775</v>
      </c>
      <c r="S1730" s="17" t="n">
        <f aca="false">+O1730*Q1730</f>
        <v>0</v>
      </c>
      <c r="T1730" s="17"/>
      <c r="U1730" s="18" t="n">
        <f aca="false">+M1730-L1730</f>
        <v>0.00347222222222222</v>
      </c>
      <c r="V1730" s="18" t="n">
        <f aca="false">+U1730*Q1730</f>
        <v>0.815972222222222</v>
      </c>
      <c r="W1730" s="18"/>
    </row>
    <row r="1731" s="13" customFormat="true" ht="12" hidden="false" customHeight="false" outlineLevel="0" collapsed="false">
      <c r="A1731" s="12" t="n">
        <v>17020</v>
      </c>
      <c r="B1731" s="13" t="n">
        <v>30</v>
      </c>
      <c r="C1731" s="13" t="s">
        <v>125</v>
      </c>
      <c r="D1731" s="13" t="n">
        <v>1</v>
      </c>
      <c r="E1731" s="13" t="n">
        <v>765</v>
      </c>
      <c r="F1731" s="13" t="s">
        <v>235</v>
      </c>
      <c r="G1731" s="13" t="s">
        <v>28</v>
      </c>
      <c r="H1731" s="13" t="s">
        <v>25</v>
      </c>
      <c r="J1731" s="13" t="n">
        <v>1</v>
      </c>
      <c r="K1731" s="13" t="n">
        <v>17020</v>
      </c>
      <c r="L1731" s="14" t="n">
        <v>1.04513888888889</v>
      </c>
      <c r="M1731" s="15" t="n">
        <v>1.04861111111111</v>
      </c>
      <c r="N1731" s="16" t="n">
        <f aca="false">VLOOKUP(E1731,'Esp. percorsi al 18-10-22'!C:J,8,FALSE())</f>
        <v>0.765</v>
      </c>
      <c r="O1731" s="16"/>
      <c r="P1731" s="16"/>
      <c r="Q1731" s="20" t="n">
        <v>67</v>
      </c>
      <c r="R1731" s="17" t="n">
        <f aca="false">+N1731*Q1731</f>
        <v>51.255</v>
      </c>
      <c r="S1731" s="17" t="n">
        <f aca="false">+O1731*Q1731</f>
        <v>0</v>
      </c>
      <c r="T1731" s="17"/>
      <c r="U1731" s="18" t="n">
        <f aca="false">+M1731-L1731</f>
        <v>0.00347222222222222</v>
      </c>
      <c r="V1731" s="18" t="n">
        <f aca="false">+U1731*Q1731</f>
        <v>0.232638888888889</v>
      </c>
      <c r="W1731" s="18"/>
    </row>
    <row r="1732" s="13" customFormat="true" ht="12" hidden="false" customHeight="false" outlineLevel="0" collapsed="false">
      <c r="A1732" s="12" t="n">
        <v>17306</v>
      </c>
      <c r="B1732" s="13" t="n">
        <v>30</v>
      </c>
      <c r="C1732" s="13" t="s">
        <v>125</v>
      </c>
      <c r="D1732" s="13" t="n">
        <v>1</v>
      </c>
      <c r="E1732" s="13" t="n">
        <v>765</v>
      </c>
      <c r="F1732" s="13" t="s">
        <v>235</v>
      </c>
      <c r="G1732" s="13" t="s">
        <v>28</v>
      </c>
      <c r="H1732" s="13" t="s">
        <v>29</v>
      </c>
      <c r="J1732" s="13" t="n">
        <v>1</v>
      </c>
      <c r="K1732" s="13" t="n">
        <v>17306</v>
      </c>
      <c r="L1732" s="14" t="n">
        <v>1.05555555555556</v>
      </c>
      <c r="M1732" s="15" t="n">
        <v>1.05902777777778</v>
      </c>
      <c r="N1732" s="16" t="n">
        <f aca="false">VLOOKUP(E1732,'Esp. percorsi al 18-10-22'!C:J,8,FALSE())</f>
        <v>0.765</v>
      </c>
      <c r="O1732" s="16"/>
      <c r="P1732" s="16"/>
      <c r="Q1732" s="20" t="n">
        <v>12</v>
      </c>
      <c r="R1732" s="17" t="n">
        <f aca="false">+N1732*Q1732</f>
        <v>9.18</v>
      </c>
      <c r="S1732" s="17" t="n">
        <f aca="false">+O1732*Q1732</f>
        <v>0</v>
      </c>
      <c r="T1732" s="17"/>
      <c r="U1732" s="18" t="n">
        <f aca="false">+M1732-L1732</f>
        <v>0.00347222222222222</v>
      </c>
      <c r="V1732" s="18" t="n">
        <f aca="false">+U1732*Q1732</f>
        <v>0.0416666666666667</v>
      </c>
      <c r="W1732" s="18"/>
    </row>
    <row r="1733" s="13" customFormat="true" ht="12" hidden="false" customHeight="false" outlineLevel="0" collapsed="false">
      <c r="A1733" s="12" t="n">
        <v>7851</v>
      </c>
      <c r="B1733" s="13" t="n">
        <v>30</v>
      </c>
      <c r="C1733" s="13" t="s">
        <v>125</v>
      </c>
      <c r="D1733" s="13" t="n">
        <v>1</v>
      </c>
      <c r="E1733" s="13" t="n">
        <v>765</v>
      </c>
      <c r="F1733" s="13" t="s">
        <v>235</v>
      </c>
      <c r="G1733" s="13" t="s">
        <v>24</v>
      </c>
      <c r="H1733" s="13" t="s">
        <v>29</v>
      </c>
      <c r="J1733" s="13" t="n">
        <v>1</v>
      </c>
      <c r="K1733" s="13" t="n">
        <v>2047</v>
      </c>
      <c r="L1733" s="14" t="n">
        <v>0.805555555555555</v>
      </c>
      <c r="M1733" s="15" t="n">
        <v>0.809027777777778</v>
      </c>
      <c r="N1733" s="16" t="n">
        <f aca="false">VLOOKUP(E1733,'Esp. percorsi al 18-10-22'!C:J,8,FALSE())</f>
        <v>0.765</v>
      </c>
      <c r="O1733" s="16"/>
      <c r="P1733" s="16"/>
      <c r="Q1733" s="20" t="n">
        <v>58</v>
      </c>
      <c r="R1733" s="17" t="n">
        <f aca="false">+N1733*Q1733</f>
        <v>44.37</v>
      </c>
      <c r="S1733" s="17" t="n">
        <f aca="false">+O1733*Q1733</f>
        <v>0</v>
      </c>
      <c r="T1733" s="17"/>
      <c r="U1733" s="18" t="n">
        <f aca="false">+M1733-L1733</f>
        <v>0.00347222222222222</v>
      </c>
      <c r="V1733" s="18" t="n">
        <f aca="false">+U1733*Q1733</f>
        <v>0.201388888888889</v>
      </c>
      <c r="W1733" s="18"/>
    </row>
    <row r="1734" s="13" customFormat="true" ht="12" hidden="false" customHeight="false" outlineLevel="0" collapsed="false">
      <c r="A1734" s="12" t="n">
        <v>7806</v>
      </c>
      <c r="B1734" s="13" t="n">
        <v>30</v>
      </c>
      <c r="C1734" s="13" t="s">
        <v>125</v>
      </c>
      <c r="D1734" s="13" t="n">
        <v>1</v>
      </c>
      <c r="E1734" s="13" t="n">
        <v>765</v>
      </c>
      <c r="F1734" s="13" t="s">
        <v>235</v>
      </c>
      <c r="G1734" s="13" t="s">
        <v>24</v>
      </c>
      <c r="H1734" s="13" t="s">
        <v>25</v>
      </c>
      <c r="J1734" s="13" t="n">
        <v>1</v>
      </c>
      <c r="K1734" s="13" t="n">
        <v>88</v>
      </c>
      <c r="L1734" s="14" t="n">
        <v>0.84375</v>
      </c>
      <c r="M1734" s="15" t="n">
        <v>0.847222222222222</v>
      </c>
      <c r="N1734" s="16" t="n">
        <f aca="false">VLOOKUP(E1734,'Esp. percorsi al 18-10-22'!C:J,8,FALSE())</f>
        <v>0.765</v>
      </c>
      <c r="O1734" s="16"/>
      <c r="P1734" s="16"/>
      <c r="Q1734" s="20" t="n">
        <v>302</v>
      </c>
      <c r="R1734" s="17" t="n">
        <f aca="false">+N1734*Q1734</f>
        <v>231.03</v>
      </c>
      <c r="S1734" s="17" t="n">
        <f aca="false">+O1734*Q1734</f>
        <v>0</v>
      </c>
      <c r="T1734" s="17"/>
      <c r="U1734" s="18" t="n">
        <f aca="false">+M1734-L1734</f>
        <v>0.00347222222222222</v>
      </c>
      <c r="V1734" s="18" t="n">
        <f aca="false">+U1734*Q1734</f>
        <v>1.04861111111111</v>
      </c>
      <c r="W1734" s="18"/>
    </row>
    <row r="1735" s="13" customFormat="true" ht="12" hidden="false" customHeight="false" outlineLevel="0" collapsed="false">
      <c r="A1735" s="12" t="n">
        <v>7807</v>
      </c>
      <c r="B1735" s="13" t="n">
        <v>30</v>
      </c>
      <c r="C1735" s="13" t="s">
        <v>125</v>
      </c>
      <c r="D1735" s="13" t="n">
        <v>1</v>
      </c>
      <c r="E1735" s="13" t="n">
        <v>765</v>
      </c>
      <c r="F1735" s="13" t="s">
        <v>235</v>
      </c>
      <c r="G1735" s="13" t="s">
        <v>24</v>
      </c>
      <c r="H1735" s="13" t="s">
        <v>25</v>
      </c>
      <c r="J1735" s="13" t="n">
        <v>1</v>
      </c>
      <c r="K1735" s="13" t="n">
        <v>863</v>
      </c>
      <c r="L1735" s="14" t="n">
        <v>0.861111111111111</v>
      </c>
      <c r="M1735" s="15" t="n">
        <v>0.864583333333333</v>
      </c>
      <c r="N1735" s="16" t="n">
        <f aca="false">VLOOKUP(E1735,'Esp. percorsi al 18-10-22'!C:J,8,FALSE())</f>
        <v>0.765</v>
      </c>
      <c r="O1735" s="16"/>
      <c r="P1735" s="16"/>
      <c r="Q1735" s="20" t="n">
        <v>302</v>
      </c>
      <c r="R1735" s="17" t="n">
        <f aca="false">+N1735*Q1735</f>
        <v>231.03</v>
      </c>
      <c r="S1735" s="17" t="n">
        <f aca="false">+O1735*Q1735</f>
        <v>0</v>
      </c>
      <c r="T1735" s="17"/>
      <c r="U1735" s="18" t="n">
        <f aca="false">+M1735-L1735</f>
        <v>0.00347222222222222</v>
      </c>
      <c r="V1735" s="18" t="n">
        <f aca="false">+U1735*Q1735</f>
        <v>1.04861111111111</v>
      </c>
      <c r="W1735" s="18"/>
    </row>
    <row r="1736" s="13" customFormat="true" ht="12" hidden="false" customHeight="false" outlineLevel="0" collapsed="false">
      <c r="A1736" s="12" t="n">
        <v>7852</v>
      </c>
      <c r="B1736" s="13" t="n">
        <v>30</v>
      </c>
      <c r="C1736" s="13" t="s">
        <v>125</v>
      </c>
      <c r="D1736" s="13" t="n">
        <v>1</v>
      </c>
      <c r="E1736" s="13" t="n">
        <v>765</v>
      </c>
      <c r="F1736" s="13" t="s">
        <v>235</v>
      </c>
      <c r="G1736" s="13" t="s">
        <v>26</v>
      </c>
      <c r="H1736" s="13" t="s">
        <v>29</v>
      </c>
      <c r="J1736" s="13" t="n">
        <v>1</v>
      </c>
      <c r="K1736" s="13" t="n">
        <v>2048</v>
      </c>
      <c r="L1736" s="14" t="n">
        <v>0.951388888888889</v>
      </c>
      <c r="M1736" s="15" t="n">
        <v>0.954861111111111</v>
      </c>
      <c r="N1736" s="16" t="n">
        <f aca="false">VLOOKUP(E1736,'Esp. percorsi al 18-10-22'!C:J,8,FALSE())</f>
        <v>0.765</v>
      </c>
      <c r="O1736" s="16"/>
      <c r="P1736" s="16"/>
      <c r="Q1736" s="20" t="n">
        <v>46</v>
      </c>
      <c r="R1736" s="17" t="n">
        <f aca="false">+N1736*Q1736</f>
        <v>35.19</v>
      </c>
      <c r="S1736" s="17" t="n">
        <f aca="false">+O1736*Q1736</f>
        <v>0</v>
      </c>
      <c r="T1736" s="17"/>
      <c r="U1736" s="18" t="n">
        <f aca="false">+M1736-L1736</f>
        <v>0.00347222222222222</v>
      </c>
      <c r="V1736" s="18" t="n">
        <f aca="false">+U1736*Q1736</f>
        <v>0.159722222222222</v>
      </c>
      <c r="W1736" s="18"/>
    </row>
    <row r="1737" s="13" customFormat="true" ht="12" hidden="false" customHeight="false" outlineLevel="0" collapsed="false">
      <c r="A1737" s="12" t="n">
        <v>7819</v>
      </c>
      <c r="B1737" s="13" t="n">
        <v>30</v>
      </c>
      <c r="C1737" s="13" t="s">
        <v>125</v>
      </c>
      <c r="D1737" s="13" t="n">
        <v>1</v>
      </c>
      <c r="E1737" s="13" t="n">
        <v>882</v>
      </c>
      <c r="F1737" s="13" t="s">
        <v>236</v>
      </c>
      <c r="G1737" s="13" t="s">
        <v>24</v>
      </c>
      <c r="H1737" s="13" t="s">
        <v>25</v>
      </c>
      <c r="J1737" s="13" t="n">
        <v>1</v>
      </c>
      <c r="K1737" s="13" t="n">
        <v>933</v>
      </c>
      <c r="L1737" s="14" t="n">
        <v>0.336805555555556</v>
      </c>
      <c r="M1737" s="15" t="n">
        <v>0.361111111111111</v>
      </c>
      <c r="N1737" s="16" t="n">
        <f aca="false">VLOOKUP(E1737,'Esp. percorsi al 18-10-22'!C:J,8,FALSE())</f>
        <v>15.2297788054612</v>
      </c>
      <c r="O1737" s="16"/>
      <c r="P1737" s="16"/>
      <c r="Q1737" s="20" t="n">
        <v>302</v>
      </c>
      <c r="R1737" s="17" t="n">
        <f aca="false">+N1737*Q1737</f>
        <v>4599.39319924928</v>
      </c>
      <c r="S1737" s="17" t="n">
        <f aca="false">+O1737*Q1737</f>
        <v>0</v>
      </c>
      <c r="T1737" s="17"/>
      <c r="U1737" s="18" t="n">
        <f aca="false">+M1737-L1737</f>
        <v>0.0243055555555556</v>
      </c>
      <c r="V1737" s="18" t="n">
        <f aca="false">+U1737*Q1737</f>
        <v>7.34027777777778</v>
      </c>
      <c r="W1737" s="18"/>
    </row>
    <row r="1738" s="13" customFormat="true" ht="12" hidden="false" customHeight="false" outlineLevel="0" collapsed="false">
      <c r="A1738" s="12" t="n">
        <v>18766</v>
      </c>
      <c r="B1738" s="13" t="n">
        <v>30</v>
      </c>
      <c r="C1738" s="13" t="s">
        <v>125</v>
      </c>
      <c r="D1738" s="13" t="n">
        <v>1</v>
      </c>
      <c r="E1738" s="13" t="n">
        <v>887</v>
      </c>
      <c r="F1738" s="13" t="s">
        <v>237</v>
      </c>
      <c r="G1738" s="13" t="s">
        <v>26</v>
      </c>
      <c r="H1738" s="13" t="s">
        <v>25</v>
      </c>
      <c r="J1738" s="13" t="n">
        <v>1</v>
      </c>
      <c r="K1738" s="13" t="n">
        <v>2458</v>
      </c>
      <c r="L1738" s="14" t="n">
        <v>0.315972222222222</v>
      </c>
      <c r="M1738" s="15" t="n">
        <v>0.34375</v>
      </c>
      <c r="N1738" s="16" t="n">
        <f aca="false">VLOOKUP(E1738,'Esp. percorsi al 18-10-22'!C:J,8,FALSE())</f>
        <v>17.1117910529073</v>
      </c>
      <c r="O1738" s="16"/>
      <c r="P1738" s="16"/>
      <c r="Q1738" s="20" t="n">
        <v>235</v>
      </c>
      <c r="R1738" s="17" t="n">
        <f aca="false">+N1738*Q1738</f>
        <v>4021.27089743322</v>
      </c>
      <c r="S1738" s="17" t="n">
        <f aca="false">+O1738*Q1738</f>
        <v>0</v>
      </c>
      <c r="T1738" s="17"/>
      <c r="U1738" s="18" t="n">
        <f aca="false">+M1738-L1738</f>
        <v>0.0277777777777778</v>
      </c>
      <c r="V1738" s="18" t="n">
        <f aca="false">+U1738*Q1738</f>
        <v>6.52777777777778</v>
      </c>
      <c r="W1738" s="18"/>
    </row>
    <row r="1739" s="13" customFormat="true" ht="12" hidden="false" customHeight="false" outlineLevel="0" collapsed="false">
      <c r="A1739" s="12" t="n">
        <v>17683</v>
      </c>
      <c r="B1739" s="13" t="n">
        <v>30</v>
      </c>
      <c r="C1739" s="13" t="s">
        <v>125</v>
      </c>
      <c r="D1739" s="13" t="n">
        <v>1</v>
      </c>
      <c r="E1739" s="13" t="n">
        <v>887</v>
      </c>
      <c r="F1739" s="13" t="s">
        <v>237</v>
      </c>
      <c r="G1739" s="13" t="s">
        <v>26</v>
      </c>
      <c r="H1739" s="13" t="s">
        <v>25</v>
      </c>
      <c r="J1739" s="13" t="n">
        <v>1</v>
      </c>
      <c r="K1739" s="13" t="n">
        <v>72</v>
      </c>
      <c r="L1739" s="14" t="n">
        <v>0.361111111111111</v>
      </c>
      <c r="M1739" s="15" t="n">
        <v>0.388888888888889</v>
      </c>
      <c r="N1739" s="16" t="n">
        <f aca="false">VLOOKUP(E1739,'Esp. percorsi al 18-10-22'!C:J,8,FALSE())</f>
        <v>17.1117910529073</v>
      </c>
      <c r="O1739" s="16"/>
      <c r="P1739" s="16"/>
      <c r="Q1739" s="20" t="n">
        <v>235</v>
      </c>
      <c r="R1739" s="17" t="n">
        <f aca="false">+N1739*Q1739</f>
        <v>4021.27089743322</v>
      </c>
      <c r="S1739" s="17" t="n">
        <f aca="false">+O1739*Q1739</f>
        <v>0</v>
      </c>
      <c r="T1739" s="17"/>
      <c r="U1739" s="18" t="n">
        <f aca="false">+M1739-L1739</f>
        <v>0.0277777777777778</v>
      </c>
      <c r="V1739" s="18" t="n">
        <f aca="false">+U1739*Q1739</f>
        <v>6.52777777777778</v>
      </c>
      <c r="W1739" s="18"/>
    </row>
    <row r="1740" s="13" customFormat="true" ht="12" hidden="false" customHeight="false" outlineLevel="0" collapsed="false">
      <c r="A1740" s="12" t="n">
        <v>7909</v>
      </c>
      <c r="B1740" s="13" t="n">
        <v>30</v>
      </c>
      <c r="C1740" s="13" t="s">
        <v>125</v>
      </c>
      <c r="D1740" s="13" t="n">
        <v>1</v>
      </c>
      <c r="E1740" s="13" t="n">
        <v>989</v>
      </c>
      <c r="F1740" s="13" t="s">
        <v>238</v>
      </c>
      <c r="G1740" s="13" t="s">
        <v>24</v>
      </c>
      <c r="H1740" s="13" t="s">
        <v>25</v>
      </c>
      <c r="J1740" s="13" t="n">
        <v>1</v>
      </c>
      <c r="K1740" s="13" t="n">
        <v>915</v>
      </c>
      <c r="L1740" s="14" t="n">
        <v>0.21875</v>
      </c>
      <c r="M1740" s="15" t="n">
        <v>0.246527777777778</v>
      </c>
      <c r="N1740" s="16" t="n">
        <f aca="false">VLOOKUP(E1740,'Esp. percorsi al 18-10-22'!C:J,8,FALSE())</f>
        <v>16.9915661637058</v>
      </c>
      <c r="O1740" s="16"/>
      <c r="P1740" s="16"/>
      <c r="Q1740" s="20" t="n">
        <v>302</v>
      </c>
      <c r="R1740" s="17" t="n">
        <f aca="false">+N1740*Q1740</f>
        <v>5131.45298143915</v>
      </c>
      <c r="S1740" s="17" t="n">
        <f aca="false">+O1740*Q1740</f>
        <v>0</v>
      </c>
      <c r="T1740" s="17"/>
      <c r="U1740" s="18" t="n">
        <f aca="false">+M1740-L1740</f>
        <v>0.0277777777777778</v>
      </c>
      <c r="V1740" s="18" t="n">
        <f aca="false">+U1740*Q1740</f>
        <v>8.38888888888889</v>
      </c>
      <c r="W1740" s="18"/>
    </row>
    <row r="1741" s="13" customFormat="true" ht="12" hidden="false" customHeight="false" outlineLevel="0" collapsed="false">
      <c r="A1741" s="12" t="n">
        <v>7910</v>
      </c>
      <c r="B1741" s="13" t="n">
        <v>30</v>
      </c>
      <c r="C1741" s="13" t="s">
        <v>125</v>
      </c>
      <c r="D1741" s="13" t="n">
        <v>1</v>
      </c>
      <c r="E1741" s="13" t="n">
        <v>989</v>
      </c>
      <c r="F1741" s="13" t="s">
        <v>238</v>
      </c>
      <c r="G1741" s="13" t="s">
        <v>24</v>
      </c>
      <c r="H1741" s="13" t="s">
        <v>25</v>
      </c>
      <c r="J1741" s="13" t="n">
        <v>1</v>
      </c>
      <c r="K1741" s="13" t="n">
        <v>916</v>
      </c>
      <c r="L1741" s="14" t="n">
        <v>0.256944444444444</v>
      </c>
      <c r="M1741" s="15" t="n">
        <v>0.284722222222222</v>
      </c>
      <c r="N1741" s="16" t="n">
        <f aca="false">VLOOKUP(E1741,'Esp. percorsi al 18-10-22'!C:J,8,FALSE())</f>
        <v>16.9915661637058</v>
      </c>
      <c r="O1741" s="16"/>
      <c r="P1741" s="16"/>
      <c r="Q1741" s="20" t="n">
        <v>302</v>
      </c>
      <c r="R1741" s="17" t="n">
        <f aca="false">+N1741*Q1741</f>
        <v>5131.45298143915</v>
      </c>
      <c r="S1741" s="17" t="n">
        <f aca="false">+O1741*Q1741</f>
        <v>0</v>
      </c>
      <c r="T1741" s="17"/>
      <c r="U1741" s="18" t="n">
        <f aca="false">+M1741-L1741</f>
        <v>0.0277777777777778</v>
      </c>
      <c r="V1741" s="18" t="n">
        <f aca="false">+U1741*Q1741</f>
        <v>8.38888888888889</v>
      </c>
      <c r="W1741" s="18"/>
    </row>
    <row r="1742" s="13" customFormat="true" ht="12" hidden="false" customHeight="false" outlineLevel="0" collapsed="false">
      <c r="A1742" s="12" t="n">
        <v>7911</v>
      </c>
      <c r="B1742" s="13" t="n">
        <v>30</v>
      </c>
      <c r="C1742" s="13" t="s">
        <v>125</v>
      </c>
      <c r="D1742" s="13" t="n">
        <v>1</v>
      </c>
      <c r="E1742" s="13" t="n">
        <v>989</v>
      </c>
      <c r="F1742" s="13" t="s">
        <v>238</v>
      </c>
      <c r="G1742" s="13" t="s">
        <v>42</v>
      </c>
      <c r="H1742" s="19" t="s">
        <v>27</v>
      </c>
      <c r="I1742" s="19"/>
      <c r="J1742" s="13" t="n">
        <v>1</v>
      </c>
      <c r="K1742" s="13" t="n">
        <v>2438</v>
      </c>
      <c r="L1742" s="14" t="n">
        <v>0.263888888888889</v>
      </c>
      <c r="M1742" s="15" t="n">
        <v>0.288194444444444</v>
      </c>
      <c r="N1742" s="16" t="n">
        <f aca="false">VLOOKUP(E1742,'Esp. percorsi al 18-10-22'!C:J,8,FALSE())</f>
        <v>16.9915661637058</v>
      </c>
      <c r="O1742" s="16"/>
      <c r="P1742" s="16"/>
      <c r="Q1742" s="20" t="n">
        <v>173</v>
      </c>
      <c r="R1742" s="17" t="n">
        <f aca="false">+N1742*Q1742</f>
        <v>2939.5409463211</v>
      </c>
      <c r="S1742" s="17" t="n">
        <f aca="false">+O1742*Q1742</f>
        <v>0</v>
      </c>
      <c r="T1742" s="17"/>
      <c r="U1742" s="18" t="n">
        <f aca="false">+M1742-L1742</f>
        <v>0.0243055555555556</v>
      </c>
      <c r="V1742" s="18" t="n">
        <f aca="false">+U1742*Q1742</f>
        <v>4.20486111111111</v>
      </c>
      <c r="W1742" s="18"/>
    </row>
    <row r="1743" s="13" customFormat="true" ht="12" hidden="false" customHeight="false" outlineLevel="0" collapsed="false">
      <c r="A1743" s="12" t="n">
        <v>7913</v>
      </c>
      <c r="B1743" s="13" t="n">
        <v>30</v>
      </c>
      <c r="C1743" s="13" t="s">
        <v>125</v>
      </c>
      <c r="D1743" s="13" t="n">
        <v>1</v>
      </c>
      <c r="E1743" s="13" t="n">
        <v>989</v>
      </c>
      <c r="F1743" s="13" t="s">
        <v>238</v>
      </c>
      <c r="G1743" s="13" t="s">
        <v>24</v>
      </c>
      <c r="H1743" s="13" t="s">
        <v>29</v>
      </c>
      <c r="J1743" s="13" t="n">
        <v>1</v>
      </c>
      <c r="K1743" s="13" t="n">
        <v>2049</v>
      </c>
      <c r="L1743" s="14" t="n">
        <v>0.28125</v>
      </c>
      <c r="M1743" s="15" t="n">
        <v>0.305555555555555</v>
      </c>
      <c r="N1743" s="16" t="n">
        <f aca="false">VLOOKUP(E1743,'Esp. percorsi al 18-10-22'!C:J,8,FALSE())</f>
        <v>16.9915661637058</v>
      </c>
      <c r="O1743" s="16"/>
      <c r="P1743" s="16"/>
      <c r="Q1743" s="20" t="n">
        <v>58</v>
      </c>
      <c r="R1743" s="17" t="n">
        <f aca="false">+N1743*Q1743</f>
        <v>985.510837494937</v>
      </c>
      <c r="S1743" s="17" t="n">
        <f aca="false">+O1743*Q1743</f>
        <v>0</v>
      </c>
      <c r="T1743" s="17"/>
      <c r="U1743" s="18" t="n">
        <f aca="false">+M1743-L1743</f>
        <v>0.0243055555555556</v>
      </c>
      <c r="V1743" s="18" t="n">
        <f aca="false">+U1743*Q1743</f>
        <v>1.40972222222222</v>
      </c>
      <c r="W1743" s="18"/>
    </row>
    <row r="1744" s="13" customFormat="true" ht="12" hidden="false" customHeight="false" outlineLevel="0" collapsed="false">
      <c r="A1744" s="12" t="n">
        <v>18541</v>
      </c>
      <c r="B1744" s="13" t="n">
        <v>30</v>
      </c>
      <c r="C1744" s="13" t="s">
        <v>125</v>
      </c>
      <c r="D1744" s="13" t="n">
        <v>1</v>
      </c>
      <c r="E1744" s="13" t="n">
        <v>991</v>
      </c>
      <c r="F1744" s="13" t="s">
        <v>239</v>
      </c>
      <c r="G1744" s="13" t="s">
        <v>42</v>
      </c>
      <c r="H1744" s="19" t="s">
        <v>27</v>
      </c>
      <c r="I1744" s="19"/>
      <c r="J1744" s="13" t="n">
        <v>1</v>
      </c>
      <c r="K1744" s="13" t="n">
        <v>17962</v>
      </c>
      <c r="L1744" s="14" t="n">
        <v>0.586805555555556</v>
      </c>
      <c r="M1744" s="15" t="n">
        <v>0.614583333333333</v>
      </c>
      <c r="N1744" s="16" t="n">
        <f aca="false">VLOOKUP(E1744,'Esp. percorsi al 18-10-22'!C:J,8,FALSE())</f>
        <v>17.2719391420064</v>
      </c>
      <c r="O1744" s="16"/>
      <c r="P1744" s="16"/>
      <c r="Q1744" s="20" t="n">
        <v>173</v>
      </c>
      <c r="R1744" s="17" t="n">
        <f aca="false">+N1744*Q1744</f>
        <v>2988.04547156711</v>
      </c>
      <c r="S1744" s="17" t="n">
        <f aca="false">+O1744*Q1744</f>
        <v>0</v>
      </c>
      <c r="T1744" s="17"/>
      <c r="U1744" s="18" t="n">
        <f aca="false">+M1744-L1744</f>
        <v>0.0277777777777778</v>
      </c>
      <c r="V1744" s="18" t="n">
        <f aca="false">+U1744*Q1744</f>
        <v>4.80555555555556</v>
      </c>
      <c r="W1744" s="18"/>
    </row>
    <row r="1745" s="13" customFormat="true" ht="12" hidden="false" customHeight="false" outlineLevel="0" collapsed="false">
      <c r="A1745" s="12" t="n">
        <v>7912</v>
      </c>
      <c r="B1745" s="13" t="n">
        <v>30</v>
      </c>
      <c r="C1745" s="13" t="s">
        <v>125</v>
      </c>
      <c r="D1745" s="13" t="n">
        <v>1</v>
      </c>
      <c r="E1745" s="13" t="n">
        <v>995</v>
      </c>
      <c r="F1745" s="13" t="s">
        <v>240</v>
      </c>
      <c r="G1745" s="13" t="s">
        <v>24</v>
      </c>
      <c r="H1745" s="13" t="s">
        <v>25</v>
      </c>
      <c r="J1745" s="13" t="n">
        <v>1</v>
      </c>
      <c r="K1745" s="13" t="n">
        <v>68</v>
      </c>
      <c r="L1745" s="14" t="n">
        <v>0.239583333333333</v>
      </c>
      <c r="M1745" s="15" t="n">
        <v>0.267361111111111</v>
      </c>
      <c r="N1745" s="16" t="n">
        <f aca="false">VLOOKUP(E1745,'Esp. percorsi al 18-10-22'!C:J,8,FALSE())</f>
        <v>19.0774114852434</v>
      </c>
      <c r="O1745" s="16"/>
      <c r="P1745" s="16"/>
      <c r="Q1745" s="20" t="n">
        <v>302</v>
      </c>
      <c r="R1745" s="17" t="n">
        <f aca="false">+N1745*Q1745</f>
        <v>5761.37826854351</v>
      </c>
      <c r="S1745" s="17" t="n">
        <f aca="false">+O1745*Q1745</f>
        <v>0</v>
      </c>
      <c r="T1745" s="17"/>
      <c r="U1745" s="18" t="n">
        <f aca="false">+M1745-L1745</f>
        <v>0.0277777777777778</v>
      </c>
      <c r="V1745" s="18" t="n">
        <f aca="false">+U1745*Q1745</f>
        <v>8.38888888888889</v>
      </c>
      <c r="W1745" s="18"/>
    </row>
    <row r="1746" s="13" customFormat="true" ht="12" hidden="false" customHeight="false" outlineLevel="0" collapsed="false">
      <c r="A1746" s="12" t="n">
        <v>7914</v>
      </c>
      <c r="B1746" s="13" t="n">
        <v>30</v>
      </c>
      <c r="C1746" s="13" t="s">
        <v>125</v>
      </c>
      <c r="D1746" s="13" t="n">
        <v>1</v>
      </c>
      <c r="E1746" s="13" t="n">
        <v>996</v>
      </c>
      <c r="F1746" s="13" t="s">
        <v>241</v>
      </c>
      <c r="G1746" s="13" t="s">
        <v>24</v>
      </c>
      <c r="H1746" s="13" t="s">
        <v>29</v>
      </c>
      <c r="J1746" s="13" t="n">
        <v>1</v>
      </c>
      <c r="K1746" s="13" t="n">
        <v>2070</v>
      </c>
      <c r="L1746" s="14" t="n">
        <v>0.243055555555556</v>
      </c>
      <c r="M1746" s="15" t="n">
        <v>0.267361111111111</v>
      </c>
      <c r="N1746" s="16" t="n">
        <f aca="false">VLOOKUP(E1746,'Esp. percorsi al 18-10-22'!C:J,8,FALSE())</f>
        <v>17.1953992377973</v>
      </c>
      <c r="O1746" s="16"/>
      <c r="P1746" s="16"/>
      <c r="Q1746" s="20" t="n">
        <v>58</v>
      </c>
      <c r="R1746" s="17" t="n">
        <f aca="false">+N1746*Q1746</f>
        <v>997.333155792243</v>
      </c>
      <c r="S1746" s="17" t="n">
        <f aca="false">+O1746*Q1746</f>
        <v>0</v>
      </c>
      <c r="T1746" s="17"/>
      <c r="U1746" s="18" t="n">
        <f aca="false">+M1746-L1746</f>
        <v>0.0243055555555556</v>
      </c>
      <c r="V1746" s="18" t="n">
        <f aca="false">+U1746*Q1746</f>
        <v>1.40972222222222</v>
      </c>
      <c r="W1746" s="18"/>
    </row>
    <row r="1747" s="13" customFormat="true" ht="12" hidden="false" customHeight="false" outlineLevel="0" collapsed="false">
      <c r="A1747" s="12" t="n">
        <v>14039</v>
      </c>
      <c r="B1747" s="13" t="n">
        <v>31</v>
      </c>
      <c r="C1747" s="13" t="s">
        <v>242</v>
      </c>
      <c r="D1747" s="13" t="n">
        <v>0</v>
      </c>
      <c r="E1747" s="13" t="n">
        <v>118</v>
      </c>
      <c r="F1747" s="13" t="s">
        <v>243</v>
      </c>
      <c r="G1747" s="13" t="s">
        <v>42</v>
      </c>
      <c r="H1747" s="19" t="s">
        <v>27</v>
      </c>
      <c r="I1747" s="19"/>
      <c r="J1747" s="13" t="n">
        <v>1</v>
      </c>
      <c r="K1747" s="13" t="n">
        <v>14039</v>
      </c>
      <c r="L1747" s="14" t="n">
        <v>0.590277777777778</v>
      </c>
      <c r="M1747" s="15" t="n">
        <v>0.614583333333333</v>
      </c>
      <c r="N1747" s="16" t="n">
        <f aca="false">VLOOKUP(E1747,'Esp. percorsi al 18-10-22'!C:J,8,FALSE())</f>
        <v>10.4243957212027</v>
      </c>
      <c r="O1747" s="16"/>
      <c r="P1747" s="16"/>
      <c r="Q1747" s="20" t="n">
        <v>173</v>
      </c>
      <c r="R1747" s="17" t="n">
        <f aca="false">+N1747*Q1747</f>
        <v>1803.42045976807</v>
      </c>
      <c r="S1747" s="17" t="n">
        <f aca="false">+O1747*Q1747</f>
        <v>0</v>
      </c>
      <c r="T1747" s="17"/>
      <c r="U1747" s="18" t="n">
        <f aca="false">+M1747-L1747</f>
        <v>0.0243055555555556</v>
      </c>
      <c r="V1747" s="18" t="n">
        <f aca="false">+U1747*Q1747</f>
        <v>4.20486111111111</v>
      </c>
      <c r="W1747" s="18"/>
    </row>
    <row r="1748" s="13" customFormat="true" ht="12" hidden="false" customHeight="false" outlineLevel="0" collapsed="false">
      <c r="A1748" s="12" t="n">
        <v>14076</v>
      </c>
      <c r="B1748" s="13" t="n">
        <v>31</v>
      </c>
      <c r="C1748" s="13" t="s">
        <v>242</v>
      </c>
      <c r="D1748" s="13" t="n">
        <v>0</v>
      </c>
      <c r="E1748" s="13" t="n">
        <v>401</v>
      </c>
      <c r="F1748" s="13" t="s">
        <v>244</v>
      </c>
      <c r="G1748" s="13" t="s">
        <v>24</v>
      </c>
      <c r="H1748" s="13" t="s">
        <v>29</v>
      </c>
      <c r="J1748" s="13" t="n">
        <v>1</v>
      </c>
      <c r="K1748" s="13" t="n">
        <v>2749</v>
      </c>
      <c r="L1748" s="14" t="n">
        <v>0.786111111111111</v>
      </c>
      <c r="M1748" s="15" t="n">
        <v>0.791666666666667</v>
      </c>
      <c r="N1748" s="16" t="n">
        <f aca="false">VLOOKUP(E1748,'Esp. percorsi al 18-10-22'!C:J,8,FALSE())</f>
        <v>3.99227319162761</v>
      </c>
      <c r="O1748" s="16"/>
      <c r="P1748" s="16"/>
      <c r="Q1748" s="20" t="n">
        <v>58</v>
      </c>
      <c r="R1748" s="17" t="n">
        <f aca="false">+N1748*Q1748</f>
        <v>231.551845114401</v>
      </c>
      <c r="S1748" s="17" t="n">
        <f aca="false">+O1748*Q1748</f>
        <v>0</v>
      </c>
      <c r="T1748" s="17"/>
      <c r="U1748" s="18" t="n">
        <f aca="false">+M1748-L1748</f>
        <v>0.00555555555555556</v>
      </c>
      <c r="V1748" s="18" t="n">
        <f aca="false">+U1748*Q1748</f>
        <v>0.322222222222222</v>
      </c>
      <c r="W1748" s="18"/>
    </row>
    <row r="1749" s="13" customFormat="true" ht="12" hidden="false" customHeight="false" outlineLevel="0" collapsed="false">
      <c r="A1749" s="12" t="n">
        <v>12430</v>
      </c>
      <c r="B1749" s="13" t="n">
        <v>31</v>
      </c>
      <c r="C1749" s="13" t="s">
        <v>242</v>
      </c>
      <c r="D1749" s="13" t="n">
        <v>0</v>
      </c>
      <c r="E1749" s="13" t="n">
        <v>407</v>
      </c>
      <c r="F1749" s="13" t="s">
        <v>245</v>
      </c>
      <c r="G1749" s="13" t="s">
        <v>24</v>
      </c>
      <c r="H1749" s="13" t="s">
        <v>25</v>
      </c>
      <c r="J1749" s="13" t="n">
        <v>1</v>
      </c>
      <c r="K1749" s="13" t="n">
        <v>2715</v>
      </c>
      <c r="L1749" s="14" t="n">
        <v>0.329861111111111</v>
      </c>
      <c r="M1749" s="15" t="n">
        <v>0.334722222222222</v>
      </c>
      <c r="N1749" s="16" t="n">
        <f aca="false">VLOOKUP(E1749,'Esp. percorsi al 18-10-22'!C:J,8,FALSE())</f>
        <v>2.50027319162761</v>
      </c>
      <c r="O1749" s="16"/>
      <c r="P1749" s="16"/>
      <c r="Q1749" s="20" t="n">
        <v>302</v>
      </c>
      <c r="R1749" s="17" t="n">
        <f aca="false">+N1749*Q1749</f>
        <v>755.082503871538</v>
      </c>
      <c r="S1749" s="17" t="n">
        <f aca="false">+O1749*Q1749</f>
        <v>0</v>
      </c>
      <c r="T1749" s="17"/>
      <c r="U1749" s="18" t="n">
        <f aca="false">+M1749-L1749</f>
        <v>0.00486111111111111</v>
      </c>
      <c r="V1749" s="18" t="n">
        <f aca="false">+U1749*Q1749</f>
        <v>1.46805555555556</v>
      </c>
      <c r="W1749" s="18"/>
    </row>
    <row r="1750" s="13" customFormat="true" ht="12" hidden="false" customHeight="false" outlineLevel="0" collapsed="false">
      <c r="A1750" s="12" t="n">
        <v>7983</v>
      </c>
      <c r="B1750" s="13" t="n">
        <v>31</v>
      </c>
      <c r="C1750" s="13" t="s">
        <v>242</v>
      </c>
      <c r="D1750" s="13" t="n">
        <v>0</v>
      </c>
      <c r="E1750" s="13" t="n">
        <v>407</v>
      </c>
      <c r="F1750" s="13" t="s">
        <v>245</v>
      </c>
      <c r="G1750" s="13" t="s">
        <v>24</v>
      </c>
      <c r="H1750" s="13" t="s">
        <v>29</v>
      </c>
      <c r="J1750" s="13" t="n">
        <v>1</v>
      </c>
      <c r="K1750" s="13" t="n">
        <v>1955</v>
      </c>
      <c r="L1750" s="14" t="n">
        <v>0.340277777777778</v>
      </c>
      <c r="M1750" s="15" t="n">
        <v>0.34375</v>
      </c>
      <c r="N1750" s="16" t="n">
        <f aca="false">VLOOKUP(E1750,'Esp. percorsi al 18-10-22'!C:J,8,FALSE())</f>
        <v>2.50027319162761</v>
      </c>
      <c r="O1750" s="16"/>
      <c r="P1750" s="16"/>
      <c r="Q1750" s="20" t="n">
        <v>58</v>
      </c>
      <c r="R1750" s="17" t="n">
        <f aca="false">+N1750*Q1750</f>
        <v>145.015845114401</v>
      </c>
      <c r="S1750" s="17" t="n">
        <f aca="false">+O1750*Q1750</f>
        <v>0</v>
      </c>
      <c r="T1750" s="17"/>
      <c r="U1750" s="18" t="n">
        <f aca="false">+M1750-L1750</f>
        <v>0.00347222222222222</v>
      </c>
      <c r="V1750" s="18" t="n">
        <f aca="false">+U1750*Q1750</f>
        <v>0.201388888888889</v>
      </c>
      <c r="W1750" s="18"/>
    </row>
    <row r="1751" s="13" customFormat="true" ht="12" hidden="false" customHeight="false" outlineLevel="0" collapsed="false">
      <c r="A1751" s="12" t="n">
        <v>7979</v>
      </c>
      <c r="B1751" s="13" t="n">
        <v>31</v>
      </c>
      <c r="C1751" s="13" t="s">
        <v>242</v>
      </c>
      <c r="D1751" s="13" t="n">
        <v>0</v>
      </c>
      <c r="E1751" s="13" t="n">
        <v>407</v>
      </c>
      <c r="F1751" s="13" t="s">
        <v>245</v>
      </c>
      <c r="G1751" s="13" t="s">
        <v>24</v>
      </c>
      <c r="H1751" s="13" t="s">
        <v>25</v>
      </c>
      <c r="J1751" s="13" t="n">
        <v>1</v>
      </c>
      <c r="K1751" s="13" t="n">
        <v>1101</v>
      </c>
      <c r="L1751" s="14" t="n">
        <v>0.3875</v>
      </c>
      <c r="M1751" s="15" t="n">
        <v>0.390972222222222</v>
      </c>
      <c r="N1751" s="16" t="n">
        <f aca="false">VLOOKUP(E1751,'Esp. percorsi al 18-10-22'!C:J,8,FALSE())</f>
        <v>2.50027319162761</v>
      </c>
      <c r="O1751" s="16"/>
      <c r="P1751" s="16"/>
      <c r="Q1751" s="20" t="n">
        <v>302</v>
      </c>
      <c r="R1751" s="17" t="n">
        <f aca="false">+N1751*Q1751</f>
        <v>755.082503871538</v>
      </c>
      <c r="S1751" s="17" t="n">
        <f aca="false">+O1751*Q1751</f>
        <v>0</v>
      </c>
      <c r="T1751" s="17"/>
      <c r="U1751" s="18" t="n">
        <f aca="false">+M1751-L1751</f>
        <v>0.00347222222222222</v>
      </c>
      <c r="V1751" s="18" t="n">
        <f aca="false">+U1751*Q1751</f>
        <v>1.04861111111111</v>
      </c>
      <c r="W1751" s="18"/>
    </row>
    <row r="1752" s="13" customFormat="true" ht="12" hidden="false" customHeight="false" outlineLevel="0" collapsed="false">
      <c r="A1752" s="12" t="n">
        <v>7980</v>
      </c>
      <c r="B1752" s="13" t="n">
        <v>31</v>
      </c>
      <c r="C1752" s="13" t="s">
        <v>242</v>
      </c>
      <c r="D1752" s="13" t="n">
        <v>0</v>
      </c>
      <c r="E1752" s="13" t="n">
        <v>407</v>
      </c>
      <c r="F1752" s="13" t="s">
        <v>245</v>
      </c>
      <c r="G1752" s="13" t="s">
        <v>24</v>
      </c>
      <c r="H1752" s="13" t="s">
        <v>25</v>
      </c>
      <c r="J1752" s="13" t="n">
        <v>1</v>
      </c>
      <c r="K1752" s="13" t="n">
        <v>1102</v>
      </c>
      <c r="L1752" s="14" t="n">
        <v>0.45</v>
      </c>
      <c r="M1752" s="15" t="n">
        <v>0.453472222222222</v>
      </c>
      <c r="N1752" s="16" t="n">
        <f aca="false">VLOOKUP(E1752,'Esp. percorsi al 18-10-22'!C:J,8,FALSE())</f>
        <v>2.50027319162761</v>
      </c>
      <c r="O1752" s="16"/>
      <c r="P1752" s="16"/>
      <c r="Q1752" s="20" t="n">
        <v>302</v>
      </c>
      <c r="R1752" s="17" t="n">
        <f aca="false">+N1752*Q1752</f>
        <v>755.082503871538</v>
      </c>
      <c r="S1752" s="17" t="n">
        <f aca="false">+O1752*Q1752</f>
        <v>0</v>
      </c>
      <c r="T1752" s="17"/>
      <c r="U1752" s="18" t="n">
        <f aca="false">+M1752-L1752</f>
        <v>0.00347222222222222</v>
      </c>
      <c r="V1752" s="18" t="n">
        <f aca="false">+U1752*Q1752</f>
        <v>1.04861111111111</v>
      </c>
      <c r="W1752" s="18"/>
    </row>
    <row r="1753" s="13" customFormat="true" ht="12" hidden="false" customHeight="false" outlineLevel="0" collapsed="false">
      <c r="A1753" s="12" t="n">
        <v>7981</v>
      </c>
      <c r="B1753" s="13" t="n">
        <v>31</v>
      </c>
      <c r="C1753" s="13" t="s">
        <v>242</v>
      </c>
      <c r="D1753" s="13" t="n">
        <v>0</v>
      </c>
      <c r="E1753" s="13" t="n">
        <v>407</v>
      </c>
      <c r="F1753" s="13" t="s">
        <v>245</v>
      </c>
      <c r="G1753" s="13" t="s">
        <v>24</v>
      </c>
      <c r="H1753" s="13" t="s">
        <v>25</v>
      </c>
      <c r="J1753" s="13" t="n">
        <v>1</v>
      </c>
      <c r="K1753" s="13" t="n">
        <v>1103</v>
      </c>
      <c r="L1753" s="14" t="n">
        <v>0.470833333333333</v>
      </c>
      <c r="M1753" s="15" t="n">
        <v>0.474305555555556</v>
      </c>
      <c r="N1753" s="16" t="n">
        <f aca="false">VLOOKUP(E1753,'Esp. percorsi al 18-10-22'!C:J,8,FALSE())</f>
        <v>2.50027319162761</v>
      </c>
      <c r="O1753" s="16"/>
      <c r="P1753" s="16"/>
      <c r="Q1753" s="20" t="n">
        <v>302</v>
      </c>
      <c r="R1753" s="17" t="n">
        <f aca="false">+N1753*Q1753</f>
        <v>755.082503871538</v>
      </c>
      <c r="S1753" s="17" t="n">
        <f aca="false">+O1753*Q1753</f>
        <v>0</v>
      </c>
      <c r="T1753" s="17"/>
      <c r="U1753" s="18" t="n">
        <f aca="false">+M1753-L1753</f>
        <v>0.00347222222222222</v>
      </c>
      <c r="V1753" s="18" t="n">
        <f aca="false">+U1753*Q1753</f>
        <v>1.04861111111111</v>
      </c>
      <c r="W1753" s="18"/>
    </row>
    <row r="1754" s="13" customFormat="true" ht="12" hidden="false" customHeight="false" outlineLevel="0" collapsed="false">
      <c r="A1754" s="12" t="n">
        <v>7986</v>
      </c>
      <c r="B1754" s="13" t="n">
        <v>31</v>
      </c>
      <c r="C1754" s="13" t="s">
        <v>242</v>
      </c>
      <c r="D1754" s="13" t="n">
        <v>0</v>
      </c>
      <c r="E1754" s="13" t="n">
        <v>407</v>
      </c>
      <c r="F1754" s="13" t="s">
        <v>245</v>
      </c>
      <c r="G1754" s="13" t="s">
        <v>24</v>
      </c>
      <c r="H1754" s="13" t="s">
        <v>29</v>
      </c>
      <c r="J1754" s="13" t="n">
        <v>1</v>
      </c>
      <c r="K1754" s="13" t="n">
        <v>1956</v>
      </c>
      <c r="L1754" s="14" t="n">
        <v>0.496527777777778</v>
      </c>
      <c r="M1754" s="15" t="n">
        <v>0.5</v>
      </c>
      <c r="N1754" s="16" t="n">
        <f aca="false">VLOOKUP(E1754,'Esp. percorsi al 18-10-22'!C:J,8,FALSE())</f>
        <v>2.50027319162761</v>
      </c>
      <c r="O1754" s="16"/>
      <c r="P1754" s="16"/>
      <c r="Q1754" s="20" t="n">
        <v>58</v>
      </c>
      <c r="R1754" s="17" t="n">
        <f aca="false">+N1754*Q1754</f>
        <v>145.015845114401</v>
      </c>
      <c r="S1754" s="17" t="n">
        <f aca="false">+O1754*Q1754</f>
        <v>0</v>
      </c>
      <c r="T1754" s="17"/>
      <c r="U1754" s="18" t="n">
        <f aca="false">+M1754-L1754</f>
        <v>0.00347222222222222</v>
      </c>
      <c r="V1754" s="18" t="n">
        <f aca="false">+U1754*Q1754</f>
        <v>0.201388888888889</v>
      </c>
      <c r="W1754" s="18"/>
    </row>
    <row r="1755" s="13" customFormat="true" ht="12" hidden="false" customHeight="false" outlineLevel="0" collapsed="false">
      <c r="A1755" s="12" t="n">
        <v>7987</v>
      </c>
      <c r="B1755" s="13" t="n">
        <v>31</v>
      </c>
      <c r="C1755" s="13" t="s">
        <v>242</v>
      </c>
      <c r="D1755" s="13" t="n">
        <v>0</v>
      </c>
      <c r="E1755" s="13" t="n">
        <v>407</v>
      </c>
      <c r="F1755" s="13" t="s">
        <v>245</v>
      </c>
      <c r="G1755" s="13" t="s">
        <v>24</v>
      </c>
      <c r="H1755" s="13" t="s">
        <v>25</v>
      </c>
      <c r="J1755" s="13" t="n">
        <v>1</v>
      </c>
      <c r="K1755" s="13" t="n">
        <v>2720</v>
      </c>
      <c r="L1755" s="14" t="n">
        <v>0.552083333333333</v>
      </c>
      <c r="M1755" s="15" t="n">
        <v>0.555555555555556</v>
      </c>
      <c r="N1755" s="16" t="n">
        <f aca="false">VLOOKUP(E1755,'Esp. percorsi al 18-10-22'!C:J,8,FALSE())</f>
        <v>2.50027319162761</v>
      </c>
      <c r="O1755" s="16"/>
      <c r="P1755" s="16"/>
      <c r="Q1755" s="20" t="n">
        <v>302</v>
      </c>
      <c r="R1755" s="17" t="n">
        <f aca="false">+N1755*Q1755</f>
        <v>755.082503871538</v>
      </c>
      <c r="S1755" s="17" t="n">
        <f aca="false">+O1755*Q1755</f>
        <v>0</v>
      </c>
      <c r="T1755" s="17"/>
      <c r="U1755" s="18" t="n">
        <f aca="false">+M1755-L1755</f>
        <v>0.00347222222222222</v>
      </c>
      <c r="V1755" s="18" t="n">
        <f aca="false">+U1755*Q1755</f>
        <v>1.04861111111111</v>
      </c>
      <c r="W1755" s="18"/>
    </row>
    <row r="1756" s="13" customFormat="true" ht="12" hidden="false" customHeight="false" outlineLevel="0" collapsed="false">
      <c r="A1756" s="12" t="n">
        <v>7984</v>
      </c>
      <c r="B1756" s="13" t="n">
        <v>31</v>
      </c>
      <c r="C1756" s="13" t="s">
        <v>242</v>
      </c>
      <c r="D1756" s="13" t="n">
        <v>0</v>
      </c>
      <c r="E1756" s="13" t="n">
        <v>407</v>
      </c>
      <c r="F1756" s="13" t="s">
        <v>245</v>
      </c>
      <c r="G1756" s="13" t="s">
        <v>24</v>
      </c>
      <c r="H1756" s="13" t="s">
        <v>29</v>
      </c>
      <c r="J1756" s="13" t="n">
        <v>1</v>
      </c>
      <c r="K1756" s="13" t="n">
        <v>1957</v>
      </c>
      <c r="L1756" s="14" t="n">
        <v>0.602777777777778</v>
      </c>
      <c r="M1756" s="15" t="n">
        <v>0.60625</v>
      </c>
      <c r="N1756" s="16" t="n">
        <f aca="false">VLOOKUP(E1756,'Esp. percorsi al 18-10-22'!C:J,8,FALSE())</f>
        <v>2.50027319162761</v>
      </c>
      <c r="O1756" s="16"/>
      <c r="P1756" s="16"/>
      <c r="Q1756" s="20" t="n">
        <v>58</v>
      </c>
      <c r="R1756" s="17" t="n">
        <f aca="false">+N1756*Q1756</f>
        <v>145.015845114401</v>
      </c>
      <c r="S1756" s="17" t="n">
        <f aca="false">+O1756*Q1756</f>
        <v>0</v>
      </c>
      <c r="T1756" s="17"/>
      <c r="U1756" s="18" t="n">
        <f aca="false">+M1756-L1756</f>
        <v>0.00347222222222222</v>
      </c>
      <c r="V1756" s="18" t="n">
        <f aca="false">+U1756*Q1756</f>
        <v>0.201388888888889</v>
      </c>
      <c r="W1756" s="18"/>
    </row>
    <row r="1757" s="13" customFormat="true" ht="12" hidden="false" customHeight="false" outlineLevel="0" collapsed="false">
      <c r="A1757" s="12" t="n">
        <v>7982</v>
      </c>
      <c r="B1757" s="13" t="n">
        <v>31</v>
      </c>
      <c r="C1757" s="13" t="s">
        <v>242</v>
      </c>
      <c r="D1757" s="13" t="n">
        <v>0</v>
      </c>
      <c r="E1757" s="13" t="n">
        <v>407</v>
      </c>
      <c r="F1757" s="13" t="s">
        <v>245</v>
      </c>
      <c r="G1757" s="13" t="s">
        <v>24</v>
      </c>
      <c r="H1757" s="13" t="s">
        <v>25</v>
      </c>
      <c r="J1757" s="13" t="n">
        <v>1</v>
      </c>
      <c r="K1757" s="13" t="n">
        <v>1105</v>
      </c>
      <c r="L1757" s="14" t="n">
        <v>0.679166666666667</v>
      </c>
      <c r="M1757" s="15" t="n">
        <v>0.682638888888889</v>
      </c>
      <c r="N1757" s="16" t="n">
        <f aca="false">VLOOKUP(E1757,'Esp. percorsi al 18-10-22'!C:J,8,FALSE())</f>
        <v>2.50027319162761</v>
      </c>
      <c r="O1757" s="16"/>
      <c r="P1757" s="16"/>
      <c r="Q1757" s="20" t="n">
        <v>302</v>
      </c>
      <c r="R1757" s="17" t="n">
        <f aca="false">+N1757*Q1757</f>
        <v>755.082503871538</v>
      </c>
      <c r="S1757" s="17" t="n">
        <f aca="false">+O1757*Q1757</f>
        <v>0</v>
      </c>
      <c r="T1757" s="17"/>
      <c r="U1757" s="18" t="n">
        <f aca="false">+M1757-L1757</f>
        <v>0.00347222222222222</v>
      </c>
      <c r="V1757" s="18" t="n">
        <f aca="false">+U1757*Q1757</f>
        <v>1.04861111111111</v>
      </c>
      <c r="W1757" s="18"/>
    </row>
    <row r="1758" s="13" customFormat="true" ht="12" hidden="false" customHeight="false" outlineLevel="0" collapsed="false">
      <c r="A1758" s="12" t="n">
        <v>16730</v>
      </c>
      <c r="B1758" s="13" t="n">
        <v>31</v>
      </c>
      <c r="C1758" s="13" t="s">
        <v>242</v>
      </c>
      <c r="D1758" s="13" t="n">
        <v>0</v>
      </c>
      <c r="E1758" s="13" t="n">
        <v>414</v>
      </c>
      <c r="F1758" s="13" t="s">
        <v>246</v>
      </c>
      <c r="G1758" s="13" t="s">
        <v>28</v>
      </c>
      <c r="H1758" s="13" t="s">
        <v>25</v>
      </c>
      <c r="J1758" s="13" t="n">
        <v>1</v>
      </c>
      <c r="K1758" s="13" t="n">
        <v>16730</v>
      </c>
      <c r="L1758" s="14" t="n">
        <v>0.305555555555555</v>
      </c>
      <c r="M1758" s="15" t="n">
        <v>0.329861111111111</v>
      </c>
      <c r="N1758" s="16" t="n">
        <f aca="false">VLOOKUP(E1758,'Esp. percorsi al 18-10-22'!C:J,8,FALSE())</f>
        <v>10.4567627789037</v>
      </c>
      <c r="O1758" s="16"/>
      <c r="P1758" s="16"/>
      <c r="Q1758" s="20" t="n">
        <v>67</v>
      </c>
      <c r="R1758" s="17" t="n">
        <f aca="false">+N1758*Q1758</f>
        <v>700.603106186548</v>
      </c>
      <c r="S1758" s="17" t="n">
        <f aca="false">+O1758*Q1758</f>
        <v>0</v>
      </c>
      <c r="T1758" s="17"/>
      <c r="U1758" s="18" t="n">
        <f aca="false">+M1758-L1758</f>
        <v>0.0243055555555556</v>
      </c>
      <c r="V1758" s="18" t="n">
        <f aca="false">+U1758*Q1758</f>
        <v>1.62847222222222</v>
      </c>
      <c r="W1758" s="18"/>
    </row>
    <row r="1759" s="13" customFormat="true" ht="12" hidden="false" customHeight="false" outlineLevel="0" collapsed="false">
      <c r="A1759" s="12" t="n">
        <v>7961</v>
      </c>
      <c r="B1759" s="13" t="n">
        <v>31</v>
      </c>
      <c r="C1759" s="13" t="s">
        <v>242</v>
      </c>
      <c r="D1759" s="13" t="n">
        <v>0</v>
      </c>
      <c r="E1759" s="13" t="n">
        <v>414</v>
      </c>
      <c r="F1759" s="13" t="s">
        <v>246</v>
      </c>
      <c r="G1759" s="13" t="s">
        <v>24</v>
      </c>
      <c r="H1759" s="13" t="s">
        <v>29</v>
      </c>
      <c r="J1759" s="13" t="n">
        <v>1</v>
      </c>
      <c r="K1759" s="13" t="n">
        <v>1962</v>
      </c>
      <c r="L1759" s="14" t="n">
        <v>0.309027777777778</v>
      </c>
      <c r="M1759" s="15" t="n">
        <v>0.333333333333333</v>
      </c>
      <c r="N1759" s="16" t="n">
        <f aca="false">VLOOKUP(E1759,'Esp. percorsi al 18-10-22'!C:J,8,FALSE())</f>
        <v>10.4567627789037</v>
      </c>
      <c r="O1759" s="16"/>
      <c r="P1759" s="16"/>
      <c r="Q1759" s="20" t="n">
        <v>58</v>
      </c>
      <c r="R1759" s="17" t="n">
        <f aca="false">+N1759*Q1759</f>
        <v>606.492241176415</v>
      </c>
      <c r="S1759" s="17" t="n">
        <f aca="false">+O1759*Q1759</f>
        <v>0</v>
      </c>
      <c r="T1759" s="17"/>
      <c r="U1759" s="18" t="n">
        <f aca="false">+M1759-L1759</f>
        <v>0.0243055555555556</v>
      </c>
      <c r="V1759" s="18" t="n">
        <f aca="false">+U1759*Q1759</f>
        <v>1.40972222222222</v>
      </c>
      <c r="W1759" s="18"/>
    </row>
    <row r="1760" s="13" customFormat="true" ht="12" hidden="false" customHeight="false" outlineLevel="0" collapsed="false">
      <c r="A1760" s="12" t="n">
        <v>7960</v>
      </c>
      <c r="B1760" s="13" t="n">
        <v>31</v>
      </c>
      <c r="C1760" s="13" t="s">
        <v>242</v>
      </c>
      <c r="D1760" s="13" t="n">
        <v>0</v>
      </c>
      <c r="E1760" s="13" t="n">
        <v>414</v>
      </c>
      <c r="F1760" s="13" t="s">
        <v>246</v>
      </c>
      <c r="G1760" s="13" t="s">
        <v>24</v>
      </c>
      <c r="H1760" s="13" t="s">
        <v>25</v>
      </c>
      <c r="J1760" s="13" t="n">
        <v>1</v>
      </c>
      <c r="K1760" s="13" t="n">
        <v>1132</v>
      </c>
      <c r="L1760" s="14" t="n">
        <v>0.322916666666667</v>
      </c>
      <c r="M1760" s="15" t="n">
        <v>0.350694444444444</v>
      </c>
      <c r="N1760" s="16" t="n">
        <f aca="false">VLOOKUP(E1760,'Esp. percorsi al 18-10-22'!C:J,8,FALSE())</f>
        <v>10.4567627789037</v>
      </c>
      <c r="O1760" s="16"/>
      <c r="P1760" s="16"/>
      <c r="Q1760" s="20" t="n">
        <v>302</v>
      </c>
      <c r="R1760" s="17" t="n">
        <f aca="false">+N1760*Q1760</f>
        <v>3157.94235922892</v>
      </c>
      <c r="S1760" s="17" t="n">
        <f aca="false">+O1760*Q1760</f>
        <v>0</v>
      </c>
      <c r="T1760" s="17"/>
      <c r="U1760" s="18" t="n">
        <f aca="false">+M1760-L1760</f>
        <v>0.0277777777777778</v>
      </c>
      <c r="V1760" s="18" t="n">
        <f aca="false">+U1760*Q1760</f>
        <v>8.38888888888889</v>
      </c>
      <c r="W1760" s="18"/>
    </row>
    <row r="1761" s="13" customFormat="true" ht="12" hidden="false" customHeight="false" outlineLevel="0" collapsed="false">
      <c r="A1761" s="12" t="n">
        <v>7944</v>
      </c>
      <c r="B1761" s="13" t="n">
        <v>31</v>
      </c>
      <c r="C1761" s="13" t="s">
        <v>242</v>
      </c>
      <c r="D1761" s="13" t="n">
        <v>0</v>
      </c>
      <c r="E1761" s="13" t="n">
        <v>414</v>
      </c>
      <c r="F1761" s="13" t="s">
        <v>246</v>
      </c>
      <c r="G1761" s="13" t="s">
        <v>24</v>
      </c>
      <c r="H1761" s="13" t="s">
        <v>25</v>
      </c>
      <c r="J1761" s="13" t="n">
        <v>1</v>
      </c>
      <c r="K1761" s="13" t="n">
        <v>1112</v>
      </c>
      <c r="L1761" s="14" t="n">
        <v>0.342361111111111</v>
      </c>
      <c r="M1761" s="15" t="n">
        <v>0.366666666666667</v>
      </c>
      <c r="N1761" s="16" t="n">
        <f aca="false">VLOOKUP(E1761,'Esp. percorsi al 18-10-22'!C:J,8,FALSE())</f>
        <v>10.4567627789037</v>
      </c>
      <c r="O1761" s="16"/>
      <c r="P1761" s="16"/>
      <c r="Q1761" s="20" t="n">
        <v>302</v>
      </c>
      <c r="R1761" s="17" t="n">
        <f aca="false">+N1761*Q1761</f>
        <v>3157.94235922892</v>
      </c>
      <c r="S1761" s="17" t="n">
        <f aca="false">+O1761*Q1761</f>
        <v>0</v>
      </c>
      <c r="T1761" s="17"/>
      <c r="U1761" s="18" t="n">
        <f aca="false">+M1761-L1761</f>
        <v>0.0243055555555556</v>
      </c>
      <c r="V1761" s="18" t="n">
        <f aca="false">+U1761*Q1761</f>
        <v>7.34027777777778</v>
      </c>
      <c r="W1761" s="18"/>
    </row>
    <row r="1762" s="13" customFormat="true" ht="12" hidden="false" customHeight="false" outlineLevel="0" collapsed="false">
      <c r="A1762" s="12" t="n">
        <v>7977</v>
      </c>
      <c r="B1762" s="13" t="n">
        <v>31</v>
      </c>
      <c r="C1762" s="13" t="s">
        <v>242</v>
      </c>
      <c r="D1762" s="13" t="n">
        <v>0</v>
      </c>
      <c r="E1762" s="13" t="n">
        <v>414</v>
      </c>
      <c r="F1762" s="13" t="s">
        <v>246</v>
      </c>
      <c r="G1762" s="13" t="s">
        <v>24</v>
      </c>
      <c r="H1762" s="13" t="s">
        <v>29</v>
      </c>
      <c r="J1762" s="13" t="n">
        <v>1</v>
      </c>
      <c r="K1762" s="13" t="n">
        <v>1963</v>
      </c>
      <c r="L1762" s="14" t="n">
        <v>0.34375</v>
      </c>
      <c r="M1762" s="15" t="n">
        <v>0.368055555555556</v>
      </c>
      <c r="N1762" s="16" t="n">
        <f aca="false">VLOOKUP(E1762,'Esp. percorsi al 18-10-22'!C:J,8,FALSE())</f>
        <v>10.4567627789037</v>
      </c>
      <c r="O1762" s="16"/>
      <c r="P1762" s="16"/>
      <c r="Q1762" s="20" t="n">
        <v>58</v>
      </c>
      <c r="R1762" s="17" t="n">
        <f aca="false">+N1762*Q1762</f>
        <v>606.492241176415</v>
      </c>
      <c r="S1762" s="17" t="n">
        <f aca="false">+O1762*Q1762</f>
        <v>0</v>
      </c>
      <c r="T1762" s="17"/>
      <c r="U1762" s="18" t="n">
        <f aca="false">+M1762-L1762</f>
        <v>0.0243055555555556</v>
      </c>
      <c r="V1762" s="18" t="n">
        <f aca="false">+U1762*Q1762</f>
        <v>1.40972222222222</v>
      </c>
      <c r="W1762" s="18"/>
    </row>
    <row r="1763" s="13" customFormat="true" ht="12" hidden="false" customHeight="false" outlineLevel="0" collapsed="false">
      <c r="A1763" s="12" t="n">
        <v>7948</v>
      </c>
      <c r="B1763" s="13" t="n">
        <v>31</v>
      </c>
      <c r="C1763" s="13" t="s">
        <v>242</v>
      </c>
      <c r="D1763" s="13" t="n">
        <v>0</v>
      </c>
      <c r="E1763" s="13" t="n">
        <v>414</v>
      </c>
      <c r="F1763" s="13" t="s">
        <v>246</v>
      </c>
      <c r="G1763" s="13" t="s">
        <v>24</v>
      </c>
      <c r="H1763" s="13" t="s">
        <v>25</v>
      </c>
      <c r="J1763" s="13" t="n">
        <v>1</v>
      </c>
      <c r="K1763" s="13" t="n">
        <v>1117</v>
      </c>
      <c r="L1763" s="14" t="n">
        <v>0.363194444444444</v>
      </c>
      <c r="M1763" s="15" t="n">
        <v>0.3875</v>
      </c>
      <c r="N1763" s="16" t="n">
        <f aca="false">VLOOKUP(E1763,'Esp. percorsi al 18-10-22'!C:J,8,FALSE())</f>
        <v>10.4567627789037</v>
      </c>
      <c r="O1763" s="16"/>
      <c r="P1763" s="16"/>
      <c r="Q1763" s="20" t="n">
        <v>302</v>
      </c>
      <c r="R1763" s="17" t="n">
        <f aca="false">+N1763*Q1763</f>
        <v>3157.94235922892</v>
      </c>
      <c r="S1763" s="17" t="n">
        <f aca="false">+O1763*Q1763</f>
        <v>0</v>
      </c>
      <c r="T1763" s="17"/>
      <c r="U1763" s="18" t="n">
        <f aca="false">+M1763-L1763</f>
        <v>0.0243055555555556</v>
      </c>
      <c r="V1763" s="18" t="n">
        <f aca="false">+U1763*Q1763</f>
        <v>7.34027777777778</v>
      </c>
      <c r="W1763" s="18"/>
    </row>
    <row r="1764" s="13" customFormat="true" ht="12" hidden="false" customHeight="false" outlineLevel="0" collapsed="false">
      <c r="A1764" s="12" t="n">
        <v>7945</v>
      </c>
      <c r="B1764" s="13" t="n">
        <v>31</v>
      </c>
      <c r="C1764" s="13" t="s">
        <v>242</v>
      </c>
      <c r="D1764" s="13" t="n">
        <v>0</v>
      </c>
      <c r="E1764" s="13" t="n">
        <v>414</v>
      </c>
      <c r="F1764" s="13" t="s">
        <v>246</v>
      </c>
      <c r="G1764" s="13" t="s">
        <v>26</v>
      </c>
      <c r="H1764" s="13" t="s">
        <v>25</v>
      </c>
      <c r="J1764" s="13" t="n">
        <v>1</v>
      </c>
      <c r="K1764" s="13" t="n">
        <v>1113</v>
      </c>
      <c r="L1764" s="14" t="n">
        <v>0.384027777777778</v>
      </c>
      <c r="M1764" s="15" t="n">
        <v>0.408333333333333</v>
      </c>
      <c r="N1764" s="16" t="n">
        <f aca="false">VLOOKUP(E1764,'Esp. percorsi al 18-10-22'!C:J,8,FALSE())</f>
        <v>10.4567627789037</v>
      </c>
      <c r="O1764" s="16"/>
      <c r="P1764" s="16"/>
      <c r="Q1764" s="20" t="n">
        <v>235</v>
      </c>
      <c r="R1764" s="17" t="n">
        <f aca="false">+N1764*Q1764</f>
        <v>2457.33925304237</v>
      </c>
      <c r="S1764" s="17" t="n">
        <f aca="false">+O1764*Q1764</f>
        <v>0</v>
      </c>
      <c r="T1764" s="17"/>
      <c r="U1764" s="18" t="n">
        <f aca="false">+M1764-L1764</f>
        <v>0.0243055555555556</v>
      </c>
      <c r="V1764" s="18" t="n">
        <f aca="false">+U1764*Q1764</f>
        <v>5.71180555555556</v>
      </c>
      <c r="W1764" s="18"/>
    </row>
    <row r="1765" s="13" customFormat="true" ht="12" hidden="false" customHeight="false" outlineLevel="0" collapsed="false">
      <c r="A1765" s="12" t="n">
        <v>7962</v>
      </c>
      <c r="B1765" s="13" t="n">
        <v>31</v>
      </c>
      <c r="C1765" s="13" t="s">
        <v>242</v>
      </c>
      <c r="D1765" s="13" t="n">
        <v>0</v>
      </c>
      <c r="E1765" s="13" t="n">
        <v>414</v>
      </c>
      <c r="F1765" s="13" t="s">
        <v>246</v>
      </c>
      <c r="G1765" s="13" t="s">
        <v>24</v>
      </c>
      <c r="H1765" s="13" t="s">
        <v>29</v>
      </c>
      <c r="J1765" s="13" t="n">
        <v>1</v>
      </c>
      <c r="K1765" s="13" t="n">
        <v>1964</v>
      </c>
      <c r="L1765" s="14" t="n">
        <v>0.392361111111111</v>
      </c>
      <c r="M1765" s="15" t="n">
        <v>0.416666666666667</v>
      </c>
      <c r="N1765" s="16" t="n">
        <f aca="false">VLOOKUP(E1765,'Esp. percorsi al 18-10-22'!C:J,8,FALSE())</f>
        <v>10.4567627789037</v>
      </c>
      <c r="O1765" s="16"/>
      <c r="P1765" s="16"/>
      <c r="Q1765" s="20" t="n">
        <v>58</v>
      </c>
      <c r="R1765" s="17" t="n">
        <f aca="false">+N1765*Q1765</f>
        <v>606.492241176415</v>
      </c>
      <c r="S1765" s="17" t="n">
        <f aca="false">+O1765*Q1765</f>
        <v>0</v>
      </c>
      <c r="T1765" s="17"/>
      <c r="U1765" s="18" t="n">
        <f aca="false">+M1765-L1765</f>
        <v>0.0243055555555556</v>
      </c>
      <c r="V1765" s="18" t="n">
        <f aca="false">+U1765*Q1765</f>
        <v>1.40972222222222</v>
      </c>
      <c r="W1765" s="18"/>
    </row>
    <row r="1766" s="13" customFormat="true" ht="12" hidden="false" customHeight="false" outlineLevel="0" collapsed="false">
      <c r="A1766" s="12" t="n">
        <v>7949</v>
      </c>
      <c r="B1766" s="13" t="n">
        <v>31</v>
      </c>
      <c r="C1766" s="13" t="s">
        <v>242</v>
      </c>
      <c r="D1766" s="13" t="n">
        <v>0</v>
      </c>
      <c r="E1766" s="13" t="n">
        <v>414</v>
      </c>
      <c r="F1766" s="13" t="s">
        <v>246</v>
      </c>
      <c r="G1766" s="13" t="s">
        <v>24</v>
      </c>
      <c r="H1766" s="13" t="s">
        <v>25</v>
      </c>
      <c r="J1766" s="13" t="n">
        <v>1</v>
      </c>
      <c r="K1766" s="13" t="n">
        <v>1118</v>
      </c>
      <c r="L1766" s="14" t="n">
        <v>0.404861111111111</v>
      </c>
      <c r="M1766" s="15" t="n">
        <v>0.429166666666667</v>
      </c>
      <c r="N1766" s="16" t="n">
        <f aca="false">VLOOKUP(E1766,'Esp. percorsi al 18-10-22'!C:J,8,FALSE())</f>
        <v>10.4567627789037</v>
      </c>
      <c r="O1766" s="16"/>
      <c r="P1766" s="16"/>
      <c r="Q1766" s="20" t="n">
        <v>302</v>
      </c>
      <c r="R1766" s="17" t="n">
        <f aca="false">+N1766*Q1766</f>
        <v>3157.94235922892</v>
      </c>
      <c r="S1766" s="17" t="n">
        <f aca="false">+O1766*Q1766</f>
        <v>0</v>
      </c>
      <c r="T1766" s="17"/>
      <c r="U1766" s="18" t="n">
        <f aca="false">+M1766-L1766</f>
        <v>0.0243055555555556</v>
      </c>
      <c r="V1766" s="18" t="n">
        <f aca="false">+U1766*Q1766</f>
        <v>7.34027777777778</v>
      </c>
      <c r="W1766" s="18"/>
    </row>
    <row r="1767" s="13" customFormat="true" ht="12" hidden="false" customHeight="false" outlineLevel="0" collapsed="false">
      <c r="A1767" s="12" t="n">
        <v>7963</v>
      </c>
      <c r="B1767" s="13" t="n">
        <v>31</v>
      </c>
      <c r="C1767" s="13" t="s">
        <v>242</v>
      </c>
      <c r="D1767" s="13" t="n">
        <v>0</v>
      </c>
      <c r="E1767" s="13" t="n">
        <v>414</v>
      </c>
      <c r="F1767" s="13" t="s">
        <v>246</v>
      </c>
      <c r="G1767" s="13" t="s">
        <v>24</v>
      </c>
      <c r="H1767" s="13" t="s">
        <v>29</v>
      </c>
      <c r="J1767" s="13" t="n">
        <v>1</v>
      </c>
      <c r="K1767" s="13" t="n">
        <v>1965</v>
      </c>
      <c r="L1767" s="14" t="n">
        <v>0.416666666666667</v>
      </c>
      <c r="M1767" s="15" t="n">
        <v>0.440972222222222</v>
      </c>
      <c r="N1767" s="16" t="n">
        <f aca="false">VLOOKUP(E1767,'Esp. percorsi al 18-10-22'!C:J,8,FALSE())</f>
        <v>10.4567627789037</v>
      </c>
      <c r="O1767" s="16"/>
      <c r="P1767" s="16"/>
      <c r="Q1767" s="20" t="n">
        <v>58</v>
      </c>
      <c r="R1767" s="17" t="n">
        <f aca="false">+N1767*Q1767</f>
        <v>606.492241176415</v>
      </c>
      <c r="S1767" s="17" t="n">
        <f aca="false">+O1767*Q1767</f>
        <v>0</v>
      </c>
      <c r="T1767" s="17"/>
      <c r="U1767" s="18" t="n">
        <f aca="false">+M1767-L1767</f>
        <v>0.0243055555555556</v>
      </c>
      <c r="V1767" s="18" t="n">
        <f aca="false">+U1767*Q1767</f>
        <v>1.40972222222222</v>
      </c>
      <c r="W1767" s="18"/>
    </row>
    <row r="1768" s="13" customFormat="true" ht="12" hidden="false" customHeight="false" outlineLevel="0" collapsed="false">
      <c r="A1768" s="12" t="n">
        <v>12374</v>
      </c>
      <c r="B1768" s="13" t="n">
        <v>31</v>
      </c>
      <c r="C1768" s="13" t="s">
        <v>242</v>
      </c>
      <c r="D1768" s="13" t="n">
        <v>0</v>
      </c>
      <c r="E1768" s="13" t="n">
        <v>414</v>
      </c>
      <c r="F1768" s="13" t="s">
        <v>246</v>
      </c>
      <c r="G1768" s="13" t="s">
        <v>28</v>
      </c>
      <c r="H1768" s="13" t="s">
        <v>25</v>
      </c>
      <c r="J1768" s="13" t="n">
        <v>1</v>
      </c>
      <c r="K1768" s="13" t="n">
        <v>12374</v>
      </c>
      <c r="L1768" s="14" t="n">
        <v>0.425694444444444</v>
      </c>
      <c r="M1768" s="15" t="n">
        <v>0.45</v>
      </c>
      <c r="N1768" s="16" t="n">
        <f aca="false">VLOOKUP(E1768,'Esp. percorsi al 18-10-22'!C:J,8,FALSE())</f>
        <v>10.4567627789037</v>
      </c>
      <c r="O1768" s="16"/>
      <c r="P1768" s="16"/>
      <c r="Q1768" s="20" t="n">
        <v>67</v>
      </c>
      <c r="R1768" s="17" t="n">
        <f aca="false">+N1768*Q1768</f>
        <v>700.603106186548</v>
      </c>
      <c r="S1768" s="17" t="n">
        <f aca="false">+O1768*Q1768</f>
        <v>0</v>
      </c>
      <c r="T1768" s="17"/>
      <c r="U1768" s="18" t="n">
        <f aca="false">+M1768-L1768</f>
        <v>0.0243055555555556</v>
      </c>
      <c r="V1768" s="18" t="n">
        <f aca="false">+U1768*Q1768</f>
        <v>1.62847222222222</v>
      </c>
      <c r="W1768" s="18"/>
    </row>
    <row r="1769" s="13" customFormat="true" ht="12" hidden="false" customHeight="false" outlineLevel="0" collapsed="false">
      <c r="A1769" s="12" t="n">
        <v>7950</v>
      </c>
      <c r="B1769" s="13" t="n">
        <v>31</v>
      </c>
      <c r="C1769" s="13" t="s">
        <v>242</v>
      </c>
      <c r="D1769" s="13" t="n">
        <v>0</v>
      </c>
      <c r="E1769" s="13" t="n">
        <v>414</v>
      </c>
      <c r="F1769" s="13" t="s">
        <v>246</v>
      </c>
      <c r="G1769" s="13" t="s">
        <v>24</v>
      </c>
      <c r="H1769" s="13" t="s">
        <v>25</v>
      </c>
      <c r="J1769" s="13" t="n">
        <v>1</v>
      </c>
      <c r="K1769" s="13" t="n">
        <v>1119</v>
      </c>
      <c r="L1769" s="14" t="n">
        <v>0.446527777777778</v>
      </c>
      <c r="M1769" s="15" t="n">
        <v>0.470833333333333</v>
      </c>
      <c r="N1769" s="16" t="n">
        <f aca="false">VLOOKUP(E1769,'Esp. percorsi al 18-10-22'!C:J,8,FALSE())</f>
        <v>10.4567627789037</v>
      </c>
      <c r="O1769" s="16"/>
      <c r="P1769" s="16"/>
      <c r="Q1769" s="20" t="n">
        <v>302</v>
      </c>
      <c r="R1769" s="17" t="n">
        <f aca="false">+N1769*Q1769</f>
        <v>3157.94235922892</v>
      </c>
      <c r="S1769" s="17" t="n">
        <f aca="false">+O1769*Q1769</f>
        <v>0</v>
      </c>
      <c r="T1769" s="17"/>
      <c r="U1769" s="18" t="n">
        <f aca="false">+M1769-L1769</f>
        <v>0.0243055555555556</v>
      </c>
      <c r="V1769" s="18" t="n">
        <f aca="false">+U1769*Q1769</f>
        <v>7.34027777777778</v>
      </c>
      <c r="W1769" s="18"/>
    </row>
    <row r="1770" s="13" customFormat="true" ht="12" hidden="false" customHeight="false" outlineLevel="0" collapsed="false">
      <c r="A1770" s="12" t="n">
        <v>17178</v>
      </c>
      <c r="B1770" s="13" t="n">
        <v>31</v>
      </c>
      <c r="C1770" s="13" t="s">
        <v>242</v>
      </c>
      <c r="D1770" s="13" t="n">
        <v>0</v>
      </c>
      <c r="E1770" s="13" t="n">
        <v>414</v>
      </c>
      <c r="F1770" s="13" t="s">
        <v>246</v>
      </c>
      <c r="G1770" s="13" t="s">
        <v>24</v>
      </c>
      <c r="H1770" s="13" t="s">
        <v>29</v>
      </c>
      <c r="J1770" s="13" t="n">
        <v>1</v>
      </c>
      <c r="K1770" s="13" t="n">
        <v>17178</v>
      </c>
      <c r="L1770" s="14" t="n">
        <v>0.447916666666667</v>
      </c>
      <c r="M1770" s="15" t="n">
        <v>0.472222222222222</v>
      </c>
      <c r="N1770" s="16" t="n">
        <f aca="false">VLOOKUP(E1770,'Esp. percorsi al 18-10-22'!C:J,8,FALSE())</f>
        <v>10.4567627789037</v>
      </c>
      <c r="O1770" s="16"/>
      <c r="P1770" s="16"/>
      <c r="Q1770" s="20" t="n">
        <v>58</v>
      </c>
      <c r="R1770" s="17" t="n">
        <f aca="false">+N1770*Q1770</f>
        <v>606.492241176415</v>
      </c>
      <c r="S1770" s="17" t="n">
        <f aca="false">+O1770*Q1770</f>
        <v>0</v>
      </c>
      <c r="T1770" s="17"/>
      <c r="U1770" s="18" t="n">
        <f aca="false">+M1770-L1770</f>
        <v>0.0243055555555556</v>
      </c>
      <c r="V1770" s="18" t="n">
        <f aca="false">+U1770*Q1770</f>
        <v>1.40972222222222</v>
      </c>
      <c r="W1770" s="18"/>
    </row>
    <row r="1771" s="13" customFormat="true" ht="12" hidden="false" customHeight="false" outlineLevel="0" collapsed="false">
      <c r="A1771" s="12" t="n">
        <v>7947</v>
      </c>
      <c r="B1771" s="13" t="n">
        <v>31</v>
      </c>
      <c r="C1771" s="13" t="s">
        <v>242</v>
      </c>
      <c r="D1771" s="13" t="n">
        <v>0</v>
      </c>
      <c r="E1771" s="13" t="n">
        <v>414</v>
      </c>
      <c r="F1771" s="13" t="s">
        <v>246</v>
      </c>
      <c r="G1771" s="13" t="s">
        <v>24</v>
      </c>
      <c r="H1771" s="13" t="s">
        <v>25</v>
      </c>
      <c r="J1771" s="13" t="n">
        <v>1</v>
      </c>
      <c r="K1771" s="13" t="n">
        <v>1115</v>
      </c>
      <c r="L1771" s="14" t="n">
        <v>0.467361111111111</v>
      </c>
      <c r="M1771" s="15" t="n">
        <v>0.491666666666667</v>
      </c>
      <c r="N1771" s="16" t="n">
        <f aca="false">VLOOKUP(E1771,'Esp. percorsi al 18-10-22'!C:J,8,FALSE())</f>
        <v>10.4567627789037</v>
      </c>
      <c r="O1771" s="16"/>
      <c r="P1771" s="16"/>
      <c r="Q1771" s="20" t="n">
        <v>302</v>
      </c>
      <c r="R1771" s="17" t="n">
        <f aca="false">+N1771*Q1771</f>
        <v>3157.94235922892</v>
      </c>
      <c r="S1771" s="17" t="n">
        <f aca="false">+O1771*Q1771</f>
        <v>0</v>
      </c>
      <c r="T1771" s="17"/>
      <c r="U1771" s="18" t="n">
        <f aca="false">+M1771-L1771</f>
        <v>0.0243055555555556</v>
      </c>
      <c r="V1771" s="18" t="n">
        <f aca="false">+U1771*Q1771</f>
        <v>7.34027777777778</v>
      </c>
      <c r="W1771" s="18"/>
    </row>
    <row r="1772" s="13" customFormat="true" ht="12" hidden="false" customHeight="false" outlineLevel="0" collapsed="false">
      <c r="A1772" s="12" t="n">
        <v>7965</v>
      </c>
      <c r="B1772" s="13" t="n">
        <v>31</v>
      </c>
      <c r="C1772" s="13" t="s">
        <v>242</v>
      </c>
      <c r="D1772" s="13" t="n">
        <v>0</v>
      </c>
      <c r="E1772" s="13" t="n">
        <v>414</v>
      </c>
      <c r="F1772" s="13" t="s">
        <v>246</v>
      </c>
      <c r="G1772" s="13" t="s">
        <v>24</v>
      </c>
      <c r="H1772" s="13" t="s">
        <v>29</v>
      </c>
      <c r="J1772" s="13" t="n">
        <v>1</v>
      </c>
      <c r="K1772" s="13" t="n">
        <v>1967</v>
      </c>
      <c r="L1772" s="14" t="n">
        <v>0.472222222222222</v>
      </c>
      <c r="M1772" s="15" t="n">
        <v>0.496527777777778</v>
      </c>
      <c r="N1772" s="16" t="n">
        <f aca="false">VLOOKUP(E1772,'Esp. percorsi al 18-10-22'!C:J,8,FALSE())</f>
        <v>10.4567627789037</v>
      </c>
      <c r="O1772" s="16"/>
      <c r="P1772" s="16"/>
      <c r="Q1772" s="20" t="n">
        <v>58</v>
      </c>
      <c r="R1772" s="17" t="n">
        <f aca="false">+N1772*Q1772</f>
        <v>606.492241176415</v>
      </c>
      <c r="S1772" s="17" t="n">
        <f aca="false">+O1772*Q1772</f>
        <v>0</v>
      </c>
      <c r="T1772" s="17"/>
      <c r="U1772" s="18" t="n">
        <f aca="false">+M1772-L1772</f>
        <v>0.0243055555555556</v>
      </c>
      <c r="V1772" s="18" t="n">
        <f aca="false">+U1772*Q1772</f>
        <v>1.40972222222222</v>
      </c>
      <c r="W1772" s="18"/>
    </row>
    <row r="1773" s="13" customFormat="true" ht="12" hidden="false" customHeight="false" outlineLevel="0" collapsed="false">
      <c r="A1773" s="12" t="n">
        <v>7951</v>
      </c>
      <c r="B1773" s="13" t="n">
        <v>31</v>
      </c>
      <c r="C1773" s="13" t="s">
        <v>242</v>
      </c>
      <c r="D1773" s="13" t="n">
        <v>0</v>
      </c>
      <c r="E1773" s="13" t="n">
        <v>414</v>
      </c>
      <c r="F1773" s="13" t="s">
        <v>246</v>
      </c>
      <c r="G1773" s="13" t="s">
        <v>24</v>
      </c>
      <c r="H1773" s="13" t="s">
        <v>25</v>
      </c>
      <c r="J1773" s="13" t="n">
        <v>1</v>
      </c>
      <c r="K1773" s="13" t="n">
        <v>1120</v>
      </c>
      <c r="L1773" s="14" t="n">
        <v>0.488194444444444</v>
      </c>
      <c r="M1773" s="15" t="n">
        <v>0.5125</v>
      </c>
      <c r="N1773" s="16" t="n">
        <f aca="false">VLOOKUP(E1773,'Esp. percorsi al 18-10-22'!C:J,8,FALSE())</f>
        <v>10.4567627789037</v>
      </c>
      <c r="O1773" s="16"/>
      <c r="P1773" s="16"/>
      <c r="Q1773" s="20" t="n">
        <v>302</v>
      </c>
      <c r="R1773" s="17" t="n">
        <f aca="false">+N1773*Q1773</f>
        <v>3157.94235922892</v>
      </c>
      <c r="S1773" s="17" t="n">
        <f aca="false">+O1773*Q1773</f>
        <v>0</v>
      </c>
      <c r="T1773" s="17"/>
      <c r="U1773" s="18" t="n">
        <f aca="false">+M1773-L1773</f>
        <v>0.0243055555555556</v>
      </c>
      <c r="V1773" s="18" t="n">
        <f aca="false">+U1773*Q1773</f>
        <v>7.34027777777778</v>
      </c>
      <c r="W1773" s="18"/>
    </row>
    <row r="1774" s="13" customFormat="true" ht="12" hidden="false" customHeight="false" outlineLevel="0" collapsed="false">
      <c r="A1774" s="12" t="n">
        <v>7966</v>
      </c>
      <c r="B1774" s="13" t="n">
        <v>31</v>
      </c>
      <c r="C1774" s="13" t="s">
        <v>242</v>
      </c>
      <c r="D1774" s="13" t="n">
        <v>0</v>
      </c>
      <c r="E1774" s="13" t="n">
        <v>414</v>
      </c>
      <c r="F1774" s="13" t="s">
        <v>246</v>
      </c>
      <c r="G1774" s="13" t="s">
        <v>24</v>
      </c>
      <c r="H1774" s="13" t="s">
        <v>29</v>
      </c>
      <c r="J1774" s="13" t="n">
        <v>1</v>
      </c>
      <c r="K1774" s="13" t="n">
        <v>1968</v>
      </c>
      <c r="L1774" s="14" t="n">
        <v>0.510416666666667</v>
      </c>
      <c r="M1774" s="15" t="n">
        <v>0.534722222222222</v>
      </c>
      <c r="N1774" s="16" t="n">
        <f aca="false">VLOOKUP(E1774,'Esp. percorsi al 18-10-22'!C:J,8,FALSE())</f>
        <v>10.4567627789037</v>
      </c>
      <c r="O1774" s="16"/>
      <c r="P1774" s="16"/>
      <c r="Q1774" s="20" t="n">
        <v>58</v>
      </c>
      <c r="R1774" s="17" t="n">
        <f aca="false">+N1774*Q1774</f>
        <v>606.492241176415</v>
      </c>
      <c r="S1774" s="17" t="n">
        <f aca="false">+O1774*Q1774</f>
        <v>0</v>
      </c>
      <c r="T1774" s="17"/>
      <c r="U1774" s="18" t="n">
        <f aca="false">+M1774-L1774</f>
        <v>0.0243055555555556</v>
      </c>
      <c r="V1774" s="18" t="n">
        <f aca="false">+U1774*Q1774</f>
        <v>1.40972222222222</v>
      </c>
      <c r="W1774" s="18"/>
    </row>
    <row r="1775" s="13" customFormat="true" ht="12" hidden="false" customHeight="false" outlineLevel="0" collapsed="false">
      <c r="A1775" s="12" t="n">
        <v>7972</v>
      </c>
      <c r="B1775" s="13" t="n">
        <v>31</v>
      </c>
      <c r="C1775" s="13" t="s">
        <v>242</v>
      </c>
      <c r="D1775" s="13" t="n">
        <v>0</v>
      </c>
      <c r="E1775" s="13" t="n">
        <v>414</v>
      </c>
      <c r="F1775" s="13" t="s">
        <v>246</v>
      </c>
      <c r="G1775" s="13" t="s">
        <v>24</v>
      </c>
      <c r="H1775" s="13" t="s">
        <v>25</v>
      </c>
      <c r="J1775" s="13" t="n">
        <v>1</v>
      </c>
      <c r="K1775" s="13" t="n">
        <v>2718</v>
      </c>
      <c r="L1775" s="14" t="n">
        <v>0.515972222222222</v>
      </c>
      <c r="M1775" s="15" t="n">
        <v>0.540277777777778</v>
      </c>
      <c r="N1775" s="16" t="n">
        <f aca="false">VLOOKUP(E1775,'Esp. percorsi al 18-10-22'!C:J,8,FALSE())</f>
        <v>10.4567627789037</v>
      </c>
      <c r="O1775" s="16"/>
      <c r="P1775" s="16"/>
      <c r="Q1775" s="20" t="n">
        <v>302</v>
      </c>
      <c r="R1775" s="17" t="n">
        <f aca="false">+N1775*Q1775</f>
        <v>3157.94235922892</v>
      </c>
      <c r="S1775" s="17" t="n">
        <f aca="false">+O1775*Q1775</f>
        <v>0</v>
      </c>
      <c r="T1775" s="17"/>
      <c r="U1775" s="18" t="n">
        <f aca="false">+M1775-L1775</f>
        <v>0.0243055555555556</v>
      </c>
      <c r="V1775" s="18" t="n">
        <f aca="false">+U1775*Q1775</f>
        <v>7.34027777777778</v>
      </c>
      <c r="W1775" s="18"/>
    </row>
    <row r="1776" s="13" customFormat="true" ht="12" hidden="false" customHeight="false" outlineLevel="0" collapsed="false">
      <c r="A1776" s="12" t="n">
        <v>7973</v>
      </c>
      <c r="B1776" s="13" t="n">
        <v>31</v>
      </c>
      <c r="C1776" s="13" t="s">
        <v>242</v>
      </c>
      <c r="D1776" s="13" t="n">
        <v>0</v>
      </c>
      <c r="E1776" s="13" t="n">
        <v>414</v>
      </c>
      <c r="F1776" s="13" t="s">
        <v>246</v>
      </c>
      <c r="G1776" s="13" t="s">
        <v>24</v>
      </c>
      <c r="H1776" s="13" t="s">
        <v>25</v>
      </c>
      <c r="J1776" s="13" t="n">
        <v>1</v>
      </c>
      <c r="K1776" s="13" t="n">
        <v>2721</v>
      </c>
      <c r="L1776" s="14" t="n">
        <v>0.555555555555556</v>
      </c>
      <c r="M1776" s="15" t="n">
        <v>0.579861111111111</v>
      </c>
      <c r="N1776" s="16" t="n">
        <f aca="false">VLOOKUP(E1776,'Esp. percorsi al 18-10-22'!C:J,8,FALSE())</f>
        <v>10.4567627789037</v>
      </c>
      <c r="O1776" s="16"/>
      <c r="P1776" s="16"/>
      <c r="Q1776" s="20" t="n">
        <v>302</v>
      </c>
      <c r="R1776" s="17" t="n">
        <f aca="false">+N1776*Q1776</f>
        <v>3157.94235922892</v>
      </c>
      <c r="S1776" s="17" t="n">
        <f aca="false">+O1776*Q1776</f>
        <v>0</v>
      </c>
      <c r="T1776" s="17"/>
      <c r="U1776" s="18" t="n">
        <f aca="false">+M1776-L1776</f>
        <v>0.0243055555555556</v>
      </c>
      <c r="V1776" s="18" t="n">
        <f aca="false">+U1776*Q1776</f>
        <v>7.34027777777778</v>
      </c>
      <c r="W1776" s="18"/>
    </row>
    <row r="1777" s="13" customFormat="true" ht="12" hidden="false" customHeight="false" outlineLevel="0" collapsed="false">
      <c r="A1777" s="12" t="n">
        <v>16746</v>
      </c>
      <c r="B1777" s="13" t="n">
        <v>31</v>
      </c>
      <c r="C1777" s="13" t="s">
        <v>242</v>
      </c>
      <c r="D1777" s="13" t="n">
        <v>0</v>
      </c>
      <c r="E1777" s="13" t="n">
        <v>414</v>
      </c>
      <c r="F1777" s="13" t="s">
        <v>246</v>
      </c>
      <c r="G1777" s="13" t="s">
        <v>28</v>
      </c>
      <c r="H1777" s="13" t="s">
        <v>25</v>
      </c>
      <c r="J1777" s="13" t="n">
        <v>1</v>
      </c>
      <c r="K1777" s="13" t="n">
        <v>16746</v>
      </c>
      <c r="L1777" s="14" t="n">
        <v>0.59375</v>
      </c>
      <c r="M1777" s="15" t="n">
        <v>0.618055555555556</v>
      </c>
      <c r="N1777" s="16" t="n">
        <f aca="false">VLOOKUP(E1777,'Esp. percorsi al 18-10-22'!C:J,8,FALSE())</f>
        <v>10.4567627789037</v>
      </c>
      <c r="O1777" s="16"/>
      <c r="P1777" s="16"/>
      <c r="Q1777" s="20" t="n">
        <v>67</v>
      </c>
      <c r="R1777" s="17" t="n">
        <f aca="false">+N1777*Q1777</f>
        <v>700.603106186548</v>
      </c>
      <c r="S1777" s="17" t="n">
        <f aca="false">+O1777*Q1777</f>
        <v>0</v>
      </c>
      <c r="T1777" s="17"/>
      <c r="U1777" s="18" t="n">
        <f aca="false">+M1777-L1777</f>
        <v>0.0243055555555556</v>
      </c>
      <c r="V1777" s="18" t="n">
        <f aca="false">+U1777*Q1777</f>
        <v>1.62847222222222</v>
      </c>
      <c r="W1777" s="18"/>
    </row>
    <row r="1778" s="13" customFormat="true" ht="12" hidden="false" customHeight="false" outlineLevel="0" collapsed="false">
      <c r="A1778" s="12" t="n">
        <v>17197</v>
      </c>
      <c r="B1778" s="13" t="n">
        <v>31</v>
      </c>
      <c r="C1778" s="13" t="s">
        <v>242</v>
      </c>
      <c r="D1778" s="13" t="n">
        <v>0</v>
      </c>
      <c r="E1778" s="13" t="n">
        <v>414</v>
      </c>
      <c r="F1778" s="13" t="s">
        <v>246</v>
      </c>
      <c r="G1778" s="13" t="s">
        <v>24</v>
      </c>
      <c r="H1778" s="13" t="s">
        <v>29</v>
      </c>
      <c r="J1778" s="13" t="n">
        <v>1</v>
      </c>
      <c r="K1778" s="13" t="n">
        <v>17197</v>
      </c>
      <c r="L1778" s="14" t="n">
        <v>0.60625</v>
      </c>
      <c r="M1778" s="15" t="n">
        <v>0.628472222222222</v>
      </c>
      <c r="N1778" s="16" t="n">
        <f aca="false">VLOOKUP(E1778,'Esp. percorsi al 18-10-22'!C:J,8,FALSE())</f>
        <v>10.4567627789037</v>
      </c>
      <c r="O1778" s="16"/>
      <c r="P1778" s="16"/>
      <c r="Q1778" s="20" t="n">
        <v>58</v>
      </c>
      <c r="R1778" s="17" t="n">
        <f aca="false">+N1778*Q1778</f>
        <v>606.492241176415</v>
      </c>
      <c r="S1778" s="17" t="n">
        <f aca="false">+O1778*Q1778</f>
        <v>0</v>
      </c>
      <c r="T1778" s="17"/>
      <c r="U1778" s="18" t="n">
        <f aca="false">+M1778-L1778</f>
        <v>0.0222222222222222</v>
      </c>
      <c r="V1778" s="18" t="n">
        <f aca="false">+U1778*Q1778</f>
        <v>1.28888888888889</v>
      </c>
      <c r="W1778" s="18"/>
    </row>
    <row r="1779" s="13" customFormat="true" ht="12" hidden="false" customHeight="false" outlineLevel="0" collapsed="false">
      <c r="A1779" s="12" t="n">
        <v>7975</v>
      </c>
      <c r="B1779" s="20" t="n">
        <v>31</v>
      </c>
      <c r="C1779" s="13" t="s">
        <v>242</v>
      </c>
      <c r="D1779" s="20" t="n">
        <v>0</v>
      </c>
      <c r="E1779" s="20" t="n">
        <v>414</v>
      </c>
      <c r="F1779" s="20" t="s">
        <v>246</v>
      </c>
      <c r="G1779" s="20" t="s">
        <v>24</v>
      </c>
      <c r="H1779" s="20" t="s">
        <v>25</v>
      </c>
      <c r="I1779" s="20"/>
      <c r="J1779" s="20" t="n">
        <v>1</v>
      </c>
      <c r="K1779" s="20" t="n">
        <v>2731</v>
      </c>
      <c r="L1779" s="21" t="n">
        <v>0.620138888888889</v>
      </c>
      <c r="M1779" s="22" t="n">
        <v>0.644444444444444</v>
      </c>
      <c r="N1779" s="16" t="n">
        <f aca="false">VLOOKUP(E1779,'Esp. percorsi al 18-10-22'!C:J,8,FALSE())</f>
        <v>10.4567627789037</v>
      </c>
      <c r="O1779" s="23" t="n">
        <v>10.4567627789037</v>
      </c>
      <c r="P1779" s="23"/>
      <c r="Q1779" s="20" t="n">
        <v>302</v>
      </c>
      <c r="R1779" s="24" t="n">
        <f aca="false">+N1779*Q1779</f>
        <v>3157.94235922892</v>
      </c>
      <c r="S1779" s="24" t="n">
        <f aca="false">+O1779*Q1779</f>
        <v>3157.94235922892</v>
      </c>
      <c r="T1779" s="24"/>
      <c r="U1779" s="25" t="n">
        <f aca="false">+M1779-L1779</f>
        <v>0.0243055555555556</v>
      </c>
      <c r="V1779" s="25" t="n">
        <f aca="false">+U1779*Q1779</f>
        <v>7.34027777777778</v>
      </c>
      <c r="W1779" s="25" t="s">
        <v>247</v>
      </c>
      <c r="X1779" s="20" t="s">
        <v>248</v>
      </c>
    </row>
    <row r="1780" s="13" customFormat="true" ht="12" hidden="false" customHeight="false" outlineLevel="0" collapsed="false">
      <c r="A1780" s="12" t="n">
        <v>7967</v>
      </c>
      <c r="B1780" s="13" t="n">
        <v>31</v>
      </c>
      <c r="C1780" s="13" t="s">
        <v>242</v>
      </c>
      <c r="D1780" s="13" t="n">
        <v>0</v>
      </c>
      <c r="E1780" s="13" t="n">
        <v>414</v>
      </c>
      <c r="F1780" s="13" t="s">
        <v>246</v>
      </c>
      <c r="G1780" s="13" t="s">
        <v>24</v>
      </c>
      <c r="H1780" s="13" t="s">
        <v>29</v>
      </c>
      <c r="J1780" s="13" t="n">
        <v>1</v>
      </c>
      <c r="K1780" s="13" t="n">
        <v>1970</v>
      </c>
      <c r="L1780" s="14" t="n">
        <v>0.635416666666667</v>
      </c>
      <c r="M1780" s="15" t="n">
        <v>0.659722222222222</v>
      </c>
      <c r="N1780" s="16" t="n">
        <f aca="false">VLOOKUP(E1780,'Esp. percorsi al 18-10-22'!C:J,8,FALSE())</f>
        <v>10.4567627789037</v>
      </c>
      <c r="O1780" s="16"/>
      <c r="P1780" s="16"/>
      <c r="Q1780" s="20" t="n">
        <v>58</v>
      </c>
      <c r="R1780" s="17" t="n">
        <f aca="false">+N1780*Q1780</f>
        <v>606.492241176415</v>
      </c>
      <c r="S1780" s="17" t="n">
        <f aca="false">+O1780*Q1780</f>
        <v>0</v>
      </c>
      <c r="T1780" s="17"/>
      <c r="U1780" s="18" t="n">
        <f aca="false">+M1780-L1780</f>
        <v>0.0243055555555556</v>
      </c>
      <c r="V1780" s="18" t="n">
        <f aca="false">+U1780*Q1780</f>
        <v>1.40972222222222</v>
      </c>
      <c r="W1780" s="18"/>
    </row>
    <row r="1781" s="13" customFormat="true" ht="12" hidden="false" customHeight="false" outlineLevel="0" collapsed="false">
      <c r="A1781" s="12" t="n">
        <v>7952</v>
      </c>
      <c r="B1781" s="13" t="n">
        <v>31</v>
      </c>
      <c r="C1781" s="13" t="s">
        <v>242</v>
      </c>
      <c r="D1781" s="13" t="n">
        <v>0</v>
      </c>
      <c r="E1781" s="13" t="n">
        <v>414</v>
      </c>
      <c r="F1781" s="13" t="s">
        <v>246</v>
      </c>
      <c r="G1781" s="13" t="s">
        <v>24</v>
      </c>
      <c r="H1781" s="13" t="s">
        <v>25</v>
      </c>
      <c r="J1781" s="13" t="n">
        <v>1</v>
      </c>
      <c r="K1781" s="13" t="n">
        <v>1123</v>
      </c>
      <c r="L1781" s="14" t="n">
        <v>0.654861111111111</v>
      </c>
      <c r="M1781" s="15" t="n">
        <v>0.679166666666667</v>
      </c>
      <c r="N1781" s="16" t="n">
        <f aca="false">VLOOKUP(E1781,'Esp. percorsi al 18-10-22'!C:J,8,FALSE())</f>
        <v>10.4567627789037</v>
      </c>
      <c r="O1781" s="16"/>
      <c r="P1781" s="16"/>
      <c r="Q1781" s="20" t="n">
        <v>302</v>
      </c>
      <c r="R1781" s="17" t="n">
        <f aca="false">+N1781*Q1781</f>
        <v>3157.94235922892</v>
      </c>
      <c r="S1781" s="17" t="n">
        <f aca="false">+O1781*Q1781</f>
        <v>0</v>
      </c>
      <c r="T1781" s="17"/>
      <c r="U1781" s="18" t="n">
        <f aca="false">+M1781-L1781</f>
        <v>0.0243055555555556</v>
      </c>
      <c r="V1781" s="18" t="n">
        <f aca="false">+U1781*Q1781</f>
        <v>7.34027777777778</v>
      </c>
      <c r="W1781" s="18"/>
    </row>
    <row r="1782" s="13" customFormat="true" ht="12" hidden="false" customHeight="false" outlineLevel="0" collapsed="false">
      <c r="A1782" s="12" t="n">
        <v>7968</v>
      </c>
      <c r="B1782" s="13" t="n">
        <v>31</v>
      </c>
      <c r="C1782" s="13" t="s">
        <v>242</v>
      </c>
      <c r="D1782" s="13" t="n">
        <v>0</v>
      </c>
      <c r="E1782" s="13" t="n">
        <v>414</v>
      </c>
      <c r="F1782" s="13" t="s">
        <v>246</v>
      </c>
      <c r="G1782" s="13" t="s">
        <v>24</v>
      </c>
      <c r="H1782" s="13" t="s">
        <v>29</v>
      </c>
      <c r="J1782" s="13" t="n">
        <v>1</v>
      </c>
      <c r="K1782" s="13" t="n">
        <v>1971</v>
      </c>
      <c r="L1782" s="14" t="n">
        <v>0.663194444444444</v>
      </c>
      <c r="M1782" s="15" t="n">
        <v>0.6875</v>
      </c>
      <c r="N1782" s="16" t="n">
        <f aca="false">VLOOKUP(E1782,'Esp. percorsi al 18-10-22'!C:J,8,FALSE())</f>
        <v>10.4567627789037</v>
      </c>
      <c r="O1782" s="16"/>
      <c r="P1782" s="16"/>
      <c r="Q1782" s="20" t="n">
        <v>58</v>
      </c>
      <c r="R1782" s="17" t="n">
        <f aca="false">+N1782*Q1782</f>
        <v>606.492241176415</v>
      </c>
      <c r="S1782" s="17" t="n">
        <f aca="false">+O1782*Q1782</f>
        <v>0</v>
      </c>
      <c r="T1782" s="17"/>
      <c r="U1782" s="18" t="n">
        <f aca="false">+M1782-L1782</f>
        <v>0.0243055555555556</v>
      </c>
      <c r="V1782" s="18" t="n">
        <f aca="false">+U1782*Q1782</f>
        <v>1.40972222222222</v>
      </c>
      <c r="W1782" s="18"/>
    </row>
    <row r="1783" s="13" customFormat="true" ht="12" hidden="false" customHeight="false" outlineLevel="0" collapsed="false">
      <c r="A1783" s="12" t="n">
        <v>17200</v>
      </c>
      <c r="B1783" s="13" t="n">
        <v>31</v>
      </c>
      <c r="C1783" s="13" t="s">
        <v>242</v>
      </c>
      <c r="D1783" s="13" t="n">
        <v>0</v>
      </c>
      <c r="E1783" s="13" t="n">
        <v>414</v>
      </c>
      <c r="F1783" s="13" t="s">
        <v>246</v>
      </c>
      <c r="G1783" s="13" t="s">
        <v>24</v>
      </c>
      <c r="H1783" s="13" t="s">
        <v>29</v>
      </c>
      <c r="J1783" s="13" t="n">
        <v>1</v>
      </c>
      <c r="K1783" s="13" t="n">
        <v>17200</v>
      </c>
      <c r="L1783" s="14" t="n">
        <v>0.677083333333333</v>
      </c>
      <c r="M1783" s="15" t="n">
        <v>0.701388888888889</v>
      </c>
      <c r="N1783" s="16" t="n">
        <f aca="false">VLOOKUP(E1783,'Esp. percorsi al 18-10-22'!C:J,8,FALSE())</f>
        <v>10.4567627789037</v>
      </c>
      <c r="O1783" s="16"/>
      <c r="P1783" s="16"/>
      <c r="Q1783" s="20" t="n">
        <v>58</v>
      </c>
      <c r="R1783" s="17" t="n">
        <f aca="false">+N1783*Q1783</f>
        <v>606.492241176415</v>
      </c>
      <c r="S1783" s="17" t="n">
        <f aca="false">+O1783*Q1783</f>
        <v>0</v>
      </c>
      <c r="T1783" s="17"/>
      <c r="U1783" s="18" t="n">
        <f aca="false">+M1783-L1783</f>
        <v>0.0243055555555556</v>
      </c>
      <c r="V1783" s="18" t="n">
        <f aca="false">+U1783*Q1783</f>
        <v>1.40972222222222</v>
      </c>
      <c r="W1783" s="18"/>
    </row>
    <row r="1784" s="13" customFormat="true" ht="12" hidden="false" customHeight="false" outlineLevel="0" collapsed="false">
      <c r="A1784" s="12" t="n">
        <v>7953</v>
      </c>
      <c r="B1784" s="13" t="n">
        <v>31</v>
      </c>
      <c r="C1784" s="13" t="s">
        <v>242</v>
      </c>
      <c r="D1784" s="13" t="n">
        <v>0</v>
      </c>
      <c r="E1784" s="13" t="n">
        <v>414</v>
      </c>
      <c r="F1784" s="13" t="s">
        <v>246</v>
      </c>
      <c r="G1784" s="13" t="s">
        <v>24</v>
      </c>
      <c r="H1784" s="13" t="s">
        <v>25</v>
      </c>
      <c r="J1784" s="13" t="n">
        <v>1</v>
      </c>
      <c r="K1784" s="13" t="n">
        <v>1124</v>
      </c>
      <c r="L1784" s="14" t="n">
        <v>0.696527777777778</v>
      </c>
      <c r="M1784" s="15" t="n">
        <v>0.720833333333333</v>
      </c>
      <c r="N1784" s="16" t="n">
        <f aca="false">VLOOKUP(E1784,'Esp. percorsi al 18-10-22'!C:J,8,FALSE())</f>
        <v>10.4567627789037</v>
      </c>
      <c r="O1784" s="16"/>
      <c r="P1784" s="16"/>
      <c r="Q1784" s="20" t="n">
        <v>302</v>
      </c>
      <c r="R1784" s="17" t="n">
        <f aca="false">+N1784*Q1784</f>
        <v>3157.94235922892</v>
      </c>
      <c r="S1784" s="17" t="n">
        <f aca="false">+O1784*Q1784</f>
        <v>0</v>
      </c>
      <c r="T1784" s="17"/>
      <c r="U1784" s="18" t="n">
        <f aca="false">+M1784-L1784</f>
        <v>0.0243055555555556</v>
      </c>
      <c r="V1784" s="18" t="n">
        <f aca="false">+U1784*Q1784</f>
        <v>7.34027777777778</v>
      </c>
      <c r="W1784" s="18"/>
    </row>
    <row r="1785" s="13" customFormat="true" ht="12" hidden="false" customHeight="false" outlineLevel="0" collapsed="false">
      <c r="A1785" s="12" t="n">
        <v>14075</v>
      </c>
      <c r="B1785" s="13" t="n">
        <v>31</v>
      </c>
      <c r="C1785" s="13" t="s">
        <v>242</v>
      </c>
      <c r="D1785" s="13" t="n">
        <v>0</v>
      </c>
      <c r="E1785" s="13" t="n">
        <v>414</v>
      </c>
      <c r="F1785" s="13" t="s">
        <v>246</v>
      </c>
      <c r="G1785" s="13" t="s">
        <v>26</v>
      </c>
      <c r="H1785" s="13" t="s">
        <v>29</v>
      </c>
      <c r="J1785" s="13" t="n">
        <v>1</v>
      </c>
      <c r="K1785" s="13" t="n">
        <v>2744</v>
      </c>
      <c r="L1785" s="14" t="n">
        <v>0.71875</v>
      </c>
      <c r="M1785" s="15" t="n">
        <v>0.743055555555555</v>
      </c>
      <c r="N1785" s="16" t="n">
        <f aca="false">VLOOKUP(E1785,'Esp. percorsi al 18-10-22'!C:J,8,FALSE())</f>
        <v>10.4567627789037</v>
      </c>
      <c r="O1785" s="16"/>
      <c r="P1785" s="16"/>
      <c r="Q1785" s="20" t="n">
        <v>46</v>
      </c>
      <c r="R1785" s="17" t="n">
        <f aca="false">+N1785*Q1785</f>
        <v>481.01108782957</v>
      </c>
      <c r="S1785" s="17" t="n">
        <f aca="false">+O1785*Q1785</f>
        <v>0</v>
      </c>
      <c r="T1785" s="17"/>
      <c r="U1785" s="18" t="n">
        <f aca="false">+M1785-L1785</f>
        <v>0.0243055555555556</v>
      </c>
      <c r="V1785" s="18" t="n">
        <f aca="false">+U1785*Q1785</f>
        <v>1.11805555555556</v>
      </c>
      <c r="W1785" s="18"/>
    </row>
    <row r="1786" s="13" customFormat="true" ht="12" hidden="false" customHeight="false" outlineLevel="0" collapsed="false">
      <c r="A1786" s="12" t="n">
        <v>7954</v>
      </c>
      <c r="B1786" s="13" t="n">
        <v>31</v>
      </c>
      <c r="C1786" s="13" t="s">
        <v>242</v>
      </c>
      <c r="D1786" s="13" t="n">
        <v>0</v>
      </c>
      <c r="E1786" s="13" t="n">
        <v>414</v>
      </c>
      <c r="F1786" s="13" t="s">
        <v>246</v>
      </c>
      <c r="G1786" s="13" t="s">
        <v>24</v>
      </c>
      <c r="H1786" s="13" t="s">
        <v>25</v>
      </c>
      <c r="J1786" s="13" t="n">
        <v>1</v>
      </c>
      <c r="K1786" s="13" t="n">
        <v>1125</v>
      </c>
      <c r="L1786" s="14" t="n">
        <v>0.738194444444444</v>
      </c>
      <c r="M1786" s="15" t="n">
        <v>0.7625</v>
      </c>
      <c r="N1786" s="16" t="n">
        <f aca="false">VLOOKUP(E1786,'Esp. percorsi al 18-10-22'!C:J,8,FALSE())</f>
        <v>10.4567627789037</v>
      </c>
      <c r="O1786" s="16"/>
      <c r="P1786" s="16"/>
      <c r="Q1786" s="20" t="n">
        <v>302</v>
      </c>
      <c r="R1786" s="17" t="n">
        <f aca="false">+N1786*Q1786</f>
        <v>3157.94235922892</v>
      </c>
      <c r="S1786" s="17" t="n">
        <f aca="false">+O1786*Q1786</f>
        <v>0</v>
      </c>
      <c r="T1786" s="17"/>
      <c r="U1786" s="18" t="n">
        <f aca="false">+M1786-L1786</f>
        <v>0.0243055555555556</v>
      </c>
      <c r="V1786" s="18" t="n">
        <f aca="false">+U1786*Q1786</f>
        <v>7.34027777777778</v>
      </c>
      <c r="W1786" s="18"/>
    </row>
    <row r="1787" s="13" customFormat="true" ht="12" hidden="false" customHeight="false" outlineLevel="0" collapsed="false">
      <c r="A1787" s="12" t="n">
        <v>7978</v>
      </c>
      <c r="B1787" s="13" t="n">
        <v>31</v>
      </c>
      <c r="C1787" s="13" t="s">
        <v>242</v>
      </c>
      <c r="D1787" s="13" t="n">
        <v>0</v>
      </c>
      <c r="E1787" s="13" t="n">
        <v>414</v>
      </c>
      <c r="F1787" s="13" t="s">
        <v>246</v>
      </c>
      <c r="G1787" s="13" t="s">
        <v>24</v>
      </c>
      <c r="H1787" s="13" t="s">
        <v>29</v>
      </c>
      <c r="J1787" s="13" t="n">
        <v>1</v>
      </c>
      <c r="K1787" s="13" t="n">
        <v>2747</v>
      </c>
      <c r="L1787" s="14" t="n">
        <v>0.763888888888889</v>
      </c>
      <c r="M1787" s="15" t="n">
        <v>0.786111111111111</v>
      </c>
      <c r="N1787" s="16" t="n">
        <f aca="false">VLOOKUP(E1787,'Esp. percorsi al 18-10-22'!C:J,8,FALSE())</f>
        <v>10.4567627789037</v>
      </c>
      <c r="O1787" s="16"/>
      <c r="P1787" s="16"/>
      <c r="Q1787" s="20" t="n">
        <v>58</v>
      </c>
      <c r="R1787" s="17" t="n">
        <f aca="false">+N1787*Q1787</f>
        <v>606.492241176415</v>
      </c>
      <c r="S1787" s="17" t="n">
        <f aca="false">+O1787*Q1787</f>
        <v>0</v>
      </c>
      <c r="T1787" s="17"/>
      <c r="U1787" s="18" t="n">
        <f aca="false">+M1787-L1787</f>
        <v>0.0222222222222222</v>
      </c>
      <c r="V1787" s="18" t="n">
        <f aca="false">+U1787*Q1787</f>
        <v>1.28888888888889</v>
      </c>
      <c r="W1787" s="18"/>
    </row>
    <row r="1788" s="13" customFormat="true" ht="12" hidden="false" customHeight="false" outlineLevel="0" collapsed="false">
      <c r="A1788" s="12" t="n">
        <v>12058</v>
      </c>
      <c r="B1788" s="20" t="n">
        <v>31</v>
      </c>
      <c r="C1788" s="13" t="s">
        <v>242</v>
      </c>
      <c r="D1788" s="20" t="n">
        <v>0</v>
      </c>
      <c r="E1788" s="20" t="n">
        <v>414</v>
      </c>
      <c r="F1788" s="20" t="s">
        <v>246</v>
      </c>
      <c r="G1788" s="20" t="s">
        <v>24</v>
      </c>
      <c r="H1788" s="20" t="s">
        <v>25</v>
      </c>
      <c r="I1788" s="20"/>
      <c r="J1788" s="20" t="n">
        <v>1</v>
      </c>
      <c r="K1788" s="20" t="n">
        <v>12058</v>
      </c>
      <c r="L1788" s="21" t="n">
        <v>0.788194444444444</v>
      </c>
      <c r="M1788" s="22" t="n">
        <v>0.8125</v>
      </c>
      <c r="N1788" s="16" t="n">
        <f aca="false">VLOOKUP(E1788,'Esp. percorsi al 18-10-22'!C:J,8,FALSE())</f>
        <v>10.4567627789037</v>
      </c>
      <c r="O1788" s="23" t="n">
        <v>10.4567627789037</v>
      </c>
      <c r="P1788" s="23"/>
      <c r="Q1788" s="20" t="n">
        <v>302</v>
      </c>
      <c r="R1788" s="24" t="n">
        <f aca="false">+N1788*Q1788</f>
        <v>3157.94235922892</v>
      </c>
      <c r="S1788" s="24" t="n">
        <f aca="false">+O1788*Q1788</f>
        <v>3157.94235922892</v>
      </c>
      <c r="T1788" s="24"/>
      <c r="U1788" s="25" t="n">
        <f aca="false">+M1788-L1788</f>
        <v>0.0243055555555556</v>
      </c>
      <c r="V1788" s="25" t="n">
        <f aca="false">+U1788*Q1788</f>
        <v>7.34027777777778</v>
      </c>
      <c r="W1788" s="25" t="s">
        <v>247</v>
      </c>
      <c r="X1788" s="20" t="s">
        <v>248</v>
      </c>
    </row>
    <row r="1789" s="13" customFormat="true" ht="12" hidden="false" customHeight="false" outlineLevel="0" collapsed="false">
      <c r="A1789" s="12" t="n">
        <v>7970</v>
      </c>
      <c r="B1789" s="13" t="n">
        <v>31</v>
      </c>
      <c r="C1789" s="13" t="s">
        <v>242</v>
      </c>
      <c r="D1789" s="13" t="n">
        <v>0</v>
      </c>
      <c r="E1789" s="13" t="n">
        <v>414</v>
      </c>
      <c r="F1789" s="13" t="s">
        <v>246</v>
      </c>
      <c r="G1789" s="13" t="s">
        <v>26</v>
      </c>
      <c r="H1789" s="13" t="s">
        <v>29</v>
      </c>
      <c r="J1789" s="13" t="n">
        <v>1</v>
      </c>
      <c r="K1789" s="13" t="n">
        <v>1975</v>
      </c>
      <c r="L1789" s="14" t="n">
        <v>0.809027777777778</v>
      </c>
      <c r="M1789" s="15" t="n">
        <v>0.833333333333333</v>
      </c>
      <c r="N1789" s="16" t="n">
        <f aca="false">VLOOKUP(E1789,'Esp. percorsi al 18-10-22'!C:J,8,FALSE())</f>
        <v>10.4567627789037</v>
      </c>
      <c r="O1789" s="16"/>
      <c r="P1789" s="16"/>
      <c r="Q1789" s="20" t="n">
        <v>46</v>
      </c>
      <c r="R1789" s="17" t="n">
        <f aca="false">+N1789*Q1789</f>
        <v>481.01108782957</v>
      </c>
      <c r="S1789" s="17" t="n">
        <f aca="false">+O1789*Q1789</f>
        <v>0</v>
      </c>
      <c r="T1789" s="17"/>
      <c r="U1789" s="18" t="n">
        <f aca="false">+M1789-L1789</f>
        <v>0.0243055555555556</v>
      </c>
      <c r="V1789" s="18" t="n">
        <f aca="false">+U1789*Q1789</f>
        <v>1.11805555555556</v>
      </c>
      <c r="W1789" s="18"/>
    </row>
    <row r="1790" s="13" customFormat="true" ht="12" hidden="false" customHeight="false" outlineLevel="0" collapsed="false">
      <c r="A1790" s="12" t="n">
        <v>17206</v>
      </c>
      <c r="B1790" s="13" t="n">
        <v>31</v>
      </c>
      <c r="C1790" s="13" t="s">
        <v>242</v>
      </c>
      <c r="D1790" s="13" t="n">
        <v>0</v>
      </c>
      <c r="E1790" s="13" t="n">
        <v>414</v>
      </c>
      <c r="F1790" s="13" t="s">
        <v>246</v>
      </c>
      <c r="G1790" s="13" t="s">
        <v>28</v>
      </c>
      <c r="H1790" s="13" t="s">
        <v>29</v>
      </c>
      <c r="J1790" s="13" t="n">
        <v>1</v>
      </c>
      <c r="K1790" s="13" t="n">
        <v>17206</v>
      </c>
      <c r="L1790" s="14" t="n">
        <v>0.821527777777778</v>
      </c>
      <c r="M1790" s="15" t="n">
        <v>0.845833333333333</v>
      </c>
      <c r="N1790" s="16" t="n">
        <f aca="false">VLOOKUP(E1790,'Esp. percorsi al 18-10-22'!C:J,8,FALSE())</f>
        <v>10.4567627789037</v>
      </c>
      <c r="O1790" s="16"/>
      <c r="P1790" s="16"/>
      <c r="Q1790" s="20" t="n">
        <v>12</v>
      </c>
      <c r="R1790" s="17" t="n">
        <f aca="false">+N1790*Q1790</f>
        <v>125.481153346844</v>
      </c>
      <c r="S1790" s="17" t="n">
        <f aca="false">+O1790*Q1790</f>
        <v>0</v>
      </c>
      <c r="T1790" s="17"/>
      <c r="U1790" s="18" t="n">
        <f aca="false">+M1790-L1790</f>
        <v>0.0243055555555556</v>
      </c>
      <c r="V1790" s="18" t="n">
        <f aca="false">+U1790*Q1790</f>
        <v>0.291666666666667</v>
      </c>
      <c r="W1790" s="18"/>
    </row>
    <row r="1791" s="13" customFormat="true" ht="12" hidden="false" customHeight="false" outlineLevel="0" collapsed="false">
      <c r="A1791" s="12" t="n">
        <v>7990</v>
      </c>
      <c r="B1791" s="13" t="n">
        <v>31</v>
      </c>
      <c r="C1791" s="13" t="s">
        <v>242</v>
      </c>
      <c r="D1791" s="13" t="n">
        <v>0</v>
      </c>
      <c r="E1791" s="13" t="n">
        <v>415</v>
      </c>
      <c r="F1791" s="13" t="s">
        <v>249</v>
      </c>
      <c r="G1791" s="13" t="s">
        <v>24</v>
      </c>
      <c r="H1791" s="13" t="s">
        <v>25</v>
      </c>
      <c r="J1791" s="13" t="n">
        <v>1</v>
      </c>
      <c r="K1791" s="13" t="n">
        <v>1133</v>
      </c>
      <c r="L1791" s="14" t="n">
        <v>0.267361111111111</v>
      </c>
      <c r="M1791" s="15" t="n">
        <v>0.288194444444444</v>
      </c>
      <c r="N1791" s="16" t="n">
        <f aca="false">VLOOKUP(E1791,'Esp. percorsi al 18-10-22'!C:J,8,FALSE())</f>
        <v>9.13731509492491</v>
      </c>
      <c r="O1791" s="16"/>
      <c r="P1791" s="16"/>
      <c r="Q1791" s="20" t="n">
        <v>302</v>
      </c>
      <c r="R1791" s="17" t="n">
        <f aca="false">+N1791*Q1791</f>
        <v>2759.46915866732</v>
      </c>
      <c r="S1791" s="17" t="n">
        <f aca="false">+O1791*Q1791</f>
        <v>0</v>
      </c>
      <c r="T1791" s="17"/>
      <c r="U1791" s="18" t="n">
        <f aca="false">+M1791-L1791</f>
        <v>0.0208333333333333</v>
      </c>
      <c r="V1791" s="18" t="n">
        <f aca="false">+U1791*Q1791</f>
        <v>6.29166666666667</v>
      </c>
      <c r="W1791" s="18"/>
    </row>
    <row r="1792" s="13" customFormat="true" ht="12" hidden="false" customHeight="false" outlineLevel="0" collapsed="false">
      <c r="A1792" s="12" t="n">
        <v>12055</v>
      </c>
      <c r="B1792" s="13" t="n">
        <v>31</v>
      </c>
      <c r="C1792" s="13" t="s">
        <v>242</v>
      </c>
      <c r="D1792" s="13" t="n">
        <v>0</v>
      </c>
      <c r="E1792" s="13" t="n">
        <v>415</v>
      </c>
      <c r="F1792" s="13" t="s">
        <v>249</v>
      </c>
      <c r="G1792" s="13" t="s">
        <v>42</v>
      </c>
      <c r="H1792" s="13" t="n">
        <v>6</v>
      </c>
      <c r="J1792" s="13" t="n">
        <v>1</v>
      </c>
      <c r="K1792" s="13" t="n">
        <v>2730</v>
      </c>
      <c r="L1792" s="14" t="n">
        <v>0.59375</v>
      </c>
      <c r="M1792" s="15" t="n">
        <v>0.614583333333333</v>
      </c>
      <c r="N1792" s="16" t="n">
        <f aca="false">VLOOKUP(E1792,'Esp. percorsi al 18-10-22'!C:J,8,FALSE())</f>
        <v>9.13731509492491</v>
      </c>
      <c r="O1792" s="16"/>
      <c r="P1792" s="16"/>
      <c r="Q1792" s="20" t="n">
        <v>35</v>
      </c>
      <c r="R1792" s="17" t="n">
        <f aca="false">+N1792*Q1792</f>
        <v>319.806028322372</v>
      </c>
      <c r="S1792" s="17" t="n">
        <f aca="false">+O1792*Q1792</f>
        <v>0</v>
      </c>
      <c r="T1792" s="17"/>
      <c r="U1792" s="18" t="n">
        <f aca="false">+M1792-L1792</f>
        <v>0.0208333333333333</v>
      </c>
      <c r="V1792" s="18" t="n">
        <f aca="false">+U1792*Q1792</f>
        <v>0.729166666666667</v>
      </c>
      <c r="W1792" s="18"/>
    </row>
    <row r="1793" s="13" customFormat="true" ht="12" hidden="false" customHeight="false" outlineLevel="0" collapsed="false">
      <c r="A1793" s="12" t="n">
        <v>14038</v>
      </c>
      <c r="B1793" s="13" t="n">
        <v>31</v>
      </c>
      <c r="C1793" s="13" t="s">
        <v>242</v>
      </c>
      <c r="D1793" s="13" t="n">
        <v>0</v>
      </c>
      <c r="E1793" s="13" t="n">
        <v>415</v>
      </c>
      <c r="F1793" s="13" t="s">
        <v>249</v>
      </c>
      <c r="G1793" s="13" t="s">
        <v>250</v>
      </c>
      <c r="H1793" s="13" t="s">
        <v>25</v>
      </c>
      <c r="J1793" s="13" t="n">
        <v>1</v>
      </c>
      <c r="K1793" s="13" t="n">
        <v>14038</v>
      </c>
      <c r="L1793" s="14" t="n">
        <v>0.59375</v>
      </c>
      <c r="M1793" s="15" t="n">
        <v>0.614583333333333</v>
      </c>
      <c r="N1793" s="16" t="n">
        <f aca="false">VLOOKUP(E1793,'Esp. percorsi al 18-10-22'!C:J,8,FALSE())</f>
        <v>9.13731509492491</v>
      </c>
      <c r="O1793" s="16"/>
      <c r="P1793" s="16"/>
      <c r="Q1793" s="20" t="n">
        <v>27</v>
      </c>
      <c r="R1793" s="17" t="n">
        <f aca="false">+N1793*Q1793</f>
        <v>246.707507562973</v>
      </c>
      <c r="S1793" s="17" t="n">
        <f aca="false">+O1793*Q1793</f>
        <v>0</v>
      </c>
      <c r="T1793" s="17"/>
      <c r="U1793" s="18" t="n">
        <f aca="false">+M1793-L1793</f>
        <v>0.0208333333333333</v>
      </c>
      <c r="V1793" s="18" t="n">
        <f aca="false">+U1793*Q1793</f>
        <v>0.5625</v>
      </c>
      <c r="W1793" s="18"/>
    </row>
    <row r="1794" s="13" customFormat="true" ht="12" hidden="false" customHeight="false" outlineLevel="0" collapsed="false">
      <c r="A1794" s="12" t="n">
        <v>7971</v>
      </c>
      <c r="B1794" s="13" t="n">
        <v>31</v>
      </c>
      <c r="C1794" s="13" t="s">
        <v>242</v>
      </c>
      <c r="D1794" s="13" t="n">
        <v>0</v>
      </c>
      <c r="E1794" s="13" t="n">
        <v>415</v>
      </c>
      <c r="F1794" s="13" t="s">
        <v>249</v>
      </c>
      <c r="G1794" s="13" t="s">
        <v>24</v>
      </c>
      <c r="H1794" s="13" t="s">
        <v>29</v>
      </c>
      <c r="J1794" s="13" t="n">
        <v>1</v>
      </c>
      <c r="K1794" s="13" t="n">
        <v>1976</v>
      </c>
      <c r="L1794" s="14" t="n">
        <v>0.697916666666667</v>
      </c>
      <c r="M1794" s="15" t="n">
        <v>0.71875</v>
      </c>
      <c r="N1794" s="16" t="n">
        <f aca="false">VLOOKUP(E1794,'Esp. percorsi al 18-10-22'!C:J,8,FALSE())</f>
        <v>9.13731509492491</v>
      </c>
      <c r="O1794" s="16"/>
      <c r="P1794" s="16"/>
      <c r="Q1794" s="20" t="n">
        <v>58</v>
      </c>
      <c r="R1794" s="17" t="n">
        <f aca="false">+N1794*Q1794</f>
        <v>529.964275505645</v>
      </c>
      <c r="S1794" s="17" t="n">
        <f aca="false">+O1794*Q1794</f>
        <v>0</v>
      </c>
      <c r="T1794" s="17"/>
      <c r="U1794" s="18" t="n">
        <f aca="false">+M1794-L1794</f>
        <v>0.0208333333333333</v>
      </c>
      <c r="V1794" s="18" t="n">
        <f aca="false">+U1794*Q1794</f>
        <v>1.20833333333333</v>
      </c>
      <c r="W1794" s="18"/>
    </row>
    <row r="1795" s="13" customFormat="true" ht="12" hidden="false" customHeight="false" outlineLevel="0" collapsed="false">
      <c r="A1795" s="12" t="n">
        <v>12036</v>
      </c>
      <c r="B1795" s="13" t="n">
        <v>31</v>
      </c>
      <c r="C1795" s="13" t="s">
        <v>242</v>
      </c>
      <c r="D1795" s="13" t="n">
        <v>0</v>
      </c>
      <c r="E1795" s="13" t="n">
        <v>415</v>
      </c>
      <c r="F1795" s="13" t="s">
        <v>249</v>
      </c>
      <c r="G1795" s="13" t="s">
        <v>24</v>
      </c>
      <c r="H1795" s="13" t="s">
        <v>25</v>
      </c>
      <c r="J1795" s="13" t="n">
        <v>1</v>
      </c>
      <c r="K1795" s="13" t="n">
        <v>1129</v>
      </c>
      <c r="L1795" s="14" t="n">
        <v>0.770833333333333</v>
      </c>
      <c r="M1795" s="15" t="n">
        <v>0.791666666666667</v>
      </c>
      <c r="N1795" s="16" t="n">
        <f aca="false">VLOOKUP(E1795,'Esp. percorsi al 18-10-22'!C:J,8,FALSE())</f>
        <v>9.13731509492491</v>
      </c>
      <c r="O1795" s="16"/>
      <c r="P1795" s="16"/>
      <c r="Q1795" s="20" t="n">
        <v>302</v>
      </c>
      <c r="R1795" s="17" t="n">
        <f aca="false">+N1795*Q1795</f>
        <v>2759.46915866732</v>
      </c>
      <c r="S1795" s="17" t="n">
        <f aca="false">+O1795*Q1795</f>
        <v>0</v>
      </c>
      <c r="T1795" s="17"/>
      <c r="U1795" s="18" t="n">
        <f aca="false">+M1795-L1795</f>
        <v>0.0208333333333333</v>
      </c>
      <c r="V1795" s="18" t="n">
        <f aca="false">+U1795*Q1795</f>
        <v>6.29166666666667</v>
      </c>
      <c r="W1795" s="18"/>
    </row>
    <row r="1796" s="13" customFormat="true" ht="12" hidden="false" customHeight="false" outlineLevel="0" collapsed="false">
      <c r="A1796" s="12" t="n">
        <v>18341</v>
      </c>
      <c r="B1796" s="13" t="n">
        <v>31</v>
      </c>
      <c r="C1796" s="13" t="s">
        <v>242</v>
      </c>
      <c r="D1796" s="13" t="n">
        <v>0</v>
      </c>
      <c r="E1796" s="13" t="n">
        <v>417</v>
      </c>
      <c r="F1796" s="13" t="s">
        <v>251</v>
      </c>
      <c r="G1796" s="13" t="s">
        <v>28</v>
      </c>
      <c r="H1796" s="13" t="s">
        <v>25</v>
      </c>
      <c r="J1796" s="13" t="n">
        <v>1</v>
      </c>
      <c r="K1796" s="13" t="n">
        <v>18341</v>
      </c>
      <c r="L1796" s="14" t="n">
        <v>0.720833333333333</v>
      </c>
      <c r="M1796" s="15" t="n">
        <v>0.724305555555556</v>
      </c>
      <c r="N1796" s="16" t="n">
        <f aca="false">VLOOKUP(E1796,'Esp. percorsi al 18-10-22'!C:J,8,FALSE())</f>
        <v>1.492</v>
      </c>
      <c r="O1796" s="16"/>
      <c r="P1796" s="16"/>
      <c r="Q1796" s="20" t="n">
        <v>67</v>
      </c>
      <c r="R1796" s="17" t="n">
        <f aca="false">+N1796*Q1796</f>
        <v>99.964</v>
      </c>
      <c r="S1796" s="17" t="n">
        <f aca="false">+O1796*Q1796</f>
        <v>0</v>
      </c>
      <c r="T1796" s="17"/>
      <c r="U1796" s="18" t="n">
        <f aca="false">+M1796-L1796</f>
        <v>0.00347222222222222</v>
      </c>
      <c r="V1796" s="18" t="n">
        <f aca="false">+U1796*Q1796</f>
        <v>0.232638888888889</v>
      </c>
      <c r="W1796" s="18"/>
    </row>
    <row r="1797" s="13" customFormat="true" ht="12" hidden="false" customHeight="false" outlineLevel="0" collapsed="false">
      <c r="A1797" s="12" t="n">
        <v>17175</v>
      </c>
      <c r="B1797" s="13" t="n">
        <v>31</v>
      </c>
      <c r="C1797" s="13" t="s">
        <v>242</v>
      </c>
      <c r="D1797" s="13" t="n">
        <v>0</v>
      </c>
      <c r="E1797" s="13" t="n">
        <v>934</v>
      </c>
      <c r="F1797" s="13" t="s">
        <v>252</v>
      </c>
      <c r="G1797" s="13" t="s">
        <v>28</v>
      </c>
      <c r="H1797" s="13" t="s">
        <v>29</v>
      </c>
      <c r="J1797" s="13" t="n">
        <v>1</v>
      </c>
      <c r="K1797" s="13" t="n">
        <v>17175</v>
      </c>
      <c r="L1797" s="14" t="n">
        <v>0.475694444444444</v>
      </c>
      <c r="M1797" s="15" t="n">
        <v>0.479166666666667</v>
      </c>
      <c r="N1797" s="16" t="n">
        <f aca="false">VLOOKUP(E1797,'Esp. percorsi al 18-10-22'!C:J,8,FALSE())</f>
        <v>1.64356846511305</v>
      </c>
      <c r="O1797" s="16"/>
      <c r="P1797" s="16"/>
      <c r="Q1797" s="20" t="n">
        <v>12</v>
      </c>
      <c r="R1797" s="17" t="n">
        <f aca="false">+N1797*Q1797</f>
        <v>19.7228215813566</v>
      </c>
      <c r="S1797" s="17" t="n">
        <f aca="false">+O1797*Q1797</f>
        <v>0</v>
      </c>
      <c r="T1797" s="17"/>
      <c r="U1797" s="18" t="n">
        <f aca="false">+M1797-L1797</f>
        <v>0.00347222222222222</v>
      </c>
      <c r="V1797" s="18" t="n">
        <f aca="false">+U1797*Q1797</f>
        <v>0.0416666666666667</v>
      </c>
      <c r="W1797" s="18"/>
    </row>
    <row r="1798" s="13" customFormat="true" ht="12" hidden="false" customHeight="false" outlineLevel="0" collapsed="false">
      <c r="A1798" s="12" t="n">
        <v>17183</v>
      </c>
      <c r="B1798" s="13" t="n">
        <v>31</v>
      </c>
      <c r="C1798" s="13" t="s">
        <v>242</v>
      </c>
      <c r="D1798" s="13" t="n">
        <v>0</v>
      </c>
      <c r="E1798" s="13" t="n">
        <v>934</v>
      </c>
      <c r="F1798" s="13" t="s">
        <v>252</v>
      </c>
      <c r="G1798" s="13" t="s">
        <v>28</v>
      </c>
      <c r="H1798" s="13" t="s">
        <v>29</v>
      </c>
      <c r="J1798" s="13" t="n">
        <v>1</v>
      </c>
      <c r="K1798" s="13" t="n">
        <v>17183</v>
      </c>
      <c r="L1798" s="14" t="n">
        <v>0.534722222222222</v>
      </c>
      <c r="M1798" s="15" t="n">
        <v>0.538194444444444</v>
      </c>
      <c r="N1798" s="16" t="n">
        <f aca="false">VLOOKUP(E1798,'Esp. percorsi al 18-10-22'!C:J,8,FALSE())</f>
        <v>1.64356846511305</v>
      </c>
      <c r="O1798" s="16"/>
      <c r="P1798" s="16"/>
      <c r="Q1798" s="20" t="n">
        <v>12</v>
      </c>
      <c r="R1798" s="17" t="n">
        <f aca="false">+N1798*Q1798</f>
        <v>19.7228215813566</v>
      </c>
      <c r="S1798" s="17" t="n">
        <f aca="false">+O1798*Q1798</f>
        <v>0</v>
      </c>
      <c r="T1798" s="17"/>
      <c r="U1798" s="18" t="n">
        <f aca="false">+M1798-L1798</f>
        <v>0.00347222222222222</v>
      </c>
      <c r="V1798" s="18" t="n">
        <f aca="false">+U1798*Q1798</f>
        <v>0.0416666666666667</v>
      </c>
      <c r="W1798" s="18"/>
    </row>
    <row r="1799" s="13" customFormat="true" ht="12" hidden="false" customHeight="false" outlineLevel="0" collapsed="false">
      <c r="A1799" s="12" t="n">
        <v>7994</v>
      </c>
      <c r="B1799" s="13" t="n">
        <v>31</v>
      </c>
      <c r="C1799" s="13" t="s">
        <v>242</v>
      </c>
      <c r="D1799" s="13" t="n">
        <v>0</v>
      </c>
      <c r="E1799" s="13" t="n">
        <v>934</v>
      </c>
      <c r="F1799" s="13" t="s">
        <v>252</v>
      </c>
      <c r="G1799" s="13" t="s">
        <v>24</v>
      </c>
      <c r="H1799" s="13" t="s">
        <v>25</v>
      </c>
      <c r="J1799" s="13" t="n">
        <v>1</v>
      </c>
      <c r="K1799" s="13" t="n">
        <v>4384</v>
      </c>
      <c r="L1799" s="14" t="n">
        <v>0.548611111111111</v>
      </c>
      <c r="M1799" s="15" t="n">
        <v>0.552083333333333</v>
      </c>
      <c r="N1799" s="16" t="n">
        <f aca="false">VLOOKUP(E1799,'Esp. percorsi al 18-10-22'!C:J,8,FALSE())</f>
        <v>1.64356846511305</v>
      </c>
      <c r="O1799" s="16"/>
      <c r="P1799" s="16"/>
      <c r="Q1799" s="20" t="n">
        <v>302</v>
      </c>
      <c r="R1799" s="17" t="n">
        <f aca="false">+N1799*Q1799</f>
        <v>496.357676464141</v>
      </c>
      <c r="S1799" s="17" t="n">
        <f aca="false">+O1799*Q1799</f>
        <v>0</v>
      </c>
      <c r="T1799" s="17"/>
      <c r="U1799" s="18" t="n">
        <f aca="false">+M1799-L1799</f>
        <v>0.00347222222222222</v>
      </c>
      <c r="V1799" s="18" t="n">
        <f aca="false">+U1799*Q1799</f>
        <v>1.04861111111111</v>
      </c>
      <c r="W1799" s="18"/>
    </row>
    <row r="1800" s="13" customFormat="true" ht="12" hidden="false" customHeight="false" outlineLevel="0" collapsed="false">
      <c r="A1800" s="12" t="n">
        <v>8258</v>
      </c>
      <c r="B1800" s="13" t="n">
        <v>31</v>
      </c>
      <c r="C1800" s="13" t="s">
        <v>242</v>
      </c>
      <c r="D1800" s="13" t="n">
        <v>0</v>
      </c>
      <c r="E1800" s="13" t="n">
        <v>934</v>
      </c>
      <c r="F1800" s="13" t="s">
        <v>252</v>
      </c>
      <c r="G1800" s="13" t="s">
        <v>24</v>
      </c>
      <c r="H1800" s="13" t="s">
        <v>29</v>
      </c>
      <c r="J1800" s="13" t="n">
        <v>1</v>
      </c>
      <c r="K1800" s="13" t="n">
        <v>8258</v>
      </c>
      <c r="L1800" s="14" t="n">
        <v>0.600694444444444</v>
      </c>
      <c r="M1800" s="15" t="n">
        <v>0.602777777777778</v>
      </c>
      <c r="N1800" s="16" t="n">
        <f aca="false">VLOOKUP(E1800,'Esp. percorsi al 18-10-22'!C:J,8,FALSE())</f>
        <v>1.64356846511305</v>
      </c>
      <c r="O1800" s="16"/>
      <c r="P1800" s="16"/>
      <c r="Q1800" s="20" t="n">
        <v>58</v>
      </c>
      <c r="R1800" s="17" t="n">
        <f aca="false">+N1800*Q1800</f>
        <v>95.3269709765569</v>
      </c>
      <c r="S1800" s="17" t="n">
        <f aca="false">+O1800*Q1800</f>
        <v>0</v>
      </c>
      <c r="T1800" s="17"/>
      <c r="U1800" s="18" t="n">
        <f aca="false">+M1800-L1800</f>
        <v>0.00208333333333333</v>
      </c>
      <c r="V1800" s="18" t="n">
        <f aca="false">+U1800*Q1800</f>
        <v>0.120833333333333</v>
      </c>
      <c r="W1800" s="18"/>
    </row>
    <row r="1801" s="13" customFormat="true" ht="12" hidden="false" customHeight="false" outlineLevel="0" collapsed="false">
      <c r="A1801" s="12" t="n">
        <v>17199</v>
      </c>
      <c r="B1801" s="13" t="n">
        <v>31</v>
      </c>
      <c r="C1801" s="13" t="s">
        <v>242</v>
      </c>
      <c r="D1801" s="13" t="n">
        <v>0</v>
      </c>
      <c r="E1801" s="13" t="n">
        <v>934</v>
      </c>
      <c r="F1801" s="13" t="s">
        <v>252</v>
      </c>
      <c r="G1801" s="13" t="s">
        <v>28</v>
      </c>
      <c r="H1801" s="13" t="s">
        <v>29</v>
      </c>
      <c r="J1801" s="13" t="n">
        <v>1</v>
      </c>
      <c r="K1801" s="13" t="n">
        <v>17199</v>
      </c>
      <c r="L1801" s="14" t="n">
        <v>0.600694444444444</v>
      </c>
      <c r="M1801" s="15" t="n">
        <v>0.602777777777778</v>
      </c>
      <c r="N1801" s="16" t="n">
        <f aca="false">VLOOKUP(E1801,'Esp. percorsi al 18-10-22'!C:J,8,FALSE())</f>
        <v>1.64356846511305</v>
      </c>
      <c r="O1801" s="16"/>
      <c r="P1801" s="16"/>
      <c r="Q1801" s="20" t="n">
        <v>12</v>
      </c>
      <c r="R1801" s="17" t="n">
        <f aca="false">+N1801*Q1801</f>
        <v>19.7228215813566</v>
      </c>
      <c r="S1801" s="17" t="n">
        <f aca="false">+O1801*Q1801</f>
        <v>0</v>
      </c>
      <c r="T1801" s="17"/>
      <c r="U1801" s="18" t="n">
        <f aca="false">+M1801-L1801</f>
        <v>0.00208333333333333</v>
      </c>
      <c r="V1801" s="18" t="n">
        <f aca="false">+U1801*Q1801</f>
        <v>0.025</v>
      </c>
      <c r="W1801" s="18"/>
    </row>
    <row r="1802" s="13" customFormat="true" ht="12" hidden="false" customHeight="false" outlineLevel="0" collapsed="false">
      <c r="A1802" s="12" t="n">
        <v>17204</v>
      </c>
      <c r="B1802" s="13" t="n">
        <v>31</v>
      </c>
      <c r="C1802" s="13" t="s">
        <v>242</v>
      </c>
      <c r="D1802" s="13" t="n">
        <v>0</v>
      </c>
      <c r="E1802" s="13" t="n">
        <v>934</v>
      </c>
      <c r="F1802" s="13" t="s">
        <v>252</v>
      </c>
      <c r="G1802" s="13" t="s">
        <v>28</v>
      </c>
      <c r="H1802" s="13" t="s">
        <v>29</v>
      </c>
      <c r="J1802" s="13" t="n">
        <v>1</v>
      </c>
      <c r="K1802" s="13" t="n">
        <v>17204</v>
      </c>
      <c r="L1802" s="14" t="n">
        <v>0.756944444444444</v>
      </c>
      <c r="M1802" s="15" t="n">
        <v>0.760416666666667</v>
      </c>
      <c r="N1802" s="16" t="n">
        <f aca="false">VLOOKUP(E1802,'Esp. percorsi al 18-10-22'!C:J,8,FALSE())</f>
        <v>1.64356846511305</v>
      </c>
      <c r="O1802" s="16"/>
      <c r="P1802" s="16"/>
      <c r="Q1802" s="20" t="n">
        <v>12</v>
      </c>
      <c r="R1802" s="17" t="n">
        <f aca="false">+N1802*Q1802</f>
        <v>19.7228215813566</v>
      </c>
      <c r="S1802" s="17" t="n">
        <f aca="false">+O1802*Q1802</f>
        <v>0</v>
      </c>
      <c r="T1802" s="17"/>
      <c r="U1802" s="18" t="n">
        <f aca="false">+M1802-L1802</f>
        <v>0.00347222222222222</v>
      </c>
      <c r="V1802" s="18" t="n">
        <f aca="false">+U1802*Q1802</f>
        <v>0.0416666666666667</v>
      </c>
      <c r="W1802" s="18"/>
    </row>
    <row r="1803" s="13" customFormat="true" ht="12" hidden="false" customHeight="false" outlineLevel="0" collapsed="false">
      <c r="A1803" s="12" t="n">
        <v>7995</v>
      </c>
      <c r="B1803" s="13" t="n">
        <v>31</v>
      </c>
      <c r="C1803" s="13" t="s">
        <v>242</v>
      </c>
      <c r="D1803" s="13" t="n">
        <v>0</v>
      </c>
      <c r="E1803" s="13" t="n">
        <v>2023</v>
      </c>
      <c r="F1803" s="13" t="s">
        <v>253</v>
      </c>
      <c r="G1803" s="13" t="s">
        <v>42</v>
      </c>
      <c r="H1803" s="19" t="s">
        <v>27</v>
      </c>
      <c r="I1803" s="19"/>
      <c r="J1803" s="13" t="n">
        <v>1</v>
      </c>
      <c r="K1803" s="13" t="n">
        <v>2970</v>
      </c>
      <c r="L1803" s="14" t="n">
        <v>0.3125</v>
      </c>
      <c r="M1803" s="15" t="n">
        <v>0.322916666666667</v>
      </c>
      <c r="N1803" s="16" t="n">
        <f aca="false">VLOOKUP(E1803,'Esp. percorsi al 18-10-22'!C:J,8,FALSE())</f>
        <v>4.56294039970666</v>
      </c>
      <c r="O1803" s="16" t="n">
        <v>4.56294039970666</v>
      </c>
      <c r="P1803" s="16"/>
      <c r="Q1803" s="20" t="n">
        <v>173</v>
      </c>
      <c r="R1803" s="17" t="n">
        <f aca="false">+N1803*Q1803</f>
        <v>789.388689149252</v>
      </c>
      <c r="S1803" s="17" t="n">
        <f aca="false">+O1803*Q1803</f>
        <v>789.388689149252</v>
      </c>
      <c r="T1803" s="17"/>
      <c r="U1803" s="18" t="n">
        <f aca="false">+M1803-L1803</f>
        <v>0.0104166666666667</v>
      </c>
      <c r="V1803" s="18" t="n">
        <f aca="false">+U1803*Q1803</f>
        <v>1.80208333333333</v>
      </c>
      <c r="W1803" s="18" t="s">
        <v>247</v>
      </c>
    </row>
    <row r="1804" s="13" customFormat="true" ht="12" hidden="false" customHeight="false" outlineLevel="0" collapsed="false">
      <c r="A1804" s="12" t="n">
        <v>18530</v>
      </c>
      <c r="B1804" s="13" t="n">
        <v>31</v>
      </c>
      <c r="C1804" s="13" t="s">
        <v>242</v>
      </c>
      <c r="D1804" s="13" t="n">
        <v>0</v>
      </c>
      <c r="E1804" s="13" t="n">
        <v>2026</v>
      </c>
      <c r="F1804" s="13" t="s">
        <v>254</v>
      </c>
      <c r="G1804" s="13" t="s">
        <v>42</v>
      </c>
      <c r="H1804" s="19" t="s">
        <v>27</v>
      </c>
      <c r="I1804" s="19"/>
      <c r="J1804" s="13" t="n">
        <v>1</v>
      </c>
      <c r="K1804" s="13" t="n">
        <v>18530</v>
      </c>
      <c r="L1804" s="14" t="n">
        <v>0.590277777777778</v>
      </c>
      <c r="M1804" s="15" t="n">
        <v>0.602083333333333</v>
      </c>
      <c r="N1804" s="16" t="n">
        <f aca="false">VLOOKUP(E1804,'Esp. percorsi al 18-10-22'!C:J,8,FALSE())</f>
        <v>5.53690175210186</v>
      </c>
      <c r="O1804" s="16" t="n">
        <v>5.53690175210186</v>
      </c>
      <c r="P1804" s="16"/>
      <c r="Q1804" s="20" t="n">
        <v>173</v>
      </c>
      <c r="R1804" s="17" t="n">
        <f aca="false">+N1804*Q1804</f>
        <v>957.884003113622</v>
      </c>
      <c r="S1804" s="17" t="n">
        <f aca="false">+O1804*Q1804</f>
        <v>957.884003113622</v>
      </c>
      <c r="T1804" s="17"/>
      <c r="U1804" s="18" t="n">
        <f aca="false">+M1804-L1804</f>
        <v>0.0118055555555556</v>
      </c>
      <c r="V1804" s="18" t="n">
        <f aca="false">+U1804*Q1804</f>
        <v>2.04236111111111</v>
      </c>
      <c r="W1804" s="18" t="s">
        <v>247</v>
      </c>
    </row>
    <row r="1805" s="13" customFormat="true" ht="12" hidden="false" customHeight="false" outlineLevel="0" collapsed="false">
      <c r="A1805" s="12" t="n">
        <v>9378</v>
      </c>
      <c r="B1805" s="13" t="n">
        <v>32</v>
      </c>
      <c r="C1805" s="13" t="s">
        <v>242</v>
      </c>
      <c r="D1805" s="13" t="n">
        <v>0</v>
      </c>
      <c r="E1805" s="13" t="n">
        <v>420</v>
      </c>
      <c r="F1805" s="13" t="s">
        <v>255</v>
      </c>
      <c r="G1805" s="13" t="s">
        <v>24</v>
      </c>
      <c r="H1805" s="13" t="s">
        <v>25</v>
      </c>
      <c r="J1805" s="13" t="n">
        <v>1</v>
      </c>
      <c r="K1805" s="13" t="n">
        <v>2746</v>
      </c>
      <c r="L1805" s="14" t="n">
        <v>0.552083333333333</v>
      </c>
      <c r="M1805" s="15" t="n">
        <v>0.583333333333333</v>
      </c>
      <c r="N1805" s="16" t="n">
        <f aca="false">VLOOKUP(E1805,'Esp. percorsi al 18-10-22'!C:J,8,FALSE())</f>
        <v>12.3680805388749</v>
      </c>
      <c r="O1805" s="16"/>
      <c r="P1805" s="16"/>
      <c r="Q1805" s="20" t="n">
        <v>302</v>
      </c>
      <c r="R1805" s="17" t="n">
        <f aca="false">+N1805*Q1805</f>
        <v>3735.16032274022</v>
      </c>
      <c r="S1805" s="17" t="n">
        <f aca="false">+O1805*Q1805</f>
        <v>0</v>
      </c>
      <c r="T1805" s="17"/>
      <c r="U1805" s="18" t="n">
        <f aca="false">+M1805-L1805</f>
        <v>0.03125</v>
      </c>
      <c r="V1805" s="18" t="n">
        <f aca="false">+U1805*Q1805</f>
        <v>9.4375</v>
      </c>
      <c r="W1805" s="18"/>
    </row>
    <row r="1806" s="13" customFormat="true" ht="12" hidden="false" customHeight="false" outlineLevel="0" collapsed="false">
      <c r="A1806" s="12" t="n">
        <v>9321</v>
      </c>
      <c r="B1806" s="13" t="n">
        <v>32</v>
      </c>
      <c r="C1806" s="13" t="s">
        <v>242</v>
      </c>
      <c r="D1806" s="13" t="n">
        <v>0</v>
      </c>
      <c r="E1806" s="13" t="n">
        <v>433</v>
      </c>
      <c r="F1806" s="13" t="s">
        <v>256</v>
      </c>
      <c r="G1806" s="13" t="s">
        <v>24</v>
      </c>
      <c r="H1806" s="13" t="s">
        <v>25</v>
      </c>
      <c r="J1806" s="13" t="n">
        <v>1</v>
      </c>
      <c r="K1806" s="13" t="n">
        <v>2735</v>
      </c>
      <c r="L1806" s="14" t="n">
        <v>0.298611111111111</v>
      </c>
      <c r="M1806" s="15" t="n">
        <v>0.326388888888889</v>
      </c>
      <c r="N1806" s="16" t="n">
        <f aca="false">VLOOKUP(E1806,'Esp. percorsi al 18-10-22'!C:J,8,FALSE())</f>
        <v>12.3653864370439</v>
      </c>
      <c r="O1806" s="16"/>
      <c r="P1806" s="16"/>
      <c r="Q1806" s="20" t="n">
        <v>302</v>
      </c>
      <c r="R1806" s="17" t="n">
        <f aca="false">+N1806*Q1806</f>
        <v>3734.34670398726</v>
      </c>
      <c r="S1806" s="17" t="n">
        <f aca="false">+O1806*Q1806</f>
        <v>0</v>
      </c>
      <c r="T1806" s="17"/>
      <c r="U1806" s="18" t="n">
        <f aca="false">+M1806-L1806</f>
        <v>0.0277777777777778</v>
      </c>
      <c r="V1806" s="18" t="n">
        <f aca="false">+U1806*Q1806</f>
        <v>8.38888888888889</v>
      </c>
      <c r="W1806" s="18"/>
    </row>
    <row r="1807" s="13" customFormat="true" ht="12" hidden="false" customHeight="false" outlineLevel="0" collapsed="false">
      <c r="A1807" s="12" t="n">
        <v>16756</v>
      </c>
      <c r="B1807" s="13" t="n">
        <v>32</v>
      </c>
      <c r="C1807" s="13" t="s">
        <v>242</v>
      </c>
      <c r="D1807" s="13" t="n">
        <v>0</v>
      </c>
      <c r="E1807" s="13" t="n">
        <v>608</v>
      </c>
      <c r="F1807" s="13" t="s">
        <v>257</v>
      </c>
      <c r="G1807" s="13" t="s">
        <v>28</v>
      </c>
      <c r="H1807" s="13" t="s">
        <v>25</v>
      </c>
      <c r="J1807" s="13" t="n">
        <v>1</v>
      </c>
      <c r="K1807" s="13" t="n">
        <v>16756</v>
      </c>
      <c r="L1807" s="14" t="n">
        <v>0.430555555555556</v>
      </c>
      <c r="M1807" s="15" t="n">
        <v>0.454861111111111</v>
      </c>
      <c r="N1807" s="16" t="n">
        <f aca="false">VLOOKUP(E1807,'Esp. percorsi al 18-10-22'!C:J,8,FALSE())</f>
        <v>8.45591963318089</v>
      </c>
      <c r="O1807" s="16"/>
      <c r="P1807" s="16"/>
      <c r="Q1807" s="20" t="n">
        <v>67</v>
      </c>
      <c r="R1807" s="17" t="n">
        <f aca="false">+N1807*Q1807</f>
        <v>566.54661542312</v>
      </c>
      <c r="S1807" s="17" t="n">
        <f aca="false">+O1807*Q1807</f>
        <v>0</v>
      </c>
      <c r="T1807" s="17"/>
      <c r="U1807" s="18" t="n">
        <f aca="false">+M1807-L1807</f>
        <v>0.0243055555555556</v>
      </c>
      <c r="V1807" s="18" t="n">
        <f aca="false">+U1807*Q1807</f>
        <v>1.62847222222222</v>
      </c>
      <c r="W1807" s="18"/>
    </row>
    <row r="1808" s="13" customFormat="true" ht="12" hidden="false" customHeight="false" outlineLevel="0" collapsed="false">
      <c r="A1808" s="12" t="n">
        <v>9345</v>
      </c>
      <c r="B1808" s="13" t="n">
        <v>32</v>
      </c>
      <c r="C1808" s="13" t="s">
        <v>242</v>
      </c>
      <c r="D1808" s="13" t="n">
        <v>0</v>
      </c>
      <c r="E1808" s="13" t="n">
        <v>608</v>
      </c>
      <c r="F1808" s="13" t="s">
        <v>257</v>
      </c>
      <c r="G1808" s="13" t="s">
        <v>26</v>
      </c>
      <c r="H1808" s="13" t="s">
        <v>25</v>
      </c>
      <c r="J1808" s="13" t="n">
        <v>1</v>
      </c>
      <c r="K1808" s="13" t="n">
        <v>2973</v>
      </c>
      <c r="L1808" s="14" t="n">
        <v>0.479166666666667</v>
      </c>
      <c r="M1808" s="15" t="n">
        <v>0.5</v>
      </c>
      <c r="N1808" s="16" t="n">
        <f aca="false">VLOOKUP(E1808,'Esp. percorsi al 18-10-22'!C:J,8,FALSE())</f>
        <v>8.45591963318089</v>
      </c>
      <c r="O1808" s="16"/>
      <c r="P1808" s="16"/>
      <c r="Q1808" s="20" t="n">
        <v>235</v>
      </c>
      <c r="R1808" s="17" t="n">
        <f aca="false">+N1808*Q1808</f>
        <v>1987.14111379751</v>
      </c>
      <c r="S1808" s="17" t="n">
        <f aca="false">+O1808*Q1808</f>
        <v>0</v>
      </c>
      <c r="T1808" s="17"/>
      <c r="U1808" s="18" t="n">
        <f aca="false">+M1808-L1808</f>
        <v>0.0208333333333333</v>
      </c>
      <c r="V1808" s="18" t="n">
        <f aca="false">+U1808*Q1808</f>
        <v>4.89583333333333</v>
      </c>
      <c r="W1808" s="18"/>
    </row>
    <row r="1809" s="13" customFormat="true" ht="12" hidden="false" customHeight="false" outlineLevel="0" collapsed="false">
      <c r="A1809" s="12" t="n">
        <v>18340</v>
      </c>
      <c r="B1809" s="13" t="n">
        <v>32</v>
      </c>
      <c r="C1809" s="13" t="s">
        <v>242</v>
      </c>
      <c r="D1809" s="13" t="n">
        <v>0</v>
      </c>
      <c r="E1809" s="13" t="n">
        <v>608</v>
      </c>
      <c r="F1809" s="13" t="s">
        <v>257</v>
      </c>
      <c r="G1809" s="13" t="s">
        <v>28</v>
      </c>
      <c r="H1809" s="13" t="s">
        <v>25</v>
      </c>
      <c r="J1809" s="13" t="n">
        <v>1</v>
      </c>
      <c r="K1809" s="13" t="n">
        <v>16758</v>
      </c>
      <c r="L1809" s="14" t="n">
        <v>0.663194444444444</v>
      </c>
      <c r="M1809" s="15" t="n">
        <v>0.6875</v>
      </c>
      <c r="N1809" s="16" t="n">
        <f aca="false">VLOOKUP(E1809,'Esp. percorsi al 18-10-22'!C:J,8,FALSE())</f>
        <v>8.45591963318089</v>
      </c>
      <c r="O1809" s="16"/>
      <c r="P1809" s="16"/>
      <c r="Q1809" s="20" t="n">
        <v>67</v>
      </c>
      <c r="R1809" s="17" t="n">
        <f aca="false">+N1809*Q1809</f>
        <v>566.54661542312</v>
      </c>
      <c r="S1809" s="17" t="n">
        <f aca="false">+O1809*Q1809</f>
        <v>0</v>
      </c>
      <c r="T1809" s="17"/>
      <c r="U1809" s="18" t="n">
        <f aca="false">+M1809-L1809</f>
        <v>0.0243055555555556</v>
      </c>
      <c r="V1809" s="18" t="n">
        <f aca="false">+U1809*Q1809</f>
        <v>1.62847222222222</v>
      </c>
      <c r="W1809" s="18"/>
    </row>
    <row r="1810" s="13" customFormat="true" ht="12" hidden="false" customHeight="false" outlineLevel="0" collapsed="false">
      <c r="A1810" s="12" t="n">
        <v>9357</v>
      </c>
      <c r="B1810" s="13" t="n">
        <v>32</v>
      </c>
      <c r="C1810" s="13" t="s">
        <v>242</v>
      </c>
      <c r="D1810" s="13" t="n">
        <v>0</v>
      </c>
      <c r="E1810" s="13" t="n">
        <v>926</v>
      </c>
      <c r="F1810" s="13" t="s">
        <v>258</v>
      </c>
      <c r="G1810" s="13" t="s">
        <v>24</v>
      </c>
      <c r="H1810" s="13" t="s">
        <v>25</v>
      </c>
      <c r="J1810" s="13" t="n">
        <v>1</v>
      </c>
      <c r="K1810" s="13" t="n">
        <v>2736</v>
      </c>
      <c r="L1810" s="14" t="n">
        <v>0.333333333333333</v>
      </c>
      <c r="M1810" s="15" t="n">
        <v>0.34375</v>
      </c>
      <c r="N1810" s="16" t="n">
        <f aca="false">VLOOKUP(E1810,'Esp. percorsi al 18-10-22'!C:J,8,FALSE())</f>
        <v>3.26679220269152</v>
      </c>
      <c r="O1810" s="16"/>
      <c r="P1810" s="16"/>
      <c r="Q1810" s="20" t="n">
        <v>302</v>
      </c>
      <c r="R1810" s="17" t="n">
        <f aca="false">+N1810*Q1810</f>
        <v>986.571245212839</v>
      </c>
      <c r="S1810" s="17" t="n">
        <f aca="false">+O1810*Q1810</f>
        <v>0</v>
      </c>
      <c r="T1810" s="17"/>
      <c r="U1810" s="18" t="n">
        <f aca="false">+M1810-L1810</f>
        <v>0.0104166666666667</v>
      </c>
      <c r="V1810" s="18" t="n">
        <f aca="false">+U1810*Q1810</f>
        <v>3.14583333333333</v>
      </c>
      <c r="W1810" s="18"/>
    </row>
    <row r="1811" s="13" customFormat="true" ht="12" hidden="false" customHeight="false" outlineLevel="0" collapsed="false">
      <c r="A1811" s="12" t="n">
        <v>9369</v>
      </c>
      <c r="B1811" s="13" t="n">
        <v>32</v>
      </c>
      <c r="C1811" s="13" t="s">
        <v>242</v>
      </c>
      <c r="D1811" s="13" t="n">
        <v>0</v>
      </c>
      <c r="E1811" s="13" t="n">
        <v>926</v>
      </c>
      <c r="F1811" s="13" t="s">
        <v>258</v>
      </c>
      <c r="G1811" s="13" t="s">
        <v>24</v>
      </c>
      <c r="H1811" s="13" t="s">
        <v>25</v>
      </c>
      <c r="J1811" s="13" t="n">
        <v>1</v>
      </c>
      <c r="K1811" s="13" t="n">
        <v>2732</v>
      </c>
      <c r="L1811" s="14" t="n">
        <v>0.78125</v>
      </c>
      <c r="M1811" s="15" t="n">
        <v>0.788194444444444</v>
      </c>
      <c r="N1811" s="16" t="n">
        <f aca="false">VLOOKUP(E1811,'Esp. percorsi al 18-10-22'!C:J,8,FALSE())</f>
        <v>3.26679220269152</v>
      </c>
      <c r="O1811" s="16"/>
      <c r="P1811" s="16"/>
      <c r="Q1811" s="20" t="n">
        <v>302</v>
      </c>
      <c r="R1811" s="17" t="n">
        <f aca="false">+N1811*Q1811</f>
        <v>986.571245212839</v>
      </c>
      <c r="S1811" s="17" t="n">
        <f aca="false">+O1811*Q1811</f>
        <v>0</v>
      </c>
      <c r="T1811" s="17"/>
      <c r="U1811" s="18" t="n">
        <f aca="false">+M1811-L1811</f>
        <v>0.00694444444444444</v>
      </c>
      <c r="V1811" s="18" t="n">
        <f aca="false">+U1811*Q1811</f>
        <v>2.09722222222222</v>
      </c>
      <c r="W1811" s="18"/>
    </row>
    <row r="1812" s="13" customFormat="true" ht="12" hidden="false" customHeight="false" outlineLevel="0" collapsed="false">
      <c r="A1812" s="12" t="n">
        <v>9750</v>
      </c>
      <c r="B1812" s="13" t="n">
        <v>32</v>
      </c>
      <c r="C1812" s="13" t="s">
        <v>242</v>
      </c>
      <c r="D1812" s="13" t="n">
        <v>0</v>
      </c>
      <c r="E1812" s="13" t="n">
        <v>929</v>
      </c>
      <c r="F1812" s="13" t="s">
        <v>259</v>
      </c>
      <c r="G1812" s="13" t="s">
        <v>24</v>
      </c>
      <c r="H1812" s="13" t="s">
        <v>25</v>
      </c>
      <c r="J1812" s="13" t="n">
        <v>1</v>
      </c>
      <c r="K1812" s="13" t="n">
        <v>2741</v>
      </c>
      <c r="L1812" s="14" t="n">
        <v>0.354166666666667</v>
      </c>
      <c r="M1812" s="15" t="n">
        <v>0.364583333333333</v>
      </c>
      <c r="N1812" s="16" t="n">
        <f aca="false">VLOOKUP(E1812,'Esp. percorsi al 18-10-22'!C:J,8,FALSE())</f>
        <v>4.36387868212108</v>
      </c>
      <c r="O1812" s="16"/>
      <c r="P1812" s="16"/>
      <c r="Q1812" s="20" t="n">
        <v>302</v>
      </c>
      <c r="R1812" s="17" t="n">
        <f aca="false">+N1812*Q1812</f>
        <v>1317.89136200057</v>
      </c>
      <c r="S1812" s="17" t="n">
        <f aca="false">+O1812*Q1812</f>
        <v>0</v>
      </c>
      <c r="T1812" s="17"/>
      <c r="U1812" s="18" t="n">
        <f aca="false">+M1812-L1812</f>
        <v>0.0104166666666667</v>
      </c>
      <c r="V1812" s="18" t="n">
        <f aca="false">+U1812*Q1812</f>
        <v>3.14583333333333</v>
      </c>
      <c r="W1812" s="18"/>
    </row>
    <row r="1813" s="13" customFormat="true" ht="12" hidden="false" customHeight="false" outlineLevel="0" collapsed="false">
      <c r="A1813" s="12" t="n">
        <v>9322</v>
      </c>
      <c r="B1813" s="13" t="n">
        <v>32</v>
      </c>
      <c r="C1813" s="13" t="s">
        <v>242</v>
      </c>
      <c r="D1813" s="13" t="n">
        <v>0</v>
      </c>
      <c r="E1813" s="13" t="n">
        <v>929</v>
      </c>
      <c r="F1813" s="13" t="s">
        <v>259</v>
      </c>
      <c r="G1813" s="13" t="s">
        <v>24</v>
      </c>
      <c r="H1813" s="13" t="s">
        <v>25</v>
      </c>
      <c r="J1813" s="13" t="n">
        <v>1</v>
      </c>
      <c r="K1813" s="13" t="n">
        <v>2737</v>
      </c>
      <c r="L1813" s="14" t="n">
        <v>0.395833333333333</v>
      </c>
      <c r="M1813" s="15" t="n">
        <v>0.40625</v>
      </c>
      <c r="N1813" s="16" t="n">
        <f aca="false">VLOOKUP(E1813,'Esp. percorsi al 18-10-22'!C:J,8,FALSE())</f>
        <v>4.36387868212108</v>
      </c>
      <c r="O1813" s="16"/>
      <c r="P1813" s="16"/>
      <c r="Q1813" s="20" t="n">
        <v>302</v>
      </c>
      <c r="R1813" s="17" t="n">
        <f aca="false">+N1813*Q1813</f>
        <v>1317.89136200057</v>
      </c>
      <c r="S1813" s="17" t="n">
        <f aca="false">+O1813*Q1813</f>
        <v>0</v>
      </c>
      <c r="T1813" s="17"/>
      <c r="U1813" s="18" t="n">
        <f aca="false">+M1813-L1813</f>
        <v>0.0104166666666667</v>
      </c>
      <c r="V1813" s="18" t="n">
        <f aca="false">+U1813*Q1813</f>
        <v>3.14583333333333</v>
      </c>
      <c r="W1813" s="18"/>
    </row>
    <row r="1814" s="13" customFormat="true" ht="12" hidden="false" customHeight="false" outlineLevel="0" collapsed="false">
      <c r="A1814" s="12" t="n">
        <v>10298</v>
      </c>
      <c r="B1814" s="13" t="n">
        <v>32</v>
      </c>
      <c r="C1814" s="13" t="s">
        <v>242</v>
      </c>
      <c r="D1814" s="13" t="n">
        <v>0</v>
      </c>
      <c r="E1814" s="13" t="n">
        <v>929</v>
      </c>
      <c r="F1814" s="13" t="s">
        <v>259</v>
      </c>
      <c r="G1814" s="13" t="s">
        <v>26</v>
      </c>
      <c r="H1814" s="13" t="s">
        <v>25</v>
      </c>
      <c r="J1814" s="13" t="n">
        <v>1</v>
      </c>
      <c r="K1814" s="13" t="n">
        <v>3133</v>
      </c>
      <c r="L1814" s="14" t="n">
        <v>0.434027777777778</v>
      </c>
      <c r="M1814" s="15" t="n">
        <v>0.447916666666667</v>
      </c>
      <c r="N1814" s="16" t="n">
        <f aca="false">VLOOKUP(E1814,'Esp. percorsi al 18-10-22'!C:J,8,FALSE())</f>
        <v>4.36387868212108</v>
      </c>
      <c r="O1814" s="16"/>
      <c r="P1814" s="16"/>
      <c r="Q1814" s="20" t="n">
        <v>235</v>
      </c>
      <c r="R1814" s="17" t="n">
        <f aca="false">+N1814*Q1814</f>
        <v>1025.51149029845</v>
      </c>
      <c r="S1814" s="17" t="n">
        <f aca="false">+O1814*Q1814</f>
        <v>0</v>
      </c>
      <c r="T1814" s="17"/>
      <c r="U1814" s="18" t="n">
        <f aca="false">+M1814-L1814</f>
        <v>0.0138888888888889</v>
      </c>
      <c r="V1814" s="18" t="n">
        <f aca="false">+U1814*Q1814</f>
        <v>3.26388888888889</v>
      </c>
      <c r="W1814" s="18"/>
    </row>
    <row r="1815" s="13" customFormat="true" ht="12" hidden="false" customHeight="false" outlineLevel="0" collapsed="false">
      <c r="A1815" s="12" t="n">
        <v>18435</v>
      </c>
      <c r="B1815" s="13" t="n">
        <v>32</v>
      </c>
      <c r="C1815" s="13" t="s">
        <v>242</v>
      </c>
      <c r="D1815" s="13" t="n">
        <v>0</v>
      </c>
      <c r="E1815" s="13" t="n">
        <v>929</v>
      </c>
      <c r="F1815" s="13" t="s">
        <v>259</v>
      </c>
      <c r="G1815" s="13" t="s">
        <v>28</v>
      </c>
      <c r="H1815" s="13" t="s">
        <v>25</v>
      </c>
      <c r="J1815" s="13" t="n">
        <v>1</v>
      </c>
      <c r="K1815" s="13" t="n">
        <v>16757</v>
      </c>
      <c r="L1815" s="14" t="n">
        <v>0.479166666666667</v>
      </c>
      <c r="M1815" s="15" t="n">
        <v>0.486111111111111</v>
      </c>
      <c r="N1815" s="16" t="n">
        <f aca="false">VLOOKUP(E1815,'Esp. percorsi al 18-10-22'!C:J,8,FALSE())</f>
        <v>4.36387868212108</v>
      </c>
      <c r="O1815" s="16"/>
      <c r="P1815" s="16"/>
      <c r="Q1815" s="20" t="n">
        <v>67</v>
      </c>
      <c r="R1815" s="17" t="n">
        <f aca="false">+N1815*Q1815</f>
        <v>292.379871702112</v>
      </c>
      <c r="S1815" s="17" t="n">
        <f aca="false">+O1815*Q1815</f>
        <v>0</v>
      </c>
      <c r="T1815" s="17"/>
      <c r="U1815" s="18" t="n">
        <f aca="false">+M1815-L1815</f>
        <v>0.00694444444444444</v>
      </c>
      <c r="V1815" s="18" t="n">
        <f aca="false">+U1815*Q1815</f>
        <v>0.465277777777778</v>
      </c>
      <c r="W1815" s="18"/>
    </row>
    <row r="1816" s="13" customFormat="true" ht="12" hidden="false" customHeight="false" outlineLevel="0" collapsed="false">
      <c r="A1816" s="12" t="n">
        <v>18522</v>
      </c>
      <c r="B1816" s="13" t="n">
        <v>32</v>
      </c>
      <c r="C1816" s="13" t="s">
        <v>242</v>
      </c>
      <c r="D1816" s="13" t="n">
        <v>0</v>
      </c>
      <c r="E1816" s="13" t="n">
        <v>929</v>
      </c>
      <c r="F1816" s="13" t="s">
        <v>259</v>
      </c>
      <c r="G1816" s="13" t="s">
        <v>26</v>
      </c>
      <c r="H1816" s="13" t="s">
        <v>25</v>
      </c>
      <c r="J1816" s="13" t="n">
        <v>1</v>
      </c>
      <c r="K1816" s="13" t="n">
        <v>9199</v>
      </c>
      <c r="L1816" s="14" t="n">
        <v>0.513888888888889</v>
      </c>
      <c r="M1816" s="15" t="n">
        <v>0.527777777777778</v>
      </c>
      <c r="N1816" s="16" t="n">
        <f aca="false">VLOOKUP(E1816,'Esp. percorsi al 18-10-22'!C:J,8,FALSE())</f>
        <v>4.36387868212108</v>
      </c>
      <c r="O1816" s="16"/>
      <c r="P1816" s="16"/>
      <c r="Q1816" s="20" t="n">
        <v>235</v>
      </c>
      <c r="R1816" s="17" t="n">
        <f aca="false">+N1816*Q1816</f>
        <v>1025.51149029845</v>
      </c>
      <c r="S1816" s="17" t="n">
        <f aca="false">+O1816*Q1816</f>
        <v>0</v>
      </c>
      <c r="T1816" s="17"/>
      <c r="U1816" s="18" t="n">
        <f aca="false">+M1816-L1816</f>
        <v>0.0138888888888889</v>
      </c>
      <c r="V1816" s="18" t="n">
        <f aca="false">+U1816*Q1816</f>
        <v>3.26388888888889</v>
      </c>
      <c r="W1816" s="18"/>
    </row>
    <row r="1817" s="13" customFormat="true" ht="12" hidden="false" customHeight="false" outlineLevel="0" collapsed="false">
      <c r="A1817" s="12" t="n">
        <v>9752</v>
      </c>
      <c r="B1817" s="13" t="n">
        <v>32</v>
      </c>
      <c r="C1817" s="13" t="s">
        <v>242</v>
      </c>
      <c r="D1817" s="13" t="n">
        <v>0</v>
      </c>
      <c r="E1817" s="13" t="n">
        <v>929</v>
      </c>
      <c r="F1817" s="13" t="s">
        <v>259</v>
      </c>
      <c r="G1817" s="13" t="s">
        <v>28</v>
      </c>
      <c r="H1817" s="13" t="s">
        <v>25</v>
      </c>
      <c r="J1817" s="13" t="n">
        <v>1</v>
      </c>
      <c r="K1817" s="13" t="n">
        <v>2742</v>
      </c>
      <c r="L1817" s="14" t="n">
        <v>0.520833333333333</v>
      </c>
      <c r="M1817" s="15" t="n">
        <v>0.53125</v>
      </c>
      <c r="N1817" s="16" t="n">
        <f aca="false">VLOOKUP(E1817,'Esp. percorsi al 18-10-22'!C:J,8,FALSE())</f>
        <v>4.36387868212108</v>
      </c>
      <c r="O1817" s="16"/>
      <c r="P1817" s="16"/>
      <c r="Q1817" s="20" t="n">
        <v>67</v>
      </c>
      <c r="R1817" s="17" t="n">
        <f aca="false">+N1817*Q1817</f>
        <v>292.379871702112</v>
      </c>
      <c r="S1817" s="17" t="n">
        <f aca="false">+O1817*Q1817</f>
        <v>0</v>
      </c>
      <c r="T1817" s="17"/>
      <c r="U1817" s="18" t="n">
        <f aca="false">+M1817-L1817</f>
        <v>0.0104166666666667</v>
      </c>
      <c r="V1817" s="18" t="n">
        <f aca="false">+U1817*Q1817</f>
        <v>0.697916666666667</v>
      </c>
      <c r="W1817" s="18"/>
    </row>
    <row r="1818" s="13" customFormat="true" ht="12" hidden="false" customHeight="false" outlineLevel="0" collapsed="false">
      <c r="A1818" s="12" t="n">
        <v>9755</v>
      </c>
      <c r="B1818" s="13" t="n">
        <v>32</v>
      </c>
      <c r="C1818" s="13" t="s">
        <v>242</v>
      </c>
      <c r="D1818" s="13" t="n">
        <v>0</v>
      </c>
      <c r="E1818" s="13" t="n">
        <v>929</v>
      </c>
      <c r="F1818" s="13" t="s">
        <v>259</v>
      </c>
      <c r="G1818" s="13" t="s">
        <v>26</v>
      </c>
      <c r="H1818" s="13" t="s">
        <v>25</v>
      </c>
      <c r="J1818" s="13" t="n">
        <v>1</v>
      </c>
      <c r="K1818" s="13" t="n">
        <v>3121</v>
      </c>
      <c r="L1818" s="14" t="n">
        <v>0.666666666666667</v>
      </c>
      <c r="M1818" s="15" t="n">
        <v>0.677083333333333</v>
      </c>
      <c r="N1818" s="16" t="n">
        <f aca="false">VLOOKUP(E1818,'Esp. percorsi al 18-10-22'!C:J,8,FALSE())</f>
        <v>4.36387868212108</v>
      </c>
      <c r="O1818" s="16"/>
      <c r="P1818" s="16"/>
      <c r="Q1818" s="20" t="n">
        <v>235</v>
      </c>
      <c r="R1818" s="17" t="n">
        <f aca="false">+N1818*Q1818</f>
        <v>1025.51149029845</v>
      </c>
      <c r="S1818" s="17" t="n">
        <f aca="false">+O1818*Q1818</f>
        <v>0</v>
      </c>
      <c r="T1818" s="17"/>
      <c r="U1818" s="18" t="n">
        <f aca="false">+M1818-L1818</f>
        <v>0.0104166666666667</v>
      </c>
      <c r="V1818" s="18" t="n">
        <f aca="false">+U1818*Q1818</f>
        <v>2.44791666666667</v>
      </c>
      <c r="W1818" s="18"/>
    </row>
    <row r="1819" s="13" customFormat="true" ht="12" hidden="false" customHeight="false" outlineLevel="0" collapsed="false">
      <c r="A1819" s="12" t="n">
        <v>9333</v>
      </c>
      <c r="B1819" s="13" t="n">
        <v>32</v>
      </c>
      <c r="C1819" s="13" t="s">
        <v>242</v>
      </c>
      <c r="D1819" s="13" t="n">
        <v>0</v>
      </c>
      <c r="E1819" s="13" t="n">
        <v>929</v>
      </c>
      <c r="F1819" s="13" t="s">
        <v>259</v>
      </c>
      <c r="G1819" s="13" t="s">
        <v>24</v>
      </c>
      <c r="H1819" s="13" t="s">
        <v>25</v>
      </c>
      <c r="J1819" s="13" t="n">
        <v>1</v>
      </c>
      <c r="K1819" s="13" t="n">
        <v>2846</v>
      </c>
      <c r="L1819" s="14" t="n">
        <v>0.708333333333333</v>
      </c>
      <c r="M1819" s="15" t="n">
        <v>0.71875</v>
      </c>
      <c r="N1819" s="16" t="n">
        <f aca="false">VLOOKUP(E1819,'Esp. percorsi al 18-10-22'!C:J,8,FALSE())</f>
        <v>4.36387868212108</v>
      </c>
      <c r="O1819" s="16"/>
      <c r="P1819" s="16"/>
      <c r="Q1819" s="20" t="n">
        <v>302</v>
      </c>
      <c r="R1819" s="17" t="n">
        <f aca="false">+N1819*Q1819</f>
        <v>1317.89136200057</v>
      </c>
      <c r="S1819" s="17" t="n">
        <f aca="false">+O1819*Q1819</f>
        <v>0</v>
      </c>
      <c r="T1819" s="17"/>
      <c r="U1819" s="18" t="n">
        <f aca="false">+M1819-L1819</f>
        <v>0.0104166666666667</v>
      </c>
      <c r="V1819" s="18" t="n">
        <f aca="false">+U1819*Q1819</f>
        <v>3.14583333333333</v>
      </c>
      <c r="W1819" s="18"/>
    </row>
    <row r="1820" s="13" customFormat="true" ht="12" hidden="false" customHeight="false" outlineLevel="0" collapsed="false">
      <c r="A1820" s="12" t="n">
        <v>8113</v>
      </c>
      <c r="B1820" s="13" t="n">
        <v>33</v>
      </c>
      <c r="C1820" s="13" t="s">
        <v>242</v>
      </c>
      <c r="D1820" s="13" t="n">
        <v>1</v>
      </c>
      <c r="E1820" s="13" t="n">
        <v>418</v>
      </c>
      <c r="F1820" s="13" t="s">
        <v>260</v>
      </c>
      <c r="G1820" s="13" t="s">
        <v>26</v>
      </c>
      <c r="H1820" s="13" t="s">
        <v>25</v>
      </c>
      <c r="J1820" s="13" t="n">
        <v>1</v>
      </c>
      <c r="K1820" s="13" t="n">
        <v>1141</v>
      </c>
      <c r="L1820" s="14" t="n">
        <v>0.28125</v>
      </c>
      <c r="M1820" s="15" t="n">
        <v>0.302083333333333</v>
      </c>
      <c r="N1820" s="16" t="n">
        <f aca="false">VLOOKUP(E1820,'Esp. percorsi al 18-10-22'!C:J,8,FALSE())</f>
        <v>11.393060341047</v>
      </c>
      <c r="O1820" s="16"/>
      <c r="P1820" s="16"/>
      <c r="Q1820" s="20" t="n">
        <v>235</v>
      </c>
      <c r="R1820" s="17" t="n">
        <f aca="false">+N1820*Q1820</f>
        <v>2677.36918014604</v>
      </c>
      <c r="S1820" s="17" t="n">
        <f aca="false">+O1820*Q1820</f>
        <v>0</v>
      </c>
      <c r="T1820" s="17"/>
      <c r="U1820" s="18" t="n">
        <f aca="false">+M1820-L1820</f>
        <v>0.0208333333333333</v>
      </c>
      <c r="V1820" s="18" t="n">
        <f aca="false">+U1820*Q1820</f>
        <v>4.89583333333333</v>
      </c>
      <c r="W1820" s="18"/>
    </row>
    <row r="1821" s="13" customFormat="true" ht="12" hidden="false" customHeight="false" outlineLevel="0" collapsed="false">
      <c r="A1821" s="12" t="n">
        <v>18331</v>
      </c>
      <c r="B1821" s="13" t="n">
        <v>33</v>
      </c>
      <c r="C1821" s="13" t="s">
        <v>242</v>
      </c>
      <c r="D1821" s="13" t="n">
        <v>1</v>
      </c>
      <c r="E1821" s="13" t="n">
        <v>418</v>
      </c>
      <c r="F1821" s="13" t="s">
        <v>260</v>
      </c>
      <c r="G1821" s="13" t="s">
        <v>28</v>
      </c>
      <c r="H1821" s="13" t="s">
        <v>25</v>
      </c>
      <c r="J1821" s="13" t="n">
        <v>1</v>
      </c>
      <c r="K1821" s="13" t="n">
        <v>3594</v>
      </c>
      <c r="L1821" s="14" t="n">
        <v>0.527777777777778</v>
      </c>
      <c r="M1821" s="15" t="n">
        <v>0.548611111111111</v>
      </c>
      <c r="N1821" s="16" t="n">
        <f aca="false">VLOOKUP(E1821,'Esp. percorsi al 18-10-22'!C:J,8,FALSE())</f>
        <v>11.393060341047</v>
      </c>
      <c r="O1821" s="16"/>
      <c r="P1821" s="16"/>
      <c r="Q1821" s="20" t="n">
        <v>67</v>
      </c>
      <c r="R1821" s="17" t="n">
        <f aca="false">+N1821*Q1821</f>
        <v>763.335042850149</v>
      </c>
      <c r="S1821" s="17" t="n">
        <f aca="false">+O1821*Q1821</f>
        <v>0</v>
      </c>
      <c r="T1821" s="17"/>
      <c r="U1821" s="18" t="n">
        <f aca="false">+M1821-L1821</f>
        <v>0.0208333333333333</v>
      </c>
      <c r="V1821" s="18" t="n">
        <f aca="false">+U1821*Q1821</f>
        <v>1.39583333333333</v>
      </c>
      <c r="W1821" s="18"/>
    </row>
    <row r="1822" s="13" customFormat="true" ht="12" hidden="false" customHeight="false" outlineLevel="0" collapsed="false">
      <c r="A1822" s="12" t="n">
        <v>18309</v>
      </c>
      <c r="B1822" s="13" t="n">
        <v>33</v>
      </c>
      <c r="C1822" s="13" t="s">
        <v>242</v>
      </c>
      <c r="D1822" s="13" t="n">
        <v>1</v>
      </c>
      <c r="E1822" s="13" t="n">
        <v>418</v>
      </c>
      <c r="F1822" s="13" t="s">
        <v>260</v>
      </c>
      <c r="G1822" s="13" t="s">
        <v>26</v>
      </c>
      <c r="H1822" s="13" t="s">
        <v>25</v>
      </c>
      <c r="J1822" s="13" t="n">
        <v>1</v>
      </c>
      <c r="K1822" s="13" t="n">
        <v>4136</v>
      </c>
      <c r="L1822" s="14" t="n">
        <v>0.534722222222222</v>
      </c>
      <c r="M1822" s="15" t="n">
        <v>0.555555555555556</v>
      </c>
      <c r="N1822" s="16" t="n">
        <f aca="false">VLOOKUP(E1822,'Esp. percorsi al 18-10-22'!C:J,8,FALSE())</f>
        <v>11.393060341047</v>
      </c>
      <c r="O1822" s="16"/>
      <c r="P1822" s="16"/>
      <c r="Q1822" s="20" t="n">
        <v>235</v>
      </c>
      <c r="R1822" s="17" t="n">
        <f aca="false">+N1822*Q1822</f>
        <v>2677.36918014604</v>
      </c>
      <c r="S1822" s="17" t="n">
        <f aca="false">+O1822*Q1822</f>
        <v>0</v>
      </c>
      <c r="T1822" s="17"/>
      <c r="U1822" s="18" t="n">
        <f aca="false">+M1822-L1822</f>
        <v>0.0208333333333333</v>
      </c>
      <c r="V1822" s="18" t="n">
        <f aca="false">+U1822*Q1822</f>
        <v>4.89583333333333</v>
      </c>
      <c r="W1822" s="18"/>
    </row>
    <row r="1823" s="13" customFormat="true" ht="12" hidden="false" customHeight="false" outlineLevel="0" collapsed="false">
      <c r="A1823" s="12" t="n">
        <v>17201</v>
      </c>
      <c r="B1823" s="13" t="n">
        <v>33</v>
      </c>
      <c r="C1823" s="13" t="s">
        <v>242</v>
      </c>
      <c r="D1823" s="13" t="n">
        <v>1</v>
      </c>
      <c r="E1823" s="13" t="n">
        <v>418</v>
      </c>
      <c r="F1823" s="13" t="s">
        <v>260</v>
      </c>
      <c r="G1823" s="13" t="s">
        <v>28</v>
      </c>
      <c r="H1823" s="13" t="s">
        <v>29</v>
      </c>
      <c r="J1823" s="13" t="n">
        <v>1</v>
      </c>
      <c r="K1823" s="13" t="n">
        <v>17201</v>
      </c>
      <c r="L1823" s="14" t="n">
        <v>0.701388888888889</v>
      </c>
      <c r="M1823" s="15" t="n">
        <v>0.722222222222222</v>
      </c>
      <c r="N1823" s="16" t="n">
        <f aca="false">VLOOKUP(E1823,'Esp. percorsi al 18-10-22'!C:J,8,FALSE())</f>
        <v>11.393060341047</v>
      </c>
      <c r="O1823" s="16"/>
      <c r="P1823" s="16"/>
      <c r="Q1823" s="20" t="n">
        <v>12</v>
      </c>
      <c r="R1823" s="17" t="n">
        <f aca="false">+N1823*Q1823</f>
        <v>136.716724092564</v>
      </c>
      <c r="S1823" s="17" t="n">
        <f aca="false">+O1823*Q1823</f>
        <v>0</v>
      </c>
      <c r="T1823" s="17"/>
      <c r="U1823" s="18" t="n">
        <f aca="false">+M1823-L1823</f>
        <v>0.0208333333333333</v>
      </c>
      <c r="V1823" s="18" t="n">
        <f aca="false">+U1823*Q1823</f>
        <v>0.25</v>
      </c>
      <c r="W1823" s="18"/>
    </row>
    <row r="1824" s="13" customFormat="true" ht="12" hidden="false" customHeight="false" outlineLevel="0" collapsed="false">
      <c r="A1824" s="12" t="n">
        <v>17180</v>
      </c>
      <c r="B1824" s="13" t="n">
        <v>33</v>
      </c>
      <c r="C1824" s="13" t="s">
        <v>242</v>
      </c>
      <c r="D1824" s="13" t="n">
        <v>1</v>
      </c>
      <c r="E1824" s="13" t="n">
        <v>430</v>
      </c>
      <c r="F1824" s="13" t="s">
        <v>261</v>
      </c>
      <c r="G1824" s="13" t="s">
        <v>28</v>
      </c>
      <c r="H1824" s="13" t="s">
        <v>29</v>
      </c>
      <c r="J1824" s="13" t="n">
        <v>1</v>
      </c>
      <c r="K1824" s="13" t="n">
        <v>17180</v>
      </c>
      <c r="L1824" s="14" t="n">
        <v>0.378472222222222</v>
      </c>
      <c r="M1824" s="15" t="n">
        <v>0.395833333333333</v>
      </c>
      <c r="N1824" s="16" t="n">
        <f aca="false">VLOOKUP(E1824,'Esp. percorsi al 18-10-22'!C:J,8,FALSE())</f>
        <v>9.90106034104702</v>
      </c>
      <c r="O1824" s="16"/>
      <c r="P1824" s="16"/>
      <c r="Q1824" s="20" t="n">
        <v>12</v>
      </c>
      <c r="R1824" s="17" t="n">
        <f aca="false">+N1824*Q1824</f>
        <v>118.812724092564</v>
      </c>
      <c r="S1824" s="17" t="n">
        <f aca="false">+O1824*Q1824</f>
        <v>0</v>
      </c>
      <c r="T1824" s="17"/>
      <c r="U1824" s="18" t="n">
        <f aca="false">+M1824-L1824</f>
        <v>0.0173611111111111</v>
      </c>
      <c r="V1824" s="18" t="n">
        <f aca="false">+U1824*Q1824</f>
        <v>0.208333333333333</v>
      </c>
      <c r="W1824" s="18"/>
    </row>
    <row r="1825" s="13" customFormat="true" ht="12" hidden="false" customHeight="false" outlineLevel="0" collapsed="false">
      <c r="A1825" s="12" t="n">
        <v>8116</v>
      </c>
      <c r="B1825" s="13" t="n">
        <v>33</v>
      </c>
      <c r="C1825" s="13" t="s">
        <v>242</v>
      </c>
      <c r="D1825" s="13" t="n">
        <v>1</v>
      </c>
      <c r="E1825" s="13" t="n">
        <v>430</v>
      </c>
      <c r="F1825" s="13" t="s">
        <v>261</v>
      </c>
      <c r="G1825" s="13" t="s">
        <v>28</v>
      </c>
      <c r="H1825" s="13" t="s">
        <v>25</v>
      </c>
      <c r="J1825" s="13" t="n">
        <v>1</v>
      </c>
      <c r="K1825" s="13" t="n">
        <v>3582</v>
      </c>
      <c r="L1825" s="14" t="n">
        <v>0.392361111111111</v>
      </c>
      <c r="M1825" s="15" t="n">
        <v>0.409722222222222</v>
      </c>
      <c r="N1825" s="16" t="n">
        <f aca="false">VLOOKUP(E1825,'Esp. percorsi al 18-10-22'!C:J,8,FALSE())</f>
        <v>9.90106034104702</v>
      </c>
      <c r="O1825" s="16"/>
      <c r="P1825" s="16"/>
      <c r="Q1825" s="20" t="n">
        <v>67</v>
      </c>
      <c r="R1825" s="17" t="n">
        <f aca="false">+N1825*Q1825</f>
        <v>663.37104285015</v>
      </c>
      <c r="S1825" s="17" t="n">
        <f aca="false">+O1825*Q1825</f>
        <v>0</v>
      </c>
      <c r="T1825" s="17"/>
      <c r="U1825" s="18" t="n">
        <f aca="false">+M1825-L1825</f>
        <v>0.0173611111111111</v>
      </c>
      <c r="V1825" s="18" t="n">
        <f aca="false">+U1825*Q1825</f>
        <v>1.16319444444444</v>
      </c>
      <c r="W1825" s="18"/>
    </row>
    <row r="1826" s="13" customFormat="true" ht="12" hidden="false" customHeight="false" outlineLevel="0" collapsed="false">
      <c r="A1826" s="12" t="n">
        <v>17176</v>
      </c>
      <c r="B1826" s="13" t="n">
        <v>33</v>
      </c>
      <c r="C1826" s="13" t="s">
        <v>242</v>
      </c>
      <c r="D1826" s="13" t="n">
        <v>1</v>
      </c>
      <c r="E1826" s="13" t="n">
        <v>430</v>
      </c>
      <c r="F1826" s="13" t="s">
        <v>261</v>
      </c>
      <c r="G1826" s="13" t="s">
        <v>28</v>
      </c>
      <c r="H1826" s="13" t="s">
        <v>29</v>
      </c>
      <c r="J1826" s="13" t="n">
        <v>1</v>
      </c>
      <c r="K1826" s="13" t="n">
        <v>17176</v>
      </c>
      <c r="L1826" s="14" t="n">
        <v>0.524305555555556</v>
      </c>
      <c r="M1826" s="15" t="n">
        <v>0.541666666666667</v>
      </c>
      <c r="N1826" s="16" t="n">
        <f aca="false">VLOOKUP(E1826,'Esp. percorsi al 18-10-22'!C:J,8,FALSE())</f>
        <v>9.90106034104702</v>
      </c>
      <c r="O1826" s="16"/>
      <c r="P1826" s="16"/>
      <c r="Q1826" s="20" t="n">
        <v>12</v>
      </c>
      <c r="R1826" s="17" t="n">
        <f aca="false">+N1826*Q1826</f>
        <v>118.812724092564</v>
      </c>
      <c r="S1826" s="17" t="n">
        <f aca="false">+O1826*Q1826</f>
        <v>0</v>
      </c>
      <c r="T1826" s="17"/>
      <c r="U1826" s="18" t="n">
        <f aca="false">+M1826-L1826</f>
        <v>0.0173611111111111</v>
      </c>
      <c r="V1826" s="18" t="n">
        <f aca="false">+U1826*Q1826</f>
        <v>0.208333333333333</v>
      </c>
      <c r="W1826" s="18"/>
    </row>
    <row r="1827" s="13" customFormat="true" ht="12" hidden="false" customHeight="false" outlineLevel="0" collapsed="false">
      <c r="A1827" s="12" t="n">
        <v>18336</v>
      </c>
      <c r="B1827" s="20" t="n">
        <v>33</v>
      </c>
      <c r="C1827" s="13" t="s">
        <v>242</v>
      </c>
      <c r="D1827" s="20" t="n">
        <v>1</v>
      </c>
      <c r="E1827" s="20" t="n">
        <v>430</v>
      </c>
      <c r="F1827" s="20" t="s">
        <v>261</v>
      </c>
      <c r="G1827" s="20" t="s">
        <v>28</v>
      </c>
      <c r="H1827" s="20" t="s">
        <v>25</v>
      </c>
      <c r="I1827" s="20"/>
      <c r="J1827" s="20" t="n">
        <v>1</v>
      </c>
      <c r="K1827" s="20" t="n">
        <v>3639</v>
      </c>
      <c r="L1827" s="21" t="n">
        <v>0.722222222222222</v>
      </c>
      <c r="M1827" s="22" t="n">
        <v>0.739583333333333</v>
      </c>
      <c r="N1827" s="16" t="n">
        <f aca="false">VLOOKUP(E1827,'Esp. percorsi al 18-10-22'!C:J,8,FALSE())</f>
        <v>9.90106034104702</v>
      </c>
      <c r="O1827" s="23"/>
      <c r="P1827" s="23"/>
      <c r="Q1827" s="20" t="n">
        <v>67</v>
      </c>
      <c r="R1827" s="24" t="n">
        <f aca="false">+N1827*Q1827</f>
        <v>663.37104285015</v>
      </c>
      <c r="S1827" s="24" t="n">
        <f aca="false">+O1827*Q1827</f>
        <v>0</v>
      </c>
      <c r="T1827" s="24"/>
      <c r="U1827" s="25" t="n">
        <f aca="false">+M1827-L1827</f>
        <v>0.0173611111111111</v>
      </c>
      <c r="V1827" s="25" t="n">
        <f aca="false">+U1827*Q1827</f>
        <v>1.16319444444444</v>
      </c>
      <c r="W1827" s="25"/>
    </row>
    <row r="1828" s="13" customFormat="true" ht="12" hidden="false" customHeight="false" outlineLevel="0" collapsed="false">
      <c r="A1828" s="12" t="n">
        <v>17177</v>
      </c>
      <c r="B1828" s="13" t="n">
        <v>33</v>
      </c>
      <c r="C1828" s="13" t="s">
        <v>242</v>
      </c>
      <c r="D1828" s="13" t="n">
        <v>2</v>
      </c>
      <c r="E1828" s="13" t="n">
        <v>437</v>
      </c>
      <c r="F1828" s="13" t="s">
        <v>262</v>
      </c>
      <c r="G1828" s="13" t="s">
        <v>28</v>
      </c>
      <c r="H1828" s="13" t="s">
        <v>29</v>
      </c>
      <c r="J1828" s="13" t="n">
        <v>1</v>
      </c>
      <c r="K1828" s="13" t="n">
        <v>17177</v>
      </c>
      <c r="L1828" s="14" t="n">
        <v>0.541666666666667</v>
      </c>
      <c r="M1828" s="15" t="n">
        <v>0.5625</v>
      </c>
      <c r="N1828" s="16" t="n">
        <f aca="false">VLOOKUP(E1828,'Esp. percorsi al 18-10-22'!C:J,8,FALSE())</f>
        <v>11.1430825915179</v>
      </c>
      <c r="O1828" s="16"/>
      <c r="P1828" s="16"/>
      <c r="Q1828" s="20" t="n">
        <v>12</v>
      </c>
      <c r="R1828" s="17" t="n">
        <f aca="false">+N1828*Q1828</f>
        <v>133.716991098215</v>
      </c>
      <c r="S1828" s="17" t="n">
        <f aca="false">+O1828*Q1828</f>
        <v>0</v>
      </c>
      <c r="T1828" s="17"/>
      <c r="U1828" s="18" t="n">
        <f aca="false">+M1828-L1828</f>
        <v>0.0208333333333333</v>
      </c>
      <c r="V1828" s="18" t="n">
        <f aca="false">+U1828*Q1828</f>
        <v>0.25</v>
      </c>
      <c r="W1828" s="18"/>
    </row>
    <row r="1829" s="13" customFormat="true" ht="12" hidden="false" customHeight="false" outlineLevel="0" collapsed="false">
      <c r="A1829" s="12" t="n">
        <v>18332</v>
      </c>
      <c r="B1829" s="13" t="n">
        <v>33</v>
      </c>
      <c r="C1829" s="13" t="s">
        <v>242</v>
      </c>
      <c r="D1829" s="13" t="n">
        <v>2</v>
      </c>
      <c r="E1829" s="13" t="n">
        <v>437</v>
      </c>
      <c r="F1829" s="13" t="s">
        <v>262</v>
      </c>
      <c r="G1829" s="13" t="s">
        <v>28</v>
      </c>
      <c r="H1829" s="13" t="s">
        <v>25</v>
      </c>
      <c r="J1829" s="13" t="n">
        <v>1</v>
      </c>
      <c r="K1829" s="13" t="n">
        <v>3595</v>
      </c>
      <c r="L1829" s="14" t="n">
        <v>0.548611111111111</v>
      </c>
      <c r="M1829" s="15" t="n">
        <v>0.569444444444444</v>
      </c>
      <c r="N1829" s="16" t="n">
        <f aca="false">VLOOKUP(E1829,'Esp. percorsi al 18-10-22'!C:J,8,FALSE())</f>
        <v>11.1430825915179</v>
      </c>
      <c r="O1829" s="16"/>
      <c r="P1829" s="16"/>
      <c r="Q1829" s="20" t="n">
        <v>67</v>
      </c>
      <c r="R1829" s="17" t="n">
        <f aca="false">+N1829*Q1829</f>
        <v>746.586533631699</v>
      </c>
      <c r="S1829" s="17" t="n">
        <f aca="false">+O1829*Q1829</f>
        <v>0</v>
      </c>
      <c r="T1829" s="17"/>
      <c r="U1829" s="18" t="n">
        <f aca="false">+M1829-L1829</f>
        <v>0.0208333333333333</v>
      </c>
      <c r="V1829" s="18" t="n">
        <f aca="false">+U1829*Q1829</f>
        <v>1.39583333333333</v>
      </c>
      <c r="W1829" s="18"/>
    </row>
    <row r="1830" s="13" customFormat="true" ht="12" hidden="false" customHeight="false" outlineLevel="0" collapsed="false">
      <c r="A1830" s="12" t="n">
        <v>17181</v>
      </c>
      <c r="B1830" s="13" t="n">
        <v>33</v>
      </c>
      <c r="C1830" s="13" t="s">
        <v>242</v>
      </c>
      <c r="D1830" s="13" t="n">
        <v>2</v>
      </c>
      <c r="E1830" s="13" t="n">
        <v>751</v>
      </c>
      <c r="F1830" s="13" t="s">
        <v>263</v>
      </c>
      <c r="G1830" s="13" t="s">
        <v>28</v>
      </c>
      <c r="H1830" s="13" t="s">
        <v>29</v>
      </c>
      <c r="J1830" s="13" t="n">
        <v>1</v>
      </c>
      <c r="K1830" s="13" t="n">
        <v>17181</v>
      </c>
      <c r="L1830" s="14" t="n">
        <v>0.395833333333333</v>
      </c>
      <c r="M1830" s="15" t="n">
        <v>0.413194444444444</v>
      </c>
      <c r="N1830" s="16" t="n">
        <f aca="false">VLOOKUP(E1830,'Esp. percorsi al 18-10-22'!C:J,8,FALSE())</f>
        <v>9.82363490753917</v>
      </c>
      <c r="O1830" s="16"/>
      <c r="P1830" s="16"/>
      <c r="Q1830" s="20" t="n">
        <v>12</v>
      </c>
      <c r="R1830" s="17" t="n">
        <f aca="false">+N1830*Q1830</f>
        <v>117.88361889047</v>
      </c>
      <c r="S1830" s="17" t="n">
        <f aca="false">+O1830*Q1830</f>
        <v>0</v>
      </c>
      <c r="T1830" s="17"/>
      <c r="U1830" s="18" t="n">
        <f aca="false">+M1830-L1830</f>
        <v>0.0173611111111111</v>
      </c>
      <c r="V1830" s="18" t="n">
        <f aca="false">+U1830*Q1830</f>
        <v>0.208333333333333</v>
      </c>
      <c r="W1830" s="18"/>
    </row>
    <row r="1831" s="13" customFormat="true" ht="12" hidden="false" customHeight="false" outlineLevel="0" collapsed="false">
      <c r="A1831" s="12" t="n">
        <v>8117</v>
      </c>
      <c r="B1831" s="13" t="n">
        <v>33</v>
      </c>
      <c r="C1831" s="13" t="s">
        <v>242</v>
      </c>
      <c r="D1831" s="13" t="n">
        <v>2</v>
      </c>
      <c r="E1831" s="13" t="n">
        <v>751</v>
      </c>
      <c r="F1831" s="13" t="s">
        <v>263</v>
      </c>
      <c r="G1831" s="13" t="s">
        <v>28</v>
      </c>
      <c r="H1831" s="13" t="s">
        <v>25</v>
      </c>
      <c r="J1831" s="13" t="n">
        <v>1</v>
      </c>
      <c r="K1831" s="13" t="n">
        <v>4129</v>
      </c>
      <c r="L1831" s="14" t="n">
        <v>0.409722222222222</v>
      </c>
      <c r="M1831" s="15" t="n">
        <v>0.427083333333333</v>
      </c>
      <c r="N1831" s="16" t="n">
        <f aca="false">VLOOKUP(E1831,'Esp. percorsi al 18-10-22'!C:J,8,FALSE())</f>
        <v>9.82363490753917</v>
      </c>
      <c r="O1831" s="16"/>
      <c r="P1831" s="16"/>
      <c r="Q1831" s="20" t="n">
        <v>67</v>
      </c>
      <c r="R1831" s="17" t="n">
        <f aca="false">+N1831*Q1831</f>
        <v>658.183538805124</v>
      </c>
      <c r="S1831" s="17" t="n">
        <f aca="false">+O1831*Q1831</f>
        <v>0</v>
      </c>
      <c r="T1831" s="17"/>
      <c r="U1831" s="18" t="n">
        <f aca="false">+M1831-L1831</f>
        <v>0.0173611111111111</v>
      </c>
      <c r="V1831" s="18" t="n">
        <f aca="false">+U1831*Q1831</f>
        <v>1.16319444444444</v>
      </c>
      <c r="W1831" s="18"/>
    </row>
    <row r="1832" s="13" customFormat="true" ht="12" hidden="false" customHeight="false" outlineLevel="0" collapsed="false">
      <c r="A1832" s="12" t="n">
        <v>18310</v>
      </c>
      <c r="B1832" s="13" t="n">
        <v>33</v>
      </c>
      <c r="C1832" s="13" t="s">
        <v>242</v>
      </c>
      <c r="D1832" s="13" t="n">
        <v>2</v>
      </c>
      <c r="E1832" s="13" t="n">
        <v>751</v>
      </c>
      <c r="F1832" s="13" t="s">
        <v>263</v>
      </c>
      <c r="G1832" s="13" t="s">
        <v>26</v>
      </c>
      <c r="H1832" s="13" t="s">
        <v>25</v>
      </c>
      <c r="J1832" s="13" t="n">
        <v>1</v>
      </c>
      <c r="K1832" s="13" t="n">
        <v>1143</v>
      </c>
      <c r="L1832" s="14" t="n">
        <v>0.555555555555556</v>
      </c>
      <c r="M1832" s="15" t="n">
        <v>0.572916666666667</v>
      </c>
      <c r="N1832" s="16" t="n">
        <f aca="false">VLOOKUP(E1832,'Esp. percorsi al 18-10-22'!C:J,8,FALSE())</f>
        <v>9.82363490753917</v>
      </c>
      <c r="O1832" s="16"/>
      <c r="P1832" s="16"/>
      <c r="Q1832" s="20" t="n">
        <v>235</v>
      </c>
      <c r="R1832" s="17" t="n">
        <f aca="false">+N1832*Q1832</f>
        <v>2308.5542032717</v>
      </c>
      <c r="S1832" s="17" t="n">
        <f aca="false">+O1832*Q1832</f>
        <v>0</v>
      </c>
      <c r="T1832" s="17"/>
      <c r="U1832" s="18" t="n">
        <f aca="false">+M1832-L1832</f>
        <v>0.0173611111111111</v>
      </c>
      <c r="V1832" s="18" t="n">
        <f aca="false">+U1832*Q1832</f>
        <v>4.07986111111111</v>
      </c>
      <c r="W1832" s="18"/>
    </row>
    <row r="1833" s="13" customFormat="true" ht="12" hidden="false" customHeight="false" outlineLevel="0" collapsed="false">
      <c r="A1833" s="12" t="n">
        <v>17202</v>
      </c>
      <c r="B1833" s="13" t="n">
        <v>33</v>
      </c>
      <c r="C1833" s="13" t="s">
        <v>242</v>
      </c>
      <c r="D1833" s="13" t="n">
        <v>2</v>
      </c>
      <c r="E1833" s="13" t="n">
        <v>751</v>
      </c>
      <c r="F1833" s="13" t="s">
        <v>263</v>
      </c>
      <c r="G1833" s="13" t="s">
        <v>28</v>
      </c>
      <c r="H1833" s="13" t="s">
        <v>29</v>
      </c>
      <c r="J1833" s="13" t="n">
        <v>1</v>
      </c>
      <c r="K1833" s="13" t="n">
        <v>17202</v>
      </c>
      <c r="L1833" s="14" t="n">
        <v>0.722222222222222</v>
      </c>
      <c r="M1833" s="15" t="n">
        <v>0.739583333333333</v>
      </c>
      <c r="N1833" s="16" t="n">
        <f aca="false">VLOOKUP(E1833,'Esp. percorsi al 18-10-22'!C:J,8,FALSE())</f>
        <v>9.82363490753917</v>
      </c>
      <c r="O1833" s="16"/>
      <c r="P1833" s="16"/>
      <c r="Q1833" s="20" t="n">
        <v>12</v>
      </c>
      <c r="R1833" s="17" t="n">
        <f aca="false">+N1833*Q1833</f>
        <v>117.88361889047</v>
      </c>
      <c r="S1833" s="17" t="n">
        <f aca="false">+O1833*Q1833</f>
        <v>0</v>
      </c>
      <c r="T1833" s="17"/>
      <c r="U1833" s="18" t="n">
        <f aca="false">+M1833-L1833</f>
        <v>0.0173611111111111</v>
      </c>
      <c r="V1833" s="18" t="n">
        <f aca="false">+U1833*Q1833</f>
        <v>0.208333333333333</v>
      </c>
      <c r="W1833" s="18"/>
    </row>
    <row r="1834" s="13" customFormat="true" ht="12" hidden="false" customHeight="false" outlineLevel="0" collapsed="false">
      <c r="A1834" s="12" t="n">
        <v>18337</v>
      </c>
      <c r="B1834" s="20" t="n">
        <v>33</v>
      </c>
      <c r="C1834" s="13" t="s">
        <v>242</v>
      </c>
      <c r="D1834" s="20" t="n">
        <v>2</v>
      </c>
      <c r="E1834" s="20" t="n">
        <v>751</v>
      </c>
      <c r="F1834" s="20" t="s">
        <v>263</v>
      </c>
      <c r="G1834" s="20" t="s">
        <v>28</v>
      </c>
      <c r="H1834" s="20" t="s">
        <v>25</v>
      </c>
      <c r="I1834" s="20"/>
      <c r="J1834" s="20" t="n">
        <v>1</v>
      </c>
      <c r="K1834" s="20" t="n">
        <v>4131</v>
      </c>
      <c r="L1834" s="21" t="n">
        <v>0.739583333333333</v>
      </c>
      <c r="M1834" s="22" t="n">
        <v>0.756944444444444</v>
      </c>
      <c r="N1834" s="16" t="n">
        <f aca="false">VLOOKUP(E1834,'Esp. percorsi al 18-10-22'!C:J,8,FALSE())</f>
        <v>9.82363490753917</v>
      </c>
      <c r="O1834" s="23"/>
      <c r="P1834" s="23"/>
      <c r="Q1834" s="20" t="n">
        <v>67</v>
      </c>
      <c r="R1834" s="24" t="n">
        <f aca="false">+N1834*Q1834</f>
        <v>658.183538805124</v>
      </c>
      <c r="S1834" s="24" t="n">
        <f aca="false">+O1834*Q1834</f>
        <v>0</v>
      </c>
      <c r="T1834" s="24"/>
      <c r="U1834" s="25" t="n">
        <f aca="false">+M1834-L1834</f>
        <v>0.0173611111111111</v>
      </c>
      <c r="V1834" s="25" t="n">
        <f aca="false">+U1834*Q1834</f>
        <v>1.16319444444444</v>
      </c>
      <c r="W1834" s="25"/>
    </row>
    <row r="1835" s="13" customFormat="true" ht="12" hidden="false" customHeight="false" outlineLevel="0" collapsed="false">
      <c r="A1835" s="12" t="n">
        <v>8110</v>
      </c>
      <c r="B1835" s="13" t="n">
        <v>33</v>
      </c>
      <c r="C1835" s="13" t="s">
        <v>242</v>
      </c>
      <c r="D1835" s="13" t="n">
        <v>2</v>
      </c>
      <c r="E1835" s="13" t="n">
        <v>977</v>
      </c>
      <c r="F1835" s="13" t="s">
        <v>264</v>
      </c>
      <c r="G1835" s="13" t="s">
        <v>26</v>
      </c>
      <c r="H1835" s="13" t="s">
        <v>25</v>
      </c>
      <c r="J1835" s="13" t="n">
        <v>1</v>
      </c>
      <c r="K1835" s="13" t="n">
        <v>2350</v>
      </c>
      <c r="L1835" s="14" t="n">
        <v>0.302083333333333</v>
      </c>
      <c r="M1835" s="15" t="n">
        <v>0.329861111111111</v>
      </c>
      <c r="N1835" s="16" t="n">
        <f aca="false">VLOOKUP(E1835,'Esp. percorsi al 18-10-22'!C:J,8,FALSE())</f>
        <v>15.6348679761346</v>
      </c>
      <c r="O1835" s="16"/>
      <c r="P1835" s="16"/>
      <c r="Q1835" s="20" t="n">
        <v>235</v>
      </c>
      <c r="R1835" s="17" t="n">
        <f aca="false">+N1835*Q1835</f>
        <v>3674.19397439163</v>
      </c>
      <c r="S1835" s="17" t="n">
        <f aca="false">+O1835*Q1835</f>
        <v>0</v>
      </c>
      <c r="T1835" s="17"/>
      <c r="U1835" s="18" t="n">
        <f aca="false">+M1835-L1835</f>
        <v>0.0277777777777778</v>
      </c>
      <c r="V1835" s="18" t="n">
        <f aca="false">+U1835*Q1835</f>
        <v>6.52777777777778</v>
      </c>
      <c r="W1835" s="18"/>
    </row>
    <row r="1836" s="13" customFormat="true" ht="12" hidden="false" customHeight="false" outlineLevel="0" collapsed="false">
      <c r="A1836" s="12" t="n">
        <v>17686</v>
      </c>
      <c r="B1836" s="13" t="n">
        <v>34</v>
      </c>
      <c r="C1836" s="13" t="s">
        <v>265</v>
      </c>
      <c r="D1836" s="13" t="n">
        <v>0</v>
      </c>
      <c r="E1836" s="13" t="n">
        <v>424</v>
      </c>
      <c r="F1836" s="13" t="s">
        <v>266</v>
      </c>
      <c r="G1836" s="13" t="s">
        <v>42</v>
      </c>
      <c r="H1836" s="19" t="s">
        <v>27</v>
      </c>
      <c r="I1836" s="19"/>
      <c r="J1836" s="13" t="n">
        <v>1</v>
      </c>
      <c r="K1836" s="13" t="n">
        <v>17686</v>
      </c>
      <c r="L1836" s="14" t="n">
        <v>0.565972222222222</v>
      </c>
      <c r="M1836" s="15" t="n">
        <v>0.586805555555556</v>
      </c>
      <c r="N1836" s="16" t="n">
        <f aca="false">VLOOKUP(E1836,'Esp. percorsi al 18-10-22'!C:J,8,FALSE())</f>
        <v>13.8563613293075</v>
      </c>
      <c r="O1836" s="16"/>
      <c r="P1836" s="16"/>
      <c r="Q1836" s="20" t="n">
        <v>173</v>
      </c>
      <c r="R1836" s="17" t="n">
        <f aca="false">+N1836*Q1836</f>
        <v>2397.1505099702</v>
      </c>
      <c r="S1836" s="17" t="n">
        <f aca="false">+O1836*Q1836</f>
        <v>0</v>
      </c>
      <c r="T1836" s="17"/>
      <c r="U1836" s="18" t="n">
        <f aca="false">+M1836-L1836</f>
        <v>0.0208333333333333</v>
      </c>
      <c r="V1836" s="18" t="n">
        <f aca="false">+U1836*Q1836</f>
        <v>3.60416666666667</v>
      </c>
      <c r="W1836" s="18"/>
    </row>
    <row r="1837" s="13" customFormat="true" ht="12" hidden="false" customHeight="false" outlineLevel="0" collapsed="false">
      <c r="A1837" s="12" t="n">
        <v>8138</v>
      </c>
      <c r="B1837" s="13" t="n">
        <v>34</v>
      </c>
      <c r="C1837" s="13" t="s">
        <v>265</v>
      </c>
      <c r="D1837" s="13" t="n">
        <v>0</v>
      </c>
      <c r="E1837" s="13" t="n">
        <v>424</v>
      </c>
      <c r="F1837" s="13" t="s">
        <v>266</v>
      </c>
      <c r="G1837" s="13" t="s">
        <v>28</v>
      </c>
      <c r="H1837" s="13" t="s">
        <v>25</v>
      </c>
      <c r="J1837" s="13" t="n">
        <v>1</v>
      </c>
      <c r="K1837" s="13" t="n">
        <v>5481</v>
      </c>
      <c r="L1837" s="14" t="n">
        <v>0.611111111111111</v>
      </c>
      <c r="M1837" s="15" t="n">
        <v>0.631944444444444</v>
      </c>
      <c r="N1837" s="16" t="n">
        <f aca="false">VLOOKUP(E1837,'Esp. percorsi al 18-10-22'!C:J,8,FALSE())</f>
        <v>13.8563613293075</v>
      </c>
      <c r="O1837" s="16"/>
      <c r="P1837" s="16"/>
      <c r="Q1837" s="20" t="n">
        <v>67</v>
      </c>
      <c r="R1837" s="17" t="n">
        <f aca="false">+N1837*Q1837</f>
        <v>928.376209063602</v>
      </c>
      <c r="S1837" s="17" t="n">
        <f aca="false">+O1837*Q1837</f>
        <v>0</v>
      </c>
      <c r="T1837" s="17"/>
      <c r="U1837" s="18" t="n">
        <f aca="false">+M1837-L1837</f>
        <v>0.0208333333333333</v>
      </c>
      <c r="V1837" s="18" t="n">
        <f aca="false">+U1837*Q1837</f>
        <v>1.39583333333333</v>
      </c>
      <c r="W1837" s="18"/>
    </row>
    <row r="1838" s="13" customFormat="true" ht="12" hidden="false" customHeight="false" outlineLevel="0" collapsed="false">
      <c r="A1838" s="12" t="n">
        <v>12043</v>
      </c>
      <c r="B1838" s="13" t="n">
        <v>34</v>
      </c>
      <c r="C1838" s="13" t="s">
        <v>265</v>
      </c>
      <c r="D1838" s="13" t="n">
        <v>0</v>
      </c>
      <c r="E1838" s="13" t="n">
        <v>424</v>
      </c>
      <c r="F1838" s="13" t="s">
        <v>266</v>
      </c>
      <c r="G1838" s="13" t="s">
        <v>42</v>
      </c>
      <c r="H1838" s="13" t="n">
        <v>6</v>
      </c>
      <c r="J1838" s="13" t="n">
        <v>1</v>
      </c>
      <c r="K1838" s="13" t="n">
        <v>3588</v>
      </c>
      <c r="L1838" s="14" t="n">
        <v>0.614583333333333</v>
      </c>
      <c r="M1838" s="15" t="n">
        <v>0.635416666666667</v>
      </c>
      <c r="N1838" s="16" t="n">
        <f aca="false">VLOOKUP(E1838,'Esp. percorsi al 18-10-22'!C:J,8,FALSE())</f>
        <v>13.8563613293075</v>
      </c>
      <c r="O1838" s="16"/>
      <c r="P1838" s="16"/>
      <c r="Q1838" s="20" t="n">
        <v>35</v>
      </c>
      <c r="R1838" s="17" t="n">
        <f aca="false">+N1838*Q1838</f>
        <v>484.972646525763</v>
      </c>
      <c r="S1838" s="17" t="n">
        <f aca="false">+O1838*Q1838</f>
        <v>0</v>
      </c>
      <c r="T1838" s="17"/>
      <c r="U1838" s="18" t="n">
        <f aca="false">+M1838-L1838</f>
        <v>0.0208333333333333</v>
      </c>
      <c r="V1838" s="18" t="n">
        <f aca="false">+U1838*Q1838</f>
        <v>0.729166666666667</v>
      </c>
      <c r="W1838" s="18"/>
    </row>
    <row r="1839" s="13" customFormat="true" ht="12" hidden="false" customHeight="false" outlineLevel="0" collapsed="false">
      <c r="A1839" s="12" t="n">
        <v>14040</v>
      </c>
      <c r="B1839" s="13" t="n">
        <v>34</v>
      </c>
      <c r="C1839" s="13" t="s">
        <v>265</v>
      </c>
      <c r="D1839" s="13" t="n">
        <v>0</v>
      </c>
      <c r="E1839" s="13" t="n">
        <v>424</v>
      </c>
      <c r="F1839" s="13" t="s">
        <v>266</v>
      </c>
      <c r="G1839" s="13" t="s">
        <v>250</v>
      </c>
      <c r="H1839" s="13" t="s">
        <v>25</v>
      </c>
      <c r="J1839" s="13" t="n">
        <v>1</v>
      </c>
      <c r="K1839" s="13" t="n">
        <v>14040</v>
      </c>
      <c r="L1839" s="14" t="n">
        <v>0.614583333333333</v>
      </c>
      <c r="M1839" s="15" t="n">
        <v>0.635416666666667</v>
      </c>
      <c r="N1839" s="16" t="n">
        <f aca="false">VLOOKUP(E1839,'Esp. percorsi al 18-10-22'!C:J,8,FALSE())</f>
        <v>13.8563613293075</v>
      </c>
      <c r="O1839" s="16"/>
      <c r="P1839" s="16"/>
      <c r="Q1839" s="20" t="n">
        <v>27</v>
      </c>
      <c r="R1839" s="17" t="n">
        <f aca="false">+N1839*Q1839</f>
        <v>374.121755891302</v>
      </c>
      <c r="S1839" s="17" t="n">
        <f aca="false">+O1839*Q1839</f>
        <v>0</v>
      </c>
      <c r="T1839" s="17"/>
      <c r="U1839" s="18" t="n">
        <f aca="false">+M1839-L1839</f>
        <v>0.0208333333333333</v>
      </c>
      <c r="V1839" s="18" t="n">
        <f aca="false">+U1839*Q1839</f>
        <v>0.5625</v>
      </c>
      <c r="W1839" s="18"/>
    </row>
    <row r="1840" s="13" customFormat="true" ht="12" hidden="false" customHeight="false" outlineLevel="0" collapsed="false">
      <c r="A1840" s="12" t="n">
        <v>8126</v>
      </c>
      <c r="B1840" s="13" t="n">
        <v>34</v>
      </c>
      <c r="C1840" s="13" t="s">
        <v>265</v>
      </c>
      <c r="D1840" s="13" t="n">
        <v>0</v>
      </c>
      <c r="E1840" s="13" t="n">
        <v>425</v>
      </c>
      <c r="F1840" s="13" t="s">
        <v>267</v>
      </c>
      <c r="G1840" s="13" t="s">
        <v>24</v>
      </c>
      <c r="H1840" s="13" t="s">
        <v>25</v>
      </c>
      <c r="J1840" s="13" t="n">
        <v>1</v>
      </c>
      <c r="K1840" s="13" t="n">
        <v>1146</v>
      </c>
      <c r="L1840" s="14" t="n">
        <v>0.288194444444444</v>
      </c>
      <c r="M1840" s="15" t="n">
        <v>0.322916666666667</v>
      </c>
      <c r="N1840" s="16" t="n">
        <f aca="false">VLOOKUP(E1840,'Esp. percorsi al 18-10-22'!C:J,8,FALSE())</f>
        <v>20.2723613293075</v>
      </c>
      <c r="O1840" s="16"/>
      <c r="P1840" s="16"/>
      <c r="Q1840" s="20" t="n">
        <v>302</v>
      </c>
      <c r="R1840" s="17" t="n">
        <f aca="false">+N1840*Q1840</f>
        <v>6122.25312145087</v>
      </c>
      <c r="S1840" s="17" t="n">
        <f aca="false">+O1840*Q1840</f>
        <v>0</v>
      </c>
      <c r="T1840" s="17"/>
      <c r="U1840" s="18" t="n">
        <f aca="false">+M1840-L1840</f>
        <v>0.0347222222222222</v>
      </c>
      <c r="V1840" s="18" t="n">
        <f aca="false">+U1840*Q1840</f>
        <v>10.4861111111111</v>
      </c>
      <c r="W1840" s="18"/>
    </row>
    <row r="1841" s="13" customFormat="true" ht="12" hidden="false" customHeight="false" outlineLevel="0" collapsed="false">
      <c r="A1841" s="12" t="n">
        <v>17182</v>
      </c>
      <c r="B1841" s="13" t="n">
        <v>34</v>
      </c>
      <c r="C1841" s="13" t="s">
        <v>265</v>
      </c>
      <c r="D1841" s="13" t="n">
        <v>0</v>
      </c>
      <c r="E1841" s="13" t="n">
        <v>425</v>
      </c>
      <c r="F1841" s="13" t="s">
        <v>267</v>
      </c>
      <c r="G1841" s="13" t="s">
        <v>24</v>
      </c>
      <c r="H1841" s="13" t="s">
        <v>29</v>
      </c>
      <c r="J1841" s="13" t="n">
        <v>1</v>
      </c>
      <c r="K1841" s="13" t="n">
        <v>17182</v>
      </c>
      <c r="L1841" s="14" t="n">
        <v>0.434027777777778</v>
      </c>
      <c r="M1841" s="15" t="n">
        <v>0.46875</v>
      </c>
      <c r="N1841" s="16" t="n">
        <f aca="false">VLOOKUP(E1841,'Esp. percorsi al 18-10-22'!C:J,8,FALSE())</f>
        <v>20.2723613293075</v>
      </c>
      <c r="O1841" s="16"/>
      <c r="P1841" s="16"/>
      <c r="Q1841" s="20" t="n">
        <v>58</v>
      </c>
      <c r="R1841" s="17" t="n">
        <f aca="false">+N1841*Q1841</f>
        <v>1175.79695709984</v>
      </c>
      <c r="S1841" s="17" t="n">
        <f aca="false">+O1841*Q1841</f>
        <v>0</v>
      </c>
      <c r="T1841" s="17"/>
      <c r="U1841" s="18" t="n">
        <f aca="false">+M1841-L1841</f>
        <v>0.0347222222222222</v>
      </c>
      <c r="V1841" s="18" t="n">
        <f aca="false">+U1841*Q1841</f>
        <v>2.01388888888889</v>
      </c>
      <c r="W1841" s="18"/>
    </row>
    <row r="1842" s="13" customFormat="true" ht="12" hidden="false" customHeight="false" outlineLevel="0" collapsed="false">
      <c r="A1842" s="12" t="n">
        <v>8127</v>
      </c>
      <c r="B1842" s="13" t="n">
        <v>34</v>
      </c>
      <c r="C1842" s="13" t="s">
        <v>265</v>
      </c>
      <c r="D1842" s="13" t="n">
        <v>0</v>
      </c>
      <c r="E1842" s="13" t="n">
        <v>425</v>
      </c>
      <c r="F1842" s="13" t="s">
        <v>267</v>
      </c>
      <c r="G1842" s="13" t="s">
        <v>28</v>
      </c>
      <c r="H1842" s="13" t="s">
        <v>25</v>
      </c>
      <c r="J1842" s="13" t="n">
        <v>1</v>
      </c>
      <c r="K1842" s="13" t="n">
        <v>1147</v>
      </c>
      <c r="L1842" s="14" t="n">
        <v>0.746527777777778</v>
      </c>
      <c r="M1842" s="15" t="n">
        <v>0.78125</v>
      </c>
      <c r="N1842" s="16" t="n">
        <f aca="false">VLOOKUP(E1842,'Esp. percorsi al 18-10-22'!C:J,8,FALSE())</f>
        <v>20.2723613293075</v>
      </c>
      <c r="O1842" s="16"/>
      <c r="P1842" s="16"/>
      <c r="Q1842" s="20" t="n">
        <v>67</v>
      </c>
      <c r="R1842" s="17" t="n">
        <f aca="false">+N1842*Q1842</f>
        <v>1358.2482090636</v>
      </c>
      <c r="S1842" s="17" t="n">
        <f aca="false">+O1842*Q1842</f>
        <v>0</v>
      </c>
      <c r="T1842" s="17"/>
      <c r="U1842" s="18" t="n">
        <f aca="false">+M1842-L1842</f>
        <v>0.0347222222222222</v>
      </c>
      <c r="V1842" s="18" t="n">
        <f aca="false">+U1842*Q1842</f>
        <v>2.32638888888889</v>
      </c>
      <c r="W1842" s="18"/>
    </row>
    <row r="1843" s="13" customFormat="true" ht="12" hidden="false" customHeight="false" outlineLevel="0" collapsed="false">
      <c r="A1843" s="12" t="n">
        <v>8128</v>
      </c>
      <c r="B1843" s="13" t="n">
        <v>34</v>
      </c>
      <c r="C1843" s="13" t="s">
        <v>265</v>
      </c>
      <c r="D1843" s="13" t="n">
        <v>0</v>
      </c>
      <c r="E1843" s="13" t="n">
        <v>426</v>
      </c>
      <c r="F1843" s="13" t="s">
        <v>268</v>
      </c>
      <c r="G1843" s="13" t="s">
        <v>24</v>
      </c>
      <c r="H1843" s="13" t="s">
        <v>25</v>
      </c>
      <c r="J1843" s="13" t="n">
        <v>1</v>
      </c>
      <c r="K1843" s="13" t="n">
        <v>1149</v>
      </c>
      <c r="L1843" s="14" t="n">
        <v>0.434027777777778</v>
      </c>
      <c r="M1843" s="15" t="n">
        <v>0.472222222222222</v>
      </c>
      <c r="N1843" s="16" t="n">
        <f aca="false">VLOOKUP(E1843,'Esp. percorsi al 18-10-22'!C:J,8,FALSE())</f>
        <v>21.7643613293075</v>
      </c>
      <c r="O1843" s="16"/>
      <c r="P1843" s="16"/>
      <c r="Q1843" s="20" t="n">
        <v>302</v>
      </c>
      <c r="R1843" s="17" t="n">
        <f aca="false">+N1843*Q1843</f>
        <v>6572.83712145087</v>
      </c>
      <c r="S1843" s="17" t="n">
        <f aca="false">+O1843*Q1843</f>
        <v>0</v>
      </c>
      <c r="T1843" s="17"/>
      <c r="U1843" s="18" t="n">
        <f aca="false">+M1843-L1843</f>
        <v>0.0381944444444444</v>
      </c>
      <c r="V1843" s="18" t="n">
        <f aca="false">+U1843*Q1843</f>
        <v>11.5347222222222</v>
      </c>
      <c r="W1843" s="18"/>
    </row>
    <row r="1844" s="13" customFormat="true" ht="12" hidden="false" customHeight="false" outlineLevel="0" collapsed="false">
      <c r="A1844" s="12" t="n">
        <v>8130</v>
      </c>
      <c r="B1844" s="13" t="n">
        <v>34</v>
      </c>
      <c r="C1844" s="13" t="s">
        <v>265</v>
      </c>
      <c r="D1844" s="13" t="n">
        <v>0</v>
      </c>
      <c r="E1844" s="13" t="n">
        <v>426</v>
      </c>
      <c r="F1844" s="13" t="s">
        <v>268</v>
      </c>
      <c r="G1844" s="13" t="s">
        <v>24</v>
      </c>
      <c r="H1844" s="13" t="s">
        <v>29</v>
      </c>
      <c r="J1844" s="13" t="n">
        <v>1</v>
      </c>
      <c r="K1844" s="13" t="n">
        <v>2045</v>
      </c>
      <c r="L1844" s="14" t="n">
        <v>0.541666666666667</v>
      </c>
      <c r="M1844" s="15" t="n">
        <v>0.579861111111111</v>
      </c>
      <c r="N1844" s="16" t="n">
        <f aca="false">VLOOKUP(E1844,'Esp. percorsi al 18-10-22'!C:J,8,FALSE())</f>
        <v>21.7643613293075</v>
      </c>
      <c r="O1844" s="16"/>
      <c r="P1844" s="16"/>
      <c r="Q1844" s="20" t="n">
        <v>58</v>
      </c>
      <c r="R1844" s="17" t="n">
        <f aca="false">+N1844*Q1844</f>
        <v>1262.33295709984</v>
      </c>
      <c r="S1844" s="17" t="n">
        <f aca="false">+O1844*Q1844</f>
        <v>0</v>
      </c>
      <c r="T1844" s="17"/>
      <c r="U1844" s="18" t="n">
        <f aca="false">+M1844-L1844</f>
        <v>0.0381944444444444</v>
      </c>
      <c r="V1844" s="18" t="n">
        <f aca="false">+U1844*Q1844</f>
        <v>2.21527777777778</v>
      </c>
      <c r="W1844" s="18"/>
    </row>
    <row r="1845" s="13" customFormat="true" ht="12" hidden="false" customHeight="false" outlineLevel="0" collapsed="false">
      <c r="A1845" s="12" t="n">
        <v>8133</v>
      </c>
      <c r="B1845" s="13" t="n">
        <v>34</v>
      </c>
      <c r="C1845" s="13" t="s">
        <v>265</v>
      </c>
      <c r="D1845" s="13" t="n">
        <v>0</v>
      </c>
      <c r="E1845" s="13" t="n">
        <v>426</v>
      </c>
      <c r="F1845" s="13" t="s">
        <v>268</v>
      </c>
      <c r="G1845" s="13" t="s">
        <v>42</v>
      </c>
      <c r="H1845" s="13" t="n">
        <v>6</v>
      </c>
      <c r="J1845" s="13" t="n">
        <v>1</v>
      </c>
      <c r="K1845" s="13" t="n">
        <v>3589</v>
      </c>
      <c r="L1845" s="14" t="n">
        <v>0.545138888888889</v>
      </c>
      <c r="M1845" s="15" t="n">
        <v>0.583333333333333</v>
      </c>
      <c r="N1845" s="16" t="n">
        <f aca="false">VLOOKUP(E1845,'Esp. percorsi al 18-10-22'!C:J,8,FALSE())</f>
        <v>21.7643613293075</v>
      </c>
      <c r="O1845" s="16"/>
      <c r="P1845" s="16"/>
      <c r="Q1845" s="20" t="n">
        <v>35</v>
      </c>
      <c r="R1845" s="17" t="n">
        <f aca="false">+N1845*Q1845</f>
        <v>761.752646525763</v>
      </c>
      <c r="S1845" s="17" t="n">
        <f aca="false">+O1845*Q1845</f>
        <v>0</v>
      </c>
      <c r="T1845" s="17"/>
      <c r="U1845" s="18" t="n">
        <f aca="false">+M1845-L1845</f>
        <v>0.0381944444444444</v>
      </c>
      <c r="V1845" s="18" t="n">
        <f aca="false">+U1845*Q1845</f>
        <v>1.33680555555556</v>
      </c>
      <c r="W1845" s="18"/>
    </row>
    <row r="1846" s="13" customFormat="true" ht="12" hidden="false" customHeight="false" outlineLevel="0" collapsed="false">
      <c r="A1846" s="12" t="n">
        <v>17685</v>
      </c>
      <c r="B1846" s="13" t="n">
        <v>34</v>
      </c>
      <c r="C1846" s="13" t="s">
        <v>265</v>
      </c>
      <c r="D1846" s="13" t="n">
        <v>0</v>
      </c>
      <c r="E1846" s="13" t="n">
        <v>426</v>
      </c>
      <c r="F1846" s="13" t="s">
        <v>268</v>
      </c>
      <c r="G1846" s="13" t="s">
        <v>77</v>
      </c>
      <c r="H1846" s="13" t="s">
        <v>25</v>
      </c>
      <c r="J1846" s="13" t="n">
        <v>1</v>
      </c>
      <c r="K1846" s="13" t="n">
        <v>17685</v>
      </c>
      <c r="L1846" s="14" t="n">
        <v>0.545138888888889</v>
      </c>
      <c r="M1846" s="15" t="n">
        <v>0.583333333333333</v>
      </c>
      <c r="N1846" s="16" t="n">
        <f aca="false">VLOOKUP(E1846,'Esp. percorsi al 18-10-22'!C:J,8,FALSE())</f>
        <v>21.7643613293075</v>
      </c>
      <c r="O1846" s="16"/>
      <c r="P1846" s="16"/>
      <c r="Q1846" s="20" t="n">
        <v>94</v>
      </c>
      <c r="R1846" s="17" t="n">
        <f aca="false">+N1846*Q1846</f>
        <v>2045.8499649549</v>
      </c>
      <c r="S1846" s="17" t="n">
        <f aca="false">+O1846*Q1846</f>
        <v>0</v>
      </c>
      <c r="T1846" s="17"/>
      <c r="U1846" s="18" t="n">
        <f aca="false">+M1846-L1846</f>
        <v>0.0381944444444444</v>
      </c>
      <c r="V1846" s="18" t="n">
        <f aca="false">+U1846*Q1846</f>
        <v>3.59027777777778</v>
      </c>
      <c r="W1846" s="18"/>
    </row>
    <row r="1847" s="13" customFormat="true" ht="12" hidden="false" customHeight="false" outlineLevel="0" collapsed="false">
      <c r="A1847" s="12" t="n">
        <v>17732</v>
      </c>
      <c r="B1847" s="13" t="n">
        <v>34</v>
      </c>
      <c r="C1847" s="13" t="s">
        <v>265</v>
      </c>
      <c r="D1847" s="13" t="n">
        <v>0</v>
      </c>
      <c r="E1847" s="13" t="n">
        <v>426</v>
      </c>
      <c r="F1847" s="13" t="s">
        <v>268</v>
      </c>
      <c r="G1847" s="13" t="s">
        <v>42</v>
      </c>
      <c r="H1847" s="19" t="s">
        <v>27</v>
      </c>
      <c r="I1847" s="19"/>
      <c r="J1847" s="13" t="n">
        <v>1</v>
      </c>
      <c r="K1847" s="13" t="n">
        <v>17732</v>
      </c>
      <c r="L1847" s="14" t="n">
        <v>0.586805555555556</v>
      </c>
      <c r="M1847" s="15" t="n">
        <v>0.625</v>
      </c>
      <c r="N1847" s="16" t="n">
        <f aca="false">VLOOKUP(E1847,'Esp. percorsi al 18-10-22'!C:J,8,FALSE())</f>
        <v>21.7643613293075</v>
      </c>
      <c r="O1847" s="16"/>
      <c r="P1847" s="16"/>
      <c r="Q1847" s="20" t="n">
        <v>173</v>
      </c>
      <c r="R1847" s="17" t="n">
        <f aca="false">+N1847*Q1847</f>
        <v>3765.2345099702</v>
      </c>
      <c r="S1847" s="17" t="n">
        <f aca="false">+O1847*Q1847</f>
        <v>0</v>
      </c>
      <c r="T1847" s="17"/>
      <c r="U1847" s="18" t="n">
        <f aca="false">+M1847-L1847</f>
        <v>0.0381944444444444</v>
      </c>
      <c r="V1847" s="18" t="n">
        <f aca="false">+U1847*Q1847</f>
        <v>6.60763888888889</v>
      </c>
      <c r="W1847" s="18"/>
    </row>
    <row r="1848" s="13" customFormat="true" ht="12" hidden="false" customHeight="false" outlineLevel="0" collapsed="false">
      <c r="A1848" s="12" t="n">
        <v>12435</v>
      </c>
      <c r="B1848" s="13" t="n">
        <v>34</v>
      </c>
      <c r="C1848" s="13" t="s">
        <v>265</v>
      </c>
      <c r="D1848" s="13" t="n">
        <v>0</v>
      </c>
      <c r="E1848" s="13" t="n">
        <v>426</v>
      </c>
      <c r="F1848" s="13" t="s">
        <v>268</v>
      </c>
      <c r="G1848" s="13" t="s">
        <v>26</v>
      </c>
      <c r="H1848" s="13" t="s">
        <v>25</v>
      </c>
      <c r="J1848" s="13" t="n">
        <v>1</v>
      </c>
      <c r="K1848" s="13" t="n">
        <v>3099</v>
      </c>
      <c r="L1848" s="14" t="n">
        <v>0.684027777777778</v>
      </c>
      <c r="M1848" s="15" t="n">
        <v>0.722222222222222</v>
      </c>
      <c r="N1848" s="16" t="n">
        <f aca="false">VLOOKUP(E1848,'Esp. percorsi al 18-10-22'!C:J,8,FALSE())</f>
        <v>21.7643613293075</v>
      </c>
      <c r="O1848" s="16"/>
      <c r="P1848" s="16"/>
      <c r="Q1848" s="20" t="n">
        <v>235</v>
      </c>
      <c r="R1848" s="17" t="n">
        <f aca="false">+N1848*Q1848</f>
        <v>5114.62491238726</v>
      </c>
      <c r="S1848" s="17" t="n">
        <f aca="false">+O1848*Q1848</f>
        <v>0</v>
      </c>
      <c r="T1848" s="17"/>
      <c r="U1848" s="18" t="n">
        <f aca="false">+M1848-L1848</f>
        <v>0.0381944444444444</v>
      </c>
      <c r="V1848" s="18" t="n">
        <f aca="false">+U1848*Q1848</f>
        <v>8.97569444444444</v>
      </c>
      <c r="W1848" s="18"/>
    </row>
    <row r="1849" s="13" customFormat="true" ht="12" hidden="false" customHeight="false" outlineLevel="0" collapsed="false">
      <c r="A1849" s="12" t="n">
        <v>8131</v>
      </c>
      <c r="B1849" s="13" t="n">
        <v>34</v>
      </c>
      <c r="C1849" s="13" t="s">
        <v>265</v>
      </c>
      <c r="D1849" s="13" t="n">
        <v>0</v>
      </c>
      <c r="E1849" s="13" t="n">
        <v>426</v>
      </c>
      <c r="F1849" s="13" t="s">
        <v>268</v>
      </c>
      <c r="G1849" s="13" t="s">
        <v>24</v>
      </c>
      <c r="H1849" s="13" t="s">
        <v>29</v>
      </c>
      <c r="J1849" s="13" t="n">
        <v>1</v>
      </c>
      <c r="K1849" s="13" t="n">
        <v>2046</v>
      </c>
      <c r="L1849" s="14" t="n">
        <v>0.739583333333333</v>
      </c>
      <c r="M1849" s="15" t="n">
        <v>0.777777777777778</v>
      </c>
      <c r="N1849" s="16" t="n">
        <f aca="false">VLOOKUP(E1849,'Esp. percorsi al 18-10-22'!C:J,8,FALSE())</f>
        <v>21.7643613293075</v>
      </c>
      <c r="O1849" s="16"/>
      <c r="P1849" s="16"/>
      <c r="Q1849" s="20" t="n">
        <v>58</v>
      </c>
      <c r="R1849" s="17" t="n">
        <f aca="false">+N1849*Q1849</f>
        <v>1262.33295709984</v>
      </c>
      <c r="S1849" s="17" t="n">
        <f aca="false">+O1849*Q1849</f>
        <v>0</v>
      </c>
      <c r="T1849" s="17"/>
      <c r="U1849" s="18" t="n">
        <f aca="false">+M1849-L1849</f>
        <v>0.0381944444444444</v>
      </c>
      <c r="V1849" s="18" t="n">
        <f aca="false">+U1849*Q1849</f>
        <v>2.21527777777778</v>
      </c>
      <c r="W1849" s="18"/>
    </row>
    <row r="1850" s="13" customFormat="true" ht="12" hidden="false" customHeight="false" outlineLevel="0" collapsed="false">
      <c r="A1850" s="12" t="n">
        <v>8135</v>
      </c>
      <c r="B1850" s="13" t="n">
        <v>34</v>
      </c>
      <c r="C1850" s="13" t="s">
        <v>265</v>
      </c>
      <c r="D1850" s="13" t="n">
        <v>0</v>
      </c>
      <c r="E1850" s="13" t="n">
        <v>426</v>
      </c>
      <c r="F1850" s="13" t="s">
        <v>268</v>
      </c>
      <c r="G1850" s="13" t="s">
        <v>26</v>
      </c>
      <c r="H1850" s="13" t="s">
        <v>25</v>
      </c>
      <c r="J1850" s="13" t="n">
        <v>1</v>
      </c>
      <c r="K1850" s="13" t="n">
        <v>8135</v>
      </c>
      <c r="L1850" s="14" t="n">
        <v>0.788194444444444</v>
      </c>
      <c r="M1850" s="15" t="n">
        <v>0.826388888888889</v>
      </c>
      <c r="N1850" s="16" t="n">
        <f aca="false">VLOOKUP(E1850,'Esp. percorsi al 18-10-22'!C:J,8,FALSE())</f>
        <v>21.7643613293075</v>
      </c>
      <c r="O1850" s="16"/>
      <c r="P1850" s="16"/>
      <c r="Q1850" s="20" t="n">
        <v>235</v>
      </c>
      <c r="R1850" s="17" t="n">
        <f aca="false">+N1850*Q1850</f>
        <v>5114.62491238726</v>
      </c>
      <c r="S1850" s="17" t="n">
        <f aca="false">+O1850*Q1850</f>
        <v>0</v>
      </c>
      <c r="T1850" s="17"/>
      <c r="U1850" s="18" t="n">
        <f aca="false">+M1850-L1850</f>
        <v>0.0381944444444444</v>
      </c>
      <c r="V1850" s="18" t="n">
        <f aca="false">+U1850*Q1850</f>
        <v>8.97569444444444</v>
      </c>
      <c r="W1850" s="18"/>
    </row>
    <row r="1851" s="13" customFormat="true" ht="12" hidden="false" customHeight="false" outlineLevel="0" collapsed="false">
      <c r="A1851" s="12" t="n">
        <v>13989</v>
      </c>
      <c r="B1851" s="13" t="n">
        <v>34</v>
      </c>
      <c r="C1851" s="13" t="s">
        <v>265</v>
      </c>
      <c r="D1851" s="13" t="n">
        <v>0</v>
      </c>
      <c r="E1851" s="13" t="n">
        <v>427</v>
      </c>
      <c r="F1851" s="13" t="s">
        <v>269</v>
      </c>
      <c r="G1851" s="13" t="s">
        <v>26</v>
      </c>
      <c r="H1851" s="13" t="s">
        <v>25</v>
      </c>
      <c r="J1851" s="13" t="n">
        <v>1</v>
      </c>
      <c r="K1851" s="13" t="n">
        <v>4210</v>
      </c>
      <c r="L1851" s="14" t="n">
        <v>0.277777777777778</v>
      </c>
      <c r="M1851" s="15" t="n">
        <v>0.288194444444444</v>
      </c>
      <c r="N1851" s="16" t="n">
        <f aca="false">VLOOKUP(E1851,'Esp. percorsi al 18-10-22'!C:J,8,FALSE())</f>
        <v>6.41530251045093</v>
      </c>
      <c r="O1851" s="16"/>
      <c r="P1851" s="16"/>
      <c r="Q1851" s="20" t="n">
        <v>235</v>
      </c>
      <c r="R1851" s="17" t="n">
        <f aca="false">+N1851*Q1851</f>
        <v>1507.59608995597</v>
      </c>
      <c r="S1851" s="17" t="n">
        <f aca="false">+O1851*Q1851</f>
        <v>0</v>
      </c>
      <c r="T1851" s="17"/>
      <c r="U1851" s="18" t="n">
        <f aca="false">+M1851-L1851</f>
        <v>0.0104166666666667</v>
      </c>
      <c r="V1851" s="18" t="n">
        <f aca="false">+U1851*Q1851</f>
        <v>2.44791666666667</v>
      </c>
      <c r="W1851" s="18"/>
    </row>
    <row r="1852" s="13" customFormat="true" ht="12" hidden="false" customHeight="false" outlineLevel="0" collapsed="false">
      <c r="A1852" s="12" t="n">
        <v>18333</v>
      </c>
      <c r="B1852" s="13" t="n">
        <v>34</v>
      </c>
      <c r="C1852" s="13" t="s">
        <v>265</v>
      </c>
      <c r="D1852" s="13" t="n">
        <v>0</v>
      </c>
      <c r="E1852" s="13" t="n">
        <v>427</v>
      </c>
      <c r="F1852" s="13" t="s">
        <v>269</v>
      </c>
      <c r="G1852" s="13" t="s">
        <v>28</v>
      </c>
      <c r="H1852" s="13" t="s">
        <v>25</v>
      </c>
      <c r="J1852" s="13" t="n">
        <v>1</v>
      </c>
      <c r="K1852" s="13" t="n">
        <v>18333</v>
      </c>
      <c r="L1852" s="14" t="n">
        <v>0.28125</v>
      </c>
      <c r="M1852" s="15" t="n">
        <v>0.291666666666667</v>
      </c>
      <c r="N1852" s="16" t="n">
        <f aca="false">VLOOKUP(E1852,'Esp. percorsi al 18-10-22'!C:J,8,FALSE())</f>
        <v>6.41530251045093</v>
      </c>
      <c r="O1852" s="16"/>
      <c r="P1852" s="16"/>
      <c r="Q1852" s="20" t="n">
        <v>67</v>
      </c>
      <c r="R1852" s="17" t="n">
        <f aca="false">+N1852*Q1852</f>
        <v>429.825268200212</v>
      </c>
      <c r="S1852" s="17" t="n">
        <f aca="false">+O1852*Q1852</f>
        <v>0</v>
      </c>
      <c r="T1852" s="17"/>
      <c r="U1852" s="18" t="n">
        <f aca="false">+M1852-L1852</f>
        <v>0.0104166666666667</v>
      </c>
      <c r="V1852" s="18" t="n">
        <f aca="false">+U1852*Q1852</f>
        <v>0.697916666666667</v>
      </c>
      <c r="W1852" s="18"/>
    </row>
    <row r="1853" s="13" customFormat="true" ht="12" hidden="false" customHeight="false" outlineLevel="0" collapsed="false">
      <c r="A1853" s="12" t="n">
        <v>17205</v>
      </c>
      <c r="B1853" s="13" t="n">
        <v>34</v>
      </c>
      <c r="C1853" s="13" t="s">
        <v>265</v>
      </c>
      <c r="D1853" s="13" t="n">
        <v>0</v>
      </c>
      <c r="E1853" s="13" t="n">
        <v>984</v>
      </c>
      <c r="F1853" s="13" t="s">
        <v>270</v>
      </c>
      <c r="G1853" s="13" t="s">
        <v>28</v>
      </c>
      <c r="H1853" s="13" t="s">
        <v>29</v>
      </c>
      <c r="J1853" s="13" t="n">
        <v>1</v>
      </c>
      <c r="K1853" s="13" t="n">
        <v>17205</v>
      </c>
      <c r="L1853" s="14" t="n">
        <v>0.791666666666667</v>
      </c>
      <c r="M1853" s="15" t="n">
        <v>0.809027777777778</v>
      </c>
      <c r="N1853" s="16" t="n">
        <f aca="false">VLOOKUP(E1853,'Esp. percorsi al 18-10-22'!C:J,8,FALSE())</f>
        <v>12.3643613293075</v>
      </c>
      <c r="O1853" s="16"/>
      <c r="P1853" s="16"/>
      <c r="Q1853" s="20" t="n">
        <v>12</v>
      </c>
      <c r="R1853" s="17" t="n">
        <f aca="false">+N1853*Q1853</f>
        <v>148.37233595169</v>
      </c>
      <c r="S1853" s="17" t="n">
        <f aca="false">+O1853*Q1853</f>
        <v>0</v>
      </c>
      <c r="T1853" s="17"/>
      <c r="U1853" s="18" t="n">
        <f aca="false">+M1853-L1853</f>
        <v>0.0173611111111111</v>
      </c>
      <c r="V1853" s="18" t="n">
        <f aca="false">+U1853*Q1853</f>
        <v>0.208333333333333</v>
      </c>
      <c r="W1853" s="18"/>
    </row>
    <row r="1854" s="13" customFormat="true" ht="12" hidden="false" customHeight="false" outlineLevel="0" collapsed="false">
      <c r="A1854" s="12" t="n">
        <v>8336</v>
      </c>
      <c r="B1854" s="13" t="n">
        <v>35</v>
      </c>
      <c r="C1854" s="13" t="s">
        <v>265</v>
      </c>
      <c r="D1854" s="13" t="n">
        <v>0</v>
      </c>
      <c r="E1854" s="13" t="n">
        <v>296</v>
      </c>
      <c r="F1854" s="13" t="s">
        <v>271</v>
      </c>
      <c r="G1854" s="13" t="s">
        <v>42</v>
      </c>
      <c r="H1854" s="19" t="s">
        <v>27</v>
      </c>
      <c r="I1854" s="19"/>
      <c r="J1854" s="13" t="n">
        <v>1</v>
      </c>
      <c r="K1854" s="13" t="n">
        <v>1155</v>
      </c>
      <c r="L1854" s="14" t="n">
        <v>0.288194444444444</v>
      </c>
      <c r="M1854" s="15" t="n">
        <v>0.329861111111111</v>
      </c>
      <c r="N1854" s="16" t="n">
        <f aca="false">VLOOKUP(E1854,'Esp. percorsi al 18-10-22'!C:J,8,FALSE())</f>
        <v>26.1418503458696</v>
      </c>
      <c r="O1854" s="16"/>
      <c r="P1854" s="16"/>
      <c r="Q1854" s="20" t="n">
        <v>173</v>
      </c>
      <c r="R1854" s="17" t="n">
        <f aca="false">+N1854*Q1854</f>
        <v>4522.54010983544</v>
      </c>
      <c r="S1854" s="17" t="n">
        <f aca="false">+O1854*Q1854</f>
        <v>0</v>
      </c>
      <c r="T1854" s="17"/>
      <c r="U1854" s="18" t="n">
        <f aca="false">+M1854-L1854</f>
        <v>0.0416666666666667</v>
      </c>
      <c r="V1854" s="18" t="n">
        <f aca="false">+U1854*Q1854</f>
        <v>7.20833333333333</v>
      </c>
      <c r="W1854" s="18"/>
    </row>
    <row r="1855" s="13" customFormat="true" ht="12" hidden="false" customHeight="false" outlineLevel="0" collapsed="false">
      <c r="A1855" s="12" t="n">
        <v>8333</v>
      </c>
      <c r="B1855" s="13" t="n">
        <v>35</v>
      </c>
      <c r="C1855" s="13" t="s">
        <v>265</v>
      </c>
      <c r="D1855" s="13" t="n">
        <v>0</v>
      </c>
      <c r="E1855" s="13" t="n">
        <v>297</v>
      </c>
      <c r="F1855" s="13" t="s">
        <v>272</v>
      </c>
      <c r="G1855" s="13" t="s">
        <v>42</v>
      </c>
      <c r="H1855" s="19" t="s">
        <v>27</v>
      </c>
      <c r="I1855" s="19"/>
      <c r="J1855" s="13" t="n">
        <v>1</v>
      </c>
      <c r="K1855" s="13" t="n">
        <v>1156</v>
      </c>
      <c r="L1855" s="14" t="n">
        <v>0.548611111111111</v>
      </c>
      <c r="M1855" s="15" t="n">
        <v>0.579861111111111</v>
      </c>
      <c r="N1855" s="16" t="n">
        <f aca="false">VLOOKUP(E1855,'Esp. percorsi al 18-10-22'!C:J,8,FALSE())</f>
        <v>18.9407500277568</v>
      </c>
      <c r="O1855" s="16"/>
      <c r="P1855" s="16"/>
      <c r="Q1855" s="20" t="n">
        <v>173</v>
      </c>
      <c r="R1855" s="17" t="n">
        <f aca="false">+N1855*Q1855</f>
        <v>3276.74975480193</v>
      </c>
      <c r="S1855" s="17" t="n">
        <f aca="false">+O1855*Q1855</f>
        <v>0</v>
      </c>
      <c r="T1855" s="17"/>
      <c r="U1855" s="18" t="n">
        <f aca="false">+M1855-L1855</f>
        <v>0.03125</v>
      </c>
      <c r="V1855" s="18" t="n">
        <f aca="false">+U1855*Q1855</f>
        <v>5.40625</v>
      </c>
      <c r="W1855" s="18"/>
    </row>
    <row r="1856" s="13" customFormat="true" ht="12" hidden="false" customHeight="false" outlineLevel="0" collapsed="false">
      <c r="A1856" s="12" t="n">
        <v>16768</v>
      </c>
      <c r="B1856" s="13" t="n">
        <v>35</v>
      </c>
      <c r="C1856" s="13" t="s">
        <v>265</v>
      </c>
      <c r="D1856" s="13" t="n">
        <v>0</v>
      </c>
      <c r="E1856" s="13" t="n">
        <v>298</v>
      </c>
      <c r="F1856" s="13" t="s">
        <v>273</v>
      </c>
      <c r="G1856" s="13" t="s">
        <v>77</v>
      </c>
      <c r="H1856" s="13" t="s">
        <v>25</v>
      </c>
      <c r="J1856" s="13" t="n">
        <v>1</v>
      </c>
      <c r="K1856" s="13" t="n">
        <v>16768</v>
      </c>
      <c r="L1856" s="14" t="n">
        <v>0.288194444444444</v>
      </c>
      <c r="M1856" s="15" t="n">
        <v>0.329861111111111</v>
      </c>
      <c r="N1856" s="16" t="n">
        <f aca="false">VLOOKUP(E1856,'Esp. percorsi al 18-10-22'!C:J,8,FALSE())</f>
        <v>24.387551058312</v>
      </c>
      <c r="O1856" s="16"/>
      <c r="P1856" s="16"/>
      <c r="Q1856" s="20" t="n">
        <v>94</v>
      </c>
      <c r="R1856" s="17" t="n">
        <f aca="false">+N1856*Q1856</f>
        <v>2292.42979948133</v>
      </c>
      <c r="S1856" s="17" t="n">
        <f aca="false">+O1856*Q1856</f>
        <v>0</v>
      </c>
      <c r="T1856" s="17"/>
      <c r="U1856" s="18" t="n">
        <f aca="false">+M1856-L1856</f>
        <v>0.0416666666666667</v>
      </c>
      <c r="V1856" s="18" t="n">
        <f aca="false">+U1856*Q1856</f>
        <v>3.91666666666667</v>
      </c>
      <c r="W1856" s="18"/>
    </row>
    <row r="1857" s="13" customFormat="true" ht="12" hidden="false" customHeight="false" outlineLevel="0" collapsed="false">
      <c r="A1857" s="12" t="n">
        <v>18551</v>
      </c>
      <c r="B1857" s="13" t="n">
        <v>35</v>
      </c>
      <c r="C1857" s="13" t="s">
        <v>265</v>
      </c>
      <c r="D1857" s="13" t="n">
        <v>0</v>
      </c>
      <c r="E1857" s="13" t="n">
        <v>298</v>
      </c>
      <c r="F1857" s="13" t="s">
        <v>273</v>
      </c>
      <c r="G1857" s="13" t="s">
        <v>42</v>
      </c>
      <c r="H1857" s="13" t="n">
        <v>6</v>
      </c>
      <c r="J1857" s="13" t="n">
        <v>1</v>
      </c>
      <c r="K1857" s="13" t="n">
        <v>18551</v>
      </c>
      <c r="L1857" s="14" t="n">
        <v>0.288194444444444</v>
      </c>
      <c r="M1857" s="15" t="n">
        <v>0.329861111111111</v>
      </c>
      <c r="N1857" s="16" t="n">
        <f aca="false">VLOOKUP(E1857,'Esp. percorsi al 18-10-22'!C:J,8,FALSE())</f>
        <v>24.387551058312</v>
      </c>
      <c r="O1857" s="16"/>
      <c r="P1857" s="16"/>
      <c r="Q1857" s="20" t="n">
        <v>35</v>
      </c>
      <c r="R1857" s="17" t="n">
        <f aca="false">+N1857*Q1857</f>
        <v>853.56428704092</v>
      </c>
      <c r="S1857" s="17" t="n">
        <f aca="false">+O1857*Q1857</f>
        <v>0</v>
      </c>
      <c r="T1857" s="17"/>
      <c r="U1857" s="18" t="n">
        <f aca="false">+M1857-L1857</f>
        <v>0.0416666666666667</v>
      </c>
      <c r="V1857" s="18" t="n">
        <f aca="false">+U1857*Q1857</f>
        <v>1.45833333333333</v>
      </c>
      <c r="W1857" s="18"/>
    </row>
    <row r="1858" s="13" customFormat="true" ht="12" hidden="false" customHeight="false" outlineLevel="0" collapsed="false">
      <c r="A1858" s="12" t="n">
        <v>16772</v>
      </c>
      <c r="B1858" s="13" t="n">
        <v>35</v>
      </c>
      <c r="C1858" s="13" t="s">
        <v>265</v>
      </c>
      <c r="D1858" s="13" t="n">
        <v>0</v>
      </c>
      <c r="E1858" s="13" t="n">
        <v>298</v>
      </c>
      <c r="F1858" s="13" t="s">
        <v>273</v>
      </c>
      <c r="G1858" s="13" t="s">
        <v>28</v>
      </c>
      <c r="H1858" s="13" t="s">
        <v>25</v>
      </c>
      <c r="J1858" s="13" t="n">
        <v>1</v>
      </c>
      <c r="K1858" s="13" t="n">
        <v>16772</v>
      </c>
      <c r="L1858" s="14" t="n">
        <v>0.548611111111111</v>
      </c>
      <c r="M1858" s="15" t="n">
        <v>0.590277777777778</v>
      </c>
      <c r="N1858" s="16" t="n">
        <f aca="false">VLOOKUP(E1858,'Esp. percorsi al 18-10-22'!C:J,8,FALSE())</f>
        <v>24.387551058312</v>
      </c>
      <c r="O1858" s="16"/>
      <c r="P1858" s="16"/>
      <c r="Q1858" s="20" t="n">
        <v>67</v>
      </c>
      <c r="R1858" s="17" t="n">
        <f aca="false">+N1858*Q1858</f>
        <v>1633.9659209069</v>
      </c>
      <c r="S1858" s="17" t="n">
        <f aca="false">+O1858*Q1858</f>
        <v>0</v>
      </c>
      <c r="T1858" s="17"/>
      <c r="U1858" s="18" t="n">
        <f aca="false">+M1858-L1858</f>
        <v>0.0416666666666667</v>
      </c>
      <c r="V1858" s="18" t="n">
        <f aca="false">+U1858*Q1858</f>
        <v>2.79166666666667</v>
      </c>
      <c r="W1858" s="18"/>
    </row>
    <row r="1859" s="13" customFormat="true" ht="12" hidden="false" customHeight="false" outlineLevel="0" collapsed="false">
      <c r="A1859" s="12" t="n">
        <v>8318</v>
      </c>
      <c r="B1859" s="13" t="n">
        <v>35</v>
      </c>
      <c r="C1859" s="13" t="s">
        <v>265</v>
      </c>
      <c r="D1859" s="13" t="n">
        <v>0</v>
      </c>
      <c r="E1859" s="13" t="n">
        <v>300</v>
      </c>
      <c r="F1859" s="13" t="s">
        <v>274</v>
      </c>
      <c r="G1859" s="13" t="s">
        <v>24</v>
      </c>
      <c r="H1859" s="13" t="s">
        <v>29</v>
      </c>
      <c r="J1859" s="13" t="n">
        <v>1</v>
      </c>
      <c r="K1859" s="13" t="n">
        <v>1892</v>
      </c>
      <c r="L1859" s="14" t="n">
        <v>0.565972222222222</v>
      </c>
      <c r="M1859" s="15" t="n">
        <v>0.618055555555556</v>
      </c>
      <c r="N1859" s="16" t="n">
        <f aca="false">VLOOKUP(E1859,'Esp. percorsi al 18-10-22'!C:J,8,FALSE())</f>
        <v>31.423551058312</v>
      </c>
      <c r="O1859" s="16"/>
      <c r="P1859" s="16"/>
      <c r="Q1859" s="20" t="n">
        <v>58</v>
      </c>
      <c r="R1859" s="17" t="n">
        <f aca="false">+N1859*Q1859</f>
        <v>1822.5659613821</v>
      </c>
      <c r="S1859" s="17" t="n">
        <f aca="false">+O1859*Q1859</f>
        <v>0</v>
      </c>
      <c r="T1859" s="17"/>
      <c r="U1859" s="18" t="n">
        <f aca="false">+M1859-L1859</f>
        <v>0.0520833333333333</v>
      </c>
      <c r="V1859" s="18" t="n">
        <f aca="false">+U1859*Q1859</f>
        <v>3.02083333333333</v>
      </c>
      <c r="W1859" s="18"/>
    </row>
    <row r="1860" s="13" customFormat="true" ht="12" hidden="false" customHeight="false" outlineLevel="0" collapsed="false">
      <c r="A1860" s="12" t="n">
        <v>8313</v>
      </c>
      <c r="B1860" s="13" t="n">
        <v>35</v>
      </c>
      <c r="C1860" s="13" t="s">
        <v>265</v>
      </c>
      <c r="D1860" s="13" t="n">
        <v>0</v>
      </c>
      <c r="E1860" s="13" t="n">
        <v>300</v>
      </c>
      <c r="F1860" s="13" t="s">
        <v>274</v>
      </c>
      <c r="G1860" s="13" t="s">
        <v>24</v>
      </c>
      <c r="H1860" s="13" t="s">
        <v>25</v>
      </c>
      <c r="J1860" s="13" t="n">
        <v>1</v>
      </c>
      <c r="K1860" s="13" t="n">
        <v>1158</v>
      </c>
      <c r="L1860" s="14" t="n">
        <v>0.729166666666667</v>
      </c>
      <c r="M1860" s="15" t="n">
        <v>0.78125</v>
      </c>
      <c r="N1860" s="16" t="n">
        <f aca="false">VLOOKUP(E1860,'Esp. percorsi al 18-10-22'!C:J,8,FALSE())</f>
        <v>31.423551058312</v>
      </c>
      <c r="O1860" s="16"/>
      <c r="P1860" s="16"/>
      <c r="Q1860" s="20" t="n">
        <v>302</v>
      </c>
      <c r="R1860" s="17" t="n">
        <f aca="false">+N1860*Q1860</f>
        <v>9489.91241961022</v>
      </c>
      <c r="S1860" s="17" t="n">
        <f aca="false">+O1860*Q1860</f>
        <v>0</v>
      </c>
      <c r="T1860" s="17"/>
      <c r="U1860" s="18" t="n">
        <f aca="false">+M1860-L1860</f>
        <v>0.0520833333333333</v>
      </c>
      <c r="V1860" s="18" t="n">
        <f aca="false">+U1860*Q1860</f>
        <v>15.7291666666667</v>
      </c>
      <c r="W1860" s="18"/>
    </row>
    <row r="1861" s="13" customFormat="true" ht="12" hidden="false" customHeight="false" outlineLevel="0" collapsed="false">
      <c r="A1861" s="12" t="n">
        <v>12474</v>
      </c>
      <c r="B1861" s="13" t="n">
        <v>35</v>
      </c>
      <c r="C1861" s="13" t="s">
        <v>265</v>
      </c>
      <c r="D1861" s="13" t="n">
        <v>0</v>
      </c>
      <c r="E1861" s="13" t="n">
        <v>301</v>
      </c>
      <c r="F1861" s="13" t="s">
        <v>275</v>
      </c>
      <c r="G1861" s="13" t="s">
        <v>26</v>
      </c>
      <c r="H1861" s="13" t="s">
        <v>25</v>
      </c>
      <c r="J1861" s="13" t="n">
        <v>1</v>
      </c>
      <c r="K1861" s="13" t="n">
        <v>1159</v>
      </c>
      <c r="L1861" s="14" t="n">
        <v>0.25</v>
      </c>
      <c r="M1861" s="15" t="n">
        <v>0.284722222222222</v>
      </c>
      <c r="N1861" s="16" t="n">
        <f aca="false">VLOOKUP(E1861,'Esp. percorsi al 18-10-22'!C:J,8,FALSE())</f>
        <v>20.6733065302733</v>
      </c>
      <c r="O1861" s="16"/>
      <c r="P1861" s="16"/>
      <c r="Q1861" s="20" t="n">
        <v>235</v>
      </c>
      <c r="R1861" s="17" t="n">
        <f aca="false">+N1861*Q1861</f>
        <v>4858.22703461423</v>
      </c>
      <c r="S1861" s="17" t="n">
        <f aca="false">+O1861*Q1861</f>
        <v>0</v>
      </c>
      <c r="T1861" s="17"/>
      <c r="U1861" s="18" t="n">
        <f aca="false">+M1861-L1861</f>
        <v>0.0347222222222222</v>
      </c>
      <c r="V1861" s="18" t="n">
        <f aca="false">+U1861*Q1861</f>
        <v>8.15972222222222</v>
      </c>
      <c r="W1861" s="18"/>
    </row>
    <row r="1862" s="13" customFormat="true" ht="12" hidden="false" customHeight="false" outlineLevel="0" collapsed="false">
      <c r="A1862" s="12" t="n">
        <v>8319</v>
      </c>
      <c r="B1862" s="13" t="n">
        <v>35</v>
      </c>
      <c r="C1862" s="13" t="s">
        <v>265</v>
      </c>
      <c r="D1862" s="13" t="n">
        <v>0</v>
      </c>
      <c r="E1862" s="13" t="n">
        <v>301</v>
      </c>
      <c r="F1862" s="13" t="s">
        <v>275</v>
      </c>
      <c r="G1862" s="13" t="s">
        <v>24</v>
      </c>
      <c r="H1862" s="13" t="s">
        <v>29</v>
      </c>
      <c r="J1862" s="13" t="n">
        <v>1</v>
      </c>
      <c r="K1862" s="13" t="n">
        <v>1894</v>
      </c>
      <c r="L1862" s="14" t="n">
        <v>0.722222222222222</v>
      </c>
      <c r="M1862" s="15" t="n">
        <v>0.756944444444444</v>
      </c>
      <c r="N1862" s="16" t="n">
        <f aca="false">VLOOKUP(E1862,'Esp. percorsi al 18-10-22'!C:J,8,FALSE())</f>
        <v>20.6733065302733</v>
      </c>
      <c r="O1862" s="16"/>
      <c r="P1862" s="16"/>
      <c r="Q1862" s="20" t="n">
        <v>58</v>
      </c>
      <c r="R1862" s="17" t="n">
        <f aca="false">+N1862*Q1862</f>
        <v>1199.05177875585</v>
      </c>
      <c r="S1862" s="17" t="n">
        <f aca="false">+O1862*Q1862</f>
        <v>0</v>
      </c>
      <c r="T1862" s="17"/>
      <c r="U1862" s="18" t="n">
        <f aca="false">+M1862-L1862</f>
        <v>0.0347222222222222</v>
      </c>
      <c r="V1862" s="18" t="n">
        <f aca="false">+U1862*Q1862</f>
        <v>2.01388888888889</v>
      </c>
      <c r="W1862" s="18"/>
    </row>
    <row r="1863" s="13" customFormat="true" ht="12" hidden="false" customHeight="false" outlineLevel="0" collapsed="false">
      <c r="A1863" s="12" t="n">
        <v>14044</v>
      </c>
      <c r="B1863" s="13" t="n">
        <v>35</v>
      </c>
      <c r="C1863" s="13" t="s">
        <v>265</v>
      </c>
      <c r="D1863" s="13" t="n">
        <v>0</v>
      </c>
      <c r="E1863" s="13" t="n">
        <v>329</v>
      </c>
      <c r="F1863" s="13" t="s">
        <v>276</v>
      </c>
      <c r="G1863" s="13" t="s">
        <v>42</v>
      </c>
      <c r="H1863" s="19" t="s">
        <v>27</v>
      </c>
      <c r="I1863" s="19"/>
      <c r="J1863" s="13" t="n">
        <v>1</v>
      </c>
      <c r="K1863" s="13" t="n">
        <v>13996</v>
      </c>
      <c r="L1863" s="14" t="n">
        <v>0.597222222222222</v>
      </c>
      <c r="M1863" s="15" t="n">
        <v>0.607638888888889</v>
      </c>
      <c r="N1863" s="16" t="n">
        <f aca="false">VLOOKUP(E1863,'Esp. percorsi al 18-10-22'!C:J,8,FALSE())</f>
        <v>6.36320621216047</v>
      </c>
      <c r="O1863" s="16" t="n">
        <f aca="false">+N1863</f>
        <v>6.36320621216047</v>
      </c>
      <c r="P1863" s="16"/>
      <c r="Q1863" s="20" t="n">
        <v>173</v>
      </c>
      <c r="R1863" s="17" t="n">
        <f aca="false">+N1863*Q1863</f>
        <v>1100.83467470376</v>
      </c>
      <c r="S1863" s="17" t="n">
        <f aca="false">+O1863*Q1863</f>
        <v>1100.83467470376</v>
      </c>
      <c r="T1863" s="17"/>
      <c r="U1863" s="18" t="n">
        <f aca="false">+M1863-L1863</f>
        <v>0.0104166666666667</v>
      </c>
      <c r="V1863" s="18" t="n">
        <f aca="false">+U1863*Q1863</f>
        <v>1.80208333333333</v>
      </c>
      <c r="W1863" s="18" t="s">
        <v>247</v>
      </c>
    </row>
    <row r="1864" s="13" customFormat="true" ht="12" hidden="false" customHeight="false" outlineLevel="0" collapsed="false">
      <c r="A1864" s="12" t="n">
        <v>13727</v>
      </c>
      <c r="B1864" s="13" t="n">
        <v>35</v>
      </c>
      <c r="C1864" s="13" t="s">
        <v>265</v>
      </c>
      <c r="D1864" s="13" t="n">
        <v>0</v>
      </c>
      <c r="E1864" s="13" t="n">
        <v>329</v>
      </c>
      <c r="F1864" s="13" t="s">
        <v>276</v>
      </c>
      <c r="G1864" s="13" t="s">
        <v>28</v>
      </c>
      <c r="H1864" s="13" t="s">
        <v>25</v>
      </c>
      <c r="J1864" s="13" t="n">
        <v>1</v>
      </c>
      <c r="K1864" s="13" t="n">
        <v>13727</v>
      </c>
      <c r="L1864" s="14" t="n">
        <v>0.791666666666667</v>
      </c>
      <c r="M1864" s="15" t="n">
        <v>0.802083333333333</v>
      </c>
      <c r="N1864" s="16" t="n">
        <f aca="false">VLOOKUP(E1864,'Esp. percorsi al 18-10-22'!C:J,8,FALSE())</f>
        <v>6.36320621216047</v>
      </c>
      <c r="O1864" s="16"/>
      <c r="P1864" s="16"/>
      <c r="Q1864" s="20" t="n">
        <v>67</v>
      </c>
      <c r="R1864" s="17" t="n">
        <f aca="false">+N1864*Q1864</f>
        <v>426.334816214752</v>
      </c>
      <c r="S1864" s="17" t="n">
        <f aca="false">+O1864*Q1864</f>
        <v>0</v>
      </c>
      <c r="T1864" s="17"/>
      <c r="U1864" s="18" t="n">
        <f aca="false">+M1864-L1864</f>
        <v>0.0104166666666667</v>
      </c>
      <c r="V1864" s="18" t="n">
        <f aca="false">+U1864*Q1864</f>
        <v>0.697916666666667</v>
      </c>
      <c r="W1864" s="18"/>
    </row>
    <row r="1865" s="13" customFormat="true" ht="12" hidden="false" customHeight="false" outlineLevel="0" collapsed="false">
      <c r="A1865" s="12" t="n">
        <v>14073</v>
      </c>
      <c r="B1865" s="13" t="n">
        <v>35</v>
      </c>
      <c r="C1865" s="13" t="s">
        <v>265</v>
      </c>
      <c r="D1865" s="13" t="n">
        <v>0</v>
      </c>
      <c r="E1865" s="13" t="n">
        <v>347</v>
      </c>
      <c r="F1865" s="13" t="s">
        <v>277</v>
      </c>
      <c r="G1865" s="13" t="s">
        <v>250</v>
      </c>
      <c r="H1865" s="13" t="s">
        <v>25</v>
      </c>
      <c r="J1865" s="13" t="n">
        <v>1</v>
      </c>
      <c r="K1865" s="13" t="n">
        <v>14073</v>
      </c>
      <c r="L1865" s="14" t="n">
        <v>0.548611111111111</v>
      </c>
      <c r="M1865" s="15" t="n">
        <v>0.579861111111111</v>
      </c>
      <c r="N1865" s="16" t="n">
        <f aca="false">VLOOKUP(E1865,'Esp. percorsi al 18-10-22'!C:J,8,FALSE())</f>
        <v>17.1864507401991</v>
      </c>
      <c r="O1865" s="16"/>
      <c r="P1865" s="16"/>
      <c r="Q1865" s="20" t="n">
        <v>27</v>
      </c>
      <c r="R1865" s="17" t="n">
        <f aca="false">+N1865*Q1865</f>
        <v>464.034169985376</v>
      </c>
      <c r="S1865" s="17" t="n">
        <f aca="false">+O1865*Q1865</f>
        <v>0</v>
      </c>
      <c r="T1865" s="17"/>
      <c r="U1865" s="18" t="n">
        <f aca="false">+M1865-L1865</f>
        <v>0.03125</v>
      </c>
      <c r="V1865" s="18" t="n">
        <f aca="false">+U1865*Q1865</f>
        <v>0.84375</v>
      </c>
      <c r="W1865" s="18"/>
    </row>
    <row r="1866" s="13" customFormat="true" ht="12" hidden="false" customHeight="false" outlineLevel="0" collapsed="false">
      <c r="A1866" s="12" t="n">
        <v>18563</v>
      </c>
      <c r="B1866" s="13" t="n">
        <v>35</v>
      </c>
      <c r="C1866" s="13" t="s">
        <v>265</v>
      </c>
      <c r="D1866" s="13" t="n">
        <v>0</v>
      </c>
      <c r="E1866" s="13" t="n">
        <v>347</v>
      </c>
      <c r="F1866" s="13" t="s">
        <v>277</v>
      </c>
      <c r="G1866" s="13" t="s">
        <v>42</v>
      </c>
      <c r="H1866" s="13" t="n">
        <v>6</v>
      </c>
      <c r="J1866" s="13" t="n">
        <v>1</v>
      </c>
      <c r="K1866" s="13" t="n">
        <v>17826</v>
      </c>
      <c r="L1866" s="14" t="n">
        <v>0.548611111111111</v>
      </c>
      <c r="M1866" s="15" t="n">
        <v>0.579861111111111</v>
      </c>
      <c r="N1866" s="16" t="n">
        <f aca="false">VLOOKUP(E1866,'Esp. percorsi al 18-10-22'!C:J,8,FALSE())</f>
        <v>17.1864507401991</v>
      </c>
      <c r="O1866" s="16"/>
      <c r="P1866" s="16"/>
      <c r="Q1866" s="20" t="n">
        <v>35</v>
      </c>
      <c r="R1866" s="17" t="n">
        <f aca="false">+N1866*Q1866</f>
        <v>601.525775906968</v>
      </c>
      <c r="S1866" s="17" t="n">
        <f aca="false">+O1866*Q1866</f>
        <v>0</v>
      </c>
      <c r="T1866" s="17"/>
      <c r="U1866" s="18" t="n">
        <f aca="false">+M1866-L1866</f>
        <v>0.03125</v>
      </c>
      <c r="V1866" s="18" t="n">
        <f aca="false">+U1866*Q1866</f>
        <v>1.09375</v>
      </c>
      <c r="W1866" s="18"/>
    </row>
    <row r="1867" s="13" customFormat="true" ht="12" hidden="false" customHeight="false" outlineLevel="0" collapsed="false">
      <c r="A1867" s="12" t="n">
        <v>14045</v>
      </c>
      <c r="B1867" s="13" t="n">
        <v>35</v>
      </c>
      <c r="C1867" s="13" t="s">
        <v>265</v>
      </c>
      <c r="D1867" s="13" t="n">
        <v>0</v>
      </c>
      <c r="E1867" s="13" t="n">
        <v>680</v>
      </c>
      <c r="F1867" s="13" t="s">
        <v>278</v>
      </c>
      <c r="G1867" s="13" t="s">
        <v>42</v>
      </c>
      <c r="H1867" s="19" t="s">
        <v>27</v>
      </c>
      <c r="I1867" s="19"/>
      <c r="J1867" s="13" t="n">
        <v>1</v>
      </c>
      <c r="K1867" s="13" t="n">
        <v>13997</v>
      </c>
      <c r="L1867" s="14" t="n">
        <v>0.607638888888889</v>
      </c>
      <c r="M1867" s="15" t="n">
        <v>0.625</v>
      </c>
      <c r="N1867" s="16" t="n">
        <f aca="false">VLOOKUP(E1867,'Esp. percorsi al 18-10-22'!C:J,8,FALSE())</f>
        <v>10.8232445280386</v>
      </c>
      <c r="O1867" s="16" t="n">
        <f aca="false">+N1867</f>
        <v>10.8232445280386</v>
      </c>
      <c r="P1867" s="16"/>
      <c r="Q1867" s="20" t="n">
        <v>173</v>
      </c>
      <c r="R1867" s="17" t="n">
        <f aca="false">+N1867*Q1867</f>
        <v>1872.42130335068</v>
      </c>
      <c r="S1867" s="17" t="n">
        <f aca="false">+O1867*Q1867</f>
        <v>1872.42130335068</v>
      </c>
      <c r="T1867" s="17"/>
      <c r="U1867" s="18" t="n">
        <f aca="false">+M1867-L1867</f>
        <v>0.0173611111111111</v>
      </c>
      <c r="V1867" s="18" t="n">
        <f aca="false">+U1867*Q1867</f>
        <v>3.00347222222222</v>
      </c>
      <c r="W1867" s="18" t="s">
        <v>279</v>
      </c>
    </row>
    <row r="1868" s="13" customFormat="true" ht="12" hidden="false" customHeight="false" outlineLevel="0" collapsed="false">
      <c r="A1868" s="12" t="n">
        <v>13716</v>
      </c>
      <c r="B1868" s="13" t="n">
        <v>35</v>
      </c>
      <c r="C1868" s="13" t="s">
        <v>265</v>
      </c>
      <c r="D1868" s="13" t="n">
        <v>0</v>
      </c>
      <c r="E1868" s="13" t="n">
        <v>883</v>
      </c>
      <c r="F1868" s="13" t="s">
        <v>280</v>
      </c>
      <c r="G1868" s="13" t="s">
        <v>24</v>
      </c>
      <c r="H1868" s="13" t="s">
        <v>29</v>
      </c>
      <c r="J1868" s="13" t="n">
        <v>1</v>
      </c>
      <c r="K1868" s="13" t="n">
        <v>2743</v>
      </c>
      <c r="L1868" s="14" t="n">
        <v>0.295138888888889</v>
      </c>
      <c r="M1868" s="15" t="n">
        <v>0.357638888888889</v>
      </c>
      <c r="N1868" s="16" t="n">
        <f aca="false">VLOOKUP(E1868,'Esp. percorsi al 18-10-22'!C:J,8,FALSE())</f>
        <v>37.6594031172714</v>
      </c>
      <c r="O1868" s="16" t="n">
        <v>6.24</v>
      </c>
      <c r="P1868" s="16"/>
      <c r="Q1868" s="20" t="n">
        <v>58</v>
      </c>
      <c r="R1868" s="17" t="n">
        <f aca="false">+N1868*Q1868</f>
        <v>2184.24538080174</v>
      </c>
      <c r="S1868" s="17" t="n">
        <f aca="false">+O1868*Q1868</f>
        <v>361.92</v>
      </c>
      <c r="T1868" s="17"/>
      <c r="U1868" s="18" t="n">
        <f aca="false">+M1868-L1868</f>
        <v>0.0625</v>
      </c>
      <c r="V1868" s="18" t="n">
        <f aca="false">+U1868*Q1868</f>
        <v>3.625</v>
      </c>
      <c r="W1868" s="18" t="s">
        <v>281</v>
      </c>
    </row>
    <row r="1869" s="13" customFormat="true" ht="12" hidden="false" customHeight="false" outlineLevel="0" collapsed="false">
      <c r="A1869" s="12" t="n">
        <v>18520</v>
      </c>
      <c r="B1869" s="13" t="n">
        <v>35</v>
      </c>
      <c r="C1869" s="13" t="s">
        <v>265</v>
      </c>
      <c r="D1869" s="13" t="n">
        <v>0</v>
      </c>
      <c r="E1869" s="13" t="n">
        <v>883</v>
      </c>
      <c r="F1869" s="13" t="s">
        <v>280</v>
      </c>
      <c r="G1869" s="13" t="s">
        <v>24</v>
      </c>
      <c r="H1869" s="13" t="s">
        <v>25</v>
      </c>
      <c r="J1869" s="13" t="n">
        <v>1</v>
      </c>
      <c r="K1869" s="13" t="n">
        <v>1157</v>
      </c>
      <c r="L1869" s="14" t="n">
        <v>0.465277777777778</v>
      </c>
      <c r="M1869" s="15" t="n">
        <v>0.53125</v>
      </c>
      <c r="N1869" s="16" t="n">
        <f aca="false">VLOOKUP(E1869,'Esp. percorsi al 18-10-22'!C:J,8,FALSE())</f>
        <v>37.6594031172714</v>
      </c>
      <c r="O1869" s="16"/>
      <c r="P1869" s="16"/>
      <c r="Q1869" s="20" t="n">
        <v>302</v>
      </c>
      <c r="R1869" s="17" t="n">
        <f aca="false">+N1869*Q1869</f>
        <v>11373.139741416</v>
      </c>
      <c r="S1869" s="17" t="n">
        <f aca="false">+O1869*Q1869</f>
        <v>0</v>
      </c>
      <c r="T1869" s="17"/>
      <c r="U1869" s="18" t="n">
        <f aca="false">+M1869-L1869</f>
        <v>0.0659722222222222</v>
      </c>
      <c r="V1869" s="18" t="n">
        <f aca="false">+U1869*Q1869</f>
        <v>19.9236111111111</v>
      </c>
      <c r="W1869" s="18"/>
    </row>
    <row r="1870" s="13" customFormat="true" ht="12" hidden="false" customHeight="false" outlineLevel="0" collapsed="false">
      <c r="A1870" s="12" t="n">
        <v>13718</v>
      </c>
      <c r="B1870" s="13" t="n">
        <v>35</v>
      </c>
      <c r="C1870" s="13" t="s">
        <v>265</v>
      </c>
      <c r="D1870" s="13" t="n">
        <v>0</v>
      </c>
      <c r="E1870" s="13" t="n">
        <v>883</v>
      </c>
      <c r="F1870" s="13" t="s">
        <v>280</v>
      </c>
      <c r="G1870" s="13" t="s">
        <v>24</v>
      </c>
      <c r="H1870" s="13" t="s">
        <v>29</v>
      </c>
      <c r="J1870" s="13" t="n">
        <v>1</v>
      </c>
      <c r="K1870" s="13" t="n">
        <v>2745</v>
      </c>
      <c r="L1870" s="14" t="n">
        <v>0.784722222222222</v>
      </c>
      <c r="M1870" s="15" t="n">
        <v>0.847222222222222</v>
      </c>
      <c r="N1870" s="16" t="n">
        <f aca="false">VLOOKUP(E1870,'Esp. percorsi al 18-10-22'!C:J,8,FALSE())</f>
        <v>37.6594031172714</v>
      </c>
      <c r="O1870" s="16" t="n">
        <v>6.24</v>
      </c>
      <c r="P1870" s="16"/>
      <c r="Q1870" s="20" t="n">
        <v>58</v>
      </c>
      <c r="R1870" s="17" t="n">
        <f aca="false">+N1870*Q1870</f>
        <v>2184.24538080174</v>
      </c>
      <c r="S1870" s="17" t="n">
        <f aca="false">+O1870*Q1870</f>
        <v>361.92</v>
      </c>
      <c r="T1870" s="17"/>
      <c r="U1870" s="18" t="n">
        <f aca="false">+M1870-L1870</f>
        <v>0.0625</v>
      </c>
      <c r="V1870" s="18" t="n">
        <f aca="false">+U1870*Q1870</f>
        <v>3.625</v>
      </c>
      <c r="W1870" s="18" t="s">
        <v>281</v>
      </c>
    </row>
    <row r="1871" s="13" customFormat="true" ht="12" hidden="false" customHeight="false" outlineLevel="0" collapsed="false">
      <c r="A1871" s="12" t="n">
        <v>14074</v>
      </c>
      <c r="B1871" s="13" t="n">
        <v>35</v>
      </c>
      <c r="C1871" s="13" t="s">
        <v>265</v>
      </c>
      <c r="D1871" s="13" t="n">
        <v>0</v>
      </c>
      <c r="E1871" s="13" t="n">
        <v>924</v>
      </c>
      <c r="F1871" s="13" t="s">
        <v>282</v>
      </c>
      <c r="G1871" s="13" t="s">
        <v>26</v>
      </c>
      <c r="H1871" s="13" t="s">
        <v>25</v>
      </c>
      <c r="J1871" s="13" t="n">
        <v>1</v>
      </c>
      <c r="K1871" s="13" t="n">
        <v>14074</v>
      </c>
      <c r="L1871" s="14" t="n">
        <v>0.559027777777778</v>
      </c>
      <c r="M1871" s="15" t="n">
        <v>0.59375</v>
      </c>
      <c r="N1871" s="16" t="n">
        <f aca="false">VLOOKUP(E1871,'Esp. percorsi al 18-10-22'!C:J,8,FALSE())</f>
        <v>22.3002516646299</v>
      </c>
      <c r="O1871" s="16"/>
      <c r="P1871" s="16"/>
      <c r="Q1871" s="20" t="n">
        <v>235</v>
      </c>
      <c r="R1871" s="17" t="n">
        <f aca="false">+N1871*Q1871</f>
        <v>5240.55914118803</v>
      </c>
      <c r="S1871" s="17" t="n">
        <f aca="false">+O1871*Q1871</f>
        <v>0</v>
      </c>
      <c r="T1871" s="17"/>
      <c r="U1871" s="18" t="n">
        <f aca="false">+M1871-L1871</f>
        <v>0.0347222222222222</v>
      </c>
      <c r="V1871" s="18" t="n">
        <f aca="false">+U1871*Q1871</f>
        <v>8.15972222222222</v>
      </c>
      <c r="W1871" s="18"/>
    </row>
    <row r="1872" s="13" customFormat="true" ht="12" hidden="false" customHeight="false" outlineLevel="0" collapsed="false">
      <c r="A1872" s="12" t="n">
        <v>18515</v>
      </c>
      <c r="B1872" s="13" t="n">
        <v>35</v>
      </c>
      <c r="C1872" s="13" t="s">
        <v>265</v>
      </c>
      <c r="D1872" s="13" t="n">
        <v>0</v>
      </c>
      <c r="E1872" s="13" t="n">
        <v>1030</v>
      </c>
      <c r="F1872" s="13" t="s">
        <v>283</v>
      </c>
      <c r="G1872" s="13" t="s">
        <v>26</v>
      </c>
      <c r="H1872" s="13" t="s">
        <v>25</v>
      </c>
      <c r="J1872" s="13" t="n">
        <v>1</v>
      </c>
      <c r="K1872" s="13" t="n">
        <v>2716</v>
      </c>
      <c r="L1872" s="14" t="n">
        <v>0.28125</v>
      </c>
      <c r="M1872" s="15" t="n">
        <v>0.319444444444444</v>
      </c>
      <c r="N1872" s="16" t="n">
        <f aca="false">VLOOKUP(E1872,'Esp. percorsi al 18-10-22'!C:J,8,FALSE())</f>
        <v>20.5459523770723</v>
      </c>
      <c r="O1872" s="16" t="n">
        <f aca="false">+N1872</f>
        <v>20.5459523770723</v>
      </c>
      <c r="P1872" s="16"/>
      <c r="Q1872" s="20" t="n">
        <v>235</v>
      </c>
      <c r="R1872" s="17" t="n">
        <f aca="false">+N1872*Q1872</f>
        <v>4828.29880861199</v>
      </c>
      <c r="S1872" s="17" t="n">
        <f aca="false">+O1872*Q1872</f>
        <v>4828.29880861199</v>
      </c>
      <c r="T1872" s="17"/>
      <c r="U1872" s="18" t="n">
        <f aca="false">+M1872-L1872</f>
        <v>0.0381944444444444</v>
      </c>
      <c r="V1872" s="18" t="n">
        <f aca="false">+U1872*Q1872</f>
        <v>8.97569444444444</v>
      </c>
      <c r="W1872" s="18" t="s">
        <v>281</v>
      </c>
    </row>
    <row r="1873" s="13" customFormat="true" ht="12" hidden="false" customHeight="false" outlineLevel="0" collapsed="false">
      <c r="A1873" s="12" t="n">
        <v>13712</v>
      </c>
      <c r="B1873" s="13" t="n">
        <v>35</v>
      </c>
      <c r="C1873" s="13" t="s">
        <v>265</v>
      </c>
      <c r="D1873" s="13" t="n">
        <v>0</v>
      </c>
      <c r="E1873" s="13" t="n">
        <v>2051</v>
      </c>
      <c r="F1873" s="13" t="s">
        <v>284</v>
      </c>
      <c r="G1873" s="13" t="s">
        <v>42</v>
      </c>
      <c r="H1873" s="13" t="n">
        <v>6</v>
      </c>
      <c r="J1873" s="13" t="n">
        <v>1</v>
      </c>
      <c r="K1873" s="13" t="n">
        <v>2738</v>
      </c>
      <c r="L1873" s="14" t="n">
        <v>0.520833333333333</v>
      </c>
      <c r="M1873" s="15" t="n">
        <v>0.555555555555556</v>
      </c>
      <c r="N1873" s="16" t="n">
        <f aca="false">VLOOKUP(E1873,'Esp. percorsi al 18-10-22'!C:J,8,FALSE())</f>
        <v>20.0920582711199</v>
      </c>
      <c r="O1873" s="16" t="n">
        <v>20.0920582711199</v>
      </c>
      <c r="P1873" s="16"/>
      <c r="Q1873" s="20" t="n">
        <v>35</v>
      </c>
      <c r="R1873" s="17" t="n">
        <f aca="false">+N1873*Q1873</f>
        <v>703.222039489197</v>
      </c>
      <c r="S1873" s="17" t="n">
        <f aca="false">+O1873*Q1873</f>
        <v>703.222039489197</v>
      </c>
      <c r="T1873" s="17"/>
      <c r="U1873" s="18" t="n">
        <f aca="false">+M1873-L1873</f>
        <v>0.0347222222222222</v>
      </c>
      <c r="V1873" s="18" t="n">
        <f aca="false">+U1873*Q1873</f>
        <v>1.21527777777778</v>
      </c>
      <c r="W1873" s="18" t="s">
        <v>281</v>
      </c>
    </row>
    <row r="1874" s="13" customFormat="true" ht="12" hidden="false" customHeight="false" outlineLevel="0" collapsed="false">
      <c r="A1874" s="12" t="n">
        <v>14049</v>
      </c>
      <c r="B1874" s="13" t="n">
        <v>35</v>
      </c>
      <c r="C1874" s="13" t="s">
        <v>265</v>
      </c>
      <c r="D1874" s="13" t="n">
        <v>0</v>
      </c>
      <c r="E1874" s="13" t="n">
        <v>2051</v>
      </c>
      <c r="F1874" s="13" t="s">
        <v>284</v>
      </c>
      <c r="G1874" s="13" t="s">
        <v>250</v>
      </c>
      <c r="H1874" s="13" t="s">
        <v>25</v>
      </c>
      <c r="J1874" s="13" t="n">
        <v>1</v>
      </c>
      <c r="K1874" s="13" t="n">
        <v>14049</v>
      </c>
      <c r="L1874" s="14" t="n">
        <v>0.520833333333333</v>
      </c>
      <c r="M1874" s="15" t="n">
        <v>0.555555555555556</v>
      </c>
      <c r="N1874" s="16" t="n">
        <f aca="false">VLOOKUP(E1874,'Esp. percorsi al 18-10-22'!C:J,8,FALSE())</f>
        <v>20.0920582711199</v>
      </c>
      <c r="O1874" s="16" t="n">
        <v>20.0920582711199</v>
      </c>
      <c r="P1874" s="16"/>
      <c r="Q1874" s="20" t="n">
        <v>27</v>
      </c>
      <c r="R1874" s="17" t="n">
        <f aca="false">+N1874*Q1874</f>
        <v>542.485573320237</v>
      </c>
      <c r="S1874" s="17" t="n">
        <f aca="false">+O1874*Q1874</f>
        <v>542.485573320237</v>
      </c>
      <c r="T1874" s="17"/>
      <c r="U1874" s="18" t="n">
        <f aca="false">+M1874-L1874</f>
        <v>0.0347222222222222</v>
      </c>
      <c r="V1874" s="18" t="n">
        <f aca="false">+U1874*Q1874</f>
        <v>0.9375</v>
      </c>
      <c r="W1874" s="18" t="s">
        <v>281</v>
      </c>
    </row>
    <row r="1875" s="13" customFormat="true" ht="12" hidden="false" customHeight="false" outlineLevel="0" collapsed="false">
      <c r="A1875" s="12" t="n">
        <v>18442</v>
      </c>
      <c r="B1875" s="13" t="n">
        <v>35</v>
      </c>
      <c r="C1875" s="13" t="s">
        <v>265</v>
      </c>
      <c r="D1875" s="13" t="n">
        <v>0</v>
      </c>
      <c r="E1875" s="13" t="n">
        <v>2052</v>
      </c>
      <c r="F1875" s="13" t="s">
        <v>285</v>
      </c>
      <c r="G1875" s="13" t="s">
        <v>28</v>
      </c>
      <c r="H1875" s="13" t="s">
        <v>25</v>
      </c>
      <c r="J1875" s="13" t="n">
        <v>1</v>
      </c>
      <c r="K1875" s="13" t="n">
        <v>3580</v>
      </c>
      <c r="L1875" s="14" t="n">
        <v>0.256944444444444</v>
      </c>
      <c r="M1875" s="15" t="n">
        <v>0.305555555555555</v>
      </c>
      <c r="N1875" s="16" t="n">
        <f aca="false">VLOOKUP(E1875,'Esp. percorsi al 18-10-22'!C:J,8,FALSE())</f>
        <v>26.9091585892327</v>
      </c>
      <c r="O1875" s="16"/>
      <c r="P1875" s="16"/>
      <c r="Q1875" s="20" t="n">
        <v>67</v>
      </c>
      <c r="R1875" s="17" t="n">
        <f aca="false">+N1875*Q1875</f>
        <v>1802.91362547859</v>
      </c>
      <c r="S1875" s="17" t="n">
        <f aca="false">+O1875*Q1875</f>
        <v>0</v>
      </c>
      <c r="T1875" s="17"/>
      <c r="U1875" s="18" t="n">
        <f aca="false">+M1875-L1875</f>
        <v>0.0486111111111111</v>
      </c>
      <c r="V1875" s="18" t="n">
        <f aca="false">+U1875*Q1875</f>
        <v>3.25694444444444</v>
      </c>
      <c r="W1875" s="18"/>
    </row>
    <row r="1876" s="13" customFormat="true" ht="12" hidden="false" customHeight="false" outlineLevel="0" collapsed="false">
      <c r="A1876" s="12" t="n">
        <v>18443</v>
      </c>
      <c r="B1876" s="13" t="n">
        <v>35</v>
      </c>
      <c r="C1876" s="13" t="s">
        <v>265</v>
      </c>
      <c r="D1876" s="13" t="n">
        <v>0</v>
      </c>
      <c r="E1876" s="13" t="n">
        <v>2052</v>
      </c>
      <c r="F1876" s="13" t="s">
        <v>285</v>
      </c>
      <c r="G1876" s="13" t="s">
        <v>28</v>
      </c>
      <c r="H1876" s="13" t="s">
        <v>25</v>
      </c>
      <c r="J1876" s="13" t="n">
        <v>1</v>
      </c>
      <c r="K1876" s="13" t="n">
        <v>16769</v>
      </c>
      <c r="L1876" s="14" t="n">
        <v>0.305555555555555</v>
      </c>
      <c r="M1876" s="15" t="n">
        <v>0.347222222222222</v>
      </c>
      <c r="N1876" s="16" t="n">
        <f aca="false">VLOOKUP(E1876,'Esp. percorsi al 18-10-22'!C:J,8,FALSE())</f>
        <v>26.9091585892327</v>
      </c>
      <c r="O1876" s="16" t="n">
        <f aca="false">+N1876</f>
        <v>26.9091585892327</v>
      </c>
      <c r="P1876" s="16"/>
      <c r="Q1876" s="20" t="n">
        <v>67</v>
      </c>
      <c r="R1876" s="17" t="n">
        <f aca="false">+N1876*Q1876</f>
        <v>1802.91362547859</v>
      </c>
      <c r="S1876" s="17" t="n">
        <f aca="false">+O1876*Q1876</f>
        <v>1802.91362547859</v>
      </c>
      <c r="T1876" s="17"/>
      <c r="U1876" s="18" t="n">
        <f aca="false">+M1876-L1876</f>
        <v>0.0416666666666667</v>
      </c>
      <c r="V1876" s="18" t="n">
        <f aca="false">+U1876*Q1876</f>
        <v>2.79166666666667</v>
      </c>
      <c r="W1876" s="18" t="s">
        <v>281</v>
      </c>
    </row>
    <row r="1877" s="13" customFormat="true" ht="12" hidden="false" customHeight="false" outlineLevel="0" collapsed="false">
      <c r="A1877" s="12" t="n">
        <v>18517</v>
      </c>
      <c r="B1877" s="13" t="n">
        <v>35</v>
      </c>
      <c r="C1877" s="13" t="s">
        <v>265</v>
      </c>
      <c r="D1877" s="13" t="n">
        <v>0</v>
      </c>
      <c r="E1877" s="13" t="n">
        <v>2052</v>
      </c>
      <c r="F1877" s="13" t="s">
        <v>285</v>
      </c>
      <c r="G1877" s="13" t="s">
        <v>24</v>
      </c>
      <c r="H1877" s="13" t="s">
        <v>25</v>
      </c>
      <c r="J1877" s="13" t="n">
        <v>1</v>
      </c>
      <c r="K1877" s="13" t="n">
        <v>1161</v>
      </c>
      <c r="L1877" s="14" t="n">
        <v>0.364583333333333</v>
      </c>
      <c r="M1877" s="15" t="n">
        <v>0.413194444444444</v>
      </c>
      <c r="N1877" s="16" t="n">
        <f aca="false">VLOOKUP(E1877,'Esp. percorsi al 18-10-22'!C:J,8,FALSE())</f>
        <v>26.9091585892327</v>
      </c>
      <c r="O1877" s="16" t="n">
        <v>6.24</v>
      </c>
      <c r="P1877" s="16"/>
      <c r="Q1877" s="20" t="n">
        <v>302</v>
      </c>
      <c r="R1877" s="17" t="n">
        <f aca="false">+N1877*Q1877</f>
        <v>8126.56589394828</v>
      </c>
      <c r="S1877" s="17" t="n">
        <f aca="false">+O1877*Q1877</f>
        <v>1884.48</v>
      </c>
      <c r="T1877" s="17"/>
      <c r="U1877" s="18" t="n">
        <f aca="false">+M1877-L1877</f>
        <v>0.0486111111111111</v>
      </c>
      <c r="V1877" s="18" t="n">
        <f aca="false">+U1877*Q1877</f>
        <v>14.6805555555556</v>
      </c>
      <c r="W1877" s="18" t="s">
        <v>281</v>
      </c>
    </row>
    <row r="1878" s="13" customFormat="true" ht="12" hidden="false" customHeight="false" outlineLevel="0" collapsed="false">
      <c r="A1878" s="12" t="n">
        <v>17960</v>
      </c>
      <c r="B1878" s="13" t="n">
        <v>35</v>
      </c>
      <c r="C1878" s="13" t="s">
        <v>265</v>
      </c>
      <c r="D1878" s="13" t="n">
        <v>0</v>
      </c>
      <c r="E1878" s="13" t="n">
        <v>2052</v>
      </c>
      <c r="F1878" s="13" t="s">
        <v>285</v>
      </c>
      <c r="G1878" s="13" t="s">
        <v>24</v>
      </c>
      <c r="H1878" s="13" t="s">
        <v>29</v>
      </c>
      <c r="J1878" s="13" t="n">
        <v>1</v>
      </c>
      <c r="K1878" s="13" t="n">
        <v>1893</v>
      </c>
      <c r="L1878" s="14" t="n">
        <v>0.482638888888889</v>
      </c>
      <c r="M1878" s="15" t="n">
        <v>0.524305555555556</v>
      </c>
      <c r="N1878" s="16" t="n">
        <f aca="false">VLOOKUP(E1878,'Esp. percorsi al 18-10-22'!C:J,8,FALSE())</f>
        <v>26.9091585892327</v>
      </c>
      <c r="O1878" s="16" t="n">
        <v>6.24</v>
      </c>
      <c r="P1878" s="16"/>
      <c r="Q1878" s="20" t="n">
        <v>58</v>
      </c>
      <c r="R1878" s="17" t="n">
        <f aca="false">+N1878*Q1878</f>
        <v>1560.7311981755</v>
      </c>
      <c r="S1878" s="17" t="n">
        <f aca="false">+O1878*Q1878</f>
        <v>361.92</v>
      </c>
      <c r="T1878" s="17"/>
      <c r="U1878" s="18" t="n">
        <f aca="false">+M1878-L1878</f>
        <v>0.0416666666666667</v>
      </c>
      <c r="V1878" s="18" t="n">
        <f aca="false">+U1878*Q1878</f>
        <v>2.41666666666667</v>
      </c>
      <c r="W1878" s="18" t="s">
        <v>281</v>
      </c>
    </row>
    <row r="1879" s="13" customFormat="true" ht="12" hidden="false" customHeight="false" outlineLevel="0" collapsed="false">
      <c r="A1879" s="12" t="n">
        <v>18330</v>
      </c>
      <c r="B1879" s="13" t="n">
        <v>35</v>
      </c>
      <c r="C1879" s="13" t="s">
        <v>265</v>
      </c>
      <c r="D1879" s="13" t="n">
        <v>0</v>
      </c>
      <c r="E1879" s="13" t="n">
        <v>2052</v>
      </c>
      <c r="F1879" s="13" t="s">
        <v>285</v>
      </c>
      <c r="G1879" s="13" t="s">
        <v>28</v>
      </c>
      <c r="H1879" s="13" t="s">
        <v>25</v>
      </c>
      <c r="J1879" s="13" t="n">
        <v>1</v>
      </c>
      <c r="K1879" s="13" t="n">
        <v>3584</v>
      </c>
      <c r="L1879" s="14" t="n">
        <v>0.517361111111111</v>
      </c>
      <c r="M1879" s="15" t="n">
        <v>0.565972222222222</v>
      </c>
      <c r="N1879" s="16" t="n">
        <f aca="false">VLOOKUP(E1879,'Esp. percorsi al 18-10-22'!C:J,8,FALSE())</f>
        <v>26.9091585892327</v>
      </c>
      <c r="O1879" s="16" t="n">
        <f aca="false">+N1879</f>
        <v>26.9091585892327</v>
      </c>
      <c r="P1879" s="16"/>
      <c r="Q1879" s="20" t="n">
        <v>67</v>
      </c>
      <c r="R1879" s="17" t="n">
        <f aca="false">+N1879*Q1879</f>
        <v>1802.91362547859</v>
      </c>
      <c r="S1879" s="17" t="n">
        <f aca="false">+O1879*Q1879</f>
        <v>1802.91362547859</v>
      </c>
      <c r="T1879" s="17"/>
      <c r="U1879" s="18" t="n">
        <f aca="false">+M1879-L1879</f>
        <v>0.0486111111111111</v>
      </c>
      <c r="V1879" s="18" t="n">
        <f aca="false">+U1879*Q1879</f>
        <v>3.25694444444444</v>
      </c>
      <c r="W1879" s="18" t="s">
        <v>281</v>
      </c>
    </row>
    <row r="1880" s="13" customFormat="true" ht="12" hidden="false" customHeight="false" outlineLevel="0" collapsed="false">
      <c r="A1880" s="12" t="n">
        <v>18519</v>
      </c>
      <c r="B1880" s="13" t="n">
        <v>35</v>
      </c>
      <c r="C1880" s="13" t="s">
        <v>265</v>
      </c>
      <c r="D1880" s="13" t="n">
        <v>0</v>
      </c>
      <c r="E1880" s="13" t="n">
        <v>2052</v>
      </c>
      <c r="F1880" s="13" t="s">
        <v>285</v>
      </c>
      <c r="G1880" s="13" t="s">
        <v>42</v>
      </c>
      <c r="H1880" s="19" t="s">
        <v>27</v>
      </c>
      <c r="I1880" s="19"/>
      <c r="J1880" s="13" t="n">
        <v>1</v>
      </c>
      <c r="K1880" s="13" t="n">
        <v>13999</v>
      </c>
      <c r="L1880" s="14" t="n">
        <v>0.597222222222222</v>
      </c>
      <c r="M1880" s="15" t="n">
        <v>0.638888888888889</v>
      </c>
      <c r="N1880" s="16" t="n">
        <f aca="false">VLOOKUP(E1880,'Esp. percorsi al 18-10-22'!C:J,8,FALSE())</f>
        <v>26.9091585892327</v>
      </c>
      <c r="O1880" s="16" t="n">
        <f aca="false">+N1880</f>
        <v>26.9091585892327</v>
      </c>
      <c r="P1880" s="16"/>
      <c r="Q1880" s="20" t="n">
        <v>173</v>
      </c>
      <c r="R1880" s="17" t="n">
        <f aca="false">+N1880*Q1880</f>
        <v>4655.28443593726</v>
      </c>
      <c r="S1880" s="17" t="n">
        <f aca="false">+O1880*Q1880</f>
        <v>4655.28443593726</v>
      </c>
      <c r="T1880" s="17"/>
      <c r="U1880" s="18" t="n">
        <f aca="false">+M1880-L1880</f>
        <v>0.0416666666666667</v>
      </c>
      <c r="V1880" s="18" t="n">
        <f aca="false">+U1880*Q1880</f>
        <v>7.20833333333333</v>
      </c>
      <c r="W1880" s="18" t="s">
        <v>281</v>
      </c>
    </row>
    <row r="1881" s="13" customFormat="true" ht="12" hidden="false" customHeight="false" outlineLevel="0" collapsed="false">
      <c r="A1881" s="12" t="n">
        <v>18518</v>
      </c>
      <c r="B1881" s="13" t="n">
        <v>35</v>
      </c>
      <c r="C1881" s="13" t="s">
        <v>265</v>
      </c>
      <c r="D1881" s="13" t="n">
        <v>0</v>
      </c>
      <c r="E1881" s="13" t="n">
        <v>2052</v>
      </c>
      <c r="F1881" s="13" t="s">
        <v>285</v>
      </c>
      <c r="G1881" s="13" t="s">
        <v>24</v>
      </c>
      <c r="H1881" s="13" t="s">
        <v>25</v>
      </c>
      <c r="J1881" s="13" t="n">
        <v>1</v>
      </c>
      <c r="K1881" s="13" t="n">
        <v>18518</v>
      </c>
      <c r="L1881" s="14" t="n">
        <v>0.614583333333333</v>
      </c>
      <c r="M1881" s="15" t="n">
        <v>0.663194444444444</v>
      </c>
      <c r="N1881" s="16" t="n">
        <f aca="false">VLOOKUP(E1881,'Esp. percorsi al 18-10-22'!C:J,8,FALSE())</f>
        <v>26.9091585892327</v>
      </c>
      <c r="O1881" s="16" t="n">
        <v>6.24</v>
      </c>
      <c r="P1881" s="16"/>
      <c r="Q1881" s="20" t="n">
        <v>302</v>
      </c>
      <c r="R1881" s="17" t="n">
        <f aca="false">+N1881*Q1881</f>
        <v>8126.56589394828</v>
      </c>
      <c r="S1881" s="17" t="n">
        <f aca="false">+O1881*Q1881</f>
        <v>1884.48</v>
      </c>
      <c r="T1881" s="17"/>
      <c r="U1881" s="18" t="n">
        <f aca="false">+M1881-L1881</f>
        <v>0.0486111111111111</v>
      </c>
      <c r="V1881" s="18" t="n">
        <f aca="false">+U1881*Q1881</f>
        <v>14.6805555555556</v>
      </c>
      <c r="W1881" s="18" t="s">
        <v>281</v>
      </c>
    </row>
    <row r="1882" s="13" customFormat="true" ht="12" hidden="false" customHeight="false" outlineLevel="0" collapsed="false">
      <c r="A1882" s="12" t="n">
        <v>18308</v>
      </c>
      <c r="B1882" s="13" t="n">
        <v>35</v>
      </c>
      <c r="C1882" s="13" t="s">
        <v>265</v>
      </c>
      <c r="D1882" s="13" t="n">
        <v>0</v>
      </c>
      <c r="E1882" s="13" t="n">
        <v>2052</v>
      </c>
      <c r="F1882" s="13" t="s">
        <v>285</v>
      </c>
      <c r="G1882" s="13" t="s">
        <v>24</v>
      </c>
      <c r="H1882" s="13" t="s">
        <v>25</v>
      </c>
      <c r="J1882" s="13" t="n">
        <v>1</v>
      </c>
      <c r="K1882" s="13" t="n">
        <v>1163</v>
      </c>
      <c r="L1882" s="14" t="n">
        <v>0.791666666666667</v>
      </c>
      <c r="M1882" s="15" t="n">
        <v>0.833333333333333</v>
      </c>
      <c r="N1882" s="16" t="n">
        <f aca="false">VLOOKUP(E1882,'Esp. percorsi al 18-10-22'!C:J,8,FALSE())</f>
        <v>26.9091585892327</v>
      </c>
      <c r="O1882" s="16" t="n">
        <v>6.24</v>
      </c>
      <c r="P1882" s="16"/>
      <c r="Q1882" s="20" t="n">
        <v>302</v>
      </c>
      <c r="R1882" s="17" t="n">
        <f aca="false">+N1882*Q1882</f>
        <v>8126.56589394828</v>
      </c>
      <c r="S1882" s="17" t="n">
        <f aca="false">+O1882*Q1882</f>
        <v>1884.48</v>
      </c>
      <c r="T1882" s="17"/>
      <c r="U1882" s="18" t="n">
        <f aca="false">+M1882-L1882</f>
        <v>0.0416666666666667</v>
      </c>
      <c r="V1882" s="18" t="n">
        <f aca="false">+U1882*Q1882</f>
        <v>12.5833333333333</v>
      </c>
      <c r="W1882" s="18" t="s">
        <v>281</v>
      </c>
    </row>
    <row r="1883" s="13" customFormat="true" ht="12" hidden="false" customHeight="false" outlineLevel="0" collapsed="false">
      <c r="A1883" s="12" t="n">
        <v>18516</v>
      </c>
      <c r="B1883" s="13" t="n">
        <v>35</v>
      </c>
      <c r="C1883" s="13" t="s">
        <v>265</v>
      </c>
      <c r="D1883" s="13" t="n">
        <v>0</v>
      </c>
      <c r="E1883" s="13" t="n">
        <v>2053</v>
      </c>
      <c r="F1883" s="13" t="s">
        <v>286</v>
      </c>
      <c r="G1883" s="13" t="s">
        <v>26</v>
      </c>
      <c r="H1883" s="13" t="s">
        <v>25</v>
      </c>
      <c r="J1883" s="13" t="n">
        <v>1</v>
      </c>
      <c r="K1883" s="13" t="n">
        <v>2717</v>
      </c>
      <c r="L1883" s="14" t="n">
        <v>0.319444444444444</v>
      </c>
      <c r="M1883" s="15" t="n">
        <v>0.363194444444444</v>
      </c>
      <c r="N1883" s="16" t="n">
        <f aca="false">VLOOKUP(E1883,'Esp. percorsi al 18-10-22'!C:J,8,FALSE())</f>
        <v>28.6634578767904</v>
      </c>
      <c r="O1883" s="16" t="n">
        <f aca="false">+N1883</f>
        <v>28.6634578767904</v>
      </c>
      <c r="P1883" s="16"/>
      <c r="Q1883" s="20" t="n">
        <v>235</v>
      </c>
      <c r="R1883" s="17" t="n">
        <f aca="false">+N1883*Q1883</f>
        <v>6735.91260104574</v>
      </c>
      <c r="S1883" s="17" t="n">
        <f aca="false">+O1883*Q1883</f>
        <v>6735.91260104574</v>
      </c>
      <c r="T1883" s="17"/>
      <c r="U1883" s="18" t="n">
        <f aca="false">+M1883-L1883</f>
        <v>0.04375</v>
      </c>
      <c r="V1883" s="18" t="n">
        <f aca="false">+U1883*Q1883</f>
        <v>10.28125</v>
      </c>
      <c r="W1883" s="18" t="s">
        <v>281</v>
      </c>
    </row>
    <row r="1884" s="13" customFormat="true" ht="12" hidden="false" customHeight="false" outlineLevel="0" collapsed="false">
      <c r="A1884" s="12" t="n">
        <v>14046</v>
      </c>
      <c r="B1884" s="13" t="n">
        <v>36</v>
      </c>
      <c r="C1884" s="13" t="s">
        <v>242</v>
      </c>
      <c r="D1884" s="13" t="n">
        <v>0</v>
      </c>
      <c r="E1884" s="13" t="n">
        <v>398</v>
      </c>
      <c r="F1884" s="13" t="s">
        <v>287</v>
      </c>
      <c r="G1884" s="13" t="s">
        <v>42</v>
      </c>
      <c r="H1884" s="19" t="s">
        <v>27</v>
      </c>
      <c r="I1884" s="19"/>
      <c r="J1884" s="13" t="n">
        <v>1</v>
      </c>
      <c r="K1884" s="13" t="n">
        <v>14046</v>
      </c>
      <c r="L1884" s="14" t="n">
        <v>0.572916666666667</v>
      </c>
      <c r="M1884" s="15" t="n">
        <v>0.597222222222222</v>
      </c>
      <c r="N1884" s="16" t="n">
        <f aca="false">VLOOKUP(E1884,'Esp. percorsi al 18-10-22'!C:J,8,FALSE())</f>
        <v>14.5634395052072</v>
      </c>
      <c r="O1884" s="16"/>
      <c r="P1884" s="16"/>
      <c r="Q1884" s="20" t="n">
        <v>173</v>
      </c>
      <c r="R1884" s="17" t="n">
        <f aca="false">+N1884*Q1884</f>
        <v>2519.47503440085</v>
      </c>
      <c r="S1884" s="17" t="n">
        <f aca="false">+O1884*Q1884</f>
        <v>0</v>
      </c>
      <c r="T1884" s="17"/>
      <c r="U1884" s="18" t="n">
        <f aca="false">+M1884-L1884</f>
        <v>0.0243055555555556</v>
      </c>
      <c r="V1884" s="18" t="n">
        <f aca="false">+U1884*Q1884</f>
        <v>4.20486111111111</v>
      </c>
      <c r="W1884" s="18"/>
    </row>
    <row r="1885" s="13" customFormat="true" ht="12" hidden="false" customHeight="false" outlineLevel="0" collapsed="false">
      <c r="A1885" s="12" t="n">
        <v>8329</v>
      </c>
      <c r="B1885" s="13" t="n">
        <v>36</v>
      </c>
      <c r="C1885" s="13" t="s">
        <v>242</v>
      </c>
      <c r="D1885" s="13" t="n">
        <v>0</v>
      </c>
      <c r="E1885" s="13" t="n">
        <v>410</v>
      </c>
      <c r="F1885" s="13" t="s">
        <v>288</v>
      </c>
      <c r="G1885" s="13" t="s">
        <v>26</v>
      </c>
      <c r="H1885" s="13" t="s">
        <v>25</v>
      </c>
      <c r="J1885" s="13" t="n">
        <v>1</v>
      </c>
      <c r="K1885" s="13" t="n">
        <v>2726</v>
      </c>
      <c r="L1885" s="14" t="n">
        <v>0.6875</v>
      </c>
      <c r="M1885" s="15" t="n">
        <v>0.708333333333333</v>
      </c>
      <c r="N1885" s="16" t="n">
        <f aca="false">VLOOKUP(E1885,'Esp. percorsi al 18-10-22'!C:J,8,FALSE())</f>
        <v>12.5331793604712</v>
      </c>
      <c r="O1885" s="16"/>
      <c r="P1885" s="16"/>
      <c r="Q1885" s="20" t="n">
        <v>235</v>
      </c>
      <c r="R1885" s="17" t="n">
        <f aca="false">+N1885*Q1885</f>
        <v>2945.29714971073</v>
      </c>
      <c r="S1885" s="17" t="n">
        <f aca="false">+O1885*Q1885</f>
        <v>0</v>
      </c>
      <c r="T1885" s="17"/>
      <c r="U1885" s="18" t="n">
        <f aca="false">+M1885-L1885</f>
        <v>0.0208333333333333</v>
      </c>
      <c r="V1885" s="18" t="n">
        <f aca="false">+U1885*Q1885</f>
        <v>4.89583333333333</v>
      </c>
      <c r="W1885" s="18"/>
    </row>
    <row r="1886" s="13" customFormat="true" ht="12" hidden="false" customHeight="false" outlineLevel="0" collapsed="false">
      <c r="A1886" s="12" t="n">
        <v>8330</v>
      </c>
      <c r="B1886" s="13" t="n">
        <v>36</v>
      </c>
      <c r="C1886" s="13" t="s">
        <v>242</v>
      </c>
      <c r="D1886" s="13" t="n">
        <v>0</v>
      </c>
      <c r="E1886" s="13" t="n">
        <v>410</v>
      </c>
      <c r="F1886" s="13" t="s">
        <v>288</v>
      </c>
      <c r="G1886" s="13" t="s">
        <v>28</v>
      </c>
      <c r="H1886" s="13" t="s">
        <v>25</v>
      </c>
      <c r="J1886" s="13" t="n">
        <v>1</v>
      </c>
      <c r="K1886" s="13" t="n">
        <v>3604</v>
      </c>
      <c r="L1886" s="14" t="n">
        <v>0.704861111111111</v>
      </c>
      <c r="M1886" s="15" t="n">
        <v>0.725694444444444</v>
      </c>
      <c r="N1886" s="16" t="n">
        <f aca="false">VLOOKUP(E1886,'Esp. percorsi al 18-10-22'!C:J,8,FALSE())</f>
        <v>12.5331793604712</v>
      </c>
      <c r="O1886" s="16"/>
      <c r="P1886" s="16"/>
      <c r="Q1886" s="20" t="n">
        <v>67</v>
      </c>
      <c r="R1886" s="17" t="n">
        <f aca="false">+N1886*Q1886</f>
        <v>839.72301715157</v>
      </c>
      <c r="S1886" s="17" t="n">
        <f aca="false">+O1886*Q1886</f>
        <v>0</v>
      </c>
      <c r="T1886" s="17"/>
      <c r="U1886" s="18" t="n">
        <f aca="false">+M1886-L1886</f>
        <v>0.0208333333333333</v>
      </c>
      <c r="V1886" s="18" t="n">
        <f aca="false">+U1886*Q1886</f>
        <v>1.39583333333333</v>
      </c>
      <c r="W1886" s="18"/>
    </row>
    <row r="1887" s="13" customFormat="true" ht="12" hidden="false" customHeight="false" outlineLevel="0" collapsed="false">
      <c r="A1887" s="12" t="n">
        <v>13126</v>
      </c>
      <c r="B1887" s="13" t="n">
        <v>36</v>
      </c>
      <c r="C1887" s="13" t="s">
        <v>242</v>
      </c>
      <c r="D1887" s="13" t="n">
        <v>0</v>
      </c>
      <c r="E1887" s="13" t="n">
        <v>432</v>
      </c>
      <c r="F1887" s="13" t="s">
        <v>289</v>
      </c>
      <c r="G1887" s="13" t="s">
        <v>26</v>
      </c>
      <c r="H1887" s="13" t="s">
        <v>25</v>
      </c>
      <c r="J1887" s="13" t="n">
        <v>1</v>
      </c>
      <c r="K1887" s="13" t="n">
        <v>1151</v>
      </c>
      <c r="L1887" s="14" t="n">
        <v>0.354166666666667</v>
      </c>
      <c r="M1887" s="15" t="n">
        <v>0.375</v>
      </c>
      <c r="N1887" s="16" t="n">
        <f aca="false">VLOOKUP(E1887,'Esp. percorsi al 18-10-22'!C:J,8,FALSE())</f>
        <v>12.8091402176495</v>
      </c>
      <c r="O1887" s="16"/>
      <c r="P1887" s="16"/>
      <c r="Q1887" s="20" t="n">
        <v>235</v>
      </c>
      <c r="R1887" s="17" t="n">
        <f aca="false">+N1887*Q1887</f>
        <v>3010.14795114763</v>
      </c>
      <c r="S1887" s="17" t="n">
        <f aca="false">+O1887*Q1887</f>
        <v>0</v>
      </c>
      <c r="T1887" s="17"/>
      <c r="U1887" s="18" t="n">
        <f aca="false">+M1887-L1887</f>
        <v>0.0208333333333333</v>
      </c>
      <c r="V1887" s="18" t="n">
        <f aca="false">+U1887*Q1887</f>
        <v>4.89583333333333</v>
      </c>
      <c r="W1887" s="18"/>
    </row>
    <row r="1888" s="13" customFormat="true" ht="12" hidden="false" customHeight="false" outlineLevel="0" collapsed="false">
      <c r="A1888" s="12" t="n">
        <v>17179</v>
      </c>
      <c r="B1888" s="13" t="n">
        <v>36</v>
      </c>
      <c r="C1888" s="13" t="s">
        <v>242</v>
      </c>
      <c r="D1888" s="13" t="n">
        <v>0</v>
      </c>
      <c r="E1888" s="13" t="n">
        <v>432</v>
      </c>
      <c r="F1888" s="13" t="s">
        <v>289</v>
      </c>
      <c r="G1888" s="13" t="s">
        <v>28</v>
      </c>
      <c r="H1888" s="13" t="s">
        <v>29</v>
      </c>
      <c r="J1888" s="13" t="n">
        <v>1</v>
      </c>
      <c r="K1888" s="13" t="n">
        <v>17179</v>
      </c>
      <c r="L1888" s="14" t="n">
        <v>0.357638888888889</v>
      </c>
      <c r="M1888" s="15" t="n">
        <v>0.378472222222222</v>
      </c>
      <c r="N1888" s="16" t="n">
        <f aca="false">VLOOKUP(E1888,'Esp. percorsi al 18-10-22'!C:J,8,FALSE())</f>
        <v>12.8091402176495</v>
      </c>
      <c r="O1888" s="16"/>
      <c r="P1888" s="16"/>
      <c r="Q1888" s="20" t="n">
        <v>12</v>
      </c>
      <c r="R1888" s="17" t="n">
        <f aca="false">+N1888*Q1888</f>
        <v>153.709682611794</v>
      </c>
      <c r="S1888" s="17" t="n">
        <f aca="false">+O1888*Q1888</f>
        <v>0</v>
      </c>
      <c r="T1888" s="17"/>
      <c r="U1888" s="18" t="n">
        <f aca="false">+M1888-L1888</f>
        <v>0.0208333333333333</v>
      </c>
      <c r="V1888" s="18" t="n">
        <f aca="false">+U1888*Q1888</f>
        <v>0.25</v>
      </c>
      <c r="W1888" s="18"/>
    </row>
    <row r="1889" s="13" customFormat="true" ht="12" hidden="false" customHeight="false" outlineLevel="0" collapsed="false">
      <c r="A1889" s="12" t="n">
        <v>18329</v>
      </c>
      <c r="B1889" s="13" t="n">
        <v>36</v>
      </c>
      <c r="C1889" s="13" t="s">
        <v>242</v>
      </c>
      <c r="D1889" s="13" t="n">
        <v>0</v>
      </c>
      <c r="E1889" s="13" t="n">
        <v>432</v>
      </c>
      <c r="F1889" s="13" t="s">
        <v>289</v>
      </c>
      <c r="G1889" s="13" t="s">
        <v>28</v>
      </c>
      <c r="H1889" s="13" t="s">
        <v>25</v>
      </c>
      <c r="J1889" s="13" t="n">
        <v>1</v>
      </c>
      <c r="K1889" s="13" t="n">
        <v>15983</v>
      </c>
      <c r="L1889" s="14" t="n">
        <v>0.364583333333333</v>
      </c>
      <c r="M1889" s="15" t="n">
        <v>0.385416666666667</v>
      </c>
      <c r="N1889" s="16" t="n">
        <f aca="false">VLOOKUP(E1889,'Esp. percorsi al 18-10-22'!C:J,8,FALSE())</f>
        <v>12.8091402176495</v>
      </c>
      <c r="O1889" s="16"/>
      <c r="P1889" s="16"/>
      <c r="Q1889" s="20" t="n">
        <v>67</v>
      </c>
      <c r="R1889" s="17" t="n">
        <f aca="false">+N1889*Q1889</f>
        <v>858.212394582517</v>
      </c>
      <c r="S1889" s="17" t="n">
        <f aca="false">+O1889*Q1889</f>
        <v>0</v>
      </c>
      <c r="T1889" s="17"/>
      <c r="U1889" s="18" t="n">
        <f aca="false">+M1889-L1889</f>
        <v>0.0208333333333333</v>
      </c>
      <c r="V1889" s="18" t="n">
        <f aca="false">+U1889*Q1889</f>
        <v>1.39583333333333</v>
      </c>
      <c r="W1889" s="18"/>
    </row>
    <row r="1890" s="13" customFormat="true" ht="12" hidden="false" customHeight="false" outlineLevel="0" collapsed="false">
      <c r="A1890" s="12" t="n">
        <v>8327</v>
      </c>
      <c r="B1890" s="13" t="n">
        <v>36</v>
      </c>
      <c r="C1890" s="13" t="s">
        <v>242</v>
      </c>
      <c r="D1890" s="13" t="n">
        <v>0</v>
      </c>
      <c r="E1890" s="13" t="n">
        <v>432</v>
      </c>
      <c r="F1890" s="13" t="s">
        <v>289</v>
      </c>
      <c r="G1890" s="13" t="s">
        <v>28</v>
      </c>
      <c r="H1890" s="13" t="s">
        <v>25</v>
      </c>
      <c r="J1890" s="13" t="n">
        <v>1</v>
      </c>
      <c r="K1890" s="13" t="n">
        <v>3731</v>
      </c>
      <c r="L1890" s="14" t="n">
        <v>0.434027777777778</v>
      </c>
      <c r="M1890" s="15" t="n">
        <v>0.454861111111111</v>
      </c>
      <c r="N1890" s="16" t="n">
        <f aca="false">VLOOKUP(E1890,'Esp. percorsi al 18-10-22'!C:J,8,FALSE())</f>
        <v>12.8091402176495</v>
      </c>
      <c r="O1890" s="16"/>
      <c r="P1890" s="16"/>
      <c r="Q1890" s="20" t="n">
        <v>67</v>
      </c>
      <c r="R1890" s="17" t="n">
        <f aca="false">+N1890*Q1890</f>
        <v>858.212394582517</v>
      </c>
      <c r="S1890" s="17" t="n">
        <f aca="false">+O1890*Q1890</f>
        <v>0</v>
      </c>
      <c r="T1890" s="17"/>
      <c r="U1890" s="18" t="n">
        <f aca="false">+M1890-L1890</f>
        <v>0.0208333333333333</v>
      </c>
      <c r="V1890" s="18" t="n">
        <f aca="false">+U1890*Q1890</f>
        <v>1.39583333333333</v>
      </c>
      <c r="W1890" s="18"/>
    </row>
    <row r="1891" s="13" customFormat="true" ht="12" hidden="false" customHeight="false" outlineLevel="0" collapsed="false">
      <c r="A1891" s="12" t="n">
        <v>8310</v>
      </c>
      <c r="B1891" s="13" t="n">
        <v>36</v>
      </c>
      <c r="C1891" s="13" t="s">
        <v>242</v>
      </c>
      <c r="D1891" s="13" t="n">
        <v>0</v>
      </c>
      <c r="E1891" s="13" t="n">
        <v>432</v>
      </c>
      <c r="F1891" s="13" t="s">
        <v>289</v>
      </c>
      <c r="G1891" s="13" t="s">
        <v>26</v>
      </c>
      <c r="H1891" s="13" t="s">
        <v>25</v>
      </c>
      <c r="J1891" s="13" t="n">
        <v>1</v>
      </c>
      <c r="K1891" s="13" t="n">
        <v>1152</v>
      </c>
      <c r="L1891" s="14" t="n">
        <v>0.447916666666667</v>
      </c>
      <c r="M1891" s="15" t="n">
        <v>0.46875</v>
      </c>
      <c r="N1891" s="16" t="n">
        <f aca="false">VLOOKUP(E1891,'Esp. percorsi al 18-10-22'!C:J,8,FALSE())</f>
        <v>12.8091402176495</v>
      </c>
      <c r="O1891" s="16"/>
      <c r="P1891" s="16"/>
      <c r="Q1891" s="20" t="n">
        <v>235</v>
      </c>
      <c r="R1891" s="17" t="n">
        <f aca="false">+N1891*Q1891</f>
        <v>3010.14795114763</v>
      </c>
      <c r="S1891" s="17" t="n">
        <f aca="false">+O1891*Q1891</f>
        <v>0</v>
      </c>
      <c r="T1891" s="17"/>
      <c r="U1891" s="18" t="n">
        <f aca="false">+M1891-L1891</f>
        <v>0.0208333333333333</v>
      </c>
      <c r="V1891" s="18" t="n">
        <f aca="false">+U1891*Q1891</f>
        <v>4.89583333333333</v>
      </c>
      <c r="W1891" s="18"/>
    </row>
    <row r="1892" s="13" customFormat="true" ht="12" hidden="false" customHeight="false" outlineLevel="0" collapsed="false">
      <c r="A1892" s="12" t="n">
        <v>8311</v>
      </c>
      <c r="B1892" s="13" t="n">
        <v>36</v>
      </c>
      <c r="C1892" s="13" t="s">
        <v>242</v>
      </c>
      <c r="D1892" s="13" t="n">
        <v>0</v>
      </c>
      <c r="E1892" s="13" t="n">
        <v>432</v>
      </c>
      <c r="F1892" s="13" t="s">
        <v>289</v>
      </c>
      <c r="G1892" s="13" t="s">
        <v>24</v>
      </c>
      <c r="H1892" s="13" t="s">
        <v>25</v>
      </c>
      <c r="J1892" s="13" t="n">
        <v>1</v>
      </c>
      <c r="K1892" s="13" t="n">
        <v>1153</v>
      </c>
      <c r="L1892" s="14" t="n">
        <v>0.506944444444444</v>
      </c>
      <c r="M1892" s="15" t="n">
        <v>0.527777777777778</v>
      </c>
      <c r="N1892" s="16" t="n">
        <f aca="false">VLOOKUP(E1892,'Esp. percorsi al 18-10-22'!C:J,8,FALSE())</f>
        <v>12.8091402176495</v>
      </c>
      <c r="O1892" s="16"/>
      <c r="P1892" s="16"/>
      <c r="Q1892" s="20" t="n">
        <v>302</v>
      </c>
      <c r="R1892" s="17" t="n">
        <f aca="false">+N1892*Q1892</f>
        <v>3868.36034573015</v>
      </c>
      <c r="S1892" s="17" t="n">
        <f aca="false">+O1892*Q1892</f>
        <v>0</v>
      </c>
      <c r="T1892" s="17"/>
      <c r="U1892" s="18" t="n">
        <f aca="false">+M1892-L1892</f>
        <v>0.0208333333333333</v>
      </c>
      <c r="V1892" s="18" t="n">
        <f aca="false">+U1892*Q1892</f>
        <v>6.29166666666667</v>
      </c>
      <c r="W1892" s="18"/>
    </row>
    <row r="1893" s="13" customFormat="true" ht="12" hidden="false" customHeight="false" outlineLevel="0" collapsed="false">
      <c r="A1893" s="12" t="n">
        <v>17196</v>
      </c>
      <c r="B1893" s="13" t="n">
        <v>36</v>
      </c>
      <c r="C1893" s="13" t="s">
        <v>242</v>
      </c>
      <c r="D1893" s="13" t="n">
        <v>0</v>
      </c>
      <c r="E1893" s="13" t="n">
        <v>432</v>
      </c>
      <c r="F1893" s="13" t="s">
        <v>289</v>
      </c>
      <c r="G1893" s="13" t="s">
        <v>28</v>
      </c>
      <c r="H1893" s="13" t="s">
        <v>29</v>
      </c>
      <c r="J1893" s="13" t="n">
        <v>1</v>
      </c>
      <c r="K1893" s="13" t="n">
        <v>17196</v>
      </c>
      <c r="L1893" s="14" t="n">
        <v>0.579861111111111</v>
      </c>
      <c r="M1893" s="15" t="n">
        <v>0.600694444444444</v>
      </c>
      <c r="N1893" s="16" t="n">
        <f aca="false">VLOOKUP(E1893,'Esp. percorsi al 18-10-22'!C:J,8,FALSE())</f>
        <v>12.8091402176495</v>
      </c>
      <c r="O1893" s="16"/>
      <c r="P1893" s="16"/>
      <c r="Q1893" s="20" t="n">
        <v>12</v>
      </c>
      <c r="R1893" s="17" t="n">
        <f aca="false">+N1893*Q1893</f>
        <v>153.709682611794</v>
      </c>
      <c r="S1893" s="17" t="n">
        <f aca="false">+O1893*Q1893</f>
        <v>0</v>
      </c>
      <c r="T1893" s="17"/>
      <c r="U1893" s="18" t="n">
        <f aca="false">+M1893-L1893</f>
        <v>0.0208333333333333</v>
      </c>
      <c r="V1893" s="18" t="n">
        <f aca="false">+U1893*Q1893</f>
        <v>0.25</v>
      </c>
      <c r="W1893" s="18"/>
    </row>
    <row r="1894" s="13" customFormat="true" ht="12" hidden="false" customHeight="false" outlineLevel="0" collapsed="false">
      <c r="A1894" s="12" t="n">
        <v>16838</v>
      </c>
      <c r="B1894" s="13" t="n">
        <v>36</v>
      </c>
      <c r="C1894" s="13" t="s">
        <v>242</v>
      </c>
      <c r="D1894" s="13" t="n">
        <v>0</v>
      </c>
      <c r="E1894" s="13" t="n">
        <v>432</v>
      </c>
      <c r="F1894" s="13" t="s">
        <v>289</v>
      </c>
      <c r="G1894" s="13" t="s">
        <v>28</v>
      </c>
      <c r="H1894" s="13" t="s">
        <v>25</v>
      </c>
      <c r="J1894" s="13" t="n">
        <v>1</v>
      </c>
      <c r="K1894" s="13" t="n">
        <v>16838</v>
      </c>
      <c r="L1894" s="14" t="n">
        <v>0.590277777777778</v>
      </c>
      <c r="M1894" s="15" t="n">
        <v>0.611111111111111</v>
      </c>
      <c r="N1894" s="16" t="n">
        <f aca="false">VLOOKUP(E1894,'Esp. percorsi al 18-10-22'!C:J,8,FALSE())</f>
        <v>12.8091402176495</v>
      </c>
      <c r="O1894" s="16"/>
      <c r="P1894" s="16"/>
      <c r="Q1894" s="20" t="n">
        <v>67</v>
      </c>
      <c r="R1894" s="17" t="n">
        <f aca="false">+N1894*Q1894</f>
        <v>858.212394582517</v>
      </c>
      <c r="S1894" s="17" t="n">
        <f aca="false">+O1894*Q1894</f>
        <v>0</v>
      </c>
      <c r="T1894" s="17"/>
      <c r="U1894" s="18" t="n">
        <f aca="false">+M1894-L1894</f>
        <v>0.0208333333333333</v>
      </c>
      <c r="V1894" s="18" t="n">
        <f aca="false">+U1894*Q1894</f>
        <v>1.39583333333333</v>
      </c>
      <c r="W1894" s="18"/>
    </row>
    <row r="1895" s="13" customFormat="true" ht="12" hidden="false" customHeight="false" outlineLevel="0" collapsed="false">
      <c r="A1895" s="12" t="n">
        <v>13942</v>
      </c>
      <c r="B1895" s="13" t="n">
        <v>36</v>
      </c>
      <c r="C1895" s="13" t="s">
        <v>242</v>
      </c>
      <c r="D1895" s="13" t="n">
        <v>0</v>
      </c>
      <c r="E1895" s="13" t="n">
        <v>432</v>
      </c>
      <c r="F1895" s="13" t="s">
        <v>289</v>
      </c>
      <c r="G1895" s="13" t="s">
        <v>42</v>
      </c>
      <c r="H1895" s="13" t="n">
        <v>6</v>
      </c>
      <c r="J1895" s="13" t="n">
        <v>1</v>
      </c>
      <c r="K1895" s="13" t="n">
        <v>1154</v>
      </c>
      <c r="L1895" s="14" t="n">
        <v>0.59375</v>
      </c>
      <c r="M1895" s="15" t="n">
        <v>0.614583333333333</v>
      </c>
      <c r="N1895" s="16" t="n">
        <f aca="false">VLOOKUP(E1895,'Esp. percorsi al 18-10-22'!C:J,8,FALSE())</f>
        <v>12.8091402176495</v>
      </c>
      <c r="O1895" s="16"/>
      <c r="P1895" s="16"/>
      <c r="Q1895" s="20" t="n">
        <v>35</v>
      </c>
      <c r="R1895" s="17" t="n">
        <f aca="false">+N1895*Q1895</f>
        <v>448.319907617733</v>
      </c>
      <c r="S1895" s="17" t="n">
        <f aca="false">+O1895*Q1895</f>
        <v>0</v>
      </c>
      <c r="T1895" s="17"/>
      <c r="U1895" s="18" t="n">
        <f aca="false">+M1895-L1895</f>
        <v>0.0208333333333333</v>
      </c>
      <c r="V1895" s="18" t="n">
        <f aca="false">+U1895*Q1895</f>
        <v>0.729166666666667</v>
      </c>
      <c r="W1895" s="18"/>
    </row>
    <row r="1896" s="13" customFormat="true" ht="12" hidden="false" customHeight="false" outlineLevel="0" collapsed="false">
      <c r="A1896" s="12" t="n">
        <v>14041</v>
      </c>
      <c r="B1896" s="13" t="n">
        <v>36</v>
      </c>
      <c r="C1896" s="13" t="s">
        <v>242</v>
      </c>
      <c r="D1896" s="13" t="n">
        <v>0</v>
      </c>
      <c r="E1896" s="13" t="n">
        <v>432</v>
      </c>
      <c r="F1896" s="13" t="s">
        <v>289</v>
      </c>
      <c r="G1896" s="13" t="s">
        <v>250</v>
      </c>
      <c r="H1896" s="13" t="s">
        <v>25</v>
      </c>
      <c r="J1896" s="13" t="n">
        <v>1</v>
      </c>
      <c r="K1896" s="13" t="n">
        <v>14041</v>
      </c>
      <c r="L1896" s="14" t="n">
        <v>0.59375</v>
      </c>
      <c r="M1896" s="15" t="n">
        <v>0.614583333333333</v>
      </c>
      <c r="N1896" s="16" t="n">
        <f aca="false">VLOOKUP(E1896,'Esp. percorsi al 18-10-22'!C:J,8,FALSE())</f>
        <v>12.8091402176495</v>
      </c>
      <c r="O1896" s="16"/>
      <c r="P1896" s="16"/>
      <c r="Q1896" s="20" t="n">
        <v>27</v>
      </c>
      <c r="R1896" s="17" t="n">
        <f aca="false">+N1896*Q1896</f>
        <v>345.846785876537</v>
      </c>
      <c r="S1896" s="17" t="n">
        <f aca="false">+O1896*Q1896</f>
        <v>0</v>
      </c>
      <c r="T1896" s="17"/>
      <c r="U1896" s="18" t="n">
        <f aca="false">+M1896-L1896</f>
        <v>0.0208333333333333</v>
      </c>
      <c r="V1896" s="18" t="n">
        <f aca="false">+U1896*Q1896</f>
        <v>0.5625</v>
      </c>
      <c r="W1896" s="18"/>
    </row>
    <row r="1897" s="13" customFormat="true" ht="12" hidden="false" customHeight="false" outlineLevel="0" collapsed="false">
      <c r="A1897" s="12" t="n">
        <v>8324</v>
      </c>
      <c r="B1897" s="13" t="n">
        <v>36</v>
      </c>
      <c r="C1897" s="13" t="s">
        <v>242</v>
      </c>
      <c r="D1897" s="13" t="n">
        <v>0</v>
      </c>
      <c r="E1897" s="13" t="n">
        <v>432</v>
      </c>
      <c r="F1897" s="13" t="s">
        <v>289</v>
      </c>
      <c r="G1897" s="13" t="s">
        <v>28</v>
      </c>
      <c r="H1897" s="13" t="s">
        <v>25</v>
      </c>
      <c r="J1897" s="13" t="n">
        <v>1</v>
      </c>
      <c r="K1897" s="13" t="n">
        <v>3640</v>
      </c>
      <c r="L1897" s="14" t="n">
        <v>0.756944444444444</v>
      </c>
      <c r="M1897" s="15" t="n">
        <v>0.777777777777778</v>
      </c>
      <c r="N1897" s="16" t="n">
        <f aca="false">VLOOKUP(E1897,'Esp. percorsi al 18-10-22'!C:J,8,FALSE())</f>
        <v>12.8091402176495</v>
      </c>
      <c r="O1897" s="16"/>
      <c r="P1897" s="16"/>
      <c r="Q1897" s="20" t="n">
        <v>67</v>
      </c>
      <c r="R1897" s="17" t="n">
        <f aca="false">+N1897*Q1897</f>
        <v>858.212394582517</v>
      </c>
      <c r="S1897" s="17" t="n">
        <f aca="false">+O1897*Q1897</f>
        <v>0</v>
      </c>
      <c r="T1897" s="17"/>
      <c r="U1897" s="18" t="n">
        <f aca="false">+M1897-L1897</f>
        <v>0.0208333333333333</v>
      </c>
      <c r="V1897" s="18" t="n">
        <f aca="false">+U1897*Q1897</f>
        <v>1.39583333333333</v>
      </c>
      <c r="W1897" s="18"/>
    </row>
    <row r="1898" s="13" customFormat="true" ht="12" hidden="false" customHeight="false" outlineLevel="0" collapsed="false">
      <c r="A1898" s="12" t="n">
        <v>16818</v>
      </c>
      <c r="B1898" s="13" t="n">
        <v>36</v>
      </c>
      <c r="C1898" s="13" t="s">
        <v>242</v>
      </c>
      <c r="D1898" s="13" t="n">
        <v>0</v>
      </c>
      <c r="E1898" s="13" t="n">
        <v>597</v>
      </c>
      <c r="F1898" s="13" t="s">
        <v>290</v>
      </c>
      <c r="G1898" s="13" t="s">
        <v>28</v>
      </c>
      <c r="H1898" s="13" t="s">
        <v>25</v>
      </c>
      <c r="J1898" s="13" t="n">
        <v>1</v>
      </c>
      <c r="K1898" s="13" t="n">
        <v>16818</v>
      </c>
      <c r="L1898" s="14" t="n">
        <v>0.458333333333333</v>
      </c>
      <c r="M1898" s="15" t="n">
        <v>0.513888888888889</v>
      </c>
      <c r="N1898" s="16" t="n">
        <f aca="false">VLOOKUP(E1898,'Esp. percorsi al 18-10-22'!C:J,8,FALSE())</f>
        <v>33.669031240699</v>
      </c>
      <c r="O1898" s="16"/>
      <c r="P1898" s="16"/>
      <c r="Q1898" s="20" t="n">
        <v>67</v>
      </c>
      <c r="R1898" s="17" t="n">
        <f aca="false">+N1898*Q1898</f>
        <v>2255.82509312683</v>
      </c>
      <c r="S1898" s="17" t="n">
        <f aca="false">+O1898*Q1898</f>
        <v>0</v>
      </c>
      <c r="T1898" s="17"/>
      <c r="U1898" s="18" t="n">
        <f aca="false">+M1898-L1898</f>
        <v>0.0555555555555556</v>
      </c>
      <c r="V1898" s="18" t="n">
        <f aca="false">+U1898*Q1898</f>
        <v>3.72222222222222</v>
      </c>
      <c r="W1898" s="18"/>
    </row>
    <row r="1899" s="13" customFormat="true" ht="12" hidden="false" customHeight="false" outlineLevel="0" collapsed="false">
      <c r="A1899" s="12" t="n">
        <v>8334</v>
      </c>
      <c r="B1899" s="27" t="n">
        <v>36</v>
      </c>
      <c r="C1899" s="27" t="s">
        <v>242</v>
      </c>
      <c r="D1899" s="27" t="n">
        <v>0</v>
      </c>
      <c r="E1899" s="27" t="n">
        <v>3008</v>
      </c>
      <c r="F1899" s="27" t="s">
        <v>291</v>
      </c>
      <c r="G1899" s="27" t="s">
        <v>24</v>
      </c>
      <c r="H1899" s="27" t="s">
        <v>25</v>
      </c>
      <c r="I1899" s="27"/>
      <c r="J1899" s="27" t="n">
        <v>8</v>
      </c>
      <c r="K1899" s="27" t="n">
        <v>4336</v>
      </c>
      <c r="L1899" s="28" t="n">
        <v>0.763888888888889</v>
      </c>
      <c r="M1899" s="29" t="n">
        <v>0.774305555555555</v>
      </c>
      <c r="N1899" s="30" t="n">
        <f aca="false">VLOOKUP(E1899,'Esp. percorsi al 18-10-22'!C:J,8,FALSE())</f>
        <v>9.90847068264567</v>
      </c>
      <c r="O1899" s="30"/>
      <c r="P1899" s="30" t="n">
        <f aca="false">+N1899</f>
        <v>9.90847068264567</v>
      </c>
      <c r="Q1899" s="27" t="n">
        <v>302</v>
      </c>
      <c r="R1899" s="31" t="n">
        <f aca="false">+N1899*Q1899</f>
        <v>2992.35814615899</v>
      </c>
      <c r="S1899" s="31" t="n">
        <f aca="false">+O1899*Q1899</f>
        <v>0</v>
      </c>
      <c r="T1899" s="31" t="n">
        <f aca="false">+P1899*Q1899</f>
        <v>2992.35814615899</v>
      </c>
      <c r="U1899" s="32" t="n">
        <f aca="false">+M1899-L1899</f>
        <v>0.0104166666666667</v>
      </c>
      <c r="V1899" s="32" t="n">
        <f aca="false">+U1899*Q1899</f>
        <v>3.14583333333333</v>
      </c>
      <c r="W1899" s="32"/>
    </row>
    <row r="1900" s="13" customFormat="true" ht="12" hidden="false" customHeight="false" outlineLevel="0" collapsed="false">
      <c r="A1900" s="12" t="n">
        <v>8335</v>
      </c>
      <c r="B1900" s="27" t="n">
        <v>36</v>
      </c>
      <c r="C1900" s="27" t="s">
        <v>242</v>
      </c>
      <c r="D1900" s="27" t="n">
        <v>0</v>
      </c>
      <c r="E1900" s="27" t="n">
        <v>3021</v>
      </c>
      <c r="F1900" s="27" t="s">
        <v>292</v>
      </c>
      <c r="G1900" s="27" t="s">
        <v>24</v>
      </c>
      <c r="H1900" s="27" t="n">
        <v>24</v>
      </c>
      <c r="I1900" s="27"/>
      <c r="J1900" s="27" t="n">
        <v>8</v>
      </c>
      <c r="K1900" s="27" t="n">
        <v>4349</v>
      </c>
      <c r="L1900" s="28" t="n">
        <v>0.586805555555556</v>
      </c>
      <c r="M1900" s="29" t="n">
        <v>0.621527777777778</v>
      </c>
      <c r="N1900" s="30" t="n">
        <f aca="false">VLOOKUP(E1900,'Esp. percorsi al 18-10-22'!C:J,8,FALSE())</f>
        <v>23.7648896961573</v>
      </c>
      <c r="O1900" s="30"/>
      <c r="P1900" s="30" t="n">
        <f aca="false">+N1900</f>
        <v>23.7648896961573</v>
      </c>
      <c r="Q1900" s="27" t="n">
        <v>101</v>
      </c>
      <c r="R1900" s="31" t="n">
        <f aca="false">+N1900*Q1900</f>
        <v>2400.25385931189</v>
      </c>
      <c r="S1900" s="31" t="n">
        <f aca="false">+O1900*Q1900</f>
        <v>0</v>
      </c>
      <c r="T1900" s="31" t="n">
        <f aca="false">+P1900*Q1900</f>
        <v>2400.25385931189</v>
      </c>
      <c r="U1900" s="32" t="n">
        <f aca="false">+M1900-L1900</f>
        <v>0.0347222222222222</v>
      </c>
      <c r="V1900" s="32" t="n">
        <f aca="false">+U1900*Q1900</f>
        <v>3.50694444444444</v>
      </c>
      <c r="W1900" s="32"/>
    </row>
    <row r="1901" s="13" customFormat="true" ht="12" hidden="false" customHeight="false" outlineLevel="0" collapsed="false">
      <c r="A1901" s="12" t="n">
        <v>10786</v>
      </c>
      <c r="B1901" s="13" t="n">
        <v>37</v>
      </c>
      <c r="C1901" s="13" t="s">
        <v>265</v>
      </c>
      <c r="D1901" s="13" t="n">
        <v>0</v>
      </c>
      <c r="E1901" s="13" t="n">
        <v>314</v>
      </c>
      <c r="F1901" s="13" t="s">
        <v>293</v>
      </c>
      <c r="G1901" s="13" t="s">
        <v>24</v>
      </c>
      <c r="H1901" s="13" t="s">
        <v>29</v>
      </c>
      <c r="J1901" s="13" t="n">
        <v>1</v>
      </c>
      <c r="K1901" s="13" t="n">
        <v>1915</v>
      </c>
      <c r="L1901" s="14" t="n">
        <v>0.541666666666667</v>
      </c>
      <c r="M1901" s="15" t="n">
        <v>0.579861111111111</v>
      </c>
      <c r="N1901" s="16" t="n">
        <f aca="false">VLOOKUP(E1901,'Esp. percorsi al 18-10-22'!C:J,8,FALSE())</f>
        <v>24.7520339545497</v>
      </c>
      <c r="O1901" s="16"/>
      <c r="P1901" s="16"/>
      <c r="Q1901" s="20" t="n">
        <v>58</v>
      </c>
      <c r="R1901" s="17" t="n">
        <f aca="false">+N1901*Q1901</f>
        <v>1435.61796936388</v>
      </c>
      <c r="S1901" s="17" t="n">
        <f aca="false">+O1901*Q1901</f>
        <v>0</v>
      </c>
      <c r="T1901" s="17"/>
      <c r="U1901" s="18" t="n">
        <f aca="false">+M1901-L1901</f>
        <v>0.0381944444444444</v>
      </c>
      <c r="V1901" s="18" t="n">
        <f aca="false">+U1901*Q1901</f>
        <v>2.21527777777778</v>
      </c>
      <c r="W1901" s="18"/>
    </row>
    <row r="1902" s="13" customFormat="true" ht="12" hidden="false" customHeight="false" outlineLevel="0" collapsed="false">
      <c r="A1902" s="12" t="n">
        <v>18481</v>
      </c>
      <c r="B1902" s="13" t="n">
        <v>37</v>
      </c>
      <c r="C1902" s="13" t="s">
        <v>265</v>
      </c>
      <c r="D1902" s="13" t="n">
        <v>0</v>
      </c>
      <c r="E1902" s="13" t="n">
        <v>314</v>
      </c>
      <c r="F1902" s="13" t="s">
        <v>293</v>
      </c>
      <c r="G1902" s="13" t="s">
        <v>26</v>
      </c>
      <c r="H1902" s="13" t="s">
        <v>25</v>
      </c>
      <c r="J1902" s="13" t="n">
        <v>1</v>
      </c>
      <c r="K1902" s="13" t="n">
        <v>1083</v>
      </c>
      <c r="L1902" s="14" t="n">
        <v>0.59375</v>
      </c>
      <c r="M1902" s="15" t="n">
        <v>0.638888888888889</v>
      </c>
      <c r="N1902" s="16" t="n">
        <f aca="false">VLOOKUP(E1902,'Esp. percorsi al 18-10-22'!C:J,8,FALSE())</f>
        <v>24.7520339545497</v>
      </c>
      <c r="O1902" s="16"/>
      <c r="P1902" s="16"/>
      <c r="Q1902" s="20" t="n">
        <v>235</v>
      </c>
      <c r="R1902" s="17" t="n">
        <f aca="false">+N1902*Q1902</f>
        <v>5816.72797931918</v>
      </c>
      <c r="S1902" s="17" t="n">
        <f aca="false">+O1902*Q1902</f>
        <v>0</v>
      </c>
      <c r="T1902" s="17"/>
      <c r="U1902" s="18" t="n">
        <f aca="false">+M1902-L1902</f>
        <v>0.0451388888888889</v>
      </c>
      <c r="V1902" s="18" t="n">
        <f aca="false">+U1902*Q1902</f>
        <v>10.6076388888889</v>
      </c>
      <c r="W1902" s="18"/>
    </row>
    <row r="1903" s="13" customFormat="true" ht="12" hidden="false" customHeight="false" outlineLevel="0" collapsed="false">
      <c r="A1903" s="12" t="n">
        <v>17355</v>
      </c>
      <c r="B1903" s="13" t="n">
        <v>37</v>
      </c>
      <c r="C1903" s="13" t="s">
        <v>265</v>
      </c>
      <c r="D1903" s="13" t="n">
        <v>0</v>
      </c>
      <c r="E1903" s="13" t="n">
        <v>314</v>
      </c>
      <c r="F1903" s="13" t="s">
        <v>293</v>
      </c>
      <c r="G1903" s="13" t="s">
        <v>28</v>
      </c>
      <c r="H1903" s="13" t="s">
        <v>25</v>
      </c>
      <c r="J1903" s="13" t="n">
        <v>1</v>
      </c>
      <c r="K1903" s="13" t="n">
        <v>17355</v>
      </c>
      <c r="L1903" s="14" t="n">
        <v>0.597222222222222</v>
      </c>
      <c r="M1903" s="15" t="n">
        <v>0.642361111111111</v>
      </c>
      <c r="N1903" s="16" t="n">
        <f aca="false">VLOOKUP(E1903,'Esp. percorsi al 18-10-22'!C:J,8,FALSE())</f>
        <v>24.7520339545497</v>
      </c>
      <c r="O1903" s="16"/>
      <c r="P1903" s="16"/>
      <c r="Q1903" s="20" t="n">
        <v>67</v>
      </c>
      <c r="R1903" s="17" t="n">
        <f aca="false">+N1903*Q1903</f>
        <v>1658.38627495483</v>
      </c>
      <c r="S1903" s="17" t="n">
        <f aca="false">+O1903*Q1903</f>
        <v>0</v>
      </c>
      <c r="T1903" s="17"/>
      <c r="U1903" s="18" t="n">
        <f aca="false">+M1903-L1903</f>
        <v>0.0451388888888889</v>
      </c>
      <c r="V1903" s="18" t="n">
        <f aca="false">+U1903*Q1903</f>
        <v>3.02430555555556</v>
      </c>
      <c r="W1903" s="18"/>
    </row>
    <row r="1904" s="13" customFormat="true" ht="12" hidden="false" customHeight="false" outlineLevel="0" collapsed="false">
      <c r="A1904" s="12" t="n">
        <v>10794</v>
      </c>
      <c r="B1904" s="13" t="n">
        <v>37</v>
      </c>
      <c r="C1904" s="13" t="s">
        <v>265</v>
      </c>
      <c r="D1904" s="13" t="n">
        <v>0</v>
      </c>
      <c r="E1904" s="13" t="n">
        <v>314</v>
      </c>
      <c r="F1904" s="13" t="s">
        <v>293</v>
      </c>
      <c r="G1904" s="13" t="s">
        <v>24</v>
      </c>
      <c r="H1904" s="13" t="s">
        <v>29</v>
      </c>
      <c r="J1904" s="13" t="n">
        <v>1</v>
      </c>
      <c r="K1904" s="13" t="n">
        <v>1916</v>
      </c>
      <c r="L1904" s="14" t="n">
        <v>0.71875</v>
      </c>
      <c r="M1904" s="15" t="n">
        <v>0.753472222222222</v>
      </c>
      <c r="N1904" s="16" t="n">
        <f aca="false">VLOOKUP(E1904,'Esp. percorsi al 18-10-22'!C:J,8,FALSE())</f>
        <v>24.7520339545497</v>
      </c>
      <c r="O1904" s="16"/>
      <c r="P1904" s="16"/>
      <c r="Q1904" s="20" t="n">
        <v>58</v>
      </c>
      <c r="R1904" s="17" t="n">
        <f aca="false">+N1904*Q1904</f>
        <v>1435.61796936388</v>
      </c>
      <c r="S1904" s="17" t="n">
        <f aca="false">+O1904*Q1904</f>
        <v>0</v>
      </c>
      <c r="T1904" s="17"/>
      <c r="U1904" s="18" t="n">
        <f aca="false">+M1904-L1904</f>
        <v>0.0347222222222222</v>
      </c>
      <c r="V1904" s="18" t="n">
        <f aca="false">+U1904*Q1904</f>
        <v>2.01388888888889</v>
      </c>
      <c r="W1904" s="18"/>
    </row>
    <row r="1905" s="13" customFormat="true" ht="12" hidden="false" customHeight="false" outlineLevel="0" collapsed="false">
      <c r="A1905" s="12" t="n">
        <v>10784</v>
      </c>
      <c r="B1905" s="13" t="n">
        <v>37</v>
      </c>
      <c r="C1905" s="13" t="s">
        <v>265</v>
      </c>
      <c r="D1905" s="13" t="n">
        <v>0</v>
      </c>
      <c r="E1905" s="13" t="n">
        <v>315</v>
      </c>
      <c r="F1905" s="13" t="s">
        <v>294</v>
      </c>
      <c r="G1905" s="13" t="s">
        <v>24</v>
      </c>
      <c r="H1905" s="13" t="s">
        <v>25</v>
      </c>
      <c r="J1905" s="13" t="n">
        <v>1</v>
      </c>
      <c r="K1905" s="13" t="n">
        <v>1084</v>
      </c>
      <c r="L1905" s="14" t="n">
        <v>0.805555555555555</v>
      </c>
      <c r="M1905" s="15" t="n">
        <v>0.847222222222222</v>
      </c>
      <c r="N1905" s="16" t="n">
        <f aca="false">VLOOKUP(E1905,'Esp. percorsi al 18-10-22'!C:J,8,FALSE())</f>
        <v>24.3331792185837</v>
      </c>
      <c r="O1905" s="16"/>
      <c r="P1905" s="16"/>
      <c r="Q1905" s="20" t="n">
        <v>302</v>
      </c>
      <c r="R1905" s="17" t="n">
        <f aca="false">+N1905*Q1905</f>
        <v>7348.62012401228</v>
      </c>
      <c r="S1905" s="17" t="n">
        <f aca="false">+O1905*Q1905</f>
        <v>0</v>
      </c>
      <c r="T1905" s="17"/>
      <c r="U1905" s="18" t="n">
        <f aca="false">+M1905-L1905</f>
        <v>0.0416666666666667</v>
      </c>
      <c r="V1905" s="18" t="n">
        <f aca="false">+U1905*Q1905</f>
        <v>12.5833333333333</v>
      </c>
      <c r="W1905" s="18"/>
    </row>
    <row r="1906" s="13" customFormat="true" ht="12" hidden="false" customHeight="false" outlineLevel="0" collapsed="false">
      <c r="A1906" s="12" t="n">
        <v>14100</v>
      </c>
      <c r="B1906" s="13" t="n">
        <v>37</v>
      </c>
      <c r="C1906" s="13" t="s">
        <v>265</v>
      </c>
      <c r="D1906" s="13" t="n">
        <v>0</v>
      </c>
      <c r="E1906" s="13" t="n">
        <v>629</v>
      </c>
      <c r="F1906" s="13" t="s">
        <v>295</v>
      </c>
      <c r="G1906" s="13" t="s">
        <v>24</v>
      </c>
      <c r="H1906" s="13" t="s">
        <v>25</v>
      </c>
      <c r="J1906" s="13" t="n">
        <v>1</v>
      </c>
      <c r="K1906" s="13" t="n">
        <v>1081</v>
      </c>
      <c r="L1906" s="14" t="n">
        <v>0.305555555555555</v>
      </c>
      <c r="M1906" s="15" t="n">
        <v>0.336805555555556</v>
      </c>
      <c r="N1906" s="16" t="n">
        <f aca="false">VLOOKUP(E1906,'Esp. percorsi al 18-10-22'!C:J,8,FALSE())</f>
        <v>23.1463195777233</v>
      </c>
      <c r="O1906" s="16" t="n">
        <v>2.68</v>
      </c>
      <c r="P1906" s="16"/>
      <c r="Q1906" s="20" t="n">
        <v>302</v>
      </c>
      <c r="R1906" s="17" t="n">
        <f aca="false">+N1906*Q1906</f>
        <v>6990.18851247244</v>
      </c>
      <c r="S1906" s="17" t="n">
        <f aca="false">+O1906*Q1906</f>
        <v>809.36</v>
      </c>
      <c r="T1906" s="17"/>
      <c r="U1906" s="18" t="n">
        <f aca="false">+M1906-L1906</f>
        <v>0.03125</v>
      </c>
      <c r="V1906" s="18" t="n">
        <f aca="false">+U1906*Q1906</f>
        <v>9.4375</v>
      </c>
      <c r="W1906" s="18" t="s">
        <v>296</v>
      </c>
    </row>
    <row r="1907" s="13" customFormat="true" ht="12" hidden="false" customHeight="false" outlineLevel="0" collapsed="false">
      <c r="A1907" s="12" t="n">
        <v>14102</v>
      </c>
      <c r="B1907" s="13" t="n">
        <v>37</v>
      </c>
      <c r="C1907" s="13" t="s">
        <v>265</v>
      </c>
      <c r="D1907" s="13" t="n">
        <v>0</v>
      </c>
      <c r="E1907" s="13" t="n">
        <v>630</v>
      </c>
      <c r="F1907" s="13" t="s">
        <v>297</v>
      </c>
      <c r="G1907" s="13" t="s">
        <v>24</v>
      </c>
      <c r="H1907" s="13" t="s">
        <v>25</v>
      </c>
      <c r="J1907" s="13" t="n">
        <v>1</v>
      </c>
      <c r="K1907" s="13" t="n">
        <v>14102</v>
      </c>
      <c r="L1907" s="14" t="n">
        <v>0.368055555555556</v>
      </c>
      <c r="M1907" s="15" t="n">
        <v>0.395833333333333</v>
      </c>
      <c r="N1907" s="16" t="n">
        <f aca="false">VLOOKUP(E1907,'Esp. percorsi al 18-10-22'!C:J,8,FALSE())</f>
        <v>17.5702503582404</v>
      </c>
      <c r="O1907" s="16" t="n">
        <v>3.31</v>
      </c>
      <c r="P1907" s="16"/>
      <c r="Q1907" s="20" t="n">
        <v>302</v>
      </c>
      <c r="R1907" s="17" t="n">
        <f aca="false">+N1907*Q1907</f>
        <v>5306.2156081886</v>
      </c>
      <c r="S1907" s="17" t="n">
        <f aca="false">+O1907*Q1907</f>
        <v>999.62</v>
      </c>
      <c r="T1907" s="17"/>
      <c r="U1907" s="18" t="n">
        <f aca="false">+M1907-L1907</f>
        <v>0.0277777777777778</v>
      </c>
      <c r="V1907" s="18" t="n">
        <f aca="false">+U1907*Q1907</f>
        <v>8.38888888888889</v>
      </c>
      <c r="W1907" s="18" t="s">
        <v>296</v>
      </c>
    </row>
    <row r="1908" s="13" customFormat="true" ht="12" hidden="false" customHeight="false" outlineLevel="0" collapsed="false">
      <c r="A1908" s="12" t="n">
        <v>14101</v>
      </c>
      <c r="B1908" s="13" t="n">
        <v>37</v>
      </c>
      <c r="C1908" s="13" t="s">
        <v>265</v>
      </c>
      <c r="D1908" s="13" t="n">
        <v>0</v>
      </c>
      <c r="E1908" s="13" t="n">
        <v>630</v>
      </c>
      <c r="F1908" s="13" t="s">
        <v>297</v>
      </c>
      <c r="G1908" s="13" t="s">
        <v>24</v>
      </c>
      <c r="H1908" s="13" t="s">
        <v>25</v>
      </c>
      <c r="J1908" s="13" t="n">
        <v>1</v>
      </c>
      <c r="K1908" s="13" t="n">
        <v>1082</v>
      </c>
      <c r="L1908" s="14" t="n">
        <v>0.402777777777778</v>
      </c>
      <c r="M1908" s="15" t="n">
        <v>0.430555555555556</v>
      </c>
      <c r="N1908" s="16" t="n">
        <f aca="false">VLOOKUP(E1908,'Esp. percorsi al 18-10-22'!C:J,8,FALSE())</f>
        <v>17.5702503582404</v>
      </c>
      <c r="O1908" s="16" t="n">
        <v>3.31</v>
      </c>
      <c r="P1908" s="16"/>
      <c r="Q1908" s="20" t="n">
        <v>302</v>
      </c>
      <c r="R1908" s="17" t="n">
        <f aca="false">+N1908*Q1908</f>
        <v>5306.2156081886</v>
      </c>
      <c r="S1908" s="17" t="n">
        <f aca="false">+O1908*Q1908</f>
        <v>999.62</v>
      </c>
      <c r="T1908" s="17"/>
      <c r="U1908" s="18" t="n">
        <f aca="false">+M1908-L1908</f>
        <v>0.0277777777777778</v>
      </c>
      <c r="V1908" s="18" t="n">
        <f aca="false">+U1908*Q1908</f>
        <v>8.38888888888889</v>
      </c>
      <c r="W1908" s="18" t="s">
        <v>296</v>
      </c>
    </row>
    <row r="1909" s="13" customFormat="true" ht="12" hidden="false" customHeight="false" outlineLevel="0" collapsed="false">
      <c r="A1909" s="12" t="n">
        <v>14103</v>
      </c>
      <c r="B1909" s="13" t="n">
        <v>37</v>
      </c>
      <c r="C1909" s="13" t="s">
        <v>265</v>
      </c>
      <c r="D1909" s="13" t="n">
        <v>0</v>
      </c>
      <c r="E1909" s="13" t="n">
        <v>630</v>
      </c>
      <c r="F1909" s="13" t="s">
        <v>297</v>
      </c>
      <c r="G1909" s="13" t="s">
        <v>24</v>
      </c>
      <c r="H1909" s="13" t="s">
        <v>25</v>
      </c>
      <c r="J1909" s="13" t="n">
        <v>1</v>
      </c>
      <c r="K1909" s="13" t="n">
        <v>14103</v>
      </c>
      <c r="L1909" s="14" t="n">
        <v>0.4375</v>
      </c>
      <c r="M1909" s="15" t="n">
        <v>0.465277777777778</v>
      </c>
      <c r="N1909" s="16" t="n">
        <f aca="false">VLOOKUP(E1909,'Esp. percorsi al 18-10-22'!C:J,8,FALSE())</f>
        <v>17.5702503582404</v>
      </c>
      <c r="O1909" s="16" t="n">
        <v>3.31</v>
      </c>
      <c r="P1909" s="16"/>
      <c r="Q1909" s="20" t="n">
        <v>302</v>
      </c>
      <c r="R1909" s="17" t="n">
        <f aca="false">+N1909*Q1909</f>
        <v>5306.2156081886</v>
      </c>
      <c r="S1909" s="17" t="n">
        <f aca="false">+O1909*Q1909</f>
        <v>999.62</v>
      </c>
      <c r="T1909" s="17"/>
      <c r="U1909" s="18" t="n">
        <f aca="false">+M1909-L1909</f>
        <v>0.0277777777777778</v>
      </c>
      <c r="V1909" s="18" t="n">
        <f aca="false">+U1909*Q1909</f>
        <v>8.38888888888889</v>
      </c>
      <c r="W1909" s="18" t="s">
        <v>296</v>
      </c>
    </row>
    <row r="1910" s="13" customFormat="true" ht="12" hidden="false" customHeight="false" outlineLevel="0" collapsed="false">
      <c r="A1910" s="12" t="n">
        <v>14104</v>
      </c>
      <c r="B1910" s="13" t="n">
        <v>37</v>
      </c>
      <c r="C1910" s="13" t="s">
        <v>265</v>
      </c>
      <c r="D1910" s="13" t="n">
        <v>0</v>
      </c>
      <c r="E1910" s="13" t="n">
        <v>633</v>
      </c>
      <c r="F1910" s="13" t="s">
        <v>298</v>
      </c>
      <c r="G1910" s="13" t="s">
        <v>24</v>
      </c>
      <c r="H1910" s="13" t="s">
        <v>25</v>
      </c>
      <c r="J1910" s="13" t="n">
        <v>1</v>
      </c>
      <c r="K1910" s="13" t="n">
        <v>1085</v>
      </c>
      <c r="L1910" s="14" t="n">
        <v>0.496527777777778</v>
      </c>
      <c r="M1910" s="15" t="n">
        <v>0.53125</v>
      </c>
      <c r="N1910" s="16" t="n">
        <f aca="false">VLOOKUP(E1910,'Esp. percorsi al 18-10-22'!C:J,8,FALSE())</f>
        <v>18.7933572284797</v>
      </c>
      <c r="O1910" s="16" t="n">
        <v>0.63</v>
      </c>
      <c r="P1910" s="16"/>
      <c r="Q1910" s="20" t="n">
        <v>302</v>
      </c>
      <c r="R1910" s="17" t="n">
        <f aca="false">+N1910*Q1910</f>
        <v>5675.59388300087</v>
      </c>
      <c r="S1910" s="17" t="n">
        <f aca="false">+O1910*Q1910</f>
        <v>190.26</v>
      </c>
      <c r="T1910" s="17"/>
      <c r="U1910" s="18" t="n">
        <f aca="false">+M1910-L1910</f>
        <v>0.0347222222222222</v>
      </c>
      <c r="V1910" s="18" t="n">
        <f aca="false">+U1910*Q1910</f>
        <v>10.4861111111111</v>
      </c>
      <c r="W1910" s="18" t="s">
        <v>296</v>
      </c>
    </row>
    <row r="1911" s="13" customFormat="true" ht="12" hidden="false" customHeight="false" outlineLevel="0" collapsed="false">
      <c r="A1911" s="12" t="n">
        <v>10785</v>
      </c>
      <c r="B1911" s="13" t="n">
        <v>37</v>
      </c>
      <c r="C1911" s="13" t="s">
        <v>265</v>
      </c>
      <c r="D1911" s="13" t="n">
        <v>0</v>
      </c>
      <c r="E1911" s="13" t="n">
        <v>718</v>
      </c>
      <c r="F1911" s="13" t="s">
        <v>299</v>
      </c>
      <c r="G1911" s="13" t="s">
        <v>24</v>
      </c>
      <c r="H1911" s="13" t="s">
        <v>25</v>
      </c>
      <c r="J1911" s="13" t="n">
        <v>1</v>
      </c>
      <c r="K1911" s="13" t="n">
        <v>1098</v>
      </c>
      <c r="L1911" s="14" t="n">
        <v>0.263888888888889</v>
      </c>
      <c r="M1911" s="15" t="n">
        <v>0.305555555555555</v>
      </c>
      <c r="N1911" s="16" t="n">
        <f aca="false">VLOOKUP(E1911,'Esp. percorsi al 18-10-22'!C:J,8,FALSE())</f>
        <v>25.0046284156507</v>
      </c>
      <c r="O1911" s="16"/>
      <c r="P1911" s="16"/>
      <c r="Q1911" s="20" t="n">
        <v>302</v>
      </c>
      <c r="R1911" s="17" t="n">
        <f aca="false">+N1911*Q1911</f>
        <v>7551.39778152651</v>
      </c>
      <c r="S1911" s="17" t="n">
        <f aca="false">+O1911*Q1911</f>
        <v>0</v>
      </c>
      <c r="T1911" s="17"/>
      <c r="U1911" s="18" t="n">
        <f aca="false">+M1911-L1911</f>
        <v>0.0416666666666667</v>
      </c>
      <c r="V1911" s="18" t="n">
        <f aca="false">+U1911*Q1911</f>
        <v>12.5833333333333</v>
      </c>
      <c r="W1911" s="18"/>
    </row>
    <row r="1912" s="13" customFormat="true" ht="12" hidden="false" customHeight="false" outlineLevel="0" collapsed="false">
      <c r="A1912" s="12" t="n">
        <v>10792</v>
      </c>
      <c r="B1912" s="13" t="n">
        <v>37</v>
      </c>
      <c r="C1912" s="13" t="s">
        <v>265</v>
      </c>
      <c r="D1912" s="13" t="n">
        <v>0</v>
      </c>
      <c r="E1912" s="13" t="n">
        <v>879</v>
      </c>
      <c r="F1912" s="13" t="s">
        <v>300</v>
      </c>
      <c r="G1912" s="13" t="s">
        <v>28</v>
      </c>
      <c r="H1912" s="13" t="s">
        <v>25</v>
      </c>
      <c r="J1912" s="13" t="n">
        <v>1</v>
      </c>
      <c r="K1912" s="13" t="n">
        <v>1086</v>
      </c>
      <c r="L1912" s="14" t="n">
        <v>0.548611111111111</v>
      </c>
      <c r="M1912" s="15" t="n">
        <v>0.597222222222222</v>
      </c>
      <c r="N1912" s="16" t="n">
        <f aca="false">VLOOKUP(E1912,'Esp. percorsi al 18-10-22'!C:J,8,FALSE())</f>
        <v>26.4985571548022</v>
      </c>
      <c r="O1912" s="16" t="n">
        <v>2.68</v>
      </c>
      <c r="P1912" s="16"/>
      <c r="Q1912" s="20" t="n">
        <v>67</v>
      </c>
      <c r="R1912" s="17" t="n">
        <f aca="false">+N1912*Q1912</f>
        <v>1775.40332937175</v>
      </c>
      <c r="S1912" s="17" t="n">
        <f aca="false">+O1912*Q1912</f>
        <v>179.56</v>
      </c>
      <c r="T1912" s="17"/>
      <c r="U1912" s="18" t="n">
        <f aca="false">+M1912-L1912</f>
        <v>0.0486111111111111</v>
      </c>
      <c r="V1912" s="18" t="n">
        <f aca="false">+U1912*Q1912</f>
        <v>3.25694444444444</v>
      </c>
      <c r="W1912" s="18" t="s">
        <v>296</v>
      </c>
    </row>
    <row r="1913" s="13" customFormat="true" ht="12" hidden="false" customHeight="false" outlineLevel="0" collapsed="false">
      <c r="A1913" s="12" t="n">
        <v>18482</v>
      </c>
      <c r="B1913" s="13" t="n">
        <v>37</v>
      </c>
      <c r="C1913" s="13" t="s">
        <v>265</v>
      </c>
      <c r="D1913" s="13" t="n">
        <v>0</v>
      </c>
      <c r="E1913" s="13" t="n">
        <v>879</v>
      </c>
      <c r="F1913" s="13" t="s">
        <v>300</v>
      </c>
      <c r="G1913" s="13" t="s">
        <v>26</v>
      </c>
      <c r="H1913" s="13" t="s">
        <v>25</v>
      </c>
      <c r="J1913" s="13" t="n">
        <v>1</v>
      </c>
      <c r="K1913" s="13" t="n">
        <v>18482</v>
      </c>
      <c r="L1913" s="14" t="n">
        <v>0.548611111111111</v>
      </c>
      <c r="M1913" s="15" t="n">
        <v>0.59375</v>
      </c>
      <c r="N1913" s="16" t="n">
        <f aca="false">VLOOKUP(E1913,'Esp. percorsi al 18-10-22'!C:J,8,FALSE())</f>
        <v>26.4985571548022</v>
      </c>
      <c r="O1913" s="16" t="n">
        <v>2.68</v>
      </c>
      <c r="P1913" s="16"/>
      <c r="Q1913" s="20" t="n">
        <v>235</v>
      </c>
      <c r="R1913" s="17" t="n">
        <f aca="false">+N1913*Q1913</f>
        <v>6227.16093137852</v>
      </c>
      <c r="S1913" s="17" t="n">
        <f aca="false">+O1913*Q1913</f>
        <v>629.8</v>
      </c>
      <c r="T1913" s="17"/>
      <c r="U1913" s="18" t="n">
        <f aca="false">+M1913-L1913</f>
        <v>0.0451388888888889</v>
      </c>
      <c r="V1913" s="18" t="n">
        <f aca="false">+U1913*Q1913</f>
        <v>10.6076388888889</v>
      </c>
      <c r="W1913" s="18" t="s">
        <v>296</v>
      </c>
    </row>
    <row r="1914" s="13" customFormat="true" ht="12" hidden="false" customHeight="false" outlineLevel="0" collapsed="false">
      <c r="A1914" s="12" t="n">
        <v>10787</v>
      </c>
      <c r="B1914" s="13" t="n">
        <v>37</v>
      </c>
      <c r="C1914" s="13" t="s">
        <v>265</v>
      </c>
      <c r="D1914" s="13" t="n">
        <v>0</v>
      </c>
      <c r="E1914" s="13" t="n">
        <v>880</v>
      </c>
      <c r="F1914" s="13" t="s">
        <v>301</v>
      </c>
      <c r="G1914" s="13" t="s">
        <v>26</v>
      </c>
      <c r="H1914" s="13" t="s">
        <v>25</v>
      </c>
      <c r="J1914" s="13" t="n">
        <v>1</v>
      </c>
      <c r="K1914" s="13" t="n">
        <v>2613</v>
      </c>
      <c r="L1914" s="14" t="n">
        <v>0.746527777777778</v>
      </c>
      <c r="M1914" s="15" t="n">
        <v>0.788194444444444</v>
      </c>
      <c r="N1914" s="16" t="n">
        <f aca="false">VLOOKUP(E1914,'Esp. percorsi al 18-10-22'!C:J,8,FALSE())</f>
        <v>27.7192116658592</v>
      </c>
      <c r="O1914" s="16" t="n">
        <v>3.31</v>
      </c>
      <c r="P1914" s="16"/>
      <c r="Q1914" s="20" t="n">
        <v>235</v>
      </c>
      <c r="R1914" s="17" t="n">
        <f aca="false">+N1914*Q1914</f>
        <v>6514.01474147691</v>
      </c>
      <c r="S1914" s="17" t="n">
        <f aca="false">+O1914*Q1914</f>
        <v>777.85</v>
      </c>
      <c r="T1914" s="17"/>
      <c r="U1914" s="18" t="n">
        <f aca="false">+M1914-L1914</f>
        <v>0.0416666666666667</v>
      </c>
      <c r="V1914" s="18" t="n">
        <f aca="false">+U1914*Q1914</f>
        <v>9.79166666666667</v>
      </c>
      <c r="W1914" s="18" t="s">
        <v>296</v>
      </c>
    </row>
    <row r="1915" s="13" customFormat="true" ht="12" hidden="false" customHeight="false" outlineLevel="0" collapsed="false">
      <c r="A1915" s="12" t="n">
        <v>17352</v>
      </c>
      <c r="B1915" s="13" t="n">
        <v>37</v>
      </c>
      <c r="C1915" s="13" t="s">
        <v>265</v>
      </c>
      <c r="D1915" s="13" t="n">
        <v>0</v>
      </c>
      <c r="E1915" s="13" t="n">
        <v>880</v>
      </c>
      <c r="F1915" s="13" t="s">
        <v>301</v>
      </c>
      <c r="G1915" s="13" t="s">
        <v>28</v>
      </c>
      <c r="H1915" s="13" t="s">
        <v>25</v>
      </c>
      <c r="J1915" s="13" t="n">
        <v>1</v>
      </c>
      <c r="K1915" s="13" t="n">
        <v>17352</v>
      </c>
      <c r="L1915" s="14" t="n">
        <v>0.756944444444444</v>
      </c>
      <c r="M1915" s="15" t="n">
        <v>0.805555555555555</v>
      </c>
      <c r="N1915" s="16" t="n">
        <f aca="false">VLOOKUP(E1915,'Esp. percorsi al 18-10-22'!C:J,8,FALSE())</f>
        <v>27.7192116658592</v>
      </c>
      <c r="O1915" s="16" t="n">
        <v>3.31</v>
      </c>
      <c r="P1915" s="16"/>
      <c r="Q1915" s="20" t="n">
        <v>67</v>
      </c>
      <c r="R1915" s="17" t="n">
        <f aca="false">+N1915*Q1915</f>
        <v>1857.18718161257</v>
      </c>
      <c r="S1915" s="17" t="n">
        <f aca="false">+O1915*Q1915</f>
        <v>221.77</v>
      </c>
      <c r="T1915" s="17"/>
      <c r="U1915" s="18" t="n">
        <f aca="false">+M1915-L1915</f>
        <v>0.0486111111111111</v>
      </c>
      <c r="V1915" s="18" t="n">
        <f aca="false">+U1915*Q1915</f>
        <v>3.25694444444444</v>
      </c>
      <c r="W1915" s="18" t="s">
        <v>296</v>
      </c>
    </row>
    <row r="1916" s="13" customFormat="true" ht="12" hidden="false" customHeight="false" outlineLevel="0" collapsed="false">
      <c r="A1916" s="12" t="n">
        <v>9040</v>
      </c>
      <c r="B1916" s="13" t="n">
        <v>38</v>
      </c>
      <c r="C1916" s="13" t="s">
        <v>265</v>
      </c>
      <c r="D1916" s="13" t="n">
        <v>0</v>
      </c>
      <c r="E1916" s="13" t="n">
        <v>335</v>
      </c>
      <c r="F1916" s="13" t="s">
        <v>302</v>
      </c>
      <c r="G1916" s="13" t="s">
        <v>28</v>
      </c>
      <c r="H1916" s="13" t="s">
        <v>25</v>
      </c>
      <c r="J1916" s="13" t="n">
        <v>1</v>
      </c>
      <c r="K1916" s="13" t="n">
        <v>1099</v>
      </c>
      <c r="L1916" s="14" t="n">
        <v>0.309027777777778</v>
      </c>
      <c r="M1916" s="15" t="n">
        <v>0.329861111111111</v>
      </c>
      <c r="N1916" s="16" t="n">
        <f aca="false">VLOOKUP(E1916,'Esp. percorsi al 18-10-22'!C:J,8,FALSE())</f>
        <v>14.2162209402205</v>
      </c>
      <c r="O1916" s="16"/>
      <c r="P1916" s="16"/>
      <c r="Q1916" s="20" t="n">
        <v>67</v>
      </c>
      <c r="R1916" s="17" t="n">
        <f aca="false">+N1916*Q1916</f>
        <v>952.486802994773</v>
      </c>
      <c r="S1916" s="17" t="n">
        <f aca="false">+O1916*Q1916</f>
        <v>0</v>
      </c>
      <c r="T1916" s="17"/>
      <c r="U1916" s="18" t="n">
        <f aca="false">+M1916-L1916</f>
        <v>0.0208333333333333</v>
      </c>
      <c r="V1916" s="18" t="n">
        <f aca="false">+U1916*Q1916</f>
        <v>1.39583333333333</v>
      </c>
      <c r="W1916" s="18"/>
    </row>
    <row r="1917" s="13" customFormat="true" ht="12" hidden="false" customHeight="false" outlineLevel="0" collapsed="false">
      <c r="A1917" s="12" t="n">
        <v>18484</v>
      </c>
      <c r="B1917" s="13" t="n">
        <v>38</v>
      </c>
      <c r="C1917" s="13" t="s">
        <v>265</v>
      </c>
      <c r="D1917" s="13" t="n">
        <v>0</v>
      </c>
      <c r="E1917" s="13" t="n">
        <v>1075</v>
      </c>
      <c r="F1917" s="13" t="s">
        <v>303</v>
      </c>
      <c r="G1917" s="13" t="s">
        <v>26</v>
      </c>
      <c r="H1917" s="13" t="s">
        <v>25</v>
      </c>
      <c r="J1917" s="13" t="n">
        <v>1</v>
      </c>
      <c r="K1917" s="13" t="n">
        <v>17560</v>
      </c>
      <c r="L1917" s="14" t="n">
        <v>0.361111111111111</v>
      </c>
      <c r="M1917" s="15" t="n">
        <v>0.381944444444444</v>
      </c>
      <c r="N1917" s="16" t="n">
        <f aca="false">VLOOKUP(E1917,'Esp. percorsi al 18-10-22'!C:J,8,FALSE())</f>
        <v>12.8282209402205</v>
      </c>
      <c r="O1917" s="16"/>
      <c r="P1917" s="16"/>
      <c r="Q1917" s="20" t="n">
        <v>235</v>
      </c>
      <c r="R1917" s="17" t="n">
        <f aca="false">+N1917*Q1917</f>
        <v>3014.63192095182</v>
      </c>
      <c r="S1917" s="17" t="n">
        <f aca="false">+O1917*Q1917</f>
        <v>0</v>
      </c>
      <c r="T1917" s="17"/>
      <c r="U1917" s="18" t="n">
        <f aca="false">+M1917-L1917</f>
        <v>0.0208333333333333</v>
      </c>
      <c r="V1917" s="18" t="n">
        <f aca="false">+U1917*Q1917</f>
        <v>4.89583333333333</v>
      </c>
      <c r="W1917" s="18"/>
    </row>
    <row r="1918" s="13" customFormat="true" ht="12" hidden="false" customHeight="false" outlineLevel="0" collapsed="false">
      <c r="A1918" s="12" t="n">
        <v>10781</v>
      </c>
      <c r="B1918" s="13" t="n">
        <v>39</v>
      </c>
      <c r="C1918" s="13" t="s">
        <v>265</v>
      </c>
      <c r="D1918" s="13" t="n">
        <v>1</v>
      </c>
      <c r="E1918" s="13" t="n">
        <v>317</v>
      </c>
      <c r="F1918" s="13" t="s">
        <v>304</v>
      </c>
      <c r="G1918" s="13" t="s">
        <v>42</v>
      </c>
      <c r="H1918" s="13" t="n">
        <v>2</v>
      </c>
      <c r="J1918" s="13" t="n">
        <v>1</v>
      </c>
      <c r="K1918" s="13" t="n">
        <v>2593</v>
      </c>
      <c r="L1918" s="14" t="n">
        <v>0.684027777777778</v>
      </c>
      <c r="M1918" s="15" t="n">
        <v>0.739583333333333</v>
      </c>
      <c r="N1918" s="16" t="n">
        <f aca="false">VLOOKUP(E1918,'Esp. percorsi al 18-10-22'!C:J,8,FALSE())</f>
        <v>29.90391017984</v>
      </c>
      <c r="O1918" s="16"/>
      <c r="P1918" s="16"/>
      <c r="Q1918" s="20" t="n">
        <v>34</v>
      </c>
      <c r="R1918" s="17" t="n">
        <f aca="false">+N1918*Q1918</f>
        <v>1016.73294611456</v>
      </c>
      <c r="S1918" s="17" t="n">
        <f aca="false">+O1918*Q1918</f>
        <v>0</v>
      </c>
      <c r="T1918" s="17"/>
      <c r="U1918" s="18" t="n">
        <f aca="false">+M1918-L1918</f>
        <v>0.0555555555555556</v>
      </c>
      <c r="V1918" s="18" t="n">
        <f aca="false">+U1918*Q1918</f>
        <v>1.88888888888889</v>
      </c>
      <c r="W1918" s="18"/>
    </row>
    <row r="1919" s="13" customFormat="true" ht="12" hidden="false" customHeight="false" outlineLevel="0" collapsed="false">
      <c r="A1919" s="12" t="n">
        <v>18579</v>
      </c>
      <c r="B1919" s="13" t="n">
        <v>39</v>
      </c>
      <c r="C1919" s="13" t="s">
        <v>265</v>
      </c>
      <c r="D1919" s="13" t="n">
        <v>1</v>
      </c>
      <c r="E1919" s="13" t="n">
        <v>318</v>
      </c>
      <c r="F1919" s="13" t="s">
        <v>305</v>
      </c>
      <c r="G1919" s="13" t="s">
        <v>24</v>
      </c>
      <c r="H1919" s="13" t="s">
        <v>25</v>
      </c>
      <c r="J1919" s="13" t="n">
        <v>1</v>
      </c>
      <c r="K1919" s="13" t="n">
        <v>1088</v>
      </c>
      <c r="L1919" s="14" t="n">
        <v>0.524305555555556</v>
      </c>
      <c r="M1919" s="15" t="n">
        <v>0.569444444444444</v>
      </c>
      <c r="N1919" s="16" t="n">
        <f aca="false">VLOOKUP(E1919,'Esp. percorsi al 18-10-22'!C:J,8,FALSE())</f>
        <v>28.7782866853918</v>
      </c>
      <c r="O1919" s="16"/>
      <c r="P1919" s="16"/>
      <c r="Q1919" s="20" t="n">
        <v>302</v>
      </c>
      <c r="R1919" s="17" t="n">
        <f aca="false">+N1919*Q1919</f>
        <v>8691.04257898833</v>
      </c>
      <c r="S1919" s="17" t="n">
        <f aca="false">+O1919*Q1919</f>
        <v>0</v>
      </c>
      <c r="T1919" s="17"/>
      <c r="U1919" s="18" t="n">
        <f aca="false">+M1919-L1919</f>
        <v>0.0451388888888889</v>
      </c>
      <c r="V1919" s="18" t="n">
        <f aca="false">+U1919*Q1919</f>
        <v>13.6319444444444</v>
      </c>
      <c r="W1919" s="18"/>
    </row>
    <row r="1920" s="13" customFormat="true" ht="12" hidden="false" customHeight="false" outlineLevel="0" collapsed="false">
      <c r="A1920" s="12" t="n">
        <v>10766</v>
      </c>
      <c r="B1920" s="13" t="n">
        <v>39</v>
      </c>
      <c r="C1920" s="13" t="s">
        <v>265</v>
      </c>
      <c r="D1920" s="13" t="n">
        <v>1</v>
      </c>
      <c r="E1920" s="13" t="n">
        <v>318</v>
      </c>
      <c r="F1920" s="13" t="s">
        <v>305</v>
      </c>
      <c r="G1920" s="13" t="s">
        <v>28</v>
      </c>
      <c r="H1920" s="13" t="s">
        <v>25</v>
      </c>
      <c r="J1920" s="13" t="n">
        <v>1</v>
      </c>
      <c r="K1920" s="13" t="n">
        <v>1089</v>
      </c>
      <c r="L1920" s="14" t="n">
        <v>0.746527777777778</v>
      </c>
      <c r="M1920" s="15" t="n">
        <v>0.791666666666667</v>
      </c>
      <c r="N1920" s="16" t="n">
        <f aca="false">VLOOKUP(E1920,'Esp. percorsi al 18-10-22'!C:J,8,FALSE())</f>
        <v>28.7782866853918</v>
      </c>
      <c r="O1920" s="16"/>
      <c r="P1920" s="16"/>
      <c r="Q1920" s="20" t="n">
        <v>67</v>
      </c>
      <c r="R1920" s="17" t="n">
        <f aca="false">+N1920*Q1920</f>
        <v>1928.14520792125</v>
      </c>
      <c r="S1920" s="17" t="n">
        <f aca="false">+O1920*Q1920</f>
        <v>0</v>
      </c>
      <c r="T1920" s="17"/>
      <c r="U1920" s="18" t="n">
        <f aca="false">+M1920-L1920</f>
        <v>0.0451388888888889</v>
      </c>
      <c r="V1920" s="18" t="n">
        <f aca="false">+U1920*Q1920</f>
        <v>3.02430555555556</v>
      </c>
      <c r="W1920" s="18"/>
    </row>
    <row r="1921" s="13" customFormat="true" ht="12" hidden="false" customHeight="false" outlineLevel="0" collapsed="false">
      <c r="A1921" s="12" t="n">
        <v>10774</v>
      </c>
      <c r="B1921" s="13" t="n">
        <v>39</v>
      </c>
      <c r="C1921" s="13" t="s">
        <v>265</v>
      </c>
      <c r="D1921" s="13" t="n">
        <v>1</v>
      </c>
      <c r="E1921" s="13" t="n">
        <v>319</v>
      </c>
      <c r="F1921" s="13" t="s">
        <v>306</v>
      </c>
      <c r="G1921" s="13" t="s">
        <v>26</v>
      </c>
      <c r="H1921" s="13" t="s">
        <v>25</v>
      </c>
      <c r="J1921" s="13" t="n">
        <v>1</v>
      </c>
      <c r="K1921" s="13" t="n">
        <v>2566</v>
      </c>
      <c r="L1921" s="14" t="n">
        <v>0.715277777777778</v>
      </c>
      <c r="M1921" s="15" t="n">
        <v>0.774305555555555</v>
      </c>
      <c r="N1921" s="16" t="n">
        <f aca="false">VLOOKUP(E1921,'Esp. percorsi al 18-10-22'!C:J,8,FALSE())</f>
        <v>30.5131121475282</v>
      </c>
      <c r="O1921" s="16"/>
      <c r="P1921" s="16"/>
      <c r="Q1921" s="20" t="n">
        <v>235</v>
      </c>
      <c r="R1921" s="17" t="n">
        <f aca="false">+N1921*Q1921</f>
        <v>7170.58135466913</v>
      </c>
      <c r="S1921" s="17" t="n">
        <f aca="false">+O1921*Q1921</f>
        <v>0</v>
      </c>
      <c r="T1921" s="17"/>
      <c r="U1921" s="18" t="n">
        <f aca="false">+M1921-L1921</f>
        <v>0.0590277777777778</v>
      </c>
      <c r="V1921" s="18" t="n">
        <f aca="false">+U1921*Q1921</f>
        <v>13.8715277777778</v>
      </c>
      <c r="W1921" s="18"/>
    </row>
    <row r="1922" s="13" customFormat="true" ht="12" hidden="false" customHeight="false" outlineLevel="0" collapsed="false">
      <c r="A1922" s="12" t="n">
        <v>17360</v>
      </c>
      <c r="B1922" s="13" t="n">
        <v>39</v>
      </c>
      <c r="C1922" s="13" t="s">
        <v>265</v>
      </c>
      <c r="D1922" s="13" t="n">
        <v>2</v>
      </c>
      <c r="E1922" s="13" t="n">
        <v>333</v>
      </c>
      <c r="F1922" s="13" t="s">
        <v>307</v>
      </c>
      <c r="G1922" s="13" t="s">
        <v>28</v>
      </c>
      <c r="H1922" s="13" t="s">
        <v>25</v>
      </c>
      <c r="J1922" s="13" t="n">
        <v>1</v>
      </c>
      <c r="K1922" s="13" t="n">
        <v>17360</v>
      </c>
      <c r="L1922" s="14" t="n">
        <v>0.645833333333333</v>
      </c>
      <c r="M1922" s="15" t="n">
        <v>0.677083333333333</v>
      </c>
      <c r="N1922" s="16" t="n">
        <f aca="false">VLOOKUP(E1922,'Esp. percorsi al 18-10-22'!C:J,8,FALSE())</f>
        <v>18.7498796381628</v>
      </c>
      <c r="O1922" s="16" t="n">
        <v>2.68</v>
      </c>
      <c r="P1922" s="16"/>
      <c r="Q1922" s="20" t="n">
        <v>67</v>
      </c>
      <c r="R1922" s="17" t="n">
        <f aca="false">+N1922*Q1922</f>
        <v>1256.24193575691</v>
      </c>
      <c r="S1922" s="17" t="n">
        <f aca="false">+O1922*Q1922</f>
        <v>179.56</v>
      </c>
      <c r="T1922" s="17"/>
      <c r="U1922" s="18" t="n">
        <f aca="false">+M1922-L1922</f>
        <v>0.03125</v>
      </c>
      <c r="V1922" s="18" t="n">
        <f aca="false">+U1922*Q1922</f>
        <v>2.09375</v>
      </c>
      <c r="W1922" s="18" t="s">
        <v>296</v>
      </c>
    </row>
    <row r="1923" s="13" customFormat="true" ht="12" hidden="false" customHeight="false" outlineLevel="0" collapsed="false">
      <c r="A1923" s="12" t="n">
        <v>18584</v>
      </c>
      <c r="B1923" s="13" t="n">
        <v>39</v>
      </c>
      <c r="C1923" s="13" t="s">
        <v>265</v>
      </c>
      <c r="D1923" s="13" t="n">
        <v>2</v>
      </c>
      <c r="E1923" s="13" t="n">
        <v>333</v>
      </c>
      <c r="F1923" s="13" t="s">
        <v>307</v>
      </c>
      <c r="G1923" s="13" t="s">
        <v>26</v>
      </c>
      <c r="H1923" s="13" t="s">
        <v>25</v>
      </c>
      <c r="J1923" s="13" t="n">
        <v>1</v>
      </c>
      <c r="K1923" s="13" t="n">
        <v>2576</v>
      </c>
      <c r="L1923" s="14" t="n">
        <v>0.680555555555555</v>
      </c>
      <c r="M1923" s="15" t="n">
        <v>0.711805555555555</v>
      </c>
      <c r="N1923" s="16" t="n">
        <f aca="false">VLOOKUP(E1923,'Esp. percorsi al 18-10-22'!C:J,8,FALSE())</f>
        <v>18.7498796381628</v>
      </c>
      <c r="O1923" s="16" t="n">
        <v>2.68</v>
      </c>
      <c r="P1923" s="16"/>
      <c r="Q1923" s="20" t="n">
        <v>235</v>
      </c>
      <c r="R1923" s="17" t="n">
        <f aca="false">+N1923*Q1923</f>
        <v>4406.22171496826</v>
      </c>
      <c r="S1923" s="17" t="n">
        <f aca="false">+O1923*Q1923</f>
        <v>629.8</v>
      </c>
      <c r="T1923" s="17"/>
      <c r="U1923" s="18" t="n">
        <f aca="false">+M1923-L1923</f>
        <v>0.03125</v>
      </c>
      <c r="V1923" s="18" t="n">
        <f aca="false">+U1923*Q1923</f>
        <v>7.34375</v>
      </c>
      <c r="W1923" s="18" t="s">
        <v>296</v>
      </c>
    </row>
    <row r="1924" s="13" customFormat="true" ht="12" hidden="false" customHeight="false" outlineLevel="0" collapsed="false">
      <c r="A1924" s="12" t="n">
        <v>18581</v>
      </c>
      <c r="B1924" s="13" t="n">
        <v>39</v>
      </c>
      <c r="C1924" s="13" t="s">
        <v>265</v>
      </c>
      <c r="D1924" s="13" t="n">
        <v>1</v>
      </c>
      <c r="E1924" s="13" t="n">
        <v>334</v>
      </c>
      <c r="F1924" s="13" t="s">
        <v>308</v>
      </c>
      <c r="G1924" s="13" t="s">
        <v>24</v>
      </c>
      <c r="H1924" s="13" t="s">
        <v>25</v>
      </c>
      <c r="J1924" s="13" t="n">
        <v>1</v>
      </c>
      <c r="K1924" s="13" t="n">
        <v>1093</v>
      </c>
      <c r="L1924" s="14" t="n">
        <v>0.590277777777778</v>
      </c>
      <c r="M1924" s="15" t="n">
        <v>0.614583333333333</v>
      </c>
      <c r="N1924" s="16" t="n">
        <f aca="false">VLOOKUP(E1924,'Esp. percorsi al 18-10-22'!C:J,8,FALSE())</f>
        <v>14.4227672429263</v>
      </c>
      <c r="O1924" s="16"/>
      <c r="P1924" s="16"/>
      <c r="Q1924" s="20" t="n">
        <v>302</v>
      </c>
      <c r="R1924" s="17" t="n">
        <f aca="false">+N1924*Q1924</f>
        <v>4355.67570736374</v>
      </c>
      <c r="S1924" s="17" t="n">
        <f aca="false">+O1924*Q1924</f>
        <v>0</v>
      </c>
      <c r="T1924" s="17"/>
      <c r="U1924" s="18" t="n">
        <f aca="false">+M1924-L1924</f>
        <v>0.0243055555555556</v>
      </c>
      <c r="V1924" s="18" t="n">
        <f aca="false">+U1924*Q1924</f>
        <v>7.34027777777778</v>
      </c>
      <c r="W1924" s="18"/>
    </row>
    <row r="1925" s="13" customFormat="true" ht="12" hidden="false" customHeight="false" outlineLevel="0" collapsed="false">
      <c r="A1925" s="12" t="n">
        <v>18582</v>
      </c>
      <c r="B1925" s="13" t="n">
        <v>39</v>
      </c>
      <c r="C1925" s="13" t="s">
        <v>265</v>
      </c>
      <c r="D1925" s="13" t="n">
        <v>1</v>
      </c>
      <c r="E1925" s="13" t="n">
        <v>334</v>
      </c>
      <c r="F1925" s="13" t="s">
        <v>308</v>
      </c>
      <c r="G1925" s="13" t="s">
        <v>26</v>
      </c>
      <c r="H1925" s="13" t="s">
        <v>25</v>
      </c>
      <c r="J1925" s="13" t="n">
        <v>1</v>
      </c>
      <c r="K1925" s="13" t="n">
        <v>2574</v>
      </c>
      <c r="L1925" s="14" t="n">
        <v>0.628472222222222</v>
      </c>
      <c r="M1925" s="15" t="n">
        <v>0.652777777777778</v>
      </c>
      <c r="N1925" s="16" t="n">
        <f aca="false">VLOOKUP(E1925,'Esp. percorsi al 18-10-22'!C:J,8,FALSE())</f>
        <v>14.4227672429263</v>
      </c>
      <c r="O1925" s="16"/>
      <c r="P1925" s="16"/>
      <c r="Q1925" s="20" t="n">
        <v>235</v>
      </c>
      <c r="R1925" s="17" t="n">
        <f aca="false">+N1925*Q1925</f>
        <v>3389.35030208768</v>
      </c>
      <c r="S1925" s="17" t="n">
        <f aca="false">+O1925*Q1925</f>
        <v>0</v>
      </c>
      <c r="T1925" s="17"/>
      <c r="U1925" s="18" t="n">
        <f aca="false">+M1925-L1925</f>
        <v>0.0243055555555556</v>
      </c>
      <c r="V1925" s="18" t="n">
        <f aca="false">+U1925*Q1925</f>
        <v>5.71180555555556</v>
      </c>
      <c r="W1925" s="18"/>
    </row>
    <row r="1926" s="13" customFormat="true" ht="12" hidden="false" customHeight="false" outlineLevel="0" collapsed="false">
      <c r="A1926" s="12" t="n">
        <v>18578</v>
      </c>
      <c r="B1926" s="13" t="n">
        <v>39</v>
      </c>
      <c r="C1926" s="13" t="s">
        <v>265</v>
      </c>
      <c r="D1926" s="13" t="n">
        <v>2</v>
      </c>
      <c r="E1926" s="13" t="n">
        <v>336</v>
      </c>
      <c r="F1926" s="13" t="s">
        <v>309</v>
      </c>
      <c r="G1926" s="13" t="s">
        <v>24</v>
      </c>
      <c r="H1926" s="13" t="s">
        <v>25</v>
      </c>
      <c r="J1926" s="13" t="n">
        <v>1</v>
      </c>
      <c r="K1926" s="13" t="n">
        <v>18578</v>
      </c>
      <c r="L1926" s="14" t="n">
        <v>0.270833333333333</v>
      </c>
      <c r="M1926" s="15" t="n">
        <v>0.298611111111111</v>
      </c>
      <c r="N1926" s="16" t="n">
        <f aca="false">VLOOKUP(E1926,'Esp. percorsi al 18-10-22'!C:J,8,FALSE())</f>
        <v>14.6732115987872</v>
      </c>
      <c r="O1926" s="16"/>
      <c r="P1926" s="16"/>
      <c r="Q1926" s="20" t="n">
        <v>302</v>
      </c>
      <c r="R1926" s="17" t="n">
        <f aca="false">+N1926*Q1926</f>
        <v>4431.30990283373</v>
      </c>
      <c r="S1926" s="17" t="n">
        <f aca="false">+O1926*Q1926</f>
        <v>0</v>
      </c>
      <c r="T1926" s="17"/>
      <c r="U1926" s="18" t="n">
        <f aca="false">+M1926-L1926</f>
        <v>0.0277777777777778</v>
      </c>
      <c r="V1926" s="18" t="n">
        <f aca="false">+U1926*Q1926</f>
        <v>8.38888888888889</v>
      </c>
      <c r="W1926" s="18"/>
    </row>
    <row r="1927" s="13" customFormat="true" ht="12" hidden="false" customHeight="false" outlineLevel="0" collapsed="false">
      <c r="A1927" s="12" t="n">
        <v>17559</v>
      </c>
      <c r="B1927" s="13" t="n">
        <v>39</v>
      </c>
      <c r="C1927" s="13" t="s">
        <v>265</v>
      </c>
      <c r="D1927" s="13" t="n">
        <v>2</v>
      </c>
      <c r="E1927" s="13" t="n">
        <v>336</v>
      </c>
      <c r="F1927" s="13" t="s">
        <v>309</v>
      </c>
      <c r="G1927" s="13" t="s">
        <v>26</v>
      </c>
      <c r="H1927" s="13" t="s">
        <v>25</v>
      </c>
      <c r="J1927" s="13" t="n">
        <v>1</v>
      </c>
      <c r="K1927" s="13" t="n">
        <v>1096</v>
      </c>
      <c r="L1927" s="14" t="n">
        <v>0.319444444444444</v>
      </c>
      <c r="M1927" s="15" t="n">
        <v>0.347222222222222</v>
      </c>
      <c r="N1927" s="16" t="n">
        <f aca="false">VLOOKUP(E1927,'Esp. percorsi al 18-10-22'!C:J,8,FALSE())</f>
        <v>14.6732115987872</v>
      </c>
      <c r="O1927" s="16"/>
      <c r="P1927" s="16"/>
      <c r="Q1927" s="20" t="n">
        <v>235</v>
      </c>
      <c r="R1927" s="17" t="n">
        <f aca="false">+N1927*Q1927</f>
        <v>3448.20472571499</v>
      </c>
      <c r="S1927" s="17" t="n">
        <f aca="false">+O1927*Q1927</f>
        <v>0</v>
      </c>
      <c r="T1927" s="17"/>
      <c r="U1927" s="18" t="n">
        <f aca="false">+M1927-L1927</f>
        <v>0.0277777777777778</v>
      </c>
      <c r="V1927" s="18" t="n">
        <f aca="false">+U1927*Q1927</f>
        <v>6.52777777777778</v>
      </c>
      <c r="W1927" s="18"/>
    </row>
    <row r="1928" s="13" customFormat="true" ht="12" hidden="false" customHeight="false" outlineLevel="0" collapsed="false">
      <c r="A1928" s="12" t="n">
        <v>17347</v>
      </c>
      <c r="B1928" s="13" t="n">
        <v>39</v>
      </c>
      <c r="C1928" s="13" t="s">
        <v>265</v>
      </c>
      <c r="D1928" s="13" t="n">
        <v>2</v>
      </c>
      <c r="E1928" s="13" t="n">
        <v>338</v>
      </c>
      <c r="F1928" s="13" t="s">
        <v>310</v>
      </c>
      <c r="G1928" s="13" t="s">
        <v>28</v>
      </c>
      <c r="H1928" s="13" t="s">
        <v>25</v>
      </c>
      <c r="J1928" s="13" t="n">
        <v>1</v>
      </c>
      <c r="K1928" s="13" t="n">
        <v>17347</v>
      </c>
      <c r="L1928" s="14" t="n">
        <v>0.354166666666667</v>
      </c>
      <c r="M1928" s="15" t="n">
        <v>0.402777777777778</v>
      </c>
      <c r="N1928" s="16" t="n">
        <f aca="false">VLOOKUP(E1928,'Esp. percorsi al 18-10-22'!C:J,8,FALSE())</f>
        <v>29.0213109466334</v>
      </c>
      <c r="O1928" s="16"/>
      <c r="P1928" s="16"/>
      <c r="Q1928" s="20" t="n">
        <v>67</v>
      </c>
      <c r="R1928" s="17" t="n">
        <f aca="false">+N1928*Q1928</f>
        <v>1944.42783342444</v>
      </c>
      <c r="S1928" s="17" t="n">
        <f aca="false">+O1928*Q1928</f>
        <v>0</v>
      </c>
      <c r="T1928" s="17"/>
      <c r="U1928" s="18" t="n">
        <f aca="false">+M1928-L1928</f>
        <v>0.0486111111111111</v>
      </c>
      <c r="V1928" s="18" t="n">
        <f aca="false">+U1928*Q1928</f>
        <v>3.25694444444444</v>
      </c>
      <c r="W1928" s="18"/>
    </row>
    <row r="1929" s="13" customFormat="true" ht="12" hidden="false" customHeight="false" outlineLevel="0" collapsed="false">
      <c r="A1929" s="12" t="n">
        <v>10772</v>
      </c>
      <c r="B1929" s="13" t="n">
        <v>39</v>
      </c>
      <c r="C1929" s="13" t="s">
        <v>265</v>
      </c>
      <c r="D1929" s="13" t="n">
        <v>2</v>
      </c>
      <c r="E1929" s="13" t="n">
        <v>338</v>
      </c>
      <c r="F1929" s="13" t="s">
        <v>310</v>
      </c>
      <c r="G1929" s="13" t="s">
        <v>28</v>
      </c>
      <c r="H1929" s="13" t="s">
        <v>25</v>
      </c>
      <c r="J1929" s="13" t="n">
        <v>1</v>
      </c>
      <c r="K1929" s="13" t="n">
        <v>1095</v>
      </c>
      <c r="L1929" s="14" t="n">
        <v>0.791666666666667</v>
      </c>
      <c r="M1929" s="15" t="n">
        <v>0.836805555555555</v>
      </c>
      <c r="N1929" s="16" t="n">
        <f aca="false">VLOOKUP(E1929,'Esp. percorsi al 18-10-22'!C:J,8,FALSE())</f>
        <v>29.0213109466334</v>
      </c>
      <c r="O1929" s="16"/>
      <c r="P1929" s="16"/>
      <c r="Q1929" s="20" t="n">
        <v>67</v>
      </c>
      <c r="R1929" s="17" t="n">
        <f aca="false">+N1929*Q1929</f>
        <v>1944.42783342444</v>
      </c>
      <c r="S1929" s="17" t="n">
        <f aca="false">+O1929*Q1929</f>
        <v>0</v>
      </c>
      <c r="T1929" s="17"/>
      <c r="U1929" s="18" t="n">
        <f aca="false">+M1929-L1929</f>
        <v>0.0451388888888889</v>
      </c>
      <c r="V1929" s="18" t="n">
        <f aca="false">+U1929*Q1929</f>
        <v>3.02430555555556</v>
      </c>
      <c r="W1929" s="18"/>
    </row>
    <row r="1930" s="13" customFormat="true" ht="12" hidden="false" customHeight="false" outlineLevel="0" collapsed="false">
      <c r="A1930" s="12" t="n">
        <v>18688</v>
      </c>
      <c r="B1930" s="13" t="n">
        <v>39</v>
      </c>
      <c r="C1930" s="13" t="s">
        <v>265</v>
      </c>
      <c r="D1930" s="13" t="n">
        <v>2</v>
      </c>
      <c r="E1930" s="13" t="n">
        <v>339</v>
      </c>
      <c r="F1930" s="13" t="s">
        <v>311</v>
      </c>
      <c r="G1930" s="13" t="s">
        <v>28</v>
      </c>
      <c r="H1930" s="13" t="s">
        <v>25</v>
      </c>
      <c r="J1930" s="13" t="n">
        <v>1</v>
      </c>
      <c r="K1930" s="13" t="n">
        <v>17359</v>
      </c>
      <c r="L1930" s="14" t="n">
        <v>0.614583333333333</v>
      </c>
      <c r="M1930" s="15" t="n">
        <v>0.642361111111111</v>
      </c>
      <c r="N1930" s="16" t="n">
        <f aca="false">VLOOKUP(E1930,'Esp. percorsi al 18-10-22'!C:J,8,FALSE())</f>
        <v>14.6712115987872</v>
      </c>
      <c r="O1930" s="16"/>
      <c r="P1930" s="16"/>
      <c r="Q1930" s="20" t="n">
        <v>67</v>
      </c>
      <c r="R1930" s="17" t="n">
        <f aca="false">+N1930*Q1930</f>
        <v>982.971177118743</v>
      </c>
      <c r="S1930" s="17" t="n">
        <f aca="false">+O1930*Q1930</f>
        <v>0</v>
      </c>
      <c r="T1930" s="17"/>
      <c r="U1930" s="18" t="n">
        <f aca="false">+M1930-L1930</f>
        <v>0.0277777777777778</v>
      </c>
      <c r="V1930" s="18" t="n">
        <f aca="false">+U1930*Q1930</f>
        <v>1.86111111111111</v>
      </c>
      <c r="W1930" s="18"/>
    </row>
    <row r="1931" s="13" customFormat="true" ht="12" hidden="false" customHeight="false" outlineLevel="0" collapsed="false">
      <c r="A1931" s="12" t="n">
        <v>18583</v>
      </c>
      <c r="B1931" s="13" t="n">
        <v>39</v>
      </c>
      <c r="C1931" s="13" t="s">
        <v>265</v>
      </c>
      <c r="D1931" s="13" t="n">
        <v>2</v>
      </c>
      <c r="E1931" s="13" t="n">
        <v>339</v>
      </c>
      <c r="F1931" s="13" t="s">
        <v>311</v>
      </c>
      <c r="G1931" s="13" t="s">
        <v>26</v>
      </c>
      <c r="H1931" s="13" t="s">
        <v>25</v>
      </c>
      <c r="J1931" s="13" t="n">
        <v>1</v>
      </c>
      <c r="K1931" s="13" t="n">
        <v>2575</v>
      </c>
      <c r="L1931" s="14" t="n">
        <v>0.652777777777778</v>
      </c>
      <c r="M1931" s="15" t="n">
        <v>0.680555555555555</v>
      </c>
      <c r="N1931" s="16" t="n">
        <f aca="false">VLOOKUP(E1931,'Esp. percorsi al 18-10-22'!C:J,8,FALSE())</f>
        <v>14.6712115987872</v>
      </c>
      <c r="O1931" s="16"/>
      <c r="P1931" s="16"/>
      <c r="Q1931" s="20" t="n">
        <v>235</v>
      </c>
      <c r="R1931" s="17" t="n">
        <f aca="false">+N1931*Q1931</f>
        <v>3447.73472571499</v>
      </c>
      <c r="S1931" s="17" t="n">
        <f aca="false">+O1931*Q1931</f>
        <v>0</v>
      </c>
      <c r="T1931" s="17"/>
      <c r="U1931" s="18" t="n">
        <f aca="false">+M1931-L1931</f>
        <v>0.0277777777777778</v>
      </c>
      <c r="V1931" s="18" t="n">
        <f aca="false">+U1931*Q1931</f>
        <v>6.52777777777778</v>
      </c>
      <c r="W1931" s="18"/>
    </row>
    <row r="1932" s="13" customFormat="true" ht="12" hidden="false" customHeight="false" outlineLevel="0" collapsed="false">
      <c r="A1932" s="12" t="n">
        <v>18577</v>
      </c>
      <c r="B1932" s="13" t="n">
        <v>39</v>
      </c>
      <c r="C1932" s="13" t="s">
        <v>265</v>
      </c>
      <c r="D1932" s="13" t="n">
        <v>1</v>
      </c>
      <c r="E1932" s="13" t="n">
        <v>881</v>
      </c>
      <c r="F1932" s="13" t="s">
        <v>312</v>
      </c>
      <c r="G1932" s="13" t="s">
        <v>24</v>
      </c>
      <c r="H1932" s="13" t="s">
        <v>25</v>
      </c>
      <c r="J1932" s="13" t="n">
        <v>1</v>
      </c>
      <c r="K1932" s="13" t="n">
        <v>1091</v>
      </c>
      <c r="L1932" s="14" t="n">
        <v>0.253472222222222</v>
      </c>
      <c r="M1932" s="15" t="n">
        <v>0.270833333333333</v>
      </c>
      <c r="N1932" s="16" t="n">
        <f aca="false">VLOOKUP(E1932,'Esp. percorsi al 18-10-22'!C:J,8,FALSE())</f>
        <v>10.3365822609384</v>
      </c>
      <c r="O1932" s="16"/>
      <c r="P1932" s="16"/>
      <c r="Q1932" s="20" t="n">
        <v>302</v>
      </c>
      <c r="R1932" s="17" t="n">
        <f aca="false">+N1932*Q1932</f>
        <v>3121.6478428034</v>
      </c>
      <c r="S1932" s="17" t="n">
        <f aca="false">+O1932*Q1932</f>
        <v>0</v>
      </c>
      <c r="T1932" s="17"/>
      <c r="U1932" s="18" t="n">
        <f aca="false">+M1932-L1932</f>
        <v>0.0173611111111111</v>
      </c>
      <c r="V1932" s="18" t="n">
        <f aca="false">+U1932*Q1932</f>
        <v>5.24305555555556</v>
      </c>
      <c r="W1932" s="18"/>
    </row>
    <row r="1933" s="13" customFormat="true" ht="12" hidden="false" customHeight="false" outlineLevel="0" collapsed="false">
      <c r="A1933" s="12" t="n">
        <v>17558</v>
      </c>
      <c r="B1933" s="13" t="n">
        <v>39</v>
      </c>
      <c r="C1933" s="13" t="s">
        <v>265</v>
      </c>
      <c r="D1933" s="13" t="n">
        <v>1</v>
      </c>
      <c r="E1933" s="13" t="n">
        <v>881</v>
      </c>
      <c r="F1933" s="13" t="s">
        <v>312</v>
      </c>
      <c r="G1933" s="13" t="s">
        <v>26</v>
      </c>
      <c r="H1933" s="13" t="s">
        <v>25</v>
      </c>
      <c r="J1933" s="13" t="n">
        <v>1</v>
      </c>
      <c r="K1933" s="13" t="n">
        <v>17558</v>
      </c>
      <c r="L1933" s="14" t="n">
        <v>0.302083333333333</v>
      </c>
      <c r="M1933" s="15" t="n">
        <v>0.319444444444444</v>
      </c>
      <c r="N1933" s="16" t="n">
        <f aca="false">VLOOKUP(E1933,'Esp. percorsi al 18-10-22'!C:J,8,FALSE())</f>
        <v>10.3365822609384</v>
      </c>
      <c r="O1933" s="16"/>
      <c r="P1933" s="16"/>
      <c r="Q1933" s="20" t="n">
        <v>235</v>
      </c>
      <c r="R1933" s="17" t="n">
        <f aca="false">+N1933*Q1933</f>
        <v>2429.09683132052</v>
      </c>
      <c r="S1933" s="17" t="n">
        <f aca="false">+O1933*Q1933</f>
        <v>0</v>
      </c>
      <c r="T1933" s="17"/>
      <c r="U1933" s="18" t="n">
        <f aca="false">+M1933-L1933</f>
        <v>0.0173611111111111</v>
      </c>
      <c r="V1933" s="18" t="n">
        <f aca="false">+U1933*Q1933</f>
        <v>4.07986111111111</v>
      </c>
      <c r="W1933" s="18"/>
    </row>
    <row r="1934" s="13" customFormat="true" ht="12" hidden="false" customHeight="false" outlineLevel="0" collapsed="false">
      <c r="A1934" s="12" t="n">
        <v>17346</v>
      </c>
      <c r="B1934" s="13" t="n">
        <v>39</v>
      </c>
      <c r="C1934" s="13" t="s">
        <v>265</v>
      </c>
      <c r="D1934" s="13" t="n">
        <v>1</v>
      </c>
      <c r="E1934" s="13" t="n">
        <v>881</v>
      </c>
      <c r="F1934" s="13" t="s">
        <v>312</v>
      </c>
      <c r="G1934" s="13" t="s">
        <v>28</v>
      </c>
      <c r="H1934" s="13" t="s">
        <v>25</v>
      </c>
      <c r="J1934" s="13" t="n">
        <v>1</v>
      </c>
      <c r="K1934" s="13" t="n">
        <v>17346</v>
      </c>
      <c r="L1934" s="14" t="n">
        <v>0.336805555555556</v>
      </c>
      <c r="M1934" s="15" t="n">
        <v>0.354166666666667</v>
      </c>
      <c r="N1934" s="16" t="n">
        <f aca="false">VLOOKUP(E1934,'Esp. percorsi al 18-10-22'!C:J,8,FALSE())</f>
        <v>10.3365822609384</v>
      </c>
      <c r="O1934" s="16"/>
      <c r="P1934" s="16"/>
      <c r="Q1934" s="20" t="n">
        <v>67</v>
      </c>
      <c r="R1934" s="17" t="n">
        <f aca="false">+N1934*Q1934</f>
        <v>692.551011482873</v>
      </c>
      <c r="S1934" s="17" t="n">
        <f aca="false">+O1934*Q1934</f>
        <v>0</v>
      </c>
      <c r="T1934" s="17"/>
      <c r="U1934" s="18" t="n">
        <f aca="false">+M1934-L1934</f>
        <v>0.0173611111111111</v>
      </c>
      <c r="V1934" s="18" t="n">
        <f aca="false">+U1934*Q1934</f>
        <v>1.16319444444444</v>
      </c>
      <c r="W1934" s="18"/>
    </row>
    <row r="1935" s="13" customFormat="true" ht="12" hidden="false" customHeight="false" outlineLevel="0" collapsed="false">
      <c r="A1935" s="12" t="n">
        <v>18580</v>
      </c>
      <c r="B1935" s="13" t="n">
        <v>39</v>
      </c>
      <c r="C1935" s="13" t="s">
        <v>265</v>
      </c>
      <c r="D1935" s="13" t="n">
        <v>2</v>
      </c>
      <c r="E1935" s="13" t="n">
        <v>992</v>
      </c>
      <c r="F1935" s="13" t="s">
        <v>313</v>
      </c>
      <c r="G1935" s="13" t="s">
        <v>24</v>
      </c>
      <c r="H1935" s="13" t="s">
        <v>25</v>
      </c>
      <c r="J1935" s="13" t="n">
        <v>1</v>
      </c>
      <c r="K1935" s="13" t="n">
        <v>3318</v>
      </c>
      <c r="L1935" s="14" t="n">
        <v>0.569444444444444</v>
      </c>
      <c r="M1935" s="15" t="n">
        <v>0.586805555555556</v>
      </c>
      <c r="N1935" s="16" t="n">
        <f aca="false">VLOOKUP(E1935,'Esp. percorsi al 18-10-22'!C:J,8,FALSE())</f>
        <v>10.5851558676451</v>
      </c>
      <c r="O1935" s="16"/>
      <c r="P1935" s="16"/>
      <c r="Q1935" s="20" t="n">
        <v>302</v>
      </c>
      <c r="R1935" s="17" t="n">
        <f aca="false">+N1935*Q1935</f>
        <v>3196.71707202882</v>
      </c>
      <c r="S1935" s="17" t="n">
        <f aca="false">+O1935*Q1935</f>
        <v>0</v>
      </c>
      <c r="T1935" s="17"/>
      <c r="U1935" s="18" t="n">
        <f aca="false">+M1935-L1935</f>
        <v>0.0173611111111111</v>
      </c>
      <c r="V1935" s="18" t="n">
        <f aca="false">+U1935*Q1935</f>
        <v>5.24305555555556</v>
      </c>
      <c r="W1935" s="18"/>
    </row>
    <row r="1936" s="13" customFormat="true" ht="12" hidden="false" customHeight="false" outlineLevel="0" collapsed="false">
      <c r="A1936" s="12" t="n">
        <v>18483</v>
      </c>
      <c r="B1936" s="13" t="n">
        <v>39</v>
      </c>
      <c r="C1936" s="13" t="s">
        <v>265</v>
      </c>
      <c r="D1936" s="13" t="n">
        <v>2</v>
      </c>
      <c r="E1936" s="13" t="n">
        <v>1074</v>
      </c>
      <c r="F1936" s="13" t="s">
        <v>314</v>
      </c>
      <c r="G1936" s="13" t="s">
        <v>26</v>
      </c>
      <c r="H1936" s="13" t="s">
        <v>25</v>
      </c>
      <c r="J1936" s="13" t="n">
        <v>1</v>
      </c>
      <c r="K1936" s="13" t="n">
        <v>2567</v>
      </c>
      <c r="L1936" s="14" t="n">
        <v>0.774305555555555</v>
      </c>
      <c r="M1936" s="15" t="n">
        <v>0.809027777777778</v>
      </c>
      <c r="N1936" s="16" t="n">
        <f aca="false">VLOOKUP(E1936,'Esp. percorsi al 18-10-22'!C:J,8,FALSE())</f>
        <v>23.554773042216</v>
      </c>
      <c r="O1936" s="16"/>
      <c r="P1936" s="16"/>
      <c r="Q1936" s="20" t="n">
        <v>235</v>
      </c>
      <c r="R1936" s="17" t="n">
        <f aca="false">+N1936*Q1936</f>
        <v>5535.37166492076</v>
      </c>
      <c r="S1936" s="17" t="n">
        <f aca="false">+O1936*Q1936</f>
        <v>0</v>
      </c>
      <c r="T1936" s="17"/>
      <c r="U1936" s="18" t="n">
        <f aca="false">+M1936-L1936</f>
        <v>0.0347222222222222</v>
      </c>
      <c r="V1936" s="18" t="n">
        <f aca="false">+U1936*Q1936</f>
        <v>8.15972222222222</v>
      </c>
      <c r="W1936" s="18"/>
    </row>
    <row r="1937" s="13" customFormat="true" ht="12" hidden="false" customHeight="false" outlineLevel="0" collapsed="false">
      <c r="A1937" s="12" t="n">
        <v>18556</v>
      </c>
      <c r="B1937" s="13" t="n">
        <v>39</v>
      </c>
      <c r="C1937" s="13" t="s">
        <v>265</v>
      </c>
      <c r="D1937" s="13" t="n">
        <v>2</v>
      </c>
      <c r="E1937" s="13" t="n">
        <v>1076</v>
      </c>
      <c r="F1937" s="13" t="s">
        <v>315</v>
      </c>
      <c r="G1937" s="13" t="s">
        <v>26</v>
      </c>
      <c r="H1937" s="13" t="s">
        <v>25</v>
      </c>
      <c r="J1937" s="13" t="n">
        <v>1</v>
      </c>
      <c r="K1937" s="13" t="n">
        <v>18485</v>
      </c>
      <c r="L1937" s="14" t="n">
        <v>0.381944444444444</v>
      </c>
      <c r="M1937" s="15" t="n">
        <v>0.399305555555556</v>
      </c>
      <c r="N1937" s="16" t="n">
        <f aca="false">VLOOKUP(E1937,'Esp. percorsi al 18-10-22'!C:J,8,FALSE())</f>
        <v>13.3136336537178</v>
      </c>
      <c r="O1937" s="16"/>
      <c r="P1937" s="16"/>
      <c r="Q1937" s="20" t="n">
        <v>235</v>
      </c>
      <c r="R1937" s="17" t="n">
        <f aca="false">+N1937*Q1937</f>
        <v>3128.70390862368</v>
      </c>
      <c r="S1937" s="17" t="n">
        <f aca="false">+O1937*Q1937</f>
        <v>0</v>
      </c>
      <c r="T1937" s="17"/>
      <c r="U1937" s="18" t="n">
        <f aca="false">+M1937-L1937</f>
        <v>0.0173611111111111</v>
      </c>
      <c r="V1937" s="18" t="n">
        <f aca="false">+U1937*Q1937</f>
        <v>4.07986111111111</v>
      </c>
      <c r="W1937" s="18"/>
    </row>
    <row r="1938" s="13" customFormat="true" ht="12" hidden="false" customHeight="false" outlineLevel="0" collapsed="false">
      <c r="A1938" s="12" t="n">
        <v>12439</v>
      </c>
      <c r="B1938" s="13" t="n">
        <v>41</v>
      </c>
      <c r="C1938" s="13" t="s">
        <v>316</v>
      </c>
      <c r="D1938" s="13" t="n">
        <v>1</v>
      </c>
      <c r="E1938" s="13" t="n">
        <v>520</v>
      </c>
      <c r="F1938" s="13" t="s">
        <v>317</v>
      </c>
      <c r="G1938" s="13" t="s">
        <v>24</v>
      </c>
      <c r="H1938" s="13" t="s">
        <v>25</v>
      </c>
      <c r="J1938" s="13" t="n">
        <v>1</v>
      </c>
      <c r="K1938" s="13" t="n">
        <v>4261</v>
      </c>
      <c r="L1938" s="14" t="n">
        <v>0.706944444444444</v>
      </c>
      <c r="M1938" s="15" t="n">
        <v>0.746527777777778</v>
      </c>
      <c r="N1938" s="16" t="n">
        <f aca="false">VLOOKUP(E1938,'Esp. percorsi al 18-10-22'!C:J,8,FALSE())</f>
        <v>25.0799628796708</v>
      </c>
      <c r="O1938" s="16"/>
      <c r="P1938" s="16"/>
      <c r="Q1938" s="20" t="n">
        <v>302</v>
      </c>
      <c r="R1938" s="17" t="n">
        <f aca="false">+N1938*Q1938</f>
        <v>7574.14878966058</v>
      </c>
      <c r="S1938" s="17" t="n">
        <f aca="false">+O1938*Q1938</f>
        <v>0</v>
      </c>
      <c r="T1938" s="17"/>
      <c r="U1938" s="18" t="n">
        <f aca="false">+M1938-L1938</f>
        <v>0.0395833333333333</v>
      </c>
      <c r="V1938" s="18" t="n">
        <f aca="false">+U1938*Q1938</f>
        <v>11.9541666666667</v>
      </c>
      <c r="W1938" s="18"/>
    </row>
    <row r="1939" s="13" customFormat="true" ht="12" hidden="false" customHeight="false" outlineLevel="0" collapsed="false">
      <c r="A1939" s="12" t="n">
        <v>10174</v>
      </c>
      <c r="B1939" s="13" t="n">
        <v>41</v>
      </c>
      <c r="C1939" s="13" t="s">
        <v>316</v>
      </c>
      <c r="D1939" s="13" t="n">
        <v>2</v>
      </c>
      <c r="E1939" s="13" t="n">
        <v>522</v>
      </c>
      <c r="F1939" s="13" t="s">
        <v>318</v>
      </c>
      <c r="G1939" s="13" t="s">
        <v>24</v>
      </c>
      <c r="H1939" s="13" t="s">
        <v>25</v>
      </c>
      <c r="J1939" s="13" t="n">
        <v>1</v>
      </c>
      <c r="K1939" s="13" t="n">
        <v>1172</v>
      </c>
      <c r="L1939" s="14" t="n">
        <v>0.291666666666667</v>
      </c>
      <c r="M1939" s="15" t="n">
        <v>0.319444444444444</v>
      </c>
      <c r="N1939" s="16" t="n">
        <f aca="false">VLOOKUP(E1939,'Esp. percorsi al 18-10-22'!C:J,8,FALSE())</f>
        <v>20.6300081470054</v>
      </c>
      <c r="O1939" s="16"/>
      <c r="P1939" s="16"/>
      <c r="Q1939" s="20" t="n">
        <v>302</v>
      </c>
      <c r="R1939" s="17" t="n">
        <f aca="false">+N1939*Q1939</f>
        <v>6230.26246039563</v>
      </c>
      <c r="S1939" s="17" t="n">
        <f aca="false">+O1939*Q1939</f>
        <v>0</v>
      </c>
      <c r="T1939" s="17"/>
      <c r="U1939" s="18" t="n">
        <f aca="false">+M1939-L1939</f>
        <v>0.0277777777777778</v>
      </c>
      <c r="V1939" s="18" t="n">
        <f aca="false">+U1939*Q1939</f>
        <v>8.38888888888889</v>
      </c>
      <c r="W1939" s="18"/>
    </row>
    <row r="1940" s="13" customFormat="true" ht="12" hidden="false" customHeight="false" outlineLevel="0" collapsed="false">
      <c r="A1940" s="12" t="n">
        <v>14123</v>
      </c>
      <c r="B1940" s="13" t="n">
        <v>41</v>
      </c>
      <c r="C1940" s="13" t="s">
        <v>316</v>
      </c>
      <c r="D1940" s="13" t="n">
        <v>2</v>
      </c>
      <c r="E1940" s="13" t="n">
        <v>522</v>
      </c>
      <c r="F1940" s="13" t="s">
        <v>318</v>
      </c>
      <c r="G1940" s="13" t="s">
        <v>24</v>
      </c>
      <c r="H1940" s="13" t="s">
        <v>25</v>
      </c>
      <c r="J1940" s="13" t="n">
        <v>1</v>
      </c>
      <c r="K1940" s="13" t="n">
        <v>14096</v>
      </c>
      <c r="L1940" s="14" t="n">
        <v>0.430555555555556</v>
      </c>
      <c r="M1940" s="15" t="n">
        <v>0.458333333333333</v>
      </c>
      <c r="N1940" s="16" t="n">
        <f aca="false">VLOOKUP(E1940,'Esp. percorsi al 18-10-22'!C:J,8,FALSE())</f>
        <v>20.6300081470054</v>
      </c>
      <c r="O1940" s="16"/>
      <c r="P1940" s="16"/>
      <c r="Q1940" s="20" t="n">
        <v>302</v>
      </c>
      <c r="R1940" s="17" t="n">
        <f aca="false">+N1940*Q1940</f>
        <v>6230.26246039563</v>
      </c>
      <c r="S1940" s="17" t="n">
        <f aca="false">+O1940*Q1940</f>
        <v>0</v>
      </c>
      <c r="T1940" s="17"/>
      <c r="U1940" s="18" t="n">
        <f aca="false">+M1940-L1940</f>
        <v>0.0277777777777778</v>
      </c>
      <c r="V1940" s="18" t="n">
        <f aca="false">+U1940*Q1940</f>
        <v>8.38888888888889</v>
      </c>
      <c r="W1940" s="18"/>
    </row>
    <row r="1941" s="13" customFormat="true" ht="12" hidden="false" customHeight="false" outlineLevel="0" collapsed="false">
      <c r="A1941" s="12" t="n">
        <v>12484</v>
      </c>
      <c r="B1941" s="13" t="n">
        <v>41</v>
      </c>
      <c r="C1941" s="13" t="s">
        <v>316</v>
      </c>
      <c r="D1941" s="13" t="n">
        <v>2</v>
      </c>
      <c r="E1941" s="13" t="n">
        <v>522</v>
      </c>
      <c r="F1941" s="13" t="s">
        <v>318</v>
      </c>
      <c r="G1941" s="13" t="s">
        <v>42</v>
      </c>
      <c r="H1941" s="19" t="s">
        <v>27</v>
      </c>
      <c r="I1941" s="19"/>
      <c r="J1941" s="13" t="n">
        <v>1</v>
      </c>
      <c r="K1941" s="13" t="n">
        <v>1173</v>
      </c>
      <c r="L1941" s="14" t="n">
        <v>0.586805555555556</v>
      </c>
      <c r="M1941" s="15" t="n">
        <v>0.614583333333333</v>
      </c>
      <c r="N1941" s="16" t="n">
        <f aca="false">VLOOKUP(E1941,'Esp. percorsi al 18-10-22'!C:J,8,FALSE())</f>
        <v>20.6300081470054</v>
      </c>
      <c r="O1941" s="16"/>
      <c r="P1941" s="16"/>
      <c r="Q1941" s="20" t="n">
        <v>173</v>
      </c>
      <c r="R1941" s="17" t="n">
        <f aca="false">+N1941*Q1941</f>
        <v>3568.99140943193</v>
      </c>
      <c r="S1941" s="17" t="n">
        <f aca="false">+O1941*Q1941</f>
        <v>0</v>
      </c>
      <c r="T1941" s="17"/>
      <c r="U1941" s="18" t="n">
        <f aca="false">+M1941-L1941</f>
        <v>0.0277777777777778</v>
      </c>
      <c r="V1941" s="18" t="n">
        <f aca="false">+U1941*Q1941</f>
        <v>4.80555555555556</v>
      </c>
      <c r="W1941" s="18"/>
    </row>
    <row r="1942" s="13" customFormat="true" ht="12" hidden="false" customHeight="false" outlineLevel="0" collapsed="false">
      <c r="A1942" s="12" t="n">
        <v>11449</v>
      </c>
      <c r="B1942" s="13" t="n">
        <v>41</v>
      </c>
      <c r="C1942" s="13" t="s">
        <v>316</v>
      </c>
      <c r="D1942" s="13" t="n">
        <v>2</v>
      </c>
      <c r="E1942" s="13" t="n">
        <v>522</v>
      </c>
      <c r="F1942" s="13" t="s">
        <v>318</v>
      </c>
      <c r="G1942" s="13" t="s">
        <v>24</v>
      </c>
      <c r="H1942" s="13" t="s">
        <v>25</v>
      </c>
      <c r="J1942" s="13" t="n">
        <v>1</v>
      </c>
      <c r="K1942" s="13" t="n">
        <v>1174</v>
      </c>
      <c r="L1942" s="14" t="n">
        <v>0.628472222222222</v>
      </c>
      <c r="M1942" s="15" t="n">
        <v>0.65625</v>
      </c>
      <c r="N1942" s="16" t="n">
        <f aca="false">VLOOKUP(E1942,'Esp. percorsi al 18-10-22'!C:J,8,FALSE())</f>
        <v>20.6300081470054</v>
      </c>
      <c r="O1942" s="16"/>
      <c r="P1942" s="16"/>
      <c r="Q1942" s="20" t="n">
        <v>302</v>
      </c>
      <c r="R1942" s="17" t="n">
        <f aca="false">+N1942*Q1942</f>
        <v>6230.26246039563</v>
      </c>
      <c r="S1942" s="17" t="n">
        <f aca="false">+O1942*Q1942</f>
        <v>0</v>
      </c>
      <c r="T1942" s="17"/>
      <c r="U1942" s="18" t="n">
        <f aca="false">+M1942-L1942</f>
        <v>0.0277777777777778</v>
      </c>
      <c r="V1942" s="18" t="n">
        <f aca="false">+U1942*Q1942</f>
        <v>8.38888888888889</v>
      </c>
      <c r="W1942" s="18"/>
    </row>
    <row r="1943" s="13" customFormat="true" ht="12" hidden="false" customHeight="false" outlineLevel="0" collapsed="false">
      <c r="A1943" s="12" t="n">
        <v>9762</v>
      </c>
      <c r="B1943" s="13" t="n">
        <v>41</v>
      </c>
      <c r="C1943" s="13" t="s">
        <v>316</v>
      </c>
      <c r="D1943" s="13" t="n">
        <v>2</v>
      </c>
      <c r="E1943" s="13" t="n">
        <v>522</v>
      </c>
      <c r="F1943" s="13" t="s">
        <v>318</v>
      </c>
      <c r="G1943" s="13" t="s">
        <v>24</v>
      </c>
      <c r="H1943" s="13" t="s">
        <v>25</v>
      </c>
      <c r="J1943" s="13" t="n">
        <v>1</v>
      </c>
      <c r="K1943" s="13" t="n">
        <v>1175</v>
      </c>
      <c r="L1943" s="14" t="n">
        <v>0.833333333333333</v>
      </c>
      <c r="M1943" s="15" t="n">
        <v>0.861111111111111</v>
      </c>
      <c r="N1943" s="16" t="n">
        <f aca="false">VLOOKUP(E1943,'Esp. percorsi al 18-10-22'!C:J,8,FALSE())</f>
        <v>20.6300081470054</v>
      </c>
      <c r="O1943" s="16"/>
      <c r="P1943" s="16"/>
      <c r="Q1943" s="20" t="n">
        <v>302</v>
      </c>
      <c r="R1943" s="17" t="n">
        <f aca="false">+N1943*Q1943</f>
        <v>6230.26246039563</v>
      </c>
      <c r="S1943" s="17" t="n">
        <f aca="false">+O1943*Q1943</f>
        <v>0</v>
      </c>
      <c r="T1943" s="17"/>
      <c r="U1943" s="18" t="n">
        <f aca="false">+M1943-L1943</f>
        <v>0.0277777777777778</v>
      </c>
      <c r="V1943" s="18" t="n">
        <f aca="false">+U1943*Q1943</f>
        <v>8.38888888888889</v>
      </c>
      <c r="W1943" s="18"/>
    </row>
    <row r="1944" s="13" customFormat="true" ht="12" hidden="false" customHeight="false" outlineLevel="0" collapsed="false">
      <c r="A1944" s="12" t="n">
        <v>18789</v>
      </c>
      <c r="B1944" s="13" t="n">
        <v>41</v>
      </c>
      <c r="C1944" s="13" t="s">
        <v>316</v>
      </c>
      <c r="D1944" s="13" t="n">
        <v>2</v>
      </c>
      <c r="E1944" s="13" t="n">
        <v>523</v>
      </c>
      <c r="F1944" s="13" t="s">
        <v>319</v>
      </c>
      <c r="G1944" s="13" t="s">
        <v>24</v>
      </c>
      <c r="H1944" s="13" t="s">
        <v>25</v>
      </c>
      <c r="J1944" s="13" t="n">
        <v>1</v>
      </c>
      <c r="K1944" s="13" t="n">
        <v>1176</v>
      </c>
      <c r="L1944" s="14" t="n">
        <v>0.541666666666667</v>
      </c>
      <c r="M1944" s="15" t="n">
        <v>0.559027777777778</v>
      </c>
      <c r="N1944" s="16" t="n">
        <f aca="false">VLOOKUP(E1944,'Esp. percorsi al 18-10-22'!C:J,8,FALSE())</f>
        <v>13.92253477272</v>
      </c>
      <c r="O1944" s="16"/>
      <c r="P1944" s="16"/>
      <c r="Q1944" s="20" t="n">
        <v>302</v>
      </c>
      <c r="R1944" s="17" t="n">
        <f aca="false">+N1944*Q1944</f>
        <v>4204.60550136144</v>
      </c>
      <c r="S1944" s="17" t="n">
        <f aca="false">+O1944*Q1944</f>
        <v>0</v>
      </c>
      <c r="T1944" s="17"/>
      <c r="U1944" s="18" t="n">
        <f aca="false">+M1944-L1944</f>
        <v>0.0173611111111111</v>
      </c>
      <c r="V1944" s="18" t="n">
        <f aca="false">+U1944*Q1944</f>
        <v>5.24305555555556</v>
      </c>
      <c r="W1944" s="18"/>
    </row>
    <row r="1945" s="13" customFormat="true" ht="12" hidden="false" customHeight="false" outlineLevel="0" collapsed="false">
      <c r="A1945" s="12" t="n">
        <v>9764</v>
      </c>
      <c r="B1945" s="13" t="n">
        <v>41</v>
      </c>
      <c r="C1945" s="13" t="s">
        <v>316</v>
      </c>
      <c r="D1945" s="13" t="n">
        <v>2</v>
      </c>
      <c r="E1945" s="13" t="n">
        <v>523</v>
      </c>
      <c r="F1945" s="13" t="s">
        <v>319</v>
      </c>
      <c r="G1945" s="13" t="s">
        <v>24</v>
      </c>
      <c r="H1945" s="13" t="s">
        <v>25</v>
      </c>
      <c r="J1945" s="13" t="n">
        <v>1</v>
      </c>
      <c r="K1945" s="13" t="n">
        <v>1177</v>
      </c>
      <c r="L1945" s="14" t="n">
        <v>0.75</v>
      </c>
      <c r="M1945" s="15" t="n">
        <v>0.767361111111111</v>
      </c>
      <c r="N1945" s="16" t="n">
        <f aca="false">VLOOKUP(E1945,'Esp. percorsi al 18-10-22'!C:J,8,FALSE())</f>
        <v>13.92253477272</v>
      </c>
      <c r="O1945" s="16"/>
      <c r="P1945" s="16"/>
      <c r="Q1945" s="20" t="n">
        <v>302</v>
      </c>
      <c r="R1945" s="17" t="n">
        <f aca="false">+N1945*Q1945</f>
        <v>4204.60550136144</v>
      </c>
      <c r="S1945" s="17" t="n">
        <f aca="false">+O1945*Q1945</f>
        <v>0</v>
      </c>
      <c r="T1945" s="17"/>
      <c r="U1945" s="18" t="n">
        <f aca="false">+M1945-L1945</f>
        <v>0.0173611111111111</v>
      </c>
      <c r="V1945" s="18" t="n">
        <f aca="false">+U1945*Q1945</f>
        <v>5.24305555555556</v>
      </c>
      <c r="W1945" s="18"/>
    </row>
    <row r="1946" s="13" customFormat="true" ht="12" hidden="false" customHeight="false" outlineLevel="0" collapsed="false">
      <c r="A1946" s="12" t="n">
        <v>14106</v>
      </c>
      <c r="B1946" s="13" t="n">
        <v>41</v>
      </c>
      <c r="C1946" s="13" t="s">
        <v>316</v>
      </c>
      <c r="D1946" s="13" t="n">
        <v>1</v>
      </c>
      <c r="E1946" s="13" t="n">
        <v>563</v>
      </c>
      <c r="F1946" s="13" t="s">
        <v>320</v>
      </c>
      <c r="G1946" s="13" t="s">
        <v>24</v>
      </c>
      <c r="H1946" s="13" t="s">
        <v>25</v>
      </c>
      <c r="J1946" s="13" t="n">
        <v>1</v>
      </c>
      <c r="K1946" s="13" t="n">
        <v>1294</v>
      </c>
      <c r="L1946" s="14" t="n">
        <v>0.267361111111111</v>
      </c>
      <c r="M1946" s="15" t="n">
        <v>0.284722222222222</v>
      </c>
      <c r="N1946" s="16" t="n">
        <f aca="false">VLOOKUP(E1946,'Esp. percorsi al 18-10-22'!C:J,8,FALSE())</f>
        <v>13.817246621847</v>
      </c>
      <c r="O1946" s="16"/>
      <c r="P1946" s="16"/>
      <c r="Q1946" s="20" t="n">
        <v>302</v>
      </c>
      <c r="R1946" s="17" t="n">
        <f aca="false">+N1946*Q1946</f>
        <v>4172.80847979779</v>
      </c>
      <c r="S1946" s="17" t="n">
        <f aca="false">+O1946*Q1946</f>
        <v>0</v>
      </c>
      <c r="T1946" s="17"/>
      <c r="U1946" s="18" t="n">
        <f aca="false">+M1946-L1946</f>
        <v>0.0173611111111111</v>
      </c>
      <c r="V1946" s="18" t="n">
        <f aca="false">+U1946*Q1946</f>
        <v>5.24305555555556</v>
      </c>
      <c r="W1946" s="18"/>
    </row>
    <row r="1947" s="13" customFormat="true" ht="12" hidden="false" customHeight="false" outlineLevel="0" collapsed="false">
      <c r="A1947" s="12" t="n">
        <v>18788</v>
      </c>
      <c r="B1947" s="13" t="n">
        <v>41</v>
      </c>
      <c r="C1947" s="13" t="s">
        <v>316</v>
      </c>
      <c r="D1947" s="13" t="n">
        <v>1</v>
      </c>
      <c r="E1947" s="13" t="n">
        <v>563</v>
      </c>
      <c r="F1947" s="13" t="s">
        <v>320</v>
      </c>
      <c r="G1947" s="13" t="s">
        <v>24</v>
      </c>
      <c r="H1947" s="13" t="s">
        <v>25</v>
      </c>
      <c r="J1947" s="13" t="n">
        <v>1</v>
      </c>
      <c r="K1947" s="13" t="n">
        <v>1234</v>
      </c>
      <c r="L1947" s="14" t="n">
        <v>0.524305555555556</v>
      </c>
      <c r="M1947" s="15" t="n">
        <v>0.541666666666667</v>
      </c>
      <c r="N1947" s="16" t="n">
        <f aca="false">VLOOKUP(E1947,'Esp. percorsi al 18-10-22'!C:J,8,FALSE())</f>
        <v>13.817246621847</v>
      </c>
      <c r="O1947" s="16"/>
      <c r="P1947" s="16"/>
      <c r="Q1947" s="20" t="n">
        <v>302</v>
      </c>
      <c r="R1947" s="17" t="n">
        <f aca="false">+N1947*Q1947</f>
        <v>4172.80847979779</v>
      </c>
      <c r="S1947" s="17" t="n">
        <f aca="false">+O1947*Q1947</f>
        <v>0</v>
      </c>
      <c r="T1947" s="17"/>
      <c r="U1947" s="18" t="n">
        <f aca="false">+M1947-L1947</f>
        <v>0.0173611111111111</v>
      </c>
      <c r="V1947" s="18" t="n">
        <f aca="false">+U1947*Q1947</f>
        <v>5.24305555555556</v>
      </c>
      <c r="W1947" s="18"/>
    </row>
    <row r="1948" s="13" customFormat="true" ht="12" hidden="false" customHeight="false" outlineLevel="0" collapsed="false">
      <c r="A1948" s="12" t="n">
        <v>11448</v>
      </c>
      <c r="B1948" s="13" t="n">
        <v>41</v>
      </c>
      <c r="C1948" s="13" t="s">
        <v>316</v>
      </c>
      <c r="D1948" s="13" t="n">
        <v>1</v>
      </c>
      <c r="E1948" s="13" t="n">
        <v>563</v>
      </c>
      <c r="F1948" s="13" t="s">
        <v>320</v>
      </c>
      <c r="G1948" s="13" t="s">
        <v>24</v>
      </c>
      <c r="H1948" s="13" t="s">
        <v>25</v>
      </c>
      <c r="J1948" s="13" t="n">
        <v>1</v>
      </c>
      <c r="K1948" s="13" t="n">
        <v>1295</v>
      </c>
      <c r="L1948" s="14" t="n">
        <v>0.611111111111111</v>
      </c>
      <c r="M1948" s="15" t="n">
        <v>0.628472222222222</v>
      </c>
      <c r="N1948" s="16" t="n">
        <f aca="false">VLOOKUP(E1948,'Esp. percorsi al 18-10-22'!C:J,8,FALSE())</f>
        <v>13.817246621847</v>
      </c>
      <c r="O1948" s="16"/>
      <c r="P1948" s="16"/>
      <c r="Q1948" s="20" t="n">
        <v>302</v>
      </c>
      <c r="R1948" s="17" t="n">
        <f aca="false">+N1948*Q1948</f>
        <v>4172.80847979779</v>
      </c>
      <c r="S1948" s="17" t="n">
        <f aca="false">+O1948*Q1948</f>
        <v>0</v>
      </c>
      <c r="T1948" s="17"/>
      <c r="U1948" s="18" t="n">
        <f aca="false">+M1948-L1948</f>
        <v>0.0173611111111111</v>
      </c>
      <c r="V1948" s="18" t="n">
        <f aca="false">+U1948*Q1948</f>
        <v>5.24305555555556</v>
      </c>
      <c r="W1948" s="18"/>
    </row>
    <row r="1949" s="13" customFormat="true" ht="12" hidden="false" customHeight="false" outlineLevel="0" collapsed="false">
      <c r="A1949" s="12" t="n">
        <v>14095</v>
      </c>
      <c r="B1949" s="13" t="n">
        <v>41</v>
      </c>
      <c r="C1949" s="13" t="s">
        <v>316</v>
      </c>
      <c r="D1949" s="13" t="n">
        <v>1</v>
      </c>
      <c r="E1949" s="13" t="n">
        <v>585</v>
      </c>
      <c r="F1949" s="13" t="s">
        <v>321</v>
      </c>
      <c r="G1949" s="13" t="s">
        <v>24</v>
      </c>
      <c r="H1949" s="13" t="s">
        <v>25</v>
      </c>
      <c r="J1949" s="13" t="n">
        <v>1</v>
      </c>
      <c r="K1949" s="13" t="n">
        <v>14095</v>
      </c>
      <c r="L1949" s="14" t="n">
        <v>0.420138888888889</v>
      </c>
      <c r="M1949" s="15" t="n">
        <v>0.430555555555556</v>
      </c>
      <c r="N1949" s="16" t="n">
        <f aca="false">VLOOKUP(E1949,'Esp. percorsi al 18-10-22'!C:J,8,FALSE())</f>
        <v>4.88133059920377</v>
      </c>
      <c r="O1949" s="16"/>
      <c r="P1949" s="16"/>
      <c r="Q1949" s="20" t="n">
        <v>302</v>
      </c>
      <c r="R1949" s="17" t="n">
        <f aca="false">+N1949*Q1949</f>
        <v>1474.16184095954</v>
      </c>
      <c r="S1949" s="17" t="n">
        <f aca="false">+O1949*Q1949</f>
        <v>0</v>
      </c>
      <c r="T1949" s="17"/>
      <c r="U1949" s="18" t="n">
        <f aca="false">+M1949-L1949</f>
        <v>0.0104166666666667</v>
      </c>
      <c r="V1949" s="18" t="n">
        <f aca="false">+U1949*Q1949</f>
        <v>3.14583333333333</v>
      </c>
      <c r="W1949" s="18"/>
    </row>
    <row r="1950" s="13" customFormat="true" ht="12" hidden="false" customHeight="false" outlineLevel="0" collapsed="false">
      <c r="A1950" s="12" t="n">
        <v>9822</v>
      </c>
      <c r="B1950" s="13" t="n">
        <v>41</v>
      </c>
      <c r="C1950" s="13" t="s">
        <v>316</v>
      </c>
      <c r="D1950" s="13" t="n">
        <v>1</v>
      </c>
      <c r="E1950" s="13" t="n">
        <v>586</v>
      </c>
      <c r="F1950" s="13" t="s">
        <v>322</v>
      </c>
      <c r="G1950" s="13" t="s">
        <v>24</v>
      </c>
      <c r="H1950" s="13" t="s">
        <v>25</v>
      </c>
      <c r="J1950" s="13" t="n">
        <v>1</v>
      </c>
      <c r="K1950" s="13" t="n">
        <v>1296</v>
      </c>
      <c r="L1950" s="14" t="n">
        <v>0.8125</v>
      </c>
      <c r="M1950" s="15" t="n">
        <v>0.833333333333333</v>
      </c>
      <c r="N1950" s="16" t="n">
        <f aca="false">VLOOKUP(E1950,'Esp. percorsi al 18-10-22'!C:J,8,FALSE())</f>
        <v>15.3352955918298</v>
      </c>
      <c r="O1950" s="16"/>
      <c r="P1950" s="16"/>
      <c r="Q1950" s="20" t="n">
        <v>302</v>
      </c>
      <c r="R1950" s="17" t="n">
        <f aca="false">+N1950*Q1950</f>
        <v>4631.2592687326</v>
      </c>
      <c r="S1950" s="17" t="n">
        <f aca="false">+O1950*Q1950</f>
        <v>0</v>
      </c>
      <c r="T1950" s="17"/>
      <c r="U1950" s="18" t="n">
        <f aca="false">+M1950-L1950</f>
        <v>0.0208333333333333</v>
      </c>
      <c r="V1950" s="18" t="n">
        <f aca="false">+U1950*Q1950</f>
        <v>6.29166666666667</v>
      </c>
      <c r="W1950" s="18"/>
    </row>
    <row r="1951" s="13" customFormat="true" ht="12" hidden="false" customHeight="false" outlineLevel="0" collapsed="false">
      <c r="A1951" s="12" t="n">
        <v>10108</v>
      </c>
      <c r="B1951" s="13" t="n">
        <v>41</v>
      </c>
      <c r="C1951" s="13" t="s">
        <v>316</v>
      </c>
      <c r="D1951" s="13" t="n">
        <v>1</v>
      </c>
      <c r="E1951" s="13" t="n">
        <v>856</v>
      </c>
      <c r="F1951" s="13" t="s">
        <v>323</v>
      </c>
      <c r="G1951" s="13" t="s">
        <v>42</v>
      </c>
      <c r="H1951" s="19" t="s">
        <v>27</v>
      </c>
      <c r="I1951" s="19"/>
      <c r="J1951" s="13" t="n">
        <v>1</v>
      </c>
      <c r="K1951" s="13" t="n">
        <v>1486</v>
      </c>
      <c r="L1951" s="14" t="n">
        <v>0.548611111111111</v>
      </c>
      <c r="M1951" s="15" t="n">
        <v>0.586805555555556</v>
      </c>
      <c r="N1951" s="16" t="n">
        <f aca="false">VLOOKUP(E1951,'Esp. percorsi al 18-10-22'!C:J,8,FALSE())</f>
        <v>23.880810105557</v>
      </c>
      <c r="O1951" s="16"/>
      <c r="P1951" s="16"/>
      <c r="Q1951" s="20" t="n">
        <v>173</v>
      </c>
      <c r="R1951" s="17" t="n">
        <f aca="false">+N1951*Q1951</f>
        <v>4131.38014826136</v>
      </c>
      <c r="S1951" s="17" t="n">
        <f aca="false">+O1951*Q1951</f>
        <v>0</v>
      </c>
      <c r="T1951" s="17"/>
      <c r="U1951" s="18" t="n">
        <f aca="false">+M1951-L1951</f>
        <v>0.0381944444444444</v>
      </c>
      <c r="V1951" s="18" t="n">
        <f aca="false">+U1951*Q1951</f>
        <v>6.60763888888889</v>
      </c>
      <c r="W1951" s="18"/>
    </row>
    <row r="1952" s="13" customFormat="true" ht="12" hidden="false" customHeight="false" outlineLevel="0" collapsed="false">
      <c r="A1952" s="12" t="n">
        <v>9766</v>
      </c>
      <c r="B1952" s="13" t="n">
        <v>42</v>
      </c>
      <c r="C1952" s="13" t="s">
        <v>316</v>
      </c>
      <c r="D1952" s="13" t="n">
        <v>0</v>
      </c>
      <c r="E1952" s="13" t="n">
        <v>536</v>
      </c>
      <c r="F1952" s="13" t="s">
        <v>324</v>
      </c>
      <c r="G1952" s="13" t="s">
        <v>42</v>
      </c>
      <c r="H1952" s="19" t="s">
        <v>27</v>
      </c>
      <c r="I1952" s="19"/>
      <c r="J1952" s="13" t="n">
        <v>1</v>
      </c>
      <c r="K1952" s="13" t="n">
        <v>1191</v>
      </c>
      <c r="L1952" s="14" t="n">
        <v>0.302083333333333</v>
      </c>
      <c r="M1952" s="15" t="n">
        <v>0.3125</v>
      </c>
      <c r="N1952" s="16" t="n">
        <f aca="false">VLOOKUP(E1952,'Esp. percorsi al 18-10-22'!C:J,8,FALSE())</f>
        <v>5.05039430031764</v>
      </c>
      <c r="O1952" s="16"/>
      <c r="P1952" s="16"/>
      <c r="Q1952" s="20" t="n">
        <v>173</v>
      </c>
      <c r="R1952" s="17" t="n">
        <f aca="false">+N1952*Q1952</f>
        <v>873.718213954952</v>
      </c>
      <c r="S1952" s="17" t="n">
        <f aca="false">+O1952*Q1952</f>
        <v>0</v>
      </c>
      <c r="T1952" s="17"/>
      <c r="U1952" s="18" t="n">
        <f aca="false">+M1952-L1952</f>
        <v>0.0104166666666667</v>
      </c>
      <c r="V1952" s="18" t="n">
        <f aca="false">+U1952*Q1952</f>
        <v>1.80208333333333</v>
      </c>
      <c r="W1952" s="18"/>
    </row>
    <row r="1953" s="13" customFormat="true" ht="12" hidden="false" customHeight="false" outlineLevel="0" collapsed="false">
      <c r="A1953" s="12" t="n">
        <v>9767</v>
      </c>
      <c r="B1953" s="13" t="n">
        <v>42</v>
      </c>
      <c r="C1953" s="13" t="s">
        <v>316</v>
      </c>
      <c r="D1953" s="13" t="n">
        <v>0</v>
      </c>
      <c r="E1953" s="13" t="n">
        <v>536</v>
      </c>
      <c r="F1953" s="13" t="s">
        <v>324</v>
      </c>
      <c r="G1953" s="13" t="s">
        <v>24</v>
      </c>
      <c r="H1953" s="13" t="s">
        <v>25</v>
      </c>
      <c r="J1953" s="13" t="n">
        <v>1</v>
      </c>
      <c r="K1953" s="13" t="n">
        <v>1192</v>
      </c>
      <c r="L1953" s="14" t="n">
        <v>0.395833333333333</v>
      </c>
      <c r="M1953" s="15" t="n">
        <v>0.40625</v>
      </c>
      <c r="N1953" s="16" t="n">
        <f aca="false">VLOOKUP(E1953,'Esp. percorsi al 18-10-22'!C:J,8,FALSE())</f>
        <v>5.05039430031764</v>
      </c>
      <c r="O1953" s="16"/>
      <c r="P1953" s="16"/>
      <c r="Q1953" s="20" t="n">
        <v>302</v>
      </c>
      <c r="R1953" s="17" t="n">
        <f aca="false">+N1953*Q1953</f>
        <v>1525.21907869593</v>
      </c>
      <c r="S1953" s="17" t="n">
        <f aca="false">+O1953*Q1953</f>
        <v>0</v>
      </c>
      <c r="T1953" s="17"/>
      <c r="U1953" s="18" t="n">
        <f aca="false">+M1953-L1953</f>
        <v>0.0104166666666667</v>
      </c>
      <c r="V1953" s="18" t="n">
        <f aca="false">+U1953*Q1953</f>
        <v>3.14583333333333</v>
      </c>
      <c r="W1953" s="18"/>
    </row>
    <row r="1954" s="13" customFormat="true" ht="12" hidden="false" customHeight="false" outlineLevel="0" collapsed="false">
      <c r="A1954" s="12" t="n">
        <v>9768</v>
      </c>
      <c r="B1954" s="13" t="n">
        <v>42</v>
      </c>
      <c r="C1954" s="13" t="s">
        <v>316</v>
      </c>
      <c r="D1954" s="13" t="n">
        <v>0</v>
      </c>
      <c r="E1954" s="13" t="n">
        <v>536</v>
      </c>
      <c r="F1954" s="13" t="s">
        <v>324</v>
      </c>
      <c r="G1954" s="13" t="s">
        <v>24</v>
      </c>
      <c r="H1954" s="13" t="s">
        <v>25</v>
      </c>
      <c r="J1954" s="13" t="n">
        <v>1</v>
      </c>
      <c r="K1954" s="13" t="n">
        <v>1193</v>
      </c>
      <c r="L1954" s="14" t="n">
        <v>0.479166666666667</v>
      </c>
      <c r="M1954" s="15" t="n">
        <v>0.489583333333333</v>
      </c>
      <c r="N1954" s="16" t="n">
        <f aca="false">VLOOKUP(E1954,'Esp. percorsi al 18-10-22'!C:J,8,FALSE())</f>
        <v>5.05039430031764</v>
      </c>
      <c r="O1954" s="16"/>
      <c r="P1954" s="16"/>
      <c r="Q1954" s="20" t="n">
        <v>302</v>
      </c>
      <c r="R1954" s="17" t="n">
        <f aca="false">+N1954*Q1954</f>
        <v>1525.21907869593</v>
      </c>
      <c r="S1954" s="17" t="n">
        <f aca="false">+O1954*Q1954</f>
        <v>0</v>
      </c>
      <c r="T1954" s="17"/>
      <c r="U1954" s="18" t="n">
        <f aca="false">+M1954-L1954</f>
        <v>0.0104166666666667</v>
      </c>
      <c r="V1954" s="18" t="n">
        <f aca="false">+U1954*Q1954</f>
        <v>3.14583333333333</v>
      </c>
      <c r="W1954" s="18"/>
    </row>
    <row r="1955" s="13" customFormat="true" ht="12" hidden="false" customHeight="false" outlineLevel="0" collapsed="false">
      <c r="A1955" s="12" t="n">
        <v>14061</v>
      </c>
      <c r="B1955" s="13" t="n">
        <v>42</v>
      </c>
      <c r="C1955" s="13" t="s">
        <v>316</v>
      </c>
      <c r="D1955" s="13" t="n">
        <v>0</v>
      </c>
      <c r="E1955" s="13" t="n">
        <v>565</v>
      </c>
      <c r="F1955" s="13" t="s">
        <v>325</v>
      </c>
      <c r="G1955" s="13" t="s">
        <v>42</v>
      </c>
      <c r="H1955" s="19" t="s">
        <v>27</v>
      </c>
      <c r="I1955" s="19"/>
      <c r="J1955" s="13" t="n">
        <v>1</v>
      </c>
      <c r="K1955" s="13" t="n">
        <v>1238</v>
      </c>
      <c r="L1955" s="14" t="n">
        <v>0.565972222222222</v>
      </c>
      <c r="M1955" s="15" t="n">
        <v>0.576388888888889</v>
      </c>
      <c r="N1955" s="16" t="n">
        <f aca="false">VLOOKUP(E1955,'Esp. percorsi al 18-10-22'!C:J,8,FALSE())</f>
        <v>8.29254962930875</v>
      </c>
      <c r="O1955" s="16"/>
      <c r="P1955" s="16"/>
      <c r="Q1955" s="20" t="n">
        <v>173</v>
      </c>
      <c r="R1955" s="17" t="n">
        <f aca="false">+N1955*Q1955</f>
        <v>1434.61108587041</v>
      </c>
      <c r="S1955" s="17" t="n">
        <f aca="false">+O1955*Q1955</f>
        <v>0</v>
      </c>
      <c r="T1955" s="17"/>
      <c r="U1955" s="18" t="n">
        <f aca="false">+M1955-L1955</f>
        <v>0.0104166666666667</v>
      </c>
      <c r="V1955" s="18" t="n">
        <f aca="false">+U1955*Q1955</f>
        <v>1.80208333333333</v>
      </c>
      <c r="W1955" s="18"/>
    </row>
    <row r="1956" s="13" customFormat="true" ht="12" hidden="false" customHeight="false" outlineLevel="0" collapsed="false">
      <c r="A1956" s="12" t="n">
        <v>10119</v>
      </c>
      <c r="B1956" s="13" t="n">
        <v>42</v>
      </c>
      <c r="C1956" s="13" t="s">
        <v>316</v>
      </c>
      <c r="D1956" s="13" t="n">
        <v>0</v>
      </c>
      <c r="E1956" s="13" t="n">
        <v>951</v>
      </c>
      <c r="F1956" s="13" t="s">
        <v>326</v>
      </c>
      <c r="G1956" s="13" t="s">
        <v>42</v>
      </c>
      <c r="H1956" s="13" t="n">
        <v>6</v>
      </c>
      <c r="J1956" s="13" t="n">
        <v>1</v>
      </c>
      <c r="K1956" s="13" t="n">
        <v>4272</v>
      </c>
      <c r="L1956" s="14" t="n">
        <v>0.284722222222222</v>
      </c>
      <c r="M1956" s="15" t="n">
        <v>0.305555555555555</v>
      </c>
      <c r="N1956" s="16" t="n">
        <f aca="false">VLOOKUP(E1956,'Esp. percorsi al 18-10-22'!C:J,8,FALSE())</f>
        <v>8.61316026220583</v>
      </c>
      <c r="O1956" s="16"/>
      <c r="P1956" s="16"/>
      <c r="Q1956" s="20" t="n">
        <v>35</v>
      </c>
      <c r="R1956" s="17" t="n">
        <f aca="false">+N1956*Q1956</f>
        <v>301.460609177204</v>
      </c>
      <c r="S1956" s="17" t="n">
        <f aca="false">+O1956*Q1956</f>
        <v>0</v>
      </c>
      <c r="T1956" s="17"/>
      <c r="U1956" s="18" t="n">
        <f aca="false">+M1956-L1956</f>
        <v>0.0208333333333333</v>
      </c>
      <c r="V1956" s="18" t="n">
        <f aca="false">+U1956*Q1956</f>
        <v>0.729166666666667</v>
      </c>
      <c r="W1956" s="18"/>
    </row>
    <row r="1957" s="13" customFormat="true" ht="12" hidden="false" customHeight="false" outlineLevel="0" collapsed="false">
      <c r="A1957" s="12" t="n">
        <v>18562</v>
      </c>
      <c r="B1957" s="13" t="n">
        <v>42</v>
      </c>
      <c r="C1957" s="13" t="s">
        <v>316</v>
      </c>
      <c r="D1957" s="13" t="n">
        <v>0</v>
      </c>
      <c r="E1957" s="13" t="n">
        <v>951</v>
      </c>
      <c r="F1957" s="13" t="s">
        <v>326</v>
      </c>
      <c r="G1957" s="13" t="s">
        <v>77</v>
      </c>
      <c r="H1957" s="13" t="s">
        <v>25</v>
      </c>
      <c r="J1957" s="13" t="n">
        <v>1</v>
      </c>
      <c r="K1957" s="13" t="n">
        <v>18335</v>
      </c>
      <c r="L1957" s="14" t="n">
        <v>0.284722222222222</v>
      </c>
      <c r="M1957" s="15" t="n">
        <v>0.305555555555555</v>
      </c>
      <c r="N1957" s="16" t="n">
        <f aca="false">VLOOKUP(E1957,'Esp. percorsi al 18-10-22'!C:J,8,FALSE())</f>
        <v>8.61316026220583</v>
      </c>
      <c r="O1957" s="16"/>
      <c r="P1957" s="16"/>
      <c r="Q1957" s="20" t="n">
        <v>94</v>
      </c>
      <c r="R1957" s="17" t="n">
        <f aca="false">+N1957*Q1957</f>
        <v>809.637064647348</v>
      </c>
      <c r="S1957" s="17" t="n">
        <f aca="false">+O1957*Q1957</f>
        <v>0</v>
      </c>
      <c r="T1957" s="17"/>
      <c r="U1957" s="18" t="n">
        <f aca="false">+M1957-L1957</f>
        <v>0.0208333333333333</v>
      </c>
      <c r="V1957" s="18" t="n">
        <f aca="false">+U1957*Q1957</f>
        <v>1.95833333333333</v>
      </c>
      <c r="W1957" s="18"/>
    </row>
    <row r="1958" s="13" customFormat="true" ht="12" hidden="false" customHeight="false" outlineLevel="0" collapsed="false">
      <c r="A1958" s="12" t="n">
        <v>14085</v>
      </c>
      <c r="B1958" s="13" t="n">
        <v>45</v>
      </c>
      <c r="C1958" s="13" t="s">
        <v>316</v>
      </c>
      <c r="D1958" s="13" t="n">
        <v>1</v>
      </c>
      <c r="E1958" s="13" t="n">
        <v>454</v>
      </c>
      <c r="F1958" s="13" t="s">
        <v>327</v>
      </c>
      <c r="G1958" s="13" t="s">
        <v>24</v>
      </c>
      <c r="H1958" s="13" t="n">
        <v>6</v>
      </c>
      <c r="J1958" s="13" t="n">
        <v>1</v>
      </c>
      <c r="K1958" s="13" t="n">
        <v>1208</v>
      </c>
      <c r="L1958" s="14" t="n">
        <v>0.253472222222222</v>
      </c>
      <c r="M1958" s="15" t="n">
        <v>0.28125</v>
      </c>
      <c r="N1958" s="16" t="n">
        <f aca="false">VLOOKUP(E1958,'Esp. percorsi al 18-10-22'!C:J,8,FALSE())</f>
        <v>20.7143348151262</v>
      </c>
      <c r="O1958" s="16"/>
      <c r="P1958" s="16"/>
      <c r="Q1958" s="20" t="n">
        <v>52</v>
      </c>
      <c r="R1958" s="17" t="n">
        <f aca="false">+N1958*Q1958</f>
        <v>1077.14541038656</v>
      </c>
      <c r="S1958" s="17" t="n">
        <f aca="false">+O1958*Q1958</f>
        <v>0</v>
      </c>
      <c r="T1958" s="17"/>
      <c r="U1958" s="18" t="n">
        <f aca="false">+M1958-L1958</f>
        <v>0.0277777777777778</v>
      </c>
      <c r="V1958" s="18" t="n">
        <f aca="false">+U1958*Q1958</f>
        <v>1.44444444444444</v>
      </c>
      <c r="W1958" s="18"/>
    </row>
    <row r="1959" s="13" customFormat="true" ht="12" hidden="false" customHeight="false" outlineLevel="0" collapsed="false">
      <c r="A1959" s="12" t="n">
        <v>10243</v>
      </c>
      <c r="B1959" s="13" t="n">
        <v>45</v>
      </c>
      <c r="C1959" s="13" t="s">
        <v>316</v>
      </c>
      <c r="D1959" s="13" t="n">
        <v>1</v>
      </c>
      <c r="E1959" s="13" t="n">
        <v>540</v>
      </c>
      <c r="F1959" s="13" t="s">
        <v>328</v>
      </c>
      <c r="G1959" s="13" t="s">
        <v>42</v>
      </c>
      <c r="H1959" s="13" t="n">
        <v>1246</v>
      </c>
      <c r="J1959" s="13" t="n">
        <v>1</v>
      </c>
      <c r="K1959" s="13" t="n">
        <v>4266</v>
      </c>
      <c r="L1959" s="14" t="n">
        <v>0.704861111111111</v>
      </c>
      <c r="M1959" s="15" t="n">
        <v>0.743055555555555</v>
      </c>
      <c r="N1959" s="16" t="n">
        <f aca="false">VLOOKUP(E1959,'Esp. percorsi al 18-10-22'!C:J,8,FALSE())</f>
        <v>26.0747958435067</v>
      </c>
      <c r="O1959" s="16"/>
      <c r="P1959" s="16"/>
      <c r="Q1959" s="20" t="n">
        <v>138</v>
      </c>
      <c r="R1959" s="17" t="n">
        <f aca="false">+N1959*Q1959</f>
        <v>3598.32182640392</v>
      </c>
      <c r="S1959" s="17" t="n">
        <f aca="false">+O1959*Q1959</f>
        <v>0</v>
      </c>
      <c r="T1959" s="17"/>
      <c r="U1959" s="18" t="n">
        <f aca="false">+M1959-L1959</f>
        <v>0.0381944444444444</v>
      </c>
      <c r="V1959" s="18" t="n">
        <f aca="false">+U1959*Q1959</f>
        <v>5.27083333333333</v>
      </c>
      <c r="W1959" s="18"/>
    </row>
    <row r="1960" s="13" customFormat="true" ht="12" hidden="false" customHeight="false" outlineLevel="0" collapsed="false">
      <c r="A1960" s="12" t="n">
        <v>17329</v>
      </c>
      <c r="B1960" s="13" t="n">
        <v>45</v>
      </c>
      <c r="C1960" s="13" t="s">
        <v>316</v>
      </c>
      <c r="D1960" s="13" t="n">
        <v>1</v>
      </c>
      <c r="E1960" s="13" t="n">
        <v>540</v>
      </c>
      <c r="F1960" s="13" t="s">
        <v>328</v>
      </c>
      <c r="G1960" s="13" t="s">
        <v>77</v>
      </c>
      <c r="H1960" s="13" t="s">
        <v>25</v>
      </c>
      <c r="J1960" s="13" t="n">
        <v>1</v>
      </c>
      <c r="K1960" s="13" t="n">
        <v>17329</v>
      </c>
      <c r="L1960" s="14" t="n">
        <v>0.704861111111111</v>
      </c>
      <c r="M1960" s="15" t="n">
        <v>0.743055555555555</v>
      </c>
      <c r="N1960" s="16" t="n">
        <f aca="false">VLOOKUP(E1960,'Esp. percorsi al 18-10-22'!C:J,8,FALSE())</f>
        <v>26.0747958435067</v>
      </c>
      <c r="O1960" s="16"/>
      <c r="P1960" s="16"/>
      <c r="Q1960" s="20" t="n">
        <v>94</v>
      </c>
      <c r="R1960" s="17" t="n">
        <f aca="false">+N1960*Q1960</f>
        <v>2451.03080928963</v>
      </c>
      <c r="S1960" s="17" t="n">
        <f aca="false">+O1960*Q1960</f>
        <v>0</v>
      </c>
      <c r="T1960" s="17"/>
      <c r="U1960" s="18" t="n">
        <f aca="false">+M1960-L1960</f>
        <v>0.0381944444444444</v>
      </c>
      <c r="V1960" s="18" t="n">
        <f aca="false">+U1960*Q1960</f>
        <v>3.59027777777778</v>
      </c>
      <c r="W1960" s="18"/>
    </row>
    <row r="1961" s="13" customFormat="true" ht="12" hidden="false" customHeight="false" outlineLevel="0" collapsed="false">
      <c r="A1961" s="12" t="n">
        <v>9770</v>
      </c>
      <c r="B1961" s="13" t="n">
        <v>45</v>
      </c>
      <c r="C1961" s="13" t="s">
        <v>316</v>
      </c>
      <c r="D1961" s="13" t="n">
        <v>2</v>
      </c>
      <c r="E1961" s="13" t="n">
        <v>544</v>
      </c>
      <c r="F1961" s="13" t="s">
        <v>329</v>
      </c>
      <c r="G1961" s="13" t="s">
        <v>24</v>
      </c>
      <c r="H1961" s="13" t="s">
        <v>25</v>
      </c>
      <c r="J1961" s="13" t="n">
        <v>1</v>
      </c>
      <c r="K1961" s="13" t="n">
        <v>1210</v>
      </c>
      <c r="L1961" s="14" t="n">
        <v>0.545138888888889</v>
      </c>
      <c r="M1961" s="15" t="n">
        <v>0.576388888888889</v>
      </c>
      <c r="N1961" s="16" t="n">
        <f aca="false">VLOOKUP(E1961,'Esp. percorsi al 18-10-22'!C:J,8,FALSE())</f>
        <v>24.8445220131213</v>
      </c>
      <c r="O1961" s="16"/>
      <c r="P1961" s="16"/>
      <c r="Q1961" s="20" t="n">
        <v>302</v>
      </c>
      <c r="R1961" s="17" t="n">
        <f aca="false">+N1961*Q1961</f>
        <v>7503.04564796263</v>
      </c>
      <c r="S1961" s="17" t="n">
        <f aca="false">+O1961*Q1961</f>
        <v>0</v>
      </c>
      <c r="T1961" s="17"/>
      <c r="U1961" s="18" t="n">
        <f aca="false">+M1961-L1961</f>
        <v>0.03125</v>
      </c>
      <c r="V1961" s="18" t="n">
        <f aca="false">+U1961*Q1961</f>
        <v>9.4375</v>
      </c>
      <c r="W1961" s="18"/>
    </row>
    <row r="1962" s="13" customFormat="true" ht="12" hidden="false" customHeight="false" outlineLevel="0" collapsed="false">
      <c r="A1962" s="12" t="n">
        <v>9771</v>
      </c>
      <c r="B1962" s="13" t="n">
        <v>45</v>
      </c>
      <c r="C1962" s="13" t="s">
        <v>316</v>
      </c>
      <c r="D1962" s="13" t="n">
        <v>1</v>
      </c>
      <c r="E1962" s="13" t="n">
        <v>547</v>
      </c>
      <c r="F1962" s="13" t="s">
        <v>330</v>
      </c>
      <c r="G1962" s="13" t="s">
        <v>24</v>
      </c>
      <c r="H1962" s="13" t="s">
        <v>25</v>
      </c>
      <c r="J1962" s="13" t="n">
        <v>1</v>
      </c>
      <c r="K1962" s="13" t="n">
        <v>1211</v>
      </c>
      <c r="L1962" s="14" t="n">
        <v>0.510416666666667</v>
      </c>
      <c r="M1962" s="15" t="n">
        <v>0.545138888888889</v>
      </c>
      <c r="N1962" s="16" t="n">
        <f aca="false">VLOOKUP(E1962,'Esp. percorsi al 18-10-22'!C:J,8,FALSE())</f>
        <v>25.8333557207297</v>
      </c>
      <c r="O1962" s="16"/>
      <c r="P1962" s="16"/>
      <c r="Q1962" s="20" t="n">
        <v>302</v>
      </c>
      <c r="R1962" s="17" t="n">
        <f aca="false">+N1962*Q1962</f>
        <v>7801.67342766037</v>
      </c>
      <c r="S1962" s="17" t="n">
        <f aca="false">+O1962*Q1962</f>
        <v>0</v>
      </c>
      <c r="T1962" s="17"/>
      <c r="U1962" s="18" t="n">
        <f aca="false">+M1962-L1962</f>
        <v>0.0347222222222222</v>
      </c>
      <c r="V1962" s="18" t="n">
        <f aca="false">+U1962*Q1962</f>
        <v>10.4861111111111</v>
      </c>
      <c r="W1962" s="18"/>
    </row>
    <row r="1963" s="13" customFormat="true" ht="12" hidden="false" customHeight="false" outlineLevel="0" collapsed="false">
      <c r="A1963" s="12" t="n">
        <v>10113</v>
      </c>
      <c r="B1963" s="13" t="n">
        <v>45</v>
      </c>
      <c r="C1963" s="13" t="s">
        <v>316</v>
      </c>
      <c r="D1963" s="13" t="n">
        <v>1</v>
      </c>
      <c r="E1963" s="13" t="n">
        <v>548</v>
      </c>
      <c r="F1963" s="13" t="s">
        <v>331</v>
      </c>
      <c r="G1963" s="13" t="s">
        <v>42</v>
      </c>
      <c r="H1963" s="13" t="n">
        <v>35</v>
      </c>
      <c r="J1963" s="13" t="n">
        <v>1</v>
      </c>
      <c r="K1963" s="13" t="n">
        <v>4262</v>
      </c>
      <c r="L1963" s="14" t="n">
        <v>0.704861111111111</v>
      </c>
      <c r="M1963" s="15" t="n">
        <v>0.743055555555555</v>
      </c>
      <c r="N1963" s="16" t="n">
        <f aca="false">VLOOKUP(E1963,'Esp. percorsi al 18-10-22'!C:J,8,FALSE())</f>
        <v>29.8010853207657</v>
      </c>
      <c r="O1963" s="16"/>
      <c r="P1963" s="16"/>
      <c r="Q1963" s="20" t="n">
        <v>70</v>
      </c>
      <c r="R1963" s="17" t="n">
        <f aca="false">+N1963*Q1963</f>
        <v>2086.0759724536</v>
      </c>
      <c r="S1963" s="17" t="n">
        <f aca="false">+O1963*Q1963</f>
        <v>0</v>
      </c>
      <c r="T1963" s="17"/>
      <c r="U1963" s="18" t="n">
        <f aca="false">+M1963-L1963</f>
        <v>0.0381944444444444</v>
      </c>
      <c r="V1963" s="18" t="n">
        <f aca="false">+U1963*Q1963</f>
        <v>2.67361111111111</v>
      </c>
      <c r="W1963" s="18"/>
    </row>
    <row r="1964" s="13" customFormat="true" ht="12" hidden="false" customHeight="false" outlineLevel="0" collapsed="false">
      <c r="A1964" s="12" t="n">
        <v>14094</v>
      </c>
      <c r="B1964" s="13" t="n">
        <v>45</v>
      </c>
      <c r="C1964" s="13" t="s">
        <v>316</v>
      </c>
      <c r="D1964" s="13" t="n">
        <v>1</v>
      </c>
      <c r="E1964" s="13" t="n">
        <v>549</v>
      </c>
      <c r="F1964" s="13" t="s">
        <v>332</v>
      </c>
      <c r="G1964" s="13" t="s">
        <v>24</v>
      </c>
      <c r="H1964" s="13" t="s">
        <v>25</v>
      </c>
      <c r="J1964" s="13" t="n">
        <v>1</v>
      </c>
      <c r="K1964" s="13" t="n">
        <v>1212</v>
      </c>
      <c r="L1964" s="14" t="n">
        <v>0.385416666666667</v>
      </c>
      <c r="M1964" s="15" t="n">
        <v>0.420138888888889</v>
      </c>
      <c r="N1964" s="16" t="n">
        <f aca="false">VLOOKUP(E1964,'Esp. percorsi al 18-10-22'!C:J,8,FALSE())</f>
        <v>25.2188693075454</v>
      </c>
      <c r="O1964" s="16"/>
      <c r="P1964" s="16"/>
      <c r="Q1964" s="20" t="n">
        <v>302</v>
      </c>
      <c r="R1964" s="17" t="n">
        <f aca="false">+N1964*Q1964</f>
        <v>7616.09853087871</v>
      </c>
      <c r="S1964" s="17" t="n">
        <f aca="false">+O1964*Q1964</f>
        <v>0</v>
      </c>
      <c r="T1964" s="17"/>
      <c r="U1964" s="18" t="n">
        <f aca="false">+M1964-L1964</f>
        <v>0.0347222222222222</v>
      </c>
      <c r="V1964" s="18" t="n">
        <f aca="false">+U1964*Q1964</f>
        <v>10.4861111111111</v>
      </c>
      <c r="W1964" s="18"/>
    </row>
    <row r="1965" s="13" customFormat="true" ht="12" hidden="false" customHeight="false" outlineLevel="0" collapsed="false">
      <c r="A1965" s="12" t="n">
        <v>10241</v>
      </c>
      <c r="B1965" s="13" t="n">
        <v>45</v>
      </c>
      <c r="C1965" s="13" t="s">
        <v>316</v>
      </c>
      <c r="D1965" s="13" t="n">
        <v>2</v>
      </c>
      <c r="E1965" s="13" t="n">
        <v>580</v>
      </c>
      <c r="F1965" s="13" t="s">
        <v>333</v>
      </c>
      <c r="G1965" s="13" t="s">
        <v>24</v>
      </c>
      <c r="H1965" s="13" t="s">
        <v>25</v>
      </c>
      <c r="J1965" s="13" t="n">
        <v>1</v>
      </c>
      <c r="K1965" s="13" t="n">
        <v>1290</v>
      </c>
      <c r="L1965" s="14" t="n">
        <v>0.618055555555556</v>
      </c>
      <c r="M1965" s="15" t="n">
        <v>0.631944444444444</v>
      </c>
      <c r="N1965" s="16" t="n">
        <f aca="false">VLOOKUP(E1965,'Esp. percorsi al 18-10-22'!C:J,8,FALSE())</f>
        <v>10.0521382018215</v>
      </c>
      <c r="O1965" s="16"/>
      <c r="P1965" s="16"/>
      <c r="Q1965" s="20" t="n">
        <v>302</v>
      </c>
      <c r="R1965" s="17" t="n">
        <f aca="false">+N1965*Q1965</f>
        <v>3035.74573695009</v>
      </c>
      <c r="S1965" s="17" t="n">
        <f aca="false">+O1965*Q1965</f>
        <v>0</v>
      </c>
      <c r="T1965" s="17"/>
      <c r="U1965" s="18" t="n">
        <f aca="false">+M1965-L1965</f>
        <v>0.0138888888888889</v>
      </c>
      <c r="V1965" s="18" t="n">
        <f aca="false">+U1965*Q1965</f>
        <v>4.19444444444444</v>
      </c>
      <c r="W1965" s="18"/>
    </row>
    <row r="1966" s="13" customFormat="true" ht="12" hidden="false" customHeight="false" outlineLevel="0" collapsed="false">
      <c r="A1966" s="12" t="n">
        <v>10104</v>
      </c>
      <c r="B1966" s="13" t="n">
        <v>45</v>
      </c>
      <c r="C1966" s="13" t="s">
        <v>316</v>
      </c>
      <c r="D1966" s="13" t="n">
        <v>2</v>
      </c>
      <c r="E1966" s="13" t="n">
        <v>581</v>
      </c>
      <c r="F1966" s="13" t="s">
        <v>334</v>
      </c>
      <c r="G1966" s="13" t="s">
        <v>42</v>
      </c>
      <c r="H1966" s="19" t="s">
        <v>27</v>
      </c>
      <c r="I1966" s="19"/>
      <c r="J1966" s="13" t="n">
        <v>1</v>
      </c>
      <c r="K1966" s="13" t="n">
        <v>1292</v>
      </c>
      <c r="L1966" s="14" t="n">
        <v>0.597222222222222</v>
      </c>
      <c r="M1966" s="15" t="n">
        <v>0.625</v>
      </c>
      <c r="N1966" s="16" t="n">
        <f aca="false">VLOOKUP(E1966,'Esp. percorsi al 18-10-22'!C:J,8,FALSE())</f>
        <v>23.8833150016895</v>
      </c>
      <c r="O1966" s="16"/>
      <c r="P1966" s="16"/>
      <c r="Q1966" s="20" t="n">
        <v>173</v>
      </c>
      <c r="R1966" s="17" t="n">
        <f aca="false">+N1966*Q1966</f>
        <v>4131.81349529228</v>
      </c>
      <c r="S1966" s="17" t="n">
        <f aca="false">+O1966*Q1966</f>
        <v>0</v>
      </c>
      <c r="T1966" s="17"/>
      <c r="U1966" s="18" t="n">
        <f aca="false">+M1966-L1966</f>
        <v>0.0277777777777778</v>
      </c>
      <c r="V1966" s="18" t="n">
        <f aca="false">+U1966*Q1966</f>
        <v>4.80555555555556</v>
      </c>
      <c r="W1966" s="18"/>
    </row>
    <row r="1967" s="13" customFormat="true" ht="12" hidden="false" customHeight="false" outlineLevel="0" collapsed="false">
      <c r="A1967" s="12" t="n">
        <v>10066</v>
      </c>
      <c r="B1967" s="13" t="n">
        <v>45</v>
      </c>
      <c r="C1967" s="13" t="s">
        <v>316</v>
      </c>
      <c r="D1967" s="13" t="n">
        <v>2</v>
      </c>
      <c r="E1967" s="13" t="n">
        <v>582</v>
      </c>
      <c r="F1967" s="13" t="s">
        <v>335</v>
      </c>
      <c r="G1967" s="13" t="s">
        <v>77</v>
      </c>
      <c r="H1967" s="13" t="s">
        <v>25</v>
      </c>
      <c r="J1967" s="13" t="n">
        <v>1</v>
      </c>
      <c r="K1967" s="13" t="n">
        <v>2232</v>
      </c>
      <c r="L1967" s="14" t="n">
        <v>0.288194444444444</v>
      </c>
      <c r="M1967" s="15" t="n">
        <v>0.319444444444444</v>
      </c>
      <c r="N1967" s="16" t="n">
        <f aca="false">VLOOKUP(E1967,'Esp. percorsi al 18-10-22'!C:J,8,FALSE())</f>
        <v>25.4222047184528</v>
      </c>
      <c r="O1967" s="16"/>
      <c r="P1967" s="16"/>
      <c r="Q1967" s="20" t="n">
        <v>94</v>
      </c>
      <c r="R1967" s="17" t="n">
        <f aca="false">+N1967*Q1967</f>
        <v>2389.68724353456</v>
      </c>
      <c r="S1967" s="17" t="n">
        <f aca="false">+O1967*Q1967</f>
        <v>0</v>
      </c>
      <c r="T1967" s="17"/>
      <c r="U1967" s="18" t="n">
        <f aca="false">+M1967-L1967</f>
        <v>0.03125</v>
      </c>
      <c r="V1967" s="18" t="n">
        <f aca="false">+U1967*Q1967</f>
        <v>2.9375</v>
      </c>
      <c r="W1967" s="18"/>
    </row>
    <row r="1968" s="13" customFormat="true" ht="12" hidden="false" customHeight="false" outlineLevel="0" collapsed="false">
      <c r="A1968" s="12" t="n">
        <v>10120</v>
      </c>
      <c r="B1968" s="13" t="n">
        <v>45</v>
      </c>
      <c r="C1968" s="13" t="s">
        <v>316</v>
      </c>
      <c r="D1968" s="13" t="n">
        <v>2</v>
      </c>
      <c r="E1968" s="13" t="n">
        <v>582</v>
      </c>
      <c r="F1968" s="13" t="s">
        <v>335</v>
      </c>
      <c r="G1968" s="13" t="s">
        <v>42</v>
      </c>
      <c r="H1968" s="13" t="n">
        <v>6</v>
      </c>
      <c r="J1968" s="13" t="n">
        <v>1</v>
      </c>
      <c r="K1968" s="13" t="n">
        <v>4273</v>
      </c>
      <c r="L1968" s="14" t="n">
        <v>0.288194444444444</v>
      </c>
      <c r="M1968" s="15" t="n">
        <v>0.319444444444444</v>
      </c>
      <c r="N1968" s="16" t="n">
        <f aca="false">VLOOKUP(E1968,'Esp. percorsi al 18-10-22'!C:J,8,FALSE())</f>
        <v>25.4222047184528</v>
      </c>
      <c r="O1968" s="16"/>
      <c r="P1968" s="16"/>
      <c r="Q1968" s="20" t="n">
        <v>35</v>
      </c>
      <c r="R1968" s="17" t="n">
        <f aca="false">+N1968*Q1968</f>
        <v>889.777165145848</v>
      </c>
      <c r="S1968" s="17" t="n">
        <f aca="false">+O1968*Q1968</f>
        <v>0</v>
      </c>
      <c r="T1968" s="17"/>
      <c r="U1968" s="18" t="n">
        <f aca="false">+M1968-L1968</f>
        <v>0.03125</v>
      </c>
      <c r="V1968" s="18" t="n">
        <f aca="false">+U1968*Q1968</f>
        <v>1.09375</v>
      </c>
      <c r="W1968" s="18"/>
    </row>
    <row r="1969" s="13" customFormat="true" ht="12" hidden="false" customHeight="false" outlineLevel="0" collapsed="false">
      <c r="A1969" s="12" t="n">
        <v>10240</v>
      </c>
      <c r="B1969" s="13" t="n">
        <v>45</v>
      </c>
      <c r="C1969" s="13" t="s">
        <v>316</v>
      </c>
      <c r="D1969" s="13" t="n">
        <v>2</v>
      </c>
      <c r="E1969" s="13" t="n">
        <v>605</v>
      </c>
      <c r="F1969" s="13" t="s">
        <v>336</v>
      </c>
      <c r="G1969" s="13" t="s">
        <v>24</v>
      </c>
      <c r="H1969" s="13" t="s">
        <v>25</v>
      </c>
      <c r="J1969" s="13" t="n">
        <v>1</v>
      </c>
      <c r="K1969" s="13" t="n">
        <v>1314</v>
      </c>
      <c r="L1969" s="14" t="n">
        <v>0.743055555555555</v>
      </c>
      <c r="M1969" s="15" t="n">
        <v>0.760416666666667</v>
      </c>
      <c r="N1969" s="16" t="n">
        <f aca="false">VLOOKUP(E1969,'Esp. percorsi al 18-10-22'!C:J,8,FALSE())</f>
        <v>13.8979828088522</v>
      </c>
      <c r="O1969" s="16"/>
      <c r="P1969" s="16"/>
      <c r="Q1969" s="20" t="n">
        <v>302</v>
      </c>
      <c r="R1969" s="17" t="n">
        <f aca="false">+N1969*Q1969</f>
        <v>4197.19080827336</v>
      </c>
      <c r="S1969" s="17" t="n">
        <f aca="false">+O1969*Q1969</f>
        <v>0</v>
      </c>
      <c r="T1969" s="17"/>
      <c r="U1969" s="18" t="n">
        <f aca="false">+M1969-L1969</f>
        <v>0.0173611111111111</v>
      </c>
      <c r="V1969" s="18" t="n">
        <f aca="false">+U1969*Q1969</f>
        <v>5.24305555555556</v>
      </c>
      <c r="W1969" s="18"/>
    </row>
    <row r="1970" s="13" customFormat="true" ht="12" hidden="false" customHeight="false" outlineLevel="0" collapsed="false">
      <c r="A1970" s="12" t="n">
        <v>9824</v>
      </c>
      <c r="B1970" s="13" t="n">
        <v>45</v>
      </c>
      <c r="C1970" s="13" t="s">
        <v>316</v>
      </c>
      <c r="D1970" s="13" t="n">
        <v>2</v>
      </c>
      <c r="E1970" s="13" t="n">
        <v>605</v>
      </c>
      <c r="F1970" s="13" t="s">
        <v>336</v>
      </c>
      <c r="G1970" s="13" t="s">
        <v>24</v>
      </c>
      <c r="H1970" s="13" t="s">
        <v>25</v>
      </c>
      <c r="J1970" s="13" t="n">
        <v>1</v>
      </c>
      <c r="K1970" s="13" t="n">
        <v>1315</v>
      </c>
      <c r="L1970" s="14" t="n">
        <v>0.802083333333333</v>
      </c>
      <c r="M1970" s="15" t="n">
        <v>0.819444444444444</v>
      </c>
      <c r="N1970" s="16" t="n">
        <f aca="false">VLOOKUP(E1970,'Esp. percorsi al 18-10-22'!C:J,8,FALSE())</f>
        <v>13.8979828088522</v>
      </c>
      <c r="O1970" s="16"/>
      <c r="P1970" s="16"/>
      <c r="Q1970" s="20" t="n">
        <v>302</v>
      </c>
      <c r="R1970" s="17" t="n">
        <f aca="false">+N1970*Q1970</f>
        <v>4197.19080827336</v>
      </c>
      <c r="S1970" s="17" t="n">
        <f aca="false">+O1970*Q1970</f>
        <v>0</v>
      </c>
      <c r="T1970" s="17"/>
      <c r="U1970" s="18" t="n">
        <f aca="false">+M1970-L1970</f>
        <v>0.0173611111111111</v>
      </c>
      <c r="V1970" s="18" t="n">
        <f aca="false">+U1970*Q1970</f>
        <v>5.24305555555556</v>
      </c>
      <c r="W1970" s="18"/>
    </row>
    <row r="1971" s="13" customFormat="true" ht="12" hidden="false" customHeight="false" outlineLevel="0" collapsed="false">
      <c r="A1971" s="12" t="n">
        <v>9931</v>
      </c>
      <c r="B1971" s="13" t="n">
        <v>45</v>
      </c>
      <c r="C1971" s="13" t="s">
        <v>316</v>
      </c>
      <c r="D1971" s="13" t="n">
        <v>1</v>
      </c>
      <c r="E1971" s="13" t="n">
        <v>855</v>
      </c>
      <c r="F1971" s="13" t="s">
        <v>337</v>
      </c>
      <c r="G1971" s="13" t="s">
        <v>24</v>
      </c>
      <c r="H1971" s="13" t="s">
        <v>25</v>
      </c>
      <c r="J1971" s="13" t="n">
        <v>1</v>
      </c>
      <c r="K1971" s="13" t="n">
        <v>1485</v>
      </c>
      <c r="L1971" s="14" t="n">
        <v>0.584722222222222</v>
      </c>
      <c r="M1971" s="15" t="n">
        <v>0.614583333333333</v>
      </c>
      <c r="N1971" s="16" t="n">
        <f aca="false">VLOOKUP(E1971,'Esp. percorsi al 18-10-22'!C:J,8,FALSE())</f>
        <v>22.4413341713399</v>
      </c>
      <c r="O1971" s="16"/>
      <c r="P1971" s="16"/>
      <c r="Q1971" s="20" t="n">
        <v>302</v>
      </c>
      <c r="R1971" s="17" t="n">
        <f aca="false">+N1971*Q1971</f>
        <v>6777.28291974465</v>
      </c>
      <c r="S1971" s="17" t="n">
        <f aca="false">+O1971*Q1971</f>
        <v>0</v>
      </c>
      <c r="T1971" s="17"/>
      <c r="U1971" s="18" t="n">
        <f aca="false">+M1971-L1971</f>
        <v>0.0298611111111111</v>
      </c>
      <c r="V1971" s="18" t="n">
        <f aca="false">+U1971*Q1971</f>
        <v>9.01805555555556</v>
      </c>
      <c r="W1971" s="18"/>
    </row>
    <row r="1972" s="13" customFormat="true" ht="12" hidden="false" customHeight="false" outlineLevel="0" collapsed="false">
      <c r="A1972" s="12" t="n">
        <v>10103</v>
      </c>
      <c r="B1972" s="13" t="n">
        <v>45</v>
      </c>
      <c r="C1972" s="13" t="s">
        <v>316</v>
      </c>
      <c r="D1972" s="13" t="n">
        <v>1</v>
      </c>
      <c r="E1972" s="13" t="n">
        <v>858</v>
      </c>
      <c r="F1972" s="13" t="s">
        <v>338</v>
      </c>
      <c r="G1972" s="13" t="s">
        <v>42</v>
      </c>
      <c r="H1972" s="19" t="s">
        <v>27</v>
      </c>
      <c r="I1972" s="19"/>
      <c r="J1972" s="13" t="n">
        <v>1</v>
      </c>
      <c r="K1972" s="13" t="n">
        <v>1488</v>
      </c>
      <c r="L1972" s="14" t="n">
        <v>0.548611111111111</v>
      </c>
      <c r="M1972" s="15" t="n">
        <v>0.597222222222222</v>
      </c>
      <c r="N1972" s="16" t="n">
        <f aca="false">VLOOKUP(E1972,'Esp. percorsi al 18-10-22'!C:J,8,FALSE())</f>
        <v>29.0198016623995</v>
      </c>
      <c r="O1972" s="16"/>
      <c r="P1972" s="16"/>
      <c r="Q1972" s="20" t="n">
        <v>173</v>
      </c>
      <c r="R1972" s="17" t="n">
        <f aca="false">+N1972*Q1972</f>
        <v>5020.42568759511</v>
      </c>
      <c r="S1972" s="17" t="n">
        <f aca="false">+O1972*Q1972</f>
        <v>0</v>
      </c>
      <c r="T1972" s="17"/>
      <c r="U1972" s="18" t="n">
        <f aca="false">+M1972-L1972</f>
        <v>0.0486111111111111</v>
      </c>
      <c r="V1972" s="18" t="n">
        <f aca="false">+U1972*Q1972</f>
        <v>8.40972222222222</v>
      </c>
      <c r="W1972" s="18"/>
    </row>
    <row r="1973" s="13" customFormat="true" ht="12" hidden="false" customHeight="false" outlineLevel="0" collapsed="false">
      <c r="A1973" s="12" t="n">
        <v>18306</v>
      </c>
      <c r="B1973" s="13" t="n">
        <v>45</v>
      </c>
      <c r="C1973" s="13" t="s">
        <v>316</v>
      </c>
      <c r="D1973" s="13" t="n">
        <v>2</v>
      </c>
      <c r="E1973" s="13" t="n">
        <v>863</v>
      </c>
      <c r="F1973" s="13" t="s">
        <v>339</v>
      </c>
      <c r="G1973" s="13" t="s">
        <v>42</v>
      </c>
      <c r="H1973" s="19" t="s">
        <v>27</v>
      </c>
      <c r="I1973" s="19"/>
      <c r="J1973" s="13" t="n">
        <v>1</v>
      </c>
      <c r="K1973" s="13" t="n">
        <v>1498</v>
      </c>
      <c r="L1973" s="14" t="n">
        <v>0.277777777777778</v>
      </c>
      <c r="M1973" s="15" t="n">
        <v>0.295138888888889</v>
      </c>
      <c r="N1973" s="16" t="n">
        <f aca="false">VLOOKUP(E1973,'Esp. percorsi al 18-10-22'!C:J,8,FALSE())</f>
        <v>12.7277927401572</v>
      </c>
      <c r="O1973" s="16"/>
      <c r="P1973" s="16"/>
      <c r="Q1973" s="20" t="n">
        <v>173</v>
      </c>
      <c r="R1973" s="17" t="n">
        <f aca="false">+N1973*Q1973</f>
        <v>2201.9081440472</v>
      </c>
      <c r="S1973" s="17" t="n">
        <f aca="false">+O1973*Q1973</f>
        <v>0</v>
      </c>
      <c r="T1973" s="17"/>
      <c r="U1973" s="18" t="n">
        <f aca="false">+M1973-L1973</f>
        <v>0.0173611111111111</v>
      </c>
      <c r="V1973" s="18" t="n">
        <f aca="false">+U1973*Q1973</f>
        <v>3.00347222222222</v>
      </c>
      <c r="W1973" s="18"/>
    </row>
    <row r="1974" s="13" customFormat="true" ht="12" hidden="false" customHeight="false" outlineLevel="0" collapsed="false">
      <c r="A1974" s="12" t="n">
        <v>9948</v>
      </c>
      <c r="B1974" s="13" t="n">
        <v>45</v>
      </c>
      <c r="C1974" s="13" t="s">
        <v>316</v>
      </c>
      <c r="D1974" s="13" t="n">
        <v>1</v>
      </c>
      <c r="E1974" s="13" t="n">
        <v>872</v>
      </c>
      <c r="F1974" s="13" t="s">
        <v>340</v>
      </c>
      <c r="G1974" s="13" t="s">
        <v>24</v>
      </c>
      <c r="H1974" s="13" t="s">
        <v>25</v>
      </c>
      <c r="J1974" s="13" t="n">
        <v>1</v>
      </c>
      <c r="K1974" s="13" t="n">
        <v>1518</v>
      </c>
      <c r="L1974" s="14" t="n">
        <v>0.78125</v>
      </c>
      <c r="M1974" s="15" t="n">
        <v>0.802083333333333</v>
      </c>
      <c r="N1974" s="16" t="n">
        <f aca="false">VLOOKUP(E1974,'Esp. percorsi al 18-10-22'!C:J,8,FALSE())</f>
        <v>15.0069998323962</v>
      </c>
      <c r="O1974" s="16"/>
      <c r="P1974" s="16"/>
      <c r="Q1974" s="20" t="n">
        <v>302</v>
      </c>
      <c r="R1974" s="17" t="n">
        <f aca="false">+N1974*Q1974</f>
        <v>4532.11394938365</v>
      </c>
      <c r="S1974" s="17" t="n">
        <f aca="false">+O1974*Q1974</f>
        <v>0</v>
      </c>
      <c r="T1974" s="17"/>
      <c r="U1974" s="18" t="n">
        <f aca="false">+M1974-L1974</f>
        <v>0.0208333333333333</v>
      </c>
      <c r="V1974" s="18" t="n">
        <f aca="false">+U1974*Q1974</f>
        <v>6.29166666666667</v>
      </c>
      <c r="W1974" s="18"/>
    </row>
    <row r="1975" s="13" customFormat="true" ht="12" hidden="false" customHeight="false" outlineLevel="0" collapsed="false">
      <c r="A1975" s="12" t="n">
        <v>18305</v>
      </c>
      <c r="B1975" s="13" t="n">
        <v>45</v>
      </c>
      <c r="C1975" s="13" t="s">
        <v>316</v>
      </c>
      <c r="D1975" s="13" t="n">
        <v>1</v>
      </c>
      <c r="E1975" s="13" t="n">
        <v>1071</v>
      </c>
      <c r="F1975" s="13" t="s">
        <v>341</v>
      </c>
      <c r="G1975" s="13" t="s">
        <v>24</v>
      </c>
      <c r="H1975" s="19" t="s">
        <v>27</v>
      </c>
      <c r="I1975" s="19"/>
      <c r="J1975" s="13" t="n">
        <v>1</v>
      </c>
      <c r="K1975" s="13" t="n">
        <v>18305</v>
      </c>
      <c r="L1975" s="14" t="n">
        <v>0.253472222222222</v>
      </c>
      <c r="M1975" s="15" t="n">
        <v>0.277777777777778</v>
      </c>
      <c r="N1975" s="16" t="n">
        <f aca="false">VLOOKUP(E1975,'Esp. percorsi al 18-10-22'!C:J,8,FALSE())</f>
        <v>31.9463530919277</v>
      </c>
      <c r="O1975" s="16"/>
      <c r="P1975" s="16"/>
      <c r="Q1975" s="20" t="n">
        <v>250</v>
      </c>
      <c r="R1975" s="17" t="n">
        <f aca="false">+N1975*Q1975</f>
        <v>7986.58827298193</v>
      </c>
      <c r="S1975" s="17" t="n">
        <f aca="false">+O1975*Q1975</f>
        <v>0</v>
      </c>
      <c r="T1975" s="17"/>
      <c r="U1975" s="18" t="n">
        <f aca="false">+M1975-L1975</f>
        <v>0.0243055555555556</v>
      </c>
      <c r="V1975" s="18" t="n">
        <f aca="false">+U1975*Q1975</f>
        <v>6.07638888888889</v>
      </c>
      <c r="W1975" s="18"/>
    </row>
    <row r="1976" s="13" customFormat="true" ht="12" hidden="false" customHeight="false" outlineLevel="0" collapsed="false">
      <c r="A1976" s="12" t="n">
        <v>18304</v>
      </c>
      <c r="B1976" s="13" t="n">
        <v>45</v>
      </c>
      <c r="C1976" s="13" t="s">
        <v>316</v>
      </c>
      <c r="D1976" s="13" t="n">
        <v>2</v>
      </c>
      <c r="E1976" s="13" t="n">
        <v>2047</v>
      </c>
      <c r="F1976" s="13" t="s">
        <v>342</v>
      </c>
      <c r="G1976" s="13" t="s">
        <v>42</v>
      </c>
      <c r="H1976" s="19" t="s">
        <v>27</v>
      </c>
      <c r="I1976" s="19"/>
      <c r="J1976" s="13" t="n">
        <v>1</v>
      </c>
      <c r="K1976" s="13" t="n">
        <v>1293</v>
      </c>
      <c r="L1976" s="14" t="n">
        <v>0.305555555555555</v>
      </c>
      <c r="M1976" s="15" t="n">
        <v>0.34375</v>
      </c>
      <c r="N1976" s="16" t="n">
        <f aca="false">VLOOKUP(E1976,'Esp. percorsi al 18-10-22'!C:J,8,FALSE())</f>
        <v>27.2233336000772</v>
      </c>
      <c r="O1976" s="16" t="n">
        <f aca="false">+N1976</f>
        <v>27.2233336000772</v>
      </c>
      <c r="P1976" s="16"/>
      <c r="Q1976" s="20" t="n">
        <v>173</v>
      </c>
      <c r="R1976" s="17" t="n">
        <f aca="false">+N1976*Q1976</f>
        <v>4709.63671281336</v>
      </c>
      <c r="S1976" s="17" t="n">
        <f aca="false">+O1976*Q1976</f>
        <v>4709.63671281336</v>
      </c>
      <c r="T1976" s="17"/>
      <c r="U1976" s="18" t="n">
        <f aca="false">+M1976-L1976</f>
        <v>0.0381944444444444</v>
      </c>
      <c r="V1976" s="18" t="n">
        <f aca="false">+U1976*Q1976</f>
        <v>6.60763888888889</v>
      </c>
      <c r="W1976" s="18" t="s">
        <v>343</v>
      </c>
    </row>
    <row r="1977" s="13" customFormat="true" ht="12" hidden="false" customHeight="false" outlineLevel="0" collapsed="false">
      <c r="A1977" s="12" t="n">
        <v>14058</v>
      </c>
      <c r="B1977" s="13" t="n">
        <v>46</v>
      </c>
      <c r="C1977" s="13" t="s">
        <v>316</v>
      </c>
      <c r="D1977" s="13" t="n">
        <v>2</v>
      </c>
      <c r="E1977" s="13" t="n">
        <v>371</v>
      </c>
      <c r="F1977" s="13" t="s">
        <v>344</v>
      </c>
      <c r="G1977" s="13" t="s">
        <v>24</v>
      </c>
      <c r="H1977" s="13" t="s">
        <v>25</v>
      </c>
      <c r="J1977" s="13" t="n">
        <v>1</v>
      </c>
      <c r="K1977" s="13" t="n">
        <v>14058</v>
      </c>
      <c r="L1977" s="14" t="n">
        <v>0.927083333333333</v>
      </c>
      <c r="M1977" s="15" t="n">
        <v>0.944444444444444</v>
      </c>
      <c r="N1977" s="16" t="n">
        <f aca="false">VLOOKUP(E1977,'Esp. percorsi al 18-10-22'!C:J,8,FALSE())</f>
        <v>14.14653980733</v>
      </c>
      <c r="O1977" s="16"/>
      <c r="P1977" s="16"/>
      <c r="Q1977" s="20" t="n">
        <v>302</v>
      </c>
      <c r="R1977" s="17" t="n">
        <f aca="false">+N1977*Q1977</f>
        <v>4272.25502181366</v>
      </c>
      <c r="S1977" s="17" t="n">
        <f aca="false">+O1977*Q1977</f>
        <v>0</v>
      </c>
      <c r="T1977" s="17"/>
      <c r="U1977" s="18" t="n">
        <f aca="false">+M1977-L1977</f>
        <v>0.0173611111111111</v>
      </c>
      <c r="V1977" s="18" t="n">
        <f aca="false">+U1977*Q1977</f>
        <v>5.24305555555556</v>
      </c>
      <c r="W1977" s="18"/>
    </row>
    <row r="1978" s="13" customFormat="true" ht="12" hidden="false" customHeight="false" outlineLevel="0" collapsed="false">
      <c r="A1978" s="12" t="n">
        <v>10165</v>
      </c>
      <c r="B1978" s="13" t="n">
        <v>46</v>
      </c>
      <c r="C1978" s="13" t="s">
        <v>316</v>
      </c>
      <c r="D1978" s="13" t="n">
        <v>2</v>
      </c>
      <c r="E1978" s="13" t="n">
        <v>550</v>
      </c>
      <c r="F1978" s="13" t="s">
        <v>345</v>
      </c>
      <c r="G1978" s="13" t="s">
        <v>26</v>
      </c>
      <c r="H1978" s="13" t="s">
        <v>30</v>
      </c>
      <c r="J1978" s="13" t="n">
        <v>1</v>
      </c>
      <c r="K1978" s="13" t="n">
        <v>4569</v>
      </c>
      <c r="L1978" s="14" t="n">
        <v>0.395833333333333</v>
      </c>
      <c r="M1978" s="15" t="n">
        <v>0.420138888888889</v>
      </c>
      <c r="N1978" s="16" t="n">
        <f aca="false">VLOOKUP(E1978,'Esp. percorsi al 18-10-22'!C:J,8,FALSE())</f>
        <v>17.2247753955885</v>
      </c>
      <c r="O1978" s="16"/>
      <c r="P1978" s="16"/>
      <c r="Q1978" s="20" t="n">
        <v>5</v>
      </c>
      <c r="R1978" s="17" t="n">
        <f aca="false">+N1978*Q1978</f>
        <v>86.1238769779425</v>
      </c>
      <c r="S1978" s="17" t="n">
        <f aca="false">+O1978*Q1978</f>
        <v>0</v>
      </c>
      <c r="T1978" s="17"/>
      <c r="U1978" s="18" t="n">
        <f aca="false">+M1978-L1978</f>
        <v>0.0243055555555556</v>
      </c>
      <c r="V1978" s="18" t="n">
        <f aca="false">+U1978*Q1978</f>
        <v>0.121527777777778</v>
      </c>
      <c r="W1978" s="18"/>
    </row>
    <row r="1979" s="13" customFormat="true" ht="12" hidden="false" customHeight="false" outlineLevel="0" collapsed="false">
      <c r="A1979" s="12" t="n">
        <v>12499</v>
      </c>
      <c r="B1979" s="13" t="n">
        <v>46</v>
      </c>
      <c r="C1979" s="13" t="s">
        <v>316</v>
      </c>
      <c r="D1979" s="13" t="n">
        <v>2</v>
      </c>
      <c r="E1979" s="13" t="n">
        <v>550</v>
      </c>
      <c r="F1979" s="13" t="s">
        <v>345</v>
      </c>
      <c r="G1979" s="13" t="s">
        <v>24</v>
      </c>
      <c r="H1979" s="13" t="s">
        <v>25</v>
      </c>
      <c r="J1979" s="13" t="n">
        <v>1</v>
      </c>
      <c r="K1979" s="13" t="n">
        <v>1213</v>
      </c>
      <c r="L1979" s="14" t="n">
        <v>0.40625</v>
      </c>
      <c r="M1979" s="15" t="n">
        <v>0.434027777777778</v>
      </c>
      <c r="N1979" s="16" t="n">
        <f aca="false">VLOOKUP(E1979,'Esp. percorsi al 18-10-22'!C:J,8,FALSE())</f>
        <v>17.2247753955885</v>
      </c>
      <c r="O1979" s="16"/>
      <c r="P1979" s="16"/>
      <c r="Q1979" s="20" t="n">
        <v>302</v>
      </c>
      <c r="R1979" s="17" t="n">
        <f aca="false">+N1979*Q1979</f>
        <v>5201.88216946773</v>
      </c>
      <c r="S1979" s="17" t="n">
        <f aca="false">+O1979*Q1979</f>
        <v>0</v>
      </c>
      <c r="T1979" s="17"/>
      <c r="U1979" s="18" t="n">
        <f aca="false">+M1979-L1979</f>
        <v>0.0277777777777778</v>
      </c>
      <c r="V1979" s="18" t="n">
        <f aca="false">+U1979*Q1979</f>
        <v>8.38888888888889</v>
      </c>
      <c r="W1979" s="18"/>
    </row>
    <row r="1980" s="13" customFormat="true" ht="12" hidden="false" customHeight="false" outlineLevel="0" collapsed="false">
      <c r="A1980" s="12" t="n">
        <v>9774</v>
      </c>
      <c r="B1980" s="13" t="n">
        <v>46</v>
      </c>
      <c r="C1980" s="13" t="s">
        <v>316</v>
      </c>
      <c r="D1980" s="13" t="n">
        <v>2</v>
      </c>
      <c r="E1980" s="13" t="n">
        <v>550</v>
      </c>
      <c r="F1980" s="13" t="s">
        <v>345</v>
      </c>
      <c r="G1980" s="13" t="s">
        <v>24</v>
      </c>
      <c r="H1980" s="13" t="s">
        <v>25</v>
      </c>
      <c r="J1980" s="13" t="n">
        <v>1</v>
      </c>
      <c r="K1980" s="13" t="n">
        <v>1214</v>
      </c>
      <c r="L1980" s="14" t="n">
        <v>0.458333333333333</v>
      </c>
      <c r="M1980" s="15" t="n">
        <v>0.482638888888889</v>
      </c>
      <c r="N1980" s="16" t="n">
        <f aca="false">VLOOKUP(E1980,'Esp. percorsi al 18-10-22'!C:J,8,FALSE())</f>
        <v>17.2247753955885</v>
      </c>
      <c r="O1980" s="16"/>
      <c r="P1980" s="16"/>
      <c r="Q1980" s="20" t="n">
        <v>302</v>
      </c>
      <c r="R1980" s="17" t="n">
        <f aca="false">+N1980*Q1980</f>
        <v>5201.88216946773</v>
      </c>
      <c r="S1980" s="17" t="n">
        <f aca="false">+O1980*Q1980</f>
        <v>0</v>
      </c>
      <c r="T1980" s="17"/>
      <c r="U1980" s="18" t="n">
        <f aca="false">+M1980-L1980</f>
        <v>0.0243055555555556</v>
      </c>
      <c r="V1980" s="18" t="n">
        <f aca="false">+U1980*Q1980</f>
        <v>7.34027777777778</v>
      </c>
      <c r="W1980" s="18"/>
    </row>
    <row r="1981" s="13" customFormat="true" ht="12" hidden="false" customHeight="false" outlineLevel="0" collapsed="false">
      <c r="A1981" s="12" t="n">
        <v>10054</v>
      </c>
      <c r="B1981" s="13" t="n">
        <v>46</v>
      </c>
      <c r="C1981" s="13" t="s">
        <v>316</v>
      </c>
      <c r="D1981" s="13" t="n">
        <v>2</v>
      </c>
      <c r="E1981" s="13" t="n">
        <v>550</v>
      </c>
      <c r="F1981" s="13" t="s">
        <v>345</v>
      </c>
      <c r="G1981" s="13" t="s">
        <v>77</v>
      </c>
      <c r="H1981" s="13" t="s">
        <v>25</v>
      </c>
      <c r="J1981" s="13" t="n">
        <v>1</v>
      </c>
      <c r="K1981" s="13" t="n">
        <v>3111</v>
      </c>
      <c r="L1981" s="14" t="n">
        <v>0.545138888888889</v>
      </c>
      <c r="M1981" s="15" t="n">
        <v>0.569444444444444</v>
      </c>
      <c r="N1981" s="16" t="n">
        <f aca="false">VLOOKUP(E1981,'Esp. percorsi al 18-10-22'!C:J,8,FALSE())</f>
        <v>17.2247753955885</v>
      </c>
      <c r="O1981" s="16"/>
      <c r="P1981" s="16"/>
      <c r="Q1981" s="20" t="n">
        <v>94</v>
      </c>
      <c r="R1981" s="17" t="n">
        <f aca="false">+N1981*Q1981</f>
        <v>1619.12888718532</v>
      </c>
      <c r="S1981" s="17" t="n">
        <f aca="false">+O1981*Q1981</f>
        <v>0</v>
      </c>
      <c r="T1981" s="17"/>
      <c r="U1981" s="18" t="n">
        <f aca="false">+M1981-L1981</f>
        <v>0.0243055555555556</v>
      </c>
      <c r="V1981" s="18" t="n">
        <f aca="false">+U1981*Q1981</f>
        <v>2.28472222222222</v>
      </c>
      <c r="W1981" s="18"/>
    </row>
    <row r="1982" s="13" customFormat="true" ht="12" hidden="false" customHeight="false" outlineLevel="0" collapsed="false">
      <c r="A1982" s="12" t="n">
        <v>10131</v>
      </c>
      <c r="B1982" s="13" t="n">
        <v>46</v>
      </c>
      <c r="C1982" s="13" t="s">
        <v>316</v>
      </c>
      <c r="D1982" s="13" t="n">
        <v>2</v>
      </c>
      <c r="E1982" s="13" t="n">
        <v>550</v>
      </c>
      <c r="F1982" s="13" t="s">
        <v>345</v>
      </c>
      <c r="G1982" s="13" t="s">
        <v>42</v>
      </c>
      <c r="H1982" s="13" t="n">
        <v>6</v>
      </c>
      <c r="J1982" s="13" t="n">
        <v>1</v>
      </c>
      <c r="K1982" s="13" t="n">
        <v>4290</v>
      </c>
      <c r="L1982" s="14" t="n">
        <v>0.545138888888889</v>
      </c>
      <c r="M1982" s="15" t="n">
        <v>0.569444444444444</v>
      </c>
      <c r="N1982" s="16" t="n">
        <f aca="false">VLOOKUP(E1982,'Esp. percorsi al 18-10-22'!C:J,8,FALSE())</f>
        <v>17.2247753955885</v>
      </c>
      <c r="O1982" s="16"/>
      <c r="P1982" s="16"/>
      <c r="Q1982" s="20" t="n">
        <v>35</v>
      </c>
      <c r="R1982" s="17" t="n">
        <f aca="false">+N1982*Q1982</f>
        <v>602.867138845598</v>
      </c>
      <c r="S1982" s="17" t="n">
        <f aca="false">+O1982*Q1982</f>
        <v>0</v>
      </c>
      <c r="T1982" s="17"/>
      <c r="U1982" s="18" t="n">
        <f aca="false">+M1982-L1982</f>
        <v>0.0243055555555556</v>
      </c>
      <c r="V1982" s="18" t="n">
        <f aca="false">+U1982*Q1982</f>
        <v>0.850694444444444</v>
      </c>
      <c r="W1982" s="18"/>
    </row>
    <row r="1983" s="13" customFormat="true" ht="12" hidden="false" customHeight="false" outlineLevel="0" collapsed="false">
      <c r="A1983" s="12" t="n">
        <v>9951</v>
      </c>
      <c r="B1983" s="13" t="n">
        <v>46</v>
      </c>
      <c r="C1983" s="13" t="s">
        <v>316</v>
      </c>
      <c r="D1983" s="13" t="n">
        <v>2</v>
      </c>
      <c r="E1983" s="13" t="n">
        <v>551</v>
      </c>
      <c r="F1983" s="13" t="s">
        <v>346</v>
      </c>
      <c r="G1983" s="13" t="s">
        <v>24</v>
      </c>
      <c r="H1983" s="13" t="s">
        <v>29</v>
      </c>
      <c r="J1983" s="13" t="n">
        <v>1</v>
      </c>
      <c r="K1983" s="13" t="n">
        <v>2110</v>
      </c>
      <c r="L1983" s="14" t="n">
        <v>0.5</v>
      </c>
      <c r="M1983" s="15" t="n">
        <v>0.520833333333333</v>
      </c>
      <c r="N1983" s="16" t="n">
        <f aca="false">VLOOKUP(E1983,'Esp. percorsi al 18-10-22'!C:J,8,FALSE())</f>
        <v>15.6007753955885</v>
      </c>
      <c r="O1983" s="16"/>
      <c r="P1983" s="16"/>
      <c r="Q1983" s="20" t="n">
        <v>58</v>
      </c>
      <c r="R1983" s="17" t="n">
        <f aca="false">+N1983*Q1983</f>
        <v>904.844972944133</v>
      </c>
      <c r="S1983" s="17" t="n">
        <f aca="false">+O1983*Q1983</f>
        <v>0</v>
      </c>
      <c r="T1983" s="17"/>
      <c r="U1983" s="18" t="n">
        <f aca="false">+M1983-L1983</f>
        <v>0.0208333333333333</v>
      </c>
      <c r="V1983" s="18" t="n">
        <f aca="false">+U1983*Q1983</f>
        <v>1.20833333333333</v>
      </c>
      <c r="W1983" s="18"/>
    </row>
    <row r="1984" s="13" customFormat="true" ht="12" hidden="false" customHeight="false" outlineLevel="0" collapsed="false">
      <c r="A1984" s="12" t="n">
        <v>9952</v>
      </c>
      <c r="B1984" s="13" t="n">
        <v>46</v>
      </c>
      <c r="C1984" s="13" t="s">
        <v>316</v>
      </c>
      <c r="D1984" s="13" t="n">
        <v>2</v>
      </c>
      <c r="E1984" s="13" t="n">
        <v>551</v>
      </c>
      <c r="F1984" s="13" t="s">
        <v>346</v>
      </c>
      <c r="G1984" s="13" t="s">
        <v>24</v>
      </c>
      <c r="H1984" s="13" t="s">
        <v>29</v>
      </c>
      <c r="J1984" s="13" t="n">
        <v>1</v>
      </c>
      <c r="K1984" s="13" t="n">
        <v>2112</v>
      </c>
      <c r="L1984" s="14" t="n">
        <v>0.756944444444444</v>
      </c>
      <c r="M1984" s="15" t="n">
        <v>0.777777777777778</v>
      </c>
      <c r="N1984" s="16" t="n">
        <f aca="false">VLOOKUP(E1984,'Esp. percorsi al 18-10-22'!C:J,8,FALSE())</f>
        <v>15.6007753955885</v>
      </c>
      <c r="O1984" s="16"/>
      <c r="P1984" s="16"/>
      <c r="Q1984" s="20" t="n">
        <v>58</v>
      </c>
      <c r="R1984" s="17" t="n">
        <f aca="false">+N1984*Q1984</f>
        <v>904.844972944133</v>
      </c>
      <c r="S1984" s="17" t="n">
        <f aca="false">+O1984*Q1984</f>
        <v>0</v>
      </c>
      <c r="T1984" s="17"/>
      <c r="U1984" s="18" t="n">
        <f aca="false">+M1984-L1984</f>
        <v>0.0208333333333333</v>
      </c>
      <c r="V1984" s="18" t="n">
        <f aca="false">+U1984*Q1984</f>
        <v>1.20833333333333</v>
      </c>
      <c r="W1984" s="18"/>
    </row>
    <row r="1985" s="13" customFormat="true" ht="12" hidden="false" customHeight="false" outlineLevel="0" collapsed="false">
      <c r="A1985" s="12" t="n">
        <v>10231</v>
      </c>
      <c r="B1985" s="13" t="n">
        <v>46</v>
      </c>
      <c r="C1985" s="13" t="s">
        <v>316</v>
      </c>
      <c r="D1985" s="13" t="n">
        <v>2</v>
      </c>
      <c r="E1985" s="13" t="n">
        <v>551</v>
      </c>
      <c r="F1985" s="13" t="s">
        <v>346</v>
      </c>
      <c r="G1985" s="13" t="s">
        <v>24</v>
      </c>
      <c r="H1985" s="13" t="s">
        <v>29</v>
      </c>
      <c r="J1985" s="13" t="n">
        <v>1</v>
      </c>
      <c r="K1985" s="13" t="n">
        <v>2113</v>
      </c>
      <c r="L1985" s="14" t="n">
        <v>0.927083333333333</v>
      </c>
      <c r="M1985" s="15" t="n">
        <v>0.944444444444444</v>
      </c>
      <c r="N1985" s="16" t="n">
        <f aca="false">VLOOKUP(E1985,'Esp. percorsi al 18-10-22'!C:J,8,FALSE())</f>
        <v>15.6007753955885</v>
      </c>
      <c r="O1985" s="16"/>
      <c r="P1985" s="16"/>
      <c r="Q1985" s="20" t="n">
        <v>58</v>
      </c>
      <c r="R1985" s="17" t="n">
        <f aca="false">+N1985*Q1985</f>
        <v>904.844972944133</v>
      </c>
      <c r="S1985" s="17" t="n">
        <f aca="false">+O1985*Q1985</f>
        <v>0</v>
      </c>
      <c r="T1985" s="17"/>
      <c r="U1985" s="18" t="n">
        <f aca="false">+M1985-L1985</f>
        <v>0.0173611111111111</v>
      </c>
      <c r="V1985" s="18" t="n">
        <f aca="false">+U1985*Q1985</f>
        <v>1.00694444444444</v>
      </c>
      <c r="W1985" s="18"/>
    </row>
    <row r="1986" s="13" customFormat="true" ht="12" hidden="false" customHeight="false" outlineLevel="0" collapsed="false">
      <c r="A1986" s="12" t="n">
        <v>10101</v>
      </c>
      <c r="B1986" s="13" t="n">
        <v>46</v>
      </c>
      <c r="C1986" s="13" t="s">
        <v>316</v>
      </c>
      <c r="D1986" s="13" t="n">
        <v>2</v>
      </c>
      <c r="E1986" s="13" t="n">
        <v>566</v>
      </c>
      <c r="F1986" s="13" t="s">
        <v>347</v>
      </c>
      <c r="G1986" s="13" t="s">
        <v>42</v>
      </c>
      <c r="H1986" s="19" t="s">
        <v>27</v>
      </c>
      <c r="I1986" s="19"/>
      <c r="J1986" s="13" t="n">
        <v>1</v>
      </c>
      <c r="K1986" s="13" t="n">
        <v>2495</v>
      </c>
      <c r="L1986" s="14" t="n">
        <v>0.552083333333333</v>
      </c>
      <c r="M1986" s="15" t="n">
        <v>0.572916666666667</v>
      </c>
      <c r="N1986" s="16" t="n">
        <f aca="false">VLOOKUP(E1986,'Esp. percorsi al 18-10-22'!C:J,8,FALSE())</f>
        <v>15.1602994094655</v>
      </c>
      <c r="O1986" s="16"/>
      <c r="P1986" s="16"/>
      <c r="Q1986" s="20" t="n">
        <v>173</v>
      </c>
      <c r="R1986" s="17" t="n">
        <f aca="false">+N1986*Q1986</f>
        <v>2622.73179783753</v>
      </c>
      <c r="S1986" s="17" t="n">
        <f aca="false">+O1986*Q1986</f>
        <v>0</v>
      </c>
      <c r="T1986" s="17"/>
      <c r="U1986" s="18" t="n">
        <f aca="false">+M1986-L1986</f>
        <v>0.0208333333333333</v>
      </c>
      <c r="V1986" s="18" t="n">
        <f aca="false">+U1986*Q1986</f>
        <v>3.60416666666667</v>
      </c>
      <c r="W1986" s="18"/>
    </row>
    <row r="1987" s="13" customFormat="true" ht="12" hidden="false" customHeight="false" outlineLevel="0" collapsed="false">
      <c r="A1987" s="12" t="n">
        <v>12444</v>
      </c>
      <c r="B1987" s="13" t="n">
        <v>46</v>
      </c>
      <c r="C1987" s="13" t="s">
        <v>316</v>
      </c>
      <c r="D1987" s="13" t="n">
        <v>2</v>
      </c>
      <c r="E1987" s="13" t="n">
        <v>566</v>
      </c>
      <c r="F1987" s="13" t="s">
        <v>347</v>
      </c>
      <c r="G1987" s="13" t="s">
        <v>42</v>
      </c>
      <c r="H1987" s="13" t="n">
        <v>3</v>
      </c>
      <c r="J1987" s="13" t="n">
        <v>1</v>
      </c>
      <c r="K1987" s="13" t="n">
        <v>5857</v>
      </c>
      <c r="L1987" s="14" t="n">
        <v>0.711805555555555</v>
      </c>
      <c r="M1987" s="15" t="n">
        <v>0.732638888888889</v>
      </c>
      <c r="N1987" s="16" t="n">
        <f aca="false">VLOOKUP(E1987,'Esp. percorsi al 18-10-22'!C:J,8,FALSE())</f>
        <v>15.1602994094655</v>
      </c>
      <c r="O1987" s="16"/>
      <c r="P1987" s="16"/>
      <c r="Q1987" s="20" t="n">
        <v>36</v>
      </c>
      <c r="R1987" s="17" t="n">
        <f aca="false">+N1987*Q1987</f>
        <v>545.770778740758</v>
      </c>
      <c r="S1987" s="17" t="n">
        <f aca="false">+O1987*Q1987</f>
        <v>0</v>
      </c>
      <c r="T1987" s="17"/>
      <c r="U1987" s="18" t="n">
        <f aca="false">+M1987-L1987</f>
        <v>0.0208333333333333</v>
      </c>
      <c r="V1987" s="18" t="n">
        <f aca="false">+U1987*Q1987</f>
        <v>0.75</v>
      </c>
      <c r="W1987" s="18"/>
    </row>
    <row r="1988" s="13" customFormat="true" ht="12" hidden="false" customHeight="false" outlineLevel="0" collapsed="false">
      <c r="A1988" s="12" t="n">
        <v>9781</v>
      </c>
      <c r="B1988" s="13" t="n">
        <v>46</v>
      </c>
      <c r="C1988" s="13" t="s">
        <v>316</v>
      </c>
      <c r="D1988" s="13" t="n">
        <v>2</v>
      </c>
      <c r="E1988" s="13" t="n">
        <v>568</v>
      </c>
      <c r="F1988" s="13" t="s">
        <v>348</v>
      </c>
      <c r="G1988" s="13" t="s">
        <v>24</v>
      </c>
      <c r="H1988" s="13" t="s">
        <v>25</v>
      </c>
      <c r="J1988" s="13" t="n">
        <v>1</v>
      </c>
      <c r="K1988" s="13" t="n">
        <v>1239</v>
      </c>
      <c r="L1988" s="14" t="n">
        <v>0.263888888888889</v>
      </c>
      <c r="M1988" s="15" t="n">
        <v>0.274305555555555</v>
      </c>
      <c r="N1988" s="16" t="n">
        <f aca="false">VLOOKUP(E1988,'Esp. percorsi al 18-10-22'!C:J,8,FALSE())</f>
        <v>8.62390592043917</v>
      </c>
      <c r="O1988" s="16"/>
      <c r="P1988" s="16"/>
      <c r="Q1988" s="20" t="n">
        <v>302</v>
      </c>
      <c r="R1988" s="17" t="n">
        <f aca="false">+N1988*Q1988</f>
        <v>2604.41958797263</v>
      </c>
      <c r="S1988" s="17" t="n">
        <f aca="false">+O1988*Q1988</f>
        <v>0</v>
      </c>
      <c r="T1988" s="17"/>
      <c r="U1988" s="18" t="n">
        <f aca="false">+M1988-L1988</f>
        <v>0.0104166666666667</v>
      </c>
      <c r="V1988" s="18" t="n">
        <f aca="false">+U1988*Q1988</f>
        <v>3.14583333333333</v>
      </c>
      <c r="W1988" s="18"/>
    </row>
    <row r="1989" s="13" customFormat="true" ht="12" hidden="false" customHeight="false" outlineLevel="0" collapsed="false">
      <c r="A1989" s="12" t="n">
        <v>17636</v>
      </c>
      <c r="B1989" s="13" t="n">
        <v>46</v>
      </c>
      <c r="C1989" s="13" t="s">
        <v>316</v>
      </c>
      <c r="D1989" s="13" t="n">
        <v>2</v>
      </c>
      <c r="E1989" s="13" t="n">
        <v>568</v>
      </c>
      <c r="F1989" s="13" t="s">
        <v>348</v>
      </c>
      <c r="G1989" s="13" t="s">
        <v>42</v>
      </c>
      <c r="H1989" s="19" t="s">
        <v>27</v>
      </c>
      <c r="I1989" s="19"/>
      <c r="J1989" s="13" t="n">
        <v>1</v>
      </c>
      <c r="K1989" s="13" t="n">
        <v>5790</v>
      </c>
      <c r="L1989" s="14" t="n">
        <v>0.315972222222222</v>
      </c>
      <c r="M1989" s="15" t="n">
        <v>0.326388888888889</v>
      </c>
      <c r="N1989" s="16" t="n">
        <f aca="false">VLOOKUP(E1989,'Esp. percorsi al 18-10-22'!C:J,8,FALSE())</f>
        <v>8.62390592043917</v>
      </c>
      <c r="O1989" s="16"/>
      <c r="P1989" s="16"/>
      <c r="Q1989" s="20" t="n">
        <v>173</v>
      </c>
      <c r="R1989" s="17" t="n">
        <f aca="false">+N1989*Q1989</f>
        <v>1491.93572423598</v>
      </c>
      <c r="S1989" s="17" t="n">
        <f aca="false">+O1989*Q1989</f>
        <v>0</v>
      </c>
      <c r="T1989" s="17"/>
      <c r="U1989" s="18" t="n">
        <f aca="false">+M1989-L1989</f>
        <v>0.0104166666666667</v>
      </c>
      <c r="V1989" s="18" t="n">
        <f aca="false">+U1989*Q1989</f>
        <v>1.80208333333333</v>
      </c>
      <c r="W1989" s="18"/>
    </row>
    <row r="1990" s="13" customFormat="true" ht="12" hidden="false" customHeight="false" outlineLevel="0" collapsed="false">
      <c r="A1990" s="12" t="n">
        <v>9955</v>
      </c>
      <c r="B1990" s="13" t="n">
        <v>46</v>
      </c>
      <c r="C1990" s="13" t="s">
        <v>316</v>
      </c>
      <c r="D1990" s="13" t="n">
        <v>2</v>
      </c>
      <c r="E1990" s="13" t="n">
        <v>568</v>
      </c>
      <c r="F1990" s="13" t="s">
        <v>348</v>
      </c>
      <c r="G1990" s="13" t="s">
        <v>24</v>
      </c>
      <c r="H1990" s="13" t="s">
        <v>29</v>
      </c>
      <c r="J1990" s="13" t="n">
        <v>1</v>
      </c>
      <c r="K1990" s="13" t="n">
        <v>2126</v>
      </c>
      <c r="L1990" s="14" t="n">
        <v>0.375</v>
      </c>
      <c r="M1990" s="15" t="n">
        <v>0.385416666666667</v>
      </c>
      <c r="N1990" s="16" t="n">
        <f aca="false">VLOOKUP(E1990,'Esp. percorsi al 18-10-22'!C:J,8,FALSE())</f>
        <v>8.62390592043917</v>
      </c>
      <c r="O1990" s="16"/>
      <c r="P1990" s="16"/>
      <c r="Q1990" s="20" t="n">
        <v>58</v>
      </c>
      <c r="R1990" s="17" t="n">
        <f aca="false">+N1990*Q1990</f>
        <v>500.186543385472</v>
      </c>
      <c r="S1990" s="17" t="n">
        <f aca="false">+O1990*Q1990</f>
        <v>0</v>
      </c>
      <c r="T1990" s="17"/>
      <c r="U1990" s="18" t="n">
        <f aca="false">+M1990-L1990</f>
        <v>0.0104166666666667</v>
      </c>
      <c r="V1990" s="18" t="n">
        <f aca="false">+U1990*Q1990</f>
        <v>0.604166666666667</v>
      </c>
      <c r="W1990" s="18"/>
    </row>
    <row r="1991" s="13" customFormat="true" ht="12" hidden="false" customHeight="false" outlineLevel="0" collapsed="false">
      <c r="A1991" s="12" t="n">
        <v>13772</v>
      </c>
      <c r="B1991" s="13" t="n">
        <v>46</v>
      </c>
      <c r="C1991" s="13" t="s">
        <v>316</v>
      </c>
      <c r="D1991" s="13" t="n">
        <v>2</v>
      </c>
      <c r="E1991" s="13" t="n">
        <v>568</v>
      </c>
      <c r="F1991" s="13" t="s">
        <v>348</v>
      </c>
      <c r="G1991" s="13" t="s">
        <v>24</v>
      </c>
      <c r="H1991" s="13" t="s">
        <v>29</v>
      </c>
      <c r="J1991" s="13" t="n">
        <v>1</v>
      </c>
      <c r="K1991" s="13" t="n">
        <v>2383</v>
      </c>
      <c r="L1991" s="14" t="n">
        <v>0.715277777777778</v>
      </c>
      <c r="M1991" s="15" t="n">
        <v>0.725694444444444</v>
      </c>
      <c r="N1991" s="16" t="n">
        <f aca="false">VLOOKUP(E1991,'Esp. percorsi al 18-10-22'!C:J,8,FALSE())</f>
        <v>8.62390592043917</v>
      </c>
      <c r="O1991" s="16"/>
      <c r="P1991" s="16"/>
      <c r="Q1991" s="20" t="n">
        <v>58</v>
      </c>
      <c r="R1991" s="17" t="n">
        <f aca="false">+N1991*Q1991</f>
        <v>500.186543385472</v>
      </c>
      <c r="S1991" s="17" t="n">
        <f aca="false">+O1991*Q1991</f>
        <v>0</v>
      </c>
      <c r="T1991" s="17"/>
      <c r="U1991" s="18" t="n">
        <f aca="false">+M1991-L1991</f>
        <v>0.0104166666666667</v>
      </c>
      <c r="V1991" s="18" t="n">
        <f aca="false">+U1991*Q1991</f>
        <v>0.604166666666667</v>
      </c>
      <c r="W1991" s="18"/>
    </row>
    <row r="1992" s="13" customFormat="true" ht="12" hidden="false" customHeight="false" outlineLevel="0" collapsed="false">
      <c r="A1992" s="12" t="n">
        <v>17929</v>
      </c>
      <c r="B1992" s="13" t="n">
        <v>46</v>
      </c>
      <c r="C1992" s="13" t="s">
        <v>316</v>
      </c>
      <c r="D1992" s="13" t="n">
        <v>2</v>
      </c>
      <c r="E1992" s="13" t="n">
        <v>569</v>
      </c>
      <c r="F1992" s="13" t="s">
        <v>349</v>
      </c>
      <c r="G1992" s="13" t="s">
        <v>42</v>
      </c>
      <c r="H1992" s="19" t="s">
        <v>27</v>
      </c>
      <c r="I1992" s="19"/>
      <c r="J1992" s="13" t="n">
        <v>1</v>
      </c>
      <c r="K1992" s="13" t="n">
        <v>17929</v>
      </c>
      <c r="L1992" s="14" t="n">
        <v>0.28125</v>
      </c>
      <c r="M1992" s="15" t="n">
        <v>0.295138888888889</v>
      </c>
      <c r="N1992" s="16" t="n">
        <f aca="false">VLOOKUP(E1992,'Esp. percorsi al 18-10-22'!C:J,8,FALSE())</f>
        <v>10.2479059204392</v>
      </c>
      <c r="O1992" s="16"/>
      <c r="P1992" s="16"/>
      <c r="Q1992" s="20" t="n">
        <v>173</v>
      </c>
      <c r="R1992" s="17" t="n">
        <f aca="false">+N1992*Q1992</f>
        <v>1772.88772423598</v>
      </c>
      <c r="S1992" s="17" t="n">
        <f aca="false">+O1992*Q1992</f>
        <v>0</v>
      </c>
      <c r="T1992" s="17"/>
      <c r="U1992" s="18" t="n">
        <f aca="false">+M1992-L1992</f>
        <v>0.0138888888888889</v>
      </c>
      <c r="V1992" s="18" t="n">
        <f aca="false">+U1992*Q1992</f>
        <v>2.40277777777778</v>
      </c>
      <c r="W1992" s="18"/>
    </row>
    <row r="1993" s="13" customFormat="true" ht="12" hidden="false" customHeight="false" outlineLevel="0" collapsed="false">
      <c r="A1993" s="12" t="n">
        <v>9782</v>
      </c>
      <c r="B1993" s="13" t="n">
        <v>46</v>
      </c>
      <c r="C1993" s="13" t="s">
        <v>316</v>
      </c>
      <c r="D1993" s="13" t="n">
        <v>2</v>
      </c>
      <c r="E1993" s="13" t="n">
        <v>569</v>
      </c>
      <c r="F1993" s="13" t="s">
        <v>349</v>
      </c>
      <c r="G1993" s="13" t="s">
        <v>77</v>
      </c>
      <c r="H1993" s="13" t="s">
        <v>25</v>
      </c>
      <c r="J1993" s="13" t="n">
        <v>1</v>
      </c>
      <c r="K1993" s="13" t="n">
        <v>1240</v>
      </c>
      <c r="L1993" s="14" t="n">
        <v>0.333333333333333</v>
      </c>
      <c r="M1993" s="15" t="n">
        <v>0.347222222222222</v>
      </c>
      <c r="N1993" s="16" t="n">
        <f aca="false">VLOOKUP(E1993,'Esp. percorsi al 18-10-22'!C:J,8,FALSE())</f>
        <v>10.2479059204392</v>
      </c>
      <c r="O1993" s="16"/>
      <c r="P1993" s="16"/>
      <c r="Q1993" s="20" t="n">
        <v>94</v>
      </c>
      <c r="R1993" s="17" t="n">
        <f aca="false">+N1993*Q1993</f>
        <v>963.303156521285</v>
      </c>
      <c r="S1993" s="17" t="n">
        <f aca="false">+O1993*Q1993</f>
        <v>0</v>
      </c>
      <c r="T1993" s="17"/>
      <c r="U1993" s="18" t="n">
        <f aca="false">+M1993-L1993</f>
        <v>0.0138888888888889</v>
      </c>
      <c r="V1993" s="18" t="n">
        <f aca="false">+U1993*Q1993</f>
        <v>1.30555555555556</v>
      </c>
      <c r="W1993" s="18"/>
    </row>
    <row r="1994" s="13" customFormat="true" ht="12" hidden="false" customHeight="false" outlineLevel="0" collapsed="false">
      <c r="A1994" s="12" t="n">
        <v>10194</v>
      </c>
      <c r="B1994" s="13" t="n">
        <v>46</v>
      </c>
      <c r="C1994" s="13" t="s">
        <v>316</v>
      </c>
      <c r="D1994" s="13" t="n">
        <v>2</v>
      </c>
      <c r="E1994" s="13" t="n">
        <v>569</v>
      </c>
      <c r="F1994" s="13" t="s">
        <v>349</v>
      </c>
      <c r="G1994" s="13" t="s">
        <v>42</v>
      </c>
      <c r="H1994" s="13" t="n">
        <v>6</v>
      </c>
      <c r="J1994" s="13" t="n">
        <v>1</v>
      </c>
      <c r="K1994" s="13" t="n">
        <v>10194</v>
      </c>
      <c r="L1994" s="14" t="n">
        <v>0.333333333333333</v>
      </c>
      <c r="M1994" s="15" t="n">
        <v>0.347222222222222</v>
      </c>
      <c r="N1994" s="16" t="n">
        <f aca="false">VLOOKUP(E1994,'Esp. percorsi al 18-10-22'!C:J,8,FALSE())</f>
        <v>10.2479059204392</v>
      </c>
      <c r="O1994" s="16"/>
      <c r="P1994" s="16"/>
      <c r="Q1994" s="20" t="n">
        <v>35</v>
      </c>
      <c r="R1994" s="17" t="n">
        <f aca="false">+N1994*Q1994</f>
        <v>358.676707215372</v>
      </c>
      <c r="S1994" s="17" t="n">
        <f aca="false">+O1994*Q1994</f>
        <v>0</v>
      </c>
      <c r="T1994" s="17"/>
      <c r="U1994" s="18" t="n">
        <f aca="false">+M1994-L1994</f>
        <v>0.0138888888888889</v>
      </c>
      <c r="V1994" s="18" t="n">
        <f aca="false">+U1994*Q1994</f>
        <v>0.486111111111111</v>
      </c>
      <c r="W1994" s="18"/>
    </row>
    <row r="1995" s="13" customFormat="true" ht="12" hidden="false" customHeight="false" outlineLevel="0" collapsed="false">
      <c r="A1995" s="12" t="n">
        <v>10195</v>
      </c>
      <c r="B1995" s="13" t="n">
        <v>46</v>
      </c>
      <c r="C1995" s="13" t="s">
        <v>316</v>
      </c>
      <c r="D1995" s="13" t="n">
        <v>2</v>
      </c>
      <c r="E1995" s="13" t="n">
        <v>569</v>
      </c>
      <c r="F1995" s="13" t="s">
        <v>349</v>
      </c>
      <c r="G1995" s="13" t="s">
        <v>42</v>
      </c>
      <c r="H1995" s="19" t="s">
        <v>27</v>
      </c>
      <c r="I1995" s="19"/>
      <c r="J1995" s="13" t="n">
        <v>1</v>
      </c>
      <c r="K1995" s="13" t="n">
        <v>5393</v>
      </c>
      <c r="L1995" s="14" t="n">
        <v>0.34375</v>
      </c>
      <c r="M1995" s="15" t="n">
        <v>0.357638888888889</v>
      </c>
      <c r="N1995" s="16" t="n">
        <f aca="false">VLOOKUP(E1995,'Esp. percorsi al 18-10-22'!C:J,8,FALSE())</f>
        <v>10.2479059204392</v>
      </c>
      <c r="O1995" s="16"/>
      <c r="P1995" s="16"/>
      <c r="Q1995" s="20" t="n">
        <v>173</v>
      </c>
      <c r="R1995" s="17" t="n">
        <f aca="false">+N1995*Q1995</f>
        <v>1772.88772423598</v>
      </c>
      <c r="S1995" s="17" t="n">
        <f aca="false">+O1995*Q1995</f>
        <v>0</v>
      </c>
      <c r="T1995" s="17"/>
      <c r="U1995" s="18" t="n">
        <f aca="false">+M1995-L1995</f>
        <v>0.0138888888888889</v>
      </c>
      <c r="V1995" s="18" t="n">
        <f aca="false">+U1995*Q1995</f>
        <v>2.40277777777778</v>
      </c>
      <c r="W1995" s="18"/>
    </row>
    <row r="1996" s="13" customFormat="true" ht="12" hidden="false" customHeight="false" outlineLevel="0" collapsed="false">
      <c r="A1996" s="12" t="n">
        <v>9783</v>
      </c>
      <c r="B1996" s="13" t="n">
        <v>46</v>
      </c>
      <c r="C1996" s="13" t="s">
        <v>316</v>
      </c>
      <c r="D1996" s="13" t="n">
        <v>2</v>
      </c>
      <c r="E1996" s="13" t="n">
        <v>569</v>
      </c>
      <c r="F1996" s="13" t="s">
        <v>349</v>
      </c>
      <c r="G1996" s="13" t="s">
        <v>24</v>
      </c>
      <c r="H1996" s="13" t="s">
        <v>25</v>
      </c>
      <c r="J1996" s="13" t="n">
        <v>1</v>
      </c>
      <c r="K1996" s="13" t="n">
        <v>1241</v>
      </c>
      <c r="L1996" s="14" t="n">
        <v>0.451388888888889</v>
      </c>
      <c r="M1996" s="15" t="n">
        <v>0.465277777777778</v>
      </c>
      <c r="N1996" s="16" t="n">
        <f aca="false">VLOOKUP(E1996,'Esp. percorsi al 18-10-22'!C:J,8,FALSE())</f>
        <v>10.2479059204392</v>
      </c>
      <c r="O1996" s="16"/>
      <c r="P1996" s="16"/>
      <c r="Q1996" s="20" t="n">
        <v>302</v>
      </c>
      <c r="R1996" s="17" t="n">
        <f aca="false">+N1996*Q1996</f>
        <v>3094.86758797264</v>
      </c>
      <c r="S1996" s="17" t="n">
        <f aca="false">+O1996*Q1996</f>
        <v>0</v>
      </c>
      <c r="T1996" s="17"/>
      <c r="U1996" s="18" t="n">
        <f aca="false">+M1996-L1996</f>
        <v>0.0138888888888889</v>
      </c>
      <c r="V1996" s="18" t="n">
        <f aca="false">+U1996*Q1996</f>
        <v>4.19444444444444</v>
      </c>
      <c r="W1996" s="18"/>
    </row>
    <row r="1997" s="13" customFormat="true" ht="12" hidden="false" customHeight="false" outlineLevel="0" collapsed="false">
      <c r="A1997" s="12" t="n">
        <v>10166</v>
      </c>
      <c r="B1997" s="13" t="n">
        <v>46</v>
      </c>
      <c r="C1997" s="13" t="s">
        <v>316</v>
      </c>
      <c r="D1997" s="13" t="n">
        <v>2</v>
      </c>
      <c r="E1997" s="13" t="n">
        <v>569</v>
      </c>
      <c r="F1997" s="13" t="s">
        <v>349</v>
      </c>
      <c r="G1997" s="13" t="s">
        <v>26</v>
      </c>
      <c r="H1997" s="13" t="s">
        <v>30</v>
      </c>
      <c r="J1997" s="13" t="n">
        <v>1</v>
      </c>
      <c r="K1997" s="13" t="n">
        <v>4570</v>
      </c>
      <c r="L1997" s="14" t="n">
        <v>0.458333333333333</v>
      </c>
      <c r="M1997" s="15" t="n">
        <v>0.472222222222222</v>
      </c>
      <c r="N1997" s="16" t="n">
        <f aca="false">VLOOKUP(E1997,'Esp. percorsi al 18-10-22'!C:J,8,FALSE())</f>
        <v>10.2479059204392</v>
      </c>
      <c r="O1997" s="16"/>
      <c r="P1997" s="16"/>
      <c r="Q1997" s="20" t="n">
        <v>5</v>
      </c>
      <c r="R1997" s="17" t="n">
        <f aca="false">+N1997*Q1997</f>
        <v>51.239529602196</v>
      </c>
      <c r="S1997" s="17" t="n">
        <f aca="false">+O1997*Q1997</f>
        <v>0</v>
      </c>
      <c r="T1997" s="17"/>
      <c r="U1997" s="18" t="n">
        <f aca="false">+M1997-L1997</f>
        <v>0.0138888888888889</v>
      </c>
      <c r="V1997" s="18" t="n">
        <f aca="false">+U1997*Q1997</f>
        <v>0.0694444444444444</v>
      </c>
      <c r="W1997" s="18"/>
    </row>
    <row r="1998" s="13" customFormat="true" ht="12" hidden="false" customHeight="false" outlineLevel="0" collapsed="false">
      <c r="A1998" s="12" t="n">
        <v>10193</v>
      </c>
      <c r="B1998" s="13" t="n">
        <v>46</v>
      </c>
      <c r="C1998" s="13" t="s">
        <v>316</v>
      </c>
      <c r="D1998" s="13" t="n">
        <v>2</v>
      </c>
      <c r="E1998" s="13" t="n">
        <v>569</v>
      </c>
      <c r="F1998" s="13" t="s">
        <v>349</v>
      </c>
      <c r="G1998" s="13" t="s">
        <v>24</v>
      </c>
      <c r="H1998" s="13" t="s">
        <v>25</v>
      </c>
      <c r="J1998" s="13" t="n">
        <v>1</v>
      </c>
      <c r="K1998" s="13" t="n">
        <v>1242</v>
      </c>
      <c r="L1998" s="14" t="n">
        <v>0.486111111111111</v>
      </c>
      <c r="M1998" s="15" t="n">
        <v>0.5</v>
      </c>
      <c r="N1998" s="16" t="n">
        <f aca="false">VLOOKUP(E1998,'Esp. percorsi al 18-10-22'!C:J,8,FALSE())</f>
        <v>10.2479059204392</v>
      </c>
      <c r="O1998" s="16"/>
      <c r="P1998" s="16"/>
      <c r="Q1998" s="20" t="n">
        <v>302</v>
      </c>
      <c r="R1998" s="17" t="n">
        <f aca="false">+N1998*Q1998</f>
        <v>3094.86758797264</v>
      </c>
      <c r="S1998" s="17" t="n">
        <f aca="false">+O1998*Q1998</f>
        <v>0</v>
      </c>
      <c r="T1998" s="17"/>
      <c r="U1998" s="18" t="n">
        <f aca="false">+M1998-L1998</f>
        <v>0.0138888888888889</v>
      </c>
      <c r="V1998" s="18" t="n">
        <f aca="false">+U1998*Q1998</f>
        <v>4.19444444444444</v>
      </c>
      <c r="W1998" s="18"/>
    </row>
    <row r="1999" s="13" customFormat="true" ht="12" hidden="false" customHeight="false" outlineLevel="0" collapsed="false">
      <c r="A1999" s="12" t="n">
        <v>9784</v>
      </c>
      <c r="B1999" s="13" t="n">
        <v>46</v>
      </c>
      <c r="C1999" s="13" t="s">
        <v>316</v>
      </c>
      <c r="D1999" s="13" t="n">
        <v>2</v>
      </c>
      <c r="E1999" s="13" t="n">
        <v>569</v>
      </c>
      <c r="F1999" s="13" t="s">
        <v>349</v>
      </c>
      <c r="G1999" s="13" t="s">
        <v>24</v>
      </c>
      <c r="H1999" s="13" t="s">
        <v>25</v>
      </c>
      <c r="J1999" s="13" t="n">
        <v>1</v>
      </c>
      <c r="K1999" s="13" t="n">
        <v>1243</v>
      </c>
      <c r="L1999" s="14" t="n">
        <v>0.510416666666667</v>
      </c>
      <c r="M1999" s="15" t="n">
        <v>0.524305555555556</v>
      </c>
      <c r="N1999" s="16" t="n">
        <f aca="false">VLOOKUP(E1999,'Esp. percorsi al 18-10-22'!C:J,8,FALSE())</f>
        <v>10.2479059204392</v>
      </c>
      <c r="O1999" s="16"/>
      <c r="P1999" s="16"/>
      <c r="Q1999" s="20" t="n">
        <v>302</v>
      </c>
      <c r="R1999" s="17" t="n">
        <f aca="false">+N1999*Q1999</f>
        <v>3094.86758797264</v>
      </c>
      <c r="S1999" s="17" t="n">
        <f aca="false">+O1999*Q1999</f>
        <v>0</v>
      </c>
      <c r="T1999" s="17"/>
      <c r="U1999" s="18" t="n">
        <f aca="false">+M1999-L1999</f>
        <v>0.0138888888888889</v>
      </c>
      <c r="V1999" s="18" t="n">
        <f aca="false">+U1999*Q1999</f>
        <v>4.19444444444444</v>
      </c>
      <c r="W1999" s="18"/>
    </row>
    <row r="2000" s="13" customFormat="true" ht="12" hidden="false" customHeight="false" outlineLevel="0" collapsed="false">
      <c r="A2000" s="12" t="n">
        <v>18779</v>
      </c>
      <c r="B2000" s="13" t="n">
        <v>46</v>
      </c>
      <c r="C2000" s="13" t="s">
        <v>316</v>
      </c>
      <c r="D2000" s="13" t="n">
        <v>2</v>
      </c>
      <c r="E2000" s="13" t="n">
        <v>569</v>
      </c>
      <c r="F2000" s="13" t="s">
        <v>349</v>
      </c>
      <c r="G2000" s="13" t="s">
        <v>42</v>
      </c>
      <c r="H2000" s="19" t="s">
        <v>27</v>
      </c>
      <c r="I2000" s="19"/>
      <c r="J2000" s="13" t="n">
        <v>1</v>
      </c>
      <c r="K2000" s="13" t="n">
        <v>1244</v>
      </c>
      <c r="L2000" s="14" t="n">
        <v>0.5625</v>
      </c>
      <c r="M2000" s="15" t="n">
        <v>0.576388888888889</v>
      </c>
      <c r="N2000" s="16" t="n">
        <f aca="false">VLOOKUP(E2000,'Esp. percorsi al 18-10-22'!C:J,8,FALSE())</f>
        <v>10.2479059204392</v>
      </c>
      <c r="O2000" s="16"/>
      <c r="P2000" s="16"/>
      <c r="Q2000" s="20" t="n">
        <v>173</v>
      </c>
      <c r="R2000" s="17" t="n">
        <f aca="false">+N2000*Q2000</f>
        <v>1772.88772423598</v>
      </c>
      <c r="S2000" s="17" t="n">
        <f aca="false">+O2000*Q2000</f>
        <v>0</v>
      </c>
      <c r="T2000" s="17"/>
      <c r="U2000" s="18" t="n">
        <f aca="false">+M2000-L2000</f>
        <v>0.0138888888888889</v>
      </c>
      <c r="V2000" s="18" t="n">
        <f aca="false">+U2000*Q2000</f>
        <v>2.40277777777778</v>
      </c>
      <c r="W2000" s="18"/>
    </row>
    <row r="2001" s="13" customFormat="true" ht="12" hidden="false" customHeight="false" outlineLevel="0" collapsed="false">
      <c r="A2001" s="12" t="n">
        <v>10167</v>
      </c>
      <c r="B2001" s="13" t="n">
        <v>46</v>
      </c>
      <c r="C2001" s="13" t="s">
        <v>316</v>
      </c>
      <c r="D2001" s="13" t="n">
        <v>2</v>
      </c>
      <c r="E2001" s="13" t="n">
        <v>569</v>
      </c>
      <c r="F2001" s="13" t="s">
        <v>349</v>
      </c>
      <c r="G2001" s="13" t="s">
        <v>26</v>
      </c>
      <c r="H2001" s="13" t="s">
        <v>30</v>
      </c>
      <c r="J2001" s="13" t="n">
        <v>1</v>
      </c>
      <c r="K2001" s="13" t="n">
        <v>4571</v>
      </c>
      <c r="L2001" s="14" t="n">
        <v>0.611111111111111</v>
      </c>
      <c r="M2001" s="15" t="n">
        <v>0.625</v>
      </c>
      <c r="N2001" s="16" t="n">
        <f aca="false">VLOOKUP(E2001,'Esp. percorsi al 18-10-22'!C:J,8,FALSE())</f>
        <v>10.2479059204392</v>
      </c>
      <c r="O2001" s="16"/>
      <c r="P2001" s="16"/>
      <c r="Q2001" s="20" t="n">
        <v>5</v>
      </c>
      <c r="R2001" s="17" t="n">
        <f aca="false">+N2001*Q2001</f>
        <v>51.239529602196</v>
      </c>
      <c r="S2001" s="17" t="n">
        <f aca="false">+O2001*Q2001</f>
        <v>0</v>
      </c>
      <c r="T2001" s="17"/>
      <c r="U2001" s="18" t="n">
        <f aca="false">+M2001-L2001</f>
        <v>0.0138888888888889</v>
      </c>
      <c r="V2001" s="18" t="n">
        <f aca="false">+U2001*Q2001</f>
        <v>0.0694444444444444</v>
      </c>
      <c r="W2001" s="18"/>
    </row>
    <row r="2002" s="13" customFormat="true" ht="12" hidden="false" customHeight="false" outlineLevel="0" collapsed="false">
      <c r="A2002" s="12" t="n">
        <v>10022</v>
      </c>
      <c r="B2002" s="13" t="n">
        <v>46</v>
      </c>
      <c r="C2002" s="13" t="s">
        <v>316</v>
      </c>
      <c r="D2002" s="13" t="n">
        <v>2</v>
      </c>
      <c r="E2002" s="13" t="n">
        <v>569</v>
      </c>
      <c r="F2002" s="13" t="s">
        <v>349</v>
      </c>
      <c r="G2002" s="13" t="s">
        <v>24</v>
      </c>
      <c r="H2002" s="13" t="s">
        <v>29</v>
      </c>
      <c r="J2002" s="13" t="n">
        <v>1</v>
      </c>
      <c r="K2002" s="13" t="n">
        <v>2384</v>
      </c>
      <c r="L2002" s="14" t="n">
        <v>0.645833333333333</v>
      </c>
      <c r="M2002" s="15" t="n">
        <v>0.659722222222222</v>
      </c>
      <c r="N2002" s="16" t="n">
        <f aca="false">VLOOKUP(E2002,'Esp. percorsi al 18-10-22'!C:J,8,FALSE())</f>
        <v>10.2479059204392</v>
      </c>
      <c r="O2002" s="16"/>
      <c r="P2002" s="16"/>
      <c r="Q2002" s="20" t="n">
        <v>58</v>
      </c>
      <c r="R2002" s="17" t="n">
        <f aca="false">+N2002*Q2002</f>
        <v>594.378543385474</v>
      </c>
      <c r="S2002" s="17" t="n">
        <f aca="false">+O2002*Q2002</f>
        <v>0</v>
      </c>
      <c r="T2002" s="17"/>
      <c r="U2002" s="18" t="n">
        <f aca="false">+M2002-L2002</f>
        <v>0.0138888888888889</v>
      </c>
      <c r="V2002" s="18" t="n">
        <f aca="false">+U2002*Q2002</f>
        <v>0.805555555555555</v>
      </c>
      <c r="W2002" s="18"/>
    </row>
    <row r="2003" s="13" customFormat="true" ht="12" hidden="false" customHeight="false" outlineLevel="0" collapsed="false">
      <c r="A2003" s="12" t="n">
        <v>10168</v>
      </c>
      <c r="B2003" s="13" t="n">
        <v>46</v>
      </c>
      <c r="C2003" s="13" t="s">
        <v>316</v>
      </c>
      <c r="D2003" s="13" t="n">
        <v>2</v>
      </c>
      <c r="E2003" s="13" t="n">
        <v>569</v>
      </c>
      <c r="F2003" s="13" t="s">
        <v>349</v>
      </c>
      <c r="G2003" s="13" t="s">
        <v>26</v>
      </c>
      <c r="H2003" s="13" t="s">
        <v>30</v>
      </c>
      <c r="J2003" s="13" t="n">
        <v>1</v>
      </c>
      <c r="K2003" s="13" t="n">
        <v>4572</v>
      </c>
      <c r="L2003" s="14" t="n">
        <v>0.6875</v>
      </c>
      <c r="M2003" s="15" t="n">
        <v>0.701388888888889</v>
      </c>
      <c r="N2003" s="16" t="n">
        <f aca="false">VLOOKUP(E2003,'Esp. percorsi al 18-10-22'!C:J,8,FALSE())</f>
        <v>10.2479059204392</v>
      </c>
      <c r="O2003" s="16"/>
      <c r="P2003" s="16"/>
      <c r="Q2003" s="20" t="n">
        <v>5</v>
      </c>
      <c r="R2003" s="17" t="n">
        <f aca="false">+N2003*Q2003</f>
        <v>51.239529602196</v>
      </c>
      <c r="S2003" s="17" t="n">
        <f aca="false">+O2003*Q2003</f>
        <v>0</v>
      </c>
      <c r="T2003" s="17"/>
      <c r="U2003" s="18" t="n">
        <f aca="false">+M2003-L2003</f>
        <v>0.0138888888888889</v>
      </c>
      <c r="V2003" s="18" t="n">
        <f aca="false">+U2003*Q2003</f>
        <v>0.0694444444444444</v>
      </c>
      <c r="W2003" s="18"/>
    </row>
    <row r="2004" s="13" customFormat="true" ht="12" hidden="false" customHeight="false" outlineLevel="0" collapsed="false">
      <c r="A2004" s="12" t="n">
        <v>18800</v>
      </c>
      <c r="B2004" s="13" t="n">
        <v>46</v>
      </c>
      <c r="C2004" s="13" t="s">
        <v>316</v>
      </c>
      <c r="D2004" s="13" t="n">
        <v>2</v>
      </c>
      <c r="E2004" s="13" t="n">
        <v>569</v>
      </c>
      <c r="F2004" s="13" t="s">
        <v>349</v>
      </c>
      <c r="G2004" s="13" t="s">
        <v>42</v>
      </c>
      <c r="H2004" s="13" t="n">
        <v>5</v>
      </c>
      <c r="J2004" s="13" t="n">
        <v>1</v>
      </c>
      <c r="K2004" s="13" t="n">
        <v>18800</v>
      </c>
      <c r="L2004" s="14" t="n">
        <v>0.715277777777778</v>
      </c>
      <c r="M2004" s="15" t="n">
        <v>0.729166666666667</v>
      </c>
      <c r="N2004" s="16" t="n">
        <f aca="false">VLOOKUP(E2004,'Esp. percorsi al 18-10-22'!C:J,8,FALSE())</f>
        <v>10.2479059204392</v>
      </c>
      <c r="O2004" s="16"/>
      <c r="P2004" s="16"/>
      <c r="Q2004" s="20" t="n">
        <v>34</v>
      </c>
      <c r="R2004" s="17" t="n">
        <f aca="false">+N2004*Q2004</f>
        <v>348.428801294933</v>
      </c>
      <c r="S2004" s="17" t="n">
        <f aca="false">+O2004*Q2004</f>
        <v>0</v>
      </c>
      <c r="T2004" s="17"/>
      <c r="U2004" s="18" t="n">
        <f aca="false">+M2004-L2004</f>
        <v>0.0138888888888889</v>
      </c>
      <c r="V2004" s="18" t="n">
        <f aca="false">+U2004*Q2004</f>
        <v>0.472222222222222</v>
      </c>
      <c r="W2004" s="18"/>
    </row>
    <row r="2005" s="13" customFormat="true" ht="12" hidden="false" customHeight="false" outlineLevel="0" collapsed="false">
      <c r="A2005" s="12" t="n">
        <v>13642</v>
      </c>
      <c r="B2005" s="13" t="n">
        <v>46</v>
      </c>
      <c r="C2005" s="13" t="s">
        <v>316</v>
      </c>
      <c r="D2005" s="13" t="n">
        <v>2</v>
      </c>
      <c r="E2005" s="13" t="n">
        <v>569</v>
      </c>
      <c r="F2005" s="13" t="s">
        <v>349</v>
      </c>
      <c r="G2005" s="13" t="s">
        <v>24</v>
      </c>
      <c r="H2005" s="13" t="s">
        <v>25</v>
      </c>
      <c r="J2005" s="13" t="n">
        <v>1</v>
      </c>
      <c r="K2005" s="13" t="n">
        <v>1245</v>
      </c>
      <c r="L2005" s="14" t="n">
        <v>0.75</v>
      </c>
      <c r="M2005" s="15" t="n">
        <v>0.763888888888889</v>
      </c>
      <c r="N2005" s="16" t="n">
        <f aca="false">VLOOKUP(E2005,'Esp. percorsi al 18-10-22'!C:J,8,FALSE())</f>
        <v>10.2479059204392</v>
      </c>
      <c r="O2005" s="16"/>
      <c r="P2005" s="16"/>
      <c r="Q2005" s="20" t="n">
        <v>302</v>
      </c>
      <c r="R2005" s="17" t="n">
        <f aca="false">+N2005*Q2005</f>
        <v>3094.86758797264</v>
      </c>
      <c r="S2005" s="17" t="n">
        <f aca="false">+O2005*Q2005</f>
        <v>0</v>
      </c>
      <c r="T2005" s="17"/>
      <c r="U2005" s="18" t="n">
        <f aca="false">+M2005-L2005</f>
        <v>0.0138888888888889</v>
      </c>
      <c r="V2005" s="18" t="n">
        <f aca="false">+U2005*Q2005</f>
        <v>4.19444444444444</v>
      </c>
      <c r="W2005" s="18"/>
    </row>
    <row r="2006" s="13" customFormat="true" ht="12" hidden="false" customHeight="false" outlineLevel="0" collapsed="false">
      <c r="A2006" s="12" t="n">
        <v>10059</v>
      </c>
      <c r="B2006" s="13" t="n">
        <v>46</v>
      </c>
      <c r="C2006" s="13" t="s">
        <v>316</v>
      </c>
      <c r="D2006" s="13" t="n">
        <v>2</v>
      </c>
      <c r="E2006" s="13" t="n">
        <v>569</v>
      </c>
      <c r="F2006" s="13" t="s">
        <v>349</v>
      </c>
      <c r="G2006" s="13" t="s">
        <v>24</v>
      </c>
      <c r="H2006" s="13" t="s">
        <v>29</v>
      </c>
      <c r="J2006" s="13" t="n">
        <v>1</v>
      </c>
      <c r="K2006" s="13" t="n">
        <v>3136</v>
      </c>
      <c r="L2006" s="14" t="n">
        <v>0.760416666666667</v>
      </c>
      <c r="M2006" s="15" t="n">
        <v>0.774305555555555</v>
      </c>
      <c r="N2006" s="16" t="n">
        <f aca="false">VLOOKUP(E2006,'Esp. percorsi al 18-10-22'!C:J,8,FALSE())</f>
        <v>10.2479059204392</v>
      </c>
      <c r="O2006" s="16"/>
      <c r="P2006" s="16"/>
      <c r="Q2006" s="20" t="n">
        <v>58</v>
      </c>
      <c r="R2006" s="17" t="n">
        <f aca="false">+N2006*Q2006</f>
        <v>594.378543385474</v>
      </c>
      <c r="S2006" s="17" t="n">
        <f aca="false">+O2006*Q2006</f>
        <v>0</v>
      </c>
      <c r="T2006" s="17"/>
      <c r="U2006" s="18" t="n">
        <f aca="false">+M2006-L2006</f>
        <v>0.0138888888888889</v>
      </c>
      <c r="V2006" s="18" t="n">
        <f aca="false">+U2006*Q2006</f>
        <v>0.805555555555555</v>
      </c>
      <c r="W2006" s="18"/>
    </row>
    <row r="2007" s="13" customFormat="true" ht="12" hidden="false" customHeight="false" outlineLevel="0" collapsed="false">
      <c r="A2007" s="12" t="n">
        <v>12475</v>
      </c>
      <c r="B2007" s="13" t="n">
        <v>46</v>
      </c>
      <c r="C2007" s="13" t="s">
        <v>316</v>
      </c>
      <c r="D2007" s="13" t="n">
        <v>2</v>
      </c>
      <c r="E2007" s="13" t="n">
        <v>569</v>
      </c>
      <c r="F2007" s="13" t="s">
        <v>349</v>
      </c>
      <c r="G2007" s="13" t="s">
        <v>24</v>
      </c>
      <c r="H2007" s="13" t="s">
        <v>25</v>
      </c>
      <c r="J2007" s="13" t="n">
        <v>1</v>
      </c>
      <c r="K2007" s="13" t="n">
        <v>1218</v>
      </c>
      <c r="L2007" s="14" t="n">
        <v>0.78125</v>
      </c>
      <c r="M2007" s="15" t="n">
        <v>0.795138888888889</v>
      </c>
      <c r="N2007" s="16" t="n">
        <f aca="false">VLOOKUP(E2007,'Esp. percorsi al 18-10-22'!C:J,8,FALSE())</f>
        <v>10.2479059204392</v>
      </c>
      <c r="O2007" s="16"/>
      <c r="P2007" s="16"/>
      <c r="Q2007" s="20" t="n">
        <v>302</v>
      </c>
      <c r="R2007" s="17" t="n">
        <f aca="false">+N2007*Q2007</f>
        <v>3094.86758797264</v>
      </c>
      <c r="S2007" s="17" t="n">
        <f aca="false">+O2007*Q2007</f>
        <v>0</v>
      </c>
      <c r="T2007" s="17"/>
      <c r="U2007" s="18" t="n">
        <f aca="false">+M2007-L2007</f>
        <v>0.0138888888888889</v>
      </c>
      <c r="V2007" s="18" t="n">
        <f aca="false">+U2007*Q2007</f>
        <v>4.19444444444444</v>
      </c>
      <c r="W2007" s="18"/>
    </row>
    <row r="2008" s="13" customFormat="true" ht="12" hidden="false" customHeight="false" outlineLevel="0" collapsed="false">
      <c r="A2008" s="12" t="n">
        <v>10169</v>
      </c>
      <c r="B2008" s="13" t="n">
        <v>46</v>
      </c>
      <c r="C2008" s="13" t="s">
        <v>316</v>
      </c>
      <c r="D2008" s="13" t="n">
        <v>2</v>
      </c>
      <c r="E2008" s="13" t="n">
        <v>569</v>
      </c>
      <c r="F2008" s="13" t="s">
        <v>349</v>
      </c>
      <c r="G2008" s="13" t="s">
        <v>26</v>
      </c>
      <c r="H2008" s="13" t="s">
        <v>30</v>
      </c>
      <c r="J2008" s="13" t="n">
        <v>1</v>
      </c>
      <c r="K2008" s="13" t="n">
        <v>4573</v>
      </c>
      <c r="L2008" s="14" t="n">
        <v>0.791666666666667</v>
      </c>
      <c r="M2008" s="15" t="n">
        <v>0.805555555555555</v>
      </c>
      <c r="N2008" s="16" t="n">
        <f aca="false">VLOOKUP(E2008,'Esp. percorsi al 18-10-22'!C:J,8,FALSE())</f>
        <v>10.2479059204392</v>
      </c>
      <c r="O2008" s="16"/>
      <c r="P2008" s="16"/>
      <c r="Q2008" s="20" t="n">
        <v>5</v>
      </c>
      <c r="R2008" s="17" t="n">
        <f aca="false">+N2008*Q2008</f>
        <v>51.239529602196</v>
      </c>
      <c r="S2008" s="17" t="n">
        <f aca="false">+O2008*Q2008</f>
        <v>0</v>
      </c>
      <c r="T2008" s="17"/>
      <c r="U2008" s="18" t="n">
        <f aca="false">+M2008-L2008</f>
        <v>0.0138888888888889</v>
      </c>
      <c r="V2008" s="18" t="n">
        <f aca="false">+U2008*Q2008</f>
        <v>0.0694444444444444</v>
      </c>
      <c r="W2008" s="18"/>
    </row>
    <row r="2009" s="13" customFormat="true" ht="12" hidden="false" customHeight="false" outlineLevel="0" collapsed="false">
      <c r="A2009" s="12" t="n">
        <v>9786</v>
      </c>
      <c r="B2009" s="13" t="n">
        <v>46</v>
      </c>
      <c r="C2009" s="13" t="s">
        <v>316</v>
      </c>
      <c r="D2009" s="13" t="n">
        <v>2</v>
      </c>
      <c r="E2009" s="13" t="n">
        <v>569</v>
      </c>
      <c r="F2009" s="13" t="s">
        <v>349</v>
      </c>
      <c r="G2009" s="13" t="s">
        <v>24</v>
      </c>
      <c r="H2009" s="13" t="s">
        <v>25</v>
      </c>
      <c r="J2009" s="13" t="n">
        <v>1</v>
      </c>
      <c r="K2009" s="13" t="n">
        <v>1246</v>
      </c>
      <c r="L2009" s="14" t="n">
        <v>0.8125</v>
      </c>
      <c r="M2009" s="15" t="n">
        <v>0.826388888888889</v>
      </c>
      <c r="N2009" s="16" t="n">
        <f aca="false">VLOOKUP(E2009,'Esp. percorsi al 18-10-22'!C:J,8,FALSE())</f>
        <v>10.2479059204392</v>
      </c>
      <c r="O2009" s="16"/>
      <c r="P2009" s="16"/>
      <c r="Q2009" s="20" t="n">
        <v>302</v>
      </c>
      <c r="R2009" s="17" t="n">
        <f aca="false">+N2009*Q2009</f>
        <v>3094.86758797264</v>
      </c>
      <c r="S2009" s="17" t="n">
        <f aca="false">+O2009*Q2009</f>
        <v>0</v>
      </c>
      <c r="T2009" s="17"/>
      <c r="U2009" s="18" t="n">
        <f aca="false">+M2009-L2009</f>
        <v>0.0138888888888889</v>
      </c>
      <c r="V2009" s="18" t="n">
        <f aca="false">+U2009*Q2009</f>
        <v>4.19444444444444</v>
      </c>
      <c r="W2009" s="18"/>
    </row>
    <row r="2010" s="13" customFormat="true" ht="12" hidden="false" customHeight="false" outlineLevel="0" collapsed="false">
      <c r="A2010" s="12" t="n">
        <v>10023</v>
      </c>
      <c r="B2010" s="13" t="n">
        <v>46</v>
      </c>
      <c r="C2010" s="13" t="s">
        <v>316</v>
      </c>
      <c r="D2010" s="13" t="n">
        <v>2</v>
      </c>
      <c r="E2010" s="13" t="n">
        <v>569</v>
      </c>
      <c r="F2010" s="13" t="s">
        <v>349</v>
      </c>
      <c r="G2010" s="13" t="s">
        <v>24</v>
      </c>
      <c r="H2010" s="13" t="s">
        <v>29</v>
      </c>
      <c r="J2010" s="13" t="n">
        <v>1</v>
      </c>
      <c r="K2010" s="13" t="n">
        <v>2385</v>
      </c>
      <c r="L2010" s="14" t="n">
        <v>0.826388888888889</v>
      </c>
      <c r="M2010" s="15" t="n">
        <v>0.840277777777778</v>
      </c>
      <c r="N2010" s="16" t="n">
        <f aca="false">VLOOKUP(E2010,'Esp. percorsi al 18-10-22'!C:J,8,FALSE())</f>
        <v>10.2479059204392</v>
      </c>
      <c r="O2010" s="16"/>
      <c r="P2010" s="16"/>
      <c r="Q2010" s="20" t="n">
        <v>58</v>
      </c>
      <c r="R2010" s="17" t="n">
        <f aca="false">+N2010*Q2010</f>
        <v>594.378543385474</v>
      </c>
      <c r="S2010" s="17" t="n">
        <f aca="false">+O2010*Q2010</f>
        <v>0</v>
      </c>
      <c r="T2010" s="17"/>
      <c r="U2010" s="18" t="n">
        <f aca="false">+M2010-L2010</f>
        <v>0.0138888888888889</v>
      </c>
      <c r="V2010" s="18" t="n">
        <f aca="false">+U2010*Q2010</f>
        <v>0.805555555555555</v>
      </c>
      <c r="W2010" s="18"/>
    </row>
    <row r="2011" s="13" customFormat="true" ht="12" hidden="false" customHeight="false" outlineLevel="0" collapsed="false">
      <c r="A2011" s="12" t="n">
        <v>9787</v>
      </c>
      <c r="B2011" s="13" t="n">
        <v>46</v>
      </c>
      <c r="C2011" s="13" t="s">
        <v>316</v>
      </c>
      <c r="D2011" s="13" t="n">
        <v>2</v>
      </c>
      <c r="E2011" s="13" t="n">
        <v>569</v>
      </c>
      <c r="F2011" s="13" t="s">
        <v>349</v>
      </c>
      <c r="G2011" s="13" t="s">
        <v>24</v>
      </c>
      <c r="H2011" s="13" t="s">
        <v>25</v>
      </c>
      <c r="J2011" s="13" t="n">
        <v>1</v>
      </c>
      <c r="K2011" s="13" t="n">
        <v>1247</v>
      </c>
      <c r="L2011" s="14" t="n">
        <v>0.854166666666667</v>
      </c>
      <c r="M2011" s="15" t="n">
        <v>0.868055555555555</v>
      </c>
      <c r="N2011" s="16" t="n">
        <f aca="false">VLOOKUP(E2011,'Esp. percorsi al 18-10-22'!C:J,8,FALSE())</f>
        <v>10.2479059204392</v>
      </c>
      <c r="O2011" s="16"/>
      <c r="P2011" s="16"/>
      <c r="Q2011" s="20" t="n">
        <v>302</v>
      </c>
      <c r="R2011" s="17" t="n">
        <f aca="false">+N2011*Q2011</f>
        <v>3094.86758797264</v>
      </c>
      <c r="S2011" s="17" t="n">
        <f aca="false">+O2011*Q2011</f>
        <v>0</v>
      </c>
      <c r="T2011" s="17"/>
      <c r="U2011" s="18" t="n">
        <f aca="false">+M2011-L2011</f>
        <v>0.0138888888888889</v>
      </c>
      <c r="V2011" s="18" t="n">
        <f aca="false">+U2011*Q2011</f>
        <v>4.19444444444444</v>
      </c>
      <c r="W2011" s="18"/>
    </row>
    <row r="2012" s="13" customFormat="true" ht="12" hidden="false" customHeight="false" outlineLevel="0" collapsed="false">
      <c r="A2012" s="12" t="n">
        <v>12483</v>
      </c>
      <c r="B2012" s="13" t="n">
        <v>46</v>
      </c>
      <c r="C2012" s="13" t="s">
        <v>316</v>
      </c>
      <c r="D2012" s="13" t="n">
        <v>2</v>
      </c>
      <c r="E2012" s="13" t="n">
        <v>578</v>
      </c>
      <c r="F2012" s="13" t="s">
        <v>350</v>
      </c>
      <c r="G2012" s="13" t="s">
        <v>24</v>
      </c>
      <c r="H2012" s="13" t="s">
        <v>25</v>
      </c>
      <c r="J2012" s="13" t="n">
        <v>1</v>
      </c>
      <c r="K2012" s="13" t="n">
        <v>4295</v>
      </c>
      <c r="L2012" s="14" t="n">
        <v>0.59375</v>
      </c>
      <c r="M2012" s="15" t="n">
        <v>0.618055555555556</v>
      </c>
      <c r="N2012" s="16" t="n">
        <f aca="false">VLOOKUP(E2012,'Esp. percorsi al 18-10-22'!C:J,8,FALSE())</f>
        <v>13.01153980733</v>
      </c>
      <c r="O2012" s="16"/>
      <c r="P2012" s="16"/>
      <c r="Q2012" s="20" t="n">
        <v>302</v>
      </c>
      <c r="R2012" s="17" t="n">
        <f aca="false">+N2012*Q2012</f>
        <v>3929.48502181366</v>
      </c>
      <c r="S2012" s="17" t="n">
        <f aca="false">+O2012*Q2012</f>
        <v>0</v>
      </c>
      <c r="T2012" s="17"/>
      <c r="U2012" s="18" t="n">
        <f aca="false">+M2012-L2012</f>
        <v>0.0243055555555556</v>
      </c>
      <c r="V2012" s="18" t="n">
        <f aca="false">+U2012*Q2012</f>
        <v>7.34027777777778</v>
      </c>
      <c r="W2012" s="18"/>
    </row>
    <row r="2013" s="13" customFormat="true" ht="12" hidden="false" customHeight="false" outlineLevel="0" collapsed="false">
      <c r="A2013" s="12" t="n">
        <v>10097</v>
      </c>
      <c r="B2013" s="13" t="n">
        <v>46</v>
      </c>
      <c r="C2013" s="13" t="s">
        <v>316</v>
      </c>
      <c r="D2013" s="13" t="n">
        <v>1</v>
      </c>
      <c r="E2013" s="13" t="n">
        <v>609</v>
      </c>
      <c r="F2013" s="13" t="s">
        <v>351</v>
      </c>
      <c r="G2013" s="13" t="s">
        <v>24</v>
      </c>
      <c r="H2013" s="13" t="s">
        <v>25</v>
      </c>
      <c r="J2013" s="13" t="n">
        <v>1</v>
      </c>
      <c r="K2013" s="13" t="n">
        <v>1319</v>
      </c>
      <c r="L2013" s="14" t="n">
        <v>0.614583333333333</v>
      </c>
      <c r="M2013" s="15" t="n">
        <v>0.642361111111111</v>
      </c>
      <c r="N2013" s="16" t="n">
        <f aca="false">VLOOKUP(E2013,'Esp. percorsi al 18-10-22'!C:J,8,FALSE())</f>
        <v>19.0332679652358</v>
      </c>
      <c r="O2013" s="16"/>
      <c r="P2013" s="16"/>
      <c r="Q2013" s="20" t="n">
        <v>302</v>
      </c>
      <c r="R2013" s="17" t="n">
        <f aca="false">+N2013*Q2013</f>
        <v>5748.04692550121</v>
      </c>
      <c r="S2013" s="17" t="n">
        <f aca="false">+O2013*Q2013</f>
        <v>0</v>
      </c>
      <c r="T2013" s="17"/>
      <c r="U2013" s="18" t="n">
        <f aca="false">+M2013-L2013</f>
        <v>0.0277777777777778</v>
      </c>
      <c r="V2013" s="18" t="n">
        <f aca="false">+U2013*Q2013</f>
        <v>8.38888888888889</v>
      </c>
      <c r="W2013" s="18"/>
    </row>
    <row r="2014" s="13" customFormat="true" ht="12" hidden="false" customHeight="false" outlineLevel="0" collapsed="false">
      <c r="A2014" s="12" t="n">
        <v>10173</v>
      </c>
      <c r="B2014" s="13" t="n">
        <v>46</v>
      </c>
      <c r="C2014" s="13" t="s">
        <v>316</v>
      </c>
      <c r="D2014" s="13" t="n">
        <v>1</v>
      </c>
      <c r="E2014" s="13" t="n">
        <v>610</v>
      </c>
      <c r="F2014" s="13" t="s">
        <v>352</v>
      </c>
      <c r="G2014" s="13" t="s">
        <v>24</v>
      </c>
      <c r="H2014" s="13" t="s">
        <v>25</v>
      </c>
      <c r="J2014" s="13" t="n">
        <v>1</v>
      </c>
      <c r="K2014" s="13" t="n">
        <v>1316</v>
      </c>
      <c r="L2014" s="14" t="n">
        <v>0.371527777777778</v>
      </c>
      <c r="M2014" s="15" t="n">
        <v>0.395833333333333</v>
      </c>
      <c r="N2014" s="16" t="n">
        <f aca="false">VLOOKUP(E2014,'Esp. percorsi al 18-10-22'!C:J,8,FALSE())</f>
        <v>17.6682380870403</v>
      </c>
      <c r="O2014" s="16"/>
      <c r="P2014" s="16"/>
      <c r="Q2014" s="20" t="n">
        <v>302</v>
      </c>
      <c r="R2014" s="17" t="n">
        <f aca="false">+N2014*Q2014</f>
        <v>5335.80790228617</v>
      </c>
      <c r="S2014" s="17" t="n">
        <f aca="false">+O2014*Q2014</f>
        <v>0</v>
      </c>
      <c r="T2014" s="17"/>
      <c r="U2014" s="18" t="n">
        <f aca="false">+M2014-L2014</f>
        <v>0.0243055555555556</v>
      </c>
      <c r="V2014" s="18" t="n">
        <f aca="false">+U2014*Q2014</f>
        <v>7.34027777777778</v>
      </c>
      <c r="W2014" s="18"/>
    </row>
    <row r="2015" s="13" customFormat="true" ht="12" hidden="false" customHeight="false" outlineLevel="0" collapsed="false">
      <c r="A2015" s="12" t="n">
        <v>10157</v>
      </c>
      <c r="B2015" s="13" t="n">
        <v>46</v>
      </c>
      <c r="C2015" s="13" t="s">
        <v>316</v>
      </c>
      <c r="D2015" s="13" t="n">
        <v>1</v>
      </c>
      <c r="E2015" s="13" t="n">
        <v>611</v>
      </c>
      <c r="F2015" s="13" t="s">
        <v>353</v>
      </c>
      <c r="G2015" s="13" t="s">
        <v>26</v>
      </c>
      <c r="H2015" s="13" t="s">
        <v>30</v>
      </c>
      <c r="J2015" s="13" t="n">
        <v>1</v>
      </c>
      <c r="K2015" s="13" t="n">
        <v>4561</v>
      </c>
      <c r="L2015" s="14" t="n">
        <v>0.333333333333333</v>
      </c>
      <c r="M2015" s="15" t="n">
        <v>0.357638888888889</v>
      </c>
      <c r="N2015" s="16" t="n">
        <f aca="false">VLOOKUP(E2015,'Esp. percorsi al 18-10-22'!C:J,8,FALSE())</f>
        <v>17.4590375713974</v>
      </c>
      <c r="O2015" s="16"/>
      <c r="P2015" s="16"/>
      <c r="Q2015" s="20" t="n">
        <v>5</v>
      </c>
      <c r="R2015" s="17" t="n">
        <f aca="false">+N2015*Q2015</f>
        <v>87.295187856987</v>
      </c>
      <c r="S2015" s="17" t="n">
        <f aca="false">+O2015*Q2015</f>
        <v>0</v>
      </c>
      <c r="T2015" s="17"/>
      <c r="U2015" s="18" t="n">
        <f aca="false">+M2015-L2015</f>
        <v>0.0243055555555556</v>
      </c>
      <c r="V2015" s="18" t="n">
        <f aca="false">+U2015*Q2015</f>
        <v>0.121527777777778</v>
      </c>
      <c r="W2015" s="18"/>
    </row>
    <row r="2016" s="13" customFormat="true" ht="12" hidden="false" customHeight="false" outlineLevel="0" collapsed="false">
      <c r="A2016" s="12" t="n">
        <v>9825</v>
      </c>
      <c r="B2016" s="13" t="n">
        <v>46</v>
      </c>
      <c r="C2016" s="13" t="s">
        <v>316</v>
      </c>
      <c r="D2016" s="13" t="n">
        <v>1</v>
      </c>
      <c r="E2016" s="13" t="n">
        <v>611</v>
      </c>
      <c r="F2016" s="13" t="s">
        <v>353</v>
      </c>
      <c r="G2016" s="13" t="s">
        <v>24</v>
      </c>
      <c r="H2016" s="13" t="s">
        <v>25</v>
      </c>
      <c r="J2016" s="13" t="n">
        <v>1</v>
      </c>
      <c r="K2016" s="13" t="n">
        <v>1317</v>
      </c>
      <c r="L2016" s="14" t="n">
        <v>0.409722222222222</v>
      </c>
      <c r="M2016" s="15" t="n">
        <v>0.434027777777778</v>
      </c>
      <c r="N2016" s="16" t="n">
        <f aca="false">VLOOKUP(E2016,'Esp. percorsi al 18-10-22'!C:J,8,FALSE())</f>
        <v>17.4590375713974</v>
      </c>
      <c r="O2016" s="16"/>
      <c r="P2016" s="16"/>
      <c r="Q2016" s="20" t="n">
        <v>302</v>
      </c>
      <c r="R2016" s="17" t="n">
        <f aca="false">+N2016*Q2016</f>
        <v>5272.62934656202</v>
      </c>
      <c r="S2016" s="17" t="n">
        <f aca="false">+O2016*Q2016</f>
        <v>0</v>
      </c>
      <c r="T2016" s="17"/>
      <c r="U2016" s="18" t="n">
        <f aca="false">+M2016-L2016</f>
        <v>0.0243055555555556</v>
      </c>
      <c r="V2016" s="18" t="n">
        <f aca="false">+U2016*Q2016</f>
        <v>7.34027777777778</v>
      </c>
      <c r="W2016" s="18"/>
    </row>
    <row r="2017" s="13" customFormat="true" ht="12" hidden="false" customHeight="false" outlineLevel="0" collapsed="false">
      <c r="A2017" s="12" t="n">
        <v>9966</v>
      </c>
      <c r="B2017" s="13" t="n">
        <v>46</v>
      </c>
      <c r="C2017" s="13" t="s">
        <v>316</v>
      </c>
      <c r="D2017" s="13" t="n">
        <v>1</v>
      </c>
      <c r="E2017" s="13" t="n">
        <v>611</v>
      </c>
      <c r="F2017" s="13" t="s">
        <v>353</v>
      </c>
      <c r="G2017" s="13" t="s">
        <v>24</v>
      </c>
      <c r="H2017" s="13" t="s">
        <v>29</v>
      </c>
      <c r="J2017" s="13" t="n">
        <v>1</v>
      </c>
      <c r="K2017" s="13" t="n">
        <v>2147</v>
      </c>
      <c r="L2017" s="14" t="n">
        <v>0.447916666666667</v>
      </c>
      <c r="M2017" s="15" t="n">
        <v>0.472222222222222</v>
      </c>
      <c r="N2017" s="16" t="n">
        <f aca="false">VLOOKUP(E2017,'Esp. percorsi al 18-10-22'!C:J,8,FALSE())</f>
        <v>17.4590375713974</v>
      </c>
      <c r="O2017" s="16"/>
      <c r="P2017" s="16"/>
      <c r="Q2017" s="20" t="n">
        <v>58</v>
      </c>
      <c r="R2017" s="17" t="n">
        <f aca="false">+N2017*Q2017</f>
        <v>1012.62417914105</v>
      </c>
      <c r="S2017" s="17" t="n">
        <f aca="false">+O2017*Q2017</f>
        <v>0</v>
      </c>
      <c r="T2017" s="17"/>
      <c r="U2017" s="18" t="n">
        <f aca="false">+M2017-L2017</f>
        <v>0.0243055555555556</v>
      </c>
      <c r="V2017" s="18" t="n">
        <f aca="false">+U2017*Q2017</f>
        <v>1.40972222222222</v>
      </c>
      <c r="W2017" s="18"/>
    </row>
    <row r="2018" s="13" customFormat="true" ht="12" hidden="false" customHeight="false" outlineLevel="0" collapsed="false">
      <c r="A2018" s="12" t="n">
        <v>9826</v>
      </c>
      <c r="B2018" s="13" t="n">
        <v>46</v>
      </c>
      <c r="C2018" s="13" t="s">
        <v>316</v>
      </c>
      <c r="D2018" s="13" t="n">
        <v>1</v>
      </c>
      <c r="E2018" s="13" t="n">
        <v>611</v>
      </c>
      <c r="F2018" s="13" t="s">
        <v>353</v>
      </c>
      <c r="G2018" s="13" t="s">
        <v>24</v>
      </c>
      <c r="H2018" s="13" t="s">
        <v>25</v>
      </c>
      <c r="J2018" s="13" t="n">
        <v>1</v>
      </c>
      <c r="K2018" s="13" t="n">
        <v>1318</v>
      </c>
      <c r="L2018" s="14" t="n">
        <v>0.513888888888889</v>
      </c>
      <c r="M2018" s="15" t="n">
        <v>0.538194444444444</v>
      </c>
      <c r="N2018" s="16" t="n">
        <f aca="false">VLOOKUP(E2018,'Esp. percorsi al 18-10-22'!C:J,8,FALSE())</f>
        <v>17.4590375713974</v>
      </c>
      <c r="O2018" s="16"/>
      <c r="P2018" s="16"/>
      <c r="Q2018" s="20" t="n">
        <v>302</v>
      </c>
      <c r="R2018" s="17" t="n">
        <f aca="false">+N2018*Q2018</f>
        <v>5272.62934656202</v>
      </c>
      <c r="S2018" s="17" t="n">
        <f aca="false">+O2018*Q2018</f>
        <v>0</v>
      </c>
      <c r="T2018" s="17"/>
      <c r="U2018" s="18" t="n">
        <f aca="false">+M2018-L2018</f>
        <v>0.0243055555555556</v>
      </c>
      <c r="V2018" s="18" t="n">
        <f aca="false">+U2018*Q2018</f>
        <v>7.34027777777778</v>
      </c>
      <c r="W2018" s="18"/>
    </row>
    <row r="2019" s="13" customFormat="true" ht="12" hidden="false" customHeight="false" outlineLevel="0" collapsed="false">
      <c r="A2019" s="12" t="n">
        <v>9828</v>
      </c>
      <c r="B2019" s="13" t="n">
        <v>46</v>
      </c>
      <c r="C2019" s="13" t="s">
        <v>316</v>
      </c>
      <c r="D2019" s="13" t="n">
        <v>1</v>
      </c>
      <c r="E2019" s="13" t="n">
        <v>611</v>
      </c>
      <c r="F2019" s="13" t="s">
        <v>353</v>
      </c>
      <c r="G2019" s="13" t="s">
        <v>24</v>
      </c>
      <c r="H2019" s="13" t="s">
        <v>25</v>
      </c>
      <c r="J2019" s="13" t="n">
        <v>1</v>
      </c>
      <c r="K2019" s="13" t="n">
        <v>1321</v>
      </c>
      <c r="L2019" s="14" t="n">
        <v>0.826388888888889</v>
      </c>
      <c r="M2019" s="15" t="n">
        <v>0.850694444444444</v>
      </c>
      <c r="N2019" s="16" t="n">
        <f aca="false">VLOOKUP(E2019,'Esp. percorsi al 18-10-22'!C:J,8,FALSE())</f>
        <v>17.4590375713974</v>
      </c>
      <c r="O2019" s="16"/>
      <c r="P2019" s="16"/>
      <c r="Q2019" s="20" t="n">
        <v>302</v>
      </c>
      <c r="R2019" s="17" t="n">
        <f aca="false">+N2019*Q2019</f>
        <v>5272.62934656202</v>
      </c>
      <c r="S2019" s="17" t="n">
        <f aca="false">+O2019*Q2019</f>
        <v>0</v>
      </c>
      <c r="T2019" s="17"/>
      <c r="U2019" s="18" t="n">
        <f aca="false">+M2019-L2019</f>
        <v>0.0243055555555556</v>
      </c>
      <c r="V2019" s="18" t="n">
        <f aca="false">+U2019*Q2019</f>
        <v>7.34027777777778</v>
      </c>
      <c r="W2019" s="18"/>
    </row>
    <row r="2020" s="13" customFormat="true" ht="12" hidden="false" customHeight="false" outlineLevel="0" collapsed="false">
      <c r="A2020" s="12" t="n">
        <v>9967</v>
      </c>
      <c r="B2020" s="13" t="n">
        <v>46</v>
      </c>
      <c r="C2020" s="13" t="s">
        <v>316</v>
      </c>
      <c r="D2020" s="13" t="n">
        <v>1</v>
      </c>
      <c r="E2020" s="13" t="n">
        <v>611</v>
      </c>
      <c r="F2020" s="13" t="s">
        <v>353</v>
      </c>
      <c r="G2020" s="13" t="s">
        <v>24</v>
      </c>
      <c r="H2020" s="13" t="s">
        <v>29</v>
      </c>
      <c r="J2020" s="13" t="n">
        <v>1</v>
      </c>
      <c r="K2020" s="13" t="n">
        <v>2148</v>
      </c>
      <c r="L2020" s="14" t="n">
        <v>0.840277777777778</v>
      </c>
      <c r="M2020" s="15" t="n">
        <v>0.864583333333333</v>
      </c>
      <c r="N2020" s="16" t="n">
        <f aca="false">VLOOKUP(E2020,'Esp. percorsi al 18-10-22'!C:J,8,FALSE())</f>
        <v>17.4590375713974</v>
      </c>
      <c r="O2020" s="16"/>
      <c r="P2020" s="16"/>
      <c r="Q2020" s="20" t="n">
        <v>58</v>
      </c>
      <c r="R2020" s="17" t="n">
        <f aca="false">+N2020*Q2020</f>
        <v>1012.62417914105</v>
      </c>
      <c r="S2020" s="17" t="n">
        <f aca="false">+O2020*Q2020</f>
        <v>0</v>
      </c>
      <c r="T2020" s="17"/>
      <c r="U2020" s="18" t="n">
        <f aca="false">+M2020-L2020</f>
        <v>0.0243055555555556</v>
      </c>
      <c r="V2020" s="18" t="n">
        <f aca="false">+U2020*Q2020</f>
        <v>1.40972222222222</v>
      </c>
      <c r="W2020" s="18"/>
    </row>
    <row r="2021" s="13" customFormat="true" ht="12" hidden="false" customHeight="false" outlineLevel="0" collapsed="false">
      <c r="A2021" s="12" t="n">
        <v>18778</v>
      </c>
      <c r="B2021" s="13" t="n">
        <v>46</v>
      </c>
      <c r="C2021" s="13" t="s">
        <v>316</v>
      </c>
      <c r="D2021" s="13" t="n">
        <v>1</v>
      </c>
      <c r="E2021" s="13" t="n">
        <v>612</v>
      </c>
      <c r="F2021" s="13" t="s">
        <v>354</v>
      </c>
      <c r="G2021" s="13" t="s">
        <v>42</v>
      </c>
      <c r="H2021" s="19" t="s">
        <v>27</v>
      </c>
      <c r="I2021" s="19"/>
      <c r="J2021" s="13" t="n">
        <v>1</v>
      </c>
      <c r="K2021" s="13" t="n">
        <v>2394</v>
      </c>
      <c r="L2021" s="14" t="n">
        <v>0.315972222222222</v>
      </c>
      <c r="M2021" s="15" t="n">
        <v>0.326388888888889</v>
      </c>
      <c r="N2021" s="16" t="n">
        <f aca="false">VLOOKUP(E2021,'Esp. percorsi al 18-10-22'!C:J,8,FALSE())</f>
        <v>9.00900478262015</v>
      </c>
      <c r="O2021" s="16"/>
      <c r="P2021" s="16"/>
      <c r="Q2021" s="20" t="n">
        <v>173</v>
      </c>
      <c r="R2021" s="17" t="n">
        <f aca="false">+N2021*Q2021</f>
        <v>1558.55782739329</v>
      </c>
      <c r="S2021" s="17" t="n">
        <f aca="false">+O2021*Q2021</f>
        <v>0</v>
      </c>
      <c r="T2021" s="17"/>
      <c r="U2021" s="18" t="n">
        <f aca="false">+M2021-L2021</f>
        <v>0.0104166666666667</v>
      </c>
      <c r="V2021" s="18" t="n">
        <f aca="false">+U2021*Q2021</f>
        <v>1.80208333333333</v>
      </c>
      <c r="W2021" s="18"/>
    </row>
    <row r="2022" s="13" customFormat="true" ht="12" hidden="false" customHeight="false" outlineLevel="0" collapsed="false">
      <c r="A2022" s="12" t="n">
        <v>9830</v>
      </c>
      <c r="B2022" s="13" t="n">
        <v>46</v>
      </c>
      <c r="C2022" s="13" t="s">
        <v>316</v>
      </c>
      <c r="D2022" s="13" t="n">
        <v>1</v>
      </c>
      <c r="E2022" s="13" t="n">
        <v>612</v>
      </c>
      <c r="F2022" s="13" t="s">
        <v>354</v>
      </c>
      <c r="G2022" s="13" t="s">
        <v>42</v>
      </c>
      <c r="H2022" s="19" t="s">
        <v>27</v>
      </c>
      <c r="I2022" s="19"/>
      <c r="J2022" s="13" t="n">
        <v>1</v>
      </c>
      <c r="K2022" s="13" t="n">
        <v>1323</v>
      </c>
      <c r="L2022" s="14" t="n">
        <v>0.538194444444444</v>
      </c>
      <c r="M2022" s="15" t="n">
        <v>0.548611111111111</v>
      </c>
      <c r="N2022" s="16" t="n">
        <f aca="false">VLOOKUP(E2022,'Esp. percorsi al 18-10-22'!C:J,8,FALSE())</f>
        <v>9.00900478262015</v>
      </c>
      <c r="O2022" s="16"/>
      <c r="P2022" s="16"/>
      <c r="Q2022" s="20" t="n">
        <v>173</v>
      </c>
      <c r="R2022" s="17" t="n">
        <f aca="false">+N2022*Q2022</f>
        <v>1558.55782739329</v>
      </c>
      <c r="S2022" s="17" t="n">
        <f aca="false">+O2022*Q2022</f>
        <v>0</v>
      </c>
      <c r="T2022" s="17"/>
      <c r="U2022" s="18" t="n">
        <f aca="false">+M2022-L2022</f>
        <v>0.0104166666666667</v>
      </c>
      <c r="V2022" s="18" t="n">
        <f aca="false">+U2022*Q2022</f>
        <v>1.80208333333333</v>
      </c>
      <c r="W2022" s="18"/>
    </row>
    <row r="2023" s="13" customFormat="true" ht="12" hidden="false" customHeight="false" outlineLevel="0" collapsed="false">
      <c r="A2023" s="12" t="n">
        <v>9831</v>
      </c>
      <c r="B2023" s="13" t="n">
        <v>46</v>
      </c>
      <c r="C2023" s="13" t="s">
        <v>316</v>
      </c>
      <c r="D2023" s="13" t="n">
        <v>1</v>
      </c>
      <c r="E2023" s="13" t="n">
        <v>612</v>
      </c>
      <c r="F2023" s="13" t="s">
        <v>354</v>
      </c>
      <c r="G2023" s="13" t="s">
        <v>24</v>
      </c>
      <c r="H2023" s="13" t="s">
        <v>25</v>
      </c>
      <c r="J2023" s="13" t="n">
        <v>1</v>
      </c>
      <c r="K2023" s="13" t="n">
        <v>1324</v>
      </c>
      <c r="L2023" s="14" t="n">
        <v>0.704861111111111</v>
      </c>
      <c r="M2023" s="15" t="n">
        <v>0.715277777777778</v>
      </c>
      <c r="N2023" s="16" t="n">
        <f aca="false">VLOOKUP(E2023,'Esp. percorsi al 18-10-22'!C:J,8,FALSE())</f>
        <v>9.00900478262015</v>
      </c>
      <c r="O2023" s="16"/>
      <c r="P2023" s="16"/>
      <c r="Q2023" s="20" t="n">
        <v>302</v>
      </c>
      <c r="R2023" s="17" t="n">
        <f aca="false">+N2023*Q2023</f>
        <v>2720.71944435128</v>
      </c>
      <c r="S2023" s="17" t="n">
        <f aca="false">+O2023*Q2023</f>
        <v>0</v>
      </c>
      <c r="T2023" s="17"/>
      <c r="U2023" s="18" t="n">
        <f aca="false">+M2023-L2023</f>
        <v>0.0104166666666667</v>
      </c>
      <c r="V2023" s="18" t="n">
        <f aca="false">+U2023*Q2023</f>
        <v>3.14583333333333</v>
      </c>
      <c r="W2023" s="18"/>
    </row>
    <row r="2024" s="13" customFormat="true" ht="12" hidden="false" customHeight="false" outlineLevel="0" collapsed="false">
      <c r="A2024" s="12" t="n">
        <v>18796</v>
      </c>
      <c r="B2024" s="13" t="n">
        <v>46</v>
      </c>
      <c r="C2024" s="13" t="s">
        <v>316</v>
      </c>
      <c r="D2024" s="13" t="n">
        <v>1</v>
      </c>
      <c r="E2024" s="13" t="n">
        <v>612</v>
      </c>
      <c r="F2024" s="13" t="s">
        <v>354</v>
      </c>
      <c r="G2024" s="13" t="s">
        <v>24</v>
      </c>
      <c r="H2024" s="13" t="s">
        <v>29</v>
      </c>
      <c r="J2024" s="13" t="n">
        <v>1</v>
      </c>
      <c r="K2024" s="13" t="n">
        <v>2400</v>
      </c>
      <c r="L2024" s="14" t="n">
        <v>0.704861111111111</v>
      </c>
      <c r="M2024" s="15" t="n">
        <v>0.715277777777778</v>
      </c>
      <c r="N2024" s="16" t="n">
        <f aca="false">VLOOKUP(E2024,'Esp. percorsi al 18-10-22'!C:J,8,FALSE())</f>
        <v>9.00900478262015</v>
      </c>
      <c r="O2024" s="16"/>
      <c r="P2024" s="16"/>
      <c r="Q2024" s="20" t="n">
        <v>58</v>
      </c>
      <c r="R2024" s="17" t="n">
        <f aca="false">+N2024*Q2024</f>
        <v>522.522277391969</v>
      </c>
      <c r="S2024" s="17" t="n">
        <f aca="false">+O2024*Q2024</f>
        <v>0</v>
      </c>
      <c r="T2024" s="17"/>
      <c r="U2024" s="18" t="n">
        <f aca="false">+M2024-L2024</f>
        <v>0.0104166666666667</v>
      </c>
      <c r="V2024" s="18" t="n">
        <f aca="false">+U2024*Q2024</f>
        <v>0.604166666666667</v>
      </c>
      <c r="W2024" s="18"/>
    </row>
    <row r="2025" s="13" customFormat="true" ht="12" hidden="false" customHeight="false" outlineLevel="0" collapsed="false">
      <c r="A2025" s="12" t="n">
        <v>9968</v>
      </c>
      <c r="B2025" s="13" t="n">
        <v>46</v>
      </c>
      <c r="C2025" s="13" t="s">
        <v>316</v>
      </c>
      <c r="D2025" s="13" t="n">
        <v>1</v>
      </c>
      <c r="E2025" s="13" t="n">
        <v>612</v>
      </c>
      <c r="F2025" s="13" t="s">
        <v>354</v>
      </c>
      <c r="G2025" s="13" t="s">
        <v>24</v>
      </c>
      <c r="H2025" s="13" t="s">
        <v>29</v>
      </c>
      <c r="J2025" s="13" t="n">
        <v>1</v>
      </c>
      <c r="K2025" s="13" t="n">
        <v>2151</v>
      </c>
      <c r="L2025" s="14" t="n">
        <v>0.809027777777778</v>
      </c>
      <c r="M2025" s="15" t="n">
        <v>0.819444444444444</v>
      </c>
      <c r="N2025" s="16" t="n">
        <f aca="false">VLOOKUP(E2025,'Esp. percorsi al 18-10-22'!C:J,8,FALSE())</f>
        <v>9.00900478262015</v>
      </c>
      <c r="O2025" s="16"/>
      <c r="P2025" s="16"/>
      <c r="Q2025" s="20" t="n">
        <v>58</v>
      </c>
      <c r="R2025" s="17" t="n">
        <f aca="false">+N2025*Q2025</f>
        <v>522.522277391969</v>
      </c>
      <c r="S2025" s="17" t="n">
        <f aca="false">+O2025*Q2025</f>
        <v>0</v>
      </c>
      <c r="T2025" s="17"/>
      <c r="U2025" s="18" t="n">
        <f aca="false">+M2025-L2025</f>
        <v>0.0104166666666667</v>
      </c>
      <c r="V2025" s="18" t="n">
        <f aca="false">+U2025*Q2025</f>
        <v>0.604166666666667</v>
      </c>
      <c r="W2025" s="18"/>
    </row>
    <row r="2026" s="13" customFormat="true" ht="12" hidden="false" customHeight="false" outlineLevel="0" collapsed="false">
      <c r="A2026" s="12" t="n">
        <v>12476</v>
      </c>
      <c r="B2026" s="13" t="n">
        <v>46</v>
      </c>
      <c r="C2026" s="13" t="s">
        <v>316</v>
      </c>
      <c r="D2026" s="13" t="n">
        <v>1</v>
      </c>
      <c r="E2026" s="13" t="n">
        <v>612</v>
      </c>
      <c r="F2026" s="13" t="s">
        <v>354</v>
      </c>
      <c r="G2026" s="13" t="s">
        <v>24</v>
      </c>
      <c r="H2026" s="13" t="s">
        <v>25</v>
      </c>
      <c r="J2026" s="13" t="n">
        <v>1</v>
      </c>
      <c r="K2026" s="13" t="n">
        <v>1335</v>
      </c>
      <c r="L2026" s="14" t="n">
        <v>0.840277777777778</v>
      </c>
      <c r="M2026" s="15" t="n">
        <v>0.850694444444444</v>
      </c>
      <c r="N2026" s="16" t="n">
        <f aca="false">VLOOKUP(E2026,'Esp. percorsi al 18-10-22'!C:J,8,FALSE())</f>
        <v>9.00900478262015</v>
      </c>
      <c r="O2026" s="16"/>
      <c r="P2026" s="16"/>
      <c r="Q2026" s="20" t="n">
        <v>302</v>
      </c>
      <c r="R2026" s="17" t="n">
        <f aca="false">+N2026*Q2026</f>
        <v>2720.71944435128</v>
      </c>
      <c r="S2026" s="17" t="n">
        <f aca="false">+O2026*Q2026</f>
        <v>0</v>
      </c>
      <c r="T2026" s="17"/>
      <c r="U2026" s="18" t="n">
        <f aca="false">+M2026-L2026</f>
        <v>0.0104166666666667</v>
      </c>
      <c r="V2026" s="18" t="n">
        <f aca="false">+U2026*Q2026</f>
        <v>3.14583333333333</v>
      </c>
      <c r="W2026" s="18"/>
    </row>
    <row r="2027" s="13" customFormat="true" ht="12" hidden="false" customHeight="false" outlineLevel="0" collapsed="false">
      <c r="A2027" s="12" t="n">
        <v>9832</v>
      </c>
      <c r="B2027" s="13" t="n">
        <v>46</v>
      </c>
      <c r="C2027" s="13" t="s">
        <v>316</v>
      </c>
      <c r="D2027" s="13" t="n">
        <v>1</v>
      </c>
      <c r="E2027" s="13" t="n">
        <v>613</v>
      </c>
      <c r="F2027" s="13" t="s">
        <v>355</v>
      </c>
      <c r="G2027" s="13" t="s">
        <v>24</v>
      </c>
      <c r="H2027" s="13" t="s">
        <v>25</v>
      </c>
      <c r="J2027" s="13" t="n">
        <v>1</v>
      </c>
      <c r="K2027" s="13" t="n">
        <v>1325</v>
      </c>
      <c r="L2027" s="14" t="n">
        <v>0.215277777777778</v>
      </c>
      <c r="M2027" s="15" t="n">
        <v>0.232638888888889</v>
      </c>
      <c r="N2027" s="16" t="n">
        <f aca="false">VLOOKUP(E2027,'Esp. percorsi al 18-10-22'!C:J,8,FALSE())</f>
        <v>15.8320375713974</v>
      </c>
      <c r="O2027" s="16"/>
      <c r="P2027" s="16"/>
      <c r="Q2027" s="20" t="n">
        <v>302</v>
      </c>
      <c r="R2027" s="17" t="n">
        <f aca="false">+N2027*Q2027</f>
        <v>4781.27534656201</v>
      </c>
      <c r="S2027" s="17" t="n">
        <f aca="false">+O2027*Q2027</f>
        <v>0</v>
      </c>
      <c r="T2027" s="17"/>
      <c r="U2027" s="18" t="n">
        <f aca="false">+M2027-L2027</f>
        <v>0.0173611111111111</v>
      </c>
      <c r="V2027" s="18" t="n">
        <f aca="false">+U2027*Q2027</f>
        <v>5.24305555555556</v>
      </c>
      <c r="W2027" s="18"/>
    </row>
    <row r="2028" s="13" customFormat="true" ht="12" hidden="false" customHeight="false" outlineLevel="0" collapsed="false">
      <c r="A2028" s="12" t="n">
        <v>9969</v>
      </c>
      <c r="B2028" s="13" t="n">
        <v>46</v>
      </c>
      <c r="C2028" s="13" t="s">
        <v>316</v>
      </c>
      <c r="D2028" s="13" t="n">
        <v>1</v>
      </c>
      <c r="E2028" s="13" t="n">
        <v>613</v>
      </c>
      <c r="F2028" s="13" t="s">
        <v>355</v>
      </c>
      <c r="G2028" s="13" t="s">
        <v>24</v>
      </c>
      <c r="H2028" s="13" t="s">
        <v>29</v>
      </c>
      <c r="J2028" s="13" t="n">
        <v>1</v>
      </c>
      <c r="K2028" s="13" t="n">
        <v>2152</v>
      </c>
      <c r="L2028" s="14" t="n">
        <v>0.215277777777778</v>
      </c>
      <c r="M2028" s="15" t="n">
        <v>0.232638888888889</v>
      </c>
      <c r="N2028" s="16" t="n">
        <f aca="false">VLOOKUP(E2028,'Esp. percorsi al 18-10-22'!C:J,8,FALSE())</f>
        <v>15.8320375713974</v>
      </c>
      <c r="O2028" s="16"/>
      <c r="P2028" s="16"/>
      <c r="Q2028" s="20" t="n">
        <v>58</v>
      </c>
      <c r="R2028" s="17" t="n">
        <f aca="false">+N2028*Q2028</f>
        <v>918.258179141049</v>
      </c>
      <c r="S2028" s="17" t="n">
        <f aca="false">+O2028*Q2028</f>
        <v>0</v>
      </c>
      <c r="T2028" s="17"/>
      <c r="U2028" s="18" t="n">
        <f aca="false">+M2028-L2028</f>
        <v>0.0173611111111111</v>
      </c>
      <c r="V2028" s="18" t="n">
        <f aca="false">+U2028*Q2028</f>
        <v>1.00694444444444</v>
      </c>
      <c r="W2028" s="18"/>
    </row>
    <row r="2029" s="13" customFormat="true" ht="12" hidden="false" customHeight="false" outlineLevel="0" collapsed="false">
      <c r="A2029" s="12" t="n">
        <v>9970</v>
      </c>
      <c r="B2029" s="13" t="n">
        <v>46</v>
      </c>
      <c r="C2029" s="13" t="s">
        <v>316</v>
      </c>
      <c r="D2029" s="13" t="n">
        <v>1</v>
      </c>
      <c r="E2029" s="13" t="n">
        <v>613</v>
      </c>
      <c r="F2029" s="13" t="s">
        <v>355</v>
      </c>
      <c r="G2029" s="13" t="s">
        <v>24</v>
      </c>
      <c r="H2029" s="13" t="s">
        <v>29</v>
      </c>
      <c r="J2029" s="13" t="n">
        <v>1</v>
      </c>
      <c r="K2029" s="13" t="n">
        <v>2153</v>
      </c>
      <c r="L2029" s="14" t="n">
        <v>0.545138888888889</v>
      </c>
      <c r="M2029" s="15" t="n">
        <v>0.5625</v>
      </c>
      <c r="N2029" s="16" t="n">
        <f aca="false">VLOOKUP(E2029,'Esp. percorsi al 18-10-22'!C:J,8,FALSE())</f>
        <v>15.8320375713974</v>
      </c>
      <c r="O2029" s="16"/>
      <c r="P2029" s="16"/>
      <c r="Q2029" s="20" t="n">
        <v>58</v>
      </c>
      <c r="R2029" s="17" t="n">
        <f aca="false">+N2029*Q2029</f>
        <v>918.258179141049</v>
      </c>
      <c r="S2029" s="17" t="n">
        <f aca="false">+O2029*Q2029</f>
        <v>0</v>
      </c>
      <c r="T2029" s="17"/>
      <c r="U2029" s="18" t="n">
        <f aca="false">+M2029-L2029</f>
        <v>0.0173611111111111</v>
      </c>
      <c r="V2029" s="18" t="n">
        <f aca="false">+U2029*Q2029</f>
        <v>1.00694444444444</v>
      </c>
      <c r="W2029" s="18"/>
    </row>
    <row r="2030" s="13" customFormat="true" ht="12" hidden="false" customHeight="false" outlineLevel="0" collapsed="false">
      <c r="A2030" s="12" t="n">
        <v>10183</v>
      </c>
      <c r="B2030" s="13" t="n">
        <v>46</v>
      </c>
      <c r="C2030" s="13" t="s">
        <v>316</v>
      </c>
      <c r="D2030" s="13" t="n">
        <v>1</v>
      </c>
      <c r="E2030" s="13" t="n">
        <v>613</v>
      </c>
      <c r="F2030" s="13" t="s">
        <v>355</v>
      </c>
      <c r="G2030" s="13" t="s">
        <v>24</v>
      </c>
      <c r="H2030" s="13" t="s">
        <v>25</v>
      </c>
      <c r="J2030" s="13" t="n">
        <v>1</v>
      </c>
      <c r="K2030" s="13" t="n">
        <v>2467</v>
      </c>
      <c r="L2030" s="14" t="n">
        <v>0.545138888888889</v>
      </c>
      <c r="M2030" s="15" t="n">
        <v>0.5625</v>
      </c>
      <c r="N2030" s="16" t="n">
        <f aca="false">VLOOKUP(E2030,'Esp. percorsi al 18-10-22'!C:J,8,FALSE())</f>
        <v>15.8320375713974</v>
      </c>
      <c r="O2030" s="16"/>
      <c r="P2030" s="16"/>
      <c r="Q2030" s="20" t="n">
        <v>302</v>
      </c>
      <c r="R2030" s="17" t="n">
        <f aca="false">+N2030*Q2030</f>
        <v>4781.27534656201</v>
      </c>
      <c r="S2030" s="17" t="n">
        <f aca="false">+O2030*Q2030</f>
        <v>0</v>
      </c>
      <c r="T2030" s="17"/>
      <c r="U2030" s="18" t="n">
        <f aca="false">+M2030-L2030</f>
        <v>0.0173611111111111</v>
      </c>
      <c r="V2030" s="18" t="n">
        <f aca="false">+U2030*Q2030</f>
        <v>5.24305555555556</v>
      </c>
      <c r="W2030" s="18"/>
    </row>
    <row r="2031" s="13" customFormat="true" ht="12" hidden="false" customHeight="false" outlineLevel="0" collapsed="false">
      <c r="A2031" s="12" t="n">
        <v>9833</v>
      </c>
      <c r="B2031" s="13" t="n">
        <v>46</v>
      </c>
      <c r="C2031" s="13" t="s">
        <v>316</v>
      </c>
      <c r="D2031" s="13" t="n">
        <v>1</v>
      </c>
      <c r="E2031" s="13" t="n">
        <v>613</v>
      </c>
      <c r="F2031" s="13" t="s">
        <v>355</v>
      </c>
      <c r="G2031" s="13" t="s">
        <v>24</v>
      </c>
      <c r="H2031" s="13" t="s">
        <v>25</v>
      </c>
      <c r="J2031" s="13" t="n">
        <v>1</v>
      </c>
      <c r="K2031" s="13" t="n">
        <v>1329</v>
      </c>
      <c r="L2031" s="14" t="n">
        <v>0.881944444444444</v>
      </c>
      <c r="M2031" s="15" t="n">
        <v>0.899305555555555</v>
      </c>
      <c r="N2031" s="16" t="n">
        <f aca="false">VLOOKUP(E2031,'Esp. percorsi al 18-10-22'!C:J,8,FALSE())</f>
        <v>15.8320375713974</v>
      </c>
      <c r="O2031" s="16"/>
      <c r="P2031" s="16"/>
      <c r="Q2031" s="20" t="n">
        <v>302</v>
      </c>
      <c r="R2031" s="17" t="n">
        <f aca="false">+N2031*Q2031</f>
        <v>4781.27534656201</v>
      </c>
      <c r="S2031" s="17" t="n">
        <f aca="false">+O2031*Q2031</f>
        <v>0</v>
      </c>
      <c r="T2031" s="17"/>
      <c r="U2031" s="18" t="n">
        <f aca="false">+M2031-L2031</f>
        <v>0.0173611111111111</v>
      </c>
      <c r="V2031" s="18" t="n">
        <f aca="false">+U2031*Q2031</f>
        <v>5.24305555555556</v>
      </c>
      <c r="W2031" s="18"/>
    </row>
    <row r="2032" s="13" customFormat="true" ht="12" hidden="false" customHeight="false" outlineLevel="0" collapsed="false">
      <c r="A2032" s="12" t="n">
        <v>9971</v>
      </c>
      <c r="B2032" s="13" t="n">
        <v>46</v>
      </c>
      <c r="C2032" s="13" t="s">
        <v>316</v>
      </c>
      <c r="D2032" s="13" t="n">
        <v>1</v>
      </c>
      <c r="E2032" s="13" t="n">
        <v>613</v>
      </c>
      <c r="F2032" s="13" t="s">
        <v>355</v>
      </c>
      <c r="G2032" s="13" t="s">
        <v>24</v>
      </c>
      <c r="H2032" s="13" t="s">
        <v>29</v>
      </c>
      <c r="J2032" s="13" t="n">
        <v>1</v>
      </c>
      <c r="K2032" s="13" t="n">
        <v>2154</v>
      </c>
      <c r="L2032" s="14" t="n">
        <v>0.881944444444444</v>
      </c>
      <c r="M2032" s="15" t="n">
        <v>0.899305555555555</v>
      </c>
      <c r="N2032" s="16" t="n">
        <f aca="false">VLOOKUP(E2032,'Esp. percorsi al 18-10-22'!C:J,8,FALSE())</f>
        <v>15.8320375713974</v>
      </c>
      <c r="O2032" s="16"/>
      <c r="P2032" s="16"/>
      <c r="Q2032" s="20" t="n">
        <v>58</v>
      </c>
      <c r="R2032" s="17" t="n">
        <f aca="false">+N2032*Q2032</f>
        <v>918.258179141049</v>
      </c>
      <c r="S2032" s="17" t="n">
        <f aca="false">+O2032*Q2032</f>
        <v>0</v>
      </c>
      <c r="T2032" s="17"/>
      <c r="U2032" s="18" t="n">
        <f aca="false">+M2032-L2032</f>
        <v>0.0173611111111111</v>
      </c>
      <c r="V2032" s="18" t="n">
        <f aca="false">+U2032*Q2032</f>
        <v>1.00694444444444</v>
      </c>
      <c r="W2032" s="18"/>
    </row>
    <row r="2033" s="13" customFormat="true" ht="12" hidden="false" customHeight="false" outlineLevel="0" collapsed="false">
      <c r="A2033" s="12" t="n">
        <v>9834</v>
      </c>
      <c r="B2033" s="13" t="n">
        <v>46</v>
      </c>
      <c r="C2033" s="13" t="s">
        <v>316</v>
      </c>
      <c r="D2033" s="13" t="n">
        <v>1</v>
      </c>
      <c r="E2033" s="13" t="n">
        <v>616</v>
      </c>
      <c r="F2033" s="13" t="s">
        <v>356</v>
      </c>
      <c r="G2033" s="13" t="s">
        <v>24</v>
      </c>
      <c r="H2033" s="13" t="s">
        <v>25</v>
      </c>
      <c r="J2033" s="13" t="n">
        <v>1</v>
      </c>
      <c r="K2033" s="13" t="n">
        <v>1330</v>
      </c>
      <c r="L2033" s="14" t="n">
        <v>0.243055555555556</v>
      </c>
      <c r="M2033" s="15" t="n">
        <v>0.256944444444444</v>
      </c>
      <c r="N2033" s="16" t="n">
        <f aca="false">VLOOKUP(E2033,'Esp. percorsi al 18-10-22'!C:J,8,FALSE())</f>
        <v>10.6360047826201</v>
      </c>
      <c r="O2033" s="16"/>
      <c r="P2033" s="16"/>
      <c r="Q2033" s="20" t="n">
        <v>302</v>
      </c>
      <c r="R2033" s="17" t="n">
        <f aca="false">+N2033*Q2033</f>
        <v>3212.07344435127</v>
      </c>
      <c r="S2033" s="17" t="n">
        <f aca="false">+O2033*Q2033</f>
        <v>0</v>
      </c>
      <c r="T2033" s="17"/>
      <c r="U2033" s="18" t="n">
        <f aca="false">+M2033-L2033</f>
        <v>0.0138888888888889</v>
      </c>
      <c r="V2033" s="18" t="n">
        <f aca="false">+U2033*Q2033</f>
        <v>4.19444444444444</v>
      </c>
      <c r="W2033" s="18"/>
    </row>
    <row r="2034" s="13" customFormat="true" ht="12" hidden="false" customHeight="false" outlineLevel="0" collapsed="false">
      <c r="A2034" s="12" t="n">
        <v>9829</v>
      </c>
      <c r="B2034" s="13" t="n">
        <v>46</v>
      </c>
      <c r="C2034" s="13" t="s">
        <v>316</v>
      </c>
      <c r="D2034" s="13" t="n">
        <v>1</v>
      </c>
      <c r="E2034" s="13" t="n">
        <v>616</v>
      </c>
      <c r="F2034" s="13" t="s">
        <v>356</v>
      </c>
      <c r="G2034" s="13" t="s">
        <v>77</v>
      </c>
      <c r="H2034" s="13" t="s">
        <v>25</v>
      </c>
      <c r="J2034" s="13" t="n">
        <v>1</v>
      </c>
      <c r="K2034" s="13" t="n">
        <v>1322</v>
      </c>
      <c r="L2034" s="14" t="n">
        <v>0.319444444444444</v>
      </c>
      <c r="M2034" s="15" t="n">
        <v>0.333333333333333</v>
      </c>
      <c r="N2034" s="16" t="n">
        <f aca="false">VLOOKUP(E2034,'Esp. percorsi al 18-10-22'!C:J,8,FALSE())</f>
        <v>10.6360047826201</v>
      </c>
      <c r="O2034" s="16"/>
      <c r="P2034" s="16"/>
      <c r="Q2034" s="20" t="n">
        <v>94</v>
      </c>
      <c r="R2034" s="17" t="n">
        <f aca="false">+N2034*Q2034</f>
        <v>999.784449566289</v>
      </c>
      <c r="S2034" s="17" t="n">
        <f aca="false">+O2034*Q2034</f>
        <v>0</v>
      </c>
      <c r="T2034" s="17"/>
      <c r="U2034" s="18" t="n">
        <f aca="false">+M2034-L2034</f>
        <v>0.0138888888888889</v>
      </c>
      <c r="V2034" s="18" t="n">
        <f aca="false">+U2034*Q2034</f>
        <v>1.30555555555556</v>
      </c>
      <c r="W2034" s="18"/>
    </row>
    <row r="2035" s="13" customFormat="true" ht="12" hidden="false" customHeight="false" outlineLevel="0" collapsed="false">
      <c r="A2035" s="12" t="n">
        <v>10111</v>
      </c>
      <c r="B2035" s="13" t="n">
        <v>46</v>
      </c>
      <c r="C2035" s="13" t="s">
        <v>316</v>
      </c>
      <c r="D2035" s="13" t="n">
        <v>1</v>
      </c>
      <c r="E2035" s="13" t="n">
        <v>616</v>
      </c>
      <c r="F2035" s="13" t="s">
        <v>356</v>
      </c>
      <c r="G2035" s="13" t="s">
        <v>42</v>
      </c>
      <c r="H2035" s="13" t="n">
        <v>6</v>
      </c>
      <c r="J2035" s="13" t="n">
        <v>1</v>
      </c>
      <c r="K2035" s="13" t="n">
        <v>4260</v>
      </c>
      <c r="L2035" s="14" t="n">
        <v>0.319444444444444</v>
      </c>
      <c r="M2035" s="15" t="n">
        <v>0.333333333333333</v>
      </c>
      <c r="N2035" s="16" t="n">
        <f aca="false">VLOOKUP(E2035,'Esp. percorsi al 18-10-22'!C:J,8,FALSE())</f>
        <v>10.6360047826201</v>
      </c>
      <c r="O2035" s="16"/>
      <c r="P2035" s="16"/>
      <c r="Q2035" s="20" t="n">
        <v>35</v>
      </c>
      <c r="R2035" s="17" t="n">
        <f aca="false">+N2035*Q2035</f>
        <v>372.260167391703</v>
      </c>
      <c r="S2035" s="17" t="n">
        <f aca="false">+O2035*Q2035</f>
        <v>0</v>
      </c>
      <c r="T2035" s="17"/>
      <c r="U2035" s="18" t="n">
        <f aca="false">+M2035-L2035</f>
        <v>0.0138888888888889</v>
      </c>
      <c r="V2035" s="18" t="n">
        <f aca="false">+U2035*Q2035</f>
        <v>0.486111111111111</v>
      </c>
      <c r="W2035" s="18"/>
    </row>
    <row r="2036" s="13" customFormat="true" ht="12" hidden="false" customHeight="false" outlineLevel="0" collapsed="false">
      <c r="A2036" s="12" t="n">
        <v>17637</v>
      </c>
      <c r="B2036" s="13" t="n">
        <v>46</v>
      </c>
      <c r="C2036" s="13" t="s">
        <v>316</v>
      </c>
      <c r="D2036" s="13" t="n">
        <v>1</v>
      </c>
      <c r="E2036" s="13" t="n">
        <v>616</v>
      </c>
      <c r="F2036" s="13" t="s">
        <v>356</v>
      </c>
      <c r="G2036" s="13" t="s">
        <v>42</v>
      </c>
      <c r="H2036" s="19" t="s">
        <v>27</v>
      </c>
      <c r="I2036" s="19"/>
      <c r="J2036" s="13" t="n">
        <v>1</v>
      </c>
      <c r="K2036" s="13" t="n">
        <v>17637</v>
      </c>
      <c r="L2036" s="14" t="n">
        <v>0.329861111111111</v>
      </c>
      <c r="M2036" s="15" t="n">
        <v>0.34375</v>
      </c>
      <c r="N2036" s="16" t="n">
        <f aca="false">VLOOKUP(E2036,'Esp. percorsi al 18-10-22'!C:J,8,FALSE())</f>
        <v>10.6360047826201</v>
      </c>
      <c r="O2036" s="16"/>
      <c r="P2036" s="16"/>
      <c r="Q2036" s="20" t="n">
        <v>173</v>
      </c>
      <c r="R2036" s="17" t="n">
        <f aca="false">+N2036*Q2036</f>
        <v>1840.02882739328</v>
      </c>
      <c r="S2036" s="17" t="n">
        <f aca="false">+O2036*Q2036</f>
        <v>0</v>
      </c>
      <c r="T2036" s="17"/>
      <c r="U2036" s="18" t="n">
        <f aca="false">+M2036-L2036</f>
        <v>0.0138888888888889</v>
      </c>
      <c r="V2036" s="18" t="n">
        <f aca="false">+U2036*Q2036</f>
        <v>2.40277777777778</v>
      </c>
      <c r="W2036" s="18"/>
    </row>
    <row r="2037" s="13" customFormat="true" ht="12" hidden="false" customHeight="false" outlineLevel="0" collapsed="false">
      <c r="A2037" s="12" t="n">
        <v>10136</v>
      </c>
      <c r="B2037" s="13" t="n">
        <v>46</v>
      </c>
      <c r="C2037" s="13" t="s">
        <v>316</v>
      </c>
      <c r="D2037" s="13" t="n">
        <v>1</v>
      </c>
      <c r="E2037" s="13" t="n">
        <v>616</v>
      </c>
      <c r="F2037" s="13" t="s">
        <v>356</v>
      </c>
      <c r="G2037" s="13" t="s">
        <v>24</v>
      </c>
      <c r="H2037" s="13" t="s">
        <v>29</v>
      </c>
      <c r="J2037" s="13" t="n">
        <v>1</v>
      </c>
      <c r="K2037" s="13" t="n">
        <v>2149</v>
      </c>
      <c r="L2037" s="14" t="n">
        <v>0.354166666666667</v>
      </c>
      <c r="M2037" s="15" t="n">
        <v>0.368055555555556</v>
      </c>
      <c r="N2037" s="16" t="n">
        <f aca="false">VLOOKUP(E2037,'Esp. percorsi al 18-10-22'!C:J,8,FALSE())</f>
        <v>10.6360047826201</v>
      </c>
      <c r="O2037" s="16"/>
      <c r="P2037" s="16"/>
      <c r="Q2037" s="20" t="n">
        <v>58</v>
      </c>
      <c r="R2037" s="17" t="n">
        <f aca="false">+N2037*Q2037</f>
        <v>616.888277391966</v>
      </c>
      <c r="S2037" s="17" t="n">
        <f aca="false">+O2037*Q2037</f>
        <v>0</v>
      </c>
      <c r="T2037" s="17"/>
      <c r="U2037" s="18" t="n">
        <f aca="false">+M2037-L2037</f>
        <v>0.0138888888888889</v>
      </c>
      <c r="V2037" s="18" t="n">
        <f aca="false">+U2037*Q2037</f>
        <v>0.805555555555555</v>
      </c>
      <c r="W2037" s="18"/>
    </row>
    <row r="2038" s="13" customFormat="true" ht="12" hidden="false" customHeight="false" outlineLevel="0" collapsed="false">
      <c r="A2038" s="12" t="n">
        <v>9835</v>
      </c>
      <c r="B2038" s="13" t="n">
        <v>46</v>
      </c>
      <c r="C2038" s="13" t="s">
        <v>316</v>
      </c>
      <c r="D2038" s="13" t="n">
        <v>1</v>
      </c>
      <c r="E2038" s="13" t="n">
        <v>616</v>
      </c>
      <c r="F2038" s="13" t="s">
        <v>356</v>
      </c>
      <c r="G2038" s="13" t="s">
        <v>24</v>
      </c>
      <c r="H2038" s="13" t="s">
        <v>25</v>
      </c>
      <c r="J2038" s="13" t="n">
        <v>1</v>
      </c>
      <c r="K2038" s="13" t="n">
        <v>1331</v>
      </c>
      <c r="L2038" s="14" t="n">
        <v>0.434027777777778</v>
      </c>
      <c r="M2038" s="15" t="n">
        <v>0.447916666666667</v>
      </c>
      <c r="N2038" s="16" t="n">
        <f aca="false">VLOOKUP(E2038,'Esp. percorsi al 18-10-22'!C:J,8,FALSE())</f>
        <v>10.6360047826201</v>
      </c>
      <c r="O2038" s="16"/>
      <c r="P2038" s="16"/>
      <c r="Q2038" s="20" t="n">
        <v>302</v>
      </c>
      <c r="R2038" s="17" t="n">
        <f aca="false">+N2038*Q2038</f>
        <v>3212.07344435127</v>
      </c>
      <c r="S2038" s="17" t="n">
        <f aca="false">+O2038*Q2038</f>
        <v>0</v>
      </c>
      <c r="T2038" s="17"/>
      <c r="U2038" s="18" t="n">
        <f aca="false">+M2038-L2038</f>
        <v>0.0138888888888889</v>
      </c>
      <c r="V2038" s="18" t="n">
        <f aca="false">+U2038*Q2038</f>
        <v>4.19444444444444</v>
      </c>
      <c r="W2038" s="18"/>
    </row>
    <row r="2039" s="13" customFormat="true" ht="12" hidden="false" customHeight="false" outlineLevel="0" collapsed="false">
      <c r="A2039" s="12" t="n">
        <v>10158</v>
      </c>
      <c r="B2039" s="13" t="n">
        <v>46</v>
      </c>
      <c r="C2039" s="13" t="s">
        <v>316</v>
      </c>
      <c r="D2039" s="13" t="n">
        <v>1</v>
      </c>
      <c r="E2039" s="13" t="n">
        <v>616</v>
      </c>
      <c r="F2039" s="13" t="s">
        <v>356</v>
      </c>
      <c r="G2039" s="13" t="s">
        <v>26</v>
      </c>
      <c r="H2039" s="13" t="s">
        <v>30</v>
      </c>
      <c r="J2039" s="13" t="n">
        <v>1</v>
      </c>
      <c r="K2039" s="13" t="n">
        <v>4562</v>
      </c>
      <c r="L2039" s="14" t="n">
        <v>0.434027777777778</v>
      </c>
      <c r="M2039" s="15" t="n">
        <v>0.447916666666667</v>
      </c>
      <c r="N2039" s="16" t="n">
        <f aca="false">VLOOKUP(E2039,'Esp. percorsi al 18-10-22'!C:J,8,FALSE())</f>
        <v>10.6360047826201</v>
      </c>
      <c r="O2039" s="16"/>
      <c r="P2039" s="16"/>
      <c r="Q2039" s="20" t="n">
        <v>5</v>
      </c>
      <c r="R2039" s="17" t="n">
        <f aca="false">+N2039*Q2039</f>
        <v>53.1800239131005</v>
      </c>
      <c r="S2039" s="17" t="n">
        <f aca="false">+O2039*Q2039</f>
        <v>0</v>
      </c>
      <c r="T2039" s="17"/>
      <c r="U2039" s="18" t="n">
        <f aca="false">+M2039-L2039</f>
        <v>0.0138888888888889</v>
      </c>
      <c r="V2039" s="18" t="n">
        <f aca="false">+U2039*Q2039</f>
        <v>0.0694444444444444</v>
      </c>
      <c r="W2039" s="18"/>
    </row>
    <row r="2040" s="13" customFormat="true" ht="12" hidden="false" customHeight="false" outlineLevel="0" collapsed="false">
      <c r="A2040" s="12" t="n">
        <v>9836</v>
      </c>
      <c r="B2040" s="13" t="n">
        <v>46</v>
      </c>
      <c r="C2040" s="13" t="s">
        <v>316</v>
      </c>
      <c r="D2040" s="13" t="n">
        <v>1</v>
      </c>
      <c r="E2040" s="13" t="n">
        <v>616</v>
      </c>
      <c r="F2040" s="13" t="s">
        <v>356</v>
      </c>
      <c r="G2040" s="13" t="s">
        <v>24</v>
      </c>
      <c r="H2040" s="13" t="s">
        <v>25</v>
      </c>
      <c r="J2040" s="13" t="n">
        <v>1</v>
      </c>
      <c r="K2040" s="13" t="n">
        <v>1332</v>
      </c>
      <c r="L2040" s="14" t="n">
        <v>0.465277777777778</v>
      </c>
      <c r="M2040" s="15" t="n">
        <v>0.479166666666667</v>
      </c>
      <c r="N2040" s="16" t="n">
        <f aca="false">VLOOKUP(E2040,'Esp. percorsi al 18-10-22'!C:J,8,FALSE())</f>
        <v>10.6360047826201</v>
      </c>
      <c r="O2040" s="16"/>
      <c r="P2040" s="16"/>
      <c r="Q2040" s="20" t="n">
        <v>302</v>
      </c>
      <c r="R2040" s="17" t="n">
        <f aca="false">+N2040*Q2040</f>
        <v>3212.07344435127</v>
      </c>
      <c r="S2040" s="17" t="n">
        <f aca="false">+O2040*Q2040</f>
        <v>0</v>
      </c>
      <c r="T2040" s="17"/>
      <c r="U2040" s="18" t="n">
        <f aca="false">+M2040-L2040</f>
        <v>0.0138888888888889</v>
      </c>
      <c r="V2040" s="18" t="n">
        <f aca="false">+U2040*Q2040</f>
        <v>4.19444444444444</v>
      </c>
      <c r="W2040" s="18"/>
    </row>
    <row r="2041" s="13" customFormat="true" ht="12" hidden="false" customHeight="false" outlineLevel="0" collapsed="false">
      <c r="A2041" s="12" t="n">
        <v>9837</v>
      </c>
      <c r="B2041" s="13" t="n">
        <v>46</v>
      </c>
      <c r="C2041" s="13" t="s">
        <v>316</v>
      </c>
      <c r="D2041" s="13" t="n">
        <v>1</v>
      </c>
      <c r="E2041" s="13" t="n">
        <v>616</v>
      </c>
      <c r="F2041" s="13" t="s">
        <v>356</v>
      </c>
      <c r="G2041" s="13" t="s">
        <v>24</v>
      </c>
      <c r="H2041" s="13" t="s">
        <v>25</v>
      </c>
      <c r="J2041" s="13" t="n">
        <v>1</v>
      </c>
      <c r="K2041" s="13" t="n">
        <v>1333</v>
      </c>
      <c r="L2041" s="14" t="n">
        <v>0.493055555555556</v>
      </c>
      <c r="M2041" s="15" t="n">
        <v>0.506944444444444</v>
      </c>
      <c r="N2041" s="16" t="n">
        <f aca="false">VLOOKUP(E2041,'Esp. percorsi al 18-10-22'!C:J,8,FALSE())</f>
        <v>10.6360047826201</v>
      </c>
      <c r="O2041" s="16"/>
      <c r="P2041" s="16"/>
      <c r="Q2041" s="20" t="n">
        <v>302</v>
      </c>
      <c r="R2041" s="17" t="n">
        <f aca="false">+N2041*Q2041</f>
        <v>3212.07344435127</v>
      </c>
      <c r="S2041" s="17" t="n">
        <f aca="false">+O2041*Q2041</f>
        <v>0</v>
      </c>
      <c r="T2041" s="17"/>
      <c r="U2041" s="18" t="n">
        <f aca="false">+M2041-L2041</f>
        <v>0.0138888888888889</v>
      </c>
      <c r="V2041" s="18" t="n">
        <f aca="false">+U2041*Q2041</f>
        <v>4.19444444444444</v>
      </c>
      <c r="W2041" s="18"/>
    </row>
    <row r="2042" s="13" customFormat="true" ht="12" hidden="false" customHeight="false" outlineLevel="0" collapsed="false">
      <c r="A2042" s="12" t="n">
        <v>10159</v>
      </c>
      <c r="B2042" s="13" t="n">
        <v>46</v>
      </c>
      <c r="C2042" s="13" t="s">
        <v>316</v>
      </c>
      <c r="D2042" s="13" t="n">
        <v>1</v>
      </c>
      <c r="E2042" s="13" t="n">
        <v>616</v>
      </c>
      <c r="F2042" s="13" t="s">
        <v>356</v>
      </c>
      <c r="G2042" s="13" t="s">
        <v>26</v>
      </c>
      <c r="H2042" s="13" t="s">
        <v>30</v>
      </c>
      <c r="J2042" s="13" t="n">
        <v>1</v>
      </c>
      <c r="K2042" s="13" t="n">
        <v>4563</v>
      </c>
      <c r="L2042" s="14" t="n">
        <v>0.597222222222222</v>
      </c>
      <c r="M2042" s="15" t="n">
        <v>0.611111111111111</v>
      </c>
      <c r="N2042" s="16" t="n">
        <f aca="false">VLOOKUP(E2042,'Esp. percorsi al 18-10-22'!C:J,8,FALSE())</f>
        <v>10.6360047826201</v>
      </c>
      <c r="O2042" s="16"/>
      <c r="P2042" s="16"/>
      <c r="Q2042" s="20" t="n">
        <v>5</v>
      </c>
      <c r="R2042" s="17" t="n">
        <f aca="false">+N2042*Q2042</f>
        <v>53.1800239131005</v>
      </c>
      <c r="S2042" s="17" t="n">
        <f aca="false">+O2042*Q2042</f>
        <v>0</v>
      </c>
      <c r="T2042" s="17"/>
      <c r="U2042" s="18" t="n">
        <f aca="false">+M2042-L2042</f>
        <v>0.0138888888888889</v>
      </c>
      <c r="V2042" s="18" t="n">
        <f aca="false">+U2042*Q2042</f>
        <v>0.0694444444444444</v>
      </c>
      <c r="W2042" s="18"/>
    </row>
    <row r="2043" s="13" customFormat="true" ht="12" hidden="false" customHeight="false" outlineLevel="0" collapsed="false">
      <c r="A2043" s="12" t="n">
        <v>10191</v>
      </c>
      <c r="B2043" s="13" t="n">
        <v>46</v>
      </c>
      <c r="C2043" s="13" t="s">
        <v>316</v>
      </c>
      <c r="D2043" s="13" t="n">
        <v>1</v>
      </c>
      <c r="E2043" s="13" t="n">
        <v>616</v>
      </c>
      <c r="F2043" s="13" t="s">
        <v>356</v>
      </c>
      <c r="G2043" s="13" t="s">
        <v>24</v>
      </c>
      <c r="H2043" s="13" t="s">
        <v>29</v>
      </c>
      <c r="J2043" s="13" t="n">
        <v>1</v>
      </c>
      <c r="K2043" s="13" t="n">
        <v>2150</v>
      </c>
      <c r="L2043" s="14" t="n">
        <v>0.618055555555556</v>
      </c>
      <c r="M2043" s="15" t="n">
        <v>0.631944444444444</v>
      </c>
      <c r="N2043" s="16" t="n">
        <f aca="false">VLOOKUP(E2043,'Esp. percorsi al 18-10-22'!C:J,8,FALSE())</f>
        <v>10.6360047826201</v>
      </c>
      <c r="O2043" s="16"/>
      <c r="P2043" s="16"/>
      <c r="Q2043" s="20" t="n">
        <v>58</v>
      </c>
      <c r="R2043" s="17" t="n">
        <f aca="false">+N2043*Q2043</f>
        <v>616.888277391966</v>
      </c>
      <c r="S2043" s="17" t="n">
        <f aca="false">+O2043*Q2043</f>
        <v>0</v>
      </c>
      <c r="T2043" s="17"/>
      <c r="U2043" s="18" t="n">
        <f aca="false">+M2043-L2043</f>
        <v>0.0138888888888889</v>
      </c>
      <c r="V2043" s="18" t="n">
        <f aca="false">+U2043*Q2043</f>
        <v>0.805555555555555</v>
      </c>
      <c r="W2043" s="18"/>
    </row>
    <row r="2044" s="13" customFormat="true" ht="12" hidden="false" customHeight="false" outlineLevel="0" collapsed="false">
      <c r="A2044" s="12" t="n">
        <v>10160</v>
      </c>
      <c r="B2044" s="13" t="n">
        <v>46</v>
      </c>
      <c r="C2044" s="13" t="s">
        <v>316</v>
      </c>
      <c r="D2044" s="13" t="n">
        <v>1</v>
      </c>
      <c r="E2044" s="13" t="n">
        <v>616</v>
      </c>
      <c r="F2044" s="13" t="s">
        <v>356</v>
      </c>
      <c r="G2044" s="13" t="s">
        <v>26</v>
      </c>
      <c r="H2044" s="13" t="s">
        <v>30</v>
      </c>
      <c r="J2044" s="13" t="n">
        <v>1</v>
      </c>
      <c r="K2044" s="13" t="n">
        <v>4564</v>
      </c>
      <c r="L2044" s="14" t="n">
        <v>0.666666666666667</v>
      </c>
      <c r="M2044" s="15" t="n">
        <v>0.680555555555555</v>
      </c>
      <c r="N2044" s="16" t="n">
        <f aca="false">VLOOKUP(E2044,'Esp. percorsi al 18-10-22'!C:J,8,FALSE())</f>
        <v>10.6360047826201</v>
      </c>
      <c r="O2044" s="16"/>
      <c r="P2044" s="16"/>
      <c r="Q2044" s="20" t="n">
        <v>5</v>
      </c>
      <c r="R2044" s="17" t="n">
        <f aca="false">+N2044*Q2044</f>
        <v>53.1800239131005</v>
      </c>
      <c r="S2044" s="17" t="n">
        <f aca="false">+O2044*Q2044</f>
        <v>0</v>
      </c>
      <c r="T2044" s="17"/>
      <c r="U2044" s="18" t="n">
        <f aca="false">+M2044-L2044</f>
        <v>0.0138888888888889</v>
      </c>
      <c r="V2044" s="18" t="n">
        <f aca="false">+U2044*Q2044</f>
        <v>0.0694444444444444</v>
      </c>
      <c r="W2044" s="18"/>
    </row>
    <row r="2045" s="13" customFormat="true" ht="12" hidden="false" customHeight="false" outlineLevel="0" collapsed="false">
      <c r="A2045" s="12" t="n">
        <v>10026</v>
      </c>
      <c r="B2045" s="13" t="n">
        <v>46</v>
      </c>
      <c r="C2045" s="13" t="s">
        <v>316</v>
      </c>
      <c r="D2045" s="13" t="n">
        <v>1</v>
      </c>
      <c r="E2045" s="13" t="n">
        <v>616</v>
      </c>
      <c r="F2045" s="13" t="s">
        <v>356</v>
      </c>
      <c r="G2045" s="13" t="s">
        <v>24</v>
      </c>
      <c r="H2045" s="13" t="s">
        <v>29</v>
      </c>
      <c r="J2045" s="13" t="n">
        <v>1</v>
      </c>
      <c r="K2045" s="13" t="n">
        <v>2401</v>
      </c>
      <c r="L2045" s="14" t="n">
        <v>0.739583333333333</v>
      </c>
      <c r="M2045" s="15" t="n">
        <v>0.753472222222222</v>
      </c>
      <c r="N2045" s="16" t="n">
        <f aca="false">VLOOKUP(E2045,'Esp. percorsi al 18-10-22'!C:J,8,FALSE())</f>
        <v>10.6360047826201</v>
      </c>
      <c r="O2045" s="16"/>
      <c r="P2045" s="16"/>
      <c r="Q2045" s="20" t="n">
        <v>58</v>
      </c>
      <c r="R2045" s="17" t="n">
        <f aca="false">+N2045*Q2045</f>
        <v>616.888277391966</v>
      </c>
      <c r="S2045" s="17" t="n">
        <f aca="false">+O2045*Q2045</f>
        <v>0</v>
      </c>
      <c r="T2045" s="17"/>
      <c r="U2045" s="18" t="n">
        <f aca="false">+M2045-L2045</f>
        <v>0.0138888888888889</v>
      </c>
      <c r="V2045" s="18" t="n">
        <f aca="false">+U2045*Q2045</f>
        <v>0.805555555555555</v>
      </c>
      <c r="W2045" s="18"/>
    </row>
    <row r="2046" s="13" customFormat="true" ht="12" hidden="false" customHeight="false" outlineLevel="0" collapsed="false">
      <c r="A2046" s="12" t="n">
        <v>9827</v>
      </c>
      <c r="B2046" s="13" t="n">
        <v>46</v>
      </c>
      <c r="C2046" s="13" t="s">
        <v>316</v>
      </c>
      <c r="D2046" s="13" t="n">
        <v>1</v>
      </c>
      <c r="E2046" s="13" t="n">
        <v>616</v>
      </c>
      <c r="F2046" s="13" t="s">
        <v>356</v>
      </c>
      <c r="G2046" s="13" t="s">
        <v>24</v>
      </c>
      <c r="H2046" s="13" t="s">
        <v>25</v>
      </c>
      <c r="J2046" s="13" t="n">
        <v>1</v>
      </c>
      <c r="K2046" s="13" t="n">
        <v>1320</v>
      </c>
      <c r="L2046" s="14" t="n">
        <v>0.753472222222222</v>
      </c>
      <c r="M2046" s="15" t="n">
        <v>0.767361111111111</v>
      </c>
      <c r="N2046" s="16" t="n">
        <f aca="false">VLOOKUP(E2046,'Esp. percorsi al 18-10-22'!C:J,8,FALSE())</f>
        <v>10.6360047826201</v>
      </c>
      <c r="O2046" s="16"/>
      <c r="P2046" s="16"/>
      <c r="Q2046" s="20" t="n">
        <v>302</v>
      </c>
      <c r="R2046" s="17" t="n">
        <f aca="false">+N2046*Q2046</f>
        <v>3212.07344435127</v>
      </c>
      <c r="S2046" s="17" t="n">
        <f aca="false">+O2046*Q2046</f>
        <v>0</v>
      </c>
      <c r="T2046" s="17"/>
      <c r="U2046" s="18" t="n">
        <f aca="false">+M2046-L2046</f>
        <v>0.0138888888888889</v>
      </c>
      <c r="V2046" s="18" t="n">
        <f aca="false">+U2046*Q2046</f>
        <v>4.19444444444444</v>
      </c>
      <c r="W2046" s="18"/>
    </row>
    <row r="2047" s="13" customFormat="true" ht="12" hidden="false" customHeight="false" outlineLevel="0" collapsed="false">
      <c r="A2047" s="12" t="n">
        <v>10161</v>
      </c>
      <c r="B2047" s="13" t="n">
        <v>46</v>
      </c>
      <c r="C2047" s="13" t="s">
        <v>316</v>
      </c>
      <c r="D2047" s="13" t="n">
        <v>1</v>
      </c>
      <c r="E2047" s="13" t="n">
        <v>616</v>
      </c>
      <c r="F2047" s="13" t="s">
        <v>356</v>
      </c>
      <c r="G2047" s="13" t="s">
        <v>26</v>
      </c>
      <c r="H2047" s="13" t="s">
        <v>30</v>
      </c>
      <c r="J2047" s="13" t="n">
        <v>1</v>
      </c>
      <c r="K2047" s="13" t="n">
        <v>10161</v>
      </c>
      <c r="L2047" s="14" t="n">
        <v>0.770833333333333</v>
      </c>
      <c r="M2047" s="15" t="n">
        <v>0.784722222222222</v>
      </c>
      <c r="N2047" s="16" t="n">
        <f aca="false">VLOOKUP(E2047,'Esp. percorsi al 18-10-22'!C:J,8,FALSE())</f>
        <v>10.6360047826201</v>
      </c>
      <c r="O2047" s="16"/>
      <c r="P2047" s="16"/>
      <c r="Q2047" s="20" t="n">
        <v>5</v>
      </c>
      <c r="R2047" s="17" t="n">
        <f aca="false">+N2047*Q2047</f>
        <v>53.1800239131005</v>
      </c>
      <c r="S2047" s="17" t="n">
        <f aca="false">+O2047*Q2047</f>
        <v>0</v>
      </c>
      <c r="T2047" s="17"/>
      <c r="U2047" s="18" t="n">
        <f aca="false">+M2047-L2047</f>
        <v>0.0138888888888889</v>
      </c>
      <c r="V2047" s="18" t="n">
        <f aca="false">+U2047*Q2047</f>
        <v>0.0694444444444444</v>
      </c>
      <c r="W2047" s="18"/>
    </row>
    <row r="2048" s="13" customFormat="true" ht="12" hidden="false" customHeight="false" outlineLevel="0" collapsed="false">
      <c r="A2048" s="12" t="n">
        <v>10209</v>
      </c>
      <c r="B2048" s="13" t="n">
        <v>46</v>
      </c>
      <c r="C2048" s="13" t="s">
        <v>316</v>
      </c>
      <c r="D2048" s="13" t="n">
        <v>1</v>
      </c>
      <c r="E2048" s="13" t="n">
        <v>616</v>
      </c>
      <c r="F2048" s="13" t="s">
        <v>356</v>
      </c>
      <c r="G2048" s="13" t="s">
        <v>24</v>
      </c>
      <c r="H2048" s="13" t="s">
        <v>25</v>
      </c>
      <c r="J2048" s="13" t="n">
        <v>1</v>
      </c>
      <c r="K2048" s="13" t="n">
        <v>1334</v>
      </c>
      <c r="L2048" s="14" t="n">
        <v>0.798611111111111</v>
      </c>
      <c r="M2048" s="15" t="n">
        <v>0.8125</v>
      </c>
      <c r="N2048" s="16" t="n">
        <f aca="false">VLOOKUP(E2048,'Esp. percorsi al 18-10-22'!C:J,8,FALSE())</f>
        <v>10.6360047826201</v>
      </c>
      <c r="O2048" s="16"/>
      <c r="P2048" s="16"/>
      <c r="Q2048" s="20" t="n">
        <v>302</v>
      </c>
      <c r="R2048" s="17" t="n">
        <f aca="false">+N2048*Q2048</f>
        <v>3212.07344435127</v>
      </c>
      <c r="S2048" s="17" t="n">
        <f aca="false">+O2048*Q2048</f>
        <v>0</v>
      </c>
      <c r="T2048" s="17"/>
      <c r="U2048" s="18" t="n">
        <f aca="false">+M2048-L2048</f>
        <v>0.0138888888888889</v>
      </c>
      <c r="V2048" s="18" t="n">
        <f aca="false">+U2048*Q2048</f>
        <v>4.19444444444444</v>
      </c>
      <c r="W2048" s="18"/>
    </row>
    <row r="2049" s="13" customFormat="true" ht="12" hidden="false" customHeight="false" outlineLevel="0" collapsed="false">
      <c r="A2049" s="12" t="n">
        <v>10181</v>
      </c>
      <c r="B2049" s="13" t="n">
        <v>46</v>
      </c>
      <c r="C2049" s="13" t="s">
        <v>316</v>
      </c>
      <c r="D2049" s="13" t="n">
        <v>1</v>
      </c>
      <c r="E2049" s="13" t="n">
        <v>624</v>
      </c>
      <c r="F2049" s="13" t="s">
        <v>357</v>
      </c>
      <c r="G2049" s="13" t="s">
        <v>42</v>
      </c>
      <c r="H2049" s="19" t="s">
        <v>27</v>
      </c>
      <c r="I2049" s="19"/>
      <c r="J2049" s="13" t="n">
        <v>1</v>
      </c>
      <c r="K2049" s="13" t="n">
        <v>1326</v>
      </c>
      <c r="L2049" s="14" t="n">
        <v>0.309027777777778</v>
      </c>
      <c r="M2049" s="15" t="n">
        <v>0.329861111111111</v>
      </c>
      <c r="N2049" s="16" t="n">
        <f aca="false">VLOOKUP(E2049,'Esp. percorsi al 18-10-22'!C:J,8,FALSE())</f>
        <v>17.4062679652358</v>
      </c>
      <c r="O2049" s="16"/>
      <c r="P2049" s="16"/>
      <c r="Q2049" s="20" t="n">
        <v>173</v>
      </c>
      <c r="R2049" s="17" t="n">
        <f aca="false">+N2049*Q2049</f>
        <v>3011.28435798579</v>
      </c>
      <c r="S2049" s="17" t="n">
        <f aca="false">+O2049*Q2049</f>
        <v>0</v>
      </c>
      <c r="T2049" s="17"/>
      <c r="U2049" s="18" t="n">
        <f aca="false">+M2049-L2049</f>
        <v>0.0208333333333333</v>
      </c>
      <c r="V2049" s="18" t="n">
        <f aca="false">+U2049*Q2049</f>
        <v>3.60416666666667</v>
      </c>
      <c r="W2049" s="18"/>
    </row>
    <row r="2050" s="13" customFormat="true" ht="12" hidden="false" customHeight="false" outlineLevel="0" collapsed="false">
      <c r="A2050" s="12" t="n">
        <v>14079</v>
      </c>
      <c r="B2050" s="13" t="n">
        <v>46</v>
      </c>
      <c r="C2050" s="13" t="s">
        <v>316</v>
      </c>
      <c r="D2050" s="13" t="n">
        <v>1</v>
      </c>
      <c r="E2050" s="13" t="n">
        <v>866</v>
      </c>
      <c r="F2050" s="13" t="s">
        <v>358</v>
      </c>
      <c r="G2050" s="13" t="s">
        <v>42</v>
      </c>
      <c r="H2050" s="19" t="s">
        <v>27</v>
      </c>
      <c r="I2050" s="19"/>
      <c r="J2050" s="13" t="n">
        <v>1</v>
      </c>
      <c r="K2050" s="13" t="n">
        <v>1501</v>
      </c>
      <c r="L2050" s="14" t="n">
        <v>0.302083333333333</v>
      </c>
      <c r="M2050" s="15" t="n">
        <v>0.326388888888889</v>
      </c>
      <c r="N2050" s="16" t="n">
        <f aca="false">VLOOKUP(E2050,'Esp. percorsi al 18-10-22'!C:J,8,FALSE())</f>
        <v>19.9822679652358</v>
      </c>
      <c r="O2050" s="16"/>
      <c r="P2050" s="16"/>
      <c r="Q2050" s="20" t="n">
        <v>173</v>
      </c>
      <c r="R2050" s="17" t="n">
        <f aca="false">+N2050*Q2050</f>
        <v>3456.93235798579</v>
      </c>
      <c r="S2050" s="17" t="n">
        <f aca="false">+O2050*Q2050</f>
        <v>0</v>
      </c>
      <c r="T2050" s="17"/>
      <c r="U2050" s="18" t="n">
        <f aca="false">+M2050-L2050</f>
        <v>0.0243055555555556</v>
      </c>
      <c r="V2050" s="18" t="n">
        <f aca="false">+U2050*Q2050</f>
        <v>4.20486111111111</v>
      </c>
      <c r="W2050" s="18"/>
    </row>
    <row r="2051" s="13" customFormat="true" ht="12" hidden="false" customHeight="false" outlineLevel="0" collapsed="false">
      <c r="A2051" s="12" t="n">
        <v>12056</v>
      </c>
      <c r="B2051" s="13" t="n">
        <v>46</v>
      </c>
      <c r="C2051" s="13" t="s">
        <v>316</v>
      </c>
      <c r="D2051" s="13" t="n">
        <v>2</v>
      </c>
      <c r="E2051" s="13" t="n">
        <v>950</v>
      </c>
      <c r="F2051" s="13" t="s">
        <v>359</v>
      </c>
      <c r="G2051" s="13" t="s">
        <v>42</v>
      </c>
      <c r="H2051" s="19" t="s">
        <v>27</v>
      </c>
      <c r="I2051" s="19"/>
      <c r="J2051" s="13" t="n">
        <v>1</v>
      </c>
      <c r="K2051" s="13" t="n">
        <v>3109</v>
      </c>
      <c r="L2051" s="14" t="n">
        <v>0.552083333333333</v>
      </c>
      <c r="M2051" s="15" t="n">
        <v>0.572916666666667</v>
      </c>
      <c r="N2051" s="16" t="n">
        <f aca="false">VLOOKUP(E2051,'Esp. percorsi al 18-10-22'!C:J,8,FALSE())</f>
        <v>15.6492994094655</v>
      </c>
      <c r="O2051" s="16"/>
      <c r="P2051" s="16"/>
      <c r="Q2051" s="20" t="n">
        <v>173</v>
      </c>
      <c r="R2051" s="17" t="n">
        <f aca="false">+N2051*Q2051</f>
        <v>2707.32879783753</v>
      </c>
      <c r="S2051" s="17" t="n">
        <f aca="false">+O2051*Q2051</f>
        <v>0</v>
      </c>
      <c r="T2051" s="17"/>
      <c r="U2051" s="18" t="n">
        <f aca="false">+M2051-L2051</f>
        <v>0.0208333333333333</v>
      </c>
      <c r="V2051" s="18" t="n">
        <f aca="false">+U2051*Q2051</f>
        <v>3.60416666666667</v>
      </c>
      <c r="W2051" s="18"/>
    </row>
    <row r="2052" s="13" customFormat="true" ht="12" hidden="false" customHeight="false" outlineLevel="0" collapsed="false">
      <c r="A2052" s="12" t="n">
        <v>12445</v>
      </c>
      <c r="B2052" s="13" t="n">
        <v>46</v>
      </c>
      <c r="C2052" s="13" t="s">
        <v>316</v>
      </c>
      <c r="D2052" s="13" t="n">
        <v>2</v>
      </c>
      <c r="E2052" s="13" t="n">
        <v>950</v>
      </c>
      <c r="F2052" s="13" t="s">
        <v>359</v>
      </c>
      <c r="G2052" s="13" t="s">
        <v>42</v>
      </c>
      <c r="H2052" s="13" t="n">
        <v>35</v>
      </c>
      <c r="J2052" s="13" t="n">
        <v>1</v>
      </c>
      <c r="K2052" s="13" t="n">
        <v>2494</v>
      </c>
      <c r="L2052" s="14" t="n">
        <v>0.711805555555555</v>
      </c>
      <c r="M2052" s="15" t="n">
        <v>0.732638888888889</v>
      </c>
      <c r="N2052" s="16" t="n">
        <f aca="false">VLOOKUP(E2052,'Esp. percorsi al 18-10-22'!C:J,8,FALSE())</f>
        <v>15.6492994094655</v>
      </c>
      <c r="O2052" s="16"/>
      <c r="P2052" s="16"/>
      <c r="Q2052" s="20" t="n">
        <v>70</v>
      </c>
      <c r="R2052" s="17" t="n">
        <f aca="false">+N2052*Q2052</f>
        <v>1095.45095866259</v>
      </c>
      <c r="S2052" s="17" t="n">
        <f aca="false">+O2052*Q2052</f>
        <v>0</v>
      </c>
      <c r="T2052" s="17"/>
      <c r="U2052" s="18" t="n">
        <f aca="false">+M2052-L2052</f>
        <v>0.0208333333333333</v>
      </c>
      <c r="V2052" s="18" t="n">
        <f aca="false">+U2052*Q2052</f>
        <v>1.45833333333333</v>
      </c>
      <c r="W2052" s="18"/>
    </row>
    <row r="2053" s="13" customFormat="true" ht="12" hidden="false" customHeight="false" outlineLevel="0" collapsed="false">
      <c r="A2053" s="12" t="n">
        <v>10236</v>
      </c>
      <c r="B2053" s="13" t="n">
        <v>46</v>
      </c>
      <c r="C2053" s="13" t="s">
        <v>316</v>
      </c>
      <c r="D2053" s="13" t="n">
        <v>2</v>
      </c>
      <c r="E2053" s="13" t="n">
        <v>973</v>
      </c>
      <c r="F2053" s="13" t="s">
        <v>360</v>
      </c>
      <c r="G2053" s="13" t="s">
        <v>24</v>
      </c>
      <c r="H2053" s="13" t="s">
        <v>29</v>
      </c>
      <c r="J2053" s="13" t="n">
        <v>1</v>
      </c>
      <c r="K2053" s="13" t="n">
        <v>2109</v>
      </c>
      <c r="L2053" s="14" t="n">
        <v>0.260416666666667</v>
      </c>
      <c r="M2053" s="15" t="n">
        <v>0.274305555555555</v>
      </c>
      <c r="N2053" s="16" t="n">
        <f aca="false">VLOOKUP(E2053,'Esp. percorsi al 18-10-22'!C:J,8,FALSE())</f>
        <v>14.4657753955885</v>
      </c>
      <c r="O2053" s="16"/>
      <c r="P2053" s="16"/>
      <c r="Q2053" s="20" t="n">
        <v>58</v>
      </c>
      <c r="R2053" s="17" t="n">
        <f aca="false">+N2053*Q2053</f>
        <v>839.014972944133</v>
      </c>
      <c r="S2053" s="17" t="n">
        <f aca="false">+O2053*Q2053</f>
        <v>0</v>
      </c>
      <c r="T2053" s="17"/>
      <c r="U2053" s="18" t="n">
        <f aca="false">+M2053-L2053</f>
        <v>0.0138888888888889</v>
      </c>
      <c r="V2053" s="18" t="n">
        <f aca="false">+U2053*Q2053</f>
        <v>0.805555555555555</v>
      </c>
      <c r="W2053" s="18"/>
    </row>
    <row r="2054" s="13" customFormat="true" ht="12" hidden="false" customHeight="false" outlineLevel="0" collapsed="false">
      <c r="A2054" s="12" t="n">
        <v>11437</v>
      </c>
      <c r="B2054" s="13" t="n">
        <v>46</v>
      </c>
      <c r="C2054" s="13" t="s">
        <v>316</v>
      </c>
      <c r="D2054" s="13" t="n">
        <v>2</v>
      </c>
      <c r="E2054" s="13" t="n">
        <v>973</v>
      </c>
      <c r="F2054" s="13" t="s">
        <v>360</v>
      </c>
      <c r="G2054" s="13" t="s">
        <v>42</v>
      </c>
      <c r="H2054" s="13" t="n">
        <v>6</v>
      </c>
      <c r="J2054" s="13" t="n">
        <v>1</v>
      </c>
      <c r="K2054" s="13" t="n">
        <v>1216</v>
      </c>
      <c r="L2054" s="14" t="n">
        <v>0.260416666666667</v>
      </c>
      <c r="M2054" s="15" t="n">
        <v>0.277777777777778</v>
      </c>
      <c r="N2054" s="16" t="n">
        <f aca="false">VLOOKUP(E2054,'Esp. percorsi al 18-10-22'!C:J,8,FALSE())</f>
        <v>14.4657753955885</v>
      </c>
      <c r="O2054" s="16"/>
      <c r="P2054" s="16"/>
      <c r="Q2054" s="20" t="n">
        <v>35</v>
      </c>
      <c r="R2054" s="17" t="n">
        <f aca="false">+N2054*Q2054</f>
        <v>506.302138845598</v>
      </c>
      <c r="S2054" s="17" t="n">
        <f aca="false">+O2054*Q2054</f>
        <v>0</v>
      </c>
      <c r="T2054" s="17"/>
      <c r="U2054" s="18" t="n">
        <f aca="false">+M2054-L2054</f>
        <v>0.0173611111111111</v>
      </c>
      <c r="V2054" s="18" t="n">
        <f aca="false">+U2054*Q2054</f>
        <v>0.607638888888889</v>
      </c>
      <c r="W2054" s="18"/>
    </row>
    <row r="2055" s="13" customFormat="true" ht="12" hidden="false" customHeight="false" outlineLevel="0" collapsed="false">
      <c r="A2055" s="12" t="n">
        <v>17750</v>
      </c>
      <c r="B2055" s="13" t="n">
        <v>46</v>
      </c>
      <c r="C2055" s="13" t="s">
        <v>316</v>
      </c>
      <c r="D2055" s="13" t="n">
        <v>2</v>
      </c>
      <c r="E2055" s="13" t="n">
        <v>973</v>
      </c>
      <c r="F2055" s="13" t="s">
        <v>360</v>
      </c>
      <c r="G2055" s="13" t="s">
        <v>77</v>
      </c>
      <c r="H2055" s="13" t="s">
        <v>25</v>
      </c>
      <c r="J2055" s="13" t="n">
        <v>1</v>
      </c>
      <c r="K2055" s="13" t="n">
        <v>17750</v>
      </c>
      <c r="L2055" s="14" t="n">
        <v>0.260416666666667</v>
      </c>
      <c r="M2055" s="15" t="n">
        <v>0.277777777777778</v>
      </c>
      <c r="N2055" s="16" t="n">
        <f aca="false">VLOOKUP(E2055,'Esp. percorsi al 18-10-22'!C:J,8,FALSE())</f>
        <v>14.4657753955885</v>
      </c>
      <c r="O2055" s="16"/>
      <c r="P2055" s="16"/>
      <c r="Q2055" s="20" t="n">
        <v>94</v>
      </c>
      <c r="R2055" s="17" t="n">
        <f aca="false">+N2055*Q2055</f>
        <v>1359.78288718532</v>
      </c>
      <c r="S2055" s="17" t="n">
        <f aca="false">+O2055*Q2055</f>
        <v>0</v>
      </c>
      <c r="T2055" s="17"/>
      <c r="U2055" s="18" t="n">
        <f aca="false">+M2055-L2055</f>
        <v>0.0173611111111111</v>
      </c>
      <c r="V2055" s="18" t="n">
        <f aca="false">+U2055*Q2055</f>
        <v>1.63194444444444</v>
      </c>
      <c r="W2055" s="18"/>
    </row>
    <row r="2056" s="13" customFormat="true" ht="12" hidden="false" customHeight="false" outlineLevel="0" collapsed="false">
      <c r="A2056" s="12" t="n">
        <v>14065</v>
      </c>
      <c r="B2056" s="13" t="n">
        <v>46</v>
      </c>
      <c r="C2056" s="13" t="s">
        <v>316</v>
      </c>
      <c r="D2056" s="13" t="n">
        <v>2</v>
      </c>
      <c r="E2056" s="13" t="n">
        <v>973</v>
      </c>
      <c r="F2056" s="13" t="s">
        <v>360</v>
      </c>
      <c r="G2056" s="13" t="s">
        <v>24</v>
      </c>
      <c r="H2056" s="13" t="s">
        <v>29</v>
      </c>
      <c r="J2056" s="13" t="n">
        <v>1</v>
      </c>
      <c r="K2056" s="13" t="n">
        <v>2111</v>
      </c>
      <c r="L2056" s="14" t="n">
        <v>0.597222222222222</v>
      </c>
      <c r="M2056" s="15" t="n">
        <v>0.607638888888889</v>
      </c>
      <c r="N2056" s="16" t="n">
        <f aca="false">VLOOKUP(E2056,'Esp. percorsi al 18-10-22'!C:J,8,FALSE())</f>
        <v>14.4657753955885</v>
      </c>
      <c r="O2056" s="16"/>
      <c r="P2056" s="16"/>
      <c r="Q2056" s="20" t="n">
        <v>58</v>
      </c>
      <c r="R2056" s="17" t="n">
        <f aca="false">+N2056*Q2056</f>
        <v>839.014972944133</v>
      </c>
      <c r="S2056" s="17" t="n">
        <f aca="false">+O2056*Q2056</f>
        <v>0</v>
      </c>
      <c r="T2056" s="17"/>
      <c r="U2056" s="18" t="n">
        <f aca="false">+M2056-L2056</f>
        <v>0.0104166666666667</v>
      </c>
      <c r="V2056" s="18" t="n">
        <f aca="false">+U2056*Q2056</f>
        <v>0.604166666666667</v>
      </c>
      <c r="W2056" s="18"/>
    </row>
    <row r="2057" s="13" customFormat="true" ht="12" hidden="false" customHeight="false" outlineLevel="0" collapsed="false">
      <c r="A2057" s="12" t="n">
        <v>13235</v>
      </c>
      <c r="B2057" s="13" t="n">
        <v>47</v>
      </c>
      <c r="C2057" s="13" t="s">
        <v>316</v>
      </c>
      <c r="D2057" s="13" t="n">
        <v>2</v>
      </c>
      <c r="E2057" s="13" t="n">
        <v>567</v>
      </c>
      <c r="F2057" s="13" t="s">
        <v>361</v>
      </c>
      <c r="G2057" s="13" t="s">
        <v>24</v>
      </c>
      <c r="H2057" s="13" t="s">
        <v>25</v>
      </c>
      <c r="J2057" s="13" t="n">
        <v>1</v>
      </c>
      <c r="K2057" s="13" t="n">
        <v>1338</v>
      </c>
      <c r="L2057" s="14" t="n">
        <v>0.628472222222222</v>
      </c>
      <c r="M2057" s="15" t="n">
        <v>0.642361111111111</v>
      </c>
      <c r="N2057" s="16" t="n">
        <f aca="false">VLOOKUP(E2057,'Esp. percorsi al 18-10-22'!C:J,8,FALSE())</f>
        <v>11.2749385369894</v>
      </c>
      <c r="O2057" s="16"/>
      <c r="P2057" s="16"/>
      <c r="Q2057" s="20" t="n">
        <v>302</v>
      </c>
      <c r="R2057" s="17" t="n">
        <f aca="false">+N2057*Q2057</f>
        <v>3405.0314381708</v>
      </c>
      <c r="S2057" s="17" t="n">
        <f aca="false">+O2057*Q2057</f>
        <v>0</v>
      </c>
      <c r="T2057" s="17"/>
      <c r="U2057" s="18" t="n">
        <f aca="false">+M2057-L2057</f>
        <v>0.0138888888888889</v>
      </c>
      <c r="V2057" s="18" t="n">
        <f aca="false">+U2057*Q2057</f>
        <v>4.19444444444444</v>
      </c>
      <c r="W2057" s="18"/>
    </row>
    <row r="2058" s="13" customFormat="true" ht="12" hidden="false" customHeight="false" outlineLevel="0" collapsed="false">
      <c r="A2058" s="12" t="n">
        <v>9819</v>
      </c>
      <c r="B2058" s="13" t="n">
        <v>47</v>
      </c>
      <c r="C2058" s="13" t="s">
        <v>316</v>
      </c>
      <c r="D2058" s="13" t="n">
        <v>2</v>
      </c>
      <c r="E2058" s="13" t="n">
        <v>579</v>
      </c>
      <c r="F2058" s="13" t="s">
        <v>362</v>
      </c>
      <c r="G2058" s="13" t="s">
        <v>24</v>
      </c>
      <c r="H2058" s="13" t="s">
        <v>25</v>
      </c>
      <c r="J2058" s="13" t="n">
        <v>1</v>
      </c>
      <c r="K2058" s="13" t="n">
        <v>1289</v>
      </c>
      <c r="L2058" s="14" t="n">
        <v>0.527777777777778</v>
      </c>
      <c r="M2058" s="15" t="n">
        <v>0.541666666666667</v>
      </c>
      <c r="N2058" s="16" t="n">
        <f aca="false">VLOOKUP(E2058,'Esp. percorsi al 18-10-22'!C:J,8,FALSE())</f>
        <v>14.9641797868104</v>
      </c>
      <c r="O2058" s="16"/>
      <c r="P2058" s="16"/>
      <c r="Q2058" s="20" t="n">
        <v>302</v>
      </c>
      <c r="R2058" s="17" t="n">
        <f aca="false">+N2058*Q2058</f>
        <v>4519.18229561674</v>
      </c>
      <c r="S2058" s="17" t="n">
        <f aca="false">+O2058*Q2058</f>
        <v>0</v>
      </c>
      <c r="T2058" s="17"/>
      <c r="U2058" s="18" t="n">
        <f aca="false">+M2058-L2058</f>
        <v>0.0138888888888889</v>
      </c>
      <c r="V2058" s="18" t="n">
        <f aca="false">+U2058*Q2058</f>
        <v>4.19444444444444</v>
      </c>
      <c r="W2058" s="18"/>
    </row>
    <row r="2059" s="13" customFormat="true" ht="12" hidden="false" customHeight="false" outlineLevel="0" collapsed="false">
      <c r="A2059" s="12" t="n">
        <v>14054</v>
      </c>
      <c r="B2059" s="13" t="n">
        <v>47</v>
      </c>
      <c r="C2059" s="13" t="s">
        <v>316</v>
      </c>
      <c r="D2059" s="13" t="n">
        <v>2</v>
      </c>
      <c r="E2059" s="13" t="n">
        <v>579</v>
      </c>
      <c r="F2059" s="13" t="s">
        <v>362</v>
      </c>
      <c r="G2059" s="13" t="s">
        <v>42</v>
      </c>
      <c r="H2059" s="19" t="s">
        <v>27</v>
      </c>
      <c r="I2059" s="19"/>
      <c r="J2059" s="13" t="n">
        <v>1</v>
      </c>
      <c r="K2059" s="13" t="n">
        <v>11457</v>
      </c>
      <c r="L2059" s="14" t="n">
        <v>0.590277777777778</v>
      </c>
      <c r="M2059" s="15" t="n">
        <v>0.607638888888889</v>
      </c>
      <c r="N2059" s="16" t="n">
        <f aca="false">VLOOKUP(E2059,'Esp. percorsi al 18-10-22'!C:J,8,FALSE())</f>
        <v>14.9641797868104</v>
      </c>
      <c r="O2059" s="16"/>
      <c r="P2059" s="16"/>
      <c r="Q2059" s="20" t="n">
        <v>173</v>
      </c>
      <c r="R2059" s="17" t="n">
        <f aca="false">+N2059*Q2059</f>
        <v>2588.8031031182</v>
      </c>
      <c r="S2059" s="17" t="n">
        <f aca="false">+O2059*Q2059</f>
        <v>0</v>
      </c>
      <c r="T2059" s="17"/>
      <c r="U2059" s="18" t="n">
        <f aca="false">+M2059-L2059</f>
        <v>0.0173611111111111</v>
      </c>
      <c r="V2059" s="18" t="n">
        <f aca="false">+U2059*Q2059</f>
        <v>3.00347222222222</v>
      </c>
      <c r="W2059" s="18"/>
    </row>
    <row r="2060" s="13" customFormat="true" ht="12" hidden="false" customHeight="false" outlineLevel="0" collapsed="false">
      <c r="A2060" s="12" t="n">
        <v>10224</v>
      </c>
      <c r="B2060" s="13" t="n">
        <v>47</v>
      </c>
      <c r="C2060" s="13" t="s">
        <v>316</v>
      </c>
      <c r="D2060" s="13" t="n">
        <v>1</v>
      </c>
      <c r="E2060" s="13" t="n">
        <v>778</v>
      </c>
      <c r="F2060" s="13" t="s">
        <v>363</v>
      </c>
      <c r="G2060" s="13" t="s">
        <v>42</v>
      </c>
      <c r="H2060" s="19" t="s">
        <v>27</v>
      </c>
      <c r="I2060" s="19"/>
      <c r="J2060" s="13" t="n">
        <v>1</v>
      </c>
      <c r="K2060" s="13" t="n">
        <v>1435</v>
      </c>
      <c r="L2060" s="14" t="n">
        <v>0.548611111111111</v>
      </c>
      <c r="M2060" s="15" t="n">
        <v>0.590277777777778</v>
      </c>
      <c r="N2060" s="16" t="n">
        <f aca="false">VLOOKUP(E2060,'Esp. percorsi al 18-10-22'!C:J,8,FALSE())</f>
        <v>22.4781433681942</v>
      </c>
      <c r="O2060" s="16"/>
      <c r="P2060" s="16"/>
      <c r="Q2060" s="20" t="n">
        <v>173</v>
      </c>
      <c r="R2060" s="17" t="n">
        <f aca="false">+N2060*Q2060</f>
        <v>3888.7188026976</v>
      </c>
      <c r="S2060" s="17" t="n">
        <f aca="false">+O2060*Q2060</f>
        <v>0</v>
      </c>
      <c r="T2060" s="17"/>
      <c r="U2060" s="18" t="n">
        <f aca="false">+M2060-L2060</f>
        <v>0.0416666666666667</v>
      </c>
      <c r="V2060" s="18" t="n">
        <f aca="false">+U2060*Q2060</f>
        <v>7.20833333333333</v>
      </c>
      <c r="W2060" s="18"/>
    </row>
    <row r="2061" s="13" customFormat="true" ht="12" hidden="false" customHeight="false" outlineLevel="0" collapsed="false">
      <c r="A2061" s="12" t="n">
        <v>11439</v>
      </c>
      <c r="B2061" s="13" t="n">
        <v>47</v>
      </c>
      <c r="C2061" s="13" t="s">
        <v>316</v>
      </c>
      <c r="D2061" s="13" t="n">
        <v>1</v>
      </c>
      <c r="E2061" s="13" t="n">
        <v>891</v>
      </c>
      <c r="F2061" s="13" t="s">
        <v>364</v>
      </c>
      <c r="G2061" s="13" t="s">
        <v>42</v>
      </c>
      <c r="H2061" s="19" t="s">
        <v>27</v>
      </c>
      <c r="I2061" s="19"/>
      <c r="J2061" s="13" t="n">
        <v>1</v>
      </c>
      <c r="K2061" s="13" t="n">
        <v>11439</v>
      </c>
      <c r="L2061" s="14" t="n">
        <v>0.260416666666667</v>
      </c>
      <c r="M2061" s="15" t="n">
        <v>0.274305555555555</v>
      </c>
      <c r="N2061" s="16" t="n">
        <f aca="false">VLOOKUP(E2061,'Esp. percorsi al 18-10-22'!C:J,8,FALSE())</f>
        <v>14.8225848398439</v>
      </c>
      <c r="O2061" s="16"/>
      <c r="P2061" s="16"/>
      <c r="Q2061" s="20" t="n">
        <v>173</v>
      </c>
      <c r="R2061" s="17" t="n">
        <f aca="false">+N2061*Q2061</f>
        <v>2564.30717729299</v>
      </c>
      <c r="S2061" s="17" t="n">
        <f aca="false">+O2061*Q2061</f>
        <v>0</v>
      </c>
      <c r="T2061" s="17"/>
      <c r="U2061" s="18" t="n">
        <f aca="false">+M2061-L2061</f>
        <v>0.0138888888888889</v>
      </c>
      <c r="V2061" s="18" t="n">
        <f aca="false">+U2061*Q2061</f>
        <v>2.40277777777778</v>
      </c>
      <c r="W2061" s="18"/>
    </row>
    <row r="2062" s="13" customFormat="true" ht="12" hidden="false" customHeight="false" outlineLevel="0" collapsed="false">
      <c r="A2062" s="12" t="n">
        <v>18787</v>
      </c>
      <c r="B2062" s="13" t="n">
        <v>47</v>
      </c>
      <c r="C2062" s="13" t="s">
        <v>316</v>
      </c>
      <c r="D2062" s="13" t="n">
        <v>2</v>
      </c>
      <c r="E2062" s="13" t="n">
        <v>956</v>
      </c>
      <c r="F2062" s="13" t="s">
        <v>365</v>
      </c>
      <c r="G2062" s="13" t="s">
        <v>42</v>
      </c>
      <c r="H2062" s="19" t="s">
        <v>27</v>
      </c>
      <c r="I2062" s="19"/>
      <c r="J2062" s="13" t="n">
        <v>1</v>
      </c>
      <c r="K2062" s="13" t="n">
        <v>1437</v>
      </c>
      <c r="L2062" s="14" t="n">
        <v>0.295138888888889</v>
      </c>
      <c r="M2062" s="15" t="n">
        <v>0.3125</v>
      </c>
      <c r="N2062" s="16" t="n">
        <f aca="false">VLOOKUP(E2062,'Esp. percorsi al 18-10-22'!C:J,8,FALSE())</f>
        <v>18.092223763419</v>
      </c>
      <c r="O2062" s="16"/>
      <c r="P2062" s="16"/>
      <c r="Q2062" s="20" t="n">
        <v>173</v>
      </c>
      <c r="R2062" s="17" t="n">
        <f aca="false">+N2062*Q2062</f>
        <v>3129.95471107149</v>
      </c>
      <c r="S2062" s="17" t="n">
        <f aca="false">+O2062*Q2062</f>
        <v>0</v>
      </c>
      <c r="T2062" s="17"/>
      <c r="U2062" s="18" t="n">
        <f aca="false">+M2062-L2062</f>
        <v>0.0173611111111111</v>
      </c>
      <c r="V2062" s="18" t="n">
        <f aca="false">+U2062*Q2062</f>
        <v>3.00347222222222</v>
      </c>
      <c r="W2062" s="18"/>
    </row>
    <row r="2063" s="13" customFormat="true" ht="12" hidden="false" customHeight="false" outlineLevel="0" collapsed="false">
      <c r="A2063" s="12" t="n">
        <v>9761</v>
      </c>
      <c r="B2063" s="13" t="n">
        <v>48</v>
      </c>
      <c r="C2063" s="13" t="s">
        <v>316</v>
      </c>
      <c r="D2063" s="13" t="n">
        <v>2</v>
      </c>
      <c r="E2063" s="13" t="n">
        <v>521</v>
      </c>
      <c r="F2063" s="13" t="s">
        <v>366</v>
      </c>
      <c r="G2063" s="13" t="s">
        <v>24</v>
      </c>
      <c r="H2063" s="13" t="n">
        <v>135</v>
      </c>
      <c r="J2063" s="13" t="n">
        <v>1</v>
      </c>
      <c r="K2063" s="13" t="n">
        <v>1171</v>
      </c>
      <c r="L2063" s="14" t="n">
        <v>0.503472222222222</v>
      </c>
      <c r="M2063" s="15" t="n">
        <v>0.517361111111111</v>
      </c>
      <c r="N2063" s="16" t="n">
        <f aca="false">VLOOKUP(E2063,'Esp. percorsi al 18-10-22'!C:J,8,FALSE())</f>
        <v>9.52181986126042</v>
      </c>
      <c r="O2063" s="16"/>
      <c r="P2063" s="16"/>
      <c r="Q2063" s="20" t="n">
        <v>149</v>
      </c>
      <c r="R2063" s="17" t="n">
        <f aca="false">+N2063*Q2063</f>
        <v>1418.7511593278</v>
      </c>
      <c r="S2063" s="17" t="n">
        <f aca="false">+O2063*Q2063</f>
        <v>0</v>
      </c>
      <c r="T2063" s="17"/>
      <c r="U2063" s="18" t="n">
        <f aca="false">+M2063-L2063</f>
        <v>0.0138888888888889</v>
      </c>
      <c r="V2063" s="18" t="n">
        <f aca="false">+U2063*Q2063</f>
        <v>2.06944444444444</v>
      </c>
      <c r="W2063" s="18"/>
    </row>
    <row r="2064" s="13" customFormat="true" ht="12" hidden="false" customHeight="false" outlineLevel="0" collapsed="false">
      <c r="A2064" s="12" t="n">
        <v>10037</v>
      </c>
      <c r="B2064" s="13" t="n">
        <v>48</v>
      </c>
      <c r="C2064" s="13" t="s">
        <v>316</v>
      </c>
      <c r="D2064" s="13" t="n">
        <v>1</v>
      </c>
      <c r="E2064" s="13" t="n">
        <v>862</v>
      </c>
      <c r="F2064" s="13" t="s">
        <v>367</v>
      </c>
      <c r="G2064" s="13" t="s">
        <v>24</v>
      </c>
      <c r="H2064" s="13" t="n">
        <v>135</v>
      </c>
      <c r="J2064" s="13" t="n">
        <v>1</v>
      </c>
      <c r="K2064" s="13" t="n">
        <v>2437</v>
      </c>
      <c r="L2064" s="14" t="n">
        <v>0.489583333333333</v>
      </c>
      <c r="M2064" s="15" t="n">
        <v>0.503472222222222</v>
      </c>
      <c r="N2064" s="16" t="n">
        <f aca="false">VLOOKUP(E2064,'Esp. percorsi al 18-10-22'!C:J,8,FALSE())</f>
        <v>9.77245575983922</v>
      </c>
      <c r="O2064" s="16"/>
      <c r="P2064" s="16"/>
      <c r="Q2064" s="20" t="n">
        <v>149</v>
      </c>
      <c r="R2064" s="17" t="n">
        <f aca="false">+N2064*Q2064</f>
        <v>1456.09590821604</v>
      </c>
      <c r="S2064" s="17" t="n">
        <f aca="false">+O2064*Q2064</f>
        <v>0</v>
      </c>
      <c r="T2064" s="17"/>
      <c r="U2064" s="18" t="n">
        <f aca="false">+M2064-L2064</f>
        <v>0.0138888888888889</v>
      </c>
      <c r="V2064" s="18" t="n">
        <f aca="false">+U2064*Q2064</f>
        <v>2.06944444444444</v>
      </c>
      <c r="W2064" s="18"/>
    </row>
    <row r="2065" s="20" customFormat="true" ht="12" hidden="false" customHeight="false" outlineLevel="0" collapsed="false">
      <c r="A2065" s="12" t="n">
        <v>10146</v>
      </c>
      <c r="B2065" s="20" t="n">
        <v>48</v>
      </c>
      <c r="C2065" s="20" t="s">
        <v>316</v>
      </c>
      <c r="D2065" s="20" t="n">
        <v>2</v>
      </c>
      <c r="E2065" s="20" t="n">
        <v>3035</v>
      </c>
      <c r="F2065" s="20" t="s">
        <v>368</v>
      </c>
      <c r="G2065" s="20" t="s">
        <v>24</v>
      </c>
      <c r="H2065" s="20" t="n">
        <v>3</v>
      </c>
      <c r="J2065" s="20" t="n">
        <v>1</v>
      </c>
      <c r="K2065" s="20" t="n">
        <v>4369</v>
      </c>
      <c r="L2065" s="21" t="n">
        <v>0.364583333333333</v>
      </c>
      <c r="M2065" s="22" t="n">
        <v>0.388888888888889</v>
      </c>
      <c r="N2065" s="16" t="n">
        <f aca="false">VLOOKUP(E2065,'Esp. percorsi al 18-10-22'!C:J,8,FALSE())</f>
        <v>16.5767922531748</v>
      </c>
      <c r="O2065" s="23"/>
      <c r="P2065" s="23"/>
      <c r="Q2065" s="20" t="n">
        <v>51</v>
      </c>
      <c r="R2065" s="24" t="n">
        <f aca="false">+N2065*Q2065</f>
        <v>845.416404911915</v>
      </c>
      <c r="S2065" s="24" t="n">
        <f aca="false">+O2065*Q2065</f>
        <v>0</v>
      </c>
      <c r="T2065" s="24" t="n">
        <f aca="false">+P2065*Q2065</f>
        <v>0</v>
      </c>
      <c r="U2065" s="25" t="n">
        <f aca="false">+M2065-L2065</f>
        <v>0.0243055555555556</v>
      </c>
      <c r="V2065" s="25" t="n">
        <f aca="false">+U2065*Q2065</f>
        <v>1.23958333333333</v>
      </c>
      <c r="W2065" s="25"/>
    </row>
    <row r="2066" s="20" customFormat="true" ht="12" hidden="false" customHeight="false" outlineLevel="0" collapsed="false">
      <c r="A2066" s="12" t="n">
        <v>17441</v>
      </c>
      <c r="B2066" s="20" t="n">
        <v>48</v>
      </c>
      <c r="C2066" s="20" t="s">
        <v>316</v>
      </c>
      <c r="D2066" s="20" t="n">
        <v>1</v>
      </c>
      <c r="E2066" s="20" t="n">
        <v>3036</v>
      </c>
      <c r="F2066" s="20" t="s">
        <v>369</v>
      </c>
      <c r="G2066" s="20" t="s">
        <v>24</v>
      </c>
      <c r="H2066" s="20" t="n">
        <v>3</v>
      </c>
      <c r="J2066" s="20" t="n">
        <v>1</v>
      </c>
      <c r="K2066" s="20" t="n">
        <v>17441</v>
      </c>
      <c r="L2066" s="21" t="n">
        <v>0.350694444444444</v>
      </c>
      <c r="M2066" s="22" t="n">
        <v>0.364583333333333</v>
      </c>
      <c r="N2066" s="16" t="n">
        <f aca="false">VLOOKUP(E2066,'Esp. percorsi al 18-10-22'!C:J,8,FALSE())</f>
        <v>9.44812310679162</v>
      </c>
      <c r="O2066" s="23"/>
      <c r="P2066" s="23"/>
      <c r="Q2066" s="20" t="n">
        <v>51</v>
      </c>
      <c r="R2066" s="24" t="n">
        <f aca="false">+N2066*Q2066</f>
        <v>481.854278446373</v>
      </c>
      <c r="S2066" s="24" t="n">
        <f aca="false">+O2066*Q2066</f>
        <v>0</v>
      </c>
      <c r="T2066" s="24" t="n">
        <f aca="false">+P2066*Q2066</f>
        <v>0</v>
      </c>
      <c r="U2066" s="25" t="n">
        <f aca="false">+M2066-L2066</f>
        <v>0.0138888888888889</v>
      </c>
      <c r="V2066" s="25" t="n">
        <f aca="false">+U2066*Q2066</f>
        <v>0.708333333333333</v>
      </c>
      <c r="W2066" s="25"/>
    </row>
    <row r="2067" s="13" customFormat="true" ht="12" hidden="false" customHeight="false" outlineLevel="0" collapsed="false">
      <c r="A2067" s="12" t="n">
        <v>10146</v>
      </c>
      <c r="B2067" s="27" t="n">
        <v>48</v>
      </c>
      <c r="C2067" s="27" t="s">
        <v>316</v>
      </c>
      <c r="D2067" s="27" t="n">
        <v>2</v>
      </c>
      <c r="E2067" s="27" t="n">
        <v>3035</v>
      </c>
      <c r="F2067" s="27" t="s">
        <v>368</v>
      </c>
      <c r="G2067" s="27" t="s">
        <v>24</v>
      </c>
      <c r="H2067" s="27" t="n">
        <v>15</v>
      </c>
      <c r="I2067" s="27"/>
      <c r="J2067" s="27" t="n">
        <v>8</v>
      </c>
      <c r="K2067" s="27" t="n">
        <v>4369</v>
      </c>
      <c r="L2067" s="28" t="n">
        <v>0.364583333333333</v>
      </c>
      <c r="M2067" s="29" t="n">
        <v>0.388888888888889</v>
      </c>
      <c r="N2067" s="30" t="n">
        <f aca="false">VLOOKUP(E2067,'Esp. percorsi al 18-10-22'!C:J,8,FALSE())</f>
        <v>16.5767922531748</v>
      </c>
      <c r="O2067" s="30"/>
      <c r="P2067" s="30" t="n">
        <f aca="false">+N2067</f>
        <v>16.5767922531748</v>
      </c>
      <c r="Q2067" s="27" t="n">
        <v>98</v>
      </c>
      <c r="R2067" s="31" t="n">
        <f aca="false">+N2067*Q2067</f>
        <v>1624.52564081113</v>
      </c>
      <c r="S2067" s="31" t="n">
        <f aca="false">+O2067*Q2067</f>
        <v>0</v>
      </c>
      <c r="T2067" s="31" t="n">
        <f aca="false">+P2067*Q2067</f>
        <v>1624.52564081113</v>
      </c>
      <c r="U2067" s="32" t="n">
        <f aca="false">+M2067-L2067</f>
        <v>0.0243055555555556</v>
      </c>
      <c r="V2067" s="32" t="n">
        <f aca="false">+U2067*Q2067</f>
        <v>2.38194444444444</v>
      </c>
      <c r="W2067" s="32"/>
    </row>
    <row r="2068" s="13" customFormat="true" ht="12" hidden="false" customHeight="false" outlineLevel="0" collapsed="false">
      <c r="A2068" s="12" t="n">
        <v>17441</v>
      </c>
      <c r="B2068" s="27" t="n">
        <v>48</v>
      </c>
      <c r="C2068" s="27" t="s">
        <v>316</v>
      </c>
      <c r="D2068" s="27" t="n">
        <v>1</v>
      </c>
      <c r="E2068" s="27" t="n">
        <v>3036</v>
      </c>
      <c r="F2068" s="27" t="s">
        <v>369</v>
      </c>
      <c r="G2068" s="27" t="s">
        <v>24</v>
      </c>
      <c r="H2068" s="27" t="n">
        <v>15</v>
      </c>
      <c r="I2068" s="27"/>
      <c r="J2068" s="27" t="n">
        <v>8</v>
      </c>
      <c r="K2068" s="27" t="n">
        <v>17441</v>
      </c>
      <c r="L2068" s="28" t="n">
        <v>0.350694444444444</v>
      </c>
      <c r="M2068" s="29" t="n">
        <v>0.364583333333333</v>
      </c>
      <c r="N2068" s="30" t="n">
        <f aca="false">VLOOKUP(E2068,'Esp. percorsi al 18-10-22'!C:J,8,FALSE())</f>
        <v>9.44812310679162</v>
      </c>
      <c r="O2068" s="30"/>
      <c r="P2068" s="30" t="n">
        <f aca="false">+N2068</f>
        <v>9.44812310679162</v>
      </c>
      <c r="Q2068" s="27" t="n">
        <v>98</v>
      </c>
      <c r="R2068" s="31" t="n">
        <f aca="false">+N2068*Q2068</f>
        <v>925.916064465579</v>
      </c>
      <c r="S2068" s="31" t="n">
        <f aca="false">+O2068*Q2068</f>
        <v>0</v>
      </c>
      <c r="T2068" s="31" t="n">
        <f aca="false">+P2068*Q2068</f>
        <v>925.916064465579</v>
      </c>
      <c r="U2068" s="32" t="n">
        <f aca="false">+M2068-L2068</f>
        <v>0.0138888888888889</v>
      </c>
      <c r="V2068" s="32" t="n">
        <f aca="false">+U2068*Q2068</f>
        <v>1.36111111111111</v>
      </c>
      <c r="W2068" s="32"/>
    </row>
    <row r="2069" s="13" customFormat="true" ht="12" hidden="false" customHeight="false" outlineLevel="0" collapsed="false">
      <c r="A2069" s="12" t="n">
        <v>14008</v>
      </c>
      <c r="B2069" s="13" t="n">
        <v>49</v>
      </c>
      <c r="C2069" s="13" t="s">
        <v>316</v>
      </c>
      <c r="D2069" s="13" t="n">
        <v>2</v>
      </c>
      <c r="E2069" s="13" t="n">
        <v>438</v>
      </c>
      <c r="F2069" s="13" t="s">
        <v>370</v>
      </c>
      <c r="G2069" s="13" t="s">
        <v>42</v>
      </c>
      <c r="H2069" s="19" t="s">
        <v>27</v>
      </c>
      <c r="I2069" s="19"/>
      <c r="J2069" s="13" t="n">
        <v>1</v>
      </c>
      <c r="K2069" s="13" t="n">
        <v>14008</v>
      </c>
      <c r="L2069" s="14" t="n">
        <v>0.569444444444444</v>
      </c>
      <c r="M2069" s="15" t="n">
        <v>0.597222222222222</v>
      </c>
      <c r="N2069" s="16" t="n">
        <f aca="false">VLOOKUP(E2069,'Esp. percorsi al 18-10-22'!C:J,8,FALSE())</f>
        <v>24.4308004988824</v>
      </c>
      <c r="O2069" s="16"/>
      <c r="P2069" s="16"/>
      <c r="Q2069" s="20" t="n">
        <v>173</v>
      </c>
      <c r="R2069" s="17" t="n">
        <f aca="false">+N2069*Q2069</f>
        <v>4226.52848630666</v>
      </c>
      <c r="S2069" s="17" t="n">
        <f aca="false">+O2069*Q2069</f>
        <v>0</v>
      </c>
      <c r="T2069" s="17"/>
      <c r="U2069" s="18" t="n">
        <f aca="false">+M2069-L2069</f>
        <v>0.0277777777777778</v>
      </c>
      <c r="V2069" s="18" t="n">
        <f aca="false">+U2069*Q2069</f>
        <v>4.80555555555556</v>
      </c>
      <c r="W2069" s="18"/>
    </row>
    <row r="2070" s="13" customFormat="true" ht="12" hidden="false" customHeight="false" outlineLevel="0" collapsed="false">
      <c r="A2070" s="12" t="n">
        <v>13779</v>
      </c>
      <c r="B2070" s="13" t="n">
        <v>49</v>
      </c>
      <c r="C2070" s="13" t="s">
        <v>316</v>
      </c>
      <c r="D2070" s="13" t="n">
        <v>2</v>
      </c>
      <c r="E2070" s="13" t="n">
        <v>438</v>
      </c>
      <c r="F2070" s="13" t="s">
        <v>370</v>
      </c>
      <c r="G2070" s="13" t="s">
        <v>24</v>
      </c>
      <c r="H2070" s="13" t="s">
        <v>29</v>
      </c>
      <c r="J2070" s="13" t="n">
        <v>1</v>
      </c>
      <c r="K2070" s="13" t="n">
        <v>13779</v>
      </c>
      <c r="L2070" s="14" t="n">
        <v>0.795138888888889</v>
      </c>
      <c r="M2070" s="15" t="n">
        <v>0.822916666666667</v>
      </c>
      <c r="N2070" s="16" t="n">
        <f aca="false">VLOOKUP(E2070,'Esp. percorsi al 18-10-22'!C:J,8,FALSE())</f>
        <v>24.4308004988824</v>
      </c>
      <c r="O2070" s="16"/>
      <c r="P2070" s="16"/>
      <c r="Q2070" s="20" t="n">
        <v>58</v>
      </c>
      <c r="R2070" s="17" t="n">
        <f aca="false">+N2070*Q2070</f>
        <v>1416.98642893518</v>
      </c>
      <c r="S2070" s="17" t="n">
        <f aca="false">+O2070*Q2070</f>
        <v>0</v>
      </c>
      <c r="T2070" s="17"/>
      <c r="U2070" s="18" t="n">
        <f aca="false">+M2070-L2070</f>
        <v>0.0277777777777778</v>
      </c>
      <c r="V2070" s="18" t="n">
        <f aca="false">+U2070*Q2070</f>
        <v>1.61111111111111</v>
      </c>
      <c r="W2070" s="18"/>
    </row>
    <row r="2071" s="13" customFormat="true" ht="12" hidden="false" customHeight="false" outlineLevel="0" collapsed="false">
      <c r="A2071" s="12" t="n">
        <v>14032</v>
      </c>
      <c r="B2071" s="13" t="n">
        <v>49</v>
      </c>
      <c r="C2071" s="13" t="s">
        <v>316</v>
      </c>
      <c r="D2071" s="13" t="n">
        <v>1</v>
      </c>
      <c r="E2071" s="13" t="n">
        <v>440</v>
      </c>
      <c r="F2071" s="13" t="s">
        <v>371</v>
      </c>
      <c r="G2071" s="13" t="s">
        <v>24</v>
      </c>
      <c r="H2071" s="13" t="s">
        <v>29</v>
      </c>
      <c r="J2071" s="13" t="n">
        <v>1</v>
      </c>
      <c r="K2071" s="13" t="n">
        <v>13965</v>
      </c>
      <c r="L2071" s="14" t="n">
        <v>0.385416666666667</v>
      </c>
      <c r="M2071" s="15" t="n">
        <v>0.413194444444444</v>
      </c>
      <c r="N2071" s="16" t="n">
        <f aca="false">VLOOKUP(E2071,'Esp. percorsi al 18-10-22'!C:J,8,FALSE())</f>
        <v>24.8230376794213</v>
      </c>
      <c r="O2071" s="16"/>
      <c r="P2071" s="16"/>
      <c r="Q2071" s="20" t="n">
        <v>58</v>
      </c>
      <c r="R2071" s="17" t="n">
        <f aca="false">+N2071*Q2071</f>
        <v>1439.73618540644</v>
      </c>
      <c r="S2071" s="17" t="n">
        <f aca="false">+O2071*Q2071</f>
        <v>0</v>
      </c>
      <c r="T2071" s="17"/>
      <c r="U2071" s="18" t="n">
        <f aca="false">+M2071-L2071</f>
        <v>0.0277777777777778</v>
      </c>
      <c r="V2071" s="18" t="n">
        <f aca="false">+U2071*Q2071</f>
        <v>1.61111111111111</v>
      </c>
      <c r="W2071" s="18"/>
    </row>
    <row r="2072" s="13" customFormat="true" ht="12" hidden="false" customHeight="false" outlineLevel="0" collapsed="false">
      <c r="A2072" s="12" t="n">
        <v>14009</v>
      </c>
      <c r="B2072" s="13" t="n">
        <v>49</v>
      </c>
      <c r="C2072" s="13" t="s">
        <v>316</v>
      </c>
      <c r="D2072" s="13" t="n">
        <v>1</v>
      </c>
      <c r="E2072" s="13" t="n">
        <v>440</v>
      </c>
      <c r="F2072" s="13" t="s">
        <v>371</v>
      </c>
      <c r="G2072" s="13" t="s">
        <v>42</v>
      </c>
      <c r="H2072" s="19" t="s">
        <v>27</v>
      </c>
      <c r="I2072" s="19"/>
      <c r="J2072" s="13" t="n">
        <v>1</v>
      </c>
      <c r="K2072" s="13" t="n">
        <v>14009</v>
      </c>
      <c r="L2072" s="14" t="n">
        <v>0.597222222222222</v>
      </c>
      <c r="M2072" s="15" t="n">
        <v>0.625</v>
      </c>
      <c r="N2072" s="16" t="n">
        <f aca="false">VLOOKUP(E2072,'Esp. percorsi al 18-10-22'!C:J,8,FALSE())</f>
        <v>24.8230376794213</v>
      </c>
      <c r="O2072" s="16"/>
      <c r="P2072" s="16"/>
      <c r="Q2072" s="20" t="n">
        <v>173</v>
      </c>
      <c r="R2072" s="17" t="n">
        <f aca="false">+N2072*Q2072</f>
        <v>4294.38551853989</v>
      </c>
      <c r="S2072" s="17" t="n">
        <f aca="false">+O2072*Q2072</f>
        <v>0</v>
      </c>
      <c r="T2072" s="17"/>
      <c r="U2072" s="18" t="n">
        <f aca="false">+M2072-L2072</f>
        <v>0.0277777777777778</v>
      </c>
      <c r="V2072" s="18" t="n">
        <f aca="false">+U2072*Q2072</f>
        <v>4.80555555555556</v>
      </c>
      <c r="W2072" s="18"/>
    </row>
    <row r="2073" s="13" customFormat="true" ht="12" hidden="false" customHeight="false" outlineLevel="0" collapsed="false">
      <c r="A2073" s="12" t="n">
        <v>13785</v>
      </c>
      <c r="B2073" s="13" t="n">
        <v>49</v>
      </c>
      <c r="C2073" s="13" t="s">
        <v>316</v>
      </c>
      <c r="D2073" s="13" t="n">
        <v>1</v>
      </c>
      <c r="E2073" s="13" t="n">
        <v>440</v>
      </c>
      <c r="F2073" s="13" t="s">
        <v>371</v>
      </c>
      <c r="G2073" s="13" t="s">
        <v>24</v>
      </c>
      <c r="H2073" s="13" t="s">
        <v>29</v>
      </c>
      <c r="J2073" s="13" t="n">
        <v>1</v>
      </c>
      <c r="K2073" s="13" t="n">
        <v>2170</v>
      </c>
      <c r="L2073" s="14" t="n">
        <v>0.631944444444444</v>
      </c>
      <c r="M2073" s="15" t="n">
        <v>0.659722222222222</v>
      </c>
      <c r="N2073" s="16" t="n">
        <f aca="false">VLOOKUP(E2073,'Esp. percorsi al 18-10-22'!C:J,8,FALSE())</f>
        <v>24.8230376794213</v>
      </c>
      <c r="O2073" s="16"/>
      <c r="P2073" s="16"/>
      <c r="Q2073" s="20" t="n">
        <v>58</v>
      </c>
      <c r="R2073" s="17" t="n">
        <f aca="false">+N2073*Q2073</f>
        <v>1439.73618540644</v>
      </c>
      <c r="S2073" s="17" t="n">
        <f aca="false">+O2073*Q2073</f>
        <v>0</v>
      </c>
      <c r="T2073" s="17"/>
      <c r="U2073" s="18" t="n">
        <f aca="false">+M2073-L2073</f>
        <v>0.0277777777777778</v>
      </c>
      <c r="V2073" s="18" t="n">
        <f aca="false">+U2073*Q2073</f>
        <v>1.61111111111111</v>
      </c>
      <c r="W2073" s="18"/>
    </row>
    <row r="2074" s="20" customFormat="true" ht="12" hidden="false" customHeight="false" outlineLevel="0" collapsed="false">
      <c r="A2074" s="12" t="n">
        <v>14053</v>
      </c>
      <c r="B2074" s="20" t="n">
        <v>49</v>
      </c>
      <c r="C2074" s="20" t="s">
        <v>316</v>
      </c>
      <c r="D2074" s="20" t="n">
        <v>1</v>
      </c>
      <c r="E2074" s="20" t="n">
        <v>516</v>
      </c>
      <c r="F2074" s="20" t="s">
        <v>372</v>
      </c>
      <c r="G2074" s="20" t="s">
        <v>42</v>
      </c>
      <c r="H2074" s="26" t="s">
        <v>27</v>
      </c>
      <c r="I2074" s="26"/>
      <c r="J2074" s="20" t="n">
        <v>1</v>
      </c>
      <c r="K2074" s="20" t="n">
        <v>1490</v>
      </c>
      <c r="L2074" s="21" t="n">
        <v>0.288194444444444</v>
      </c>
      <c r="M2074" s="22" t="n">
        <v>0.329861111111111</v>
      </c>
      <c r="N2074" s="23" t="n">
        <f aca="false">VLOOKUP(E2074,'Esp. percorsi al 18-10-22'!C:J,8,FALSE())</f>
        <v>26.351407010308</v>
      </c>
      <c r="O2074" s="23"/>
      <c r="P2074" s="23"/>
      <c r="Q2074" s="20" t="n">
        <v>173</v>
      </c>
      <c r="R2074" s="24" t="n">
        <f aca="false">+N2074*Q2074</f>
        <v>4558.79341278328</v>
      </c>
      <c r="S2074" s="24" t="n">
        <f aca="false">+O2074*Q2074</f>
        <v>0</v>
      </c>
      <c r="T2074" s="24"/>
      <c r="U2074" s="25" t="n">
        <f aca="false">+M2074-L2074</f>
        <v>0.0416666666666667</v>
      </c>
      <c r="V2074" s="25" t="n">
        <f aca="false">+U2074*Q2074</f>
        <v>7.20833333333333</v>
      </c>
      <c r="W2074" s="25"/>
    </row>
    <row r="2075" s="13" customFormat="true" ht="12" hidden="false" customHeight="false" outlineLevel="0" collapsed="false">
      <c r="A2075" s="12" t="n">
        <v>10080</v>
      </c>
      <c r="B2075" s="13" t="n">
        <v>49</v>
      </c>
      <c r="C2075" s="13" t="s">
        <v>316</v>
      </c>
      <c r="D2075" s="13" t="n">
        <v>2</v>
      </c>
      <c r="E2075" s="13" t="n">
        <v>519</v>
      </c>
      <c r="F2075" s="13" t="s">
        <v>373</v>
      </c>
      <c r="G2075" s="13" t="s">
        <v>77</v>
      </c>
      <c r="H2075" s="13" t="s">
        <v>25</v>
      </c>
      <c r="J2075" s="13" t="n">
        <v>1</v>
      </c>
      <c r="K2075" s="13" t="n">
        <v>3736</v>
      </c>
      <c r="L2075" s="14" t="n">
        <v>0.256944444444444</v>
      </c>
      <c r="M2075" s="15" t="n">
        <v>0.295138888888889</v>
      </c>
      <c r="N2075" s="16" t="n">
        <f aca="false">VLOOKUP(E2075,'Esp. percorsi al 18-10-22'!C:J,8,FALSE())</f>
        <v>32.0650395986223</v>
      </c>
      <c r="O2075" s="16"/>
      <c r="P2075" s="16"/>
      <c r="Q2075" s="20" t="n">
        <v>94</v>
      </c>
      <c r="R2075" s="17" t="n">
        <f aca="false">+N2075*Q2075</f>
        <v>3014.1137222705</v>
      </c>
      <c r="S2075" s="17" t="n">
        <f aca="false">+O2075*Q2075</f>
        <v>0</v>
      </c>
      <c r="T2075" s="17"/>
      <c r="U2075" s="18" t="n">
        <f aca="false">+M2075-L2075</f>
        <v>0.0381944444444444</v>
      </c>
      <c r="V2075" s="18" t="n">
        <f aca="false">+U2075*Q2075</f>
        <v>3.59027777777778</v>
      </c>
      <c r="W2075" s="18"/>
    </row>
    <row r="2076" s="13" customFormat="true" ht="12" hidden="false" customHeight="false" outlineLevel="0" collapsed="false">
      <c r="A2076" s="12" t="n">
        <v>10118</v>
      </c>
      <c r="B2076" s="13" t="n">
        <v>49</v>
      </c>
      <c r="C2076" s="13" t="s">
        <v>316</v>
      </c>
      <c r="D2076" s="13" t="n">
        <v>2</v>
      </c>
      <c r="E2076" s="13" t="n">
        <v>519</v>
      </c>
      <c r="F2076" s="13" t="s">
        <v>373</v>
      </c>
      <c r="G2076" s="13" t="s">
        <v>42</v>
      </c>
      <c r="H2076" s="13" t="n">
        <v>6</v>
      </c>
      <c r="J2076" s="13" t="n">
        <v>1</v>
      </c>
      <c r="K2076" s="13" t="n">
        <v>4271</v>
      </c>
      <c r="L2076" s="14" t="n">
        <v>0.256944444444444</v>
      </c>
      <c r="M2076" s="15" t="n">
        <v>0.295138888888889</v>
      </c>
      <c r="N2076" s="16" t="n">
        <f aca="false">VLOOKUP(E2076,'Esp. percorsi al 18-10-22'!C:J,8,FALSE())</f>
        <v>32.0650395986223</v>
      </c>
      <c r="O2076" s="16"/>
      <c r="P2076" s="16"/>
      <c r="Q2076" s="20" t="n">
        <v>35</v>
      </c>
      <c r="R2076" s="17" t="n">
        <f aca="false">+N2076*Q2076</f>
        <v>1122.27638595178</v>
      </c>
      <c r="S2076" s="17" t="n">
        <f aca="false">+O2076*Q2076</f>
        <v>0</v>
      </c>
      <c r="T2076" s="17"/>
      <c r="U2076" s="18" t="n">
        <f aca="false">+M2076-L2076</f>
        <v>0.0381944444444444</v>
      </c>
      <c r="V2076" s="18" t="n">
        <f aca="false">+U2076*Q2076</f>
        <v>1.33680555555556</v>
      </c>
      <c r="W2076" s="18"/>
    </row>
    <row r="2077" s="13" customFormat="true" ht="12" hidden="false" customHeight="false" outlineLevel="0" collapsed="false">
      <c r="A2077" s="12" t="n">
        <v>10047</v>
      </c>
      <c r="B2077" s="13" t="n">
        <v>49</v>
      </c>
      <c r="C2077" s="13" t="s">
        <v>316</v>
      </c>
      <c r="D2077" s="13" t="n">
        <v>2</v>
      </c>
      <c r="E2077" s="13" t="n">
        <v>519</v>
      </c>
      <c r="F2077" s="13" t="s">
        <v>373</v>
      </c>
      <c r="G2077" s="13" t="s">
        <v>42</v>
      </c>
      <c r="H2077" s="19" t="s">
        <v>27</v>
      </c>
      <c r="I2077" s="19"/>
      <c r="J2077" s="13" t="n">
        <v>1</v>
      </c>
      <c r="K2077" s="13" t="n">
        <v>2500</v>
      </c>
      <c r="L2077" s="14" t="n">
        <v>0.270833333333333</v>
      </c>
      <c r="M2077" s="15" t="n">
        <v>0.309027777777778</v>
      </c>
      <c r="N2077" s="16" t="n">
        <f aca="false">VLOOKUP(E2077,'Esp. percorsi al 18-10-22'!C:J,8,FALSE())</f>
        <v>32.0650395986223</v>
      </c>
      <c r="O2077" s="16"/>
      <c r="P2077" s="16"/>
      <c r="Q2077" s="20" t="n">
        <v>173</v>
      </c>
      <c r="R2077" s="17" t="n">
        <f aca="false">+N2077*Q2077</f>
        <v>5547.25185056166</v>
      </c>
      <c r="S2077" s="17" t="n">
        <f aca="false">+O2077*Q2077</f>
        <v>0</v>
      </c>
      <c r="T2077" s="17"/>
      <c r="U2077" s="18" t="n">
        <f aca="false">+M2077-L2077</f>
        <v>0.0381944444444444</v>
      </c>
      <c r="V2077" s="18" t="n">
        <f aca="false">+U2077*Q2077</f>
        <v>6.60763888888889</v>
      </c>
      <c r="W2077" s="18"/>
    </row>
    <row r="2078" s="13" customFormat="true" ht="12" hidden="false" customHeight="false" outlineLevel="0" collapsed="false">
      <c r="A2078" s="12" t="n">
        <v>14028</v>
      </c>
      <c r="B2078" s="13" t="n">
        <v>49</v>
      </c>
      <c r="C2078" s="13" t="s">
        <v>316</v>
      </c>
      <c r="D2078" s="13" t="n">
        <v>2</v>
      </c>
      <c r="E2078" s="13" t="n">
        <v>519</v>
      </c>
      <c r="F2078" s="13" t="s">
        <v>373</v>
      </c>
      <c r="G2078" s="13" t="s">
        <v>24</v>
      </c>
      <c r="H2078" s="13" t="s">
        <v>29</v>
      </c>
      <c r="J2078" s="13" t="n">
        <v>1</v>
      </c>
      <c r="K2078" s="13" t="n">
        <v>2096</v>
      </c>
      <c r="L2078" s="14" t="n">
        <v>0.315972222222222</v>
      </c>
      <c r="M2078" s="15" t="n">
        <v>0.354166666666667</v>
      </c>
      <c r="N2078" s="16" t="n">
        <f aca="false">VLOOKUP(E2078,'Esp. percorsi al 18-10-22'!C:J,8,FALSE())</f>
        <v>32.0650395986223</v>
      </c>
      <c r="O2078" s="16"/>
      <c r="P2078" s="16"/>
      <c r="Q2078" s="20" t="n">
        <v>58</v>
      </c>
      <c r="R2078" s="17" t="n">
        <f aca="false">+N2078*Q2078</f>
        <v>1859.77229672009</v>
      </c>
      <c r="S2078" s="17" t="n">
        <f aca="false">+O2078*Q2078</f>
        <v>0</v>
      </c>
      <c r="T2078" s="17"/>
      <c r="U2078" s="18" t="n">
        <f aca="false">+M2078-L2078</f>
        <v>0.0381944444444444</v>
      </c>
      <c r="V2078" s="18" t="n">
        <f aca="false">+U2078*Q2078</f>
        <v>2.21527777777778</v>
      </c>
      <c r="W2078" s="18"/>
    </row>
    <row r="2079" s="13" customFormat="true" ht="12" hidden="false" customHeight="false" outlineLevel="0" collapsed="false">
      <c r="A2079" s="12" t="n">
        <v>14011</v>
      </c>
      <c r="B2079" s="13" t="n">
        <v>49</v>
      </c>
      <c r="C2079" s="13" t="s">
        <v>316</v>
      </c>
      <c r="D2079" s="13" t="n">
        <v>2</v>
      </c>
      <c r="E2079" s="13" t="n">
        <v>519</v>
      </c>
      <c r="F2079" s="13" t="s">
        <v>373</v>
      </c>
      <c r="G2079" s="13" t="s">
        <v>42</v>
      </c>
      <c r="H2079" s="19" t="s">
        <v>27</v>
      </c>
      <c r="I2079" s="19"/>
      <c r="J2079" s="13" t="n">
        <v>1</v>
      </c>
      <c r="K2079" s="13" t="n">
        <v>2540</v>
      </c>
      <c r="L2079" s="14" t="n">
        <v>0.423611111111111</v>
      </c>
      <c r="M2079" s="15" t="n">
        <v>0.458333333333333</v>
      </c>
      <c r="N2079" s="16" t="n">
        <f aca="false">VLOOKUP(E2079,'Esp. percorsi al 18-10-22'!C:J,8,FALSE())</f>
        <v>32.0650395986223</v>
      </c>
      <c r="O2079" s="16"/>
      <c r="P2079" s="16"/>
      <c r="Q2079" s="20" t="n">
        <v>173</v>
      </c>
      <c r="R2079" s="17" t="n">
        <f aca="false">+N2079*Q2079</f>
        <v>5547.25185056166</v>
      </c>
      <c r="S2079" s="17" t="n">
        <f aca="false">+O2079*Q2079</f>
        <v>0</v>
      </c>
      <c r="T2079" s="17"/>
      <c r="U2079" s="18" t="n">
        <f aca="false">+M2079-L2079</f>
        <v>0.0347222222222222</v>
      </c>
      <c r="V2079" s="18" t="n">
        <f aca="false">+U2079*Q2079</f>
        <v>6.00694444444444</v>
      </c>
      <c r="W2079" s="18"/>
    </row>
    <row r="2080" s="13" customFormat="true" ht="12" hidden="false" customHeight="false" outlineLevel="0" collapsed="false">
      <c r="A2080" s="12" t="n">
        <v>13763</v>
      </c>
      <c r="B2080" s="13" t="n">
        <v>49</v>
      </c>
      <c r="C2080" s="13" t="s">
        <v>316</v>
      </c>
      <c r="D2080" s="13" t="n">
        <v>2</v>
      </c>
      <c r="E2080" s="13" t="n">
        <v>519</v>
      </c>
      <c r="F2080" s="13" t="s">
        <v>373</v>
      </c>
      <c r="G2080" s="13" t="s">
        <v>77</v>
      </c>
      <c r="H2080" s="13" t="s">
        <v>25</v>
      </c>
      <c r="J2080" s="13" t="n">
        <v>1</v>
      </c>
      <c r="K2080" s="13" t="n">
        <v>13763</v>
      </c>
      <c r="L2080" s="14" t="n">
        <v>0.53125</v>
      </c>
      <c r="M2080" s="15" t="n">
        <v>0.569444444444444</v>
      </c>
      <c r="N2080" s="16" t="n">
        <f aca="false">VLOOKUP(E2080,'Esp. percorsi al 18-10-22'!C:J,8,FALSE())</f>
        <v>32.0650395986223</v>
      </c>
      <c r="O2080" s="16"/>
      <c r="P2080" s="16"/>
      <c r="Q2080" s="20" t="n">
        <v>94</v>
      </c>
      <c r="R2080" s="17" t="n">
        <f aca="false">+N2080*Q2080</f>
        <v>3014.1137222705</v>
      </c>
      <c r="S2080" s="17" t="n">
        <f aca="false">+O2080*Q2080</f>
        <v>0</v>
      </c>
      <c r="T2080" s="17"/>
      <c r="U2080" s="18" t="n">
        <f aca="false">+M2080-L2080</f>
        <v>0.0381944444444444</v>
      </c>
      <c r="V2080" s="18" t="n">
        <f aca="false">+U2080*Q2080</f>
        <v>3.59027777777778</v>
      </c>
      <c r="W2080" s="18"/>
    </row>
    <row r="2081" s="13" customFormat="true" ht="12" hidden="false" customHeight="false" outlineLevel="0" collapsed="false">
      <c r="A2081" s="12" t="n">
        <v>13983</v>
      </c>
      <c r="B2081" s="13" t="n">
        <v>49</v>
      </c>
      <c r="C2081" s="13" t="s">
        <v>316</v>
      </c>
      <c r="D2081" s="13" t="n">
        <v>2</v>
      </c>
      <c r="E2081" s="13" t="n">
        <v>519</v>
      </c>
      <c r="F2081" s="13" t="s">
        <v>373</v>
      </c>
      <c r="G2081" s="13" t="s">
        <v>42</v>
      </c>
      <c r="H2081" s="13" t="n">
        <v>6</v>
      </c>
      <c r="J2081" s="13" t="n">
        <v>1</v>
      </c>
      <c r="K2081" s="13" t="n">
        <v>13983</v>
      </c>
      <c r="L2081" s="14" t="n">
        <v>0.53125</v>
      </c>
      <c r="M2081" s="15" t="n">
        <v>0.569444444444444</v>
      </c>
      <c r="N2081" s="16" t="n">
        <f aca="false">VLOOKUP(E2081,'Esp. percorsi al 18-10-22'!C:J,8,FALSE())</f>
        <v>32.0650395986223</v>
      </c>
      <c r="O2081" s="16"/>
      <c r="P2081" s="16"/>
      <c r="Q2081" s="20" t="n">
        <v>35</v>
      </c>
      <c r="R2081" s="17" t="n">
        <f aca="false">+N2081*Q2081</f>
        <v>1122.27638595178</v>
      </c>
      <c r="S2081" s="17" t="n">
        <f aca="false">+O2081*Q2081</f>
        <v>0</v>
      </c>
      <c r="T2081" s="17"/>
      <c r="U2081" s="18" t="n">
        <f aca="false">+M2081-L2081</f>
        <v>0.0381944444444444</v>
      </c>
      <c r="V2081" s="18" t="n">
        <f aca="false">+U2081*Q2081</f>
        <v>1.33680555555556</v>
      </c>
      <c r="W2081" s="18"/>
    </row>
    <row r="2082" s="13" customFormat="true" ht="12" hidden="false" customHeight="false" outlineLevel="0" collapsed="false">
      <c r="A2082" s="12" t="n">
        <v>13776</v>
      </c>
      <c r="B2082" s="13" t="n">
        <v>49</v>
      </c>
      <c r="C2082" s="13" t="s">
        <v>316</v>
      </c>
      <c r="D2082" s="13" t="n">
        <v>2</v>
      </c>
      <c r="E2082" s="13" t="n">
        <v>519</v>
      </c>
      <c r="F2082" s="13" t="s">
        <v>373</v>
      </c>
      <c r="G2082" s="13" t="s">
        <v>24</v>
      </c>
      <c r="H2082" s="13" t="s">
        <v>29</v>
      </c>
      <c r="J2082" s="13" t="n">
        <v>1</v>
      </c>
      <c r="K2082" s="13" t="n">
        <v>2097</v>
      </c>
      <c r="L2082" s="14" t="n">
        <v>0.569444444444444</v>
      </c>
      <c r="M2082" s="15" t="n">
        <v>0.604166666666667</v>
      </c>
      <c r="N2082" s="16" t="n">
        <f aca="false">VLOOKUP(E2082,'Esp. percorsi al 18-10-22'!C:J,8,FALSE())</f>
        <v>32.0650395986223</v>
      </c>
      <c r="O2082" s="16"/>
      <c r="P2082" s="16"/>
      <c r="Q2082" s="20" t="n">
        <v>58</v>
      </c>
      <c r="R2082" s="17" t="n">
        <f aca="false">+N2082*Q2082</f>
        <v>1859.77229672009</v>
      </c>
      <c r="S2082" s="17" t="n">
        <f aca="false">+O2082*Q2082</f>
        <v>0</v>
      </c>
      <c r="T2082" s="17"/>
      <c r="U2082" s="18" t="n">
        <f aca="false">+M2082-L2082</f>
        <v>0.0347222222222222</v>
      </c>
      <c r="V2082" s="18" t="n">
        <f aca="false">+U2082*Q2082</f>
        <v>2.01388888888889</v>
      </c>
      <c r="W2082" s="18"/>
    </row>
    <row r="2083" s="13" customFormat="true" ht="12" hidden="false" customHeight="false" outlineLevel="0" collapsed="false">
      <c r="A2083" s="12" t="n">
        <v>14018</v>
      </c>
      <c r="B2083" s="13" t="n">
        <v>49</v>
      </c>
      <c r="C2083" s="13" t="s">
        <v>316</v>
      </c>
      <c r="D2083" s="13" t="n">
        <v>2</v>
      </c>
      <c r="E2083" s="13" t="n">
        <v>519</v>
      </c>
      <c r="F2083" s="13" t="s">
        <v>373</v>
      </c>
      <c r="G2083" s="13" t="s">
        <v>42</v>
      </c>
      <c r="H2083" s="19" t="s">
        <v>27</v>
      </c>
      <c r="I2083" s="19"/>
      <c r="J2083" s="13" t="n">
        <v>1</v>
      </c>
      <c r="K2083" s="13" t="n">
        <v>14018</v>
      </c>
      <c r="L2083" s="14" t="n">
        <v>0.614583333333333</v>
      </c>
      <c r="M2083" s="15" t="n">
        <v>0.652777777777778</v>
      </c>
      <c r="N2083" s="16" t="n">
        <f aca="false">VLOOKUP(E2083,'Esp. percorsi al 18-10-22'!C:J,8,FALSE())</f>
        <v>32.0650395986223</v>
      </c>
      <c r="O2083" s="16"/>
      <c r="P2083" s="16"/>
      <c r="Q2083" s="20" t="n">
        <v>173</v>
      </c>
      <c r="R2083" s="17" t="n">
        <f aca="false">+N2083*Q2083</f>
        <v>5547.25185056166</v>
      </c>
      <c r="S2083" s="17" t="n">
        <f aca="false">+O2083*Q2083</f>
        <v>0</v>
      </c>
      <c r="T2083" s="17"/>
      <c r="U2083" s="18" t="n">
        <f aca="false">+M2083-L2083</f>
        <v>0.0381944444444444</v>
      </c>
      <c r="V2083" s="18" t="n">
        <f aca="false">+U2083*Q2083</f>
        <v>6.60763888888889</v>
      </c>
      <c r="W2083" s="18"/>
    </row>
    <row r="2084" s="13" customFormat="true" ht="12" hidden="false" customHeight="false" outlineLevel="0" collapsed="false">
      <c r="A2084" s="12" t="n">
        <v>14016</v>
      </c>
      <c r="B2084" s="13" t="n">
        <v>49</v>
      </c>
      <c r="C2084" s="13" t="s">
        <v>316</v>
      </c>
      <c r="D2084" s="13" t="n">
        <v>2</v>
      </c>
      <c r="E2084" s="13" t="n">
        <v>519</v>
      </c>
      <c r="F2084" s="13" t="s">
        <v>373</v>
      </c>
      <c r="G2084" s="13" t="s">
        <v>42</v>
      </c>
      <c r="H2084" s="13" t="n">
        <v>6</v>
      </c>
      <c r="J2084" s="13" t="n">
        <v>1</v>
      </c>
      <c r="K2084" s="13" t="n">
        <v>1167</v>
      </c>
      <c r="L2084" s="14" t="n">
        <v>0.635416666666667</v>
      </c>
      <c r="M2084" s="15" t="n">
        <v>0.673611111111111</v>
      </c>
      <c r="N2084" s="16" t="n">
        <f aca="false">VLOOKUP(E2084,'Esp. percorsi al 18-10-22'!C:J,8,FALSE())</f>
        <v>32.0650395986223</v>
      </c>
      <c r="O2084" s="16"/>
      <c r="P2084" s="16"/>
      <c r="Q2084" s="20" t="n">
        <v>35</v>
      </c>
      <c r="R2084" s="17" t="n">
        <f aca="false">+N2084*Q2084</f>
        <v>1122.27638595178</v>
      </c>
      <c r="S2084" s="17" t="n">
        <f aca="false">+O2084*Q2084</f>
        <v>0</v>
      </c>
      <c r="T2084" s="17"/>
      <c r="U2084" s="18" t="n">
        <f aca="false">+M2084-L2084</f>
        <v>0.0381944444444444</v>
      </c>
      <c r="V2084" s="18" t="n">
        <f aca="false">+U2084*Q2084</f>
        <v>1.33680555555556</v>
      </c>
      <c r="W2084" s="18"/>
    </row>
    <row r="2085" s="13" customFormat="true" ht="12" hidden="false" customHeight="false" outlineLevel="0" collapsed="false">
      <c r="A2085" s="12" t="n">
        <v>14017</v>
      </c>
      <c r="B2085" s="13" t="n">
        <v>49</v>
      </c>
      <c r="C2085" s="13" t="s">
        <v>316</v>
      </c>
      <c r="D2085" s="13" t="n">
        <v>2</v>
      </c>
      <c r="E2085" s="13" t="n">
        <v>519</v>
      </c>
      <c r="F2085" s="13" t="s">
        <v>373</v>
      </c>
      <c r="G2085" s="13" t="s">
        <v>77</v>
      </c>
      <c r="H2085" s="13" t="s">
        <v>25</v>
      </c>
      <c r="J2085" s="13" t="n">
        <v>1</v>
      </c>
      <c r="K2085" s="13" t="n">
        <v>14017</v>
      </c>
      <c r="L2085" s="14" t="n">
        <v>0.635416666666667</v>
      </c>
      <c r="M2085" s="15" t="n">
        <v>0.673611111111111</v>
      </c>
      <c r="N2085" s="16" t="n">
        <f aca="false">VLOOKUP(E2085,'Esp. percorsi al 18-10-22'!C:J,8,FALSE())</f>
        <v>32.0650395986223</v>
      </c>
      <c r="O2085" s="16"/>
      <c r="P2085" s="16"/>
      <c r="Q2085" s="20" t="n">
        <v>94</v>
      </c>
      <c r="R2085" s="17" t="n">
        <f aca="false">+N2085*Q2085</f>
        <v>3014.1137222705</v>
      </c>
      <c r="S2085" s="17" t="n">
        <f aca="false">+O2085*Q2085</f>
        <v>0</v>
      </c>
      <c r="T2085" s="17"/>
      <c r="U2085" s="18" t="n">
        <f aca="false">+M2085-L2085</f>
        <v>0.0381944444444444</v>
      </c>
      <c r="V2085" s="18" t="n">
        <f aca="false">+U2085*Q2085</f>
        <v>3.59027777777778</v>
      </c>
      <c r="W2085" s="18"/>
    </row>
    <row r="2086" s="13" customFormat="true" ht="12" hidden="false" customHeight="false" outlineLevel="0" collapsed="false">
      <c r="A2086" s="12" t="n">
        <v>14019</v>
      </c>
      <c r="B2086" s="13" t="n">
        <v>49</v>
      </c>
      <c r="C2086" s="13" t="s">
        <v>316</v>
      </c>
      <c r="D2086" s="13" t="n">
        <v>2</v>
      </c>
      <c r="E2086" s="13" t="n">
        <v>519</v>
      </c>
      <c r="F2086" s="13" t="s">
        <v>373</v>
      </c>
      <c r="G2086" s="13" t="s">
        <v>24</v>
      </c>
      <c r="H2086" s="13" t="s">
        <v>25</v>
      </c>
      <c r="J2086" s="13" t="n">
        <v>1</v>
      </c>
      <c r="K2086" s="13" t="n">
        <v>13764</v>
      </c>
      <c r="L2086" s="14" t="n">
        <v>0.784722222222222</v>
      </c>
      <c r="M2086" s="15" t="n">
        <v>0.826388888888889</v>
      </c>
      <c r="N2086" s="16" t="n">
        <f aca="false">VLOOKUP(E2086,'Esp. percorsi al 18-10-22'!C:J,8,FALSE())</f>
        <v>32.0650395986223</v>
      </c>
      <c r="O2086" s="16"/>
      <c r="P2086" s="16"/>
      <c r="Q2086" s="20" t="n">
        <v>302</v>
      </c>
      <c r="R2086" s="17" t="n">
        <f aca="false">+N2086*Q2086</f>
        <v>9683.64195878393</v>
      </c>
      <c r="S2086" s="17" t="n">
        <f aca="false">+O2086*Q2086</f>
        <v>0</v>
      </c>
      <c r="T2086" s="17"/>
      <c r="U2086" s="18" t="n">
        <f aca="false">+M2086-L2086</f>
        <v>0.0416666666666667</v>
      </c>
      <c r="V2086" s="18" t="n">
        <f aca="false">+U2086*Q2086</f>
        <v>12.5833333333333</v>
      </c>
      <c r="W2086" s="18"/>
    </row>
    <row r="2087" s="13" customFormat="true" ht="12" hidden="false" customHeight="false" outlineLevel="0" collapsed="false">
      <c r="A2087" s="12" t="n">
        <v>13778</v>
      </c>
      <c r="B2087" s="13" t="n">
        <v>49</v>
      </c>
      <c r="C2087" s="13" t="s">
        <v>316</v>
      </c>
      <c r="D2087" s="13" t="n">
        <v>2</v>
      </c>
      <c r="E2087" s="13" t="n">
        <v>519</v>
      </c>
      <c r="F2087" s="13" t="s">
        <v>373</v>
      </c>
      <c r="G2087" s="13" t="s">
        <v>24</v>
      </c>
      <c r="H2087" s="13" t="s">
        <v>29</v>
      </c>
      <c r="J2087" s="13" t="n">
        <v>1</v>
      </c>
      <c r="K2087" s="13" t="n">
        <v>13778</v>
      </c>
      <c r="L2087" s="14" t="n">
        <v>0.826388888888889</v>
      </c>
      <c r="M2087" s="15" t="n">
        <v>0.864583333333333</v>
      </c>
      <c r="N2087" s="16" t="n">
        <f aca="false">VLOOKUP(E2087,'Esp. percorsi al 18-10-22'!C:J,8,FALSE())</f>
        <v>32.0650395986223</v>
      </c>
      <c r="O2087" s="16"/>
      <c r="P2087" s="16"/>
      <c r="Q2087" s="20" t="n">
        <v>58</v>
      </c>
      <c r="R2087" s="17" t="n">
        <f aca="false">+N2087*Q2087</f>
        <v>1859.77229672009</v>
      </c>
      <c r="S2087" s="17" t="n">
        <f aca="false">+O2087*Q2087</f>
        <v>0</v>
      </c>
      <c r="T2087" s="17"/>
      <c r="U2087" s="18" t="n">
        <f aca="false">+M2087-L2087</f>
        <v>0.0381944444444444</v>
      </c>
      <c r="V2087" s="18" t="n">
        <f aca="false">+U2087*Q2087</f>
        <v>2.21527777777778</v>
      </c>
      <c r="W2087" s="18"/>
    </row>
    <row r="2088" s="13" customFormat="true" ht="12" hidden="false" customHeight="false" outlineLevel="0" collapsed="false">
      <c r="A2088" s="12" t="n">
        <v>13762</v>
      </c>
      <c r="B2088" s="13" t="n">
        <v>49</v>
      </c>
      <c r="C2088" s="13" t="s">
        <v>316</v>
      </c>
      <c r="D2088" s="13" t="n">
        <v>2</v>
      </c>
      <c r="E2088" s="13" t="n">
        <v>519</v>
      </c>
      <c r="F2088" s="13" t="s">
        <v>373</v>
      </c>
      <c r="G2088" s="13" t="s">
        <v>24</v>
      </c>
      <c r="H2088" s="13" t="s">
        <v>25</v>
      </c>
      <c r="J2088" s="13" t="n">
        <v>1</v>
      </c>
      <c r="K2088" s="13" t="n">
        <v>13762</v>
      </c>
      <c r="L2088" s="14" t="n">
        <v>0.833333333333333</v>
      </c>
      <c r="M2088" s="15" t="n">
        <v>0.871527777777778</v>
      </c>
      <c r="N2088" s="16" t="n">
        <f aca="false">VLOOKUP(E2088,'Esp. percorsi al 18-10-22'!C:J,8,FALSE())</f>
        <v>32.0650395986223</v>
      </c>
      <c r="O2088" s="16"/>
      <c r="P2088" s="16"/>
      <c r="Q2088" s="20" t="n">
        <v>302</v>
      </c>
      <c r="R2088" s="17" t="n">
        <f aca="false">+N2088*Q2088</f>
        <v>9683.64195878393</v>
      </c>
      <c r="S2088" s="17" t="n">
        <f aca="false">+O2088*Q2088</f>
        <v>0</v>
      </c>
      <c r="T2088" s="17"/>
      <c r="U2088" s="18" t="n">
        <f aca="false">+M2088-L2088</f>
        <v>0.0381944444444444</v>
      </c>
      <c r="V2088" s="18" t="n">
        <f aca="false">+U2088*Q2088</f>
        <v>11.5347222222222</v>
      </c>
      <c r="W2088" s="18"/>
    </row>
    <row r="2089" s="20" customFormat="true" ht="12" hidden="false" customHeight="false" outlineLevel="0" collapsed="false">
      <c r="A2089" s="12" t="n">
        <v>10085</v>
      </c>
      <c r="B2089" s="20" t="n">
        <v>49</v>
      </c>
      <c r="C2089" s="20" t="s">
        <v>316</v>
      </c>
      <c r="D2089" s="20" t="n">
        <v>2</v>
      </c>
      <c r="E2089" s="20" t="n">
        <v>599</v>
      </c>
      <c r="F2089" s="20" t="s">
        <v>374</v>
      </c>
      <c r="G2089" s="20" t="s">
        <v>77</v>
      </c>
      <c r="H2089" s="20" t="s">
        <v>25</v>
      </c>
      <c r="J2089" s="20" t="n">
        <v>1</v>
      </c>
      <c r="K2089" s="20" t="n">
        <v>3732</v>
      </c>
      <c r="L2089" s="21" t="n">
        <v>0.552083333333333</v>
      </c>
      <c r="M2089" s="22" t="n">
        <v>0.586805555555556</v>
      </c>
      <c r="N2089" s="23" t="n">
        <f aca="false">VLOOKUP(E2089,'Esp. percorsi al 18-10-22'!C:J,8,FALSE())</f>
        <v>26.8767777813274</v>
      </c>
      <c r="O2089" s="23"/>
      <c r="P2089" s="23"/>
      <c r="Q2089" s="20" t="n">
        <v>94</v>
      </c>
      <c r="R2089" s="24" t="n">
        <f aca="false">+N2089*Q2089</f>
        <v>2526.41711144478</v>
      </c>
      <c r="S2089" s="24" t="n">
        <f aca="false">+O2089*Q2089</f>
        <v>0</v>
      </c>
      <c r="T2089" s="24"/>
      <c r="U2089" s="25" t="n">
        <f aca="false">+M2089-L2089</f>
        <v>0.0347222222222222</v>
      </c>
      <c r="V2089" s="25" t="n">
        <f aca="false">+U2089*Q2089</f>
        <v>3.26388888888889</v>
      </c>
      <c r="W2089" s="25"/>
    </row>
    <row r="2090" s="20" customFormat="true" ht="12" hidden="false" customHeight="false" outlineLevel="0" collapsed="false">
      <c r="A2090" s="12" t="n">
        <v>10217</v>
      </c>
      <c r="B2090" s="20" t="n">
        <v>49</v>
      </c>
      <c r="C2090" s="20" t="s">
        <v>316</v>
      </c>
      <c r="D2090" s="20" t="n">
        <v>2</v>
      </c>
      <c r="E2090" s="20" t="n">
        <v>599</v>
      </c>
      <c r="F2090" s="20" t="s">
        <v>374</v>
      </c>
      <c r="G2090" s="20" t="s">
        <v>42</v>
      </c>
      <c r="H2090" s="20" t="n">
        <v>6</v>
      </c>
      <c r="J2090" s="20" t="n">
        <v>1</v>
      </c>
      <c r="K2090" s="20" t="n">
        <v>10217</v>
      </c>
      <c r="L2090" s="21" t="n">
        <v>0.552083333333333</v>
      </c>
      <c r="M2090" s="22" t="n">
        <v>0.586805555555556</v>
      </c>
      <c r="N2090" s="23" t="n">
        <f aca="false">VLOOKUP(E2090,'Esp. percorsi al 18-10-22'!C:J,8,FALSE())</f>
        <v>26.8767777813274</v>
      </c>
      <c r="O2090" s="23"/>
      <c r="P2090" s="23"/>
      <c r="Q2090" s="20" t="n">
        <v>35</v>
      </c>
      <c r="R2090" s="24" t="n">
        <f aca="false">+N2090*Q2090</f>
        <v>940.687222346459</v>
      </c>
      <c r="S2090" s="24" t="n">
        <f aca="false">+O2090*Q2090</f>
        <v>0</v>
      </c>
      <c r="T2090" s="24"/>
      <c r="U2090" s="25" t="n">
        <f aca="false">+M2090-L2090</f>
        <v>0.0347222222222222</v>
      </c>
      <c r="V2090" s="25" t="n">
        <f aca="false">+U2090*Q2090</f>
        <v>1.21527777777778</v>
      </c>
      <c r="W2090" s="25"/>
    </row>
    <row r="2091" s="20" customFormat="true" ht="12" hidden="false" customHeight="false" outlineLevel="0" collapsed="false">
      <c r="A2091" s="12" t="n">
        <v>9823</v>
      </c>
      <c r="B2091" s="20" t="n">
        <v>49</v>
      </c>
      <c r="C2091" s="20" t="s">
        <v>316</v>
      </c>
      <c r="D2091" s="20" t="n">
        <v>2</v>
      </c>
      <c r="E2091" s="20" t="n">
        <v>600</v>
      </c>
      <c r="F2091" s="20" t="s">
        <v>375</v>
      </c>
      <c r="G2091" s="20" t="s">
        <v>42</v>
      </c>
      <c r="H2091" s="26" t="s">
        <v>27</v>
      </c>
      <c r="I2091" s="26"/>
      <c r="J2091" s="20" t="n">
        <v>1</v>
      </c>
      <c r="K2091" s="20" t="n">
        <v>1313</v>
      </c>
      <c r="L2091" s="21" t="n">
        <v>0.583333333333333</v>
      </c>
      <c r="M2091" s="22" t="n">
        <v>0.625</v>
      </c>
      <c r="N2091" s="23" t="n">
        <f aca="false">VLOOKUP(E2091,'Esp. percorsi al 18-10-22'!C:J,8,FALSE())</f>
        <v>31.7363533164716</v>
      </c>
      <c r="O2091" s="23"/>
      <c r="P2091" s="23"/>
      <c r="Q2091" s="20" t="n">
        <v>173</v>
      </c>
      <c r="R2091" s="24" t="n">
        <f aca="false">+N2091*Q2091</f>
        <v>5490.38912374959</v>
      </c>
      <c r="S2091" s="24" t="n">
        <f aca="false">+O2091*Q2091</f>
        <v>0</v>
      </c>
      <c r="T2091" s="24"/>
      <c r="U2091" s="25" t="n">
        <f aca="false">+M2091-L2091</f>
        <v>0.0416666666666667</v>
      </c>
      <c r="V2091" s="25" t="n">
        <f aca="false">+U2091*Q2091</f>
        <v>7.20833333333333</v>
      </c>
      <c r="W2091" s="25"/>
    </row>
    <row r="2092" s="13" customFormat="true" ht="12" hidden="false" customHeight="false" outlineLevel="0" collapsed="false">
      <c r="A2092" s="12" t="n">
        <v>12881</v>
      </c>
      <c r="B2092" s="13" t="n">
        <v>49</v>
      </c>
      <c r="C2092" s="13" t="s">
        <v>316</v>
      </c>
      <c r="D2092" s="13" t="n">
        <v>1</v>
      </c>
      <c r="E2092" s="13" t="n">
        <v>601</v>
      </c>
      <c r="F2092" s="13" t="s">
        <v>376</v>
      </c>
      <c r="G2092" s="13" t="s">
        <v>42</v>
      </c>
      <c r="H2092" s="19" t="s">
        <v>27</v>
      </c>
      <c r="I2092" s="19"/>
      <c r="J2092" s="13" t="n">
        <v>1</v>
      </c>
      <c r="K2092" s="13" t="n">
        <v>1504</v>
      </c>
      <c r="L2092" s="14" t="n">
        <v>0.486111111111111</v>
      </c>
      <c r="M2092" s="15" t="n">
        <v>0.513888888888889</v>
      </c>
      <c r="N2092" s="16" t="n">
        <f aca="false">VLOOKUP(E2092,'Esp. percorsi al 18-10-22'!C:J,8,FALSE())</f>
        <v>25.7988777187673</v>
      </c>
      <c r="O2092" s="16"/>
      <c r="P2092" s="16"/>
      <c r="Q2092" s="20" t="n">
        <v>173</v>
      </c>
      <c r="R2092" s="17" t="n">
        <f aca="false">+N2092*Q2092</f>
        <v>4463.20584534674</v>
      </c>
      <c r="S2092" s="17" t="n">
        <f aca="false">+O2092*Q2092</f>
        <v>0</v>
      </c>
      <c r="T2092" s="17"/>
      <c r="U2092" s="18" t="n">
        <f aca="false">+M2092-L2092</f>
        <v>0.0277777777777778</v>
      </c>
      <c r="V2092" s="18" t="n">
        <f aca="false">+U2092*Q2092</f>
        <v>4.80555555555556</v>
      </c>
      <c r="W2092" s="18"/>
    </row>
    <row r="2093" s="13" customFormat="true" ht="12" hidden="false" customHeight="false" outlineLevel="0" collapsed="false">
      <c r="A2093" s="12" t="n">
        <v>18785</v>
      </c>
      <c r="B2093" s="13" t="n">
        <v>49</v>
      </c>
      <c r="C2093" s="13" t="s">
        <v>316</v>
      </c>
      <c r="D2093" s="13" t="n">
        <v>2</v>
      </c>
      <c r="E2093" s="13" t="n">
        <v>602</v>
      </c>
      <c r="F2093" s="13" t="s">
        <v>377</v>
      </c>
      <c r="G2093" s="13" t="s">
        <v>42</v>
      </c>
      <c r="H2093" s="19" t="s">
        <v>27</v>
      </c>
      <c r="I2093" s="19"/>
      <c r="J2093" s="13" t="n">
        <v>1</v>
      </c>
      <c r="K2093" s="13" t="n">
        <v>1491</v>
      </c>
      <c r="L2093" s="14" t="n">
        <v>0.236111111111111</v>
      </c>
      <c r="M2093" s="15" t="n">
        <v>0.246527777777778</v>
      </c>
      <c r="N2093" s="16" t="n">
        <f aca="false">VLOOKUP(E2093,'Esp. percorsi al 18-10-22'!C:J,8,FALSE())</f>
        <v>11.1600368049471</v>
      </c>
      <c r="O2093" s="16"/>
      <c r="P2093" s="16"/>
      <c r="Q2093" s="20" t="n">
        <v>173</v>
      </c>
      <c r="R2093" s="17" t="n">
        <f aca="false">+N2093*Q2093</f>
        <v>1930.68636725585</v>
      </c>
      <c r="S2093" s="17" t="n">
        <f aca="false">+O2093*Q2093</f>
        <v>0</v>
      </c>
      <c r="T2093" s="17"/>
      <c r="U2093" s="18" t="n">
        <f aca="false">+M2093-L2093</f>
        <v>0.0104166666666667</v>
      </c>
      <c r="V2093" s="18" t="n">
        <f aca="false">+U2093*Q2093</f>
        <v>1.80208333333333</v>
      </c>
      <c r="W2093" s="18"/>
    </row>
    <row r="2094" s="13" customFormat="true" ht="12" hidden="false" customHeight="false" outlineLevel="0" collapsed="false">
      <c r="A2094" s="12" t="n">
        <v>14051</v>
      </c>
      <c r="B2094" s="13" t="n">
        <v>49</v>
      </c>
      <c r="C2094" s="13" t="s">
        <v>316</v>
      </c>
      <c r="D2094" s="13" t="n">
        <v>2</v>
      </c>
      <c r="E2094" s="13" t="n">
        <v>602</v>
      </c>
      <c r="F2094" s="13" t="s">
        <v>377</v>
      </c>
      <c r="G2094" s="13" t="s">
        <v>42</v>
      </c>
      <c r="H2094" s="19" t="s">
        <v>27</v>
      </c>
      <c r="I2094" s="19"/>
      <c r="J2094" s="13" t="n">
        <v>1</v>
      </c>
      <c r="K2094" s="13" t="n">
        <v>1492</v>
      </c>
      <c r="L2094" s="14" t="n">
        <v>0.263888888888889</v>
      </c>
      <c r="M2094" s="15" t="n">
        <v>0.277777777777778</v>
      </c>
      <c r="N2094" s="16" t="n">
        <f aca="false">VLOOKUP(E2094,'Esp. percorsi al 18-10-22'!C:J,8,FALSE())</f>
        <v>11.1600368049471</v>
      </c>
      <c r="O2094" s="16"/>
      <c r="P2094" s="16"/>
      <c r="Q2094" s="20" t="n">
        <v>173</v>
      </c>
      <c r="R2094" s="17" t="n">
        <f aca="false">+N2094*Q2094</f>
        <v>1930.68636725585</v>
      </c>
      <c r="S2094" s="17" t="n">
        <f aca="false">+O2094*Q2094</f>
        <v>0</v>
      </c>
      <c r="T2094" s="17"/>
      <c r="U2094" s="18" t="n">
        <f aca="false">+M2094-L2094</f>
        <v>0.0138888888888889</v>
      </c>
      <c r="V2094" s="18" t="n">
        <f aca="false">+U2094*Q2094</f>
        <v>2.40277777777778</v>
      </c>
      <c r="W2094" s="18"/>
    </row>
    <row r="2095" s="13" customFormat="true" ht="12" hidden="false" customHeight="false" outlineLevel="0" collapsed="false">
      <c r="A2095" s="12" t="n">
        <v>10084</v>
      </c>
      <c r="B2095" s="13" t="n">
        <v>49</v>
      </c>
      <c r="C2095" s="13" t="s">
        <v>316</v>
      </c>
      <c r="D2095" s="13" t="n">
        <v>2</v>
      </c>
      <c r="E2095" s="13" t="n">
        <v>602</v>
      </c>
      <c r="F2095" s="13" t="s">
        <v>377</v>
      </c>
      <c r="G2095" s="13" t="s">
        <v>77</v>
      </c>
      <c r="H2095" s="13" t="s">
        <v>25</v>
      </c>
      <c r="J2095" s="13" t="n">
        <v>1</v>
      </c>
      <c r="K2095" s="13" t="n">
        <v>3990</v>
      </c>
      <c r="L2095" s="14" t="n">
        <v>0.295138888888889</v>
      </c>
      <c r="M2095" s="15" t="n">
        <v>0.309027777777778</v>
      </c>
      <c r="N2095" s="16" t="n">
        <f aca="false">VLOOKUP(E2095,'Esp. percorsi al 18-10-22'!C:J,8,FALSE())</f>
        <v>11.1600368049471</v>
      </c>
      <c r="O2095" s="16"/>
      <c r="P2095" s="16"/>
      <c r="Q2095" s="20" t="n">
        <v>94</v>
      </c>
      <c r="R2095" s="17" t="n">
        <f aca="false">+N2095*Q2095</f>
        <v>1049.04345966503</v>
      </c>
      <c r="S2095" s="17" t="n">
        <f aca="false">+O2095*Q2095</f>
        <v>0</v>
      </c>
      <c r="T2095" s="17"/>
      <c r="U2095" s="18" t="n">
        <f aca="false">+M2095-L2095</f>
        <v>0.0138888888888889</v>
      </c>
      <c r="V2095" s="18" t="n">
        <f aca="false">+U2095*Q2095</f>
        <v>1.30555555555556</v>
      </c>
      <c r="W2095" s="18"/>
    </row>
    <row r="2096" s="13" customFormat="true" ht="12" hidden="false" customHeight="false" outlineLevel="0" collapsed="false">
      <c r="A2096" s="12" t="n">
        <v>10215</v>
      </c>
      <c r="B2096" s="13" t="n">
        <v>49</v>
      </c>
      <c r="C2096" s="13" t="s">
        <v>316</v>
      </c>
      <c r="D2096" s="13" t="n">
        <v>2</v>
      </c>
      <c r="E2096" s="13" t="n">
        <v>602</v>
      </c>
      <c r="F2096" s="13" t="s">
        <v>377</v>
      </c>
      <c r="G2096" s="13" t="s">
        <v>42</v>
      </c>
      <c r="H2096" s="13" t="n">
        <v>6</v>
      </c>
      <c r="J2096" s="13" t="n">
        <v>1</v>
      </c>
      <c r="K2096" s="13" t="n">
        <v>10215</v>
      </c>
      <c r="L2096" s="14" t="n">
        <v>0.295138888888889</v>
      </c>
      <c r="M2096" s="15" t="n">
        <v>0.309027777777778</v>
      </c>
      <c r="N2096" s="16" t="n">
        <f aca="false">VLOOKUP(E2096,'Esp. percorsi al 18-10-22'!C:J,8,FALSE())</f>
        <v>11.1600368049471</v>
      </c>
      <c r="O2096" s="16"/>
      <c r="P2096" s="16"/>
      <c r="Q2096" s="20" t="n">
        <v>35</v>
      </c>
      <c r="R2096" s="17" t="n">
        <f aca="false">+N2096*Q2096</f>
        <v>390.601288173149</v>
      </c>
      <c r="S2096" s="17" t="n">
        <f aca="false">+O2096*Q2096</f>
        <v>0</v>
      </c>
      <c r="T2096" s="17"/>
      <c r="U2096" s="18" t="n">
        <f aca="false">+M2096-L2096</f>
        <v>0.0138888888888889</v>
      </c>
      <c r="V2096" s="18" t="n">
        <f aca="false">+U2096*Q2096</f>
        <v>0.486111111111111</v>
      </c>
      <c r="W2096" s="18"/>
    </row>
    <row r="2097" s="13" customFormat="true" ht="12" hidden="false" customHeight="false" outlineLevel="0" collapsed="false">
      <c r="A2097" s="12" t="n">
        <v>10079</v>
      </c>
      <c r="B2097" s="13" t="n">
        <v>49</v>
      </c>
      <c r="C2097" s="13" t="s">
        <v>316</v>
      </c>
      <c r="D2097" s="13" t="n">
        <v>2</v>
      </c>
      <c r="E2097" s="13" t="n">
        <v>602</v>
      </c>
      <c r="F2097" s="13" t="s">
        <v>377</v>
      </c>
      <c r="G2097" s="13" t="s">
        <v>77</v>
      </c>
      <c r="H2097" s="13" t="s">
        <v>25</v>
      </c>
      <c r="J2097" s="13" t="n">
        <v>1</v>
      </c>
      <c r="K2097" s="13" t="n">
        <v>3733</v>
      </c>
      <c r="L2097" s="14" t="n">
        <v>0.569444444444444</v>
      </c>
      <c r="M2097" s="15" t="n">
        <v>0.583333333333333</v>
      </c>
      <c r="N2097" s="16" t="n">
        <f aca="false">VLOOKUP(E2097,'Esp. percorsi al 18-10-22'!C:J,8,FALSE())</f>
        <v>11.1600368049471</v>
      </c>
      <c r="O2097" s="16"/>
      <c r="P2097" s="16"/>
      <c r="Q2097" s="20" t="n">
        <v>94</v>
      </c>
      <c r="R2097" s="17" t="n">
        <f aca="false">+N2097*Q2097</f>
        <v>1049.04345966503</v>
      </c>
      <c r="S2097" s="17" t="n">
        <f aca="false">+O2097*Q2097</f>
        <v>0</v>
      </c>
      <c r="T2097" s="17"/>
      <c r="U2097" s="18" t="n">
        <f aca="false">+M2097-L2097</f>
        <v>0.0138888888888889</v>
      </c>
      <c r="V2097" s="18" t="n">
        <f aca="false">+U2097*Q2097</f>
        <v>1.30555555555556</v>
      </c>
      <c r="W2097" s="18"/>
    </row>
    <row r="2098" s="13" customFormat="true" ht="12" hidden="false" customHeight="false" outlineLevel="0" collapsed="false">
      <c r="A2098" s="12" t="n">
        <v>10218</v>
      </c>
      <c r="B2098" s="13" t="n">
        <v>49</v>
      </c>
      <c r="C2098" s="13" t="s">
        <v>316</v>
      </c>
      <c r="D2098" s="13" t="n">
        <v>2</v>
      </c>
      <c r="E2098" s="13" t="n">
        <v>602</v>
      </c>
      <c r="F2098" s="13" t="s">
        <v>377</v>
      </c>
      <c r="G2098" s="13" t="s">
        <v>42</v>
      </c>
      <c r="H2098" s="13" t="n">
        <v>6</v>
      </c>
      <c r="J2098" s="13" t="n">
        <v>1</v>
      </c>
      <c r="K2098" s="13" t="n">
        <v>10218</v>
      </c>
      <c r="L2098" s="14" t="n">
        <v>0.569444444444444</v>
      </c>
      <c r="M2098" s="15" t="n">
        <v>0.583333333333333</v>
      </c>
      <c r="N2098" s="16" t="n">
        <f aca="false">VLOOKUP(E2098,'Esp. percorsi al 18-10-22'!C:J,8,FALSE())</f>
        <v>11.1600368049471</v>
      </c>
      <c r="O2098" s="16"/>
      <c r="P2098" s="16"/>
      <c r="Q2098" s="20" t="n">
        <v>35</v>
      </c>
      <c r="R2098" s="17" t="n">
        <f aca="false">+N2098*Q2098</f>
        <v>390.601288173149</v>
      </c>
      <c r="S2098" s="17" t="n">
        <f aca="false">+O2098*Q2098</f>
        <v>0</v>
      </c>
      <c r="T2098" s="17"/>
      <c r="U2098" s="18" t="n">
        <f aca="false">+M2098-L2098</f>
        <v>0.0138888888888889</v>
      </c>
      <c r="V2098" s="18" t="n">
        <f aca="false">+U2098*Q2098</f>
        <v>0.486111111111111</v>
      </c>
      <c r="W2098" s="18"/>
    </row>
    <row r="2099" s="13" customFormat="true" ht="12" hidden="false" customHeight="false" outlineLevel="0" collapsed="false">
      <c r="A2099" s="12" t="n">
        <v>14034</v>
      </c>
      <c r="B2099" s="13" t="n">
        <v>49</v>
      </c>
      <c r="C2099" s="13" t="s">
        <v>316</v>
      </c>
      <c r="D2099" s="13" t="n">
        <v>2</v>
      </c>
      <c r="E2099" s="13" t="n">
        <v>602</v>
      </c>
      <c r="F2099" s="13" t="s">
        <v>377</v>
      </c>
      <c r="G2099" s="13" t="s">
        <v>42</v>
      </c>
      <c r="H2099" s="19" t="s">
        <v>27</v>
      </c>
      <c r="I2099" s="19"/>
      <c r="J2099" s="13" t="n">
        <v>1</v>
      </c>
      <c r="K2099" s="13" t="n">
        <v>14034</v>
      </c>
      <c r="L2099" s="14" t="n">
        <v>0.614583333333333</v>
      </c>
      <c r="M2099" s="15" t="n">
        <v>0.628472222222222</v>
      </c>
      <c r="N2099" s="16" t="n">
        <f aca="false">VLOOKUP(E2099,'Esp. percorsi al 18-10-22'!C:J,8,FALSE())</f>
        <v>11.1600368049471</v>
      </c>
      <c r="O2099" s="16"/>
      <c r="P2099" s="16"/>
      <c r="Q2099" s="20" t="n">
        <v>173</v>
      </c>
      <c r="R2099" s="17" t="n">
        <f aca="false">+N2099*Q2099</f>
        <v>1930.68636725585</v>
      </c>
      <c r="S2099" s="17" t="n">
        <f aca="false">+O2099*Q2099</f>
        <v>0</v>
      </c>
      <c r="T2099" s="17"/>
      <c r="U2099" s="18" t="n">
        <f aca="false">+M2099-L2099</f>
        <v>0.0138888888888889</v>
      </c>
      <c r="V2099" s="18" t="n">
        <f aca="false">+U2099*Q2099</f>
        <v>2.40277777777778</v>
      </c>
      <c r="W2099" s="18"/>
    </row>
    <row r="2100" s="20" customFormat="true" ht="12" hidden="false" customHeight="false" outlineLevel="0" collapsed="false">
      <c r="A2100" s="12" t="n">
        <v>10086</v>
      </c>
      <c r="B2100" s="20" t="n">
        <v>49</v>
      </c>
      <c r="C2100" s="20" t="s">
        <v>316</v>
      </c>
      <c r="D2100" s="20" t="n">
        <v>1</v>
      </c>
      <c r="E2100" s="20" t="n">
        <v>603</v>
      </c>
      <c r="F2100" s="20" t="s">
        <v>378</v>
      </c>
      <c r="G2100" s="20" t="s">
        <v>77</v>
      </c>
      <c r="H2100" s="20" t="s">
        <v>25</v>
      </c>
      <c r="J2100" s="20" t="n">
        <v>1</v>
      </c>
      <c r="K2100" s="20" t="n">
        <v>3293</v>
      </c>
      <c r="L2100" s="21" t="n">
        <v>0.246527777777778</v>
      </c>
      <c r="M2100" s="22" t="n">
        <v>0.256944444444444</v>
      </c>
      <c r="N2100" s="23" t="n">
        <f aca="false">VLOOKUP(E2100,'Esp. percorsi al 18-10-22'!C:J,8,FALSE())</f>
        <v>8.52386236594898</v>
      </c>
      <c r="O2100" s="23"/>
      <c r="P2100" s="23"/>
      <c r="Q2100" s="20" t="n">
        <v>94</v>
      </c>
      <c r="R2100" s="24" t="n">
        <f aca="false">+N2100*Q2100</f>
        <v>801.243062399204</v>
      </c>
      <c r="S2100" s="24" t="n">
        <f aca="false">+O2100*Q2100</f>
        <v>0</v>
      </c>
      <c r="T2100" s="24"/>
      <c r="U2100" s="25" t="n">
        <f aca="false">+M2100-L2100</f>
        <v>0.0104166666666667</v>
      </c>
      <c r="V2100" s="25" t="n">
        <f aca="false">+U2100*Q2100</f>
        <v>0.979166666666667</v>
      </c>
      <c r="W2100" s="25"/>
    </row>
    <row r="2101" s="20" customFormat="true" ht="12" hidden="false" customHeight="false" outlineLevel="0" collapsed="false">
      <c r="A2101" s="12" t="n">
        <v>10116</v>
      </c>
      <c r="B2101" s="20" t="n">
        <v>49</v>
      </c>
      <c r="C2101" s="20" t="s">
        <v>316</v>
      </c>
      <c r="D2101" s="20" t="n">
        <v>1</v>
      </c>
      <c r="E2101" s="20" t="n">
        <v>603</v>
      </c>
      <c r="F2101" s="20" t="s">
        <v>378</v>
      </c>
      <c r="G2101" s="20" t="s">
        <v>42</v>
      </c>
      <c r="H2101" s="20" t="n">
        <v>6</v>
      </c>
      <c r="J2101" s="20" t="n">
        <v>1</v>
      </c>
      <c r="K2101" s="20" t="n">
        <v>4269</v>
      </c>
      <c r="L2101" s="21" t="n">
        <v>0.246527777777778</v>
      </c>
      <c r="M2101" s="22" t="n">
        <v>0.256944444444444</v>
      </c>
      <c r="N2101" s="23" t="n">
        <f aca="false">VLOOKUP(E2101,'Esp. percorsi al 18-10-22'!C:J,8,FALSE())</f>
        <v>8.52386236594898</v>
      </c>
      <c r="O2101" s="23"/>
      <c r="P2101" s="23"/>
      <c r="Q2101" s="20" t="n">
        <v>35</v>
      </c>
      <c r="R2101" s="24" t="n">
        <f aca="false">+N2101*Q2101</f>
        <v>298.335182808214</v>
      </c>
      <c r="S2101" s="24" t="n">
        <f aca="false">+O2101*Q2101</f>
        <v>0</v>
      </c>
      <c r="T2101" s="24"/>
      <c r="U2101" s="25" t="n">
        <f aca="false">+M2101-L2101</f>
        <v>0.0104166666666667</v>
      </c>
      <c r="V2101" s="25" t="n">
        <f aca="false">+U2101*Q2101</f>
        <v>0.364583333333333</v>
      </c>
      <c r="W2101" s="25"/>
    </row>
    <row r="2102" s="20" customFormat="true" ht="12" hidden="false" customHeight="false" outlineLevel="0" collapsed="false">
      <c r="A2102" s="12" t="n">
        <v>14026</v>
      </c>
      <c r="B2102" s="20" t="n">
        <v>49</v>
      </c>
      <c r="C2102" s="20" t="s">
        <v>316</v>
      </c>
      <c r="D2102" s="20" t="n">
        <v>1</v>
      </c>
      <c r="E2102" s="20" t="n">
        <v>603</v>
      </c>
      <c r="F2102" s="20" t="s">
        <v>378</v>
      </c>
      <c r="G2102" s="20" t="s">
        <v>24</v>
      </c>
      <c r="H2102" s="20" t="s">
        <v>29</v>
      </c>
      <c r="J2102" s="20" t="n">
        <v>1</v>
      </c>
      <c r="K2102" s="20" t="n">
        <v>2118</v>
      </c>
      <c r="L2102" s="21" t="n">
        <v>0.305555555555555</v>
      </c>
      <c r="M2102" s="22" t="n">
        <v>0.315972222222222</v>
      </c>
      <c r="N2102" s="23" t="n">
        <f aca="false">VLOOKUP(E2102,'Esp. percorsi al 18-10-22'!C:J,8,FALSE())</f>
        <v>8.52386236594898</v>
      </c>
      <c r="O2102" s="23"/>
      <c r="P2102" s="23"/>
      <c r="Q2102" s="20" t="n">
        <v>58</v>
      </c>
      <c r="R2102" s="24" t="n">
        <f aca="false">+N2102*Q2102</f>
        <v>494.384017225041</v>
      </c>
      <c r="S2102" s="24" t="n">
        <f aca="false">+O2102*Q2102</f>
        <v>0</v>
      </c>
      <c r="T2102" s="24"/>
      <c r="U2102" s="25" t="n">
        <f aca="false">+M2102-L2102</f>
        <v>0.0104166666666667</v>
      </c>
      <c r="V2102" s="25" t="n">
        <f aca="false">+U2102*Q2102</f>
        <v>0.604166666666667</v>
      </c>
      <c r="W2102" s="25"/>
    </row>
    <row r="2103" s="13" customFormat="true" ht="12" hidden="false" customHeight="false" outlineLevel="0" collapsed="false">
      <c r="A2103" s="12" t="n">
        <v>14027</v>
      </c>
      <c r="B2103" s="13" t="n">
        <v>49</v>
      </c>
      <c r="C2103" s="13" t="s">
        <v>316</v>
      </c>
      <c r="D2103" s="13" t="n">
        <v>1</v>
      </c>
      <c r="E2103" s="13" t="n">
        <v>604</v>
      </c>
      <c r="F2103" s="13" t="s">
        <v>379</v>
      </c>
      <c r="G2103" s="13" t="s">
        <v>24</v>
      </c>
      <c r="H2103" s="13" t="s">
        <v>29</v>
      </c>
      <c r="J2103" s="13" t="n">
        <v>1</v>
      </c>
      <c r="K2103" s="13" t="n">
        <v>2214</v>
      </c>
      <c r="L2103" s="14" t="n">
        <v>0.545138888888889</v>
      </c>
      <c r="M2103" s="15" t="n">
        <v>0.559027777777778</v>
      </c>
      <c r="N2103" s="16" t="n">
        <f aca="false">VLOOKUP(E2103,'Esp. percorsi al 18-10-22'!C:J,8,FALSE())</f>
        <v>8.68127275800533</v>
      </c>
      <c r="O2103" s="16"/>
      <c r="P2103" s="16"/>
      <c r="Q2103" s="20" t="n">
        <v>58</v>
      </c>
      <c r="R2103" s="17" t="n">
        <f aca="false">+N2103*Q2103</f>
        <v>503.513819964309</v>
      </c>
      <c r="S2103" s="17" t="n">
        <f aca="false">+O2103*Q2103</f>
        <v>0</v>
      </c>
      <c r="T2103" s="17"/>
      <c r="U2103" s="18" t="n">
        <f aca="false">+M2103-L2103</f>
        <v>0.0138888888888889</v>
      </c>
      <c r="V2103" s="18" t="n">
        <f aca="false">+U2103*Q2103</f>
        <v>0.805555555555555</v>
      </c>
      <c r="W2103" s="18"/>
    </row>
    <row r="2104" s="13" customFormat="true" ht="12" hidden="false" customHeight="false" outlineLevel="0" collapsed="false">
      <c r="A2104" s="12" t="n">
        <v>14012</v>
      </c>
      <c r="B2104" s="13" t="n">
        <v>49</v>
      </c>
      <c r="C2104" s="13" t="s">
        <v>316</v>
      </c>
      <c r="D2104" s="13" t="n">
        <v>2</v>
      </c>
      <c r="E2104" s="13" t="n">
        <v>606</v>
      </c>
      <c r="F2104" s="13" t="s">
        <v>380</v>
      </c>
      <c r="G2104" s="13" t="s">
        <v>42</v>
      </c>
      <c r="H2104" s="19" t="s">
        <v>27</v>
      </c>
      <c r="I2104" s="19"/>
      <c r="J2104" s="13" t="n">
        <v>1</v>
      </c>
      <c r="K2104" s="13" t="n">
        <v>1493</v>
      </c>
      <c r="L2104" s="14" t="n">
        <v>0.513888888888889</v>
      </c>
      <c r="M2104" s="15" t="n">
        <v>0.541666666666667</v>
      </c>
      <c r="N2104" s="16" t="n">
        <f aca="false">VLOOKUP(E2104,'Esp. percorsi al 18-10-22'!C:J,8,FALSE())</f>
        <v>25.3824490393862</v>
      </c>
      <c r="O2104" s="16"/>
      <c r="P2104" s="16"/>
      <c r="Q2104" s="20" t="n">
        <v>173</v>
      </c>
      <c r="R2104" s="17" t="n">
        <f aca="false">+N2104*Q2104</f>
        <v>4391.16368381381</v>
      </c>
      <c r="S2104" s="17" t="n">
        <f aca="false">+O2104*Q2104</f>
        <v>0</v>
      </c>
      <c r="T2104" s="17"/>
      <c r="U2104" s="18" t="n">
        <f aca="false">+M2104-L2104</f>
        <v>0.0277777777777778</v>
      </c>
      <c r="V2104" s="18" t="n">
        <f aca="false">+U2104*Q2104</f>
        <v>4.80555555555556</v>
      </c>
      <c r="W2104" s="18"/>
    </row>
    <row r="2105" s="20" customFormat="true" ht="12" hidden="false" customHeight="false" outlineLevel="0" collapsed="false">
      <c r="A2105" s="12" t="n">
        <v>14010</v>
      </c>
      <c r="B2105" s="20" t="n">
        <v>49</v>
      </c>
      <c r="C2105" s="20" t="s">
        <v>316</v>
      </c>
      <c r="D2105" s="20" t="n">
        <v>1</v>
      </c>
      <c r="E2105" s="20" t="n">
        <v>648</v>
      </c>
      <c r="F2105" s="20" t="s">
        <v>381</v>
      </c>
      <c r="G2105" s="20" t="s">
        <v>42</v>
      </c>
      <c r="H2105" s="26" t="s">
        <v>27</v>
      </c>
      <c r="I2105" s="26"/>
      <c r="J2105" s="20" t="n">
        <v>1</v>
      </c>
      <c r="K2105" s="20" t="n">
        <v>1390</v>
      </c>
      <c r="L2105" s="21" t="n">
        <v>0.388888888888889</v>
      </c>
      <c r="M2105" s="22" t="n">
        <v>0.423611111111111</v>
      </c>
      <c r="N2105" s="23" t="n">
        <f aca="false">VLOOKUP(E2105,'Esp. percorsi al 18-10-22'!C:J,8,FALSE())</f>
        <v>32.3756872296094</v>
      </c>
      <c r="O2105" s="23"/>
      <c r="P2105" s="23"/>
      <c r="Q2105" s="20" t="n">
        <v>173</v>
      </c>
      <c r="R2105" s="24" t="n">
        <f aca="false">+N2105*Q2105</f>
        <v>5600.99389072243</v>
      </c>
      <c r="S2105" s="24" t="n">
        <f aca="false">+O2105*Q2105</f>
        <v>0</v>
      </c>
      <c r="T2105" s="24"/>
      <c r="U2105" s="25" t="n">
        <f aca="false">+M2105-L2105</f>
        <v>0.0347222222222222</v>
      </c>
      <c r="V2105" s="25" t="n">
        <f aca="false">+U2105*Q2105</f>
        <v>6.00694444444444</v>
      </c>
      <c r="W2105" s="25"/>
    </row>
    <row r="2106" s="20" customFormat="true" ht="12" hidden="false" customHeight="false" outlineLevel="0" collapsed="false">
      <c r="A2106" s="12" t="n">
        <v>10041</v>
      </c>
      <c r="B2106" s="20" t="n">
        <v>49</v>
      </c>
      <c r="C2106" s="20" t="s">
        <v>316</v>
      </c>
      <c r="D2106" s="20" t="n">
        <v>1</v>
      </c>
      <c r="E2106" s="20" t="n">
        <v>648</v>
      </c>
      <c r="F2106" s="20" t="s">
        <v>381</v>
      </c>
      <c r="G2106" s="20" t="s">
        <v>77</v>
      </c>
      <c r="H2106" s="20" t="s">
        <v>25</v>
      </c>
      <c r="J2106" s="20" t="n">
        <v>1</v>
      </c>
      <c r="K2106" s="20" t="n">
        <v>2471</v>
      </c>
      <c r="L2106" s="21" t="n">
        <v>0.486111111111111</v>
      </c>
      <c r="M2106" s="22" t="n">
        <v>0.524305555555556</v>
      </c>
      <c r="N2106" s="23" t="n">
        <f aca="false">VLOOKUP(E2106,'Esp. percorsi al 18-10-22'!C:J,8,FALSE())</f>
        <v>32.3756872296094</v>
      </c>
      <c r="O2106" s="23"/>
      <c r="P2106" s="23"/>
      <c r="Q2106" s="20" t="n">
        <v>94</v>
      </c>
      <c r="R2106" s="24" t="n">
        <f aca="false">+N2106*Q2106</f>
        <v>3043.31459958328</v>
      </c>
      <c r="S2106" s="24" t="n">
        <f aca="false">+O2106*Q2106</f>
        <v>0</v>
      </c>
      <c r="T2106" s="24"/>
      <c r="U2106" s="25" t="n">
        <f aca="false">+M2106-L2106</f>
        <v>0.0381944444444444</v>
      </c>
      <c r="V2106" s="25" t="n">
        <f aca="false">+U2106*Q2106</f>
        <v>3.59027777777778</v>
      </c>
      <c r="W2106" s="25"/>
    </row>
    <row r="2107" s="20" customFormat="true" ht="12" hidden="false" customHeight="false" outlineLevel="0" collapsed="false">
      <c r="A2107" s="12" t="n">
        <v>10126</v>
      </c>
      <c r="B2107" s="20" t="n">
        <v>49</v>
      </c>
      <c r="C2107" s="20" t="s">
        <v>316</v>
      </c>
      <c r="D2107" s="20" t="n">
        <v>1</v>
      </c>
      <c r="E2107" s="20" t="n">
        <v>648</v>
      </c>
      <c r="F2107" s="20" t="s">
        <v>381</v>
      </c>
      <c r="G2107" s="20" t="s">
        <v>42</v>
      </c>
      <c r="H2107" s="20" t="n">
        <v>6</v>
      </c>
      <c r="J2107" s="20" t="n">
        <v>1</v>
      </c>
      <c r="K2107" s="20" t="n">
        <v>4284</v>
      </c>
      <c r="L2107" s="21" t="n">
        <v>0.486111111111111</v>
      </c>
      <c r="M2107" s="22" t="n">
        <v>0.524305555555556</v>
      </c>
      <c r="N2107" s="23" t="n">
        <f aca="false">VLOOKUP(E2107,'Esp. percorsi al 18-10-22'!C:J,8,FALSE())</f>
        <v>32.3756872296094</v>
      </c>
      <c r="O2107" s="23"/>
      <c r="P2107" s="23"/>
      <c r="Q2107" s="20" t="n">
        <v>35</v>
      </c>
      <c r="R2107" s="24" t="n">
        <f aca="false">+N2107*Q2107</f>
        <v>1133.14905303633</v>
      </c>
      <c r="S2107" s="24" t="n">
        <f aca="false">+O2107*Q2107</f>
        <v>0</v>
      </c>
      <c r="T2107" s="24"/>
      <c r="U2107" s="25" t="n">
        <f aca="false">+M2107-L2107</f>
        <v>0.0381944444444444</v>
      </c>
      <c r="V2107" s="25" t="n">
        <f aca="false">+U2107*Q2107</f>
        <v>1.33680555555556</v>
      </c>
      <c r="W2107" s="25"/>
    </row>
    <row r="2108" s="20" customFormat="true" ht="12" hidden="false" customHeight="false" outlineLevel="0" collapsed="false">
      <c r="A2108" s="12" t="n">
        <v>13783</v>
      </c>
      <c r="B2108" s="20" t="n">
        <v>49</v>
      </c>
      <c r="C2108" s="20" t="s">
        <v>316</v>
      </c>
      <c r="D2108" s="20" t="n">
        <v>1</v>
      </c>
      <c r="E2108" s="20" t="n">
        <v>648</v>
      </c>
      <c r="F2108" s="20" t="s">
        <v>381</v>
      </c>
      <c r="G2108" s="20" t="s">
        <v>24</v>
      </c>
      <c r="H2108" s="20" t="s">
        <v>29</v>
      </c>
      <c r="J2108" s="20" t="n">
        <v>1</v>
      </c>
      <c r="K2108" s="20" t="n">
        <v>13783</v>
      </c>
      <c r="L2108" s="21" t="n">
        <v>0.534722222222222</v>
      </c>
      <c r="M2108" s="22" t="n">
        <v>0.569444444444444</v>
      </c>
      <c r="N2108" s="23" t="n">
        <f aca="false">VLOOKUP(E2108,'Esp. percorsi al 18-10-22'!C:J,8,FALSE())</f>
        <v>32.3756872296094</v>
      </c>
      <c r="O2108" s="23"/>
      <c r="P2108" s="23"/>
      <c r="Q2108" s="20" t="n">
        <v>58</v>
      </c>
      <c r="R2108" s="24" t="n">
        <f aca="false">+N2108*Q2108</f>
        <v>1877.78985931735</v>
      </c>
      <c r="S2108" s="24" t="n">
        <f aca="false">+O2108*Q2108</f>
        <v>0</v>
      </c>
      <c r="T2108" s="24"/>
      <c r="U2108" s="25" t="n">
        <f aca="false">+M2108-L2108</f>
        <v>0.0347222222222222</v>
      </c>
      <c r="V2108" s="25" t="n">
        <f aca="false">+U2108*Q2108</f>
        <v>2.01388888888889</v>
      </c>
      <c r="W2108" s="25"/>
    </row>
    <row r="2109" s="20" customFormat="true" ht="12" hidden="false" customHeight="false" outlineLevel="0" collapsed="false">
      <c r="A2109" s="12" t="n">
        <v>14015</v>
      </c>
      <c r="B2109" s="20" t="n">
        <v>49</v>
      </c>
      <c r="C2109" s="20" t="s">
        <v>316</v>
      </c>
      <c r="D2109" s="20" t="n">
        <v>1</v>
      </c>
      <c r="E2109" s="20" t="n">
        <v>648</v>
      </c>
      <c r="F2109" s="20" t="s">
        <v>381</v>
      </c>
      <c r="G2109" s="20" t="s">
        <v>42</v>
      </c>
      <c r="H2109" s="26" t="s">
        <v>27</v>
      </c>
      <c r="I2109" s="26"/>
      <c r="J2109" s="20" t="n">
        <v>1</v>
      </c>
      <c r="K2109" s="20" t="n">
        <v>1388</v>
      </c>
      <c r="L2109" s="21" t="n">
        <v>0.576388888888889</v>
      </c>
      <c r="M2109" s="22" t="n">
        <v>0.614583333333333</v>
      </c>
      <c r="N2109" s="23" t="n">
        <f aca="false">VLOOKUP(E2109,'Esp. percorsi al 18-10-22'!C:J,8,FALSE())</f>
        <v>32.3756872296094</v>
      </c>
      <c r="O2109" s="23"/>
      <c r="P2109" s="23"/>
      <c r="Q2109" s="20" t="n">
        <v>173</v>
      </c>
      <c r="R2109" s="24" t="n">
        <f aca="false">+N2109*Q2109</f>
        <v>5600.99389072243</v>
      </c>
      <c r="S2109" s="24" t="n">
        <f aca="false">+O2109*Q2109</f>
        <v>0</v>
      </c>
      <c r="T2109" s="24"/>
      <c r="U2109" s="25" t="n">
        <f aca="false">+M2109-L2109</f>
        <v>0.0381944444444444</v>
      </c>
      <c r="V2109" s="25" t="n">
        <f aca="false">+U2109*Q2109</f>
        <v>6.60763888888889</v>
      </c>
      <c r="W2109" s="25"/>
    </row>
    <row r="2110" s="20" customFormat="true" ht="12" hidden="false" customHeight="false" outlineLevel="0" collapsed="false">
      <c r="A2110" s="12" t="n">
        <v>10042</v>
      </c>
      <c r="B2110" s="20" t="n">
        <v>49</v>
      </c>
      <c r="C2110" s="20" t="s">
        <v>316</v>
      </c>
      <c r="D2110" s="20" t="n">
        <v>1</v>
      </c>
      <c r="E2110" s="20" t="n">
        <v>648</v>
      </c>
      <c r="F2110" s="20" t="s">
        <v>381</v>
      </c>
      <c r="G2110" s="20" t="s">
        <v>77</v>
      </c>
      <c r="H2110" s="20" t="s">
        <v>25</v>
      </c>
      <c r="J2110" s="20" t="n">
        <v>1</v>
      </c>
      <c r="K2110" s="20" t="n">
        <v>2473</v>
      </c>
      <c r="L2110" s="21" t="n">
        <v>0.597222222222222</v>
      </c>
      <c r="M2110" s="22" t="n">
        <v>0.635416666666667</v>
      </c>
      <c r="N2110" s="23" t="n">
        <f aca="false">VLOOKUP(E2110,'Esp. percorsi al 18-10-22'!C:J,8,FALSE())</f>
        <v>32.3756872296094</v>
      </c>
      <c r="O2110" s="23"/>
      <c r="P2110" s="23"/>
      <c r="Q2110" s="20" t="n">
        <v>94</v>
      </c>
      <c r="R2110" s="24" t="n">
        <f aca="false">+N2110*Q2110</f>
        <v>3043.31459958328</v>
      </c>
      <c r="S2110" s="24" t="n">
        <f aca="false">+O2110*Q2110</f>
        <v>0</v>
      </c>
      <c r="T2110" s="24"/>
      <c r="U2110" s="25" t="n">
        <f aca="false">+M2110-L2110</f>
        <v>0.0381944444444444</v>
      </c>
      <c r="V2110" s="25" t="n">
        <f aca="false">+U2110*Q2110</f>
        <v>3.59027777777778</v>
      </c>
      <c r="W2110" s="25"/>
    </row>
    <row r="2111" s="20" customFormat="true" ht="12" hidden="false" customHeight="false" outlineLevel="0" collapsed="false">
      <c r="A2111" s="12" t="n">
        <v>10133</v>
      </c>
      <c r="B2111" s="20" t="n">
        <v>49</v>
      </c>
      <c r="C2111" s="20" t="s">
        <v>316</v>
      </c>
      <c r="D2111" s="20" t="n">
        <v>1</v>
      </c>
      <c r="E2111" s="20" t="n">
        <v>648</v>
      </c>
      <c r="F2111" s="20" t="s">
        <v>381</v>
      </c>
      <c r="G2111" s="20" t="s">
        <v>42</v>
      </c>
      <c r="H2111" s="20" t="n">
        <v>6</v>
      </c>
      <c r="J2111" s="20" t="n">
        <v>1</v>
      </c>
      <c r="K2111" s="20" t="n">
        <v>4296</v>
      </c>
      <c r="L2111" s="21" t="n">
        <v>0.597222222222222</v>
      </c>
      <c r="M2111" s="22" t="n">
        <v>0.635416666666667</v>
      </c>
      <c r="N2111" s="23" t="n">
        <f aca="false">VLOOKUP(E2111,'Esp. percorsi al 18-10-22'!C:J,8,FALSE())</f>
        <v>32.3756872296094</v>
      </c>
      <c r="O2111" s="23"/>
      <c r="P2111" s="23"/>
      <c r="Q2111" s="20" t="n">
        <v>35</v>
      </c>
      <c r="R2111" s="24" t="n">
        <f aca="false">+N2111*Q2111</f>
        <v>1133.14905303633</v>
      </c>
      <c r="S2111" s="24" t="n">
        <f aca="false">+O2111*Q2111</f>
        <v>0</v>
      </c>
      <c r="T2111" s="24"/>
      <c r="U2111" s="25" t="n">
        <f aca="false">+M2111-L2111</f>
        <v>0.0381944444444444</v>
      </c>
      <c r="V2111" s="25" t="n">
        <f aca="false">+U2111*Q2111</f>
        <v>1.33680555555556</v>
      </c>
      <c r="W2111" s="25"/>
    </row>
    <row r="2112" s="20" customFormat="true" ht="12" hidden="false" customHeight="false" outlineLevel="0" collapsed="false">
      <c r="A2112" s="12" t="n">
        <v>9872</v>
      </c>
      <c r="B2112" s="20" t="n">
        <v>49</v>
      </c>
      <c r="C2112" s="20" t="s">
        <v>316</v>
      </c>
      <c r="D2112" s="20" t="n">
        <v>1</v>
      </c>
      <c r="E2112" s="20" t="n">
        <v>648</v>
      </c>
      <c r="F2112" s="20" t="s">
        <v>381</v>
      </c>
      <c r="G2112" s="20" t="s">
        <v>24</v>
      </c>
      <c r="H2112" s="20" t="s">
        <v>25</v>
      </c>
      <c r="J2112" s="20" t="n">
        <v>1</v>
      </c>
      <c r="K2112" s="20" t="n">
        <v>1389</v>
      </c>
      <c r="L2112" s="21" t="n">
        <v>0.739583333333333</v>
      </c>
      <c r="M2112" s="22" t="n">
        <v>0.777777777777778</v>
      </c>
      <c r="N2112" s="23" t="n">
        <f aca="false">VLOOKUP(E2112,'Esp. percorsi al 18-10-22'!C:J,8,FALSE())</f>
        <v>32.3756872296094</v>
      </c>
      <c r="O2112" s="23"/>
      <c r="P2112" s="23"/>
      <c r="Q2112" s="20" t="n">
        <v>302</v>
      </c>
      <c r="R2112" s="24" t="n">
        <f aca="false">+N2112*Q2112</f>
        <v>9777.45754334204</v>
      </c>
      <c r="S2112" s="24" t="n">
        <f aca="false">+O2112*Q2112</f>
        <v>0</v>
      </c>
      <c r="T2112" s="24"/>
      <c r="U2112" s="25" t="n">
        <f aca="false">+M2112-L2112</f>
        <v>0.0381944444444444</v>
      </c>
      <c r="V2112" s="25" t="n">
        <f aca="false">+U2112*Q2112</f>
        <v>11.5347222222222</v>
      </c>
      <c r="W2112" s="25"/>
    </row>
    <row r="2113" s="20" customFormat="true" ht="12" hidden="false" customHeight="false" outlineLevel="0" collapsed="false">
      <c r="A2113" s="12" t="n">
        <v>13786</v>
      </c>
      <c r="B2113" s="20" t="n">
        <v>49</v>
      </c>
      <c r="C2113" s="20" t="s">
        <v>316</v>
      </c>
      <c r="D2113" s="20" t="n">
        <v>1</v>
      </c>
      <c r="E2113" s="20" t="n">
        <v>648</v>
      </c>
      <c r="F2113" s="20" t="s">
        <v>381</v>
      </c>
      <c r="G2113" s="20" t="s">
        <v>24</v>
      </c>
      <c r="H2113" s="20" t="s">
        <v>29</v>
      </c>
      <c r="J2113" s="20" t="n">
        <v>1</v>
      </c>
      <c r="K2113" s="20" t="n">
        <v>2212</v>
      </c>
      <c r="L2113" s="21" t="n">
        <v>0.788194444444444</v>
      </c>
      <c r="M2113" s="22" t="n">
        <v>0.826388888888889</v>
      </c>
      <c r="N2113" s="23" t="n">
        <f aca="false">VLOOKUP(E2113,'Esp. percorsi al 18-10-22'!C:J,8,FALSE())</f>
        <v>32.3756872296094</v>
      </c>
      <c r="O2113" s="23"/>
      <c r="P2113" s="23"/>
      <c r="Q2113" s="20" t="n">
        <v>58</v>
      </c>
      <c r="R2113" s="24" t="n">
        <f aca="false">+N2113*Q2113</f>
        <v>1877.78985931735</v>
      </c>
      <c r="S2113" s="24" t="n">
        <f aca="false">+O2113*Q2113</f>
        <v>0</v>
      </c>
      <c r="T2113" s="24"/>
      <c r="U2113" s="25" t="n">
        <f aca="false">+M2113-L2113</f>
        <v>0.0381944444444444</v>
      </c>
      <c r="V2113" s="25" t="n">
        <f aca="false">+U2113*Q2113</f>
        <v>2.21527777777778</v>
      </c>
      <c r="W2113" s="25"/>
    </row>
    <row r="2114" s="20" customFormat="true" ht="12" hidden="false" customHeight="false" outlineLevel="0" collapsed="false">
      <c r="A2114" s="12" t="n">
        <v>10072</v>
      </c>
      <c r="B2114" s="20" t="n">
        <v>49</v>
      </c>
      <c r="C2114" s="20" t="s">
        <v>316</v>
      </c>
      <c r="D2114" s="20" t="n">
        <v>1</v>
      </c>
      <c r="E2114" s="20" t="n">
        <v>860</v>
      </c>
      <c r="F2114" s="20" t="s">
        <v>382</v>
      </c>
      <c r="G2114" s="20" t="s">
        <v>77</v>
      </c>
      <c r="H2114" s="20" t="s">
        <v>25</v>
      </c>
      <c r="J2114" s="20" t="n">
        <v>1</v>
      </c>
      <c r="K2114" s="20" t="n">
        <v>3296</v>
      </c>
      <c r="L2114" s="21" t="n">
        <v>0.322916666666667</v>
      </c>
      <c r="M2114" s="22" t="n">
        <v>0.361111111111111</v>
      </c>
      <c r="N2114" s="23" t="n">
        <f aca="false">VLOOKUP(E2114,'Esp. percorsi al 18-10-22'!C:J,8,FALSE())</f>
        <v>25.2680019683602</v>
      </c>
      <c r="O2114" s="23"/>
      <c r="P2114" s="23"/>
      <c r="Q2114" s="20" t="n">
        <v>94</v>
      </c>
      <c r="R2114" s="24" t="n">
        <f aca="false">+N2114*Q2114</f>
        <v>2375.19218502586</v>
      </c>
      <c r="S2114" s="24" t="n">
        <f aca="false">+O2114*Q2114</f>
        <v>0</v>
      </c>
      <c r="T2114" s="24"/>
      <c r="U2114" s="25" t="n">
        <f aca="false">+M2114-L2114</f>
        <v>0.0381944444444444</v>
      </c>
      <c r="V2114" s="25" t="n">
        <f aca="false">+U2114*Q2114</f>
        <v>3.59027777777778</v>
      </c>
      <c r="W2114" s="25"/>
    </row>
    <row r="2115" s="20" customFormat="true" ht="12" hidden="false" customHeight="false" outlineLevel="0" collapsed="false">
      <c r="A2115" s="12" t="n">
        <v>10216</v>
      </c>
      <c r="B2115" s="20" t="n">
        <v>49</v>
      </c>
      <c r="C2115" s="20" t="s">
        <v>316</v>
      </c>
      <c r="D2115" s="20" t="n">
        <v>1</v>
      </c>
      <c r="E2115" s="20" t="n">
        <v>860</v>
      </c>
      <c r="F2115" s="20" t="s">
        <v>382</v>
      </c>
      <c r="G2115" s="20" t="s">
        <v>42</v>
      </c>
      <c r="H2115" s="20" t="n">
        <v>6</v>
      </c>
      <c r="J2115" s="20" t="n">
        <v>1</v>
      </c>
      <c r="K2115" s="20" t="n">
        <v>10216</v>
      </c>
      <c r="L2115" s="21" t="n">
        <v>0.322916666666667</v>
      </c>
      <c r="M2115" s="22" t="n">
        <v>0.361111111111111</v>
      </c>
      <c r="N2115" s="23" t="n">
        <f aca="false">VLOOKUP(E2115,'Esp. percorsi al 18-10-22'!C:J,8,FALSE())</f>
        <v>25.2680019683602</v>
      </c>
      <c r="O2115" s="23"/>
      <c r="P2115" s="23"/>
      <c r="Q2115" s="20" t="n">
        <v>35</v>
      </c>
      <c r="R2115" s="24" t="n">
        <f aca="false">+N2115*Q2115</f>
        <v>884.380068892607</v>
      </c>
      <c r="S2115" s="24" t="n">
        <f aca="false">+O2115*Q2115</f>
        <v>0</v>
      </c>
      <c r="T2115" s="24"/>
      <c r="U2115" s="25" t="n">
        <f aca="false">+M2115-L2115</f>
        <v>0.0381944444444444</v>
      </c>
      <c r="V2115" s="25" t="n">
        <f aca="false">+U2115*Q2115</f>
        <v>1.33680555555556</v>
      </c>
      <c r="W2115" s="25"/>
    </row>
    <row r="2116" s="13" customFormat="true" ht="12" hidden="false" customHeight="false" outlineLevel="0" collapsed="false">
      <c r="A2116" s="12" t="n">
        <v>14029</v>
      </c>
      <c r="B2116" s="13" t="n">
        <v>49</v>
      </c>
      <c r="C2116" s="13" t="s">
        <v>316</v>
      </c>
      <c r="D2116" s="13" t="n">
        <v>2</v>
      </c>
      <c r="E2116" s="13" t="n">
        <v>861</v>
      </c>
      <c r="F2116" s="13" t="s">
        <v>383</v>
      </c>
      <c r="G2116" s="13" t="s">
        <v>24</v>
      </c>
      <c r="H2116" s="13" t="s">
        <v>29</v>
      </c>
      <c r="J2116" s="13" t="n">
        <v>1</v>
      </c>
      <c r="K2116" s="13" t="n">
        <v>2210</v>
      </c>
      <c r="L2116" s="14" t="n">
        <v>0.53125</v>
      </c>
      <c r="M2116" s="15" t="n">
        <v>0.545138888888889</v>
      </c>
      <c r="N2116" s="16" t="n">
        <f aca="false">VLOOKUP(E2116,'Esp. percorsi al 18-10-22'!C:J,8,FALSE())</f>
        <v>10.2083882644432</v>
      </c>
      <c r="O2116" s="16"/>
      <c r="P2116" s="16"/>
      <c r="Q2116" s="20" t="n">
        <v>58</v>
      </c>
      <c r="R2116" s="17" t="n">
        <f aca="false">+N2116*Q2116</f>
        <v>592.086519337706</v>
      </c>
      <c r="S2116" s="17" t="n">
        <f aca="false">+O2116*Q2116</f>
        <v>0</v>
      </c>
      <c r="T2116" s="17"/>
      <c r="U2116" s="18" t="n">
        <f aca="false">+M2116-L2116</f>
        <v>0.0138888888888889</v>
      </c>
      <c r="V2116" s="18" t="n">
        <f aca="false">+U2116*Q2116</f>
        <v>0.805555555555555</v>
      </c>
      <c r="W2116" s="18"/>
    </row>
    <row r="2117" s="13" customFormat="true" ht="12" hidden="false" customHeight="false" outlineLevel="0" collapsed="false">
      <c r="A2117" s="12" t="n">
        <v>18773</v>
      </c>
      <c r="B2117" s="13" t="n">
        <v>49</v>
      </c>
      <c r="C2117" s="13" t="s">
        <v>316</v>
      </c>
      <c r="D2117" s="13" t="n">
        <v>1</v>
      </c>
      <c r="E2117" s="13" t="n">
        <v>867</v>
      </c>
      <c r="F2117" s="13" t="s">
        <v>384</v>
      </c>
      <c r="G2117" s="13" t="s">
        <v>42</v>
      </c>
      <c r="H2117" s="19" t="s">
        <v>27</v>
      </c>
      <c r="I2117" s="19"/>
      <c r="J2117" s="13" t="n">
        <v>1</v>
      </c>
      <c r="K2117" s="13" t="n">
        <v>1502</v>
      </c>
      <c r="L2117" s="14" t="n">
        <v>0.232638888888889</v>
      </c>
      <c r="M2117" s="15" t="n">
        <v>0.246527777777778</v>
      </c>
      <c r="N2117" s="16" t="n">
        <f aca="false">VLOOKUP(E2117,'Esp. percorsi al 18-10-22'!C:J,8,FALSE())</f>
        <v>16.0573101056234</v>
      </c>
      <c r="O2117" s="16"/>
      <c r="P2117" s="16"/>
      <c r="Q2117" s="20" t="n">
        <v>173</v>
      </c>
      <c r="R2117" s="17" t="n">
        <f aca="false">+N2117*Q2117</f>
        <v>2777.91464827285</v>
      </c>
      <c r="S2117" s="17" t="n">
        <f aca="false">+O2117*Q2117</f>
        <v>0</v>
      </c>
      <c r="T2117" s="17"/>
      <c r="U2117" s="18" t="n">
        <f aca="false">+M2117-L2117</f>
        <v>0.0138888888888889</v>
      </c>
      <c r="V2117" s="18" t="n">
        <f aca="false">+U2117*Q2117</f>
        <v>2.40277777777778</v>
      </c>
      <c r="W2117" s="18"/>
    </row>
    <row r="2118" s="13" customFormat="true" ht="12" hidden="false" customHeight="false" outlineLevel="0" collapsed="false">
      <c r="A2118" s="12" t="n">
        <v>18775</v>
      </c>
      <c r="B2118" s="13" t="n">
        <v>49</v>
      </c>
      <c r="C2118" s="13" t="s">
        <v>316</v>
      </c>
      <c r="D2118" s="13" t="n">
        <v>1</v>
      </c>
      <c r="E2118" s="13" t="n">
        <v>867</v>
      </c>
      <c r="F2118" s="13" t="s">
        <v>384</v>
      </c>
      <c r="G2118" s="13" t="s">
        <v>42</v>
      </c>
      <c r="H2118" s="19" t="s">
        <v>27</v>
      </c>
      <c r="I2118" s="19"/>
      <c r="J2118" s="13" t="n">
        <v>1</v>
      </c>
      <c r="K2118" s="13" t="n">
        <v>3110</v>
      </c>
      <c r="L2118" s="14" t="n">
        <v>0.260416666666667</v>
      </c>
      <c r="M2118" s="15" t="n">
        <v>0.277777777777778</v>
      </c>
      <c r="N2118" s="16" t="n">
        <f aca="false">VLOOKUP(E2118,'Esp. percorsi al 18-10-22'!C:J,8,FALSE())</f>
        <v>16.0573101056234</v>
      </c>
      <c r="O2118" s="16"/>
      <c r="P2118" s="16"/>
      <c r="Q2118" s="20" t="n">
        <v>173</v>
      </c>
      <c r="R2118" s="17" t="n">
        <f aca="false">+N2118*Q2118</f>
        <v>2777.91464827285</v>
      </c>
      <c r="S2118" s="17" t="n">
        <f aca="false">+O2118*Q2118</f>
        <v>0</v>
      </c>
      <c r="T2118" s="17"/>
      <c r="U2118" s="18" t="n">
        <f aca="false">+M2118-L2118</f>
        <v>0.0173611111111111</v>
      </c>
      <c r="V2118" s="18" t="n">
        <f aca="false">+U2118*Q2118</f>
        <v>3.00347222222222</v>
      </c>
      <c r="W2118" s="18"/>
    </row>
    <row r="2119" s="13" customFormat="true" ht="12" hidden="false" customHeight="false" outlineLevel="0" collapsed="false">
      <c r="A2119" s="12" t="n">
        <v>10070</v>
      </c>
      <c r="B2119" s="13" t="n">
        <v>49</v>
      </c>
      <c r="C2119" s="13" t="s">
        <v>316</v>
      </c>
      <c r="D2119" s="13" t="n">
        <v>1</v>
      </c>
      <c r="E2119" s="13" t="n">
        <v>867</v>
      </c>
      <c r="F2119" s="13" t="s">
        <v>384</v>
      </c>
      <c r="G2119" s="13" t="s">
        <v>77</v>
      </c>
      <c r="H2119" s="13" t="s">
        <v>25</v>
      </c>
      <c r="J2119" s="13" t="n">
        <v>1</v>
      </c>
      <c r="K2119" s="13" t="n">
        <v>3294</v>
      </c>
      <c r="L2119" s="14" t="n">
        <v>0.295138888888889</v>
      </c>
      <c r="M2119" s="15" t="n">
        <v>0.309027777777778</v>
      </c>
      <c r="N2119" s="16" t="n">
        <f aca="false">VLOOKUP(E2119,'Esp. percorsi al 18-10-22'!C:J,8,FALSE())</f>
        <v>16.0573101056234</v>
      </c>
      <c r="O2119" s="16"/>
      <c r="P2119" s="16"/>
      <c r="Q2119" s="20" t="n">
        <v>94</v>
      </c>
      <c r="R2119" s="17" t="n">
        <f aca="false">+N2119*Q2119</f>
        <v>1509.3871499286</v>
      </c>
      <c r="S2119" s="17" t="n">
        <f aca="false">+O2119*Q2119</f>
        <v>0</v>
      </c>
      <c r="T2119" s="17"/>
      <c r="U2119" s="18" t="n">
        <f aca="false">+M2119-L2119</f>
        <v>0.0138888888888889</v>
      </c>
      <c r="V2119" s="18" t="n">
        <f aca="false">+U2119*Q2119</f>
        <v>1.30555555555556</v>
      </c>
      <c r="W2119" s="18"/>
    </row>
    <row r="2120" s="13" customFormat="true" ht="12" hidden="false" customHeight="false" outlineLevel="0" collapsed="false">
      <c r="A2120" s="12" t="n">
        <v>10121</v>
      </c>
      <c r="B2120" s="13" t="n">
        <v>49</v>
      </c>
      <c r="C2120" s="13" t="s">
        <v>316</v>
      </c>
      <c r="D2120" s="13" t="n">
        <v>1</v>
      </c>
      <c r="E2120" s="13" t="n">
        <v>867</v>
      </c>
      <c r="F2120" s="13" t="s">
        <v>384</v>
      </c>
      <c r="G2120" s="13" t="s">
        <v>42</v>
      </c>
      <c r="H2120" s="13" t="n">
        <v>6</v>
      </c>
      <c r="J2120" s="13" t="n">
        <v>1</v>
      </c>
      <c r="K2120" s="13" t="n">
        <v>4274</v>
      </c>
      <c r="L2120" s="14" t="n">
        <v>0.295138888888889</v>
      </c>
      <c r="M2120" s="15" t="n">
        <v>0.309027777777778</v>
      </c>
      <c r="N2120" s="16" t="n">
        <f aca="false">VLOOKUP(E2120,'Esp. percorsi al 18-10-22'!C:J,8,FALSE())</f>
        <v>16.0573101056234</v>
      </c>
      <c r="O2120" s="16"/>
      <c r="P2120" s="16"/>
      <c r="Q2120" s="20" t="n">
        <v>35</v>
      </c>
      <c r="R2120" s="17" t="n">
        <f aca="false">+N2120*Q2120</f>
        <v>562.005853696819</v>
      </c>
      <c r="S2120" s="17" t="n">
        <f aca="false">+O2120*Q2120</f>
        <v>0</v>
      </c>
      <c r="T2120" s="17"/>
      <c r="U2120" s="18" t="n">
        <f aca="false">+M2120-L2120</f>
        <v>0.0138888888888889</v>
      </c>
      <c r="V2120" s="18" t="n">
        <f aca="false">+U2120*Q2120</f>
        <v>0.486111111111111</v>
      </c>
      <c r="W2120" s="18"/>
    </row>
    <row r="2121" s="13" customFormat="true" ht="12" hidden="false" customHeight="false" outlineLevel="0" collapsed="false">
      <c r="A2121" s="12" t="n">
        <v>9941</v>
      </c>
      <c r="B2121" s="13" t="n">
        <v>49</v>
      </c>
      <c r="C2121" s="13" t="s">
        <v>316</v>
      </c>
      <c r="D2121" s="13" t="n">
        <v>1</v>
      </c>
      <c r="E2121" s="13" t="n">
        <v>867</v>
      </c>
      <c r="F2121" s="13" t="s">
        <v>384</v>
      </c>
      <c r="G2121" s="13" t="s">
        <v>24</v>
      </c>
      <c r="H2121" s="13" t="s">
        <v>25</v>
      </c>
      <c r="J2121" s="13" t="n">
        <v>1</v>
      </c>
      <c r="K2121" s="13" t="n">
        <v>1506</v>
      </c>
      <c r="L2121" s="14" t="n">
        <v>0.791666666666667</v>
      </c>
      <c r="M2121" s="15" t="n">
        <v>0.809027777777778</v>
      </c>
      <c r="N2121" s="16" t="n">
        <f aca="false">VLOOKUP(E2121,'Esp. percorsi al 18-10-22'!C:J,8,FALSE())</f>
        <v>16.0573101056234</v>
      </c>
      <c r="O2121" s="16"/>
      <c r="P2121" s="16"/>
      <c r="Q2121" s="20" t="n">
        <v>302</v>
      </c>
      <c r="R2121" s="17" t="n">
        <f aca="false">+N2121*Q2121</f>
        <v>4849.30765189827</v>
      </c>
      <c r="S2121" s="17" t="n">
        <f aca="false">+O2121*Q2121</f>
        <v>0</v>
      </c>
      <c r="T2121" s="17"/>
      <c r="U2121" s="18" t="n">
        <f aca="false">+M2121-L2121</f>
        <v>0.0173611111111111</v>
      </c>
      <c r="V2121" s="18" t="n">
        <f aca="false">+U2121*Q2121</f>
        <v>5.24305555555556</v>
      </c>
      <c r="W2121" s="18"/>
    </row>
    <row r="2122" s="20" customFormat="true" ht="12" hidden="false" customHeight="false" outlineLevel="0" collapsed="false">
      <c r="A2122" s="12" t="n">
        <v>18786</v>
      </c>
      <c r="B2122" s="20" t="n">
        <v>49</v>
      </c>
      <c r="C2122" s="20" t="s">
        <v>316</v>
      </c>
      <c r="D2122" s="20" t="n">
        <v>1</v>
      </c>
      <c r="E2122" s="20" t="n">
        <v>869</v>
      </c>
      <c r="F2122" s="20" t="s">
        <v>385</v>
      </c>
      <c r="G2122" s="20" t="s">
        <v>42</v>
      </c>
      <c r="H2122" s="26" t="s">
        <v>27</v>
      </c>
      <c r="I2122" s="26"/>
      <c r="J2122" s="20" t="n">
        <v>1</v>
      </c>
      <c r="K2122" s="20" t="n">
        <v>1508</v>
      </c>
      <c r="L2122" s="21" t="n">
        <v>0.246527777777778</v>
      </c>
      <c r="M2122" s="22" t="n">
        <v>0.270833333333333</v>
      </c>
      <c r="N2122" s="23" t="n">
        <f aca="false">VLOOKUP(E2122,'Esp. percorsi al 18-10-22'!C:J,8,FALSE())</f>
        <v>15.2580822688475</v>
      </c>
      <c r="O2122" s="23"/>
      <c r="P2122" s="23"/>
      <c r="Q2122" s="20" t="n">
        <v>173</v>
      </c>
      <c r="R2122" s="24" t="n">
        <f aca="false">+N2122*Q2122</f>
        <v>2639.64823251062</v>
      </c>
      <c r="S2122" s="24" t="n">
        <f aca="false">+O2122*Q2122</f>
        <v>0</v>
      </c>
      <c r="T2122" s="24"/>
      <c r="U2122" s="25" t="n">
        <f aca="false">+M2122-L2122</f>
        <v>0.0243055555555556</v>
      </c>
      <c r="V2122" s="25" t="n">
        <f aca="false">+U2122*Q2122</f>
        <v>4.20486111111111</v>
      </c>
      <c r="W2122" s="25"/>
    </row>
    <row r="2123" s="20" customFormat="true" ht="12" hidden="false" customHeight="false" outlineLevel="0" collapsed="false">
      <c r="A2123" s="12" t="n">
        <v>9942</v>
      </c>
      <c r="B2123" s="20" t="n">
        <v>49</v>
      </c>
      <c r="C2123" s="20" t="s">
        <v>316</v>
      </c>
      <c r="D2123" s="20" t="n">
        <v>1</v>
      </c>
      <c r="E2123" s="20" t="n">
        <v>869</v>
      </c>
      <c r="F2123" s="20" t="s">
        <v>385</v>
      </c>
      <c r="G2123" s="20" t="s">
        <v>24</v>
      </c>
      <c r="H2123" s="20" t="s">
        <v>25</v>
      </c>
      <c r="J2123" s="20" t="n">
        <v>1</v>
      </c>
      <c r="K2123" s="20" t="n">
        <v>1507</v>
      </c>
      <c r="L2123" s="21" t="n">
        <v>0.809027777777778</v>
      </c>
      <c r="M2123" s="22" t="n">
        <v>0.833333333333333</v>
      </c>
      <c r="N2123" s="23" t="n">
        <f aca="false">VLOOKUP(E2123,'Esp. percorsi al 18-10-22'!C:J,8,FALSE())</f>
        <v>15.2580822688475</v>
      </c>
      <c r="O2123" s="23"/>
      <c r="P2123" s="23"/>
      <c r="Q2123" s="20" t="n">
        <v>302</v>
      </c>
      <c r="R2123" s="24" t="n">
        <f aca="false">+N2123*Q2123</f>
        <v>4607.94084519195</v>
      </c>
      <c r="S2123" s="24" t="n">
        <f aca="false">+O2123*Q2123</f>
        <v>0</v>
      </c>
      <c r="T2123" s="24"/>
      <c r="U2123" s="25" t="n">
        <f aca="false">+M2123-L2123</f>
        <v>0.0243055555555556</v>
      </c>
      <c r="V2123" s="25" t="n">
        <f aca="false">+U2123*Q2123</f>
        <v>7.34027777777778</v>
      </c>
      <c r="W2123" s="25"/>
    </row>
    <row r="2124" s="13" customFormat="true" ht="12" hidden="false" customHeight="false" outlineLevel="0" collapsed="false">
      <c r="A2124" s="12" t="n">
        <v>14052</v>
      </c>
      <c r="B2124" s="13" t="n">
        <v>49</v>
      </c>
      <c r="C2124" s="13" t="s">
        <v>316</v>
      </c>
      <c r="D2124" s="13" t="n">
        <v>1</v>
      </c>
      <c r="E2124" s="13" t="n">
        <v>870</v>
      </c>
      <c r="F2124" s="13" t="s">
        <v>386</v>
      </c>
      <c r="G2124" s="13" t="s">
        <v>42</v>
      </c>
      <c r="H2124" s="19" t="s">
        <v>27</v>
      </c>
      <c r="I2124" s="19"/>
      <c r="J2124" s="13" t="n">
        <v>1</v>
      </c>
      <c r="K2124" s="13" t="n">
        <v>1509</v>
      </c>
      <c r="L2124" s="14" t="n">
        <v>0.277777777777778</v>
      </c>
      <c r="M2124" s="15" t="n">
        <v>0.288194444444444</v>
      </c>
      <c r="N2124" s="16" t="n">
        <f aca="false">VLOOKUP(E2124,'Esp. percorsi al 18-10-22'!C:J,8,FALSE())</f>
        <v>7.70543271865933</v>
      </c>
      <c r="O2124" s="16"/>
      <c r="P2124" s="16"/>
      <c r="Q2124" s="20" t="n">
        <v>173</v>
      </c>
      <c r="R2124" s="17" t="n">
        <f aca="false">+N2124*Q2124</f>
        <v>1333.03986032806</v>
      </c>
      <c r="S2124" s="17" t="n">
        <f aca="false">+O2124*Q2124</f>
        <v>0</v>
      </c>
      <c r="T2124" s="17"/>
      <c r="U2124" s="18" t="n">
        <f aca="false">+M2124-L2124</f>
        <v>0.0104166666666667</v>
      </c>
      <c r="V2124" s="18" t="n">
        <f aca="false">+U2124*Q2124</f>
        <v>1.80208333333333</v>
      </c>
      <c r="W2124" s="18"/>
    </row>
    <row r="2125" s="13" customFormat="true" ht="12" hidden="false" customHeight="false" outlineLevel="0" collapsed="false">
      <c r="A2125" s="12" t="n">
        <v>10071</v>
      </c>
      <c r="B2125" s="13" t="n">
        <v>49</v>
      </c>
      <c r="C2125" s="13" t="s">
        <v>316</v>
      </c>
      <c r="D2125" s="13" t="n">
        <v>1</v>
      </c>
      <c r="E2125" s="13" t="n">
        <v>870</v>
      </c>
      <c r="F2125" s="13" t="s">
        <v>386</v>
      </c>
      <c r="G2125" s="13" t="s">
        <v>77</v>
      </c>
      <c r="H2125" s="13" t="s">
        <v>25</v>
      </c>
      <c r="J2125" s="13" t="n">
        <v>1</v>
      </c>
      <c r="K2125" s="13" t="n">
        <v>3295</v>
      </c>
      <c r="L2125" s="14" t="n">
        <v>0.309027777777778</v>
      </c>
      <c r="M2125" s="15" t="n">
        <v>0.322916666666667</v>
      </c>
      <c r="N2125" s="16" t="n">
        <f aca="false">VLOOKUP(E2125,'Esp. percorsi al 18-10-22'!C:J,8,FALSE())</f>
        <v>7.70543271865933</v>
      </c>
      <c r="O2125" s="16"/>
      <c r="P2125" s="16"/>
      <c r="Q2125" s="20" t="n">
        <v>94</v>
      </c>
      <c r="R2125" s="17" t="n">
        <f aca="false">+N2125*Q2125</f>
        <v>724.310675553977</v>
      </c>
      <c r="S2125" s="17" t="n">
        <f aca="false">+O2125*Q2125</f>
        <v>0</v>
      </c>
      <c r="T2125" s="17"/>
      <c r="U2125" s="18" t="n">
        <f aca="false">+M2125-L2125</f>
        <v>0.0138888888888889</v>
      </c>
      <c r="V2125" s="18" t="n">
        <f aca="false">+U2125*Q2125</f>
        <v>1.30555555555556</v>
      </c>
      <c r="W2125" s="18"/>
    </row>
    <row r="2126" s="13" customFormat="true" ht="12" hidden="false" customHeight="false" outlineLevel="0" collapsed="false">
      <c r="A2126" s="12" t="n">
        <v>10214</v>
      </c>
      <c r="B2126" s="13" t="n">
        <v>49</v>
      </c>
      <c r="C2126" s="13" t="s">
        <v>316</v>
      </c>
      <c r="D2126" s="13" t="n">
        <v>1</v>
      </c>
      <c r="E2126" s="13" t="n">
        <v>870</v>
      </c>
      <c r="F2126" s="13" t="s">
        <v>386</v>
      </c>
      <c r="G2126" s="13" t="s">
        <v>42</v>
      </c>
      <c r="H2126" s="13" t="n">
        <v>6</v>
      </c>
      <c r="J2126" s="13" t="n">
        <v>1</v>
      </c>
      <c r="K2126" s="13" t="n">
        <v>10214</v>
      </c>
      <c r="L2126" s="14" t="n">
        <v>0.309027777777778</v>
      </c>
      <c r="M2126" s="15" t="n">
        <v>0.322916666666667</v>
      </c>
      <c r="N2126" s="16" t="n">
        <f aca="false">VLOOKUP(E2126,'Esp. percorsi al 18-10-22'!C:J,8,FALSE())</f>
        <v>7.70543271865933</v>
      </c>
      <c r="O2126" s="16"/>
      <c r="P2126" s="16"/>
      <c r="Q2126" s="20" t="n">
        <v>35</v>
      </c>
      <c r="R2126" s="17" t="n">
        <f aca="false">+N2126*Q2126</f>
        <v>269.690145153077</v>
      </c>
      <c r="S2126" s="17" t="n">
        <f aca="false">+O2126*Q2126</f>
        <v>0</v>
      </c>
      <c r="T2126" s="17"/>
      <c r="U2126" s="18" t="n">
        <f aca="false">+M2126-L2126</f>
        <v>0.0138888888888889</v>
      </c>
      <c r="V2126" s="18" t="n">
        <f aca="false">+U2126*Q2126</f>
        <v>0.486111111111111</v>
      </c>
      <c r="W2126" s="18"/>
    </row>
    <row r="2127" s="13" customFormat="true" ht="12" hidden="false" customHeight="false" outlineLevel="0" collapsed="false">
      <c r="A2127" s="12" t="n">
        <v>10083</v>
      </c>
      <c r="B2127" s="13" t="n">
        <v>49</v>
      </c>
      <c r="C2127" s="13" t="s">
        <v>316</v>
      </c>
      <c r="D2127" s="13" t="n">
        <v>1</v>
      </c>
      <c r="E2127" s="13" t="n">
        <v>870</v>
      </c>
      <c r="F2127" s="13" t="s">
        <v>386</v>
      </c>
      <c r="G2127" s="13" t="s">
        <v>77</v>
      </c>
      <c r="H2127" s="13" t="s">
        <v>25</v>
      </c>
      <c r="J2127" s="13" t="n">
        <v>1</v>
      </c>
      <c r="K2127" s="13" t="n">
        <v>3734</v>
      </c>
      <c r="L2127" s="14" t="n">
        <v>0.583333333333333</v>
      </c>
      <c r="M2127" s="15" t="n">
        <v>0.597222222222222</v>
      </c>
      <c r="N2127" s="16" t="n">
        <f aca="false">VLOOKUP(E2127,'Esp. percorsi al 18-10-22'!C:J,8,FALSE())</f>
        <v>7.70543271865933</v>
      </c>
      <c r="O2127" s="16"/>
      <c r="P2127" s="16"/>
      <c r="Q2127" s="20" t="n">
        <v>94</v>
      </c>
      <c r="R2127" s="17" t="n">
        <f aca="false">+N2127*Q2127</f>
        <v>724.310675553977</v>
      </c>
      <c r="S2127" s="17" t="n">
        <f aca="false">+O2127*Q2127</f>
        <v>0</v>
      </c>
      <c r="T2127" s="17"/>
      <c r="U2127" s="18" t="n">
        <f aca="false">+M2127-L2127</f>
        <v>0.0138888888888889</v>
      </c>
      <c r="V2127" s="18" t="n">
        <f aca="false">+U2127*Q2127</f>
        <v>1.30555555555556</v>
      </c>
      <c r="W2127" s="18"/>
    </row>
    <row r="2128" s="13" customFormat="true" ht="12" hidden="false" customHeight="false" outlineLevel="0" collapsed="false">
      <c r="A2128" s="12" t="n">
        <v>10219</v>
      </c>
      <c r="B2128" s="13" t="n">
        <v>49</v>
      </c>
      <c r="C2128" s="13" t="s">
        <v>316</v>
      </c>
      <c r="D2128" s="13" t="n">
        <v>1</v>
      </c>
      <c r="E2128" s="13" t="n">
        <v>870</v>
      </c>
      <c r="F2128" s="13" t="s">
        <v>386</v>
      </c>
      <c r="G2128" s="13" t="s">
        <v>42</v>
      </c>
      <c r="H2128" s="13" t="n">
        <v>6</v>
      </c>
      <c r="J2128" s="13" t="n">
        <v>1</v>
      </c>
      <c r="K2128" s="13" t="n">
        <v>10219</v>
      </c>
      <c r="L2128" s="14" t="n">
        <v>0.583333333333333</v>
      </c>
      <c r="M2128" s="15" t="n">
        <v>0.597222222222222</v>
      </c>
      <c r="N2128" s="16" t="n">
        <f aca="false">VLOOKUP(E2128,'Esp. percorsi al 18-10-22'!C:J,8,FALSE())</f>
        <v>7.70543271865933</v>
      </c>
      <c r="O2128" s="16"/>
      <c r="P2128" s="16"/>
      <c r="Q2128" s="20" t="n">
        <v>35</v>
      </c>
      <c r="R2128" s="17" t="n">
        <f aca="false">+N2128*Q2128</f>
        <v>269.690145153077</v>
      </c>
      <c r="S2128" s="17" t="n">
        <f aca="false">+O2128*Q2128</f>
        <v>0</v>
      </c>
      <c r="T2128" s="17"/>
      <c r="U2128" s="18" t="n">
        <f aca="false">+M2128-L2128</f>
        <v>0.0138888888888889</v>
      </c>
      <c r="V2128" s="18" t="n">
        <f aca="false">+U2128*Q2128</f>
        <v>0.486111111111111</v>
      </c>
      <c r="W2128" s="18"/>
    </row>
    <row r="2129" s="13" customFormat="true" ht="12" hidden="false" customHeight="false" outlineLevel="0" collapsed="false">
      <c r="A2129" s="12" t="n">
        <v>18774</v>
      </c>
      <c r="B2129" s="13" t="n">
        <v>49</v>
      </c>
      <c r="C2129" s="13" t="s">
        <v>316</v>
      </c>
      <c r="D2129" s="13" t="n">
        <v>2</v>
      </c>
      <c r="E2129" s="13" t="n">
        <v>871</v>
      </c>
      <c r="F2129" s="13" t="s">
        <v>387</v>
      </c>
      <c r="G2129" s="13" t="s">
        <v>42</v>
      </c>
      <c r="H2129" s="19" t="s">
        <v>27</v>
      </c>
      <c r="I2129" s="19"/>
      <c r="J2129" s="13" t="n">
        <v>1</v>
      </c>
      <c r="K2129" s="13" t="n">
        <v>1513</v>
      </c>
      <c r="L2129" s="14" t="n">
        <v>0.246527777777778</v>
      </c>
      <c r="M2129" s="15" t="n">
        <v>0.260416666666667</v>
      </c>
      <c r="N2129" s="16" t="n">
        <f aca="false">VLOOKUP(E2129,'Esp. percorsi al 18-10-22'!C:J,8,FALSE())</f>
        <v>15.2944523248073</v>
      </c>
      <c r="O2129" s="16"/>
      <c r="P2129" s="16"/>
      <c r="Q2129" s="20" t="n">
        <v>173</v>
      </c>
      <c r="R2129" s="17" t="n">
        <f aca="false">+N2129*Q2129</f>
        <v>2645.94025219166</v>
      </c>
      <c r="S2129" s="17" t="n">
        <f aca="false">+O2129*Q2129</f>
        <v>0</v>
      </c>
      <c r="T2129" s="17"/>
      <c r="U2129" s="18" t="n">
        <f aca="false">+M2129-L2129</f>
        <v>0.0138888888888889</v>
      </c>
      <c r="V2129" s="18" t="n">
        <f aca="false">+U2129*Q2129</f>
        <v>2.40277777777778</v>
      </c>
      <c r="W2129" s="18"/>
    </row>
    <row r="2130" s="13" customFormat="true" ht="12" hidden="false" customHeight="false" outlineLevel="0" collapsed="false">
      <c r="A2130" s="12" t="n">
        <v>14057</v>
      </c>
      <c r="B2130" s="13" t="n">
        <v>49</v>
      </c>
      <c r="C2130" s="13" t="s">
        <v>316</v>
      </c>
      <c r="D2130" s="13" t="n">
        <v>2</v>
      </c>
      <c r="E2130" s="13" t="n">
        <v>871</v>
      </c>
      <c r="F2130" s="13" t="s">
        <v>387</v>
      </c>
      <c r="G2130" s="13" t="s">
        <v>42</v>
      </c>
      <c r="H2130" s="19" t="s">
        <v>27</v>
      </c>
      <c r="I2130" s="19"/>
      <c r="J2130" s="13" t="n">
        <v>1</v>
      </c>
      <c r="K2130" s="13" t="n">
        <v>1514</v>
      </c>
      <c r="L2130" s="14" t="n">
        <v>0.277777777777778</v>
      </c>
      <c r="M2130" s="15" t="n">
        <v>0.291666666666667</v>
      </c>
      <c r="N2130" s="16" t="n">
        <f aca="false">VLOOKUP(E2130,'Esp. percorsi al 18-10-22'!C:J,8,FALSE())</f>
        <v>15.2944523248073</v>
      </c>
      <c r="O2130" s="16"/>
      <c r="P2130" s="16"/>
      <c r="Q2130" s="20" t="n">
        <v>173</v>
      </c>
      <c r="R2130" s="17" t="n">
        <f aca="false">+N2130*Q2130</f>
        <v>2645.94025219166</v>
      </c>
      <c r="S2130" s="17" t="n">
        <f aca="false">+O2130*Q2130</f>
        <v>0</v>
      </c>
      <c r="T2130" s="17"/>
      <c r="U2130" s="18" t="n">
        <f aca="false">+M2130-L2130</f>
        <v>0.0138888888888889</v>
      </c>
      <c r="V2130" s="18" t="n">
        <f aca="false">+U2130*Q2130</f>
        <v>2.40277777777778</v>
      </c>
      <c r="W2130" s="18"/>
    </row>
    <row r="2131" s="13" customFormat="true" ht="12" hidden="false" customHeight="false" outlineLevel="0" collapsed="false">
      <c r="A2131" s="12" t="n">
        <v>10081</v>
      </c>
      <c r="B2131" s="13" t="n">
        <v>49</v>
      </c>
      <c r="C2131" s="13" t="s">
        <v>316</v>
      </c>
      <c r="D2131" s="13" t="n">
        <v>2</v>
      </c>
      <c r="E2131" s="13" t="n">
        <v>871</v>
      </c>
      <c r="F2131" s="13" t="s">
        <v>387</v>
      </c>
      <c r="G2131" s="13" t="s">
        <v>77</v>
      </c>
      <c r="H2131" s="13" t="s">
        <v>25</v>
      </c>
      <c r="J2131" s="13" t="n">
        <v>1</v>
      </c>
      <c r="K2131" s="13" t="n">
        <v>3737</v>
      </c>
      <c r="L2131" s="14" t="n">
        <v>0.309027777777778</v>
      </c>
      <c r="M2131" s="15" t="n">
        <v>0.326388888888889</v>
      </c>
      <c r="N2131" s="16" t="n">
        <f aca="false">VLOOKUP(E2131,'Esp. percorsi al 18-10-22'!C:J,8,FALSE())</f>
        <v>15.2944523248073</v>
      </c>
      <c r="O2131" s="16"/>
      <c r="P2131" s="16"/>
      <c r="Q2131" s="20" t="n">
        <v>94</v>
      </c>
      <c r="R2131" s="17" t="n">
        <f aca="false">+N2131*Q2131</f>
        <v>1437.67851853189</v>
      </c>
      <c r="S2131" s="17" t="n">
        <f aca="false">+O2131*Q2131</f>
        <v>0</v>
      </c>
      <c r="T2131" s="17"/>
      <c r="U2131" s="18" t="n">
        <f aca="false">+M2131-L2131</f>
        <v>0.0173611111111111</v>
      </c>
      <c r="V2131" s="18" t="n">
        <f aca="false">+U2131*Q2131</f>
        <v>1.63194444444444</v>
      </c>
      <c r="W2131" s="18"/>
    </row>
    <row r="2132" s="13" customFormat="true" ht="12" hidden="false" customHeight="false" outlineLevel="0" collapsed="false">
      <c r="A2132" s="12" t="n">
        <v>10141</v>
      </c>
      <c r="B2132" s="13" t="n">
        <v>49</v>
      </c>
      <c r="C2132" s="13" t="s">
        <v>316</v>
      </c>
      <c r="D2132" s="13" t="n">
        <v>2</v>
      </c>
      <c r="E2132" s="13" t="n">
        <v>871</v>
      </c>
      <c r="F2132" s="13" t="s">
        <v>387</v>
      </c>
      <c r="G2132" s="13" t="s">
        <v>42</v>
      </c>
      <c r="H2132" s="13" t="n">
        <v>6</v>
      </c>
      <c r="J2132" s="13" t="n">
        <v>1</v>
      </c>
      <c r="K2132" s="13" t="n">
        <v>4324</v>
      </c>
      <c r="L2132" s="14" t="n">
        <v>0.309027777777778</v>
      </c>
      <c r="M2132" s="15" t="n">
        <v>0.326388888888889</v>
      </c>
      <c r="N2132" s="16" t="n">
        <f aca="false">VLOOKUP(E2132,'Esp. percorsi al 18-10-22'!C:J,8,FALSE())</f>
        <v>15.2944523248073</v>
      </c>
      <c r="O2132" s="16"/>
      <c r="P2132" s="16"/>
      <c r="Q2132" s="20" t="n">
        <v>35</v>
      </c>
      <c r="R2132" s="17" t="n">
        <f aca="false">+N2132*Q2132</f>
        <v>535.305831368256</v>
      </c>
      <c r="S2132" s="17" t="n">
        <f aca="false">+O2132*Q2132</f>
        <v>0</v>
      </c>
      <c r="T2132" s="17"/>
      <c r="U2132" s="18" t="n">
        <f aca="false">+M2132-L2132</f>
        <v>0.0173611111111111</v>
      </c>
      <c r="V2132" s="18" t="n">
        <f aca="false">+U2132*Q2132</f>
        <v>0.607638888888889</v>
      </c>
      <c r="W2132" s="18"/>
    </row>
    <row r="2133" s="13" customFormat="true" ht="12" hidden="false" customHeight="false" outlineLevel="0" collapsed="false">
      <c r="A2133" s="12" t="n">
        <v>10198</v>
      </c>
      <c r="B2133" s="13" t="n">
        <v>50</v>
      </c>
      <c r="C2133" s="13" t="s">
        <v>316</v>
      </c>
      <c r="D2133" s="13" t="n">
        <v>1</v>
      </c>
      <c r="E2133" s="13" t="n">
        <v>546</v>
      </c>
      <c r="F2133" s="13" t="s">
        <v>388</v>
      </c>
      <c r="G2133" s="13" t="s">
        <v>24</v>
      </c>
      <c r="H2133" s="13" t="s">
        <v>25</v>
      </c>
      <c r="J2133" s="13" t="n">
        <v>1</v>
      </c>
      <c r="K2133" s="13" t="n">
        <v>1256</v>
      </c>
      <c r="L2133" s="14" t="n">
        <v>0.274305555555555</v>
      </c>
      <c r="M2133" s="15" t="n">
        <v>0.288194444444444</v>
      </c>
      <c r="N2133" s="16" t="n">
        <f aca="false">VLOOKUP(E2133,'Esp. percorsi al 18-10-22'!C:J,8,FALSE())</f>
        <v>9.67200850821086</v>
      </c>
      <c r="O2133" s="16"/>
      <c r="P2133" s="16"/>
      <c r="Q2133" s="20" t="n">
        <v>302</v>
      </c>
      <c r="R2133" s="17" t="n">
        <f aca="false">+N2133*Q2133</f>
        <v>2920.94656947968</v>
      </c>
      <c r="S2133" s="17" t="n">
        <f aca="false">+O2133*Q2133</f>
        <v>0</v>
      </c>
      <c r="T2133" s="17"/>
      <c r="U2133" s="18" t="n">
        <f aca="false">+M2133-L2133</f>
        <v>0.0138888888888889</v>
      </c>
      <c r="V2133" s="18" t="n">
        <f aca="false">+U2133*Q2133</f>
        <v>4.19444444444444</v>
      </c>
      <c r="W2133" s="18"/>
    </row>
    <row r="2134" s="13" customFormat="true" ht="12" hidden="false" customHeight="false" outlineLevel="0" collapsed="false">
      <c r="A2134" s="12" t="n">
        <v>13979</v>
      </c>
      <c r="B2134" s="13" t="n">
        <v>50</v>
      </c>
      <c r="C2134" s="13" t="s">
        <v>316</v>
      </c>
      <c r="D2134" s="13" t="n">
        <v>1</v>
      </c>
      <c r="E2134" s="13" t="n">
        <v>546</v>
      </c>
      <c r="F2134" s="13" t="s">
        <v>388</v>
      </c>
      <c r="G2134" s="13" t="s">
        <v>42</v>
      </c>
      <c r="H2134" s="19" t="s">
        <v>27</v>
      </c>
      <c r="I2134" s="19"/>
      <c r="J2134" s="13" t="n">
        <v>1</v>
      </c>
      <c r="K2134" s="13" t="n">
        <v>13979</v>
      </c>
      <c r="L2134" s="14" t="n">
        <v>0.611111111111111</v>
      </c>
      <c r="M2134" s="15" t="n">
        <v>0.625</v>
      </c>
      <c r="N2134" s="16" t="n">
        <f aca="false">VLOOKUP(E2134,'Esp. percorsi al 18-10-22'!C:J,8,FALSE())</f>
        <v>9.67200850821086</v>
      </c>
      <c r="O2134" s="16"/>
      <c r="P2134" s="16"/>
      <c r="Q2134" s="20" t="n">
        <v>173</v>
      </c>
      <c r="R2134" s="17" t="n">
        <f aca="false">+N2134*Q2134</f>
        <v>1673.25747192048</v>
      </c>
      <c r="S2134" s="17" t="n">
        <f aca="false">+O2134*Q2134</f>
        <v>0</v>
      </c>
      <c r="T2134" s="17"/>
      <c r="U2134" s="18" t="n">
        <f aca="false">+M2134-L2134</f>
        <v>0.0138888888888889</v>
      </c>
      <c r="V2134" s="18" t="n">
        <f aca="false">+U2134*Q2134</f>
        <v>2.40277777777778</v>
      </c>
      <c r="W2134" s="18"/>
    </row>
    <row r="2135" s="13" customFormat="true" ht="12" hidden="false" customHeight="false" outlineLevel="0" collapsed="false">
      <c r="A2135" s="12" t="n">
        <v>13978</v>
      </c>
      <c r="B2135" s="13" t="n">
        <v>50</v>
      </c>
      <c r="C2135" s="13" t="s">
        <v>316</v>
      </c>
      <c r="D2135" s="13" t="n">
        <v>1</v>
      </c>
      <c r="E2135" s="13" t="n">
        <v>546</v>
      </c>
      <c r="F2135" s="13" t="s">
        <v>388</v>
      </c>
      <c r="G2135" s="13" t="s">
        <v>42</v>
      </c>
      <c r="H2135" s="13" t="n">
        <v>6</v>
      </c>
      <c r="J2135" s="13" t="n">
        <v>1</v>
      </c>
      <c r="K2135" s="13" t="n">
        <v>13978</v>
      </c>
      <c r="L2135" s="14" t="n">
        <v>0.618055555555556</v>
      </c>
      <c r="M2135" s="15" t="n">
        <v>0.631944444444444</v>
      </c>
      <c r="N2135" s="16" t="n">
        <f aca="false">VLOOKUP(E2135,'Esp. percorsi al 18-10-22'!C:J,8,FALSE())</f>
        <v>9.67200850821086</v>
      </c>
      <c r="O2135" s="16"/>
      <c r="P2135" s="16"/>
      <c r="Q2135" s="20" t="n">
        <v>35</v>
      </c>
      <c r="R2135" s="17" t="n">
        <f aca="false">+N2135*Q2135</f>
        <v>338.52029778738</v>
      </c>
      <c r="S2135" s="17" t="n">
        <f aca="false">+O2135*Q2135</f>
        <v>0</v>
      </c>
      <c r="T2135" s="17"/>
      <c r="U2135" s="18" t="n">
        <f aca="false">+M2135-L2135</f>
        <v>0.0138888888888889</v>
      </c>
      <c r="V2135" s="18" t="n">
        <f aca="false">+U2135*Q2135</f>
        <v>0.486111111111111</v>
      </c>
      <c r="W2135" s="18"/>
    </row>
    <row r="2136" s="13" customFormat="true" ht="12" hidden="false" customHeight="false" outlineLevel="0" collapsed="false">
      <c r="A2136" s="12" t="n">
        <v>16871</v>
      </c>
      <c r="B2136" s="13" t="n">
        <v>50</v>
      </c>
      <c r="C2136" s="13" t="s">
        <v>316</v>
      </c>
      <c r="D2136" s="13" t="n">
        <v>1</v>
      </c>
      <c r="E2136" s="13" t="n">
        <v>546</v>
      </c>
      <c r="F2136" s="13" t="s">
        <v>388</v>
      </c>
      <c r="G2136" s="13" t="s">
        <v>77</v>
      </c>
      <c r="H2136" s="13" t="s">
        <v>25</v>
      </c>
      <c r="J2136" s="13" t="n">
        <v>1</v>
      </c>
      <c r="K2136" s="13" t="n">
        <v>16871</v>
      </c>
      <c r="L2136" s="14" t="n">
        <v>0.618055555555556</v>
      </c>
      <c r="M2136" s="15" t="n">
        <v>0.631944444444444</v>
      </c>
      <c r="N2136" s="16" t="n">
        <f aca="false">VLOOKUP(E2136,'Esp. percorsi al 18-10-22'!C:J,8,FALSE())</f>
        <v>9.67200850821086</v>
      </c>
      <c r="O2136" s="16"/>
      <c r="P2136" s="16"/>
      <c r="Q2136" s="20" t="n">
        <v>94</v>
      </c>
      <c r="R2136" s="17" t="n">
        <f aca="false">+N2136*Q2136</f>
        <v>909.168799771821</v>
      </c>
      <c r="S2136" s="17" t="n">
        <f aca="false">+O2136*Q2136</f>
        <v>0</v>
      </c>
      <c r="T2136" s="17"/>
      <c r="U2136" s="18" t="n">
        <f aca="false">+M2136-L2136</f>
        <v>0.0138888888888889</v>
      </c>
      <c r="V2136" s="18" t="n">
        <f aca="false">+U2136*Q2136</f>
        <v>1.30555555555556</v>
      </c>
      <c r="W2136" s="18"/>
    </row>
    <row r="2137" s="13" customFormat="true" ht="12" hidden="false" customHeight="false" outlineLevel="0" collapsed="false">
      <c r="A2137" s="12" t="n">
        <v>13174</v>
      </c>
      <c r="B2137" s="13" t="n">
        <v>50</v>
      </c>
      <c r="C2137" s="13" t="s">
        <v>316</v>
      </c>
      <c r="D2137" s="13" t="n">
        <v>1</v>
      </c>
      <c r="E2137" s="13" t="n">
        <v>575</v>
      </c>
      <c r="F2137" s="13" t="s">
        <v>389</v>
      </c>
      <c r="G2137" s="13" t="s">
        <v>42</v>
      </c>
      <c r="H2137" s="13" t="n">
        <v>6</v>
      </c>
      <c r="J2137" s="13" t="n">
        <v>1</v>
      </c>
      <c r="K2137" s="13" t="n">
        <v>13174</v>
      </c>
      <c r="L2137" s="14" t="n">
        <v>0.354166666666667</v>
      </c>
      <c r="M2137" s="15" t="n">
        <v>0.361111111111111</v>
      </c>
      <c r="N2137" s="16" t="n">
        <f aca="false">VLOOKUP(E2137,'Esp. percorsi al 18-10-22'!C:J,8,FALSE())</f>
        <v>4.43746147738118</v>
      </c>
      <c r="O2137" s="16"/>
      <c r="P2137" s="16"/>
      <c r="Q2137" s="20" t="n">
        <v>35</v>
      </c>
      <c r="R2137" s="17" t="n">
        <f aca="false">+N2137*Q2137</f>
        <v>155.311151708341</v>
      </c>
      <c r="S2137" s="17" t="n">
        <f aca="false">+O2137*Q2137</f>
        <v>0</v>
      </c>
      <c r="T2137" s="17"/>
      <c r="U2137" s="18" t="n">
        <f aca="false">+M2137-L2137</f>
        <v>0.00694444444444444</v>
      </c>
      <c r="V2137" s="18" t="n">
        <f aca="false">+U2137*Q2137</f>
        <v>0.243055555555556</v>
      </c>
      <c r="W2137" s="18"/>
    </row>
    <row r="2138" s="13" customFormat="true" ht="12" hidden="false" customHeight="false" outlineLevel="0" collapsed="false">
      <c r="A2138" s="12" t="n">
        <v>17763</v>
      </c>
      <c r="B2138" s="13" t="n">
        <v>50</v>
      </c>
      <c r="C2138" s="13" t="s">
        <v>316</v>
      </c>
      <c r="D2138" s="13" t="n">
        <v>1</v>
      </c>
      <c r="E2138" s="13" t="n">
        <v>575</v>
      </c>
      <c r="F2138" s="13" t="s">
        <v>389</v>
      </c>
      <c r="G2138" s="13" t="s">
        <v>77</v>
      </c>
      <c r="H2138" s="13" t="s">
        <v>25</v>
      </c>
      <c r="J2138" s="13" t="n">
        <v>1</v>
      </c>
      <c r="K2138" s="13" t="n">
        <v>17763</v>
      </c>
      <c r="L2138" s="14" t="n">
        <v>0.354166666666667</v>
      </c>
      <c r="M2138" s="15" t="n">
        <v>0.361111111111111</v>
      </c>
      <c r="N2138" s="16" t="n">
        <f aca="false">VLOOKUP(E2138,'Esp. percorsi al 18-10-22'!C:J,8,FALSE())</f>
        <v>4.43746147738118</v>
      </c>
      <c r="O2138" s="16"/>
      <c r="P2138" s="16"/>
      <c r="Q2138" s="20" t="n">
        <v>94</v>
      </c>
      <c r="R2138" s="17" t="n">
        <f aca="false">+N2138*Q2138</f>
        <v>417.121378873831</v>
      </c>
      <c r="S2138" s="17" t="n">
        <f aca="false">+O2138*Q2138</f>
        <v>0</v>
      </c>
      <c r="T2138" s="17"/>
      <c r="U2138" s="18" t="n">
        <f aca="false">+M2138-L2138</f>
        <v>0.00694444444444444</v>
      </c>
      <c r="V2138" s="18" t="n">
        <f aca="false">+U2138*Q2138</f>
        <v>0.652777777777778</v>
      </c>
      <c r="W2138" s="18"/>
    </row>
    <row r="2139" s="13" customFormat="true" ht="12" hidden="false" customHeight="false" outlineLevel="0" collapsed="false">
      <c r="A2139" s="12" t="n">
        <v>13175</v>
      </c>
      <c r="B2139" s="13" t="n">
        <v>50</v>
      </c>
      <c r="C2139" s="13" t="s">
        <v>316</v>
      </c>
      <c r="D2139" s="13" t="n">
        <v>1</v>
      </c>
      <c r="E2139" s="13" t="n">
        <v>575</v>
      </c>
      <c r="F2139" s="13" t="s">
        <v>389</v>
      </c>
      <c r="G2139" s="13" t="s">
        <v>24</v>
      </c>
      <c r="H2139" s="13" t="s">
        <v>25</v>
      </c>
      <c r="J2139" s="13" t="n">
        <v>1</v>
      </c>
      <c r="K2139" s="13" t="n">
        <v>1258</v>
      </c>
      <c r="L2139" s="14" t="n">
        <v>0.427083333333333</v>
      </c>
      <c r="M2139" s="15" t="n">
        <v>0.434027777777778</v>
      </c>
      <c r="N2139" s="16" t="n">
        <f aca="false">VLOOKUP(E2139,'Esp. percorsi al 18-10-22'!C:J,8,FALSE())</f>
        <v>4.43746147738118</v>
      </c>
      <c r="O2139" s="16"/>
      <c r="P2139" s="16"/>
      <c r="Q2139" s="20" t="n">
        <v>302</v>
      </c>
      <c r="R2139" s="17" t="n">
        <f aca="false">+N2139*Q2139</f>
        <v>1340.11336616912</v>
      </c>
      <c r="S2139" s="17" t="n">
        <f aca="false">+O2139*Q2139</f>
        <v>0</v>
      </c>
      <c r="T2139" s="17"/>
      <c r="U2139" s="18" t="n">
        <f aca="false">+M2139-L2139</f>
        <v>0.00694444444444444</v>
      </c>
      <c r="V2139" s="18" t="n">
        <f aca="false">+U2139*Q2139</f>
        <v>2.09722222222222</v>
      </c>
      <c r="W2139" s="18"/>
    </row>
    <row r="2140" s="13" customFormat="true" ht="12" hidden="false" customHeight="false" outlineLevel="0" collapsed="false">
      <c r="A2140" s="12" t="n">
        <v>18782</v>
      </c>
      <c r="B2140" s="13" t="n">
        <v>50</v>
      </c>
      <c r="C2140" s="13" t="s">
        <v>316</v>
      </c>
      <c r="D2140" s="13" t="n">
        <v>1</v>
      </c>
      <c r="E2140" s="13" t="n">
        <v>575</v>
      </c>
      <c r="F2140" s="13" t="s">
        <v>389</v>
      </c>
      <c r="G2140" s="13" t="s">
        <v>24</v>
      </c>
      <c r="H2140" s="13" t="s">
        <v>25</v>
      </c>
      <c r="J2140" s="13" t="n">
        <v>1</v>
      </c>
      <c r="K2140" s="13" t="n">
        <v>1259</v>
      </c>
      <c r="L2140" s="14" t="n">
        <v>0.541666666666667</v>
      </c>
      <c r="M2140" s="15" t="n">
        <v>0.548611111111111</v>
      </c>
      <c r="N2140" s="16" t="n">
        <f aca="false">VLOOKUP(E2140,'Esp. percorsi al 18-10-22'!C:J,8,FALSE())</f>
        <v>4.43746147738118</v>
      </c>
      <c r="O2140" s="16"/>
      <c r="P2140" s="16"/>
      <c r="Q2140" s="20" t="n">
        <v>302</v>
      </c>
      <c r="R2140" s="17" t="n">
        <f aca="false">+N2140*Q2140</f>
        <v>1340.11336616912</v>
      </c>
      <c r="S2140" s="17" t="n">
        <f aca="false">+O2140*Q2140</f>
        <v>0</v>
      </c>
      <c r="T2140" s="17"/>
      <c r="U2140" s="18" t="n">
        <f aca="false">+M2140-L2140</f>
        <v>0.00694444444444444</v>
      </c>
      <c r="V2140" s="18" t="n">
        <f aca="false">+U2140*Q2140</f>
        <v>2.09722222222222</v>
      </c>
      <c r="W2140" s="18"/>
    </row>
    <row r="2141" s="13" customFormat="true" ht="12" hidden="false" customHeight="false" outlineLevel="0" collapsed="false">
      <c r="A2141" s="12" t="n">
        <v>9792</v>
      </c>
      <c r="B2141" s="13" t="n">
        <v>50</v>
      </c>
      <c r="C2141" s="13" t="s">
        <v>316</v>
      </c>
      <c r="D2141" s="13" t="n">
        <v>1</v>
      </c>
      <c r="E2141" s="13" t="n">
        <v>575</v>
      </c>
      <c r="F2141" s="13" t="s">
        <v>389</v>
      </c>
      <c r="G2141" s="13" t="s">
        <v>42</v>
      </c>
      <c r="H2141" s="19" t="s">
        <v>27</v>
      </c>
      <c r="I2141" s="19"/>
      <c r="J2141" s="13" t="n">
        <v>1</v>
      </c>
      <c r="K2141" s="13" t="n">
        <v>1260</v>
      </c>
      <c r="L2141" s="14" t="n">
        <v>0.576388888888889</v>
      </c>
      <c r="M2141" s="15" t="n">
        <v>0.583333333333333</v>
      </c>
      <c r="N2141" s="16" t="n">
        <f aca="false">VLOOKUP(E2141,'Esp. percorsi al 18-10-22'!C:J,8,FALSE())</f>
        <v>4.43746147738118</v>
      </c>
      <c r="O2141" s="16"/>
      <c r="P2141" s="16"/>
      <c r="Q2141" s="20" t="n">
        <v>173</v>
      </c>
      <c r="R2141" s="17" t="n">
        <f aca="false">+N2141*Q2141</f>
        <v>767.680835586944</v>
      </c>
      <c r="S2141" s="17" t="n">
        <f aca="false">+O2141*Q2141</f>
        <v>0</v>
      </c>
      <c r="T2141" s="17"/>
      <c r="U2141" s="18" t="n">
        <f aca="false">+M2141-L2141</f>
        <v>0.00694444444444444</v>
      </c>
      <c r="V2141" s="18" t="n">
        <f aca="false">+U2141*Q2141</f>
        <v>1.20138888888889</v>
      </c>
      <c r="W2141" s="18"/>
    </row>
    <row r="2142" s="13" customFormat="true" ht="12" hidden="false" customHeight="false" outlineLevel="0" collapsed="false">
      <c r="A2142" s="12" t="n">
        <v>13982</v>
      </c>
      <c r="B2142" s="13" t="n">
        <v>50</v>
      </c>
      <c r="C2142" s="13" t="s">
        <v>316</v>
      </c>
      <c r="D2142" s="13" t="n">
        <v>1</v>
      </c>
      <c r="E2142" s="13" t="n">
        <v>575</v>
      </c>
      <c r="F2142" s="13" t="s">
        <v>389</v>
      </c>
      <c r="G2142" s="13" t="s">
        <v>42</v>
      </c>
      <c r="H2142" s="19" t="s">
        <v>27</v>
      </c>
      <c r="I2142" s="19"/>
      <c r="J2142" s="13" t="n">
        <v>1</v>
      </c>
      <c r="K2142" s="13" t="n">
        <v>13982</v>
      </c>
      <c r="L2142" s="14" t="n">
        <v>0.597222222222222</v>
      </c>
      <c r="M2142" s="15" t="n">
        <v>0.604166666666667</v>
      </c>
      <c r="N2142" s="16" t="n">
        <f aca="false">VLOOKUP(E2142,'Esp. percorsi al 18-10-22'!C:J,8,FALSE())</f>
        <v>4.43746147738118</v>
      </c>
      <c r="O2142" s="16"/>
      <c r="P2142" s="16"/>
      <c r="Q2142" s="20" t="n">
        <v>173</v>
      </c>
      <c r="R2142" s="17" t="n">
        <f aca="false">+N2142*Q2142</f>
        <v>767.680835586944</v>
      </c>
      <c r="S2142" s="17" t="n">
        <f aca="false">+O2142*Q2142</f>
        <v>0</v>
      </c>
      <c r="T2142" s="17"/>
      <c r="U2142" s="18" t="n">
        <f aca="false">+M2142-L2142</f>
        <v>0.00694444444444444</v>
      </c>
      <c r="V2142" s="18" t="n">
        <f aca="false">+U2142*Q2142</f>
        <v>1.20138888888889</v>
      </c>
      <c r="W2142" s="18"/>
    </row>
    <row r="2143" s="13" customFormat="true" ht="12" hidden="false" customHeight="false" outlineLevel="0" collapsed="false">
      <c r="A2143" s="12" t="n">
        <v>13980</v>
      </c>
      <c r="B2143" s="13" t="n">
        <v>50</v>
      </c>
      <c r="C2143" s="13" t="s">
        <v>316</v>
      </c>
      <c r="D2143" s="13" t="n">
        <v>1</v>
      </c>
      <c r="E2143" s="13" t="n">
        <v>575</v>
      </c>
      <c r="F2143" s="13" t="s">
        <v>389</v>
      </c>
      <c r="G2143" s="13" t="s">
        <v>77</v>
      </c>
      <c r="H2143" s="13" t="s">
        <v>25</v>
      </c>
      <c r="J2143" s="13" t="n">
        <v>1</v>
      </c>
      <c r="K2143" s="13" t="n">
        <v>1261</v>
      </c>
      <c r="L2143" s="14" t="n">
        <v>0.604166666666667</v>
      </c>
      <c r="M2143" s="15" t="n">
        <v>0.611111111111111</v>
      </c>
      <c r="N2143" s="16" t="n">
        <f aca="false">VLOOKUP(E2143,'Esp. percorsi al 18-10-22'!C:J,8,FALSE())</f>
        <v>4.43746147738118</v>
      </c>
      <c r="O2143" s="16"/>
      <c r="P2143" s="16"/>
      <c r="Q2143" s="20" t="n">
        <v>94</v>
      </c>
      <c r="R2143" s="17" t="n">
        <f aca="false">+N2143*Q2143</f>
        <v>417.121378873831</v>
      </c>
      <c r="S2143" s="17" t="n">
        <f aca="false">+O2143*Q2143</f>
        <v>0</v>
      </c>
      <c r="T2143" s="17"/>
      <c r="U2143" s="18" t="n">
        <f aca="false">+M2143-L2143</f>
        <v>0.00694444444444444</v>
      </c>
      <c r="V2143" s="18" t="n">
        <f aca="false">+U2143*Q2143</f>
        <v>0.652777777777778</v>
      </c>
      <c r="W2143" s="18"/>
    </row>
    <row r="2144" s="13" customFormat="true" ht="12" hidden="false" customHeight="false" outlineLevel="0" collapsed="false">
      <c r="A2144" s="12" t="n">
        <v>13981</v>
      </c>
      <c r="B2144" s="13" t="n">
        <v>50</v>
      </c>
      <c r="C2144" s="13" t="s">
        <v>316</v>
      </c>
      <c r="D2144" s="13" t="n">
        <v>1</v>
      </c>
      <c r="E2144" s="13" t="n">
        <v>575</v>
      </c>
      <c r="F2144" s="13" t="s">
        <v>389</v>
      </c>
      <c r="G2144" s="13" t="s">
        <v>42</v>
      </c>
      <c r="H2144" s="13" t="n">
        <v>6</v>
      </c>
      <c r="J2144" s="13" t="n">
        <v>1</v>
      </c>
      <c r="K2144" s="13" t="n">
        <v>13981</v>
      </c>
      <c r="L2144" s="14" t="n">
        <v>0.604166666666667</v>
      </c>
      <c r="M2144" s="15" t="n">
        <v>0.611111111111111</v>
      </c>
      <c r="N2144" s="16" t="n">
        <f aca="false">VLOOKUP(E2144,'Esp. percorsi al 18-10-22'!C:J,8,FALSE())</f>
        <v>4.43746147738118</v>
      </c>
      <c r="O2144" s="16"/>
      <c r="P2144" s="16"/>
      <c r="Q2144" s="20" t="n">
        <v>35</v>
      </c>
      <c r="R2144" s="17" t="n">
        <f aca="false">+N2144*Q2144</f>
        <v>155.311151708341</v>
      </c>
      <c r="S2144" s="17" t="n">
        <f aca="false">+O2144*Q2144</f>
        <v>0</v>
      </c>
      <c r="T2144" s="17"/>
      <c r="U2144" s="18" t="n">
        <f aca="false">+M2144-L2144</f>
        <v>0.00694444444444444</v>
      </c>
      <c r="V2144" s="18" t="n">
        <f aca="false">+U2144*Q2144</f>
        <v>0.243055555555556</v>
      </c>
      <c r="W2144" s="18"/>
    </row>
    <row r="2145" s="13" customFormat="true" ht="12" hidden="false" customHeight="false" outlineLevel="0" collapsed="false">
      <c r="A2145" s="12" t="n">
        <v>13176</v>
      </c>
      <c r="B2145" s="13" t="n">
        <v>50</v>
      </c>
      <c r="C2145" s="13" t="s">
        <v>316</v>
      </c>
      <c r="D2145" s="13" t="n">
        <v>1</v>
      </c>
      <c r="E2145" s="13" t="n">
        <v>575</v>
      </c>
      <c r="F2145" s="13" t="s">
        <v>389</v>
      </c>
      <c r="G2145" s="13" t="s">
        <v>24</v>
      </c>
      <c r="H2145" s="13" t="s">
        <v>25</v>
      </c>
      <c r="J2145" s="13" t="n">
        <v>1</v>
      </c>
      <c r="K2145" s="13" t="n">
        <v>1263</v>
      </c>
      <c r="L2145" s="14" t="n">
        <v>0.739583333333333</v>
      </c>
      <c r="M2145" s="15" t="n">
        <v>0.746527777777778</v>
      </c>
      <c r="N2145" s="16" t="n">
        <f aca="false">VLOOKUP(E2145,'Esp. percorsi al 18-10-22'!C:J,8,FALSE())</f>
        <v>4.43746147738118</v>
      </c>
      <c r="O2145" s="16"/>
      <c r="P2145" s="16"/>
      <c r="Q2145" s="20" t="n">
        <v>302</v>
      </c>
      <c r="R2145" s="17" t="n">
        <f aca="false">+N2145*Q2145</f>
        <v>1340.11336616912</v>
      </c>
      <c r="S2145" s="17" t="n">
        <f aca="false">+O2145*Q2145</f>
        <v>0</v>
      </c>
      <c r="T2145" s="17"/>
      <c r="U2145" s="18" t="n">
        <f aca="false">+M2145-L2145</f>
        <v>0.00694444444444444</v>
      </c>
      <c r="V2145" s="18" t="n">
        <f aca="false">+U2145*Q2145</f>
        <v>2.09722222222222</v>
      </c>
      <c r="W2145" s="18"/>
    </row>
    <row r="2146" s="13" customFormat="true" ht="12" hidden="false" customHeight="false" outlineLevel="0" collapsed="false">
      <c r="A2146" s="12" t="n">
        <v>13944</v>
      </c>
      <c r="B2146" s="13" t="n">
        <v>50</v>
      </c>
      <c r="C2146" s="13" t="s">
        <v>316</v>
      </c>
      <c r="D2146" s="13" t="n">
        <v>1</v>
      </c>
      <c r="E2146" s="13" t="n">
        <v>575</v>
      </c>
      <c r="F2146" s="13" t="s">
        <v>389</v>
      </c>
      <c r="G2146" s="13" t="s">
        <v>24</v>
      </c>
      <c r="H2146" s="13" t="s">
        <v>25</v>
      </c>
      <c r="J2146" s="13" t="n">
        <v>1</v>
      </c>
      <c r="K2146" s="13" t="n">
        <v>1265</v>
      </c>
      <c r="L2146" s="14" t="n">
        <v>0.805555555555555</v>
      </c>
      <c r="M2146" s="15" t="n">
        <v>0.8125</v>
      </c>
      <c r="N2146" s="16" t="n">
        <f aca="false">VLOOKUP(E2146,'Esp. percorsi al 18-10-22'!C:J,8,FALSE())</f>
        <v>4.43746147738118</v>
      </c>
      <c r="O2146" s="16"/>
      <c r="P2146" s="16"/>
      <c r="Q2146" s="20" t="n">
        <v>302</v>
      </c>
      <c r="R2146" s="17" t="n">
        <f aca="false">+N2146*Q2146</f>
        <v>1340.11336616912</v>
      </c>
      <c r="S2146" s="17" t="n">
        <f aca="false">+O2146*Q2146</f>
        <v>0</v>
      </c>
      <c r="T2146" s="17"/>
      <c r="U2146" s="18" t="n">
        <f aca="false">+M2146-L2146</f>
        <v>0.00694444444444444</v>
      </c>
      <c r="V2146" s="18" t="n">
        <f aca="false">+U2146*Q2146</f>
        <v>2.09722222222222</v>
      </c>
      <c r="W2146" s="18"/>
    </row>
    <row r="2147" s="13" customFormat="true" ht="12" hidden="false" customHeight="false" outlineLevel="0" collapsed="false">
      <c r="A2147" s="12" t="n">
        <v>10090</v>
      </c>
      <c r="B2147" s="13" t="n">
        <v>50</v>
      </c>
      <c r="C2147" s="13" t="s">
        <v>316</v>
      </c>
      <c r="D2147" s="13" t="n">
        <v>2</v>
      </c>
      <c r="E2147" s="13" t="n">
        <v>614</v>
      </c>
      <c r="F2147" s="13" t="s">
        <v>390</v>
      </c>
      <c r="G2147" s="13" t="s">
        <v>24</v>
      </c>
      <c r="H2147" s="13" t="n">
        <v>26</v>
      </c>
      <c r="J2147" s="13" t="n">
        <v>1</v>
      </c>
      <c r="K2147" s="13" t="n">
        <v>4140</v>
      </c>
      <c r="L2147" s="14" t="n">
        <v>0.411111111111111</v>
      </c>
      <c r="M2147" s="15" t="n">
        <v>0.420138888888889</v>
      </c>
      <c r="N2147" s="16" t="n">
        <f aca="false">VLOOKUP(E2147,'Esp. percorsi al 18-10-22'!C:J,8,FALSE())</f>
        <v>5.16757811767593</v>
      </c>
      <c r="O2147" s="16"/>
      <c r="P2147" s="16"/>
      <c r="Q2147" s="20" t="n">
        <v>101</v>
      </c>
      <c r="R2147" s="17" t="n">
        <f aca="false">+N2147*Q2147</f>
        <v>521.925389885269</v>
      </c>
      <c r="S2147" s="17" t="n">
        <f aca="false">+O2147*Q2147</f>
        <v>0</v>
      </c>
      <c r="T2147" s="17"/>
      <c r="U2147" s="18" t="n">
        <f aca="false">+M2147-L2147</f>
        <v>0.00902777777777778</v>
      </c>
      <c r="V2147" s="18" t="n">
        <f aca="false">+U2147*Q2147</f>
        <v>0.911805555555555</v>
      </c>
      <c r="W2147" s="18"/>
    </row>
    <row r="2148" s="13" customFormat="true" ht="12" hidden="false" customHeight="false" outlineLevel="0" collapsed="false">
      <c r="A2148" s="12" t="n">
        <v>10092</v>
      </c>
      <c r="B2148" s="13" t="n">
        <v>50</v>
      </c>
      <c r="C2148" s="13" t="s">
        <v>316</v>
      </c>
      <c r="D2148" s="13" t="n">
        <v>2</v>
      </c>
      <c r="E2148" s="13" t="n">
        <v>614</v>
      </c>
      <c r="F2148" s="13" t="s">
        <v>390</v>
      </c>
      <c r="G2148" s="13" t="s">
        <v>24</v>
      </c>
      <c r="H2148" s="13" t="n">
        <v>26</v>
      </c>
      <c r="J2148" s="13" t="n">
        <v>1</v>
      </c>
      <c r="K2148" s="13" t="n">
        <v>4142</v>
      </c>
      <c r="L2148" s="14" t="n">
        <v>0.51875</v>
      </c>
      <c r="M2148" s="15" t="n">
        <v>0.527777777777778</v>
      </c>
      <c r="N2148" s="16" t="n">
        <f aca="false">VLOOKUP(E2148,'Esp. percorsi al 18-10-22'!C:J,8,FALSE())</f>
        <v>5.16757811767593</v>
      </c>
      <c r="O2148" s="16"/>
      <c r="P2148" s="16"/>
      <c r="Q2148" s="20" t="n">
        <v>101</v>
      </c>
      <c r="R2148" s="17" t="n">
        <f aca="false">+N2148*Q2148</f>
        <v>521.925389885269</v>
      </c>
      <c r="S2148" s="17" t="n">
        <f aca="false">+O2148*Q2148</f>
        <v>0</v>
      </c>
      <c r="T2148" s="17"/>
      <c r="U2148" s="18" t="n">
        <f aca="false">+M2148-L2148</f>
        <v>0.00902777777777778</v>
      </c>
      <c r="V2148" s="18" t="n">
        <f aca="false">+U2148*Q2148</f>
        <v>0.911805555555555</v>
      </c>
      <c r="W2148" s="18"/>
    </row>
    <row r="2149" s="13" customFormat="true" ht="12" hidden="false" customHeight="false" outlineLevel="0" collapsed="false">
      <c r="A2149" s="12" t="n">
        <v>10089</v>
      </c>
      <c r="B2149" s="13" t="n">
        <v>50</v>
      </c>
      <c r="C2149" s="13" t="s">
        <v>316</v>
      </c>
      <c r="D2149" s="13" t="n">
        <v>1</v>
      </c>
      <c r="E2149" s="13" t="n">
        <v>615</v>
      </c>
      <c r="F2149" s="13" t="s">
        <v>391</v>
      </c>
      <c r="G2149" s="13" t="s">
        <v>24</v>
      </c>
      <c r="H2149" s="13" t="n">
        <v>26</v>
      </c>
      <c r="J2149" s="13" t="n">
        <v>1</v>
      </c>
      <c r="K2149" s="13" t="n">
        <v>2489</v>
      </c>
      <c r="L2149" s="14" t="n">
        <v>0.402777777777778</v>
      </c>
      <c r="M2149" s="15" t="n">
        <v>0.411111111111111</v>
      </c>
      <c r="N2149" s="16" t="n">
        <f aca="false">VLOOKUP(E2149,'Esp. percorsi al 18-10-22'!C:J,8,FALSE())</f>
        <v>5.4753818494827</v>
      </c>
      <c r="O2149" s="16"/>
      <c r="P2149" s="16"/>
      <c r="Q2149" s="20" t="n">
        <v>101</v>
      </c>
      <c r="R2149" s="17" t="n">
        <f aca="false">+N2149*Q2149</f>
        <v>553.013566797753</v>
      </c>
      <c r="S2149" s="17" t="n">
        <f aca="false">+O2149*Q2149</f>
        <v>0</v>
      </c>
      <c r="T2149" s="17"/>
      <c r="U2149" s="18" t="n">
        <f aca="false">+M2149-L2149</f>
        <v>0.00833333333333333</v>
      </c>
      <c r="V2149" s="18" t="n">
        <f aca="false">+U2149*Q2149</f>
        <v>0.841666666666667</v>
      </c>
      <c r="W2149" s="18"/>
    </row>
    <row r="2150" s="13" customFormat="true" ht="12" hidden="false" customHeight="false" outlineLevel="0" collapsed="false">
      <c r="A2150" s="12" t="n">
        <v>10091</v>
      </c>
      <c r="B2150" s="13" t="n">
        <v>50</v>
      </c>
      <c r="C2150" s="13" t="s">
        <v>316</v>
      </c>
      <c r="D2150" s="13" t="n">
        <v>1</v>
      </c>
      <c r="E2150" s="13" t="n">
        <v>615</v>
      </c>
      <c r="F2150" s="13" t="s">
        <v>391</v>
      </c>
      <c r="G2150" s="13" t="s">
        <v>24</v>
      </c>
      <c r="H2150" s="13" t="n">
        <v>26</v>
      </c>
      <c r="J2150" s="13" t="n">
        <v>1</v>
      </c>
      <c r="K2150" s="13" t="n">
        <v>3112</v>
      </c>
      <c r="L2150" s="14" t="n">
        <v>0.510416666666667</v>
      </c>
      <c r="M2150" s="15" t="n">
        <v>0.51875</v>
      </c>
      <c r="N2150" s="16" t="n">
        <f aca="false">VLOOKUP(E2150,'Esp. percorsi al 18-10-22'!C:J,8,FALSE())</f>
        <v>5.4753818494827</v>
      </c>
      <c r="O2150" s="16"/>
      <c r="P2150" s="16"/>
      <c r="Q2150" s="20" t="n">
        <v>101</v>
      </c>
      <c r="R2150" s="17" t="n">
        <f aca="false">+N2150*Q2150</f>
        <v>553.013566797753</v>
      </c>
      <c r="S2150" s="17" t="n">
        <f aca="false">+O2150*Q2150</f>
        <v>0</v>
      </c>
      <c r="T2150" s="17"/>
      <c r="U2150" s="18" t="n">
        <f aca="false">+M2150-L2150</f>
        <v>0.00833333333333333</v>
      </c>
      <c r="V2150" s="18" t="n">
        <f aca="false">+U2150*Q2150</f>
        <v>0.841666666666667</v>
      </c>
      <c r="W2150" s="18"/>
    </row>
    <row r="2151" s="13" customFormat="true" ht="12" hidden="false" customHeight="false" outlineLevel="0" collapsed="false">
      <c r="A2151" s="12" t="n">
        <v>10094</v>
      </c>
      <c r="B2151" s="13" t="n">
        <v>50</v>
      </c>
      <c r="C2151" s="13" t="s">
        <v>316</v>
      </c>
      <c r="D2151" s="13" t="n">
        <v>2</v>
      </c>
      <c r="E2151" s="13" t="n">
        <v>617</v>
      </c>
      <c r="F2151" s="13" t="s">
        <v>392</v>
      </c>
      <c r="G2151" s="13" t="s">
        <v>42</v>
      </c>
      <c r="H2151" s="19" t="s">
        <v>27</v>
      </c>
      <c r="I2151" s="19"/>
      <c r="J2151" s="13" t="n">
        <v>1</v>
      </c>
      <c r="K2151" s="13" t="n">
        <v>4144</v>
      </c>
      <c r="L2151" s="14" t="n">
        <v>0.319444444444444</v>
      </c>
      <c r="M2151" s="15" t="n">
        <v>0.354166666666667</v>
      </c>
      <c r="N2151" s="16" t="n">
        <f aca="false">VLOOKUP(E2151,'Esp. percorsi al 18-10-22'!C:J,8,FALSE())</f>
        <v>20.4004055663844</v>
      </c>
      <c r="O2151" s="16"/>
      <c r="P2151" s="16"/>
      <c r="Q2151" s="20" t="n">
        <v>173</v>
      </c>
      <c r="R2151" s="17" t="n">
        <f aca="false">+N2151*Q2151</f>
        <v>3529.2701629845</v>
      </c>
      <c r="S2151" s="17" t="n">
        <f aca="false">+O2151*Q2151</f>
        <v>0</v>
      </c>
      <c r="T2151" s="17"/>
      <c r="U2151" s="18" t="n">
        <f aca="false">+M2151-L2151</f>
        <v>0.0347222222222222</v>
      </c>
      <c r="V2151" s="18" t="n">
        <f aca="false">+U2151*Q2151</f>
        <v>6.00694444444444</v>
      </c>
      <c r="W2151" s="18"/>
    </row>
    <row r="2152" s="13" customFormat="true" ht="12" hidden="false" customHeight="false" outlineLevel="0" collapsed="false">
      <c r="A2152" s="12" t="n">
        <v>10129</v>
      </c>
      <c r="B2152" s="13" t="n">
        <v>50</v>
      </c>
      <c r="C2152" s="13" t="s">
        <v>316</v>
      </c>
      <c r="D2152" s="13" t="n">
        <v>2</v>
      </c>
      <c r="E2152" s="13" t="n">
        <v>618</v>
      </c>
      <c r="F2152" s="13" t="s">
        <v>393</v>
      </c>
      <c r="G2152" s="13" t="s">
        <v>42</v>
      </c>
      <c r="H2152" s="13" t="n">
        <v>6</v>
      </c>
      <c r="J2152" s="13" t="n">
        <v>1</v>
      </c>
      <c r="K2152" s="13" t="n">
        <v>4287</v>
      </c>
      <c r="L2152" s="14" t="n">
        <v>0.53125</v>
      </c>
      <c r="M2152" s="15" t="n">
        <v>0.5625</v>
      </c>
      <c r="N2152" s="16" t="n">
        <f aca="false">VLOOKUP(E2152,'Esp. percorsi al 18-10-22'!C:J,8,FALSE())</f>
        <v>32.6364056957983</v>
      </c>
      <c r="O2152" s="16"/>
      <c r="P2152" s="16"/>
      <c r="Q2152" s="20" t="n">
        <v>35</v>
      </c>
      <c r="R2152" s="17" t="n">
        <f aca="false">+N2152*Q2152</f>
        <v>1142.27419935294</v>
      </c>
      <c r="S2152" s="17" t="n">
        <f aca="false">+O2152*Q2152</f>
        <v>0</v>
      </c>
      <c r="T2152" s="17"/>
      <c r="U2152" s="18" t="n">
        <f aca="false">+M2152-L2152</f>
        <v>0.03125</v>
      </c>
      <c r="V2152" s="18" t="n">
        <f aca="false">+U2152*Q2152</f>
        <v>1.09375</v>
      </c>
      <c r="W2152" s="18"/>
    </row>
    <row r="2153" s="13" customFormat="true" ht="12" hidden="false" customHeight="false" outlineLevel="0" collapsed="false">
      <c r="A2153" s="12" t="n">
        <v>18449</v>
      </c>
      <c r="B2153" s="13" t="n">
        <v>50</v>
      </c>
      <c r="C2153" s="13" t="s">
        <v>316</v>
      </c>
      <c r="D2153" s="13" t="n">
        <v>2</v>
      </c>
      <c r="E2153" s="13" t="n">
        <v>618</v>
      </c>
      <c r="F2153" s="13" t="s">
        <v>393</v>
      </c>
      <c r="G2153" s="13" t="s">
        <v>77</v>
      </c>
      <c r="H2153" s="13" t="s">
        <v>25</v>
      </c>
      <c r="J2153" s="13" t="n">
        <v>1</v>
      </c>
      <c r="K2153" s="13" t="n">
        <v>4146</v>
      </c>
      <c r="L2153" s="14" t="n">
        <v>0.53125</v>
      </c>
      <c r="M2153" s="15" t="n">
        <v>0.5625</v>
      </c>
      <c r="N2153" s="16" t="n">
        <f aca="false">VLOOKUP(E2153,'Esp. percorsi al 18-10-22'!C:J,8,FALSE())</f>
        <v>32.6364056957983</v>
      </c>
      <c r="O2153" s="16"/>
      <c r="P2153" s="16"/>
      <c r="Q2153" s="20" t="n">
        <v>94</v>
      </c>
      <c r="R2153" s="17" t="n">
        <f aca="false">+N2153*Q2153</f>
        <v>3067.82213540504</v>
      </c>
      <c r="S2153" s="17" t="n">
        <f aca="false">+O2153*Q2153</f>
        <v>0</v>
      </c>
      <c r="T2153" s="17"/>
      <c r="U2153" s="18" t="n">
        <f aca="false">+M2153-L2153</f>
        <v>0.03125</v>
      </c>
      <c r="V2153" s="18" t="n">
        <f aca="false">+U2153*Q2153</f>
        <v>2.9375</v>
      </c>
      <c r="W2153" s="18"/>
    </row>
    <row r="2154" s="13" customFormat="true" ht="12" hidden="false" customHeight="false" outlineLevel="0" collapsed="false">
      <c r="A2154" s="12" t="n">
        <v>10093</v>
      </c>
      <c r="B2154" s="13" t="n">
        <v>50</v>
      </c>
      <c r="C2154" s="13" t="s">
        <v>316</v>
      </c>
      <c r="D2154" s="13" t="n">
        <v>1</v>
      </c>
      <c r="E2154" s="13" t="n">
        <v>619</v>
      </c>
      <c r="F2154" s="13" t="s">
        <v>394</v>
      </c>
      <c r="G2154" s="13" t="s">
        <v>42</v>
      </c>
      <c r="H2154" s="19" t="s">
        <v>27</v>
      </c>
      <c r="I2154" s="19"/>
      <c r="J2154" s="13" t="n">
        <v>1</v>
      </c>
      <c r="K2154" s="13" t="n">
        <v>1336</v>
      </c>
      <c r="L2154" s="14" t="n">
        <v>0.298611111111111</v>
      </c>
      <c r="M2154" s="15" t="n">
        <v>0.319444444444444</v>
      </c>
      <c r="N2154" s="16" t="n">
        <f aca="false">VLOOKUP(E2154,'Esp. percorsi al 18-10-22'!C:J,8,FALSE())</f>
        <v>20.6074356107415</v>
      </c>
      <c r="O2154" s="16"/>
      <c r="P2154" s="16"/>
      <c r="Q2154" s="20" t="n">
        <v>173</v>
      </c>
      <c r="R2154" s="17" t="n">
        <f aca="false">+N2154*Q2154</f>
        <v>3565.08636065828</v>
      </c>
      <c r="S2154" s="17" t="n">
        <f aca="false">+O2154*Q2154</f>
        <v>0</v>
      </c>
      <c r="T2154" s="17"/>
      <c r="U2154" s="18" t="n">
        <f aca="false">+M2154-L2154</f>
        <v>0.0208333333333333</v>
      </c>
      <c r="V2154" s="18" t="n">
        <f aca="false">+U2154*Q2154</f>
        <v>3.60416666666667</v>
      </c>
      <c r="W2154" s="18"/>
    </row>
    <row r="2155" s="13" customFormat="true" ht="12" hidden="false" customHeight="false" outlineLevel="0" collapsed="false">
      <c r="A2155" s="12" t="n">
        <v>10095</v>
      </c>
      <c r="B2155" s="13" t="n">
        <v>50</v>
      </c>
      <c r="C2155" s="13" t="s">
        <v>316</v>
      </c>
      <c r="D2155" s="13" t="n">
        <v>1</v>
      </c>
      <c r="E2155" s="13" t="n">
        <v>620</v>
      </c>
      <c r="F2155" s="13" t="s">
        <v>395</v>
      </c>
      <c r="G2155" s="13" t="s">
        <v>77</v>
      </c>
      <c r="H2155" s="13" t="s">
        <v>25</v>
      </c>
      <c r="J2155" s="13" t="n">
        <v>1</v>
      </c>
      <c r="K2155" s="13" t="n">
        <v>4004</v>
      </c>
      <c r="L2155" s="14" t="n">
        <v>0.493055555555556</v>
      </c>
      <c r="M2155" s="15" t="n">
        <v>0.524305555555556</v>
      </c>
      <c r="N2155" s="16" t="n">
        <f aca="false">VLOOKUP(E2155,'Esp. percorsi al 18-10-22'!C:J,8,FALSE())</f>
        <v>32.8228717241882</v>
      </c>
      <c r="O2155" s="16"/>
      <c r="P2155" s="16"/>
      <c r="Q2155" s="20" t="n">
        <v>94</v>
      </c>
      <c r="R2155" s="17" t="n">
        <f aca="false">+N2155*Q2155</f>
        <v>3085.34994207369</v>
      </c>
      <c r="S2155" s="17" t="n">
        <f aca="false">+O2155*Q2155</f>
        <v>0</v>
      </c>
      <c r="T2155" s="17"/>
      <c r="U2155" s="18" t="n">
        <f aca="false">+M2155-L2155</f>
        <v>0.03125</v>
      </c>
      <c r="V2155" s="18" t="n">
        <f aca="false">+U2155*Q2155</f>
        <v>2.9375</v>
      </c>
      <c r="W2155" s="18"/>
    </row>
    <row r="2156" s="13" customFormat="true" ht="12" hidden="false" customHeight="false" outlineLevel="0" collapsed="false">
      <c r="A2156" s="12" t="n">
        <v>10127</v>
      </c>
      <c r="B2156" s="13" t="n">
        <v>50</v>
      </c>
      <c r="C2156" s="13" t="s">
        <v>316</v>
      </c>
      <c r="D2156" s="13" t="n">
        <v>1</v>
      </c>
      <c r="E2156" s="13" t="n">
        <v>620</v>
      </c>
      <c r="F2156" s="13" t="s">
        <v>395</v>
      </c>
      <c r="G2156" s="13" t="s">
        <v>42</v>
      </c>
      <c r="H2156" s="13" t="n">
        <v>6</v>
      </c>
      <c r="J2156" s="13" t="n">
        <v>1</v>
      </c>
      <c r="K2156" s="13" t="n">
        <v>4285</v>
      </c>
      <c r="L2156" s="14" t="n">
        <v>0.493055555555556</v>
      </c>
      <c r="M2156" s="15" t="n">
        <v>0.524305555555556</v>
      </c>
      <c r="N2156" s="16" t="n">
        <f aca="false">VLOOKUP(E2156,'Esp. percorsi al 18-10-22'!C:J,8,FALSE())</f>
        <v>32.8228717241882</v>
      </c>
      <c r="O2156" s="16"/>
      <c r="P2156" s="16"/>
      <c r="Q2156" s="20" t="n">
        <v>35</v>
      </c>
      <c r="R2156" s="17" t="n">
        <f aca="false">+N2156*Q2156</f>
        <v>1148.80051034659</v>
      </c>
      <c r="S2156" s="17" t="n">
        <f aca="false">+O2156*Q2156</f>
        <v>0</v>
      </c>
      <c r="T2156" s="17"/>
      <c r="U2156" s="18" t="n">
        <f aca="false">+M2156-L2156</f>
        <v>0.03125</v>
      </c>
      <c r="V2156" s="18" t="n">
        <f aca="false">+U2156*Q2156</f>
        <v>1.09375</v>
      </c>
      <c r="W2156" s="18"/>
    </row>
    <row r="2157" s="13" customFormat="true" ht="12" hidden="false" customHeight="false" outlineLevel="0" collapsed="false">
      <c r="A2157" s="12" t="n">
        <v>10139</v>
      </c>
      <c r="B2157" s="13" t="n">
        <v>50</v>
      </c>
      <c r="C2157" s="13" t="s">
        <v>316</v>
      </c>
      <c r="D2157" s="13" t="n">
        <v>1</v>
      </c>
      <c r="E2157" s="13" t="n">
        <v>620</v>
      </c>
      <c r="F2157" s="13" t="s">
        <v>395</v>
      </c>
      <c r="G2157" s="13" t="s">
        <v>42</v>
      </c>
      <c r="H2157" s="19" t="s">
        <v>27</v>
      </c>
      <c r="I2157" s="19"/>
      <c r="J2157" s="13" t="n">
        <v>1</v>
      </c>
      <c r="K2157" s="13" t="n">
        <v>1337</v>
      </c>
      <c r="L2157" s="14" t="n">
        <v>0.506944444444444</v>
      </c>
      <c r="M2157" s="15" t="n">
        <v>0.538194444444444</v>
      </c>
      <c r="N2157" s="16" t="n">
        <f aca="false">VLOOKUP(E2157,'Esp. percorsi al 18-10-22'!C:J,8,FALSE())</f>
        <v>32.8228717241882</v>
      </c>
      <c r="O2157" s="16"/>
      <c r="P2157" s="16"/>
      <c r="Q2157" s="20" t="n">
        <v>173</v>
      </c>
      <c r="R2157" s="17" t="n">
        <f aca="false">+N2157*Q2157</f>
        <v>5678.35680828456</v>
      </c>
      <c r="S2157" s="17" t="n">
        <f aca="false">+O2157*Q2157</f>
        <v>0</v>
      </c>
      <c r="T2157" s="17"/>
      <c r="U2157" s="18" t="n">
        <f aca="false">+M2157-L2157</f>
        <v>0.03125</v>
      </c>
      <c r="V2157" s="18" t="n">
        <f aca="false">+U2157*Q2157</f>
        <v>5.40625</v>
      </c>
      <c r="W2157" s="18"/>
    </row>
    <row r="2158" s="13" customFormat="true" ht="12" hidden="false" customHeight="false" outlineLevel="0" collapsed="false">
      <c r="A2158" s="12" t="n">
        <v>10140</v>
      </c>
      <c r="B2158" s="13" t="n">
        <v>50</v>
      </c>
      <c r="C2158" s="13" t="s">
        <v>316</v>
      </c>
      <c r="D2158" s="13" t="n">
        <v>2</v>
      </c>
      <c r="E2158" s="13" t="n">
        <v>621</v>
      </c>
      <c r="F2158" s="13" t="s">
        <v>396</v>
      </c>
      <c r="G2158" s="13" t="s">
        <v>42</v>
      </c>
      <c r="H2158" s="19" t="s">
        <v>27</v>
      </c>
      <c r="I2158" s="19"/>
      <c r="J2158" s="13" t="n">
        <v>1</v>
      </c>
      <c r="K2158" s="13" t="n">
        <v>4148</v>
      </c>
      <c r="L2158" s="14" t="n">
        <v>0.541666666666667</v>
      </c>
      <c r="M2158" s="15" t="n">
        <v>0.576388888888889</v>
      </c>
      <c r="N2158" s="16" t="n">
        <f aca="false">VLOOKUP(E2158,'Esp. percorsi al 18-10-22'!C:J,8,FALSE())</f>
        <v>35.9272520447354</v>
      </c>
      <c r="O2158" s="16"/>
      <c r="P2158" s="16"/>
      <c r="Q2158" s="20" t="n">
        <v>173</v>
      </c>
      <c r="R2158" s="17" t="n">
        <f aca="false">+N2158*Q2158</f>
        <v>6215.41460373922</v>
      </c>
      <c r="S2158" s="17" t="n">
        <f aca="false">+O2158*Q2158</f>
        <v>0</v>
      </c>
      <c r="T2158" s="17"/>
      <c r="U2158" s="18" t="n">
        <f aca="false">+M2158-L2158</f>
        <v>0.0347222222222222</v>
      </c>
      <c r="V2158" s="18" t="n">
        <f aca="false">+U2158*Q2158</f>
        <v>6.00694444444444</v>
      </c>
      <c r="W2158" s="18"/>
    </row>
    <row r="2159" s="13" customFormat="true" ht="12" hidden="false" customHeight="false" outlineLevel="0" collapsed="false">
      <c r="A2159" s="12" t="n">
        <v>10199</v>
      </c>
      <c r="B2159" s="13" t="n">
        <v>50</v>
      </c>
      <c r="C2159" s="13" t="s">
        <v>316</v>
      </c>
      <c r="D2159" s="13" t="n">
        <v>2</v>
      </c>
      <c r="E2159" s="13" t="n">
        <v>632</v>
      </c>
      <c r="F2159" s="13" t="s">
        <v>397</v>
      </c>
      <c r="G2159" s="13" t="s">
        <v>24</v>
      </c>
      <c r="H2159" s="13" t="s">
        <v>25</v>
      </c>
      <c r="J2159" s="13" t="n">
        <v>1</v>
      </c>
      <c r="K2159" s="13" t="n">
        <v>1386</v>
      </c>
      <c r="L2159" s="14" t="n">
        <v>0.288194444444444</v>
      </c>
      <c r="M2159" s="15" t="n">
        <v>0.295138888888889</v>
      </c>
      <c r="N2159" s="16" t="n">
        <f aca="false">VLOOKUP(E2159,'Esp. percorsi al 18-10-22'!C:J,8,FALSE())</f>
        <v>4.14710033465736</v>
      </c>
      <c r="O2159" s="16"/>
      <c r="P2159" s="16"/>
      <c r="Q2159" s="20" t="n">
        <v>302</v>
      </c>
      <c r="R2159" s="17" t="n">
        <f aca="false">+N2159*Q2159</f>
        <v>1252.42430106652</v>
      </c>
      <c r="S2159" s="17" t="n">
        <f aca="false">+O2159*Q2159</f>
        <v>0</v>
      </c>
      <c r="T2159" s="17"/>
      <c r="U2159" s="18" t="n">
        <f aca="false">+M2159-L2159</f>
        <v>0.00694444444444444</v>
      </c>
      <c r="V2159" s="18" t="n">
        <f aca="false">+U2159*Q2159</f>
        <v>2.09722222222222</v>
      </c>
      <c r="W2159" s="18"/>
    </row>
    <row r="2160" s="13" customFormat="true" ht="12" hidden="false" customHeight="false" outlineLevel="0" collapsed="false">
      <c r="A2160" s="12" t="n">
        <v>13178</v>
      </c>
      <c r="B2160" s="13" t="n">
        <v>50</v>
      </c>
      <c r="C2160" s="13" t="s">
        <v>316</v>
      </c>
      <c r="D2160" s="13" t="n">
        <v>2</v>
      </c>
      <c r="E2160" s="13" t="n">
        <v>632</v>
      </c>
      <c r="F2160" s="13" t="s">
        <v>397</v>
      </c>
      <c r="G2160" s="13" t="s">
        <v>42</v>
      </c>
      <c r="H2160" s="13" t="n">
        <v>6</v>
      </c>
      <c r="J2160" s="13" t="n">
        <v>1</v>
      </c>
      <c r="K2160" s="13" t="n">
        <v>13178</v>
      </c>
      <c r="L2160" s="14" t="n">
        <v>0.361111111111111</v>
      </c>
      <c r="M2160" s="15" t="n">
        <v>0.368055555555556</v>
      </c>
      <c r="N2160" s="16" t="n">
        <f aca="false">VLOOKUP(E2160,'Esp. percorsi al 18-10-22'!C:J,8,FALSE())</f>
        <v>4.14710033465736</v>
      </c>
      <c r="O2160" s="16"/>
      <c r="P2160" s="16"/>
      <c r="Q2160" s="20" t="n">
        <v>35</v>
      </c>
      <c r="R2160" s="17" t="n">
        <f aca="false">+N2160*Q2160</f>
        <v>145.148511713008</v>
      </c>
      <c r="S2160" s="17" t="n">
        <f aca="false">+O2160*Q2160</f>
        <v>0</v>
      </c>
      <c r="T2160" s="17"/>
      <c r="U2160" s="18" t="n">
        <f aca="false">+M2160-L2160</f>
        <v>0.00694444444444444</v>
      </c>
      <c r="V2160" s="18" t="n">
        <f aca="false">+U2160*Q2160</f>
        <v>0.243055555555556</v>
      </c>
      <c r="W2160" s="18"/>
    </row>
    <row r="2161" s="13" customFormat="true" ht="12" hidden="false" customHeight="false" outlineLevel="0" collapsed="false">
      <c r="A2161" s="12" t="n">
        <v>17764</v>
      </c>
      <c r="B2161" s="13" t="n">
        <v>50</v>
      </c>
      <c r="C2161" s="13" t="s">
        <v>316</v>
      </c>
      <c r="D2161" s="13" t="n">
        <v>2</v>
      </c>
      <c r="E2161" s="13" t="n">
        <v>632</v>
      </c>
      <c r="F2161" s="13" t="s">
        <v>397</v>
      </c>
      <c r="G2161" s="13" t="s">
        <v>77</v>
      </c>
      <c r="H2161" s="13" t="s">
        <v>25</v>
      </c>
      <c r="J2161" s="13" t="n">
        <v>1</v>
      </c>
      <c r="K2161" s="13" t="n">
        <v>17764</v>
      </c>
      <c r="L2161" s="14" t="n">
        <v>0.361111111111111</v>
      </c>
      <c r="M2161" s="15" t="n">
        <v>0.368055555555556</v>
      </c>
      <c r="N2161" s="16" t="n">
        <f aca="false">VLOOKUP(E2161,'Esp. percorsi al 18-10-22'!C:J,8,FALSE())</f>
        <v>4.14710033465736</v>
      </c>
      <c r="O2161" s="16"/>
      <c r="P2161" s="16"/>
      <c r="Q2161" s="20" t="n">
        <v>94</v>
      </c>
      <c r="R2161" s="17" t="n">
        <f aca="false">+N2161*Q2161</f>
        <v>389.827431457792</v>
      </c>
      <c r="S2161" s="17" t="n">
        <f aca="false">+O2161*Q2161</f>
        <v>0</v>
      </c>
      <c r="T2161" s="17"/>
      <c r="U2161" s="18" t="n">
        <f aca="false">+M2161-L2161</f>
        <v>0.00694444444444444</v>
      </c>
      <c r="V2161" s="18" t="n">
        <f aca="false">+U2161*Q2161</f>
        <v>0.652777777777778</v>
      </c>
      <c r="W2161" s="18"/>
    </row>
    <row r="2162" s="13" customFormat="true" ht="12" hidden="false" customHeight="false" outlineLevel="0" collapsed="false">
      <c r="A2162" s="12" t="n">
        <v>13179</v>
      </c>
      <c r="B2162" s="13" t="n">
        <v>50</v>
      </c>
      <c r="C2162" s="13" t="s">
        <v>316</v>
      </c>
      <c r="D2162" s="13" t="n">
        <v>2</v>
      </c>
      <c r="E2162" s="13" t="n">
        <v>632</v>
      </c>
      <c r="F2162" s="13" t="s">
        <v>397</v>
      </c>
      <c r="G2162" s="13" t="s">
        <v>24</v>
      </c>
      <c r="H2162" s="13" t="s">
        <v>25</v>
      </c>
      <c r="J2162" s="13" t="n">
        <v>1</v>
      </c>
      <c r="K2162" s="13" t="n">
        <v>1369</v>
      </c>
      <c r="L2162" s="14" t="n">
        <v>0.434027777777778</v>
      </c>
      <c r="M2162" s="15" t="n">
        <v>0.440972222222222</v>
      </c>
      <c r="N2162" s="16" t="n">
        <f aca="false">VLOOKUP(E2162,'Esp. percorsi al 18-10-22'!C:J,8,FALSE())</f>
        <v>4.14710033465736</v>
      </c>
      <c r="O2162" s="16"/>
      <c r="P2162" s="16"/>
      <c r="Q2162" s="20" t="n">
        <v>302</v>
      </c>
      <c r="R2162" s="17" t="n">
        <f aca="false">+N2162*Q2162</f>
        <v>1252.42430106652</v>
      </c>
      <c r="S2162" s="17" t="n">
        <f aca="false">+O2162*Q2162</f>
        <v>0</v>
      </c>
      <c r="T2162" s="17"/>
      <c r="U2162" s="18" t="n">
        <f aca="false">+M2162-L2162</f>
        <v>0.00694444444444444</v>
      </c>
      <c r="V2162" s="18" t="n">
        <f aca="false">+U2162*Q2162</f>
        <v>2.09722222222222</v>
      </c>
      <c r="W2162" s="18"/>
    </row>
    <row r="2163" s="13" customFormat="true" ht="12" hidden="false" customHeight="false" outlineLevel="0" collapsed="false">
      <c r="A2163" s="12" t="n">
        <v>18783</v>
      </c>
      <c r="B2163" s="13" t="n">
        <v>50</v>
      </c>
      <c r="C2163" s="13" t="s">
        <v>316</v>
      </c>
      <c r="D2163" s="13" t="n">
        <v>2</v>
      </c>
      <c r="E2163" s="13" t="n">
        <v>632</v>
      </c>
      <c r="F2163" s="13" t="s">
        <v>397</v>
      </c>
      <c r="G2163" s="13" t="s">
        <v>24</v>
      </c>
      <c r="H2163" s="13" t="s">
        <v>25</v>
      </c>
      <c r="J2163" s="13" t="n">
        <v>1</v>
      </c>
      <c r="K2163" s="13" t="n">
        <v>1370</v>
      </c>
      <c r="L2163" s="14" t="n">
        <v>0.548611111111111</v>
      </c>
      <c r="M2163" s="15" t="n">
        <v>0.555555555555556</v>
      </c>
      <c r="N2163" s="16" t="n">
        <f aca="false">VLOOKUP(E2163,'Esp. percorsi al 18-10-22'!C:J,8,FALSE())</f>
        <v>4.14710033465736</v>
      </c>
      <c r="O2163" s="16"/>
      <c r="P2163" s="16"/>
      <c r="Q2163" s="20" t="n">
        <v>302</v>
      </c>
      <c r="R2163" s="17" t="n">
        <f aca="false">+N2163*Q2163</f>
        <v>1252.42430106652</v>
      </c>
      <c r="S2163" s="17" t="n">
        <f aca="false">+O2163*Q2163</f>
        <v>0</v>
      </c>
      <c r="T2163" s="17"/>
      <c r="U2163" s="18" t="n">
        <f aca="false">+M2163-L2163</f>
        <v>0.00694444444444444</v>
      </c>
      <c r="V2163" s="18" t="n">
        <f aca="false">+U2163*Q2163</f>
        <v>2.09722222222222</v>
      </c>
      <c r="W2163" s="18"/>
    </row>
    <row r="2164" s="13" customFormat="true" ht="12" hidden="false" customHeight="false" outlineLevel="0" collapsed="false">
      <c r="A2164" s="12" t="n">
        <v>9863</v>
      </c>
      <c r="B2164" s="13" t="n">
        <v>50</v>
      </c>
      <c r="C2164" s="13" t="s">
        <v>316</v>
      </c>
      <c r="D2164" s="13" t="n">
        <v>2</v>
      </c>
      <c r="E2164" s="13" t="n">
        <v>632</v>
      </c>
      <c r="F2164" s="13" t="s">
        <v>397</v>
      </c>
      <c r="G2164" s="13" t="s">
        <v>42</v>
      </c>
      <c r="H2164" s="19" t="s">
        <v>27</v>
      </c>
      <c r="I2164" s="19"/>
      <c r="J2164" s="13" t="n">
        <v>1</v>
      </c>
      <c r="K2164" s="13" t="n">
        <v>1371</v>
      </c>
      <c r="L2164" s="14" t="n">
        <v>0.583333333333333</v>
      </c>
      <c r="M2164" s="15" t="n">
        <v>0.590277777777778</v>
      </c>
      <c r="N2164" s="16" t="n">
        <f aca="false">VLOOKUP(E2164,'Esp. percorsi al 18-10-22'!C:J,8,FALSE())</f>
        <v>4.14710033465736</v>
      </c>
      <c r="O2164" s="16"/>
      <c r="P2164" s="16"/>
      <c r="Q2164" s="20" t="n">
        <v>173</v>
      </c>
      <c r="R2164" s="17" t="n">
        <f aca="false">+N2164*Q2164</f>
        <v>717.448357895723</v>
      </c>
      <c r="S2164" s="17" t="n">
        <f aca="false">+O2164*Q2164</f>
        <v>0</v>
      </c>
      <c r="T2164" s="17"/>
      <c r="U2164" s="18" t="n">
        <f aca="false">+M2164-L2164</f>
        <v>0.00694444444444444</v>
      </c>
      <c r="V2164" s="18" t="n">
        <f aca="false">+U2164*Q2164</f>
        <v>1.20138888888889</v>
      </c>
      <c r="W2164" s="18"/>
    </row>
    <row r="2165" s="13" customFormat="true" ht="12" hidden="false" customHeight="false" outlineLevel="0" collapsed="false">
      <c r="A2165" s="12" t="n">
        <v>13976</v>
      </c>
      <c r="B2165" s="13" t="n">
        <v>50</v>
      </c>
      <c r="C2165" s="13" t="s">
        <v>316</v>
      </c>
      <c r="D2165" s="13" t="n">
        <v>2</v>
      </c>
      <c r="E2165" s="13" t="n">
        <v>632</v>
      </c>
      <c r="F2165" s="13" t="s">
        <v>397</v>
      </c>
      <c r="G2165" s="13" t="s">
        <v>42</v>
      </c>
      <c r="H2165" s="19" t="s">
        <v>27</v>
      </c>
      <c r="I2165" s="19"/>
      <c r="J2165" s="13" t="n">
        <v>1</v>
      </c>
      <c r="K2165" s="13" t="n">
        <v>13976</v>
      </c>
      <c r="L2165" s="14" t="n">
        <v>0.604166666666667</v>
      </c>
      <c r="M2165" s="15" t="n">
        <v>0.611111111111111</v>
      </c>
      <c r="N2165" s="16" t="n">
        <f aca="false">VLOOKUP(E2165,'Esp. percorsi al 18-10-22'!C:J,8,FALSE())</f>
        <v>4.14710033465736</v>
      </c>
      <c r="O2165" s="16"/>
      <c r="P2165" s="16"/>
      <c r="Q2165" s="20" t="n">
        <v>173</v>
      </c>
      <c r="R2165" s="17" t="n">
        <f aca="false">+N2165*Q2165</f>
        <v>717.448357895723</v>
      </c>
      <c r="S2165" s="17" t="n">
        <f aca="false">+O2165*Q2165</f>
        <v>0</v>
      </c>
      <c r="T2165" s="17"/>
      <c r="U2165" s="18" t="n">
        <f aca="false">+M2165-L2165</f>
        <v>0.00694444444444444</v>
      </c>
      <c r="V2165" s="18" t="n">
        <f aca="false">+U2165*Q2165</f>
        <v>1.20138888888889</v>
      </c>
      <c r="W2165" s="18"/>
    </row>
    <row r="2166" s="13" customFormat="true" ht="12" hidden="false" customHeight="false" outlineLevel="0" collapsed="false">
      <c r="A2166" s="12" t="n">
        <v>13971</v>
      </c>
      <c r="B2166" s="13" t="n">
        <v>50</v>
      </c>
      <c r="C2166" s="13" t="s">
        <v>316</v>
      </c>
      <c r="D2166" s="13" t="n">
        <v>2</v>
      </c>
      <c r="E2166" s="13" t="n">
        <v>632</v>
      </c>
      <c r="F2166" s="13" t="s">
        <v>397</v>
      </c>
      <c r="G2166" s="13" t="s">
        <v>77</v>
      </c>
      <c r="H2166" s="13" t="s">
        <v>25</v>
      </c>
      <c r="J2166" s="13" t="n">
        <v>1</v>
      </c>
      <c r="K2166" s="13" t="n">
        <v>1387</v>
      </c>
      <c r="L2166" s="14" t="n">
        <v>0.611111111111111</v>
      </c>
      <c r="M2166" s="15" t="n">
        <v>0.618055555555556</v>
      </c>
      <c r="N2166" s="16" t="n">
        <f aca="false">VLOOKUP(E2166,'Esp. percorsi al 18-10-22'!C:J,8,FALSE())</f>
        <v>4.14710033465736</v>
      </c>
      <c r="O2166" s="16"/>
      <c r="P2166" s="16"/>
      <c r="Q2166" s="20" t="n">
        <v>94</v>
      </c>
      <c r="R2166" s="17" t="n">
        <f aca="false">+N2166*Q2166</f>
        <v>389.827431457792</v>
      </c>
      <c r="S2166" s="17" t="n">
        <f aca="false">+O2166*Q2166</f>
        <v>0</v>
      </c>
      <c r="T2166" s="17"/>
      <c r="U2166" s="18" t="n">
        <f aca="false">+M2166-L2166</f>
        <v>0.00694444444444444</v>
      </c>
      <c r="V2166" s="18" t="n">
        <f aca="false">+U2166*Q2166</f>
        <v>0.652777777777778</v>
      </c>
      <c r="W2166" s="18"/>
    </row>
    <row r="2167" s="13" customFormat="true" ht="12" hidden="false" customHeight="false" outlineLevel="0" collapsed="false">
      <c r="A2167" s="12" t="n">
        <v>13972</v>
      </c>
      <c r="B2167" s="13" t="n">
        <v>50</v>
      </c>
      <c r="C2167" s="13" t="s">
        <v>316</v>
      </c>
      <c r="D2167" s="13" t="n">
        <v>2</v>
      </c>
      <c r="E2167" s="13" t="n">
        <v>632</v>
      </c>
      <c r="F2167" s="13" t="s">
        <v>397</v>
      </c>
      <c r="G2167" s="13" t="s">
        <v>42</v>
      </c>
      <c r="H2167" s="13" t="n">
        <v>6</v>
      </c>
      <c r="J2167" s="13" t="n">
        <v>1</v>
      </c>
      <c r="K2167" s="13" t="n">
        <v>13972</v>
      </c>
      <c r="L2167" s="14" t="n">
        <v>0.611111111111111</v>
      </c>
      <c r="M2167" s="15" t="n">
        <v>0.618055555555556</v>
      </c>
      <c r="N2167" s="16" t="n">
        <f aca="false">VLOOKUP(E2167,'Esp. percorsi al 18-10-22'!C:J,8,FALSE())</f>
        <v>4.14710033465736</v>
      </c>
      <c r="O2167" s="16"/>
      <c r="P2167" s="16"/>
      <c r="Q2167" s="20" t="n">
        <v>35</v>
      </c>
      <c r="R2167" s="17" t="n">
        <f aca="false">+N2167*Q2167</f>
        <v>145.148511713008</v>
      </c>
      <c r="S2167" s="17" t="n">
        <f aca="false">+O2167*Q2167</f>
        <v>0</v>
      </c>
      <c r="T2167" s="17"/>
      <c r="U2167" s="18" t="n">
        <f aca="false">+M2167-L2167</f>
        <v>0.00694444444444444</v>
      </c>
      <c r="V2167" s="18" t="n">
        <f aca="false">+U2167*Q2167</f>
        <v>0.243055555555556</v>
      </c>
      <c r="W2167" s="18"/>
    </row>
    <row r="2168" s="13" customFormat="true" ht="12" hidden="false" customHeight="false" outlineLevel="0" collapsed="false">
      <c r="A2168" s="12" t="n">
        <v>13973</v>
      </c>
      <c r="B2168" s="13" t="n">
        <v>50</v>
      </c>
      <c r="C2168" s="13" t="s">
        <v>316</v>
      </c>
      <c r="D2168" s="13" t="n">
        <v>2</v>
      </c>
      <c r="E2168" s="13" t="n">
        <v>632</v>
      </c>
      <c r="F2168" s="13" t="s">
        <v>397</v>
      </c>
      <c r="G2168" s="13" t="s">
        <v>42</v>
      </c>
      <c r="H2168" s="19" t="s">
        <v>27</v>
      </c>
      <c r="I2168" s="19"/>
      <c r="J2168" s="13" t="n">
        <v>1</v>
      </c>
      <c r="K2168" s="13" t="n">
        <v>13973</v>
      </c>
      <c r="L2168" s="14" t="n">
        <v>0.625</v>
      </c>
      <c r="M2168" s="15" t="n">
        <v>0.631944444444444</v>
      </c>
      <c r="N2168" s="16" t="n">
        <f aca="false">VLOOKUP(E2168,'Esp. percorsi al 18-10-22'!C:J,8,FALSE())</f>
        <v>4.14710033465736</v>
      </c>
      <c r="O2168" s="16"/>
      <c r="P2168" s="16"/>
      <c r="Q2168" s="20" t="n">
        <v>173</v>
      </c>
      <c r="R2168" s="17" t="n">
        <f aca="false">+N2168*Q2168</f>
        <v>717.448357895723</v>
      </c>
      <c r="S2168" s="17" t="n">
        <f aca="false">+O2168*Q2168</f>
        <v>0</v>
      </c>
      <c r="T2168" s="17"/>
      <c r="U2168" s="18" t="n">
        <f aca="false">+M2168-L2168</f>
        <v>0.00694444444444444</v>
      </c>
      <c r="V2168" s="18" t="n">
        <f aca="false">+U2168*Q2168</f>
        <v>1.20138888888889</v>
      </c>
      <c r="W2168" s="18"/>
    </row>
    <row r="2169" s="13" customFormat="true" ht="12" hidden="false" customHeight="false" outlineLevel="0" collapsed="false">
      <c r="A2169" s="12" t="n">
        <v>13975</v>
      </c>
      <c r="B2169" s="13" t="n">
        <v>50</v>
      </c>
      <c r="C2169" s="13" t="s">
        <v>316</v>
      </c>
      <c r="D2169" s="13" t="n">
        <v>2</v>
      </c>
      <c r="E2169" s="13" t="n">
        <v>632</v>
      </c>
      <c r="F2169" s="13" t="s">
        <v>397</v>
      </c>
      <c r="G2169" s="13" t="s">
        <v>42</v>
      </c>
      <c r="H2169" s="13" t="n">
        <v>6</v>
      </c>
      <c r="J2169" s="13" t="n">
        <v>1</v>
      </c>
      <c r="K2169" s="13" t="n">
        <v>13975</v>
      </c>
      <c r="L2169" s="14" t="n">
        <v>0.631944444444444</v>
      </c>
      <c r="M2169" s="15" t="n">
        <v>0.638888888888889</v>
      </c>
      <c r="N2169" s="16" t="n">
        <f aca="false">VLOOKUP(E2169,'Esp. percorsi al 18-10-22'!C:J,8,FALSE())</f>
        <v>4.14710033465736</v>
      </c>
      <c r="O2169" s="16"/>
      <c r="P2169" s="16"/>
      <c r="Q2169" s="20" t="n">
        <v>35</v>
      </c>
      <c r="R2169" s="17" t="n">
        <f aca="false">+N2169*Q2169</f>
        <v>145.148511713008</v>
      </c>
      <c r="S2169" s="17" t="n">
        <f aca="false">+O2169*Q2169</f>
        <v>0</v>
      </c>
      <c r="T2169" s="17"/>
      <c r="U2169" s="18" t="n">
        <f aca="false">+M2169-L2169</f>
        <v>0.00694444444444444</v>
      </c>
      <c r="V2169" s="18" t="n">
        <f aca="false">+U2169*Q2169</f>
        <v>0.243055555555556</v>
      </c>
      <c r="W2169" s="18"/>
    </row>
    <row r="2170" s="13" customFormat="true" ht="12" hidden="false" customHeight="false" outlineLevel="0" collapsed="false">
      <c r="A2170" s="12" t="n">
        <v>16872</v>
      </c>
      <c r="B2170" s="13" t="n">
        <v>50</v>
      </c>
      <c r="C2170" s="13" t="s">
        <v>316</v>
      </c>
      <c r="D2170" s="13" t="n">
        <v>2</v>
      </c>
      <c r="E2170" s="13" t="n">
        <v>632</v>
      </c>
      <c r="F2170" s="13" t="s">
        <v>397</v>
      </c>
      <c r="G2170" s="13" t="s">
        <v>77</v>
      </c>
      <c r="H2170" s="13" t="s">
        <v>25</v>
      </c>
      <c r="J2170" s="13" t="n">
        <v>1</v>
      </c>
      <c r="K2170" s="13" t="n">
        <v>16872</v>
      </c>
      <c r="L2170" s="14" t="n">
        <v>0.631944444444444</v>
      </c>
      <c r="M2170" s="15" t="n">
        <v>0.638888888888889</v>
      </c>
      <c r="N2170" s="16" t="n">
        <f aca="false">VLOOKUP(E2170,'Esp. percorsi al 18-10-22'!C:J,8,FALSE())</f>
        <v>4.14710033465736</v>
      </c>
      <c r="O2170" s="16"/>
      <c r="P2170" s="16"/>
      <c r="Q2170" s="20" t="n">
        <v>94</v>
      </c>
      <c r="R2170" s="17" t="n">
        <f aca="false">+N2170*Q2170</f>
        <v>389.827431457792</v>
      </c>
      <c r="S2170" s="17" t="n">
        <f aca="false">+O2170*Q2170</f>
        <v>0</v>
      </c>
      <c r="T2170" s="17"/>
      <c r="U2170" s="18" t="n">
        <f aca="false">+M2170-L2170</f>
        <v>0.00694444444444444</v>
      </c>
      <c r="V2170" s="18" t="n">
        <f aca="false">+U2170*Q2170</f>
        <v>0.652777777777778</v>
      </c>
      <c r="W2170" s="18"/>
    </row>
    <row r="2171" s="13" customFormat="true" ht="12" hidden="false" customHeight="false" outlineLevel="0" collapsed="false">
      <c r="A2171" s="12" t="n">
        <v>9865</v>
      </c>
      <c r="B2171" s="13" t="n">
        <v>50</v>
      </c>
      <c r="C2171" s="13" t="s">
        <v>316</v>
      </c>
      <c r="D2171" s="13" t="n">
        <v>2</v>
      </c>
      <c r="E2171" s="13" t="n">
        <v>632</v>
      </c>
      <c r="F2171" s="13" t="s">
        <v>397</v>
      </c>
      <c r="G2171" s="13" t="s">
        <v>24</v>
      </c>
      <c r="H2171" s="13" t="s">
        <v>25</v>
      </c>
      <c r="J2171" s="13" t="n">
        <v>1</v>
      </c>
      <c r="K2171" s="13" t="n">
        <v>1373</v>
      </c>
      <c r="L2171" s="14" t="n">
        <v>0.746527777777778</v>
      </c>
      <c r="M2171" s="15" t="n">
        <v>0.753472222222222</v>
      </c>
      <c r="N2171" s="16" t="n">
        <f aca="false">VLOOKUP(E2171,'Esp. percorsi al 18-10-22'!C:J,8,FALSE())</f>
        <v>4.14710033465736</v>
      </c>
      <c r="O2171" s="16"/>
      <c r="P2171" s="16"/>
      <c r="Q2171" s="20" t="n">
        <v>302</v>
      </c>
      <c r="R2171" s="17" t="n">
        <f aca="false">+N2171*Q2171</f>
        <v>1252.42430106652</v>
      </c>
      <c r="S2171" s="17" t="n">
        <f aca="false">+O2171*Q2171</f>
        <v>0</v>
      </c>
      <c r="T2171" s="17"/>
      <c r="U2171" s="18" t="n">
        <f aca="false">+M2171-L2171</f>
        <v>0.00694444444444444</v>
      </c>
      <c r="V2171" s="18" t="n">
        <f aca="false">+U2171*Q2171</f>
        <v>2.09722222222222</v>
      </c>
      <c r="W2171" s="18"/>
    </row>
    <row r="2172" s="13" customFormat="true" ht="12" hidden="false" customHeight="false" outlineLevel="0" collapsed="false">
      <c r="A2172" s="12" t="n">
        <v>13946</v>
      </c>
      <c r="B2172" s="13" t="n">
        <v>50</v>
      </c>
      <c r="C2172" s="13" t="s">
        <v>316</v>
      </c>
      <c r="D2172" s="13" t="n">
        <v>2</v>
      </c>
      <c r="E2172" s="13" t="n">
        <v>632</v>
      </c>
      <c r="F2172" s="13" t="s">
        <v>397</v>
      </c>
      <c r="G2172" s="13" t="s">
        <v>24</v>
      </c>
      <c r="H2172" s="13" t="s">
        <v>25</v>
      </c>
      <c r="J2172" s="13" t="n">
        <v>1</v>
      </c>
      <c r="K2172" s="13" t="n">
        <v>1375</v>
      </c>
      <c r="L2172" s="14" t="n">
        <v>0.8125</v>
      </c>
      <c r="M2172" s="15" t="n">
        <v>0.819444444444444</v>
      </c>
      <c r="N2172" s="16" t="n">
        <f aca="false">VLOOKUP(E2172,'Esp. percorsi al 18-10-22'!C:J,8,FALSE())</f>
        <v>4.14710033465736</v>
      </c>
      <c r="O2172" s="16"/>
      <c r="P2172" s="16"/>
      <c r="Q2172" s="20" t="n">
        <v>302</v>
      </c>
      <c r="R2172" s="17" t="n">
        <f aca="false">+N2172*Q2172</f>
        <v>1252.42430106652</v>
      </c>
      <c r="S2172" s="17" t="n">
        <f aca="false">+O2172*Q2172</f>
        <v>0</v>
      </c>
      <c r="T2172" s="17"/>
      <c r="U2172" s="18" t="n">
        <f aca="false">+M2172-L2172</f>
        <v>0.00694444444444444</v>
      </c>
      <c r="V2172" s="18" t="n">
        <f aca="false">+U2172*Q2172</f>
        <v>2.09722222222222</v>
      </c>
      <c r="W2172" s="18"/>
    </row>
    <row r="2173" s="13" customFormat="true" ht="12" hidden="false" customHeight="false" outlineLevel="0" collapsed="false">
      <c r="A2173" s="12" t="n">
        <v>13172</v>
      </c>
      <c r="B2173" s="27" t="n">
        <v>50</v>
      </c>
      <c r="C2173" s="27" t="s">
        <v>316</v>
      </c>
      <c r="D2173" s="27" t="n">
        <v>1</v>
      </c>
      <c r="E2173" s="27" t="n">
        <v>3037</v>
      </c>
      <c r="F2173" s="27" t="s">
        <v>398</v>
      </c>
      <c r="G2173" s="27" t="s">
        <v>24</v>
      </c>
      <c r="H2173" s="27" t="s">
        <v>25</v>
      </c>
      <c r="I2173" s="27"/>
      <c r="J2173" s="27" t="n">
        <v>8</v>
      </c>
      <c r="K2173" s="27" t="n">
        <v>4366</v>
      </c>
      <c r="L2173" s="28" t="n">
        <v>0.354166666666667</v>
      </c>
      <c r="M2173" s="29" t="n">
        <v>0.385416666666667</v>
      </c>
      <c r="N2173" s="30" t="n">
        <f aca="false">VLOOKUP(E2173,'Esp. percorsi al 18-10-22'!C:J,8,FALSE())</f>
        <v>32.8228717241882</v>
      </c>
      <c r="O2173" s="30"/>
      <c r="P2173" s="30" t="n">
        <f aca="false">+N2173</f>
        <v>32.8228717241882</v>
      </c>
      <c r="Q2173" s="27" t="n">
        <v>302</v>
      </c>
      <c r="R2173" s="31" t="n">
        <f aca="false">+N2173*Q2173</f>
        <v>9912.50726070484</v>
      </c>
      <c r="S2173" s="31" t="n">
        <f aca="false">+O2173*Q2173</f>
        <v>0</v>
      </c>
      <c r="T2173" s="31" t="n">
        <f aca="false">+P2173*Q2173</f>
        <v>9912.50726070484</v>
      </c>
      <c r="U2173" s="32" t="n">
        <f aca="false">+M2173-L2173</f>
        <v>0.03125</v>
      </c>
      <c r="V2173" s="32" t="n">
        <f aca="false">+U2173*Q2173</f>
        <v>9.4375</v>
      </c>
      <c r="W2173" s="32"/>
    </row>
    <row r="2174" s="13" customFormat="true" ht="12" hidden="false" customHeight="false" outlineLevel="0" collapsed="false">
      <c r="A2174" s="12" t="n">
        <v>10145</v>
      </c>
      <c r="B2174" s="27" t="n">
        <v>50</v>
      </c>
      <c r="C2174" s="27" t="s">
        <v>316</v>
      </c>
      <c r="D2174" s="27" t="n">
        <v>2</v>
      </c>
      <c r="E2174" s="27" t="n">
        <v>3040</v>
      </c>
      <c r="F2174" s="27" t="s">
        <v>393</v>
      </c>
      <c r="G2174" s="27" t="s">
        <v>24</v>
      </c>
      <c r="H2174" s="27" t="s">
        <v>25</v>
      </c>
      <c r="I2174" s="27"/>
      <c r="J2174" s="27" t="n">
        <v>8</v>
      </c>
      <c r="K2174" s="27" t="n">
        <v>4367</v>
      </c>
      <c r="L2174" s="28" t="n">
        <v>0.385416666666667</v>
      </c>
      <c r="M2174" s="29" t="n">
        <v>0.416666666666667</v>
      </c>
      <c r="N2174" s="30" t="n">
        <f aca="false">VLOOKUP(E2174,'Esp. percorsi al 18-10-22'!C:J,8,FALSE())</f>
        <v>32.6364056957983</v>
      </c>
      <c r="O2174" s="30"/>
      <c r="P2174" s="30" t="n">
        <f aca="false">+N2174</f>
        <v>32.6364056957983</v>
      </c>
      <c r="Q2174" s="27" t="n">
        <v>302</v>
      </c>
      <c r="R2174" s="31" t="n">
        <f aca="false">+N2174*Q2174</f>
        <v>9856.19452013109</v>
      </c>
      <c r="S2174" s="31" t="n">
        <f aca="false">+O2174*Q2174</f>
        <v>0</v>
      </c>
      <c r="T2174" s="31" t="n">
        <f aca="false">+P2174*Q2174</f>
        <v>9856.19452013109</v>
      </c>
      <c r="U2174" s="32" t="n">
        <f aca="false">+M2174-L2174</f>
        <v>0.03125</v>
      </c>
      <c r="V2174" s="32" t="n">
        <f aca="false">+U2174*Q2174</f>
        <v>9.4375</v>
      </c>
      <c r="W2174" s="32"/>
    </row>
    <row r="2175" s="13" customFormat="true" ht="12" hidden="false" customHeight="false" outlineLevel="0" collapsed="false">
      <c r="A2175" s="12" t="n">
        <v>10343</v>
      </c>
      <c r="B2175" s="13" t="n">
        <v>53</v>
      </c>
      <c r="C2175" s="13" t="s">
        <v>316</v>
      </c>
      <c r="D2175" s="13" t="n">
        <v>0</v>
      </c>
      <c r="E2175" s="13" t="n">
        <v>625</v>
      </c>
      <c r="F2175" s="13" t="s">
        <v>399</v>
      </c>
      <c r="G2175" s="13" t="s">
        <v>24</v>
      </c>
      <c r="H2175" s="13" t="s">
        <v>25</v>
      </c>
      <c r="J2175" s="13" t="n">
        <v>1</v>
      </c>
      <c r="K2175" s="13" t="n">
        <v>1339</v>
      </c>
      <c r="L2175" s="14" t="n">
        <v>0.482638888888889</v>
      </c>
      <c r="M2175" s="15" t="n">
        <v>0.496527777777778</v>
      </c>
      <c r="N2175" s="16" t="n">
        <f aca="false">VLOOKUP(E2175,'Esp. percorsi al 18-10-22'!C:J,8,FALSE())</f>
        <v>10.0449005260213</v>
      </c>
      <c r="O2175" s="16"/>
      <c r="P2175" s="16"/>
      <c r="Q2175" s="20" t="n">
        <v>302</v>
      </c>
      <c r="R2175" s="17" t="n">
        <f aca="false">+N2175*Q2175</f>
        <v>3033.55995885843</v>
      </c>
      <c r="S2175" s="17" t="n">
        <f aca="false">+O2175*Q2175</f>
        <v>0</v>
      </c>
      <c r="T2175" s="17"/>
      <c r="U2175" s="18" t="n">
        <f aca="false">+M2175-L2175</f>
        <v>0.0138888888888889</v>
      </c>
      <c r="V2175" s="18" t="n">
        <f aca="false">+U2175*Q2175</f>
        <v>4.19444444444444</v>
      </c>
      <c r="W2175" s="18"/>
    </row>
    <row r="2176" s="13" customFormat="true" ht="12" hidden="false" customHeight="false" outlineLevel="0" collapsed="false">
      <c r="A2176" s="12" t="n">
        <v>10210</v>
      </c>
      <c r="B2176" s="13" t="n">
        <v>54</v>
      </c>
      <c r="C2176" s="13" t="s">
        <v>316</v>
      </c>
      <c r="D2176" s="13" t="n">
        <v>1</v>
      </c>
      <c r="E2176" s="13" t="n">
        <v>541</v>
      </c>
      <c r="F2176" s="13" t="s">
        <v>400</v>
      </c>
      <c r="G2176" s="13" t="s">
        <v>42</v>
      </c>
      <c r="H2176" s="19" t="s">
        <v>27</v>
      </c>
      <c r="I2176" s="19"/>
      <c r="J2176" s="13" t="n">
        <v>1</v>
      </c>
      <c r="K2176" s="13" t="n">
        <v>3158</v>
      </c>
      <c r="L2176" s="14" t="n">
        <v>0.298611111111111</v>
      </c>
      <c r="M2176" s="15" t="n">
        <v>0.315972222222222</v>
      </c>
      <c r="N2176" s="16" t="n">
        <f aca="false">VLOOKUP(E2176,'Esp. percorsi al 18-10-22'!C:J,8,FALSE())</f>
        <v>12.6732173030313</v>
      </c>
      <c r="O2176" s="16"/>
      <c r="P2176" s="16"/>
      <c r="Q2176" s="20" t="n">
        <v>173</v>
      </c>
      <c r="R2176" s="17" t="n">
        <f aca="false">+N2176*Q2176</f>
        <v>2192.46659342441</v>
      </c>
      <c r="S2176" s="17" t="n">
        <f aca="false">+O2176*Q2176</f>
        <v>0</v>
      </c>
      <c r="T2176" s="17"/>
      <c r="U2176" s="18" t="n">
        <f aca="false">+M2176-L2176</f>
        <v>0.0173611111111111</v>
      </c>
      <c r="V2176" s="18" t="n">
        <f aca="false">+U2176*Q2176</f>
        <v>3.00347222222222</v>
      </c>
      <c r="W2176" s="18"/>
    </row>
    <row r="2177" s="13" customFormat="true" ht="12" hidden="false" customHeight="false" outlineLevel="0" collapsed="false">
      <c r="A2177" s="12" t="n">
        <v>10196</v>
      </c>
      <c r="B2177" s="13" t="n">
        <v>54</v>
      </c>
      <c r="C2177" s="13" t="s">
        <v>316</v>
      </c>
      <c r="D2177" s="13" t="n">
        <v>1</v>
      </c>
      <c r="E2177" s="13" t="n">
        <v>545</v>
      </c>
      <c r="F2177" s="13" t="s">
        <v>401</v>
      </c>
      <c r="G2177" s="13" t="s">
        <v>77</v>
      </c>
      <c r="H2177" s="13" t="s">
        <v>25</v>
      </c>
      <c r="J2177" s="13" t="n">
        <v>1</v>
      </c>
      <c r="K2177" s="13" t="n">
        <v>3159</v>
      </c>
      <c r="L2177" s="14" t="n">
        <v>0.305555555555555</v>
      </c>
      <c r="M2177" s="15" t="n">
        <v>0.315972222222222</v>
      </c>
      <c r="N2177" s="16" t="n">
        <f aca="false">VLOOKUP(E2177,'Esp. percorsi al 18-10-22'!C:J,8,FALSE())</f>
        <v>10.479851732831</v>
      </c>
      <c r="O2177" s="16"/>
      <c r="P2177" s="16"/>
      <c r="Q2177" s="20" t="n">
        <v>94</v>
      </c>
      <c r="R2177" s="17" t="n">
        <f aca="false">+N2177*Q2177</f>
        <v>985.106062886114</v>
      </c>
      <c r="S2177" s="17" t="n">
        <f aca="false">+O2177*Q2177</f>
        <v>0</v>
      </c>
      <c r="T2177" s="17"/>
      <c r="U2177" s="18" t="n">
        <f aca="false">+M2177-L2177</f>
        <v>0.0104166666666667</v>
      </c>
      <c r="V2177" s="18" t="n">
        <f aca="false">+U2177*Q2177</f>
        <v>0.979166666666667</v>
      </c>
      <c r="W2177" s="18"/>
    </row>
    <row r="2178" s="13" customFormat="true" ht="12" hidden="false" customHeight="false" outlineLevel="0" collapsed="false">
      <c r="A2178" s="12" t="n">
        <v>10197</v>
      </c>
      <c r="B2178" s="13" t="n">
        <v>54</v>
      </c>
      <c r="C2178" s="13" t="s">
        <v>316</v>
      </c>
      <c r="D2178" s="13" t="n">
        <v>1</v>
      </c>
      <c r="E2178" s="13" t="n">
        <v>545</v>
      </c>
      <c r="F2178" s="13" t="s">
        <v>401</v>
      </c>
      <c r="G2178" s="13" t="s">
        <v>42</v>
      </c>
      <c r="H2178" s="13" t="n">
        <v>6</v>
      </c>
      <c r="J2178" s="13" t="n">
        <v>1</v>
      </c>
      <c r="K2178" s="13" t="n">
        <v>4276</v>
      </c>
      <c r="L2178" s="14" t="n">
        <v>0.305555555555555</v>
      </c>
      <c r="M2178" s="15" t="n">
        <v>0.315972222222222</v>
      </c>
      <c r="N2178" s="16" t="n">
        <f aca="false">VLOOKUP(E2178,'Esp. percorsi al 18-10-22'!C:J,8,FALSE())</f>
        <v>10.479851732831</v>
      </c>
      <c r="O2178" s="16"/>
      <c r="P2178" s="16"/>
      <c r="Q2178" s="20" t="n">
        <v>35</v>
      </c>
      <c r="R2178" s="17" t="n">
        <f aca="false">+N2178*Q2178</f>
        <v>366.794810649085</v>
      </c>
      <c r="S2178" s="17" t="n">
        <f aca="false">+O2178*Q2178</f>
        <v>0</v>
      </c>
      <c r="T2178" s="17"/>
      <c r="U2178" s="18" t="n">
        <f aca="false">+M2178-L2178</f>
        <v>0.0104166666666667</v>
      </c>
      <c r="V2178" s="18" t="n">
        <f aca="false">+U2178*Q2178</f>
        <v>0.364583333333333</v>
      </c>
      <c r="W2178" s="18"/>
    </row>
    <row r="2179" s="13" customFormat="true" ht="12" hidden="false" customHeight="false" outlineLevel="0" collapsed="false">
      <c r="A2179" s="12" t="n">
        <v>12496</v>
      </c>
      <c r="B2179" s="13" t="n">
        <v>54</v>
      </c>
      <c r="C2179" s="13" t="s">
        <v>316</v>
      </c>
      <c r="D2179" s="13" t="n">
        <v>2</v>
      </c>
      <c r="E2179" s="13" t="n">
        <v>570</v>
      </c>
      <c r="F2179" s="13" t="s">
        <v>402</v>
      </c>
      <c r="G2179" s="13" t="s">
        <v>24</v>
      </c>
      <c r="H2179" s="13" t="s">
        <v>25</v>
      </c>
      <c r="J2179" s="13" t="n">
        <v>1</v>
      </c>
      <c r="K2179" s="13" t="n">
        <v>1248</v>
      </c>
      <c r="L2179" s="14" t="n">
        <v>0.71875</v>
      </c>
      <c r="M2179" s="15" t="n">
        <v>0.732638888888889</v>
      </c>
      <c r="N2179" s="16" t="n">
        <f aca="false">VLOOKUP(E2179,'Esp. percorsi al 18-10-22'!C:J,8,FALSE())</f>
        <v>11.707168554877</v>
      </c>
      <c r="O2179" s="16"/>
      <c r="P2179" s="16"/>
      <c r="Q2179" s="20" t="n">
        <v>302</v>
      </c>
      <c r="R2179" s="17" t="n">
        <f aca="false">+N2179*Q2179</f>
        <v>3535.56490357285</v>
      </c>
      <c r="S2179" s="17" t="n">
        <f aca="false">+O2179*Q2179</f>
        <v>0</v>
      </c>
      <c r="T2179" s="17"/>
      <c r="U2179" s="18" t="n">
        <f aca="false">+M2179-L2179</f>
        <v>0.0138888888888889</v>
      </c>
      <c r="V2179" s="18" t="n">
        <f aca="false">+U2179*Q2179</f>
        <v>4.19444444444444</v>
      </c>
      <c r="W2179" s="18"/>
    </row>
    <row r="2180" s="13" customFormat="true" ht="12" hidden="false" customHeight="false" outlineLevel="0" collapsed="false">
      <c r="A2180" s="12" t="n">
        <v>17794</v>
      </c>
      <c r="B2180" s="13" t="n">
        <v>54</v>
      </c>
      <c r="C2180" s="13" t="s">
        <v>316</v>
      </c>
      <c r="D2180" s="13" t="n">
        <v>2</v>
      </c>
      <c r="E2180" s="13" t="n">
        <v>572</v>
      </c>
      <c r="F2180" s="13" t="s">
        <v>403</v>
      </c>
      <c r="G2180" s="13" t="s">
        <v>77</v>
      </c>
      <c r="H2180" s="13" t="s">
        <v>25</v>
      </c>
      <c r="J2180" s="13" t="n">
        <v>1</v>
      </c>
      <c r="K2180" s="13" t="n">
        <v>17794</v>
      </c>
      <c r="L2180" s="14" t="n">
        <v>0.5625</v>
      </c>
      <c r="M2180" s="15" t="n">
        <v>0.572916666666667</v>
      </c>
      <c r="N2180" s="16" t="n">
        <f aca="false">VLOOKUP(E2180,'Esp. percorsi al 18-10-22'!C:J,8,FALSE())</f>
        <v>6.34233375576239</v>
      </c>
      <c r="O2180" s="16"/>
      <c r="P2180" s="16"/>
      <c r="Q2180" s="20" t="n">
        <v>94</v>
      </c>
      <c r="R2180" s="17" t="n">
        <f aca="false">+N2180*Q2180</f>
        <v>596.179373041665</v>
      </c>
      <c r="S2180" s="17" t="n">
        <f aca="false">+O2180*Q2180</f>
        <v>0</v>
      </c>
      <c r="T2180" s="17"/>
      <c r="U2180" s="18" t="n">
        <f aca="false">+M2180-L2180</f>
        <v>0.0104166666666667</v>
      </c>
      <c r="V2180" s="18" t="n">
        <f aca="false">+U2180*Q2180</f>
        <v>0.979166666666667</v>
      </c>
      <c r="W2180" s="18"/>
    </row>
    <row r="2181" s="13" customFormat="true" ht="12" hidden="false" customHeight="false" outlineLevel="0" collapsed="false">
      <c r="A2181" s="12" t="n">
        <v>10200</v>
      </c>
      <c r="B2181" s="13" t="n">
        <v>54</v>
      </c>
      <c r="C2181" s="13" t="s">
        <v>316</v>
      </c>
      <c r="D2181" s="13" t="n">
        <v>2</v>
      </c>
      <c r="E2181" s="13" t="n">
        <v>572</v>
      </c>
      <c r="F2181" s="13" t="s">
        <v>403</v>
      </c>
      <c r="G2181" s="13" t="s">
        <v>42</v>
      </c>
      <c r="H2181" s="13" t="s">
        <v>25</v>
      </c>
      <c r="J2181" s="13" t="n">
        <v>1</v>
      </c>
      <c r="K2181" s="13" t="n">
        <v>5832</v>
      </c>
      <c r="L2181" s="14" t="n">
        <v>0.565972222222222</v>
      </c>
      <c r="M2181" s="15" t="n">
        <v>0.576388888888889</v>
      </c>
      <c r="N2181" s="16" t="n">
        <f aca="false">VLOOKUP(E2181,'Esp. percorsi al 18-10-22'!C:J,8,FALSE())</f>
        <v>6.34233375576239</v>
      </c>
      <c r="O2181" s="16"/>
      <c r="P2181" s="16"/>
      <c r="Q2181" s="20" t="n">
        <v>208</v>
      </c>
      <c r="R2181" s="17" t="n">
        <f aca="false">+N2181*Q2181</f>
        <v>1319.20542119858</v>
      </c>
      <c r="S2181" s="17" t="n">
        <f aca="false">+O2181*Q2181</f>
        <v>0</v>
      </c>
      <c r="T2181" s="17"/>
      <c r="U2181" s="18" t="n">
        <f aca="false">+M2181-L2181</f>
        <v>0.0104166666666667</v>
      </c>
      <c r="V2181" s="18" t="n">
        <f aca="false">+U2181*Q2181</f>
        <v>2.16666666666667</v>
      </c>
      <c r="W2181" s="18"/>
    </row>
    <row r="2182" s="13" customFormat="true" ht="12" hidden="false" customHeight="false" outlineLevel="0" collapsed="false">
      <c r="A2182" s="12" t="n">
        <v>10184</v>
      </c>
      <c r="B2182" s="13" t="n">
        <v>54</v>
      </c>
      <c r="C2182" s="13" t="s">
        <v>316</v>
      </c>
      <c r="D2182" s="13" t="n">
        <v>1</v>
      </c>
      <c r="E2182" s="13" t="n">
        <v>638</v>
      </c>
      <c r="F2182" s="13" t="s">
        <v>404</v>
      </c>
      <c r="G2182" s="13" t="s">
        <v>24</v>
      </c>
      <c r="H2182" s="13" t="s">
        <v>25</v>
      </c>
      <c r="J2182" s="13" t="n">
        <v>1</v>
      </c>
      <c r="K2182" s="13" t="n">
        <v>1381</v>
      </c>
      <c r="L2182" s="14" t="n">
        <v>0.576388888888889</v>
      </c>
      <c r="M2182" s="15" t="n">
        <v>0.586805555555556</v>
      </c>
      <c r="N2182" s="16" t="n">
        <f aca="false">VLOOKUP(E2182,'Esp. percorsi al 18-10-22'!C:J,8,FALSE())</f>
        <v>6.41630358161855</v>
      </c>
      <c r="O2182" s="16"/>
      <c r="P2182" s="16"/>
      <c r="Q2182" s="20" t="n">
        <v>302</v>
      </c>
      <c r="R2182" s="17" t="n">
        <f aca="false">+N2182*Q2182</f>
        <v>1937.7236816488</v>
      </c>
      <c r="S2182" s="17" t="n">
        <f aca="false">+O2182*Q2182</f>
        <v>0</v>
      </c>
      <c r="T2182" s="17"/>
      <c r="U2182" s="18" t="n">
        <f aca="false">+M2182-L2182</f>
        <v>0.0104166666666667</v>
      </c>
      <c r="V2182" s="18" t="n">
        <f aca="false">+U2182*Q2182</f>
        <v>3.14583333333333</v>
      </c>
      <c r="W2182" s="18"/>
    </row>
    <row r="2183" s="13" customFormat="true" ht="12" hidden="false" customHeight="false" outlineLevel="0" collapsed="false">
      <c r="A2183" s="12" t="n">
        <v>17629</v>
      </c>
      <c r="B2183" s="13" t="n">
        <v>55</v>
      </c>
      <c r="C2183" s="13" t="s">
        <v>316</v>
      </c>
      <c r="D2183" s="13" t="n">
        <v>1</v>
      </c>
      <c r="E2183" s="13" t="n">
        <v>626</v>
      </c>
      <c r="F2183" s="13" t="s">
        <v>405</v>
      </c>
      <c r="G2183" s="13" t="s">
        <v>24</v>
      </c>
      <c r="H2183" s="13" t="s">
        <v>25</v>
      </c>
      <c r="J2183" s="13" t="n">
        <v>1</v>
      </c>
      <c r="K2183" s="13" t="n">
        <v>1340</v>
      </c>
      <c r="L2183" s="14" t="n">
        <v>0.260416666666667</v>
      </c>
      <c r="M2183" s="15" t="n">
        <v>0.277777777777778</v>
      </c>
      <c r="N2183" s="16" t="n">
        <f aca="false">VLOOKUP(E2183,'Esp. percorsi al 18-10-22'!C:J,8,FALSE())</f>
        <v>16.0637664436498</v>
      </c>
      <c r="O2183" s="16"/>
      <c r="P2183" s="16"/>
      <c r="Q2183" s="20" t="n">
        <v>302</v>
      </c>
      <c r="R2183" s="17" t="n">
        <f aca="false">+N2183*Q2183</f>
        <v>4851.25746598224</v>
      </c>
      <c r="S2183" s="17" t="n">
        <f aca="false">+O2183*Q2183</f>
        <v>0</v>
      </c>
      <c r="T2183" s="17"/>
      <c r="U2183" s="18" t="n">
        <f aca="false">+M2183-L2183</f>
        <v>0.0173611111111111</v>
      </c>
      <c r="V2183" s="18" t="n">
        <f aca="false">+U2183*Q2183</f>
        <v>5.24305555555556</v>
      </c>
      <c r="W2183" s="18"/>
    </row>
    <row r="2184" s="13" customFormat="true" ht="12" hidden="false" customHeight="false" outlineLevel="0" collapsed="false">
      <c r="A2184" s="12" t="n">
        <v>10336</v>
      </c>
      <c r="B2184" s="13" t="n">
        <v>55</v>
      </c>
      <c r="C2184" s="13" t="s">
        <v>316</v>
      </c>
      <c r="D2184" s="13" t="n">
        <v>1</v>
      </c>
      <c r="E2184" s="13" t="n">
        <v>626</v>
      </c>
      <c r="F2184" s="13" t="s">
        <v>405</v>
      </c>
      <c r="G2184" s="13" t="s">
        <v>24</v>
      </c>
      <c r="H2184" s="13" t="s">
        <v>25</v>
      </c>
      <c r="J2184" s="13" t="n">
        <v>1</v>
      </c>
      <c r="K2184" s="13" t="n">
        <v>1341</v>
      </c>
      <c r="L2184" s="14" t="n">
        <v>0.395833333333333</v>
      </c>
      <c r="M2184" s="15" t="n">
        <v>0.413194444444444</v>
      </c>
      <c r="N2184" s="16" t="n">
        <f aca="false">VLOOKUP(E2184,'Esp. percorsi al 18-10-22'!C:J,8,FALSE())</f>
        <v>16.0637664436498</v>
      </c>
      <c r="O2184" s="16"/>
      <c r="P2184" s="16"/>
      <c r="Q2184" s="20" t="n">
        <v>302</v>
      </c>
      <c r="R2184" s="17" t="n">
        <f aca="false">+N2184*Q2184</f>
        <v>4851.25746598224</v>
      </c>
      <c r="S2184" s="17" t="n">
        <f aca="false">+O2184*Q2184</f>
        <v>0</v>
      </c>
      <c r="T2184" s="17"/>
      <c r="U2184" s="18" t="n">
        <f aca="false">+M2184-L2184</f>
        <v>0.0173611111111111</v>
      </c>
      <c r="V2184" s="18" t="n">
        <f aca="false">+U2184*Q2184</f>
        <v>5.24305555555556</v>
      </c>
      <c r="W2184" s="18"/>
    </row>
    <row r="2185" s="13" customFormat="true" ht="12" hidden="false" customHeight="false" outlineLevel="0" collapsed="false">
      <c r="A2185" s="12" t="n">
        <v>13936</v>
      </c>
      <c r="B2185" s="13" t="n">
        <v>55</v>
      </c>
      <c r="C2185" s="13" t="s">
        <v>316</v>
      </c>
      <c r="D2185" s="13" t="n">
        <v>1</v>
      </c>
      <c r="E2185" s="13" t="n">
        <v>626</v>
      </c>
      <c r="F2185" s="13" t="s">
        <v>405</v>
      </c>
      <c r="G2185" s="13" t="s">
        <v>77</v>
      </c>
      <c r="H2185" s="13" t="s">
        <v>25</v>
      </c>
      <c r="J2185" s="13" t="n">
        <v>1</v>
      </c>
      <c r="K2185" s="13" t="n">
        <v>13936</v>
      </c>
      <c r="L2185" s="14" t="n">
        <v>0.569444444444444</v>
      </c>
      <c r="M2185" s="15" t="n">
        <v>0.586805555555556</v>
      </c>
      <c r="N2185" s="16" t="n">
        <f aca="false">VLOOKUP(E2185,'Esp. percorsi al 18-10-22'!C:J,8,FALSE())</f>
        <v>16.0637664436498</v>
      </c>
      <c r="O2185" s="16"/>
      <c r="P2185" s="16"/>
      <c r="Q2185" s="20" t="n">
        <v>94</v>
      </c>
      <c r="R2185" s="17" t="n">
        <f aca="false">+N2185*Q2185</f>
        <v>1509.99404570308</v>
      </c>
      <c r="S2185" s="17" t="n">
        <f aca="false">+O2185*Q2185</f>
        <v>0</v>
      </c>
      <c r="T2185" s="17"/>
      <c r="U2185" s="18" t="n">
        <f aca="false">+M2185-L2185</f>
        <v>0.0173611111111111</v>
      </c>
      <c r="V2185" s="18" t="n">
        <f aca="false">+U2185*Q2185</f>
        <v>1.63194444444444</v>
      </c>
      <c r="W2185" s="18"/>
    </row>
    <row r="2186" s="13" customFormat="true" ht="12" hidden="false" customHeight="false" outlineLevel="0" collapsed="false">
      <c r="A2186" s="12" t="n">
        <v>14043</v>
      </c>
      <c r="B2186" s="13" t="n">
        <v>55</v>
      </c>
      <c r="C2186" s="13" t="s">
        <v>316</v>
      </c>
      <c r="D2186" s="13" t="n">
        <v>1</v>
      </c>
      <c r="E2186" s="13" t="n">
        <v>626</v>
      </c>
      <c r="F2186" s="13" t="s">
        <v>405</v>
      </c>
      <c r="G2186" s="13" t="s">
        <v>42</v>
      </c>
      <c r="H2186" s="13" t="n">
        <v>6</v>
      </c>
      <c r="J2186" s="13" t="n">
        <v>1</v>
      </c>
      <c r="K2186" s="13" t="n">
        <v>14043</v>
      </c>
      <c r="L2186" s="14" t="n">
        <v>0.569444444444444</v>
      </c>
      <c r="M2186" s="15" t="n">
        <v>0.586805555555556</v>
      </c>
      <c r="N2186" s="16" t="n">
        <f aca="false">VLOOKUP(E2186,'Esp. percorsi al 18-10-22'!C:J,8,FALSE())</f>
        <v>16.0637664436498</v>
      </c>
      <c r="O2186" s="16"/>
      <c r="P2186" s="16"/>
      <c r="Q2186" s="20" t="n">
        <v>35</v>
      </c>
      <c r="R2186" s="17" t="n">
        <f aca="false">+N2186*Q2186</f>
        <v>562.231825527743</v>
      </c>
      <c r="S2186" s="17" t="n">
        <f aca="false">+O2186*Q2186</f>
        <v>0</v>
      </c>
      <c r="T2186" s="17"/>
      <c r="U2186" s="18" t="n">
        <f aca="false">+M2186-L2186</f>
        <v>0.0173611111111111</v>
      </c>
      <c r="V2186" s="18" t="n">
        <f aca="false">+U2186*Q2186</f>
        <v>0.607638888888889</v>
      </c>
      <c r="W2186" s="18"/>
    </row>
    <row r="2187" s="13" customFormat="true" ht="12" hidden="false" customHeight="false" outlineLevel="0" collapsed="false">
      <c r="A2187" s="12" t="n">
        <v>10337</v>
      </c>
      <c r="B2187" s="13" t="n">
        <v>55</v>
      </c>
      <c r="C2187" s="13" t="s">
        <v>316</v>
      </c>
      <c r="D2187" s="13" t="n">
        <v>1</v>
      </c>
      <c r="E2187" s="13" t="n">
        <v>626</v>
      </c>
      <c r="F2187" s="13" t="s">
        <v>405</v>
      </c>
      <c r="G2187" s="13" t="s">
        <v>42</v>
      </c>
      <c r="H2187" s="19" t="s">
        <v>27</v>
      </c>
      <c r="I2187" s="19"/>
      <c r="J2187" s="13" t="n">
        <v>1</v>
      </c>
      <c r="K2187" s="13" t="n">
        <v>1342</v>
      </c>
      <c r="L2187" s="14" t="n">
        <v>0.576388888888889</v>
      </c>
      <c r="M2187" s="15" t="n">
        <v>0.59375</v>
      </c>
      <c r="N2187" s="16" t="n">
        <f aca="false">VLOOKUP(E2187,'Esp. percorsi al 18-10-22'!C:J,8,FALSE())</f>
        <v>16.0637664436498</v>
      </c>
      <c r="O2187" s="16"/>
      <c r="P2187" s="16"/>
      <c r="Q2187" s="20" t="n">
        <v>173</v>
      </c>
      <c r="R2187" s="17" t="n">
        <f aca="false">+N2187*Q2187</f>
        <v>2779.03159475142</v>
      </c>
      <c r="S2187" s="17" t="n">
        <f aca="false">+O2187*Q2187</f>
        <v>0</v>
      </c>
      <c r="T2187" s="17"/>
      <c r="U2187" s="18" t="n">
        <f aca="false">+M2187-L2187</f>
        <v>0.0173611111111111</v>
      </c>
      <c r="V2187" s="18" t="n">
        <f aca="false">+U2187*Q2187</f>
        <v>3.00347222222222</v>
      </c>
      <c r="W2187" s="18"/>
    </row>
    <row r="2188" s="13" customFormat="true" ht="12" hidden="false" customHeight="false" outlineLevel="0" collapsed="false">
      <c r="A2188" s="12" t="n">
        <v>10338</v>
      </c>
      <c r="B2188" s="13" t="n">
        <v>55</v>
      </c>
      <c r="C2188" s="13" t="s">
        <v>316</v>
      </c>
      <c r="D2188" s="13" t="n">
        <v>1</v>
      </c>
      <c r="E2188" s="13" t="n">
        <v>626</v>
      </c>
      <c r="F2188" s="13" t="s">
        <v>405</v>
      </c>
      <c r="G2188" s="13" t="s">
        <v>24</v>
      </c>
      <c r="H2188" s="13" t="s">
        <v>25</v>
      </c>
      <c r="J2188" s="13" t="n">
        <v>1</v>
      </c>
      <c r="K2188" s="13" t="n">
        <v>1343</v>
      </c>
      <c r="L2188" s="14" t="n">
        <v>0.753472222222222</v>
      </c>
      <c r="M2188" s="15" t="n">
        <v>0.770833333333333</v>
      </c>
      <c r="N2188" s="16" t="n">
        <f aca="false">VLOOKUP(E2188,'Esp. percorsi al 18-10-22'!C:J,8,FALSE())</f>
        <v>16.0637664436498</v>
      </c>
      <c r="O2188" s="16"/>
      <c r="P2188" s="16"/>
      <c r="Q2188" s="20" t="n">
        <v>302</v>
      </c>
      <c r="R2188" s="17" t="n">
        <f aca="false">+N2188*Q2188</f>
        <v>4851.25746598224</v>
      </c>
      <c r="S2188" s="17" t="n">
        <f aca="false">+O2188*Q2188</f>
        <v>0</v>
      </c>
      <c r="T2188" s="17"/>
      <c r="U2188" s="18" t="n">
        <f aca="false">+M2188-L2188</f>
        <v>0.0173611111111111</v>
      </c>
      <c r="V2188" s="18" t="n">
        <f aca="false">+U2188*Q2188</f>
        <v>5.24305555555556</v>
      </c>
      <c r="W2188" s="18"/>
    </row>
    <row r="2189" s="13" customFormat="true" ht="12" hidden="false" customHeight="false" outlineLevel="0" collapsed="false">
      <c r="A2189" s="12" t="n">
        <v>17630</v>
      </c>
      <c r="B2189" s="13" t="n">
        <v>55</v>
      </c>
      <c r="C2189" s="13" t="s">
        <v>316</v>
      </c>
      <c r="D2189" s="13" t="n">
        <v>2</v>
      </c>
      <c r="E2189" s="13" t="n">
        <v>635</v>
      </c>
      <c r="F2189" s="13" t="s">
        <v>406</v>
      </c>
      <c r="G2189" s="13" t="s">
        <v>24</v>
      </c>
      <c r="H2189" s="13" t="s">
        <v>25</v>
      </c>
      <c r="J2189" s="13" t="n">
        <v>1</v>
      </c>
      <c r="K2189" s="13" t="n">
        <v>1376</v>
      </c>
      <c r="L2189" s="14" t="n">
        <v>0.277777777777778</v>
      </c>
      <c r="M2189" s="15" t="n">
        <v>0.295138888888889</v>
      </c>
      <c r="N2189" s="16" t="n">
        <f aca="false">VLOOKUP(E2189,'Esp. percorsi al 18-10-22'!C:J,8,FALSE())</f>
        <v>15.681021611248</v>
      </c>
      <c r="O2189" s="16"/>
      <c r="P2189" s="16"/>
      <c r="Q2189" s="20" t="n">
        <v>302</v>
      </c>
      <c r="R2189" s="17" t="n">
        <f aca="false">+N2189*Q2189</f>
        <v>4735.6685265969</v>
      </c>
      <c r="S2189" s="17" t="n">
        <f aca="false">+O2189*Q2189</f>
        <v>0</v>
      </c>
      <c r="T2189" s="17"/>
      <c r="U2189" s="18" t="n">
        <f aca="false">+M2189-L2189</f>
        <v>0.0173611111111111</v>
      </c>
      <c r="V2189" s="18" t="n">
        <f aca="false">+U2189*Q2189</f>
        <v>5.24305555555556</v>
      </c>
      <c r="W2189" s="18"/>
    </row>
    <row r="2190" s="13" customFormat="true" ht="12" hidden="false" customHeight="false" outlineLevel="0" collapsed="false">
      <c r="A2190" s="12" t="n">
        <v>10340</v>
      </c>
      <c r="B2190" s="13" t="n">
        <v>55</v>
      </c>
      <c r="C2190" s="13" t="s">
        <v>316</v>
      </c>
      <c r="D2190" s="13" t="n">
        <v>2</v>
      </c>
      <c r="E2190" s="13" t="n">
        <v>635</v>
      </c>
      <c r="F2190" s="13" t="s">
        <v>406</v>
      </c>
      <c r="G2190" s="13" t="s">
        <v>24</v>
      </c>
      <c r="H2190" s="13" t="s">
        <v>25</v>
      </c>
      <c r="J2190" s="13" t="n">
        <v>1</v>
      </c>
      <c r="K2190" s="13" t="n">
        <v>1377</v>
      </c>
      <c r="L2190" s="14" t="n">
        <v>0.413194444444444</v>
      </c>
      <c r="M2190" s="15" t="n">
        <v>0.430555555555556</v>
      </c>
      <c r="N2190" s="16" t="n">
        <f aca="false">VLOOKUP(E2190,'Esp. percorsi al 18-10-22'!C:J,8,FALSE())</f>
        <v>15.681021611248</v>
      </c>
      <c r="O2190" s="16"/>
      <c r="P2190" s="16"/>
      <c r="Q2190" s="20" t="n">
        <v>302</v>
      </c>
      <c r="R2190" s="17" t="n">
        <f aca="false">+N2190*Q2190</f>
        <v>4735.6685265969</v>
      </c>
      <c r="S2190" s="17" t="n">
        <f aca="false">+O2190*Q2190</f>
        <v>0</v>
      </c>
      <c r="T2190" s="17"/>
      <c r="U2190" s="18" t="n">
        <f aca="false">+M2190-L2190</f>
        <v>0.0173611111111111</v>
      </c>
      <c r="V2190" s="18" t="n">
        <f aca="false">+U2190*Q2190</f>
        <v>5.24305555555556</v>
      </c>
      <c r="W2190" s="18"/>
    </row>
    <row r="2191" s="13" customFormat="true" ht="12" hidden="false" customHeight="false" outlineLevel="0" collapsed="false">
      <c r="A2191" s="12" t="n">
        <v>13937</v>
      </c>
      <c r="B2191" s="13" t="n">
        <v>55</v>
      </c>
      <c r="C2191" s="13" t="s">
        <v>316</v>
      </c>
      <c r="D2191" s="13" t="n">
        <v>2</v>
      </c>
      <c r="E2191" s="13" t="n">
        <v>635</v>
      </c>
      <c r="F2191" s="13" t="s">
        <v>406</v>
      </c>
      <c r="G2191" s="13" t="s">
        <v>77</v>
      </c>
      <c r="H2191" s="13" t="s">
        <v>25</v>
      </c>
      <c r="J2191" s="13" t="n">
        <v>1</v>
      </c>
      <c r="K2191" s="13" t="n">
        <v>13937</v>
      </c>
      <c r="L2191" s="14" t="n">
        <v>0.586805555555556</v>
      </c>
      <c r="M2191" s="15" t="n">
        <v>0.604166666666667</v>
      </c>
      <c r="N2191" s="16" t="n">
        <f aca="false">VLOOKUP(E2191,'Esp. percorsi al 18-10-22'!C:J,8,FALSE())</f>
        <v>15.681021611248</v>
      </c>
      <c r="O2191" s="16"/>
      <c r="P2191" s="16"/>
      <c r="Q2191" s="20" t="n">
        <v>94</v>
      </c>
      <c r="R2191" s="17" t="n">
        <f aca="false">+N2191*Q2191</f>
        <v>1474.01603145731</v>
      </c>
      <c r="S2191" s="17" t="n">
        <f aca="false">+O2191*Q2191</f>
        <v>0</v>
      </c>
      <c r="T2191" s="17"/>
      <c r="U2191" s="18" t="n">
        <f aca="false">+M2191-L2191</f>
        <v>0.0173611111111111</v>
      </c>
      <c r="V2191" s="18" t="n">
        <f aca="false">+U2191*Q2191</f>
        <v>1.63194444444444</v>
      </c>
      <c r="W2191" s="18"/>
    </row>
    <row r="2192" s="13" customFormat="true" ht="12" hidden="false" customHeight="false" outlineLevel="0" collapsed="false">
      <c r="A2192" s="12" t="n">
        <v>14042</v>
      </c>
      <c r="B2192" s="13" t="n">
        <v>55</v>
      </c>
      <c r="C2192" s="13" t="s">
        <v>316</v>
      </c>
      <c r="D2192" s="13" t="n">
        <v>2</v>
      </c>
      <c r="E2192" s="13" t="n">
        <v>635</v>
      </c>
      <c r="F2192" s="13" t="s">
        <v>406</v>
      </c>
      <c r="G2192" s="13" t="s">
        <v>42</v>
      </c>
      <c r="H2192" s="13" t="n">
        <v>6</v>
      </c>
      <c r="J2192" s="13" t="n">
        <v>1</v>
      </c>
      <c r="K2192" s="13" t="n">
        <v>14042</v>
      </c>
      <c r="L2192" s="14" t="n">
        <v>0.586805555555556</v>
      </c>
      <c r="M2192" s="15" t="n">
        <v>0.604166666666667</v>
      </c>
      <c r="N2192" s="16" t="n">
        <f aca="false">VLOOKUP(E2192,'Esp. percorsi al 18-10-22'!C:J,8,FALSE())</f>
        <v>15.681021611248</v>
      </c>
      <c r="O2192" s="16"/>
      <c r="P2192" s="16"/>
      <c r="Q2192" s="20" t="n">
        <v>35</v>
      </c>
      <c r="R2192" s="17" t="n">
        <f aca="false">+N2192*Q2192</f>
        <v>548.83575639368</v>
      </c>
      <c r="S2192" s="17" t="n">
        <f aca="false">+O2192*Q2192</f>
        <v>0</v>
      </c>
      <c r="T2192" s="17"/>
      <c r="U2192" s="18" t="n">
        <f aca="false">+M2192-L2192</f>
        <v>0.0173611111111111</v>
      </c>
      <c r="V2192" s="18" t="n">
        <f aca="false">+U2192*Q2192</f>
        <v>0.607638888888889</v>
      </c>
      <c r="W2192" s="18"/>
    </row>
    <row r="2193" s="13" customFormat="true" ht="12" hidden="false" customHeight="false" outlineLevel="0" collapsed="false">
      <c r="A2193" s="12" t="n">
        <v>10341</v>
      </c>
      <c r="B2193" s="13" t="n">
        <v>55</v>
      </c>
      <c r="C2193" s="13" t="s">
        <v>316</v>
      </c>
      <c r="D2193" s="13" t="n">
        <v>2</v>
      </c>
      <c r="E2193" s="13" t="n">
        <v>635</v>
      </c>
      <c r="F2193" s="13" t="s">
        <v>406</v>
      </c>
      <c r="G2193" s="13" t="s">
        <v>42</v>
      </c>
      <c r="H2193" s="19" t="s">
        <v>27</v>
      </c>
      <c r="I2193" s="19"/>
      <c r="J2193" s="13" t="n">
        <v>1</v>
      </c>
      <c r="K2193" s="13" t="n">
        <v>1378</v>
      </c>
      <c r="L2193" s="14" t="n">
        <v>0.59375</v>
      </c>
      <c r="M2193" s="15" t="n">
        <v>0.611111111111111</v>
      </c>
      <c r="N2193" s="16" t="n">
        <f aca="false">VLOOKUP(E2193,'Esp. percorsi al 18-10-22'!C:J,8,FALSE())</f>
        <v>15.681021611248</v>
      </c>
      <c r="O2193" s="16"/>
      <c r="P2193" s="16"/>
      <c r="Q2193" s="20" t="n">
        <v>173</v>
      </c>
      <c r="R2193" s="17" t="n">
        <f aca="false">+N2193*Q2193</f>
        <v>2712.8167387459</v>
      </c>
      <c r="S2193" s="17" t="n">
        <f aca="false">+O2193*Q2193</f>
        <v>0</v>
      </c>
      <c r="T2193" s="17"/>
      <c r="U2193" s="18" t="n">
        <f aca="false">+M2193-L2193</f>
        <v>0.0173611111111111</v>
      </c>
      <c r="V2193" s="18" t="n">
        <f aca="false">+U2193*Q2193</f>
        <v>3.00347222222222</v>
      </c>
      <c r="W2193" s="18"/>
    </row>
    <row r="2194" s="13" customFormat="true" ht="12" hidden="false" customHeight="false" outlineLevel="0" collapsed="false">
      <c r="A2194" s="12" t="n">
        <v>10342</v>
      </c>
      <c r="B2194" s="13" t="n">
        <v>55</v>
      </c>
      <c r="C2194" s="13" t="s">
        <v>316</v>
      </c>
      <c r="D2194" s="13" t="n">
        <v>2</v>
      </c>
      <c r="E2194" s="13" t="n">
        <v>635</v>
      </c>
      <c r="F2194" s="13" t="s">
        <v>406</v>
      </c>
      <c r="G2194" s="13" t="s">
        <v>24</v>
      </c>
      <c r="H2194" s="13" t="s">
        <v>25</v>
      </c>
      <c r="J2194" s="13" t="n">
        <v>1</v>
      </c>
      <c r="K2194" s="13" t="n">
        <v>1379</v>
      </c>
      <c r="L2194" s="14" t="n">
        <v>0.770833333333333</v>
      </c>
      <c r="M2194" s="15" t="n">
        <v>0.788194444444444</v>
      </c>
      <c r="N2194" s="16" t="n">
        <f aca="false">VLOOKUP(E2194,'Esp. percorsi al 18-10-22'!C:J,8,FALSE())</f>
        <v>15.681021611248</v>
      </c>
      <c r="O2194" s="16"/>
      <c r="P2194" s="16"/>
      <c r="Q2194" s="20" t="n">
        <v>302</v>
      </c>
      <c r="R2194" s="17" t="n">
        <f aca="false">+N2194*Q2194</f>
        <v>4735.6685265969</v>
      </c>
      <c r="S2194" s="17" t="n">
        <f aca="false">+O2194*Q2194</f>
        <v>0</v>
      </c>
      <c r="T2194" s="17"/>
      <c r="U2194" s="18" t="n">
        <f aca="false">+M2194-L2194</f>
        <v>0.0173611111111111</v>
      </c>
      <c r="V2194" s="18" t="n">
        <f aca="false">+U2194*Q2194</f>
        <v>5.24305555555556</v>
      </c>
      <c r="W2194" s="18"/>
    </row>
    <row r="2195" s="13" customFormat="true" ht="12" hidden="false" customHeight="false" outlineLevel="0" collapsed="false">
      <c r="A2195" s="12" t="n">
        <v>10105</v>
      </c>
      <c r="B2195" s="13" t="n">
        <v>57</v>
      </c>
      <c r="C2195" s="13" t="s">
        <v>316</v>
      </c>
      <c r="D2195" s="13" t="n">
        <v>1</v>
      </c>
      <c r="E2195" s="13" t="n">
        <v>218</v>
      </c>
      <c r="F2195" s="13" t="s">
        <v>407</v>
      </c>
      <c r="G2195" s="13" t="s">
        <v>42</v>
      </c>
      <c r="H2195" s="19" t="s">
        <v>27</v>
      </c>
      <c r="I2195" s="19"/>
      <c r="J2195" s="13" t="n">
        <v>1</v>
      </c>
      <c r="K2195" s="13" t="n">
        <v>2226</v>
      </c>
      <c r="L2195" s="14" t="n">
        <v>0.548611111111111</v>
      </c>
      <c r="M2195" s="15" t="n">
        <v>0.590277777777778</v>
      </c>
      <c r="N2195" s="16" t="n">
        <f aca="false">VLOOKUP(E2195,'Esp. percorsi al 18-10-22'!C:J,8,FALSE())</f>
        <v>26.8073555705501</v>
      </c>
      <c r="O2195" s="16"/>
      <c r="P2195" s="16"/>
      <c r="Q2195" s="20" t="n">
        <v>173</v>
      </c>
      <c r="R2195" s="17" t="n">
        <f aca="false">+N2195*Q2195</f>
        <v>4637.67251370517</v>
      </c>
      <c r="S2195" s="17" t="n">
        <f aca="false">+O2195*Q2195</f>
        <v>0</v>
      </c>
      <c r="T2195" s="17"/>
      <c r="U2195" s="18" t="n">
        <f aca="false">+M2195-L2195</f>
        <v>0.0416666666666667</v>
      </c>
      <c r="V2195" s="18" t="n">
        <f aca="false">+U2195*Q2195</f>
        <v>7.20833333333333</v>
      </c>
      <c r="W2195" s="18"/>
    </row>
    <row r="2196" s="13" customFormat="true" ht="12" hidden="false" customHeight="false" outlineLevel="0" collapsed="false">
      <c r="A2196" s="12" t="n">
        <v>17647</v>
      </c>
      <c r="B2196" s="13" t="n">
        <v>57</v>
      </c>
      <c r="C2196" s="13" t="s">
        <v>316</v>
      </c>
      <c r="D2196" s="13" t="n">
        <v>1</v>
      </c>
      <c r="E2196" s="13" t="n">
        <v>552</v>
      </c>
      <c r="F2196" s="13" t="s">
        <v>408</v>
      </c>
      <c r="G2196" s="13" t="s">
        <v>24</v>
      </c>
      <c r="H2196" s="13" t="s">
        <v>25</v>
      </c>
      <c r="J2196" s="13" t="n">
        <v>1</v>
      </c>
      <c r="K2196" s="13" t="n">
        <v>1220</v>
      </c>
      <c r="L2196" s="14" t="n">
        <v>0.253472222222222</v>
      </c>
      <c r="M2196" s="15" t="n">
        <v>0.28125</v>
      </c>
      <c r="N2196" s="16" t="n">
        <f aca="false">VLOOKUP(E2196,'Esp. percorsi al 18-10-22'!C:J,8,FALSE())</f>
        <v>22.783525015847</v>
      </c>
      <c r="O2196" s="16"/>
      <c r="P2196" s="16"/>
      <c r="Q2196" s="20" t="n">
        <v>302</v>
      </c>
      <c r="R2196" s="17" t="n">
        <f aca="false">+N2196*Q2196</f>
        <v>6880.62455478579</v>
      </c>
      <c r="S2196" s="17" t="n">
        <f aca="false">+O2196*Q2196</f>
        <v>0</v>
      </c>
      <c r="T2196" s="17"/>
      <c r="U2196" s="18" t="n">
        <f aca="false">+M2196-L2196</f>
        <v>0.0277777777777778</v>
      </c>
      <c r="V2196" s="18" t="n">
        <f aca="false">+U2196*Q2196</f>
        <v>8.38888888888889</v>
      </c>
      <c r="W2196" s="18"/>
    </row>
    <row r="2197" s="13" customFormat="true" ht="12" hidden="false" customHeight="false" outlineLevel="0" collapsed="false">
      <c r="A2197" s="12" t="n">
        <v>9777</v>
      </c>
      <c r="B2197" s="13" t="n">
        <v>57</v>
      </c>
      <c r="C2197" s="13" t="s">
        <v>316</v>
      </c>
      <c r="D2197" s="13" t="n">
        <v>1</v>
      </c>
      <c r="E2197" s="13" t="n">
        <v>552</v>
      </c>
      <c r="F2197" s="13" t="s">
        <v>408</v>
      </c>
      <c r="G2197" s="13" t="s">
        <v>42</v>
      </c>
      <c r="H2197" s="19" t="s">
        <v>27</v>
      </c>
      <c r="I2197" s="19"/>
      <c r="J2197" s="13" t="n">
        <v>1</v>
      </c>
      <c r="K2197" s="13" t="n">
        <v>1221</v>
      </c>
      <c r="L2197" s="14" t="n">
        <v>0.361111111111111</v>
      </c>
      <c r="M2197" s="15" t="n">
        <v>0.388888888888889</v>
      </c>
      <c r="N2197" s="16" t="n">
        <f aca="false">VLOOKUP(E2197,'Esp. percorsi al 18-10-22'!C:J,8,FALSE())</f>
        <v>22.783525015847</v>
      </c>
      <c r="O2197" s="16"/>
      <c r="P2197" s="16"/>
      <c r="Q2197" s="20" t="n">
        <v>173</v>
      </c>
      <c r="R2197" s="17" t="n">
        <f aca="false">+N2197*Q2197</f>
        <v>3941.54982774153</v>
      </c>
      <c r="S2197" s="17" t="n">
        <f aca="false">+O2197*Q2197</f>
        <v>0</v>
      </c>
      <c r="T2197" s="17"/>
      <c r="U2197" s="18" t="n">
        <f aca="false">+M2197-L2197</f>
        <v>0.0277777777777778</v>
      </c>
      <c r="V2197" s="18" t="n">
        <f aca="false">+U2197*Q2197</f>
        <v>4.80555555555556</v>
      </c>
      <c r="W2197" s="18"/>
    </row>
    <row r="2198" s="13" customFormat="true" ht="12" hidden="false" customHeight="false" outlineLevel="0" collapsed="false">
      <c r="A2198" s="12" t="n">
        <v>9778</v>
      </c>
      <c r="B2198" s="13" t="n">
        <v>57</v>
      </c>
      <c r="C2198" s="13" t="s">
        <v>316</v>
      </c>
      <c r="D2198" s="13" t="n">
        <v>1</v>
      </c>
      <c r="E2198" s="13" t="n">
        <v>552</v>
      </c>
      <c r="F2198" s="13" t="s">
        <v>408</v>
      </c>
      <c r="G2198" s="13" t="s">
        <v>24</v>
      </c>
      <c r="H2198" s="13" t="s">
        <v>25</v>
      </c>
      <c r="J2198" s="13" t="n">
        <v>1</v>
      </c>
      <c r="K2198" s="13" t="n">
        <v>1222</v>
      </c>
      <c r="L2198" s="14" t="n">
        <v>0.465277777777778</v>
      </c>
      <c r="M2198" s="15" t="n">
        <v>0.493055555555556</v>
      </c>
      <c r="N2198" s="16" t="n">
        <f aca="false">VLOOKUP(E2198,'Esp. percorsi al 18-10-22'!C:J,8,FALSE())</f>
        <v>22.783525015847</v>
      </c>
      <c r="O2198" s="16"/>
      <c r="P2198" s="16"/>
      <c r="Q2198" s="20" t="n">
        <v>302</v>
      </c>
      <c r="R2198" s="17" t="n">
        <f aca="false">+N2198*Q2198</f>
        <v>6880.62455478579</v>
      </c>
      <c r="S2198" s="17" t="n">
        <f aca="false">+O2198*Q2198</f>
        <v>0</v>
      </c>
      <c r="T2198" s="17"/>
      <c r="U2198" s="18" t="n">
        <f aca="false">+M2198-L2198</f>
        <v>0.0277777777777778</v>
      </c>
      <c r="V2198" s="18" t="n">
        <f aca="false">+U2198*Q2198</f>
        <v>8.38888888888889</v>
      </c>
      <c r="W2198" s="18"/>
    </row>
    <row r="2199" s="13" customFormat="true" ht="12" hidden="false" customHeight="false" outlineLevel="0" collapsed="false">
      <c r="A2199" s="12" t="n">
        <v>10110</v>
      </c>
      <c r="B2199" s="13" t="n">
        <v>57</v>
      </c>
      <c r="C2199" s="13" t="s">
        <v>316</v>
      </c>
      <c r="D2199" s="13" t="n">
        <v>1</v>
      </c>
      <c r="E2199" s="13" t="n">
        <v>552</v>
      </c>
      <c r="F2199" s="13" t="s">
        <v>408</v>
      </c>
      <c r="G2199" s="13" t="s">
        <v>77</v>
      </c>
      <c r="H2199" s="13" t="s">
        <v>25</v>
      </c>
      <c r="J2199" s="13" t="n">
        <v>1</v>
      </c>
      <c r="K2199" s="13" t="n">
        <v>2219</v>
      </c>
      <c r="L2199" s="14" t="n">
        <v>0.600694444444444</v>
      </c>
      <c r="M2199" s="15" t="n">
        <v>0.628472222222222</v>
      </c>
      <c r="N2199" s="16" t="n">
        <f aca="false">VLOOKUP(E2199,'Esp. percorsi al 18-10-22'!C:J,8,FALSE())</f>
        <v>22.783525015847</v>
      </c>
      <c r="O2199" s="16"/>
      <c r="P2199" s="16"/>
      <c r="Q2199" s="20" t="n">
        <v>94</v>
      </c>
      <c r="R2199" s="17" t="n">
        <f aca="false">+N2199*Q2199</f>
        <v>2141.65135148962</v>
      </c>
      <c r="S2199" s="17" t="n">
        <f aca="false">+O2199*Q2199</f>
        <v>0</v>
      </c>
      <c r="T2199" s="17"/>
      <c r="U2199" s="18" t="n">
        <f aca="false">+M2199-L2199</f>
        <v>0.0277777777777778</v>
      </c>
      <c r="V2199" s="18" t="n">
        <f aca="false">+U2199*Q2199</f>
        <v>2.61111111111111</v>
      </c>
      <c r="W2199" s="18"/>
    </row>
    <row r="2200" s="13" customFormat="true" ht="12" hidden="false" customHeight="false" outlineLevel="0" collapsed="false">
      <c r="A2200" s="12" t="n">
        <v>10134</v>
      </c>
      <c r="B2200" s="13" t="n">
        <v>57</v>
      </c>
      <c r="C2200" s="13" t="s">
        <v>316</v>
      </c>
      <c r="D2200" s="13" t="n">
        <v>1</v>
      </c>
      <c r="E2200" s="13" t="n">
        <v>552</v>
      </c>
      <c r="F2200" s="13" t="s">
        <v>408</v>
      </c>
      <c r="G2200" s="13" t="s">
        <v>42</v>
      </c>
      <c r="H2200" s="13" t="n">
        <v>6</v>
      </c>
      <c r="J2200" s="13" t="n">
        <v>1</v>
      </c>
      <c r="K2200" s="13" t="n">
        <v>4297</v>
      </c>
      <c r="L2200" s="14" t="n">
        <v>0.600694444444444</v>
      </c>
      <c r="M2200" s="15" t="n">
        <v>0.628472222222222</v>
      </c>
      <c r="N2200" s="16" t="n">
        <f aca="false">VLOOKUP(E2200,'Esp. percorsi al 18-10-22'!C:J,8,FALSE())</f>
        <v>22.783525015847</v>
      </c>
      <c r="O2200" s="16"/>
      <c r="P2200" s="16"/>
      <c r="Q2200" s="20" t="n">
        <v>35</v>
      </c>
      <c r="R2200" s="17" t="n">
        <f aca="false">+N2200*Q2200</f>
        <v>797.423375554645</v>
      </c>
      <c r="S2200" s="17" t="n">
        <f aca="false">+O2200*Q2200</f>
        <v>0</v>
      </c>
      <c r="T2200" s="17"/>
      <c r="U2200" s="18" t="n">
        <f aca="false">+M2200-L2200</f>
        <v>0.0277777777777778</v>
      </c>
      <c r="V2200" s="18" t="n">
        <f aca="false">+U2200*Q2200</f>
        <v>0.972222222222222</v>
      </c>
      <c r="W2200" s="18"/>
    </row>
    <row r="2201" s="13" customFormat="true" ht="12" hidden="false" customHeight="false" outlineLevel="0" collapsed="false">
      <c r="A2201" s="12" t="n">
        <v>12426</v>
      </c>
      <c r="B2201" s="13" t="n">
        <v>57</v>
      </c>
      <c r="C2201" s="13" t="s">
        <v>316</v>
      </c>
      <c r="D2201" s="13" t="n">
        <v>2</v>
      </c>
      <c r="E2201" s="13" t="n">
        <v>639</v>
      </c>
      <c r="F2201" s="13" t="s">
        <v>409</v>
      </c>
      <c r="G2201" s="13" t="s">
        <v>24</v>
      </c>
      <c r="H2201" s="13" t="s">
        <v>25</v>
      </c>
      <c r="J2201" s="13" t="n">
        <v>1</v>
      </c>
      <c r="K2201" s="13" t="n">
        <v>1382</v>
      </c>
      <c r="L2201" s="14" t="n">
        <v>0.291666666666667</v>
      </c>
      <c r="M2201" s="15" t="n">
        <v>0.319444444444444</v>
      </c>
      <c r="N2201" s="16" t="n">
        <f aca="false">VLOOKUP(E2201,'Esp. percorsi al 18-10-22'!C:J,8,FALSE())</f>
        <v>22.2011676995118</v>
      </c>
      <c r="O2201" s="16"/>
      <c r="P2201" s="16"/>
      <c r="Q2201" s="20" t="n">
        <v>302</v>
      </c>
      <c r="R2201" s="17" t="n">
        <f aca="false">+N2201*Q2201</f>
        <v>6704.75264525256</v>
      </c>
      <c r="S2201" s="17" t="n">
        <f aca="false">+O2201*Q2201</f>
        <v>0</v>
      </c>
      <c r="T2201" s="17"/>
      <c r="U2201" s="18" t="n">
        <f aca="false">+M2201-L2201</f>
        <v>0.0277777777777778</v>
      </c>
      <c r="V2201" s="18" t="n">
        <f aca="false">+U2201*Q2201</f>
        <v>8.38888888888889</v>
      </c>
      <c r="W2201" s="18"/>
    </row>
    <row r="2202" s="13" customFormat="true" ht="12" hidden="false" customHeight="false" outlineLevel="0" collapsed="false">
      <c r="A2202" s="12" t="n">
        <v>9869</v>
      </c>
      <c r="B2202" s="13" t="n">
        <v>57</v>
      </c>
      <c r="C2202" s="13" t="s">
        <v>316</v>
      </c>
      <c r="D2202" s="13" t="n">
        <v>2</v>
      </c>
      <c r="E2202" s="13" t="n">
        <v>639</v>
      </c>
      <c r="F2202" s="13" t="s">
        <v>409</v>
      </c>
      <c r="G2202" s="13" t="s">
        <v>42</v>
      </c>
      <c r="H2202" s="19" t="s">
        <v>27</v>
      </c>
      <c r="I2202" s="19"/>
      <c r="J2202" s="13" t="n">
        <v>1</v>
      </c>
      <c r="K2202" s="13" t="n">
        <v>1383</v>
      </c>
      <c r="L2202" s="14" t="n">
        <v>0.388888888888889</v>
      </c>
      <c r="M2202" s="15" t="n">
        <v>0.416666666666667</v>
      </c>
      <c r="N2202" s="16" t="n">
        <f aca="false">VLOOKUP(E2202,'Esp. percorsi al 18-10-22'!C:J,8,FALSE())</f>
        <v>22.2011676995118</v>
      </c>
      <c r="O2202" s="16"/>
      <c r="P2202" s="16"/>
      <c r="Q2202" s="20" t="n">
        <v>173</v>
      </c>
      <c r="R2202" s="17" t="n">
        <f aca="false">+N2202*Q2202</f>
        <v>3840.80201201554</v>
      </c>
      <c r="S2202" s="17" t="n">
        <f aca="false">+O2202*Q2202</f>
        <v>0</v>
      </c>
      <c r="T2202" s="17"/>
      <c r="U2202" s="18" t="n">
        <f aca="false">+M2202-L2202</f>
        <v>0.0277777777777778</v>
      </c>
      <c r="V2202" s="18" t="n">
        <f aca="false">+U2202*Q2202</f>
        <v>4.80555555555556</v>
      </c>
      <c r="W2202" s="18"/>
    </row>
    <row r="2203" s="13" customFormat="true" ht="12" hidden="false" customHeight="false" outlineLevel="0" collapsed="false">
      <c r="A2203" s="12" t="n">
        <v>9870</v>
      </c>
      <c r="B2203" s="13" t="n">
        <v>57</v>
      </c>
      <c r="C2203" s="13" t="s">
        <v>316</v>
      </c>
      <c r="D2203" s="13" t="n">
        <v>2</v>
      </c>
      <c r="E2203" s="13" t="n">
        <v>639</v>
      </c>
      <c r="F2203" s="13" t="s">
        <v>409</v>
      </c>
      <c r="G2203" s="13" t="s">
        <v>24</v>
      </c>
      <c r="H2203" s="13" t="s">
        <v>25</v>
      </c>
      <c r="J2203" s="13" t="n">
        <v>1</v>
      </c>
      <c r="K2203" s="13" t="n">
        <v>1384</v>
      </c>
      <c r="L2203" s="14" t="n">
        <v>0.493055555555556</v>
      </c>
      <c r="M2203" s="15" t="n">
        <v>0.520833333333333</v>
      </c>
      <c r="N2203" s="16" t="n">
        <f aca="false">VLOOKUP(E2203,'Esp. percorsi al 18-10-22'!C:J,8,FALSE())</f>
        <v>22.2011676995118</v>
      </c>
      <c r="O2203" s="16"/>
      <c r="P2203" s="16"/>
      <c r="Q2203" s="20" t="n">
        <v>302</v>
      </c>
      <c r="R2203" s="17" t="n">
        <f aca="false">+N2203*Q2203</f>
        <v>6704.75264525256</v>
      </c>
      <c r="S2203" s="17" t="n">
        <f aca="false">+O2203*Q2203</f>
        <v>0</v>
      </c>
      <c r="T2203" s="17"/>
      <c r="U2203" s="18" t="n">
        <f aca="false">+M2203-L2203</f>
        <v>0.0277777777777778</v>
      </c>
      <c r="V2203" s="18" t="n">
        <f aca="false">+U2203*Q2203</f>
        <v>8.38888888888889</v>
      </c>
      <c r="W2203" s="18"/>
    </row>
    <row r="2204" s="13" customFormat="true" ht="12" hidden="false" customHeight="false" outlineLevel="0" collapsed="false">
      <c r="A2204" s="12" t="n">
        <v>18792</v>
      </c>
      <c r="B2204" s="13" t="n">
        <v>57</v>
      </c>
      <c r="C2204" s="13" t="s">
        <v>316</v>
      </c>
      <c r="D2204" s="13" t="n">
        <v>2</v>
      </c>
      <c r="E2204" s="13" t="n">
        <v>639</v>
      </c>
      <c r="F2204" s="13" t="s">
        <v>409</v>
      </c>
      <c r="G2204" s="13" t="s">
        <v>42</v>
      </c>
      <c r="H2204" s="19" t="s">
        <v>27</v>
      </c>
      <c r="I2204" s="19"/>
      <c r="J2204" s="13" t="n">
        <v>1</v>
      </c>
      <c r="K2204" s="13" t="n">
        <v>1385</v>
      </c>
      <c r="L2204" s="14" t="n">
        <v>0.600694444444444</v>
      </c>
      <c r="M2204" s="15" t="n">
        <v>0.628472222222222</v>
      </c>
      <c r="N2204" s="16" t="n">
        <f aca="false">VLOOKUP(E2204,'Esp. percorsi al 18-10-22'!C:J,8,FALSE())</f>
        <v>22.2011676995118</v>
      </c>
      <c r="O2204" s="16"/>
      <c r="P2204" s="16"/>
      <c r="Q2204" s="20" t="n">
        <v>173</v>
      </c>
      <c r="R2204" s="17" t="n">
        <f aca="false">+N2204*Q2204</f>
        <v>3840.80201201554</v>
      </c>
      <c r="S2204" s="17" t="n">
        <f aca="false">+O2204*Q2204</f>
        <v>0</v>
      </c>
      <c r="T2204" s="17"/>
      <c r="U2204" s="18" t="n">
        <f aca="false">+M2204-L2204</f>
        <v>0.0277777777777778</v>
      </c>
      <c r="V2204" s="18" t="n">
        <f aca="false">+U2204*Q2204</f>
        <v>4.80555555555556</v>
      </c>
      <c r="W2204" s="18"/>
    </row>
    <row r="2205" s="13" customFormat="true" ht="12" hidden="false" customHeight="false" outlineLevel="0" collapsed="false">
      <c r="A2205" s="12" t="n">
        <v>10020</v>
      </c>
      <c r="B2205" s="13" t="n">
        <v>57</v>
      </c>
      <c r="C2205" s="13" t="s">
        <v>316</v>
      </c>
      <c r="D2205" s="13" t="n">
        <v>2</v>
      </c>
      <c r="E2205" s="13" t="n">
        <v>639</v>
      </c>
      <c r="F2205" s="13" t="s">
        <v>409</v>
      </c>
      <c r="G2205" s="13" t="s">
        <v>77</v>
      </c>
      <c r="H2205" s="13" t="s">
        <v>25</v>
      </c>
      <c r="J2205" s="13" t="n">
        <v>1</v>
      </c>
      <c r="K2205" s="13" t="n">
        <v>2224</v>
      </c>
      <c r="L2205" s="14" t="n">
        <v>0.628472222222222</v>
      </c>
      <c r="M2205" s="15" t="n">
        <v>0.65625</v>
      </c>
      <c r="N2205" s="16" t="n">
        <f aca="false">VLOOKUP(E2205,'Esp. percorsi al 18-10-22'!C:J,8,FALSE())</f>
        <v>22.2011676995118</v>
      </c>
      <c r="O2205" s="16"/>
      <c r="P2205" s="16"/>
      <c r="Q2205" s="20" t="n">
        <v>94</v>
      </c>
      <c r="R2205" s="17" t="n">
        <f aca="false">+N2205*Q2205</f>
        <v>2086.90976375411</v>
      </c>
      <c r="S2205" s="17" t="n">
        <f aca="false">+O2205*Q2205</f>
        <v>0</v>
      </c>
      <c r="T2205" s="17"/>
      <c r="U2205" s="18" t="n">
        <f aca="false">+M2205-L2205</f>
        <v>0.0277777777777778</v>
      </c>
      <c r="V2205" s="18" t="n">
        <f aca="false">+U2205*Q2205</f>
        <v>2.61111111111111</v>
      </c>
      <c r="W2205" s="18"/>
    </row>
    <row r="2206" s="13" customFormat="true" ht="12" hidden="false" customHeight="false" outlineLevel="0" collapsed="false">
      <c r="A2206" s="12" t="n">
        <v>10135</v>
      </c>
      <c r="B2206" s="13" t="n">
        <v>57</v>
      </c>
      <c r="C2206" s="13" t="s">
        <v>316</v>
      </c>
      <c r="D2206" s="13" t="n">
        <v>2</v>
      </c>
      <c r="E2206" s="13" t="n">
        <v>639</v>
      </c>
      <c r="F2206" s="13" t="s">
        <v>409</v>
      </c>
      <c r="G2206" s="13" t="s">
        <v>42</v>
      </c>
      <c r="H2206" s="13" t="n">
        <v>6</v>
      </c>
      <c r="J2206" s="13" t="n">
        <v>1</v>
      </c>
      <c r="K2206" s="13" t="n">
        <v>4299</v>
      </c>
      <c r="L2206" s="14" t="n">
        <v>0.628472222222222</v>
      </c>
      <c r="M2206" s="15" t="n">
        <v>0.65625</v>
      </c>
      <c r="N2206" s="16" t="n">
        <f aca="false">VLOOKUP(E2206,'Esp. percorsi al 18-10-22'!C:J,8,FALSE())</f>
        <v>22.2011676995118</v>
      </c>
      <c r="O2206" s="16"/>
      <c r="P2206" s="16"/>
      <c r="Q2206" s="20" t="n">
        <v>35</v>
      </c>
      <c r="R2206" s="17" t="n">
        <f aca="false">+N2206*Q2206</f>
        <v>777.040869482913</v>
      </c>
      <c r="S2206" s="17" t="n">
        <f aca="false">+O2206*Q2206</f>
        <v>0</v>
      </c>
      <c r="T2206" s="17"/>
      <c r="U2206" s="18" t="n">
        <f aca="false">+M2206-L2206</f>
        <v>0.0277777777777778</v>
      </c>
      <c r="V2206" s="18" t="n">
        <f aca="false">+U2206*Q2206</f>
        <v>0.972222222222222</v>
      </c>
      <c r="W2206" s="18"/>
    </row>
    <row r="2207" s="13" customFormat="true" ht="12" hidden="false" customHeight="false" outlineLevel="0" collapsed="false">
      <c r="A2207" s="12" t="n">
        <v>12462</v>
      </c>
      <c r="B2207" s="13" t="n">
        <v>57</v>
      </c>
      <c r="C2207" s="13" t="s">
        <v>316</v>
      </c>
      <c r="D2207" s="13" t="n">
        <v>1</v>
      </c>
      <c r="E2207" s="13" t="n">
        <v>809</v>
      </c>
      <c r="F2207" s="13" t="s">
        <v>410</v>
      </c>
      <c r="G2207" s="13" t="s">
        <v>42</v>
      </c>
      <c r="H2207" s="13" t="n">
        <v>35</v>
      </c>
      <c r="J2207" s="13" t="n">
        <v>1</v>
      </c>
      <c r="K2207" s="13" t="n">
        <v>2227</v>
      </c>
      <c r="L2207" s="14" t="n">
        <v>0.704861111111111</v>
      </c>
      <c r="M2207" s="15" t="n">
        <v>0.756944444444444</v>
      </c>
      <c r="N2207" s="16" t="n">
        <f aca="false">VLOOKUP(E2207,'Esp. percorsi al 18-10-22'!C:J,8,FALSE())</f>
        <v>36.5823266926164</v>
      </c>
      <c r="O2207" s="16"/>
      <c r="P2207" s="16"/>
      <c r="Q2207" s="20" t="n">
        <v>70</v>
      </c>
      <c r="R2207" s="17" t="n">
        <f aca="false">+N2207*Q2207</f>
        <v>2560.76286848315</v>
      </c>
      <c r="S2207" s="17" t="n">
        <f aca="false">+O2207*Q2207</f>
        <v>0</v>
      </c>
      <c r="T2207" s="17"/>
      <c r="U2207" s="18" t="n">
        <f aca="false">+M2207-L2207</f>
        <v>0.0520833333333333</v>
      </c>
      <c r="V2207" s="18" t="n">
        <f aca="false">+U2207*Q2207</f>
        <v>3.64583333333333</v>
      </c>
      <c r="W2207" s="18"/>
    </row>
    <row r="2208" s="13" customFormat="true" ht="12" hidden="false" customHeight="false" outlineLevel="0" collapsed="false">
      <c r="A2208" s="12" t="n">
        <v>10065</v>
      </c>
      <c r="B2208" s="13" t="n">
        <v>57</v>
      </c>
      <c r="C2208" s="13" t="s">
        <v>316</v>
      </c>
      <c r="D2208" s="13" t="n">
        <v>1</v>
      </c>
      <c r="E2208" s="13" t="n">
        <v>859</v>
      </c>
      <c r="F2208" s="13" t="s">
        <v>411</v>
      </c>
      <c r="G2208" s="13" t="s">
        <v>77</v>
      </c>
      <c r="H2208" s="13" t="s">
        <v>25</v>
      </c>
      <c r="J2208" s="13" t="n">
        <v>1</v>
      </c>
      <c r="K2208" s="13" t="n">
        <v>2221</v>
      </c>
      <c r="L2208" s="14" t="n">
        <v>0.354166666666667</v>
      </c>
      <c r="M2208" s="15" t="n">
        <v>0.385416666666667</v>
      </c>
      <c r="N2208" s="16" t="n">
        <f aca="false">VLOOKUP(E2208,'Esp. percorsi al 18-10-22'!C:J,8,FALSE())</f>
        <v>26.2474190894524</v>
      </c>
      <c r="O2208" s="16"/>
      <c r="P2208" s="16"/>
      <c r="Q2208" s="20" t="n">
        <v>94</v>
      </c>
      <c r="R2208" s="17" t="n">
        <f aca="false">+N2208*Q2208</f>
        <v>2467.25739440853</v>
      </c>
      <c r="S2208" s="17" t="n">
        <f aca="false">+O2208*Q2208</f>
        <v>0</v>
      </c>
      <c r="T2208" s="17"/>
      <c r="U2208" s="18" t="n">
        <f aca="false">+M2208-L2208</f>
        <v>0.03125</v>
      </c>
      <c r="V2208" s="18" t="n">
        <f aca="false">+U2208*Q2208</f>
        <v>2.9375</v>
      </c>
      <c r="W2208" s="18"/>
    </row>
    <row r="2209" s="13" customFormat="true" ht="12" hidden="false" customHeight="false" outlineLevel="0" collapsed="false">
      <c r="A2209" s="12" t="n">
        <v>10124</v>
      </c>
      <c r="B2209" s="13" t="n">
        <v>57</v>
      </c>
      <c r="C2209" s="13" t="s">
        <v>316</v>
      </c>
      <c r="D2209" s="13" t="n">
        <v>1</v>
      </c>
      <c r="E2209" s="13" t="n">
        <v>859</v>
      </c>
      <c r="F2209" s="13" t="s">
        <v>411</v>
      </c>
      <c r="G2209" s="13" t="s">
        <v>42</v>
      </c>
      <c r="H2209" s="13" t="n">
        <v>6</v>
      </c>
      <c r="J2209" s="13" t="n">
        <v>1</v>
      </c>
      <c r="K2209" s="13" t="n">
        <v>4281</v>
      </c>
      <c r="L2209" s="14" t="n">
        <v>0.354166666666667</v>
      </c>
      <c r="M2209" s="15" t="n">
        <v>0.385416666666667</v>
      </c>
      <c r="N2209" s="16" t="n">
        <f aca="false">VLOOKUP(E2209,'Esp. percorsi al 18-10-22'!C:J,8,FALSE())</f>
        <v>26.2474190894524</v>
      </c>
      <c r="O2209" s="16"/>
      <c r="P2209" s="16"/>
      <c r="Q2209" s="20" t="n">
        <v>35</v>
      </c>
      <c r="R2209" s="17" t="n">
        <f aca="false">+N2209*Q2209</f>
        <v>918.659668130834</v>
      </c>
      <c r="S2209" s="17" t="n">
        <f aca="false">+O2209*Q2209</f>
        <v>0</v>
      </c>
      <c r="T2209" s="17"/>
      <c r="U2209" s="18" t="n">
        <f aca="false">+M2209-L2209</f>
        <v>0.03125</v>
      </c>
      <c r="V2209" s="18" t="n">
        <f aca="false">+U2209*Q2209</f>
        <v>1.09375</v>
      </c>
      <c r="W2209" s="18"/>
    </row>
    <row r="2210" s="13" customFormat="true" ht="12" hidden="false" customHeight="false" outlineLevel="0" collapsed="false">
      <c r="A2210" s="12" t="n">
        <v>9932</v>
      </c>
      <c r="B2210" s="13" t="n">
        <v>57</v>
      </c>
      <c r="C2210" s="13" t="s">
        <v>316</v>
      </c>
      <c r="D2210" s="13" t="n">
        <v>1</v>
      </c>
      <c r="E2210" s="13" t="n">
        <v>859</v>
      </c>
      <c r="F2210" s="13" t="s">
        <v>411</v>
      </c>
      <c r="G2210" s="13" t="s">
        <v>24</v>
      </c>
      <c r="H2210" s="13" t="s">
        <v>25</v>
      </c>
      <c r="J2210" s="13" t="n">
        <v>1</v>
      </c>
      <c r="K2210" s="13" t="n">
        <v>1489</v>
      </c>
      <c r="L2210" s="14" t="n">
        <v>0.729166666666667</v>
      </c>
      <c r="M2210" s="15" t="n">
        <v>0.760416666666667</v>
      </c>
      <c r="N2210" s="16" t="n">
        <f aca="false">VLOOKUP(E2210,'Esp. percorsi al 18-10-22'!C:J,8,FALSE())</f>
        <v>26.2474190894524</v>
      </c>
      <c r="O2210" s="16"/>
      <c r="P2210" s="16"/>
      <c r="Q2210" s="20" t="n">
        <v>302</v>
      </c>
      <c r="R2210" s="17" t="n">
        <f aca="false">+N2210*Q2210</f>
        <v>7926.72056501463</v>
      </c>
      <c r="S2210" s="17" t="n">
        <f aca="false">+O2210*Q2210</f>
        <v>0</v>
      </c>
      <c r="T2210" s="17"/>
      <c r="U2210" s="18" t="n">
        <f aca="false">+M2210-L2210</f>
        <v>0.03125</v>
      </c>
      <c r="V2210" s="18" t="n">
        <f aca="false">+U2210*Q2210</f>
        <v>9.4375</v>
      </c>
      <c r="W2210" s="18"/>
    </row>
    <row r="2211" s="13" customFormat="true" ht="12" hidden="false" customHeight="false" outlineLevel="0" collapsed="false">
      <c r="A2211" s="12" t="n">
        <v>10019</v>
      </c>
      <c r="B2211" s="13" t="n">
        <v>57</v>
      </c>
      <c r="C2211" s="13" t="s">
        <v>316</v>
      </c>
      <c r="D2211" s="13" t="n">
        <v>2</v>
      </c>
      <c r="E2211" s="13" t="n">
        <v>865</v>
      </c>
      <c r="F2211" s="13" t="s">
        <v>412</v>
      </c>
      <c r="G2211" s="13" t="s">
        <v>77</v>
      </c>
      <c r="H2211" s="13" t="s">
        <v>25</v>
      </c>
      <c r="J2211" s="13" t="n">
        <v>1</v>
      </c>
      <c r="K2211" s="13" t="n">
        <v>2222</v>
      </c>
      <c r="L2211" s="14" t="n">
        <v>0.385416666666667</v>
      </c>
      <c r="M2211" s="15" t="n">
        <v>0.416666666666667</v>
      </c>
      <c r="N2211" s="16" t="n">
        <f aca="false">VLOOKUP(E2211,'Esp. percorsi al 18-10-22'!C:J,8,FALSE())</f>
        <v>25.7671894639506</v>
      </c>
      <c r="O2211" s="16"/>
      <c r="P2211" s="16"/>
      <c r="Q2211" s="20" t="n">
        <v>94</v>
      </c>
      <c r="R2211" s="17" t="n">
        <f aca="false">+N2211*Q2211</f>
        <v>2422.11580961136</v>
      </c>
      <c r="S2211" s="17" t="n">
        <f aca="false">+O2211*Q2211</f>
        <v>0</v>
      </c>
      <c r="T2211" s="17"/>
      <c r="U2211" s="18" t="n">
        <f aca="false">+M2211-L2211</f>
        <v>0.03125</v>
      </c>
      <c r="V2211" s="18" t="n">
        <f aca="false">+U2211*Q2211</f>
        <v>2.9375</v>
      </c>
      <c r="W2211" s="18"/>
    </row>
    <row r="2212" s="13" customFormat="true" ht="12" hidden="false" customHeight="false" outlineLevel="0" collapsed="false">
      <c r="A2212" s="12" t="n">
        <v>10125</v>
      </c>
      <c r="B2212" s="13" t="n">
        <v>57</v>
      </c>
      <c r="C2212" s="13" t="s">
        <v>316</v>
      </c>
      <c r="D2212" s="13" t="n">
        <v>2</v>
      </c>
      <c r="E2212" s="13" t="n">
        <v>865</v>
      </c>
      <c r="F2212" s="13" t="s">
        <v>412</v>
      </c>
      <c r="G2212" s="13" t="s">
        <v>42</v>
      </c>
      <c r="H2212" s="13" t="n">
        <v>6</v>
      </c>
      <c r="J2212" s="13" t="n">
        <v>1</v>
      </c>
      <c r="K2212" s="13" t="n">
        <v>4283</v>
      </c>
      <c r="L2212" s="14" t="n">
        <v>0.385416666666667</v>
      </c>
      <c r="M2212" s="15" t="n">
        <v>0.416666666666667</v>
      </c>
      <c r="N2212" s="16" t="n">
        <f aca="false">VLOOKUP(E2212,'Esp. percorsi al 18-10-22'!C:J,8,FALSE())</f>
        <v>25.7671894639506</v>
      </c>
      <c r="O2212" s="16"/>
      <c r="P2212" s="16"/>
      <c r="Q2212" s="20" t="n">
        <v>35</v>
      </c>
      <c r="R2212" s="17" t="n">
        <f aca="false">+N2212*Q2212</f>
        <v>901.851631238271</v>
      </c>
      <c r="S2212" s="17" t="n">
        <f aca="false">+O2212*Q2212</f>
        <v>0</v>
      </c>
      <c r="T2212" s="17"/>
      <c r="U2212" s="18" t="n">
        <f aca="false">+M2212-L2212</f>
        <v>0.03125</v>
      </c>
      <c r="V2212" s="18" t="n">
        <f aca="false">+U2212*Q2212</f>
        <v>1.09375</v>
      </c>
      <c r="W2212" s="18"/>
    </row>
    <row r="2213" s="13" customFormat="true" ht="12" hidden="false" customHeight="false" outlineLevel="0" collapsed="false">
      <c r="A2213" s="12" t="n">
        <v>9938</v>
      </c>
      <c r="B2213" s="13" t="n">
        <v>57</v>
      </c>
      <c r="C2213" s="13" t="s">
        <v>316</v>
      </c>
      <c r="D2213" s="13" t="n">
        <v>2</v>
      </c>
      <c r="E2213" s="13" t="n">
        <v>865</v>
      </c>
      <c r="F2213" s="13" t="s">
        <v>412</v>
      </c>
      <c r="G2213" s="13" t="s">
        <v>24</v>
      </c>
      <c r="H2213" s="13" t="s">
        <v>25</v>
      </c>
      <c r="J2213" s="13" t="n">
        <v>1</v>
      </c>
      <c r="K2213" s="13" t="n">
        <v>1500</v>
      </c>
      <c r="L2213" s="14" t="n">
        <v>0.760416666666667</v>
      </c>
      <c r="M2213" s="15" t="n">
        <v>0.791666666666667</v>
      </c>
      <c r="N2213" s="16" t="n">
        <f aca="false">VLOOKUP(E2213,'Esp. percorsi al 18-10-22'!C:J,8,FALSE())</f>
        <v>25.7671894639506</v>
      </c>
      <c r="O2213" s="16"/>
      <c r="P2213" s="16"/>
      <c r="Q2213" s="20" t="n">
        <v>302</v>
      </c>
      <c r="R2213" s="17" t="n">
        <f aca="false">+N2213*Q2213</f>
        <v>7781.69121811308</v>
      </c>
      <c r="S2213" s="17" t="n">
        <f aca="false">+O2213*Q2213</f>
        <v>0</v>
      </c>
      <c r="T2213" s="17"/>
      <c r="U2213" s="18" t="n">
        <f aca="false">+M2213-L2213</f>
        <v>0.03125</v>
      </c>
      <c r="V2213" s="18" t="n">
        <f aca="false">+U2213*Q2213</f>
        <v>9.4375</v>
      </c>
      <c r="W2213" s="18"/>
    </row>
    <row r="2214" s="13" customFormat="true" ht="12" hidden="false" customHeight="false" outlineLevel="0" collapsed="false">
      <c r="A2214" s="12" t="n">
        <v>14033</v>
      </c>
      <c r="B2214" s="13" t="n">
        <v>58</v>
      </c>
      <c r="C2214" s="13" t="s">
        <v>316</v>
      </c>
      <c r="D2214" s="13" t="n">
        <v>2</v>
      </c>
      <c r="E2214" s="13" t="n">
        <v>479</v>
      </c>
      <c r="F2214" s="13" t="s">
        <v>413</v>
      </c>
      <c r="G2214" s="13" t="s">
        <v>24</v>
      </c>
      <c r="H2214" s="13" t="s">
        <v>25</v>
      </c>
      <c r="J2214" s="13" t="n">
        <v>1</v>
      </c>
      <c r="K2214" s="13" t="n">
        <v>1482</v>
      </c>
      <c r="L2214" s="14" t="n">
        <v>0.756944444444444</v>
      </c>
      <c r="M2214" s="15" t="n">
        <v>0.791666666666667</v>
      </c>
      <c r="N2214" s="16" t="n">
        <f aca="false">VLOOKUP(E2214,'Esp. percorsi al 18-10-22'!C:J,8,FALSE())</f>
        <v>29.7478833768284</v>
      </c>
      <c r="O2214" s="16"/>
      <c r="P2214" s="16"/>
      <c r="Q2214" s="20" t="n">
        <v>302</v>
      </c>
      <c r="R2214" s="17" t="n">
        <f aca="false">+N2214*Q2214</f>
        <v>8983.86077980218</v>
      </c>
      <c r="S2214" s="17" t="n">
        <f aca="false">+O2214*Q2214</f>
        <v>0</v>
      </c>
      <c r="T2214" s="17"/>
      <c r="U2214" s="18" t="n">
        <f aca="false">+M2214-L2214</f>
        <v>0.0347222222222222</v>
      </c>
      <c r="V2214" s="18" t="n">
        <f aca="false">+U2214*Q2214</f>
        <v>10.4861111111111</v>
      </c>
      <c r="W2214" s="18"/>
    </row>
    <row r="2215" s="13" customFormat="true" ht="12" hidden="false" customHeight="false" outlineLevel="0" collapsed="false">
      <c r="A2215" s="12" t="n">
        <v>17928</v>
      </c>
      <c r="B2215" s="13" t="n">
        <v>58</v>
      </c>
      <c r="C2215" s="13" t="s">
        <v>316</v>
      </c>
      <c r="D2215" s="13" t="n">
        <v>1</v>
      </c>
      <c r="E2215" s="13" t="n">
        <v>623</v>
      </c>
      <c r="F2215" s="13" t="s">
        <v>414</v>
      </c>
      <c r="G2215" s="13" t="s">
        <v>24</v>
      </c>
      <c r="H2215" s="13" t="s">
        <v>25</v>
      </c>
      <c r="J2215" s="13" t="n">
        <v>1</v>
      </c>
      <c r="K2215" s="13" t="n">
        <v>17928</v>
      </c>
      <c r="L2215" s="14" t="n">
        <v>0.295138888888889</v>
      </c>
      <c r="M2215" s="15" t="n">
        <v>0.336805555555556</v>
      </c>
      <c r="N2215" s="16" t="n">
        <f aca="false">VLOOKUP(E2215,'Esp. percorsi al 18-10-22'!C:J,8,FALSE())</f>
        <v>33.6959562877445</v>
      </c>
      <c r="O2215" s="16"/>
      <c r="P2215" s="16"/>
      <c r="Q2215" s="20" t="n">
        <v>302</v>
      </c>
      <c r="R2215" s="17" t="n">
        <f aca="false">+N2215*Q2215</f>
        <v>10176.1787988988</v>
      </c>
      <c r="S2215" s="17" t="n">
        <f aca="false">+O2215*Q2215</f>
        <v>0</v>
      </c>
      <c r="T2215" s="17"/>
      <c r="U2215" s="18" t="n">
        <f aca="false">+M2215-L2215</f>
        <v>0.0416666666666667</v>
      </c>
      <c r="V2215" s="18" t="n">
        <f aca="false">+U2215*Q2215</f>
        <v>12.5833333333333</v>
      </c>
      <c r="W2215" s="18"/>
    </row>
    <row r="2216" s="13" customFormat="true" ht="12" hidden="false" customHeight="false" outlineLevel="0" collapsed="false">
      <c r="A2216" s="12" t="n">
        <v>10190</v>
      </c>
      <c r="B2216" s="13" t="n">
        <v>58</v>
      </c>
      <c r="C2216" s="13" t="s">
        <v>316</v>
      </c>
      <c r="D2216" s="13" t="n">
        <v>1</v>
      </c>
      <c r="E2216" s="13" t="n">
        <v>623</v>
      </c>
      <c r="F2216" s="13" t="s">
        <v>414</v>
      </c>
      <c r="G2216" s="13" t="s">
        <v>24</v>
      </c>
      <c r="H2216" s="13" t="s">
        <v>25</v>
      </c>
      <c r="J2216" s="13" t="n">
        <v>1</v>
      </c>
      <c r="K2216" s="13" t="n">
        <v>1441</v>
      </c>
      <c r="L2216" s="14" t="n">
        <v>0.576388888888889</v>
      </c>
      <c r="M2216" s="15" t="n">
        <v>0.618055555555556</v>
      </c>
      <c r="N2216" s="16" t="n">
        <f aca="false">VLOOKUP(E2216,'Esp. percorsi al 18-10-22'!C:J,8,FALSE())</f>
        <v>33.6959562877445</v>
      </c>
      <c r="O2216" s="16"/>
      <c r="P2216" s="16"/>
      <c r="Q2216" s="20" t="n">
        <v>302</v>
      </c>
      <c r="R2216" s="17" t="n">
        <f aca="false">+N2216*Q2216</f>
        <v>10176.1787988988</v>
      </c>
      <c r="S2216" s="17" t="n">
        <f aca="false">+O2216*Q2216</f>
        <v>0</v>
      </c>
      <c r="T2216" s="17"/>
      <c r="U2216" s="18" t="n">
        <f aca="false">+M2216-L2216</f>
        <v>0.0416666666666667</v>
      </c>
      <c r="V2216" s="18" t="n">
        <f aca="false">+U2216*Q2216</f>
        <v>12.5833333333333</v>
      </c>
      <c r="W2216" s="18"/>
    </row>
    <row r="2217" s="13" customFormat="true" ht="12" hidden="false" customHeight="false" outlineLevel="0" collapsed="false">
      <c r="A2217" s="12" t="n">
        <v>17640</v>
      </c>
      <c r="B2217" s="13" t="n">
        <v>58</v>
      </c>
      <c r="C2217" s="13" t="s">
        <v>316</v>
      </c>
      <c r="D2217" s="13" t="n">
        <v>1</v>
      </c>
      <c r="E2217" s="13" t="n">
        <v>627</v>
      </c>
      <c r="F2217" s="13" t="s">
        <v>415</v>
      </c>
      <c r="G2217" s="13" t="s">
        <v>24</v>
      </c>
      <c r="H2217" s="13" t="s">
        <v>25</v>
      </c>
      <c r="J2217" s="13" t="n">
        <v>1</v>
      </c>
      <c r="K2217" s="13" t="n">
        <v>1442</v>
      </c>
      <c r="L2217" s="14" t="n">
        <v>0.659722222222222</v>
      </c>
      <c r="M2217" s="15" t="n">
        <v>0.704861111111111</v>
      </c>
      <c r="N2217" s="16" t="n">
        <f aca="false">VLOOKUP(E2217,'Esp. percorsi al 18-10-22'!C:J,8,FALSE())</f>
        <v>34.9843477374728</v>
      </c>
      <c r="O2217" s="16"/>
      <c r="P2217" s="16"/>
      <c r="Q2217" s="20" t="n">
        <v>302</v>
      </c>
      <c r="R2217" s="17" t="n">
        <f aca="false">+N2217*Q2217</f>
        <v>10565.2730167168</v>
      </c>
      <c r="S2217" s="17" t="n">
        <f aca="false">+O2217*Q2217</f>
        <v>0</v>
      </c>
      <c r="T2217" s="17"/>
      <c r="U2217" s="18" t="n">
        <f aca="false">+M2217-L2217</f>
        <v>0.0451388888888889</v>
      </c>
      <c r="V2217" s="18" t="n">
        <f aca="false">+U2217*Q2217</f>
        <v>13.6319444444444</v>
      </c>
      <c r="W2217" s="18"/>
    </row>
    <row r="2218" s="13" customFormat="true" ht="12" hidden="false" customHeight="false" outlineLevel="0" collapsed="false">
      <c r="A2218" s="12" t="n">
        <v>9995</v>
      </c>
      <c r="B2218" s="13" t="n">
        <v>58</v>
      </c>
      <c r="C2218" s="13" t="s">
        <v>316</v>
      </c>
      <c r="D2218" s="13" t="n">
        <v>1</v>
      </c>
      <c r="E2218" s="13" t="n">
        <v>781</v>
      </c>
      <c r="F2218" s="13" t="s">
        <v>416</v>
      </c>
      <c r="G2218" s="13" t="s">
        <v>24</v>
      </c>
      <c r="H2218" s="13" t="s">
        <v>29</v>
      </c>
      <c r="J2218" s="13" t="n">
        <v>1</v>
      </c>
      <c r="K2218" s="13" t="n">
        <v>2190</v>
      </c>
      <c r="L2218" s="14" t="n">
        <v>0.291666666666667</v>
      </c>
      <c r="M2218" s="15" t="n">
        <v>0.333333333333333</v>
      </c>
      <c r="N2218" s="16" t="n">
        <f aca="false">VLOOKUP(E2218,'Esp. percorsi al 18-10-22'!C:J,8,FALSE())</f>
        <v>33.4867557721016</v>
      </c>
      <c r="O2218" s="16"/>
      <c r="P2218" s="16"/>
      <c r="Q2218" s="20" t="n">
        <v>58</v>
      </c>
      <c r="R2218" s="17" t="n">
        <f aca="false">+N2218*Q2218</f>
        <v>1942.23183478189</v>
      </c>
      <c r="S2218" s="17" t="n">
        <f aca="false">+O2218*Q2218</f>
        <v>0</v>
      </c>
      <c r="T2218" s="17"/>
      <c r="U2218" s="18" t="n">
        <f aca="false">+M2218-L2218</f>
        <v>0.0416666666666667</v>
      </c>
      <c r="V2218" s="18" t="n">
        <f aca="false">+U2218*Q2218</f>
        <v>2.41666666666667</v>
      </c>
      <c r="W2218" s="18"/>
    </row>
    <row r="2219" s="13" customFormat="true" ht="12" hidden="false" customHeight="false" outlineLevel="0" collapsed="false">
      <c r="A2219" s="12" t="n">
        <v>9996</v>
      </c>
      <c r="B2219" s="13" t="n">
        <v>58</v>
      </c>
      <c r="C2219" s="13" t="s">
        <v>316</v>
      </c>
      <c r="D2219" s="13" t="n">
        <v>1</v>
      </c>
      <c r="E2219" s="13" t="n">
        <v>781</v>
      </c>
      <c r="F2219" s="13" t="s">
        <v>416</v>
      </c>
      <c r="G2219" s="13" t="s">
        <v>24</v>
      </c>
      <c r="H2219" s="13" t="s">
        <v>29</v>
      </c>
      <c r="J2219" s="13" t="n">
        <v>1</v>
      </c>
      <c r="K2219" s="13" t="n">
        <v>2191</v>
      </c>
      <c r="L2219" s="14" t="n">
        <v>0.409722222222222</v>
      </c>
      <c r="M2219" s="15" t="n">
        <v>0.451388888888889</v>
      </c>
      <c r="N2219" s="16" t="n">
        <f aca="false">VLOOKUP(E2219,'Esp. percorsi al 18-10-22'!C:J,8,FALSE())</f>
        <v>33.4867557721016</v>
      </c>
      <c r="O2219" s="16"/>
      <c r="P2219" s="16"/>
      <c r="Q2219" s="20" t="n">
        <v>58</v>
      </c>
      <c r="R2219" s="17" t="n">
        <f aca="false">+N2219*Q2219</f>
        <v>1942.23183478189</v>
      </c>
      <c r="S2219" s="17" t="n">
        <f aca="false">+O2219*Q2219</f>
        <v>0</v>
      </c>
      <c r="T2219" s="17"/>
      <c r="U2219" s="18" t="n">
        <f aca="false">+M2219-L2219</f>
        <v>0.0416666666666667</v>
      </c>
      <c r="V2219" s="18" t="n">
        <f aca="false">+U2219*Q2219</f>
        <v>2.41666666666667</v>
      </c>
      <c r="W2219" s="18"/>
    </row>
    <row r="2220" s="13" customFormat="true" ht="12" hidden="false" customHeight="false" outlineLevel="0" collapsed="false">
      <c r="A2220" s="12" t="n">
        <v>9904</v>
      </c>
      <c r="B2220" s="13" t="n">
        <v>58</v>
      </c>
      <c r="C2220" s="13" t="s">
        <v>316</v>
      </c>
      <c r="D2220" s="13" t="n">
        <v>1</v>
      </c>
      <c r="E2220" s="13" t="n">
        <v>782</v>
      </c>
      <c r="F2220" s="13" t="s">
        <v>417</v>
      </c>
      <c r="G2220" s="13" t="s">
        <v>24</v>
      </c>
      <c r="H2220" s="13" t="s">
        <v>25</v>
      </c>
      <c r="J2220" s="13" t="n">
        <v>1</v>
      </c>
      <c r="K2220" s="13" t="n">
        <v>1445</v>
      </c>
      <c r="L2220" s="14" t="n">
        <v>0.295138888888889</v>
      </c>
      <c r="M2220" s="15" t="n">
        <v>0.326388888888889</v>
      </c>
      <c r="N2220" s="16" t="n">
        <f aca="false">VLOOKUP(E2220,'Esp. percorsi al 18-10-22'!C:J,8,FALSE())</f>
        <v>36.5249621011107</v>
      </c>
      <c r="O2220" s="16"/>
      <c r="P2220" s="16"/>
      <c r="Q2220" s="20" t="n">
        <v>302</v>
      </c>
      <c r="R2220" s="17" t="n">
        <f aca="false">+N2220*Q2220</f>
        <v>11030.5385545354</v>
      </c>
      <c r="S2220" s="17" t="n">
        <f aca="false">+O2220*Q2220</f>
        <v>0</v>
      </c>
      <c r="T2220" s="17"/>
      <c r="U2220" s="18" t="n">
        <f aca="false">+M2220-L2220</f>
        <v>0.03125</v>
      </c>
      <c r="V2220" s="18" t="n">
        <f aca="false">+U2220*Q2220</f>
        <v>9.4375</v>
      </c>
      <c r="W2220" s="18"/>
    </row>
    <row r="2221" s="13" customFormat="true" ht="12" hidden="false" customHeight="false" outlineLevel="0" collapsed="false">
      <c r="A2221" s="12" t="n">
        <v>18547</v>
      </c>
      <c r="B2221" s="13" t="n">
        <v>58</v>
      </c>
      <c r="C2221" s="13" t="s">
        <v>316</v>
      </c>
      <c r="D2221" s="13" t="n">
        <v>1</v>
      </c>
      <c r="E2221" s="13" t="n">
        <v>782</v>
      </c>
      <c r="F2221" s="13" t="s">
        <v>417</v>
      </c>
      <c r="G2221" s="13" t="s">
        <v>42</v>
      </c>
      <c r="H2221" s="19" t="s">
        <v>27</v>
      </c>
      <c r="I2221" s="19"/>
      <c r="J2221" s="13" t="n">
        <v>1</v>
      </c>
      <c r="K2221" s="13" t="n">
        <v>18547</v>
      </c>
      <c r="L2221" s="14" t="n">
        <v>0.295138888888889</v>
      </c>
      <c r="M2221" s="15" t="n">
        <v>0.326388888888889</v>
      </c>
      <c r="N2221" s="16" t="n">
        <f aca="false">VLOOKUP(E2221,'Esp. percorsi al 18-10-22'!C:J,8,FALSE())</f>
        <v>36.5249621011107</v>
      </c>
      <c r="O2221" s="16"/>
      <c r="P2221" s="16"/>
      <c r="Q2221" s="20" t="n">
        <v>173</v>
      </c>
      <c r="R2221" s="17" t="n">
        <f aca="false">+N2221*Q2221</f>
        <v>6318.81844349215</v>
      </c>
      <c r="S2221" s="17" t="n">
        <f aca="false">+O2221*Q2221</f>
        <v>0</v>
      </c>
      <c r="T2221" s="17"/>
      <c r="U2221" s="18" t="n">
        <f aca="false">+M2221-L2221</f>
        <v>0.03125</v>
      </c>
      <c r="V2221" s="18" t="n">
        <f aca="false">+U2221*Q2221</f>
        <v>5.40625</v>
      </c>
      <c r="W2221" s="18"/>
    </row>
    <row r="2222" s="13" customFormat="true" ht="12" hidden="false" customHeight="false" outlineLevel="0" collapsed="false">
      <c r="A2222" s="12" t="n">
        <v>12548</v>
      </c>
      <c r="B2222" s="13" t="n">
        <v>58</v>
      </c>
      <c r="C2222" s="13" t="s">
        <v>316</v>
      </c>
      <c r="D2222" s="13" t="n">
        <v>2</v>
      </c>
      <c r="E2222" s="13" t="n">
        <v>789</v>
      </c>
      <c r="F2222" s="13" t="s">
        <v>418</v>
      </c>
      <c r="G2222" s="13" t="s">
        <v>24</v>
      </c>
      <c r="H2222" s="13" t="s">
        <v>29</v>
      </c>
      <c r="J2222" s="13" t="n">
        <v>1</v>
      </c>
      <c r="K2222" s="13" t="n">
        <v>2207</v>
      </c>
      <c r="L2222" s="14" t="n">
        <v>0.34375</v>
      </c>
      <c r="M2222" s="15" t="n">
        <v>0.385416666666667</v>
      </c>
      <c r="N2222" s="16" t="n">
        <f aca="false">VLOOKUP(E2222,'Esp. percorsi al 18-10-22'!C:J,8,FALSE())</f>
        <v>33.400270008971</v>
      </c>
      <c r="O2222" s="16"/>
      <c r="P2222" s="16"/>
      <c r="Q2222" s="20" t="n">
        <v>58</v>
      </c>
      <c r="R2222" s="17" t="n">
        <f aca="false">+N2222*Q2222</f>
        <v>1937.21566052032</v>
      </c>
      <c r="S2222" s="17" t="n">
        <f aca="false">+O2222*Q2222</f>
        <v>0</v>
      </c>
      <c r="T2222" s="17"/>
      <c r="U2222" s="18" t="n">
        <f aca="false">+M2222-L2222</f>
        <v>0.0416666666666667</v>
      </c>
      <c r="V2222" s="18" t="n">
        <f aca="false">+U2222*Q2222</f>
        <v>2.41666666666667</v>
      </c>
      <c r="W2222" s="18"/>
    </row>
    <row r="2223" s="13" customFormat="true" ht="12" hidden="false" customHeight="false" outlineLevel="0" collapsed="false">
      <c r="A2223" s="12" t="n">
        <v>12544</v>
      </c>
      <c r="B2223" s="13" t="n">
        <v>58</v>
      </c>
      <c r="C2223" s="13" t="s">
        <v>316</v>
      </c>
      <c r="D2223" s="13" t="n">
        <v>2</v>
      </c>
      <c r="E2223" s="13" t="n">
        <v>789</v>
      </c>
      <c r="F2223" s="13" t="s">
        <v>418</v>
      </c>
      <c r="G2223" s="13" t="s">
        <v>24</v>
      </c>
      <c r="H2223" s="13" t="s">
        <v>25</v>
      </c>
      <c r="J2223" s="13" t="n">
        <v>1</v>
      </c>
      <c r="K2223" s="13" t="n">
        <v>1477</v>
      </c>
      <c r="L2223" s="14" t="n">
        <v>0.347222222222222</v>
      </c>
      <c r="M2223" s="15" t="n">
        <v>0.388888888888889</v>
      </c>
      <c r="N2223" s="16" t="n">
        <f aca="false">VLOOKUP(E2223,'Esp. percorsi al 18-10-22'!C:J,8,FALSE())</f>
        <v>33.400270008971</v>
      </c>
      <c r="O2223" s="16"/>
      <c r="P2223" s="16"/>
      <c r="Q2223" s="20" t="n">
        <v>302</v>
      </c>
      <c r="R2223" s="17" t="n">
        <f aca="false">+N2223*Q2223</f>
        <v>10086.8815427092</v>
      </c>
      <c r="S2223" s="17" t="n">
        <f aca="false">+O2223*Q2223</f>
        <v>0</v>
      </c>
      <c r="T2223" s="17"/>
      <c r="U2223" s="18" t="n">
        <f aca="false">+M2223-L2223</f>
        <v>0.0416666666666667</v>
      </c>
      <c r="V2223" s="18" t="n">
        <f aca="false">+U2223*Q2223</f>
        <v>12.5833333333333</v>
      </c>
      <c r="W2223" s="18"/>
    </row>
    <row r="2224" s="13" customFormat="true" ht="12" hidden="false" customHeight="false" outlineLevel="0" collapsed="false">
      <c r="A2224" s="12" t="n">
        <v>12549</v>
      </c>
      <c r="B2224" s="13" t="n">
        <v>58</v>
      </c>
      <c r="C2224" s="13" t="s">
        <v>316</v>
      </c>
      <c r="D2224" s="13" t="n">
        <v>2</v>
      </c>
      <c r="E2224" s="13" t="n">
        <v>789</v>
      </c>
      <c r="F2224" s="13" t="s">
        <v>418</v>
      </c>
      <c r="G2224" s="13" t="s">
        <v>24</v>
      </c>
      <c r="H2224" s="13" t="s">
        <v>29</v>
      </c>
      <c r="J2224" s="13" t="n">
        <v>1</v>
      </c>
      <c r="K2224" s="13" t="n">
        <v>2208</v>
      </c>
      <c r="L2224" s="14" t="n">
        <v>0.458333333333333</v>
      </c>
      <c r="M2224" s="15" t="n">
        <v>0.5</v>
      </c>
      <c r="N2224" s="16" t="n">
        <f aca="false">VLOOKUP(E2224,'Esp. percorsi al 18-10-22'!C:J,8,FALSE())</f>
        <v>33.400270008971</v>
      </c>
      <c r="O2224" s="16"/>
      <c r="P2224" s="16"/>
      <c r="Q2224" s="20" t="n">
        <v>58</v>
      </c>
      <c r="R2224" s="17" t="n">
        <f aca="false">+N2224*Q2224</f>
        <v>1937.21566052032</v>
      </c>
      <c r="S2224" s="17" t="n">
        <f aca="false">+O2224*Q2224</f>
        <v>0</v>
      </c>
      <c r="T2224" s="17"/>
      <c r="U2224" s="18" t="n">
        <f aca="false">+M2224-L2224</f>
        <v>0.0416666666666667</v>
      </c>
      <c r="V2224" s="18" t="n">
        <f aca="false">+U2224*Q2224</f>
        <v>2.41666666666667</v>
      </c>
      <c r="W2224" s="18"/>
    </row>
    <row r="2225" s="13" customFormat="true" ht="12" hidden="false" customHeight="false" outlineLevel="0" collapsed="false">
      <c r="A2225" s="12" t="n">
        <v>12545</v>
      </c>
      <c r="B2225" s="13" t="n">
        <v>58</v>
      </c>
      <c r="C2225" s="13" t="s">
        <v>316</v>
      </c>
      <c r="D2225" s="13" t="n">
        <v>2</v>
      </c>
      <c r="E2225" s="13" t="n">
        <v>789</v>
      </c>
      <c r="F2225" s="13" t="s">
        <v>418</v>
      </c>
      <c r="G2225" s="13" t="s">
        <v>24</v>
      </c>
      <c r="H2225" s="13" t="s">
        <v>25</v>
      </c>
      <c r="J2225" s="13" t="n">
        <v>1</v>
      </c>
      <c r="K2225" s="13" t="n">
        <v>1478</v>
      </c>
      <c r="L2225" s="14" t="n">
        <v>0.555555555555556</v>
      </c>
      <c r="M2225" s="15" t="n">
        <v>0.597222222222222</v>
      </c>
      <c r="N2225" s="16" t="n">
        <f aca="false">VLOOKUP(E2225,'Esp. percorsi al 18-10-22'!C:J,8,FALSE())</f>
        <v>33.400270008971</v>
      </c>
      <c r="O2225" s="16"/>
      <c r="P2225" s="16"/>
      <c r="Q2225" s="20" t="n">
        <v>302</v>
      </c>
      <c r="R2225" s="17" t="n">
        <f aca="false">+N2225*Q2225</f>
        <v>10086.8815427092</v>
      </c>
      <c r="S2225" s="17" t="n">
        <f aca="false">+O2225*Q2225</f>
        <v>0</v>
      </c>
      <c r="T2225" s="17"/>
      <c r="U2225" s="18" t="n">
        <f aca="false">+M2225-L2225</f>
        <v>0.0416666666666667</v>
      </c>
      <c r="V2225" s="18" t="n">
        <f aca="false">+U2225*Q2225</f>
        <v>12.5833333333333</v>
      </c>
      <c r="W2225" s="18"/>
    </row>
    <row r="2226" s="13" customFormat="true" ht="12" hidden="false" customHeight="false" outlineLevel="0" collapsed="false">
      <c r="A2226" s="12" t="n">
        <v>18436</v>
      </c>
      <c r="B2226" s="13" t="n">
        <v>58</v>
      </c>
      <c r="C2226" s="13" t="s">
        <v>316</v>
      </c>
      <c r="D2226" s="13" t="n">
        <v>2</v>
      </c>
      <c r="E2226" s="13" t="n">
        <v>789</v>
      </c>
      <c r="F2226" s="13" t="s">
        <v>418</v>
      </c>
      <c r="G2226" s="13" t="s">
        <v>77</v>
      </c>
      <c r="H2226" s="13" t="s">
        <v>25</v>
      </c>
      <c r="J2226" s="13" t="n">
        <v>1</v>
      </c>
      <c r="K2226" s="13" t="n">
        <v>18436</v>
      </c>
      <c r="L2226" s="14" t="n">
        <v>0.597222222222222</v>
      </c>
      <c r="M2226" s="15" t="n">
        <v>0.638888888888889</v>
      </c>
      <c r="N2226" s="16" t="n">
        <f aca="false">VLOOKUP(E2226,'Esp. percorsi al 18-10-22'!C:J,8,FALSE())</f>
        <v>33.400270008971</v>
      </c>
      <c r="O2226" s="16"/>
      <c r="P2226" s="16"/>
      <c r="Q2226" s="20" t="n">
        <v>94</v>
      </c>
      <c r="R2226" s="17" t="n">
        <f aca="false">+N2226*Q2226</f>
        <v>3139.62538084327</v>
      </c>
      <c r="S2226" s="17" t="n">
        <f aca="false">+O2226*Q2226</f>
        <v>0</v>
      </c>
      <c r="T2226" s="17"/>
      <c r="U2226" s="18" t="n">
        <f aca="false">+M2226-L2226</f>
        <v>0.0416666666666667</v>
      </c>
      <c r="V2226" s="18" t="n">
        <f aca="false">+U2226*Q2226</f>
        <v>3.91666666666667</v>
      </c>
      <c r="W2226" s="18"/>
    </row>
    <row r="2227" s="13" customFormat="true" ht="12" hidden="false" customHeight="false" outlineLevel="0" collapsed="false">
      <c r="A2227" s="12" t="n">
        <v>18448</v>
      </c>
      <c r="B2227" s="13" t="n">
        <v>58</v>
      </c>
      <c r="C2227" s="13" t="s">
        <v>316</v>
      </c>
      <c r="D2227" s="13" t="n">
        <v>2</v>
      </c>
      <c r="E2227" s="13" t="n">
        <v>789</v>
      </c>
      <c r="F2227" s="13" t="s">
        <v>418</v>
      </c>
      <c r="G2227" s="13" t="s">
        <v>42</v>
      </c>
      <c r="H2227" s="13" t="n">
        <v>6</v>
      </c>
      <c r="J2227" s="13" t="n">
        <v>1</v>
      </c>
      <c r="K2227" s="13" t="n">
        <v>18448</v>
      </c>
      <c r="L2227" s="14" t="n">
        <v>0.597222222222222</v>
      </c>
      <c r="M2227" s="15" t="n">
        <v>0.638888888888889</v>
      </c>
      <c r="N2227" s="16" t="n">
        <f aca="false">VLOOKUP(E2227,'Esp. percorsi al 18-10-22'!C:J,8,FALSE())</f>
        <v>33.400270008971</v>
      </c>
      <c r="O2227" s="16"/>
      <c r="P2227" s="16"/>
      <c r="Q2227" s="20" t="n">
        <v>35</v>
      </c>
      <c r="R2227" s="17" t="n">
        <f aca="false">+N2227*Q2227</f>
        <v>1169.00945031399</v>
      </c>
      <c r="S2227" s="17" t="n">
        <f aca="false">+O2227*Q2227</f>
        <v>0</v>
      </c>
      <c r="T2227" s="17"/>
      <c r="U2227" s="18" t="n">
        <f aca="false">+M2227-L2227</f>
        <v>0.0416666666666667</v>
      </c>
      <c r="V2227" s="18" t="n">
        <f aca="false">+U2227*Q2227</f>
        <v>1.45833333333333</v>
      </c>
      <c r="W2227" s="18"/>
    </row>
    <row r="2228" s="13" customFormat="true" ht="12" hidden="false" customHeight="false" outlineLevel="0" collapsed="false">
      <c r="A2228" s="12" t="n">
        <v>17708</v>
      </c>
      <c r="B2228" s="13" t="n">
        <v>58</v>
      </c>
      <c r="C2228" s="13" t="s">
        <v>316</v>
      </c>
      <c r="D2228" s="13" t="n">
        <v>2</v>
      </c>
      <c r="E2228" s="13" t="n">
        <v>789</v>
      </c>
      <c r="F2228" s="13" t="s">
        <v>418</v>
      </c>
      <c r="G2228" s="13" t="s">
        <v>42</v>
      </c>
      <c r="H2228" s="19" t="s">
        <v>27</v>
      </c>
      <c r="I2228" s="19"/>
      <c r="J2228" s="13" t="n">
        <v>1</v>
      </c>
      <c r="K2228" s="13" t="n">
        <v>1479</v>
      </c>
      <c r="L2228" s="14" t="n">
        <v>0.604166666666667</v>
      </c>
      <c r="M2228" s="15" t="n">
        <v>0.645833333333333</v>
      </c>
      <c r="N2228" s="16" t="n">
        <f aca="false">VLOOKUP(E2228,'Esp. percorsi al 18-10-22'!C:J,8,FALSE())</f>
        <v>33.400270008971</v>
      </c>
      <c r="O2228" s="16"/>
      <c r="P2228" s="16"/>
      <c r="Q2228" s="20" t="n">
        <v>173</v>
      </c>
      <c r="R2228" s="17" t="n">
        <f aca="false">+N2228*Q2228</f>
        <v>5778.24671155198</v>
      </c>
      <c r="S2228" s="17" t="n">
        <f aca="false">+O2228*Q2228</f>
        <v>0</v>
      </c>
      <c r="T2228" s="17"/>
      <c r="U2228" s="18" t="n">
        <f aca="false">+M2228-L2228</f>
        <v>0.0416666666666667</v>
      </c>
      <c r="V2228" s="18" t="n">
        <f aca="false">+U2228*Q2228</f>
        <v>7.20833333333333</v>
      </c>
      <c r="W2228" s="18"/>
    </row>
    <row r="2229" s="13" customFormat="true" ht="12" hidden="false" customHeight="false" outlineLevel="0" collapsed="false">
      <c r="A2229" s="12" t="n">
        <v>12547</v>
      </c>
      <c r="B2229" s="13" t="n">
        <v>58</v>
      </c>
      <c r="C2229" s="13" t="s">
        <v>316</v>
      </c>
      <c r="D2229" s="13" t="n">
        <v>2</v>
      </c>
      <c r="E2229" s="13" t="n">
        <v>789</v>
      </c>
      <c r="F2229" s="13" t="s">
        <v>418</v>
      </c>
      <c r="G2229" s="13" t="s">
        <v>24</v>
      </c>
      <c r="H2229" s="13" t="s">
        <v>25</v>
      </c>
      <c r="J2229" s="13" t="n">
        <v>1</v>
      </c>
      <c r="K2229" s="13" t="n">
        <v>1480</v>
      </c>
      <c r="L2229" s="14" t="n">
        <v>0.621527777777778</v>
      </c>
      <c r="M2229" s="15" t="n">
        <v>0.663194444444444</v>
      </c>
      <c r="N2229" s="16" t="n">
        <f aca="false">VLOOKUP(E2229,'Esp. percorsi al 18-10-22'!C:J,8,FALSE())</f>
        <v>33.400270008971</v>
      </c>
      <c r="O2229" s="16"/>
      <c r="P2229" s="16"/>
      <c r="Q2229" s="20" t="n">
        <v>302</v>
      </c>
      <c r="R2229" s="17" t="n">
        <f aca="false">+N2229*Q2229</f>
        <v>10086.8815427092</v>
      </c>
      <c r="S2229" s="17" t="n">
        <f aca="false">+O2229*Q2229</f>
        <v>0</v>
      </c>
      <c r="T2229" s="17"/>
      <c r="U2229" s="18" t="n">
        <f aca="false">+M2229-L2229</f>
        <v>0.0416666666666667</v>
      </c>
      <c r="V2229" s="18" t="n">
        <f aca="false">+U2229*Q2229</f>
        <v>12.5833333333333</v>
      </c>
      <c r="W2229" s="18"/>
    </row>
    <row r="2230" s="13" customFormat="true" ht="12" hidden="false" customHeight="false" outlineLevel="0" collapsed="false">
      <c r="A2230" s="12" t="n">
        <v>9929</v>
      </c>
      <c r="B2230" s="13" t="n">
        <v>58</v>
      </c>
      <c r="C2230" s="13" t="s">
        <v>316</v>
      </c>
      <c r="D2230" s="13" t="n">
        <v>2</v>
      </c>
      <c r="E2230" s="13" t="n">
        <v>790</v>
      </c>
      <c r="F2230" s="13" t="s">
        <v>419</v>
      </c>
      <c r="G2230" s="13" t="s">
        <v>24</v>
      </c>
      <c r="H2230" s="13" t="s">
        <v>25</v>
      </c>
      <c r="J2230" s="13" t="n">
        <v>1</v>
      </c>
      <c r="K2230" s="13" t="n">
        <v>1483</v>
      </c>
      <c r="L2230" s="14" t="n">
        <v>0.572916666666667</v>
      </c>
      <c r="M2230" s="15" t="n">
        <v>0.597222222222222</v>
      </c>
      <c r="N2230" s="16" t="n">
        <f aca="false">VLOOKUP(E2230,'Esp. percorsi al 18-10-22'!C:J,8,FALSE())</f>
        <v>34.5293201958619</v>
      </c>
      <c r="O2230" s="16"/>
      <c r="P2230" s="16"/>
      <c r="Q2230" s="20" t="n">
        <v>302</v>
      </c>
      <c r="R2230" s="17" t="n">
        <f aca="false">+N2230*Q2230</f>
        <v>10427.8546991503</v>
      </c>
      <c r="S2230" s="17" t="n">
        <f aca="false">+O2230*Q2230</f>
        <v>0</v>
      </c>
      <c r="T2230" s="17"/>
      <c r="U2230" s="18" t="n">
        <f aca="false">+M2230-L2230</f>
        <v>0.0243055555555556</v>
      </c>
      <c r="V2230" s="18" t="n">
        <f aca="false">+U2230*Q2230</f>
        <v>7.34027777777778</v>
      </c>
      <c r="W2230" s="18"/>
    </row>
    <row r="2231" s="13" customFormat="true" ht="12" hidden="false" customHeight="false" outlineLevel="0" collapsed="false">
      <c r="A2231" s="12" t="n">
        <v>9930</v>
      </c>
      <c r="B2231" s="13" t="n">
        <v>58</v>
      </c>
      <c r="C2231" s="13" t="s">
        <v>316</v>
      </c>
      <c r="D2231" s="13" t="n">
        <v>2</v>
      </c>
      <c r="E2231" s="13" t="n">
        <v>790</v>
      </c>
      <c r="F2231" s="13" t="s">
        <v>419</v>
      </c>
      <c r="G2231" s="13" t="s">
        <v>24</v>
      </c>
      <c r="H2231" s="13" t="s">
        <v>25</v>
      </c>
      <c r="J2231" s="13" t="n">
        <v>1</v>
      </c>
      <c r="K2231" s="13" t="n">
        <v>1484</v>
      </c>
      <c r="L2231" s="14" t="n">
        <v>0.711805555555555</v>
      </c>
      <c r="M2231" s="15" t="n">
        <v>0.739583333333333</v>
      </c>
      <c r="N2231" s="16" t="n">
        <f aca="false">VLOOKUP(E2231,'Esp. percorsi al 18-10-22'!C:J,8,FALSE())</f>
        <v>34.5293201958619</v>
      </c>
      <c r="O2231" s="16"/>
      <c r="P2231" s="16"/>
      <c r="Q2231" s="20" t="n">
        <v>302</v>
      </c>
      <c r="R2231" s="17" t="n">
        <f aca="false">+N2231*Q2231</f>
        <v>10427.8546991503</v>
      </c>
      <c r="S2231" s="17" t="n">
        <f aca="false">+O2231*Q2231</f>
        <v>0</v>
      </c>
      <c r="T2231" s="17"/>
      <c r="U2231" s="18" t="n">
        <f aca="false">+M2231-L2231</f>
        <v>0.0277777777777778</v>
      </c>
      <c r="V2231" s="18" t="n">
        <f aca="false">+U2231*Q2231</f>
        <v>8.38888888888889</v>
      </c>
      <c r="W2231" s="18"/>
    </row>
    <row r="2232" s="13" customFormat="true" ht="12" hidden="false" customHeight="false" outlineLevel="0" collapsed="false">
      <c r="A2232" s="12" t="n">
        <v>11405</v>
      </c>
      <c r="B2232" s="13" t="n">
        <v>59</v>
      </c>
      <c r="C2232" s="13" t="s">
        <v>316</v>
      </c>
      <c r="D2232" s="13" t="n">
        <v>0</v>
      </c>
      <c r="E2232" s="13" t="n">
        <v>530</v>
      </c>
      <c r="F2232" s="13" t="s">
        <v>420</v>
      </c>
      <c r="G2232" s="13" t="s">
        <v>24</v>
      </c>
      <c r="H2232" s="13" t="s">
        <v>25</v>
      </c>
      <c r="J2232" s="13" t="n">
        <v>1</v>
      </c>
      <c r="K2232" s="13" t="n">
        <v>1180</v>
      </c>
      <c r="L2232" s="14" t="n">
        <v>0.430555555555556</v>
      </c>
      <c r="M2232" s="15" t="n">
        <v>0.447916666666667</v>
      </c>
      <c r="N2232" s="16" t="n">
        <f aca="false">VLOOKUP(E2232,'Esp. percorsi al 18-10-22'!C:J,8,FALSE())</f>
        <v>11.0677960111105</v>
      </c>
      <c r="O2232" s="16"/>
      <c r="P2232" s="16"/>
      <c r="Q2232" s="20" t="n">
        <v>302</v>
      </c>
      <c r="R2232" s="17" t="n">
        <f aca="false">+N2232*Q2232</f>
        <v>3342.47439535537</v>
      </c>
      <c r="S2232" s="17" t="n">
        <f aca="false">+O2232*Q2232</f>
        <v>0</v>
      </c>
      <c r="T2232" s="17"/>
      <c r="U2232" s="18" t="n">
        <f aca="false">+M2232-L2232</f>
        <v>0.0173611111111111</v>
      </c>
      <c r="V2232" s="18" t="n">
        <f aca="false">+U2232*Q2232</f>
        <v>5.24305555555556</v>
      </c>
      <c r="W2232" s="18"/>
    </row>
    <row r="2233" s="13" customFormat="true" ht="12" hidden="false" customHeight="false" outlineLevel="0" collapsed="false">
      <c r="A2233" s="12" t="n">
        <v>11323</v>
      </c>
      <c r="B2233" s="13" t="n">
        <v>59</v>
      </c>
      <c r="C2233" s="13" t="s">
        <v>316</v>
      </c>
      <c r="D2233" s="13" t="n">
        <v>0</v>
      </c>
      <c r="E2233" s="13" t="n">
        <v>532</v>
      </c>
      <c r="F2233" s="13" t="s">
        <v>421</v>
      </c>
      <c r="G2233" s="13" t="s">
        <v>24</v>
      </c>
      <c r="H2233" s="13" t="s">
        <v>25</v>
      </c>
      <c r="J2233" s="13" t="n">
        <v>1</v>
      </c>
      <c r="K2233" s="13" t="n">
        <v>1184</v>
      </c>
      <c r="L2233" s="14" t="n">
        <v>0.53125</v>
      </c>
      <c r="M2233" s="15" t="n">
        <v>0.552083333333333</v>
      </c>
      <c r="N2233" s="16" t="n">
        <f aca="false">VLOOKUP(E2233,'Esp. percorsi al 18-10-22'!C:J,8,FALSE())</f>
        <v>14.2300954151706</v>
      </c>
      <c r="O2233" s="16"/>
      <c r="P2233" s="16"/>
      <c r="Q2233" s="20" t="n">
        <v>302</v>
      </c>
      <c r="R2233" s="17" t="n">
        <f aca="false">+N2233*Q2233</f>
        <v>4297.48881538152</v>
      </c>
      <c r="S2233" s="17" t="n">
        <f aca="false">+O2233*Q2233</f>
        <v>0</v>
      </c>
      <c r="T2233" s="17"/>
      <c r="U2233" s="18" t="n">
        <f aca="false">+M2233-L2233</f>
        <v>0.0208333333333333</v>
      </c>
      <c r="V2233" s="18" t="n">
        <f aca="false">+U2233*Q2233</f>
        <v>6.29166666666667</v>
      </c>
      <c r="W2233" s="18"/>
    </row>
    <row r="2234" s="13" customFormat="true" ht="12" hidden="false" customHeight="false" outlineLevel="0" collapsed="false">
      <c r="A2234" s="12" t="n">
        <v>11231</v>
      </c>
      <c r="B2234" s="13" t="n">
        <v>59</v>
      </c>
      <c r="C2234" s="13" t="s">
        <v>316</v>
      </c>
      <c r="D2234" s="13" t="n">
        <v>0</v>
      </c>
      <c r="E2234" s="13" t="n">
        <v>532</v>
      </c>
      <c r="F2234" s="13" t="s">
        <v>421</v>
      </c>
      <c r="G2234" s="13" t="s">
        <v>24</v>
      </c>
      <c r="H2234" s="13" t="s">
        <v>25</v>
      </c>
      <c r="J2234" s="13" t="n">
        <v>1</v>
      </c>
      <c r="K2234" s="13" t="n">
        <v>1185</v>
      </c>
      <c r="L2234" s="14" t="n">
        <v>0.729166666666667</v>
      </c>
      <c r="M2234" s="15" t="n">
        <v>0.75</v>
      </c>
      <c r="N2234" s="16" t="n">
        <f aca="false">VLOOKUP(E2234,'Esp. percorsi al 18-10-22'!C:J,8,FALSE())</f>
        <v>14.2300954151706</v>
      </c>
      <c r="O2234" s="16"/>
      <c r="P2234" s="16"/>
      <c r="Q2234" s="20" t="n">
        <v>302</v>
      </c>
      <c r="R2234" s="17" t="n">
        <f aca="false">+N2234*Q2234</f>
        <v>4297.48881538152</v>
      </c>
      <c r="S2234" s="17" t="n">
        <f aca="false">+O2234*Q2234</f>
        <v>0</v>
      </c>
      <c r="T2234" s="17"/>
      <c r="U2234" s="18" t="n">
        <f aca="false">+M2234-L2234</f>
        <v>0.0208333333333333</v>
      </c>
      <c r="V2234" s="18" t="n">
        <f aca="false">+U2234*Q2234</f>
        <v>6.29166666666667</v>
      </c>
      <c r="W2234" s="18"/>
    </row>
    <row r="2235" s="13" customFormat="true" ht="12" hidden="false" customHeight="false" outlineLevel="0" collapsed="false">
      <c r="A2235" s="12" t="n">
        <v>11232</v>
      </c>
      <c r="B2235" s="13" t="n">
        <v>59</v>
      </c>
      <c r="C2235" s="13" t="s">
        <v>316</v>
      </c>
      <c r="D2235" s="13" t="n">
        <v>0</v>
      </c>
      <c r="E2235" s="13" t="n">
        <v>532</v>
      </c>
      <c r="F2235" s="13" t="s">
        <v>421</v>
      </c>
      <c r="G2235" s="13" t="s">
        <v>24</v>
      </c>
      <c r="H2235" s="13" t="s">
        <v>25</v>
      </c>
      <c r="J2235" s="13" t="n">
        <v>1</v>
      </c>
      <c r="K2235" s="13" t="n">
        <v>1186</v>
      </c>
      <c r="L2235" s="14" t="n">
        <v>0.791666666666667</v>
      </c>
      <c r="M2235" s="15" t="n">
        <v>0.8125</v>
      </c>
      <c r="N2235" s="16" t="n">
        <f aca="false">VLOOKUP(E2235,'Esp. percorsi al 18-10-22'!C:J,8,FALSE())</f>
        <v>14.2300954151706</v>
      </c>
      <c r="O2235" s="16"/>
      <c r="P2235" s="16"/>
      <c r="Q2235" s="20" t="n">
        <v>302</v>
      </c>
      <c r="R2235" s="17" t="n">
        <f aca="false">+N2235*Q2235</f>
        <v>4297.48881538152</v>
      </c>
      <c r="S2235" s="17" t="n">
        <f aca="false">+O2235*Q2235</f>
        <v>0</v>
      </c>
      <c r="T2235" s="17"/>
      <c r="U2235" s="18" t="n">
        <f aca="false">+M2235-L2235</f>
        <v>0.0208333333333333</v>
      </c>
      <c r="V2235" s="18" t="n">
        <f aca="false">+U2235*Q2235</f>
        <v>6.29166666666667</v>
      </c>
      <c r="W2235" s="18"/>
    </row>
    <row r="2236" s="13" customFormat="true" ht="12" hidden="false" customHeight="false" outlineLevel="0" collapsed="false">
      <c r="A2236" s="12" t="n">
        <v>11235</v>
      </c>
      <c r="B2236" s="13" t="n">
        <v>59</v>
      </c>
      <c r="C2236" s="13" t="s">
        <v>316</v>
      </c>
      <c r="D2236" s="13" t="n">
        <v>0</v>
      </c>
      <c r="E2236" s="13" t="n">
        <v>534</v>
      </c>
      <c r="F2236" s="13" t="s">
        <v>422</v>
      </c>
      <c r="G2236" s="13" t="s">
        <v>24</v>
      </c>
      <c r="H2236" s="13" t="s">
        <v>25</v>
      </c>
      <c r="J2236" s="13" t="n">
        <v>1</v>
      </c>
      <c r="K2236" s="13" t="n">
        <v>1189</v>
      </c>
      <c r="L2236" s="14" t="n">
        <v>0.631944444444444</v>
      </c>
      <c r="M2236" s="15" t="n">
        <v>0.649305555555556</v>
      </c>
      <c r="N2236" s="16" t="n">
        <f aca="false">VLOOKUP(E2236,'Esp. percorsi al 18-10-22'!C:J,8,FALSE())</f>
        <v>13.1236169936565</v>
      </c>
      <c r="O2236" s="16"/>
      <c r="P2236" s="16"/>
      <c r="Q2236" s="20" t="n">
        <v>302</v>
      </c>
      <c r="R2236" s="17" t="n">
        <f aca="false">+N2236*Q2236</f>
        <v>3963.33233208426</v>
      </c>
      <c r="S2236" s="17" t="n">
        <f aca="false">+O2236*Q2236</f>
        <v>0</v>
      </c>
      <c r="T2236" s="17"/>
      <c r="U2236" s="18" t="n">
        <f aca="false">+M2236-L2236</f>
        <v>0.0173611111111111</v>
      </c>
      <c r="V2236" s="18" t="n">
        <f aca="false">+U2236*Q2236</f>
        <v>5.24305555555556</v>
      </c>
      <c r="W2236" s="18"/>
    </row>
    <row r="2237" s="13" customFormat="true" ht="12" hidden="false" customHeight="false" outlineLevel="0" collapsed="false">
      <c r="A2237" s="12" t="n">
        <v>11236</v>
      </c>
      <c r="B2237" s="13" t="n">
        <v>59</v>
      </c>
      <c r="C2237" s="13" t="s">
        <v>316</v>
      </c>
      <c r="D2237" s="13" t="n">
        <v>0</v>
      </c>
      <c r="E2237" s="13" t="n">
        <v>537</v>
      </c>
      <c r="F2237" s="13" t="s">
        <v>423</v>
      </c>
      <c r="G2237" s="13" t="s">
        <v>24</v>
      </c>
      <c r="H2237" s="13" t="s">
        <v>25</v>
      </c>
      <c r="J2237" s="13" t="n">
        <v>1</v>
      </c>
      <c r="K2237" s="13" t="n">
        <v>1195</v>
      </c>
      <c r="L2237" s="14" t="n">
        <v>0.256944444444444</v>
      </c>
      <c r="M2237" s="15" t="n">
        <v>0.267361111111111</v>
      </c>
      <c r="N2237" s="16" t="n">
        <f aca="false">VLOOKUP(E2237,'Esp. percorsi al 18-10-22'!C:J,8,FALSE())</f>
        <v>6.97686947514928</v>
      </c>
      <c r="O2237" s="16"/>
      <c r="P2237" s="16"/>
      <c r="Q2237" s="20" t="n">
        <v>302</v>
      </c>
      <c r="R2237" s="17" t="n">
        <f aca="false">+N2237*Q2237</f>
        <v>2107.01458149508</v>
      </c>
      <c r="S2237" s="17" t="n">
        <f aca="false">+O2237*Q2237</f>
        <v>0</v>
      </c>
      <c r="T2237" s="17"/>
      <c r="U2237" s="18" t="n">
        <f aca="false">+M2237-L2237</f>
        <v>0.0104166666666667</v>
      </c>
      <c r="V2237" s="18" t="n">
        <f aca="false">+U2237*Q2237</f>
        <v>3.14583333333333</v>
      </c>
      <c r="W2237" s="18"/>
    </row>
    <row r="2238" s="13" customFormat="true" ht="12" hidden="false" customHeight="false" outlineLevel="0" collapsed="false">
      <c r="A2238" s="12" t="n">
        <v>11325</v>
      </c>
      <c r="B2238" s="13" t="n">
        <v>59</v>
      </c>
      <c r="C2238" s="13" t="s">
        <v>316</v>
      </c>
      <c r="D2238" s="13" t="n">
        <v>0</v>
      </c>
      <c r="E2238" s="13" t="n">
        <v>537</v>
      </c>
      <c r="F2238" s="13" t="s">
        <v>423</v>
      </c>
      <c r="G2238" s="13" t="s">
        <v>24</v>
      </c>
      <c r="H2238" s="13" t="s">
        <v>25</v>
      </c>
      <c r="J2238" s="13" t="n">
        <v>1</v>
      </c>
      <c r="K2238" s="13" t="n">
        <v>1196</v>
      </c>
      <c r="L2238" s="14" t="n">
        <v>0.3125</v>
      </c>
      <c r="M2238" s="15" t="n">
        <v>0.322916666666667</v>
      </c>
      <c r="N2238" s="16" t="n">
        <f aca="false">VLOOKUP(E2238,'Esp. percorsi al 18-10-22'!C:J,8,FALSE())</f>
        <v>6.97686947514928</v>
      </c>
      <c r="O2238" s="16"/>
      <c r="P2238" s="16"/>
      <c r="Q2238" s="20" t="n">
        <v>302</v>
      </c>
      <c r="R2238" s="17" t="n">
        <f aca="false">+N2238*Q2238</f>
        <v>2107.01458149508</v>
      </c>
      <c r="S2238" s="17" t="n">
        <f aca="false">+O2238*Q2238</f>
        <v>0</v>
      </c>
      <c r="T2238" s="17"/>
      <c r="U2238" s="18" t="n">
        <f aca="false">+M2238-L2238</f>
        <v>0.0104166666666667</v>
      </c>
      <c r="V2238" s="18" t="n">
        <f aca="false">+U2238*Q2238</f>
        <v>3.14583333333333</v>
      </c>
      <c r="W2238" s="18"/>
    </row>
    <row r="2239" s="13" customFormat="true" ht="12" hidden="false" customHeight="false" outlineLevel="0" collapsed="false">
      <c r="A2239" s="12" t="n">
        <v>11237</v>
      </c>
      <c r="B2239" s="13" t="n">
        <v>59</v>
      </c>
      <c r="C2239" s="13" t="s">
        <v>316</v>
      </c>
      <c r="D2239" s="13" t="n">
        <v>0</v>
      </c>
      <c r="E2239" s="13" t="n">
        <v>537</v>
      </c>
      <c r="F2239" s="13" t="s">
        <v>423</v>
      </c>
      <c r="G2239" s="13" t="s">
        <v>24</v>
      </c>
      <c r="H2239" s="13" t="s">
        <v>25</v>
      </c>
      <c r="J2239" s="13" t="n">
        <v>1</v>
      </c>
      <c r="K2239" s="13" t="n">
        <v>1197</v>
      </c>
      <c r="L2239" s="14" t="n">
        <v>0.357638888888889</v>
      </c>
      <c r="M2239" s="15" t="n">
        <v>0.368055555555556</v>
      </c>
      <c r="N2239" s="16" t="n">
        <f aca="false">VLOOKUP(E2239,'Esp. percorsi al 18-10-22'!C:J,8,FALSE())</f>
        <v>6.97686947514928</v>
      </c>
      <c r="O2239" s="16"/>
      <c r="P2239" s="16"/>
      <c r="Q2239" s="20" t="n">
        <v>302</v>
      </c>
      <c r="R2239" s="17" t="n">
        <f aca="false">+N2239*Q2239</f>
        <v>2107.01458149508</v>
      </c>
      <c r="S2239" s="17" t="n">
        <f aca="false">+O2239*Q2239</f>
        <v>0</v>
      </c>
      <c r="T2239" s="17"/>
      <c r="U2239" s="18" t="n">
        <f aca="false">+M2239-L2239</f>
        <v>0.0104166666666667</v>
      </c>
      <c r="V2239" s="18" t="n">
        <f aca="false">+U2239*Q2239</f>
        <v>3.14583333333333</v>
      </c>
      <c r="W2239" s="18"/>
    </row>
    <row r="2240" s="13" customFormat="true" ht="12" hidden="false" customHeight="false" outlineLevel="0" collapsed="false">
      <c r="A2240" s="12" t="n">
        <v>11277</v>
      </c>
      <c r="B2240" s="13" t="n">
        <v>59</v>
      </c>
      <c r="C2240" s="13" t="s">
        <v>316</v>
      </c>
      <c r="D2240" s="13" t="n">
        <v>0</v>
      </c>
      <c r="E2240" s="13" t="n">
        <v>537</v>
      </c>
      <c r="F2240" s="13" t="s">
        <v>423</v>
      </c>
      <c r="G2240" s="13" t="s">
        <v>24</v>
      </c>
      <c r="H2240" s="13" t="s">
        <v>29</v>
      </c>
      <c r="J2240" s="13" t="n">
        <v>1</v>
      </c>
      <c r="K2240" s="13" t="n">
        <v>2102</v>
      </c>
      <c r="L2240" s="14" t="n">
        <v>0.361111111111111</v>
      </c>
      <c r="M2240" s="15" t="n">
        <v>0.371527777777778</v>
      </c>
      <c r="N2240" s="16" t="n">
        <f aca="false">VLOOKUP(E2240,'Esp. percorsi al 18-10-22'!C:J,8,FALSE())</f>
        <v>6.97686947514928</v>
      </c>
      <c r="O2240" s="16"/>
      <c r="P2240" s="16"/>
      <c r="Q2240" s="20" t="n">
        <v>58</v>
      </c>
      <c r="R2240" s="17" t="n">
        <f aca="false">+N2240*Q2240</f>
        <v>404.658429558658</v>
      </c>
      <c r="S2240" s="17" t="n">
        <f aca="false">+O2240*Q2240</f>
        <v>0</v>
      </c>
      <c r="T2240" s="17"/>
      <c r="U2240" s="18" t="n">
        <f aca="false">+M2240-L2240</f>
        <v>0.0104166666666667</v>
      </c>
      <c r="V2240" s="18" t="n">
        <f aca="false">+U2240*Q2240</f>
        <v>0.604166666666667</v>
      </c>
      <c r="W2240" s="18"/>
    </row>
    <row r="2241" s="13" customFormat="true" ht="12" hidden="false" customHeight="false" outlineLevel="0" collapsed="false">
      <c r="A2241" s="12" t="n">
        <v>11278</v>
      </c>
      <c r="B2241" s="13" t="n">
        <v>59</v>
      </c>
      <c r="C2241" s="13" t="s">
        <v>316</v>
      </c>
      <c r="D2241" s="13" t="n">
        <v>0</v>
      </c>
      <c r="E2241" s="13" t="n">
        <v>537</v>
      </c>
      <c r="F2241" s="13" t="s">
        <v>423</v>
      </c>
      <c r="G2241" s="13" t="s">
        <v>24</v>
      </c>
      <c r="H2241" s="13" t="s">
        <v>29</v>
      </c>
      <c r="J2241" s="13" t="n">
        <v>1</v>
      </c>
      <c r="K2241" s="13" t="n">
        <v>2104</v>
      </c>
      <c r="L2241" s="14" t="n">
        <v>0.475694444444444</v>
      </c>
      <c r="M2241" s="15" t="n">
        <v>0.486111111111111</v>
      </c>
      <c r="N2241" s="16" t="n">
        <f aca="false">VLOOKUP(E2241,'Esp. percorsi al 18-10-22'!C:J,8,FALSE())</f>
        <v>6.97686947514928</v>
      </c>
      <c r="O2241" s="16"/>
      <c r="P2241" s="16"/>
      <c r="Q2241" s="20" t="n">
        <v>58</v>
      </c>
      <c r="R2241" s="17" t="n">
        <f aca="false">+N2241*Q2241</f>
        <v>404.658429558658</v>
      </c>
      <c r="S2241" s="17" t="n">
        <f aca="false">+O2241*Q2241</f>
        <v>0</v>
      </c>
      <c r="T2241" s="17"/>
      <c r="U2241" s="18" t="n">
        <f aca="false">+M2241-L2241</f>
        <v>0.0104166666666667</v>
      </c>
      <c r="V2241" s="18" t="n">
        <f aca="false">+U2241*Q2241</f>
        <v>0.604166666666667</v>
      </c>
      <c r="W2241" s="18"/>
    </row>
    <row r="2242" s="13" customFormat="true" ht="12" hidden="false" customHeight="false" outlineLevel="0" collapsed="false">
      <c r="A2242" s="12" t="n">
        <v>11319</v>
      </c>
      <c r="B2242" s="13" t="n">
        <v>59</v>
      </c>
      <c r="C2242" s="13" t="s">
        <v>316</v>
      </c>
      <c r="D2242" s="13" t="n">
        <v>0</v>
      </c>
      <c r="E2242" s="13" t="n">
        <v>537</v>
      </c>
      <c r="F2242" s="13" t="s">
        <v>423</v>
      </c>
      <c r="G2242" s="13" t="s">
        <v>24</v>
      </c>
      <c r="H2242" s="13" t="s">
        <v>25</v>
      </c>
      <c r="J2242" s="13" t="n">
        <v>1</v>
      </c>
      <c r="K2242" s="13" t="n">
        <v>2371</v>
      </c>
      <c r="L2242" s="14" t="n">
        <v>0.482638888888889</v>
      </c>
      <c r="M2242" s="15" t="n">
        <v>0.489583333333333</v>
      </c>
      <c r="N2242" s="16" t="n">
        <f aca="false">VLOOKUP(E2242,'Esp. percorsi al 18-10-22'!C:J,8,FALSE())</f>
        <v>6.97686947514928</v>
      </c>
      <c r="O2242" s="16"/>
      <c r="P2242" s="16"/>
      <c r="Q2242" s="20" t="n">
        <v>302</v>
      </c>
      <c r="R2242" s="17" t="n">
        <f aca="false">+N2242*Q2242</f>
        <v>2107.01458149508</v>
      </c>
      <c r="S2242" s="17" t="n">
        <f aca="false">+O2242*Q2242</f>
        <v>0</v>
      </c>
      <c r="T2242" s="17"/>
      <c r="U2242" s="18" t="n">
        <f aca="false">+M2242-L2242</f>
        <v>0.00694444444444444</v>
      </c>
      <c r="V2242" s="18" t="n">
        <f aca="false">+U2242*Q2242</f>
        <v>2.09722222222222</v>
      </c>
      <c r="W2242" s="18"/>
    </row>
    <row r="2243" s="13" customFormat="true" ht="12" hidden="false" customHeight="false" outlineLevel="0" collapsed="false">
      <c r="A2243" s="12" t="n">
        <v>18793</v>
      </c>
      <c r="B2243" s="13" t="n">
        <v>59</v>
      </c>
      <c r="C2243" s="13" t="s">
        <v>316</v>
      </c>
      <c r="D2243" s="13" t="n">
        <v>0</v>
      </c>
      <c r="E2243" s="13" t="n">
        <v>537</v>
      </c>
      <c r="F2243" s="13" t="s">
        <v>423</v>
      </c>
      <c r="G2243" s="13" t="s">
        <v>24</v>
      </c>
      <c r="H2243" s="13" t="s">
        <v>25</v>
      </c>
      <c r="J2243" s="13" t="n">
        <v>1</v>
      </c>
      <c r="K2243" s="13" t="n">
        <v>18793</v>
      </c>
      <c r="L2243" s="14" t="n">
        <v>0.680555555555555</v>
      </c>
      <c r="M2243" s="15" t="n">
        <v>0.690972222222222</v>
      </c>
      <c r="N2243" s="16" t="n">
        <f aca="false">VLOOKUP(E2243,'Esp. percorsi al 18-10-22'!C:J,8,FALSE())</f>
        <v>6.97686947514928</v>
      </c>
      <c r="O2243" s="16"/>
      <c r="P2243" s="16"/>
      <c r="Q2243" s="20" t="n">
        <v>302</v>
      </c>
      <c r="R2243" s="17" t="n">
        <f aca="false">+N2243*Q2243</f>
        <v>2107.01458149508</v>
      </c>
      <c r="S2243" s="17" t="n">
        <f aca="false">+O2243*Q2243</f>
        <v>0</v>
      </c>
      <c r="T2243" s="17"/>
      <c r="U2243" s="18" t="n">
        <f aca="false">+M2243-L2243</f>
        <v>0.0104166666666667</v>
      </c>
      <c r="V2243" s="18" t="n">
        <f aca="false">+U2243*Q2243</f>
        <v>3.14583333333333</v>
      </c>
      <c r="W2243" s="18"/>
    </row>
    <row r="2244" s="13" customFormat="true" ht="12" hidden="false" customHeight="false" outlineLevel="0" collapsed="false">
      <c r="A2244" s="12" t="n">
        <v>11297</v>
      </c>
      <c r="B2244" s="13" t="n">
        <v>59</v>
      </c>
      <c r="C2244" s="13" t="s">
        <v>316</v>
      </c>
      <c r="D2244" s="13" t="n">
        <v>0</v>
      </c>
      <c r="E2244" s="13" t="n">
        <v>539</v>
      </c>
      <c r="F2244" s="13" t="s">
        <v>424</v>
      </c>
      <c r="G2244" s="13" t="s">
        <v>77</v>
      </c>
      <c r="H2244" s="13" t="s">
        <v>25</v>
      </c>
      <c r="J2244" s="13" t="n">
        <v>1</v>
      </c>
      <c r="K2244" s="13" t="n">
        <v>3130</v>
      </c>
      <c r="L2244" s="14" t="n">
        <v>0.555555555555556</v>
      </c>
      <c r="M2244" s="15" t="n">
        <v>0.569444444444444</v>
      </c>
      <c r="N2244" s="16" t="n">
        <f aca="false">VLOOKUP(E2244,'Esp. percorsi al 18-10-22'!C:J,8,FALSE())</f>
        <v>16.5597067918246</v>
      </c>
      <c r="O2244" s="16"/>
      <c r="P2244" s="16"/>
      <c r="Q2244" s="20" t="n">
        <v>94</v>
      </c>
      <c r="R2244" s="17" t="n">
        <f aca="false">+N2244*Q2244</f>
        <v>1556.61243843151</v>
      </c>
      <c r="S2244" s="17" t="n">
        <f aca="false">+O2244*Q2244</f>
        <v>0</v>
      </c>
      <c r="T2244" s="17"/>
      <c r="U2244" s="18" t="n">
        <f aca="false">+M2244-L2244</f>
        <v>0.0138888888888889</v>
      </c>
      <c r="V2244" s="18" t="n">
        <f aca="false">+U2244*Q2244</f>
        <v>1.30555555555556</v>
      </c>
      <c r="W2244" s="18"/>
    </row>
    <row r="2245" s="13" customFormat="true" ht="12" hidden="false" customHeight="false" outlineLevel="0" collapsed="false">
      <c r="A2245" s="12" t="n">
        <v>11314</v>
      </c>
      <c r="B2245" s="13" t="n">
        <v>59</v>
      </c>
      <c r="C2245" s="13" t="s">
        <v>316</v>
      </c>
      <c r="D2245" s="13" t="n">
        <v>0</v>
      </c>
      <c r="E2245" s="13" t="n">
        <v>539</v>
      </c>
      <c r="F2245" s="13" t="s">
        <v>424</v>
      </c>
      <c r="G2245" s="13" t="s">
        <v>42</v>
      </c>
      <c r="H2245" s="13" t="n">
        <v>6</v>
      </c>
      <c r="J2245" s="13" t="n">
        <v>1</v>
      </c>
      <c r="K2245" s="13" t="n">
        <v>4291</v>
      </c>
      <c r="L2245" s="14" t="n">
        <v>0.555555555555556</v>
      </c>
      <c r="M2245" s="15" t="n">
        <v>0.569444444444444</v>
      </c>
      <c r="N2245" s="16" t="n">
        <f aca="false">VLOOKUP(E2245,'Esp. percorsi al 18-10-22'!C:J,8,FALSE())</f>
        <v>16.5597067918246</v>
      </c>
      <c r="O2245" s="16"/>
      <c r="P2245" s="16"/>
      <c r="Q2245" s="20" t="n">
        <v>35</v>
      </c>
      <c r="R2245" s="17" t="n">
        <f aca="false">+N2245*Q2245</f>
        <v>579.589737713861</v>
      </c>
      <c r="S2245" s="17" t="n">
        <f aca="false">+O2245*Q2245</f>
        <v>0</v>
      </c>
      <c r="T2245" s="17"/>
      <c r="U2245" s="18" t="n">
        <f aca="false">+M2245-L2245</f>
        <v>0.0138888888888889</v>
      </c>
      <c r="V2245" s="18" t="n">
        <f aca="false">+U2245*Q2245</f>
        <v>0.486111111111111</v>
      </c>
      <c r="W2245" s="18"/>
    </row>
    <row r="2246" s="13" customFormat="true" ht="12" hidden="false" customHeight="false" outlineLevel="0" collapsed="false">
      <c r="A2246" s="12" t="n">
        <v>12050</v>
      </c>
      <c r="B2246" s="13" t="n">
        <v>59</v>
      </c>
      <c r="C2246" s="13" t="s">
        <v>316</v>
      </c>
      <c r="D2246" s="13" t="n">
        <v>0</v>
      </c>
      <c r="E2246" s="13" t="n">
        <v>554</v>
      </c>
      <c r="F2246" s="13" t="s">
        <v>425</v>
      </c>
      <c r="G2246" s="13" t="s">
        <v>24</v>
      </c>
      <c r="H2246" s="13" t="s">
        <v>25</v>
      </c>
      <c r="J2246" s="13" t="n">
        <v>1</v>
      </c>
      <c r="K2246" s="13" t="n">
        <v>5941</v>
      </c>
      <c r="L2246" s="14" t="n">
        <v>0.934027777777778</v>
      </c>
      <c r="M2246" s="15" t="n">
        <v>0.951388888888889</v>
      </c>
      <c r="N2246" s="16" t="n">
        <f aca="false">VLOOKUP(E2246,'Esp. percorsi al 18-10-22'!C:J,8,FALSE())</f>
        <v>10.2082746465902</v>
      </c>
      <c r="O2246" s="16"/>
      <c r="P2246" s="16"/>
      <c r="Q2246" s="20" t="n">
        <v>302</v>
      </c>
      <c r="R2246" s="17" t="n">
        <f aca="false">+N2246*Q2246</f>
        <v>3082.89894327024</v>
      </c>
      <c r="S2246" s="17" t="n">
        <f aca="false">+O2246*Q2246</f>
        <v>0</v>
      </c>
      <c r="T2246" s="17"/>
      <c r="U2246" s="18" t="n">
        <f aca="false">+M2246-L2246</f>
        <v>0.0173611111111111</v>
      </c>
      <c r="V2246" s="18" t="n">
        <f aca="false">+U2246*Q2246</f>
        <v>5.24305555555556</v>
      </c>
      <c r="W2246" s="18"/>
    </row>
    <row r="2247" s="13" customFormat="true" ht="12" hidden="false" customHeight="false" outlineLevel="0" collapsed="false">
      <c r="A2247" s="12" t="n">
        <v>11304</v>
      </c>
      <c r="B2247" s="13" t="n">
        <v>59</v>
      </c>
      <c r="C2247" s="13" t="s">
        <v>316</v>
      </c>
      <c r="D2247" s="13" t="n">
        <v>0</v>
      </c>
      <c r="E2247" s="13" t="n">
        <v>564</v>
      </c>
      <c r="F2247" s="13" t="s">
        <v>426</v>
      </c>
      <c r="G2247" s="13" t="s">
        <v>24</v>
      </c>
      <c r="H2247" s="13" t="s">
        <v>29</v>
      </c>
      <c r="J2247" s="13" t="n">
        <v>1</v>
      </c>
      <c r="K2247" s="13" t="n">
        <v>2375</v>
      </c>
      <c r="L2247" s="14" t="n">
        <v>0.371527777777778</v>
      </c>
      <c r="M2247" s="15" t="n">
        <v>0.385416666666667</v>
      </c>
      <c r="N2247" s="16" t="n">
        <f aca="false">VLOOKUP(E2247,'Esp. percorsi al 18-10-22'!C:J,8,FALSE())</f>
        <v>8.39726318261561</v>
      </c>
      <c r="O2247" s="16"/>
      <c r="P2247" s="16"/>
      <c r="Q2247" s="20" t="n">
        <v>58</v>
      </c>
      <c r="R2247" s="17" t="n">
        <f aca="false">+N2247*Q2247</f>
        <v>487.041264591705</v>
      </c>
      <c r="S2247" s="17" t="n">
        <f aca="false">+O2247*Q2247</f>
        <v>0</v>
      </c>
      <c r="T2247" s="17"/>
      <c r="U2247" s="18" t="n">
        <f aca="false">+M2247-L2247</f>
        <v>0.0138888888888889</v>
      </c>
      <c r="V2247" s="18" t="n">
        <f aca="false">+U2247*Q2247</f>
        <v>0.805555555555555</v>
      </c>
      <c r="W2247" s="18"/>
    </row>
    <row r="2248" s="13" customFormat="true" ht="12" hidden="false" customHeight="false" outlineLevel="0" collapsed="false">
      <c r="A2248" s="12" t="n">
        <v>11251</v>
      </c>
      <c r="B2248" s="13" t="n">
        <v>59</v>
      </c>
      <c r="C2248" s="13" t="s">
        <v>316</v>
      </c>
      <c r="D2248" s="13" t="n">
        <v>0</v>
      </c>
      <c r="E2248" s="13" t="n">
        <v>564</v>
      </c>
      <c r="F2248" s="13" t="s">
        <v>426</v>
      </c>
      <c r="G2248" s="13" t="s">
        <v>24</v>
      </c>
      <c r="H2248" s="13" t="s">
        <v>25</v>
      </c>
      <c r="J2248" s="13" t="n">
        <v>1</v>
      </c>
      <c r="K2248" s="13" t="n">
        <v>1235</v>
      </c>
      <c r="L2248" s="14" t="n">
        <v>0.375</v>
      </c>
      <c r="M2248" s="15" t="n">
        <v>0.388888888888889</v>
      </c>
      <c r="N2248" s="16" t="n">
        <f aca="false">VLOOKUP(E2248,'Esp. percorsi al 18-10-22'!C:J,8,FALSE())</f>
        <v>8.39726318261561</v>
      </c>
      <c r="O2248" s="16"/>
      <c r="P2248" s="16"/>
      <c r="Q2248" s="20" t="n">
        <v>302</v>
      </c>
      <c r="R2248" s="17" t="n">
        <f aca="false">+N2248*Q2248</f>
        <v>2535.97348114991</v>
      </c>
      <c r="S2248" s="17" t="n">
        <f aca="false">+O2248*Q2248</f>
        <v>0</v>
      </c>
      <c r="T2248" s="17"/>
      <c r="U2248" s="18" t="n">
        <f aca="false">+M2248-L2248</f>
        <v>0.0138888888888889</v>
      </c>
      <c r="V2248" s="18" t="n">
        <f aca="false">+U2248*Q2248</f>
        <v>4.19444444444444</v>
      </c>
      <c r="W2248" s="18"/>
    </row>
    <row r="2249" s="13" customFormat="true" ht="12" hidden="false" customHeight="false" outlineLevel="0" collapsed="false">
      <c r="A2249" s="12" t="n">
        <v>11308</v>
      </c>
      <c r="B2249" s="13" t="n">
        <v>59</v>
      </c>
      <c r="C2249" s="13" t="s">
        <v>316</v>
      </c>
      <c r="D2249" s="13" t="n">
        <v>0</v>
      </c>
      <c r="E2249" s="13" t="n">
        <v>564</v>
      </c>
      <c r="F2249" s="13" t="s">
        <v>426</v>
      </c>
      <c r="G2249" s="13" t="s">
        <v>24</v>
      </c>
      <c r="H2249" s="13" t="s">
        <v>29</v>
      </c>
      <c r="J2249" s="13" t="n">
        <v>1</v>
      </c>
      <c r="K2249" s="13" t="n">
        <v>2377</v>
      </c>
      <c r="L2249" s="14" t="n">
        <v>0.486111111111111</v>
      </c>
      <c r="M2249" s="15" t="n">
        <v>0.5</v>
      </c>
      <c r="N2249" s="16" t="n">
        <f aca="false">VLOOKUP(E2249,'Esp. percorsi al 18-10-22'!C:J,8,FALSE())</f>
        <v>8.39726318261561</v>
      </c>
      <c r="O2249" s="16"/>
      <c r="P2249" s="16"/>
      <c r="Q2249" s="20" t="n">
        <v>58</v>
      </c>
      <c r="R2249" s="17" t="n">
        <f aca="false">+N2249*Q2249</f>
        <v>487.041264591705</v>
      </c>
      <c r="S2249" s="17" t="n">
        <f aca="false">+O2249*Q2249</f>
        <v>0</v>
      </c>
      <c r="T2249" s="17"/>
      <c r="U2249" s="18" t="n">
        <f aca="false">+M2249-L2249</f>
        <v>0.0138888888888889</v>
      </c>
      <c r="V2249" s="18" t="n">
        <f aca="false">+U2249*Q2249</f>
        <v>0.805555555555555</v>
      </c>
      <c r="W2249" s="18"/>
    </row>
    <row r="2250" s="13" customFormat="true" ht="12" hidden="false" customHeight="false" outlineLevel="0" collapsed="false">
      <c r="A2250" s="12" t="n">
        <v>11309</v>
      </c>
      <c r="B2250" s="13" t="n">
        <v>59</v>
      </c>
      <c r="C2250" s="13" t="s">
        <v>316</v>
      </c>
      <c r="D2250" s="13" t="n">
        <v>0</v>
      </c>
      <c r="E2250" s="13" t="n">
        <v>564</v>
      </c>
      <c r="F2250" s="13" t="s">
        <v>426</v>
      </c>
      <c r="G2250" s="13" t="s">
        <v>24</v>
      </c>
      <c r="H2250" s="13" t="s">
        <v>25</v>
      </c>
      <c r="J2250" s="13" t="n">
        <v>1</v>
      </c>
      <c r="K2250" s="13" t="n">
        <v>2380</v>
      </c>
      <c r="L2250" s="14" t="n">
        <v>0.649305555555556</v>
      </c>
      <c r="M2250" s="15" t="n">
        <v>0.663194444444444</v>
      </c>
      <c r="N2250" s="16" t="n">
        <f aca="false">VLOOKUP(E2250,'Esp. percorsi al 18-10-22'!C:J,8,FALSE())</f>
        <v>8.39726318261561</v>
      </c>
      <c r="O2250" s="16"/>
      <c r="P2250" s="16"/>
      <c r="Q2250" s="20" t="n">
        <v>302</v>
      </c>
      <c r="R2250" s="17" t="n">
        <f aca="false">+N2250*Q2250</f>
        <v>2535.97348114991</v>
      </c>
      <c r="S2250" s="17" t="n">
        <f aca="false">+O2250*Q2250</f>
        <v>0</v>
      </c>
      <c r="T2250" s="17"/>
      <c r="U2250" s="18" t="n">
        <f aca="false">+M2250-L2250</f>
        <v>0.0138888888888889</v>
      </c>
      <c r="V2250" s="18" t="n">
        <f aca="false">+U2250*Q2250</f>
        <v>4.19444444444444</v>
      </c>
      <c r="W2250" s="18"/>
    </row>
    <row r="2251" s="13" customFormat="true" ht="12" hidden="false" customHeight="false" outlineLevel="0" collapsed="false">
      <c r="A2251" s="12" t="n">
        <v>11318</v>
      </c>
      <c r="B2251" s="13" t="n">
        <v>59</v>
      </c>
      <c r="C2251" s="13" t="s">
        <v>316</v>
      </c>
      <c r="D2251" s="13" t="n">
        <v>0</v>
      </c>
      <c r="E2251" s="13" t="n">
        <v>564</v>
      </c>
      <c r="F2251" s="13" t="s">
        <v>426</v>
      </c>
      <c r="G2251" s="13" t="s">
        <v>42</v>
      </c>
      <c r="H2251" s="13" t="n">
        <v>5</v>
      </c>
      <c r="J2251" s="13" t="n">
        <v>1</v>
      </c>
      <c r="K2251" s="13" t="n">
        <v>3082</v>
      </c>
      <c r="L2251" s="14" t="n">
        <v>0.708333333333333</v>
      </c>
      <c r="M2251" s="15" t="n">
        <v>0.71875</v>
      </c>
      <c r="N2251" s="16" t="n">
        <f aca="false">VLOOKUP(E2251,'Esp. percorsi al 18-10-22'!C:J,8,FALSE())</f>
        <v>8.39726318261561</v>
      </c>
      <c r="O2251" s="16"/>
      <c r="P2251" s="16"/>
      <c r="Q2251" s="20" t="n">
        <v>34</v>
      </c>
      <c r="R2251" s="17" t="n">
        <f aca="false">+N2251*Q2251</f>
        <v>285.506948208931</v>
      </c>
      <c r="S2251" s="17" t="n">
        <f aca="false">+O2251*Q2251</f>
        <v>0</v>
      </c>
      <c r="T2251" s="17"/>
      <c r="U2251" s="18" t="n">
        <f aca="false">+M2251-L2251</f>
        <v>0.0104166666666667</v>
      </c>
      <c r="V2251" s="18" t="n">
        <f aca="false">+U2251*Q2251</f>
        <v>0.354166666666667</v>
      </c>
      <c r="W2251" s="18"/>
    </row>
    <row r="2252" s="13" customFormat="true" ht="12" hidden="false" customHeight="false" outlineLevel="0" collapsed="false">
      <c r="A2252" s="12" t="n">
        <v>18797</v>
      </c>
      <c r="B2252" s="13" t="n">
        <v>59</v>
      </c>
      <c r="C2252" s="13" t="s">
        <v>316</v>
      </c>
      <c r="D2252" s="13" t="n">
        <v>0</v>
      </c>
      <c r="E2252" s="13" t="n">
        <v>573</v>
      </c>
      <c r="F2252" s="13" t="s">
        <v>427</v>
      </c>
      <c r="G2252" s="13" t="s">
        <v>24</v>
      </c>
      <c r="H2252" s="13" t="s">
        <v>25</v>
      </c>
      <c r="J2252" s="13" t="n">
        <v>1</v>
      </c>
      <c r="K2252" s="13" t="n">
        <v>1250</v>
      </c>
      <c r="L2252" s="14" t="n">
        <v>0.565972222222222</v>
      </c>
      <c r="M2252" s="15" t="n">
        <v>0.572916666666667</v>
      </c>
      <c r="N2252" s="16" t="n">
        <f aca="false">VLOOKUP(E2252,'Esp. percorsi al 18-10-22'!C:J,8,FALSE())</f>
        <v>5.15551160382117</v>
      </c>
      <c r="O2252" s="16"/>
      <c r="P2252" s="16"/>
      <c r="Q2252" s="20" t="n">
        <v>302</v>
      </c>
      <c r="R2252" s="17" t="n">
        <f aca="false">+N2252*Q2252</f>
        <v>1556.96450435399</v>
      </c>
      <c r="S2252" s="17" t="n">
        <f aca="false">+O2252*Q2252</f>
        <v>0</v>
      </c>
      <c r="T2252" s="17"/>
      <c r="U2252" s="18" t="n">
        <f aca="false">+M2252-L2252</f>
        <v>0.00694444444444444</v>
      </c>
      <c r="V2252" s="18" t="n">
        <f aca="false">+U2252*Q2252</f>
        <v>2.09722222222222</v>
      </c>
      <c r="W2252" s="18"/>
    </row>
    <row r="2253" s="13" customFormat="true" ht="12" hidden="false" customHeight="false" outlineLevel="0" collapsed="false">
      <c r="A2253" s="12" t="n">
        <v>11317</v>
      </c>
      <c r="B2253" s="13" t="n">
        <v>59</v>
      </c>
      <c r="C2253" s="13" t="s">
        <v>316</v>
      </c>
      <c r="D2253" s="13" t="n">
        <v>0</v>
      </c>
      <c r="E2253" s="13" t="n">
        <v>573</v>
      </c>
      <c r="F2253" s="13" t="s">
        <v>427</v>
      </c>
      <c r="G2253" s="13" t="s">
        <v>24</v>
      </c>
      <c r="H2253" s="13" t="s">
        <v>25</v>
      </c>
      <c r="J2253" s="13" t="n">
        <v>1</v>
      </c>
      <c r="K2253" s="13" t="n">
        <v>3101</v>
      </c>
      <c r="L2253" s="14" t="n">
        <v>0.586805555555556</v>
      </c>
      <c r="M2253" s="15" t="n">
        <v>0.59375</v>
      </c>
      <c r="N2253" s="16" t="n">
        <f aca="false">VLOOKUP(E2253,'Esp. percorsi al 18-10-22'!C:J,8,FALSE())</f>
        <v>5.15551160382117</v>
      </c>
      <c r="O2253" s="16"/>
      <c r="P2253" s="16"/>
      <c r="Q2253" s="20" t="n">
        <v>302</v>
      </c>
      <c r="R2253" s="17" t="n">
        <f aca="false">+N2253*Q2253</f>
        <v>1556.96450435399</v>
      </c>
      <c r="S2253" s="17" t="n">
        <f aca="false">+O2253*Q2253</f>
        <v>0</v>
      </c>
      <c r="T2253" s="17"/>
      <c r="U2253" s="18" t="n">
        <f aca="false">+M2253-L2253</f>
        <v>0.00694444444444444</v>
      </c>
      <c r="V2253" s="18" t="n">
        <f aca="false">+U2253*Q2253</f>
        <v>2.09722222222222</v>
      </c>
      <c r="W2253" s="18"/>
    </row>
    <row r="2254" s="13" customFormat="true" ht="12" hidden="false" customHeight="false" outlineLevel="0" collapsed="false">
      <c r="A2254" s="12" t="n">
        <v>11253</v>
      </c>
      <c r="B2254" s="13" t="n">
        <v>59</v>
      </c>
      <c r="C2254" s="13" t="s">
        <v>316</v>
      </c>
      <c r="D2254" s="13" t="n">
        <v>0</v>
      </c>
      <c r="E2254" s="13" t="n">
        <v>573</v>
      </c>
      <c r="F2254" s="13" t="s">
        <v>427</v>
      </c>
      <c r="G2254" s="13" t="s">
        <v>24</v>
      </c>
      <c r="H2254" s="13" t="s">
        <v>25</v>
      </c>
      <c r="J2254" s="13" t="n">
        <v>1</v>
      </c>
      <c r="K2254" s="13" t="n">
        <v>1251</v>
      </c>
      <c r="L2254" s="14" t="n">
        <v>0.704861111111111</v>
      </c>
      <c r="M2254" s="15" t="n">
        <v>0.711805555555555</v>
      </c>
      <c r="N2254" s="16" t="n">
        <f aca="false">VLOOKUP(E2254,'Esp. percorsi al 18-10-22'!C:J,8,FALSE())</f>
        <v>5.15551160382117</v>
      </c>
      <c r="O2254" s="16"/>
      <c r="P2254" s="16"/>
      <c r="Q2254" s="20" t="n">
        <v>302</v>
      </c>
      <c r="R2254" s="17" t="n">
        <f aca="false">+N2254*Q2254</f>
        <v>1556.96450435399</v>
      </c>
      <c r="S2254" s="17" t="n">
        <f aca="false">+O2254*Q2254</f>
        <v>0</v>
      </c>
      <c r="T2254" s="17"/>
      <c r="U2254" s="18" t="n">
        <f aca="false">+M2254-L2254</f>
        <v>0.00694444444444444</v>
      </c>
      <c r="V2254" s="18" t="n">
        <f aca="false">+U2254*Q2254</f>
        <v>2.09722222222222</v>
      </c>
      <c r="W2254" s="18"/>
    </row>
    <row r="2255" s="13" customFormat="true" ht="12" hidden="false" customHeight="false" outlineLevel="0" collapsed="false">
      <c r="A2255" s="12" t="n">
        <v>11255</v>
      </c>
      <c r="B2255" s="13" t="n">
        <v>59</v>
      </c>
      <c r="C2255" s="13" t="s">
        <v>316</v>
      </c>
      <c r="D2255" s="13" t="n">
        <v>0</v>
      </c>
      <c r="E2255" s="13" t="n">
        <v>574</v>
      </c>
      <c r="F2255" s="13" t="s">
        <v>428</v>
      </c>
      <c r="G2255" s="13" t="s">
        <v>24</v>
      </c>
      <c r="H2255" s="13" t="s">
        <v>25</v>
      </c>
      <c r="J2255" s="13" t="n">
        <v>1</v>
      </c>
      <c r="K2255" s="13" t="n">
        <v>1253</v>
      </c>
      <c r="L2255" s="14" t="n">
        <v>0.375</v>
      </c>
      <c r="M2255" s="15" t="n">
        <v>0.395833333333333</v>
      </c>
      <c r="N2255" s="16" t="n">
        <f aca="false">VLOOKUP(E2255,'Esp. percorsi al 18-10-22'!C:J,8,FALSE())</f>
        <v>13.8797582925733</v>
      </c>
      <c r="O2255" s="16"/>
      <c r="P2255" s="16"/>
      <c r="Q2255" s="20" t="n">
        <v>302</v>
      </c>
      <c r="R2255" s="17" t="n">
        <f aca="false">+N2255*Q2255</f>
        <v>4191.68700435714</v>
      </c>
      <c r="S2255" s="17" t="n">
        <f aca="false">+O2255*Q2255</f>
        <v>0</v>
      </c>
      <c r="T2255" s="17"/>
      <c r="U2255" s="18" t="n">
        <f aca="false">+M2255-L2255</f>
        <v>0.0208333333333333</v>
      </c>
      <c r="V2255" s="18" t="n">
        <f aca="false">+U2255*Q2255</f>
        <v>6.29166666666667</v>
      </c>
      <c r="W2255" s="18"/>
    </row>
    <row r="2256" s="13" customFormat="true" ht="12" hidden="false" customHeight="false" outlineLevel="0" collapsed="false">
      <c r="A2256" s="12" t="n">
        <v>11322</v>
      </c>
      <c r="B2256" s="13" t="n">
        <v>59</v>
      </c>
      <c r="C2256" s="13" t="s">
        <v>316</v>
      </c>
      <c r="D2256" s="13" t="n">
        <v>0</v>
      </c>
      <c r="E2256" s="13" t="n">
        <v>574</v>
      </c>
      <c r="F2256" s="13" t="s">
        <v>428</v>
      </c>
      <c r="G2256" s="13" t="s">
        <v>24</v>
      </c>
      <c r="H2256" s="13" t="s">
        <v>25</v>
      </c>
      <c r="J2256" s="13" t="n">
        <v>1</v>
      </c>
      <c r="K2256" s="13" t="n">
        <v>1254</v>
      </c>
      <c r="L2256" s="14" t="n">
        <v>0.510416666666667</v>
      </c>
      <c r="M2256" s="15" t="n">
        <v>0.53125</v>
      </c>
      <c r="N2256" s="16" t="n">
        <f aca="false">VLOOKUP(E2256,'Esp. percorsi al 18-10-22'!C:J,8,FALSE())</f>
        <v>13.8797582925733</v>
      </c>
      <c r="O2256" s="16"/>
      <c r="P2256" s="16"/>
      <c r="Q2256" s="20" t="n">
        <v>302</v>
      </c>
      <c r="R2256" s="17" t="n">
        <f aca="false">+N2256*Q2256</f>
        <v>4191.68700435714</v>
      </c>
      <c r="S2256" s="17" t="n">
        <f aca="false">+O2256*Q2256</f>
        <v>0</v>
      </c>
      <c r="T2256" s="17"/>
      <c r="U2256" s="18" t="n">
        <f aca="false">+M2256-L2256</f>
        <v>0.0208333333333333</v>
      </c>
      <c r="V2256" s="18" t="n">
        <f aca="false">+U2256*Q2256</f>
        <v>6.29166666666667</v>
      </c>
      <c r="W2256" s="18"/>
    </row>
    <row r="2257" s="13" customFormat="true" ht="12" hidden="false" customHeight="false" outlineLevel="0" collapsed="false">
      <c r="A2257" s="12" t="n">
        <v>18798</v>
      </c>
      <c r="B2257" s="13" t="n">
        <v>59</v>
      </c>
      <c r="C2257" s="13" t="s">
        <v>316</v>
      </c>
      <c r="D2257" s="13" t="n">
        <v>0</v>
      </c>
      <c r="E2257" s="13" t="n">
        <v>590</v>
      </c>
      <c r="F2257" s="13" t="s">
        <v>429</v>
      </c>
      <c r="G2257" s="13" t="s">
        <v>24</v>
      </c>
      <c r="H2257" s="13" t="s">
        <v>25</v>
      </c>
      <c r="J2257" s="13" t="n">
        <v>1</v>
      </c>
      <c r="K2257" s="13" t="n">
        <v>1304</v>
      </c>
      <c r="L2257" s="14" t="n">
        <v>0.572916666666667</v>
      </c>
      <c r="M2257" s="15" t="n">
        <v>0.586805555555556</v>
      </c>
      <c r="N2257" s="16" t="n">
        <f aca="false">VLOOKUP(E2257,'Esp. percorsi al 18-10-22'!C:J,8,FALSE())</f>
        <v>8.72424668875215</v>
      </c>
      <c r="O2257" s="16"/>
      <c r="P2257" s="16"/>
      <c r="Q2257" s="20" t="n">
        <v>302</v>
      </c>
      <c r="R2257" s="17" t="n">
        <f aca="false">+N2257*Q2257</f>
        <v>2634.72250000315</v>
      </c>
      <c r="S2257" s="17" t="n">
        <f aca="false">+O2257*Q2257</f>
        <v>0</v>
      </c>
      <c r="T2257" s="17"/>
      <c r="U2257" s="18" t="n">
        <f aca="false">+M2257-L2257</f>
        <v>0.0138888888888889</v>
      </c>
      <c r="V2257" s="18" t="n">
        <f aca="false">+U2257*Q2257</f>
        <v>4.19444444444444</v>
      </c>
      <c r="W2257" s="18"/>
    </row>
    <row r="2258" s="13" customFormat="true" ht="12" hidden="false" customHeight="false" outlineLevel="0" collapsed="false">
      <c r="A2258" s="12" t="n">
        <v>11263</v>
      </c>
      <c r="B2258" s="13" t="n">
        <v>59</v>
      </c>
      <c r="C2258" s="13" t="s">
        <v>316</v>
      </c>
      <c r="D2258" s="13" t="n">
        <v>0</v>
      </c>
      <c r="E2258" s="13" t="n">
        <v>590</v>
      </c>
      <c r="F2258" s="13" t="s">
        <v>429</v>
      </c>
      <c r="G2258" s="13" t="s">
        <v>24</v>
      </c>
      <c r="H2258" s="13" t="s">
        <v>25</v>
      </c>
      <c r="J2258" s="13" t="n">
        <v>1</v>
      </c>
      <c r="K2258" s="13" t="n">
        <v>1306</v>
      </c>
      <c r="L2258" s="14" t="n">
        <v>0.715277777777778</v>
      </c>
      <c r="M2258" s="15" t="n">
        <v>0.729166666666667</v>
      </c>
      <c r="N2258" s="16" t="n">
        <f aca="false">VLOOKUP(E2258,'Esp. percorsi al 18-10-22'!C:J,8,FALSE())</f>
        <v>8.72424668875215</v>
      </c>
      <c r="O2258" s="16"/>
      <c r="P2258" s="16"/>
      <c r="Q2258" s="20" t="n">
        <v>302</v>
      </c>
      <c r="R2258" s="17" t="n">
        <f aca="false">+N2258*Q2258</f>
        <v>2634.72250000315</v>
      </c>
      <c r="S2258" s="17" t="n">
        <f aca="false">+O2258*Q2258</f>
        <v>0</v>
      </c>
      <c r="T2258" s="17"/>
      <c r="U2258" s="18" t="n">
        <f aca="false">+M2258-L2258</f>
        <v>0.0138888888888889</v>
      </c>
      <c r="V2258" s="18" t="n">
        <f aca="false">+U2258*Q2258</f>
        <v>4.19444444444444</v>
      </c>
      <c r="W2258" s="18"/>
    </row>
    <row r="2259" s="13" customFormat="true" ht="12" hidden="false" customHeight="false" outlineLevel="0" collapsed="false">
      <c r="A2259" s="12" t="n">
        <v>11450</v>
      </c>
      <c r="B2259" s="13" t="n">
        <v>59</v>
      </c>
      <c r="C2259" s="13" t="s">
        <v>316</v>
      </c>
      <c r="D2259" s="13" t="n">
        <v>0</v>
      </c>
      <c r="E2259" s="13" t="n">
        <v>591</v>
      </c>
      <c r="F2259" s="13" t="s">
        <v>430</v>
      </c>
      <c r="G2259" s="13" t="s">
        <v>24</v>
      </c>
      <c r="H2259" s="13" t="s">
        <v>25</v>
      </c>
      <c r="J2259" s="13" t="n">
        <v>1</v>
      </c>
      <c r="K2259" s="13" t="n">
        <v>1307</v>
      </c>
      <c r="L2259" s="14" t="n">
        <v>0.59375</v>
      </c>
      <c r="M2259" s="15" t="n">
        <v>0.611111111111111</v>
      </c>
      <c r="N2259" s="16" t="n">
        <f aca="false">VLOOKUP(E2259,'Esp. percorsi al 18-10-22'!C:J,8,FALSE())</f>
        <v>9.30590949572554</v>
      </c>
      <c r="O2259" s="16"/>
      <c r="P2259" s="16"/>
      <c r="Q2259" s="20" t="n">
        <v>302</v>
      </c>
      <c r="R2259" s="17" t="n">
        <f aca="false">+N2259*Q2259</f>
        <v>2810.38466770911</v>
      </c>
      <c r="S2259" s="17" t="n">
        <f aca="false">+O2259*Q2259</f>
        <v>0</v>
      </c>
      <c r="T2259" s="17"/>
      <c r="U2259" s="18" t="n">
        <f aca="false">+M2259-L2259</f>
        <v>0.0173611111111111</v>
      </c>
      <c r="V2259" s="18" t="n">
        <f aca="false">+U2259*Q2259</f>
        <v>5.24305555555556</v>
      </c>
      <c r="W2259" s="18"/>
    </row>
    <row r="2260" s="13" customFormat="true" ht="12" hidden="false" customHeight="false" outlineLevel="0" collapsed="false">
      <c r="A2260" s="12" t="n">
        <v>11303</v>
      </c>
      <c r="B2260" s="13" t="n">
        <v>59</v>
      </c>
      <c r="C2260" s="13" t="s">
        <v>316</v>
      </c>
      <c r="D2260" s="13" t="n">
        <v>0</v>
      </c>
      <c r="E2260" s="13" t="n">
        <v>592</v>
      </c>
      <c r="F2260" s="13" t="s">
        <v>431</v>
      </c>
      <c r="G2260" s="13" t="s">
        <v>24</v>
      </c>
      <c r="H2260" s="13" t="s">
        <v>29</v>
      </c>
      <c r="J2260" s="13" t="n">
        <v>1</v>
      </c>
      <c r="K2260" s="13" t="n">
        <v>2374</v>
      </c>
      <c r="L2260" s="14" t="n">
        <v>0.305555555555555</v>
      </c>
      <c r="M2260" s="15" t="n">
        <v>0.315972222222222</v>
      </c>
      <c r="N2260" s="16" t="n">
        <f aca="false">VLOOKUP(E2260,'Esp. percorsi al 18-10-22'!C:J,8,FALSE())</f>
        <v>6.82303278877728</v>
      </c>
      <c r="O2260" s="16"/>
      <c r="P2260" s="16"/>
      <c r="Q2260" s="20" t="n">
        <v>58</v>
      </c>
      <c r="R2260" s="17" t="n">
        <f aca="false">+N2260*Q2260</f>
        <v>395.735901749082</v>
      </c>
      <c r="S2260" s="17" t="n">
        <f aca="false">+O2260*Q2260</f>
        <v>0</v>
      </c>
      <c r="T2260" s="17"/>
      <c r="U2260" s="18" t="n">
        <f aca="false">+M2260-L2260</f>
        <v>0.0104166666666667</v>
      </c>
      <c r="V2260" s="18" t="n">
        <f aca="false">+U2260*Q2260</f>
        <v>0.604166666666667</v>
      </c>
      <c r="W2260" s="18"/>
    </row>
    <row r="2261" s="13" customFormat="true" ht="12" hidden="false" customHeight="false" outlineLevel="0" collapsed="false">
      <c r="A2261" s="12" t="n">
        <v>11310</v>
      </c>
      <c r="B2261" s="13" t="n">
        <v>59</v>
      </c>
      <c r="C2261" s="13" t="s">
        <v>316</v>
      </c>
      <c r="D2261" s="13" t="n">
        <v>0</v>
      </c>
      <c r="E2261" s="13" t="n">
        <v>592</v>
      </c>
      <c r="F2261" s="13" t="s">
        <v>431</v>
      </c>
      <c r="G2261" s="13" t="s">
        <v>77</v>
      </c>
      <c r="H2261" s="13" t="s">
        <v>25</v>
      </c>
      <c r="J2261" s="13" t="n">
        <v>1</v>
      </c>
      <c r="K2261" s="13" t="n">
        <v>3114</v>
      </c>
      <c r="L2261" s="14" t="n">
        <v>0.333333333333333</v>
      </c>
      <c r="M2261" s="15" t="n">
        <v>0.34375</v>
      </c>
      <c r="N2261" s="16" t="n">
        <f aca="false">VLOOKUP(E2261,'Esp. percorsi al 18-10-22'!C:J,8,FALSE())</f>
        <v>6.82303278877728</v>
      </c>
      <c r="O2261" s="16"/>
      <c r="P2261" s="16"/>
      <c r="Q2261" s="20" t="n">
        <v>94</v>
      </c>
      <c r="R2261" s="17" t="n">
        <f aca="false">+N2261*Q2261</f>
        <v>641.365082145064</v>
      </c>
      <c r="S2261" s="17" t="n">
        <f aca="false">+O2261*Q2261</f>
        <v>0</v>
      </c>
      <c r="T2261" s="17"/>
      <c r="U2261" s="18" t="n">
        <f aca="false">+M2261-L2261</f>
        <v>0.0104166666666667</v>
      </c>
      <c r="V2261" s="18" t="n">
        <f aca="false">+U2261*Q2261</f>
        <v>0.979166666666667</v>
      </c>
      <c r="W2261" s="18"/>
    </row>
    <row r="2262" s="13" customFormat="true" ht="12" hidden="false" customHeight="false" outlineLevel="0" collapsed="false">
      <c r="A2262" s="12" t="n">
        <v>11313</v>
      </c>
      <c r="B2262" s="13" t="n">
        <v>59</v>
      </c>
      <c r="C2262" s="13" t="s">
        <v>316</v>
      </c>
      <c r="D2262" s="13" t="n">
        <v>0</v>
      </c>
      <c r="E2262" s="13" t="n">
        <v>592</v>
      </c>
      <c r="F2262" s="13" t="s">
        <v>431</v>
      </c>
      <c r="G2262" s="13" t="s">
        <v>42</v>
      </c>
      <c r="H2262" s="13" t="n">
        <v>6</v>
      </c>
      <c r="J2262" s="13" t="n">
        <v>1</v>
      </c>
      <c r="K2262" s="13" t="n">
        <v>11313</v>
      </c>
      <c r="L2262" s="14" t="n">
        <v>0.333333333333333</v>
      </c>
      <c r="M2262" s="15" t="n">
        <v>0.34375</v>
      </c>
      <c r="N2262" s="16" t="n">
        <f aca="false">VLOOKUP(E2262,'Esp. percorsi al 18-10-22'!C:J,8,FALSE())</f>
        <v>6.82303278877728</v>
      </c>
      <c r="O2262" s="16"/>
      <c r="P2262" s="16"/>
      <c r="Q2262" s="20" t="n">
        <v>35</v>
      </c>
      <c r="R2262" s="17" t="n">
        <f aca="false">+N2262*Q2262</f>
        <v>238.806147607205</v>
      </c>
      <c r="S2262" s="17" t="n">
        <f aca="false">+O2262*Q2262</f>
        <v>0</v>
      </c>
      <c r="T2262" s="17"/>
      <c r="U2262" s="18" t="n">
        <f aca="false">+M2262-L2262</f>
        <v>0.0104166666666667</v>
      </c>
      <c r="V2262" s="18" t="n">
        <f aca="false">+U2262*Q2262</f>
        <v>0.364583333333333</v>
      </c>
      <c r="W2262" s="18"/>
    </row>
    <row r="2263" s="13" customFormat="true" ht="12" hidden="false" customHeight="false" outlineLevel="0" collapsed="false">
      <c r="A2263" s="12" t="n">
        <v>11307</v>
      </c>
      <c r="B2263" s="13" t="n">
        <v>59</v>
      </c>
      <c r="C2263" s="13" t="s">
        <v>316</v>
      </c>
      <c r="D2263" s="13" t="n">
        <v>0</v>
      </c>
      <c r="E2263" s="13" t="n">
        <v>592</v>
      </c>
      <c r="F2263" s="13" t="s">
        <v>431</v>
      </c>
      <c r="G2263" s="13" t="s">
        <v>24</v>
      </c>
      <c r="H2263" s="13" t="s">
        <v>29</v>
      </c>
      <c r="J2263" s="13" t="n">
        <v>1</v>
      </c>
      <c r="K2263" s="13" t="n">
        <v>2376</v>
      </c>
      <c r="L2263" s="14" t="n">
        <v>0.423611111111111</v>
      </c>
      <c r="M2263" s="15" t="n">
        <v>0.434027777777778</v>
      </c>
      <c r="N2263" s="16" t="n">
        <f aca="false">VLOOKUP(E2263,'Esp. percorsi al 18-10-22'!C:J,8,FALSE())</f>
        <v>6.82303278877728</v>
      </c>
      <c r="O2263" s="16"/>
      <c r="P2263" s="16"/>
      <c r="Q2263" s="20" t="n">
        <v>58</v>
      </c>
      <c r="R2263" s="17" t="n">
        <f aca="false">+N2263*Q2263</f>
        <v>395.735901749082</v>
      </c>
      <c r="S2263" s="17" t="n">
        <f aca="false">+O2263*Q2263</f>
        <v>0</v>
      </c>
      <c r="T2263" s="17"/>
      <c r="U2263" s="18" t="n">
        <f aca="false">+M2263-L2263</f>
        <v>0.0104166666666667</v>
      </c>
      <c r="V2263" s="18" t="n">
        <f aca="false">+U2263*Q2263</f>
        <v>0.604166666666667</v>
      </c>
      <c r="W2263" s="18"/>
    </row>
    <row r="2264" s="13" customFormat="true" ht="12" hidden="false" customHeight="false" outlineLevel="0" collapsed="false">
      <c r="A2264" s="12" t="n">
        <v>11311</v>
      </c>
      <c r="B2264" s="13" t="n">
        <v>59</v>
      </c>
      <c r="C2264" s="13" t="s">
        <v>316</v>
      </c>
      <c r="D2264" s="13" t="n">
        <v>0</v>
      </c>
      <c r="E2264" s="13" t="n">
        <v>592</v>
      </c>
      <c r="F2264" s="13" t="s">
        <v>431</v>
      </c>
      <c r="G2264" s="13" t="s">
        <v>77</v>
      </c>
      <c r="H2264" s="13" t="s">
        <v>25</v>
      </c>
      <c r="J2264" s="13" t="n">
        <v>1</v>
      </c>
      <c r="K2264" s="13" t="n">
        <v>3123</v>
      </c>
      <c r="L2264" s="14" t="n">
        <v>0.590277777777778</v>
      </c>
      <c r="M2264" s="15" t="n">
        <v>0.600694444444444</v>
      </c>
      <c r="N2264" s="16" t="n">
        <f aca="false">VLOOKUP(E2264,'Esp. percorsi al 18-10-22'!C:J,8,FALSE())</f>
        <v>6.82303278877728</v>
      </c>
      <c r="O2264" s="16"/>
      <c r="P2264" s="16"/>
      <c r="Q2264" s="20" t="n">
        <v>94</v>
      </c>
      <c r="R2264" s="17" t="n">
        <f aca="false">+N2264*Q2264</f>
        <v>641.365082145064</v>
      </c>
      <c r="S2264" s="17" t="n">
        <f aca="false">+O2264*Q2264</f>
        <v>0</v>
      </c>
      <c r="T2264" s="17"/>
      <c r="U2264" s="18" t="n">
        <f aca="false">+M2264-L2264</f>
        <v>0.0104166666666667</v>
      </c>
      <c r="V2264" s="18" t="n">
        <f aca="false">+U2264*Q2264</f>
        <v>0.979166666666667</v>
      </c>
      <c r="W2264" s="18"/>
    </row>
    <row r="2265" s="13" customFormat="true" ht="12" hidden="false" customHeight="false" outlineLevel="0" collapsed="false">
      <c r="A2265" s="12" t="n">
        <v>11315</v>
      </c>
      <c r="B2265" s="13" t="n">
        <v>59</v>
      </c>
      <c r="C2265" s="13" t="s">
        <v>316</v>
      </c>
      <c r="D2265" s="13" t="n">
        <v>0</v>
      </c>
      <c r="E2265" s="13" t="n">
        <v>592</v>
      </c>
      <c r="F2265" s="13" t="s">
        <v>431</v>
      </c>
      <c r="G2265" s="13" t="s">
        <v>42</v>
      </c>
      <c r="H2265" s="13" t="n">
        <v>6</v>
      </c>
      <c r="J2265" s="13" t="n">
        <v>1</v>
      </c>
      <c r="K2265" s="13" t="n">
        <v>4294</v>
      </c>
      <c r="L2265" s="14" t="n">
        <v>0.590277777777778</v>
      </c>
      <c r="M2265" s="15" t="n">
        <v>0.600694444444444</v>
      </c>
      <c r="N2265" s="16" t="n">
        <f aca="false">VLOOKUP(E2265,'Esp. percorsi al 18-10-22'!C:J,8,FALSE())</f>
        <v>6.82303278877728</v>
      </c>
      <c r="O2265" s="16"/>
      <c r="P2265" s="16"/>
      <c r="Q2265" s="20" t="n">
        <v>35</v>
      </c>
      <c r="R2265" s="17" t="n">
        <f aca="false">+N2265*Q2265</f>
        <v>238.806147607205</v>
      </c>
      <c r="S2265" s="17" t="n">
        <f aca="false">+O2265*Q2265</f>
        <v>0</v>
      </c>
      <c r="T2265" s="17"/>
      <c r="U2265" s="18" t="n">
        <f aca="false">+M2265-L2265</f>
        <v>0.0104166666666667</v>
      </c>
      <c r="V2265" s="18" t="n">
        <f aca="false">+U2265*Q2265</f>
        <v>0.364583333333333</v>
      </c>
      <c r="W2265" s="18"/>
    </row>
    <row r="2266" s="13" customFormat="true" ht="12" hidden="false" customHeight="false" outlineLevel="0" collapsed="false">
      <c r="A2266" s="12" t="n">
        <v>11264</v>
      </c>
      <c r="B2266" s="13" t="n">
        <v>59</v>
      </c>
      <c r="C2266" s="13" t="s">
        <v>316</v>
      </c>
      <c r="D2266" s="13" t="n">
        <v>0</v>
      </c>
      <c r="E2266" s="13" t="n">
        <v>593</v>
      </c>
      <c r="F2266" s="13" t="s">
        <v>432</v>
      </c>
      <c r="G2266" s="13" t="s">
        <v>24</v>
      </c>
      <c r="H2266" s="13" t="s">
        <v>25</v>
      </c>
      <c r="J2266" s="13" t="n">
        <v>1</v>
      </c>
      <c r="K2266" s="13" t="n">
        <v>1308</v>
      </c>
      <c r="L2266" s="14" t="n">
        <v>0.354166666666667</v>
      </c>
      <c r="M2266" s="15" t="n">
        <v>0.361111111111111</v>
      </c>
      <c r="N2266" s="16" t="n">
        <f aca="false">VLOOKUP(E2266,'Esp. percorsi al 18-10-22'!C:J,8,FALSE())</f>
        <v>5.28625305838873</v>
      </c>
      <c r="O2266" s="16"/>
      <c r="P2266" s="16"/>
      <c r="Q2266" s="20" t="n">
        <v>302</v>
      </c>
      <c r="R2266" s="17" t="n">
        <f aca="false">+N2266*Q2266</f>
        <v>1596.4484236334</v>
      </c>
      <c r="S2266" s="17" t="n">
        <f aca="false">+O2266*Q2266</f>
        <v>0</v>
      </c>
      <c r="T2266" s="17"/>
      <c r="U2266" s="18" t="n">
        <f aca="false">+M2266-L2266</f>
        <v>0.00694444444444444</v>
      </c>
      <c r="V2266" s="18" t="n">
        <f aca="false">+U2266*Q2266</f>
        <v>2.09722222222222</v>
      </c>
      <c r="W2266" s="18"/>
    </row>
    <row r="2267" s="13" customFormat="true" ht="12" hidden="false" customHeight="false" outlineLevel="0" collapsed="false">
      <c r="A2267" s="12" t="n">
        <v>11265</v>
      </c>
      <c r="B2267" s="13" t="n">
        <v>59</v>
      </c>
      <c r="C2267" s="13" t="s">
        <v>316</v>
      </c>
      <c r="D2267" s="13" t="n">
        <v>0</v>
      </c>
      <c r="E2267" s="13" t="n">
        <v>593</v>
      </c>
      <c r="F2267" s="13" t="s">
        <v>432</v>
      </c>
      <c r="G2267" s="13" t="s">
        <v>24</v>
      </c>
      <c r="H2267" s="13" t="s">
        <v>25</v>
      </c>
      <c r="J2267" s="13" t="n">
        <v>1</v>
      </c>
      <c r="K2267" s="13" t="n">
        <v>1309</v>
      </c>
      <c r="L2267" s="14" t="n">
        <v>0.502083333333333</v>
      </c>
      <c r="M2267" s="15" t="n">
        <v>0.506944444444444</v>
      </c>
      <c r="N2267" s="16" t="n">
        <f aca="false">VLOOKUP(E2267,'Esp. percorsi al 18-10-22'!C:J,8,FALSE())</f>
        <v>5.28625305838873</v>
      </c>
      <c r="O2267" s="16"/>
      <c r="P2267" s="16"/>
      <c r="Q2267" s="20" t="n">
        <v>302</v>
      </c>
      <c r="R2267" s="17" t="n">
        <f aca="false">+N2267*Q2267</f>
        <v>1596.4484236334</v>
      </c>
      <c r="S2267" s="17" t="n">
        <f aca="false">+O2267*Q2267</f>
        <v>0</v>
      </c>
      <c r="T2267" s="17"/>
      <c r="U2267" s="18" t="n">
        <f aca="false">+M2267-L2267</f>
        <v>0.00486111111111111</v>
      </c>
      <c r="V2267" s="18" t="n">
        <f aca="false">+U2267*Q2267</f>
        <v>1.46805555555556</v>
      </c>
      <c r="W2267" s="18"/>
    </row>
    <row r="2268" s="13" customFormat="true" ht="12" hidden="false" customHeight="false" outlineLevel="0" collapsed="false">
      <c r="A2268" s="12" t="n">
        <v>11324</v>
      </c>
      <c r="B2268" s="13" t="n">
        <v>59</v>
      </c>
      <c r="C2268" s="13" t="s">
        <v>316</v>
      </c>
      <c r="D2268" s="13" t="n">
        <v>0</v>
      </c>
      <c r="E2268" s="13" t="n">
        <v>594</v>
      </c>
      <c r="F2268" s="13" t="s">
        <v>433</v>
      </c>
      <c r="G2268" s="13" t="s">
        <v>24</v>
      </c>
      <c r="H2268" s="13" t="s">
        <v>25</v>
      </c>
      <c r="J2268" s="13" t="n">
        <v>1</v>
      </c>
      <c r="K2268" s="13" t="n">
        <v>4781</v>
      </c>
      <c r="L2268" s="14" t="n">
        <v>0.590277777777778</v>
      </c>
      <c r="M2268" s="15" t="n">
        <v>0.611111111111111</v>
      </c>
      <c r="N2268" s="16" t="n">
        <f aca="false">VLOOKUP(E2268,'Esp. percorsi al 18-10-22'!C:J,8,FALSE())</f>
        <v>12.109285847166</v>
      </c>
      <c r="O2268" s="16"/>
      <c r="P2268" s="16"/>
      <c r="Q2268" s="20" t="n">
        <v>302</v>
      </c>
      <c r="R2268" s="17" t="n">
        <f aca="false">+N2268*Q2268</f>
        <v>3657.00432584413</v>
      </c>
      <c r="S2268" s="17" t="n">
        <f aca="false">+O2268*Q2268</f>
        <v>0</v>
      </c>
      <c r="T2268" s="17"/>
      <c r="U2268" s="18" t="n">
        <f aca="false">+M2268-L2268</f>
        <v>0.0208333333333333</v>
      </c>
      <c r="V2268" s="18" t="n">
        <f aca="false">+U2268*Q2268</f>
        <v>6.29166666666667</v>
      </c>
      <c r="W2268" s="18"/>
    </row>
    <row r="2269" s="13" customFormat="true" ht="12" hidden="false" customHeight="false" outlineLevel="0" collapsed="false">
      <c r="A2269" s="12" t="n">
        <v>11273</v>
      </c>
      <c r="B2269" s="13" t="n">
        <v>59</v>
      </c>
      <c r="C2269" s="13" t="s">
        <v>316</v>
      </c>
      <c r="D2269" s="13" t="n">
        <v>0</v>
      </c>
      <c r="E2269" s="13" t="n">
        <v>655</v>
      </c>
      <c r="F2269" s="13" t="s">
        <v>434</v>
      </c>
      <c r="G2269" s="13" t="s">
        <v>24</v>
      </c>
      <c r="H2269" s="13" t="s">
        <v>25</v>
      </c>
      <c r="J2269" s="13" t="n">
        <v>1</v>
      </c>
      <c r="K2269" s="13" t="n">
        <v>1397</v>
      </c>
      <c r="L2269" s="14" t="n">
        <v>0.465277777777778</v>
      </c>
      <c r="M2269" s="15" t="n">
        <v>0.482638888888889</v>
      </c>
      <c r="N2269" s="16" t="n">
        <f aca="false">VLOOKUP(E2269,'Esp. percorsi al 18-10-22'!C:J,8,FALSE())</f>
        <v>10.6447582925733</v>
      </c>
      <c r="O2269" s="16"/>
      <c r="P2269" s="16"/>
      <c r="Q2269" s="20" t="n">
        <v>302</v>
      </c>
      <c r="R2269" s="17" t="n">
        <f aca="false">+N2269*Q2269</f>
        <v>3214.71700435714</v>
      </c>
      <c r="S2269" s="17" t="n">
        <f aca="false">+O2269*Q2269</f>
        <v>0</v>
      </c>
      <c r="T2269" s="17"/>
      <c r="U2269" s="18" t="n">
        <f aca="false">+M2269-L2269</f>
        <v>0.0173611111111111</v>
      </c>
      <c r="V2269" s="18" t="n">
        <f aca="false">+U2269*Q2269</f>
        <v>5.24305555555556</v>
      </c>
      <c r="W2269" s="18"/>
    </row>
    <row r="2270" s="13" customFormat="true" ht="12" hidden="false" customHeight="false" outlineLevel="0" collapsed="false">
      <c r="A2270" s="12" t="n">
        <v>11274</v>
      </c>
      <c r="B2270" s="13" t="n">
        <v>59</v>
      </c>
      <c r="C2270" s="13" t="s">
        <v>316</v>
      </c>
      <c r="D2270" s="13" t="n">
        <v>0</v>
      </c>
      <c r="E2270" s="13" t="n">
        <v>655</v>
      </c>
      <c r="F2270" s="13" t="s">
        <v>434</v>
      </c>
      <c r="G2270" s="13" t="s">
        <v>24</v>
      </c>
      <c r="H2270" s="13" t="s">
        <v>25</v>
      </c>
      <c r="J2270" s="13" t="n">
        <v>1</v>
      </c>
      <c r="K2270" s="13" t="n">
        <v>1398</v>
      </c>
      <c r="L2270" s="14" t="n">
        <v>0.652777777777778</v>
      </c>
      <c r="M2270" s="15" t="n">
        <v>0.666666666666667</v>
      </c>
      <c r="N2270" s="16" t="n">
        <f aca="false">VLOOKUP(E2270,'Esp. percorsi al 18-10-22'!C:J,8,FALSE())</f>
        <v>10.6447582925733</v>
      </c>
      <c r="O2270" s="16"/>
      <c r="P2270" s="16"/>
      <c r="Q2270" s="20" t="n">
        <v>302</v>
      </c>
      <c r="R2270" s="17" t="n">
        <f aca="false">+N2270*Q2270</f>
        <v>3214.71700435714</v>
      </c>
      <c r="S2270" s="17" t="n">
        <f aca="false">+O2270*Q2270</f>
        <v>0</v>
      </c>
      <c r="T2270" s="17"/>
      <c r="U2270" s="18" t="n">
        <f aca="false">+M2270-L2270</f>
        <v>0.0138888888888889</v>
      </c>
      <c r="V2270" s="18" t="n">
        <f aca="false">+U2270*Q2270</f>
        <v>4.19444444444444</v>
      </c>
      <c r="W2270" s="18"/>
    </row>
    <row r="2271" s="13" customFormat="true" ht="12" hidden="false" customHeight="false" outlineLevel="0" collapsed="false">
      <c r="A2271" s="12" t="n">
        <v>11275</v>
      </c>
      <c r="B2271" s="13" t="n">
        <v>59</v>
      </c>
      <c r="C2271" s="13" t="s">
        <v>316</v>
      </c>
      <c r="D2271" s="13" t="n">
        <v>0</v>
      </c>
      <c r="E2271" s="13" t="n">
        <v>655</v>
      </c>
      <c r="F2271" s="13" t="s">
        <v>434</v>
      </c>
      <c r="G2271" s="13" t="s">
        <v>24</v>
      </c>
      <c r="H2271" s="13" t="s">
        <v>25</v>
      </c>
      <c r="J2271" s="13" t="n">
        <v>1</v>
      </c>
      <c r="K2271" s="13" t="n">
        <v>1399</v>
      </c>
      <c r="L2271" s="14" t="n">
        <v>0.819444444444444</v>
      </c>
      <c r="M2271" s="15" t="n">
        <v>0.836805555555555</v>
      </c>
      <c r="N2271" s="16" t="n">
        <f aca="false">VLOOKUP(E2271,'Esp. percorsi al 18-10-22'!C:J,8,FALSE())</f>
        <v>10.6447582925733</v>
      </c>
      <c r="O2271" s="16"/>
      <c r="P2271" s="16"/>
      <c r="Q2271" s="20" t="n">
        <v>302</v>
      </c>
      <c r="R2271" s="17" t="n">
        <f aca="false">+N2271*Q2271</f>
        <v>3214.71700435714</v>
      </c>
      <c r="S2271" s="17" t="n">
        <f aca="false">+O2271*Q2271</f>
        <v>0</v>
      </c>
      <c r="T2271" s="17"/>
      <c r="U2271" s="18" t="n">
        <f aca="false">+M2271-L2271</f>
        <v>0.0173611111111111</v>
      </c>
      <c r="V2271" s="18" t="n">
        <f aca="false">+U2271*Q2271</f>
        <v>5.24305555555556</v>
      </c>
      <c r="W2271" s="18"/>
    </row>
    <row r="2272" s="13" customFormat="true" ht="12" hidden="false" customHeight="false" outlineLevel="0" collapsed="false">
      <c r="A2272" s="12" t="n">
        <v>12470</v>
      </c>
      <c r="B2272" s="13" t="n">
        <v>59</v>
      </c>
      <c r="C2272" s="13" t="s">
        <v>316</v>
      </c>
      <c r="D2272" s="13" t="n">
        <v>0</v>
      </c>
      <c r="E2272" s="13" t="n">
        <v>857</v>
      </c>
      <c r="F2272" s="13" t="s">
        <v>435</v>
      </c>
      <c r="G2272" s="13" t="s">
        <v>42</v>
      </c>
      <c r="H2272" s="19" t="s">
        <v>27</v>
      </c>
      <c r="I2272" s="19"/>
      <c r="J2272" s="13" t="n">
        <v>1</v>
      </c>
      <c r="K2272" s="13" t="n">
        <v>1487</v>
      </c>
      <c r="L2272" s="14" t="n">
        <v>0.554166666666667</v>
      </c>
      <c r="M2272" s="15" t="n">
        <v>0.575</v>
      </c>
      <c r="N2272" s="16" t="n">
        <f aca="false">VLOOKUP(E2272,'Esp. percorsi al 18-10-22'!C:J,8,FALSE())</f>
        <v>14.9947971498455</v>
      </c>
      <c r="O2272" s="16"/>
      <c r="P2272" s="16"/>
      <c r="Q2272" s="20" t="n">
        <v>173</v>
      </c>
      <c r="R2272" s="17" t="n">
        <f aca="false">+N2272*Q2272</f>
        <v>2594.09990692327</v>
      </c>
      <c r="S2272" s="17" t="n">
        <f aca="false">+O2272*Q2272</f>
        <v>0</v>
      </c>
      <c r="T2272" s="17"/>
      <c r="U2272" s="18" t="n">
        <f aca="false">+M2272-L2272</f>
        <v>0.0208333333333333</v>
      </c>
      <c r="V2272" s="18" t="n">
        <f aca="false">+U2272*Q2272</f>
        <v>3.60416666666667</v>
      </c>
      <c r="W2272" s="18"/>
    </row>
    <row r="2273" s="13" customFormat="true" ht="12" hidden="false" customHeight="false" outlineLevel="0" collapsed="false">
      <c r="A2273" s="12" t="n">
        <v>11234</v>
      </c>
      <c r="B2273" s="13" t="n">
        <v>59</v>
      </c>
      <c r="C2273" s="13" t="s">
        <v>316</v>
      </c>
      <c r="D2273" s="13" t="n">
        <v>0</v>
      </c>
      <c r="E2273" s="13" t="n">
        <v>937</v>
      </c>
      <c r="F2273" s="13" t="s">
        <v>436</v>
      </c>
      <c r="G2273" s="13" t="s">
        <v>24</v>
      </c>
      <c r="H2273" s="13" t="s">
        <v>25</v>
      </c>
      <c r="J2273" s="13" t="n">
        <v>1</v>
      </c>
      <c r="K2273" s="13" t="n">
        <v>1188</v>
      </c>
      <c r="L2273" s="14" t="n">
        <v>0.34375</v>
      </c>
      <c r="M2273" s="15" t="n">
        <v>0.354166666666667</v>
      </c>
      <c r="N2273" s="16" t="n">
        <f aca="false">VLOOKUP(E2273,'Esp. percorsi al 18-10-22'!C:J,8,FALSE())</f>
        <v>10.9996633393278</v>
      </c>
      <c r="O2273" s="16"/>
      <c r="P2273" s="16"/>
      <c r="Q2273" s="20" t="n">
        <v>302</v>
      </c>
      <c r="R2273" s="17" t="n">
        <f aca="false">+N2273*Q2273</f>
        <v>3321.898328477</v>
      </c>
      <c r="S2273" s="17" t="n">
        <f aca="false">+O2273*Q2273</f>
        <v>0</v>
      </c>
      <c r="T2273" s="17"/>
      <c r="U2273" s="18" t="n">
        <f aca="false">+M2273-L2273</f>
        <v>0.0104166666666667</v>
      </c>
      <c r="V2273" s="18" t="n">
        <f aca="false">+U2273*Q2273</f>
        <v>3.14583333333333</v>
      </c>
      <c r="W2273" s="18"/>
    </row>
    <row r="2274" s="13" customFormat="true" ht="12" hidden="false" customHeight="false" outlineLevel="0" collapsed="false">
      <c r="A2274" s="12" t="n">
        <v>18790</v>
      </c>
      <c r="B2274" s="13" t="n">
        <v>59</v>
      </c>
      <c r="C2274" s="13" t="s">
        <v>316</v>
      </c>
      <c r="D2274" s="13" t="n">
        <v>0</v>
      </c>
      <c r="E2274" s="13" t="n">
        <v>942</v>
      </c>
      <c r="F2274" s="13" t="s">
        <v>437</v>
      </c>
      <c r="G2274" s="13" t="s">
        <v>24</v>
      </c>
      <c r="H2274" s="13" t="s">
        <v>25</v>
      </c>
      <c r="J2274" s="13" t="n">
        <v>1</v>
      </c>
      <c r="K2274" s="13" t="n">
        <v>18790</v>
      </c>
      <c r="L2274" s="14" t="n">
        <v>0.309027777777778</v>
      </c>
      <c r="M2274" s="15" t="n">
        <v>0.322916666666667</v>
      </c>
      <c r="N2274" s="16" t="n">
        <f aca="false">VLOOKUP(E2274,'Esp. percorsi al 18-10-22'!C:J,8,FALSE())</f>
        <v>9.87123646996562</v>
      </c>
      <c r="O2274" s="16"/>
      <c r="P2274" s="16"/>
      <c r="Q2274" s="20" t="n">
        <v>302</v>
      </c>
      <c r="R2274" s="17" t="n">
        <f aca="false">+N2274*Q2274</f>
        <v>2981.11341392962</v>
      </c>
      <c r="S2274" s="17" t="n">
        <f aca="false">+O2274*Q2274</f>
        <v>0</v>
      </c>
      <c r="T2274" s="17"/>
      <c r="U2274" s="18" t="n">
        <f aca="false">+M2274-L2274</f>
        <v>0.0138888888888889</v>
      </c>
      <c r="V2274" s="18" t="n">
        <f aca="false">+U2274*Q2274</f>
        <v>4.19444444444444</v>
      </c>
      <c r="W2274" s="18"/>
    </row>
    <row r="2275" s="13" customFormat="true" ht="12" hidden="false" customHeight="false" outlineLevel="0" collapsed="false">
      <c r="A2275" s="12" t="n">
        <v>18791</v>
      </c>
      <c r="B2275" s="13" t="n">
        <v>59</v>
      </c>
      <c r="C2275" s="13" t="s">
        <v>316</v>
      </c>
      <c r="D2275" s="13" t="n">
        <v>0</v>
      </c>
      <c r="E2275" s="13" t="n">
        <v>943</v>
      </c>
      <c r="F2275" s="13" t="s">
        <v>438</v>
      </c>
      <c r="G2275" s="13" t="s">
        <v>42</v>
      </c>
      <c r="H2275" s="19" t="s">
        <v>27</v>
      </c>
      <c r="I2275" s="19"/>
      <c r="J2275" s="13" t="n">
        <v>1</v>
      </c>
      <c r="K2275" s="13" t="n">
        <v>1310</v>
      </c>
      <c r="L2275" s="14" t="n">
        <v>0.322916666666667</v>
      </c>
      <c r="M2275" s="15" t="n">
        <v>0.347222222222222</v>
      </c>
      <c r="N2275" s="16" t="n">
        <f aca="false">VLOOKUP(E2275,'Esp. percorsi al 18-10-22'!C:J,8,FALSE())</f>
        <v>14.8119431103665</v>
      </c>
      <c r="O2275" s="16"/>
      <c r="P2275" s="16"/>
      <c r="Q2275" s="20" t="n">
        <v>173</v>
      </c>
      <c r="R2275" s="17" t="n">
        <f aca="false">+N2275*Q2275</f>
        <v>2562.4661580934</v>
      </c>
      <c r="S2275" s="17" t="n">
        <f aca="false">+O2275*Q2275</f>
        <v>0</v>
      </c>
      <c r="T2275" s="17"/>
      <c r="U2275" s="18" t="n">
        <f aca="false">+M2275-L2275</f>
        <v>0.0243055555555556</v>
      </c>
      <c r="V2275" s="18" t="n">
        <f aca="false">+U2275*Q2275</f>
        <v>4.20486111111111</v>
      </c>
      <c r="W2275" s="18"/>
    </row>
    <row r="2276" s="13" customFormat="true" ht="12" hidden="false" customHeight="false" outlineLevel="0" collapsed="false">
      <c r="A2276" s="12" t="n">
        <v>11229</v>
      </c>
      <c r="B2276" s="13" t="n">
        <v>59</v>
      </c>
      <c r="C2276" s="13" t="s">
        <v>316</v>
      </c>
      <c r="D2276" s="13" t="n">
        <v>0</v>
      </c>
      <c r="E2276" s="13" t="n">
        <v>944</v>
      </c>
      <c r="F2276" s="13" t="s">
        <v>439</v>
      </c>
      <c r="G2276" s="13" t="s">
        <v>24</v>
      </c>
      <c r="H2276" s="13" t="s">
        <v>25</v>
      </c>
      <c r="J2276" s="13" t="n">
        <v>1</v>
      </c>
      <c r="K2276" s="13" t="n">
        <v>1179</v>
      </c>
      <c r="L2276" s="14" t="n">
        <v>0.486111111111111</v>
      </c>
      <c r="M2276" s="15" t="n">
        <v>0.5</v>
      </c>
      <c r="N2276" s="16" t="n">
        <f aca="false">VLOOKUP(E2276,'Esp. percorsi al 18-10-22'!C:J,8,FALSE())</f>
        <v>8.94384235678183</v>
      </c>
      <c r="O2276" s="16"/>
      <c r="P2276" s="16"/>
      <c r="Q2276" s="20" t="n">
        <v>302</v>
      </c>
      <c r="R2276" s="17" t="n">
        <f aca="false">+N2276*Q2276</f>
        <v>2701.04039174811</v>
      </c>
      <c r="S2276" s="17" t="n">
        <f aca="false">+O2276*Q2276</f>
        <v>0</v>
      </c>
      <c r="T2276" s="17"/>
      <c r="U2276" s="18" t="n">
        <f aca="false">+M2276-L2276</f>
        <v>0.0138888888888889</v>
      </c>
      <c r="V2276" s="18" t="n">
        <f aca="false">+U2276*Q2276</f>
        <v>4.19444444444444</v>
      </c>
      <c r="W2276" s="18"/>
    </row>
    <row r="2277" s="13" customFormat="true" ht="12" hidden="false" customHeight="false" outlineLevel="0" collapsed="false">
      <c r="A2277" s="12" t="n">
        <v>11296</v>
      </c>
      <c r="B2277" s="13" t="n">
        <v>59</v>
      </c>
      <c r="C2277" s="13" t="s">
        <v>316</v>
      </c>
      <c r="D2277" s="13" t="n">
        <v>0</v>
      </c>
      <c r="E2277" s="13" t="n">
        <v>952</v>
      </c>
      <c r="F2277" s="13" t="s">
        <v>440</v>
      </c>
      <c r="G2277" s="13" t="s">
        <v>77</v>
      </c>
      <c r="H2277" s="13" t="s">
        <v>25</v>
      </c>
      <c r="J2277" s="13" t="n">
        <v>1</v>
      </c>
      <c r="K2277" s="13" t="n">
        <v>3119</v>
      </c>
      <c r="L2277" s="14" t="n">
        <v>0.326388888888889</v>
      </c>
      <c r="M2277" s="15" t="n">
        <v>0.333333333333333</v>
      </c>
      <c r="N2277" s="16" t="n">
        <f aca="false">VLOOKUP(E2277,'Esp. percorsi al 18-10-22'!C:J,8,FALSE())</f>
        <v>6.41467992775089</v>
      </c>
      <c r="O2277" s="16"/>
      <c r="P2277" s="16"/>
      <c r="Q2277" s="20" t="n">
        <v>94</v>
      </c>
      <c r="R2277" s="17" t="n">
        <f aca="false">+N2277*Q2277</f>
        <v>602.979913208584</v>
      </c>
      <c r="S2277" s="17" t="n">
        <f aca="false">+O2277*Q2277</f>
        <v>0</v>
      </c>
      <c r="T2277" s="17"/>
      <c r="U2277" s="18" t="n">
        <f aca="false">+M2277-L2277</f>
        <v>0.00694444444444444</v>
      </c>
      <c r="V2277" s="18" t="n">
        <f aca="false">+U2277*Q2277</f>
        <v>0.652777777777778</v>
      </c>
      <c r="W2277" s="18"/>
    </row>
    <row r="2278" s="13" customFormat="true" ht="12" hidden="false" customHeight="false" outlineLevel="0" collapsed="false">
      <c r="A2278" s="12" t="n">
        <v>11312</v>
      </c>
      <c r="B2278" s="13" t="n">
        <v>59</v>
      </c>
      <c r="C2278" s="13" t="s">
        <v>316</v>
      </c>
      <c r="D2278" s="13" t="n">
        <v>0</v>
      </c>
      <c r="E2278" s="13" t="n">
        <v>952</v>
      </c>
      <c r="F2278" s="13" t="s">
        <v>440</v>
      </c>
      <c r="G2278" s="13" t="s">
        <v>42</v>
      </c>
      <c r="H2278" s="13" t="n">
        <v>6</v>
      </c>
      <c r="J2278" s="13" t="n">
        <v>1</v>
      </c>
      <c r="K2278" s="13" t="n">
        <v>4278</v>
      </c>
      <c r="L2278" s="14" t="n">
        <v>0.326388888888889</v>
      </c>
      <c r="M2278" s="15" t="n">
        <v>0.333333333333333</v>
      </c>
      <c r="N2278" s="16" t="n">
        <f aca="false">VLOOKUP(E2278,'Esp. percorsi al 18-10-22'!C:J,8,FALSE())</f>
        <v>6.41467992775089</v>
      </c>
      <c r="O2278" s="16"/>
      <c r="P2278" s="16"/>
      <c r="Q2278" s="20" t="n">
        <v>35</v>
      </c>
      <c r="R2278" s="17" t="n">
        <f aca="false">+N2278*Q2278</f>
        <v>224.513797471281</v>
      </c>
      <c r="S2278" s="17" t="n">
        <f aca="false">+O2278*Q2278</f>
        <v>0</v>
      </c>
      <c r="T2278" s="17"/>
      <c r="U2278" s="18" t="n">
        <f aca="false">+M2278-L2278</f>
        <v>0.00694444444444444</v>
      </c>
      <c r="V2278" s="18" t="n">
        <f aca="false">+U2278*Q2278</f>
        <v>0.243055555555556</v>
      </c>
      <c r="W2278" s="18"/>
    </row>
    <row r="2279" s="13" customFormat="true" ht="12" hidden="false" customHeight="false" outlineLevel="0" collapsed="false">
      <c r="A2279" s="12" t="n">
        <v>11306</v>
      </c>
      <c r="B2279" s="13" t="n">
        <v>59</v>
      </c>
      <c r="C2279" s="13" t="s">
        <v>316</v>
      </c>
      <c r="D2279" s="13" t="n">
        <v>0</v>
      </c>
      <c r="E2279" s="13" t="n">
        <v>962</v>
      </c>
      <c r="F2279" s="13" t="s">
        <v>441</v>
      </c>
      <c r="G2279" s="13" t="s">
        <v>24</v>
      </c>
      <c r="H2279" s="13" t="s">
        <v>29</v>
      </c>
      <c r="J2279" s="13" t="n">
        <v>1</v>
      </c>
      <c r="K2279" s="13" t="n">
        <v>2101</v>
      </c>
      <c r="L2279" s="14" t="n">
        <v>0.288194444444444</v>
      </c>
      <c r="M2279" s="15" t="n">
        <v>0.302083333333333</v>
      </c>
      <c r="N2279" s="16" t="n">
        <f aca="false">VLOOKUP(E2279,'Esp. percorsi al 18-10-22'!C:J,8,FALSE())</f>
        <v>8.5455145137272</v>
      </c>
      <c r="O2279" s="16"/>
      <c r="P2279" s="16"/>
      <c r="Q2279" s="20" t="n">
        <v>58</v>
      </c>
      <c r="R2279" s="17" t="n">
        <f aca="false">+N2279*Q2279</f>
        <v>495.639841796178</v>
      </c>
      <c r="S2279" s="17" t="n">
        <f aca="false">+O2279*Q2279</f>
        <v>0</v>
      </c>
      <c r="T2279" s="17"/>
      <c r="U2279" s="18" t="n">
        <f aca="false">+M2279-L2279</f>
        <v>0.0138888888888889</v>
      </c>
      <c r="V2279" s="18" t="n">
        <f aca="false">+U2279*Q2279</f>
        <v>0.805555555555555</v>
      </c>
      <c r="W2279" s="18"/>
    </row>
    <row r="2280" s="13" customFormat="true" ht="12" hidden="false" customHeight="false" outlineLevel="0" collapsed="false">
      <c r="A2280" s="12" t="n">
        <v>11305</v>
      </c>
      <c r="B2280" s="13" t="n">
        <v>59</v>
      </c>
      <c r="C2280" s="13" t="s">
        <v>316</v>
      </c>
      <c r="D2280" s="13" t="n">
        <v>0</v>
      </c>
      <c r="E2280" s="13" t="n">
        <v>962</v>
      </c>
      <c r="F2280" s="13" t="s">
        <v>441</v>
      </c>
      <c r="G2280" s="13" t="s">
        <v>24</v>
      </c>
      <c r="H2280" s="13" t="s">
        <v>29</v>
      </c>
      <c r="J2280" s="13" t="n">
        <v>1</v>
      </c>
      <c r="K2280" s="13" t="n">
        <v>2103</v>
      </c>
      <c r="L2280" s="14" t="n">
        <v>0.409722222222222</v>
      </c>
      <c r="M2280" s="15" t="n">
        <v>0.423611111111111</v>
      </c>
      <c r="N2280" s="16" t="n">
        <f aca="false">VLOOKUP(E2280,'Esp. percorsi al 18-10-22'!C:J,8,FALSE())</f>
        <v>8.5455145137272</v>
      </c>
      <c r="O2280" s="16"/>
      <c r="P2280" s="16"/>
      <c r="Q2280" s="20" t="n">
        <v>58</v>
      </c>
      <c r="R2280" s="17" t="n">
        <f aca="false">+N2280*Q2280</f>
        <v>495.639841796178</v>
      </c>
      <c r="S2280" s="17" t="n">
        <f aca="false">+O2280*Q2280</f>
        <v>0</v>
      </c>
      <c r="T2280" s="17"/>
      <c r="U2280" s="18" t="n">
        <f aca="false">+M2280-L2280</f>
        <v>0.0138888888888889</v>
      </c>
      <c r="V2280" s="18" t="n">
        <f aca="false">+U2280*Q2280</f>
        <v>0.805555555555555</v>
      </c>
      <c r="W2280" s="18"/>
    </row>
    <row r="2281" s="13" customFormat="true" ht="12" hidden="false" customHeight="false" outlineLevel="0" collapsed="false">
      <c r="A2281" s="12" t="n">
        <v>11302</v>
      </c>
      <c r="B2281" s="13" t="n">
        <v>59</v>
      </c>
      <c r="C2281" s="13" t="s">
        <v>316</v>
      </c>
      <c r="D2281" s="13" t="n">
        <v>0</v>
      </c>
      <c r="E2281" s="13" t="n">
        <v>962</v>
      </c>
      <c r="F2281" s="13" t="s">
        <v>441</v>
      </c>
      <c r="G2281" s="13" t="s">
        <v>24</v>
      </c>
      <c r="H2281" s="13" t="s">
        <v>25</v>
      </c>
      <c r="J2281" s="13" t="n">
        <v>1</v>
      </c>
      <c r="K2281" s="13" t="n">
        <v>1199</v>
      </c>
      <c r="L2281" s="14" t="n">
        <v>0.565972222222222</v>
      </c>
      <c r="M2281" s="15" t="n">
        <v>0.579861111111111</v>
      </c>
      <c r="N2281" s="16" t="n">
        <f aca="false">VLOOKUP(E2281,'Esp. percorsi al 18-10-22'!C:J,8,FALSE())</f>
        <v>8.5455145137272</v>
      </c>
      <c r="O2281" s="16"/>
      <c r="P2281" s="16"/>
      <c r="Q2281" s="20" t="n">
        <v>302</v>
      </c>
      <c r="R2281" s="17" t="n">
        <f aca="false">+N2281*Q2281</f>
        <v>2580.74538314561</v>
      </c>
      <c r="S2281" s="17" t="n">
        <f aca="false">+O2281*Q2281</f>
        <v>0</v>
      </c>
      <c r="T2281" s="17"/>
      <c r="U2281" s="18" t="n">
        <f aca="false">+M2281-L2281</f>
        <v>0.0138888888888889</v>
      </c>
      <c r="V2281" s="18" t="n">
        <f aca="false">+U2281*Q2281</f>
        <v>4.19444444444444</v>
      </c>
      <c r="W2281" s="18"/>
    </row>
    <row r="2282" s="13" customFormat="true" ht="12" hidden="false" customHeight="false" outlineLevel="0" collapsed="false">
      <c r="A2282" s="12" t="n">
        <v>13412</v>
      </c>
      <c r="B2282" s="13" t="n">
        <v>59</v>
      </c>
      <c r="C2282" s="13" t="s">
        <v>316</v>
      </c>
      <c r="D2282" s="13" t="n">
        <v>0</v>
      </c>
      <c r="E2282" s="13" t="n">
        <v>962</v>
      </c>
      <c r="F2282" s="13" t="s">
        <v>441</v>
      </c>
      <c r="G2282" s="13" t="s">
        <v>42</v>
      </c>
      <c r="H2282" s="13" t="n">
        <v>3</v>
      </c>
      <c r="J2282" s="13" t="n">
        <v>1</v>
      </c>
      <c r="K2282" s="13" t="n">
        <v>5852</v>
      </c>
      <c r="L2282" s="14" t="n">
        <v>0.708333333333333</v>
      </c>
      <c r="M2282" s="15" t="n">
        <v>0.722222222222222</v>
      </c>
      <c r="N2282" s="16" t="n">
        <f aca="false">VLOOKUP(E2282,'Esp. percorsi al 18-10-22'!C:J,8,FALSE())</f>
        <v>8.5455145137272</v>
      </c>
      <c r="O2282" s="16"/>
      <c r="P2282" s="16"/>
      <c r="Q2282" s="20" t="n">
        <v>36</v>
      </c>
      <c r="R2282" s="17" t="n">
        <f aca="false">+N2282*Q2282</f>
        <v>307.638522494179</v>
      </c>
      <c r="S2282" s="17" t="n">
        <f aca="false">+O2282*Q2282</f>
        <v>0</v>
      </c>
      <c r="T2282" s="17"/>
      <c r="U2282" s="18" t="n">
        <f aca="false">+M2282-L2282</f>
        <v>0.0138888888888889</v>
      </c>
      <c r="V2282" s="18" t="n">
        <f aca="false">+U2282*Q2282</f>
        <v>0.5</v>
      </c>
      <c r="W2282" s="18"/>
    </row>
    <row r="2283" s="13" customFormat="true" ht="12" hidden="false" customHeight="false" outlineLevel="0" collapsed="false">
      <c r="A2283" s="12" t="n">
        <v>18320</v>
      </c>
      <c r="B2283" s="13" t="n">
        <v>59</v>
      </c>
      <c r="C2283" s="13" t="s">
        <v>316</v>
      </c>
      <c r="D2283" s="13" t="n">
        <v>0</v>
      </c>
      <c r="E2283" s="13" t="n">
        <v>980</v>
      </c>
      <c r="F2283" s="13" t="s">
        <v>442</v>
      </c>
      <c r="G2283" s="13" t="s">
        <v>24</v>
      </c>
      <c r="H2283" s="13" t="s">
        <v>25</v>
      </c>
      <c r="J2283" s="13" t="n">
        <v>1</v>
      </c>
      <c r="K2283" s="13" t="n">
        <v>1252</v>
      </c>
      <c r="L2283" s="14" t="n">
        <v>0.333333333333333</v>
      </c>
      <c r="M2283" s="15" t="n">
        <v>0.357638888888889</v>
      </c>
      <c r="N2283" s="16" t="n">
        <f aca="false">VLOOKUP(E2283,'Esp. percorsi al 18-10-22'!C:J,8,FALSE())</f>
        <v>13.9137582925733</v>
      </c>
      <c r="O2283" s="16"/>
      <c r="P2283" s="16"/>
      <c r="Q2283" s="20" t="n">
        <v>302</v>
      </c>
      <c r="R2283" s="17" t="n">
        <f aca="false">+N2283*Q2283</f>
        <v>4201.95500435714</v>
      </c>
      <c r="S2283" s="17" t="n">
        <f aca="false">+O2283*Q2283</f>
        <v>0</v>
      </c>
      <c r="T2283" s="17"/>
      <c r="U2283" s="18" t="n">
        <f aca="false">+M2283-L2283</f>
        <v>0.0243055555555556</v>
      </c>
      <c r="V2283" s="18" t="n">
        <f aca="false">+U2283*Q2283</f>
        <v>7.34027777777778</v>
      </c>
      <c r="W2283" s="18"/>
    </row>
    <row r="2284" s="13" customFormat="true" ht="12" hidden="false" customHeight="false" outlineLevel="0" collapsed="false">
      <c r="A2284" s="12" t="n">
        <v>11301</v>
      </c>
      <c r="B2284" s="13" t="n">
        <v>59</v>
      </c>
      <c r="C2284" s="13" t="s">
        <v>316</v>
      </c>
      <c r="D2284" s="13" t="n">
        <v>0</v>
      </c>
      <c r="E2284" s="13" t="n">
        <v>980</v>
      </c>
      <c r="F2284" s="13" t="s">
        <v>442</v>
      </c>
      <c r="G2284" s="13" t="s">
        <v>24</v>
      </c>
      <c r="H2284" s="13" t="s">
        <v>25</v>
      </c>
      <c r="J2284" s="13" t="n">
        <v>1</v>
      </c>
      <c r="K2284" s="13" t="n">
        <v>1255</v>
      </c>
      <c r="L2284" s="14" t="n">
        <v>0.767361111111111</v>
      </c>
      <c r="M2284" s="15" t="n">
        <v>0.791666666666667</v>
      </c>
      <c r="N2284" s="16" t="n">
        <f aca="false">VLOOKUP(E2284,'Esp. percorsi al 18-10-22'!C:J,8,FALSE())</f>
        <v>13.9137582925733</v>
      </c>
      <c r="O2284" s="16"/>
      <c r="P2284" s="16"/>
      <c r="Q2284" s="20" t="n">
        <v>302</v>
      </c>
      <c r="R2284" s="17" t="n">
        <f aca="false">+N2284*Q2284</f>
        <v>4201.95500435714</v>
      </c>
      <c r="S2284" s="17" t="n">
        <f aca="false">+O2284*Q2284</f>
        <v>0</v>
      </c>
      <c r="T2284" s="17"/>
      <c r="U2284" s="18" t="n">
        <f aca="false">+M2284-L2284</f>
        <v>0.0243055555555556</v>
      </c>
      <c r="V2284" s="18" t="n">
        <f aca="false">+U2284*Q2284</f>
        <v>7.34027777777778</v>
      </c>
      <c r="W2284" s="18"/>
    </row>
    <row r="2285" s="13" customFormat="true" ht="12" hidden="false" customHeight="false" outlineLevel="0" collapsed="false">
      <c r="A2285" s="12" t="n">
        <v>18808</v>
      </c>
      <c r="B2285" s="13" t="n">
        <v>42</v>
      </c>
      <c r="C2285" s="13" t="s">
        <v>316</v>
      </c>
      <c r="D2285" s="13" t="n">
        <v>0</v>
      </c>
      <c r="E2285" s="13" t="n">
        <v>1115</v>
      </c>
      <c r="F2285" s="13" t="s">
        <v>443</v>
      </c>
      <c r="G2285" s="13" t="s">
        <v>42</v>
      </c>
      <c r="H2285" s="19" t="s">
        <v>27</v>
      </c>
      <c r="I2285" s="19"/>
      <c r="J2285" s="13" t="n">
        <v>1</v>
      </c>
      <c r="K2285" s="20" t="n">
        <v>18808</v>
      </c>
      <c r="L2285" s="14" t="n">
        <v>0.277777777777778</v>
      </c>
      <c r="M2285" s="15" t="n">
        <v>0.288194444444444</v>
      </c>
      <c r="N2285" s="16" t="n">
        <f aca="false">VLOOKUP(E2285,'Esp. percorsi al 18-10-22'!C:J,8,FALSE())</f>
        <v>3.86218114471676</v>
      </c>
      <c r="O2285" s="16"/>
      <c r="P2285" s="16"/>
      <c r="Q2285" s="20" t="n">
        <v>173</v>
      </c>
      <c r="R2285" s="17" t="n">
        <f aca="false">+N2285*Q2285</f>
        <v>668.157338036</v>
      </c>
      <c r="S2285" s="17" t="n">
        <f aca="false">+O2285*Q2285</f>
        <v>0</v>
      </c>
      <c r="T2285" s="17"/>
      <c r="U2285" s="18" t="n">
        <f aca="false">+M2285-L2285</f>
        <v>0.0104166666666667</v>
      </c>
      <c r="V2285" s="18" t="n">
        <f aca="false">+U2285*Q2285</f>
        <v>1.80208333333333</v>
      </c>
      <c r="W2285" s="18"/>
    </row>
    <row r="2286" s="13" customFormat="true" ht="12" hidden="false" customHeight="false" outlineLevel="0" collapsed="false">
      <c r="A2286" s="12" t="n">
        <v>12550</v>
      </c>
      <c r="B2286" s="13" t="n">
        <v>60</v>
      </c>
      <c r="C2286" s="13" t="s">
        <v>316</v>
      </c>
      <c r="D2286" s="13" t="n">
        <v>1</v>
      </c>
      <c r="E2286" s="13" t="n">
        <v>150</v>
      </c>
      <c r="F2286" s="13" t="s">
        <v>444</v>
      </c>
      <c r="G2286" s="13" t="s">
        <v>24</v>
      </c>
      <c r="H2286" s="13" t="s">
        <v>29</v>
      </c>
      <c r="J2286" s="13" t="n">
        <v>1</v>
      </c>
      <c r="K2286" s="13" t="n">
        <v>2192</v>
      </c>
      <c r="L2286" s="14" t="n">
        <v>0.201388888888889</v>
      </c>
      <c r="M2286" s="15" t="n">
        <v>0.246527777777778</v>
      </c>
      <c r="N2286" s="16" t="n">
        <f aca="false">VLOOKUP(E2286,'Esp. percorsi al 18-10-22'!C:J,8,FALSE())</f>
        <v>34.9708417451052</v>
      </c>
      <c r="O2286" s="16"/>
      <c r="P2286" s="16"/>
      <c r="Q2286" s="20" t="n">
        <v>58</v>
      </c>
      <c r="R2286" s="17" t="n">
        <f aca="false">+N2286*Q2286</f>
        <v>2028.3088212161</v>
      </c>
      <c r="S2286" s="17" t="n">
        <f aca="false">+O2286*Q2286</f>
        <v>0</v>
      </c>
      <c r="T2286" s="17"/>
      <c r="U2286" s="18" t="n">
        <f aca="false">+M2286-L2286</f>
        <v>0.0451388888888889</v>
      </c>
      <c r="V2286" s="18" t="n">
        <f aca="false">+U2286*Q2286</f>
        <v>2.61805555555556</v>
      </c>
      <c r="W2286" s="18"/>
    </row>
    <row r="2287" s="13" customFormat="true" ht="12" hidden="false" customHeight="false" outlineLevel="0" collapsed="false">
      <c r="A2287" s="12" t="n">
        <v>12551</v>
      </c>
      <c r="B2287" s="13" t="n">
        <v>60</v>
      </c>
      <c r="C2287" s="13" t="s">
        <v>316</v>
      </c>
      <c r="D2287" s="13" t="n">
        <v>1</v>
      </c>
      <c r="E2287" s="13" t="n">
        <v>150</v>
      </c>
      <c r="F2287" s="13" t="s">
        <v>444</v>
      </c>
      <c r="G2287" s="13" t="s">
        <v>24</v>
      </c>
      <c r="H2287" s="13" t="s">
        <v>29</v>
      </c>
      <c r="J2287" s="13" t="n">
        <v>1</v>
      </c>
      <c r="K2287" s="13" t="n">
        <v>2193</v>
      </c>
      <c r="L2287" s="14" t="n">
        <v>0.534722222222222</v>
      </c>
      <c r="M2287" s="15" t="n">
        <v>0.579861111111111</v>
      </c>
      <c r="N2287" s="16" t="n">
        <f aca="false">VLOOKUP(E2287,'Esp. percorsi al 18-10-22'!C:J,8,FALSE())</f>
        <v>34.9708417451052</v>
      </c>
      <c r="O2287" s="16"/>
      <c r="P2287" s="16"/>
      <c r="Q2287" s="20" t="n">
        <v>58</v>
      </c>
      <c r="R2287" s="17" t="n">
        <f aca="false">+N2287*Q2287</f>
        <v>2028.3088212161</v>
      </c>
      <c r="S2287" s="17" t="n">
        <f aca="false">+O2287*Q2287</f>
        <v>0</v>
      </c>
      <c r="T2287" s="17"/>
      <c r="U2287" s="18" t="n">
        <f aca="false">+M2287-L2287</f>
        <v>0.0451388888888889</v>
      </c>
      <c r="V2287" s="18" t="n">
        <f aca="false">+U2287*Q2287</f>
        <v>2.61805555555556</v>
      </c>
      <c r="W2287" s="18"/>
    </row>
    <row r="2288" s="13" customFormat="true" ht="12" hidden="false" customHeight="false" outlineLevel="0" collapsed="false">
      <c r="A2288" s="12" t="n">
        <v>12552</v>
      </c>
      <c r="B2288" s="13" t="n">
        <v>60</v>
      </c>
      <c r="C2288" s="13" t="s">
        <v>316</v>
      </c>
      <c r="D2288" s="13" t="n">
        <v>1</v>
      </c>
      <c r="E2288" s="13" t="n">
        <v>150</v>
      </c>
      <c r="F2288" s="13" t="s">
        <v>444</v>
      </c>
      <c r="G2288" s="13" t="s">
        <v>24</v>
      </c>
      <c r="H2288" s="13" t="s">
        <v>29</v>
      </c>
      <c r="J2288" s="13" t="n">
        <v>1</v>
      </c>
      <c r="K2288" s="13" t="n">
        <v>2194</v>
      </c>
      <c r="L2288" s="14" t="n">
        <v>0.868055555555555</v>
      </c>
      <c r="M2288" s="15" t="n">
        <v>0.913194444444444</v>
      </c>
      <c r="N2288" s="16" t="n">
        <f aca="false">VLOOKUP(E2288,'Esp. percorsi al 18-10-22'!C:J,8,FALSE())</f>
        <v>34.9708417451052</v>
      </c>
      <c r="O2288" s="16"/>
      <c r="P2288" s="16"/>
      <c r="Q2288" s="20" t="n">
        <v>58</v>
      </c>
      <c r="R2288" s="17" t="n">
        <f aca="false">+N2288*Q2288</f>
        <v>2028.3088212161</v>
      </c>
      <c r="S2288" s="17" t="n">
        <f aca="false">+O2288*Q2288</f>
        <v>0</v>
      </c>
      <c r="T2288" s="17"/>
      <c r="U2288" s="18" t="n">
        <f aca="false">+M2288-L2288</f>
        <v>0.0451388888888889</v>
      </c>
      <c r="V2288" s="18" t="n">
        <f aca="false">+U2288*Q2288</f>
        <v>2.61805555555556</v>
      </c>
      <c r="W2288" s="18"/>
    </row>
    <row r="2289" s="13" customFormat="true" ht="12" hidden="false" customHeight="false" outlineLevel="0" collapsed="false">
      <c r="A2289" s="12" t="n">
        <v>12553</v>
      </c>
      <c r="B2289" s="13" t="n">
        <v>60</v>
      </c>
      <c r="C2289" s="13" t="s">
        <v>316</v>
      </c>
      <c r="D2289" s="13" t="n">
        <v>1</v>
      </c>
      <c r="E2289" s="13" t="n">
        <v>150</v>
      </c>
      <c r="F2289" s="13" t="s">
        <v>444</v>
      </c>
      <c r="G2289" s="13" t="s">
        <v>24</v>
      </c>
      <c r="H2289" s="13" t="s">
        <v>25</v>
      </c>
      <c r="J2289" s="13" t="n">
        <v>1</v>
      </c>
      <c r="K2289" s="13" t="n">
        <v>1449</v>
      </c>
      <c r="L2289" s="14" t="n">
        <v>0.868055555555555</v>
      </c>
      <c r="M2289" s="15" t="n">
        <v>0.913194444444444</v>
      </c>
      <c r="N2289" s="16" t="n">
        <f aca="false">VLOOKUP(E2289,'Esp. percorsi al 18-10-22'!C:J,8,FALSE())</f>
        <v>34.9708417451052</v>
      </c>
      <c r="O2289" s="16"/>
      <c r="P2289" s="16"/>
      <c r="Q2289" s="20" t="n">
        <v>302</v>
      </c>
      <c r="R2289" s="17" t="n">
        <f aca="false">+N2289*Q2289</f>
        <v>10561.1942070218</v>
      </c>
      <c r="S2289" s="17" t="n">
        <f aca="false">+O2289*Q2289</f>
        <v>0</v>
      </c>
      <c r="T2289" s="17"/>
      <c r="U2289" s="18" t="n">
        <f aca="false">+M2289-L2289</f>
        <v>0.0451388888888889</v>
      </c>
      <c r="V2289" s="18" t="n">
        <f aca="false">+U2289*Q2289</f>
        <v>13.6319444444444</v>
      </c>
      <c r="W2289" s="18"/>
    </row>
    <row r="2290" s="13" customFormat="true" ht="12" hidden="false" customHeight="false" outlineLevel="0" collapsed="false">
      <c r="A2290" s="12" t="n">
        <v>10204</v>
      </c>
      <c r="B2290" s="13" t="n">
        <v>60</v>
      </c>
      <c r="C2290" s="13" t="s">
        <v>316</v>
      </c>
      <c r="D2290" s="13" t="n">
        <v>2</v>
      </c>
      <c r="E2290" s="13" t="n">
        <v>171</v>
      </c>
      <c r="F2290" s="13" t="s">
        <v>445</v>
      </c>
      <c r="G2290" s="13" t="s">
        <v>24</v>
      </c>
      <c r="H2290" s="13" t="s">
        <v>29</v>
      </c>
      <c r="J2290" s="13" t="n">
        <v>1</v>
      </c>
      <c r="K2290" s="13" t="n">
        <v>2188</v>
      </c>
      <c r="L2290" s="14" t="n">
        <v>0.579861111111111</v>
      </c>
      <c r="M2290" s="15" t="n">
        <v>0.621527777777778</v>
      </c>
      <c r="N2290" s="16" t="n">
        <f aca="false">VLOOKUP(E2290,'Esp. percorsi al 18-10-22'!C:J,8,FALSE())</f>
        <v>34.8940682461086</v>
      </c>
      <c r="O2290" s="16"/>
      <c r="P2290" s="16"/>
      <c r="Q2290" s="20" t="n">
        <v>58</v>
      </c>
      <c r="R2290" s="17" t="n">
        <f aca="false">+N2290*Q2290</f>
        <v>2023.8559582743</v>
      </c>
      <c r="S2290" s="17" t="n">
        <f aca="false">+O2290*Q2290</f>
        <v>0</v>
      </c>
      <c r="T2290" s="17"/>
      <c r="U2290" s="18" t="n">
        <f aca="false">+M2290-L2290</f>
        <v>0.0416666666666667</v>
      </c>
      <c r="V2290" s="18" t="n">
        <f aca="false">+U2290*Q2290</f>
        <v>2.41666666666667</v>
      </c>
      <c r="W2290" s="18"/>
    </row>
    <row r="2291" s="13" customFormat="true" ht="12" hidden="false" customHeight="false" outlineLevel="0" collapsed="false">
      <c r="A2291" s="12" t="n">
        <v>10205</v>
      </c>
      <c r="B2291" s="13" t="n">
        <v>60</v>
      </c>
      <c r="C2291" s="13" t="s">
        <v>316</v>
      </c>
      <c r="D2291" s="13" t="n">
        <v>2</v>
      </c>
      <c r="E2291" s="13" t="n">
        <v>171</v>
      </c>
      <c r="F2291" s="13" t="s">
        <v>445</v>
      </c>
      <c r="G2291" s="13" t="s">
        <v>24</v>
      </c>
      <c r="H2291" s="13" t="s">
        <v>29</v>
      </c>
      <c r="J2291" s="13" t="n">
        <v>1</v>
      </c>
      <c r="K2291" s="13" t="n">
        <v>2189</v>
      </c>
      <c r="L2291" s="14" t="n">
        <v>0.913194444444444</v>
      </c>
      <c r="M2291" s="15" t="n">
        <v>0.954861111111111</v>
      </c>
      <c r="N2291" s="16" t="n">
        <f aca="false">VLOOKUP(E2291,'Esp. percorsi al 18-10-22'!C:J,8,FALSE())</f>
        <v>34.8940682461086</v>
      </c>
      <c r="O2291" s="16"/>
      <c r="P2291" s="16"/>
      <c r="Q2291" s="20" t="n">
        <v>58</v>
      </c>
      <c r="R2291" s="17" t="n">
        <f aca="false">+N2291*Q2291</f>
        <v>2023.8559582743</v>
      </c>
      <c r="S2291" s="17" t="n">
        <f aca="false">+O2291*Q2291</f>
        <v>0</v>
      </c>
      <c r="T2291" s="17"/>
      <c r="U2291" s="18" t="n">
        <f aca="false">+M2291-L2291</f>
        <v>0.0416666666666667</v>
      </c>
      <c r="V2291" s="18" t="n">
        <f aca="false">+U2291*Q2291</f>
        <v>2.41666666666667</v>
      </c>
      <c r="W2291" s="18"/>
    </row>
    <row r="2292" s="13" customFormat="true" ht="12" hidden="false" customHeight="false" outlineLevel="0" collapsed="false">
      <c r="A2292" s="12" t="n">
        <v>10227</v>
      </c>
      <c r="B2292" s="13" t="n">
        <v>60</v>
      </c>
      <c r="C2292" s="13" t="s">
        <v>316</v>
      </c>
      <c r="D2292" s="13" t="n">
        <v>2</v>
      </c>
      <c r="E2292" s="13" t="n">
        <v>173</v>
      </c>
      <c r="F2292" s="13" t="s">
        <v>446</v>
      </c>
      <c r="G2292" s="13" t="s">
        <v>24</v>
      </c>
      <c r="H2292" s="13" t="s">
        <v>29</v>
      </c>
      <c r="J2292" s="13" t="n">
        <v>1</v>
      </c>
      <c r="K2292" s="13" t="n">
        <v>2187</v>
      </c>
      <c r="L2292" s="14" t="n">
        <v>0.246527777777778</v>
      </c>
      <c r="M2292" s="15" t="n">
        <v>0.288194444444444</v>
      </c>
      <c r="N2292" s="16" t="n">
        <f aca="false">VLOOKUP(E2292,'Esp. percorsi al 18-10-22'!C:J,8,FALSE())</f>
        <v>32.1747439140988</v>
      </c>
      <c r="O2292" s="16"/>
      <c r="P2292" s="16"/>
      <c r="Q2292" s="20" t="n">
        <v>58</v>
      </c>
      <c r="R2292" s="17" t="n">
        <f aca="false">+N2292*Q2292</f>
        <v>1866.13514701773</v>
      </c>
      <c r="S2292" s="17" t="n">
        <f aca="false">+O2292*Q2292</f>
        <v>0</v>
      </c>
      <c r="T2292" s="17"/>
      <c r="U2292" s="18" t="n">
        <f aca="false">+M2292-L2292</f>
        <v>0.0416666666666667</v>
      </c>
      <c r="V2292" s="18" t="n">
        <f aca="false">+U2292*Q2292</f>
        <v>2.41666666666667</v>
      </c>
      <c r="W2292" s="18"/>
    </row>
    <row r="2293" s="13" customFormat="true" ht="12" hidden="false" customHeight="false" outlineLevel="0" collapsed="false">
      <c r="A2293" s="12" t="n">
        <v>13408</v>
      </c>
      <c r="B2293" s="13" t="n">
        <v>60</v>
      </c>
      <c r="C2293" s="13" t="s">
        <v>316</v>
      </c>
      <c r="D2293" s="13" t="n">
        <v>1</v>
      </c>
      <c r="E2293" s="13" t="n">
        <v>483</v>
      </c>
      <c r="F2293" s="13" t="s">
        <v>447</v>
      </c>
      <c r="G2293" s="13" t="s">
        <v>42</v>
      </c>
      <c r="H2293" s="19" t="s">
        <v>27</v>
      </c>
      <c r="I2293" s="19"/>
      <c r="J2293" s="13" t="n">
        <v>1</v>
      </c>
      <c r="K2293" s="13" t="n">
        <v>13406</v>
      </c>
      <c r="L2293" s="14" t="n">
        <v>0.291666666666667</v>
      </c>
      <c r="M2293" s="15" t="n">
        <v>0.329861111111111</v>
      </c>
      <c r="N2293" s="16" t="n">
        <f aca="false">VLOOKUP(E2293,'Esp. percorsi al 18-10-22'!C:J,8,FALSE())</f>
        <v>26.0788414938334</v>
      </c>
      <c r="O2293" s="16"/>
      <c r="P2293" s="16"/>
      <c r="Q2293" s="20" t="n">
        <v>173</v>
      </c>
      <c r="R2293" s="17" t="n">
        <f aca="false">+N2293*Q2293</f>
        <v>4511.63957843318</v>
      </c>
      <c r="S2293" s="17" t="n">
        <f aca="false">+O2293*Q2293</f>
        <v>0</v>
      </c>
      <c r="T2293" s="17"/>
      <c r="U2293" s="18" t="n">
        <f aca="false">+M2293-L2293</f>
        <v>0.0381944444444444</v>
      </c>
      <c r="V2293" s="18" t="n">
        <f aca="false">+U2293*Q2293</f>
        <v>6.60763888888889</v>
      </c>
      <c r="W2293" s="18"/>
    </row>
    <row r="2294" s="13" customFormat="true" ht="12" hidden="false" customHeight="false" outlineLevel="0" collapsed="false">
      <c r="A2294" s="12" t="n">
        <v>13404</v>
      </c>
      <c r="B2294" s="13" t="n">
        <v>60</v>
      </c>
      <c r="C2294" s="13" t="s">
        <v>316</v>
      </c>
      <c r="D2294" s="13" t="n">
        <v>2</v>
      </c>
      <c r="E2294" s="13" t="n">
        <v>485</v>
      </c>
      <c r="F2294" s="13" t="s">
        <v>448</v>
      </c>
      <c r="G2294" s="13" t="s">
        <v>42</v>
      </c>
      <c r="H2294" s="19" t="s">
        <v>27</v>
      </c>
      <c r="I2294" s="19"/>
      <c r="J2294" s="13" t="n">
        <v>1</v>
      </c>
      <c r="K2294" s="13" t="n">
        <v>2964</v>
      </c>
      <c r="L2294" s="14" t="n">
        <v>0.253472222222222</v>
      </c>
      <c r="M2294" s="15" t="n">
        <v>0.274305555555555</v>
      </c>
      <c r="N2294" s="16" t="n">
        <f aca="false">VLOOKUP(E2294,'Esp. percorsi al 18-10-22'!C:J,8,FALSE())</f>
        <v>25.1083940967545</v>
      </c>
      <c r="O2294" s="16"/>
      <c r="P2294" s="16"/>
      <c r="Q2294" s="20" t="n">
        <v>173</v>
      </c>
      <c r="R2294" s="17" t="n">
        <f aca="false">+N2294*Q2294</f>
        <v>4343.75217873853</v>
      </c>
      <c r="S2294" s="17" t="n">
        <f aca="false">+O2294*Q2294</f>
        <v>0</v>
      </c>
      <c r="T2294" s="17"/>
      <c r="U2294" s="18" t="n">
        <f aca="false">+M2294-L2294</f>
        <v>0.0208333333333333</v>
      </c>
      <c r="V2294" s="18" t="n">
        <f aca="false">+U2294*Q2294</f>
        <v>3.60416666666667</v>
      </c>
      <c r="W2294" s="18"/>
    </row>
    <row r="2295" s="13" customFormat="true" ht="12" hidden="false" customHeight="false" outlineLevel="0" collapsed="false">
      <c r="A2295" s="12" t="n">
        <v>10027</v>
      </c>
      <c r="B2295" s="13" t="n">
        <v>60</v>
      </c>
      <c r="C2295" s="13" t="s">
        <v>316</v>
      </c>
      <c r="D2295" s="13" t="n">
        <v>1</v>
      </c>
      <c r="E2295" s="13" t="n">
        <v>514</v>
      </c>
      <c r="F2295" s="13" t="s">
        <v>449</v>
      </c>
      <c r="G2295" s="13" t="s">
        <v>24</v>
      </c>
      <c r="H2295" s="13" t="s">
        <v>25</v>
      </c>
      <c r="J2295" s="13" t="n">
        <v>1</v>
      </c>
      <c r="K2295" s="13" t="n">
        <v>2427</v>
      </c>
      <c r="L2295" s="14" t="n">
        <v>0.253472222222222</v>
      </c>
      <c r="M2295" s="15" t="n">
        <v>0.270833333333333</v>
      </c>
      <c r="N2295" s="16" t="n">
        <f aca="false">VLOOKUP(E2295,'Esp. percorsi al 18-10-22'!C:J,8,FALSE())</f>
        <v>15.0259263352754</v>
      </c>
      <c r="O2295" s="16"/>
      <c r="P2295" s="16"/>
      <c r="Q2295" s="20" t="n">
        <v>302</v>
      </c>
      <c r="R2295" s="17" t="n">
        <f aca="false">+N2295*Q2295</f>
        <v>4537.82975325317</v>
      </c>
      <c r="S2295" s="17" t="n">
        <f aca="false">+O2295*Q2295</f>
        <v>0</v>
      </c>
      <c r="T2295" s="17"/>
      <c r="U2295" s="18" t="n">
        <f aca="false">+M2295-L2295</f>
        <v>0.0173611111111111</v>
      </c>
      <c r="V2295" s="18" t="n">
        <f aca="false">+U2295*Q2295</f>
        <v>5.24305555555556</v>
      </c>
      <c r="W2295" s="18"/>
    </row>
    <row r="2296" s="13" customFormat="true" ht="12" hidden="false" customHeight="false" outlineLevel="0" collapsed="false">
      <c r="A2296" s="12" t="n">
        <v>10028</v>
      </c>
      <c r="B2296" s="13" t="n">
        <v>60</v>
      </c>
      <c r="C2296" s="13" t="s">
        <v>316</v>
      </c>
      <c r="D2296" s="13" t="n">
        <v>1</v>
      </c>
      <c r="E2296" s="13" t="n">
        <v>514</v>
      </c>
      <c r="F2296" s="13" t="s">
        <v>449</v>
      </c>
      <c r="G2296" s="13" t="s">
        <v>24</v>
      </c>
      <c r="H2296" s="13" t="s">
        <v>29</v>
      </c>
      <c r="J2296" s="13" t="n">
        <v>1</v>
      </c>
      <c r="K2296" s="13" t="n">
        <v>2428</v>
      </c>
      <c r="L2296" s="14" t="n">
        <v>0.253472222222222</v>
      </c>
      <c r="M2296" s="15" t="n">
        <v>0.270833333333333</v>
      </c>
      <c r="N2296" s="16" t="n">
        <f aca="false">VLOOKUP(E2296,'Esp. percorsi al 18-10-22'!C:J,8,FALSE())</f>
        <v>15.0259263352754</v>
      </c>
      <c r="O2296" s="16"/>
      <c r="P2296" s="16"/>
      <c r="Q2296" s="20" t="n">
        <v>58</v>
      </c>
      <c r="R2296" s="17" t="n">
        <f aca="false">+N2296*Q2296</f>
        <v>871.503727445973</v>
      </c>
      <c r="S2296" s="17" t="n">
        <f aca="false">+O2296*Q2296</f>
        <v>0</v>
      </c>
      <c r="T2296" s="17"/>
      <c r="U2296" s="18" t="n">
        <f aca="false">+M2296-L2296</f>
        <v>0.0173611111111111</v>
      </c>
      <c r="V2296" s="18" t="n">
        <f aca="false">+U2296*Q2296</f>
        <v>1.00694444444444</v>
      </c>
      <c r="W2296" s="18"/>
    </row>
    <row r="2297" s="13" customFormat="true" ht="12" hidden="false" customHeight="false" outlineLevel="0" collapsed="false">
      <c r="A2297" s="12" t="n">
        <v>10029</v>
      </c>
      <c r="B2297" s="13" t="n">
        <v>60</v>
      </c>
      <c r="C2297" s="13" t="s">
        <v>316</v>
      </c>
      <c r="D2297" s="13" t="n">
        <v>1</v>
      </c>
      <c r="E2297" s="13" t="n">
        <v>514</v>
      </c>
      <c r="F2297" s="13" t="s">
        <v>449</v>
      </c>
      <c r="G2297" s="13" t="s">
        <v>24</v>
      </c>
      <c r="H2297" s="13" t="s">
        <v>29</v>
      </c>
      <c r="J2297" s="13" t="n">
        <v>1</v>
      </c>
      <c r="K2297" s="13" t="n">
        <v>2429</v>
      </c>
      <c r="L2297" s="14" t="n">
        <v>0.586805555555556</v>
      </c>
      <c r="M2297" s="15" t="n">
        <v>0.604166666666667</v>
      </c>
      <c r="N2297" s="16" t="n">
        <f aca="false">VLOOKUP(E2297,'Esp. percorsi al 18-10-22'!C:J,8,FALSE())</f>
        <v>15.0259263352754</v>
      </c>
      <c r="O2297" s="16"/>
      <c r="P2297" s="16"/>
      <c r="Q2297" s="20" t="n">
        <v>58</v>
      </c>
      <c r="R2297" s="17" t="n">
        <f aca="false">+N2297*Q2297</f>
        <v>871.503727445973</v>
      </c>
      <c r="S2297" s="17" t="n">
        <f aca="false">+O2297*Q2297</f>
        <v>0</v>
      </c>
      <c r="T2297" s="17"/>
      <c r="U2297" s="18" t="n">
        <f aca="false">+M2297-L2297</f>
        <v>0.0173611111111111</v>
      </c>
      <c r="V2297" s="18" t="n">
        <f aca="false">+U2297*Q2297</f>
        <v>1.00694444444444</v>
      </c>
      <c r="W2297" s="18"/>
    </row>
    <row r="2298" s="13" customFormat="true" ht="12" hidden="false" customHeight="false" outlineLevel="0" collapsed="false">
      <c r="A2298" s="12" t="n">
        <v>10188</v>
      </c>
      <c r="B2298" s="13" t="n">
        <v>60</v>
      </c>
      <c r="C2298" s="13" t="s">
        <v>316</v>
      </c>
      <c r="D2298" s="13" t="n">
        <v>1</v>
      </c>
      <c r="E2298" s="13" t="n">
        <v>514</v>
      </c>
      <c r="F2298" s="13" t="s">
        <v>449</v>
      </c>
      <c r="G2298" s="13" t="s">
        <v>24</v>
      </c>
      <c r="H2298" s="13" t="s">
        <v>25</v>
      </c>
      <c r="J2298" s="13" t="n">
        <v>1</v>
      </c>
      <c r="K2298" s="13" t="n">
        <v>2425</v>
      </c>
      <c r="L2298" s="14" t="n">
        <v>0.586805555555556</v>
      </c>
      <c r="M2298" s="15" t="n">
        <v>0.604166666666667</v>
      </c>
      <c r="N2298" s="16" t="n">
        <f aca="false">VLOOKUP(E2298,'Esp. percorsi al 18-10-22'!C:J,8,FALSE())</f>
        <v>15.0259263352754</v>
      </c>
      <c r="O2298" s="16"/>
      <c r="P2298" s="16"/>
      <c r="Q2298" s="20" t="n">
        <v>302</v>
      </c>
      <c r="R2298" s="17" t="n">
        <f aca="false">+N2298*Q2298</f>
        <v>4537.82975325317</v>
      </c>
      <c r="S2298" s="17" t="n">
        <f aca="false">+O2298*Q2298</f>
        <v>0</v>
      </c>
      <c r="T2298" s="17"/>
      <c r="U2298" s="18" t="n">
        <f aca="false">+M2298-L2298</f>
        <v>0.0173611111111111</v>
      </c>
      <c r="V2298" s="18" t="n">
        <f aca="false">+U2298*Q2298</f>
        <v>5.24305555555556</v>
      </c>
      <c r="W2298" s="18"/>
    </row>
    <row r="2299" s="13" customFormat="true" ht="12" hidden="false" customHeight="false" outlineLevel="0" collapsed="false">
      <c r="A2299" s="12" t="n">
        <v>10030</v>
      </c>
      <c r="B2299" s="13" t="n">
        <v>60</v>
      </c>
      <c r="C2299" s="13" t="s">
        <v>316</v>
      </c>
      <c r="D2299" s="13" t="n">
        <v>1</v>
      </c>
      <c r="E2299" s="13" t="n">
        <v>514</v>
      </c>
      <c r="F2299" s="13" t="s">
        <v>449</v>
      </c>
      <c r="G2299" s="13" t="s">
        <v>24</v>
      </c>
      <c r="H2299" s="13" t="s">
        <v>29</v>
      </c>
      <c r="J2299" s="13" t="n">
        <v>1</v>
      </c>
      <c r="K2299" s="13" t="n">
        <v>2430</v>
      </c>
      <c r="L2299" s="14" t="n">
        <v>0.920138888888889</v>
      </c>
      <c r="M2299" s="15" t="n">
        <v>0.9375</v>
      </c>
      <c r="N2299" s="16" t="n">
        <f aca="false">VLOOKUP(E2299,'Esp. percorsi al 18-10-22'!C:J,8,FALSE())</f>
        <v>15.0259263352754</v>
      </c>
      <c r="O2299" s="16"/>
      <c r="P2299" s="16"/>
      <c r="Q2299" s="20" t="n">
        <v>58</v>
      </c>
      <c r="R2299" s="17" t="n">
        <f aca="false">+N2299*Q2299</f>
        <v>871.503727445973</v>
      </c>
      <c r="S2299" s="17" t="n">
        <f aca="false">+O2299*Q2299</f>
        <v>0</v>
      </c>
      <c r="T2299" s="17"/>
      <c r="U2299" s="18" t="n">
        <f aca="false">+M2299-L2299</f>
        <v>0.0173611111111111</v>
      </c>
      <c r="V2299" s="18" t="n">
        <f aca="false">+U2299*Q2299</f>
        <v>1.00694444444444</v>
      </c>
      <c r="W2299" s="18"/>
    </row>
    <row r="2300" s="13" customFormat="true" ht="12" hidden="false" customHeight="false" outlineLevel="0" collapsed="false">
      <c r="A2300" s="12" t="n">
        <v>10031</v>
      </c>
      <c r="B2300" s="13" t="n">
        <v>60</v>
      </c>
      <c r="C2300" s="13" t="s">
        <v>316</v>
      </c>
      <c r="D2300" s="13" t="n">
        <v>2</v>
      </c>
      <c r="E2300" s="13" t="n">
        <v>531</v>
      </c>
      <c r="F2300" s="13" t="s">
        <v>450</v>
      </c>
      <c r="G2300" s="13" t="s">
        <v>24</v>
      </c>
      <c r="H2300" s="13" t="s">
        <v>25</v>
      </c>
      <c r="J2300" s="13" t="n">
        <v>1</v>
      </c>
      <c r="K2300" s="13" t="n">
        <v>2431</v>
      </c>
      <c r="L2300" s="14" t="n">
        <v>0.222222222222222</v>
      </c>
      <c r="M2300" s="15" t="n">
        <v>0.243055555555556</v>
      </c>
      <c r="N2300" s="16" t="n">
        <f aca="false">VLOOKUP(E2300,'Esp. percorsi al 18-10-22'!C:J,8,FALSE())</f>
        <v>15.5375168615425</v>
      </c>
      <c r="O2300" s="16"/>
      <c r="P2300" s="16"/>
      <c r="Q2300" s="20" t="n">
        <v>302</v>
      </c>
      <c r="R2300" s="17" t="n">
        <f aca="false">+N2300*Q2300</f>
        <v>4692.33009218583</v>
      </c>
      <c r="S2300" s="17" t="n">
        <f aca="false">+O2300*Q2300</f>
        <v>0</v>
      </c>
      <c r="T2300" s="17"/>
      <c r="U2300" s="18" t="n">
        <f aca="false">+M2300-L2300</f>
        <v>0.0208333333333333</v>
      </c>
      <c r="V2300" s="18" t="n">
        <f aca="false">+U2300*Q2300</f>
        <v>6.29166666666667</v>
      </c>
      <c r="W2300" s="18"/>
    </row>
    <row r="2301" s="13" customFormat="true" ht="12" hidden="false" customHeight="false" outlineLevel="0" collapsed="false">
      <c r="A2301" s="12" t="n">
        <v>10034</v>
      </c>
      <c r="B2301" s="13" t="n">
        <v>60</v>
      </c>
      <c r="C2301" s="13" t="s">
        <v>316</v>
      </c>
      <c r="D2301" s="13" t="n">
        <v>2</v>
      </c>
      <c r="E2301" s="13" t="n">
        <v>531</v>
      </c>
      <c r="F2301" s="13" t="s">
        <v>450</v>
      </c>
      <c r="G2301" s="13" t="s">
        <v>24</v>
      </c>
      <c r="H2301" s="13" t="s">
        <v>29</v>
      </c>
      <c r="J2301" s="13" t="n">
        <v>1</v>
      </c>
      <c r="K2301" s="13" t="n">
        <v>2434</v>
      </c>
      <c r="L2301" s="14" t="n">
        <v>0.222222222222222</v>
      </c>
      <c r="M2301" s="15" t="n">
        <v>0.243055555555556</v>
      </c>
      <c r="N2301" s="16" t="n">
        <f aca="false">VLOOKUP(E2301,'Esp. percorsi al 18-10-22'!C:J,8,FALSE())</f>
        <v>15.5375168615425</v>
      </c>
      <c r="O2301" s="16"/>
      <c r="P2301" s="16"/>
      <c r="Q2301" s="20" t="n">
        <v>58</v>
      </c>
      <c r="R2301" s="17" t="n">
        <f aca="false">+N2301*Q2301</f>
        <v>901.175977969465</v>
      </c>
      <c r="S2301" s="17" t="n">
        <f aca="false">+O2301*Q2301</f>
        <v>0</v>
      </c>
      <c r="T2301" s="17"/>
      <c r="U2301" s="18" t="n">
        <f aca="false">+M2301-L2301</f>
        <v>0.0208333333333333</v>
      </c>
      <c r="V2301" s="18" t="n">
        <f aca="false">+U2301*Q2301</f>
        <v>1.20833333333333</v>
      </c>
      <c r="W2301" s="18"/>
    </row>
    <row r="2302" s="13" customFormat="true" ht="12" hidden="false" customHeight="false" outlineLevel="0" collapsed="false">
      <c r="A2302" s="12" t="n">
        <v>10032</v>
      </c>
      <c r="B2302" s="13" t="n">
        <v>60</v>
      </c>
      <c r="C2302" s="13" t="s">
        <v>316</v>
      </c>
      <c r="D2302" s="13" t="n">
        <v>2</v>
      </c>
      <c r="E2302" s="13" t="n">
        <v>531</v>
      </c>
      <c r="F2302" s="13" t="s">
        <v>450</v>
      </c>
      <c r="G2302" s="13" t="s">
        <v>24</v>
      </c>
      <c r="H2302" s="13" t="s">
        <v>25</v>
      </c>
      <c r="J2302" s="13" t="n">
        <v>1</v>
      </c>
      <c r="K2302" s="13" t="n">
        <v>2432</v>
      </c>
      <c r="L2302" s="14" t="n">
        <v>0.555555555555556</v>
      </c>
      <c r="M2302" s="15" t="n">
        <v>0.576388888888889</v>
      </c>
      <c r="N2302" s="16" t="n">
        <f aca="false">VLOOKUP(E2302,'Esp. percorsi al 18-10-22'!C:J,8,FALSE())</f>
        <v>15.5375168615425</v>
      </c>
      <c r="O2302" s="16"/>
      <c r="P2302" s="16"/>
      <c r="Q2302" s="20" t="n">
        <v>302</v>
      </c>
      <c r="R2302" s="17" t="n">
        <f aca="false">+N2302*Q2302</f>
        <v>4692.33009218583</v>
      </c>
      <c r="S2302" s="17" t="n">
        <f aca="false">+O2302*Q2302</f>
        <v>0</v>
      </c>
      <c r="T2302" s="17"/>
      <c r="U2302" s="18" t="n">
        <f aca="false">+M2302-L2302</f>
        <v>0.0208333333333333</v>
      </c>
      <c r="V2302" s="18" t="n">
        <f aca="false">+U2302*Q2302</f>
        <v>6.29166666666667</v>
      </c>
      <c r="W2302" s="18"/>
    </row>
    <row r="2303" s="13" customFormat="true" ht="12" hidden="false" customHeight="false" outlineLevel="0" collapsed="false">
      <c r="A2303" s="12" t="n">
        <v>10035</v>
      </c>
      <c r="B2303" s="13" t="n">
        <v>60</v>
      </c>
      <c r="C2303" s="13" t="s">
        <v>316</v>
      </c>
      <c r="D2303" s="13" t="n">
        <v>2</v>
      </c>
      <c r="E2303" s="13" t="n">
        <v>531</v>
      </c>
      <c r="F2303" s="13" t="s">
        <v>450</v>
      </c>
      <c r="G2303" s="13" t="s">
        <v>24</v>
      </c>
      <c r="H2303" s="13" t="s">
        <v>29</v>
      </c>
      <c r="J2303" s="13" t="n">
        <v>1</v>
      </c>
      <c r="K2303" s="13" t="n">
        <v>2435</v>
      </c>
      <c r="L2303" s="14" t="n">
        <v>0.555555555555556</v>
      </c>
      <c r="M2303" s="15" t="n">
        <v>0.576388888888889</v>
      </c>
      <c r="N2303" s="16" t="n">
        <f aca="false">VLOOKUP(E2303,'Esp. percorsi al 18-10-22'!C:J,8,FALSE())</f>
        <v>15.5375168615425</v>
      </c>
      <c r="O2303" s="16"/>
      <c r="P2303" s="16"/>
      <c r="Q2303" s="20" t="n">
        <v>58</v>
      </c>
      <c r="R2303" s="17" t="n">
        <f aca="false">+N2303*Q2303</f>
        <v>901.175977969465</v>
      </c>
      <c r="S2303" s="17" t="n">
        <f aca="false">+O2303*Q2303</f>
        <v>0</v>
      </c>
      <c r="T2303" s="17"/>
      <c r="U2303" s="18" t="n">
        <f aca="false">+M2303-L2303</f>
        <v>0.0208333333333333</v>
      </c>
      <c r="V2303" s="18" t="n">
        <f aca="false">+U2303*Q2303</f>
        <v>1.20833333333333</v>
      </c>
      <c r="W2303" s="18"/>
    </row>
    <row r="2304" s="13" customFormat="true" ht="12" hidden="false" customHeight="false" outlineLevel="0" collapsed="false">
      <c r="A2304" s="12" t="n">
        <v>10033</v>
      </c>
      <c r="B2304" s="13" t="n">
        <v>60</v>
      </c>
      <c r="C2304" s="13" t="s">
        <v>316</v>
      </c>
      <c r="D2304" s="13" t="n">
        <v>2</v>
      </c>
      <c r="E2304" s="13" t="n">
        <v>531</v>
      </c>
      <c r="F2304" s="13" t="s">
        <v>450</v>
      </c>
      <c r="G2304" s="13" t="s">
        <v>24</v>
      </c>
      <c r="H2304" s="13" t="s">
        <v>25</v>
      </c>
      <c r="J2304" s="13" t="n">
        <v>1</v>
      </c>
      <c r="K2304" s="13" t="n">
        <v>2433</v>
      </c>
      <c r="L2304" s="14" t="n">
        <v>0.888888888888889</v>
      </c>
      <c r="M2304" s="15" t="n">
        <v>0.909722222222222</v>
      </c>
      <c r="N2304" s="16" t="n">
        <f aca="false">VLOOKUP(E2304,'Esp. percorsi al 18-10-22'!C:J,8,FALSE())</f>
        <v>15.5375168615425</v>
      </c>
      <c r="O2304" s="16"/>
      <c r="P2304" s="16"/>
      <c r="Q2304" s="20" t="n">
        <v>302</v>
      </c>
      <c r="R2304" s="17" t="n">
        <f aca="false">+N2304*Q2304</f>
        <v>4692.33009218583</v>
      </c>
      <c r="S2304" s="17" t="n">
        <f aca="false">+O2304*Q2304</f>
        <v>0</v>
      </c>
      <c r="T2304" s="17"/>
      <c r="U2304" s="18" t="n">
        <f aca="false">+M2304-L2304</f>
        <v>0.0208333333333333</v>
      </c>
      <c r="V2304" s="18" t="n">
        <f aca="false">+U2304*Q2304</f>
        <v>6.29166666666667</v>
      </c>
      <c r="W2304" s="18"/>
    </row>
    <row r="2305" s="13" customFormat="true" ht="12" hidden="false" customHeight="false" outlineLevel="0" collapsed="false">
      <c r="A2305" s="12" t="n">
        <v>10036</v>
      </c>
      <c r="B2305" s="13" t="n">
        <v>60</v>
      </c>
      <c r="C2305" s="13" t="s">
        <v>316</v>
      </c>
      <c r="D2305" s="13" t="n">
        <v>2</v>
      </c>
      <c r="E2305" s="13" t="n">
        <v>531</v>
      </c>
      <c r="F2305" s="13" t="s">
        <v>450</v>
      </c>
      <c r="G2305" s="13" t="s">
        <v>24</v>
      </c>
      <c r="H2305" s="13" t="s">
        <v>29</v>
      </c>
      <c r="J2305" s="13" t="n">
        <v>1</v>
      </c>
      <c r="K2305" s="13" t="n">
        <v>2436</v>
      </c>
      <c r="L2305" s="14" t="n">
        <v>0.888888888888889</v>
      </c>
      <c r="M2305" s="15" t="n">
        <v>0.909722222222222</v>
      </c>
      <c r="N2305" s="16" t="n">
        <f aca="false">VLOOKUP(E2305,'Esp. percorsi al 18-10-22'!C:J,8,FALSE())</f>
        <v>15.5375168615425</v>
      </c>
      <c r="O2305" s="16"/>
      <c r="P2305" s="16"/>
      <c r="Q2305" s="20" t="n">
        <v>58</v>
      </c>
      <c r="R2305" s="17" t="n">
        <f aca="false">+N2305*Q2305</f>
        <v>901.175977969465</v>
      </c>
      <c r="S2305" s="17" t="n">
        <f aca="false">+O2305*Q2305</f>
        <v>0</v>
      </c>
      <c r="T2305" s="17"/>
      <c r="U2305" s="18" t="n">
        <f aca="false">+M2305-L2305</f>
        <v>0.0208333333333333</v>
      </c>
      <c r="V2305" s="18" t="n">
        <f aca="false">+U2305*Q2305</f>
        <v>1.20833333333333</v>
      </c>
      <c r="W2305" s="18"/>
    </row>
    <row r="2306" s="13" customFormat="true" ht="12" hidden="false" customHeight="false" outlineLevel="0" collapsed="false">
      <c r="A2306" s="12" t="n">
        <v>9901</v>
      </c>
      <c r="B2306" s="13" t="n">
        <v>60</v>
      </c>
      <c r="C2306" s="13" t="s">
        <v>316</v>
      </c>
      <c r="D2306" s="13" t="n">
        <v>2</v>
      </c>
      <c r="E2306" s="13" t="n">
        <v>780</v>
      </c>
      <c r="F2306" s="13" t="s">
        <v>451</v>
      </c>
      <c r="G2306" s="13" t="s">
        <v>24</v>
      </c>
      <c r="H2306" s="13" t="s">
        <v>25</v>
      </c>
      <c r="J2306" s="13" t="n">
        <v>1</v>
      </c>
      <c r="K2306" s="13" t="n">
        <v>1438</v>
      </c>
      <c r="L2306" s="14" t="n">
        <v>0.586805555555556</v>
      </c>
      <c r="M2306" s="15" t="n">
        <v>0.621527777777778</v>
      </c>
      <c r="N2306" s="16" t="n">
        <f aca="false">VLOOKUP(E2306,'Esp. percorsi al 18-10-22'!C:J,8,FALSE())</f>
        <v>30.5284858098095</v>
      </c>
      <c r="O2306" s="16"/>
      <c r="P2306" s="16"/>
      <c r="Q2306" s="20" t="n">
        <v>302</v>
      </c>
      <c r="R2306" s="17" t="n">
        <f aca="false">+N2306*Q2306</f>
        <v>9219.60271456247</v>
      </c>
      <c r="S2306" s="17" t="n">
        <f aca="false">+O2306*Q2306</f>
        <v>0</v>
      </c>
      <c r="T2306" s="17"/>
      <c r="U2306" s="18" t="n">
        <f aca="false">+M2306-L2306</f>
        <v>0.0347222222222222</v>
      </c>
      <c r="V2306" s="18" t="n">
        <f aca="false">+U2306*Q2306</f>
        <v>10.4861111111111</v>
      </c>
      <c r="W2306" s="18"/>
    </row>
    <row r="2307" s="13" customFormat="true" ht="12" hidden="false" customHeight="false" outlineLevel="0" collapsed="false">
      <c r="A2307" s="12" t="n">
        <v>12471</v>
      </c>
      <c r="B2307" s="13" t="n">
        <v>60</v>
      </c>
      <c r="C2307" s="13" t="s">
        <v>316</v>
      </c>
      <c r="D2307" s="13" t="n">
        <v>2</v>
      </c>
      <c r="E2307" s="13" t="n">
        <v>780</v>
      </c>
      <c r="F2307" s="13" t="s">
        <v>451</v>
      </c>
      <c r="G2307" s="13" t="s">
        <v>24</v>
      </c>
      <c r="H2307" s="13" t="s">
        <v>25</v>
      </c>
      <c r="J2307" s="13" t="n">
        <v>1</v>
      </c>
      <c r="K2307" s="13" t="n">
        <v>1439</v>
      </c>
      <c r="L2307" s="14" t="n">
        <v>0.920138888888889</v>
      </c>
      <c r="M2307" s="15" t="n">
        <v>0.958333333333333</v>
      </c>
      <c r="N2307" s="16" t="n">
        <f aca="false">VLOOKUP(E2307,'Esp. percorsi al 18-10-22'!C:J,8,FALSE())</f>
        <v>30.5284858098095</v>
      </c>
      <c r="O2307" s="16"/>
      <c r="P2307" s="16"/>
      <c r="Q2307" s="20" t="n">
        <v>302</v>
      </c>
      <c r="R2307" s="17" t="n">
        <f aca="false">+N2307*Q2307</f>
        <v>9219.60271456247</v>
      </c>
      <c r="S2307" s="17" t="n">
        <f aca="false">+O2307*Q2307</f>
        <v>0</v>
      </c>
      <c r="T2307" s="17"/>
      <c r="U2307" s="18" t="n">
        <f aca="false">+M2307-L2307</f>
        <v>0.0381944444444444</v>
      </c>
      <c r="V2307" s="18" t="n">
        <f aca="false">+U2307*Q2307</f>
        <v>11.5347222222222</v>
      </c>
      <c r="W2307" s="18"/>
    </row>
    <row r="2308" s="13" customFormat="true" ht="12" hidden="false" customHeight="false" outlineLevel="0" collapsed="false">
      <c r="A2308" s="12" t="n">
        <v>13402</v>
      </c>
      <c r="B2308" s="13" t="n">
        <v>60</v>
      </c>
      <c r="C2308" s="13" t="s">
        <v>316</v>
      </c>
      <c r="D2308" s="13" t="n">
        <v>1</v>
      </c>
      <c r="E2308" s="13" t="n">
        <v>784</v>
      </c>
      <c r="F2308" s="13" t="s">
        <v>452</v>
      </c>
      <c r="G2308" s="13" t="s">
        <v>42</v>
      </c>
      <c r="H2308" s="13" t="n">
        <v>6</v>
      </c>
      <c r="J2308" s="13" t="n">
        <v>1</v>
      </c>
      <c r="K2308" s="13" t="n">
        <v>1446</v>
      </c>
      <c r="L2308" s="14" t="n">
        <v>0.277777777777778</v>
      </c>
      <c r="M2308" s="15" t="n">
        <v>0.326388888888889</v>
      </c>
      <c r="N2308" s="16" t="n">
        <f aca="false">VLOOKUP(E2308,'Esp. percorsi al 18-10-22'!C:J,8,FALSE())</f>
        <v>39.0423577842075</v>
      </c>
      <c r="O2308" s="16"/>
      <c r="P2308" s="16"/>
      <c r="Q2308" s="20" t="n">
        <v>35</v>
      </c>
      <c r="R2308" s="17" t="n">
        <f aca="false">+N2308*Q2308</f>
        <v>1366.48252244726</v>
      </c>
      <c r="S2308" s="17" t="n">
        <f aca="false">+O2308*Q2308</f>
        <v>0</v>
      </c>
      <c r="T2308" s="17"/>
      <c r="U2308" s="18" t="n">
        <f aca="false">+M2308-L2308</f>
        <v>0.0486111111111111</v>
      </c>
      <c r="V2308" s="18" t="n">
        <f aca="false">+U2308*Q2308</f>
        <v>1.70138888888889</v>
      </c>
      <c r="W2308" s="18"/>
    </row>
    <row r="2309" s="13" customFormat="true" ht="12" hidden="false" customHeight="false" outlineLevel="0" collapsed="false">
      <c r="A2309" s="12" t="n">
        <v>13403</v>
      </c>
      <c r="B2309" s="13" t="n">
        <v>60</v>
      </c>
      <c r="C2309" s="13" t="s">
        <v>316</v>
      </c>
      <c r="D2309" s="13" t="n">
        <v>1</v>
      </c>
      <c r="E2309" s="13" t="n">
        <v>784</v>
      </c>
      <c r="F2309" s="13" t="s">
        <v>452</v>
      </c>
      <c r="G2309" s="13" t="s">
        <v>77</v>
      </c>
      <c r="H2309" s="13" t="s">
        <v>25</v>
      </c>
      <c r="J2309" s="13" t="n">
        <v>1</v>
      </c>
      <c r="K2309" s="13" t="n">
        <v>13403</v>
      </c>
      <c r="L2309" s="14" t="n">
        <v>0.277777777777778</v>
      </c>
      <c r="M2309" s="15" t="n">
        <v>0.326388888888889</v>
      </c>
      <c r="N2309" s="16" t="n">
        <f aca="false">VLOOKUP(E2309,'Esp. percorsi al 18-10-22'!C:J,8,FALSE())</f>
        <v>39.0423577842075</v>
      </c>
      <c r="O2309" s="16"/>
      <c r="P2309" s="16"/>
      <c r="Q2309" s="20" t="n">
        <v>94</v>
      </c>
      <c r="R2309" s="17" t="n">
        <f aca="false">+N2309*Q2309</f>
        <v>3669.98163171551</v>
      </c>
      <c r="S2309" s="17" t="n">
        <f aca="false">+O2309*Q2309</f>
        <v>0</v>
      </c>
      <c r="T2309" s="17"/>
      <c r="U2309" s="18" t="n">
        <f aca="false">+M2309-L2309</f>
        <v>0.0486111111111111</v>
      </c>
      <c r="V2309" s="18" t="n">
        <f aca="false">+U2309*Q2309</f>
        <v>4.56944444444444</v>
      </c>
      <c r="W2309" s="18"/>
    </row>
    <row r="2310" s="13" customFormat="true" ht="12" hidden="false" customHeight="false" outlineLevel="0" collapsed="false">
      <c r="A2310" s="12" t="n">
        <v>12554</v>
      </c>
      <c r="B2310" s="13" t="n">
        <v>60</v>
      </c>
      <c r="C2310" s="13" t="s">
        <v>316</v>
      </c>
      <c r="D2310" s="13" t="n">
        <v>1</v>
      </c>
      <c r="E2310" s="13" t="n">
        <v>785</v>
      </c>
      <c r="F2310" s="13" t="s">
        <v>453</v>
      </c>
      <c r="G2310" s="13" t="s">
        <v>24</v>
      </c>
      <c r="H2310" s="13" t="s">
        <v>25</v>
      </c>
      <c r="J2310" s="13" t="n">
        <v>1</v>
      </c>
      <c r="K2310" s="13" t="n">
        <v>1447</v>
      </c>
      <c r="L2310" s="14" t="n">
        <v>0.201388888888889</v>
      </c>
      <c r="M2310" s="15" t="n">
        <v>0.238888888888889</v>
      </c>
      <c r="N2310" s="16" t="n">
        <f aca="false">VLOOKUP(E2310,'Esp. percorsi al 18-10-22'!C:J,8,FALSE())</f>
        <v>30.7319317705425</v>
      </c>
      <c r="O2310" s="16"/>
      <c r="P2310" s="16"/>
      <c r="Q2310" s="20" t="n">
        <v>302</v>
      </c>
      <c r="R2310" s="17" t="n">
        <f aca="false">+N2310*Q2310</f>
        <v>9281.04339470383</v>
      </c>
      <c r="S2310" s="17" t="n">
        <f aca="false">+O2310*Q2310</f>
        <v>0</v>
      </c>
      <c r="T2310" s="17"/>
      <c r="U2310" s="18" t="n">
        <f aca="false">+M2310-L2310</f>
        <v>0.0375</v>
      </c>
      <c r="V2310" s="18" t="n">
        <f aca="false">+U2310*Q2310</f>
        <v>11.325</v>
      </c>
      <c r="W2310" s="18"/>
    </row>
    <row r="2311" s="13" customFormat="true" ht="12" hidden="false" customHeight="false" outlineLevel="0" collapsed="false">
      <c r="A2311" s="12" t="n">
        <v>17930</v>
      </c>
      <c r="B2311" s="13" t="n">
        <v>60</v>
      </c>
      <c r="C2311" s="13" t="s">
        <v>316</v>
      </c>
      <c r="D2311" s="13" t="n">
        <v>2</v>
      </c>
      <c r="E2311" s="13" t="n">
        <v>864</v>
      </c>
      <c r="F2311" s="13" t="s">
        <v>454</v>
      </c>
      <c r="G2311" s="13" t="s">
        <v>24</v>
      </c>
      <c r="H2311" s="13" t="s">
        <v>25</v>
      </c>
      <c r="J2311" s="13" t="n">
        <v>1</v>
      </c>
      <c r="K2311" s="13" t="n">
        <v>1499</v>
      </c>
      <c r="L2311" s="14" t="n">
        <v>0.238888888888889</v>
      </c>
      <c r="M2311" s="15" t="n">
        <v>0.256944444444444</v>
      </c>
      <c r="N2311" s="16" t="n">
        <f aca="false">VLOOKUP(E2311,'Esp. percorsi al 18-10-22'!C:J,8,FALSE())</f>
        <v>10.6106628791942</v>
      </c>
      <c r="O2311" s="16"/>
      <c r="P2311" s="16"/>
      <c r="Q2311" s="20" t="n">
        <v>302</v>
      </c>
      <c r="R2311" s="17" t="n">
        <f aca="false">+N2311*Q2311</f>
        <v>3204.42018951665</v>
      </c>
      <c r="S2311" s="17" t="n">
        <f aca="false">+O2311*Q2311</f>
        <v>0</v>
      </c>
      <c r="T2311" s="17"/>
      <c r="U2311" s="18" t="n">
        <f aca="false">+M2311-L2311</f>
        <v>0.0180555555555556</v>
      </c>
      <c r="V2311" s="18" t="n">
        <f aca="false">+U2311*Q2311</f>
        <v>5.45277777777778</v>
      </c>
      <c r="W2311" s="18"/>
    </row>
    <row r="2312" s="13" customFormat="true" ht="12" hidden="false" customHeight="false" outlineLevel="0" collapsed="false">
      <c r="A2312" s="12" t="n">
        <v>10099</v>
      </c>
      <c r="B2312" s="13" t="n">
        <v>60</v>
      </c>
      <c r="C2312" s="13" t="s">
        <v>316</v>
      </c>
      <c r="D2312" s="13" t="n">
        <v>2</v>
      </c>
      <c r="E2312" s="13" t="n">
        <v>946</v>
      </c>
      <c r="F2312" s="13" t="s">
        <v>455</v>
      </c>
      <c r="G2312" s="13" t="s">
        <v>24</v>
      </c>
      <c r="H2312" s="19" t="s">
        <v>27</v>
      </c>
      <c r="I2312" s="19"/>
      <c r="J2312" s="13" t="n">
        <v>1</v>
      </c>
      <c r="K2312" s="13" t="n">
        <v>3100</v>
      </c>
      <c r="L2312" s="14" t="n">
        <v>0.6875</v>
      </c>
      <c r="M2312" s="15" t="n">
        <v>0.704861111111111</v>
      </c>
      <c r="N2312" s="16" t="n">
        <f aca="false">VLOOKUP(E2312,'Esp. percorsi al 18-10-22'!C:J,8,FALSE())</f>
        <v>19.2061146877423</v>
      </c>
      <c r="O2312" s="16"/>
      <c r="P2312" s="16"/>
      <c r="Q2312" s="20" t="n">
        <v>250</v>
      </c>
      <c r="R2312" s="17" t="n">
        <f aca="false">+N2312*Q2312</f>
        <v>4801.52867193558</v>
      </c>
      <c r="S2312" s="17" t="n">
        <f aca="false">+O2312*Q2312</f>
        <v>0</v>
      </c>
      <c r="T2312" s="17"/>
      <c r="U2312" s="18" t="n">
        <f aca="false">+M2312-L2312</f>
        <v>0.0173611111111111</v>
      </c>
      <c r="V2312" s="18" t="n">
        <f aca="false">+U2312*Q2312</f>
        <v>4.34027777777778</v>
      </c>
      <c r="W2312" s="18"/>
    </row>
    <row r="2313" s="13" customFormat="true" ht="12" hidden="false" customHeight="false" outlineLevel="0" collapsed="false">
      <c r="A2313" s="12" t="n">
        <v>9877</v>
      </c>
      <c r="B2313" s="13" t="n">
        <v>61</v>
      </c>
      <c r="C2313" s="13" t="s">
        <v>316</v>
      </c>
      <c r="D2313" s="13" t="n">
        <v>1</v>
      </c>
      <c r="E2313" s="13" t="n">
        <v>526</v>
      </c>
      <c r="F2313" s="13" t="s">
        <v>456</v>
      </c>
      <c r="G2313" s="13" t="s">
        <v>42</v>
      </c>
      <c r="H2313" s="19" t="s">
        <v>27</v>
      </c>
      <c r="I2313" s="19"/>
      <c r="J2313" s="13" t="n">
        <v>1</v>
      </c>
      <c r="K2313" s="13" t="n">
        <v>1405</v>
      </c>
      <c r="L2313" s="14" t="n">
        <v>0.28125</v>
      </c>
      <c r="M2313" s="15" t="n">
        <v>0.322916666666667</v>
      </c>
      <c r="N2313" s="16" t="n">
        <f aca="false">VLOOKUP(E2313,'Esp. percorsi al 18-10-22'!C:J,8,FALSE())</f>
        <v>31.1022655032086</v>
      </c>
      <c r="O2313" s="16"/>
      <c r="P2313" s="16"/>
      <c r="Q2313" s="20" t="n">
        <v>173</v>
      </c>
      <c r="R2313" s="17" t="n">
        <f aca="false">+N2313*Q2313</f>
        <v>5380.69193205509</v>
      </c>
      <c r="S2313" s="17" t="n">
        <f aca="false">+O2313*Q2313</f>
        <v>0</v>
      </c>
      <c r="T2313" s="17"/>
      <c r="U2313" s="18" t="n">
        <f aca="false">+M2313-L2313</f>
        <v>0.0416666666666667</v>
      </c>
      <c r="V2313" s="18" t="n">
        <f aca="false">+U2313*Q2313</f>
        <v>7.20833333333333</v>
      </c>
      <c r="W2313" s="18"/>
    </row>
    <row r="2314" s="13" customFormat="true" ht="12" hidden="false" customHeight="false" outlineLevel="0" collapsed="false">
      <c r="A2314" s="12" t="n">
        <v>12049</v>
      </c>
      <c r="B2314" s="13" t="n">
        <v>61</v>
      </c>
      <c r="C2314" s="13" t="s">
        <v>316</v>
      </c>
      <c r="D2314" s="13" t="n">
        <v>1</v>
      </c>
      <c r="E2314" s="13" t="n">
        <v>553</v>
      </c>
      <c r="F2314" s="13" t="s">
        <v>457</v>
      </c>
      <c r="G2314" s="13" t="s">
        <v>24</v>
      </c>
      <c r="H2314" s="13" t="s">
        <v>25</v>
      </c>
      <c r="J2314" s="13" t="n">
        <v>1</v>
      </c>
      <c r="K2314" s="13" t="n">
        <v>5940</v>
      </c>
      <c r="L2314" s="14" t="n">
        <v>0.916666666666667</v>
      </c>
      <c r="M2314" s="15" t="n">
        <v>0.934027777777778</v>
      </c>
      <c r="N2314" s="16" t="n">
        <f aca="false">VLOOKUP(E2314,'Esp. percorsi al 18-10-22'!C:J,8,FALSE())</f>
        <v>11.8145145137272</v>
      </c>
      <c r="O2314" s="16"/>
      <c r="P2314" s="16"/>
      <c r="Q2314" s="20" t="n">
        <v>302</v>
      </c>
      <c r="R2314" s="17" t="n">
        <f aca="false">+N2314*Q2314</f>
        <v>3567.98338314561</v>
      </c>
      <c r="S2314" s="17" t="n">
        <f aca="false">+O2314*Q2314</f>
        <v>0</v>
      </c>
      <c r="T2314" s="17"/>
      <c r="U2314" s="18" t="n">
        <f aca="false">+M2314-L2314</f>
        <v>0.0173611111111111</v>
      </c>
      <c r="V2314" s="18" t="n">
        <f aca="false">+U2314*Q2314</f>
        <v>5.24305555555556</v>
      </c>
      <c r="W2314" s="18"/>
    </row>
    <row r="2315" s="13" customFormat="true" ht="12" hidden="false" customHeight="false" outlineLevel="0" collapsed="false">
      <c r="A2315" s="12" t="n">
        <v>12500</v>
      </c>
      <c r="B2315" s="13" t="n">
        <v>61</v>
      </c>
      <c r="C2315" s="13" t="s">
        <v>316</v>
      </c>
      <c r="D2315" s="13" t="n">
        <v>2</v>
      </c>
      <c r="E2315" s="13" t="n">
        <v>772</v>
      </c>
      <c r="F2315" s="13" t="s">
        <v>458</v>
      </c>
      <c r="G2315" s="13" t="s">
        <v>24</v>
      </c>
      <c r="H2315" s="13" t="s">
        <v>25</v>
      </c>
      <c r="J2315" s="13" t="n">
        <v>1</v>
      </c>
      <c r="K2315" s="13" t="n">
        <v>1475</v>
      </c>
      <c r="L2315" s="14" t="n">
        <v>0.899305555555555</v>
      </c>
      <c r="M2315" s="15" t="n">
        <v>0.944444444444444</v>
      </c>
      <c r="N2315" s="16" t="n">
        <f aca="false">VLOOKUP(E2315,'Esp. percorsi al 18-10-22'!C:J,8,FALSE())</f>
        <v>34.2403602965216</v>
      </c>
      <c r="O2315" s="16"/>
      <c r="P2315" s="16"/>
      <c r="Q2315" s="20" t="n">
        <v>302</v>
      </c>
      <c r="R2315" s="17" t="n">
        <f aca="false">+N2315*Q2315</f>
        <v>10340.5888095495</v>
      </c>
      <c r="S2315" s="17" t="n">
        <f aca="false">+O2315*Q2315</f>
        <v>0</v>
      </c>
      <c r="T2315" s="17"/>
      <c r="U2315" s="18" t="n">
        <f aca="false">+M2315-L2315</f>
        <v>0.0451388888888889</v>
      </c>
      <c r="V2315" s="18" t="n">
        <f aca="false">+U2315*Q2315</f>
        <v>13.6319444444444</v>
      </c>
      <c r="W2315" s="18"/>
    </row>
    <row r="2316" s="13" customFormat="true" ht="12" hidden="false" customHeight="false" outlineLevel="0" collapsed="false">
      <c r="A2316" s="12" t="n">
        <v>12461</v>
      </c>
      <c r="B2316" s="13" t="n">
        <v>61</v>
      </c>
      <c r="C2316" s="13" t="s">
        <v>316</v>
      </c>
      <c r="D2316" s="13" t="n">
        <v>1</v>
      </c>
      <c r="E2316" s="13" t="n">
        <v>775</v>
      </c>
      <c r="F2316" s="13" t="s">
        <v>459</v>
      </c>
      <c r="G2316" s="13" t="s">
        <v>24</v>
      </c>
      <c r="H2316" s="13" t="s">
        <v>25</v>
      </c>
      <c r="J2316" s="13" t="n">
        <v>1</v>
      </c>
      <c r="K2316" s="13" t="n">
        <v>1401</v>
      </c>
      <c r="L2316" s="14" t="n">
        <v>0.184027777777778</v>
      </c>
      <c r="M2316" s="15" t="n">
        <v>0.225694444444444</v>
      </c>
      <c r="N2316" s="16" t="n">
        <f aca="false">VLOOKUP(E2316,'Esp. percorsi al 18-10-22'!C:J,8,FALSE())</f>
        <v>31.3962655032086</v>
      </c>
      <c r="O2316" s="16"/>
      <c r="P2316" s="16"/>
      <c r="Q2316" s="20" t="n">
        <v>302</v>
      </c>
      <c r="R2316" s="17" t="n">
        <f aca="false">+N2316*Q2316</f>
        <v>9481.672181969</v>
      </c>
      <c r="S2316" s="17" t="n">
        <f aca="false">+O2316*Q2316</f>
        <v>0</v>
      </c>
      <c r="T2316" s="17"/>
      <c r="U2316" s="18" t="n">
        <f aca="false">+M2316-L2316</f>
        <v>0.0416666666666667</v>
      </c>
      <c r="V2316" s="18" t="n">
        <f aca="false">+U2316*Q2316</f>
        <v>12.5833333333333</v>
      </c>
      <c r="W2316" s="18"/>
    </row>
    <row r="2317" s="13" customFormat="true" ht="12" hidden="false" customHeight="false" outlineLevel="0" collapsed="false">
      <c r="A2317" s="12" t="n">
        <v>9874</v>
      </c>
      <c r="B2317" s="13" t="n">
        <v>61</v>
      </c>
      <c r="C2317" s="13" t="s">
        <v>316</v>
      </c>
      <c r="D2317" s="13" t="n">
        <v>1</v>
      </c>
      <c r="E2317" s="13" t="n">
        <v>775</v>
      </c>
      <c r="F2317" s="13" t="s">
        <v>459</v>
      </c>
      <c r="G2317" s="13" t="s">
        <v>24</v>
      </c>
      <c r="H2317" s="13" t="s">
        <v>25</v>
      </c>
      <c r="J2317" s="13" t="n">
        <v>1</v>
      </c>
      <c r="K2317" s="13" t="n">
        <v>1402</v>
      </c>
      <c r="L2317" s="14" t="n">
        <v>0.215277777777778</v>
      </c>
      <c r="M2317" s="15" t="n">
        <v>0.256944444444444</v>
      </c>
      <c r="N2317" s="16" t="n">
        <f aca="false">VLOOKUP(E2317,'Esp. percorsi al 18-10-22'!C:J,8,FALSE())</f>
        <v>31.3962655032086</v>
      </c>
      <c r="O2317" s="16"/>
      <c r="P2317" s="16"/>
      <c r="Q2317" s="20" t="n">
        <v>302</v>
      </c>
      <c r="R2317" s="17" t="n">
        <f aca="false">+N2317*Q2317</f>
        <v>9481.672181969</v>
      </c>
      <c r="S2317" s="17" t="n">
        <f aca="false">+O2317*Q2317</f>
        <v>0</v>
      </c>
      <c r="T2317" s="17"/>
      <c r="U2317" s="18" t="n">
        <f aca="false">+M2317-L2317</f>
        <v>0.0416666666666667</v>
      </c>
      <c r="V2317" s="18" t="n">
        <f aca="false">+U2317*Q2317</f>
        <v>12.5833333333333</v>
      </c>
      <c r="W2317" s="18"/>
    </row>
    <row r="2318" s="13" customFormat="true" ht="12" hidden="false" customHeight="false" outlineLevel="0" collapsed="false">
      <c r="A2318" s="12" t="n">
        <v>17949</v>
      </c>
      <c r="B2318" s="13" t="n">
        <v>61</v>
      </c>
      <c r="C2318" s="13" t="s">
        <v>316</v>
      </c>
      <c r="D2318" s="13" t="n">
        <v>1</v>
      </c>
      <c r="E2318" s="13" t="n">
        <v>775</v>
      </c>
      <c r="F2318" s="13" t="s">
        <v>459</v>
      </c>
      <c r="G2318" s="13" t="s">
        <v>42</v>
      </c>
      <c r="H2318" s="19" t="s">
        <v>27</v>
      </c>
      <c r="I2318" s="19"/>
      <c r="J2318" s="13" t="n">
        <v>1</v>
      </c>
      <c r="K2318" s="13" t="n">
        <v>17949</v>
      </c>
      <c r="L2318" s="14" t="n">
        <v>0.243055555555556</v>
      </c>
      <c r="M2318" s="15" t="n">
        <v>0.284722222222222</v>
      </c>
      <c r="N2318" s="16" t="n">
        <f aca="false">VLOOKUP(E2318,'Esp. percorsi al 18-10-22'!C:J,8,FALSE())</f>
        <v>31.3962655032086</v>
      </c>
      <c r="O2318" s="16"/>
      <c r="P2318" s="16"/>
      <c r="Q2318" s="20" t="n">
        <v>173</v>
      </c>
      <c r="R2318" s="17" t="n">
        <f aca="false">+N2318*Q2318</f>
        <v>5431.55393205509</v>
      </c>
      <c r="S2318" s="17" t="n">
        <f aca="false">+O2318*Q2318</f>
        <v>0</v>
      </c>
      <c r="T2318" s="17"/>
      <c r="U2318" s="18" t="n">
        <f aca="false">+M2318-L2318</f>
        <v>0.0416666666666667</v>
      </c>
      <c r="V2318" s="18" t="n">
        <f aca="false">+U2318*Q2318</f>
        <v>7.20833333333333</v>
      </c>
      <c r="W2318" s="18"/>
    </row>
    <row r="2319" s="13" customFormat="true" ht="12" hidden="false" customHeight="false" outlineLevel="0" collapsed="false">
      <c r="A2319" s="12" t="n">
        <v>9875</v>
      </c>
      <c r="B2319" s="13" t="n">
        <v>61</v>
      </c>
      <c r="C2319" s="13" t="s">
        <v>316</v>
      </c>
      <c r="D2319" s="13" t="n">
        <v>1</v>
      </c>
      <c r="E2319" s="13" t="n">
        <v>775</v>
      </c>
      <c r="F2319" s="13" t="s">
        <v>459</v>
      </c>
      <c r="G2319" s="13" t="s">
        <v>42</v>
      </c>
      <c r="H2319" s="13" t="n">
        <v>6</v>
      </c>
      <c r="J2319" s="13" t="n">
        <v>1</v>
      </c>
      <c r="K2319" s="13" t="n">
        <v>1403</v>
      </c>
      <c r="L2319" s="14" t="n">
        <v>0.246527777777778</v>
      </c>
      <c r="M2319" s="15" t="n">
        <v>0.288194444444444</v>
      </c>
      <c r="N2319" s="16" t="n">
        <f aca="false">VLOOKUP(E2319,'Esp. percorsi al 18-10-22'!C:J,8,FALSE())</f>
        <v>31.3962655032086</v>
      </c>
      <c r="O2319" s="16"/>
      <c r="P2319" s="16"/>
      <c r="Q2319" s="20" t="n">
        <v>35</v>
      </c>
      <c r="R2319" s="17" t="n">
        <f aca="false">+N2319*Q2319</f>
        <v>1098.8692926123</v>
      </c>
      <c r="S2319" s="17" t="n">
        <f aca="false">+O2319*Q2319</f>
        <v>0</v>
      </c>
      <c r="T2319" s="17"/>
      <c r="U2319" s="18" t="n">
        <f aca="false">+M2319-L2319</f>
        <v>0.0416666666666667</v>
      </c>
      <c r="V2319" s="18" t="n">
        <f aca="false">+U2319*Q2319</f>
        <v>1.45833333333333</v>
      </c>
      <c r="W2319" s="18"/>
    </row>
    <row r="2320" s="13" customFormat="true" ht="12" hidden="false" customHeight="false" outlineLevel="0" collapsed="false">
      <c r="A2320" s="12" t="n">
        <v>17952</v>
      </c>
      <c r="B2320" s="13" t="n">
        <v>61</v>
      </c>
      <c r="C2320" s="13" t="s">
        <v>316</v>
      </c>
      <c r="D2320" s="13" t="n">
        <v>1</v>
      </c>
      <c r="E2320" s="13" t="n">
        <v>775</v>
      </c>
      <c r="F2320" s="13" t="s">
        <v>459</v>
      </c>
      <c r="G2320" s="13" t="s">
        <v>77</v>
      </c>
      <c r="H2320" s="13" t="s">
        <v>25</v>
      </c>
      <c r="J2320" s="13" t="n">
        <v>1</v>
      </c>
      <c r="K2320" s="13" t="n">
        <v>17952</v>
      </c>
      <c r="L2320" s="14" t="n">
        <v>0.246527777777778</v>
      </c>
      <c r="M2320" s="15" t="n">
        <v>0.288194444444444</v>
      </c>
      <c r="N2320" s="16" t="n">
        <f aca="false">VLOOKUP(E2320,'Esp. percorsi al 18-10-22'!C:J,8,FALSE())</f>
        <v>31.3962655032086</v>
      </c>
      <c r="O2320" s="16"/>
      <c r="P2320" s="16"/>
      <c r="Q2320" s="20" t="n">
        <v>94</v>
      </c>
      <c r="R2320" s="17" t="n">
        <f aca="false">+N2320*Q2320</f>
        <v>2951.24895730161</v>
      </c>
      <c r="S2320" s="17" t="n">
        <f aca="false">+O2320*Q2320</f>
        <v>0</v>
      </c>
      <c r="T2320" s="17"/>
      <c r="U2320" s="18" t="n">
        <f aca="false">+M2320-L2320</f>
        <v>0.0416666666666667</v>
      </c>
      <c r="V2320" s="18" t="n">
        <f aca="false">+U2320*Q2320</f>
        <v>3.91666666666667</v>
      </c>
      <c r="W2320" s="18"/>
    </row>
    <row r="2321" s="13" customFormat="true" ht="12" hidden="false" customHeight="false" outlineLevel="0" collapsed="false">
      <c r="A2321" s="12" t="n">
        <v>9876</v>
      </c>
      <c r="B2321" s="13" t="n">
        <v>61</v>
      </c>
      <c r="C2321" s="13" t="s">
        <v>316</v>
      </c>
      <c r="D2321" s="13" t="n">
        <v>1</v>
      </c>
      <c r="E2321" s="13" t="n">
        <v>775</v>
      </c>
      <c r="F2321" s="13" t="s">
        <v>459</v>
      </c>
      <c r="G2321" s="13" t="s">
        <v>24</v>
      </c>
      <c r="H2321" s="13" t="s">
        <v>25</v>
      </c>
      <c r="J2321" s="13" t="n">
        <v>1</v>
      </c>
      <c r="K2321" s="13" t="n">
        <v>1404</v>
      </c>
      <c r="L2321" s="14" t="n">
        <v>0.260416666666667</v>
      </c>
      <c r="M2321" s="15" t="n">
        <v>0.302083333333333</v>
      </c>
      <c r="N2321" s="16" t="n">
        <f aca="false">VLOOKUP(E2321,'Esp. percorsi al 18-10-22'!C:J,8,FALSE())</f>
        <v>31.3962655032086</v>
      </c>
      <c r="O2321" s="16"/>
      <c r="P2321" s="16"/>
      <c r="Q2321" s="20" t="n">
        <v>302</v>
      </c>
      <c r="R2321" s="17" t="n">
        <f aca="false">+N2321*Q2321</f>
        <v>9481.672181969</v>
      </c>
      <c r="S2321" s="17" t="n">
        <f aca="false">+O2321*Q2321</f>
        <v>0</v>
      </c>
      <c r="T2321" s="17"/>
      <c r="U2321" s="18" t="n">
        <f aca="false">+M2321-L2321</f>
        <v>0.0416666666666667</v>
      </c>
      <c r="V2321" s="18" t="n">
        <f aca="false">+U2321*Q2321</f>
        <v>12.5833333333333</v>
      </c>
      <c r="W2321" s="18"/>
    </row>
    <row r="2322" s="13" customFormat="true" ht="12" hidden="false" customHeight="false" outlineLevel="0" collapsed="false">
      <c r="A2322" s="12" t="n">
        <v>11336</v>
      </c>
      <c r="B2322" s="13" t="n">
        <v>61</v>
      </c>
      <c r="C2322" s="13" t="s">
        <v>316</v>
      </c>
      <c r="D2322" s="13" t="n">
        <v>1</v>
      </c>
      <c r="E2322" s="13" t="n">
        <v>775</v>
      </c>
      <c r="F2322" s="13" t="s">
        <v>459</v>
      </c>
      <c r="G2322" s="13" t="s">
        <v>42</v>
      </c>
      <c r="H2322" s="13" t="n">
        <v>6</v>
      </c>
      <c r="J2322" s="13" t="n">
        <v>1</v>
      </c>
      <c r="K2322" s="13" t="n">
        <v>11334</v>
      </c>
      <c r="L2322" s="14" t="n">
        <v>0.28125</v>
      </c>
      <c r="M2322" s="15" t="n">
        <v>0.322916666666667</v>
      </c>
      <c r="N2322" s="16" t="n">
        <f aca="false">VLOOKUP(E2322,'Esp. percorsi al 18-10-22'!C:J,8,FALSE())</f>
        <v>31.3962655032086</v>
      </c>
      <c r="O2322" s="16"/>
      <c r="P2322" s="16"/>
      <c r="Q2322" s="20" t="n">
        <v>35</v>
      </c>
      <c r="R2322" s="17" t="n">
        <f aca="false">+N2322*Q2322</f>
        <v>1098.8692926123</v>
      </c>
      <c r="S2322" s="17" t="n">
        <f aca="false">+O2322*Q2322</f>
        <v>0</v>
      </c>
      <c r="T2322" s="17"/>
      <c r="U2322" s="18" t="n">
        <f aca="false">+M2322-L2322</f>
        <v>0.0416666666666667</v>
      </c>
      <c r="V2322" s="18" t="n">
        <f aca="false">+U2322*Q2322</f>
        <v>1.45833333333333</v>
      </c>
      <c r="W2322" s="18"/>
    </row>
    <row r="2323" s="13" customFormat="true" ht="12" hidden="false" customHeight="false" outlineLevel="0" collapsed="false">
      <c r="A2323" s="12" t="n">
        <v>11337</v>
      </c>
      <c r="B2323" s="13" t="n">
        <v>61</v>
      </c>
      <c r="C2323" s="13" t="s">
        <v>316</v>
      </c>
      <c r="D2323" s="13" t="n">
        <v>1</v>
      </c>
      <c r="E2323" s="13" t="n">
        <v>775</v>
      </c>
      <c r="F2323" s="13" t="s">
        <v>459</v>
      </c>
      <c r="G2323" s="13" t="s">
        <v>77</v>
      </c>
      <c r="H2323" s="13" t="s">
        <v>25</v>
      </c>
      <c r="J2323" s="13" t="n">
        <v>1</v>
      </c>
      <c r="K2323" s="13" t="n">
        <v>11335</v>
      </c>
      <c r="L2323" s="14" t="n">
        <v>0.28125</v>
      </c>
      <c r="M2323" s="15" t="n">
        <v>0.322916666666667</v>
      </c>
      <c r="N2323" s="16" t="n">
        <f aca="false">VLOOKUP(E2323,'Esp. percorsi al 18-10-22'!C:J,8,FALSE())</f>
        <v>31.3962655032086</v>
      </c>
      <c r="O2323" s="16"/>
      <c r="P2323" s="16"/>
      <c r="Q2323" s="20" t="n">
        <v>94</v>
      </c>
      <c r="R2323" s="17" t="n">
        <f aca="false">+N2323*Q2323</f>
        <v>2951.24895730161</v>
      </c>
      <c r="S2323" s="17" t="n">
        <f aca="false">+O2323*Q2323</f>
        <v>0</v>
      </c>
      <c r="T2323" s="17"/>
      <c r="U2323" s="18" t="n">
        <f aca="false">+M2323-L2323</f>
        <v>0.0416666666666667</v>
      </c>
      <c r="V2323" s="18" t="n">
        <f aca="false">+U2323*Q2323</f>
        <v>3.91666666666667</v>
      </c>
      <c r="W2323" s="18"/>
    </row>
    <row r="2324" s="13" customFormat="true" ht="12" hidden="false" customHeight="false" outlineLevel="0" collapsed="false">
      <c r="A2324" s="12" t="n">
        <v>17868</v>
      </c>
      <c r="B2324" s="13" t="n">
        <v>61</v>
      </c>
      <c r="C2324" s="13" t="s">
        <v>316</v>
      </c>
      <c r="D2324" s="13" t="n">
        <v>1</v>
      </c>
      <c r="E2324" s="13" t="n">
        <v>775</v>
      </c>
      <c r="F2324" s="13" t="s">
        <v>459</v>
      </c>
      <c r="G2324" s="13" t="s">
        <v>42</v>
      </c>
      <c r="H2324" s="19" t="s">
        <v>27</v>
      </c>
      <c r="I2324" s="19"/>
      <c r="J2324" s="13" t="n">
        <v>1</v>
      </c>
      <c r="K2324" s="13" t="n">
        <v>3198</v>
      </c>
      <c r="L2324" s="14" t="n">
        <v>0.284722222222222</v>
      </c>
      <c r="M2324" s="15" t="n">
        <v>0.326388888888889</v>
      </c>
      <c r="N2324" s="16" t="n">
        <f aca="false">VLOOKUP(E2324,'Esp. percorsi al 18-10-22'!C:J,8,FALSE())</f>
        <v>31.3962655032086</v>
      </c>
      <c r="O2324" s="16"/>
      <c r="P2324" s="16"/>
      <c r="Q2324" s="20" t="n">
        <v>173</v>
      </c>
      <c r="R2324" s="17" t="n">
        <f aca="false">+N2324*Q2324</f>
        <v>5431.55393205509</v>
      </c>
      <c r="S2324" s="17" t="n">
        <f aca="false">+O2324*Q2324</f>
        <v>0</v>
      </c>
      <c r="T2324" s="17"/>
      <c r="U2324" s="18" t="n">
        <f aca="false">+M2324-L2324</f>
        <v>0.0416666666666667</v>
      </c>
      <c r="V2324" s="18" t="n">
        <f aca="false">+U2324*Q2324</f>
        <v>7.20833333333333</v>
      </c>
      <c r="W2324" s="18"/>
    </row>
    <row r="2325" s="13" customFormat="true" ht="12" hidden="false" customHeight="false" outlineLevel="0" collapsed="false">
      <c r="A2325" s="12" t="n">
        <v>9878</v>
      </c>
      <c r="B2325" s="13" t="n">
        <v>61</v>
      </c>
      <c r="C2325" s="13" t="s">
        <v>316</v>
      </c>
      <c r="D2325" s="13" t="n">
        <v>1</v>
      </c>
      <c r="E2325" s="13" t="n">
        <v>775</v>
      </c>
      <c r="F2325" s="13" t="s">
        <v>459</v>
      </c>
      <c r="G2325" s="13" t="s">
        <v>24</v>
      </c>
      <c r="H2325" s="13" t="s">
        <v>25</v>
      </c>
      <c r="J2325" s="13" t="n">
        <v>1</v>
      </c>
      <c r="K2325" s="13" t="n">
        <v>1406</v>
      </c>
      <c r="L2325" s="14" t="n">
        <v>0.3125</v>
      </c>
      <c r="M2325" s="15" t="n">
        <v>0.354166666666667</v>
      </c>
      <c r="N2325" s="16" t="n">
        <f aca="false">VLOOKUP(E2325,'Esp. percorsi al 18-10-22'!C:J,8,FALSE())</f>
        <v>31.3962655032086</v>
      </c>
      <c r="O2325" s="16"/>
      <c r="P2325" s="16"/>
      <c r="Q2325" s="20" t="n">
        <v>302</v>
      </c>
      <c r="R2325" s="17" t="n">
        <f aca="false">+N2325*Q2325</f>
        <v>9481.672181969</v>
      </c>
      <c r="S2325" s="17" t="n">
        <f aca="false">+O2325*Q2325</f>
        <v>0</v>
      </c>
      <c r="T2325" s="17"/>
      <c r="U2325" s="18" t="n">
        <f aca="false">+M2325-L2325</f>
        <v>0.0416666666666667</v>
      </c>
      <c r="V2325" s="18" t="n">
        <f aca="false">+U2325*Q2325</f>
        <v>12.5833333333333</v>
      </c>
      <c r="W2325" s="18"/>
    </row>
    <row r="2326" s="13" customFormat="true" ht="12" hidden="false" customHeight="false" outlineLevel="0" collapsed="false">
      <c r="A2326" s="12" t="n">
        <v>9984</v>
      </c>
      <c r="B2326" s="13" t="n">
        <v>61</v>
      </c>
      <c r="C2326" s="13" t="s">
        <v>316</v>
      </c>
      <c r="D2326" s="13" t="n">
        <v>1</v>
      </c>
      <c r="E2326" s="13" t="n">
        <v>775</v>
      </c>
      <c r="F2326" s="13" t="s">
        <v>459</v>
      </c>
      <c r="G2326" s="13" t="s">
        <v>24</v>
      </c>
      <c r="H2326" s="13" t="s">
        <v>29</v>
      </c>
      <c r="J2326" s="13" t="n">
        <v>1</v>
      </c>
      <c r="K2326" s="13" t="n">
        <v>2175</v>
      </c>
      <c r="L2326" s="14" t="n">
        <v>0.326388888888889</v>
      </c>
      <c r="M2326" s="15" t="n">
        <v>0.368055555555556</v>
      </c>
      <c r="N2326" s="16" t="n">
        <f aca="false">VLOOKUP(E2326,'Esp. percorsi al 18-10-22'!C:J,8,FALSE())</f>
        <v>31.3962655032086</v>
      </c>
      <c r="O2326" s="16"/>
      <c r="P2326" s="16"/>
      <c r="Q2326" s="20" t="n">
        <v>58</v>
      </c>
      <c r="R2326" s="17" t="n">
        <f aca="false">+N2326*Q2326</f>
        <v>1820.9833991861</v>
      </c>
      <c r="S2326" s="17" t="n">
        <f aca="false">+O2326*Q2326</f>
        <v>0</v>
      </c>
      <c r="T2326" s="17"/>
      <c r="U2326" s="18" t="n">
        <f aca="false">+M2326-L2326</f>
        <v>0.0416666666666667</v>
      </c>
      <c r="V2326" s="18" t="n">
        <f aca="false">+U2326*Q2326</f>
        <v>2.41666666666667</v>
      </c>
      <c r="W2326" s="18"/>
    </row>
    <row r="2327" s="13" customFormat="true" ht="12" hidden="false" customHeight="false" outlineLevel="0" collapsed="false">
      <c r="A2327" s="12" t="n">
        <v>9879</v>
      </c>
      <c r="B2327" s="13" t="n">
        <v>61</v>
      </c>
      <c r="C2327" s="13" t="s">
        <v>316</v>
      </c>
      <c r="D2327" s="13" t="n">
        <v>1</v>
      </c>
      <c r="E2327" s="13" t="n">
        <v>775</v>
      </c>
      <c r="F2327" s="13" t="s">
        <v>459</v>
      </c>
      <c r="G2327" s="13" t="s">
        <v>24</v>
      </c>
      <c r="H2327" s="13" t="s">
        <v>25</v>
      </c>
      <c r="J2327" s="13" t="n">
        <v>1</v>
      </c>
      <c r="K2327" s="13" t="n">
        <v>1407</v>
      </c>
      <c r="L2327" s="14" t="n">
        <v>0.329861111111111</v>
      </c>
      <c r="M2327" s="15" t="n">
        <v>0.371527777777778</v>
      </c>
      <c r="N2327" s="16" t="n">
        <f aca="false">VLOOKUP(E2327,'Esp. percorsi al 18-10-22'!C:J,8,FALSE())</f>
        <v>31.3962655032086</v>
      </c>
      <c r="O2327" s="16"/>
      <c r="P2327" s="16"/>
      <c r="Q2327" s="20" t="n">
        <v>302</v>
      </c>
      <c r="R2327" s="17" t="n">
        <f aca="false">+N2327*Q2327</f>
        <v>9481.672181969</v>
      </c>
      <c r="S2327" s="17" t="n">
        <f aca="false">+O2327*Q2327</f>
        <v>0</v>
      </c>
      <c r="T2327" s="17"/>
      <c r="U2327" s="18" t="n">
        <f aca="false">+M2327-L2327</f>
        <v>0.0416666666666667</v>
      </c>
      <c r="V2327" s="18" t="n">
        <f aca="false">+U2327*Q2327</f>
        <v>12.5833333333333</v>
      </c>
      <c r="W2327" s="18"/>
    </row>
    <row r="2328" s="13" customFormat="true" ht="12" hidden="false" customHeight="false" outlineLevel="0" collapsed="false">
      <c r="A2328" s="12" t="n">
        <v>10147</v>
      </c>
      <c r="B2328" s="13" t="n">
        <v>61</v>
      </c>
      <c r="C2328" s="13" t="s">
        <v>316</v>
      </c>
      <c r="D2328" s="13" t="n">
        <v>1</v>
      </c>
      <c r="E2328" s="13" t="n">
        <v>775</v>
      </c>
      <c r="F2328" s="13" t="s">
        <v>459</v>
      </c>
      <c r="G2328" s="13" t="s">
        <v>26</v>
      </c>
      <c r="H2328" s="13" t="s">
        <v>30</v>
      </c>
      <c r="J2328" s="13" t="n">
        <v>1</v>
      </c>
      <c r="K2328" s="13" t="n">
        <v>4403</v>
      </c>
      <c r="L2328" s="14" t="n">
        <v>0.333333333333333</v>
      </c>
      <c r="M2328" s="15" t="n">
        <v>0.375</v>
      </c>
      <c r="N2328" s="16" t="n">
        <f aca="false">VLOOKUP(E2328,'Esp. percorsi al 18-10-22'!C:J,8,FALSE())</f>
        <v>31.3962655032086</v>
      </c>
      <c r="O2328" s="16"/>
      <c r="P2328" s="16"/>
      <c r="Q2328" s="20" t="n">
        <v>5</v>
      </c>
      <c r="R2328" s="17" t="n">
        <f aca="false">+N2328*Q2328</f>
        <v>156.981327516043</v>
      </c>
      <c r="S2328" s="17" t="n">
        <f aca="false">+O2328*Q2328</f>
        <v>0</v>
      </c>
      <c r="T2328" s="17"/>
      <c r="U2328" s="18" t="n">
        <f aca="false">+M2328-L2328</f>
        <v>0.0416666666666667</v>
      </c>
      <c r="V2328" s="18" t="n">
        <f aca="false">+U2328*Q2328</f>
        <v>0.208333333333333</v>
      </c>
      <c r="W2328" s="18"/>
    </row>
    <row r="2329" s="13" customFormat="true" ht="12" hidden="false" customHeight="false" outlineLevel="0" collapsed="false">
      <c r="A2329" s="12" t="n">
        <v>9880</v>
      </c>
      <c r="B2329" s="13" t="n">
        <v>61</v>
      </c>
      <c r="C2329" s="13" t="s">
        <v>316</v>
      </c>
      <c r="D2329" s="13" t="n">
        <v>1</v>
      </c>
      <c r="E2329" s="13" t="n">
        <v>775</v>
      </c>
      <c r="F2329" s="13" t="s">
        <v>459</v>
      </c>
      <c r="G2329" s="13" t="s">
        <v>24</v>
      </c>
      <c r="H2329" s="13" t="s">
        <v>25</v>
      </c>
      <c r="J2329" s="13" t="n">
        <v>1</v>
      </c>
      <c r="K2329" s="13" t="n">
        <v>1408</v>
      </c>
      <c r="L2329" s="14" t="n">
        <v>0.34375</v>
      </c>
      <c r="M2329" s="15" t="n">
        <v>0.385416666666667</v>
      </c>
      <c r="N2329" s="16" t="n">
        <f aca="false">VLOOKUP(E2329,'Esp. percorsi al 18-10-22'!C:J,8,FALSE())</f>
        <v>31.3962655032086</v>
      </c>
      <c r="O2329" s="16"/>
      <c r="P2329" s="16"/>
      <c r="Q2329" s="20" t="n">
        <v>302</v>
      </c>
      <c r="R2329" s="17" t="n">
        <f aca="false">+N2329*Q2329</f>
        <v>9481.672181969</v>
      </c>
      <c r="S2329" s="17" t="n">
        <f aca="false">+O2329*Q2329</f>
        <v>0</v>
      </c>
      <c r="T2329" s="17"/>
      <c r="U2329" s="18" t="n">
        <f aca="false">+M2329-L2329</f>
        <v>0.0416666666666667</v>
      </c>
      <c r="V2329" s="18" t="n">
        <f aca="false">+U2329*Q2329</f>
        <v>12.5833333333333</v>
      </c>
      <c r="W2329" s="18"/>
    </row>
    <row r="2330" s="13" customFormat="true" ht="12" hidden="false" customHeight="false" outlineLevel="0" collapsed="false">
      <c r="A2330" s="12" t="n">
        <v>9985</v>
      </c>
      <c r="B2330" s="13" t="n">
        <v>61</v>
      </c>
      <c r="C2330" s="13" t="s">
        <v>316</v>
      </c>
      <c r="D2330" s="13" t="n">
        <v>1</v>
      </c>
      <c r="E2330" s="13" t="n">
        <v>775</v>
      </c>
      <c r="F2330" s="13" t="s">
        <v>459</v>
      </c>
      <c r="G2330" s="13" t="s">
        <v>24</v>
      </c>
      <c r="H2330" s="13" t="s">
        <v>29</v>
      </c>
      <c r="J2330" s="13" t="n">
        <v>1</v>
      </c>
      <c r="K2330" s="13" t="n">
        <v>2176</v>
      </c>
      <c r="L2330" s="14" t="n">
        <v>0.368055555555556</v>
      </c>
      <c r="M2330" s="15" t="n">
        <v>0.409722222222222</v>
      </c>
      <c r="N2330" s="16" t="n">
        <f aca="false">VLOOKUP(E2330,'Esp. percorsi al 18-10-22'!C:J,8,FALSE())</f>
        <v>31.3962655032086</v>
      </c>
      <c r="O2330" s="16"/>
      <c r="P2330" s="16"/>
      <c r="Q2330" s="20" t="n">
        <v>58</v>
      </c>
      <c r="R2330" s="17" t="n">
        <f aca="false">+N2330*Q2330</f>
        <v>1820.9833991861</v>
      </c>
      <c r="S2330" s="17" t="n">
        <f aca="false">+O2330*Q2330</f>
        <v>0</v>
      </c>
      <c r="T2330" s="17"/>
      <c r="U2330" s="18" t="n">
        <f aca="false">+M2330-L2330</f>
        <v>0.0416666666666667</v>
      </c>
      <c r="V2330" s="18" t="n">
        <f aca="false">+U2330*Q2330</f>
        <v>2.41666666666667</v>
      </c>
      <c r="W2330" s="18"/>
    </row>
    <row r="2331" s="13" customFormat="true" ht="12" hidden="false" customHeight="false" outlineLevel="0" collapsed="false">
      <c r="A2331" s="12" t="n">
        <v>12485</v>
      </c>
      <c r="B2331" s="13" t="n">
        <v>61</v>
      </c>
      <c r="C2331" s="13" t="s">
        <v>316</v>
      </c>
      <c r="D2331" s="13" t="n">
        <v>1</v>
      </c>
      <c r="E2331" s="13" t="n">
        <v>775</v>
      </c>
      <c r="F2331" s="13" t="s">
        <v>459</v>
      </c>
      <c r="G2331" s="13" t="s">
        <v>24</v>
      </c>
      <c r="H2331" s="13" t="s">
        <v>25</v>
      </c>
      <c r="J2331" s="13" t="n">
        <v>1</v>
      </c>
      <c r="K2331" s="13" t="n">
        <v>1409</v>
      </c>
      <c r="L2331" s="14" t="n">
        <v>0.378472222222222</v>
      </c>
      <c r="M2331" s="15" t="n">
        <v>0.420138888888889</v>
      </c>
      <c r="N2331" s="16" t="n">
        <f aca="false">VLOOKUP(E2331,'Esp. percorsi al 18-10-22'!C:J,8,FALSE())</f>
        <v>31.3962655032086</v>
      </c>
      <c r="O2331" s="16"/>
      <c r="P2331" s="16"/>
      <c r="Q2331" s="20" t="n">
        <v>302</v>
      </c>
      <c r="R2331" s="17" t="n">
        <f aca="false">+N2331*Q2331</f>
        <v>9481.672181969</v>
      </c>
      <c r="S2331" s="17" t="n">
        <f aca="false">+O2331*Q2331</f>
        <v>0</v>
      </c>
      <c r="T2331" s="17"/>
      <c r="U2331" s="18" t="n">
        <f aca="false">+M2331-L2331</f>
        <v>0.0416666666666667</v>
      </c>
      <c r="V2331" s="18" t="n">
        <f aca="false">+U2331*Q2331</f>
        <v>12.5833333333333</v>
      </c>
      <c r="W2331" s="18"/>
    </row>
    <row r="2332" s="13" customFormat="true" ht="12" hidden="false" customHeight="false" outlineLevel="0" collapsed="false">
      <c r="A2332" s="12" t="n">
        <v>9882</v>
      </c>
      <c r="B2332" s="13" t="n">
        <v>61</v>
      </c>
      <c r="C2332" s="13" t="s">
        <v>316</v>
      </c>
      <c r="D2332" s="13" t="n">
        <v>1</v>
      </c>
      <c r="E2332" s="13" t="n">
        <v>775</v>
      </c>
      <c r="F2332" s="13" t="s">
        <v>459</v>
      </c>
      <c r="G2332" s="13" t="s">
        <v>24</v>
      </c>
      <c r="H2332" s="13" t="s">
        <v>25</v>
      </c>
      <c r="J2332" s="13" t="n">
        <v>1</v>
      </c>
      <c r="K2332" s="13" t="n">
        <v>1410</v>
      </c>
      <c r="L2332" s="14" t="n">
        <v>0.395833333333333</v>
      </c>
      <c r="M2332" s="15" t="n">
        <v>0.4375</v>
      </c>
      <c r="N2332" s="16" t="n">
        <f aca="false">VLOOKUP(E2332,'Esp. percorsi al 18-10-22'!C:J,8,FALSE())</f>
        <v>31.3962655032086</v>
      </c>
      <c r="O2332" s="16"/>
      <c r="P2332" s="16"/>
      <c r="Q2332" s="20" t="n">
        <v>302</v>
      </c>
      <c r="R2332" s="17" t="n">
        <f aca="false">+N2332*Q2332</f>
        <v>9481.672181969</v>
      </c>
      <c r="S2332" s="17" t="n">
        <f aca="false">+O2332*Q2332</f>
        <v>0</v>
      </c>
      <c r="T2332" s="17"/>
      <c r="U2332" s="18" t="n">
        <f aca="false">+M2332-L2332</f>
        <v>0.0416666666666667</v>
      </c>
      <c r="V2332" s="18" t="n">
        <f aca="false">+U2332*Q2332</f>
        <v>12.5833333333333</v>
      </c>
      <c r="W2332" s="18"/>
    </row>
    <row r="2333" s="13" customFormat="true" ht="12" hidden="false" customHeight="false" outlineLevel="0" collapsed="false">
      <c r="A2333" s="12" t="n">
        <v>9883</v>
      </c>
      <c r="B2333" s="13" t="n">
        <v>61</v>
      </c>
      <c r="C2333" s="13" t="s">
        <v>316</v>
      </c>
      <c r="D2333" s="13" t="n">
        <v>1</v>
      </c>
      <c r="E2333" s="13" t="n">
        <v>775</v>
      </c>
      <c r="F2333" s="13" t="s">
        <v>459</v>
      </c>
      <c r="G2333" s="13" t="s">
        <v>24</v>
      </c>
      <c r="H2333" s="13" t="s">
        <v>25</v>
      </c>
      <c r="J2333" s="13" t="n">
        <v>1</v>
      </c>
      <c r="K2333" s="13" t="n">
        <v>1411</v>
      </c>
      <c r="L2333" s="14" t="n">
        <v>0.413194444444444</v>
      </c>
      <c r="M2333" s="15" t="n">
        <v>0.454861111111111</v>
      </c>
      <c r="N2333" s="16" t="n">
        <f aca="false">VLOOKUP(E2333,'Esp. percorsi al 18-10-22'!C:J,8,FALSE())</f>
        <v>31.3962655032086</v>
      </c>
      <c r="O2333" s="16"/>
      <c r="P2333" s="16"/>
      <c r="Q2333" s="20" t="n">
        <v>302</v>
      </c>
      <c r="R2333" s="17" t="n">
        <f aca="false">+N2333*Q2333</f>
        <v>9481.672181969</v>
      </c>
      <c r="S2333" s="17" t="n">
        <f aca="false">+O2333*Q2333</f>
        <v>0</v>
      </c>
      <c r="T2333" s="17"/>
      <c r="U2333" s="18" t="n">
        <f aca="false">+M2333-L2333</f>
        <v>0.0416666666666667</v>
      </c>
      <c r="V2333" s="18" t="n">
        <f aca="false">+U2333*Q2333</f>
        <v>12.5833333333333</v>
      </c>
      <c r="W2333" s="18"/>
    </row>
    <row r="2334" s="13" customFormat="true" ht="12" hidden="false" customHeight="false" outlineLevel="0" collapsed="false">
      <c r="A2334" s="12" t="n">
        <v>9884</v>
      </c>
      <c r="B2334" s="13" t="n">
        <v>61</v>
      </c>
      <c r="C2334" s="13" t="s">
        <v>316</v>
      </c>
      <c r="D2334" s="13" t="n">
        <v>1</v>
      </c>
      <c r="E2334" s="13" t="n">
        <v>775</v>
      </c>
      <c r="F2334" s="13" t="s">
        <v>459</v>
      </c>
      <c r="G2334" s="13" t="s">
        <v>24</v>
      </c>
      <c r="H2334" s="13" t="s">
        <v>25</v>
      </c>
      <c r="J2334" s="13" t="n">
        <v>1</v>
      </c>
      <c r="K2334" s="13" t="n">
        <v>1412</v>
      </c>
      <c r="L2334" s="14" t="n">
        <v>0.434027777777778</v>
      </c>
      <c r="M2334" s="15" t="n">
        <v>0.475694444444444</v>
      </c>
      <c r="N2334" s="16" t="n">
        <f aca="false">VLOOKUP(E2334,'Esp. percorsi al 18-10-22'!C:J,8,FALSE())</f>
        <v>31.3962655032086</v>
      </c>
      <c r="O2334" s="16"/>
      <c r="P2334" s="16"/>
      <c r="Q2334" s="20" t="n">
        <v>302</v>
      </c>
      <c r="R2334" s="17" t="n">
        <f aca="false">+N2334*Q2334</f>
        <v>9481.672181969</v>
      </c>
      <c r="S2334" s="17" t="n">
        <f aca="false">+O2334*Q2334</f>
        <v>0</v>
      </c>
      <c r="T2334" s="17"/>
      <c r="U2334" s="18" t="n">
        <f aca="false">+M2334-L2334</f>
        <v>0.0416666666666667</v>
      </c>
      <c r="V2334" s="18" t="n">
        <f aca="false">+U2334*Q2334</f>
        <v>12.5833333333333</v>
      </c>
      <c r="W2334" s="18"/>
    </row>
    <row r="2335" s="13" customFormat="true" ht="12" hidden="false" customHeight="false" outlineLevel="0" collapsed="false">
      <c r="A2335" s="12" t="n">
        <v>10148</v>
      </c>
      <c r="B2335" s="13" t="n">
        <v>61</v>
      </c>
      <c r="C2335" s="13" t="s">
        <v>316</v>
      </c>
      <c r="D2335" s="13" t="n">
        <v>1</v>
      </c>
      <c r="E2335" s="13" t="n">
        <v>775</v>
      </c>
      <c r="F2335" s="13" t="s">
        <v>459</v>
      </c>
      <c r="G2335" s="13" t="s">
        <v>26</v>
      </c>
      <c r="H2335" s="13" t="s">
        <v>30</v>
      </c>
      <c r="J2335" s="13" t="n">
        <v>1</v>
      </c>
      <c r="K2335" s="13" t="n">
        <v>4404</v>
      </c>
      <c r="L2335" s="14" t="n">
        <v>0.4375</v>
      </c>
      <c r="M2335" s="15" t="n">
        <v>0.479166666666667</v>
      </c>
      <c r="N2335" s="16" t="n">
        <f aca="false">VLOOKUP(E2335,'Esp. percorsi al 18-10-22'!C:J,8,FALSE())</f>
        <v>31.3962655032086</v>
      </c>
      <c r="O2335" s="16"/>
      <c r="P2335" s="16"/>
      <c r="Q2335" s="20" t="n">
        <v>5</v>
      </c>
      <c r="R2335" s="17" t="n">
        <f aca="false">+N2335*Q2335</f>
        <v>156.981327516043</v>
      </c>
      <c r="S2335" s="17" t="n">
        <f aca="false">+O2335*Q2335</f>
        <v>0</v>
      </c>
      <c r="T2335" s="17"/>
      <c r="U2335" s="18" t="n">
        <f aca="false">+M2335-L2335</f>
        <v>0.0416666666666667</v>
      </c>
      <c r="V2335" s="18" t="n">
        <f aca="false">+U2335*Q2335</f>
        <v>0.208333333333333</v>
      </c>
      <c r="W2335" s="18"/>
    </row>
    <row r="2336" s="13" customFormat="true" ht="12" hidden="false" customHeight="false" outlineLevel="0" collapsed="false">
      <c r="A2336" s="12" t="n">
        <v>9986</v>
      </c>
      <c r="B2336" s="13" t="n">
        <v>61</v>
      </c>
      <c r="C2336" s="13" t="s">
        <v>316</v>
      </c>
      <c r="D2336" s="13" t="n">
        <v>1</v>
      </c>
      <c r="E2336" s="13" t="n">
        <v>775</v>
      </c>
      <c r="F2336" s="13" t="s">
        <v>459</v>
      </c>
      <c r="G2336" s="13" t="s">
        <v>24</v>
      </c>
      <c r="H2336" s="13" t="s">
        <v>29</v>
      </c>
      <c r="J2336" s="13" t="n">
        <v>1</v>
      </c>
      <c r="K2336" s="13" t="n">
        <v>2177</v>
      </c>
      <c r="L2336" s="14" t="n">
        <v>0.454861111111111</v>
      </c>
      <c r="M2336" s="15" t="n">
        <v>0.496527777777778</v>
      </c>
      <c r="N2336" s="16" t="n">
        <f aca="false">VLOOKUP(E2336,'Esp. percorsi al 18-10-22'!C:J,8,FALSE())</f>
        <v>31.3962655032086</v>
      </c>
      <c r="O2336" s="16"/>
      <c r="P2336" s="16"/>
      <c r="Q2336" s="20" t="n">
        <v>58</v>
      </c>
      <c r="R2336" s="17" t="n">
        <f aca="false">+N2336*Q2336</f>
        <v>1820.9833991861</v>
      </c>
      <c r="S2336" s="17" t="n">
        <f aca="false">+O2336*Q2336</f>
        <v>0</v>
      </c>
      <c r="T2336" s="17"/>
      <c r="U2336" s="18" t="n">
        <f aca="false">+M2336-L2336</f>
        <v>0.0416666666666667</v>
      </c>
      <c r="V2336" s="18" t="n">
        <f aca="false">+U2336*Q2336</f>
        <v>2.41666666666667</v>
      </c>
      <c r="W2336" s="18"/>
    </row>
    <row r="2337" s="13" customFormat="true" ht="12" hidden="false" customHeight="false" outlineLevel="0" collapsed="false">
      <c r="A2337" s="12" t="n">
        <v>9757</v>
      </c>
      <c r="B2337" s="13" t="n">
        <v>61</v>
      </c>
      <c r="C2337" s="13" t="s">
        <v>316</v>
      </c>
      <c r="D2337" s="13" t="n">
        <v>1</v>
      </c>
      <c r="E2337" s="13" t="n">
        <v>775</v>
      </c>
      <c r="F2337" s="13" t="s">
        <v>459</v>
      </c>
      <c r="G2337" s="13" t="s">
        <v>24</v>
      </c>
      <c r="H2337" s="13" t="s">
        <v>25</v>
      </c>
      <c r="J2337" s="13" t="n">
        <v>1</v>
      </c>
      <c r="K2337" s="13" t="n">
        <v>105</v>
      </c>
      <c r="L2337" s="14" t="n">
        <v>0.465277777777778</v>
      </c>
      <c r="M2337" s="15" t="n">
        <v>0.506944444444444</v>
      </c>
      <c r="N2337" s="16" t="n">
        <f aca="false">VLOOKUP(E2337,'Esp. percorsi al 18-10-22'!C:J,8,FALSE())</f>
        <v>31.3962655032086</v>
      </c>
      <c r="O2337" s="16"/>
      <c r="P2337" s="16"/>
      <c r="Q2337" s="20" t="n">
        <v>302</v>
      </c>
      <c r="R2337" s="17" t="n">
        <f aca="false">+N2337*Q2337</f>
        <v>9481.672181969</v>
      </c>
      <c r="S2337" s="17" t="n">
        <f aca="false">+O2337*Q2337</f>
        <v>0</v>
      </c>
      <c r="T2337" s="17"/>
      <c r="U2337" s="18" t="n">
        <f aca="false">+M2337-L2337</f>
        <v>0.0416666666666667</v>
      </c>
      <c r="V2337" s="18" t="n">
        <f aca="false">+U2337*Q2337</f>
        <v>12.5833333333333</v>
      </c>
      <c r="W2337" s="18"/>
    </row>
    <row r="2338" s="13" customFormat="true" ht="12" hidden="false" customHeight="false" outlineLevel="0" collapsed="false">
      <c r="A2338" s="12" t="n">
        <v>10233</v>
      </c>
      <c r="B2338" s="13" t="n">
        <v>61</v>
      </c>
      <c r="C2338" s="13" t="s">
        <v>316</v>
      </c>
      <c r="D2338" s="13" t="n">
        <v>1</v>
      </c>
      <c r="E2338" s="13" t="n">
        <v>775</v>
      </c>
      <c r="F2338" s="13" t="s">
        <v>459</v>
      </c>
      <c r="G2338" s="13" t="s">
        <v>24</v>
      </c>
      <c r="H2338" s="13" t="s">
        <v>25</v>
      </c>
      <c r="J2338" s="13" t="n">
        <v>1</v>
      </c>
      <c r="K2338" s="13" t="n">
        <v>1414</v>
      </c>
      <c r="L2338" s="14" t="n">
        <v>0.496527777777778</v>
      </c>
      <c r="M2338" s="15" t="n">
        <v>0.538194444444444</v>
      </c>
      <c r="N2338" s="16" t="n">
        <f aca="false">VLOOKUP(E2338,'Esp. percorsi al 18-10-22'!C:J,8,FALSE())</f>
        <v>31.3962655032086</v>
      </c>
      <c r="O2338" s="16"/>
      <c r="P2338" s="16"/>
      <c r="Q2338" s="20" t="n">
        <v>302</v>
      </c>
      <c r="R2338" s="17" t="n">
        <f aca="false">+N2338*Q2338</f>
        <v>9481.672181969</v>
      </c>
      <c r="S2338" s="17" t="n">
        <f aca="false">+O2338*Q2338</f>
        <v>0</v>
      </c>
      <c r="T2338" s="17"/>
      <c r="U2338" s="18" t="n">
        <f aca="false">+M2338-L2338</f>
        <v>0.0416666666666667</v>
      </c>
      <c r="V2338" s="18" t="n">
        <f aca="false">+U2338*Q2338</f>
        <v>12.5833333333333</v>
      </c>
      <c r="W2338" s="18"/>
    </row>
    <row r="2339" s="13" customFormat="true" ht="12" hidden="false" customHeight="false" outlineLevel="0" collapsed="false">
      <c r="A2339" s="12" t="n">
        <v>9987</v>
      </c>
      <c r="B2339" s="13" t="n">
        <v>61</v>
      </c>
      <c r="C2339" s="13" t="s">
        <v>316</v>
      </c>
      <c r="D2339" s="13" t="n">
        <v>1</v>
      </c>
      <c r="E2339" s="13" t="n">
        <v>775</v>
      </c>
      <c r="F2339" s="13" t="s">
        <v>459</v>
      </c>
      <c r="G2339" s="13" t="s">
        <v>24</v>
      </c>
      <c r="H2339" s="13" t="s">
        <v>29</v>
      </c>
      <c r="J2339" s="13" t="n">
        <v>1</v>
      </c>
      <c r="K2339" s="13" t="n">
        <v>2178</v>
      </c>
      <c r="L2339" s="14" t="n">
        <v>0.506944444444444</v>
      </c>
      <c r="M2339" s="15" t="n">
        <v>0.548611111111111</v>
      </c>
      <c r="N2339" s="16" t="n">
        <f aca="false">VLOOKUP(E2339,'Esp. percorsi al 18-10-22'!C:J,8,FALSE())</f>
        <v>31.3962655032086</v>
      </c>
      <c r="O2339" s="16"/>
      <c r="P2339" s="16"/>
      <c r="Q2339" s="20" t="n">
        <v>58</v>
      </c>
      <c r="R2339" s="17" t="n">
        <f aca="false">+N2339*Q2339</f>
        <v>1820.9833991861</v>
      </c>
      <c r="S2339" s="17" t="n">
        <f aca="false">+O2339*Q2339</f>
        <v>0</v>
      </c>
      <c r="T2339" s="17"/>
      <c r="U2339" s="18" t="n">
        <f aca="false">+M2339-L2339</f>
        <v>0.0416666666666667</v>
      </c>
      <c r="V2339" s="18" t="n">
        <f aca="false">+U2339*Q2339</f>
        <v>2.41666666666667</v>
      </c>
      <c r="W2339" s="18"/>
    </row>
    <row r="2340" s="13" customFormat="true" ht="12" hidden="false" customHeight="false" outlineLevel="0" collapsed="false">
      <c r="A2340" s="12" t="n">
        <v>9885</v>
      </c>
      <c r="B2340" s="13" t="n">
        <v>61</v>
      </c>
      <c r="C2340" s="13" t="s">
        <v>316</v>
      </c>
      <c r="D2340" s="13" t="n">
        <v>1</v>
      </c>
      <c r="E2340" s="13" t="n">
        <v>775</v>
      </c>
      <c r="F2340" s="13" t="s">
        <v>459</v>
      </c>
      <c r="G2340" s="13" t="s">
        <v>24</v>
      </c>
      <c r="H2340" s="13" t="s">
        <v>25</v>
      </c>
      <c r="J2340" s="13" t="n">
        <v>1</v>
      </c>
      <c r="K2340" s="13" t="n">
        <v>1415</v>
      </c>
      <c r="L2340" s="14" t="n">
        <v>0.520833333333333</v>
      </c>
      <c r="M2340" s="15" t="n">
        <v>0.5625</v>
      </c>
      <c r="N2340" s="16" t="n">
        <f aca="false">VLOOKUP(E2340,'Esp. percorsi al 18-10-22'!C:J,8,FALSE())</f>
        <v>31.3962655032086</v>
      </c>
      <c r="O2340" s="16"/>
      <c r="P2340" s="16"/>
      <c r="Q2340" s="20" t="n">
        <v>302</v>
      </c>
      <c r="R2340" s="17" t="n">
        <f aca="false">+N2340*Q2340</f>
        <v>9481.672181969</v>
      </c>
      <c r="S2340" s="17" t="n">
        <f aca="false">+O2340*Q2340</f>
        <v>0</v>
      </c>
      <c r="T2340" s="17"/>
      <c r="U2340" s="18" t="n">
        <f aca="false">+M2340-L2340</f>
        <v>0.0416666666666667</v>
      </c>
      <c r="V2340" s="18" t="n">
        <f aca="false">+U2340*Q2340</f>
        <v>12.5833333333333</v>
      </c>
      <c r="W2340" s="18"/>
    </row>
    <row r="2341" s="13" customFormat="true" ht="12" hidden="false" customHeight="false" outlineLevel="0" collapsed="false">
      <c r="A2341" s="12" t="n">
        <v>9886</v>
      </c>
      <c r="B2341" s="13" t="n">
        <v>61</v>
      </c>
      <c r="C2341" s="13" t="s">
        <v>316</v>
      </c>
      <c r="D2341" s="13" t="n">
        <v>1</v>
      </c>
      <c r="E2341" s="13" t="n">
        <v>775</v>
      </c>
      <c r="F2341" s="13" t="s">
        <v>459</v>
      </c>
      <c r="G2341" s="13" t="s">
        <v>24</v>
      </c>
      <c r="H2341" s="13" t="s">
        <v>25</v>
      </c>
      <c r="J2341" s="13" t="n">
        <v>1</v>
      </c>
      <c r="K2341" s="13" t="n">
        <v>1416</v>
      </c>
      <c r="L2341" s="14" t="n">
        <v>0.541666666666667</v>
      </c>
      <c r="M2341" s="15" t="n">
        <v>0.583333333333333</v>
      </c>
      <c r="N2341" s="16" t="n">
        <f aca="false">VLOOKUP(E2341,'Esp. percorsi al 18-10-22'!C:J,8,FALSE())</f>
        <v>31.3962655032086</v>
      </c>
      <c r="O2341" s="16"/>
      <c r="P2341" s="16"/>
      <c r="Q2341" s="20" t="n">
        <v>302</v>
      </c>
      <c r="R2341" s="17" t="n">
        <f aca="false">+N2341*Q2341</f>
        <v>9481.672181969</v>
      </c>
      <c r="S2341" s="17" t="n">
        <f aca="false">+O2341*Q2341</f>
        <v>0</v>
      </c>
      <c r="T2341" s="17"/>
      <c r="U2341" s="18" t="n">
        <f aca="false">+M2341-L2341</f>
        <v>0.0416666666666667</v>
      </c>
      <c r="V2341" s="18" t="n">
        <f aca="false">+U2341*Q2341</f>
        <v>12.5833333333333</v>
      </c>
      <c r="W2341" s="18"/>
    </row>
    <row r="2342" s="13" customFormat="true" ht="12" hidden="false" customHeight="false" outlineLevel="0" collapsed="false">
      <c r="A2342" s="12" t="n">
        <v>9988</v>
      </c>
      <c r="B2342" s="13" t="n">
        <v>61</v>
      </c>
      <c r="C2342" s="13" t="s">
        <v>316</v>
      </c>
      <c r="D2342" s="13" t="n">
        <v>1</v>
      </c>
      <c r="E2342" s="13" t="n">
        <v>775</v>
      </c>
      <c r="F2342" s="13" t="s">
        <v>459</v>
      </c>
      <c r="G2342" s="13" t="s">
        <v>24</v>
      </c>
      <c r="H2342" s="13" t="s">
        <v>29</v>
      </c>
      <c r="J2342" s="13" t="n">
        <v>1</v>
      </c>
      <c r="K2342" s="13" t="n">
        <v>2179</v>
      </c>
      <c r="L2342" s="14" t="n">
        <v>0.548611111111111</v>
      </c>
      <c r="M2342" s="15" t="n">
        <v>0.590277777777778</v>
      </c>
      <c r="N2342" s="16" t="n">
        <f aca="false">VLOOKUP(E2342,'Esp. percorsi al 18-10-22'!C:J,8,FALSE())</f>
        <v>31.3962655032086</v>
      </c>
      <c r="O2342" s="16"/>
      <c r="P2342" s="16"/>
      <c r="Q2342" s="20" t="n">
        <v>58</v>
      </c>
      <c r="R2342" s="17" t="n">
        <f aca="false">+N2342*Q2342</f>
        <v>1820.9833991861</v>
      </c>
      <c r="S2342" s="17" t="n">
        <f aca="false">+O2342*Q2342</f>
        <v>0</v>
      </c>
      <c r="T2342" s="17"/>
      <c r="U2342" s="18" t="n">
        <f aca="false">+M2342-L2342</f>
        <v>0.0416666666666667</v>
      </c>
      <c r="V2342" s="18" t="n">
        <f aca="false">+U2342*Q2342</f>
        <v>2.41666666666667</v>
      </c>
      <c r="W2342" s="18"/>
    </row>
    <row r="2343" s="13" customFormat="true" ht="12" hidden="false" customHeight="false" outlineLevel="0" collapsed="false">
      <c r="A2343" s="12" t="n">
        <v>9887</v>
      </c>
      <c r="B2343" s="13" t="n">
        <v>61</v>
      </c>
      <c r="C2343" s="13" t="s">
        <v>316</v>
      </c>
      <c r="D2343" s="13" t="n">
        <v>1</v>
      </c>
      <c r="E2343" s="13" t="n">
        <v>775</v>
      </c>
      <c r="F2343" s="13" t="s">
        <v>459</v>
      </c>
      <c r="G2343" s="13" t="s">
        <v>24</v>
      </c>
      <c r="H2343" s="13" t="s">
        <v>25</v>
      </c>
      <c r="J2343" s="13" t="n">
        <v>1</v>
      </c>
      <c r="K2343" s="13" t="n">
        <v>1417</v>
      </c>
      <c r="L2343" s="14" t="n">
        <v>0.552083333333333</v>
      </c>
      <c r="M2343" s="15" t="n">
        <v>0.59375</v>
      </c>
      <c r="N2343" s="16" t="n">
        <f aca="false">VLOOKUP(E2343,'Esp. percorsi al 18-10-22'!C:J,8,FALSE())</f>
        <v>31.3962655032086</v>
      </c>
      <c r="O2343" s="16"/>
      <c r="P2343" s="16"/>
      <c r="Q2343" s="20" t="n">
        <v>302</v>
      </c>
      <c r="R2343" s="17" t="n">
        <f aca="false">+N2343*Q2343</f>
        <v>9481.672181969</v>
      </c>
      <c r="S2343" s="17" t="n">
        <f aca="false">+O2343*Q2343</f>
        <v>0</v>
      </c>
      <c r="T2343" s="17"/>
      <c r="U2343" s="18" t="n">
        <f aca="false">+M2343-L2343</f>
        <v>0.0416666666666667</v>
      </c>
      <c r="V2343" s="18" t="n">
        <f aca="false">+U2343*Q2343</f>
        <v>12.5833333333333</v>
      </c>
      <c r="W2343" s="18"/>
    </row>
    <row r="2344" s="13" customFormat="true" ht="12" hidden="false" customHeight="false" outlineLevel="0" collapsed="false">
      <c r="A2344" s="12" t="n">
        <v>9888</v>
      </c>
      <c r="B2344" s="13" t="n">
        <v>61</v>
      </c>
      <c r="C2344" s="13" t="s">
        <v>316</v>
      </c>
      <c r="D2344" s="13" t="n">
        <v>1</v>
      </c>
      <c r="E2344" s="13" t="n">
        <v>775</v>
      </c>
      <c r="F2344" s="13" t="s">
        <v>459</v>
      </c>
      <c r="G2344" s="13" t="s">
        <v>24</v>
      </c>
      <c r="H2344" s="13" t="s">
        <v>29</v>
      </c>
      <c r="J2344" s="13" t="n">
        <v>1</v>
      </c>
      <c r="K2344" s="13" t="n">
        <v>1418</v>
      </c>
      <c r="L2344" s="14" t="n">
        <v>0.590277777777778</v>
      </c>
      <c r="M2344" s="15" t="n">
        <v>0.631944444444444</v>
      </c>
      <c r="N2344" s="16" t="n">
        <f aca="false">VLOOKUP(E2344,'Esp. percorsi al 18-10-22'!C:J,8,FALSE())</f>
        <v>31.3962655032086</v>
      </c>
      <c r="O2344" s="16"/>
      <c r="P2344" s="16"/>
      <c r="Q2344" s="20" t="n">
        <v>58</v>
      </c>
      <c r="R2344" s="17" t="n">
        <f aca="false">+N2344*Q2344</f>
        <v>1820.9833991861</v>
      </c>
      <c r="S2344" s="17" t="n">
        <f aca="false">+O2344*Q2344</f>
        <v>0</v>
      </c>
      <c r="T2344" s="17"/>
      <c r="U2344" s="18" t="n">
        <f aca="false">+M2344-L2344</f>
        <v>0.0416666666666667</v>
      </c>
      <c r="V2344" s="18" t="n">
        <f aca="false">+U2344*Q2344</f>
        <v>2.41666666666667</v>
      </c>
      <c r="W2344" s="18"/>
    </row>
    <row r="2345" s="13" customFormat="true" ht="12" hidden="false" customHeight="false" outlineLevel="0" collapsed="false">
      <c r="A2345" s="12" t="n">
        <v>10189</v>
      </c>
      <c r="B2345" s="13" t="n">
        <v>61</v>
      </c>
      <c r="C2345" s="13" t="s">
        <v>316</v>
      </c>
      <c r="D2345" s="13" t="n">
        <v>1</v>
      </c>
      <c r="E2345" s="13" t="n">
        <v>775</v>
      </c>
      <c r="F2345" s="13" t="s">
        <v>459</v>
      </c>
      <c r="G2345" s="13" t="s">
        <v>24</v>
      </c>
      <c r="H2345" s="13" t="s">
        <v>25</v>
      </c>
      <c r="J2345" s="13" t="n">
        <v>1</v>
      </c>
      <c r="K2345" s="13" t="n">
        <v>2180</v>
      </c>
      <c r="L2345" s="14" t="n">
        <v>0.59375</v>
      </c>
      <c r="M2345" s="15" t="n">
        <v>0.635416666666667</v>
      </c>
      <c r="N2345" s="16" t="n">
        <f aca="false">VLOOKUP(E2345,'Esp. percorsi al 18-10-22'!C:J,8,FALSE())</f>
        <v>31.3962655032086</v>
      </c>
      <c r="O2345" s="16"/>
      <c r="P2345" s="16"/>
      <c r="Q2345" s="20" t="n">
        <v>302</v>
      </c>
      <c r="R2345" s="17" t="n">
        <f aca="false">+N2345*Q2345</f>
        <v>9481.672181969</v>
      </c>
      <c r="S2345" s="17" t="n">
        <f aca="false">+O2345*Q2345</f>
        <v>0</v>
      </c>
      <c r="T2345" s="17"/>
      <c r="U2345" s="18" t="n">
        <f aca="false">+M2345-L2345</f>
        <v>0.0416666666666667</v>
      </c>
      <c r="V2345" s="18" t="n">
        <f aca="false">+U2345*Q2345</f>
        <v>12.5833333333333</v>
      </c>
      <c r="W2345" s="18"/>
    </row>
    <row r="2346" s="13" customFormat="true" ht="12" hidden="false" customHeight="false" outlineLevel="0" collapsed="false">
      <c r="A2346" s="12" t="n">
        <v>10149</v>
      </c>
      <c r="B2346" s="13" t="n">
        <v>61</v>
      </c>
      <c r="C2346" s="13" t="s">
        <v>316</v>
      </c>
      <c r="D2346" s="13" t="n">
        <v>1</v>
      </c>
      <c r="E2346" s="13" t="n">
        <v>775</v>
      </c>
      <c r="F2346" s="13" t="s">
        <v>459</v>
      </c>
      <c r="G2346" s="13" t="s">
        <v>26</v>
      </c>
      <c r="H2346" s="13" t="s">
        <v>30</v>
      </c>
      <c r="J2346" s="13" t="n">
        <v>1</v>
      </c>
      <c r="K2346" s="13" t="n">
        <v>4405</v>
      </c>
      <c r="L2346" s="14" t="n">
        <v>0.604166666666667</v>
      </c>
      <c r="M2346" s="15" t="n">
        <v>0.645833333333333</v>
      </c>
      <c r="N2346" s="16" t="n">
        <f aca="false">VLOOKUP(E2346,'Esp. percorsi al 18-10-22'!C:J,8,FALSE())</f>
        <v>31.3962655032086</v>
      </c>
      <c r="O2346" s="16"/>
      <c r="P2346" s="16"/>
      <c r="Q2346" s="20" t="n">
        <v>5</v>
      </c>
      <c r="R2346" s="17" t="n">
        <f aca="false">+N2346*Q2346</f>
        <v>156.981327516043</v>
      </c>
      <c r="S2346" s="17" t="n">
        <f aca="false">+O2346*Q2346</f>
        <v>0</v>
      </c>
      <c r="T2346" s="17"/>
      <c r="U2346" s="18" t="n">
        <f aca="false">+M2346-L2346</f>
        <v>0.0416666666666667</v>
      </c>
      <c r="V2346" s="18" t="n">
        <f aca="false">+U2346*Q2346</f>
        <v>0.208333333333333</v>
      </c>
      <c r="W2346" s="18"/>
    </row>
    <row r="2347" s="13" customFormat="true" ht="12" hidden="false" customHeight="false" outlineLevel="0" collapsed="false">
      <c r="A2347" s="12" t="n">
        <v>9889</v>
      </c>
      <c r="B2347" s="13" t="n">
        <v>61</v>
      </c>
      <c r="C2347" s="13" t="s">
        <v>316</v>
      </c>
      <c r="D2347" s="13" t="n">
        <v>1</v>
      </c>
      <c r="E2347" s="13" t="n">
        <v>775</v>
      </c>
      <c r="F2347" s="13" t="s">
        <v>459</v>
      </c>
      <c r="G2347" s="13" t="s">
        <v>24</v>
      </c>
      <c r="H2347" s="13" t="s">
        <v>25</v>
      </c>
      <c r="J2347" s="13" t="n">
        <v>1</v>
      </c>
      <c r="K2347" s="13" t="n">
        <v>1419</v>
      </c>
      <c r="L2347" s="14" t="n">
        <v>0.614583333333333</v>
      </c>
      <c r="M2347" s="15" t="n">
        <v>0.65625</v>
      </c>
      <c r="N2347" s="16" t="n">
        <f aca="false">VLOOKUP(E2347,'Esp. percorsi al 18-10-22'!C:J,8,FALSE())</f>
        <v>31.3962655032086</v>
      </c>
      <c r="O2347" s="16"/>
      <c r="P2347" s="16"/>
      <c r="Q2347" s="20" t="n">
        <v>302</v>
      </c>
      <c r="R2347" s="17" t="n">
        <f aca="false">+N2347*Q2347</f>
        <v>9481.672181969</v>
      </c>
      <c r="S2347" s="17" t="n">
        <f aca="false">+O2347*Q2347</f>
        <v>0</v>
      </c>
      <c r="T2347" s="17"/>
      <c r="U2347" s="18" t="n">
        <f aca="false">+M2347-L2347</f>
        <v>0.0416666666666667</v>
      </c>
      <c r="V2347" s="18" t="n">
        <f aca="false">+U2347*Q2347</f>
        <v>12.5833333333333</v>
      </c>
      <c r="W2347" s="18"/>
    </row>
    <row r="2348" s="13" customFormat="true" ht="12" hidden="false" customHeight="false" outlineLevel="0" collapsed="false">
      <c r="A2348" s="12" t="n">
        <v>9890</v>
      </c>
      <c r="B2348" s="13" t="n">
        <v>61</v>
      </c>
      <c r="C2348" s="13" t="s">
        <v>316</v>
      </c>
      <c r="D2348" s="13" t="n">
        <v>1</v>
      </c>
      <c r="E2348" s="13" t="n">
        <v>775</v>
      </c>
      <c r="F2348" s="13" t="s">
        <v>459</v>
      </c>
      <c r="G2348" s="13" t="s">
        <v>24</v>
      </c>
      <c r="H2348" s="13" t="s">
        <v>25</v>
      </c>
      <c r="J2348" s="13" t="n">
        <v>1</v>
      </c>
      <c r="K2348" s="13" t="n">
        <v>1420</v>
      </c>
      <c r="L2348" s="14" t="n">
        <v>0.631944444444444</v>
      </c>
      <c r="M2348" s="15" t="n">
        <v>0.673611111111111</v>
      </c>
      <c r="N2348" s="16" t="n">
        <f aca="false">VLOOKUP(E2348,'Esp. percorsi al 18-10-22'!C:J,8,FALSE())</f>
        <v>31.3962655032086</v>
      </c>
      <c r="O2348" s="16"/>
      <c r="P2348" s="16"/>
      <c r="Q2348" s="20" t="n">
        <v>302</v>
      </c>
      <c r="R2348" s="17" t="n">
        <f aca="false">+N2348*Q2348</f>
        <v>9481.672181969</v>
      </c>
      <c r="S2348" s="17" t="n">
        <f aca="false">+O2348*Q2348</f>
        <v>0</v>
      </c>
      <c r="T2348" s="17"/>
      <c r="U2348" s="18" t="n">
        <f aca="false">+M2348-L2348</f>
        <v>0.0416666666666667</v>
      </c>
      <c r="V2348" s="18" t="n">
        <f aca="false">+U2348*Q2348</f>
        <v>12.5833333333333</v>
      </c>
      <c r="W2348" s="18"/>
    </row>
    <row r="2349" s="13" customFormat="true" ht="12" hidden="false" customHeight="false" outlineLevel="0" collapsed="false">
      <c r="A2349" s="12" t="n">
        <v>9989</v>
      </c>
      <c r="B2349" s="13" t="n">
        <v>61</v>
      </c>
      <c r="C2349" s="13" t="s">
        <v>316</v>
      </c>
      <c r="D2349" s="13" t="n">
        <v>1</v>
      </c>
      <c r="E2349" s="13" t="n">
        <v>775</v>
      </c>
      <c r="F2349" s="13" t="s">
        <v>459</v>
      </c>
      <c r="G2349" s="13" t="s">
        <v>24</v>
      </c>
      <c r="H2349" s="13" t="s">
        <v>29</v>
      </c>
      <c r="J2349" s="13" t="n">
        <v>1</v>
      </c>
      <c r="K2349" s="13" t="n">
        <v>2181</v>
      </c>
      <c r="L2349" s="14" t="n">
        <v>0.631944444444444</v>
      </c>
      <c r="M2349" s="15" t="n">
        <v>0.673611111111111</v>
      </c>
      <c r="N2349" s="16" t="n">
        <f aca="false">VLOOKUP(E2349,'Esp. percorsi al 18-10-22'!C:J,8,FALSE())</f>
        <v>31.3962655032086</v>
      </c>
      <c r="O2349" s="16"/>
      <c r="P2349" s="16"/>
      <c r="Q2349" s="20" t="n">
        <v>58</v>
      </c>
      <c r="R2349" s="17" t="n">
        <f aca="false">+N2349*Q2349</f>
        <v>1820.9833991861</v>
      </c>
      <c r="S2349" s="17" t="n">
        <f aca="false">+O2349*Q2349</f>
        <v>0</v>
      </c>
      <c r="T2349" s="17"/>
      <c r="U2349" s="18" t="n">
        <f aca="false">+M2349-L2349</f>
        <v>0.0416666666666667</v>
      </c>
      <c r="V2349" s="18" t="n">
        <f aca="false">+U2349*Q2349</f>
        <v>2.41666666666667</v>
      </c>
      <c r="W2349" s="18"/>
    </row>
    <row r="2350" s="13" customFormat="true" ht="12" hidden="false" customHeight="false" outlineLevel="0" collapsed="false">
      <c r="A2350" s="12" t="n">
        <v>18794</v>
      </c>
      <c r="B2350" s="13" t="n">
        <v>61</v>
      </c>
      <c r="C2350" s="13" t="s">
        <v>316</v>
      </c>
      <c r="D2350" s="13" t="n">
        <v>1</v>
      </c>
      <c r="E2350" s="13" t="n">
        <v>775</v>
      </c>
      <c r="F2350" s="13" t="s">
        <v>459</v>
      </c>
      <c r="G2350" s="13" t="s">
        <v>24</v>
      </c>
      <c r="H2350" s="13" t="s">
        <v>25</v>
      </c>
      <c r="J2350" s="13" t="n">
        <v>1</v>
      </c>
      <c r="K2350" s="13" t="n">
        <v>1421</v>
      </c>
      <c r="L2350" s="14" t="n">
        <v>0.666666666666667</v>
      </c>
      <c r="M2350" s="15" t="n">
        <v>0.708333333333333</v>
      </c>
      <c r="N2350" s="16" t="n">
        <f aca="false">VLOOKUP(E2350,'Esp. percorsi al 18-10-22'!C:J,8,FALSE())</f>
        <v>31.3962655032086</v>
      </c>
      <c r="O2350" s="16"/>
      <c r="P2350" s="16"/>
      <c r="Q2350" s="20" t="n">
        <v>302</v>
      </c>
      <c r="R2350" s="17" t="n">
        <f aca="false">+N2350*Q2350</f>
        <v>9481.672181969</v>
      </c>
      <c r="S2350" s="17" t="n">
        <f aca="false">+O2350*Q2350</f>
        <v>0</v>
      </c>
      <c r="T2350" s="17"/>
      <c r="U2350" s="18" t="n">
        <f aca="false">+M2350-L2350</f>
        <v>0.0416666666666667</v>
      </c>
      <c r="V2350" s="18" t="n">
        <f aca="false">+U2350*Q2350</f>
        <v>12.5833333333333</v>
      </c>
      <c r="W2350" s="18"/>
    </row>
    <row r="2351" s="13" customFormat="true" ht="12" hidden="false" customHeight="false" outlineLevel="0" collapsed="false">
      <c r="A2351" s="12" t="n">
        <v>9990</v>
      </c>
      <c r="B2351" s="13" t="n">
        <v>61</v>
      </c>
      <c r="C2351" s="13" t="s">
        <v>316</v>
      </c>
      <c r="D2351" s="13" t="n">
        <v>1</v>
      </c>
      <c r="E2351" s="13" t="n">
        <v>775</v>
      </c>
      <c r="F2351" s="13" t="s">
        <v>459</v>
      </c>
      <c r="G2351" s="13" t="s">
        <v>24</v>
      </c>
      <c r="H2351" s="13" t="s">
        <v>29</v>
      </c>
      <c r="J2351" s="13" t="n">
        <v>1</v>
      </c>
      <c r="K2351" s="13" t="n">
        <v>2182</v>
      </c>
      <c r="L2351" s="14" t="n">
        <v>0.677083333333333</v>
      </c>
      <c r="M2351" s="15" t="n">
        <v>0.71875</v>
      </c>
      <c r="N2351" s="16" t="n">
        <f aca="false">VLOOKUP(E2351,'Esp. percorsi al 18-10-22'!C:J,8,FALSE())</f>
        <v>31.3962655032086</v>
      </c>
      <c r="O2351" s="16"/>
      <c r="P2351" s="16"/>
      <c r="Q2351" s="20" t="n">
        <v>58</v>
      </c>
      <c r="R2351" s="17" t="n">
        <f aca="false">+N2351*Q2351</f>
        <v>1820.9833991861</v>
      </c>
      <c r="S2351" s="17" t="n">
        <f aca="false">+O2351*Q2351</f>
        <v>0</v>
      </c>
      <c r="T2351" s="17"/>
      <c r="U2351" s="18" t="n">
        <f aca="false">+M2351-L2351</f>
        <v>0.0416666666666667</v>
      </c>
      <c r="V2351" s="18" t="n">
        <f aca="false">+U2351*Q2351</f>
        <v>2.41666666666667</v>
      </c>
      <c r="W2351" s="18"/>
    </row>
    <row r="2352" s="13" customFormat="true" ht="12" hidden="false" customHeight="false" outlineLevel="0" collapsed="false">
      <c r="A2352" s="12" t="n">
        <v>9991</v>
      </c>
      <c r="B2352" s="13" t="n">
        <v>61</v>
      </c>
      <c r="C2352" s="13" t="s">
        <v>316</v>
      </c>
      <c r="D2352" s="13" t="n">
        <v>1</v>
      </c>
      <c r="E2352" s="13" t="n">
        <v>775</v>
      </c>
      <c r="F2352" s="13" t="s">
        <v>459</v>
      </c>
      <c r="G2352" s="13" t="s">
        <v>24</v>
      </c>
      <c r="H2352" s="13" t="s">
        <v>29</v>
      </c>
      <c r="J2352" s="13" t="n">
        <v>1</v>
      </c>
      <c r="K2352" s="13" t="n">
        <v>2183</v>
      </c>
      <c r="L2352" s="14" t="n">
        <v>0.704861111111111</v>
      </c>
      <c r="M2352" s="15" t="n">
        <v>0.746527777777778</v>
      </c>
      <c r="N2352" s="16" t="n">
        <f aca="false">VLOOKUP(E2352,'Esp. percorsi al 18-10-22'!C:J,8,FALSE())</f>
        <v>31.3962655032086</v>
      </c>
      <c r="O2352" s="16"/>
      <c r="P2352" s="16"/>
      <c r="Q2352" s="20" t="n">
        <v>58</v>
      </c>
      <c r="R2352" s="17" t="n">
        <f aca="false">+N2352*Q2352</f>
        <v>1820.9833991861</v>
      </c>
      <c r="S2352" s="17" t="n">
        <f aca="false">+O2352*Q2352</f>
        <v>0</v>
      </c>
      <c r="T2352" s="17"/>
      <c r="U2352" s="18" t="n">
        <f aca="false">+M2352-L2352</f>
        <v>0.0416666666666667</v>
      </c>
      <c r="V2352" s="18" t="n">
        <f aca="false">+U2352*Q2352</f>
        <v>2.41666666666667</v>
      </c>
      <c r="W2352" s="18"/>
    </row>
    <row r="2353" s="13" customFormat="true" ht="12" hidden="false" customHeight="false" outlineLevel="0" collapsed="false">
      <c r="A2353" s="12" t="n">
        <v>12495</v>
      </c>
      <c r="B2353" s="13" t="n">
        <v>61</v>
      </c>
      <c r="C2353" s="13" t="s">
        <v>316</v>
      </c>
      <c r="D2353" s="13" t="n">
        <v>1</v>
      </c>
      <c r="E2353" s="13" t="n">
        <v>775</v>
      </c>
      <c r="F2353" s="13" t="s">
        <v>459</v>
      </c>
      <c r="G2353" s="13" t="s">
        <v>24</v>
      </c>
      <c r="H2353" s="13" t="s">
        <v>25</v>
      </c>
      <c r="J2353" s="13" t="n">
        <v>1</v>
      </c>
      <c r="K2353" s="13" t="n">
        <v>1422</v>
      </c>
      <c r="L2353" s="14" t="n">
        <v>0.704861111111111</v>
      </c>
      <c r="M2353" s="15" t="n">
        <v>0.746527777777778</v>
      </c>
      <c r="N2353" s="16" t="n">
        <f aca="false">VLOOKUP(E2353,'Esp. percorsi al 18-10-22'!C:J,8,FALSE())</f>
        <v>31.3962655032086</v>
      </c>
      <c r="O2353" s="16"/>
      <c r="P2353" s="16"/>
      <c r="Q2353" s="20" t="n">
        <v>302</v>
      </c>
      <c r="R2353" s="17" t="n">
        <f aca="false">+N2353*Q2353</f>
        <v>9481.672181969</v>
      </c>
      <c r="S2353" s="17" t="n">
        <f aca="false">+O2353*Q2353</f>
        <v>0</v>
      </c>
      <c r="T2353" s="17"/>
      <c r="U2353" s="18" t="n">
        <f aca="false">+M2353-L2353</f>
        <v>0.0416666666666667</v>
      </c>
      <c r="V2353" s="18" t="n">
        <f aca="false">+U2353*Q2353</f>
        <v>12.5833333333333</v>
      </c>
      <c r="W2353" s="18"/>
    </row>
    <row r="2354" s="13" customFormat="true" ht="12" hidden="false" customHeight="false" outlineLevel="0" collapsed="false">
      <c r="A2354" s="12" t="n">
        <v>10150</v>
      </c>
      <c r="B2354" s="13" t="n">
        <v>61</v>
      </c>
      <c r="C2354" s="13" t="s">
        <v>316</v>
      </c>
      <c r="D2354" s="13" t="n">
        <v>1</v>
      </c>
      <c r="E2354" s="13" t="n">
        <v>775</v>
      </c>
      <c r="F2354" s="13" t="s">
        <v>459</v>
      </c>
      <c r="G2354" s="13" t="s">
        <v>26</v>
      </c>
      <c r="H2354" s="13" t="s">
        <v>30</v>
      </c>
      <c r="J2354" s="13" t="n">
        <v>1</v>
      </c>
      <c r="K2354" s="13" t="n">
        <v>4406</v>
      </c>
      <c r="L2354" s="14" t="n">
        <v>0.708333333333333</v>
      </c>
      <c r="M2354" s="15" t="n">
        <v>0.75</v>
      </c>
      <c r="N2354" s="16" t="n">
        <f aca="false">VLOOKUP(E2354,'Esp. percorsi al 18-10-22'!C:J,8,FALSE())</f>
        <v>31.3962655032086</v>
      </c>
      <c r="O2354" s="16"/>
      <c r="P2354" s="16"/>
      <c r="Q2354" s="20" t="n">
        <v>5</v>
      </c>
      <c r="R2354" s="17" t="n">
        <f aca="false">+N2354*Q2354</f>
        <v>156.981327516043</v>
      </c>
      <c r="S2354" s="17" t="n">
        <f aca="false">+O2354*Q2354</f>
        <v>0</v>
      </c>
      <c r="T2354" s="17"/>
      <c r="U2354" s="18" t="n">
        <f aca="false">+M2354-L2354</f>
        <v>0.0416666666666667</v>
      </c>
      <c r="V2354" s="18" t="n">
        <f aca="false">+U2354*Q2354</f>
        <v>0.208333333333333</v>
      </c>
      <c r="W2354" s="18"/>
    </row>
    <row r="2355" s="13" customFormat="true" ht="12" hidden="false" customHeight="false" outlineLevel="0" collapsed="false">
      <c r="A2355" s="12" t="n">
        <v>9893</v>
      </c>
      <c r="B2355" s="13" t="n">
        <v>61</v>
      </c>
      <c r="C2355" s="13" t="s">
        <v>316</v>
      </c>
      <c r="D2355" s="13" t="n">
        <v>1</v>
      </c>
      <c r="E2355" s="13" t="n">
        <v>775</v>
      </c>
      <c r="F2355" s="13" t="s">
        <v>459</v>
      </c>
      <c r="G2355" s="13" t="s">
        <v>24</v>
      </c>
      <c r="H2355" s="13" t="s">
        <v>25</v>
      </c>
      <c r="J2355" s="13" t="n">
        <v>1</v>
      </c>
      <c r="K2355" s="13" t="n">
        <v>1423</v>
      </c>
      <c r="L2355" s="14" t="n">
        <v>0.732638888888889</v>
      </c>
      <c r="M2355" s="15" t="n">
        <v>0.774305555555555</v>
      </c>
      <c r="N2355" s="16" t="n">
        <f aca="false">VLOOKUP(E2355,'Esp. percorsi al 18-10-22'!C:J,8,FALSE())</f>
        <v>31.3962655032086</v>
      </c>
      <c r="O2355" s="16"/>
      <c r="P2355" s="16"/>
      <c r="Q2355" s="20" t="n">
        <v>302</v>
      </c>
      <c r="R2355" s="17" t="n">
        <f aca="false">+N2355*Q2355</f>
        <v>9481.672181969</v>
      </c>
      <c r="S2355" s="17" t="n">
        <f aca="false">+O2355*Q2355</f>
        <v>0</v>
      </c>
      <c r="T2355" s="17"/>
      <c r="U2355" s="18" t="n">
        <f aca="false">+M2355-L2355</f>
        <v>0.0416666666666667</v>
      </c>
      <c r="V2355" s="18" t="n">
        <f aca="false">+U2355*Q2355</f>
        <v>12.5833333333333</v>
      </c>
      <c r="W2355" s="18"/>
    </row>
    <row r="2356" s="13" customFormat="true" ht="12" hidden="false" customHeight="false" outlineLevel="0" collapsed="false">
      <c r="A2356" s="12" t="n">
        <v>9992</v>
      </c>
      <c r="B2356" s="13" t="n">
        <v>61</v>
      </c>
      <c r="C2356" s="13" t="s">
        <v>316</v>
      </c>
      <c r="D2356" s="13" t="n">
        <v>1</v>
      </c>
      <c r="E2356" s="13" t="n">
        <v>775</v>
      </c>
      <c r="F2356" s="13" t="s">
        <v>459</v>
      </c>
      <c r="G2356" s="13" t="s">
        <v>24</v>
      </c>
      <c r="H2356" s="13" t="s">
        <v>29</v>
      </c>
      <c r="J2356" s="13" t="n">
        <v>1</v>
      </c>
      <c r="K2356" s="13" t="n">
        <v>2184</v>
      </c>
      <c r="L2356" s="14" t="n">
        <v>0.743055555555555</v>
      </c>
      <c r="M2356" s="15" t="n">
        <v>0.784722222222222</v>
      </c>
      <c r="N2356" s="16" t="n">
        <f aca="false">VLOOKUP(E2356,'Esp. percorsi al 18-10-22'!C:J,8,FALSE())</f>
        <v>31.3962655032086</v>
      </c>
      <c r="O2356" s="16"/>
      <c r="P2356" s="16"/>
      <c r="Q2356" s="20" t="n">
        <v>58</v>
      </c>
      <c r="R2356" s="17" t="n">
        <f aca="false">+N2356*Q2356</f>
        <v>1820.9833991861</v>
      </c>
      <c r="S2356" s="17" t="n">
        <f aca="false">+O2356*Q2356</f>
        <v>0</v>
      </c>
      <c r="T2356" s="17"/>
      <c r="U2356" s="18" t="n">
        <f aca="false">+M2356-L2356</f>
        <v>0.0416666666666667</v>
      </c>
      <c r="V2356" s="18" t="n">
        <f aca="false">+U2356*Q2356</f>
        <v>2.41666666666667</v>
      </c>
      <c r="W2356" s="18"/>
    </row>
    <row r="2357" s="13" customFormat="true" ht="12" hidden="false" customHeight="false" outlineLevel="0" collapsed="false">
      <c r="A2357" s="12" t="n">
        <v>9894</v>
      </c>
      <c r="B2357" s="13" t="n">
        <v>61</v>
      </c>
      <c r="C2357" s="13" t="s">
        <v>316</v>
      </c>
      <c r="D2357" s="13" t="n">
        <v>1</v>
      </c>
      <c r="E2357" s="13" t="n">
        <v>775</v>
      </c>
      <c r="F2357" s="13" t="s">
        <v>459</v>
      </c>
      <c r="G2357" s="13" t="s">
        <v>24</v>
      </c>
      <c r="H2357" s="13" t="s">
        <v>25</v>
      </c>
      <c r="J2357" s="13" t="n">
        <v>1</v>
      </c>
      <c r="K2357" s="13" t="n">
        <v>1424</v>
      </c>
      <c r="L2357" s="14" t="n">
        <v>0.756944444444444</v>
      </c>
      <c r="M2357" s="15" t="n">
        <v>0.798611111111111</v>
      </c>
      <c r="N2357" s="16" t="n">
        <f aca="false">VLOOKUP(E2357,'Esp. percorsi al 18-10-22'!C:J,8,FALSE())</f>
        <v>31.3962655032086</v>
      </c>
      <c r="O2357" s="16"/>
      <c r="P2357" s="16"/>
      <c r="Q2357" s="20" t="n">
        <v>302</v>
      </c>
      <c r="R2357" s="17" t="n">
        <f aca="false">+N2357*Q2357</f>
        <v>9481.672181969</v>
      </c>
      <c r="S2357" s="17" t="n">
        <f aca="false">+O2357*Q2357</f>
        <v>0</v>
      </c>
      <c r="T2357" s="17"/>
      <c r="U2357" s="18" t="n">
        <f aca="false">+M2357-L2357</f>
        <v>0.0416666666666667</v>
      </c>
      <c r="V2357" s="18" t="n">
        <f aca="false">+U2357*Q2357</f>
        <v>12.5833333333333</v>
      </c>
      <c r="W2357" s="18"/>
    </row>
    <row r="2358" s="13" customFormat="true" ht="12" hidden="false" customHeight="false" outlineLevel="0" collapsed="false">
      <c r="A2358" s="12" t="n">
        <v>9895</v>
      </c>
      <c r="B2358" s="13" t="n">
        <v>61</v>
      </c>
      <c r="C2358" s="13" t="s">
        <v>316</v>
      </c>
      <c r="D2358" s="13" t="n">
        <v>1</v>
      </c>
      <c r="E2358" s="13" t="n">
        <v>775</v>
      </c>
      <c r="F2358" s="13" t="s">
        <v>459</v>
      </c>
      <c r="G2358" s="13" t="s">
        <v>24</v>
      </c>
      <c r="H2358" s="13" t="s">
        <v>25</v>
      </c>
      <c r="J2358" s="13" t="n">
        <v>1</v>
      </c>
      <c r="K2358" s="13" t="n">
        <v>1425</v>
      </c>
      <c r="L2358" s="14" t="n">
        <v>0.774305555555555</v>
      </c>
      <c r="M2358" s="15" t="n">
        <v>0.815972222222222</v>
      </c>
      <c r="N2358" s="16" t="n">
        <f aca="false">VLOOKUP(E2358,'Esp. percorsi al 18-10-22'!C:J,8,FALSE())</f>
        <v>31.3962655032086</v>
      </c>
      <c r="O2358" s="16"/>
      <c r="P2358" s="16"/>
      <c r="Q2358" s="20" t="n">
        <v>302</v>
      </c>
      <c r="R2358" s="17" t="n">
        <f aca="false">+N2358*Q2358</f>
        <v>9481.672181969</v>
      </c>
      <c r="S2358" s="17" t="n">
        <f aca="false">+O2358*Q2358</f>
        <v>0</v>
      </c>
      <c r="T2358" s="17"/>
      <c r="U2358" s="18" t="n">
        <f aca="false">+M2358-L2358</f>
        <v>0.0416666666666667</v>
      </c>
      <c r="V2358" s="18" t="n">
        <f aca="false">+U2358*Q2358</f>
        <v>12.5833333333333</v>
      </c>
      <c r="W2358" s="18"/>
    </row>
    <row r="2359" s="13" customFormat="true" ht="12" hidden="false" customHeight="false" outlineLevel="0" collapsed="false">
      <c r="A2359" s="12" t="n">
        <v>9993</v>
      </c>
      <c r="B2359" s="13" t="n">
        <v>61</v>
      </c>
      <c r="C2359" s="13" t="s">
        <v>316</v>
      </c>
      <c r="D2359" s="13" t="n">
        <v>1</v>
      </c>
      <c r="E2359" s="13" t="n">
        <v>775</v>
      </c>
      <c r="F2359" s="13" t="s">
        <v>459</v>
      </c>
      <c r="G2359" s="13" t="s">
        <v>24</v>
      </c>
      <c r="H2359" s="13" t="s">
        <v>29</v>
      </c>
      <c r="J2359" s="13" t="n">
        <v>1</v>
      </c>
      <c r="K2359" s="13" t="n">
        <v>2185</v>
      </c>
      <c r="L2359" s="14" t="n">
        <v>0.788194444444444</v>
      </c>
      <c r="M2359" s="15" t="n">
        <v>0.829861111111111</v>
      </c>
      <c r="N2359" s="16" t="n">
        <f aca="false">VLOOKUP(E2359,'Esp. percorsi al 18-10-22'!C:J,8,FALSE())</f>
        <v>31.3962655032086</v>
      </c>
      <c r="O2359" s="16"/>
      <c r="P2359" s="16"/>
      <c r="Q2359" s="20" t="n">
        <v>58</v>
      </c>
      <c r="R2359" s="17" t="n">
        <f aca="false">+N2359*Q2359</f>
        <v>1820.9833991861</v>
      </c>
      <c r="S2359" s="17" t="n">
        <f aca="false">+O2359*Q2359</f>
        <v>0</v>
      </c>
      <c r="T2359" s="17"/>
      <c r="U2359" s="18" t="n">
        <f aca="false">+M2359-L2359</f>
        <v>0.0416666666666667</v>
      </c>
      <c r="V2359" s="18" t="n">
        <f aca="false">+U2359*Q2359</f>
        <v>2.41666666666667</v>
      </c>
      <c r="W2359" s="18"/>
    </row>
    <row r="2360" s="13" customFormat="true" ht="12" hidden="false" customHeight="false" outlineLevel="0" collapsed="false">
      <c r="A2360" s="12" t="n">
        <v>9896</v>
      </c>
      <c r="B2360" s="13" t="n">
        <v>61</v>
      </c>
      <c r="C2360" s="13" t="s">
        <v>316</v>
      </c>
      <c r="D2360" s="13" t="n">
        <v>1</v>
      </c>
      <c r="E2360" s="13" t="n">
        <v>775</v>
      </c>
      <c r="F2360" s="13" t="s">
        <v>459</v>
      </c>
      <c r="G2360" s="13" t="s">
        <v>24</v>
      </c>
      <c r="H2360" s="13" t="s">
        <v>25</v>
      </c>
      <c r="J2360" s="13" t="n">
        <v>1</v>
      </c>
      <c r="K2360" s="13" t="n">
        <v>1426</v>
      </c>
      <c r="L2360" s="14" t="n">
        <v>0.798611111111111</v>
      </c>
      <c r="M2360" s="15" t="n">
        <v>0.840277777777778</v>
      </c>
      <c r="N2360" s="16" t="n">
        <f aca="false">VLOOKUP(E2360,'Esp. percorsi al 18-10-22'!C:J,8,FALSE())</f>
        <v>31.3962655032086</v>
      </c>
      <c r="O2360" s="16"/>
      <c r="P2360" s="16"/>
      <c r="Q2360" s="20" t="n">
        <v>302</v>
      </c>
      <c r="R2360" s="17" t="n">
        <f aca="false">+N2360*Q2360</f>
        <v>9481.672181969</v>
      </c>
      <c r="S2360" s="17" t="n">
        <f aca="false">+O2360*Q2360</f>
        <v>0</v>
      </c>
      <c r="T2360" s="17"/>
      <c r="U2360" s="18" t="n">
        <f aca="false">+M2360-L2360</f>
        <v>0.0416666666666667</v>
      </c>
      <c r="V2360" s="18" t="n">
        <f aca="false">+U2360*Q2360</f>
        <v>12.5833333333333</v>
      </c>
      <c r="W2360" s="18"/>
    </row>
    <row r="2361" s="13" customFormat="true" ht="12" hidden="false" customHeight="false" outlineLevel="0" collapsed="false">
      <c r="A2361" s="12" t="n">
        <v>13400</v>
      </c>
      <c r="B2361" s="13" t="n">
        <v>61</v>
      </c>
      <c r="C2361" s="13" t="s">
        <v>316</v>
      </c>
      <c r="D2361" s="13" t="n">
        <v>1</v>
      </c>
      <c r="E2361" s="13" t="n">
        <v>775</v>
      </c>
      <c r="F2361" s="13" t="s">
        <v>459</v>
      </c>
      <c r="G2361" s="13" t="s">
        <v>42</v>
      </c>
      <c r="H2361" s="19" t="s">
        <v>27</v>
      </c>
      <c r="I2361" s="19"/>
      <c r="J2361" s="13" t="n">
        <v>1</v>
      </c>
      <c r="K2361" s="13" t="n">
        <v>13400</v>
      </c>
      <c r="L2361" s="14" t="n">
        <v>0.815972222222222</v>
      </c>
      <c r="M2361" s="15" t="n">
        <v>0.857638888888889</v>
      </c>
      <c r="N2361" s="16" t="n">
        <f aca="false">VLOOKUP(E2361,'Esp. percorsi al 18-10-22'!C:J,8,FALSE())</f>
        <v>31.3962655032086</v>
      </c>
      <c r="O2361" s="16"/>
      <c r="P2361" s="16"/>
      <c r="Q2361" s="20" t="n">
        <v>173</v>
      </c>
      <c r="R2361" s="17" t="n">
        <f aca="false">+N2361*Q2361</f>
        <v>5431.55393205509</v>
      </c>
      <c r="S2361" s="17" t="n">
        <f aca="false">+O2361*Q2361</f>
        <v>0</v>
      </c>
      <c r="T2361" s="17"/>
      <c r="U2361" s="18" t="n">
        <f aca="false">+M2361-L2361</f>
        <v>0.0416666666666667</v>
      </c>
      <c r="V2361" s="18" t="n">
        <f aca="false">+U2361*Q2361</f>
        <v>7.20833333333333</v>
      </c>
      <c r="W2361" s="18"/>
    </row>
    <row r="2362" s="13" customFormat="true" ht="12" hidden="false" customHeight="false" outlineLevel="0" collapsed="false">
      <c r="A2362" s="12" t="n">
        <v>10151</v>
      </c>
      <c r="B2362" s="13" t="n">
        <v>61</v>
      </c>
      <c r="C2362" s="13" t="s">
        <v>316</v>
      </c>
      <c r="D2362" s="13" t="n">
        <v>1</v>
      </c>
      <c r="E2362" s="13" t="n">
        <v>775</v>
      </c>
      <c r="F2362" s="13" t="s">
        <v>459</v>
      </c>
      <c r="G2362" s="13" t="s">
        <v>26</v>
      </c>
      <c r="H2362" s="13" t="s">
        <v>30</v>
      </c>
      <c r="J2362" s="13" t="n">
        <v>1</v>
      </c>
      <c r="K2362" s="13" t="n">
        <v>4407</v>
      </c>
      <c r="L2362" s="14" t="n">
        <v>0.822916666666667</v>
      </c>
      <c r="M2362" s="15" t="n">
        <v>0.864583333333333</v>
      </c>
      <c r="N2362" s="16" t="n">
        <f aca="false">VLOOKUP(E2362,'Esp. percorsi al 18-10-22'!C:J,8,FALSE())</f>
        <v>31.3962655032086</v>
      </c>
      <c r="O2362" s="16"/>
      <c r="P2362" s="16"/>
      <c r="Q2362" s="20" t="n">
        <v>5</v>
      </c>
      <c r="R2362" s="17" t="n">
        <f aca="false">+N2362*Q2362</f>
        <v>156.981327516043</v>
      </c>
      <c r="S2362" s="17" t="n">
        <f aca="false">+O2362*Q2362</f>
        <v>0</v>
      </c>
      <c r="T2362" s="17"/>
      <c r="U2362" s="18" t="n">
        <f aca="false">+M2362-L2362</f>
        <v>0.0416666666666667</v>
      </c>
      <c r="V2362" s="18" t="n">
        <f aca="false">+U2362*Q2362</f>
        <v>0.208333333333333</v>
      </c>
      <c r="W2362" s="18"/>
    </row>
    <row r="2363" s="13" customFormat="true" ht="12" hidden="false" customHeight="false" outlineLevel="0" collapsed="false">
      <c r="A2363" s="12" t="n">
        <v>9897</v>
      </c>
      <c r="B2363" s="13" t="n">
        <v>61</v>
      </c>
      <c r="C2363" s="13" t="s">
        <v>316</v>
      </c>
      <c r="D2363" s="13" t="n">
        <v>1</v>
      </c>
      <c r="E2363" s="13" t="n">
        <v>775</v>
      </c>
      <c r="F2363" s="13" t="s">
        <v>459</v>
      </c>
      <c r="G2363" s="13" t="s">
        <v>24</v>
      </c>
      <c r="H2363" s="13" t="s">
        <v>25</v>
      </c>
      <c r="J2363" s="13" t="n">
        <v>1</v>
      </c>
      <c r="K2363" s="13" t="n">
        <v>1427</v>
      </c>
      <c r="L2363" s="14" t="n">
        <v>0.840277777777778</v>
      </c>
      <c r="M2363" s="15" t="n">
        <v>0.881944444444444</v>
      </c>
      <c r="N2363" s="16" t="n">
        <f aca="false">VLOOKUP(E2363,'Esp. percorsi al 18-10-22'!C:J,8,FALSE())</f>
        <v>31.3962655032086</v>
      </c>
      <c r="O2363" s="16"/>
      <c r="P2363" s="16"/>
      <c r="Q2363" s="20" t="n">
        <v>302</v>
      </c>
      <c r="R2363" s="17" t="n">
        <f aca="false">+N2363*Q2363</f>
        <v>9481.672181969</v>
      </c>
      <c r="S2363" s="17" t="n">
        <f aca="false">+O2363*Q2363</f>
        <v>0</v>
      </c>
      <c r="T2363" s="17"/>
      <c r="U2363" s="18" t="n">
        <f aca="false">+M2363-L2363</f>
        <v>0.0416666666666667</v>
      </c>
      <c r="V2363" s="18" t="n">
        <f aca="false">+U2363*Q2363</f>
        <v>12.5833333333333</v>
      </c>
      <c r="W2363" s="18"/>
    </row>
    <row r="2364" s="13" customFormat="true" ht="12" hidden="false" customHeight="false" outlineLevel="0" collapsed="false">
      <c r="A2364" s="12" t="n">
        <v>9994</v>
      </c>
      <c r="B2364" s="13" t="n">
        <v>61</v>
      </c>
      <c r="C2364" s="13" t="s">
        <v>316</v>
      </c>
      <c r="D2364" s="13" t="n">
        <v>1</v>
      </c>
      <c r="E2364" s="13" t="n">
        <v>775</v>
      </c>
      <c r="F2364" s="13" t="s">
        <v>459</v>
      </c>
      <c r="G2364" s="13" t="s">
        <v>24</v>
      </c>
      <c r="H2364" s="13" t="s">
        <v>29</v>
      </c>
      <c r="J2364" s="13" t="n">
        <v>1</v>
      </c>
      <c r="K2364" s="13" t="n">
        <v>2186</v>
      </c>
      <c r="L2364" s="14" t="n">
        <v>0.840277777777778</v>
      </c>
      <c r="M2364" s="15" t="n">
        <v>0.881944444444444</v>
      </c>
      <c r="N2364" s="16" t="n">
        <f aca="false">VLOOKUP(E2364,'Esp. percorsi al 18-10-22'!C:J,8,FALSE())</f>
        <v>31.3962655032086</v>
      </c>
      <c r="O2364" s="16"/>
      <c r="P2364" s="16"/>
      <c r="Q2364" s="20" t="n">
        <v>58</v>
      </c>
      <c r="R2364" s="17" t="n">
        <f aca="false">+N2364*Q2364</f>
        <v>1820.9833991861</v>
      </c>
      <c r="S2364" s="17" t="n">
        <f aca="false">+O2364*Q2364</f>
        <v>0</v>
      </c>
      <c r="T2364" s="17"/>
      <c r="U2364" s="18" t="n">
        <f aca="false">+M2364-L2364</f>
        <v>0.0416666666666667</v>
      </c>
      <c r="V2364" s="18" t="n">
        <f aca="false">+U2364*Q2364</f>
        <v>2.41666666666667</v>
      </c>
      <c r="W2364" s="18"/>
    </row>
    <row r="2365" s="13" customFormat="true" ht="12" hidden="false" customHeight="false" outlineLevel="0" collapsed="false">
      <c r="A2365" s="12" t="n">
        <v>9898</v>
      </c>
      <c r="B2365" s="13" t="n">
        <v>61</v>
      </c>
      <c r="C2365" s="13" t="s">
        <v>316</v>
      </c>
      <c r="D2365" s="13" t="n">
        <v>1</v>
      </c>
      <c r="E2365" s="13" t="n">
        <v>775</v>
      </c>
      <c r="F2365" s="13" t="s">
        <v>459</v>
      </c>
      <c r="G2365" s="13" t="s">
        <v>24</v>
      </c>
      <c r="H2365" s="13" t="s">
        <v>25</v>
      </c>
      <c r="J2365" s="13" t="n">
        <v>1</v>
      </c>
      <c r="K2365" s="13" t="n">
        <v>1428</v>
      </c>
      <c r="L2365" s="14" t="n">
        <v>0.885416666666667</v>
      </c>
      <c r="M2365" s="15" t="n">
        <v>0.927083333333333</v>
      </c>
      <c r="N2365" s="16" t="n">
        <f aca="false">VLOOKUP(E2365,'Esp. percorsi al 18-10-22'!C:J,8,FALSE())</f>
        <v>31.3962655032086</v>
      </c>
      <c r="O2365" s="16"/>
      <c r="P2365" s="16"/>
      <c r="Q2365" s="20" t="n">
        <v>302</v>
      </c>
      <c r="R2365" s="17" t="n">
        <f aca="false">+N2365*Q2365</f>
        <v>9481.672181969</v>
      </c>
      <c r="S2365" s="17" t="n">
        <f aca="false">+O2365*Q2365</f>
        <v>0</v>
      </c>
      <c r="T2365" s="17"/>
      <c r="U2365" s="18" t="n">
        <f aca="false">+M2365-L2365</f>
        <v>0.0416666666666667</v>
      </c>
      <c r="V2365" s="18" t="n">
        <f aca="false">+U2365*Q2365</f>
        <v>12.5833333333333</v>
      </c>
      <c r="W2365" s="18"/>
    </row>
    <row r="2366" s="13" customFormat="true" ht="12" hidden="false" customHeight="false" outlineLevel="0" collapsed="false">
      <c r="A2366" s="12" t="n">
        <v>10142</v>
      </c>
      <c r="B2366" s="13" t="n">
        <v>61</v>
      </c>
      <c r="C2366" s="13" t="s">
        <v>316</v>
      </c>
      <c r="D2366" s="13" t="n">
        <v>1</v>
      </c>
      <c r="E2366" s="13" t="n">
        <v>776</v>
      </c>
      <c r="F2366" s="13" t="s">
        <v>460</v>
      </c>
      <c r="G2366" s="13" t="s">
        <v>24</v>
      </c>
      <c r="H2366" s="13" t="s">
        <v>25</v>
      </c>
      <c r="J2366" s="13" t="n">
        <v>1</v>
      </c>
      <c r="K2366" s="13" t="n">
        <v>3105</v>
      </c>
      <c r="L2366" s="14" t="n">
        <v>0.270833333333333</v>
      </c>
      <c r="M2366" s="15" t="n">
        <v>0.302083333333333</v>
      </c>
      <c r="N2366" s="16" t="n">
        <f aca="false">VLOOKUP(E2366,'Esp. percorsi al 18-10-22'!C:J,8,FALSE())</f>
        <v>27.2208074605992</v>
      </c>
      <c r="O2366" s="16"/>
      <c r="P2366" s="16"/>
      <c r="Q2366" s="20" t="n">
        <v>302</v>
      </c>
      <c r="R2366" s="17" t="n">
        <f aca="false">+N2366*Q2366</f>
        <v>8220.68385310096</v>
      </c>
      <c r="S2366" s="17" t="n">
        <f aca="false">+O2366*Q2366</f>
        <v>0</v>
      </c>
      <c r="T2366" s="17"/>
      <c r="U2366" s="18" t="n">
        <f aca="false">+M2366-L2366</f>
        <v>0.03125</v>
      </c>
      <c r="V2366" s="18" t="n">
        <f aca="false">+U2366*Q2366</f>
        <v>9.4375</v>
      </c>
      <c r="W2366" s="18"/>
    </row>
    <row r="2367" s="13" customFormat="true" ht="12" hidden="false" customHeight="false" outlineLevel="0" collapsed="false">
      <c r="A2367" s="12" t="n">
        <v>10178</v>
      </c>
      <c r="B2367" s="13" t="n">
        <v>61</v>
      </c>
      <c r="C2367" s="13" t="s">
        <v>316</v>
      </c>
      <c r="D2367" s="13" t="n">
        <v>1</v>
      </c>
      <c r="E2367" s="13" t="n">
        <v>777</v>
      </c>
      <c r="F2367" s="13" t="s">
        <v>461</v>
      </c>
      <c r="G2367" s="13" t="s">
        <v>42</v>
      </c>
      <c r="H2367" s="13" t="n">
        <v>6</v>
      </c>
      <c r="J2367" s="13" t="n">
        <v>1</v>
      </c>
      <c r="K2367" s="13" t="n">
        <v>4679</v>
      </c>
      <c r="L2367" s="14" t="n">
        <v>0.298611111111111</v>
      </c>
      <c r="M2367" s="15" t="n">
        <v>0.326388888888889</v>
      </c>
      <c r="N2367" s="16" t="n">
        <f aca="false">VLOOKUP(E2367,'Esp. percorsi al 18-10-22'!C:J,8,FALSE())</f>
        <v>26.6396940266181</v>
      </c>
      <c r="O2367" s="16"/>
      <c r="P2367" s="16"/>
      <c r="Q2367" s="20" t="n">
        <v>35</v>
      </c>
      <c r="R2367" s="17" t="n">
        <f aca="false">+N2367*Q2367</f>
        <v>932.389290931634</v>
      </c>
      <c r="S2367" s="17" t="n">
        <f aca="false">+O2367*Q2367</f>
        <v>0</v>
      </c>
      <c r="T2367" s="17"/>
      <c r="U2367" s="18" t="n">
        <f aca="false">+M2367-L2367</f>
        <v>0.0277777777777778</v>
      </c>
      <c r="V2367" s="18" t="n">
        <f aca="false">+U2367*Q2367</f>
        <v>0.972222222222222</v>
      </c>
      <c r="W2367" s="18"/>
    </row>
    <row r="2368" s="13" customFormat="true" ht="12" hidden="false" customHeight="false" outlineLevel="0" collapsed="false">
      <c r="A2368" s="12" t="n">
        <v>17818</v>
      </c>
      <c r="B2368" s="13" t="n">
        <v>61</v>
      </c>
      <c r="C2368" s="13" t="s">
        <v>316</v>
      </c>
      <c r="D2368" s="13" t="n">
        <v>1</v>
      </c>
      <c r="E2368" s="13" t="n">
        <v>777</v>
      </c>
      <c r="F2368" s="13" t="s">
        <v>461</v>
      </c>
      <c r="G2368" s="13" t="s">
        <v>77</v>
      </c>
      <c r="H2368" s="13" t="s">
        <v>25</v>
      </c>
      <c r="J2368" s="13" t="n">
        <v>1</v>
      </c>
      <c r="K2368" s="13" t="n">
        <v>17818</v>
      </c>
      <c r="L2368" s="14" t="n">
        <v>0.298611111111111</v>
      </c>
      <c r="M2368" s="15" t="n">
        <v>0.326388888888889</v>
      </c>
      <c r="N2368" s="16" t="n">
        <f aca="false">VLOOKUP(E2368,'Esp. percorsi al 18-10-22'!C:J,8,FALSE())</f>
        <v>26.6396940266181</v>
      </c>
      <c r="O2368" s="16"/>
      <c r="P2368" s="16"/>
      <c r="Q2368" s="20" t="n">
        <v>94</v>
      </c>
      <c r="R2368" s="17" t="n">
        <f aca="false">+N2368*Q2368</f>
        <v>2504.1312385021</v>
      </c>
      <c r="S2368" s="17" t="n">
        <f aca="false">+O2368*Q2368</f>
        <v>0</v>
      </c>
      <c r="T2368" s="17"/>
      <c r="U2368" s="18" t="n">
        <f aca="false">+M2368-L2368</f>
        <v>0.0277777777777778</v>
      </c>
      <c r="V2368" s="18" t="n">
        <f aca="false">+U2368*Q2368</f>
        <v>2.61111111111111</v>
      </c>
      <c r="W2368" s="18"/>
    </row>
    <row r="2369" s="13" customFormat="true" ht="12" hidden="false" customHeight="false" outlineLevel="0" collapsed="false">
      <c r="A2369" s="12" t="n">
        <v>10244</v>
      </c>
      <c r="B2369" s="13" t="n">
        <v>61</v>
      </c>
      <c r="C2369" s="13" t="s">
        <v>316</v>
      </c>
      <c r="D2369" s="13" t="n">
        <v>2</v>
      </c>
      <c r="E2369" s="13" t="n">
        <v>786</v>
      </c>
      <c r="F2369" s="13" t="s">
        <v>462</v>
      </c>
      <c r="G2369" s="13" t="s">
        <v>24</v>
      </c>
      <c r="H2369" s="13" t="s">
        <v>25</v>
      </c>
      <c r="J2369" s="13" t="n">
        <v>1</v>
      </c>
      <c r="K2369" s="13" t="n">
        <v>1430</v>
      </c>
      <c r="L2369" s="14" t="n">
        <v>0.277777777777778</v>
      </c>
      <c r="M2369" s="15" t="n">
        <v>0.305555555555555</v>
      </c>
      <c r="N2369" s="16" t="n">
        <f aca="false">VLOOKUP(E2369,'Esp. percorsi al 18-10-22'!C:J,8,FALSE())</f>
        <v>27.1211211018628</v>
      </c>
      <c r="O2369" s="16"/>
      <c r="P2369" s="16"/>
      <c r="Q2369" s="20" t="n">
        <v>302</v>
      </c>
      <c r="R2369" s="17" t="n">
        <f aca="false">+N2369*Q2369</f>
        <v>8190.57857276257</v>
      </c>
      <c r="S2369" s="17" t="n">
        <f aca="false">+O2369*Q2369</f>
        <v>0</v>
      </c>
      <c r="T2369" s="17"/>
      <c r="U2369" s="18" t="n">
        <f aca="false">+M2369-L2369</f>
        <v>0.0277777777777778</v>
      </c>
      <c r="V2369" s="18" t="n">
        <f aca="false">+U2369*Q2369</f>
        <v>8.38888888888889</v>
      </c>
      <c r="W2369" s="18"/>
    </row>
    <row r="2370" s="13" customFormat="true" ht="12" hidden="false" customHeight="false" outlineLevel="0" collapsed="false">
      <c r="A2370" s="12" t="n">
        <v>12486</v>
      </c>
      <c r="B2370" s="13" t="n">
        <v>61</v>
      </c>
      <c r="C2370" s="13" t="s">
        <v>316</v>
      </c>
      <c r="D2370" s="13" t="n">
        <v>2</v>
      </c>
      <c r="E2370" s="13" t="n">
        <v>786</v>
      </c>
      <c r="F2370" s="13" t="s">
        <v>462</v>
      </c>
      <c r="G2370" s="13" t="s">
        <v>24</v>
      </c>
      <c r="H2370" s="13" t="s">
        <v>25</v>
      </c>
      <c r="J2370" s="13" t="n">
        <v>1</v>
      </c>
      <c r="K2370" s="13" t="n">
        <v>3217</v>
      </c>
      <c r="L2370" s="14" t="n">
        <v>0.336805555555556</v>
      </c>
      <c r="M2370" s="15" t="n">
        <v>0.368055555555556</v>
      </c>
      <c r="N2370" s="16" t="n">
        <f aca="false">VLOOKUP(E2370,'Esp. percorsi al 18-10-22'!C:J,8,FALSE())</f>
        <v>27.1211211018628</v>
      </c>
      <c r="O2370" s="16"/>
      <c r="P2370" s="16"/>
      <c r="Q2370" s="20" t="n">
        <v>302</v>
      </c>
      <c r="R2370" s="17" t="n">
        <f aca="false">+N2370*Q2370</f>
        <v>8190.57857276257</v>
      </c>
      <c r="S2370" s="17" t="n">
        <f aca="false">+O2370*Q2370</f>
        <v>0</v>
      </c>
      <c r="T2370" s="17"/>
      <c r="U2370" s="18" t="n">
        <f aca="false">+M2370-L2370</f>
        <v>0.03125</v>
      </c>
      <c r="V2370" s="18" t="n">
        <f aca="false">+U2370*Q2370</f>
        <v>9.4375</v>
      </c>
      <c r="W2370" s="18"/>
    </row>
    <row r="2371" s="13" customFormat="true" ht="12" hidden="false" customHeight="false" outlineLevel="0" collapsed="false">
      <c r="A2371" s="12" t="n">
        <v>10187</v>
      </c>
      <c r="B2371" s="13" t="n">
        <v>61</v>
      </c>
      <c r="C2371" s="13" t="s">
        <v>316</v>
      </c>
      <c r="D2371" s="13" t="n">
        <v>2</v>
      </c>
      <c r="E2371" s="13" t="n">
        <v>786</v>
      </c>
      <c r="F2371" s="13" t="s">
        <v>462</v>
      </c>
      <c r="G2371" s="13" t="s">
        <v>24</v>
      </c>
      <c r="H2371" s="13" t="s">
        <v>25</v>
      </c>
      <c r="J2371" s="13" t="n">
        <v>1</v>
      </c>
      <c r="K2371" s="13" t="n">
        <v>3209</v>
      </c>
      <c r="L2371" s="14" t="n">
        <v>0.541666666666667</v>
      </c>
      <c r="M2371" s="15" t="n">
        <v>0.572916666666667</v>
      </c>
      <c r="N2371" s="16" t="n">
        <f aca="false">VLOOKUP(E2371,'Esp. percorsi al 18-10-22'!C:J,8,FALSE())</f>
        <v>27.1211211018628</v>
      </c>
      <c r="O2371" s="16"/>
      <c r="P2371" s="16"/>
      <c r="Q2371" s="20" t="n">
        <v>302</v>
      </c>
      <c r="R2371" s="17" t="n">
        <f aca="false">+N2371*Q2371</f>
        <v>8190.57857276257</v>
      </c>
      <c r="S2371" s="17" t="n">
        <f aca="false">+O2371*Q2371</f>
        <v>0</v>
      </c>
      <c r="T2371" s="17"/>
      <c r="U2371" s="18" t="n">
        <f aca="false">+M2371-L2371</f>
        <v>0.03125</v>
      </c>
      <c r="V2371" s="18" t="n">
        <f aca="false">+U2371*Q2371</f>
        <v>9.4375</v>
      </c>
      <c r="W2371" s="18"/>
    </row>
    <row r="2372" s="13" customFormat="true" ht="12" hidden="false" customHeight="false" outlineLevel="0" collapsed="false">
      <c r="A2372" s="12" t="n">
        <v>10062</v>
      </c>
      <c r="B2372" s="13" t="n">
        <v>61</v>
      </c>
      <c r="C2372" s="13" t="s">
        <v>316</v>
      </c>
      <c r="D2372" s="13" t="n">
        <v>2</v>
      </c>
      <c r="E2372" s="13" t="n">
        <v>786</v>
      </c>
      <c r="F2372" s="13" t="s">
        <v>462</v>
      </c>
      <c r="G2372" s="13" t="s">
        <v>24</v>
      </c>
      <c r="H2372" s="13" t="s">
        <v>25</v>
      </c>
      <c r="J2372" s="13" t="n">
        <v>1</v>
      </c>
      <c r="K2372" s="13" t="n">
        <v>3216</v>
      </c>
      <c r="L2372" s="14" t="n">
        <v>0.590277777777778</v>
      </c>
      <c r="M2372" s="15" t="n">
        <v>0.621527777777778</v>
      </c>
      <c r="N2372" s="16" t="n">
        <f aca="false">VLOOKUP(E2372,'Esp. percorsi al 18-10-22'!C:J,8,FALSE())</f>
        <v>27.1211211018628</v>
      </c>
      <c r="O2372" s="16"/>
      <c r="P2372" s="16"/>
      <c r="Q2372" s="20" t="n">
        <v>302</v>
      </c>
      <c r="R2372" s="17" t="n">
        <f aca="false">+N2372*Q2372</f>
        <v>8190.57857276257</v>
      </c>
      <c r="S2372" s="17" t="n">
        <f aca="false">+O2372*Q2372</f>
        <v>0</v>
      </c>
      <c r="T2372" s="17"/>
      <c r="U2372" s="18" t="n">
        <f aca="false">+M2372-L2372</f>
        <v>0.03125</v>
      </c>
      <c r="V2372" s="18" t="n">
        <f aca="false">+U2372*Q2372</f>
        <v>9.4375</v>
      </c>
      <c r="W2372" s="18"/>
    </row>
    <row r="2373" s="13" customFormat="true" ht="12" hidden="false" customHeight="false" outlineLevel="0" collapsed="false">
      <c r="A2373" s="12" t="n">
        <v>13401</v>
      </c>
      <c r="B2373" s="13" t="n">
        <v>61</v>
      </c>
      <c r="C2373" s="13" t="s">
        <v>316</v>
      </c>
      <c r="D2373" s="13" t="n">
        <v>2</v>
      </c>
      <c r="E2373" s="13" t="n">
        <v>786</v>
      </c>
      <c r="F2373" s="13" t="s">
        <v>462</v>
      </c>
      <c r="G2373" s="13" t="s">
        <v>42</v>
      </c>
      <c r="H2373" s="19" t="s">
        <v>27</v>
      </c>
      <c r="I2373" s="19"/>
      <c r="J2373" s="13" t="n">
        <v>1</v>
      </c>
      <c r="K2373" s="13" t="n">
        <v>13041</v>
      </c>
      <c r="L2373" s="14" t="n">
        <v>0.670138888888889</v>
      </c>
      <c r="M2373" s="15" t="n">
        <v>0.701388888888889</v>
      </c>
      <c r="N2373" s="16" t="n">
        <f aca="false">VLOOKUP(E2373,'Esp. percorsi al 18-10-22'!C:J,8,FALSE())</f>
        <v>27.1211211018628</v>
      </c>
      <c r="O2373" s="16"/>
      <c r="P2373" s="16"/>
      <c r="Q2373" s="20" t="n">
        <v>173</v>
      </c>
      <c r="R2373" s="17" t="n">
        <f aca="false">+N2373*Q2373</f>
        <v>4691.95395062226</v>
      </c>
      <c r="S2373" s="17" t="n">
        <f aca="false">+O2373*Q2373</f>
        <v>0</v>
      </c>
      <c r="T2373" s="17"/>
      <c r="U2373" s="18" t="n">
        <f aca="false">+M2373-L2373</f>
        <v>0.03125</v>
      </c>
      <c r="V2373" s="18" t="n">
        <f aca="false">+U2373*Q2373</f>
        <v>5.40625</v>
      </c>
      <c r="W2373" s="18"/>
    </row>
    <row r="2374" s="13" customFormat="true" ht="12" hidden="false" customHeight="false" outlineLevel="0" collapsed="false">
      <c r="A2374" s="12" t="n">
        <v>10061</v>
      </c>
      <c r="B2374" s="13" t="n">
        <v>61</v>
      </c>
      <c r="C2374" s="13" t="s">
        <v>316</v>
      </c>
      <c r="D2374" s="13" t="n">
        <v>2</v>
      </c>
      <c r="E2374" s="13" t="n">
        <v>787</v>
      </c>
      <c r="F2374" s="13" t="s">
        <v>463</v>
      </c>
      <c r="G2374" s="13" t="s">
        <v>24</v>
      </c>
      <c r="H2374" s="13" t="s">
        <v>25</v>
      </c>
      <c r="J2374" s="13" t="n">
        <v>1</v>
      </c>
      <c r="K2374" s="13" t="n">
        <v>3208</v>
      </c>
      <c r="L2374" s="14" t="n">
        <v>0.715277777777778</v>
      </c>
      <c r="M2374" s="15" t="n">
        <v>0.746527777777778</v>
      </c>
      <c r="N2374" s="16" t="n">
        <f aca="false">VLOOKUP(E2374,'Esp. percorsi al 18-10-22'!C:J,8,FALSE())</f>
        <v>26.523929179005</v>
      </c>
      <c r="O2374" s="16"/>
      <c r="P2374" s="16"/>
      <c r="Q2374" s="20" t="n">
        <v>302</v>
      </c>
      <c r="R2374" s="17" t="n">
        <f aca="false">+N2374*Q2374</f>
        <v>8010.22661205951</v>
      </c>
      <c r="S2374" s="17" t="n">
        <f aca="false">+O2374*Q2374</f>
        <v>0</v>
      </c>
      <c r="T2374" s="17"/>
      <c r="U2374" s="18" t="n">
        <f aca="false">+M2374-L2374</f>
        <v>0.03125</v>
      </c>
      <c r="V2374" s="18" t="n">
        <f aca="false">+U2374*Q2374</f>
        <v>9.4375</v>
      </c>
      <c r="W2374" s="18"/>
    </row>
    <row r="2375" s="13" customFormat="true" ht="12" hidden="false" customHeight="false" outlineLevel="0" collapsed="false">
      <c r="A2375" s="12" t="n">
        <v>12501</v>
      </c>
      <c r="B2375" s="13" t="n">
        <v>61</v>
      </c>
      <c r="C2375" s="13" t="s">
        <v>316</v>
      </c>
      <c r="D2375" s="13" t="n">
        <v>2</v>
      </c>
      <c r="E2375" s="13" t="n">
        <v>788</v>
      </c>
      <c r="F2375" s="13" t="s">
        <v>464</v>
      </c>
      <c r="G2375" s="13" t="s">
        <v>24</v>
      </c>
      <c r="H2375" s="13" t="s">
        <v>25</v>
      </c>
      <c r="J2375" s="13" t="n">
        <v>1</v>
      </c>
      <c r="K2375" s="13" t="n">
        <v>1455</v>
      </c>
      <c r="L2375" s="14" t="n">
        <v>0.236111111111111</v>
      </c>
      <c r="M2375" s="15" t="n">
        <v>0.277777777777778</v>
      </c>
      <c r="N2375" s="16" t="n">
        <f aca="false">VLOOKUP(E2375,'Esp. percorsi al 18-10-22'!C:J,8,FALSE())</f>
        <v>31.5496272711474</v>
      </c>
      <c r="O2375" s="16"/>
      <c r="P2375" s="16"/>
      <c r="Q2375" s="20" t="n">
        <v>302</v>
      </c>
      <c r="R2375" s="17" t="n">
        <f aca="false">+N2375*Q2375</f>
        <v>9527.98743588651</v>
      </c>
      <c r="S2375" s="17" t="n">
        <f aca="false">+O2375*Q2375</f>
        <v>0</v>
      </c>
      <c r="T2375" s="17"/>
      <c r="U2375" s="18" t="n">
        <f aca="false">+M2375-L2375</f>
        <v>0.0416666666666667</v>
      </c>
      <c r="V2375" s="18" t="n">
        <f aca="false">+U2375*Q2375</f>
        <v>12.5833333333333</v>
      </c>
      <c r="W2375" s="18"/>
    </row>
    <row r="2376" s="13" customFormat="true" ht="12" hidden="false" customHeight="false" outlineLevel="0" collapsed="false">
      <c r="A2376" s="12" t="n">
        <v>12539</v>
      </c>
      <c r="B2376" s="13" t="n">
        <v>61</v>
      </c>
      <c r="C2376" s="13" t="s">
        <v>316</v>
      </c>
      <c r="D2376" s="13" t="n">
        <v>2</v>
      </c>
      <c r="E2376" s="13" t="n">
        <v>788</v>
      </c>
      <c r="F2376" s="13" t="s">
        <v>464</v>
      </c>
      <c r="G2376" s="13" t="s">
        <v>42</v>
      </c>
      <c r="H2376" s="19" t="s">
        <v>27</v>
      </c>
      <c r="I2376" s="19"/>
      <c r="J2376" s="13" t="n">
        <v>1</v>
      </c>
      <c r="K2376" s="13" t="n">
        <v>1456</v>
      </c>
      <c r="L2376" s="14" t="n">
        <v>0.284722222222222</v>
      </c>
      <c r="M2376" s="15" t="n">
        <v>0.326388888888889</v>
      </c>
      <c r="N2376" s="16" t="n">
        <f aca="false">VLOOKUP(E2376,'Esp. percorsi al 18-10-22'!C:J,8,FALSE())</f>
        <v>31.5496272711474</v>
      </c>
      <c r="O2376" s="16"/>
      <c r="P2376" s="16"/>
      <c r="Q2376" s="20" t="n">
        <v>173</v>
      </c>
      <c r="R2376" s="17" t="n">
        <f aca="false">+N2376*Q2376</f>
        <v>5458.0855179085</v>
      </c>
      <c r="S2376" s="17" t="n">
        <f aca="false">+O2376*Q2376</f>
        <v>0</v>
      </c>
      <c r="T2376" s="17"/>
      <c r="U2376" s="18" t="n">
        <f aca="false">+M2376-L2376</f>
        <v>0.0416666666666667</v>
      </c>
      <c r="V2376" s="18" t="n">
        <f aca="false">+U2376*Q2376</f>
        <v>7.20833333333333</v>
      </c>
      <c r="W2376" s="18"/>
    </row>
    <row r="2377" s="13" customFormat="true" ht="12" hidden="false" customHeight="false" outlineLevel="0" collapsed="false">
      <c r="A2377" s="12" t="n">
        <v>17950</v>
      </c>
      <c r="B2377" s="13" t="n">
        <v>61</v>
      </c>
      <c r="C2377" s="13" t="s">
        <v>316</v>
      </c>
      <c r="D2377" s="13" t="n">
        <v>2</v>
      </c>
      <c r="E2377" s="13" t="n">
        <v>788</v>
      </c>
      <c r="F2377" s="13" t="s">
        <v>464</v>
      </c>
      <c r="G2377" s="13" t="s">
        <v>42</v>
      </c>
      <c r="H2377" s="19" t="s">
        <v>27</v>
      </c>
      <c r="I2377" s="19"/>
      <c r="J2377" s="13" t="n">
        <v>1</v>
      </c>
      <c r="K2377" s="13" t="n">
        <v>17950</v>
      </c>
      <c r="L2377" s="14" t="n">
        <v>0.284722222222222</v>
      </c>
      <c r="M2377" s="15" t="n">
        <v>0.326388888888889</v>
      </c>
      <c r="N2377" s="16" t="n">
        <f aca="false">VLOOKUP(E2377,'Esp. percorsi al 18-10-22'!C:J,8,FALSE())</f>
        <v>31.5496272711474</v>
      </c>
      <c r="O2377" s="16"/>
      <c r="P2377" s="16"/>
      <c r="Q2377" s="20" t="n">
        <v>173</v>
      </c>
      <c r="R2377" s="17" t="n">
        <f aca="false">+N2377*Q2377</f>
        <v>5458.0855179085</v>
      </c>
      <c r="S2377" s="17" t="n">
        <f aca="false">+O2377*Q2377</f>
        <v>0</v>
      </c>
      <c r="T2377" s="17"/>
      <c r="U2377" s="18" t="n">
        <f aca="false">+M2377-L2377</f>
        <v>0.0416666666666667</v>
      </c>
      <c r="V2377" s="18" t="n">
        <f aca="false">+U2377*Q2377</f>
        <v>7.20833333333333</v>
      </c>
      <c r="W2377" s="18"/>
    </row>
    <row r="2378" s="13" customFormat="true" ht="12" hidden="false" customHeight="false" outlineLevel="0" collapsed="false">
      <c r="A2378" s="12" t="n">
        <v>17646</v>
      </c>
      <c r="B2378" s="13" t="n">
        <v>61</v>
      </c>
      <c r="C2378" s="13" t="s">
        <v>316</v>
      </c>
      <c r="D2378" s="13" t="n">
        <v>2</v>
      </c>
      <c r="E2378" s="13" t="n">
        <v>788</v>
      </c>
      <c r="F2378" s="13" t="s">
        <v>464</v>
      </c>
      <c r="G2378" s="13" t="s">
        <v>42</v>
      </c>
      <c r="H2378" s="13" t="n">
        <v>6</v>
      </c>
      <c r="J2378" s="13" t="n">
        <v>1</v>
      </c>
      <c r="K2378" s="13" t="n">
        <v>1457</v>
      </c>
      <c r="L2378" s="14" t="n">
        <v>0.288194444444444</v>
      </c>
      <c r="M2378" s="15" t="n">
        <v>0.329861111111111</v>
      </c>
      <c r="N2378" s="16" t="n">
        <f aca="false">VLOOKUP(E2378,'Esp. percorsi al 18-10-22'!C:J,8,FALSE())</f>
        <v>31.5496272711474</v>
      </c>
      <c r="O2378" s="16"/>
      <c r="P2378" s="16"/>
      <c r="Q2378" s="20" t="n">
        <v>35</v>
      </c>
      <c r="R2378" s="17" t="n">
        <f aca="false">+N2378*Q2378</f>
        <v>1104.23695449016</v>
      </c>
      <c r="S2378" s="17" t="n">
        <f aca="false">+O2378*Q2378</f>
        <v>0</v>
      </c>
      <c r="T2378" s="17"/>
      <c r="U2378" s="18" t="n">
        <f aca="false">+M2378-L2378</f>
        <v>0.0416666666666667</v>
      </c>
      <c r="V2378" s="18" t="n">
        <f aca="false">+U2378*Q2378</f>
        <v>1.45833333333333</v>
      </c>
      <c r="W2378" s="18"/>
    </row>
    <row r="2379" s="13" customFormat="true" ht="12" hidden="false" customHeight="false" outlineLevel="0" collapsed="false">
      <c r="A2379" s="12" t="n">
        <v>17951</v>
      </c>
      <c r="B2379" s="13" t="n">
        <v>61</v>
      </c>
      <c r="C2379" s="13" t="s">
        <v>316</v>
      </c>
      <c r="D2379" s="13" t="n">
        <v>2</v>
      </c>
      <c r="E2379" s="13" t="n">
        <v>788</v>
      </c>
      <c r="F2379" s="13" t="s">
        <v>464</v>
      </c>
      <c r="G2379" s="13" t="s">
        <v>77</v>
      </c>
      <c r="H2379" s="13" t="s">
        <v>25</v>
      </c>
      <c r="J2379" s="13" t="n">
        <v>1</v>
      </c>
      <c r="K2379" s="13" t="n">
        <v>17951</v>
      </c>
      <c r="L2379" s="14" t="n">
        <v>0.288194444444444</v>
      </c>
      <c r="M2379" s="15" t="n">
        <v>0.329861111111111</v>
      </c>
      <c r="N2379" s="16" t="n">
        <f aca="false">VLOOKUP(E2379,'Esp. percorsi al 18-10-22'!C:J,8,FALSE())</f>
        <v>31.5496272711474</v>
      </c>
      <c r="O2379" s="16"/>
      <c r="P2379" s="16"/>
      <c r="Q2379" s="20" t="n">
        <v>94</v>
      </c>
      <c r="R2379" s="17" t="n">
        <f aca="false">+N2379*Q2379</f>
        <v>2965.66496348786</v>
      </c>
      <c r="S2379" s="17" t="n">
        <f aca="false">+O2379*Q2379</f>
        <v>0</v>
      </c>
      <c r="T2379" s="17"/>
      <c r="U2379" s="18" t="n">
        <f aca="false">+M2379-L2379</f>
        <v>0.0416666666666667</v>
      </c>
      <c r="V2379" s="18" t="n">
        <f aca="false">+U2379*Q2379</f>
        <v>3.91666666666667</v>
      </c>
      <c r="W2379" s="18"/>
    </row>
    <row r="2380" s="13" customFormat="true" ht="12" hidden="false" customHeight="false" outlineLevel="0" collapsed="false">
      <c r="A2380" s="12" t="n">
        <v>12503</v>
      </c>
      <c r="B2380" s="13" t="n">
        <v>61</v>
      </c>
      <c r="C2380" s="13" t="s">
        <v>316</v>
      </c>
      <c r="D2380" s="13" t="n">
        <v>2</v>
      </c>
      <c r="E2380" s="13" t="n">
        <v>788</v>
      </c>
      <c r="F2380" s="13" t="s">
        <v>464</v>
      </c>
      <c r="G2380" s="13" t="s">
        <v>24</v>
      </c>
      <c r="H2380" s="13" t="s">
        <v>25</v>
      </c>
      <c r="J2380" s="13" t="n">
        <v>1</v>
      </c>
      <c r="K2380" s="13" t="n">
        <v>1458</v>
      </c>
      <c r="L2380" s="14" t="n">
        <v>0.315972222222222</v>
      </c>
      <c r="M2380" s="15" t="n">
        <v>0.357638888888889</v>
      </c>
      <c r="N2380" s="16" t="n">
        <f aca="false">VLOOKUP(E2380,'Esp. percorsi al 18-10-22'!C:J,8,FALSE())</f>
        <v>31.5496272711474</v>
      </c>
      <c r="O2380" s="16"/>
      <c r="P2380" s="16"/>
      <c r="Q2380" s="20" t="n">
        <v>302</v>
      </c>
      <c r="R2380" s="17" t="n">
        <f aca="false">+N2380*Q2380</f>
        <v>9527.98743588651</v>
      </c>
      <c r="S2380" s="17" t="n">
        <f aca="false">+O2380*Q2380</f>
        <v>0</v>
      </c>
      <c r="T2380" s="17"/>
      <c r="U2380" s="18" t="n">
        <f aca="false">+M2380-L2380</f>
        <v>0.0416666666666667</v>
      </c>
      <c r="V2380" s="18" t="n">
        <f aca="false">+U2380*Q2380</f>
        <v>12.5833333333333</v>
      </c>
      <c r="W2380" s="18"/>
    </row>
    <row r="2381" s="13" customFormat="true" ht="12" hidden="false" customHeight="false" outlineLevel="0" collapsed="false">
      <c r="A2381" s="12" t="n">
        <v>12504</v>
      </c>
      <c r="B2381" s="13" t="n">
        <v>61</v>
      </c>
      <c r="C2381" s="13" t="s">
        <v>316</v>
      </c>
      <c r="D2381" s="13" t="n">
        <v>2</v>
      </c>
      <c r="E2381" s="13" t="n">
        <v>788</v>
      </c>
      <c r="F2381" s="13" t="s">
        <v>464</v>
      </c>
      <c r="G2381" s="13" t="s">
        <v>24</v>
      </c>
      <c r="H2381" s="13" t="s">
        <v>25</v>
      </c>
      <c r="J2381" s="13" t="n">
        <v>1</v>
      </c>
      <c r="K2381" s="13" t="n">
        <v>1459</v>
      </c>
      <c r="L2381" s="14" t="n">
        <v>0.368055555555556</v>
      </c>
      <c r="M2381" s="15" t="n">
        <v>0.409722222222222</v>
      </c>
      <c r="N2381" s="16" t="n">
        <f aca="false">VLOOKUP(E2381,'Esp. percorsi al 18-10-22'!C:J,8,FALSE())</f>
        <v>31.5496272711474</v>
      </c>
      <c r="O2381" s="16"/>
      <c r="P2381" s="16"/>
      <c r="Q2381" s="20" t="n">
        <v>302</v>
      </c>
      <c r="R2381" s="17" t="n">
        <f aca="false">+N2381*Q2381</f>
        <v>9527.98743588651</v>
      </c>
      <c r="S2381" s="17" t="n">
        <f aca="false">+O2381*Q2381</f>
        <v>0</v>
      </c>
      <c r="T2381" s="17"/>
      <c r="U2381" s="18" t="n">
        <f aca="false">+M2381-L2381</f>
        <v>0.0416666666666667</v>
      </c>
      <c r="V2381" s="18" t="n">
        <f aca="false">+U2381*Q2381</f>
        <v>12.5833333333333</v>
      </c>
      <c r="W2381" s="18"/>
    </row>
    <row r="2382" s="13" customFormat="true" ht="12" hidden="false" customHeight="false" outlineLevel="0" collapsed="false">
      <c r="A2382" s="12" t="n">
        <v>12516</v>
      </c>
      <c r="B2382" s="13" t="n">
        <v>61</v>
      </c>
      <c r="C2382" s="13" t="s">
        <v>316</v>
      </c>
      <c r="D2382" s="13" t="n">
        <v>2</v>
      </c>
      <c r="E2382" s="13" t="n">
        <v>788</v>
      </c>
      <c r="F2382" s="13" t="s">
        <v>464</v>
      </c>
      <c r="G2382" s="13" t="s">
        <v>24</v>
      </c>
      <c r="H2382" s="13" t="s">
        <v>29</v>
      </c>
      <c r="J2382" s="13" t="n">
        <v>1</v>
      </c>
      <c r="K2382" s="13" t="n">
        <v>2195</v>
      </c>
      <c r="L2382" s="14" t="n">
        <v>0.375</v>
      </c>
      <c r="M2382" s="15" t="n">
        <v>0.416666666666667</v>
      </c>
      <c r="N2382" s="16" t="n">
        <f aca="false">VLOOKUP(E2382,'Esp. percorsi al 18-10-22'!C:J,8,FALSE())</f>
        <v>31.5496272711474</v>
      </c>
      <c r="O2382" s="16"/>
      <c r="P2382" s="16"/>
      <c r="Q2382" s="20" t="n">
        <v>58</v>
      </c>
      <c r="R2382" s="17" t="n">
        <f aca="false">+N2382*Q2382</f>
        <v>1829.87838172655</v>
      </c>
      <c r="S2382" s="17" t="n">
        <f aca="false">+O2382*Q2382</f>
        <v>0</v>
      </c>
      <c r="T2382" s="17"/>
      <c r="U2382" s="18" t="n">
        <f aca="false">+M2382-L2382</f>
        <v>0.0416666666666667</v>
      </c>
      <c r="V2382" s="18" t="n">
        <f aca="false">+U2382*Q2382</f>
        <v>2.41666666666667</v>
      </c>
      <c r="W2382" s="18"/>
    </row>
    <row r="2383" s="13" customFormat="true" ht="12" hidden="false" customHeight="false" outlineLevel="0" collapsed="false">
      <c r="A2383" s="12" t="n">
        <v>12532</v>
      </c>
      <c r="B2383" s="13" t="n">
        <v>61</v>
      </c>
      <c r="C2383" s="13" t="s">
        <v>316</v>
      </c>
      <c r="D2383" s="13" t="n">
        <v>2</v>
      </c>
      <c r="E2383" s="13" t="n">
        <v>788</v>
      </c>
      <c r="F2383" s="13" t="s">
        <v>464</v>
      </c>
      <c r="G2383" s="13" t="s">
        <v>26</v>
      </c>
      <c r="H2383" s="13" t="s">
        <v>30</v>
      </c>
      <c r="J2383" s="13" t="n">
        <v>1</v>
      </c>
      <c r="K2383" s="13" t="n">
        <v>4408</v>
      </c>
      <c r="L2383" s="14" t="n">
        <v>0.375</v>
      </c>
      <c r="M2383" s="15" t="n">
        <v>0.416666666666667</v>
      </c>
      <c r="N2383" s="16" t="n">
        <f aca="false">VLOOKUP(E2383,'Esp. percorsi al 18-10-22'!C:J,8,FALSE())</f>
        <v>31.5496272711474</v>
      </c>
      <c r="O2383" s="16"/>
      <c r="P2383" s="16"/>
      <c r="Q2383" s="20" t="n">
        <v>5</v>
      </c>
      <c r="R2383" s="17" t="n">
        <f aca="false">+N2383*Q2383</f>
        <v>157.748136355737</v>
      </c>
      <c r="S2383" s="17" t="n">
        <f aca="false">+O2383*Q2383</f>
        <v>0</v>
      </c>
      <c r="T2383" s="17"/>
      <c r="U2383" s="18" t="n">
        <f aca="false">+M2383-L2383</f>
        <v>0.0416666666666667</v>
      </c>
      <c r="V2383" s="18" t="n">
        <f aca="false">+U2383*Q2383</f>
        <v>0.208333333333333</v>
      </c>
      <c r="W2383" s="18"/>
    </row>
    <row r="2384" s="13" customFormat="true" ht="12" hidden="false" customHeight="false" outlineLevel="0" collapsed="false">
      <c r="A2384" s="12" t="n">
        <v>12498</v>
      </c>
      <c r="B2384" s="13" t="n">
        <v>61</v>
      </c>
      <c r="C2384" s="13" t="s">
        <v>316</v>
      </c>
      <c r="D2384" s="13" t="n">
        <v>2</v>
      </c>
      <c r="E2384" s="13" t="n">
        <v>788</v>
      </c>
      <c r="F2384" s="13" t="s">
        <v>464</v>
      </c>
      <c r="G2384" s="13" t="s">
        <v>24</v>
      </c>
      <c r="H2384" s="13" t="s">
        <v>25</v>
      </c>
      <c r="J2384" s="13" t="n">
        <v>1</v>
      </c>
      <c r="K2384" s="13" t="n">
        <v>1460</v>
      </c>
      <c r="L2384" s="14" t="n">
        <v>0.392361111111111</v>
      </c>
      <c r="M2384" s="15" t="n">
        <v>0.434027777777778</v>
      </c>
      <c r="N2384" s="16" t="n">
        <f aca="false">VLOOKUP(E2384,'Esp. percorsi al 18-10-22'!C:J,8,FALSE())</f>
        <v>31.5496272711474</v>
      </c>
      <c r="O2384" s="16"/>
      <c r="P2384" s="16"/>
      <c r="Q2384" s="20" t="n">
        <v>302</v>
      </c>
      <c r="R2384" s="17" t="n">
        <f aca="false">+N2384*Q2384</f>
        <v>9527.98743588651</v>
      </c>
      <c r="S2384" s="17" t="n">
        <f aca="false">+O2384*Q2384</f>
        <v>0</v>
      </c>
      <c r="T2384" s="17"/>
      <c r="U2384" s="18" t="n">
        <f aca="false">+M2384-L2384</f>
        <v>0.0416666666666667</v>
      </c>
      <c r="V2384" s="18" t="n">
        <f aca="false">+U2384*Q2384</f>
        <v>12.5833333333333</v>
      </c>
      <c r="W2384" s="18"/>
    </row>
    <row r="2385" s="13" customFormat="true" ht="12" hidden="false" customHeight="false" outlineLevel="0" collapsed="false">
      <c r="A2385" s="12" t="n">
        <v>12517</v>
      </c>
      <c r="B2385" s="13" t="n">
        <v>61</v>
      </c>
      <c r="C2385" s="13" t="s">
        <v>316</v>
      </c>
      <c r="D2385" s="13" t="n">
        <v>2</v>
      </c>
      <c r="E2385" s="13" t="n">
        <v>788</v>
      </c>
      <c r="F2385" s="13" t="s">
        <v>464</v>
      </c>
      <c r="G2385" s="13" t="s">
        <v>24</v>
      </c>
      <c r="H2385" s="13" t="s">
        <v>29</v>
      </c>
      <c r="J2385" s="13" t="n">
        <v>1</v>
      </c>
      <c r="K2385" s="13" t="n">
        <v>2196</v>
      </c>
      <c r="L2385" s="14" t="n">
        <v>0.416666666666667</v>
      </c>
      <c r="M2385" s="15" t="n">
        <v>0.458333333333333</v>
      </c>
      <c r="N2385" s="16" t="n">
        <f aca="false">VLOOKUP(E2385,'Esp. percorsi al 18-10-22'!C:J,8,FALSE())</f>
        <v>31.5496272711474</v>
      </c>
      <c r="O2385" s="16"/>
      <c r="P2385" s="16"/>
      <c r="Q2385" s="20" t="n">
        <v>58</v>
      </c>
      <c r="R2385" s="17" t="n">
        <f aca="false">+N2385*Q2385</f>
        <v>1829.87838172655</v>
      </c>
      <c r="S2385" s="17" t="n">
        <f aca="false">+O2385*Q2385</f>
        <v>0</v>
      </c>
      <c r="T2385" s="17"/>
      <c r="U2385" s="18" t="n">
        <f aca="false">+M2385-L2385</f>
        <v>0.0416666666666667</v>
      </c>
      <c r="V2385" s="18" t="n">
        <f aca="false">+U2385*Q2385</f>
        <v>2.41666666666667</v>
      </c>
      <c r="W2385" s="18"/>
    </row>
    <row r="2386" s="13" customFormat="true" ht="12" hidden="false" customHeight="false" outlineLevel="0" collapsed="false">
      <c r="A2386" s="12" t="n">
        <v>12505</v>
      </c>
      <c r="B2386" s="13" t="n">
        <v>61</v>
      </c>
      <c r="C2386" s="13" t="s">
        <v>316</v>
      </c>
      <c r="D2386" s="13" t="n">
        <v>2</v>
      </c>
      <c r="E2386" s="13" t="n">
        <v>788</v>
      </c>
      <c r="F2386" s="13" t="s">
        <v>464</v>
      </c>
      <c r="G2386" s="13" t="s">
        <v>24</v>
      </c>
      <c r="H2386" s="13" t="s">
        <v>25</v>
      </c>
      <c r="J2386" s="13" t="n">
        <v>1</v>
      </c>
      <c r="K2386" s="13" t="n">
        <v>1461</v>
      </c>
      <c r="L2386" s="14" t="n">
        <v>0.423611111111111</v>
      </c>
      <c r="M2386" s="15" t="n">
        <v>0.465277777777778</v>
      </c>
      <c r="N2386" s="16" t="n">
        <f aca="false">VLOOKUP(E2386,'Esp. percorsi al 18-10-22'!C:J,8,FALSE())</f>
        <v>31.5496272711474</v>
      </c>
      <c r="O2386" s="16"/>
      <c r="P2386" s="16"/>
      <c r="Q2386" s="20" t="n">
        <v>302</v>
      </c>
      <c r="R2386" s="17" t="n">
        <f aca="false">+N2386*Q2386</f>
        <v>9527.98743588651</v>
      </c>
      <c r="S2386" s="17" t="n">
        <f aca="false">+O2386*Q2386</f>
        <v>0</v>
      </c>
      <c r="T2386" s="17"/>
      <c r="U2386" s="18" t="n">
        <f aca="false">+M2386-L2386</f>
        <v>0.0416666666666667</v>
      </c>
      <c r="V2386" s="18" t="n">
        <f aca="false">+U2386*Q2386</f>
        <v>12.5833333333333</v>
      </c>
      <c r="W2386" s="18"/>
    </row>
    <row r="2387" s="13" customFormat="true" ht="12" hidden="false" customHeight="false" outlineLevel="0" collapsed="false">
      <c r="A2387" s="12" t="n">
        <v>12506</v>
      </c>
      <c r="B2387" s="13" t="n">
        <v>61</v>
      </c>
      <c r="C2387" s="13" t="s">
        <v>316</v>
      </c>
      <c r="D2387" s="13" t="n">
        <v>2</v>
      </c>
      <c r="E2387" s="13" t="n">
        <v>788</v>
      </c>
      <c r="F2387" s="13" t="s">
        <v>464</v>
      </c>
      <c r="G2387" s="13" t="s">
        <v>24</v>
      </c>
      <c r="H2387" s="13" t="s">
        <v>25</v>
      </c>
      <c r="J2387" s="13" t="n">
        <v>1</v>
      </c>
      <c r="K2387" s="13" t="n">
        <v>1462</v>
      </c>
      <c r="L2387" s="14" t="n">
        <v>0.440972222222222</v>
      </c>
      <c r="M2387" s="15" t="n">
        <v>0.482638888888889</v>
      </c>
      <c r="N2387" s="16" t="n">
        <f aca="false">VLOOKUP(E2387,'Esp. percorsi al 18-10-22'!C:J,8,FALSE())</f>
        <v>31.5496272711474</v>
      </c>
      <c r="O2387" s="16"/>
      <c r="P2387" s="16"/>
      <c r="Q2387" s="20" t="n">
        <v>302</v>
      </c>
      <c r="R2387" s="17" t="n">
        <f aca="false">+N2387*Q2387</f>
        <v>9527.98743588651</v>
      </c>
      <c r="S2387" s="17" t="n">
        <f aca="false">+O2387*Q2387</f>
        <v>0</v>
      </c>
      <c r="T2387" s="17"/>
      <c r="U2387" s="18" t="n">
        <f aca="false">+M2387-L2387</f>
        <v>0.0416666666666667</v>
      </c>
      <c r="V2387" s="18" t="n">
        <f aca="false">+U2387*Q2387</f>
        <v>12.5833333333333</v>
      </c>
      <c r="W2387" s="18"/>
    </row>
    <row r="2388" s="13" customFormat="true" ht="12" hidden="false" customHeight="false" outlineLevel="0" collapsed="false">
      <c r="A2388" s="12" t="n">
        <v>12507</v>
      </c>
      <c r="B2388" s="13" t="n">
        <v>61</v>
      </c>
      <c r="C2388" s="13" t="s">
        <v>316</v>
      </c>
      <c r="D2388" s="13" t="n">
        <v>2</v>
      </c>
      <c r="E2388" s="13" t="n">
        <v>788</v>
      </c>
      <c r="F2388" s="13" t="s">
        <v>464</v>
      </c>
      <c r="G2388" s="13" t="s">
        <v>24</v>
      </c>
      <c r="H2388" s="13" t="s">
        <v>25</v>
      </c>
      <c r="J2388" s="13" t="n">
        <v>1</v>
      </c>
      <c r="K2388" s="13" t="n">
        <v>1463</v>
      </c>
      <c r="L2388" s="14" t="n">
        <v>0.458333333333333</v>
      </c>
      <c r="M2388" s="15" t="n">
        <v>0.5</v>
      </c>
      <c r="N2388" s="16" t="n">
        <f aca="false">VLOOKUP(E2388,'Esp. percorsi al 18-10-22'!C:J,8,FALSE())</f>
        <v>31.5496272711474</v>
      </c>
      <c r="O2388" s="16"/>
      <c r="P2388" s="16"/>
      <c r="Q2388" s="20" t="n">
        <v>302</v>
      </c>
      <c r="R2388" s="17" t="n">
        <f aca="false">+N2388*Q2388</f>
        <v>9527.98743588651</v>
      </c>
      <c r="S2388" s="17" t="n">
        <f aca="false">+O2388*Q2388</f>
        <v>0</v>
      </c>
      <c r="T2388" s="17"/>
      <c r="U2388" s="18" t="n">
        <f aca="false">+M2388-L2388</f>
        <v>0.0416666666666667</v>
      </c>
      <c r="V2388" s="18" t="n">
        <f aca="false">+U2388*Q2388</f>
        <v>12.5833333333333</v>
      </c>
      <c r="W2388" s="18"/>
    </row>
    <row r="2389" s="13" customFormat="true" ht="12" hidden="false" customHeight="false" outlineLevel="0" collapsed="false">
      <c r="A2389" s="12" t="n">
        <v>12533</v>
      </c>
      <c r="B2389" s="13" t="n">
        <v>61</v>
      </c>
      <c r="C2389" s="13" t="s">
        <v>316</v>
      </c>
      <c r="D2389" s="13" t="n">
        <v>2</v>
      </c>
      <c r="E2389" s="13" t="n">
        <v>788</v>
      </c>
      <c r="F2389" s="13" t="s">
        <v>464</v>
      </c>
      <c r="G2389" s="13" t="s">
        <v>26</v>
      </c>
      <c r="H2389" s="13" t="s">
        <v>30</v>
      </c>
      <c r="J2389" s="13" t="n">
        <v>1</v>
      </c>
      <c r="K2389" s="13" t="n">
        <v>4409</v>
      </c>
      <c r="L2389" s="14" t="n">
        <v>0.479166666666667</v>
      </c>
      <c r="M2389" s="15" t="n">
        <v>0.520833333333333</v>
      </c>
      <c r="N2389" s="16" t="n">
        <f aca="false">VLOOKUP(E2389,'Esp. percorsi al 18-10-22'!C:J,8,FALSE())</f>
        <v>31.5496272711474</v>
      </c>
      <c r="O2389" s="16"/>
      <c r="P2389" s="16"/>
      <c r="Q2389" s="20" t="n">
        <v>5</v>
      </c>
      <c r="R2389" s="17" t="n">
        <f aca="false">+N2389*Q2389</f>
        <v>157.748136355737</v>
      </c>
      <c r="S2389" s="17" t="n">
        <f aca="false">+O2389*Q2389</f>
        <v>0</v>
      </c>
      <c r="T2389" s="17"/>
      <c r="U2389" s="18" t="n">
        <f aca="false">+M2389-L2389</f>
        <v>0.0416666666666667</v>
      </c>
      <c r="V2389" s="18" t="n">
        <f aca="false">+U2389*Q2389</f>
        <v>0.208333333333333</v>
      </c>
      <c r="W2389" s="18"/>
    </row>
    <row r="2390" s="13" customFormat="true" ht="12" hidden="false" customHeight="false" outlineLevel="0" collapsed="false">
      <c r="A2390" s="12" t="n">
        <v>12508</v>
      </c>
      <c r="B2390" s="13" t="n">
        <v>61</v>
      </c>
      <c r="C2390" s="13" t="s">
        <v>316</v>
      </c>
      <c r="D2390" s="13" t="n">
        <v>2</v>
      </c>
      <c r="E2390" s="13" t="n">
        <v>788</v>
      </c>
      <c r="F2390" s="13" t="s">
        <v>464</v>
      </c>
      <c r="G2390" s="13" t="s">
        <v>24</v>
      </c>
      <c r="H2390" s="13" t="s">
        <v>25</v>
      </c>
      <c r="J2390" s="13" t="n">
        <v>1</v>
      </c>
      <c r="K2390" s="13" t="n">
        <v>1464</v>
      </c>
      <c r="L2390" s="14" t="n">
        <v>0.482638888888889</v>
      </c>
      <c r="M2390" s="15" t="n">
        <v>0.524305555555556</v>
      </c>
      <c r="N2390" s="16" t="n">
        <f aca="false">VLOOKUP(E2390,'Esp. percorsi al 18-10-22'!C:J,8,FALSE())</f>
        <v>31.5496272711474</v>
      </c>
      <c r="O2390" s="16"/>
      <c r="P2390" s="16"/>
      <c r="Q2390" s="20" t="n">
        <v>302</v>
      </c>
      <c r="R2390" s="17" t="n">
        <f aca="false">+N2390*Q2390</f>
        <v>9527.98743588651</v>
      </c>
      <c r="S2390" s="17" t="n">
        <f aca="false">+O2390*Q2390</f>
        <v>0</v>
      </c>
      <c r="T2390" s="17"/>
      <c r="U2390" s="18" t="n">
        <f aca="false">+M2390-L2390</f>
        <v>0.0416666666666667</v>
      </c>
      <c r="V2390" s="18" t="n">
        <f aca="false">+U2390*Q2390</f>
        <v>12.5833333333333</v>
      </c>
      <c r="W2390" s="18"/>
    </row>
    <row r="2391" s="13" customFormat="true" ht="12" hidden="false" customHeight="false" outlineLevel="0" collapsed="false">
      <c r="A2391" s="12" t="n">
        <v>12518</v>
      </c>
      <c r="B2391" s="13" t="n">
        <v>61</v>
      </c>
      <c r="C2391" s="13" t="s">
        <v>316</v>
      </c>
      <c r="D2391" s="13" t="n">
        <v>2</v>
      </c>
      <c r="E2391" s="13" t="n">
        <v>788</v>
      </c>
      <c r="F2391" s="13" t="s">
        <v>464</v>
      </c>
      <c r="G2391" s="13" t="s">
        <v>24</v>
      </c>
      <c r="H2391" s="13" t="s">
        <v>29</v>
      </c>
      <c r="J2391" s="13" t="n">
        <v>1</v>
      </c>
      <c r="K2391" s="13" t="n">
        <v>2197</v>
      </c>
      <c r="L2391" s="14" t="n">
        <v>0.503472222222222</v>
      </c>
      <c r="M2391" s="15" t="n">
        <v>0.545138888888889</v>
      </c>
      <c r="N2391" s="16" t="n">
        <f aca="false">VLOOKUP(E2391,'Esp. percorsi al 18-10-22'!C:J,8,FALSE())</f>
        <v>31.5496272711474</v>
      </c>
      <c r="O2391" s="16"/>
      <c r="P2391" s="16"/>
      <c r="Q2391" s="20" t="n">
        <v>58</v>
      </c>
      <c r="R2391" s="17" t="n">
        <f aca="false">+N2391*Q2391</f>
        <v>1829.87838172655</v>
      </c>
      <c r="S2391" s="17" t="n">
        <f aca="false">+O2391*Q2391</f>
        <v>0</v>
      </c>
      <c r="T2391" s="17"/>
      <c r="U2391" s="18" t="n">
        <f aca="false">+M2391-L2391</f>
        <v>0.0416666666666667</v>
      </c>
      <c r="V2391" s="18" t="n">
        <f aca="false">+U2391*Q2391</f>
        <v>2.41666666666667</v>
      </c>
      <c r="W2391" s="18"/>
    </row>
    <row r="2392" s="13" customFormat="true" ht="12" hidden="false" customHeight="false" outlineLevel="0" collapsed="false">
      <c r="A2392" s="12" t="n">
        <v>12538</v>
      </c>
      <c r="B2392" s="13" t="n">
        <v>61</v>
      </c>
      <c r="C2392" s="13" t="s">
        <v>316</v>
      </c>
      <c r="D2392" s="13" t="n">
        <v>2</v>
      </c>
      <c r="E2392" s="13" t="n">
        <v>788</v>
      </c>
      <c r="F2392" s="13" t="s">
        <v>464</v>
      </c>
      <c r="G2392" s="13" t="s">
        <v>24</v>
      </c>
      <c r="H2392" s="13" t="s">
        <v>25</v>
      </c>
      <c r="J2392" s="13" t="n">
        <v>1</v>
      </c>
      <c r="K2392" s="13" t="n">
        <v>1465</v>
      </c>
      <c r="L2392" s="14" t="n">
        <v>0.510416666666667</v>
      </c>
      <c r="M2392" s="15" t="n">
        <v>0.552083333333333</v>
      </c>
      <c r="N2392" s="16" t="n">
        <f aca="false">VLOOKUP(E2392,'Esp. percorsi al 18-10-22'!C:J,8,FALSE())</f>
        <v>31.5496272711474</v>
      </c>
      <c r="O2392" s="16"/>
      <c r="P2392" s="16"/>
      <c r="Q2392" s="20" t="n">
        <v>302</v>
      </c>
      <c r="R2392" s="17" t="n">
        <f aca="false">+N2392*Q2392</f>
        <v>9527.98743588651</v>
      </c>
      <c r="S2392" s="17" t="n">
        <f aca="false">+O2392*Q2392</f>
        <v>0</v>
      </c>
      <c r="T2392" s="17"/>
      <c r="U2392" s="18" t="n">
        <f aca="false">+M2392-L2392</f>
        <v>0.0416666666666667</v>
      </c>
      <c r="V2392" s="18" t="n">
        <f aca="false">+U2392*Q2392</f>
        <v>12.5833333333333</v>
      </c>
      <c r="W2392" s="18"/>
    </row>
    <row r="2393" s="13" customFormat="true" ht="12" hidden="false" customHeight="false" outlineLevel="0" collapsed="false">
      <c r="A2393" s="12" t="n">
        <v>12540</v>
      </c>
      <c r="B2393" s="13" t="n">
        <v>61</v>
      </c>
      <c r="C2393" s="13" t="s">
        <v>316</v>
      </c>
      <c r="D2393" s="13" t="n">
        <v>2</v>
      </c>
      <c r="E2393" s="13" t="n">
        <v>788</v>
      </c>
      <c r="F2393" s="13" t="s">
        <v>464</v>
      </c>
      <c r="G2393" s="13" t="s">
        <v>42</v>
      </c>
      <c r="H2393" s="13" t="n">
        <v>6</v>
      </c>
      <c r="J2393" s="13" t="n">
        <v>1</v>
      </c>
      <c r="K2393" s="13" t="n">
        <v>11413</v>
      </c>
      <c r="L2393" s="14" t="n">
        <v>0.534722222222222</v>
      </c>
      <c r="M2393" s="15" t="n">
        <v>0.576388888888889</v>
      </c>
      <c r="N2393" s="16" t="n">
        <f aca="false">VLOOKUP(E2393,'Esp. percorsi al 18-10-22'!C:J,8,FALSE())</f>
        <v>31.5496272711474</v>
      </c>
      <c r="O2393" s="16"/>
      <c r="P2393" s="16"/>
      <c r="Q2393" s="20" t="n">
        <v>35</v>
      </c>
      <c r="R2393" s="17" t="n">
        <f aca="false">+N2393*Q2393</f>
        <v>1104.23695449016</v>
      </c>
      <c r="S2393" s="17" t="n">
        <f aca="false">+O2393*Q2393</f>
        <v>0</v>
      </c>
      <c r="T2393" s="17"/>
      <c r="U2393" s="18" t="n">
        <f aca="false">+M2393-L2393</f>
        <v>0.0416666666666667</v>
      </c>
      <c r="V2393" s="18" t="n">
        <f aca="false">+U2393*Q2393</f>
        <v>1.45833333333333</v>
      </c>
      <c r="W2393" s="18"/>
    </row>
    <row r="2394" s="13" customFormat="true" ht="12" hidden="false" customHeight="false" outlineLevel="0" collapsed="false">
      <c r="A2394" s="12" t="n">
        <v>12541</v>
      </c>
      <c r="B2394" s="13" t="n">
        <v>61</v>
      </c>
      <c r="C2394" s="13" t="s">
        <v>316</v>
      </c>
      <c r="D2394" s="13" t="n">
        <v>2</v>
      </c>
      <c r="E2394" s="13" t="n">
        <v>788</v>
      </c>
      <c r="F2394" s="13" t="s">
        <v>464</v>
      </c>
      <c r="G2394" s="13" t="s">
        <v>77</v>
      </c>
      <c r="H2394" s="13" t="s">
        <v>25</v>
      </c>
      <c r="J2394" s="13" t="n">
        <v>1</v>
      </c>
      <c r="K2394" s="13" t="n">
        <v>11414</v>
      </c>
      <c r="L2394" s="14" t="n">
        <v>0.534722222222222</v>
      </c>
      <c r="M2394" s="15" t="n">
        <v>0.576388888888889</v>
      </c>
      <c r="N2394" s="16" t="n">
        <f aca="false">VLOOKUP(E2394,'Esp. percorsi al 18-10-22'!C:J,8,FALSE())</f>
        <v>31.5496272711474</v>
      </c>
      <c r="O2394" s="16"/>
      <c r="P2394" s="16"/>
      <c r="Q2394" s="20" t="n">
        <v>94</v>
      </c>
      <c r="R2394" s="17" t="n">
        <f aca="false">+N2394*Q2394</f>
        <v>2965.66496348786</v>
      </c>
      <c r="S2394" s="17" t="n">
        <f aca="false">+O2394*Q2394</f>
        <v>0</v>
      </c>
      <c r="T2394" s="17"/>
      <c r="U2394" s="18" t="n">
        <f aca="false">+M2394-L2394</f>
        <v>0.0416666666666667</v>
      </c>
      <c r="V2394" s="18" t="n">
        <f aca="false">+U2394*Q2394</f>
        <v>3.91666666666667</v>
      </c>
      <c r="W2394" s="18"/>
    </row>
    <row r="2395" s="13" customFormat="true" ht="12" hidden="false" customHeight="false" outlineLevel="0" collapsed="false">
      <c r="A2395" s="12" t="n">
        <v>12542</v>
      </c>
      <c r="B2395" s="13" t="n">
        <v>61</v>
      </c>
      <c r="C2395" s="13" t="s">
        <v>316</v>
      </c>
      <c r="D2395" s="13" t="n">
        <v>2</v>
      </c>
      <c r="E2395" s="13" t="n">
        <v>788</v>
      </c>
      <c r="F2395" s="13" t="s">
        <v>464</v>
      </c>
      <c r="G2395" s="13" t="s">
        <v>42</v>
      </c>
      <c r="H2395" s="19" t="s">
        <v>27</v>
      </c>
      <c r="I2395" s="19"/>
      <c r="J2395" s="13" t="n">
        <v>1</v>
      </c>
      <c r="K2395" s="13" t="n">
        <v>1466</v>
      </c>
      <c r="L2395" s="14" t="n">
        <v>0.534722222222222</v>
      </c>
      <c r="M2395" s="15" t="n">
        <v>0.579861111111111</v>
      </c>
      <c r="N2395" s="16" t="n">
        <f aca="false">VLOOKUP(E2395,'Esp. percorsi al 18-10-22'!C:J,8,FALSE())</f>
        <v>31.5496272711474</v>
      </c>
      <c r="O2395" s="16"/>
      <c r="P2395" s="16"/>
      <c r="Q2395" s="20" t="n">
        <v>173</v>
      </c>
      <c r="R2395" s="17" t="n">
        <f aca="false">+N2395*Q2395</f>
        <v>5458.0855179085</v>
      </c>
      <c r="S2395" s="17" t="n">
        <f aca="false">+O2395*Q2395</f>
        <v>0</v>
      </c>
      <c r="T2395" s="17"/>
      <c r="U2395" s="18" t="n">
        <f aca="false">+M2395-L2395</f>
        <v>0.0451388888888889</v>
      </c>
      <c r="V2395" s="18" t="n">
        <f aca="false">+U2395*Q2395</f>
        <v>7.80902777777778</v>
      </c>
      <c r="W2395" s="18"/>
    </row>
    <row r="2396" s="13" customFormat="true" ht="12" hidden="false" customHeight="false" outlineLevel="0" collapsed="false">
      <c r="A2396" s="12" t="n">
        <v>12519</v>
      </c>
      <c r="B2396" s="13" t="n">
        <v>61</v>
      </c>
      <c r="C2396" s="13" t="s">
        <v>316</v>
      </c>
      <c r="D2396" s="13" t="n">
        <v>2</v>
      </c>
      <c r="E2396" s="13" t="n">
        <v>788</v>
      </c>
      <c r="F2396" s="13" t="s">
        <v>464</v>
      </c>
      <c r="G2396" s="13" t="s">
        <v>24</v>
      </c>
      <c r="H2396" s="13" t="s">
        <v>29</v>
      </c>
      <c r="J2396" s="13" t="n">
        <v>1</v>
      </c>
      <c r="K2396" s="13" t="n">
        <v>2198</v>
      </c>
      <c r="L2396" s="14" t="n">
        <v>0.565972222222222</v>
      </c>
      <c r="M2396" s="15" t="n">
        <v>0.607638888888889</v>
      </c>
      <c r="N2396" s="16" t="n">
        <f aca="false">VLOOKUP(E2396,'Esp. percorsi al 18-10-22'!C:J,8,FALSE())</f>
        <v>31.5496272711474</v>
      </c>
      <c r="O2396" s="16"/>
      <c r="P2396" s="16"/>
      <c r="Q2396" s="20" t="n">
        <v>58</v>
      </c>
      <c r="R2396" s="17" t="n">
        <f aca="false">+N2396*Q2396</f>
        <v>1829.87838172655</v>
      </c>
      <c r="S2396" s="17" t="n">
        <f aca="false">+O2396*Q2396</f>
        <v>0</v>
      </c>
      <c r="T2396" s="17"/>
      <c r="U2396" s="18" t="n">
        <f aca="false">+M2396-L2396</f>
        <v>0.0416666666666667</v>
      </c>
      <c r="V2396" s="18" t="n">
        <f aca="false">+U2396*Q2396</f>
        <v>2.41666666666667</v>
      </c>
      <c r="W2396" s="18"/>
    </row>
    <row r="2397" s="13" customFormat="true" ht="12" hidden="false" customHeight="false" outlineLevel="0" collapsed="false">
      <c r="A2397" s="12" t="n">
        <v>12529</v>
      </c>
      <c r="B2397" s="13" t="n">
        <v>61</v>
      </c>
      <c r="C2397" s="13" t="s">
        <v>316</v>
      </c>
      <c r="D2397" s="13" t="n">
        <v>2</v>
      </c>
      <c r="E2397" s="13" t="n">
        <v>788</v>
      </c>
      <c r="F2397" s="13" t="s">
        <v>464</v>
      </c>
      <c r="G2397" s="13" t="s">
        <v>24</v>
      </c>
      <c r="H2397" s="13" t="s">
        <v>25</v>
      </c>
      <c r="J2397" s="13" t="n">
        <v>1</v>
      </c>
      <c r="K2397" s="13" t="n">
        <v>3237</v>
      </c>
      <c r="L2397" s="14" t="n">
        <v>0.565972222222222</v>
      </c>
      <c r="M2397" s="15" t="n">
        <v>0.607638888888889</v>
      </c>
      <c r="N2397" s="16" t="n">
        <f aca="false">VLOOKUP(E2397,'Esp. percorsi al 18-10-22'!C:J,8,FALSE())</f>
        <v>31.5496272711474</v>
      </c>
      <c r="O2397" s="16"/>
      <c r="P2397" s="16"/>
      <c r="Q2397" s="20" t="n">
        <v>302</v>
      </c>
      <c r="R2397" s="17" t="n">
        <f aca="false">+N2397*Q2397</f>
        <v>9527.98743588651</v>
      </c>
      <c r="S2397" s="17" t="n">
        <f aca="false">+O2397*Q2397</f>
        <v>0</v>
      </c>
      <c r="T2397" s="17"/>
      <c r="U2397" s="18" t="n">
        <f aca="false">+M2397-L2397</f>
        <v>0.0416666666666667</v>
      </c>
      <c r="V2397" s="18" t="n">
        <f aca="false">+U2397*Q2397</f>
        <v>12.5833333333333</v>
      </c>
      <c r="W2397" s="18"/>
    </row>
    <row r="2398" s="13" customFormat="true" ht="12" hidden="false" customHeight="false" outlineLevel="0" collapsed="false">
      <c r="A2398" s="12" t="n">
        <v>12528</v>
      </c>
      <c r="B2398" s="13" t="n">
        <v>61</v>
      </c>
      <c r="C2398" s="13" t="s">
        <v>316</v>
      </c>
      <c r="D2398" s="13" t="n">
        <v>2</v>
      </c>
      <c r="E2398" s="13" t="n">
        <v>788</v>
      </c>
      <c r="F2398" s="13" t="s">
        <v>464</v>
      </c>
      <c r="G2398" s="13" t="s">
        <v>42</v>
      </c>
      <c r="H2398" s="19" t="s">
        <v>27</v>
      </c>
      <c r="I2398" s="19"/>
      <c r="J2398" s="13" t="n">
        <v>1</v>
      </c>
      <c r="K2398" s="13" t="n">
        <v>2947</v>
      </c>
      <c r="L2398" s="14" t="n">
        <v>0.576388888888889</v>
      </c>
      <c r="M2398" s="15" t="n">
        <v>0.618055555555556</v>
      </c>
      <c r="N2398" s="16" t="n">
        <f aca="false">VLOOKUP(E2398,'Esp. percorsi al 18-10-22'!C:J,8,FALSE())</f>
        <v>31.5496272711474</v>
      </c>
      <c r="O2398" s="16"/>
      <c r="P2398" s="16"/>
      <c r="Q2398" s="20" t="n">
        <v>173</v>
      </c>
      <c r="R2398" s="17" t="n">
        <f aca="false">+N2398*Q2398</f>
        <v>5458.0855179085</v>
      </c>
      <c r="S2398" s="17" t="n">
        <f aca="false">+O2398*Q2398</f>
        <v>0</v>
      </c>
      <c r="T2398" s="17"/>
      <c r="U2398" s="18" t="n">
        <f aca="false">+M2398-L2398</f>
        <v>0.0416666666666667</v>
      </c>
      <c r="V2398" s="18" t="n">
        <f aca="false">+U2398*Q2398</f>
        <v>7.20833333333333</v>
      </c>
      <c r="W2398" s="18"/>
    </row>
    <row r="2399" s="13" customFormat="true" ht="12" hidden="false" customHeight="false" outlineLevel="0" collapsed="false">
      <c r="A2399" s="12" t="n">
        <v>12520</v>
      </c>
      <c r="B2399" s="13" t="n">
        <v>61</v>
      </c>
      <c r="C2399" s="13" t="s">
        <v>316</v>
      </c>
      <c r="D2399" s="13" t="n">
        <v>2</v>
      </c>
      <c r="E2399" s="13" t="n">
        <v>788</v>
      </c>
      <c r="F2399" s="13" t="s">
        <v>464</v>
      </c>
      <c r="G2399" s="13" t="s">
        <v>24</v>
      </c>
      <c r="H2399" s="13" t="s">
        <v>29</v>
      </c>
      <c r="J2399" s="13" t="n">
        <v>1</v>
      </c>
      <c r="K2399" s="13" t="n">
        <v>2199</v>
      </c>
      <c r="L2399" s="14" t="n">
        <v>0.604166666666667</v>
      </c>
      <c r="M2399" s="15" t="n">
        <v>0.645833333333333</v>
      </c>
      <c r="N2399" s="16" t="n">
        <f aca="false">VLOOKUP(E2399,'Esp. percorsi al 18-10-22'!C:J,8,FALSE())</f>
        <v>31.5496272711474</v>
      </c>
      <c r="O2399" s="16"/>
      <c r="P2399" s="16"/>
      <c r="Q2399" s="20" t="n">
        <v>58</v>
      </c>
      <c r="R2399" s="17" t="n">
        <f aca="false">+N2399*Q2399</f>
        <v>1829.87838172655</v>
      </c>
      <c r="S2399" s="17" t="n">
        <f aca="false">+O2399*Q2399</f>
        <v>0</v>
      </c>
      <c r="T2399" s="17"/>
      <c r="U2399" s="18" t="n">
        <f aca="false">+M2399-L2399</f>
        <v>0.0416666666666667</v>
      </c>
      <c r="V2399" s="18" t="n">
        <f aca="false">+U2399*Q2399</f>
        <v>2.41666666666667</v>
      </c>
      <c r="W2399" s="18"/>
    </row>
    <row r="2400" s="13" customFormat="true" ht="12" hidden="false" customHeight="false" outlineLevel="0" collapsed="false">
      <c r="A2400" s="12" t="n">
        <v>12521</v>
      </c>
      <c r="B2400" s="13" t="n">
        <v>61</v>
      </c>
      <c r="C2400" s="13" t="s">
        <v>316</v>
      </c>
      <c r="D2400" s="13" t="n">
        <v>2</v>
      </c>
      <c r="E2400" s="13" t="n">
        <v>788</v>
      </c>
      <c r="F2400" s="13" t="s">
        <v>464</v>
      </c>
      <c r="G2400" s="13" t="s">
        <v>24</v>
      </c>
      <c r="H2400" s="13" t="s">
        <v>29</v>
      </c>
      <c r="J2400" s="13" t="n">
        <v>1</v>
      </c>
      <c r="K2400" s="13" t="n">
        <v>2200</v>
      </c>
      <c r="L2400" s="14" t="n">
        <v>0.645833333333333</v>
      </c>
      <c r="M2400" s="15" t="n">
        <v>0.6875</v>
      </c>
      <c r="N2400" s="16" t="n">
        <f aca="false">VLOOKUP(E2400,'Esp. percorsi al 18-10-22'!C:J,8,FALSE())</f>
        <v>31.5496272711474</v>
      </c>
      <c r="O2400" s="16"/>
      <c r="P2400" s="16"/>
      <c r="Q2400" s="20" t="n">
        <v>58</v>
      </c>
      <c r="R2400" s="17" t="n">
        <f aca="false">+N2400*Q2400</f>
        <v>1829.87838172655</v>
      </c>
      <c r="S2400" s="17" t="n">
        <f aca="false">+O2400*Q2400</f>
        <v>0</v>
      </c>
      <c r="T2400" s="17"/>
      <c r="U2400" s="18" t="n">
        <f aca="false">+M2400-L2400</f>
        <v>0.0416666666666667</v>
      </c>
      <c r="V2400" s="18" t="n">
        <f aca="false">+U2400*Q2400</f>
        <v>2.41666666666667</v>
      </c>
      <c r="W2400" s="18"/>
    </row>
    <row r="2401" s="13" customFormat="true" ht="12" hidden="false" customHeight="false" outlineLevel="0" collapsed="false">
      <c r="A2401" s="12" t="n">
        <v>12509</v>
      </c>
      <c r="B2401" s="13" t="n">
        <v>61</v>
      </c>
      <c r="C2401" s="13" t="s">
        <v>316</v>
      </c>
      <c r="D2401" s="13" t="n">
        <v>2</v>
      </c>
      <c r="E2401" s="13" t="n">
        <v>788</v>
      </c>
      <c r="F2401" s="13" t="s">
        <v>464</v>
      </c>
      <c r="G2401" s="13" t="s">
        <v>24</v>
      </c>
      <c r="H2401" s="13" t="s">
        <v>25</v>
      </c>
      <c r="J2401" s="13" t="n">
        <v>1</v>
      </c>
      <c r="K2401" s="13" t="n">
        <v>1468</v>
      </c>
      <c r="L2401" s="14" t="n">
        <v>0.65625</v>
      </c>
      <c r="M2401" s="15" t="n">
        <v>0.697916666666667</v>
      </c>
      <c r="N2401" s="16" t="n">
        <f aca="false">VLOOKUP(E2401,'Esp. percorsi al 18-10-22'!C:J,8,FALSE())</f>
        <v>31.5496272711474</v>
      </c>
      <c r="O2401" s="16"/>
      <c r="P2401" s="16"/>
      <c r="Q2401" s="20" t="n">
        <v>302</v>
      </c>
      <c r="R2401" s="17" t="n">
        <f aca="false">+N2401*Q2401</f>
        <v>9527.98743588651</v>
      </c>
      <c r="S2401" s="17" t="n">
        <f aca="false">+O2401*Q2401</f>
        <v>0</v>
      </c>
      <c r="T2401" s="17"/>
      <c r="U2401" s="18" t="n">
        <f aca="false">+M2401-L2401</f>
        <v>0.0416666666666667</v>
      </c>
      <c r="V2401" s="18" t="n">
        <f aca="false">+U2401*Q2401</f>
        <v>12.5833333333333</v>
      </c>
      <c r="W2401" s="18"/>
    </row>
    <row r="2402" s="13" customFormat="true" ht="12" hidden="false" customHeight="false" outlineLevel="0" collapsed="false">
      <c r="A2402" s="12" t="n">
        <v>12534</v>
      </c>
      <c r="B2402" s="13" t="n">
        <v>61</v>
      </c>
      <c r="C2402" s="13" t="s">
        <v>316</v>
      </c>
      <c r="D2402" s="13" t="n">
        <v>2</v>
      </c>
      <c r="E2402" s="13" t="n">
        <v>788</v>
      </c>
      <c r="F2402" s="13" t="s">
        <v>464</v>
      </c>
      <c r="G2402" s="13" t="s">
        <v>26</v>
      </c>
      <c r="H2402" s="13" t="s">
        <v>30</v>
      </c>
      <c r="J2402" s="13" t="n">
        <v>1</v>
      </c>
      <c r="K2402" s="13" t="n">
        <v>4410</v>
      </c>
      <c r="L2402" s="14" t="n">
        <v>0.65625</v>
      </c>
      <c r="M2402" s="15" t="n">
        <v>0.697916666666667</v>
      </c>
      <c r="N2402" s="16" t="n">
        <f aca="false">VLOOKUP(E2402,'Esp. percorsi al 18-10-22'!C:J,8,FALSE())</f>
        <v>31.5496272711474</v>
      </c>
      <c r="O2402" s="16"/>
      <c r="P2402" s="16"/>
      <c r="Q2402" s="20" t="n">
        <v>5</v>
      </c>
      <c r="R2402" s="17" t="n">
        <f aca="false">+N2402*Q2402</f>
        <v>157.748136355737</v>
      </c>
      <c r="S2402" s="17" t="n">
        <f aca="false">+O2402*Q2402</f>
        <v>0</v>
      </c>
      <c r="T2402" s="17"/>
      <c r="U2402" s="18" t="n">
        <f aca="false">+M2402-L2402</f>
        <v>0.0416666666666667</v>
      </c>
      <c r="V2402" s="18" t="n">
        <f aca="false">+U2402*Q2402</f>
        <v>0.208333333333333</v>
      </c>
      <c r="W2402" s="18"/>
    </row>
    <row r="2403" s="13" customFormat="true" ht="12" hidden="false" customHeight="false" outlineLevel="0" collapsed="false">
      <c r="A2403" s="12" t="n">
        <v>12522</v>
      </c>
      <c r="B2403" s="13" t="n">
        <v>61</v>
      </c>
      <c r="C2403" s="13" t="s">
        <v>316</v>
      </c>
      <c r="D2403" s="13" t="n">
        <v>2</v>
      </c>
      <c r="E2403" s="13" t="n">
        <v>788</v>
      </c>
      <c r="F2403" s="13" t="s">
        <v>464</v>
      </c>
      <c r="G2403" s="13" t="s">
        <v>24</v>
      </c>
      <c r="H2403" s="13" t="s">
        <v>25</v>
      </c>
      <c r="J2403" s="13" t="n">
        <v>1</v>
      </c>
      <c r="K2403" s="13" t="n">
        <v>2201</v>
      </c>
      <c r="L2403" s="14" t="n">
        <v>0.6875</v>
      </c>
      <c r="M2403" s="15" t="n">
        <v>0.729166666666667</v>
      </c>
      <c r="N2403" s="16" t="n">
        <f aca="false">VLOOKUP(E2403,'Esp. percorsi al 18-10-22'!C:J,8,FALSE())</f>
        <v>31.5496272711474</v>
      </c>
      <c r="O2403" s="16"/>
      <c r="P2403" s="16"/>
      <c r="Q2403" s="20" t="n">
        <v>302</v>
      </c>
      <c r="R2403" s="17" t="n">
        <f aca="false">+N2403*Q2403</f>
        <v>9527.98743588651</v>
      </c>
      <c r="S2403" s="17" t="n">
        <f aca="false">+O2403*Q2403</f>
        <v>0</v>
      </c>
      <c r="T2403" s="17"/>
      <c r="U2403" s="18" t="n">
        <f aca="false">+M2403-L2403</f>
        <v>0.0416666666666667</v>
      </c>
      <c r="V2403" s="18" t="n">
        <f aca="false">+U2403*Q2403</f>
        <v>12.5833333333333</v>
      </c>
      <c r="W2403" s="18"/>
    </row>
    <row r="2404" s="13" customFormat="true" ht="12" hidden="false" customHeight="false" outlineLevel="0" collapsed="false">
      <c r="A2404" s="12" t="n">
        <v>12530</v>
      </c>
      <c r="B2404" s="13" t="n">
        <v>61</v>
      </c>
      <c r="C2404" s="13" t="s">
        <v>316</v>
      </c>
      <c r="D2404" s="13" t="n">
        <v>2</v>
      </c>
      <c r="E2404" s="13" t="n">
        <v>788</v>
      </c>
      <c r="F2404" s="13" t="s">
        <v>464</v>
      </c>
      <c r="G2404" s="13" t="s">
        <v>24</v>
      </c>
      <c r="H2404" s="13" t="s">
        <v>29</v>
      </c>
      <c r="J2404" s="13" t="n">
        <v>1</v>
      </c>
      <c r="K2404" s="13" t="n">
        <v>3238</v>
      </c>
      <c r="L2404" s="14" t="n">
        <v>0.6875</v>
      </c>
      <c r="M2404" s="15" t="n">
        <v>0.729166666666667</v>
      </c>
      <c r="N2404" s="16" t="n">
        <f aca="false">VLOOKUP(E2404,'Esp. percorsi al 18-10-22'!C:J,8,FALSE())</f>
        <v>31.5496272711474</v>
      </c>
      <c r="O2404" s="16"/>
      <c r="P2404" s="16"/>
      <c r="Q2404" s="20" t="n">
        <v>58</v>
      </c>
      <c r="R2404" s="17" t="n">
        <f aca="false">+N2404*Q2404</f>
        <v>1829.87838172655</v>
      </c>
      <c r="S2404" s="17" t="n">
        <f aca="false">+O2404*Q2404</f>
        <v>0</v>
      </c>
      <c r="T2404" s="17"/>
      <c r="U2404" s="18" t="n">
        <f aca="false">+M2404-L2404</f>
        <v>0.0416666666666667</v>
      </c>
      <c r="V2404" s="18" t="n">
        <f aca="false">+U2404*Q2404</f>
        <v>2.41666666666667</v>
      </c>
      <c r="W2404" s="18"/>
    </row>
    <row r="2405" s="13" customFormat="true" ht="12" hidden="false" customHeight="false" outlineLevel="0" collapsed="false">
      <c r="A2405" s="12" t="n">
        <v>12510</v>
      </c>
      <c r="B2405" s="13" t="n">
        <v>61</v>
      </c>
      <c r="C2405" s="13" t="s">
        <v>316</v>
      </c>
      <c r="D2405" s="13" t="n">
        <v>2</v>
      </c>
      <c r="E2405" s="13" t="n">
        <v>788</v>
      </c>
      <c r="F2405" s="13" t="s">
        <v>464</v>
      </c>
      <c r="G2405" s="13" t="s">
        <v>24</v>
      </c>
      <c r="H2405" s="13" t="s">
        <v>25</v>
      </c>
      <c r="J2405" s="13" t="n">
        <v>1</v>
      </c>
      <c r="K2405" s="13" t="n">
        <v>1470</v>
      </c>
      <c r="L2405" s="14" t="n">
        <v>0.71875</v>
      </c>
      <c r="M2405" s="15" t="n">
        <v>0.760416666666667</v>
      </c>
      <c r="N2405" s="16" t="n">
        <f aca="false">VLOOKUP(E2405,'Esp. percorsi al 18-10-22'!C:J,8,FALSE())</f>
        <v>31.5496272711474</v>
      </c>
      <c r="O2405" s="16"/>
      <c r="P2405" s="16"/>
      <c r="Q2405" s="20" t="n">
        <v>302</v>
      </c>
      <c r="R2405" s="17" t="n">
        <f aca="false">+N2405*Q2405</f>
        <v>9527.98743588651</v>
      </c>
      <c r="S2405" s="17" t="n">
        <f aca="false">+O2405*Q2405</f>
        <v>0</v>
      </c>
      <c r="T2405" s="17"/>
      <c r="U2405" s="18" t="n">
        <f aca="false">+M2405-L2405</f>
        <v>0.0416666666666667</v>
      </c>
      <c r="V2405" s="18" t="n">
        <f aca="false">+U2405*Q2405</f>
        <v>12.5833333333333</v>
      </c>
      <c r="W2405" s="18"/>
    </row>
    <row r="2406" s="13" customFormat="true" ht="12" hidden="false" customHeight="false" outlineLevel="0" collapsed="false">
      <c r="A2406" s="12" t="n">
        <v>12523</v>
      </c>
      <c r="B2406" s="13" t="n">
        <v>61</v>
      </c>
      <c r="C2406" s="13" t="s">
        <v>316</v>
      </c>
      <c r="D2406" s="13" t="n">
        <v>2</v>
      </c>
      <c r="E2406" s="13" t="n">
        <v>788</v>
      </c>
      <c r="F2406" s="13" t="s">
        <v>464</v>
      </c>
      <c r="G2406" s="13" t="s">
        <v>24</v>
      </c>
      <c r="H2406" s="13" t="s">
        <v>29</v>
      </c>
      <c r="J2406" s="13" t="n">
        <v>1</v>
      </c>
      <c r="K2406" s="13" t="n">
        <v>2202</v>
      </c>
      <c r="L2406" s="14" t="n">
        <v>0.729166666666667</v>
      </c>
      <c r="M2406" s="15" t="n">
        <v>0.770833333333333</v>
      </c>
      <c r="N2406" s="16" t="n">
        <f aca="false">VLOOKUP(E2406,'Esp. percorsi al 18-10-22'!C:J,8,FALSE())</f>
        <v>31.5496272711474</v>
      </c>
      <c r="O2406" s="16"/>
      <c r="P2406" s="16"/>
      <c r="Q2406" s="20" t="n">
        <v>58</v>
      </c>
      <c r="R2406" s="17" t="n">
        <f aca="false">+N2406*Q2406</f>
        <v>1829.87838172655</v>
      </c>
      <c r="S2406" s="17" t="n">
        <f aca="false">+O2406*Q2406</f>
        <v>0</v>
      </c>
      <c r="T2406" s="17"/>
      <c r="U2406" s="18" t="n">
        <f aca="false">+M2406-L2406</f>
        <v>0.0416666666666667</v>
      </c>
      <c r="V2406" s="18" t="n">
        <f aca="false">+U2406*Q2406</f>
        <v>2.41666666666667</v>
      </c>
      <c r="W2406" s="18"/>
    </row>
    <row r="2407" s="13" customFormat="true" ht="12" hidden="false" customHeight="false" outlineLevel="0" collapsed="false">
      <c r="A2407" s="12" t="n">
        <v>12537</v>
      </c>
      <c r="B2407" s="13" t="n">
        <v>61</v>
      </c>
      <c r="C2407" s="13" t="s">
        <v>316</v>
      </c>
      <c r="D2407" s="13" t="n">
        <v>2</v>
      </c>
      <c r="E2407" s="13" t="n">
        <v>788</v>
      </c>
      <c r="F2407" s="13" t="s">
        <v>464</v>
      </c>
      <c r="G2407" s="13" t="s">
        <v>24</v>
      </c>
      <c r="H2407" s="13" t="s">
        <v>25</v>
      </c>
      <c r="J2407" s="13" t="n">
        <v>1</v>
      </c>
      <c r="K2407" s="13" t="n">
        <v>115</v>
      </c>
      <c r="L2407" s="14" t="n">
        <v>0.739583333333333</v>
      </c>
      <c r="M2407" s="15" t="n">
        <v>0.78125</v>
      </c>
      <c r="N2407" s="16" t="n">
        <f aca="false">VLOOKUP(E2407,'Esp. percorsi al 18-10-22'!C:J,8,FALSE())</f>
        <v>31.5496272711474</v>
      </c>
      <c r="O2407" s="16"/>
      <c r="P2407" s="16"/>
      <c r="Q2407" s="20" t="n">
        <v>302</v>
      </c>
      <c r="R2407" s="17" t="n">
        <f aca="false">+N2407*Q2407</f>
        <v>9527.98743588651</v>
      </c>
      <c r="S2407" s="17" t="n">
        <f aca="false">+O2407*Q2407</f>
        <v>0</v>
      </c>
      <c r="T2407" s="17"/>
      <c r="U2407" s="18" t="n">
        <f aca="false">+M2407-L2407</f>
        <v>0.0416666666666667</v>
      </c>
      <c r="V2407" s="18" t="n">
        <f aca="false">+U2407*Q2407</f>
        <v>12.5833333333333</v>
      </c>
      <c r="W2407" s="18"/>
    </row>
    <row r="2408" s="13" customFormat="true" ht="12" hidden="false" customHeight="false" outlineLevel="0" collapsed="false">
      <c r="A2408" s="12" t="n">
        <v>12524</v>
      </c>
      <c r="B2408" s="13" t="n">
        <v>61</v>
      </c>
      <c r="C2408" s="13" t="s">
        <v>316</v>
      </c>
      <c r="D2408" s="13" t="n">
        <v>2</v>
      </c>
      <c r="E2408" s="13" t="n">
        <v>788</v>
      </c>
      <c r="F2408" s="13" t="s">
        <v>464</v>
      </c>
      <c r="G2408" s="13" t="s">
        <v>24</v>
      </c>
      <c r="H2408" s="13" t="s">
        <v>29</v>
      </c>
      <c r="J2408" s="13" t="n">
        <v>1</v>
      </c>
      <c r="K2408" s="13" t="n">
        <v>2203</v>
      </c>
      <c r="L2408" s="14" t="n">
        <v>0.753472222222222</v>
      </c>
      <c r="M2408" s="15" t="n">
        <v>0.795138888888889</v>
      </c>
      <c r="N2408" s="16" t="n">
        <f aca="false">VLOOKUP(E2408,'Esp. percorsi al 18-10-22'!C:J,8,FALSE())</f>
        <v>31.5496272711474</v>
      </c>
      <c r="O2408" s="16"/>
      <c r="P2408" s="16"/>
      <c r="Q2408" s="20" t="n">
        <v>58</v>
      </c>
      <c r="R2408" s="17" t="n">
        <f aca="false">+N2408*Q2408</f>
        <v>1829.87838172655</v>
      </c>
      <c r="S2408" s="17" t="n">
        <f aca="false">+O2408*Q2408</f>
        <v>0</v>
      </c>
      <c r="T2408" s="17"/>
      <c r="U2408" s="18" t="n">
        <f aca="false">+M2408-L2408</f>
        <v>0.0416666666666667</v>
      </c>
      <c r="V2408" s="18" t="n">
        <f aca="false">+U2408*Q2408</f>
        <v>2.41666666666667</v>
      </c>
      <c r="W2408" s="18"/>
    </row>
    <row r="2409" s="13" customFormat="true" ht="12" hidden="false" customHeight="false" outlineLevel="0" collapsed="false">
      <c r="A2409" s="12" t="n">
        <v>14007</v>
      </c>
      <c r="B2409" s="13" t="n">
        <v>61</v>
      </c>
      <c r="C2409" s="13" t="s">
        <v>316</v>
      </c>
      <c r="D2409" s="13" t="n">
        <v>2</v>
      </c>
      <c r="E2409" s="13" t="n">
        <v>788</v>
      </c>
      <c r="F2409" s="13" t="s">
        <v>464</v>
      </c>
      <c r="G2409" s="13" t="s">
        <v>24</v>
      </c>
      <c r="H2409" s="13" t="s">
        <v>25</v>
      </c>
      <c r="J2409" s="13" t="n">
        <v>1</v>
      </c>
      <c r="K2409" s="13" t="n">
        <v>1454</v>
      </c>
      <c r="L2409" s="14" t="n">
        <v>0.753472222222222</v>
      </c>
      <c r="M2409" s="15" t="n">
        <v>0.795138888888889</v>
      </c>
      <c r="N2409" s="16" t="n">
        <f aca="false">VLOOKUP(E2409,'Esp. percorsi al 18-10-22'!C:J,8,FALSE())</f>
        <v>31.5496272711474</v>
      </c>
      <c r="O2409" s="16"/>
      <c r="P2409" s="16"/>
      <c r="Q2409" s="20" t="n">
        <v>302</v>
      </c>
      <c r="R2409" s="17" t="n">
        <f aca="false">+N2409*Q2409</f>
        <v>9527.98743588651</v>
      </c>
      <c r="S2409" s="17" t="n">
        <f aca="false">+O2409*Q2409</f>
        <v>0</v>
      </c>
      <c r="T2409" s="17"/>
      <c r="U2409" s="18" t="n">
        <f aca="false">+M2409-L2409</f>
        <v>0.0416666666666667</v>
      </c>
      <c r="V2409" s="18" t="n">
        <f aca="false">+U2409*Q2409</f>
        <v>12.5833333333333</v>
      </c>
      <c r="W2409" s="18"/>
    </row>
    <row r="2410" s="13" customFormat="true" ht="12" hidden="false" customHeight="false" outlineLevel="0" collapsed="false">
      <c r="A2410" s="12" t="n">
        <v>12535</v>
      </c>
      <c r="B2410" s="13" t="n">
        <v>61</v>
      </c>
      <c r="C2410" s="13" t="s">
        <v>316</v>
      </c>
      <c r="D2410" s="13" t="n">
        <v>2</v>
      </c>
      <c r="E2410" s="13" t="n">
        <v>788</v>
      </c>
      <c r="F2410" s="13" t="s">
        <v>464</v>
      </c>
      <c r="G2410" s="13" t="s">
        <v>26</v>
      </c>
      <c r="H2410" s="13" t="s">
        <v>30</v>
      </c>
      <c r="J2410" s="13" t="n">
        <v>1</v>
      </c>
      <c r="K2410" s="13" t="n">
        <v>4411</v>
      </c>
      <c r="L2410" s="14" t="n">
        <v>0.760416666666667</v>
      </c>
      <c r="M2410" s="15" t="n">
        <v>0.802083333333333</v>
      </c>
      <c r="N2410" s="16" t="n">
        <f aca="false">VLOOKUP(E2410,'Esp. percorsi al 18-10-22'!C:J,8,FALSE())</f>
        <v>31.5496272711474</v>
      </c>
      <c r="O2410" s="16"/>
      <c r="P2410" s="16"/>
      <c r="Q2410" s="20" t="n">
        <v>5</v>
      </c>
      <c r="R2410" s="17" t="n">
        <f aca="false">+N2410*Q2410</f>
        <v>157.748136355737</v>
      </c>
      <c r="S2410" s="17" t="n">
        <f aca="false">+O2410*Q2410</f>
        <v>0</v>
      </c>
      <c r="T2410" s="17"/>
      <c r="U2410" s="18" t="n">
        <f aca="false">+M2410-L2410</f>
        <v>0.0416666666666667</v>
      </c>
      <c r="V2410" s="18" t="n">
        <f aca="false">+U2410*Q2410</f>
        <v>0.208333333333333</v>
      </c>
      <c r="W2410" s="18"/>
    </row>
    <row r="2411" s="13" customFormat="true" ht="12" hidden="false" customHeight="false" outlineLevel="0" collapsed="false">
      <c r="A2411" s="12" t="n">
        <v>12511</v>
      </c>
      <c r="B2411" s="13" t="n">
        <v>61</v>
      </c>
      <c r="C2411" s="13" t="s">
        <v>316</v>
      </c>
      <c r="D2411" s="13" t="n">
        <v>2</v>
      </c>
      <c r="E2411" s="13" t="n">
        <v>788</v>
      </c>
      <c r="F2411" s="13" t="s">
        <v>464</v>
      </c>
      <c r="G2411" s="13" t="s">
        <v>24</v>
      </c>
      <c r="H2411" s="13" t="s">
        <v>25</v>
      </c>
      <c r="J2411" s="13" t="n">
        <v>1</v>
      </c>
      <c r="K2411" s="13" t="n">
        <v>1471</v>
      </c>
      <c r="L2411" s="14" t="n">
        <v>0.784722222222222</v>
      </c>
      <c r="M2411" s="15" t="n">
        <v>0.826388888888889</v>
      </c>
      <c r="N2411" s="16" t="n">
        <f aca="false">VLOOKUP(E2411,'Esp. percorsi al 18-10-22'!C:J,8,FALSE())</f>
        <v>31.5496272711474</v>
      </c>
      <c r="O2411" s="16"/>
      <c r="P2411" s="16"/>
      <c r="Q2411" s="20" t="n">
        <v>302</v>
      </c>
      <c r="R2411" s="17" t="n">
        <f aca="false">+N2411*Q2411</f>
        <v>9527.98743588651</v>
      </c>
      <c r="S2411" s="17" t="n">
        <f aca="false">+O2411*Q2411</f>
        <v>0</v>
      </c>
      <c r="T2411" s="17"/>
      <c r="U2411" s="18" t="n">
        <f aca="false">+M2411-L2411</f>
        <v>0.0416666666666667</v>
      </c>
      <c r="V2411" s="18" t="n">
        <f aca="false">+U2411*Q2411</f>
        <v>12.5833333333333</v>
      </c>
      <c r="W2411" s="18"/>
    </row>
    <row r="2412" s="13" customFormat="true" ht="12" hidden="false" customHeight="false" outlineLevel="0" collapsed="false">
      <c r="A2412" s="12" t="n">
        <v>12525</v>
      </c>
      <c r="B2412" s="13" t="n">
        <v>61</v>
      </c>
      <c r="C2412" s="13" t="s">
        <v>316</v>
      </c>
      <c r="D2412" s="13" t="n">
        <v>2</v>
      </c>
      <c r="E2412" s="13" t="n">
        <v>788</v>
      </c>
      <c r="F2412" s="13" t="s">
        <v>464</v>
      </c>
      <c r="G2412" s="13" t="s">
        <v>24</v>
      </c>
      <c r="H2412" s="13" t="s">
        <v>29</v>
      </c>
      <c r="J2412" s="13" t="n">
        <v>1</v>
      </c>
      <c r="K2412" s="13" t="n">
        <v>2204</v>
      </c>
      <c r="L2412" s="14" t="n">
        <v>0.791666666666667</v>
      </c>
      <c r="M2412" s="15" t="n">
        <v>0.833333333333333</v>
      </c>
      <c r="N2412" s="16" t="n">
        <f aca="false">VLOOKUP(E2412,'Esp. percorsi al 18-10-22'!C:J,8,FALSE())</f>
        <v>31.5496272711474</v>
      </c>
      <c r="O2412" s="16"/>
      <c r="P2412" s="16"/>
      <c r="Q2412" s="20" t="n">
        <v>58</v>
      </c>
      <c r="R2412" s="17" t="n">
        <f aca="false">+N2412*Q2412</f>
        <v>1829.87838172655</v>
      </c>
      <c r="S2412" s="17" t="n">
        <f aca="false">+O2412*Q2412</f>
        <v>0</v>
      </c>
      <c r="T2412" s="17"/>
      <c r="U2412" s="18" t="n">
        <f aca="false">+M2412-L2412</f>
        <v>0.0416666666666667</v>
      </c>
      <c r="V2412" s="18" t="n">
        <f aca="false">+U2412*Q2412</f>
        <v>2.41666666666667</v>
      </c>
      <c r="W2412" s="18"/>
    </row>
    <row r="2413" s="13" customFormat="true" ht="12" hidden="false" customHeight="false" outlineLevel="0" collapsed="false">
      <c r="A2413" s="12" t="n">
        <v>12512</v>
      </c>
      <c r="B2413" s="13" t="n">
        <v>61</v>
      </c>
      <c r="C2413" s="13" t="s">
        <v>316</v>
      </c>
      <c r="D2413" s="13" t="n">
        <v>2</v>
      </c>
      <c r="E2413" s="13" t="n">
        <v>788</v>
      </c>
      <c r="F2413" s="13" t="s">
        <v>464</v>
      </c>
      <c r="G2413" s="13" t="s">
        <v>24</v>
      </c>
      <c r="H2413" s="13" t="s">
        <v>25</v>
      </c>
      <c r="J2413" s="13" t="n">
        <v>1</v>
      </c>
      <c r="K2413" s="13" t="n">
        <v>1472</v>
      </c>
      <c r="L2413" s="14" t="n">
        <v>0.802083333333333</v>
      </c>
      <c r="M2413" s="15" t="n">
        <v>0.84375</v>
      </c>
      <c r="N2413" s="16" t="n">
        <f aca="false">VLOOKUP(E2413,'Esp. percorsi al 18-10-22'!C:J,8,FALSE())</f>
        <v>31.5496272711474</v>
      </c>
      <c r="O2413" s="16"/>
      <c r="P2413" s="16"/>
      <c r="Q2413" s="20" t="n">
        <v>302</v>
      </c>
      <c r="R2413" s="17" t="n">
        <f aca="false">+N2413*Q2413</f>
        <v>9527.98743588651</v>
      </c>
      <c r="S2413" s="17" t="n">
        <f aca="false">+O2413*Q2413</f>
        <v>0</v>
      </c>
      <c r="T2413" s="17"/>
      <c r="U2413" s="18" t="n">
        <f aca="false">+M2413-L2413</f>
        <v>0.0416666666666667</v>
      </c>
      <c r="V2413" s="18" t="n">
        <f aca="false">+U2413*Q2413</f>
        <v>12.5833333333333</v>
      </c>
      <c r="W2413" s="18"/>
    </row>
    <row r="2414" s="13" customFormat="true" ht="12" hidden="false" customHeight="false" outlineLevel="0" collapsed="false">
      <c r="A2414" s="12" t="n">
        <v>12513</v>
      </c>
      <c r="B2414" s="13" t="n">
        <v>61</v>
      </c>
      <c r="C2414" s="13" t="s">
        <v>316</v>
      </c>
      <c r="D2414" s="13" t="n">
        <v>2</v>
      </c>
      <c r="E2414" s="13" t="n">
        <v>788</v>
      </c>
      <c r="F2414" s="13" t="s">
        <v>464</v>
      </c>
      <c r="G2414" s="13" t="s">
        <v>24</v>
      </c>
      <c r="H2414" s="13" t="s">
        <v>25</v>
      </c>
      <c r="J2414" s="13" t="n">
        <v>1</v>
      </c>
      <c r="K2414" s="13" t="n">
        <v>1473</v>
      </c>
      <c r="L2414" s="14" t="n">
        <v>0.822916666666667</v>
      </c>
      <c r="M2414" s="15" t="n">
        <v>0.864583333333333</v>
      </c>
      <c r="N2414" s="16" t="n">
        <f aca="false">VLOOKUP(E2414,'Esp. percorsi al 18-10-22'!C:J,8,FALSE())</f>
        <v>31.5496272711474</v>
      </c>
      <c r="O2414" s="16"/>
      <c r="P2414" s="16"/>
      <c r="Q2414" s="20" t="n">
        <v>302</v>
      </c>
      <c r="R2414" s="17" t="n">
        <f aca="false">+N2414*Q2414</f>
        <v>9527.98743588651</v>
      </c>
      <c r="S2414" s="17" t="n">
        <f aca="false">+O2414*Q2414</f>
        <v>0</v>
      </c>
      <c r="T2414" s="17"/>
      <c r="U2414" s="18" t="n">
        <f aca="false">+M2414-L2414</f>
        <v>0.0416666666666667</v>
      </c>
      <c r="V2414" s="18" t="n">
        <f aca="false">+U2414*Q2414</f>
        <v>12.5833333333333</v>
      </c>
      <c r="W2414" s="18"/>
    </row>
    <row r="2415" s="13" customFormat="true" ht="12" hidden="false" customHeight="false" outlineLevel="0" collapsed="false">
      <c r="A2415" s="12" t="n">
        <v>12514</v>
      </c>
      <c r="B2415" s="13" t="n">
        <v>61</v>
      </c>
      <c r="C2415" s="13" t="s">
        <v>316</v>
      </c>
      <c r="D2415" s="13" t="n">
        <v>2</v>
      </c>
      <c r="E2415" s="13" t="n">
        <v>788</v>
      </c>
      <c r="F2415" s="13" t="s">
        <v>464</v>
      </c>
      <c r="G2415" s="13" t="s">
        <v>24</v>
      </c>
      <c r="H2415" s="13" t="s">
        <v>25</v>
      </c>
      <c r="J2415" s="13" t="n">
        <v>1</v>
      </c>
      <c r="K2415" s="13" t="n">
        <v>1474</v>
      </c>
      <c r="L2415" s="14" t="n">
        <v>0.84375</v>
      </c>
      <c r="M2415" s="15" t="n">
        <v>0.885416666666667</v>
      </c>
      <c r="N2415" s="16" t="n">
        <f aca="false">VLOOKUP(E2415,'Esp. percorsi al 18-10-22'!C:J,8,FALSE())</f>
        <v>31.5496272711474</v>
      </c>
      <c r="O2415" s="16"/>
      <c r="P2415" s="16"/>
      <c r="Q2415" s="20" t="n">
        <v>302</v>
      </c>
      <c r="R2415" s="17" t="n">
        <f aca="false">+N2415*Q2415</f>
        <v>9527.98743588651</v>
      </c>
      <c r="S2415" s="17" t="n">
        <f aca="false">+O2415*Q2415</f>
        <v>0</v>
      </c>
      <c r="T2415" s="17"/>
      <c r="U2415" s="18" t="n">
        <f aca="false">+M2415-L2415</f>
        <v>0.0416666666666667</v>
      </c>
      <c r="V2415" s="18" t="n">
        <f aca="false">+U2415*Q2415</f>
        <v>12.5833333333333</v>
      </c>
      <c r="W2415" s="18"/>
    </row>
    <row r="2416" s="13" customFormat="true" ht="12" hidden="false" customHeight="false" outlineLevel="0" collapsed="false">
      <c r="A2416" s="12" t="n">
        <v>12526</v>
      </c>
      <c r="B2416" s="13" t="n">
        <v>61</v>
      </c>
      <c r="C2416" s="13" t="s">
        <v>316</v>
      </c>
      <c r="D2416" s="13" t="n">
        <v>2</v>
      </c>
      <c r="E2416" s="13" t="n">
        <v>788</v>
      </c>
      <c r="F2416" s="13" t="s">
        <v>464</v>
      </c>
      <c r="G2416" s="13" t="s">
        <v>24</v>
      </c>
      <c r="H2416" s="13" t="s">
        <v>29</v>
      </c>
      <c r="J2416" s="13" t="n">
        <v>1</v>
      </c>
      <c r="K2416" s="13" t="n">
        <v>2205</v>
      </c>
      <c r="L2416" s="14" t="n">
        <v>0.84375</v>
      </c>
      <c r="M2416" s="15" t="n">
        <v>0.885416666666667</v>
      </c>
      <c r="N2416" s="16" t="n">
        <f aca="false">VLOOKUP(E2416,'Esp. percorsi al 18-10-22'!C:J,8,FALSE())</f>
        <v>31.5496272711474</v>
      </c>
      <c r="O2416" s="16"/>
      <c r="P2416" s="16"/>
      <c r="Q2416" s="20" t="n">
        <v>58</v>
      </c>
      <c r="R2416" s="17" t="n">
        <f aca="false">+N2416*Q2416</f>
        <v>1829.87838172655</v>
      </c>
      <c r="S2416" s="17" t="n">
        <f aca="false">+O2416*Q2416</f>
        <v>0</v>
      </c>
      <c r="T2416" s="17"/>
      <c r="U2416" s="18" t="n">
        <f aca="false">+M2416-L2416</f>
        <v>0.0416666666666667</v>
      </c>
      <c r="V2416" s="18" t="n">
        <f aca="false">+U2416*Q2416</f>
        <v>2.41666666666667</v>
      </c>
      <c r="W2416" s="18"/>
    </row>
    <row r="2417" s="13" customFormat="true" ht="12" hidden="false" customHeight="false" outlineLevel="0" collapsed="false">
      <c r="A2417" s="12" t="n">
        <v>12536</v>
      </c>
      <c r="B2417" s="13" t="n">
        <v>61</v>
      </c>
      <c r="C2417" s="13" t="s">
        <v>316</v>
      </c>
      <c r="D2417" s="13" t="n">
        <v>2</v>
      </c>
      <c r="E2417" s="13" t="n">
        <v>788</v>
      </c>
      <c r="F2417" s="13" t="s">
        <v>464</v>
      </c>
      <c r="G2417" s="13" t="s">
        <v>26</v>
      </c>
      <c r="H2417" s="13" t="s">
        <v>30</v>
      </c>
      <c r="J2417" s="13" t="n">
        <v>1</v>
      </c>
      <c r="K2417" s="13" t="n">
        <v>4412</v>
      </c>
      <c r="L2417" s="14" t="n">
        <v>0.864583333333333</v>
      </c>
      <c r="M2417" s="15" t="n">
        <v>0.90625</v>
      </c>
      <c r="N2417" s="16" t="n">
        <f aca="false">VLOOKUP(E2417,'Esp. percorsi al 18-10-22'!C:J,8,FALSE())</f>
        <v>31.5496272711474</v>
      </c>
      <c r="O2417" s="16"/>
      <c r="P2417" s="16"/>
      <c r="Q2417" s="20" t="n">
        <v>5</v>
      </c>
      <c r="R2417" s="17" t="n">
        <f aca="false">+N2417*Q2417</f>
        <v>157.748136355737</v>
      </c>
      <c r="S2417" s="17" t="n">
        <f aca="false">+O2417*Q2417</f>
        <v>0</v>
      </c>
      <c r="T2417" s="17"/>
      <c r="U2417" s="18" t="n">
        <f aca="false">+M2417-L2417</f>
        <v>0.0416666666666667</v>
      </c>
      <c r="V2417" s="18" t="n">
        <f aca="false">+U2417*Q2417</f>
        <v>0.208333333333333</v>
      </c>
      <c r="W2417" s="18"/>
    </row>
    <row r="2418" s="13" customFormat="true" ht="12" hidden="false" customHeight="false" outlineLevel="0" collapsed="false">
      <c r="A2418" s="12" t="n">
        <v>12527</v>
      </c>
      <c r="B2418" s="13" t="n">
        <v>61</v>
      </c>
      <c r="C2418" s="13" t="s">
        <v>316</v>
      </c>
      <c r="D2418" s="13" t="n">
        <v>2</v>
      </c>
      <c r="E2418" s="13" t="n">
        <v>788</v>
      </c>
      <c r="F2418" s="13" t="s">
        <v>464</v>
      </c>
      <c r="G2418" s="13" t="s">
        <v>24</v>
      </c>
      <c r="H2418" s="13" t="s">
        <v>29</v>
      </c>
      <c r="J2418" s="13" t="n">
        <v>1</v>
      </c>
      <c r="K2418" s="13" t="n">
        <v>2206</v>
      </c>
      <c r="L2418" s="14" t="n">
        <v>0.899305555555555</v>
      </c>
      <c r="M2418" s="15" t="n">
        <v>0.940972222222222</v>
      </c>
      <c r="N2418" s="16" t="n">
        <f aca="false">VLOOKUP(E2418,'Esp. percorsi al 18-10-22'!C:J,8,FALSE())</f>
        <v>31.5496272711474</v>
      </c>
      <c r="O2418" s="16"/>
      <c r="P2418" s="16"/>
      <c r="Q2418" s="20" t="n">
        <v>58</v>
      </c>
      <c r="R2418" s="17" t="n">
        <f aca="false">+N2418*Q2418</f>
        <v>1829.87838172655</v>
      </c>
      <c r="S2418" s="17" t="n">
        <f aca="false">+O2418*Q2418</f>
        <v>0</v>
      </c>
      <c r="T2418" s="17"/>
      <c r="U2418" s="18" t="n">
        <f aca="false">+M2418-L2418</f>
        <v>0.0416666666666667</v>
      </c>
      <c r="V2418" s="18" t="n">
        <f aca="false">+U2418*Q2418</f>
        <v>2.41666666666667</v>
      </c>
      <c r="W2418" s="18"/>
    </row>
    <row r="2419" s="13" customFormat="true" ht="12" hidden="false" customHeight="false" outlineLevel="0" collapsed="false">
      <c r="A2419" s="12" t="n">
        <v>12515</v>
      </c>
      <c r="B2419" s="13" t="n">
        <v>61</v>
      </c>
      <c r="C2419" s="13" t="s">
        <v>316</v>
      </c>
      <c r="D2419" s="13" t="n">
        <v>2</v>
      </c>
      <c r="E2419" s="13" t="n">
        <v>788</v>
      </c>
      <c r="F2419" s="13" t="s">
        <v>464</v>
      </c>
      <c r="G2419" s="13" t="s">
        <v>24</v>
      </c>
      <c r="H2419" s="13" t="s">
        <v>25</v>
      </c>
      <c r="J2419" s="13" t="n">
        <v>1</v>
      </c>
      <c r="K2419" s="13" t="n">
        <v>1476</v>
      </c>
      <c r="L2419" s="14" t="n">
        <v>0.944444444444444</v>
      </c>
      <c r="M2419" s="15" t="n">
        <v>0.986111111111111</v>
      </c>
      <c r="N2419" s="16" t="n">
        <f aca="false">VLOOKUP(E2419,'Esp. percorsi al 18-10-22'!C:J,8,FALSE())</f>
        <v>31.5496272711474</v>
      </c>
      <c r="O2419" s="16"/>
      <c r="P2419" s="16"/>
      <c r="Q2419" s="20" t="n">
        <v>302</v>
      </c>
      <c r="R2419" s="17" t="n">
        <f aca="false">+N2419*Q2419</f>
        <v>9527.98743588651</v>
      </c>
      <c r="S2419" s="17" t="n">
        <f aca="false">+O2419*Q2419</f>
        <v>0</v>
      </c>
      <c r="T2419" s="17"/>
      <c r="U2419" s="18" t="n">
        <f aca="false">+M2419-L2419</f>
        <v>0.0416666666666667</v>
      </c>
      <c r="V2419" s="18" t="n">
        <f aca="false">+U2419*Q2419</f>
        <v>12.5833333333333</v>
      </c>
      <c r="W2419" s="18"/>
    </row>
    <row r="2420" s="13" customFormat="true" ht="12" hidden="false" customHeight="false" outlineLevel="0" collapsed="false">
      <c r="A2420" s="12" t="n">
        <v>12531</v>
      </c>
      <c r="B2420" s="13" t="n">
        <v>61</v>
      </c>
      <c r="C2420" s="13" t="s">
        <v>316</v>
      </c>
      <c r="D2420" s="13" t="n">
        <v>2</v>
      </c>
      <c r="E2420" s="13" t="n">
        <v>788</v>
      </c>
      <c r="F2420" s="13" t="s">
        <v>464</v>
      </c>
      <c r="G2420" s="13" t="s">
        <v>24</v>
      </c>
      <c r="H2420" s="13" t="s">
        <v>25</v>
      </c>
      <c r="J2420" s="13" t="n">
        <v>1</v>
      </c>
      <c r="K2420" s="13" t="n">
        <v>4125</v>
      </c>
      <c r="L2420" s="14" t="n">
        <v>0.96875</v>
      </c>
      <c r="M2420" s="15" t="n">
        <v>1.01041666666667</v>
      </c>
      <c r="N2420" s="16" t="n">
        <f aca="false">VLOOKUP(E2420,'Esp. percorsi al 18-10-22'!C:J,8,FALSE())</f>
        <v>31.5496272711474</v>
      </c>
      <c r="O2420" s="16"/>
      <c r="P2420" s="16"/>
      <c r="Q2420" s="20" t="n">
        <v>302</v>
      </c>
      <c r="R2420" s="17" t="n">
        <f aca="false">+N2420*Q2420</f>
        <v>9527.98743588651</v>
      </c>
      <c r="S2420" s="17" t="n">
        <f aca="false">+O2420*Q2420</f>
        <v>0</v>
      </c>
      <c r="T2420" s="17"/>
      <c r="U2420" s="18" t="n">
        <f aca="false">+M2420-L2420</f>
        <v>0.0416666666666667</v>
      </c>
      <c r="V2420" s="18" t="n">
        <f aca="false">+U2420*Q2420</f>
        <v>12.5833333333333</v>
      </c>
      <c r="W2420" s="18"/>
    </row>
    <row r="2421" s="13" customFormat="true" ht="12" hidden="false" customHeight="false" outlineLevel="0" collapsed="false">
      <c r="A2421" s="12" t="n">
        <v>10069</v>
      </c>
      <c r="B2421" s="13" t="n">
        <v>61</v>
      </c>
      <c r="C2421" s="13" t="s">
        <v>316</v>
      </c>
      <c r="D2421" s="13" t="n">
        <v>1</v>
      </c>
      <c r="E2421" s="13" t="n">
        <v>900</v>
      </c>
      <c r="F2421" s="13" t="s">
        <v>465</v>
      </c>
      <c r="G2421" s="13" t="s">
        <v>24</v>
      </c>
      <c r="H2421" s="13" t="s">
        <v>25</v>
      </c>
      <c r="J2421" s="13" t="n">
        <v>1</v>
      </c>
      <c r="K2421" s="13" t="n">
        <v>1434</v>
      </c>
      <c r="L2421" s="14" t="n">
        <v>0.322916666666667</v>
      </c>
      <c r="M2421" s="15" t="n">
        <v>0.354166666666667</v>
      </c>
      <c r="N2421" s="16" t="n">
        <f aca="false">VLOOKUP(E2421,'Esp. percorsi al 18-10-22'!C:J,8,FALSE())</f>
        <v>29.0817236662052</v>
      </c>
      <c r="O2421" s="16"/>
      <c r="P2421" s="16"/>
      <c r="Q2421" s="20" t="n">
        <v>302</v>
      </c>
      <c r="R2421" s="17" t="n">
        <f aca="false">+N2421*Q2421</f>
        <v>8782.68054719397</v>
      </c>
      <c r="S2421" s="17" t="n">
        <f aca="false">+O2421*Q2421</f>
        <v>0</v>
      </c>
      <c r="T2421" s="17"/>
      <c r="U2421" s="18" t="n">
        <f aca="false">+M2421-L2421</f>
        <v>0.03125</v>
      </c>
      <c r="V2421" s="18" t="n">
        <f aca="false">+U2421*Q2421</f>
        <v>9.4375</v>
      </c>
      <c r="W2421" s="18"/>
    </row>
    <row r="2422" s="13" customFormat="true" ht="12" hidden="false" customHeight="false" outlineLevel="0" collapsed="false">
      <c r="A2422" s="12" t="n">
        <v>17931</v>
      </c>
      <c r="B2422" s="13" t="n">
        <v>61</v>
      </c>
      <c r="C2422" s="13" t="s">
        <v>316</v>
      </c>
      <c r="D2422" s="13" t="n">
        <v>2</v>
      </c>
      <c r="E2422" s="13" t="n">
        <v>1021</v>
      </c>
      <c r="F2422" s="13" t="s">
        <v>466</v>
      </c>
      <c r="G2422" s="13" t="s">
        <v>42</v>
      </c>
      <c r="H2422" s="19" t="s">
        <v>27</v>
      </c>
      <c r="I2422" s="19"/>
      <c r="J2422" s="13" t="n">
        <v>1</v>
      </c>
      <c r="K2422" s="13" t="n">
        <v>17931</v>
      </c>
      <c r="L2422" s="14" t="n">
        <v>0.256944444444444</v>
      </c>
      <c r="M2422" s="15" t="n">
        <v>0.263888888888889</v>
      </c>
      <c r="N2422" s="16" t="n">
        <f aca="false">VLOOKUP(E2422,'Esp. percorsi al 18-10-22'!C:J,8,FALSE())</f>
        <v>23.1524591484822</v>
      </c>
      <c r="O2422" s="16"/>
      <c r="P2422" s="16"/>
      <c r="Q2422" s="20" t="n">
        <v>173</v>
      </c>
      <c r="R2422" s="17" t="n">
        <f aca="false">+N2422*Q2422</f>
        <v>4005.37543268742</v>
      </c>
      <c r="S2422" s="17" t="n">
        <f aca="false">+O2422*Q2422</f>
        <v>0</v>
      </c>
      <c r="T2422" s="17"/>
      <c r="U2422" s="18" t="n">
        <f aca="false">+M2422-L2422</f>
        <v>0.00694444444444444</v>
      </c>
      <c r="V2422" s="18" t="n">
        <f aca="false">+U2422*Q2422</f>
        <v>1.20138888888889</v>
      </c>
      <c r="W2422" s="18"/>
    </row>
    <row r="2423" s="13" customFormat="true" ht="12" hidden="false" customHeight="false" outlineLevel="0" collapsed="false">
      <c r="A2423" s="12" t="n">
        <v>18575</v>
      </c>
      <c r="B2423" s="13" t="n">
        <v>61</v>
      </c>
      <c r="C2423" s="13" t="s">
        <v>316</v>
      </c>
      <c r="D2423" s="13" t="n">
        <v>1</v>
      </c>
      <c r="E2423" s="13" t="n">
        <v>1088</v>
      </c>
      <c r="F2423" s="13" t="s">
        <v>467</v>
      </c>
      <c r="G2423" s="13" t="s">
        <v>42</v>
      </c>
      <c r="H2423" s="19" t="s">
        <v>27</v>
      </c>
      <c r="I2423" s="19"/>
      <c r="J2423" s="13" t="n">
        <v>1</v>
      </c>
      <c r="K2423" s="13" t="n">
        <v>18575</v>
      </c>
      <c r="L2423" s="14" t="n">
        <v>0.288194444444444</v>
      </c>
      <c r="M2423" s="15" t="n">
        <v>0.326388888888889</v>
      </c>
      <c r="N2423" s="16" t="n">
        <f aca="false">VLOOKUP(E2423,'Esp. percorsi al 18-10-22'!C:J,8,FALSE())</f>
        <v>29.3871444785078</v>
      </c>
      <c r="O2423" s="16"/>
      <c r="P2423" s="16"/>
      <c r="Q2423" s="20" t="n">
        <v>173</v>
      </c>
      <c r="R2423" s="17" t="n">
        <f aca="false">+N2423*Q2423</f>
        <v>5083.97599478185</v>
      </c>
      <c r="S2423" s="17" t="n">
        <f aca="false">+O2423*Q2423</f>
        <v>0</v>
      </c>
      <c r="T2423" s="17"/>
      <c r="U2423" s="18" t="n">
        <f aca="false">+M2423-L2423</f>
        <v>0.0381944444444444</v>
      </c>
      <c r="V2423" s="18" t="n">
        <f aca="false">+U2423*Q2423</f>
        <v>6.60763888888889</v>
      </c>
      <c r="W2423" s="18"/>
    </row>
    <row r="2424" s="13" customFormat="true" ht="12" hidden="false" customHeight="false" outlineLevel="0" collapsed="false">
      <c r="A2424" s="12" t="n">
        <v>10348</v>
      </c>
      <c r="B2424" s="13" t="n">
        <v>70</v>
      </c>
      <c r="C2424" s="13" t="s">
        <v>468</v>
      </c>
      <c r="D2424" s="13" t="n">
        <v>0</v>
      </c>
      <c r="E2424" s="13" t="n">
        <v>71</v>
      </c>
      <c r="F2424" s="13" t="s">
        <v>469</v>
      </c>
      <c r="G2424" s="13" t="s">
        <v>24</v>
      </c>
      <c r="H2424" s="13" t="s">
        <v>25</v>
      </c>
      <c r="J2424" s="13" t="n">
        <v>1</v>
      </c>
      <c r="K2424" s="13" t="n">
        <v>2250</v>
      </c>
      <c r="L2424" s="14" t="n">
        <v>0.333333333333333</v>
      </c>
      <c r="M2424" s="15" t="n">
        <v>0.350694444444444</v>
      </c>
      <c r="N2424" s="16" t="n">
        <f aca="false">VLOOKUP(E2424,'Esp. percorsi al 18-10-22'!C:J,8,FALSE())</f>
        <v>9.38235940227649</v>
      </c>
      <c r="O2424" s="16"/>
      <c r="P2424" s="16"/>
      <c r="Q2424" s="20" t="n">
        <v>302</v>
      </c>
      <c r="R2424" s="17" t="n">
        <f aca="false">+N2424*Q2424</f>
        <v>2833.4725394875</v>
      </c>
      <c r="S2424" s="17" t="n">
        <f aca="false">+O2424*Q2424</f>
        <v>0</v>
      </c>
      <c r="T2424" s="17"/>
      <c r="U2424" s="18" t="n">
        <f aca="false">+M2424-L2424</f>
        <v>0.0173611111111111</v>
      </c>
      <c r="V2424" s="18" t="n">
        <f aca="false">+U2424*Q2424</f>
        <v>5.24305555555556</v>
      </c>
      <c r="W2424" s="18"/>
    </row>
    <row r="2425" s="13" customFormat="true" ht="12" hidden="false" customHeight="false" outlineLevel="0" collapsed="false">
      <c r="A2425" s="12" t="n">
        <v>10352</v>
      </c>
      <c r="B2425" s="13" t="n">
        <v>70</v>
      </c>
      <c r="C2425" s="13" t="s">
        <v>468</v>
      </c>
      <c r="D2425" s="13" t="n">
        <v>0</v>
      </c>
      <c r="E2425" s="13" t="n">
        <v>71</v>
      </c>
      <c r="F2425" s="13" t="s">
        <v>469</v>
      </c>
      <c r="G2425" s="13" t="s">
        <v>24</v>
      </c>
      <c r="H2425" s="13" t="s">
        <v>25</v>
      </c>
      <c r="J2425" s="13" t="n">
        <v>1</v>
      </c>
      <c r="K2425" s="13" t="n">
        <v>2255</v>
      </c>
      <c r="L2425" s="14" t="n">
        <v>0.354166666666667</v>
      </c>
      <c r="M2425" s="15" t="n">
        <v>0.371527777777778</v>
      </c>
      <c r="N2425" s="16" t="n">
        <f aca="false">VLOOKUP(E2425,'Esp. percorsi al 18-10-22'!C:J,8,FALSE())</f>
        <v>9.38235940227649</v>
      </c>
      <c r="O2425" s="16"/>
      <c r="P2425" s="16"/>
      <c r="Q2425" s="20" t="n">
        <v>302</v>
      </c>
      <c r="R2425" s="17" t="n">
        <f aca="false">+N2425*Q2425</f>
        <v>2833.4725394875</v>
      </c>
      <c r="S2425" s="17" t="n">
        <f aca="false">+O2425*Q2425</f>
        <v>0</v>
      </c>
      <c r="T2425" s="17"/>
      <c r="U2425" s="18" t="n">
        <f aca="false">+M2425-L2425</f>
        <v>0.0173611111111111</v>
      </c>
      <c r="V2425" s="18" t="n">
        <f aca="false">+U2425*Q2425</f>
        <v>5.24305555555556</v>
      </c>
      <c r="W2425" s="18"/>
    </row>
    <row r="2426" s="13" customFormat="true" ht="12" hidden="false" customHeight="false" outlineLevel="0" collapsed="false">
      <c r="A2426" s="12" t="n">
        <v>12067</v>
      </c>
      <c r="B2426" s="13" t="n">
        <v>70</v>
      </c>
      <c r="C2426" s="13" t="s">
        <v>468</v>
      </c>
      <c r="D2426" s="13" t="n">
        <v>0</v>
      </c>
      <c r="E2426" s="13" t="n">
        <v>71</v>
      </c>
      <c r="F2426" s="13" t="s">
        <v>469</v>
      </c>
      <c r="G2426" s="13" t="s">
        <v>24</v>
      </c>
      <c r="H2426" s="13" t="s">
        <v>25</v>
      </c>
      <c r="J2426" s="13" t="n">
        <v>1</v>
      </c>
      <c r="K2426" s="13" t="n">
        <v>2251</v>
      </c>
      <c r="L2426" s="14" t="n">
        <v>0.375</v>
      </c>
      <c r="M2426" s="15" t="n">
        <v>0.392361111111111</v>
      </c>
      <c r="N2426" s="16" t="n">
        <f aca="false">VLOOKUP(E2426,'Esp. percorsi al 18-10-22'!C:J,8,FALSE())</f>
        <v>9.38235940227649</v>
      </c>
      <c r="O2426" s="16" t="n">
        <f aca="false">+N2426</f>
        <v>9.38235940227649</v>
      </c>
      <c r="P2426" s="16"/>
      <c r="Q2426" s="20" t="n">
        <v>302</v>
      </c>
      <c r="R2426" s="17" t="n">
        <f aca="false">+N2426*Q2426</f>
        <v>2833.4725394875</v>
      </c>
      <c r="S2426" s="24" t="n">
        <f aca="false">+O2426*Q2426</f>
        <v>2833.4725394875</v>
      </c>
      <c r="T2426" s="17"/>
      <c r="U2426" s="18" t="n">
        <f aca="false">+M2426-L2426</f>
        <v>0.0173611111111111</v>
      </c>
      <c r="V2426" s="18" t="n">
        <f aca="false">+U2426*Q2426</f>
        <v>5.24305555555556</v>
      </c>
      <c r="W2426" s="18" t="s">
        <v>470</v>
      </c>
      <c r="X2426" s="20" t="s">
        <v>248</v>
      </c>
    </row>
    <row r="2427" s="13" customFormat="true" ht="12" hidden="false" customHeight="false" outlineLevel="0" collapsed="false">
      <c r="A2427" s="12" t="n">
        <v>12068</v>
      </c>
      <c r="B2427" s="13" t="n">
        <v>70</v>
      </c>
      <c r="C2427" s="13" t="s">
        <v>468</v>
      </c>
      <c r="D2427" s="13" t="n">
        <v>0</v>
      </c>
      <c r="E2427" s="13" t="n">
        <v>71</v>
      </c>
      <c r="F2427" s="13" t="s">
        <v>469</v>
      </c>
      <c r="G2427" s="13" t="s">
        <v>24</v>
      </c>
      <c r="H2427" s="13" t="s">
        <v>25</v>
      </c>
      <c r="J2427" s="13" t="n">
        <v>1</v>
      </c>
      <c r="K2427" s="13" t="n">
        <v>2256</v>
      </c>
      <c r="L2427" s="14" t="n">
        <v>0.395833333333333</v>
      </c>
      <c r="M2427" s="15" t="n">
        <v>0.413194444444444</v>
      </c>
      <c r="N2427" s="16" t="n">
        <f aca="false">VLOOKUP(E2427,'Esp. percorsi al 18-10-22'!C:J,8,FALSE())</f>
        <v>9.38235940227649</v>
      </c>
      <c r="O2427" s="16" t="n">
        <f aca="false">+N2427</f>
        <v>9.38235940227649</v>
      </c>
      <c r="P2427" s="16"/>
      <c r="Q2427" s="20" t="n">
        <v>302</v>
      </c>
      <c r="R2427" s="17" t="n">
        <f aca="false">+N2427*Q2427</f>
        <v>2833.4725394875</v>
      </c>
      <c r="S2427" s="24" t="n">
        <f aca="false">+O2427*Q2427</f>
        <v>2833.4725394875</v>
      </c>
      <c r="T2427" s="17"/>
      <c r="U2427" s="18" t="n">
        <f aca="false">+M2427-L2427</f>
        <v>0.0173611111111111</v>
      </c>
      <c r="V2427" s="18" t="n">
        <f aca="false">+U2427*Q2427</f>
        <v>5.24305555555556</v>
      </c>
      <c r="W2427" s="18" t="s">
        <v>470</v>
      </c>
      <c r="X2427" s="20" t="s">
        <v>248</v>
      </c>
    </row>
    <row r="2428" s="13" customFormat="true" ht="12" hidden="false" customHeight="false" outlineLevel="0" collapsed="false">
      <c r="A2428" s="12" t="n">
        <v>10372</v>
      </c>
      <c r="B2428" s="13" t="n">
        <v>70</v>
      </c>
      <c r="C2428" s="13" t="s">
        <v>468</v>
      </c>
      <c r="D2428" s="13" t="n">
        <v>0</v>
      </c>
      <c r="E2428" s="13" t="n">
        <v>71</v>
      </c>
      <c r="F2428" s="13" t="s">
        <v>469</v>
      </c>
      <c r="G2428" s="13" t="s">
        <v>24</v>
      </c>
      <c r="H2428" s="13" t="s">
        <v>25</v>
      </c>
      <c r="J2428" s="13" t="n">
        <v>1</v>
      </c>
      <c r="K2428" s="13" t="n">
        <v>2983</v>
      </c>
      <c r="L2428" s="14" t="n">
        <v>0.541666666666667</v>
      </c>
      <c r="M2428" s="15" t="n">
        <v>0.559027777777778</v>
      </c>
      <c r="N2428" s="16" t="n">
        <f aca="false">VLOOKUP(E2428,'Esp. percorsi al 18-10-22'!C:J,8,FALSE())</f>
        <v>9.38235940227649</v>
      </c>
      <c r="O2428" s="16"/>
      <c r="P2428" s="16"/>
      <c r="Q2428" s="20" t="n">
        <v>302</v>
      </c>
      <c r="R2428" s="17" t="n">
        <f aca="false">+N2428*Q2428</f>
        <v>2833.4725394875</v>
      </c>
      <c r="S2428" s="17" t="n">
        <f aca="false">+O2428*Q2428</f>
        <v>0</v>
      </c>
      <c r="T2428" s="17"/>
      <c r="U2428" s="18" t="n">
        <f aca="false">+M2428-L2428</f>
        <v>0.0173611111111111</v>
      </c>
      <c r="V2428" s="18" t="n">
        <f aca="false">+U2428*Q2428</f>
        <v>5.24305555555556</v>
      </c>
      <c r="W2428" s="18"/>
    </row>
    <row r="2429" s="13" customFormat="true" ht="12" hidden="false" customHeight="false" outlineLevel="0" collapsed="false">
      <c r="A2429" s="12" t="n">
        <v>18445</v>
      </c>
      <c r="B2429" s="13" t="n">
        <v>70</v>
      </c>
      <c r="C2429" s="13" t="s">
        <v>468</v>
      </c>
      <c r="D2429" s="13" t="n">
        <v>0</v>
      </c>
      <c r="E2429" s="13" t="n">
        <v>71</v>
      </c>
      <c r="F2429" s="13" t="s">
        <v>469</v>
      </c>
      <c r="G2429" s="13" t="s">
        <v>28</v>
      </c>
      <c r="H2429" s="13" t="s">
        <v>25</v>
      </c>
      <c r="J2429" s="13" t="n">
        <v>1</v>
      </c>
      <c r="K2429" s="13" t="n">
        <v>18445</v>
      </c>
      <c r="L2429" s="14" t="n">
        <v>0.708333333333333</v>
      </c>
      <c r="M2429" s="15" t="n">
        <v>0.725694444444444</v>
      </c>
      <c r="N2429" s="16" t="n">
        <f aca="false">VLOOKUP(E2429,'Esp. percorsi al 18-10-22'!C:J,8,FALSE())</f>
        <v>9.38235940227649</v>
      </c>
      <c r="O2429" s="16"/>
      <c r="P2429" s="16"/>
      <c r="Q2429" s="20" t="n">
        <v>67</v>
      </c>
      <c r="R2429" s="17" t="n">
        <f aca="false">+N2429*Q2429</f>
        <v>628.618079952525</v>
      </c>
      <c r="S2429" s="17" t="n">
        <f aca="false">+O2429*Q2429</f>
        <v>0</v>
      </c>
      <c r="T2429" s="17"/>
      <c r="U2429" s="18" t="n">
        <f aca="false">+M2429-L2429</f>
        <v>0.0173611111111111</v>
      </c>
      <c r="V2429" s="18" t="n">
        <f aca="false">+U2429*Q2429</f>
        <v>1.16319444444444</v>
      </c>
      <c r="W2429" s="18"/>
    </row>
    <row r="2430" s="13" customFormat="true" ht="12" hidden="false" customHeight="false" outlineLevel="0" collapsed="false">
      <c r="A2430" s="12" t="n">
        <v>12077</v>
      </c>
      <c r="B2430" s="13" t="n">
        <v>70</v>
      </c>
      <c r="C2430" s="13" t="s">
        <v>468</v>
      </c>
      <c r="D2430" s="13" t="n">
        <v>0</v>
      </c>
      <c r="E2430" s="13" t="n">
        <v>71</v>
      </c>
      <c r="F2430" s="13" t="s">
        <v>469</v>
      </c>
      <c r="G2430" s="13" t="s">
        <v>26</v>
      </c>
      <c r="H2430" s="13" t="s">
        <v>25</v>
      </c>
      <c r="J2430" s="13" t="n">
        <v>1</v>
      </c>
      <c r="K2430" s="13" t="n">
        <v>12077</v>
      </c>
      <c r="L2430" s="14" t="n">
        <v>0.729166666666667</v>
      </c>
      <c r="M2430" s="15" t="n">
        <v>0.746527777777778</v>
      </c>
      <c r="N2430" s="16" t="n">
        <f aca="false">VLOOKUP(E2430,'Esp. percorsi al 18-10-22'!C:J,8,FALSE())</f>
        <v>9.38235940227649</v>
      </c>
      <c r="O2430" s="16"/>
      <c r="P2430" s="16"/>
      <c r="Q2430" s="20" t="n">
        <v>235</v>
      </c>
      <c r="R2430" s="17" t="n">
        <f aca="false">+N2430*Q2430</f>
        <v>2204.85445953498</v>
      </c>
      <c r="S2430" s="17" t="n">
        <f aca="false">+O2430*Q2430</f>
        <v>0</v>
      </c>
      <c r="T2430" s="17"/>
      <c r="U2430" s="18" t="n">
        <f aca="false">+M2430-L2430</f>
        <v>0.0173611111111111</v>
      </c>
      <c r="V2430" s="18" t="n">
        <f aca="false">+U2430*Q2430</f>
        <v>4.07986111111111</v>
      </c>
      <c r="W2430" s="18"/>
    </row>
    <row r="2431" s="13" customFormat="true" ht="12" hidden="false" customHeight="false" outlineLevel="0" collapsed="false">
      <c r="A2431" s="12" t="n">
        <v>10357</v>
      </c>
      <c r="B2431" s="13" t="n">
        <v>70</v>
      </c>
      <c r="C2431" s="13" t="s">
        <v>468</v>
      </c>
      <c r="D2431" s="13" t="n">
        <v>0</v>
      </c>
      <c r="E2431" s="13" t="n">
        <v>885</v>
      </c>
      <c r="F2431" s="13" t="s">
        <v>471</v>
      </c>
      <c r="G2431" s="13" t="s">
        <v>24</v>
      </c>
      <c r="H2431" s="13" t="s">
        <v>25</v>
      </c>
      <c r="J2431" s="13" t="n">
        <v>1</v>
      </c>
      <c r="K2431" s="13" t="n">
        <v>2452</v>
      </c>
      <c r="L2431" s="14" t="n">
        <v>0.326388888888889</v>
      </c>
      <c r="M2431" s="15" t="n">
        <v>0.331944444444444</v>
      </c>
      <c r="N2431" s="16" t="n">
        <f aca="false">VLOOKUP(E2431,'Esp. percorsi al 18-10-22'!C:J,8,FALSE())</f>
        <v>3.76083549616034</v>
      </c>
      <c r="O2431" s="16"/>
      <c r="P2431" s="16"/>
      <c r="Q2431" s="20" t="n">
        <v>302</v>
      </c>
      <c r="R2431" s="17" t="n">
        <f aca="false">+N2431*Q2431</f>
        <v>1135.77231984042</v>
      </c>
      <c r="S2431" s="17" t="n">
        <f aca="false">+O2431*Q2431</f>
        <v>0</v>
      </c>
      <c r="T2431" s="17"/>
      <c r="U2431" s="18" t="n">
        <f aca="false">+M2431-L2431</f>
        <v>0.00555555555555556</v>
      </c>
      <c r="V2431" s="18" t="n">
        <f aca="false">+U2431*Q2431</f>
        <v>1.67777777777778</v>
      </c>
      <c r="W2431" s="18"/>
    </row>
    <row r="2432" s="13" customFormat="true" ht="12" hidden="false" customHeight="false" outlineLevel="0" collapsed="false">
      <c r="A2432" s="12" t="n">
        <v>12039</v>
      </c>
      <c r="B2432" s="13" t="n">
        <v>72</v>
      </c>
      <c r="C2432" s="13" t="s">
        <v>468</v>
      </c>
      <c r="D2432" s="13" t="n">
        <v>0</v>
      </c>
      <c r="E2432" s="13" t="n">
        <v>28</v>
      </c>
      <c r="F2432" s="13" t="s">
        <v>472</v>
      </c>
      <c r="G2432" s="13" t="s">
        <v>24</v>
      </c>
      <c r="H2432" s="13" t="s">
        <v>29</v>
      </c>
      <c r="J2432" s="13" t="n">
        <v>1</v>
      </c>
      <c r="K2432" s="13" t="n">
        <v>2822</v>
      </c>
      <c r="L2432" s="14" t="n">
        <v>0.753472222222222</v>
      </c>
      <c r="M2432" s="15" t="n">
        <v>0.770833333333333</v>
      </c>
      <c r="N2432" s="16" t="n">
        <f aca="false">VLOOKUP(E2432,'Esp. percorsi al 18-10-22'!C:J,8,FALSE())</f>
        <v>8.83979292854188</v>
      </c>
      <c r="O2432" s="16"/>
      <c r="P2432" s="16"/>
      <c r="Q2432" s="20" t="n">
        <v>58</v>
      </c>
      <c r="R2432" s="17" t="n">
        <f aca="false">+N2432*Q2432</f>
        <v>512.707989855429</v>
      </c>
      <c r="S2432" s="17" t="n">
        <f aca="false">+O2432*Q2432</f>
        <v>0</v>
      </c>
      <c r="T2432" s="17"/>
      <c r="U2432" s="18" t="n">
        <f aca="false">+M2432-L2432</f>
        <v>0.0173611111111111</v>
      </c>
      <c r="V2432" s="18" t="n">
        <f aca="false">+U2432*Q2432</f>
        <v>1.00694444444444</v>
      </c>
      <c r="W2432" s="18"/>
    </row>
    <row r="2433" s="13" customFormat="true" ht="12" hidden="false" customHeight="false" outlineLevel="0" collapsed="false">
      <c r="A2433" s="12" t="n">
        <v>10748</v>
      </c>
      <c r="B2433" s="13" t="n">
        <v>72</v>
      </c>
      <c r="C2433" s="13" t="s">
        <v>468</v>
      </c>
      <c r="D2433" s="13" t="n">
        <v>0</v>
      </c>
      <c r="E2433" s="13" t="n">
        <v>40</v>
      </c>
      <c r="F2433" s="13" t="s">
        <v>473</v>
      </c>
      <c r="G2433" s="13" t="s">
        <v>24</v>
      </c>
      <c r="H2433" s="13" t="s">
        <v>25</v>
      </c>
      <c r="J2433" s="13" t="n">
        <v>1</v>
      </c>
      <c r="K2433" s="13" t="n">
        <v>2982</v>
      </c>
      <c r="L2433" s="14" t="n">
        <v>0.466666666666667</v>
      </c>
      <c r="M2433" s="15" t="n">
        <v>0.506944444444444</v>
      </c>
      <c r="N2433" s="16" t="n">
        <f aca="false">VLOOKUP(E2433,'Esp. percorsi al 18-10-22'!C:J,8,FALSE())</f>
        <v>20.8496516699991</v>
      </c>
      <c r="O2433" s="16"/>
      <c r="P2433" s="16"/>
      <c r="Q2433" s="20" t="n">
        <v>302</v>
      </c>
      <c r="R2433" s="17" t="n">
        <f aca="false">+N2433*Q2433</f>
        <v>6296.59480433973</v>
      </c>
      <c r="S2433" s="17" t="n">
        <f aca="false">+O2433*Q2433</f>
        <v>0</v>
      </c>
      <c r="T2433" s="17"/>
      <c r="U2433" s="18" t="n">
        <f aca="false">+M2433-L2433</f>
        <v>0.0402777777777778</v>
      </c>
      <c r="V2433" s="18" t="n">
        <f aca="false">+U2433*Q2433</f>
        <v>12.1638888888889</v>
      </c>
      <c r="W2433" s="18"/>
    </row>
    <row r="2434" s="13" customFormat="true" ht="12" hidden="false" customHeight="false" outlineLevel="0" collapsed="false">
      <c r="A2434" s="12" t="n">
        <v>10762</v>
      </c>
      <c r="B2434" s="13" t="n">
        <v>72</v>
      </c>
      <c r="C2434" s="13" t="s">
        <v>468</v>
      </c>
      <c r="D2434" s="13" t="n">
        <v>0</v>
      </c>
      <c r="E2434" s="13" t="n">
        <v>52</v>
      </c>
      <c r="F2434" s="13" t="s">
        <v>474</v>
      </c>
      <c r="G2434" s="13" t="s">
        <v>28</v>
      </c>
      <c r="H2434" s="13" t="s">
        <v>29</v>
      </c>
      <c r="J2434" s="13" t="n">
        <v>1</v>
      </c>
      <c r="K2434" s="13" t="n">
        <v>3938</v>
      </c>
      <c r="L2434" s="14" t="n">
        <v>0.751388888888889</v>
      </c>
      <c r="M2434" s="15" t="n">
        <v>0.784722222222222</v>
      </c>
      <c r="N2434" s="16" t="n">
        <f aca="false">VLOOKUP(E2434,'Esp. percorsi al 18-10-22'!C:J,8,FALSE())</f>
        <v>20.4881114724931</v>
      </c>
      <c r="O2434" s="16"/>
      <c r="P2434" s="16"/>
      <c r="Q2434" s="20" t="n">
        <v>12</v>
      </c>
      <c r="R2434" s="17" t="n">
        <f aca="false">+N2434*Q2434</f>
        <v>245.857337669917</v>
      </c>
      <c r="S2434" s="17" t="n">
        <f aca="false">+O2434*Q2434</f>
        <v>0</v>
      </c>
      <c r="T2434" s="17"/>
      <c r="U2434" s="18" t="n">
        <f aca="false">+M2434-L2434</f>
        <v>0.0333333333333333</v>
      </c>
      <c r="V2434" s="18" t="n">
        <f aca="false">+U2434*Q2434</f>
        <v>0.4</v>
      </c>
      <c r="W2434" s="18"/>
    </row>
    <row r="2435" s="13" customFormat="true" ht="12" hidden="false" customHeight="false" outlineLevel="0" collapsed="false">
      <c r="A2435" s="12" t="n">
        <v>10749</v>
      </c>
      <c r="B2435" s="13" t="n">
        <v>72</v>
      </c>
      <c r="C2435" s="13" t="s">
        <v>468</v>
      </c>
      <c r="D2435" s="13" t="n">
        <v>0</v>
      </c>
      <c r="E2435" s="13" t="n">
        <v>54</v>
      </c>
      <c r="F2435" s="13" t="s">
        <v>475</v>
      </c>
      <c r="G2435" s="13" t="s">
        <v>28</v>
      </c>
      <c r="H2435" s="13" t="s">
        <v>25</v>
      </c>
      <c r="J2435" s="13" t="n">
        <v>1</v>
      </c>
      <c r="K2435" s="13" t="n">
        <v>2988</v>
      </c>
      <c r="L2435" s="14" t="n">
        <v>0.334722222222222</v>
      </c>
      <c r="M2435" s="15" t="n">
        <v>0.368055555555556</v>
      </c>
      <c r="N2435" s="16" t="n">
        <f aca="false">VLOOKUP(E2435,'Esp. percorsi al 18-10-22'!C:J,8,FALSE())</f>
        <v>19.6020440006341</v>
      </c>
      <c r="O2435" s="16"/>
      <c r="P2435" s="16"/>
      <c r="Q2435" s="20" t="n">
        <v>67</v>
      </c>
      <c r="R2435" s="17" t="n">
        <f aca="false">+N2435*Q2435</f>
        <v>1313.33694804248</v>
      </c>
      <c r="S2435" s="17" t="n">
        <f aca="false">+O2435*Q2435</f>
        <v>0</v>
      </c>
      <c r="T2435" s="17"/>
      <c r="U2435" s="18" t="n">
        <f aca="false">+M2435-L2435</f>
        <v>0.0333333333333333</v>
      </c>
      <c r="V2435" s="18" t="n">
        <f aca="false">+U2435*Q2435</f>
        <v>2.23333333333333</v>
      </c>
      <c r="W2435" s="18"/>
    </row>
    <row r="2436" s="13" customFormat="true" ht="12" hidden="false" customHeight="false" outlineLevel="0" collapsed="false">
      <c r="A2436" s="12" t="n">
        <v>10753</v>
      </c>
      <c r="B2436" s="13" t="n">
        <v>72</v>
      </c>
      <c r="C2436" s="13" t="s">
        <v>468</v>
      </c>
      <c r="D2436" s="13" t="n">
        <v>0</v>
      </c>
      <c r="E2436" s="13" t="n">
        <v>54</v>
      </c>
      <c r="F2436" s="13" t="s">
        <v>475</v>
      </c>
      <c r="G2436" s="13" t="s">
        <v>24</v>
      </c>
      <c r="H2436" s="13" t="s">
        <v>25</v>
      </c>
      <c r="J2436" s="13" t="n">
        <v>1</v>
      </c>
      <c r="K2436" s="13" t="n">
        <v>3187</v>
      </c>
      <c r="L2436" s="14" t="n">
        <v>0.501388888888889</v>
      </c>
      <c r="M2436" s="15" t="n">
        <v>0.534722222222222</v>
      </c>
      <c r="N2436" s="16" t="n">
        <f aca="false">VLOOKUP(E2436,'Esp. percorsi al 18-10-22'!C:J,8,FALSE())</f>
        <v>19.6020440006341</v>
      </c>
      <c r="O2436" s="16"/>
      <c r="P2436" s="16"/>
      <c r="Q2436" s="20" t="n">
        <v>302</v>
      </c>
      <c r="R2436" s="17" t="n">
        <f aca="false">+N2436*Q2436</f>
        <v>5919.8172881915</v>
      </c>
      <c r="S2436" s="17" t="n">
        <f aca="false">+O2436*Q2436</f>
        <v>0</v>
      </c>
      <c r="T2436" s="17"/>
      <c r="U2436" s="18" t="n">
        <f aca="false">+M2436-L2436</f>
        <v>0.0333333333333333</v>
      </c>
      <c r="V2436" s="18" t="n">
        <f aca="false">+U2436*Q2436</f>
        <v>10.0666666666667</v>
      </c>
      <c r="W2436" s="18"/>
    </row>
    <row r="2437" s="13" customFormat="true" ht="12" hidden="false" customHeight="false" outlineLevel="0" collapsed="false">
      <c r="A2437" s="12" t="n">
        <v>10761</v>
      </c>
      <c r="B2437" s="13" t="n">
        <v>72</v>
      </c>
      <c r="C2437" s="13" t="s">
        <v>468</v>
      </c>
      <c r="D2437" s="13" t="n">
        <v>0</v>
      </c>
      <c r="E2437" s="13" t="n">
        <v>54</v>
      </c>
      <c r="F2437" s="13" t="s">
        <v>475</v>
      </c>
      <c r="G2437" s="13" t="s">
        <v>28</v>
      </c>
      <c r="H2437" s="13" t="s">
        <v>29</v>
      </c>
      <c r="J2437" s="13" t="n">
        <v>1</v>
      </c>
      <c r="K2437" s="13" t="n">
        <v>3874</v>
      </c>
      <c r="L2437" s="14" t="n">
        <v>0.597222222222222</v>
      </c>
      <c r="M2437" s="15" t="n">
        <v>0.630555555555556</v>
      </c>
      <c r="N2437" s="16" t="n">
        <f aca="false">VLOOKUP(E2437,'Esp. percorsi al 18-10-22'!C:J,8,FALSE())</f>
        <v>19.6020440006341</v>
      </c>
      <c r="O2437" s="16"/>
      <c r="P2437" s="16"/>
      <c r="Q2437" s="20" t="n">
        <v>12</v>
      </c>
      <c r="R2437" s="17" t="n">
        <f aca="false">+N2437*Q2437</f>
        <v>235.224528007609</v>
      </c>
      <c r="S2437" s="17" t="n">
        <f aca="false">+O2437*Q2437</f>
        <v>0</v>
      </c>
      <c r="T2437" s="17"/>
      <c r="U2437" s="18" t="n">
        <f aca="false">+M2437-L2437</f>
        <v>0.0333333333333333</v>
      </c>
      <c r="V2437" s="18" t="n">
        <f aca="false">+U2437*Q2437</f>
        <v>0.4</v>
      </c>
      <c r="W2437" s="18"/>
    </row>
    <row r="2438" s="13" customFormat="true" ht="12" hidden="false" customHeight="false" outlineLevel="0" collapsed="false">
      <c r="A2438" s="12" t="n">
        <v>10752</v>
      </c>
      <c r="B2438" s="13" t="n">
        <v>72</v>
      </c>
      <c r="C2438" s="13" t="s">
        <v>468</v>
      </c>
      <c r="D2438" s="13" t="n">
        <v>0</v>
      </c>
      <c r="E2438" s="13" t="n">
        <v>54</v>
      </c>
      <c r="F2438" s="13" t="s">
        <v>475</v>
      </c>
      <c r="G2438" s="13" t="s">
        <v>26</v>
      </c>
      <c r="H2438" s="13" t="s">
        <v>29</v>
      </c>
      <c r="J2438" s="13" t="n">
        <v>1</v>
      </c>
      <c r="K2438" s="13" t="n">
        <v>3059</v>
      </c>
      <c r="L2438" s="14" t="n">
        <v>0.600694444444444</v>
      </c>
      <c r="M2438" s="15" t="n">
        <v>0.634027777777778</v>
      </c>
      <c r="N2438" s="16" t="n">
        <f aca="false">VLOOKUP(E2438,'Esp. percorsi al 18-10-22'!C:J,8,FALSE())</f>
        <v>19.6020440006341</v>
      </c>
      <c r="O2438" s="16"/>
      <c r="P2438" s="16"/>
      <c r="Q2438" s="20" t="n">
        <v>46</v>
      </c>
      <c r="R2438" s="17" t="n">
        <f aca="false">+N2438*Q2438</f>
        <v>901.694024029169</v>
      </c>
      <c r="S2438" s="17" t="n">
        <f aca="false">+O2438*Q2438</f>
        <v>0</v>
      </c>
      <c r="T2438" s="17"/>
      <c r="U2438" s="18" t="n">
        <f aca="false">+M2438-L2438</f>
        <v>0.0333333333333333</v>
      </c>
      <c r="V2438" s="18" t="n">
        <f aca="false">+U2438*Q2438</f>
        <v>1.53333333333333</v>
      </c>
      <c r="W2438" s="18"/>
    </row>
    <row r="2439" s="13" customFormat="true" ht="12" hidden="false" customHeight="false" outlineLevel="0" collapsed="false">
      <c r="A2439" s="12" t="n">
        <v>10746</v>
      </c>
      <c r="B2439" s="13" t="n">
        <v>72</v>
      </c>
      <c r="C2439" s="13" t="s">
        <v>468</v>
      </c>
      <c r="D2439" s="13" t="n">
        <v>0</v>
      </c>
      <c r="E2439" s="13" t="n">
        <v>54</v>
      </c>
      <c r="F2439" s="13" t="s">
        <v>475</v>
      </c>
      <c r="G2439" s="13" t="s">
        <v>24</v>
      </c>
      <c r="H2439" s="13" t="s">
        <v>29</v>
      </c>
      <c r="J2439" s="13" t="n">
        <v>1</v>
      </c>
      <c r="K2439" s="13" t="n">
        <v>2871</v>
      </c>
      <c r="L2439" s="14" t="n">
        <v>0.668055555555556</v>
      </c>
      <c r="M2439" s="15" t="n">
        <v>0.701388888888889</v>
      </c>
      <c r="N2439" s="16" t="n">
        <f aca="false">VLOOKUP(E2439,'Esp. percorsi al 18-10-22'!C:J,8,FALSE())</f>
        <v>19.6020440006341</v>
      </c>
      <c r="O2439" s="16"/>
      <c r="P2439" s="16"/>
      <c r="Q2439" s="20" t="n">
        <v>58</v>
      </c>
      <c r="R2439" s="17" t="n">
        <f aca="false">+N2439*Q2439</f>
        <v>1136.91855203678</v>
      </c>
      <c r="S2439" s="17" t="n">
        <f aca="false">+O2439*Q2439</f>
        <v>0</v>
      </c>
      <c r="T2439" s="17"/>
      <c r="U2439" s="18" t="n">
        <f aca="false">+M2439-L2439</f>
        <v>0.0333333333333333</v>
      </c>
      <c r="V2439" s="18" t="n">
        <f aca="false">+U2439*Q2439</f>
        <v>1.93333333333333</v>
      </c>
      <c r="W2439" s="18"/>
    </row>
    <row r="2440" s="13" customFormat="true" ht="12" hidden="false" customHeight="false" outlineLevel="0" collapsed="false">
      <c r="A2440" s="12" t="n">
        <v>10760</v>
      </c>
      <c r="B2440" s="13" t="n">
        <v>72</v>
      </c>
      <c r="C2440" s="13" t="s">
        <v>468</v>
      </c>
      <c r="D2440" s="13" t="n">
        <v>0</v>
      </c>
      <c r="E2440" s="13" t="n">
        <v>54</v>
      </c>
      <c r="F2440" s="13" t="s">
        <v>475</v>
      </c>
      <c r="G2440" s="13" t="s">
        <v>28</v>
      </c>
      <c r="H2440" s="13" t="s">
        <v>25</v>
      </c>
      <c r="J2440" s="13" t="n">
        <v>1</v>
      </c>
      <c r="K2440" s="13" t="n">
        <v>3699</v>
      </c>
      <c r="L2440" s="14" t="n">
        <v>0.668055555555556</v>
      </c>
      <c r="M2440" s="15" t="n">
        <v>0.701388888888889</v>
      </c>
      <c r="N2440" s="16" t="n">
        <f aca="false">VLOOKUP(E2440,'Esp. percorsi al 18-10-22'!C:J,8,FALSE())</f>
        <v>19.6020440006341</v>
      </c>
      <c r="O2440" s="16"/>
      <c r="P2440" s="16"/>
      <c r="Q2440" s="20" t="n">
        <v>67</v>
      </c>
      <c r="R2440" s="17" t="n">
        <f aca="false">+N2440*Q2440</f>
        <v>1313.33694804248</v>
      </c>
      <c r="S2440" s="17" t="n">
        <f aca="false">+O2440*Q2440</f>
        <v>0</v>
      </c>
      <c r="T2440" s="17"/>
      <c r="U2440" s="18" t="n">
        <f aca="false">+M2440-L2440</f>
        <v>0.0333333333333333</v>
      </c>
      <c r="V2440" s="18" t="n">
        <f aca="false">+U2440*Q2440</f>
        <v>2.23333333333333</v>
      </c>
      <c r="W2440" s="18"/>
    </row>
    <row r="2441" s="13" customFormat="true" ht="12" hidden="false" customHeight="false" outlineLevel="0" collapsed="false">
      <c r="A2441" s="12" t="n">
        <v>10750</v>
      </c>
      <c r="B2441" s="13" t="n">
        <v>72</v>
      </c>
      <c r="C2441" s="13" t="s">
        <v>468</v>
      </c>
      <c r="D2441" s="13" t="n">
        <v>0</v>
      </c>
      <c r="E2441" s="13" t="n">
        <v>54</v>
      </c>
      <c r="F2441" s="13" t="s">
        <v>475</v>
      </c>
      <c r="G2441" s="13" t="s">
        <v>26</v>
      </c>
      <c r="H2441" s="13" t="s">
        <v>25</v>
      </c>
      <c r="J2441" s="13" t="n">
        <v>1</v>
      </c>
      <c r="K2441" s="13" t="n">
        <v>3017</v>
      </c>
      <c r="L2441" s="14" t="n">
        <v>0.688888888888889</v>
      </c>
      <c r="M2441" s="15" t="n">
        <v>0.722222222222222</v>
      </c>
      <c r="N2441" s="16" t="n">
        <f aca="false">VLOOKUP(E2441,'Esp. percorsi al 18-10-22'!C:J,8,FALSE())</f>
        <v>19.6020440006341</v>
      </c>
      <c r="O2441" s="16"/>
      <c r="P2441" s="16"/>
      <c r="Q2441" s="20" t="n">
        <v>235</v>
      </c>
      <c r="R2441" s="17" t="n">
        <f aca="false">+N2441*Q2441</f>
        <v>4606.48034014901</v>
      </c>
      <c r="S2441" s="17" t="n">
        <f aca="false">+O2441*Q2441</f>
        <v>0</v>
      </c>
      <c r="T2441" s="17"/>
      <c r="U2441" s="18" t="n">
        <f aca="false">+M2441-L2441</f>
        <v>0.0333333333333333</v>
      </c>
      <c r="V2441" s="18" t="n">
        <f aca="false">+U2441*Q2441</f>
        <v>7.83333333333333</v>
      </c>
      <c r="W2441" s="18"/>
    </row>
    <row r="2442" s="13" customFormat="true" ht="12" hidden="false" customHeight="false" outlineLevel="0" collapsed="false">
      <c r="A2442" s="12" t="n">
        <v>10758</v>
      </c>
      <c r="B2442" s="13" t="n">
        <v>72</v>
      </c>
      <c r="C2442" s="13" t="s">
        <v>468</v>
      </c>
      <c r="D2442" s="13" t="n">
        <v>0</v>
      </c>
      <c r="E2442" s="13" t="n">
        <v>64</v>
      </c>
      <c r="F2442" s="13" t="s">
        <v>476</v>
      </c>
      <c r="G2442" s="13" t="s">
        <v>28</v>
      </c>
      <c r="H2442" s="13" t="s">
        <v>25</v>
      </c>
      <c r="J2442" s="13" t="n">
        <v>1</v>
      </c>
      <c r="K2442" s="13" t="n">
        <v>3681</v>
      </c>
      <c r="L2442" s="14" t="n">
        <v>0.284722222222222</v>
      </c>
      <c r="M2442" s="15" t="n">
        <v>0.302083333333333</v>
      </c>
      <c r="N2442" s="16" t="n">
        <f aca="false">VLOOKUP(E2442,'Esp. percorsi al 18-10-22'!C:J,8,FALSE())</f>
        <v>10.1640272483264</v>
      </c>
      <c r="O2442" s="16"/>
      <c r="P2442" s="16"/>
      <c r="Q2442" s="20" t="n">
        <v>67</v>
      </c>
      <c r="R2442" s="17" t="n">
        <f aca="false">+N2442*Q2442</f>
        <v>680.989825637869</v>
      </c>
      <c r="S2442" s="17" t="n">
        <f aca="false">+O2442*Q2442</f>
        <v>0</v>
      </c>
      <c r="T2442" s="17"/>
      <c r="U2442" s="18" t="n">
        <f aca="false">+M2442-L2442</f>
        <v>0.0173611111111111</v>
      </c>
      <c r="V2442" s="18" t="n">
        <f aca="false">+U2442*Q2442</f>
        <v>1.16319444444444</v>
      </c>
      <c r="W2442" s="18"/>
    </row>
    <row r="2443" s="13" customFormat="true" ht="12" hidden="false" customHeight="false" outlineLevel="0" collapsed="false">
      <c r="A2443" s="12" t="n">
        <v>10743</v>
      </c>
      <c r="B2443" s="13" t="n">
        <v>72</v>
      </c>
      <c r="C2443" s="13" t="s">
        <v>468</v>
      </c>
      <c r="D2443" s="13" t="n">
        <v>0</v>
      </c>
      <c r="E2443" s="13" t="n">
        <v>64</v>
      </c>
      <c r="F2443" s="13" t="s">
        <v>476</v>
      </c>
      <c r="G2443" s="13" t="s">
        <v>24</v>
      </c>
      <c r="H2443" s="13" t="s">
        <v>29</v>
      </c>
      <c r="J2443" s="13" t="n">
        <v>1</v>
      </c>
      <c r="K2443" s="13" t="n">
        <v>2821</v>
      </c>
      <c r="L2443" s="14" t="n">
        <v>0.736111111111111</v>
      </c>
      <c r="M2443" s="15" t="n">
        <v>0.753472222222222</v>
      </c>
      <c r="N2443" s="16" t="n">
        <f aca="false">VLOOKUP(E2443,'Esp. percorsi al 18-10-22'!C:J,8,FALSE())</f>
        <v>10.1640272483264</v>
      </c>
      <c r="O2443" s="16"/>
      <c r="P2443" s="16"/>
      <c r="Q2443" s="20" t="n">
        <v>58</v>
      </c>
      <c r="R2443" s="17" t="n">
        <f aca="false">+N2443*Q2443</f>
        <v>589.513580402931</v>
      </c>
      <c r="S2443" s="17" t="n">
        <f aca="false">+O2443*Q2443</f>
        <v>0</v>
      </c>
      <c r="T2443" s="17"/>
      <c r="U2443" s="18" t="n">
        <f aca="false">+M2443-L2443</f>
        <v>0.0173611111111111</v>
      </c>
      <c r="V2443" s="18" t="n">
        <f aca="false">+U2443*Q2443</f>
        <v>1.00694444444444</v>
      </c>
      <c r="W2443" s="18"/>
    </row>
    <row r="2444" s="13" customFormat="true" ht="12" hidden="false" customHeight="false" outlineLevel="0" collapsed="false">
      <c r="A2444" s="12" t="n">
        <v>10742</v>
      </c>
      <c r="B2444" s="13" t="n">
        <v>72</v>
      </c>
      <c r="C2444" s="13" t="s">
        <v>468</v>
      </c>
      <c r="D2444" s="13" t="n">
        <v>0</v>
      </c>
      <c r="E2444" s="13" t="n">
        <v>65</v>
      </c>
      <c r="F2444" s="13" t="s">
        <v>477</v>
      </c>
      <c r="G2444" s="13" t="s">
        <v>24</v>
      </c>
      <c r="H2444" s="13" t="s">
        <v>29</v>
      </c>
      <c r="J2444" s="13" t="n">
        <v>1</v>
      </c>
      <c r="K2444" s="13" t="n">
        <v>2785</v>
      </c>
      <c r="L2444" s="14" t="n">
        <v>0.373611111111111</v>
      </c>
      <c r="M2444" s="15" t="n">
        <v>0.408333333333333</v>
      </c>
      <c r="N2444" s="16" t="n">
        <f aca="false">VLOOKUP(E2444,'Esp. percorsi al 18-10-22'!C:J,8,FALSE())</f>
        <v>20.7368661265162</v>
      </c>
      <c r="O2444" s="16"/>
      <c r="P2444" s="16"/>
      <c r="Q2444" s="20" t="n">
        <v>58</v>
      </c>
      <c r="R2444" s="17" t="n">
        <f aca="false">+N2444*Q2444</f>
        <v>1202.73823533794</v>
      </c>
      <c r="S2444" s="17" t="n">
        <f aca="false">+O2444*Q2444</f>
        <v>0</v>
      </c>
      <c r="T2444" s="17"/>
      <c r="U2444" s="18" t="n">
        <f aca="false">+M2444-L2444</f>
        <v>0.0347222222222222</v>
      </c>
      <c r="V2444" s="18" t="n">
        <f aca="false">+U2444*Q2444</f>
        <v>2.01388888888889</v>
      </c>
      <c r="W2444" s="18"/>
    </row>
    <row r="2445" s="13" customFormat="true" ht="12" hidden="false" customHeight="false" outlineLevel="0" collapsed="false">
      <c r="A2445" s="12" t="n">
        <v>10745</v>
      </c>
      <c r="B2445" s="13" t="n">
        <v>72</v>
      </c>
      <c r="C2445" s="13" t="s">
        <v>468</v>
      </c>
      <c r="D2445" s="13" t="n">
        <v>0</v>
      </c>
      <c r="E2445" s="13" t="n">
        <v>67</v>
      </c>
      <c r="F2445" s="13" t="s">
        <v>478</v>
      </c>
      <c r="G2445" s="13" t="s">
        <v>24</v>
      </c>
      <c r="H2445" s="13" t="s">
        <v>29</v>
      </c>
      <c r="J2445" s="13" t="n">
        <v>1</v>
      </c>
      <c r="K2445" s="13" t="n">
        <v>2870</v>
      </c>
      <c r="L2445" s="14" t="n">
        <v>0.618055555555556</v>
      </c>
      <c r="M2445" s="15" t="n">
        <v>0.652777777777778</v>
      </c>
      <c r="N2445" s="16" t="n">
        <f aca="false">VLOOKUP(E2445,'Esp. percorsi al 18-10-22'!C:J,8,FALSE())</f>
        <v>19.8898876487273</v>
      </c>
      <c r="O2445" s="16"/>
      <c r="P2445" s="16"/>
      <c r="Q2445" s="20" t="n">
        <v>58</v>
      </c>
      <c r="R2445" s="17" t="n">
        <f aca="false">+N2445*Q2445</f>
        <v>1153.61348362618</v>
      </c>
      <c r="S2445" s="17" t="n">
        <f aca="false">+O2445*Q2445</f>
        <v>0</v>
      </c>
      <c r="T2445" s="17"/>
      <c r="U2445" s="18" t="n">
        <f aca="false">+M2445-L2445</f>
        <v>0.0347222222222222</v>
      </c>
      <c r="V2445" s="18" t="n">
        <f aca="false">+U2445*Q2445</f>
        <v>2.01388888888889</v>
      </c>
      <c r="W2445" s="18"/>
    </row>
    <row r="2446" s="13" customFormat="true" ht="12" hidden="false" customHeight="false" outlineLevel="0" collapsed="false">
      <c r="A2446" s="12" t="n">
        <v>10756</v>
      </c>
      <c r="B2446" s="13" t="n">
        <v>72</v>
      </c>
      <c r="C2446" s="13" t="s">
        <v>468</v>
      </c>
      <c r="D2446" s="13" t="n">
        <v>0</v>
      </c>
      <c r="E2446" s="13" t="n">
        <v>67</v>
      </c>
      <c r="F2446" s="13" t="s">
        <v>478</v>
      </c>
      <c r="G2446" s="13" t="s">
        <v>28</v>
      </c>
      <c r="H2446" s="13" t="s">
        <v>25</v>
      </c>
      <c r="J2446" s="13" t="n">
        <v>1</v>
      </c>
      <c r="K2446" s="13" t="n">
        <v>3670</v>
      </c>
      <c r="L2446" s="14" t="n">
        <v>0.652777777777778</v>
      </c>
      <c r="M2446" s="15" t="n">
        <v>0.6875</v>
      </c>
      <c r="N2446" s="16" t="n">
        <f aca="false">VLOOKUP(E2446,'Esp. percorsi al 18-10-22'!C:J,8,FALSE())</f>
        <v>19.8898876487273</v>
      </c>
      <c r="O2446" s="16"/>
      <c r="P2446" s="16"/>
      <c r="Q2446" s="20" t="n">
        <v>67</v>
      </c>
      <c r="R2446" s="17" t="n">
        <f aca="false">+N2446*Q2446</f>
        <v>1332.62247246473</v>
      </c>
      <c r="S2446" s="17" t="n">
        <f aca="false">+O2446*Q2446</f>
        <v>0</v>
      </c>
      <c r="T2446" s="17"/>
      <c r="U2446" s="18" t="n">
        <f aca="false">+M2446-L2446</f>
        <v>0.0347222222222222</v>
      </c>
      <c r="V2446" s="18" t="n">
        <f aca="false">+U2446*Q2446</f>
        <v>2.32638888888889</v>
      </c>
      <c r="W2446" s="18"/>
    </row>
    <row r="2447" s="13" customFormat="true" ht="12" hidden="false" customHeight="false" outlineLevel="0" collapsed="false">
      <c r="A2447" s="12" t="n">
        <v>10739</v>
      </c>
      <c r="B2447" s="13" t="n">
        <v>72</v>
      </c>
      <c r="C2447" s="13" t="s">
        <v>468</v>
      </c>
      <c r="D2447" s="13" t="n">
        <v>0</v>
      </c>
      <c r="E2447" s="13" t="n">
        <v>67</v>
      </c>
      <c r="F2447" s="13" t="s">
        <v>478</v>
      </c>
      <c r="G2447" s="13" t="s">
        <v>26</v>
      </c>
      <c r="H2447" s="13" t="s">
        <v>25</v>
      </c>
      <c r="J2447" s="13" t="n">
        <v>1</v>
      </c>
      <c r="K2447" s="13" t="n">
        <v>2247</v>
      </c>
      <c r="L2447" s="14" t="n">
        <v>0.654861111111111</v>
      </c>
      <c r="M2447" s="15" t="n">
        <v>0.689583333333333</v>
      </c>
      <c r="N2447" s="16" t="n">
        <f aca="false">VLOOKUP(E2447,'Esp. percorsi al 18-10-22'!C:J,8,FALSE())</f>
        <v>19.8898876487273</v>
      </c>
      <c r="O2447" s="16"/>
      <c r="P2447" s="16"/>
      <c r="Q2447" s="20" t="n">
        <v>235</v>
      </c>
      <c r="R2447" s="17" t="n">
        <f aca="false">+N2447*Q2447</f>
        <v>4674.12359745092</v>
      </c>
      <c r="S2447" s="17" t="n">
        <f aca="false">+O2447*Q2447</f>
        <v>0</v>
      </c>
      <c r="T2447" s="17"/>
      <c r="U2447" s="18" t="n">
        <f aca="false">+M2447-L2447</f>
        <v>0.0347222222222222</v>
      </c>
      <c r="V2447" s="18" t="n">
        <f aca="false">+U2447*Q2447</f>
        <v>8.15972222222222</v>
      </c>
      <c r="W2447" s="18"/>
    </row>
    <row r="2448" s="13" customFormat="true" ht="12" hidden="false" customHeight="false" outlineLevel="0" collapsed="false">
      <c r="A2448" s="12" t="n">
        <v>10755</v>
      </c>
      <c r="B2448" s="13" t="n">
        <v>72</v>
      </c>
      <c r="C2448" s="13" t="s">
        <v>468</v>
      </c>
      <c r="D2448" s="13" t="n">
        <v>0</v>
      </c>
      <c r="E2448" s="13" t="n">
        <v>69</v>
      </c>
      <c r="F2448" s="13" t="s">
        <v>479</v>
      </c>
      <c r="G2448" s="13" t="s">
        <v>28</v>
      </c>
      <c r="H2448" s="13" t="s">
        <v>25</v>
      </c>
      <c r="J2448" s="13" t="n">
        <v>1</v>
      </c>
      <c r="K2448" s="13" t="n">
        <v>3669</v>
      </c>
      <c r="L2448" s="14" t="n">
        <v>0.625</v>
      </c>
      <c r="M2448" s="15" t="n">
        <v>0.652777777777778</v>
      </c>
      <c r="N2448" s="16" t="n">
        <f aca="false">VLOOKUP(E2448,'Esp. percorsi al 18-10-22'!C:J,8,FALSE())</f>
        <v>18.6422799793623</v>
      </c>
      <c r="O2448" s="16"/>
      <c r="P2448" s="16"/>
      <c r="Q2448" s="20" t="n">
        <v>67</v>
      </c>
      <c r="R2448" s="17" t="n">
        <f aca="false">+N2448*Q2448</f>
        <v>1249.03275861727</v>
      </c>
      <c r="S2448" s="17" t="n">
        <f aca="false">+O2448*Q2448</f>
        <v>0</v>
      </c>
      <c r="T2448" s="17"/>
      <c r="U2448" s="18" t="n">
        <f aca="false">+M2448-L2448</f>
        <v>0.0277777777777778</v>
      </c>
      <c r="V2448" s="18" t="n">
        <f aca="false">+U2448*Q2448</f>
        <v>1.86111111111111</v>
      </c>
      <c r="W2448" s="18"/>
    </row>
    <row r="2449" s="13" customFormat="true" ht="12" hidden="false" customHeight="false" outlineLevel="0" collapsed="false">
      <c r="A2449" s="12" t="n">
        <v>10741</v>
      </c>
      <c r="B2449" s="13" t="n">
        <v>72</v>
      </c>
      <c r="C2449" s="13" t="s">
        <v>468</v>
      </c>
      <c r="D2449" s="13" t="n">
        <v>0</v>
      </c>
      <c r="E2449" s="13" t="n">
        <v>149</v>
      </c>
      <c r="F2449" s="13" t="s">
        <v>480</v>
      </c>
      <c r="G2449" s="13" t="s">
        <v>26</v>
      </c>
      <c r="H2449" s="13" t="s">
        <v>25</v>
      </c>
      <c r="J2449" s="13" t="n">
        <v>1</v>
      </c>
      <c r="K2449" s="13" t="n">
        <v>2312</v>
      </c>
      <c r="L2449" s="14" t="n">
        <v>0.309027777777778</v>
      </c>
      <c r="M2449" s="15" t="n">
        <v>0.315972222222222</v>
      </c>
      <c r="N2449" s="16" t="n">
        <f aca="false">VLOOKUP(E2449,'Esp. percorsi al 18-10-22'!C:J,8,FALSE())</f>
        <v>5.85584537578803</v>
      </c>
      <c r="O2449" s="16"/>
      <c r="P2449" s="16"/>
      <c r="Q2449" s="20" t="n">
        <v>235</v>
      </c>
      <c r="R2449" s="17" t="n">
        <f aca="false">+N2449*Q2449</f>
        <v>1376.12366331019</v>
      </c>
      <c r="S2449" s="17" t="n">
        <f aca="false">+O2449*Q2449</f>
        <v>0</v>
      </c>
      <c r="T2449" s="17"/>
      <c r="U2449" s="18" t="n">
        <f aca="false">+M2449-L2449</f>
        <v>0.00694444444444444</v>
      </c>
      <c r="V2449" s="18" t="n">
        <f aca="false">+U2449*Q2449</f>
        <v>1.63194444444444</v>
      </c>
      <c r="W2449" s="18"/>
    </row>
    <row r="2450" s="13" customFormat="true" ht="12" hidden="false" customHeight="false" outlineLevel="0" collapsed="false">
      <c r="A2450" s="12" t="n">
        <v>18559</v>
      </c>
      <c r="B2450" s="13" t="n">
        <v>72</v>
      </c>
      <c r="C2450" s="13" t="s">
        <v>468</v>
      </c>
      <c r="D2450" s="13" t="n">
        <v>0</v>
      </c>
      <c r="E2450" s="13" t="n">
        <v>217</v>
      </c>
      <c r="F2450" s="13" t="s">
        <v>481</v>
      </c>
      <c r="G2450" s="13" t="s">
        <v>42</v>
      </c>
      <c r="H2450" s="13" t="n">
        <v>6</v>
      </c>
      <c r="J2450" s="13" t="n">
        <v>1</v>
      </c>
      <c r="K2450" s="13" t="n">
        <v>18559</v>
      </c>
      <c r="L2450" s="14" t="n">
        <v>0.354166666666667</v>
      </c>
      <c r="M2450" s="15" t="n">
        <v>0.368055555555556</v>
      </c>
      <c r="N2450" s="16" t="n">
        <f aca="false">VLOOKUP(E2450,'Esp. percorsi al 18-10-22'!C:J,8,FALSE())</f>
        <v>7.33521171379858</v>
      </c>
      <c r="O2450" s="16"/>
      <c r="P2450" s="16"/>
      <c r="Q2450" s="20" t="n">
        <v>35</v>
      </c>
      <c r="R2450" s="17" t="n">
        <f aca="false">+N2450*Q2450</f>
        <v>256.73240998295</v>
      </c>
      <c r="S2450" s="17" t="n">
        <f aca="false">+O2450*Q2450</f>
        <v>0</v>
      </c>
      <c r="T2450" s="17"/>
      <c r="U2450" s="18" t="n">
        <f aca="false">+M2450-L2450</f>
        <v>0.0138888888888889</v>
      </c>
      <c r="V2450" s="18" t="n">
        <f aca="false">+U2450*Q2450</f>
        <v>0.486111111111111</v>
      </c>
      <c r="W2450" s="18"/>
    </row>
    <row r="2451" s="13" customFormat="true" ht="12" hidden="false" customHeight="false" outlineLevel="0" collapsed="false">
      <c r="A2451" s="12" t="n">
        <v>18561</v>
      </c>
      <c r="B2451" s="13" t="n">
        <v>72</v>
      </c>
      <c r="C2451" s="13" t="s">
        <v>468</v>
      </c>
      <c r="D2451" s="13" t="n">
        <v>0</v>
      </c>
      <c r="E2451" s="13" t="n">
        <v>217</v>
      </c>
      <c r="F2451" s="13" t="s">
        <v>481</v>
      </c>
      <c r="G2451" s="13" t="s">
        <v>250</v>
      </c>
      <c r="H2451" s="13" t="s">
        <v>25</v>
      </c>
      <c r="J2451" s="13" t="n">
        <v>1</v>
      </c>
      <c r="K2451" s="13" t="n">
        <v>18561</v>
      </c>
      <c r="L2451" s="14" t="n">
        <v>0.354166666666667</v>
      </c>
      <c r="M2451" s="15" t="n">
        <v>0.368055555555556</v>
      </c>
      <c r="N2451" s="16" t="n">
        <f aca="false">VLOOKUP(E2451,'Esp. percorsi al 18-10-22'!C:J,8,FALSE())</f>
        <v>7.33521171379858</v>
      </c>
      <c r="O2451" s="16"/>
      <c r="P2451" s="16"/>
      <c r="Q2451" s="20" t="n">
        <v>27</v>
      </c>
      <c r="R2451" s="17" t="n">
        <f aca="false">+N2451*Q2451</f>
        <v>198.050716272562</v>
      </c>
      <c r="S2451" s="17" t="n">
        <f aca="false">+O2451*Q2451</f>
        <v>0</v>
      </c>
      <c r="T2451" s="17"/>
      <c r="U2451" s="18" t="n">
        <f aca="false">+M2451-L2451</f>
        <v>0.0138888888888889</v>
      </c>
      <c r="V2451" s="18" t="n">
        <f aca="false">+U2451*Q2451</f>
        <v>0.375</v>
      </c>
      <c r="W2451" s="18"/>
    </row>
    <row r="2452" s="13" customFormat="true" ht="12" hidden="false" customHeight="false" outlineLevel="0" collapsed="false">
      <c r="A2452" s="12" t="n">
        <v>18346</v>
      </c>
      <c r="B2452" s="13" t="n">
        <v>72</v>
      </c>
      <c r="C2452" s="13" t="s">
        <v>468</v>
      </c>
      <c r="D2452" s="13" t="n">
        <v>0</v>
      </c>
      <c r="E2452" s="13" t="n">
        <v>217</v>
      </c>
      <c r="F2452" s="13" t="s">
        <v>481</v>
      </c>
      <c r="G2452" s="13" t="s">
        <v>28</v>
      </c>
      <c r="H2452" s="13" t="s">
        <v>25</v>
      </c>
      <c r="J2452" s="13" t="n">
        <v>1</v>
      </c>
      <c r="K2452" s="13" t="n">
        <v>3680</v>
      </c>
      <c r="L2452" s="14" t="n">
        <v>0.399305555555556</v>
      </c>
      <c r="M2452" s="15" t="n">
        <v>0.413194444444444</v>
      </c>
      <c r="N2452" s="16" t="n">
        <f aca="false">VLOOKUP(E2452,'Esp. percorsi al 18-10-22'!C:J,8,FALSE())</f>
        <v>7.33521171379858</v>
      </c>
      <c r="O2452" s="16"/>
      <c r="P2452" s="16"/>
      <c r="Q2452" s="20" t="n">
        <v>67</v>
      </c>
      <c r="R2452" s="17" t="n">
        <f aca="false">+N2452*Q2452</f>
        <v>491.459184824505</v>
      </c>
      <c r="S2452" s="17" t="n">
        <f aca="false">+O2452*Q2452</f>
        <v>0</v>
      </c>
      <c r="T2452" s="17"/>
      <c r="U2452" s="18" t="n">
        <f aca="false">+M2452-L2452</f>
        <v>0.0138888888888889</v>
      </c>
      <c r="V2452" s="18" t="n">
        <f aca="false">+U2452*Q2452</f>
        <v>0.930555555555555</v>
      </c>
      <c r="W2452" s="18"/>
    </row>
    <row r="2453" s="13" customFormat="true" ht="12" hidden="false" customHeight="false" outlineLevel="0" collapsed="false">
      <c r="A2453" s="12" t="n">
        <v>17731</v>
      </c>
      <c r="B2453" s="13" t="n">
        <v>72</v>
      </c>
      <c r="C2453" s="13" t="s">
        <v>468</v>
      </c>
      <c r="D2453" s="13" t="n">
        <v>0</v>
      </c>
      <c r="E2453" s="13" t="n">
        <v>744</v>
      </c>
      <c r="F2453" s="13" t="s">
        <v>482</v>
      </c>
      <c r="G2453" s="13" t="s">
        <v>42</v>
      </c>
      <c r="H2453" s="13" t="n">
        <v>6</v>
      </c>
      <c r="J2453" s="13" t="n">
        <v>1</v>
      </c>
      <c r="K2453" s="13" t="n">
        <v>17731</v>
      </c>
      <c r="L2453" s="14" t="n">
        <v>0.586805555555556</v>
      </c>
      <c r="M2453" s="15" t="n">
        <v>0.600694444444444</v>
      </c>
      <c r="N2453" s="16" t="n">
        <f aca="false">VLOOKUP(E2453,'Esp. percorsi al 18-10-22'!C:J,8,FALSE())</f>
        <v>9.68113392801357</v>
      </c>
      <c r="O2453" s="16"/>
      <c r="P2453" s="16"/>
      <c r="Q2453" s="20" t="n">
        <v>35</v>
      </c>
      <c r="R2453" s="17" t="n">
        <f aca="false">+N2453*Q2453</f>
        <v>338.839687480475</v>
      </c>
      <c r="S2453" s="17" t="n">
        <f aca="false">+O2453*Q2453</f>
        <v>0</v>
      </c>
      <c r="T2453" s="17"/>
      <c r="U2453" s="18" t="n">
        <f aca="false">+M2453-L2453</f>
        <v>0.0138888888888889</v>
      </c>
      <c r="V2453" s="18" t="n">
        <f aca="false">+U2453*Q2453</f>
        <v>0.486111111111111</v>
      </c>
      <c r="W2453" s="18"/>
    </row>
    <row r="2454" s="13" customFormat="true" ht="12" hidden="false" customHeight="false" outlineLevel="0" collapsed="false">
      <c r="A2454" s="12" t="n">
        <v>17846</v>
      </c>
      <c r="B2454" s="13" t="n">
        <v>72</v>
      </c>
      <c r="C2454" s="13" t="s">
        <v>468</v>
      </c>
      <c r="D2454" s="13" t="n">
        <v>0</v>
      </c>
      <c r="E2454" s="13" t="n">
        <v>744</v>
      </c>
      <c r="F2454" s="13" t="s">
        <v>482</v>
      </c>
      <c r="G2454" s="13" t="s">
        <v>250</v>
      </c>
      <c r="H2454" s="13" t="s">
        <v>25</v>
      </c>
      <c r="J2454" s="13" t="n">
        <v>1</v>
      </c>
      <c r="K2454" s="13" t="n">
        <v>17846</v>
      </c>
      <c r="L2454" s="14" t="n">
        <v>0.586805555555556</v>
      </c>
      <c r="M2454" s="15" t="n">
        <v>0.600694444444444</v>
      </c>
      <c r="N2454" s="16" t="n">
        <f aca="false">VLOOKUP(E2454,'Esp. percorsi al 18-10-22'!C:J,8,FALSE())</f>
        <v>9.68113392801357</v>
      </c>
      <c r="O2454" s="16"/>
      <c r="P2454" s="16"/>
      <c r="Q2454" s="20" t="n">
        <v>27</v>
      </c>
      <c r="R2454" s="17" t="n">
        <f aca="false">+N2454*Q2454</f>
        <v>261.390616056366</v>
      </c>
      <c r="S2454" s="17" t="n">
        <f aca="false">+O2454*Q2454</f>
        <v>0</v>
      </c>
      <c r="T2454" s="17"/>
      <c r="U2454" s="18" t="n">
        <f aca="false">+M2454-L2454</f>
        <v>0.0138888888888889</v>
      </c>
      <c r="V2454" s="18" t="n">
        <f aca="false">+U2454*Q2454</f>
        <v>0.375</v>
      </c>
      <c r="W2454" s="18"/>
    </row>
    <row r="2455" s="13" customFormat="true" ht="12" hidden="false" customHeight="false" outlineLevel="0" collapsed="false">
      <c r="A2455" s="12" t="n">
        <v>12038</v>
      </c>
      <c r="B2455" s="13" t="n">
        <v>72</v>
      </c>
      <c r="C2455" s="13" t="s">
        <v>468</v>
      </c>
      <c r="D2455" s="13" t="n">
        <v>0</v>
      </c>
      <c r="E2455" s="13" t="n">
        <v>826</v>
      </c>
      <c r="F2455" s="13" t="s">
        <v>483</v>
      </c>
      <c r="G2455" s="13" t="s">
        <v>26</v>
      </c>
      <c r="H2455" s="13" t="s">
        <v>29</v>
      </c>
      <c r="J2455" s="13" t="n">
        <v>1</v>
      </c>
      <c r="K2455" s="13" t="n">
        <v>2887</v>
      </c>
      <c r="L2455" s="14" t="n">
        <v>0.746527777777778</v>
      </c>
      <c r="M2455" s="15" t="n">
        <v>0.763888888888889</v>
      </c>
      <c r="N2455" s="16" t="n">
        <f aca="false">VLOOKUP(E2455,'Esp. percorsi al 18-10-22'!C:J,8,FALSE())</f>
        <v>9.06882352078463</v>
      </c>
      <c r="O2455" s="16"/>
      <c r="P2455" s="16"/>
      <c r="Q2455" s="20" t="n">
        <v>46</v>
      </c>
      <c r="R2455" s="17" t="n">
        <f aca="false">+N2455*Q2455</f>
        <v>417.165881956093</v>
      </c>
      <c r="S2455" s="17" t="n">
        <f aca="false">+O2455*Q2455</f>
        <v>0</v>
      </c>
      <c r="T2455" s="17"/>
      <c r="U2455" s="18" t="n">
        <f aca="false">+M2455-L2455</f>
        <v>0.0173611111111111</v>
      </c>
      <c r="V2455" s="18" t="n">
        <f aca="false">+U2455*Q2455</f>
        <v>0.798611111111111</v>
      </c>
      <c r="W2455" s="18"/>
    </row>
    <row r="2456" s="13" customFormat="true" ht="12" hidden="false" customHeight="false" outlineLevel="0" collapsed="false">
      <c r="A2456" s="12" t="n">
        <v>10759</v>
      </c>
      <c r="B2456" s="13" t="n">
        <v>72</v>
      </c>
      <c r="C2456" s="13" t="s">
        <v>468</v>
      </c>
      <c r="D2456" s="13" t="n">
        <v>0</v>
      </c>
      <c r="E2456" s="13" t="n">
        <v>890</v>
      </c>
      <c r="F2456" s="13" t="s">
        <v>484</v>
      </c>
      <c r="G2456" s="13" t="s">
        <v>28</v>
      </c>
      <c r="H2456" s="13" t="s">
        <v>25</v>
      </c>
      <c r="J2456" s="13" t="n">
        <v>1</v>
      </c>
      <c r="K2456" s="13" t="n">
        <v>3696</v>
      </c>
      <c r="L2456" s="14" t="n">
        <v>0.322916666666667</v>
      </c>
      <c r="M2456" s="15" t="n">
        <v>0.340277777777778</v>
      </c>
      <c r="N2456" s="16" t="n">
        <f aca="false">VLOOKUP(E2456,'Esp. percorsi al 18-10-22'!C:J,8,FALSE())</f>
        <v>9.72586040040087</v>
      </c>
      <c r="O2456" s="16"/>
      <c r="P2456" s="16"/>
      <c r="Q2456" s="20" t="n">
        <v>67</v>
      </c>
      <c r="R2456" s="17" t="n">
        <f aca="false">+N2456*Q2456</f>
        <v>651.632646826858</v>
      </c>
      <c r="S2456" s="17" t="n">
        <f aca="false">+O2456*Q2456</f>
        <v>0</v>
      </c>
      <c r="T2456" s="17"/>
      <c r="U2456" s="18" t="n">
        <f aca="false">+M2456-L2456</f>
        <v>0.0173611111111111</v>
      </c>
      <c r="V2456" s="18" t="n">
        <f aca="false">+U2456*Q2456</f>
        <v>1.16319444444444</v>
      </c>
      <c r="W2456" s="18"/>
    </row>
    <row r="2457" s="13" customFormat="true" ht="12" hidden="false" customHeight="false" outlineLevel="0" collapsed="false">
      <c r="A2457" s="12" t="n">
        <v>10751</v>
      </c>
      <c r="B2457" s="13" t="n">
        <v>72</v>
      </c>
      <c r="C2457" s="13" t="s">
        <v>468</v>
      </c>
      <c r="D2457" s="13" t="n">
        <v>0</v>
      </c>
      <c r="E2457" s="13" t="n">
        <v>960</v>
      </c>
      <c r="F2457" s="13" t="s">
        <v>485</v>
      </c>
      <c r="G2457" s="13" t="s">
        <v>26</v>
      </c>
      <c r="H2457" s="13" t="s">
        <v>25</v>
      </c>
      <c r="J2457" s="13" t="n">
        <v>1</v>
      </c>
      <c r="K2457" s="13" t="n">
        <v>3052</v>
      </c>
      <c r="L2457" s="14" t="n">
        <v>0.315972222222222</v>
      </c>
      <c r="M2457" s="15" t="n">
        <v>0.329861111111111</v>
      </c>
      <c r="N2457" s="16" t="n">
        <f aca="false">VLOOKUP(E2457,'Esp. percorsi al 18-10-22'!C:J,8,FALSE())</f>
        <v>9.98268371574511</v>
      </c>
      <c r="O2457" s="16"/>
      <c r="P2457" s="16"/>
      <c r="Q2457" s="20" t="n">
        <v>235</v>
      </c>
      <c r="R2457" s="17" t="n">
        <f aca="false">+N2457*Q2457</f>
        <v>2345.9306732001</v>
      </c>
      <c r="S2457" s="17" t="n">
        <f aca="false">+O2457*Q2457</f>
        <v>0</v>
      </c>
      <c r="T2457" s="17"/>
      <c r="U2457" s="18" t="n">
        <f aca="false">+M2457-L2457</f>
        <v>0.0138888888888889</v>
      </c>
      <c r="V2457" s="18" t="n">
        <f aca="false">+U2457*Q2457</f>
        <v>3.26388888888889</v>
      </c>
      <c r="W2457" s="18"/>
    </row>
    <row r="2458" s="13" customFormat="true" ht="12" hidden="false" customHeight="false" outlineLevel="0" collapsed="false">
      <c r="A2458" s="12" t="n">
        <v>18560</v>
      </c>
      <c r="B2458" s="13" t="n">
        <v>72</v>
      </c>
      <c r="C2458" s="13" t="s">
        <v>468</v>
      </c>
      <c r="D2458" s="13" t="n">
        <v>0</v>
      </c>
      <c r="E2458" s="13" t="n">
        <v>1032</v>
      </c>
      <c r="F2458" s="13" t="s">
        <v>486</v>
      </c>
      <c r="G2458" s="13" t="s">
        <v>250</v>
      </c>
      <c r="H2458" s="13" t="s">
        <v>25</v>
      </c>
      <c r="J2458" s="13" t="n">
        <v>1</v>
      </c>
      <c r="K2458" s="13" t="n">
        <v>17525</v>
      </c>
      <c r="L2458" s="14" t="n">
        <v>0.320833333333333</v>
      </c>
      <c r="M2458" s="15" t="n">
        <v>0.340277777777778</v>
      </c>
      <c r="N2458" s="16" t="n">
        <f aca="false">VLOOKUP(E2458,'Esp. percorsi al 18-10-22'!C:J,8,FALSE())</f>
        <v>11.2780920909277</v>
      </c>
      <c r="O2458" s="16"/>
      <c r="P2458" s="16"/>
      <c r="Q2458" s="20" t="n">
        <v>27</v>
      </c>
      <c r="R2458" s="17" t="n">
        <f aca="false">+N2458*Q2458</f>
        <v>304.508486455048</v>
      </c>
      <c r="S2458" s="17" t="n">
        <f aca="false">+O2458*Q2458</f>
        <v>0</v>
      </c>
      <c r="T2458" s="17"/>
      <c r="U2458" s="18" t="n">
        <f aca="false">+M2458-L2458</f>
        <v>0.0194444444444444</v>
      </c>
      <c r="V2458" s="18" t="n">
        <f aca="false">+U2458*Q2458</f>
        <v>0.525</v>
      </c>
      <c r="W2458" s="18"/>
    </row>
    <row r="2459" s="13" customFormat="true" ht="12" hidden="false" customHeight="false" outlineLevel="0" collapsed="false">
      <c r="A2459" s="12" t="n">
        <v>18799</v>
      </c>
      <c r="B2459" s="13" t="n">
        <v>72</v>
      </c>
      <c r="C2459" s="13" t="s">
        <v>468</v>
      </c>
      <c r="D2459" s="13" t="n">
        <v>0</v>
      </c>
      <c r="E2459" s="13" t="n">
        <v>1032</v>
      </c>
      <c r="F2459" s="13" t="s">
        <v>486</v>
      </c>
      <c r="G2459" s="13" t="s">
        <v>42</v>
      </c>
      <c r="H2459" s="13" t="n">
        <v>6</v>
      </c>
      <c r="J2459" s="13" t="n">
        <v>1</v>
      </c>
      <c r="K2459" s="13" t="n">
        <v>18799</v>
      </c>
      <c r="L2459" s="14" t="n">
        <v>0.334722222222222</v>
      </c>
      <c r="M2459" s="15" t="n">
        <v>0.354166666666667</v>
      </c>
      <c r="N2459" s="16" t="n">
        <f aca="false">VLOOKUP(E2459,'Esp. percorsi al 18-10-22'!C:J,8,FALSE())</f>
        <v>11.2780920909277</v>
      </c>
      <c r="O2459" s="16"/>
      <c r="P2459" s="16"/>
      <c r="Q2459" s="20" t="n">
        <v>35</v>
      </c>
      <c r="R2459" s="17" t="n">
        <f aca="false">+N2459*Q2459</f>
        <v>394.733223182469</v>
      </c>
      <c r="S2459" s="17" t="n">
        <f aca="false">+O2459*Q2459</f>
        <v>0</v>
      </c>
      <c r="T2459" s="17"/>
      <c r="U2459" s="18" t="n">
        <f aca="false">+M2459-L2459</f>
        <v>0.0194444444444444</v>
      </c>
      <c r="V2459" s="18" t="n">
        <f aca="false">+U2459*Q2459</f>
        <v>0.680555555555556</v>
      </c>
      <c r="W2459" s="18"/>
    </row>
    <row r="2460" s="13" customFormat="true" ht="12" hidden="false" customHeight="false" outlineLevel="0" collapsed="false">
      <c r="A2460" s="12" t="n">
        <v>18348</v>
      </c>
      <c r="B2460" s="13" t="n">
        <v>72</v>
      </c>
      <c r="C2460" s="13" t="s">
        <v>468</v>
      </c>
      <c r="D2460" s="13" t="n">
        <v>0</v>
      </c>
      <c r="E2460" s="13" t="n">
        <v>1032</v>
      </c>
      <c r="F2460" s="13" t="s">
        <v>486</v>
      </c>
      <c r="G2460" s="13" t="s">
        <v>28</v>
      </c>
      <c r="H2460" s="13" t="s">
        <v>25</v>
      </c>
      <c r="J2460" s="13" t="n">
        <v>1</v>
      </c>
      <c r="K2460" s="13" t="n">
        <v>18348</v>
      </c>
      <c r="L2460" s="14" t="n">
        <v>0.584722222222222</v>
      </c>
      <c r="M2460" s="15" t="n">
        <v>0.604166666666667</v>
      </c>
      <c r="N2460" s="16" t="n">
        <f aca="false">VLOOKUP(E2460,'Esp. percorsi al 18-10-22'!C:J,8,FALSE())</f>
        <v>11.2780920909277</v>
      </c>
      <c r="O2460" s="16"/>
      <c r="P2460" s="16"/>
      <c r="Q2460" s="20" t="n">
        <v>67</v>
      </c>
      <c r="R2460" s="17" t="n">
        <f aca="false">+N2460*Q2460</f>
        <v>755.632170092156</v>
      </c>
      <c r="S2460" s="17" t="n">
        <f aca="false">+O2460*Q2460</f>
        <v>0</v>
      </c>
      <c r="T2460" s="17"/>
      <c r="U2460" s="18" t="n">
        <f aca="false">+M2460-L2460</f>
        <v>0.0194444444444444</v>
      </c>
      <c r="V2460" s="18" t="n">
        <f aca="false">+U2460*Q2460</f>
        <v>1.30277777777778</v>
      </c>
      <c r="W2460" s="18"/>
    </row>
    <row r="2461" s="13" customFormat="true" ht="12" hidden="false" customHeight="false" outlineLevel="0" collapsed="false">
      <c r="A2461" s="12" t="n">
        <v>18349</v>
      </c>
      <c r="B2461" s="13" t="n">
        <v>72</v>
      </c>
      <c r="C2461" s="13" t="s">
        <v>468</v>
      </c>
      <c r="D2461" s="13" t="n">
        <v>0</v>
      </c>
      <c r="E2461" s="13" t="n">
        <v>1033</v>
      </c>
      <c r="F2461" s="13" t="s">
        <v>481</v>
      </c>
      <c r="G2461" s="13" t="s">
        <v>28</v>
      </c>
      <c r="H2461" s="13" t="s">
        <v>25</v>
      </c>
      <c r="J2461" s="13" t="n">
        <v>1</v>
      </c>
      <c r="K2461" s="13" t="n">
        <v>18349</v>
      </c>
      <c r="L2461" s="14" t="n">
        <v>0.611111111111111</v>
      </c>
      <c r="M2461" s="15" t="n">
        <v>0.625</v>
      </c>
      <c r="N2461" s="16" t="n">
        <f aca="false">VLOOKUP(E2461,'Esp. percorsi al 18-10-22'!C:J,8,FALSE())</f>
        <v>8.32395190970641</v>
      </c>
      <c r="O2461" s="16"/>
      <c r="P2461" s="16"/>
      <c r="Q2461" s="20" t="n">
        <v>67</v>
      </c>
      <c r="R2461" s="17" t="n">
        <f aca="false">+N2461*Q2461</f>
        <v>557.70477795033</v>
      </c>
      <c r="S2461" s="17" t="n">
        <f aca="false">+O2461*Q2461</f>
        <v>0</v>
      </c>
      <c r="T2461" s="17"/>
      <c r="U2461" s="18" t="n">
        <f aca="false">+M2461-L2461</f>
        <v>0.0138888888888889</v>
      </c>
      <c r="V2461" s="18" t="n">
        <f aca="false">+U2461*Q2461</f>
        <v>0.930555555555555</v>
      </c>
      <c r="W2461" s="18"/>
    </row>
    <row r="2462" s="13" customFormat="true" ht="12" hidden="false" customHeight="false" outlineLevel="0" collapsed="false">
      <c r="A2462" s="12" t="n">
        <v>10612</v>
      </c>
      <c r="B2462" s="13" t="n">
        <v>73</v>
      </c>
      <c r="C2462" s="13" t="s">
        <v>468</v>
      </c>
      <c r="D2462" s="13" t="n">
        <v>2</v>
      </c>
      <c r="E2462" s="13" t="n">
        <v>49</v>
      </c>
      <c r="F2462" s="13" t="s">
        <v>487</v>
      </c>
      <c r="G2462" s="13" t="s">
        <v>28</v>
      </c>
      <c r="H2462" s="13" t="s">
        <v>25</v>
      </c>
      <c r="J2462" s="13" t="n">
        <v>1</v>
      </c>
      <c r="K2462" s="13" t="n">
        <v>3701</v>
      </c>
      <c r="L2462" s="14" t="n">
        <v>0.520833333333333</v>
      </c>
      <c r="M2462" s="15" t="n">
        <v>0.571527777777778</v>
      </c>
      <c r="N2462" s="16" t="n">
        <f aca="false">VLOOKUP(E2462,'Esp. percorsi al 18-10-22'!C:J,8,FALSE())</f>
        <v>27.9682149310176</v>
      </c>
      <c r="O2462" s="16"/>
      <c r="P2462" s="16"/>
      <c r="Q2462" s="20" t="n">
        <v>67</v>
      </c>
      <c r="R2462" s="17" t="n">
        <f aca="false">+N2462*Q2462</f>
        <v>1873.87040037818</v>
      </c>
      <c r="S2462" s="17" t="n">
        <f aca="false">+O2462*Q2462</f>
        <v>0</v>
      </c>
      <c r="T2462" s="17"/>
      <c r="U2462" s="18" t="n">
        <f aca="false">+M2462-L2462</f>
        <v>0.0506944444444444</v>
      </c>
      <c r="V2462" s="18" t="n">
        <f aca="false">+U2462*Q2462</f>
        <v>3.39652777777778</v>
      </c>
      <c r="W2462" s="18"/>
    </row>
    <row r="2463" s="13" customFormat="true" ht="12" hidden="false" customHeight="false" outlineLevel="0" collapsed="false">
      <c r="A2463" s="12" t="n">
        <v>17693</v>
      </c>
      <c r="B2463" s="13" t="n">
        <v>73</v>
      </c>
      <c r="C2463" s="13" t="s">
        <v>468</v>
      </c>
      <c r="D2463" s="13" t="n">
        <v>2</v>
      </c>
      <c r="E2463" s="13" t="n">
        <v>49</v>
      </c>
      <c r="F2463" s="13" t="s">
        <v>487</v>
      </c>
      <c r="G2463" s="13" t="s">
        <v>26</v>
      </c>
      <c r="H2463" s="13" t="s">
        <v>25</v>
      </c>
      <c r="J2463" s="13" t="n">
        <v>1</v>
      </c>
      <c r="K2463" s="13" t="n">
        <v>3165</v>
      </c>
      <c r="L2463" s="14" t="n">
        <v>0.552083333333333</v>
      </c>
      <c r="M2463" s="15" t="n">
        <v>0.602777777777778</v>
      </c>
      <c r="N2463" s="16" t="n">
        <f aca="false">VLOOKUP(E2463,'Esp. percorsi al 18-10-22'!C:J,8,FALSE())</f>
        <v>27.9682149310176</v>
      </c>
      <c r="O2463" s="16"/>
      <c r="P2463" s="16"/>
      <c r="Q2463" s="20" t="n">
        <v>235</v>
      </c>
      <c r="R2463" s="17" t="n">
        <f aca="false">+N2463*Q2463</f>
        <v>6572.53050878914</v>
      </c>
      <c r="S2463" s="17" t="n">
        <f aca="false">+O2463*Q2463</f>
        <v>0</v>
      </c>
      <c r="T2463" s="17"/>
      <c r="U2463" s="18" t="n">
        <f aca="false">+M2463-L2463</f>
        <v>0.0506944444444444</v>
      </c>
      <c r="V2463" s="18" t="n">
        <f aca="false">+U2463*Q2463</f>
        <v>11.9131944444444</v>
      </c>
      <c r="W2463" s="18"/>
    </row>
    <row r="2464" s="13" customFormat="true" ht="12" hidden="false" customHeight="false" outlineLevel="0" collapsed="false">
      <c r="A2464" s="12" t="n">
        <v>10610</v>
      </c>
      <c r="B2464" s="13" t="n">
        <v>73</v>
      </c>
      <c r="C2464" s="13" t="s">
        <v>468</v>
      </c>
      <c r="D2464" s="13" t="n">
        <v>2</v>
      </c>
      <c r="E2464" s="13" t="n">
        <v>49</v>
      </c>
      <c r="F2464" s="13" t="s">
        <v>487</v>
      </c>
      <c r="G2464" s="13" t="s">
        <v>24</v>
      </c>
      <c r="H2464" s="13" t="s">
        <v>25</v>
      </c>
      <c r="J2464" s="13" t="n">
        <v>1</v>
      </c>
      <c r="K2464" s="13" t="n">
        <v>3166</v>
      </c>
      <c r="L2464" s="14" t="n">
        <v>0.78125</v>
      </c>
      <c r="M2464" s="15" t="n">
        <v>0.831944444444444</v>
      </c>
      <c r="N2464" s="16" t="n">
        <f aca="false">VLOOKUP(E2464,'Esp. percorsi al 18-10-22'!C:J,8,FALSE())</f>
        <v>27.9682149310176</v>
      </c>
      <c r="O2464" s="16"/>
      <c r="P2464" s="16"/>
      <c r="Q2464" s="20" t="n">
        <v>302</v>
      </c>
      <c r="R2464" s="17" t="n">
        <f aca="false">+N2464*Q2464</f>
        <v>8446.40090916731</v>
      </c>
      <c r="S2464" s="17" t="n">
        <f aca="false">+O2464*Q2464</f>
        <v>0</v>
      </c>
      <c r="T2464" s="17"/>
      <c r="U2464" s="18" t="n">
        <f aca="false">+M2464-L2464</f>
        <v>0.0506944444444444</v>
      </c>
      <c r="V2464" s="18" t="n">
        <f aca="false">+U2464*Q2464</f>
        <v>15.3097222222222</v>
      </c>
      <c r="W2464" s="18"/>
    </row>
    <row r="2465" s="13" customFormat="true" ht="12" hidden="false" customHeight="false" outlineLevel="0" collapsed="false">
      <c r="A2465" s="12" t="n">
        <v>17623</v>
      </c>
      <c r="B2465" s="13" t="n">
        <v>73</v>
      </c>
      <c r="C2465" s="13" t="s">
        <v>468</v>
      </c>
      <c r="D2465" s="13" t="n">
        <v>1</v>
      </c>
      <c r="E2465" s="13" t="n">
        <v>175</v>
      </c>
      <c r="F2465" s="13" t="s">
        <v>488</v>
      </c>
      <c r="G2465" s="13" t="s">
        <v>24</v>
      </c>
      <c r="H2465" s="13" t="s">
        <v>25</v>
      </c>
      <c r="J2465" s="13" t="n">
        <v>1</v>
      </c>
      <c r="K2465" s="13" t="n">
        <v>3163</v>
      </c>
      <c r="L2465" s="14" t="n">
        <v>0.270833333333333</v>
      </c>
      <c r="M2465" s="15" t="n">
        <v>0.315972222222222</v>
      </c>
      <c r="N2465" s="16" t="n">
        <f aca="false">VLOOKUP(E2465,'Esp. percorsi al 18-10-22'!C:J,8,FALSE())</f>
        <v>25.6973530609629</v>
      </c>
      <c r="O2465" s="16"/>
      <c r="P2465" s="16"/>
      <c r="Q2465" s="20" t="n">
        <v>302</v>
      </c>
      <c r="R2465" s="17" t="n">
        <f aca="false">+N2465*Q2465</f>
        <v>7760.6006244108</v>
      </c>
      <c r="S2465" s="17" t="n">
        <f aca="false">+O2465*Q2465</f>
        <v>0</v>
      </c>
      <c r="T2465" s="17"/>
      <c r="U2465" s="18" t="n">
        <f aca="false">+M2465-L2465</f>
        <v>0.0451388888888889</v>
      </c>
      <c r="V2465" s="18" t="n">
        <f aca="false">+U2465*Q2465</f>
        <v>13.6319444444444</v>
      </c>
      <c r="W2465" s="18"/>
    </row>
    <row r="2466" s="13" customFormat="true" ht="12" hidden="false" customHeight="false" outlineLevel="0" collapsed="false">
      <c r="A2466" s="12" t="n">
        <v>10611</v>
      </c>
      <c r="B2466" s="13" t="n">
        <v>73</v>
      </c>
      <c r="C2466" s="13" t="s">
        <v>468</v>
      </c>
      <c r="D2466" s="13" t="n">
        <v>1</v>
      </c>
      <c r="E2466" s="13" t="n">
        <v>175</v>
      </c>
      <c r="F2466" s="13" t="s">
        <v>488</v>
      </c>
      <c r="G2466" s="13" t="s">
        <v>28</v>
      </c>
      <c r="H2466" s="13" t="s">
        <v>25</v>
      </c>
      <c r="J2466" s="13" t="n">
        <v>1</v>
      </c>
      <c r="K2466" s="13" t="n">
        <v>3700</v>
      </c>
      <c r="L2466" s="14" t="n">
        <v>0.586805555555556</v>
      </c>
      <c r="M2466" s="15" t="n">
        <v>0.631944444444444</v>
      </c>
      <c r="N2466" s="16" t="n">
        <f aca="false">VLOOKUP(E2466,'Esp. percorsi al 18-10-22'!C:J,8,FALSE())</f>
        <v>25.6973530609629</v>
      </c>
      <c r="O2466" s="16"/>
      <c r="P2466" s="16"/>
      <c r="Q2466" s="20" t="n">
        <v>67</v>
      </c>
      <c r="R2466" s="17" t="n">
        <f aca="false">+N2466*Q2466</f>
        <v>1721.72265508451</v>
      </c>
      <c r="S2466" s="17" t="n">
        <f aca="false">+O2466*Q2466</f>
        <v>0</v>
      </c>
      <c r="T2466" s="17"/>
      <c r="U2466" s="18" t="n">
        <f aca="false">+M2466-L2466</f>
        <v>0.0451388888888889</v>
      </c>
      <c r="V2466" s="18" t="n">
        <f aca="false">+U2466*Q2466</f>
        <v>3.02430555555556</v>
      </c>
      <c r="W2466" s="18"/>
    </row>
    <row r="2467" s="13" customFormat="true" ht="12" hidden="false" customHeight="false" outlineLevel="0" collapsed="false">
      <c r="A2467" s="12" t="n">
        <v>17626</v>
      </c>
      <c r="B2467" s="13" t="n">
        <v>73</v>
      </c>
      <c r="C2467" s="13" t="s">
        <v>468</v>
      </c>
      <c r="D2467" s="13" t="n">
        <v>1</v>
      </c>
      <c r="E2467" s="13" t="n">
        <v>175</v>
      </c>
      <c r="F2467" s="13" t="s">
        <v>488</v>
      </c>
      <c r="G2467" s="13" t="s">
        <v>26</v>
      </c>
      <c r="H2467" s="13" t="s">
        <v>25</v>
      </c>
      <c r="J2467" s="13" t="n">
        <v>1</v>
      </c>
      <c r="K2467" s="13" t="n">
        <v>3164</v>
      </c>
      <c r="L2467" s="14" t="n">
        <v>0.602777777777778</v>
      </c>
      <c r="M2467" s="15" t="n">
        <v>0.647916666666667</v>
      </c>
      <c r="N2467" s="16" t="n">
        <f aca="false">VLOOKUP(E2467,'Esp. percorsi al 18-10-22'!C:J,8,FALSE())</f>
        <v>25.6973530609629</v>
      </c>
      <c r="O2467" s="16"/>
      <c r="P2467" s="16"/>
      <c r="Q2467" s="20" t="n">
        <v>235</v>
      </c>
      <c r="R2467" s="17" t="n">
        <f aca="false">+N2467*Q2467</f>
        <v>6038.87796932628</v>
      </c>
      <c r="S2467" s="17" t="n">
        <f aca="false">+O2467*Q2467</f>
        <v>0</v>
      </c>
      <c r="T2467" s="17"/>
      <c r="U2467" s="18" t="n">
        <f aca="false">+M2467-L2467</f>
        <v>0.0451388888888889</v>
      </c>
      <c r="V2467" s="18" t="n">
        <f aca="false">+U2467*Q2467</f>
        <v>10.6076388888889</v>
      </c>
      <c r="W2467" s="18"/>
    </row>
    <row r="2468" s="13" customFormat="true" ht="12" hidden="false" customHeight="false" outlineLevel="0" collapsed="false">
      <c r="A2468" s="12" t="n">
        <v>18552</v>
      </c>
      <c r="B2468" s="13" t="n">
        <v>73</v>
      </c>
      <c r="C2468" s="13" t="s">
        <v>468</v>
      </c>
      <c r="D2468" s="13" t="n">
        <v>2</v>
      </c>
      <c r="E2468" s="13" t="n">
        <v>1082</v>
      </c>
      <c r="F2468" s="13" t="s">
        <v>489</v>
      </c>
      <c r="G2468" s="13" t="s">
        <v>42</v>
      </c>
      <c r="H2468" s="19" t="s">
        <v>27</v>
      </c>
      <c r="I2468" s="19"/>
      <c r="J2468" s="13" t="n">
        <v>1</v>
      </c>
      <c r="K2468" s="13" t="n">
        <v>18552</v>
      </c>
      <c r="L2468" s="14" t="n">
        <v>0.604166666666667</v>
      </c>
      <c r="M2468" s="15" t="n">
        <v>0.638888888888889</v>
      </c>
      <c r="N2468" s="16" t="n">
        <f aca="false">VLOOKUP(E2468,'Esp. percorsi al 18-10-22'!C:J,8,FALSE())</f>
        <v>20.4243753815228</v>
      </c>
      <c r="O2468" s="16"/>
      <c r="P2468" s="16"/>
      <c r="Q2468" s="20" t="n">
        <v>173</v>
      </c>
      <c r="R2468" s="17" t="n">
        <f aca="false">+N2468*Q2468</f>
        <v>3533.41694100344</v>
      </c>
      <c r="S2468" s="17" t="n">
        <f aca="false">+O2468*Q2468</f>
        <v>0</v>
      </c>
      <c r="T2468" s="17"/>
      <c r="U2468" s="18" t="n">
        <f aca="false">+M2468-L2468</f>
        <v>0.0347222222222222</v>
      </c>
      <c r="V2468" s="18" t="n">
        <f aca="false">+U2468*Q2468</f>
        <v>6.00694444444444</v>
      </c>
      <c r="W2468" s="18"/>
    </row>
    <row r="2469" s="20" customFormat="true" ht="12" hidden="false" customHeight="false" outlineLevel="0" collapsed="false">
      <c r="A2469" s="12" t="n">
        <v>10618</v>
      </c>
      <c r="B2469" s="20" t="n">
        <v>74</v>
      </c>
      <c r="C2469" s="20" t="s">
        <v>468</v>
      </c>
      <c r="D2469" s="20" t="n">
        <v>1</v>
      </c>
      <c r="E2469" s="20" t="n">
        <v>44</v>
      </c>
      <c r="F2469" s="20" t="s">
        <v>490</v>
      </c>
      <c r="G2469" s="20" t="s">
        <v>24</v>
      </c>
      <c r="H2469" s="20" t="n">
        <v>136</v>
      </c>
      <c r="J2469" s="20" t="n">
        <v>1</v>
      </c>
      <c r="K2469" s="20" t="n">
        <v>3095</v>
      </c>
      <c r="L2469" s="21" t="n">
        <v>0.416666666666667</v>
      </c>
      <c r="M2469" s="22" t="n">
        <v>0.436111111111111</v>
      </c>
      <c r="N2469" s="23" t="n">
        <f aca="false">VLOOKUP(E2469,'Esp. percorsi al 18-10-22'!C:J,8,FALSE())</f>
        <v>12.2571627917754</v>
      </c>
      <c r="O2469" s="23"/>
      <c r="P2469" s="23"/>
      <c r="Q2469" s="20" t="n">
        <v>152</v>
      </c>
      <c r="R2469" s="24" t="n">
        <f aca="false">+N2469*Q2469</f>
        <v>1863.08874434986</v>
      </c>
      <c r="S2469" s="24" t="n">
        <f aca="false">+O2469*Q2469</f>
        <v>0</v>
      </c>
      <c r="T2469" s="24"/>
      <c r="U2469" s="25" t="n">
        <f aca="false">+M2469-L2469</f>
        <v>0.0194444444444444</v>
      </c>
      <c r="V2469" s="25" t="n">
        <f aca="false">+U2469*Q2469</f>
        <v>2.95555555555556</v>
      </c>
      <c r="W2469" s="25"/>
    </row>
    <row r="2470" s="20" customFormat="true" ht="12" hidden="false" customHeight="false" outlineLevel="0" collapsed="false">
      <c r="A2470" s="12" t="n">
        <v>10614</v>
      </c>
      <c r="B2470" s="20" t="n">
        <v>74</v>
      </c>
      <c r="C2470" s="20" t="s">
        <v>468</v>
      </c>
      <c r="D2470" s="20" t="n">
        <v>1</v>
      </c>
      <c r="E2470" s="20" t="n">
        <v>44</v>
      </c>
      <c r="F2470" s="20" t="s">
        <v>490</v>
      </c>
      <c r="G2470" s="20" t="s">
        <v>24</v>
      </c>
      <c r="H2470" s="20" t="s">
        <v>25</v>
      </c>
      <c r="J2470" s="20" t="n">
        <v>1</v>
      </c>
      <c r="K2470" s="20" t="n">
        <v>2245</v>
      </c>
      <c r="L2470" s="21" t="n">
        <v>0.545138888888889</v>
      </c>
      <c r="M2470" s="22" t="n">
        <v>0.564583333333333</v>
      </c>
      <c r="N2470" s="23" t="n">
        <f aca="false">VLOOKUP(E2470,'Esp. percorsi al 18-10-22'!C:J,8,FALSE())</f>
        <v>12.2571627917754</v>
      </c>
      <c r="O2470" s="23"/>
      <c r="P2470" s="23"/>
      <c r="Q2470" s="20" t="n">
        <v>302</v>
      </c>
      <c r="R2470" s="24" t="n">
        <f aca="false">+N2470*Q2470</f>
        <v>3701.66316311617</v>
      </c>
      <c r="S2470" s="24" t="n">
        <f aca="false">+O2470*Q2470</f>
        <v>0</v>
      </c>
      <c r="T2470" s="24"/>
      <c r="U2470" s="25" t="n">
        <f aca="false">+M2470-L2470</f>
        <v>0.0194444444444444</v>
      </c>
      <c r="V2470" s="25" t="n">
        <f aca="false">+U2470*Q2470</f>
        <v>5.87222222222222</v>
      </c>
      <c r="W2470" s="25"/>
    </row>
    <row r="2471" s="20" customFormat="true" ht="12" hidden="false" customHeight="false" outlineLevel="0" collapsed="false">
      <c r="A2471" s="12" t="n">
        <v>10619</v>
      </c>
      <c r="B2471" s="20" t="n">
        <v>74</v>
      </c>
      <c r="C2471" s="20" t="s">
        <v>468</v>
      </c>
      <c r="D2471" s="20" t="n">
        <v>2</v>
      </c>
      <c r="E2471" s="20" t="n">
        <v>105</v>
      </c>
      <c r="F2471" s="20" t="s">
        <v>491</v>
      </c>
      <c r="G2471" s="20" t="s">
        <v>28</v>
      </c>
      <c r="H2471" s="20" t="s">
        <v>25</v>
      </c>
      <c r="J2471" s="20" t="n">
        <v>1</v>
      </c>
      <c r="K2471" s="20" t="n">
        <v>3688</v>
      </c>
      <c r="L2471" s="21" t="n">
        <v>0.306944444444444</v>
      </c>
      <c r="M2471" s="22" t="n">
        <v>0.326388888888889</v>
      </c>
      <c r="N2471" s="23" t="n">
        <f aca="false">VLOOKUP(E2471,'Esp. percorsi al 18-10-22'!C:J,8,FALSE())</f>
        <v>9.98626850830059</v>
      </c>
      <c r="O2471" s="23"/>
      <c r="P2471" s="23"/>
      <c r="Q2471" s="20" t="n">
        <v>67</v>
      </c>
      <c r="R2471" s="24" t="n">
        <f aca="false">+N2471*Q2471</f>
        <v>669.07999005614</v>
      </c>
      <c r="S2471" s="24" t="n">
        <f aca="false">+O2471*Q2471</f>
        <v>0</v>
      </c>
      <c r="T2471" s="24"/>
      <c r="U2471" s="25" t="n">
        <f aca="false">+M2471-L2471</f>
        <v>0.0194444444444444</v>
      </c>
      <c r="V2471" s="25" t="n">
        <f aca="false">+U2471*Q2471</f>
        <v>1.30277777777778</v>
      </c>
      <c r="W2471" s="25"/>
    </row>
    <row r="2472" s="20" customFormat="true" ht="12" hidden="false" customHeight="false" outlineLevel="0" collapsed="false">
      <c r="A2472" s="12" t="n">
        <v>10615</v>
      </c>
      <c r="B2472" s="20" t="n">
        <v>74</v>
      </c>
      <c r="C2472" s="20" t="s">
        <v>468</v>
      </c>
      <c r="D2472" s="20" t="n">
        <v>2</v>
      </c>
      <c r="E2472" s="20" t="n">
        <v>105</v>
      </c>
      <c r="F2472" s="20" t="s">
        <v>491</v>
      </c>
      <c r="G2472" s="20" t="s">
        <v>24</v>
      </c>
      <c r="H2472" s="20" t="n">
        <v>136</v>
      </c>
      <c r="J2472" s="20" t="n">
        <v>1</v>
      </c>
      <c r="K2472" s="20" t="n">
        <v>2283</v>
      </c>
      <c r="L2472" s="21" t="n">
        <v>0.4375</v>
      </c>
      <c r="M2472" s="22" t="n">
        <v>0.456944444444444</v>
      </c>
      <c r="N2472" s="23" t="n">
        <f aca="false">VLOOKUP(E2472,'Esp. percorsi al 18-10-22'!C:J,8,FALSE())</f>
        <v>9.98626850830059</v>
      </c>
      <c r="O2472" s="23"/>
      <c r="P2472" s="23"/>
      <c r="Q2472" s="20" t="n">
        <v>152</v>
      </c>
      <c r="R2472" s="24" t="n">
        <f aca="false">+N2472*Q2472</f>
        <v>1517.91281326169</v>
      </c>
      <c r="S2472" s="24" t="n">
        <f aca="false">+O2472*Q2472</f>
        <v>0</v>
      </c>
      <c r="T2472" s="24"/>
      <c r="U2472" s="25" t="n">
        <f aca="false">+M2472-L2472</f>
        <v>0.0194444444444444</v>
      </c>
      <c r="V2472" s="25" t="n">
        <f aca="false">+U2472*Q2472</f>
        <v>2.95555555555556</v>
      </c>
      <c r="W2472" s="25"/>
    </row>
    <row r="2473" s="20" customFormat="true" ht="12" hidden="false" customHeight="false" outlineLevel="0" collapsed="false">
      <c r="A2473" s="12" t="n">
        <v>12427</v>
      </c>
      <c r="B2473" s="20" t="n">
        <v>74</v>
      </c>
      <c r="C2473" s="20" t="s">
        <v>468</v>
      </c>
      <c r="D2473" s="20" t="n">
        <v>2</v>
      </c>
      <c r="E2473" s="20" t="n">
        <v>105</v>
      </c>
      <c r="F2473" s="20" t="s">
        <v>491</v>
      </c>
      <c r="G2473" s="20" t="s">
        <v>24</v>
      </c>
      <c r="H2473" s="20" t="s">
        <v>25</v>
      </c>
      <c r="J2473" s="20" t="n">
        <v>1</v>
      </c>
      <c r="K2473" s="20" t="n">
        <v>3030</v>
      </c>
      <c r="L2473" s="21" t="n">
        <v>0.565972222222222</v>
      </c>
      <c r="M2473" s="22" t="n">
        <v>0.586805555555556</v>
      </c>
      <c r="N2473" s="23" t="n">
        <f aca="false">VLOOKUP(E2473,'Esp. percorsi al 18-10-22'!C:J,8,FALSE())</f>
        <v>9.98626850830059</v>
      </c>
      <c r="O2473" s="23"/>
      <c r="P2473" s="23"/>
      <c r="Q2473" s="20" t="n">
        <v>302</v>
      </c>
      <c r="R2473" s="24" t="n">
        <f aca="false">+N2473*Q2473</f>
        <v>3015.85308950678</v>
      </c>
      <c r="S2473" s="24" t="n">
        <f aca="false">+O2473*Q2473</f>
        <v>0</v>
      </c>
      <c r="T2473" s="24"/>
      <c r="U2473" s="25" t="n">
        <f aca="false">+M2473-L2473</f>
        <v>0.0208333333333333</v>
      </c>
      <c r="V2473" s="25" t="n">
        <f aca="false">+U2473*Q2473</f>
        <v>6.29166666666667</v>
      </c>
      <c r="W2473" s="25"/>
    </row>
    <row r="2474" s="13" customFormat="true" ht="12" hidden="false" customHeight="false" outlineLevel="0" collapsed="false">
      <c r="A2474" s="12" t="n">
        <v>10616</v>
      </c>
      <c r="B2474" s="13" t="n">
        <v>74</v>
      </c>
      <c r="C2474" s="13" t="s">
        <v>468</v>
      </c>
      <c r="D2474" s="13" t="n">
        <v>2</v>
      </c>
      <c r="E2474" s="13" t="n">
        <v>884</v>
      </c>
      <c r="F2474" s="13" t="s">
        <v>492</v>
      </c>
      <c r="G2474" s="13" t="s">
        <v>26</v>
      </c>
      <c r="H2474" s="13" t="s">
        <v>25</v>
      </c>
      <c r="J2474" s="13" t="n">
        <v>1</v>
      </c>
      <c r="K2474" s="13" t="n">
        <v>2451</v>
      </c>
      <c r="L2474" s="14" t="n">
        <v>0.279166666666667</v>
      </c>
      <c r="M2474" s="15" t="n">
        <v>0.309027777777778</v>
      </c>
      <c r="N2474" s="16" t="n">
        <f aca="false">VLOOKUP(E2474,'Esp. percorsi al 18-10-22'!C:J,8,FALSE())</f>
        <v>20.0065716840934</v>
      </c>
      <c r="O2474" s="16"/>
      <c r="P2474" s="16"/>
      <c r="Q2474" s="20" t="n">
        <v>235</v>
      </c>
      <c r="R2474" s="17" t="n">
        <f aca="false">+N2474*Q2474</f>
        <v>4701.54434576195</v>
      </c>
      <c r="S2474" s="17" t="n">
        <f aca="false">+O2474*Q2474</f>
        <v>0</v>
      </c>
      <c r="T2474" s="17"/>
      <c r="U2474" s="18" t="n">
        <f aca="false">+M2474-L2474</f>
        <v>0.0298611111111111</v>
      </c>
      <c r="V2474" s="18" t="n">
        <f aca="false">+U2474*Q2474</f>
        <v>7.01736111111111</v>
      </c>
      <c r="W2474" s="18"/>
    </row>
    <row r="2475" s="13" customFormat="true" ht="12" hidden="false" customHeight="false" outlineLevel="0" collapsed="false">
      <c r="A2475" s="12" t="n">
        <v>10620</v>
      </c>
      <c r="B2475" s="27" t="n">
        <v>74</v>
      </c>
      <c r="C2475" s="27" t="s">
        <v>468</v>
      </c>
      <c r="D2475" s="27" t="n">
        <v>1</v>
      </c>
      <c r="E2475" s="27" t="n">
        <v>3013</v>
      </c>
      <c r="F2475" s="27" t="s">
        <v>490</v>
      </c>
      <c r="G2475" s="27" t="s">
        <v>24</v>
      </c>
      <c r="H2475" s="27" t="s">
        <v>25</v>
      </c>
      <c r="I2475" s="27"/>
      <c r="J2475" s="27" t="n">
        <v>8</v>
      </c>
      <c r="K2475" s="27" t="n">
        <v>4337</v>
      </c>
      <c r="L2475" s="28" t="n">
        <v>0.770833333333333</v>
      </c>
      <c r="M2475" s="29" t="n">
        <v>0.790277777777778</v>
      </c>
      <c r="N2475" s="30" t="n">
        <f aca="false">VLOOKUP(E2475,'Esp. percorsi al 18-10-22'!C:J,8,FALSE())</f>
        <v>12.2571627917754</v>
      </c>
      <c r="O2475" s="30"/>
      <c r="P2475" s="30" t="n">
        <f aca="false">+N2475</f>
        <v>12.2571627917754</v>
      </c>
      <c r="Q2475" s="27" t="n">
        <v>302</v>
      </c>
      <c r="R2475" s="31" t="n">
        <f aca="false">+N2475*Q2475</f>
        <v>3701.66316311617</v>
      </c>
      <c r="S2475" s="31" t="n">
        <f aca="false">+O2475*Q2475</f>
        <v>0</v>
      </c>
      <c r="T2475" s="31" t="n">
        <f aca="false">+P2475*Q2475</f>
        <v>3701.66316311617</v>
      </c>
      <c r="U2475" s="32" t="n">
        <f aca="false">+M2475-L2475</f>
        <v>0.0194444444444444</v>
      </c>
      <c r="V2475" s="32" t="n">
        <f aca="false">+U2475*Q2475</f>
        <v>5.87222222222222</v>
      </c>
      <c r="W2475" s="32"/>
    </row>
    <row r="2476" s="13" customFormat="true" ht="12" hidden="false" customHeight="false" outlineLevel="0" collapsed="false">
      <c r="A2476" s="12" t="n">
        <v>18351</v>
      </c>
      <c r="B2476" s="13" t="n">
        <v>75</v>
      </c>
      <c r="C2476" s="13" t="s">
        <v>468</v>
      </c>
      <c r="D2476" s="13" t="n">
        <v>0</v>
      </c>
      <c r="E2476" s="13" t="n">
        <v>43</v>
      </c>
      <c r="F2476" s="13" t="s">
        <v>493</v>
      </c>
      <c r="G2476" s="13" t="s">
        <v>28</v>
      </c>
      <c r="H2476" s="13" t="s">
        <v>25</v>
      </c>
      <c r="J2476" s="13" t="n">
        <v>1</v>
      </c>
      <c r="K2476" s="13" t="n">
        <v>3686</v>
      </c>
      <c r="L2476" s="14" t="n">
        <v>0.548611111111111</v>
      </c>
      <c r="M2476" s="15" t="n">
        <v>0.588888888888889</v>
      </c>
      <c r="N2476" s="16" t="n">
        <f aca="false">VLOOKUP(E2476,'Esp. percorsi al 18-10-22'!C:J,8,FALSE())</f>
        <v>23.7673293264658</v>
      </c>
      <c r="O2476" s="16"/>
      <c r="P2476" s="16"/>
      <c r="Q2476" s="20" t="n">
        <v>67</v>
      </c>
      <c r="R2476" s="17" t="n">
        <f aca="false">+N2476*Q2476</f>
        <v>1592.41106487321</v>
      </c>
      <c r="S2476" s="17" t="n">
        <f aca="false">+O2476*Q2476</f>
        <v>0</v>
      </c>
      <c r="T2476" s="17"/>
      <c r="U2476" s="18" t="n">
        <f aca="false">+M2476-L2476</f>
        <v>0.0402777777777778</v>
      </c>
      <c r="V2476" s="18" t="n">
        <f aca="false">+U2476*Q2476</f>
        <v>2.69861111111111</v>
      </c>
      <c r="W2476" s="18"/>
    </row>
    <row r="2477" s="13" customFormat="true" ht="12" hidden="false" customHeight="false" outlineLevel="0" collapsed="false">
      <c r="A2477" s="12" t="n">
        <v>10956</v>
      </c>
      <c r="B2477" s="13" t="n">
        <v>75</v>
      </c>
      <c r="C2477" s="13" t="s">
        <v>468</v>
      </c>
      <c r="D2477" s="13" t="n">
        <v>0</v>
      </c>
      <c r="E2477" s="13" t="n">
        <v>43</v>
      </c>
      <c r="F2477" s="13" t="s">
        <v>493</v>
      </c>
      <c r="G2477" s="13" t="s">
        <v>26</v>
      </c>
      <c r="H2477" s="13" t="s">
        <v>25</v>
      </c>
      <c r="J2477" s="13" t="n">
        <v>1</v>
      </c>
      <c r="K2477" s="13" t="n">
        <v>3037</v>
      </c>
      <c r="L2477" s="14" t="n">
        <v>0.753472222222222</v>
      </c>
      <c r="M2477" s="15" t="n">
        <v>0.79375</v>
      </c>
      <c r="N2477" s="16" t="n">
        <f aca="false">VLOOKUP(E2477,'Esp. percorsi al 18-10-22'!C:J,8,FALSE())</f>
        <v>23.7673293264658</v>
      </c>
      <c r="O2477" s="16"/>
      <c r="P2477" s="16"/>
      <c r="Q2477" s="20" t="n">
        <v>235</v>
      </c>
      <c r="R2477" s="17" t="n">
        <f aca="false">+N2477*Q2477</f>
        <v>5585.32239171946</v>
      </c>
      <c r="S2477" s="17" t="n">
        <f aca="false">+O2477*Q2477</f>
        <v>0</v>
      </c>
      <c r="T2477" s="17"/>
      <c r="U2477" s="18" t="n">
        <f aca="false">+M2477-L2477</f>
        <v>0.0402777777777778</v>
      </c>
      <c r="V2477" s="18" t="n">
        <f aca="false">+U2477*Q2477</f>
        <v>9.46527777777778</v>
      </c>
      <c r="W2477" s="18"/>
    </row>
    <row r="2478" s="13" customFormat="true" ht="12" hidden="false" customHeight="false" outlineLevel="0" collapsed="false">
      <c r="A2478" s="12" t="n">
        <v>10961</v>
      </c>
      <c r="B2478" s="13" t="n">
        <v>75</v>
      </c>
      <c r="C2478" s="13" t="s">
        <v>468</v>
      </c>
      <c r="D2478" s="13" t="n">
        <v>0</v>
      </c>
      <c r="E2478" s="13" t="n">
        <v>43</v>
      </c>
      <c r="F2478" s="13" t="s">
        <v>493</v>
      </c>
      <c r="G2478" s="13" t="s">
        <v>28</v>
      </c>
      <c r="H2478" s="13" t="s">
        <v>25</v>
      </c>
      <c r="J2478" s="13" t="n">
        <v>1</v>
      </c>
      <c r="K2478" s="13" t="n">
        <v>3654</v>
      </c>
      <c r="L2478" s="14" t="n">
        <v>0.760416666666667</v>
      </c>
      <c r="M2478" s="15" t="n">
        <v>0.800694444444444</v>
      </c>
      <c r="N2478" s="16" t="n">
        <f aca="false">VLOOKUP(E2478,'Esp. percorsi al 18-10-22'!C:J,8,FALSE())</f>
        <v>23.7673293264658</v>
      </c>
      <c r="O2478" s="16"/>
      <c r="P2478" s="16"/>
      <c r="Q2478" s="20" t="n">
        <v>67</v>
      </c>
      <c r="R2478" s="17" t="n">
        <f aca="false">+N2478*Q2478</f>
        <v>1592.41106487321</v>
      </c>
      <c r="S2478" s="17" t="n">
        <f aca="false">+O2478*Q2478</f>
        <v>0</v>
      </c>
      <c r="T2478" s="17"/>
      <c r="U2478" s="18" t="n">
        <f aca="false">+M2478-L2478</f>
        <v>0.0402777777777778</v>
      </c>
      <c r="V2478" s="18" t="n">
        <f aca="false">+U2478*Q2478</f>
        <v>2.69861111111111</v>
      </c>
      <c r="W2478" s="18"/>
    </row>
    <row r="2479" s="13" customFormat="true" ht="12" hidden="false" customHeight="false" outlineLevel="0" collapsed="false">
      <c r="A2479" s="12" t="n">
        <v>10964</v>
      </c>
      <c r="B2479" s="13" t="n">
        <v>75</v>
      </c>
      <c r="C2479" s="13" t="s">
        <v>468</v>
      </c>
      <c r="D2479" s="13" t="n">
        <v>0</v>
      </c>
      <c r="E2479" s="13" t="n">
        <v>46</v>
      </c>
      <c r="F2479" s="13" t="s">
        <v>494</v>
      </c>
      <c r="G2479" s="13" t="s">
        <v>28</v>
      </c>
      <c r="H2479" s="13" t="s">
        <v>25</v>
      </c>
      <c r="J2479" s="13" t="n">
        <v>1</v>
      </c>
      <c r="K2479" s="13" t="n">
        <v>3677</v>
      </c>
      <c r="L2479" s="14" t="n">
        <v>0.520833333333333</v>
      </c>
      <c r="M2479" s="15" t="n">
        <v>0.564583333333333</v>
      </c>
      <c r="N2479" s="16" t="n">
        <f aca="false">VLOOKUP(E2479,'Esp. percorsi al 18-10-22'!C:J,8,FALSE())</f>
        <v>26.8375904981872</v>
      </c>
      <c r="O2479" s="16"/>
      <c r="P2479" s="16"/>
      <c r="Q2479" s="20" t="n">
        <v>67</v>
      </c>
      <c r="R2479" s="17" t="n">
        <f aca="false">+N2479*Q2479</f>
        <v>1798.11856337854</v>
      </c>
      <c r="S2479" s="17" t="n">
        <f aca="false">+O2479*Q2479</f>
        <v>0</v>
      </c>
      <c r="T2479" s="17"/>
      <c r="U2479" s="18" t="n">
        <f aca="false">+M2479-L2479</f>
        <v>0.04375</v>
      </c>
      <c r="V2479" s="18" t="n">
        <f aca="false">+U2479*Q2479</f>
        <v>2.93125</v>
      </c>
      <c r="W2479" s="18"/>
    </row>
    <row r="2480" s="13" customFormat="true" ht="12" hidden="false" customHeight="false" outlineLevel="0" collapsed="false">
      <c r="A2480" s="12" t="n">
        <v>10955</v>
      </c>
      <c r="B2480" s="13" t="n">
        <v>75</v>
      </c>
      <c r="C2480" s="13" t="s">
        <v>468</v>
      </c>
      <c r="D2480" s="13" t="n">
        <v>0</v>
      </c>
      <c r="E2480" s="13" t="n">
        <v>46</v>
      </c>
      <c r="F2480" s="13" t="s">
        <v>494</v>
      </c>
      <c r="G2480" s="13" t="s">
        <v>24</v>
      </c>
      <c r="H2480" s="13" t="s">
        <v>25</v>
      </c>
      <c r="J2480" s="13" t="n">
        <v>1</v>
      </c>
      <c r="K2480" s="13" t="n">
        <v>3026</v>
      </c>
      <c r="L2480" s="14" t="n">
        <v>0.78125</v>
      </c>
      <c r="M2480" s="15" t="n">
        <v>0.825</v>
      </c>
      <c r="N2480" s="16" t="n">
        <f aca="false">VLOOKUP(E2480,'Esp. percorsi al 18-10-22'!C:J,8,FALSE())</f>
        <v>26.8375904981872</v>
      </c>
      <c r="O2480" s="16"/>
      <c r="P2480" s="16"/>
      <c r="Q2480" s="20" t="n">
        <v>302</v>
      </c>
      <c r="R2480" s="17" t="n">
        <f aca="false">+N2480*Q2480</f>
        <v>8104.95233045254</v>
      </c>
      <c r="S2480" s="17" t="n">
        <f aca="false">+O2480*Q2480</f>
        <v>0</v>
      </c>
      <c r="T2480" s="17"/>
      <c r="U2480" s="18" t="n">
        <f aca="false">+M2480-L2480</f>
        <v>0.04375</v>
      </c>
      <c r="V2480" s="18" t="n">
        <f aca="false">+U2480*Q2480</f>
        <v>13.2125</v>
      </c>
      <c r="W2480" s="18"/>
    </row>
    <row r="2481" s="13" customFormat="true" ht="12" hidden="false" customHeight="false" outlineLevel="0" collapsed="false">
      <c r="A2481" s="12" t="n">
        <v>18494</v>
      </c>
      <c r="B2481" s="13" t="n">
        <v>75</v>
      </c>
      <c r="C2481" s="13" t="s">
        <v>468</v>
      </c>
      <c r="D2481" s="13" t="n">
        <v>0</v>
      </c>
      <c r="E2481" s="13" t="n">
        <v>47</v>
      </c>
      <c r="F2481" s="13" t="s">
        <v>495</v>
      </c>
      <c r="G2481" s="13" t="s">
        <v>26</v>
      </c>
      <c r="H2481" s="13" t="s">
        <v>25</v>
      </c>
      <c r="J2481" s="13" t="n">
        <v>1</v>
      </c>
      <c r="K2481" s="13" t="n">
        <v>3001</v>
      </c>
      <c r="L2481" s="14" t="n">
        <v>0.555555555555556</v>
      </c>
      <c r="M2481" s="15" t="n">
        <v>0.592361111111111</v>
      </c>
      <c r="N2481" s="16" t="n">
        <f aca="false">VLOOKUP(E2481,'Esp. percorsi al 18-10-22'!C:J,8,FALSE())</f>
        <v>24.3542519177691</v>
      </c>
      <c r="O2481" s="16"/>
      <c r="P2481" s="16"/>
      <c r="Q2481" s="20" t="n">
        <v>235</v>
      </c>
      <c r="R2481" s="17" t="n">
        <f aca="false">+N2481*Q2481</f>
        <v>5723.24920067574</v>
      </c>
      <c r="S2481" s="17" t="n">
        <f aca="false">+O2481*Q2481</f>
        <v>0</v>
      </c>
      <c r="T2481" s="17"/>
      <c r="U2481" s="18" t="n">
        <f aca="false">+M2481-L2481</f>
        <v>0.0368055555555556</v>
      </c>
      <c r="V2481" s="18" t="n">
        <f aca="false">+U2481*Q2481</f>
        <v>8.64930555555556</v>
      </c>
      <c r="W2481" s="18"/>
    </row>
    <row r="2482" s="13" customFormat="true" ht="12" hidden="false" customHeight="false" outlineLevel="0" collapsed="false">
      <c r="A2482" s="12" t="n">
        <v>10958</v>
      </c>
      <c r="B2482" s="13" t="n">
        <v>75</v>
      </c>
      <c r="C2482" s="13" t="s">
        <v>468</v>
      </c>
      <c r="D2482" s="13" t="n">
        <v>0</v>
      </c>
      <c r="E2482" s="13" t="n">
        <v>50</v>
      </c>
      <c r="F2482" s="13" t="s">
        <v>496</v>
      </c>
      <c r="G2482" s="13" t="s">
        <v>24</v>
      </c>
      <c r="H2482" s="13" t="s">
        <v>25</v>
      </c>
      <c r="J2482" s="13" t="n">
        <v>1</v>
      </c>
      <c r="K2482" s="13" t="n">
        <v>3054</v>
      </c>
      <c r="L2482" s="14" t="n">
        <v>0.411111111111111</v>
      </c>
      <c r="M2482" s="15" t="n">
        <v>0.46875</v>
      </c>
      <c r="N2482" s="16" t="n">
        <f aca="false">VLOOKUP(E2482,'Esp. percorsi al 18-10-22'!C:J,8,FALSE())</f>
        <v>34.8360605315643</v>
      </c>
      <c r="O2482" s="16"/>
      <c r="P2482" s="16"/>
      <c r="Q2482" s="20" t="n">
        <v>302</v>
      </c>
      <c r="R2482" s="17" t="n">
        <f aca="false">+N2482*Q2482</f>
        <v>10520.4902805324</v>
      </c>
      <c r="S2482" s="17" t="n">
        <f aca="false">+O2482*Q2482</f>
        <v>0</v>
      </c>
      <c r="T2482" s="17"/>
      <c r="U2482" s="18" t="n">
        <f aca="false">+M2482-L2482</f>
        <v>0.0576388888888889</v>
      </c>
      <c r="V2482" s="18" t="n">
        <f aca="false">+U2482*Q2482</f>
        <v>17.4069444444444</v>
      </c>
      <c r="W2482" s="18"/>
    </row>
    <row r="2483" s="13" customFormat="true" ht="12" hidden="false" customHeight="false" outlineLevel="0" collapsed="false">
      <c r="A2483" s="12" t="n">
        <v>10971</v>
      </c>
      <c r="B2483" s="13" t="n">
        <v>75</v>
      </c>
      <c r="C2483" s="13" t="s">
        <v>468</v>
      </c>
      <c r="D2483" s="13" t="n">
        <v>0</v>
      </c>
      <c r="E2483" s="13" t="n">
        <v>61</v>
      </c>
      <c r="F2483" s="13" t="s">
        <v>497</v>
      </c>
      <c r="G2483" s="13" t="s">
        <v>26</v>
      </c>
      <c r="H2483" s="13" t="s">
        <v>25</v>
      </c>
      <c r="J2483" s="13" t="n">
        <v>1</v>
      </c>
      <c r="K2483" s="13" t="n">
        <v>3015</v>
      </c>
      <c r="L2483" s="14" t="n">
        <v>0.590277777777778</v>
      </c>
      <c r="M2483" s="15" t="n">
        <v>0.658333333333333</v>
      </c>
      <c r="N2483" s="16" t="n">
        <f aca="false">VLOOKUP(E2483,'Esp. percorsi al 18-10-22'!C:J,8,FALSE())</f>
        <v>38.5996239738981</v>
      </c>
      <c r="O2483" s="16"/>
      <c r="P2483" s="16"/>
      <c r="Q2483" s="20" t="n">
        <v>235</v>
      </c>
      <c r="R2483" s="17" t="n">
        <f aca="false">+N2483*Q2483</f>
        <v>9070.91163386605</v>
      </c>
      <c r="S2483" s="17" t="n">
        <f aca="false">+O2483*Q2483</f>
        <v>0</v>
      </c>
      <c r="T2483" s="17"/>
      <c r="U2483" s="18" t="n">
        <f aca="false">+M2483-L2483</f>
        <v>0.0680555555555555</v>
      </c>
      <c r="V2483" s="18" t="n">
        <f aca="false">+U2483*Q2483</f>
        <v>15.9930555555556</v>
      </c>
      <c r="W2483" s="18"/>
    </row>
    <row r="2484" s="13" customFormat="true" ht="12" hidden="false" customHeight="false" outlineLevel="0" collapsed="false">
      <c r="A2484" s="12" t="n">
        <v>10949</v>
      </c>
      <c r="B2484" s="13" t="n">
        <v>75</v>
      </c>
      <c r="C2484" s="13" t="s">
        <v>468</v>
      </c>
      <c r="D2484" s="13" t="n">
        <v>0</v>
      </c>
      <c r="E2484" s="13" t="n">
        <v>108</v>
      </c>
      <c r="F2484" s="13" t="s">
        <v>498</v>
      </c>
      <c r="G2484" s="13" t="s">
        <v>24</v>
      </c>
      <c r="H2484" s="13" t="s">
        <v>25</v>
      </c>
      <c r="J2484" s="13" t="n">
        <v>1</v>
      </c>
      <c r="K2484" s="13" t="n">
        <v>2285</v>
      </c>
      <c r="L2484" s="14" t="n">
        <v>0.825</v>
      </c>
      <c r="M2484" s="15" t="n">
        <v>0.852777777777778</v>
      </c>
      <c r="N2484" s="16" t="n">
        <f aca="false">VLOOKUP(E2484,'Esp. percorsi al 18-10-22'!C:J,8,FALSE())</f>
        <v>18.5046370254259</v>
      </c>
      <c r="O2484" s="16"/>
      <c r="P2484" s="16"/>
      <c r="Q2484" s="20" t="n">
        <v>302</v>
      </c>
      <c r="R2484" s="17" t="n">
        <f aca="false">+N2484*Q2484</f>
        <v>5588.40038167862</v>
      </c>
      <c r="S2484" s="17" t="n">
        <f aca="false">+O2484*Q2484</f>
        <v>0</v>
      </c>
      <c r="T2484" s="17"/>
      <c r="U2484" s="18" t="n">
        <f aca="false">+M2484-L2484</f>
        <v>0.0277777777777778</v>
      </c>
      <c r="V2484" s="18" t="n">
        <f aca="false">+U2484*Q2484</f>
        <v>8.38888888888889</v>
      </c>
      <c r="W2484" s="18"/>
    </row>
    <row r="2485" s="13" customFormat="true" ht="12" hidden="false" customHeight="false" outlineLevel="0" collapsed="false">
      <c r="A2485" s="12" t="n">
        <v>10963</v>
      </c>
      <c r="B2485" s="13" t="n">
        <v>75</v>
      </c>
      <c r="C2485" s="13" t="s">
        <v>468</v>
      </c>
      <c r="D2485" s="13" t="n">
        <v>0</v>
      </c>
      <c r="E2485" s="13" t="n">
        <v>109</v>
      </c>
      <c r="F2485" s="13" t="s">
        <v>499</v>
      </c>
      <c r="G2485" s="13" t="s">
        <v>28</v>
      </c>
      <c r="H2485" s="13" t="s">
        <v>25</v>
      </c>
      <c r="J2485" s="13" t="n">
        <v>1</v>
      </c>
      <c r="K2485" s="13" t="n">
        <v>3656</v>
      </c>
      <c r="L2485" s="14" t="n">
        <v>0.277777777777778</v>
      </c>
      <c r="M2485" s="15" t="n">
        <v>0.315972222222222</v>
      </c>
      <c r="N2485" s="16" t="n">
        <f aca="false">VLOOKUP(E2485,'Esp. percorsi al 18-10-22'!C:J,8,FALSE())</f>
        <v>24.6759734256243</v>
      </c>
      <c r="O2485" s="16"/>
      <c r="P2485" s="16"/>
      <c r="Q2485" s="20" t="n">
        <v>67</v>
      </c>
      <c r="R2485" s="17" t="n">
        <f aca="false">+N2485*Q2485</f>
        <v>1653.29021951683</v>
      </c>
      <c r="S2485" s="17" t="n">
        <f aca="false">+O2485*Q2485</f>
        <v>0</v>
      </c>
      <c r="T2485" s="17"/>
      <c r="U2485" s="18" t="n">
        <f aca="false">+M2485-L2485</f>
        <v>0.0381944444444444</v>
      </c>
      <c r="V2485" s="18" t="n">
        <f aca="false">+U2485*Q2485</f>
        <v>2.55902777777778</v>
      </c>
      <c r="W2485" s="18"/>
    </row>
    <row r="2486" s="13" customFormat="true" ht="12" hidden="false" customHeight="false" outlineLevel="0" collapsed="false">
      <c r="A2486" s="12" t="n">
        <v>10972</v>
      </c>
      <c r="B2486" s="13" t="n">
        <v>75</v>
      </c>
      <c r="C2486" s="13" t="s">
        <v>468</v>
      </c>
      <c r="D2486" s="13" t="n">
        <v>0</v>
      </c>
      <c r="E2486" s="13" t="n">
        <v>109</v>
      </c>
      <c r="F2486" s="13" t="s">
        <v>499</v>
      </c>
      <c r="G2486" s="13" t="s">
        <v>26</v>
      </c>
      <c r="H2486" s="13" t="s">
        <v>25</v>
      </c>
      <c r="J2486" s="13" t="n">
        <v>1</v>
      </c>
      <c r="K2486" s="13" t="n">
        <v>3016</v>
      </c>
      <c r="L2486" s="14" t="n">
        <v>0.658333333333333</v>
      </c>
      <c r="M2486" s="15" t="n">
        <v>0.696527777777778</v>
      </c>
      <c r="N2486" s="16" t="n">
        <f aca="false">VLOOKUP(E2486,'Esp. percorsi al 18-10-22'!C:J,8,FALSE())</f>
        <v>24.6759734256243</v>
      </c>
      <c r="O2486" s="16"/>
      <c r="P2486" s="16"/>
      <c r="Q2486" s="20" t="n">
        <v>235</v>
      </c>
      <c r="R2486" s="17" t="n">
        <f aca="false">+N2486*Q2486</f>
        <v>5798.85375502171</v>
      </c>
      <c r="S2486" s="17" t="n">
        <f aca="false">+O2486*Q2486</f>
        <v>0</v>
      </c>
      <c r="T2486" s="17"/>
      <c r="U2486" s="18" t="n">
        <f aca="false">+M2486-L2486</f>
        <v>0.0381944444444444</v>
      </c>
      <c r="V2486" s="18" t="n">
        <f aca="false">+U2486*Q2486</f>
        <v>8.97569444444444</v>
      </c>
      <c r="W2486" s="18"/>
    </row>
    <row r="2487" s="13" customFormat="true" ht="12" hidden="false" customHeight="false" outlineLevel="0" collapsed="false">
      <c r="A2487" s="12" t="n">
        <v>10957</v>
      </c>
      <c r="B2487" s="13" t="n">
        <v>75</v>
      </c>
      <c r="C2487" s="13" t="s">
        <v>468</v>
      </c>
      <c r="D2487" s="13" t="n">
        <v>0</v>
      </c>
      <c r="E2487" s="13" t="n">
        <v>110</v>
      </c>
      <c r="F2487" s="13" t="s">
        <v>500</v>
      </c>
      <c r="G2487" s="13" t="s">
        <v>26</v>
      </c>
      <c r="H2487" s="13" t="s">
        <v>25</v>
      </c>
      <c r="J2487" s="13" t="n">
        <v>1</v>
      </c>
      <c r="K2487" s="13" t="n">
        <v>3051</v>
      </c>
      <c r="L2487" s="14" t="n">
        <v>0.277777777777778</v>
      </c>
      <c r="M2487" s="15" t="n">
        <v>0.309027777777778</v>
      </c>
      <c r="N2487" s="16" t="n">
        <f aca="false">VLOOKUP(E2487,'Esp. percorsi al 18-10-22'!C:J,8,FALSE())</f>
        <v>21.0373284163848</v>
      </c>
      <c r="O2487" s="16"/>
      <c r="P2487" s="16"/>
      <c r="Q2487" s="20" t="n">
        <v>235</v>
      </c>
      <c r="R2487" s="17" t="n">
        <f aca="false">+N2487*Q2487</f>
        <v>4943.77217785043</v>
      </c>
      <c r="S2487" s="17" t="n">
        <f aca="false">+O2487*Q2487</f>
        <v>0</v>
      </c>
      <c r="T2487" s="17"/>
      <c r="U2487" s="18" t="n">
        <f aca="false">+M2487-L2487</f>
        <v>0.03125</v>
      </c>
      <c r="V2487" s="18" t="n">
        <f aca="false">+U2487*Q2487</f>
        <v>7.34375</v>
      </c>
      <c r="W2487" s="18"/>
    </row>
    <row r="2488" s="13" customFormat="true" ht="12" hidden="false" customHeight="false" outlineLevel="0" collapsed="false">
      <c r="A2488" s="12" t="n">
        <v>10965</v>
      </c>
      <c r="B2488" s="13" t="n">
        <v>75</v>
      </c>
      <c r="C2488" s="13" t="s">
        <v>468</v>
      </c>
      <c r="D2488" s="13" t="n">
        <v>0</v>
      </c>
      <c r="E2488" s="13" t="n">
        <v>111</v>
      </c>
      <c r="F2488" s="13" t="s">
        <v>501</v>
      </c>
      <c r="G2488" s="13" t="s">
        <v>28</v>
      </c>
      <c r="H2488" s="13" t="s">
        <v>25</v>
      </c>
      <c r="J2488" s="13" t="n">
        <v>1</v>
      </c>
      <c r="K2488" s="13" t="n">
        <v>3678</v>
      </c>
      <c r="L2488" s="14" t="n">
        <v>0.564583333333333</v>
      </c>
      <c r="M2488" s="15" t="n">
        <v>0.60625</v>
      </c>
      <c r="N2488" s="16" t="n">
        <f aca="false">VLOOKUP(E2488,'Esp. percorsi al 18-10-22'!C:J,8,FALSE())</f>
        <v>25.9013715387204</v>
      </c>
      <c r="O2488" s="16"/>
      <c r="P2488" s="16"/>
      <c r="Q2488" s="20" t="n">
        <v>67</v>
      </c>
      <c r="R2488" s="17" t="n">
        <f aca="false">+N2488*Q2488</f>
        <v>1735.39189309427</v>
      </c>
      <c r="S2488" s="17" t="n">
        <f aca="false">+O2488*Q2488</f>
        <v>0</v>
      </c>
      <c r="T2488" s="17"/>
      <c r="U2488" s="18" t="n">
        <f aca="false">+M2488-L2488</f>
        <v>0.0416666666666667</v>
      </c>
      <c r="V2488" s="18" t="n">
        <f aca="false">+U2488*Q2488</f>
        <v>2.79166666666667</v>
      </c>
      <c r="W2488" s="18"/>
    </row>
    <row r="2489" s="13" customFormat="true" ht="12" hidden="false" customHeight="false" outlineLevel="0" collapsed="false">
      <c r="A2489" s="12" t="n">
        <v>17480</v>
      </c>
      <c r="B2489" s="13" t="n">
        <v>75</v>
      </c>
      <c r="C2489" s="13" t="s">
        <v>468</v>
      </c>
      <c r="D2489" s="13" t="n">
        <v>0</v>
      </c>
      <c r="E2489" s="13" t="n">
        <v>115</v>
      </c>
      <c r="F2489" s="13" t="s">
        <v>502</v>
      </c>
      <c r="G2489" s="13" t="s">
        <v>24</v>
      </c>
      <c r="H2489" s="13" t="s">
        <v>25</v>
      </c>
      <c r="J2489" s="13" t="n">
        <v>1</v>
      </c>
      <c r="K2489" s="13" t="n">
        <v>2286</v>
      </c>
      <c r="L2489" s="14" t="n">
        <v>0.253472222222222</v>
      </c>
      <c r="M2489" s="15" t="n">
        <v>0.277777777777778</v>
      </c>
      <c r="N2489" s="16" t="n">
        <f aca="false">VLOOKUP(E2489,'Esp. percorsi al 18-10-22'!C:J,8,FALSE())</f>
        <v>15.2809447243916</v>
      </c>
      <c r="O2489" s="16"/>
      <c r="P2489" s="16"/>
      <c r="Q2489" s="20" t="n">
        <v>302</v>
      </c>
      <c r="R2489" s="17" t="n">
        <f aca="false">+N2489*Q2489</f>
        <v>4614.84530676626</v>
      </c>
      <c r="S2489" s="17" t="n">
        <f aca="false">+O2489*Q2489</f>
        <v>0</v>
      </c>
      <c r="T2489" s="17"/>
      <c r="U2489" s="18" t="n">
        <f aca="false">+M2489-L2489</f>
        <v>0.0243055555555556</v>
      </c>
      <c r="V2489" s="18" t="n">
        <f aca="false">+U2489*Q2489</f>
        <v>7.34027777777778</v>
      </c>
      <c r="W2489" s="18"/>
    </row>
    <row r="2490" s="13" customFormat="true" ht="12" hidden="false" customHeight="false" outlineLevel="0" collapsed="false">
      <c r="A2490" s="12" t="n">
        <v>10968</v>
      </c>
      <c r="B2490" s="13" t="n">
        <v>75</v>
      </c>
      <c r="C2490" s="13" t="s">
        <v>468</v>
      </c>
      <c r="D2490" s="13" t="n">
        <v>0</v>
      </c>
      <c r="E2490" s="13" t="n">
        <v>116</v>
      </c>
      <c r="F2490" s="13" t="s">
        <v>503</v>
      </c>
      <c r="G2490" s="13" t="s">
        <v>24</v>
      </c>
      <c r="H2490" s="13" t="s">
        <v>25</v>
      </c>
      <c r="J2490" s="13" t="n">
        <v>1</v>
      </c>
      <c r="K2490" s="13" t="n">
        <v>3848</v>
      </c>
      <c r="L2490" s="14" t="n">
        <v>0.25</v>
      </c>
      <c r="M2490" s="15" t="n">
        <v>0.277777777777778</v>
      </c>
      <c r="N2490" s="16" t="n">
        <f aca="false">VLOOKUP(E2490,'Esp. percorsi al 18-10-22'!C:J,8,FALSE())</f>
        <v>18.3512058961129</v>
      </c>
      <c r="O2490" s="16"/>
      <c r="P2490" s="16"/>
      <c r="Q2490" s="20" t="n">
        <v>302</v>
      </c>
      <c r="R2490" s="17" t="n">
        <f aca="false">+N2490*Q2490</f>
        <v>5542.0641806261</v>
      </c>
      <c r="S2490" s="17" t="n">
        <f aca="false">+O2490*Q2490</f>
        <v>0</v>
      </c>
      <c r="T2490" s="17"/>
      <c r="U2490" s="18" t="n">
        <f aca="false">+M2490-L2490</f>
        <v>0.0277777777777778</v>
      </c>
      <c r="V2490" s="18" t="n">
        <f aca="false">+U2490*Q2490</f>
        <v>8.38888888888889</v>
      </c>
      <c r="W2490" s="18"/>
    </row>
    <row r="2491" s="13" customFormat="true" ht="12" hidden="false" customHeight="false" outlineLevel="0" collapsed="false">
      <c r="A2491" s="12" t="n">
        <v>10950</v>
      </c>
      <c r="B2491" s="13" t="n">
        <v>75</v>
      </c>
      <c r="C2491" s="13" t="s">
        <v>468</v>
      </c>
      <c r="D2491" s="13" t="n">
        <v>0</v>
      </c>
      <c r="E2491" s="13" t="n">
        <v>141</v>
      </c>
      <c r="F2491" s="13" t="s">
        <v>504</v>
      </c>
      <c r="G2491" s="13" t="s">
        <v>24</v>
      </c>
      <c r="H2491" s="13" t="s">
        <v>25</v>
      </c>
      <c r="J2491" s="13" t="n">
        <v>1</v>
      </c>
      <c r="K2491" s="13" t="n">
        <v>2308</v>
      </c>
      <c r="L2491" s="14" t="n">
        <v>0.46875</v>
      </c>
      <c r="M2491" s="15" t="n">
        <v>0.5</v>
      </c>
      <c r="N2491" s="16" t="n">
        <f aca="false">VLOOKUP(E2491,'Esp. percorsi al 18-10-22'!C:J,8,FALSE())</f>
        <v>22.1933647367937</v>
      </c>
      <c r="O2491" s="16"/>
      <c r="P2491" s="16"/>
      <c r="Q2491" s="20" t="n">
        <v>302</v>
      </c>
      <c r="R2491" s="17" t="n">
        <f aca="false">+N2491*Q2491</f>
        <v>6702.3961505117</v>
      </c>
      <c r="S2491" s="17" t="n">
        <f aca="false">+O2491*Q2491</f>
        <v>0</v>
      </c>
      <c r="T2491" s="17"/>
      <c r="U2491" s="18" t="n">
        <f aca="false">+M2491-L2491</f>
        <v>0.03125</v>
      </c>
      <c r="V2491" s="18" t="n">
        <f aca="false">+U2491*Q2491</f>
        <v>9.4375</v>
      </c>
      <c r="W2491" s="18"/>
    </row>
    <row r="2492" s="13" customFormat="true" ht="12" hidden="false" customHeight="false" outlineLevel="0" collapsed="false">
      <c r="A2492" s="12" t="n">
        <v>18495</v>
      </c>
      <c r="B2492" s="13" t="n">
        <v>75</v>
      </c>
      <c r="C2492" s="13" t="s">
        <v>468</v>
      </c>
      <c r="D2492" s="13" t="n">
        <v>0</v>
      </c>
      <c r="E2492" s="13" t="n">
        <v>142</v>
      </c>
      <c r="F2492" s="13" t="s">
        <v>505</v>
      </c>
      <c r="G2492" s="13" t="s">
        <v>26</v>
      </c>
      <c r="H2492" s="13" t="s">
        <v>25</v>
      </c>
      <c r="J2492" s="13" t="n">
        <v>1</v>
      </c>
      <c r="K2492" s="13" t="n">
        <v>2309</v>
      </c>
      <c r="L2492" s="14" t="n">
        <v>0.592361111111111</v>
      </c>
      <c r="M2492" s="15" t="n">
        <v>0.647916666666667</v>
      </c>
      <c r="N2492" s="16" t="n">
        <f aca="false">VLOOKUP(E2492,'Esp. percorsi al 18-10-22'!C:J,8,FALSE())</f>
        <v>33.2889106412228</v>
      </c>
      <c r="O2492" s="16"/>
      <c r="P2492" s="16"/>
      <c r="Q2492" s="20" t="n">
        <v>235</v>
      </c>
      <c r="R2492" s="17" t="n">
        <f aca="false">+N2492*Q2492</f>
        <v>7822.89400068736</v>
      </c>
      <c r="S2492" s="17" t="n">
        <f aca="false">+O2492*Q2492</f>
        <v>0</v>
      </c>
      <c r="T2492" s="17"/>
      <c r="U2492" s="18" t="n">
        <f aca="false">+M2492-L2492</f>
        <v>0.0555555555555556</v>
      </c>
      <c r="V2492" s="18" t="n">
        <f aca="false">+U2492*Q2492</f>
        <v>13.0555555555556</v>
      </c>
      <c r="W2492" s="18"/>
    </row>
    <row r="2493" s="13" customFormat="true" ht="12" hidden="false" customHeight="false" outlineLevel="0" collapsed="false">
      <c r="A2493" s="12" t="n">
        <v>10951</v>
      </c>
      <c r="B2493" s="13" t="n">
        <v>75</v>
      </c>
      <c r="C2493" s="13" t="s">
        <v>468</v>
      </c>
      <c r="D2493" s="13" t="n">
        <v>0</v>
      </c>
      <c r="E2493" s="13" t="n">
        <v>202</v>
      </c>
      <c r="F2493" s="13" t="s">
        <v>506</v>
      </c>
      <c r="G2493" s="13" t="s">
        <v>26</v>
      </c>
      <c r="H2493" s="13" t="s">
        <v>25</v>
      </c>
      <c r="J2493" s="13" t="n">
        <v>1</v>
      </c>
      <c r="K2493" s="13" t="n">
        <v>2342</v>
      </c>
      <c r="L2493" s="14" t="n">
        <v>0.79375</v>
      </c>
      <c r="M2493" s="15" t="n">
        <v>0.818055555555556</v>
      </c>
      <c r="N2493" s="16" t="n">
        <f aca="false">VLOOKUP(E2493,'Esp. percorsi al 18-10-22'!C:J,8,FALSE())</f>
        <v>15.157763400838</v>
      </c>
      <c r="O2493" s="16"/>
      <c r="P2493" s="16"/>
      <c r="Q2493" s="20" t="n">
        <v>235</v>
      </c>
      <c r="R2493" s="17" t="n">
        <f aca="false">+N2493*Q2493</f>
        <v>3562.07439919693</v>
      </c>
      <c r="S2493" s="17" t="n">
        <f aca="false">+O2493*Q2493</f>
        <v>0</v>
      </c>
      <c r="T2493" s="17"/>
      <c r="U2493" s="18" t="n">
        <f aca="false">+M2493-L2493</f>
        <v>0.0243055555555556</v>
      </c>
      <c r="V2493" s="18" t="n">
        <f aca="false">+U2493*Q2493</f>
        <v>5.71180555555556</v>
      </c>
      <c r="W2493" s="18"/>
    </row>
    <row r="2494" s="13" customFormat="true" ht="12" hidden="false" customHeight="false" outlineLevel="0" collapsed="false">
      <c r="A2494" s="12" t="n">
        <v>10962</v>
      </c>
      <c r="B2494" s="13" t="n">
        <v>75</v>
      </c>
      <c r="C2494" s="13" t="s">
        <v>468</v>
      </c>
      <c r="D2494" s="13" t="n">
        <v>0</v>
      </c>
      <c r="E2494" s="13" t="n">
        <v>202</v>
      </c>
      <c r="F2494" s="13" t="s">
        <v>506</v>
      </c>
      <c r="G2494" s="13" t="s">
        <v>28</v>
      </c>
      <c r="H2494" s="13" t="s">
        <v>25</v>
      </c>
      <c r="J2494" s="13" t="n">
        <v>1</v>
      </c>
      <c r="K2494" s="13" t="n">
        <v>3655</v>
      </c>
      <c r="L2494" s="14" t="n">
        <v>0.800694444444444</v>
      </c>
      <c r="M2494" s="15" t="n">
        <v>0.825</v>
      </c>
      <c r="N2494" s="16" t="n">
        <f aca="false">VLOOKUP(E2494,'Esp. percorsi al 18-10-22'!C:J,8,FALSE())</f>
        <v>15.157763400838</v>
      </c>
      <c r="O2494" s="16"/>
      <c r="P2494" s="16"/>
      <c r="Q2494" s="20" t="n">
        <v>67</v>
      </c>
      <c r="R2494" s="17" t="n">
        <f aca="false">+N2494*Q2494</f>
        <v>1015.57014785615</v>
      </c>
      <c r="S2494" s="17" t="n">
        <f aca="false">+O2494*Q2494</f>
        <v>0</v>
      </c>
      <c r="T2494" s="17"/>
      <c r="U2494" s="18" t="n">
        <f aca="false">+M2494-L2494</f>
        <v>0.0243055555555556</v>
      </c>
      <c r="V2494" s="18" t="n">
        <f aca="false">+U2494*Q2494</f>
        <v>1.62847222222222</v>
      </c>
      <c r="W2494" s="18"/>
    </row>
    <row r="2495" s="13" customFormat="true" ht="12" hidden="false" customHeight="false" outlineLevel="0" collapsed="false">
      <c r="A2495" s="12" t="n">
        <v>18355</v>
      </c>
      <c r="B2495" s="13" t="n">
        <v>75</v>
      </c>
      <c r="C2495" s="13" t="s">
        <v>468</v>
      </c>
      <c r="D2495" s="13" t="n">
        <v>0</v>
      </c>
      <c r="E2495" s="13" t="n">
        <v>203</v>
      </c>
      <c r="F2495" s="13" t="s">
        <v>507</v>
      </c>
      <c r="G2495" s="13" t="s">
        <v>28</v>
      </c>
      <c r="H2495" s="13" t="s">
        <v>25</v>
      </c>
      <c r="J2495" s="13" t="n">
        <v>1</v>
      </c>
      <c r="K2495" s="13" t="n">
        <v>3687</v>
      </c>
      <c r="L2495" s="14" t="n">
        <v>0.588888888888889</v>
      </c>
      <c r="M2495" s="15" t="n">
        <v>0.623611111111111</v>
      </c>
      <c r="N2495" s="16" t="n">
        <f aca="false">VLOOKUP(E2495,'Esp. percorsi al 18-10-22'!C:J,8,FALSE())</f>
        <v>21.3290998010365</v>
      </c>
      <c r="O2495" s="16"/>
      <c r="P2495" s="16"/>
      <c r="Q2495" s="20" t="n">
        <v>67</v>
      </c>
      <c r="R2495" s="17" t="n">
        <f aca="false">+N2495*Q2495</f>
        <v>1429.04968666945</v>
      </c>
      <c r="S2495" s="17" t="n">
        <f aca="false">+O2495*Q2495</f>
        <v>0</v>
      </c>
      <c r="T2495" s="17"/>
      <c r="U2495" s="18" t="n">
        <f aca="false">+M2495-L2495</f>
        <v>0.0347222222222222</v>
      </c>
      <c r="V2495" s="18" t="n">
        <f aca="false">+U2495*Q2495</f>
        <v>2.32638888888889</v>
      </c>
      <c r="W2495" s="18"/>
    </row>
    <row r="2496" s="13" customFormat="true" ht="12" hidden="false" customHeight="false" outlineLevel="0" collapsed="false">
      <c r="A2496" s="12" t="n">
        <v>17481</v>
      </c>
      <c r="B2496" s="13" t="n">
        <v>75</v>
      </c>
      <c r="C2496" s="13" t="s">
        <v>468</v>
      </c>
      <c r="D2496" s="13" t="n">
        <v>0</v>
      </c>
      <c r="E2496" s="13" t="n">
        <v>204</v>
      </c>
      <c r="F2496" s="13" t="s">
        <v>508</v>
      </c>
      <c r="G2496" s="13" t="s">
        <v>24</v>
      </c>
      <c r="H2496" s="13" t="s">
        <v>25</v>
      </c>
      <c r="J2496" s="13" t="n">
        <v>1</v>
      </c>
      <c r="K2496" s="13" t="n">
        <v>2343</v>
      </c>
      <c r="L2496" s="14" t="n">
        <v>0.277777777777778</v>
      </c>
      <c r="M2496" s="15" t="n">
        <v>0.315972222222222</v>
      </c>
      <c r="N2496" s="16" t="n">
        <f aca="false">VLOOKUP(E2496,'Esp. percorsi al 18-10-22'!C:J,8,FALSE())</f>
        <v>22.5544979141326</v>
      </c>
      <c r="O2496" s="16"/>
      <c r="P2496" s="16"/>
      <c r="Q2496" s="20" t="n">
        <v>302</v>
      </c>
      <c r="R2496" s="17" t="n">
        <f aca="false">+N2496*Q2496</f>
        <v>6811.45837006804</v>
      </c>
      <c r="S2496" s="17" t="n">
        <f aca="false">+O2496*Q2496</f>
        <v>0</v>
      </c>
      <c r="T2496" s="17"/>
      <c r="U2496" s="18" t="n">
        <f aca="false">+M2496-L2496</f>
        <v>0.0381944444444444</v>
      </c>
      <c r="V2496" s="18" t="n">
        <f aca="false">+U2496*Q2496</f>
        <v>11.5347222222222</v>
      </c>
      <c r="W2496" s="18"/>
    </row>
    <row r="2497" s="13" customFormat="true" ht="12" hidden="false" customHeight="false" outlineLevel="0" collapsed="false">
      <c r="A2497" s="12" t="n">
        <v>12046</v>
      </c>
      <c r="B2497" s="13" t="n">
        <v>75</v>
      </c>
      <c r="C2497" s="13" t="s">
        <v>468</v>
      </c>
      <c r="D2497" s="13" t="n">
        <v>0</v>
      </c>
      <c r="E2497" s="13" t="n">
        <v>827</v>
      </c>
      <c r="F2497" s="13" t="s">
        <v>509</v>
      </c>
      <c r="G2497" s="13" t="s">
        <v>24</v>
      </c>
      <c r="H2497" s="13" t="s">
        <v>29</v>
      </c>
      <c r="J2497" s="13" t="n">
        <v>1</v>
      </c>
      <c r="K2497" s="13" t="n">
        <v>2866</v>
      </c>
      <c r="L2497" s="14" t="n">
        <v>0.770833333333333</v>
      </c>
      <c r="M2497" s="15" t="n">
        <v>0.797222222222222</v>
      </c>
      <c r="N2497" s="16" t="n">
        <f aca="false">VLOOKUP(E2497,'Esp. percorsi al 18-10-22'!C:J,8,FALSE())</f>
        <v>17.2008073609238</v>
      </c>
      <c r="O2497" s="16"/>
      <c r="P2497" s="16"/>
      <c r="Q2497" s="20" t="n">
        <v>58</v>
      </c>
      <c r="R2497" s="17" t="n">
        <f aca="false">+N2497*Q2497</f>
        <v>997.64682693358</v>
      </c>
      <c r="S2497" s="17" t="n">
        <f aca="false">+O2497*Q2497</f>
        <v>0</v>
      </c>
      <c r="T2497" s="17"/>
      <c r="U2497" s="18" t="n">
        <f aca="false">+M2497-L2497</f>
        <v>0.0263888888888889</v>
      </c>
      <c r="V2497" s="18" t="n">
        <f aca="false">+U2497*Q2497</f>
        <v>1.53055555555556</v>
      </c>
      <c r="W2497" s="18"/>
    </row>
    <row r="2498" s="13" customFormat="true" ht="12" hidden="false" customHeight="false" outlineLevel="0" collapsed="false">
      <c r="A2498" s="12" t="n">
        <v>17140</v>
      </c>
      <c r="B2498" s="13" t="n">
        <v>75</v>
      </c>
      <c r="C2498" s="13" t="s">
        <v>468</v>
      </c>
      <c r="D2498" s="13" t="n">
        <v>0</v>
      </c>
      <c r="E2498" s="13" t="n">
        <v>831</v>
      </c>
      <c r="F2498" s="13" t="s">
        <v>510</v>
      </c>
      <c r="G2498" s="13" t="s">
        <v>24</v>
      </c>
      <c r="H2498" s="13" t="s">
        <v>29</v>
      </c>
      <c r="J2498" s="13" t="n">
        <v>1</v>
      </c>
      <c r="K2498" s="13" t="n">
        <v>17140</v>
      </c>
      <c r="L2498" s="14" t="n">
        <v>0.559027777777778</v>
      </c>
      <c r="M2498" s="15" t="n">
        <v>0.569444444444444</v>
      </c>
      <c r="N2498" s="16" t="n">
        <f aca="false">VLOOKUP(E2498,'Esp. percorsi al 18-10-22'!C:J,8,FALSE())</f>
        <v>7.43419789693386</v>
      </c>
      <c r="O2498" s="16"/>
      <c r="P2498" s="16"/>
      <c r="Q2498" s="20" t="n">
        <v>58</v>
      </c>
      <c r="R2498" s="17" t="n">
        <f aca="false">+N2498*Q2498</f>
        <v>431.183478022164</v>
      </c>
      <c r="S2498" s="17" t="n">
        <f aca="false">+O2498*Q2498</f>
        <v>0</v>
      </c>
      <c r="T2498" s="17"/>
      <c r="U2498" s="18" t="n">
        <f aca="false">+M2498-L2498</f>
        <v>0.0104166666666667</v>
      </c>
      <c r="V2498" s="18" t="n">
        <f aca="false">+U2498*Q2498</f>
        <v>0.604166666666667</v>
      </c>
      <c r="W2498" s="18"/>
    </row>
    <row r="2499" s="13" customFormat="true" ht="12" hidden="false" customHeight="false" outlineLevel="0" collapsed="false">
      <c r="A2499" s="12" t="n">
        <v>12047</v>
      </c>
      <c r="B2499" s="13" t="n">
        <v>75</v>
      </c>
      <c r="C2499" s="13" t="s">
        <v>468</v>
      </c>
      <c r="D2499" s="13" t="n">
        <v>0</v>
      </c>
      <c r="E2499" s="13" t="n">
        <v>835</v>
      </c>
      <c r="F2499" s="13" t="s">
        <v>511</v>
      </c>
      <c r="G2499" s="13" t="s">
        <v>24</v>
      </c>
      <c r="H2499" s="13" t="s">
        <v>29</v>
      </c>
      <c r="J2499" s="13" t="n">
        <v>1</v>
      </c>
      <c r="K2499" s="13" t="n">
        <v>2867</v>
      </c>
      <c r="L2499" s="14" t="n">
        <v>0.797222222222222</v>
      </c>
      <c r="M2499" s="15" t="n">
        <v>0.804861111111111</v>
      </c>
      <c r="N2499" s="16" t="n">
        <f aca="false">VLOOKUP(E2499,'Esp. percorsi al 18-10-22'!C:J,8,FALSE())</f>
        <v>7.39010506057465</v>
      </c>
      <c r="O2499" s="16"/>
      <c r="P2499" s="16"/>
      <c r="Q2499" s="20" t="n">
        <v>58</v>
      </c>
      <c r="R2499" s="17" t="n">
        <f aca="false">+N2499*Q2499</f>
        <v>428.62609351333</v>
      </c>
      <c r="S2499" s="17" t="n">
        <f aca="false">+O2499*Q2499</f>
        <v>0</v>
      </c>
      <c r="T2499" s="17"/>
      <c r="U2499" s="18" t="n">
        <f aca="false">+M2499-L2499</f>
        <v>0.00763888888888889</v>
      </c>
      <c r="V2499" s="18" t="n">
        <f aca="false">+U2499*Q2499</f>
        <v>0.443055555555556</v>
      </c>
      <c r="W2499" s="18"/>
    </row>
    <row r="2500" s="13" customFormat="true" ht="12" hidden="false" customHeight="false" outlineLevel="0" collapsed="false">
      <c r="A2500" s="12" t="n">
        <v>17141</v>
      </c>
      <c r="B2500" s="13" t="n">
        <v>75</v>
      </c>
      <c r="C2500" s="13" t="s">
        <v>468</v>
      </c>
      <c r="D2500" s="13" t="n">
        <v>0</v>
      </c>
      <c r="E2500" s="13" t="n">
        <v>836</v>
      </c>
      <c r="F2500" s="13" t="s">
        <v>512</v>
      </c>
      <c r="G2500" s="13" t="s">
        <v>24</v>
      </c>
      <c r="H2500" s="13" t="s">
        <v>29</v>
      </c>
      <c r="J2500" s="13" t="n">
        <v>1</v>
      </c>
      <c r="K2500" s="13" t="n">
        <v>17141</v>
      </c>
      <c r="L2500" s="14" t="n">
        <v>0.569444444444444</v>
      </c>
      <c r="M2500" s="15" t="n">
        <v>0.590277777777778</v>
      </c>
      <c r="N2500" s="16" t="n">
        <f aca="false">VLOOKUP(E2500,'Esp. percorsi al 18-10-22'!C:J,8,FALSE())</f>
        <v>14.5228395738692</v>
      </c>
      <c r="O2500" s="16"/>
      <c r="P2500" s="16"/>
      <c r="Q2500" s="20" t="n">
        <v>58</v>
      </c>
      <c r="R2500" s="17" t="n">
        <f aca="false">+N2500*Q2500</f>
        <v>842.324695284414</v>
      </c>
      <c r="S2500" s="17" t="n">
        <f aca="false">+O2500*Q2500</f>
        <v>0</v>
      </c>
      <c r="T2500" s="17"/>
      <c r="U2500" s="18" t="n">
        <f aca="false">+M2500-L2500</f>
        <v>0.0208333333333333</v>
      </c>
      <c r="V2500" s="18" t="n">
        <f aca="false">+U2500*Q2500</f>
        <v>1.20833333333333</v>
      </c>
      <c r="W2500" s="18"/>
    </row>
    <row r="2501" s="20" customFormat="true" ht="12" hidden="false" customHeight="false" outlineLevel="0" collapsed="false">
      <c r="A2501" s="12" t="n">
        <v>10622</v>
      </c>
      <c r="B2501" s="20" t="n">
        <v>76</v>
      </c>
      <c r="C2501" s="20" t="s">
        <v>468</v>
      </c>
      <c r="D2501" s="20" t="n">
        <v>2</v>
      </c>
      <c r="E2501" s="20" t="n">
        <v>56</v>
      </c>
      <c r="F2501" s="20" t="s">
        <v>513</v>
      </c>
      <c r="G2501" s="20" t="s">
        <v>24</v>
      </c>
      <c r="H2501" s="20" t="s">
        <v>25</v>
      </c>
      <c r="J2501" s="20" t="n">
        <v>1</v>
      </c>
      <c r="K2501" s="20" t="n">
        <v>3190</v>
      </c>
      <c r="L2501" s="21" t="n">
        <v>0.381944444444444</v>
      </c>
      <c r="M2501" s="22" t="n">
        <v>0.443055555555556</v>
      </c>
      <c r="N2501" s="23" t="n">
        <f aca="false">VLOOKUP(E2501,'Esp. percorsi al 18-10-22'!C:J,8,FALSE())</f>
        <v>41.58111128647</v>
      </c>
      <c r="O2501" s="23"/>
      <c r="P2501" s="23"/>
      <c r="Q2501" s="20" t="n">
        <v>302</v>
      </c>
      <c r="R2501" s="24" t="n">
        <f aca="false">+N2501*Q2501</f>
        <v>12557.4956085139</v>
      </c>
      <c r="S2501" s="24" t="n">
        <f aca="false">+O2501*Q2501</f>
        <v>0</v>
      </c>
      <c r="T2501" s="24"/>
      <c r="U2501" s="25" t="n">
        <f aca="false">+M2501-L2501</f>
        <v>0.0611111111111111</v>
      </c>
      <c r="V2501" s="25" t="n">
        <f aca="false">+U2501*Q2501</f>
        <v>18.4555555555556</v>
      </c>
      <c r="W2501" s="25"/>
    </row>
    <row r="2502" s="20" customFormat="true" ht="12" hidden="false" customHeight="false" outlineLevel="0" collapsed="false">
      <c r="A2502" s="12" t="n">
        <v>10627</v>
      </c>
      <c r="B2502" s="20" t="n">
        <v>76</v>
      </c>
      <c r="C2502" s="20" t="s">
        <v>468</v>
      </c>
      <c r="D2502" s="20" t="n">
        <v>2</v>
      </c>
      <c r="E2502" s="20" t="n">
        <v>56</v>
      </c>
      <c r="F2502" s="20" t="s">
        <v>513</v>
      </c>
      <c r="G2502" s="20" t="s">
        <v>28</v>
      </c>
      <c r="H2502" s="20" t="s">
        <v>25</v>
      </c>
      <c r="J2502" s="20" t="n">
        <v>1</v>
      </c>
      <c r="K2502" s="20" t="n">
        <v>3697</v>
      </c>
      <c r="L2502" s="21" t="n">
        <v>0.534722222222222</v>
      </c>
      <c r="M2502" s="22" t="n">
        <v>0.595833333333333</v>
      </c>
      <c r="N2502" s="23" t="n">
        <f aca="false">VLOOKUP(E2502,'Esp. percorsi al 18-10-22'!C:J,8,FALSE())</f>
        <v>41.58111128647</v>
      </c>
      <c r="O2502" s="23"/>
      <c r="P2502" s="23"/>
      <c r="Q2502" s="20" t="n">
        <v>67</v>
      </c>
      <c r="R2502" s="24" t="n">
        <f aca="false">+N2502*Q2502</f>
        <v>2785.93445619349</v>
      </c>
      <c r="S2502" s="24" t="n">
        <f aca="false">+O2502*Q2502</f>
        <v>0</v>
      </c>
      <c r="T2502" s="24"/>
      <c r="U2502" s="25" t="n">
        <f aca="false">+M2502-L2502</f>
        <v>0.0611111111111111</v>
      </c>
      <c r="V2502" s="25" t="n">
        <f aca="false">+U2502*Q2502</f>
        <v>4.09444444444444</v>
      </c>
      <c r="W2502" s="25"/>
    </row>
    <row r="2503" s="20" customFormat="true" ht="12" hidden="false" customHeight="false" outlineLevel="0" collapsed="false">
      <c r="A2503" s="12" t="n">
        <v>17627</v>
      </c>
      <c r="B2503" s="20" t="n">
        <v>76</v>
      </c>
      <c r="C2503" s="20" t="s">
        <v>468</v>
      </c>
      <c r="D2503" s="20" t="n">
        <v>2</v>
      </c>
      <c r="E2503" s="20" t="n">
        <v>56</v>
      </c>
      <c r="F2503" s="20" t="s">
        <v>513</v>
      </c>
      <c r="G2503" s="20" t="s">
        <v>26</v>
      </c>
      <c r="H2503" s="20" t="s">
        <v>25</v>
      </c>
      <c r="J2503" s="20" t="n">
        <v>1</v>
      </c>
      <c r="K2503" s="20" t="n">
        <v>3193</v>
      </c>
      <c r="L2503" s="21" t="n">
        <v>0.548611111111111</v>
      </c>
      <c r="M2503" s="22" t="n">
        <v>0.609722222222222</v>
      </c>
      <c r="N2503" s="23" t="n">
        <f aca="false">VLOOKUP(E2503,'Esp. percorsi al 18-10-22'!C:J,8,FALSE())</f>
        <v>41.58111128647</v>
      </c>
      <c r="O2503" s="23"/>
      <c r="P2503" s="23"/>
      <c r="Q2503" s="20" t="n">
        <v>235</v>
      </c>
      <c r="R2503" s="24" t="n">
        <f aca="false">+N2503*Q2503</f>
        <v>9771.56115232045</v>
      </c>
      <c r="S2503" s="24" t="n">
        <f aca="false">+O2503*Q2503</f>
        <v>0</v>
      </c>
      <c r="T2503" s="24"/>
      <c r="U2503" s="25" t="n">
        <f aca="false">+M2503-L2503</f>
        <v>0.0611111111111111</v>
      </c>
      <c r="V2503" s="25" t="n">
        <f aca="false">+U2503*Q2503</f>
        <v>14.3611111111111</v>
      </c>
      <c r="W2503" s="25"/>
    </row>
    <row r="2504" s="20" customFormat="true" ht="12" hidden="false" customHeight="false" outlineLevel="0" collapsed="false">
      <c r="A2504" s="12" t="n">
        <v>10626</v>
      </c>
      <c r="B2504" s="20" t="n">
        <v>76</v>
      </c>
      <c r="C2504" s="20" t="s">
        <v>468</v>
      </c>
      <c r="D2504" s="20" t="n">
        <v>2</v>
      </c>
      <c r="E2504" s="20" t="n">
        <v>56</v>
      </c>
      <c r="F2504" s="20" t="s">
        <v>513</v>
      </c>
      <c r="G2504" s="20" t="s">
        <v>24</v>
      </c>
      <c r="H2504" s="20" t="s">
        <v>25</v>
      </c>
      <c r="J2504" s="20" t="n">
        <v>1</v>
      </c>
      <c r="K2504" s="20" t="n">
        <v>3196</v>
      </c>
      <c r="L2504" s="21" t="n">
        <v>0.770833333333333</v>
      </c>
      <c r="M2504" s="22" t="n">
        <v>0.831944444444444</v>
      </c>
      <c r="N2504" s="23" t="n">
        <f aca="false">VLOOKUP(E2504,'Esp. percorsi al 18-10-22'!C:J,8,FALSE())</f>
        <v>41.58111128647</v>
      </c>
      <c r="O2504" s="23"/>
      <c r="P2504" s="23"/>
      <c r="Q2504" s="20" t="n">
        <v>302</v>
      </c>
      <c r="R2504" s="24" t="n">
        <f aca="false">+N2504*Q2504</f>
        <v>12557.4956085139</v>
      </c>
      <c r="S2504" s="24" t="n">
        <f aca="false">+O2504*Q2504</f>
        <v>0</v>
      </c>
      <c r="T2504" s="24"/>
      <c r="U2504" s="25" t="n">
        <f aca="false">+M2504-L2504</f>
        <v>0.0611111111111111</v>
      </c>
      <c r="V2504" s="25" t="n">
        <f aca="false">+U2504*Q2504</f>
        <v>18.4555555555556</v>
      </c>
      <c r="W2504" s="25"/>
    </row>
    <row r="2505" s="20" customFormat="true" ht="12" hidden="false" customHeight="false" outlineLevel="0" collapsed="false">
      <c r="A2505" s="12" t="n">
        <v>10621</v>
      </c>
      <c r="B2505" s="20" t="n">
        <v>76</v>
      </c>
      <c r="C2505" s="20" t="s">
        <v>468</v>
      </c>
      <c r="D2505" s="20" t="n">
        <v>1</v>
      </c>
      <c r="E2505" s="20" t="n">
        <v>94</v>
      </c>
      <c r="F2505" s="20" t="s">
        <v>514</v>
      </c>
      <c r="G2505" s="20" t="s">
        <v>24</v>
      </c>
      <c r="H2505" s="20" t="s">
        <v>25</v>
      </c>
      <c r="J2505" s="20" t="n">
        <v>1</v>
      </c>
      <c r="K2505" s="20" t="n">
        <v>3189</v>
      </c>
      <c r="L2505" s="21" t="n">
        <v>0.263888888888889</v>
      </c>
      <c r="M2505" s="22" t="n">
        <v>0.315972222222222</v>
      </c>
      <c r="N2505" s="23" t="n">
        <f aca="false">VLOOKUP(E2505,'Esp. percorsi al 18-10-22'!C:J,8,FALSE())</f>
        <v>39.5718487288444</v>
      </c>
      <c r="O2505" s="23"/>
      <c r="P2505" s="23"/>
      <c r="Q2505" s="20" t="n">
        <v>302</v>
      </c>
      <c r="R2505" s="24" t="n">
        <f aca="false">+N2505*Q2505</f>
        <v>11950.698316111</v>
      </c>
      <c r="S2505" s="24" t="n">
        <f aca="false">+O2505*Q2505</f>
        <v>0</v>
      </c>
      <c r="T2505" s="24"/>
      <c r="U2505" s="25" t="n">
        <f aca="false">+M2505-L2505</f>
        <v>0.0520833333333333</v>
      </c>
      <c r="V2505" s="25" t="n">
        <f aca="false">+U2505*Q2505</f>
        <v>15.7291666666667</v>
      </c>
      <c r="W2505" s="25"/>
    </row>
    <row r="2506" s="20" customFormat="true" ht="12" hidden="false" customHeight="false" outlineLevel="0" collapsed="false">
      <c r="A2506" s="12" t="n">
        <v>10623</v>
      </c>
      <c r="B2506" s="20" t="n">
        <v>76</v>
      </c>
      <c r="C2506" s="20" t="s">
        <v>468</v>
      </c>
      <c r="D2506" s="20" t="n">
        <v>1</v>
      </c>
      <c r="E2506" s="20" t="n">
        <v>95</v>
      </c>
      <c r="F2506" s="20" t="s">
        <v>515</v>
      </c>
      <c r="G2506" s="20" t="s">
        <v>24</v>
      </c>
      <c r="H2506" s="20" t="s">
        <v>25</v>
      </c>
      <c r="J2506" s="20" t="n">
        <v>1</v>
      </c>
      <c r="K2506" s="20" t="n">
        <v>3192</v>
      </c>
      <c r="L2506" s="21" t="n">
        <v>0.443055555555556</v>
      </c>
      <c r="M2506" s="22" t="n">
        <v>0.498611111111111</v>
      </c>
      <c r="N2506" s="23" t="n">
        <f aca="false">VLOOKUP(E2506,'Esp. percorsi al 18-10-22'!C:J,8,FALSE())</f>
        <v>40.7972468419405</v>
      </c>
      <c r="O2506" s="23"/>
      <c r="P2506" s="23"/>
      <c r="Q2506" s="20" t="n">
        <v>302</v>
      </c>
      <c r="R2506" s="24" t="n">
        <f aca="false">+N2506*Q2506</f>
        <v>12320.768546266</v>
      </c>
      <c r="S2506" s="24" t="n">
        <f aca="false">+O2506*Q2506</f>
        <v>0</v>
      </c>
      <c r="T2506" s="24"/>
      <c r="U2506" s="25" t="n">
        <f aca="false">+M2506-L2506</f>
        <v>0.0555555555555556</v>
      </c>
      <c r="V2506" s="25" t="n">
        <f aca="false">+U2506*Q2506</f>
        <v>16.7777777777778</v>
      </c>
      <c r="W2506" s="25"/>
    </row>
    <row r="2507" s="20" customFormat="true" ht="12" hidden="false" customHeight="false" outlineLevel="0" collapsed="false">
      <c r="A2507" s="12" t="n">
        <v>10628</v>
      </c>
      <c r="B2507" s="20" t="n">
        <v>76</v>
      </c>
      <c r="C2507" s="20" t="s">
        <v>468</v>
      </c>
      <c r="D2507" s="20" t="n">
        <v>1</v>
      </c>
      <c r="E2507" s="20" t="n">
        <v>95</v>
      </c>
      <c r="F2507" s="20" t="s">
        <v>515</v>
      </c>
      <c r="G2507" s="20" t="s">
        <v>28</v>
      </c>
      <c r="H2507" s="20" t="s">
        <v>25</v>
      </c>
      <c r="J2507" s="20" t="n">
        <v>1</v>
      </c>
      <c r="K2507" s="20" t="n">
        <v>3698</v>
      </c>
      <c r="L2507" s="21" t="n">
        <v>0.595833333333333</v>
      </c>
      <c r="M2507" s="22" t="n">
        <v>0.651388888888889</v>
      </c>
      <c r="N2507" s="23" t="n">
        <f aca="false">VLOOKUP(E2507,'Esp. percorsi al 18-10-22'!C:J,8,FALSE())</f>
        <v>40.7972468419405</v>
      </c>
      <c r="O2507" s="23"/>
      <c r="P2507" s="23"/>
      <c r="Q2507" s="20" t="n">
        <v>67</v>
      </c>
      <c r="R2507" s="24" t="n">
        <f aca="false">+N2507*Q2507</f>
        <v>2733.41553841001</v>
      </c>
      <c r="S2507" s="24" t="n">
        <f aca="false">+O2507*Q2507</f>
        <v>0</v>
      </c>
      <c r="T2507" s="24"/>
      <c r="U2507" s="25" t="n">
        <f aca="false">+M2507-L2507</f>
        <v>0.0555555555555556</v>
      </c>
      <c r="V2507" s="25" t="n">
        <f aca="false">+U2507*Q2507</f>
        <v>3.72222222222222</v>
      </c>
      <c r="W2507" s="25"/>
    </row>
    <row r="2508" s="20" customFormat="true" ht="12" hidden="false" customHeight="false" outlineLevel="0" collapsed="false">
      <c r="A2508" s="12" t="n">
        <v>17694</v>
      </c>
      <c r="B2508" s="20" t="n">
        <v>76</v>
      </c>
      <c r="C2508" s="20" t="s">
        <v>468</v>
      </c>
      <c r="D2508" s="20" t="n">
        <v>1</v>
      </c>
      <c r="E2508" s="20" t="n">
        <v>95</v>
      </c>
      <c r="F2508" s="20" t="s">
        <v>515</v>
      </c>
      <c r="G2508" s="20" t="s">
        <v>26</v>
      </c>
      <c r="H2508" s="20" t="s">
        <v>25</v>
      </c>
      <c r="J2508" s="20" t="n">
        <v>1</v>
      </c>
      <c r="K2508" s="20" t="n">
        <v>3195</v>
      </c>
      <c r="L2508" s="21" t="n">
        <v>0.609722222222222</v>
      </c>
      <c r="M2508" s="22" t="n">
        <v>0.665277777777778</v>
      </c>
      <c r="N2508" s="23" t="n">
        <f aca="false">VLOOKUP(E2508,'Esp. percorsi al 18-10-22'!C:J,8,FALSE())</f>
        <v>40.7972468419405</v>
      </c>
      <c r="O2508" s="23"/>
      <c r="P2508" s="23"/>
      <c r="Q2508" s="20" t="n">
        <v>235</v>
      </c>
      <c r="R2508" s="24" t="n">
        <f aca="false">+N2508*Q2508</f>
        <v>9587.35300785602</v>
      </c>
      <c r="S2508" s="24" t="n">
        <f aca="false">+O2508*Q2508</f>
        <v>0</v>
      </c>
      <c r="T2508" s="24"/>
      <c r="U2508" s="25" t="n">
        <f aca="false">+M2508-L2508</f>
        <v>0.0555555555555556</v>
      </c>
      <c r="V2508" s="25" t="n">
        <f aca="false">+U2508*Q2508</f>
        <v>13.0555555555556</v>
      </c>
      <c r="W2508" s="25"/>
    </row>
    <row r="2509" s="20" customFormat="true" ht="12" hidden="false" customHeight="false" outlineLevel="0" collapsed="false">
      <c r="A2509" s="12" t="n">
        <v>17922</v>
      </c>
      <c r="B2509" s="20" t="n">
        <v>76</v>
      </c>
      <c r="C2509" s="20" t="s">
        <v>468</v>
      </c>
      <c r="D2509" s="20" t="n">
        <v>2</v>
      </c>
      <c r="E2509" s="20" t="n">
        <v>1018</v>
      </c>
      <c r="F2509" s="20" t="s">
        <v>516</v>
      </c>
      <c r="G2509" s="20" t="s">
        <v>42</v>
      </c>
      <c r="H2509" s="26" t="s">
        <v>27</v>
      </c>
      <c r="I2509" s="26"/>
      <c r="J2509" s="20" t="n">
        <v>1</v>
      </c>
      <c r="K2509" s="20" t="n">
        <v>17922</v>
      </c>
      <c r="L2509" s="21" t="n">
        <v>0.59375</v>
      </c>
      <c r="M2509" s="22" t="n">
        <v>0.633333333333333</v>
      </c>
      <c r="N2509" s="23" t="n">
        <f aca="false">VLOOKUP(E2509,'Esp. percorsi al 18-10-22'!C:J,8,FALSE())</f>
        <v>33.6394084174087</v>
      </c>
      <c r="O2509" s="23"/>
      <c r="P2509" s="23"/>
      <c r="Q2509" s="20" t="n">
        <v>173</v>
      </c>
      <c r="R2509" s="24" t="n">
        <f aca="false">+N2509*Q2509</f>
        <v>5819.61765621171</v>
      </c>
      <c r="S2509" s="24" t="n">
        <f aca="false">+O2509*Q2509</f>
        <v>0</v>
      </c>
      <c r="T2509" s="24"/>
      <c r="U2509" s="25" t="n">
        <f aca="false">+M2509-L2509</f>
        <v>0.0395833333333333</v>
      </c>
      <c r="V2509" s="25" t="n">
        <f aca="false">+U2509*Q2509</f>
        <v>6.84791666666667</v>
      </c>
      <c r="W2509" s="25"/>
    </row>
    <row r="2510" s="13" customFormat="true" ht="12" hidden="false" customHeight="false" outlineLevel="0" collapsed="false">
      <c r="A2510" s="12" t="n">
        <v>14110</v>
      </c>
      <c r="B2510" s="13" t="n">
        <v>77</v>
      </c>
      <c r="C2510" s="13" t="s">
        <v>468</v>
      </c>
      <c r="D2510" s="13" t="n">
        <v>1</v>
      </c>
      <c r="E2510" s="13" t="n">
        <v>42</v>
      </c>
      <c r="F2510" s="13" t="s">
        <v>517</v>
      </c>
      <c r="G2510" s="13" t="s">
        <v>42</v>
      </c>
      <c r="H2510" s="13" t="n">
        <v>6</v>
      </c>
      <c r="J2510" s="13" t="n">
        <v>1</v>
      </c>
      <c r="K2510" s="13" t="n">
        <v>2993</v>
      </c>
      <c r="L2510" s="14" t="n">
        <v>0.590277777777778</v>
      </c>
      <c r="M2510" s="15" t="n">
        <v>0.623611111111111</v>
      </c>
      <c r="N2510" s="16" t="n">
        <f aca="false">VLOOKUP(E2510,'Esp. percorsi al 18-10-22'!C:J,8,FALSE())</f>
        <v>19.7165407768343</v>
      </c>
      <c r="O2510" s="16"/>
      <c r="P2510" s="16"/>
      <c r="Q2510" s="20" t="n">
        <v>35</v>
      </c>
      <c r="R2510" s="17" t="n">
        <f aca="false">+N2510*Q2510</f>
        <v>690.078927189201</v>
      </c>
      <c r="S2510" s="17" t="n">
        <f aca="false">+O2510*Q2510</f>
        <v>0</v>
      </c>
      <c r="T2510" s="17"/>
      <c r="U2510" s="18" t="n">
        <f aca="false">+M2510-L2510</f>
        <v>0.0333333333333333</v>
      </c>
      <c r="V2510" s="18" t="n">
        <f aca="false">+U2510*Q2510</f>
        <v>1.16666666666667</v>
      </c>
      <c r="W2510" s="18"/>
    </row>
    <row r="2511" s="13" customFormat="true" ht="12" hidden="false" customHeight="false" outlineLevel="0" collapsed="false">
      <c r="A2511" s="12" t="n">
        <v>14111</v>
      </c>
      <c r="B2511" s="13" t="n">
        <v>77</v>
      </c>
      <c r="C2511" s="13" t="s">
        <v>468</v>
      </c>
      <c r="D2511" s="13" t="n">
        <v>1</v>
      </c>
      <c r="E2511" s="13" t="n">
        <v>42</v>
      </c>
      <c r="F2511" s="13" t="s">
        <v>517</v>
      </c>
      <c r="G2511" s="13" t="s">
        <v>250</v>
      </c>
      <c r="H2511" s="13" t="s">
        <v>25</v>
      </c>
      <c r="J2511" s="13" t="n">
        <v>1</v>
      </c>
      <c r="K2511" s="13" t="n">
        <v>14111</v>
      </c>
      <c r="L2511" s="14" t="n">
        <v>0.590277777777778</v>
      </c>
      <c r="M2511" s="15" t="n">
        <v>0.623611111111111</v>
      </c>
      <c r="N2511" s="16" t="n">
        <f aca="false">VLOOKUP(E2511,'Esp. percorsi al 18-10-22'!C:J,8,FALSE())</f>
        <v>19.7165407768343</v>
      </c>
      <c r="O2511" s="16"/>
      <c r="P2511" s="16"/>
      <c r="Q2511" s="20" t="n">
        <v>27</v>
      </c>
      <c r="R2511" s="17" t="n">
        <f aca="false">+N2511*Q2511</f>
        <v>532.346600974526</v>
      </c>
      <c r="S2511" s="17" t="n">
        <f aca="false">+O2511*Q2511</f>
        <v>0</v>
      </c>
      <c r="T2511" s="17"/>
      <c r="U2511" s="18" t="n">
        <f aca="false">+M2511-L2511</f>
        <v>0.0333333333333333</v>
      </c>
      <c r="V2511" s="18" t="n">
        <f aca="false">+U2511*Q2511</f>
        <v>0.9</v>
      </c>
      <c r="W2511" s="18"/>
    </row>
    <row r="2512" s="13" customFormat="true" ht="12" hidden="false" customHeight="false" outlineLevel="0" collapsed="false">
      <c r="A2512" s="12" t="n">
        <v>10808</v>
      </c>
      <c r="B2512" s="13" t="n">
        <v>77</v>
      </c>
      <c r="C2512" s="13" t="s">
        <v>468</v>
      </c>
      <c r="D2512" s="13" t="n">
        <v>1</v>
      </c>
      <c r="E2512" s="13" t="n">
        <v>51</v>
      </c>
      <c r="F2512" s="13" t="s">
        <v>518</v>
      </c>
      <c r="G2512" s="13" t="s">
        <v>26</v>
      </c>
      <c r="H2512" s="13" t="s">
        <v>25</v>
      </c>
      <c r="J2512" s="13" t="n">
        <v>1</v>
      </c>
      <c r="K2512" s="13" t="n">
        <v>2986</v>
      </c>
      <c r="L2512" s="14" t="n">
        <v>0.552083333333333</v>
      </c>
      <c r="M2512" s="15" t="n">
        <v>0.599305555555556</v>
      </c>
      <c r="N2512" s="16" t="n">
        <f aca="false">VLOOKUP(E2512,'Esp. percorsi al 18-10-22'!C:J,8,FALSE())</f>
        <v>26.251331600508</v>
      </c>
      <c r="O2512" s="16"/>
      <c r="P2512" s="16"/>
      <c r="Q2512" s="20" t="n">
        <v>235</v>
      </c>
      <c r="R2512" s="17" t="n">
        <f aca="false">+N2512*Q2512</f>
        <v>6169.06292611938</v>
      </c>
      <c r="S2512" s="17" t="n">
        <f aca="false">+O2512*Q2512</f>
        <v>0</v>
      </c>
      <c r="T2512" s="17"/>
      <c r="U2512" s="18" t="n">
        <f aca="false">+M2512-L2512</f>
        <v>0.0472222222222222</v>
      </c>
      <c r="V2512" s="18" t="n">
        <f aca="false">+U2512*Q2512</f>
        <v>11.0972222222222</v>
      </c>
      <c r="W2512" s="18"/>
    </row>
    <row r="2513" s="13" customFormat="true" ht="12" hidden="false" customHeight="false" outlineLevel="0" collapsed="false">
      <c r="A2513" s="12" t="n">
        <v>10818</v>
      </c>
      <c r="B2513" s="13" t="n">
        <v>77</v>
      </c>
      <c r="C2513" s="13" t="s">
        <v>468</v>
      </c>
      <c r="D2513" s="13" t="n">
        <v>1</v>
      </c>
      <c r="E2513" s="13" t="n">
        <v>53</v>
      </c>
      <c r="F2513" s="13" t="s">
        <v>519</v>
      </c>
      <c r="G2513" s="13" t="s">
        <v>24</v>
      </c>
      <c r="H2513" s="13" t="s">
        <v>25</v>
      </c>
      <c r="J2513" s="13" t="n">
        <v>1</v>
      </c>
      <c r="K2513" s="13" t="n">
        <v>3033</v>
      </c>
      <c r="L2513" s="14" t="n">
        <v>0.736111111111111</v>
      </c>
      <c r="M2513" s="15" t="n">
        <v>0.797222222222222</v>
      </c>
      <c r="N2513" s="16" t="n">
        <f aca="false">VLOOKUP(E2513,'Esp. percorsi al 18-10-22'!C:J,8,FALSE())</f>
        <v>30.8728454664378</v>
      </c>
      <c r="O2513" s="16"/>
      <c r="P2513" s="16"/>
      <c r="Q2513" s="20" t="n">
        <v>302</v>
      </c>
      <c r="R2513" s="17" t="n">
        <f aca="false">+N2513*Q2513</f>
        <v>9323.59933086422</v>
      </c>
      <c r="S2513" s="17" t="n">
        <f aca="false">+O2513*Q2513</f>
        <v>0</v>
      </c>
      <c r="T2513" s="17"/>
      <c r="U2513" s="18" t="n">
        <f aca="false">+M2513-L2513</f>
        <v>0.0611111111111111</v>
      </c>
      <c r="V2513" s="18" t="n">
        <f aca="false">+U2513*Q2513</f>
        <v>18.4555555555556</v>
      </c>
      <c r="W2513" s="18"/>
    </row>
    <row r="2514" s="13" customFormat="true" ht="12" hidden="false" customHeight="false" outlineLevel="0" collapsed="false">
      <c r="A2514" s="12" t="n">
        <v>10812</v>
      </c>
      <c r="B2514" s="13" t="n">
        <v>77</v>
      </c>
      <c r="C2514" s="13" t="s">
        <v>468</v>
      </c>
      <c r="D2514" s="13" t="n">
        <v>1</v>
      </c>
      <c r="E2514" s="13" t="n">
        <v>62</v>
      </c>
      <c r="F2514" s="13" t="s">
        <v>520</v>
      </c>
      <c r="G2514" s="13" t="s">
        <v>24</v>
      </c>
      <c r="H2514" s="13" t="s">
        <v>25</v>
      </c>
      <c r="J2514" s="13" t="n">
        <v>1</v>
      </c>
      <c r="K2514" s="13" t="n">
        <v>3006</v>
      </c>
      <c r="L2514" s="14" t="n">
        <v>0.444444444444444</v>
      </c>
      <c r="M2514" s="15" t="n">
        <v>0.472222222222222</v>
      </c>
      <c r="N2514" s="16" t="n">
        <f aca="false">VLOOKUP(E2514,'Esp. percorsi al 18-10-22'!C:J,8,FALSE())</f>
        <v>17.8707092837035</v>
      </c>
      <c r="O2514" s="16"/>
      <c r="P2514" s="16"/>
      <c r="Q2514" s="20" t="n">
        <v>302</v>
      </c>
      <c r="R2514" s="17" t="n">
        <f aca="false">+N2514*Q2514</f>
        <v>5396.95420367846</v>
      </c>
      <c r="S2514" s="17" t="n">
        <f aca="false">+O2514*Q2514</f>
        <v>0</v>
      </c>
      <c r="T2514" s="17"/>
      <c r="U2514" s="18" t="n">
        <f aca="false">+M2514-L2514</f>
        <v>0.0277777777777778</v>
      </c>
      <c r="V2514" s="18" t="n">
        <f aca="false">+U2514*Q2514</f>
        <v>8.38888888888889</v>
      </c>
      <c r="W2514" s="18"/>
    </row>
    <row r="2515" s="13" customFormat="true" ht="12" hidden="false" customHeight="false" outlineLevel="0" collapsed="false">
      <c r="A2515" s="12" t="n">
        <v>10826</v>
      </c>
      <c r="B2515" s="13" t="n">
        <v>77</v>
      </c>
      <c r="C2515" s="13" t="s">
        <v>468</v>
      </c>
      <c r="D2515" s="13" t="n">
        <v>1</v>
      </c>
      <c r="E2515" s="13" t="n">
        <v>62</v>
      </c>
      <c r="F2515" s="13" t="s">
        <v>520</v>
      </c>
      <c r="G2515" s="13" t="s">
        <v>28</v>
      </c>
      <c r="H2515" s="13" t="s">
        <v>25</v>
      </c>
      <c r="J2515" s="13" t="n">
        <v>1</v>
      </c>
      <c r="K2515" s="13" t="n">
        <v>3689</v>
      </c>
      <c r="L2515" s="14" t="n">
        <v>0.506944444444444</v>
      </c>
      <c r="M2515" s="15" t="n">
        <v>0.534722222222222</v>
      </c>
      <c r="N2515" s="16" t="n">
        <f aca="false">VLOOKUP(E2515,'Esp. percorsi al 18-10-22'!C:J,8,FALSE())</f>
        <v>17.8707092837035</v>
      </c>
      <c r="O2515" s="16"/>
      <c r="P2515" s="16"/>
      <c r="Q2515" s="20" t="n">
        <v>67</v>
      </c>
      <c r="R2515" s="17" t="n">
        <f aca="false">+N2515*Q2515</f>
        <v>1197.33752200813</v>
      </c>
      <c r="S2515" s="17" t="n">
        <f aca="false">+O2515*Q2515</f>
        <v>0</v>
      </c>
      <c r="T2515" s="17"/>
      <c r="U2515" s="18" t="n">
        <f aca="false">+M2515-L2515</f>
        <v>0.0277777777777778</v>
      </c>
      <c r="V2515" s="18" t="n">
        <f aca="false">+U2515*Q2515</f>
        <v>1.86111111111111</v>
      </c>
      <c r="W2515" s="18"/>
    </row>
    <row r="2516" s="13" customFormat="true" ht="12" hidden="false" customHeight="false" outlineLevel="0" collapsed="false">
      <c r="A2516" s="12" t="n">
        <v>10815</v>
      </c>
      <c r="B2516" s="13" t="n">
        <v>77</v>
      </c>
      <c r="C2516" s="13" t="s">
        <v>468</v>
      </c>
      <c r="D2516" s="13" t="n">
        <v>1</v>
      </c>
      <c r="E2516" s="13" t="n">
        <v>62</v>
      </c>
      <c r="F2516" s="13" t="s">
        <v>520</v>
      </c>
      <c r="G2516" s="13" t="s">
        <v>24</v>
      </c>
      <c r="H2516" s="13" t="s">
        <v>25</v>
      </c>
      <c r="J2516" s="13" t="n">
        <v>1</v>
      </c>
      <c r="K2516" s="13" t="n">
        <v>3013</v>
      </c>
      <c r="L2516" s="14" t="n">
        <v>0.791666666666667</v>
      </c>
      <c r="M2516" s="15" t="n">
        <v>0.819444444444444</v>
      </c>
      <c r="N2516" s="16" t="n">
        <f aca="false">VLOOKUP(E2516,'Esp. percorsi al 18-10-22'!C:J,8,FALSE())</f>
        <v>17.8707092837035</v>
      </c>
      <c r="O2516" s="16"/>
      <c r="P2516" s="16"/>
      <c r="Q2516" s="20" t="n">
        <v>302</v>
      </c>
      <c r="R2516" s="17" t="n">
        <f aca="false">+N2516*Q2516</f>
        <v>5396.95420367846</v>
      </c>
      <c r="S2516" s="17" t="n">
        <f aca="false">+O2516*Q2516</f>
        <v>0</v>
      </c>
      <c r="T2516" s="17"/>
      <c r="U2516" s="18" t="n">
        <f aca="false">+M2516-L2516</f>
        <v>0.0277777777777778</v>
      </c>
      <c r="V2516" s="18" t="n">
        <f aca="false">+U2516*Q2516</f>
        <v>8.38888888888889</v>
      </c>
      <c r="W2516" s="18"/>
    </row>
    <row r="2517" s="13" customFormat="true" ht="12" hidden="false" customHeight="false" outlineLevel="0" collapsed="false">
      <c r="A2517" s="12" t="n">
        <v>10801</v>
      </c>
      <c r="B2517" s="13" t="n">
        <v>77</v>
      </c>
      <c r="C2517" s="13" t="s">
        <v>468</v>
      </c>
      <c r="D2517" s="13" t="n">
        <v>1</v>
      </c>
      <c r="E2517" s="13" t="n">
        <v>63</v>
      </c>
      <c r="F2517" s="13" t="s">
        <v>521</v>
      </c>
      <c r="G2517" s="13" t="s">
        <v>24</v>
      </c>
      <c r="H2517" s="13" t="s">
        <v>29</v>
      </c>
      <c r="J2517" s="13" t="n">
        <v>1</v>
      </c>
      <c r="K2517" s="13" t="n">
        <v>2788</v>
      </c>
      <c r="L2517" s="14" t="n">
        <v>0.472222222222222</v>
      </c>
      <c r="M2517" s="15" t="n">
        <v>0.513888888888889</v>
      </c>
      <c r="N2517" s="16" t="n">
        <f aca="false">VLOOKUP(E2517,'Esp. percorsi al 18-10-22'!C:J,8,FALSE())</f>
        <v>24.4055001073772</v>
      </c>
      <c r="O2517" s="16"/>
      <c r="P2517" s="16"/>
      <c r="Q2517" s="20" t="n">
        <v>58</v>
      </c>
      <c r="R2517" s="17" t="n">
        <f aca="false">+N2517*Q2517</f>
        <v>1415.51900622788</v>
      </c>
      <c r="S2517" s="17" t="n">
        <f aca="false">+O2517*Q2517</f>
        <v>0</v>
      </c>
      <c r="T2517" s="17"/>
      <c r="U2517" s="18" t="n">
        <f aca="false">+M2517-L2517</f>
        <v>0.0416666666666667</v>
      </c>
      <c r="V2517" s="18" t="n">
        <f aca="false">+U2517*Q2517</f>
        <v>2.41666666666667</v>
      </c>
      <c r="W2517" s="18"/>
    </row>
    <row r="2518" s="13" customFormat="true" ht="12" hidden="false" customHeight="false" outlineLevel="0" collapsed="false">
      <c r="A2518" s="12" t="n">
        <v>10822</v>
      </c>
      <c r="B2518" s="13" t="n">
        <v>77</v>
      </c>
      <c r="C2518" s="13" t="s">
        <v>468</v>
      </c>
      <c r="D2518" s="13" t="n">
        <v>1</v>
      </c>
      <c r="E2518" s="13" t="n">
        <v>63</v>
      </c>
      <c r="F2518" s="13" t="s">
        <v>521</v>
      </c>
      <c r="G2518" s="13" t="s">
        <v>28</v>
      </c>
      <c r="H2518" s="13" t="s">
        <v>25</v>
      </c>
      <c r="J2518" s="13" t="n">
        <v>1</v>
      </c>
      <c r="K2518" s="13" t="n">
        <v>3664</v>
      </c>
      <c r="L2518" s="14" t="n">
        <v>0.541666666666667</v>
      </c>
      <c r="M2518" s="15" t="n">
        <v>0.583333333333333</v>
      </c>
      <c r="N2518" s="16" t="n">
        <f aca="false">VLOOKUP(E2518,'Esp. percorsi al 18-10-22'!C:J,8,FALSE())</f>
        <v>24.4055001073772</v>
      </c>
      <c r="O2518" s="16"/>
      <c r="P2518" s="16"/>
      <c r="Q2518" s="20" t="n">
        <v>67</v>
      </c>
      <c r="R2518" s="17" t="n">
        <f aca="false">+N2518*Q2518</f>
        <v>1635.16850719427</v>
      </c>
      <c r="S2518" s="17" t="n">
        <f aca="false">+O2518*Q2518</f>
        <v>0</v>
      </c>
      <c r="T2518" s="17"/>
      <c r="U2518" s="18" t="n">
        <f aca="false">+M2518-L2518</f>
        <v>0.0416666666666667</v>
      </c>
      <c r="V2518" s="18" t="n">
        <f aca="false">+U2518*Q2518</f>
        <v>2.79166666666667</v>
      </c>
      <c r="W2518" s="18"/>
    </row>
    <row r="2519" s="13" customFormat="true" ht="12" hidden="false" customHeight="false" outlineLevel="0" collapsed="false">
      <c r="A2519" s="12" t="n">
        <v>12041</v>
      </c>
      <c r="B2519" s="13" t="n">
        <v>77</v>
      </c>
      <c r="C2519" s="13" t="s">
        <v>468</v>
      </c>
      <c r="D2519" s="13" t="n">
        <v>1</v>
      </c>
      <c r="E2519" s="13" t="n">
        <v>63</v>
      </c>
      <c r="F2519" s="13" t="s">
        <v>521</v>
      </c>
      <c r="G2519" s="13" t="s">
        <v>24</v>
      </c>
      <c r="H2519" s="13" t="s">
        <v>29</v>
      </c>
      <c r="J2519" s="13" t="n">
        <v>1</v>
      </c>
      <c r="K2519" s="13" t="n">
        <v>2823</v>
      </c>
      <c r="L2519" s="14" t="n">
        <v>0.774305555555555</v>
      </c>
      <c r="M2519" s="15" t="n">
        <v>0.815972222222222</v>
      </c>
      <c r="N2519" s="16" t="n">
        <f aca="false">VLOOKUP(E2519,'Esp. percorsi al 18-10-22'!C:J,8,FALSE())</f>
        <v>24.4055001073772</v>
      </c>
      <c r="O2519" s="16"/>
      <c r="P2519" s="16"/>
      <c r="Q2519" s="20" t="n">
        <v>58</v>
      </c>
      <c r="R2519" s="17" t="n">
        <f aca="false">+N2519*Q2519</f>
        <v>1415.51900622788</v>
      </c>
      <c r="S2519" s="17" t="n">
        <f aca="false">+O2519*Q2519</f>
        <v>0</v>
      </c>
      <c r="T2519" s="17"/>
      <c r="U2519" s="18" t="n">
        <f aca="false">+M2519-L2519</f>
        <v>0.0416666666666667</v>
      </c>
      <c r="V2519" s="18" t="n">
        <f aca="false">+U2519*Q2519</f>
        <v>2.41666666666667</v>
      </c>
      <c r="W2519" s="18"/>
    </row>
    <row r="2520" s="13" customFormat="true" ht="12" hidden="false" customHeight="false" outlineLevel="0" collapsed="false">
      <c r="A2520" s="12" t="n">
        <v>10820</v>
      </c>
      <c r="B2520" s="13" t="n">
        <v>77</v>
      </c>
      <c r="C2520" s="13" t="s">
        <v>468</v>
      </c>
      <c r="D2520" s="13" t="n">
        <v>1</v>
      </c>
      <c r="E2520" s="13" t="n">
        <v>66</v>
      </c>
      <c r="F2520" s="13" t="s">
        <v>522</v>
      </c>
      <c r="G2520" s="13" t="s">
        <v>26</v>
      </c>
      <c r="H2520" s="13" t="s">
        <v>25</v>
      </c>
      <c r="J2520" s="13" t="n">
        <v>1</v>
      </c>
      <c r="K2520" s="13" t="n">
        <v>3038</v>
      </c>
      <c r="L2520" s="14" t="n">
        <v>0.284722222222222</v>
      </c>
      <c r="M2520" s="15" t="n">
        <v>0.309027777777778</v>
      </c>
      <c r="N2520" s="16" t="n">
        <f aca="false">VLOOKUP(E2520,'Esp. percorsi al 18-10-22'!C:J,8,FALSE())</f>
        <v>14.4417811910006</v>
      </c>
      <c r="O2520" s="16"/>
      <c r="P2520" s="16"/>
      <c r="Q2520" s="20" t="n">
        <v>235</v>
      </c>
      <c r="R2520" s="17" t="n">
        <f aca="false">+N2520*Q2520</f>
        <v>3393.81857988514</v>
      </c>
      <c r="S2520" s="17" t="n">
        <f aca="false">+O2520*Q2520</f>
        <v>0</v>
      </c>
      <c r="T2520" s="17"/>
      <c r="U2520" s="18" t="n">
        <f aca="false">+M2520-L2520</f>
        <v>0.0243055555555556</v>
      </c>
      <c r="V2520" s="18" t="n">
        <f aca="false">+U2520*Q2520</f>
        <v>5.71180555555556</v>
      </c>
      <c r="W2520" s="18"/>
    </row>
    <row r="2521" s="13" customFormat="true" ht="12" hidden="false" customHeight="false" outlineLevel="0" collapsed="false">
      <c r="A2521" s="12" t="n">
        <v>17618</v>
      </c>
      <c r="B2521" s="13" t="n">
        <v>77</v>
      </c>
      <c r="C2521" s="13" t="s">
        <v>468</v>
      </c>
      <c r="D2521" s="13" t="n">
        <v>1</v>
      </c>
      <c r="E2521" s="13" t="n">
        <v>66</v>
      </c>
      <c r="F2521" s="13" t="s">
        <v>522</v>
      </c>
      <c r="G2521" s="13" t="s">
        <v>24</v>
      </c>
      <c r="H2521" s="13" t="s">
        <v>25</v>
      </c>
      <c r="J2521" s="13" t="n">
        <v>1</v>
      </c>
      <c r="K2521" s="13" t="n">
        <v>3168</v>
      </c>
      <c r="L2521" s="14" t="n">
        <v>0.368055555555556</v>
      </c>
      <c r="M2521" s="15" t="n">
        <v>0.392361111111111</v>
      </c>
      <c r="N2521" s="16" t="n">
        <f aca="false">VLOOKUP(E2521,'Esp. percorsi al 18-10-22'!C:J,8,FALSE())</f>
        <v>14.4417811910006</v>
      </c>
      <c r="O2521" s="16"/>
      <c r="P2521" s="16"/>
      <c r="Q2521" s="20" t="n">
        <v>302</v>
      </c>
      <c r="R2521" s="17" t="n">
        <f aca="false">+N2521*Q2521</f>
        <v>4361.41791968218</v>
      </c>
      <c r="S2521" s="17" t="n">
        <f aca="false">+O2521*Q2521</f>
        <v>0</v>
      </c>
      <c r="T2521" s="17"/>
      <c r="U2521" s="18" t="n">
        <f aca="false">+M2521-L2521</f>
        <v>0.0243055555555556</v>
      </c>
      <c r="V2521" s="18" t="n">
        <f aca="false">+U2521*Q2521</f>
        <v>7.34027777777778</v>
      </c>
      <c r="W2521" s="18"/>
    </row>
    <row r="2522" s="13" customFormat="true" ht="12" hidden="false" customHeight="false" outlineLevel="0" collapsed="false">
      <c r="A2522" s="12" t="n">
        <v>10814</v>
      </c>
      <c r="B2522" s="13" t="n">
        <v>77</v>
      </c>
      <c r="C2522" s="13" t="s">
        <v>468</v>
      </c>
      <c r="D2522" s="13" t="n">
        <v>1</v>
      </c>
      <c r="E2522" s="13" t="n">
        <v>68</v>
      </c>
      <c r="F2522" s="13" t="s">
        <v>523</v>
      </c>
      <c r="G2522" s="13" t="s">
        <v>26</v>
      </c>
      <c r="H2522" s="13" t="s">
        <v>25</v>
      </c>
      <c r="J2522" s="13" t="n">
        <v>1</v>
      </c>
      <c r="K2522" s="13" t="n">
        <v>3012</v>
      </c>
      <c r="L2522" s="14" t="n">
        <v>0.546527777777778</v>
      </c>
      <c r="M2522" s="15" t="n">
        <v>0.563888888888889</v>
      </c>
      <c r="N2522" s="16" t="n">
        <f aca="false">VLOOKUP(E2522,'Esp. percorsi al 18-10-22'!C:J,8,FALSE())</f>
        <v>13.2033974853392</v>
      </c>
      <c r="O2522" s="16"/>
      <c r="P2522" s="16"/>
      <c r="Q2522" s="20" t="n">
        <v>235</v>
      </c>
      <c r="R2522" s="17" t="n">
        <f aca="false">+N2522*Q2522</f>
        <v>3102.79840905471</v>
      </c>
      <c r="S2522" s="17" t="n">
        <f aca="false">+O2522*Q2522</f>
        <v>0</v>
      </c>
      <c r="T2522" s="17"/>
      <c r="U2522" s="18" t="n">
        <f aca="false">+M2522-L2522</f>
        <v>0.0173611111111111</v>
      </c>
      <c r="V2522" s="18" t="n">
        <f aca="false">+U2522*Q2522</f>
        <v>4.07986111111111</v>
      </c>
      <c r="W2522" s="18"/>
    </row>
    <row r="2523" s="13" customFormat="true" ht="12" hidden="false" customHeight="false" outlineLevel="0" collapsed="false">
      <c r="A2523" s="12" t="n">
        <v>17479</v>
      </c>
      <c r="B2523" s="13" t="n">
        <v>77</v>
      </c>
      <c r="C2523" s="13" t="s">
        <v>468</v>
      </c>
      <c r="D2523" s="13" t="n">
        <v>1</v>
      </c>
      <c r="E2523" s="13" t="n">
        <v>68</v>
      </c>
      <c r="F2523" s="13" t="s">
        <v>523</v>
      </c>
      <c r="G2523" s="13" t="s">
        <v>42</v>
      </c>
      <c r="H2523" s="19" t="s">
        <v>27</v>
      </c>
      <c r="I2523" s="19"/>
      <c r="J2523" s="13" t="n">
        <v>1</v>
      </c>
      <c r="K2523" s="13" t="n">
        <v>14112</v>
      </c>
      <c r="L2523" s="14" t="n">
        <v>0.569444444444444</v>
      </c>
      <c r="M2523" s="15" t="n">
        <v>0.590277777777778</v>
      </c>
      <c r="N2523" s="16" t="n">
        <f aca="false">VLOOKUP(E2523,'Esp. percorsi al 18-10-22'!C:J,8,FALSE())</f>
        <v>13.2033974853392</v>
      </c>
      <c r="O2523" s="16"/>
      <c r="P2523" s="16"/>
      <c r="Q2523" s="20" t="n">
        <v>173</v>
      </c>
      <c r="R2523" s="17" t="n">
        <f aca="false">+N2523*Q2523</f>
        <v>2284.18776496368</v>
      </c>
      <c r="S2523" s="17" t="n">
        <f aca="false">+O2523*Q2523</f>
        <v>0</v>
      </c>
      <c r="T2523" s="17"/>
      <c r="U2523" s="18" t="n">
        <f aca="false">+M2523-L2523</f>
        <v>0.0208333333333333</v>
      </c>
      <c r="V2523" s="18" t="n">
        <f aca="false">+U2523*Q2523</f>
        <v>3.60416666666667</v>
      </c>
      <c r="W2523" s="18"/>
    </row>
    <row r="2524" s="13" customFormat="true" ht="12" hidden="false" customHeight="false" outlineLevel="0" collapsed="false">
      <c r="A2524" s="12" t="n">
        <v>10817</v>
      </c>
      <c r="B2524" s="13" t="n">
        <v>77</v>
      </c>
      <c r="C2524" s="13" t="s">
        <v>468</v>
      </c>
      <c r="D2524" s="13" t="n">
        <v>1</v>
      </c>
      <c r="E2524" s="13" t="n">
        <v>68</v>
      </c>
      <c r="F2524" s="13" t="s">
        <v>523</v>
      </c>
      <c r="G2524" s="13" t="s">
        <v>24</v>
      </c>
      <c r="H2524" s="13" t="s">
        <v>25</v>
      </c>
      <c r="J2524" s="13" t="n">
        <v>1</v>
      </c>
      <c r="K2524" s="13" t="n">
        <v>3029</v>
      </c>
      <c r="L2524" s="14" t="n">
        <v>0.736111111111111</v>
      </c>
      <c r="M2524" s="15" t="n">
        <v>0.756944444444444</v>
      </c>
      <c r="N2524" s="16" t="n">
        <f aca="false">VLOOKUP(E2524,'Esp. percorsi al 18-10-22'!C:J,8,FALSE())</f>
        <v>13.2033974853392</v>
      </c>
      <c r="O2524" s="16"/>
      <c r="P2524" s="16"/>
      <c r="Q2524" s="20" t="n">
        <v>302</v>
      </c>
      <c r="R2524" s="17" t="n">
        <f aca="false">+N2524*Q2524</f>
        <v>3987.42604057244</v>
      </c>
      <c r="S2524" s="17" t="n">
        <f aca="false">+O2524*Q2524</f>
        <v>0</v>
      </c>
      <c r="T2524" s="17"/>
      <c r="U2524" s="18" t="n">
        <f aca="false">+M2524-L2524</f>
        <v>0.0208333333333333</v>
      </c>
      <c r="V2524" s="18" t="n">
        <f aca="false">+U2524*Q2524</f>
        <v>6.29166666666667</v>
      </c>
      <c r="W2524" s="18"/>
    </row>
    <row r="2525" s="13" customFormat="true" ht="12" hidden="false" customHeight="false" outlineLevel="0" collapsed="false">
      <c r="A2525" s="12" t="n">
        <v>17477</v>
      </c>
      <c r="B2525" s="13" t="n">
        <v>77</v>
      </c>
      <c r="C2525" s="13" t="s">
        <v>468</v>
      </c>
      <c r="D2525" s="13" t="n">
        <v>1</v>
      </c>
      <c r="E2525" s="13" t="n">
        <v>78</v>
      </c>
      <c r="F2525" s="13" t="s">
        <v>524</v>
      </c>
      <c r="G2525" s="13" t="s">
        <v>26</v>
      </c>
      <c r="H2525" s="13" t="s">
        <v>25</v>
      </c>
      <c r="J2525" s="13" t="n">
        <v>1</v>
      </c>
      <c r="K2525" s="13" t="n">
        <v>2991</v>
      </c>
      <c r="L2525" s="14" t="n">
        <v>0.524305555555556</v>
      </c>
      <c r="M2525" s="15" t="n">
        <v>0.541666666666667</v>
      </c>
      <c r="N2525" s="16" t="n">
        <f aca="false">VLOOKUP(E2525,'Esp. percorsi al 18-10-22'!C:J,8,FALSE())</f>
        <v>12.616420731478</v>
      </c>
      <c r="O2525" s="16"/>
      <c r="P2525" s="16"/>
      <c r="Q2525" s="20" t="n">
        <v>235</v>
      </c>
      <c r="R2525" s="17" t="n">
        <f aca="false">+N2525*Q2525</f>
        <v>2964.85887189733</v>
      </c>
      <c r="S2525" s="17" t="n">
        <f aca="false">+O2525*Q2525</f>
        <v>0</v>
      </c>
      <c r="T2525" s="17"/>
      <c r="U2525" s="18" t="n">
        <f aca="false">+M2525-L2525</f>
        <v>0.0173611111111111</v>
      </c>
      <c r="V2525" s="18" t="n">
        <f aca="false">+U2525*Q2525</f>
        <v>4.07986111111111</v>
      </c>
      <c r="W2525" s="18"/>
    </row>
    <row r="2526" s="13" customFormat="true" ht="12" hidden="false" customHeight="false" outlineLevel="0" collapsed="false">
      <c r="A2526" s="12" t="n">
        <v>17488</v>
      </c>
      <c r="B2526" s="13" t="n">
        <v>77</v>
      </c>
      <c r="C2526" s="13" t="s">
        <v>468</v>
      </c>
      <c r="D2526" s="13" t="n">
        <v>1</v>
      </c>
      <c r="E2526" s="13" t="n">
        <v>79</v>
      </c>
      <c r="F2526" s="13" t="s">
        <v>525</v>
      </c>
      <c r="G2526" s="13" t="s">
        <v>24</v>
      </c>
      <c r="H2526" s="13" t="s">
        <v>25</v>
      </c>
      <c r="J2526" s="13" t="n">
        <v>1</v>
      </c>
      <c r="K2526" s="13" t="n">
        <v>2984</v>
      </c>
      <c r="L2526" s="14" t="n">
        <v>0.243055555555556</v>
      </c>
      <c r="M2526" s="15" t="n">
        <v>0.274305555555555</v>
      </c>
      <c r="N2526" s="16" t="n">
        <f aca="false">VLOOKUP(E2526,'Esp. percorsi al 18-10-22'!C:J,8,FALSE())</f>
        <v>19.1512115551517</v>
      </c>
      <c r="O2526" s="16"/>
      <c r="P2526" s="16"/>
      <c r="Q2526" s="20" t="n">
        <v>302</v>
      </c>
      <c r="R2526" s="17" t="n">
        <f aca="false">+N2526*Q2526</f>
        <v>5783.66588965581</v>
      </c>
      <c r="S2526" s="17" t="n">
        <f aca="false">+O2526*Q2526</f>
        <v>0</v>
      </c>
      <c r="T2526" s="17"/>
      <c r="U2526" s="18" t="n">
        <f aca="false">+M2526-L2526</f>
        <v>0.03125</v>
      </c>
      <c r="V2526" s="18" t="n">
        <f aca="false">+U2526*Q2526</f>
        <v>9.4375</v>
      </c>
      <c r="W2526" s="18"/>
    </row>
    <row r="2527" s="13" customFormat="true" ht="12" hidden="false" customHeight="false" outlineLevel="0" collapsed="false">
      <c r="A2527" s="12" t="n">
        <v>18347</v>
      </c>
      <c r="B2527" s="13" t="n">
        <v>77</v>
      </c>
      <c r="C2527" s="13" t="s">
        <v>468</v>
      </c>
      <c r="D2527" s="13" t="n">
        <v>2</v>
      </c>
      <c r="E2527" s="13" t="n">
        <v>96</v>
      </c>
      <c r="F2527" s="13" t="s">
        <v>526</v>
      </c>
      <c r="G2527" s="13" t="s">
        <v>28</v>
      </c>
      <c r="H2527" s="13" t="s">
        <v>25</v>
      </c>
      <c r="J2527" s="13" t="n">
        <v>1</v>
      </c>
      <c r="K2527" s="13" t="n">
        <v>18347</v>
      </c>
      <c r="L2527" s="14" t="n">
        <v>0.472222222222222</v>
      </c>
      <c r="M2527" s="15" t="n">
        <v>0.5</v>
      </c>
      <c r="N2527" s="16" t="n">
        <f aca="false">VLOOKUP(E2527,'Esp. percorsi al 18-10-22'!C:J,8,FALSE())</f>
        <v>17.3541030277895</v>
      </c>
      <c r="O2527" s="16"/>
      <c r="P2527" s="16"/>
      <c r="Q2527" s="20" t="n">
        <v>67</v>
      </c>
      <c r="R2527" s="17" t="n">
        <f aca="false">+N2527*Q2527</f>
        <v>1162.7249028619</v>
      </c>
      <c r="S2527" s="17" t="n">
        <f aca="false">+O2527*Q2527</f>
        <v>0</v>
      </c>
      <c r="T2527" s="17"/>
      <c r="U2527" s="18" t="n">
        <f aca="false">+M2527-L2527</f>
        <v>0.0277777777777778</v>
      </c>
      <c r="V2527" s="18" t="n">
        <f aca="false">+U2527*Q2527</f>
        <v>1.86111111111111</v>
      </c>
      <c r="W2527" s="18"/>
    </row>
    <row r="2528" s="13" customFormat="true" ht="12" hidden="false" customHeight="false" outlineLevel="0" collapsed="false">
      <c r="A2528" s="12" t="n">
        <v>10813</v>
      </c>
      <c r="B2528" s="13" t="n">
        <v>77</v>
      </c>
      <c r="C2528" s="13" t="s">
        <v>468</v>
      </c>
      <c r="D2528" s="13" t="n">
        <v>2</v>
      </c>
      <c r="E2528" s="13" t="n">
        <v>96</v>
      </c>
      <c r="F2528" s="13" t="s">
        <v>526</v>
      </c>
      <c r="G2528" s="13" t="s">
        <v>26</v>
      </c>
      <c r="H2528" s="13" t="s">
        <v>25</v>
      </c>
      <c r="J2528" s="13" t="n">
        <v>1</v>
      </c>
      <c r="K2528" s="13" t="n">
        <v>3007</v>
      </c>
      <c r="L2528" s="14" t="n">
        <v>0.510416666666667</v>
      </c>
      <c r="M2528" s="15" t="n">
        <v>0.538194444444444</v>
      </c>
      <c r="N2528" s="16" t="n">
        <f aca="false">VLOOKUP(E2528,'Esp. percorsi al 18-10-22'!C:J,8,FALSE())</f>
        <v>17.3541030277895</v>
      </c>
      <c r="O2528" s="16"/>
      <c r="P2528" s="16"/>
      <c r="Q2528" s="20" t="n">
        <v>235</v>
      </c>
      <c r="R2528" s="17" t="n">
        <f aca="false">+N2528*Q2528</f>
        <v>4078.21421153053</v>
      </c>
      <c r="S2528" s="17" t="n">
        <f aca="false">+O2528*Q2528</f>
        <v>0</v>
      </c>
      <c r="T2528" s="17"/>
      <c r="U2528" s="18" t="n">
        <f aca="false">+M2528-L2528</f>
        <v>0.0277777777777778</v>
      </c>
      <c r="V2528" s="18" t="n">
        <f aca="false">+U2528*Q2528</f>
        <v>6.52777777777778</v>
      </c>
      <c r="W2528" s="18"/>
    </row>
    <row r="2529" s="13" customFormat="true" ht="12" hidden="false" customHeight="false" outlineLevel="0" collapsed="false">
      <c r="A2529" s="12" t="n">
        <v>17478</v>
      </c>
      <c r="B2529" s="13" t="n">
        <v>77</v>
      </c>
      <c r="C2529" s="13" t="s">
        <v>468</v>
      </c>
      <c r="D2529" s="13" t="n">
        <v>2</v>
      </c>
      <c r="E2529" s="13" t="n">
        <v>96</v>
      </c>
      <c r="F2529" s="13" t="s">
        <v>526</v>
      </c>
      <c r="G2529" s="13" t="s">
        <v>26</v>
      </c>
      <c r="H2529" s="13" t="s">
        <v>25</v>
      </c>
      <c r="J2529" s="13" t="n">
        <v>1</v>
      </c>
      <c r="K2529" s="13" t="n">
        <v>13384</v>
      </c>
      <c r="L2529" s="14" t="n">
        <v>0.541666666666667</v>
      </c>
      <c r="M2529" s="15" t="n">
        <v>0.569444444444444</v>
      </c>
      <c r="N2529" s="16" t="n">
        <f aca="false">VLOOKUP(E2529,'Esp. percorsi al 18-10-22'!C:J,8,FALSE())</f>
        <v>17.3541030277895</v>
      </c>
      <c r="O2529" s="16"/>
      <c r="P2529" s="16"/>
      <c r="Q2529" s="20" t="n">
        <v>235</v>
      </c>
      <c r="R2529" s="17" t="n">
        <f aca="false">+N2529*Q2529</f>
        <v>4078.21421153053</v>
      </c>
      <c r="S2529" s="17" t="n">
        <f aca="false">+O2529*Q2529</f>
        <v>0</v>
      </c>
      <c r="T2529" s="17"/>
      <c r="U2529" s="18" t="n">
        <f aca="false">+M2529-L2529</f>
        <v>0.0277777777777778</v>
      </c>
      <c r="V2529" s="18" t="n">
        <f aca="false">+U2529*Q2529</f>
        <v>6.52777777777778</v>
      </c>
      <c r="W2529" s="18"/>
    </row>
    <row r="2530" s="13" customFormat="true" ht="12" hidden="false" customHeight="false" outlineLevel="0" collapsed="false">
      <c r="A2530" s="12" t="n">
        <v>10824</v>
      </c>
      <c r="B2530" s="13" t="n">
        <v>77</v>
      </c>
      <c r="C2530" s="13" t="s">
        <v>468</v>
      </c>
      <c r="D2530" s="13" t="n">
        <v>2</v>
      </c>
      <c r="E2530" s="13" t="n">
        <v>97</v>
      </c>
      <c r="F2530" s="13" t="s">
        <v>527</v>
      </c>
      <c r="G2530" s="13" t="s">
        <v>28</v>
      </c>
      <c r="H2530" s="13" t="s">
        <v>25</v>
      </c>
      <c r="J2530" s="13" t="n">
        <v>1</v>
      </c>
      <c r="K2530" s="13" t="n">
        <v>3673</v>
      </c>
      <c r="L2530" s="14" t="n">
        <v>0.597222222222222</v>
      </c>
      <c r="M2530" s="15" t="n">
        <v>0.638888888888889</v>
      </c>
      <c r="N2530" s="16" t="n">
        <f aca="false">VLOOKUP(E2530,'Esp. percorsi al 18-10-22'!C:J,8,FALSE())</f>
        <v>22.0463552778845</v>
      </c>
      <c r="O2530" s="16"/>
      <c r="P2530" s="16"/>
      <c r="Q2530" s="20" t="n">
        <v>67</v>
      </c>
      <c r="R2530" s="17" t="n">
        <f aca="false">+N2530*Q2530</f>
        <v>1477.10580361826</v>
      </c>
      <c r="S2530" s="17" t="n">
        <f aca="false">+O2530*Q2530</f>
        <v>0</v>
      </c>
      <c r="T2530" s="17"/>
      <c r="U2530" s="18" t="n">
        <f aca="false">+M2530-L2530</f>
        <v>0.0416666666666667</v>
      </c>
      <c r="V2530" s="18" t="n">
        <f aca="false">+U2530*Q2530</f>
        <v>2.79166666666667</v>
      </c>
      <c r="W2530" s="18"/>
    </row>
    <row r="2531" s="13" customFormat="true" ht="12" hidden="false" customHeight="false" outlineLevel="0" collapsed="false">
      <c r="A2531" s="12" t="n">
        <v>17498</v>
      </c>
      <c r="B2531" s="13" t="n">
        <v>77</v>
      </c>
      <c r="C2531" s="13" t="s">
        <v>468</v>
      </c>
      <c r="D2531" s="13" t="n">
        <v>2</v>
      </c>
      <c r="E2531" s="13" t="n">
        <v>98</v>
      </c>
      <c r="F2531" s="13" t="s">
        <v>528</v>
      </c>
      <c r="G2531" s="13" t="s">
        <v>26</v>
      </c>
      <c r="H2531" s="13" t="s">
        <v>25</v>
      </c>
      <c r="J2531" s="13" t="n">
        <v>1</v>
      </c>
      <c r="K2531" s="13" t="n">
        <v>2977</v>
      </c>
      <c r="L2531" s="14" t="n">
        <v>0.274305555555555</v>
      </c>
      <c r="M2531" s="15" t="n">
        <v>0.302083333333333</v>
      </c>
      <c r="N2531" s="16" t="n">
        <f aca="false">VLOOKUP(E2531,'Esp. percorsi al 18-10-22'!C:J,8,FALSE())</f>
        <v>13.9880760922269</v>
      </c>
      <c r="O2531" s="16"/>
      <c r="P2531" s="16"/>
      <c r="Q2531" s="20" t="n">
        <v>235</v>
      </c>
      <c r="R2531" s="17" t="n">
        <f aca="false">+N2531*Q2531</f>
        <v>3287.19788167332</v>
      </c>
      <c r="S2531" s="17" t="n">
        <f aca="false">+O2531*Q2531</f>
        <v>0</v>
      </c>
      <c r="T2531" s="17"/>
      <c r="U2531" s="18" t="n">
        <f aca="false">+M2531-L2531</f>
        <v>0.0277777777777778</v>
      </c>
      <c r="V2531" s="18" t="n">
        <f aca="false">+U2531*Q2531</f>
        <v>6.52777777777778</v>
      </c>
      <c r="W2531" s="18"/>
    </row>
    <row r="2532" s="13" customFormat="true" ht="12" hidden="false" customHeight="false" outlineLevel="0" collapsed="false">
      <c r="A2532" s="12" t="n">
        <v>18323</v>
      </c>
      <c r="B2532" s="13" t="n">
        <v>77</v>
      </c>
      <c r="C2532" s="13" t="s">
        <v>468</v>
      </c>
      <c r="D2532" s="13" t="n">
        <v>2</v>
      </c>
      <c r="E2532" s="13" t="n">
        <v>98</v>
      </c>
      <c r="F2532" s="13" t="s">
        <v>528</v>
      </c>
      <c r="G2532" s="13" t="s">
        <v>28</v>
      </c>
      <c r="H2532" s="13" t="s">
        <v>25</v>
      </c>
      <c r="J2532" s="13" t="n">
        <v>1</v>
      </c>
      <c r="K2532" s="13" t="n">
        <v>18323</v>
      </c>
      <c r="L2532" s="14" t="n">
        <v>0.277777777777778</v>
      </c>
      <c r="M2532" s="15" t="n">
        <v>0.305555555555555</v>
      </c>
      <c r="N2532" s="16" t="n">
        <f aca="false">VLOOKUP(E2532,'Esp. percorsi al 18-10-22'!C:J,8,FALSE())</f>
        <v>13.9880760922269</v>
      </c>
      <c r="O2532" s="16"/>
      <c r="P2532" s="16"/>
      <c r="Q2532" s="20" t="n">
        <v>67</v>
      </c>
      <c r="R2532" s="17" t="n">
        <f aca="false">+N2532*Q2532</f>
        <v>937.201098179202</v>
      </c>
      <c r="S2532" s="17" t="n">
        <f aca="false">+O2532*Q2532</f>
        <v>0</v>
      </c>
      <c r="T2532" s="17"/>
      <c r="U2532" s="18" t="n">
        <f aca="false">+M2532-L2532</f>
        <v>0.0277777777777778</v>
      </c>
      <c r="V2532" s="18" t="n">
        <f aca="false">+U2532*Q2532</f>
        <v>1.86111111111111</v>
      </c>
      <c r="W2532" s="18"/>
    </row>
    <row r="2533" s="13" customFormat="true" ht="12" hidden="false" customHeight="false" outlineLevel="0" collapsed="false">
      <c r="A2533" s="12" t="n">
        <v>13385</v>
      </c>
      <c r="B2533" s="13" t="n">
        <v>77</v>
      </c>
      <c r="C2533" s="13" t="s">
        <v>468</v>
      </c>
      <c r="D2533" s="13" t="n">
        <v>2</v>
      </c>
      <c r="E2533" s="13" t="n">
        <v>99</v>
      </c>
      <c r="F2533" s="13" t="s">
        <v>529</v>
      </c>
      <c r="G2533" s="13" t="s">
        <v>28</v>
      </c>
      <c r="H2533" s="13" t="s">
        <v>25</v>
      </c>
      <c r="J2533" s="13" t="n">
        <v>1</v>
      </c>
      <c r="K2533" s="13" t="n">
        <v>2992</v>
      </c>
      <c r="L2533" s="14" t="n">
        <v>0.552083333333333</v>
      </c>
      <c r="M2533" s="15" t="n">
        <v>0.579861111111111</v>
      </c>
      <c r="N2533" s="16" t="n">
        <f aca="false">VLOOKUP(E2533,'Esp. percorsi al 18-10-22'!C:J,8,FALSE())</f>
        <v>16.4680355559305</v>
      </c>
      <c r="O2533" s="16"/>
      <c r="P2533" s="16"/>
      <c r="Q2533" s="20" t="n">
        <v>67</v>
      </c>
      <c r="R2533" s="17" t="n">
        <f aca="false">+N2533*Q2533</f>
        <v>1103.35838224734</v>
      </c>
      <c r="S2533" s="17" t="n">
        <f aca="false">+O2533*Q2533</f>
        <v>0</v>
      </c>
      <c r="T2533" s="17"/>
      <c r="U2533" s="18" t="n">
        <f aca="false">+M2533-L2533</f>
        <v>0.0277777777777778</v>
      </c>
      <c r="V2533" s="18" t="n">
        <f aca="false">+U2533*Q2533</f>
        <v>1.86111111111111</v>
      </c>
      <c r="W2533" s="18"/>
    </row>
    <row r="2534" s="13" customFormat="true" ht="12" hidden="false" customHeight="false" outlineLevel="0" collapsed="false">
      <c r="A2534" s="12" t="n">
        <v>12064</v>
      </c>
      <c r="B2534" s="13" t="n">
        <v>77</v>
      </c>
      <c r="C2534" s="13" t="s">
        <v>468</v>
      </c>
      <c r="D2534" s="13" t="n">
        <v>2</v>
      </c>
      <c r="E2534" s="13" t="n">
        <v>100</v>
      </c>
      <c r="F2534" s="13" t="s">
        <v>530</v>
      </c>
      <c r="G2534" s="13" t="s">
        <v>26</v>
      </c>
      <c r="H2534" s="13" t="s">
        <v>25</v>
      </c>
      <c r="J2534" s="13" t="n">
        <v>1</v>
      </c>
      <c r="K2534" s="13" t="n">
        <v>2994</v>
      </c>
      <c r="L2534" s="14" t="n">
        <v>0.597222222222222</v>
      </c>
      <c r="M2534" s="15" t="n">
        <v>0.609722222222222</v>
      </c>
      <c r="N2534" s="16" t="n">
        <f aca="false">VLOOKUP(E2534,'Esp. percorsi al 18-10-22'!C:J,8,FALSE())</f>
        <v>9.13282384213189</v>
      </c>
      <c r="O2534" s="16"/>
      <c r="P2534" s="16"/>
      <c r="Q2534" s="20" t="n">
        <v>235</v>
      </c>
      <c r="R2534" s="17" t="n">
        <f aca="false">+N2534*Q2534</f>
        <v>2146.21360290099</v>
      </c>
      <c r="S2534" s="17" t="n">
        <f aca="false">+O2534*Q2534</f>
        <v>0</v>
      </c>
      <c r="T2534" s="17"/>
      <c r="U2534" s="18" t="n">
        <f aca="false">+M2534-L2534</f>
        <v>0.0125</v>
      </c>
      <c r="V2534" s="18" t="n">
        <f aca="false">+U2534*Q2534</f>
        <v>2.9375</v>
      </c>
      <c r="W2534" s="18"/>
    </row>
    <row r="2535" s="13" customFormat="true" ht="12" hidden="false" customHeight="false" outlineLevel="0" collapsed="false">
      <c r="A2535" s="12" t="n">
        <v>10816</v>
      </c>
      <c r="B2535" s="13" t="n">
        <v>77</v>
      </c>
      <c r="C2535" s="13" t="s">
        <v>468</v>
      </c>
      <c r="D2535" s="13" t="n">
        <v>2</v>
      </c>
      <c r="E2535" s="13" t="n">
        <v>101</v>
      </c>
      <c r="F2535" s="13" t="s">
        <v>531</v>
      </c>
      <c r="G2535" s="13" t="s">
        <v>26</v>
      </c>
      <c r="H2535" s="13" t="s">
        <v>25</v>
      </c>
      <c r="J2535" s="13" t="n">
        <v>1</v>
      </c>
      <c r="K2535" s="13" t="n">
        <v>3014</v>
      </c>
      <c r="L2535" s="14" t="n">
        <v>0.819444444444444</v>
      </c>
      <c r="M2535" s="15" t="n">
        <v>0.836805555555555</v>
      </c>
      <c r="N2535" s="16" t="n">
        <f aca="false">VLOOKUP(E2535,'Esp. percorsi al 18-10-22'!C:J,8,FALSE())</f>
        <v>12.5477439488203</v>
      </c>
      <c r="O2535" s="16"/>
      <c r="P2535" s="16"/>
      <c r="Q2535" s="20" t="n">
        <v>235</v>
      </c>
      <c r="R2535" s="17" t="n">
        <f aca="false">+N2535*Q2535</f>
        <v>2948.71982797277</v>
      </c>
      <c r="S2535" s="17" t="n">
        <f aca="false">+O2535*Q2535</f>
        <v>0</v>
      </c>
      <c r="T2535" s="17"/>
      <c r="U2535" s="18" t="n">
        <f aca="false">+M2535-L2535</f>
        <v>0.0173611111111111</v>
      </c>
      <c r="V2535" s="18" t="n">
        <f aca="false">+U2535*Q2535</f>
        <v>4.07986111111111</v>
      </c>
      <c r="W2535" s="18"/>
    </row>
    <row r="2536" s="13" customFormat="true" ht="12" hidden="false" customHeight="false" outlineLevel="0" collapsed="false">
      <c r="A2536" s="12" t="n">
        <v>17730</v>
      </c>
      <c r="B2536" s="13" t="n">
        <v>77</v>
      </c>
      <c r="C2536" s="13" t="s">
        <v>468</v>
      </c>
      <c r="D2536" s="13" t="n">
        <v>2</v>
      </c>
      <c r="E2536" s="13" t="n">
        <v>138</v>
      </c>
      <c r="F2536" s="13" t="s">
        <v>532</v>
      </c>
      <c r="G2536" s="13" t="s">
        <v>24</v>
      </c>
      <c r="H2536" s="13" t="s">
        <v>25</v>
      </c>
      <c r="J2536" s="13" t="n">
        <v>1</v>
      </c>
      <c r="K2536" s="13" t="n">
        <v>2305</v>
      </c>
      <c r="L2536" s="14" t="n">
        <v>0.392361111111111</v>
      </c>
      <c r="M2536" s="15" t="n">
        <v>0.413194444444444</v>
      </c>
      <c r="N2536" s="16" t="n">
        <f aca="false">VLOOKUP(E2536,'Esp. percorsi al 18-10-22'!C:J,8,FALSE())</f>
        <v>12.6898427861141</v>
      </c>
      <c r="O2536" s="16"/>
      <c r="P2536" s="16"/>
      <c r="Q2536" s="20" t="n">
        <v>302</v>
      </c>
      <c r="R2536" s="17" t="n">
        <f aca="false">+N2536*Q2536</f>
        <v>3832.33252140646</v>
      </c>
      <c r="S2536" s="17" t="n">
        <f aca="false">+O2536*Q2536</f>
        <v>0</v>
      </c>
      <c r="T2536" s="17"/>
      <c r="U2536" s="18" t="n">
        <f aca="false">+M2536-L2536</f>
        <v>0.0208333333333333</v>
      </c>
      <c r="V2536" s="18" t="n">
        <f aca="false">+U2536*Q2536</f>
        <v>6.29166666666667</v>
      </c>
      <c r="W2536" s="18"/>
    </row>
    <row r="2537" s="13" customFormat="true" ht="12" hidden="false" customHeight="false" outlineLevel="0" collapsed="false">
      <c r="A2537" s="12" t="n">
        <v>10798</v>
      </c>
      <c r="B2537" s="13" t="n">
        <v>77</v>
      </c>
      <c r="C2537" s="13" t="s">
        <v>468</v>
      </c>
      <c r="D2537" s="13" t="n">
        <v>2</v>
      </c>
      <c r="E2537" s="13" t="n">
        <v>138</v>
      </c>
      <c r="F2537" s="13" t="s">
        <v>532</v>
      </c>
      <c r="G2537" s="13" t="s">
        <v>24</v>
      </c>
      <c r="H2537" s="13" t="s">
        <v>25</v>
      </c>
      <c r="J2537" s="13" t="n">
        <v>1</v>
      </c>
      <c r="K2537" s="13" t="n">
        <v>2306</v>
      </c>
      <c r="L2537" s="14" t="n">
        <v>0.756944444444444</v>
      </c>
      <c r="M2537" s="15" t="n">
        <v>0.777777777777778</v>
      </c>
      <c r="N2537" s="16" t="n">
        <f aca="false">VLOOKUP(E2537,'Esp. percorsi al 18-10-22'!C:J,8,FALSE())</f>
        <v>12.6898427861141</v>
      </c>
      <c r="O2537" s="16"/>
      <c r="P2537" s="16"/>
      <c r="Q2537" s="20" t="n">
        <v>302</v>
      </c>
      <c r="R2537" s="17" t="n">
        <f aca="false">+N2537*Q2537</f>
        <v>3832.33252140646</v>
      </c>
      <c r="S2537" s="17" t="n">
        <f aca="false">+O2537*Q2537</f>
        <v>0</v>
      </c>
      <c r="T2537" s="17"/>
      <c r="U2537" s="18" t="n">
        <f aca="false">+M2537-L2537</f>
        <v>0.0208333333333333</v>
      </c>
      <c r="V2537" s="18" t="n">
        <f aca="false">+U2537*Q2537</f>
        <v>6.29166666666667</v>
      </c>
      <c r="W2537" s="18"/>
    </row>
    <row r="2538" s="13" customFormat="true" ht="12" hidden="false" customHeight="false" outlineLevel="0" collapsed="false">
      <c r="A2538" s="12" t="n">
        <v>10799</v>
      </c>
      <c r="B2538" s="13" t="n">
        <v>77</v>
      </c>
      <c r="C2538" s="13" t="s">
        <v>468</v>
      </c>
      <c r="D2538" s="13" t="n">
        <v>2</v>
      </c>
      <c r="E2538" s="13" t="n">
        <v>139</v>
      </c>
      <c r="F2538" s="13" t="s">
        <v>533</v>
      </c>
      <c r="G2538" s="13" t="s">
        <v>26</v>
      </c>
      <c r="H2538" s="13" t="s">
        <v>25</v>
      </c>
      <c r="J2538" s="13" t="n">
        <v>1</v>
      </c>
      <c r="K2538" s="13" t="n">
        <v>2307</v>
      </c>
      <c r="L2538" s="14" t="n">
        <v>0.563888888888889</v>
      </c>
      <c r="M2538" s="15" t="n">
        <v>0.58125</v>
      </c>
      <c r="N2538" s="16" t="n">
        <f aca="false">VLOOKUP(E2538,'Esp. percorsi al 18-10-22'!C:J,8,FALSE())</f>
        <v>11.8037753142551</v>
      </c>
      <c r="O2538" s="16"/>
      <c r="P2538" s="16"/>
      <c r="Q2538" s="20" t="n">
        <v>235</v>
      </c>
      <c r="R2538" s="17" t="n">
        <f aca="false">+N2538*Q2538</f>
        <v>2773.88719884995</v>
      </c>
      <c r="S2538" s="17" t="n">
        <f aca="false">+O2538*Q2538</f>
        <v>0</v>
      </c>
      <c r="T2538" s="17"/>
      <c r="U2538" s="18" t="n">
        <f aca="false">+M2538-L2538</f>
        <v>0.0173611111111111</v>
      </c>
      <c r="V2538" s="18" t="n">
        <f aca="false">+U2538*Q2538</f>
        <v>4.07986111111111</v>
      </c>
      <c r="W2538" s="18"/>
    </row>
    <row r="2539" s="13" customFormat="true" ht="12" hidden="false" customHeight="false" outlineLevel="0" collapsed="false">
      <c r="A2539" s="12" t="n">
        <v>10809</v>
      </c>
      <c r="B2539" s="13" t="n">
        <v>77</v>
      </c>
      <c r="C2539" s="13" t="s">
        <v>468</v>
      </c>
      <c r="D2539" s="13" t="n">
        <v>2</v>
      </c>
      <c r="E2539" s="13" t="n">
        <v>206</v>
      </c>
      <c r="F2539" s="13" t="s">
        <v>534</v>
      </c>
      <c r="G2539" s="13" t="s">
        <v>26</v>
      </c>
      <c r="H2539" s="13" t="s">
        <v>25</v>
      </c>
      <c r="J2539" s="13" t="n">
        <v>1</v>
      </c>
      <c r="K2539" s="13" t="n">
        <v>2987</v>
      </c>
      <c r="L2539" s="14" t="n">
        <v>0.600694444444444</v>
      </c>
      <c r="M2539" s="15" t="n">
        <v>0.631944444444444</v>
      </c>
      <c r="N2539" s="16" t="n">
        <f aca="false">VLOOKUP(E2539,'Esp. percorsi al 18-10-22'!C:J,8,FALSE())</f>
        <v>19.0739189212487</v>
      </c>
      <c r="O2539" s="16"/>
      <c r="P2539" s="16"/>
      <c r="Q2539" s="20" t="n">
        <v>235</v>
      </c>
      <c r="R2539" s="17" t="n">
        <f aca="false">+N2539*Q2539</f>
        <v>4482.37094649345</v>
      </c>
      <c r="S2539" s="17" t="n">
        <f aca="false">+O2539*Q2539</f>
        <v>0</v>
      </c>
      <c r="T2539" s="17"/>
      <c r="U2539" s="18" t="n">
        <f aca="false">+M2539-L2539</f>
        <v>0.03125</v>
      </c>
      <c r="V2539" s="18" t="n">
        <f aca="false">+U2539*Q2539</f>
        <v>7.34375</v>
      </c>
      <c r="W2539" s="18"/>
    </row>
    <row r="2540" s="13" customFormat="true" ht="12" hidden="false" customHeight="false" outlineLevel="0" collapsed="false">
      <c r="A2540" s="12" t="n">
        <v>10819</v>
      </c>
      <c r="B2540" s="13" t="n">
        <v>77</v>
      </c>
      <c r="C2540" s="13" t="s">
        <v>468</v>
      </c>
      <c r="D2540" s="13" t="n">
        <v>2</v>
      </c>
      <c r="E2540" s="13" t="n">
        <v>206</v>
      </c>
      <c r="F2540" s="13" t="s">
        <v>534</v>
      </c>
      <c r="G2540" s="13" t="s">
        <v>24</v>
      </c>
      <c r="H2540" s="13" t="s">
        <v>25</v>
      </c>
      <c r="J2540" s="13" t="n">
        <v>1</v>
      </c>
      <c r="K2540" s="13" t="n">
        <v>3034</v>
      </c>
      <c r="L2540" s="14" t="n">
        <v>0.797222222222222</v>
      </c>
      <c r="M2540" s="15" t="n">
        <v>0.828472222222222</v>
      </c>
      <c r="N2540" s="16" t="n">
        <f aca="false">VLOOKUP(E2540,'Esp. percorsi al 18-10-22'!C:J,8,FALSE())</f>
        <v>19.0739189212487</v>
      </c>
      <c r="O2540" s="16"/>
      <c r="P2540" s="16"/>
      <c r="Q2540" s="20" t="n">
        <v>302</v>
      </c>
      <c r="R2540" s="17" t="n">
        <f aca="false">+N2540*Q2540</f>
        <v>5760.32351421711</v>
      </c>
      <c r="S2540" s="17" t="n">
        <f aca="false">+O2540*Q2540</f>
        <v>0</v>
      </c>
      <c r="T2540" s="17"/>
      <c r="U2540" s="18" t="n">
        <f aca="false">+M2540-L2540</f>
        <v>0.03125</v>
      </c>
      <c r="V2540" s="18" t="n">
        <f aca="false">+U2540*Q2540</f>
        <v>9.4375</v>
      </c>
      <c r="W2540" s="18"/>
    </row>
    <row r="2541" s="13" customFormat="true" ht="12" hidden="false" customHeight="false" outlineLevel="0" collapsed="false">
      <c r="A2541" s="12" t="n">
        <v>12042</v>
      </c>
      <c r="B2541" s="13" t="n">
        <v>77</v>
      </c>
      <c r="C2541" s="13" t="s">
        <v>468</v>
      </c>
      <c r="D2541" s="13" t="n">
        <v>2</v>
      </c>
      <c r="E2541" s="13" t="n">
        <v>206</v>
      </c>
      <c r="F2541" s="13" t="s">
        <v>534</v>
      </c>
      <c r="G2541" s="13" t="s">
        <v>24</v>
      </c>
      <c r="H2541" s="13" t="s">
        <v>29</v>
      </c>
      <c r="J2541" s="13" t="n">
        <v>1</v>
      </c>
      <c r="K2541" s="13" t="n">
        <v>2824</v>
      </c>
      <c r="L2541" s="14" t="n">
        <v>0.815972222222222</v>
      </c>
      <c r="M2541" s="15" t="n">
        <v>0.847222222222222</v>
      </c>
      <c r="N2541" s="16" t="n">
        <f aca="false">VLOOKUP(E2541,'Esp. percorsi al 18-10-22'!C:J,8,FALSE())</f>
        <v>19.0739189212487</v>
      </c>
      <c r="O2541" s="16"/>
      <c r="P2541" s="16"/>
      <c r="Q2541" s="20" t="n">
        <v>58</v>
      </c>
      <c r="R2541" s="17" t="n">
        <f aca="false">+N2541*Q2541</f>
        <v>1106.28729743242</v>
      </c>
      <c r="S2541" s="17" t="n">
        <f aca="false">+O2541*Q2541</f>
        <v>0</v>
      </c>
      <c r="T2541" s="17"/>
      <c r="U2541" s="18" t="n">
        <f aca="false">+M2541-L2541</f>
        <v>0.03125</v>
      </c>
      <c r="V2541" s="18" t="n">
        <f aca="false">+U2541*Q2541</f>
        <v>1.8125</v>
      </c>
      <c r="W2541" s="18"/>
    </row>
    <row r="2542" s="13" customFormat="true" ht="12" hidden="false" customHeight="false" outlineLevel="0" collapsed="false">
      <c r="A2542" s="12" t="n">
        <v>17489</v>
      </c>
      <c r="B2542" s="13" t="n">
        <v>77</v>
      </c>
      <c r="C2542" s="13" t="s">
        <v>468</v>
      </c>
      <c r="D2542" s="13" t="n">
        <v>2</v>
      </c>
      <c r="E2542" s="13" t="n">
        <v>207</v>
      </c>
      <c r="F2542" s="13" t="s">
        <v>535</v>
      </c>
      <c r="G2542" s="13" t="s">
        <v>24</v>
      </c>
      <c r="H2542" s="13" t="s">
        <v>25</v>
      </c>
      <c r="J2542" s="13" t="n">
        <v>1</v>
      </c>
      <c r="K2542" s="13" t="n">
        <v>2985</v>
      </c>
      <c r="L2542" s="14" t="n">
        <v>0.274305555555555</v>
      </c>
      <c r="M2542" s="15" t="n">
        <v>0.315972222222222</v>
      </c>
      <c r="N2542" s="16" t="n">
        <f aca="false">VLOOKUP(E2542,'Esp. percorsi al 18-10-22'!C:J,8,FALSE())</f>
        <v>22.9942105283588</v>
      </c>
      <c r="O2542" s="16"/>
      <c r="P2542" s="16"/>
      <c r="Q2542" s="20" t="n">
        <v>302</v>
      </c>
      <c r="R2542" s="17" t="n">
        <f aca="false">+N2542*Q2542</f>
        <v>6944.25157956436</v>
      </c>
      <c r="S2542" s="17" t="n">
        <f aca="false">+O2542*Q2542</f>
        <v>0</v>
      </c>
      <c r="T2542" s="17"/>
      <c r="U2542" s="18" t="n">
        <f aca="false">+M2542-L2542</f>
        <v>0.0416666666666667</v>
      </c>
      <c r="V2542" s="18" t="n">
        <f aca="false">+U2542*Q2542</f>
        <v>12.5833333333333</v>
      </c>
      <c r="W2542" s="18"/>
    </row>
    <row r="2543" s="13" customFormat="true" ht="12" hidden="false" customHeight="false" outlineLevel="0" collapsed="false">
      <c r="A2543" s="12" t="n">
        <v>10802</v>
      </c>
      <c r="B2543" s="13" t="n">
        <v>77</v>
      </c>
      <c r="C2543" s="13" t="s">
        <v>468</v>
      </c>
      <c r="D2543" s="13" t="n">
        <v>2</v>
      </c>
      <c r="E2543" s="13" t="n">
        <v>207</v>
      </c>
      <c r="F2543" s="13" t="s">
        <v>535</v>
      </c>
      <c r="G2543" s="13" t="s">
        <v>24</v>
      </c>
      <c r="H2543" s="13" t="s">
        <v>29</v>
      </c>
      <c r="J2543" s="13" t="n">
        <v>1</v>
      </c>
      <c r="K2543" s="13" t="n">
        <v>2789</v>
      </c>
      <c r="L2543" s="14" t="n">
        <v>0.555555555555556</v>
      </c>
      <c r="M2543" s="15" t="n">
        <v>0.597222222222222</v>
      </c>
      <c r="N2543" s="16" t="n">
        <f aca="false">VLOOKUP(E2543,'Esp. percorsi al 18-10-22'!C:J,8,FALSE())</f>
        <v>22.9942105283588</v>
      </c>
      <c r="O2543" s="16"/>
      <c r="P2543" s="16"/>
      <c r="Q2543" s="20" t="n">
        <v>58</v>
      </c>
      <c r="R2543" s="17" t="n">
        <f aca="false">+N2543*Q2543</f>
        <v>1333.66421064481</v>
      </c>
      <c r="S2543" s="17" t="n">
        <f aca="false">+O2543*Q2543</f>
        <v>0</v>
      </c>
      <c r="T2543" s="17"/>
      <c r="U2543" s="18" t="n">
        <f aca="false">+M2543-L2543</f>
        <v>0.0416666666666667</v>
      </c>
      <c r="V2543" s="18" t="n">
        <f aca="false">+U2543*Q2543</f>
        <v>2.41666666666667</v>
      </c>
      <c r="W2543" s="18"/>
    </row>
    <row r="2544" s="13" customFormat="true" ht="12" hidden="false" customHeight="false" outlineLevel="0" collapsed="false">
      <c r="A2544" s="12" t="n">
        <v>10796</v>
      </c>
      <c r="B2544" s="13" t="n">
        <v>77</v>
      </c>
      <c r="C2544" s="13" t="s">
        <v>468</v>
      </c>
      <c r="D2544" s="13" t="n">
        <v>1</v>
      </c>
      <c r="E2544" s="13" t="n">
        <v>216</v>
      </c>
      <c r="F2544" s="13" t="s">
        <v>536</v>
      </c>
      <c r="G2544" s="13" t="s">
        <v>24</v>
      </c>
      <c r="H2544" s="13" t="s">
        <v>25</v>
      </c>
      <c r="J2544" s="13" t="n">
        <v>1</v>
      </c>
      <c r="K2544" s="13" t="n">
        <v>123</v>
      </c>
      <c r="L2544" s="14" t="n">
        <v>0.569444444444444</v>
      </c>
      <c r="M2544" s="15" t="n">
        <v>0.597222222222222</v>
      </c>
      <c r="N2544" s="16" t="n">
        <f aca="false">VLOOKUP(E2544,'Esp. percorsi al 18-10-22'!C:J,8,FALSE())</f>
        <v>13.8449917639742</v>
      </c>
      <c r="O2544" s="16"/>
      <c r="P2544" s="16"/>
      <c r="Q2544" s="20" t="n">
        <v>302</v>
      </c>
      <c r="R2544" s="17" t="n">
        <f aca="false">+N2544*Q2544</f>
        <v>4181.18751272021</v>
      </c>
      <c r="S2544" s="17" t="n">
        <f aca="false">+O2544*Q2544</f>
        <v>0</v>
      </c>
      <c r="T2544" s="17"/>
      <c r="U2544" s="18" t="n">
        <f aca="false">+M2544-L2544</f>
        <v>0.0277777777777778</v>
      </c>
      <c r="V2544" s="18" t="n">
        <f aca="false">+U2544*Q2544</f>
        <v>8.38888888888889</v>
      </c>
      <c r="W2544" s="18"/>
    </row>
    <row r="2545" s="13" customFormat="true" ht="12" hidden="false" customHeight="false" outlineLevel="0" collapsed="false">
      <c r="A2545" s="12" t="n">
        <v>14113</v>
      </c>
      <c r="B2545" s="13" t="n">
        <v>77</v>
      </c>
      <c r="C2545" s="13" t="s">
        <v>468</v>
      </c>
      <c r="D2545" s="13" t="n">
        <v>1</v>
      </c>
      <c r="E2545" s="13" t="n">
        <v>350</v>
      </c>
      <c r="F2545" s="13" t="s">
        <v>520</v>
      </c>
      <c r="G2545" s="13" t="s">
        <v>42</v>
      </c>
      <c r="H2545" s="19" t="s">
        <v>27</v>
      </c>
      <c r="I2545" s="19"/>
      <c r="J2545" s="13" t="n">
        <v>1</v>
      </c>
      <c r="K2545" s="13" t="n">
        <v>14113</v>
      </c>
      <c r="L2545" s="14" t="n">
        <v>0.590277777777778</v>
      </c>
      <c r="M2545" s="15" t="n">
        <v>0.623611111111111</v>
      </c>
      <c r="N2545" s="16" t="n">
        <f aca="false">VLOOKUP(E2545,'Esp. percorsi al 18-10-22'!C:J,8,FALSE())</f>
        <v>17.8707092837036</v>
      </c>
      <c r="O2545" s="16"/>
      <c r="P2545" s="16"/>
      <c r="Q2545" s="20" t="n">
        <v>173</v>
      </c>
      <c r="R2545" s="17" t="n">
        <f aca="false">+N2545*Q2545</f>
        <v>3091.63270608072</v>
      </c>
      <c r="S2545" s="17" t="n">
        <f aca="false">+O2545*Q2545</f>
        <v>0</v>
      </c>
      <c r="T2545" s="17"/>
      <c r="U2545" s="18" t="n">
        <f aca="false">+M2545-L2545</f>
        <v>0.0333333333333333</v>
      </c>
      <c r="V2545" s="18" t="n">
        <f aca="false">+U2545*Q2545</f>
        <v>5.76666666666667</v>
      </c>
      <c r="W2545" s="18"/>
    </row>
    <row r="2546" s="13" customFormat="true" ht="12" hidden="false" customHeight="false" outlineLevel="0" collapsed="false">
      <c r="A2546" s="12" t="n">
        <v>18553</v>
      </c>
      <c r="B2546" s="13" t="n">
        <v>77</v>
      </c>
      <c r="C2546" s="13" t="s">
        <v>468</v>
      </c>
      <c r="D2546" s="13" t="n">
        <v>2</v>
      </c>
      <c r="E2546" s="13" t="n">
        <v>463</v>
      </c>
      <c r="F2546" s="13" t="s">
        <v>537</v>
      </c>
      <c r="G2546" s="13" t="s">
        <v>42</v>
      </c>
      <c r="H2546" s="19" t="s">
        <v>27</v>
      </c>
      <c r="I2546" s="19"/>
      <c r="J2546" s="13" t="n">
        <v>1</v>
      </c>
      <c r="K2546" s="13" t="n">
        <v>17523</v>
      </c>
      <c r="L2546" s="14" t="n">
        <v>0.590277777777778</v>
      </c>
      <c r="M2546" s="15" t="n">
        <v>0.600694444444444</v>
      </c>
      <c r="N2546" s="16" t="n">
        <f aca="false">VLOOKUP(E2546,'Esp. percorsi al 18-10-22'!C:J,8,FALSE())</f>
        <v>5.91528663868752</v>
      </c>
      <c r="O2546" s="16"/>
      <c r="P2546" s="16"/>
      <c r="Q2546" s="20" t="n">
        <v>173</v>
      </c>
      <c r="R2546" s="17" t="n">
        <f aca="false">+N2546*Q2546</f>
        <v>1023.34458849294</v>
      </c>
      <c r="S2546" s="17" t="n">
        <f aca="false">+O2546*Q2546</f>
        <v>0</v>
      </c>
      <c r="T2546" s="17"/>
      <c r="U2546" s="18" t="n">
        <f aca="false">+M2546-L2546</f>
        <v>0.0104166666666667</v>
      </c>
      <c r="V2546" s="18" t="n">
        <f aca="false">+U2546*Q2546</f>
        <v>1.80208333333333</v>
      </c>
      <c r="W2546" s="18"/>
    </row>
    <row r="2547" s="13" customFormat="true" ht="12" hidden="false" customHeight="false" outlineLevel="0" collapsed="false">
      <c r="A2547" s="12" t="n">
        <v>15948</v>
      </c>
      <c r="B2547" s="13" t="n">
        <v>77</v>
      </c>
      <c r="C2547" s="13" t="s">
        <v>468</v>
      </c>
      <c r="D2547" s="13" t="n">
        <v>2</v>
      </c>
      <c r="E2547" s="13" t="n">
        <v>673</v>
      </c>
      <c r="F2547" s="13" t="s">
        <v>538</v>
      </c>
      <c r="G2547" s="13" t="s">
        <v>28</v>
      </c>
      <c r="H2547" s="13" t="s">
        <v>25</v>
      </c>
      <c r="J2547" s="13" t="n">
        <v>1</v>
      </c>
      <c r="K2547" s="13" t="n">
        <v>15948</v>
      </c>
      <c r="L2547" s="14" t="n">
        <v>0.583333333333333</v>
      </c>
      <c r="M2547" s="15" t="n">
        <v>0.611111111111111</v>
      </c>
      <c r="N2547" s="16" t="n">
        <f aca="false">VLOOKUP(E2547,'Esp. percorsi al 18-10-22'!C:J,8,FALSE())</f>
        <v>15.8219988145602</v>
      </c>
      <c r="O2547" s="16"/>
      <c r="P2547" s="16"/>
      <c r="Q2547" s="20" t="n">
        <v>67</v>
      </c>
      <c r="R2547" s="17" t="n">
        <f aca="false">+N2547*Q2547</f>
        <v>1060.07392057553</v>
      </c>
      <c r="S2547" s="17" t="n">
        <f aca="false">+O2547*Q2547</f>
        <v>0</v>
      </c>
      <c r="T2547" s="17"/>
      <c r="U2547" s="18" t="n">
        <f aca="false">+M2547-L2547</f>
        <v>0.0277777777777778</v>
      </c>
      <c r="V2547" s="18" t="n">
        <f aca="false">+U2547*Q2547</f>
        <v>1.86111111111111</v>
      </c>
      <c r="W2547" s="18"/>
    </row>
    <row r="2548" s="13" customFormat="true" ht="12" hidden="false" customHeight="false" outlineLevel="0" collapsed="false">
      <c r="A2548" s="12" t="n">
        <v>16788</v>
      </c>
      <c r="B2548" s="13" t="n">
        <v>77</v>
      </c>
      <c r="C2548" s="13" t="s">
        <v>468</v>
      </c>
      <c r="D2548" s="13" t="n">
        <v>2</v>
      </c>
      <c r="E2548" s="13" t="n">
        <v>675</v>
      </c>
      <c r="F2548" s="13" t="s">
        <v>539</v>
      </c>
      <c r="G2548" s="13" t="s">
        <v>28</v>
      </c>
      <c r="H2548" s="13" t="s">
        <v>25</v>
      </c>
      <c r="J2548" s="13" t="n">
        <v>1</v>
      </c>
      <c r="K2548" s="13" t="n">
        <v>15949</v>
      </c>
      <c r="L2548" s="14" t="n">
        <v>0.611111111111111</v>
      </c>
      <c r="M2548" s="15" t="n">
        <v>0.625</v>
      </c>
      <c r="N2548" s="16" t="n">
        <f aca="false">VLOOKUP(E2548,'Esp. percorsi al 18-10-22'!C:J,8,FALSE())</f>
        <v>12.6898145636373</v>
      </c>
      <c r="O2548" s="16"/>
      <c r="P2548" s="16"/>
      <c r="Q2548" s="20" t="n">
        <v>67</v>
      </c>
      <c r="R2548" s="17" t="n">
        <f aca="false">+N2548*Q2548</f>
        <v>850.217575763699</v>
      </c>
      <c r="S2548" s="17" t="n">
        <f aca="false">+O2548*Q2548</f>
        <v>0</v>
      </c>
      <c r="T2548" s="17"/>
      <c r="U2548" s="18" t="n">
        <f aca="false">+M2548-L2548</f>
        <v>0.0138888888888889</v>
      </c>
      <c r="V2548" s="18" t="n">
        <f aca="false">+U2548*Q2548</f>
        <v>0.930555555555555</v>
      </c>
      <c r="W2548" s="18"/>
    </row>
    <row r="2549" s="13" customFormat="true" ht="12" hidden="false" customHeight="false" outlineLevel="0" collapsed="false">
      <c r="A2549" s="12" t="n">
        <v>17733</v>
      </c>
      <c r="B2549" s="13" t="n">
        <v>77</v>
      </c>
      <c r="C2549" s="13" t="s">
        <v>468</v>
      </c>
      <c r="D2549" s="13" t="n">
        <v>2</v>
      </c>
      <c r="E2549" s="13" t="n">
        <v>748</v>
      </c>
      <c r="F2549" s="13" t="s">
        <v>540</v>
      </c>
      <c r="G2549" s="13" t="s">
        <v>26</v>
      </c>
      <c r="H2549" s="13" t="s">
        <v>25</v>
      </c>
      <c r="J2549" s="13" t="n">
        <v>1</v>
      </c>
      <c r="K2549" s="13" t="n">
        <v>2453</v>
      </c>
      <c r="L2549" s="14" t="n">
        <v>0.623611111111111</v>
      </c>
      <c r="M2549" s="15" t="n">
        <v>0.665277777777778</v>
      </c>
      <c r="N2549" s="16" t="n">
        <f aca="false">VLOOKUP(E2549,'Esp. percorsi al 18-10-22'!C:J,8,FALSE())</f>
        <v>21.1602878060255</v>
      </c>
      <c r="O2549" s="16"/>
      <c r="P2549" s="16"/>
      <c r="Q2549" s="20" t="n">
        <v>235</v>
      </c>
      <c r="R2549" s="17" t="n">
        <f aca="false">+N2549*Q2549</f>
        <v>4972.66763441599</v>
      </c>
      <c r="S2549" s="17" t="n">
        <f aca="false">+O2549*Q2549</f>
        <v>0</v>
      </c>
      <c r="T2549" s="17"/>
      <c r="U2549" s="18" t="n">
        <f aca="false">+M2549-L2549</f>
        <v>0.0416666666666667</v>
      </c>
      <c r="V2549" s="18" t="n">
        <f aca="false">+U2549*Q2549</f>
        <v>9.79166666666667</v>
      </c>
      <c r="W2549" s="18"/>
    </row>
    <row r="2550" s="13" customFormat="true" ht="12" hidden="false" customHeight="false" outlineLevel="0" collapsed="false">
      <c r="A2550" s="12" t="n">
        <v>17497</v>
      </c>
      <c r="B2550" s="13" t="n">
        <v>77</v>
      </c>
      <c r="C2550" s="13" t="s">
        <v>468</v>
      </c>
      <c r="D2550" s="13" t="n">
        <v>1</v>
      </c>
      <c r="E2550" s="13" t="n">
        <v>916</v>
      </c>
      <c r="F2550" s="13" t="s">
        <v>541</v>
      </c>
      <c r="G2550" s="13" t="s">
        <v>26</v>
      </c>
      <c r="H2550" s="13" t="s">
        <v>25</v>
      </c>
      <c r="J2550" s="13" t="n">
        <v>1</v>
      </c>
      <c r="K2550" s="13" t="n">
        <v>2976</v>
      </c>
      <c r="L2550" s="14" t="n">
        <v>0.260416666666667</v>
      </c>
      <c r="M2550" s="15" t="n">
        <v>0.274305555555555</v>
      </c>
      <c r="N2550" s="16" t="n">
        <f aca="false">VLOOKUP(E2550,'Esp. percorsi al 18-10-22'!C:J,8,FALSE())</f>
        <v>9.13171408835487</v>
      </c>
      <c r="O2550" s="16"/>
      <c r="P2550" s="16"/>
      <c r="Q2550" s="20" t="n">
        <v>235</v>
      </c>
      <c r="R2550" s="17" t="n">
        <f aca="false">+N2550*Q2550</f>
        <v>2145.95281076339</v>
      </c>
      <c r="S2550" s="17" t="n">
        <f aca="false">+O2550*Q2550</f>
        <v>0</v>
      </c>
      <c r="T2550" s="17"/>
      <c r="U2550" s="18" t="n">
        <f aca="false">+M2550-L2550</f>
        <v>0.0138888888888889</v>
      </c>
      <c r="V2550" s="18" t="n">
        <f aca="false">+U2550*Q2550</f>
        <v>3.26388888888889</v>
      </c>
      <c r="W2550" s="18"/>
    </row>
    <row r="2551" s="13" customFormat="true" ht="12" hidden="false" customHeight="false" outlineLevel="0" collapsed="false">
      <c r="A2551" s="12" t="n">
        <v>18322</v>
      </c>
      <c r="B2551" s="13" t="n">
        <v>77</v>
      </c>
      <c r="C2551" s="13" t="s">
        <v>468</v>
      </c>
      <c r="D2551" s="13" t="n">
        <v>1</v>
      </c>
      <c r="E2551" s="13" t="n">
        <v>916</v>
      </c>
      <c r="F2551" s="13" t="s">
        <v>541</v>
      </c>
      <c r="G2551" s="13" t="s">
        <v>28</v>
      </c>
      <c r="H2551" s="13" t="s">
        <v>25</v>
      </c>
      <c r="J2551" s="13" t="n">
        <v>1</v>
      </c>
      <c r="K2551" s="13" t="n">
        <v>18322</v>
      </c>
      <c r="L2551" s="14" t="n">
        <v>0.263888888888889</v>
      </c>
      <c r="M2551" s="15" t="n">
        <v>0.277777777777778</v>
      </c>
      <c r="N2551" s="16" t="n">
        <f aca="false">VLOOKUP(E2551,'Esp. percorsi al 18-10-22'!C:J,8,FALSE())</f>
        <v>9.13171408835487</v>
      </c>
      <c r="O2551" s="16"/>
      <c r="P2551" s="16"/>
      <c r="Q2551" s="20" t="n">
        <v>67</v>
      </c>
      <c r="R2551" s="17" t="n">
        <f aca="false">+N2551*Q2551</f>
        <v>611.824843919776</v>
      </c>
      <c r="S2551" s="17" t="n">
        <f aca="false">+O2551*Q2551</f>
        <v>0</v>
      </c>
      <c r="T2551" s="17"/>
      <c r="U2551" s="18" t="n">
        <f aca="false">+M2551-L2551</f>
        <v>0.0138888888888889</v>
      </c>
      <c r="V2551" s="18" t="n">
        <f aca="false">+U2551*Q2551</f>
        <v>0.930555555555555</v>
      </c>
      <c r="W2551" s="18"/>
    </row>
    <row r="2552" s="13" customFormat="true" ht="12" hidden="false" customHeight="false" outlineLevel="0" collapsed="false">
      <c r="A2552" s="12" t="n">
        <v>10838</v>
      </c>
      <c r="B2552" s="13" t="n">
        <v>78</v>
      </c>
      <c r="C2552" s="13" t="s">
        <v>468</v>
      </c>
      <c r="D2552" s="13" t="n">
        <v>1</v>
      </c>
      <c r="E2552" s="13" t="n">
        <v>55</v>
      </c>
      <c r="F2552" s="13" t="s">
        <v>542</v>
      </c>
      <c r="G2552" s="13" t="s">
        <v>24</v>
      </c>
      <c r="H2552" s="13" t="s">
        <v>29</v>
      </c>
      <c r="J2552" s="13" t="n">
        <v>1</v>
      </c>
      <c r="K2552" s="13" t="n">
        <v>2784</v>
      </c>
      <c r="L2552" s="14" t="n">
        <v>0.354166666666667</v>
      </c>
      <c r="M2552" s="15" t="n">
        <v>0.366666666666667</v>
      </c>
      <c r="N2552" s="16" t="n">
        <f aca="false">VLOOKUP(E2552,'Esp. percorsi al 18-10-22'!C:J,8,FALSE())</f>
        <v>6.25129793430748</v>
      </c>
      <c r="O2552" s="16"/>
      <c r="P2552" s="16"/>
      <c r="Q2552" s="20" t="n">
        <v>58</v>
      </c>
      <c r="R2552" s="17" t="n">
        <f aca="false">+N2552*Q2552</f>
        <v>362.575280189834</v>
      </c>
      <c r="S2552" s="17" t="n">
        <f aca="false">+O2552*Q2552</f>
        <v>0</v>
      </c>
      <c r="T2552" s="17"/>
      <c r="U2552" s="18" t="n">
        <f aca="false">+M2552-L2552</f>
        <v>0.0125</v>
      </c>
      <c r="V2552" s="18" t="n">
        <f aca="false">+U2552*Q2552</f>
        <v>0.725</v>
      </c>
      <c r="W2552" s="18"/>
    </row>
    <row r="2553" s="13" customFormat="true" ht="12" hidden="false" customHeight="false" outlineLevel="0" collapsed="false">
      <c r="A2553" s="12" t="n">
        <v>10837</v>
      </c>
      <c r="B2553" s="13" t="n">
        <v>78</v>
      </c>
      <c r="C2553" s="13" t="s">
        <v>468</v>
      </c>
      <c r="D2553" s="13" t="n">
        <v>1</v>
      </c>
      <c r="E2553" s="13" t="n">
        <v>55</v>
      </c>
      <c r="F2553" s="13" t="s">
        <v>542</v>
      </c>
      <c r="G2553" s="13" t="s">
        <v>24</v>
      </c>
      <c r="H2553" s="13" t="n">
        <v>5</v>
      </c>
      <c r="J2553" s="13" t="n">
        <v>1</v>
      </c>
      <c r="K2553" s="13" t="n">
        <v>3073</v>
      </c>
      <c r="L2553" s="14" t="n">
        <v>0.659722222222222</v>
      </c>
      <c r="M2553" s="15" t="n">
        <v>0.672222222222222</v>
      </c>
      <c r="N2553" s="16" t="n">
        <f aca="false">VLOOKUP(E2553,'Esp. percorsi al 18-10-22'!C:J,8,FALSE())</f>
        <v>6.25129793430748</v>
      </c>
      <c r="O2553" s="16"/>
      <c r="P2553" s="16"/>
      <c r="Q2553" s="20" t="n">
        <v>49</v>
      </c>
      <c r="R2553" s="17" t="n">
        <f aca="false">+N2553*Q2553</f>
        <v>306.313598781067</v>
      </c>
      <c r="S2553" s="17" t="n">
        <f aca="false">+O2553*Q2553</f>
        <v>0</v>
      </c>
      <c r="T2553" s="17"/>
      <c r="U2553" s="18" t="n">
        <f aca="false">+M2553-L2553</f>
        <v>0.0125</v>
      </c>
      <c r="V2553" s="18" t="n">
        <f aca="false">+U2553*Q2553</f>
        <v>0.6125</v>
      </c>
      <c r="W2553" s="18"/>
    </row>
    <row r="2554" s="13" customFormat="true" ht="12" hidden="false" customHeight="false" outlineLevel="0" collapsed="false">
      <c r="A2554" s="12" t="n">
        <v>10836</v>
      </c>
      <c r="B2554" s="13" t="n">
        <v>78</v>
      </c>
      <c r="C2554" s="13" t="s">
        <v>468</v>
      </c>
      <c r="D2554" s="13" t="n">
        <v>2</v>
      </c>
      <c r="E2554" s="13" t="n">
        <v>113</v>
      </c>
      <c r="F2554" s="13" t="s">
        <v>543</v>
      </c>
      <c r="G2554" s="13" t="s">
        <v>24</v>
      </c>
      <c r="H2554" s="13" t="n">
        <v>5</v>
      </c>
      <c r="J2554" s="13" t="n">
        <v>1</v>
      </c>
      <c r="K2554" s="13" t="n">
        <v>2963</v>
      </c>
      <c r="L2554" s="14" t="n">
        <v>0.711805555555555</v>
      </c>
      <c r="M2554" s="15" t="n">
        <v>0.724305555555556</v>
      </c>
      <c r="N2554" s="16" t="n">
        <f aca="false">VLOOKUP(E2554,'Esp. percorsi al 18-10-22'!C:J,8,FALSE())</f>
        <v>4.90977137762012</v>
      </c>
      <c r="O2554" s="16"/>
      <c r="P2554" s="16"/>
      <c r="Q2554" s="20" t="n">
        <v>49</v>
      </c>
      <c r="R2554" s="17" t="n">
        <f aca="false">+N2554*Q2554</f>
        <v>240.578797503386</v>
      </c>
      <c r="S2554" s="17" t="n">
        <f aca="false">+O2554*Q2554</f>
        <v>0</v>
      </c>
      <c r="T2554" s="17"/>
      <c r="U2554" s="18" t="n">
        <f aca="false">+M2554-L2554</f>
        <v>0.0125</v>
      </c>
      <c r="V2554" s="18" t="n">
        <f aca="false">+U2554*Q2554</f>
        <v>0.6125</v>
      </c>
      <c r="W2554" s="18"/>
    </row>
    <row r="2555" s="13" customFormat="true" ht="12" hidden="false" customHeight="false" outlineLevel="0" collapsed="false">
      <c r="A2555" s="12" t="n">
        <v>11121</v>
      </c>
      <c r="B2555" s="13" t="n">
        <v>80</v>
      </c>
      <c r="C2555" s="13" t="s">
        <v>468</v>
      </c>
      <c r="D2555" s="13" t="n">
        <v>2</v>
      </c>
      <c r="E2555" s="13" t="n">
        <v>83</v>
      </c>
      <c r="F2555" s="13" t="s">
        <v>544</v>
      </c>
      <c r="G2555" s="13" t="s">
        <v>28</v>
      </c>
      <c r="H2555" s="13" t="s">
        <v>25</v>
      </c>
      <c r="J2555" s="13" t="n">
        <v>1</v>
      </c>
      <c r="K2555" s="13" t="n">
        <v>2269</v>
      </c>
      <c r="L2555" s="14" t="n">
        <v>0.277777777777778</v>
      </c>
      <c r="M2555" s="15" t="n">
        <v>0.302083333333333</v>
      </c>
      <c r="N2555" s="16" t="n">
        <f aca="false">VLOOKUP(E2555,'Esp. percorsi al 18-10-22'!C:J,8,FALSE())</f>
        <v>12.9752315853003</v>
      </c>
      <c r="O2555" s="16"/>
      <c r="P2555" s="16"/>
      <c r="Q2555" s="20" t="n">
        <v>67</v>
      </c>
      <c r="R2555" s="17" t="n">
        <f aca="false">+N2555*Q2555</f>
        <v>869.34051621512</v>
      </c>
      <c r="S2555" s="17" t="n">
        <f aca="false">+O2555*Q2555</f>
        <v>0</v>
      </c>
      <c r="T2555" s="17"/>
      <c r="U2555" s="18" t="n">
        <f aca="false">+M2555-L2555</f>
        <v>0.0243055555555556</v>
      </c>
      <c r="V2555" s="18" t="n">
        <f aca="false">+U2555*Q2555</f>
        <v>1.62847222222222</v>
      </c>
      <c r="W2555" s="18"/>
    </row>
    <row r="2556" s="13" customFormat="true" ht="12" hidden="false" customHeight="false" outlineLevel="0" collapsed="false">
      <c r="A2556" s="12" t="n">
        <v>17103</v>
      </c>
      <c r="B2556" s="13" t="n">
        <v>80</v>
      </c>
      <c r="C2556" s="13" t="s">
        <v>468</v>
      </c>
      <c r="D2556" s="13" t="n">
        <v>2</v>
      </c>
      <c r="E2556" s="13" t="n">
        <v>83</v>
      </c>
      <c r="F2556" s="13" t="s">
        <v>544</v>
      </c>
      <c r="G2556" s="13" t="s">
        <v>28</v>
      </c>
      <c r="H2556" s="13" t="s">
        <v>29</v>
      </c>
      <c r="J2556" s="13" t="n">
        <v>1</v>
      </c>
      <c r="K2556" s="13" t="n">
        <v>17103</v>
      </c>
      <c r="L2556" s="14" t="n">
        <v>0.458333333333333</v>
      </c>
      <c r="M2556" s="15" t="n">
        <v>0.482638888888889</v>
      </c>
      <c r="N2556" s="16" t="n">
        <f aca="false">VLOOKUP(E2556,'Esp. percorsi al 18-10-22'!C:J,8,FALSE())</f>
        <v>12.9752315853003</v>
      </c>
      <c r="O2556" s="16"/>
      <c r="P2556" s="16"/>
      <c r="Q2556" s="20" t="n">
        <v>12</v>
      </c>
      <c r="R2556" s="17" t="n">
        <f aca="false">+N2556*Q2556</f>
        <v>155.702779023604</v>
      </c>
      <c r="S2556" s="17" t="n">
        <f aca="false">+O2556*Q2556</f>
        <v>0</v>
      </c>
      <c r="T2556" s="17"/>
      <c r="U2556" s="18" t="n">
        <f aca="false">+M2556-L2556</f>
        <v>0.0243055555555556</v>
      </c>
      <c r="V2556" s="18" t="n">
        <f aca="false">+U2556*Q2556</f>
        <v>0.291666666666667</v>
      </c>
      <c r="W2556" s="18"/>
    </row>
    <row r="2557" s="13" customFormat="true" ht="12" hidden="false" customHeight="false" outlineLevel="0" collapsed="false">
      <c r="A2557" s="12" t="n">
        <v>11088</v>
      </c>
      <c r="B2557" s="13" t="n">
        <v>80</v>
      </c>
      <c r="C2557" s="13" t="s">
        <v>468</v>
      </c>
      <c r="D2557" s="13" t="n">
        <v>2</v>
      </c>
      <c r="E2557" s="13" t="n">
        <v>83</v>
      </c>
      <c r="F2557" s="13" t="s">
        <v>544</v>
      </c>
      <c r="G2557" s="13" t="s">
        <v>24</v>
      </c>
      <c r="H2557" s="13" t="s">
        <v>25</v>
      </c>
      <c r="J2557" s="13" t="n">
        <v>1</v>
      </c>
      <c r="K2557" s="13" t="n">
        <v>2270</v>
      </c>
      <c r="L2557" s="14" t="n">
        <v>0.461805555555556</v>
      </c>
      <c r="M2557" s="15" t="n">
        <v>0.486111111111111</v>
      </c>
      <c r="N2557" s="16" t="n">
        <f aca="false">VLOOKUP(E2557,'Esp. percorsi al 18-10-22'!C:J,8,FALSE())</f>
        <v>12.9752315853003</v>
      </c>
      <c r="O2557" s="16"/>
      <c r="P2557" s="16"/>
      <c r="Q2557" s="20" t="n">
        <v>302</v>
      </c>
      <c r="R2557" s="17" t="n">
        <f aca="false">+N2557*Q2557</f>
        <v>3918.51993876069</v>
      </c>
      <c r="S2557" s="17" t="n">
        <f aca="false">+O2557*Q2557</f>
        <v>0</v>
      </c>
      <c r="T2557" s="17"/>
      <c r="U2557" s="18" t="n">
        <f aca="false">+M2557-L2557</f>
        <v>0.0243055555555556</v>
      </c>
      <c r="V2557" s="18" t="n">
        <f aca="false">+U2557*Q2557</f>
        <v>7.34027777777778</v>
      </c>
      <c r="W2557" s="18"/>
    </row>
    <row r="2558" s="13" customFormat="true" ht="12" hidden="false" customHeight="false" outlineLevel="0" collapsed="false">
      <c r="A2558" s="12" t="n">
        <v>17106</v>
      </c>
      <c r="B2558" s="13" t="n">
        <v>80</v>
      </c>
      <c r="C2558" s="13" t="s">
        <v>468</v>
      </c>
      <c r="D2558" s="13" t="n">
        <v>2</v>
      </c>
      <c r="E2558" s="13" t="n">
        <v>83</v>
      </c>
      <c r="F2558" s="13" t="s">
        <v>544</v>
      </c>
      <c r="G2558" s="13" t="s">
        <v>28</v>
      </c>
      <c r="H2558" s="13" t="s">
        <v>29</v>
      </c>
      <c r="J2558" s="13" t="n">
        <v>1</v>
      </c>
      <c r="K2558" s="13" t="n">
        <v>17106</v>
      </c>
      <c r="L2558" s="14" t="n">
        <v>0.5625</v>
      </c>
      <c r="M2558" s="15" t="n">
        <v>0.586805555555556</v>
      </c>
      <c r="N2558" s="16" t="n">
        <f aca="false">VLOOKUP(E2558,'Esp. percorsi al 18-10-22'!C:J,8,FALSE())</f>
        <v>12.9752315853003</v>
      </c>
      <c r="O2558" s="16"/>
      <c r="P2558" s="16"/>
      <c r="Q2558" s="20" t="n">
        <v>12</v>
      </c>
      <c r="R2558" s="17" t="n">
        <f aca="false">+N2558*Q2558</f>
        <v>155.702779023604</v>
      </c>
      <c r="S2558" s="17" t="n">
        <f aca="false">+O2558*Q2558</f>
        <v>0</v>
      </c>
      <c r="T2558" s="17"/>
      <c r="U2558" s="18" t="n">
        <f aca="false">+M2558-L2558</f>
        <v>0.0243055555555556</v>
      </c>
      <c r="V2558" s="18" t="n">
        <f aca="false">+U2558*Q2558</f>
        <v>0.291666666666667</v>
      </c>
      <c r="W2558" s="18"/>
    </row>
    <row r="2559" s="13" customFormat="true" ht="12" hidden="false" customHeight="false" outlineLevel="0" collapsed="false">
      <c r="A2559" s="12" t="n">
        <v>11092</v>
      </c>
      <c r="B2559" s="13" t="n">
        <v>80</v>
      </c>
      <c r="C2559" s="13" t="s">
        <v>468</v>
      </c>
      <c r="D2559" s="13" t="n">
        <v>2</v>
      </c>
      <c r="E2559" s="13" t="n">
        <v>83</v>
      </c>
      <c r="F2559" s="13" t="s">
        <v>544</v>
      </c>
      <c r="G2559" s="13" t="s">
        <v>26</v>
      </c>
      <c r="H2559" s="13" t="s">
        <v>29</v>
      </c>
      <c r="J2559" s="13" t="n">
        <v>1</v>
      </c>
      <c r="K2559" s="13" t="n">
        <v>3043</v>
      </c>
      <c r="L2559" s="14" t="n">
        <v>0.579861111111111</v>
      </c>
      <c r="M2559" s="15" t="n">
        <v>0.604166666666667</v>
      </c>
      <c r="N2559" s="16" t="n">
        <f aca="false">VLOOKUP(E2559,'Esp. percorsi al 18-10-22'!C:J,8,FALSE())</f>
        <v>12.9752315853003</v>
      </c>
      <c r="O2559" s="16"/>
      <c r="P2559" s="16"/>
      <c r="Q2559" s="20" t="n">
        <v>46</v>
      </c>
      <c r="R2559" s="17" t="n">
        <f aca="false">+N2559*Q2559</f>
        <v>596.860652923814</v>
      </c>
      <c r="S2559" s="17" t="n">
        <f aca="false">+O2559*Q2559</f>
        <v>0</v>
      </c>
      <c r="T2559" s="17"/>
      <c r="U2559" s="18" t="n">
        <f aca="false">+M2559-L2559</f>
        <v>0.0243055555555556</v>
      </c>
      <c r="V2559" s="18" t="n">
        <f aca="false">+U2559*Q2559</f>
        <v>1.11805555555556</v>
      </c>
      <c r="W2559" s="18"/>
    </row>
    <row r="2560" s="13" customFormat="true" ht="12" hidden="false" customHeight="false" outlineLevel="0" collapsed="false">
      <c r="A2560" s="12" t="n">
        <v>11093</v>
      </c>
      <c r="B2560" s="13" t="n">
        <v>80</v>
      </c>
      <c r="C2560" s="13" t="s">
        <v>468</v>
      </c>
      <c r="D2560" s="13" t="n">
        <v>2</v>
      </c>
      <c r="E2560" s="13" t="n">
        <v>83</v>
      </c>
      <c r="F2560" s="13" t="s">
        <v>544</v>
      </c>
      <c r="G2560" s="13" t="s">
        <v>26</v>
      </c>
      <c r="H2560" s="13" t="s">
        <v>25</v>
      </c>
      <c r="J2560" s="13" t="n">
        <v>1</v>
      </c>
      <c r="K2560" s="13" t="n">
        <v>3065</v>
      </c>
      <c r="L2560" s="14" t="n">
        <v>0.590277777777778</v>
      </c>
      <c r="M2560" s="15" t="n">
        <v>0.614583333333333</v>
      </c>
      <c r="N2560" s="16" t="n">
        <f aca="false">VLOOKUP(E2560,'Esp. percorsi al 18-10-22'!C:J,8,FALSE())</f>
        <v>12.9752315853003</v>
      </c>
      <c r="O2560" s="16"/>
      <c r="P2560" s="16"/>
      <c r="Q2560" s="20" t="n">
        <v>235</v>
      </c>
      <c r="R2560" s="17" t="n">
        <f aca="false">+N2560*Q2560</f>
        <v>3049.17942254557</v>
      </c>
      <c r="S2560" s="17" t="n">
        <f aca="false">+O2560*Q2560</f>
        <v>0</v>
      </c>
      <c r="T2560" s="17"/>
      <c r="U2560" s="18" t="n">
        <f aca="false">+M2560-L2560</f>
        <v>0.0243055555555556</v>
      </c>
      <c r="V2560" s="18" t="n">
        <f aca="false">+U2560*Q2560</f>
        <v>5.71180555555556</v>
      </c>
      <c r="W2560" s="18"/>
    </row>
    <row r="2561" s="13" customFormat="true" ht="12" hidden="false" customHeight="false" outlineLevel="0" collapsed="false">
      <c r="A2561" s="12" t="n">
        <v>16801</v>
      </c>
      <c r="B2561" s="13" t="n">
        <v>80</v>
      </c>
      <c r="C2561" s="13" t="s">
        <v>468</v>
      </c>
      <c r="D2561" s="13" t="n">
        <v>2</v>
      </c>
      <c r="E2561" s="13" t="n">
        <v>84</v>
      </c>
      <c r="F2561" s="13" t="s">
        <v>545</v>
      </c>
      <c r="G2561" s="13" t="s">
        <v>28</v>
      </c>
      <c r="H2561" s="13" t="s">
        <v>25</v>
      </c>
      <c r="J2561" s="13" t="n">
        <v>1</v>
      </c>
      <c r="K2561" s="13" t="n">
        <v>16801</v>
      </c>
      <c r="L2561" s="14" t="n">
        <v>0.5625</v>
      </c>
      <c r="M2561" s="15" t="n">
        <v>0.590277777777778</v>
      </c>
      <c r="N2561" s="16" t="n">
        <f aca="false">VLOOKUP(E2561,'Esp. percorsi al 18-10-22'!C:J,8,FALSE())</f>
        <v>16.5058718540206</v>
      </c>
      <c r="O2561" s="16"/>
      <c r="P2561" s="16"/>
      <c r="Q2561" s="20" t="n">
        <v>67</v>
      </c>
      <c r="R2561" s="17" t="n">
        <f aca="false">+N2561*Q2561</f>
        <v>1105.89341421938</v>
      </c>
      <c r="S2561" s="17" t="n">
        <f aca="false">+O2561*Q2561</f>
        <v>0</v>
      </c>
      <c r="T2561" s="17"/>
      <c r="U2561" s="18" t="n">
        <f aca="false">+M2561-L2561</f>
        <v>0.0277777777777778</v>
      </c>
      <c r="V2561" s="18" t="n">
        <f aca="false">+U2561*Q2561</f>
        <v>1.86111111111111</v>
      </c>
      <c r="W2561" s="18"/>
    </row>
    <row r="2562" s="13" customFormat="true" ht="12" hidden="false" customHeight="false" outlineLevel="0" collapsed="false">
      <c r="A2562" s="12" t="n">
        <v>11090</v>
      </c>
      <c r="B2562" s="13" t="n">
        <v>80</v>
      </c>
      <c r="C2562" s="13" t="s">
        <v>468</v>
      </c>
      <c r="D2562" s="13" t="n">
        <v>1</v>
      </c>
      <c r="E2562" s="13" t="n">
        <v>154</v>
      </c>
      <c r="F2562" s="13" t="s">
        <v>546</v>
      </c>
      <c r="G2562" s="13" t="s">
        <v>24</v>
      </c>
      <c r="H2562" s="13" t="s">
        <v>29</v>
      </c>
      <c r="J2562" s="13" t="n">
        <v>1</v>
      </c>
      <c r="K2562" s="13" t="n">
        <v>2313</v>
      </c>
      <c r="L2562" s="14" t="n">
        <v>0.770833333333333</v>
      </c>
      <c r="M2562" s="15" t="n">
        <v>0.805555555555555</v>
      </c>
      <c r="N2562" s="16" t="n">
        <f aca="false">VLOOKUP(E2562,'Esp. percorsi al 18-10-22'!C:J,8,FALSE())</f>
        <v>18.3424448240291</v>
      </c>
      <c r="O2562" s="16"/>
      <c r="P2562" s="16"/>
      <c r="Q2562" s="20" t="n">
        <v>58</v>
      </c>
      <c r="R2562" s="17" t="n">
        <f aca="false">+N2562*Q2562</f>
        <v>1063.86179979369</v>
      </c>
      <c r="S2562" s="17" t="n">
        <f aca="false">+O2562*Q2562</f>
        <v>0</v>
      </c>
      <c r="T2562" s="17"/>
      <c r="U2562" s="18" t="n">
        <f aca="false">+M2562-L2562</f>
        <v>0.0347222222222222</v>
      </c>
      <c r="V2562" s="18" t="n">
        <f aca="false">+U2562*Q2562</f>
        <v>2.01388888888889</v>
      </c>
      <c r="W2562" s="18"/>
    </row>
    <row r="2563" s="13" customFormat="true" ht="12" hidden="false" customHeight="false" outlineLevel="0" collapsed="false">
      <c r="A2563" s="12" t="n">
        <v>17102</v>
      </c>
      <c r="B2563" s="13" t="n">
        <v>80</v>
      </c>
      <c r="C2563" s="13" t="s">
        <v>468</v>
      </c>
      <c r="D2563" s="13" t="n">
        <v>1</v>
      </c>
      <c r="E2563" s="13" t="n">
        <v>156</v>
      </c>
      <c r="F2563" s="13" t="s">
        <v>547</v>
      </c>
      <c r="G2563" s="13" t="s">
        <v>28</v>
      </c>
      <c r="H2563" s="13" t="s">
        <v>29</v>
      </c>
      <c r="J2563" s="13" t="n">
        <v>1</v>
      </c>
      <c r="K2563" s="13" t="n">
        <v>17102</v>
      </c>
      <c r="L2563" s="14" t="n">
        <v>0.430555555555556</v>
      </c>
      <c r="M2563" s="15" t="n">
        <v>0.454861111111111</v>
      </c>
      <c r="N2563" s="16" t="n">
        <f aca="false">VLOOKUP(E2563,'Esp. percorsi al 18-10-22'!C:J,8,FALSE())</f>
        <v>12.7616722865404</v>
      </c>
      <c r="O2563" s="16"/>
      <c r="P2563" s="16"/>
      <c r="Q2563" s="20" t="n">
        <v>12</v>
      </c>
      <c r="R2563" s="17" t="n">
        <f aca="false">+N2563*Q2563</f>
        <v>153.140067438485</v>
      </c>
      <c r="S2563" s="17" t="n">
        <f aca="false">+O2563*Q2563</f>
        <v>0</v>
      </c>
      <c r="T2563" s="17"/>
      <c r="U2563" s="18" t="n">
        <f aca="false">+M2563-L2563</f>
        <v>0.0243055555555556</v>
      </c>
      <c r="V2563" s="18" t="n">
        <f aca="false">+U2563*Q2563</f>
        <v>0.291666666666667</v>
      </c>
      <c r="W2563" s="18"/>
    </row>
    <row r="2564" s="13" customFormat="true" ht="12" hidden="false" customHeight="false" outlineLevel="0" collapsed="false">
      <c r="A2564" s="12" t="n">
        <v>11091</v>
      </c>
      <c r="B2564" s="13" t="n">
        <v>80</v>
      </c>
      <c r="C2564" s="13" t="s">
        <v>468</v>
      </c>
      <c r="D2564" s="13" t="n">
        <v>1</v>
      </c>
      <c r="E2564" s="13" t="n">
        <v>156</v>
      </c>
      <c r="F2564" s="13" t="s">
        <v>547</v>
      </c>
      <c r="G2564" s="13" t="s">
        <v>24</v>
      </c>
      <c r="H2564" s="13" t="s">
        <v>25</v>
      </c>
      <c r="J2564" s="13" t="n">
        <v>1</v>
      </c>
      <c r="K2564" s="13" t="n">
        <v>2314</v>
      </c>
      <c r="L2564" s="14" t="n">
        <v>0.4375</v>
      </c>
      <c r="M2564" s="15" t="n">
        <v>0.461805555555556</v>
      </c>
      <c r="N2564" s="16" t="n">
        <f aca="false">VLOOKUP(E2564,'Esp. percorsi al 18-10-22'!C:J,8,FALSE())</f>
        <v>12.7616722865404</v>
      </c>
      <c r="O2564" s="16"/>
      <c r="P2564" s="16"/>
      <c r="Q2564" s="20" t="n">
        <v>302</v>
      </c>
      <c r="R2564" s="17" t="n">
        <f aca="false">+N2564*Q2564</f>
        <v>3854.0250305352</v>
      </c>
      <c r="S2564" s="17" t="n">
        <f aca="false">+O2564*Q2564</f>
        <v>0</v>
      </c>
      <c r="T2564" s="17"/>
      <c r="U2564" s="18" t="n">
        <f aca="false">+M2564-L2564</f>
        <v>0.0243055555555556</v>
      </c>
      <c r="V2564" s="18" t="n">
        <f aca="false">+U2564*Q2564</f>
        <v>7.34027777777778</v>
      </c>
      <c r="W2564" s="18"/>
    </row>
    <row r="2565" s="13" customFormat="true" ht="12" hidden="false" customHeight="false" outlineLevel="0" collapsed="false">
      <c r="A2565" s="12" t="n">
        <v>17105</v>
      </c>
      <c r="B2565" s="13" t="n">
        <v>80</v>
      </c>
      <c r="C2565" s="13" t="s">
        <v>468</v>
      </c>
      <c r="D2565" s="13" t="n">
        <v>1</v>
      </c>
      <c r="E2565" s="13" t="n">
        <v>156</v>
      </c>
      <c r="F2565" s="13" t="s">
        <v>547</v>
      </c>
      <c r="G2565" s="13" t="s">
        <v>28</v>
      </c>
      <c r="H2565" s="13" t="s">
        <v>29</v>
      </c>
      <c r="J2565" s="13" t="n">
        <v>1</v>
      </c>
      <c r="K2565" s="13" t="n">
        <v>17105</v>
      </c>
      <c r="L2565" s="14" t="n">
        <v>0.534722222222222</v>
      </c>
      <c r="M2565" s="15" t="n">
        <v>0.559027777777778</v>
      </c>
      <c r="N2565" s="16" t="n">
        <f aca="false">VLOOKUP(E2565,'Esp. percorsi al 18-10-22'!C:J,8,FALSE())</f>
        <v>12.7616722865404</v>
      </c>
      <c r="O2565" s="16"/>
      <c r="P2565" s="16"/>
      <c r="Q2565" s="20" t="n">
        <v>12</v>
      </c>
      <c r="R2565" s="17" t="n">
        <f aca="false">+N2565*Q2565</f>
        <v>153.140067438485</v>
      </c>
      <c r="S2565" s="17" t="n">
        <f aca="false">+O2565*Q2565</f>
        <v>0</v>
      </c>
      <c r="T2565" s="17"/>
      <c r="U2565" s="18" t="n">
        <f aca="false">+M2565-L2565</f>
        <v>0.0243055555555556</v>
      </c>
      <c r="V2565" s="18" t="n">
        <f aca="false">+U2565*Q2565</f>
        <v>0.291666666666667</v>
      </c>
      <c r="W2565" s="18"/>
    </row>
    <row r="2566" s="13" customFormat="true" ht="12" hidden="false" customHeight="false" outlineLevel="0" collapsed="false">
      <c r="A2566" s="12" t="n">
        <v>16800</v>
      </c>
      <c r="B2566" s="13" t="n">
        <v>80</v>
      </c>
      <c r="C2566" s="13" t="s">
        <v>468</v>
      </c>
      <c r="D2566" s="13" t="n">
        <v>1</v>
      </c>
      <c r="E2566" s="13" t="n">
        <v>156</v>
      </c>
      <c r="F2566" s="13" t="s">
        <v>547</v>
      </c>
      <c r="G2566" s="13" t="s">
        <v>28</v>
      </c>
      <c r="H2566" s="13" t="s">
        <v>25</v>
      </c>
      <c r="J2566" s="13" t="n">
        <v>1</v>
      </c>
      <c r="K2566" s="13" t="n">
        <v>16800</v>
      </c>
      <c r="L2566" s="14" t="n">
        <v>0.538194444444444</v>
      </c>
      <c r="M2566" s="15" t="n">
        <v>0.5625</v>
      </c>
      <c r="N2566" s="16" t="n">
        <f aca="false">VLOOKUP(E2566,'Esp. percorsi al 18-10-22'!C:J,8,FALSE())</f>
        <v>12.7616722865404</v>
      </c>
      <c r="O2566" s="16"/>
      <c r="P2566" s="16"/>
      <c r="Q2566" s="20" t="n">
        <v>67</v>
      </c>
      <c r="R2566" s="17" t="n">
        <f aca="false">+N2566*Q2566</f>
        <v>855.032043198207</v>
      </c>
      <c r="S2566" s="17" t="n">
        <f aca="false">+O2566*Q2566</f>
        <v>0</v>
      </c>
      <c r="T2566" s="17"/>
      <c r="U2566" s="18" t="n">
        <f aca="false">+M2566-L2566</f>
        <v>0.0243055555555556</v>
      </c>
      <c r="V2566" s="18" t="n">
        <f aca="false">+U2566*Q2566</f>
        <v>1.62847222222222</v>
      </c>
      <c r="W2566" s="18"/>
    </row>
    <row r="2567" s="13" customFormat="true" ht="12" hidden="false" customHeight="false" outlineLevel="0" collapsed="false">
      <c r="A2567" s="12" t="n">
        <v>13765</v>
      </c>
      <c r="B2567" s="13" t="n">
        <v>80</v>
      </c>
      <c r="C2567" s="13" t="s">
        <v>468</v>
      </c>
      <c r="D2567" s="13" t="n">
        <v>1</v>
      </c>
      <c r="E2567" s="13" t="n">
        <v>156</v>
      </c>
      <c r="F2567" s="13" t="s">
        <v>547</v>
      </c>
      <c r="G2567" s="13" t="s">
        <v>250</v>
      </c>
      <c r="H2567" s="13" t="s">
        <v>25</v>
      </c>
      <c r="J2567" s="13" t="n">
        <v>1</v>
      </c>
      <c r="K2567" s="13" t="n">
        <v>13765</v>
      </c>
      <c r="L2567" s="14" t="n">
        <v>0.569444444444444</v>
      </c>
      <c r="M2567" s="15" t="n">
        <v>0.590277777777778</v>
      </c>
      <c r="N2567" s="16" t="n">
        <f aca="false">VLOOKUP(E2567,'Esp. percorsi al 18-10-22'!C:J,8,FALSE())</f>
        <v>12.7616722865404</v>
      </c>
      <c r="O2567" s="16"/>
      <c r="P2567" s="16"/>
      <c r="Q2567" s="20" t="n">
        <v>27</v>
      </c>
      <c r="R2567" s="17" t="n">
        <f aca="false">+N2567*Q2567</f>
        <v>344.565151736591</v>
      </c>
      <c r="S2567" s="17" t="n">
        <f aca="false">+O2567*Q2567</f>
        <v>0</v>
      </c>
      <c r="T2567" s="17"/>
      <c r="U2567" s="18" t="n">
        <f aca="false">+M2567-L2567</f>
        <v>0.0208333333333333</v>
      </c>
      <c r="V2567" s="18" t="n">
        <f aca="false">+U2567*Q2567</f>
        <v>0.5625</v>
      </c>
      <c r="W2567" s="18"/>
    </row>
    <row r="2568" s="13" customFormat="true" ht="12" hidden="false" customHeight="false" outlineLevel="0" collapsed="false">
      <c r="A2568" s="12" t="n">
        <v>13766</v>
      </c>
      <c r="B2568" s="13" t="n">
        <v>80</v>
      </c>
      <c r="C2568" s="13" t="s">
        <v>468</v>
      </c>
      <c r="D2568" s="13" t="n">
        <v>1</v>
      </c>
      <c r="E2568" s="13" t="n">
        <v>156</v>
      </c>
      <c r="F2568" s="13" t="s">
        <v>547</v>
      </c>
      <c r="G2568" s="13" t="s">
        <v>42</v>
      </c>
      <c r="H2568" s="13" t="n">
        <v>6</v>
      </c>
      <c r="J2568" s="13" t="n">
        <v>1</v>
      </c>
      <c r="K2568" s="13" t="n">
        <v>13766</v>
      </c>
      <c r="L2568" s="14" t="n">
        <v>0.569444444444444</v>
      </c>
      <c r="M2568" s="15" t="n">
        <v>0.590277777777778</v>
      </c>
      <c r="N2568" s="16" t="n">
        <f aca="false">VLOOKUP(E2568,'Esp. percorsi al 18-10-22'!C:J,8,FALSE())</f>
        <v>12.7616722865404</v>
      </c>
      <c r="O2568" s="16"/>
      <c r="P2568" s="16"/>
      <c r="Q2568" s="20" t="n">
        <v>35</v>
      </c>
      <c r="R2568" s="17" t="n">
        <f aca="false">+N2568*Q2568</f>
        <v>446.658530028914</v>
      </c>
      <c r="S2568" s="17" t="n">
        <f aca="false">+O2568*Q2568</f>
        <v>0</v>
      </c>
      <c r="T2568" s="17"/>
      <c r="U2568" s="18" t="n">
        <f aca="false">+M2568-L2568</f>
        <v>0.0208333333333333</v>
      </c>
      <c r="V2568" s="18" t="n">
        <f aca="false">+U2568*Q2568</f>
        <v>0.729166666666667</v>
      </c>
      <c r="W2568" s="18"/>
    </row>
    <row r="2569" s="13" customFormat="true" ht="12" hidden="false" customHeight="false" outlineLevel="0" collapsed="false">
      <c r="A2569" s="12" t="n">
        <v>13993</v>
      </c>
      <c r="B2569" s="13" t="n">
        <v>80</v>
      </c>
      <c r="C2569" s="13" t="s">
        <v>468</v>
      </c>
      <c r="D2569" s="13" t="n">
        <v>1</v>
      </c>
      <c r="E2569" s="13" t="n">
        <v>156</v>
      </c>
      <c r="F2569" s="13" t="s">
        <v>547</v>
      </c>
      <c r="G2569" s="13" t="s">
        <v>42</v>
      </c>
      <c r="H2569" s="19" t="s">
        <v>27</v>
      </c>
      <c r="I2569" s="19"/>
      <c r="J2569" s="13" t="n">
        <v>1</v>
      </c>
      <c r="K2569" s="13" t="n">
        <v>2303</v>
      </c>
      <c r="L2569" s="14" t="n">
        <v>0.569444444444444</v>
      </c>
      <c r="M2569" s="15" t="n">
        <v>0.590277777777778</v>
      </c>
      <c r="N2569" s="16" t="n">
        <f aca="false">VLOOKUP(E2569,'Esp. percorsi al 18-10-22'!C:J,8,FALSE())</f>
        <v>12.7616722865404</v>
      </c>
      <c r="O2569" s="16"/>
      <c r="P2569" s="16"/>
      <c r="Q2569" s="20" t="n">
        <v>173</v>
      </c>
      <c r="R2569" s="17" t="n">
        <f aca="false">+N2569*Q2569</f>
        <v>2207.76930557149</v>
      </c>
      <c r="S2569" s="17" t="n">
        <f aca="false">+O2569*Q2569</f>
        <v>0</v>
      </c>
      <c r="T2569" s="17"/>
      <c r="U2569" s="18" t="n">
        <f aca="false">+M2569-L2569</f>
        <v>0.0208333333333333</v>
      </c>
      <c r="V2569" s="18" t="n">
        <f aca="false">+U2569*Q2569</f>
        <v>3.60416666666667</v>
      </c>
      <c r="W2569" s="18"/>
    </row>
    <row r="2570" s="13" customFormat="true" ht="12" hidden="false" customHeight="false" outlineLevel="0" collapsed="false">
      <c r="A2570" s="12" t="n">
        <v>12488</v>
      </c>
      <c r="B2570" s="13" t="n">
        <v>80</v>
      </c>
      <c r="C2570" s="13" t="s">
        <v>468</v>
      </c>
      <c r="D2570" s="13" t="n">
        <v>1</v>
      </c>
      <c r="E2570" s="13" t="n">
        <v>213</v>
      </c>
      <c r="F2570" s="13" t="s">
        <v>548</v>
      </c>
      <c r="G2570" s="13" t="s">
        <v>42</v>
      </c>
      <c r="H2570" s="19" t="s">
        <v>27</v>
      </c>
      <c r="I2570" s="19"/>
      <c r="J2570" s="13" t="n">
        <v>1</v>
      </c>
      <c r="K2570" s="13" t="n">
        <v>5863</v>
      </c>
      <c r="L2570" s="14" t="n">
        <v>0.583333333333333</v>
      </c>
      <c r="M2570" s="15" t="n">
        <v>0.625</v>
      </c>
      <c r="N2570" s="16" t="n">
        <f aca="false">VLOOKUP(E2570,'Esp. percorsi al 18-10-22'!C:J,8,FALSE())</f>
        <v>23.4635568299954</v>
      </c>
      <c r="O2570" s="16"/>
      <c r="P2570" s="16"/>
      <c r="Q2570" s="20" t="n">
        <v>173</v>
      </c>
      <c r="R2570" s="17" t="n">
        <f aca="false">+N2570*Q2570</f>
        <v>4059.1953315892</v>
      </c>
      <c r="S2570" s="17" t="n">
        <f aca="false">+O2570*Q2570</f>
        <v>0</v>
      </c>
      <c r="T2570" s="17"/>
      <c r="U2570" s="18" t="n">
        <f aca="false">+M2570-L2570</f>
        <v>0.0416666666666667</v>
      </c>
      <c r="V2570" s="18" t="n">
        <f aca="false">+U2570*Q2570</f>
        <v>7.20833333333333</v>
      </c>
      <c r="W2570" s="18"/>
    </row>
    <row r="2571" s="13" customFormat="true" ht="12" hidden="false" customHeight="false" outlineLevel="0" collapsed="false">
      <c r="A2571" s="12" t="n">
        <v>14121</v>
      </c>
      <c r="B2571" s="13" t="n">
        <v>80</v>
      </c>
      <c r="C2571" s="13" t="s">
        <v>468</v>
      </c>
      <c r="D2571" s="13" t="n">
        <v>1</v>
      </c>
      <c r="E2571" s="13" t="n">
        <v>359</v>
      </c>
      <c r="F2571" s="13" t="s">
        <v>549</v>
      </c>
      <c r="G2571" s="13" t="s">
        <v>24</v>
      </c>
      <c r="H2571" s="13" t="n">
        <v>1346</v>
      </c>
      <c r="J2571" s="13" t="n">
        <v>1</v>
      </c>
      <c r="K2571" s="13" t="n">
        <v>3239</v>
      </c>
      <c r="L2571" s="14" t="n">
        <v>0.777777777777778</v>
      </c>
      <c r="M2571" s="15" t="n">
        <v>0.805555555555555</v>
      </c>
      <c r="N2571" s="16" t="n">
        <f aca="false">VLOOKUP(E2571,'Esp. percorsi al 18-10-22'!C:J,8,FALSE())</f>
        <v>13.3617830071791</v>
      </c>
      <c r="O2571" s="16"/>
      <c r="P2571" s="16"/>
      <c r="Q2571" s="20" t="n">
        <v>204</v>
      </c>
      <c r="R2571" s="17" t="n">
        <f aca="false">+N2571*Q2571</f>
        <v>2725.80373346454</v>
      </c>
      <c r="S2571" s="17" t="n">
        <f aca="false">+O2571*Q2571</f>
        <v>0</v>
      </c>
      <c r="T2571" s="17"/>
      <c r="U2571" s="18" t="n">
        <f aca="false">+M2571-L2571</f>
        <v>0.0277777777777778</v>
      </c>
      <c r="V2571" s="18" t="n">
        <f aca="false">+U2571*Q2571</f>
        <v>5.66666666666667</v>
      </c>
      <c r="W2571" s="18"/>
    </row>
    <row r="2572" s="13" customFormat="true" ht="12" hidden="false" customHeight="false" outlineLevel="0" collapsed="false">
      <c r="A2572" s="12" t="n">
        <v>14122</v>
      </c>
      <c r="B2572" s="13" t="n">
        <v>80</v>
      </c>
      <c r="C2572" s="13" t="s">
        <v>468</v>
      </c>
      <c r="D2572" s="13" t="n">
        <v>1</v>
      </c>
      <c r="E2572" s="13" t="n">
        <v>360</v>
      </c>
      <c r="F2572" s="13" t="s">
        <v>550</v>
      </c>
      <c r="G2572" s="13" t="s">
        <v>24</v>
      </c>
      <c r="H2572" s="13" t="n">
        <v>25</v>
      </c>
      <c r="J2572" s="13" t="n">
        <v>1</v>
      </c>
      <c r="K2572" s="13" t="n">
        <v>3852</v>
      </c>
      <c r="L2572" s="14" t="n">
        <v>0.777777777777778</v>
      </c>
      <c r="M2572" s="15" t="n">
        <v>0.805555555555555</v>
      </c>
      <c r="N2572" s="16" t="n">
        <f aca="false">VLOOKUP(E2572,'Esp. percorsi al 18-10-22'!C:J,8,FALSE())</f>
        <v>14.646588015336</v>
      </c>
      <c r="O2572" s="16"/>
      <c r="P2572" s="16"/>
      <c r="Q2572" s="20" t="n">
        <v>98</v>
      </c>
      <c r="R2572" s="17" t="n">
        <f aca="false">+N2572*Q2572</f>
        <v>1435.36562550293</v>
      </c>
      <c r="S2572" s="17" t="n">
        <f aca="false">+O2572*Q2572</f>
        <v>0</v>
      </c>
      <c r="T2572" s="17"/>
      <c r="U2572" s="18" t="n">
        <f aca="false">+M2572-L2572</f>
        <v>0.0277777777777778</v>
      </c>
      <c r="V2572" s="18" t="n">
        <f aca="false">+U2572*Q2572</f>
        <v>2.72222222222222</v>
      </c>
      <c r="W2572" s="18"/>
    </row>
    <row r="2573" s="13" customFormat="true" ht="12" hidden="false" customHeight="false" outlineLevel="0" collapsed="false">
      <c r="A2573" s="12" t="n">
        <v>17734</v>
      </c>
      <c r="B2573" s="13" t="n">
        <v>80</v>
      </c>
      <c r="C2573" s="13" t="s">
        <v>468</v>
      </c>
      <c r="D2573" s="13" t="n">
        <v>2</v>
      </c>
      <c r="E2573" s="13" t="n">
        <v>475</v>
      </c>
      <c r="F2573" s="13" t="s">
        <v>551</v>
      </c>
      <c r="G2573" s="13" t="s">
        <v>26</v>
      </c>
      <c r="H2573" s="13" t="s">
        <v>25</v>
      </c>
      <c r="J2573" s="13" t="n">
        <v>1</v>
      </c>
      <c r="K2573" s="13" t="n">
        <v>17734</v>
      </c>
      <c r="L2573" s="14" t="n">
        <v>0.274305555555555</v>
      </c>
      <c r="M2573" s="15" t="n">
        <v>0.302083333333333</v>
      </c>
      <c r="N2573" s="16" t="n">
        <f aca="false">VLOOKUP(E2573,'Esp. percorsi al 18-10-22'!C:J,8,FALSE())</f>
        <v>13.3296438181359</v>
      </c>
      <c r="O2573" s="16"/>
      <c r="P2573" s="16"/>
      <c r="Q2573" s="20" t="n">
        <v>235</v>
      </c>
      <c r="R2573" s="17" t="n">
        <f aca="false">+N2573*Q2573</f>
        <v>3132.46629726194</v>
      </c>
      <c r="S2573" s="17" t="n">
        <f aca="false">+O2573*Q2573</f>
        <v>0</v>
      </c>
      <c r="T2573" s="17"/>
      <c r="U2573" s="18" t="n">
        <f aca="false">+M2573-L2573</f>
        <v>0.0277777777777778</v>
      </c>
      <c r="V2573" s="18" t="n">
        <f aca="false">+U2573*Q2573</f>
        <v>6.52777777777778</v>
      </c>
      <c r="W2573" s="18"/>
    </row>
    <row r="2574" s="13" customFormat="true" ht="12" hidden="false" customHeight="false" outlineLevel="0" collapsed="false">
      <c r="A2574" s="12" t="n">
        <v>17641</v>
      </c>
      <c r="B2574" s="13" t="n">
        <v>80</v>
      </c>
      <c r="C2574" s="13" t="s">
        <v>468</v>
      </c>
      <c r="D2574" s="13" t="n">
        <v>2</v>
      </c>
      <c r="E2574" s="13" t="n">
        <v>560</v>
      </c>
      <c r="F2574" s="13" t="s">
        <v>552</v>
      </c>
      <c r="G2574" s="13" t="s">
        <v>42</v>
      </c>
      <c r="H2574" s="19" t="s">
        <v>27</v>
      </c>
      <c r="I2574" s="19"/>
      <c r="J2574" s="13" t="n">
        <v>1</v>
      </c>
      <c r="K2574" s="13" t="n">
        <v>1232</v>
      </c>
      <c r="L2574" s="14" t="n">
        <v>0.260416666666667</v>
      </c>
      <c r="M2574" s="15" t="n">
        <v>0.322916666666667</v>
      </c>
      <c r="N2574" s="16" t="n">
        <f aca="false">VLOOKUP(E2574,'Esp. percorsi al 18-10-22'!C:J,8,FALSE())</f>
        <v>42.8310788451096</v>
      </c>
      <c r="O2574" s="16"/>
      <c r="P2574" s="16"/>
      <c r="Q2574" s="20" t="n">
        <v>173</v>
      </c>
      <c r="R2574" s="17" t="n">
        <f aca="false">+N2574*Q2574</f>
        <v>7409.77664020396</v>
      </c>
      <c r="S2574" s="17" t="n">
        <f aca="false">+O2574*Q2574</f>
        <v>0</v>
      </c>
      <c r="T2574" s="17"/>
      <c r="U2574" s="18" t="n">
        <f aca="false">+M2574-L2574</f>
        <v>0.0625</v>
      </c>
      <c r="V2574" s="18" t="n">
        <f aca="false">+U2574*Q2574</f>
        <v>10.8125</v>
      </c>
      <c r="W2574" s="18"/>
    </row>
    <row r="2575" s="13" customFormat="true" ht="12" hidden="false" customHeight="false" outlineLevel="0" collapsed="false">
      <c r="A2575" s="12" t="n">
        <v>14031</v>
      </c>
      <c r="B2575" s="13" t="n">
        <v>80</v>
      </c>
      <c r="C2575" s="13" t="s">
        <v>468</v>
      </c>
      <c r="D2575" s="13" t="n">
        <v>2</v>
      </c>
      <c r="E2575" s="13" t="n">
        <v>561</v>
      </c>
      <c r="F2575" s="13" t="s">
        <v>553</v>
      </c>
      <c r="G2575" s="13" t="s">
        <v>24</v>
      </c>
      <c r="H2575" s="13" t="s">
        <v>29</v>
      </c>
      <c r="J2575" s="13" t="n">
        <v>1</v>
      </c>
      <c r="K2575" s="13" t="n">
        <v>2120</v>
      </c>
      <c r="L2575" s="14" t="n">
        <v>0.416666666666667</v>
      </c>
      <c r="M2575" s="15" t="n">
        <v>0.472222222222222</v>
      </c>
      <c r="N2575" s="16" t="n">
        <f aca="false">VLOOKUP(E2575,'Esp. percorsi al 18-10-22'!C:J,8,FALSE())</f>
        <v>40.376551788226</v>
      </c>
      <c r="O2575" s="16"/>
      <c r="P2575" s="16"/>
      <c r="Q2575" s="20" t="n">
        <v>58</v>
      </c>
      <c r="R2575" s="17" t="n">
        <f aca="false">+N2575*Q2575</f>
        <v>2341.84000371711</v>
      </c>
      <c r="S2575" s="17" t="n">
        <f aca="false">+O2575*Q2575</f>
        <v>0</v>
      </c>
      <c r="T2575" s="17"/>
      <c r="U2575" s="18" t="n">
        <f aca="false">+M2575-L2575</f>
        <v>0.0555555555555556</v>
      </c>
      <c r="V2575" s="18" t="n">
        <f aca="false">+U2575*Q2575</f>
        <v>3.22222222222222</v>
      </c>
      <c r="W2575" s="18"/>
    </row>
    <row r="2576" s="13" customFormat="true" ht="12" hidden="false" customHeight="false" outlineLevel="0" collapsed="false">
      <c r="A2576" s="12" t="n">
        <v>11114</v>
      </c>
      <c r="B2576" s="13" t="n">
        <v>80</v>
      </c>
      <c r="C2576" s="13" t="s">
        <v>468</v>
      </c>
      <c r="D2576" s="13" t="n">
        <v>2</v>
      </c>
      <c r="E2576" s="13" t="n">
        <v>561</v>
      </c>
      <c r="F2576" s="13" t="s">
        <v>553</v>
      </c>
      <c r="G2576" s="13" t="s">
        <v>77</v>
      </c>
      <c r="H2576" s="13" t="s">
        <v>25</v>
      </c>
      <c r="J2576" s="13" t="n">
        <v>1</v>
      </c>
      <c r="K2576" s="13" t="n">
        <v>3735</v>
      </c>
      <c r="L2576" s="14" t="n">
        <v>0.597222222222222</v>
      </c>
      <c r="M2576" s="15" t="n">
        <v>0.652777777777778</v>
      </c>
      <c r="N2576" s="16" t="n">
        <f aca="false">VLOOKUP(E2576,'Esp. percorsi al 18-10-22'!C:J,8,FALSE())</f>
        <v>40.376551788226</v>
      </c>
      <c r="O2576" s="16"/>
      <c r="P2576" s="16"/>
      <c r="Q2576" s="20" t="n">
        <v>94</v>
      </c>
      <c r="R2576" s="17" t="n">
        <f aca="false">+N2576*Q2576</f>
        <v>3795.39586809324</v>
      </c>
      <c r="S2576" s="17" t="n">
        <f aca="false">+O2576*Q2576</f>
        <v>0</v>
      </c>
      <c r="T2576" s="17"/>
      <c r="U2576" s="18" t="n">
        <f aca="false">+M2576-L2576</f>
        <v>0.0555555555555556</v>
      </c>
      <c r="V2576" s="18" t="n">
        <f aca="false">+U2576*Q2576</f>
        <v>5.22222222222222</v>
      </c>
      <c r="W2576" s="18"/>
    </row>
    <row r="2577" s="13" customFormat="true" ht="12" hidden="false" customHeight="false" outlineLevel="0" collapsed="false">
      <c r="A2577" s="12" t="n">
        <v>11120</v>
      </c>
      <c r="B2577" s="13" t="n">
        <v>80</v>
      </c>
      <c r="C2577" s="13" t="s">
        <v>468</v>
      </c>
      <c r="D2577" s="13" t="n">
        <v>2</v>
      </c>
      <c r="E2577" s="13" t="n">
        <v>561</v>
      </c>
      <c r="F2577" s="13" t="s">
        <v>553</v>
      </c>
      <c r="G2577" s="13" t="s">
        <v>42</v>
      </c>
      <c r="H2577" s="13" t="n">
        <v>6</v>
      </c>
      <c r="J2577" s="13" t="n">
        <v>1</v>
      </c>
      <c r="K2577" s="13" t="n">
        <v>11120</v>
      </c>
      <c r="L2577" s="14" t="n">
        <v>0.597222222222222</v>
      </c>
      <c r="M2577" s="15" t="n">
        <v>0.652777777777778</v>
      </c>
      <c r="N2577" s="16" t="n">
        <f aca="false">VLOOKUP(E2577,'Esp. percorsi al 18-10-22'!C:J,8,FALSE())</f>
        <v>40.376551788226</v>
      </c>
      <c r="O2577" s="16"/>
      <c r="P2577" s="16"/>
      <c r="Q2577" s="20" t="n">
        <v>35</v>
      </c>
      <c r="R2577" s="17" t="n">
        <f aca="false">+N2577*Q2577</f>
        <v>1413.17931258791</v>
      </c>
      <c r="S2577" s="17" t="n">
        <f aca="false">+O2577*Q2577</f>
        <v>0</v>
      </c>
      <c r="T2577" s="17"/>
      <c r="U2577" s="18" t="n">
        <f aca="false">+M2577-L2577</f>
        <v>0.0555555555555556</v>
      </c>
      <c r="V2577" s="18" t="n">
        <f aca="false">+U2577*Q2577</f>
        <v>1.94444444444444</v>
      </c>
      <c r="W2577" s="18"/>
    </row>
    <row r="2578" s="13" customFormat="true" ht="12" hidden="false" customHeight="false" outlineLevel="0" collapsed="false">
      <c r="A2578" s="12" t="n">
        <v>11112</v>
      </c>
      <c r="B2578" s="13" t="n">
        <v>80</v>
      </c>
      <c r="C2578" s="13" t="s">
        <v>468</v>
      </c>
      <c r="D2578" s="13" t="n">
        <v>2</v>
      </c>
      <c r="E2578" s="13" t="n">
        <v>561</v>
      </c>
      <c r="F2578" s="13" t="s">
        <v>553</v>
      </c>
      <c r="G2578" s="13" t="s">
        <v>42</v>
      </c>
      <c r="H2578" s="19" t="s">
        <v>27</v>
      </c>
      <c r="I2578" s="19"/>
      <c r="J2578" s="13" t="n">
        <v>1</v>
      </c>
      <c r="K2578" s="13" t="n">
        <v>1233</v>
      </c>
      <c r="L2578" s="14" t="n">
        <v>0.628472222222222</v>
      </c>
      <c r="M2578" s="15" t="n">
        <v>0.684027777777778</v>
      </c>
      <c r="N2578" s="16" t="n">
        <f aca="false">VLOOKUP(E2578,'Esp. percorsi al 18-10-22'!C:J,8,FALSE())</f>
        <v>40.376551788226</v>
      </c>
      <c r="O2578" s="16"/>
      <c r="P2578" s="16"/>
      <c r="Q2578" s="20" t="n">
        <v>173</v>
      </c>
      <c r="R2578" s="17" t="n">
        <f aca="false">+N2578*Q2578</f>
        <v>6985.1434593631</v>
      </c>
      <c r="S2578" s="17" t="n">
        <f aca="false">+O2578*Q2578</f>
        <v>0</v>
      </c>
      <c r="T2578" s="17"/>
      <c r="U2578" s="18" t="n">
        <f aca="false">+M2578-L2578</f>
        <v>0.0555555555555556</v>
      </c>
      <c r="V2578" s="18" t="n">
        <f aca="false">+U2578*Q2578</f>
        <v>9.61111111111111</v>
      </c>
      <c r="W2578" s="18"/>
    </row>
    <row r="2579" s="13" customFormat="true" ht="12" hidden="false" customHeight="false" outlineLevel="0" collapsed="false">
      <c r="A2579" s="12" t="n">
        <v>13784</v>
      </c>
      <c r="B2579" s="13" t="n">
        <v>80</v>
      </c>
      <c r="C2579" s="13" t="s">
        <v>468</v>
      </c>
      <c r="D2579" s="13" t="n">
        <v>2</v>
      </c>
      <c r="E2579" s="13" t="n">
        <v>561</v>
      </c>
      <c r="F2579" s="13" t="s">
        <v>553</v>
      </c>
      <c r="G2579" s="13" t="s">
        <v>24</v>
      </c>
      <c r="H2579" s="13" t="s">
        <v>29</v>
      </c>
      <c r="J2579" s="13" t="n">
        <v>1</v>
      </c>
      <c r="K2579" s="13" t="n">
        <v>3137</v>
      </c>
      <c r="L2579" s="14" t="n">
        <v>0.666666666666667</v>
      </c>
      <c r="M2579" s="15" t="n">
        <v>0.722222222222222</v>
      </c>
      <c r="N2579" s="16" t="n">
        <f aca="false">VLOOKUP(E2579,'Esp. percorsi al 18-10-22'!C:J,8,FALSE())</f>
        <v>40.376551788226</v>
      </c>
      <c r="O2579" s="16"/>
      <c r="P2579" s="16"/>
      <c r="Q2579" s="20" t="n">
        <v>58</v>
      </c>
      <c r="R2579" s="17" t="n">
        <f aca="false">+N2579*Q2579</f>
        <v>2341.84000371711</v>
      </c>
      <c r="S2579" s="17" t="n">
        <f aca="false">+O2579*Q2579</f>
        <v>0</v>
      </c>
      <c r="T2579" s="17"/>
      <c r="U2579" s="18" t="n">
        <f aca="false">+M2579-L2579</f>
        <v>0.0555555555555556</v>
      </c>
      <c r="V2579" s="18" t="n">
        <f aca="false">+U2579*Q2579</f>
        <v>3.22222222222222</v>
      </c>
      <c r="W2579" s="18"/>
    </row>
    <row r="2580" s="20" customFormat="true" ht="12" hidden="false" customHeight="false" outlineLevel="0" collapsed="false">
      <c r="A2580" s="12" t="n">
        <v>17642</v>
      </c>
      <c r="B2580" s="20" t="n">
        <v>80</v>
      </c>
      <c r="C2580" s="20" t="s">
        <v>468</v>
      </c>
      <c r="D2580" s="20" t="n">
        <v>1</v>
      </c>
      <c r="E2580" s="20" t="n">
        <v>595</v>
      </c>
      <c r="F2580" s="20" t="s">
        <v>554</v>
      </c>
      <c r="G2580" s="20" t="s">
        <v>42</v>
      </c>
      <c r="H2580" s="26" t="s">
        <v>27</v>
      </c>
      <c r="I2580" s="26"/>
      <c r="J2580" s="20" t="n">
        <v>1</v>
      </c>
      <c r="K2580" s="20" t="n">
        <v>1311</v>
      </c>
      <c r="L2580" s="21" t="n">
        <v>0.559027777777778</v>
      </c>
      <c r="M2580" s="22" t="n">
        <v>0.618055555555556</v>
      </c>
      <c r="N2580" s="23" t="n">
        <f aca="false">VLOOKUP(E2580,'Esp. percorsi al 18-10-22'!C:J,8,FALSE())</f>
        <v>42.4280516036763</v>
      </c>
      <c r="O2580" s="23"/>
      <c r="P2580" s="23"/>
      <c r="Q2580" s="20" t="n">
        <v>173</v>
      </c>
      <c r="R2580" s="24" t="n">
        <f aca="false">+N2580*Q2580</f>
        <v>7340.052927436</v>
      </c>
      <c r="S2580" s="24" t="n">
        <f aca="false">+O2580*Q2580</f>
        <v>0</v>
      </c>
      <c r="T2580" s="24"/>
      <c r="U2580" s="25" t="n">
        <f aca="false">+M2580-L2580</f>
        <v>0.0590277777777778</v>
      </c>
      <c r="V2580" s="25" t="n">
        <f aca="false">+U2580*Q2580</f>
        <v>10.2118055555556</v>
      </c>
      <c r="W2580" s="25"/>
    </row>
    <row r="2581" s="20" customFormat="true" ht="12" hidden="false" customHeight="false" outlineLevel="0" collapsed="false">
      <c r="A2581" s="12" t="n">
        <v>14030</v>
      </c>
      <c r="B2581" s="20" t="n">
        <v>80</v>
      </c>
      <c r="C2581" s="20" t="s">
        <v>468</v>
      </c>
      <c r="D2581" s="20" t="n">
        <v>1</v>
      </c>
      <c r="E2581" s="20" t="n">
        <v>596</v>
      </c>
      <c r="F2581" s="20" t="s">
        <v>555</v>
      </c>
      <c r="G2581" s="20" t="s">
        <v>24</v>
      </c>
      <c r="H2581" s="20" t="s">
        <v>29</v>
      </c>
      <c r="J2581" s="20" t="n">
        <v>1</v>
      </c>
      <c r="K2581" s="20" t="n">
        <v>2145</v>
      </c>
      <c r="L2581" s="21" t="n">
        <v>0.475694444444444</v>
      </c>
      <c r="M2581" s="22" t="n">
        <v>0.53125</v>
      </c>
      <c r="N2581" s="23" t="n">
        <f aca="false">VLOOKUP(E2581,'Esp. percorsi al 18-10-22'!C:J,8,FALSE())</f>
        <v>40.1055074838824</v>
      </c>
      <c r="O2581" s="23"/>
      <c r="P2581" s="23"/>
      <c r="Q2581" s="20" t="n">
        <v>58</v>
      </c>
      <c r="R2581" s="24" t="n">
        <f aca="false">+N2581*Q2581</f>
        <v>2326.11943406518</v>
      </c>
      <c r="S2581" s="24" t="n">
        <f aca="false">+O2581*Q2581</f>
        <v>0</v>
      </c>
      <c r="T2581" s="24"/>
      <c r="U2581" s="25" t="n">
        <f aca="false">+M2581-L2581</f>
        <v>0.0555555555555556</v>
      </c>
      <c r="V2581" s="25" t="n">
        <f aca="false">+U2581*Q2581</f>
        <v>3.22222222222222</v>
      </c>
      <c r="W2581" s="25"/>
    </row>
    <row r="2582" s="20" customFormat="true" ht="12" hidden="false" customHeight="false" outlineLevel="0" collapsed="false">
      <c r="A2582" s="12" t="n">
        <v>11109</v>
      </c>
      <c r="B2582" s="20" t="n">
        <v>80</v>
      </c>
      <c r="C2582" s="20" t="s">
        <v>468</v>
      </c>
      <c r="D2582" s="20" t="n">
        <v>1</v>
      </c>
      <c r="E2582" s="20" t="n">
        <v>596</v>
      </c>
      <c r="F2582" s="20" t="s">
        <v>555</v>
      </c>
      <c r="G2582" s="20" t="s">
        <v>24</v>
      </c>
      <c r="H2582" s="20" t="s">
        <v>25</v>
      </c>
      <c r="J2582" s="20" t="n">
        <v>1</v>
      </c>
      <c r="K2582" s="20" t="n">
        <v>1312</v>
      </c>
      <c r="L2582" s="21" t="n">
        <v>0.739583333333333</v>
      </c>
      <c r="M2582" s="22" t="n">
        <v>0.795138888888889</v>
      </c>
      <c r="N2582" s="23" t="n">
        <f aca="false">VLOOKUP(E2582,'Esp. percorsi al 18-10-22'!C:J,8,FALSE())</f>
        <v>40.1055074838824</v>
      </c>
      <c r="O2582" s="23"/>
      <c r="P2582" s="23"/>
      <c r="Q2582" s="20" t="n">
        <v>302</v>
      </c>
      <c r="R2582" s="24" t="n">
        <f aca="false">+N2582*Q2582</f>
        <v>12111.8632601325</v>
      </c>
      <c r="S2582" s="24" t="n">
        <f aca="false">+O2582*Q2582</f>
        <v>0</v>
      </c>
      <c r="T2582" s="24"/>
      <c r="U2582" s="25" t="n">
        <f aca="false">+M2582-L2582</f>
        <v>0.0555555555555556</v>
      </c>
      <c r="V2582" s="25" t="n">
        <f aca="false">+U2582*Q2582</f>
        <v>16.7777777777778</v>
      </c>
      <c r="W2582" s="25"/>
    </row>
    <row r="2583" s="20" customFormat="true" ht="12" hidden="false" customHeight="false" outlineLevel="0" collapsed="false">
      <c r="A2583" s="12" t="n">
        <v>13777</v>
      </c>
      <c r="B2583" s="20" t="n">
        <v>80</v>
      </c>
      <c r="C2583" s="20" t="s">
        <v>468</v>
      </c>
      <c r="D2583" s="20" t="n">
        <v>1</v>
      </c>
      <c r="E2583" s="20" t="n">
        <v>596</v>
      </c>
      <c r="F2583" s="20" t="s">
        <v>555</v>
      </c>
      <c r="G2583" s="20" t="s">
        <v>24</v>
      </c>
      <c r="H2583" s="20" t="s">
        <v>29</v>
      </c>
      <c r="J2583" s="20" t="n">
        <v>1</v>
      </c>
      <c r="K2583" s="20" t="n">
        <v>2146</v>
      </c>
      <c r="L2583" s="21" t="n">
        <v>0.739583333333333</v>
      </c>
      <c r="M2583" s="22" t="n">
        <v>0.795138888888889</v>
      </c>
      <c r="N2583" s="23" t="n">
        <f aca="false">VLOOKUP(E2583,'Esp. percorsi al 18-10-22'!C:J,8,FALSE())</f>
        <v>40.1055074838824</v>
      </c>
      <c r="O2583" s="23"/>
      <c r="P2583" s="23"/>
      <c r="Q2583" s="20" t="n">
        <v>58</v>
      </c>
      <c r="R2583" s="24" t="n">
        <f aca="false">+N2583*Q2583</f>
        <v>2326.11943406518</v>
      </c>
      <c r="S2583" s="24" t="n">
        <f aca="false">+O2583*Q2583</f>
        <v>0</v>
      </c>
      <c r="T2583" s="24"/>
      <c r="U2583" s="25" t="n">
        <f aca="false">+M2583-L2583</f>
        <v>0.0555555555555556</v>
      </c>
      <c r="V2583" s="25" t="n">
        <f aca="false">+U2583*Q2583</f>
        <v>3.22222222222222</v>
      </c>
      <c r="W2583" s="25"/>
    </row>
    <row r="2584" s="13" customFormat="true" ht="12" hidden="false" customHeight="false" outlineLevel="0" collapsed="false">
      <c r="A2584" s="12" t="n">
        <v>11104</v>
      </c>
      <c r="B2584" s="13" t="n">
        <v>80</v>
      </c>
      <c r="C2584" s="13" t="s">
        <v>468</v>
      </c>
      <c r="D2584" s="13" t="n">
        <v>2</v>
      </c>
      <c r="E2584" s="13" t="n">
        <v>820</v>
      </c>
      <c r="F2584" s="13" t="s">
        <v>556</v>
      </c>
      <c r="G2584" s="13" t="s">
        <v>24</v>
      </c>
      <c r="H2584" s="13" t="s">
        <v>29</v>
      </c>
      <c r="J2584" s="13" t="n">
        <v>1</v>
      </c>
      <c r="K2584" s="13" t="n">
        <v>4248</v>
      </c>
      <c r="L2584" s="14" t="n">
        <v>0.805555555555555</v>
      </c>
      <c r="M2584" s="15" t="n">
        <v>0.826388888888889</v>
      </c>
      <c r="N2584" s="16" t="n">
        <f aca="false">VLOOKUP(E2584,'Esp. percorsi al 18-10-22'!C:J,8,FALSE())</f>
        <v>10.322099805468</v>
      </c>
      <c r="O2584" s="16"/>
      <c r="P2584" s="16"/>
      <c r="Q2584" s="20" t="n">
        <v>58</v>
      </c>
      <c r="R2584" s="17" t="n">
        <f aca="false">+N2584*Q2584</f>
        <v>598.681788717144</v>
      </c>
      <c r="S2584" s="17" t="n">
        <f aca="false">+O2584*Q2584</f>
        <v>0</v>
      </c>
      <c r="T2584" s="17"/>
      <c r="U2584" s="18" t="n">
        <f aca="false">+M2584-L2584</f>
        <v>0.0208333333333333</v>
      </c>
      <c r="V2584" s="18" t="n">
        <f aca="false">+U2584*Q2584</f>
        <v>1.20833333333333</v>
      </c>
      <c r="W2584" s="18"/>
    </row>
    <row r="2585" s="13" customFormat="true" ht="12" hidden="false" customHeight="false" outlineLevel="0" collapsed="false">
      <c r="A2585" s="12" t="n">
        <v>11105</v>
      </c>
      <c r="B2585" s="13" t="n">
        <v>80</v>
      </c>
      <c r="C2585" s="13" t="s">
        <v>468</v>
      </c>
      <c r="D2585" s="13" t="n">
        <v>2</v>
      </c>
      <c r="E2585" s="13" t="n">
        <v>820</v>
      </c>
      <c r="F2585" s="13" t="s">
        <v>556</v>
      </c>
      <c r="G2585" s="13" t="s">
        <v>24</v>
      </c>
      <c r="H2585" s="13" t="s">
        <v>25</v>
      </c>
      <c r="J2585" s="13" t="n">
        <v>1</v>
      </c>
      <c r="K2585" s="13" t="n">
        <v>3615</v>
      </c>
      <c r="L2585" s="14" t="n">
        <v>0.805555555555555</v>
      </c>
      <c r="M2585" s="15" t="n">
        <v>0.826388888888889</v>
      </c>
      <c r="N2585" s="16" t="n">
        <f aca="false">VLOOKUP(E2585,'Esp. percorsi al 18-10-22'!C:J,8,FALSE())</f>
        <v>10.322099805468</v>
      </c>
      <c r="O2585" s="16"/>
      <c r="P2585" s="16"/>
      <c r="Q2585" s="20" t="n">
        <v>302</v>
      </c>
      <c r="R2585" s="17" t="n">
        <f aca="false">+N2585*Q2585</f>
        <v>3117.27414125134</v>
      </c>
      <c r="S2585" s="17" t="n">
        <f aca="false">+O2585*Q2585</f>
        <v>0</v>
      </c>
      <c r="T2585" s="17"/>
      <c r="U2585" s="18" t="n">
        <f aca="false">+M2585-L2585</f>
        <v>0.0208333333333333</v>
      </c>
      <c r="V2585" s="18" t="n">
        <f aca="false">+U2585*Q2585</f>
        <v>6.29166666666667</v>
      </c>
      <c r="W2585" s="18"/>
    </row>
    <row r="2586" s="13" customFormat="true" ht="12" hidden="false" customHeight="false" outlineLevel="0" collapsed="false">
      <c r="A2586" s="12" t="n">
        <v>17501</v>
      </c>
      <c r="B2586" s="13" t="n">
        <v>80</v>
      </c>
      <c r="C2586" s="13" t="s">
        <v>468</v>
      </c>
      <c r="D2586" s="13" t="n">
        <v>1</v>
      </c>
      <c r="E2586" s="13" t="n">
        <v>830</v>
      </c>
      <c r="F2586" s="13" t="s">
        <v>557</v>
      </c>
      <c r="G2586" s="13" t="s">
        <v>26</v>
      </c>
      <c r="H2586" s="13" t="s">
        <v>25</v>
      </c>
      <c r="J2586" s="13" t="n">
        <v>1</v>
      </c>
      <c r="K2586" s="13" t="n">
        <v>17501</v>
      </c>
      <c r="L2586" s="14" t="n">
        <v>0.25</v>
      </c>
      <c r="M2586" s="15" t="n">
        <v>0.274305555555555</v>
      </c>
      <c r="N2586" s="16" t="n">
        <f aca="false">VLOOKUP(E2586,'Esp. percorsi al 18-10-22'!C:J,8,FALSE())</f>
        <v>10.1444902072596</v>
      </c>
      <c r="O2586" s="16"/>
      <c r="P2586" s="16"/>
      <c r="Q2586" s="20" t="n">
        <v>235</v>
      </c>
      <c r="R2586" s="17" t="n">
        <f aca="false">+N2586*Q2586</f>
        <v>2383.95519870601</v>
      </c>
      <c r="S2586" s="17" t="n">
        <f aca="false">+O2586*Q2586</f>
        <v>0</v>
      </c>
      <c r="T2586" s="17"/>
      <c r="U2586" s="18" t="n">
        <f aca="false">+M2586-L2586</f>
        <v>0.0243055555555556</v>
      </c>
      <c r="V2586" s="18" t="n">
        <f aca="false">+U2586*Q2586</f>
        <v>5.71180555555556</v>
      </c>
      <c r="W2586" s="18"/>
    </row>
    <row r="2587" s="13" customFormat="true" ht="12" hidden="false" customHeight="false" outlineLevel="0" collapsed="false">
      <c r="A2587" s="12" t="n">
        <v>12428</v>
      </c>
      <c r="B2587" s="13" t="n">
        <v>80</v>
      </c>
      <c r="C2587" s="13" t="s">
        <v>468</v>
      </c>
      <c r="D2587" s="13" t="n">
        <v>1</v>
      </c>
      <c r="E2587" s="13" t="n">
        <v>830</v>
      </c>
      <c r="F2587" s="13" t="s">
        <v>557</v>
      </c>
      <c r="G2587" s="13" t="s">
        <v>28</v>
      </c>
      <c r="H2587" s="13" t="s">
        <v>25</v>
      </c>
      <c r="J2587" s="13" t="n">
        <v>1</v>
      </c>
      <c r="K2587" s="13" t="n">
        <v>3010</v>
      </c>
      <c r="L2587" s="14" t="n">
        <v>0.253472222222222</v>
      </c>
      <c r="M2587" s="15" t="n">
        <v>0.277777777777778</v>
      </c>
      <c r="N2587" s="16" t="n">
        <f aca="false">VLOOKUP(E2587,'Esp. percorsi al 18-10-22'!C:J,8,FALSE())</f>
        <v>10.1444902072596</v>
      </c>
      <c r="O2587" s="16"/>
      <c r="P2587" s="16"/>
      <c r="Q2587" s="20" t="n">
        <v>67</v>
      </c>
      <c r="R2587" s="17" t="n">
        <f aca="false">+N2587*Q2587</f>
        <v>679.680843886393</v>
      </c>
      <c r="S2587" s="17" t="n">
        <f aca="false">+O2587*Q2587</f>
        <v>0</v>
      </c>
      <c r="T2587" s="17"/>
      <c r="U2587" s="18" t="n">
        <f aca="false">+M2587-L2587</f>
        <v>0.0243055555555556</v>
      </c>
      <c r="V2587" s="18" t="n">
        <f aca="false">+U2587*Q2587</f>
        <v>1.62847222222222</v>
      </c>
      <c r="W2587" s="18"/>
    </row>
    <row r="2588" s="13" customFormat="true" ht="12" hidden="false" customHeight="false" outlineLevel="0" collapsed="false">
      <c r="A2588" s="12" t="n">
        <v>11094</v>
      </c>
      <c r="B2588" s="13" t="n">
        <v>80</v>
      </c>
      <c r="C2588" s="13" t="s">
        <v>468</v>
      </c>
      <c r="D2588" s="13" t="n">
        <v>1</v>
      </c>
      <c r="E2588" s="13" t="n">
        <v>830</v>
      </c>
      <c r="F2588" s="13" t="s">
        <v>557</v>
      </c>
      <c r="G2588" s="13" t="s">
        <v>26</v>
      </c>
      <c r="H2588" s="13" t="s">
        <v>29</v>
      </c>
      <c r="J2588" s="13" t="n">
        <v>1</v>
      </c>
      <c r="K2588" s="13" t="n">
        <v>3042</v>
      </c>
      <c r="L2588" s="14" t="n">
        <v>0.559027777777778</v>
      </c>
      <c r="M2588" s="15" t="n">
        <v>0.579861111111111</v>
      </c>
      <c r="N2588" s="16" t="n">
        <f aca="false">VLOOKUP(E2588,'Esp. percorsi al 18-10-22'!C:J,8,FALSE())</f>
        <v>10.1444902072596</v>
      </c>
      <c r="O2588" s="16"/>
      <c r="P2588" s="16"/>
      <c r="Q2588" s="20" t="n">
        <v>46</v>
      </c>
      <c r="R2588" s="17" t="n">
        <f aca="false">+N2588*Q2588</f>
        <v>466.646549533942</v>
      </c>
      <c r="S2588" s="17" t="n">
        <f aca="false">+O2588*Q2588</f>
        <v>0</v>
      </c>
      <c r="T2588" s="17"/>
      <c r="U2588" s="18" t="n">
        <f aca="false">+M2588-L2588</f>
        <v>0.0208333333333333</v>
      </c>
      <c r="V2588" s="18" t="n">
        <f aca="false">+U2588*Q2588</f>
        <v>0.958333333333333</v>
      </c>
      <c r="W2588" s="18"/>
    </row>
    <row r="2589" s="13" customFormat="true" ht="12" hidden="false" customHeight="false" outlineLevel="0" collapsed="false">
      <c r="A2589" s="12" t="n">
        <v>17695</v>
      </c>
      <c r="B2589" s="13" t="n">
        <v>80</v>
      </c>
      <c r="C2589" s="13" t="s">
        <v>468</v>
      </c>
      <c r="D2589" s="13" t="n">
        <v>2</v>
      </c>
      <c r="E2589" s="13" t="n">
        <v>954</v>
      </c>
      <c r="F2589" s="13" t="s">
        <v>558</v>
      </c>
      <c r="G2589" s="13" t="s">
        <v>42</v>
      </c>
      <c r="H2589" s="13" t="n">
        <v>6</v>
      </c>
      <c r="J2589" s="13" t="n">
        <v>1</v>
      </c>
      <c r="K2589" s="13" t="n">
        <v>3740</v>
      </c>
      <c r="L2589" s="14" t="n">
        <v>0.260416666666667</v>
      </c>
      <c r="M2589" s="15" t="n">
        <v>0.315972222222222</v>
      </c>
      <c r="N2589" s="16" t="n">
        <f aca="false">VLOOKUP(E2589,'Esp. percorsi al 18-10-22'!C:J,8,FALSE())</f>
        <v>41.3477646039869</v>
      </c>
      <c r="O2589" s="16"/>
      <c r="P2589" s="16"/>
      <c r="Q2589" s="20" t="n">
        <v>35</v>
      </c>
      <c r="R2589" s="17" t="n">
        <f aca="false">+N2589*Q2589</f>
        <v>1447.17176113954</v>
      </c>
      <c r="S2589" s="17" t="n">
        <f aca="false">+O2589*Q2589</f>
        <v>0</v>
      </c>
      <c r="T2589" s="17"/>
      <c r="U2589" s="18" t="n">
        <f aca="false">+M2589-L2589</f>
        <v>0.0555555555555556</v>
      </c>
      <c r="V2589" s="18" t="n">
        <f aca="false">+U2589*Q2589</f>
        <v>1.94444444444444</v>
      </c>
      <c r="W2589" s="18"/>
    </row>
    <row r="2590" s="13" customFormat="true" ht="12" hidden="false" customHeight="false" outlineLevel="0" collapsed="false">
      <c r="A2590" s="12" t="n">
        <v>17696</v>
      </c>
      <c r="B2590" s="13" t="n">
        <v>80</v>
      </c>
      <c r="C2590" s="13" t="s">
        <v>468</v>
      </c>
      <c r="D2590" s="13" t="n">
        <v>2</v>
      </c>
      <c r="E2590" s="13" t="n">
        <v>954</v>
      </c>
      <c r="F2590" s="13" t="s">
        <v>558</v>
      </c>
      <c r="G2590" s="13" t="s">
        <v>77</v>
      </c>
      <c r="H2590" s="13" t="s">
        <v>25</v>
      </c>
      <c r="J2590" s="13" t="n">
        <v>1</v>
      </c>
      <c r="K2590" s="13" t="n">
        <v>17696</v>
      </c>
      <c r="L2590" s="14" t="n">
        <v>0.260416666666667</v>
      </c>
      <c r="M2590" s="15" t="n">
        <v>0.315972222222222</v>
      </c>
      <c r="N2590" s="16" t="n">
        <f aca="false">VLOOKUP(E2590,'Esp. percorsi al 18-10-22'!C:J,8,FALSE())</f>
        <v>41.3477646039869</v>
      </c>
      <c r="O2590" s="16"/>
      <c r="P2590" s="16"/>
      <c r="Q2590" s="20" t="n">
        <v>94</v>
      </c>
      <c r="R2590" s="17" t="n">
        <f aca="false">+N2590*Q2590</f>
        <v>3886.68987277477</v>
      </c>
      <c r="S2590" s="17" t="n">
        <f aca="false">+O2590*Q2590</f>
        <v>0</v>
      </c>
      <c r="T2590" s="17"/>
      <c r="U2590" s="18" t="n">
        <f aca="false">+M2590-L2590</f>
        <v>0.0555555555555556</v>
      </c>
      <c r="V2590" s="18" t="n">
        <f aca="false">+U2590*Q2590</f>
        <v>5.22222222222222</v>
      </c>
      <c r="W2590" s="18"/>
    </row>
    <row r="2591" s="20" customFormat="true" ht="12" hidden="false" customHeight="false" outlineLevel="0" collapsed="false">
      <c r="A2591" s="12" t="n">
        <v>11117</v>
      </c>
      <c r="B2591" s="20" t="n">
        <v>80</v>
      </c>
      <c r="C2591" s="20" t="s">
        <v>468</v>
      </c>
      <c r="D2591" s="20" t="n">
        <v>1</v>
      </c>
      <c r="E2591" s="20" t="n">
        <v>979</v>
      </c>
      <c r="F2591" s="20" t="s">
        <v>559</v>
      </c>
      <c r="G2591" s="20" t="s">
        <v>77</v>
      </c>
      <c r="H2591" s="20" t="s">
        <v>25</v>
      </c>
      <c r="J2591" s="20" t="n">
        <v>1</v>
      </c>
      <c r="K2591" s="20" t="n">
        <v>3730</v>
      </c>
      <c r="L2591" s="21" t="n">
        <v>0.4375</v>
      </c>
      <c r="M2591" s="22" t="n">
        <v>0.493055555555556</v>
      </c>
      <c r="N2591" s="23" t="n">
        <f aca="false">VLOOKUP(E2591,'Esp. percorsi al 18-10-22'!C:J,8,FALSE())</f>
        <v>41.0645049114631</v>
      </c>
      <c r="O2591" s="23"/>
      <c r="P2591" s="23"/>
      <c r="Q2591" s="20" t="n">
        <v>94</v>
      </c>
      <c r="R2591" s="24" t="n">
        <f aca="false">+N2591*Q2591</f>
        <v>3860.06346167753</v>
      </c>
      <c r="S2591" s="24" t="n">
        <f aca="false">+O2591*Q2591</f>
        <v>0</v>
      </c>
      <c r="T2591" s="24"/>
      <c r="U2591" s="25" t="n">
        <f aca="false">+M2591-L2591</f>
        <v>0.0555555555555556</v>
      </c>
      <c r="V2591" s="25" t="n">
        <f aca="false">+U2591*Q2591</f>
        <v>5.22222222222222</v>
      </c>
      <c r="W2591" s="25"/>
    </row>
    <row r="2592" s="20" customFormat="true" ht="12" hidden="false" customHeight="false" outlineLevel="0" collapsed="false">
      <c r="A2592" s="12" t="n">
        <v>11119</v>
      </c>
      <c r="B2592" s="20" t="n">
        <v>80</v>
      </c>
      <c r="C2592" s="20" t="s">
        <v>468</v>
      </c>
      <c r="D2592" s="20" t="n">
        <v>1</v>
      </c>
      <c r="E2592" s="20" t="n">
        <v>979</v>
      </c>
      <c r="F2592" s="20" t="s">
        <v>559</v>
      </c>
      <c r="G2592" s="20" t="s">
        <v>42</v>
      </c>
      <c r="H2592" s="20" t="n">
        <v>6</v>
      </c>
      <c r="J2592" s="20" t="n">
        <v>1</v>
      </c>
      <c r="K2592" s="20" t="n">
        <v>11119</v>
      </c>
      <c r="L2592" s="21" t="n">
        <v>0.4375</v>
      </c>
      <c r="M2592" s="22" t="n">
        <v>0.493055555555556</v>
      </c>
      <c r="N2592" s="23" t="n">
        <f aca="false">VLOOKUP(E2592,'Esp. percorsi al 18-10-22'!C:J,8,FALSE())</f>
        <v>41.0645049114631</v>
      </c>
      <c r="O2592" s="23"/>
      <c r="P2592" s="23"/>
      <c r="Q2592" s="20" t="n">
        <v>35</v>
      </c>
      <c r="R2592" s="24" t="n">
        <f aca="false">+N2592*Q2592</f>
        <v>1437.25767190121</v>
      </c>
      <c r="S2592" s="24" t="n">
        <f aca="false">+O2592*Q2592</f>
        <v>0</v>
      </c>
      <c r="T2592" s="24"/>
      <c r="U2592" s="25" t="n">
        <f aca="false">+M2592-L2592</f>
        <v>0.0555555555555556</v>
      </c>
      <c r="V2592" s="25" t="n">
        <f aca="false">+U2592*Q2592</f>
        <v>1.94444444444444</v>
      </c>
      <c r="W2592" s="25"/>
    </row>
    <row r="2593" s="13" customFormat="true" ht="12" hidden="false" customHeight="false" outlineLevel="0" collapsed="false">
      <c r="A2593" s="12" t="n">
        <v>11004</v>
      </c>
      <c r="B2593" s="13" t="n">
        <v>81</v>
      </c>
      <c r="C2593" s="13" t="s">
        <v>468</v>
      </c>
      <c r="D2593" s="13" t="n">
        <v>0</v>
      </c>
      <c r="E2593" s="13" t="n">
        <v>106</v>
      </c>
      <c r="F2593" s="13" t="s">
        <v>560</v>
      </c>
      <c r="G2593" s="13" t="s">
        <v>26</v>
      </c>
      <c r="H2593" s="13" t="s">
        <v>25</v>
      </c>
      <c r="J2593" s="13" t="n">
        <v>1</v>
      </c>
      <c r="K2593" s="13" t="n">
        <v>3097</v>
      </c>
      <c r="L2593" s="14" t="n">
        <v>0.579861111111111</v>
      </c>
      <c r="M2593" s="15" t="n">
        <v>0.590277777777778</v>
      </c>
      <c r="N2593" s="16" t="n">
        <f aca="false">VLOOKUP(E2593,'Esp. percorsi al 18-10-22'!C:J,8,FALSE())</f>
        <v>8.22770234033217</v>
      </c>
      <c r="O2593" s="16"/>
      <c r="P2593" s="16"/>
      <c r="Q2593" s="20" t="n">
        <v>235</v>
      </c>
      <c r="R2593" s="17" t="n">
        <f aca="false">+N2593*Q2593</f>
        <v>1933.51004997806</v>
      </c>
      <c r="S2593" s="17" t="n">
        <f aca="false">+O2593*Q2593</f>
        <v>0</v>
      </c>
      <c r="T2593" s="17"/>
      <c r="U2593" s="18" t="n">
        <f aca="false">+M2593-L2593</f>
        <v>0.0104166666666667</v>
      </c>
      <c r="V2593" s="18" t="n">
        <f aca="false">+U2593*Q2593</f>
        <v>2.44791666666667</v>
      </c>
      <c r="W2593" s="18"/>
    </row>
    <row r="2594" s="13" customFormat="true" ht="12" hidden="false" customHeight="false" outlineLevel="0" collapsed="false">
      <c r="A2594" s="12" t="n">
        <v>10984</v>
      </c>
      <c r="B2594" s="13" t="n">
        <v>81</v>
      </c>
      <c r="C2594" s="13" t="s">
        <v>468</v>
      </c>
      <c r="D2594" s="13" t="n">
        <v>0</v>
      </c>
      <c r="E2594" s="13" t="n">
        <v>134</v>
      </c>
      <c r="F2594" s="13" t="s">
        <v>561</v>
      </c>
      <c r="G2594" s="13" t="s">
        <v>26</v>
      </c>
      <c r="H2594" s="13" t="s">
        <v>25</v>
      </c>
      <c r="J2594" s="13" t="n">
        <v>1</v>
      </c>
      <c r="K2594" s="13" t="n">
        <v>3096</v>
      </c>
      <c r="L2594" s="14" t="n">
        <v>0.555555555555556</v>
      </c>
      <c r="M2594" s="15" t="n">
        <v>0.579861111111111</v>
      </c>
      <c r="N2594" s="16" t="n">
        <f aca="false">VLOOKUP(E2594,'Esp. percorsi al 18-10-22'!C:J,8,FALSE())</f>
        <v>18.7047688240431</v>
      </c>
      <c r="O2594" s="16"/>
      <c r="P2594" s="16"/>
      <c r="Q2594" s="20" t="n">
        <v>235</v>
      </c>
      <c r="R2594" s="17" t="n">
        <f aca="false">+N2594*Q2594</f>
        <v>4395.62067365013</v>
      </c>
      <c r="S2594" s="17" t="n">
        <f aca="false">+O2594*Q2594</f>
        <v>0</v>
      </c>
      <c r="T2594" s="17"/>
      <c r="U2594" s="18" t="n">
        <f aca="false">+M2594-L2594</f>
        <v>0.0243055555555556</v>
      </c>
      <c r="V2594" s="18" t="n">
        <f aca="false">+U2594*Q2594</f>
        <v>5.71180555555556</v>
      </c>
      <c r="W2594" s="18"/>
    </row>
    <row r="2595" s="13" customFormat="true" ht="12" hidden="false" customHeight="false" outlineLevel="0" collapsed="false">
      <c r="A2595" s="12" t="n">
        <v>11000</v>
      </c>
      <c r="B2595" s="13" t="n">
        <v>81</v>
      </c>
      <c r="C2595" s="13" t="s">
        <v>468</v>
      </c>
      <c r="D2595" s="13" t="n">
        <v>0</v>
      </c>
      <c r="E2595" s="13" t="n">
        <v>151</v>
      </c>
      <c r="F2595" s="13" t="s">
        <v>562</v>
      </c>
      <c r="G2595" s="13" t="s">
        <v>28</v>
      </c>
      <c r="H2595" s="13" t="n">
        <v>25</v>
      </c>
      <c r="J2595" s="13" t="n">
        <v>1</v>
      </c>
      <c r="K2595" s="13" t="n">
        <v>4246</v>
      </c>
      <c r="L2595" s="14" t="n">
        <v>0.371527777777778</v>
      </c>
      <c r="M2595" s="15" t="n">
        <v>0.40625</v>
      </c>
      <c r="N2595" s="16" t="n">
        <f aca="false">VLOOKUP(E2595,'Esp. percorsi al 18-10-22'!C:J,8,FALSE())</f>
        <v>16.8091413015953</v>
      </c>
      <c r="O2595" s="16"/>
      <c r="P2595" s="16"/>
      <c r="Q2595" s="20" t="n">
        <v>22</v>
      </c>
      <c r="R2595" s="17" t="n">
        <f aca="false">+N2595*Q2595</f>
        <v>369.801108635097</v>
      </c>
      <c r="S2595" s="17" t="n">
        <f aca="false">+O2595*Q2595</f>
        <v>0</v>
      </c>
      <c r="T2595" s="17"/>
      <c r="U2595" s="18" t="n">
        <f aca="false">+M2595-L2595</f>
        <v>0.0347222222222222</v>
      </c>
      <c r="V2595" s="18" t="n">
        <f aca="false">+U2595*Q2595</f>
        <v>0.763888888888889</v>
      </c>
      <c r="W2595" s="18"/>
    </row>
    <row r="2596" s="13" customFormat="true" ht="12" hidden="false" customHeight="false" outlineLevel="0" collapsed="false">
      <c r="A2596" s="12" t="n">
        <v>11002</v>
      </c>
      <c r="B2596" s="13" t="n">
        <v>81</v>
      </c>
      <c r="C2596" s="13" t="s">
        <v>468</v>
      </c>
      <c r="D2596" s="13" t="n">
        <v>0</v>
      </c>
      <c r="E2596" s="13" t="n">
        <v>152</v>
      </c>
      <c r="F2596" s="13" t="s">
        <v>563</v>
      </c>
      <c r="G2596" s="13" t="s">
        <v>28</v>
      </c>
      <c r="H2596" s="13" t="n">
        <v>1346</v>
      </c>
      <c r="J2596" s="13" t="n">
        <v>1</v>
      </c>
      <c r="K2596" s="13" t="n">
        <v>4268</v>
      </c>
      <c r="L2596" s="14" t="n">
        <v>0.486111111111111</v>
      </c>
      <c r="M2596" s="15" t="n">
        <v>0.520833333333333</v>
      </c>
      <c r="N2596" s="16" t="n">
        <f aca="false">VLOOKUP(E2596,'Esp. percorsi al 18-10-22'!C:J,8,FALSE())</f>
        <v>19.2300418248908</v>
      </c>
      <c r="O2596" s="16"/>
      <c r="P2596" s="16"/>
      <c r="Q2596" s="20" t="n">
        <v>45</v>
      </c>
      <c r="R2596" s="17" t="n">
        <f aca="false">+N2596*Q2596</f>
        <v>865.351882120086</v>
      </c>
      <c r="S2596" s="17" t="n">
        <f aca="false">+O2596*Q2596</f>
        <v>0</v>
      </c>
      <c r="T2596" s="17"/>
      <c r="U2596" s="18" t="n">
        <f aca="false">+M2596-L2596</f>
        <v>0.0347222222222222</v>
      </c>
      <c r="V2596" s="18" t="n">
        <f aca="false">+U2596*Q2596</f>
        <v>1.5625</v>
      </c>
      <c r="W2596" s="18"/>
    </row>
    <row r="2597" s="13" customFormat="true" ht="12" hidden="false" customHeight="false" outlineLevel="0" collapsed="false">
      <c r="A2597" s="12" t="n">
        <v>17100</v>
      </c>
      <c r="B2597" s="13" t="n">
        <v>81</v>
      </c>
      <c r="C2597" s="13" t="s">
        <v>468</v>
      </c>
      <c r="D2597" s="13" t="n">
        <v>0</v>
      </c>
      <c r="E2597" s="13" t="n">
        <v>153</v>
      </c>
      <c r="F2597" s="13" t="s">
        <v>564</v>
      </c>
      <c r="G2597" s="13" t="s">
        <v>28</v>
      </c>
      <c r="H2597" s="13" t="s">
        <v>29</v>
      </c>
      <c r="J2597" s="13" t="n">
        <v>1</v>
      </c>
      <c r="K2597" s="13" t="n">
        <v>17100</v>
      </c>
      <c r="L2597" s="14" t="n">
        <v>0.375</v>
      </c>
      <c r="M2597" s="15" t="n">
        <v>0.402777777777778</v>
      </c>
      <c r="N2597" s="16" t="n">
        <f aca="false">VLOOKUP(E2597,'Esp. percorsi al 18-10-22'!C:J,8,FALSE())</f>
        <v>14.7180712474985</v>
      </c>
      <c r="O2597" s="16"/>
      <c r="P2597" s="16"/>
      <c r="Q2597" s="20" t="n">
        <v>12</v>
      </c>
      <c r="R2597" s="17" t="n">
        <f aca="false">+N2597*Q2597</f>
        <v>176.616854969982</v>
      </c>
      <c r="S2597" s="17" t="n">
        <f aca="false">+O2597*Q2597</f>
        <v>0</v>
      </c>
      <c r="T2597" s="17"/>
      <c r="U2597" s="18" t="n">
        <f aca="false">+M2597-L2597</f>
        <v>0.0277777777777778</v>
      </c>
      <c r="V2597" s="18" t="n">
        <f aca="false">+U2597*Q2597</f>
        <v>0.333333333333333</v>
      </c>
      <c r="W2597" s="18"/>
    </row>
    <row r="2598" s="13" customFormat="true" ht="12" hidden="false" customHeight="false" outlineLevel="0" collapsed="false">
      <c r="A2598" s="12" t="n">
        <v>10981</v>
      </c>
      <c r="B2598" s="13" t="n">
        <v>81</v>
      </c>
      <c r="C2598" s="13" t="s">
        <v>468</v>
      </c>
      <c r="D2598" s="13" t="n">
        <v>0</v>
      </c>
      <c r="E2598" s="13" t="n">
        <v>153</v>
      </c>
      <c r="F2598" s="13" t="s">
        <v>564</v>
      </c>
      <c r="G2598" s="13" t="s">
        <v>24</v>
      </c>
      <c r="H2598" s="13" t="s">
        <v>29</v>
      </c>
      <c r="J2598" s="13" t="n">
        <v>1</v>
      </c>
      <c r="K2598" s="13" t="n">
        <v>3045</v>
      </c>
      <c r="L2598" s="14" t="n">
        <v>0.697916666666667</v>
      </c>
      <c r="M2598" s="15" t="n">
        <v>0.732638888888889</v>
      </c>
      <c r="N2598" s="16" t="n">
        <f aca="false">VLOOKUP(E2598,'Esp. percorsi al 18-10-22'!C:J,8,FALSE())</f>
        <v>14.7180712474985</v>
      </c>
      <c r="O2598" s="16"/>
      <c r="P2598" s="16"/>
      <c r="Q2598" s="20" t="n">
        <v>58</v>
      </c>
      <c r="R2598" s="17" t="n">
        <f aca="false">+N2598*Q2598</f>
        <v>853.648132354913</v>
      </c>
      <c r="S2598" s="17" t="n">
        <f aca="false">+O2598*Q2598</f>
        <v>0</v>
      </c>
      <c r="T2598" s="17"/>
      <c r="U2598" s="18" t="n">
        <f aca="false">+M2598-L2598</f>
        <v>0.0347222222222222</v>
      </c>
      <c r="V2598" s="18" t="n">
        <f aca="false">+U2598*Q2598</f>
        <v>2.01388888888889</v>
      </c>
      <c r="W2598" s="18"/>
    </row>
    <row r="2599" s="13" customFormat="true" ht="12" hidden="false" customHeight="false" outlineLevel="0" collapsed="false">
      <c r="A2599" s="12" t="n">
        <v>10988</v>
      </c>
      <c r="B2599" s="13" t="n">
        <v>81</v>
      </c>
      <c r="C2599" s="13" t="s">
        <v>468</v>
      </c>
      <c r="D2599" s="13" t="n">
        <v>0</v>
      </c>
      <c r="E2599" s="13" t="n">
        <v>153</v>
      </c>
      <c r="F2599" s="13" t="s">
        <v>564</v>
      </c>
      <c r="G2599" s="13" t="s">
        <v>28</v>
      </c>
      <c r="H2599" s="13" t="s">
        <v>25</v>
      </c>
      <c r="J2599" s="13" t="n">
        <v>1</v>
      </c>
      <c r="K2599" s="13" t="n">
        <v>3613</v>
      </c>
      <c r="L2599" s="14" t="n">
        <v>0.697916666666667</v>
      </c>
      <c r="M2599" s="15" t="n">
        <v>0.725694444444444</v>
      </c>
      <c r="N2599" s="16" t="n">
        <f aca="false">VLOOKUP(E2599,'Esp. percorsi al 18-10-22'!C:J,8,FALSE())</f>
        <v>14.7180712474985</v>
      </c>
      <c r="O2599" s="16"/>
      <c r="P2599" s="16"/>
      <c r="Q2599" s="20" t="n">
        <v>67</v>
      </c>
      <c r="R2599" s="17" t="n">
        <f aca="false">+N2599*Q2599</f>
        <v>986.110773582399</v>
      </c>
      <c r="S2599" s="17" t="n">
        <f aca="false">+O2599*Q2599</f>
        <v>0</v>
      </c>
      <c r="T2599" s="17"/>
      <c r="U2599" s="18" t="n">
        <f aca="false">+M2599-L2599</f>
        <v>0.0277777777777778</v>
      </c>
      <c r="V2599" s="18" t="n">
        <f aca="false">+U2599*Q2599</f>
        <v>1.86111111111111</v>
      </c>
      <c r="W2599" s="18"/>
    </row>
    <row r="2600" s="13" customFormat="true" ht="12" hidden="false" customHeight="false" outlineLevel="0" collapsed="false">
      <c r="A2600" s="12" t="n">
        <v>17101</v>
      </c>
      <c r="B2600" s="13" t="n">
        <v>81</v>
      </c>
      <c r="C2600" s="13" t="s">
        <v>468</v>
      </c>
      <c r="D2600" s="13" t="n">
        <v>0</v>
      </c>
      <c r="E2600" s="13" t="n">
        <v>158</v>
      </c>
      <c r="F2600" s="13" t="s">
        <v>565</v>
      </c>
      <c r="G2600" s="13" t="s">
        <v>28</v>
      </c>
      <c r="H2600" s="13" t="s">
        <v>29</v>
      </c>
      <c r="J2600" s="13" t="n">
        <v>1</v>
      </c>
      <c r="K2600" s="13" t="n">
        <v>17101</v>
      </c>
      <c r="L2600" s="14" t="n">
        <v>0.402777777777778</v>
      </c>
      <c r="M2600" s="15" t="n">
        <v>0.430555555555556</v>
      </c>
      <c r="N2600" s="16" t="n">
        <f aca="false">VLOOKUP(E2600,'Esp. percorsi al 18-10-22'!C:J,8,FALSE())</f>
        <v>14.5497666671155</v>
      </c>
      <c r="O2600" s="16"/>
      <c r="P2600" s="16"/>
      <c r="Q2600" s="20" t="n">
        <v>12</v>
      </c>
      <c r="R2600" s="17" t="n">
        <f aca="false">+N2600*Q2600</f>
        <v>174.597200005386</v>
      </c>
      <c r="S2600" s="17" t="n">
        <f aca="false">+O2600*Q2600</f>
        <v>0</v>
      </c>
      <c r="T2600" s="17"/>
      <c r="U2600" s="18" t="n">
        <f aca="false">+M2600-L2600</f>
        <v>0.0277777777777778</v>
      </c>
      <c r="V2600" s="18" t="n">
        <f aca="false">+U2600*Q2600</f>
        <v>0.333333333333333</v>
      </c>
      <c r="W2600" s="18"/>
    </row>
    <row r="2601" s="13" customFormat="true" ht="12" hidden="false" customHeight="false" outlineLevel="0" collapsed="false">
      <c r="A2601" s="12" t="n">
        <v>10993</v>
      </c>
      <c r="B2601" s="13" t="n">
        <v>81</v>
      </c>
      <c r="C2601" s="13" t="s">
        <v>468</v>
      </c>
      <c r="D2601" s="13" t="n">
        <v>0</v>
      </c>
      <c r="E2601" s="13" t="n">
        <v>158</v>
      </c>
      <c r="F2601" s="13" t="s">
        <v>565</v>
      </c>
      <c r="G2601" s="13" t="s">
        <v>26</v>
      </c>
      <c r="H2601" s="13" t="n">
        <v>1346</v>
      </c>
      <c r="J2601" s="13" t="n">
        <v>1</v>
      </c>
      <c r="K2601" s="13" t="n">
        <v>3068</v>
      </c>
      <c r="L2601" s="14" t="n">
        <v>0.645833333333333</v>
      </c>
      <c r="M2601" s="15" t="n">
        <v>0.673611111111111</v>
      </c>
      <c r="N2601" s="16" t="n">
        <f aca="false">VLOOKUP(E2601,'Esp. percorsi al 18-10-22'!C:J,8,FALSE())</f>
        <v>14.5497666671155</v>
      </c>
      <c r="O2601" s="16"/>
      <c r="P2601" s="16"/>
      <c r="Q2601" s="20" t="n">
        <v>159</v>
      </c>
      <c r="R2601" s="17" t="n">
        <f aca="false">+N2601*Q2601</f>
        <v>2313.41290007136</v>
      </c>
      <c r="S2601" s="17" t="n">
        <f aca="false">+O2601*Q2601</f>
        <v>0</v>
      </c>
      <c r="T2601" s="17"/>
      <c r="U2601" s="18" t="n">
        <f aca="false">+M2601-L2601</f>
        <v>0.0277777777777778</v>
      </c>
      <c r="V2601" s="18" t="n">
        <f aca="false">+U2601*Q2601</f>
        <v>4.41666666666667</v>
      </c>
      <c r="W2601" s="18"/>
    </row>
    <row r="2602" s="13" customFormat="true" ht="12" hidden="false" customHeight="false" outlineLevel="0" collapsed="false">
      <c r="A2602" s="12" t="n">
        <v>17153</v>
      </c>
      <c r="B2602" s="13" t="n">
        <v>81</v>
      </c>
      <c r="C2602" s="13" t="s">
        <v>468</v>
      </c>
      <c r="D2602" s="13" t="n">
        <v>0</v>
      </c>
      <c r="E2602" s="13" t="n">
        <v>158</v>
      </c>
      <c r="F2602" s="13" t="s">
        <v>565</v>
      </c>
      <c r="G2602" s="13" t="s">
        <v>24</v>
      </c>
      <c r="H2602" s="13" t="s">
        <v>29</v>
      </c>
      <c r="J2602" s="13" t="n">
        <v>1</v>
      </c>
      <c r="K2602" s="13" t="n">
        <v>17153</v>
      </c>
      <c r="L2602" s="14" t="n">
        <v>0.743055555555555</v>
      </c>
      <c r="M2602" s="15" t="n">
        <v>0.770833333333333</v>
      </c>
      <c r="N2602" s="16" t="n">
        <f aca="false">VLOOKUP(E2602,'Esp. percorsi al 18-10-22'!C:J,8,FALSE())</f>
        <v>14.5497666671155</v>
      </c>
      <c r="O2602" s="16"/>
      <c r="P2602" s="16"/>
      <c r="Q2602" s="20" t="n">
        <v>58</v>
      </c>
      <c r="R2602" s="17" t="n">
        <f aca="false">+N2602*Q2602</f>
        <v>843.886466692699</v>
      </c>
      <c r="S2602" s="17" t="n">
        <f aca="false">+O2602*Q2602</f>
        <v>0</v>
      </c>
      <c r="T2602" s="17"/>
      <c r="U2602" s="18" t="n">
        <f aca="false">+M2602-L2602</f>
        <v>0.0277777777777778</v>
      </c>
      <c r="V2602" s="18" t="n">
        <f aca="false">+U2602*Q2602</f>
        <v>1.61111111111111</v>
      </c>
      <c r="W2602" s="18"/>
    </row>
    <row r="2603" s="13" customFormat="true" ht="12" hidden="false" customHeight="false" outlineLevel="0" collapsed="false">
      <c r="A2603" s="12" t="n">
        <v>10994</v>
      </c>
      <c r="B2603" s="13" t="n">
        <v>81</v>
      </c>
      <c r="C2603" s="13" t="s">
        <v>468</v>
      </c>
      <c r="D2603" s="13" t="n">
        <v>0</v>
      </c>
      <c r="E2603" s="13" t="n">
        <v>161</v>
      </c>
      <c r="F2603" s="13" t="s">
        <v>566</v>
      </c>
      <c r="G2603" s="13" t="s">
        <v>26</v>
      </c>
      <c r="H2603" s="13" t="n">
        <v>25</v>
      </c>
      <c r="J2603" s="13" t="n">
        <v>1</v>
      </c>
      <c r="K2603" s="13" t="n">
        <v>4041</v>
      </c>
      <c r="L2603" s="14" t="n">
        <v>0.645833333333333</v>
      </c>
      <c r="M2603" s="15" t="n">
        <v>0.673611111111111</v>
      </c>
      <c r="N2603" s="16" t="n">
        <f aca="false">VLOOKUP(E2603,'Esp. percorsi al 18-10-22'!C:J,8,FALSE())</f>
        <v>15.8305644166907</v>
      </c>
      <c r="O2603" s="16"/>
      <c r="P2603" s="16"/>
      <c r="Q2603" s="20" t="n">
        <v>76</v>
      </c>
      <c r="R2603" s="17" t="n">
        <f aca="false">+N2603*Q2603</f>
        <v>1203.12289566849</v>
      </c>
      <c r="S2603" s="17" t="n">
        <f aca="false">+O2603*Q2603</f>
        <v>0</v>
      </c>
      <c r="T2603" s="17"/>
      <c r="U2603" s="18" t="n">
        <f aca="false">+M2603-L2603</f>
        <v>0.0277777777777778</v>
      </c>
      <c r="V2603" s="18" t="n">
        <f aca="false">+U2603*Q2603</f>
        <v>2.11111111111111</v>
      </c>
      <c r="W2603" s="18"/>
    </row>
    <row r="2604" s="13" customFormat="true" ht="12" hidden="false" customHeight="false" outlineLevel="0" collapsed="false">
      <c r="A2604" s="12" t="n">
        <v>11001</v>
      </c>
      <c r="B2604" s="13" t="n">
        <v>81</v>
      </c>
      <c r="C2604" s="13" t="s">
        <v>468</v>
      </c>
      <c r="D2604" s="13" t="n">
        <v>0</v>
      </c>
      <c r="E2604" s="13" t="n">
        <v>162</v>
      </c>
      <c r="F2604" s="13" t="s">
        <v>567</v>
      </c>
      <c r="G2604" s="13" t="s">
        <v>26</v>
      </c>
      <c r="H2604" s="13" t="n">
        <v>25</v>
      </c>
      <c r="J2604" s="13" t="n">
        <v>1</v>
      </c>
      <c r="K2604" s="13" t="n">
        <v>4251</v>
      </c>
      <c r="L2604" s="14" t="n">
        <v>0.5</v>
      </c>
      <c r="M2604" s="15" t="n">
        <v>0.53125</v>
      </c>
      <c r="N2604" s="16" t="n">
        <f aca="false">VLOOKUP(E2604,'Esp. percorsi al 18-10-22'!C:J,8,FALSE())</f>
        <v>16.4221158958291</v>
      </c>
      <c r="O2604" s="16"/>
      <c r="P2604" s="16"/>
      <c r="Q2604" s="20" t="n">
        <v>76</v>
      </c>
      <c r="R2604" s="17" t="n">
        <f aca="false">+N2604*Q2604</f>
        <v>1248.08080808301</v>
      </c>
      <c r="S2604" s="17" t="n">
        <f aca="false">+O2604*Q2604</f>
        <v>0</v>
      </c>
      <c r="T2604" s="17"/>
      <c r="U2604" s="18" t="n">
        <f aca="false">+M2604-L2604</f>
        <v>0.03125</v>
      </c>
      <c r="V2604" s="18" t="n">
        <f aca="false">+U2604*Q2604</f>
        <v>2.375</v>
      </c>
      <c r="W2604" s="18"/>
    </row>
    <row r="2605" s="13" customFormat="true" ht="12" hidden="false" customHeight="false" outlineLevel="0" collapsed="false">
      <c r="A2605" s="12" t="n">
        <v>10978</v>
      </c>
      <c r="B2605" s="13" t="n">
        <v>81</v>
      </c>
      <c r="C2605" s="13" t="s">
        <v>468</v>
      </c>
      <c r="D2605" s="13" t="n">
        <v>0</v>
      </c>
      <c r="E2605" s="13" t="n">
        <v>164</v>
      </c>
      <c r="F2605" s="13" t="s">
        <v>568</v>
      </c>
      <c r="G2605" s="13" t="s">
        <v>24</v>
      </c>
      <c r="H2605" s="13" t="s">
        <v>25</v>
      </c>
      <c r="J2605" s="13" t="n">
        <v>1</v>
      </c>
      <c r="K2605" s="13" t="n">
        <v>2319</v>
      </c>
      <c r="L2605" s="14" t="n">
        <v>0.302083333333333</v>
      </c>
      <c r="M2605" s="15" t="n">
        <v>0.329861111111111</v>
      </c>
      <c r="N2605" s="16" t="n">
        <f aca="false">VLOOKUP(E2605,'Esp. percorsi al 18-10-22'!C:J,8,FALSE())</f>
        <v>14.6388540705994</v>
      </c>
      <c r="O2605" s="16"/>
      <c r="P2605" s="16"/>
      <c r="Q2605" s="20" t="n">
        <v>302</v>
      </c>
      <c r="R2605" s="17" t="n">
        <f aca="false">+N2605*Q2605</f>
        <v>4420.93392932102</v>
      </c>
      <c r="S2605" s="17" t="n">
        <f aca="false">+O2605*Q2605</f>
        <v>0</v>
      </c>
      <c r="T2605" s="17"/>
      <c r="U2605" s="18" t="n">
        <f aca="false">+M2605-L2605</f>
        <v>0.0277777777777778</v>
      </c>
      <c r="V2605" s="18" t="n">
        <f aca="false">+U2605*Q2605</f>
        <v>8.38888888888889</v>
      </c>
      <c r="W2605" s="18"/>
    </row>
    <row r="2606" s="13" customFormat="true" ht="12" hidden="false" customHeight="false" outlineLevel="0" collapsed="false">
      <c r="A2606" s="12" t="n">
        <v>17503</v>
      </c>
      <c r="B2606" s="13" t="n">
        <v>81</v>
      </c>
      <c r="C2606" s="13" t="s">
        <v>468</v>
      </c>
      <c r="D2606" s="13" t="n">
        <v>0</v>
      </c>
      <c r="E2606" s="13" t="n">
        <v>164</v>
      </c>
      <c r="F2606" s="13" t="s">
        <v>568</v>
      </c>
      <c r="G2606" s="13" t="s">
        <v>26</v>
      </c>
      <c r="H2606" s="13" t="n">
        <v>1346</v>
      </c>
      <c r="J2606" s="13" t="n">
        <v>1</v>
      </c>
      <c r="K2606" s="13" t="n">
        <v>4039</v>
      </c>
      <c r="L2606" s="14" t="n">
        <v>0.333333333333333</v>
      </c>
      <c r="M2606" s="15" t="n">
        <v>0.364583333333333</v>
      </c>
      <c r="N2606" s="16" t="n">
        <f aca="false">VLOOKUP(E2606,'Esp. percorsi al 18-10-22'!C:J,8,FALSE())</f>
        <v>14.6388540705994</v>
      </c>
      <c r="O2606" s="16"/>
      <c r="P2606" s="16"/>
      <c r="Q2606" s="20" t="n">
        <v>159</v>
      </c>
      <c r="R2606" s="17" t="n">
        <f aca="false">+N2606*Q2606</f>
        <v>2327.5777972253</v>
      </c>
      <c r="S2606" s="17" t="n">
        <f aca="false">+O2606*Q2606</f>
        <v>0</v>
      </c>
      <c r="T2606" s="17"/>
      <c r="U2606" s="18" t="n">
        <f aca="false">+M2606-L2606</f>
        <v>0.03125</v>
      </c>
      <c r="V2606" s="18" t="n">
        <f aca="false">+U2606*Q2606</f>
        <v>4.96875</v>
      </c>
      <c r="W2606" s="18"/>
    </row>
    <row r="2607" s="13" customFormat="true" ht="12" hidden="false" customHeight="false" outlineLevel="0" collapsed="false">
      <c r="A2607" s="12" t="n">
        <v>10995</v>
      </c>
      <c r="B2607" s="13" t="n">
        <v>81</v>
      </c>
      <c r="C2607" s="13" t="s">
        <v>468</v>
      </c>
      <c r="D2607" s="13" t="n">
        <v>0</v>
      </c>
      <c r="E2607" s="13" t="n">
        <v>164</v>
      </c>
      <c r="F2607" s="13" t="s">
        <v>568</v>
      </c>
      <c r="G2607" s="13" t="s">
        <v>24</v>
      </c>
      <c r="H2607" s="13" t="n">
        <v>1346</v>
      </c>
      <c r="J2607" s="13" t="n">
        <v>1</v>
      </c>
      <c r="K2607" s="13" t="n">
        <v>2320</v>
      </c>
      <c r="L2607" s="14" t="n">
        <v>0.40625</v>
      </c>
      <c r="M2607" s="15" t="n">
        <v>0.4375</v>
      </c>
      <c r="N2607" s="16" t="n">
        <f aca="false">VLOOKUP(E2607,'Esp. percorsi al 18-10-22'!C:J,8,FALSE())</f>
        <v>14.6388540705994</v>
      </c>
      <c r="O2607" s="16"/>
      <c r="P2607" s="16"/>
      <c r="Q2607" s="20" t="n">
        <v>204</v>
      </c>
      <c r="R2607" s="17" t="n">
        <f aca="false">+N2607*Q2607</f>
        <v>2986.32623040228</v>
      </c>
      <c r="S2607" s="17" t="n">
        <f aca="false">+O2607*Q2607</f>
        <v>0</v>
      </c>
      <c r="T2607" s="17"/>
      <c r="U2607" s="18" t="n">
        <f aca="false">+M2607-L2607</f>
        <v>0.03125</v>
      </c>
      <c r="V2607" s="18" t="n">
        <f aca="false">+U2607*Q2607</f>
        <v>6.375</v>
      </c>
      <c r="W2607" s="18"/>
    </row>
    <row r="2608" s="13" customFormat="true" ht="12" hidden="false" customHeight="false" outlineLevel="0" collapsed="false">
      <c r="A2608" s="12" t="n">
        <v>15926</v>
      </c>
      <c r="B2608" s="13" t="n">
        <v>81</v>
      </c>
      <c r="C2608" s="13" t="s">
        <v>468</v>
      </c>
      <c r="D2608" s="13" t="n">
        <v>0</v>
      </c>
      <c r="E2608" s="13" t="n">
        <v>164</v>
      </c>
      <c r="F2608" s="13" t="s">
        <v>568</v>
      </c>
      <c r="G2608" s="13" t="s">
        <v>24</v>
      </c>
      <c r="H2608" s="13" t="s">
        <v>25</v>
      </c>
      <c r="J2608" s="13" t="n">
        <v>1</v>
      </c>
      <c r="K2608" s="13" t="n">
        <v>15926</v>
      </c>
      <c r="L2608" s="14" t="n">
        <v>0.75</v>
      </c>
      <c r="M2608" s="15" t="n">
        <v>0.777777777777778</v>
      </c>
      <c r="N2608" s="16" t="n">
        <f aca="false">VLOOKUP(E2608,'Esp. percorsi al 18-10-22'!C:J,8,FALSE())</f>
        <v>14.6388540705994</v>
      </c>
      <c r="O2608" s="16"/>
      <c r="P2608" s="16"/>
      <c r="Q2608" s="20" t="n">
        <v>302</v>
      </c>
      <c r="R2608" s="17" t="n">
        <f aca="false">+N2608*Q2608</f>
        <v>4420.93392932102</v>
      </c>
      <c r="S2608" s="17" t="n">
        <f aca="false">+O2608*Q2608</f>
        <v>0</v>
      </c>
      <c r="T2608" s="17"/>
      <c r="U2608" s="18" t="n">
        <f aca="false">+M2608-L2608</f>
        <v>0.0277777777777778</v>
      </c>
      <c r="V2608" s="18" t="n">
        <f aca="false">+U2608*Q2608</f>
        <v>8.38888888888889</v>
      </c>
      <c r="W2608" s="18"/>
    </row>
    <row r="2609" s="13" customFormat="true" ht="12" hidden="false" customHeight="false" outlineLevel="0" collapsed="false">
      <c r="A2609" s="12" t="n">
        <v>17526</v>
      </c>
      <c r="B2609" s="13" t="n">
        <v>81</v>
      </c>
      <c r="C2609" s="13" t="s">
        <v>468</v>
      </c>
      <c r="D2609" s="13" t="n">
        <v>0</v>
      </c>
      <c r="E2609" s="13" t="n">
        <v>165</v>
      </c>
      <c r="F2609" s="13" t="s">
        <v>569</v>
      </c>
      <c r="G2609" s="13" t="s">
        <v>26</v>
      </c>
      <c r="H2609" s="13" t="n">
        <v>25</v>
      </c>
      <c r="J2609" s="13" t="n">
        <v>1</v>
      </c>
      <c r="K2609" s="13" t="n">
        <v>3011</v>
      </c>
      <c r="L2609" s="14" t="n">
        <v>0.333333333333333</v>
      </c>
      <c r="M2609" s="15" t="n">
        <v>0.364583333333333</v>
      </c>
      <c r="N2609" s="16" t="n">
        <f aca="false">VLOOKUP(E2609,'Esp. percorsi al 18-10-22'!C:J,8,FALSE())</f>
        <v>15.7566590787563</v>
      </c>
      <c r="O2609" s="16"/>
      <c r="P2609" s="16"/>
      <c r="Q2609" s="20" t="n">
        <v>76</v>
      </c>
      <c r="R2609" s="17" t="n">
        <f aca="false">+N2609*Q2609</f>
        <v>1197.50608998548</v>
      </c>
      <c r="S2609" s="17" t="n">
        <f aca="false">+O2609*Q2609</f>
        <v>0</v>
      </c>
      <c r="T2609" s="17"/>
      <c r="U2609" s="18" t="n">
        <f aca="false">+M2609-L2609</f>
        <v>0.03125</v>
      </c>
      <c r="V2609" s="18" t="n">
        <f aca="false">+U2609*Q2609</f>
        <v>2.375</v>
      </c>
      <c r="W2609" s="18"/>
    </row>
    <row r="2610" s="13" customFormat="true" ht="12" hidden="false" customHeight="false" outlineLevel="0" collapsed="false">
      <c r="A2610" s="12" t="n">
        <v>10998</v>
      </c>
      <c r="B2610" s="13" t="n">
        <v>81</v>
      </c>
      <c r="C2610" s="13" t="s">
        <v>468</v>
      </c>
      <c r="D2610" s="13" t="n">
        <v>0</v>
      </c>
      <c r="E2610" s="13" t="n">
        <v>165</v>
      </c>
      <c r="F2610" s="13" t="s">
        <v>569</v>
      </c>
      <c r="G2610" s="13" t="s">
        <v>24</v>
      </c>
      <c r="H2610" s="13" t="n">
        <v>25</v>
      </c>
      <c r="J2610" s="13" t="n">
        <v>1</v>
      </c>
      <c r="K2610" s="13" t="n">
        <v>3850</v>
      </c>
      <c r="L2610" s="14" t="n">
        <v>0.40625</v>
      </c>
      <c r="M2610" s="15" t="n">
        <v>0.4375</v>
      </c>
      <c r="N2610" s="16" t="n">
        <f aca="false">VLOOKUP(E2610,'Esp. percorsi al 18-10-22'!C:J,8,FALSE())</f>
        <v>15.7566590787563</v>
      </c>
      <c r="O2610" s="16"/>
      <c r="P2610" s="16"/>
      <c r="Q2610" s="20" t="n">
        <v>98</v>
      </c>
      <c r="R2610" s="17" t="n">
        <f aca="false">+N2610*Q2610</f>
        <v>1544.15258971812</v>
      </c>
      <c r="S2610" s="17" t="n">
        <f aca="false">+O2610*Q2610</f>
        <v>0</v>
      </c>
      <c r="T2610" s="17"/>
      <c r="U2610" s="18" t="n">
        <f aca="false">+M2610-L2610</f>
        <v>0.03125</v>
      </c>
      <c r="V2610" s="18" t="n">
        <f aca="false">+U2610*Q2610</f>
        <v>3.0625</v>
      </c>
      <c r="W2610" s="18"/>
    </row>
    <row r="2611" s="13" customFormat="true" ht="12" hidden="false" customHeight="false" outlineLevel="0" collapsed="false">
      <c r="A2611" s="12" t="n">
        <v>10987</v>
      </c>
      <c r="B2611" s="13" t="n">
        <v>81</v>
      </c>
      <c r="C2611" s="13" t="s">
        <v>468</v>
      </c>
      <c r="D2611" s="13" t="n">
        <v>0</v>
      </c>
      <c r="E2611" s="13" t="n">
        <v>180</v>
      </c>
      <c r="F2611" s="13" t="s">
        <v>570</v>
      </c>
      <c r="G2611" s="13" t="s">
        <v>28</v>
      </c>
      <c r="H2611" s="13" t="n">
        <v>1346</v>
      </c>
      <c r="J2611" s="13" t="n">
        <v>1</v>
      </c>
      <c r="K2611" s="13" t="n">
        <v>3612</v>
      </c>
      <c r="L2611" s="14" t="n">
        <v>0.590277777777778</v>
      </c>
      <c r="M2611" s="15" t="n">
        <v>0.625</v>
      </c>
      <c r="N2611" s="16" t="n">
        <f aca="false">VLOOKUP(E2611,'Esp. percorsi al 18-10-22'!C:J,8,FALSE())</f>
        <v>19.4589412449517</v>
      </c>
      <c r="O2611" s="16"/>
      <c r="P2611" s="16"/>
      <c r="Q2611" s="20" t="n">
        <v>45</v>
      </c>
      <c r="R2611" s="17" t="n">
        <f aca="false">+N2611*Q2611</f>
        <v>875.652356022827</v>
      </c>
      <c r="S2611" s="17" t="n">
        <f aca="false">+O2611*Q2611</f>
        <v>0</v>
      </c>
      <c r="T2611" s="17"/>
      <c r="U2611" s="18" t="n">
        <f aca="false">+M2611-L2611</f>
        <v>0.0347222222222222</v>
      </c>
      <c r="V2611" s="18" t="n">
        <f aca="false">+U2611*Q2611</f>
        <v>1.5625</v>
      </c>
      <c r="W2611" s="18"/>
    </row>
    <row r="2612" s="13" customFormat="true" ht="12" hidden="false" customHeight="false" outlineLevel="0" collapsed="false">
      <c r="A2612" s="12" t="n">
        <v>14119</v>
      </c>
      <c r="B2612" s="13" t="n">
        <v>81</v>
      </c>
      <c r="C2612" s="13" t="s">
        <v>468</v>
      </c>
      <c r="D2612" s="13" t="n">
        <v>0</v>
      </c>
      <c r="E2612" s="13" t="n">
        <v>349</v>
      </c>
      <c r="F2612" s="13" t="s">
        <v>571</v>
      </c>
      <c r="G2612" s="13" t="s">
        <v>26</v>
      </c>
      <c r="H2612" s="13" t="s">
        <v>25</v>
      </c>
      <c r="J2612" s="13" t="n">
        <v>1</v>
      </c>
      <c r="K2612" s="13" t="n">
        <v>14119</v>
      </c>
      <c r="L2612" s="14" t="n">
        <v>0.704861111111111</v>
      </c>
      <c r="M2612" s="15" t="n">
        <v>0.732638888888889</v>
      </c>
      <c r="N2612" s="16" t="n">
        <f aca="false">VLOOKUP(E2612,'Esp. percorsi al 18-10-22'!C:J,8,FALSE())</f>
        <v>15.1999767054432</v>
      </c>
      <c r="O2612" s="16"/>
      <c r="P2612" s="16"/>
      <c r="Q2612" s="20" t="n">
        <v>235</v>
      </c>
      <c r="R2612" s="17" t="n">
        <f aca="false">+N2612*Q2612</f>
        <v>3571.99452577915</v>
      </c>
      <c r="S2612" s="17" t="n">
        <f aca="false">+O2612*Q2612</f>
        <v>0</v>
      </c>
      <c r="T2612" s="17"/>
      <c r="U2612" s="18" t="n">
        <f aca="false">+M2612-L2612</f>
        <v>0.0277777777777778</v>
      </c>
      <c r="V2612" s="18" t="n">
        <f aca="false">+U2612*Q2612</f>
        <v>6.52777777777778</v>
      </c>
      <c r="W2612" s="18"/>
    </row>
    <row r="2613" s="13" customFormat="true" ht="12" hidden="false" customHeight="false" outlineLevel="0" collapsed="false">
      <c r="A2613" s="12" t="n">
        <v>14107</v>
      </c>
      <c r="B2613" s="13" t="n">
        <v>81</v>
      </c>
      <c r="C2613" s="13" t="s">
        <v>468</v>
      </c>
      <c r="D2613" s="13" t="n">
        <v>0</v>
      </c>
      <c r="E2613" s="13" t="n">
        <v>482</v>
      </c>
      <c r="F2613" s="13" t="s">
        <v>572</v>
      </c>
      <c r="G2613" s="13" t="s">
        <v>26</v>
      </c>
      <c r="H2613" s="13" t="s">
        <v>25</v>
      </c>
      <c r="J2613" s="13" t="n">
        <v>1</v>
      </c>
      <c r="K2613" s="13" t="n">
        <v>14107</v>
      </c>
      <c r="L2613" s="14" t="n">
        <v>0.697916666666667</v>
      </c>
      <c r="M2613" s="15" t="n">
        <v>0.722222222222222</v>
      </c>
      <c r="N2613" s="16" t="n">
        <f aca="false">VLOOKUP(E2613,'Esp. percorsi al 18-10-22'!C:J,8,FALSE())</f>
        <v>12.6652079709561</v>
      </c>
      <c r="O2613" s="16"/>
      <c r="P2613" s="16"/>
      <c r="Q2613" s="20" t="n">
        <v>235</v>
      </c>
      <c r="R2613" s="17" t="n">
        <f aca="false">+N2613*Q2613</f>
        <v>2976.32387317468</v>
      </c>
      <c r="S2613" s="17" t="n">
        <f aca="false">+O2613*Q2613</f>
        <v>0</v>
      </c>
      <c r="T2613" s="17"/>
      <c r="U2613" s="18" t="n">
        <f aca="false">+M2613-L2613</f>
        <v>0.0243055555555556</v>
      </c>
      <c r="V2613" s="18" t="n">
        <f aca="false">+U2613*Q2613</f>
        <v>5.71180555555556</v>
      </c>
      <c r="W2613" s="18"/>
    </row>
    <row r="2614" s="13" customFormat="true" ht="12" hidden="false" customHeight="false" outlineLevel="0" collapsed="false">
      <c r="A2614" s="12" t="n">
        <v>10989</v>
      </c>
      <c r="B2614" s="13" t="n">
        <v>81</v>
      </c>
      <c r="C2614" s="13" t="s">
        <v>468</v>
      </c>
      <c r="D2614" s="13" t="n">
        <v>0</v>
      </c>
      <c r="E2614" s="13" t="n">
        <v>686</v>
      </c>
      <c r="F2614" s="13" t="s">
        <v>573</v>
      </c>
      <c r="G2614" s="13" t="s">
        <v>28</v>
      </c>
      <c r="H2614" s="13" t="n">
        <v>25</v>
      </c>
      <c r="J2614" s="13" t="n">
        <v>1</v>
      </c>
      <c r="K2614" s="13" t="n">
        <v>3619</v>
      </c>
      <c r="L2614" s="14" t="n">
        <v>0.486111111111111</v>
      </c>
      <c r="M2614" s="15" t="n">
        <v>0.520833333333333</v>
      </c>
      <c r="N2614" s="16" t="n">
        <f aca="false">VLOOKUP(E2614,'Esp. percorsi al 18-10-22'!C:J,8,FALSE())</f>
        <v>20.510839574466</v>
      </c>
      <c r="O2614" s="16"/>
      <c r="P2614" s="16"/>
      <c r="Q2614" s="20" t="n">
        <v>22</v>
      </c>
      <c r="R2614" s="17" t="n">
        <f aca="false">+N2614*Q2614</f>
        <v>451.238470638252</v>
      </c>
      <c r="S2614" s="17" t="n">
        <f aca="false">+O2614*Q2614</f>
        <v>0</v>
      </c>
      <c r="T2614" s="17"/>
      <c r="U2614" s="18" t="n">
        <f aca="false">+M2614-L2614</f>
        <v>0.0347222222222222</v>
      </c>
      <c r="V2614" s="18" t="n">
        <f aca="false">+U2614*Q2614</f>
        <v>0.763888888888889</v>
      </c>
      <c r="W2614" s="18"/>
    </row>
    <row r="2615" s="13" customFormat="true" ht="12" hidden="false" customHeight="false" outlineLevel="0" collapsed="false">
      <c r="A2615" s="12" t="n">
        <v>10999</v>
      </c>
      <c r="B2615" s="13" t="n">
        <v>81</v>
      </c>
      <c r="C2615" s="13" t="s">
        <v>468</v>
      </c>
      <c r="D2615" s="13" t="n">
        <v>0</v>
      </c>
      <c r="E2615" s="13" t="n">
        <v>687</v>
      </c>
      <c r="F2615" s="13" t="s">
        <v>574</v>
      </c>
      <c r="G2615" s="13" t="s">
        <v>28</v>
      </c>
      <c r="H2615" s="13" t="n">
        <v>1346</v>
      </c>
      <c r="J2615" s="13" t="n">
        <v>1</v>
      </c>
      <c r="K2615" s="13" t="n">
        <v>4245</v>
      </c>
      <c r="L2615" s="14" t="n">
        <v>0.371527777777778</v>
      </c>
      <c r="M2615" s="15" t="n">
        <v>0.40625</v>
      </c>
      <c r="N2615" s="16" t="n">
        <f aca="false">VLOOKUP(E2615,'Esp. percorsi al 18-10-22'!C:J,8,FALSE())</f>
        <v>15.6953435520201</v>
      </c>
      <c r="O2615" s="16"/>
      <c r="P2615" s="16"/>
      <c r="Q2615" s="20" t="n">
        <v>45</v>
      </c>
      <c r="R2615" s="17" t="n">
        <f aca="false">+N2615*Q2615</f>
        <v>706.290459840905</v>
      </c>
      <c r="S2615" s="17" t="n">
        <f aca="false">+O2615*Q2615</f>
        <v>0</v>
      </c>
      <c r="T2615" s="17"/>
      <c r="U2615" s="18" t="n">
        <f aca="false">+M2615-L2615</f>
        <v>0.0347222222222222</v>
      </c>
      <c r="V2615" s="18" t="n">
        <f aca="false">+U2615*Q2615</f>
        <v>1.5625</v>
      </c>
      <c r="W2615" s="18"/>
    </row>
    <row r="2616" s="13" customFormat="true" ht="12" hidden="false" customHeight="false" outlineLevel="0" collapsed="false">
      <c r="A2616" s="12" t="n">
        <v>17104</v>
      </c>
      <c r="B2616" s="13" t="n">
        <v>81</v>
      </c>
      <c r="C2616" s="13" t="s">
        <v>468</v>
      </c>
      <c r="D2616" s="13" t="n">
        <v>0</v>
      </c>
      <c r="E2616" s="13" t="n">
        <v>687</v>
      </c>
      <c r="F2616" s="13" t="s">
        <v>574</v>
      </c>
      <c r="G2616" s="13" t="s">
        <v>28</v>
      </c>
      <c r="H2616" s="13" t="s">
        <v>29</v>
      </c>
      <c r="J2616" s="13" t="n">
        <v>1</v>
      </c>
      <c r="K2616" s="13" t="n">
        <v>17104</v>
      </c>
      <c r="L2616" s="14" t="n">
        <v>0.482638888888889</v>
      </c>
      <c r="M2616" s="15" t="n">
        <v>0.513888888888889</v>
      </c>
      <c r="N2616" s="16" t="n">
        <f aca="false">VLOOKUP(E2616,'Esp. percorsi al 18-10-22'!C:J,8,FALSE())</f>
        <v>15.6953435520201</v>
      </c>
      <c r="O2616" s="16"/>
      <c r="P2616" s="16"/>
      <c r="Q2616" s="20" t="n">
        <v>12</v>
      </c>
      <c r="R2616" s="17" t="n">
        <f aca="false">+N2616*Q2616</f>
        <v>188.344122624241</v>
      </c>
      <c r="S2616" s="17" t="n">
        <f aca="false">+O2616*Q2616</f>
        <v>0</v>
      </c>
      <c r="T2616" s="17"/>
      <c r="U2616" s="18" t="n">
        <f aca="false">+M2616-L2616</f>
        <v>0.03125</v>
      </c>
      <c r="V2616" s="18" t="n">
        <f aca="false">+U2616*Q2616</f>
        <v>0.375</v>
      </c>
      <c r="W2616" s="18"/>
    </row>
    <row r="2617" s="13" customFormat="true" ht="12" hidden="false" customHeight="false" outlineLevel="0" collapsed="false">
      <c r="A2617" s="12" t="n">
        <v>11003</v>
      </c>
      <c r="B2617" s="13" t="n">
        <v>81</v>
      </c>
      <c r="C2617" s="13" t="s">
        <v>468</v>
      </c>
      <c r="D2617" s="13" t="n">
        <v>0</v>
      </c>
      <c r="E2617" s="13" t="n">
        <v>687</v>
      </c>
      <c r="F2617" s="13" t="s">
        <v>574</v>
      </c>
      <c r="G2617" s="13" t="s">
        <v>28</v>
      </c>
      <c r="H2617" s="13" t="s">
        <v>29</v>
      </c>
      <c r="J2617" s="13" t="n">
        <v>1</v>
      </c>
      <c r="K2617" s="13" t="n">
        <v>3843</v>
      </c>
      <c r="L2617" s="14" t="n">
        <v>0.586805555555556</v>
      </c>
      <c r="M2617" s="15" t="n">
        <v>0.621527777777778</v>
      </c>
      <c r="N2617" s="16" t="n">
        <f aca="false">VLOOKUP(E2617,'Esp. percorsi al 18-10-22'!C:J,8,FALSE())</f>
        <v>15.6953435520201</v>
      </c>
      <c r="O2617" s="16"/>
      <c r="P2617" s="16"/>
      <c r="Q2617" s="20" t="n">
        <v>12</v>
      </c>
      <c r="R2617" s="17" t="n">
        <f aca="false">+N2617*Q2617</f>
        <v>188.344122624241</v>
      </c>
      <c r="S2617" s="17" t="n">
        <f aca="false">+O2617*Q2617</f>
        <v>0</v>
      </c>
      <c r="T2617" s="17"/>
      <c r="U2617" s="18" t="n">
        <f aca="false">+M2617-L2617</f>
        <v>0.0347222222222222</v>
      </c>
      <c r="V2617" s="18" t="n">
        <f aca="false">+U2617*Q2617</f>
        <v>0.416666666666667</v>
      </c>
      <c r="W2617" s="18"/>
    </row>
    <row r="2618" s="13" customFormat="true" ht="12" hidden="false" customHeight="false" outlineLevel="0" collapsed="false">
      <c r="A2618" s="12" t="n">
        <v>10980</v>
      </c>
      <c r="B2618" s="13" t="n">
        <v>81</v>
      </c>
      <c r="C2618" s="13" t="s">
        <v>468</v>
      </c>
      <c r="D2618" s="13" t="n">
        <v>0</v>
      </c>
      <c r="E2618" s="13" t="n">
        <v>687</v>
      </c>
      <c r="F2618" s="13" t="s">
        <v>574</v>
      </c>
      <c r="G2618" s="13" t="s">
        <v>26</v>
      </c>
      <c r="H2618" s="13" t="s">
        <v>29</v>
      </c>
      <c r="J2618" s="13" t="n">
        <v>1</v>
      </c>
      <c r="K2618" s="13" t="n">
        <v>3044</v>
      </c>
      <c r="L2618" s="14" t="n">
        <v>0.614583333333333</v>
      </c>
      <c r="M2618" s="15" t="n">
        <v>0.649305555555556</v>
      </c>
      <c r="N2618" s="16" t="n">
        <f aca="false">VLOOKUP(E2618,'Esp. percorsi al 18-10-22'!C:J,8,FALSE())</f>
        <v>15.6953435520201</v>
      </c>
      <c r="O2618" s="16"/>
      <c r="P2618" s="16"/>
      <c r="Q2618" s="20" t="n">
        <v>46</v>
      </c>
      <c r="R2618" s="17" t="n">
        <f aca="false">+N2618*Q2618</f>
        <v>721.985803392925</v>
      </c>
      <c r="S2618" s="17" t="n">
        <f aca="false">+O2618*Q2618</f>
        <v>0</v>
      </c>
      <c r="T2618" s="17"/>
      <c r="U2618" s="18" t="n">
        <f aca="false">+M2618-L2618</f>
        <v>0.0347222222222222</v>
      </c>
      <c r="V2618" s="18" t="n">
        <f aca="false">+U2618*Q2618</f>
        <v>1.59722222222222</v>
      </c>
      <c r="W2618" s="18"/>
    </row>
    <row r="2619" s="13" customFormat="true" ht="12" hidden="false" customHeight="false" outlineLevel="0" collapsed="false">
      <c r="A2619" s="12" t="n">
        <v>10983</v>
      </c>
      <c r="B2619" s="13" t="n">
        <v>81</v>
      </c>
      <c r="C2619" s="13" t="s">
        <v>468</v>
      </c>
      <c r="D2619" s="13" t="n">
        <v>0</v>
      </c>
      <c r="E2619" s="13" t="n">
        <v>687</v>
      </c>
      <c r="F2619" s="13" t="s">
        <v>574</v>
      </c>
      <c r="G2619" s="13" t="s">
        <v>26</v>
      </c>
      <c r="H2619" s="13" t="s">
        <v>25</v>
      </c>
      <c r="J2619" s="13" t="n">
        <v>1</v>
      </c>
      <c r="K2619" s="13" t="n">
        <v>3066</v>
      </c>
      <c r="L2619" s="14" t="n">
        <v>0.614583333333333</v>
      </c>
      <c r="M2619" s="15" t="n">
        <v>0.645833333333333</v>
      </c>
      <c r="N2619" s="16" t="n">
        <f aca="false">VLOOKUP(E2619,'Esp. percorsi al 18-10-22'!C:J,8,FALSE())</f>
        <v>15.6953435520201</v>
      </c>
      <c r="O2619" s="16"/>
      <c r="P2619" s="16"/>
      <c r="Q2619" s="20" t="n">
        <v>235</v>
      </c>
      <c r="R2619" s="17" t="n">
        <f aca="false">+N2619*Q2619</f>
        <v>3688.40573472472</v>
      </c>
      <c r="S2619" s="17" t="n">
        <f aca="false">+O2619*Q2619</f>
        <v>0</v>
      </c>
      <c r="T2619" s="17"/>
      <c r="U2619" s="18" t="n">
        <f aca="false">+M2619-L2619</f>
        <v>0.03125</v>
      </c>
      <c r="V2619" s="18" t="n">
        <f aca="false">+U2619*Q2619</f>
        <v>7.34375</v>
      </c>
      <c r="W2619" s="18"/>
    </row>
    <row r="2620" s="13" customFormat="true" ht="12" hidden="false" customHeight="false" outlineLevel="0" collapsed="false">
      <c r="A2620" s="12" t="n">
        <v>10991</v>
      </c>
      <c r="B2620" s="13" t="n">
        <v>81</v>
      </c>
      <c r="C2620" s="13" t="s">
        <v>468</v>
      </c>
      <c r="D2620" s="13" t="n">
        <v>0</v>
      </c>
      <c r="E2620" s="13" t="n">
        <v>688</v>
      </c>
      <c r="F2620" s="13" t="s">
        <v>575</v>
      </c>
      <c r="G2620" s="13" t="s">
        <v>28</v>
      </c>
      <c r="H2620" s="13" t="n">
        <v>25</v>
      </c>
      <c r="J2620" s="13" t="n">
        <v>1</v>
      </c>
      <c r="K2620" s="13" t="n">
        <v>3851</v>
      </c>
      <c r="L2620" s="14" t="n">
        <v>0.590277777777778</v>
      </c>
      <c r="M2620" s="15" t="n">
        <v>0.625</v>
      </c>
      <c r="N2620" s="16" t="n">
        <f aca="false">VLOOKUP(E2620,'Esp. percorsi al 18-10-22'!C:J,8,FALSE())</f>
        <v>20.7397389945269</v>
      </c>
      <c r="O2620" s="16"/>
      <c r="P2620" s="16"/>
      <c r="Q2620" s="20" t="n">
        <v>22</v>
      </c>
      <c r="R2620" s="17" t="n">
        <f aca="false">+N2620*Q2620</f>
        <v>456.274257879592</v>
      </c>
      <c r="S2620" s="17" t="n">
        <f aca="false">+O2620*Q2620</f>
        <v>0</v>
      </c>
      <c r="T2620" s="17"/>
      <c r="U2620" s="18" t="n">
        <f aca="false">+M2620-L2620</f>
        <v>0.0347222222222222</v>
      </c>
      <c r="V2620" s="18" t="n">
        <f aca="false">+U2620*Q2620</f>
        <v>0.763888888888889</v>
      </c>
      <c r="W2620" s="18"/>
    </row>
    <row r="2621" s="13" customFormat="true" ht="12" hidden="false" customHeight="false" outlineLevel="0" collapsed="false">
      <c r="A2621" s="12" t="n">
        <v>11355</v>
      </c>
      <c r="B2621" s="13" t="n">
        <v>81</v>
      </c>
      <c r="C2621" s="13" t="s">
        <v>468</v>
      </c>
      <c r="D2621" s="13" t="n">
        <v>0</v>
      </c>
      <c r="E2621" s="13" t="n">
        <v>930</v>
      </c>
      <c r="F2621" s="13" t="s">
        <v>576</v>
      </c>
      <c r="G2621" s="13" t="s">
        <v>26</v>
      </c>
      <c r="H2621" s="13" t="n">
        <v>1346</v>
      </c>
      <c r="J2621" s="13" t="n">
        <v>1</v>
      </c>
      <c r="K2621" s="13" t="n">
        <v>2316</v>
      </c>
      <c r="L2621" s="14" t="n">
        <v>0.5</v>
      </c>
      <c r="M2621" s="15" t="n">
        <v>0.53125</v>
      </c>
      <c r="N2621" s="16" t="n">
        <f aca="false">VLOOKUP(E2621,'Esp. percorsi al 18-10-22'!C:J,8,FALSE())</f>
        <v>14.9743181462539</v>
      </c>
      <c r="O2621" s="16"/>
      <c r="P2621" s="16"/>
      <c r="Q2621" s="20" t="n">
        <v>159</v>
      </c>
      <c r="R2621" s="17" t="n">
        <f aca="false">+N2621*Q2621</f>
        <v>2380.91658525437</v>
      </c>
      <c r="S2621" s="17" t="n">
        <f aca="false">+O2621*Q2621</f>
        <v>0</v>
      </c>
      <c r="T2621" s="17"/>
      <c r="U2621" s="18" t="n">
        <f aca="false">+M2621-L2621</f>
        <v>0.03125</v>
      </c>
      <c r="V2621" s="18" t="n">
        <f aca="false">+U2621*Q2621</f>
        <v>4.96875</v>
      </c>
      <c r="W2621" s="18"/>
    </row>
    <row r="2622" s="13" customFormat="true" ht="12" hidden="false" customHeight="false" outlineLevel="0" collapsed="false">
      <c r="A2622" s="12" t="n">
        <v>16780</v>
      </c>
      <c r="B2622" s="13" t="n">
        <v>82</v>
      </c>
      <c r="C2622" s="13" t="s">
        <v>468</v>
      </c>
      <c r="D2622" s="13" t="n">
        <v>2</v>
      </c>
      <c r="E2622" s="13" t="n">
        <v>126</v>
      </c>
      <c r="F2622" s="13" t="s">
        <v>577</v>
      </c>
      <c r="G2622" s="13" t="s">
        <v>28</v>
      </c>
      <c r="H2622" s="13" t="s">
        <v>25</v>
      </c>
      <c r="J2622" s="13" t="n">
        <v>1</v>
      </c>
      <c r="K2622" s="13" t="n">
        <v>15913</v>
      </c>
      <c r="L2622" s="14" t="n">
        <v>0.309027777777778</v>
      </c>
      <c r="M2622" s="15" t="n">
        <v>0.320833333333333</v>
      </c>
      <c r="N2622" s="16" t="n">
        <f aca="false">VLOOKUP(E2622,'Esp. percorsi al 18-10-22'!C:J,8,FALSE())</f>
        <v>4.61086991644747</v>
      </c>
      <c r="O2622" s="16"/>
      <c r="P2622" s="16"/>
      <c r="Q2622" s="20" t="n">
        <v>67</v>
      </c>
      <c r="R2622" s="17" t="n">
        <f aca="false">+N2622*Q2622</f>
        <v>308.92828440198</v>
      </c>
      <c r="S2622" s="17" t="n">
        <f aca="false">+O2622*Q2622</f>
        <v>0</v>
      </c>
      <c r="T2622" s="17"/>
      <c r="U2622" s="18" t="n">
        <f aca="false">+M2622-L2622</f>
        <v>0.0118055555555556</v>
      </c>
      <c r="V2622" s="18" t="n">
        <f aca="false">+U2622*Q2622</f>
        <v>0.790972222222222</v>
      </c>
      <c r="W2622" s="18"/>
    </row>
    <row r="2623" s="13" customFormat="true" ht="12" hidden="false" customHeight="false" outlineLevel="0" collapsed="false">
      <c r="A2623" s="12" t="n">
        <v>11383</v>
      </c>
      <c r="B2623" s="13" t="n">
        <v>82</v>
      </c>
      <c r="C2623" s="13" t="s">
        <v>468</v>
      </c>
      <c r="D2623" s="13" t="n">
        <v>2</v>
      </c>
      <c r="E2623" s="13" t="n">
        <v>126</v>
      </c>
      <c r="F2623" s="13" t="s">
        <v>577</v>
      </c>
      <c r="G2623" s="13" t="s">
        <v>26</v>
      </c>
      <c r="H2623" s="13" t="s">
        <v>25</v>
      </c>
      <c r="J2623" s="13" t="n">
        <v>1</v>
      </c>
      <c r="K2623" s="13" t="n">
        <v>11383</v>
      </c>
      <c r="L2623" s="14" t="n">
        <v>0.321527777777778</v>
      </c>
      <c r="M2623" s="15" t="n">
        <v>0.33125</v>
      </c>
      <c r="N2623" s="16" t="n">
        <f aca="false">VLOOKUP(E2623,'Esp. percorsi al 18-10-22'!C:J,8,FALSE())</f>
        <v>4.61086991644747</v>
      </c>
      <c r="O2623" s="16"/>
      <c r="P2623" s="16"/>
      <c r="Q2623" s="20" t="n">
        <v>235</v>
      </c>
      <c r="R2623" s="17" t="n">
        <f aca="false">+N2623*Q2623</f>
        <v>1083.55443036516</v>
      </c>
      <c r="S2623" s="17" t="n">
        <f aca="false">+O2623*Q2623</f>
        <v>0</v>
      </c>
      <c r="T2623" s="17"/>
      <c r="U2623" s="18" t="n">
        <f aca="false">+M2623-L2623</f>
        <v>0.00972222222222222</v>
      </c>
      <c r="V2623" s="18" t="n">
        <f aca="false">+U2623*Q2623</f>
        <v>2.28472222222222</v>
      </c>
      <c r="W2623" s="18"/>
    </row>
    <row r="2624" s="13" customFormat="true" ht="12" hidden="false" customHeight="false" outlineLevel="0" collapsed="false">
      <c r="A2624" s="12" t="n">
        <v>11377</v>
      </c>
      <c r="B2624" s="13" t="n">
        <v>82</v>
      </c>
      <c r="C2624" s="13" t="s">
        <v>468</v>
      </c>
      <c r="D2624" s="13" t="n">
        <v>2</v>
      </c>
      <c r="E2624" s="13" t="n">
        <v>126</v>
      </c>
      <c r="F2624" s="13" t="s">
        <v>577</v>
      </c>
      <c r="G2624" s="13" t="s">
        <v>24</v>
      </c>
      <c r="H2624" s="13" t="s">
        <v>25</v>
      </c>
      <c r="J2624" s="13" t="n">
        <v>1</v>
      </c>
      <c r="K2624" s="13" t="n">
        <v>11377</v>
      </c>
      <c r="L2624" s="14" t="n">
        <v>0.4375</v>
      </c>
      <c r="M2624" s="15" t="n">
        <v>0.449305555555556</v>
      </c>
      <c r="N2624" s="16" t="n">
        <f aca="false">VLOOKUP(E2624,'Esp. percorsi al 18-10-22'!C:J,8,FALSE())</f>
        <v>4.61086991644747</v>
      </c>
      <c r="O2624" s="16"/>
      <c r="P2624" s="16"/>
      <c r="Q2624" s="20" t="n">
        <v>302</v>
      </c>
      <c r="R2624" s="17" t="n">
        <f aca="false">+N2624*Q2624</f>
        <v>1392.48271476714</v>
      </c>
      <c r="S2624" s="17" t="n">
        <f aca="false">+O2624*Q2624</f>
        <v>0</v>
      </c>
      <c r="T2624" s="17"/>
      <c r="U2624" s="18" t="n">
        <f aca="false">+M2624-L2624</f>
        <v>0.0118055555555556</v>
      </c>
      <c r="V2624" s="18" t="n">
        <f aca="false">+U2624*Q2624</f>
        <v>3.56527777777778</v>
      </c>
      <c r="W2624" s="18"/>
    </row>
    <row r="2625" s="13" customFormat="true" ht="12" hidden="false" customHeight="false" outlineLevel="0" collapsed="false">
      <c r="A2625" s="12" t="n">
        <v>16793</v>
      </c>
      <c r="B2625" s="13" t="n">
        <v>82</v>
      </c>
      <c r="C2625" s="13" t="s">
        <v>468</v>
      </c>
      <c r="D2625" s="13" t="n">
        <v>2</v>
      </c>
      <c r="E2625" s="13" t="n">
        <v>126</v>
      </c>
      <c r="F2625" s="13" t="s">
        <v>577</v>
      </c>
      <c r="G2625" s="13" t="s">
        <v>28</v>
      </c>
      <c r="H2625" s="13" t="s">
        <v>25</v>
      </c>
      <c r="J2625" s="13" t="n">
        <v>1</v>
      </c>
      <c r="K2625" s="13" t="n">
        <v>16793</v>
      </c>
      <c r="L2625" s="14" t="n">
        <v>0.569444444444444</v>
      </c>
      <c r="M2625" s="15" t="n">
        <v>0.58125</v>
      </c>
      <c r="N2625" s="16" t="n">
        <f aca="false">VLOOKUP(E2625,'Esp. percorsi al 18-10-22'!C:J,8,FALSE())</f>
        <v>4.61086991644747</v>
      </c>
      <c r="O2625" s="16"/>
      <c r="P2625" s="16"/>
      <c r="Q2625" s="20" t="n">
        <v>67</v>
      </c>
      <c r="R2625" s="17" t="n">
        <f aca="false">+N2625*Q2625</f>
        <v>308.92828440198</v>
      </c>
      <c r="S2625" s="17" t="n">
        <f aca="false">+O2625*Q2625</f>
        <v>0</v>
      </c>
      <c r="T2625" s="17"/>
      <c r="U2625" s="18" t="n">
        <f aca="false">+M2625-L2625</f>
        <v>0.0118055555555556</v>
      </c>
      <c r="V2625" s="18" t="n">
        <f aca="false">+U2625*Q2625</f>
        <v>0.790972222222222</v>
      </c>
      <c r="W2625" s="18"/>
    </row>
    <row r="2626" s="13" customFormat="true" ht="12" hidden="false" customHeight="false" outlineLevel="0" collapsed="false">
      <c r="A2626" s="12" t="n">
        <v>11379</v>
      </c>
      <c r="B2626" s="13" t="n">
        <v>82</v>
      </c>
      <c r="C2626" s="13" t="s">
        <v>468</v>
      </c>
      <c r="D2626" s="13" t="n">
        <v>2</v>
      </c>
      <c r="E2626" s="13" t="n">
        <v>126</v>
      </c>
      <c r="F2626" s="13" t="s">
        <v>577</v>
      </c>
      <c r="G2626" s="13" t="s">
        <v>26</v>
      </c>
      <c r="H2626" s="13" t="s">
        <v>25</v>
      </c>
      <c r="J2626" s="13" t="n">
        <v>1</v>
      </c>
      <c r="K2626" s="13" t="n">
        <v>11379</v>
      </c>
      <c r="L2626" s="14" t="n">
        <v>0.625</v>
      </c>
      <c r="M2626" s="15" t="n">
        <v>0.636805555555555</v>
      </c>
      <c r="N2626" s="16" t="n">
        <f aca="false">VLOOKUP(E2626,'Esp. percorsi al 18-10-22'!C:J,8,FALSE())</f>
        <v>4.61086991644747</v>
      </c>
      <c r="O2626" s="16"/>
      <c r="P2626" s="16"/>
      <c r="Q2626" s="20" t="n">
        <v>235</v>
      </c>
      <c r="R2626" s="17" t="n">
        <f aca="false">+N2626*Q2626</f>
        <v>1083.55443036516</v>
      </c>
      <c r="S2626" s="17" t="n">
        <f aca="false">+O2626*Q2626</f>
        <v>0</v>
      </c>
      <c r="T2626" s="17"/>
      <c r="U2626" s="18" t="n">
        <f aca="false">+M2626-L2626</f>
        <v>0.0118055555555556</v>
      </c>
      <c r="V2626" s="18" t="n">
        <f aca="false">+U2626*Q2626</f>
        <v>2.77430555555556</v>
      </c>
      <c r="W2626" s="18"/>
    </row>
    <row r="2627" s="13" customFormat="true" ht="12" hidden="false" customHeight="false" outlineLevel="0" collapsed="false">
      <c r="A2627" s="12" t="n">
        <v>11378</v>
      </c>
      <c r="B2627" s="13" t="n">
        <v>82</v>
      </c>
      <c r="C2627" s="13" t="s">
        <v>468</v>
      </c>
      <c r="D2627" s="13" t="n">
        <v>2</v>
      </c>
      <c r="E2627" s="13" t="n">
        <v>126</v>
      </c>
      <c r="F2627" s="13" t="s">
        <v>577</v>
      </c>
      <c r="G2627" s="13" t="s">
        <v>26</v>
      </c>
      <c r="H2627" s="13" t="s">
        <v>25</v>
      </c>
      <c r="J2627" s="13" t="n">
        <v>1</v>
      </c>
      <c r="K2627" s="13" t="n">
        <v>11378</v>
      </c>
      <c r="L2627" s="14" t="n">
        <v>0.774305555555555</v>
      </c>
      <c r="M2627" s="15" t="n">
        <v>0.786111111111111</v>
      </c>
      <c r="N2627" s="16" t="n">
        <f aca="false">VLOOKUP(E2627,'Esp. percorsi al 18-10-22'!C:J,8,FALSE())</f>
        <v>4.61086991644747</v>
      </c>
      <c r="O2627" s="16"/>
      <c r="P2627" s="16"/>
      <c r="Q2627" s="20" t="n">
        <v>235</v>
      </c>
      <c r="R2627" s="17" t="n">
        <f aca="false">+N2627*Q2627</f>
        <v>1083.55443036516</v>
      </c>
      <c r="S2627" s="17" t="n">
        <f aca="false">+O2627*Q2627</f>
        <v>0</v>
      </c>
      <c r="T2627" s="17"/>
      <c r="U2627" s="18" t="n">
        <f aca="false">+M2627-L2627</f>
        <v>0.0118055555555556</v>
      </c>
      <c r="V2627" s="18" t="n">
        <f aca="false">+U2627*Q2627</f>
        <v>2.77430555555556</v>
      </c>
      <c r="W2627" s="18"/>
    </row>
    <row r="2628" s="13" customFormat="true" ht="12" hidden="false" customHeight="false" outlineLevel="0" collapsed="false">
      <c r="A2628" s="12" t="n">
        <v>11381</v>
      </c>
      <c r="B2628" s="13" t="n">
        <v>82</v>
      </c>
      <c r="C2628" s="13" t="s">
        <v>468</v>
      </c>
      <c r="D2628" s="13" t="n">
        <v>2</v>
      </c>
      <c r="E2628" s="13" t="n">
        <v>126</v>
      </c>
      <c r="F2628" s="13" t="s">
        <v>577</v>
      </c>
      <c r="G2628" s="13" t="s">
        <v>28</v>
      </c>
      <c r="H2628" s="13" t="s">
        <v>25</v>
      </c>
      <c r="J2628" s="13" t="n">
        <v>1</v>
      </c>
      <c r="K2628" s="13" t="n">
        <v>11381</v>
      </c>
      <c r="L2628" s="14" t="n">
        <v>0.78125</v>
      </c>
      <c r="M2628" s="15" t="n">
        <v>0.793055555555556</v>
      </c>
      <c r="N2628" s="16" t="n">
        <f aca="false">VLOOKUP(E2628,'Esp. percorsi al 18-10-22'!C:J,8,FALSE())</f>
        <v>4.61086991644747</v>
      </c>
      <c r="O2628" s="16"/>
      <c r="P2628" s="16"/>
      <c r="Q2628" s="20" t="n">
        <v>67</v>
      </c>
      <c r="R2628" s="17" t="n">
        <f aca="false">+N2628*Q2628</f>
        <v>308.92828440198</v>
      </c>
      <c r="S2628" s="17" t="n">
        <f aca="false">+O2628*Q2628</f>
        <v>0</v>
      </c>
      <c r="T2628" s="17"/>
      <c r="U2628" s="18" t="n">
        <f aca="false">+M2628-L2628</f>
        <v>0.0118055555555556</v>
      </c>
      <c r="V2628" s="18" t="n">
        <f aca="false">+U2628*Q2628</f>
        <v>0.790972222222222</v>
      </c>
      <c r="W2628" s="18"/>
    </row>
    <row r="2629" s="13" customFormat="true" ht="12" hidden="false" customHeight="false" outlineLevel="0" collapsed="false">
      <c r="A2629" s="12" t="n">
        <v>16794</v>
      </c>
      <c r="B2629" s="13" t="n">
        <v>82</v>
      </c>
      <c r="C2629" s="13" t="s">
        <v>468</v>
      </c>
      <c r="D2629" s="13" t="n">
        <v>1</v>
      </c>
      <c r="E2629" s="13" t="n">
        <v>211</v>
      </c>
      <c r="F2629" s="13" t="s">
        <v>578</v>
      </c>
      <c r="G2629" s="13" t="s">
        <v>28</v>
      </c>
      <c r="H2629" s="13" t="s">
        <v>25</v>
      </c>
      <c r="J2629" s="13" t="n">
        <v>1</v>
      </c>
      <c r="K2629" s="13" t="n">
        <v>16794</v>
      </c>
      <c r="L2629" s="14" t="n">
        <v>0.58125</v>
      </c>
      <c r="M2629" s="15" t="n">
        <v>0.593055555555556</v>
      </c>
      <c r="N2629" s="16" t="n">
        <f aca="false">VLOOKUP(E2629,'Esp. percorsi al 18-10-22'!C:J,8,FALSE())</f>
        <v>4.78585785617643</v>
      </c>
      <c r="O2629" s="16"/>
      <c r="P2629" s="16"/>
      <c r="Q2629" s="20" t="n">
        <v>67</v>
      </c>
      <c r="R2629" s="17" t="n">
        <f aca="false">+N2629*Q2629</f>
        <v>320.652476363821</v>
      </c>
      <c r="S2629" s="17" t="n">
        <f aca="false">+O2629*Q2629</f>
        <v>0</v>
      </c>
      <c r="T2629" s="17"/>
      <c r="U2629" s="18" t="n">
        <f aca="false">+M2629-L2629</f>
        <v>0.0118055555555556</v>
      </c>
      <c r="V2629" s="18" t="n">
        <f aca="false">+U2629*Q2629</f>
        <v>0.790972222222222</v>
      </c>
      <c r="W2629" s="18"/>
    </row>
    <row r="2630" s="13" customFormat="true" ht="12" hidden="false" customHeight="false" outlineLevel="0" collapsed="false">
      <c r="A2630" s="12" t="n">
        <v>11362</v>
      </c>
      <c r="B2630" s="13" t="n">
        <v>82</v>
      </c>
      <c r="C2630" s="13" t="s">
        <v>468</v>
      </c>
      <c r="D2630" s="13" t="n">
        <v>1</v>
      </c>
      <c r="E2630" s="13" t="n">
        <v>211</v>
      </c>
      <c r="F2630" s="13" t="s">
        <v>578</v>
      </c>
      <c r="G2630" s="13" t="s">
        <v>26</v>
      </c>
      <c r="H2630" s="13" t="s">
        <v>25</v>
      </c>
      <c r="J2630" s="13" t="n">
        <v>1</v>
      </c>
      <c r="K2630" s="13" t="n">
        <v>3127</v>
      </c>
      <c r="L2630" s="14" t="n">
        <v>0.636805555555555</v>
      </c>
      <c r="M2630" s="15" t="n">
        <v>0.648611111111111</v>
      </c>
      <c r="N2630" s="16" t="n">
        <f aca="false">VLOOKUP(E2630,'Esp. percorsi al 18-10-22'!C:J,8,FALSE())</f>
        <v>4.78585785617643</v>
      </c>
      <c r="O2630" s="16"/>
      <c r="P2630" s="16"/>
      <c r="Q2630" s="20" t="n">
        <v>235</v>
      </c>
      <c r="R2630" s="17" t="n">
        <f aca="false">+N2630*Q2630</f>
        <v>1124.67659620146</v>
      </c>
      <c r="S2630" s="17" t="n">
        <f aca="false">+O2630*Q2630</f>
        <v>0</v>
      </c>
      <c r="T2630" s="17"/>
      <c r="U2630" s="18" t="n">
        <f aca="false">+M2630-L2630</f>
        <v>0.0118055555555556</v>
      </c>
      <c r="V2630" s="18" t="n">
        <f aca="false">+U2630*Q2630</f>
        <v>2.77430555555556</v>
      </c>
      <c r="W2630" s="18"/>
    </row>
    <row r="2631" s="13" customFormat="true" ht="12" hidden="false" customHeight="false" outlineLevel="0" collapsed="false">
      <c r="A2631" s="12" t="n">
        <v>11361</v>
      </c>
      <c r="B2631" s="13" t="n">
        <v>82</v>
      </c>
      <c r="C2631" s="13" t="s">
        <v>468</v>
      </c>
      <c r="D2631" s="13" t="n">
        <v>1</v>
      </c>
      <c r="E2631" s="13" t="n">
        <v>211</v>
      </c>
      <c r="F2631" s="13" t="s">
        <v>578</v>
      </c>
      <c r="G2631" s="13" t="s">
        <v>26</v>
      </c>
      <c r="H2631" s="13" t="s">
        <v>25</v>
      </c>
      <c r="J2631" s="13" t="n">
        <v>1</v>
      </c>
      <c r="K2631" s="13" t="n">
        <v>2345</v>
      </c>
      <c r="L2631" s="14" t="n">
        <v>0.786111111111111</v>
      </c>
      <c r="M2631" s="15" t="n">
        <v>0.797916666666667</v>
      </c>
      <c r="N2631" s="16" t="n">
        <f aca="false">VLOOKUP(E2631,'Esp. percorsi al 18-10-22'!C:J,8,FALSE())</f>
        <v>4.78585785617643</v>
      </c>
      <c r="O2631" s="16"/>
      <c r="P2631" s="16"/>
      <c r="Q2631" s="20" t="n">
        <v>235</v>
      </c>
      <c r="R2631" s="17" t="n">
        <f aca="false">+N2631*Q2631</f>
        <v>1124.67659620146</v>
      </c>
      <c r="S2631" s="17" t="n">
        <f aca="false">+O2631*Q2631</f>
        <v>0</v>
      </c>
      <c r="T2631" s="17"/>
      <c r="U2631" s="18" t="n">
        <f aca="false">+M2631-L2631</f>
        <v>0.0118055555555556</v>
      </c>
      <c r="V2631" s="18" t="n">
        <f aca="false">+U2631*Q2631</f>
        <v>2.77430555555556</v>
      </c>
      <c r="W2631" s="18"/>
    </row>
    <row r="2632" s="13" customFormat="true" ht="12" hidden="false" customHeight="false" outlineLevel="0" collapsed="false">
      <c r="A2632" s="12" t="n">
        <v>16799</v>
      </c>
      <c r="B2632" s="13" t="n">
        <v>82</v>
      </c>
      <c r="C2632" s="13" t="s">
        <v>468</v>
      </c>
      <c r="D2632" s="13" t="n">
        <v>1</v>
      </c>
      <c r="E2632" s="13" t="n">
        <v>211</v>
      </c>
      <c r="F2632" s="13" t="s">
        <v>578</v>
      </c>
      <c r="G2632" s="13" t="s">
        <v>28</v>
      </c>
      <c r="H2632" s="13" t="s">
        <v>25</v>
      </c>
      <c r="J2632" s="13" t="n">
        <v>1</v>
      </c>
      <c r="K2632" s="13" t="n">
        <v>3607</v>
      </c>
      <c r="L2632" s="14" t="n">
        <v>0.793055555555556</v>
      </c>
      <c r="M2632" s="15" t="n">
        <v>0.804861111111111</v>
      </c>
      <c r="N2632" s="16" t="n">
        <f aca="false">VLOOKUP(E2632,'Esp. percorsi al 18-10-22'!C:J,8,FALSE())</f>
        <v>4.78585785617643</v>
      </c>
      <c r="O2632" s="16"/>
      <c r="P2632" s="16"/>
      <c r="Q2632" s="20" t="n">
        <v>67</v>
      </c>
      <c r="R2632" s="17" t="n">
        <f aca="false">+N2632*Q2632</f>
        <v>320.652476363821</v>
      </c>
      <c r="S2632" s="17" t="n">
        <f aca="false">+O2632*Q2632</f>
        <v>0</v>
      </c>
      <c r="T2632" s="17"/>
      <c r="U2632" s="18" t="n">
        <f aca="false">+M2632-L2632</f>
        <v>0.0118055555555556</v>
      </c>
      <c r="V2632" s="18" t="n">
        <f aca="false">+U2632*Q2632</f>
        <v>0.790972222222222</v>
      </c>
      <c r="W2632" s="18"/>
    </row>
    <row r="2633" s="13" customFormat="true" ht="12" hidden="false" customHeight="false" outlineLevel="0" collapsed="false">
      <c r="A2633" s="12" t="n">
        <v>16781</v>
      </c>
      <c r="B2633" s="13" t="n">
        <v>82</v>
      </c>
      <c r="C2633" s="13" t="s">
        <v>468</v>
      </c>
      <c r="D2633" s="13" t="n">
        <v>1</v>
      </c>
      <c r="E2633" s="13" t="n">
        <v>212</v>
      </c>
      <c r="F2633" s="13" t="s">
        <v>579</v>
      </c>
      <c r="G2633" s="13" t="s">
        <v>28</v>
      </c>
      <c r="H2633" s="13" t="s">
        <v>25</v>
      </c>
      <c r="J2633" s="13" t="n">
        <v>1</v>
      </c>
      <c r="K2633" s="13" t="n">
        <v>15914</v>
      </c>
      <c r="L2633" s="14" t="n">
        <v>0.320833333333333</v>
      </c>
      <c r="M2633" s="15" t="n">
        <v>0.336805555555556</v>
      </c>
      <c r="N2633" s="16" t="n">
        <f aca="false">VLOOKUP(E2633,'Esp. percorsi al 18-10-22'!C:J,8,FALSE())</f>
        <v>8.35835249291072</v>
      </c>
      <c r="O2633" s="16"/>
      <c r="P2633" s="16"/>
      <c r="Q2633" s="20" t="n">
        <v>67</v>
      </c>
      <c r="R2633" s="17" t="n">
        <f aca="false">+N2633*Q2633</f>
        <v>560.009617025018</v>
      </c>
      <c r="S2633" s="17" t="n">
        <f aca="false">+O2633*Q2633</f>
        <v>0</v>
      </c>
      <c r="T2633" s="17"/>
      <c r="U2633" s="18" t="n">
        <f aca="false">+M2633-L2633</f>
        <v>0.0159722222222222</v>
      </c>
      <c r="V2633" s="18" t="n">
        <f aca="false">+U2633*Q2633</f>
        <v>1.07013888888889</v>
      </c>
      <c r="W2633" s="18"/>
    </row>
    <row r="2634" s="13" customFormat="true" ht="12" hidden="false" customHeight="false" outlineLevel="0" collapsed="false">
      <c r="A2634" s="12" t="n">
        <v>11364</v>
      </c>
      <c r="B2634" s="13" t="n">
        <v>82</v>
      </c>
      <c r="C2634" s="13" t="s">
        <v>468</v>
      </c>
      <c r="D2634" s="13" t="n">
        <v>1</v>
      </c>
      <c r="E2634" s="13" t="n">
        <v>212</v>
      </c>
      <c r="F2634" s="13" t="s">
        <v>579</v>
      </c>
      <c r="G2634" s="13" t="s">
        <v>26</v>
      </c>
      <c r="H2634" s="13" t="s">
        <v>25</v>
      </c>
      <c r="J2634" s="13" t="n">
        <v>1</v>
      </c>
      <c r="K2634" s="13" t="n">
        <v>2346</v>
      </c>
      <c r="L2634" s="14" t="n">
        <v>0.33125</v>
      </c>
      <c r="M2634" s="15" t="n">
        <v>0.347222222222222</v>
      </c>
      <c r="N2634" s="16" t="n">
        <f aca="false">VLOOKUP(E2634,'Esp. percorsi al 18-10-22'!C:J,8,FALSE())</f>
        <v>8.35835249291072</v>
      </c>
      <c r="O2634" s="16"/>
      <c r="P2634" s="16"/>
      <c r="Q2634" s="20" t="n">
        <v>235</v>
      </c>
      <c r="R2634" s="17" t="n">
        <f aca="false">+N2634*Q2634</f>
        <v>1964.21283583402</v>
      </c>
      <c r="S2634" s="17" t="n">
        <f aca="false">+O2634*Q2634</f>
        <v>0</v>
      </c>
      <c r="T2634" s="17"/>
      <c r="U2634" s="18" t="n">
        <f aca="false">+M2634-L2634</f>
        <v>0.0159722222222222</v>
      </c>
      <c r="V2634" s="18" t="n">
        <f aca="false">+U2634*Q2634</f>
        <v>3.75347222222222</v>
      </c>
      <c r="W2634" s="18"/>
    </row>
    <row r="2635" s="13" customFormat="true" ht="12" hidden="false" customHeight="false" outlineLevel="0" collapsed="false">
      <c r="A2635" s="12" t="n">
        <v>11365</v>
      </c>
      <c r="B2635" s="13" t="n">
        <v>82</v>
      </c>
      <c r="C2635" s="13" t="s">
        <v>468</v>
      </c>
      <c r="D2635" s="13" t="n">
        <v>1</v>
      </c>
      <c r="E2635" s="13" t="n">
        <v>212</v>
      </c>
      <c r="F2635" s="13" t="s">
        <v>579</v>
      </c>
      <c r="G2635" s="13" t="s">
        <v>24</v>
      </c>
      <c r="H2635" s="13" t="s">
        <v>25</v>
      </c>
      <c r="J2635" s="13" t="n">
        <v>1</v>
      </c>
      <c r="K2635" s="13" t="n">
        <v>2347</v>
      </c>
      <c r="L2635" s="14" t="n">
        <v>0.449305555555556</v>
      </c>
      <c r="M2635" s="15" t="n">
        <v>0.465277777777778</v>
      </c>
      <c r="N2635" s="16" t="n">
        <f aca="false">VLOOKUP(E2635,'Esp. percorsi al 18-10-22'!C:J,8,FALSE())</f>
        <v>8.35835249291072</v>
      </c>
      <c r="O2635" s="16"/>
      <c r="P2635" s="16"/>
      <c r="Q2635" s="20" t="n">
        <v>302</v>
      </c>
      <c r="R2635" s="17" t="n">
        <f aca="false">+N2635*Q2635</f>
        <v>2524.22245285904</v>
      </c>
      <c r="S2635" s="17" t="n">
        <f aca="false">+O2635*Q2635</f>
        <v>0</v>
      </c>
      <c r="T2635" s="17"/>
      <c r="U2635" s="18" t="n">
        <f aca="false">+M2635-L2635</f>
        <v>0.0159722222222222</v>
      </c>
      <c r="V2635" s="18" t="n">
        <f aca="false">+U2635*Q2635</f>
        <v>4.82361111111111</v>
      </c>
      <c r="W2635" s="18"/>
    </row>
    <row r="2636" s="13" customFormat="true" ht="12" hidden="false" customHeight="false" outlineLevel="0" collapsed="false">
      <c r="A2636" s="12" t="n">
        <v>11385</v>
      </c>
      <c r="B2636" s="13" t="n">
        <v>82</v>
      </c>
      <c r="C2636" s="13" t="s">
        <v>468</v>
      </c>
      <c r="D2636" s="13" t="n">
        <v>2</v>
      </c>
      <c r="E2636" s="13" t="n">
        <v>2014</v>
      </c>
      <c r="F2636" s="13" t="s">
        <v>577</v>
      </c>
      <c r="G2636" s="13" t="s">
        <v>24</v>
      </c>
      <c r="H2636" s="13" t="s">
        <v>29</v>
      </c>
      <c r="J2636" s="13" t="n">
        <v>1</v>
      </c>
      <c r="K2636" s="13" t="n">
        <v>2786</v>
      </c>
      <c r="L2636" s="14" t="n">
        <v>0.425694444444444</v>
      </c>
      <c r="M2636" s="15" t="n">
        <v>0.4375</v>
      </c>
      <c r="N2636" s="16" t="n">
        <f aca="false">VLOOKUP(E2636,'Esp. percorsi al 18-10-22'!C:J,8,FALSE())</f>
        <v>4.61086991644747</v>
      </c>
      <c r="O2636" s="16" t="n">
        <f aca="false">+N2636</f>
        <v>4.61086991644747</v>
      </c>
      <c r="P2636" s="16"/>
      <c r="Q2636" s="20" t="n">
        <v>58</v>
      </c>
      <c r="R2636" s="17" t="n">
        <f aca="false">+N2636*Q2636</f>
        <v>267.430455153953</v>
      </c>
      <c r="S2636" s="17" t="n">
        <f aca="false">+O2636*Q2636</f>
        <v>267.430455153953</v>
      </c>
      <c r="T2636" s="17"/>
      <c r="U2636" s="18" t="n">
        <f aca="false">+M2636-L2636</f>
        <v>0.0118055555555556</v>
      </c>
      <c r="V2636" s="18" t="n">
        <f aca="false">+U2636*Q2636</f>
        <v>0.684722222222222</v>
      </c>
      <c r="W2636" s="18" t="s">
        <v>580</v>
      </c>
    </row>
    <row r="2637" s="13" customFormat="true" ht="12" hidden="false" customHeight="false" outlineLevel="0" collapsed="false">
      <c r="A2637" s="12" t="n">
        <v>11384</v>
      </c>
      <c r="B2637" s="13" t="n">
        <v>82</v>
      </c>
      <c r="C2637" s="13" t="s">
        <v>468</v>
      </c>
      <c r="D2637" s="13" t="n">
        <v>2</v>
      </c>
      <c r="E2637" s="13" t="n">
        <v>2014</v>
      </c>
      <c r="F2637" s="13" t="s">
        <v>577</v>
      </c>
      <c r="G2637" s="13" t="s">
        <v>26</v>
      </c>
      <c r="H2637" s="13" t="s">
        <v>29</v>
      </c>
      <c r="J2637" s="13" t="n">
        <v>1</v>
      </c>
      <c r="K2637" s="13" t="n">
        <v>2752</v>
      </c>
      <c r="L2637" s="14" t="n">
        <v>0.774305555555555</v>
      </c>
      <c r="M2637" s="15" t="n">
        <v>0.786111111111111</v>
      </c>
      <c r="N2637" s="16" t="n">
        <f aca="false">VLOOKUP(E2637,'Esp. percorsi al 18-10-22'!C:J,8,FALSE())</f>
        <v>4.61086991644747</v>
      </c>
      <c r="O2637" s="16" t="n">
        <f aca="false">+N2637</f>
        <v>4.61086991644747</v>
      </c>
      <c r="P2637" s="16"/>
      <c r="Q2637" s="20" t="n">
        <v>46</v>
      </c>
      <c r="R2637" s="17" t="n">
        <f aca="false">+N2637*Q2637</f>
        <v>212.100016156584</v>
      </c>
      <c r="S2637" s="17" t="n">
        <f aca="false">+O2637*Q2637</f>
        <v>212.100016156584</v>
      </c>
      <c r="T2637" s="17"/>
      <c r="U2637" s="18" t="n">
        <f aca="false">+M2637-L2637</f>
        <v>0.0118055555555556</v>
      </c>
      <c r="V2637" s="18" t="n">
        <f aca="false">+U2637*Q2637</f>
        <v>0.543055555555555</v>
      </c>
      <c r="W2637" s="18" t="s">
        <v>580</v>
      </c>
    </row>
    <row r="2638" s="13" customFormat="true" ht="12" hidden="false" customHeight="false" outlineLevel="0" collapsed="false">
      <c r="A2638" s="12" t="n">
        <v>17220</v>
      </c>
      <c r="B2638" s="13" t="n">
        <v>82</v>
      </c>
      <c r="C2638" s="13" t="s">
        <v>468</v>
      </c>
      <c r="D2638" s="13" t="n">
        <v>2</v>
      </c>
      <c r="E2638" s="13" t="n">
        <v>2014</v>
      </c>
      <c r="F2638" s="13" t="s">
        <v>577</v>
      </c>
      <c r="G2638" s="13" t="s">
        <v>28</v>
      </c>
      <c r="H2638" s="13" t="s">
        <v>29</v>
      </c>
      <c r="J2638" s="13" t="n">
        <v>1</v>
      </c>
      <c r="K2638" s="13" t="n">
        <v>17220</v>
      </c>
      <c r="L2638" s="14" t="n">
        <v>0.777777777777778</v>
      </c>
      <c r="M2638" s="15" t="n">
        <v>0.789583333333333</v>
      </c>
      <c r="N2638" s="16" t="n">
        <f aca="false">VLOOKUP(E2638,'Esp. percorsi al 18-10-22'!C:J,8,FALSE())</f>
        <v>4.61086991644747</v>
      </c>
      <c r="O2638" s="16" t="n">
        <f aca="false">+N2638</f>
        <v>4.61086991644747</v>
      </c>
      <c r="P2638" s="16"/>
      <c r="Q2638" s="20" t="n">
        <v>12</v>
      </c>
      <c r="R2638" s="17" t="n">
        <f aca="false">+N2638*Q2638</f>
        <v>55.3304389973696</v>
      </c>
      <c r="S2638" s="17" t="n">
        <f aca="false">+O2638*Q2638</f>
        <v>55.3304389973696</v>
      </c>
      <c r="T2638" s="17"/>
      <c r="U2638" s="18" t="n">
        <f aca="false">+M2638-L2638</f>
        <v>0.0118055555555556</v>
      </c>
      <c r="V2638" s="18" t="n">
        <f aca="false">+U2638*Q2638</f>
        <v>0.141666666666667</v>
      </c>
      <c r="W2638" s="18" t="s">
        <v>580</v>
      </c>
    </row>
    <row r="2639" s="13" customFormat="true" ht="12" hidden="false" customHeight="false" outlineLevel="0" collapsed="false">
      <c r="A2639" s="12" t="n">
        <v>11369</v>
      </c>
      <c r="B2639" s="13" t="n">
        <v>82</v>
      </c>
      <c r="C2639" s="13" t="s">
        <v>468</v>
      </c>
      <c r="D2639" s="13" t="n">
        <v>1</v>
      </c>
      <c r="E2639" s="13" t="n">
        <v>2017</v>
      </c>
      <c r="F2639" s="13" t="s">
        <v>581</v>
      </c>
      <c r="G2639" s="13" t="s">
        <v>24</v>
      </c>
      <c r="H2639" s="13" t="s">
        <v>29</v>
      </c>
      <c r="J2639" s="13" t="n">
        <v>1</v>
      </c>
      <c r="K2639" s="13" t="n">
        <v>2787</v>
      </c>
      <c r="L2639" s="14" t="n">
        <v>0.4375</v>
      </c>
      <c r="M2639" s="15" t="n">
        <v>0.449305555555556</v>
      </c>
      <c r="N2639" s="16" t="n">
        <f aca="false">VLOOKUP(E2639,'Esp. percorsi al 18-10-22'!C:J,8,FALSE())</f>
        <v>4.61885785617643</v>
      </c>
      <c r="O2639" s="16" t="n">
        <f aca="false">+N2639</f>
        <v>4.61885785617643</v>
      </c>
      <c r="P2639" s="16"/>
      <c r="Q2639" s="20" t="n">
        <v>58</v>
      </c>
      <c r="R2639" s="17" t="n">
        <f aca="false">+N2639*Q2639</f>
        <v>267.893755658233</v>
      </c>
      <c r="S2639" s="17" t="n">
        <f aca="false">+O2639*Q2639</f>
        <v>267.893755658233</v>
      </c>
      <c r="T2639" s="17"/>
      <c r="U2639" s="18" t="n">
        <f aca="false">+M2639-L2639</f>
        <v>0.0118055555555556</v>
      </c>
      <c r="V2639" s="18" t="n">
        <f aca="false">+U2639*Q2639</f>
        <v>0.684722222222222</v>
      </c>
      <c r="W2639" s="18" t="s">
        <v>580</v>
      </c>
    </row>
    <row r="2640" s="13" customFormat="true" ht="12" hidden="false" customHeight="false" outlineLevel="0" collapsed="false">
      <c r="A2640" s="12" t="n">
        <v>11368</v>
      </c>
      <c r="B2640" s="13" t="n">
        <v>82</v>
      </c>
      <c r="C2640" s="13" t="s">
        <v>468</v>
      </c>
      <c r="D2640" s="13" t="n">
        <v>1</v>
      </c>
      <c r="E2640" s="13" t="n">
        <v>2017</v>
      </c>
      <c r="F2640" s="13" t="s">
        <v>581</v>
      </c>
      <c r="G2640" s="13" t="s">
        <v>26</v>
      </c>
      <c r="H2640" s="13" t="s">
        <v>29</v>
      </c>
      <c r="J2640" s="13" t="n">
        <v>1</v>
      </c>
      <c r="K2640" s="13" t="n">
        <v>2753</v>
      </c>
      <c r="L2640" s="14" t="n">
        <v>0.786111111111111</v>
      </c>
      <c r="M2640" s="15" t="n">
        <v>0.797916666666667</v>
      </c>
      <c r="N2640" s="16" t="n">
        <f aca="false">VLOOKUP(E2640,'Esp. percorsi al 18-10-22'!C:J,8,FALSE())</f>
        <v>4.61885785617643</v>
      </c>
      <c r="O2640" s="16" t="n">
        <f aca="false">+N2640</f>
        <v>4.61885785617643</v>
      </c>
      <c r="P2640" s="16"/>
      <c r="Q2640" s="20" t="n">
        <v>46</v>
      </c>
      <c r="R2640" s="17" t="n">
        <f aca="false">+N2640*Q2640</f>
        <v>212.467461384116</v>
      </c>
      <c r="S2640" s="17" t="n">
        <f aca="false">+O2640*Q2640</f>
        <v>212.467461384116</v>
      </c>
      <c r="T2640" s="17"/>
      <c r="U2640" s="18" t="n">
        <f aca="false">+M2640-L2640</f>
        <v>0.0118055555555556</v>
      </c>
      <c r="V2640" s="18" t="n">
        <f aca="false">+U2640*Q2640</f>
        <v>0.543055555555555</v>
      </c>
      <c r="W2640" s="18" t="s">
        <v>580</v>
      </c>
    </row>
    <row r="2641" s="13" customFormat="true" ht="12" hidden="false" customHeight="false" outlineLevel="0" collapsed="false">
      <c r="A2641" s="12" t="n">
        <v>17221</v>
      </c>
      <c r="B2641" s="13" t="n">
        <v>82</v>
      </c>
      <c r="C2641" s="13" t="s">
        <v>468</v>
      </c>
      <c r="D2641" s="13" t="n">
        <v>1</v>
      </c>
      <c r="E2641" s="13" t="n">
        <v>2017</v>
      </c>
      <c r="F2641" s="13" t="s">
        <v>581</v>
      </c>
      <c r="G2641" s="13" t="s">
        <v>28</v>
      </c>
      <c r="H2641" s="13" t="s">
        <v>29</v>
      </c>
      <c r="J2641" s="13" t="n">
        <v>1</v>
      </c>
      <c r="K2641" s="13" t="n">
        <v>17221</v>
      </c>
      <c r="L2641" s="14" t="n">
        <v>0.789583333333333</v>
      </c>
      <c r="M2641" s="15" t="n">
        <v>0.801388888888889</v>
      </c>
      <c r="N2641" s="16" t="n">
        <f aca="false">VLOOKUP(E2641,'Esp. percorsi al 18-10-22'!C:J,8,FALSE())</f>
        <v>4.61885785617643</v>
      </c>
      <c r="O2641" s="16" t="n">
        <f aca="false">+N2641</f>
        <v>4.61885785617643</v>
      </c>
      <c r="P2641" s="16"/>
      <c r="Q2641" s="20" t="n">
        <v>12</v>
      </c>
      <c r="R2641" s="17" t="n">
        <f aca="false">+N2641*Q2641</f>
        <v>55.4262942741172</v>
      </c>
      <c r="S2641" s="17" t="n">
        <f aca="false">+O2641*Q2641</f>
        <v>55.4262942741172</v>
      </c>
      <c r="T2641" s="17"/>
      <c r="U2641" s="18" t="n">
        <f aca="false">+M2641-L2641</f>
        <v>0.0118055555555556</v>
      </c>
      <c r="V2641" s="18" t="n">
        <f aca="false">+U2641*Q2641</f>
        <v>0.141666666666667</v>
      </c>
      <c r="W2641" s="18" t="s">
        <v>580</v>
      </c>
    </row>
    <row r="2642" s="13" customFormat="true" ht="12" hidden="false" customHeight="false" outlineLevel="0" collapsed="false">
      <c r="A2642" s="12" t="n">
        <v>16779</v>
      </c>
      <c r="B2642" s="13" t="n">
        <v>83</v>
      </c>
      <c r="C2642" s="13" t="s">
        <v>468</v>
      </c>
      <c r="D2642" s="13" t="n">
        <v>2</v>
      </c>
      <c r="E2642" s="13" t="n">
        <v>130</v>
      </c>
      <c r="F2642" s="13" t="s">
        <v>582</v>
      </c>
      <c r="G2642" s="13" t="s">
        <v>28</v>
      </c>
      <c r="H2642" s="13" t="s">
        <v>25</v>
      </c>
      <c r="J2642" s="13" t="n">
        <v>1</v>
      </c>
      <c r="K2642" s="13" t="n">
        <v>15912</v>
      </c>
      <c r="L2642" s="14" t="n">
        <v>0.288194444444444</v>
      </c>
      <c r="M2642" s="15" t="n">
        <v>0.309027777777778</v>
      </c>
      <c r="N2642" s="16" t="n">
        <f aca="false">VLOOKUP(E2642,'Esp. percorsi al 18-10-22'!C:J,8,FALSE())</f>
        <v>11.8078375647592</v>
      </c>
      <c r="O2642" s="16"/>
      <c r="P2642" s="16"/>
      <c r="Q2642" s="20" t="n">
        <v>67</v>
      </c>
      <c r="R2642" s="17" t="n">
        <f aca="false">+N2642*Q2642</f>
        <v>791.125116838867</v>
      </c>
      <c r="S2642" s="17" t="n">
        <f aca="false">+O2642*Q2642</f>
        <v>0</v>
      </c>
      <c r="T2642" s="17"/>
      <c r="U2642" s="18" t="n">
        <f aca="false">+M2642-L2642</f>
        <v>0.0208333333333333</v>
      </c>
      <c r="V2642" s="18" t="n">
        <f aca="false">+U2642*Q2642</f>
        <v>1.39583333333333</v>
      </c>
      <c r="W2642" s="18"/>
    </row>
    <row r="2643" s="13" customFormat="true" ht="12" hidden="false" customHeight="false" outlineLevel="0" collapsed="false">
      <c r="A2643" s="12" t="n">
        <v>11370</v>
      </c>
      <c r="B2643" s="13" t="n">
        <v>83</v>
      </c>
      <c r="C2643" s="13" t="s">
        <v>468</v>
      </c>
      <c r="D2643" s="13" t="n">
        <v>2</v>
      </c>
      <c r="E2643" s="13" t="n">
        <v>130</v>
      </c>
      <c r="F2643" s="13" t="s">
        <v>582</v>
      </c>
      <c r="G2643" s="13" t="s">
        <v>24</v>
      </c>
      <c r="H2643" s="13" t="s">
        <v>25</v>
      </c>
      <c r="J2643" s="13" t="n">
        <v>1</v>
      </c>
      <c r="K2643" s="13" t="n">
        <v>11370</v>
      </c>
      <c r="L2643" s="14" t="n">
        <v>0.416666666666667</v>
      </c>
      <c r="M2643" s="15" t="n">
        <v>0.4375</v>
      </c>
      <c r="N2643" s="16" t="n">
        <f aca="false">VLOOKUP(E2643,'Esp. percorsi al 18-10-22'!C:J,8,FALSE())</f>
        <v>11.8078375647592</v>
      </c>
      <c r="O2643" s="16"/>
      <c r="P2643" s="16"/>
      <c r="Q2643" s="20" t="n">
        <v>302</v>
      </c>
      <c r="R2643" s="17" t="n">
        <f aca="false">+N2643*Q2643</f>
        <v>3565.96694455728</v>
      </c>
      <c r="S2643" s="17" t="n">
        <f aca="false">+O2643*Q2643</f>
        <v>0</v>
      </c>
      <c r="T2643" s="17"/>
      <c r="U2643" s="18" t="n">
        <f aca="false">+M2643-L2643</f>
        <v>0.0208333333333333</v>
      </c>
      <c r="V2643" s="18" t="n">
        <f aca="false">+U2643*Q2643</f>
        <v>6.29166666666667</v>
      </c>
      <c r="W2643" s="18"/>
    </row>
    <row r="2644" s="13" customFormat="true" ht="12" hidden="false" customHeight="false" outlineLevel="0" collapsed="false">
      <c r="A2644" s="12" t="n">
        <v>11373</v>
      </c>
      <c r="B2644" s="13" t="n">
        <v>83</v>
      </c>
      <c r="C2644" s="13" t="s">
        <v>468</v>
      </c>
      <c r="D2644" s="13" t="n">
        <v>2</v>
      </c>
      <c r="E2644" s="13" t="n">
        <v>130</v>
      </c>
      <c r="F2644" s="13" t="s">
        <v>582</v>
      </c>
      <c r="G2644" s="13" t="s">
        <v>28</v>
      </c>
      <c r="H2644" s="13" t="s">
        <v>25</v>
      </c>
      <c r="J2644" s="13" t="n">
        <v>1</v>
      </c>
      <c r="K2644" s="13" t="n">
        <v>11373</v>
      </c>
      <c r="L2644" s="14" t="n">
        <v>0.548611111111111</v>
      </c>
      <c r="M2644" s="15" t="n">
        <v>0.569444444444444</v>
      </c>
      <c r="N2644" s="16" t="n">
        <f aca="false">VLOOKUP(E2644,'Esp. percorsi al 18-10-22'!C:J,8,FALSE())</f>
        <v>11.8078375647592</v>
      </c>
      <c r="O2644" s="16"/>
      <c r="P2644" s="16"/>
      <c r="Q2644" s="20" t="n">
        <v>67</v>
      </c>
      <c r="R2644" s="17" t="n">
        <f aca="false">+N2644*Q2644</f>
        <v>791.125116838867</v>
      </c>
      <c r="S2644" s="17" t="n">
        <f aca="false">+O2644*Q2644</f>
        <v>0</v>
      </c>
      <c r="T2644" s="17"/>
      <c r="U2644" s="18" t="n">
        <f aca="false">+M2644-L2644</f>
        <v>0.0208333333333333</v>
      </c>
      <c r="V2644" s="18" t="n">
        <f aca="false">+U2644*Q2644</f>
        <v>1.39583333333333</v>
      </c>
      <c r="W2644" s="18"/>
    </row>
    <row r="2645" s="13" customFormat="true" ht="12" hidden="false" customHeight="false" outlineLevel="0" collapsed="false">
      <c r="A2645" s="12" t="n">
        <v>11372</v>
      </c>
      <c r="B2645" s="13" t="n">
        <v>83</v>
      </c>
      <c r="C2645" s="13" t="s">
        <v>468</v>
      </c>
      <c r="D2645" s="13" t="n">
        <v>2</v>
      </c>
      <c r="E2645" s="13" t="n">
        <v>130</v>
      </c>
      <c r="F2645" s="13" t="s">
        <v>582</v>
      </c>
      <c r="G2645" s="13" t="s">
        <v>26</v>
      </c>
      <c r="H2645" s="13" t="s">
        <v>25</v>
      </c>
      <c r="J2645" s="13" t="n">
        <v>1</v>
      </c>
      <c r="K2645" s="13" t="n">
        <v>11372</v>
      </c>
      <c r="L2645" s="14" t="n">
        <v>0.604166666666667</v>
      </c>
      <c r="M2645" s="15" t="n">
        <v>0.625</v>
      </c>
      <c r="N2645" s="16" t="n">
        <f aca="false">VLOOKUP(E2645,'Esp. percorsi al 18-10-22'!C:J,8,FALSE())</f>
        <v>11.8078375647592</v>
      </c>
      <c r="O2645" s="16"/>
      <c r="P2645" s="16"/>
      <c r="Q2645" s="20" t="n">
        <v>235</v>
      </c>
      <c r="R2645" s="17" t="n">
        <f aca="false">+N2645*Q2645</f>
        <v>2774.84182771841</v>
      </c>
      <c r="S2645" s="17" t="n">
        <f aca="false">+O2645*Q2645</f>
        <v>0</v>
      </c>
      <c r="T2645" s="17"/>
      <c r="U2645" s="18" t="n">
        <f aca="false">+M2645-L2645</f>
        <v>0.0208333333333333</v>
      </c>
      <c r="V2645" s="18" t="n">
        <f aca="false">+U2645*Q2645</f>
        <v>4.89583333333333</v>
      </c>
      <c r="W2645" s="18"/>
    </row>
    <row r="2646" s="13" customFormat="true" ht="12" hidden="false" customHeight="false" outlineLevel="0" collapsed="false">
      <c r="A2646" s="12" t="n">
        <v>11371</v>
      </c>
      <c r="B2646" s="13" t="n">
        <v>83</v>
      </c>
      <c r="C2646" s="13" t="s">
        <v>468</v>
      </c>
      <c r="D2646" s="13" t="n">
        <v>2</v>
      </c>
      <c r="E2646" s="13" t="n">
        <v>130</v>
      </c>
      <c r="F2646" s="13" t="s">
        <v>582</v>
      </c>
      <c r="G2646" s="13" t="s">
        <v>26</v>
      </c>
      <c r="H2646" s="13" t="s">
        <v>25</v>
      </c>
      <c r="J2646" s="13" t="n">
        <v>1</v>
      </c>
      <c r="K2646" s="13" t="n">
        <v>11371</v>
      </c>
      <c r="L2646" s="14" t="n">
        <v>0.753472222222222</v>
      </c>
      <c r="M2646" s="15" t="n">
        <v>0.774305555555555</v>
      </c>
      <c r="N2646" s="16" t="n">
        <f aca="false">VLOOKUP(E2646,'Esp. percorsi al 18-10-22'!C:J,8,FALSE())</f>
        <v>11.8078375647592</v>
      </c>
      <c r="O2646" s="16"/>
      <c r="P2646" s="16"/>
      <c r="Q2646" s="20" t="n">
        <v>235</v>
      </c>
      <c r="R2646" s="17" t="n">
        <f aca="false">+N2646*Q2646</f>
        <v>2774.84182771841</v>
      </c>
      <c r="S2646" s="17" t="n">
        <f aca="false">+O2646*Q2646</f>
        <v>0</v>
      </c>
      <c r="T2646" s="17"/>
      <c r="U2646" s="18" t="n">
        <f aca="false">+M2646-L2646</f>
        <v>0.0208333333333333</v>
      </c>
      <c r="V2646" s="18" t="n">
        <f aca="false">+U2646*Q2646</f>
        <v>4.89583333333333</v>
      </c>
      <c r="W2646" s="18"/>
    </row>
    <row r="2647" s="13" customFormat="true" ht="12" hidden="false" customHeight="false" outlineLevel="0" collapsed="false">
      <c r="A2647" s="12" t="n">
        <v>11374</v>
      </c>
      <c r="B2647" s="13" t="n">
        <v>83</v>
      </c>
      <c r="C2647" s="13" t="s">
        <v>468</v>
      </c>
      <c r="D2647" s="13" t="n">
        <v>2</v>
      </c>
      <c r="E2647" s="13" t="n">
        <v>130</v>
      </c>
      <c r="F2647" s="13" t="s">
        <v>582</v>
      </c>
      <c r="G2647" s="13" t="s">
        <v>28</v>
      </c>
      <c r="H2647" s="13" t="s">
        <v>25</v>
      </c>
      <c r="J2647" s="13" t="n">
        <v>1</v>
      </c>
      <c r="K2647" s="13" t="n">
        <v>11374</v>
      </c>
      <c r="L2647" s="14" t="n">
        <v>0.760416666666667</v>
      </c>
      <c r="M2647" s="15" t="n">
        <v>0.78125</v>
      </c>
      <c r="N2647" s="16" t="n">
        <f aca="false">VLOOKUP(E2647,'Esp. percorsi al 18-10-22'!C:J,8,FALSE())</f>
        <v>11.8078375647592</v>
      </c>
      <c r="O2647" s="16"/>
      <c r="P2647" s="16"/>
      <c r="Q2647" s="20" t="n">
        <v>67</v>
      </c>
      <c r="R2647" s="17" t="n">
        <f aca="false">+N2647*Q2647</f>
        <v>791.125116838867</v>
      </c>
      <c r="S2647" s="17" t="n">
        <f aca="false">+O2647*Q2647</f>
        <v>0</v>
      </c>
      <c r="T2647" s="17"/>
      <c r="U2647" s="18" t="n">
        <f aca="false">+M2647-L2647</f>
        <v>0.0208333333333333</v>
      </c>
      <c r="V2647" s="18" t="n">
        <f aca="false">+U2647*Q2647</f>
        <v>1.39583333333333</v>
      </c>
      <c r="W2647" s="18"/>
    </row>
    <row r="2648" s="13" customFormat="true" ht="12" hidden="false" customHeight="false" outlineLevel="0" collapsed="false">
      <c r="A2648" s="12" t="n">
        <v>11376</v>
      </c>
      <c r="B2648" s="13" t="n">
        <v>83</v>
      </c>
      <c r="C2648" s="13" t="s">
        <v>468</v>
      </c>
      <c r="D2648" s="13" t="n">
        <v>2</v>
      </c>
      <c r="E2648" s="13" t="n">
        <v>136</v>
      </c>
      <c r="F2648" s="13" t="s">
        <v>583</v>
      </c>
      <c r="G2648" s="13" t="s">
        <v>26</v>
      </c>
      <c r="H2648" s="13" t="s">
        <v>25</v>
      </c>
      <c r="J2648" s="13" t="n">
        <v>1</v>
      </c>
      <c r="K2648" s="13" t="n">
        <v>11376</v>
      </c>
      <c r="L2648" s="14" t="n">
        <v>0.298611111111111</v>
      </c>
      <c r="M2648" s="15" t="n">
        <v>0.321527777777778</v>
      </c>
      <c r="N2648" s="16" t="n">
        <f aca="false">VLOOKUP(E2648,'Esp. percorsi al 18-10-22'!C:J,8,FALSE())</f>
        <v>14.6229673790395</v>
      </c>
      <c r="O2648" s="16"/>
      <c r="P2648" s="16"/>
      <c r="Q2648" s="20" t="n">
        <v>235</v>
      </c>
      <c r="R2648" s="17" t="n">
        <f aca="false">+N2648*Q2648</f>
        <v>3436.39733407428</v>
      </c>
      <c r="S2648" s="17" t="n">
        <f aca="false">+O2648*Q2648</f>
        <v>0</v>
      </c>
      <c r="T2648" s="17"/>
      <c r="U2648" s="18" t="n">
        <f aca="false">+M2648-L2648</f>
        <v>0.0229166666666667</v>
      </c>
      <c r="V2648" s="18" t="n">
        <f aca="false">+U2648*Q2648</f>
        <v>5.38541666666667</v>
      </c>
      <c r="W2648" s="18"/>
    </row>
    <row r="2649" s="13" customFormat="true" ht="12" hidden="false" customHeight="false" outlineLevel="0" collapsed="false">
      <c r="A2649" s="12" t="n">
        <v>16778</v>
      </c>
      <c r="B2649" s="13" t="n">
        <v>83</v>
      </c>
      <c r="C2649" s="13" t="s">
        <v>468</v>
      </c>
      <c r="D2649" s="13" t="n">
        <v>1</v>
      </c>
      <c r="E2649" s="13" t="n">
        <v>166</v>
      </c>
      <c r="F2649" s="13" t="s">
        <v>584</v>
      </c>
      <c r="G2649" s="13" t="s">
        <v>28</v>
      </c>
      <c r="H2649" s="13" t="s">
        <v>25</v>
      </c>
      <c r="J2649" s="13" t="n">
        <v>1</v>
      </c>
      <c r="K2649" s="13" t="n">
        <v>15911</v>
      </c>
      <c r="L2649" s="14" t="n">
        <v>0.274305555555555</v>
      </c>
      <c r="M2649" s="15" t="n">
        <v>0.288194444444444</v>
      </c>
      <c r="N2649" s="16" t="n">
        <f aca="false">VLOOKUP(E2649,'Esp. percorsi al 18-10-22'!C:J,8,FALSE())</f>
        <v>9.25602930867474</v>
      </c>
      <c r="O2649" s="16"/>
      <c r="P2649" s="16"/>
      <c r="Q2649" s="20" t="n">
        <v>67</v>
      </c>
      <c r="R2649" s="17" t="n">
        <f aca="false">+N2649*Q2649</f>
        <v>620.153963681208</v>
      </c>
      <c r="S2649" s="17" t="n">
        <f aca="false">+O2649*Q2649</f>
        <v>0</v>
      </c>
      <c r="T2649" s="17"/>
      <c r="U2649" s="18" t="n">
        <f aca="false">+M2649-L2649</f>
        <v>0.0138888888888889</v>
      </c>
      <c r="V2649" s="18" t="n">
        <f aca="false">+U2649*Q2649</f>
        <v>0.930555555555555</v>
      </c>
      <c r="W2649" s="18"/>
    </row>
    <row r="2650" s="13" customFormat="true" ht="12" hidden="false" customHeight="false" outlineLevel="0" collapsed="false">
      <c r="A2650" s="12" t="n">
        <v>11190</v>
      </c>
      <c r="B2650" s="13" t="n">
        <v>83</v>
      </c>
      <c r="C2650" s="13" t="s">
        <v>468</v>
      </c>
      <c r="D2650" s="13" t="n">
        <v>1</v>
      </c>
      <c r="E2650" s="13" t="n">
        <v>166</v>
      </c>
      <c r="F2650" s="13" t="s">
        <v>584</v>
      </c>
      <c r="G2650" s="13" t="s">
        <v>26</v>
      </c>
      <c r="H2650" s="13" t="s">
        <v>25</v>
      </c>
      <c r="J2650" s="13" t="n">
        <v>1</v>
      </c>
      <c r="K2650" s="13" t="n">
        <v>2321</v>
      </c>
      <c r="L2650" s="14" t="n">
        <v>0.284722222222222</v>
      </c>
      <c r="M2650" s="15" t="n">
        <v>0.298611111111111</v>
      </c>
      <c r="N2650" s="16" t="n">
        <f aca="false">VLOOKUP(E2650,'Esp. percorsi al 18-10-22'!C:J,8,FALSE())</f>
        <v>9.25602930867474</v>
      </c>
      <c r="O2650" s="16"/>
      <c r="P2650" s="16"/>
      <c r="Q2650" s="20" t="n">
        <v>235</v>
      </c>
      <c r="R2650" s="17" t="n">
        <f aca="false">+N2650*Q2650</f>
        <v>2175.16688753856</v>
      </c>
      <c r="S2650" s="17" t="n">
        <f aca="false">+O2650*Q2650</f>
        <v>0</v>
      </c>
      <c r="T2650" s="17"/>
      <c r="U2650" s="18" t="n">
        <f aca="false">+M2650-L2650</f>
        <v>0.0138888888888889</v>
      </c>
      <c r="V2650" s="18" t="n">
        <f aca="false">+U2650*Q2650</f>
        <v>3.26388888888889</v>
      </c>
      <c r="W2650" s="18"/>
    </row>
    <row r="2651" s="13" customFormat="true" ht="12" hidden="false" customHeight="false" outlineLevel="0" collapsed="false">
      <c r="A2651" s="12" t="n">
        <v>11191</v>
      </c>
      <c r="B2651" s="13" t="n">
        <v>83</v>
      </c>
      <c r="C2651" s="13" t="s">
        <v>468</v>
      </c>
      <c r="D2651" s="13" t="n">
        <v>1</v>
      </c>
      <c r="E2651" s="13" t="n">
        <v>166</v>
      </c>
      <c r="F2651" s="13" t="s">
        <v>584</v>
      </c>
      <c r="G2651" s="13" t="s">
        <v>24</v>
      </c>
      <c r="H2651" s="13" t="s">
        <v>25</v>
      </c>
      <c r="J2651" s="13" t="n">
        <v>1</v>
      </c>
      <c r="K2651" s="13" t="n">
        <v>2322</v>
      </c>
      <c r="L2651" s="14" t="n">
        <v>0.402777777777778</v>
      </c>
      <c r="M2651" s="15" t="n">
        <v>0.416666666666667</v>
      </c>
      <c r="N2651" s="16" t="n">
        <f aca="false">VLOOKUP(E2651,'Esp. percorsi al 18-10-22'!C:J,8,FALSE())</f>
        <v>9.25602930867474</v>
      </c>
      <c r="O2651" s="16"/>
      <c r="P2651" s="16"/>
      <c r="Q2651" s="20" t="n">
        <v>302</v>
      </c>
      <c r="R2651" s="17" t="n">
        <f aca="false">+N2651*Q2651</f>
        <v>2795.32085121977</v>
      </c>
      <c r="S2651" s="17" t="n">
        <f aca="false">+O2651*Q2651</f>
        <v>0</v>
      </c>
      <c r="T2651" s="17"/>
      <c r="U2651" s="18" t="n">
        <f aca="false">+M2651-L2651</f>
        <v>0.0138888888888889</v>
      </c>
      <c r="V2651" s="18" t="n">
        <f aca="false">+U2651*Q2651</f>
        <v>4.19444444444444</v>
      </c>
      <c r="W2651" s="18"/>
    </row>
    <row r="2652" s="13" customFormat="true" ht="12" hidden="false" customHeight="false" outlineLevel="0" collapsed="false">
      <c r="A2652" s="12" t="n">
        <v>11206</v>
      </c>
      <c r="B2652" s="13" t="n">
        <v>83</v>
      </c>
      <c r="C2652" s="13" t="s">
        <v>468</v>
      </c>
      <c r="D2652" s="13" t="n">
        <v>1</v>
      </c>
      <c r="E2652" s="13" t="n">
        <v>167</v>
      </c>
      <c r="F2652" s="13" t="s">
        <v>585</v>
      </c>
      <c r="G2652" s="13" t="s">
        <v>28</v>
      </c>
      <c r="H2652" s="13" t="s">
        <v>25</v>
      </c>
      <c r="J2652" s="13" t="n">
        <v>1</v>
      </c>
      <c r="K2652" s="13" t="n">
        <v>3600</v>
      </c>
      <c r="L2652" s="14" t="n">
        <v>0.534722222222222</v>
      </c>
      <c r="M2652" s="15" t="n">
        <v>0.548611111111111</v>
      </c>
      <c r="N2652" s="16" t="n">
        <f aca="false">VLOOKUP(E2652,'Esp. percorsi al 18-10-22'!C:J,8,FALSE())</f>
        <v>9.60760494048856</v>
      </c>
      <c r="O2652" s="16"/>
      <c r="P2652" s="16"/>
      <c r="Q2652" s="20" t="n">
        <v>67</v>
      </c>
      <c r="R2652" s="17" t="n">
        <f aca="false">+N2652*Q2652</f>
        <v>643.709531012734</v>
      </c>
      <c r="S2652" s="17" t="n">
        <f aca="false">+O2652*Q2652</f>
        <v>0</v>
      </c>
      <c r="T2652" s="17"/>
      <c r="U2652" s="18" t="n">
        <f aca="false">+M2652-L2652</f>
        <v>0.0138888888888889</v>
      </c>
      <c r="V2652" s="18" t="n">
        <f aca="false">+U2652*Q2652</f>
        <v>0.930555555555555</v>
      </c>
      <c r="W2652" s="18"/>
    </row>
    <row r="2653" s="13" customFormat="true" ht="12" hidden="false" customHeight="false" outlineLevel="0" collapsed="false">
      <c r="A2653" s="12" t="n">
        <v>11214</v>
      </c>
      <c r="B2653" s="13" t="n">
        <v>83</v>
      </c>
      <c r="C2653" s="13" t="s">
        <v>468</v>
      </c>
      <c r="D2653" s="13" t="n">
        <v>1</v>
      </c>
      <c r="E2653" s="13" t="n">
        <v>167</v>
      </c>
      <c r="F2653" s="13" t="s">
        <v>585</v>
      </c>
      <c r="G2653" s="13" t="s">
        <v>26</v>
      </c>
      <c r="H2653" s="13" t="s">
        <v>25</v>
      </c>
      <c r="J2653" s="13" t="n">
        <v>1</v>
      </c>
      <c r="K2653" s="13" t="n">
        <v>2323</v>
      </c>
      <c r="L2653" s="14" t="n">
        <v>0.739583333333333</v>
      </c>
      <c r="M2653" s="15" t="n">
        <v>0.753472222222222</v>
      </c>
      <c r="N2653" s="16" t="n">
        <f aca="false">VLOOKUP(E2653,'Esp. percorsi al 18-10-22'!C:J,8,FALSE())</f>
        <v>9.60760494048856</v>
      </c>
      <c r="O2653" s="16"/>
      <c r="P2653" s="16"/>
      <c r="Q2653" s="20" t="n">
        <v>235</v>
      </c>
      <c r="R2653" s="17" t="n">
        <f aca="false">+N2653*Q2653</f>
        <v>2257.78716101481</v>
      </c>
      <c r="S2653" s="17" t="n">
        <f aca="false">+O2653*Q2653</f>
        <v>0</v>
      </c>
      <c r="T2653" s="17"/>
      <c r="U2653" s="18" t="n">
        <f aca="false">+M2653-L2653</f>
        <v>0.0138888888888889</v>
      </c>
      <c r="V2653" s="18" t="n">
        <f aca="false">+U2653*Q2653</f>
        <v>3.26388888888889</v>
      </c>
      <c r="W2653" s="18"/>
    </row>
    <row r="2654" s="13" customFormat="true" ht="12" hidden="false" customHeight="false" outlineLevel="0" collapsed="false">
      <c r="A2654" s="12" t="n">
        <v>11215</v>
      </c>
      <c r="B2654" s="13" t="n">
        <v>83</v>
      </c>
      <c r="C2654" s="13" t="s">
        <v>468</v>
      </c>
      <c r="D2654" s="13" t="n">
        <v>1</v>
      </c>
      <c r="E2654" s="13" t="n">
        <v>167</v>
      </c>
      <c r="F2654" s="13" t="s">
        <v>585</v>
      </c>
      <c r="G2654" s="13" t="s">
        <v>28</v>
      </c>
      <c r="H2654" s="13" t="s">
        <v>25</v>
      </c>
      <c r="J2654" s="13" t="n">
        <v>1</v>
      </c>
      <c r="K2654" s="13" t="n">
        <v>3605</v>
      </c>
      <c r="L2654" s="14" t="n">
        <v>0.746527777777778</v>
      </c>
      <c r="M2654" s="15" t="n">
        <v>0.760416666666667</v>
      </c>
      <c r="N2654" s="16" t="n">
        <f aca="false">VLOOKUP(E2654,'Esp. percorsi al 18-10-22'!C:J,8,FALSE())</f>
        <v>9.60760494048856</v>
      </c>
      <c r="O2654" s="16"/>
      <c r="P2654" s="16"/>
      <c r="Q2654" s="20" t="n">
        <v>67</v>
      </c>
      <c r="R2654" s="17" t="n">
        <f aca="false">+N2654*Q2654</f>
        <v>643.709531012734</v>
      </c>
      <c r="S2654" s="17" t="n">
        <f aca="false">+O2654*Q2654</f>
        <v>0</v>
      </c>
      <c r="T2654" s="17"/>
      <c r="U2654" s="18" t="n">
        <f aca="false">+M2654-L2654</f>
        <v>0.0138888888888889</v>
      </c>
      <c r="V2654" s="18" t="n">
        <f aca="false">+U2654*Q2654</f>
        <v>0.930555555555555</v>
      </c>
      <c r="W2654" s="18"/>
    </row>
    <row r="2655" s="13" customFormat="true" ht="12" hidden="false" customHeight="false" outlineLevel="0" collapsed="false">
      <c r="A2655" s="12" t="n">
        <v>17527</v>
      </c>
      <c r="B2655" s="13" t="n">
        <v>83</v>
      </c>
      <c r="C2655" s="13" t="s">
        <v>468</v>
      </c>
      <c r="D2655" s="13" t="n">
        <v>1</v>
      </c>
      <c r="E2655" s="13" t="n">
        <v>814</v>
      </c>
      <c r="F2655" s="13" t="s">
        <v>586</v>
      </c>
      <c r="G2655" s="13" t="s">
        <v>26</v>
      </c>
      <c r="H2655" s="13" t="s">
        <v>25</v>
      </c>
      <c r="J2655" s="13" t="n">
        <v>1</v>
      </c>
      <c r="K2655" s="13" t="n">
        <v>2734</v>
      </c>
      <c r="L2655" s="14" t="n">
        <v>0.541666666666667</v>
      </c>
      <c r="M2655" s="15" t="n">
        <v>0.5625</v>
      </c>
      <c r="N2655" s="16" t="n">
        <f aca="false">VLOOKUP(E2655,'Esp. percorsi al 18-10-22'!C:J,8,FALSE())</f>
        <v>10.2661591229551</v>
      </c>
      <c r="O2655" s="16"/>
      <c r="P2655" s="16"/>
      <c r="Q2655" s="20" t="n">
        <v>235</v>
      </c>
      <c r="R2655" s="17" t="n">
        <f aca="false">+N2655*Q2655</f>
        <v>2412.54739389445</v>
      </c>
      <c r="S2655" s="17" t="n">
        <f aca="false">+O2655*Q2655</f>
        <v>0</v>
      </c>
      <c r="T2655" s="17"/>
      <c r="U2655" s="18" t="n">
        <f aca="false">+M2655-L2655</f>
        <v>0.0208333333333333</v>
      </c>
      <c r="V2655" s="18" t="n">
        <f aca="false">+U2655*Q2655</f>
        <v>4.89583333333333</v>
      </c>
      <c r="W2655" s="18"/>
    </row>
    <row r="2656" s="13" customFormat="true" ht="12" hidden="false" customHeight="false" outlineLevel="0" collapsed="false">
      <c r="A2656" s="12" t="n">
        <v>11203</v>
      </c>
      <c r="B2656" s="13" t="n">
        <v>83</v>
      </c>
      <c r="C2656" s="13" t="s">
        <v>468</v>
      </c>
      <c r="D2656" s="13" t="n">
        <v>1</v>
      </c>
      <c r="E2656" s="13" t="n">
        <v>814</v>
      </c>
      <c r="F2656" s="13" t="s">
        <v>586</v>
      </c>
      <c r="G2656" s="13" t="s">
        <v>26</v>
      </c>
      <c r="H2656" s="13" t="s">
        <v>25</v>
      </c>
      <c r="J2656" s="13" t="n">
        <v>1</v>
      </c>
      <c r="K2656" s="13" t="n">
        <v>3125</v>
      </c>
      <c r="L2656" s="14" t="n">
        <v>0.583333333333333</v>
      </c>
      <c r="M2656" s="15" t="n">
        <v>0.604166666666667</v>
      </c>
      <c r="N2656" s="16" t="n">
        <f aca="false">VLOOKUP(E2656,'Esp. percorsi al 18-10-22'!C:J,8,FALSE())</f>
        <v>10.2661591229551</v>
      </c>
      <c r="O2656" s="16"/>
      <c r="P2656" s="16"/>
      <c r="Q2656" s="20" t="n">
        <v>235</v>
      </c>
      <c r="R2656" s="17" t="n">
        <f aca="false">+N2656*Q2656</f>
        <v>2412.54739389445</v>
      </c>
      <c r="S2656" s="17" t="n">
        <f aca="false">+O2656*Q2656</f>
        <v>0</v>
      </c>
      <c r="T2656" s="17"/>
      <c r="U2656" s="18" t="n">
        <f aca="false">+M2656-L2656</f>
        <v>0.0208333333333333</v>
      </c>
      <c r="V2656" s="18" t="n">
        <f aca="false">+U2656*Q2656</f>
        <v>4.89583333333333</v>
      </c>
      <c r="W2656" s="18"/>
    </row>
    <row r="2657" s="13" customFormat="true" ht="12" hidden="false" customHeight="false" outlineLevel="0" collapsed="false">
      <c r="A2657" s="12" t="n">
        <v>11202</v>
      </c>
      <c r="B2657" s="13" t="n">
        <v>83</v>
      </c>
      <c r="C2657" s="13" t="s">
        <v>468</v>
      </c>
      <c r="D2657" s="13" t="n">
        <v>2</v>
      </c>
      <c r="E2657" s="13" t="n">
        <v>939</v>
      </c>
      <c r="F2657" s="13" t="s">
        <v>587</v>
      </c>
      <c r="G2657" s="13" t="s">
        <v>26</v>
      </c>
      <c r="H2657" s="13" t="s">
        <v>25</v>
      </c>
      <c r="J2657" s="13" t="n">
        <v>1</v>
      </c>
      <c r="K2657" s="13" t="n">
        <v>3124</v>
      </c>
      <c r="L2657" s="14" t="n">
        <v>0.5625</v>
      </c>
      <c r="M2657" s="15" t="n">
        <v>0.583333333333333</v>
      </c>
      <c r="N2657" s="16" t="n">
        <f aca="false">VLOOKUP(E2657,'Esp. percorsi al 18-10-22'!C:J,8,FALSE())</f>
        <v>13.1028375647592</v>
      </c>
      <c r="O2657" s="16"/>
      <c r="P2657" s="16"/>
      <c r="Q2657" s="20" t="n">
        <v>235</v>
      </c>
      <c r="R2657" s="17" t="n">
        <f aca="false">+N2657*Q2657</f>
        <v>3079.16682771841</v>
      </c>
      <c r="S2657" s="17" t="n">
        <f aca="false">+O2657*Q2657</f>
        <v>0</v>
      </c>
      <c r="T2657" s="17"/>
      <c r="U2657" s="18" t="n">
        <f aca="false">+M2657-L2657</f>
        <v>0.0208333333333333</v>
      </c>
      <c r="V2657" s="18" t="n">
        <f aca="false">+U2657*Q2657</f>
        <v>4.89583333333333</v>
      </c>
      <c r="W2657" s="18"/>
    </row>
    <row r="2658" s="13" customFormat="true" ht="12" hidden="false" customHeight="false" outlineLevel="0" collapsed="false">
      <c r="A2658" s="12" t="n">
        <v>17659</v>
      </c>
      <c r="B2658" s="13" t="n">
        <v>84</v>
      </c>
      <c r="C2658" s="13" t="s">
        <v>468</v>
      </c>
      <c r="D2658" s="13" t="n">
        <v>2</v>
      </c>
      <c r="E2658" s="13" t="n">
        <v>81</v>
      </c>
      <c r="F2658" s="13" t="s">
        <v>588</v>
      </c>
      <c r="G2658" s="13" t="s">
        <v>26</v>
      </c>
      <c r="H2658" s="13" t="n">
        <v>6</v>
      </c>
      <c r="J2658" s="13" t="n">
        <v>1</v>
      </c>
      <c r="K2658" s="13" t="n">
        <v>4657</v>
      </c>
      <c r="L2658" s="14" t="n">
        <v>0.395833333333333</v>
      </c>
      <c r="M2658" s="15" t="n">
        <v>0.420138888888889</v>
      </c>
      <c r="N2658" s="16" t="n">
        <f aca="false">VLOOKUP(E2658,'Esp. percorsi al 18-10-22'!C:J,8,FALSE())</f>
        <v>14.1109989667882</v>
      </c>
      <c r="O2658" s="16"/>
      <c r="P2658" s="16"/>
      <c r="Q2658" s="20" t="n">
        <v>41</v>
      </c>
      <c r="R2658" s="17" t="n">
        <f aca="false">+N2658*Q2658</f>
        <v>578.550957638316</v>
      </c>
      <c r="S2658" s="17" t="n">
        <f aca="false">+O2658*Q2658</f>
        <v>0</v>
      </c>
      <c r="T2658" s="17"/>
      <c r="U2658" s="18" t="n">
        <f aca="false">+M2658-L2658</f>
        <v>0.0243055555555556</v>
      </c>
      <c r="V2658" s="18" t="n">
        <f aca="false">+U2658*Q2658</f>
        <v>0.996527777777778</v>
      </c>
      <c r="W2658" s="18"/>
    </row>
    <row r="2659" s="13" customFormat="true" ht="12" hidden="false" customHeight="false" outlineLevel="0" collapsed="false">
      <c r="A2659" s="12" t="n">
        <v>17699</v>
      </c>
      <c r="B2659" s="13" t="n">
        <v>84</v>
      </c>
      <c r="C2659" s="13" t="s">
        <v>468</v>
      </c>
      <c r="D2659" s="13" t="n">
        <v>2</v>
      </c>
      <c r="E2659" s="13" t="n">
        <v>81</v>
      </c>
      <c r="F2659" s="13" t="s">
        <v>588</v>
      </c>
      <c r="G2659" s="13" t="s">
        <v>26</v>
      </c>
      <c r="H2659" s="13" t="n">
        <v>6</v>
      </c>
      <c r="J2659" s="13" t="n">
        <v>1</v>
      </c>
      <c r="K2659" s="13" t="n">
        <v>4655</v>
      </c>
      <c r="L2659" s="14" t="n">
        <v>0.489583333333333</v>
      </c>
      <c r="M2659" s="15" t="n">
        <v>0.513888888888889</v>
      </c>
      <c r="N2659" s="16" t="n">
        <f aca="false">VLOOKUP(E2659,'Esp. percorsi al 18-10-22'!C:J,8,FALSE())</f>
        <v>14.1109989667882</v>
      </c>
      <c r="O2659" s="16"/>
      <c r="P2659" s="16"/>
      <c r="Q2659" s="20" t="n">
        <v>41</v>
      </c>
      <c r="R2659" s="17" t="n">
        <f aca="false">+N2659*Q2659</f>
        <v>578.550957638316</v>
      </c>
      <c r="S2659" s="17" t="n">
        <f aca="false">+O2659*Q2659</f>
        <v>0</v>
      </c>
      <c r="T2659" s="17"/>
      <c r="U2659" s="18" t="n">
        <f aca="false">+M2659-L2659</f>
        <v>0.0243055555555556</v>
      </c>
      <c r="V2659" s="18" t="n">
        <f aca="false">+U2659*Q2659</f>
        <v>0.996527777777778</v>
      </c>
      <c r="W2659" s="18"/>
    </row>
    <row r="2660" s="13" customFormat="true" ht="12" hidden="false" customHeight="false" outlineLevel="0" collapsed="false">
      <c r="A2660" s="12" t="n">
        <v>10946</v>
      </c>
      <c r="B2660" s="13" t="n">
        <v>84</v>
      </c>
      <c r="C2660" s="13" t="s">
        <v>468</v>
      </c>
      <c r="D2660" s="13" t="n">
        <v>2</v>
      </c>
      <c r="E2660" s="13" t="n">
        <v>91</v>
      </c>
      <c r="F2660" s="13" t="s">
        <v>589</v>
      </c>
      <c r="G2660" s="13" t="s">
        <v>28</v>
      </c>
      <c r="H2660" s="13" t="s">
        <v>25</v>
      </c>
      <c r="J2660" s="13" t="n">
        <v>1</v>
      </c>
      <c r="K2660" s="13" t="n">
        <v>3623</v>
      </c>
      <c r="L2660" s="14" t="n">
        <v>0.395833333333333</v>
      </c>
      <c r="M2660" s="15" t="n">
        <v>0.420138888888889</v>
      </c>
      <c r="N2660" s="16" t="n">
        <f aca="false">VLOOKUP(E2660,'Esp. percorsi al 18-10-22'!C:J,8,FALSE())</f>
        <v>13.8896503425333</v>
      </c>
      <c r="O2660" s="16"/>
      <c r="P2660" s="16"/>
      <c r="Q2660" s="20" t="n">
        <v>67</v>
      </c>
      <c r="R2660" s="17" t="n">
        <f aca="false">+N2660*Q2660</f>
        <v>930.606572949731</v>
      </c>
      <c r="S2660" s="17" t="n">
        <f aca="false">+O2660*Q2660</f>
        <v>0</v>
      </c>
      <c r="T2660" s="17"/>
      <c r="U2660" s="18" t="n">
        <f aca="false">+M2660-L2660</f>
        <v>0.0243055555555556</v>
      </c>
      <c r="V2660" s="18" t="n">
        <f aca="false">+U2660*Q2660</f>
        <v>1.62847222222222</v>
      </c>
      <c r="W2660" s="18"/>
    </row>
    <row r="2661" s="13" customFormat="true" ht="12" hidden="false" customHeight="false" outlineLevel="0" collapsed="false">
      <c r="A2661" s="12" t="n">
        <v>17534</v>
      </c>
      <c r="B2661" s="13" t="n">
        <v>84</v>
      </c>
      <c r="C2661" s="13" t="s">
        <v>468</v>
      </c>
      <c r="D2661" s="13" t="n">
        <v>2</v>
      </c>
      <c r="E2661" s="13" t="n">
        <v>91</v>
      </c>
      <c r="F2661" s="13" t="s">
        <v>589</v>
      </c>
      <c r="G2661" s="13" t="s">
        <v>26</v>
      </c>
      <c r="H2661" s="19" t="s">
        <v>27</v>
      </c>
      <c r="I2661" s="19"/>
      <c r="J2661" s="13" t="n">
        <v>1</v>
      </c>
      <c r="K2661" s="13" t="n">
        <v>2273</v>
      </c>
      <c r="L2661" s="14" t="n">
        <v>0.395833333333333</v>
      </c>
      <c r="M2661" s="15" t="n">
        <v>0.420138888888889</v>
      </c>
      <c r="N2661" s="16" t="n">
        <f aca="false">VLOOKUP(E2661,'Esp. percorsi al 18-10-22'!C:J,8,FALSE())</f>
        <v>13.8896503425333</v>
      </c>
      <c r="O2661" s="16"/>
      <c r="P2661" s="16"/>
      <c r="Q2661" s="20" t="n">
        <v>194</v>
      </c>
      <c r="R2661" s="17" t="n">
        <f aca="false">+N2661*Q2661</f>
        <v>2694.59216645146</v>
      </c>
      <c r="S2661" s="17" t="n">
        <f aca="false">+O2661*Q2661</f>
        <v>0</v>
      </c>
      <c r="T2661" s="17"/>
      <c r="U2661" s="18" t="n">
        <f aca="false">+M2661-L2661</f>
        <v>0.0243055555555556</v>
      </c>
      <c r="V2661" s="18" t="n">
        <f aca="false">+U2661*Q2661</f>
        <v>4.71527777777778</v>
      </c>
      <c r="W2661" s="18"/>
    </row>
    <row r="2662" s="13" customFormat="true" ht="12" hidden="false" customHeight="false" outlineLevel="0" collapsed="false">
      <c r="A2662" s="12" t="n">
        <v>18345</v>
      </c>
      <c r="B2662" s="13" t="n">
        <v>84</v>
      </c>
      <c r="C2662" s="13" t="s">
        <v>468</v>
      </c>
      <c r="D2662" s="13" t="n">
        <v>2</v>
      </c>
      <c r="E2662" s="13" t="n">
        <v>91</v>
      </c>
      <c r="F2662" s="13" t="s">
        <v>589</v>
      </c>
      <c r="G2662" s="13" t="s">
        <v>28</v>
      </c>
      <c r="H2662" s="13" t="s">
        <v>25</v>
      </c>
      <c r="J2662" s="13" t="n">
        <v>1</v>
      </c>
      <c r="K2662" s="13" t="n">
        <v>16852</v>
      </c>
      <c r="L2662" s="14" t="n">
        <v>0.482638888888889</v>
      </c>
      <c r="M2662" s="15" t="n">
        <v>0.506944444444444</v>
      </c>
      <c r="N2662" s="16" t="n">
        <f aca="false">VLOOKUP(E2662,'Esp. percorsi al 18-10-22'!C:J,8,FALSE())</f>
        <v>13.8896503425333</v>
      </c>
      <c r="O2662" s="16"/>
      <c r="P2662" s="16"/>
      <c r="Q2662" s="20" t="n">
        <v>67</v>
      </c>
      <c r="R2662" s="17" t="n">
        <f aca="false">+N2662*Q2662</f>
        <v>930.606572949731</v>
      </c>
      <c r="S2662" s="17" t="n">
        <f aca="false">+O2662*Q2662</f>
        <v>0</v>
      </c>
      <c r="T2662" s="17"/>
      <c r="U2662" s="18" t="n">
        <f aca="false">+M2662-L2662</f>
        <v>0.0243055555555556</v>
      </c>
      <c r="V2662" s="18" t="n">
        <f aca="false">+U2662*Q2662</f>
        <v>1.62847222222222</v>
      </c>
      <c r="W2662" s="18"/>
    </row>
    <row r="2663" s="13" customFormat="true" ht="12" hidden="false" customHeight="false" outlineLevel="0" collapsed="false">
      <c r="A2663" s="12" t="n">
        <v>17698</v>
      </c>
      <c r="B2663" s="13" t="n">
        <v>84</v>
      </c>
      <c r="C2663" s="13" t="s">
        <v>468</v>
      </c>
      <c r="D2663" s="13" t="n">
        <v>2</v>
      </c>
      <c r="E2663" s="13" t="n">
        <v>91</v>
      </c>
      <c r="F2663" s="13" t="s">
        <v>589</v>
      </c>
      <c r="G2663" s="13" t="s">
        <v>26</v>
      </c>
      <c r="H2663" s="19" t="s">
        <v>27</v>
      </c>
      <c r="I2663" s="19"/>
      <c r="J2663" s="13" t="n">
        <v>1</v>
      </c>
      <c r="K2663" s="13" t="n">
        <v>2274</v>
      </c>
      <c r="L2663" s="14" t="n">
        <v>0.489583333333333</v>
      </c>
      <c r="M2663" s="15" t="n">
        <v>0.513888888888889</v>
      </c>
      <c r="N2663" s="16" t="n">
        <f aca="false">VLOOKUP(E2663,'Esp. percorsi al 18-10-22'!C:J,8,FALSE())</f>
        <v>13.8896503425333</v>
      </c>
      <c r="O2663" s="16"/>
      <c r="P2663" s="16"/>
      <c r="Q2663" s="20" t="n">
        <v>194</v>
      </c>
      <c r="R2663" s="17" t="n">
        <f aca="false">+N2663*Q2663</f>
        <v>2694.59216645146</v>
      </c>
      <c r="S2663" s="17" t="n">
        <f aca="false">+O2663*Q2663</f>
        <v>0</v>
      </c>
      <c r="T2663" s="17"/>
      <c r="U2663" s="18" t="n">
        <f aca="false">+M2663-L2663</f>
        <v>0.0243055555555556</v>
      </c>
      <c r="V2663" s="18" t="n">
        <f aca="false">+U2663*Q2663</f>
        <v>4.71527777777778</v>
      </c>
      <c r="W2663" s="18"/>
    </row>
    <row r="2664" s="13" customFormat="true" ht="12" hidden="false" customHeight="false" outlineLevel="0" collapsed="false">
      <c r="A2664" s="12" t="n">
        <v>10945</v>
      </c>
      <c r="B2664" s="13" t="n">
        <v>84</v>
      </c>
      <c r="C2664" s="13" t="s">
        <v>468</v>
      </c>
      <c r="D2664" s="13" t="n">
        <v>2</v>
      </c>
      <c r="E2664" s="13" t="n">
        <v>91</v>
      </c>
      <c r="F2664" s="13" t="s">
        <v>589</v>
      </c>
      <c r="G2664" s="13" t="s">
        <v>26</v>
      </c>
      <c r="H2664" s="13" t="s">
        <v>25</v>
      </c>
      <c r="J2664" s="13" t="n">
        <v>1</v>
      </c>
      <c r="K2664" s="13" t="n">
        <v>3098</v>
      </c>
      <c r="L2664" s="14" t="n">
        <v>0.614583333333333</v>
      </c>
      <c r="M2664" s="15" t="n">
        <v>0.638888888888889</v>
      </c>
      <c r="N2664" s="16" t="n">
        <f aca="false">VLOOKUP(E2664,'Esp. percorsi al 18-10-22'!C:J,8,FALSE())</f>
        <v>13.8896503425333</v>
      </c>
      <c r="O2664" s="16"/>
      <c r="P2664" s="16"/>
      <c r="Q2664" s="20" t="n">
        <v>235</v>
      </c>
      <c r="R2664" s="17" t="n">
        <f aca="false">+N2664*Q2664</f>
        <v>3264.06783049533</v>
      </c>
      <c r="S2664" s="17" t="n">
        <f aca="false">+O2664*Q2664</f>
        <v>0</v>
      </c>
      <c r="T2664" s="17"/>
      <c r="U2664" s="18" t="n">
        <f aca="false">+M2664-L2664</f>
        <v>0.0243055555555556</v>
      </c>
      <c r="V2664" s="18" t="n">
        <f aca="false">+U2664*Q2664</f>
        <v>5.71180555555556</v>
      </c>
      <c r="W2664" s="18"/>
    </row>
    <row r="2665" s="13" customFormat="true" ht="12" hidden="false" customHeight="false" outlineLevel="0" collapsed="false">
      <c r="A2665" s="12" t="n">
        <v>10933</v>
      </c>
      <c r="B2665" s="13" t="n">
        <v>84</v>
      </c>
      <c r="C2665" s="13" t="s">
        <v>468</v>
      </c>
      <c r="D2665" s="13" t="n">
        <v>2</v>
      </c>
      <c r="E2665" s="13" t="n">
        <v>91</v>
      </c>
      <c r="F2665" s="13" t="s">
        <v>589</v>
      </c>
      <c r="G2665" s="13" t="s">
        <v>28</v>
      </c>
      <c r="H2665" s="13" t="s">
        <v>25</v>
      </c>
      <c r="J2665" s="13" t="n">
        <v>1</v>
      </c>
      <c r="K2665" s="13" t="n">
        <v>3597</v>
      </c>
      <c r="L2665" s="14" t="n">
        <v>0.625</v>
      </c>
      <c r="M2665" s="15" t="n">
        <v>0.649305555555556</v>
      </c>
      <c r="N2665" s="16" t="n">
        <f aca="false">VLOOKUP(E2665,'Esp. percorsi al 18-10-22'!C:J,8,FALSE())</f>
        <v>13.8896503425333</v>
      </c>
      <c r="O2665" s="16"/>
      <c r="P2665" s="16"/>
      <c r="Q2665" s="20" t="n">
        <v>67</v>
      </c>
      <c r="R2665" s="17" t="n">
        <f aca="false">+N2665*Q2665</f>
        <v>930.606572949731</v>
      </c>
      <c r="S2665" s="17" t="n">
        <f aca="false">+O2665*Q2665</f>
        <v>0</v>
      </c>
      <c r="T2665" s="17"/>
      <c r="U2665" s="18" t="n">
        <f aca="false">+M2665-L2665</f>
        <v>0.0243055555555556</v>
      </c>
      <c r="V2665" s="18" t="n">
        <f aca="false">+U2665*Q2665</f>
        <v>1.62847222222222</v>
      </c>
      <c r="W2665" s="18"/>
    </row>
    <row r="2666" s="13" customFormat="true" ht="12" hidden="false" customHeight="false" outlineLevel="0" collapsed="false">
      <c r="A2666" s="12" t="n">
        <v>10923</v>
      </c>
      <c r="B2666" s="13" t="n">
        <v>84</v>
      </c>
      <c r="C2666" s="13" t="s">
        <v>468</v>
      </c>
      <c r="D2666" s="13" t="n">
        <v>2</v>
      </c>
      <c r="E2666" s="13" t="n">
        <v>91</v>
      </c>
      <c r="F2666" s="13" t="s">
        <v>589</v>
      </c>
      <c r="G2666" s="13" t="s">
        <v>24</v>
      </c>
      <c r="H2666" s="13" t="s">
        <v>25</v>
      </c>
      <c r="J2666" s="13" t="n">
        <v>1</v>
      </c>
      <c r="K2666" s="13" t="n">
        <v>2276</v>
      </c>
      <c r="L2666" s="14" t="n">
        <v>0.777777777777778</v>
      </c>
      <c r="M2666" s="15" t="n">
        <v>0.802083333333333</v>
      </c>
      <c r="N2666" s="16" t="n">
        <f aca="false">VLOOKUP(E2666,'Esp. percorsi al 18-10-22'!C:J,8,FALSE())</f>
        <v>13.8896503425333</v>
      </c>
      <c r="O2666" s="16"/>
      <c r="P2666" s="16"/>
      <c r="Q2666" s="20" t="n">
        <v>302</v>
      </c>
      <c r="R2666" s="17" t="n">
        <f aca="false">+N2666*Q2666</f>
        <v>4194.67440344506</v>
      </c>
      <c r="S2666" s="17" t="n">
        <f aca="false">+O2666*Q2666</f>
        <v>0</v>
      </c>
      <c r="T2666" s="17"/>
      <c r="U2666" s="18" t="n">
        <f aca="false">+M2666-L2666</f>
        <v>0.0243055555555556</v>
      </c>
      <c r="V2666" s="18" t="n">
        <f aca="false">+U2666*Q2666</f>
        <v>7.34027777777778</v>
      </c>
      <c r="W2666" s="18"/>
    </row>
    <row r="2667" s="13" customFormat="true" ht="12" hidden="false" customHeight="false" outlineLevel="0" collapsed="false">
      <c r="A2667" s="12" t="n">
        <v>10935</v>
      </c>
      <c r="B2667" s="13" t="n">
        <v>84</v>
      </c>
      <c r="C2667" s="13" t="s">
        <v>468</v>
      </c>
      <c r="D2667" s="13" t="n">
        <v>1</v>
      </c>
      <c r="E2667" s="13" t="n">
        <v>184</v>
      </c>
      <c r="F2667" s="13" t="s">
        <v>590</v>
      </c>
      <c r="G2667" s="13" t="s">
        <v>28</v>
      </c>
      <c r="H2667" s="13" t="s">
        <v>25</v>
      </c>
      <c r="J2667" s="13" t="n">
        <v>1</v>
      </c>
      <c r="K2667" s="13" t="n">
        <v>3627</v>
      </c>
      <c r="L2667" s="14" t="n">
        <v>0.506944444444444</v>
      </c>
      <c r="M2667" s="15" t="n">
        <v>0.524305555555556</v>
      </c>
      <c r="N2667" s="16" t="n">
        <f aca="false">VLOOKUP(E2667,'Esp. percorsi al 18-10-22'!C:J,8,FALSE())</f>
        <v>8.18156855109191</v>
      </c>
      <c r="O2667" s="16"/>
      <c r="P2667" s="16"/>
      <c r="Q2667" s="20" t="n">
        <v>67</v>
      </c>
      <c r="R2667" s="17" t="n">
        <f aca="false">+N2667*Q2667</f>
        <v>548.165092923158</v>
      </c>
      <c r="S2667" s="17" t="n">
        <f aca="false">+O2667*Q2667</f>
        <v>0</v>
      </c>
      <c r="T2667" s="17"/>
      <c r="U2667" s="18" t="n">
        <f aca="false">+M2667-L2667</f>
        <v>0.0173611111111111</v>
      </c>
      <c r="V2667" s="18" t="n">
        <f aca="false">+U2667*Q2667</f>
        <v>1.16319444444444</v>
      </c>
      <c r="W2667" s="18"/>
    </row>
    <row r="2668" s="13" customFormat="true" ht="12" hidden="false" customHeight="false" outlineLevel="0" collapsed="false">
      <c r="A2668" s="12" t="n">
        <v>17190</v>
      </c>
      <c r="B2668" s="13" t="n">
        <v>84</v>
      </c>
      <c r="C2668" s="13" t="s">
        <v>468</v>
      </c>
      <c r="D2668" s="13" t="n">
        <v>1</v>
      </c>
      <c r="E2668" s="13" t="n">
        <v>184</v>
      </c>
      <c r="F2668" s="13" t="s">
        <v>590</v>
      </c>
      <c r="G2668" s="13" t="s">
        <v>28</v>
      </c>
      <c r="H2668" s="13" t="s">
        <v>29</v>
      </c>
      <c r="J2668" s="13" t="n">
        <v>1</v>
      </c>
      <c r="K2668" s="13" t="n">
        <v>17190</v>
      </c>
      <c r="L2668" s="14" t="n">
        <v>0.576388888888889</v>
      </c>
      <c r="M2668" s="15" t="n">
        <v>0.59375</v>
      </c>
      <c r="N2668" s="16" t="n">
        <f aca="false">VLOOKUP(E2668,'Esp. percorsi al 18-10-22'!C:J,8,FALSE())</f>
        <v>8.18156855109191</v>
      </c>
      <c r="O2668" s="16"/>
      <c r="P2668" s="16"/>
      <c r="Q2668" s="20" t="n">
        <v>12</v>
      </c>
      <c r="R2668" s="17" t="n">
        <f aca="false">+N2668*Q2668</f>
        <v>98.1788226131029</v>
      </c>
      <c r="S2668" s="17" t="n">
        <f aca="false">+O2668*Q2668</f>
        <v>0</v>
      </c>
      <c r="T2668" s="17"/>
      <c r="U2668" s="18" t="n">
        <f aca="false">+M2668-L2668</f>
        <v>0.0173611111111111</v>
      </c>
      <c r="V2668" s="18" t="n">
        <f aca="false">+U2668*Q2668</f>
        <v>0.208333333333333</v>
      </c>
      <c r="W2668" s="18"/>
    </row>
    <row r="2669" s="13" customFormat="true" ht="12" hidden="false" customHeight="false" outlineLevel="0" collapsed="false">
      <c r="A2669" s="12" t="n">
        <v>17215</v>
      </c>
      <c r="B2669" s="13" t="n">
        <v>84</v>
      </c>
      <c r="C2669" s="13" t="s">
        <v>468</v>
      </c>
      <c r="D2669" s="13" t="n">
        <v>1</v>
      </c>
      <c r="E2669" s="13" t="n">
        <v>184</v>
      </c>
      <c r="F2669" s="13" t="s">
        <v>590</v>
      </c>
      <c r="G2669" s="13" t="s">
        <v>28</v>
      </c>
      <c r="H2669" s="13" t="s">
        <v>29</v>
      </c>
      <c r="J2669" s="13" t="n">
        <v>1</v>
      </c>
      <c r="K2669" s="13" t="n">
        <v>17215</v>
      </c>
      <c r="L2669" s="14" t="n">
        <v>0.802083333333333</v>
      </c>
      <c r="M2669" s="15" t="n">
        <v>0.819444444444444</v>
      </c>
      <c r="N2669" s="16" t="n">
        <f aca="false">VLOOKUP(E2669,'Esp. percorsi al 18-10-22'!C:J,8,FALSE())</f>
        <v>8.18156855109191</v>
      </c>
      <c r="O2669" s="16"/>
      <c r="P2669" s="16"/>
      <c r="Q2669" s="20" t="n">
        <v>12</v>
      </c>
      <c r="R2669" s="17" t="n">
        <f aca="false">+N2669*Q2669</f>
        <v>98.1788226131029</v>
      </c>
      <c r="S2669" s="17" t="n">
        <f aca="false">+O2669*Q2669</f>
        <v>0</v>
      </c>
      <c r="T2669" s="17"/>
      <c r="U2669" s="18" t="n">
        <f aca="false">+M2669-L2669</f>
        <v>0.0173611111111111</v>
      </c>
      <c r="V2669" s="18" t="n">
        <f aca="false">+U2669*Q2669</f>
        <v>0.208333333333333</v>
      </c>
      <c r="W2669" s="18"/>
    </row>
    <row r="2670" s="13" customFormat="true" ht="12" hidden="false" customHeight="false" outlineLevel="0" collapsed="false">
      <c r="A2670" s="12" t="n">
        <v>10934</v>
      </c>
      <c r="B2670" s="13" t="n">
        <v>84</v>
      </c>
      <c r="C2670" s="13" t="s">
        <v>468</v>
      </c>
      <c r="D2670" s="13" t="n">
        <v>1</v>
      </c>
      <c r="E2670" s="13" t="n">
        <v>187</v>
      </c>
      <c r="F2670" s="13" t="s">
        <v>591</v>
      </c>
      <c r="G2670" s="13" t="s">
        <v>28</v>
      </c>
      <c r="H2670" s="13" t="s">
        <v>25</v>
      </c>
      <c r="J2670" s="13" t="n">
        <v>1</v>
      </c>
      <c r="K2670" s="13" t="n">
        <v>3622</v>
      </c>
      <c r="L2670" s="14" t="n">
        <v>0.368055555555556</v>
      </c>
      <c r="M2670" s="15" t="n">
        <v>0.392361111111111</v>
      </c>
      <c r="N2670" s="16" t="n">
        <f aca="false">VLOOKUP(E2670,'Esp. percorsi al 18-10-22'!C:J,8,FALSE())</f>
        <v>12.1026844617679</v>
      </c>
      <c r="O2670" s="16"/>
      <c r="P2670" s="16"/>
      <c r="Q2670" s="20" t="n">
        <v>67</v>
      </c>
      <c r="R2670" s="17" t="n">
        <f aca="false">+N2670*Q2670</f>
        <v>810.879858938449</v>
      </c>
      <c r="S2670" s="17" t="n">
        <f aca="false">+O2670*Q2670</f>
        <v>0</v>
      </c>
      <c r="T2670" s="17"/>
      <c r="U2670" s="18" t="n">
        <f aca="false">+M2670-L2670</f>
        <v>0.0243055555555556</v>
      </c>
      <c r="V2670" s="18" t="n">
        <f aca="false">+U2670*Q2670</f>
        <v>1.62847222222222</v>
      </c>
      <c r="W2670" s="18"/>
    </row>
    <row r="2671" s="13" customFormat="true" ht="12" hidden="false" customHeight="false" outlineLevel="0" collapsed="false">
      <c r="A2671" s="12" t="n">
        <v>17533</v>
      </c>
      <c r="B2671" s="13" t="n">
        <v>84</v>
      </c>
      <c r="C2671" s="13" t="s">
        <v>468</v>
      </c>
      <c r="D2671" s="13" t="n">
        <v>1</v>
      </c>
      <c r="E2671" s="13" t="n">
        <v>187</v>
      </c>
      <c r="F2671" s="13" t="s">
        <v>591</v>
      </c>
      <c r="G2671" s="13" t="s">
        <v>26</v>
      </c>
      <c r="H2671" s="13" t="s">
        <v>25</v>
      </c>
      <c r="J2671" s="13" t="n">
        <v>1</v>
      </c>
      <c r="K2671" s="13" t="n">
        <v>2333</v>
      </c>
      <c r="L2671" s="14" t="n">
        <v>0.371527777777778</v>
      </c>
      <c r="M2671" s="15" t="n">
        <v>0.395833333333333</v>
      </c>
      <c r="N2671" s="16" t="n">
        <f aca="false">VLOOKUP(E2671,'Esp. percorsi al 18-10-22'!C:J,8,FALSE())</f>
        <v>12.1026844617679</v>
      </c>
      <c r="O2671" s="16"/>
      <c r="P2671" s="16"/>
      <c r="Q2671" s="20" t="n">
        <v>235</v>
      </c>
      <c r="R2671" s="17" t="n">
        <f aca="false">+N2671*Q2671</f>
        <v>2844.13084851546</v>
      </c>
      <c r="S2671" s="17" t="n">
        <f aca="false">+O2671*Q2671</f>
        <v>0</v>
      </c>
      <c r="T2671" s="17"/>
      <c r="U2671" s="18" t="n">
        <f aca="false">+M2671-L2671</f>
        <v>0.0243055555555556</v>
      </c>
      <c r="V2671" s="18" t="n">
        <f aca="false">+U2671*Q2671</f>
        <v>5.71180555555556</v>
      </c>
      <c r="W2671" s="18"/>
    </row>
    <row r="2672" s="13" customFormat="true" ht="12" hidden="false" customHeight="false" outlineLevel="0" collapsed="false">
      <c r="A2672" s="12" t="n">
        <v>18344</v>
      </c>
      <c r="B2672" s="13" t="n">
        <v>84</v>
      </c>
      <c r="C2672" s="13" t="s">
        <v>468</v>
      </c>
      <c r="D2672" s="13" t="n">
        <v>1</v>
      </c>
      <c r="E2672" s="13" t="n">
        <v>187</v>
      </c>
      <c r="F2672" s="13" t="s">
        <v>591</v>
      </c>
      <c r="G2672" s="13" t="s">
        <v>28</v>
      </c>
      <c r="H2672" s="13" t="s">
        <v>25</v>
      </c>
      <c r="J2672" s="13" t="n">
        <v>1</v>
      </c>
      <c r="K2672" s="13" t="n">
        <v>16851</v>
      </c>
      <c r="L2672" s="14" t="n">
        <v>0.458333333333333</v>
      </c>
      <c r="M2672" s="15" t="n">
        <v>0.482638888888889</v>
      </c>
      <c r="N2672" s="16" t="n">
        <f aca="false">VLOOKUP(E2672,'Esp. percorsi al 18-10-22'!C:J,8,FALSE())</f>
        <v>12.1026844617679</v>
      </c>
      <c r="O2672" s="16"/>
      <c r="P2672" s="16"/>
      <c r="Q2672" s="20" t="n">
        <v>67</v>
      </c>
      <c r="R2672" s="17" t="n">
        <f aca="false">+N2672*Q2672</f>
        <v>810.879858938449</v>
      </c>
      <c r="S2672" s="17" t="n">
        <f aca="false">+O2672*Q2672</f>
        <v>0</v>
      </c>
      <c r="T2672" s="17"/>
      <c r="U2672" s="18" t="n">
        <f aca="false">+M2672-L2672</f>
        <v>0.0243055555555556</v>
      </c>
      <c r="V2672" s="18" t="n">
        <f aca="false">+U2672*Q2672</f>
        <v>1.62847222222222</v>
      </c>
      <c r="W2672" s="18"/>
    </row>
    <row r="2673" s="13" customFormat="true" ht="12" hidden="false" customHeight="false" outlineLevel="0" collapsed="false">
      <c r="A2673" s="12" t="n">
        <v>17697</v>
      </c>
      <c r="B2673" s="13" t="n">
        <v>84</v>
      </c>
      <c r="C2673" s="13" t="s">
        <v>468</v>
      </c>
      <c r="D2673" s="13" t="n">
        <v>1</v>
      </c>
      <c r="E2673" s="13" t="n">
        <v>187</v>
      </c>
      <c r="F2673" s="13" t="s">
        <v>591</v>
      </c>
      <c r="G2673" s="13" t="s">
        <v>26</v>
      </c>
      <c r="H2673" s="13" t="s">
        <v>25</v>
      </c>
      <c r="J2673" s="13" t="n">
        <v>1</v>
      </c>
      <c r="K2673" s="13" t="n">
        <v>2334</v>
      </c>
      <c r="L2673" s="14" t="n">
        <v>0.465277777777778</v>
      </c>
      <c r="M2673" s="15" t="n">
        <v>0.489583333333333</v>
      </c>
      <c r="N2673" s="16" t="n">
        <f aca="false">VLOOKUP(E2673,'Esp. percorsi al 18-10-22'!C:J,8,FALSE())</f>
        <v>12.1026844617679</v>
      </c>
      <c r="O2673" s="16"/>
      <c r="P2673" s="16"/>
      <c r="Q2673" s="20" t="n">
        <v>235</v>
      </c>
      <c r="R2673" s="17" t="n">
        <f aca="false">+N2673*Q2673</f>
        <v>2844.13084851546</v>
      </c>
      <c r="S2673" s="17" t="n">
        <f aca="false">+O2673*Q2673</f>
        <v>0</v>
      </c>
      <c r="T2673" s="17"/>
      <c r="U2673" s="18" t="n">
        <f aca="false">+M2673-L2673</f>
        <v>0.0243055555555556</v>
      </c>
      <c r="V2673" s="18" t="n">
        <f aca="false">+U2673*Q2673</f>
        <v>5.71180555555556</v>
      </c>
      <c r="W2673" s="18"/>
    </row>
    <row r="2674" s="13" customFormat="true" ht="12" hidden="false" customHeight="false" outlineLevel="0" collapsed="false">
      <c r="A2674" s="12" t="n">
        <v>10926</v>
      </c>
      <c r="B2674" s="13" t="n">
        <v>84</v>
      </c>
      <c r="C2674" s="13" t="s">
        <v>468</v>
      </c>
      <c r="D2674" s="13" t="n">
        <v>1</v>
      </c>
      <c r="E2674" s="13" t="n">
        <v>187</v>
      </c>
      <c r="F2674" s="13" t="s">
        <v>591</v>
      </c>
      <c r="G2674" s="13" t="s">
        <v>26</v>
      </c>
      <c r="H2674" s="13" t="s">
        <v>25</v>
      </c>
      <c r="J2674" s="13" t="n">
        <v>1</v>
      </c>
      <c r="K2674" s="13" t="n">
        <v>2335</v>
      </c>
      <c r="L2674" s="14" t="n">
        <v>0.590277777777778</v>
      </c>
      <c r="M2674" s="15" t="n">
        <v>0.614583333333333</v>
      </c>
      <c r="N2674" s="16" t="n">
        <f aca="false">VLOOKUP(E2674,'Esp. percorsi al 18-10-22'!C:J,8,FALSE())</f>
        <v>12.1026844617679</v>
      </c>
      <c r="O2674" s="16"/>
      <c r="P2674" s="16"/>
      <c r="Q2674" s="20" t="n">
        <v>235</v>
      </c>
      <c r="R2674" s="17" t="n">
        <f aca="false">+N2674*Q2674</f>
        <v>2844.13084851546</v>
      </c>
      <c r="S2674" s="17" t="n">
        <f aca="false">+O2674*Q2674</f>
        <v>0</v>
      </c>
      <c r="T2674" s="17"/>
      <c r="U2674" s="18" t="n">
        <f aca="false">+M2674-L2674</f>
        <v>0.0243055555555556</v>
      </c>
      <c r="V2674" s="18" t="n">
        <f aca="false">+U2674*Q2674</f>
        <v>5.71180555555556</v>
      </c>
      <c r="W2674" s="18"/>
    </row>
    <row r="2675" s="13" customFormat="true" ht="12" hidden="false" customHeight="false" outlineLevel="0" collapsed="false">
      <c r="A2675" s="12" t="n">
        <v>10932</v>
      </c>
      <c r="B2675" s="13" t="n">
        <v>84</v>
      </c>
      <c r="C2675" s="13" t="s">
        <v>468</v>
      </c>
      <c r="D2675" s="13" t="n">
        <v>1</v>
      </c>
      <c r="E2675" s="13" t="n">
        <v>187</v>
      </c>
      <c r="F2675" s="13" t="s">
        <v>591</v>
      </c>
      <c r="G2675" s="13" t="s">
        <v>28</v>
      </c>
      <c r="H2675" s="13" t="s">
        <v>25</v>
      </c>
      <c r="J2675" s="13" t="n">
        <v>1</v>
      </c>
      <c r="K2675" s="13" t="n">
        <v>3596</v>
      </c>
      <c r="L2675" s="14" t="n">
        <v>0.597222222222222</v>
      </c>
      <c r="M2675" s="15" t="n">
        <v>0.621527777777778</v>
      </c>
      <c r="N2675" s="16" t="n">
        <f aca="false">VLOOKUP(E2675,'Esp. percorsi al 18-10-22'!C:J,8,FALSE())</f>
        <v>12.1026844617679</v>
      </c>
      <c r="O2675" s="16"/>
      <c r="P2675" s="16"/>
      <c r="Q2675" s="20" t="n">
        <v>67</v>
      </c>
      <c r="R2675" s="17" t="n">
        <f aca="false">+N2675*Q2675</f>
        <v>810.879858938449</v>
      </c>
      <c r="S2675" s="17" t="n">
        <f aca="false">+O2675*Q2675</f>
        <v>0</v>
      </c>
      <c r="T2675" s="17"/>
      <c r="U2675" s="18" t="n">
        <f aca="false">+M2675-L2675</f>
        <v>0.0243055555555556</v>
      </c>
      <c r="V2675" s="18" t="n">
        <f aca="false">+U2675*Q2675</f>
        <v>1.62847222222222</v>
      </c>
      <c r="W2675" s="18"/>
    </row>
    <row r="2676" s="13" customFormat="true" ht="12" hidden="false" customHeight="false" outlineLevel="0" collapsed="false">
      <c r="A2676" s="12" t="n">
        <v>10927</v>
      </c>
      <c r="B2676" s="13" t="n">
        <v>84</v>
      </c>
      <c r="C2676" s="13" t="s">
        <v>468</v>
      </c>
      <c r="D2676" s="13" t="n">
        <v>1</v>
      </c>
      <c r="E2676" s="13" t="n">
        <v>187</v>
      </c>
      <c r="F2676" s="13" t="s">
        <v>591</v>
      </c>
      <c r="G2676" s="13" t="s">
        <v>24</v>
      </c>
      <c r="H2676" s="13" t="s">
        <v>25</v>
      </c>
      <c r="J2676" s="13" t="n">
        <v>1</v>
      </c>
      <c r="K2676" s="13" t="n">
        <v>2336</v>
      </c>
      <c r="L2676" s="14" t="n">
        <v>0.753472222222222</v>
      </c>
      <c r="M2676" s="15" t="n">
        <v>0.777777777777778</v>
      </c>
      <c r="N2676" s="16" t="n">
        <f aca="false">VLOOKUP(E2676,'Esp. percorsi al 18-10-22'!C:J,8,FALSE())</f>
        <v>12.1026844617679</v>
      </c>
      <c r="O2676" s="16"/>
      <c r="P2676" s="16"/>
      <c r="Q2676" s="20" t="n">
        <v>302</v>
      </c>
      <c r="R2676" s="17" t="n">
        <f aca="false">+N2676*Q2676</f>
        <v>3655.01070745391</v>
      </c>
      <c r="S2676" s="17" t="n">
        <f aca="false">+O2676*Q2676</f>
        <v>0</v>
      </c>
      <c r="T2676" s="17"/>
      <c r="U2676" s="18" t="n">
        <f aca="false">+M2676-L2676</f>
        <v>0.0243055555555556</v>
      </c>
      <c r="V2676" s="18" t="n">
        <f aca="false">+U2676*Q2676</f>
        <v>7.34027777777778</v>
      </c>
      <c r="W2676" s="18"/>
    </row>
    <row r="2677" s="13" customFormat="true" ht="12" hidden="false" customHeight="false" outlineLevel="0" collapsed="false">
      <c r="A2677" s="12" t="n">
        <v>10936</v>
      </c>
      <c r="B2677" s="13" t="n">
        <v>84</v>
      </c>
      <c r="C2677" s="13" t="s">
        <v>468</v>
      </c>
      <c r="D2677" s="13" t="n">
        <v>2</v>
      </c>
      <c r="E2677" s="13" t="n">
        <v>209</v>
      </c>
      <c r="F2677" s="13" t="s">
        <v>592</v>
      </c>
      <c r="G2677" s="13" t="s">
        <v>28</v>
      </c>
      <c r="H2677" s="13" t="s">
        <v>25</v>
      </c>
      <c r="J2677" s="13" t="n">
        <v>1</v>
      </c>
      <c r="K2677" s="13" t="n">
        <v>3628</v>
      </c>
      <c r="L2677" s="14" t="n">
        <v>0.524305555555556</v>
      </c>
      <c r="M2677" s="15" t="n">
        <v>0.541666666666667</v>
      </c>
      <c r="N2677" s="16" t="n">
        <f aca="false">VLOOKUP(E2677,'Esp. percorsi al 18-10-22'!C:J,8,FALSE())</f>
        <v>9.97100487413415</v>
      </c>
      <c r="O2677" s="16"/>
      <c r="P2677" s="16"/>
      <c r="Q2677" s="20" t="n">
        <v>67</v>
      </c>
      <c r="R2677" s="17" t="n">
        <f aca="false">+N2677*Q2677</f>
        <v>668.057326566988</v>
      </c>
      <c r="S2677" s="17" t="n">
        <f aca="false">+O2677*Q2677</f>
        <v>0</v>
      </c>
      <c r="T2677" s="17"/>
      <c r="U2677" s="18" t="n">
        <f aca="false">+M2677-L2677</f>
        <v>0.0173611111111111</v>
      </c>
      <c r="V2677" s="18" t="n">
        <f aca="false">+U2677*Q2677</f>
        <v>1.16319444444444</v>
      </c>
      <c r="W2677" s="18"/>
    </row>
    <row r="2678" s="13" customFormat="true" ht="12" hidden="false" customHeight="false" outlineLevel="0" collapsed="false">
      <c r="A2678" s="12" t="n">
        <v>17191</v>
      </c>
      <c r="B2678" s="13" t="n">
        <v>84</v>
      </c>
      <c r="C2678" s="13" t="s">
        <v>468</v>
      </c>
      <c r="D2678" s="13" t="n">
        <v>2</v>
      </c>
      <c r="E2678" s="13" t="n">
        <v>209</v>
      </c>
      <c r="F2678" s="13" t="s">
        <v>592</v>
      </c>
      <c r="G2678" s="13" t="s">
        <v>28</v>
      </c>
      <c r="H2678" s="13" t="s">
        <v>29</v>
      </c>
      <c r="J2678" s="13" t="n">
        <v>1</v>
      </c>
      <c r="K2678" s="13" t="n">
        <v>17191</v>
      </c>
      <c r="L2678" s="14" t="n">
        <v>0.600694444444444</v>
      </c>
      <c r="M2678" s="15" t="n">
        <v>0.618055555555556</v>
      </c>
      <c r="N2678" s="16" t="n">
        <f aca="false">VLOOKUP(E2678,'Esp. percorsi al 18-10-22'!C:J,8,FALSE())</f>
        <v>9.97100487413415</v>
      </c>
      <c r="O2678" s="16"/>
      <c r="P2678" s="16"/>
      <c r="Q2678" s="20" t="n">
        <v>12</v>
      </c>
      <c r="R2678" s="17" t="n">
        <f aca="false">+N2678*Q2678</f>
        <v>119.65205848961</v>
      </c>
      <c r="S2678" s="17" t="n">
        <f aca="false">+O2678*Q2678</f>
        <v>0</v>
      </c>
      <c r="T2678" s="17"/>
      <c r="U2678" s="18" t="n">
        <f aca="false">+M2678-L2678</f>
        <v>0.0173611111111111</v>
      </c>
      <c r="V2678" s="18" t="n">
        <f aca="false">+U2678*Q2678</f>
        <v>0.208333333333333</v>
      </c>
      <c r="W2678" s="18"/>
    </row>
    <row r="2679" s="13" customFormat="true" ht="12" hidden="false" customHeight="false" outlineLevel="0" collapsed="false">
      <c r="A2679" s="12" t="n">
        <v>17216</v>
      </c>
      <c r="B2679" s="13" t="n">
        <v>84</v>
      </c>
      <c r="C2679" s="13" t="s">
        <v>468</v>
      </c>
      <c r="D2679" s="13" t="n">
        <v>2</v>
      </c>
      <c r="E2679" s="13" t="n">
        <v>209</v>
      </c>
      <c r="F2679" s="13" t="s">
        <v>592</v>
      </c>
      <c r="G2679" s="13" t="s">
        <v>28</v>
      </c>
      <c r="H2679" s="13" t="s">
        <v>29</v>
      </c>
      <c r="J2679" s="13" t="n">
        <v>1</v>
      </c>
      <c r="K2679" s="13" t="n">
        <v>17216</v>
      </c>
      <c r="L2679" s="14" t="n">
        <v>0.819444444444444</v>
      </c>
      <c r="M2679" s="15" t="n">
        <v>0.836805555555555</v>
      </c>
      <c r="N2679" s="16" t="n">
        <f aca="false">VLOOKUP(E2679,'Esp. percorsi al 18-10-22'!C:J,8,FALSE())</f>
        <v>9.97100487413415</v>
      </c>
      <c r="O2679" s="16"/>
      <c r="P2679" s="16"/>
      <c r="Q2679" s="20" t="n">
        <v>12</v>
      </c>
      <c r="R2679" s="17" t="n">
        <f aca="false">+N2679*Q2679</f>
        <v>119.65205848961</v>
      </c>
      <c r="S2679" s="17" t="n">
        <f aca="false">+O2679*Q2679</f>
        <v>0</v>
      </c>
      <c r="T2679" s="17"/>
      <c r="U2679" s="18" t="n">
        <f aca="false">+M2679-L2679</f>
        <v>0.0173611111111111</v>
      </c>
      <c r="V2679" s="18" t="n">
        <f aca="false">+U2679*Q2679</f>
        <v>0.208333333333333</v>
      </c>
      <c r="W2679" s="18"/>
    </row>
    <row r="2680" s="13" customFormat="true" ht="12" hidden="false" customHeight="false" outlineLevel="0" collapsed="false">
      <c r="A2680" s="12" t="n">
        <v>10884</v>
      </c>
      <c r="B2680" s="13" t="n">
        <v>85</v>
      </c>
      <c r="C2680" s="13" t="s">
        <v>468</v>
      </c>
      <c r="D2680" s="13" t="n">
        <v>1</v>
      </c>
      <c r="E2680" s="13" t="n">
        <v>183</v>
      </c>
      <c r="F2680" s="13" t="s">
        <v>593</v>
      </c>
      <c r="G2680" s="13" t="s">
        <v>28</v>
      </c>
      <c r="H2680" s="13" t="s">
        <v>25</v>
      </c>
      <c r="J2680" s="13" t="n">
        <v>1</v>
      </c>
      <c r="K2680" s="13" t="n">
        <v>3632</v>
      </c>
      <c r="L2680" s="14" t="n">
        <v>0.34375</v>
      </c>
      <c r="M2680" s="15" t="n">
        <v>0.354166666666667</v>
      </c>
      <c r="N2680" s="16" t="n">
        <f aca="false">VLOOKUP(E2680,'Esp. percorsi al 18-10-22'!C:J,8,FALSE())</f>
        <v>5.19437832720705</v>
      </c>
      <c r="O2680" s="16"/>
      <c r="P2680" s="16"/>
      <c r="Q2680" s="20" t="n">
        <v>67</v>
      </c>
      <c r="R2680" s="17" t="n">
        <f aca="false">+N2680*Q2680</f>
        <v>348.023347922872</v>
      </c>
      <c r="S2680" s="17" t="n">
        <f aca="false">+O2680*Q2680</f>
        <v>0</v>
      </c>
      <c r="T2680" s="17"/>
      <c r="U2680" s="18" t="n">
        <f aca="false">+M2680-L2680</f>
        <v>0.0104166666666667</v>
      </c>
      <c r="V2680" s="18" t="n">
        <f aca="false">+U2680*Q2680</f>
        <v>0.697916666666667</v>
      </c>
      <c r="W2680" s="18"/>
    </row>
    <row r="2681" s="13" customFormat="true" ht="12" hidden="false" customHeight="false" outlineLevel="0" collapsed="false">
      <c r="A2681" s="12" t="n">
        <v>10878</v>
      </c>
      <c r="B2681" s="13" t="n">
        <v>85</v>
      </c>
      <c r="C2681" s="13" t="s">
        <v>468</v>
      </c>
      <c r="D2681" s="13" t="n">
        <v>1</v>
      </c>
      <c r="E2681" s="13" t="n">
        <v>183</v>
      </c>
      <c r="F2681" s="13" t="s">
        <v>593</v>
      </c>
      <c r="G2681" s="13" t="s">
        <v>26</v>
      </c>
      <c r="H2681" s="13" t="s">
        <v>25</v>
      </c>
      <c r="J2681" s="13" t="n">
        <v>1</v>
      </c>
      <c r="K2681" s="13" t="n">
        <v>2329</v>
      </c>
      <c r="L2681" s="14" t="n">
        <v>0.361111111111111</v>
      </c>
      <c r="M2681" s="15" t="n">
        <v>0.371527777777778</v>
      </c>
      <c r="N2681" s="16" t="n">
        <f aca="false">VLOOKUP(E2681,'Esp. percorsi al 18-10-22'!C:J,8,FALSE())</f>
        <v>5.19437832720705</v>
      </c>
      <c r="O2681" s="16"/>
      <c r="P2681" s="16"/>
      <c r="Q2681" s="20" t="n">
        <v>235</v>
      </c>
      <c r="R2681" s="17" t="n">
        <f aca="false">+N2681*Q2681</f>
        <v>1220.67890689366</v>
      </c>
      <c r="S2681" s="17" t="n">
        <f aca="false">+O2681*Q2681</f>
        <v>0</v>
      </c>
      <c r="T2681" s="17"/>
      <c r="U2681" s="18" t="n">
        <f aca="false">+M2681-L2681</f>
        <v>0.0104166666666667</v>
      </c>
      <c r="V2681" s="18" t="n">
        <f aca="false">+U2681*Q2681</f>
        <v>2.44791666666667</v>
      </c>
      <c r="W2681" s="18"/>
    </row>
    <row r="2682" s="13" customFormat="true" ht="12" hidden="false" customHeight="false" outlineLevel="0" collapsed="false">
      <c r="A2682" s="12" t="n">
        <v>10879</v>
      </c>
      <c r="B2682" s="13" t="n">
        <v>85</v>
      </c>
      <c r="C2682" s="13" t="s">
        <v>468</v>
      </c>
      <c r="D2682" s="13" t="n">
        <v>1</v>
      </c>
      <c r="E2682" s="13" t="n">
        <v>183</v>
      </c>
      <c r="F2682" s="13" t="s">
        <v>593</v>
      </c>
      <c r="G2682" s="13" t="s">
        <v>26</v>
      </c>
      <c r="H2682" s="13" t="s">
        <v>25</v>
      </c>
      <c r="J2682" s="13" t="n">
        <v>1</v>
      </c>
      <c r="K2682" s="13" t="n">
        <v>2330</v>
      </c>
      <c r="L2682" s="14" t="n">
        <v>0.493055555555556</v>
      </c>
      <c r="M2682" s="15" t="n">
        <v>0.503472222222222</v>
      </c>
      <c r="N2682" s="16" t="n">
        <f aca="false">VLOOKUP(E2682,'Esp. percorsi al 18-10-22'!C:J,8,FALSE())</f>
        <v>5.19437832720705</v>
      </c>
      <c r="O2682" s="16"/>
      <c r="P2682" s="16"/>
      <c r="Q2682" s="20" t="n">
        <v>235</v>
      </c>
      <c r="R2682" s="17" t="n">
        <f aca="false">+N2682*Q2682</f>
        <v>1220.67890689366</v>
      </c>
      <c r="S2682" s="17" t="n">
        <f aca="false">+O2682*Q2682</f>
        <v>0</v>
      </c>
      <c r="T2682" s="17"/>
      <c r="U2682" s="18" t="n">
        <f aca="false">+M2682-L2682</f>
        <v>0.0104166666666667</v>
      </c>
      <c r="V2682" s="18" t="n">
        <f aca="false">+U2682*Q2682</f>
        <v>2.44791666666667</v>
      </c>
      <c r="W2682" s="18"/>
    </row>
    <row r="2683" s="13" customFormat="true" ht="12" hidden="false" customHeight="false" outlineLevel="0" collapsed="false">
      <c r="A2683" s="12" t="n">
        <v>10886</v>
      </c>
      <c r="B2683" s="13" t="n">
        <v>85</v>
      </c>
      <c r="C2683" s="13" t="s">
        <v>468</v>
      </c>
      <c r="D2683" s="13" t="n">
        <v>1</v>
      </c>
      <c r="E2683" s="13" t="n">
        <v>183</v>
      </c>
      <c r="F2683" s="13" t="s">
        <v>593</v>
      </c>
      <c r="G2683" s="13" t="s">
        <v>28</v>
      </c>
      <c r="H2683" s="13" t="s">
        <v>25</v>
      </c>
      <c r="J2683" s="13" t="n">
        <v>1</v>
      </c>
      <c r="K2683" s="13" t="n">
        <v>3635</v>
      </c>
      <c r="L2683" s="14" t="n">
        <v>0.5</v>
      </c>
      <c r="M2683" s="15" t="n">
        <v>0.510416666666667</v>
      </c>
      <c r="N2683" s="16" t="n">
        <f aca="false">VLOOKUP(E2683,'Esp. percorsi al 18-10-22'!C:J,8,FALSE())</f>
        <v>5.19437832720705</v>
      </c>
      <c r="O2683" s="16"/>
      <c r="P2683" s="16"/>
      <c r="Q2683" s="20" t="n">
        <v>67</v>
      </c>
      <c r="R2683" s="17" t="n">
        <f aca="false">+N2683*Q2683</f>
        <v>348.023347922872</v>
      </c>
      <c r="S2683" s="17" t="n">
        <f aca="false">+O2683*Q2683</f>
        <v>0</v>
      </c>
      <c r="T2683" s="17"/>
      <c r="U2683" s="18" t="n">
        <f aca="false">+M2683-L2683</f>
        <v>0.0104166666666667</v>
      </c>
      <c r="V2683" s="18" t="n">
        <f aca="false">+U2683*Q2683</f>
        <v>0.697916666666667</v>
      </c>
      <c r="W2683" s="18"/>
    </row>
    <row r="2684" s="13" customFormat="true" ht="12" hidden="false" customHeight="false" outlineLevel="0" collapsed="false">
      <c r="A2684" s="12" t="n">
        <v>16832</v>
      </c>
      <c r="B2684" s="13" t="n">
        <v>85</v>
      </c>
      <c r="C2684" s="13" t="s">
        <v>468</v>
      </c>
      <c r="D2684" s="13" t="n">
        <v>1</v>
      </c>
      <c r="E2684" s="13" t="n">
        <v>183</v>
      </c>
      <c r="F2684" s="13" t="s">
        <v>593</v>
      </c>
      <c r="G2684" s="13" t="s">
        <v>28</v>
      </c>
      <c r="H2684" s="13" t="s">
        <v>25</v>
      </c>
      <c r="J2684" s="13" t="n">
        <v>1</v>
      </c>
      <c r="K2684" s="13" t="n">
        <v>16832</v>
      </c>
      <c r="L2684" s="14" t="n">
        <v>0.604166666666667</v>
      </c>
      <c r="M2684" s="15" t="n">
        <v>0.614583333333333</v>
      </c>
      <c r="N2684" s="16" t="n">
        <f aca="false">VLOOKUP(E2684,'Esp. percorsi al 18-10-22'!C:J,8,FALSE())</f>
        <v>5.19437832720705</v>
      </c>
      <c r="O2684" s="16"/>
      <c r="P2684" s="16"/>
      <c r="Q2684" s="20" t="n">
        <v>67</v>
      </c>
      <c r="R2684" s="17" t="n">
        <f aca="false">+N2684*Q2684</f>
        <v>348.023347922872</v>
      </c>
      <c r="S2684" s="17" t="n">
        <f aca="false">+O2684*Q2684</f>
        <v>0</v>
      </c>
      <c r="T2684" s="17"/>
      <c r="U2684" s="18" t="n">
        <f aca="false">+M2684-L2684</f>
        <v>0.0104166666666667</v>
      </c>
      <c r="V2684" s="18" t="n">
        <f aca="false">+U2684*Q2684</f>
        <v>0.697916666666667</v>
      </c>
      <c r="W2684" s="18"/>
    </row>
    <row r="2685" s="13" customFormat="true" ht="12" hidden="false" customHeight="false" outlineLevel="0" collapsed="false">
      <c r="A2685" s="12" t="n">
        <v>13389</v>
      </c>
      <c r="B2685" s="13" t="n">
        <v>85</v>
      </c>
      <c r="C2685" s="13" t="s">
        <v>468</v>
      </c>
      <c r="D2685" s="13" t="n">
        <v>1</v>
      </c>
      <c r="E2685" s="13" t="n">
        <v>183</v>
      </c>
      <c r="F2685" s="13" t="s">
        <v>593</v>
      </c>
      <c r="G2685" s="13" t="s">
        <v>26</v>
      </c>
      <c r="H2685" s="13" t="s">
        <v>25</v>
      </c>
      <c r="J2685" s="13" t="n">
        <v>1</v>
      </c>
      <c r="K2685" s="13" t="n">
        <v>2331</v>
      </c>
      <c r="L2685" s="14" t="n">
        <v>0.638888888888889</v>
      </c>
      <c r="M2685" s="15" t="n">
        <v>0.649305555555556</v>
      </c>
      <c r="N2685" s="16" t="n">
        <f aca="false">VLOOKUP(E2685,'Esp. percorsi al 18-10-22'!C:J,8,FALSE())</f>
        <v>5.19437832720705</v>
      </c>
      <c r="O2685" s="16"/>
      <c r="P2685" s="16"/>
      <c r="Q2685" s="20" t="n">
        <v>235</v>
      </c>
      <c r="R2685" s="17" t="n">
        <f aca="false">+N2685*Q2685</f>
        <v>1220.67890689366</v>
      </c>
      <c r="S2685" s="17" t="n">
        <f aca="false">+O2685*Q2685</f>
        <v>0</v>
      </c>
      <c r="T2685" s="17"/>
      <c r="U2685" s="18" t="n">
        <f aca="false">+M2685-L2685</f>
        <v>0.0104166666666667</v>
      </c>
      <c r="V2685" s="18" t="n">
        <f aca="false">+U2685*Q2685</f>
        <v>2.44791666666667</v>
      </c>
      <c r="W2685" s="18"/>
    </row>
    <row r="2686" s="13" customFormat="true" ht="12" hidden="false" customHeight="false" outlineLevel="0" collapsed="false">
      <c r="A2686" s="12" t="n">
        <v>10890</v>
      </c>
      <c r="B2686" s="13" t="n">
        <v>85</v>
      </c>
      <c r="C2686" s="13" t="s">
        <v>468</v>
      </c>
      <c r="D2686" s="13" t="n">
        <v>1</v>
      </c>
      <c r="E2686" s="13" t="n">
        <v>186</v>
      </c>
      <c r="F2686" s="13" t="s">
        <v>594</v>
      </c>
      <c r="G2686" s="13" t="s">
        <v>24</v>
      </c>
      <c r="H2686" s="13" t="s">
        <v>25</v>
      </c>
      <c r="J2686" s="13" t="n">
        <v>1</v>
      </c>
      <c r="K2686" s="13" t="n">
        <v>2332</v>
      </c>
      <c r="L2686" s="14" t="n">
        <v>0.732638888888889</v>
      </c>
      <c r="M2686" s="15" t="n">
        <v>0.743055555555555</v>
      </c>
      <c r="N2686" s="16" t="n">
        <f aca="false">VLOOKUP(E2686,'Esp. percorsi al 18-10-22'!C:J,8,FALSE())</f>
        <v>7.03761630423882</v>
      </c>
      <c r="O2686" s="16"/>
      <c r="P2686" s="16"/>
      <c r="Q2686" s="20" t="n">
        <v>302</v>
      </c>
      <c r="R2686" s="17" t="n">
        <f aca="false">+N2686*Q2686</f>
        <v>2125.36012388012</v>
      </c>
      <c r="S2686" s="17" t="n">
        <f aca="false">+O2686*Q2686</f>
        <v>0</v>
      </c>
      <c r="T2686" s="17"/>
      <c r="U2686" s="18" t="n">
        <f aca="false">+M2686-L2686</f>
        <v>0.0104166666666667</v>
      </c>
      <c r="V2686" s="18" t="n">
        <f aca="false">+U2686*Q2686</f>
        <v>3.14583333333333</v>
      </c>
      <c r="W2686" s="18"/>
    </row>
    <row r="2687" s="13" customFormat="true" ht="12" hidden="false" customHeight="false" outlineLevel="0" collapsed="false">
      <c r="A2687" s="12" t="n">
        <v>10885</v>
      </c>
      <c r="B2687" s="13" t="n">
        <v>85</v>
      </c>
      <c r="C2687" s="13" t="s">
        <v>468</v>
      </c>
      <c r="D2687" s="13" t="n">
        <v>2</v>
      </c>
      <c r="E2687" s="13" t="n">
        <v>188</v>
      </c>
      <c r="F2687" s="13" t="s">
        <v>595</v>
      </c>
      <c r="G2687" s="13" t="s">
        <v>28</v>
      </c>
      <c r="H2687" s="13" t="s">
        <v>25</v>
      </c>
      <c r="J2687" s="13" t="n">
        <v>1</v>
      </c>
      <c r="K2687" s="13" t="n">
        <v>3633</v>
      </c>
      <c r="L2687" s="14" t="n">
        <v>0.354166666666667</v>
      </c>
      <c r="M2687" s="15" t="n">
        <v>0.364583333333333</v>
      </c>
      <c r="N2687" s="16" t="n">
        <f aca="false">VLOOKUP(E2687,'Esp. percorsi al 18-10-22'!C:J,8,FALSE())</f>
        <v>5.20885378083268</v>
      </c>
      <c r="O2687" s="16"/>
      <c r="P2687" s="16"/>
      <c r="Q2687" s="20" t="n">
        <v>67</v>
      </c>
      <c r="R2687" s="17" t="n">
        <f aca="false">+N2687*Q2687</f>
        <v>348.99320331579</v>
      </c>
      <c r="S2687" s="17" t="n">
        <f aca="false">+O2687*Q2687</f>
        <v>0</v>
      </c>
      <c r="T2687" s="17"/>
      <c r="U2687" s="18" t="n">
        <f aca="false">+M2687-L2687</f>
        <v>0.0104166666666667</v>
      </c>
      <c r="V2687" s="18" t="n">
        <f aca="false">+U2687*Q2687</f>
        <v>0.697916666666667</v>
      </c>
      <c r="W2687" s="18"/>
    </row>
    <row r="2688" s="13" customFormat="true" ht="12" hidden="false" customHeight="false" outlineLevel="0" collapsed="false">
      <c r="A2688" s="12" t="n">
        <v>10881</v>
      </c>
      <c r="B2688" s="13" t="n">
        <v>85</v>
      </c>
      <c r="C2688" s="13" t="s">
        <v>468</v>
      </c>
      <c r="D2688" s="13" t="n">
        <v>2</v>
      </c>
      <c r="E2688" s="13" t="n">
        <v>188</v>
      </c>
      <c r="F2688" s="13" t="s">
        <v>595</v>
      </c>
      <c r="G2688" s="13" t="s">
        <v>26</v>
      </c>
      <c r="H2688" s="13" t="s">
        <v>25</v>
      </c>
      <c r="J2688" s="13" t="n">
        <v>1</v>
      </c>
      <c r="K2688" s="13" t="n">
        <v>2337</v>
      </c>
      <c r="L2688" s="14" t="n">
        <v>0.371527777777778</v>
      </c>
      <c r="M2688" s="15" t="n">
        <v>0.381944444444444</v>
      </c>
      <c r="N2688" s="16" t="n">
        <f aca="false">VLOOKUP(E2688,'Esp. percorsi al 18-10-22'!C:J,8,FALSE())</f>
        <v>5.20885378083268</v>
      </c>
      <c r="O2688" s="16"/>
      <c r="P2688" s="16"/>
      <c r="Q2688" s="20" t="n">
        <v>235</v>
      </c>
      <c r="R2688" s="17" t="n">
        <f aca="false">+N2688*Q2688</f>
        <v>1224.08063849568</v>
      </c>
      <c r="S2688" s="17" t="n">
        <f aca="false">+O2688*Q2688</f>
        <v>0</v>
      </c>
      <c r="T2688" s="17"/>
      <c r="U2688" s="18" t="n">
        <f aca="false">+M2688-L2688</f>
        <v>0.0104166666666667</v>
      </c>
      <c r="V2688" s="18" t="n">
        <f aca="false">+U2688*Q2688</f>
        <v>2.44791666666667</v>
      </c>
      <c r="W2688" s="18"/>
    </row>
    <row r="2689" s="13" customFormat="true" ht="12" hidden="false" customHeight="false" outlineLevel="0" collapsed="false">
      <c r="A2689" s="12" t="n">
        <v>10882</v>
      </c>
      <c r="B2689" s="13" t="n">
        <v>85</v>
      </c>
      <c r="C2689" s="13" t="s">
        <v>468</v>
      </c>
      <c r="D2689" s="13" t="n">
        <v>2</v>
      </c>
      <c r="E2689" s="13" t="n">
        <v>188</v>
      </c>
      <c r="F2689" s="13" t="s">
        <v>595</v>
      </c>
      <c r="G2689" s="13" t="s">
        <v>26</v>
      </c>
      <c r="H2689" s="13" t="s">
        <v>25</v>
      </c>
      <c r="J2689" s="13" t="n">
        <v>1</v>
      </c>
      <c r="K2689" s="13" t="n">
        <v>2338</v>
      </c>
      <c r="L2689" s="14" t="n">
        <v>0.503472222222222</v>
      </c>
      <c r="M2689" s="15" t="n">
        <v>0.513888888888889</v>
      </c>
      <c r="N2689" s="16" t="n">
        <f aca="false">VLOOKUP(E2689,'Esp. percorsi al 18-10-22'!C:J,8,FALSE())</f>
        <v>5.20885378083268</v>
      </c>
      <c r="O2689" s="16"/>
      <c r="P2689" s="16"/>
      <c r="Q2689" s="20" t="n">
        <v>235</v>
      </c>
      <c r="R2689" s="17" t="n">
        <f aca="false">+N2689*Q2689</f>
        <v>1224.08063849568</v>
      </c>
      <c r="S2689" s="17" t="n">
        <f aca="false">+O2689*Q2689</f>
        <v>0</v>
      </c>
      <c r="T2689" s="17"/>
      <c r="U2689" s="18" t="n">
        <f aca="false">+M2689-L2689</f>
        <v>0.0104166666666667</v>
      </c>
      <c r="V2689" s="18" t="n">
        <f aca="false">+U2689*Q2689</f>
        <v>2.44791666666667</v>
      </c>
      <c r="W2689" s="18"/>
    </row>
    <row r="2690" s="13" customFormat="true" ht="12" hidden="false" customHeight="false" outlineLevel="0" collapsed="false">
      <c r="A2690" s="12" t="n">
        <v>10887</v>
      </c>
      <c r="B2690" s="13" t="n">
        <v>85</v>
      </c>
      <c r="C2690" s="13" t="s">
        <v>468</v>
      </c>
      <c r="D2690" s="13" t="n">
        <v>2</v>
      </c>
      <c r="E2690" s="13" t="n">
        <v>188</v>
      </c>
      <c r="F2690" s="13" t="s">
        <v>595</v>
      </c>
      <c r="G2690" s="13" t="s">
        <v>28</v>
      </c>
      <c r="H2690" s="13" t="s">
        <v>25</v>
      </c>
      <c r="J2690" s="13" t="n">
        <v>1</v>
      </c>
      <c r="K2690" s="13" t="n">
        <v>3636</v>
      </c>
      <c r="L2690" s="14" t="n">
        <v>0.513888888888889</v>
      </c>
      <c r="M2690" s="15" t="n">
        <v>0.524305555555556</v>
      </c>
      <c r="N2690" s="16" t="n">
        <f aca="false">VLOOKUP(E2690,'Esp. percorsi al 18-10-22'!C:J,8,FALSE())</f>
        <v>5.20885378083268</v>
      </c>
      <c r="O2690" s="16"/>
      <c r="P2690" s="16"/>
      <c r="Q2690" s="20" t="n">
        <v>67</v>
      </c>
      <c r="R2690" s="17" t="n">
        <f aca="false">+N2690*Q2690</f>
        <v>348.99320331579</v>
      </c>
      <c r="S2690" s="17" t="n">
        <f aca="false">+O2690*Q2690</f>
        <v>0</v>
      </c>
      <c r="T2690" s="17"/>
      <c r="U2690" s="18" t="n">
        <f aca="false">+M2690-L2690</f>
        <v>0.0104166666666667</v>
      </c>
      <c r="V2690" s="18" t="n">
        <f aca="false">+U2690*Q2690</f>
        <v>0.697916666666667</v>
      </c>
      <c r="W2690" s="18"/>
    </row>
    <row r="2691" s="13" customFormat="true" ht="12" hidden="false" customHeight="false" outlineLevel="0" collapsed="false">
      <c r="A2691" s="12" t="n">
        <v>16833</v>
      </c>
      <c r="B2691" s="13" t="n">
        <v>85</v>
      </c>
      <c r="C2691" s="13" t="s">
        <v>468</v>
      </c>
      <c r="D2691" s="13" t="n">
        <v>2</v>
      </c>
      <c r="E2691" s="13" t="n">
        <v>188</v>
      </c>
      <c r="F2691" s="13" t="s">
        <v>595</v>
      </c>
      <c r="G2691" s="13" t="s">
        <v>28</v>
      </c>
      <c r="H2691" s="13" t="s">
        <v>25</v>
      </c>
      <c r="J2691" s="13" t="n">
        <v>1</v>
      </c>
      <c r="K2691" s="13" t="n">
        <v>16833</v>
      </c>
      <c r="L2691" s="14" t="n">
        <v>0.618055555555556</v>
      </c>
      <c r="M2691" s="15" t="n">
        <v>0.628472222222222</v>
      </c>
      <c r="N2691" s="16" t="n">
        <f aca="false">VLOOKUP(E2691,'Esp. percorsi al 18-10-22'!C:J,8,FALSE())</f>
        <v>5.20885378083268</v>
      </c>
      <c r="O2691" s="16"/>
      <c r="P2691" s="16"/>
      <c r="Q2691" s="20" t="n">
        <v>67</v>
      </c>
      <c r="R2691" s="17" t="n">
        <f aca="false">+N2691*Q2691</f>
        <v>348.99320331579</v>
      </c>
      <c r="S2691" s="17" t="n">
        <f aca="false">+O2691*Q2691</f>
        <v>0</v>
      </c>
      <c r="T2691" s="17"/>
      <c r="U2691" s="18" t="n">
        <f aca="false">+M2691-L2691</f>
        <v>0.0104166666666667</v>
      </c>
      <c r="V2691" s="18" t="n">
        <f aca="false">+U2691*Q2691</f>
        <v>0.697916666666667</v>
      </c>
      <c r="W2691" s="18"/>
    </row>
    <row r="2692" s="13" customFormat="true" ht="12" hidden="false" customHeight="false" outlineLevel="0" collapsed="false">
      <c r="A2692" s="12" t="n">
        <v>13390</v>
      </c>
      <c r="B2692" s="13" t="n">
        <v>85</v>
      </c>
      <c r="C2692" s="13" t="s">
        <v>468</v>
      </c>
      <c r="D2692" s="13" t="n">
        <v>2</v>
      </c>
      <c r="E2692" s="13" t="n">
        <v>188</v>
      </c>
      <c r="F2692" s="13" t="s">
        <v>595</v>
      </c>
      <c r="G2692" s="13" t="s">
        <v>26</v>
      </c>
      <c r="H2692" s="13" t="s">
        <v>25</v>
      </c>
      <c r="J2692" s="13" t="n">
        <v>1</v>
      </c>
      <c r="K2692" s="13" t="n">
        <v>2339</v>
      </c>
      <c r="L2692" s="14" t="n">
        <v>0.649305555555556</v>
      </c>
      <c r="M2692" s="15" t="n">
        <v>0.659722222222222</v>
      </c>
      <c r="N2692" s="16" t="n">
        <f aca="false">VLOOKUP(E2692,'Esp. percorsi al 18-10-22'!C:J,8,FALSE())</f>
        <v>5.20885378083268</v>
      </c>
      <c r="O2692" s="16"/>
      <c r="P2692" s="16"/>
      <c r="Q2692" s="20" t="n">
        <v>235</v>
      </c>
      <c r="R2692" s="17" t="n">
        <f aca="false">+N2692*Q2692</f>
        <v>1224.08063849568</v>
      </c>
      <c r="S2692" s="17" t="n">
        <f aca="false">+O2692*Q2692</f>
        <v>0</v>
      </c>
      <c r="T2692" s="17"/>
      <c r="U2692" s="18" t="n">
        <f aca="false">+M2692-L2692</f>
        <v>0.0104166666666667</v>
      </c>
      <c r="V2692" s="18" t="n">
        <f aca="false">+U2692*Q2692</f>
        <v>2.44791666666667</v>
      </c>
      <c r="W2692" s="18"/>
    </row>
    <row r="2693" s="13" customFormat="true" ht="12" hidden="false" customHeight="false" outlineLevel="0" collapsed="false">
      <c r="A2693" s="12" t="n">
        <v>10891</v>
      </c>
      <c r="B2693" s="13" t="n">
        <v>85</v>
      </c>
      <c r="C2693" s="13" t="s">
        <v>468</v>
      </c>
      <c r="D2693" s="13" t="n">
        <v>2</v>
      </c>
      <c r="E2693" s="13" t="n">
        <v>192</v>
      </c>
      <c r="F2693" s="13" t="s">
        <v>596</v>
      </c>
      <c r="G2693" s="13" t="s">
        <v>24</v>
      </c>
      <c r="H2693" s="13" t="s">
        <v>25</v>
      </c>
      <c r="J2693" s="13" t="n">
        <v>1</v>
      </c>
      <c r="K2693" s="13" t="n">
        <v>2340</v>
      </c>
      <c r="L2693" s="14" t="n">
        <v>0.743055555555555</v>
      </c>
      <c r="M2693" s="15" t="n">
        <v>0.753472222222222</v>
      </c>
      <c r="N2693" s="16" t="n">
        <f aca="false">VLOOKUP(E2693,'Esp. percorsi al 18-10-22'!C:J,8,FALSE())</f>
        <v>5.37205741696906</v>
      </c>
      <c r="O2693" s="16"/>
      <c r="P2693" s="16"/>
      <c r="Q2693" s="20" t="n">
        <v>302</v>
      </c>
      <c r="R2693" s="17" t="n">
        <f aca="false">+N2693*Q2693</f>
        <v>1622.36133992466</v>
      </c>
      <c r="S2693" s="17" t="n">
        <f aca="false">+O2693*Q2693</f>
        <v>0</v>
      </c>
      <c r="T2693" s="17"/>
      <c r="U2693" s="18" t="n">
        <f aca="false">+M2693-L2693</f>
        <v>0.0104166666666667</v>
      </c>
      <c r="V2693" s="18" t="n">
        <f aca="false">+U2693*Q2693</f>
        <v>3.14583333333333</v>
      </c>
      <c r="W2693" s="18"/>
    </row>
    <row r="2694" s="13" customFormat="true" ht="12" hidden="false" customHeight="false" outlineLevel="0" collapsed="false">
      <c r="A2694" s="12" t="n">
        <v>11144</v>
      </c>
      <c r="B2694" s="13" t="n">
        <v>86</v>
      </c>
      <c r="C2694" s="13" t="s">
        <v>468</v>
      </c>
      <c r="D2694" s="13" t="n">
        <v>1</v>
      </c>
      <c r="E2694" s="13" t="n">
        <v>21</v>
      </c>
      <c r="F2694" s="13" t="s">
        <v>597</v>
      </c>
      <c r="G2694" s="13" t="s">
        <v>26</v>
      </c>
      <c r="H2694" s="13" t="s">
        <v>25</v>
      </c>
      <c r="J2694" s="13" t="n">
        <v>1</v>
      </c>
      <c r="K2694" s="13" t="n">
        <v>3122</v>
      </c>
      <c r="L2694" s="14" t="n">
        <v>0.708333333333333</v>
      </c>
      <c r="M2694" s="15" t="n">
        <v>0.722916666666667</v>
      </c>
      <c r="N2694" s="16" t="n">
        <f aca="false">VLOOKUP(E2694,'Esp. percorsi al 18-10-22'!C:J,8,FALSE())</f>
        <v>6.77921813053185</v>
      </c>
      <c r="O2694" s="16"/>
      <c r="P2694" s="16"/>
      <c r="Q2694" s="20" t="n">
        <v>235</v>
      </c>
      <c r="R2694" s="17" t="n">
        <f aca="false">+N2694*Q2694</f>
        <v>1593.11626067499</v>
      </c>
      <c r="S2694" s="17" t="n">
        <f aca="false">+O2694*Q2694</f>
        <v>0</v>
      </c>
      <c r="T2694" s="17"/>
      <c r="U2694" s="18" t="n">
        <f aca="false">+M2694-L2694</f>
        <v>0.0145833333333333</v>
      </c>
      <c r="V2694" s="18" t="n">
        <f aca="false">+U2694*Q2694</f>
        <v>3.42708333333333</v>
      </c>
      <c r="W2694" s="18"/>
    </row>
    <row r="2695" s="13" customFormat="true" ht="12" hidden="false" customHeight="false" outlineLevel="0" collapsed="false">
      <c r="A2695" s="12" t="n">
        <v>11145</v>
      </c>
      <c r="B2695" s="13" t="n">
        <v>86</v>
      </c>
      <c r="C2695" s="13" t="s">
        <v>468</v>
      </c>
      <c r="D2695" s="13" t="n">
        <v>1</v>
      </c>
      <c r="E2695" s="13" t="n">
        <v>74</v>
      </c>
      <c r="F2695" s="13" t="s">
        <v>598</v>
      </c>
      <c r="G2695" s="13" t="s">
        <v>28</v>
      </c>
      <c r="H2695" s="13" t="n">
        <v>6</v>
      </c>
      <c r="J2695" s="13" t="n">
        <v>1</v>
      </c>
      <c r="K2695" s="13" t="n">
        <v>3641</v>
      </c>
      <c r="L2695" s="14" t="n">
        <v>0.520833333333333</v>
      </c>
      <c r="M2695" s="15" t="n">
        <v>0.555555555555556</v>
      </c>
      <c r="N2695" s="16" t="n">
        <f aca="false">VLOOKUP(E2695,'Esp. percorsi al 18-10-22'!C:J,8,FALSE())</f>
        <v>18.2394493578377</v>
      </c>
      <c r="O2695" s="16"/>
      <c r="P2695" s="16"/>
      <c r="Q2695" s="20" t="n">
        <v>11</v>
      </c>
      <c r="R2695" s="17" t="n">
        <f aca="false">+N2695*Q2695</f>
        <v>200.633942936215</v>
      </c>
      <c r="S2695" s="17" t="n">
        <f aca="false">+O2695*Q2695</f>
        <v>0</v>
      </c>
      <c r="T2695" s="17"/>
      <c r="U2695" s="18" t="n">
        <f aca="false">+M2695-L2695</f>
        <v>0.0347222222222222</v>
      </c>
      <c r="V2695" s="18" t="n">
        <f aca="false">+U2695*Q2695</f>
        <v>0.381944444444444</v>
      </c>
      <c r="W2695" s="18"/>
    </row>
    <row r="2696" s="13" customFormat="true" ht="12" hidden="false" customHeight="false" outlineLevel="0" collapsed="false">
      <c r="A2696" s="12" t="n">
        <v>18326</v>
      </c>
      <c r="B2696" s="13" t="n">
        <v>86</v>
      </c>
      <c r="C2696" s="13" t="s">
        <v>468</v>
      </c>
      <c r="D2696" s="13" t="n">
        <v>1</v>
      </c>
      <c r="E2696" s="13" t="n">
        <v>74</v>
      </c>
      <c r="F2696" s="13" t="s">
        <v>598</v>
      </c>
      <c r="G2696" s="13" t="s">
        <v>26</v>
      </c>
      <c r="H2696" s="13" t="n">
        <v>6</v>
      </c>
      <c r="J2696" s="13" t="n">
        <v>1</v>
      </c>
      <c r="K2696" s="13" t="n">
        <v>4045</v>
      </c>
      <c r="L2696" s="14" t="n">
        <v>0.583333333333333</v>
      </c>
      <c r="M2696" s="15" t="n">
        <v>0.618055555555556</v>
      </c>
      <c r="N2696" s="16" t="n">
        <f aca="false">VLOOKUP(E2696,'Esp. percorsi al 18-10-22'!C:J,8,FALSE())</f>
        <v>18.2394493578377</v>
      </c>
      <c r="O2696" s="16"/>
      <c r="P2696" s="16"/>
      <c r="Q2696" s="20" t="n">
        <v>41</v>
      </c>
      <c r="R2696" s="17" t="n">
        <f aca="false">+N2696*Q2696</f>
        <v>747.817423671346</v>
      </c>
      <c r="S2696" s="17" t="n">
        <f aca="false">+O2696*Q2696</f>
        <v>0</v>
      </c>
      <c r="T2696" s="17"/>
      <c r="U2696" s="18" t="n">
        <f aca="false">+M2696-L2696</f>
        <v>0.0347222222222222</v>
      </c>
      <c r="V2696" s="18" t="n">
        <f aca="false">+U2696*Q2696</f>
        <v>1.42361111111111</v>
      </c>
      <c r="W2696" s="18"/>
    </row>
    <row r="2697" s="13" customFormat="true" ht="12" hidden="false" customHeight="false" outlineLevel="0" collapsed="false">
      <c r="A2697" s="12" t="n">
        <v>11140</v>
      </c>
      <c r="B2697" s="13" t="n">
        <v>86</v>
      </c>
      <c r="C2697" s="13" t="s">
        <v>468</v>
      </c>
      <c r="D2697" s="13" t="n">
        <v>2</v>
      </c>
      <c r="E2697" s="13" t="n">
        <v>85</v>
      </c>
      <c r="F2697" s="13" t="s">
        <v>599</v>
      </c>
      <c r="G2697" s="13" t="s">
        <v>26</v>
      </c>
      <c r="H2697" s="13" t="n">
        <v>6</v>
      </c>
      <c r="J2697" s="13" t="n">
        <v>1</v>
      </c>
      <c r="K2697" s="13" t="n">
        <v>4046</v>
      </c>
      <c r="L2697" s="14" t="n">
        <v>0.28125</v>
      </c>
      <c r="M2697" s="15" t="n">
        <v>0.315972222222222</v>
      </c>
      <c r="N2697" s="16" t="n">
        <f aca="false">VLOOKUP(E2697,'Esp. percorsi al 18-10-22'!C:J,8,FALSE())</f>
        <v>17.971747436621</v>
      </c>
      <c r="O2697" s="16"/>
      <c r="P2697" s="16"/>
      <c r="Q2697" s="20" t="n">
        <v>41</v>
      </c>
      <c r="R2697" s="17" t="n">
        <f aca="false">+N2697*Q2697</f>
        <v>736.841644901461</v>
      </c>
      <c r="S2697" s="17" t="n">
        <f aca="false">+O2697*Q2697</f>
        <v>0</v>
      </c>
      <c r="T2697" s="17"/>
      <c r="U2697" s="18" t="n">
        <f aca="false">+M2697-L2697</f>
        <v>0.0347222222222222</v>
      </c>
      <c r="V2697" s="18" t="n">
        <f aca="false">+U2697*Q2697</f>
        <v>1.42361111111111</v>
      </c>
      <c r="W2697" s="18"/>
    </row>
    <row r="2698" s="13" customFormat="true" ht="12" hidden="false" customHeight="false" outlineLevel="0" collapsed="false">
      <c r="A2698" s="12" t="n">
        <v>11133</v>
      </c>
      <c r="B2698" s="13" t="n">
        <v>86</v>
      </c>
      <c r="C2698" s="13" t="s">
        <v>468</v>
      </c>
      <c r="D2698" s="13" t="n">
        <v>1</v>
      </c>
      <c r="E2698" s="13" t="n">
        <v>87</v>
      </c>
      <c r="F2698" s="13" t="s">
        <v>600</v>
      </c>
      <c r="G2698" s="13" t="s">
        <v>28</v>
      </c>
      <c r="H2698" s="19" t="s">
        <v>27</v>
      </c>
      <c r="I2698" s="19"/>
      <c r="J2698" s="13" t="n">
        <v>1</v>
      </c>
      <c r="K2698" s="13" t="n">
        <v>3616</v>
      </c>
      <c r="L2698" s="14" t="n">
        <v>0.520833333333333</v>
      </c>
      <c r="M2698" s="15" t="n">
        <v>0.555555555555556</v>
      </c>
      <c r="N2698" s="16" t="n">
        <f aca="false">VLOOKUP(E2698,'Esp. percorsi al 18-10-22'!C:J,8,FALSE())</f>
        <v>19.2796555840145</v>
      </c>
      <c r="O2698" s="16"/>
      <c r="P2698" s="16"/>
      <c r="Q2698" s="20" t="n">
        <v>56</v>
      </c>
      <c r="R2698" s="17" t="n">
        <f aca="false">+N2698*Q2698</f>
        <v>1079.66071270481</v>
      </c>
      <c r="S2698" s="17" t="n">
        <f aca="false">+O2698*Q2698</f>
        <v>0</v>
      </c>
      <c r="T2698" s="17"/>
      <c r="U2698" s="18" t="n">
        <f aca="false">+M2698-L2698</f>
        <v>0.0347222222222222</v>
      </c>
      <c r="V2698" s="18" t="n">
        <f aca="false">+U2698*Q2698</f>
        <v>1.94444444444444</v>
      </c>
      <c r="W2698" s="18"/>
    </row>
    <row r="2699" s="13" customFormat="true" ht="12" hidden="false" customHeight="false" outlineLevel="0" collapsed="false">
      <c r="A2699" s="12" t="n">
        <v>13391</v>
      </c>
      <c r="B2699" s="13" t="n">
        <v>86</v>
      </c>
      <c r="C2699" s="13" t="s">
        <v>468</v>
      </c>
      <c r="D2699" s="13" t="n">
        <v>1</v>
      </c>
      <c r="E2699" s="13" t="n">
        <v>87</v>
      </c>
      <c r="F2699" s="13" t="s">
        <v>600</v>
      </c>
      <c r="G2699" s="13" t="s">
        <v>26</v>
      </c>
      <c r="H2699" s="19" t="s">
        <v>27</v>
      </c>
      <c r="I2699" s="19"/>
      <c r="J2699" s="13" t="n">
        <v>1</v>
      </c>
      <c r="K2699" s="13" t="n">
        <v>2272</v>
      </c>
      <c r="L2699" s="14" t="n">
        <v>0.583333333333333</v>
      </c>
      <c r="M2699" s="15" t="n">
        <v>0.618055555555556</v>
      </c>
      <c r="N2699" s="16" t="n">
        <f aca="false">VLOOKUP(E2699,'Esp. percorsi al 18-10-22'!C:J,8,FALSE())</f>
        <v>19.2796555840145</v>
      </c>
      <c r="O2699" s="16"/>
      <c r="P2699" s="16"/>
      <c r="Q2699" s="20" t="n">
        <v>194</v>
      </c>
      <c r="R2699" s="17" t="n">
        <f aca="false">+N2699*Q2699</f>
        <v>3740.25318329881</v>
      </c>
      <c r="S2699" s="17" t="n">
        <f aca="false">+O2699*Q2699</f>
        <v>0</v>
      </c>
      <c r="T2699" s="17"/>
      <c r="U2699" s="18" t="n">
        <f aca="false">+M2699-L2699</f>
        <v>0.0347222222222222</v>
      </c>
      <c r="V2699" s="18" t="n">
        <f aca="false">+U2699*Q2699</f>
        <v>6.73611111111111</v>
      </c>
      <c r="W2699" s="18"/>
    </row>
    <row r="2700" s="13" customFormat="true" ht="12" hidden="false" customHeight="false" outlineLevel="0" collapsed="false">
      <c r="A2700" s="12" t="n">
        <v>11138</v>
      </c>
      <c r="B2700" s="13" t="n">
        <v>86</v>
      </c>
      <c r="C2700" s="13" t="s">
        <v>468</v>
      </c>
      <c r="D2700" s="13" t="n">
        <v>2</v>
      </c>
      <c r="E2700" s="13" t="n">
        <v>92</v>
      </c>
      <c r="F2700" s="13" t="s">
        <v>601</v>
      </c>
      <c r="G2700" s="13" t="s">
        <v>28</v>
      </c>
      <c r="H2700" s="19" t="s">
        <v>27</v>
      </c>
      <c r="I2700" s="19"/>
      <c r="J2700" s="13" t="n">
        <v>1</v>
      </c>
      <c r="K2700" s="13" t="n">
        <v>3625</v>
      </c>
      <c r="L2700" s="14" t="n">
        <v>0.291666666666667</v>
      </c>
      <c r="M2700" s="15" t="n">
        <v>0.322916666666667</v>
      </c>
      <c r="N2700" s="16" t="n">
        <f aca="false">VLOOKUP(E2700,'Esp. percorsi al 18-10-22'!C:J,8,FALSE())</f>
        <v>14.7685564927516</v>
      </c>
      <c r="O2700" s="16"/>
      <c r="P2700" s="16"/>
      <c r="Q2700" s="20" t="n">
        <v>56</v>
      </c>
      <c r="R2700" s="17" t="n">
        <f aca="false">+N2700*Q2700</f>
        <v>827.03916359409</v>
      </c>
      <c r="S2700" s="17" t="n">
        <f aca="false">+O2700*Q2700</f>
        <v>0</v>
      </c>
      <c r="T2700" s="17"/>
      <c r="U2700" s="18" t="n">
        <f aca="false">+M2700-L2700</f>
        <v>0.03125</v>
      </c>
      <c r="V2700" s="18" t="n">
        <f aca="false">+U2700*Q2700</f>
        <v>1.75</v>
      </c>
      <c r="W2700" s="18"/>
    </row>
    <row r="2701" s="13" customFormat="true" ht="12" hidden="false" customHeight="false" outlineLevel="0" collapsed="false">
      <c r="A2701" s="12" t="n">
        <v>11125</v>
      </c>
      <c r="B2701" s="13" t="n">
        <v>86</v>
      </c>
      <c r="C2701" s="13" t="s">
        <v>468</v>
      </c>
      <c r="D2701" s="13" t="n">
        <v>2</v>
      </c>
      <c r="E2701" s="13" t="n">
        <v>93</v>
      </c>
      <c r="F2701" s="13" t="s">
        <v>602</v>
      </c>
      <c r="G2701" s="13" t="s">
        <v>26</v>
      </c>
      <c r="H2701" s="19" t="s">
        <v>27</v>
      </c>
      <c r="I2701" s="19"/>
      <c r="J2701" s="13" t="n">
        <v>1</v>
      </c>
      <c r="K2701" s="13" t="n">
        <v>2279</v>
      </c>
      <c r="L2701" s="14" t="n">
        <v>0.28125</v>
      </c>
      <c r="M2701" s="15" t="n">
        <v>0.315972222222222</v>
      </c>
      <c r="N2701" s="16" t="n">
        <f aca="false">VLOOKUP(E2701,'Esp. percorsi al 18-10-22'!C:J,8,FALSE())</f>
        <v>17.1073258250053</v>
      </c>
      <c r="O2701" s="16"/>
      <c r="P2701" s="16"/>
      <c r="Q2701" s="20" t="n">
        <v>194</v>
      </c>
      <c r="R2701" s="17" t="n">
        <f aca="false">+N2701*Q2701</f>
        <v>3318.82121005103</v>
      </c>
      <c r="S2701" s="17" t="n">
        <f aca="false">+O2701*Q2701</f>
        <v>0</v>
      </c>
      <c r="T2701" s="17"/>
      <c r="U2701" s="18" t="n">
        <f aca="false">+M2701-L2701</f>
        <v>0.0347222222222222</v>
      </c>
      <c r="V2701" s="18" t="n">
        <f aca="false">+U2701*Q2701</f>
        <v>6.73611111111111</v>
      </c>
      <c r="W2701" s="18"/>
    </row>
    <row r="2702" s="13" customFormat="true" ht="12" hidden="false" customHeight="false" outlineLevel="0" collapsed="false">
      <c r="A2702" s="12" t="n">
        <v>11136</v>
      </c>
      <c r="B2702" s="13" t="n">
        <v>86</v>
      </c>
      <c r="C2702" s="13" t="s">
        <v>468</v>
      </c>
      <c r="D2702" s="13" t="n">
        <v>2</v>
      </c>
      <c r="E2702" s="13" t="n">
        <v>148</v>
      </c>
      <c r="F2702" s="13" t="s">
        <v>603</v>
      </c>
      <c r="G2702" s="13" t="s">
        <v>28</v>
      </c>
      <c r="H2702" s="13" t="n">
        <v>6</v>
      </c>
      <c r="J2702" s="13" t="n">
        <v>1</v>
      </c>
      <c r="K2702" s="13" t="n">
        <v>3621</v>
      </c>
      <c r="L2702" s="14" t="n">
        <v>0.291666666666667</v>
      </c>
      <c r="M2702" s="15" t="n">
        <v>0.322916666666667</v>
      </c>
      <c r="N2702" s="16" t="n">
        <f aca="false">VLOOKUP(E2702,'Esp. percorsi al 18-10-22'!C:J,8,FALSE())</f>
        <v>14.6059871458931</v>
      </c>
      <c r="O2702" s="16"/>
      <c r="P2702" s="16"/>
      <c r="Q2702" s="20" t="n">
        <v>11</v>
      </c>
      <c r="R2702" s="17" t="n">
        <f aca="false">+N2702*Q2702</f>
        <v>160.665858604824</v>
      </c>
      <c r="S2702" s="17" t="n">
        <f aca="false">+O2702*Q2702</f>
        <v>0</v>
      </c>
      <c r="T2702" s="17"/>
      <c r="U2702" s="18" t="n">
        <f aca="false">+M2702-L2702</f>
        <v>0.03125</v>
      </c>
      <c r="V2702" s="18" t="n">
        <f aca="false">+U2702*Q2702</f>
        <v>0.34375</v>
      </c>
      <c r="W2702" s="18"/>
    </row>
    <row r="2703" s="13" customFormat="true" ht="12" hidden="false" customHeight="false" outlineLevel="0" collapsed="false">
      <c r="A2703" s="12" t="n">
        <v>16850</v>
      </c>
      <c r="B2703" s="13" t="n">
        <v>86</v>
      </c>
      <c r="C2703" s="13" t="s">
        <v>468</v>
      </c>
      <c r="D2703" s="13" t="n">
        <v>2</v>
      </c>
      <c r="E2703" s="13" t="n">
        <v>148</v>
      </c>
      <c r="F2703" s="13" t="s">
        <v>603</v>
      </c>
      <c r="G2703" s="13" t="s">
        <v>28</v>
      </c>
      <c r="H2703" s="13" t="n">
        <v>6</v>
      </c>
      <c r="J2703" s="13" t="n">
        <v>1</v>
      </c>
      <c r="K2703" s="13" t="n">
        <v>3642</v>
      </c>
      <c r="L2703" s="14" t="n">
        <v>0.5625</v>
      </c>
      <c r="M2703" s="15" t="n">
        <v>0.59375</v>
      </c>
      <c r="N2703" s="16" t="n">
        <f aca="false">VLOOKUP(E2703,'Esp. percorsi al 18-10-22'!C:J,8,FALSE())</f>
        <v>14.6059871458931</v>
      </c>
      <c r="O2703" s="16"/>
      <c r="P2703" s="16"/>
      <c r="Q2703" s="20" t="n">
        <v>11</v>
      </c>
      <c r="R2703" s="17" t="n">
        <f aca="false">+N2703*Q2703</f>
        <v>160.665858604824</v>
      </c>
      <c r="S2703" s="17" t="n">
        <f aca="false">+O2703*Q2703</f>
        <v>0</v>
      </c>
      <c r="T2703" s="17"/>
      <c r="U2703" s="18" t="n">
        <f aca="false">+M2703-L2703</f>
        <v>0.03125</v>
      </c>
      <c r="V2703" s="18" t="n">
        <f aca="false">+U2703*Q2703</f>
        <v>0.34375</v>
      </c>
      <c r="W2703" s="18"/>
    </row>
    <row r="2704" s="13" customFormat="true" ht="12" hidden="false" customHeight="false" outlineLevel="0" collapsed="false">
      <c r="A2704" s="12" t="n">
        <v>18325</v>
      </c>
      <c r="B2704" s="13" t="n">
        <v>86</v>
      </c>
      <c r="C2704" s="13" t="s">
        <v>468</v>
      </c>
      <c r="D2704" s="13" t="n">
        <v>2</v>
      </c>
      <c r="E2704" s="13" t="n">
        <v>148</v>
      </c>
      <c r="F2704" s="13" t="s">
        <v>603</v>
      </c>
      <c r="G2704" s="13" t="s">
        <v>26</v>
      </c>
      <c r="H2704" s="13" t="n">
        <v>6</v>
      </c>
      <c r="J2704" s="13" t="n">
        <v>1</v>
      </c>
      <c r="K2704" s="13" t="n">
        <v>4047</v>
      </c>
      <c r="L2704" s="14" t="n">
        <v>0.618055555555556</v>
      </c>
      <c r="M2704" s="15" t="n">
        <v>0.649305555555556</v>
      </c>
      <c r="N2704" s="16" t="n">
        <f aca="false">VLOOKUP(E2704,'Esp. percorsi al 18-10-22'!C:J,8,FALSE())</f>
        <v>14.6059871458931</v>
      </c>
      <c r="O2704" s="16"/>
      <c r="P2704" s="16"/>
      <c r="Q2704" s="20" t="n">
        <v>41</v>
      </c>
      <c r="R2704" s="17" t="n">
        <f aca="false">+N2704*Q2704</f>
        <v>598.845472981617</v>
      </c>
      <c r="S2704" s="17" t="n">
        <f aca="false">+O2704*Q2704</f>
        <v>0</v>
      </c>
      <c r="T2704" s="17"/>
      <c r="U2704" s="18" t="n">
        <f aca="false">+M2704-L2704</f>
        <v>0.03125</v>
      </c>
      <c r="V2704" s="18" t="n">
        <f aca="false">+U2704*Q2704</f>
        <v>1.28125</v>
      </c>
      <c r="W2704" s="18"/>
    </row>
    <row r="2705" s="13" customFormat="true" ht="12" hidden="false" customHeight="false" outlineLevel="0" collapsed="false">
      <c r="A2705" s="12" t="n">
        <v>11126</v>
      </c>
      <c r="B2705" s="13" t="n">
        <v>86</v>
      </c>
      <c r="C2705" s="13" t="s">
        <v>468</v>
      </c>
      <c r="D2705" s="13" t="n">
        <v>1</v>
      </c>
      <c r="E2705" s="13" t="n">
        <v>179</v>
      </c>
      <c r="F2705" s="13" t="s">
        <v>604</v>
      </c>
      <c r="G2705" s="13" t="s">
        <v>28</v>
      </c>
      <c r="H2705" s="13" t="s">
        <v>25</v>
      </c>
      <c r="J2705" s="13" t="n">
        <v>1</v>
      </c>
      <c r="K2705" s="13" t="n">
        <v>2327</v>
      </c>
      <c r="L2705" s="14" t="n">
        <v>0.34375</v>
      </c>
      <c r="M2705" s="15" t="n">
        <v>0.364583333333333</v>
      </c>
      <c r="N2705" s="16" t="n">
        <f aca="false">VLOOKUP(E2705,'Esp. percorsi al 18-10-22'!C:J,8,FALSE())</f>
        <v>11.575653937115</v>
      </c>
      <c r="O2705" s="16"/>
      <c r="P2705" s="16"/>
      <c r="Q2705" s="20" t="n">
        <v>67</v>
      </c>
      <c r="R2705" s="17" t="n">
        <f aca="false">+N2705*Q2705</f>
        <v>775.568813786705</v>
      </c>
      <c r="S2705" s="17" t="n">
        <f aca="false">+O2705*Q2705</f>
        <v>0</v>
      </c>
      <c r="T2705" s="17"/>
      <c r="U2705" s="18" t="n">
        <f aca="false">+M2705-L2705</f>
        <v>0.0208333333333333</v>
      </c>
      <c r="V2705" s="18" t="n">
        <f aca="false">+U2705*Q2705</f>
        <v>1.39583333333333</v>
      </c>
      <c r="W2705" s="18"/>
    </row>
    <row r="2706" s="13" customFormat="true" ht="12" hidden="false" customHeight="false" outlineLevel="0" collapsed="false">
      <c r="A2706" s="12" t="n">
        <v>18500</v>
      </c>
      <c r="B2706" s="13" t="n">
        <v>86</v>
      </c>
      <c r="C2706" s="13" t="s">
        <v>468</v>
      </c>
      <c r="D2706" s="13" t="n">
        <v>1</v>
      </c>
      <c r="E2706" s="13" t="n">
        <v>179</v>
      </c>
      <c r="F2706" s="13" t="s">
        <v>604</v>
      </c>
      <c r="G2706" s="13" t="s">
        <v>26</v>
      </c>
      <c r="H2706" s="13" t="s">
        <v>25</v>
      </c>
      <c r="J2706" s="13" t="n">
        <v>1</v>
      </c>
      <c r="K2706" s="13" t="n">
        <v>18500</v>
      </c>
      <c r="L2706" s="14" t="n">
        <v>0.350694444444444</v>
      </c>
      <c r="M2706" s="15" t="n">
        <v>0.371527777777778</v>
      </c>
      <c r="N2706" s="16" t="n">
        <f aca="false">VLOOKUP(E2706,'Esp. percorsi al 18-10-22'!C:J,8,FALSE())</f>
        <v>11.575653937115</v>
      </c>
      <c r="O2706" s="16"/>
      <c r="P2706" s="16"/>
      <c r="Q2706" s="20" t="n">
        <v>235</v>
      </c>
      <c r="R2706" s="17" t="n">
        <f aca="false">+N2706*Q2706</f>
        <v>2720.27867522202</v>
      </c>
      <c r="S2706" s="17" t="n">
        <f aca="false">+O2706*Q2706</f>
        <v>0</v>
      </c>
      <c r="T2706" s="17"/>
      <c r="U2706" s="18" t="n">
        <f aca="false">+M2706-L2706</f>
        <v>0.0208333333333333</v>
      </c>
      <c r="V2706" s="18" t="n">
        <f aca="false">+U2706*Q2706</f>
        <v>4.89583333333333</v>
      </c>
      <c r="W2706" s="18"/>
    </row>
    <row r="2707" s="13" customFormat="true" ht="12" hidden="false" customHeight="false" outlineLevel="0" collapsed="false">
      <c r="A2707" s="12" t="n">
        <v>11127</v>
      </c>
      <c r="B2707" s="13" t="n">
        <v>86</v>
      </c>
      <c r="C2707" s="13" t="s">
        <v>468</v>
      </c>
      <c r="D2707" s="13" t="n">
        <v>1</v>
      </c>
      <c r="E2707" s="13" t="n">
        <v>181</v>
      </c>
      <c r="F2707" s="13" t="s">
        <v>605</v>
      </c>
      <c r="G2707" s="13" t="s">
        <v>26</v>
      </c>
      <c r="H2707" s="19" t="s">
        <v>27</v>
      </c>
      <c r="I2707" s="19"/>
      <c r="J2707" s="13" t="n">
        <v>1</v>
      </c>
      <c r="K2707" s="13" t="n">
        <v>2328</v>
      </c>
      <c r="L2707" s="14" t="n">
        <v>0.25</v>
      </c>
      <c r="M2707" s="15" t="n">
        <v>0.28125</v>
      </c>
      <c r="N2707" s="16" t="n">
        <f aca="false">VLOOKUP(E2707,'Esp. percorsi al 18-10-22'!C:J,8,FALSE())</f>
        <v>15.896083320934</v>
      </c>
      <c r="O2707" s="16"/>
      <c r="P2707" s="16"/>
      <c r="Q2707" s="20" t="n">
        <v>194</v>
      </c>
      <c r="R2707" s="17" t="n">
        <f aca="false">+N2707*Q2707</f>
        <v>3083.8401642612</v>
      </c>
      <c r="S2707" s="17" t="n">
        <f aca="false">+O2707*Q2707</f>
        <v>0</v>
      </c>
      <c r="T2707" s="17"/>
      <c r="U2707" s="18" t="n">
        <f aca="false">+M2707-L2707</f>
        <v>0.03125</v>
      </c>
      <c r="V2707" s="18" t="n">
        <f aca="false">+U2707*Q2707</f>
        <v>6.0625</v>
      </c>
      <c r="W2707" s="18"/>
    </row>
    <row r="2708" s="13" customFormat="true" ht="12" hidden="false" customHeight="false" outlineLevel="0" collapsed="false">
      <c r="A2708" s="12" t="n">
        <v>16020</v>
      </c>
      <c r="B2708" s="13" t="n">
        <v>86</v>
      </c>
      <c r="C2708" s="13" t="s">
        <v>468</v>
      </c>
      <c r="D2708" s="13" t="n">
        <v>1</v>
      </c>
      <c r="E2708" s="13" t="n">
        <v>181</v>
      </c>
      <c r="F2708" s="13" t="s">
        <v>605</v>
      </c>
      <c r="G2708" s="13" t="s">
        <v>28</v>
      </c>
      <c r="H2708" s="19" t="s">
        <v>27</v>
      </c>
      <c r="I2708" s="19"/>
      <c r="J2708" s="13" t="n">
        <v>1</v>
      </c>
      <c r="K2708" s="13" t="n">
        <v>3624</v>
      </c>
      <c r="L2708" s="14" t="n">
        <v>0.260416666666667</v>
      </c>
      <c r="M2708" s="15" t="n">
        <v>0.291666666666667</v>
      </c>
      <c r="N2708" s="16" t="n">
        <f aca="false">VLOOKUP(E2708,'Esp. percorsi al 18-10-22'!C:J,8,FALSE())</f>
        <v>15.896083320934</v>
      </c>
      <c r="O2708" s="16"/>
      <c r="P2708" s="16"/>
      <c r="Q2708" s="20" t="n">
        <v>56</v>
      </c>
      <c r="R2708" s="17" t="n">
        <f aca="false">+N2708*Q2708</f>
        <v>890.180665972304</v>
      </c>
      <c r="S2708" s="17" t="n">
        <f aca="false">+O2708*Q2708</f>
        <v>0</v>
      </c>
      <c r="T2708" s="17"/>
      <c r="U2708" s="18" t="n">
        <f aca="false">+M2708-L2708</f>
        <v>0.03125</v>
      </c>
      <c r="V2708" s="18" t="n">
        <f aca="false">+U2708*Q2708</f>
        <v>1.75</v>
      </c>
      <c r="W2708" s="18"/>
    </row>
    <row r="2709" s="13" customFormat="true" ht="12" hidden="false" customHeight="false" outlineLevel="0" collapsed="false">
      <c r="A2709" s="12" t="n">
        <v>11131</v>
      </c>
      <c r="B2709" s="13" t="n">
        <v>86</v>
      </c>
      <c r="C2709" s="13" t="s">
        <v>468</v>
      </c>
      <c r="D2709" s="13" t="n">
        <v>1</v>
      </c>
      <c r="E2709" s="13" t="n">
        <v>181</v>
      </c>
      <c r="F2709" s="13" t="s">
        <v>605</v>
      </c>
      <c r="G2709" s="13" t="s">
        <v>28</v>
      </c>
      <c r="H2709" s="13" t="s">
        <v>25</v>
      </c>
      <c r="J2709" s="13" t="n">
        <v>1</v>
      </c>
      <c r="K2709" s="13" t="n">
        <v>3598</v>
      </c>
      <c r="L2709" s="14" t="n">
        <v>0.805555555555555</v>
      </c>
      <c r="M2709" s="15" t="n">
        <v>0.836805555555555</v>
      </c>
      <c r="N2709" s="16" t="n">
        <f aca="false">VLOOKUP(E2709,'Esp. percorsi al 18-10-22'!C:J,8,FALSE())</f>
        <v>15.896083320934</v>
      </c>
      <c r="O2709" s="16"/>
      <c r="P2709" s="16"/>
      <c r="Q2709" s="20" t="n">
        <v>67</v>
      </c>
      <c r="R2709" s="17" t="n">
        <f aca="false">+N2709*Q2709</f>
        <v>1065.03758250258</v>
      </c>
      <c r="S2709" s="17" t="n">
        <f aca="false">+O2709*Q2709</f>
        <v>0</v>
      </c>
      <c r="T2709" s="17"/>
      <c r="U2709" s="18" t="n">
        <f aca="false">+M2709-L2709</f>
        <v>0.03125</v>
      </c>
      <c r="V2709" s="18" t="n">
        <f aca="false">+U2709*Q2709</f>
        <v>2.09375</v>
      </c>
      <c r="W2709" s="18"/>
    </row>
    <row r="2710" s="13" customFormat="true" ht="12" hidden="false" customHeight="false" outlineLevel="0" collapsed="false">
      <c r="A2710" s="12" t="n">
        <v>11139</v>
      </c>
      <c r="B2710" s="13" t="n">
        <v>86</v>
      </c>
      <c r="C2710" s="13" t="s">
        <v>468</v>
      </c>
      <c r="D2710" s="13" t="n">
        <v>1</v>
      </c>
      <c r="E2710" s="13" t="n">
        <v>182</v>
      </c>
      <c r="F2710" s="13" t="s">
        <v>606</v>
      </c>
      <c r="G2710" s="13" t="s">
        <v>26</v>
      </c>
      <c r="H2710" s="13" t="n">
        <v>6</v>
      </c>
      <c r="J2710" s="13" t="n">
        <v>1</v>
      </c>
      <c r="K2710" s="13" t="n">
        <v>4044</v>
      </c>
      <c r="L2710" s="14" t="n">
        <v>0.25</v>
      </c>
      <c r="M2710" s="15" t="n">
        <v>0.28125</v>
      </c>
      <c r="N2710" s="16" t="n">
        <f aca="false">VLOOKUP(E2710,'Esp. percorsi al 18-10-22'!C:J,8,FALSE())</f>
        <v>14.6345284705023</v>
      </c>
      <c r="O2710" s="16"/>
      <c r="P2710" s="16"/>
      <c r="Q2710" s="20" t="n">
        <v>41</v>
      </c>
      <c r="R2710" s="17" t="n">
        <f aca="false">+N2710*Q2710</f>
        <v>600.015667290594</v>
      </c>
      <c r="S2710" s="17" t="n">
        <f aca="false">+O2710*Q2710</f>
        <v>0</v>
      </c>
      <c r="T2710" s="17"/>
      <c r="U2710" s="18" t="n">
        <f aca="false">+M2710-L2710</f>
        <v>0.03125</v>
      </c>
      <c r="V2710" s="18" t="n">
        <f aca="false">+U2710*Q2710</f>
        <v>1.28125</v>
      </c>
      <c r="W2710" s="18"/>
    </row>
    <row r="2711" s="13" customFormat="true" ht="12" hidden="false" customHeight="false" outlineLevel="0" collapsed="false">
      <c r="A2711" s="12" t="n">
        <v>16855</v>
      </c>
      <c r="B2711" s="13" t="n">
        <v>86</v>
      </c>
      <c r="C2711" s="13" t="s">
        <v>468</v>
      </c>
      <c r="D2711" s="13" t="n">
        <v>1</v>
      </c>
      <c r="E2711" s="13" t="n">
        <v>182</v>
      </c>
      <c r="F2711" s="13" t="s">
        <v>606</v>
      </c>
      <c r="G2711" s="13" t="s">
        <v>28</v>
      </c>
      <c r="H2711" s="13" t="n">
        <v>6</v>
      </c>
      <c r="J2711" s="13" t="n">
        <v>1</v>
      </c>
      <c r="K2711" s="13" t="n">
        <v>3620</v>
      </c>
      <c r="L2711" s="14" t="n">
        <v>0.260416666666667</v>
      </c>
      <c r="M2711" s="15" t="n">
        <v>0.291666666666667</v>
      </c>
      <c r="N2711" s="16" t="n">
        <f aca="false">VLOOKUP(E2711,'Esp. percorsi al 18-10-22'!C:J,8,FALSE())</f>
        <v>14.6345284705023</v>
      </c>
      <c r="O2711" s="16"/>
      <c r="P2711" s="16"/>
      <c r="Q2711" s="20" t="n">
        <v>11</v>
      </c>
      <c r="R2711" s="17" t="n">
        <f aca="false">+N2711*Q2711</f>
        <v>160.979813175525</v>
      </c>
      <c r="S2711" s="17" t="n">
        <f aca="false">+O2711*Q2711</f>
        <v>0</v>
      </c>
      <c r="T2711" s="17"/>
      <c r="U2711" s="18" t="n">
        <f aca="false">+M2711-L2711</f>
        <v>0.03125</v>
      </c>
      <c r="V2711" s="18" t="n">
        <f aca="false">+U2711*Q2711</f>
        <v>0.34375</v>
      </c>
      <c r="W2711" s="18"/>
    </row>
    <row r="2712" s="13" customFormat="true" ht="12" hidden="false" customHeight="false" outlineLevel="0" collapsed="false">
      <c r="A2712" s="12" t="n">
        <v>16782</v>
      </c>
      <c r="B2712" s="13" t="n">
        <v>86</v>
      </c>
      <c r="C2712" s="13" t="s">
        <v>468</v>
      </c>
      <c r="D2712" s="13" t="n">
        <v>2</v>
      </c>
      <c r="E2712" s="13" t="n">
        <v>191</v>
      </c>
      <c r="F2712" s="13" t="s">
        <v>607</v>
      </c>
      <c r="G2712" s="13" t="s">
        <v>28</v>
      </c>
      <c r="H2712" s="13" t="s">
        <v>25</v>
      </c>
      <c r="J2712" s="13" t="n">
        <v>1</v>
      </c>
      <c r="K2712" s="13" t="n">
        <v>16782</v>
      </c>
      <c r="L2712" s="14" t="n">
        <v>0.368055555555556</v>
      </c>
      <c r="M2712" s="15" t="n">
        <v>0.388888888888889</v>
      </c>
      <c r="N2712" s="16" t="n">
        <f aca="false">VLOOKUP(E2712,'Esp. percorsi al 18-10-22'!C:J,8,FALSE())</f>
        <v>10.6271929722344</v>
      </c>
      <c r="O2712" s="16"/>
      <c r="P2712" s="16"/>
      <c r="Q2712" s="20" t="n">
        <v>67</v>
      </c>
      <c r="R2712" s="17" t="n">
        <f aca="false">+N2712*Q2712</f>
        <v>712.021929139705</v>
      </c>
      <c r="S2712" s="17" t="n">
        <f aca="false">+O2712*Q2712</f>
        <v>0</v>
      </c>
      <c r="T2712" s="17"/>
      <c r="U2712" s="18" t="n">
        <f aca="false">+M2712-L2712</f>
        <v>0.0208333333333333</v>
      </c>
      <c r="V2712" s="18" t="n">
        <f aca="false">+U2712*Q2712</f>
        <v>1.39583333333333</v>
      </c>
      <c r="W2712" s="18"/>
    </row>
    <row r="2713" s="13" customFormat="true" ht="12" hidden="false" customHeight="false" outlineLevel="0" collapsed="false">
      <c r="A2713" s="12" t="n">
        <v>18501</v>
      </c>
      <c r="B2713" s="13" t="n">
        <v>86</v>
      </c>
      <c r="C2713" s="13" t="s">
        <v>468</v>
      </c>
      <c r="D2713" s="13" t="n">
        <v>2</v>
      </c>
      <c r="E2713" s="13" t="n">
        <v>191</v>
      </c>
      <c r="F2713" s="13" t="s">
        <v>607</v>
      </c>
      <c r="G2713" s="13" t="s">
        <v>26</v>
      </c>
      <c r="H2713" s="13" t="s">
        <v>25</v>
      </c>
      <c r="J2713" s="13" t="n">
        <v>1</v>
      </c>
      <c r="K2713" s="13" t="n">
        <v>18501</v>
      </c>
      <c r="L2713" s="14" t="n">
        <v>0.371527777777778</v>
      </c>
      <c r="M2713" s="15" t="n">
        <v>0.392361111111111</v>
      </c>
      <c r="N2713" s="16" t="n">
        <f aca="false">VLOOKUP(E2713,'Esp. percorsi al 18-10-22'!C:J,8,FALSE())</f>
        <v>10.6271929722344</v>
      </c>
      <c r="O2713" s="16"/>
      <c r="P2713" s="16"/>
      <c r="Q2713" s="20" t="n">
        <v>235</v>
      </c>
      <c r="R2713" s="17" t="n">
        <f aca="false">+N2713*Q2713</f>
        <v>2497.39034847508</v>
      </c>
      <c r="S2713" s="17" t="n">
        <f aca="false">+O2713*Q2713</f>
        <v>0</v>
      </c>
      <c r="T2713" s="17"/>
      <c r="U2713" s="18" t="n">
        <f aca="false">+M2713-L2713</f>
        <v>0.0208333333333333</v>
      </c>
      <c r="V2713" s="18" t="n">
        <f aca="false">+U2713*Q2713</f>
        <v>4.89583333333333</v>
      </c>
      <c r="W2713" s="18"/>
    </row>
    <row r="2714" s="13" customFormat="true" ht="12" hidden="false" customHeight="false" outlineLevel="0" collapsed="false">
      <c r="A2714" s="12" t="n">
        <v>12487</v>
      </c>
      <c r="B2714" s="13" t="n">
        <v>86</v>
      </c>
      <c r="C2714" s="13" t="s">
        <v>468</v>
      </c>
      <c r="D2714" s="13" t="n">
        <v>1</v>
      </c>
      <c r="E2714" s="13" t="n">
        <v>299</v>
      </c>
      <c r="F2714" s="13" t="s">
        <v>608</v>
      </c>
      <c r="G2714" s="13" t="s">
        <v>26</v>
      </c>
      <c r="H2714" s="13" t="s">
        <v>25</v>
      </c>
      <c r="J2714" s="13" t="n">
        <v>1</v>
      </c>
      <c r="K2714" s="13" t="n">
        <v>3120</v>
      </c>
      <c r="L2714" s="14" t="n">
        <v>0.731944444444444</v>
      </c>
      <c r="M2714" s="15" t="n">
        <v>0.763888888888889</v>
      </c>
      <c r="N2714" s="16" t="n">
        <f aca="false">VLOOKUP(E2714,'Esp. percorsi al 18-10-22'!C:J,8,FALSE())</f>
        <v>16.4596876620015</v>
      </c>
      <c r="O2714" s="16"/>
      <c r="P2714" s="16"/>
      <c r="Q2714" s="20" t="n">
        <v>235</v>
      </c>
      <c r="R2714" s="17" t="n">
        <f aca="false">+N2714*Q2714</f>
        <v>3868.02660057035</v>
      </c>
      <c r="S2714" s="17" t="n">
        <f aca="false">+O2714*Q2714</f>
        <v>0</v>
      </c>
      <c r="T2714" s="17"/>
      <c r="U2714" s="18" t="n">
        <f aca="false">+M2714-L2714</f>
        <v>0.0319444444444444</v>
      </c>
      <c r="V2714" s="18" t="n">
        <f aca="false">+U2714*Q2714</f>
        <v>7.50694444444444</v>
      </c>
      <c r="W2714" s="18"/>
    </row>
    <row r="2715" s="13" customFormat="true" ht="12" hidden="false" customHeight="false" outlineLevel="0" collapsed="false">
      <c r="A2715" s="12" t="n">
        <v>18343</v>
      </c>
      <c r="B2715" s="13" t="n">
        <v>86</v>
      </c>
      <c r="C2715" s="13" t="s">
        <v>468</v>
      </c>
      <c r="D2715" s="13" t="n">
        <v>2</v>
      </c>
      <c r="E2715" s="13" t="n">
        <v>628</v>
      </c>
      <c r="F2715" s="13" t="s">
        <v>609</v>
      </c>
      <c r="G2715" s="13" t="s">
        <v>28</v>
      </c>
      <c r="H2715" s="19" t="s">
        <v>27</v>
      </c>
      <c r="I2715" s="19"/>
      <c r="J2715" s="13" t="n">
        <v>1</v>
      </c>
      <c r="K2715" s="13" t="n">
        <v>3617</v>
      </c>
      <c r="L2715" s="14" t="n">
        <v>0.5625</v>
      </c>
      <c r="M2715" s="15" t="n">
        <v>0.59375</v>
      </c>
      <c r="N2715" s="16" t="n">
        <f aca="false">VLOOKUP(E2715,'Esp. percorsi al 18-10-22'!C:J,8,FALSE())</f>
        <v>15.8455564927516</v>
      </c>
      <c r="O2715" s="16"/>
      <c r="P2715" s="16"/>
      <c r="Q2715" s="20" t="n">
        <v>56</v>
      </c>
      <c r="R2715" s="17" t="n">
        <f aca="false">+N2715*Q2715</f>
        <v>887.35116359409</v>
      </c>
      <c r="S2715" s="17" t="n">
        <f aca="false">+O2715*Q2715</f>
        <v>0</v>
      </c>
      <c r="T2715" s="17"/>
      <c r="U2715" s="18" t="n">
        <f aca="false">+M2715-L2715</f>
        <v>0.03125</v>
      </c>
      <c r="V2715" s="18" t="n">
        <f aca="false">+U2715*Q2715</f>
        <v>1.75</v>
      </c>
      <c r="W2715" s="18"/>
    </row>
    <row r="2716" s="13" customFormat="true" ht="12" hidden="false" customHeight="false" outlineLevel="0" collapsed="false">
      <c r="A2716" s="12" t="n">
        <v>17927</v>
      </c>
      <c r="B2716" s="13" t="n">
        <v>86</v>
      </c>
      <c r="C2716" s="13" t="s">
        <v>468</v>
      </c>
      <c r="D2716" s="13" t="n">
        <v>2</v>
      </c>
      <c r="E2716" s="13" t="n">
        <v>628</v>
      </c>
      <c r="F2716" s="13" t="s">
        <v>609</v>
      </c>
      <c r="G2716" s="13" t="s">
        <v>26</v>
      </c>
      <c r="H2716" s="19" t="s">
        <v>27</v>
      </c>
      <c r="I2716" s="19"/>
      <c r="J2716" s="13" t="n">
        <v>1</v>
      </c>
      <c r="K2716" s="13" t="n">
        <v>2277</v>
      </c>
      <c r="L2716" s="14" t="n">
        <v>0.618055555555556</v>
      </c>
      <c r="M2716" s="15" t="n">
        <v>0.649305555555556</v>
      </c>
      <c r="N2716" s="16" t="n">
        <f aca="false">VLOOKUP(E2716,'Esp. percorsi al 18-10-22'!C:J,8,FALSE())</f>
        <v>15.8455564927516</v>
      </c>
      <c r="O2716" s="16"/>
      <c r="P2716" s="16"/>
      <c r="Q2716" s="20" t="n">
        <v>194</v>
      </c>
      <c r="R2716" s="17" t="n">
        <f aca="false">+N2716*Q2716</f>
        <v>3074.03795959381</v>
      </c>
      <c r="S2716" s="17" t="n">
        <f aca="false">+O2716*Q2716</f>
        <v>0</v>
      </c>
      <c r="T2716" s="17"/>
      <c r="U2716" s="18" t="n">
        <f aca="false">+M2716-L2716</f>
        <v>0.03125</v>
      </c>
      <c r="V2716" s="18" t="n">
        <f aca="false">+U2716*Q2716</f>
        <v>6.0625</v>
      </c>
      <c r="W2716" s="18"/>
    </row>
    <row r="2717" s="13" customFormat="true" ht="12" hidden="false" customHeight="false" outlineLevel="0" collapsed="false">
      <c r="A2717" s="12" t="n">
        <v>12455</v>
      </c>
      <c r="B2717" s="13" t="n">
        <v>86</v>
      </c>
      <c r="C2717" s="13" t="s">
        <v>468</v>
      </c>
      <c r="D2717" s="13" t="n">
        <v>2</v>
      </c>
      <c r="E2717" s="13" t="n">
        <v>628</v>
      </c>
      <c r="F2717" s="13" t="s">
        <v>609</v>
      </c>
      <c r="G2717" s="13" t="s">
        <v>26</v>
      </c>
      <c r="H2717" s="13" t="s">
        <v>25</v>
      </c>
      <c r="J2717" s="13" t="n">
        <v>1</v>
      </c>
      <c r="K2717" s="13" t="n">
        <v>2278</v>
      </c>
      <c r="L2717" s="14" t="n">
        <v>0.784722222222222</v>
      </c>
      <c r="M2717" s="15" t="n">
        <v>0.815972222222222</v>
      </c>
      <c r="N2717" s="16" t="n">
        <f aca="false">VLOOKUP(E2717,'Esp. percorsi al 18-10-22'!C:J,8,FALSE())</f>
        <v>15.8455564927516</v>
      </c>
      <c r="O2717" s="16"/>
      <c r="P2717" s="16"/>
      <c r="Q2717" s="20" t="n">
        <v>235</v>
      </c>
      <c r="R2717" s="17" t="n">
        <f aca="false">+N2717*Q2717</f>
        <v>3723.70577579663</v>
      </c>
      <c r="S2717" s="17" t="n">
        <f aca="false">+O2717*Q2717</f>
        <v>0</v>
      </c>
      <c r="T2717" s="17"/>
      <c r="U2717" s="18" t="n">
        <f aca="false">+M2717-L2717</f>
        <v>0.03125</v>
      </c>
      <c r="V2717" s="18" t="n">
        <f aca="false">+U2717*Q2717</f>
        <v>7.34375</v>
      </c>
      <c r="W2717" s="18"/>
    </row>
    <row r="2718" s="13" customFormat="true" ht="12" hidden="false" customHeight="false" outlineLevel="0" collapsed="false">
      <c r="A2718" s="12" t="n">
        <v>11132</v>
      </c>
      <c r="B2718" s="13" t="n">
        <v>86</v>
      </c>
      <c r="C2718" s="13" t="s">
        <v>468</v>
      </c>
      <c r="D2718" s="13" t="n">
        <v>2</v>
      </c>
      <c r="E2718" s="13" t="n">
        <v>628</v>
      </c>
      <c r="F2718" s="13" t="s">
        <v>609</v>
      </c>
      <c r="G2718" s="13" t="s">
        <v>28</v>
      </c>
      <c r="H2718" s="13" t="s">
        <v>25</v>
      </c>
      <c r="J2718" s="13" t="n">
        <v>1</v>
      </c>
      <c r="K2718" s="13" t="n">
        <v>3599</v>
      </c>
      <c r="L2718" s="14" t="n">
        <v>0.836805555555555</v>
      </c>
      <c r="M2718" s="15" t="n">
        <v>0.868055555555555</v>
      </c>
      <c r="N2718" s="16" t="n">
        <f aca="false">VLOOKUP(E2718,'Esp. percorsi al 18-10-22'!C:J,8,FALSE())</f>
        <v>15.8455564927516</v>
      </c>
      <c r="O2718" s="16"/>
      <c r="P2718" s="16"/>
      <c r="Q2718" s="20" t="n">
        <v>67</v>
      </c>
      <c r="R2718" s="17" t="n">
        <f aca="false">+N2718*Q2718</f>
        <v>1061.65228501436</v>
      </c>
      <c r="S2718" s="17" t="n">
        <f aca="false">+O2718*Q2718</f>
        <v>0</v>
      </c>
      <c r="T2718" s="17"/>
      <c r="U2718" s="18" t="n">
        <f aca="false">+M2718-L2718</f>
        <v>0.03125</v>
      </c>
      <c r="V2718" s="18" t="n">
        <f aca="false">+U2718*Q2718</f>
        <v>2.09375</v>
      </c>
      <c r="W2718" s="18"/>
    </row>
    <row r="2719" s="13" customFormat="true" ht="12" hidden="false" customHeight="false" outlineLevel="0" collapsed="false">
      <c r="A2719" s="12" t="n">
        <v>11130</v>
      </c>
      <c r="B2719" s="13" t="n">
        <v>86</v>
      </c>
      <c r="C2719" s="13" t="s">
        <v>468</v>
      </c>
      <c r="D2719" s="13" t="n">
        <v>2</v>
      </c>
      <c r="E2719" s="13" t="n">
        <v>953</v>
      </c>
      <c r="F2719" s="13" t="s">
        <v>610</v>
      </c>
      <c r="G2719" s="13" t="s">
        <v>26</v>
      </c>
      <c r="H2719" s="13" t="s">
        <v>25</v>
      </c>
      <c r="J2719" s="13" t="n">
        <v>1</v>
      </c>
      <c r="K2719" s="13" t="n">
        <v>3131</v>
      </c>
      <c r="L2719" s="14" t="n">
        <v>0.315972222222222</v>
      </c>
      <c r="M2719" s="15" t="n">
        <v>0.326388888888889</v>
      </c>
      <c r="N2719" s="16" t="n">
        <f aca="false">VLOOKUP(E2719,'Esp. percorsi al 18-10-22'!C:J,8,FALSE())</f>
        <v>6.33679364015119</v>
      </c>
      <c r="O2719" s="16"/>
      <c r="P2719" s="16"/>
      <c r="Q2719" s="20" t="n">
        <v>235</v>
      </c>
      <c r="R2719" s="17" t="n">
        <f aca="false">+N2719*Q2719</f>
        <v>1489.14650543553</v>
      </c>
      <c r="S2719" s="17" t="n">
        <f aca="false">+O2719*Q2719</f>
        <v>0</v>
      </c>
      <c r="T2719" s="17"/>
      <c r="U2719" s="18" t="n">
        <f aca="false">+M2719-L2719</f>
        <v>0.0104166666666667</v>
      </c>
      <c r="V2719" s="18" t="n">
        <f aca="false">+U2719*Q2719</f>
        <v>2.44791666666667</v>
      </c>
      <c r="W2719" s="18"/>
    </row>
    <row r="2720" s="13" customFormat="true" ht="12" hidden="false" customHeight="false" outlineLevel="0" collapsed="false">
      <c r="A2720" s="12" t="n">
        <v>10606</v>
      </c>
      <c r="B2720" s="13" t="n">
        <v>91</v>
      </c>
      <c r="C2720" s="13" t="s">
        <v>468</v>
      </c>
      <c r="D2720" s="13" t="n">
        <v>0</v>
      </c>
      <c r="E2720" s="13" t="n">
        <v>57</v>
      </c>
      <c r="F2720" s="13" t="s">
        <v>611</v>
      </c>
      <c r="G2720" s="13" t="s">
        <v>28</v>
      </c>
      <c r="H2720" s="13" t="s">
        <v>25</v>
      </c>
      <c r="J2720" s="13" t="n">
        <v>1</v>
      </c>
      <c r="K2720" s="13" t="n">
        <v>5483</v>
      </c>
      <c r="L2720" s="14" t="n">
        <v>0.378472222222222</v>
      </c>
      <c r="M2720" s="15" t="n">
        <v>0.397916666666667</v>
      </c>
      <c r="N2720" s="16" t="n">
        <f aca="false">VLOOKUP(E2720,'Esp. percorsi al 18-10-22'!C:J,8,FALSE())</f>
        <v>12.8239761172672</v>
      </c>
      <c r="O2720" s="16"/>
      <c r="P2720" s="16"/>
      <c r="Q2720" s="20" t="n">
        <v>67</v>
      </c>
      <c r="R2720" s="17" t="n">
        <f aca="false">+N2720*Q2720</f>
        <v>859.206399856902</v>
      </c>
      <c r="S2720" s="17" t="n">
        <f aca="false">+O2720*Q2720</f>
        <v>0</v>
      </c>
      <c r="T2720" s="17"/>
      <c r="U2720" s="18" t="n">
        <f aca="false">+M2720-L2720</f>
        <v>0.0194444444444444</v>
      </c>
      <c r="V2720" s="18" t="n">
        <f aca="false">+U2720*Q2720</f>
        <v>1.30277777777778</v>
      </c>
      <c r="W2720" s="18"/>
    </row>
    <row r="2721" s="13" customFormat="true" ht="12" hidden="false" customHeight="false" outlineLevel="0" collapsed="false">
      <c r="A2721" s="12" t="n">
        <v>17490</v>
      </c>
      <c r="B2721" s="13" t="n">
        <v>91</v>
      </c>
      <c r="C2721" s="13" t="s">
        <v>468</v>
      </c>
      <c r="D2721" s="13" t="n">
        <v>0</v>
      </c>
      <c r="E2721" s="13" t="n">
        <v>57</v>
      </c>
      <c r="F2721" s="13" t="s">
        <v>611</v>
      </c>
      <c r="G2721" s="13" t="s">
        <v>26</v>
      </c>
      <c r="H2721" s="13" t="s">
        <v>25</v>
      </c>
      <c r="J2721" s="13" t="n">
        <v>1</v>
      </c>
      <c r="K2721" s="13" t="n">
        <v>4312</v>
      </c>
      <c r="L2721" s="14" t="n">
        <v>0.378472222222222</v>
      </c>
      <c r="M2721" s="15" t="n">
        <v>0.397916666666667</v>
      </c>
      <c r="N2721" s="16" t="n">
        <f aca="false">VLOOKUP(E2721,'Esp. percorsi al 18-10-22'!C:J,8,FALSE())</f>
        <v>12.8239761172672</v>
      </c>
      <c r="O2721" s="16"/>
      <c r="P2721" s="16"/>
      <c r="Q2721" s="20" t="n">
        <v>235</v>
      </c>
      <c r="R2721" s="17" t="n">
        <f aca="false">+N2721*Q2721</f>
        <v>3013.63438755779</v>
      </c>
      <c r="S2721" s="17" t="n">
        <f aca="false">+O2721*Q2721</f>
        <v>0</v>
      </c>
      <c r="T2721" s="17"/>
      <c r="U2721" s="18" t="n">
        <f aca="false">+M2721-L2721</f>
        <v>0.0194444444444444</v>
      </c>
      <c r="V2721" s="18" t="n">
        <f aca="false">+U2721*Q2721</f>
        <v>4.56944444444444</v>
      </c>
      <c r="W2721" s="18"/>
    </row>
    <row r="2722" s="13" customFormat="true" ht="12" hidden="false" customHeight="false" outlineLevel="0" collapsed="false">
      <c r="A2722" s="12" t="n">
        <v>10601</v>
      </c>
      <c r="B2722" s="13" t="n">
        <v>91</v>
      </c>
      <c r="C2722" s="13" t="s">
        <v>468</v>
      </c>
      <c r="D2722" s="13" t="n">
        <v>0</v>
      </c>
      <c r="E2722" s="13" t="n">
        <v>57</v>
      </c>
      <c r="F2722" s="13" t="s">
        <v>611</v>
      </c>
      <c r="G2722" s="13" t="s">
        <v>26</v>
      </c>
      <c r="H2722" s="13" t="s">
        <v>25</v>
      </c>
      <c r="J2722" s="13" t="n">
        <v>1</v>
      </c>
      <c r="K2722" s="13" t="n">
        <v>4313</v>
      </c>
      <c r="L2722" s="14" t="n">
        <v>0.5</v>
      </c>
      <c r="M2722" s="15" t="n">
        <v>0.519444444444444</v>
      </c>
      <c r="N2722" s="16" t="n">
        <f aca="false">VLOOKUP(E2722,'Esp. percorsi al 18-10-22'!C:J,8,FALSE())</f>
        <v>12.8239761172672</v>
      </c>
      <c r="O2722" s="16"/>
      <c r="P2722" s="16"/>
      <c r="Q2722" s="20" t="n">
        <v>235</v>
      </c>
      <c r="R2722" s="17" t="n">
        <f aca="false">+N2722*Q2722</f>
        <v>3013.63438755779</v>
      </c>
      <c r="S2722" s="17" t="n">
        <f aca="false">+O2722*Q2722</f>
        <v>0</v>
      </c>
      <c r="T2722" s="17"/>
      <c r="U2722" s="18" t="n">
        <f aca="false">+M2722-L2722</f>
        <v>0.0194444444444444</v>
      </c>
      <c r="V2722" s="18" t="n">
        <f aca="false">+U2722*Q2722</f>
        <v>4.56944444444444</v>
      </c>
      <c r="W2722" s="18"/>
    </row>
    <row r="2723" s="13" customFormat="true" ht="12" hidden="false" customHeight="false" outlineLevel="0" collapsed="false">
      <c r="A2723" s="12" t="n">
        <v>10604</v>
      </c>
      <c r="B2723" s="13" t="n">
        <v>91</v>
      </c>
      <c r="C2723" s="13" t="s">
        <v>468</v>
      </c>
      <c r="D2723" s="13" t="n">
        <v>0</v>
      </c>
      <c r="E2723" s="13" t="n">
        <v>57</v>
      </c>
      <c r="F2723" s="13" t="s">
        <v>611</v>
      </c>
      <c r="G2723" s="13" t="s">
        <v>28</v>
      </c>
      <c r="H2723" s="13" t="s">
        <v>25</v>
      </c>
      <c r="J2723" s="13" t="n">
        <v>1</v>
      </c>
      <c r="K2723" s="13" t="n">
        <v>5315</v>
      </c>
      <c r="L2723" s="14" t="n">
        <v>0.663194444444444</v>
      </c>
      <c r="M2723" s="15" t="n">
        <v>0.682638888888889</v>
      </c>
      <c r="N2723" s="16" t="n">
        <f aca="false">VLOOKUP(E2723,'Esp. percorsi al 18-10-22'!C:J,8,FALSE())</f>
        <v>12.8239761172672</v>
      </c>
      <c r="O2723" s="16"/>
      <c r="P2723" s="16"/>
      <c r="Q2723" s="20" t="n">
        <v>67</v>
      </c>
      <c r="R2723" s="17" t="n">
        <f aca="false">+N2723*Q2723</f>
        <v>859.206399856902</v>
      </c>
      <c r="S2723" s="17" t="n">
        <f aca="false">+O2723*Q2723</f>
        <v>0</v>
      </c>
      <c r="T2723" s="17"/>
      <c r="U2723" s="18" t="n">
        <f aca="false">+M2723-L2723</f>
        <v>0.0194444444444444</v>
      </c>
      <c r="V2723" s="18" t="n">
        <f aca="false">+U2723*Q2723</f>
        <v>1.30277777777778</v>
      </c>
      <c r="W2723" s="18"/>
    </row>
    <row r="2724" s="13" customFormat="true" ht="12" hidden="false" customHeight="false" outlineLevel="0" collapsed="false">
      <c r="A2724" s="12" t="n">
        <v>10602</v>
      </c>
      <c r="B2724" s="13" t="n">
        <v>91</v>
      </c>
      <c r="C2724" s="13" t="s">
        <v>468</v>
      </c>
      <c r="D2724" s="13" t="n">
        <v>0</v>
      </c>
      <c r="E2724" s="13" t="n">
        <v>57</v>
      </c>
      <c r="F2724" s="13" t="s">
        <v>611</v>
      </c>
      <c r="G2724" s="13" t="s">
        <v>26</v>
      </c>
      <c r="H2724" s="13" t="s">
        <v>25</v>
      </c>
      <c r="J2724" s="13" t="n">
        <v>1</v>
      </c>
      <c r="K2724" s="13" t="n">
        <v>4314</v>
      </c>
      <c r="L2724" s="14" t="n">
        <v>0.673611111111111</v>
      </c>
      <c r="M2724" s="15" t="n">
        <v>0.693055555555556</v>
      </c>
      <c r="N2724" s="16" t="n">
        <f aca="false">VLOOKUP(E2724,'Esp. percorsi al 18-10-22'!C:J,8,FALSE())</f>
        <v>12.8239761172672</v>
      </c>
      <c r="O2724" s="16"/>
      <c r="P2724" s="16"/>
      <c r="Q2724" s="20" t="n">
        <v>235</v>
      </c>
      <c r="R2724" s="17" t="n">
        <f aca="false">+N2724*Q2724</f>
        <v>3013.63438755779</v>
      </c>
      <c r="S2724" s="17" t="n">
        <f aca="false">+O2724*Q2724</f>
        <v>0</v>
      </c>
      <c r="T2724" s="17"/>
      <c r="U2724" s="18" t="n">
        <f aca="false">+M2724-L2724</f>
        <v>0.0194444444444444</v>
      </c>
      <c r="V2724" s="18" t="n">
        <f aca="false">+U2724*Q2724</f>
        <v>4.56944444444444</v>
      </c>
      <c r="W2724" s="18"/>
    </row>
    <row r="2725" s="13" customFormat="true" ht="12" hidden="false" customHeight="false" outlineLevel="0" collapsed="false">
      <c r="A2725" s="12" t="n">
        <v>10605</v>
      </c>
      <c r="B2725" s="13" t="n">
        <v>91</v>
      </c>
      <c r="C2725" s="13" t="s">
        <v>468</v>
      </c>
      <c r="D2725" s="13" t="n">
        <v>0</v>
      </c>
      <c r="E2725" s="13" t="n">
        <v>58</v>
      </c>
      <c r="F2725" s="13" t="s">
        <v>612</v>
      </c>
      <c r="G2725" s="13" t="s">
        <v>24</v>
      </c>
      <c r="H2725" s="13" t="s">
        <v>25</v>
      </c>
      <c r="J2725" s="13" t="n">
        <v>1</v>
      </c>
      <c r="K2725" s="13" t="n">
        <v>4315</v>
      </c>
      <c r="L2725" s="14" t="n">
        <v>0.399305555555556</v>
      </c>
      <c r="M2725" s="15" t="n">
        <v>0.413194444444444</v>
      </c>
      <c r="N2725" s="16" t="n">
        <f aca="false">VLOOKUP(E2725,'Esp. percorsi al 18-10-22'!C:J,8,FALSE())</f>
        <v>10.4285336968384</v>
      </c>
      <c r="O2725" s="16"/>
      <c r="P2725" s="16"/>
      <c r="Q2725" s="20" t="n">
        <v>302</v>
      </c>
      <c r="R2725" s="17" t="n">
        <f aca="false">+N2725*Q2725</f>
        <v>3149.4171764452</v>
      </c>
      <c r="S2725" s="17" t="n">
        <f aca="false">+O2725*Q2725</f>
        <v>0</v>
      </c>
      <c r="T2725" s="17"/>
      <c r="U2725" s="18" t="n">
        <f aca="false">+M2725-L2725</f>
        <v>0.0138888888888889</v>
      </c>
      <c r="V2725" s="18" t="n">
        <f aca="false">+U2725*Q2725</f>
        <v>4.19444444444444</v>
      </c>
      <c r="W2725" s="18"/>
    </row>
    <row r="2726" s="13" customFormat="true" ht="12" hidden="false" customHeight="false" outlineLevel="0" collapsed="false">
      <c r="A2726" s="12" t="n">
        <v>10603</v>
      </c>
      <c r="B2726" s="13" t="n">
        <v>91</v>
      </c>
      <c r="C2726" s="13" t="s">
        <v>468</v>
      </c>
      <c r="D2726" s="13" t="n">
        <v>0</v>
      </c>
      <c r="E2726" s="13" t="n">
        <v>58</v>
      </c>
      <c r="F2726" s="13" t="s">
        <v>612</v>
      </c>
      <c r="G2726" s="13" t="s">
        <v>24</v>
      </c>
      <c r="H2726" s="13" t="s">
        <v>25</v>
      </c>
      <c r="J2726" s="13" t="n">
        <v>1</v>
      </c>
      <c r="K2726" s="13" t="n">
        <v>4316</v>
      </c>
      <c r="L2726" s="14" t="n">
        <v>0.739583333333333</v>
      </c>
      <c r="M2726" s="15" t="n">
        <v>0.753472222222222</v>
      </c>
      <c r="N2726" s="16" t="n">
        <f aca="false">VLOOKUP(E2726,'Esp. percorsi al 18-10-22'!C:J,8,FALSE())</f>
        <v>10.4285336968384</v>
      </c>
      <c r="O2726" s="16"/>
      <c r="P2726" s="16"/>
      <c r="Q2726" s="20" t="n">
        <v>302</v>
      </c>
      <c r="R2726" s="17" t="n">
        <f aca="false">+N2726*Q2726</f>
        <v>3149.4171764452</v>
      </c>
      <c r="S2726" s="17" t="n">
        <f aca="false">+O2726*Q2726</f>
        <v>0</v>
      </c>
      <c r="T2726" s="17"/>
      <c r="U2726" s="18" t="n">
        <f aca="false">+M2726-L2726</f>
        <v>0.0138888888888889</v>
      </c>
      <c r="V2726" s="18" t="n">
        <f aca="false">+U2726*Q2726</f>
        <v>4.19444444444444</v>
      </c>
      <c r="W2726" s="18"/>
    </row>
    <row r="2727" s="13" customFormat="true" ht="12" hidden="false" customHeight="false" outlineLevel="0" collapsed="false">
      <c r="A2727" s="12" t="n">
        <v>10599</v>
      </c>
      <c r="B2727" s="13" t="n">
        <v>91</v>
      </c>
      <c r="C2727" s="13" t="s">
        <v>468</v>
      </c>
      <c r="D2727" s="13" t="n">
        <v>0</v>
      </c>
      <c r="E2727" s="13" t="n">
        <v>59</v>
      </c>
      <c r="F2727" s="13" t="s">
        <v>613</v>
      </c>
      <c r="G2727" s="13" t="s">
        <v>28</v>
      </c>
      <c r="H2727" s="13" t="s">
        <v>25</v>
      </c>
      <c r="J2727" s="13" t="n">
        <v>1</v>
      </c>
      <c r="K2727" s="13" t="n">
        <v>3702</v>
      </c>
      <c r="L2727" s="14" t="n">
        <v>0.456944444444444</v>
      </c>
      <c r="M2727" s="15" t="n">
        <v>0.49375</v>
      </c>
      <c r="N2727" s="16" t="n">
        <f aca="false">VLOOKUP(E2727,'Esp. percorsi al 18-10-22'!C:J,8,FALSE())</f>
        <v>24.5513642767623</v>
      </c>
      <c r="O2727" s="16"/>
      <c r="P2727" s="16"/>
      <c r="Q2727" s="20" t="n">
        <v>67</v>
      </c>
      <c r="R2727" s="17" t="n">
        <f aca="false">+N2727*Q2727</f>
        <v>1644.94140654307</v>
      </c>
      <c r="S2727" s="17" t="n">
        <f aca="false">+O2727*Q2727</f>
        <v>0</v>
      </c>
      <c r="T2727" s="17"/>
      <c r="U2727" s="18" t="n">
        <f aca="false">+M2727-L2727</f>
        <v>0.0368055555555556</v>
      </c>
      <c r="V2727" s="18" t="n">
        <f aca="false">+U2727*Q2727</f>
        <v>2.46597222222222</v>
      </c>
      <c r="W2727" s="18"/>
    </row>
    <row r="2728" s="13" customFormat="true" ht="12" hidden="false" customHeight="false" outlineLevel="0" collapsed="false">
      <c r="A2728" s="12" t="n">
        <v>10597</v>
      </c>
      <c r="B2728" s="13" t="n">
        <v>91</v>
      </c>
      <c r="C2728" s="13" t="s">
        <v>468</v>
      </c>
      <c r="D2728" s="13" t="n">
        <v>0</v>
      </c>
      <c r="E2728" s="13" t="n">
        <v>60</v>
      </c>
      <c r="F2728" s="13" t="s">
        <v>614</v>
      </c>
      <c r="G2728" s="13" t="s">
        <v>24</v>
      </c>
      <c r="H2728" s="13" t="s">
        <v>25</v>
      </c>
      <c r="J2728" s="13" t="n">
        <v>1</v>
      </c>
      <c r="K2728" s="13" t="n">
        <v>2246</v>
      </c>
      <c r="L2728" s="14" t="n">
        <v>0.708333333333333</v>
      </c>
      <c r="M2728" s="15" t="n">
        <v>0.748611111111111</v>
      </c>
      <c r="N2728" s="16" t="n">
        <f aca="false">VLOOKUP(E2728,'Esp. percorsi al 18-10-22'!C:J,8,FALSE())</f>
        <v>25.7767623898584</v>
      </c>
      <c r="O2728" s="16"/>
      <c r="P2728" s="16"/>
      <c r="Q2728" s="20" t="n">
        <v>302</v>
      </c>
      <c r="R2728" s="17" t="n">
        <f aca="false">+N2728*Q2728</f>
        <v>7784.58224173724</v>
      </c>
      <c r="S2728" s="17" t="n">
        <f aca="false">+O2728*Q2728</f>
        <v>0</v>
      </c>
      <c r="T2728" s="17"/>
      <c r="U2728" s="18" t="n">
        <f aca="false">+M2728-L2728</f>
        <v>0.0402777777777778</v>
      </c>
      <c r="V2728" s="18" t="n">
        <f aca="false">+U2728*Q2728</f>
        <v>12.1638888888889</v>
      </c>
      <c r="W2728" s="18"/>
    </row>
    <row r="2729" s="13" customFormat="true" ht="12" hidden="false" customHeight="false" outlineLevel="0" collapsed="false">
      <c r="A2729" s="12" t="n">
        <v>9678</v>
      </c>
      <c r="B2729" s="13" t="n">
        <v>91</v>
      </c>
      <c r="C2729" s="13" t="s">
        <v>468</v>
      </c>
      <c r="D2729" s="13" t="n">
        <v>0</v>
      </c>
      <c r="E2729" s="13" t="n">
        <v>114</v>
      </c>
      <c r="F2729" s="13" t="s">
        <v>615</v>
      </c>
      <c r="G2729" s="13" t="s">
        <v>42</v>
      </c>
      <c r="H2729" s="19" t="s">
        <v>27</v>
      </c>
      <c r="I2729" s="19"/>
      <c r="J2729" s="13" t="n">
        <v>1</v>
      </c>
      <c r="K2729" s="13" t="n">
        <v>5892</v>
      </c>
      <c r="L2729" s="14" t="n">
        <v>0.572916666666667</v>
      </c>
      <c r="M2729" s="15" t="n">
        <v>0.581944444444444</v>
      </c>
      <c r="N2729" s="16" t="n">
        <f aca="false">VLOOKUP(E2729,'Esp. percorsi al 18-10-22'!C:J,8,FALSE())</f>
        <v>5.75185806052056</v>
      </c>
      <c r="O2729" s="16"/>
      <c r="P2729" s="16"/>
      <c r="Q2729" s="20" t="n">
        <v>173</v>
      </c>
      <c r="R2729" s="17" t="n">
        <f aca="false">+N2729*Q2729</f>
        <v>995.071444470057</v>
      </c>
      <c r="S2729" s="17" t="n">
        <f aca="false">+O2729*Q2729</f>
        <v>0</v>
      </c>
      <c r="T2729" s="17"/>
      <c r="U2729" s="18" t="n">
        <f aca="false">+M2729-L2729</f>
        <v>0.00902777777777778</v>
      </c>
      <c r="V2729" s="18" t="n">
        <f aca="false">+U2729*Q2729</f>
        <v>1.56180555555556</v>
      </c>
      <c r="W2729" s="18"/>
    </row>
    <row r="2730" s="13" customFormat="true" ht="12" hidden="false" customHeight="false" outlineLevel="0" collapsed="false">
      <c r="A2730" s="12" t="n">
        <v>17624</v>
      </c>
      <c r="B2730" s="13" t="n">
        <v>91</v>
      </c>
      <c r="C2730" s="13" t="s">
        <v>468</v>
      </c>
      <c r="D2730" s="13" t="n">
        <v>0</v>
      </c>
      <c r="E2730" s="13" t="n">
        <v>669</v>
      </c>
      <c r="F2730" s="13" t="s">
        <v>616</v>
      </c>
      <c r="G2730" s="13" t="s">
        <v>42</v>
      </c>
      <c r="H2730" s="19" t="s">
        <v>27</v>
      </c>
      <c r="I2730" s="19"/>
      <c r="J2730" s="13" t="n">
        <v>1</v>
      </c>
      <c r="K2730" s="13" t="n">
        <v>3053</v>
      </c>
      <c r="L2730" s="14" t="n">
        <v>0.322916666666667</v>
      </c>
      <c r="M2730" s="15" t="n">
        <v>0.336805555555556</v>
      </c>
      <c r="N2730" s="16" t="n">
        <f aca="false">VLOOKUP(E2730,'Esp. percorsi al 18-10-22'!C:J,8,FALSE())</f>
        <v>6.84140660459356</v>
      </c>
      <c r="O2730" s="16"/>
      <c r="P2730" s="16"/>
      <c r="Q2730" s="20" t="n">
        <v>173</v>
      </c>
      <c r="R2730" s="17" t="n">
        <f aca="false">+N2730*Q2730</f>
        <v>1183.56334259469</v>
      </c>
      <c r="S2730" s="17" t="n">
        <f aca="false">+O2730*Q2730</f>
        <v>0</v>
      </c>
      <c r="T2730" s="17"/>
      <c r="U2730" s="18" t="n">
        <f aca="false">+M2730-L2730</f>
        <v>0.0138888888888889</v>
      </c>
      <c r="V2730" s="18" t="n">
        <f aca="false">+U2730*Q2730</f>
        <v>2.40277777777778</v>
      </c>
      <c r="W2730" s="18"/>
    </row>
    <row r="2731" s="13" customFormat="true" ht="12" hidden="false" customHeight="false" outlineLevel="0" collapsed="false">
      <c r="A2731" s="12" t="n">
        <v>10598</v>
      </c>
      <c r="B2731" s="13" t="n">
        <v>91</v>
      </c>
      <c r="C2731" s="13" t="s">
        <v>468</v>
      </c>
      <c r="D2731" s="13" t="n">
        <v>0</v>
      </c>
      <c r="E2731" s="13" t="n">
        <v>672</v>
      </c>
      <c r="F2731" s="13" t="s">
        <v>617</v>
      </c>
      <c r="G2731" s="13" t="s">
        <v>26</v>
      </c>
      <c r="H2731" s="13" t="s">
        <v>25</v>
      </c>
      <c r="J2731" s="13" t="n">
        <v>1</v>
      </c>
      <c r="K2731" s="13" t="n">
        <v>3153</v>
      </c>
      <c r="L2731" s="14" t="n">
        <v>0.434027777777778</v>
      </c>
      <c r="M2731" s="15" t="n">
        <v>0.461805555555556</v>
      </c>
      <c r="N2731" s="16" t="n">
        <f aca="false">VLOOKUP(E2731,'Esp. percorsi al 18-10-22'!C:J,8,FALSE())</f>
        <v>18.5783169339198</v>
      </c>
      <c r="O2731" s="16"/>
      <c r="P2731" s="16"/>
      <c r="Q2731" s="20" t="n">
        <v>235</v>
      </c>
      <c r="R2731" s="17" t="n">
        <f aca="false">+N2731*Q2731</f>
        <v>4365.90447947115</v>
      </c>
      <c r="S2731" s="17" t="n">
        <f aca="false">+O2731*Q2731</f>
        <v>0</v>
      </c>
      <c r="T2731" s="17"/>
      <c r="U2731" s="18" t="n">
        <f aca="false">+M2731-L2731</f>
        <v>0.0277777777777778</v>
      </c>
      <c r="V2731" s="18" t="n">
        <f aca="false">+U2731*Q2731</f>
        <v>6.52777777777778</v>
      </c>
      <c r="W2731" s="18"/>
    </row>
    <row r="2732" s="13" customFormat="true" ht="12" hidden="false" customHeight="false" outlineLevel="0" collapsed="false">
      <c r="A2732" s="12" t="n">
        <v>9363</v>
      </c>
      <c r="B2732" s="13" t="n">
        <v>91</v>
      </c>
      <c r="C2732" s="13" t="s">
        <v>468</v>
      </c>
      <c r="D2732" s="13" t="n">
        <v>0</v>
      </c>
      <c r="E2732" s="13" t="n">
        <v>990</v>
      </c>
      <c r="F2732" s="13" t="s">
        <v>618</v>
      </c>
      <c r="G2732" s="13" t="s">
        <v>42</v>
      </c>
      <c r="H2732" s="19" t="s">
        <v>27</v>
      </c>
      <c r="I2732" s="19"/>
      <c r="J2732" s="13" t="n">
        <v>1</v>
      </c>
      <c r="K2732" s="13" t="n">
        <v>4051</v>
      </c>
      <c r="L2732" s="14" t="n">
        <v>0.329861111111111</v>
      </c>
      <c r="M2732" s="15" t="n">
        <v>0.340277777777778</v>
      </c>
      <c r="N2732" s="16" t="n">
        <f aca="false">VLOOKUP(E2732,'Esp. percorsi al 18-10-22'!C:J,8,FALSE())</f>
        <v>4.44988006303989</v>
      </c>
      <c r="O2732" s="16"/>
      <c r="P2732" s="16"/>
      <c r="Q2732" s="20" t="n">
        <v>173</v>
      </c>
      <c r="R2732" s="17" t="n">
        <f aca="false">+N2732*Q2732</f>
        <v>769.829250905901</v>
      </c>
      <c r="S2732" s="17" t="n">
        <f aca="false">+O2732*Q2732</f>
        <v>0</v>
      </c>
      <c r="T2732" s="17"/>
      <c r="U2732" s="18" t="n">
        <f aca="false">+M2732-L2732</f>
        <v>0.0104166666666667</v>
      </c>
      <c r="V2732" s="18" t="n">
        <f aca="false">+U2732*Q2732</f>
        <v>1.80208333333333</v>
      </c>
      <c r="W2732" s="18"/>
    </row>
    <row r="2733" s="13" customFormat="true" ht="12" hidden="false" customHeight="false" outlineLevel="0" collapsed="false">
      <c r="A2733" s="12" t="n">
        <v>18566</v>
      </c>
      <c r="B2733" s="13" t="n">
        <v>91</v>
      </c>
      <c r="C2733" s="13" t="s">
        <v>468</v>
      </c>
      <c r="D2733" s="13" t="n">
        <v>0</v>
      </c>
      <c r="E2733" s="13" t="n">
        <v>1020</v>
      </c>
      <c r="F2733" s="13" t="s">
        <v>619</v>
      </c>
      <c r="G2733" s="13" t="s">
        <v>42</v>
      </c>
      <c r="H2733" s="13" t="n">
        <v>5</v>
      </c>
      <c r="J2733" s="13" t="n">
        <v>1</v>
      </c>
      <c r="K2733" s="13" t="n">
        <v>18566</v>
      </c>
      <c r="L2733" s="14" t="n">
        <v>0.541666666666667</v>
      </c>
      <c r="M2733" s="15" t="n">
        <v>0.552083333333333</v>
      </c>
      <c r="N2733" s="16" t="n">
        <f aca="false">VLOOKUP(E2733,'Esp. percorsi al 18-10-22'!C:J,8,FALSE())</f>
        <v>4.21799940629018</v>
      </c>
      <c r="O2733" s="16"/>
      <c r="P2733" s="16"/>
      <c r="Q2733" s="20" t="n">
        <v>34</v>
      </c>
      <c r="R2733" s="17" t="n">
        <f aca="false">+N2733*Q2733</f>
        <v>143.411979813866</v>
      </c>
      <c r="S2733" s="17" t="n">
        <f aca="false">+O2733*Q2733</f>
        <v>0</v>
      </c>
      <c r="T2733" s="17"/>
      <c r="U2733" s="18" t="n">
        <f aca="false">+M2733-L2733</f>
        <v>0.0104166666666667</v>
      </c>
      <c r="V2733" s="18" t="n">
        <f aca="false">+U2733*Q2733</f>
        <v>0.354166666666667</v>
      </c>
      <c r="W2733" s="18"/>
    </row>
    <row r="2734" s="13" customFormat="true" ht="12" hidden="false" customHeight="false" outlineLevel="0" collapsed="false">
      <c r="A2734" s="12" t="n">
        <v>18548</v>
      </c>
      <c r="B2734" s="13" t="n">
        <v>91</v>
      </c>
      <c r="C2734" s="13" t="s">
        <v>468</v>
      </c>
      <c r="D2734" s="13" t="n">
        <v>0</v>
      </c>
      <c r="E2734" s="13" t="n">
        <v>1020</v>
      </c>
      <c r="F2734" s="13" t="s">
        <v>619</v>
      </c>
      <c r="G2734" s="13" t="s">
        <v>42</v>
      </c>
      <c r="H2734" s="13" t="n">
        <v>1234</v>
      </c>
      <c r="J2734" s="13" t="n">
        <v>1</v>
      </c>
      <c r="K2734" s="13" t="n">
        <v>4310</v>
      </c>
      <c r="L2734" s="14" t="n">
        <v>0.583333333333333</v>
      </c>
      <c r="M2734" s="15" t="n">
        <v>0.5875</v>
      </c>
      <c r="N2734" s="16" t="n">
        <f aca="false">VLOOKUP(E2734,'Esp. percorsi al 18-10-22'!C:J,8,FALSE())</f>
        <v>4.21799940629018</v>
      </c>
      <c r="O2734" s="16"/>
      <c r="P2734" s="16"/>
      <c r="Q2734" s="20" t="n">
        <v>139</v>
      </c>
      <c r="R2734" s="17" t="n">
        <f aca="false">+N2734*Q2734</f>
        <v>586.301917474335</v>
      </c>
      <c r="S2734" s="17" t="n">
        <f aca="false">+O2734*Q2734</f>
        <v>0</v>
      </c>
      <c r="T2734" s="17"/>
      <c r="U2734" s="18" t="n">
        <f aca="false">+M2734-L2734</f>
        <v>0.00416666666666667</v>
      </c>
      <c r="V2734" s="18" t="n">
        <f aca="false">+U2734*Q2734</f>
        <v>0.579166666666667</v>
      </c>
      <c r="W2734" s="18"/>
    </row>
    <row r="2735" s="13" customFormat="true" ht="12" hidden="false" customHeight="false" outlineLevel="0" collapsed="false">
      <c r="A2735" s="12" t="n">
        <v>18568</v>
      </c>
      <c r="B2735" s="13" t="n">
        <v>91</v>
      </c>
      <c r="C2735" s="13" t="s">
        <v>468</v>
      </c>
      <c r="D2735" s="13" t="n">
        <v>0</v>
      </c>
      <c r="E2735" s="13" t="n">
        <v>1020</v>
      </c>
      <c r="F2735" s="13" t="s">
        <v>619</v>
      </c>
      <c r="G2735" s="13" t="s">
        <v>42</v>
      </c>
      <c r="H2735" s="13" t="n">
        <v>234</v>
      </c>
      <c r="J2735" s="13" t="n">
        <v>1</v>
      </c>
      <c r="K2735" s="13" t="n">
        <v>18568</v>
      </c>
      <c r="L2735" s="14" t="n">
        <v>0.677083333333333</v>
      </c>
      <c r="M2735" s="15" t="n">
        <v>0.68125</v>
      </c>
      <c r="N2735" s="16" t="n">
        <f aca="false">VLOOKUP(E2735,'Esp. percorsi al 18-10-22'!C:J,8,FALSE())</f>
        <v>4.21799940629018</v>
      </c>
      <c r="O2735" s="16"/>
      <c r="P2735" s="16"/>
      <c r="Q2735" s="20" t="n">
        <v>106</v>
      </c>
      <c r="R2735" s="17" t="n">
        <f aca="false">+N2735*Q2735</f>
        <v>447.107937066759</v>
      </c>
      <c r="S2735" s="17" t="n">
        <f aca="false">+O2735*Q2735</f>
        <v>0</v>
      </c>
      <c r="T2735" s="17"/>
      <c r="U2735" s="18" t="n">
        <f aca="false">+M2735-L2735</f>
        <v>0.00416666666666667</v>
      </c>
      <c r="V2735" s="18" t="n">
        <f aca="false">+U2735*Q2735</f>
        <v>0.441666666666667</v>
      </c>
      <c r="W2735" s="18"/>
    </row>
    <row r="2736" s="13" customFormat="true" ht="12" hidden="false" customHeight="false" outlineLevel="0" collapsed="false">
      <c r="A2736" s="12" t="n">
        <v>10569</v>
      </c>
      <c r="B2736" s="13" t="n">
        <v>92</v>
      </c>
      <c r="C2736" s="13" t="s">
        <v>468</v>
      </c>
      <c r="D2736" s="13" t="n">
        <v>1</v>
      </c>
      <c r="E2736" s="13" t="n">
        <v>30</v>
      </c>
      <c r="F2736" s="13" t="s">
        <v>620</v>
      </c>
      <c r="G2736" s="13" t="s">
        <v>28</v>
      </c>
      <c r="H2736" s="13" t="s">
        <v>25</v>
      </c>
      <c r="J2736" s="13" t="n">
        <v>1</v>
      </c>
      <c r="K2736" s="13" t="n">
        <v>3658</v>
      </c>
      <c r="L2736" s="14" t="n">
        <v>0.576388888888889</v>
      </c>
      <c r="M2736" s="15" t="n">
        <v>0.600694444444444</v>
      </c>
      <c r="N2736" s="16" t="n">
        <f aca="false">VLOOKUP(E2736,'Esp. percorsi al 18-10-22'!C:J,8,FALSE())</f>
        <v>8.97164885881717</v>
      </c>
      <c r="O2736" s="16"/>
      <c r="P2736" s="16"/>
      <c r="Q2736" s="20" t="n">
        <v>67</v>
      </c>
      <c r="R2736" s="17" t="n">
        <f aca="false">+N2736*Q2736</f>
        <v>601.10047354075</v>
      </c>
      <c r="S2736" s="17" t="n">
        <f aca="false">+O2736*Q2736</f>
        <v>0</v>
      </c>
      <c r="T2736" s="17"/>
      <c r="U2736" s="18" t="n">
        <f aca="false">+M2736-L2736</f>
        <v>0.0243055555555556</v>
      </c>
      <c r="V2736" s="18" t="n">
        <f aca="false">+U2736*Q2736</f>
        <v>1.62847222222222</v>
      </c>
      <c r="W2736" s="18"/>
    </row>
    <row r="2737" s="13" customFormat="true" ht="12" hidden="false" customHeight="false" outlineLevel="0" collapsed="false">
      <c r="A2737" s="12" t="n">
        <v>10583</v>
      </c>
      <c r="B2737" s="13" t="n">
        <v>92</v>
      </c>
      <c r="C2737" s="13" t="s">
        <v>468</v>
      </c>
      <c r="D2737" s="13" t="n">
        <v>1</v>
      </c>
      <c r="E2737" s="13" t="n">
        <v>30</v>
      </c>
      <c r="F2737" s="13" t="s">
        <v>620</v>
      </c>
      <c r="G2737" s="13" t="s">
        <v>28</v>
      </c>
      <c r="H2737" s="13" t="s">
        <v>29</v>
      </c>
      <c r="J2737" s="13" t="n">
        <v>1</v>
      </c>
      <c r="K2737" s="13" t="n">
        <v>3897</v>
      </c>
      <c r="L2737" s="14" t="n">
        <v>0.583333333333333</v>
      </c>
      <c r="M2737" s="15" t="n">
        <v>0.607638888888889</v>
      </c>
      <c r="N2737" s="16" t="n">
        <f aca="false">VLOOKUP(E2737,'Esp. percorsi al 18-10-22'!C:J,8,FALSE())</f>
        <v>8.97164885881717</v>
      </c>
      <c r="O2737" s="16"/>
      <c r="P2737" s="16"/>
      <c r="Q2737" s="20" t="n">
        <v>12</v>
      </c>
      <c r="R2737" s="17" t="n">
        <f aca="false">+N2737*Q2737</f>
        <v>107.659786305806</v>
      </c>
      <c r="S2737" s="17" t="n">
        <f aca="false">+O2737*Q2737</f>
        <v>0</v>
      </c>
      <c r="T2737" s="17"/>
      <c r="U2737" s="18" t="n">
        <f aca="false">+M2737-L2737</f>
        <v>0.0243055555555556</v>
      </c>
      <c r="V2737" s="18" t="n">
        <f aca="false">+U2737*Q2737</f>
        <v>0.291666666666667</v>
      </c>
      <c r="W2737" s="18"/>
    </row>
    <row r="2738" s="13" customFormat="true" ht="12" hidden="false" customHeight="false" outlineLevel="0" collapsed="false">
      <c r="A2738" s="12" t="n">
        <v>10585</v>
      </c>
      <c r="B2738" s="13" t="n">
        <v>92</v>
      </c>
      <c r="C2738" s="13" t="s">
        <v>468</v>
      </c>
      <c r="D2738" s="13" t="n">
        <v>1</v>
      </c>
      <c r="E2738" s="13" t="n">
        <v>30</v>
      </c>
      <c r="F2738" s="13" t="s">
        <v>620</v>
      </c>
      <c r="G2738" s="13" t="s">
        <v>28</v>
      </c>
      <c r="H2738" s="13" t="s">
        <v>29</v>
      </c>
      <c r="J2738" s="13" t="n">
        <v>1</v>
      </c>
      <c r="K2738" s="13" t="n">
        <v>3899</v>
      </c>
      <c r="L2738" s="14" t="n">
        <v>0.729166666666667</v>
      </c>
      <c r="M2738" s="15" t="n">
        <v>0.753472222222222</v>
      </c>
      <c r="N2738" s="16" t="n">
        <f aca="false">VLOOKUP(E2738,'Esp. percorsi al 18-10-22'!C:J,8,FALSE())</f>
        <v>8.97164885881717</v>
      </c>
      <c r="O2738" s="16"/>
      <c r="P2738" s="16"/>
      <c r="Q2738" s="20" t="n">
        <v>12</v>
      </c>
      <c r="R2738" s="17" t="n">
        <f aca="false">+N2738*Q2738</f>
        <v>107.659786305806</v>
      </c>
      <c r="S2738" s="17" t="n">
        <f aca="false">+O2738*Q2738</f>
        <v>0</v>
      </c>
      <c r="T2738" s="17"/>
      <c r="U2738" s="18" t="n">
        <f aca="false">+M2738-L2738</f>
        <v>0.0243055555555556</v>
      </c>
      <c r="V2738" s="18" t="n">
        <f aca="false">+U2738*Q2738</f>
        <v>0.291666666666667</v>
      </c>
      <c r="W2738" s="18"/>
    </row>
    <row r="2739" s="13" customFormat="true" ht="12" hidden="false" customHeight="false" outlineLevel="0" collapsed="false">
      <c r="A2739" s="12" t="n">
        <v>17899</v>
      </c>
      <c r="B2739" s="13" t="n">
        <v>92</v>
      </c>
      <c r="C2739" s="13" t="s">
        <v>468</v>
      </c>
      <c r="D2739" s="13" t="n">
        <v>1</v>
      </c>
      <c r="E2739" s="13" t="n">
        <v>31</v>
      </c>
      <c r="F2739" s="13" t="s">
        <v>621</v>
      </c>
      <c r="G2739" s="13" t="s">
        <v>26</v>
      </c>
      <c r="H2739" s="13" t="s">
        <v>25</v>
      </c>
      <c r="J2739" s="13" t="n">
        <v>1</v>
      </c>
      <c r="K2739" s="13" t="n">
        <v>17899</v>
      </c>
      <c r="L2739" s="14" t="n">
        <v>0.274305555555555</v>
      </c>
      <c r="M2739" s="15" t="n">
        <v>0.288194444444444</v>
      </c>
      <c r="N2739" s="16" t="n">
        <f aca="false">VLOOKUP(E2739,'Esp. percorsi al 18-10-22'!C:J,8,FALSE())</f>
        <v>4.25853231669879</v>
      </c>
      <c r="O2739" s="16"/>
      <c r="P2739" s="16"/>
      <c r="Q2739" s="20" t="n">
        <v>235</v>
      </c>
      <c r="R2739" s="17" t="n">
        <f aca="false">+N2739*Q2739</f>
        <v>1000.75509442422</v>
      </c>
      <c r="S2739" s="17" t="n">
        <f aca="false">+O2739*Q2739</f>
        <v>0</v>
      </c>
      <c r="T2739" s="17"/>
      <c r="U2739" s="18" t="n">
        <f aca="false">+M2739-L2739</f>
        <v>0.0138888888888889</v>
      </c>
      <c r="V2739" s="18" t="n">
        <f aca="false">+U2739*Q2739</f>
        <v>3.26388888888889</v>
      </c>
      <c r="W2739" s="18"/>
    </row>
    <row r="2740" s="13" customFormat="true" ht="12" hidden="false" customHeight="false" outlineLevel="0" collapsed="false">
      <c r="A2740" s="12" t="n">
        <v>10536</v>
      </c>
      <c r="B2740" s="13" t="n">
        <v>92</v>
      </c>
      <c r="C2740" s="13" t="s">
        <v>468</v>
      </c>
      <c r="D2740" s="13" t="n">
        <v>1</v>
      </c>
      <c r="E2740" s="13" t="n">
        <v>31</v>
      </c>
      <c r="F2740" s="13" t="s">
        <v>621</v>
      </c>
      <c r="G2740" s="13" t="s">
        <v>28</v>
      </c>
      <c r="H2740" s="13" t="s">
        <v>25</v>
      </c>
      <c r="J2740" s="13" t="n">
        <v>1</v>
      </c>
      <c r="K2740" s="13" t="n">
        <v>2235</v>
      </c>
      <c r="L2740" s="14" t="n">
        <v>0.28125</v>
      </c>
      <c r="M2740" s="15" t="n">
        <v>0.295138888888889</v>
      </c>
      <c r="N2740" s="16" t="n">
        <f aca="false">VLOOKUP(E2740,'Esp. percorsi al 18-10-22'!C:J,8,FALSE())</f>
        <v>4.25853231669879</v>
      </c>
      <c r="O2740" s="16"/>
      <c r="P2740" s="16"/>
      <c r="Q2740" s="20" t="n">
        <v>67</v>
      </c>
      <c r="R2740" s="17" t="n">
        <f aca="false">+N2740*Q2740</f>
        <v>285.321665218819</v>
      </c>
      <c r="S2740" s="17" t="n">
        <f aca="false">+O2740*Q2740</f>
        <v>0</v>
      </c>
      <c r="T2740" s="17"/>
      <c r="U2740" s="18" t="n">
        <f aca="false">+M2740-L2740</f>
        <v>0.0138888888888889</v>
      </c>
      <c r="V2740" s="18" t="n">
        <f aca="false">+U2740*Q2740</f>
        <v>0.930555555555555</v>
      </c>
      <c r="W2740" s="18"/>
    </row>
    <row r="2741" s="13" customFormat="true" ht="12" hidden="false" customHeight="false" outlineLevel="0" collapsed="false">
      <c r="A2741" s="12" t="n">
        <v>10575</v>
      </c>
      <c r="B2741" s="13" t="n">
        <v>92</v>
      </c>
      <c r="C2741" s="13" t="s">
        <v>468</v>
      </c>
      <c r="D2741" s="13" t="n">
        <v>1</v>
      </c>
      <c r="E2741" s="13" t="n">
        <v>31</v>
      </c>
      <c r="F2741" s="13" t="s">
        <v>621</v>
      </c>
      <c r="G2741" s="13" t="s">
        <v>28</v>
      </c>
      <c r="H2741" s="13" t="s">
        <v>25</v>
      </c>
      <c r="J2741" s="13" t="n">
        <v>1</v>
      </c>
      <c r="K2741" s="13" t="n">
        <v>3682</v>
      </c>
      <c r="L2741" s="14" t="n">
        <v>0.333333333333333</v>
      </c>
      <c r="M2741" s="15" t="n">
        <v>0.347222222222222</v>
      </c>
      <c r="N2741" s="16" t="n">
        <f aca="false">VLOOKUP(E2741,'Esp. percorsi al 18-10-22'!C:J,8,FALSE())</f>
        <v>4.25853231669879</v>
      </c>
      <c r="O2741" s="16"/>
      <c r="P2741" s="16"/>
      <c r="Q2741" s="20" t="n">
        <v>67</v>
      </c>
      <c r="R2741" s="17" t="n">
        <f aca="false">+N2741*Q2741</f>
        <v>285.321665218819</v>
      </c>
      <c r="S2741" s="17" t="n">
        <f aca="false">+O2741*Q2741</f>
        <v>0</v>
      </c>
      <c r="T2741" s="17"/>
      <c r="U2741" s="18" t="n">
        <f aca="false">+M2741-L2741</f>
        <v>0.0138888888888889</v>
      </c>
      <c r="V2741" s="18" t="n">
        <f aca="false">+U2741*Q2741</f>
        <v>0.930555555555555</v>
      </c>
      <c r="W2741" s="18"/>
    </row>
    <row r="2742" s="13" customFormat="true" ht="12" hidden="false" customHeight="false" outlineLevel="0" collapsed="false">
      <c r="A2742" s="12" t="n">
        <v>10537</v>
      </c>
      <c r="B2742" s="13" t="n">
        <v>92</v>
      </c>
      <c r="C2742" s="13" t="s">
        <v>468</v>
      </c>
      <c r="D2742" s="13" t="n">
        <v>1</v>
      </c>
      <c r="E2742" s="13" t="n">
        <v>31</v>
      </c>
      <c r="F2742" s="13" t="s">
        <v>621</v>
      </c>
      <c r="G2742" s="13" t="s">
        <v>26</v>
      </c>
      <c r="H2742" s="13" t="s">
        <v>25</v>
      </c>
      <c r="J2742" s="13" t="n">
        <v>1</v>
      </c>
      <c r="K2742" s="13" t="n">
        <v>2236</v>
      </c>
      <c r="L2742" s="14" t="n">
        <v>0.354166666666667</v>
      </c>
      <c r="M2742" s="15" t="n">
        <v>0.368055555555556</v>
      </c>
      <c r="N2742" s="16" t="n">
        <f aca="false">VLOOKUP(E2742,'Esp. percorsi al 18-10-22'!C:J,8,FALSE())</f>
        <v>4.25853231669879</v>
      </c>
      <c r="O2742" s="16"/>
      <c r="P2742" s="16"/>
      <c r="Q2742" s="20" t="n">
        <v>235</v>
      </c>
      <c r="R2742" s="17" t="n">
        <f aca="false">+N2742*Q2742</f>
        <v>1000.75509442422</v>
      </c>
      <c r="S2742" s="17" t="n">
        <f aca="false">+O2742*Q2742</f>
        <v>0</v>
      </c>
      <c r="T2742" s="17"/>
      <c r="U2742" s="18" t="n">
        <f aca="false">+M2742-L2742</f>
        <v>0.0138888888888889</v>
      </c>
      <c r="V2742" s="18" t="n">
        <f aca="false">+U2742*Q2742</f>
        <v>3.26388888888889</v>
      </c>
      <c r="W2742" s="18"/>
    </row>
    <row r="2743" s="13" customFormat="true" ht="12" hidden="false" customHeight="false" outlineLevel="0" collapsed="false">
      <c r="A2743" s="12" t="n">
        <v>10563</v>
      </c>
      <c r="B2743" s="13" t="n">
        <v>92</v>
      </c>
      <c r="C2743" s="13" t="s">
        <v>468</v>
      </c>
      <c r="D2743" s="13" t="n">
        <v>1</v>
      </c>
      <c r="E2743" s="13" t="n">
        <v>31</v>
      </c>
      <c r="F2743" s="13" t="s">
        <v>621</v>
      </c>
      <c r="G2743" s="13" t="s">
        <v>24</v>
      </c>
      <c r="H2743" s="13" t="s">
        <v>29</v>
      </c>
      <c r="J2743" s="13" t="n">
        <v>1</v>
      </c>
      <c r="K2743" s="13" t="n">
        <v>3060</v>
      </c>
      <c r="L2743" s="14" t="n">
        <v>0.354166666666667</v>
      </c>
      <c r="M2743" s="15" t="n">
        <v>0.368055555555556</v>
      </c>
      <c r="N2743" s="16" t="n">
        <f aca="false">VLOOKUP(E2743,'Esp. percorsi al 18-10-22'!C:J,8,FALSE())</f>
        <v>4.25853231669879</v>
      </c>
      <c r="O2743" s="16"/>
      <c r="P2743" s="16"/>
      <c r="Q2743" s="20" t="n">
        <v>58</v>
      </c>
      <c r="R2743" s="17" t="n">
        <f aca="false">+N2743*Q2743</f>
        <v>246.99487436853</v>
      </c>
      <c r="S2743" s="17" t="n">
        <f aca="false">+O2743*Q2743</f>
        <v>0</v>
      </c>
      <c r="T2743" s="17"/>
      <c r="U2743" s="18" t="n">
        <f aca="false">+M2743-L2743</f>
        <v>0.0138888888888889</v>
      </c>
      <c r="V2743" s="18" t="n">
        <f aca="false">+U2743*Q2743</f>
        <v>0.805555555555555</v>
      </c>
      <c r="W2743" s="18"/>
    </row>
    <row r="2744" s="13" customFormat="true" ht="12" hidden="false" customHeight="false" outlineLevel="0" collapsed="false">
      <c r="A2744" s="12" t="n">
        <v>10577</v>
      </c>
      <c r="B2744" s="13" t="n">
        <v>92</v>
      </c>
      <c r="C2744" s="13" t="s">
        <v>468</v>
      </c>
      <c r="D2744" s="13" t="n">
        <v>1</v>
      </c>
      <c r="E2744" s="13" t="n">
        <v>31</v>
      </c>
      <c r="F2744" s="13" t="s">
        <v>621</v>
      </c>
      <c r="G2744" s="13" t="s">
        <v>28</v>
      </c>
      <c r="H2744" s="13" t="s">
        <v>25</v>
      </c>
      <c r="J2744" s="13" t="n">
        <v>1</v>
      </c>
      <c r="K2744" s="13" t="n">
        <v>3684</v>
      </c>
      <c r="L2744" s="14" t="n">
        <v>0.375</v>
      </c>
      <c r="M2744" s="15" t="n">
        <v>0.388888888888889</v>
      </c>
      <c r="N2744" s="16" t="n">
        <f aca="false">VLOOKUP(E2744,'Esp. percorsi al 18-10-22'!C:J,8,FALSE())</f>
        <v>4.25853231669879</v>
      </c>
      <c r="O2744" s="16"/>
      <c r="P2744" s="16"/>
      <c r="Q2744" s="20" t="n">
        <v>67</v>
      </c>
      <c r="R2744" s="17" t="n">
        <f aca="false">+N2744*Q2744</f>
        <v>285.321665218819</v>
      </c>
      <c r="S2744" s="17" t="n">
        <f aca="false">+O2744*Q2744</f>
        <v>0</v>
      </c>
      <c r="T2744" s="17"/>
      <c r="U2744" s="18" t="n">
        <f aca="false">+M2744-L2744</f>
        <v>0.0138888888888889</v>
      </c>
      <c r="V2744" s="18" t="n">
        <f aca="false">+U2744*Q2744</f>
        <v>0.930555555555555</v>
      </c>
      <c r="W2744" s="18"/>
    </row>
    <row r="2745" s="13" customFormat="true" ht="12" hidden="false" customHeight="false" outlineLevel="0" collapsed="false">
      <c r="A2745" s="12" t="n">
        <v>10565</v>
      </c>
      <c r="B2745" s="13" t="n">
        <v>92</v>
      </c>
      <c r="C2745" s="13" t="s">
        <v>468</v>
      </c>
      <c r="D2745" s="13" t="n">
        <v>1</v>
      </c>
      <c r="E2745" s="13" t="n">
        <v>31</v>
      </c>
      <c r="F2745" s="13" t="s">
        <v>621</v>
      </c>
      <c r="G2745" s="13" t="s">
        <v>24</v>
      </c>
      <c r="H2745" s="13" t="s">
        <v>29</v>
      </c>
      <c r="J2745" s="13" t="n">
        <v>1</v>
      </c>
      <c r="K2745" s="13" t="n">
        <v>3062</v>
      </c>
      <c r="L2745" s="14" t="n">
        <v>0.4375</v>
      </c>
      <c r="M2745" s="15" t="n">
        <v>0.451388888888889</v>
      </c>
      <c r="N2745" s="16" t="n">
        <f aca="false">VLOOKUP(E2745,'Esp. percorsi al 18-10-22'!C:J,8,FALSE())</f>
        <v>4.25853231669879</v>
      </c>
      <c r="O2745" s="16"/>
      <c r="P2745" s="16"/>
      <c r="Q2745" s="20" t="n">
        <v>58</v>
      </c>
      <c r="R2745" s="17" t="n">
        <f aca="false">+N2745*Q2745</f>
        <v>246.99487436853</v>
      </c>
      <c r="S2745" s="17" t="n">
        <f aca="false">+O2745*Q2745</f>
        <v>0</v>
      </c>
      <c r="T2745" s="17"/>
      <c r="U2745" s="18" t="n">
        <f aca="false">+M2745-L2745</f>
        <v>0.0138888888888889</v>
      </c>
      <c r="V2745" s="18" t="n">
        <f aca="false">+U2745*Q2745</f>
        <v>0.805555555555555</v>
      </c>
      <c r="W2745" s="18"/>
    </row>
    <row r="2746" s="13" customFormat="true" ht="12" hidden="false" customHeight="false" outlineLevel="0" collapsed="false">
      <c r="A2746" s="12" t="n">
        <v>10538</v>
      </c>
      <c r="B2746" s="13" t="n">
        <v>92</v>
      </c>
      <c r="C2746" s="13" t="s">
        <v>468</v>
      </c>
      <c r="D2746" s="13" t="n">
        <v>1</v>
      </c>
      <c r="E2746" s="13" t="n">
        <v>31</v>
      </c>
      <c r="F2746" s="13" t="s">
        <v>621</v>
      </c>
      <c r="G2746" s="13" t="s">
        <v>24</v>
      </c>
      <c r="H2746" s="13" t="s">
        <v>25</v>
      </c>
      <c r="J2746" s="13" t="n">
        <v>1</v>
      </c>
      <c r="K2746" s="13" t="n">
        <v>2237</v>
      </c>
      <c r="L2746" s="14" t="n">
        <v>0.447916666666667</v>
      </c>
      <c r="M2746" s="15" t="n">
        <v>0.461805555555556</v>
      </c>
      <c r="N2746" s="16" t="n">
        <f aca="false">VLOOKUP(E2746,'Esp. percorsi al 18-10-22'!C:J,8,FALSE())</f>
        <v>4.25853231669879</v>
      </c>
      <c r="O2746" s="16"/>
      <c r="P2746" s="16"/>
      <c r="Q2746" s="20" t="n">
        <v>302</v>
      </c>
      <c r="R2746" s="17" t="n">
        <f aca="false">+N2746*Q2746</f>
        <v>1286.07675964303</v>
      </c>
      <c r="S2746" s="17" t="n">
        <f aca="false">+O2746*Q2746</f>
        <v>0</v>
      </c>
      <c r="T2746" s="17"/>
      <c r="U2746" s="18" t="n">
        <f aca="false">+M2746-L2746</f>
        <v>0.0138888888888889</v>
      </c>
      <c r="V2746" s="18" t="n">
        <f aca="false">+U2746*Q2746</f>
        <v>4.19444444444444</v>
      </c>
      <c r="W2746" s="18"/>
    </row>
    <row r="2747" s="13" customFormat="true" ht="12" hidden="false" customHeight="false" outlineLevel="0" collapsed="false">
      <c r="A2747" s="12" t="n">
        <v>10553</v>
      </c>
      <c r="B2747" s="13" t="n">
        <v>92</v>
      </c>
      <c r="C2747" s="13" t="s">
        <v>468</v>
      </c>
      <c r="D2747" s="13" t="n">
        <v>1</v>
      </c>
      <c r="E2747" s="13" t="n">
        <v>31</v>
      </c>
      <c r="F2747" s="13" t="s">
        <v>621</v>
      </c>
      <c r="G2747" s="13" t="s">
        <v>24</v>
      </c>
      <c r="H2747" s="13" t="s">
        <v>29</v>
      </c>
      <c r="J2747" s="13" t="n">
        <v>1</v>
      </c>
      <c r="K2747" s="13" t="n">
        <v>2848</v>
      </c>
      <c r="L2747" s="14" t="n">
        <v>0.541666666666667</v>
      </c>
      <c r="M2747" s="15" t="n">
        <v>0.555555555555556</v>
      </c>
      <c r="N2747" s="16" t="n">
        <f aca="false">VLOOKUP(E2747,'Esp. percorsi al 18-10-22'!C:J,8,FALSE())</f>
        <v>4.25853231669879</v>
      </c>
      <c r="O2747" s="16"/>
      <c r="P2747" s="16"/>
      <c r="Q2747" s="20" t="n">
        <v>58</v>
      </c>
      <c r="R2747" s="17" t="n">
        <f aca="false">+N2747*Q2747</f>
        <v>246.99487436853</v>
      </c>
      <c r="S2747" s="17" t="n">
        <f aca="false">+O2747*Q2747</f>
        <v>0</v>
      </c>
      <c r="T2747" s="17"/>
      <c r="U2747" s="18" t="n">
        <f aca="false">+M2747-L2747</f>
        <v>0.0138888888888889</v>
      </c>
      <c r="V2747" s="18" t="n">
        <f aca="false">+U2747*Q2747</f>
        <v>0.805555555555555</v>
      </c>
      <c r="W2747" s="18"/>
    </row>
    <row r="2748" s="13" customFormat="true" ht="12" hidden="false" customHeight="false" outlineLevel="0" collapsed="false">
      <c r="A2748" s="12" t="n">
        <v>16789</v>
      </c>
      <c r="B2748" s="13" t="n">
        <v>92</v>
      </c>
      <c r="C2748" s="13" t="s">
        <v>468</v>
      </c>
      <c r="D2748" s="13" t="n">
        <v>1</v>
      </c>
      <c r="E2748" s="13" t="n">
        <v>31</v>
      </c>
      <c r="F2748" s="13" t="s">
        <v>621</v>
      </c>
      <c r="G2748" s="13" t="s">
        <v>28</v>
      </c>
      <c r="H2748" s="13" t="s">
        <v>25</v>
      </c>
      <c r="J2748" s="13" t="n">
        <v>1</v>
      </c>
      <c r="K2748" s="13" t="n">
        <v>16789</v>
      </c>
      <c r="L2748" s="14" t="n">
        <v>0.833333333333333</v>
      </c>
      <c r="M2748" s="15" t="n">
        <v>0.847222222222222</v>
      </c>
      <c r="N2748" s="16" t="n">
        <f aca="false">VLOOKUP(E2748,'Esp. percorsi al 18-10-22'!C:J,8,FALSE())</f>
        <v>4.25853231669879</v>
      </c>
      <c r="O2748" s="16"/>
      <c r="P2748" s="16"/>
      <c r="Q2748" s="20" t="n">
        <v>67</v>
      </c>
      <c r="R2748" s="17" t="n">
        <f aca="false">+N2748*Q2748</f>
        <v>285.321665218819</v>
      </c>
      <c r="S2748" s="17" t="n">
        <f aca="false">+O2748*Q2748</f>
        <v>0</v>
      </c>
      <c r="T2748" s="17"/>
      <c r="U2748" s="18" t="n">
        <f aca="false">+M2748-L2748</f>
        <v>0.0138888888888889</v>
      </c>
      <c r="V2748" s="18" t="n">
        <f aca="false">+U2748*Q2748</f>
        <v>0.930555555555555</v>
      </c>
      <c r="W2748" s="18"/>
    </row>
    <row r="2749" s="13" customFormat="true" ht="12" hidden="false" customHeight="false" outlineLevel="0" collapsed="false">
      <c r="A2749" s="12" t="n">
        <v>10539</v>
      </c>
      <c r="B2749" s="13" t="n">
        <v>92</v>
      </c>
      <c r="C2749" s="13" t="s">
        <v>468</v>
      </c>
      <c r="D2749" s="13" t="n">
        <v>1</v>
      </c>
      <c r="E2749" s="13" t="n">
        <v>32</v>
      </c>
      <c r="F2749" s="13" t="s">
        <v>622</v>
      </c>
      <c r="G2749" s="13" t="s">
        <v>24</v>
      </c>
      <c r="H2749" s="13" t="s">
        <v>25</v>
      </c>
      <c r="J2749" s="13" t="n">
        <v>1</v>
      </c>
      <c r="K2749" s="13" t="n">
        <v>2238</v>
      </c>
      <c r="L2749" s="14" t="n">
        <v>0.510416666666667</v>
      </c>
      <c r="M2749" s="15" t="n">
        <v>0.534722222222222</v>
      </c>
      <c r="N2749" s="16" t="n">
        <f aca="false">VLOOKUP(E2749,'Esp. percorsi al 18-10-22'!C:J,8,FALSE())</f>
        <v>10.1946696490138</v>
      </c>
      <c r="O2749" s="16"/>
      <c r="P2749" s="16"/>
      <c r="Q2749" s="20" t="n">
        <v>302</v>
      </c>
      <c r="R2749" s="17" t="n">
        <f aca="false">+N2749*Q2749</f>
        <v>3078.79023400217</v>
      </c>
      <c r="S2749" s="17" t="n">
        <f aca="false">+O2749*Q2749</f>
        <v>0</v>
      </c>
      <c r="T2749" s="17"/>
      <c r="U2749" s="18" t="n">
        <f aca="false">+M2749-L2749</f>
        <v>0.0243055555555556</v>
      </c>
      <c r="V2749" s="18" t="n">
        <f aca="false">+U2749*Q2749</f>
        <v>7.34027777777778</v>
      </c>
      <c r="W2749" s="18"/>
    </row>
    <row r="2750" s="13" customFormat="true" ht="12" hidden="false" customHeight="false" outlineLevel="0" collapsed="false">
      <c r="A2750" s="12" t="n">
        <v>10540</v>
      </c>
      <c r="B2750" s="13" t="n">
        <v>92</v>
      </c>
      <c r="C2750" s="13" t="s">
        <v>468</v>
      </c>
      <c r="D2750" s="13" t="n">
        <v>1</v>
      </c>
      <c r="E2750" s="13" t="n">
        <v>32</v>
      </c>
      <c r="F2750" s="13" t="s">
        <v>622</v>
      </c>
      <c r="G2750" s="13" t="s">
        <v>26</v>
      </c>
      <c r="H2750" s="13" t="s">
        <v>25</v>
      </c>
      <c r="J2750" s="13" t="n">
        <v>1</v>
      </c>
      <c r="K2750" s="13" t="n">
        <v>2239</v>
      </c>
      <c r="L2750" s="14" t="n">
        <v>0.708333333333333</v>
      </c>
      <c r="M2750" s="15" t="n">
        <v>0.732638888888889</v>
      </c>
      <c r="N2750" s="16" t="n">
        <f aca="false">VLOOKUP(E2750,'Esp. percorsi al 18-10-22'!C:J,8,FALSE())</f>
        <v>10.1946696490138</v>
      </c>
      <c r="O2750" s="16"/>
      <c r="P2750" s="16"/>
      <c r="Q2750" s="20" t="n">
        <v>235</v>
      </c>
      <c r="R2750" s="17" t="n">
        <f aca="false">+N2750*Q2750</f>
        <v>2395.74736751824</v>
      </c>
      <c r="S2750" s="17" t="n">
        <f aca="false">+O2750*Q2750</f>
        <v>0</v>
      </c>
      <c r="T2750" s="17"/>
      <c r="U2750" s="18" t="n">
        <f aca="false">+M2750-L2750</f>
        <v>0.0243055555555556</v>
      </c>
      <c r="V2750" s="18" t="n">
        <f aca="false">+U2750*Q2750</f>
        <v>5.71180555555556</v>
      </c>
      <c r="W2750" s="18"/>
    </row>
    <row r="2751" s="13" customFormat="true" ht="12" hidden="false" customHeight="false" outlineLevel="0" collapsed="false">
      <c r="A2751" s="12" t="n">
        <v>10571</v>
      </c>
      <c r="B2751" s="13" t="n">
        <v>92</v>
      </c>
      <c r="C2751" s="13" t="s">
        <v>468</v>
      </c>
      <c r="D2751" s="13" t="n">
        <v>1</v>
      </c>
      <c r="E2751" s="13" t="n">
        <v>32</v>
      </c>
      <c r="F2751" s="13" t="s">
        <v>622</v>
      </c>
      <c r="G2751" s="13" t="s">
        <v>28</v>
      </c>
      <c r="H2751" s="13" t="s">
        <v>25</v>
      </c>
      <c r="J2751" s="13" t="n">
        <v>1</v>
      </c>
      <c r="K2751" s="13" t="n">
        <v>3660</v>
      </c>
      <c r="L2751" s="14" t="n">
        <v>0.729166666666667</v>
      </c>
      <c r="M2751" s="15" t="n">
        <v>0.753472222222222</v>
      </c>
      <c r="N2751" s="16" t="n">
        <f aca="false">VLOOKUP(E2751,'Esp. percorsi al 18-10-22'!C:J,8,FALSE())</f>
        <v>10.1946696490138</v>
      </c>
      <c r="O2751" s="16"/>
      <c r="P2751" s="16"/>
      <c r="Q2751" s="20" t="n">
        <v>67</v>
      </c>
      <c r="R2751" s="17" t="n">
        <f aca="false">+N2751*Q2751</f>
        <v>683.042866483925</v>
      </c>
      <c r="S2751" s="17" t="n">
        <f aca="false">+O2751*Q2751</f>
        <v>0</v>
      </c>
      <c r="T2751" s="17"/>
      <c r="U2751" s="18" t="n">
        <f aca="false">+M2751-L2751</f>
        <v>0.0243055555555556</v>
      </c>
      <c r="V2751" s="18" t="n">
        <f aca="false">+U2751*Q2751</f>
        <v>1.62847222222222</v>
      </c>
      <c r="W2751" s="18"/>
    </row>
    <row r="2752" s="13" customFormat="true" ht="12" hidden="false" customHeight="false" outlineLevel="0" collapsed="false">
      <c r="A2752" s="12" t="n">
        <v>10555</v>
      </c>
      <c r="B2752" s="13" t="n">
        <v>92</v>
      </c>
      <c r="C2752" s="13" t="s">
        <v>468</v>
      </c>
      <c r="D2752" s="13" t="n">
        <v>1</v>
      </c>
      <c r="E2752" s="13" t="n">
        <v>33</v>
      </c>
      <c r="F2752" s="13" t="s">
        <v>623</v>
      </c>
      <c r="G2752" s="13" t="s">
        <v>26</v>
      </c>
      <c r="H2752" s="13" t="s">
        <v>29</v>
      </c>
      <c r="J2752" s="13" t="n">
        <v>1</v>
      </c>
      <c r="K2752" s="13" t="n">
        <v>2850</v>
      </c>
      <c r="L2752" s="14" t="n">
        <v>0.583333333333333</v>
      </c>
      <c r="M2752" s="15" t="n">
        <v>0.600694444444444</v>
      </c>
      <c r="N2752" s="16" t="n">
        <f aca="false">VLOOKUP(E2752,'Esp. percorsi al 18-10-22'!C:J,8,FALSE())</f>
        <v>6.22329983082629</v>
      </c>
      <c r="O2752" s="16"/>
      <c r="P2752" s="16"/>
      <c r="Q2752" s="20" t="n">
        <v>46</v>
      </c>
      <c r="R2752" s="17" t="n">
        <f aca="false">+N2752*Q2752</f>
        <v>286.271792218009</v>
      </c>
      <c r="S2752" s="17" t="n">
        <f aca="false">+O2752*Q2752</f>
        <v>0</v>
      </c>
      <c r="T2752" s="17"/>
      <c r="U2752" s="18" t="n">
        <f aca="false">+M2752-L2752</f>
        <v>0.0173611111111111</v>
      </c>
      <c r="V2752" s="18" t="n">
        <f aca="false">+U2752*Q2752</f>
        <v>0.798611111111111</v>
      </c>
      <c r="W2752" s="18"/>
    </row>
    <row r="2753" s="13" customFormat="true" ht="12" hidden="false" customHeight="false" outlineLevel="0" collapsed="false">
      <c r="A2753" s="12" t="n">
        <v>10541</v>
      </c>
      <c r="B2753" s="13" t="n">
        <v>92</v>
      </c>
      <c r="C2753" s="13" t="s">
        <v>468</v>
      </c>
      <c r="D2753" s="13" t="n">
        <v>1</v>
      </c>
      <c r="E2753" s="13" t="n">
        <v>33</v>
      </c>
      <c r="F2753" s="13" t="s">
        <v>623</v>
      </c>
      <c r="G2753" s="13" t="s">
        <v>26</v>
      </c>
      <c r="H2753" s="13" t="s">
        <v>25</v>
      </c>
      <c r="J2753" s="13" t="n">
        <v>1</v>
      </c>
      <c r="K2753" s="13" t="n">
        <v>2240</v>
      </c>
      <c r="L2753" s="14" t="n">
        <v>0.597222222222222</v>
      </c>
      <c r="M2753" s="15" t="n">
        <v>0.614583333333333</v>
      </c>
      <c r="N2753" s="16" t="n">
        <f aca="false">VLOOKUP(E2753,'Esp. percorsi al 18-10-22'!C:J,8,FALSE())</f>
        <v>6.22329983082629</v>
      </c>
      <c r="O2753" s="16"/>
      <c r="P2753" s="16"/>
      <c r="Q2753" s="20" t="n">
        <v>235</v>
      </c>
      <c r="R2753" s="17" t="n">
        <f aca="false">+N2753*Q2753</f>
        <v>1462.47546024418</v>
      </c>
      <c r="S2753" s="17" t="n">
        <f aca="false">+O2753*Q2753</f>
        <v>0</v>
      </c>
      <c r="T2753" s="17"/>
      <c r="U2753" s="18" t="n">
        <f aca="false">+M2753-L2753</f>
        <v>0.0173611111111111</v>
      </c>
      <c r="V2753" s="18" t="n">
        <f aca="false">+U2753*Q2753</f>
        <v>4.07986111111111</v>
      </c>
      <c r="W2753" s="18"/>
    </row>
    <row r="2754" s="13" customFormat="true" ht="12" hidden="false" customHeight="false" outlineLevel="0" collapsed="false">
      <c r="A2754" s="12" t="n">
        <v>10542</v>
      </c>
      <c r="B2754" s="13" t="n">
        <v>92</v>
      </c>
      <c r="C2754" s="13" t="s">
        <v>468</v>
      </c>
      <c r="D2754" s="13" t="n">
        <v>1</v>
      </c>
      <c r="E2754" s="13" t="n">
        <v>33</v>
      </c>
      <c r="F2754" s="13" t="s">
        <v>623</v>
      </c>
      <c r="G2754" s="13" t="s">
        <v>24</v>
      </c>
      <c r="H2754" s="13" t="s">
        <v>25</v>
      </c>
      <c r="J2754" s="13" t="n">
        <v>1</v>
      </c>
      <c r="K2754" s="13" t="n">
        <v>2241</v>
      </c>
      <c r="L2754" s="14" t="n">
        <v>0.666666666666667</v>
      </c>
      <c r="M2754" s="15" t="n">
        <v>0.684027777777778</v>
      </c>
      <c r="N2754" s="16" t="n">
        <f aca="false">VLOOKUP(E2754,'Esp. percorsi al 18-10-22'!C:J,8,FALSE())</f>
        <v>6.22329983082629</v>
      </c>
      <c r="O2754" s="16"/>
      <c r="P2754" s="16"/>
      <c r="Q2754" s="20" t="n">
        <v>302</v>
      </c>
      <c r="R2754" s="17" t="n">
        <f aca="false">+N2754*Q2754</f>
        <v>1879.43654890954</v>
      </c>
      <c r="S2754" s="17" t="n">
        <f aca="false">+O2754*Q2754</f>
        <v>0</v>
      </c>
      <c r="T2754" s="17"/>
      <c r="U2754" s="18" t="n">
        <f aca="false">+M2754-L2754</f>
        <v>0.0173611111111111</v>
      </c>
      <c r="V2754" s="18" t="n">
        <f aca="false">+U2754*Q2754</f>
        <v>5.24305555555556</v>
      </c>
      <c r="W2754" s="18"/>
    </row>
    <row r="2755" s="13" customFormat="true" ht="12" hidden="false" customHeight="false" outlineLevel="0" collapsed="false">
      <c r="A2755" s="12" t="n">
        <v>10557</v>
      </c>
      <c r="B2755" s="13" t="n">
        <v>92</v>
      </c>
      <c r="C2755" s="13" t="s">
        <v>468</v>
      </c>
      <c r="D2755" s="13" t="n">
        <v>1</v>
      </c>
      <c r="E2755" s="13" t="n">
        <v>33</v>
      </c>
      <c r="F2755" s="13" t="s">
        <v>623</v>
      </c>
      <c r="G2755" s="13" t="s">
        <v>24</v>
      </c>
      <c r="H2755" s="13" t="s">
        <v>29</v>
      </c>
      <c r="J2755" s="13" t="n">
        <v>1</v>
      </c>
      <c r="K2755" s="13" t="n">
        <v>2852</v>
      </c>
      <c r="L2755" s="14" t="n">
        <v>0.666666666666667</v>
      </c>
      <c r="M2755" s="15" t="n">
        <v>0.684027777777778</v>
      </c>
      <c r="N2755" s="16" t="n">
        <f aca="false">VLOOKUP(E2755,'Esp. percorsi al 18-10-22'!C:J,8,FALSE())</f>
        <v>6.22329983082629</v>
      </c>
      <c r="O2755" s="16"/>
      <c r="P2755" s="16"/>
      <c r="Q2755" s="20" t="n">
        <v>58</v>
      </c>
      <c r="R2755" s="17" t="n">
        <f aca="false">+N2755*Q2755</f>
        <v>360.951390187925</v>
      </c>
      <c r="S2755" s="17" t="n">
        <f aca="false">+O2755*Q2755</f>
        <v>0</v>
      </c>
      <c r="T2755" s="17"/>
      <c r="U2755" s="18" t="n">
        <f aca="false">+M2755-L2755</f>
        <v>0.0173611111111111</v>
      </c>
      <c r="V2755" s="18" t="n">
        <f aca="false">+U2755*Q2755</f>
        <v>1.00694444444444</v>
      </c>
      <c r="W2755" s="18"/>
    </row>
    <row r="2756" s="13" customFormat="true" ht="12" hidden="false" customHeight="false" outlineLevel="0" collapsed="false">
      <c r="A2756" s="12" t="n">
        <v>10559</v>
      </c>
      <c r="B2756" s="13" t="n">
        <v>92</v>
      </c>
      <c r="C2756" s="13" t="s">
        <v>468</v>
      </c>
      <c r="D2756" s="13" t="n">
        <v>1</v>
      </c>
      <c r="E2756" s="13" t="n">
        <v>33</v>
      </c>
      <c r="F2756" s="13" t="s">
        <v>623</v>
      </c>
      <c r="G2756" s="13" t="s">
        <v>26</v>
      </c>
      <c r="H2756" s="13" t="s">
        <v>29</v>
      </c>
      <c r="J2756" s="13" t="n">
        <v>1</v>
      </c>
      <c r="K2756" s="13" t="n">
        <v>2854</v>
      </c>
      <c r="L2756" s="14" t="n">
        <v>0.708333333333333</v>
      </c>
      <c r="M2756" s="15" t="n">
        <v>0.725694444444444</v>
      </c>
      <c r="N2756" s="16" t="n">
        <f aca="false">VLOOKUP(E2756,'Esp. percorsi al 18-10-22'!C:J,8,FALSE())</f>
        <v>6.22329983082629</v>
      </c>
      <c r="O2756" s="16"/>
      <c r="P2756" s="16"/>
      <c r="Q2756" s="20" t="n">
        <v>46</v>
      </c>
      <c r="R2756" s="17" t="n">
        <f aca="false">+N2756*Q2756</f>
        <v>286.271792218009</v>
      </c>
      <c r="S2756" s="17" t="n">
        <f aca="false">+O2756*Q2756</f>
        <v>0</v>
      </c>
      <c r="T2756" s="17"/>
      <c r="U2756" s="18" t="n">
        <f aca="false">+M2756-L2756</f>
        <v>0.0173611111111111</v>
      </c>
      <c r="V2756" s="18" t="n">
        <f aca="false">+U2756*Q2756</f>
        <v>0.798611111111111</v>
      </c>
      <c r="W2756" s="18"/>
    </row>
    <row r="2757" s="13" customFormat="true" ht="12" hidden="false" customHeight="false" outlineLevel="0" collapsed="false">
      <c r="A2757" s="12" t="n">
        <v>10543</v>
      </c>
      <c r="B2757" s="13" t="n">
        <v>92</v>
      </c>
      <c r="C2757" s="13" t="s">
        <v>468</v>
      </c>
      <c r="D2757" s="13" t="n">
        <v>1</v>
      </c>
      <c r="E2757" s="13" t="n">
        <v>33</v>
      </c>
      <c r="F2757" s="13" t="s">
        <v>623</v>
      </c>
      <c r="G2757" s="13" t="s">
        <v>26</v>
      </c>
      <c r="H2757" s="13" t="s">
        <v>25</v>
      </c>
      <c r="J2757" s="13" t="n">
        <v>1</v>
      </c>
      <c r="K2757" s="13" t="n">
        <v>2242</v>
      </c>
      <c r="L2757" s="14" t="n">
        <v>0.756944444444444</v>
      </c>
      <c r="M2757" s="15" t="n">
        <v>0.774305555555555</v>
      </c>
      <c r="N2757" s="16" t="n">
        <f aca="false">VLOOKUP(E2757,'Esp. percorsi al 18-10-22'!C:J,8,FALSE())</f>
        <v>6.22329983082629</v>
      </c>
      <c r="O2757" s="16"/>
      <c r="P2757" s="16"/>
      <c r="Q2757" s="20" t="n">
        <v>235</v>
      </c>
      <c r="R2757" s="17" t="n">
        <f aca="false">+N2757*Q2757</f>
        <v>1462.47546024418</v>
      </c>
      <c r="S2757" s="17" t="n">
        <f aca="false">+O2757*Q2757</f>
        <v>0</v>
      </c>
      <c r="T2757" s="17"/>
      <c r="U2757" s="18" t="n">
        <f aca="false">+M2757-L2757</f>
        <v>0.0173611111111111</v>
      </c>
      <c r="V2757" s="18" t="n">
        <f aca="false">+U2757*Q2757</f>
        <v>4.07986111111111</v>
      </c>
      <c r="W2757" s="18"/>
    </row>
    <row r="2758" s="13" customFormat="true" ht="12" hidden="false" customHeight="false" outlineLevel="0" collapsed="false">
      <c r="A2758" s="12" t="n">
        <v>10544</v>
      </c>
      <c r="B2758" s="13" t="n">
        <v>92</v>
      </c>
      <c r="C2758" s="13" t="s">
        <v>468</v>
      </c>
      <c r="D2758" s="13" t="n">
        <v>1</v>
      </c>
      <c r="E2758" s="13" t="n">
        <v>33</v>
      </c>
      <c r="F2758" s="13" t="s">
        <v>623</v>
      </c>
      <c r="G2758" s="13" t="s">
        <v>24</v>
      </c>
      <c r="H2758" s="13" t="s">
        <v>25</v>
      </c>
      <c r="J2758" s="13" t="n">
        <v>1</v>
      </c>
      <c r="K2758" s="13" t="n">
        <v>2243</v>
      </c>
      <c r="L2758" s="14" t="n">
        <v>0.791666666666667</v>
      </c>
      <c r="M2758" s="15" t="n">
        <v>0.809027777777778</v>
      </c>
      <c r="N2758" s="16" t="n">
        <f aca="false">VLOOKUP(E2758,'Esp. percorsi al 18-10-22'!C:J,8,FALSE())</f>
        <v>6.22329983082629</v>
      </c>
      <c r="O2758" s="16"/>
      <c r="P2758" s="16"/>
      <c r="Q2758" s="20" t="n">
        <v>302</v>
      </c>
      <c r="R2758" s="17" t="n">
        <f aca="false">+N2758*Q2758</f>
        <v>1879.43654890954</v>
      </c>
      <c r="S2758" s="17" t="n">
        <f aca="false">+O2758*Q2758</f>
        <v>0</v>
      </c>
      <c r="T2758" s="17"/>
      <c r="U2758" s="18" t="n">
        <f aca="false">+M2758-L2758</f>
        <v>0.0173611111111111</v>
      </c>
      <c r="V2758" s="18" t="n">
        <f aca="false">+U2758*Q2758</f>
        <v>5.24305555555556</v>
      </c>
      <c r="W2758" s="18"/>
    </row>
    <row r="2759" s="13" customFormat="true" ht="12" hidden="false" customHeight="false" outlineLevel="0" collapsed="false">
      <c r="A2759" s="12" t="n">
        <v>18437</v>
      </c>
      <c r="B2759" s="13" t="n">
        <v>92</v>
      </c>
      <c r="C2759" s="13" t="s">
        <v>468</v>
      </c>
      <c r="D2759" s="13" t="n">
        <v>1</v>
      </c>
      <c r="E2759" s="13" t="n">
        <v>33</v>
      </c>
      <c r="F2759" s="13" t="s">
        <v>623</v>
      </c>
      <c r="G2759" s="13" t="s">
        <v>28</v>
      </c>
      <c r="H2759" s="13" t="s">
        <v>29</v>
      </c>
      <c r="J2759" s="13" t="n">
        <v>1</v>
      </c>
      <c r="K2759" s="13" t="n">
        <v>3901</v>
      </c>
      <c r="L2759" s="14" t="n">
        <v>0.791666666666667</v>
      </c>
      <c r="M2759" s="15" t="n">
        <v>0.809027777777778</v>
      </c>
      <c r="N2759" s="16" t="n">
        <f aca="false">VLOOKUP(E2759,'Esp. percorsi al 18-10-22'!C:J,8,FALSE())</f>
        <v>6.22329983082629</v>
      </c>
      <c r="O2759" s="16"/>
      <c r="P2759" s="16"/>
      <c r="Q2759" s="20" t="n">
        <v>12</v>
      </c>
      <c r="R2759" s="17" t="n">
        <f aca="false">+N2759*Q2759</f>
        <v>74.6795979699155</v>
      </c>
      <c r="S2759" s="17" t="n">
        <f aca="false">+O2759*Q2759</f>
        <v>0</v>
      </c>
      <c r="T2759" s="17"/>
      <c r="U2759" s="18" t="n">
        <f aca="false">+M2759-L2759</f>
        <v>0.0173611111111111</v>
      </c>
      <c r="V2759" s="18" t="n">
        <f aca="false">+U2759*Q2759</f>
        <v>0.208333333333333</v>
      </c>
      <c r="W2759" s="18"/>
    </row>
    <row r="2760" s="13" customFormat="true" ht="12" hidden="false" customHeight="false" outlineLevel="0" collapsed="false">
      <c r="A2760" s="12" t="n">
        <v>10561</v>
      </c>
      <c r="B2760" s="13" t="n">
        <v>92</v>
      </c>
      <c r="C2760" s="13" t="s">
        <v>468</v>
      </c>
      <c r="D2760" s="13" t="n">
        <v>1</v>
      </c>
      <c r="E2760" s="13" t="n">
        <v>33</v>
      </c>
      <c r="F2760" s="13" t="s">
        <v>623</v>
      </c>
      <c r="G2760" s="13" t="s">
        <v>26</v>
      </c>
      <c r="H2760" s="13" t="s">
        <v>29</v>
      </c>
      <c r="J2760" s="13" t="n">
        <v>1</v>
      </c>
      <c r="K2760" s="13" t="n">
        <v>2856</v>
      </c>
      <c r="L2760" s="14" t="n">
        <v>0.802083333333333</v>
      </c>
      <c r="M2760" s="15" t="n">
        <v>0.819444444444444</v>
      </c>
      <c r="N2760" s="16" t="n">
        <f aca="false">VLOOKUP(E2760,'Esp. percorsi al 18-10-22'!C:J,8,FALSE())</f>
        <v>6.22329983082629</v>
      </c>
      <c r="O2760" s="16"/>
      <c r="P2760" s="16"/>
      <c r="Q2760" s="20" t="n">
        <v>46</v>
      </c>
      <c r="R2760" s="17" t="n">
        <f aca="false">+N2760*Q2760</f>
        <v>286.271792218009</v>
      </c>
      <c r="S2760" s="17" t="n">
        <f aca="false">+O2760*Q2760</f>
        <v>0</v>
      </c>
      <c r="T2760" s="17"/>
      <c r="U2760" s="18" t="n">
        <f aca="false">+M2760-L2760</f>
        <v>0.0173611111111111</v>
      </c>
      <c r="V2760" s="18" t="n">
        <f aca="false">+U2760*Q2760</f>
        <v>0.798611111111111</v>
      </c>
      <c r="W2760" s="18"/>
    </row>
    <row r="2761" s="13" customFormat="true" ht="12" hidden="false" customHeight="false" outlineLevel="0" collapsed="false">
      <c r="A2761" s="12" t="n">
        <v>10579</v>
      </c>
      <c r="B2761" s="13" t="n">
        <v>92</v>
      </c>
      <c r="C2761" s="13" t="s">
        <v>468</v>
      </c>
      <c r="D2761" s="13" t="n">
        <v>1</v>
      </c>
      <c r="E2761" s="13" t="n">
        <v>36</v>
      </c>
      <c r="F2761" s="13" t="s">
        <v>624</v>
      </c>
      <c r="G2761" s="13" t="s">
        <v>28</v>
      </c>
      <c r="H2761" s="13" t="s">
        <v>25</v>
      </c>
      <c r="J2761" s="13" t="n">
        <v>1</v>
      </c>
      <c r="K2761" s="13" t="n">
        <v>3703</v>
      </c>
      <c r="L2761" s="14" t="n">
        <v>0.541666666666667</v>
      </c>
      <c r="M2761" s="15" t="n">
        <v>0.583333333333333</v>
      </c>
      <c r="N2761" s="16" t="n">
        <f aca="false">VLOOKUP(E2761,'Esp. percorsi al 18-10-22'!C:J,8,FALSE())</f>
        <v>20.872231827544</v>
      </c>
      <c r="O2761" s="16"/>
      <c r="P2761" s="16"/>
      <c r="Q2761" s="20" t="n">
        <v>67</v>
      </c>
      <c r="R2761" s="17" t="n">
        <f aca="false">+N2761*Q2761</f>
        <v>1398.43953244545</v>
      </c>
      <c r="S2761" s="17" t="n">
        <f aca="false">+O2761*Q2761</f>
        <v>0</v>
      </c>
      <c r="T2761" s="17"/>
      <c r="U2761" s="18" t="n">
        <f aca="false">+M2761-L2761</f>
        <v>0.0416666666666667</v>
      </c>
      <c r="V2761" s="18" t="n">
        <f aca="false">+U2761*Q2761</f>
        <v>2.79166666666667</v>
      </c>
      <c r="W2761" s="18"/>
    </row>
    <row r="2762" s="13" customFormat="true" ht="12" hidden="false" customHeight="false" outlineLevel="0" collapsed="false">
      <c r="A2762" s="12" t="n">
        <v>10567</v>
      </c>
      <c r="B2762" s="13" t="n">
        <v>92</v>
      </c>
      <c r="C2762" s="13" t="s">
        <v>468</v>
      </c>
      <c r="D2762" s="13" t="n">
        <v>1</v>
      </c>
      <c r="E2762" s="13" t="n">
        <v>36</v>
      </c>
      <c r="F2762" s="13" t="s">
        <v>624</v>
      </c>
      <c r="G2762" s="13" t="s">
        <v>26</v>
      </c>
      <c r="H2762" s="13" t="s">
        <v>25</v>
      </c>
      <c r="J2762" s="13" t="n">
        <v>1</v>
      </c>
      <c r="K2762" s="13" t="n">
        <v>3184</v>
      </c>
      <c r="L2762" s="14" t="n">
        <v>0.548611111111111</v>
      </c>
      <c r="M2762" s="15" t="n">
        <v>0.590277777777778</v>
      </c>
      <c r="N2762" s="16" t="n">
        <f aca="false">VLOOKUP(E2762,'Esp. percorsi al 18-10-22'!C:J,8,FALSE())</f>
        <v>20.872231827544</v>
      </c>
      <c r="O2762" s="16"/>
      <c r="P2762" s="16"/>
      <c r="Q2762" s="20" t="n">
        <v>235</v>
      </c>
      <c r="R2762" s="17" t="n">
        <f aca="false">+N2762*Q2762</f>
        <v>4904.97447947284</v>
      </c>
      <c r="S2762" s="17" t="n">
        <f aca="false">+O2762*Q2762</f>
        <v>0</v>
      </c>
      <c r="T2762" s="17"/>
      <c r="U2762" s="18" t="n">
        <f aca="false">+M2762-L2762</f>
        <v>0.0416666666666667</v>
      </c>
      <c r="V2762" s="18" t="n">
        <f aca="false">+U2762*Q2762</f>
        <v>9.79166666666667</v>
      </c>
      <c r="W2762" s="18"/>
    </row>
    <row r="2763" s="13" customFormat="true" ht="12" hidden="false" customHeight="false" outlineLevel="0" collapsed="false">
      <c r="A2763" s="12" t="n">
        <v>10572</v>
      </c>
      <c r="B2763" s="13" t="n">
        <v>92</v>
      </c>
      <c r="C2763" s="13" t="s">
        <v>468</v>
      </c>
      <c r="D2763" s="13" t="n">
        <v>2</v>
      </c>
      <c r="E2763" s="13" t="n">
        <v>102</v>
      </c>
      <c r="F2763" s="13" t="s">
        <v>625</v>
      </c>
      <c r="G2763" s="13" t="s">
        <v>28</v>
      </c>
      <c r="H2763" s="13" t="s">
        <v>25</v>
      </c>
      <c r="J2763" s="13" t="n">
        <v>1</v>
      </c>
      <c r="K2763" s="13" t="n">
        <v>3661</v>
      </c>
      <c r="L2763" s="14" t="n">
        <v>0.753472222222222</v>
      </c>
      <c r="M2763" s="15" t="n">
        <v>0.788194444444444</v>
      </c>
      <c r="N2763" s="16" t="n">
        <f aca="false">VLOOKUP(E2763,'Esp. percorsi al 18-10-22'!C:J,8,FALSE())</f>
        <v>14.2796442800895</v>
      </c>
      <c r="O2763" s="16"/>
      <c r="P2763" s="16"/>
      <c r="Q2763" s="20" t="n">
        <v>67</v>
      </c>
      <c r="R2763" s="17" t="n">
        <f aca="false">+N2763*Q2763</f>
        <v>956.736166765996</v>
      </c>
      <c r="S2763" s="17" t="n">
        <f aca="false">+O2763*Q2763</f>
        <v>0</v>
      </c>
      <c r="T2763" s="17"/>
      <c r="U2763" s="18" t="n">
        <f aca="false">+M2763-L2763</f>
        <v>0.0347222222222222</v>
      </c>
      <c r="V2763" s="18" t="n">
        <f aca="false">+U2763*Q2763</f>
        <v>2.32638888888889</v>
      </c>
      <c r="W2763" s="18"/>
    </row>
    <row r="2764" s="13" customFormat="true" ht="12" hidden="false" customHeight="false" outlineLevel="0" collapsed="false">
      <c r="A2764" s="12" t="n">
        <v>17494</v>
      </c>
      <c r="B2764" s="13" t="n">
        <v>92</v>
      </c>
      <c r="C2764" s="13" t="s">
        <v>468</v>
      </c>
      <c r="D2764" s="13" t="n">
        <v>2</v>
      </c>
      <c r="E2764" s="13" t="n">
        <v>103</v>
      </c>
      <c r="F2764" s="13" t="s">
        <v>626</v>
      </c>
      <c r="G2764" s="13" t="s">
        <v>24</v>
      </c>
      <c r="H2764" s="13" t="s">
        <v>25</v>
      </c>
      <c r="J2764" s="13" t="n">
        <v>1</v>
      </c>
      <c r="K2764" s="13" t="n">
        <v>2280</v>
      </c>
      <c r="L2764" s="14" t="n">
        <v>0.534722222222222</v>
      </c>
      <c r="M2764" s="15" t="n">
        <v>0.559027777777778</v>
      </c>
      <c r="N2764" s="16" t="n">
        <f aca="false">VLOOKUP(E2764,'Esp. percorsi al 18-10-22'!C:J,8,FALSE())</f>
        <v>11.0926469271217</v>
      </c>
      <c r="O2764" s="16"/>
      <c r="P2764" s="16"/>
      <c r="Q2764" s="20" t="n">
        <v>302</v>
      </c>
      <c r="R2764" s="17" t="n">
        <f aca="false">+N2764*Q2764</f>
        <v>3349.97937199075</v>
      </c>
      <c r="S2764" s="17" t="n">
        <f aca="false">+O2764*Q2764</f>
        <v>0</v>
      </c>
      <c r="T2764" s="17"/>
      <c r="U2764" s="18" t="n">
        <f aca="false">+M2764-L2764</f>
        <v>0.0243055555555556</v>
      </c>
      <c r="V2764" s="18" t="n">
        <f aca="false">+U2764*Q2764</f>
        <v>7.34027777777778</v>
      </c>
      <c r="W2764" s="18"/>
    </row>
    <row r="2765" s="13" customFormat="true" ht="12" hidden="false" customHeight="false" outlineLevel="0" collapsed="false">
      <c r="A2765" s="12" t="n">
        <v>10546</v>
      </c>
      <c r="B2765" s="13" t="n">
        <v>92</v>
      </c>
      <c r="C2765" s="13" t="s">
        <v>468</v>
      </c>
      <c r="D2765" s="13" t="n">
        <v>2</v>
      </c>
      <c r="E2765" s="13" t="n">
        <v>103</v>
      </c>
      <c r="F2765" s="13" t="s">
        <v>626</v>
      </c>
      <c r="G2765" s="13" t="s">
        <v>26</v>
      </c>
      <c r="H2765" s="13" t="s">
        <v>25</v>
      </c>
      <c r="J2765" s="13" t="n">
        <v>1</v>
      </c>
      <c r="K2765" s="13" t="n">
        <v>2281</v>
      </c>
      <c r="L2765" s="14" t="n">
        <v>0.732638888888889</v>
      </c>
      <c r="M2765" s="15" t="n">
        <v>0.756944444444444</v>
      </c>
      <c r="N2765" s="16" t="n">
        <f aca="false">VLOOKUP(E2765,'Esp. percorsi al 18-10-22'!C:J,8,FALSE())</f>
        <v>11.0926469271217</v>
      </c>
      <c r="O2765" s="16"/>
      <c r="P2765" s="16"/>
      <c r="Q2765" s="20" t="n">
        <v>235</v>
      </c>
      <c r="R2765" s="17" t="n">
        <f aca="false">+N2765*Q2765</f>
        <v>2606.7720278736</v>
      </c>
      <c r="S2765" s="17" t="n">
        <f aca="false">+O2765*Q2765</f>
        <v>0</v>
      </c>
      <c r="T2765" s="17"/>
      <c r="U2765" s="18" t="n">
        <f aca="false">+M2765-L2765</f>
        <v>0.0243055555555556</v>
      </c>
      <c r="V2765" s="18" t="n">
        <f aca="false">+U2765*Q2765</f>
        <v>5.71180555555556</v>
      </c>
      <c r="W2765" s="18"/>
    </row>
    <row r="2766" s="13" customFormat="true" ht="12" hidden="false" customHeight="false" outlineLevel="0" collapsed="false">
      <c r="A2766" s="12" t="n">
        <v>10547</v>
      </c>
      <c r="B2766" s="13" t="n">
        <v>92</v>
      </c>
      <c r="C2766" s="13" t="s">
        <v>468</v>
      </c>
      <c r="D2766" s="13" t="n">
        <v>2</v>
      </c>
      <c r="E2766" s="13" t="n">
        <v>122</v>
      </c>
      <c r="F2766" s="13" t="s">
        <v>627</v>
      </c>
      <c r="G2766" s="13" t="s">
        <v>26</v>
      </c>
      <c r="H2766" s="13" t="s">
        <v>25</v>
      </c>
      <c r="J2766" s="13" t="n">
        <v>1</v>
      </c>
      <c r="K2766" s="13" t="n">
        <v>2288</v>
      </c>
      <c r="L2766" s="14" t="n">
        <v>0.614583333333333</v>
      </c>
      <c r="M2766" s="15" t="n">
        <v>0.631944444444444</v>
      </c>
      <c r="N2766" s="16" t="n">
        <f aca="false">VLOOKUP(E2766,'Esp. percorsi al 18-10-22'!C:J,8,FALSE())</f>
        <v>7.12256982355977</v>
      </c>
      <c r="O2766" s="16"/>
      <c r="P2766" s="16"/>
      <c r="Q2766" s="20" t="n">
        <v>235</v>
      </c>
      <c r="R2766" s="17" t="n">
        <f aca="false">+N2766*Q2766</f>
        <v>1673.80390853655</v>
      </c>
      <c r="S2766" s="17" t="n">
        <f aca="false">+O2766*Q2766</f>
        <v>0</v>
      </c>
      <c r="T2766" s="17"/>
      <c r="U2766" s="18" t="n">
        <f aca="false">+M2766-L2766</f>
        <v>0.0173611111111111</v>
      </c>
      <c r="V2766" s="18" t="n">
        <f aca="false">+U2766*Q2766</f>
        <v>4.07986111111111</v>
      </c>
      <c r="W2766" s="18"/>
    </row>
    <row r="2767" s="13" customFormat="true" ht="12" hidden="false" customHeight="false" outlineLevel="0" collapsed="false">
      <c r="A2767" s="12" t="n">
        <v>10556</v>
      </c>
      <c r="B2767" s="13" t="n">
        <v>92</v>
      </c>
      <c r="C2767" s="13" t="s">
        <v>468</v>
      </c>
      <c r="D2767" s="13" t="n">
        <v>2</v>
      </c>
      <c r="E2767" s="13" t="n">
        <v>122</v>
      </c>
      <c r="F2767" s="13" t="s">
        <v>627</v>
      </c>
      <c r="G2767" s="13" t="s">
        <v>26</v>
      </c>
      <c r="H2767" s="13" t="s">
        <v>29</v>
      </c>
      <c r="J2767" s="13" t="n">
        <v>1</v>
      </c>
      <c r="K2767" s="13" t="n">
        <v>2851</v>
      </c>
      <c r="L2767" s="14" t="n">
        <v>0.642361111111111</v>
      </c>
      <c r="M2767" s="15" t="n">
        <v>0.659722222222222</v>
      </c>
      <c r="N2767" s="16" t="n">
        <f aca="false">VLOOKUP(E2767,'Esp. percorsi al 18-10-22'!C:J,8,FALSE())</f>
        <v>7.12256982355977</v>
      </c>
      <c r="O2767" s="16"/>
      <c r="P2767" s="16"/>
      <c r="Q2767" s="20" t="n">
        <v>46</v>
      </c>
      <c r="R2767" s="17" t="n">
        <f aca="false">+N2767*Q2767</f>
        <v>327.638211883749</v>
      </c>
      <c r="S2767" s="17" t="n">
        <f aca="false">+O2767*Q2767</f>
        <v>0</v>
      </c>
      <c r="T2767" s="17"/>
      <c r="U2767" s="18" t="n">
        <f aca="false">+M2767-L2767</f>
        <v>0.0173611111111111</v>
      </c>
      <c r="V2767" s="18" t="n">
        <f aca="false">+U2767*Q2767</f>
        <v>0.798611111111111</v>
      </c>
      <c r="W2767" s="18"/>
    </row>
    <row r="2768" s="13" customFormat="true" ht="12" hidden="false" customHeight="false" outlineLevel="0" collapsed="false">
      <c r="A2768" s="12" t="n">
        <v>10558</v>
      </c>
      <c r="B2768" s="13" t="n">
        <v>92</v>
      </c>
      <c r="C2768" s="13" t="s">
        <v>468</v>
      </c>
      <c r="D2768" s="13" t="n">
        <v>2</v>
      </c>
      <c r="E2768" s="13" t="n">
        <v>122</v>
      </c>
      <c r="F2768" s="13" t="s">
        <v>627</v>
      </c>
      <c r="G2768" s="13" t="s">
        <v>24</v>
      </c>
      <c r="H2768" s="13" t="s">
        <v>29</v>
      </c>
      <c r="J2768" s="13" t="n">
        <v>1</v>
      </c>
      <c r="K2768" s="13" t="n">
        <v>2853</v>
      </c>
      <c r="L2768" s="14" t="n">
        <v>0.684027777777778</v>
      </c>
      <c r="M2768" s="15" t="n">
        <v>0.701388888888889</v>
      </c>
      <c r="N2768" s="16" t="n">
        <f aca="false">VLOOKUP(E2768,'Esp. percorsi al 18-10-22'!C:J,8,FALSE())</f>
        <v>7.12256982355977</v>
      </c>
      <c r="O2768" s="16"/>
      <c r="P2768" s="16"/>
      <c r="Q2768" s="20" t="n">
        <v>58</v>
      </c>
      <c r="R2768" s="17" t="n">
        <f aca="false">+N2768*Q2768</f>
        <v>413.109049766467</v>
      </c>
      <c r="S2768" s="17" t="n">
        <f aca="false">+O2768*Q2768</f>
        <v>0</v>
      </c>
      <c r="T2768" s="17"/>
      <c r="U2768" s="18" t="n">
        <f aca="false">+M2768-L2768</f>
        <v>0.0173611111111111</v>
      </c>
      <c r="V2768" s="18" t="n">
        <f aca="false">+U2768*Q2768</f>
        <v>1.00694444444444</v>
      </c>
      <c r="W2768" s="18"/>
    </row>
    <row r="2769" s="13" customFormat="true" ht="12" hidden="false" customHeight="false" outlineLevel="0" collapsed="false">
      <c r="A2769" s="12" t="n">
        <v>10562</v>
      </c>
      <c r="B2769" s="13" t="n">
        <v>92</v>
      </c>
      <c r="C2769" s="13" t="s">
        <v>468</v>
      </c>
      <c r="D2769" s="13" t="n">
        <v>2</v>
      </c>
      <c r="E2769" s="13" t="n">
        <v>122</v>
      </c>
      <c r="F2769" s="13" t="s">
        <v>627</v>
      </c>
      <c r="G2769" s="13" t="s">
        <v>24</v>
      </c>
      <c r="H2769" s="13" t="s">
        <v>25</v>
      </c>
      <c r="J2769" s="13" t="n">
        <v>1</v>
      </c>
      <c r="K2769" s="13" t="n">
        <v>3018</v>
      </c>
      <c r="L2769" s="14" t="n">
        <v>0.684027777777778</v>
      </c>
      <c r="M2769" s="15" t="n">
        <v>0.701388888888889</v>
      </c>
      <c r="N2769" s="16" t="n">
        <f aca="false">VLOOKUP(E2769,'Esp. percorsi al 18-10-22'!C:J,8,FALSE())</f>
        <v>7.12256982355977</v>
      </c>
      <c r="O2769" s="16"/>
      <c r="P2769" s="16"/>
      <c r="Q2769" s="20" t="n">
        <v>302</v>
      </c>
      <c r="R2769" s="17" t="n">
        <f aca="false">+N2769*Q2769</f>
        <v>2151.01608671505</v>
      </c>
      <c r="S2769" s="17" t="n">
        <f aca="false">+O2769*Q2769</f>
        <v>0</v>
      </c>
      <c r="T2769" s="17"/>
      <c r="U2769" s="18" t="n">
        <f aca="false">+M2769-L2769</f>
        <v>0.0173611111111111</v>
      </c>
      <c r="V2769" s="18" t="n">
        <f aca="false">+U2769*Q2769</f>
        <v>5.24305555555556</v>
      </c>
      <c r="W2769" s="18"/>
    </row>
    <row r="2770" s="13" customFormat="true" ht="12" hidden="false" customHeight="false" outlineLevel="0" collapsed="false">
      <c r="A2770" s="12" t="n">
        <v>10560</v>
      </c>
      <c r="B2770" s="13" t="n">
        <v>92</v>
      </c>
      <c r="C2770" s="13" t="s">
        <v>468</v>
      </c>
      <c r="D2770" s="13" t="n">
        <v>2</v>
      </c>
      <c r="E2770" s="13" t="n">
        <v>122</v>
      </c>
      <c r="F2770" s="13" t="s">
        <v>627</v>
      </c>
      <c r="G2770" s="13" t="s">
        <v>26</v>
      </c>
      <c r="H2770" s="13" t="s">
        <v>29</v>
      </c>
      <c r="J2770" s="13" t="n">
        <v>1</v>
      </c>
      <c r="K2770" s="13" t="n">
        <v>2855</v>
      </c>
      <c r="L2770" s="14" t="n">
        <v>0.763888888888889</v>
      </c>
      <c r="M2770" s="15" t="n">
        <v>0.78125</v>
      </c>
      <c r="N2770" s="16" t="n">
        <f aca="false">VLOOKUP(E2770,'Esp. percorsi al 18-10-22'!C:J,8,FALSE())</f>
        <v>7.12256982355977</v>
      </c>
      <c r="O2770" s="16"/>
      <c r="P2770" s="16"/>
      <c r="Q2770" s="20" t="n">
        <v>46</v>
      </c>
      <c r="R2770" s="17" t="n">
        <f aca="false">+N2770*Q2770</f>
        <v>327.638211883749</v>
      </c>
      <c r="S2770" s="17" t="n">
        <f aca="false">+O2770*Q2770</f>
        <v>0</v>
      </c>
      <c r="T2770" s="17"/>
      <c r="U2770" s="18" t="n">
        <f aca="false">+M2770-L2770</f>
        <v>0.0173611111111111</v>
      </c>
      <c r="V2770" s="18" t="n">
        <f aca="false">+U2770*Q2770</f>
        <v>0.798611111111111</v>
      </c>
      <c r="W2770" s="18"/>
    </row>
    <row r="2771" s="13" customFormat="true" ht="12" hidden="false" customHeight="false" outlineLevel="0" collapsed="false">
      <c r="A2771" s="12" t="n">
        <v>10548</v>
      </c>
      <c r="B2771" s="13" t="n">
        <v>92</v>
      </c>
      <c r="C2771" s="13" t="s">
        <v>468</v>
      </c>
      <c r="D2771" s="13" t="n">
        <v>2</v>
      </c>
      <c r="E2771" s="13" t="n">
        <v>122</v>
      </c>
      <c r="F2771" s="13" t="s">
        <v>627</v>
      </c>
      <c r="G2771" s="13" t="s">
        <v>26</v>
      </c>
      <c r="H2771" s="13" t="s">
        <v>25</v>
      </c>
      <c r="J2771" s="13" t="n">
        <v>1</v>
      </c>
      <c r="K2771" s="13" t="n">
        <v>2290</v>
      </c>
      <c r="L2771" s="14" t="n">
        <v>0.774305555555555</v>
      </c>
      <c r="M2771" s="15" t="n">
        <v>0.791666666666667</v>
      </c>
      <c r="N2771" s="16" t="n">
        <f aca="false">VLOOKUP(E2771,'Esp. percorsi al 18-10-22'!C:J,8,FALSE())</f>
        <v>7.12256982355977</v>
      </c>
      <c r="O2771" s="16"/>
      <c r="P2771" s="16"/>
      <c r="Q2771" s="20" t="n">
        <v>235</v>
      </c>
      <c r="R2771" s="17" t="n">
        <f aca="false">+N2771*Q2771</f>
        <v>1673.80390853655</v>
      </c>
      <c r="S2771" s="17" t="n">
        <f aca="false">+O2771*Q2771</f>
        <v>0</v>
      </c>
      <c r="T2771" s="17"/>
      <c r="U2771" s="18" t="n">
        <f aca="false">+M2771-L2771</f>
        <v>0.0173611111111111</v>
      </c>
      <c r="V2771" s="18" t="n">
        <f aca="false">+U2771*Q2771</f>
        <v>4.07986111111111</v>
      </c>
      <c r="W2771" s="18"/>
    </row>
    <row r="2772" s="13" customFormat="true" ht="12" hidden="false" customHeight="false" outlineLevel="0" collapsed="false">
      <c r="A2772" s="12" t="n">
        <v>10589</v>
      </c>
      <c r="B2772" s="13" t="n">
        <v>92</v>
      </c>
      <c r="C2772" s="13" t="s">
        <v>468</v>
      </c>
      <c r="D2772" s="13" t="n">
        <v>2</v>
      </c>
      <c r="E2772" s="13" t="n">
        <v>122</v>
      </c>
      <c r="F2772" s="13" t="s">
        <v>627</v>
      </c>
      <c r="G2772" s="13" t="s">
        <v>24</v>
      </c>
      <c r="H2772" s="13" t="s">
        <v>25</v>
      </c>
      <c r="J2772" s="13" t="n">
        <v>1</v>
      </c>
      <c r="K2772" s="13" t="n">
        <v>3020</v>
      </c>
      <c r="L2772" s="14" t="n">
        <v>0.809027777777778</v>
      </c>
      <c r="M2772" s="15" t="n">
        <v>0.826388888888889</v>
      </c>
      <c r="N2772" s="16" t="n">
        <f aca="false">VLOOKUP(E2772,'Esp. percorsi al 18-10-22'!C:J,8,FALSE())</f>
        <v>7.12256982355977</v>
      </c>
      <c r="O2772" s="16"/>
      <c r="P2772" s="16"/>
      <c r="Q2772" s="20" t="n">
        <v>302</v>
      </c>
      <c r="R2772" s="17" t="n">
        <f aca="false">+N2772*Q2772</f>
        <v>2151.01608671505</v>
      </c>
      <c r="S2772" s="17" t="n">
        <f aca="false">+O2772*Q2772</f>
        <v>0</v>
      </c>
      <c r="T2772" s="17"/>
      <c r="U2772" s="18" t="n">
        <f aca="false">+M2772-L2772</f>
        <v>0.0173611111111111</v>
      </c>
      <c r="V2772" s="18" t="n">
        <f aca="false">+U2772*Q2772</f>
        <v>5.24305555555556</v>
      </c>
      <c r="W2772" s="18"/>
    </row>
    <row r="2773" s="13" customFormat="true" ht="12" hidden="false" customHeight="false" outlineLevel="0" collapsed="false">
      <c r="A2773" s="12" t="n">
        <v>18438</v>
      </c>
      <c r="B2773" s="13" t="n">
        <v>92</v>
      </c>
      <c r="C2773" s="13" t="s">
        <v>468</v>
      </c>
      <c r="D2773" s="13" t="n">
        <v>2</v>
      </c>
      <c r="E2773" s="13" t="n">
        <v>122</v>
      </c>
      <c r="F2773" s="13" t="s">
        <v>627</v>
      </c>
      <c r="G2773" s="13" t="s">
        <v>28</v>
      </c>
      <c r="H2773" s="13" t="s">
        <v>29</v>
      </c>
      <c r="J2773" s="13" t="n">
        <v>1</v>
      </c>
      <c r="K2773" s="13" t="n">
        <v>3902</v>
      </c>
      <c r="L2773" s="14" t="n">
        <v>0.809027777777778</v>
      </c>
      <c r="M2773" s="15" t="n">
        <v>0.826388888888889</v>
      </c>
      <c r="N2773" s="16" t="n">
        <f aca="false">VLOOKUP(E2773,'Esp. percorsi al 18-10-22'!C:J,8,FALSE())</f>
        <v>7.12256982355977</v>
      </c>
      <c r="O2773" s="16"/>
      <c r="P2773" s="16"/>
      <c r="Q2773" s="20" t="n">
        <v>12</v>
      </c>
      <c r="R2773" s="17" t="n">
        <f aca="false">+N2773*Q2773</f>
        <v>85.4708378827172</v>
      </c>
      <c r="S2773" s="17" t="n">
        <f aca="false">+O2773*Q2773</f>
        <v>0</v>
      </c>
      <c r="T2773" s="17"/>
      <c r="U2773" s="18" t="n">
        <f aca="false">+M2773-L2773</f>
        <v>0.0173611111111111</v>
      </c>
      <c r="V2773" s="18" t="n">
        <f aca="false">+U2773*Q2773</f>
        <v>0.208333333333333</v>
      </c>
      <c r="W2773" s="18"/>
    </row>
    <row r="2774" s="13" customFormat="true" ht="12" hidden="false" customHeight="false" outlineLevel="0" collapsed="false">
      <c r="A2774" s="12" t="n">
        <v>10590</v>
      </c>
      <c r="B2774" s="13" t="n">
        <v>92</v>
      </c>
      <c r="C2774" s="13" t="s">
        <v>468</v>
      </c>
      <c r="D2774" s="13" t="n">
        <v>2</v>
      </c>
      <c r="E2774" s="13" t="n">
        <v>122</v>
      </c>
      <c r="F2774" s="13" t="s">
        <v>627</v>
      </c>
      <c r="G2774" s="13" t="s">
        <v>26</v>
      </c>
      <c r="H2774" s="13" t="s">
        <v>29</v>
      </c>
      <c r="J2774" s="13" t="n">
        <v>1</v>
      </c>
      <c r="K2774" s="13" t="n">
        <v>2860</v>
      </c>
      <c r="L2774" s="14" t="n">
        <v>0.819444444444444</v>
      </c>
      <c r="M2774" s="15" t="n">
        <v>0.836805555555555</v>
      </c>
      <c r="N2774" s="16" t="n">
        <f aca="false">VLOOKUP(E2774,'Esp. percorsi al 18-10-22'!C:J,8,FALSE())</f>
        <v>7.12256982355977</v>
      </c>
      <c r="O2774" s="16"/>
      <c r="P2774" s="16"/>
      <c r="Q2774" s="20" t="n">
        <v>46</v>
      </c>
      <c r="R2774" s="17" t="n">
        <f aca="false">+N2774*Q2774</f>
        <v>327.638211883749</v>
      </c>
      <c r="S2774" s="17" t="n">
        <f aca="false">+O2774*Q2774</f>
        <v>0</v>
      </c>
      <c r="T2774" s="17"/>
      <c r="U2774" s="18" t="n">
        <f aca="false">+M2774-L2774</f>
        <v>0.0173611111111111</v>
      </c>
      <c r="V2774" s="18" t="n">
        <f aca="false">+U2774*Q2774</f>
        <v>0.798611111111111</v>
      </c>
      <c r="W2774" s="18"/>
    </row>
    <row r="2775" s="13" customFormat="true" ht="12" hidden="false" customHeight="false" outlineLevel="0" collapsed="false">
      <c r="A2775" s="12" t="n">
        <v>10549</v>
      </c>
      <c r="B2775" s="13" t="n">
        <v>92</v>
      </c>
      <c r="C2775" s="13" t="s">
        <v>468</v>
      </c>
      <c r="D2775" s="13" t="n">
        <v>2</v>
      </c>
      <c r="E2775" s="13" t="n">
        <v>144</v>
      </c>
      <c r="F2775" s="13" t="s">
        <v>628</v>
      </c>
      <c r="G2775" s="13" t="s">
        <v>24</v>
      </c>
      <c r="H2775" s="13" t="s">
        <v>25</v>
      </c>
      <c r="J2775" s="13" t="n">
        <v>1</v>
      </c>
      <c r="K2775" s="13" t="n">
        <v>2310</v>
      </c>
      <c r="L2775" s="14" t="n">
        <v>0.284722222222222</v>
      </c>
      <c r="M2775" s="15" t="n">
        <v>0.326388888888889</v>
      </c>
      <c r="N2775" s="16" t="n">
        <f aca="false">VLOOKUP(E2775,'Esp. percorsi al 18-10-22'!C:J,8,FALSE())</f>
        <v>20.8484674429547</v>
      </c>
      <c r="O2775" s="16"/>
      <c r="P2775" s="16"/>
      <c r="Q2775" s="20" t="n">
        <v>302</v>
      </c>
      <c r="R2775" s="17" t="n">
        <f aca="false">+N2775*Q2775</f>
        <v>6296.23716777232</v>
      </c>
      <c r="S2775" s="17" t="n">
        <f aca="false">+O2775*Q2775</f>
        <v>0</v>
      </c>
      <c r="T2775" s="17"/>
      <c r="U2775" s="18" t="n">
        <f aca="false">+M2775-L2775</f>
        <v>0.0416666666666667</v>
      </c>
      <c r="V2775" s="18" t="n">
        <f aca="false">+U2775*Q2775</f>
        <v>12.5833333333333</v>
      </c>
      <c r="W2775" s="18"/>
    </row>
    <row r="2776" s="13" customFormat="true" ht="12" hidden="false" customHeight="false" outlineLevel="0" collapsed="false">
      <c r="A2776" s="12" t="n">
        <v>10570</v>
      </c>
      <c r="B2776" s="13" t="n">
        <v>92</v>
      </c>
      <c r="C2776" s="13" t="s">
        <v>468</v>
      </c>
      <c r="D2776" s="13" t="n">
        <v>2</v>
      </c>
      <c r="E2776" s="13" t="n">
        <v>170</v>
      </c>
      <c r="F2776" s="13" t="s">
        <v>629</v>
      </c>
      <c r="G2776" s="13" t="s">
        <v>28</v>
      </c>
      <c r="H2776" s="13" t="s">
        <v>25</v>
      </c>
      <c r="J2776" s="13" t="n">
        <v>1</v>
      </c>
      <c r="K2776" s="13" t="n">
        <v>3659</v>
      </c>
      <c r="L2776" s="14" t="n">
        <v>0.600694444444444</v>
      </c>
      <c r="M2776" s="15" t="n">
        <v>0.625</v>
      </c>
      <c r="N2776" s="16" t="n">
        <f aca="false">VLOOKUP(E2776,'Esp. percorsi al 18-10-22'!C:J,8,FALSE())</f>
        <v>8.9670907166102</v>
      </c>
      <c r="O2776" s="16"/>
      <c r="P2776" s="16"/>
      <c r="Q2776" s="20" t="n">
        <v>67</v>
      </c>
      <c r="R2776" s="17" t="n">
        <f aca="false">+N2776*Q2776</f>
        <v>600.795078012883</v>
      </c>
      <c r="S2776" s="17" t="n">
        <f aca="false">+O2776*Q2776</f>
        <v>0</v>
      </c>
      <c r="T2776" s="17"/>
      <c r="U2776" s="18" t="n">
        <f aca="false">+M2776-L2776</f>
        <v>0.0243055555555556</v>
      </c>
      <c r="V2776" s="18" t="n">
        <f aca="false">+U2776*Q2776</f>
        <v>1.62847222222222</v>
      </c>
      <c r="W2776" s="18"/>
    </row>
    <row r="2777" s="13" customFormat="true" ht="12" hidden="false" customHeight="false" outlineLevel="0" collapsed="false">
      <c r="A2777" s="12" t="n">
        <v>10584</v>
      </c>
      <c r="B2777" s="13" t="n">
        <v>92</v>
      </c>
      <c r="C2777" s="13" t="s">
        <v>468</v>
      </c>
      <c r="D2777" s="13" t="n">
        <v>2</v>
      </c>
      <c r="E2777" s="13" t="n">
        <v>170</v>
      </c>
      <c r="F2777" s="13" t="s">
        <v>629</v>
      </c>
      <c r="G2777" s="13" t="s">
        <v>28</v>
      </c>
      <c r="H2777" s="13" t="s">
        <v>29</v>
      </c>
      <c r="J2777" s="13" t="n">
        <v>1</v>
      </c>
      <c r="K2777" s="13" t="n">
        <v>3898</v>
      </c>
      <c r="L2777" s="14" t="n">
        <v>0.607638888888889</v>
      </c>
      <c r="M2777" s="15" t="n">
        <v>0.631944444444444</v>
      </c>
      <c r="N2777" s="16" t="n">
        <f aca="false">VLOOKUP(E2777,'Esp. percorsi al 18-10-22'!C:J,8,FALSE())</f>
        <v>8.9670907166102</v>
      </c>
      <c r="O2777" s="16"/>
      <c r="P2777" s="16"/>
      <c r="Q2777" s="20" t="n">
        <v>12</v>
      </c>
      <c r="R2777" s="17" t="n">
        <f aca="false">+N2777*Q2777</f>
        <v>107.605088599322</v>
      </c>
      <c r="S2777" s="17" t="n">
        <f aca="false">+O2777*Q2777</f>
        <v>0</v>
      </c>
      <c r="T2777" s="17"/>
      <c r="U2777" s="18" t="n">
        <f aca="false">+M2777-L2777</f>
        <v>0.0243055555555556</v>
      </c>
      <c r="V2777" s="18" t="n">
        <f aca="false">+U2777*Q2777</f>
        <v>0.291666666666667</v>
      </c>
      <c r="W2777" s="18"/>
    </row>
    <row r="2778" s="13" customFormat="true" ht="12" hidden="false" customHeight="false" outlineLevel="0" collapsed="false">
      <c r="A2778" s="12" t="n">
        <v>10586</v>
      </c>
      <c r="B2778" s="13" t="n">
        <v>92</v>
      </c>
      <c r="C2778" s="13" t="s">
        <v>468</v>
      </c>
      <c r="D2778" s="13" t="n">
        <v>2</v>
      </c>
      <c r="E2778" s="13" t="n">
        <v>170</v>
      </c>
      <c r="F2778" s="13" t="s">
        <v>629</v>
      </c>
      <c r="G2778" s="13" t="s">
        <v>28</v>
      </c>
      <c r="H2778" s="13" t="s">
        <v>29</v>
      </c>
      <c r="J2778" s="13" t="n">
        <v>1</v>
      </c>
      <c r="K2778" s="13" t="n">
        <v>3900</v>
      </c>
      <c r="L2778" s="14" t="n">
        <v>0.760416666666667</v>
      </c>
      <c r="M2778" s="15" t="n">
        <v>0.784722222222222</v>
      </c>
      <c r="N2778" s="16" t="n">
        <f aca="false">VLOOKUP(E2778,'Esp. percorsi al 18-10-22'!C:J,8,FALSE())</f>
        <v>8.9670907166102</v>
      </c>
      <c r="O2778" s="16"/>
      <c r="P2778" s="16"/>
      <c r="Q2778" s="20" t="n">
        <v>12</v>
      </c>
      <c r="R2778" s="17" t="n">
        <f aca="false">+N2778*Q2778</f>
        <v>107.605088599322</v>
      </c>
      <c r="S2778" s="17" t="n">
        <f aca="false">+O2778*Q2778</f>
        <v>0</v>
      </c>
      <c r="T2778" s="17"/>
      <c r="U2778" s="18" t="n">
        <f aca="false">+M2778-L2778</f>
        <v>0.0243055555555556</v>
      </c>
      <c r="V2778" s="18" t="n">
        <f aca="false">+U2778*Q2778</f>
        <v>0.291666666666667</v>
      </c>
      <c r="W2778" s="18"/>
    </row>
    <row r="2779" s="13" customFormat="true" ht="12" hidden="false" customHeight="false" outlineLevel="0" collapsed="false">
      <c r="A2779" s="12" t="n">
        <v>17900</v>
      </c>
      <c r="B2779" s="13" t="n">
        <v>92</v>
      </c>
      <c r="C2779" s="13" t="s">
        <v>468</v>
      </c>
      <c r="D2779" s="13" t="n">
        <v>2</v>
      </c>
      <c r="E2779" s="13" t="n">
        <v>172</v>
      </c>
      <c r="F2779" s="13" t="s">
        <v>630</v>
      </c>
      <c r="G2779" s="13" t="s">
        <v>26</v>
      </c>
      <c r="H2779" s="13" t="s">
        <v>25</v>
      </c>
      <c r="J2779" s="13" t="n">
        <v>1</v>
      </c>
      <c r="K2779" s="13" t="n">
        <v>17900</v>
      </c>
      <c r="L2779" s="14" t="n">
        <v>0.288194444444444</v>
      </c>
      <c r="M2779" s="15" t="n">
        <v>0.302083333333333</v>
      </c>
      <c r="N2779" s="16" t="n">
        <f aca="false">VLOOKUP(E2779,'Esp. percorsi al 18-10-22'!C:J,8,FALSE())</f>
        <v>5.16426532693328</v>
      </c>
      <c r="O2779" s="16"/>
      <c r="P2779" s="16"/>
      <c r="Q2779" s="20" t="n">
        <v>235</v>
      </c>
      <c r="R2779" s="17" t="n">
        <f aca="false">+N2779*Q2779</f>
        <v>1213.60235182932</v>
      </c>
      <c r="S2779" s="17" t="n">
        <f aca="false">+O2779*Q2779</f>
        <v>0</v>
      </c>
      <c r="T2779" s="17"/>
      <c r="U2779" s="18" t="n">
        <f aca="false">+M2779-L2779</f>
        <v>0.0138888888888889</v>
      </c>
      <c r="V2779" s="18" t="n">
        <f aca="false">+U2779*Q2779</f>
        <v>3.26388888888889</v>
      </c>
      <c r="W2779" s="18"/>
    </row>
    <row r="2780" s="13" customFormat="true" ht="12" hidden="false" customHeight="false" outlineLevel="0" collapsed="false">
      <c r="A2780" s="12" t="n">
        <v>10550</v>
      </c>
      <c r="B2780" s="13" t="n">
        <v>92</v>
      </c>
      <c r="C2780" s="13" t="s">
        <v>468</v>
      </c>
      <c r="D2780" s="13" t="n">
        <v>2</v>
      </c>
      <c r="E2780" s="13" t="n">
        <v>172</v>
      </c>
      <c r="F2780" s="13" t="s">
        <v>630</v>
      </c>
      <c r="G2780" s="13" t="s">
        <v>28</v>
      </c>
      <c r="H2780" s="13" t="s">
        <v>25</v>
      </c>
      <c r="J2780" s="13" t="n">
        <v>1</v>
      </c>
      <c r="K2780" s="13" t="n">
        <v>2324</v>
      </c>
      <c r="L2780" s="14" t="n">
        <v>0.295138888888889</v>
      </c>
      <c r="M2780" s="15" t="n">
        <v>0.309027777777778</v>
      </c>
      <c r="N2780" s="16" t="n">
        <f aca="false">VLOOKUP(E2780,'Esp. percorsi al 18-10-22'!C:J,8,FALSE())</f>
        <v>5.16426532693328</v>
      </c>
      <c r="O2780" s="16"/>
      <c r="P2780" s="16"/>
      <c r="Q2780" s="20" t="n">
        <v>67</v>
      </c>
      <c r="R2780" s="17" t="n">
        <f aca="false">+N2780*Q2780</f>
        <v>346.00577690453</v>
      </c>
      <c r="S2780" s="17" t="n">
        <f aca="false">+O2780*Q2780</f>
        <v>0</v>
      </c>
      <c r="T2780" s="17"/>
      <c r="U2780" s="18" t="n">
        <f aca="false">+M2780-L2780</f>
        <v>0.0138888888888889</v>
      </c>
      <c r="V2780" s="18" t="n">
        <f aca="false">+U2780*Q2780</f>
        <v>0.930555555555555</v>
      </c>
      <c r="W2780" s="18"/>
    </row>
    <row r="2781" s="13" customFormat="true" ht="12" hidden="false" customHeight="false" outlineLevel="0" collapsed="false">
      <c r="A2781" s="12" t="n">
        <v>10576</v>
      </c>
      <c r="B2781" s="13" t="n">
        <v>92</v>
      </c>
      <c r="C2781" s="13" t="s">
        <v>468</v>
      </c>
      <c r="D2781" s="13" t="n">
        <v>2</v>
      </c>
      <c r="E2781" s="13" t="n">
        <v>172</v>
      </c>
      <c r="F2781" s="13" t="s">
        <v>630</v>
      </c>
      <c r="G2781" s="13" t="s">
        <v>28</v>
      </c>
      <c r="H2781" s="13" t="s">
        <v>25</v>
      </c>
      <c r="J2781" s="13" t="n">
        <v>1</v>
      </c>
      <c r="K2781" s="13" t="n">
        <v>3683</v>
      </c>
      <c r="L2781" s="14" t="n">
        <v>0.350694444444444</v>
      </c>
      <c r="M2781" s="15" t="n">
        <v>0.364583333333333</v>
      </c>
      <c r="N2781" s="16" t="n">
        <f aca="false">VLOOKUP(E2781,'Esp. percorsi al 18-10-22'!C:J,8,FALSE())</f>
        <v>5.16426532693328</v>
      </c>
      <c r="O2781" s="16"/>
      <c r="P2781" s="16"/>
      <c r="Q2781" s="20" t="n">
        <v>67</v>
      </c>
      <c r="R2781" s="17" t="n">
        <f aca="false">+N2781*Q2781</f>
        <v>346.00577690453</v>
      </c>
      <c r="S2781" s="17" t="n">
        <f aca="false">+O2781*Q2781</f>
        <v>0</v>
      </c>
      <c r="T2781" s="17"/>
      <c r="U2781" s="18" t="n">
        <f aca="false">+M2781-L2781</f>
        <v>0.0138888888888889</v>
      </c>
      <c r="V2781" s="18" t="n">
        <f aca="false">+U2781*Q2781</f>
        <v>0.930555555555555</v>
      </c>
      <c r="W2781" s="18"/>
    </row>
    <row r="2782" s="13" customFormat="true" ht="12" hidden="false" customHeight="false" outlineLevel="0" collapsed="false">
      <c r="A2782" s="12" t="n">
        <v>10551</v>
      </c>
      <c r="B2782" s="13" t="n">
        <v>92</v>
      </c>
      <c r="C2782" s="13" t="s">
        <v>468</v>
      </c>
      <c r="D2782" s="13" t="n">
        <v>2</v>
      </c>
      <c r="E2782" s="13" t="n">
        <v>172</v>
      </c>
      <c r="F2782" s="13" t="s">
        <v>630</v>
      </c>
      <c r="G2782" s="13" t="s">
        <v>26</v>
      </c>
      <c r="H2782" s="13" t="s">
        <v>25</v>
      </c>
      <c r="J2782" s="13" t="n">
        <v>1</v>
      </c>
      <c r="K2782" s="13" t="n">
        <v>2325</v>
      </c>
      <c r="L2782" s="14" t="n">
        <v>0.371527777777778</v>
      </c>
      <c r="M2782" s="15" t="n">
        <v>0.385416666666667</v>
      </c>
      <c r="N2782" s="16" t="n">
        <f aca="false">VLOOKUP(E2782,'Esp. percorsi al 18-10-22'!C:J,8,FALSE())</f>
        <v>5.16426532693328</v>
      </c>
      <c r="O2782" s="16"/>
      <c r="P2782" s="16"/>
      <c r="Q2782" s="20" t="n">
        <v>235</v>
      </c>
      <c r="R2782" s="17" t="n">
        <f aca="false">+N2782*Q2782</f>
        <v>1213.60235182932</v>
      </c>
      <c r="S2782" s="17" t="n">
        <f aca="false">+O2782*Q2782</f>
        <v>0</v>
      </c>
      <c r="T2782" s="17"/>
      <c r="U2782" s="18" t="n">
        <f aca="false">+M2782-L2782</f>
        <v>0.0138888888888889</v>
      </c>
      <c r="V2782" s="18" t="n">
        <f aca="false">+U2782*Q2782</f>
        <v>3.26388888888889</v>
      </c>
      <c r="W2782" s="18"/>
    </row>
    <row r="2783" s="13" customFormat="true" ht="12" hidden="false" customHeight="false" outlineLevel="0" collapsed="false">
      <c r="A2783" s="12" t="n">
        <v>10564</v>
      </c>
      <c r="B2783" s="13" t="n">
        <v>92</v>
      </c>
      <c r="C2783" s="13" t="s">
        <v>468</v>
      </c>
      <c r="D2783" s="13" t="n">
        <v>2</v>
      </c>
      <c r="E2783" s="13" t="n">
        <v>172</v>
      </c>
      <c r="F2783" s="13" t="s">
        <v>630</v>
      </c>
      <c r="G2783" s="13" t="s">
        <v>24</v>
      </c>
      <c r="H2783" s="13" t="s">
        <v>29</v>
      </c>
      <c r="J2783" s="13" t="n">
        <v>1</v>
      </c>
      <c r="K2783" s="13" t="n">
        <v>3061</v>
      </c>
      <c r="L2783" s="14" t="n">
        <v>0.371527777777778</v>
      </c>
      <c r="M2783" s="15" t="n">
        <v>0.385416666666667</v>
      </c>
      <c r="N2783" s="16" t="n">
        <f aca="false">VLOOKUP(E2783,'Esp. percorsi al 18-10-22'!C:J,8,FALSE())</f>
        <v>5.16426532693328</v>
      </c>
      <c r="O2783" s="16"/>
      <c r="P2783" s="16"/>
      <c r="Q2783" s="20" t="n">
        <v>58</v>
      </c>
      <c r="R2783" s="17" t="n">
        <f aca="false">+N2783*Q2783</f>
        <v>299.52738896213</v>
      </c>
      <c r="S2783" s="17" t="n">
        <f aca="false">+O2783*Q2783</f>
        <v>0</v>
      </c>
      <c r="T2783" s="17"/>
      <c r="U2783" s="18" t="n">
        <f aca="false">+M2783-L2783</f>
        <v>0.0138888888888889</v>
      </c>
      <c r="V2783" s="18" t="n">
        <f aca="false">+U2783*Q2783</f>
        <v>0.805555555555555</v>
      </c>
      <c r="W2783" s="18"/>
    </row>
    <row r="2784" s="13" customFormat="true" ht="12" hidden="false" customHeight="false" outlineLevel="0" collapsed="false">
      <c r="A2784" s="12" t="n">
        <v>10578</v>
      </c>
      <c r="B2784" s="13" t="n">
        <v>92</v>
      </c>
      <c r="C2784" s="13" t="s">
        <v>468</v>
      </c>
      <c r="D2784" s="13" t="n">
        <v>2</v>
      </c>
      <c r="E2784" s="13" t="n">
        <v>172</v>
      </c>
      <c r="F2784" s="13" t="s">
        <v>630</v>
      </c>
      <c r="G2784" s="13" t="s">
        <v>28</v>
      </c>
      <c r="H2784" s="13" t="s">
        <v>25</v>
      </c>
      <c r="J2784" s="13" t="n">
        <v>1</v>
      </c>
      <c r="K2784" s="13" t="n">
        <v>3685</v>
      </c>
      <c r="L2784" s="14" t="n">
        <v>0.392361111111111</v>
      </c>
      <c r="M2784" s="15" t="n">
        <v>0.40625</v>
      </c>
      <c r="N2784" s="16" t="n">
        <f aca="false">VLOOKUP(E2784,'Esp. percorsi al 18-10-22'!C:J,8,FALSE())</f>
        <v>5.16426532693328</v>
      </c>
      <c r="O2784" s="16"/>
      <c r="P2784" s="16"/>
      <c r="Q2784" s="20" t="n">
        <v>67</v>
      </c>
      <c r="R2784" s="17" t="n">
        <f aca="false">+N2784*Q2784</f>
        <v>346.00577690453</v>
      </c>
      <c r="S2784" s="17" t="n">
        <f aca="false">+O2784*Q2784</f>
        <v>0</v>
      </c>
      <c r="T2784" s="17"/>
      <c r="U2784" s="18" t="n">
        <f aca="false">+M2784-L2784</f>
        <v>0.0138888888888889</v>
      </c>
      <c r="V2784" s="18" t="n">
        <f aca="false">+U2784*Q2784</f>
        <v>0.930555555555555</v>
      </c>
      <c r="W2784" s="18"/>
    </row>
    <row r="2785" s="13" customFormat="true" ht="12" hidden="false" customHeight="false" outlineLevel="0" collapsed="false">
      <c r="A2785" s="12" t="n">
        <v>10566</v>
      </c>
      <c r="B2785" s="13" t="n">
        <v>92</v>
      </c>
      <c r="C2785" s="13" t="s">
        <v>468</v>
      </c>
      <c r="D2785" s="13" t="n">
        <v>2</v>
      </c>
      <c r="E2785" s="13" t="n">
        <v>172</v>
      </c>
      <c r="F2785" s="13" t="s">
        <v>630</v>
      </c>
      <c r="G2785" s="13" t="s">
        <v>24</v>
      </c>
      <c r="H2785" s="13" t="s">
        <v>29</v>
      </c>
      <c r="J2785" s="13" t="n">
        <v>1</v>
      </c>
      <c r="K2785" s="13" t="n">
        <v>3063</v>
      </c>
      <c r="L2785" s="14" t="n">
        <v>0.458333333333333</v>
      </c>
      <c r="M2785" s="15" t="n">
        <v>0.472222222222222</v>
      </c>
      <c r="N2785" s="16" t="n">
        <f aca="false">VLOOKUP(E2785,'Esp. percorsi al 18-10-22'!C:J,8,FALSE())</f>
        <v>5.16426532693328</v>
      </c>
      <c r="O2785" s="16"/>
      <c r="P2785" s="16"/>
      <c r="Q2785" s="20" t="n">
        <v>58</v>
      </c>
      <c r="R2785" s="17" t="n">
        <f aca="false">+N2785*Q2785</f>
        <v>299.52738896213</v>
      </c>
      <c r="S2785" s="17" t="n">
        <f aca="false">+O2785*Q2785</f>
        <v>0</v>
      </c>
      <c r="T2785" s="17"/>
      <c r="U2785" s="18" t="n">
        <f aca="false">+M2785-L2785</f>
        <v>0.0138888888888889</v>
      </c>
      <c r="V2785" s="18" t="n">
        <f aca="false">+U2785*Q2785</f>
        <v>0.805555555555555</v>
      </c>
      <c r="W2785" s="18"/>
    </row>
    <row r="2786" s="13" customFormat="true" ht="12" hidden="false" customHeight="false" outlineLevel="0" collapsed="false">
      <c r="A2786" s="12" t="n">
        <v>10552</v>
      </c>
      <c r="B2786" s="13" t="n">
        <v>92</v>
      </c>
      <c r="C2786" s="13" t="s">
        <v>468</v>
      </c>
      <c r="D2786" s="13" t="n">
        <v>2</v>
      </c>
      <c r="E2786" s="13" t="n">
        <v>172</v>
      </c>
      <c r="F2786" s="13" t="s">
        <v>630</v>
      </c>
      <c r="G2786" s="13" t="s">
        <v>24</v>
      </c>
      <c r="H2786" s="13" t="s">
        <v>25</v>
      </c>
      <c r="J2786" s="13" t="n">
        <v>1</v>
      </c>
      <c r="K2786" s="13" t="n">
        <v>2326</v>
      </c>
      <c r="L2786" s="14" t="n">
        <v>0.461805555555556</v>
      </c>
      <c r="M2786" s="15" t="n">
        <v>0.475694444444444</v>
      </c>
      <c r="N2786" s="16" t="n">
        <f aca="false">VLOOKUP(E2786,'Esp. percorsi al 18-10-22'!C:J,8,FALSE())</f>
        <v>5.16426532693328</v>
      </c>
      <c r="O2786" s="16"/>
      <c r="P2786" s="16"/>
      <c r="Q2786" s="20" t="n">
        <v>302</v>
      </c>
      <c r="R2786" s="17" t="n">
        <f aca="false">+N2786*Q2786</f>
        <v>1559.60812873385</v>
      </c>
      <c r="S2786" s="17" t="n">
        <f aca="false">+O2786*Q2786</f>
        <v>0</v>
      </c>
      <c r="T2786" s="17"/>
      <c r="U2786" s="18" t="n">
        <f aca="false">+M2786-L2786</f>
        <v>0.0138888888888889</v>
      </c>
      <c r="V2786" s="18" t="n">
        <f aca="false">+U2786*Q2786</f>
        <v>4.19444444444444</v>
      </c>
      <c r="W2786" s="18"/>
    </row>
    <row r="2787" s="13" customFormat="true" ht="12" hidden="false" customHeight="false" outlineLevel="0" collapsed="false">
      <c r="A2787" s="12" t="n">
        <v>10554</v>
      </c>
      <c r="B2787" s="13" t="n">
        <v>92</v>
      </c>
      <c r="C2787" s="13" t="s">
        <v>468</v>
      </c>
      <c r="D2787" s="13" t="n">
        <v>2</v>
      </c>
      <c r="E2787" s="13" t="n">
        <v>172</v>
      </c>
      <c r="F2787" s="13" t="s">
        <v>630</v>
      </c>
      <c r="G2787" s="13" t="s">
        <v>24</v>
      </c>
      <c r="H2787" s="13" t="s">
        <v>29</v>
      </c>
      <c r="J2787" s="13" t="n">
        <v>1</v>
      </c>
      <c r="K2787" s="13" t="n">
        <v>2849</v>
      </c>
      <c r="L2787" s="14" t="n">
        <v>0.5625</v>
      </c>
      <c r="M2787" s="15" t="n">
        <v>0.576388888888889</v>
      </c>
      <c r="N2787" s="16" t="n">
        <f aca="false">VLOOKUP(E2787,'Esp. percorsi al 18-10-22'!C:J,8,FALSE())</f>
        <v>5.16426532693328</v>
      </c>
      <c r="O2787" s="16"/>
      <c r="P2787" s="16"/>
      <c r="Q2787" s="20" t="n">
        <v>58</v>
      </c>
      <c r="R2787" s="17" t="n">
        <f aca="false">+N2787*Q2787</f>
        <v>299.52738896213</v>
      </c>
      <c r="S2787" s="17" t="n">
        <f aca="false">+O2787*Q2787</f>
        <v>0</v>
      </c>
      <c r="T2787" s="17"/>
      <c r="U2787" s="18" t="n">
        <f aca="false">+M2787-L2787</f>
        <v>0.0138888888888889</v>
      </c>
      <c r="V2787" s="18" t="n">
        <f aca="false">+U2787*Q2787</f>
        <v>0.805555555555555</v>
      </c>
      <c r="W2787" s="18"/>
    </row>
    <row r="2788" s="13" customFormat="true" ht="12" hidden="false" customHeight="false" outlineLevel="0" collapsed="false">
      <c r="A2788" s="12" t="n">
        <v>16790</v>
      </c>
      <c r="B2788" s="13" t="n">
        <v>92</v>
      </c>
      <c r="C2788" s="13" t="s">
        <v>468</v>
      </c>
      <c r="D2788" s="13" t="n">
        <v>2</v>
      </c>
      <c r="E2788" s="13" t="n">
        <v>172</v>
      </c>
      <c r="F2788" s="13" t="s">
        <v>630</v>
      </c>
      <c r="G2788" s="13" t="s">
        <v>28</v>
      </c>
      <c r="H2788" s="13" t="s">
        <v>25</v>
      </c>
      <c r="J2788" s="13" t="n">
        <v>1</v>
      </c>
      <c r="K2788" s="13" t="n">
        <v>16790</v>
      </c>
      <c r="L2788" s="14" t="n">
        <v>0.847222222222222</v>
      </c>
      <c r="M2788" s="15" t="n">
        <v>0.861111111111111</v>
      </c>
      <c r="N2788" s="16" t="n">
        <f aca="false">VLOOKUP(E2788,'Esp. percorsi al 18-10-22'!C:J,8,FALSE())</f>
        <v>5.16426532693328</v>
      </c>
      <c r="O2788" s="16"/>
      <c r="P2788" s="16"/>
      <c r="Q2788" s="20" t="n">
        <v>67</v>
      </c>
      <c r="R2788" s="17" t="n">
        <f aca="false">+N2788*Q2788</f>
        <v>346.00577690453</v>
      </c>
      <c r="S2788" s="17" t="n">
        <f aca="false">+O2788*Q2788</f>
        <v>0</v>
      </c>
      <c r="T2788" s="17"/>
      <c r="U2788" s="18" t="n">
        <f aca="false">+M2788-L2788</f>
        <v>0.0138888888888889</v>
      </c>
      <c r="V2788" s="18" t="n">
        <f aca="false">+U2788*Q2788</f>
        <v>0.930555555555555</v>
      </c>
      <c r="W2788" s="18"/>
    </row>
    <row r="2789" s="13" customFormat="true" ht="12" hidden="false" customHeight="false" outlineLevel="0" collapsed="false">
      <c r="A2789" s="12" t="n">
        <v>10580</v>
      </c>
      <c r="B2789" s="13" t="n">
        <v>92</v>
      </c>
      <c r="C2789" s="13" t="s">
        <v>468</v>
      </c>
      <c r="D2789" s="13" t="n">
        <v>2</v>
      </c>
      <c r="E2789" s="13" t="n">
        <v>833</v>
      </c>
      <c r="F2789" s="13" t="s">
        <v>631</v>
      </c>
      <c r="G2789" s="13" t="s">
        <v>28</v>
      </c>
      <c r="H2789" s="13" t="s">
        <v>25</v>
      </c>
      <c r="J2789" s="13" t="n">
        <v>1</v>
      </c>
      <c r="K2789" s="13" t="n">
        <v>3704</v>
      </c>
      <c r="L2789" s="14" t="n">
        <v>0.583333333333333</v>
      </c>
      <c r="M2789" s="15" t="n">
        <v>0.590277777777778</v>
      </c>
      <c r="N2789" s="16" t="n">
        <f aca="false">VLOOKUP(E2789,'Esp. percorsi al 18-10-22'!C:J,8,FALSE())</f>
        <v>3.23618156618862</v>
      </c>
      <c r="O2789" s="16"/>
      <c r="P2789" s="16"/>
      <c r="Q2789" s="20" t="n">
        <v>67</v>
      </c>
      <c r="R2789" s="17" t="n">
        <f aca="false">+N2789*Q2789</f>
        <v>216.824164934638</v>
      </c>
      <c r="S2789" s="17" t="n">
        <f aca="false">+O2789*Q2789</f>
        <v>0</v>
      </c>
      <c r="T2789" s="17"/>
      <c r="U2789" s="18" t="n">
        <f aca="false">+M2789-L2789</f>
        <v>0.00694444444444444</v>
      </c>
      <c r="V2789" s="18" t="n">
        <f aca="false">+U2789*Q2789</f>
        <v>0.465277777777778</v>
      </c>
      <c r="W2789" s="18"/>
    </row>
    <row r="2790" s="13" customFormat="true" ht="12" hidden="false" customHeight="false" outlineLevel="0" collapsed="false">
      <c r="A2790" s="12" t="n">
        <v>10568</v>
      </c>
      <c r="B2790" s="13" t="n">
        <v>92</v>
      </c>
      <c r="C2790" s="13" t="s">
        <v>468</v>
      </c>
      <c r="D2790" s="13" t="n">
        <v>2</v>
      </c>
      <c r="E2790" s="13" t="n">
        <v>833</v>
      </c>
      <c r="F2790" s="13" t="s">
        <v>631</v>
      </c>
      <c r="G2790" s="13" t="s">
        <v>26</v>
      </c>
      <c r="H2790" s="13" t="s">
        <v>25</v>
      </c>
      <c r="J2790" s="13" t="n">
        <v>1</v>
      </c>
      <c r="K2790" s="13" t="n">
        <v>3185</v>
      </c>
      <c r="L2790" s="14" t="n">
        <v>0.590277777777778</v>
      </c>
      <c r="M2790" s="15" t="n">
        <v>0.597222222222222</v>
      </c>
      <c r="N2790" s="16" t="n">
        <f aca="false">VLOOKUP(E2790,'Esp. percorsi al 18-10-22'!C:J,8,FALSE())</f>
        <v>3.23618156618862</v>
      </c>
      <c r="O2790" s="16"/>
      <c r="P2790" s="16"/>
      <c r="Q2790" s="20" t="n">
        <v>235</v>
      </c>
      <c r="R2790" s="17" t="n">
        <f aca="false">+N2790*Q2790</f>
        <v>760.502668054326</v>
      </c>
      <c r="S2790" s="17" t="n">
        <f aca="false">+O2790*Q2790</f>
        <v>0</v>
      </c>
      <c r="T2790" s="17"/>
      <c r="U2790" s="18" t="n">
        <f aca="false">+M2790-L2790</f>
        <v>0.00694444444444444</v>
      </c>
      <c r="V2790" s="18" t="n">
        <f aca="false">+U2790*Q2790</f>
        <v>1.63194444444444</v>
      </c>
      <c r="W2790" s="18"/>
    </row>
    <row r="2791" s="13" customFormat="true" ht="12" hidden="false" customHeight="false" outlineLevel="0" collapsed="false">
      <c r="A2791" s="12" t="n">
        <v>10591</v>
      </c>
      <c r="B2791" s="27" t="n">
        <v>92</v>
      </c>
      <c r="C2791" s="27" t="s">
        <v>468</v>
      </c>
      <c r="D2791" s="27" t="n">
        <v>1</v>
      </c>
      <c r="E2791" s="27" t="n">
        <v>3015</v>
      </c>
      <c r="F2791" s="27" t="s">
        <v>632</v>
      </c>
      <c r="G2791" s="27" t="s">
        <v>28</v>
      </c>
      <c r="H2791" s="27" t="s">
        <v>25</v>
      </c>
      <c r="I2791" s="27"/>
      <c r="J2791" s="27" t="n">
        <v>8</v>
      </c>
      <c r="K2791" s="27" t="n">
        <v>4339</v>
      </c>
      <c r="L2791" s="28" t="n">
        <v>0.607638888888889</v>
      </c>
      <c r="M2791" s="29" t="n">
        <v>0.625</v>
      </c>
      <c r="N2791" s="30" t="n">
        <f aca="false">VLOOKUP(E2791,'Esp. percorsi al 18-10-22'!C:J,8,FALSE())</f>
        <v>11.4046505185785</v>
      </c>
      <c r="O2791" s="30"/>
      <c r="P2791" s="30" t="n">
        <f aca="false">+N2791</f>
        <v>11.4046505185785</v>
      </c>
      <c r="Q2791" s="27" t="n">
        <v>67</v>
      </c>
      <c r="R2791" s="31" t="n">
        <f aca="false">+N2791*Q2791</f>
        <v>764.11158474476</v>
      </c>
      <c r="S2791" s="31" t="n">
        <f aca="false">+O2791*Q2791</f>
        <v>0</v>
      </c>
      <c r="T2791" s="31" t="n">
        <f aca="false">+P2791*Q2791</f>
        <v>764.11158474476</v>
      </c>
      <c r="U2791" s="32" t="n">
        <f aca="false">+M2791-L2791</f>
        <v>0.0173611111111111</v>
      </c>
      <c r="V2791" s="32" t="n">
        <f aca="false">+U2791*Q2791</f>
        <v>1.16319444444444</v>
      </c>
      <c r="W2791" s="32"/>
    </row>
    <row r="2792" s="13" customFormat="true" ht="12" hidden="false" customHeight="false" outlineLevel="0" collapsed="false">
      <c r="A2792" s="12" t="n">
        <v>10592</v>
      </c>
      <c r="B2792" s="27" t="n">
        <v>92</v>
      </c>
      <c r="C2792" s="27" t="s">
        <v>468</v>
      </c>
      <c r="D2792" s="27" t="n">
        <v>1</v>
      </c>
      <c r="E2792" s="27" t="n">
        <v>3015</v>
      </c>
      <c r="F2792" s="27" t="s">
        <v>632</v>
      </c>
      <c r="G2792" s="27" t="s">
        <v>26</v>
      </c>
      <c r="H2792" s="27" t="s">
        <v>25</v>
      </c>
      <c r="I2792" s="27"/>
      <c r="J2792" s="27" t="n">
        <v>8</v>
      </c>
      <c r="K2792" s="27" t="n">
        <v>4340</v>
      </c>
      <c r="L2792" s="28" t="n">
        <v>0.614583333333333</v>
      </c>
      <c r="M2792" s="29" t="n">
        <v>0.631944444444444</v>
      </c>
      <c r="N2792" s="30" t="n">
        <f aca="false">VLOOKUP(E2792,'Esp. percorsi al 18-10-22'!C:J,8,FALSE())</f>
        <v>11.4046505185785</v>
      </c>
      <c r="O2792" s="30"/>
      <c r="P2792" s="30" t="n">
        <f aca="false">+N2792</f>
        <v>11.4046505185785</v>
      </c>
      <c r="Q2792" s="27" t="n">
        <v>235</v>
      </c>
      <c r="R2792" s="31" t="n">
        <f aca="false">+N2792*Q2792</f>
        <v>2680.09287186595</v>
      </c>
      <c r="S2792" s="31" t="n">
        <f aca="false">+O2792*Q2792</f>
        <v>0</v>
      </c>
      <c r="T2792" s="31" t="n">
        <f aca="false">+P2792*Q2792</f>
        <v>2680.09287186595</v>
      </c>
      <c r="U2792" s="32" t="n">
        <f aca="false">+M2792-L2792</f>
        <v>0.0173611111111111</v>
      </c>
      <c r="V2792" s="32" t="n">
        <f aca="false">+U2792*Q2792</f>
        <v>4.07986111111111</v>
      </c>
      <c r="W2792" s="32"/>
    </row>
    <row r="2793" s="13" customFormat="true" ht="12" hidden="false" customHeight="false" outlineLevel="0" collapsed="false">
      <c r="A2793" s="12" t="n">
        <v>18807</v>
      </c>
      <c r="B2793" s="27" t="n">
        <v>92</v>
      </c>
      <c r="C2793" s="27" t="s">
        <v>468</v>
      </c>
      <c r="D2793" s="27" t="n">
        <v>1</v>
      </c>
      <c r="E2793" s="27" t="n">
        <v>1114</v>
      </c>
      <c r="F2793" s="27" t="s">
        <v>633</v>
      </c>
      <c r="G2793" s="27" t="s">
        <v>28</v>
      </c>
      <c r="H2793" s="27" t="s">
        <v>25</v>
      </c>
      <c r="I2793" s="27"/>
      <c r="J2793" s="27" t="n">
        <v>8</v>
      </c>
      <c r="K2793" s="27" t="n">
        <v>18807</v>
      </c>
      <c r="L2793" s="28" t="n">
        <v>0.756944444444444</v>
      </c>
      <c r="M2793" s="29" t="n">
        <v>0.767361111111111</v>
      </c>
      <c r="N2793" s="30" t="n">
        <f aca="false">VLOOKUP(E2793,'Esp. percorsi al 18-10-22'!C:J,8,FALSE())</f>
        <v>7.34098852256043</v>
      </c>
      <c r="O2793" s="30"/>
      <c r="P2793" s="30" t="n">
        <f aca="false">+N2793</f>
        <v>7.34098852256043</v>
      </c>
      <c r="Q2793" s="27" t="n">
        <v>67</v>
      </c>
      <c r="R2793" s="31" t="n">
        <f aca="false">+N2793*Q2793</f>
        <v>491.846231011549</v>
      </c>
      <c r="S2793" s="31" t="n">
        <f aca="false">+O2793*Q2793</f>
        <v>0</v>
      </c>
      <c r="T2793" s="31" t="n">
        <f aca="false">+P2793*Q2793</f>
        <v>491.846231011549</v>
      </c>
      <c r="U2793" s="32" t="n">
        <f aca="false">+M2793-L2793</f>
        <v>0.0104166666666667</v>
      </c>
      <c r="V2793" s="32" t="n">
        <f aca="false">+U2793*Q2793</f>
        <v>0.697916666666667</v>
      </c>
      <c r="W2793" s="32"/>
    </row>
    <row r="2794" s="13" customFormat="true" ht="12" hidden="false" customHeight="false" outlineLevel="0" collapsed="false">
      <c r="A2794" s="12" t="n">
        <v>10593</v>
      </c>
      <c r="B2794" s="27" t="n">
        <v>92</v>
      </c>
      <c r="C2794" s="27" t="s">
        <v>468</v>
      </c>
      <c r="D2794" s="27" t="n">
        <v>1</v>
      </c>
      <c r="E2794" s="27" t="n">
        <v>3015</v>
      </c>
      <c r="F2794" s="27" t="s">
        <v>632</v>
      </c>
      <c r="G2794" s="27" t="s">
        <v>26</v>
      </c>
      <c r="H2794" s="27" t="s">
        <v>25</v>
      </c>
      <c r="I2794" s="27"/>
      <c r="J2794" s="27" t="n">
        <v>8</v>
      </c>
      <c r="K2794" s="27" t="n">
        <v>4341</v>
      </c>
      <c r="L2794" s="28" t="n">
        <v>0.774305555555555</v>
      </c>
      <c r="M2794" s="29" t="n">
        <v>0.791666666666667</v>
      </c>
      <c r="N2794" s="30" t="n">
        <f aca="false">VLOOKUP(E2794,'Esp. percorsi al 18-10-22'!C:J,8,FALSE())</f>
        <v>11.4046505185785</v>
      </c>
      <c r="O2794" s="30"/>
      <c r="P2794" s="30" t="n">
        <f aca="false">+N2794</f>
        <v>11.4046505185785</v>
      </c>
      <c r="Q2794" s="27" t="n">
        <v>235</v>
      </c>
      <c r="R2794" s="31" t="n">
        <f aca="false">+N2794*Q2794</f>
        <v>2680.09287186595</v>
      </c>
      <c r="S2794" s="31" t="n">
        <f aca="false">+O2794*Q2794</f>
        <v>0</v>
      </c>
      <c r="T2794" s="31" t="n">
        <f aca="false">+P2794*Q2794</f>
        <v>2680.09287186595</v>
      </c>
      <c r="U2794" s="32" t="n">
        <f aca="false">+M2794-L2794</f>
        <v>0.0173611111111111</v>
      </c>
      <c r="V2794" s="32" t="n">
        <f aca="false">+U2794*Q2794</f>
        <v>4.07986111111111</v>
      </c>
      <c r="W2794" s="32"/>
    </row>
    <row r="2795" s="13" customFormat="true" ht="12" hidden="false" customHeight="false" outlineLevel="0" collapsed="false">
      <c r="A2795" s="12" t="n">
        <v>10594</v>
      </c>
      <c r="B2795" s="27" t="n">
        <v>92</v>
      </c>
      <c r="C2795" s="27" t="s">
        <v>468</v>
      </c>
      <c r="D2795" s="27" t="n">
        <v>2</v>
      </c>
      <c r="E2795" s="27" t="n">
        <v>3016</v>
      </c>
      <c r="F2795" s="27" t="s">
        <v>634</v>
      </c>
      <c r="G2795" s="27" t="s">
        <v>28</v>
      </c>
      <c r="H2795" s="27" t="s">
        <v>25</v>
      </c>
      <c r="I2795" s="27"/>
      <c r="J2795" s="27" t="n">
        <v>8</v>
      </c>
      <c r="K2795" s="27" t="n">
        <v>4342</v>
      </c>
      <c r="L2795" s="28" t="n">
        <v>0.590277777777778</v>
      </c>
      <c r="M2795" s="29" t="n">
        <v>0.607638888888889</v>
      </c>
      <c r="N2795" s="30" t="n">
        <f aca="false">VLOOKUP(E2795,'Esp. percorsi al 18-10-22'!C:J,8,FALSE())</f>
        <v>11.393377854533</v>
      </c>
      <c r="O2795" s="30"/>
      <c r="P2795" s="30" t="n">
        <f aca="false">+N2795</f>
        <v>11.393377854533</v>
      </c>
      <c r="Q2795" s="27" t="n">
        <v>67</v>
      </c>
      <c r="R2795" s="31" t="n">
        <f aca="false">+N2795*Q2795</f>
        <v>763.356316253711</v>
      </c>
      <c r="S2795" s="31" t="n">
        <f aca="false">+O2795*Q2795</f>
        <v>0</v>
      </c>
      <c r="T2795" s="31" t="n">
        <f aca="false">+P2795*Q2795</f>
        <v>763.356316253711</v>
      </c>
      <c r="U2795" s="32" t="n">
        <f aca="false">+M2795-L2795</f>
        <v>0.0173611111111111</v>
      </c>
      <c r="V2795" s="32" t="n">
        <f aca="false">+U2795*Q2795</f>
        <v>1.16319444444444</v>
      </c>
      <c r="W2795" s="32"/>
    </row>
    <row r="2796" s="13" customFormat="true" ht="12" hidden="false" customHeight="false" outlineLevel="0" collapsed="false">
      <c r="A2796" s="12" t="n">
        <v>10595</v>
      </c>
      <c r="B2796" s="27" t="n">
        <v>92</v>
      </c>
      <c r="C2796" s="27" t="s">
        <v>468</v>
      </c>
      <c r="D2796" s="27" t="n">
        <v>2</v>
      </c>
      <c r="E2796" s="27" t="n">
        <v>3016</v>
      </c>
      <c r="F2796" s="27" t="s">
        <v>634</v>
      </c>
      <c r="G2796" s="27" t="s">
        <v>26</v>
      </c>
      <c r="H2796" s="27" t="s">
        <v>25</v>
      </c>
      <c r="I2796" s="27"/>
      <c r="J2796" s="27" t="n">
        <v>8</v>
      </c>
      <c r="K2796" s="27" t="n">
        <v>4343</v>
      </c>
      <c r="L2796" s="28" t="n">
        <v>0.597222222222222</v>
      </c>
      <c r="M2796" s="29" t="n">
        <v>0.614583333333333</v>
      </c>
      <c r="N2796" s="30" t="n">
        <f aca="false">VLOOKUP(E2796,'Esp. percorsi al 18-10-22'!C:J,8,FALSE())</f>
        <v>11.393377854533</v>
      </c>
      <c r="O2796" s="30"/>
      <c r="P2796" s="30" t="n">
        <f aca="false">+N2796</f>
        <v>11.393377854533</v>
      </c>
      <c r="Q2796" s="27" t="n">
        <v>235</v>
      </c>
      <c r="R2796" s="31" t="n">
        <f aca="false">+N2796*Q2796</f>
        <v>2677.44379581525</v>
      </c>
      <c r="S2796" s="31" t="n">
        <f aca="false">+O2796*Q2796</f>
        <v>0</v>
      </c>
      <c r="T2796" s="31" t="n">
        <f aca="false">+P2796*Q2796</f>
        <v>2677.44379581525</v>
      </c>
      <c r="U2796" s="32" t="n">
        <f aca="false">+M2796-L2796</f>
        <v>0.0173611111111111</v>
      </c>
      <c r="V2796" s="32" t="n">
        <f aca="false">+U2796*Q2796</f>
        <v>4.07986111111111</v>
      </c>
      <c r="W2796" s="32"/>
    </row>
    <row r="2797" s="13" customFormat="true" ht="12" hidden="false" customHeight="false" outlineLevel="0" collapsed="false">
      <c r="A2797" s="12" t="n">
        <v>17439</v>
      </c>
      <c r="B2797" s="27" t="n">
        <v>92</v>
      </c>
      <c r="C2797" s="27" t="s">
        <v>468</v>
      </c>
      <c r="D2797" s="27" t="n">
        <v>2</v>
      </c>
      <c r="E2797" s="27" t="n">
        <v>3016</v>
      </c>
      <c r="F2797" s="27" t="s">
        <v>634</v>
      </c>
      <c r="G2797" s="27" t="s">
        <v>28</v>
      </c>
      <c r="H2797" s="27" t="s">
        <v>25</v>
      </c>
      <c r="I2797" s="27"/>
      <c r="J2797" s="27" t="n">
        <v>8</v>
      </c>
      <c r="K2797" s="27" t="n">
        <v>17439</v>
      </c>
      <c r="L2797" s="28" t="n">
        <v>0.739583333333333</v>
      </c>
      <c r="M2797" s="29" t="n">
        <v>0.756944444444444</v>
      </c>
      <c r="N2797" s="30" t="n">
        <f aca="false">VLOOKUP(E2797,'Esp. percorsi al 18-10-22'!C:J,8,FALSE())</f>
        <v>11.393377854533</v>
      </c>
      <c r="O2797" s="30"/>
      <c r="P2797" s="30" t="n">
        <f aca="false">+N2797</f>
        <v>11.393377854533</v>
      </c>
      <c r="Q2797" s="27" t="n">
        <v>67</v>
      </c>
      <c r="R2797" s="31" t="n">
        <f aca="false">+N2797*Q2797</f>
        <v>763.356316253711</v>
      </c>
      <c r="S2797" s="31" t="n">
        <f aca="false">+O2797*Q2797</f>
        <v>0</v>
      </c>
      <c r="T2797" s="31" t="n">
        <f aca="false">+P2797*Q2797</f>
        <v>763.356316253711</v>
      </c>
      <c r="U2797" s="32" t="n">
        <f aca="false">+M2797-L2797</f>
        <v>0.0173611111111111</v>
      </c>
      <c r="V2797" s="32" t="n">
        <f aca="false">+U2797*Q2797</f>
        <v>1.16319444444444</v>
      </c>
      <c r="W2797" s="32"/>
    </row>
    <row r="2798" s="13" customFormat="true" ht="12" hidden="false" customHeight="false" outlineLevel="0" collapsed="false">
      <c r="A2798" s="12" t="n">
        <v>10596</v>
      </c>
      <c r="B2798" s="27" t="n">
        <v>92</v>
      </c>
      <c r="C2798" s="27" t="s">
        <v>468</v>
      </c>
      <c r="D2798" s="27" t="n">
        <v>2</v>
      </c>
      <c r="E2798" s="27" t="n">
        <v>3016</v>
      </c>
      <c r="F2798" s="27" t="s">
        <v>634</v>
      </c>
      <c r="G2798" s="27" t="s">
        <v>26</v>
      </c>
      <c r="H2798" s="27" t="s">
        <v>25</v>
      </c>
      <c r="I2798" s="27"/>
      <c r="J2798" s="27" t="n">
        <v>8</v>
      </c>
      <c r="K2798" s="27" t="n">
        <v>4344</v>
      </c>
      <c r="L2798" s="28" t="n">
        <v>0.791666666666667</v>
      </c>
      <c r="M2798" s="29" t="n">
        <v>0.809027777777778</v>
      </c>
      <c r="N2798" s="30" t="n">
        <f aca="false">VLOOKUP(E2798,'Esp. percorsi al 18-10-22'!C:J,8,FALSE())</f>
        <v>11.393377854533</v>
      </c>
      <c r="O2798" s="30"/>
      <c r="P2798" s="30" t="n">
        <f aca="false">+N2798</f>
        <v>11.393377854533</v>
      </c>
      <c r="Q2798" s="27" t="n">
        <v>235</v>
      </c>
      <c r="R2798" s="31" t="n">
        <f aca="false">+N2798*Q2798</f>
        <v>2677.44379581525</v>
      </c>
      <c r="S2798" s="31" t="n">
        <f aca="false">+O2798*Q2798</f>
        <v>0</v>
      </c>
      <c r="T2798" s="31" t="n">
        <f aca="false">+P2798*Q2798</f>
        <v>2677.44379581525</v>
      </c>
      <c r="U2798" s="32" t="n">
        <f aca="false">+M2798-L2798</f>
        <v>0.0173611111111111</v>
      </c>
      <c r="V2798" s="32" t="n">
        <f aca="false">+U2798*Q2798</f>
        <v>4.07986111111111</v>
      </c>
      <c r="W2798" s="32"/>
    </row>
    <row r="2799" s="13" customFormat="true" ht="12" hidden="false" customHeight="false" outlineLevel="0" collapsed="false">
      <c r="A2799" s="12" t="n">
        <v>10492</v>
      </c>
      <c r="B2799" s="13" t="n">
        <v>93</v>
      </c>
      <c r="C2799" s="13" t="s">
        <v>468</v>
      </c>
      <c r="D2799" s="13" t="n">
        <v>2</v>
      </c>
      <c r="E2799" s="13" t="n">
        <v>75</v>
      </c>
      <c r="F2799" s="13" t="s">
        <v>635</v>
      </c>
      <c r="G2799" s="13" t="s">
        <v>28</v>
      </c>
      <c r="H2799" s="13" t="s">
        <v>25</v>
      </c>
      <c r="J2799" s="13" t="n">
        <v>1</v>
      </c>
      <c r="K2799" s="13" t="n">
        <v>3708</v>
      </c>
      <c r="L2799" s="14" t="n">
        <v>0.357638888888889</v>
      </c>
      <c r="M2799" s="15" t="n">
        <v>0.388888888888889</v>
      </c>
      <c r="N2799" s="16" t="n">
        <f aca="false">VLOOKUP(E2799,'Esp. percorsi al 18-10-22'!C:J,8,FALSE())</f>
        <v>20.3263579161424</v>
      </c>
      <c r="O2799" s="16"/>
      <c r="P2799" s="16"/>
      <c r="Q2799" s="20" t="n">
        <v>67</v>
      </c>
      <c r="R2799" s="17" t="n">
        <f aca="false">+N2799*Q2799</f>
        <v>1361.86598038154</v>
      </c>
      <c r="S2799" s="17" t="n">
        <f aca="false">+O2799*Q2799</f>
        <v>0</v>
      </c>
      <c r="T2799" s="17"/>
      <c r="U2799" s="18" t="n">
        <f aca="false">+M2799-L2799</f>
        <v>0.03125</v>
      </c>
      <c r="V2799" s="18" t="n">
        <f aca="false">+U2799*Q2799</f>
        <v>2.09375</v>
      </c>
      <c r="W2799" s="18"/>
    </row>
    <row r="2800" s="13" customFormat="true" ht="12" hidden="false" customHeight="false" outlineLevel="0" collapsed="false">
      <c r="A2800" s="12" t="n">
        <v>10472</v>
      </c>
      <c r="B2800" s="13" t="n">
        <v>93</v>
      </c>
      <c r="C2800" s="13" t="s">
        <v>468</v>
      </c>
      <c r="D2800" s="13" t="n">
        <v>2</v>
      </c>
      <c r="E2800" s="13" t="n">
        <v>75</v>
      </c>
      <c r="F2800" s="13" t="s">
        <v>635</v>
      </c>
      <c r="G2800" s="13" t="s">
        <v>26</v>
      </c>
      <c r="H2800" s="13" t="s">
        <v>25</v>
      </c>
      <c r="J2800" s="13" t="n">
        <v>1</v>
      </c>
      <c r="K2800" s="13" t="n">
        <v>3170</v>
      </c>
      <c r="L2800" s="14" t="n">
        <v>0.381944444444444</v>
      </c>
      <c r="M2800" s="15" t="n">
        <v>0.413194444444444</v>
      </c>
      <c r="N2800" s="16" t="n">
        <f aca="false">VLOOKUP(E2800,'Esp. percorsi al 18-10-22'!C:J,8,FALSE())</f>
        <v>20.3263579161424</v>
      </c>
      <c r="O2800" s="16"/>
      <c r="P2800" s="16"/>
      <c r="Q2800" s="20" t="n">
        <v>235</v>
      </c>
      <c r="R2800" s="17" t="n">
        <f aca="false">+N2800*Q2800</f>
        <v>4776.69411029346</v>
      </c>
      <c r="S2800" s="17" t="n">
        <f aca="false">+O2800*Q2800</f>
        <v>0</v>
      </c>
      <c r="T2800" s="17"/>
      <c r="U2800" s="18" t="n">
        <f aca="false">+M2800-L2800</f>
        <v>0.03125</v>
      </c>
      <c r="V2800" s="18" t="n">
        <f aca="false">+U2800*Q2800</f>
        <v>7.34375</v>
      </c>
      <c r="W2800" s="18"/>
    </row>
    <row r="2801" s="13" customFormat="true" ht="12" hidden="false" customHeight="false" outlineLevel="0" collapsed="false">
      <c r="A2801" s="12" t="n">
        <v>10474</v>
      </c>
      <c r="B2801" s="13" t="n">
        <v>93</v>
      </c>
      <c r="C2801" s="13" t="s">
        <v>468</v>
      </c>
      <c r="D2801" s="13" t="n">
        <v>2</v>
      </c>
      <c r="E2801" s="13" t="n">
        <v>75</v>
      </c>
      <c r="F2801" s="13" t="s">
        <v>635</v>
      </c>
      <c r="G2801" s="13" t="s">
        <v>24</v>
      </c>
      <c r="H2801" s="13" t="s">
        <v>25</v>
      </c>
      <c r="J2801" s="13" t="n">
        <v>1</v>
      </c>
      <c r="K2801" s="13" t="n">
        <v>3172</v>
      </c>
      <c r="L2801" s="14" t="n">
        <v>0.479166666666667</v>
      </c>
      <c r="M2801" s="15" t="n">
        <v>0.510416666666667</v>
      </c>
      <c r="N2801" s="16" t="n">
        <f aca="false">VLOOKUP(E2801,'Esp. percorsi al 18-10-22'!C:J,8,FALSE())</f>
        <v>20.3263579161424</v>
      </c>
      <c r="O2801" s="16"/>
      <c r="P2801" s="16"/>
      <c r="Q2801" s="20" t="n">
        <v>302</v>
      </c>
      <c r="R2801" s="17" t="n">
        <f aca="false">+N2801*Q2801</f>
        <v>6138.560090675</v>
      </c>
      <c r="S2801" s="17" t="n">
        <f aca="false">+O2801*Q2801</f>
        <v>0</v>
      </c>
      <c r="T2801" s="17"/>
      <c r="U2801" s="18" t="n">
        <f aca="false">+M2801-L2801</f>
        <v>0.03125</v>
      </c>
      <c r="V2801" s="18" t="n">
        <f aca="false">+U2801*Q2801</f>
        <v>9.4375</v>
      </c>
      <c r="W2801" s="18"/>
    </row>
    <row r="2802" s="13" customFormat="true" ht="12" hidden="false" customHeight="false" outlineLevel="0" collapsed="false">
      <c r="A2802" s="12" t="n">
        <v>14021</v>
      </c>
      <c r="B2802" s="13" t="n">
        <v>93</v>
      </c>
      <c r="C2802" s="13" t="s">
        <v>468</v>
      </c>
      <c r="D2802" s="13" t="n">
        <v>2</v>
      </c>
      <c r="E2802" s="13" t="n">
        <v>75</v>
      </c>
      <c r="F2802" s="13" t="s">
        <v>635</v>
      </c>
      <c r="G2802" s="13" t="s">
        <v>26</v>
      </c>
      <c r="H2802" s="13" t="s">
        <v>25</v>
      </c>
      <c r="J2802" s="13" t="n">
        <v>1</v>
      </c>
      <c r="K2802" s="13" t="n">
        <v>3175</v>
      </c>
      <c r="L2802" s="14" t="n">
        <v>0.600694444444444</v>
      </c>
      <c r="M2802" s="15" t="n">
        <v>0.631944444444444</v>
      </c>
      <c r="N2802" s="16" t="n">
        <f aca="false">VLOOKUP(E2802,'Esp. percorsi al 18-10-22'!C:J,8,FALSE())</f>
        <v>20.3263579161424</v>
      </c>
      <c r="O2802" s="16"/>
      <c r="P2802" s="16"/>
      <c r="Q2802" s="20" t="n">
        <v>235</v>
      </c>
      <c r="R2802" s="17" t="n">
        <f aca="false">+N2802*Q2802</f>
        <v>4776.69411029346</v>
      </c>
      <c r="S2802" s="17" t="n">
        <f aca="false">+O2802*Q2802</f>
        <v>0</v>
      </c>
      <c r="T2802" s="17"/>
      <c r="U2802" s="18" t="n">
        <f aca="false">+M2802-L2802</f>
        <v>0.03125</v>
      </c>
      <c r="V2802" s="18" t="n">
        <f aca="false">+U2802*Q2802</f>
        <v>7.34375</v>
      </c>
      <c r="W2802" s="18"/>
    </row>
    <row r="2803" s="13" customFormat="true" ht="12" hidden="false" customHeight="false" outlineLevel="0" collapsed="false">
      <c r="A2803" s="12" t="n">
        <v>10481</v>
      </c>
      <c r="B2803" s="13" t="n">
        <v>93</v>
      </c>
      <c r="C2803" s="13" t="s">
        <v>468</v>
      </c>
      <c r="D2803" s="13" t="n">
        <v>2</v>
      </c>
      <c r="E2803" s="13" t="n">
        <v>75</v>
      </c>
      <c r="F2803" s="13" t="s">
        <v>635</v>
      </c>
      <c r="G2803" s="13" t="s">
        <v>28</v>
      </c>
      <c r="H2803" s="13" t="s">
        <v>25</v>
      </c>
      <c r="J2803" s="13" t="n">
        <v>1</v>
      </c>
      <c r="K2803" s="13" t="n">
        <v>3715</v>
      </c>
      <c r="L2803" s="14" t="n">
        <v>0.708333333333333</v>
      </c>
      <c r="M2803" s="15" t="n">
        <v>0.739583333333333</v>
      </c>
      <c r="N2803" s="16" t="n">
        <f aca="false">VLOOKUP(E2803,'Esp. percorsi al 18-10-22'!C:J,8,FALSE())</f>
        <v>20.3263579161424</v>
      </c>
      <c r="O2803" s="16"/>
      <c r="P2803" s="16"/>
      <c r="Q2803" s="20" t="n">
        <v>67</v>
      </c>
      <c r="R2803" s="17" t="n">
        <f aca="false">+N2803*Q2803</f>
        <v>1361.86598038154</v>
      </c>
      <c r="S2803" s="17" t="n">
        <f aca="false">+O2803*Q2803</f>
        <v>0</v>
      </c>
      <c r="T2803" s="17"/>
      <c r="U2803" s="18" t="n">
        <f aca="false">+M2803-L2803</f>
        <v>0.03125</v>
      </c>
      <c r="V2803" s="18" t="n">
        <f aca="false">+U2803*Q2803</f>
        <v>2.09375</v>
      </c>
      <c r="W2803" s="18"/>
    </row>
    <row r="2804" s="13" customFormat="true" ht="12" hidden="false" customHeight="false" outlineLevel="0" collapsed="false">
      <c r="A2804" s="12" t="n">
        <v>10470</v>
      </c>
      <c r="B2804" s="13" t="n">
        <v>93</v>
      </c>
      <c r="C2804" s="13" t="s">
        <v>468</v>
      </c>
      <c r="D2804" s="13" t="n">
        <v>2</v>
      </c>
      <c r="E2804" s="13" t="n">
        <v>76</v>
      </c>
      <c r="F2804" s="13" t="s">
        <v>636</v>
      </c>
      <c r="G2804" s="13" t="s">
        <v>26</v>
      </c>
      <c r="H2804" s="13" t="s">
        <v>25</v>
      </c>
      <c r="J2804" s="13" t="n">
        <v>1</v>
      </c>
      <c r="K2804" s="13" t="n">
        <v>3152</v>
      </c>
      <c r="L2804" s="14" t="n">
        <v>0.548611111111111</v>
      </c>
      <c r="M2804" s="15" t="n">
        <v>0.579861111111111</v>
      </c>
      <c r="N2804" s="16" t="n">
        <f aca="false">VLOOKUP(E2804,'Esp. percorsi al 18-10-22'!C:J,8,FALSE())</f>
        <v>23.8009332119712</v>
      </c>
      <c r="O2804" s="16"/>
      <c r="P2804" s="16"/>
      <c r="Q2804" s="20" t="n">
        <v>235</v>
      </c>
      <c r="R2804" s="17" t="n">
        <f aca="false">+N2804*Q2804</f>
        <v>5593.21930481323</v>
      </c>
      <c r="S2804" s="17" t="n">
        <f aca="false">+O2804*Q2804</f>
        <v>0</v>
      </c>
      <c r="T2804" s="17"/>
      <c r="U2804" s="18" t="n">
        <f aca="false">+M2804-L2804</f>
        <v>0.03125</v>
      </c>
      <c r="V2804" s="18" t="n">
        <f aca="false">+U2804*Q2804</f>
        <v>7.34375</v>
      </c>
      <c r="W2804" s="18"/>
    </row>
    <row r="2805" s="13" customFormat="true" ht="12" hidden="false" customHeight="false" outlineLevel="0" collapsed="false">
      <c r="A2805" s="12" t="n">
        <v>10466</v>
      </c>
      <c r="B2805" s="13" t="n">
        <v>93</v>
      </c>
      <c r="C2805" s="13" t="s">
        <v>468</v>
      </c>
      <c r="D2805" s="13" t="n">
        <v>2</v>
      </c>
      <c r="E2805" s="13" t="n">
        <v>77</v>
      </c>
      <c r="F2805" s="13" t="s">
        <v>637</v>
      </c>
      <c r="G2805" s="13" t="s">
        <v>24</v>
      </c>
      <c r="H2805" s="13" t="s">
        <v>29</v>
      </c>
      <c r="J2805" s="13" t="n">
        <v>1</v>
      </c>
      <c r="K2805" s="13" t="n">
        <v>3086</v>
      </c>
      <c r="L2805" s="14" t="n">
        <v>0.645833333333333</v>
      </c>
      <c r="M2805" s="15" t="n">
        <v>0.684027777777778</v>
      </c>
      <c r="N2805" s="16" t="n">
        <f aca="false">VLOOKUP(E2805,'Esp. percorsi al 18-10-22'!C:J,8,FALSE())</f>
        <v>25.7222104179716</v>
      </c>
      <c r="O2805" s="16"/>
      <c r="P2805" s="16"/>
      <c r="Q2805" s="20" t="n">
        <v>58</v>
      </c>
      <c r="R2805" s="17" t="n">
        <f aca="false">+N2805*Q2805</f>
        <v>1491.88820424235</v>
      </c>
      <c r="S2805" s="17" t="n">
        <f aca="false">+O2805*Q2805</f>
        <v>0</v>
      </c>
      <c r="T2805" s="17"/>
      <c r="U2805" s="18" t="n">
        <f aca="false">+M2805-L2805</f>
        <v>0.0381944444444444</v>
      </c>
      <c r="V2805" s="18" t="n">
        <f aca="false">+U2805*Q2805</f>
        <v>2.21527777777778</v>
      </c>
      <c r="W2805" s="18"/>
    </row>
    <row r="2806" s="13" customFormat="true" ht="12" hidden="false" customHeight="false" outlineLevel="0" collapsed="false">
      <c r="A2806" s="12" t="n">
        <v>10476</v>
      </c>
      <c r="B2806" s="13" t="n">
        <v>93</v>
      </c>
      <c r="C2806" s="13" t="s">
        <v>468</v>
      </c>
      <c r="D2806" s="13" t="n">
        <v>2</v>
      </c>
      <c r="E2806" s="13" t="n">
        <v>77</v>
      </c>
      <c r="F2806" s="13" t="s">
        <v>637</v>
      </c>
      <c r="G2806" s="13" t="s">
        <v>26</v>
      </c>
      <c r="H2806" s="13" t="s">
        <v>25</v>
      </c>
      <c r="J2806" s="13" t="n">
        <v>1</v>
      </c>
      <c r="K2806" s="13" t="n">
        <v>3177</v>
      </c>
      <c r="L2806" s="14" t="n">
        <v>0.708333333333333</v>
      </c>
      <c r="M2806" s="15" t="n">
        <v>0.746527777777778</v>
      </c>
      <c r="N2806" s="16" t="n">
        <f aca="false">VLOOKUP(E2806,'Esp. percorsi al 18-10-22'!C:J,8,FALSE())</f>
        <v>25.7222104179716</v>
      </c>
      <c r="O2806" s="16"/>
      <c r="P2806" s="16"/>
      <c r="Q2806" s="20" t="n">
        <v>235</v>
      </c>
      <c r="R2806" s="17" t="n">
        <f aca="false">+N2806*Q2806</f>
        <v>6044.71944822333</v>
      </c>
      <c r="S2806" s="17" t="n">
        <f aca="false">+O2806*Q2806</f>
        <v>0</v>
      </c>
      <c r="T2806" s="17"/>
      <c r="U2806" s="18" t="n">
        <f aca="false">+M2806-L2806</f>
        <v>0.0381944444444444</v>
      </c>
      <c r="V2806" s="18" t="n">
        <f aca="false">+U2806*Q2806</f>
        <v>8.97569444444444</v>
      </c>
      <c r="W2806" s="18"/>
    </row>
    <row r="2807" s="13" customFormat="true" ht="12" hidden="false" customHeight="false" outlineLevel="0" collapsed="false">
      <c r="A2807" s="12" t="n">
        <v>10468</v>
      </c>
      <c r="B2807" s="13" t="n">
        <v>93</v>
      </c>
      <c r="C2807" s="13" t="s">
        <v>468</v>
      </c>
      <c r="D2807" s="13" t="n">
        <v>2</v>
      </c>
      <c r="E2807" s="13" t="n">
        <v>77</v>
      </c>
      <c r="F2807" s="13" t="s">
        <v>637</v>
      </c>
      <c r="G2807" s="13" t="s">
        <v>24</v>
      </c>
      <c r="H2807" s="13" t="s">
        <v>29</v>
      </c>
      <c r="J2807" s="13" t="n">
        <v>1</v>
      </c>
      <c r="K2807" s="13" t="n">
        <v>3088</v>
      </c>
      <c r="L2807" s="14" t="n">
        <v>0.791666666666667</v>
      </c>
      <c r="M2807" s="15" t="n">
        <v>0.829861111111111</v>
      </c>
      <c r="N2807" s="16" t="n">
        <f aca="false">VLOOKUP(E2807,'Esp. percorsi al 18-10-22'!C:J,8,FALSE())</f>
        <v>25.7222104179716</v>
      </c>
      <c r="O2807" s="16"/>
      <c r="P2807" s="16"/>
      <c r="Q2807" s="20" t="n">
        <v>58</v>
      </c>
      <c r="R2807" s="17" t="n">
        <f aca="false">+N2807*Q2807</f>
        <v>1491.88820424235</v>
      </c>
      <c r="S2807" s="17" t="n">
        <f aca="false">+O2807*Q2807</f>
        <v>0</v>
      </c>
      <c r="T2807" s="17"/>
      <c r="U2807" s="18" t="n">
        <f aca="false">+M2807-L2807</f>
        <v>0.0381944444444444</v>
      </c>
      <c r="V2807" s="18" t="n">
        <f aca="false">+U2807*Q2807</f>
        <v>2.21527777777778</v>
      </c>
      <c r="W2807" s="18"/>
    </row>
    <row r="2808" s="13" customFormat="true" ht="12" hidden="false" customHeight="false" outlineLevel="0" collapsed="false">
      <c r="A2808" s="12" t="n">
        <v>10478</v>
      </c>
      <c r="B2808" s="13" t="n">
        <v>93</v>
      </c>
      <c r="C2808" s="13" t="s">
        <v>468</v>
      </c>
      <c r="D2808" s="13" t="n">
        <v>2</v>
      </c>
      <c r="E2808" s="13" t="n">
        <v>77</v>
      </c>
      <c r="F2808" s="13" t="s">
        <v>637</v>
      </c>
      <c r="G2808" s="13" t="s">
        <v>26</v>
      </c>
      <c r="H2808" s="13" t="s">
        <v>25</v>
      </c>
      <c r="J2808" s="13" t="n">
        <v>1</v>
      </c>
      <c r="K2808" s="13" t="n">
        <v>3179</v>
      </c>
      <c r="L2808" s="14" t="n">
        <v>0.791666666666667</v>
      </c>
      <c r="M2808" s="15" t="n">
        <v>0.829861111111111</v>
      </c>
      <c r="N2808" s="16" t="n">
        <f aca="false">VLOOKUP(E2808,'Esp. percorsi al 18-10-22'!C:J,8,FALSE())</f>
        <v>25.7222104179716</v>
      </c>
      <c r="O2808" s="16"/>
      <c r="P2808" s="16"/>
      <c r="Q2808" s="20" t="n">
        <v>235</v>
      </c>
      <c r="R2808" s="17" t="n">
        <f aca="false">+N2808*Q2808</f>
        <v>6044.71944822333</v>
      </c>
      <c r="S2808" s="17" t="n">
        <f aca="false">+O2808*Q2808</f>
        <v>0</v>
      </c>
      <c r="T2808" s="17"/>
      <c r="U2808" s="18" t="n">
        <f aca="false">+M2808-L2808</f>
        <v>0.0381944444444444</v>
      </c>
      <c r="V2808" s="18" t="n">
        <f aca="false">+U2808*Q2808</f>
        <v>8.97569444444444</v>
      </c>
      <c r="W2808" s="18"/>
    </row>
    <row r="2809" s="13" customFormat="true" ht="12" hidden="false" customHeight="false" outlineLevel="0" collapsed="false">
      <c r="A2809" s="12" t="n">
        <v>10483</v>
      </c>
      <c r="B2809" s="13" t="n">
        <v>93</v>
      </c>
      <c r="C2809" s="13" t="s">
        <v>468</v>
      </c>
      <c r="D2809" s="13" t="n">
        <v>2</v>
      </c>
      <c r="E2809" s="13" t="n">
        <v>77</v>
      </c>
      <c r="F2809" s="13" t="s">
        <v>637</v>
      </c>
      <c r="G2809" s="13" t="s">
        <v>28</v>
      </c>
      <c r="H2809" s="13" t="s">
        <v>25</v>
      </c>
      <c r="J2809" s="13" t="n">
        <v>1</v>
      </c>
      <c r="K2809" s="13" t="n">
        <v>3719</v>
      </c>
      <c r="L2809" s="14" t="n">
        <v>0.805555555555555</v>
      </c>
      <c r="M2809" s="15" t="n">
        <v>0.84375</v>
      </c>
      <c r="N2809" s="16" t="n">
        <f aca="false">VLOOKUP(E2809,'Esp. percorsi al 18-10-22'!C:J,8,FALSE())</f>
        <v>25.7222104179716</v>
      </c>
      <c r="O2809" s="16"/>
      <c r="P2809" s="16"/>
      <c r="Q2809" s="20" t="n">
        <v>67</v>
      </c>
      <c r="R2809" s="17" t="n">
        <f aca="false">+N2809*Q2809</f>
        <v>1723.3880980041</v>
      </c>
      <c r="S2809" s="17" t="n">
        <f aca="false">+O2809*Q2809</f>
        <v>0</v>
      </c>
      <c r="T2809" s="17"/>
      <c r="U2809" s="18" t="n">
        <f aca="false">+M2809-L2809</f>
        <v>0.0381944444444444</v>
      </c>
      <c r="V2809" s="18" t="n">
        <f aca="false">+U2809*Q2809</f>
        <v>2.55902777777778</v>
      </c>
      <c r="W2809" s="18"/>
    </row>
    <row r="2810" s="13" customFormat="true" ht="12" hidden="false" customHeight="false" outlineLevel="0" collapsed="false">
      <c r="A2810" s="12" t="n">
        <v>10489</v>
      </c>
      <c r="B2810" s="13" t="n">
        <v>93</v>
      </c>
      <c r="C2810" s="13" t="s">
        <v>468</v>
      </c>
      <c r="D2810" s="13" t="n">
        <v>1</v>
      </c>
      <c r="E2810" s="13" t="n">
        <v>189</v>
      </c>
      <c r="F2810" s="13" t="s">
        <v>638</v>
      </c>
      <c r="G2810" s="13" t="s">
        <v>24</v>
      </c>
      <c r="H2810" s="13" t="s">
        <v>29</v>
      </c>
      <c r="J2810" s="13" t="n">
        <v>1</v>
      </c>
      <c r="K2810" s="13" t="n">
        <v>3089</v>
      </c>
      <c r="L2810" s="14" t="n">
        <v>0.829861111111111</v>
      </c>
      <c r="M2810" s="15" t="n">
        <v>0.836805555555555</v>
      </c>
      <c r="N2810" s="16" t="n">
        <f aca="false">VLOOKUP(E2810,'Esp. percorsi al 18-10-22'!C:J,8,FALSE())</f>
        <v>4.99611630870017</v>
      </c>
      <c r="O2810" s="16"/>
      <c r="P2810" s="16"/>
      <c r="Q2810" s="20" t="n">
        <v>58</v>
      </c>
      <c r="R2810" s="17" t="n">
        <f aca="false">+N2810*Q2810</f>
        <v>289.77474590461</v>
      </c>
      <c r="S2810" s="17" t="n">
        <f aca="false">+O2810*Q2810</f>
        <v>0</v>
      </c>
      <c r="T2810" s="17"/>
      <c r="U2810" s="18" t="n">
        <f aca="false">+M2810-L2810</f>
        <v>0.00694444444444444</v>
      </c>
      <c r="V2810" s="18" t="n">
        <f aca="false">+U2810*Q2810</f>
        <v>0.402777777777778</v>
      </c>
      <c r="W2810" s="18"/>
    </row>
    <row r="2811" s="13" customFormat="true" ht="12" hidden="false" customHeight="false" outlineLevel="0" collapsed="false">
      <c r="A2811" s="12" t="n">
        <v>10490</v>
      </c>
      <c r="B2811" s="13" t="n">
        <v>93</v>
      </c>
      <c r="C2811" s="13" t="s">
        <v>468</v>
      </c>
      <c r="D2811" s="13" t="n">
        <v>1</v>
      </c>
      <c r="E2811" s="13" t="n">
        <v>189</v>
      </c>
      <c r="F2811" s="13" t="s">
        <v>638</v>
      </c>
      <c r="G2811" s="13" t="s">
        <v>26</v>
      </c>
      <c r="H2811" s="13" t="s">
        <v>25</v>
      </c>
      <c r="J2811" s="13" t="n">
        <v>1</v>
      </c>
      <c r="K2811" s="13" t="n">
        <v>3180</v>
      </c>
      <c r="L2811" s="14" t="n">
        <v>0.829861111111111</v>
      </c>
      <c r="M2811" s="15" t="n">
        <v>0.836805555555555</v>
      </c>
      <c r="N2811" s="16" t="n">
        <f aca="false">VLOOKUP(E2811,'Esp. percorsi al 18-10-22'!C:J,8,FALSE())</f>
        <v>4.99611630870017</v>
      </c>
      <c r="O2811" s="16"/>
      <c r="P2811" s="16"/>
      <c r="Q2811" s="20" t="n">
        <v>235</v>
      </c>
      <c r="R2811" s="17" t="n">
        <f aca="false">+N2811*Q2811</f>
        <v>1174.08733254454</v>
      </c>
      <c r="S2811" s="17" t="n">
        <f aca="false">+O2811*Q2811</f>
        <v>0</v>
      </c>
      <c r="T2811" s="17"/>
      <c r="U2811" s="18" t="n">
        <f aca="false">+M2811-L2811</f>
        <v>0.00694444444444444</v>
      </c>
      <c r="V2811" s="18" t="n">
        <f aca="false">+U2811*Q2811</f>
        <v>1.63194444444444</v>
      </c>
      <c r="W2811" s="18"/>
    </row>
    <row r="2812" s="13" customFormat="true" ht="12" hidden="false" customHeight="false" outlineLevel="0" collapsed="false">
      <c r="A2812" s="12" t="n">
        <v>10491</v>
      </c>
      <c r="B2812" s="13" t="n">
        <v>93</v>
      </c>
      <c r="C2812" s="13" t="s">
        <v>468</v>
      </c>
      <c r="D2812" s="13" t="n">
        <v>1</v>
      </c>
      <c r="E2812" s="13" t="n">
        <v>189</v>
      </c>
      <c r="F2812" s="13" t="s">
        <v>638</v>
      </c>
      <c r="G2812" s="13" t="s">
        <v>28</v>
      </c>
      <c r="H2812" s="13" t="s">
        <v>25</v>
      </c>
      <c r="J2812" s="13" t="n">
        <v>1</v>
      </c>
      <c r="K2812" s="13" t="n">
        <v>3720</v>
      </c>
      <c r="L2812" s="14" t="n">
        <v>0.84375</v>
      </c>
      <c r="M2812" s="15" t="n">
        <v>0.850694444444444</v>
      </c>
      <c r="N2812" s="16" t="n">
        <f aca="false">VLOOKUP(E2812,'Esp. percorsi al 18-10-22'!C:J,8,FALSE())</f>
        <v>4.99611630870017</v>
      </c>
      <c r="O2812" s="16"/>
      <c r="P2812" s="16"/>
      <c r="Q2812" s="20" t="n">
        <v>67</v>
      </c>
      <c r="R2812" s="17" t="n">
        <f aca="false">+N2812*Q2812</f>
        <v>334.739792682911</v>
      </c>
      <c r="S2812" s="17" t="n">
        <f aca="false">+O2812*Q2812</f>
        <v>0</v>
      </c>
      <c r="T2812" s="17"/>
      <c r="U2812" s="18" t="n">
        <f aca="false">+M2812-L2812</f>
        <v>0.00694444444444444</v>
      </c>
      <c r="V2812" s="18" t="n">
        <f aca="false">+U2812*Q2812</f>
        <v>0.465277777777778</v>
      </c>
      <c r="W2812" s="18"/>
    </row>
    <row r="2813" s="13" customFormat="true" ht="12" hidden="false" customHeight="false" outlineLevel="0" collapsed="false">
      <c r="A2813" s="12" t="n">
        <v>10465</v>
      </c>
      <c r="B2813" s="13" t="n">
        <v>93</v>
      </c>
      <c r="C2813" s="13" t="s">
        <v>468</v>
      </c>
      <c r="D2813" s="13" t="n">
        <v>1</v>
      </c>
      <c r="E2813" s="13" t="n">
        <v>190</v>
      </c>
      <c r="F2813" s="13" t="s">
        <v>639</v>
      </c>
      <c r="G2813" s="13" t="s">
        <v>24</v>
      </c>
      <c r="H2813" s="13" t="s">
        <v>29</v>
      </c>
      <c r="J2813" s="13" t="n">
        <v>1</v>
      </c>
      <c r="K2813" s="13" t="n">
        <v>3085</v>
      </c>
      <c r="L2813" s="14" t="n">
        <v>0.534722222222222</v>
      </c>
      <c r="M2813" s="15" t="n">
        <v>0.572916666666667</v>
      </c>
      <c r="N2813" s="16" t="n">
        <f aca="false">VLOOKUP(E2813,'Esp. percorsi al 18-10-22'!C:J,8,FALSE())</f>
        <v>25.553416060713</v>
      </c>
      <c r="O2813" s="16"/>
      <c r="P2813" s="16"/>
      <c r="Q2813" s="20" t="n">
        <v>58</v>
      </c>
      <c r="R2813" s="17" t="n">
        <f aca="false">+N2813*Q2813</f>
        <v>1482.09813152135</v>
      </c>
      <c r="S2813" s="17" t="n">
        <f aca="false">+O2813*Q2813</f>
        <v>0</v>
      </c>
      <c r="T2813" s="17"/>
      <c r="U2813" s="18" t="n">
        <f aca="false">+M2813-L2813</f>
        <v>0.0381944444444444</v>
      </c>
      <c r="V2813" s="18" t="n">
        <f aca="false">+U2813*Q2813</f>
        <v>2.21527777777778</v>
      </c>
      <c r="W2813" s="18"/>
    </row>
    <row r="2814" s="13" customFormat="true" ht="12" hidden="false" customHeight="false" outlineLevel="0" collapsed="false">
      <c r="A2814" s="12" t="n">
        <v>10480</v>
      </c>
      <c r="B2814" s="13" t="n">
        <v>93</v>
      </c>
      <c r="C2814" s="13" t="s">
        <v>468</v>
      </c>
      <c r="D2814" s="13" t="n">
        <v>1</v>
      </c>
      <c r="E2814" s="13" t="n">
        <v>190</v>
      </c>
      <c r="F2814" s="13" t="s">
        <v>639</v>
      </c>
      <c r="G2814" s="13" t="s">
        <v>28</v>
      </c>
      <c r="H2814" s="13" t="s">
        <v>25</v>
      </c>
      <c r="J2814" s="13" t="n">
        <v>1</v>
      </c>
      <c r="K2814" s="13" t="n">
        <v>3712</v>
      </c>
      <c r="L2814" s="14" t="n">
        <v>0.534722222222222</v>
      </c>
      <c r="M2814" s="15" t="n">
        <v>0.572916666666667</v>
      </c>
      <c r="N2814" s="16" t="n">
        <f aca="false">VLOOKUP(E2814,'Esp. percorsi al 18-10-22'!C:J,8,FALSE())</f>
        <v>25.553416060713</v>
      </c>
      <c r="O2814" s="16"/>
      <c r="P2814" s="16"/>
      <c r="Q2814" s="20" t="n">
        <v>67</v>
      </c>
      <c r="R2814" s="17" t="n">
        <f aca="false">+N2814*Q2814</f>
        <v>1712.07887606777</v>
      </c>
      <c r="S2814" s="17" t="n">
        <f aca="false">+O2814*Q2814</f>
        <v>0</v>
      </c>
      <c r="T2814" s="17"/>
      <c r="U2814" s="18" t="n">
        <f aca="false">+M2814-L2814</f>
        <v>0.0381944444444444</v>
      </c>
      <c r="V2814" s="18" t="n">
        <f aca="false">+U2814*Q2814</f>
        <v>2.55902777777778</v>
      </c>
      <c r="W2814" s="18"/>
    </row>
    <row r="2815" s="13" customFormat="true" ht="12" hidden="false" customHeight="false" outlineLevel="0" collapsed="false">
      <c r="A2815" s="12" t="n">
        <v>10475</v>
      </c>
      <c r="B2815" s="13" t="n">
        <v>93</v>
      </c>
      <c r="C2815" s="13" t="s">
        <v>468</v>
      </c>
      <c r="D2815" s="13" t="n">
        <v>1</v>
      </c>
      <c r="E2815" s="13" t="n">
        <v>190</v>
      </c>
      <c r="F2815" s="13" t="s">
        <v>639</v>
      </c>
      <c r="G2815" s="13" t="s">
        <v>26</v>
      </c>
      <c r="H2815" s="13" t="s">
        <v>25</v>
      </c>
      <c r="J2815" s="13" t="n">
        <v>1</v>
      </c>
      <c r="K2815" s="13" t="n">
        <v>3174</v>
      </c>
      <c r="L2815" s="14" t="n">
        <v>0.541666666666667</v>
      </c>
      <c r="M2815" s="15" t="n">
        <v>0.579861111111111</v>
      </c>
      <c r="N2815" s="16" t="n">
        <f aca="false">VLOOKUP(E2815,'Esp. percorsi al 18-10-22'!C:J,8,FALSE())</f>
        <v>25.553416060713</v>
      </c>
      <c r="O2815" s="16"/>
      <c r="P2815" s="16"/>
      <c r="Q2815" s="20" t="n">
        <v>235</v>
      </c>
      <c r="R2815" s="17" t="n">
        <f aca="false">+N2815*Q2815</f>
        <v>6005.05277426756</v>
      </c>
      <c r="S2815" s="17" t="n">
        <f aca="false">+O2815*Q2815</f>
        <v>0</v>
      </c>
      <c r="T2815" s="17"/>
      <c r="U2815" s="18" t="n">
        <f aca="false">+M2815-L2815</f>
        <v>0.0381944444444444</v>
      </c>
      <c r="V2815" s="18" t="n">
        <f aca="false">+U2815*Q2815</f>
        <v>8.97569444444444</v>
      </c>
      <c r="W2815" s="18"/>
    </row>
    <row r="2816" s="13" customFormat="true" ht="12" hidden="false" customHeight="false" outlineLevel="0" collapsed="false">
      <c r="A2816" s="12" t="n">
        <v>10467</v>
      </c>
      <c r="B2816" s="13" t="n">
        <v>93</v>
      </c>
      <c r="C2816" s="13" t="s">
        <v>468</v>
      </c>
      <c r="D2816" s="13" t="n">
        <v>1</v>
      </c>
      <c r="E2816" s="13" t="n">
        <v>190</v>
      </c>
      <c r="F2816" s="13" t="s">
        <v>639</v>
      </c>
      <c r="G2816" s="13" t="s">
        <v>24</v>
      </c>
      <c r="H2816" s="13" t="s">
        <v>29</v>
      </c>
      <c r="J2816" s="13" t="n">
        <v>1</v>
      </c>
      <c r="K2816" s="13" t="n">
        <v>3087</v>
      </c>
      <c r="L2816" s="14" t="n">
        <v>0.701388888888889</v>
      </c>
      <c r="M2816" s="15" t="n">
        <v>0.739583333333333</v>
      </c>
      <c r="N2816" s="16" t="n">
        <f aca="false">VLOOKUP(E2816,'Esp. percorsi al 18-10-22'!C:J,8,FALSE())</f>
        <v>25.553416060713</v>
      </c>
      <c r="O2816" s="16"/>
      <c r="P2816" s="16"/>
      <c r="Q2816" s="20" t="n">
        <v>58</v>
      </c>
      <c r="R2816" s="17" t="n">
        <f aca="false">+N2816*Q2816</f>
        <v>1482.09813152135</v>
      </c>
      <c r="S2816" s="17" t="n">
        <f aca="false">+O2816*Q2816</f>
        <v>0</v>
      </c>
      <c r="T2816" s="17"/>
      <c r="U2816" s="18" t="n">
        <f aca="false">+M2816-L2816</f>
        <v>0.0381944444444444</v>
      </c>
      <c r="V2816" s="18" t="n">
        <f aca="false">+U2816*Q2816</f>
        <v>2.21527777777778</v>
      </c>
      <c r="W2816" s="18"/>
    </row>
    <row r="2817" s="13" customFormat="true" ht="12" hidden="false" customHeight="false" outlineLevel="0" collapsed="false">
      <c r="A2817" s="12" t="n">
        <v>10477</v>
      </c>
      <c r="B2817" s="13" t="n">
        <v>93</v>
      </c>
      <c r="C2817" s="13" t="s">
        <v>468</v>
      </c>
      <c r="D2817" s="13" t="n">
        <v>1</v>
      </c>
      <c r="E2817" s="13" t="n">
        <v>190</v>
      </c>
      <c r="F2817" s="13" t="s">
        <v>639</v>
      </c>
      <c r="G2817" s="13" t="s">
        <v>26</v>
      </c>
      <c r="H2817" s="13" t="s">
        <v>25</v>
      </c>
      <c r="J2817" s="13" t="n">
        <v>1</v>
      </c>
      <c r="K2817" s="13" t="n">
        <v>3178</v>
      </c>
      <c r="L2817" s="14" t="n">
        <v>0.753472222222222</v>
      </c>
      <c r="M2817" s="15" t="n">
        <v>0.791666666666667</v>
      </c>
      <c r="N2817" s="16" t="n">
        <f aca="false">VLOOKUP(E2817,'Esp. percorsi al 18-10-22'!C:J,8,FALSE())</f>
        <v>25.553416060713</v>
      </c>
      <c r="O2817" s="16"/>
      <c r="P2817" s="16"/>
      <c r="Q2817" s="20" t="n">
        <v>235</v>
      </c>
      <c r="R2817" s="17" t="n">
        <f aca="false">+N2817*Q2817</f>
        <v>6005.05277426756</v>
      </c>
      <c r="S2817" s="17" t="n">
        <f aca="false">+O2817*Q2817</f>
        <v>0</v>
      </c>
      <c r="T2817" s="17"/>
      <c r="U2817" s="18" t="n">
        <f aca="false">+M2817-L2817</f>
        <v>0.0381944444444444</v>
      </c>
      <c r="V2817" s="18" t="n">
        <f aca="false">+U2817*Q2817</f>
        <v>8.97569444444444</v>
      </c>
      <c r="W2817" s="18"/>
    </row>
    <row r="2818" s="13" customFormat="true" ht="12" hidden="false" customHeight="false" outlineLevel="0" collapsed="false">
      <c r="A2818" s="12" t="n">
        <v>18689</v>
      </c>
      <c r="B2818" s="13" t="n">
        <v>93</v>
      </c>
      <c r="C2818" s="13" t="s">
        <v>468</v>
      </c>
      <c r="D2818" s="13" t="n">
        <v>1</v>
      </c>
      <c r="E2818" s="13" t="n">
        <v>190</v>
      </c>
      <c r="F2818" s="13" t="s">
        <v>639</v>
      </c>
      <c r="G2818" s="13" t="s">
        <v>28</v>
      </c>
      <c r="H2818" s="13" t="s">
        <v>25</v>
      </c>
      <c r="J2818" s="13" t="n">
        <v>1</v>
      </c>
      <c r="K2818" s="13" t="n">
        <v>3718</v>
      </c>
      <c r="L2818" s="14" t="n">
        <v>0.767361111111111</v>
      </c>
      <c r="M2818" s="15" t="n">
        <v>0.805555555555555</v>
      </c>
      <c r="N2818" s="16" t="n">
        <f aca="false">VLOOKUP(E2818,'Esp. percorsi al 18-10-22'!C:J,8,FALSE())</f>
        <v>25.553416060713</v>
      </c>
      <c r="O2818" s="16"/>
      <c r="P2818" s="16"/>
      <c r="Q2818" s="20" t="n">
        <v>67</v>
      </c>
      <c r="R2818" s="17" t="n">
        <f aca="false">+N2818*Q2818</f>
        <v>1712.07887606777</v>
      </c>
      <c r="S2818" s="17" t="n">
        <f aca="false">+O2818*Q2818</f>
        <v>0</v>
      </c>
      <c r="T2818" s="17"/>
      <c r="U2818" s="18" t="n">
        <f aca="false">+M2818-L2818</f>
        <v>0.0381944444444444</v>
      </c>
      <c r="V2818" s="18" t="n">
        <f aca="false">+U2818*Q2818</f>
        <v>2.55902777777778</v>
      </c>
      <c r="W2818" s="18"/>
    </row>
    <row r="2819" s="13" customFormat="true" ht="12" hidden="false" customHeight="false" outlineLevel="0" collapsed="false">
      <c r="A2819" s="12" t="n">
        <v>11391</v>
      </c>
      <c r="B2819" s="13" t="n">
        <v>93</v>
      </c>
      <c r="C2819" s="13" t="s">
        <v>468</v>
      </c>
      <c r="D2819" s="13" t="n">
        <v>1</v>
      </c>
      <c r="E2819" s="13" t="n">
        <v>194</v>
      </c>
      <c r="F2819" s="13" t="s">
        <v>640</v>
      </c>
      <c r="G2819" s="13" t="s">
        <v>26</v>
      </c>
      <c r="H2819" s="13" t="s">
        <v>25</v>
      </c>
      <c r="J2819" s="13" t="n">
        <v>1</v>
      </c>
      <c r="K2819" s="13" t="n">
        <v>3169</v>
      </c>
      <c r="L2819" s="14" t="n">
        <v>0.256944444444444</v>
      </c>
      <c r="M2819" s="15" t="n">
        <v>0.288194444444444</v>
      </c>
      <c r="N2819" s="16" t="n">
        <f aca="false">VLOOKUP(E2819,'Esp. percorsi al 18-10-22'!C:J,8,FALSE())</f>
        <v>20.5572997520128</v>
      </c>
      <c r="O2819" s="16"/>
      <c r="P2819" s="16"/>
      <c r="Q2819" s="20" t="n">
        <v>235</v>
      </c>
      <c r="R2819" s="17" t="n">
        <f aca="false">+N2819*Q2819</f>
        <v>4830.96544172301</v>
      </c>
      <c r="S2819" s="17" t="n">
        <f aca="false">+O2819*Q2819</f>
        <v>0</v>
      </c>
      <c r="T2819" s="17"/>
      <c r="U2819" s="18" t="n">
        <f aca="false">+M2819-L2819</f>
        <v>0.03125</v>
      </c>
      <c r="V2819" s="18" t="n">
        <f aca="false">+U2819*Q2819</f>
        <v>7.34375</v>
      </c>
      <c r="W2819" s="18"/>
    </row>
    <row r="2820" s="13" customFormat="true" ht="12" hidden="false" customHeight="false" outlineLevel="0" collapsed="false">
      <c r="A2820" s="12" t="n">
        <v>10479</v>
      </c>
      <c r="B2820" s="13" t="n">
        <v>93</v>
      </c>
      <c r="C2820" s="13" t="s">
        <v>468</v>
      </c>
      <c r="D2820" s="13" t="n">
        <v>1</v>
      </c>
      <c r="E2820" s="13" t="n">
        <v>194</v>
      </c>
      <c r="F2820" s="13" t="s">
        <v>640</v>
      </c>
      <c r="G2820" s="13" t="s">
        <v>28</v>
      </c>
      <c r="H2820" s="13" t="s">
        <v>25</v>
      </c>
      <c r="J2820" s="13" t="n">
        <v>1</v>
      </c>
      <c r="K2820" s="13" t="n">
        <v>3705</v>
      </c>
      <c r="L2820" s="14" t="n">
        <v>0.28125</v>
      </c>
      <c r="M2820" s="15" t="n">
        <v>0.3125</v>
      </c>
      <c r="N2820" s="16" t="n">
        <f aca="false">VLOOKUP(E2820,'Esp. percorsi al 18-10-22'!C:J,8,FALSE())</f>
        <v>20.5572997520128</v>
      </c>
      <c r="O2820" s="16"/>
      <c r="P2820" s="16"/>
      <c r="Q2820" s="20" t="n">
        <v>67</v>
      </c>
      <c r="R2820" s="17" t="n">
        <f aca="false">+N2820*Q2820</f>
        <v>1377.33908338486</v>
      </c>
      <c r="S2820" s="17" t="n">
        <f aca="false">+O2820*Q2820</f>
        <v>0</v>
      </c>
      <c r="T2820" s="17"/>
      <c r="U2820" s="18" t="n">
        <f aca="false">+M2820-L2820</f>
        <v>0.03125</v>
      </c>
      <c r="V2820" s="18" t="n">
        <f aca="false">+U2820*Q2820</f>
        <v>2.09375</v>
      </c>
      <c r="W2820" s="18"/>
    </row>
    <row r="2821" s="13" customFormat="true" ht="12" hidden="false" customHeight="false" outlineLevel="0" collapsed="false">
      <c r="A2821" s="12" t="n">
        <v>10493</v>
      </c>
      <c r="B2821" s="13" t="n">
        <v>93</v>
      </c>
      <c r="C2821" s="13" t="s">
        <v>468</v>
      </c>
      <c r="D2821" s="13" t="n">
        <v>1</v>
      </c>
      <c r="E2821" s="13" t="n">
        <v>194</v>
      </c>
      <c r="F2821" s="13" t="s">
        <v>640</v>
      </c>
      <c r="G2821" s="13" t="s">
        <v>28</v>
      </c>
      <c r="H2821" s="13" t="s">
        <v>25</v>
      </c>
      <c r="J2821" s="13" t="n">
        <v>1</v>
      </c>
      <c r="K2821" s="13" t="n">
        <v>3709</v>
      </c>
      <c r="L2821" s="14" t="n">
        <v>0.388888888888889</v>
      </c>
      <c r="M2821" s="15" t="n">
        <v>0.420138888888889</v>
      </c>
      <c r="N2821" s="16" t="n">
        <f aca="false">VLOOKUP(E2821,'Esp. percorsi al 18-10-22'!C:J,8,FALSE())</f>
        <v>20.5572997520128</v>
      </c>
      <c r="O2821" s="16"/>
      <c r="P2821" s="16"/>
      <c r="Q2821" s="20" t="n">
        <v>67</v>
      </c>
      <c r="R2821" s="17" t="n">
        <f aca="false">+N2821*Q2821</f>
        <v>1377.33908338486</v>
      </c>
      <c r="S2821" s="17" t="n">
        <f aca="false">+O2821*Q2821</f>
        <v>0</v>
      </c>
      <c r="T2821" s="17"/>
      <c r="U2821" s="18" t="n">
        <f aca="false">+M2821-L2821</f>
        <v>0.03125</v>
      </c>
      <c r="V2821" s="18" t="n">
        <f aca="false">+U2821*Q2821</f>
        <v>2.09375</v>
      </c>
      <c r="W2821" s="18"/>
    </row>
    <row r="2822" s="13" customFormat="true" ht="12" hidden="false" customHeight="false" outlineLevel="0" collapsed="false">
      <c r="A2822" s="12" t="n">
        <v>10473</v>
      </c>
      <c r="B2822" s="13" t="n">
        <v>93</v>
      </c>
      <c r="C2822" s="13" t="s">
        <v>468</v>
      </c>
      <c r="D2822" s="13" t="n">
        <v>1</v>
      </c>
      <c r="E2822" s="13" t="n">
        <v>194</v>
      </c>
      <c r="F2822" s="13" t="s">
        <v>640</v>
      </c>
      <c r="G2822" s="13" t="s">
        <v>26</v>
      </c>
      <c r="H2822" s="13" t="s">
        <v>25</v>
      </c>
      <c r="J2822" s="13" t="n">
        <v>1</v>
      </c>
      <c r="K2822" s="13" t="n">
        <v>3171</v>
      </c>
      <c r="L2822" s="14" t="n">
        <v>0.416666666666667</v>
      </c>
      <c r="M2822" s="15" t="n">
        <v>0.447916666666667</v>
      </c>
      <c r="N2822" s="16" t="n">
        <f aca="false">VLOOKUP(E2822,'Esp. percorsi al 18-10-22'!C:J,8,FALSE())</f>
        <v>20.5572997520128</v>
      </c>
      <c r="O2822" s="16"/>
      <c r="P2822" s="16"/>
      <c r="Q2822" s="20" t="n">
        <v>235</v>
      </c>
      <c r="R2822" s="17" t="n">
        <f aca="false">+N2822*Q2822</f>
        <v>4830.96544172301</v>
      </c>
      <c r="S2822" s="17" t="n">
        <f aca="false">+O2822*Q2822</f>
        <v>0</v>
      </c>
      <c r="T2822" s="17"/>
      <c r="U2822" s="18" t="n">
        <f aca="false">+M2822-L2822</f>
        <v>0.03125</v>
      </c>
      <c r="V2822" s="18" t="n">
        <f aca="false">+U2822*Q2822</f>
        <v>7.34375</v>
      </c>
      <c r="W2822" s="18"/>
    </row>
    <row r="2823" s="13" customFormat="true" ht="12" hidden="false" customHeight="false" outlineLevel="0" collapsed="false">
      <c r="A2823" s="12" t="n">
        <v>14022</v>
      </c>
      <c r="B2823" s="13" t="n">
        <v>93</v>
      </c>
      <c r="C2823" s="13" t="s">
        <v>468</v>
      </c>
      <c r="D2823" s="13" t="n">
        <v>1</v>
      </c>
      <c r="E2823" s="13" t="n">
        <v>194</v>
      </c>
      <c r="F2823" s="13" t="s">
        <v>640</v>
      </c>
      <c r="G2823" s="13" t="s">
        <v>26</v>
      </c>
      <c r="H2823" s="13" t="s">
        <v>25</v>
      </c>
      <c r="J2823" s="13" t="n">
        <v>1</v>
      </c>
      <c r="K2823" s="13" t="n">
        <v>5870</v>
      </c>
      <c r="L2823" s="14" t="n">
        <v>0.631944444444444</v>
      </c>
      <c r="M2823" s="15" t="n">
        <v>0.663194444444444</v>
      </c>
      <c r="N2823" s="16" t="n">
        <f aca="false">VLOOKUP(E2823,'Esp. percorsi al 18-10-22'!C:J,8,FALSE())</f>
        <v>20.5572997520128</v>
      </c>
      <c r="O2823" s="16"/>
      <c r="P2823" s="16"/>
      <c r="Q2823" s="20" t="n">
        <v>235</v>
      </c>
      <c r="R2823" s="17" t="n">
        <f aca="false">+N2823*Q2823</f>
        <v>4830.96544172301</v>
      </c>
      <c r="S2823" s="17" t="n">
        <f aca="false">+O2823*Q2823</f>
        <v>0</v>
      </c>
      <c r="T2823" s="17"/>
      <c r="U2823" s="18" t="n">
        <f aca="false">+M2823-L2823</f>
        <v>0.03125</v>
      </c>
      <c r="V2823" s="18" t="n">
        <f aca="false">+U2823*Q2823</f>
        <v>7.34375</v>
      </c>
      <c r="W2823" s="18"/>
    </row>
    <row r="2824" s="13" customFormat="true" ht="12" hidden="false" customHeight="false" outlineLevel="0" collapsed="false">
      <c r="A2824" s="12" t="n">
        <v>10469</v>
      </c>
      <c r="B2824" s="13" t="n">
        <v>93</v>
      </c>
      <c r="C2824" s="13" t="s">
        <v>468</v>
      </c>
      <c r="D2824" s="13" t="n">
        <v>1</v>
      </c>
      <c r="E2824" s="13" t="n">
        <v>195</v>
      </c>
      <c r="F2824" s="13" t="s">
        <v>641</v>
      </c>
      <c r="G2824" s="13" t="s">
        <v>26</v>
      </c>
      <c r="H2824" s="13" t="s">
        <v>25</v>
      </c>
      <c r="J2824" s="13" t="n">
        <v>1</v>
      </c>
      <c r="K2824" s="13" t="n">
        <v>3151</v>
      </c>
      <c r="L2824" s="14" t="n">
        <v>0.298611111111111</v>
      </c>
      <c r="M2824" s="15" t="n">
        <v>0.336805555555556</v>
      </c>
      <c r="N2824" s="16" t="n">
        <f aca="false">VLOOKUP(E2824,'Esp. percorsi al 18-10-22'!C:J,8,FALSE())</f>
        <v>24.8539337520537</v>
      </c>
      <c r="O2824" s="16"/>
      <c r="P2824" s="16"/>
      <c r="Q2824" s="20" t="n">
        <v>235</v>
      </c>
      <c r="R2824" s="17" t="n">
        <f aca="false">+N2824*Q2824</f>
        <v>5840.67443173262</v>
      </c>
      <c r="S2824" s="17" t="n">
        <f aca="false">+O2824*Q2824</f>
        <v>0</v>
      </c>
      <c r="T2824" s="17"/>
      <c r="U2824" s="18" t="n">
        <f aca="false">+M2824-L2824</f>
        <v>0.0381944444444444</v>
      </c>
      <c r="V2824" s="18" t="n">
        <f aca="false">+U2824*Q2824</f>
        <v>8.97569444444444</v>
      </c>
      <c r="W2824" s="18"/>
    </row>
    <row r="2825" s="13" customFormat="true" ht="12" hidden="false" customHeight="false" outlineLevel="0" collapsed="false">
      <c r="A2825" s="12" t="n">
        <v>10486</v>
      </c>
      <c r="B2825" s="13" t="n">
        <v>93</v>
      </c>
      <c r="C2825" s="13" t="s">
        <v>468</v>
      </c>
      <c r="D2825" s="13" t="n">
        <v>2</v>
      </c>
      <c r="E2825" s="13" t="n">
        <v>197</v>
      </c>
      <c r="F2825" s="13" t="s">
        <v>642</v>
      </c>
      <c r="G2825" s="13" t="s">
        <v>24</v>
      </c>
      <c r="H2825" s="13" t="s">
        <v>29</v>
      </c>
      <c r="J2825" s="13" t="n">
        <v>1</v>
      </c>
      <c r="K2825" s="13" t="n">
        <v>3084</v>
      </c>
      <c r="L2825" s="14" t="n">
        <v>0.527777777777778</v>
      </c>
      <c r="M2825" s="15" t="n">
        <v>0.534722222222222</v>
      </c>
      <c r="N2825" s="16" t="n">
        <f aca="false">VLOOKUP(E2825,'Esp. percorsi al 18-10-22'!C:J,8,FALSE())</f>
        <v>5.39585250182921</v>
      </c>
      <c r="O2825" s="16"/>
      <c r="P2825" s="16"/>
      <c r="Q2825" s="20" t="n">
        <v>58</v>
      </c>
      <c r="R2825" s="17" t="n">
        <f aca="false">+N2825*Q2825</f>
        <v>312.959445106094</v>
      </c>
      <c r="S2825" s="17" t="n">
        <f aca="false">+O2825*Q2825</f>
        <v>0</v>
      </c>
      <c r="T2825" s="17"/>
      <c r="U2825" s="18" t="n">
        <f aca="false">+M2825-L2825</f>
        <v>0.00694444444444444</v>
      </c>
      <c r="V2825" s="18" t="n">
        <f aca="false">+U2825*Q2825</f>
        <v>0.402777777777778</v>
      </c>
      <c r="W2825" s="18"/>
    </row>
    <row r="2826" s="13" customFormat="true" ht="12" hidden="false" customHeight="false" outlineLevel="0" collapsed="false">
      <c r="A2826" s="12" t="n">
        <v>10488</v>
      </c>
      <c r="B2826" s="13" t="n">
        <v>93</v>
      </c>
      <c r="C2826" s="13" t="s">
        <v>468</v>
      </c>
      <c r="D2826" s="13" t="n">
        <v>2</v>
      </c>
      <c r="E2826" s="13" t="n">
        <v>197</v>
      </c>
      <c r="F2826" s="13" t="s">
        <v>642</v>
      </c>
      <c r="G2826" s="13" t="s">
        <v>28</v>
      </c>
      <c r="H2826" s="13" t="s">
        <v>25</v>
      </c>
      <c r="J2826" s="13" t="n">
        <v>1</v>
      </c>
      <c r="K2826" s="13" t="n">
        <v>3710</v>
      </c>
      <c r="L2826" s="14" t="n">
        <v>0.527777777777778</v>
      </c>
      <c r="M2826" s="15" t="n">
        <v>0.534722222222222</v>
      </c>
      <c r="N2826" s="16" t="n">
        <f aca="false">VLOOKUP(E2826,'Esp. percorsi al 18-10-22'!C:J,8,FALSE())</f>
        <v>5.39585250182921</v>
      </c>
      <c r="O2826" s="16"/>
      <c r="P2826" s="16"/>
      <c r="Q2826" s="20" t="n">
        <v>67</v>
      </c>
      <c r="R2826" s="17" t="n">
        <f aca="false">+N2826*Q2826</f>
        <v>361.522117622557</v>
      </c>
      <c r="S2826" s="17" t="n">
        <f aca="false">+O2826*Q2826</f>
        <v>0</v>
      </c>
      <c r="T2826" s="17"/>
      <c r="U2826" s="18" t="n">
        <f aca="false">+M2826-L2826</f>
        <v>0.00694444444444444</v>
      </c>
      <c r="V2826" s="18" t="n">
        <f aca="false">+U2826*Q2826</f>
        <v>0.465277777777778</v>
      </c>
      <c r="W2826" s="18"/>
    </row>
    <row r="2827" s="13" customFormat="true" ht="12" hidden="false" customHeight="false" outlineLevel="0" collapsed="false">
      <c r="A2827" s="12" t="n">
        <v>10487</v>
      </c>
      <c r="B2827" s="13" t="n">
        <v>93</v>
      </c>
      <c r="C2827" s="13" t="s">
        <v>468</v>
      </c>
      <c r="D2827" s="13" t="n">
        <v>2</v>
      </c>
      <c r="E2827" s="13" t="n">
        <v>197</v>
      </c>
      <c r="F2827" s="13" t="s">
        <v>642</v>
      </c>
      <c r="G2827" s="13" t="s">
        <v>26</v>
      </c>
      <c r="H2827" s="13" t="s">
        <v>25</v>
      </c>
      <c r="J2827" s="13" t="n">
        <v>1</v>
      </c>
      <c r="K2827" s="13" t="n">
        <v>3173</v>
      </c>
      <c r="L2827" s="14" t="n">
        <v>0.534722222222222</v>
      </c>
      <c r="M2827" s="15" t="n">
        <v>0.541666666666667</v>
      </c>
      <c r="N2827" s="16" t="n">
        <f aca="false">VLOOKUP(E2827,'Esp. percorsi al 18-10-22'!C:J,8,FALSE())</f>
        <v>5.39585250182921</v>
      </c>
      <c r="O2827" s="16"/>
      <c r="P2827" s="16"/>
      <c r="Q2827" s="20" t="n">
        <v>235</v>
      </c>
      <c r="R2827" s="17" t="n">
        <f aca="false">+N2827*Q2827</f>
        <v>1268.02533792986</v>
      </c>
      <c r="S2827" s="17" t="n">
        <f aca="false">+O2827*Q2827</f>
        <v>0</v>
      </c>
      <c r="T2827" s="17"/>
      <c r="U2827" s="18" t="n">
        <f aca="false">+M2827-L2827</f>
        <v>0.00694444444444444</v>
      </c>
      <c r="V2827" s="18" t="n">
        <f aca="false">+U2827*Q2827</f>
        <v>1.63194444444444</v>
      </c>
      <c r="W2827" s="18"/>
    </row>
    <row r="2828" s="13" customFormat="true" ht="12" hidden="false" customHeight="false" outlineLevel="0" collapsed="false">
      <c r="A2828" s="12" t="n">
        <v>10494</v>
      </c>
      <c r="B2828" s="13" t="n">
        <v>93</v>
      </c>
      <c r="C2828" s="13" t="s">
        <v>468</v>
      </c>
      <c r="D2828" s="13" t="n">
        <v>2</v>
      </c>
      <c r="E2828" s="13" t="n">
        <v>2005</v>
      </c>
      <c r="F2828" s="13" t="s">
        <v>643</v>
      </c>
      <c r="G2828" s="13" t="s">
        <v>28</v>
      </c>
      <c r="H2828" s="13" t="n">
        <v>2</v>
      </c>
      <c r="J2828" s="13" t="n">
        <v>1</v>
      </c>
      <c r="K2828" s="13" t="n">
        <v>3721</v>
      </c>
      <c r="L2828" s="14" t="n">
        <v>0.420138888888889</v>
      </c>
      <c r="M2828" s="15" t="n">
        <v>0.428472222222222</v>
      </c>
      <c r="N2828" s="16" t="n">
        <f aca="false">VLOOKUP(E2828,'Esp. percorsi al 18-10-22'!C:J,8,FALSE())</f>
        <v>7.75956881772039</v>
      </c>
      <c r="O2828" s="16" t="n">
        <f aca="false">+N2828</f>
        <v>7.75956881772039</v>
      </c>
      <c r="P2828" s="16"/>
      <c r="Q2828" s="20" t="n">
        <v>11</v>
      </c>
      <c r="R2828" s="17" t="n">
        <f aca="false">+N2828*Q2828</f>
        <v>85.3552569949243</v>
      </c>
      <c r="S2828" s="17" t="n">
        <f aca="false">+O2828*Q2828</f>
        <v>85.3552569949243</v>
      </c>
      <c r="T2828" s="17"/>
      <c r="U2828" s="18" t="n">
        <f aca="false">+M2828-L2828</f>
        <v>0.00833333333333333</v>
      </c>
      <c r="V2828" s="18" t="n">
        <f aca="false">+U2828*Q2828</f>
        <v>0.0916666666666667</v>
      </c>
      <c r="W2828" s="18" t="s">
        <v>644</v>
      </c>
    </row>
    <row r="2829" s="13" customFormat="true" ht="12" hidden="false" customHeight="false" outlineLevel="0" collapsed="false">
      <c r="A2829" s="12" t="n">
        <v>10495</v>
      </c>
      <c r="B2829" s="13" t="n">
        <v>93</v>
      </c>
      <c r="C2829" s="13" t="s">
        <v>468</v>
      </c>
      <c r="D2829" s="13" t="n">
        <v>1</v>
      </c>
      <c r="E2829" s="13" t="n">
        <v>2009</v>
      </c>
      <c r="F2829" s="13" t="s">
        <v>645</v>
      </c>
      <c r="G2829" s="13" t="s">
        <v>28</v>
      </c>
      <c r="H2829" s="13" t="n">
        <v>2</v>
      </c>
      <c r="J2829" s="13" t="n">
        <v>1</v>
      </c>
      <c r="K2829" s="13" t="n">
        <v>3722</v>
      </c>
      <c r="L2829" s="14" t="n">
        <v>0.447916666666667</v>
      </c>
      <c r="M2829" s="15" t="n">
        <v>0.45625</v>
      </c>
      <c r="N2829" s="16" t="n">
        <f aca="false">VLOOKUP(E2829,'Esp. percorsi al 18-10-22'!C:J,8,FALSE())</f>
        <v>7.79288070771123</v>
      </c>
      <c r="O2829" s="16" t="n">
        <f aca="false">+N2829</f>
        <v>7.79288070771123</v>
      </c>
      <c r="P2829" s="16"/>
      <c r="Q2829" s="20" t="n">
        <v>11</v>
      </c>
      <c r="R2829" s="17" t="n">
        <f aca="false">+N2829*Q2829</f>
        <v>85.7216877848235</v>
      </c>
      <c r="S2829" s="17" t="n">
        <f aca="false">+O2829*Q2829</f>
        <v>85.7216877848235</v>
      </c>
      <c r="T2829" s="17"/>
      <c r="U2829" s="18" t="n">
        <f aca="false">+M2829-L2829</f>
        <v>0.00833333333333333</v>
      </c>
      <c r="V2829" s="18" t="n">
        <f aca="false">+U2829*Q2829</f>
        <v>0.0916666666666667</v>
      </c>
      <c r="W2829" s="18" t="s">
        <v>644</v>
      </c>
    </row>
    <row r="2830" s="13" customFormat="true" ht="12" hidden="false" customHeight="false" outlineLevel="0" collapsed="false">
      <c r="A2830" s="12" t="n">
        <v>10463</v>
      </c>
      <c r="B2830" s="13" t="n">
        <v>94</v>
      </c>
      <c r="C2830" s="13" t="s">
        <v>468</v>
      </c>
      <c r="D2830" s="13" t="n">
        <v>1</v>
      </c>
      <c r="E2830" s="13" t="n">
        <v>2004</v>
      </c>
      <c r="F2830" s="13" t="s">
        <v>646</v>
      </c>
      <c r="G2830" s="13" t="s">
        <v>28</v>
      </c>
      <c r="H2830" s="13" t="n">
        <v>146</v>
      </c>
      <c r="J2830" s="13" t="n">
        <v>1</v>
      </c>
      <c r="K2830" s="13" t="n">
        <v>3706</v>
      </c>
      <c r="L2830" s="14" t="n">
        <v>0.315972222222222</v>
      </c>
      <c r="M2830" s="15" t="n">
        <v>0.333333333333333</v>
      </c>
      <c r="N2830" s="16" t="n">
        <f aca="false">VLOOKUP(E2830,'Esp. percorsi al 18-10-22'!C:J,8,FALSE())</f>
        <v>11.4424661684069</v>
      </c>
      <c r="O2830" s="16" t="n">
        <f aca="false">+N2830</f>
        <v>11.4424661684069</v>
      </c>
      <c r="P2830" s="16"/>
      <c r="Q2830" s="20" t="n">
        <v>34</v>
      </c>
      <c r="R2830" s="17" t="n">
        <f aca="false">+N2830*Q2830</f>
        <v>389.043849725835</v>
      </c>
      <c r="S2830" s="17" t="n">
        <f aca="false">+O2830*Q2830</f>
        <v>389.043849725835</v>
      </c>
      <c r="T2830" s="17"/>
      <c r="U2830" s="18" t="n">
        <f aca="false">+M2830-L2830</f>
        <v>0.0173611111111111</v>
      </c>
      <c r="V2830" s="18" t="n">
        <f aca="false">+U2830*Q2830</f>
        <v>0.590277777777778</v>
      </c>
      <c r="W2830" s="18" t="s">
        <v>644</v>
      </c>
    </row>
    <row r="2831" s="13" customFormat="true" ht="12" hidden="false" customHeight="false" outlineLevel="0" collapsed="false">
      <c r="A2831" s="12" t="n">
        <v>10457</v>
      </c>
      <c r="B2831" s="13" t="n">
        <v>94</v>
      </c>
      <c r="C2831" s="13" t="s">
        <v>468</v>
      </c>
      <c r="D2831" s="13" t="n">
        <v>1</v>
      </c>
      <c r="E2831" s="13" t="n">
        <v>2004</v>
      </c>
      <c r="F2831" s="13" t="s">
        <v>646</v>
      </c>
      <c r="G2831" s="13" t="s">
        <v>26</v>
      </c>
      <c r="H2831" s="13" t="n">
        <v>146</v>
      </c>
      <c r="J2831" s="13" t="n">
        <v>1</v>
      </c>
      <c r="K2831" s="13" t="n">
        <v>4377</v>
      </c>
      <c r="L2831" s="14" t="n">
        <v>0.336805555555556</v>
      </c>
      <c r="M2831" s="15" t="n">
        <v>0.354166666666667</v>
      </c>
      <c r="N2831" s="16" t="n">
        <f aca="false">VLOOKUP(E2831,'Esp. percorsi al 18-10-22'!C:J,8,FALSE())</f>
        <v>11.4424661684069</v>
      </c>
      <c r="O2831" s="16" t="n">
        <f aca="false">+N2831</f>
        <v>11.4424661684069</v>
      </c>
      <c r="P2831" s="16"/>
      <c r="Q2831" s="20" t="n">
        <v>119</v>
      </c>
      <c r="R2831" s="17" t="n">
        <f aca="false">+N2831*Q2831</f>
        <v>1361.65347404042</v>
      </c>
      <c r="S2831" s="17" t="n">
        <f aca="false">+O2831*Q2831</f>
        <v>1361.65347404042</v>
      </c>
      <c r="T2831" s="17"/>
      <c r="U2831" s="18" t="n">
        <f aca="false">+M2831-L2831</f>
        <v>0.0173611111111111</v>
      </c>
      <c r="V2831" s="18" t="n">
        <f aca="false">+U2831*Q2831</f>
        <v>2.06597222222222</v>
      </c>
      <c r="W2831" s="18" t="s">
        <v>644</v>
      </c>
    </row>
    <row r="2832" s="13" customFormat="true" ht="12" hidden="false" customHeight="false" outlineLevel="0" collapsed="false">
      <c r="A2832" s="12" t="n">
        <v>10461</v>
      </c>
      <c r="B2832" s="13" t="n">
        <v>94</v>
      </c>
      <c r="C2832" s="13" t="s">
        <v>468</v>
      </c>
      <c r="D2832" s="13" t="n">
        <v>1</v>
      </c>
      <c r="E2832" s="13" t="n">
        <v>2004</v>
      </c>
      <c r="F2832" s="13" t="s">
        <v>646</v>
      </c>
      <c r="G2832" s="13" t="s">
        <v>26</v>
      </c>
      <c r="H2832" s="13" t="n">
        <v>146</v>
      </c>
      <c r="J2832" s="13" t="n">
        <v>1</v>
      </c>
      <c r="K2832" s="13" t="n">
        <v>3156</v>
      </c>
      <c r="L2832" s="14" t="n">
        <v>0.489583333333333</v>
      </c>
      <c r="M2832" s="15" t="n">
        <v>0.506944444444444</v>
      </c>
      <c r="N2832" s="16" t="n">
        <f aca="false">VLOOKUP(E2832,'Esp. percorsi al 18-10-22'!C:J,8,FALSE())</f>
        <v>11.4424661684069</v>
      </c>
      <c r="O2832" s="16" t="n">
        <f aca="false">+N2832</f>
        <v>11.4424661684069</v>
      </c>
      <c r="P2832" s="16"/>
      <c r="Q2832" s="20" t="n">
        <v>119</v>
      </c>
      <c r="R2832" s="17" t="n">
        <f aca="false">+N2832*Q2832</f>
        <v>1361.65347404042</v>
      </c>
      <c r="S2832" s="17" t="n">
        <f aca="false">+O2832*Q2832</f>
        <v>1361.65347404042</v>
      </c>
      <c r="T2832" s="17"/>
      <c r="U2832" s="18" t="n">
        <f aca="false">+M2832-L2832</f>
        <v>0.0173611111111111</v>
      </c>
      <c r="V2832" s="18" t="n">
        <f aca="false">+U2832*Q2832</f>
        <v>2.06597222222222</v>
      </c>
      <c r="W2832" s="18" t="s">
        <v>644</v>
      </c>
    </row>
    <row r="2833" s="13" customFormat="true" ht="12" hidden="false" customHeight="false" outlineLevel="0" collapsed="false">
      <c r="A2833" s="12" t="n">
        <v>10455</v>
      </c>
      <c r="B2833" s="13" t="n">
        <v>94</v>
      </c>
      <c r="C2833" s="13" t="s">
        <v>468</v>
      </c>
      <c r="D2833" s="13" t="n">
        <v>1</v>
      </c>
      <c r="E2833" s="13" t="n">
        <v>2004</v>
      </c>
      <c r="F2833" s="13" t="s">
        <v>646</v>
      </c>
      <c r="G2833" s="13" t="s">
        <v>28</v>
      </c>
      <c r="H2833" s="13" t="n">
        <v>146</v>
      </c>
      <c r="J2833" s="13" t="n">
        <v>1</v>
      </c>
      <c r="K2833" s="13" t="n">
        <v>3713</v>
      </c>
      <c r="L2833" s="14" t="n">
        <v>0.572916666666667</v>
      </c>
      <c r="M2833" s="15" t="n">
        <v>0.590277777777778</v>
      </c>
      <c r="N2833" s="16" t="n">
        <f aca="false">VLOOKUP(E2833,'Esp. percorsi al 18-10-22'!C:J,8,FALSE())</f>
        <v>11.4424661684069</v>
      </c>
      <c r="O2833" s="16" t="n">
        <f aca="false">+N2833</f>
        <v>11.4424661684069</v>
      </c>
      <c r="P2833" s="16"/>
      <c r="Q2833" s="20" t="n">
        <v>34</v>
      </c>
      <c r="R2833" s="17" t="n">
        <f aca="false">+N2833*Q2833</f>
        <v>389.043849725835</v>
      </c>
      <c r="S2833" s="17" t="n">
        <f aca="false">+O2833*Q2833</f>
        <v>389.043849725835</v>
      </c>
      <c r="T2833" s="17"/>
      <c r="U2833" s="18" t="n">
        <f aca="false">+M2833-L2833</f>
        <v>0.0173611111111111</v>
      </c>
      <c r="V2833" s="18" t="n">
        <f aca="false">+U2833*Q2833</f>
        <v>0.590277777777778</v>
      </c>
      <c r="W2833" s="18" t="s">
        <v>644</v>
      </c>
    </row>
    <row r="2834" s="13" customFormat="true" ht="12" hidden="false" customHeight="false" outlineLevel="0" collapsed="false">
      <c r="A2834" s="12" t="n">
        <v>10459</v>
      </c>
      <c r="B2834" s="13" t="n">
        <v>94</v>
      </c>
      <c r="C2834" s="13" t="s">
        <v>468</v>
      </c>
      <c r="D2834" s="13" t="n">
        <v>1</v>
      </c>
      <c r="E2834" s="13" t="n">
        <v>2004</v>
      </c>
      <c r="F2834" s="13" t="s">
        <v>646</v>
      </c>
      <c r="G2834" s="13" t="s">
        <v>24</v>
      </c>
      <c r="H2834" s="13" t="n">
        <v>146</v>
      </c>
      <c r="J2834" s="13" t="n">
        <v>1</v>
      </c>
      <c r="K2834" s="13" t="n">
        <v>4379</v>
      </c>
      <c r="L2834" s="14" t="n">
        <v>0.666666666666667</v>
      </c>
      <c r="M2834" s="15" t="n">
        <v>0.684027777777778</v>
      </c>
      <c r="N2834" s="16" t="n">
        <f aca="false">VLOOKUP(E2834,'Esp. percorsi al 18-10-22'!C:J,8,FALSE())</f>
        <v>11.4424661684069</v>
      </c>
      <c r="O2834" s="16" t="n">
        <f aca="false">+N2834</f>
        <v>11.4424661684069</v>
      </c>
      <c r="P2834" s="16"/>
      <c r="Q2834" s="20" t="n">
        <v>153</v>
      </c>
      <c r="R2834" s="17" t="n">
        <f aca="false">+N2834*Q2834</f>
        <v>1750.69732376626</v>
      </c>
      <c r="S2834" s="17" t="n">
        <f aca="false">+O2834*Q2834</f>
        <v>1750.69732376626</v>
      </c>
      <c r="T2834" s="17"/>
      <c r="U2834" s="18" t="n">
        <f aca="false">+M2834-L2834</f>
        <v>0.0173611111111111</v>
      </c>
      <c r="V2834" s="18" t="n">
        <f aca="false">+U2834*Q2834</f>
        <v>2.65625</v>
      </c>
      <c r="W2834" s="18" t="s">
        <v>644</v>
      </c>
    </row>
    <row r="2835" s="13" customFormat="true" ht="12" hidden="false" customHeight="false" outlineLevel="0" collapsed="false">
      <c r="A2835" s="12" t="n">
        <v>10464</v>
      </c>
      <c r="B2835" s="13" t="n">
        <v>94</v>
      </c>
      <c r="C2835" s="13" t="s">
        <v>468</v>
      </c>
      <c r="D2835" s="13" t="n">
        <v>2</v>
      </c>
      <c r="E2835" s="13" t="n">
        <v>2010</v>
      </c>
      <c r="F2835" s="13" t="s">
        <v>647</v>
      </c>
      <c r="G2835" s="13" t="s">
        <v>28</v>
      </c>
      <c r="H2835" s="13" t="n">
        <v>146</v>
      </c>
      <c r="J2835" s="13" t="n">
        <v>1</v>
      </c>
      <c r="K2835" s="13" t="n">
        <v>3707</v>
      </c>
      <c r="L2835" s="14" t="n">
        <v>0.333333333333333</v>
      </c>
      <c r="M2835" s="15" t="n">
        <v>0.357638888888889</v>
      </c>
      <c r="N2835" s="16" t="n">
        <f aca="false">VLOOKUP(E2835,'Esp. percorsi al 18-10-22'!C:J,8,FALSE())</f>
        <v>16.5121252871921</v>
      </c>
      <c r="O2835" s="16" t="n">
        <f aca="false">+N2835</f>
        <v>16.5121252871921</v>
      </c>
      <c r="P2835" s="16"/>
      <c r="Q2835" s="20" t="n">
        <v>34</v>
      </c>
      <c r="R2835" s="17" t="n">
        <f aca="false">+N2835*Q2835</f>
        <v>561.412259764531</v>
      </c>
      <c r="S2835" s="17" t="n">
        <f aca="false">+O2835*Q2835</f>
        <v>561.412259764531</v>
      </c>
      <c r="T2835" s="17"/>
      <c r="U2835" s="18" t="n">
        <f aca="false">+M2835-L2835</f>
        <v>0.0243055555555556</v>
      </c>
      <c r="V2835" s="18" t="n">
        <f aca="false">+U2835*Q2835</f>
        <v>0.826388888888889</v>
      </c>
      <c r="W2835" s="18" t="s">
        <v>644</v>
      </c>
    </row>
    <row r="2836" s="13" customFormat="true" ht="12" hidden="false" customHeight="false" outlineLevel="0" collapsed="false">
      <c r="A2836" s="12" t="n">
        <v>10458</v>
      </c>
      <c r="B2836" s="13" t="n">
        <v>94</v>
      </c>
      <c r="C2836" s="13" t="s">
        <v>468</v>
      </c>
      <c r="D2836" s="13" t="n">
        <v>2</v>
      </c>
      <c r="E2836" s="13" t="n">
        <v>2010</v>
      </c>
      <c r="F2836" s="13" t="s">
        <v>647</v>
      </c>
      <c r="G2836" s="13" t="s">
        <v>26</v>
      </c>
      <c r="H2836" s="13" t="n">
        <v>146</v>
      </c>
      <c r="J2836" s="13" t="n">
        <v>1</v>
      </c>
      <c r="K2836" s="13" t="n">
        <v>4378</v>
      </c>
      <c r="L2836" s="14" t="n">
        <v>0.354166666666667</v>
      </c>
      <c r="M2836" s="15" t="n">
        <v>0.378472222222222</v>
      </c>
      <c r="N2836" s="16" t="n">
        <f aca="false">VLOOKUP(E2836,'Esp. percorsi al 18-10-22'!C:J,8,FALSE())</f>
        <v>16.5121252871921</v>
      </c>
      <c r="O2836" s="16" t="n">
        <f aca="false">+N2836</f>
        <v>16.5121252871921</v>
      </c>
      <c r="P2836" s="16"/>
      <c r="Q2836" s="20" t="n">
        <v>119</v>
      </c>
      <c r="R2836" s="17" t="n">
        <f aca="false">+N2836*Q2836</f>
        <v>1964.94290917586</v>
      </c>
      <c r="S2836" s="17" t="n">
        <f aca="false">+O2836*Q2836</f>
        <v>1964.94290917586</v>
      </c>
      <c r="T2836" s="17"/>
      <c r="U2836" s="18" t="n">
        <f aca="false">+M2836-L2836</f>
        <v>0.0243055555555556</v>
      </c>
      <c r="V2836" s="18" t="n">
        <f aca="false">+U2836*Q2836</f>
        <v>2.89236111111111</v>
      </c>
      <c r="W2836" s="18" t="s">
        <v>644</v>
      </c>
    </row>
    <row r="2837" s="13" customFormat="true" ht="12" hidden="false" customHeight="false" outlineLevel="0" collapsed="false">
      <c r="A2837" s="12" t="n">
        <v>10462</v>
      </c>
      <c r="B2837" s="13" t="n">
        <v>94</v>
      </c>
      <c r="C2837" s="13" t="s">
        <v>468</v>
      </c>
      <c r="D2837" s="13" t="n">
        <v>2</v>
      </c>
      <c r="E2837" s="13" t="n">
        <v>2010</v>
      </c>
      <c r="F2837" s="13" t="s">
        <v>647</v>
      </c>
      <c r="G2837" s="13" t="s">
        <v>26</v>
      </c>
      <c r="H2837" s="13" t="n">
        <v>146</v>
      </c>
      <c r="J2837" s="13" t="n">
        <v>1</v>
      </c>
      <c r="K2837" s="13" t="n">
        <v>3157</v>
      </c>
      <c r="L2837" s="14" t="n">
        <v>0.506944444444444</v>
      </c>
      <c r="M2837" s="15" t="n">
        <v>0.53125</v>
      </c>
      <c r="N2837" s="16" t="n">
        <f aca="false">VLOOKUP(E2837,'Esp. percorsi al 18-10-22'!C:J,8,FALSE())</f>
        <v>16.5121252871921</v>
      </c>
      <c r="O2837" s="16" t="n">
        <f aca="false">+N2837</f>
        <v>16.5121252871921</v>
      </c>
      <c r="P2837" s="16"/>
      <c r="Q2837" s="20" t="n">
        <v>119</v>
      </c>
      <c r="R2837" s="17" t="n">
        <f aca="false">+N2837*Q2837</f>
        <v>1964.94290917586</v>
      </c>
      <c r="S2837" s="17" t="n">
        <f aca="false">+O2837*Q2837</f>
        <v>1964.94290917586</v>
      </c>
      <c r="T2837" s="17"/>
      <c r="U2837" s="18" t="n">
        <f aca="false">+M2837-L2837</f>
        <v>0.0243055555555556</v>
      </c>
      <c r="V2837" s="18" t="n">
        <f aca="false">+U2837*Q2837</f>
        <v>2.89236111111111</v>
      </c>
      <c r="W2837" s="18" t="s">
        <v>644</v>
      </c>
    </row>
    <row r="2838" s="13" customFormat="true" ht="12" hidden="false" customHeight="false" outlineLevel="0" collapsed="false">
      <c r="A2838" s="12" t="n">
        <v>10456</v>
      </c>
      <c r="B2838" s="13" t="n">
        <v>94</v>
      </c>
      <c r="C2838" s="13" t="s">
        <v>468</v>
      </c>
      <c r="D2838" s="13" t="n">
        <v>2</v>
      </c>
      <c r="E2838" s="13" t="n">
        <v>2010</v>
      </c>
      <c r="F2838" s="13" t="s">
        <v>647</v>
      </c>
      <c r="G2838" s="13" t="s">
        <v>28</v>
      </c>
      <c r="H2838" s="13" t="n">
        <v>146</v>
      </c>
      <c r="J2838" s="13" t="n">
        <v>1</v>
      </c>
      <c r="K2838" s="13" t="n">
        <v>3714</v>
      </c>
      <c r="L2838" s="14" t="n">
        <v>0.590277777777778</v>
      </c>
      <c r="M2838" s="15" t="n">
        <v>0.614583333333333</v>
      </c>
      <c r="N2838" s="16" t="n">
        <f aca="false">VLOOKUP(E2838,'Esp. percorsi al 18-10-22'!C:J,8,FALSE())</f>
        <v>16.5121252871921</v>
      </c>
      <c r="O2838" s="16" t="n">
        <f aca="false">+N2838</f>
        <v>16.5121252871921</v>
      </c>
      <c r="P2838" s="16"/>
      <c r="Q2838" s="20" t="n">
        <v>34</v>
      </c>
      <c r="R2838" s="17" t="n">
        <f aca="false">+N2838*Q2838</f>
        <v>561.412259764531</v>
      </c>
      <c r="S2838" s="17" t="n">
        <f aca="false">+O2838*Q2838</f>
        <v>561.412259764531</v>
      </c>
      <c r="T2838" s="17"/>
      <c r="U2838" s="18" t="n">
        <f aca="false">+M2838-L2838</f>
        <v>0.0243055555555556</v>
      </c>
      <c r="V2838" s="18" t="n">
        <f aca="false">+U2838*Q2838</f>
        <v>0.826388888888889</v>
      </c>
      <c r="W2838" s="18" t="s">
        <v>644</v>
      </c>
    </row>
    <row r="2839" s="13" customFormat="true" ht="12" hidden="false" customHeight="false" outlineLevel="0" collapsed="false">
      <c r="A2839" s="12" t="n">
        <v>10460</v>
      </c>
      <c r="B2839" s="13" t="n">
        <v>94</v>
      </c>
      <c r="C2839" s="13" t="s">
        <v>468</v>
      </c>
      <c r="D2839" s="13" t="n">
        <v>2</v>
      </c>
      <c r="E2839" s="13" t="n">
        <v>2010</v>
      </c>
      <c r="F2839" s="13" t="s">
        <v>647</v>
      </c>
      <c r="G2839" s="13" t="s">
        <v>24</v>
      </c>
      <c r="H2839" s="13" t="n">
        <v>146</v>
      </c>
      <c r="J2839" s="13" t="n">
        <v>1</v>
      </c>
      <c r="K2839" s="13" t="n">
        <v>4380</v>
      </c>
      <c r="L2839" s="14" t="n">
        <v>0.684027777777778</v>
      </c>
      <c r="M2839" s="15" t="n">
        <v>0.708333333333333</v>
      </c>
      <c r="N2839" s="16" t="n">
        <f aca="false">VLOOKUP(E2839,'Esp. percorsi al 18-10-22'!C:J,8,FALSE())</f>
        <v>16.5121252871921</v>
      </c>
      <c r="O2839" s="16" t="n">
        <f aca="false">+N2839</f>
        <v>16.5121252871921</v>
      </c>
      <c r="P2839" s="16"/>
      <c r="Q2839" s="20" t="n">
        <v>153</v>
      </c>
      <c r="R2839" s="17" t="n">
        <f aca="false">+N2839*Q2839</f>
        <v>2526.35516894039</v>
      </c>
      <c r="S2839" s="17" t="n">
        <f aca="false">+O2839*Q2839</f>
        <v>2526.35516894039</v>
      </c>
      <c r="T2839" s="17"/>
      <c r="U2839" s="18" t="n">
        <f aca="false">+M2839-L2839</f>
        <v>0.0243055555555556</v>
      </c>
      <c r="V2839" s="18" t="n">
        <f aca="false">+U2839*Q2839</f>
        <v>3.71875</v>
      </c>
      <c r="W2839" s="18" t="s">
        <v>644</v>
      </c>
    </row>
    <row r="2840" s="13" customFormat="true" ht="12" hidden="false" customHeight="false" outlineLevel="0" collapsed="false">
      <c r="A2840" s="12" t="n">
        <v>11417</v>
      </c>
      <c r="B2840" s="13" t="n">
        <v>95</v>
      </c>
      <c r="C2840" s="13" t="s">
        <v>468</v>
      </c>
      <c r="D2840" s="13" t="n">
        <v>1</v>
      </c>
      <c r="E2840" s="13" t="n">
        <v>2030</v>
      </c>
      <c r="F2840" s="13" t="s">
        <v>648</v>
      </c>
      <c r="G2840" s="13" t="s">
        <v>24</v>
      </c>
      <c r="H2840" s="13" t="n">
        <v>4</v>
      </c>
      <c r="J2840" s="13" t="n">
        <v>1</v>
      </c>
      <c r="K2840" s="13" t="n">
        <v>11386</v>
      </c>
      <c r="L2840" s="14" t="n">
        <v>0.416666666666667</v>
      </c>
      <c r="M2840" s="15" t="n">
        <v>0.427083333333333</v>
      </c>
      <c r="N2840" s="16" t="n">
        <f aca="false">VLOOKUP(E2840,'Esp. percorsi al 18-10-22'!C:J,8,FALSE())</f>
        <v>5.3073290428854</v>
      </c>
      <c r="O2840" s="16" t="n">
        <f aca="false">+N2840</f>
        <v>5.3073290428854</v>
      </c>
      <c r="P2840" s="16"/>
      <c r="Q2840" s="20" t="n">
        <v>52</v>
      </c>
      <c r="R2840" s="17" t="n">
        <f aca="false">+N2840*Q2840</f>
        <v>275.981110230041</v>
      </c>
      <c r="S2840" s="17" t="n">
        <f aca="false">+O2840*Q2840</f>
        <v>275.981110230041</v>
      </c>
      <c r="T2840" s="17"/>
      <c r="U2840" s="18" t="n">
        <f aca="false">+M2840-L2840</f>
        <v>0.0104166666666667</v>
      </c>
      <c r="V2840" s="18" t="n">
        <f aca="false">+U2840*Q2840</f>
        <v>0.541666666666667</v>
      </c>
      <c r="W2840" s="18" t="s">
        <v>649</v>
      </c>
    </row>
    <row r="2841" s="13" customFormat="true" ht="12" hidden="false" customHeight="false" outlineLevel="0" collapsed="false">
      <c r="A2841" s="12" t="n">
        <v>11389</v>
      </c>
      <c r="B2841" s="13" t="n">
        <v>95</v>
      </c>
      <c r="C2841" s="13" t="s">
        <v>468</v>
      </c>
      <c r="D2841" s="13" t="n">
        <v>2</v>
      </c>
      <c r="E2841" s="13" t="n">
        <v>2031</v>
      </c>
      <c r="F2841" s="13" t="s">
        <v>650</v>
      </c>
      <c r="G2841" s="13" t="s">
        <v>24</v>
      </c>
      <c r="H2841" s="13" t="n">
        <v>4</v>
      </c>
      <c r="J2841" s="13" t="n">
        <v>1</v>
      </c>
      <c r="K2841" s="13" t="n">
        <v>11387</v>
      </c>
      <c r="L2841" s="14" t="n">
        <v>0.458333333333333</v>
      </c>
      <c r="M2841" s="15" t="n">
        <v>0.46875</v>
      </c>
      <c r="N2841" s="16" t="n">
        <f aca="false">VLOOKUP(E2841,'Esp. percorsi al 18-10-22'!C:J,8,FALSE())</f>
        <v>5.34151333340788</v>
      </c>
      <c r="O2841" s="16" t="n">
        <f aca="false">+N2841</f>
        <v>5.34151333340788</v>
      </c>
      <c r="P2841" s="16"/>
      <c r="Q2841" s="20" t="n">
        <v>52</v>
      </c>
      <c r="R2841" s="17" t="n">
        <f aca="false">+N2841*Q2841</f>
        <v>277.75869333721</v>
      </c>
      <c r="S2841" s="17" t="n">
        <f aca="false">+O2841*Q2841</f>
        <v>277.75869333721</v>
      </c>
      <c r="T2841" s="17"/>
      <c r="U2841" s="18" t="n">
        <f aca="false">+M2841-L2841</f>
        <v>0.0104166666666667</v>
      </c>
      <c r="V2841" s="18" t="n">
        <f aca="false">+U2841*Q2841</f>
        <v>0.541666666666667</v>
      </c>
      <c r="W2841" s="18" t="s">
        <v>649</v>
      </c>
    </row>
    <row r="2842" s="13" customFormat="true" ht="12" hidden="false" customHeight="false" outlineLevel="0" collapsed="false">
      <c r="A2842" s="12" t="n">
        <v>10450</v>
      </c>
      <c r="B2842" s="13" t="n">
        <v>96</v>
      </c>
      <c r="C2842" s="13" t="s">
        <v>468</v>
      </c>
      <c r="D2842" s="13" t="n">
        <v>2</v>
      </c>
      <c r="E2842" s="13" t="n">
        <v>2007</v>
      </c>
      <c r="F2842" s="13" t="s">
        <v>651</v>
      </c>
      <c r="G2842" s="13" t="s">
        <v>24</v>
      </c>
      <c r="H2842" s="13" t="n">
        <v>26</v>
      </c>
      <c r="J2842" s="13" t="n">
        <v>1</v>
      </c>
      <c r="K2842" s="13" t="n">
        <v>3093</v>
      </c>
      <c r="L2842" s="14" t="n">
        <v>0.427083333333333</v>
      </c>
      <c r="M2842" s="15" t="n">
        <v>0.440972222222222</v>
      </c>
      <c r="N2842" s="16" t="n">
        <f aca="false">VLOOKUP(E2842,'Esp. percorsi al 18-10-22'!C:J,8,FALSE())</f>
        <v>6.35961843204455</v>
      </c>
      <c r="O2842" s="16" t="n">
        <f aca="false">+N2842</f>
        <v>6.35961843204455</v>
      </c>
      <c r="P2842" s="16"/>
      <c r="Q2842" s="20" t="n">
        <v>101</v>
      </c>
      <c r="R2842" s="17" t="n">
        <f aca="false">+N2842*Q2842</f>
        <v>642.3214616365</v>
      </c>
      <c r="S2842" s="17" t="n">
        <f aca="false">+O2842*Q2842</f>
        <v>642.3214616365</v>
      </c>
      <c r="T2842" s="17"/>
      <c r="U2842" s="18" t="n">
        <f aca="false">+M2842-L2842</f>
        <v>0.0138888888888889</v>
      </c>
      <c r="V2842" s="18" t="n">
        <f aca="false">+U2842*Q2842</f>
        <v>1.40277777777778</v>
      </c>
      <c r="W2842" s="18" t="s">
        <v>580</v>
      </c>
    </row>
    <row r="2843" s="13" customFormat="true" ht="12" hidden="false" customHeight="false" outlineLevel="0" collapsed="false">
      <c r="A2843" s="12" t="n">
        <v>10454</v>
      </c>
      <c r="B2843" s="13" t="n">
        <v>96</v>
      </c>
      <c r="C2843" s="13" t="s">
        <v>468</v>
      </c>
      <c r="D2843" s="13" t="n">
        <v>2</v>
      </c>
      <c r="E2843" s="13" t="n">
        <v>2007</v>
      </c>
      <c r="F2843" s="13" t="s">
        <v>651</v>
      </c>
      <c r="G2843" s="13" t="s">
        <v>28</v>
      </c>
      <c r="H2843" s="13" t="n">
        <v>26</v>
      </c>
      <c r="J2843" s="13" t="n">
        <v>1</v>
      </c>
      <c r="K2843" s="13" t="n">
        <v>3609</v>
      </c>
      <c r="L2843" s="14" t="n">
        <v>0.663194444444444</v>
      </c>
      <c r="M2843" s="15" t="n">
        <v>0.677083333333333</v>
      </c>
      <c r="N2843" s="16" t="n">
        <f aca="false">VLOOKUP(E2843,'Esp. percorsi al 18-10-22'!C:J,8,FALSE())</f>
        <v>6.35961843204455</v>
      </c>
      <c r="O2843" s="16" t="n">
        <f aca="false">+N2843</f>
        <v>6.35961843204455</v>
      </c>
      <c r="P2843" s="16"/>
      <c r="Q2843" s="20" t="n">
        <v>22</v>
      </c>
      <c r="R2843" s="17" t="n">
        <f aca="false">+N2843*Q2843</f>
        <v>139.91160550498</v>
      </c>
      <c r="S2843" s="17" t="n">
        <f aca="false">+O2843*Q2843</f>
        <v>139.91160550498</v>
      </c>
      <c r="T2843" s="17"/>
      <c r="U2843" s="18" t="n">
        <f aca="false">+M2843-L2843</f>
        <v>0.0138888888888889</v>
      </c>
      <c r="V2843" s="18" t="n">
        <f aca="false">+U2843*Q2843</f>
        <v>0.305555555555555</v>
      </c>
      <c r="W2843" s="18" t="s">
        <v>580</v>
      </c>
    </row>
    <row r="2844" s="13" customFormat="true" ht="12" hidden="false" customHeight="false" outlineLevel="0" collapsed="false">
      <c r="A2844" s="12" t="n">
        <v>10452</v>
      </c>
      <c r="B2844" s="13" t="n">
        <v>96</v>
      </c>
      <c r="C2844" s="13" t="s">
        <v>468</v>
      </c>
      <c r="D2844" s="13" t="n">
        <v>2</v>
      </c>
      <c r="E2844" s="13" t="n">
        <v>2007</v>
      </c>
      <c r="F2844" s="13" t="s">
        <v>651</v>
      </c>
      <c r="G2844" s="13" t="s">
        <v>26</v>
      </c>
      <c r="H2844" s="13" t="n">
        <v>26</v>
      </c>
      <c r="J2844" s="13" t="n">
        <v>1</v>
      </c>
      <c r="K2844" s="13" t="n">
        <v>3129</v>
      </c>
      <c r="L2844" s="14" t="n">
        <v>0.690972222222222</v>
      </c>
      <c r="M2844" s="15" t="n">
        <v>0.704861111111111</v>
      </c>
      <c r="N2844" s="16" t="n">
        <f aca="false">VLOOKUP(E2844,'Esp. percorsi al 18-10-22'!C:J,8,FALSE())</f>
        <v>6.35961843204455</v>
      </c>
      <c r="O2844" s="16" t="n">
        <f aca="false">+N2844</f>
        <v>6.35961843204455</v>
      </c>
      <c r="P2844" s="16"/>
      <c r="Q2844" s="20" t="n">
        <v>79</v>
      </c>
      <c r="R2844" s="17" t="n">
        <f aca="false">+N2844*Q2844</f>
        <v>502.409856131519</v>
      </c>
      <c r="S2844" s="17" t="n">
        <f aca="false">+O2844*Q2844</f>
        <v>502.409856131519</v>
      </c>
      <c r="T2844" s="17"/>
      <c r="U2844" s="18" t="n">
        <f aca="false">+M2844-L2844</f>
        <v>0.0138888888888889</v>
      </c>
      <c r="V2844" s="18" t="n">
        <f aca="false">+U2844*Q2844</f>
        <v>1.09722222222222</v>
      </c>
      <c r="W2844" s="18" t="s">
        <v>580</v>
      </c>
    </row>
    <row r="2845" s="13" customFormat="true" ht="12" hidden="false" customHeight="false" outlineLevel="0" collapsed="false">
      <c r="A2845" s="12" t="n">
        <v>10449</v>
      </c>
      <c r="B2845" s="13" t="n">
        <v>96</v>
      </c>
      <c r="C2845" s="13" t="s">
        <v>468</v>
      </c>
      <c r="D2845" s="13" t="n">
        <v>1</v>
      </c>
      <c r="E2845" s="13" t="n">
        <v>2013</v>
      </c>
      <c r="F2845" s="13" t="s">
        <v>652</v>
      </c>
      <c r="G2845" s="13" t="s">
        <v>24</v>
      </c>
      <c r="H2845" s="13" t="n">
        <v>26</v>
      </c>
      <c r="J2845" s="13" t="n">
        <v>1</v>
      </c>
      <c r="K2845" s="13" t="n">
        <v>3092</v>
      </c>
      <c r="L2845" s="14" t="n">
        <v>0.375</v>
      </c>
      <c r="M2845" s="15" t="n">
        <v>0.388888888888889</v>
      </c>
      <c r="N2845" s="16" t="n">
        <f aca="false">VLOOKUP(E2845,'Esp. percorsi al 18-10-22'!C:J,8,FALSE())</f>
        <v>6.23711218822463</v>
      </c>
      <c r="O2845" s="16" t="n">
        <f aca="false">+N2845</f>
        <v>6.23711218822463</v>
      </c>
      <c r="P2845" s="16"/>
      <c r="Q2845" s="20" t="n">
        <v>101</v>
      </c>
      <c r="R2845" s="17" t="n">
        <f aca="false">+N2845*Q2845</f>
        <v>629.948331010688</v>
      </c>
      <c r="S2845" s="17" t="n">
        <f aca="false">+O2845*Q2845</f>
        <v>629.948331010688</v>
      </c>
      <c r="T2845" s="17"/>
      <c r="U2845" s="18" t="n">
        <f aca="false">+M2845-L2845</f>
        <v>0.0138888888888889</v>
      </c>
      <c r="V2845" s="18" t="n">
        <f aca="false">+U2845*Q2845</f>
        <v>1.40277777777778</v>
      </c>
      <c r="W2845" s="18" t="s">
        <v>580</v>
      </c>
    </row>
    <row r="2846" s="13" customFormat="true" ht="12" hidden="false" customHeight="false" outlineLevel="0" collapsed="false">
      <c r="A2846" s="12" t="n">
        <v>16803</v>
      </c>
      <c r="B2846" s="13" t="n">
        <v>96</v>
      </c>
      <c r="C2846" s="13" t="s">
        <v>468</v>
      </c>
      <c r="D2846" s="13" t="n">
        <v>1</v>
      </c>
      <c r="E2846" s="13" t="n">
        <v>2013</v>
      </c>
      <c r="F2846" s="13" t="s">
        <v>652</v>
      </c>
      <c r="G2846" s="13" t="s">
        <v>28</v>
      </c>
      <c r="H2846" s="13" t="n">
        <v>26</v>
      </c>
      <c r="J2846" s="13" t="n">
        <v>1</v>
      </c>
      <c r="K2846" s="13" t="n">
        <v>16803</v>
      </c>
      <c r="L2846" s="14" t="n">
        <v>0.625</v>
      </c>
      <c r="M2846" s="15" t="n">
        <v>0.638888888888889</v>
      </c>
      <c r="N2846" s="16" t="n">
        <f aca="false">VLOOKUP(E2846,'Esp. percorsi al 18-10-22'!C:J,8,FALSE())</f>
        <v>6.23711218822463</v>
      </c>
      <c r="O2846" s="16" t="n">
        <f aca="false">+N2846</f>
        <v>6.23711218822463</v>
      </c>
      <c r="P2846" s="16"/>
      <c r="Q2846" s="20" t="n">
        <v>22</v>
      </c>
      <c r="R2846" s="17" t="n">
        <f aca="false">+N2846*Q2846</f>
        <v>137.216468140942</v>
      </c>
      <c r="S2846" s="17" t="n">
        <f aca="false">+O2846*Q2846</f>
        <v>137.216468140942</v>
      </c>
      <c r="T2846" s="17"/>
      <c r="U2846" s="18" t="n">
        <f aca="false">+M2846-L2846</f>
        <v>0.0138888888888889</v>
      </c>
      <c r="V2846" s="18" t="n">
        <f aca="false">+U2846*Q2846</f>
        <v>0.305555555555555</v>
      </c>
      <c r="W2846" s="18" t="s">
        <v>580</v>
      </c>
    </row>
    <row r="2847" s="13" customFormat="true" ht="12" hidden="false" customHeight="false" outlineLevel="0" collapsed="false">
      <c r="A2847" s="12" t="n">
        <v>10451</v>
      </c>
      <c r="B2847" s="13" t="n">
        <v>96</v>
      </c>
      <c r="C2847" s="13" t="s">
        <v>468</v>
      </c>
      <c r="D2847" s="13" t="n">
        <v>1</v>
      </c>
      <c r="E2847" s="13" t="n">
        <v>2013</v>
      </c>
      <c r="F2847" s="13" t="s">
        <v>652</v>
      </c>
      <c r="G2847" s="13" t="s">
        <v>26</v>
      </c>
      <c r="H2847" s="13" t="n">
        <v>26</v>
      </c>
      <c r="J2847" s="13" t="n">
        <v>1</v>
      </c>
      <c r="K2847" s="13" t="n">
        <v>3128</v>
      </c>
      <c r="L2847" s="14" t="n">
        <v>0.648611111111111</v>
      </c>
      <c r="M2847" s="15" t="n">
        <v>0.6625</v>
      </c>
      <c r="N2847" s="16" t="n">
        <f aca="false">VLOOKUP(E2847,'Esp. percorsi al 18-10-22'!C:J,8,FALSE())</f>
        <v>6.23711218822463</v>
      </c>
      <c r="O2847" s="16" t="n">
        <f aca="false">+N2847</f>
        <v>6.23711218822463</v>
      </c>
      <c r="P2847" s="16"/>
      <c r="Q2847" s="20" t="n">
        <v>79</v>
      </c>
      <c r="R2847" s="17" t="n">
        <f aca="false">+N2847*Q2847</f>
        <v>492.731862869746</v>
      </c>
      <c r="S2847" s="17" t="n">
        <f aca="false">+O2847*Q2847</f>
        <v>492.731862869746</v>
      </c>
      <c r="T2847" s="17"/>
      <c r="U2847" s="18" t="n">
        <f aca="false">+M2847-L2847</f>
        <v>0.0138888888888889</v>
      </c>
      <c r="V2847" s="18" t="n">
        <f aca="false">+U2847*Q2847</f>
        <v>1.09722222222222</v>
      </c>
      <c r="W2847" s="18" t="s">
        <v>580</v>
      </c>
    </row>
    <row r="2848" s="13" customFormat="true" ht="12" hidden="false" customHeight="false" outlineLevel="0" collapsed="false">
      <c r="A2848" s="12" t="n">
        <v>10433</v>
      </c>
      <c r="B2848" s="13" t="n">
        <v>97</v>
      </c>
      <c r="C2848" s="13" t="s">
        <v>468</v>
      </c>
      <c r="D2848" s="13" t="n">
        <v>1</v>
      </c>
      <c r="E2848" s="13" t="n">
        <v>140</v>
      </c>
      <c r="F2848" s="13" t="s">
        <v>653</v>
      </c>
      <c r="G2848" s="13" t="s">
        <v>26</v>
      </c>
      <c r="H2848" s="13" t="s">
        <v>25</v>
      </c>
      <c r="J2848" s="13" t="n">
        <v>1</v>
      </c>
      <c r="K2848" s="13" t="n">
        <v>3039</v>
      </c>
      <c r="L2848" s="14" t="n">
        <v>0.309027777777778</v>
      </c>
      <c r="M2848" s="15" t="n">
        <v>0.314583333333333</v>
      </c>
      <c r="N2848" s="16" t="n">
        <f aca="false">VLOOKUP(E2848,'Esp. percorsi al 18-10-22'!C:J,8,FALSE())</f>
        <v>4.46856360045652</v>
      </c>
      <c r="O2848" s="16"/>
      <c r="P2848" s="16"/>
      <c r="Q2848" s="20" t="n">
        <v>235</v>
      </c>
      <c r="R2848" s="17" t="n">
        <f aca="false">+N2848*Q2848</f>
        <v>1050.11244610728</v>
      </c>
      <c r="S2848" s="17" t="n">
        <f aca="false">+O2848*Q2848</f>
        <v>0</v>
      </c>
      <c r="T2848" s="17"/>
      <c r="U2848" s="18" t="n">
        <f aca="false">+M2848-L2848</f>
        <v>0.00555555555555556</v>
      </c>
      <c r="V2848" s="18" t="n">
        <f aca="false">+U2848*Q2848</f>
        <v>1.30555555555556</v>
      </c>
      <c r="W2848" s="18"/>
    </row>
    <row r="2849" s="13" customFormat="true" ht="12" hidden="false" customHeight="false" outlineLevel="0" collapsed="false">
      <c r="A2849" s="12" t="n">
        <v>17496</v>
      </c>
      <c r="B2849" s="13" t="n">
        <v>97</v>
      </c>
      <c r="C2849" s="13" t="s">
        <v>468</v>
      </c>
      <c r="D2849" s="13" t="n">
        <v>2</v>
      </c>
      <c r="E2849" s="13" t="n">
        <v>214</v>
      </c>
      <c r="F2849" s="13" t="s">
        <v>654</v>
      </c>
      <c r="G2849" s="13" t="s">
        <v>250</v>
      </c>
      <c r="H2849" s="13" t="s">
        <v>25</v>
      </c>
      <c r="J2849" s="13" t="n">
        <v>1</v>
      </c>
      <c r="K2849" s="13" t="n">
        <v>2353</v>
      </c>
      <c r="L2849" s="14" t="n">
        <v>0.572916666666667</v>
      </c>
      <c r="M2849" s="15" t="n">
        <v>0.576388888888889</v>
      </c>
      <c r="N2849" s="16" t="n">
        <f aca="false">VLOOKUP(E2849,'Esp. percorsi al 18-10-22'!C:J,8,FALSE())</f>
        <v>3.41492010668845</v>
      </c>
      <c r="O2849" s="16"/>
      <c r="P2849" s="16"/>
      <c r="Q2849" s="20" t="n">
        <v>27</v>
      </c>
      <c r="R2849" s="17" t="n">
        <f aca="false">+N2849*Q2849</f>
        <v>92.2028428805882</v>
      </c>
      <c r="S2849" s="17" t="n">
        <f aca="false">+O2849*Q2849</f>
        <v>0</v>
      </c>
      <c r="T2849" s="17"/>
      <c r="U2849" s="18" t="n">
        <f aca="false">+M2849-L2849</f>
        <v>0.00347222222222222</v>
      </c>
      <c r="V2849" s="18" t="n">
        <f aca="false">+U2849*Q2849</f>
        <v>0.09375</v>
      </c>
      <c r="W2849" s="18"/>
    </row>
    <row r="2850" s="13" customFormat="true" ht="12" hidden="false" customHeight="false" outlineLevel="0" collapsed="false">
      <c r="A2850" s="12" t="n">
        <v>17671</v>
      </c>
      <c r="B2850" s="13" t="n">
        <v>97</v>
      </c>
      <c r="C2850" s="13" t="s">
        <v>468</v>
      </c>
      <c r="D2850" s="13" t="n">
        <v>2</v>
      </c>
      <c r="E2850" s="13" t="n">
        <v>214</v>
      </c>
      <c r="F2850" s="13" t="s">
        <v>654</v>
      </c>
      <c r="G2850" s="13" t="s">
        <v>42</v>
      </c>
      <c r="H2850" s="13" t="n">
        <v>6</v>
      </c>
      <c r="J2850" s="13" t="n">
        <v>1</v>
      </c>
      <c r="K2850" s="13" t="n">
        <v>17671</v>
      </c>
      <c r="L2850" s="14" t="n">
        <v>0.572916666666667</v>
      </c>
      <c r="M2850" s="15" t="n">
        <v>0.576388888888889</v>
      </c>
      <c r="N2850" s="16" t="n">
        <f aca="false">VLOOKUP(E2850,'Esp. percorsi al 18-10-22'!C:J,8,FALSE())</f>
        <v>3.41492010668845</v>
      </c>
      <c r="O2850" s="16"/>
      <c r="P2850" s="16"/>
      <c r="Q2850" s="20" t="n">
        <v>35</v>
      </c>
      <c r="R2850" s="17" t="n">
        <f aca="false">+N2850*Q2850</f>
        <v>119.522203734096</v>
      </c>
      <c r="S2850" s="17" t="n">
        <f aca="false">+O2850*Q2850</f>
        <v>0</v>
      </c>
      <c r="T2850" s="17"/>
      <c r="U2850" s="18" t="n">
        <f aca="false">+M2850-L2850</f>
        <v>0.00347222222222222</v>
      </c>
      <c r="V2850" s="18" t="n">
        <f aca="false">+U2850*Q2850</f>
        <v>0.121527777777778</v>
      </c>
      <c r="W2850" s="18"/>
    </row>
    <row r="2851" s="13" customFormat="true" ht="12" hidden="false" customHeight="false" outlineLevel="0" collapsed="false">
      <c r="A2851" s="12" t="n">
        <v>17672</v>
      </c>
      <c r="B2851" s="13" t="n">
        <v>97</v>
      </c>
      <c r="C2851" s="13" t="s">
        <v>468</v>
      </c>
      <c r="D2851" s="13" t="n">
        <v>2</v>
      </c>
      <c r="E2851" s="13" t="n">
        <v>214</v>
      </c>
      <c r="F2851" s="13" t="s">
        <v>654</v>
      </c>
      <c r="G2851" s="13" t="s">
        <v>42</v>
      </c>
      <c r="H2851" s="19" t="s">
        <v>27</v>
      </c>
      <c r="I2851" s="19"/>
      <c r="J2851" s="13" t="n">
        <v>1</v>
      </c>
      <c r="K2851" s="13" t="n">
        <v>17672</v>
      </c>
      <c r="L2851" s="14" t="n">
        <v>0.597222222222222</v>
      </c>
      <c r="M2851" s="15" t="n">
        <v>0.600694444444444</v>
      </c>
      <c r="N2851" s="16" t="n">
        <f aca="false">VLOOKUP(E2851,'Esp. percorsi al 18-10-22'!C:J,8,FALSE())</f>
        <v>3.41492010668845</v>
      </c>
      <c r="O2851" s="16"/>
      <c r="P2851" s="16"/>
      <c r="Q2851" s="20" t="n">
        <v>173</v>
      </c>
      <c r="R2851" s="17" t="n">
        <f aca="false">+N2851*Q2851</f>
        <v>590.781178457102</v>
      </c>
      <c r="S2851" s="17" t="n">
        <f aca="false">+O2851*Q2851</f>
        <v>0</v>
      </c>
      <c r="T2851" s="17"/>
      <c r="U2851" s="18" t="n">
        <f aca="false">+M2851-L2851</f>
        <v>0.00347222222222222</v>
      </c>
      <c r="V2851" s="18" t="n">
        <f aca="false">+U2851*Q2851</f>
        <v>0.600694444444444</v>
      </c>
      <c r="W2851" s="18"/>
    </row>
    <row r="2852" s="13" customFormat="true" ht="12" hidden="false" customHeight="false" outlineLevel="0" collapsed="false">
      <c r="A2852" s="12" t="n">
        <v>10428</v>
      </c>
      <c r="B2852" s="13" t="n">
        <v>97</v>
      </c>
      <c r="C2852" s="13" t="s">
        <v>468</v>
      </c>
      <c r="D2852" s="13" t="n">
        <v>1</v>
      </c>
      <c r="E2852" s="13" t="n">
        <v>692</v>
      </c>
      <c r="F2852" s="13" t="s">
        <v>655</v>
      </c>
      <c r="G2852" s="13" t="s">
        <v>42</v>
      </c>
      <c r="H2852" s="19" t="s">
        <v>27</v>
      </c>
      <c r="I2852" s="19"/>
      <c r="J2852" s="13" t="n">
        <v>1</v>
      </c>
      <c r="K2852" s="13" t="n">
        <v>2978</v>
      </c>
      <c r="L2852" s="14" t="n">
        <v>0.319444444444444</v>
      </c>
      <c r="M2852" s="15" t="n">
        <v>0.329861111111111</v>
      </c>
      <c r="N2852" s="16" t="n">
        <f aca="false">VLOOKUP(E2852,'Esp. percorsi al 18-10-22'!C:J,8,FALSE())</f>
        <v>9.19388744692534</v>
      </c>
      <c r="O2852" s="16"/>
      <c r="P2852" s="16"/>
      <c r="Q2852" s="20" t="n">
        <v>173</v>
      </c>
      <c r="R2852" s="17" t="n">
        <f aca="false">+N2852*Q2852</f>
        <v>1590.54252831808</v>
      </c>
      <c r="S2852" s="17" t="n">
        <f aca="false">+O2852*Q2852</f>
        <v>0</v>
      </c>
      <c r="T2852" s="17"/>
      <c r="U2852" s="18" t="n">
        <f aca="false">+M2852-L2852</f>
        <v>0.0104166666666667</v>
      </c>
      <c r="V2852" s="18" t="n">
        <f aca="false">+U2852*Q2852</f>
        <v>1.80208333333333</v>
      </c>
      <c r="W2852" s="18"/>
    </row>
    <row r="2853" s="13" customFormat="true" ht="12" hidden="false" customHeight="false" outlineLevel="0" collapsed="false">
      <c r="A2853" s="12" t="n">
        <v>14072</v>
      </c>
      <c r="B2853" s="13" t="n">
        <v>97</v>
      </c>
      <c r="C2853" s="13" t="s">
        <v>468</v>
      </c>
      <c r="D2853" s="13" t="n">
        <v>1</v>
      </c>
      <c r="E2853" s="13" t="n">
        <v>817</v>
      </c>
      <c r="F2853" s="13" t="s">
        <v>656</v>
      </c>
      <c r="G2853" s="13" t="s">
        <v>42</v>
      </c>
      <c r="H2853" s="19" t="s">
        <v>27</v>
      </c>
      <c r="I2853" s="19"/>
      <c r="J2853" s="13" t="n">
        <v>1</v>
      </c>
      <c r="K2853" s="13" t="n">
        <v>2995</v>
      </c>
      <c r="L2853" s="14" t="n">
        <v>0.557638888888889</v>
      </c>
      <c r="M2853" s="15" t="n">
        <v>0.569444444444444</v>
      </c>
      <c r="N2853" s="16" t="n">
        <f aca="false">VLOOKUP(E2853,'Esp. percorsi al 18-10-22'!C:J,8,FALSE())</f>
        <v>10.4557938510129</v>
      </c>
      <c r="O2853" s="16"/>
      <c r="P2853" s="16"/>
      <c r="Q2853" s="20" t="n">
        <v>173</v>
      </c>
      <c r="R2853" s="17" t="n">
        <f aca="false">+N2853*Q2853</f>
        <v>1808.85233622523</v>
      </c>
      <c r="S2853" s="17" t="n">
        <f aca="false">+O2853*Q2853</f>
        <v>0</v>
      </c>
      <c r="T2853" s="17"/>
      <c r="U2853" s="18" t="n">
        <f aca="false">+M2853-L2853</f>
        <v>0.0118055555555556</v>
      </c>
      <c r="V2853" s="18" t="n">
        <f aca="false">+U2853*Q2853</f>
        <v>2.04236111111111</v>
      </c>
      <c r="W2853" s="18"/>
    </row>
    <row r="2854" s="13" customFormat="true" ht="12" hidden="false" customHeight="false" outlineLevel="0" collapsed="false">
      <c r="A2854" s="12" t="n">
        <v>18572</v>
      </c>
      <c r="B2854" s="13" t="n">
        <v>97</v>
      </c>
      <c r="C2854" s="13" t="s">
        <v>468</v>
      </c>
      <c r="D2854" s="13" t="n">
        <v>1</v>
      </c>
      <c r="E2854" s="13" t="n">
        <v>817</v>
      </c>
      <c r="F2854" s="13" t="s">
        <v>656</v>
      </c>
      <c r="G2854" s="13" t="s">
        <v>250</v>
      </c>
      <c r="H2854" s="19" t="s">
        <v>25</v>
      </c>
      <c r="I2854" s="19"/>
      <c r="J2854" s="13" t="n">
        <v>1</v>
      </c>
      <c r="K2854" s="13" t="n">
        <v>18572</v>
      </c>
      <c r="L2854" s="14" t="n">
        <v>0.559722222222222</v>
      </c>
      <c r="M2854" s="15" t="n">
        <v>0.571527777777778</v>
      </c>
      <c r="N2854" s="16" t="n">
        <f aca="false">VLOOKUP(E2854,'Esp. percorsi al 18-10-22'!C:J,8,FALSE())</f>
        <v>10.4557938510129</v>
      </c>
      <c r="O2854" s="16"/>
      <c r="P2854" s="16"/>
      <c r="Q2854" s="20" t="n">
        <v>27</v>
      </c>
      <c r="R2854" s="17" t="n">
        <f aca="false">+N2854*Q2854</f>
        <v>282.306433977348</v>
      </c>
      <c r="S2854" s="17" t="n">
        <f aca="false">+O2854*Q2854</f>
        <v>0</v>
      </c>
      <c r="T2854" s="17"/>
      <c r="U2854" s="18" t="n">
        <f aca="false">+M2854-L2854</f>
        <v>0.0118055555555556</v>
      </c>
      <c r="V2854" s="18" t="n">
        <f aca="false">+U2854*Q2854</f>
        <v>0.31875</v>
      </c>
      <c r="W2854" s="18"/>
    </row>
    <row r="2855" s="13" customFormat="true" ht="12" hidden="false" customHeight="false" outlineLevel="0" collapsed="false">
      <c r="A2855" s="12" t="n">
        <v>17842</v>
      </c>
      <c r="B2855" s="13" t="n">
        <v>97</v>
      </c>
      <c r="C2855" s="13" t="s">
        <v>468</v>
      </c>
      <c r="D2855" s="13" t="n">
        <v>1</v>
      </c>
      <c r="E2855" s="13" t="n">
        <v>817</v>
      </c>
      <c r="F2855" s="13" t="s">
        <v>656</v>
      </c>
      <c r="G2855" s="13" t="s">
        <v>42</v>
      </c>
      <c r="H2855" s="13" t="n">
        <v>6</v>
      </c>
      <c r="J2855" s="13" t="n">
        <v>1</v>
      </c>
      <c r="K2855" s="13" t="n">
        <v>17842</v>
      </c>
      <c r="L2855" s="14" t="n">
        <v>0.559722222222222</v>
      </c>
      <c r="M2855" s="15" t="n">
        <v>0.571527777777778</v>
      </c>
      <c r="N2855" s="16" t="n">
        <f aca="false">VLOOKUP(E2855,'Esp. percorsi al 18-10-22'!C:J,8,FALSE())</f>
        <v>10.4557938510129</v>
      </c>
      <c r="O2855" s="16"/>
      <c r="P2855" s="16"/>
      <c r="Q2855" s="20" t="n">
        <v>35</v>
      </c>
      <c r="R2855" s="17" t="n">
        <f aca="false">+N2855*Q2855</f>
        <v>365.952784785451</v>
      </c>
      <c r="S2855" s="17" t="n">
        <f aca="false">+O2855*Q2855</f>
        <v>0</v>
      </c>
      <c r="T2855" s="17"/>
      <c r="U2855" s="18" t="n">
        <f aca="false">+M2855-L2855</f>
        <v>0.0118055555555556</v>
      </c>
      <c r="V2855" s="18" t="n">
        <f aca="false">+U2855*Q2855</f>
        <v>0.413194444444444</v>
      </c>
      <c r="W2855" s="18"/>
    </row>
    <row r="2856" s="13" customFormat="true" ht="12" hidden="false" customHeight="false" outlineLevel="0" collapsed="false">
      <c r="A2856" s="12" t="n">
        <v>17495</v>
      </c>
      <c r="B2856" s="13" t="n">
        <v>97</v>
      </c>
      <c r="C2856" s="13" t="s">
        <v>468</v>
      </c>
      <c r="D2856" s="13" t="n">
        <v>2</v>
      </c>
      <c r="E2856" s="13" t="n">
        <v>898</v>
      </c>
      <c r="F2856" s="13" t="s">
        <v>657</v>
      </c>
      <c r="G2856" s="13" t="s">
        <v>42</v>
      </c>
      <c r="H2856" s="13" t="n">
        <v>6</v>
      </c>
      <c r="J2856" s="13" t="n">
        <v>1</v>
      </c>
      <c r="K2856" s="13" t="n">
        <v>3076</v>
      </c>
      <c r="L2856" s="14" t="n">
        <v>0.5625</v>
      </c>
      <c r="M2856" s="15" t="n">
        <v>0.572916666666667</v>
      </c>
      <c r="N2856" s="16" t="n">
        <f aca="false">VLOOKUP(E2856,'Esp. percorsi al 18-10-22'!C:J,8,FALSE())</f>
        <v>8.40280371033954</v>
      </c>
      <c r="O2856" s="16"/>
      <c r="P2856" s="16"/>
      <c r="Q2856" s="20" t="n">
        <v>35</v>
      </c>
      <c r="R2856" s="17" t="n">
        <f aca="false">+N2856*Q2856</f>
        <v>294.098129861884</v>
      </c>
      <c r="S2856" s="17" t="n">
        <f aca="false">+O2856*Q2856</f>
        <v>0</v>
      </c>
      <c r="T2856" s="17"/>
      <c r="U2856" s="18" t="n">
        <f aca="false">+M2856-L2856</f>
        <v>0.0104166666666667</v>
      </c>
      <c r="V2856" s="18" t="n">
        <f aca="false">+U2856*Q2856</f>
        <v>0.364583333333333</v>
      </c>
      <c r="W2856" s="18"/>
    </row>
    <row r="2857" s="13" customFormat="true" ht="12" hidden="false" customHeight="false" outlineLevel="0" collapsed="false">
      <c r="A2857" s="12" t="n">
        <v>17669</v>
      </c>
      <c r="B2857" s="13" t="n">
        <v>97</v>
      </c>
      <c r="C2857" s="13" t="s">
        <v>468</v>
      </c>
      <c r="D2857" s="13" t="n">
        <v>2</v>
      </c>
      <c r="E2857" s="13" t="n">
        <v>898</v>
      </c>
      <c r="F2857" s="13" t="s">
        <v>657</v>
      </c>
      <c r="G2857" s="13" t="s">
        <v>250</v>
      </c>
      <c r="H2857" s="13" t="s">
        <v>25</v>
      </c>
      <c r="J2857" s="13" t="n">
        <v>1</v>
      </c>
      <c r="K2857" s="13" t="n">
        <v>17669</v>
      </c>
      <c r="L2857" s="14" t="n">
        <v>0.5625</v>
      </c>
      <c r="M2857" s="15" t="n">
        <v>0.572916666666667</v>
      </c>
      <c r="N2857" s="16" t="n">
        <f aca="false">VLOOKUP(E2857,'Esp. percorsi al 18-10-22'!C:J,8,FALSE())</f>
        <v>8.40280371033954</v>
      </c>
      <c r="O2857" s="16"/>
      <c r="P2857" s="16"/>
      <c r="Q2857" s="20" t="n">
        <v>27</v>
      </c>
      <c r="R2857" s="17" t="n">
        <f aca="false">+N2857*Q2857</f>
        <v>226.875700179168</v>
      </c>
      <c r="S2857" s="17" t="n">
        <f aca="false">+O2857*Q2857</f>
        <v>0</v>
      </c>
      <c r="T2857" s="17"/>
      <c r="U2857" s="18" t="n">
        <f aca="false">+M2857-L2857</f>
        <v>0.0104166666666667</v>
      </c>
      <c r="V2857" s="18" t="n">
        <f aca="false">+U2857*Q2857</f>
        <v>0.28125</v>
      </c>
      <c r="W2857" s="18"/>
    </row>
    <row r="2858" s="13" customFormat="true" ht="12" hidden="false" customHeight="false" outlineLevel="0" collapsed="false">
      <c r="A2858" s="12" t="n">
        <v>17670</v>
      </c>
      <c r="B2858" s="13" t="n">
        <v>97</v>
      </c>
      <c r="C2858" s="13" t="s">
        <v>468</v>
      </c>
      <c r="D2858" s="13" t="n">
        <v>2</v>
      </c>
      <c r="E2858" s="13" t="n">
        <v>898</v>
      </c>
      <c r="F2858" s="13" t="s">
        <v>657</v>
      </c>
      <c r="G2858" s="13" t="s">
        <v>42</v>
      </c>
      <c r="H2858" s="19" t="s">
        <v>27</v>
      </c>
      <c r="I2858" s="19"/>
      <c r="J2858" s="13" t="n">
        <v>1</v>
      </c>
      <c r="K2858" s="13" t="n">
        <v>17670</v>
      </c>
      <c r="L2858" s="14" t="n">
        <v>0.586805555555556</v>
      </c>
      <c r="M2858" s="15" t="n">
        <v>0.597222222222222</v>
      </c>
      <c r="N2858" s="16" t="n">
        <f aca="false">VLOOKUP(E2858,'Esp. percorsi al 18-10-22'!C:J,8,FALSE())</f>
        <v>8.40280371033954</v>
      </c>
      <c r="O2858" s="16"/>
      <c r="P2858" s="16"/>
      <c r="Q2858" s="20" t="n">
        <v>173</v>
      </c>
      <c r="R2858" s="17" t="n">
        <f aca="false">+N2858*Q2858</f>
        <v>1453.68504188874</v>
      </c>
      <c r="S2858" s="17" t="n">
        <f aca="false">+O2858*Q2858</f>
        <v>0</v>
      </c>
      <c r="T2858" s="17"/>
      <c r="U2858" s="18" t="n">
        <f aca="false">+M2858-L2858</f>
        <v>0.0104166666666667</v>
      </c>
      <c r="V2858" s="18" t="n">
        <f aca="false">+U2858*Q2858</f>
        <v>1.80208333333333</v>
      </c>
      <c r="W2858" s="18"/>
    </row>
    <row r="2859" s="13" customFormat="true" ht="12" hidden="false" customHeight="false" outlineLevel="0" collapsed="false">
      <c r="A2859" s="12" t="n">
        <v>14070</v>
      </c>
      <c r="B2859" s="13" t="n">
        <v>97</v>
      </c>
      <c r="C2859" s="13" t="s">
        <v>468</v>
      </c>
      <c r="D2859" s="13" t="n">
        <v>2</v>
      </c>
      <c r="E2859" s="13" t="n">
        <v>913</v>
      </c>
      <c r="F2859" s="13" t="s">
        <v>657</v>
      </c>
      <c r="G2859" s="13" t="s">
        <v>42</v>
      </c>
      <c r="H2859" s="19" t="s">
        <v>27</v>
      </c>
      <c r="I2859" s="19"/>
      <c r="J2859" s="13" t="n">
        <v>1</v>
      </c>
      <c r="K2859" s="13" t="n">
        <v>120</v>
      </c>
      <c r="L2859" s="14" t="n">
        <v>0.547222222222222</v>
      </c>
      <c r="M2859" s="15" t="n">
        <v>0.557638888888889</v>
      </c>
      <c r="N2859" s="16" t="n">
        <f aca="false">VLOOKUP(E2859,'Esp. percorsi al 18-10-22'!C:J,8,FALSE())</f>
        <v>9.5133641986595</v>
      </c>
      <c r="O2859" s="16"/>
      <c r="P2859" s="16"/>
      <c r="Q2859" s="20" t="n">
        <v>173</v>
      </c>
      <c r="R2859" s="17" t="n">
        <f aca="false">+N2859*Q2859</f>
        <v>1645.81200636809</v>
      </c>
      <c r="S2859" s="17" t="n">
        <f aca="false">+O2859*Q2859</f>
        <v>0</v>
      </c>
      <c r="T2859" s="17"/>
      <c r="U2859" s="18" t="n">
        <f aca="false">+M2859-L2859</f>
        <v>0.0104166666666667</v>
      </c>
      <c r="V2859" s="18" t="n">
        <f aca="false">+U2859*Q2859</f>
        <v>1.80208333333333</v>
      </c>
      <c r="W2859" s="18"/>
    </row>
    <row r="2860" s="13" customFormat="true" ht="12" hidden="false" customHeight="false" outlineLevel="0" collapsed="false">
      <c r="A2860" s="12" t="n">
        <v>17841</v>
      </c>
      <c r="B2860" s="13" t="n">
        <v>97</v>
      </c>
      <c r="C2860" s="13" t="s">
        <v>468</v>
      </c>
      <c r="D2860" s="13" t="n">
        <v>2</v>
      </c>
      <c r="E2860" s="13" t="n">
        <v>913</v>
      </c>
      <c r="F2860" s="13" t="s">
        <v>657</v>
      </c>
      <c r="G2860" s="13" t="s">
        <v>42</v>
      </c>
      <c r="H2860" s="13" t="n">
        <v>6</v>
      </c>
      <c r="J2860" s="13" t="n">
        <v>1</v>
      </c>
      <c r="K2860" s="13" t="n">
        <v>17841</v>
      </c>
      <c r="L2860" s="14" t="n">
        <v>0.549305555555556</v>
      </c>
      <c r="M2860" s="15" t="n">
        <v>0.559722222222222</v>
      </c>
      <c r="N2860" s="16" t="n">
        <f aca="false">VLOOKUP(E2860,'Esp. percorsi al 18-10-22'!C:J,8,FALSE())</f>
        <v>9.5133641986595</v>
      </c>
      <c r="O2860" s="16"/>
      <c r="P2860" s="16"/>
      <c r="Q2860" s="20" t="n">
        <v>35</v>
      </c>
      <c r="R2860" s="17" t="n">
        <f aca="false">+N2860*Q2860</f>
        <v>332.967746953082</v>
      </c>
      <c r="S2860" s="17" t="n">
        <f aca="false">+O2860*Q2860</f>
        <v>0</v>
      </c>
      <c r="T2860" s="17"/>
      <c r="U2860" s="18" t="n">
        <f aca="false">+M2860-L2860</f>
        <v>0.0104166666666667</v>
      </c>
      <c r="V2860" s="18" t="n">
        <f aca="false">+U2860*Q2860</f>
        <v>0.364583333333333</v>
      </c>
      <c r="W2860" s="18"/>
    </row>
    <row r="2861" s="13" customFormat="true" ht="12" hidden="false" customHeight="false" outlineLevel="0" collapsed="false">
      <c r="A2861" s="12" t="n">
        <v>18549</v>
      </c>
      <c r="B2861" s="13" t="n">
        <v>97</v>
      </c>
      <c r="C2861" s="13" t="s">
        <v>468</v>
      </c>
      <c r="D2861" s="13" t="n">
        <v>2</v>
      </c>
      <c r="E2861" s="13" t="n">
        <v>913</v>
      </c>
      <c r="F2861" s="13" t="s">
        <v>657</v>
      </c>
      <c r="G2861" s="13" t="s">
        <v>250</v>
      </c>
      <c r="H2861" s="13" t="s">
        <v>25</v>
      </c>
      <c r="J2861" s="13" t="n">
        <v>1</v>
      </c>
      <c r="K2861" s="13" t="n">
        <v>18549</v>
      </c>
      <c r="L2861" s="14" t="n">
        <v>0.549305555555556</v>
      </c>
      <c r="M2861" s="15" t="n">
        <v>0.559722222222222</v>
      </c>
      <c r="N2861" s="16" t="n">
        <f aca="false">VLOOKUP(E2861,'Esp. percorsi al 18-10-22'!C:J,8,FALSE())</f>
        <v>9.5133641986595</v>
      </c>
      <c r="O2861" s="16"/>
      <c r="P2861" s="16"/>
      <c r="Q2861" s="20" t="n">
        <v>27</v>
      </c>
      <c r="R2861" s="17" t="n">
        <f aca="false">+N2861*Q2861</f>
        <v>256.860833363807</v>
      </c>
      <c r="S2861" s="17" t="n">
        <f aca="false">+O2861*Q2861</f>
        <v>0</v>
      </c>
      <c r="T2861" s="17"/>
      <c r="U2861" s="18" t="n">
        <f aca="false">+M2861-L2861</f>
        <v>0.0104166666666667</v>
      </c>
      <c r="V2861" s="18" t="n">
        <f aca="false">+U2861*Q2861</f>
        <v>0.28125</v>
      </c>
      <c r="W2861" s="18"/>
    </row>
    <row r="2862" s="13" customFormat="true" ht="12" hidden="false" customHeight="false" outlineLevel="0" collapsed="false">
      <c r="A2862" s="12" t="n">
        <v>11344</v>
      </c>
      <c r="B2862" s="13" t="n">
        <v>97</v>
      </c>
      <c r="C2862" s="13" t="s">
        <v>468</v>
      </c>
      <c r="D2862" s="13" t="n">
        <v>1</v>
      </c>
      <c r="E2862" s="13" t="n">
        <v>918</v>
      </c>
      <c r="F2862" s="13" t="s">
        <v>655</v>
      </c>
      <c r="G2862" s="13" t="s">
        <v>26</v>
      </c>
      <c r="H2862" s="13" t="s">
        <v>25</v>
      </c>
      <c r="J2862" s="13" t="n">
        <v>1</v>
      </c>
      <c r="K2862" s="13" t="n">
        <v>2996</v>
      </c>
      <c r="L2862" s="14" t="n">
        <v>0.569444444444444</v>
      </c>
      <c r="M2862" s="15" t="n">
        <v>0.579861111111111</v>
      </c>
      <c r="N2862" s="16" t="n">
        <f aca="false">VLOOKUP(E2862,'Esp. percorsi al 18-10-22'!C:J,8,FALSE())</f>
        <v>8.29022564559862</v>
      </c>
      <c r="O2862" s="16"/>
      <c r="P2862" s="16"/>
      <c r="Q2862" s="20" t="n">
        <v>235</v>
      </c>
      <c r="R2862" s="17" t="n">
        <f aca="false">+N2862*Q2862</f>
        <v>1948.20302671568</v>
      </c>
      <c r="S2862" s="17" t="n">
        <f aca="false">+O2862*Q2862</f>
        <v>0</v>
      </c>
      <c r="T2862" s="17"/>
      <c r="U2862" s="18" t="n">
        <f aca="false">+M2862-L2862</f>
        <v>0.0104166666666667</v>
      </c>
      <c r="V2862" s="18" t="n">
        <f aca="false">+U2862*Q2862</f>
        <v>2.44791666666667</v>
      </c>
      <c r="W2862" s="18"/>
    </row>
    <row r="2863" s="13" customFormat="true" ht="12" hidden="false" customHeight="false" outlineLevel="0" collapsed="false">
      <c r="A2863" s="12" t="n">
        <v>10434</v>
      </c>
      <c r="B2863" s="13" t="n">
        <v>97</v>
      </c>
      <c r="C2863" s="13" t="s">
        <v>468</v>
      </c>
      <c r="D2863" s="13" t="n">
        <v>1</v>
      </c>
      <c r="E2863" s="13" t="n">
        <v>922</v>
      </c>
      <c r="F2863" s="13" t="s">
        <v>658</v>
      </c>
      <c r="G2863" s="13" t="s">
        <v>26</v>
      </c>
      <c r="H2863" s="13" t="s">
        <v>25</v>
      </c>
      <c r="J2863" s="13" t="n">
        <v>1</v>
      </c>
      <c r="K2863" s="13" t="n">
        <v>3040</v>
      </c>
      <c r="L2863" s="14" t="n">
        <v>0.314583333333333</v>
      </c>
      <c r="M2863" s="15" t="n">
        <v>0.329861111111111</v>
      </c>
      <c r="N2863" s="16" t="n">
        <f aca="false">VLOOKUP(E2863,'Esp. percorsi al 18-10-22'!C:J,8,FALSE())</f>
        <v>13.6551186704109</v>
      </c>
      <c r="O2863" s="16"/>
      <c r="P2863" s="16"/>
      <c r="Q2863" s="20" t="n">
        <v>235</v>
      </c>
      <c r="R2863" s="17" t="n">
        <f aca="false">+N2863*Q2863</f>
        <v>3208.95288754656</v>
      </c>
      <c r="S2863" s="17" t="n">
        <f aca="false">+O2863*Q2863</f>
        <v>0</v>
      </c>
      <c r="T2863" s="17"/>
      <c r="U2863" s="18" t="n">
        <f aca="false">+M2863-L2863</f>
        <v>0.0152777777777778</v>
      </c>
      <c r="V2863" s="18" t="n">
        <f aca="false">+U2863*Q2863</f>
        <v>3.59027777777778</v>
      </c>
      <c r="W2863" s="18"/>
    </row>
    <row r="2864" s="13" customFormat="true" ht="12" hidden="false" customHeight="false" outlineLevel="0" collapsed="false">
      <c r="A2864" s="12" t="n">
        <v>17673</v>
      </c>
      <c r="B2864" s="13" t="n">
        <v>97</v>
      </c>
      <c r="C2864" s="13" t="s">
        <v>468</v>
      </c>
      <c r="D2864" s="13" t="n">
        <v>2</v>
      </c>
      <c r="E2864" s="13" t="n">
        <v>1070</v>
      </c>
      <c r="F2864" s="13" t="s">
        <v>659</v>
      </c>
      <c r="G2864" s="13" t="s">
        <v>42</v>
      </c>
      <c r="H2864" s="13" t="n">
        <v>24</v>
      </c>
      <c r="J2864" s="13" t="n">
        <v>1</v>
      </c>
      <c r="K2864" s="13" t="n">
        <v>17673</v>
      </c>
      <c r="L2864" s="14" t="n">
        <v>0.722222222222222</v>
      </c>
      <c r="M2864" s="15" t="n">
        <v>0.736111111111111</v>
      </c>
      <c r="N2864" s="16" t="n">
        <f aca="false">VLOOKUP(E2864,'Esp. percorsi al 18-10-22'!C:J,8,FALSE())</f>
        <v>12.2307571306393</v>
      </c>
      <c r="O2864" s="16"/>
      <c r="P2864" s="16"/>
      <c r="Q2864" s="20" t="n">
        <v>70</v>
      </c>
      <c r="R2864" s="17" t="n">
        <f aca="false">+N2864*Q2864</f>
        <v>856.152999144751</v>
      </c>
      <c r="S2864" s="17" t="n">
        <f aca="false">+O2864*Q2864</f>
        <v>0</v>
      </c>
      <c r="T2864" s="17"/>
      <c r="U2864" s="18" t="n">
        <f aca="false">+M2864-L2864</f>
        <v>0.0138888888888889</v>
      </c>
      <c r="V2864" s="18" t="n">
        <f aca="false">+U2864*Q2864</f>
        <v>0.972222222222222</v>
      </c>
      <c r="W2864" s="18"/>
    </row>
    <row r="2865" s="13" customFormat="true" ht="12" hidden="false" customHeight="false" outlineLevel="0" collapsed="false">
      <c r="A2865" s="12" t="n">
        <v>10425</v>
      </c>
      <c r="B2865" s="13" t="n">
        <v>97</v>
      </c>
      <c r="C2865" s="13" t="s">
        <v>468</v>
      </c>
      <c r="D2865" s="13" t="n">
        <v>2</v>
      </c>
      <c r="E2865" s="13" t="n">
        <v>2001</v>
      </c>
      <c r="F2865" s="13" t="s">
        <v>657</v>
      </c>
      <c r="G2865" s="13" t="s">
        <v>26</v>
      </c>
      <c r="H2865" s="13" t="s">
        <v>25</v>
      </c>
      <c r="J2865" s="13" t="n">
        <v>1</v>
      </c>
      <c r="K2865" s="13" t="n">
        <v>121</v>
      </c>
      <c r="L2865" s="14" t="n">
        <v>0.756944444444444</v>
      </c>
      <c r="M2865" s="15" t="n">
        <v>0.767361111111111</v>
      </c>
      <c r="N2865" s="16" t="n">
        <f aca="false">VLOOKUP(E2865,'Esp. percorsi al 18-10-22'!C:J,8,FALSE())</f>
        <v>8.40280371033954</v>
      </c>
      <c r="O2865" s="16" t="n">
        <f aca="false">+N2865</f>
        <v>8.40280371033954</v>
      </c>
      <c r="P2865" s="16"/>
      <c r="Q2865" s="20" t="n">
        <v>235</v>
      </c>
      <c r="R2865" s="17" t="n">
        <f aca="false">+N2865*Q2865</f>
        <v>1974.65887192979</v>
      </c>
      <c r="S2865" s="17" t="n">
        <f aca="false">+O2865*Q2865</f>
        <v>1974.65887192979</v>
      </c>
      <c r="T2865" s="17"/>
      <c r="U2865" s="18" t="n">
        <f aca="false">+M2865-L2865</f>
        <v>0.0104166666666667</v>
      </c>
      <c r="V2865" s="18" t="n">
        <f aca="false">+U2865*Q2865</f>
        <v>2.44791666666667</v>
      </c>
      <c r="W2865" s="18" t="s">
        <v>660</v>
      </c>
    </row>
    <row r="2866" s="13" customFormat="true" ht="12" hidden="false" customHeight="false" outlineLevel="0" collapsed="false">
      <c r="A2866" s="12" t="n">
        <v>14117</v>
      </c>
      <c r="B2866" s="13" t="n">
        <v>97</v>
      </c>
      <c r="C2866" s="13" t="s">
        <v>468</v>
      </c>
      <c r="D2866" s="13" t="n">
        <v>2</v>
      </c>
      <c r="E2866" s="13" t="n">
        <v>2001</v>
      </c>
      <c r="F2866" s="13" t="s">
        <v>657</v>
      </c>
      <c r="G2866" s="13" t="s">
        <v>24</v>
      </c>
      <c r="H2866" s="13" t="s">
        <v>25</v>
      </c>
      <c r="J2866" s="13" t="n">
        <v>1</v>
      </c>
      <c r="K2866" s="13" t="n">
        <v>3019</v>
      </c>
      <c r="L2866" s="14" t="n">
        <v>0.836805555555555</v>
      </c>
      <c r="M2866" s="15" t="n">
        <v>0.847222222222222</v>
      </c>
      <c r="N2866" s="16" t="n">
        <f aca="false">VLOOKUP(E2866,'Esp. percorsi al 18-10-22'!C:J,8,FALSE())</f>
        <v>8.40280371033954</v>
      </c>
      <c r="O2866" s="16"/>
      <c r="P2866" s="16"/>
      <c r="Q2866" s="20" t="n">
        <v>302</v>
      </c>
      <c r="R2866" s="17" t="n">
        <f aca="false">+N2866*Q2866</f>
        <v>2537.64672052254</v>
      </c>
      <c r="S2866" s="17" t="n">
        <f aca="false">+O2866*Q2866</f>
        <v>0</v>
      </c>
      <c r="T2866" s="17"/>
      <c r="U2866" s="18" t="n">
        <f aca="false">+M2866-L2866</f>
        <v>0.0104166666666667</v>
      </c>
      <c r="V2866" s="18" t="n">
        <f aca="false">+U2866*Q2866</f>
        <v>3.14583333333333</v>
      </c>
      <c r="W2866" s="18"/>
    </row>
    <row r="2867" s="13" customFormat="true" ht="12" hidden="false" customHeight="false" outlineLevel="0" collapsed="false">
      <c r="A2867" s="12" t="n">
        <v>10429</v>
      </c>
      <c r="B2867" s="13" t="n">
        <v>97</v>
      </c>
      <c r="C2867" s="13" t="s">
        <v>468</v>
      </c>
      <c r="D2867" s="13" t="n">
        <v>2</v>
      </c>
      <c r="E2867" s="13" t="n">
        <v>2003</v>
      </c>
      <c r="F2867" s="13" t="s">
        <v>661</v>
      </c>
      <c r="G2867" s="13" t="s">
        <v>26</v>
      </c>
      <c r="H2867" s="13" t="s">
        <v>25</v>
      </c>
      <c r="J2867" s="13" t="n">
        <v>1</v>
      </c>
      <c r="K2867" s="13" t="n">
        <v>2979</v>
      </c>
      <c r="L2867" s="14" t="n">
        <v>0.336805555555556</v>
      </c>
      <c r="M2867" s="15" t="n">
        <v>0.354166666666667</v>
      </c>
      <c r="N2867" s="16" t="n">
        <f aca="false">VLOOKUP(E2867,'Esp. percorsi al 18-10-22'!C:J,8,FALSE())</f>
        <v>14.2609235152649</v>
      </c>
      <c r="O2867" s="16"/>
      <c r="P2867" s="16"/>
      <c r="Q2867" s="20" t="n">
        <v>235</v>
      </c>
      <c r="R2867" s="17" t="n">
        <f aca="false">+N2867*Q2867</f>
        <v>3351.31702608725</v>
      </c>
      <c r="S2867" s="17" t="n">
        <f aca="false">+O2867*Q2867</f>
        <v>0</v>
      </c>
      <c r="T2867" s="17"/>
      <c r="U2867" s="18" t="n">
        <f aca="false">+M2867-L2867</f>
        <v>0.0173611111111111</v>
      </c>
      <c r="V2867" s="18" t="n">
        <f aca="false">+U2867*Q2867</f>
        <v>4.07986111111111</v>
      </c>
      <c r="W2867" s="18"/>
    </row>
    <row r="2868" s="13" customFormat="true" ht="12" hidden="false" customHeight="false" outlineLevel="0" collapsed="false">
      <c r="A2868" s="12" t="n">
        <v>17898</v>
      </c>
      <c r="B2868" s="13" t="n">
        <v>97</v>
      </c>
      <c r="C2868" s="13" t="s">
        <v>468</v>
      </c>
      <c r="D2868" s="13" t="n">
        <v>1</v>
      </c>
      <c r="E2868" s="13" t="n">
        <v>2011</v>
      </c>
      <c r="F2868" s="13" t="s">
        <v>662</v>
      </c>
      <c r="G2868" s="13" t="s">
        <v>26</v>
      </c>
      <c r="H2868" s="13" t="s">
        <v>25</v>
      </c>
      <c r="J2868" s="13" t="n">
        <v>1</v>
      </c>
      <c r="K2868" s="13" t="n">
        <v>3075</v>
      </c>
      <c r="L2868" s="14" t="n">
        <v>0.256944444444444</v>
      </c>
      <c r="M2868" s="15" t="n">
        <v>0.274305555555555</v>
      </c>
      <c r="N2868" s="16" t="n">
        <f aca="false">VLOOKUP(E2868,'Esp. percorsi al 18-10-22'!C:J,8,FALSE())</f>
        <v>13.8177848566553</v>
      </c>
      <c r="O2868" s="16" t="n">
        <f aca="false">+N2868</f>
        <v>13.8177848566553</v>
      </c>
      <c r="P2868" s="16"/>
      <c r="Q2868" s="20" t="n">
        <v>235</v>
      </c>
      <c r="R2868" s="17" t="n">
        <f aca="false">+N2868*Q2868</f>
        <v>3247.179441314</v>
      </c>
      <c r="S2868" s="17" t="n">
        <f aca="false">+O2868*Q2868</f>
        <v>3247.179441314</v>
      </c>
      <c r="T2868" s="17"/>
      <c r="U2868" s="18" t="n">
        <f aca="false">+M2868-L2868</f>
        <v>0.0173611111111111</v>
      </c>
      <c r="V2868" s="18" t="n">
        <f aca="false">+U2868*Q2868</f>
        <v>4.07986111111111</v>
      </c>
      <c r="W2868" s="18" t="s">
        <v>660</v>
      </c>
    </row>
    <row r="2869" s="13" customFormat="true" ht="12" hidden="false" customHeight="false" outlineLevel="0" collapsed="false">
      <c r="A2869" s="12" t="n">
        <v>10430</v>
      </c>
      <c r="B2869" s="13" t="n">
        <v>97</v>
      </c>
      <c r="C2869" s="13" t="s">
        <v>468</v>
      </c>
      <c r="D2869" s="13" t="n">
        <v>1</v>
      </c>
      <c r="E2869" s="13" t="n">
        <v>2011</v>
      </c>
      <c r="F2869" s="13" t="s">
        <v>662</v>
      </c>
      <c r="G2869" s="13" t="s">
        <v>24</v>
      </c>
      <c r="H2869" s="13" t="s">
        <v>25</v>
      </c>
      <c r="J2869" s="13" t="n">
        <v>1</v>
      </c>
      <c r="K2869" s="13" t="n">
        <v>2980</v>
      </c>
      <c r="L2869" s="14" t="n">
        <v>0.354166666666667</v>
      </c>
      <c r="M2869" s="15" t="n">
        <v>0.371527777777778</v>
      </c>
      <c r="N2869" s="16" t="n">
        <f aca="false">VLOOKUP(E2869,'Esp. percorsi al 18-10-22'!C:J,8,FALSE())</f>
        <v>13.8177848566553</v>
      </c>
      <c r="O2869" s="16" t="n">
        <f aca="false">+N2869</f>
        <v>13.8177848566553</v>
      </c>
      <c r="P2869" s="16"/>
      <c r="Q2869" s="20" t="n">
        <v>302</v>
      </c>
      <c r="R2869" s="17" t="n">
        <f aca="false">+N2869*Q2869</f>
        <v>4172.9710267099</v>
      </c>
      <c r="S2869" s="17" t="n">
        <f aca="false">+O2869*Q2869</f>
        <v>4172.9710267099</v>
      </c>
      <c r="T2869" s="17"/>
      <c r="U2869" s="18" t="n">
        <f aca="false">+M2869-L2869</f>
        <v>0.0173611111111111</v>
      </c>
      <c r="V2869" s="18" t="n">
        <f aca="false">+U2869*Q2869</f>
        <v>5.24305555555556</v>
      </c>
      <c r="W2869" s="18" t="s">
        <v>660</v>
      </c>
    </row>
    <row r="2870" s="13" customFormat="true" ht="12" hidden="false" customHeight="false" outlineLevel="0" collapsed="false">
      <c r="A2870" s="12" t="n">
        <v>10861</v>
      </c>
      <c r="B2870" s="13" t="n">
        <v>99</v>
      </c>
      <c r="C2870" s="13" t="s">
        <v>468</v>
      </c>
      <c r="D2870" s="13" t="n">
        <v>0</v>
      </c>
      <c r="E2870" s="13" t="n">
        <v>125</v>
      </c>
      <c r="F2870" s="13" t="s">
        <v>663</v>
      </c>
      <c r="G2870" s="13" t="s">
        <v>24</v>
      </c>
      <c r="H2870" s="13" t="s">
        <v>25</v>
      </c>
      <c r="J2870" s="13" t="n">
        <v>1</v>
      </c>
      <c r="K2870" s="13" t="n">
        <v>2990</v>
      </c>
      <c r="L2870" s="14" t="n">
        <v>0.416666666666667</v>
      </c>
      <c r="M2870" s="15" t="n">
        <v>0.451388888888889</v>
      </c>
      <c r="N2870" s="16" t="n">
        <f aca="false">VLOOKUP(E2870,'Esp. percorsi al 18-10-22'!C:J,8,FALSE())</f>
        <v>15.8728352411512</v>
      </c>
      <c r="O2870" s="16"/>
      <c r="P2870" s="16"/>
      <c r="Q2870" s="20" t="n">
        <v>302</v>
      </c>
      <c r="R2870" s="17" t="n">
        <f aca="false">+N2870*Q2870</f>
        <v>4793.59624282766</v>
      </c>
      <c r="S2870" s="17" t="n">
        <f aca="false">+O2870*Q2870</f>
        <v>0</v>
      </c>
      <c r="T2870" s="17"/>
      <c r="U2870" s="18" t="n">
        <f aca="false">+M2870-L2870</f>
        <v>0.0347222222222222</v>
      </c>
      <c r="V2870" s="18" t="n">
        <f aca="false">+U2870*Q2870</f>
        <v>10.4861111111111</v>
      </c>
      <c r="W2870" s="18"/>
    </row>
    <row r="2871" s="13" customFormat="true" ht="12" hidden="false" customHeight="false" outlineLevel="0" collapsed="false">
      <c r="A2871" s="12" t="n">
        <v>17110</v>
      </c>
      <c r="B2871" s="13" t="n">
        <v>99</v>
      </c>
      <c r="C2871" s="13" t="s">
        <v>468</v>
      </c>
      <c r="D2871" s="13" t="n">
        <v>0</v>
      </c>
      <c r="E2871" s="13" t="n">
        <v>125</v>
      </c>
      <c r="F2871" s="13" t="s">
        <v>663</v>
      </c>
      <c r="G2871" s="13" t="s">
        <v>28</v>
      </c>
      <c r="H2871" s="13" t="s">
        <v>29</v>
      </c>
      <c r="J2871" s="13" t="n">
        <v>1</v>
      </c>
      <c r="K2871" s="13" t="n">
        <v>17110</v>
      </c>
      <c r="L2871" s="14" t="n">
        <v>0.416666666666667</v>
      </c>
      <c r="M2871" s="15" t="n">
        <v>0.451388888888889</v>
      </c>
      <c r="N2871" s="16" t="n">
        <f aca="false">VLOOKUP(E2871,'Esp. percorsi al 18-10-22'!C:J,8,FALSE())</f>
        <v>15.8728352411512</v>
      </c>
      <c r="O2871" s="16"/>
      <c r="P2871" s="16"/>
      <c r="Q2871" s="20" t="n">
        <v>12</v>
      </c>
      <c r="R2871" s="17" t="n">
        <f aca="false">+N2871*Q2871</f>
        <v>190.474022893814</v>
      </c>
      <c r="S2871" s="17" t="n">
        <f aca="false">+O2871*Q2871</f>
        <v>0</v>
      </c>
      <c r="T2871" s="17"/>
      <c r="U2871" s="18" t="n">
        <f aca="false">+M2871-L2871</f>
        <v>0.0347222222222222</v>
      </c>
      <c r="V2871" s="18" t="n">
        <f aca="false">+U2871*Q2871</f>
        <v>0.416666666666667</v>
      </c>
      <c r="W2871" s="18"/>
    </row>
    <row r="2872" s="13" customFormat="true" ht="12" hidden="false" customHeight="false" outlineLevel="0" collapsed="false">
      <c r="A2872" s="12" t="n">
        <v>10839</v>
      </c>
      <c r="B2872" s="13" t="n">
        <v>99</v>
      </c>
      <c r="C2872" s="13" t="s">
        <v>468</v>
      </c>
      <c r="D2872" s="13" t="n">
        <v>0</v>
      </c>
      <c r="E2872" s="13" t="n">
        <v>125</v>
      </c>
      <c r="F2872" s="13" t="s">
        <v>663</v>
      </c>
      <c r="G2872" s="13" t="s">
        <v>24</v>
      </c>
      <c r="H2872" s="13" t="s">
        <v>25</v>
      </c>
      <c r="J2872" s="13" t="n">
        <v>1</v>
      </c>
      <c r="K2872" s="13" t="n">
        <v>2292</v>
      </c>
      <c r="L2872" s="14" t="n">
        <v>0.583333333333333</v>
      </c>
      <c r="M2872" s="15" t="n">
        <v>0.618055555555556</v>
      </c>
      <c r="N2872" s="16" t="n">
        <f aca="false">VLOOKUP(E2872,'Esp. percorsi al 18-10-22'!C:J,8,FALSE())</f>
        <v>15.8728352411512</v>
      </c>
      <c r="O2872" s="16"/>
      <c r="P2872" s="16"/>
      <c r="Q2872" s="20" t="n">
        <v>302</v>
      </c>
      <c r="R2872" s="17" t="n">
        <f aca="false">+N2872*Q2872</f>
        <v>4793.59624282766</v>
      </c>
      <c r="S2872" s="17" t="n">
        <f aca="false">+O2872*Q2872</f>
        <v>0</v>
      </c>
      <c r="T2872" s="17"/>
      <c r="U2872" s="18" t="n">
        <f aca="false">+M2872-L2872</f>
        <v>0.0347222222222222</v>
      </c>
      <c r="V2872" s="18" t="n">
        <f aca="false">+U2872*Q2872</f>
        <v>10.4861111111111</v>
      </c>
      <c r="W2872" s="18"/>
    </row>
    <row r="2873" s="13" customFormat="true" ht="12" hidden="false" customHeight="false" outlineLevel="0" collapsed="false">
      <c r="A2873" s="12" t="n">
        <v>10840</v>
      </c>
      <c r="B2873" s="13" t="n">
        <v>99</v>
      </c>
      <c r="C2873" s="13" t="s">
        <v>468</v>
      </c>
      <c r="D2873" s="13" t="n">
        <v>0</v>
      </c>
      <c r="E2873" s="13" t="n">
        <v>127</v>
      </c>
      <c r="F2873" s="13" t="s">
        <v>664</v>
      </c>
      <c r="G2873" s="13" t="s">
        <v>42</v>
      </c>
      <c r="H2873" s="13" t="s">
        <v>25</v>
      </c>
      <c r="J2873" s="13" t="n">
        <v>1</v>
      </c>
      <c r="K2873" s="13" t="n">
        <v>2295</v>
      </c>
      <c r="L2873" s="14" t="n">
        <v>0.5</v>
      </c>
      <c r="M2873" s="15" t="n">
        <v>0.534722222222222</v>
      </c>
      <c r="N2873" s="16" t="n">
        <f aca="false">VLOOKUP(E2873,'Esp. percorsi al 18-10-22'!C:J,8,FALSE())</f>
        <v>13.6656009357685</v>
      </c>
      <c r="O2873" s="16"/>
      <c r="P2873" s="16"/>
      <c r="Q2873" s="20" t="n">
        <v>208</v>
      </c>
      <c r="R2873" s="17" t="n">
        <f aca="false">+N2873*Q2873</f>
        <v>2842.44499463985</v>
      </c>
      <c r="S2873" s="17" t="n">
        <f aca="false">+O2873*Q2873</f>
        <v>0</v>
      </c>
      <c r="T2873" s="17"/>
      <c r="U2873" s="18" t="n">
        <f aca="false">+M2873-L2873</f>
        <v>0.0347222222222222</v>
      </c>
      <c r="V2873" s="18" t="n">
        <f aca="false">+U2873*Q2873</f>
        <v>7.22222222222222</v>
      </c>
      <c r="W2873" s="18"/>
    </row>
    <row r="2874" s="13" customFormat="true" ht="12" hidden="false" customHeight="false" outlineLevel="0" collapsed="false">
      <c r="A2874" s="12" t="n">
        <v>17902</v>
      </c>
      <c r="B2874" s="13" t="n">
        <v>99</v>
      </c>
      <c r="C2874" s="13" t="s">
        <v>468</v>
      </c>
      <c r="D2874" s="13" t="n">
        <v>0</v>
      </c>
      <c r="E2874" s="13" t="n">
        <v>128</v>
      </c>
      <c r="F2874" s="13" t="s">
        <v>665</v>
      </c>
      <c r="G2874" s="13" t="s">
        <v>26</v>
      </c>
      <c r="H2874" s="13" t="s">
        <v>25</v>
      </c>
      <c r="J2874" s="13" t="n">
        <v>1</v>
      </c>
      <c r="K2874" s="13" t="n">
        <v>17902</v>
      </c>
      <c r="L2874" s="14" t="n">
        <v>0.284722222222222</v>
      </c>
      <c r="M2874" s="15" t="n">
        <v>0.319444444444444</v>
      </c>
      <c r="N2874" s="16" t="n">
        <f aca="false">VLOOKUP(E2874,'Esp. percorsi al 18-10-22'!C:J,8,FALSE())</f>
        <v>14.7870759131618</v>
      </c>
      <c r="O2874" s="16"/>
      <c r="P2874" s="16"/>
      <c r="Q2874" s="20" t="n">
        <v>235</v>
      </c>
      <c r="R2874" s="17" t="n">
        <f aca="false">+N2874*Q2874</f>
        <v>3474.96283959302</v>
      </c>
      <c r="S2874" s="17" t="n">
        <f aca="false">+O2874*Q2874</f>
        <v>0</v>
      </c>
      <c r="T2874" s="17"/>
      <c r="U2874" s="18" t="n">
        <f aca="false">+M2874-L2874</f>
        <v>0.0347222222222222</v>
      </c>
      <c r="V2874" s="18" t="n">
        <f aca="false">+U2874*Q2874</f>
        <v>8.15972222222222</v>
      </c>
      <c r="W2874" s="18"/>
    </row>
    <row r="2875" s="13" customFormat="true" ht="12" hidden="false" customHeight="false" outlineLevel="0" collapsed="false">
      <c r="A2875" s="12" t="n">
        <v>10872</v>
      </c>
      <c r="B2875" s="13" t="n">
        <v>99</v>
      </c>
      <c r="C2875" s="13" t="s">
        <v>468</v>
      </c>
      <c r="D2875" s="13" t="n">
        <v>0</v>
      </c>
      <c r="E2875" s="13" t="n">
        <v>128</v>
      </c>
      <c r="F2875" s="13" t="s">
        <v>665</v>
      </c>
      <c r="G2875" s="13" t="s">
        <v>28</v>
      </c>
      <c r="H2875" s="13" t="s">
        <v>25</v>
      </c>
      <c r="J2875" s="13" t="n">
        <v>1</v>
      </c>
      <c r="K2875" s="13" t="n">
        <v>4256</v>
      </c>
      <c r="L2875" s="14" t="n">
        <v>0.291666666666667</v>
      </c>
      <c r="M2875" s="15" t="n">
        <v>0.326388888888889</v>
      </c>
      <c r="N2875" s="16" t="n">
        <f aca="false">VLOOKUP(E2875,'Esp. percorsi al 18-10-22'!C:J,8,FALSE())</f>
        <v>14.7870759131618</v>
      </c>
      <c r="O2875" s="16"/>
      <c r="P2875" s="16"/>
      <c r="Q2875" s="20" t="n">
        <v>67</v>
      </c>
      <c r="R2875" s="17" t="n">
        <f aca="false">+N2875*Q2875</f>
        <v>990.734086181841</v>
      </c>
      <c r="S2875" s="17" t="n">
        <f aca="false">+O2875*Q2875</f>
        <v>0</v>
      </c>
      <c r="T2875" s="17"/>
      <c r="U2875" s="18" t="n">
        <f aca="false">+M2875-L2875</f>
        <v>0.0347222222222222</v>
      </c>
      <c r="V2875" s="18" t="n">
        <f aca="false">+U2875*Q2875</f>
        <v>2.32638888888889</v>
      </c>
      <c r="W2875" s="18"/>
    </row>
    <row r="2876" s="13" customFormat="true" ht="12" hidden="false" customHeight="false" outlineLevel="0" collapsed="false">
      <c r="A2876" s="12" t="n">
        <v>10841</v>
      </c>
      <c r="B2876" s="13" t="n">
        <v>99</v>
      </c>
      <c r="C2876" s="13" t="s">
        <v>468</v>
      </c>
      <c r="D2876" s="13" t="n">
        <v>0</v>
      </c>
      <c r="E2876" s="13" t="n">
        <v>128</v>
      </c>
      <c r="F2876" s="13" t="s">
        <v>665</v>
      </c>
      <c r="G2876" s="13" t="s">
        <v>24</v>
      </c>
      <c r="H2876" s="13" t="s">
        <v>25</v>
      </c>
      <c r="J2876" s="13" t="n">
        <v>1</v>
      </c>
      <c r="K2876" s="13" t="n">
        <v>2296</v>
      </c>
      <c r="L2876" s="14" t="n">
        <v>0.333333333333333</v>
      </c>
      <c r="M2876" s="15" t="n">
        <v>0.368055555555556</v>
      </c>
      <c r="N2876" s="16" t="n">
        <f aca="false">VLOOKUP(E2876,'Esp. percorsi al 18-10-22'!C:J,8,FALSE())</f>
        <v>14.7870759131618</v>
      </c>
      <c r="O2876" s="16"/>
      <c r="P2876" s="16"/>
      <c r="Q2876" s="20" t="n">
        <v>302</v>
      </c>
      <c r="R2876" s="17" t="n">
        <f aca="false">+N2876*Q2876</f>
        <v>4465.69692577486</v>
      </c>
      <c r="S2876" s="17" t="n">
        <f aca="false">+O2876*Q2876</f>
        <v>0</v>
      </c>
      <c r="T2876" s="17"/>
      <c r="U2876" s="18" t="n">
        <f aca="false">+M2876-L2876</f>
        <v>0.0347222222222222</v>
      </c>
      <c r="V2876" s="18" t="n">
        <f aca="false">+U2876*Q2876</f>
        <v>10.4861111111111</v>
      </c>
      <c r="W2876" s="18"/>
    </row>
    <row r="2877" s="13" customFormat="true" ht="12" hidden="false" customHeight="false" outlineLevel="0" collapsed="false">
      <c r="A2877" s="12" t="n">
        <v>10848</v>
      </c>
      <c r="B2877" s="13" t="n">
        <v>99</v>
      </c>
      <c r="C2877" s="13" t="s">
        <v>468</v>
      </c>
      <c r="D2877" s="13" t="n">
        <v>0</v>
      </c>
      <c r="E2877" s="13" t="n">
        <v>128</v>
      </c>
      <c r="F2877" s="13" t="s">
        <v>665</v>
      </c>
      <c r="G2877" s="13" t="s">
        <v>24</v>
      </c>
      <c r="H2877" s="13" t="s">
        <v>29</v>
      </c>
      <c r="J2877" s="13" t="n">
        <v>1</v>
      </c>
      <c r="K2877" s="13" t="n">
        <v>2826</v>
      </c>
      <c r="L2877" s="14" t="n">
        <v>0.333333333333333</v>
      </c>
      <c r="M2877" s="15" t="n">
        <v>0.368055555555556</v>
      </c>
      <c r="N2877" s="16" t="n">
        <f aca="false">VLOOKUP(E2877,'Esp. percorsi al 18-10-22'!C:J,8,FALSE())</f>
        <v>14.7870759131618</v>
      </c>
      <c r="O2877" s="16"/>
      <c r="P2877" s="16"/>
      <c r="Q2877" s="20" t="n">
        <v>58</v>
      </c>
      <c r="R2877" s="17" t="n">
        <f aca="false">+N2877*Q2877</f>
        <v>857.650402963384</v>
      </c>
      <c r="S2877" s="17" t="n">
        <f aca="false">+O2877*Q2877</f>
        <v>0</v>
      </c>
      <c r="T2877" s="17"/>
      <c r="U2877" s="18" t="n">
        <f aca="false">+M2877-L2877</f>
        <v>0.0347222222222222</v>
      </c>
      <c r="V2877" s="18" t="n">
        <f aca="false">+U2877*Q2877</f>
        <v>2.01388888888889</v>
      </c>
      <c r="W2877" s="18"/>
    </row>
    <row r="2878" s="13" customFormat="true" ht="12" hidden="false" customHeight="false" outlineLevel="0" collapsed="false">
      <c r="A2878" s="12" t="n">
        <v>10852</v>
      </c>
      <c r="B2878" s="13" t="n">
        <v>99</v>
      </c>
      <c r="C2878" s="13" t="s">
        <v>468</v>
      </c>
      <c r="D2878" s="13" t="n">
        <v>0</v>
      </c>
      <c r="E2878" s="13" t="n">
        <v>128</v>
      </c>
      <c r="F2878" s="13" t="s">
        <v>665</v>
      </c>
      <c r="G2878" s="13" t="s">
        <v>24</v>
      </c>
      <c r="H2878" s="13" t="s">
        <v>29</v>
      </c>
      <c r="J2878" s="13" t="n">
        <v>1</v>
      </c>
      <c r="K2878" s="13" t="n">
        <v>2831</v>
      </c>
      <c r="L2878" s="14" t="n">
        <v>0.5</v>
      </c>
      <c r="M2878" s="15" t="n">
        <v>0.534722222222222</v>
      </c>
      <c r="N2878" s="16" t="n">
        <f aca="false">VLOOKUP(E2878,'Esp. percorsi al 18-10-22'!C:J,8,FALSE())</f>
        <v>14.7870759131618</v>
      </c>
      <c r="O2878" s="16"/>
      <c r="P2878" s="16"/>
      <c r="Q2878" s="20" t="n">
        <v>58</v>
      </c>
      <c r="R2878" s="17" t="n">
        <f aca="false">+N2878*Q2878</f>
        <v>857.650402963384</v>
      </c>
      <c r="S2878" s="17" t="n">
        <f aca="false">+O2878*Q2878</f>
        <v>0</v>
      </c>
      <c r="T2878" s="17"/>
      <c r="U2878" s="18" t="n">
        <f aca="false">+M2878-L2878</f>
        <v>0.0347222222222222</v>
      </c>
      <c r="V2878" s="18" t="n">
        <f aca="false">+U2878*Q2878</f>
        <v>2.01388888888889</v>
      </c>
      <c r="W2878" s="18"/>
    </row>
    <row r="2879" s="13" customFormat="true" ht="12" hidden="false" customHeight="false" outlineLevel="0" collapsed="false">
      <c r="A2879" s="12" t="n">
        <v>10873</v>
      </c>
      <c r="B2879" s="13" t="n">
        <v>99</v>
      </c>
      <c r="C2879" s="13" t="s">
        <v>468</v>
      </c>
      <c r="D2879" s="13" t="n">
        <v>0</v>
      </c>
      <c r="E2879" s="13" t="n">
        <v>128</v>
      </c>
      <c r="F2879" s="13" t="s">
        <v>665</v>
      </c>
      <c r="G2879" s="13" t="s">
        <v>77</v>
      </c>
      <c r="H2879" s="13" t="s">
        <v>25</v>
      </c>
      <c r="J2879" s="13" t="n">
        <v>1</v>
      </c>
      <c r="K2879" s="13" t="n">
        <v>4257</v>
      </c>
      <c r="L2879" s="14" t="n">
        <v>0.5</v>
      </c>
      <c r="M2879" s="15" t="n">
        <v>0.534722222222222</v>
      </c>
      <c r="N2879" s="16" t="n">
        <f aca="false">VLOOKUP(E2879,'Esp. percorsi al 18-10-22'!C:J,8,FALSE())</f>
        <v>14.7870759131618</v>
      </c>
      <c r="O2879" s="16"/>
      <c r="P2879" s="16"/>
      <c r="Q2879" s="20" t="n">
        <v>94</v>
      </c>
      <c r="R2879" s="17" t="n">
        <f aca="false">+N2879*Q2879</f>
        <v>1389.98513583721</v>
      </c>
      <c r="S2879" s="17" t="n">
        <f aca="false">+O2879*Q2879</f>
        <v>0</v>
      </c>
      <c r="T2879" s="17"/>
      <c r="U2879" s="18" t="n">
        <f aca="false">+M2879-L2879</f>
        <v>0.0347222222222222</v>
      </c>
      <c r="V2879" s="18" t="n">
        <f aca="false">+U2879*Q2879</f>
        <v>3.26388888888889</v>
      </c>
      <c r="W2879" s="18"/>
    </row>
    <row r="2880" s="13" customFormat="true" ht="12" hidden="false" customHeight="false" outlineLevel="0" collapsed="false">
      <c r="A2880" s="12" t="n">
        <v>10842</v>
      </c>
      <c r="B2880" s="13" t="n">
        <v>99</v>
      </c>
      <c r="C2880" s="13" t="s">
        <v>468</v>
      </c>
      <c r="D2880" s="13" t="n">
        <v>0</v>
      </c>
      <c r="E2880" s="13" t="n">
        <v>128</v>
      </c>
      <c r="F2880" s="13" t="s">
        <v>665</v>
      </c>
      <c r="G2880" s="13" t="s">
        <v>28</v>
      </c>
      <c r="H2880" s="13" t="s">
        <v>25</v>
      </c>
      <c r="J2880" s="13" t="n">
        <v>1</v>
      </c>
      <c r="K2880" s="13" t="n">
        <v>2297</v>
      </c>
      <c r="L2880" s="14" t="n">
        <v>0.541666666666667</v>
      </c>
      <c r="M2880" s="15" t="n">
        <v>0.576388888888889</v>
      </c>
      <c r="N2880" s="16" t="n">
        <f aca="false">VLOOKUP(E2880,'Esp. percorsi al 18-10-22'!C:J,8,FALSE())</f>
        <v>14.7870759131618</v>
      </c>
      <c r="O2880" s="16"/>
      <c r="P2880" s="16"/>
      <c r="Q2880" s="20" t="n">
        <v>67</v>
      </c>
      <c r="R2880" s="17" t="n">
        <f aca="false">+N2880*Q2880</f>
        <v>990.734086181841</v>
      </c>
      <c r="S2880" s="17" t="n">
        <f aca="false">+O2880*Q2880</f>
        <v>0</v>
      </c>
      <c r="T2880" s="17"/>
      <c r="U2880" s="18" t="n">
        <f aca="false">+M2880-L2880</f>
        <v>0.0347222222222222</v>
      </c>
      <c r="V2880" s="18" t="n">
        <f aca="false">+U2880*Q2880</f>
        <v>2.32638888888889</v>
      </c>
      <c r="W2880" s="18"/>
    </row>
    <row r="2881" s="13" customFormat="true" ht="12" hidden="false" customHeight="false" outlineLevel="0" collapsed="false">
      <c r="A2881" s="12" t="n">
        <v>17487</v>
      </c>
      <c r="B2881" s="13" t="n">
        <v>99</v>
      </c>
      <c r="C2881" s="13" t="s">
        <v>468</v>
      </c>
      <c r="D2881" s="13" t="n">
        <v>0</v>
      </c>
      <c r="E2881" s="13" t="n">
        <v>128</v>
      </c>
      <c r="F2881" s="13" t="s">
        <v>665</v>
      </c>
      <c r="G2881" s="13" t="s">
        <v>26</v>
      </c>
      <c r="H2881" s="13" t="s">
        <v>25</v>
      </c>
      <c r="J2881" s="13" t="n">
        <v>1</v>
      </c>
      <c r="K2881" s="13" t="n">
        <v>17487</v>
      </c>
      <c r="L2881" s="14" t="n">
        <v>0.545138888888889</v>
      </c>
      <c r="M2881" s="15" t="n">
        <v>0.579861111111111</v>
      </c>
      <c r="N2881" s="16" t="n">
        <f aca="false">VLOOKUP(E2881,'Esp. percorsi al 18-10-22'!C:J,8,FALSE())</f>
        <v>14.7870759131618</v>
      </c>
      <c r="O2881" s="16"/>
      <c r="P2881" s="16"/>
      <c r="Q2881" s="20" t="n">
        <v>235</v>
      </c>
      <c r="R2881" s="17" t="n">
        <f aca="false">+N2881*Q2881</f>
        <v>3474.96283959302</v>
      </c>
      <c r="S2881" s="17" t="n">
        <f aca="false">+O2881*Q2881</f>
        <v>0</v>
      </c>
      <c r="T2881" s="17"/>
      <c r="U2881" s="18" t="n">
        <f aca="false">+M2881-L2881</f>
        <v>0.0347222222222222</v>
      </c>
      <c r="V2881" s="18" t="n">
        <f aca="false">+U2881*Q2881</f>
        <v>8.15972222222222</v>
      </c>
      <c r="W2881" s="18"/>
    </row>
    <row r="2882" s="13" customFormat="true" ht="12" hidden="false" customHeight="false" outlineLevel="0" collapsed="false">
      <c r="A2882" s="12" t="n">
        <v>17703</v>
      </c>
      <c r="B2882" s="13" t="n">
        <v>99</v>
      </c>
      <c r="C2882" s="13" t="s">
        <v>468</v>
      </c>
      <c r="D2882" s="13" t="n">
        <v>0</v>
      </c>
      <c r="E2882" s="13" t="n">
        <v>128</v>
      </c>
      <c r="F2882" s="13" t="s">
        <v>665</v>
      </c>
      <c r="G2882" s="13" t="s">
        <v>24</v>
      </c>
      <c r="H2882" s="13" t="s">
        <v>29</v>
      </c>
      <c r="J2882" s="13" t="n">
        <v>1</v>
      </c>
      <c r="K2882" s="13" t="n">
        <v>2876</v>
      </c>
      <c r="L2882" s="14" t="n">
        <v>0.545138888888889</v>
      </c>
      <c r="M2882" s="15" t="n">
        <v>0.579861111111111</v>
      </c>
      <c r="N2882" s="16" t="n">
        <f aca="false">VLOOKUP(E2882,'Esp. percorsi al 18-10-22'!C:J,8,FALSE())</f>
        <v>14.7870759131618</v>
      </c>
      <c r="O2882" s="16"/>
      <c r="P2882" s="16"/>
      <c r="Q2882" s="20" t="n">
        <v>58</v>
      </c>
      <c r="R2882" s="17" t="n">
        <f aca="false">+N2882*Q2882</f>
        <v>857.650402963384</v>
      </c>
      <c r="S2882" s="17" t="n">
        <f aca="false">+O2882*Q2882</f>
        <v>0</v>
      </c>
      <c r="T2882" s="17"/>
      <c r="U2882" s="18" t="n">
        <f aca="false">+M2882-L2882</f>
        <v>0.0347222222222222</v>
      </c>
      <c r="V2882" s="18" t="n">
        <f aca="false">+U2882*Q2882</f>
        <v>2.01388888888889</v>
      </c>
      <c r="W2882" s="18"/>
    </row>
    <row r="2883" s="13" customFormat="true" ht="12" hidden="false" customHeight="false" outlineLevel="0" collapsed="false">
      <c r="A2883" s="12" t="n">
        <v>10854</v>
      </c>
      <c r="B2883" s="13" t="n">
        <v>99</v>
      </c>
      <c r="C2883" s="13" t="s">
        <v>468</v>
      </c>
      <c r="D2883" s="13" t="n">
        <v>0</v>
      </c>
      <c r="E2883" s="13" t="n">
        <v>128</v>
      </c>
      <c r="F2883" s="13" t="s">
        <v>665</v>
      </c>
      <c r="G2883" s="13" t="s">
        <v>24</v>
      </c>
      <c r="H2883" s="13" t="s">
        <v>29</v>
      </c>
      <c r="J2883" s="13" t="n">
        <v>1</v>
      </c>
      <c r="K2883" s="13" t="n">
        <v>2877</v>
      </c>
      <c r="L2883" s="14" t="n">
        <v>0.583333333333333</v>
      </c>
      <c r="M2883" s="15" t="n">
        <v>0.618055555555556</v>
      </c>
      <c r="N2883" s="16" t="n">
        <f aca="false">VLOOKUP(E2883,'Esp. percorsi al 18-10-22'!C:J,8,FALSE())</f>
        <v>14.7870759131618</v>
      </c>
      <c r="O2883" s="16"/>
      <c r="P2883" s="16"/>
      <c r="Q2883" s="20" t="n">
        <v>58</v>
      </c>
      <c r="R2883" s="17" t="n">
        <f aca="false">+N2883*Q2883</f>
        <v>857.650402963384</v>
      </c>
      <c r="S2883" s="17" t="n">
        <f aca="false">+O2883*Q2883</f>
        <v>0</v>
      </c>
      <c r="T2883" s="17"/>
      <c r="U2883" s="18" t="n">
        <f aca="false">+M2883-L2883</f>
        <v>0.0347222222222222</v>
      </c>
      <c r="V2883" s="18" t="n">
        <f aca="false">+U2883*Q2883</f>
        <v>2.01388888888889</v>
      </c>
      <c r="W2883" s="18"/>
    </row>
    <row r="2884" s="13" customFormat="true" ht="12" hidden="false" customHeight="false" outlineLevel="0" collapsed="false">
      <c r="A2884" s="12" t="n">
        <v>10843</v>
      </c>
      <c r="B2884" s="13" t="n">
        <v>99</v>
      </c>
      <c r="C2884" s="13" t="s">
        <v>468</v>
      </c>
      <c r="D2884" s="13" t="n">
        <v>0</v>
      </c>
      <c r="E2884" s="13" t="n">
        <v>128</v>
      </c>
      <c r="F2884" s="13" t="s">
        <v>665</v>
      </c>
      <c r="G2884" s="13" t="s">
        <v>24</v>
      </c>
      <c r="H2884" s="13" t="s">
        <v>25</v>
      </c>
      <c r="J2884" s="13" t="n">
        <v>1</v>
      </c>
      <c r="K2884" s="13" t="n">
        <v>2298</v>
      </c>
      <c r="L2884" s="14" t="n">
        <v>0.708333333333333</v>
      </c>
      <c r="M2884" s="15" t="n">
        <v>0.743055555555555</v>
      </c>
      <c r="N2884" s="16" t="n">
        <f aca="false">VLOOKUP(E2884,'Esp. percorsi al 18-10-22'!C:J,8,FALSE())</f>
        <v>14.7870759131618</v>
      </c>
      <c r="O2884" s="16"/>
      <c r="P2884" s="16"/>
      <c r="Q2884" s="20" t="n">
        <v>302</v>
      </c>
      <c r="R2884" s="17" t="n">
        <f aca="false">+N2884*Q2884</f>
        <v>4465.69692577486</v>
      </c>
      <c r="S2884" s="17" t="n">
        <f aca="false">+O2884*Q2884</f>
        <v>0</v>
      </c>
      <c r="T2884" s="17"/>
      <c r="U2884" s="18" t="n">
        <f aca="false">+M2884-L2884</f>
        <v>0.0347222222222222</v>
      </c>
      <c r="V2884" s="18" t="n">
        <f aca="false">+U2884*Q2884</f>
        <v>10.4861111111111</v>
      </c>
      <c r="W2884" s="18"/>
    </row>
    <row r="2885" s="13" customFormat="true" ht="12" hidden="false" customHeight="false" outlineLevel="0" collapsed="false">
      <c r="A2885" s="12" t="n">
        <v>10857</v>
      </c>
      <c r="B2885" s="13" t="n">
        <v>99</v>
      </c>
      <c r="C2885" s="13" t="s">
        <v>468</v>
      </c>
      <c r="D2885" s="13" t="n">
        <v>0</v>
      </c>
      <c r="E2885" s="13" t="n">
        <v>128</v>
      </c>
      <c r="F2885" s="13" t="s">
        <v>665</v>
      </c>
      <c r="G2885" s="13" t="s">
        <v>24</v>
      </c>
      <c r="H2885" s="13" t="s">
        <v>29</v>
      </c>
      <c r="J2885" s="13" t="n">
        <v>1</v>
      </c>
      <c r="K2885" s="13" t="n">
        <v>2880</v>
      </c>
      <c r="L2885" s="14" t="n">
        <v>0.708333333333333</v>
      </c>
      <c r="M2885" s="15" t="n">
        <v>0.743055555555555</v>
      </c>
      <c r="N2885" s="16" t="n">
        <f aca="false">VLOOKUP(E2885,'Esp. percorsi al 18-10-22'!C:J,8,FALSE())</f>
        <v>14.7870759131618</v>
      </c>
      <c r="O2885" s="16"/>
      <c r="P2885" s="16"/>
      <c r="Q2885" s="20" t="n">
        <v>58</v>
      </c>
      <c r="R2885" s="17" t="n">
        <f aca="false">+N2885*Q2885</f>
        <v>857.650402963384</v>
      </c>
      <c r="S2885" s="17" t="n">
        <f aca="false">+O2885*Q2885</f>
        <v>0</v>
      </c>
      <c r="T2885" s="17"/>
      <c r="U2885" s="18" t="n">
        <f aca="false">+M2885-L2885</f>
        <v>0.0347222222222222</v>
      </c>
      <c r="V2885" s="18" t="n">
        <f aca="false">+U2885*Q2885</f>
        <v>2.01388888888889</v>
      </c>
      <c r="W2885" s="18"/>
    </row>
    <row r="2886" s="13" customFormat="true" ht="12" hidden="false" customHeight="false" outlineLevel="0" collapsed="false">
      <c r="A2886" s="12" t="n">
        <v>10844</v>
      </c>
      <c r="B2886" s="13" t="n">
        <v>99</v>
      </c>
      <c r="C2886" s="13" t="s">
        <v>468</v>
      </c>
      <c r="D2886" s="13" t="n">
        <v>0</v>
      </c>
      <c r="E2886" s="13" t="n">
        <v>128</v>
      </c>
      <c r="F2886" s="13" t="s">
        <v>665</v>
      </c>
      <c r="G2886" s="13" t="s">
        <v>24</v>
      </c>
      <c r="H2886" s="13" t="s">
        <v>25</v>
      </c>
      <c r="J2886" s="13" t="n">
        <v>1</v>
      </c>
      <c r="K2886" s="13" t="n">
        <v>2299</v>
      </c>
      <c r="L2886" s="14" t="n">
        <v>0.75</v>
      </c>
      <c r="M2886" s="15" t="n">
        <v>0.784722222222222</v>
      </c>
      <c r="N2886" s="16" t="n">
        <f aca="false">VLOOKUP(E2886,'Esp. percorsi al 18-10-22'!C:J,8,FALSE())</f>
        <v>14.7870759131618</v>
      </c>
      <c r="O2886" s="16"/>
      <c r="P2886" s="16"/>
      <c r="Q2886" s="20" t="n">
        <v>302</v>
      </c>
      <c r="R2886" s="17" t="n">
        <f aca="false">+N2886*Q2886</f>
        <v>4465.69692577486</v>
      </c>
      <c r="S2886" s="17" t="n">
        <f aca="false">+O2886*Q2886</f>
        <v>0</v>
      </c>
      <c r="T2886" s="17"/>
      <c r="U2886" s="18" t="n">
        <f aca="false">+M2886-L2886</f>
        <v>0.0347222222222222</v>
      </c>
      <c r="V2886" s="18" t="n">
        <f aca="false">+U2886*Q2886</f>
        <v>10.4861111111111</v>
      </c>
      <c r="W2886" s="18"/>
    </row>
    <row r="2887" s="13" customFormat="true" ht="12" hidden="false" customHeight="false" outlineLevel="0" collapsed="false">
      <c r="A2887" s="12" t="n">
        <v>10858</v>
      </c>
      <c r="B2887" s="13" t="n">
        <v>99</v>
      </c>
      <c r="C2887" s="13" t="s">
        <v>468</v>
      </c>
      <c r="D2887" s="13" t="n">
        <v>0</v>
      </c>
      <c r="E2887" s="13" t="n">
        <v>128</v>
      </c>
      <c r="F2887" s="13" t="s">
        <v>665</v>
      </c>
      <c r="G2887" s="13" t="s">
        <v>24</v>
      </c>
      <c r="H2887" s="13" t="s">
        <v>29</v>
      </c>
      <c r="J2887" s="13" t="n">
        <v>1</v>
      </c>
      <c r="K2887" s="13" t="n">
        <v>2881</v>
      </c>
      <c r="L2887" s="14" t="n">
        <v>0.75</v>
      </c>
      <c r="M2887" s="15" t="n">
        <v>0.784722222222222</v>
      </c>
      <c r="N2887" s="16" t="n">
        <f aca="false">VLOOKUP(E2887,'Esp. percorsi al 18-10-22'!C:J,8,FALSE())</f>
        <v>14.7870759131618</v>
      </c>
      <c r="O2887" s="16"/>
      <c r="P2887" s="16"/>
      <c r="Q2887" s="20" t="n">
        <v>58</v>
      </c>
      <c r="R2887" s="17" t="n">
        <f aca="false">+N2887*Q2887</f>
        <v>857.650402963384</v>
      </c>
      <c r="S2887" s="17" t="n">
        <f aca="false">+O2887*Q2887</f>
        <v>0</v>
      </c>
      <c r="T2887" s="17"/>
      <c r="U2887" s="18" t="n">
        <f aca="false">+M2887-L2887</f>
        <v>0.0347222222222222</v>
      </c>
      <c r="V2887" s="18" t="n">
        <f aca="false">+U2887*Q2887</f>
        <v>2.01388888888889</v>
      </c>
      <c r="W2887" s="18"/>
    </row>
    <row r="2888" s="13" customFormat="true" ht="12" hidden="false" customHeight="false" outlineLevel="0" collapsed="false">
      <c r="A2888" s="12" t="n">
        <v>10871</v>
      </c>
      <c r="B2888" s="13" t="n">
        <v>99</v>
      </c>
      <c r="C2888" s="13" t="s">
        <v>468</v>
      </c>
      <c r="D2888" s="13" t="n">
        <v>0</v>
      </c>
      <c r="E2888" s="13" t="n">
        <v>128</v>
      </c>
      <c r="F2888" s="13" t="s">
        <v>665</v>
      </c>
      <c r="G2888" s="13" t="s">
        <v>26</v>
      </c>
      <c r="H2888" s="13" t="s">
        <v>25</v>
      </c>
      <c r="J2888" s="13" t="n">
        <v>1</v>
      </c>
      <c r="K2888" s="13" t="n">
        <v>3070</v>
      </c>
      <c r="L2888" s="14" t="n">
        <v>0.784722222222222</v>
      </c>
      <c r="M2888" s="15" t="n">
        <v>0.819444444444444</v>
      </c>
      <c r="N2888" s="16" t="n">
        <f aca="false">VLOOKUP(E2888,'Esp. percorsi al 18-10-22'!C:J,8,FALSE())</f>
        <v>14.7870759131618</v>
      </c>
      <c r="O2888" s="16"/>
      <c r="P2888" s="16"/>
      <c r="Q2888" s="20" t="n">
        <v>235</v>
      </c>
      <c r="R2888" s="17" t="n">
        <f aca="false">+N2888*Q2888</f>
        <v>3474.96283959302</v>
      </c>
      <c r="S2888" s="17" t="n">
        <f aca="false">+O2888*Q2888</f>
        <v>0</v>
      </c>
      <c r="T2888" s="17"/>
      <c r="U2888" s="18" t="n">
        <f aca="false">+M2888-L2888</f>
        <v>0.0347222222222222</v>
      </c>
      <c r="V2888" s="18" t="n">
        <f aca="false">+U2888*Q2888</f>
        <v>8.15972222222222</v>
      </c>
      <c r="W2888" s="18"/>
    </row>
    <row r="2889" s="13" customFormat="true" ht="12" hidden="false" customHeight="false" outlineLevel="0" collapsed="false">
      <c r="A2889" s="12" t="n">
        <v>10865</v>
      </c>
      <c r="B2889" s="13" t="n">
        <v>99</v>
      </c>
      <c r="C2889" s="13" t="s">
        <v>468</v>
      </c>
      <c r="D2889" s="13" t="n">
        <v>0</v>
      </c>
      <c r="E2889" s="13" t="n">
        <v>128</v>
      </c>
      <c r="F2889" s="13" t="s">
        <v>665</v>
      </c>
      <c r="G2889" s="13" t="s">
        <v>28</v>
      </c>
      <c r="H2889" s="13" t="s">
        <v>25</v>
      </c>
      <c r="J2889" s="13" t="n">
        <v>1</v>
      </c>
      <c r="K2889" s="13" t="n">
        <v>3671</v>
      </c>
      <c r="L2889" s="14" t="n">
        <v>0.791666666666667</v>
      </c>
      <c r="M2889" s="15" t="n">
        <v>0.826388888888889</v>
      </c>
      <c r="N2889" s="16" t="n">
        <f aca="false">VLOOKUP(E2889,'Esp. percorsi al 18-10-22'!C:J,8,FALSE())</f>
        <v>14.7870759131618</v>
      </c>
      <c r="O2889" s="16"/>
      <c r="P2889" s="16"/>
      <c r="Q2889" s="20" t="n">
        <v>67</v>
      </c>
      <c r="R2889" s="17" t="n">
        <f aca="false">+N2889*Q2889</f>
        <v>990.734086181841</v>
      </c>
      <c r="S2889" s="17" t="n">
        <f aca="false">+O2889*Q2889</f>
        <v>0</v>
      </c>
      <c r="T2889" s="17"/>
      <c r="U2889" s="18" t="n">
        <f aca="false">+M2889-L2889</f>
        <v>0.0347222222222222</v>
      </c>
      <c r="V2889" s="18" t="n">
        <f aca="false">+U2889*Q2889</f>
        <v>2.32638888888889</v>
      </c>
      <c r="W2889" s="18"/>
    </row>
    <row r="2890" s="13" customFormat="true" ht="12" hidden="false" customHeight="false" outlineLevel="0" collapsed="false">
      <c r="A2890" s="12" t="n">
        <v>17128</v>
      </c>
      <c r="B2890" s="13" t="n">
        <v>99</v>
      </c>
      <c r="C2890" s="13" t="s">
        <v>468</v>
      </c>
      <c r="D2890" s="13" t="n">
        <v>0</v>
      </c>
      <c r="E2890" s="13" t="n">
        <v>128</v>
      </c>
      <c r="F2890" s="13" t="s">
        <v>665</v>
      </c>
      <c r="G2890" s="13" t="s">
        <v>28</v>
      </c>
      <c r="H2890" s="13" t="s">
        <v>29</v>
      </c>
      <c r="J2890" s="13" t="n">
        <v>1</v>
      </c>
      <c r="K2890" s="13" t="n">
        <v>17128</v>
      </c>
      <c r="L2890" s="14" t="n">
        <v>0.791666666666667</v>
      </c>
      <c r="M2890" s="15" t="n">
        <v>0.826388888888889</v>
      </c>
      <c r="N2890" s="16" t="n">
        <f aca="false">VLOOKUP(E2890,'Esp. percorsi al 18-10-22'!C:J,8,FALSE())</f>
        <v>14.7870759131618</v>
      </c>
      <c r="O2890" s="16"/>
      <c r="P2890" s="16"/>
      <c r="Q2890" s="20" t="n">
        <v>12</v>
      </c>
      <c r="R2890" s="17" t="n">
        <f aca="false">+N2890*Q2890</f>
        <v>177.444910957942</v>
      </c>
      <c r="S2890" s="17" t="n">
        <f aca="false">+O2890*Q2890</f>
        <v>0</v>
      </c>
      <c r="T2890" s="17"/>
      <c r="U2890" s="18" t="n">
        <f aca="false">+M2890-L2890</f>
        <v>0.0347222222222222</v>
      </c>
      <c r="V2890" s="18" t="n">
        <f aca="false">+U2890*Q2890</f>
        <v>0.416666666666667</v>
      </c>
      <c r="W2890" s="18"/>
    </row>
    <row r="2891" s="13" customFormat="true" ht="12" hidden="false" customHeight="false" outlineLevel="0" collapsed="false">
      <c r="A2891" s="12" t="n">
        <v>10845</v>
      </c>
      <c r="B2891" s="13" t="n">
        <v>99</v>
      </c>
      <c r="C2891" s="13" t="s">
        <v>468</v>
      </c>
      <c r="D2891" s="13" t="n">
        <v>0</v>
      </c>
      <c r="E2891" s="13" t="n">
        <v>129</v>
      </c>
      <c r="F2891" s="13" t="s">
        <v>666</v>
      </c>
      <c r="G2891" s="13" t="s">
        <v>24</v>
      </c>
      <c r="H2891" s="13" t="s">
        <v>25</v>
      </c>
      <c r="J2891" s="13" t="n">
        <v>1</v>
      </c>
      <c r="K2891" s="13" t="n">
        <v>2300</v>
      </c>
      <c r="L2891" s="14" t="n">
        <v>0.458333333333333</v>
      </c>
      <c r="M2891" s="15" t="n">
        <v>0.493055555555556</v>
      </c>
      <c r="N2891" s="16" t="n">
        <f aca="false">VLOOKUP(E2891,'Esp. percorsi al 18-10-22'!C:J,8,FALSE())</f>
        <v>16.0225858174331</v>
      </c>
      <c r="O2891" s="16"/>
      <c r="P2891" s="16"/>
      <c r="Q2891" s="20" t="n">
        <v>302</v>
      </c>
      <c r="R2891" s="17" t="n">
        <f aca="false">+N2891*Q2891</f>
        <v>4838.8209168648</v>
      </c>
      <c r="S2891" s="17" t="n">
        <f aca="false">+O2891*Q2891</f>
        <v>0</v>
      </c>
      <c r="T2891" s="17"/>
      <c r="U2891" s="18" t="n">
        <f aca="false">+M2891-L2891</f>
        <v>0.0347222222222222</v>
      </c>
      <c r="V2891" s="18" t="n">
        <f aca="false">+U2891*Q2891</f>
        <v>10.4861111111111</v>
      </c>
      <c r="W2891" s="18"/>
    </row>
    <row r="2892" s="13" customFormat="true" ht="12" hidden="false" customHeight="false" outlineLevel="0" collapsed="false">
      <c r="A2892" s="12" t="n">
        <v>10851</v>
      </c>
      <c r="B2892" s="13" t="n">
        <v>99</v>
      </c>
      <c r="C2892" s="13" t="s">
        <v>468</v>
      </c>
      <c r="D2892" s="13" t="n">
        <v>0</v>
      </c>
      <c r="E2892" s="13" t="n">
        <v>129</v>
      </c>
      <c r="F2892" s="13" t="s">
        <v>666</v>
      </c>
      <c r="G2892" s="13" t="s">
        <v>24</v>
      </c>
      <c r="H2892" s="13" t="s">
        <v>29</v>
      </c>
      <c r="J2892" s="13" t="n">
        <v>1</v>
      </c>
      <c r="K2892" s="13" t="n">
        <v>2830</v>
      </c>
      <c r="L2892" s="14" t="n">
        <v>0.458333333333333</v>
      </c>
      <c r="M2892" s="15" t="n">
        <v>0.493055555555556</v>
      </c>
      <c r="N2892" s="16" t="n">
        <f aca="false">VLOOKUP(E2892,'Esp. percorsi al 18-10-22'!C:J,8,FALSE())</f>
        <v>16.0225858174331</v>
      </c>
      <c r="O2892" s="16"/>
      <c r="P2892" s="16"/>
      <c r="Q2892" s="20" t="n">
        <v>58</v>
      </c>
      <c r="R2892" s="17" t="n">
        <f aca="false">+N2892*Q2892</f>
        <v>929.30997741112</v>
      </c>
      <c r="S2892" s="17" t="n">
        <f aca="false">+O2892*Q2892</f>
        <v>0</v>
      </c>
      <c r="T2892" s="17"/>
      <c r="U2892" s="18" t="n">
        <f aca="false">+M2892-L2892</f>
        <v>0.0347222222222222</v>
      </c>
      <c r="V2892" s="18" t="n">
        <f aca="false">+U2892*Q2892</f>
        <v>2.01388888888889</v>
      </c>
      <c r="W2892" s="18"/>
    </row>
    <row r="2893" s="13" customFormat="true" ht="12" hidden="false" customHeight="false" outlineLevel="0" collapsed="false">
      <c r="A2893" s="12" t="n">
        <v>10849</v>
      </c>
      <c r="B2893" s="13" t="n">
        <v>99</v>
      </c>
      <c r="C2893" s="13" t="s">
        <v>468</v>
      </c>
      <c r="D2893" s="13" t="n">
        <v>0</v>
      </c>
      <c r="E2893" s="13" t="n">
        <v>131</v>
      </c>
      <c r="F2893" s="13" t="s">
        <v>667</v>
      </c>
      <c r="G2893" s="13" t="s">
        <v>26</v>
      </c>
      <c r="H2893" s="13" t="s">
        <v>29</v>
      </c>
      <c r="J2893" s="13" t="n">
        <v>1</v>
      </c>
      <c r="K2893" s="13" t="n">
        <v>2828</v>
      </c>
      <c r="L2893" s="14" t="n">
        <v>0.416666666666667</v>
      </c>
      <c r="M2893" s="15" t="n">
        <v>0.420833333333333</v>
      </c>
      <c r="N2893" s="16" t="n">
        <f aca="false">VLOOKUP(E2893,'Esp. percorsi al 18-10-22'!C:J,8,FALSE())</f>
        <v>2.71209338305634</v>
      </c>
      <c r="O2893" s="16"/>
      <c r="P2893" s="16"/>
      <c r="Q2893" s="20" t="n">
        <v>46</v>
      </c>
      <c r="R2893" s="17" t="n">
        <f aca="false">+N2893*Q2893</f>
        <v>124.756295620592</v>
      </c>
      <c r="S2893" s="17" t="n">
        <f aca="false">+O2893*Q2893</f>
        <v>0</v>
      </c>
      <c r="T2893" s="17"/>
      <c r="U2893" s="18" t="n">
        <f aca="false">+M2893-L2893</f>
        <v>0.00416666666666667</v>
      </c>
      <c r="V2893" s="18" t="n">
        <f aca="false">+U2893*Q2893</f>
        <v>0.191666666666667</v>
      </c>
      <c r="W2893" s="18"/>
    </row>
    <row r="2894" s="13" customFormat="true" ht="12" hidden="false" customHeight="false" outlineLevel="0" collapsed="false">
      <c r="A2894" s="12" t="n">
        <v>10859</v>
      </c>
      <c r="B2894" s="13" t="n">
        <v>99</v>
      </c>
      <c r="C2894" s="13" t="s">
        <v>468</v>
      </c>
      <c r="D2894" s="13" t="n">
        <v>0</v>
      </c>
      <c r="E2894" s="13" t="n">
        <v>131</v>
      </c>
      <c r="F2894" s="13" t="s">
        <v>667</v>
      </c>
      <c r="G2894" s="13" t="s">
        <v>26</v>
      </c>
      <c r="H2894" s="13" t="s">
        <v>29</v>
      </c>
      <c r="J2894" s="13" t="n">
        <v>1</v>
      </c>
      <c r="K2894" s="13" t="n">
        <v>2882</v>
      </c>
      <c r="L2894" s="14" t="n">
        <v>0.784722222222222</v>
      </c>
      <c r="M2894" s="15" t="n">
        <v>0.788888888888889</v>
      </c>
      <c r="N2894" s="16" t="n">
        <f aca="false">VLOOKUP(E2894,'Esp. percorsi al 18-10-22'!C:J,8,FALSE())</f>
        <v>2.71209338305634</v>
      </c>
      <c r="O2894" s="16"/>
      <c r="P2894" s="16"/>
      <c r="Q2894" s="20" t="n">
        <v>46</v>
      </c>
      <c r="R2894" s="17" t="n">
        <f aca="false">+N2894*Q2894</f>
        <v>124.756295620592</v>
      </c>
      <c r="S2894" s="17" t="n">
        <f aca="false">+O2894*Q2894</f>
        <v>0</v>
      </c>
      <c r="T2894" s="17"/>
      <c r="U2894" s="18" t="n">
        <f aca="false">+M2894-L2894</f>
        <v>0.00416666666666667</v>
      </c>
      <c r="V2894" s="18" t="n">
        <f aca="false">+U2894*Q2894</f>
        <v>0.191666666666667</v>
      </c>
      <c r="W2894" s="18"/>
    </row>
    <row r="2895" s="13" customFormat="true" ht="12" hidden="false" customHeight="false" outlineLevel="0" collapsed="false">
      <c r="A2895" s="12" t="n">
        <v>10864</v>
      </c>
      <c r="B2895" s="13" t="n">
        <v>99</v>
      </c>
      <c r="C2895" s="13" t="s">
        <v>468</v>
      </c>
      <c r="D2895" s="13" t="n">
        <v>0</v>
      </c>
      <c r="E2895" s="13" t="n">
        <v>131</v>
      </c>
      <c r="F2895" s="13" t="s">
        <v>667</v>
      </c>
      <c r="G2895" s="13" t="s">
        <v>26</v>
      </c>
      <c r="H2895" s="13" t="s">
        <v>25</v>
      </c>
      <c r="J2895" s="13" t="n">
        <v>1</v>
      </c>
      <c r="K2895" s="13" t="n">
        <v>3071</v>
      </c>
      <c r="L2895" s="14" t="n">
        <v>0.819444444444444</v>
      </c>
      <c r="M2895" s="15" t="n">
        <v>0.823611111111111</v>
      </c>
      <c r="N2895" s="16" t="n">
        <f aca="false">VLOOKUP(E2895,'Esp. percorsi al 18-10-22'!C:J,8,FALSE())</f>
        <v>2.71209338305634</v>
      </c>
      <c r="O2895" s="16"/>
      <c r="P2895" s="16"/>
      <c r="Q2895" s="20" t="n">
        <v>235</v>
      </c>
      <c r="R2895" s="17" t="n">
        <f aca="false">+N2895*Q2895</f>
        <v>637.34194501824</v>
      </c>
      <c r="S2895" s="17" t="n">
        <f aca="false">+O2895*Q2895</f>
        <v>0</v>
      </c>
      <c r="T2895" s="17"/>
      <c r="U2895" s="18" t="n">
        <f aca="false">+M2895-L2895</f>
        <v>0.00416666666666667</v>
      </c>
      <c r="V2895" s="18" t="n">
        <f aca="false">+U2895*Q2895</f>
        <v>0.979166666666667</v>
      </c>
      <c r="W2895" s="18"/>
    </row>
    <row r="2896" s="13" customFormat="true" ht="12" hidden="false" customHeight="false" outlineLevel="0" collapsed="false">
      <c r="A2896" s="12" t="n">
        <v>16791</v>
      </c>
      <c r="B2896" s="13" t="n">
        <v>99</v>
      </c>
      <c r="C2896" s="13" t="s">
        <v>468</v>
      </c>
      <c r="D2896" s="13" t="n">
        <v>0</v>
      </c>
      <c r="E2896" s="13" t="n">
        <v>131</v>
      </c>
      <c r="F2896" s="13" t="s">
        <v>667</v>
      </c>
      <c r="G2896" s="13" t="s">
        <v>28</v>
      </c>
      <c r="H2896" s="13" t="s">
        <v>25</v>
      </c>
      <c r="J2896" s="13" t="n">
        <v>1</v>
      </c>
      <c r="K2896" s="13" t="n">
        <v>16791</v>
      </c>
      <c r="L2896" s="14" t="n">
        <v>0.826388888888889</v>
      </c>
      <c r="M2896" s="15" t="n">
        <v>0.830555555555556</v>
      </c>
      <c r="N2896" s="16" t="n">
        <f aca="false">VLOOKUP(E2896,'Esp. percorsi al 18-10-22'!C:J,8,FALSE())</f>
        <v>2.71209338305634</v>
      </c>
      <c r="O2896" s="16"/>
      <c r="P2896" s="16"/>
      <c r="Q2896" s="20" t="n">
        <v>67</v>
      </c>
      <c r="R2896" s="17" t="n">
        <f aca="false">+N2896*Q2896</f>
        <v>181.710256664775</v>
      </c>
      <c r="S2896" s="17" t="n">
        <f aca="false">+O2896*Q2896</f>
        <v>0</v>
      </c>
      <c r="T2896" s="17"/>
      <c r="U2896" s="18" t="n">
        <f aca="false">+M2896-L2896</f>
        <v>0.00416666666666667</v>
      </c>
      <c r="V2896" s="18" t="n">
        <f aca="false">+U2896*Q2896</f>
        <v>0.279166666666667</v>
      </c>
      <c r="W2896" s="18"/>
    </row>
    <row r="2897" s="13" customFormat="true" ht="12" hidden="false" customHeight="false" outlineLevel="0" collapsed="false">
      <c r="A2897" s="12" t="n">
        <v>17129</v>
      </c>
      <c r="B2897" s="13" t="n">
        <v>99</v>
      </c>
      <c r="C2897" s="13" t="s">
        <v>468</v>
      </c>
      <c r="D2897" s="13" t="n">
        <v>0</v>
      </c>
      <c r="E2897" s="13" t="n">
        <v>131</v>
      </c>
      <c r="F2897" s="13" t="s">
        <v>667</v>
      </c>
      <c r="G2897" s="13" t="s">
        <v>28</v>
      </c>
      <c r="H2897" s="13" t="s">
        <v>29</v>
      </c>
      <c r="J2897" s="13" t="n">
        <v>1</v>
      </c>
      <c r="K2897" s="13" t="n">
        <v>17129</v>
      </c>
      <c r="L2897" s="14" t="n">
        <v>0.826388888888889</v>
      </c>
      <c r="M2897" s="15" t="n">
        <v>0.830555555555556</v>
      </c>
      <c r="N2897" s="16" t="n">
        <f aca="false">VLOOKUP(E2897,'Esp. percorsi al 18-10-22'!C:J,8,FALSE())</f>
        <v>2.71209338305634</v>
      </c>
      <c r="O2897" s="16"/>
      <c r="P2897" s="16"/>
      <c r="Q2897" s="20" t="n">
        <v>12</v>
      </c>
      <c r="R2897" s="17" t="n">
        <f aca="false">+N2897*Q2897</f>
        <v>32.5451205966761</v>
      </c>
      <c r="S2897" s="17" t="n">
        <f aca="false">+O2897*Q2897</f>
        <v>0</v>
      </c>
      <c r="T2897" s="17"/>
      <c r="U2897" s="18" t="n">
        <f aca="false">+M2897-L2897</f>
        <v>0.00416666666666667</v>
      </c>
      <c r="V2897" s="18" t="n">
        <f aca="false">+U2897*Q2897</f>
        <v>0.05</v>
      </c>
      <c r="W2897" s="18"/>
    </row>
    <row r="2898" s="13" customFormat="true" ht="12" hidden="false" customHeight="false" outlineLevel="0" collapsed="false">
      <c r="A2898" s="12" t="n">
        <v>10846</v>
      </c>
      <c r="B2898" s="13" t="n">
        <v>99</v>
      </c>
      <c r="C2898" s="13" t="s">
        <v>468</v>
      </c>
      <c r="D2898" s="13" t="n">
        <v>0</v>
      </c>
      <c r="E2898" s="13" t="n">
        <v>132</v>
      </c>
      <c r="F2898" s="13" t="s">
        <v>668</v>
      </c>
      <c r="G2898" s="13" t="s">
        <v>26</v>
      </c>
      <c r="H2898" s="13" t="s">
        <v>25</v>
      </c>
      <c r="J2898" s="13" t="n">
        <v>1</v>
      </c>
      <c r="K2898" s="13" t="n">
        <v>2302</v>
      </c>
      <c r="L2898" s="14" t="n">
        <v>0.375</v>
      </c>
      <c r="M2898" s="15" t="n">
        <v>0.40625</v>
      </c>
      <c r="N2898" s="16" t="n">
        <f aca="false">VLOOKUP(E2898,'Esp. percorsi al 18-10-22'!C:J,8,FALSE())</f>
        <v>14.3982763492852</v>
      </c>
      <c r="O2898" s="16"/>
      <c r="P2898" s="16"/>
      <c r="Q2898" s="20" t="n">
        <v>235</v>
      </c>
      <c r="R2898" s="17" t="n">
        <f aca="false">+N2898*Q2898</f>
        <v>3383.59494208202</v>
      </c>
      <c r="S2898" s="17" t="n">
        <f aca="false">+O2898*Q2898</f>
        <v>0</v>
      </c>
      <c r="T2898" s="17"/>
      <c r="U2898" s="18" t="n">
        <f aca="false">+M2898-L2898</f>
        <v>0.03125</v>
      </c>
      <c r="V2898" s="18" t="n">
        <f aca="false">+U2898*Q2898</f>
        <v>7.34375</v>
      </c>
      <c r="W2898" s="18"/>
    </row>
    <row r="2899" s="13" customFormat="true" ht="12" hidden="false" customHeight="false" outlineLevel="0" collapsed="false">
      <c r="A2899" s="12" t="n">
        <v>10877</v>
      </c>
      <c r="B2899" s="13" t="n">
        <v>99</v>
      </c>
      <c r="C2899" s="13" t="s">
        <v>468</v>
      </c>
      <c r="D2899" s="13" t="n">
        <v>0</v>
      </c>
      <c r="E2899" s="13" t="n">
        <v>132</v>
      </c>
      <c r="F2899" s="13" t="s">
        <v>668</v>
      </c>
      <c r="G2899" s="13" t="s">
        <v>26</v>
      </c>
      <c r="H2899" s="13" t="s">
        <v>29</v>
      </c>
      <c r="J2899" s="13" t="n">
        <v>1</v>
      </c>
      <c r="K2899" s="13" t="n">
        <v>2827</v>
      </c>
      <c r="L2899" s="14" t="n">
        <v>0.375</v>
      </c>
      <c r="M2899" s="15" t="n">
        <v>0.40625</v>
      </c>
      <c r="N2899" s="16" t="n">
        <f aca="false">VLOOKUP(E2899,'Esp. percorsi al 18-10-22'!C:J,8,FALSE())</f>
        <v>14.3982763492852</v>
      </c>
      <c r="O2899" s="16"/>
      <c r="P2899" s="16"/>
      <c r="Q2899" s="20" t="n">
        <v>46</v>
      </c>
      <c r="R2899" s="17" t="n">
        <f aca="false">+N2899*Q2899</f>
        <v>662.320712067119</v>
      </c>
      <c r="S2899" s="17" t="n">
        <f aca="false">+O2899*Q2899</f>
        <v>0</v>
      </c>
      <c r="T2899" s="17"/>
      <c r="U2899" s="18" t="n">
        <f aca="false">+M2899-L2899</f>
        <v>0.03125</v>
      </c>
      <c r="V2899" s="18" t="n">
        <f aca="false">+U2899*Q2899</f>
        <v>1.4375</v>
      </c>
      <c r="W2899" s="18"/>
    </row>
    <row r="2900" s="13" customFormat="true" ht="12" hidden="false" customHeight="false" outlineLevel="0" collapsed="false">
      <c r="A2900" s="12" t="n">
        <v>17111</v>
      </c>
      <c r="B2900" s="13" t="n">
        <v>99</v>
      </c>
      <c r="C2900" s="13" t="s">
        <v>468</v>
      </c>
      <c r="D2900" s="13" t="n">
        <v>0</v>
      </c>
      <c r="E2900" s="13" t="n">
        <v>132</v>
      </c>
      <c r="F2900" s="13" t="s">
        <v>668</v>
      </c>
      <c r="G2900" s="13" t="s">
        <v>28</v>
      </c>
      <c r="H2900" s="13" t="s">
        <v>29</v>
      </c>
      <c r="J2900" s="13" t="n">
        <v>1</v>
      </c>
      <c r="K2900" s="13" t="n">
        <v>17111</v>
      </c>
      <c r="L2900" s="14" t="n">
        <v>0.375</v>
      </c>
      <c r="M2900" s="15" t="n">
        <v>0.409722222222222</v>
      </c>
      <c r="N2900" s="16" t="n">
        <f aca="false">VLOOKUP(E2900,'Esp. percorsi al 18-10-22'!C:J,8,FALSE())</f>
        <v>14.3982763492852</v>
      </c>
      <c r="O2900" s="16"/>
      <c r="P2900" s="16"/>
      <c r="Q2900" s="20" t="n">
        <v>12</v>
      </c>
      <c r="R2900" s="17" t="n">
        <f aca="false">+N2900*Q2900</f>
        <v>172.779316191422</v>
      </c>
      <c r="S2900" s="17" t="n">
        <f aca="false">+O2900*Q2900</f>
        <v>0</v>
      </c>
      <c r="T2900" s="17"/>
      <c r="U2900" s="18" t="n">
        <f aca="false">+M2900-L2900</f>
        <v>0.0347222222222222</v>
      </c>
      <c r="V2900" s="18" t="n">
        <f aca="false">+U2900*Q2900</f>
        <v>0.416666666666667</v>
      </c>
      <c r="W2900" s="18"/>
    </row>
    <row r="2901" s="13" customFormat="true" ht="12" hidden="false" customHeight="false" outlineLevel="0" collapsed="false">
      <c r="A2901" s="12" t="n">
        <v>16776</v>
      </c>
      <c r="B2901" s="13" t="n">
        <v>99</v>
      </c>
      <c r="C2901" s="13" t="s">
        <v>468</v>
      </c>
      <c r="D2901" s="13" t="n">
        <v>0</v>
      </c>
      <c r="E2901" s="13" t="n">
        <v>133</v>
      </c>
      <c r="F2901" s="13" t="s">
        <v>669</v>
      </c>
      <c r="G2901" s="13" t="s">
        <v>28</v>
      </c>
      <c r="H2901" s="13" t="s">
        <v>25</v>
      </c>
      <c r="J2901" s="13" t="n">
        <v>1</v>
      </c>
      <c r="K2901" s="13" t="n">
        <v>15900</v>
      </c>
      <c r="L2901" s="14" t="n">
        <v>0.375</v>
      </c>
      <c r="M2901" s="15" t="n">
        <v>0.409722222222222</v>
      </c>
      <c r="N2901" s="16" t="n">
        <f aca="false">VLOOKUP(E2901,'Esp. percorsi al 18-10-22'!C:J,8,FALSE())</f>
        <v>15.5197513266786</v>
      </c>
      <c r="O2901" s="16"/>
      <c r="P2901" s="16"/>
      <c r="Q2901" s="20" t="n">
        <v>67</v>
      </c>
      <c r="R2901" s="17" t="n">
        <f aca="false">+N2901*Q2901</f>
        <v>1039.82333888747</v>
      </c>
      <c r="S2901" s="17" t="n">
        <f aca="false">+O2901*Q2901</f>
        <v>0</v>
      </c>
      <c r="T2901" s="17"/>
      <c r="U2901" s="18" t="n">
        <f aca="false">+M2901-L2901</f>
        <v>0.0347222222222222</v>
      </c>
      <c r="V2901" s="18" t="n">
        <f aca="false">+U2901*Q2901</f>
        <v>2.32638888888889</v>
      </c>
      <c r="W2901" s="18"/>
    </row>
    <row r="2902" s="13" customFormat="true" ht="12" hidden="false" customHeight="false" outlineLevel="0" collapsed="false">
      <c r="A2902" s="12" t="n">
        <v>10875</v>
      </c>
      <c r="B2902" s="13" t="n">
        <v>99</v>
      </c>
      <c r="C2902" s="13" t="s">
        <v>468</v>
      </c>
      <c r="D2902" s="13" t="n">
        <v>0</v>
      </c>
      <c r="E2902" s="13" t="n">
        <v>133</v>
      </c>
      <c r="F2902" s="13" t="s">
        <v>669</v>
      </c>
      <c r="G2902" s="13" t="s">
        <v>24</v>
      </c>
      <c r="H2902" s="13" t="s">
        <v>25</v>
      </c>
      <c r="J2902" s="13" t="n">
        <v>1</v>
      </c>
      <c r="K2902" s="13" t="n">
        <v>3021</v>
      </c>
      <c r="L2902" s="14" t="n">
        <v>0.625</v>
      </c>
      <c r="M2902" s="15" t="n">
        <v>0.659722222222222</v>
      </c>
      <c r="N2902" s="16" t="n">
        <f aca="false">VLOOKUP(E2902,'Esp. percorsi al 18-10-22'!C:J,8,FALSE())</f>
        <v>15.5197513266786</v>
      </c>
      <c r="O2902" s="16"/>
      <c r="P2902" s="16"/>
      <c r="Q2902" s="20" t="n">
        <v>302</v>
      </c>
      <c r="R2902" s="17" t="n">
        <f aca="false">+N2902*Q2902</f>
        <v>4686.96490065694</v>
      </c>
      <c r="S2902" s="17" t="n">
        <f aca="false">+O2902*Q2902</f>
        <v>0</v>
      </c>
      <c r="T2902" s="17"/>
      <c r="U2902" s="18" t="n">
        <f aca="false">+M2902-L2902</f>
        <v>0.0347222222222222</v>
      </c>
      <c r="V2902" s="18" t="n">
        <f aca="false">+U2902*Q2902</f>
        <v>10.4861111111111</v>
      </c>
      <c r="W2902" s="18"/>
    </row>
    <row r="2903" s="13" customFormat="true" ht="12" hidden="false" customHeight="false" outlineLevel="0" collapsed="false">
      <c r="A2903" s="12" t="n">
        <v>17901</v>
      </c>
      <c r="B2903" s="13" t="n">
        <v>99</v>
      </c>
      <c r="C2903" s="13" t="s">
        <v>468</v>
      </c>
      <c r="D2903" s="13" t="n">
        <v>0</v>
      </c>
      <c r="E2903" s="13" t="n">
        <v>169</v>
      </c>
      <c r="F2903" s="13" t="s">
        <v>670</v>
      </c>
      <c r="G2903" s="13" t="s">
        <v>26</v>
      </c>
      <c r="H2903" s="13" t="s">
        <v>25</v>
      </c>
      <c r="J2903" s="13" t="n">
        <v>1</v>
      </c>
      <c r="K2903" s="13" t="n">
        <v>2989</v>
      </c>
      <c r="L2903" s="14" t="n">
        <v>0.28125</v>
      </c>
      <c r="M2903" s="15" t="n">
        <v>0.284722222222222</v>
      </c>
      <c r="N2903" s="16" t="n">
        <f aca="false">VLOOKUP(E2903,'Esp. percorsi al 18-10-22'!C:J,8,FALSE())</f>
        <v>2.20962815865787</v>
      </c>
      <c r="O2903" s="16"/>
      <c r="P2903" s="16"/>
      <c r="Q2903" s="20" t="n">
        <v>235</v>
      </c>
      <c r="R2903" s="17" t="n">
        <f aca="false">+N2903*Q2903</f>
        <v>519.262617284599</v>
      </c>
      <c r="S2903" s="17" t="n">
        <f aca="false">+O2903*Q2903</f>
        <v>0</v>
      </c>
      <c r="T2903" s="17"/>
      <c r="U2903" s="18" t="n">
        <f aca="false">+M2903-L2903</f>
        <v>0.00347222222222222</v>
      </c>
      <c r="V2903" s="18" t="n">
        <f aca="false">+U2903*Q2903</f>
        <v>0.815972222222222</v>
      </c>
      <c r="W2903" s="18"/>
    </row>
    <row r="2904" s="13" customFormat="true" ht="12" hidden="false" customHeight="false" outlineLevel="0" collapsed="false">
      <c r="A2904" s="12" t="n">
        <v>10850</v>
      </c>
      <c r="B2904" s="13" t="n">
        <v>99</v>
      </c>
      <c r="C2904" s="13" t="s">
        <v>468</v>
      </c>
      <c r="D2904" s="13" t="n">
        <v>0</v>
      </c>
      <c r="E2904" s="13" t="n">
        <v>199</v>
      </c>
      <c r="F2904" s="13" t="s">
        <v>671</v>
      </c>
      <c r="G2904" s="13" t="s">
        <v>26</v>
      </c>
      <c r="H2904" s="13" t="s">
        <v>29</v>
      </c>
      <c r="J2904" s="13" t="n">
        <v>1</v>
      </c>
      <c r="K2904" s="13" t="n">
        <v>2829</v>
      </c>
      <c r="L2904" s="14" t="n">
        <v>0.4375</v>
      </c>
      <c r="M2904" s="15" t="n">
        <v>0.451388888888889</v>
      </c>
      <c r="N2904" s="16" t="n">
        <f aca="false">VLOOKUP(E2904,'Esp. percorsi al 18-10-22'!C:J,8,FALSE())</f>
        <v>5.88900644048661</v>
      </c>
      <c r="O2904" s="16"/>
      <c r="P2904" s="16"/>
      <c r="Q2904" s="20" t="n">
        <v>46</v>
      </c>
      <c r="R2904" s="17" t="n">
        <f aca="false">+N2904*Q2904</f>
        <v>270.894296262384</v>
      </c>
      <c r="S2904" s="17" t="n">
        <f aca="false">+O2904*Q2904</f>
        <v>0</v>
      </c>
      <c r="T2904" s="17"/>
      <c r="U2904" s="18" t="n">
        <f aca="false">+M2904-L2904</f>
        <v>0.0138888888888889</v>
      </c>
      <c r="V2904" s="18" t="n">
        <f aca="false">+U2904*Q2904</f>
        <v>0.638888888888889</v>
      </c>
      <c r="W2904" s="18"/>
    </row>
    <row r="2905" s="13" customFormat="true" ht="12" hidden="false" customHeight="false" outlineLevel="0" collapsed="false">
      <c r="A2905" s="12" t="n">
        <v>10847</v>
      </c>
      <c r="B2905" s="13" t="n">
        <v>99</v>
      </c>
      <c r="C2905" s="13" t="s">
        <v>468</v>
      </c>
      <c r="D2905" s="13" t="n">
        <v>0</v>
      </c>
      <c r="E2905" s="13" t="n">
        <v>201</v>
      </c>
      <c r="F2905" s="13" t="s">
        <v>672</v>
      </c>
      <c r="G2905" s="13" t="s">
        <v>26</v>
      </c>
      <c r="H2905" s="13" t="s">
        <v>29</v>
      </c>
      <c r="J2905" s="13" t="n">
        <v>1</v>
      </c>
      <c r="K2905" s="13" t="n">
        <v>2825</v>
      </c>
      <c r="L2905" s="14" t="n">
        <v>0.305555555555555</v>
      </c>
      <c r="M2905" s="15" t="n">
        <v>0.333333333333333</v>
      </c>
      <c r="N2905" s="16" t="n">
        <f aca="false">VLOOKUP(E2905,'Esp. percorsi al 18-10-22'!C:J,8,FALSE())</f>
        <v>11.8571693540389</v>
      </c>
      <c r="O2905" s="16"/>
      <c r="P2905" s="16"/>
      <c r="Q2905" s="20" t="n">
        <v>46</v>
      </c>
      <c r="R2905" s="17" t="n">
        <f aca="false">+N2905*Q2905</f>
        <v>545.429790285789</v>
      </c>
      <c r="S2905" s="17" t="n">
        <f aca="false">+O2905*Q2905</f>
        <v>0</v>
      </c>
      <c r="T2905" s="17"/>
      <c r="U2905" s="18" t="n">
        <f aca="false">+M2905-L2905</f>
        <v>0.0277777777777778</v>
      </c>
      <c r="V2905" s="18" t="n">
        <f aca="false">+U2905*Q2905</f>
        <v>1.27777777777778</v>
      </c>
      <c r="W2905" s="18"/>
    </row>
    <row r="2906" s="13" customFormat="true" ht="12" hidden="false" customHeight="false" outlineLevel="0" collapsed="false">
      <c r="A2906" s="12" t="n">
        <v>10855</v>
      </c>
      <c r="B2906" s="13" t="n">
        <v>99</v>
      </c>
      <c r="C2906" s="13" t="s">
        <v>468</v>
      </c>
      <c r="D2906" s="13" t="n">
        <v>0</v>
      </c>
      <c r="E2906" s="13" t="n">
        <v>679</v>
      </c>
      <c r="F2906" s="13" t="s">
        <v>673</v>
      </c>
      <c r="G2906" s="13" t="s">
        <v>24</v>
      </c>
      <c r="H2906" s="13" t="s">
        <v>29</v>
      </c>
      <c r="J2906" s="13" t="n">
        <v>1</v>
      </c>
      <c r="K2906" s="13" t="n">
        <v>2878</v>
      </c>
      <c r="L2906" s="14" t="n">
        <v>0.625</v>
      </c>
      <c r="M2906" s="15" t="n">
        <v>0.645833333333333</v>
      </c>
      <c r="N2906" s="16" t="n">
        <f aca="false">VLOOKUP(E2906,'Esp. percorsi al 18-10-22'!C:J,8,FALSE())</f>
        <v>9.63106947267523</v>
      </c>
      <c r="O2906" s="16"/>
      <c r="P2906" s="16"/>
      <c r="Q2906" s="20" t="n">
        <v>58</v>
      </c>
      <c r="R2906" s="17" t="n">
        <f aca="false">+N2906*Q2906</f>
        <v>558.602029415163</v>
      </c>
      <c r="S2906" s="17" t="n">
        <f aca="false">+O2906*Q2906</f>
        <v>0</v>
      </c>
      <c r="T2906" s="17"/>
      <c r="U2906" s="18" t="n">
        <f aca="false">+M2906-L2906</f>
        <v>0.0208333333333333</v>
      </c>
      <c r="V2906" s="18" t="n">
        <f aca="false">+U2906*Q2906</f>
        <v>1.20833333333333</v>
      </c>
      <c r="W2906" s="18"/>
    </row>
    <row r="2907" s="13" customFormat="true" ht="12" hidden="false" customHeight="false" outlineLevel="0" collapsed="false">
      <c r="A2907" s="12" t="n">
        <v>10856</v>
      </c>
      <c r="B2907" s="13" t="n">
        <v>99</v>
      </c>
      <c r="C2907" s="13" t="s">
        <v>468</v>
      </c>
      <c r="D2907" s="13" t="n">
        <v>0</v>
      </c>
      <c r="E2907" s="13" t="n">
        <v>691</v>
      </c>
      <c r="F2907" s="13" t="s">
        <v>674</v>
      </c>
      <c r="G2907" s="13" t="s">
        <v>24</v>
      </c>
      <c r="H2907" s="13" t="s">
        <v>29</v>
      </c>
      <c r="J2907" s="13" t="n">
        <v>1</v>
      </c>
      <c r="K2907" s="13" t="n">
        <v>2879</v>
      </c>
      <c r="L2907" s="14" t="n">
        <v>0.6875</v>
      </c>
      <c r="M2907" s="15" t="n">
        <v>0.701388888888889</v>
      </c>
      <c r="N2907" s="16" t="n">
        <f aca="false">VLOOKUP(E2907,'Esp. percorsi al 18-10-22'!C:J,8,FALSE())</f>
        <v>4.76753146309325</v>
      </c>
      <c r="O2907" s="16"/>
      <c r="P2907" s="16"/>
      <c r="Q2907" s="20" t="n">
        <v>58</v>
      </c>
      <c r="R2907" s="17" t="n">
        <f aca="false">+N2907*Q2907</f>
        <v>276.516824859408</v>
      </c>
      <c r="S2907" s="17" t="n">
        <f aca="false">+O2907*Q2907</f>
        <v>0</v>
      </c>
      <c r="T2907" s="17"/>
      <c r="U2907" s="18" t="n">
        <f aca="false">+M2907-L2907</f>
        <v>0.0138888888888889</v>
      </c>
      <c r="V2907" s="18" t="n">
        <f aca="false">+U2907*Q2907</f>
        <v>0.805555555555555</v>
      </c>
      <c r="W2907" s="18"/>
    </row>
    <row r="2908" s="13" customFormat="true" ht="12" hidden="false" customHeight="false" outlineLevel="0" collapsed="false">
      <c r="A2908" s="12" t="n">
        <v>10863</v>
      </c>
      <c r="B2908" s="13" t="n">
        <v>99</v>
      </c>
      <c r="C2908" s="13" t="s">
        <v>468</v>
      </c>
      <c r="D2908" s="13" t="n">
        <v>0</v>
      </c>
      <c r="E2908" s="13" t="n">
        <v>691</v>
      </c>
      <c r="F2908" s="13" t="s">
        <v>674</v>
      </c>
      <c r="G2908" s="13" t="s">
        <v>24</v>
      </c>
      <c r="H2908" s="13" t="s">
        <v>25</v>
      </c>
      <c r="J2908" s="13" t="n">
        <v>1</v>
      </c>
      <c r="K2908" s="13" t="n">
        <v>3024</v>
      </c>
      <c r="L2908" s="14" t="n">
        <v>0.6875</v>
      </c>
      <c r="M2908" s="15" t="n">
        <v>0.701388888888889</v>
      </c>
      <c r="N2908" s="16" t="n">
        <f aca="false">VLOOKUP(E2908,'Esp. percorsi al 18-10-22'!C:J,8,FALSE())</f>
        <v>4.76753146309325</v>
      </c>
      <c r="O2908" s="16"/>
      <c r="P2908" s="16"/>
      <c r="Q2908" s="20" t="n">
        <v>302</v>
      </c>
      <c r="R2908" s="17" t="n">
        <f aca="false">+N2908*Q2908</f>
        <v>1439.79450185416</v>
      </c>
      <c r="S2908" s="17" t="n">
        <f aca="false">+O2908*Q2908</f>
        <v>0</v>
      </c>
      <c r="T2908" s="17"/>
      <c r="U2908" s="18" t="n">
        <f aca="false">+M2908-L2908</f>
        <v>0.0138888888888889</v>
      </c>
      <c r="V2908" s="18" t="n">
        <f aca="false">+U2908*Q2908</f>
        <v>4.19444444444444</v>
      </c>
      <c r="W2908" s="18"/>
    </row>
    <row r="2909" s="13" customFormat="true" ht="12" hidden="false" customHeight="false" outlineLevel="0" collapsed="false">
      <c r="A2909" s="12" t="n">
        <v>10862</v>
      </c>
      <c r="B2909" s="13" t="n">
        <v>99</v>
      </c>
      <c r="C2909" s="13" t="s">
        <v>468</v>
      </c>
      <c r="D2909" s="13" t="n">
        <v>0</v>
      </c>
      <c r="E2909" s="13" t="n">
        <v>896</v>
      </c>
      <c r="F2909" s="13" t="s">
        <v>675</v>
      </c>
      <c r="G2909" s="13" t="s">
        <v>24</v>
      </c>
      <c r="H2909" s="13" t="s">
        <v>25</v>
      </c>
      <c r="J2909" s="13" t="n">
        <v>1</v>
      </c>
      <c r="K2909" s="13" t="n">
        <v>3023</v>
      </c>
      <c r="L2909" s="14" t="n">
        <v>0.666666666666667</v>
      </c>
      <c r="M2909" s="15" t="n">
        <v>0.6875</v>
      </c>
      <c r="N2909" s="16" t="n">
        <f aca="false">VLOOKUP(E2909,'Esp. percorsi al 18-10-22'!C:J,8,FALSE())</f>
        <v>8.89806947267523</v>
      </c>
      <c r="O2909" s="16"/>
      <c r="P2909" s="16"/>
      <c r="Q2909" s="20" t="n">
        <v>302</v>
      </c>
      <c r="R2909" s="17" t="n">
        <f aca="false">+N2909*Q2909</f>
        <v>2687.21698074792</v>
      </c>
      <c r="S2909" s="17" t="n">
        <f aca="false">+O2909*Q2909</f>
        <v>0</v>
      </c>
      <c r="T2909" s="17"/>
      <c r="U2909" s="18" t="n">
        <f aca="false">+M2909-L2909</f>
        <v>0.0208333333333333</v>
      </c>
      <c r="V2909" s="18" t="n">
        <f aca="false">+U2909*Q2909</f>
        <v>6.29166666666667</v>
      </c>
      <c r="W2909" s="18"/>
    </row>
    <row r="2910" s="13" customFormat="true" ht="12" hidden="false" customHeight="false" outlineLevel="0" collapsed="false">
      <c r="A2910" s="12" t="n">
        <v>10344</v>
      </c>
      <c r="B2910" s="13" t="n">
        <v>100</v>
      </c>
      <c r="C2910" s="13" t="s">
        <v>468</v>
      </c>
      <c r="D2910" s="13" t="n">
        <v>0</v>
      </c>
      <c r="E2910" s="13" t="n">
        <v>107</v>
      </c>
      <c r="F2910" s="13" t="s">
        <v>676</v>
      </c>
      <c r="G2910" s="13" t="s">
        <v>28</v>
      </c>
      <c r="H2910" s="13" t="s">
        <v>25</v>
      </c>
      <c r="J2910" s="13" t="n">
        <v>1</v>
      </c>
      <c r="K2910" s="13" t="n">
        <v>3005</v>
      </c>
      <c r="L2910" s="14" t="n">
        <v>0.361111111111111</v>
      </c>
      <c r="M2910" s="15" t="n">
        <v>0.381944444444444</v>
      </c>
      <c r="N2910" s="16" t="n">
        <f aca="false">VLOOKUP(E2910,'Esp. percorsi al 18-10-22'!C:J,8,FALSE())</f>
        <v>8.56812268281495</v>
      </c>
      <c r="O2910" s="16"/>
      <c r="P2910" s="16"/>
      <c r="Q2910" s="20" t="n">
        <v>67</v>
      </c>
      <c r="R2910" s="17" t="n">
        <f aca="false">+N2910*Q2910</f>
        <v>574.064219748602</v>
      </c>
      <c r="S2910" s="17" t="n">
        <f aca="false">+O2910*Q2910</f>
        <v>0</v>
      </c>
      <c r="T2910" s="17"/>
      <c r="U2910" s="18" t="n">
        <f aca="false">+M2910-L2910</f>
        <v>0.0208333333333333</v>
      </c>
      <c r="V2910" s="18" t="n">
        <f aca="false">+U2910*Q2910</f>
        <v>1.39583333333333</v>
      </c>
      <c r="W2910" s="18"/>
    </row>
    <row r="2911" s="13" customFormat="true" ht="12" hidden="false" customHeight="false" outlineLevel="0" collapsed="false">
      <c r="A2911" s="12" t="n">
        <v>17704</v>
      </c>
      <c r="B2911" s="27" t="n">
        <v>100</v>
      </c>
      <c r="C2911" s="27" t="s">
        <v>468</v>
      </c>
      <c r="D2911" s="27" t="n">
        <v>0</v>
      </c>
      <c r="E2911" s="27" t="n">
        <v>3014</v>
      </c>
      <c r="F2911" s="27" t="s">
        <v>677</v>
      </c>
      <c r="G2911" s="27" t="s">
        <v>26</v>
      </c>
      <c r="H2911" s="27" t="s">
        <v>25</v>
      </c>
      <c r="I2911" s="27"/>
      <c r="J2911" s="27" t="n">
        <v>8</v>
      </c>
      <c r="K2911" s="27" t="n">
        <v>17704</v>
      </c>
      <c r="L2911" s="28" t="n">
        <v>0.381944444444444</v>
      </c>
      <c r="M2911" s="29" t="n">
        <v>0.402777777777778</v>
      </c>
      <c r="N2911" s="30" t="n">
        <f aca="false">VLOOKUP(E2911,'Esp. percorsi al 18-10-22'!C:J,8,FALSE())</f>
        <v>8.56812268281495</v>
      </c>
      <c r="O2911" s="30"/>
      <c r="P2911" s="30" t="n">
        <f aca="false">+N2911</f>
        <v>8.56812268281495</v>
      </c>
      <c r="Q2911" s="27" t="n">
        <v>235</v>
      </c>
      <c r="R2911" s="31" t="n">
        <f aca="false">+N2911*Q2911</f>
        <v>2013.50883046151</v>
      </c>
      <c r="S2911" s="31" t="n">
        <f aca="false">+O2911*Q2911</f>
        <v>0</v>
      </c>
      <c r="T2911" s="31" t="n">
        <f aca="false">+P2911*Q2911</f>
        <v>2013.50883046151</v>
      </c>
      <c r="U2911" s="32" t="n">
        <f aca="false">+M2911-L2911</f>
        <v>0.0208333333333333</v>
      </c>
      <c r="V2911" s="32" t="n">
        <f aca="false">+U2911*Q2911</f>
        <v>4.89583333333333</v>
      </c>
      <c r="W2911" s="32"/>
    </row>
    <row r="2912" s="13" customFormat="true" ht="12" hidden="false" customHeight="false" outlineLevel="0" collapsed="false">
      <c r="A2912" s="12" t="n">
        <v>10345</v>
      </c>
      <c r="B2912" s="27" t="n">
        <v>100</v>
      </c>
      <c r="C2912" s="27" t="s">
        <v>468</v>
      </c>
      <c r="D2912" s="27" t="n">
        <v>0</v>
      </c>
      <c r="E2912" s="27" t="n">
        <v>3014</v>
      </c>
      <c r="F2912" s="27" t="s">
        <v>677</v>
      </c>
      <c r="G2912" s="27" t="s">
        <v>24</v>
      </c>
      <c r="H2912" s="27" t="s">
        <v>25</v>
      </c>
      <c r="I2912" s="27"/>
      <c r="J2912" s="27" t="n">
        <v>8</v>
      </c>
      <c r="K2912" s="27" t="n">
        <v>4338</v>
      </c>
      <c r="L2912" s="28" t="n">
        <v>0.479166666666667</v>
      </c>
      <c r="M2912" s="29" t="n">
        <v>0.5</v>
      </c>
      <c r="N2912" s="30" t="n">
        <f aca="false">VLOOKUP(E2912,'Esp. percorsi al 18-10-22'!C:J,8,FALSE())</f>
        <v>8.56812268281495</v>
      </c>
      <c r="O2912" s="30"/>
      <c r="P2912" s="30" t="n">
        <f aca="false">+N2912</f>
        <v>8.56812268281495</v>
      </c>
      <c r="Q2912" s="27" t="n">
        <v>302</v>
      </c>
      <c r="R2912" s="31" t="n">
        <f aca="false">+N2912*Q2912</f>
        <v>2587.57305021011</v>
      </c>
      <c r="S2912" s="31" t="n">
        <f aca="false">+O2912*Q2912</f>
        <v>0</v>
      </c>
      <c r="T2912" s="31" t="n">
        <f aca="false">+P2912*Q2912</f>
        <v>2587.57305021011</v>
      </c>
      <c r="U2912" s="32" t="n">
        <f aca="false">+M2912-L2912</f>
        <v>0.0208333333333333</v>
      </c>
      <c r="V2912" s="32" t="n">
        <f aca="false">+U2912*Q2912</f>
        <v>6.29166666666667</v>
      </c>
      <c r="W2912" s="32"/>
    </row>
    <row r="2913" s="13" customFormat="true" ht="12" hidden="false" customHeight="false" outlineLevel="0" collapsed="false">
      <c r="A2913" s="12" t="n">
        <v>13025</v>
      </c>
      <c r="B2913" s="13" t="s">
        <v>678</v>
      </c>
      <c r="C2913" s="13" t="s">
        <v>22</v>
      </c>
      <c r="D2913" s="13" t="n">
        <v>1</v>
      </c>
      <c r="E2913" s="13" t="n">
        <v>875</v>
      </c>
      <c r="F2913" s="13" t="s">
        <v>679</v>
      </c>
      <c r="G2913" s="13" t="s">
        <v>26</v>
      </c>
      <c r="H2913" s="19" t="s">
        <v>27</v>
      </c>
      <c r="I2913" s="19"/>
      <c r="J2913" s="13" t="n">
        <v>1</v>
      </c>
      <c r="K2913" s="13" t="n">
        <v>238</v>
      </c>
      <c r="L2913" s="14" t="n">
        <v>0.28125</v>
      </c>
      <c r="M2913" s="15" t="n">
        <v>0.298611111111111</v>
      </c>
      <c r="N2913" s="16" t="n">
        <f aca="false">VLOOKUP(E2913,'Esp. percorsi al 18-10-22'!C:J,8,FALSE())</f>
        <v>7.90242239454059</v>
      </c>
      <c r="O2913" s="16"/>
      <c r="P2913" s="16"/>
      <c r="Q2913" s="20" t="n">
        <v>194</v>
      </c>
      <c r="R2913" s="17" t="n">
        <f aca="false">+N2913*Q2913</f>
        <v>1533.06994454087</v>
      </c>
      <c r="S2913" s="17" t="n">
        <f aca="false">+O2913*Q2913</f>
        <v>0</v>
      </c>
      <c r="T2913" s="17"/>
      <c r="U2913" s="18" t="n">
        <f aca="false">+M2913-L2913</f>
        <v>0.0173611111111111</v>
      </c>
      <c r="V2913" s="18" t="n">
        <f aca="false">+U2913*Q2913</f>
        <v>3.36805555555556</v>
      </c>
      <c r="W2913" s="18"/>
    </row>
    <row r="2914" s="13" customFormat="true" ht="12" hidden="false" customHeight="false" outlineLevel="0" collapsed="false">
      <c r="A2914" s="12" t="n">
        <v>6437</v>
      </c>
      <c r="B2914" s="13" t="s">
        <v>678</v>
      </c>
      <c r="C2914" s="13" t="s">
        <v>22</v>
      </c>
      <c r="D2914" s="13" t="n">
        <v>1</v>
      </c>
      <c r="E2914" s="13" t="n">
        <v>875</v>
      </c>
      <c r="F2914" s="13" t="s">
        <v>679</v>
      </c>
      <c r="G2914" s="13" t="s">
        <v>24</v>
      </c>
      <c r="H2914" s="13" t="s">
        <v>29</v>
      </c>
      <c r="J2914" s="13" t="n">
        <v>1</v>
      </c>
      <c r="K2914" s="13" t="n">
        <v>1981</v>
      </c>
      <c r="L2914" s="14" t="n">
        <v>0.291666666666667</v>
      </c>
      <c r="M2914" s="15" t="n">
        <v>0.309027777777778</v>
      </c>
      <c r="N2914" s="16" t="n">
        <f aca="false">VLOOKUP(E2914,'Esp. percorsi al 18-10-22'!C:J,8,FALSE())</f>
        <v>7.90242239454059</v>
      </c>
      <c r="O2914" s="16"/>
      <c r="P2914" s="16"/>
      <c r="Q2914" s="20" t="n">
        <v>58</v>
      </c>
      <c r="R2914" s="17" t="n">
        <f aca="false">+N2914*Q2914</f>
        <v>458.340498883354</v>
      </c>
      <c r="S2914" s="17" t="n">
        <f aca="false">+O2914*Q2914</f>
        <v>0</v>
      </c>
      <c r="T2914" s="17"/>
      <c r="U2914" s="18" t="n">
        <f aca="false">+M2914-L2914</f>
        <v>0.0173611111111111</v>
      </c>
      <c r="V2914" s="18" t="n">
        <f aca="false">+U2914*Q2914</f>
        <v>1.00694444444444</v>
      </c>
      <c r="W2914" s="18"/>
    </row>
    <row r="2915" s="13" customFormat="true" ht="12" hidden="false" customHeight="false" outlineLevel="0" collapsed="false">
      <c r="A2915" s="12" t="n">
        <v>13026</v>
      </c>
      <c r="B2915" s="13" t="s">
        <v>678</v>
      </c>
      <c r="C2915" s="13" t="s">
        <v>22</v>
      </c>
      <c r="D2915" s="13" t="n">
        <v>1</v>
      </c>
      <c r="E2915" s="13" t="n">
        <v>875</v>
      </c>
      <c r="F2915" s="13" t="s">
        <v>679</v>
      </c>
      <c r="G2915" s="13" t="s">
        <v>26</v>
      </c>
      <c r="H2915" s="13" t="n">
        <v>6</v>
      </c>
      <c r="J2915" s="13" t="n">
        <v>1</v>
      </c>
      <c r="K2915" s="13" t="n">
        <v>11501</v>
      </c>
      <c r="L2915" s="14" t="n">
        <v>0.291666666666667</v>
      </c>
      <c r="M2915" s="15" t="n">
        <v>0.309027777777778</v>
      </c>
      <c r="N2915" s="16" t="n">
        <f aca="false">VLOOKUP(E2915,'Esp. percorsi al 18-10-22'!C:J,8,FALSE())</f>
        <v>7.90242239454059</v>
      </c>
      <c r="O2915" s="16"/>
      <c r="P2915" s="16"/>
      <c r="Q2915" s="20" t="n">
        <v>41</v>
      </c>
      <c r="R2915" s="17" t="n">
        <f aca="false">+N2915*Q2915</f>
        <v>323.999318176164</v>
      </c>
      <c r="S2915" s="17" t="n">
        <f aca="false">+O2915*Q2915</f>
        <v>0</v>
      </c>
      <c r="T2915" s="17"/>
      <c r="U2915" s="18" t="n">
        <f aca="false">+M2915-L2915</f>
        <v>0.0173611111111111</v>
      </c>
      <c r="V2915" s="18" t="n">
        <f aca="false">+U2915*Q2915</f>
        <v>0.711805555555556</v>
      </c>
      <c r="W2915" s="18"/>
    </row>
    <row r="2916" s="13" customFormat="true" ht="12" hidden="false" customHeight="false" outlineLevel="0" collapsed="false">
      <c r="A2916" s="12" t="n">
        <v>13027</v>
      </c>
      <c r="B2916" s="13" t="s">
        <v>678</v>
      </c>
      <c r="C2916" s="13" t="s">
        <v>22</v>
      </c>
      <c r="D2916" s="13" t="n">
        <v>1</v>
      </c>
      <c r="E2916" s="13" t="n">
        <v>875</v>
      </c>
      <c r="F2916" s="13" t="s">
        <v>679</v>
      </c>
      <c r="G2916" s="13" t="s">
        <v>28</v>
      </c>
      <c r="H2916" s="13" t="s">
        <v>25</v>
      </c>
      <c r="J2916" s="13" t="n">
        <v>1</v>
      </c>
      <c r="K2916" s="13" t="n">
        <v>245</v>
      </c>
      <c r="L2916" s="14" t="n">
        <v>0.291666666666667</v>
      </c>
      <c r="M2916" s="15" t="n">
        <v>0.309027777777778</v>
      </c>
      <c r="N2916" s="16" t="n">
        <f aca="false">VLOOKUP(E2916,'Esp. percorsi al 18-10-22'!C:J,8,FALSE())</f>
        <v>7.90242239454059</v>
      </c>
      <c r="O2916" s="16"/>
      <c r="P2916" s="16"/>
      <c r="Q2916" s="20" t="n">
        <v>67</v>
      </c>
      <c r="R2916" s="17" t="n">
        <f aca="false">+N2916*Q2916</f>
        <v>529.46230043422</v>
      </c>
      <c r="S2916" s="17" t="n">
        <f aca="false">+O2916*Q2916</f>
        <v>0</v>
      </c>
      <c r="T2916" s="17"/>
      <c r="U2916" s="18" t="n">
        <f aca="false">+M2916-L2916</f>
        <v>0.0173611111111111</v>
      </c>
      <c r="V2916" s="18" t="n">
        <f aca="false">+U2916*Q2916</f>
        <v>1.16319444444444</v>
      </c>
      <c r="W2916" s="18"/>
    </row>
    <row r="2917" s="13" customFormat="true" ht="12" hidden="false" customHeight="false" outlineLevel="0" collapsed="false">
      <c r="A2917" s="12" t="n">
        <v>12710</v>
      </c>
      <c r="B2917" s="13" t="s">
        <v>678</v>
      </c>
      <c r="C2917" s="13" t="s">
        <v>22</v>
      </c>
      <c r="D2917" s="13" t="n">
        <v>1</v>
      </c>
      <c r="E2917" s="13" t="n">
        <v>875</v>
      </c>
      <c r="F2917" s="13" t="s">
        <v>679</v>
      </c>
      <c r="G2917" s="13" t="s">
        <v>26</v>
      </c>
      <c r="H2917" s="19" t="s">
        <v>27</v>
      </c>
      <c r="I2917" s="19"/>
      <c r="J2917" s="13" t="n">
        <v>1</v>
      </c>
      <c r="K2917" s="13" t="n">
        <v>12710</v>
      </c>
      <c r="L2917" s="14" t="n">
        <v>0.309027777777778</v>
      </c>
      <c r="M2917" s="15" t="n">
        <v>0.327777777777778</v>
      </c>
      <c r="N2917" s="16" t="n">
        <f aca="false">VLOOKUP(E2917,'Esp. percorsi al 18-10-22'!C:J,8,FALSE())</f>
        <v>7.90242239454059</v>
      </c>
      <c r="O2917" s="16"/>
      <c r="P2917" s="16"/>
      <c r="Q2917" s="20" t="n">
        <v>194</v>
      </c>
      <c r="R2917" s="17" t="n">
        <f aca="false">+N2917*Q2917</f>
        <v>1533.06994454087</v>
      </c>
      <c r="S2917" s="17" t="n">
        <f aca="false">+O2917*Q2917</f>
        <v>0</v>
      </c>
      <c r="T2917" s="17"/>
      <c r="U2917" s="18" t="n">
        <f aca="false">+M2917-L2917</f>
        <v>0.01875</v>
      </c>
      <c r="V2917" s="18" t="n">
        <f aca="false">+U2917*Q2917</f>
        <v>3.6375</v>
      </c>
      <c r="W2917" s="18"/>
    </row>
    <row r="2918" s="13" customFormat="true" ht="12" hidden="false" customHeight="false" outlineLevel="0" collapsed="false">
      <c r="A2918" s="12" t="n">
        <v>17538</v>
      </c>
      <c r="B2918" s="13" t="s">
        <v>678</v>
      </c>
      <c r="C2918" s="13" t="s">
        <v>22</v>
      </c>
      <c r="D2918" s="13" t="n">
        <v>1</v>
      </c>
      <c r="E2918" s="13" t="n">
        <v>875</v>
      </c>
      <c r="F2918" s="13" t="s">
        <v>679</v>
      </c>
      <c r="G2918" s="13" t="s">
        <v>26</v>
      </c>
      <c r="H2918" s="19" t="s">
        <v>27</v>
      </c>
      <c r="I2918" s="19"/>
      <c r="J2918" s="13" t="n">
        <v>1</v>
      </c>
      <c r="K2918" s="13" t="n">
        <v>12712</v>
      </c>
      <c r="L2918" s="14" t="n">
        <v>0.329861111111111</v>
      </c>
      <c r="M2918" s="15" t="n">
        <v>0.348611111111111</v>
      </c>
      <c r="N2918" s="16" t="n">
        <f aca="false">VLOOKUP(E2918,'Esp. percorsi al 18-10-22'!C:J,8,FALSE())</f>
        <v>7.90242239454059</v>
      </c>
      <c r="O2918" s="16"/>
      <c r="P2918" s="16"/>
      <c r="Q2918" s="20" t="n">
        <v>194</v>
      </c>
      <c r="R2918" s="17" t="n">
        <f aca="false">+N2918*Q2918</f>
        <v>1533.06994454087</v>
      </c>
      <c r="S2918" s="17" t="n">
        <f aca="false">+O2918*Q2918</f>
        <v>0</v>
      </c>
      <c r="T2918" s="17"/>
      <c r="U2918" s="18" t="n">
        <f aca="false">+M2918-L2918</f>
        <v>0.01875</v>
      </c>
      <c r="V2918" s="18" t="n">
        <f aca="false">+U2918*Q2918</f>
        <v>3.6375</v>
      </c>
      <c r="W2918" s="18"/>
    </row>
    <row r="2919" s="13" customFormat="true" ht="12" hidden="false" customHeight="false" outlineLevel="0" collapsed="false">
      <c r="A2919" s="12" t="n">
        <v>6438</v>
      </c>
      <c r="B2919" s="13" t="s">
        <v>678</v>
      </c>
      <c r="C2919" s="13" t="s">
        <v>22</v>
      </c>
      <c r="D2919" s="13" t="n">
        <v>1</v>
      </c>
      <c r="E2919" s="13" t="n">
        <v>875</v>
      </c>
      <c r="F2919" s="13" t="s">
        <v>679</v>
      </c>
      <c r="G2919" s="13" t="s">
        <v>24</v>
      </c>
      <c r="H2919" s="13" t="s">
        <v>29</v>
      </c>
      <c r="J2919" s="13" t="n">
        <v>1</v>
      </c>
      <c r="K2919" s="13" t="n">
        <v>1982</v>
      </c>
      <c r="L2919" s="14" t="n">
        <v>0.333333333333333</v>
      </c>
      <c r="M2919" s="15" t="n">
        <v>0.350694444444444</v>
      </c>
      <c r="N2919" s="16" t="n">
        <f aca="false">VLOOKUP(E2919,'Esp. percorsi al 18-10-22'!C:J,8,FALSE())</f>
        <v>7.90242239454059</v>
      </c>
      <c r="O2919" s="16"/>
      <c r="P2919" s="16"/>
      <c r="Q2919" s="20" t="n">
        <v>58</v>
      </c>
      <c r="R2919" s="17" t="n">
        <f aca="false">+N2919*Q2919</f>
        <v>458.340498883354</v>
      </c>
      <c r="S2919" s="17" t="n">
        <f aca="false">+O2919*Q2919</f>
        <v>0</v>
      </c>
      <c r="T2919" s="17"/>
      <c r="U2919" s="18" t="n">
        <f aca="false">+M2919-L2919</f>
        <v>0.0173611111111111</v>
      </c>
      <c r="V2919" s="18" t="n">
        <f aca="false">+U2919*Q2919</f>
        <v>1.00694444444444</v>
      </c>
      <c r="W2919" s="18"/>
    </row>
    <row r="2920" s="13" customFormat="true" ht="12" hidden="false" customHeight="false" outlineLevel="0" collapsed="false">
      <c r="A2920" s="12" t="n">
        <v>13028</v>
      </c>
      <c r="B2920" s="13" t="s">
        <v>678</v>
      </c>
      <c r="C2920" s="13" t="s">
        <v>22</v>
      </c>
      <c r="D2920" s="13" t="n">
        <v>1</v>
      </c>
      <c r="E2920" s="13" t="n">
        <v>875</v>
      </c>
      <c r="F2920" s="13" t="s">
        <v>679</v>
      </c>
      <c r="G2920" s="13" t="s">
        <v>26</v>
      </c>
      <c r="H2920" s="13" t="n">
        <v>6</v>
      </c>
      <c r="J2920" s="13" t="n">
        <v>1</v>
      </c>
      <c r="K2920" s="13" t="n">
        <v>11503</v>
      </c>
      <c r="L2920" s="14" t="n">
        <v>0.333333333333333</v>
      </c>
      <c r="M2920" s="15" t="n">
        <v>0.350694444444444</v>
      </c>
      <c r="N2920" s="16" t="n">
        <f aca="false">VLOOKUP(E2920,'Esp. percorsi al 18-10-22'!C:J,8,FALSE())</f>
        <v>7.90242239454059</v>
      </c>
      <c r="O2920" s="16"/>
      <c r="P2920" s="16"/>
      <c r="Q2920" s="20" t="n">
        <v>41</v>
      </c>
      <c r="R2920" s="17" t="n">
        <f aca="false">+N2920*Q2920</f>
        <v>323.999318176164</v>
      </c>
      <c r="S2920" s="17" t="n">
        <f aca="false">+O2920*Q2920</f>
        <v>0</v>
      </c>
      <c r="T2920" s="17"/>
      <c r="U2920" s="18" t="n">
        <f aca="false">+M2920-L2920</f>
        <v>0.0173611111111111</v>
      </c>
      <c r="V2920" s="18" t="n">
        <f aca="false">+U2920*Q2920</f>
        <v>0.711805555555556</v>
      </c>
      <c r="W2920" s="18"/>
    </row>
    <row r="2921" s="13" customFormat="true" ht="12" hidden="false" customHeight="false" outlineLevel="0" collapsed="false">
      <c r="A2921" s="12" t="n">
        <v>13029</v>
      </c>
      <c r="B2921" s="13" t="s">
        <v>678</v>
      </c>
      <c r="C2921" s="13" t="s">
        <v>22</v>
      </c>
      <c r="D2921" s="13" t="n">
        <v>1</v>
      </c>
      <c r="E2921" s="13" t="n">
        <v>875</v>
      </c>
      <c r="F2921" s="13" t="s">
        <v>679</v>
      </c>
      <c r="G2921" s="13" t="s">
        <v>28</v>
      </c>
      <c r="H2921" s="13" t="s">
        <v>25</v>
      </c>
      <c r="J2921" s="13" t="n">
        <v>1</v>
      </c>
      <c r="K2921" s="13" t="n">
        <v>169</v>
      </c>
      <c r="L2921" s="14" t="n">
        <v>0.333333333333333</v>
      </c>
      <c r="M2921" s="15" t="n">
        <v>0.350694444444444</v>
      </c>
      <c r="N2921" s="16" t="n">
        <f aca="false">VLOOKUP(E2921,'Esp. percorsi al 18-10-22'!C:J,8,FALSE())</f>
        <v>7.90242239454059</v>
      </c>
      <c r="O2921" s="16"/>
      <c r="P2921" s="16"/>
      <c r="Q2921" s="20" t="n">
        <v>67</v>
      </c>
      <c r="R2921" s="17" t="n">
        <f aca="false">+N2921*Q2921</f>
        <v>529.46230043422</v>
      </c>
      <c r="S2921" s="17" t="n">
        <f aca="false">+O2921*Q2921</f>
        <v>0</v>
      </c>
      <c r="T2921" s="17"/>
      <c r="U2921" s="18" t="n">
        <f aca="false">+M2921-L2921</f>
        <v>0.0173611111111111</v>
      </c>
      <c r="V2921" s="18" t="n">
        <f aca="false">+U2921*Q2921</f>
        <v>1.16319444444444</v>
      </c>
      <c r="W2921" s="18"/>
    </row>
    <row r="2922" s="13" customFormat="true" ht="12" hidden="false" customHeight="false" outlineLevel="0" collapsed="false">
      <c r="A2922" s="12" t="n">
        <v>12714</v>
      </c>
      <c r="B2922" s="13" t="s">
        <v>678</v>
      </c>
      <c r="C2922" s="13" t="s">
        <v>22</v>
      </c>
      <c r="D2922" s="13" t="n">
        <v>1</v>
      </c>
      <c r="E2922" s="13" t="n">
        <v>875</v>
      </c>
      <c r="F2922" s="13" t="s">
        <v>679</v>
      </c>
      <c r="G2922" s="13" t="s">
        <v>26</v>
      </c>
      <c r="H2922" s="19" t="s">
        <v>27</v>
      </c>
      <c r="I2922" s="19"/>
      <c r="J2922" s="13" t="n">
        <v>1</v>
      </c>
      <c r="K2922" s="13" t="n">
        <v>12714</v>
      </c>
      <c r="L2922" s="14" t="n">
        <v>0.354166666666667</v>
      </c>
      <c r="M2922" s="15" t="n">
        <v>0.372916666666667</v>
      </c>
      <c r="N2922" s="16" t="n">
        <f aca="false">VLOOKUP(E2922,'Esp. percorsi al 18-10-22'!C:J,8,FALSE())</f>
        <v>7.90242239454059</v>
      </c>
      <c r="O2922" s="16"/>
      <c r="P2922" s="16"/>
      <c r="Q2922" s="20" t="n">
        <v>194</v>
      </c>
      <c r="R2922" s="17" t="n">
        <f aca="false">+N2922*Q2922</f>
        <v>1533.06994454087</v>
      </c>
      <c r="S2922" s="17" t="n">
        <f aca="false">+O2922*Q2922</f>
        <v>0</v>
      </c>
      <c r="T2922" s="17"/>
      <c r="U2922" s="18" t="n">
        <f aca="false">+M2922-L2922</f>
        <v>0.01875</v>
      </c>
      <c r="V2922" s="18" t="n">
        <f aca="false">+U2922*Q2922</f>
        <v>3.6375</v>
      </c>
      <c r="W2922" s="18"/>
    </row>
    <row r="2923" s="13" customFormat="true" ht="12" hidden="false" customHeight="false" outlineLevel="0" collapsed="false">
      <c r="A2923" s="12" t="n">
        <v>6439</v>
      </c>
      <c r="B2923" s="13" t="s">
        <v>678</v>
      </c>
      <c r="C2923" s="13" t="s">
        <v>22</v>
      </c>
      <c r="D2923" s="13" t="n">
        <v>1</v>
      </c>
      <c r="E2923" s="13" t="n">
        <v>875</v>
      </c>
      <c r="F2923" s="13" t="s">
        <v>679</v>
      </c>
      <c r="G2923" s="13" t="s">
        <v>24</v>
      </c>
      <c r="H2923" s="13" t="s">
        <v>29</v>
      </c>
      <c r="J2923" s="13" t="n">
        <v>1</v>
      </c>
      <c r="K2923" s="13" t="n">
        <v>1983</v>
      </c>
      <c r="L2923" s="14" t="n">
        <v>0.375</v>
      </c>
      <c r="M2923" s="15" t="n">
        <v>0.392361111111111</v>
      </c>
      <c r="N2923" s="16" t="n">
        <f aca="false">VLOOKUP(E2923,'Esp. percorsi al 18-10-22'!C:J,8,FALSE())</f>
        <v>7.90242239454059</v>
      </c>
      <c r="O2923" s="16"/>
      <c r="P2923" s="16"/>
      <c r="Q2923" s="20" t="n">
        <v>58</v>
      </c>
      <c r="R2923" s="17" t="n">
        <f aca="false">+N2923*Q2923</f>
        <v>458.340498883354</v>
      </c>
      <c r="S2923" s="17" t="n">
        <f aca="false">+O2923*Q2923</f>
        <v>0</v>
      </c>
      <c r="T2923" s="17"/>
      <c r="U2923" s="18" t="n">
        <f aca="false">+M2923-L2923</f>
        <v>0.0173611111111111</v>
      </c>
      <c r="V2923" s="18" t="n">
        <f aca="false">+U2923*Q2923</f>
        <v>1.00694444444444</v>
      </c>
      <c r="W2923" s="18"/>
    </row>
    <row r="2924" s="13" customFormat="true" ht="12" hidden="false" customHeight="false" outlineLevel="0" collapsed="false">
      <c r="A2924" s="12" t="n">
        <v>13030</v>
      </c>
      <c r="B2924" s="13" t="s">
        <v>678</v>
      </c>
      <c r="C2924" s="13" t="s">
        <v>22</v>
      </c>
      <c r="D2924" s="13" t="n">
        <v>1</v>
      </c>
      <c r="E2924" s="13" t="n">
        <v>875</v>
      </c>
      <c r="F2924" s="13" t="s">
        <v>679</v>
      </c>
      <c r="G2924" s="13" t="s">
        <v>26</v>
      </c>
      <c r="H2924" s="13" t="n">
        <v>6</v>
      </c>
      <c r="J2924" s="13" t="n">
        <v>1</v>
      </c>
      <c r="K2924" s="13" t="n">
        <v>11505</v>
      </c>
      <c r="L2924" s="14" t="n">
        <v>0.375</v>
      </c>
      <c r="M2924" s="15" t="n">
        <v>0.392361111111111</v>
      </c>
      <c r="N2924" s="16" t="n">
        <f aca="false">VLOOKUP(E2924,'Esp. percorsi al 18-10-22'!C:J,8,FALSE())</f>
        <v>7.90242239454059</v>
      </c>
      <c r="O2924" s="16"/>
      <c r="P2924" s="16"/>
      <c r="Q2924" s="20" t="n">
        <v>41</v>
      </c>
      <c r="R2924" s="17" t="n">
        <f aca="false">+N2924*Q2924</f>
        <v>323.999318176164</v>
      </c>
      <c r="S2924" s="17" t="n">
        <f aca="false">+O2924*Q2924</f>
        <v>0</v>
      </c>
      <c r="T2924" s="17"/>
      <c r="U2924" s="18" t="n">
        <f aca="false">+M2924-L2924</f>
        <v>0.0173611111111111</v>
      </c>
      <c r="V2924" s="18" t="n">
        <f aca="false">+U2924*Q2924</f>
        <v>0.711805555555556</v>
      </c>
      <c r="W2924" s="18"/>
    </row>
    <row r="2925" s="13" customFormat="true" ht="12" hidden="false" customHeight="false" outlineLevel="0" collapsed="false">
      <c r="A2925" s="12" t="n">
        <v>13036</v>
      </c>
      <c r="B2925" s="13" t="s">
        <v>678</v>
      </c>
      <c r="C2925" s="13" t="s">
        <v>22</v>
      </c>
      <c r="D2925" s="13" t="n">
        <v>1</v>
      </c>
      <c r="E2925" s="13" t="n">
        <v>875</v>
      </c>
      <c r="F2925" s="13" t="s">
        <v>679</v>
      </c>
      <c r="G2925" s="13" t="s">
        <v>28</v>
      </c>
      <c r="H2925" s="13" t="s">
        <v>25</v>
      </c>
      <c r="J2925" s="13" t="n">
        <v>1</v>
      </c>
      <c r="K2925" s="13" t="n">
        <v>170</v>
      </c>
      <c r="L2925" s="14" t="n">
        <v>0.375</v>
      </c>
      <c r="M2925" s="15" t="n">
        <v>0.392361111111111</v>
      </c>
      <c r="N2925" s="16" t="n">
        <f aca="false">VLOOKUP(E2925,'Esp. percorsi al 18-10-22'!C:J,8,FALSE())</f>
        <v>7.90242239454059</v>
      </c>
      <c r="O2925" s="16"/>
      <c r="P2925" s="16"/>
      <c r="Q2925" s="20" t="n">
        <v>67</v>
      </c>
      <c r="R2925" s="17" t="n">
        <f aca="false">+N2925*Q2925</f>
        <v>529.46230043422</v>
      </c>
      <c r="S2925" s="17" t="n">
        <f aca="false">+O2925*Q2925</f>
        <v>0</v>
      </c>
      <c r="T2925" s="17"/>
      <c r="U2925" s="18" t="n">
        <f aca="false">+M2925-L2925</f>
        <v>0.0173611111111111</v>
      </c>
      <c r="V2925" s="18" t="n">
        <f aca="false">+U2925*Q2925</f>
        <v>1.16319444444444</v>
      </c>
      <c r="W2925" s="18"/>
    </row>
    <row r="2926" s="13" customFormat="true" ht="12" hidden="false" customHeight="false" outlineLevel="0" collapsed="false">
      <c r="A2926" s="12" t="n">
        <v>12716</v>
      </c>
      <c r="B2926" s="13" t="s">
        <v>678</v>
      </c>
      <c r="C2926" s="13" t="s">
        <v>22</v>
      </c>
      <c r="D2926" s="13" t="n">
        <v>1</v>
      </c>
      <c r="E2926" s="13" t="n">
        <v>875</v>
      </c>
      <c r="F2926" s="13" t="s">
        <v>679</v>
      </c>
      <c r="G2926" s="13" t="s">
        <v>26</v>
      </c>
      <c r="H2926" s="19" t="s">
        <v>27</v>
      </c>
      <c r="I2926" s="19"/>
      <c r="J2926" s="13" t="n">
        <v>1</v>
      </c>
      <c r="K2926" s="13" t="n">
        <v>12716</v>
      </c>
      <c r="L2926" s="14" t="n">
        <v>0.378472222222222</v>
      </c>
      <c r="M2926" s="15" t="n">
        <v>0.397222222222222</v>
      </c>
      <c r="N2926" s="16" t="n">
        <f aca="false">VLOOKUP(E2926,'Esp. percorsi al 18-10-22'!C:J,8,FALSE())</f>
        <v>7.90242239454059</v>
      </c>
      <c r="O2926" s="16"/>
      <c r="P2926" s="16"/>
      <c r="Q2926" s="20" t="n">
        <v>194</v>
      </c>
      <c r="R2926" s="17" t="n">
        <f aca="false">+N2926*Q2926</f>
        <v>1533.06994454087</v>
      </c>
      <c r="S2926" s="17" t="n">
        <f aca="false">+O2926*Q2926</f>
        <v>0</v>
      </c>
      <c r="T2926" s="17"/>
      <c r="U2926" s="18" t="n">
        <f aca="false">+M2926-L2926</f>
        <v>0.01875</v>
      </c>
      <c r="V2926" s="18" t="n">
        <f aca="false">+U2926*Q2926</f>
        <v>3.6375</v>
      </c>
      <c r="W2926" s="18"/>
    </row>
    <row r="2927" s="13" customFormat="true" ht="12" hidden="false" customHeight="false" outlineLevel="0" collapsed="false">
      <c r="A2927" s="12" t="n">
        <v>12718</v>
      </c>
      <c r="B2927" s="13" t="s">
        <v>678</v>
      </c>
      <c r="C2927" s="13" t="s">
        <v>22</v>
      </c>
      <c r="D2927" s="13" t="n">
        <v>1</v>
      </c>
      <c r="E2927" s="13" t="n">
        <v>875</v>
      </c>
      <c r="F2927" s="13" t="s">
        <v>679</v>
      </c>
      <c r="G2927" s="13" t="s">
        <v>26</v>
      </c>
      <c r="H2927" s="19" t="s">
        <v>27</v>
      </c>
      <c r="I2927" s="19"/>
      <c r="J2927" s="13" t="n">
        <v>1</v>
      </c>
      <c r="K2927" s="13" t="n">
        <v>12718</v>
      </c>
      <c r="L2927" s="14" t="n">
        <v>0.399305555555556</v>
      </c>
      <c r="M2927" s="15" t="n">
        <v>0.418055555555556</v>
      </c>
      <c r="N2927" s="16" t="n">
        <f aca="false">VLOOKUP(E2927,'Esp. percorsi al 18-10-22'!C:J,8,FALSE())</f>
        <v>7.90242239454059</v>
      </c>
      <c r="O2927" s="16"/>
      <c r="P2927" s="16"/>
      <c r="Q2927" s="20" t="n">
        <v>194</v>
      </c>
      <c r="R2927" s="17" t="n">
        <f aca="false">+N2927*Q2927</f>
        <v>1533.06994454087</v>
      </c>
      <c r="S2927" s="17" t="n">
        <f aca="false">+O2927*Q2927</f>
        <v>0</v>
      </c>
      <c r="T2927" s="17"/>
      <c r="U2927" s="18" t="n">
        <f aca="false">+M2927-L2927</f>
        <v>0.01875</v>
      </c>
      <c r="V2927" s="18" t="n">
        <f aca="false">+U2927*Q2927</f>
        <v>3.6375</v>
      </c>
      <c r="W2927" s="18"/>
    </row>
    <row r="2928" s="13" customFormat="true" ht="12" hidden="false" customHeight="false" outlineLevel="0" collapsed="false">
      <c r="A2928" s="12" t="n">
        <v>6440</v>
      </c>
      <c r="B2928" s="13" t="s">
        <v>678</v>
      </c>
      <c r="C2928" s="13" t="s">
        <v>22</v>
      </c>
      <c r="D2928" s="13" t="n">
        <v>1</v>
      </c>
      <c r="E2928" s="13" t="n">
        <v>875</v>
      </c>
      <c r="F2928" s="13" t="s">
        <v>679</v>
      </c>
      <c r="G2928" s="13" t="s">
        <v>24</v>
      </c>
      <c r="H2928" s="13" t="s">
        <v>29</v>
      </c>
      <c r="J2928" s="13" t="n">
        <v>1</v>
      </c>
      <c r="K2928" s="13" t="n">
        <v>1984</v>
      </c>
      <c r="L2928" s="14" t="n">
        <v>0.416666666666667</v>
      </c>
      <c r="M2928" s="15" t="n">
        <v>0.434027777777778</v>
      </c>
      <c r="N2928" s="16" t="n">
        <f aca="false">VLOOKUP(E2928,'Esp. percorsi al 18-10-22'!C:J,8,FALSE())</f>
        <v>7.90242239454059</v>
      </c>
      <c r="O2928" s="16"/>
      <c r="P2928" s="16"/>
      <c r="Q2928" s="20" t="n">
        <v>58</v>
      </c>
      <c r="R2928" s="17" t="n">
        <f aca="false">+N2928*Q2928</f>
        <v>458.340498883354</v>
      </c>
      <c r="S2928" s="17" t="n">
        <f aca="false">+O2928*Q2928</f>
        <v>0</v>
      </c>
      <c r="T2928" s="17"/>
      <c r="U2928" s="18" t="n">
        <f aca="false">+M2928-L2928</f>
        <v>0.0173611111111111</v>
      </c>
      <c r="V2928" s="18" t="n">
        <f aca="false">+U2928*Q2928</f>
        <v>1.00694444444444</v>
      </c>
      <c r="W2928" s="18"/>
    </row>
    <row r="2929" s="13" customFormat="true" ht="12" hidden="false" customHeight="false" outlineLevel="0" collapsed="false">
      <c r="A2929" s="12" t="n">
        <v>13031</v>
      </c>
      <c r="B2929" s="13" t="s">
        <v>678</v>
      </c>
      <c r="C2929" s="13" t="s">
        <v>22</v>
      </c>
      <c r="D2929" s="13" t="n">
        <v>1</v>
      </c>
      <c r="E2929" s="13" t="n">
        <v>875</v>
      </c>
      <c r="F2929" s="13" t="s">
        <v>679</v>
      </c>
      <c r="G2929" s="13" t="s">
        <v>26</v>
      </c>
      <c r="H2929" s="13" t="n">
        <v>6</v>
      </c>
      <c r="J2929" s="13" t="n">
        <v>1</v>
      </c>
      <c r="K2929" s="13" t="n">
        <v>11507</v>
      </c>
      <c r="L2929" s="14" t="n">
        <v>0.416666666666667</v>
      </c>
      <c r="M2929" s="15" t="n">
        <v>0.434027777777778</v>
      </c>
      <c r="N2929" s="16" t="n">
        <f aca="false">VLOOKUP(E2929,'Esp. percorsi al 18-10-22'!C:J,8,FALSE())</f>
        <v>7.90242239454059</v>
      </c>
      <c r="O2929" s="16"/>
      <c r="P2929" s="16"/>
      <c r="Q2929" s="20" t="n">
        <v>41</v>
      </c>
      <c r="R2929" s="17" t="n">
        <f aca="false">+N2929*Q2929</f>
        <v>323.999318176164</v>
      </c>
      <c r="S2929" s="17" t="n">
        <f aca="false">+O2929*Q2929</f>
        <v>0</v>
      </c>
      <c r="T2929" s="17"/>
      <c r="U2929" s="18" t="n">
        <f aca="false">+M2929-L2929</f>
        <v>0.0173611111111111</v>
      </c>
      <c r="V2929" s="18" t="n">
        <f aca="false">+U2929*Q2929</f>
        <v>0.711805555555556</v>
      </c>
      <c r="W2929" s="18"/>
    </row>
    <row r="2930" s="13" customFormat="true" ht="12" hidden="false" customHeight="false" outlineLevel="0" collapsed="false">
      <c r="A2930" s="12" t="n">
        <v>13037</v>
      </c>
      <c r="B2930" s="13" t="s">
        <v>678</v>
      </c>
      <c r="C2930" s="13" t="s">
        <v>22</v>
      </c>
      <c r="D2930" s="13" t="n">
        <v>1</v>
      </c>
      <c r="E2930" s="13" t="n">
        <v>875</v>
      </c>
      <c r="F2930" s="13" t="s">
        <v>679</v>
      </c>
      <c r="G2930" s="13" t="s">
        <v>28</v>
      </c>
      <c r="H2930" s="13" t="s">
        <v>25</v>
      </c>
      <c r="J2930" s="13" t="n">
        <v>1</v>
      </c>
      <c r="K2930" s="13" t="n">
        <v>171</v>
      </c>
      <c r="L2930" s="14" t="n">
        <v>0.416666666666667</v>
      </c>
      <c r="M2930" s="15" t="n">
        <v>0.434027777777778</v>
      </c>
      <c r="N2930" s="16" t="n">
        <f aca="false">VLOOKUP(E2930,'Esp. percorsi al 18-10-22'!C:J,8,FALSE())</f>
        <v>7.90242239454059</v>
      </c>
      <c r="O2930" s="16"/>
      <c r="P2930" s="16"/>
      <c r="Q2930" s="20" t="n">
        <v>67</v>
      </c>
      <c r="R2930" s="17" t="n">
        <f aca="false">+N2930*Q2930</f>
        <v>529.46230043422</v>
      </c>
      <c r="S2930" s="17" t="n">
        <f aca="false">+O2930*Q2930</f>
        <v>0</v>
      </c>
      <c r="T2930" s="17"/>
      <c r="U2930" s="18" t="n">
        <f aca="false">+M2930-L2930</f>
        <v>0.0173611111111111</v>
      </c>
      <c r="V2930" s="18" t="n">
        <f aca="false">+U2930*Q2930</f>
        <v>1.16319444444444</v>
      </c>
      <c r="W2930" s="18"/>
    </row>
    <row r="2931" s="13" customFormat="true" ht="12" hidden="false" customHeight="false" outlineLevel="0" collapsed="false">
      <c r="A2931" s="12" t="n">
        <v>12720</v>
      </c>
      <c r="B2931" s="13" t="s">
        <v>678</v>
      </c>
      <c r="C2931" s="13" t="s">
        <v>22</v>
      </c>
      <c r="D2931" s="13" t="n">
        <v>1</v>
      </c>
      <c r="E2931" s="13" t="n">
        <v>875</v>
      </c>
      <c r="F2931" s="13" t="s">
        <v>679</v>
      </c>
      <c r="G2931" s="13" t="s">
        <v>26</v>
      </c>
      <c r="H2931" s="19" t="s">
        <v>27</v>
      </c>
      <c r="I2931" s="19"/>
      <c r="J2931" s="13" t="n">
        <v>1</v>
      </c>
      <c r="K2931" s="13" t="n">
        <v>12720</v>
      </c>
      <c r="L2931" s="14" t="n">
        <v>0.423611111111111</v>
      </c>
      <c r="M2931" s="15" t="n">
        <v>0.442361111111111</v>
      </c>
      <c r="N2931" s="16" t="n">
        <f aca="false">VLOOKUP(E2931,'Esp. percorsi al 18-10-22'!C:J,8,FALSE())</f>
        <v>7.90242239454059</v>
      </c>
      <c r="O2931" s="16"/>
      <c r="P2931" s="16"/>
      <c r="Q2931" s="20" t="n">
        <v>194</v>
      </c>
      <c r="R2931" s="17" t="n">
        <f aca="false">+N2931*Q2931</f>
        <v>1533.06994454087</v>
      </c>
      <c r="S2931" s="17" t="n">
        <f aca="false">+O2931*Q2931</f>
        <v>0</v>
      </c>
      <c r="T2931" s="17"/>
      <c r="U2931" s="18" t="n">
        <f aca="false">+M2931-L2931</f>
        <v>0.01875</v>
      </c>
      <c r="V2931" s="18" t="n">
        <f aca="false">+U2931*Q2931</f>
        <v>3.6375</v>
      </c>
      <c r="W2931" s="18"/>
    </row>
    <row r="2932" s="13" customFormat="true" ht="12" hidden="false" customHeight="false" outlineLevel="0" collapsed="false">
      <c r="A2932" s="12" t="n">
        <v>12722</v>
      </c>
      <c r="B2932" s="13" t="s">
        <v>678</v>
      </c>
      <c r="C2932" s="13" t="s">
        <v>22</v>
      </c>
      <c r="D2932" s="13" t="n">
        <v>1</v>
      </c>
      <c r="E2932" s="13" t="n">
        <v>875</v>
      </c>
      <c r="F2932" s="13" t="s">
        <v>679</v>
      </c>
      <c r="G2932" s="13" t="s">
        <v>26</v>
      </c>
      <c r="H2932" s="19" t="s">
        <v>27</v>
      </c>
      <c r="I2932" s="19"/>
      <c r="J2932" s="13" t="n">
        <v>1</v>
      </c>
      <c r="K2932" s="13" t="n">
        <v>12722</v>
      </c>
      <c r="L2932" s="14" t="n">
        <v>0.444444444444444</v>
      </c>
      <c r="M2932" s="15" t="n">
        <v>0.463194444444444</v>
      </c>
      <c r="N2932" s="16" t="n">
        <f aca="false">VLOOKUP(E2932,'Esp. percorsi al 18-10-22'!C:J,8,FALSE())</f>
        <v>7.90242239454059</v>
      </c>
      <c r="O2932" s="16"/>
      <c r="P2932" s="16"/>
      <c r="Q2932" s="20" t="n">
        <v>194</v>
      </c>
      <c r="R2932" s="17" t="n">
        <f aca="false">+N2932*Q2932</f>
        <v>1533.06994454087</v>
      </c>
      <c r="S2932" s="17" t="n">
        <f aca="false">+O2932*Q2932</f>
        <v>0</v>
      </c>
      <c r="T2932" s="17"/>
      <c r="U2932" s="18" t="n">
        <f aca="false">+M2932-L2932</f>
        <v>0.01875</v>
      </c>
      <c r="V2932" s="18" t="n">
        <f aca="false">+U2932*Q2932</f>
        <v>3.6375</v>
      </c>
      <c r="W2932" s="18"/>
    </row>
    <row r="2933" s="13" customFormat="true" ht="12" hidden="false" customHeight="false" outlineLevel="0" collapsed="false">
      <c r="A2933" s="12" t="n">
        <v>6441</v>
      </c>
      <c r="B2933" s="13" t="s">
        <v>678</v>
      </c>
      <c r="C2933" s="13" t="s">
        <v>22</v>
      </c>
      <c r="D2933" s="13" t="n">
        <v>1</v>
      </c>
      <c r="E2933" s="13" t="n">
        <v>875</v>
      </c>
      <c r="F2933" s="13" t="s">
        <v>679</v>
      </c>
      <c r="G2933" s="13" t="s">
        <v>24</v>
      </c>
      <c r="H2933" s="13" t="s">
        <v>29</v>
      </c>
      <c r="J2933" s="13" t="n">
        <v>1</v>
      </c>
      <c r="K2933" s="13" t="n">
        <v>1985</v>
      </c>
      <c r="L2933" s="14" t="n">
        <v>0.458333333333333</v>
      </c>
      <c r="M2933" s="15" t="n">
        <v>0.475694444444444</v>
      </c>
      <c r="N2933" s="16" t="n">
        <f aca="false">VLOOKUP(E2933,'Esp. percorsi al 18-10-22'!C:J,8,FALSE())</f>
        <v>7.90242239454059</v>
      </c>
      <c r="O2933" s="16"/>
      <c r="P2933" s="16"/>
      <c r="Q2933" s="20" t="n">
        <v>58</v>
      </c>
      <c r="R2933" s="17" t="n">
        <f aca="false">+N2933*Q2933</f>
        <v>458.340498883354</v>
      </c>
      <c r="S2933" s="17" t="n">
        <f aca="false">+O2933*Q2933</f>
        <v>0</v>
      </c>
      <c r="T2933" s="17"/>
      <c r="U2933" s="18" t="n">
        <f aca="false">+M2933-L2933</f>
        <v>0.0173611111111111</v>
      </c>
      <c r="V2933" s="18" t="n">
        <f aca="false">+U2933*Q2933</f>
        <v>1.00694444444444</v>
      </c>
      <c r="W2933" s="18"/>
    </row>
    <row r="2934" s="13" customFormat="true" ht="12" hidden="false" customHeight="false" outlineLevel="0" collapsed="false">
      <c r="A2934" s="12" t="n">
        <v>13032</v>
      </c>
      <c r="B2934" s="13" t="s">
        <v>678</v>
      </c>
      <c r="C2934" s="13" t="s">
        <v>22</v>
      </c>
      <c r="D2934" s="13" t="n">
        <v>1</v>
      </c>
      <c r="E2934" s="13" t="n">
        <v>875</v>
      </c>
      <c r="F2934" s="13" t="s">
        <v>679</v>
      </c>
      <c r="G2934" s="13" t="s">
        <v>26</v>
      </c>
      <c r="H2934" s="13" t="n">
        <v>6</v>
      </c>
      <c r="J2934" s="13" t="n">
        <v>1</v>
      </c>
      <c r="K2934" s="13" t="n">
        <v>11509</v>
      </c>
      <c r="L2934" s="14" t="n">
        <v>0.458333333333333</v>
      </c>
      <c r="M2934" s="15" t="n">
        <v>0.475694444444444</v>
      </c>
      <c r="N2934" s="16" t="n">
        <f aca="false">VLOOKUP(E2934,'Esp. percorsi al 18-10-22'!C:J,8,FALSE())</f>
        <v>7.90242239454059</v>
      </c>
      <c r="O2934" s="16"/>
      <c r="P2934" s="16"/>
      <c r="Q2934" s="20" t="n">
        <v>41</v>
      </c>
      <c r="R2934" s="17" t="n">
        <f aca="false">+N2934*Q2934</f>
        <v>323.999318176164</v>
      </c>
      <c r="S2934" s="17" t="n">
        <f aca="false">+O2934*Q2934</f>
        <v>0</v>
      </c>
      <c r="T2934" s="17"/>
      <c r="U2934" s="18" t="n">
        <f aca="false">+M2934-L2934</f>
        <v>0.0173611111111111</v>
      </c>
      <c r="V2934" s="18" t="n">
        <f aca="false">+U2934*Q2934</f>
        <v>0.711805555555556</v>
      </c>
      <c r="W2934" s="18"/>
    </row>
    <row r="2935" s="13" customFormat="true" ht="12" hidden="false" customHeight="false" outlineLevel="0" collapsed="false">
      <c r="A2935" s="12" t="n">
        <v>13038</v>
      </c>
      <c r="B2935" s="13" t="s">
        <v>678</v>
      </c>
      <c r="C2935" s="13" t="s">
        <v>22</v>
      </c>
      <c r="D2935" s="13" t="n">
        <v>1</v>
      </c>
      <c r="E2935" s="13" t="n">
        <v>875</v>
      </c>
      <c r="F2935" s="13" t="s">
        <v>679</v>
      </c>
      <c r="G2935" s="13" t="s">
        <v>28</v>
      </c>
      <c r="H2935" s="13" t="s">
        <v>25</v>
      </c>
      <c r="J2935" s="13" t="n">
        <v>1</v>
      </c>
      <c r="K2935" s="13" t="n">
        <v>172</v>
      </c>
      <c r="L2935" s="14" t="n">
        <v>0.458333333333333</v>
      </c>
      <c r="M2935" s="15" t="n">
        <v>0.475694444444444</v>
      </c>
      <c r="N2935" s="16" t="n">
        <f aca="false">VLOOKUP(E2935,'Esp. percorsi al 18-10-22'!C:J,8,FALSE())</f>
        <v>7.90242239454059</v>
      </c>
      <c r="O2935" s="16"/>
      <c r="P2935" s="16"/>
      <c r="Q2935" s="20" t="n">
        <v>67</v>
      </c>
      <c r="R2935" s="17" t="n">
        <f aca="false">+N2935*Q2935</f>
        <v>529.46230043422</v>
      </c>
      <c r="S2935" s="17" t="n">
        <f aca="false">+O2935*Q2935</f>
        <v>0</v>
      </c>
      <c r="T2935" s="17"/>
      <c r="U2935" s="18" t="n">
        <f aca="false">+M2935-L2935</f>
        <v>0.0173611111111111</v>
      </c>
      <c r="V2935" s="18" t="n">
        <f aca="false">+U2935*Q2935</f>
        <v>1.16319444444444</v>
      </c>
      <c r="W2935" s="18"/>
    </row>
    <row r="2936" s="13" customFormat="true" ht="12" hidden="false" customHeight="false" outlineLevel="0" collapsed="false">
      <c r="A2936" s="12" t="n">
        <v>12725</v>
      </c>
      <c r="B2936" s="13" t="s">
        <v>678</v>
      </c>
      <c r="C2936" s="13" t="s">
        <v>22</v>
      </c>
      <c r="D2936" s="13" t="n">
        <v>1</v>
      </c>
      <c r="E2936" s="13" t="n">
        <v>875</v>
      </c>
      <c r="F2936" s="13" t="s">
        <v>679</v>
      </c>
      <c r="G2936" s="13" t="s">
        <v>26</v>
      </c>
      <c r="H2936" s="19" t="s">
        <v>27</v>
      </c>
      <c r="I2936" s="19"/>
      <c r="J2936" s="13" t="n">
        <v>1</v>
      </c>
      <c r="K2936" s="13" t="n">
        <v>12725</v>
      </c>
      <c r="L2936" s="14" t="n">
        <v>0.46875</v>
      </c>
      <c r="M2936" s="15" t="n">
        <v>0.4875</v>
      </c>
      <c r="N2936" s="16" t="n">
        <f aca="false">VLOOKUP(E2936,'Esp. percorsi al 18-10-22'!C:J,8,FALSE())</f>
        <v>7.90242239454059</v>
      </c>
      <c r="O2936" s="16"/>
      <c r="P2936" s="16"/>
      <c r="Q2936" s="20" t="n">
        <v>194</v>
      </c>
      <c r="R2936" s="17" t="n">
        <f aca="false">+N2936*Q2936</f>
        <v>1533.06994454087</v>
      </c>
      <c r="S2936" s="17" t="n">
        <f aca="false">+O2936*Q2936</f>
        <v>0</v>
      </c>
      <c r="T2936" s="17"/>
      <c r="U2936" s="18" t="n">
        <f aca="false">+M2936-L2936</f>
        <v>0.01875</v>
      </c>
      <c r="V2936" s="18" t="n">
        <f aca="false">+U2936*Q2936</f>
        <v>3.6375</v>
      </c>
      <c r="W2936" s="18"/>
    </row>
    <row r="2937" s="13" customFormat="true" ht="12" hidden="false" customHeight="false" outlineLevel="0" collapsed="false">
      <c r="A2937" s="12" t="n">
        <v>12726</v>
      </c>
      <c r="B2937" s="13" t="s">
        <v>678</v>
      </c>
      <c r="C2937" s="13" t="s">
        <v>22</v>
      </c>
      <c r="D2937" s="13" t="n">
        <v>1</v>
      </c>
      <c r="E2937" s="13" t="n">
        <v>875</v>
      </c>
      <c r="F2937" s="13" t="s">
        <v>679</v>
      </c>
      <c r="G2937" s="13" t="s">
        <v>26</v>
      </c>
      <c r="H2937" s="19" t="s">
        <v>27</v>
      </c>
      <c r="I2937" s="19"/>
      <c r="J2937" s="13" t="n">
        <v>1</v>
      </c>
      <c r="K2937" s="13" t="n">
        <v>12726</v>
      </c>
      <c r="L2937" s="14" t="n">
        <v>0.489583333333333</v>
      </c>
      <c r="M2937" s="15" t="n">
        <v>0.508333333333333</v>
      </c>
      <c r="N2937" s="16" t="n">
        <f aca="false">VLOOKUP(E2937,'Esp. percorsi al 18-10-22'!C:J,8,FALSE())</f>
        <v>7.90242239454059</v>
      </c>
      <c r="O2937" s="16"/>
      <c r="P2937" s="16"/>
      <c r="Q2937" s="20" t="n">
        <v>194</v>
      </c>
      <c r="R2937" s="17" t="n">
        <f aca="false">+N2937*Q2937</f>
        <v>1533.06994454087</v>
      </c>
      <c r="S2937" s="17" t="n">
        <f aca="false">+O2937*Q2937</f>
        <v>0</v>
      </c>
      <c r="T2937" s="17"/>
      <c r="U2937" s="18" t="n">
        <f aca="false">+M2937-L2937</f>
        <v>0.01875</v>
      </c>
      <c r="V2937" s="18" t="n">
        <f aca="false">+U2937*Q2937</f>
        <v>3.6375</v>
      </c>
      <c r="W2937" s="18"/>
    </row>
    <row r="2938" s="13" customFormat="true" ht="12" hidden="false" customHeight="false" outlineLevel="0" collapsed="false">
      <c r="A2938" s="12" t="n">
        <v>6442</v>
      </c>
      <c r="B2938" s="13" t="s">
        <v>678</v>
      </c>
      <c r="C2938" s="13" t="s">
        <v>22</v>
      </c>
      <c r="D2938" s="13" t="n">
        <v>1</v>
      </c>
      <c r="E2938" s="13" t="n">
        <v>875</v>
      </c>
      <c r="F2938" s="13" t="s">
        <v>679</v>
      </c>
      <c r="G2938" s="13" t="s">
        <v>24</v>
      </c>
      <c r="H2938" s="13" t="s">
        <v>29</v>
      </c>
      <c r="J2938" s="13" t="n">
        <v>1</v>
      </c>
      <c r="K2938" s="13" t="n">
        <v>1986</v>
      </c>
      <c r="L2938" s="14" t="n">
        <v>0.5</v>
      </c>
      <c r="M2938" s="15" t="n">
        <v>0.517361111111111</v>
      </c>
      <c r="N2938" s="16" t="n">
        <f aca="false">VLOOKUP(E2938,'Esp. percorsi al 18-10-22'!C:J,8,FALSE())</f>
        <v>7.90242239454059</v>
      </c>
      <c r="O2938" s="16"/>
      <c r="P2938" s="16"/>
      <c r="Q2938" s="20" t="n">
        <v>58</v>
      </c>
      <c r="R2938" s="17" t="n">
        <f aca="false">+N2938*Q2938</f>
        <v>458.340498883354</v>
      </c>
      <c r="S2938" s="17" t="n">
        <f aca="false">+O2938*Q2938</f>
        <v>0</v>
      </c>
      <c r="T2938" s="17"/>
      <c r="U2938" s="18" t="n">
        <f aca="false">+M2938-L2938</f>
        <v>0.0173611111111111</v>
      </c>
      <c r="V2938" s="18" t="n">
        <f aca="false">+U2938*Q2938</f>
        <v>1.00694444444444</v>
      </c>
      <c r="W2938" s="18"/>
    </row>
    <row r="2939" s="13" customFormat="true" ht="12" hidden="false" customHeight="false" outlineLevel="0" collapsed="false">
      <c r="A2939" s="12" t="n">
        <v>13033</v>
      </c>
      <c r="B2939" s="13" t="s">
        <v>678</v>
      </c>
      <c r="C2939" s="13" t="s">
        <v>22</v>
      </c>
      <c r="D2939" s="13" t="n">
        <v>1</v>
      </c>
      <c r="E2939" s="13" t="n">
        <v>875</v>
      </c>
      <c r="F2939" s="13" t="s">
        <v>679</v>
      </c>
      <c r="G2939" s="13" t="s">
        <v>26</v>
      </c>
      <c r="H2939" s="13" t="n">
        <v>6</v>
      </c>
      <c r="J2939" s="13" t="n">
        <v>1</v>
      </c>
      <c r="K2939" s="13" t="n">
        <v>11511</v>
      </c>
      <c r="L2939" s="14" t="n">
        <v>0.5</v>
      </c>
      <c r="M2939" s="15" t="n">
        <v>0.517361111111111</v>
      </c>
      <c r="N2939" s="16" t="n">
        <f aca="false">VLOOKUP(E2939,'Esp. percorsi al 18-10-22'!C:J,8,FALSE())</f>
        <v>7.90242239454059</v>
      </c>
      <c r="O2939" s="16"/>
      <c r="P2939" s="16"/>
      <c r="Q2939" s="20" t="n">
        <v>41</v>
      </c>
      <c r="R2939" s="17" t="n">
        <f aca="false">+N2939*Q2939</f>
        <v>323.999318176164</v>
      </c>
      <c r="S2939" s="17" t="n">
        <f aca="false">+O2939*Q2939</f>
        <v>0</v>
      </c>
      <c r="T2939" s="17"/>
      <c r="U2939" s="18" t="n">
        <f aca="false">+M2939-L2939</f>
        <v>0.0173611111111111</v>
      </c>
      <c r="V2939" s="18" t="n">
        <f aca="false">+U2939*Q2939</f>
        <v>0.711805555555556</v>
      </c>
      <c r="W2939" s="18"/>
    </row>
    <row r="2940" s="13" customFormat="true" ht="12" hidden="false" customHeight="false" outlineLevel="0" collapsed="false">
      <c r="A2940" s="12" t="n">
        <v>13039</v>
      </c>
      <c r="B2940" s="13" t="s">
        <v>678</v>
      </c>
      <c r="C2940" s="13" t="s">
        <v>22</v>
      </c>
      <c r="D2940" s="13" t="n">
        <v>1</v>
      </c>
      <c r="E2940" s="13" t="n">
        <v>875</v>
      </c>
      <c r="F2940" s="13" t="s">
        <v>679</v>
      </c>
      <c r="G2940" s="13" t="s">
        <v>28</v>
      </c>
      <c r="H2940" s="13" t="s">
        <v>25</v>
      </c>
      <c r="J2940" s="13" t="n">
        <v>1</v>
      </c>
      <c r="K2940" s="13" t="n">
        <v>173</v>
      </c>
      <c r="L2940" s="14" t="n">
        <v>0.5</v>
      </c>
      <c r="M2940" s="15" t="n">
        <v>0.517361111111111</v>
      </c>
      <c r="N2940" s="16" t="n">
        <f aca="false">VLOOKUP(E2940,'Esp. percorsi al 18-10-22'!C:J,8,FALSE())</f>
        <v>7.90242239454059</v>
      </c>
      <c r="O2940" s="16"/>
      <c r="P2940" s="16"/>
      <c r="Q2940" s="20" t="n">
        <v>67</v>
      </c>
      <c r="R2940" s="17" t="n">
        <f aca="false">+N2940*Q2940</f>
        <v>529.46230043422</v>
      </c>
      <c r="S2940" s="17" t="n">
        <f aca="false">+O2940*Q2940</f>
        <v>0</v>
      </c>
      <c r="T2940" s="17"/>
      <c r="U2940" s="18" t="n">
        <f aca="false">+M2940-L2940</f>
        <v>0.0173611111111111</v>
      </c>
      <c r="V2940" s="18" t="n">
        <f aca="false">+U2940*Q2940</f>
        <v>1.16319444444444</v>
      </c>
      <c r="W2940" s="18"/>
    </row>
    <row r="2941" s="13" customFormat="true" ht="12" hidden="false" customHeight="false" outlineLevel="0" collapsed="false">
      <c r="A2941" s="12" t="n">
        <v>12728</v>
      </c>
      <c r="B2941" s="13" t="s">
        <v>678</v>
      </c>
      <c r="C2941" s="13" t="s">
        <v>22</v>
      </c>
      <c r="D2941" s="13" t="n">
        <v>1</v>
      </c>
      <c r="E2941" s="13" t="n">
        <v>875</v>
      </c>
      <c r="F2941" s="13" t="s">
        <v>679</v>
      </c>
      <c r="G2941" s="13" t="s">
        <v>26</v>
      </c>
      <c r="H2941" s="19" t="s">
        <v>27</v>
      </c>
      <c r="I2941" s="19"/>
      <c r="J2941" s="13" t="n">
        <v>1</v>
      </c>
      <c r="K2941" s="13" t="n">
        <v>12728</v>
      </c>
      <c r="L2941" s="14" t="n">
        <v>0.513888888888889</v>
      </c>
      <c r="M2941" s="15" t="n">
        <v>0.532638888888889</v>
      </c>
      <c r="N2941" s="16" t="n">
        <f aca="false">VLOOKUP(E2941,'Esp. percorsi al 18-10-22'!C:J,8,FALSE())</f>
        <v>7.90242239454059</v>
      </c>
      <c r="O2941" s="16"/>
      <c r="P2941" s="16"/>
      <c r="Q2941" s="20" t="n">
        <v>194</v>
      </c>
      <c r="R2941" s="17" t="n">
        <f aca="false">+N2941*Q2941</f>
        <v>1533.06994454087</v>
      </c>
      <c r="S2941" s="17" t="n">
        <f aca="false">+O2941*Q2941</f>
        <v>0</v>
      </c>
      <c r="T2941" s="17"/>
      <c r="U2941" s="18" t="n">
        <f aca="false">+M2941-L2941</f>
        <v>0.01875</v>
      </c>
      <c r="V2941" s="18" t="n">
        <f aca="false">+U2941*Q2941</f>
        <v>3.6375</v>
      </c>
      <c r="W2941" s="18"/>
    </row>
    <row r="2942" s="13" customFormat="true" ht="12" hidden="false" customHeight="false" outlineLevel="0" collapsed="false">
      <c r="A2942" s="12" t="n">
        <v>12730</v>
      </c>
      <c r="B2942" s="13" t="s">
        <v>678</v>
      </c>
      <c r="C2942" s="13" t="s">
        <v>22</v>
      </c>
      <c r="D2942" s="13" t="n">
        <v>1</v>
      </c>
      <c r="E2942" s="13" t="n">
        <v>875</v>
      </c>
      <c r="F2942" s="13" t="s">
        <v>679</v>
      </c>
      <c r="G2942" s="13" t="s">
        <v>26</v>
      </c>
      <c r="H2942" s="19" t="s">
        <v>27</v>
      </c>
      <c r="I2942" s="19"/>
      <c r="J2942" s="13" t="n">
        <v>1</v>
      </c>
      <c r="K2942" s="13" t="n">
        <v>12730</v>
      </c>
      <c r="L2942" s="14" t="n">
        <v>0.534722222222222</v>
      </c>
      <c r="M2942" s="15" t="n">
        <v>0.553472222222222</v>
      </c>
      <c r="N2942" s="16" t="n">
        <f aca="false">VLOOKUP(E2942,'Esp. percorsi al 18-10-22'!C:J,8,FALSE())</f>
        <v>7.90242239454059</v>
      </c>
      <c r="O2942" s="16"/>
      <c r="P2942" s="16"/>
      <c r="Q2942" s="20" t="n">
        <v>194</v>
      </c>
      <c r="R2942" s="17" t="n">
        <f aca="false">+N2942*Q2942</f>
        <v>1533.06994454087</v>
      </c>
      <c r="S2942" s="17" t="n">
        <f aca="false">+O2942*Q2942</f>
        <v>0</v>
      </c>
      <c r="T2942" s="17"/>
      <c r="U2942" s="18" t="n">
        <f aca="false">+M2942-L2942</f>
        <v>0.01875</v>
      </c>
      <c r="V2942" s="18" t="n">
        <f aca="false">+U2942*Q2942</f>
        <v>3.6375</v>
      </c>
      <c r="W2942" s="18"/>
    </row>
    <row r="2943" s="13" customFormat="true" ht="12" hidden="false" customHeight="false" outlineLevel="0" collapsed="false">
      <c r="A2943" s="12" t="n">
        <v>6443</v>
      </c>
      <c r="B2943" s="13" t="s">
        <v>678</v>
      </c>
      <c r="C2943" s="13" t="s">
        <v>22</v>
      </c>
      <c r="D2943" s="13" t="n">
        <v>1</v>
      </c>
      <c r="E2943" s="13" t="n">
        <v>875</v>
      </c>
      <c r="F2943" s="13" t="s">
        <v>679</v>
      </c>
      <c r="G2943" s="13" t="s">
        <v>24</v>
      </c>
      <c r="H2943" s="13" t="s">
        <v>29</v>
      </c>
      <c r="J2943" s="13" t="n">
        <v>1</v>
      </c>
      <c r="K2943" s="13" t="n">
        <v>1987</v>
      </c>
      <c r="L2943" s="14" t="n">
        <v>0.541666666666667</v>
      </c>
      <c r="M2943" s="15" t="n">
        <v>0.559027777777778</v>
      </c>
      <c r="N2943" s="16" t="n">
        <f aca="false">VLOOKUP(E2943,'Esp. percorsi al 18-10-22'!C:J,8,FALSE())</f>
        <v>7.90242239454059</v>
      </c>
      <c r="O2943" s="16"/>
      <c r="P2943" s="16"/>
      <c r="Q2943" s="20" t="n">
        <v>58</v>
      </c>
      <c r="R2943" s="17" t="n">
        <f aca="false">+N2943*Q2943</f>
        <v>458.340498883354</v>
      </c>
      <c r="S2943" s="17" t="n">
        <f aca="false">+O2943*Q2943</f>
        <v>0</v>
      </c>
      <c r="T2943" s="17"/>
      <c r="U2943" s="18" t="n">
        <f aca="false">+M2943-L2943</f>
        <v>0.0173611111111111</v>
      </c>
      <c r="V2943" s="18" t="n">
        <f aca="false">+U2943*Q2943</f>
        <v>1.00694444444444</v>
      </c>
      <c r="W2943" s="18"/>
    </row>
    <row r="2944" s="13" customFormat="true" ht="12" hidden="false" customHeight="false" outlineLevel="0" collapsed="false">
      <c r="A2944" s="12" t="n">
        <v>13034</v>
      </c>
      <c r="B2944" s="13" t="s">
        <v>678</v>
      </c>
      <c r="C2944" s="13" t="s">
        <v>22</v>
      </c>
      <c r="D2944" s="13" t="n">
        <v>1</v>
      </c>
      <c r="E2944" s="13" t="n">
        <v>875</v>
      </c>
      <c r="F2944" s="13" t="s">
        <v>679</v>
      </c>
      <c r="G2944" s="13" t="s">
        <v>26</v>
      </c>
      <c r="H2944" s="13" t="n">
        <v>6</v>
      </c>
      <c r="J2944" s="13" t="n">
        <v>1</v>
      </c>
      <c r="K2944" s="13" t="n">
        <v>11513</v>
      </c>
      <c r="L2944" s="14" t="n">
        <v>0.541666666666667</v>
      </c>
      <c r="M2944" s="15" t="n">
        <v>0.559027777777778</v>
      </c>
      <c r="N2944" s="16" t="n">
        <f aca="false">VLOOKUP(E2944,'Esp. percorsi al 18-10-22'!C:J,8,FALSE())</f>
        <v>7.90242239454059</v>
      </c>
      <c r="O2944" s="16"/>
      <c r="P2944" s="16"/>
      <c r="Q2944" s="20" t="n">
        <v>41</v>
      </c>
      <c r="R2944" s="17" t="n">
        <f aca="false">+N2944*Q2944</f>
        <v>323.999318176164</v>
      </c>
      <c r="S2944" s="17" t="n">
        <f aca="false">+O2944*Q2944</f>
        <v>0</v>
      </c>
      <c r="T2944" s="17"/>
      <c r="U2944" s="18" t="n">
        <f aca="false">+M2944-L2944</f>
        <v>0.0173611111111111</v>
      </c>
      <c r="V2944" s="18" t="n">
        <f aca="false">+U2944*Q2944</f>
        <v>0.711805555555556</v>
      </c>
      <c r="W2944" s="18"/>
    </row>
    <row r="2945" s="13" customFormat="true" ht="12" hidden="false" customHeight="false" outlineLevel="0" collapsed="false">
      <c r="A2945" s="12" t="n">
        <v>13040</v>
      </c>
      <c r="B2945" s="13" t="s">
        <v>678</v>
      </c>
      <c r="C2945" s="13" t="s">
        <v>22</v>
      </c>
      <c r="D2945" s="13" t="n">
        <v>1</v>
      </c>
      <c r="E2945" s="13" t="n">
        <v>875</v>
      </c>
      <c r="F2945" s="13" t="s">
        <v>679</v>
      </c>
      <c r="G2945" s="13" t="s">
        <v>28</v>
      </c>
      <c r="H2945" s="13" t="s">
        <v>25</v>
      </c>
      <c r="J2945" s="13" t="n">
        <v>1</v>
      </c>
      <c r="K2945" s="13" t="n">
        <v>174</v>
      </c>
      <c r="L2945" s="14" t="n">
        <v>0.541666666666667</v>
      </c>
      <c r="M2945" s="15" t="n">
        <v>0.559027777777778</v>
      </c>
      <c r="N2945" s="16" t="n">
        <f aca="false">VLOOKUP(E2945,'Esp. percorsi al 18-10-22'!C:J,8,FALSE())</f>
        <v>7.90242239454059</v>
      </c>
      <c r="O2945" s="16"/>
      <c r="P2945" s="16"/>
      <c r="Q2945" s="20" t="n">
        <v>67</v>
      </c>
      <c r="R2945" s="17" t="n">
        <f aca="false">+N2945*Q2945</f>
        <v>529.46230043422</v>
      </c>
      <c r="S2945" s="17" t="n">
        <f aca="false">+O2945*Q2945</f>
        <v>0</v>
      </c>
      <c r="T2945" s="17"/>
      <c r="U2945" s="18" t="n">
        <f aca="false">+M2945-L2945</f>
        <v>0.0173611111111111</v>
      </c>
      <c r="V2945" s="18" t="n">
        <f aca="false">+U2945*Q2945</f>
        <v>1.16319444444444</v>
      </c>
      <c r="W2945" s="18"/>
    </row>
    <row r="2946" s="13" customFormat="true" ht="12" hidden="false" customHeight="false" outlineLevel="0" collapsed="false">
      <c r="A2946" s="12" t="n">
        <v>12732</v>
      </c>
      <c r="B2946" s="13" t="s">
        <v>678</v>
      </c>
      <c r="C2946" s="13" t="s">
        <v>22</v>
      </c>
      <c r="D2946" s="13" t="n">
        <v>1</v>
      </c>
      <c r="E2946" s="13" t="n">
        <v>875</v>
      </c>
      <c r="F2946" s="13" t="s">
        <v>679</v>
      </c>
      <c r="G2946" s="13" t="s">
        <v>26</v>
      </c>
      <c r="H2946" s="19" t="s">
        <v>27</v>
      </c>
      <c r="I2946" s="19"/>
      <c r="J2946" s="13" t="n">
        <v>1</v>
      </c>
      <c r="K2946" s="13" t="n">
        <v>12732</v>
      </c>
      <c r="L2946" s="14" t="n">
        <v>0.559027777777778</v>
      </c>
      <c r="M2946" s="15" t="n">
        <v>0.577777777777778</v>
      </c>
      <c r="N2946" s="16" t="n">
        <f aca="false">VLOOKUP(E2946,'Esp. percorsi al 18-10-22'!C:J,8,FALSE())</f>
        <v>7.90242239454059</v>
      </c>
      <c r="O2946" s="16"/>
      <c r="P2946" s="16"/>
      <c r="Q2946" s="20" t="n">
        <v>194</v>
      </c>
      <c r="R2946" s="17" t="n">
        <f aca="false">+N2946*Q2946</f>
        <v>1533.06994454087</v>
      </c>
      <c r="S2946" s="17" t="n">
        <f aca="false">+O2946*Q2946</f>
        <v>0</v>
      </c>
      <c r="T2946" s="17"/>
      <c r="U2946" s="18" t="n">
        <f aca="false">+M2946-L2946</f>
        <v>0.01875</v>
      </c>
      <c r="V2946" s="18" t="n">
        <f aca="false">+U2946*Q2946</f>
        <v>3.6375</v>
      </c>
      <c r="W2946" s="18"/>
    </row>
    <row r="2947" s="13" customFormat="true" ht="12" hidden="false" customHeight="false" outlineLevel="0" collapsed="false">
      <c r="A2947" s="12" t="n">
        <v>12734</v>
      </c>
      <c r="B2947" s="13" t="s">
        <v>678</v>
      </c>
      <c r="C2947" s="13" t="s">
        <v>22</v>
      </c>
      <c r="D2947" s="13" t="n">
        <v>1</v>
      </c>
      <c r="E2947" s="13" t="n">
        <v>875</v>
      </c>
      <c r="F2947" s="13" t="s">
        <v>679</v>
      </c>
      <c r="G2947" s="13" t="s">
        <v>26</v>
      </c>
      <c r="H2947" s="19" t="s">
        <v>27</v>
      </c>
      <c r="I2947" s="19"/>
      <c r="J2947" s="13" t="n">
        <v>1</v>
      </c>
      <c r="K2947" s="13" t="n">
        <v>12734</v>
      </c>
      <c r="L2947" s="14" t="n">
        <v>0.579861111111111</v>
      </c>
      <c r="M2947" s="15" t="n">
        <v>0.598611111111111</v>
      </c>
      <c r="N2947" s="16" t="n">
        <f aca="false">VLOOKUP(E2947,'Esp. percorsi al 18-10-22'!C:J,8,FALSE())</f>
        <v>7.90242239454059</v>
      </c>
      <c r="O2947" s="16"/>
      <c r="P2947" s="16"/>
      <c r="Q2947" s="20" t="n">
        <v>194</v>
      </c>
      <c r="R2947" s="17" t="n">
        <f aca="false">+N2947*Q2947</f>
        <v>1533.06994454087</v>
      </c>
      <c r="S2947" s="17" t="n">
        <f aca="false">+O2947*Q2947</f>
        <v>0</v>
      </c>
      <c r="T2947" s="17"/>
      <c r="U2947" s="18" t="n">
        <f aca="false">+M2947-L2947</f>
        <v>0.01875</v>
      </c>
      <c r="V2947" s="18" t="n">
        <f aca="false">+U2947*Q2947</f>
        <v>3.6375</v>
      </c>
      <c r="W2947" s="18"/>
    </row>
    <row r="2948" s="13" customFormat="true" ht="12" hidden="false" customHeight="false" outlineLevel="0" collapsed="false">
      <c r="A2948" s="12" t="n">
        <v>6444</v>
      </c>
      <c r="B2948" s="13" t="s">
        <v>678</v>
      </c>
      <c r="C2948" s="13" t="s">
        <v>22</v>
      </c>
      <c r="D2948" s="13" t="n">
        <v>1</v>
      </c>
      <c r="E2948" s="13" t="n">
        <v>875</v>
      </c>
      <c r="F2948" s="13" t="s">
        <v>679</v>
      </c>
      <c r="G2948" s="13" t="s">
        <v>24</v>
      </c>
      <c r="H2948" s="13" t="s">
        <v>29</v>
      </c>
      <c r="J2948" s="13" t="n">
        <v>1</v>
      </c>
      <c r="K2948" s="13" t="n">
        <v>1988</v>
      </c>
      <c r="L2948" s="14" t="n">
        <v>0.583333333333333</v>
      </c>
      <c r="M2948" s="15" t="n">
        <v>0.600694444444444</v>
      </c>
      <c r="N2948" s="16" t="n">
        <f aca="false">VLOOKUP(E2948,'Esp. percorsi al 18-10-22'!C:J,8,FALSE())</f>
        <v>7.90242239454059</v>
      </c>
      <c r="O2948" s="16"/>
      <c r="P2948" s="16"/>
      <c r="Q2948" s="20" t="n">
        <v>58</v>
      </c>
      <c r="R2948" s="17" t="n">
        <f aca="false">+N2948*Q2948</f>
        <v>458.340498883354</v>
      </c>
      <c r="S2948" s="17" t="n">
        <f aca="false">+O2948*Q2948</f>
        <v>0</v>
      </c>
      <c r="T2948" s="17"/>
      <c r="U2948" s="18" t="n">
        <f aca="false">+M2948-L2948</f>
        <v>0.0173611111111111</v>
      </c>
      <c r="V2948" s="18" t="n">
        <f aca="false">+U2948*Q2948</f>
        <v>1.00694444444444</v>
      </c>
      <c r="W2948" s="18"/>
    </row>
    <row r="2949" s="13" customFormat="true" ht="12" hidden="false" customHeight="false" outlineLevel="0" collapsed="false">
      <c r="A2949" s="12" t="n">
        <v>13035</v>
      </c>
      <c r="B2949" s="13" t="s">
        <v>678</v>
      </c>
      <c r="C2949" s="13" t="s">
        <v>22</v>
      </c>
      <c r="D2949" s="13" t="n">
        <v>1</v>
      </c>
      <c r="E2949" s="13" t="n">
        <v>875</v>
      </c>
      <c r="F2949" s="13" t="s">
        <v>679</v>
      </c>
      <c r="G2949" s="13" t="s">
        <v>26</v>
      </c>
      <c r="H2949" s="13" t="n">
        <v>6</v>
      </c>
      <c r="J2949" s="13" t="n">
        <v>1</v>
      </c>
      <c r="K2949" s="13" t="n">
        <v>11515</v>
      </c>
      <c r="L2949" s="14" t="n">
        <v>0.583333333333333</v>
      </c>
      <c r="M2949" s="15" t="n">
        <v>0.600694444444444</v>
      </c>
      <c r="N2949" s="16" t="n">
        <f aca="false">VLOOKUP(E2949,'Esp. percorsi al 18-10-22'!C:J,8,FALSE())</f>
        <v>7.90242239454059</v>
      </c>
      <c r="O2949" s="16"/>
      <c r="P2949" s="16"/>
      <c r="Q2949" s="20" t="n">
        <v>41</v>
      </c>
      <c r="R2949" s="17" t="n">
        <f aca="false">+N2949*Q2949</f>
        <v>323.999318176164</v>
      </c>
      <c r="S2949" s="17" t="n">
        <f aca="false">+O2949*Q2949</f>
        <v>0</v>
      </c>
      <c r="T2949" s="17"/>
      <c r="U2949" s="18" t="n">
        <f aca="false">+M2949-L2949</f>
        <v>0.0173611111111111</v>
      </c>
      <c r="V2949" s="18" t="n">
        <f aca="false">+U2949*Q2949</f>
        <v>0.711805555555556</v>
      </c>
      <c r="W2949" s="18"/>
    </row>
    <row r="2950" s="13" customFormat="true" ht="12" hidden="false" customHeight="false" outlineLevel="0" collapsed="false">
      <c r="A2950" s="12" t="n">
        <v>13041</v>
      </c>
      <c r="B2950" s="13" t="s">
        <v>678</v>
      </c>
      <c r="C2950" s="13" t="s">
        <v>22</v>
      </c>
      <c r="D2950" s="13" t="n">
        <v>1</v>
      </c>
      <c r="E2950" s="13" t="n">
        <v>875</v>
      </c>
      <c r="F2950" s="13" t="s">
        <v>679</v>
      </c>
      <c r="G2950" s="13" t="s">
        <v>28</v>
      </c>
      <c r="H2950" s="13" t="s">
        <v>25</v>
      </c>
      <c r="J2950" s="13" t="n">
        <v>1</v>
      </c>
      <c r="K2950" s="13" t="n">
        <v>175</v>
      </c>
      <c r="L2950" s="14" t="n">
        <v>0.583333333333333</v>
      </c>
      <c r="M2950" s="15" t="n">
        <v>0.600694444444444</v>
      </c>
      <c r="N2950" s="16" t="n">
        <f aca="false">VLOOKUP(E2950,'Esp. percorsi al 18-10-22'!C:J,8,FALSE())</f>
        <v>7.90242239454059</v>
      </c>
      <c r="O2950" s="16"/>
      <c r="P2950" s="16"/>
      <c r="Q2950" s="20" t="n">
        <v>67</v>
      </c>
      <c r="R2950" s="17" t="n">
        <f aca="false">+N2950*Q2950</f>
        <v>529.46230043422</v>
      </c>
      <c r="S2950" s="17" t="n">
        <f aca="false">+O2950*Q2950</f>
        <v>0</v>
      </c>
      <c r="T2950" s="17"/>
      <c r="U2950" s="18" t="n">
        <f aca="false">+M2950-L2950</f>
        <v>0.0173611111111111</v>
      </c>
      <c r="V2950" s="18" t="n">
        <f aca="false">+U2950*Q2950</f>
        <v>1.16319444444444</v>
      </c>
      <c r="W2950" s="18"/>
    </row>
    <row r="2951" s="13" customFormat="true" ht="12" hidden="false" customHeight="false" outlineLevel="0" collapsed="false">
      <c r="A2951" s="12" t="n">
        <v>12736</v>
      </c>
      <c r="B2951" s="13" t="s">
        <v>678</v>
      </c>
      <c r="C2951" s="13" t="s">
        <v>22</v>
      </c>
      <c r="D2951" s="13" t="n">
        <v>1</v>
      </c>
      <c r="E2951" s="13" t="n">
        <v>875</v>
      </c>
      <c r="F2951" s="13" t="s">
        <v>679</v>
      </c>
      <c r="G2951" s="13" t="s">
        <v>26</v>
      </c>
      <c r="H2951" s="19" t="s">
        <v>27</v>
      </c>
      <c r="I2951" s="19"/>
      <c r="J2951" s="13" t="n">
        <v>1</v>
      </c>
      <c r="K2951" s="13" t="n">
        <v>12736</v>
      </c>
      <c r="L2951" s="14" t="n">
        <v>0.604166666666667</v>
      </c>
      <c r="M2951" s="15" t="n">
        <v>0.622916666666667</v>
      </c>
      <c r="N2951" s="16" t="n">
        <f aca="false">VLOOKUP(E2951,'Esp. percorsi al 18-10-22'!C:J,8,FALSE())</f>
        <v>7.90242239454059</v>
      </c>
      <c r="O2951" s="16"/>
      <c r="P2951" s="16"/>
      <c r="Q2951" s="20" t="n">
        <v>194</v>
      </c>
      <c r="R2951" s="17" t="n">
        <f aca="false">+N2951*Q2951</f>
        <v>1533.06994454087</v>
      </c>
      <c r="S2951" s="17" t="n">
        <f aca="false">+O2951*Q2951</f>
        <v>0</v>
      </c>
      <c r="T2951" s="17"/>
      <c r="U2951" s="18" t="n">
        <f aca="false">+M2951-L2951</f>
        <v>0.01875</v>
      </c>
      <c r="V2951" s="18" t="n">
        <f aca="false">+U2951*Q2951</f>
        <v>3.6375</v>
      </c>
      <c r="W2951" s="18"/>
    </row>
    <row r="2952" s="13" customFormat="true" ht="12" hidden="false" customHeight="false" outlineLevel="0" collapsed="false">
      <c r="A2952" s="12" t="n">
        <v>6445</v>
      </c>
      <c r="B2952" s="13" t="s">
        <v>678</v>
      </c>
      <c r="C2952" s="13" t="s">
        <v>22</v>
      </c>
      <c r="D2952" s="13" t="n">
        <v>1</v>
      </c>
      <c r="E2952" s="13" t="n">
        <v>875</v>
      </c>
      <c r="F2952" s="13" t="s">
        <v>679</v>
      </c>
      <c r="G2952" s="13" t="s">
        <v>24</v>
      </c>
      <c r="H2952" s="13" t="s">
        <v>29</v>
      </c>
      <c r="J2952" s="13" t="n">
        <v>1</v>
      </c>
      <c r="K2952" s="13" t="n">
        <v>1989</v>
      </c>
      <c r="L2952" s="14" t="n">
        <v>0.625</v>
      </c>
      <c r="M2952" s="15" t="n">
        <v>0.642361111111111</v>
      </c>
      <c r="N2952" s="16" t="n">
        <f aca="false">VLOOKUP(E2952,'Esp. percorsi al 18-10-22'!C:J,8,FALSE())</f>
        <v>7.90242239454059</v>
      </c>
      <c r="O2952" s="16"/>
      <c r="P2952" s="16"/>
      <c r="Q2952" s="20" t="n">
        <v>58</v>
      </c>
      <c r="R2952" s="17" t="n">
        <f aca="false">+N2952*Q2952</f>
        <v>458.340498883354</v>
      </c>
      <c r="S2952" s="17" t="n">
        <f aca="false">+O2952*Q2952</f>
        <v>0</v>
      </c>
      <c r="T2952" s="17"/>
      <c r="U2952" s="18" t="n">
        <f aca="false">+M2952-L2952</f>
        <v>0.0173611111111111</v>
      </c>
      <c r="V2952" s="18" t="n">
        <f aca="false">+U2952*Q2952</f>
        <v>1.00694444444444</v>
      </c>
      <c r="W2952" s="18"/>
    </row>
    <row r="2953" s="13" customFormat="true" ht="12" hidden="false" customHeight="false" outlineLevel="0" collapsed="false">
      <c r="A2953" s="12" t="n">
        <v>12737</v>
      </c>
      <c r="B2953" s="13" t="s">
        <v>678</v>
      </c>
      <c r="C2953" s="13" t="s">
        <v>22</v>
      </c>
      <c r="D2953" s="13" t="n">
        <v>1</v>
      </c>
      <c r="E2953" s="13" t="n">
        <v>875</v>
      </c>
      <c r="F2953" s="13" t="s">
        <v>679</v>
      </c>
      <c r="G2953" s="13" t="s">
        <v>28</v>
      </c>
      <c r="H2953" s="13" t="s">
        <v>25</v>
      </c>
      <c r="J2953" s="13" t="n">
        <v>1</v>
      </c>
      <c r="K2953" s="13" t="n">
        <v>176</v>
      </c>
      <c r="L2953" s="14" t="n">
        <v>0.625</v>
      </c>
      <c r="M2953" s="15" t="n">
        <v>0.642361111111111</v>
      </c>
      <c r="N2953" s="16" t="n">
        <f aca="false">VLOOKUP(E2953,'Esp. percorsi al 18-10-22'!C:J,8,FALSE())</f>
        <v>7.90242239454059</v>
      </c>
      <c r="O2953" s="16"/>
      <c r="P2953" s="16"/>
      <c r="Q2953" s="20" t="n">
        <v>67</v>
      </c>
      <c r="R2953" s="17" t="n">
        <f aca="false">+N2953*Q2953</f>
        <v>529.46230043422</v>
      </c>
      <c r="S2953" s="17" t="n">
        <f aca="false">+O2953*Q2953</f>
        <v>0</v>
      </c>
      <c r="T2953" s="17"/>
      <c r="U2953" s="18" t="n">
        <f aca="false">+M2953-L2953</f>
        <v>0.0173611111111111</v>
      </c>
      <c r="V2953" s="18" t="n">
        <f aca="false">+U2953*Q2953</f>
        <v>1.16319444444444</v>
      </c>
      <c r="W2953" s="18"/>
    </row>
    <row r="2954" s="13" customFormat="true" ht="12" hidden="false" customHeight="false" outlineLevel="0" collapsed="false">
      <c r="A2954" s="12" t="n">
        <v>12738</v>
      </c>
      <c r="B2954" s="13" t="s">
        <v>678</v>
      </c>
      <c r="C2954" s="13" t="s">
        <v>22</v>
      </c>
      <c r="D2954" s="13" t="n">
        <v>1</v>
      </c>
      <c r="E2954" s="13" t="n">
        <v>875</v>
      </c>
      <c r="F2954" s="13" t="s">
        <v>679</v>
      </c>
      <c r="G2954" s="13" t="s">
        <v>26</v>
      </c>
      <c r="H2954" s="13" t="n">
        <v>6</v>
      </c>
      <c r="J2954" s="13" t="n">
        <v>1</v>
      </c>
      <c r="K2954" s="13" t="n">
        <v>12738</v>
      </c>
      <c r="L2954" s="14" t="n">
        <v>0.625</v>
      </c>
      <c r="M2954" s="15" t="n">
        <v>0.642361111111111</v>
      </c>
      <c r="N2954" s="16" t="n">
        <f aca="false">VLOOKUP(E2954,'Esp. percorsi al 18-10-22'!C:J,8,FALSE())</f>
        <v>7.90242239454059</v>
      </c>
      <c r="O2954" s="16"/>
      <c r="P2954" s="16"/>
      <c r="Q2954" s="20" t="n">
        <v>41</v>
      </c>
      <c r="R2954" s="17" t="n">
        <f aca="false">+N2954*Q2954</f>
        <v>323.999318176164</v>
      </c>
      <c r="S2954" s="17" t="n">
        <f aca="false">+O2954*Q2954</f>
        <v>0</v>
      </c>
      <c r="T2954" s="17"/>
      <c r="U2954" s="18" t="n">
        <f aca="false">+M2954-L2954</f>
        <v>0.0173611111111111</v>
      </c>
      <c r="V2954" s="18" t="n">
        <f aca="false">+U2954*Q2954</f>
        <v>0.711805555555556</v>
      </c>
      <c r="W2954" s="18"/>
    </row>
    <row r="2955" s="13" customFormat="true" ht="12" hidden="false" customHeight="false" outlineLevel="0" collapsed="false">
      <c r="A2955" s="12" t="n">
        <v>12739</v>
      </c>
      <c r="B2955" s="13" t="s">
        <v>678</v>
      </c>
      <c r="C2955" s="13" t="s">
        <v>22</v>
      </c>
      <c r="D2955" s="13" t="n">
        <v>1</v>
      </c>
      <c r="E2955" s="13" t="n">
        <v>875</v>
      </c>
      <c r="F2955" s="13" t="s">
        <v>679</v>
      </c>
      <c r="G2955" s="13" t="s">
        <v>26</v>
      </c>
      <c r="H2955" s="19" t="s">
        <v>27</v>
      </c>
      <c r="I2955" s="19"/>
      <c r="J2955" s="13" t="n">
        <v>1</v>
      </c>
      <c r="K2955" s="13" t="n">
        <v>12739</v>
      </c>
      <c r="L2955" s="14" t="n">
        <v>0.625</v>
      </c>
      <c r="M2955" s="15" t="n">
        <v>0.64375</v>
      </c>
      <c r="N2955" s="16" t="n">
        <f aca="false">VLOOKUP(E2955,'Esp. percorsi al 18-10-22'!C:J,8,FALSE())</f>
        <v>7.90242239454059</v>
      </c>
      <c r="O2955" s="16"/>
      <c r="P2955" s="16"/>
      <c r="Q2955" s="20" t="n">
        <v>194</v>
      </c>
      <c r="R2955" s="17" t="n">
        <f aca="false">+N2955*Q2955</f>
        <v>1533.06994454087</v>
      </c>
      <c r="S2955" s="17" t="n">
        <f aca="false">+O2955*Q2955</f>
        <v>0</v>
      </c>
      <c r="T2955" s="17"/>
      <c r="U2955" s="18" t="n">
        <f aca="false">+M2955-L2955</f>
        <v>0.01875</v>
      </c>
      <c r="V2955" s="18" t="n">
        <f aca="false">+U2955*Q2955</f>
        <v>3.6375</v>
      </c>
      <c r="W2955" s="18"/>
    </row>
    <row r="2956" s="13" customFormat="true" ht="12" hidden="false" customHeight="false" outlineLevel="0" collapsed="false">
      <c r="A2956" s="12" t="n">
        <v>6446</v>
      </c>
      <c r="B2956" s="13" t="s">
        <v>678</v>
      </c>
      <c r="C2956" s="13" t="s">
        <v>22</v>
      </c>
      <c r="D2956" s="13" t="n">
        <v>1</v>
      </c>
      <c r="E2956" s="13" t="n">
        <v>875</v>
      </c>
      <c r="F2956" s="13" t="s">
        <v>679</v>
      </c>
      <c r="G2956" s="13" t="s">
        <v>24</v>
      </c>
      <c r="H2956" s="13" t="s">
        <v>29</v>
      </c>
      <c r="J2956" s="13" t="n">
        <v>1</v>
      </c>
      <c r="K2956" s="13" t="n">
        <v>1990</v>
      </c>
      <c r="L2956" s="14" t="n">
        <v>0.666666666666667</v>
      </c>
      <c r="M2956" s="15" t="n">
        <v>0.684027777777778</v>
      </c>
      <c r="N2956" s="16" t="n">
        <f aca="false">VLOOKUP(E2956,'Esp. percorsi al 18-10-22'!C:J,8,FALSE())</f>
        <v>7.90242239454059</v>
      </c>
      <c r="O2956" s="16"/>
      <c r="P2956" s="16"/>
      <c r="Q2956" s="20" t="n">
        <v>58</v>
      </c>
      <c r="R2956" s="17" t="n">
        <f aca="false">+N2956*Q2956</f>
        <v>458.340498883354</v>
      </c>
      <c r="S2956" s="17" t="n">
        <f aca="false">+O2956*Q2956</f>
        <v>0</v>
      </c>
      <c r="T2956" s="17"/>
      <c r="U2956" s="18" t="n">
        <f aca="false">+M2956-L2956</f>
        <v>0.0173611111111111</v>
      </c>
      <c r="V2956" s="18" t="n">
        <f aca="false">+U2956*Q2956</f>
        <v>1.00694444444444</v>
      </c>
      <c r="W2956" s="18"/>
    </row>
    <row r="2957" s="13" customFormat="true" ht="12" hidden="false" customHeight="false" outlineLevel="0" collapsed="false">
      <c r="A2957" s="12" t="n">
        <v>12740</v>
      </c>
      <c r="B2957" s="13" t="s">
        <v>678</v>
      </c>
      <c r="C2957" s="13" t="s">
        <v>22</v>
      </c>
      <c r="D2957" s="13" t="n">
        <v>1</v>
      </c>
      <c r="E2957" s="13" t="n">
        <v>875</v>
      </c>
      <c r="F2957" s="13" t="s">
        <v>679</v>
      </c>
      <c r="G2957" s="13" t="s">
        <v>28</v>
      </c>
      <c r="H2957" s="13" t="s">
        <v>25</v>
      </c>
      <c r="J2957" s="13" t="n">
        <v>1</v>
      </c>
      <c r="K2957" s="13" t="n">
        <v>177</v>
      </c>
      <c r="L2957" s="14" t="n">
        <v>0.666666666666667</v>
      </c>
      <c r="M2957" s="15" t="n">
        <v>0.684027777777778</v>
      </c>
      <c r="N2957" s="16" t="n">
        <f aca="false">VLOOKUP(E2957,'Esp. percorsi al 18-10-22'!C:J,8,FALSE())</f>
        <v>7.90242239454059</v>
      </c>
      <c r="O2957" s="16"/>
      <c r="P2957" s="16"/>
      <c r="Q2957" s="20" t="n">
        <v>67</v>
      </c>
      <c r="R2957" s="17" t="n">
        <f aca="false">+N2957*Q2957</f>
        <v>529.46230043422</v>
      </c>
      <c r="S2957" s="17" t="n">
        <f aca="false">+O2957*Q2957</f>
        <v>0</v>
      </c>
      <c r="T2957" s="17"/>
      <c r="U2957" s="18" t="n">
        <f aca="false">+M2957-L2957</f>
        <v>0.0173611111111111</v>
      </c>
      <c r="V2957" s="18" t="n">
        <f aca="false">+U2957*Q2957</f>
        <v>1.16319444444444</v>
      </c>
      <c r="W2957" s="18"/>
    </row>
    <row r="2958" s="13" customFormat="true" ht="12" hidden="false" customHeight="false" outlineLevel="0" collapsed="false">
      <c r="A2958" s="12" t="n">
        <v>12741</v>
      </c>
      <c r="B2958" s="13" t="s">
        <v>678</v>
      </c>
      <c r="C2958" s="13" t="s">
        <v>22</v>
      </c>
      <c r="D2958" s="13" t="n">
        <v>1</v>
      </c>
      <c r="E2958" s="13" t="n">
        <v>875</v>
      </c>
      <c r="F2958" s="13" t="s">
        <v>679</v>
      </c>
      <c r="G2958" s="13" t="s">
        <v>26</v>
      </c>
      <c r="H2958" s="13" t="n">
        <v>6</v>
      </c>
      <c r="J2958" s="13" t="n">
        <v>1</v>
      </c>
      <c r="K2958" s="13" t="n">
        <v>12741</v>
      </c>
      <c r="L2958" s="14" t="n">
        <v>0.666666666666667</v>
      </c>
      <c r="M2958" s="15" t="n">
        <v>0.684027777777778</v>
      </c>
      <c r="N2958" s="16" t="n">
        <f aca="false">VLOOKUP(E2958,'Esp. percorsi al 18-10-22'!C:J,8,FALSE())</f>
        <v>7.90242239454059</v>
      </c>
      <c r="O2958" s="16"/>
      <c r="P2958" s="16"/>
      <c r="Q2958" s="20" t="n">
        <v>41</v>
      </c>
      <c r="R2958" s="17" t="n">
        <f aca="false">+N2958*Q2958</f>
        <v>323.999318176164</v>
      </c>
      <c r="S2958" s="17" t="n">
        <f aca="false">+O2958*Q2958</f>
        <v>0</v>
      </c>
      <c r="T2958" s="17"/>
      <c r="U2958" s="18" t="n">
        <f aca="false">+M2958-L2958</f>
        <v>0.0173611111111111</v>
      </c>
      <c r="V2958" s="18" t="n">
        <f aca="false">+U2958*Q2958</f>
        <v>0.711805555555556</v>
      </c>
      <c r="W2958" s="18"/>
    </row>
    <row r="2959" s="13" customFormat="true" ht="12" hidden="false" customHeight="false" outlineLevel="0" collapsed="false">
      <c r="A2959" s="12" t="n">
        <v>12742</v>
      </c>
      <c r="B2959" s="13" t="s">
        <v>678</v>
      </c>
      <c r="C2959" s="13" t="s">
        <v>22</v>
      </c>
      <c r="D2959" s="13" t="n">
        <v>1</v>
      </c>
      <c r="E2959" s="13" t="n">
        <v>875</v>
      </c>
      <c r="F2959" s="13" t="s">
        <v>679</v>
      </c>
      <c r="G2959" s="13" t="s">
        <v>26</v>
      </c>
      <c r="H2959" s="19" t="s">
        <v>27</v>
      </c>
      <c r="I2959" s="19"/>
      <c r="J2959" s="13" t="n">
        <v>1</v>
      </c>
      <c r="K2959" s="13" t="n">
        <v>12742</v>
      </c>
      <c r="L2959" s="14" t="n">
        <v>0.666666666666667</v>
      </c>
      <c r="M2959" s="15" t="n">
        <v>0.685416666666667</v>
      </c>
      <c r="N2959" s="16" t="n">
        <f aca="false">VLOOKUP(E2959,'Esp. percorsi al 18-10-22'!C:J,8,FALSE())</f>
        <v>7.90242239454059</v>
      </c>
      <c r="O2959" s="16"/>
      <c r="P2959" s="16"/>
      <c r="Q2959" s="20" t="n">
        <v>194</v>
      </c>
      <c r="R2959" s="17" t="n">
        <f aca="false">+N2959*Q2959</f>
        <v>1533.06994454087</v>
      </c>
      <c r="S2959" s="17" t="n">
        <f aca="false">+O2959*Q2959</f>
        <v>0</v>
      </c>
      <c r="T2959" s="17"/>
      <c r="U2959" s="18" t="n">
        <f aca="false">+M2959-L2959</f>
        <v>0.01875</v>
      </c>
      <c r="V2959" s="18" t="n">
        <f aca="false">+U2959*Q2959</f>
        <v>3.6375</v>
      </c>
      <c r="W2959" s="18"/>
    </row>
    <row r="2960" s="13" customFormat="true" ht="12" hidden="false" customHeight="false" outlineLevel="0" collapsed="false">
      <c r="A2960" s="12" t="n">
        <v>6447</v>
      </c>
      <c r="B2960" s="13" t="s">
        <v>678</v>
      </c>
      <c r="C2960" s="13" t="s">
        <v>22</v>
      </c>
      <c r="D2960" s="13" t="n">
        <v>1</v>
      </c>
      <c r="E2960" s="13" t="n">
        <v>875</v>
      </c>
      <c r="F2960" s="13" t="s">
        <v>679</v>
      </c>
      <c r="G2960" s="13" t="s">
        <v>24</v>
      </c>
      <c r="H2960" s="13" t="s">
        <v>29</v>
      </c>
      <c r="J2960" s="13" t="n">
        <v>1</v>
      </c>
      <c r="K2960" s="13" t="n">
        <v>1991</v>
      </c>
      <c r="L2960" s="14" t="n">
        <v>0.708333333333333</v>
      </c>
      <c r="M2960" s="15" t="n">
        <v>0.725694444444444</v>
      </c>
      <c r="N2960" s="16" t="n">
        <f aca="false">VLOOKUP(E2960,'Esp. percorsi al 18-10-22'!C:J,8,FALSE())</f>
        <v>7.90242239454059</v>
      </c>
      <c r="O2960" s="16"/>
      <c r="P2960" s="16"/>
      <c r="Q2960" s="20" t="n">
        <v>58</v>
      </c>
      <c r="R2960" s="17" t="n">
        <f aca="false">+N2960*Q2960</f>
        <v>458.340498883354</v>
      </c>
      <c r="S2960" s="17" t="n">
        <f aca="false">+O2960*Q2960</f>
        <v>0</v>
      </c>
      <c r="T2960" s="17"/>
      <c r="U2960" s="18" t="n">
        <f aca="false">+M2960-L2960</f>
        <v>0.0173611111111111</v>
      </c>
      <c r="V2960" s="18" t="n">
        <f aca="false">+U2960*Q2960</f>
        <v>1.00694444444444</v>
      </c>
      <c r="W2960" s="18"/>
    </row>
    <row r="2961" s="13" customFormat="true" ht="12" hidden="false" customHeight="false" outlineLevel="0" collapsed="false">
      <c r="A2961" s="12" t="n">
        <v>12743</v>
      </c>
      <c r="B2961" s="13" t="s">
        <v>678</v>
      </c>
      <c r="C2961" s="13" t="s">
        <v>22</v>
      </c>
      <c r="D2961" s="13" t="n">
        <v>1</v>
      </c>
      <c r="E2961" s="13" t="n">
        <v>875</v>
      </c>
      <c r="F2961" s="13" t="s">
        <v>679</v>
      </c>
      <c r="G2961" s="13" t="s">
        <v>28</v>
      </c>
      <c r="H2961" s="13" t="s">
        <v>25</v>
      </c>
      <c r="J2961" s="13" t="n">
        <v>1</v>
      </c>
      <c r="K2961" s="13" t="n">
        <v>178</v>
      </c>
      <c r="L2961" s="14" t="n">
        <v>0.708333333333333</v>
      </c>
      <c r="M2961" s="15" t="n">
        <v>0.725694444444444</v>
      </c>
      <c r="N2961" s="16" t="n">
        <f aca="false">VLOOKUP(E2961,'Esp. percorsi al 18-10-22'!C:J,8,FALSE())</f>
        <v>7.90242239454059</v>
      </c>
      <c r="O2961" s="16"/>
      <c r="P2961" s="16"/>
      <c r="Q2961" s="20" t="n">
        <v>67</v>
      </c>
      <c r="R2961" s="17" t="n">
        <f aca="false">+N2961*Q2961</f>
        <v>529.46230043422</v>
      </c>
      <c r="S2961" s="17" t="n">
        <f aca="false">+O2961*Q2961</f>
        <v>0</v>
      </c>
      <c r="T2961" s="17"/>
      <c r="U2961" s="18" t="n">
        <f aca="false">+M2961-L2961</f>
        <v>0.0173611111111111</v>
      </c>
      <c r="V2961" s="18" t="n">
        <f aca="false">+U2961*Q2961</f>
        <v>1.16319444444444</v>
      </c>
      <c r="W2961" s="18"/>
    </row>
    <row r="2962" s="13" customFormat="true" ht="12" hidden="false" customHeight="false" outlineLevel="0" collapsed="false">
      <c r="A2962" s="12" t="n">
        <v>12744</v>
      </c>
      <c r="B2962" s="13" t="s">
        <v>678</v>
      </c>
      <c r="C2962" s="13" t="s">
        <v>22</v>
      </c>
      <c r="D2962" s="13" t="n">
        <v>1</v>
      </c>
      <c r="E2962" s="13" t="n">
        <v>875</v>
      </c>
      <c r="F2962" s="13" t="s">
        <v>679</v>
      </c>
      <c r="G2962" s="13" t="s">
        <v>26</v>
      </c>
      <c r="H2962" s="13" t="n">
        <v>6</v>
      </c>
      <c r="J2962" s="13" t="n">
        <v>1</v>
      </c>
      <c r="K2962" s="13" t="n">
        <v>12744</v>
      </c>
      <c r="L2962" s="14" t="n">
        <v>0.708333333333333</v>
      </c>
      <c r="M2962" s="15" t="n">
        <v>0.725694444444444</v>
      </c>
      <c r="N2962" s="16" t="n">
        <f aca="false">VLOOKUP(E2962,'Esp. percorsi al 18-10-22'!C:J,8,FALSE())</f>
        <v>7.90242239454059</v>
      </c>
      <c r="O2962" s="16"/>
      <c r="P2962" s="16"/>
      <c r="Q2962" s="20" t="n">
        <v>41</v>
      </c>
      <c r="R2962" s="17" t="n">
        <f aca="false">+N2962*Q2962</f>
        <v>323.999318176164</v>
      </c>
      <c r="S2962" s="17" t="n">
        <f aca="false">+O2962*Q2962</f>
        <v>0</v>
      </c>
      <c r="T2962" s="17"/>
      <c r="U2962" s="18" t="n">
        <f aca="false">+M2962-L2962</f>
        <v>0.0173611111111111</v>
      </c>
      <c r="V2962" s="18" t="n">
        <f aca="false">+U2962*Q2962</f>
        <v>0.711805555555556</v>
      </c>
      <c r="W2962" s="18"/>
    </row>
    <row r="2963" s="13" customFormat="true" ht="12" hidden="false" customHeight="false" outlineLevel="0" collapsed="false">
      <c r="A2963" s="12" t="n">
        <v>12745</v>
      </c>
      <c r="B2963" s="13" t="s">
        <v>678</v>
      </c>
      <c r="C2963" s="13" t="s">
        <v>22</v>
      </c>
      <c r="D2963" s="13" t="n">
        <v>1</v>
      </c>
      <c r="E2963" s="13" t="n">
        <v>875</v>
      </c>
      <c r="F2963" s="13" t="s">
        <v>679</v>
      </c>
      <c r="G2963" s="13" t="s">
        <v>26</v>
      </c>
      <c r="H2963" s="19" t="s">
        <v>27</v>
      </c>
      <c r="I2963" s="19"/>
      <c r="J2963" s="13" t="n">
        <v>1</v>
      </c>
      <c r="K2963" s="13" t="n">
        <v>12745</v>
      </c>
      <c r="L2963" s="14" t="n">
        <v>0.711805555555555</v>
      </c>
      <c r="M2963" s="15" t="n">
        <v>0.730555555555556</v>
      </c>
      <c r="N2963" s="16" t="n">
        <f aca="false">VLOOKUP(E2963,'Esp. percorsi al 18-10-22'!C:J,8,FALSE())</f>
        <v>7.90242239454059</v>
      </c>
      <c r="O2963" s="16"/>
      <c r="P2963" s="16"/>
      <c r="Q2963" s="20" t="n">
        <v>194</v>
      </c>
      <c r="R2963" s="17" t="n">
        <f aca="false">+N2963*Q2963</f>
        <v>1533.06994454087</v>
      </c>
      <c r="S2963" s="17" t="n">
        <f aca="false">+O2963*Q2963</f>
        <v>0</v>
      </c>
      <c r="T2963" s="17"/>
      <c r="U2963" s="18" t="n">
        <f aca="false">+M2963-L2963</f>
        <v>0.01875</v>
      </c>
      <c r="V2963" s="18" t="n">
        <f aca="false">+U2963*Q2963</f>
        <v>3.6375</v>
      </c>
      <c r="W2963" s="18"/>
    </row>
    <row r="2964" s="13" customFormat="true" ht="12" hidden="false" customHeight="false" outlineLevel="0" collapsed="false">
      <c r="A2964" s="12" t="n">
        <v>6448</v>
      </c>
      <c r="B2964" s="13" t="s">
        <v>678</v>
      </c>
      <c r="C2964" s="13" t="s">
        <v>22</v>
      </c>
      <c r="D2964" s="13" t="n">
        <v>1</v>
      </c>
      <c r="E2964" s="13" t="n">
        <v>875</v>
      </c>
      <c r="F2964" s="13" t="s">
        <v>679</v>
      </c>
      <c r="G2964" s="13" t="s">
        <v>24</v>
      </c>
      <c r="H2964" s="13" t="s">
        <v>29</v>
      </c>
      <c r="J2964" s="13" t="n">
        <v>1</v>
      </c>
      <c r="K2964" s="13" t="n">
        <v>1992</v>
      </c>
      <c r="L2964" s="14" t="n">
        <v>0.75</v>
      </c>
      <c r="M2964" s="15" t="n">
        <v>0.767361111111111</v>
      </c>
      <c r="N2964" s="16" t="n">
        <f aca="false">VLOOKUP(E2964,'Esp. percorsi al 18-10-22'!C:J,8,FALSE())</f>
        <v>7.90242239454059</v>
      </c>
      <c r="O2964" s="16"/>
      <c r="P2964" s="16"/>
      <c r="Q2964" s="20" t="n">
        <v>58</v>
      </c>
      <c r="R2964" s="17" t="n">
        <f aca="false">+N2964*Q2964</f>
        <v>458.340498883354</v>
      </c>
      <c r="S2964" s="17" t="n">
        <f aca="false">+O2964*Q2964</f>
        <v>0</v>
      </c>
      <c r="T2964" s="17"/>
      <c r="U2964" s="18" t="n">
        <f aca="false">+M2964-L2964</f>
        <v>0.0173611111111111</v>
      </c>
      <c r="V2964" s="18" t="n">
        <f aca="false">+U2964*Q2964</f>
        <v>1.00694444444444</v>
      </c>
      <c r="W2964" s="18"/>
    </row>
    <row r="2965" s="13" customFormat="true" ht="12" hidden="false" customHeight="false" outlineLevel="0" collapsed="false">
      <c r="A2965" s="12" t="n">
        <v>12746</v>
      </c>
      <c r="B2965" s="13" t="s">
        <v>678</v>
      </c>
      <c r="C2965" s="13" t="s">
        <v>22</v>
      </c>
      <c r="D2965" s="13" t="n">
        <v>1</v>
      </c>
      <c r="E2965" s="13" t="n">
        <v>875</v>
      </c>
      <c r="F2965" s="13" t="s">
        <v>679</v>
      </c>
      <c r="G2965" s="13" t="s">
        <v>28</v>
      </c>
      <c r="H2965" s="13" t="s">
        <v>25</v>
      </c>
      <c r="J2965" s="13" t="n">
        <v>1</v>
      </c>
      <c r="K2965" s="13" t="n">
        <v>179</v>
      </c>
      <c r="L2965" s="14" t="n">
        <v>0.75</v>
      </c>
      <c r="M2965" s="15" t="n">
        <v>0.767361111111111</v>
      </c>
      <c r="N2965" s="16" t="n">
        <f aca="false">VLOOKUP(E2965,'Esp. percorsi al 18-10-22'!C:J,8,FALSE())</f>
        <v>7.90242239454059</v>
      </c>
      <c r="O2965" s="16"/>
      <c r="P2965" s="16"/>
      <c r="Q2965" s="20" t="n">
        <v>67</v>
      </c>
      <c r="R2965" s="17" t="n">
        <f aca="false">+N2965*Q2965</f>
        <v>529.46230043422</v>
      </c>
      <c r="S2965" s="17" t="n">
        <f aca="false">+O2965*Q2965</f>
        <v>0</v>
      </c>
      <c r="T2965" s="17"/>
      <c r="U2965" s="18" t="n">
        <f aca="false">+M2965-L2965</f>
        <v>0.0173611111111111</v>
      </c>
      <c r="V2965" s="18" t="n">
        <f aca="false">+U2965*Q2965</f>
        <v>1.16319444444444</v>
      </c>
      <c r="W2965" s="18"/>
    </row>
    <row r="2966" s="13" customFormat="true" ht="12" hidden="false" customHeight="false" outlineLevel="0" collapsed="false">
      <c r="A2966" s="12" t="n">
        <v>12747</v>
      </c>
      <c r="B2966" s="13" t="s">
        <v>678</v>
      </c>
      <c r="C2966" s="13" t="s">
        <v>22</v>
      </c>
      <c r="D2966" s="13" t="n">
        <v>1</v>
      </c>
      <c r="E2966" s="13" t="n">
        <v>875</v>
      </c>
      <c r="F2966" s="13" t="s">
        <v>679</v>
      </c>
      <c r="G2966" s="13" t="s">
        <v>26</v>
      </c>
      <c r="H2966" s="13" t="n">
        <v>6</v>
      </c>
      <c r="J2966" s="13" t="n">
        <v>1</v>
      </c>
      <c r="K2966" s="13" t="n">
        <v>12747</v>
      </c>
      <c r="L2966" s="14" t="n">
        <v>0.75</v>
      </c>
      <c r="M2966" s="15" t="n">
        <v>0.767361111111111</v>
      </c>
      <c r="N2966" s="16" t="n">
        <f aca="false">VLOOKUP(E2966,'Esp. percorsi al 18-10-22'!C:J,8,FALSE())</f>
        <v>7.90242239454059</v>
      </c>
      <c r="O2966" s="16"/>
      <c r="P2966" s="16"/>
      <c r="Q2966" s="20" t="n">
        <v>41</v>
      </c>
      <c r="R2966" s="17" t="n">
        <f aca="false">+N2966*Q2966</f>
        <v>323.999318176164</v>
      </c>
      <c r="S2966" s="17" t="n">
        <f aca="false">+O2966*Q2966</f>
        <v>0</v>
      </c>
      <c r="T2966" s="17"/>
      <c r="U2966" s="18" t="n">
        <f aca="false">+M2966-L2966</f>
        <v>0.0173611111111111</v>
      </c>
      <c r="V2966" s="18" t="n">
        <f aca="false">+U2966*Q2966</f>
        <v>0.711805555555556</v>
      </c>
      <c r="W2966" s="18"/>
    </row>
    <row r="2967" s="13" customFormat="true" ht="12" hidden="false" customHeight="false" outlineLevel="0" collapsed="false">
      <c r="A2967" s="12" t="n">
        <v>12748</v>
      </c>
      <c r="B2967" s="13" t="s">
        <v>678</v>
      </c>
      <c r="C2967" s="13" t="s">
        <v>22</v>
      </c>
      <c r="D2967" s="13" t="n">
        <v>1</v>
      </c>
      <c r="E2967" s="13" t="n">
        <v>875</v>
      </c>
      <c r="F2967" s="13" t="s">
        <v>679</v>
      </c>
      <c r="G2967" s="13" t="s">
        <v>26</v>
      </c>
      <c r="H2967" s="19" t="s">
        <v>27</v>
      </c>
      <c r="I2967" s="19"/>
      <c r="J2967" s="13" t="n">
        <v>1</v>
      </c>
      <c r="K2967" s="13" t="n">
        <v>12748</v>
      </c>
      <c r="L2967" s="14" t="n">
        <v>0.756944444444444</v>
      </c>
      <c r="M2967" s="15" t="n">
        <v>0.775694444444444</v>
      </c>
      <c r="N2967" s="16" t="n">
        <f aca="false">VLOOKUP(E2967,'Esp. percorsi al 18-10-22'!C:J,8,FALSE())</f>
        <v>7.90242239454059</v>
      </c>
      <c r="O2967" s="16"/>
      <c r="P2967" s="16"/>
      <c r="Q2967" s="20" t="n">
        <v>194</v>
      </c>
      <c r="R2967" s="17" t="n">
        <f aca="false">+N2967*Q2967</f>
        <v>1533.06994454087</v>
      </c>
      <c r="S2967" s="17" t="n">
        <f aca="false">+O2967*Q2967</f>
        <v>0</v>
      </c>
      <c r="T2967" s="17"/>
      <c r="U2967" s="18" t="n">
        <f aca="false">+M2967-L2967</f>
        <v>0.01875</v>
      </c>
      <c r="V2967" s="18" t="n">
        <f aca="false">+U2967*Q2967</f>
        <v>3.6375</v>
      </c>
      <c r="W2967" s="18"/>
    </row>
    <row r="2968" s="13" customFormat="true" ht="12" hidden="false" customHeight="false" outlineLevel="0" collapsed="false">
      <c r="A2968" s="12" t="n">
        <v>6408</v>
      </c>
      <c r="B2968" s="13" t="s">
        <v>678</v>
      </c>
      <c r="C2968" s="13" t="s">
        <v>22</v>
      </c>
      <c r="D2968" s="13" t="n">
        <v>1</v>
      </c>
      <c r="E2968" s="13" t="n">
        <v>875</v>
      </c>
      <c r="F2968" s="13" t="s">
        <v>679</v>
      </c>
      <c r="G2968" s="13" t="s">
        <v>24</v>
      </c>
      <c r="H2968" s="13" t="s">
        <v>25</v>
      </c>
      <c r="J2968" s="13" t="n">
        <v>1</v>
      </c>
      <c r="K2968" s="13" t="n">
        <v>180</v>
      </c>
      <c r="L2968" s="14" t="n">
        <v>0.791666666666667</v>
      </c>
      <c r="M2968" s="15" t="n">
        <v>0.809027777777778</v>
      </c>
      <c r="N2968" s="16" t="n">
        <f aca="false">VLOOKUP(E2968,'Esp. percorsi al 18-10-22'!C:J,8,FALSE())</f>
        <v>7.90242239454059</v>
      </c>
      <c r="O2968" s="16"/>
      <c r="P2968" s="16"/>
      <c r="Q2968" s="20" t="n">
        <v>302</v>
      </c>
      <c r="R2968" s="17" t="n">
        <f aca="false">+N2968*Q2968</f>
        <v>2386.53156315126</v>
      </c>
      <c r="S2968" s="17" t="n">
        <f aca="false">+O2968*Q2968</f>
        <v>0</v>
      </c>
      <c r="T2968" s="17"/>
      <c r="U2968" s="18" t="n">
        <f aca="false">+M2968-L2968</f>
        <v>0.0173611111111111</v>
      </c>
      <c r="V2968" s="18" t="n">
        <f aca="false">+U2968*Q2968</f>
        <v>5.24305555555556</v>
      </c>
      <c r="W2968" s="18"/>
    </row>
    <row r="2969" s="13" customFormat="true" ht="12" hidden="false" customHeight="false" outlineLevel="0" collapsed="false">
      <c r="A2969" s="12" t="n">
        <v>6449</v>
      </c>
      <c r="B2969" s="13" t="s">
        <v>678</v>
      </c>
      <c r="C2969" s="13" t="s">
        <v>22</v>
      </c>
      <c r="D2969" s="13" t="n">
        <v>1</v>
      </c>
      <c r="E2969" s="13" t="n">
        <v>875</v>
      </c>
      <c r="F2969" s="13" t="s">
        <v>679</v>
      </c>
      <c r="G2969" s="13" t="s">
        <v>24</v>
      </c>
      <c r="H2969" s="13" t="s">
        <v>29</v>
      </c>
      <c r="J2969" s="13" t="n">
        <v>1</v>
      </c>
      <c r="K2969" s="13" t="n">
        <v>1993</v>
      </c>
      <c r="L2969" s="14" t="n">
        <v>0.791666666666667</v>
      </c>
      <c r="M2969" s="15" t="n">
        <v>0.809027777777778</v>
      </c>
      <c r="N2969" s="16" t="n">
        <f aca="false">VLOOKUP(E2969,'Esp. percorsi al 18-10-22'!C:J,8,FALSE())</f>
        <v>7.90242239454059</v>
      </c>
      <c r="O2969" s="16"/>
      <c r="P2969" s="16"/>
      <c r="Q2969" s="20" t="n">
        <v>58</v>
      </c>
      <c r="R2969" s="17" t="n">
        <f aca="false">+N2969*Q2969</f>
        <v>458.340498883354</v>
      </c>
      <c r="S2969" s="17" t="n">
        <f aca="false">+O2969*Q2969</f>
        <v>0</v>
      </c>
      <c r="T2969" s="17"/>
      <c r="U2969" s="18" t="n">
        <f aca="false">+M2969-L2969</f>
        <v>0.0173611111111111</v>
      </c>
      <c r="V2969" s="18" t="n">
        <f aca="false">+U2969*Q2969</f>
        <v>1.00694444444444</v>
      </c>
      <c r="W2969" s="18"/>
    </row>
    <row r="2970" s="13" customFormat="true" ht="12" hidden="false" customHeight="false" outlineLevel="0" collapsed="false">
      <c r="A2970" s="12" t="n">
        <v>13069</v>
      </c>
      <c r="B2970" s="13" t="s">
        <v>678</v>
      </c>
      <c r="C2970" s="13" t="s">
        <v>22</v>
      </c>
      <c r="D2970" s="13" t="n">
        <v>2</v>
      </c>
      <c r="E2970" s="13" t="n">
        <v>876</v>
      </c>
      <c r="F2970" s="13" t="s">
        <v>680</v>
      </c>
      <c r="G2970" s="13" t="s">
        <v>28</v>
      </c>
      <c r="H2970" s="13" t="n">
        <v>6</v>
      </c>
      <c r="J2970" s="13" t="n">
        <v>1</v>
      </c>
      <c r="K2970" s="13" t="n">
        <v>13069</v>
      </c>
      <c r="L2970" s="14" t="n">
        <v>0.28125</v>
      </c>
      <c r="M2970" s="15" t="n">
        <v>0.302083333333333</v>
      </c>
      <c r="N2970" s="16" t="n">
        <f aca="false">VLOOKUP(E2970,'Esp. percorsi al 18-10-22'!C:J,8,FALSE())</f>
        <v>7.3865150595178</v>
      </c>
      <c r="O2970" s="16"/>
      <c r="P2970" s="16"/>
      <c r="Q2970" s="20" t="n">
        <v>11</v>
      </c>
      <c r="R2970" s="17" t="n">
        <f aca="false">+N2970*Q2970</f>
        <v>81.2516656546958</v>
      </c>
      <c r="S2970" s="17" t="n">
        <f aca="false">+O2970*Q2970</f>
        <v>0</v>
      </c>
      <c r="T2970" s="17"/>
      <c r="U2970" s="18" t="n">
        <f aca="false">+M2970-L2970</f>
        <v>0.0208333333333333</v>
      </c>
      <c r="V2970" s="18" t="n">
        <f aca="false">+U2970*Q2970</f>
        <v>0.229166666666667</v>
      </c>
      <c r="W2970" s="18"/>
    </row>
    <row r="2971" s="13" customFormat="true" ht="12" hidden="false" customHeight="false" outlineLevel="0" collapsed="false">
      <c r="A2971" s="12" t="n">
        <v>13059</v>
      </c>
      <c r="B2971" s="13" t="s">
        <v>678</v>
      </c>
      <c r="C2971" s="13" t="s">
        <v>22</v>
      </c>
      <c r="D2971" s="13" t="n">
        <v>2</v>
      </c>
      <c r="E2971" s="13" t="n">
        <v>876</v>
      </c>
      <c r="F2971" s="13" t="s">
        <v>680</v>
      </c>
      <c r="G2971" s="13" t="s">
        <v>26</v>
      </c>
      <c r="H2971" s="13" t="n">
        <v>6</v>
      </c>
      <c r="J2971" s="13" t="n">
        <v>1</v>
      </c>
      <c r="K2971" s="13" t="n">
        <v>11555</v>
      </c>
      <c r="L2971" s="14" t="n">
        <v>0.284722222222222</v>
      </c>
      <c r="M2971" s="15" t="n">
        <v>0.302083333333333</v>
      </c>
      <c r="N2971" s="16" t="n">
        <f aca="false">VLOOKUP(E2971,'Esp. percorsi al 18-10-22'!C:J,8,FALSE())</f>
        <v>7.3865150595178</v>
      </c>
      <c r="O2971" s="16"/>
      <c r="P2971" s="16"/>
      <c r="Q2971" s="20" t="n">
        <v>41</v>
      </c>
      <c r="R2971" s="17" t="n">
        <f aca="false">+N2971*Q2971</f>
        <v>302.84711744023</v>
      </c>
      <c r="S2971" s="17" t="n">
        <f aca="false">+O2971*Q2971</f>
        <v>0</v>
      </c>
      <c r="T2971" s="17"/>
      <c r="U2971" s="18" t="n">
        <f aca="false">+M2971-L2971</f>
        <v>0.0173611111111111</v>
      </c>
      <c r="V2971" s="18" t="n">
        <f aca="false">+U2971*Q2971</f>
        <v>0.711805555555556</v>
      </c>
      <c r="W2971" s="18"/>
    </row>
    <row r="2972" s="13" customFormat="true" ht="12" hidden="false" customHeight="false" outlineLevel="0" collapsed="false">
      <c r="A2972" s="12" t="n">
        <v>13060</v>
      </c>
      <c r="B2972" s="13" t="s">
        <v>678</v>
      </c>
      <c r="C2972" s="13" t="s">
        <v>22</v>
      </c>
      <c r="D2972" s="13" t="n">
        <v>2</v>
      </c>
      <c r="E2972" s="13" t="n">
        <v>876</v>
      </c>
      <c r="F2972" s="13" t="s">
        <v>680</v>
      </c>
      <c r="G2972" s="13" t="s">
        <v>26</v>
      </c>
      <c r="H2972" s="19" t="s">
        <v>27</v>
      </c>
      <c r="I2972" s="19"/>
      <c r="J2972" s="13" t="n">
        <v>1</v>
      </c>
      <c r="K2972" s="13" t="n">
        <v>157</v>
      </c>
      <c r="L2972" s="14" t="n">
        <v>0.298611111111111</v>
      </c>
      <c r="M2972" s="15" t="n">
        <v>0.315972222222222</v>
      </c>
      <c r="N2972" s="16" t="n">
        <f aca="false">VLOOKUP(E2972,'Esp. percorsi al 18-10-22'!C:J,8,FALSE())</f>
        <v>7.3865150595178</v>
      </c>
      <c r="O2972" s="16"/>
      <c r="P2972" s="16"/>
      <c r="Q2972" s="20" t="n">
        <v>194</v>
      </c>
      <c r="R2972" s="17" t="n">
        <f aca="false">+N2972*Q2972</f>
        <v>1432.98392154645</v>
      </c>
      <c r="S2972" s="17" t="n">
        <f aca="false">+O2972*Q2972</f>
        <v>0</v>
      </c>
      <c r="T2972" s="17"/>
      <c r="U2972" s="18" t="n">
        <f aca="false">+M2972-L2972</f>
        <v>0.0173611111111111</v>
      </c>
      <c r="V2972" s="18" t="n">
        <f aca="false">+U2972*Q2972</f>
        <v>3.36805555555556</v>
      </c>
      <c r="W2972" s="18"/>
    </row>
    <row r="2973" s="13" customFormat="true" ht="12" hidden="false" customHeight="false" outlineLevel="0" collapsed="false">
      <c r="A2973" s="12" t="n">
        <v>6451</v>
      </c>
      <c r="B2973" s="13" t="s">
        <v>678</v>
      </c>
      <c r="C2973" s="13" t="s">
        <v>22</v>
      </c>
      <c r="D2973" s="13" t="n">
        <v>2</v>
      </c>
      <c r="E2973" s="13" t="n">
        <v>876</v>
      </c>
      <c r="F2973" s="13" t="s">
        <v>680</v>
      </c>
      <c r="G2973" s="13" t="s">
        <v>24</v>
      </c>
      <c r="H2973" s="13" t="s">
        <v>29</v>
      </c>
      <c r="J2973" s="13" t="n">
        <v>1</v>
      </c>
      <c r="K2973" s="13" t="n">
        <v>1995</v>
      </c>
      <c r="L2973" s="14" t="n">
        <v>0.309027777777778</v>
      </c>
      <c r="M2973" s="15" t="n">
        <v>0.326388888888889</v>
      </c>
      <c r="N2973" s="16" t="n">
        <f aca="false">VLOOKUP(E2973,'Esp. percorsi al 18-10-22'!C:J,8,FALSE())</f>
        <v>7.3865150595178</v>
      </c>
      <c r="O2973" s="16"/>
      <c r="P2973" s="16"/>
      <c r="Q2973" s="20" t="n">
        <v>58</v>
      </c>
      <c r="R2973" s="17" t="n">
        <f aca="false">+N2973*Q2973</f>
        <v>428.417873452032</v>
      </c>
      <c r="S2973" s="17" t="n">
        <f aca="false">+O2973*Q2973</f>
        <v>0</v>
      </c>
      <c r="T2973" s="17"/>
      <c r="U2973" s="18" t="n">
        <f aca="false">+M2973-L2973</f>
        <v>0.0173611111111111</v>
      </c>
      <c r="V2973" s="18" t="n">
        <f aca="false">+U2973*Q2973</f>
        <v>1.00694444444444</v>
      </c>
      <c r="W2973" s="18"/>
    </row>
    <row r="2974" s="13" customFormat="true" ht="12" hidden="false" customHeight="false" outlineLevel="0" collapsed="false">
      <c r="A2974" s="12" t="n">
        <v>13061</v>
      </c>
      <c r="B2974" s="13" t="s">
        <v>678</v>
      </c>
      <c r="C2974" s="13" t="s">
        <v>22</v>
      </c>
      <c r="D2974" s="13" t="n">
        <v>2</v>
      </c>
      <c r="E2974" s="13" t="n">
        <v>876</v>
      </c>
      <c r="F2974" s="13" t="s">
        <v>680</v>
      </c>
      <c r="G2974" s="13" t="s">
        <v>26</v>
      </c>
      <c r="H2974" s="13" t="n">
        <v>6</v>
      </c>
      <c r="J2974" s="13" t="n">
        <v>1</v>
      </c>
      <c r="K2974" s="13" t="n">
        <v>11557</v>
      </c>
      <c r="L2974" s="14" t="n">
        <v>0.309027777777778</v>
      </c>
      <c r="M2974" s="15" t="n">
        <v>0.326388888888889</v>
      </c>
      <c r="N2974" s="16" t="n">
        <f aca="false">VLOOKUP(E2974,'Esp. percorsi al 18-10-22'!C:J,8,FALSE())</f>
        <v>7.3865150595178</v>
      </c>
      <c r="O2974" s="16"/>
      <c r="P2974" s="16"/>
      <c r="Q2974" s="20" t="n">
        <v>41</v>
      </c>
      <c r="R2974" s="17" t="n">
        <f aca="false">+N2974*Q2974</f>
        <v>302.84711744023</v>
      </c>
      <c r="S2974" s="17" t="n">
        <f aca="false">+O2974*Q2974</f>
        <v>0</v>
      </c>
      <c r="T2974" s="17"/>
      <c r="U2974" s="18" t="n">
        <f aca="false">+M2974-L2974</f>
        <v>0.0173611111111111</v>
      </c>
      <c r="V2974" s="18" t="n">
        <f aca="false">+U2974*Q2974</f>
        <v>0.711805555555556</v>
      </c>
      <c r="W2974" s="18"/>
    </row>
    <row r="2975" s="13" customFormat="true" ht="12" hidden="false" customHeight="false" outlineLevel="0" collapsed="false">
      <c r="A2975" s="12" t="n">
        <v>13070</v>
      </c>
      <c r="B2975" s="13" t="s">
        <v>678</v>
      </c>
      <c r="C2975" s="13" t="s">
        <v>22</v>
      </c>
      <c r="D2975" s="13" t="n">
        <v>2</v>
      </c>
      <c r="E2975" s="13" t="n">
        <v>876</v>
      </c>
      <c r="F2975" s="13" t="s">
        <v>680</v>
      </c>
      <c r="G2975" s="13" t="s">
        <v>28</v>
      </c>
      <c r="H2975" s="13" t="s">
        <v>25</v>
      </c>
      <c r="J2975" s="13" t="n">
        <v>1</v>
      </c>
      <c r="K2975" s="13" t="n">
        <v>226</v>
      </c>
      <c r="L2975" s="14" t="n">
        <v>0.309027777777778</v>
      </c>
      <c r="M2975" s="15" t="n">
        <v>0.326388888888889</v>
      </c>
      <c r="N2975" s="16" t="n">
        <f aca="false">VLOOKUP(E2975,'Esp. percorsi al 18-10-22'!C:J,8,FALSE())</f>
        <v>7.3865150595178</v>
      </c>
      <c r="O2975" s="16"/>
      <c r="P2975" s="16"/>
      <c r="Q2975" s="20" t="n">
        <v>67</v>
      </c>
      <c r="R2975" s="17" t="n">
        <f aca="false">+N2975*Q2975</f>
        <v>494.896508987693</v>
      </c>
      <c r="S2975" s="17" t="n">
        <f aca="false">+O2975*Q2975</f>
        <v>0</v>
      </c>
      <c r="T2975" s="17"/>
      <c r="U2975" s="18" t="n">
        <f aca="false">+M2975-L2975</f>
        <v>0.0173611111111111</v>
      </c>
      <c r="V2975" s="18" t="n">
        <f aca="false">+U2975*Q2975</f>
        <v>1.16319444444444</v>
      </c>
      <c r="W2975" s="18"/>
    </row>
    <row r="2976" s="13" customFormat="true" ht="12" hidden="false" customHeight="false" outlineLevel="0" collapsed="false">
      <c r="A2976" s="12" t="n">
        <v>12828</v>
      </c>
      <c r="B2976" s="13" t="s">
        <v>678</v>
      </c>
      <c r="C2976" s="13" t="s">
        <v>22</v>
      </c>
      <c r="D2976" s="13" t="n">
        <v>2</v>
      </c>
      <c r="E2976" s="13" t="n">
        <v>876</v>
      </c>
      <c r="F2976" s="13" t="s">
        <v>680</v>
      </c>
      <c r="G2976" s="13" t="s">
        <v>26</v>
      </c>
      <c r="H2976" s="19" t="s">
        <v>27</v>
      </c>
      <c r="I2976" s="19"/>
      <c r="J2976" s="13" t="n">
        <v>1</v>
      </c>
      <c r="K2976" s="13" t="n">
        <v>12828</v>
      </c>
      <c r="L2976" s="14" t="n">
        <v>0.327777777777778</v>
      </c>
      <c r="M2976" s="15" t="n">
        <v>0.347222222222222</v>
      </c>
      <c r="N2976" s="16" t="n">
        <f aca="false">VLOOKUP(E2976,'Esp. percorsi al 18-10-22'!C:J,8,FALSE())</f>
        <v>7.3865150595178</v>
      </c>
      <c r="O2976" s="16"/>
      <c r="P2976" s="16"/>
      <c r="Q2976" s="20" t="n">
        <v>194</v>
      </c>
      <c r="R2976" s="17" t="n">
        <f aca="false">+N2976*Q2976</f>
        <v>1432.98392154645</v>
      </c>
      <c r="S2976" s="17" t="n">
        <f aca="false">+O2976*Q2976</f>
        <v>0</v>
      </c>
      <c r="T2976" s="17"/>
      <c r="U2976" s="18" t="n">
        <f aca="false">+M2976-L2976</f>
        <v>0.0194444444444444</v>
      </c>
      <c r="V2976" s="18" t="n">
        <f aca="false">+U2976*Q2976</f>
        <v>3.77222222222222</v>
      </c>
      <c r="W2976" s="18"/>
    </row>
    <row r="2977" s="13" customFormat="true" ht="12" hidden="false" customHeight="false" outlineLevel="0" collapsed="false">
      <c r="A2977" s="12" t="n">
        <v>17539</v>
      </c>
      <c r="B2977" s="13" t="s">
        <v>678</v>
      </c>
      <c r="C2977" s="13" t="s">
        <v>22</v>
      </c>
      <c r="D2977" s="13" t="n">
        <v>2</v>
      </c>
      <c r="E2977" s="13" t="n">
        <v>876</v>
      </c>
      <c r="F2977" s="13" t="s">
        <v>680</v>
      </c>
      <c r="G2977" s="13" t="s">
        <v>26</v>
      </c>
      <c r="H2977" s="19" t="s">
        <v>27</v>
      </c>
      <c r="I2977" s="19"/>
      <c r="J2977" s="13" t="n">
        <v>1</v>
      </c>
      <c r="K2977" s="13" t="n">
        <v>12830</v>
      </c>
      <c r="L2977" s="14" t="n">
        <v>0.348611111111111</v>
      </c>
      <c r="M2977" s="15" t="n">
        <v>0.368055555555556</v>
      </c>
      <c r="N2977" s="16" t="n">
        <f aca="false">VLOOKUP(E2977,'Esp. percorsi al 18-10-22'!C:J,8,FALSE())</f>
        <v>7.3865150595178</v>
      </c>
      <c r="O2977" s="16"/>
      <c r="P2977" s="16"/>
      <c r="Q2977" s="20" t="n">
        <v>194</v>
      </c>
      <c r="R2977" s="17" t="n">
        <f aca="false">+N2977*Q2977</f>
        <v>1432.98392154645</v>
      </c>
      <c r="S2977" s="17" t="n">
        <f aca="false">+O2977*Q2977</f>
        <v>0</v>
      </c>
      <c r="T2977" s="17"/>
      <c r="U2977" s="18" t="n">
        <f aca="false">+M2977-L2977</f>
        <v>0.0194444444444444</v>
      </c>
      <c r="V2977" s="18" t="n">
        <f aca="false">+U2977*Q2977</f>
        <v>3.77222222222222</v>
      </c>
      <c r="W2977" s="18"/>
    </row>
    <row r="2978" s="13" customFormat="true" ht="12" hidden="false" customHeight="false" outlineLevel="0" collapsed="false">
      <c r="A2978" s="12" t="n">
        <v>6452</v>
      </c>
      <c r="B2978" s="13" t="s">
        <v>678</v>
      </c>
      <c r="C2978" s="13" t="s">
        <v>22</v>
      </c>
      <c r="D2978" s="13" t="n">
        <v>2</v>
      </c>
      <c r="E2978" s="13" t="n">
        <v>876</v>
      </c>
      <c r="F2978" s="13" t="s">
        <v>680</v>
      </c>
      <c r="G2978" s="13" t="s">
        <v>24</v>
      </c>
      <c r="H2978" s="13" t="s">
        <v>29</v>
      </c>
      <c r="J2978" s="13" t="n">
        <v>1</v>
      </c>
      <c r="K2978" s="13" t="n">
        <v>1996</v>
      </c>
      <c r="L2978" s="14" t="n">
        <v>0.350694444444444</v>
      </c>
      <c r="M2978" s="15" t="n">
        <v>0.368055555555556</v>
      </c>
      <c r="N2978" s="16" t="n">
        <f aca="false">VLOOKUP(E2978,'Esp. percorsi al 18-10-22'!C:J,8,FALSE())</f>
        <v>7.3865150595178</v>
      </c>
      <c r="O2978" s="16"/>
      <c r="P2978" s="16"/>
      <c r="Q2978" s="20" t="n">
        <v>58</v>
      </c>
      <c r="R2978" s="17" t="n">
        <f aca="false">+N2978*Q2978</f>
        <v>428.417873452032</v>
      </c>
      <c r="S2978" s="17" t="n">
        <f aca="false">+O2978*Q2978</f>
        <v>0</v>
      </c>
      <c r="T2978" s="17"/>
      <c r="U2978" s="18" t="n">
        <f aca="false">+M2978-L2978</f>
        <v>0.0173611111111111</v>
      </c>
      <c r="V2978" s="18" t="n">
        <f aca="false">+U2978*Q2978</f>
        <v>1.00694444444444</v>
      </c>
      <c r="W2978" s="18"/>
    </row>
    <row r="2979" s="13" customFormat="true" ht="12" hidden="false" customHeight="false" outlineLevel="0" collapsed="false">
      <c r="A2979" s="12" t="n">
        <v>13062</v>
      </c>
      <c r="B2979" s="13" t="s">
        <v>678</v>
      </c>
      <c r="C2979" s="13" t="s">
        <v>22</v>
      </c>
      <c r="D2979" s="13" t="n">
        <v>2</v>
      </c>
      <c r="E2979" s="13" t="n">
        <v>876</v>
      </c>
      <c r="F2979" s="13" t="s">
        <v>680</v>
      </c>
      <c r="G2979" s="13" t="s">
        <v>26</v>
      </c>
      <c r="H2979" s="13" t="n">
        <v>6</v>
      </c>
      <c r="J2979" s="13" t="n">
        <v>1</v>
      </c>
      <c r="K2979" s="13" t="n">
        <v>11561</v>
      </c>
      <c r="L2979" s="14" t="n">
        <v>0.350694444444444</v>
      </c>
      <c r="M2979" s="15" t="n">
        <v>0.368055555555556</v>
      </c>
      <c r="N2979" s="16" t="n">
        <f aca="false">VLOOKUP(E2979,'Esp. percorsi al 18-10-22'!C:J,8,FALSE())</f>
        <v>7.3865150595178</v>
      </c>
      <c r="O2979" s="16"/>
      <c r="P2979" s="16"/>
      <c r="Q2979" s="20" t="n">
        <v>41</v>
      </c>
      <c r="R2979" s="17" t="n">
        <f aca="false">+N2979*Q2979</f>
        <v>302.84711744023</v>
      </c>
      <c r="S2979" s="17" t="n">
        <f aca="false">+O2979*Q2979</f>
        <v>0</v>
      </c>
      <c r="T2979" s="17"/>
      <c r="U2979" s="18" t="n">
        <f aca="false">+M2979-L2979</f>
        <v>0.0173611111111111</v>
      </c>
      <c r="V2979" s="18" t="n">
        <f aca="false">+U2979*Q2979</f>
        <v>0.711805555555556</v>
      </c>
      <c r="W2979" s="18"/>
    </row>
    <row r="2980" s="13" customFormat="true" ht="12" hidden="false" customHeight="false" outlineLevel="0" collapsed="false">
      <c r="A2980" s="12" t="n">
        <v>13071</v>
      </c>
      <c r="B2980" s="13" t="s">
        <v>678</v>
      </c>
      <c r="C2980" s="13" t="s">
        <v>22</v>
      </c>
      <c r="D2980" s="13" t="n">
        <v>2</v>
      </c>
      <c r="E2980" s="13" t="n">
        <v>876</v>
      </c>
      <c r="F2980" s="13" t="s">
        <v>680</v>
      </c>
      <c r="G2980" s="13" t="s">
        <v>28</v>
      </c>
      <c r="H2980" s="13" t="s">
        <v>25</v>
      </c>
      <c r="J2980" s="13" t="n">
        <v>1</v>
      </c>
      <c r="K2980" s="13" t="n">
        <v>216</v>
      </c>
      <c r="L2980" s="14" t="n">
        <v>0.350694444444444</v>
      </c>
      <c r="M2980" s="15" t="n">
        <v>0.368055555555556</v>
      </c>
      <c r="N2980" s="16" t="n">
        <f aca="false">VLOOKUP(E2980,'Esp. percorsi al 18-10-22'!C:J,8,FALSE())</f>
        <v>7.3865150595178</v>
      </c>
      <c r="O2980" s="16"/>
      <c r="P2980" s="16"/>
      <c r="Q2980" s="20" t="n">
        <v>67</v>
      </c>
      <c r="R2980" s="17" t="n">
        <f aca="false">+N2980*Q2980</f>
        <v>494.896508987693</v>
      </c>
      <c r="S2980" s="17" t="n">
        <f aca="false">+O2980*Q2980</f>
        <v>0</v>
      </c>
      <c r="T2980" s="17"/>
      <c r="U2980" s="18" t="n">
        <f aca="false">+M2980-L2980</f>
        <v>0.0173611111111111</v>
      </c>
      <c r="V2980" s="18" t="n">
        <f aca="false">+U2980*Q2980</f>
        <v>1.16319444444444</v>
      </c>
      <c r="W2980" s="18"/>
    </row>
    <row r="2981" s="13" customFormat="true" ht="12" hidden="false" customHeight="false" outlineLevel="0" collapsed="false">
      <c r="A2981" s="12" t="n">
        <v>12832</v>
      </c>
      <c r="B2981" s="13" t="s">
        <v>678</v>
      </c>
      <c r="C2981" s="13" t="s">
        <v>22</v>
      </c>
      <c r="D2981" s="13" t="n">
        <v>2</v>
      </c>
      <c r="E2981" s="13" t="n">
        <v>876</v>
      </c>
      <c r="F2981" s="13" t="s">
        <v>680</v>
      </c>
      <c r="G2981" s="13" t="s">
        <v>26</v>
      </c>
      <c r="H2981" s="19" t="s">
        <v>27</v>
      </c>
      <c r="I2981" s="19"/>
      <c r="J2981" s="13" t="n">
        <v>1</v>
      </c>
      <c r="K2981" s="13" t="n">
        <v>12832</v>
      </c>
      <c r="L2981" s="14" t="n">
        <v>0.372916666666667</v>
      </c>
      <c r="M2981" s="15" t="n">
        <v>0.392361111111111</v>
      </c>
      <c r="N2981" s="16" t="n">
        <f aca="false">VLOOKUP(E2981,'Esp. percorsi al 18-10-22'!C:J,8,FALSE())</f>
        <v>7.3865150595178</v>
      </c>
      <c r="O2981" s="16"/>
      <c r="P2981" s="16"/>
      <c r="Q2981" s="20" t="n">
        <v>194</v>
      </c>
      <c r="R2981" s="17" t="n">
        <f aca="false">+N2981*Q2981</f>
        <v>1432.98392154645</v>
      </c>
      <c r="S2981" s="17" t="n">
        <f aca="false">+O2981*Q2981</f>
        <v>0</v>
      </c>
      <c r="T2981" s="17"/>
      <c r="U2981" s="18" t="n">
        <f aca="false">+M2981-L2981</f>
        <v>0.0194444444444444</v>
      </c>
      <c r="V2981" s="18" t="n">
        <f aca="false">+U2981*Q2981</f>
        <v>3.77222222222222</v>
      </c>
      <c r="W2981" s="18"/>
    </row>
    <row r="2982" s="13" customFormat="true" ht="12" hidden="false" customHeight="false" outlineLevel="0" collapsed="false">
      <c r="A2982" s="12" t="n">
        <v>6453</v>
      </c>
      <c r="B2982" s="13" t="s">
        <v>678</v>
      </c>
      <c r="C2982" s="13" t="s">
        <v>22</v>
      </c>
      <c r="D2982" s="13" t="n">
        <v>2</v>
      </c>
      <c r="E2982" s="13" t="n">
        <v>876</v>
      </c>
      <c r="F2982" s="13" t="s">
        <v>680</v>
      </c>
      <c r="G2982" s="13" t="s">
        <v>24</v>
      </c>
      <c r="H2982" s="13" t="s">
        <v>29</v>
      </c>
      <c r="J2982" s="13" t="n">
        <v>1</v>
      </c>
      <c r="K2982" s="13" t="n">
        <v>1997</v>
      </c>
      <c r="L2982" s="14" t="n">
        <v>0.392361111111111</v>
      </c>
      <c r="M2982" s="15" t="n">
        <v>0.409722222222222</v>
      </c>
      <c r="N2982" s="16" t="n">
        <f aca="false">VLOOKUP(E2982,'Esp. percorsi al 18-10-22'!C:J,8,FALSE())</f>
        <v>7.3865150595178</v>
      </c>
      <c r="O2982" s="16"/>
      <c r="P2982" s="16"/>
      <c r="Q2982" s="20" t="n">
        <v>58</v>
      </c>
      <c r="R2982" s="17" t="n">
        <f aca="false">+N2982*Q2982</f>
        <v>428.417873452032</v>
      </c>
      <c r="S2982" s="17" t="n">
        <f aca="false">+O2982*Q2982</f>
        <v>0</v>
      </c>
      <c r="T2982" s="17"/>
      <c r="U2982" s="18" t="n">
        <f aca="false">+M2982-L2982</f>
        <v>0.0173611111111111</v>
      </c>
      <c r="V2982" s="18" t="n">
        <f aca="false">+U2982*Q2982</f>
        <v>1.00694444444444</v>
      </c>
      <c r="W2982" s="18"/>
    </row>
    <row r="2983" s="13" customFormat="true" ht="12" hidden="false" customHeight="false" outlineLevel="0" collapsed="false">
      <c r="A2983" s="12" t="n">
        <v>13063</v>
      </c>
      <c r="B2983" s="13" t="s">
        <v>678</v>
      </c>
      <c r="C2983" s="13" t="s">
        <v>22</v>
      </c>
      <c r="D2983" s="13" t="n">
        <v>2</v>
      </c>
      <c r="E2983" s="13" t="n">
        <v>876</v>
      </c>
      <c r="F2983" s="13" t="s">
        <v>680</v>
      </c>
      <c r="G2983" s="13" t="s">
        <v>26</v>
      </c>
      <c r="H2983" s="13" t="n">
        <v>6</v>
      </c>
      <c r="J2983" s="13" t="n">
        <v>1</v>
      </c>
      <c r="K2983" s="13" t="n">
        <v>11566</v>
      </c>
      <c r="L2983" s="14" t="n">
        <v>0.392361111111111</v>
      </c>
      <c r="M2983" s="15" t="n">
        <v>0.409722222222222</v>
      </c>
      <c r="N2983" s="16" t="n">
        <f aca="false">VLOOKUP(E2983,'Esp. percorsi al 18-10-22'!C:J,8,FALSE())</f>
        <v>7.3865150595178</v>
      </c>
      <c r="O2983" s="16"/>
      <c r="P2983" s="16"/>
      <c r="Q2983" s="20" t="n">
        <v>41</v>
      </c>
      <c r="R2983" s="17" t="n">
        <f aca="false">+N2983*Q2983</f>
        <v>302.84711744023</v>
      </c>
      <c r="S2983" s="17" t="n">
        <f aca="false">+O2983*Q2983</f>
        <v>0</v>
      </c>
      <c r="T2983" s="17"/>
      <c r="U2983" s="18" t="n">
        <f aca="false">+M2983-L2983</f>
        <v>0.0173611111111111</v>
      </c>
      <c r="V2983" s="18" t="n">
        <f aca="false">+U2983*Q2983</f>
        <v>0.711805555555556</v>
      </c>
      <c r="W2983" s="18"/>
    </row>
    <row r="2984" s="13" customFormat="true" ht="12" hidden="false" customHeight="false" outlineLevel="0" collapsed="false">
      <c r="A2984" s="12" t="n">
        <v>13072</v>
      </c>
      <c r="B2984" s="13" t="s">
        <v>678</v>
      </c>
      <c r="C2984" s="13" t="s">
        <v>22</v>
      </c>
      <c r="D2984" s="13" t="n">
        <v>2</v>
      </c>
      <c r="E2984" s="13" t="n">
        <v>876</v>
      </c>
      <c r="F2984" s="13" t="s">
        <v>680</v>
      </c>
      <c r="G2984" s="13" t="s">
        <v>28</v>
      </c>
      <c r="H2984" s="13" t="s">
        <v>25</v>
      </c>
      <c r="J2984" s="13" t="n">
        <v>1</v>
      </c>
      <c r="K2984" s="13" t="n">
        <v>227</v>
      </c>
      <c r="L2984" s="14" t="n">
        <v>0.392361111111111</v>
      </c>
      <c r="M2984" s="15" t="n">
        <v>0.409722222222222</v>
      </c>
      <c r="N2984" s="16" t="n">
        <f aca="false">VLOOKUP(E2984,'Esp. percorsi al 18-10-22'!C:J,8,FALSE())</f>
        <v>7.3865150595178</v>
      </c>
      <c r="O2984" s="16"/>
      <c r="P2984" s="16"/>
      <c r="Q2984" s="20" t="n">
        <v>67</v>
      </c>
      <c r="R2984" s="17" t="n">
        <f aca="false">+N2984*Q2984</f>
        <v>494.896508987693</v>
      </c>
      <c r="S2984" s="17" t="n">
        <f aca="false">+O2984*Q2984</f>
        <v>0</v>
      </c>
      <c r="T2984" s="17"/>
      <c r="U2984" s="18" t="n">
        <f aca="false">+M2984-L2984</f>
        <v>0.0173611111111111</v>
      </c>
      <c r="V2984" s="18" t="n">
        <f aca="false">+U2984*Q2984</f>
        <v>1.16319444444444</v>
      </c>
      <c r="W2984" s="18"/>
    </row>
    <row r="2985" s="13" customFormat="true" ht="12" hidden="false" customHeight="false" outlineLevel="0" collapsed="false">
      <c r="A2985" s="12" t="n">
        <v>12834</v>
      </c>
      <c r="B2985" s="13" t="s">
        <v>678</v>
      </c>
      <c r="C2985" s="13" t="s">
        <v>22</v>
      </c>
      <c r="D2985" s="13" t="n">
        <v>2</v>
      </c>
      <c r="E2985" s="13" t="n">
        <v>876</v>
      </c>
      <c r="F2985" s="13" t="s">
        <v>680</v>
      </c>
      <c r="G2985" s="13" t="s">
        <v>26</v>
      </c>
      <c r="H2985" s="19" t="s">
        <v>27</v>
      </c>
      <c r="I2985" s="19"/>
      <c r="J2985" s="13" t="n">
        <v>1</v>
      </c>
      <c r="K2985" s="13" t="n">
        <v>12834</v>
      </c>
      <c r="L2985" s="14" t="n">
        <v>0.397222222222222</v>
      </c>
      <c r="M2985" s="15" t="n">
        <v>0.416666666666667</v>
      </c>
      <c r="N2985" s="16" t="n">
        <f aca="false">VLOOKUP(E2985,'Esp. percorsi al 18-10-22'!C:J,8,FALSE())</f>
        <v>7.3865150595178</v>
      </c>
      <c r="O2985" s="16"/>
      <c r="P2985" s="16"/>
      <c r="Q2985" s="20" t="n">
        <v>194</v>
      </c>
      <c r="R2985" s="17" t="n">
        <f aca="false">+N2985*Q2985</f>
        <v>1432.98392154645</v>
      </c>
      <c r="S2985" s="17" t="n">
        <f aca="false">+O2985*Q2985</f>
        <v>0</v>
      </c>
      <c r="T2985" s="17"/>
      <c r="U2985" s="18" t="n">
        <f aca="false">+M2985-L2985</f>
        <v>0.0194444444444444</v>
      </c>
      <c r="V2985" s="18" t="n">
        <f aca="false">+U2985*Q2985</f>
        <v>3.77222222222222</v>
      </c>
      <c r="W2985" s="18"/>
    </row>
    <row r="2986" s="13" customFormat="true" ht="12" hidden="false" customHeight="false" outlineLevel="0" collapsed="false">
      <c r="A2986" s="12" t="n">
        <v>12836</v>
      </c>
      <c r="B2986" s="13" t="s">
        <v>678</v>
      </c>
      <c r="C2986" s="13" t="s">
        <v>22</v>
      </c>
      <c r="D2986" s="13" t="n">
        <v>2</v>
      </c>
      <c r="E2986" s="13" t="n">
        <v>876</v>
      </c>
      <c r="F2986" s="13" t="s">
        <v>680</v>
      </c>
      <c r="G2986" s="13" t="s">
        <v>26</v>
      </c>
      <c r="H2986" s="19" t="s">
        <v>27</v>
      </c>
      <c r="I2986" s="19"/>
      <c r="J2986" s="13" t="n">
        <v>1</v>
      </c>
      <c r="K2986" s="13" t="n">
        <v>12836</v>
      </c>
      <c r="L2986" s="14" t="n">
        <v>0.418055555555556</v>
      </c>
      <c r="M2986" s="15" t="n">
        <v>0.4375</v>
      </c>
      <c r="N2986" s="16" t="n">
        <f aca="false">VLOOKUP(E2986,'Esp. percorsi al 18-10-22'!C:J,8,FALSE())</f>
        <v>7.3865150595178</v>
      </c>
      <c r="O2986" s="16"/>
      <c r="P2986" s="16"/>
      <c r="Q2986" s="20" t="n">
        <v>194</v>
      </c>
      <c r="R2986" s="17" t="n">
        <f aca="false">+N2986*Q2986</f>
        <v>1432.98392154645</v>
      </c>
      <c r="S2986" s="17" t="n">
        <f aca="false">+O2986*Q2986</f>
        <v>0</v>
      </c>
      <c r="T2986" s="17"/>
      <c r="U2986" s="18" t="n">
        <f aca="false">+M2986-L2986</f>
        <v>0.0194444444444444</v>
      </c>
      <c r="V2986" s="18" t="n">
        <f aca="false">+U2986*Q2986</f>
        <v>3.77222222222222</v>
      </c>
      <c r="W2986" s="18"/>
    </row>
    <row r="2987" s="13" customFormat="true" ht="12" hidden="false" customHeight="false" outlineLevel="0" collapsed="false">
      <c r="A2987" s="12" t="n">
        <v>6454</v>
      </c>
      <c r="B2987" s="13" t="s">
        <v>678</v>
      </c>
      <c r="C2987" s="13" t="s">
        <v>22</v>
      </c>
      <c r="D2987" s="13" t="n">
        <v>2</v>
      </c>
      <c r="E2987" s="13" t="n">
        <v>876</v>
      </c>
      <c r="F2987" s="13" t="s">
        <v>680</v>
      </c>
      <c r="G2987" s="13" t="s">
        <v>24</v>
      </c>
      <c r="H2987" s="13" t="s">
        <v>29</v>
      </c>
      <c r="J2987" s="13" t="n">
        <v>1</v>
      </c>
      <c r="K2987" s="13" t="n">
        <v>1998</v>
      </c>
      <c r="L2987" s="14" t="n">
        <v>0.434027777777778</v>
      </c>
      <c r="M2987" s="15" t="n">
        <v>0.451388888888889</v>
      </c>
      <c r="N2987" s="16" t="n">
        <f aca="false">VLOOKUP(E2987,'Esp. percorsi al 18-10-22'!C:J,8,FALSE())</f>
        <v>7.3865150595178</v>
      </c>
      <c r="O2987" s="16"/>
      <c r="P2987" s="16"/>
      <c r="Q2987" s="20" t="n">
        <v>58</v>
      </c>
      <c r="R2987" s="17" t="n">
        <f aca="false">+N2987*Q2987</f>
        <v>428.417873452032</v>
      </c>
      <c r="S2987" s="17" t="n">
        <f aca="false">+O2987*Q2987</f>
        <v>0</v>
      </c>
      <c r="T2987" s="17"/>
      <c r="U2987" s="18" t="n">
        <f aca="false">+M2987-L2987</f>
        <v>0.0173611111111111</v>
      </c>
      <c r="V2987" s="18" t="n">
        <f aca="false">+U2987*Q2987</f>
        <v>1.00694444444444</v>
      </c>
      <c r="W2987" s="18"/>
    </row>
    <row r="2988" s="13" customFormat="true" ht="12" hidden="false" customHeight="false" outlineLevel="0" collapsed="false">
      <c r="A2988" s="12" t="n">
        <v>13064</v>
      </c>
      <c r="B2988" s="13" t="s">
        <v>678</v>
      </c>
      <c r="C2988" s="13" t="s">
        <v>22</v>
      </c>
      <c r="D2988" s="13" t="n">
        <v>2</v>
      </c>
      <c r="E2988" s="13" t="n">
        <v>876</v>
      </c>
      <c r="F2988" s="13" t="s">
        <v>680</v>
      </c>
      <c r="G2988" s="13" t="s">
        <v>26</v>
      </c>
      <c r="H2988" s="13" t="n">
        <v>6</v>
      </c>
      <c r="J2988" s="13" t="n">
        <v>1</v>
      </c>
      <c r="K2988" s="13" t="n">
        <v>11571</v>
      </c>
      <c r="L2988" s="14" t="n">
        <v>0.434027777777778</v>
      </c>
      <c r="M2988" s="15" t="n">
        <v>0.451388888888889</v>
      </c>
      <c r="N2988" s="16" t="n">
        <f aca="false">VLOOKUP(E2988,'Esp. percorsi al 18-10-22'!C:J,8,FALSE())</f>
        <v>7.3865150595178</v>
      </c>
      <c r="O2988" s="16"/>
      <c r="P2988" s="16"/>
      <c r="Q2988" s="20" t="n">
        <v>41</v>
      </c>
      <c r="R2988" s="17" t="n">
        <f aca="false">+N2988*Q2988</f>
        <v>302.84711744023</v>
      </c>
      <c r="S2988" s="17" t="n">
        <f aca="false">+O2988*Q2988</f>
        <v>0</v>
      </c>
      <c r="T2988" s="17"/>
      <c r="U2988" s="18" t="n">
        <f aca="false">+M2988-L2988</f>
        <v>0.0173611111111111</v>
      </c>
      <c r="V2988" s="18" t="n">
        <f aca="false">+U2988*Q2988</f>
        <v>0.711805555555556</v>
      </c>
      <c r="W2988" s="18"/>
    </row>
    <row r="2989" s="13" customFormat="true" ht="12" hidden="false" customHeight="false" outlineLevel="0" collapsed="false">
      <c r="A2989" s="12" t="n">
        <v>13073</v>
      </c>
      <c r="B2989" s="13" t="s">
        <v>678</v>
      </c>
      <c r="C2989" s="13" t="s">
        <v>22</v>
      </c>
      <c r="D2989" s="13" t="n">
        <v>2</v>
      </c>
      <c r="E2989" s="13" t="n">
        <v>876</v>
      </c>
      <c r="F2989" s="13" t="s">
        <v>680</v>
      </c>
      <c r="G2989" s="13" t="s">
        <v>28</v>
      </c>
      <c r="H2989" s="13" t="s">
        <v>25</v>
      </c>
      <c r="J2989" s="13" t="n">
        <v>1</v>
      </c>
      <c r="K2989" s="13" t="n">
        <v>228</v>
      </c>
      <c r="L2989" s="14" t="n">
        <v>0.434027777777778</v>
      </c>
      <c r="M2989" s="15" t="n">
        <v>0.451388888888889</v>
      </c>
      <c r="N2989" s="16" t="n">
        <f aca="false">VLOOKUP(E2989,'Esp. percorsi al 18-10-22'!C:J,8,FALSE())</f>
        <v>7.3865150595178</v>
      </c>
      <c r="O2989" s="16"/>
      <c r="P2989" s="16"/>
      <c r="Q2989" s="20" t="n">
        <v>67</v>
      </c>
      <c r="R2989" s="17" t="n">
        <f aca="false">+N2989*Q2989</f>
        <v>494.896508987693</v>
      </c>
      <c r="S2989" s="17" t="n">
        <f aca="false">+O2989*Q2989</f>
        <v>0</v>
      </c>
      <c r="T2989" s="17"/>
      <c r="U2989" s="18" t="n">
        <f aca="false">+M2989-L2989</f>
        <v>0.0173611111111111</v>
      </c>
      <c r="V2989" s="18" t="n">
        <f aca="false">+U2989*Q2989</f>
        <v>1.16319444444444</v>
      </c>
      <c r="W2989" s="18"/>
    </row>
    <row r="2990" s="13" customFormat="true" ht="12" hidden="false" customHeight="false" outlineLevel="0" collapsed="false">
      <c r="A2990" s="12" t="n">
        <v>12839</v>
      </c>
      <c r="B2990" s="13" t="s">
        <v>678</v>
      </c>
      <c r="C2990" s="13" t="s">
        <v>22</v>
      </c>
      <c r="D2990" s="13" t="n">
        <v>2</v>
      </c>
      <c r="E2990" s="13" t="n">
        <v>876</v>
      </c>
      <c r="F2990" s="13" t="s">
        <v>680</v>
      </c>
      <c r="G2990" s="13" t="s">
        <v>26</v>
      </c>
      <c r="H2990" s="19" t="s">
        <v>27</v>
      </c>
      <c r="I2990" s="19"/>
      <c r="J2990" s="13" t="n">
        <v>1</v>
      </c>
      <c r="K2990" s="13" t="n">
        <v>12839</v>
      </c>
      <c r="L2990" s="14" t="n">
        <v>0.442361111111111</v>
      </c>
      <c r="M2990" s="15" t="n">
        <v>0.461805555555556</v>
      </c>
      <c r="N2990" s="16" t="n">
        <f aca="false">VLOOKUP(E2990,'Esp. percorsi al 18-10-22'!C:J,8,FALSE())</f>
        <v>7.3865150595178</v>
      </c>
      <c r="O2990" s="16"/>
      <c r="P2990" s="16"/>
      <c r="Q2990" s="20" t="n">
        <v>194</v>
      </c>
      <c r="R2990" s="17" t="n">
        <f aca="false">+N2990*Q2990</f>
        <v>1432.98392154645</v>
      </c>
      <c r="S2990" s="17" t="n">
        <f aca="false">+O2990*Q2990</f>
        <v>0</v>
      </c>
      <c r="T2990" s="17"/>
      <c r="U2990" s="18" t="n">
        <f aca="false">+M2990-L2990</f>
        <v>0.0194444444444444</v>
      </c>
      <c r="V2990" s="18" t="n">
        <f aca="false">+U2990*Q2990</f>
        <v>3.77222222222222</v>
      </c>
      <c r="W2990" s="18"/>
    </row>
    <row r="2991" s="13" customFormat="true" ht="12" hidden="false" customHeight="false" outlineLevel="0" collapsed="false">
      <c r="A2991" s="12" t="n">
        <v>12841</v>
      </c>
      <c r="B2991" s="13" t="s">
        <v>678</v>
      </c>
      <c r="C2991" s="13" t="s">
        <v>22</v>
      </c>
      <c r="D2991" s="13" t="n">
        <v>2</v>
      </c>
      <c r="E2991" s="13" t="n">
        <v>876</v>
      </c>
      <c r="F2991" s="13" t="s">
        <v>680</v>
      </c>
      <c r="G2991" s="13" t="s">
        <v>26</v>
      </c>
      <c r="H2991" s="19" t="s">
        <v>27</v>
      </c>
      <c r="I2991" s="19"/>
      <c r="J2991" s="13" t="n">
        <v>1</v>
      </c>
      <c r="K2991" s="13" t="n">
        <v>12841</v>
      </c>
      <c r="L2991" s="14" t="n">
        <v>0.463194444444444</v>
      </c>
      <c r="M2991" s="15" t="n">
        <v>0.482638888888889</v>
      </c>
      <c r="N2991" s="16" t="n">
        <f aca="false">VLOOKUP(E2991,'Esp. percorsi al 18-10-22'!C:J,8,FALSE())</f>
        <v>7.3865150595178</v>
      </c>
      <c r="O2991" s="16"/>
      <c r="P2991" s="16"/>
      <c r="Q2991" s="20" t="n">
        <v>194</v>
      </c>
      <c r="R2991" s="17" t="n">
        <f aca="false">+N2991*Q2991</f>
        <v>1432.98392154645</v>
      </c>
      <c r="S2991" s="17" t="n">
        <f aca="false">+O2991*Q2991</f>
        <v>0</v>
      </c>
      <c r="T2991" s="17"/>
      <c r="U2991" s="18" t="n">
        <f aca="false">+M2991-L2991</f>
        <v>0.0194444444444444</v>
      </c>
      <c r="V2991" s="18" t="n">
        <f aca="false">+U2991*Q2991</f>
        <v>3.77222222222222</v>
      </c>
      <c r="W2991" s="18"/>
    </row>
    <row r="2992" s="13" customFormat="true" ht="12" hidden="false" customHeight="false" outlineLevel="0" collapsed="false">
      <c r="A2992" s="12" t="n">
        <v>6455</v>
      </c>
      <c r="B2992" s="13" t="s">
        <v>678</v>
      </c>
      <c r="C2992" s="13" t="s">
        <v>22</v>
      </c>
      <c r="D2992" s="13" t="n">
        <v>2</v>
      </c>
      <c r="E2992" s="13" t="n">
        <v>876</v>
      </c>
      <c r="F2992" s="13" t="s">
        <v>680</v>
      </c>
      <c r="G2992" s="13" t="s">
        <v>24</v>
      </c>
      <c r="H2992" s="13" t="s">
        <v>29</v>
      </c>
      <c r="J2992" s="13" t="n">
        <v>1</v>
      </c>
      <c r="K2992" s="13" t="n">
        <v>1999</v>
      </c>
      <c r="L2992" s="14" t="n">
        <v>0.475694444444444</v>
      </c>
      <c r="M2992" s="15" t="n">
        <v>0.493055555555556</v>
      </c>
      <c r="N2992" s="16" t="n">
        <f aca="false">VLOOKUP(E2992,'Esp. percorsi al 18-10-22'!C:J,8,FALSE())</f>
        <v>7.3865150595178</v>
      </c>
      <c r="O2992" s="16"/>
      <c r="P2992" s="16"/>
      <c r="Q2992" s="20" t="n">
        <v>58</v>
      </c>
      <c r="R2992" s="17" t="n">
        <f aca="false">+N2992*Q2992</f>
        <v>428.417873452032</v>
      </c>
      <c r="S2992" s="17" t="n">
        <f aca="false">+O2992*Q2992</f>
        <v>0</v>
      </c>
      <c r="T2992" s="17"/>
      <c r="U2992" s="18" t="n">
        <f aca="false">+M2992-L2992</f>
        <v>0.0173611111111111</v>
      </c>
      <c r="V2992" s="18" t="n">
        <f aca="false">+U2992*Q2992</f>
        <v>1.00694444444444</v>
      </c>
      <c r="W2992" s="18"/>
    </row>
    <row r="2993" s="13" customFormat="true" ht="12" hidden="false" customHeight="false" outlineLevel="0" collapsed="false">
      <c r="A2993" s="12" t="n">
        <v>13065</v>
      </c>
      <c r="B2993" s="13" t="s">
        <v>678</v>
      </c>
      <c r="C2993" s="13" t="s">
        <v>22</v>
      </c>
      <c r="D2993" s="13" t="n">
        <v>2</v>
      </c>
      <c r="E2993" s="13" t="n">
        <v>876</v>
      </c>
      <c r="F2993" s="13" t="s">
        <v>680</v>
      </c>
      <c r="G2993" s="13" t="s">
        <v>26</v>
      </c>
      <c r="H2993" s="13" t="n">
        <v>6</v>
      </c>
      <c r="J2993" s="13" t="n">
        <v>1</v>
      </c>
      <c r="K2993" s="13" t="n">
        <v>11576</v>
      </c>
      <c r="L2993" s="14" t="n">
        <v>0.475694444444444</v>
      </c>
      <c r="M2993" s="15" t="n">
        <v>0.493055555555556</v>
      </c>
      <c r="N2993" s="16" t="n">
        <f aca="false">VLOOKUP(E2993,'Esp. percorsi al 18-10-22'!C:J,8,FALSE())</f>
        <v>7.3865150595178</v>
      </c>
      <c r="O2993" s="16"/>
      <c r="P2993" s="16"/>
      <c r="Q2993" s="20" t="n">
        <v>41</v>
      </c>
      <c r="R2993" s="17" t="n">
        <f aca="false">+N2993*Q2993</f>
        <v>302.84711744023</v>
      </c>
      <c r="S2993" s="17" t="n">
        <f aca="false">+O2993*Q2993</f>
        <v>0</v>
      </c>
      <c r="T2993" s="17"/>
      <c r="U2993" s="18" t="n">
        <f aca="false">+M2993-L2993</f>
        <v>0.0173611111111111</v>
      </c>
      <c r="V2993" s="18" t="n">
        <f aca="false">+U2993*Q2993</f>
        <v>0.711805555555556</v>
      </c>
      <c r="W2993" s="18"/>
    </row>
    <row r="2994" s="13" customFormat="true" ht="12" hidden="false" customHeight="false" outlineLevel="0" collapsed="false">
      <c r="A2994" s="12" t="n">
        <v>13074</v>
      </c>
      <c r="B2994" s="13" t="s">
        <v>678</v>
      </c>
      <c r="C2994" s="13" t="s">
        <v>22</v>
      </c>
      <c r="D2994" s="13" t="n">
        <v>2</v>
      </c>
      <c r="E2994" s="13" t="n">
        <v>876</v>
      </c>
      <c r="F2994" s="13" t="s">
        <v>680</v>
      </c>
      <c r="G2994" s="13" t="s">
        <v>28</v>
      </c>
      <c r="H2994" s="13" t="s">
        <v>25</v>
      </c>
      <c r="J2994" s="13" t="n">
        <v>1</v>
      </c>
      <c r="K2994" s="13" t="n">
        <v>229</v>
      </c>
      <c r="L2994" s="14" t="n">
        <v>0.475694444444444</v>
      </c>
      <c r="M2994" s="15" t="n">
        <v>0.493055555555556</v>
      </c>
      <c r="N2994" s="16" t="n">
        <f aca="false">VLOOKUP(E2994,'Esp. percorsi al 18-10-22'!C:J,8,FALSE())</f>
        <v>7.3865150595178</v>
      </c>
      <c r="O2994" s="16"/>
      <c r="P2994" s="16"/>
      <c r="Q2994" s="20" t="n">
        <v>67</v>
      </c>
      <c r="R2994" s="17" t="n">
        <f aca="false">+N2994*Q2994</f>
        <v>494.896508987693</v>
      </c>
      <c r="S2994" s="17" t="n">
        <f aca="false">+O2994*Q2994</f>
        <v>0</v>
      </c>
      <c r="T2994" s="17"/>
      <c r="U2994" s="18" t="n">
        <f aca="false">+M2994-L2994</f>
        <v>0.0173611111111111</v>
      </c>
      <c r="V2994" s="18" t="n">
        <f aca="false">+U2994*Q2994</f>
        <v>1.16319444444444</v>
      </c>
      <c r="W2994" s="18"/>
    </row>
    <row r="2995" s="13" customFormat="true" ht="12" hidden="false" customHeight="false" outlineLevel="0" collapsed="false">
      <c r="A2995" s="12" t="n">
        <v>12843</v>
      </c>
      <c r="B2995" s="13" t="s">
        <v>678</v>
      </c>
      <c r="C2995" s="13" t="s">
        <v>22</v>
      </c>
      <c r="D2995" s="13" t="n">
        <v>2</v>
      </c>
      <c r="E2995" s="13" t="n">
        <v>876</v>
      </c>
      <c r="F2995" s="13" t="s">
        <v>680</v>
      </c>
      <c r="G2995" s="13" t="s">
        <v>26</v>
      </c>
      <c r="H2995" s="19" t="s">
        <v>27</v>
      </c>
      <c r="I2995" s="19"/>
      <c r="J2995" s="13" t="n">
        <v>1</v>
      </c>
      <c r="K2995" s="13" t="n">
        <v>12843</v>
      </c>
      <c r="L2995" s="14" t="n">
        <v>0.4875</v>
      </c>
      <c r="M2995" s="15" t="n">
        <v>0.506944444444444</v>
      </c>
      <c r="N2995" s="16" t="n">
        <f aca="false">VLOOKUP(E2995,'Esp. percorsi al 18-10-22'!C:J,8,FALSE())</f>
        <v>7.3865150595178</v>
      </c>
      <c r="O2995" s="16"/>
      <c r="P2995" s="16"/>
      <c r="Q2995" s="20" t="n">
        <v>194</v>
      </c>
      <c r="R2995" s="17" t="n">
        <f aca="false">+N2995*Q2995</f>
        <v>1432.98392154645</v>
      </c>
      <c r="S2995" s="17" t="n">
        <f aca="false">+O2995*Q2995</f>
        <v>0</v>
      </c>
      <c r="T2995" s="17"/>
      <c r="U2995" s="18" t="n">
        <f aca="false">+M2995-L2995</f>
        <v>0.0194444444444444</v>
      </c>
      <c r="V2995" s="18" t="n">
        <f aca="false">+U2995*Q2995</f>
        <v>3.77222222222222</v>
      </c>
      <c r="W2995" s="18"/>
    </row>
    <row r="2996" s="13" customFormat="true" ht="12" hidden="false" customHeight="false" outlineLevel="0" collapsed="false">
      <c r="A2996" s="12" t="n">
        <v>12845</v>
      </c>
      <c r="B2996" s="13" t="s">
        <v>678</v>
      </c>
      <c r="C2996" s="13" t="s">
        <v>22</v>
      </c>
      <c r="D2996" s="13" t="n">
        <v>2</v>
      </c>
      <c r="E2996" s="13" t="n">
        <v>876</v>
      </c>
      <c r="F2996" s="13" t="s">
        <v>680</v>
      </c>
      <c r="G2996" s="13" t="s">
        <v>26</v>
      </c>
      <c r="H2996" s="19" t="s">
        <v>27</v>
      </c>
      <c r="I2996" s="19"/>
      <c r="J2996" s="13" t="n">
        <v>1</v>
      </c>
      <c r="K2996" s="13" t="n">
        <v>12845</v>
      </c>
      <c r="L2996" s="14" t="n">
        <v>0.508333333333333</v>
      </c>
      <c r="M2996" s="15" t="n">
        <v>0.527777777777778</v>
      </c>
      <c r="N2996" s="16" t="n">
        <f aca="false">VLOOKUP(E2996,'Esp. percorsi al 18-10-22'!C:J,8,FALSE())</f>
        <v>7.3865150595178</v>
      </c>
      <c r="O2996" s="16"/>
      <c r="P2996" s="16"/>
      <c r="Q2996" s="20" t="n">
        <v>194</v>
      </c>
      <c r="R2996" s="17" t="n">
        <f aca="false">+N2996*Q2996</f>
        <v>1432.98392154645</v>
      </c>
      <c r="S2996" s="17" t="n">
        <f aca="false">+O2996*Q2996</f>
        <v>0</v>
      </c>
      <c r="T2996" s="17"/>
      <c r="U2996" s="18" t="n">
        <f aca="false">+M2996-L2996</f>
        <v>0.0194444444444444</v>
      </c>
      <c r="V2996" s="18" t="n">
        <f aca="false">+U2996*Q2996</f>
        <v>3.77222222222222</v>
      </c>
      <c r="W2996" s="18"/>
    </row>
    <row r="2997" s="13" customFormat="true" ht="12" hidden="false" customHeight="false" outlineLevel="0" collapsed="false">
      <c r="A2997" s="12" t="n">
        <v>6456</v>
      </c>
      <c r="B2997" s="13" t="s">
        <v>678</v>
      </c>
      <c r="C2997" s="13" t="s">
        <v>22</v>
      </c>
      <c r="D2997" s="13" t="n">
        <v>2</v>
      </c>
      <c r="E2997" s="13" t="n">
        <v>876</v>
      </c>
      <c r="F2997" s="13" t="s">
        <v>680</v>
      </c>
      <c r="G2997" s="13" t="s">
        <v>24</v>
      </c>
      <c r="H2997" s="13" t="s">
        <v>29</v>
      </c>
      <c r="J2997" s="13" t="n">
        <v>1</v>
      </c>
      <c r="K2997" s="13" t="n">
        <v>2000</v>
      </c>
      <c r="L2997" s="14" t="n">
        <v>0.517361111111111</v>
      </c>
      <c r="M2997" s="15" t="n">
        <v>0.534722222222222</v>
      </c>
      <c r="N2997" s="16" t="n">
        <f aca="false">VLOOKUP(E2997,'Esp. percorsi al 18-10-22'!C:J,8,FALSE())</f>
        <v>7.3865150595178</v>
      </c>
      <c r="O2997" s="16"/>
      <c r="P2997" s="16"/>
      <c r="Q2997" s="20" t="n">
        <v>58</v>
      </c>
      <c r="R2997" s="17" t="n">
        <f aca="false">+N2997*Q2997</f>
        <v>428.417873452032</v>
      </c>
      <c r="S2997" s="17" t="n">
        <f aca="false">+O2997*Q2997</f>
        <v>0</v>
      </c>
      <c r="T2997" s="17"/>
      <c r="U2997" s="18" t="n">
        <f aca="false">+M2997-L2997</f>
        <v>0.0173611111111111</v>
      </c>
      <c r="V2997" s="18" t="n">
        <f aca="false">+U2997*Q2997</f>
        <v>1.00694444444444</v>
      </c>
      <c r="W2997" s="18"/>
    </row>
    <row r="2998" s="13" customFormat="true" ht="12" hidden="false" customHeight="false" outlineLevel="0" collapsed="false">
      <c r="A2998" s="12" t="n">
        <v>13066</v>
      </c>
      <c r="B2998" s="13" t="s">
        <v>678</v>
      </c>
      <c r="C2998" s="13" t="s">
        <v>22</v>
      </c>
      <c r="D2998" s="13" t="n">
        <v>2</v>
      </c>
      <c r="E2998" s="13" t="n">
        <v>876</v>
      </c>
      <c r="F2998" s="13" t="s">
        <v>680</v>
      </c>
      <c r="G2998" s="13" t="s">
        <v>26</v>
      </c>
      <c r="H2998" s="13" t="n">
        <v>6</v>
      </c>
      <c r="J2998" s="13" t="n">
        <v>1</v>
      </c>
      <c r="K2998" s="13" t="n">
        <v>11581</v>
      </c>
      <c r="L2998" s="14" t="n">
        <v>0.517361111111111</v>
      </c>
      <c r="M2998" s="15" t="n">
        <v>0.534722222222222</v>
      </c>
      <c r="N2998" s="16" t="n">
        <f aca="false">VLOOKUP(E2998,'Esp. percorsi al 18-10-22'!C:J,8,FALSE())</f>
        <v>7.3865150595178</v>
      </c>
      <c r="O2998" s="16"/>
      <c r="P2998" s="16"/>
      <c r="Q2998" s="20" t="n">
        <v>41</v>
      </c>
      <c r="R2998" s="17" t="n">
        <f aca="false">+N2998*Q2998</f>
        <v>302.84711744023</v>
      </c>
      <c r="S2998" s="17" t="n">
        <f aca="false">+O2998*Q2998</f>
        <v>0</v>
      </c>
      <c r="T2998" s="17"/>
      <c r="U2998" s="18" t="n">
        <f aca="false">+M2998-L2998</f>
        <v>0.0173611111111111</v>
      </c>
      <c r="V2998" s="18" t="n">
        <f aca="false">+U2998*Q2998</f>
        <v>0.711805555555556</v>
      </c>
      <c r="W2998" s="18"/>
    </row>
    <row r="2999" s="13" customFormat="true" ht="12" hidden="false" customHeight="false" outlineLevel="0" collapsed="false">
      <c r="A2999" s="12" t="n">
        <v>13075</v>
      </c>
      <c r="B2999" s="13" t="s">
        <v>678</v>
      </c>
      <c r="C2999" s="13" t="s">
        <v>22</v>
      </c>
      <c r="D2999" s="13" t="n">
        <v>2</v>
      </c>
      <c r="E2999" s="13" t="n">
        <v>876</v>
      </c>
      <c r="F2999" s="13" t="s">
        <v>680</v>
      </c>
      <c r="G2999" s="13" t="s">
        <v>28</v>
      </c>
      <c r="H2999" s="13" t="s">
        <v>25</v>
      </c>
      <c r="J2999" s="13" t="n">
        <v>1</v>
      </c>
      <c r="K2999" s="13" t="n">
        <v>230</v>
      </c>
      <c r="L2999" s="14" t="n">
        <v>0.517361111111111</v>
      </c>
      <c r="M2999" s="15" t="n">
        <v>0.534722222222222</v>
      </c>
      <c r="N2999" s="16" t="n">
        <f aca="false">VLOOKUP(E2999,'Esp. percorsi al 18-10-22'!C:J,8,FALSE())</f>
        <v>7.3865150595178</v>
      </c>
      <c r="O2999" s="16"/>
      <c r="P2999" s="16"/>
      <c r="Q2999" s="20" t="n">
        <v>67</v>
      </c>
      <c r="R2999" s="17" t="n">
        <f aca="false">+N2999*Q2999</f>
        <v>494.896508987693</v>
      </c>
      <c r="S2999" s="17" t="n">
        <f aca="false">+O2999*Q2999</f>
        <v>0</v>
      </c>
      <c r="T2999" s="17"/>
      <c r="U2999" s="18" t="n">
        <f aca="false">+M2999-L2999</f>
        <v>0.0173611111111111</v>
      </c>
      <c r="V2999" s="18" t="n">
        <f aca="false">+U2999*Q2999</f>
        <v>1.16319444444444</v>
      </c>
      <c r="W2999" s="18"/>
    </row>
    <row r="3000" s="13" customFormat="true" ht="12" hidden="false" customHeight="false" outlineLevel="0" collapsed="false">
      <c r="A3000" s="12" t="n">
        <v>12847</v>
      </c>
      <c r="B3000" s="13" t="s">
        <v>678</v>
      </c>
      <c r="C3000" s="13" t="s">
        <v>22</v>
      </c>
      <c r="D3000" s="13" t="n">
        <v>2</v>
      </c>
      <c r="E3000" s="13" t="n">
        <v>876</v>
      </c>
      <c r="F3000" s="13" t="s">
        <v>680</v>
      </c>
      <c r="G3000" s="13" t="s">
        <v>26</v>
      </c>
      <c r="H3000" s="19" t="s">
        <v>27</v>
      </c>
      <c r="I3000" s="19"/>
      <c r="J3000" s="13" t="n">
        <v>1</v>
      </c>
      <c r="K3000" s="13" t="n">
        <v>12847</v>
      </c>
      <c r="L3000" s="14" t="n">
        <v>0.532638888888889</v>
      </c>
      <c r="M3000" s="15" t="n">
        <v>0.552083333333333</v>
      </c>
      <c r="N3000" s="16" t="n">
        <f aca="false">VLOOKUP(E3000,'Esp. percorsi al 18-10-22'!C:J,8,FALSE())</f>
        <v>7.3865150595178</v>
      </c>
      <c r="O3000" s="16"/>
      <c r="P3000" s="16"/>
      <c r="Q3000" s="20" t="n">
        <v>194</v>
      </c>
      <c r="R3000" s="17" t="n">
        <f aca="false">+N3000*Q3000</f>
        <v>1432.98392154645</v>
      </c>
      <c r="S3000" s="17" t="n">
        <f aca="false">+O3000*Q3000</f>
        <v>0</v>
      </c>
      <c r="T3000" s="17"/>
      <c r="U3000" s="18" t="n">
        <f aca="false">+M3000-L3000</f>
        <v>0.0194444444444444</v>
      </c>
      <c r="V3000" s="18" t="n">
        <f aca="false">+U3000*Q3000</f>
        <v>3.77222222222222</v>
      </c>
      <c r="W3000" s="18"/>
    </row>
    <row r="3001" s="13" customFormat="true" ht="12" hidden="false" customHeight="false" outlineLevel="0" collapsed="false">
      <c r="A3001" s="12" t="n">
        <v>12849</v>
      </c>
      <c r="B3001" s="13" t="s">
        <v>678</v>
      </c>
      <c r="C3001" s="13" t="s">
        <v>22</v>
      </c>
      <c r="D3001" s="13" t="n">
        <v>2</v>
      </c>
      <c r="E3001" s="13" t="n">
        <v>876</v>
      </c>
      <c r="F3001" s="13" t="s">
        <v>680</v>
      </c>
      <c r="G3001" s="13" t="s">
        <v>26</v>
      </c>
      <c r="H3001" s="19" t="s">
        <v>27</v>
      </c>
      <c r="I3001" s="19"/>
      <c r="J3001" s="13" t="n">
        <v>1</v>
      </c>
      <c r="K3001" s="13" t="n">
        <v>12849</v>
      </c>
      <c r="L3001" s="14" t="n">
        <v>0.553472222222222</v>
      </c>
      <c r="M3001" s="15" t="n">
        <v>0.572916666666667</v>
      </c>
      <c r="N3001" s="16" t="n">
        <f aca="false">VLOOKUP(E3001,'Esp. percorsi al 18-10-22'!C:J,8,FALSE())</f>
        <v>7.3865150595178</v>
      </c>
      <c r="O3001" s="16"/>
      <c r="P3001" s="16"/>
      <c r="Q3001" s="20" t="n">
        <v>194</v>
      </c>
      <c r="R3001" s="17" t="n">
        <f aca="false">+N3001*Q3001</f>
        <v>1432.98392154645</v>
      </c>
      <c r="S3001" s="17" t="n">
        <f aca="false">+O3001*Q3001</f>
        <v>0</v>
      </c>
      <c r="T3001" s="17"/>
      <c r="U3001" s="18" t="n">
        <f aca="false">+M3001-L3001</f>
        <v>0.0194444444444444</v>
      </c>
      <c r="V3001" s="18" t="n">
        <f aca="false">+U3001*Q3001</f>
        <v>3.77222222222222</v>
      </c>
      <c r="W3001" s="18"/>
    </row>
    <row r="3002" s="13" customFormat="true" ht="12" hidden="false" customHeight="false" outlineLevel="0" collapsed="false">
      <c r="A3002" s="12" t="n">
        <v>6457</v>
      </c>
      <c r="B3002" s="13" t="s">
        <v>678</v>
      </c>
      <c r="C3002" s="13" t="s">
        <v>22</v>
      </c>
      <c r="D3002" s="13" t="n">
        <v>2</v>
      </c>
      <c r="E3002" s="13" t="n">
        <v>876</v>
      </c>
      <c r="F3002" s="13" t="s">
        <v>680</v>
      </c>
      <c r="G3002" s="13" t="s">
        <v>24</v>
      </c>
      <c r="H3002" s="13" t="s">
        <v>29</v>
      </c>
      <c r="J3002" s="13" t="n">
        <v>1</v>
      </c>
      <c r="K3002" s="13" t="n">
        <v>2001</v>
      </c>
      <c r="L3002" s="14" t="n">
        <v>0.559027777777778</v>
      </c>
      <c r="M3002" s="15" t="n">
        <v>0.576388888888889</v>
      </c>
      <c r="N3002" s="16" t="n">
        <f aca="false">VLOOKUP(E3002,'Esp. percorsi al 18-10-22'!C:J,8,FALSE())</f>
        <v>7.3865150595178</v>
      </c>
      <c r="O3002" s="16"/>
      <c r="P3002" s="16"/>
      <c r="Q3002" s="20" t="n">
        <v>58</v>
      </c>
      <c r="R3002" s="17" t="n">
        <f aca="false">+N3002*Q3002</f>
        <v>428.417873452032</v>
      </c>
      <c r="S3002" s="17" t="n">
        <f aca="false">+O3002*Q3002</f>
        <v>0</v>
      </c>
      <c r="T3002" s="17"/>
      <c r="U3002" s="18" t="n">
        <f aca="false">+M3002-L3002</f>
        <v>0.0173611111111111</v>
      </c>
      <c r="V3002" s="18" t="n">
        <f aca="false">+U3002*Q3002</f>
        <v>1.00694444444444</v>
      </c>
      <c r="W3002" s="18"/>
    </row>
    <row r="3003" s="13" customFormat="true" ht="12" hidden="false" customHeight="false" outlineLevel="0" collapsed="false">
      <c r="A3003" s="12" t="n">
        <v>13067</v>
      </c>
      <c r="B3003" s="13" t="s">
        <v>678</v>
      </c>
      <c r="C3003" s="13" t="s">
        <v>22</v>
      </c>
      <c r="D3003" s="13" t="n">
        <v>2</v>
      </c>
      <c r="E3003" s="13" t="n">
        <v>876</v>
      </c>
      <c r="F3003" s="13" t="s">
        <v>680</v>
      </c>
      <c r="G3003" s="13" t="s">
        <v>26</v>
      </c>
      <c r="H3003" s="13" t="n">
        <v>6</v>
      </c>
      <c r="J3003" s="13" t="n">
        <v>1</v>
      </c>
      <c r="K3003" s="13" t="n">
        <v>11586</v>
      </c>
      <c r="L3003" s="14" t="n">
        <v>0.559027777777778</v>
      </c>
      <c r="M3003" s="15" t="n">
        <v>0.576388888888889</v>
      </c>
      <c r="N3003" s="16" t="n">
        <f aca="false">VLOOKUP(E3003,'Esp. percorsi al 18-10-22'!C:J,8,FALSE())</f>
        <v>7.3865150595178</v>
      </c>
      <c r="O3003" s="16"/>
      <c r="P3003" s="16"/>
      <c r="Q3003" s="20" t="n">
        <v>41</v>
      </c>
      <c r="R3003" s="17" t="n">
        <f aca="false">+N3003*Q3003</f>
        <v>302.84711744023</v>
      </c>
      <c r="S3003" s="17" t="n">
        <f aca="false">+O3003*Q3003</f>
        <v>0</v>
      </c>
      <c r="T3003" s="17"/>
      <c r="U3003" s="18" t="n">
        <f aca="false">+M3003-L3003</f>
        <v>0.0173611111111111</v>
      </c>
      <c r="V3003" s="18" t="n">
        <f aca="false">+U3003*Q3003</f>
        <v>0.711805555555556</v>
      </c>
      <c r="W3003" s="18"/>
    </row>
    <row r="3004" s="13" customFormat="true" ht="12" hidden="false" customHeight="false" outlineLevel="0" collapsed="false">
      <c r="A3004" s="12" t="n">
        <v>13076</v>
      </c>
      <c r="B3004" s="13" t="s">
        <v>678</v>
      </c>
      <c r="C3004" s="13" t="s">
        <v>22</v>
      </c>
      <c r="D3004" s="13" t="n">
        <v>2</v>
      </c>
      <c r="E3004" s="13" t="n">
        <v>876</v>
      </c>
      <c r="F3004" s="13" t="s">
        <v>680</v>
      </c>
      <c r="G3004" s="13" t="s">
        <v>28</v>
      </c>
      <c r="H3004" s="13" t="s">
        <v>25</v>
      </c>
      <c r="J3004" s="13" t="n">
        <v>1</v>
      </c>
      <c r="K3004" s="13" t="n">
        <v>231</v>
      </c>
      <c r="L3004" s="14" t="n">
        <v>0.559027777777778</v>
      </c>
      <c r="M3004" s="15" t="n">
        <v>0.576388888888889</v>
      </c>
      <c r="N3004" s="16" t="n">
        <f aca="false">VLOOKUP(E3004,'Esp. percorsi al 18-10-22'!C:J,8,FALSE())</f>
        <v>7.3865150595178</v>
      </c>
      <c r="O3004" s="16"/>
      <c r="P3004" s="16"/>
      <c r="Q3004" s="20" t="n">
        <v>67</v>
      </c>
      <c r="R3004" s="17" t="n">
        <f aca="false">+N3004*Q3004</f>
        <v>494.896508987693</v>
      </c>
      <c r="S3004" s="17" t="n">
        <f aca="false">+O3004*Q3004</f>
        <v>0</v>
      </c>
      <c r="T3004" s="17"/>
      <c r="U3004" s="18" t="n">
        <f aca="false">+M3004-L3004</f>
        <v>0.0173611111111111</v>
      </c>
      <c r="V3004" s="18" t="n">
        <f aca="false">+U3004*Q3004</f>
        <v>1.16319444444444</v>
      </c>
      <c r="W3004" s="18"/>
    </row>
    <row r="3005" s="13" customFormat="true" ht="12" hidden="false" customHeight="false" outlineLevel="0" collapsed="false">
      <c r="A3005" s="12" t="n">
        <v>12851</v>
      </c>
      <c r="B3005" s="13" t="s">
        <v>678</v>
      </c>
      <c r="C3005" s="13" t="s">
        <v>22</v>
      </c>
      <c r="D3005" s="13" t="n">
        <v>2</v>
      </c>
      <c r="E3005" s="13" t="n">
        <v>876</v>
      </c>
      <c r="F3005" s="13" t="s">
        <v>680</v>
      </c>
      <c r="G3005" s="13" t="s">
        <v>26</v>
      </c>
      <c r="H3005" s="19" t="s">
        <v>27</v>
      </c>
      <c r="I3005" s="19"/>
      <c r="J3005" s="13" t="n">
        <v>1</v>
      </c>
      <c r="K3005" s="13" t="n">
        <v>12851</v>
      </c>
      <c r="L3005" s="14" t="n">
        <v>0.577777777777778</v>
      </c>
      <c r="M3005" s="15" t="n">
        <v>0.597222222222222</v>
      </c>
      <c r="N3005" s="16" t="n">
        <f aca="false">VLOOKUP(E3005,'Esp. percorsi al 18-10-22'!C:J,8,FALSE())</f>
        <v>7.3865150595178</v>
      </c>
      <c r="O3005" s="16"/>
      <c r="P3005" s="16"/>
      <c r="Q3005" s="20" t="n">
        <v>194</v>
      </c>
      <c r="R3005" s="17" t="n">
        <f aca="false">+N3005*Q3005</f>
        <v>1432.98392154645</v>
      </c>
      <c r="S3005" s="17" t="n">
        <f aca="false">+O3005*Q3005</f>
        <v>0</v>
      </c>
      <c r="T3005" s="17"/>
      <c r="U3005" s="18" t="n">
        <f aca="false">+M3005-L3005</f>
        <v>0.0194444444444444</v>
      </c>
      <c r="V3005" s="18" t="n">
        <f aca="false">+U3005*Q3005</f>
        <v>3.77222222222222</v>
      </c>
      <c r="W3005" s="18"/>
    </row>
    <row r="3006" s="13" customFormat="true" ht="12" hidden="false" customHeight="false" outlineLevel="0" collapsed="false">
      <c r="A3006" s="12" t="n">
        <v>12853</v>
      </c>
      <c r="B3006" s="13" t="s">
        <v>678</v>
      </c>
      <c r="C3006" s="13" t="s">
        <v>22</v>
      </c>
      <c r="D3006" s="13" t="n">
        <v>2</v>
      </c>
      <c r="E3006" s="13" t="n">
        <v>876</v>
      </c>
      <c r="F3006" s="13" t="s">
        <v>680</v>
      </c>
      <c r="G3006" s="13" t="s">
        <v>26</v>
      </c>
      <c r="H3006" s="19" t="s">
        <v>27</v>
      </c>
      <c r="I3006" s="19"/>
      <c r="J3006" s="13" t="n">
        <v>1</v>
      </c>
      <c r="K3006" s="13" t="n">
        <v>12853</v>
      </c>
      <c r="L3006" s="14" t="n">
        <v>0.598611111111111</v>
      </c>
      <c r="M3006" s="15" t="n">
        <v>0.618055555555556</v>
      </c>
      <c r="N3006" s="16" t="n">
        <f aca="false">VLOOKUP(E3006,'Esp. percorsi al 18-10-22'!C:J,8,FALSE())</f>
        <v>7.3865150595178</v>
      </c>
      <c r="O3006" s="16"/>
      <c r="P3006" s="16"/>
      <c r="Q3006" s="20" t="n">
        <v>194</v>
      </c>
      <c r="R3006" s="17" t="n">
        <f aca="false">+N3006*Q3006</f>
        <v>1432.98392154645</v>
      </c>
      <c r="S3006" s="17" t="n">
        <f aca="false">+O3006*Q3006</f>
        <v>0</v>
      </c>
      <c r="T3006" s="17"/>
      <c r="U3006" s="18" t="n">
        <f aca="false">+M3006-L3006</f>
        <v>0.0194444444444444</v>
      </c>
      <c r="V3006" s="18" t="n">
        <f aca="false">+U3006*Q3006</f>
        <v>3.77222222222222</v>
      </c>
      <c r="W3006" s="18"/>
    </row>
    <row r="3007" s="13" customFormat="true" ht="12" hidden="false" customHeight="false" outlineLevel="0" collapsed="false">
      <c r="A3007" s="12" t="n">
        <v>6458</v>
      </c>
      <c r="B3007" s="13" t="s">
        <v>678</v>
      </c>
      <c r="C3007" s="13" t="s">
        <v>22</v>
      </c>
      <c r="D3007" s="13" t="n">
        <v>2</v>
      </c>
      <c r="E3007" s="13" t="n">
        <v>876</v>
      </c>
      <c r="F3007" s="13" t="s">
        <v>680</v>
      </c>
      <c r="G3007" s="13" t="s">
        <v>24</v>
      </c>
      <c r="H3007" s="13" t="s">
        <v>29</v>
      </c>
      <c r="J3007" s="13" t="n">
        <v>1</v>
      </c>
      <c r="K3007" s="13" t="n">
        <v>2002</v>
      </c>
      <c r="L3007" s="14" t="n">
        <v>0.600694444444444</v>
      </c>
      <c r="M3007" s="15" t="n">
        <v>0.618055555555556</v>
      </c>
      <c r="N3007" s="16" t="n">
        <f aca="false">VLOOKUP(E3007,'Esp. percorsi al 18-10-22'!C:J,8,FALSE())</f>
        <v>7.3865150595178</v>
      </c>
      <c r="O3007" s="16"/>
      <c r="P3007" s="16"/>
      <c r="Q3007" s="20" t="n">
        <v>58</v>
      </c>
      <c r="R3007" s="17" t="n">
        <f aca="false">+N3007*Q3007</f>
        <v>428.417873452032</v>
      </c>
      <c r="S3007" s="17" t="n">
        <f aca="false">+O3007*Q3007</f>
        <v>0</v>
      </c>
      <c r="T3007" s="17"/>
      <c r="U3007" s="18" t="n">
        <f aca="false">+M3007-L3007</f>
        <v>0.0173611111111111</v>
      </c>
      <c r="V3007" s="18" t="n">
        <f aca="false">+U3007*Q3007</f>
        <v>1.00694444444444</v>
      </c>
      <c r="W3007" s="18"/>
    </row>
    <row r="3008" s="13" customFormat="true" ht="12" hidden="false" customHeight="false" outlineLevel="0" collapsed="false">
      <c r="A3008" s="12" t="n">
        <v>13068</v>
      </c>
      <c r="B3008" s="13" t="s">
        <v>678</v>
      </c>
      <c r="C3008" s="13" t="s">
        <v>22</v>
      </c>
      <c r="D3008" s="13" t="n">
        <v>2</v>
      </c>
      <c r="E3008" s="13" t="n">
        <v>876</v>
      </c>
      <c r="F3008" s="13" t="s">
        <v>680</v>
      </c>
      <c r="G3008" s="13" t="s">
        <v>26</v>
      </c>
      <c r="H3008" s="13" t="n">
        <v>6</v>
      </c>
      <c r="J3008" s="13" t="n">
        <v>1</v>
      </c>
      <c r="K3008" s="13" t="n">
        <v>11591</v>
      </c>
      <c r="L3008" s="14" t="n">
        <v>0.600694444444444</v>
      </c>
      <c r="M3008" s="15" t="n">
        <v>0.618055555555556</v>
      </c>
      <c r="N3008" s="16" t="n">
        <f aca="false">VLOOKUP(E3008,'Esp. percorsi al 18-10-22'!C:J,8,FALSE())</f>
        <v>7.3865150595178</v>
      </c>
      <c r="O3008" s="16"/>
      <c r="P3008" s="16"/>
      <c r="Q3008" s="20" t="n">
        <v>41</v>
      </c>
      <c r="R3008" s="17" t="n">
        <f aca="false">+N3008*Q3008</f>
        <v>302.84711744023</v>
      </c>
      <c r="S3008" s="17" t="n">
        <f aca="false">+O3008*Q3008</f>
        <v>0</v>
      </c>
      <c r="T3008" s="17"/>
      <c r="U3008" s="18" t="n">
        <f aca="false">+M3008-L3008</f>
        <v>0.0173611111111111</v>
      </c>
      <c r="V3008" s="18" t="n">
        <f aca="false">+U3008*Q3008</f>
        <v>0.711805555555556</v>
      </c>
      <c r="W3008" s="18"/>
    </row>
    <row r="3009" s="13" customFormat="true" ht="12" hidden="false" customHeight="false" outlineLevel="0" collapsed="false">
      <c r="A3009" s="12" t="n">
        <v>13077</v>
      </c>
      <c r="B3009" s="13" t="s">
        <v>678</v>
      </c>
      <c r="C3009" s="13" t="s">
        <v>22</v>
      </c>
      <c r="D3009" s="13" t="n">
        <v>2</v>
      </c>
      <c r="E3009" s="13" t="n">
        <v>876</v>
      </c>
      <c r="F3009" s="13" t="s">
        <v>680</v>
      </c>
      <c r="G3009" s="13" t="s">
        <v>28</v>
      </c>
      <c r="H3009" s="13" t="s">
        <v>25</v>
      </c>
      <c r="J3009" s="13" t="n">
        <v>1</v>
      </c>
      <c r="K3009" s="13" t="n">
        <v>232</v>
      </c>
      <c r="L3009" s="14" t="n">
        <v>0.600694444444444</v>
      </c>
      <c r="M3009" s="15" t="n">
        <v>0.618055555555556</v>
      </c>
      <c r="N3009" s="16" t="n">
        <f aca="false">VLOOKUP(E3009,'Esp. percorsi al 18-10-22'!C:J,8,FALSE())</f>
        <v>7.3865150595178</v>
      </c>
      <c r="O3009" s="16"/>
      <c r="P3009" s="16"/>
      <c r="Q3009" s="20" t="n">
        <v>67</v>
      </c>
      <c r="R3009" s="17" t="n">
        <f aca="false">+N3009*Q3009</f>
        <v>494.896508987693</v>
      </c>
      <c r="S3009" s="17" t="n">
        <f aca="false">+O3009*Q3009</f>
        <v>0</v>
      </c>
      <c r="T3009" s="17"/>
      <c r="U3009" s="18" t="n">
        <f aca="false">+M3009-L3009</f>
        <v>0.0173611111111111</v>
      </c>
      <c r="V3009" s="18" t="n">
        <f aca="false">+U3009*Q3009</f>
        <v>1.16319444444444</v>
      </c>
      <c r="W3009" s="18"/>
    </row>
    <row r="3010" s="13" customFormat="true" ht="12" hidden="false" customHeight="false" outlineLevel="0" collapsed="false">
      <c r="A3010" s="12" t="n">
        <v>12855</v>
      </c>
      <c r="B3010" s="13" t="s">
        <v>678</v>
      </c>
      <c r="C3010" s="13" t="s">
        <v>22</v>
      </c>
      <c r="D3010" s="13" t="n">
        <v>2</v>
      </c>
      <c r="E3010" s="13" t="n">
        <v>876</v>
      </c>
      <c r="F3010" s="13" t="s">
        <v>680</v>
      </c>
      <c r="G3010" s="13" t="s">
        <v>26</v>
      </c>
      <c r="H3010" s="19" t="s">
        <v>27</v>
      </c>
      <c r="I3010" s="19"/>
      <c r="J3010" s="13" t="n">
        <v>1</v>
      </c>
      <c r="K3010" s="13" t="n">
        <v>12855</v>
      </c>
      <c r="L3010" s="14" t="n">
        <v>0.622916666666667</v>
      </c>
      <c r="M3010" s="15" t="n">
        <v>0.642361111111111</v>
      </c>
      <c r="N3010" s="16" t="n">
        <f aca="false">VLOOKUP(E3010,'Esp. percorsi al 18-10-22'!C:J,8,FALSE())</f>
        <v>7.3865150595178</v>
      </c>
      <c r="O3010" s="16"/>
      <c r="P3010" s="16"/>
      <c r="Q3010" s="20" t="n">
        <v>194</v>
      </c>
      <c r="R3010" s="17" t="n">
        <f aca="false">+N3010*Q3010</f>
        <v>1432.98392154645</v>
      </c>
      <c r="S3010" s="17" t="n">
        <f aca="false">+O3010*Q3010</f>
        <v>0</v>
      </c>
      <c r="T3010" s="17"/>
      <c r="U3010" s="18" t="n">
        <f aca="false">+M3010-L3010</f>
        <v>0.0194444444444444</v>
      </c>
      <c r="V3010" s="18" t="n">
        <f aca="false">+U3010*Q3010</f>
        <v>3.77222222222222</v>
      </c>
      <c r="W3010" s="18"/>
    </row>
    <row r="3011" s="13" customFormat="true" ht="12" hidden="false" customHeight="false" outlineLevel="0" collapsed="false">
      <c r="A3011" s="12" t="n">
        <v>6459</v>
      </c>
      <c r="B3011" s="13" t="s">
        <v>678</v>
      </c>
      <c r="C3011" s="13" t="s">
        <v>22</v>
      </c>
      <c r="D3011" s="13" t="n">
        <v>2</v>
      </c>
      <c r="E3011" s="13" t="n">
        <v>876</v>
      </c>
      <c r="F3011" s="13" t="s">
        <v>680</v>
      </c>
      <c r="G3011" s="13" t="s">
        <v>24</v>
      </c>
      <c r="H3011" s="13" t="s">
        <v>29</v>
      </c>
      <c r="J3011" s="13" t="n">
        <v>1</v>
      </c>
      <c r="K3011" s="13" t="n">
        <v>2003</v>
      </c>
      <c r="L3011" s="14" t="n">
        <v>0.642361111111111</v>
      </c>
      <c r="M3011" s="15" t="n">
        <v>0.659722222222222</v>
      </c>
      <c r="N3011" s="16" t="n">
        <f aca="false">VLOOKUP(E3011,'Esp. percorsi al 18-10-22'!C:J,8,FALSE())</f>
        <v>7.3865150595178</v>
      </c>
      <c r="O3011" s="16"/>
      <c r="P3011" s="16"/>
      <c r="Q3011" s="20" t="n">
        <v>58</v>
      </c>
      <c r="R3011" s="17" t="n">
        <f aca="false">+N3011*Q3011</f>
        <v>428.417873452032</v>
      </c>
      <c r="S3011" s="17" t="n">
        <f aca="false">+O3011*Q3011</f>
        <v>0</v>
      </c>
      <c r="T3011" s="17"/>
      <c r="U3011" s="18" t="n">
        <f aca="false">+M3011-L3011</f>
        <v>0.0173611111111111</v>
      </c>
      <c r="V3011" s="18" t="n">
        <f aca="false">+U3011*Q3011</f>
        <v>1.00694444444444</v>
      </c>
      <c r="W3011" s="18"/>
    </row>
    <row r="3012" s="13" customFormat="true" ht="12" hidden="false" customHeight="false" outlineLevel="0" collapsed="false">
      <c r="A3012" s="12" t="n">
        <v>12856</v>
      </c>
      <c r="B3012" s="13" t="s">
        <v>678</v>
      </c>
      <c r="C3012" s="13" t="s">
        <v>22</v>
      </c>
      <c r="D3012" s="13" t="n">
        <v>2</v>
      </c>
      <c r="E3012" s="13" t="n">
        <v>876</v>
      </c>
      <c r="F3012" s="13" t="s">
        <v>680</v>
      </c>
      <c r="G3012" s="13" t="s">
        <v>28</v>
      </c>
      <c r="H3012" s="13" t="s">
        <v>25</v>
      </c>
      <c r="J3012" s="13" t="n">
        <v>1</v>
      </c>
      <c r="K3012" s="13" t="n">
        <v>233</v>
      </c>
      <c r="L3012" s="14" t="n">
        <v>0.642361111111111</v>
      </c>
      <c r="M3012" s="15" t="n">
        <v>0.659722222222222</v>
      </c>
      <c r="N3012" s="16" t="n">
        <f aca="false">VLOOKUP(E3012,'Esp. percorsi al 18-10-22'!C:J,8,FALSE())</f>
        <v>7.3865150595178</v>
      </c>
      <c r="O3012" s="16"/>
      <c r="P3012" s="16"/>
      <c r="Q3012" s="20" t="n">
        <v>67</v>
      </c>
      <c r="R3012" s="17" t="n">
        <f aca="false">+N3012*Q3012</f>
        <v>494.896508987693</v>
      </c>
      <c r="S3012" s="17" t="n">
        <f aca="false">+O3012*Q3012</f>
        <v>0</v>
      </c>
      <c r="T3012" s="17"/>
      <c r="U3012" s="18" t="n">
        <f aca="false">+M3012-L3012</f>
        <v>0.0173611111111111</v>
      </c>
      <c r="V3012" s="18" t="n">
        <f aca="false">+U3012*Q3012</f>
        <v>1.16319444444444</v>
      </c>
      <c r="W3012" s="18"/>
    </row>
    <row r="3013" s="13" customFormat="true" ht="12" hidden="false" customHeight="false" outlineLevel="0" collapsed="false">
      <c r="A3013" s="12" t="n">
        <v>12857</v>
      </c>
      <c r="B3013" s="13" t="s">
        <v>678</v>
      </c>
      <c r="C3013" s="13" t="s">
        <v>22</v>
      </c>
      <c r="D3013" s="13" t="n">
        <v>2</v>
      </c>
      <c r="E3013" s="13" t="n">
        <v>876</v>
      </c>
      <c r="F3013" s="13" t="s">
        <v>680</v>
      </c>
      <c r="G3013" s="13" t="s">
        <v>26</v>
      </c>
      <c r="H3013" s="13" t="n">
        <v>6</v>
      </c>
      <c r="J3013" s="13" t="n">
        <v>1</v>
      </c>
      <c r="K3013" s="13" t="n">
        <v>12857</v>
      </c>
      <c r="L3013" s="14" t="n">
        <v>0.642361111111111</v>
      </c>
      <c r="M3013" s="15" t="n">
        <v>0.659722222222222</v>
      </c>
      <c r="N3013" s="16" t="n">
        <f aca="false">VLOOKUP(E3013,'Esp. percorsi al 18-10-22'!C:J,8,FALSE())</f>
        <v>7.3865150595178</v>
      </c>
      <c r="O3013" s="16"/>
      <c r="P3013" s="16"/>
      <c r="Q3013" s="20" t="n">
        <v>41</v>
      </c>
      <c r="R3013" s="17" t="n">
        <f aca="false">+N3013*Q3013</f>
        <v>302.84711744023</v>
      </c>
      <c r="S3013" s="17" t="n">
        <f aca="false">+O3013*Q3013</f>
        <v>0</v>
      </c>
      <c r="T3013" s="17"/>
      <c r="U3013" s="18" t="n">
        <f aca="false">+M3013-L3013</f>
        <v>0.0173611111111111</v>
      </c>
      <c r="V3013" s="18" t="n">
        <f aca="false">+U3013*Q3013</f>
        <v>0.711805555555556</v>
      </c>
      <c r="W3013" s="18"/>
    </row>
    <row r="3014" s="13" customFormat="true" ht="12" hidden="false" customHeight="false" outlineLevel="0" collapsed="false">
      <c r="A3014" s="12" t="n">
        <v>12858</v>
      </c>
      <c r="B3014" s="13" t="s">
        <v>678</v>
      </c>
      <c r="C3014" s="13" t="s">
        <v>22</v>
      </c>
      <c r="D3014" s="13" t="n">
        <v>2</v>
      </c>
      <c r="E3014" s="13" t="n">
        <v>876</v>
      </c>
      <c r="F3014" s="13" t="s">
        <v>680</v>
      </c>
      <c r="G3014" s="13" t="s">
        <v>26</v>
      </c>
      <c r="H3014" s="19" t="s">
        <v>27</v>
      </c>
      <c r="I3014" s="19"/>
      <c r="J3014" s="13" t="n">
        <v>1</v>
      </c>
      <c r="K3014" s="13" t="n">
        <v>12858</v>
      </c>
      <c r="L3014" s="14" t="n">
        <v>0.64375</v>
      </c>
      <c r="M3014" s="15" t="n">
        <v>0.663194444444444</v>
      </c>
      <c r="N3014" s="16" t="n">
        <f aca="false">VLOOKUP(E3014,'Esp. percorsi al 18-10-22'!C:J,8,FALSE())</f>
        <v>7.3865150595178</v>
      </c>
      <c r="O3014" s="16"/>
      <c r="P3014" s="16"/>
      <c r="Q3014" s="20" t="n">
        <v>194</v>
      </c>
      <c r="R3014" s="17" t="n">
        <f aca="false">+N3014*Q3014</f>
        <v>1432.98392154645</v>
      </c>
      <c r="S3014" s="17" t="n">
        <f aca="false">+O3014*Q3014</f>
        <v>0</v>
      </c>
      <c r="T3014" s="17"/>
      <c r="U3014" s="18" t="n">
        <f aca="false">+M3014-L3014</f>
        <v>0.0194444444444444</v>
      </c>
      <c r="V3014" s="18" t="n">
        <f aca="false">+U3014*Q3014</f>
        <v>3.77222222222222</v>
      </c>
      <c r="W3014" s="18"/>
    </row>
    <row r="3015" s="13" customFormat="true" ht="12" hidden="false" customHeight="false" outlineLevel="0" collapsed="false">
      <c r="A3015" s="12" t="n">
        <v>6460</v>
      </c>
      <c r="B3015" s="13" t="s">
        <v>678</v>
      </c>
      <c r="C3015" s="13" t="s">
        <v>22</v>
      </c>
      <c r="D3015" s="13" t="n">
        <v>2</v>
      </c>
      <c r="E3015" s="13" t="n">
        <v>876</v>
      </c>
      <c r="F3015" s="13" t="s">
        <v>680</v>
      </c>
      <c r="G3015" s="13" t="s">
        <v>24</v>
      </c>
      <c r="H3015" s="13" t="s">
        <v>29</v>
      </c>
      <c r="J3015" s="13" t="n">
        <v>1</v>
      </c>
      <c r="K3015" s="13" t="n">
        <v>2004</v>
      </c>
      <c r="L3015" s="14" t="n">
        <v>0.684027777777778</v>
      </c>
      <c r="M3015" s="15" t="n">
        <v>0.701388888888889</v>
      </c>
      <c r="N3015" s="16" t="n">
        <f aca="false">VLOOKUP(E3015,'Esp. percorsi al 18-10-22'!C:J,8,FALSE())</f>
        <v>7.3865150595178</v>
      </c>
      <c r="O3015" s="16"/>
      <c r="P3015" s="16"/>
      <c r="Q3015" s="20" t="n">
        <v>58</v>
      </c>
      <c r="R3015" s="17" t="n">
        <f aca="false">+N3015*Q3015</f>
        <v>428.417873452032</v>
      </c>
      <c r="S3015" s="17" t="n">
        <f aca="false">+O3015*Q3015</f>
        <v>0</v>
      </c>
      <c r="T3015" s="17"/>
      <c r="U3015" s="18" t="n">
        <f aca="false">+M3015-L3015</f>
        <v>0.0173611111111111</v>
      </c>
      <c r="V3015" s="18" t="n">
        <f aca="false">+U3015*Q3015</f>
        <v>1.00694444444444</v>
      </c>
      <c r="W3015" s="18"/>
    </row>
    <row r="3016" s="13" customFormat="true" ht="12" hidden="false" customHeight="false" outlineLevel="0" collapsed="false">
      <c r="A3016" s="12" t="n">
        <v>12859</v>
      </c>
      <c r="B3016" s="13" t="s">
        <v>678</v>
      </c>
      <c r="C3016" s="13" t="s">
        <v>22</v>
      </c>
      <c r="D3016" s="13" t="n">
        <v>2</v>
      </c>
      <c r="E3016" s="13" t="n">
        <v>876</v>
      </c>
      <c r="F3016" s="13" t="s">
        <v>680</v>
      </c>
      <c r="G3016" s="13" t="s">
        <v>28</v>
      </c>
      <c r="H3016" s="13" t="s">
        <v>25</v>
      </c>
      <c r="J3016" s="13" t="n">
        <v>1</v>
      </c>
      <c r="K3016" s="13" t="n">
        <v>234</v>
      </c>
      <c r="L3016" s="14" t="n">
        <v>0.684027777777778</v>
      </c>
      <c r="M3016" s="15" t="n">
        <v>0.701388888888889</v>
      </c>
      <c r="N3016" s="16" t="n">
        <f aca="false">VLOOKUP(E3016,'Esp. percorsi al 18-10-22'!C:J,8,FALSE())</f>
        <v>7.3865150595178</v>
      </c>
      <c r="O3016" s="16"/>
      <c r="P3016" s="16"/>
      <c r="Q3016" s="20" t="n">
        <v>67</v>
      </c>
      <c r="R3016" s="17" t="n">
        <f aca="false">+N3016*Q3016</f>
        <v>494.896508987693</v>
      </c>
      <c r="S3016" s="17" t="n">
        <f aca="false">+O3016*Q3016</f>
        <v>0</v>
      </c>
      <c r="T3016" s="17"/>
      <c r="U3016" s="18" t="n">
        <f aca="false">+M3016-L3016</f>
        <v>0.0173611111111111</v>
      </c>
      <c r="V3016" s="18" t="n">
        <f aca="false">+U3016*Q3016</f>
        <v>1.16319444444444</v>
      </c>
      <c r="W3016" s="18"/>
    </row>
    <row r="3017" s="13" customFormat="true" ht="12" hidden="false" customHeight="false" outlineLevel="0" collapsed="false">
      <c r="A3017" s="12" t="n">
        <v>12860</v>
      </c>
      <c r="B3017" s="13" t="s">
        <v>678</v>
      </c>
      <c r="C3017" s="13" t="s">
        <v>22</v>
      </c>
      <c r="D3017" s="13" t="n">
        <v>2</v>
      </c>
      <c r="E3017" s="13" t="n">
        <v>876</v>
      </c>
      <c r="F3017" s="13" t="s">
        <v>680</v>
      </c>
      <c r="G3017" s="13" t="s">
        <v>26</v>
      </c>
      <c r="H3017" s="13" t="n">
        <v>6</v>
      </c>
      <c r="J3017" s="13" t="n">
        <v>1</v>
      </c>
      <c r="K3017" s="13" t="n">
        <v>12860</v>
      </c>
      <c r="L3017" s="14" t="n">
        <v>0.684027777777778</v>
      </c>
      <c r="M3017" s="15" t="n">
        <v>0.701388888888889</v>
      </c>
      <c r="N3017" s="16" t="n">
        <f aca="false">VLOOKUP(E3017,'Esp. percorsi al 18-10-22'!C:J,8,FALSE())</f>
        <v>7.3865150595178</v>
      </c>
      <c r="O3017" s="16"/>
      <c r="P3017" s="16"/>
      <c r="Q3017" s="20" t="n">
        <v>41</v>
      </c>
      <c r="R3017" s="17" t="n">
        <f aca="false">+N3017*Q3017</f>
        <v>302.84711744023</v>
      </c>
      <c r="S3017" s="17" t="n">
        <f aca="false">+O3017*Q3017</f>
        <v>0</v>
      </c>
      <c r="T3017" s="17"/>
      <c r="U3017" s="18" t="n">
        <f aca="false">+M3017-L3017</f>
        <v>0.0173611111111111</v>
      </c>
      <c r="V3017" s="18" t="n">
        <f aca="false">+U3017*Q3017</f>
        <v>0.711805555555556</v>
      </c>
      <c r="W3017" s="18"/>
    </row>
    <row r="3018" s="13" customFormat="true" ht="12" hidden="false" customHeight="false" outlineLevel="0" collapsed="false">
      <c r="A3018" s="12" t="n">
        <v>12861</v>
      </c>
      <c r="B3018" s="13" t="s">
        <v>678</v>
      </c>
      <c r="C3018" s="13" t="s">
        <v>22</v>
      </c>
      <c r="D3018" s="13" t="n">
        <v>2</v>
      </c>
      <c r="E3018" s="13" t="n">
        <v>876</v>
      </c>
      <c r="F3018" s="13" t="s">
        <v>680</v>
      </c>
      <c r="G3018" s="13" t="s">
        <v>26</v>
      </c>
      <c r="H3018" s="19" t="s">
        <v>27</v>
      </c>
      <c r="I3018" s="19"/>
      <c r="J3018" s="13" t="n">
        <v>1</v>
      </c>
      <c r="K3018" s="13" t="n">
        <v>12861</v>
      </c>
      <c r="L3018" s="14" t="n">
        <v>0.685416666666667</v>
      </c>
      <c r="M3018" s="15" t="n">
        <v>0.704861111111111</v>
      </c>
      <c r="N3018" s="16" t="n">
        <f aca="false">VLOOKUP(E3018,'Esp. percorsi al 18-10-22'!C:J,8,FALSE())</f>
        <v>7.3865150595178</v>
      </c>
      <c r="O3018" s="16"/>
      <c r="P3018" s="16"/>
      <c r="Q3018" s="20" t="n">
        <v>194</v>
      </c>
      <c r="R3018" s="17" t="n">
        <f aca="false">+N3018*Q3018</f>
        <v>1432.98392154645</v>
      </c>
      <c r="S3018" s="17" t="n">
        <f aca="false">+O3018*Q3018</f>
        <v>0</v>
      </c>
      <c r="T3018" s="17"/>
      <c r="U3018" s="18" t="n">
        <f aca="false">+M3018-L3018</f>
        <v>0.0194444444444444</v>
      </c>
      <c r="V3018" s="18" t="n">
        <f aca="false">+U3018*Q3018</f>
        <v>3.77222222222222</v>
      </c>
      <c r="W3018" s="18"/>
    </row>
    <row r="3019" s="13" customFormat="true" ht="12" hidden="false" customHeight="false" outlineLevel="0" collapsed="false">
      <c r="A3019" s="12" t="n">
        <v>6461</v>
      </c>
      <c r="B3019" s="13" t="s">
        <v>678</v>
      </c>
      <c r="C3019" s="13" t="s">
        <v>22</v>
      </c>
      <c r="D3019" s="13" t="n">
        <v>2</v>
      </c>
      <c r="E3019" s="13" t="n">
        <v>876</v>
      </c>
      <c r="F3019" s="13" t="s">
        <v>680</v>
      </c>
      <c r="G3019" s="13" t="s">
        <v>24</v>
      </c>
      <c r="H3019" s="13" t="s">
        <v>29</v>
      </c>
      <c r="J3019" s="13" t="n">
        <v>1</v>
      </c>
      <c r="K3019" s="13" t="n">
        <v>2005</v>
      </c>
      <c r="L3019" s="14" t="n">
        <v>0.725694444444444</v>
      </c>
      <c r="M3019" s="15" t="n">
        <v>0.743055555555555</v>
      </c>
      <c r="N3019" s="16" t="n">
        <f aca="false">VLOOKUP(E3019,'Esp. percorsi al 18-10-22'!C:J,8,FALSE())</f>
        <v>7.3865150595178</v>
      </c>
      <c r="O3019" s="16"/>
      <c r="P3019" s="16"/>
      <c r="Q3019" s="20" t="n">
        <v>58</v>
      </c>
      <c r="R3019" s="17" t="n">
        <f aca="false">+N3019*Q3019</f>
        <v>428.417873452032</v>
      </c>
      <c r="S3019" s="17" t="n">
        <f aca="false">+O3019*Q3019</f>
        <v>0</v>
      </c>
      <c r="T3019" s="17"/>
      <c r="U3019" s="18" t="n">
        <f aca="false">+M3019-L3019</f>
        <v>0.0173611111111111</v>
      </c>
      <c r="V3019" s="18" t="n">
        <f aca="false">+U3019*Q3019</f>
        <v>1.00694444444444</v>
      </c>
      <c r="W3019" s="18"/>
    </row>
    <row r="3020" s="13" customFormat="true" ht="12" hidden="false" customHeight="false" outlineLevel="0" collapsed="false">
      <c r="A3020" s="12" t="n">
        <v>12862</v>
      </c>
      <c r="B3020" s="13" t="s">
        <v>678</v>
      </c>
      <c r="C3020" s="13" t="s">
        <v>22</v>
      </c>
      <c r="D3020" s="13" t="n">
        <v>2</v>
      </c>
      <c r="E3020" s="13" t="n">
        <v>876</v>
      </c>
      <c r="F3020" s="13" t="s">
        <v>680</v>
      </c>
      <c r="G3020" s="13" t="s">
        <v>28</v>
      </c>
      <c r="H3020" s="13" t="s">
        <v>25</v>
      </c>
      <c r="J3020" s="13" t="n">
        <v>1</v>
      </c>
      <c r="K3020" s="13" t="n">
        <v>235</v>
      </c>
      <c r="L3020" s="14" t="n">
        <v>0.725694444444444</v>
      </c>
      <c r="M3020" s="15" t="n">
        <v>0.743055555555555</v>
      </c>
      <c r="N3020" s="16" t="n">
        <f aca="false">VLOOKUP(E3020,'Esp. percorsi al 18-10-22'!C:J,8,FALSE())</f>
        <v>7.3865150595178</v>
      </c>
      <c r="O3020" s="16"/>
      <c r="P3020" s="16"/>
      <c r="Q3020" s="20" t="n">
        <v>67</v>
      </c>
      <c r="R3020" s="17" t="n">
        <f aca="false">+N3020*Q3020</f>
        <v>494.896508987693</v>
      </c>
      <c r="S3020" s="17" t="n">
        <f aca="false">+O3020*Q3020</f>
        <v>0</v>
      </c>
      <c r="T3020" s="17"/>
      <c r="U3020" s="18" t="n">
        <f aca="false">+M3020-L3020</f>
        <v>0.0173611111111111</v>
      </c>
      <c r="V3020" s="18" t="n">
        <f aca="false">+U3020*Q3020</f>
        <v>1.16319444444444</v>
      </c>
      <c r="W3020" s="18"/>
    </row>
    <row r="3021" s="13" customFormat="true" ht="12" hidden="false" customHeight="false" outlineLevel="0" collapsed="false">
      <c r="A3021" s="12" t="n">
        <v>12863</v>
      </c>
      <c r="B3021" s="13" t="s">
        <v>678</v>
      </c>
      <c r="C3021" s="13" t="s">
        <v>22</v>
      </c>
      <c r="D3021" s="13" t="n">
        <v>2</v>
      </c>
      <c r="E3021" s="13" t="n">
        <v>876</v>
      </c>
      <c r="F3021" s="13" t="s">
        <v>680</v>
      </c>
      <c r="G3021" s="13" t="s">
        <v>26</v>
      </c>
      <c r="H3021" s="13" t="n">
        <v>6</v>
      </c>
      <c r="J3021" s="13" t="n">
        <v>1</v>
      </c>
      <c r="K3021" s="13" t="n">
        <v>12863</v>
      </c>
      <c r="L3021" s="14" t="n">
        <v>0.725694444444444</v>
      </c>
      <c r="M3021" s="15" t="n">
        <v>0.743055555555555</v>
      </c>
      <c r="N3021" s="16" t="n">
        <f aca="false">VLOOKUP(E3021,'Esp. percorsi al 18-10-22'!C:J,8,FALSE())</f>
        <v>7.3865150595178</v>
      </c>
      <c r="O3021" s="16"/>
      <c r="P3021" s="16"/>
      <c r="Q3021" s="20" t="n">
        <v>41</v>
      </c>
      <c r="R3021" s="17" t="n">
        <f aca="false">+N3021*Q3021</f>
        <v>302.84711744023</v>
      </c>
      <c r="S3021" s="17" t="n">
        <f aca="false">+O3021*Q3021</f>
        <v>0</v>
      </c>
      <c r="T3021" s="17"/>
      <c r="U3021" s="18" t="n">
        <f aca="false">+M3021-L3021</f>
        <v>0.0173611111111111</v>
      </c>
      <c r="V3021" s="18" t="n">
        <f aca="false">+U3021*Q3021</f>
        <v>0.711805555555556</v>
      </c>
      <c r="W3021" s="18"/>
    </row>
    <row r="3022" s="13" customFormat="true" ht="12" hidden="false" customHeight="false" outlineLevel="0" collapsed="false">
      <c r="A3022" s="12" t="n">
        <v>12864</v>
      </c>
      <c r="B3022" s="13" t="s">
        <v>678</v>
      </c>
      <c r="C3022" s="13" t="s">
        <v>22</v>
      </c>
      <c r="D3022" s="13" t="n">
        <v>2</v>
      </c>
      <c r="E3022" s="13" t="n">
        <v>876</v>
      </c>
      <c r="F3022" s="13" t="s">
        <v>680</v>
      </c>
      <c r="G3022" s="13" t="s">
        <v>26</v>
      </c>
      <c r="H3022" s="19" t="s">
        <v>27</v>
      </c>
      <c r="I3022" s="19"/>
      <c r="J3022" s="13" t="n">
        <v>1</v>
      </c>
      <c r="K3022" s="13" t="n">
        <v>12864</v>
      </c>
      <c r="L3022" s="14" t="n">
        <v>0.730555555555556</v>
      </c>
      <c r="M3022" s="15" t="n">
        <v>0.75</v>
      </c>
      <c r="N3022" s="16" t="n">
        <f aca="false">VLOOKUP(E3022,'Esp. percorsi al 18-10-22'!C:J,8,FALSE())</f>
        <v>7.3865150595178</v>
      </c>
      <c r="O3022" s="16"/>
      <c r="P3022" s="16"/>
      <c r="Q3022" s="20" t="n">
        <v>194</v>
      </c>
      <c r="R3022" s="17" t="n">
        <f aca="false">+N3022*Q3022</f>
        <v>1432.98392154645</v>
      </c>
      <c r="S3022" s="17" t="n">
        <f aca="false">+O3022*Q3022</f>
        <v>0</v>
      </c>
      <c r="T3022" s="17"/>
      <c r="U3022" s="18" t="n">
        <f aca="false">+M3022-L3022</f>
        <v>0.0194444444444444</v>
      </c>
      <c r="V3022" s="18" t="n">
        <f aca="false">+U3022*Q3022</f>
        <v>3.77222222222222</v>
      </c>
      <c r="W3022" s="18"/>
    </row>
    <row r="3023" s="13" customFormat="true" ht="12" hidden="false" customHeight="false" outlineLevel="0" collapsed="false">
      <c r="A3023" s="12" t="n">
        <v>6462</v>
      </c>
      <c r="B3023" s="13" t="s">
        <v>678</v>
      </c>
      <c r="C3023" s="13" t="s">
        <v>22</v>
      </c>
      <c r="D3023" s="13" t="n">
        <v>2</v>
      </c>
      <c r="E3023" s="13" t="n">
        <v>876</v>
      </c>
      <c r="F3023" s="13" t="s">
        <v>680</v>
      </c>
      <c r="G3023" s="13" t="s">
        <v>24</v>
      </c>
      <c r="H3023" s="13" t="s">
        <v>29</v>
      </c>
      <c r="J3023" s="13" t="n">
        <v>1</v>
      </c>
      <c r="K3023" s="13" t="n">
        <v>2006</v>
      </c>
      <c r="L3023" s="14" t="n">
        <v>0.767361111111111</v>
      </c>
      <c r="M3023" s="15" t="n">
        <v>0.784722222222222</v>
      </c>
      <c r="N3023" s="16" t="n">
        <f aca="false">VLOOKUP(E3023,'Esp. percorsi al 18-10-22'!C:J,8,FALSE())</f>
        <v>7.3865150595178</v>
      </c>
      <c r="O3023" s="16"/>
      <c r="P3023" s="16"/>
      <c r="Q3023" s="20" t="n">
        <v>58</v>
      </c>
      <c r="R3023" s="17" t="n">
        <f aca="false">+N3023*Q3023</f>
        <v>428.417873452032</v>
      </c>
      <c r="S3023" s="17" t="n">
        <f aca="false">+O3023*Q3023</f>
        <v>0</v>
      </c>
      <c r="T3023" s="17"/>
      <c r="U3023" s="18" t="n">
        <f aca="false">+M3023-L3023</f>
        <v>0.0173611111111111</v>
      </c>
      <c r="V3023" s="18" t="n">
        <f aca="false">+U3023*Q3023</f>
        <v>1.00694444444444</v>
      </c>
      <c r="W3023" s="18"/>
    </row>
    <row r="3024" s="13" customFormat="true" ht="12" hidden="false" customHeight="false" outlineLevel="0" collapsed="false">
      <c r="A3024" s="12" t="n">
        <v>12865</v>
      </c>
      <c r="B3024" s="13" t="s">
        <v>678</v>
      </c>
      <c r="C3024" s="13" t="s">
        <v>22</v>
      </c>
      <c r="D3024" s="13" t="n">
        <v>2</v>
      </c>
      <c r="E3024" s="13" t="n">
        <v>876</v>
      </c>
      <c r="F3024" s="13" t="s">
        <v>680</v>
      </c>
      <c r="G3024" s="13" t="s">
        <v>28</v>
      </c>
      <c r="H3024" s="13" t="s">
        <v>25</v>
      </c>
      <c r="J3024" s="13" t="n">
        <v>1</v>
      </c>
      <c r="K3024" s="13" t="n">
        <v>236</v>
      </c>
      <c r="L3024" s="14" t="n">
        <v>0.767361111111111</v>
      </c>
      <c r="M3024" s="15" t="n">
        <v>0.784722222222222</v>
      </c>
      <c r="N3024" s="16" t="n">
        <f aca="false">VLOOKUP(E3024,'Esp. percorsi al 18-10-22'!C:J,8,FALSE())</f>
        <v>7.3865150595178</v>
      </c>
      <c r="O3024" s="16"/>
      <c r="P3024" s="16"/>
      <c r="Q3024" s="20" t="n">
        <v>67</v>
      </c>
      <c r="R3024" s="17" t="n">
        <f aca="false">+N3024*Q3024</f>
        <v>494.896508987693</v>
      </c>
      <c r="S3024" s="17" t="n">
        <f aca="false">+O3024*Q3024</f>
        <v>0</v>
      </c>
      <c r="T3024" s="17"/>
      <c r="U3024" s="18" t="n">
        <f aca="false">+M3024-L3024</f>
        <v>0.0173611111111111</v>
      </c>
      <c r="V3024" s="18" t="n">
        <f aca="false">+U3024*Q3024</f>
        <v>1.16319444444444</v>
      </c>
      <c r="W3024" s="18"/>
    </row>
    <row r="3025" s="13" customFormat="true" ht="12" hidden="false" customHeight="false" outlineLevel="0" collapsed="false">
      <c r="A3025" s="12" t="n">
        <v>12866</v>
      </c>
      <c r="B3025" s="13" t="s">
        <v>678</v>
      </c>
      <c r="C3025" s="13" t="s">
        <v>22</v>
      </c>
      <c r="D3025" s="13" t="n">
        <v>2</v>
      </c>
      <c r="E3025" s="13" t="n">
        <v>876</v>
      </c>
      <c r="F3025" s="13" t="s">
        <v>680</v>
      </c>
      <c r="G3025" s="13" t="s">
        <v>26</v>
      </c>
      <c r="H3025" s="13" t="n">
        <v>6</v>
      </c>
      <c r="J3025" s="13" t="n">
        <v>1</v>
      </c>
      <c r="K3025" s="13" t="n">
        <v>12866</v>
      </c>
      <c r="L3025" s="14" t="n">
        <v>0.767361111111111</v>
      </c>
      <c r="M3025" s="15" t="n">
        <v>0.784722222222222</v>
      </c>
      <c r="N3025" s="16" t="n">
        <f aca="false">VLOOKUP(E3025,'Esp. percorsi al 18-10-22'!C:J,8,FALSE())</f>
        <v>7.3865150595178</v>
      </c>
      <c r="O3025" s="16"/>
      <c r="P3025" s="16"/>
      <c r="Q3025" s="20" t="n">
        <v>41</v>
      </c>
      <c r="R3025" s="17" t="n">
        <f aca="false">+N3025*Q3025</f>
        <v>302.84711744023</v>
      </c>
      <c r="S3025" s="17" t="n">
        <f aca="false">+O3025*Q3025</f>
        <v>0</v>
      </c>
      <c r="T3025" s="17"/>
      <c r="U3025" s="18" t="n">
        <f aca="false">+M3025-L3025</f>
        <v>0.0173611111111111</v>
      </c>
      <c r="V3025" s="18" t="n">
        <f aca="false">+U3025*Q3025</f>
        <v>0.711805555555556</v>
      </c>
      <c r="W3025" s="18"/>
    </row>
    <row r="3026" s="13" customFormat="true" ht="12" hidden="false" customHeight="false" outlineLevel="0" collapsed="false">
      <c r="A3026" s="12" t="n">
        <v>12867</v>
      </c>
      <c r="B3026" s="13" t="s">
        <v>678</v>
      </c>
      <c r="C3026" s="13" t="s">
        <v>22</v>
      </c>
      <c r="D3026" s="13" t="n">
        <v>2</v>
      </c>
      <c r="E3026" s="13" t="n">
        <v>876</v>
      </c>
      <c r="F3026" s="13" t="s">
        <v>680</v>
      </c>
      <c r="G3026" s="13" t="s">
        <v>26</v>
      </c>
      <c r="H3026" s="19" t="s">
        <v>27</v>
      </c>
      <c r="I3026" s="19"/>
      <c r="J3026" s="13" t="n">
        <v>1</v>
      </c>
      <c r="K3026" s="13" t="n">
        <v>12867</v>
      </c>
      <c r="L3026" s="14" t="n">
        <v>0.775694444444444</v>
      </c>
      <c r="M3026" s="15" t="n">
        <v>0.795138888888889</v>
      </c>
      <c r="N3026" s="16" t="n">
        <f aca="false">VLOOKUP(E3026,'Esp. percorsi al 18-10-22'!C:J,8,FALSE())</f>
        <v>7.3865150595178</v>
      </c>
      <c r="O3026" s="16"/>
      <c r="P3026" s="16"/>
      <c r="Q3026" s="20" t="n">
        <v>194</v>
      </c>
      <c r="R3026" s="17" t="n">
        <f aca="false">+N3026*Q3026</f>
        <v>1432.98392154645</v>
      </c>
      <c r="S3026" s="17" t="n">
        <f aca="false">+O3026*Q3026</f>
        <v>0</v>
      </c>
      <c r="T3026" s="17"/>
      <c r="U3026" s="18" t="n">
        <f aca="false">+M3026-L3026</f>
        <v>0.0194444444444444</v>
      </c>
      <c r="V3026" s="18" t="n">
        <f aca="false">+U3026*Q3026</f>
        <v>3.77222222222222</v>
      </c>
      <c r="W3026" s="18"/>
    </row>
    <row r="3027" s="13" customFormat="true" ht="12" hidden="false" customHeight="false" outlineLevel="0" collapsed="false">
      <c r="A3027" s="12" t="n">
        <v>6432</v>
      </c>
      <c r="B3027" s="13" t="s">
        <v>678</v>
      </c>
      <c r="C3027" s="13" t="s">
        <v>22</v>
      </c>
      <c r="D3027" s="13" t="n">
        <v>2</v>
      </c>
      <c r="E3027" s="13" t="n">
        <v>876</v>
      </c>
      <c r="F3027" s="13" t="s">
        <v>680</v>
      </c>
      <c r="G3027" s="13" t="s">
        <v>24</v>
      </c>
      <c r="H3027" s="13" t="s">
        <v>25</v>
      </c>
      <c r="J3027" s="13" t="n">
        <v>1</v>
      </c>
      <c r="K3027" s="13" t="n">
        <v>237</v>
      </c>
      <c r="L3027" s="14" t="n">
        <v>0.809027777777778</v>
      </c>
      <c r="M3027" s="15" t="n">
        <v>0.826388888888889</v>
      </c>
      <c r="N3027" s="16" t="n">
        <f aca="false">VLOOKUP(E3027,'Esp. percorsi al 18-10-22'!C:J,8,FALSE())</f>
        <v>7.3865150595178</v>
      </c>
      <c r="O3027" s="16"/>
      <c r="P3027" s="16"/>
      <c r="Q3027" s="20" t="n">
        <v>302</v>
      </c>
      <c r="R3027" s="17" t="n">
        <f aca="false">+N3027*Q3027</f>
        <v>2230.72754797438</v>
      </c>
      <c r="S3027" s="17" t="n">
        <f aca="false">+O3027*Q3027</f>
        <v>0</v>
      </c>
      <c r="T3027" s="17"/>
      <c r="U3027" s="18" t="n">
        <f aca="false">+M3027-L3027</f>
        <v>0.0173611111111111</v>
      </c>
      <c r="V3027" s="18" t="n">
        <f aca="false">+U3027*Q3027</f>
        <v>5.24305555555556</v>
      </c>
      <c r="W3027" s="18"/>
    </row>
    <row r="3028" s="13" customFormat="true" ht="12" hidden="false" customHeight="false" outlineLevel="0" collapsed="false">
      <c r="A3028" s="12" t="n">
        <v>6463</v>
      </c>
      <c r="B3028" s="13" t="s">
        <v>678</v>
      </c>
      <c r="C3028" s="13" t="s">
        <v>22</v>
      </c>
      <c r="D3028" s="13" t="n">
        <v>2</v>
      </c>
      <c r="E3028" s="13" t="n">
        <v>876</v>
      </c>
      <c r="F3028" s="13" t="s">
        <v>680</v>
      </c>
      <c r="G3028" s="13" t="s">
        <v>24</v>
      </c>
      <c r="H3028" s="13" t="s">
        <v>29</v>
      </c>
      <c r="J3028" s="13" t="n">
        <v>1</v>
      </c>
      <c r="K3028" s="13" t="n">
        <v>2007</v>
      </c>
      <c r="L3028" s="14" t="n">
        <v>0.809027777777778</v>
      </c>
      <c r="M3028" s="15" t="n">
        <v>0.826388888888889</v>
      </c>
      <c r="N3028" s="16" t="n">
        <f aca="false">VLOOKUP(E3028,'Esp. percorsi al 18-10-22'!C:J,8,FALSE())</f>
        <v>7.3865150595178</v>
      </c>
      <c r="O3028" s="16"/>
      <c r="P3028" s="16"/>
      <c r="Q3028" s="20" t="n">
        <v>58</v>
      </c>
      <c r="R3028" s="17" t="n">
        <f aca="false">+N3028*Q3028</f>
        <v>428.417873452032</v>
      </c>
      <c r="S3028" s="17" t="n">
        <f aca="false">+O3028*Q3028</f>
        <v>0</v>
      </c>
      <c r="T3028" s="17"/>
      <c r="U3028" s="18" t="n">
        <f aca="false">+M3028-L3028</f>
        <v>0.0173611111111111</v>
      </c>
      <c r="V3028" s="18" t="n">
        <f aca="false">+U3028*Q3028</f>
        <v>1.00694444444444</v>
      </c>
      <c r="W3028" s="18"/>
    </row>
    <row r="3029" s="13" customFormat="true" ht="12" hidden="false" customHeight="false" outlineLevel="0" collapsed="false">
      <c r="A3029" s="12" t="n">
        <v>11618</v>
      </c>
      <c r="B3029" s="13" t="s">
        <v>681</v>
      </c>
      <c r="C3029" s="13" t="s">
        <v>22</v>
      </c>
      <c r="D3029" s="13" t="n">
        <v>0</v>
      </c>
      <c r="E3029" s="13" t="n">
        <v>488</v>
      </c>
      <c r="F3029" s="13" t="s">
        <v>682</v>
      </c>
      <c r="G3029" s="13" t="s">
        <v>24</v>
      </c>
      <c r="H3029" s="13" t="s">
        <v>25</v>
      </c>
      <c r="J3029" s="13" t="n">
        <v>1</v>
      </c>
      <c r="K3029" s="13" t="n">
        <v>290</v>
      </c>
      <c r="L3029" s="14" t="n">
        <v>0.3125</v>
      </c>
      <c r="M3029" s="15" t="n">
        <v>0.327777777777778</v>
      </c>
      <c r="N3029" s="16" t="n">
        <f aca="false">VLOOKUP(E3029,'Esp. percorsi al 18-10-22'!C:J,8,FALSE())</f>
        <v>5.78541347849214</v>
      </c>
      <c r="O3029" s="16"/>
      <c r="P3029" s="16"/>
      <c r="Q3029" s="20" t="n">
        <v>302</v>
      </c>
      <c r="R3029" s="17" t="n">
        <f aca="false">+N3029*Q3029</f>
        <v>1747.19487050463</v>
      </c>
      <c r="S3029" s="17" t="n">
        <f aca="false">+O3029*Q3029</f>
        <v>0</v>
      </c>
      <c r="T3029" s="17"/>
      <c r="U3029" s="18" t="n">
        <f aca="false">+M3029-L3029</f>
        <v>0.0152777777777778</v>
      </c>
      <c r="V3029" s="18" t="n">
        <f aca="false">+U3029*Q3029</f>
        <v>4.61388888888889</v>
      </c>
      <c r="W3029" s="18"/>
    </row>
    <row r="3030" s="13" customFormat="true" ht="12" hidden="false" customHeight="false" outlineLevel="0" collapsed="false">
      <c r="A3030" s="12" t="n">
        <v>11619</v>
      </c>
      <c r="B3030" s="13" t="s">
        <v>681</v>
      </c>
      <c r="C3030" s="13" t="s">
        <v>22</v>
      </c>
      <c r="D3030" s="13" t="n">
        <v>0</v>
      </c>
      <c r="E3030" s="13" t="n">
        <v>488</v>
      </c>
      <c r="F3030" s="13" t="s">
        <v>682</v>
      </c>
      <c r="G3030" s="13" t="s">
        <v>24</v>
      </c>
      <c r="H3030" s="13" t="s">
        <v>25</v>
      </c>
      <c r="J3030" s="13" t="n">
        <v>1</v>
      </c>
      <c r="K3030" s="13" t="n">
        <v>279</v>
      </c>
      <c r="L3030" s="14" t="n">
        <v>0.357638888888889</v>
      </c>
      <c r="M3030" s="15" t="n">
        <v>0.372916666666667</v>
      </c>
      <c r="N3030" s="16" t="n">
        <f aca="false">VLOOKUP(E3030,'Esp. percorsi al 18-10-22'!C:J,8,FALSE())</f>
        <v>5.78541347849214</v>
      </c>
      <c r="O3030" s="16"/>
      <c r="P3030" s="16"/>
      <c r="Q3030" s="20" t="n">
        <v>302</v>
      </c>
      <c r="R3030" s="17" t="n">
        <f aca="false">+N3030*Q3030</f>
        <v>1747.19487050463</v>
      </c>
      <c r="S3030" s="17" t="n">
        <f aca="false">+O3030*Q3030</f>
        <v>0</v>
      </c>
      <c r="T3030" s="17"/>
      <c r="U3030" s="18" t="n">
        <f aca="false">+M3030-L3030</f>
        <v>0.0152777777777778</v>
      </c>
      <c r="V3030" s="18" t="n">
        <f aca="false">+U3030*Q3030</f>
        <v>4.61388888888889</v>
      </c>
      <c r="W3030" s="18"/>
    </row>
    <row r="3031" s="13" customFormat="true" ht="12" hidden="false" customHeight="false" outlineLevel="0" collapsed="false">
      <c r="A3031" s="12" t="n">
        <v>11620</v>
      </c>
      <c r="B3031" s="13" t="s">
        <v>681</v>
      </c>
      <c r="C3031" s="13" t="s">
        <v>22</v>
      </c>
      <c r="D3031" s="13" t="n">
        <v>0</v>
      </c>
      <c r="E3031" s="13" t="n">
        <v>488</v>
      </c>
      <c r="F3031" s="13" t="s">
        <v>682</v>
      </c>
      <c r="G3031" s="13" t="s">
        <v>24</v>
      </c>
      <c r="H3031" s="13" t="s">
        <v>25</v>
      </c>
      <c r="J3031" s="13" t="n">
        <v>1</v>
      </c>
      <c r="K3031" s="13" t="n">
        <v>280</v>
      </c>
      <c r="L3031" s="14" t="n">
        <v>0.402777777777778</v>
      </c>
      <c r="M3031" s="15" t="n">
        <v>0.418055555555556</v>
      </c>
      <c r="N3031" s="16" t="n">
        <f aca="false">VLOOKUP(E3031,'Esp. percorsi al 18-10-22'!C:J,8,FALSE())</f>
        <v>5.78541347849214</v>
      </c>
      <c r="O3031" s="16"/>
      <c r="P3031" s="16"/>
      <c r="Q3031" s="20" t="n">
        <v>302</v>
      </c>
      <c r="R3031" s="17" t="n">
        <f aca="false">+N3031*Q3031</f>
        <v>1747.19487050463</v>
      </c>
      <c r="S3031" s="17" t="n">
        <f aca="false">+O3031*Q3031</f>
        <v>0</v>
      </c>
      <c r="T3031" s="17"/>
      <c r="U3031" s="18" t="n">
        <f aca="false">+M3031-L3031</f>
        <v>0.0152777777777778</v>
      </c>
      <c r="V3031" s="18" t="n">
        <f aca="false">+U3031*Q3031</f>
        <v>4.61388888888889</v>
      </c>
      <c r="W3031" s="18"/>
    </row>
    <row r="3032" s="13" customFormat="true" ht="12" hidden="false" customHeight="false" outlineLevel="0" collapsed="false">
      <c r="A3032" s="12" t="n">
        <v>6518</v>
      </c>
      <c r="B3032" s="13" t="s">
        <v>681</v>
      </c>
      <c r="C3032" s="13" t="s">
        <v>22</v>
      </c>
      <c r="D3032" s="13" t="n">
        <v>0</v>
      </c>
      <c r="E3032" s="13" t="n">
        <v>488</v>
      </c>
      <c r="F3032" s="13" t="s">
        <v>682</v>
      </c>
      <c r="G3032" s="13" t="s">
        <v>24</v>
      </c>
      <c r="H3032" s="13" t="s">
        <v>25</v>
      </c>
      <c r="J3032" s="13" t="n">
        <v>1</v>
      </c>
      <c r="K3032" s="13" t="n">
        <v>281</v>
      </c>
      <c r="L3032" s="14" t="n">
        <v>0.447916666666667</v>
      </c>
      <c r="M3032" s="15" t="n">
        <v>0.463194444444444</v>
      </c>
      <c r="N3032" s="16" t="n">
        <f aca="false">VLOOKUP(E3032,'Esp. percorsi al 18-10-22'!C:J,8,FALSE())</f>
        <v>5.78541347849214</v>
      </c>
      <c r="O3032" s="16"/>
      <c r="P3032" s="16"/>
      <c r="Q3032" s="20" t="n">
        <v>302</v>
      </c>
      <c r="R3032" s="17" t="n">
        <f aca="false">+N3032*Q3032</f>
        <v>1747.19487050463</v>
      </c>
      <c r="S3032" s="17" t="n">
        <f aca="false">+O3032*Q3032</f>
        <v>0</v>
      </c>
      <c r="T3032" s="17"/>
      <c r="U3032" s="18" t="n">
        <f aca="false">+M3032-L3032</f>
        <v>0.0152777777777778</v>
      </c>
      <c r="V3032" s="18" t="n">
        <f aca="false">+U3032*Q3032</f>
        <v>4.61388888888889</v>
      </c>
      <c r="W3032" s="18"/>
    </row>
    <row r="3033" s="13" customFormat="true" ht="12" hidden="false" customHeight="false" outlineLevel="0" collapsed="false">
      <c r="A3033" s="12" t="n">
        <v>11621</v>
      </c>
      <c r="B3033" s="13" t="s">
        <v>681</v>
      </c>
      <c r="C3033" s="13" t="s">
        <v>22</v>
      </c>
      <c r="D3033" s="13" t="n">
        <v>0</v>
      </c>
      <c r="E3033" s="13" t="n">
        <v>488</v>
      </c>
      <c r="F3033" s="13" t="s">
        <v>682</v>
      </c>
      <c r="G3033" s="13" t="s">
        <v>24</v>
      </c>
      <c r="H3033" s="13" t="s">
        <v>25</v>
      </c>
      <c r="J3033" s="13" t="n">
        <v>1</v>
      </c>
      <c r="K3033" s="13" t="n">
        <v>282</v>
      </c>
      <c r="L3033" s="14" t="n">
        <v>0.493055555555556</v>
      </c>
      <c r="M3033" s="15" t="n">
        <v>0.508333333333333</v>
      </c>
      <c r="N3033" s="16" t="n">
        <f aca="false">VLOOKUP(E3033,'Esp. percorsi al 18-10-22'!C:J,8,FALSE())</f>
        <v>5.78541347849214</v>
      </c>
      <c r="O3033" s="16"/>
      <c r="P3033" s="16"/>
      <c r="Q3033" s="20" t="n">
        <v>302</v>
      </c>
      <c r="R3033" s="17" t="n">
        <f aca="false">+N3033*Q3033</f>
        <v>1747.19487050463</v>
      </c>
      <c r="S3033" s="17" t="n">
        <f aca="false">+O3033*Q3033</f>
        <v>0</v>
      </c>
      <c r="T3033" s="17"/>
      <c r="U3033" s="18" t="n">
        <f aca="false">+M3033-L3033</f>
        <v>0.0152777777777778</v>
      </c>
      <c r="V3033" s="18" t="n">
        <f aca="false">+U3033*Q3033</f>
        <v>4.61388888888889</v>
      </c>
      <c r="W3033" s="18"/>
    </row>
    <row r="3034" s="13" customFormat="true" ht="12" hidden="false" customHeight="false" outlineLevel="0" collapsed="false">
      <c r="A3034" s="12" t="n">
        <v>11622</v>
      </c>
      <c r="B3034" s="13" t="s">
        <v>681</v>
      </c>
      <c r="C3034" s="13" t="s">
        <v>22</v>
      </c>
      <c r="D3034" s="13" t="n">
        <v>0</v>
      </c>
      <c r="E3034" s="13" t="n">
        <v>488</v>
      </c>
      <c r="F3034" s="13" t="s">
        <v>682</v>
      </c>
      <c r="G3034" s="13" t="s">
        <v>24</v>
      </c>
      <c r="H3034" s="13" t="s">
        <v>25</v>
      </c>
      <c r="J3034" s="13" t="n">
        <v>1</v>
      </c>
      <c r="K3034" s="13" t="n">
        <v>283</v>
      </c>
      <c r="L3034" s="14" t="n">
        <v>0.538194444444444</v>
      </c>
      <c r="M3034" s="15" t="n">
        <v>0.553472222222222</v>
      </c>
      <c r="N3034" s="16" t="n">
        <f aca="false">VLOOKUP(E3034,'Esp. percorsi al 18-10-22'!C:J,8,FALSE())</f>
        <v>5.78541347849214</v>
      </c>
      <c r="O3034" s="16"/>
      <c r="P3034" s="16"/>
      <c r="Q3034" s="20" t="n">
        <v>302</v>
      </c>
      <c r="R3034" s="17" t="n">
        <f aca="false">+N3034*Q3034</f>
        <v>1747.19487050463</v>
      </c>
      <c r="S3034" s="17" t="n">
        <f aca="false">+O3034*Q3034</f>
        <v>0</v>
      </c>
      <c r="T3034" s="17"/>
      <c r="U3034" s="18" t="n">
        <f aca="false">+M3034-L3034</f>
        <v>0.0152777777777778</v>
      </c>
      <c r="V3034" s="18" t="n">
        <f aca="false">+U3034*Q3034</f>
        <v>4.61388888888889</v>
      </c>
      <c r="W3034" s="18"/>
    </row>
    <row r="3035" s="13" customFormat="true" ht="12" hidden="false" customHeight="false" outlineLevel="0" collapsed="false">
      <c r="A3035" s="12" t="n">
        <v>11623</v>
      </c>
      <c r="B3035" s="13" t="s">
        <v>681</v>
      </c>
      <c r="C3035" s="13" t="s">
        <v>22</v>
      </c>
      <c r="D3035" s="13" t="n">
        <v>0</v>
      </c>
      <c r="E3035" s="13" t="n">
        <v>488</v>
      </c>
      <c r="F3035" s="13" t="s">
        <v>682</v>
      </c>
      <c r="G3035" s="13" t="s">
        <v>24</v>
      </c>
      <c r="H3035" s="13" t="s">
        <v>25</v>
      </c>
      <c r="J3035" s="13" t="n">
        <v>1</v>
      </c>
      <c r="K3035" s="13" t="n">
        <v>284</v>
      </c>
      <c r="L3035" s="14" t="n">
        <v>0.583333333333333</v>
      </c>
      <c r="M3035" s="15" t="n">
        <v>0.598611111111111</v>
      </c>
      <c r="N3035" s="16" t="n">
        <f aca="false">VLOOKUP(E3035,'Esp. percorsi al 18-10-22'!C:J,8,FALSE())</f>
        <v>5.78541347849214</v>
      </c>
      <c r="O3035" s="16"/>
      <c r="P3035" s="16"/>
      <c r="Q3035" s="20" t="n">
        <v>302</v>
      </c>
      <c r="R3035" s="17" t="n">
        <f aca="false">+N3035*Q3035</f>
        <v>1747.19487050463</v>
      </c>
      <c r="S3035" s="17" t="n">
        <f aca="false">+O3035*Q3035</f>
        <v>0</v>
      </c>
      <c r="T3035" s="17"/>
      <c r="U3035" s="18" t="n">
        <f aca="false">+M3035-L3035</f>
        <v>0.0152777777777778</v>
      </c>
      <c r="V3035" s="18" t="n">
        <f aca="false">+U3035*Q3035</f>
        <v>4.61388888888889</v>
      </c>
      <c r="W3035" s="18"/>
    </row>
    <row r="3036" s="13" customFormat="true" ht="12" hidden="false" customHeight="false" outlineLevel="0" collapsed="false">
      <c r="A3036" s="12" t="n">
        <v>11624</v>
      </c>
      <c r="B3036" s="13" t="s">
        <v>681</v>
      </c>
      <c r="C3036" s="13" t="s">
        <v>22</v>
      </c>
      <c r="D3036" s="13" t="n">
        <v>0</v>
      </c>
      <c r="E3036" s="13" t="n">
        <v>488</v>
      </c>
      <c r="F3036" s="13" t="s">
        <v>682</v>
      </c>
      <c r="G3036" s="13" t="s">
        <v>24</v>
      </c>
      <c r="H3036" s="13" t="s">
        <v>25</v>
      </c>
      <c r="J3036" s="13" t="n">
        <v>1</v>
      </c>
      <c r="K3036" s="13" t="n">
        <v>298</v>
      </c>
      <c r="L3036" s="14" t="n">
        <v>0.628472222222222</v>
      </c>
      <c r="M3036" s="15" t="n">
        <v>0.64375</v>
      </c>
      <c r="N3036" s="16" t="n">
        <f aca="false">VLOOKUP(E3036,'Esp. percorsi al 18-10-22'!C:J,8,FALSE())</f>
        <v>5.78541347849214</v>
      </c>
      <c r="O3036" s="16"/>
      <c r="P3036" s="16"/>
      <c r="Q3036" s="20" t="n">
        <v>302</v>
      </c>
      <c r="R3036" s="17" t="n">
        <f aca="false">+N3036*Q3036</f>
        <v>1747.19487050463</v>
      </c>
      <c r="S3036" s="17" t="n">
        <f aca="false">+O3036*Q3036</f>
        <v>0</v>
      </c>
      <c r="T3036" s="17"/>
      <c r="U3036" s="18" t="n">
        <f aca="false">+M3036-L3036</f>
        <v>0.0152777777777778</v>
      </c>
      <c r="V3036" s="18" t="n">
        <f aca="false">+U3036*Q3036</f>
        <v>4.61388888888889</v>
      </c>
      <c r="W3036" s="18"/>
    </row>
    <row r="3037" s="13" customFormat="true" ht="12" hidden="false" customHeight="false" outlineLevel="0" collapsed="false">
      <c r="A3037" s="12" t="n">
        <v>11625</v>
      </c>
      <c r="B3037" s="13" t="s">
        <v>681</v>
      </c>
      <c r="C3037" s="13" t="s">
        <v>22</v>
      </c>
      <c r="D3037" s="13" t="n">
        <v>0</v>
      </c>
      <c r="E3037" s="13" t="n">
        <v>488</v>
      </c>
      <c r="F3037" s="13" t="s">
        <v>682</v>
      </c>
      <c r="G3037" s="13" t="s">
        <v>24</v>
      </c>
      <c r="H3037" s="13" t="s">
        <v>25</v>
      </c>
      <c r="J3037" s="13" t="n">
        <v>1</v>
      </c>
      <c r="K3037" s="13" t="n">
        <v>299</v>
      </c>
      <c r="L3037" s="14" t="n">
        <v>0.673611111111111</v>
      </c>
      <c r="M3037" s="15" t="n">
        <v>0.688888888888889</v>
      </c>
      <c r="N3037" s="16" t="n">
        <f aca="false">VLOOKUP(E3037,'Esp. percorsi al 18-10-22'!C:J,8,FALSE())</f>
        <v>5.78541347849214</v>
      </c>
      <c r="O3037" s="16"/>
      <c r="P3037" s="16"/>
      <c r="Q3037" s="20" t="n">
        <v>302</v>
      </c>
      <c r="R3037" s="17" t="n">
        <f aca="false">+N3037*Q3037</f>
        <v>1747.19487050463</v>
      </c>
      <c r="S3037" s="17" t="n">
        <f aca="false">+O3037*Q3037</f>
        <v>0</v>
      </c>
      <c r="T3037" s="17"/>
      <c r="U3037" s="18" t="n">
        <f aca="false">+M3037-L3037</f>
        <v>0.0152777777777778</v>
      </c>
      <c r="V3037" s="18" t="n">
        <f aca="false">+U3037*Q3037</f>
        <v>4.61388888888889</v>
      </c>
      <c r="W3037" s="18"/>
    </row>
    <row r="3038" s="13" customFormat="true" ht="12" hidden="false" customHeight="false" outlineLevel="0" collapsed="false">
      <c r="A3038" s="12" t="n">
        <v>6537</v>
      </c>
      <c r="B3038" s="13" t="s">
        <v>681</v>
      </c>
      <c r="C3038" s="13" t="s">
        <v>22</v>
      </c>
      <c r="D3038" s="13" t="n">
        <v>0</v>
      </c>
      <c r="E3038" s="13" t="n">
        <v>488</v>
      </c>
      <c r="F3038" s="13" t="s">
        <v>682</v>
      </c>
      <c r="G3038" s="13" t="s">
        <v>24</v>
      </c>
      <c r="H3038" s="13" t="s">
        <v>25</v>
      </c>
      <c r="J3038" s="13" t="n">
        <v>1</v>
      </c>
      <c r="K3038" s="13" t="n">
        <v>300</v>
      </c>
      <c r="L3038" s="14" t="n">
        <v>0.71875</v>
      </c>
      <c r="M3038" s="15" t="n">
        <v>0.734027777777778</v>
      </c>
      <c r="N3038" s="16" t="n">
        <f aca="false">VLOOKUP(E3038,'Esp. percorsi al 18-10-22'!C:J,8,FALSE())</f>
        <v>5.78541347849214</v>
      </c>
      <c r="O3038" s="16"/>
      <c r="P3038" s="16"/>
      <c r="Q3038" s="20" t="n">
        <v>302</v>
      </c>
      <c r="R3038" s="17" t="n">
        <f aca="false">+N3038*Q3038</f>
        <v>1747.19487050463</v>
      </c>
      <c r="S3038" s="17" t="n">
        <f aca="false">+O3038*Q3038</f>
        <v>0</v>
      </c>
      <c r="T3038" s="17"/>
      <c r="U3038" s="18" t="n">
        <f aca="false">+M3038-L3038</f>
        <v>0.0152777777777778</v>
      </c>
      <c r="V3038" s="18" t="n">
        <f aca="false">+U3038*Q3038</f>
        <v>4.61388888888889</v>
      </c>
      <c r="W3038" s="18"/>
    </row>
    <row r="3039" s="13" customFormat="true" ht="12" hidden="false" customHeight="false" outlineLevel="0" collapsed="false">
      <c r="A3039" s="12" t="n">
        <v>11626</v>
      </c>
      <c r="B3039" s="13" t="s">
        <v>681</v>
      </c>
      <c r="C3039" s="13" t="s">
        <v>22</v>
      </c>
      <c r="D3039" s="13" t="n">
        <v>0</v>
      </c>
      <c r="E3039" s="13" t="n">
        <v>488</v>
      </c>
      <c r="F3039" s="13" t="s">
        <v>682</v>
      </c>
      <c r="G3039" s="13" t="s">
        <v>24</v>
      </c>
      <c r="H3039" s="13" t="s">
        <v>25</v>
      </c>
      <c r="J3039" s="13" t="n">
        <v>1</v>
      </c>
      <c r="K3039" s="13" t="n">
        <v>301</v>
      </c>
      <c r="L3039" s="14" t="n">
        <v>0.763888888888889</v>
      </c>
      <c r="M3039" s="15" t="n">
        <v>0.779166666666667</v>
      </c>
      <c r="N3039" s="16" t="n">
        <f aca="false">VLOOKUP(E3039,'Esp. percorsi al 18-10-22'!C:J,8,FALSE())</f>
        <v>5.78541347849214</v>
      </c>
      <c r="O3039" s="16"/>
      <c r="P3039" s="16"/>
      <c r="Q3039" s="20" t="n">
        <v>302</v>
      </c>
      <c r="R3039" s="17" t="n">
        <f aca="false">+N3039*Q3039</f>
        <v>1747.19487050463</v>
      </c>
      <c r="S3039" s="17" t="n">
        <f aca="false">+O3039*Q3039</f>
        <v>0</v>
      </c>
      <c r="T3039" s="17"/>
      <c r="U3039" s="18" t="n">
        <f aca="false">+M3039-L3039</f>
        <v>0.0152777777777778</v>
      </c>
      <c r="V3039" s="18" t="n">
        <f aca="false">+U3039*Q3039</f>
        <v>4.61388888888889</v>
      </c>
      <c r="W3039" s="18"/>
    </row>
    <row r="3040" s="13" customFormat="true" ht="12" hidden="false" customHeight="false" outlineLevel="0" collapsed="false">
      <c r="A3040" s="12" t="n">
        <v>11627</v>
      </c>
      <c r="B3040" s="13" t="s">
        <v>681</v>
      </c>
      <c r="C3040" s="13" t="s">
        <v>22</v>
      </c>
      <c r="D3040" s="13" t="n">
        <v>0</v>
      </c>
      <c r="E3040" s="13" t="n">
        <v>488</v>
      </c>
      <c r="F3040" s="13" t="s">
        <v>682</v>
      </c>
      <c r="G3040" s="13" t="s">
        <v>24</v>
      </c>
      <c r="H3040" s="13" t="s">
        <v>25</v>
      </c>
      <c r="J3040" s="13" t="n">
        <v>1</v>
      </c>
      <c r="K3040" s="13" t="n">
        <v>302</v>
      </c>
      <c r="L3040" s="14" t="n">
        <v>0.805555555555555</v>
      </c>
      <c r="M3040" s="15" t="n">
        <v>0.820833333333333</v>
      </c>
      <c r="N3040" s="16" t="n">
        <f aca="false">VLOOKUP(E3040,'Esp. percorsi al 18-10-22'!C:J,8,FALSE())</f>
        <v>5.78541347849214</v>
      </c>
      <c r="O3040" s="16"/>
      <c r="P3040" s="16"/>
      <c r="Q3040" s="20" t="n">
        <v>302</v>
      </c>
      <c r="R3040" s="17" t="n">
        <f aca="false">+N3040*Q3040</f>
        <v>1747.19487050463</v>
      </c>
      <c r="S3040" s="17" t="n">
        <f aca="false">+O3040*Q3040</f>
        <v>0</v>
      </c>
      <c r="T3040" s="17"/>
      <c r="U3040" s="18" t="n">
        <f aca="false">+M3040-L3040</f>
        <v>0.0152777777777778</v>
      </c>
      <c r="V3040" s="18" t="n">
        <f aca="false">+U3040*Q3040</f>
        <v>4.61388888888889</v>
      </c>
      <c r="W3040" s="18"/>
    </row>
    <row r="3041" s="13" customFormat="true" ht="12" hidden="false" customHeight="false" outlineLevel="0" collapsed="false">
      <c r="A3041" s="12" t="n">
        <v>12868</v>
      </c>
      <c r="B3041" s="13" t="s">
        <v>683</v>
      </c>
      <c r="C3041" s="13" t="s">
        <v>22</v>
      </c>
      <c r="D3041" s="13" t="n">
        <v>1</v>
      </c>
      <c r="E3041" s="13" t="n">
        <v>252</v>
      </c>
      <c r="F3041" s="13" t="s">
        <v>684</v>
      </c>
      <c r="G3041" s="13" t="s">
        <v>26</v>
      </c>
      <c r="H3041" s="19" t="s">
        <v>27</v>
      </c>
      <c r="I3041" s="19"/>
      <c r="J3041" s="13" t="n">
        <v>1</v>
      </c>
      <c r="K3041" s="13" t="n">
        <v>414</v>
      </c>
      <c r="L3041" s="14" t="n">
        <v>0.354166666666667</v>
      </c>
      <c r="M3041" s="15" t="n">
        <v>0.368055555555556</v>
      </c>
      <c r="N3041" s="16" t="n">
        <f aca="false">VLOOKUP(E3041,'Esp. percorsi al 18-10-22'!C:J,8,FALSE())</f>
        <v>5.85743033941817</v>
      </c>
      <c r="O3041" s="16"/>
      <c r="P3041" s="16"/>
      <c r="Q3041" s="20" t="n">
        <v>194</v>
      </c>
      <c r="R3041" s="17" t="n">
        <f aca="false">+N3041*Q3041</f>
        <v>1136.34148584712</v>
      </c>
      <c r="S3041" s="17" t="n">
        <f aca="false">+O3041*Q3041</f>
        <v>0</v>
      </c>
      <c r="T3041" s="17"/>
      <c r="U3041" s="18" t="n">
        <f aca="false">+M3041-L3041</f>
        <v>0.0138888888888889</v>
      </c>
      <c r="V3041" s="18" t="n">
        <f aca="false">+U3041*Q3041</f>
        <v>2.69444444444444</v>
      </c>
      <c r="W3041" s="18"/>
    </row>
    <row r="3042" s="13" customFormat="true" ht="12" hidden="false" customHeight="false" outlineLevel="0" collapsed="false">
      <c r="A3042" s="12" t="n">
        <v>12869</v>
      </c>
      <c r="B3042" s="13" t="s">
        <v>683</v>
      </c>
      <c r="C3042" s="13" t="s">
        <v>22</v>
      </c>
      <c r="D3042" s="13" t="n">
        <v>1</v>
      </c>
      <c r="E3042" s="13" t="n">
        <v>252</v>
      </c>
      <c r="F3042" s="13" t="s">
        <v>684</v>
      </c>
      <c r="G3042" s="13" t="s">
        <v>26</v>
      </c>
      <c r="H3042" s="19" t="s">
        <v>27</v>
      </c>
      <c r="I3042" s="19"/>
      <c r="J3042" s="13" t="n">
        <v>1</v>
      </c>
      <c r="K3042" s="13" t="n">
        <v>415</v>
      </c>
      <c r="L3042" s="14" t="n">
        <v>0.395833333333333</v>
      </c>
      <c r="M3042" s="15" t="n">
        <v>0.409722222222222</v>
      </c>
      <c r="N3042" s="16" t="n">
        <f aca="false">VLOOKUP(E3042,'Esp. percorsi al 18-10-22'!C:J,8,FALSE())</f>
        <v>5.85743033941817</v>
      </c>
      <c r="O3042" s="16"/>
      <c r="P3042" s="16"/>
      <c r="Q3042" s="20" t="n">
        <v>194</v>
      </c>
      <c r="R3042" s="17" t="n">
        <f aca="false">+N3042*Q3042</f>
        <v>1136.34148584712</v>
      </c>
      <c r="S3042" s="17" t="n">
        <f aca="false">+O3042*Q3042</f>
        <v>0</v>
      </c>
      <c r="T3042" s="17"/>
      <c r="U3042" s="18" t="n">
        <f aca="false">+M3042-L3042</f>
        <v>0.0138888888888889</v>
      </c>
      <c r="V3042" s="18" t="n">
        <f aca="false">+U3042*Q3042</f>
        <v>2.69444444444444</v>
      </c>
      <c r="W3042" s="18"/>
    </row>
    <row r="3043" s="13" customFormat="true" ht="12" hidden="false" customHeight="false" outlineLevel="0" collapsed="false">
      <c r="A3043" s="12" t="n">
        <v>12870</v>
      </c>
      <c r="B3043" s="13" t="s">
        <v>683</v>
      </c>
      <c r="C3043" s="13" t="s">
        <v>22</v>
      </c>
      <c r="D3043" s="13" t="n">
        <v>1</v>
      </c>
      <c r="E3043" s="13" t="n">
        <v>252</v>
      </c>
      <c r="F3043" s="13" t="s">
        <v>684</v>
      </c>
      <c r="G3043" s="13" t="s">
        <v>26</v>
      </c>
      <c r="H3043" s="19" t="s">
        <v>27</v>
      </c>
      <c r="I3043" s="19"/>
      <c r="J3043" s="13" t="n">
        <v>1</v>
      </c>
      <c r="K3043" s="13" t="n">
        <v>416</v>
      </c>
      <c r="L3043" s="14" t="n">
        <v>0.430555555555556</v>
      </c>
      <c r="M3043" s="15" t="n">
        <v>0.444444444444444</v>
      </c>
      <c r="N3043" s="16" t="n">
        <f aca="false">VLOOKUP(E3043,'Esp. percorsi al 18-10-22'!C:J,8,FALSE())</f>
        <v>5.85743033941817</v>
      </c>
      <c r="O3043" s="16"/>
      <c r="P3043" s="16"/>
      <c r="Q3043" s="20" t="n">
        <v>194</v>
      </c>
      <c r="R3043" s="17" t="n">
        <f aca="false">+N3043*Q3043</f>
        <v>1136.34148584712</v>
      </c>
      <c r="S3043" s="17" t="n">
        <f aca="false">+O3043*Q3043</f>
        <v>0</v>
      </c>
      <c r="T3043" s="17"/>
      <c r="U3043" s="18" t="n">
        <f aca="false">+M3043-L3043</f>
        <v>0.0138888888888889</v>
      </c>
      <c r="V3043" s="18" t="n">
        <f aca="false">+U3043*Q3043</f>
        <v>2.69444444444444</v>
      </c>
      <c r="W3043" s="18"/>
    </row>
    <row r="3044" s="13" customFormat="true" ht="12" hidden="false" customHeight="false" outlineLevel="0" collapsed="false">
      <c r="A3044" s="12" t="n">
        <v>12871</v>
      </c>
      <c r="B3044" s="13" t="s">
        <v>683</v>
      </c>
      <c r="C3044" s="13" t="s">
        <v>22</v>
      </c>
      <c r="D3044" s="13" t="n">
        <v>1</v>
      </c>
      <c r="E3044" s="13" t="n">
        <v>252</v>
      </c>
      <c r="F3044" s="13" t="s">
        <v>684</v>
      </c>
      <c r="G3044" s="13" t="s">
        <v>26</v>
      </c>
      <c r="H3044" s="19" t="s">
        <v>27</v>
      </c>
      <c r="I3044" s="19"/>
      <c r="J3044" s="13" t="n">
        <v>1</v>
      </c>
      <c r="K3044" s="13" t="n">
        <v>417</v>
      </c>
      <c r="L3044" s="14" t="n">
        <v>0.472222222222222</v>
      </c>
      <c r="M3044" s="15" t="n">
        <v>0.486111111111111</v>
      </c>
      <c r="N3044" s="16" t="n">
        <f aca="false">VLOOKUP(E3044,'Esp. percorsi al 18-10-22'!C:J,8,FALSE())</f>
        <v>5.85743033941817</v>
      </c>
      <c r="O3044" s="16"/>
      <c r="P3044" s="16"/>
      <c r="Q3044" s="20" t="n">
        <v>194</v>
      </c>
      <c r="R3044" s="17" t="n">
        <f aca="false">+N3044*Q3044</f>
        <v>1136.34148584712</v>
      </c>
      <c r="S3044" s="17" t="n">
        <f aca="false">+O3044*Q3044</f>
        <v>0</v>
      </c>
      <c r="T3044" s="17"/>
      <c r="U3044" s="18" t="n">
        <f aca="false">+M3044-L3044</f>
        <v>0.0138888888888889</v>
      </c>
      <c r="V3044" s="18" t="n">
        <f aca="false">+U3044*Q3044</f>
        <v>2.69444444444444</v>
      </c>
      <c r="W3044" s="18"/>
    </row>
    <row r="3045" s="13" customFormat="true" ht="12" hidden="false" customHeight="false" outlineLevel="0" collapsed="false">
      <c r="A3045" s="12" t="n">
        <v>12872</v>
      </c>
      <c r="B3045" s="13" t="s">
        <v>683</v>
      </c>
      <c r="C3045" s="13" t="s">
        <v>22</v>
      </c>
      <c r="D3045" s="13" t="n">
        <v>1</v>
      </c>
      <c r="E3045" s="13" t="n">
        <v>252</v>
      </c>
      <c r="F3045" s="13" t="s">
        <v>684</v>
      </c>
      <c r="G3045" s="13" t="s">
        <v>26</v>
      </c>
      <c r="H3045" s="19" t="s">
        <v>27</v>
      </c>
      <c r="I3045" s="19"/>
      <c r="J3045" s="13" t="n">
        <v>1</v>
      </c>
      <c r="K3045" s="13" t="n">
        <v>418</v>
      </c>
      <c r="L3045" s="14" t="n">
        <v>0.513888888888889</v>
      </c>
      <c r="M3045" s="15" t="n">
        <v>0.527777777777778</v>
      </c>
      <c r="N3045" s="16" t="n">
        <f aca="false">VLOOKUP(E3045,'Esp. percorsi al 18-10-22'!C:J,8,FALSE())</f>
        <v>5.85743033941817</v>
      </c>
      <c r="O3045" s="16"/>
      <c r="P3045" s="16"/>
      <c r="Q3045" s="20" t="n">
        <v>194</v>
      </c>
      <c r="R3045" s="17" t="n">
        <f aca="false">+N3045*Q3045</f>
        <v>1136.34148584712</v>
      </c>
      <c r="S3045" s="17" t="n">
        <f aca="false">+O3045*Q3045</f>
        <v>0</v>
      </c>
      <c r="T3045" s="17"/>
      <c r="U3045" s="18" t="n">
        <f aca="false">+M3045-L3045</f>
        <v>0.0138888888888889</v>
      </c>
      <c r="V3045" s="18" t="n">
        <f aca="false">+U3045*Q3045</f>
        <v>2.69444444444444</v>
      </c>
      <c r="W3045" s="18"/>
    </row>
    <row r="3046" s="13" customFormat="true" ht="12" hidden="false" customHeight="false" outlineLevel="0" collapsed="false">
      <c r="A3046" s="12" t="n">
        <v>12873</v>
      </c>
      <c r="B3046" s="13" t="s">
        <v>683</v>
      </c>
      <c r="C3046" s="13" t="s">
        <v>22</v>
      </c>
      <c r="D3046" s="13" t="n">
        <v>1</v>
      </c>
      <c r="E3046" s="13" t="n">
        <v>252</v>
      </c>
      <c r="F3046" s="13" t="s">
        <v>684</v>
      </c>
      <c r="G3046" s="13" t="s">
        <v>26</v>
      </c>
      <c r="H3046" s="19" t="s">
        <v>27</v>
      </c>
      <c r="I3046" s="19"/>
      <c r="J3046" s="13" t="n">
        <v>1</v>
      </c>
      <c r="K3046" s="13" t="n">
        <v>419</v>
      </c>
      <c r="L3046" s="14" t="n">
        <v>0.5625</v>
      </c>
      <c r="M3046" s="15" t="n">
        <v>0.576388888888889</v>
      </c>
      <c r="N3046" s="16" t="n">
        <f aca="false">VLOOKUP(E3046,'Esp. percorsi al 18-10-22'!C:J,8,FALSE())</f>
        <v>5.85743033941817</v>
      </c>
      <c r="O3046" s="16"/>
      <c r="P3046" s="16"/>
      <c r="Q3046" s="20" t="n">
        <v>194</v>
      </c>
      <c r="R3046" s="17" t="n">
        <f aca="false">+N3046*Q3046</f>
        <v>1136.34148584712</v>
      </c>
      <c r="S3046" s="17" t="n">
        <f aca="false">+O3046*Q3046</f>
        <v>0</v>
      </c>
      <c r="T3046" s="17"/>
      <c r="U3046" s="18" t="n">
        <f aca="false">+M3046-L3046</f>
        <v>0.0138888888888889</v>
      </c>
      <c r="V3046" s="18" t="n">
        <f aca="false">+U3046*Q3046</f>
        <v>2.69444444444444</v>
      </c>
      <c r="W3046" s="18"/>
    </row>
    <row r="3047" s="13" customFormat="true" ht="12" hidden="false" customHeight="false" outlineLevel="0" collapsed="false">
      <c r="A3047" s="12" t="n">
        <v>12874</v>
      </c>
      <c r="B3047" s="13" t="s">
        <v>683</v>
      </c>
      <c r="C3047" s="13" t="s">
        <v>22</v>
      </c>
      <c r="D3047" s="13" t="n">
        <v>1</v>
      </c>
      <c r="E3047" s="13" t="n">
        <v>252</v>
      </c>
      <c r="F3047" s="13" t="s">
        <v>684</v>
      </c>
      <c r="G3047" s="13" t="s">
        <v>26</v>
      </c>
      <c r="H3047" s="19" t="s">
        <v>27</v>
      </c>
      <c r="I3047" s="19"/>
      <c r="J3047" s="13" t="n">
        <v>1</v>
      </c>
      <c r="K3047" s="13" t="n">
        <v>420</v>
      </c>
      <c r="L3047" s="14" t="n">
        <v>0.604166666666667</v>
      </c>
      <c r="M3047" s="15" t="n">
        <v>0.618055555555556</v>
      </c>
      <c r="N3047" s="16" t="n">
        <f aca="false">VLOOKUP(E3047,'Esp. percorsi al 18-10-22'!C:J,8,FALSE())</f>
        <v>5.85743033941817</v>
      </c>
      <c r="O3047" s="16"/>
      <c r="P3047" s="16"/>
      <c r="Q3047" s="20" t="n">
        <v>194</v>
      </c>
      <c r="R3047" s="17" t="n">
        <f aca="false">+N3047*Q3047</f>
        <v>1136.34148584712</v>
      </c>
      <c r="S3047" s="17" t="n">
        <f aca="false">+O3047*Q3047</f>
        <v>0</v>
      </c>
      <c r="T3047" s="17"/>
      <c r="U3047" s="18" t="n">
        <f aca="false">+M3047-L3047</f>
        <v>0.0138888888888889</v>
      </c>
      <c r="V3047" s="18" t="n">
        <f aca="false">+U3047*Q3047</f>
        <v>2.69444444444444</v>
      </c>
      <c r="W3047" s="18"/>
    </row>
    <row r="3048" s="13" customFormat="true" ht="12" hidden="false" customHeight="false" outlineLevel="0" collapsed="false">
      <c r="A3048" s="12" t="n">
        <v>12875</v>
      </c>
      <c r="B3048" s="13" t="s">
        <v>683</v>
      </c>
      <c r="C3048" s="13" t="s">
        <v>22</v>
      </c>
      <c r="D3048" s="13" t="n">
        <v>1</v>
      </c>
      <c r="E3048" s="13" t="n">
        <v>252</v>
      </c>
      <c r="F3048" s="13" t="s">
        <v>684</v>
      </c>
      <c r="G3048" s="13" t="s">
        <v>26</v>
      </c>
      <c r="H3048" s="19" t="s">
        <v>27</v>
      </c>
      <c r="I3048" s="19"/>
      <c r="J3048" s="13" t="n">
        <v>1</v>
      </c>
      <c r="K3048" s="13" t="n">
        <v>421</v>
      </c>
      <c r="L3048" s="14" t="n">
        <v>0.694444444444444</v>
      </c>
      <c r="M3048" s="15" t="n">
        <v>0.708333333333333</v>
      </c>
      <c r="N3048" s="16" t="n">
        <f aca="false">VLOOKUP(E3048,'Esp. percorsi al 18-10-22'!C:J,8,FALSE())</f>
        <v>5.85743033941817</v>
      </c>
      <c r="O3048" s="16"/>
      <c r="P3048" s="16"/>
      <c r="Q3048" s="20" t="n">
        <v>194</v>
      </c>
      <c r="R3048" s="17" t="n">
        <f aca="false">+N3048*Q3048</f>
        <v>1136.34148584712</v>
      </c>
      <c r="S3048" s="17" t="n">
        <f aca="false">+O3048*Q3048</f>
        <v>0</v>
      </c>
      <c r="T3048" s="17"/>
      <c r="U3048" s="18" t="n">
        <f aca="false">+M3048-L3048</f>
        <v>0.0138888888888889</v>
      </c>
      <c r="V3048" s="18" t="n">
        <f aca="false">+U3048*Q3048</f>
        <v>2.69444444444444</v>
      </c>
      <c r="W3048" s="18"/>
    </row>
    <row r="3049" s="13" customFormat="true" ht="12" hidden="false" customHeight="false" outlineLevel="0" collapsed="false">
      <c r="A3049" s="12" t="n">
        <v>12566</v>
      </c>
      <c r="B3049" s="13" t="s">
        <v>683</v>
      </c>
      <c r="C3049" s="13" t="s">
        <v>22</v>
      </c>
      <c r="D3049" s="13" t="n">
        <v>1</v>
      </c>
      <c r="E3049" s="13" t="n">
        <v>252</v>
      </c>
      <c r="F3049" s="13" t="s">
        <v>684</v>
      </c>
      <c r="G3049" s="13" t="s">
        <v>26</v>
      </c>
      <c r="H3049" s="19" t="s">
        <v>27</v>
      </c>
      <c r="I3049" s="19"/>
      <c r="J3049" s="13" t="n">
        <v>1</v>
      </c>
      <c r="K3049" s="13" t="n">
        <v>393</v>
      </c>
      <c r="L3049" s="14" t="n">
        <v>0.736111111111111</v>
      </c>
      <c r="M3049" s="15" t="n">
        <v>0.75</v>
      </c>
      <c r="N3049" s="16" t="n">
        <f aca="false">VLOOKUP(E3049,'Esp. percorsi al 18-10-22'!C:J,8,FALSE())</f>
        <v>5.85743033941817</v>
      </c>
      <c r="O3049" s="16"/>
      <c r="P3049" s="16"/>
      <c r="Q3049" s="20" t="n">
        <v>194</v>
      </c>
      <c r="R3049" s="17" t="n">
        <f aca="false">+N3049*Q3049</f>
        <v>1136.34148584712</v>
      </c>
      <c r="S3049" s="17" t="n">
        <f aca="false">+O3049*Q3049</f>
        <v>0</v>
      </c>
      <c r="T3049" s="17"/>
      <c r="U3049" s="18" t="n">
        <f aca="false">+M3049-L3049</f>
        <v>0.0138888888888889</v>
      </c>
      <c r="V3049" s="18" t="n">
        <f aca="false">+U3049*Q3049</f>
        <v>2.69444444444444</v>
      </c>
      <c r="W3049" s="18"/>
    </row>
    <row r="3050" s="13" customFormat="true" ht="12" hidden="false" customHeight="false" outlineLevel="0" collapsed="false">
      <c r="A3050" s="12" t="n">
        <v>12568</v>
      </c>
      <c r="B3050" s="13" t="s">
        <v>683</v>
      </c>
      <c r="C3050" s="13" t="s">
        <v>22</v>
      </c>
      <c r="D3050" s="13" t="n">
        <v>1</v>
      </c>
      <c r="E3050" s="13" t="n">
        <v>252</v>
      </c>
      <c r="F3050" s="13" t="s">
        <v>684</v>
      </c>
      <c r="G3050" s="13" t="s">
        <v>26</v>
      </c>
      <c r="H3050" s="19" t="s">
        <v>27</v>
      </c>
      <c r="I3050" s="19"/>
      <c r="J3050" s="13" t="n">
        <v>1</v>
      </c>
      <c r="K3050" s="13" t="n">
        <v>394</v>
      </c>
      <c r="L3050" s="14" t="n">
        <v>0.777777777777778</v>
      </c>
      <c r="M3050" s="15" t="n">
        <v>0.791666666666667</v>
      </c>
      <c r="N3050" s="16" t="n">
        <f aca="false">VLOOKUP(E3050,'Esp. percorsi al 18-10-22'!C:J,8,FALSE())</f>
        <v>5.85743033941817</v>
      </c>
      <c r="O3050" s="16"/>
      <c r="P3050" s="16"/>
      <c r="Q3050" s="20" t="n">
        <v>194</v>
      </c>
      <c r="R3050" s="17" t="n">
        <f aca="false">+N3050*Q3050</f>
        <v>1136.34148584712</v>
      </c>
      <c r="S3050" s="17" t="n">
        <f aca="false">+O3050*Q3050</f>
        <v>0</v>
      </c>
      <c r="T3050" s="17"/>
      <c r="U3050" s="18" t="n">
        <f aca="false">+M3050-L3050</f>
        <v>0.0138888888888889</v>
      </c>
      <c r="V3050" s="18" t="n">
        <f aca="false">+U3050*Q3050</f>
        <v>2.69444444444444</v>
      </c>
      <c r="W3050" s="18"/>
    </row>
    <row r="3051" s="13" customFormat="true" ht="12" hidden="false" customHeight="false" outlineLevel="0" collapsed="false">
      <c r="A3051" s="12" t="n">
        <v>12613</v>
      </c>
      <c r="B3051" s="13" t="s">
        <v>683</v>
      </c>
      <c r="C3051" s="13" t="s">
        <v>22</v>
      </c>
      <c r="D3051" s="13" t="n">
        <v>1</v>
      </c>
      <c r="E3051" s="13" t="n">
        <v>287</v>
      </c>
      <c r="F3051" s="13" t="s">
        <v>685</v>
      </c>
      <c r="G3051" s="13" t="s">
        <v>26</v>
      </c>
      <c r="H3051" s="19" t="s">
        <v>27</v>
      </c>
      <c r="I3051" s="19"/>
      <c r="J3051" s="13" t="n">
        <v>1</v>
      </c>
      <c r="K3051" s="13" t="n">
        <v>4006</v>
      </c>
      <c r="L3051" s="14" t="n">
        <v>0.3125</v>
      </c>
      <c r="M3051" s="15" t="n">
        <v>0.326388888888889</v>
      </c>
      <c r="N3051" s="16" t="n">
        <f aca="false">VLOOKUP(E3051,'Esp. percorsi al 18-10-22'!C:J,8,FALSE())</f>
        <v>6.7817914307353</v>
      </c>
      <c r="O3051" s="16"/>
      <c r="P3051" s="16"/>
      <c r="Q3051" s="20" t="n">
        <v>194</v>
      </c>
      <c r="R3051" s="17" t="n">
        <f aca="false">+N3051*Q3051</f>
        <v>1315.66753756265</v>
      </c>
      <c r="S3051" s="17" t="n">
        <f aca="false">+O3051*Q3051</f>
        <v>0</v>
      </c>
      <c r="T3051" s="17"/>
      <c r="U3051" s="18" t="n">
        <f aca="false">+M3051-L3051</f>
        <v>0.0138888888888889</v>
      </c>
      <c r="V3051" s="18" t="n">
        <f aca="false">+U3051*Q3051</f>
        <v>2.69444444444444</v>
      </c>
      <c r="W3051" s="18"/>
    </row>
    <row r="3052" s="13" customFormat="true" ht="12" hidden="false" customHeight="false" outlineLevel="0" collapsed="false">
      <c r="A3052" s="12" t="n">
        <v>12876</v>
      </c>
      <c r="B3052" s="13" t="s">
        <v>683</v>
      </c>
      <c r="C3052" s="13" t="s">
        <v>22</v>
      </c>
      <c r="D3052" s="13" t="n">
        <v>1</v>
      </c>
      <c r="E3052" s="13" t="n">
        <v>295</v>
      </c>
      <c r="F3052" s="13" t="s">
        <v>686</v>
      </c>
      <c r="G3052" s="13" t="s">
        <v>42</v>
      </c>
      <c r="H3052" s="19" t="s">
        <v>27</v>
      </c>
      <c r="I3052" s="19"/>
      <c r="J3052" s="13" t="n">
        <v>1</v>
      </c>
      <c r="K3052" s="13" t="n">
        <v>4383</v>
      </c>
      <c r="L3052" s="14" t="n">
        <v>0.331944444444444</v>
      </c>
      <c r="M3052" s="15" t="n">
        <v>0.338888888888889</v>
      </c>
      <c r="N3052" s="16" t="n">
        <f aca="false">VLOOKUP(E3052,'Esp. percorsi al 18-10-22'!C:J,8,FALSE())</f>
        <v>3.85243033941817</v>
      </c>
      <c r="O3052" s="16"/>
      <c r="P3052" s="16"/>
      <c r="Q3052" s="20" t="n">
        <v>173</v>
      </c>
      <c r="R3052" s="17" t="n">
        <f aca="false">+N3052*Q3052</f>
        <v>666.470448719343</v>
      </c>
      <c r="S3052" s="17" t="n">
        <f aca="false">+O3052*Q3052</f>
        <v>0</v>
      </c>
      <c r="T3052" s="17"/>
      <c r="U3052" s="18" t="n">
        <f aca="false">+M3052-L3052</f>
        <v>0.00694444444444444</v>
      </c>
      <c r="V3052" s="18" t="n">
        <f aca="false">+U3052*Q3052</f>
        <v>1.20138888888889</v>
      </c>
      <c r="W3052" s="18"/>
    </row>
    <row r="3053" s="13" customFormat="true" ht="12" hidden="false" customHeight="false" outlineLevel="0" collapsed="false">
      <c r="A3053" s="12" t="n">
        <v>9371</v>
      </c>
      <c r="B3053" s="13" t="s">
        <v>683</v>
      </c>
      <c r="C3053" s="13" t="s">
        <v>22</v>
      </c>
      <c r="D3053" s="13" t="n">
        <v>1</v>
      </c>
      <c r="E3053" s="13" t="n">
        <v>774</v>
      </c>
      <c r="F3053" s="13" t="s">
        <v>687</v>
      </c>
      <c r="G3053" s="13" t="s">
        <v>42</v>
      </c>
      <c r="H3053" s="19" t="s">
        <v>27</v>
      </c>
      <c r="I3053" s="19"/>
      <c r="J3053" s="13" t="n">
        <v>1</v>
      </c>
      <c r="K3053" s="13" t="n">
        <v>4204</v>
      </c>
      <c r="L3053" s="14" t="n">
        <v>0.3125</v>
      </c>
      <c r="M3053" s="15" t="n">
        <v>0.314583333333333</v>
      </c>
      <c r="N3053" s="16" t="n">
        <f aca="false">VLOOKUP(E3053,'Esp. percorsi al 18-10-22'!C:J,8,FALSE())</f>
        <v>1.2934638825629</v>
      </c>
      <c r="O3053" s="16"/>
      <c r="P3053" s="16"/>
      <c r="Q3053" s="20" t="n">
        <v>173</v>
      </c>
      <c r="R3053" s="17" t="n">
        <f aca="false">+N3053*Q3053</f>
        <v>223.769251683382</v>
      </c>
      <c r="S3053" s="17" t="n">
        <f aca="false">+O3053*Q3053</f>
        <v>0</v>
      </c>
      <c r="T3053" s="17"/>
      <c r="U3053" s="18" t="n">
        <f aca="false">+M3053-L3053</f>
        <v>0.00208333333333333</v>
      </c>
      <c r="V3053" s="18" t="n">
        <f aca="false">+U3053*Q3053</f>
        <v>0.360416666666667</v>
      </c>
      <c r="W3053" s="18"/>
    </row>
    <row r="3054" s="13" customFormat="true" ht="12" hidden="false" customHeight="false" outlineLevel="0" collapsed="false">
      <c r="A3054" s="12" t="n">
        <v>9401</v>
      </c>
      <c r="B3054" s="13" t="s">
        <v>683</v>
      </c>
      <c r="C3054" s="13" t="s">
        <v>22</v>
      </c>
      <c r="D3054" s="13" t="n">
        <v>1</v>
      </c>
      <c r="E3054" s="13" t="n">
        <v>774</v>
      </c>
      <c r="F3054" s="13" t="s">
        <v>687</v>
      </c>
      <c r="G3054" s="13" t="s">
        <v>42</v>
      </c>
      <c r="H3054" s="19" t="s">
        <v>27</v>
      </c>
      <c r="I3054" s="19"/>
      <c r="J3054" s="13" t="n">
        <v>1</v>
      </c>
      <c r="K3054" s="13" t="n">
        <v>4699</v>
      </c>
      <c r="L3054" s="14" t="n">
        <v>0.315972222222222</v>
      </c>
      <c r="M3054" s="15" t="n">
        <v>0.318055555555556</v>
      </c>
      <c r="N3054" s="16" t="n">
        <f aca="false">VLOOKUP(E3054,'Esp. percorsi al 18-10-22'!C:J,8,FALSE())</f>
        <v>1.2934638825629</v>
      </c>
      <c r="O3054" s="16"/>
      <c r="P3054" s="16"/>
      <c r="Q3054" s="20" t="n">
        <v>173</v>
      </c>
      <c r="R3054" s="17" t="n">
        <f aca="false">+N3054*Q3054</f>
        <v>223.769251683382</v>
      </c>
      <c r="S3054" s="17" t="n">
        <f aca="false">+O3054*Q3054</f>
        <v>0</v>
      </c>
      <c r="T3054" s="17"/>
      <c r="U3054" s="18" t="n">
        <f aca="false">+M3054-L3054</f>
        <v>0.00208333333333333</v>
      </c>
      <c r="V3054" s="18" t="n">
        <f aca="false">+U3054*Q3054</f>
        <v>0.360416666666667</v>
      </c>
      <c r="W3054" s="18"/>
    </row>
    <row r="3055" s="13" customFormat="true" ht="12" hidden="false" customHeight="false" outlineLevel="0" collapsed="false">
      <c r="A3055" s="12" t="n">
        <v>18804</v>
      </c>
      <c r="B3055" s="13" t="s">
        <v>683</v>
      </c>
      <c r="C3055" s="13" t="s">
        <v>22</v>
      </c>
      <c r="D3055" s="13" t="n">
        <v>1</v>
      </c>
      <c r="E3055" s="13" t="n">
        <v>774</v>
      </c>
      <c r="F3055" s="13" t="s">
        <v>687</v>
      </c>
      <c r="G3055" s="13" t="s">
        <v>42</v>
      </c>
      <c r="H3055" s="19" t="s">
        <v>27</v>
      </c>
      <c r="I3055" s="19"/>
      <c r="J3055" s="13" t="n">
        <v>1</v>
      </c>
      <c r="K3055" s="20" t="n">
        <v>18804</v>
      </c>
      <c r="L3055" s="14" t="n">
        <v>0.315972222222222</v>
      </c>
      <c r="M3055" s="15" t="n">
        <v>0.318055555555556</v>
      </c>
      <c r="N3055" s="16" t="n">
        <f aca="false">VLOOKUP(E3055,'Esp. percorsi al 18-10-22'!C:J,8,FALSE())</f>
        <v>1.2934638825629</v>
      </c>
      <c r="O3055" s="16"/>
      <c r="P3055" s="16"/>
      <c r="Q3055" s="20" t="n">
        <v>173</v>
      </c>
      <c r="R3055" s="17" t="n">
        <f aca="false">+N3055*Q3055</f>
        <v>223.769251683382</v>
      </c>
      <c r="S3055" s="17" t="n">
        <f aca="false">+O3055*Q3055</f>
        <v>0</v>
      </c>
      <c r="T3055" s="17"/>
      <c r="U3055" s="18" t="n">
        <f aca="false">+M3055-L3055</f>
        <v>0.00208333333333333</v>
      </c>
      <c r="V3055" s="18" t="n">
        <f aca="false">+U3055*Q3055</f>
        <v>0.360416666666667</v>
      </c>
      <c r="W3055" s="18"/>
    </row>
    <row r="3056" s="13" customFormat="true" ht="12" hidden="false" customHeight="false" outlineLevel="0" collapsed="false">
      <c r="A3056" s="12" t="n">
        <v>9370</v>
      </c>
      <c r="B3056" s="13" t="s">
        <v>683</v>
      </c>
      <c r="C3056" s="13" t="s">
        <v>22</v>
      </c>
      <c r="D3056" s="13" t="n">
        <v>1</v>
      </c>
      <c r="E3056" s="13" t="n">
        <v>774</v>
      </c>
      <c r="F3056" s="13" t="s">
        <v>687</v>
      </c>
      <c r="G3056" s="13" t="s">
        <v>42</v>
      </c>
      <c r="H3056" s="19" t="s">
        <v>27</v>
      </c>
      <c r="I3056" s="19"/>
      <c r="J3056" s="13" t="n">
        <v>1</v>
      </c>
      <c r="K3056" s="13" t="n">
        <v>4203</v>
      </c>
      <c r="L3056" s="14" t="n">
        <v>0.319444444444444</v>
      </c>
      <c r="M3056" s="15" t="n">
        <v>0.321527777777778</v>
      </c>
      <c r="N3056" s="16" t="n">
        <f aca="false">VLOOKUP(E3056,'Esp. percorsi al 18-10-22'!C:J,8,FALSE())</f>
        <v>1.2934638825629</v>
      </c>
      <c r="O3056" s="16"/>
      <c r="P3056" s="16"/>
      <c r="Q3056" s="20" t="n">
        <v>173</v>
      </c>
      <c r="R3056" s="17" t="n">
        <f aca="false">+N3056*Q3056</f>
        <v>223.769251683382</v>
      </c>
      <c r="S3056" s="17" t="n">
        <f aca="false">+O3056*Q3056</f>
        <v>0</v>
      </c>
      <c r="T3056" s="17"/>
      <c r="U3056" s="18" t="n">
        <f aca="false">+M3056-L3056</f>
        <v>0.00208333333333333</v>
      </c>
      <c r="V3056" s="18" t="n">
        <f aca="false">+U3056*Q3056</f>
        <v>0.360416666666667</v>
      </c>
      <c r="W3056" s="18"/>
    </row>
    <row r="3057" s="13" customFormat="true" ht="12" hidden="false" customHeight="false" outlineLevel="0" collapsed="false">
      <c r="A3057" s="12" t="n">
        <v>18805</v>
      </c>
      <c r="B3057" s="13" t="s">
        <v>683</v>
      </c>
      <c r="C3057" s="13" t="s">
        <v>22</v>
      </c>
      <c r="D3057" s="13" t="n">
        <v>1</v>
      </c>
      <c r="E3057" s="13" t="n">
        <v>774</v>
      </c>
      <c r="F3057" s="13" t="s">
        <v>687</v>
      </c>
      <c r="G3057" s="13" t="s">
        <v>42</v>
      </c>
      <c r="H3057" s="19" t="s">
        <v>27</v>
      </c>
      <c r="I3057" s="19"/>
      <c r="J3057" s="13" t="n">
        <v>1</v>
      </c>
      <c r="K3057" s="20" t="n">
        <v>18805</v>
      </c>
      <c r="L3057" s="14" t="n">
        <v>0.319444444444444</v>
      </c>
      <c r="M3057" s="15" t="n">
        <v>0.321527777777778</v>
      </c>
      <c r="N3057" s="16" t="n">
        <f aca="false">VLOOKUP(E3057,'Esp. percorsi al 18-10-22'!C:J,8,FALSE())</f>
        <v>1.2934638825629</v>
      </c>
      <c r="O3057" s="16"/>
      <c r="P3057" s="16"/>
      <c r="Q3057" s="20" t="n">
        <v>173</v>
      </c>
      <c r="R3057" s="17" t="n">
        <f aca="false">+N3057*Q3057</f>
        <v>223.769251683382</v>
      </c>
      <c r="S3057" s="17" t="n">
        <f aca="false">+O3057*Q3057</f>
        <v>0</v>
      </c>
      <c r="T3057" s="17"/>
      <c r="U3057" s="18" t="n">
        <f aca="false">+M3057-L3057</f>
        <v>0.00208333333333333</v>
      </c>
      <c r="V3057" s="18" t="n">
        <f aca="false">+U3057*Q3057</f>
        <v>0.360416666666667</v>
      </c>
      <c r="W3057" s="18"/>
    </row>
    <row r="3058" s="13" customFormat="true" ht="12" hidden="false" customHeight="false" outlineLevel="0" collapsed="false">
      <c r="A3058" s="12" t="n">
        <v>9372</v>
      </c>
      <c r="B3058" s="13" t="s">
        <v>683</v>
      </c>
      <c r="C3058" s="13" t="s">
        <v>22</v>
      </c>
      <c r="D3058" s="13" t="n">
        <v>1</v>
      </c>
      <c r="E3058" s="13" t="n">
        <v>774</v>
      </c>
      <c r="F3058" s="13" t="s">
        <v>687</v>
      </c>
      <c r="G3058" s="13" t="s">
        <v>42</v>
      </c>
      <c r="H3058" s="19" t="s">
        <v>27</v>
      </c>
      <c r="I3058" s="19"/>
      <c r="J3058" s="13" t="n">
        <v>1</v>
      </c>
      <c r="K3058" s="13" t="n">
        <v>4205</v>
      </c>
      <c r="L3058" s="14" t="n">
        <v>0.319444444444444</v>
      </c>
      <c r="M3058" s="15" t="n">
        <v>0.321527777777778</v>
      </c>
      <c r="N3058" s="16" t="n">
        <f aca="false">VLOOKUP(E3058,'Esp. percorsi al 18-10-22'!C:J,8,FALSE())</f>
        <v>1.2934638825629</v>
      </c>
      <c r="O3058" s="16"/>
      <c r="P3058" s="16"/>
      <c r="Q3058" s="20" t="n">
        <v>173</v>
      </c>
      <c r="R3058" s="17" t="n">
        <f aca="false">+N3058*Q3058</f>
        <v>223.769251683382</v>
      </c>
      <c r="S3058" s="17" t="n">
        <f aca="false">+O3058*Q3058</f>
        <v>0</v>
      </c>
      <c r="T3058" s="17"/>
      <c r="U3058" s="18" t="n">
        <f aca="false">+M3058-L3058</f>
        <v>0.00208333333333333</v>
      </c>
      <c r="V3058" s="18" t="n">
        <f aca="false">+U3058*Q3058</f>
        <v>0.360416666666667</v>
      </c>
      <c r="W3058" s="18"/>
    </row>
    <row r="3059" s="13" customFormat="true" ht="12" hidden="false" customHeight="false" outlineLevel="0" collapsed="false">
      <c r="A3059" s="12" t="n">
        <v>11392</v>
      </c>
      <c r="B3059" s="13" t="s">
        <v>688</v>
      </c>
      <c r="C3059" s="13" t="s">
        <v>22</v>
      </c>
      <c r="D3059" s="13" t="n">
        <v>2</v>
      </c>
      <c r="E3059" s="13" t="n">
        <v>923</v>
      </c>
      <c r="F3059" s="13" t="s">
        <v>689</v>
      </c>
      <c r="G3059" s="13" t="s">
        <v>42</v>
      </c>
      <c r="H3059" s="19" t="s">
        <v>27</v>
      </c>
      <c r="I3059" s="19"/>
      <c r="J3059" s="13" t="n">
        <v>1</v>
      </c>
      <c r="K3059" s="13" t="n">
        <v>4164</v>
      </c>
      <c r="L3059" s="14" t="n">
        <v>0.579861111111111</v>
      </c>
      <c r="M3059" s="15" t="n">
        <v>0.59375</v>
      </c>
      <c r="N3059" s="16" t="n">
        <f aca="false">VLOOKUP(E3059,'Esp. percorsi al 18-10-22'!C:J,8,FALSE())</f>
        <v>4.46355521199874</v>
      </c>
      <c r="O3059" s="16"/>
      <c r="P3059" s="16"/>
      <c r="Q3059" s="20" t="n">
        <v>173</v>
      </c>
      <c r="R3059" s="17" t="n">
        <f aca="false">+N3059*Q3059</f>
        <v>772.195051675782</v>
      </c>
      <c r="S3059" s="17" t="n">
        <f aca="false">+O3059*Q3059</f>
        <v>0</v>
      </c>
      <c r="T3059" s="17"/>
      <c r="U3059" s="18" t="n">
        <f aca="false">+M3059-L3059</f>
        <v>0.0138888888888889</v>
      </c>
      <c r="V3059" s="18" t="n">
        <f aca="false">+U3059*Q3059</f>
        <v>2.40277777777778</v>
      </c>
      <c r="W3059" s="18"/>
    </row>
    <row r="3060" s="13" customFormat="true" ht="12" hidden="false" customHeight="false" outlineLevel="0" collapsed="false">
      <c r="A3060" s="12" t="n">
        <v>11393</v>
      </c>
      <c r="B3060" s="13" t="s">
        <v>688</v>
      </c>
      <c r="C3060" s="13" t="s">
        <v>22</v>
      </c>
      <c r="D3060" s="13" t="n">
        <v>1</v>
      </c>
      <c r="E3060" s="13" t="n">
        <v>928</v>
      </c>
      <c r="F3060" s="13" t="s">
        <v>690</v>
      </c>
      <c r="G3060" s="13" t="s">
        <v>42</v>
      </c>
      <c r="H3060" s="19" t="s">
        <v>27</v>
      </c>
      <c r="I3060" s="19"/>
      <c r="J3060" s="13" t="n">
        <v>1</v>
      </c>
      <c r="K3060" s="13" t="n">
        <v>3107</v>
      </c>
      <c r="L3060" s="14" t="n">
        <v>0.315972222222222</v>
      </c>
      <c r="M3060" s="15" t="n">
        <v>0.326388888888889</v>
      </c>
      <c r="N3060" s="16" t="n">
        <f aca="false">VLOOKUP(E3060,'Esp. percorsi al 18-10-22'!C:J,8,FALSE())</f>
        <v>2.97735331559948</v>
      </c>
      <c r="O3060" s="16"/>
      <c r="P3060" s="16"/>
      <c r="Q3060" s="20" t="n">
        <v>173</v>
      </c>
      <c r="R3060" s="17" t="n">
        <f aca="false">+N3060*Q3060</f>
        <v>515.08212359871</v>
      </c>
      <c r="S3060" s="17" t="n">
        <f aca="false">+O3060*Q3060</f>
        <v>0</v>
      </c>
      <c r="T3060" s="17"/>
      <c r="U3060" s="18" t="n">
        <f aca="false">+M3060-L3060</f>
        <v>0.0104166666666667</v>
      </c>
      <c r="V3060" s="18" t="n">
        <f aca="false">+U3060*Q3060</f>
        <v>1.80208333333333</v>
      </c>
      <c r="W3060" s="18"/>
    </row>
    <row r="3061" s="13" customFormat="true" ht="12" hidden="false" customHeight="false" outlineLevel="0" collapsed="false">
      <c r="A3061" s="12" t="n">
        <v>7064</v>
      </c>
      <c r="B3061" s="13" t="s">
        <v>691</v>
      </c>
      <c r="C3061" s="13" t="s">
        <v>57</v>
      </c>
      <c r="D3061" s="13" t="n">
        <v>1</v>
      </c>
      <c r="E3061" s="13" t="n">
        <v>344</v>
      </c>
      <c r="F3061" s="13" t="s">
        <v>692</v>
      </c>
      <c r="G3061" s="13" t="s">
        <v>24</v>
      </c>
      <c r="H3061" s="13" t="s">
        <v>25</v>
      </c>
      <c r="J3061" s="13" t="n">
        <v>1</v>
      </c>
      <c r="K3061" s="13" t="n">
        <v>583</v>
      </c>
      <c r="L3061" s="14" t="n">
        <v>0.270833333333333</v>
      </c>
      <c r="M3061" s="15" t="n">
        <v>0.280555555555556</v>
      </c>
      <c r="N3061" s="16" t="n">
        <f aca="false">VLOOKUP(E3061,'Esp. percorsi al 18-10-22'!C:J,8,FALSE())</f>
        <v>7.03316876102558</v>
      </c>
      <c r="O3061" s="16"/>
      <c r="P3061" s="16"/>
      <c r="Q3061" s="20" t="n">
        <v>302</v>
      </c>
      <c r="R3061" s="17" t="n">
        <f aca="false">+N3061*Q3061</f>
        <v>2124.01696582973</v>
      </c>
      <c r="S3061" s="17" t="n">
        <f aca="false">+O3061*Q3061</f>
        <v>0</v>
      </c>
      <c r="T3061" s="17"/>
      <c r="U3061" s="18" t="n">
        <f aca="false">+M3061-L3061</f>
        <v>0.00972222222222222</v>
      </c>
      <c r="V3061" s="18" t="n">
        <f aca="false">+U3061*Q3061</f>
        <v>2.93611111111111</v>
      </c>
      <c r="W3061" s="18"/>
    </row>
    <row r="3062" s="13" customFormat="true" ht="12" hidden="false" customHeight="false" outlineLevel="0" collapsed="false">
      <c r="A3062" s="12" t="n">
        <v>13963</v>
      </c>
      <c r="B3062" s="13" t="s">
        <v>691</v>
      </c>
      <c r="C3062" s="13" t="s">
        <v>57</v>
      </c>
      <c r="D3062" s="13" t="n">
        <v>1</v>
      </c>
      <c r="E3062" s="13" t="n">
        <v>344</v>
      </c>
      <c r="F3062" s="13" t="s">
        <v>692</v>
      </c>
      <c r="G3062" s="13" t="s">
        <v>28</v>
      </c>
      <c r="H3062" s="13" t="n">
        <v>6</v>
      </c>
      <c r="J3062" s="13" t="n">
        <v>1</v>
      </c>
      <c r="K3062" s="13" t="n">
        <v>13963</v>
      </c>
      <c r="L3062" s="14" t="n">
        <v>0.290277777777778</v>
      </c>
      <c r="M3062" s="15" t="n">
        <v>0.3</v>
      </c>
      <c r="N3062" s="16" t="n">
        <f aca="false">VLOOKUP(E3062,'Esp. percorsi al 18-10-22'!C:J,8,FALSE())</f>
        <v>7.03316876102558</v>
      </c>
      <c r="O3062" s="16"/>
      <c r="P3062" s="16"/>
      <c r="Q3062" s="20" t="n">
        <v>11</v>
      </c>
      <c r="R3062" s="17" t="n">
        <f aca="false">+N3062*Q3062</f>
        <v>77.3648563712814</v>
      </c>
      <c r="S3062" s="17" t="n">
        <f aca="false">+O3062*Q3062</f>
        <v>0</v>
      </c>
      <c r="T3062" s="17"/>
      <c r="U3062" s="18" t="n">
        <f aca="false">+M3062-L3062</f>
        <v>0.00972222222222222</v>
      </c>
      <c r="V3062" s="18" t="n">
        <f aca="false">+U3062*Q3062</f>
        <v>0.106944444444444</v>
      </c>
      <c r="W3062" s="18"/>
    </row>
    <row r="3063" s="13" customFormat="true" ht="12" hidden="false" customHeight="false" outlineLevel="0" collapsed="false">
      <c r="A3063" s="12" t="n">
        <v>17674</v>
      </c>
      <c r="B3063" s="13" t="s">
        <v>691</v>
      </c>
      <c r="C3063" s="13" t="s">
        <v>57</v>
      </c>
      <c r="D3063" s="13" t="n">
        <v>1</v>
      </c>
      <c r="E3063" s="13" t="n">
        <v>344</v>
      </c>
      <c r="F3063" s="13" t="s">
        <v>692</v>
      </c>
      <c r="G3063" s="13" t="s">
        <v>42</v>
      </c>
      <c r="H3063" s="19" t="s">
        <v>27</v>
      </c>
      <c r="I3063" s="19"/>
      <c r="J3063" s="13" t="n">
        <v>1</v>
      </c>
      <c r="K3063" s="13" t="n">
        <v>12916</v>
      </c>
      <c r="L3063" s="14" t="n">
        <v>0.291666666666667</v>
      </c>
      <c r="M3063" s="15" t="n">
        <v>0.301388888888889</v>
      </c>
      <c r="N3063" s="16" t="n">
        <f aca="false">VLOOKUP(E3063,'Esp. percorsi al 18-10-22'!C:J,8,FALSE())</f>
        <v>7.03316876102558</v>
      </c>
      <c r="O3063" s="16"/>
      <c r="P3063" s="16"/>
      <c r="Q3063" s="20" t="n">
        <v>173</v>
      </c>
      <c r="R3063" s="17" t="n">
        <f aca="false">+N3063*Q3063</f>
        <v>1216.73819565743</v>
      </c>
      <c r="S3063" s="17" t="n">
        <f aca="false">+O3063*Q3063</f>
        <v>0</v>
      </c>
      <c r="T3063" s="17"/>
      <c r="U3063" s="18" t="n">
        <f aca="false">+M3063-L3063</f>
        <v>0.00972222222222222</v>
      </c>
      <c r="V3063" s="18" t="n">
        <f aca="false">+U3063*Q3063</f>
        <v>1.68194444444444</v>
      </c>
      <c r="W3063" s="18"/>
    </row>
    <row r="3064" s="13" customFormat="true" ht="12" hidden="false" customHeight="false" outlineLevel="0" collapsed="false">
      <c r="A3064" s="12" t="n">
        <v>13527</v>
      </c>
      <c r="B3064" s="13" t="s">
        <v>691</v>
      </c>
      <c r="C3064" s="13" t="s">
        <v>57</v>
      </c>
      <c r="D3064" s="13" t="n">
        <v>1</v>
      </c>
      <c r="E3064" s="13" t="n">
        <v>344</v>
      </c>
      <c r="F3064" s="13" t="s">
        <v>692</v>
      </c>
      <c r="G3064" s="13" t="s">
        <v>24</v>
      </c>
      <c r="H3064" s="13" t="s">
        <v>25</v>
      </c>
      <c r="J3064" s="13" t="n">
        <v>1</v>
      </c>
      <c r="K3064" s="13" t="n">
        <v>2455</v>
      </c>
      <c r="L3064" s="14" t="n">
        <v>0.309027777777778</v>
      </c>
      <c r="M3064" s="15" t="n">
        <v>0.31875</v>
      </c>
      <c r="N3064" s="16" t="n">
        <f aca="false">VLOOKUP(E3064,'Esp. percorsi al 18-10-22'!C:J,8,FALSE())</f>
        <v>7.03316876102558</v>
      </c>
      <c r="O3064" s="16"/>
      <c r="P3064" s="16"/>
      <c r="Q3064" s="20" t="n">
        <v>302</v>
      </c>
      <c r="R3064" s="17" t="n">
        <f aca="false">+N3064*Q3064</f>
        <v>2124.01696582973</v>
      </c>
      <c r="S3064" s="17" t="n">
        <f aca="false">+O3064*Q3064</f>
        <v>0</v>
      </c>
      <c r="T3064" s="17"/>
      <c r="U3064" s="18" t="n">
        <f aca="false">+M3064-L3064</f>
        <v>0.00972222222222222</v>
      </c>
      <c r="V3064" s="18" t="n">
        <f aca="false">+U3064*Q3064</f>
        <v>2.93611111111111</v>
      </c>
      <c r="W3064" s="18"/>
    </row>
    <row r="3065" s="13" customFormat="true" ht="12" hidden="false" customHeight="false" outlineLevel="0" collapsed="false">
      <c r="A3065" s="12" t="n">
        <v>17547</v>
      </c>
      <c r="B3065" s="13" t="s">
        <v>691</v>
      </c>
      <c r="C3065" s="13" t="s">
        <v>57</v>
      </c>
      <c r="D3065" s="13" t="n">
        <v>2</v>
      </c>
      <c r="E3065" s="13" t="n">
        <v>353</v>
      </c>
      <c r="F3065" s="13" t="s">
        <v>693</v>
      </c>
      <c r="G3065" s="13" t="s">
        <v>26</v>
      </c>
      <c r="H3065" s="19" t="s">
        <v>27</v>
      </c>
      <c r="I3065" s="19"/>
      <c r="J3065" s="13" t="n">
        <v>1</v>
      </c>
      <c r="K3065" s="13" t="n">
        <v>17547</v>
      </c>
      <c r="L3065" s="14" t="n">
        <v>0.301388888888889</v>
      </c>
      <c r="M3065" s="15" t="n">
        <v>0.322916666666667</v>
      </c>
      <c r="N3065" s="16" t="n">
        <f aca="false">VLOOKUP(E3065,'Esp. percorsi al 18-10-22'!C:J,8,FALSE())</f>
        <v>11.1128641058752</v>
      </c>
      <c r="O3065" s="16"/>
      <c r="P3065" s="16"/>
      <c r="Q3065" s="20" t="n">
        <v>194</v>
      </c>
      <c r="R3065" s="17" t="n">
        <f aca="false">+N3065*Q3065</f>
        <v>2155.89563653979</v>
      </c>
      <c r="S3065" s="17" t="n">
        <f aca="false">+O3065*Q3065</f>
        <v>0</v>
      </c>
      <c r="T3065" s="17"/>
      <c r="U3065" s="18" t="n">
        <f aca="false">+M3065-L3065</f>
        <v>0.0215277777777778</v>
      </c>
      <c r="V3065" s="18" t="n">
        <f aca="false">+U3065*Q3065</f>
        <v>4.17638888888889</v>
      </c>
      <c r="W3065" s="18"/>
    </row>
    <row r="3066" s="13" customFormat="true" ht="12" hidden="false" customHeight="false" outlineLevel="0" collapsed="false">
      <c r="A3066" s="12" t="n">
        <v>13857</v>
      </c>
      <c r="B3066" s="13" t="s">
        <v>691</v>
      </c>
      <c r="C3066" s="13" t="s">
        <v>57</v>
      </c>
      <c r="D3066" s="13" t="n">
        <v>2</v>
      </c>
      <c r="E3066" s="13" t="n">
        <v>353</v>
      </c>
      <c r="F3066" s="13" t="s">
        <v>693</v>
      </c>
      <c r="G3066" s="13" t="s">
        <v>24</v>
      </c>
      <c r="H3066" s="13" t="n">
        <v>6</v>
      </c>
      <c r="J3066" s="13" t="n">
        <v>1</v>
      </c>
      <c r="K3066" s="13" t="n">
        <v>11805</v>
      </c>
      <c r="L3066" s="14" t="n">
        <v>0.302083333333333</v>
      </c>
      <c r="M3066" s="15" t="n">
        <v>0.322916666666667</v>
      </c>
      <c r="N3066" s="16" t="n">
        <f aca="false">VLOOKUP(E3066,'Esp. percorsi al 18-10-22'!C:J,8,FALSE())</f>
        <v>11.1128641058752</v>
      </c>
      <c r="O3066" s="16"/>
      <c r="P3066" s="16"/>
      <c r="Q3066" s="20" t="n">
        <v>52</v>
      </c>
      <c r="R3066" s="17" t="n">
        <f aca="false">+N3066*Q3066</f>
        <v>577.86893350551</v>
      </c>
      <c r="S3066" s="17" t="n">
        <f aca="false">+O3066*Q3066</f>
        <v>0</v>
      </c>
      <c r="T3066" s="17"/>
      <c r="U3066" s="18" t="n">
        <f aca="false">+M3066-L3066</f>
        <v>0.0208333333333333</v>
      </c>
      <c r="V3066" s="18" t="n">
        <f aca="false">+U3066*Q3066</f>
        <v>1.08333333333333</v>
      </c>
      <c r="W3066" s="18"/>
    </row>
    <row r="3067" s="13" customFormat="true" ht="12" hidden="false" customHeight="false" outlineLevel="0" collapsed="false">
      <c r="A3067" s="12" t="n">
        <v>13858</v>
      </c>
      <c r="B3067" s="13" t="s">
        <v>691</v>
      </c>
      <c r="C3067" s="13" t="s">
        <v>57</v>
      </c>
      <c r="D3067" s="13" t="n">
        <v>2</v>
      </c>
      <c r="E3067" s="13" t="n">
        <v>353</v>
      </c>
      <c r="F3067" s="13" t="s">
        <v>693</v>
      </c>
      <c r="G3067" s="13" t="s">
        <v>28</v>
      </c>
      <c r="H3067" s="19" t="s">
        <v>27</v>
      </c>
      <c r="I3067" s="19"/>
      <c r="J3067" s="13" t="n">
        <v>1</v>
      </c>
      <c r="K3067" s="13" t="n">
        <v>4157</v>
      </c>
      <c r="L3067" s="14" t="n">
        <v>0.304861111111111</v>
      </c>
      <c r="M3067" s="15" t="n">
        <v>0.326388888888889</v>
      </c>
      <c r="N3067" s="16" t="n">
        <f aca="false">VLOOKUP(E3067,'Esp. percorsi al 18-10-22'!C:J,8,FALSE())</f>
        <v>11.1128641058752</v>
      </c>
      <c r="O3067" s="16"/>
      <c r="P3067" s="16"/>
      <c r="Q3067" s="20" t="n">
        <v>56</v>
      </c>
      <c r="R3067" s="17" t="n">
        <f aca="false">+N3067*Q3067</f>
        <v>622.320389929011</v>
      </c>
      <c r="S3067" s="17" t="n">
        <f aca="false">+O3067*Q3067</f>
        <v>0</v>
      </c>
      <c r="T3067" s="17"/>
      <c r="U3067" s="18" t="n">
        <f aca="false">+M3067-L3067</f>
        <v>0.0215277777777778</v>
      </c>
      <c r="V3067" s="18" t="n">
        <f aca="false">+U3067*Q3067</f>
        <v>1.20555555555556</v>
      </c>
      <c r="W3067" s="18"/>
    </row>
    <row r="3068" s="13" customFormat="true" ht="12" hidden="false" customHeight="false" outlineLevel="0" collapsed="false">
      <c r="A3068" s="12" t="n">
        <v>17541</v>
      </c>
      <c r="B3068" s="13" t="s">
        <v>691</v>
      </c>
      <c r="C3068" s="13" t="s">
        <v>57</v>
      </c>
      <c r="D3068" s="13" t="n">
        <v>2</v>
      </c>
      <c r="E3068" s="13" t="n">
        <v>353</v>
      </c>
      <c r="F3068" s="13" t="s">
        <v>693</v>
      </c>
      <c r="G3068" s="13" t="s">
        <v>26</v>
      </c>
      <c r="H3068" s="19" t="s">
        <v>27</v>
      </c>
      <c r="I3068" s="19"/>
      <c r="J3068" s="13" t="n">
        <v>1</v>
      </c>
      <c r="K3068" s="13" t="n">
        <v>599</v>
      </c>
      <c r="L3068" s="14" t="n">
        <v>0.339583333333333</v>
      </c>
      <c r="M3068" s="15" t="n">
        <v>0.361111111111111</v>
      </c>
      <c r="N3068" s="16" t="n">
        <f aca="false">VLOOKUP(E3068,'Esp. percorsi al 18-10-22'!C:J,8,FALSE())</f>
        <v>11.1128641058752</v>
      </c>
      <c r="O3068" s="16"/>
      <c r="P3068" s="16"/>
      <c r="Q3068" s="20" t="n">
        <v>194</v>
      </c>
      <c r="R3068" s="17" t="n">
        <f aca="false">+N3068*Q3068</f>
        <v>2155.89563653979</v>
      </c>
      <c r="S3068" s="17" t="n">
        <f aca="false">+O3068*Q3068</f>
        <v>0</v>
      </c>
      <c r="T3068" s="17"/>
      <c r="U3068" s="18" t="n">
        <f aca="false">+M3068-L3068</f>
        <v>0.0215277777777778</v>
      </c>
      <c r="V3068" s="18" t="n">
        <f aca="false">+U3068*Q3068</f>
        <v>4.17638888888889</v>
      </c>
      <c r="W3068" s="18"/>
    </row>
    <row r="3069" s="13" customFormat="true" ht="12" hidden="false" customHeight="false" outlineLevel="0" collapsed="false">
      <c r="A3069" s="12" t="n">
        <v>7166</v>
      </c>
      <c r="B3069" s="13" t="s">
        <v>691</v>
      </c>
      <c r="C3069" s="13" t="s">
        <v>57</v>
      </c>
      <c r="D3069" s="13" t="n">
        <v>2</v>
      </c>
      <c r="E3069" s="13" t="n">
        <v>353</v>
      </c>
      <c r="F3069" s="13" t="s">
        <v>693</v>
      </c>
      <c r="G3069" s="13" t="s">
        <v>24</v>
      </c>
      <c r="H3069" s="13" t="s">
        <v>29</v>
      </c>
      <c r="J3069" s="13" t="n">
        <v>1</v>
      </c>
      <c r="K3069" s="13" t="n">
        <v>1577</v>
      </c>
      <c r="L3069" s="14" t="n">
        <v>0.853472222222222</v>
      </c>
      <c r="M3069" s="15" t="n">
        <v>0.875</v>
      </c>
      <c r="N3069" s="16" t="n">
        <f aca="false">VLOOKUP(E3069,'Esp. percorsi al 18-10-22'!C:J,8,FALSE())</f>
        <v>11.1128641058752</v>
      </c>
      <c r="O3069" s="16"/>
      <c r="P3069" s="16"/>
      <c r="Q3069" s="20" t="n">
        <v>58</v>
      </c>
      <c r="R3069" s="17" t="n">
        <f aca="false">+N3069*Q3069</f>
        <v>644.546118140762</v>
      </c>
      <c r="S3069" s="17" t="n">
        <f aca="false">+O3069*Q3069</f>
        <v>0</v>
      </c>
      <c r="T3069" s="17"/>
      <c r="U3069" s="18" t="n">
        <f aca="false">+M3069-L3069</f>
        <v>0.0215277777777778</v>
      </c>
      <c r="V3069" s="18" t="n">
        <f aca="false">+U3069*Q3069</f>
        <v>1.24861111111111</v>
      </c>
      <c r="W3069" s="18"/>
    </row>
    <row r="3070" s="13" customFormat="true" ht="12" hidden="false" customHeight="false" outlineLevel="0" collapsed="false">
      <c r="A3070" s="12" t="n">
        <v>17283</v>
      </c>
      <c r="B3070" s="13" t="s">
        <v>691</v>
      </c>
      <c r="C3070" s="13" t="s">
        <v>57</v>
      </c>
      <c r="D3070" s="13" t="n">
        <v>2</v>
      </c>
      <c r="E3070" s="13" t="n">
        <v>353</v>
      </c>
      <c r="F3070" s="13" t="s">
        <v>693</v>
      </c>
      <c r="G3070" s="13" t="s">
        <v>28</v>
      </c>
      <c r="H3070" s="13" t="s">
        <v>29</v>
      </c>
      <c r="J3070" s="13" t="n">
        <v>1</v>
      </c>
      <c r="K3070" s="13" t="n">
        <v>17283</v>
      </c>
      <c r="L3070" s="14" t="n">
        <v>0.915972222222222</v>
      </c>
      <c r="M3070" s="15" t="n">
        <v>0.9375</v>
      </c>
      <c r="N3070" s="16" t="n">
        <f aca="false">VLOOKUP(E3070,'Esp. percorsi al 18-10-22'!C:J,8,FALSE())</f>
        <v>11.1128641058752</v>
      </c>
      <c r="O3070" s="16"/>
      <c r="P3070" s="16"/>
      <c r="Q3070" s="20" t="n">
        <v>12</v>
      </c>
      <c r="R3070" s="17" t="n">
        <f aca="false">+N3070*Q3070</f>
        <v>133.354369270502</v>
      </c>
      <c r="S3070" s="17" t="n">
        <f aca="false">+O3070*Q3070</f>
        <v>0</v>
      </c>
      <c r="T3070" s="17"/>
      <c r="U3070" s="18" t="n">
        <f aca="false">+M3070-L3070</f>
        <v>0.0215277777777778</v>
      </c>
      <c r="V3070" s="18" t="n">
        <f aca="false">+U3070*Q3070</f>
        <v>0.258333333333333</v>
      </c>
      <c r="W3070" s="18"/>
    </row>
    <row r="3071" s="13" customFormat="true" ht="12" hidden="false" customHeight="false" outlineLevel="0" collapsed="false">
      <c r="A3071" s="12" t="n">
        <v>13886</v>
      </c>
      <c r="B3071" s="13" t="s">
        <v>691</v>
      </c>
      <c r="C3071" s="13" t="s">
        <v>57</v>
      </c>
      <c r="D3071" s="13" t="n">
        <v>2</v>
      </c>
      <c r="E3071" s="13" t="n">
        <v>353</v>
      </c>
      <c r="F3071" s="13" t="s">
        <v>693</v>
      </c>
      <c r="G3071" s="13" t="s">
        <v>24</v>
      </c>
      <c r="H3071" s="13" t="s">
        <v>25</v>
      </c>
      <c r="J3071" s="13" t="n">
        <v>1</v>
      </c>
      <c r="K3071" s="13" t="n">
        <v>581</v>
      </c>
      <c r="L3071" s="14" t="n">
        <v>0.933333333333333</v>
      </c>
      <c r="M3071" s="15" t="n">
        <v>0.951388888888889</v>
      </c>
      <c r="N3071" s="16" t="n">
        <f aca="false">VLOOKUP(E3071,'Esp. percorsi al 18-10-22'!C:J,8,FALSE())</f>
        <v>11.1128641058752</v>
      </c>
      <c r="O3071" s="16"/>
      <c r="P3071" s="16"/>
      <c r="Q3071" s="20" t="n">
        <v>302</v>
      </c>
      <c r="R3071" s="17" t="n">
        <f aca="false">+N3071*Q3071</f>
        <v>3356.08495997431</v>
      </c>
      <c r="S3071" s="17" t="n">
        <f aca="false">+O3071*Q3071</f>
        <v>0</v>
      </c>
      <c r="T3071" s="17"/>
      <c r="U3071" s="18" t="n">
        <f aca="false">+M3071-L3071</f>
        <v>0.0180555555555556</v>
      </c>
      <c r="V3071" s="18" t="n">
        <f aca="false">+U3071*Q3071</f>
        <v>5.45277777777778</v>
      </c>
      <c r="W3071" s="18"/>
    </row>
    <row r="3072" s="13" customFormat="true" ht="12" hidden="false" customHeight="false" outlineLevel="0" collapsed="false">
      <c r="A3072" s="12" t="n">
        <v>7239</v>
      </c>
      <c r="B3072" s="13" t="s">
        <v>691</v>
      </c>
      <c r="C3072" s="13" t="s">
        <v>57</v>
      </c>
      <c r="D3072" s="13" t="n">
        <v>2</v>
      </c>
      <c r="E3072" s="13" t="n">
        <v>367</v>
      </c>
      <c r="F3072" s="13" t="s">
        <v>694</v>
      </c>
      <c r="G3072" s="13" t="s">
        <v>26</v>
      </c>
      <c r="H3072" s="13" t="s">
        <v>29</v>
      </c>
      <c r="J3072" s="13" t="n">
        <v>1</v>
      </c>
      <c r="K3072" s="13" t="n">
        <v>1579</v>
      </c>
      <c r="L3072" s="14" t="n">
        <v>0.915972222222222</v>
      </c>
      <c r="M3072" s="15" t="n">
        <v>0.927777777777778</v>
      </c>
      <c r="N3072" s="16" t="n">
        <f aca="false">VLOOKUP(E3072,'Esp. percorsi al 18-10-22'!C:J,8,FALSE())</f>
        <v>7.1339912851805</v>
      </c>
      <c r="O3072" s="16"/>
      <c r="P3072" s="16"/>
      <c r="Q3072" s="20" t="n">
        <v>46</v>
      </c>
      <c r="R3072" s="17" t="n">
        <f aca="false">+N3072*Q3072</f>
        <v>328.163599118303</v>
      </c>
      <c r="S3072" s="17" t="n">
        <f aca="false">+O3072*Q3072</f>
        <v>0</v>
      </c>
      <c r="T3072" s="17"/>
      <c r="U3072" s="18" t="n">
        <f aca="false">+M3072-L3072</f>
        <v>0.0118055555555556</v>
      </c>
      <c r="V3072" s="18" t="n">
        <f aca="false">+U3072*Q3072</f>
        <v>0.543055555555555</v>
      </c>
      <c r="W3072" s="18"/>
    </row>
    <row r="3073" s="13" customFormat="true" ht="12" hidden="false" customHeight="false" outlineLevel="0" collapsed="false">
      <c r="A3073" s="12" t="n">
        <v>18760</v>
      </c>
      <c r="B3073" s="13" t="s">
        <v>691</v>
      </c>
      <c r="C3073" s="13" t="s">
        <v>57</v>
      </c>
      <c r="D3073" s="13" t="n">
        <v>1</v>
      </c>
      <c r="E3073" s="13" t="n">
        <v>375</v>
      </c>
      <c r="F3073" s="13" t="s">
        <v>695</v>
      </c>
      <c r="G3073" s="13" t="s">
        <v>24</v>
      </c>
      <c r="H3073" s="13" t="s">
        <v>25</v>
      </c>
      <c r="J3073" s="13" t="n">
        <v>1</v>
      </c>
      <c r="K3073" s="13" t="n">
        <v>577</v>
      </c>
      <c r="L3073" s="14" t="n">
        <v>0.229166666666667</v>
      </c>
      <c r="M3073" s="15" t="n">
        <v>0.245833333333333</v>
      </c>
      <c r="N3073" s="16" t="n">
        <f aca="false">VLOOKUP(E3073,'Esp. percorsi al 18-10-22'!C:J,8,FALSE())</f>
        <v>11.0126674913371</v>
      </c>
      <c r="O3073" s="16"/>
      <c r="P3073" s="16"/>
      <c r="Q3073" s="20" t="n">
        <v>302</v>
      </c>
      <c r="R3073" s="17" t="n">
        <f aca="false">+N3073*Q3073</f>
        <v>3325.8255823838</v>
      </c>
      <c r="S3073" s="17" t="n">
        <f aca="false">+O3073*Q3073</f>
        <v>0</v>
      </c>
      <c r="T3073" s="17"/>
      <c r="U3073" s="18" t="n">
        <f aca="false">+M3073-L3073</f>
        <v>0.0166666666666667</v>
      </c>
      <c r="V3073" s="18" t="n">
        <f aca="false">+U3073*Q3073</f>
        <v>5.03333333333333</v>
      </c>
      <c r="W3073" s="18"/>
    </row>
    <row r="3074" s="13" customFormat="true" ht="12" hidden="false" customHeight="false" outlineLevel="0" collapsed="false">
      <c r="A3074" s="12" t="n">
        <v>17540</v>
      </c>
      <c r="B3074" s="13" t="s">
        <v>691</v>
      </c>
      <c r="C3074" s="13" t="s">
        <v>57</v>
      </c>
      <c r="D3074" s="13" t="n">
        <v>1</v>
      </c>
      <c r="E3074" s="13" t="n">
        <v>375</v>
      </c>
      <c r="F3074" s="13" t="s">
        <v>695</v>
      </c>
      <c r="G3074" s="13" t="s">
        <v>26</v>
      </c>
      <c r="H3074" s="19" t="s">
        <v>27</v>
      </c>
      <c r="I3074" s="19"/>
      <c r="J3074" s="13" t="n">
        <v>1</v>
      </c>
      <c r="K3074" s="13" t="n">
        <v>17540</v>
      </c>
      <c r="L3074" s="14" t="n">
        <v>0.315972222222222</v>
      </c>
      <c r="M3074" s="15" t="n">
        <v>0.336111111111111</v>
      </c>
      <c r="N3074" s="16" t="n">
        <f aca="false">VLOOKUP(E3074,'Esp. percorsi al 18-10-22'!C:J,8,FALSE())</f>
        <v>11.0126674913371</v>
      </c>
      <c r="O3074" s="16"/>
      <c r="P3074" s="16"/>
      <c r="Q3074" s="20" t="n">
        <v>194</v>
      </c>
      <c r="R3074" s="17" t="n">
        <f aca="false">+N3074*Q3074</f>
        <v>2136.4574933194</v>
      </c>
      <c r="S3074" s="17" t="n">
        <f aca="false">+O3074*Q3074</f>
        <v>0</v>
      </c>
      <c r="T3074" s="17"/>
      <c r="U3074" s="18" t="n">
        <f aca="false">+M3074-L3074</f>
        <v>0.0201388888888889</v>
      </c>
      <c r="V3074" s="18" t="n">
        <f aca="false">+U3074*Q3074</f>
        <v>3.90694444444444</v>
      </c>
      <c r="W3074" s="18"/>
    </row>
    <row r="3075" s="13" customFormat="true" ht="12" hidden="false" customHeight="false" outlineLevel="0" collapsed="false">
      <c r="A3075" s="12" t="n">
        <v>13791</v>
      </c>
      <c r="B3075" s="13" t="s">
        <v>691</v>
      </c>
      <c r="C3075" s="13" t="s">
        <v>57</v>
      </c>
      <c r="D3075" s="13" t="n">
        <v>1</v>
      </c>
      <c r="E3075" s="13" t="n">
        <v>375</v>
      </c>
      <c r="F3075" s="13" t="s">
        <v>695</v>
      </c>
      <c r="G3075" s="13" t="s">
        <v>28</v>
      </c>
      <c r="H3075" s="19" t="s">
        <v>27</v>
      </c>
      <c r="I3075" s="19"/>
      <c r="J3075" s="13" t="n">
        <v>1</v>
      </c>
      <c r="K3075" s="13" t="n">
        <v>53</v>
      </c>
      <c r="L3075" s="14" t="n">
        <v>0.319444444444444</v>
      </c>
      <c r="M3075" s="15" t="n">
        <v>0.339583333333333</v>
      </c>
      <c r="N3075" s="16" t="n">
        <f aca="false">VLOOKUP(E3075,'Esp. percorsi al 18-10-22'!C:J,8,FALSE())</f>
        <v>11.0126674913371</v>
      </c>
      <c r="O3075" s="16"/>
      <c r="P3075" s="16"/>
      <c r="Q3075" s="20" t="n">
        <v>56</v>
      </c>
      <c r="R3075" s="17" t="n">
        <f aca="false">+N3075*Q3075</f>
        <v>616.709379514878</v>
      </c>
      <c r="S3075" s="17" t="n">
        <f aca="false">+O3075*Q3075</f>
        <v>0</v>
      </c>
      <c r="T3075" s="17"/>
      <c r="U3075" s="18" t="n">
        <f aca="false">+M3075-L3075</f>
        <v>0.0201388888888889</v>
      </c>
      <c r="V3075" s="18" t="n">
        <f aca="false">+U3075*Q3075</f>
        <v>1.12777777777778</v>
      </c>
      <c r="W3075" s="18"/>
    </row>
    <row r="3076" s="13" customFormat="true" ht="12" hidden="false" customHeight="false" outlineLevel="0" collapsed="false">
      <c r="A3076" s="12" t="n">
        <v>13794</v>
      </c>
      <c r="B3076" s="13" t="s">
        <v>691</v>
      </c>
      <c r="C3076" s="13" t="s">
        <v>57</v>
      </c>
      <c r="D3076" s="13" t="n">
        <v>1</v>
      </c>
      <c r="E3076" s="13" t="n">
        <v>375</v>
      </c>
      <c r="F3076" s="13" t="s">
        <v>695</v>
      </c>
      <c r="G3076" s="13" t="s">
        <v>24</v>
      </c>
      <c r="H3076" s="13" t="n">
        <v>6</v>
      </c>
      <c r="J3076" s="13" t="n">
        <v>1</v>
      </c>
      <c r="K3076" s="13" t="n">
        <v>11928</v>
      </c>
      <c r="L3076" s="14" t="n">
        <v>0.330555555555556</v>
      </c>
      <c r="M3076" s="15" t="n">
        <v>0.352777777777778</v>
      </c>
      <c r="N3076" s="16" t="n">
        <f aca="false">VLOOKUP(E3076,'Esp. percorsi al 18-10-22'!C:J,8,FALSE())</f>
        <v>11.0126674913371</v>
      </c>
      <c r="O3076" s="16"/>
      <c r="P3076" s="16"/>
      <c r="Q3076" s="20" t="n">
        <v>52</v>
      </c>
      <c r="R3076" s="17" t="n">
        <f aca="false">+N3076*Q3076</f>
        <v>572.658709549529</v>
      </c>
      <c r="S3076" s="17" t="n">
        <f aca="false">+O3076*Q3076</f>
        <v>0</v>
      </c>
      <c r="T3076" s="17"/>
      <c r="U3076" s="18" t="n">
        <f aca="false">+M3076-L3076</f>
        <v>0.0222222222222222</v>
      </c>
      <c r="V3076" s="18" t="n">
        <f aca="false">+U3076*Q3076</f>
        <v>1.15555555555556</v>
      </c>
      <c r="W3076" s="18"/>
    </row>
    <row r="3077" s="13" customFormat="true" ht="12" hidden="false" customHeight="false" outlineLevel="0" collapsed="false">
      <c r="A3077" s="12" t="n">
        <v>17851</v>
      </c>
      <c r="B3077" s="13" t="s">
        <v>691</v>
      </c>
      <c r="C3077" s="13" t="s">
        <v>57</v>
      </c>
      <c r="D3077" s="13" t="n">
        <v>1</v>
      </c>
      <c r="E3077" s="13" t="n">
        <v>375</v>
      </c>
      <c r="F3077" s="13" t="s">
        <v>695</v>
      </c>
      <c r="G3077" s="13" t="s">
        <v>26</v>
      </c>
      <c r="H3077" s="19" t="s">
        <v>27</v>
      </c>
      <c r="I3077" s="19"/>
      <c r="J3077" s="13" t="n">
        <v>1</v>
      </c>
      <c r="K3077" s="13" t="n">
        <v>17584</v>
      </c>
      <c r="L3077" s="14" t="n">
        <v>0.573611111111111</v>
      </c>
      <c r="M3077" s="15" t="n">
        <v>0.596527777777778</v>
      </c>
      <c r="N3077" s="16" t="n">
        <f aca="false">VLOOKUP(E3077,'Esp. percorsi al 18-10-22'!C:J,8,FALSE())</f>
        <v>11.0126674913371</v>
      </c>
      <c r="O3077" s="16"/>
      <c r="P3077" s="16"/>
      <c r="Q3077" s="20" t="n">
        <v>194</v>
      </c>
      <c r="R3077" s="17" t="n">
        <f aca="false">+N3077*Q3077</f>
        <v>2136.4574933194</v>
      </c>
      <c r="S3077" s="17" t="n">
        <f aca="false">+O3077*Q3077</f>
        <v>0</v>
      </c>
      <c r="T3077" s="17"/>
      <c r="U3077" s="18" t="n">
        <f aca="false">+M3077-L3077</f>
        <v>0.0229166666666667</v>
      </c>
      <c r="V3077" s="18" t="n">
        <f aca="false">+U3077*Q3077</f>
        <v>4.44583333333333</v>
      </c>
      <c r="W3077" s="18"/>
    </row>
    <row r="3078" s="13" customFormat="true" ht="12" hidden="false" customHeight="false" outlineLevel="0" collapsed="false">
      <c r="A3078" s="12" t="n">
        <v>13850</v>
      </c>
      <c r="B3078" s="13" t="s">
        <v>691</v>
      </c>
      <c r="C3078" s="13" t="s">
        <v>57</v>
      </c>
      <c r="D3078" s="13" t="n">
        <v>1</v>
      </c>
      <c r="E3078" s="13" t="n">
        <v>375</v>
      </c>
      <c r="F3078" s="13" t="s">
        <v>695</v>
      </c>
      <c r="G3078" s="13" t="s">
        <v>24</v>
      </c>
      <c r="H3078" s="19" t="s">
        <v>27</v>
      </c>
      <c r="I3078" s="19"/>
      <c r="J3078" s="13" t="n">
        <v>1</v>
      </c>
      <c r="K3078" s="13" t="n">
        <v>570</v>
      </c>
      <c r="L3078" s="14" t="n">
        <v>0.597222222222222</v>
      </c>
      <c r="M3078" s="15" t="n">
        <v>0.620138888888889</v>
      </c>
      <c r="N3078" s="16" t="n">
        <f aca="false">VLOOKUP(E3078,'Esp. percorsi al 18-10-22'!C:J,8,FALSE())</f>
        <v>11.0126674913371</v>
      </c>
      <c r="O3078" s="16"/>
      <c r="P3078" s="16"/>
      <c r="Q3078" s="20" t="n">
        <v>250</v>
      </c>
      <c r="R3078" s="17" t="n">
        <f aca="false">+N3078*Q3078</f>
        <v>2753.16687283427</v>
      </c>
      <c r="S3078" s="17" t="n">
        <f aca="false">+O3078*Q3078</f>
        <v>0</v>
      </c>
      <c r="T3078" s="17"/>
      <c r="U3078" s="18" t="n">
        <f aca="false">+M3078-L3078</f>
        <v>0.0229166666666667</v>
      </c>
      <c r="V3078" s="18" t="n">
        <f aca="false">+U3078*Q3078</f>
        <v>5.72916666666667</v>
      </c>
      <c r="W3078" s="18"/>
    </row>
    <row r="3079" s="13" customFormat="true" ht="12" hidden="false" customHeight="false" outlineLevel="0" collapsed="false">
      <c r="A3079" s="12" t="n">
        <v>7195</v>
      </c>
      <c r="B3079" s="13" t="s">
        <v>691</v>
      </c>
      <c r="C3079" s="13" t="s">
        <v>57</v>
      </c>
      <c r="D3079" s="13" t="n">
        <v>1</v>
      </c>
      <c r="E3079" s="13" t="n">
        <v>375</v>
      </c>
      <c r="F3079" s="13" t="s">
        <v>695</v>
      </c>
      <c r="G3079" s="13" t="s">
        <v>24</v>
      </c>
      <c r="H3079" s="13" t="s">
        <v>29</v>
      </c>
      <c r="J3079" s="13" t="n">
        <v>1</v>
      </c>
      <c r="K3079" s="13" t="n">
        <v>1637</v>
      </c>
      <c r="L3079" s="14" t="n">
        <v>0.833333333333333</v>
      </c>
      <c r="M3079" s="15" t="n">
        <v>0.853472222222222</v>
      </c>
      <c r="N3079" s="16" t="n">
        <f aca="false">VLOOKUP(E3079,'Esp. percorsi al 18-10-22'!C:J,8,FALSE())</f>
        <v>11.0126674913371</v>
      </c>
      <c r="O3079" s="16"/>
      <c r="P3079" s="16"/>
      <c r="Q3079" s="20" t="n">
        <v>58</v>
      </c>
      <c r="R3079" s="17" t="n">
        <f aca="false">+N3079*Q3079</f>
        <v>638.734714497552</v>
      </c>
      <c r="S3079" s="17" t="n">
        <f aca="false">+O3079*Q3079</f>
        <v>0</v>
      </c>
      <c r="T3079" s="17"/>
      <c r="U3079" s="18" t="n">
        <f aca="false">+M3079-L3079</f>
        <v>0.0201388888888889</v>
      </c>
      <c r="V3079" s="18" t="n">
        <f aca="false">+U3079*Q3079</f>
        <v>1.16805555555556</v>
      </c>
      <c r="W3079" s="18"/>
    </row>
    <row r="3080" s="13" customFormat="true" ht="12" hidden="false" customHeight="false" outlineLevel="0" collapsed="false">
      <c r="A3080" s="12" t="n">
        <v>7196</v>
      </c>
      <c r="B3080" s="13" t="s">
        <v>691</v>
      </c>
      <c r="C3080" s="13" t="s">
        <v>57</v>
      </c>
      <c r="D3080" s="13" t="n">
        <v>1</v>
      </c>
      <c r="E3080" s="13" t="n">
        <v>375</v>
      </c>
      <c r="F3080" s="13" t="s">
        <v>695</v>
      </c>
      <c r="G3080" s="13" t="s">
        <v>24</v>
      </c>
      <c r="H3080" s="13" t="s">
        <v>29</v>
      </c>
      <c r="J3080" s="13" t="n">
        <v>1</v>
      </c>
      <c r="K3080" s="13" t="n">
        <v>1638</v>
      </c>
      <c r="L3080" s="14" t="n">
        <v>0.895833333333333</v>
      </c>
      <c r="M3080" s="15" t="n">
        <v>0.915972222222222</v>
      </c>
      <c r="N3080" s="16" t="n">
        <f aca="false">VLOOKUP(E3080,'Esp. percorsi al 18-10-22'!C:J,8,FALSE())</f>
        <v>11.0126674913371</v>
      </c>
      <c r="O3080" s="16"/>
      <c r="P3080" s="16"/>
      <c r="Q3080" s="20" t="n">
        <v>58</v>
      </c>
      <c r="R3080" s="17" t="n">
        <f aca="false">+N3080*Q3080</f>
        <v>638.734714497552</v>
      </c>
      <c r="S3080" s="17" t="n">
        <f aca="false">+O3080*Q3080</f>
        <v>0</v>
      </c>
      <c r="T3080" s="17"/>
      <c r="U3080" s="18" t="n">
        <f aca="false">+M3080-L3080</f>
        <v>0.0201388888888889</v>
      </c>
      <c r="V3080" s="18" t="n">
        <f aca="false">+U3080*Q3080</f>
        <v>1.16805555555556</v>
      </c>
      <c r="W3080" s="18"/>
    </row>
    <row r="3081" s="13" customFormat="true" ht="12" hidden="false" customHeight="false" outlineLevel="0" collapsed="false">
      <c r="A3081" s="12" t="n">
        <v>7060</v>
      </c>
      <c r="B3081" s="13" t="s">
        <v>691</v>
      </c>
      <c r="C3081" s="13" t="s">
        <v>57</v>
      </c>
      <c r="D3081" s="13" t="n">
        <v>1</v>
      </c>
      <c r="E3081" s="13" t="n">
        <v>375</v>
      </c>
      <c r="F3081" s="13" t="s">
        <v>695</v>
      </c>
      <c r="G3081" s="13" t="s">
        <v>24</v>
      </c>
      <c r="H3081" s="13" t="s">
        <v>25</v>
      </c>
      <c r="J3081" s="13" t="n">
        <v>1</v>
      </c>
      <c r="K3081" s="13" t="n">
        <v>579</v>
      </c>
      <c r="L3081" s="14" t="n">
        <v>0.909722222222222</v>
      </c>
      <c r="M3081" s="15" t="n">
        <v>0.926388888888889</v>
      </c>
      <c r="N3081" s="16" t="n">
        <f aca="false">VLOOKUP(E3081,'Esp. percorsi al 18-10-22'!C:J,8,FALSE())</f>
        <v>11.0126674913371</v>
      </c>
      <c r="O3081" s="16"/>
      <c r="P3081" s="16"/>
      <c r="Q3081" s="20" t="n">
        <v>302</v>
      </c>
      <c r="R3081" s="17" t="n">
        <f aca="false">+N3081*Q3081</f>
        <v>3325.8255823838</v>
      </c>
      <c r="S3081" s="17" t="n">
        <f aca="false">+O3081*Q3081</f>
        <v>0</v>
      </c>
      <c r="T3081" s="17"/>
      <c r="U3081" s="18" t="n">
        <f aca="false">+M3081-L3081</f>
        <v>0.0166666666666667</v>
      </c>
      <c r="V3081" s="18" t="n">
        <f aca="false">+U3081*Q3081</f>
        <v>5.03333333333333</v>
      </c>
      <c r="W3081" s="18"/>
    </row>
    <row r="3082" s="13" customFormat="true" ht="12" hidden="false" customHeight="false" outlineLevel="0" collapsed="false">
      <c r="A3082" s="12" t="n">
        <v>17044</v>
      </c>
      <c r="B3082" s="13" t="s">
        <v>691</v>
      </c>
      <c r="C3082" s="13" t="s">
        <v>57</v>
      </c>
      <c r="D3082" s="13" t="n">
        <v>1</v>
      </c>
      <c r="E3082" s="13" t="n">
        <v>381</v>
      </c>
      <c r="F3082" s="13" t="s">
        <v>696</v>
      </c>
      <c r="G3082" s="13" t="s">
        <v>28</v>
      </c>
      <c r="H3082" s="13" t="s">
        <v>25</v>
      </c>
      <c r="J3082" s="13" t="n">
        <v>1</v>
      </c>
      <c r="K3082" s="13" t="n">
        <v>17044</v>
      </c>
      <c r="L3082" s="14" t="n">
        <v>0.989583333333333</v>
      </c>
      <c r="M3082" s="15" t="n">
        <v>1.01736111111111</v>
      </c>
      <c r="N3082" s="16" t="n">
        <f aca="false">VLOOKUP(E3082,'Esp. percorsi al 18-10-22'!C:J,8,FALSE())</f>
        <v>16.2146674913371</v>
      </c>
      <c r="O3082" s="16"/>
      <c r="P3082" s="16"/>
      <c r="Q3082" s="20" t="n">
        <v>67</v>
      </c>
      <c r="R3082" s="17" t="n">
        <f aca="false">+N3082*Q3082</f>
        <v>1086.38272191959</v>
      </c>
      <c r="S3082" s="17" t="n">
        <f aca="false">+O3082*Q3082</f>
        <v>0</v>
      </c>
      <c r="T3082" s="17"/>
      <c r="U3082" s="18" t="n">
        <f aca="false">+M3082-L3082</f>
        <v>0.0277777777777778</v>
      </c>
      <c r="V3082" s="18" t="n">
        <f aca="false">+U3082*Q3082</f>
        <v>1.86111111111111</v>
      </c>
      <c r="W3082" s="18"/>
    </row>
    <row r="3083" s="13" customFormat="true" ht="12" hidden="false" customHeight="false" outlineLevel="0" collapsed="false">
      <c r="A3083" s="12" t="n">
        <v>18496</v>
      </c>
      <c r="B3083" s="13" t="s">
        <v>691</v>
      </c>
      <c r="C3083" s="13" t="s">
        <v>57</v>
      </c>
      <c r="D3083" s="13" t="n">
        <v>1</v>
      </c>
      <c r="E3083" s="13" t="n">
        <v>435</v>
      </c>
      <c r="F3083" s="13" t="s">
        <v>697</v>
      </c>
      <c r="G3083" s="13" t="s">
        <v>26</v>
      </c>
      <c r="H3083" s="13" t="n">
        <v>6</v>
      </c>
      <c r="J3083" s="13" t="n">
        <v>1</v>
      </c>
      <c r="K3083" s="13" t="n">
        <v>17709</v>
      </c>
      <c r="L3083" s="14" t="n">
        <v>0.290277777777778</v>
      </c>
      <c r="M3083" s="15" t="n">
        <v>0.3</v>
      </c>
      <c r="N3083" s="16" t="n">
        <f aca="false">VLOOKUP(E3083,'Esp. percorsi al 18-10-22'!C:J,8,FALSE())</f>
        <v>8.09486615348576</v>
      </c>
      <c r="O3083" s="16"/>
      <c r="P3083" s="16"/>
      <c r="Q3083" s="20" t="n">
        <v>41</v>
      </c>
      <c r="R3083" s="17" t="n">
        <f aca="false">+N3083*Q3083</f>
        <v>331.889512292916</v>
      </c>
      <c r="S3083" s="17" t="n">
        <f aca="false">+O3083*Q3083</f>
        <v>0</v>
      </c>
      <c r="T3083" s="17"/>
      <c r="U3083" s="18" t="n">
        <f aca="false">+M3083-L3083</f>
        <v>0.00972222222222222</v>
      </c>
      <c r="V3083" s="18" t="n">
        <f aca="false">+U3083*Q3083</f>
        <v>0.398611111111111</v>
      </c>
      <c r="W3083" s="18"/>
    </row>
    <row r="3084" s="13" customFormat="true" ht="12" hidden="false" customHeight="false" outlineLevel="0" collapsed="false">
      <c r="A3084" s="12" t="n">
        <v>13926</v>
      </c>
      <c r="B3084" s="13" t="s">
        <v>691</v>
      </c>
      <c r="C3084" s="13" t="s">
        <v>57</v>
      </c>
      <c r="D3084" s="13" t="n">
        <v>1</v>
      </c>
      <c r="E3084" s="13" t="n">
        <v>435</v>
      </c>
      <c r="F3084" s="13" t="s">
        <v>697</v>
      </c>
      <c r="G3084" s="13" t="s">
        <v>28</v>
      </c>
      <c r="H3084" s="19" t="s">
        <v>27</v>
      </c>
      <c r="I3084" s="19"/>
      <c r="J3084" s="13" t="n">
        <v>1</v>
      </c>
      <c r="K3084" s="13" t="n">
        <v>13926</v>
      </c>
      <c r="L3084" s="14" t="n">
        <v>0.295138888888889</v>
      </c>
      <c r="M3084" s="15" t="n">
        <v>0.304861111111111</v>
      </c>
      <c r="N3084" s="16" t="n">
        <f aca="false">VLOOKUP(E3084,'Esp. percorsi al 18-10-22'!C:J,8,FALSE())</f>
        <v>8.09486615348576</v>
      </c>
      <c r="O3084" s="16"/>
      <c r="P3084" s="16"/>
      <c r="Q3084" s="20" t="n">
        <v>56</v>
      </c>
      <c r="R3084" s="17" t="n">
        <f aca="false">+N3084*Q3084</f>
        <v>453.312504595203</v>
      </c>
      <c r="S3084" s="17" t="n">
        <f aca="false">+O3084*Q3084</f>
        <v>0</v>
      </c>
      <c r="T3084" s="17"/>
      <c r="U3084" s="18" t="n">
        <f aca="false">+M3084-L3084</f>
        <v>0.00972222222222222</v>
      </c>
      <c r="V3084" s="18" t="n">
        <f aca="false">+U3084*Q3084</f>
        <v>0.544444444444444</v>
      </c>
      <c r="W3084" s="18"/>
    </row>
    <row r="3085" s="13" customFormat="true" ht="12" hidden="false" customHeight="false" outlineLevel="0" collapsed="false">
      <c r="A3085" s="12" t="n">
        <v>17548</v>
      </c>
      <c r="B3085" s="13" t="s">
        <v>691</v>
      </c>
      <c r="C3085" s="13" t="s">
        <v>57</v>
      </c>
      <c r="D3085" s="13" t="n">
        <v>2</v>
      </c>
      <c r="E3085" s="13" t="n">
        <v>728</v>
      </c>
      <c r="F3085" s="13" t="s">
        <v>698</v>
      </c>
      <c r="G3085" s="13" t="s">
        <v>42</v>
      </c>
      <c r="H3085" s="19" t="s">
        <v>27</v>
      </c>
      <c r="I3085" s="19"/>
      <c r="J3085" s="13" t="n">
        <v>1</v>
      </c>
      <c r="K3085" s="13" t="n">
        <v>853</v>
      </c>
      <c r="L3085" s="14" t="n">
        <v>0.301388888888889</v>
      </c>
      <c r="M3085" s="15" t="n">
        <v>0.322916666666667</v>
      </c>
      <c r="N3085" s="16" t="n">
        <f aca="false">VLOOKUP(E3085,'Esp. percorsi al 18-10-22'!C:J,8,FALSE())</f>
        <v>11.3068458543443</v>
      </c>
      <c r="O3085" s="16"/>
      <c r="P3085" s="16"/>
      <c r="Q3085" s="20" t="n">
        <v>173</v>
      </c>
      <c r="R3085" s="17" t="n">
        <f aca="false">+N3085*Q3085</f>
        <v>1956.08433280156</v>
      </c>
      <c r="S3085" s="17" t="n">
        <f aca="false">+O3085*Q3085</f>
        <v>0</v>
      </c>
      <c r="T3085" s="17"/>
      <c r="U3085" s="18" t="n">
        <f aca="false">+M3085-L3085</f>
        <v>0.0215277777777778</v>
      </c>
      <c r="V3085" s="18" t="n">
        <f aca="false">+U3085*Q3085</f>
        <v>3.72430555555556</v>
      </c>
      <c r="W3085" s="18"/>
    </row>
    <row r="3086" s="13" customFormat="true" ht="12" hidden="false" customHeight="false" outlineLevel="0" collapsed="false">
      <c r="A3086" s="12" t="n">
        <v>18758</v>
      </c>
      <c r="B3086" s="13" t="s">
        <v>691</v>
      </c>
      <c r="C3086" s="13" t="s">
        <v>57</v>
      </c>
      <c r="D3086" s="13" t="n">
        <v>2</v>
      </c>
      <c r="E3086" s="13" t="n">
        <v>729</v>
      </c>
      <c r="F3086" s="13" t="s">
        <v>699</v>
      </c>
      <c r="G3086" s="13" t="s">
        <v>24</v>
      </c>
      <c r="H3086" s="13" t="s">
        <v>25</v>
      </c>
      <c r="J3086" s="13" t="n">
        <v>1</v>
      </c>
      <c r="K3086" s="13" t="n">
        <v>580</v>
      </c>
      <c r="L3086" s="14" t="n">
        <v>0.25</v>
      </c>
      <c r="M3086" s="15" t="n">
        <v>0.266666666666667</v>
      </c>
      <c r="N3086" s="16" t="n">
        <f aca="false">VLOOKUP(E3086,'Esp. percorsi al 18-10-22'!C:J,8,FALSE())</f>
        <v>10.9353425706257</v>
      </c>
      <c r="O3086" s="16"/>
      <c r="P3086" s="16"/>
      <c r="Q3086" s="20" t="n">
        <v>302</v>
      </c>
      <c r="R3086" s="17" t="n">
        <f aca="false">+N3086*Q3086</f>
        <v>3302.47345632896</v>
      </c>
      <c r="S3086" s="17" t="n">
        <f aca="false">+O3086*Q3086</f>
        <v>0</v>
      </c>
      <c r="T3086" s="17"/>
      <c r="U3086" s="18" t="n">
        <f aca="false">+M3086-L3086</f>
        <v>0.0166666666666667</v>
      </c>
      <c r="V3086" s="18" t="n">
        <f aca="false">+U3086*Q3086</f>
        <v>5.03333333333333</v>
      </c>
      <c r="W3086" s="18"/>
    </row>
    <row r="3087" s="13" customFormat="true" ht="12" hidden="false" customHeight="false" outlineLevel="0" collapsed="false">
      <c r="A3087" s="12" t="n">
        <v>7065</v>
      </c>
      <c r="B3087" s="13" t="s">
        <v>691</v>
      </c>
      <c r="C3087" s="13" t="s">
        <v>57</v>
      </c>
      <c r="D3087" s="13" t="n">
        <v>2</v>
      </c>
      <c r="E3087" s="13" t="n">
        <v>729</v>
      </c>
      <c r="F3087" s="13" t="s">
        <v>699</v>
      </c>
      <c r="G3087" s="13" t="s">
        <v>24</v>
      </c>
      <c r="H3087" s="13" t="s">
        <v>25</v>
      </c>
      <c r="J3087" s="13" t="n">
        <v>1</v>
      </c>
      <c r="K3087" s="13" t="n">
        <v>584</v>
      </c>
      <c r="L3087" s="14" t="n">
        <v>0.280555555555556</v>
      </c>
      <c r="M3087" s="15" t="n">
        <v>0.302083333333333</v>
      </c>
      <c r="N3087" s="16" t="n">
        <f aca="false">VLOOKUP(E3087,'Esp. percorsi al 18-10-22'!C:J,8,FALSE())</f>
        <v>10.9353425706257</v>
      </c>
      <c r="O3087" s="16"/>
      <c r="P3087" s="16"/>
      <c r="Q3087" s="20" t="n">
        <v>302</v>
      </c>
      <c r="R3087" s="17" t="n">
        <f aca="false">+N3087*Q3087</f>
        <v>3302.47345632896</v>
      </c>
      <c r="S3087" s="17" t="n">
        <f aca="false">+O3087*Q3087</f>
        <v>0</v>
      </c>
      <c r="T3087" s="17"/>
      <c r="U3087" s="18" t="n">
        <f aca="false">+M3087-L3087</f>
        <v>0.0215277777777778</v>
      </c>
      <c r="V3087" s="18" t="n">
        <f aca="false">+U3087*Q3087</f>
        <v>6.50138888888889</v>
      </c>
      <c r="W3087" s="18"/>
    </row>
    <row r="3088" s="13" customFormat="true" ht="12" hidden="false" customHeight="false" outlineLevel="0" collapsed="false">
      <c r="A3088" s="12" t="n">
        <v>13584</v>
      </c>
      <c r="B3088" s="13" t="s">
        <v>691</v>
      </c>
      <c r="C3088" s="13" t="s">
        <v>57</v>
      </c>
      <c r="D3088" s="13" t="n">
        <v>2</v>
      </c>
      <c r="E3088" s="13" t="n">
        <v>729</v>
      </c>
      <c r="F3088" s="13" t="s">
        <v>699</v>
      </c>
      <c r="G3088" s="13" t="s">
        <v>24</v>
      </c>
      <c r="H3088" s="13" t="s">
        <v>25</v>
      </c>
      <c r="J3088" s="13" t="n">
        <v>1</v>
      </c>
      <c r="K3088" s="13" t="n">
        <v>585</v>
      </c>
      <c r="L3088" s="14" t="n">
        <v>0.31875</v>
      </c>
      <c r="M3088" s="15" t="n">
        <v>0.340277777777778</v>
      </c>
      <c r="N3088" s="16" t="n">
        <f aca="false">VLOOKUP(E3088,'Esp. percorsi al 18-10-22'!C:J,8,FALSE())</f>
        <v>10.9353425706257</v>
      </c>
      <c r="O3088" s="16"/>
      <c r="P3088" s="16"/>
      <c r="Q3088" s="20" t="n">
        <v>302</v>
      </c>
      <c r="R3088" s="17" t="n">
        <f aca="false">+N3088*Q3088</f>
        <v>3302.47345632896</v>
      </c>
      <c r="S3088" s="17" t="n">
        <f aca="false">+O3088*Q3088</f>
        <v>0</v>
      </c>
      <c r="T3088" s="17"/>
      <c r="U3088" s="18" t="n">
        <f aca="false">+M3088-L3088</f>
        <v>0.0215277777777778</v>
      </c>
      <c r="V3088" s="18" t="n">
        <f aca="false">+U3088*Q3088</f>
        <v>6.50138888888889</v>
      </c>
      <c r="W3088" s="18"/>
    </row>
    <row r="3089" s="13" customFormat="true" ht="12" hidden="false" customHeight="false" outlineLevel="0" collapsed="false">
      <c r="A3089" s="12" t="n">
        <v>13861</v>
      </c>
      <c r="B3089" s="13" t="s">
        <v>691</v>
      </c>
      <c r="C3089" s="13" t="s">
        <v>57</v>
      </c>
      <c r="D3089" s="13" t="n">
        <v>2</v>
      </c>
      <c r="E3089" s="13" t="n">
        <v>729</v>
      </c>
      <c r="F3089" s="13" t="s">
        <v>699</v>
      </c>
      <c r="G3089" s="13" t="s">
        <v>24</v>
      </c>
      <c r="H3089" s="19" t="s">
        <v>27</v>
      </c>
      <c r="I3089" s="19"/>
      <c r="J3089" s="13" t="n">
        <v>1</v>
      </c>
      <c r="K3089" s="13" t="n">
        <v>586</v>
      </c>
      <c r="L3089" s="14" t="n">
        <v>0.332638888888889</v>
      </c>
      <c r="M3089" s="15" t="n">
        <v>0.354166666666667</v>
      </c>
      <c r="N3089" s="16" t="n">
        <f aca="false">VLOOKUP(E3089,'Esp. percorsi al 18-10-22'!C:J,8,FALSE())</f>
        <v>10.9353425706257</v>
      </c>
      <c r="O3089" s="16"/>
      <c r="P3089" s="16"/>
      <c r="Q3089" s="20" t="n">
        <v>250</v>
      </c>
      <c r="R3089" s="17" t="n">
        <f aca="false">+N3089*Q3089</f>
        <v>2733.83564265642</v>
      </c>
      <c r="S3089" s="17" t="n">
        <f aca="false">+O3089*Q3089</f>
        <v>0</v>
      </c>
      <c r="T3089" s="17"/>
      <c r="U3089" s="18" t="n">
        <f aca="false">+M3089-L3089</f>
        <v>0.0215277777777778</v>
      </c>
      <c r="V3089" s="18" t="n">
        <f aca="false">+U3089*Q3089</f>
        <v>5.38194444444444</v>
      </c>
      <c r="W3089" s="18"/>
    </row>
    <row r="3090" s="13" customFormat="true" ht="12" hidden="false" customHeight="false" outlineLevel="0" collapsed="false">
      <c r="A3090" s="12" t="n">
        <v>13862</v>
      </c>
      <c r="B3090" s="13" t="s">
        <v>691</v>
      </c>
      <c r="C3090" s="13" t="s">
        <v>57</v>
      </c>
      <c r="D3090" s="13" t="n">
        <v>2</v>
      </c>
      <c r="E3090" s="13" t="n">
        <v>729</v>
      </c>
      <c r="F3090" s="13" t="s">
        <v>699</v>
      </c>
      <c r="G3090" s="13" t="s">
        <v>24</v>
      </c>
      <c r="H3090" s="13" t="n">
        <v>6</v>
      </c>
      <c r="J3090" s="13" t="n">
        <v>1</v>
      </c>
      <c r="K3090" s="13" t="n">
        <v>11811</v>
      </c>
      <c r="L3090" s="14" t="n">
        <v>0.334027777777778</v>
      </c>
      <c r="M3090" s="15" t="n">
        <v>0.355555555555556</v>
      </c>
      <c r="N3090" s="16" t="n">
        <f aca="false">VLOOKUP(E3090,'Esp. percorsi al 18-10-22'!C:J,8,FALSE())</f>
        <v>10.9353425706257</v>
      </c>
      <c r="O3090" s="16"/>
      <c r="P3090" s="16"/>
      <c r="Q3090" s="20" t="n">
        <v>52</v>
      </c>
      <c r="R3090" s="17" t="n">
        <f aca="false">+N3090*Q3090</f>
        <v>568.637813672536</v>
      </c>
      <c r="S3090" s="17" t="n">
        <f aca="false">+O3090*Q3090</f>
        <v>0</v>
      </c>
      <c r="T3090" s="17"/>
      <c r="U3090" s="18" t="n">
        <f aca="false">+M3090-L3090</f>
        <v>0.0215277777777778</v>
      </c>
      <c r="V3090" s="18" t="n">
        <f aca="false">+U3090*Q3090</f>
        <v>1.11944444444444</v>
      </c>
      <c r="W3090" s="18"/>
    </row>
    <row r="3091" s="13" customFormat="true" ht="12" hidden="false" customHeight="false" outlineLevel="0" collapsed="false">
      <c r="A3091" s="12" t="n">
        <v>12266</v>
      </c>
      <c r="B3091" s="13" t="s">
        <v>691</v>
      </c>
      <c r="C3091" s="13" t="s">
        <v>57</v>
      </c>
      <c r="D3091" s="13" t="n">
        <v>2</v>
      </c>
      <c r="E3091" s="13" t="n">
        <v>729</v>
      </c>
      <c r="F3091" s="13" t="s">
        <v>699</v>
      </c>
      <c r="G3091" s="13" t="s">
        <v>28</v>
      </c>
      <c r="H3091" s="19" t="s">
        <v>27</v>
      </c>
      <c r="I3091" s="19"/>
      <c r="J3091" s="13" t="n">
        <v>1</v>
      </c>
      <c r="K3091" s="13" t="n">
        <v>12266</v>
      </c>
      <c r="L3091" s="14" t="n">
        <v>0.346527777777778</v>
      </c>
      <c r="M3091" s="15" t="n">
        <v>0.368055555555556</v>
      </c>
      <c r="N3091" s="16" t="n">
        <f aca="false">VLOOKUP(E3091,'Esp. percorsi al 18-10-22'!C:J,8,FALSE())</f>
        <v>10.9353425706257</v>
      </c>
      <c r="O3091" s="16"/>
      <c r="P3091" s="16"/>
      <c r="Q3091" s="20" t="n">
        <v>56</v>
      </c>
      <c r="R3091" s="17" t="n">
        <f aca="false">+N3091*Q3091</f>
        <v>612.379183955039</v>
      </c>
      <c r="S3091" s="17" t="n">
        <f aca="false">+O3091*Q3091</f>
        <v>0</v>
      </c>
      <c r="T3091" s="17"/>
      <c r="U3091" s="18" t="n">
        <f aca="false">+M3091-L3091</f>
        <v>0.0215277777777778</v>
      </c>
      <c r="V3091" s="18" t="n">
        <f aca="false">+U3091*Q3091</f>
        <v>1.20555555555556</v>
      </c>
      <c r="W3091" s="18"/>
    </row>
    <row r="3092" s="13" customFormat="true" ht="12" hidden="false" customHeight="false" outlineLevel="0" collapsed="false">
      <c r="A3092" s="12" t="n">
        <v>13866</v>
      </c>
      <c r="B3092" s="13" t="s">
        <v>691</v>
      </c>
      <c r="C3092" s="13" t="s">
        <v>57</v>
      </c>
      <c r="D3092" s="13" t="n">
        <v>2</v>
      </c>
      <c r="E3092" s="13" t="n">
        <v>729</v>
      </c>
      <c r="F3092" s="13" t="s">
        <v>699</v>
      </c>
      <c r="G3092" s="13" t="s">
        <v>24</v>
      </c>
      <c r="H3092" s="13" t="n">
        <v>6</v>
      </c>
      <c r="J3092" s="13" t="n">
        <v>1</v>
      </c>
      <c r="K3092" s="13" t="n">
        <v>11815</v>
      </c>
      <c r="L3092" s="14" t="n">
        <v>0.352777777777778</v>
      </c>
      <c r="M3092" s="15" t="n">
        <v>0.374305555555555</v>
      </c>
      <c r="N3092" s="16" t="n">
        <f aca="false">VLOOKUP(E3092,'Esp. percorsi al 18-10-22'!C:J,8,FALSE())</f>
        <v>10.9353425706257</v>
      </c>
      <c r="O3092" s="16"/>
      <c r="P3092" s="16"/>
      <c r="Q3092" s="20" t="n">
        <v>52</v>
      </c>
      <c r="R3092" s="17" t="n">
        <f aca="false">+N3092*Q3092</f>
        <v>568.637813672536</v>
      </c>
      <c r="S3092" s="17" t="n">
        <f aca="false">+O3092*Q3092</f>
        <v>0</v>
      </c>
      <c r="T3092" s="17"/>
      <c r="U3092" s="18" t="n">
        <f aca="false">+M3092-L3092</f>
        <v>0.0215277777777778</v>
      </c>
      <c r="V3092" s="18" t="n">
        <f aca="false">+U3092*Q3092</f>
        <v>1.11944444444444</v>
      </c>
      <c r="W3092" s="18"/>
    </row>
    <row r="3093" s="13" customFormat="true" ht="12" hidden="false" customHeight="false" outlineLevel="0" collapsed="false">
      <c r="A3093" s="12" t="n">
        <v>13868</v>
      </c>
      <c r="B3093" s="13" t="s">
        <v>691</v>
      </c>
      <c r="C3093" s="13" t="s">
        <v>57</v>
      </c>
      <c r="D3093" s="13" t="n">
        <v>2</v>
      </c>
      <c r="E3093" s="13" t="n">
        <v>729</v>
      </c>
      <c r="F3093" s="13" t="s">
        <v>699</v>
      </c>
      <c r="G3093" s="13" t="s">
        <v>24</v>
      </c>
      <c r="H3093" s="13" t="n">
        <v>6</v>
      </c>
      <c r="J3093" s="13" t="n">
        <v>1</v>
      </c>
      <c r="K3093" s="13" t="n">
        <v>11818</v>
      </c>
      <c r="L3093" s="14" t="n">
        <v>0.361805555555556</v>
      </c>
      <c r="M3093" s="15" t="n">
        <v>0.383333333333333</v>
      </c>
      <c r="N3093" s="16" t="n">
        <f aca="false">VLOOKUP(E3093,'Esp. percorsi al 18-10-22'!C:J,8,FALSE())</f>
        <v>10.9353425706257</v>
      </c>
      <c r="O3093" s="16"/>
      <c r="P3093" s="16"/>
      <c r="Q3093" s="20" t="n">
        <v>52</v>
      </c>
      <c r="R3093" s="17" t="n">
        <f aca="false">+N3093*Q3093</f>
        <v>568.637813672536</v>
      </c>
      <c r="S3093" s="17" t="n">
        <f aca="false">+O3093*Q3093</f>
        <v>0</v>
      </c>
      <c r="T3093" s="17"/>
      <c r="U3093" s="18" t="n">
        <f aca="false">+M3093-L3093</f>
        <v>0.0215277777777778</v>
      </c>
      <c r="V3093" s="18" t="n">
        <f aca="false">+U3093*Q3093</f>
        <v>1.11944444444444</v>
      </c>
      <c r="W3093" s="18"/>
    </row>
    <row r="3094" s="13" customFormat="true" ht="12" hidden="false" customHeight="false" outlineLevel="0" collapsed="false">
      <c r="A3094" s="12" t="n">
        <v>13869</v>
      </c>
      <c r="B3094" s="13" t="s">
        <v>691</v>
      </c>
      <c r="C3094" s="13" t="s">
        <v>57</v>
      </c>
      <c r="D3094" s="13" t="n">
        <v>2</v>
      </c>
      <c r="E3094" s="13" t="n">
        <v>729</v>
      </c>
      <c r="F3094" s="13" t="s">
        <v>699</v>
      </c>
      <c r="G3094" s="13" t="s">
        <v>24</v>
      </c>
      <c r="H3094" s="19" t="s">
        <v>27</v>
      </c>
      <c r="I3094" s="19"/>
      <c r="J3094" s="13" t="n">
        <v>1</v>
      </c>
      <c r="K3094" s="13" t="n">
        <v>610</v>
      </c>
      <c r="L3094" s="14" t="n">
        <v>0.363888888888889</v>
      </c>
      <c r="M3094" s="15" t="n">
        <v>0.385416666666667</v>
      </c>
      <c r="N3094" s="16" t="n">
        <f aca="false">VLOOKUP(E3094,'Esp. percorsi al 18-10-22'!C:J,8,FALSE())</f>
        <v>10.9353425706257</v>
      </c>
      <c r="O3094" s="16"/>
      <c r="P3094" s="16"/>
      <c r="Q3094" s="20" t="n">
        <v>250</v>
      </c>
      <c r="R3094" s="17" t="n">
        <f aca="false">+N3094*Q3094</f>
        <v>2733.83564265642</v>
      </c>
      <c r="S3094" s="17" t="n">
        <f aca="false">+O3094*Q3094</f>
        <v>0</v>
      </c>
      <c r="T3094" s="17"/>
      <c r="U3094" s="18" t="n">
        <f aca="false">+M3094-L3094</f>
        <v>0.0215277777777778</v>
      </c>
      <c r="V3094" s="18" t="n">
        <f aca="false">+U3094*Q3094</f>
        <v>5.38194444444444</v>
      </c>
      <c r="W3094" s="18"/>
    </row>
    <row r="3095" s="13" customFormat="true" ht="12" hidden="false" customHeight="false" outlineLevel="0" collapsed="false">
      <c r="A3095" s="12" t="n">
        <v>13870</v>
      </c>
      <c r="B3095" s="13" t="s">
        <v>691</v>
      </c>
      <c r="C3095" s="13" t="s">
        <v>57</v>
      </c>
      <c r="D3095" s="13" t="n">
        <v>2</v>
      </c>
      <c r="E3095" s="13" t="n">
        <v>729</v>
      </c>
      <c r="F3095" s="13" t="s">
        <v>699</v>
      </c>
      <c r="G3095" s="13" t="s">
        <v>24</v>
      </c>
      <c r="H3095" s="19" t="s">
        <v>27</v>
      </c>
      <c r="I3095" s="19"/>
      <c r="J3095" s="13" t="n">
        <v>1</v>
      </c>
      <c r="K3095" s="13" t="n">
        <v>588</v>
      </c>
      <c r="L3095" s="14" t="n">
        <v>0.377777777777778</v>
      </c>
      <c r="M3095" s="15" t="n">
        <v>0.399305555555556</v>
      </c>
      <c r="N3095" s="16" t="n">
        <f aca="false">VLOOKUP(E3095,'Esp. percorsi al 18-10-22'!C:J,8,FALSE())</f>
        <v>10.9353425706257</v>
      </c>
      <c r="O3095" s="16"/>
      <c r="P3095" s="16"/>
      <c r="Q3095" s="20" t="n">
        <v>250</v>
      </c>
      <c r="R3095" s="17" t="n">
        <f aca="false">+N3095*Q3095</f>
        <v>2733.83564265642</v>
      </c>
      <c r="S3095" s="17" t="n">
        <f aca="false">+O3095*Q3095</f>
        <v>0</v>
      </c>
      <c r="T3095" s="17"/>
      <c r="U3095" s="18" t="n">
        <f aca="false">+M3095-L3095</f>
        <v>0.0215277777777778</v>
      </c>
      <c r="V3095" s="18" t="n">
        <f aca="false">+U3095*Q3095</f>
        <v>5.38194444444444</v>
      </c>
      <c r="W3095" s="18"/>
    </row>
    <row r="3096" s="13" customFormat="true" ht="12" hidden="false" customHeight="false" outlineLevel="0" collapsed="false">
      <c r="A3096" s="12" t="n">
        <v>13871</v>
      </c>
      <c r="B3096" s="13" t="s">
        <v>691</v>
      </c>
      <c r="C3096" s="13" t="s">
        <v>57</v>
      </c>
      <c r="D3096" s="13" t="n">
        <v>2</v>
      </c>
      <c r="E3096" s="13" t="n">
        <v>729</v>
      </c>
      <c r="F3096" s="13" t="s">
        <v>699</v>
      </c>
      <c r="G3096" s="13" t="s">
        <v>24</v>
      </c>
      <c r="H3096" s="13" t="n">
        <v>6</v>
      </c>
      <c r="J3096" s="13" t="n">
        <v>1</v>
      </c>
      <c r="K3096" s="13" t="n">
        <v>11820</v>
      </c>
      <c r="L3096" s="14" t="n">
        <v>0.379861111111111</v>
      </c>
      <c r="M3096" s="15" t="n">
        <v>0.401388888888889</v>
      </c>
      <c r="N3096" s="16" t="n">
        <f aca="false">VLOOKUP(E3096,'Esp. percorsi al 18-10-22'!C:J,8,FALSE())</f>
        <v>10.9353425706257</v>
      </c>
      <c r="O3096" s="16"/>
      <c r="P3096" s="16"/>
      <c r="Q3096" s="20" t="n">
        <v>52</v>
      </c>
      <c r="R3096" s="17" t="n">
        <f aca="false">+N3096*Q3096</f>
        <v>568.637813672536</v>
      </c>
      <c r="S3096" s="17" t="n">
        <f aca="false">+O3096*Q3096</f>
        <v>0</v>
      </c>
      <c r="T3096" s="17"/>
      <c r="U3096" s="18" t="n">
        <f aca="false">+M3096-L3096</f>
        <v>0.0215277777777778</v>
      </c>
      <c r="V3096" s="18" t="n">
        <f aca="false">+U3096*Q3096</f>
        <v>1.11944444444444</v>
      </c>
      <c r="W3096" s="18"/>
    </row>
    <row r="3097" s="13" customFormat="true" ht="12" hidden="false" customHeight="false" outlineLevel="0" collapsed="false">
      <c r="A3097" s="12" t="n">
        <v>13873</v>
      </c>
      <c r="B3097" s="13" t="s">
        <v>691</v>
      </c>
      <c r="C3097" s="13" t="s">
        <v>57</v>
      </c>
      <c r="D3097" s="13" t="n">
        <v>2</v>
      </c>
      <c r="E3097" s="13" t="n">
        <v>729</v>
      </c>
      <c r="F3097" s="13" t="s">
        <v>699</v>
      </c>
      <c r="G3097" s="13" t="s">
        <v>24</v>
      </c>
      <c r="H3097" s="19" t="s">
        <v>27</v>
      </c>
      <c r="I3097" s="19"/>
      <c r="J3097" s="13" t="n">
        <v>1</v>
      </c>
      <c r="K3097" s="13" t="n">
        <v>600</v>
      </c>
      <c r="L3097" s="14" t="n">
        <v>0.391666666666667</v>
      </c>
      <c r="M3097" s="15" t="n">
        <v>0.413194444444444</v>
      </c>
      <c r="N3097" s="16" t="n">
        <f aca="false">VLOOKUP(E3097,'Esp. percorsi al 18-10-22'!C:J,8,FALSE())</f>
        <v>10.9353425706257</v>
      </c>
      <c r="O3097" s="16"/>
      <c r="P3097" s="16"/>
      <c r="Q3097" s="20" t="n">
        <v>250</v>
      </c>
      <c r="R3097" s="17" t="n">
        <f aca="false">+N3097*Q3097</f>
        <v>2733.83564265642</v>
      </c>
      <c r="S3097" s="17" t="n">
        <f aca="false">+O3097*Q3097</f>
        <v>0</v>
      </c>
      <c r="T3097" s="17"/>
      <c r="U3097" s="18" t="n">
        <f aca="false">+M3097-L3097</f>
        <v>0.0215277777777778</v>
      </c>
      <c r="V3097" s="18" t="n">
        <f aca="false">+U3097*Q3097</f>
        <v>5.38194444444444</v>
      </c>
      <c r="W3097" s="18"/>
    </row>
    <row r="3098" s="13" customFormat="true" ht="12" hidden="false" customHeight="false" outlineLevel="0" collapsed="false">
      <c r="A3098" s="12" t="n">
        <v>13875</v>
      </c>
      <c r="B3098" s="13" t="s">
        <v>691</v>
      </c>
      <c r="C3098" s="13" t="s">
        <v>57</v>
      </c>
      <c r="D3098" s="13" t="n">
        <v>2</v>
      </c>
      <c r="E3098" s="13" t="n">
        <v>729</v>
      </c>
      <c r="F3098" s="13" t="s">
        <v>699</v>
      </c>
      <c r="G3098" s="13" t="s">
        <v>24</v>
      </c>
      <c r="H3098" s="13" t="n">
        <v>6</v>
      </c>
      <c r="J3098" s="13" t="n">
        <v>1</v>
      </c>
      <c r="K3098" s="13" t="n">
        <v>11824</v>
      </c>
      <c r="L3098" s="14" t="n">
        <v>0.397916666666667</v>
      </c>
      <c r="M3098" s="15" t="n">
        <v>0.419444444444444</v>
      </c>
      <c r="N3098" s="16" t="n">
        <f aca="false">VLOOKUP(E3098,'Esp. percorsi al 18-10-22'!C:J,8,FALSE())</f>
        <v>10.9353425706257</v>
      </c>
      <c r="O3098" s="16"/>
      <c r="P3098" s="16"/>
      <c r="Q3098" s="20" t="n">
        <v>52</v>
      </c>
      <c r="R3098" s="17" t="n">
        <f aca="false">+N3098*Q3098</f>
        <v>568.637813672536</v>
      </c>
      <c r="S3098" s="17" t="n">
        <f aca="false">+O3098*Q3098</f>
        <v>0</v>
      </c>
      <c r="T3098" s="17"/>
      <c r="U3098" s="18" t="n">
        <f aca="false">+M3098-L3098</f>
        <v>0.0215277777777778</v>
      </c>
      <c r="V3098" s="18" t="n">
        <f aca="false">+U3098*Q3098</f>
        <v>1.11944444444444</v>
      </c>
      <c r="W3098" s="18"/>
    </row>
    <row r="3099" s="13" customFormat="true" ht="12" hidden="false" customHeight="false" outlineLevel="0" collapsed="false">
      <c r="A3099" s="12" t="n">
        <v>13877</v>
      </c>
      <c r="B3099" s="13" t="s">
        <v>691</v>
      </c>
      <c r="C3099" s="13" t="s">
        <v>57</v>
      </c>
      <c r="D3099" s="13" t="n">
        <v>2</v>
      </c>
      <c r="E3099" s="13" t="n">
        <v>729</v>
      </c>
      <c r="F3099" s="13" t="s">
        <v>699</v>
      </c>
      <c r="G3099" s="13" t="s">
        <v>24</v>
      </c>
      <c r="H3099" s="19" t="s">
        <v>27</v>
      </c>
      <c r="I3099" s="19"/>
      <c r="J3099" s="13" t="n">
        <v>1</v>
      </c>
      <c r="K3099" s="13" t="n">
        <v>611</v>
      </c>
      <c r="L3099" s="14" t="n">
        <v>0.405555555555555</v>
      </c>
      <c r="M3099" s="15" t="n">
        <v>0.427083333333333</v>
      </c>
      <c r="N3099" s="16" t="n">
        <f aca="false">VLOOKUP(E3099,'Esp. percorsi al 18-10-22'!C:J,8,FALSE())</f>
        <v>10.9353425706257</v>
      </c>
      <c r="O3099" s="16"/>
      <c r="P3099" s="16"/>
      <c r="Q3099" s="20" t="n">
        <v>250</v>
      </c>
      <c r="R3099" s="17" t="n">
        <f aca="false">+N3099*Q3099</f>
        <v>2733.83564265642</v>
      </c>
      <c r="S3099" s="17" t="n">
        <f aca="false">+O3099*Q3099</f>
        <v>0</v>
      </c>
      <c r="T3099" s="17"/>
      <c r="U3099" s="18" t="n">
        <f aca="false">+M3099-L3099</f>
        <v>0.0215277777777778</v>
      </c>
      <c r="V3099" s="18" t="n">
        <f aca="false">+U3099*Q3099</f>
        <v>5.38194444444444</v>
      </c>
      <c r="W3099" s="18"/>
    </row>
    <row r="3100" s="13" customFormat="true" ht="12" hidden="false" customHeight="false" outlineLevel="0" collapsed="false">
      <c r="A3100" s="12" t="n">
        <v>13878</v>
      </c>
      <c r="B3100" s="13" t="s">
        <v>691</v>
      </c>
      <c r="C3100" s="13" t="s">
        <v>57</v>
      </c>
      <c r="D3100" s="13" t="n">
        <v>2</v>
      </c>
      <c r="E3100" s="13" t="n">
        <v>729</v>
      </c>
      <c r="F3100" s="13" t="s">
        <v>699</v>
      </c>
      <c r="G3100" s="13" t="s">
        <v>24</v>
      </c>
      <c r="H3100" s="13" t="n">
        <v>6</v>
      </c>
      <c r="J3100" s="13" t="n">
        <v>1</v>
      </c>
      <c r="K3100" s="13" t="n">
        <v>11827</v>
      </c>
      <c r="L3100" s="14" t="n">
        <v>0.406944444444444</v>
      </c>
      <c r="M3100" s="15" t="n">
        <v>0.428472222222222</v>
      </c>
      <c r="N3100" s="16" t="n">
        <f aca="false">VLOOKUP(E3100,'Esp. percorsi al 18-10-22'!C:J,8,FALSE())</f>
        <v>10.9353425706257</v>
      </c>
      <c r="O3100" s="16"/>
      <c r="P3100" s="16"/>
      <c r="Q3100" s="20" t="n">
        <v>52</v>
      </c>
      <c r="R3100" s="17" t="n">
        <f aca="false">+N3100*Q3100</f>
        <v>568.637813672536</v>
      </c>
      <c r="S3100" s="17" t="n">
        <f aca="false">+O3100*Q3100</f>
        <v>0</v>
      </c>
      <c r="T3100" s="17"/>
      <c r="U3100" s="18" t="n">
        <f aca="false">+M3100-L3100</f>
        <v>0.0215277777777778</v>
      </c>
      <c r="V3100" s="18" t="n">
        <f aca="false">+U3100*Q3100</f>
        <v>1.11944444444444</v>
      </c>
      <c r="W3100" s="18"/>
    </row>
    <row r="3101" s="13" customFormat="true" ht="12" hidden="false" customHeight="false" outlineLevel="0" collapsed="false">
      <c r="A3101" s="12" t="n">
        <v>13879</v>
      </c>
      <c r="B3101" s="13" t="s">
        <v>691</v>
      </c>
      <c r="C3101" s="13" t="s">
        <v>57</v>
      </c>
      <c r="D3101" s="13" t="n">
        <v>2</v>
      </c>
      <c r="E3101" s="13" t="n">
        <v>729</v>
      </c>
      <c r="F3101" s="13" t="s">
        <v>699</v>
      </c>
      <c r="G3101" s="13" t="s">
        <v>24</v>
      </c>
      <c r="H3101" s="19" t="s">
        <v>27</v>
      </c>
      <c r="I3101" s="19"/>
      <c r="J3101" s="13" t="n">
        <v>1</v>
      </c>
      <c r="K3101" s="13" t="n">
        <v>589</v>
      </c>
      <c r="L3101" s="14" t="n">
        <v>0.422916666666667</v>
      </c>
      <c r="M3101" s="15" t="n">
        <v>0.444444444444444</v>
      </c>
      <c r="N3101" s="16" t="n">
        <f aca="false">VLOOKUP(E3101,'Esp. percorsi al 18-10-22'!C:J,8,FALSE())</f>
        <v>10.9353425706257</v>
      </c>
      <c r="O3101" s="16"/>
      <c r="P3101" s="16"/>
      <c r="Q3101" s="20" t="n">
        <v>250</v>
      </c>
      <c r="R3101" s="17" t="n">
        <f aca="false">+N3101*Q3101</f>
        <v>2733.83564265642</v>
      </c>
      <c r="S3101" s="17" t="n">
        <f aca="false">+O3101*Q3101</f>
        <v>0</v>
      </c>
      <c r="T3101" s="17"/>
      <c r="U3101" s="18" t="n">
        <f aca="false">+M3101-L3101</f>
        <v>0.0215277777777778</v>
      </c>
      <c r="V3101" s="18" t="n">
        <f aca="false">+U3101*Q3101</f>
        <v>5.38194444444444</v>
      </c>
      <c r="W3101" s="18"/>
    </row>
    <row r="3102" s="13" customFormat="true" ht="12" hidden="false" customHeight="false" outlineLevel="0" collapsed="false">
      <c r="A3102" s="12" t="n">
        <v>13880</v>
      </c>
      <c r="B3102" s="13" t="s">
        <v>691</v>
      </c>
      <c r="C3102" s="13" t="s">
        <v>57</v>
      </c>
      <c r="D3102" s="13" t="n">
        <v>2</v>
      </c>
      <c r="E3102" s="13" t="n">
        <v>729</v>
      </c>
      <c r="F3102" s="13" t="s">
        <v>699</v>
      </c>
      <c r="G3102" s="13" t="s">
        <v>24</v>
      </c>
      <c r="H3102" s="13" t="n">
        <v>6</v>
      </c>
      <c r="J3102" s="13" t="n">
        <v>1</v>
      </c>
      <c r="K3102" s="13" t="n">
        <v>11829</v>
      </c>
      <c r="L3102" s="14" t="n">
        <v>0.425</v>
      </c>
      <c r="M3102" s="15" t="n">
        <v>0.446527777777778</v>
      </c>
      <c r="N3102" s="16" t="n">
        <f aca="false">VLOOKUP(E3102,'Esp. percorsi al 18-10-22'!C:J,8,FALSE())</f>
        <v>10.9353425706257</v>
      </c>
      <c r="O3102" s="16"/>
      <c r="P3102" s="16"/>
      <c r="Q3102" s="20" t="n">
        <v>52</v>
      </c>
      <c r="R3102" s="17" t="n">
        <f aca="false">+N3102*Q3102</f>
        <v>568.637813672536</v>
      </c>
      <c r="S3102" s="17" t="n">
        <f aca="false">+O3102*Q3102</f>
        <v>0</v>
      </c>
      <c r="T3102" s="17"/>
      <c r="U3102" s="18" t="n">
        <f aca="false">+M3102-L3102</f>
        <v>0.0215277777777778</v>
      </c>
      <c r="V3102" s="18" t="n">
        <f aca="false">+U3102*Q3102</f>
        <v>1.11944444444444</v>
      </c>
      <c r="W3102" s="18"/>
    </row>
    <row r="3103" s="13" customFormat="true" ht="12" hidden="false" customHeight="false" outlineLevel="0" collapsed="false">
      <c r="A3103" s="12" t="n">
        <v>13882</v>
      </c>
      <c r="B3103" s="13" t="s">
        <v>691</v>
      </c>
      <c r="C3103" s="13" t="s">
        <v>57</v>
      </c>
      <c r="D3103" s="13" t="n">
        <v>2</v>
      </c>
      <c r="E3103" s="13" t="n">
        <v>729</v>
      </c>
      <c r="F3103" s="13" t="s">
        <v>699</v>
      </c>
      <c r="G3103" s="13" t="s">
        <v>24</v>
      </c>
      <c r="H3103" s="19" t="s">
        <v>27</v>
      </c>
      <c r="I3103" s="19"/>
      <c r="J3103" s="13" t="n">
        <v>1</v>
      </c>
      <c r="K3103" s="13" t="n">
        <v>601</v>
      </c>
      <c r="L3103" s="14" t="n">
        <v>0.436805555555555</v>
      </c>
      <c r="M3103" s="15" t="n">
        <v>0.458333333333333</v>
      </c>
      <c r="N3103" s="16" t="n">
        <f aca="false">VLOOKUP(E3103,'Esp. percorsi al 18-10-22'!C:J,8,FALSE())</f>
        <v>10.9353425706257</v>
      </c>
      <c r="O3103" s="16"/>
      <c r="P3103" s="16"/>
      <c r="Q3103" s="20" t="n">
        <v>250</v>
      </c>
      <c r="R3103" s="17" t="n">
        <f aca="false">+N3103*Q3103</f>
        <v>2733.83564265642</v>
      </c>
      <c r="S3103" s="17" t="n">
        <f aca="false">+O3103*Q3103</f>
        <v>0</v>
      </c>
      <c r="T3103" s="17"/>
      <c r="U3103" s="18" t="n">
        <f aca="false">+M3103-L3103</f>
        <v>0.0215277777777778</v>
      </c>
      <c r="V3103" s="18" t="n">
        <f aca="false">+U3103*Q3103</f>
        <v>5.38194444444444</v>
      </c>
      <c r="W3103" s="18"/>
    </row>
    <row r="3104" s="13" customFormat="true" ht="12" hidden="false" customHeight="false" outlineLevel="0" collapsed="false">
      <c r="A3104" s="12" t="n">
        <v>13884</v>
      </c>
      <c r="B3104" s="13" t="s">
        <v>691</v>
      </c>
      <c r="C3104" s="13" t="s">
        <v>57</v>
      </c>
      <c r="D3104" s="13" t="n">
        <v>2</v>
      </c>
      <c r="E3104" s="13" t="n">
        <v>729</v>
      </c>
      <c r="F3104" s="13" t="s">
        <v>699</v>
      </c>
      <c r="G3104" s="13" t="s">
        <v>24</v>
      </c>
      <c r="H3104" s="13" t="n">
        <v>6</v>
      </c>
      <c r="J3104" s="13" t="n">
        <v>1</v>
      </c>
      <c r="K3104" s="13" t="n">
        <v>11833</v>
      </c>
      <c r="L3104" s="14" t="n">
        <v>0.443055555555556</v>
      </c>
      <c r="M3104" s="15" t="n">
        <v>0.464583333333333</v>
      </c>
      <c r="N3104" s="16" t="n">
        <f aca="false">VLOOKUP(E3104,'Esp. percorsi al 18-10-22'!C:J,8,FALSE())</f>
        <v>10.9353425706257</v>
      </c>
      <c r="O3104" s="16"/>
      <c r="P3104" s="16"/>
      <c r="Q3104" s="20" t="n">
        <v>52</v>
      </c>
      <c r="R3104" s="17" t="n">
        <f aca="false">+N3104*Q3104</f>
        <v>568.637813672536</v>
      </c>
      <c r="S3104" s="17" t="n">
        <f aca="false">+O3104*Q3104</f>
        <v>0</v>
      </c>
      <c r="T3104" s="17"/>
      <c r="U3104" s="18" t="n">
        <f aca="false">+M3104-L3104</f>
        <v>0.0215277777777778</v>
      </c>
      <c r="V3104" s="18" t="n">
        <f aca="false">+U3104*Q3104</f>
        <v>1.11944444444444</v>
      </c>
      <c r="W3104" s="18"/>
    </row>
    <row r="3105" s="13" customFormat="true" ht="12" hidden="false" customHeight="false" outlineLevel="0" collapsed="false">
      <c r="A3105" s="12" t="n">
        <v>13887</v>
      </c>
      <c r="B3105" s="13" t="s">
        <v>691</v>
      </c>
      <c r="C3105" s="13" t="s">
        <v>57</v>
      </c>
      <c r="D3105" s="13" t="n">
        <v>2</v>
      </c>
      <c r="E3105" s="13" t="n">
        <v>729</v>
      </c>
      <c r="F3105" s="13" t="s">
        <v>699</v>
      </c>
      <c r="G3105" s="13" t="s">
        <v>24</v>
      </c>
      <c r="H3105" s="19" t="s">
        <v>27</v>
      </c>
      <c r="I3105" s="19"/>
      <c r="J3105" s="13" t="n">
        <v>1</v>
      </c>
      <c r="K3105" s="13" t="n">
        <v>612</v>
      </c>
      <c r="L3105" s="14" t="n">
        <v>0.450694444444444</v>
      </c>
      <c r="M3105" s="15" t="n">
        <v>0.472222222222222</v>
      </c>
      <c r="N3105" s="16" t="n">
        <f aca="false">VLOOKUP(E3105,'Esp. percorsi al 18-10-22'!C:J,8,FALSE())</f>
        <v>10.9353425706257</v>
      </c>
      <c r="O3105" s="16"/>
      <c r="P3105" s="16"/>
      <c r="Q3105" s="20" t="n">
        <v>250</v>
      </c>
      <c r="R3105" s="17" t="n">
        <f aca="false">+N3105*Q3105</f>
        <v>2733.83564265642</v>
      </c>
      <c r="S3105" s="17" t="n">
        <f aca="false">+O3105*Q3105</f>
        <v>0</v>
      </c>
      <c r="T3105" s="17"/>
      <c r="U3105" s="18" t="n">
        <f aca="false">+M3105-L3105</f>
        <v>0.0215277777777778</v>
      </c>
      <c r="V3105" s="18" t="n">
        <f aca="false">+U3105*Q3105</f>
        <v>5.38194444444444</v>
      </c>
      <c r="W3105" s="18"/>
    </row>
    <row r="3106" s="13" customFormat="true" ht="12" hidden="false" customHeight="false" outlineLevel="0" collapsed="false">
      <c r="A3106" s="12" t="n">
        <v>13888</v>
      </c>
      <c r="B3106" s="13" t="s">
        <v>691</v>
      </c>
      <c r="C3106" s="13" t="s">
        <v>57</v>
      </c>
      <c r="D3106" s="13" t="n">
        <v>2</v>
      </c>
      <c r="E3106" s="13" t="n">
        <v>729</v>
      </c>
      <c r="F3106" s="13" t="s">
        <v>699</v>
      </c>
      <c r="G3106" s="13" t="s">
        <v>24</v>
      </c>
      <c r="H3106" s="13" t="n">
        <v>6</v>
      </c>
      <c r="J3106" s="13" t="n">
        <v>1</v>
      </c>
      <c r="K3106" s="13" t="n">
        <v>11838</v>
      </c>
      <c r="L3106" s="14" t="n">
        <v>0.452083333333333</v>
      </c>
      <c r="M3106" s="15" t="n">
        <v>0.473611111111111</v>
      </c>
      <c r="N3106" s="16" t="n">
        <f aca="false">VLOOKUP(E3106,'Esp. percorsi al 18-10-22'!C:J,8,FALSE())</f>
        <v>10.9353425706257</v>
      </c>
      <c r="O3106" s="16"/>
      <c r="P3106" s="16"/>
      <c r="Q3106" s="20" t="n">
        <v>52</v>
      </c>
      <c r="R3106" s="17" t="n">
        <f aca="false">+N3106*Q3106</f>
        <v>568.637813672536</v>
      </c>
      <c r="S3106" s="17" t="n">
        <f aca="false">+O3106*Q3106</f>
        <v>0</v>
      </c>
      <c r="T3106" s="17"/>
      <c r="U3106" s="18" t="n">
        <f aca="false">+M3106-L3106</f>
        <v>0.0215277777777778</v>
      </c>
      <c r="V3106" s="18" t="n">
        <f aca="false">+U3106*Q3106</f>
        <v>1.11944444444444</v>
      </c>
      <c r="W3106" s="18"/>
    </row>
    <row r="3107" s="13" customFormat="true" ht="12" hidden="false" customHeight="false" outlineLevel="0" collapsed="false">
      <c r="A3107" s="12" t="n">
        <v>13889</v>
      </c>
      <c r="B3107" s="13" t="s">
        <v>691</v>
      </c>
      <c r="C3107" s="13" t="s">
        <v>57</v>
      </c>
      <c r="D3107" s="13" t="n">
        <v>2</v>
      </c>
      <c r="E3107" s="13" t="n">
        <v>729</v>
      </c>
      <c r="F3107" s="13" t="s">
        <v>699</v>
      </c>
      <c r="G3107" s="13" t="s">
        <v>24</v>
      </c>
      <c r="H3107" s="19" t="s">
        <v>27</v>
      </c>
      <c r="I3107" s="19"/>
      <c r="J3107" s="13" t="n">
        <v>1</v>
      </c>
      <c r="K3107" s="13" t="n">
        <v>590</v>
      </c>
      <c r="L3107" s="14" t="n">
        <v>0.468055555555555</v>
      </c>
      <c r="M3107" s="15" t="n">
        <v>0.489583333333333</v>
      </c>
      <c r="N3107" s="16" t="n">
        <f aca="false">VLOOKUP(E3107,'Esp. percorsi al 18-10-22'!C:J,8,FALSE())</f>
        <v>10.9353425706257</v>
      </c>
      <c r="O3107" s="16"/>
      <c r="P3107" s="16"/>
      <c r="Q3107" s="20" t="n">
        <v>250</v>
      </c>
      <c r="R3107" s="17" t="n">
        <f aca="false">+N3107*Q3107</f>
        <v>2733.83564265642</v>
      </c>
      <c r="S3107" s="17" t="n">
        <f aca="false">+O3107*Q3107</f>
        <v>0</v>
      </c>
      <c r="T3107" s="17"/>
      <c r="U3107" s="18" t="n">
        <f aca="false">+M3107-L3107</f>
        <v>0.0215277777777778</v>
      </c>
      <c r="V3107" s="18" t="n">
        <f aca="false">+U3107*Q3107</f>
        <v>5.38194444444444</v>
      </c>
      <c r="W3107" s="18"/>
    </row>
    <row r="3108" s="13" customFormat="true" ht="12" hidden="false" customHeight="false" outlineLevel="0" collapsed="false">
      <c r="A3108" s="12" t="n">
        <v>13890</v>
      </c>
      <c r="B3108" s="13" t="s">
        <v>691</v>
      </c>
      <c r="C3108" s="13" t="s">
        <v>57</v>
      </c>
      <c r="D3108" s="13" t="n">
        <v>2</v>
      </c>
      <c r="E3108" s="13" t="n">
        <v>729</v>
      </c>
      <c r="F3108" s="13" t="s">
        <v>699</v>
      </c>
      <c r="G3108" s="13" t="s">
        <v>24</v>
      </c>
      <c r="H3108" s="13" t="n">
        <v>6</v>
      </c>
      <c r="J3108" s="13" t="n">
        <v>1</v>
      </c>
      <c r="K3108" s="13" t="n">
        <v>11842</v>
      </c>
      <c r="L3108" s="14" t="n">
        <v>0.470138888888889</v>
      </c>
      <c r="M3108" s="15" t="n">
        <v>0.491666666666667</v>
      </c>
      <c r="N3108" s="16" t="n">
        <f aca="false">VLOOKUP(E3108,'Esp. percorsi al 18-10-22'!C:J,8,FALSE())</f>
        <v>10.9353425706257</v>
      </c>
      <c r="O3108" s="16"/>
      <c r="P3108" s="16"/>
      <c r="Q3108" s="20" t="n">
        <v>52</v>
      </c>
      <c r="R3108" s="17" t="n">
        <f aca="false">+N3108*Q3108</f>
        <v>568.637813672536</v>
      </c>
      <c r="S3108" s="17" t="n">
        <f aca="false">+O3108*Q3108</f>
        <v>0</v>
      </c>
      <c r="T3108" s="17"/>
      <c r="U3108" s="18" t="n">
        <f aca="false">+M3108-L3108</f>
        <v>0.0215277777777778</v>
      </c>
      <c r="V3108" s="18" t="n">
        <f aca="false">+U3108*Q3108</f>
        <v>1.11944444444444</v>
      </c>
      <c r="W3108" s="18"/>
    </row>
    <row r="3109" s="13" customFormat="true" ht="12" hidden="false" customHeight="false" outlineLevel="0" collapsed="false">
      <c r="A3109" s="12" t="n">
        <v>13892</v>
      </c>
      <c r="B3109" s="13" t="s">
        <v>691</v>
      </c>
      <c r="C3109" s="13" t="s">
        <v>57</v>
      </c>
      <c r="D3109" s="13" t="n">
        <v>2</v>
      </c>
      <c r="E3109" s="13" t="n">
        <v>729</v>
      </c>
      <c r="F3109" s="13" t="s">
        <v>699</v>
      </c>
      <c r="G3109" s="13" t="s">
        <v>24</v>
      </c>
      <c r="H3109" s="19" t="s">
        <v>27</v>
      </c>
      <c r="I3109" s="19"/>
      <c r="J3109" s="13" t="n">
        <v>1</v>
      </c>
      <c r="K3109" s="13" t="n">
        <v>613</v>
      </c>
      <c r="L3109" s="14" t="n">
        <v>0.481944444444444</v>
      </c>
      <c r="M3109" s="15" t="n">
        <v>0.503472222222222</v>
      </c>
      <c r="N3109" s="16" t="n">
        <f aca="false">VLOOKUP(E3109,'Esp. percorsi al 18-10-22'!C:J,8,FALSE())</f>
        <v>10.9353425706257</v>
      </c>
      <c r="O3109" s="16"/>
      <c r="P3109" s="16"/>
      <c r="Q3109" s="20" t="n">
        <v>250</v>
      </c>
      <c r="R3109" s="17" t="n">
        <f aca="false">+N3109*Q3109</f>
        <v>2733.83564265642</v>
      </c>
      <c r="S3109" s="17" t="n">
        <f aca="false">+O3109*Q3109</f>
        <v>0</v>
      </c>
      <c r="T3109" s="17"/>
      <c r="U3109" s="18" t="n">
        <f aca="false">+M3109-L3109</f>
        <v>0.0215277777777778</v>
      </c>
      <c r="V3109" s="18" t="n">
        <f aca="false">+U3109*Q3109</f>
        <v>5.38194444444444</v>
      </c>
      <c r="W3109" s="18"/>
    </row>
    <row r="3110" s="13" customFormat="true" ht="12" hidden="false" customHeight="false" outlineLevel="0" collapsed="false">
      <c r="A3110" s="12" t="n">
        <v>13894</v>
      </c>
      <c r="B3110" s="13" t="s">
        <v>691</v>
      </c>
      <c r="C3110" s="13" t="s">
        <v>57</v>
      </c>
      <c r="D3110" s="13" t="n">
        <v>2</v>
      </c>
      <c r="E3110" s="13" t="n">
        <v>729</v>
      </c>
      <c r="F3110" s="13" t="s">
        <v>699</v>
      </c>
      <c r="G3110" s="13" t="s">
        <v>24</v>
      </c>
      <c r="H3110" s="13" t="n">
        <v>6</v>
      </c>
      <c r="J3110" s="13" t="n">
        <v>1</v>
      </c>
      <c r="K3110" s="13" t="n">
        <v>11845</v>
      </c>
      <c r="L3110" s="14" t="n">
        <v>0.488194444444444</v>
      </c>
      <c r="M3110" s="15" t="n">
        <v>0.509722222222222</v>
      </c>
      <c r="N3110" s="16" t="n">
        <f aca="false">VLOOKUP(E3110,'Esp. percorsi al 18-10-22'!C:J,8,FALSE())</f>
        <v>10.9353425706257</v>
      </c>
      <c r="O3110" s="16"/>
      <c r="P3110" s="16"/>
      <c r="Q3110" s="20" t="n">
        <v>52</v>
      </c>
      <c r="R3110" s="17" t="n">
        <f aca="false">+N3110*Q3110</f>
        <v>568.637813672536</v>
      </c>
      <c r="S3110" s="17" t="n">
        <f aca="false">+O3110*Q3110</f>
        <v>0</v>
      </c>
      <c r="T3110" s="17"/>
      <c r="U3110" s="18" t="n">
        <f aca="false">+M3110-L3110</f>
        <v>0.0215277777777778</v>
      </c>
      <c r="V3110" s="18" t="n">
        <f aca="false">+U3110*Q3110</f>
        <v>1.11944444444444</v>
      </c>
      <c r="W3110" s="18"/>
    </row>
    <row r="3111" s="13" customFormat="true" ht="12" hidden="false" customHeight="false" outlineLevel="0" collapsed="false">
      <c r="A3111" s="12" t="n">
        <v>13896</v>
      </c>
      <c r="B3111" s="13" t="s">
        <v>691</v>
      </c>
      <c r="C3111" s="13" t="s">
        <v>57</v>
      </c>
      <c r="D3111" s="13" t="n">
        <v>2</v>
      </c>
      <c r="E3111" s="13" t="n">
        <v>729</v>
      </c>
      <c r="F3111" s="13" t="s">
        <v>699</v>
      </c>
      <c r="G3111" s="13" t="s">
        <v>24</v>
      </c>
      <c r="H3111" s="19" t="s">
        <v>27</v>
      </c>
      <c r="I3111" s="19"/>
      <c r="J3111" s="13" t="n">
        <v>1</v>
      </c>
      <c r="K3111" s="13" t="n">
        <v>591</v>
      </c>
      <c r="L3111" s="14" t="n">
        <v>0.495833333333333</v>
      </c>
      <c r="M3111" s="15" t="n">
        <v>0.517361111111111</v>
      </c>
      <c r="N3111" s="16" t="n">
        <f aca="false">VLOOKUP(E3111,'Esp. percorsi al 18-10-22'!C:J,8,FALSE())</f>
        <v>10.9353425706257</v>
      </c>
      <c r="O3111" s="16"/>
      <c r="P3111" s="16"/>
      <c r="Q3111" s="20" t="n">
        <v>250</v>
      </c>
      <c r="R3111" s="17" t="n">
        <f aca="false">+N3111*Q3111</f>
        <v>2733.83564265642</v>
      </c>
      <c r="S3111" s="17" t="n">
        <f aca="false">+O3111*Q3111</f>
        <v>0</v>
      </c>
      <c r="T3111" s="17"/>
      <c r="U3111" s="18" t="n">
        <f aca="false">+M3111-L3111</f>
        <v>0.0215277777777778</v>
      </c>
      <c r="V3111" s="18" t="n">
        <f aca="false">+U3111*Q3111</f>
        <v>5.38194444444444</v>
      </c>
      <c r="W3111" s="18"/>
    </row>
    <row r="3112" s="13" customFormat="true" ht="12" hidden="false" customHeight="false" outlineLevel="0" collapsed="false">
      <c r="A3112" s="12" t="n">
        <v>13897</v>
      </c>
      <c r="B3112" s="13" t="s">
        <v>691</v>
      </c>
      <c r="C3112" s="13" t="s">
        <v>57</v>
      </c>
      <c r="D3112" s="13" t="n">
        <v>2</v>
      </c>
      <c r="E3112" s="13" t="n">
        <v>729</v>
      </c>
      <c r="F3112" s="13" t="s">
        <v>699</v>
      </c>
      <c r="G3112" s="13" t="s">
        <v>24</v>
      </c>
      <c r="H3112" s="13" t="n">
        <v>6</v>
      </c>
      <c r="J3112" s="13" t="n">
        <v>1</v>
      </c>
      <c r="K3112" s="13" t="n">
        <v>11847</v>
      </c>
      <c r="L3112" s="14" t="n">
        <v>0.497222222222222</v>
      </c>
      <c r="M3112" s="15" t="n">
        <v>0.51875</v>
      </c>
      <c r="N3112" s="16" t="n">
        <f aca="false">VLOOKUP(E3112,'Esp. percorsi al 18-10-22'!C:J,8,FALSE())</f>
        <v>10.9353425706257</v>
      </c>
      <c r="O3112" s="16"/>
      <c r="P3112" s="16"/>
      <c r="Q3112" s="20" t="n">
        <v>52</v>
      </c>
      <c r="R3112" s="17" t="n">
        <f aca="false">+N3112*Q3112</f>
        <v>568.637813672536</v>
      </c>
      <c r="S3112" s="17" t="n">
        <f aca="false">+O3112*Q3112</f>
        <v>0</v>
      </c>
      <c r="T3112" s="17"/>
      <c r="U3112" s="18" t="n">
        <f aca="false">+M3112-L3112</f>
        <v>0.0215277777777778</v>
      </c>
      <c r="V3112" s="18" t="n">
        <f aca="false">+U3112*Q3112</f>
        <v>1.11944444444444</v>
      </c>
      <c r="W3112" s="18"/>
    </row>
    <row r="3113" s="13" customFormat="true" ht="12" hidden="false" customHeight="false" outlineLevel="0" collapsed="false">
      <c r="A3113" s="12" t="n">
        <v>13898</v>
      </c>
      <c r="B3113" s="13" t="s">
        <v>691</v>
      </c>
      <c r="C3113" s="13" t="s">
        <v>57</v>
      </c>
      <c r="D3113" s="13" t="n">
        <v>2</v>
      </c>
      <c r="E3113" s="13" t="n">
        <v>729</v>
      </c>
      <c r="F3113" s="13" t="s">
        <v>699</v>
      </c>
      <c r="G3113" s="13" t="s">
        <v>24</v>
      </c>
      <c r="H3113" s="19" t="s">
        <v>27</v>
      </c>
      <c r="I3113" s="19"/>
      <c r="J3113" s="13" t="n">
        <v>1</v>
      </c>
      <c r="K3113" s="13" t="n">
        <v>603</v>
      </c>
      <c r="L3113" s="14" t="n">
        <v>0.513194444444444</v>
      </c>
      <c r="M3113" s="15" t="n">
        <v>0.534722222222222</v>
      </c>
      <c r="N3113" s="16" t="n">
        <f aca="false">VLOOKUP(E3113,'Esp. percorsi al 18-10-22'!C:J,8,FALSE())</f>
        <v>10.9353425706257</v>
      </c>
      <c r="O3113" s="16"/>
      <c r="P3113" s="16"/>
      <c r="Q3113" s="20" t="n">
        <v>250</v>
      </c>
      <c r="R3113" s="17" t="n">
        <f aca="false">+N3113*Q3113</f>
        <v>2733.83564265642</v>
      </c>
      <c r="S3113" s="17" t="n">
        <f aca="false">+O3113*Q3113</f>
        <v>0</v>
      </c>
      <c r="T3113" s="17"/>
      <c r="U3113" s="18" t="n">
        <f aca="false">+M3113-L3113</f>
        <v>0.0215277777777778</v>
      </c>
      <c r="V3113" s="18" t="n">
        <f aca="false">+U3113*Q3113</f>
        <v>5.38194444444444</v>
      </c>
      <c r="W3113" s="18"/>
    </row>
    <row r="3114" s="13" customFormat="true" ht="12" hidden="false" customHeight="false" outlineLevel="0" collapsed="false">
      <c r="A3114" s="12" t="n">
        <v>13899</v>
      </c>
      <c r="B3114" s="13" t="s">
        <v>691</v>
      </c>
      <c r="C3114" s="13" t="s">
        <v>57</v>
      </c>
      <c r="D3114" s="13" t="n">
        <v>2</v>
      </c>
      <c r="E3114" s="13" t="n">
        <v>729</v>
      </c>
      <c r="F3114" s="13" t="s">
        <v>699</v>
      </c>
      <c r="G3114" s="13" t="s">
        <v>24</v>
      </c>
      <c r="H3114" s="13" t="n">
        <v>6</v>
      </c>
      <c r="J3114" s="13" t="n">
        <v>1</v>
      </c>
      <c r="K3114" s="13" t="n">
        <v>11851</v>
      </c>
      <c r="L3114" s="14" t="n">
        <v>0.515277777777778</v>
      </c>
      <c r="M3114" s="15" t="n">
        <v>0.536805555555556</v>
      </c>
      <c r="N3114" s="16" t="n">
        <f aca="false">VLOOKUP(E3114,'Esp. percorsi al 18-10-22'!C:J,8,FALSE())</f>
        <v>10.9353425706257</v>
      </c>
      <c r="O3114" s="16"/>
      <c r="P3114" s="16"/>
      <c r="Q3114" s="20" t="n">
        <v>52</v>
      </c>
      <c r="R3114" s="17" t="n">
        <f aca="false">+N3114*Q3114</f>
        <v>568.637813672536</v>
      </c>
      <c r="S3114" s="17" t="n">
        <f aca="false">+O3114*Q3114</f>
        <v>0</v>
      </c>
      <c r="T3114" s="17"/>
      <c r="U3114" s="18" t="n">
        <f aca="false">+M3114-L3114</f>
        <v>0.0215277777777778</v>
      </c>
      <c r="V3114" s="18" t="n">
        <f aca="false">+U3114*Q3114</f>
        <v>1.11944444444444</v>
      </c>
      <c r="W3114" s="18"/>
    </row>
    <row r="3115" s="13" customFormat="true" ht="12" hidden="false" customHeight="false" outlineLevel="0" collapsed="false">
      <c r="A3115" s="12" t="n">
        <v>13901</v>
      </c>
      <c r="B3115" s="13" t="s">
        <v>691</v>
      </c>
      <c r="C3115" s="13" t="s">
        <v>57</v>
      </c>
      <c r="D3115" s="13" t="n">
        <v>2</v>
      </c>
      <c r="E3115" s="13" t="n">
        <v>729</v>
      </c>
      <c r="F3115" s="13" t="s">
        <v>699</v>
      </c>
      <c r="G3115" s="13" t="s">
        <v>24</v>
      </c>
      <c r="H3115" s="19" t="s">
        <v>27</v>
      </c>
      <c r="I3115" s="19"/>
      <c r="J3115" s="13" t="n">
        <v>1</v>
      </c>
      <c r="K3115" s="13" t="n">
        <v>614</v>
      </c>
      <c r="L3115" s="14" t="n">
        <v>0.527083333333333</v>
      </c>
      <c r="M3115" s="15" t="n">
        <v>0.548611111111111</v>
      </c>
      <c r="N3115" s="16" t="n">
        <f aca="false">VLOOKUP(E3115,'Esp. percorsi al 18-10-22'!C:J,8,FALSE())</f>
        <v>10.9353425706257</v>
      </c>
      <c r="O3115" s="16"/>
      <c r="P3115" s="16"/>
      <c r="Q3115" s="20" t="n">
        <v>250</v>
      </c>
      <c r="R3115" s="17" t="n">
        <f aca="false">+N3115*Q3115</f>
        <v>2733.83564265642</v>
      </c>
      <c r="S3115" s="17" t="n">
        <f aca="false">+O3115*Q3115</f>
        <v>0</v>
      </c>
      <c r="T3115" s="17"/>
      <c r="U3115" s="18" t="n">
        <f aca="false">+M3115-L3115</f>
        <v>0.0215277777777778</v>
      </c>
      <c r="V3115" s="18" t="n">
        <f aca="false">+U3115*Q3115</f>
        <v>5.38194444444444</v>
      </c>
      <c r="W3115" s="18"/>
    </row>
    <row r="3116" s="13" customFormat="true" ht="12" hidden="false" customHeight="false" outlineLevel="0" collapsed="false">
      <c r="A3116" s="12" t="n">
        <v>13903</v>
      </c>
      <c r="B3116" s="13" t="s">
        <v>691</v>
      </c>
      <c r="C3116" s="13" t="s">
        <v>57</v>
      </c>
      <c r="D3116" s="13" t="n">
        <v>2</v>
      </c>
      <c r="E3116" s="13" t="n">
        <v>729</v>
      </c>
      <c r="F3116" s="13" t="s">
        <v>699</v>
      </c>
      <c r="G3116" s="13" t="s">
        <v>24</v>
      </c>
      <c r="H3116" s="13" t="n">
        <v>6</v>
      </c>
      <c r="J3116" s="13" t="n">
        <v>1</v>
      </c>
      <c r="K3116" s="13" t="n">
        <v>11854</v>
      </c>
      <c r="L3116" s="14" t="n">
        <v>0.533333333333333</v>
      </c>
      <c r="M3116" s="15" t="n">
        <v>0.554861111111111</v>
      </c>
      <c r="N3116" s="16" t="n">
        <f aca="false">VLOOKUP(E3116,'Esp. percorsi al 18-10-22'!C:J,8,FALSE())</f>
        <v>10.9353425706257</v>
      </c>
      <c r="O3116" s="16"/>
      <c r="P3116" s="16"/>
      <c r="Q3116" s="20" t="n">
        <v>52</v>
      </c>
      <c r="R3116" s="17" t="n">
        <f aca="false">+N3116*Q3116</f>
        <v>568.637813672536</v>
      </c>
      <c r="S3116" s="17" t="n">
        <f aca="false">+O3116*Q3116</f>
        <v>0</v>
      </c>
      <c r="T3116" s="17"/>
      <c r="U3116" s="18" t="n">
        <f aca="false">+M3116-L3116</f>
        <v>0.0215277777777778</v>
      </c>
      <c r="V3116" s="18" t="n">
        <f aca="false">+U3116*Q3116</f>
        <v>1.11944444444444</v>
      </c>
      <c r="W3116" s="18"/>
    </row>
    <row r="3117" s="13" customFormat="true" ht="12" hidden="false" customHeight="false" outlineLevel="0" collapsed="false">
      <c r="A3117" s="12" t="n">
        <v>13905</v>
      </c>
      <c r="B3117" s="13" t="s">
        <v>691</v>
      </c>
      <c r="C3117" s="13" t="s">
        <v>57</v>
      </c>
      <c r="D3117" s="13" t="n">
        <v>2</v>
      </c>
      <c r="E3117" s="13" t="n">
        <v>729</v>
      </c>
      <c r="F3117" s="13" t="s">
        <v>699</v>
      </c>
      <c r="G3117" s="13" t="s">
        <v>24</v>
      </c>
      <c r="H3117" s="19" t="s">
        <v>27</v>
      </c>
      <c r="I3117" s="19"/>
      <c r="J3117" s="13" t="n">
        <v>1</v>
      </c>
      <c r="K3117" s="13" t="n">
        <v>592</v>
      </c>
      <c r="L3117" s="14" t="n">
        <v>0.540972222222222</v>
      </c>
      <c r="M3117" s="15" t="n">
        <v>0.5625</v>
      </c>
      <c r="N3117" s="16" t="n">
        <f aca="false">VLOOKUP(E3117,'Esp. percorsi al 18-10-22'!C:J,8,FALSE())</f>
        <v>10.9353425706257</v>
      </c>
      <c r="O3117" s="16"/>
      <c r="P3117" s="16"/>
      <c r="Q3117" s="20" t="n">
        <v>250</v>
      </c>
      <c r="R3117" s="17" t="n">
        <f aca="false">+N3117*Q3117</f>
        <v>2733.83564265642</v>
      </c>
      <c r="S3117" s="17" t="n">
        <f aca="false">+O3117*Q3117</f>
        <v>0</v>
      </c>
      <c r="T3117" s="17"/>
      <c r="U3117" s="18" t="n">
        <f aca="false">+M3117-L3117</f>
        <v>0.0215277777777778</v>
      </c>
      <c r="V3117" s="18" t="n">
        <f aca="false">+U3117*Q3117</f>
        <v>5.38194444444444</v>
      </c>
      <c r="W3117" s="18"/>
    </row>
    <row r="3118" s="13" customFormat="true" ht="12" hidden="false" customHeight="false" outlineLevel="0" collapsed="false">
      <c r="A3118" s="12" t="n">
        <v>13906</v>
      </c>
      <c r="B3118" s="13" t="s">
        <v>691</v>
      </c>
      <c r="C3118" s="13" t="s">
        <v>57</v>
      </c>
      <c r="D3118" s="13" t="n">
        <v>2</v>
      </c>
      <c r="E3118" s="13" t="n">
        <v>729</v>
      </c>
      <c r="F3118" s="13" t="s">
        <v>699</v>
      </c>
      <c r="G3118" s="13" t="s">
        <v>24</v>
      </c>
      <c r="H3118" s="13" t="n">
        <v>6</v>
      </c>
      <c r="J3118" s="13" t="n">
        <v>1</v>
      </c>
      <c r="K3118" s="13" t="n">
        <v>11856</v>
      </c>
      <c r="L3118" s="14" t="n">
        <v>0.542361111111111</v>
      </c>
      <c r="M3118" s="15" t="n">
        <v>0.563888888888889</v>
      </c>
      <c r="N3118" s="16" t="n">
        <f aca="false">VLOOKUP(E3118,'Esp. percorsi al 18-10-22'!C:J,8,FALSE())</f>
        <v>10.9353425706257</v>
      </c>
      <c r="O3118" s="16"/>
      <c r="P3118" s="16"/>
      <c r="Q3118" s="20" t="n">
        <v>52</v>
      </c>
      <c r="R3118" s="17" t="n">
        <f aca="false">+N3118*Q3118</f>
        <v>568.637813672536</v>
      </c>
      <c r="S3118" s="17" t="n">
        <f aca="false">+O3118*Q3118</f>
        <v>0</v>
      </c>
      <c r="T3118" s="17"/>
      <c r="U3118" s="18" t="n">
        <f aca="false">+M3118-L3118</f>
        <v>0.0215277777777778</v>
      </c>
      <c r="V3118" s="18" t="n">
        <f aca="false">+U3118*Q3118</f>
        <v>1.11944444444444</v>
      </c>
      <c r="W3118" s="18"/>
    </row>
    <row r="3119" s="13" customFormat="true" ht="12" hidden="false" customHeight="false" outlineLevel="0" collapsed="false">
      <c r="A3119" s="12" t="n">
        <v>13909</v>
      </c>
      <c r="B3119" s="13" t="s">
        <v>691</v>
      </c>
      <c r="C3119" s="13" t="s">
        <v>57</v>
      </c>
      <c r="D3119" s="13" t="n">
        <v>2</v>
      </c>
      <c r="E3119" s="13" t="n">
        <v>729</v>
      </c>
      <c r="F3119" s="13" t="s">
        <v>699</v>
      </c>
      <c r="G3119" s="13" t="s">
        <v>24</v>
      </c>
      <c r="H3119" s="19" t="s">
        <v>27</v>
      </c>
      <c r="I3119" s="19"/>
      <c r="J3119" s="13" t="n">
        <v>1</v>
      </c>
      <c r="K3119" s="13" t="n">
        <v>604</v>
      </c>
      <c r="L3119" s="14" t="n">
        <v>0.558333333333333</v>
      </c>
      <c r="M3119" s="15" t="n">
        <v>0.579861111111111</v>
      </c>
      <c r="N3119" s="16" t="n">
        <f aca="false">VLOOKUP(E3119,'Esp. percorsi al 18-10-22'!C:J,8,FALSE())</f>
        <v>10.9353425706257</v>
      </c>
      <c r="O3119" s="16"/>
      <c r="P3119" s="16"/>
      <c r="Q3119" s="20" t="n">
        <v>250</v>
      </c>
      <c r="R3119" s="17" t="n">
        <f aca="false">+N3119*Q3119</f>
        <v>2733.83564265642</v>
      </c>
      <c r="S3119" s="17" t="n">
        <f aca="false">+O3119*Q3119</f>
        <v>0</v>
      </c>
      <c r="T3119" s="17"/>
      <c r="U3119" s="18" t="n">
        <f aca="false">+M3119-L3119</f>
        <v>0.0215277777777778</v>
      </c>
      <c r="V3119" s="18" t="n">
        <f aca="false">+U3119*Q3119</f>
        <v>5.38194444444444</v>
      </c>
      <c r="W3119" s="18"/>
    </row>
    <row r="3120" s="13" customFormat="true" ht="12" hidden="false" customHeight="false" outlineLevel="0" collapsed="false">
      <c r="A3120" s="12" t="n">
        <v>13910</v>
      </c>
      <c r="B3120" s="13" t="s">
        <v>691</v>
      </c>
      <c r="C3120" s="13" t="s">
        <v>57</v>
      </c>
      <c r="D3120" s="13" t="n">
        <v>2</v>
      </c>
      <c r="E3120" s="13" t="n">
        <v>729</v>
      </c>
      <c r="F3120" s="13" t="s">
        <v>699</v>
      </c>
      <c r="G3120" s="13" t="s">
        <v>24</v>
      </c>
      <c r="H3120" s="13" t="n">
        <v>6</v>
      </c>
      <c r="J3120" s="13" t="n">
        <v>1</v>
      </c>
      <c r="K3120" s="13" t="n">
        <v>11860</v>
      </c>
      <c r="L3120" s="14" t="n">
        <v>0.560416666666667</v>
      </c>
      <c r="M3120" s="15" t="n">
        <v>0.581944444444444</v>
      </c>
      <c r="N3120" s="16" t="n">
        <f aca="false">VLOOKUP(E3120,'Esp. percorsi al 18-10-22'!C:J,8,FALSE())</f>
        <v>10.9353425706257</v>
      </c>
      <c r="O3120" s="16"/>
      <c r="P3120" s="16"/>
      <c r="Q3120" s="20" t="n">
        <v>52</v>
      </c>
      <c r="R3120" s="17" t="n">
        <f aca="false">+N3120*Q3120</f>
        <v>568.637813672536</v>
      </c>
      <c r="S3120" s="17" t="n">
        <f aca="false">+O3120*Q3120</f>
        <v>0</v>
      </c>
      <c r="T3120" s="17"/>
      <c r="U3120" s="18" t="n">
        <f aca="false">+M3120-L3120</f>
        <v>0.0215277777777778</v>
      </c>
      <c r="V3120" s="18" t="n">
        <f aca="false">+U3120*Q3120</f>
        <v>1.11944444444444</v>
      </c>
      <c r="W3120" s="18"/>
    </row>
    <row r="3121" s="13" customFormat="true" ht="12" hidden="false" customHeight="false" outlineLevel="0" collapsed="false">
      <c r="A3121" s="12" t="n">
        <v>13912</v>
      </c>
      <c r="B3121" s="13" t="s">
        <v>691</v>
      </c>
      <c r="C3121" s="13" t="s">
        <v>57</v>
      </c>
      <c r="D3121" s="13" t="n">
        <v>2</v>
      </c>
      <c r="E3121" s="13" t="n">
        <v>729</v>
      </c>
      <c r="F3121" s="13" t="s">
        <v>699</v>
      </c>
      <c r="G3121" s="13" t="s">
        <v>24</v>
      </c>
      <c r="H3121" s="19" t="s">
        <v>27</v>
      </c>
      <c r="I3121" s="19"/>
      <c r="J3121" s="13" t="n">
        <v>1</v>
      </c>
      <c r="K3121" s="13" t="n">
        <v>615</v>
      </c>
      <c r="L3121" s="14" t="n">
        <v>0.572222222222222</v>
      </c>
      <c r="M3121" s="15" t="n">
        <v>0.59375</v>
      </c>
      <c r="N3121" s="16" t="n">
        <f aca="false">VLOOKUP(E3121,'Esp. percorsi al 18-10-22'!C:J,8,FALSE())</f>
        <v>10.9353425706257</v>
      </c>
      <c r="O3121" s="16"/>
      <c r="P3121" s="16"/>
      <c r="Q3121" s="20" t="n">
        <v>250</v>
      </c>
      <c r="R3121" s="17" t="n">
        <f aca="false">+N3121*Q3121</f>
        <v>2733.83564265642</v>
      </c>
      <c r="S3121" s="17" t="n">
        <f aca="false">+O3121*Q3121</f>
        <v>0</v>
      </c>
      <c r="T3121" s="17"/>
      <c r="U3121" s="18" t="n">
        <f aca="false">+M3121-L3121</f>
        <v>0.0215277777777778</v>
      </c>
      <c r="V3121" s="18" t="n">
        <f aca="false">+U3121*Q3121</f>
        <v>5.38194444444444</v>
      </c>
      <c r="W3121" s="18"/>
    </row>
    <row r="3122" s="13" customFormat="true" ht="12" hidden="false" customHeight="false" outlineLevel="0" collapsed="false">
      <c r="A3122" s="12" t="n">
        <v>13914</v>
      </c>
      <c r="B3122" s="13" t="s">
        <v>691</v>
      </c>
      <c r="C3122" s="13" t="s">
        <v>57</v>
      </c>
      <c r="D3122" s="13" t="n">
        <v>2</v>
      </c>
      <c r="E3122" s="13" t="n">
        <v>729</v>
      </c>
      <c r="F3122" s="13" t="s">
        <v>699</v>
      </c>
      <c r="G3122" s="13" t="s">
        <v>24</v>
      </c>
      <c r="H3122" s="13" t="n">
        <v>6</v>
      </c>
      <c r="J3122" s="13" t="n">
        <v>1</v>
      </c>
      <c r="K3122" s="13" t="n">
        <v>11863</v>
      </c>
      <c r="L3122" s="14" t="n">
        <v>0.578472222222222</v>
      </c>
      <c r="M3122" s="15" t="n">
        <v>0.6</v>
      </c>
      <c r="N3122" s="16" t="n">
        <f aca="false">VLOOKUP(E3122,'Esp. percorsi al 18-10-22'!C:J,8,FALSE())</f>
        <v>10.9353425706257</v>
      </c>
      <c r="O3122" s="16"/>
      <c r="P3122" s="16"/>
      <c r="Q3122" s="20" t="n">
        <v>52</v>
      </c>
      <c r="R3122" s="17" t="n">
        <f aca="false">+N3122*Q3122</f>
        <v>568.637813672536</v>
      </c>
      <c r="S3122" s="17" t="n">
        <f aca="false">+O3122*Q3122</f>
        <v>0</v>
      </c>
      <c r="T3122" s="17"/>
      <c r="U3122" s="18" t="n">
        <f aca="false">+M3122-L3122</f>
        <v>0.0215277777777778</v>
      </c>
      <c r="V3122" s="18" t="n">
        <f aca="false">+U3122*Q3122</f>
        <v>1.11944444444444</v>
      </c>
      <c r="W3122" s="18"/>
    </row>
    <row r="3123" s="13" customFormat="true" ht="12" hidden="false" customHeight="false" outlineLevel="0" collapsed="false">
      <c r="A3123" s="12" t="n">
        <v>13916</v>
      </c>
      <c r="B3123" s="13" t="s">
        <v>691</v>
      </c>
      <c r="C3123" s="13" t="s">
        <v>57</v>
      </c>
      <c r="D3123" s="13" t="n">
        <v>2</v>
      </c>
      <c r="E3123" s="13" t="n">
        <v>729</v>
      </c>
      <c r="F3123" s="13" t="s">
        <v>699</v>
      </c>
      <c r="G3123" s="13" t="s">
        <v>24</v>
      </c>
      <c r="H3123" s="19" t="s">
        <v>27</v>
      </c>
      <c r="I3123" s="19"/>
      <c r="J3123" s="13" t="n">
        <v>1</v>
      </c>
      <c r="K3123" s="13" t="n">
        <v>593</v>
      </c>
      <c r="L3123" s="14" t="n">
        <v>0.586111111111111</v>
      </c>
      <c r="M3123" s="15" t="n">
        <v>0.607638888888889</v>
      </c>
      <c r="N3123" s="16" t="n">
        <f aca="false">VLOOKUP(E3123,'Esp. percorsi al 18-10-22'!C:J,8,FALSE())</f>
        <v>10.9353425706257</v>
      </c>
      <c r="O3123" s="16"/>
      <c r="P3123" s="16"/>
      <c r="Q3123" s="20" t="n">
        <v>250</v>
      </c>
      <c r="R3123" s="17" t="n">
        <f aca="false">+N3123*Q3123</f>
        <v>2733.83564265642</v>
      </c>
      <c r="S3123" s="17" t="n">
        <f aca="false">+O3123*Q3123</f>
        <v>0</v>
      </c>
      <c r="T3123" s="17"/>
      <c r="U3123" s="18" t="n">
        <f aca="false">+M3123-L3123</f>
        <v>0.0215277777777778</v>
      </c>
      <c r="V3123" s="18" t="n">
        <f aca="false">+U3123*Q3123</f>
        <v>5.38194444444444</v>
      </c>
      <c r="W3123" s="18"/>
    </row>
    <row r="3124" s="13" customFormat="true" ht="12" hidden="false" customHeight="false" outlineLevel="0" collapsed="false">
      <c r="A3124" s="12" t="n">
        <v>13917</v>
      </c>
      <c r="B3124" s="13" t="s">
        <v>691</v>
      </c>
      <c r="C3124" s="13" t="s">
        <v>57</v>
      </c>
      <c r="D3124" s="13" t="n">
        <v>2</v>
      </c>
      <c r="E3124" s="13" t="n">
        <v>729</v>
      </c>
      <c r="F3124" s="13" t="s">
        <v>699</v>
      </c>
      <c r="G3124" s="13" t="s">
        <v>24</v>
      </c>
      <c r="H3124" s="13" t="n">
        <v>6</v>
      </c>
      <c r="J3124" s="13" t="n">
        <v>1</v>
      </c>
      <c r="K3124" s="13" t="n">
        <v>11865</v>
      </c>
      <c r="L3124" s="14" t="n">
        <v>0.5875</v>
      </c>
      <c r="M3124" s="15" t="n">
        <v>0.609027777777778</v>
      </c>
      <c r="N3124" s="16" t="n">
        <f aca="false">VLOOKUP(E3124,'Esp. percorsi al 18-10-22'!C:J,8,FALSE())</f>
        <v>10.9353425706257</v>
      </c>
      <c r="O3124" s="16"/>
      <c r="P3124" s="16"/>
      <c r="Q3124" s="20" t="n">
        <v>52</v>
      </c>
      <c r="R3124" s="17" t="n">
        <f aca="false">+N3124*Q3124</f>
        <v>568.637813672536</v>
      </c>
      <c r="S3124" s="17" t="n">
        <f aca="false">+O3124*Q3124</f>
        <v>0</v>
      </c>
      <c r="T3124" s="17"/>
      <c r="U3124" s="18" t="n">
        <f aca="false">+M3124-L3124</f>
        <v>0.0215277777777778</v>
      </c>
      <c r="V3124" s="18" t="n">
        <f aca="false">+U3124*Q3124</f>
        <v>1.11944444444444</v>
      </c>
      <c r="W3124" s="18"/>
    </row>
    <row r="3125" s="13" customFormat="true" ht="12" hidden="false" customHeight="false" outlineLevel="0" collapsed="false">
      <c r="A3125" s="12" t="n">
        <v>13920</v>
      </c>
      <c r="B3125" s="13" t="s">
        <v>691</v>
      </c>
      <c r="C3125" s="13" t="s">
        <v>57</v>
      </c>
      <c r="D3125" s="13" t="n">
        <v>2</v>
      </c>
      <c r="E3125" s="13" t="n">
        <v>729</v>
      </c>
      <c r="F3125" s="13" t="s">
        <v>699</v>
      </c>
      <c r="G3125" s="13" t="s">
        <v>24</v>
      </c>
      <c r="H3125" s="19" t="s">
        <v>27</v>
      </c>
      <c r="I3125" s="19"/>
      <c r="J3125" s="13" t="n">
        <v>1</v>
      </c>
      <c r="K3125" s="13" t="n">
        <v>605</v>
      </c>
      <c r="L3125" s="14" t="n">
        <v>0.603472222222222</v>
      </c>
      <c r="M3125" s="15" t="n">
        <v>0.625</v>
      </c>
      <c r="N3125" s="16" t="n">
        <f aca="false">VLOOKUP(E3125,'Esp. percorsi al 18-10-22'!C:J,8,FALSE())</f>
        <v>10.9353425706257</v>
      </c>
      <c r="O3125" s="16"/>
      <c r="P3125" s="16"/>
      <c r="Q3125" s="20" t="n">
        <v>250</v>
      </c>
      <c r="R3125" s="17" t="n">
        <f aca="false">+N3125*Q3125</f>
        <v>2733.83564265642</v>
      </c>
      <c r="S3125" s="17" t="n">
        <f aca="false">+O3125*Q3125</f>
        <v>0</v>
      </c>
      <c r="T3125" s="17"/>
      <c r="U3125" s="18" t="n">
        <f aca="false">+M3125-L3125</f>
        <v>0.0215277777777778</v>
      </c>
      <c r="V3125" s="18" t="n">
        <f aca="false">+U3125*Q3125</f>
        <v>5.38194444444444</v>
      </c>
      <c r="W3125" s="18"/>
    </row>
    <row r="3126" s="13" customFormat="true" ht="12" hidden="false" customHeight="false" outlineLevel="0" collapsed="false">
      <c r="A3126" s="12" t="n">
        <v>13921</v>
      </c>
      <c r="B3126" s="13" t="s">
        <v>691</v>
      </c>
      <c r="C3126" s="13" t="s">
        <v>57</v>
      </c>
      <c r="D3126" s="13" t="n">
        <v>2</v>
      </c>
      <c r="E3126" s="13" t="n">
        <v>729</v>
      </c>
      <c r="F3126" s="13" t="s">
        <v>699</v>
      </c>
      <c r="G3126" s="13" t="s">
        <v>24</v>
      </c>
      <c r="H3126" s="13" t="n">
        <v>6</v>
      </c>
      <c r="J3126" s="13" t="n">
        <v>1</v>
      </c>
      <c r="K3126" s="13" t="n">
        <v>11869</v>
      </c>
      <c r="L3126" s="14" t="n">
        <v>0.605555555555555</v>
      </c>
      <c r="M3126" s="15" t="n">
        <v>0.627083333333333</v>
      </c>
      <c r="N3126" s="16" t="n">
        <f aca="false">VLOOKUP(E3126,'Esp. percorsi al 18-10-22'!C:J,8,FALSE())</f>
        <v>10.9353425706257</v>
      </c>
      <c r="O3126" s="16"/>
      <c r="P3126" s="16"/>
      <c r="Q3126" s="20" t="n">
        <v>52</v>
      </c>
      <c r="R3126" s="17" t="n">
        <f aca="false">+N3126*Q3126</f>
        <v>568.637813672536</v>
      </c>
      <c r="S3126" s="17" t="n">
        <f aca="false">+O3126*Q3126</f>
        <v>0</v>
      </c>
      <c r="T3126" s="17"/>
      <c r="U3126" s="18" t="n">
        <f aca="false">+M3126-L3126</f>
        <v>0.0215277777777778</v>
      </c>
      <c r="V3126" s="18" t="n">
        <f aca="false">+U3126*Q3126</f>
        <v>1.11944444444444</v>
      </c>
      <c r="W3126" s="18"/>
    </row>
    <row r="3127" s="13" customFormat="true" ht="12" hidden="false" customHeight="false" outlineLevel="0" collapsed="false">
      <c r="A3127" s="12" t="n">
        <v>13922</v>
      </c>
      <c r="B3127" s="13" t="s">
        <v>691</v>
      </c>
      <c r="C3127" s="13" t="s">
        <v>57</v>
      </c>
      <c r="D3127" s="13" t="n">
        <v>2</v>
      </c>
      <c r="E3127" s="13" t="n">
        <v>729</v>
      </c>
      <c r="F3127" s="13" t="s">
        <v>699</v>
      </c>
      <c r="G3127" s="13" t="s">
        <v>24</v>
      </c>
      <c r="H3127" s="19" t="s">
        <v>27</v>
      </c>
      <c r="I3127" s="19"/>
      <c r="J3127" s="13" t="n">
        <v>1</v>
      </c>
      <c r="K3127" s="13" t="n">
        <v>616</v>
      </c>
      <c r="L3127" s="14" t="n">
        <v>0.620138888888889</v>
      </c>
      <c r="M3127" s="15" t="n">
        <v>0.641666666666667</v>
      </c>
      <c r="N3127" s="16" t="n">
        <f aca="false">VLOOKUP(E3127,'Esp. percorsi al 18-10-22'!C:J,8,FALSE())</f>
        <v>10.9353425706257</v>
      </c>
      <c r="O3127" s="16"/>
      <c r="P3127" s="16"/>
      <c r="Q3127" s="20" t="n">
        <v>250</v>
      </c>
      <c r="R3127" s="17" t="n">
        <f aca="false">+N3127*Q3127</f>
        <v>2733.83564265642</v>
      </c>
      <c r="S3127" s="17" t="n">
        <f aca="false">+O3127*Q3127</f>
        <v>0</v>
      </c>
      <c r="T3127" s="17"/>
      <c r="U3127" s="18" t="n">
        <f aca="false">+M3127-L3127</f>
        <v>0.0215277777777778</v>
      </c>
      <c r="V3127" s="18" t="n">
        <f aca="false">+U3127*Q3127</f>
        <v>5.38194444444444</v>
      </c>
      <c r="W3127" s="18"/>
    </row>
    <row r="3128" s="13" customFormat="true" ht="12" hidden="false" customHeight="false" outlineLevel="0" collapsed="false">
      <c r="A3128" s="12" t="n">
        <v>13923</v>
      </c>
      <c r="B3128" s="13" t="s">
        <v>691</v>
      </c>
      <c r="C3128" s="13" t="s">
        <v>57</v>
      </c>
      <c r="D3128" s="13" t="n">
        <v>2</v>
      </c>
      <c r="E3128" s="13" t="n">
        <v>729</v>
      </c>
      <c r="F3128" s="13" t="s">
        <v>699</v>
      </c>
      <c r="G3128" s="13" t="s">
        <v>24</v>
      </c>
      <c r="H3128" s="13" t="n">
        <v>6</v>
      </c>
      <c r="J3128" s="13" t="n">
        <v>1</v>
      </c>
      <c r="K3128" s="13" t="n">
        <v>11874</v>
      </c>
      <c r="L3128" s="14" t="n">
        <v>0.624305555555556</v>
      </c>
      <c r="M3128" s="15" t="n">
        <v>0.645833333333333</v>
      </c>
      <c r="N3128" s="16" t="n">
        <f aca="false">VLOOKUP(E3128,'Esp. percorsi al 18-10-22'!C:J,8,FALSE())</f>
        <v>10.9353425706257</v>
      </c>
      <c r="O3128" s="16"/>
      <c r="P3128" s="16"/>
      <c r="Q3128" s="20" t="n">
        <v>52</v>
      </c>
      <c r="R3128" s="17" t="n">
        <f aca="false">+N3128*Q3128</f>
        <v>568.637813672536</v>
      </c>
      <c r="S3128" s="17" t="n">
        <f aca="false">+O3128*Q3128</f>
        <v>0</v>
      </c>
      <c r="T3128" s="17"/>
      <c r="U3128" s="18" t="n">
        <f aca="false">+M3128-L3128</f>
        <v>0.0215277777777778</v>
      </c>
      <c r="V3128" s="18" t="n">
        <f aca="false">+U3128*Q3128</f>
        <v>1.11944444444444</v>
      </c>
      <c r="W3128" s="18"/>
    </row>
    <row r="3129" s="13" customFormat="true" ht="12" hidden="false" customHeight="false" outlineLevel="0" collapsed="false">
      <c r="A3129" s="12" t="n">
        <v>13924</v>
      </c>
      <c r="B3129" s="13" t="s">
        <v>691</v>
      </c>
      <c r="C3129" s="13" t="s">
        <v>57</v>
      </c>
      <c r="D3129" s="13" t="n">
        <v>2</v>
      </c>
      <c r="E3129" s="13" t="n">
        <v>729</v>
      </c>
      <c r="F3129" s="13" t="s">
        <v>699</v>
      </c>
      <c r="G3129" s="13" t="s">
        <v>24</v>
      </c>
      <c r="H3129" s="19" t="s">
        <v>27</v>
      </c>
      <c r="I3129" s="19"/>
      <c r="J3129" s="13" t="n">
        <v>1</v>
      </c>
      <c r="K3129" s="13" t="n">
        <v>606</v>
      </c>
      <c r="L3129" s="14" t="n">
        <v>0.629166666666667</v>
      </c>
      <c r="M3129" s="15" t="n">
        <v>0.650694444444444</v>
      </c>
      <c r="N3129" s="16" t="n">
        <f aca="false">VLOOKUP(E3129,'Esp. percorsi al 18-10-22'!C:J,8,FALSE())</f>
        <v>10.9353425706257</v>
      </c>
      <c r="O3129" s="16"/>
      <c r="P3129" s="16"/>
      <c r="Q3129" s="20" t="n">
        <v>250</v>
      </c>
      <c r="R3129" s="17" t="n">
        <f aca="false">+N3129*Q3129</f>
        <v>2733.83564265642</v>
      </c>
      <c r="S3129" s="17" t="n">
        <f aca="false">+O3129*Q3129</f>
        <v>0</v>
      </c>
      <c r="T3129" s="17"/>
      <c r="U3129" s="18" t="n">
        <f aca="false">+M3129-L3129</f>
        <v>0.0215277777777778</v>
      </c>
      <c r="V3129" s="18" t="n">
        <f aca="false">+U3129*Q3129</f>
        <v>5.38194444444444</v>
      </c>
      <c r="W3129" s="18"/>
    </row>
    <row r="3130" s="13" customFormat="true" ht="12" hidden="false" customHeight="false" outlineLevel="0" collapsed="false">
      <c r="A3130" s="12" t="n">
        <v>13925</v>
      </c>
      <c r="B3130" s="13" t="s">
        <v>691</v>
      </c>
      <c r="C3130" s="13" t="s">
        <v>57</v>
      </c>
      <c r="D3130" s="13" t="n">
        <v>2</v>
      </c>
      <c r="E3130" s="13" t="n">
        <v>729</v>
      </c>
      <c r="F3130" s="13" t="s">
        <v>699</v>
      </c>
      <c r="G3130" s="13" t="s">
        <v>24</v>
      </c>
      <c r="H3130" s="13" t="n">
        <v>6</v>
      </c>
      <c r="J3130" s="13" t="n">
        <v>1</v>
      </c>
      <c r="K3130" s="13" t="n">
        <v>11878</v>
      </c>
      <c r="L3130" s="14" t="n">
        <v>0.633333333333333</v>
      </c>
      <c r="M3130" s="15" t="n">
        <v>0.654861111111111</v>
      </c>
      <c r="N3130" s="16" t="n">
        <f aca="false">VLOOKUP(E3130,'Esp. percorsi al 18-10-22'!C:J,8,FALSE())</f>
        <v>10.9353425706257</v>
      </c>
      <c r="O3130" s="16"/>
      <c r="P3130" s="16"/>
      <c r="Q3130" s="20" t="n">
        <v>52</v>
      </c>
      <c r="R3130" s="17" t="n">
        <f aca="false">+N3130*Q3130</f>
        <v>568.637813672536</v>
      </c>
      <c r="S3130" s="17" t="n">
        <f aca="false">+O3130*Q3130</f>
        <v>0</v>
      </c>
      <c r="T3130" s="17"/>
      <c r="U3130" s="18" t="n">
        <f aca="false">+M3130-L3130</f>
        <v>0.0215277777777778</v>
      </c>
      <c r="V3130" s="18" t="n">
        <f aca="false">+U3130*Q3130</f>
        <v>1.11944444444444</v>
      </c>
      <c r="W3130" s="18"/>
    </row>
    <row r="3131" s="13" customFormat="true" ht="12" hidden="false" customHeight="false" outlineLevel="0" collapsed="false">
      <c r="A3131" s="12" t="n">
        <v>13620</v>
      </c>
      <c r="B3131" s="13" t="s">
        <v>691</v>
      </c>
      <c r="C3131" s="13" t="s">
        <v>57</v>
      </c>
      <c r="D3131" s="13" t="n">
        <v>2</v>
      </c>
      <c r="E3131" s="13" t="n">
        <v>729</v>
      </c>
      <c r="F3131" s="13" t="s">
        <v>699</v>
      </c>
      <c r="G3131" s="13" t="s">
        <v>24</v>
      </c>
      <c r="H3131" s="13" t="s">
        <v>25</v>
      </c>
      <c r="J3131" s="13" t="n">
        <v>1</v>
      </c>
      <c r="K3131" s="13" t="n">
        <v>11881</v>
      </c>
      <c r="L3131" s="14" t="n">
        <v>0.650694444444444</v>
      </c>
      <c r="M3131" s="15" t="n">
        <v>0.672222222222222</v>
      </c>
      <c r="N3131" s="16" t="n">
        <f aca="false">VLOOKUP(E3131,'Esp. percorsi al 18-10-22'!C:J,8,FALSE())</f>
        <v>10.9353425706257</v>
      </c>
      <c r="O3131" s="16"/>
      <c r="P3131" s="16"/>
      <c r="Q3131" s="20" t="n">
        <v>302</v>
      </c>
      <c r="R3131" s="17" t="n">
        <f aca="false">+N3131*Q3131</f>
        <v>3302.47345632896</v>
      </c>
      <c r="S3131" s="17" t="n">
        <f aca="false">+O3131*Q3131</f>
        <v>0</v>
      </c>
      <c r="T3131" s="17"/>
      <c r="U3131" s="18" t="n">
        <f aca="false">+M3131-L3131</f>
        <v>0.0215277777777778</v>
      </c>
      <c r="V3131" s="18" t="n">
        <f aca="false">+U3131*Q3131</f>
        <v>6.50138888888889</v>
      </c>
      <c r="W3131" s="18"/>
    </row>
    <row r="3132" s="13" customFormat="true" ht="12" hidden="false" customHeight="false" outlineLevel="0" collapsed="false">
      <c r="A3132" s="12" t="n">
        <v>13621</v>
      </c>
      <c r="B3132" s="13" t="s">
        <v>691</v>
      </c>
      <c r="C3132" s="13" t="s">
        <v>57</v>
      </c>
      <c r="D3132" s="13" t="n">
        <v>2</v>
      </c>
      <c r="E3132" s="13" t="n">
        <v>729</v>
      </c>
      <c r="F3132" s="13" t="s">
        <v>699</v>
      </c>
      <c r="G3132" s="13" t="s">
        <v>24</v>
      </c>
      <c r="H3132" s="13" t="s">
        <v>25</v>
      </c>
      <c r="J3132" s="13" t="n">
        <v>1</v>
      </c>
      <c r="K3132" s="13" t="n">
        <v>11883</v>
      </c>
      <c r="L3132" s="14" t="n">
        <v>0.66875</v>
      </c>
      <c r="M3132" s="15" t="n">
        <v>0.690277777777778</v>
      </c>
      <c r="N3132" s="16" t="n">
        <f aca="false">VLOOKUP(E3132,'Esp. percorsi al 18-10-22'!C:J,8,FALSE())</f>
        <v>10.9353425706257</v>
      </c>
      <c r="O3132" s="16"/>
      <c r="P3132" s="16"/>
      <c r="Q3132" s="20" t="n">
        <v>302</v>
      </c>
      <c r="R3132" s="17" t="n">
        <f aca="false">+N3132*Q3132</f>
        <v>3302.47345632896</v>
      </c>
      <c r="S3132" s="17" t="n">
        <f aca="false">+O3132*Q3132</f>
        <v>0</v>
      </c>
      <c r="T3132" s="17"/>
      <c r="U3132" s="18" t="n">
        <f aca="false">+M3132-L3132</f>
        <v>0.0215277777777778</v>
      </c>
      <c r="V3132" s="18" t="n">
        <f aca="false">+U3132*Q3132</f>
        <v>6.50138888888889</v>
      </c>
      <c r="W3132" s="18"/>
    </row>
    <row r="3133" s="13" customFormat="true" ht="12" hidden="false" customHeight="false" outlineLevel="0" collapsed="false">
      <c r="A3133" s="12" t="n">
        <v>13622</v>
      </c>
      <c r="B3133" s="13" t="s">
        <v>691</v>
      </c>
      <c r="C3133" s="13" t="s">
        <v>57</v>
      </c>
      <c r="D3133" s="13" t="n">
        <v>2</v>
      </c>
      <c r="E3133" s="13" t="n">
        <v>729</v>
      </c>
      <c r="F3133" s="13" t="s">
        <v>699</v>
      </c>
      <c r="G3133" s="13" t="s">
        <v>24</v>
      </c>
      <c r="H3133" s="13" t="s">
        <v>25</v>
      </c>
      <c r="J3133" s="13" t="n">
        <v>1</v>
      </c>
      <c r="K3133" s="13" t="n">
        <v>607</v>
      </c>
      <c r="L3133" s="14" t="n">
        <v>0.677777777777778</v>
      </c>
      <c r="M3133" s="15" t="n">
        <v>0.699305555555556</v>
      </c>
      <c r="N3133" s="16" t="n">
        <f aca="false">VLOOKUP(E3133,'Esp. percorsi al 18-10-22'!C:J,8,FALSE())</f>
        <v>10.9353425706257</v>
      </c>
      <c r="O3133" s="16"/>
      <c r="P3133" s="16"/>
      <c r="Q3133" s="20" t="n">
        <v>302</v>
      </c>
      <c r="R3133" s="17" t="n">
        <f aca="false">+N3133*Q3133</f>
        <v>3302.47345632896</v>
      </c>
      <c r="S3133" s="17" t="n">
        <f aca="false">+O3133*Q3133</f>
        <v>0</v>
      </c>
      <c r="T3133" s="17"/>
      <c r="U3133" s="18" t="n">
        <f aca="false">+M3133-L3133</f>
        <v>0.0215277777777778</v>
      </c>
      <c r="V3133" s="18" t="n">
        <f aca="false">+U3133*Q3133</f>
        <v>6.50138888888889</v>
      </c>
      <c r="W3133" s="18"/>
    </row>
    <row r="3134" s="13" customFormat="true" ht="12" hidden="false" customHeight="false" outlineLevel="0" collapsed="false">
      <c r="A3134" s="12" t="n">
        <v>13623</v>
      </c>
      <c r="B3134" s="13" t="s">
        <v>691</v>
      </c>
      <c r="C3134" s="13" t="s">
        <v>57</v>
      </c>
      <c r="D3134" s="13" t="n">
        <v>2</v>
      </c>
      <c r="E3134" s="13" t="n">
        <v>729</v>
      </c>
      <c r="F3134" s="13" t="s">
        <v>699</v>
      </c>
      <c r="G3134" s="13" t="s">
        <v>24</v>
      </c>
      <c r="H3134" s="13" t="s">
        <v>25</v>
      </c>
      <c r="J3134" s="13" t="n">
        <v>1</v>
      </c>
      <c r="K3134" s="13" t="n">
        <v>618</v>
      </c>
      <c r="L3134" s="14" t="n">
        <v>0.695833333333333</v>
      </c>
      <c r="M3134" s="15" t="n">
        <v>0.717361111111111</v>
      </c>
      <c r="N3134" s="16" t="n">
        <f aca="false">VLOOKUP(E3134,'Esp. percorsi al 18-10-22'!C:J,8,FALSE())</f>
        <v>10.9353425706257</v>
      </c>
      <c r="O3134" s="16"/>
      <c r="P3134" s="16"/>
      <c r="Q3134" s="20" t="n">
        <v>302</v>
      </c>
      <c r="R3134" s="17" t="n">
        <f aca="false">+N3134*Q3134</f>
        <v>3302.47345632896</v>
      </c>
      <c r="S3134" s="17" t="n">
        <f aca="false">+O3134*Q3134</f>
        <v>0</v>
      </c>
      <c r="T3134" s="17"/>
      <c r="U3134" s="18" t="n">
        <f aca="false">+M3134-L3134</f>
        <v>0.0215277777777778</v>
      </c>
      <c r="V3134" s="18" t="n">
        <f aca="false">+U3134*Q3134</f>
        <v>6.50138888888889</v>
      </c>
      <c r="W3134" s="18"/>
    </row>
    <row r="3135" s="13" customFormat="true" ht="12" hidden="false" customHeight="false" outlineLevel="0" collapsed="false">
      <c r="A3135" s="12" t="n">
        <v>13624</v>
      </c>
      <c r="B3135" s="13" t="s">
        <v>691</v>
      </c>
      <c r="C3135" s="13" t="s">
        <v>57</v>
      </c>
      <c r="D3135" s="13" t="n">
        <v>2</v>
      </c>
      <c r="E3135" s="13" t="n">
        <v>729</v>
      </c>
      <c r="F3135" s="13" t="s">
        <v>699</v>
      </c>
      <c r="G3135" s="13" t="s">
        <v>24</v>
      </c>
      <c r="H3135" s="13" t="s">
        <v>25</v>
      </c>
      <c r="J3135" s="13" t="n">
        <v>1</v>
      </c>
      <c r="K3135" s="13" t="n">
        <v>608</v>
      </c>
      <c r="L3135" s="14" t="n">
        <v>0.713888888888889</v>
      </c>
      <c r="M3135" s="15" t="n">
        <v>0.735416666666667</v>
      </c>
      <c r="N3135" s="16" t="n">
        <f aca="false">VLOOKUP(E3135,'Esp. percorsi al 18-10-22'!C:J,8,FALSE())</f>
        <v>10.9353425706257</v>
      </c>
      <c r="O3135" s="16"/>
      <c r="P3135" s="16"/>
      <c r="Q3135" s="20" t="n">
        <v>302</v>
      </c>
      <c r="R3135" s="17" t="n">
        <f aca="false">+N3135*Q3135</f>
        <v>3302.47345632896</v>
      </c>
      <c r="S3135" s="17" t="n">
        <f aca="false">+O3135*Q3135</f>
        <v>0</v>
      </c>
      <c r="T3135" s="17"/>
      <c r="U3135" s="18" t="n">
        <f aca="false">+M3135-L3135</f>
        <v>0.0215277777777778</v>
      </c>
      <c r="V3135" s="18" t="n">
        <f aca="false">+U3135*Q3135</f>
        <v>6.50138888888889</v>
      </c>
      <c r="W3135" s="18"/>
    </row>
    <row r="3136" s="13" customFormat="true" ht="12" hidden="false" customHeight="false" outlineLevel="0" collapsed="false">
      <c r="A3136" s="12" t="n">
        <v>13625</v>
      </c>
      <c r="B3136" s="13" t="s">
        <v>691</v>
      </c>
      <c r="C3136" s="13" t="s">
        <v>57</v>
      </c>
      <c r="D3136" s="13" t="n">
        <v>2</v>
      </c>
      <c r="E3136" s="13" t="n">
        <v>729</v>
      </c>
      <c r="F3136" s="13" t="s">
        <v>699</v>
      </c>
      <c r="G3136" s="13" t="s">
        <v>24</v>
      </c>
      <c r="H3136" s="13" t="s">
        <v>25</v>
      </c>
      <c r="J3136" s="13" t="n">
        <v>1</v>
      </c>
      <c r="K3136" s="13" t="n">
        <v>11896</v>
      </c>
      <c r="L3136" s="14" t="n">
        <v>0.722916666666667</v>
      </c>
      <c r="M3136" s="15" t="n">
        <v>0.744444444444444</v>
      </c>
      <c r="N3136" s="16" t="n">
        <f aca="false">VLOOKUP(E3136,'Esp. percorsi al 18-10-22'!C:J,8,FALSE())</f>
        <v>10.9353425706257</v>
      </c>
      <c r="O3136" s="16"/>
      <c r="P3136" s="16"/>
      <c r="Q3136" s="20" t="n">
        <v>302</v>
      </c>
      <c r="R3136" s="17" t="n">
        <f aca="false">+N3136*Q3136</f>
        <v>3302.47345632896</v>
      </c>
      <c r="S3136" s="17" t="n">
        <f aca="false">+O3136*Q3136</f>
        <v>0</v>
      </c>
      <c r="T3136" s="17"/>
      <c r="U3136" s="18" t="n">
        <f aca="false">+M3136-L3136</f>
        <v>0.0215277777777778</v>
      </c>
      <c r="V3136" s="18" t="n">
        <f aca="false">+U3136*Q3136</f>
        <v>6.50138888888889</v>
      </c>
      <c r="W3136" s="18"/>
    </row>
    <row r="3137" s="13" customFormat="true" ht="12" hidden="false" customHeight="false" outlineLevel="0" collapsed="false">
      <c r="A3137" s="12" t="n">
        <v>13626</v>
      </c>
      <c r="B3137" s="13" t="s">
        <v>691</v>
      </c>
      <c r="C3137" s="13" t="s">
        <v>57</v>
      </c>
      <c r="D3137" s="13" t="n">
        <v>2</v>
      </c>
      <c r="E3137" s="13" t="n">
        <v>729</v>
      </c>
      <c r="F3137" s="13" t="s">
        <v>699</v>
      </c>
      <c r="G3137" s="13" t="s">
        <v>24</v>
      </c>
      <c r="H3137" s="13" t="s">
        <v>25</v>
      </c>
      <c r="J3137" s="13" t="n">
        <v>1</v>
      </c>
      <c r="K3137" s="13" t="n">
        <v>619</v>
      </c>
      <c r="L3137" s="14" t="n">
        <v>0.740972222222222</v>
      </c>
      <c r="M3137" s="15" t="n">
        <v>0.7625</v>
      </c>
      <c r="N3137" s="16" t="n">
        <f aca="false">VLOOKUP(E3137,'Esp. percorsi al 18-10-22'!C:J,8,FALSE())</f>
        <v>10.9353425706257</v>
      </c>
      <c r="O3137" s="16"/>
      <c r="P3137" s="16"/>
      <c r="Q3137" s="20" t="n">
        <v>302</v>
      </c>
      <c r="R3137" s="17" t="n">
        <f aca="false">+N3137*Q3137</f>
        <v>3302.47345632896</v>
      </c>
      <c r="S3137" s="17" t="n">
        <f aca="false">+O3137*Q3137</f>
        <v>0</v>
      </c>
      <c r="T3137" s="17"/>
      <c r="U3137" s="18" t="n">
        <f aca="false">+M3137-L3137</f>
        <v>0.0215277777777778</v>
      </c>
      <c r="V3137" s="18" t="n">
        <f aca="false">+U3137*Q3137</f>
        <v>6.50138888888889</v>
      </c>
      <c r="W3137" s="18"/>
    </row>
    <row r="3138" s="13" customFormat="true" ht="12" hidden="false" customHeight="false" outlineLevel="0" collapsed="false">
      <c r="A3138" s="12" t="n">
        <v>13627</v>
      </c>
      <c r="B3138" s="13" t="s">
        <v>691</v>
      </c>
      <c r="C3138" s="13" t="s">
        <v>57</v>
      </c>
      <c r="D3138" s="13" t="n">
        <v>2</v>
      </c>
      <c r="E3138" s="13" t="n">
        <v>729</v>
      </c>
      <c r="F3138" s="13" t="s">
        <v>699</v>
      </c>
      <c r="G3138" s="13" t="s">
        <v>24</v>
      </c>
      <c r="H3138" s="13" t="s">
        <v>25</v>
      </c>
      <c r="J3138" s="13" t="n">
        <v>1</v>
      </c>
      <c r="K3138" s="13" t="n">
        <v>609</v>
      </c>
      <c r="L3138" s="14" t="n">
        <v>0.759027777777778</v>
      </c>
      <c r="M3138" s="15" t="n">
        <v>0.780555555555556</v>
      </c>
      <c r="N3138" s="16" t="n">
        <f aca="false">VLOOKUP(E3138,'Esp. percorsi al 18-10-22'!C:J,8,FALSE())</f>
        <v>10.9353425706257</v>
      </c>
      <c r="O3138" s="16"/>
      <c r="P3138" s="16"/>
      <c r="Q3138" s="20" t="n">
        <v>302</v>
      </c>
      <c r="R3138" s="17" t="n">
        <f aca="false">+N3138*Q3138</f>
        <v>3302.47345632896</v>
      </c>
      <c r="S3138" s="17" t="n">
        <f aca="false">+O3138*Q3138</f>
        <v>0</v>
      </c>
      <c r="T3138" s="17"/>
      <c r="U3138" s="18" t="n">
        <f aca="false">+M3138-L3138</f>
        <v>0.0215277777777778</v>
      </c>
      <c r="V3138" s="18" t="n">
        <f aca="false">+U3138*Q3138</f>
        <v>6.50138888888889</v>
      </c>
      <c r="W3138" s="18"/>
    </row>
    <row r="3139" s="13" customFormat="true" ht="12" hidden="false" customHeight="false" outlineLevel="0" collapsed="false">
      <c r="A3139" s="12" t="n">
        <v>13629</v>
      </c>
      <c r="B3139" s="13" t="s">
        <v>691</v>
      </c>
      <c r="C3139" s="13" t="s">
        <v>57</v>
      </c>
      <c r="D3139" s="13" t="n">
        <v>2</v>
      </c>
      <c r="E3139" s="13" t="n">
        <v>729</v>
      </c>
      <c r="F3139" s="13" t="s">
        <v>699</v>
      </c>
      <c r="G3139" s="13" t="s">
        <v>24</v>
      </c>
      <c r="H3139" s="13" t="s">
        <v>25</v>
      </c>
      <c r="J3139" s="13" t="n">
        <v>1</v>
      </c>
      <c r="K3139" s="13" t="n">
        <v>11905</v>
      </c>
      <c r="L3139" s="14" t="n">
        <v>0.768055555555556</v>
      </c>
      <c r="M3139" s="15" t="n">
        <v>0.789583333333333</v>
      </c>
      <c r="N3139" s="16" t="n">
        <f aca="false">VLOOKUP(E3139,'Esp. percorsi al 18-10-22'!C:J,8,FALSE())</f>
        <v>10.9353425706257</v>
      </c>
      <c r="O3139" s="16"/>
      <c r="P3139" s="16"/>
      <c r="Q3139" s="20" t="n">
        <v>302</v>
      </c>
      <c r="R3139" s="17" t="n">
        <f aca="false">+N3139*Q3139</f>
        <v>3302.47345632896</v>
      </c>
      <c r="S3139" s="17" t="n">
        <f aca="false">+O3139*Q3139</f>
        <v>0</v>
      </c>
      <c r="T3139" s="17"/>
      <c r="U3139" s="18" t="n">
        <f aca="false">+M3139-L3139</f>
        <v>0.0215277777777778</v>
      </c>
      <c r="V3139" s="18" t="n">
        <f aca="false">+U3139*Q3139</f>
        <v>6.50138888888889</v>
      </c>
      <c r="W3139" s="18"/>
    </row>
    <row r="3140" s="13" customFormat="true" ht="12" hidden="false" customHeight="false" outlineLevel="0" collapsed="false">
      <c r="A3140" s="12" t="n">
        <v>13630</v>
      </c>
      <c r="B3140" s="13" t="s">
        <v>691</v>
      </c>
      <c r="C3140" s="13" t="s">
        <v>57</v>
      </c>
      <c r="D3140" s="13" t="n">
        <v>2</v>
      </c>
      <c r="E3140" s="13" t="n">
        <v>729</v>
      </c>
      <c r="F3140" s="13" t="s">
        <v>699</v>
      </c>
      <c r="G3140" s="13" t="s">
        <v>24</v>
      </c>
      <c r="H3140" s="13" t="s">
        <v>25</v>
      </c>
      <c r="J3140" s="13" t="n">
        <v>1</v>
      </c>
      <c r="K3140" s="13" t="n">
        <v>11910</v>
      </c>
      <c r="L3140" s="14" t="n">
        <v>0.786111111111111</v>
      </c>
      <c r="M3140" s="15" t="n">
        <v>0.807638888888889</v>
      </c>
      <c r="N3140" s="16" t="n">
        <f aca="false">VLOOKUP(E3140,'Esp. percorsi al 18-10-22'!C:J,8,FALSE())</f>
        <v>10.9353425706257</v>
      </c>
      <c r="O3140" s="16"/>
      <c r="P3140" s="16"/>
      <c r="Q3140" s="20" t="n">
        <v>302</v>
      </c>
      <c r="R3140" s="17" t="n">
        <f aca="false">+N3140*Q3140</f>
        <v>3302.47345632896</v>
      </c>
      <c r="S3140" s="17" t="n">
        <f aca="false">+O3140*Q3140</f>
        <v>0</v>
      </c>
      <c r="T3140" s="17"/>
      <c r="U3140" s="18" t="n">
        <f aca="false">+M3140-L3140</f>
        <v>0.0215277777777778</v>
      </c>
      <c r="V3140" s="18" t="n">
        <f aca="false">+U3140*Q3140</f>
        <v>6.50138888888889</v>
      </c>
      <c r="W3140" s="18"/>
    </row>
    <row r="3141" s="13" customFormat="true" ht="12" hidden="false" customHeight="false" outlineLevel="0" collapsed="false">
      <c r="A3141" s="12" t="n">
        <v>13631</v>
      </c>
      <c r="B3141" s="13" t="s">
        <v>691</v>
      </c>
      <c r="C3141" s="13" t="s">
        <v>57</v>
      </c>
      <c r="D3141" s="13" t="n">
        <v>2</v>
      </c>
      <c r="E3141" s="13" t="n">
        <v>729</v>
      </c>
      <c r="F3141" s="13" t="s">
        <v>699</v>
      </c>
      <c r="G3141" s="13" t="s">
        <v>24</v>
      </c>
      <c r="H3141" s="13" t="s">
        <v>25</v>
      </c>
      <c r="J3141" s="13" t="n">
        <v>1</v>
      </c>
      <c r="K3141" s="13" t="n">
        <v>2462</v>
      </c>
      <c r="L3141" s="14" t="n">
        <v>0.804166666666667</v>
      </c>
      <c r="M3141" s="15" t="n">
        <v>0.825694444444444</v>
      </c>
      <c r="N3141" s="16" t="n">
        <f aca="false">VLOOKUP(E3141,'Esp. percorsi al 18-10-22'!C:J,8,FALSE())</f>
        <v>10.9353425706257</v>
      </c>
      <c r="O3141" s="16"/>
      <c r="P3141" s="16"/>
      <c r="Q3141" s="20" t="n">
        <v>302</v>
      </c>
      <c r="R3141" s="17" t="n">
        <f aca="false">+N3141*Q3141</f>
        <v>3302.47345632896</v>
      </c>
      <c r="S3141" s="17" t="n">
        <f aca="false">+O3141*Q3141</f>
        <v>0</v>
      </c>
      <c r="T3141" s="17"/>
      <c r="U3141" s="18" t="n">
        <f aca="false">+M3141-L3141</f>
        <v>0.0215277777777778</v>
      </c>
      <c r="V3141" s="18" t="n">
        <f aca="false">+U3141*Q3141</f>
        <v>6.50138888888889</v>
      </c>
      <c r="W3141" s="18"/>
    </row>
    <row r="3142" s="13" customFormat="true" ht="12" hidden="false" customHeight="false" outlineLevel="0" collapsed="false">
      <c r="A3142" s="12" t="n">
        <v>13632</v>
      </c>
      <c r="B3142" s="13" t="s">
        <v>691</v>
      </c>
      <c r="C3142" s="13" t="s">
        <v>57</v>
      </c>
      <c r="D3142" s="13" t="n">
        <v>2</v>
      </c>
      <c r="E3142" s="13" t="n">
        <v>729</v>
      </c>
      <c r="F3142" s="13" t="s">
        <v>699</v>
      </c>
      <c r="G3142" s="13" t="s">
        <v>24</v>
      </c>
      <c r="H3142" s="13" t="s">
        <v>25</v>
      </c>
      <c r="J3142" s="13" t="n">
        <v>1</v>
      </c>
      <c r="K3142" s="13" t="n">
        <v>11917</v>
      </c>
      <c r="L3142" s="14" t="n">
        <v>0.813194444444444</v>
      </c>
      <c r="M3142" s="15" t="n">
        <v>0.834722222222222</v>
      </c>
      <c r="N3142" s="16" t="n">
        <f aca="false">VLOOKUP(E3142,'Esp. percorsi al 18-10-22'!C:J,8,FALSE())</f>
        <v>10.9353425706257</v>
      </c>
      <c r="O3142" s="16"/>
      <c r="P3142" s="16"/>
      <c r="Q3142" s="20" t="n">
        <v>302</v>
      </c>
      <c r="R3142" s="17" t="n">
        <f aca="false">+N3142*Q3142</f>
        <v>3302.47345632896</v>
      </c>
      <c r="S3142" s="17" t="n">
        <f aca="false">+O3142*Q3142</f>
        <v>0</v>
      </c>
      <c r="T3142" s="17"/>
      <c r="U3142" s="18" t="n">
        <f aca="false">+M3142-L3142</f>
        <v>0.0215277777777778</v>
      </c>
      <c r="V3142" s="18" t="n">
        <f aca="false">+U3142*Q3142</f>
        <v>6.50138888888889</v>
      </c>
      <c r="W3142" s="18"/>
    </row>
    <row r="3143" s="13" customFormat="true" ht="12" hidden="false" customHeight="false" outlineLevel="0" collapsed="false">
      <c r="A3143" s="12" t="n">
        <v>13633</v>
      </c>
      <c r="B3143" s="13" t="s">
        <v>691</v>
      </c>
      <c r="C3143" s="13" t="s">
        <v>57</v>
      </c>
      <c r="D3143" s="13" t="n">
        <v>2</v>
      </c>
      <c r="E3143" s="13" t="n">
        <v>729</v>
      </c>
      <c r="F3143" s="13" t="s">
        <v>699</v>
      </c>
      <c r="G3143" s="13" t="s">
        <v>24</v>
      </c>
      <c r="H3143" s="13" t="s">
        <v>25</v>
      </c>
      <c r="J3143" s="13" t="n">
        <v>1</v>
      </c>
      <c r="K3143" s="13" t="n">
        <v>621</v>
      </c>
      <c r="L3143" s="14" t="n">
        <v>0.83125</v>
      </c>
      <c r="M3143" s="15" t="n">
        <v>0.852777777777778</v>
      </c>
      <c r="N3143" s="16" t="n">
        <f aca="false">VLOOKUP(E3143,'Esp. percorsi al 18-10-22'!C:J,8,FALSE())</f>
        <v>10.9353425706257</v>
      </c>
      <c r="O3143" s="16"/>
      <c r="P3143" s="16"/>
      <c r="Q3143" s="20" t="n">
        <v>302</v>
      </c>
      <c r="R3143" s="17" t="n">
        <f aca="false">+N3143*Q3143</f>
        <v>3302.47345632896</v>
      </c>
      <c r="S3143" s="17" t="n">
        <f aca="false">+O3143*Q3143</f>
        <v>0</v>
      </c>
      <c r="T3143" s="17"/>
      <c r="U3143" s="18" t="n">
        <f aca="false">+M3143-L3143</f>
        <v>0.0215277777777778</v>
      </c>
      <c r="V3143" s="18" t="n">
        <f aca="false">+U3143*Q3143</f>
        <v>6.50138888888889</v>
      </c>
      <c r="W3143" s="18"/>
    </row>
    <row r="3144" s="13" customFormat="true" ht="12" hidden="false" customHeight="false" outlineLevel="0" collapsed="false">
      <c r="A3144" s="12" t="n">
        <v>13796</v>
      </c>
      <c r="B3144" s="13" t="s">
        <v>691</v>
      </c>
      <c r="C3144" s="13" t="s">
        <v>57</v>
      </c>
      <c r="D3144" s="13" t="n">
        <v>1</v>
      </c>
      <c r="E3144" s="13" t="n">
        <v>736</v>
      </c>
      <c r="F3144" s="13" t="s">
        <v>700</v>
      </c>
      <c r="G3144" s="13" t="s">
        <v>24</v>
      </c>
      <c r="H3144" s="13" t="n">
        <v>6</v>
      </c>
      <c r="J3144" s="13" t="n">
        <v>1</v>
      </c>
      <c r="K3144" s="13" t="n">
        <v>11931</v>
      </c>
      <c r="L3144" s="14" t="n">
        <v>0.340277777777778</v>
      </c>
      <c r="M3144" s="15" t="n">
        <v>0.361805555555556</v>
      </c>
      <c r="N3144" s="16" t="n">
        <f aca="false">VLOOKUP(E3144,'Esp. percorsi al 18-10-22'!C:J,8,FALSE())</f>
        <v>11.0746674913371</v>
      </c>
      <c r="O3144" s="16"/>
      <c r="P3144" s="16"/>
      <c r="Q3144" s="20" t="n">
        <v>52</v>
      </c>
      <c r="R3144" s="17" t="n">
        <f aca="false">+N3144*Q3144</f>
        <v>575.882709549529</v>
      </c>
      <c r="S3144" s="17" t="n">
        <f aca="false">+O3144*Q3144</f>
        <v>0</v>
      </c>
      <c r="T3144" s="17"/>
      <c r="U3144" s="18" t="n">
        <f aca="false">+M3144-L3144</f>
        <v>0.0215277777777778</v>
      </c>
      <c r="V3144" s="18" t="n">
        <f aca="false">+U3144*Q3144</f>
        <v>1.11944444444444</v>
      </c>
      <c r="W3144" s="18"/>
    </row>
    <row r="3145" s="13" customFormat="true" ht="12" hidden="false" customHeight="false" outlineLevel="0" collapsed="false">
      <c r="A3145" s="12" t="n">
        <v>13797</v>
      </c>
      <c r="B3145" s="13" t="s">
        <v>691</v>
      </c>
      <c r="C3145" s="13" t="s">
        <v>57</v>
      </c>
      <c r="D3145" s="13" t="n">
        <v>1</v>
      </c>
      <c r="E3145" s="13" t="n">
        <v>736</v>
      </c>
      <c r="F3145" s="13" t="s">
        <v>700</v>
      </c>
      <c r="G3145" s="13" t="s">
        <v>24</v>
      </c>
      <c r="H3145" s="19" t="s">
        <v>27</v>
      </c>
      <c r="I3145" s="19"/>
      <c r="J3145" s="13" t="n">
        <v>1</v>
      </c>
      <c r="K3145" s="13" t="n">
        <v>623</v>
      </c>
      <c r="L3145" s="14" t="n">
        <v>0.342361111111111</v>
      </c>
      <c r="M3145" s="15" t="n">
        <v>0.363888888888889</v>
      </c>
      <c r="N3145" s="16" t="n">
        <f aca="false">VLOOKUP(E3145,'Esp. percorsi al 18-10-22'!C:J,8,FALSE())</f>
        <v>11.0746674913371</v>
      </c>
      <c r="O3145" s="16"/>
      <c r="P3145" s="16"/>
      <c r="Q3145" s="20" t="n">
        <v>250</v>
      </c>
      <c r="R3145" s="17" t="n">
        <f aca="false">+N3145*Q3145</f>
        <v>2768.66687283428</v>
      </c>
      <c r="S3145" s="17" t="n">
        <f aca="false">+O3145*Q3145</f>
        <v>0</v>
      </c>
      <c r="T3145" s="17"/>
      <c r="U3145" s="18" t="n">
        <f aca="false">+M3145-L3145</f>
        <v>0.0215277777777778</v>
      </c>
      <c r="V3145" s="18" t="n">
        <f aca="false">+U3145*Q3145</f>
        <v>5.38194444444444</v>
      </c>
      <c r="W3145" s="18"/>
    </row>
    <row r="3146" s="13" customFormat="true" ht="12" hidden="false" customHeight="false" outlineLevel="0" collapsed="false">
      <c r="A3146" s="12" t="n">
        <v>13798</v>
      </c>
      <c r="B3146" s="13" t="s">
        <v>691</v>
      </c>
      <c r="C3146" s="13" t="s">
        <v>57</v>
      </c>
      <c r="D3146" s="13" t="n">
        <v>1</v>
      </c>
      <c r="E3146" s="13" t="n">
        <v>736</v>
      </c>
      <c r="F3146" s="13" t="s">
        <v>700</v>
      </c>
      <c r="G3146" s="13" t="s">
        <v>24</v>
      </c>
      <c r="H3146" s="19" t="s">
        <v>27</v>
      </c>
      <c r="I3146" s="19"/>
      <c r="J3146" s="13" t="n">
        <v>1</v>
      </c>
      <c r="K3146" s="13" t="n">
        <v>635</v>
      </c>
      <c r="L3146" s="14" t="n">
        <v>0.35625</v>
      </c>
      <c r="M3146" s="15" t="n">
        <v>0.377777777777778</v>
      </c>
      <c r="N3146" s="16" t="n">
        <f aca="false">VLOOKUP(E3146,'Esp. percorsi al 18-10-22'!C:J,8,FALSE())</f>
        <v>11.0746674913371</v>
      </c>
      <c r="O3146" s="16"/>
      <c r="P3146" s="16"/>
      <c r="Q3146" s="20" t="n">
        <v>250</v>
      </c>
      <c r="R3146" s="17" t="n">
        <f aca="false">+N3146*Q3146</f>
        <v>2768.66687283428</v>
      </c>
      <c r="S3146" s="17" t="n">
        <f aca="false">+O3146*Q3146</f>
        <v>0</v>
      </c>
      <c r="T3146" s="17"/>
      <c r="U3146" s="18" t="n">
        <f aca="false">+M3146-L3146</f>
        <v>0.0215277777777778</v>
      </c>
      <c r="V3146" s="18" t="n">
        <f aca="false">+U3146*Q3146</f>
        <v>5.38194444444444</v>
      </c>
      <c r="W3146" s="18"/>
    </row>
    <row r="3147" s="13" customFormat="true" ht="12" hidden="false" customHeight="false" outlineLevel="0" collapsed="false">
      <c r="A3147" s="12" t="n">
        <v>13799</v>
      </c>
      <c r="B3147" s="13" t="s">
        <v>691</v>
      </c>
      <c r="C3147" s="13" t="s">
        <v>57</v>
      </c>
      <c r="D3147" s="13" t="n">
        <v>1</v>
      </c>
      <c r="E3147" s="13" t="n">
        <v>736</v>
      </c>
      <c r="F3147" s="13" t="s">
        <v>700</v>
      </c>
      <c r="G3147" s="13" t="s">
        <v>24</v>
      </c>
      <c r="H3147" s="13" t="n">
        <v>6</v>
      </c>
      <c r="J3147" s="13" t="n">
        <v>1</v>
      </c>
      <c r="K3147" s="13" t="n">
        <v>11933</v>
      </c>
      <c r="L3147" s="14" t="n">
        <v>0.358333333333333</v>
      </c>
      <c r="M3147" s="15" t="n">
        <v>0.379861111111111</v>
      </c>
      <c r="N3147" s="16" t="n">
        <f aca="false">VLOOKUP(E3147,'Esp. percorsi al 18-10-22'!C:J,8,FALSE())</f>
        <v>11.0746674913371</v>
      </c>
      <c r="O3147" s="16"/>
      <c r="P3147" s="16"/>
      <c r="Q3147" s="20" t="n">
        <v>52</v>
      </c>
      <c r="R3147" s="17" t="n">
        <f aca="false">+N3147*Q3147</f>
        <v>575.882709549529</v>
      </c>
      <c r="S3147" s="17" t="n">
        <f aca="false">+O3147*Q3147</f>
        <v>0</v>
      </c>
      <c r="T3147" s="17"/>
      <c r="U3147" s="18" t="n">
        <f aca="false">+M3147-L3147</f>
        <v>0.0215277777777778</v>
      </c>
      <c r="V3147" s="18" t="n">
        <f aca="false">+U3147*Q3147</f>
        <v>1.11944444444444</v>
      </c>
      <c r="W3147" s="18"/>
    </row>
    <row r="3148" s="13" customFormat="true" ht="12" hidden="false" customHeight="false" outlineLevel="0" collapsed="false">
      <c r="A3148" s="12" t="n">
        <v>13803</v>
      </c>
      <c r="B3148" s="13" t="s">
        <v>691</v>
      </c>
      <c r="C3148" s="13" t="s">
        <v>57</v>
      </c>
      <c r="D3148" s="13" t="n">
        <v>1</v>
      </c>
      <c r="E3148" s="13" t="n">
        <v>736</v>
      </c>
      <c r="F3148" s="13" t="s">
        <v>700</v>
      </c>
      <c r="G3148" s="13" t="s">
        <v>24</v>
      </c>
      <c r="H3148" s="19" t="s">
        <v>27</v>
      </c>
      <c r="I3148" s="19"/>
      <c r="J3148" s="13" t="n">
        <v>1</v>
      </c>
      <c r="K3148" s="13" t="n">
        <v>646</v>
      </c>
      <c r="L3148" s="14" t="n">
        <v>0.370138888888889</v>
      </c>
      <c r="M3148" s="15" t="n">
        <v>0.391666666666667</v>
      </c>
      <c r="N3148" s="16" t="n">
        <f aca="false">VLOOKUP(E3148,'Esp. percorsi al 18-10-22'!C:J,8,FALSE())</f>
        <v>11.0746674913371</v>
      </c>
      <c r="O3148" s="16"/>
      <c r="P3148" s="16"/>
      <c r="Q3148" s="20" t="n">
        <v>250</v>
      </c>
      <c r="R3148" s="17" t="n">
        <f aca="false">+N3148*Q3148</f>
        <v>2768.66687283428</v>
      </c>
      <c r="S3148" s="17" t="n">
        <f aca="false">+O3148*Q3148</f>
        <v>0</v>
      </c>
      <c r="T3148" s="17"/>
      <c r="U3148" s="18" t="n">
        <f aca="false">+M3148-L3148</f>
        <v>0.0215277777777778</v>
      </c>
      <c r="V3148" s="18" t="n">
        <f aca="false">+U3148*Q3148</f>
        <v>5.38194444444444</v>
      </c>
      <c r="W3148" s="18"/>
    </row>
    <row r="3149" s="13" customFormat="true" ht="12" hidden="false" customHeight="false" outlineLevel="0" collapsed="false">
      <c r="A3149" s="12" t="n">
        <v>13805</v>
      </c>
      <c r="B3149" s="13" t="s">
        <v>691</v>
      </c>
      <c r="C3149" s="13" t="s">
        <v>57</v>
      </c>
      <c r="D3149" s="13" t="n">
        <v>1</v>
      </c>
      <c r="E3149" s="13" t="n">
        <v>736</v>
      </c>
      <c r="F3149" s="13" t="s">
        <v>700</v>
      </c>
      <c r="G3149" s="13" t="s">
        <v>24</v>
      </c>
      <c r="H3149" s="13" t="n">
        <v>6</v>
      </c>
      <c r="J3149" s="13" t="n">
        <v>1</v>
      </c>
      <c r="K3149" s="13" t="n">
        <v>11937</v>
      </c>
      <c r="L3149" s="14" t="n">
        <v>0.376388888888889</v>
      </c>
      <c r="M3149" s="15" t="n">
        <v>0.397916666666667</v>
      </c>
      <c r="N3149" s="16" t="n">
        <f aca="false">VLOOKUP(E3149,'Esp. percorsi al 18-10-22'!C:J,8,FALSE())</f>
        <v>11.0746674913371</v>
      </c>
      <c r="O3149" s="16"/>
      <c r="P3149" s="16"/>
      <c r="Q3149" s="20" t="n">
        <v>52</v>
      </c>
      <c r="R3149" s="17" t="n">
        <f aca="false">+N3149*Q3149</f>
        <v>575.882709549529</v>
      </c>
      <c r="S3149" s="17" t="n">
        <f aca="false">+O3149*Q3149</f>
        <v>0</v>
      </c>
      <c r="T3149" s="17"/>
      <c r="U3149" s="18" t="n">
        <f aca="false">+M3149-L3149</f>
        <v>0.0215277777777778</v>
      </c>
      <c r="V3149" s="18" t="n">
        <f aca="false">+U3149*Q3149</f>
        <v>1.11944444444444</v>
      </c>
      <c r="W3149" s="18"/>
    </row>
    <row r="3150" s="13" customFormat="true" ht="12" hidden="false" customHeight="false" outlineLevel="0" collapsed="false">
      <c r="A3150" s="12" t="n">
        <v>13806</v>
      </c>
      <c r="B3150" s="13" t="s">
        <v>691</v>
      </c>
      <c r="C3150" s="13" t="s">
        <v>57</v>
      </c>
      <c r="D3150" s="13" t="n">
        <v>1</v>
      </c>
      <c r="E3150" s="13" t="n">
        <v>736</v>
      </c>
      <c r="F3150" s="13" t="s">
        <v>700</v>
      </c>
      <c r="G3150" s="13" t="s">
        <v>24</v>
      </c>
      <c r="H3150" s="19" t="s">
        <v>27</v>
      </c>
      <c r="I3150" s="19"/>
      <c r="J3150" s="13" t="n">
        <v>1</v>
      </c>
      <c r="K3150" s="13" t="n">
        <v>624</v>
      </c>
      <c r="L3150" s="14" t="n">
        <v>0.384027777777778</v>
      </c>
      <c r="M3150" s="15" t="n">
        <v>0.405555555555555</v>
      </c>
      <c r="N3150" s="16" t="n">
        <f aca="false">VLOOKUP(E3150,'Esp. percorsi al 18-10-22'!C:J,8,FALSE())</f>
        <v>11.0746674913371</v>
      </c>
      <c r="O3150" s="16"/>
      <c r="P3150" s="16"/>
      <c r="Q3150" s="20" t="n">
        <v>250</v>
      </c>
      <c r="R3150" s="17" t="n">
        <f aca="false">+N3150*Q3150</f>
        <v>2768.66687283428</v>
      </c>
      <c r="S3150" s="17" t="n">
        <f aca="false">+O3150*Q3150</f>
        <v>0</v>
      </c>
      <c r="T3150" s="17"/>
      <c r="U3150" s="18" t="n">
        <f aca="false">+M3150-L3150</f>
        <v>0.0215277777777778</v>
      </c>
      <c r="V3150" s="18" t="n">
        <f aca="false">+U3150*Q3150</f>
        <v>5.38194444444444</v>
      </c>
      <c r="W3150" s="18"/>
    </row>
    <row r="3151" s="13" customFormat="true" ht="12" hidden="false" customHeight="false" outlineLevel="0" collapsed="false">
      <c r="A3151" s="12" t="n">
        <v>13807</v>
      </c>
      <c r="B3151" s="13" t="s">
        <v>691</v>
      </c>
      <c r="C3151" s="13" t="s">
        <v>57</v>
      </c>
      <c r="D3151" s="13" t="n">
        <v>1</v>
      </c>
      <c r="E3151" s="13" t="n">
        <v>736</v>
      </c>
      <c r="F3151" s="13" t="s">
        <v>700</v>
      </c>
      <c r="G3151" s="13" t="s">
        <v>24</v>
      </c>
      <c r="H3151" s="13" t="n">
        <v>6</v>
      </c>
      <c r="J3151" s="13" t="n">
        <v>1</v>
      </c>
      <c r="K3151" s="13" t="n">
        <v>11940</v>
      </c>
      <c r="L3151" s="14" t="n">
        <v>0.385416666666667</v>
      </c>
      <c r="M3151" s="15" t="n">
        <v>0.406944444444444</v>
      </c>
      <c r="N3151" s="16" t="n">
        <f aca="false">VLOOKUP(E3151,'Esp. percorsi al 18-10-22'!C:J,8,FALSE())</f>
        <v>11.0746674913371</v>
      </c>
      <c r="O3151" s="16"/>
      <c r="P3151" s="16"/>
      <c r="Q3151" s="20" t="n">
        <v>52</v>
      </c>
      <c r="R3151" s="17" t="n">
        <f aca="false">+N3151*Q3151</f>
        <v>575.882709549529</v>
      </c>
      <c r="S3151" s="17" t="n">
        <f aca="false">+O3151*Q3151</f>
        <v>0</v>
      </c>
      <c r="T3151" s="17"/>
      <c r="U3151" s="18" t="n">
        <f aca="false">+M3151-L3151</f>
        <v>0.0215277777777778</v>
      </c>
      <c r="V3151" s="18" t="n">
        <f aca="false">+U3151*Q3151</f>
        <v>1.11944444444444</v>
      </c>
      <c r="W3151" s="18"/>
    </row>
    <row r="3152" s="13" customFormat="true" ht="12" hidden="false" customHeight="false" outlineLevel="0" collapsed="false">
      <c r="A3152" s="12" t="n">
        <v>13808</v>
      </c>
      <c r="B3152" s="13" t="s">
        <v>691</v>
      </c>
      <c r="C3152" s="13" t="s">
        <v>57</v>
      </c>
      <c r="D3152" s="13" t="n">
        <v>1</v>
      </c>
      <c r="E3152" s="13" t="n">
        <v>736</v>
      </c>
      <c r="F3152" s="13" t="s">
        <v>700</v>
      </c>
      <c r="G3152" s="13" t="s">
        <v>24</v>
      </c>
      <c r="H3152" s="19" t="s">
        <v>27</v>
      </c>
      <c r="I3152" s="19"/>
      <c r="J3152" s="13" t="n">
        <v>1</v>
      </c>
      <c r="K3152" s="13" t="n">
        <v>636</v>
      </c>
      <c r="L3152" s="14" t="n">
        <v>0.401388888888889</v>
      </c>
      <c r="M3152" s="15" t="n">
        <v>0.422916666666667</v>
      </c>
      <c r="N3152" s="16" t="n">
        <f aca="false">VLOOKUP(E3152,'Esp. percorsi al 18-10-22'!C:J,8,FALSE())</f>
        <v>11.0746674913371</v>
      </c>
      <c r="O3152" s="16"/>
      <c r="P3152" s="16"/>
      <c r="Q3152" s="20" t="n">
        <v>250</v>
      </c>
      <c r="R3152" s="17" t="n">
        <f aca="false">+N3152*Q3152</f>
        <v>2768.66687283428</v>
      </c>
      <c r="S3152" s="17" t="n">
        <f aca="false">+O3152*Q3152</f>
        <v>0</v>
      </c>
      <c r="T3152" s="17"/>
      <c r="U3152" s="18" t="n">
        <f aca="false">+M3152-L3152</f>
        <v>0.0215277777777778</v>
      </c>
      <c r="V3152" s="18" t="n">
        <f aca="false">+U3152*Q3152</f>
        <v>5.38194444444444</v>
      </c>
      <c r="W3152" s="18"/>
    </row>
    <row r="3153" s="13" customFormat="true" ht="12" hidden="false" customHeight="false" outlineLevel="0" collapsed="false">
      <c r="A3153" s="12" t="n">
        <v>13809</v>
      </c>
      <c r="B3153" s="13" t="s">
        <v>691</v>
      </c>
      <c r="C3153" s="13" t="s">
        <v>57</v>
      </c>
      <c r="D3153" s="13" t="n">
        <v>1</v>
      </c>
      <c r="E3153" s="13" t="n">
        <v>736</v>
      </c>
      <c r="F3153" s="13" t="s">
        <v>700</v>
      </c>
      <c r="G3153" s="13" t="s">
        <v>24</v>
      </c>
      <c r="H3153" s="13" t="n">
        <v>6</v>
      </c>
      <c r="J3153" s="13" t="n">
        <v>1</v>
      </c>
      <c r="K3153" s="13" t="n">
        <v>11942</v>
      </c>
      <c r="L3153" s="14" t="n">
        <v>0.403472222222222</v>
      </c>
      <c r="M3153" s="15" t="n">
        <v>0.425</v>
      </c>
      <c r="N3153" s="16" t="n">
        <f aca="false">VLOOKUP(E3153,'Esp. percorsi al 18-10-22'!C:J,8,FALSE())</f>
        <v>11.0746674913371</v>
      </c>
      <c r="O3153" s="16"/>
      <c r="P3153" s="16"/>
      <c r="Q3153" s="20" t="n">
        <v>52</v>
      </c>
      <c r="R3153" s="17" t="n">
        <f aca="false">+N3153*Q3153</f>
        <v>575.882709549529</v>
      </c>
      <c r="S3153" s="17" t="n">
        <f aca="false">+O3153*Q3153</f>
        <v>0</v>
      </c>
      <c r="T3153" s="17"/>
      <c r="U3153" s="18" t="n">
        <f aca="false">+M3153-L3153</f>
        <v>0.0215277777777778</v>
      </c>
      <c r="V3153" s="18" t="n">
        <f aca="false">+U3153*Q3153</f>
        <v>1.11944444444444</v>
      </c>
      <c r="W3153" s="18"/>
    </row>
    <row r="3154" s="13" customFormat="true" ht="12" hidden="false" customHeight="false" outlineLevel="0" collapsed="false">
      <c r="A3154" s="12" t="n">
        <v>13812</v>
      </c>
      <c r="B3154" s="13" t="s">
        <v>691</v>
      </c>
      <c r="C3154" s="13" t="s">
        <v>57</v>
      </c>
      <c r="D3154" s="13" t="n">
        <v>1</v>
      </c>
      <c r="E3154" s="13" t="n">
        <v>736</v>
      </c>
      <c r="F3154" s="13" t="s">
        <v>700</v>
      </c>
      <c r="G3154" s="13" t="s">
        <v>24</v>
      </c>
      <c r="H3154" s="19" t="s">
        <v>27</v>
      </c>
      <c r="I3154" s="19"/>
      <c r="J3154" s="13" t="n">
        <v>1</v>
      </c>
      <c r="K3154" s="13" t="n">
        <v>647</v>
      </c>
      <c r="L3154" s="14" t="n">
        <v>0.415277777777778</v>
      </c>
      <c r="M3154" s="15" t="n">
        <v>0.436805555555555</v>
      </c>
      <c r="N3154" s="16" t="n">
        <f aca="false">VLOOKUP(E3154,'Esp. percorsi al 18-10-22'!C:J,8,FALSE())</f>
        <v>11.0746674913371</v>
      </c>
      <c r="O3154" s="16"/>
      <c r="P3154" s="16"/>
      <c r="Q3154" s="20" t="n">
        <v>250</v>
      </c>
      <c r="R3154" s="17" t="n">
        <f aca="false">+N3154*Q3154</f>
        <v>2768.66687283428</v>
      </c>
      <c r="S3154" s="17" t="n">
        <f aca="false">+O3154*Q3154</f>
        <v>0</v>
      </c>
      <c r="T3154" s="17"/>
      <c r="U3154" s="18" t="n">
        <f aca="false">+M3154-L3154</f>
        <v>0.0215277777777778</v>
      </c>
      <c r="V3154" s="18" t="n">
        <f aca="false">+U3154*Q3154</f>
        <v>5.38194444444444</v>
      </c>
      <c r="W3154" s="18"/>
    </row>
    <row r="3155" s="13" customFormat="true" ht="12" hidden="false" customHeight="false" outlineLevel="0" collapsed="false">
      <c r="A3155" s="12" t="n">
        <v>13814</v>
      </c>
      <c r="B3155" s="13" t="s">
        <v>691</v>
      </c>
      <c r="C3155" s="13" t="s">
        <v>57</v>
      </c>
      <c r="D3155" s="13" t="n">
        <v>1</v>
      </c>
      <c r="E3155" s="13" t="n">
        <v>736</v>
      </c>
      <c r="F3155" s="13" t="s">
        <v>700</v>
      </c>
      <c r="G3155" s="13" t="s">
        <v>24</v>
      </c>
      <c r="H3155" s="13" t="n">
        <v>6</v>
      </c>
      <c r="J3155" s="13" t="n">
        <v>1</v>
      </c>
      <c r="K3155" s="13" t="n">
        <v>11949</v>
      </c>
      <c r="L3155" s="14" t="n">
        <v>0.421527777777778</v>
      </c>
      <c r="M3155" s="15" t="n">
        <v>0.443055555555556</v>
      </c>
      <c r="N3155" s="16" t="n">
        <f aca="false">VLOOKUP(E3155,'Esp. percorsi al 18-10-22'!C:J,8,FALSE())</f>
        <v>11.0746674913371</v>
      </c>
      <c r="O3155" s="16"/>
      <c r="P3155" s="16"/>
      <c r="Q3155" s="20" t="n">
        <v>52</v>
      </c>
      <c r="R3155" s="17" t="n">
        <f aca="false">+N3155*Q3155</f>
        <v>575.882709549529</v>
      </c>
      <c r="S3155" s="17" t="n">
        <f aca="false">+O3155*Q3155</f>
        <v>0</v>
      </c>
      <c r="T3155" s="17"/>
      <c r="U3155" s="18" t="n">
        <f aca="false">+M3155-L3155</f>
        <v>0.0215277777777778</v>
      </c>
      <c r="V3155" s="18" t="n">
        <f aca="false">+U3155*Q3155</f>
        <v>1.11944444444444</v>
      </c>
      <c r="W3155" s="18"/>
    </row>
    <row r="3156" s="13" customFormat="true" ht="12" hidden="false" customHeight="false" outlineLevel="0" collapsed="false">
      <c r="A3156" s="12" t="n">
        <v>13815</v>
      </c>
      <c r="B3156" s="13" t="s">
        <v>691</v>
      </c>
      <c r="C3156" s="13" t="s">
        <v>57</v>
      </c>
      <c r="D3156" s="13" t="n">
        <v>1</v>
      </c>
      <c r="E3156" s="13" t="n">
        <v>736</v>
      </c>
      <c r="F3156" s="13" t="s">
        <v>700</v>
      </c>
      <c r="G3156" s="13" t="s">
        <v>24</v>
      </c>
      <c r="H3156" s="19" t="s">
        <v>27</v>
      </c>
      <c r="I3156" s="19"/>
      <c r="J3156" s="13" t="n">
        <v>1</v>
      </c>
      <c r="K3156" s="13" t="n">
        <v>625</v>
      </c>
      <c r="L3156" s="14" t="n">
        <v>0.429166666666667</v>
      </c>
      <c r="M3156" s="15" t="n">
        <v>0.450694444444444</v>
      </c>
      <c r="N3156" s="16" t="n">
        <f aca="false">VLOOKUP(E3156,'Esp. percorsi al 18-10-22'!C:J,8,FALSE())</f>
        <v>11.0746674913371</v>
      </c>
      <c r="O3156" s="16"/>
      <c r="P3156" s="16"/>
      <c r="Q3156" s="20" t="n">
        <v>250</v>
      </c>
      <c r="R3156" s="17" t="n">
        <f aca="false">+N3156*Q3156</f>
        <v>2768.66687283428</v>
      </c>
      <c r="S3156" s="17" t="n">
        <f aca="false">+O3156*Q3156</f>
        <v>0</v>
      </c>
      <c r="T3156" s="17"/>
      <c r="U3156" s="18" t="n">
        <f aca="false">+M3156-L3156</f>
        <v>0.0215277777777778</v>
      </c>
      <c r="V3156" s="18" t="n">
        <f aca="false">+U3156*Q3156</f>
        <v>5.38194444444444</v>
      </c>
      <c r="W3156" s="18"/>
    </row>
    <row r="3157" s="13" customFormat="true" ht="12" hidden="false" customHeight="false" outlineLevel="0" collapsed="false">
      <c r="A3157" s="12" t="n">
        <v>13816</v>
      </c>
      <c r="B3157" s="13" t="s">
        <v>691</v>
      </c>
      <c r="C3157" s="13" t="s">
        <v>57</v>
      </c>
      <c r="D3157" s="13" t="n">
        <v>1</v>
      </c>
      <c r="E3157" s="13" t="n">
        <v>736</v>
      </c>
      <c r="F3157" s="13" t="s">
        <v>700</v>
      </c>
      <c r="G3157" s="13" t="s">
        <v>24</v>
      </c>
      <c r="H3157" s="13" t="n">
        <v>6</v>
      </c>
      <c r="J3157" s="13" t="n">
        <v>1</v>
      </c>
      <c r="K3157" s="13" t="n">
        <v>11951</v>
      </c>
      <c r="L3157" s="14" t="n">
        <v>0.430555555555556</v>
      </c>
      <c r="M3157" s="15" t="n">
        <v>0.452083333333333</v>
      </c>
      <c r="N3157" s="16" t="n">
        <f aca="false">VLOOKUP(E3157,'Esp. percorsi al 18-10-22'!C:J,8,FALSE())</f>
        <v>11.0746674913371</v>
      </c>
      <c r="O3157" s="16"/>
      <c r="P3157" s="16"/>
      <c r="Q3157" s="20" t="n">
        <v>52</v>
      </c>
      <c r="R3157" s="17" t="n">
        <f aca="false">+N3157*Q3157</f>
        <v>575.882709549529</v>
      </c>
      <c r="S3157" s="17" t="n">
        <f aca="false">+O3157*Q3157</f>
        <v>0</v>
      </c>
      <c r="T3157" s="17"/>
      <c r="U3157" s="18" t="n">
        <f aca="false">+M3157-L3157</f>
        <v>0.0215277777777778</v>
      </c>
      <c r="V3157" s="18" t="n">
        <f aca="false">+U3157*Q3157</f>
        <v>1.11944444444444</v>
      </c>
      <c r="W3157" s="18"/>
    </row>
    <row r="3158" s="13" customFormat="true" ht="12" hidden="false" customHeight="false" outlineLevel="0" collapsed="false">
      <c r="A3158" s="12" t="n">
        <v>13817</v>
      </c>
      <c r="B3158" s="13" t="s">
        <v>691</v>
      </c>
      <c r="C3158" s="13" t="s">
        <v>57</v>
      </c>
      <c r="D3158" s="13" t="n">
        <v>1</v>
      </c>
      <c r="E3158" s="13" t="n">
        <v>736</v>
      </c>
      <c r="F3158" s="13" t="s">
        <v>700</v>
      </c>
      <c r="G3158" s="13" t="s">
        <v>24</v>
      </c>
      <c r="H3158" s="19" t="s">
        <v>27</v>
      </c>
      <c r="I3158" s="19"/>
      <c r="J3158" s="13" t="n">
        <v>1</v>
      </c>
      <c r="K3158" s="13" t="n">
        <v>637</v>
      </c>
      <c r="L3158" s="14" t="n">
        <v>0.446527777777778</v>
      </c>
      <c r="M3158" s="15" t="n">
        <v>0.468055555555555</v>
      </c>
      <c r="N3158" s="16" t="n">
        <f aca="false">VLOOKUP(E3158,'Esp. percorsi al 18-10-22'!C:J,8,FALSE())</f>
        <v>11.0746674913371</v>
      </c>
      <c r="O3158" s="16"/>
      <c r="P3158" s="16"/>
      <c r="Q3158" s="20" t="n">
        <v>250</v>
      </c>
      <c r="R3158" s="17" t="n">
        <f aca="false">+N3158*Q3158</f>
        <v>2768.66687283428</v>
      </c>
      <c r="S3158" s="17" t="n">
        <f aca="false">+O3158*Q3158</f>
        <v>0</v>
      </c>
      <c r="T3158" s="17"/>
      <c r="U3158" s="18" t="n">
        <f aca="false">+M3158-L3158</f>
        <v>0.0215277777777778</v>
      </c>
      <c r="V3158" s="18" t="n">
        <f aca="false">+U3158*Q3158</f>
        <v>5.38194444444444</v>
      </c>
      <c r="W3158" s="18"/>
    </row>
    <row r="3159" s="13" customFormat="true" ht="12" hidden="false" customHeight="false" outlineLevel="0" collapsed="false">
      <c r="A3159" s="12" t="n">
        <v>13818</v>
      </c>
      <c r="B3159" s="13" t="s">
        <v>691</v>
      </c>
      <c r="C3159" s="13" t="s">
        <v>57</v>
      </c>
      <c r="D3159" s="13" t="n">
        <v>1</v>
      </c>
      <c r="E3159" s="13" t="n">
        <v>736</v>
      </c>
      <c r="F3159" s="13" t="s">
        <v>700</v>
      </c>
      <c r="G3159" s="13" t="s">
        <v>24</v>
      </c>
      <c r="H3159" s="13" t="n">
        <v>6</v>
      </c>
      <c r="J3159" s="13" t="n">
        <v>1</v>
      </c>
      <c r="K3159" s="13" t="n">
        <v>11955</v>
      </c>
      <c r="L3159" s="14" t="n">
        <v>0.448611111111111</v>
      </c>
      <c r="M3159" s="15" t="n">
        <v>0.470138888888889</v>
      </c>
      <c r="N3159" s="16" t="n">
        <f aca="false">VLOOKUP(E3159,'Esp. percorsi al 18-10-22'!C:J,8,FALSE())</f>
        <v>11.0746674913371</v>
      </c>
      <c r="O3159" s="16"/>
      <c r="P3159" s="16"/>
      <c r="Q3159" s="20" t="n">
        <v>52</v>
      </c>
      <c r="R3159" s="17" t="n">
        <f aca="false">+N3159*Q3159</f>
        <v>575.882709549529</v>
      </c>
      <c r="S3159" s="17" t="n">
        <f aca="false">+O3159*Q3159</f>
        <v>0</v>
      </c>
      <c r="T3159" s="17"/>
      <c r="U3159" s="18" t="n">
        <f aca="false">+M3159-L3159</f>
        <v>0.0215277777777778</v>
      </c>
      <c r="V3159" s="18" t="n">
        <f aca="false">+U3159*Q3159</f>
        <v>1.11944444444444</v>
      </c>
      <c r="W3159" s="18"/>
    </row>
    <row r="3160" s="13" customFormat="true" ht="12" hidden="false" customHeight="false" outlineLevel="0" collapsed="false">
      <c r="A3160" s="12" t="n">
        <v>13821</v>
      </c>
      <c r="B3160" s="13" t="s">
        <v>691</v>
      </c>
      <c r="C3160" s="13" t="s">
        <v>57</v>
      </c>
      <c r="D3160" s="13" t="n">
        <v>1</v>
      </c>
      <c r="E3160" s="13" t="n">
        <v>736</v>
      </c>
      <c r="F3160" s="13" t="s">
        <v>700</v>
      </c>
      <c r="G3160" s="13" t="s">
        <v>24</v>
      </c>
      <c r="H3160" s="19" t="s">
        <v>27</v>
      </c>
      <c r="I3160" s="19"/>
      <c r="J3160" s="13" t="n">
        <v>1</v>
      </c>
      <c r="K3160" s="13" t="n">
        <v>648</v>
      </c>
      <c r="L3160" s="14" t="n">
        <v>0.460416666666667</v>
      </c>
      <c r="M3160" s="15" t="n">
        <v>0.481944444444444</v>
      </c>
      <c r="N3160" s="16" t="n">
        <f aca="false">VLOOKUP(E3160,'Esp. percorsi al 18-10-22'!C:J,8,FALSE())</f>
        <v>11.0746674913371</v>
      </c>
      <c r="O3160" s="16"/>
      <c r="P3160" s="16"/>
      <c r="Q3160" s="20" t="n">
        <v>250</v>
      </c>
      <c r="R3160" s="17" t="n">
        <f aca="false">+N3160*Q3160</f>
        <v>2768.66687283428</v>
      </c>
      <c r="S3160" s="17" t="n">
        <f aca="false">+O3160*Q3160</f>
        <v>0</v>
      </c>
      <c r="T3160" s="17"/>
      <c r="U3160" s="18" t="n">
        <f aca="false">+M3160-L3160</f>
        <v>0.0215277777777778</v>
      </c>
      <c r="V3160" s="18" t="n">
        <f aca="false">+U3160*Q3160</f>
        <v>5.38194444444444</v>
      </c>
      <c r="W3160" s="18"/>
    </row>
    <row r="3161" s="13" customFormat="true" ht="12" hidden="false" customHeight="false" outlineLevel="0" collapsed="false">
      <c r="A3161" s="12" t="n">
        <v>13823</v>
      </c>
      <c r="B3161" s="13" t="s">
        <v>691</v>
      </c>
      <c r="C3161" s="13" t="s">
        <v>57</v>
      </c>
      <c r="D3161" s="13" t="n">
        <v>1</v>
      </c>
      <c r="E3161" s="13" t="n">
        <v>736</v>
      </c>
      <c r="F3161" s="13" t="s">
        <v>700</v>
      </c>
      <c r="G3161" s="13" t="s">
        <v>24</v>
      </c>
      <c r="H3161" s="13" t="n">
        <v>6</v>
      </c>
      <c r="J3161" s="13" t="n">
        <v>1</v>
      </c>
      <c r="K3161" s="13" t="n">
        <v>11958</v>
      </c>
      <c r="L3161" s="14" t="n">
        <v>0.466666666666667</v>
      </c>
      <c r="M3161" s="15" t="n">
        <v>0.488194444444444</v>
      </c>
      <c r="N3161" s="16" t="n">
        <f aca="false">VLOOKUP(E3161,'Esp. percorsi al 18-10-22'!C:J,8,FALSE())</f>
        <v>11.0746674913371</v>
      </c>
      <c r="O3161" s="16"/>
      <c r="P3161" s="16"/>
      <c r="Q3161" s="20" t="n">
        <v>52</v>
      </c>
      <c r="R3161" s="17" t="n">
        <f aca="false">+N3161*Q3161</f>
        <v>575.882709549529</v>
      </c>
      <c r="S3161" s="17" t="n">
        <f aca="false">+O3161*Q3161</f>
        <v>0</v>
      </c>
      <c r="T3161" s="17"/>
      <c r="U3161" s="18" t="n">
        <f aca="false">+M3161-L3161</f>
        <v>0.0215277777777778</v>
      </c>
      <c r="V3161" s="18" t="n">
        <f aca="false">+U3161*Q3161</f>
        <v>1.11944444444444</v>
      </c>
      <c r="W3161" s="18"/>
    </row>
    <row r="3162" s="13" customFormat="true" ht="12" hidden="false" customHeight="false" outlineLevel="0" collapsed="false">
      <c r="A3162" s="12" t="n">
        <v>13824</v>
      </c>
      <c r="B3162" s="13" t="s">
        <v>691</v>
      </c>
      <c r="C3162" s="13" t="s">
        <v>57</v>
      </c>
      <c r="D3162" s="13" t="n">
        <v>1</v>
      </c>
      <c r="E3162" s="13" t="n">
        <v>736</v>
      </c>
      <c r="F3162" s="13" t="s">
        <v>700</v>
      </c>
      <c r="G3162" s="13" t="s">
        <v>24</v>
      </c>
      <c r="H3162" s="19" t="s">
        <v>27</v>
      </c>
      <c r="I3162" s="19"/>
      <c r="J3162" s="13" t="n">
        <v>1</v>
      </c>
      <c r="K3162" s="13" t="n">
        <v>626</v>
      </c>
      <c r="L3162" s="14" t="n">
        <v>0.474305555555556</v>
      </c>
      <c r="M3162" s="15" t="n">
        <v>0.495833333333333</v>
      </c>
      <c r="N3162" s="16" t="n">
        <f aca="false">VLOOKUP(E3162,'Esp. percorsi al 18-10-22'!C:J,8,FALSE())</f>
        <v>11.0746674913371</v>
      </c>
      <c r="O3162" s="16"/>
      <c r="P3162" s="16"/>
      <c r="Q3162" s="20" t="n">
        <v>250</v>
      </c>
      <c r="R3162" s="17" t="n">
        <f aca="false">+N3162*Q3162</f>
        <v>2768.66687283428</v>
      </c>
      <c r="S3162" s="17" t="n">
        <f aca="false">+O3162*Q3162</f>
        <v>0</v>
      </c>
      <c r="T3162" s="17"/>
      <c r="U3162" s="18" t="n">
        <f aca="false">+M3162-L3162</f>
        <v>0.0215277777777778</v>
      </c>
      <c r="V3162" s="18" t="n">
        <f aca="false">+U3162*Q3162</f>
        <v>5.38194444444444</v>
      </c>
      <c r="W3162" s="18"/>
    </row>
    <row r="3163" s="13" customFormat="true" ht="12" hidden="false" customHeight="false" outlineLevel="0" collapsed="false">
      <c r="A3163" s="12" t="n">
        <v>13825</v>
      </c>
      <c r="B3163" s="13" t="s">
        <v>691</v>
      </c>
      <c r="C3163" s="13" t="s">
        <v>57</v>
      </c>
      <c r="D3163" s="13" t="n">
        <v>1</v>
      </c>
      <c r="E3163" s="13" t="n">
        <v>736</v>
      </c>
      <c r="F3163" s="13" t="s">
        <v>700</v>
      </c>
      <c r="G3163" s="13" t="s">
        <v>24</v>
      </c>
      <c r="H3163" s="13" t="n">
        <v>6</v>
      </c>
      <c r="J3163" s="13" t="n">
        <v>1</v>
      </c>
      <c r="K3163" s="13" t="n">
        <v>11960</v>
      </c>
      <c r="L3163" s="14" t="n">
        <v>0.475694444444444</v>
      </c>
      <c r="M3163" s="15" t="n">
        <v>0.497222222222222</v>
      </c>
      <c r="N3163" s="16" t="n">
        <f aca="false">VLOOKUP(E3163,'Esp. percorsi al 18-10-22'!C:J,8,FALSE())</f>
        <v>11.0746674913371</v>
      </c>
      <c r="O3163" s="16"/>
      <c r="P3163" s="16"/>
      <c r="Q3163" s="20" t="n">
        <v>52</v>
      </c>
      <c r="R3163" s="17" t="n">
        <f aca="false">+N3163*Q3163</f>
        <v>575.882709549529</v>
      </c>
      <c r="S3163" s="17" t="n">
        <f aca="false">+O3163*Q3163</f>
        <v>0</v>
      </c>
      <c r="T3163" s="17"/>
      <c r="U3163" s="18" t="n">
        <f aca="false">+M3163-L3163</f>
        <v>0.0215277777777778</v>
      </c>
      <c r="V3163" s="18" t="n">
        <f aca="false">+U3163*Q3163</f>
        <v>1.11944444444444</v>
      </c>
      <c r="W3163" s="18"/>
    </row>
    <row r="3164" s="13" customFormat="true" ht="12" hidden="false" customHeight="false" outlineLevel="0" collapsed="false">
      <c r="A3164" s="12" t="n">
        <v>13826</v>
      </c>
      <c r="B3164" s="13" t="s">
        <v>691</v>
      </c>
      <c r="C3164" s="13" t="s">
        <v>57</v>
      </c>
      <c r="D3164" s="13" t="n">
        <v>1</v>
      </c>
      <c r="E3164" s="13" t="n">
        <v>736</v>
      </c>
      <c r="F3164" s="13" t="s">
        <v>700</v>
      </c>
      <c r="G3164" s="13" t="s">
        <v>24</v>
      </c>
      <c r="H3164" s="19" t="s">
        <v>27</v>
      </c>
      <c r="I3164" s="19"/>
      <c r="J3164" s="13" t="n">
        <v>1</v>
      </c>
      <c r="K3164" s="13" t="n">
        <v>638</v>
      </c>
      <c r="L3164" s="14" t="n">
        <v>0.491666666666667</v>
      </c>
      <c r="M3164" s="15" t="n">
        <v>0.513194444444444</v>
      </c>
      <c r="N3164" s="16" t="n">
        <f aca="false">VLOOKUP(E3164,'Esp. percorsi al 18-10-22'!C:J,8,FALSE())</f>
        <v>11.0746674913371</v>
      </c>
      <c r="O3164" s="16"/>
      <c r="P3164" s="16"/>
      <c r="Q3164" s="20" t="n">
        <v>250</v>
      </c>
      <c r="R3164" s="17" t="n">
        <f aca="false">+N3164*Q3164</f>
        <v>2768.66687283428</v>
      </c>
      <c r="S3164" s="17" t="n">
        <f aca="false">+O3164*Q3164</f>
        <v>0</v>
      </c>
      <c r="T3164" s="17"/>
      <c r="U3164" s="18" t="n">
        <f aca="false">+M3164-L3164</f>
        <v>0.0215277777777778</v>
      </c>
      <c r="V3164" s="18" t="n">
        <f aca="false">+U3164*Q3164</f>
        <v>5.38194444444444</v>
      </c>
      <c r="W3164" s="18"/>
    </row>
    <row r="3165" s="13" customFormat="true" ht="12" hidden="false" customHeight="false" outlineLevel="0" collapsed="false">
      <c r="A3165" s="12" t="n">
        <v>13827</v>
      </c>
      <c r="B3165" s="13" t="s">
        <v>691</v>
      </c>
      <c r="C3165" s="13" t="s">
        <v>57</v>
      </c>
      <c r="D3165" s="13" t="n">
        <v>1</v>
      </c>
      <c r="E3165" s="13" t="n">
        <v>736</v>
      </c>
      <c r="F3165" s="13" t="s">
        <v>700</v>
      </c>
      <c r="G3165" s="13" t="s">
        <v>24</v>
      </c>
      <c r="H3165" s="13" t="n">
        <v>6</v>
      </c>
      <c r="J3165" s="13" t="n">
        <v>1</v>
      </c>
      <c r="K3165" s="13" t="n">
        <v>11964</v>
      </c>
      <c r="L3165" s="14" t="n">
        <v>0.49375</v>
      </c>
      <c r="M3165" s="15" t="n">
        <v>0.515277777777778</v>
      </c>
      <c r="N3165" s="16" t="n">
        <f aca="false">VLOOKUP(E3165,'Esp. percorsi al 18-10-22'!C:J,8,FALSE())</f>
        <v>11.0746674913371</v>
      </c>
      <c r="O3165" s="16"/>
      <c r="P3165" s="16"/>
      <c r="Q3165" s="20" t="n">
        <v>52</v>
      </c>
      <c r="R3165" s="17" t="n">
        <f aca="false">+N3165*Q3165</f>
        <v>575.882709549529</v>
      </c>
      <c r="S3165" s="17" t="n">
        <f aca="false">+O3165*Q3165</f>
        <v>0</v>
      </c>
      <c r="T3165" s="17"/>
      <c r="U3165" s="18" t="n">
        <f aca="false">+M3165-L3165</f>
        <v>0.0215277777777778</v>
      </c>
      <c r="V3165" s="18" t="n">
        <f aca="false">+U3165*Q3165</f>
        <v>1.11944444444444</v>
      </c>
      <c r="W3165" s="18"/>
    </row>
    <row r="3166" s="13" customFormat="true" ht="12" hidden="false" customHeight="false" outlineLevel="0" collapsed="false">
      <c r="A3166" s="12" t="n">
        <v>13830</v>
      </c>
      <c r="B3166" s="13" t="s">
        <v>691</v>
      </c>
      <c r="C3166" s="13" t="s">
        <v>57</v>
      </c>
      <c r="D3166" s="13" t="n">
        <v>1</v>
      </c>
      <c r="E3166" s="13" t="n">
        <v>736</v>
      </c>
      <c r="F3166" s="13" t="s">
        <v>700</v>
      </c>
      <c r="G3166" s="13" t="s">
        <v>24</v>
      </c>
      <c r="H3166" s="19" t="s">
        <v>27</v>
      </c>
      <c r="I3166" s="19"/>
      <c r="J3166" s="13" t="n">
        <v>1</v>
      </c>
      <c r="K3166" s="13" t="n">
        <v>627</v>
      </c>
      <c r="L3166" s="14" t="n">
        <v>0.505555555555556</v>
      </c>
      <c r="M3166" s="15" t="n">
        <v>0.527083333333333</v>
      </c>
      <c r="N3166" s="16" t="n">
        <f aca="false">VLOOKUP(E3166,'Esp. percorsi al 18-10-22'!C:J,8,FALSE())</f>
        <v>11.0746674913371</v>
      </c>
      <c r="O3166" s="16"/>
      <c r="P3166" s="16"/>
      <c r="Q3166" s="20" t="n">
        <v>250</v>
      </c>
      <c r="R3166" s="17" t="n">
        <f aca="false">+N3166*Q3166</f>
        <v>2768.66687283428</v>
      </c>
      <c r="S3166" s="17" t="n">
        <f aca="false">+O3166*Q3166</f>
        <v>0</v>
      </c>
      <c r="T3166" s="17"/>
      <c r="U3166" s="18" t="n">
        <f aca="false">+M3166-L3166</f>
        <v>0.0215277777777778</v>
      </c>
      <c r="V3166" s="18" t="n">
        <f aca="false">+U3166*Q3166</f>
        <v>5.38194444444444</v>
      </c>
      <c r="W3166" s="18"/>
    </row>
    <row r="3167" s="13" customFormat="true" ht="12" hidden="false" customHeight="false" outlineLevel="0" collapsed="false">
      <c r="A3167" s="12" t="n">
        <v>13832</v>
      </c>
      <c r="B3167" s="13" t="s">
        <v>691</v>
      </c>
      <c r="C3167" s="13" t="s">
        <v>57</v>
      </c>
      <c r="D3167" s="13" t="n">
        <v>1</v>
      </c>
      <c r="E3167" s="13" t="n">
        <v>736</v>
      </c>
      <c r="F3167" s="13" t="s">
        <v>700</v>
      </c>
      <c r="G3167" s="13" t="s">
        <v>24</v>
      </c>
      <c r="H3167" s="13" t="n">
        <v>6</v>
      </c>
      <c r="J3167" s="13" t="n">
        <v>1</v>
      </c>
      <c r="K3167" s="13" t="n">
        <v>11967</v>
      </c>
      <c r="L3167" s="14" t="n">
        <v>0.511805555555555</v>
      </c>
      <c r="M3167" s="15" t="n">
        <v>0.533333333333333</v>
      </c>
      <c r="N3167" s="16" t="n">
        <f aca="false">VLOOKUP(E3167,'Esp. percorsi al 18-10-22'!C:J,8,FALSE())</f>
        <v>11.0746674913371</v>
      </c>
      <c r="O3167" s="16"/>
      <c r="P3167" s="16"/>
      <c r="Q3167" s="20" t="n">
        <v>52</v>
      </c>
      <c r="R3167" s="17" t="n">
        <f aca="false">+N3167*Q3167</f>
        <v>575.882709549529</v>
      </c>
      <c r="S3167" s="17" t="n">
        <f aca="false">+O3167*Q3167</f>
        <v>0</v>
      </c>
      <c r="T3167" s="17"/>
      <c r="U3167" s="18" t="n">
        <f aca="false">+M3167-L3167</f>
        <v>0.0215277777777778</v>
      </c>
      <c r="V3167" s="18" t="n">
        <f aca="false">+U3167*Q3167</f>
        <v>1.11944444444444</v>
      </c>
      <c r="W3167" s="18"/>
    </row>
    <row r="3168" s="13" customFormat="true" ht="12" hidden="false" customHeight="false" outlineLevel="0" collapsed="false">
      <c r="A3168" s="12" t="n">
        <v>13833</v>
      </c>
      <c r="B3168" s="13" t="s">
        <v>691</v>
      </c>
      <c r="C3168" s="13" t="s">
        <v>57</v>
      </c>
      <c r="D3168" s="13" t="n">
        <v>1</v>
      </c>
      <c r="E3168" s="13" t="n">
        <v>736</v>
      </c>
      <c r="F3168" s="13" t="s">
        <v>700</v>
      </c>
      <c r="G3168" s="13" t="s">
        <v>24</v>
      </c>
      <c r="H3168" s="19" t="s">
        <v>27</v>
      </c>
      <c r="I3168" s="19"/>
      <c r="J3168" s="13" t="n">
        <v>1</v>
      </c>
      <c r="K3168" s="13" t="n">
        <v>639</v>
      </c>
      <c r="L3168" s="14" t="n">
        <v>0.519444444444444</v>
      </c>
      <c r="M3168" s="15" t="n">
        <v>0.540972222222222</v>
      </c>
      <c r="N3168" s="16" t="n">
        <f aca="false">VLOOKUP(E3168,'Esp. percorsi al 18-10-22'!C:J,8,FALSE())</f>
        <v>11.0746674913371</v>
      </c>
      <c r="O3168" s="16"/>
      <c r="P3168" s="16"/>
      <c r="Q3168" s="20" t="n">
        <v>250</v>
      </c>
      <c r="R3168" s="17" t="n">
        <f aca="false">+N3168*Q3168</f>
        <v>2768.66687283428</v>
      </c>
      <c r="S3168" s="17" t="n">
        <f aca="false">+O3168*Q3168</f>
        <v>0</v>
      </c>
      <c r="T3168" s="17"/>
      <c r="U3168" s="18" t="n">
        <f aca="false">+M3168-L3168</f>
        <v>0.0215277777777778</v>
      </c>
      <c r="V3168" s="18" t="n">
        <f aca="false">+U3168*Q3168</f>
        <v>5.38194444444444</v>
      </c>
      <c r="W3168" s="18"/>
    </row>
    <row r="3169" s="13" customFormat="true" ht="12" hidden="false" customHeight="false" outlineLevel="0" collapsed="false">
      <c r="A3169" s="12" t="n">
        <v>13834</v>
      </c>
      <c r="B3169" s="13" t="s">
        <v>691</v>
      </c>
      <c r="C3169" s="13" t="s">
        <v>57</v>
      </c>
      <c r="D3169" s="13" t="n">
        <v>1</v>
      </c>
      <c r="E3169" s="13" t="n">
        <v>736</v>
      </c>
      <c r="F3169" s="13" t="s">
        <v>700</v>
      </c>
      <c r="G3169" s="13" t="s">
        <v>24</v>
      </c>
      <c r="H3169" s="13" t="n">
        <v>6</v>
      </c>
      <c r="J3169" s="13" t="n">
        <v>1</v>
      </c>
      <c r="K3169" s="13" t="n">
        <v>11969</v>
      </c>
      <c r="L3169" s="14" t="n">
        <v>0.520833333333333</v>
      </c>
      <c r="M3169" s="15" t="n">
        <v>0.542361111111111</v>
      </c>
      <c r="N3169" s="16" t="n">
        <f aca="false">VLOOKUP(E3169,'Esp. percorsi al 18-10-22'!C:J,8,FALSE())</f>
        <v>11.0746674913371</v>
      </c>
      <c r="O3169" s="16"/>
      <c r="P3169" s="16"/>
      <c r="Q3169" s="20" t="n">
        <v>52</v>
      </c>
      <c r="R3169" s="17" t="n">
        <f aca="false">+N3169*Q3169</f>
        <v>575.882709549529</v>
      </c>
      <c r="S3169" s="17" t="n">
        <f aca="false">+O3169*Q3169</f>
        <v>0</v>
      </c>
      <c r="T3169" s="17"/>
      <c r="U3169" s="18" t="n">
        <f aca="false">+M3169-L3169</f>
        <v>0.0215277777777778</v>
      </c>
      <c r="V3169" s="18" t="n">
        <f aca="false">+U3169*Q3169</f>
        <v>1.11944444444444</v>
      </c>
      <c r="W3169" s="18"/>
    </row>
    <row r="3170" s="13" customFormat="true" ht="12" hidden="false" customHeight="false" outlineLevel="0" collapsed="false">
      <c r="A3170" s="12" t="n">
        <v>13835</v>
      </c>
      <c r="B3170" s="13" t="s">
        <v>691</v>
      </c>
      <c r="C3170" s="13" t="s">
        <v>57</v>
      </c>
      <c r="D3170" s="13" t="n">
        <v>1</v>
      </c>
      <c r="E3170" s="13" t="n">
        <v>736</v>
      </c>
      <c r="F3170" s="13" t="s">
        <v>700</v>
      </c>
      <c r="G3170" s="13" t="s">
        <v>24</v>
      </c>
      <c r="H3170" s="19" t="s">
        <v>27</v>
      </c>
      <c r="I3170" s="19"/>
      <c r="J3170" s="13" t="n">
        <v>1</v>
      </c>
      <c r="K3170" s="13" t="n">
        <v>650</v>
      </c>
      <c r="L3170" s="14" t="n">
        <v>0.536805555555556</v>
      </c>
      <c r="M3170" s="15" t="n">
        <v>0.558333333333333</v>
      </c>
      <c r="N3170" s="16" t="n">
        <f aca="false">VLOOKUP(E3170,'Esp. percorsi al 18-10-22'!C:J,8,FALSE())</f>
        <v>11.0746674913371</v>
      </c>
      <c r="O3170" s="16"/>
      <c r="P3170" s="16"/>
      <c r="Q3170" s="20" t="n">
        <v>250</v>
      </c>
      <c r="R3170" s="17" t="n">
        <f aca="false">+N3170*Q3170</f>
        <v>2768.66687283428</v>
      </c>
      <c r="S3170" s="17" t="n">
        <f aca="false">+O3170*Q3170</f>
        <v>0</v>
      </c>
      <c r="T3170" s="17"/>
      <c r="U3170" s="18" t="n">
        <f aca="false">+M3170-L3170</f>
        <v>0.0215277777777778</v>
      </c>
      <c r="V3170" s="18" t="n">
        <f aca="false">+U3170*Q3170</f>
        <v>5.38194444444444</v>
      </c>
      <c r="W3170" s="18"/>
    </row>
    <row r="3171" s="13" customFormat="true" ht="12" hidden="false" customHeight="false" outlineLevel="0" collapsed="false">
      <c r="A3171" s="12" t="n">
        <v>13836</v>
      </c>
      <c r="B3171" s="13" t="s">
        <v>691</v>
      </c>
      <c r="C3171" s="13" t="s">
        <v>57</v>
      </c>
      <c r="D3171" s="13" t="n">
        <v>1</v>
      </c>
      <c r="E3171" s="13" t="n">
        <v>736</v>
      </c>
      <c r="F3171" s="13" t="s">
        <v>700</v>
      </c>
      <c r="G3171" s="13" t="s">
        <v>24</v>
      </c>
      <c r="H3171" s="13" t="n">
        <v>6</v>
      </c>
      <c r="J3171" s="13" t="n">
        <v>1</v>
      </c>
      <c r="K3171" s="13" t="n">
        <v>11973</v>
      </c>
      <c r="L3171" s="14" t="n">
        <v>0.538888888888889</v>
      </c>
      <c r="M3171" s="15" t="n">
        <v>0.560416666666667</v>
      </c>
      <c r="N3171" s="16" t="n">
        <f aca="false">VLOOKUP(E3171,'Esp. percorsi al 18-10-22'!C:J,8,FALSE())</f>
        <v>11.0746674913371</v>
      </c>
      <c r="O3171" s="16"/>
      <c r="P3171" s="16"/>
      <c r="Q3171" s="20" t="n">
        <v>52</v>
      </c>
      <c r="R3171" s="17" t="n">
        <f aca="false">+N3171*Q3171</f>
        <v>575.882709549529</v>
      </c>
      <c r="S3171" s="17" t="n">
        <f aca="false">+O3171*Q3171</f>
        <v>0</v>
      </c>
      <c r="T3171" s="17"/>
      <c r="U3171" s="18" t="n">
        <f aca="false">+M3171-L3171</f>
        <v>0.0215277777777778</v>
      </c>
      <c r="V3171" s="18" t="n">
        <f aca="false">+U3171*Q3171</f>
        <v>1.11944444444444</v>
      </c>
      <c r="W3171" s="18"/>
    </row>
    <row r="3172" s="13" customFormat="true" ht="12" hidden="false" customHeight="false" outlineLevel="0" collapsed="false">
      <c r="A3172" s="12" t="n">
        <v>13839</v>
      </c>
      <c r="B3172" s="13" t="s">
        <v>691</v>
      </c>
      <c r="C3172" s="13" t="s">
        <v>57</v>
      </c>
      <c r="D3172" s="13" t="n">
        <v>1</v>
      </c>
      <c r="E3172" s="13" t="n">
        <v>736</v>
      </c>
      <c r="F3172" s="13" t="s">
        <v>700</v>
      </c>
      <c r="G3172" s="13" t="s">
        <v>24</v>
      </c>
      <c r="H3172" s="19" t="s">
        <v>27</v>
      </c>
      <c r="I3172" s="19"/>
      <c r="J3172" s="13" t="n">
        <v>1</v>
      </c>
      <c r="K3172" s="13" t="n">
        <v>628</v>
      </c>
      <c r="L3172" s="14" t="n">
        <v>0.550694444444444</v>
      </c>
      <c r="M3172" s="15" t="n">
        <v>0.572222222222222</v>
      </c>
      <c r="N3172" s="16" t="n">
        <f aca="false">VLOOKUP(E3172,'Esp. percorsi al 18-10-22'!C:J,8,FALSE())</f>
        <v>11.0746674913371</v>
      </c>
      <c r="O3172" s="16"/>
      <c r="P3172" s="16"/>
      <c r="Q3172" s="20" t="n">
        <v>250</v>
      </c>
      <c r="R3172" s="17" t="n">
        <f aca="false">+N3172*Q3172</f>
        <v>2768.66687283428</v>
      </c>
      <c r="S3172" s="17" t="n">
        <f aca="false">+O3172*Q3172</f>
        <v>0</v>
      </c>
      <c r="T3172" s="17"/>
      <c r="U3172" s="18" t="n">
        <f aca="false">+M3172-L3172</f>
        <v>0.0215277777777778</v>
      </c>
      <c r="V3172" s="18" t="n">
        <f aca="false">+U3172*Q3172</f>
        <v>5.38194444444444</v>
      </c>
      <c r="W3172" s="18"/>
    </row>
    <row r="3173" s="13" customFormat="true" ht="12" hidden="false" customHeight="false" outlineLevel="0" collapsed="false">
      <c r="A3173" s="12" t="n">
        <v>13841</v>
      </c>
      <c r="B3173" s="13" t="s">
        <v>691</v>
      </c>
      <c r="C3173" s="13" t="s">
        <v>57</v>
      </c>
      <c r="D3173" s="13" t="n">
        <v>1</v>
      </c>
      <c r="E3173" s="13" t="n">
        <v>736</v>
      </c>
      <c r="F3173" s="13" t="s">
        <v>700</v>
      </c>
      <c r="G3173" s="13" t="s">
        <v>24</v>
      </c>
      <c r="H3173" s="13" t="n">
        <v>6</v>
      </c>
      <c r="J3173" s="13" t="n">
        <v>1</v>
      </c>
      <c r="K3173" s="13" t="n">
        <v>11976</v>
      </c>
      <c r="L3173" s="14" t="n">
        <v>0.556944444444444</v>
      </c>
      <c r="M3173" s="15" t="n">
        <v>0.578472222222222</v>
      </c>
      <c r="N3173" s="16" t="n">
        <f aca="false">VLOOKUP(E3173,'Esp. percorsi al 18-10-22'!C:J,8,FALSE())</f>
        <v>11.0746674913371</v>
      </c>
      <c r="O3173" s="16"/>
      <c r="P3173" s="16"/>
      <c r="Q3173" s="20" t="n">
        <v>52</v>
      </c>
      <c r="R3173" s="17" t="n">
        <f aca="false">+N3173*Q3173</f>
        <v>575.882709549529</v>
      </c>
      <c r="S3173" s="17" t="n">
        <f aca="false">+O3173*Q3173</f>
        <v>0</v>
      </c>
      <c r="T3173" s="17"/>
      <c r="U3173" s="18" t="n">
        <f aca="false">+M3173-L3173</f>
        <v>0.0215277777777778</v>
      </c>
      <c r="V3173" s="18" t="n">
        <f aca="false">+U3173*Q3173</f>
        <v>1.11944444444444</v>
      </c>
      <c r="W3173" s="18"/>
    </row>
    <row r="3174" s="13" customFormat="true" ht="12" hidden="false" customHeight="false" outlineLevel="0" collapsed="false">
      <c r="A3174" s="12" t="n">
        <v>13842</v>
      </c>
      <c r="B3174" s="13" t="s">
        <v>691</v>
      </c>
      <c r="C3174" s="13" t="s">
        <v>57</v>
      </c>
      <c r="D3174" s="13" t="n">
        <v>1</v>
      </c>
      <c r="E3174" s="13" t="n">
        <v>736</v>
      </c>
      <c r="F3174" s="13" t="s">
        <v>700</v>
      </c>
      <c r="G3174" s="13" t="s">
        <v>24</v>
      </c>
      <c r="H3174" s="19" t="s">
        <v>27</v>
      </c>
      <c r="I3174" s="19"/>
      <c r="J3174" s="13" t="n">
        <v>1</v>
      </c>
      <c r="K3174" s="13" t="n">
        <v>640</v>
      </c>
      <c r="L3174" s="14" t="n">
        <v>0.564583333333333</v>
      </c>
      <c r="M3174" s="15" t="n">
        <v>0.586111111111111</v>
      </c>
      <c r="N3174" s="16" t="n">
        <f aca="false">VLOOKUP(E3174,'Esp. percorsi al 18-10-22'!C:J,8,FALSE())</f>
        <v>11.0746674913371</v>
      </c>
      <c r="O3174" s="16"/>
      <c r="P3174" s="16"/>
      <c r="Q3174" s="20" t="n">
        <v>250</v>
      </c>
      <c r="R3174" s="17" t="n">
        <f aca="false">+N3174*Q3174</f>
        <v>2768.66687283428</v>
      </c>
      <c r="S3174" s="17" t="n">
        <f aca="false">+O3174*Q3174</f>
        <v>0</v>
      </c>
      <c r="T3174" s="17"/>
      <c r="U3174" s="18" t="n">
        <f aca="false">+M3174-L3174</f>
        <v>0.0215277777777778</v>
      </c>
      <c r="V3174" s="18" t="n">
        <f aca="false">+U3174*Q3174</f>
        <v>5.38194444444444</v>
      </c>
      <c r="W3174" s="18"/>
    </row>
    <row r="3175" s="13" customFormat="true" ht="12" hidden="false" customHeight="false" outlineLevel="0" collapsed="false">
      <c r="A3175" s="12" t="n">
        <v>13843</v>
      </c>
      <c r="B3175" s="13" t="s">
        <v>691</v>
      </c>
      <c r="C3175" s="13" t="s">
        <v>57</v>
      </c>
      <c r="D3175" s="13" t="n">
        <v>1</v>
      </c>
      <c r="E3175" s="13" t="n">
        <v>736</v>
      </c>
      <c r="F3175" s="13" t="s">
        <v>700</v>
      </c>
      <c r="G3175" s="13" t="s">
        <v>24</v>
      </c>
      <c r="H3175" s="13" t="n">
        <v>6</v>
      </c>
      <c r="J3175" s="13" t="n">
        <v>1</v>
      </c>
      <c r="K3175" s="13" t="n">
        <v>11978</v>
      </c>
      <c r="L3175" s="14" t="n">
        <v>0.565972222222222</v>
      </c>
      <c r="M3175" s="15" t="n">
        <v>0.5875</v>
      </c>
      <c r="N3175" s="16" t="n">
        <f aca="false">VLOOKUP(E3175,'Esp. percorsi al 18-10-22'!C:J,8,FALSE())</f>
        <v>11.0746674913371</v>
      </c>
      <c r="O3175" s="16"/>
      <c r="P3175" s="16"/>
      <c r="Q3175" s="20" t="n">
        <v>52</v>
      </c>
      <c r="R3175" s="17" t="n">
        <f aca="false">+N3175*Q3175</f>
        <v>575.882709549529</v>
      </c>
      <c r="S3175" s="17" t="n">
        <f aca="false">+O3175*Q3175</f>
        <v>0</v>
      </c>
      <c r="T3175" s="17"/>
      <c r="U3175" s="18" t="n">
        <f aca="false">+M3175-L3175</f>
        <v>0.0215277777777778</v>
      </c>
      <c r="V3175" s="18" t="n">
        <f aca="false">+U3175*Q3175</f>
        <v>1.11944444444444</v>
      </c>
      <c r="W3175" s="18"/>
    </row>
    <row r="3176" s="13" customFormat="true" ht="12" hidden="false" customHeight="false" outlineLevel="0" collapsed="false">
      <c r="A3176" s="12" t="n">
        <v>13846</v>
      </c>
      <c r="B3176" s="13" t="s">
        <v>691</v>
      </c>
      <c r="C3176" s="13" t="s">
        <v>57</v>
      </c>
      <c r="D3176" s="13" t="n">
        <v>1</v>
      </c>
      <c r="E3176" s="13" t="n">
        <v>736</v>
      </c>
      <c r="F3176" s="13" t="s">
        <v>700</v>
      </c>
      <c r="G3176" s="13" t="s">
        <v>28</v>
      </c>
      <c r="H3176" s="19" t="s">
        <v>27</v>
      </c>
      <c r="I3176" s="19"/>
      <c r="J3176" s="13" t="n">
        <v>1</v>
      </c>
      <c r="K3176" s="13" t="n">
        <v>651</v>
      </c>
      <c r="L3176" s="14" t="n">
        <v>0.581944444444444</v>
      </c>
      <c r="M3176" s="15" t="n">
        <v>0.603472222222222</v>
      </c>
      <c r="N3176" s="16" t="n">
        <f aca="false">VLOOKUP(E3176,'Esp. percorsi al 18-10-22'!C:J,8,FALSE())</f>
        <v>11.0746674913371</v>
      </c>
      <c r="O3176" s="16"/>
      <c r="P3176" s="16"/>
      <c r="Q3176" s="20" t="n">
        <v>56</v>
      </c>
      <c r="R3176" s="17" t="n">
        <f aca="false">+N3176*Q3176</f>
        <v>620.181379514878</v>
      </c>
      <c r="S3176" s="17" t="n">
        <f aca="false">+O3176*Q3176</f>
        <v>0</v>
      </c>
      <c r="T3176" s="17"/>
      <c r="U3176" s="18" t="n">
        <f aca="false">+M3176-L3176</f>
        <v>0.0215277777777778</v>
      </c>
      <c r="V3176" s="18" t="n">
        <f aca="false">+U3176*Q3176</f>
        <v>1.20555555555556</v>
      </c>
      <c r="W3176" s="18"/>
    </row>
    <row r="3177" s="13" customFormat="true" ht="12" hidden="false" customHeight="false" outlineLevel="0" collapsed="false">
      <c r="A3177" s="12" t="n">
        <v>13847</v>
      </c>
      <c r="B3177" s="13" t="s">
        <v>691</v>
      </c>
      <c r="C3177" s="13" t="s">
        <v>57</v>
      </c>
      <c r="D3177" s="13" t="n">
        <v>1</v>
      </c>
      <c r="E3177" s="13" t="n">
        <v>736</v>
      </c>
      <c r="F3177" s="13" t="s">
        <v>700</v>
      </c>
      <c r="G3177" s="13" t="s">
        <v>24</v>
      </c>
      <c r="H3177" s="13" t="n">
        <v>6</v>
      </c>
      <c r="J3177" s="13" t="n">
        <v>1</v>
      </c>
      <c r="K3177" s="13" t="n">
        <v>11982</v>
      </c>
      <c r="L3177" s="14" t="n">
        <v>0.584722222222222</v>
      </c>
      <c r="M3177" s="15" t="n">
        <v>0.605555555555555</v>
      </c>
      <c r="N3177" s="16" t="n">
        <f aca="false">VLOOKUP(E3177,'Esp. percorsi al 18-10-22'!C:J,8,FALSE())</f>
        <v>11.0746674913371</v>
      </c>
      <c r="O3177" s="16"/>
      <c r="P3177" s="16"/>
      <c r="Q3177" s="20" t="n">
        <v>52</v>
      </c>
      <c r="R3177" s="17" t="n">
        <f aca="false">+N3177*Q3177</f>
        <v>575.882709549529</v>
      </c>
      <c r="S3177" s="17" t="n">
        <f aca="false">+O3177*Q3177</f>
        <v>0</v>
      </c>
      <c r="T3177" s="17"/>
      <c r="U3177" s="18" t="n">
        <f aca="false">+M3177-L3177</f>
        <v>0.0208333333333333</v>
      </c>
      <c r="V3177" s="18" t="n">
        <f aca="false">+U3177*Q3177</f>
        <v>1.08333333333333</v>
      </c>
      <c r="W3177" s="18"/>
    </row>
    <row r="3178" s="13" customFormat="true" ht="12" hidden="false" customHeight="false" outlineLevel="0" collapsed="false">
      <c r="A3178" s="12" t="n">
        <v>13851</v>
      </c>
      <c r="B3178" s="13" t="s">
        <v>691</v>
      </c>
      <c r="C3178" s="13" t="s">
        <v>57</v>
      </c>
      <c r="D3178" s="13" t="n">
        <v>1</v>
      </c>
      <c r="E3178" s="13" t="n">
        <v>736</v>
      </c>
      <c r="F3178" s="13" t="s">
        <v>700</v>
      </c>
      <c r="G3178" s="13" t="s">
        <v>24</v>
      </c>
      <c r="H3178" s="13" t="n">
        <v>6</v>
      </c>
      <c r="J3178" s="13" t="n">
        <v>1</v>
      </c>
      <c r="K3178" s="13" t="n">
        <v>11985</v>
      </c>
      <c r="L3178" s="14" t="n">
        <v>0.602777777777778</v>
      </c>
      <c r="M3178" s="15" t="n">
        <v>0.624305555555556</v>
      </c>
      <c r="N3178" s="16" t="n">
        <f aca="false">VLOOKUP(E3178,'Esp. percorsi al 18-10-22'!C:J,8,FALSE())</f>
        <v>11.0746674913371</v>
      </c>
      <c r="O3178" s="16"/>
      <c r="P3178" s="16"/>
      <c r="Q3178" s="20" t="n">
        <v>52</v>
      </c>
      <c r="R3178" s="17" t="n">
        <f aca="false">+N3178*Q3178</f>
        <v>575.882709549529</v>
      </c>
      <c r="S3178" s="17" t="n">
        <f aca="false">+O3178*Q3178</f>
        <v>0</v>
      </c>
      <c r="T3178" s="17"/>
      <c r="U3178" s="18" t="n">
        <f aca="false">+M3178-L3178</f>
        <v>0.0215277777777778</v>
      </c>
      <c r="V3178" s="18" t="n">
        <f aca="false">+U3178*Q3178</f>
        <v>1.11944444444444</v>
      </c>
      <c r="W3178" s="18"/>
    </row>
    <row r="3179" s="13" customFormat="true" ht="12" hidden="false" customHeight="false" outlineLevel="0" collapsed="false">
      <c r="A3179" s="12" t="n">
        <v>13852</v>
      </c>
      <c r="B3179" s="13" t="s">
        <v>691</v>
      </c>
      <c r="C3179" s="13" t="s">
        <v>57</v>
      </c>
      <c r="D3179" s="13" t="n">
        <v>1</v>
      </c>
      <c r="E3179" s="13" t="n">
        <v>736</v>
      </c>
      <c r="F3179" s="13" t="s">
        <v>700</v>
      </c>
      <c r="G3179" s="13" t="s">
        <v>24</v>
      </c>
      <c r="H3179" s="19" t="s">
        <v>27</v>
      </c>
      <c r="I3179" s="19"/>
      <c r="J3179" s="13" t="n">
        <v>1</v>
      </c>
      <c r="K3179" s="13" t="n">
        <v>629</v>
      </c>
      <c r="L3179" s="14" t="n">
        <v>0.607638888888889</v>
      </c>
      <c r="M3179" s="15" t="n">
        <v>0.629166666666667</v>
      </c>
      <c r="N3179" s="16" t="n">
        <f aca="false">VLOOKUP(E3179,'Esp. percorsi al 18-10-22'!C:J,8,FALSE())</f>
        <v>11.0746674913371</v>
      </c>
      <c r="O3179" s="16"/>
      <c r="P3179" s="16"/>
      <c r="Q3179" s="20" t="n">
        <v>250</v>
      </c>
      <c r="R3179" s="17" t="n">
        <f aca="false">+N3179*Q3179</f>
        <v>2768.66687283428</v>
      </c>
      <c r="S3179" s="17" t="n">
        <f aca="false">+O3179*Q3179</f>
        <v>0</v>
      </c>
      <c r="T3179" s="17"/>
      <c r="U3179" s="18" t="n">
        <f aca="false">+M3179-L3179</f>
        <v>0.0215277777777778</v>
      </c>
      <c r="V3179" s="18" t="n">
        <f aca="false">+U3179*Q3179</f>
        <v>5.38194444444444</v>
      </c>
      <c r="W3179" s="18"/>
    </row>
    <row r="3180" s="13" customFormat="true" ht="12" hidden="false" customHeight="false" outlineLevel="0" collapsed="false">
      <c r="A3180" s="12" t="n">
        <v>13853</v>
      </c>
      <c r="B3180" s="13" t="s">
        <v>691</v>
      </c>
      <c r="C3180" s="13" t="s">
        <v>57</v>
      </c>
      <c r="D3180" s="13" t="n">
        <v>1</v>
      </c>
      <c r="E3180" s="13" t="n">
        <v>736</v>
      </c>
      <c r="F3180" s="13" t="s">
        <v>700</v>
      </c>
      <c r="G3180" s="13" t="s">
        <v>24</v>
      </c>
      <c r="H3180" s="13" t="n">
        <v>6</v>
      </c>
      <c r="J3180" s="13" t="n">
        <v>1</v>
      </c>
      <c r="K3180" s="13" t="n">
        <v>11987</v>
      </c>
      <c r="L3180" s="14" t="n">
        <v>0.611805555555556</v>
      </c>
      <c r="M3180" s="15" t="n">
        <v>0.633333333333333</v>
      </c>
      <c r="N3180" s="16" t="n">
        <f aca="false">VLOOKUP(E3180,'Esp. percorsi al 18-10-22'!C:J,8,FALSE())</f>
        <v>11.0746674913371</v>
      </c>
      <c r="O3180" s="16"/>
      <c r="P3180" s="16"/>
      <c r="Q3180" s="20" t="n">
        <v>52</v>
      </c>
      <c r="R3180" s="17" t="n">
        <f aca="false">+N3180*Q3180</f>
        <v>575.882709549529</v>
      </c>
      <c r="S3180" s="17" t="n">
        <f aca="false">+O3180*Q3180</f>
        <v>0</v>
      </c>
      <c r="T3180" s="17"/>
      <c r="U3180" s="18" t="n">
        <f aca="false">+M3180-L3180</f>
        <v>0.0215277777777778</v>
      </c>
      <c r="V3180" s="18" t="n">
        <f aca="false">+U3180*Q3180</f>
        <v>1.11944444444444</v>
      </c>
      <c r="W3180" s="18"/>
    </row>
    <row r="3181" s="13" customFormat="true" ht="12" hidden="false" customHeight="false" outlineLevel="0" collapsed="false">
      <c r="A3181" s="12" t="n">
        <v>13568</v>
      </c>
      <c r="B3181" s="13" t="s">
        <v>691</v>
      </c>
      <c r="C3181" s="13" t="s">
        <v>57</v>
      </c>
      <c r="D3181" s="13" t="n">
        <v>1</v>
      </c>
      <c r="E3181" s="13" t="n">
        <v>736</v>
      </c>
      <c r="F3181" s="13" t="s">
        <v>700</v>
      </c>
      <c r="G3181" s="13" t="s">
        <v>24</v>
      </c>
      <c r="H3181" s="13" t="s">
        <v>25</v>
      </c>
      <c r="J3181" s="13" t="n">
        <v>1</v>
      </c>
      <c r="K3181" s="13" t="n">
        <v>11994</v>
      </c>
      <c r="L3181" s="14" t="n">
        <v>0.629166666666667</v>
      </c>
      <c r="M3181" s="15" t="n">
        <v>0.650694444444444</v>
      </c>
      <c r="N3181" s="16" t="n">
        <f aca="false">VLOOKUP(E3181,'Esp. percorsi al 18-10-22'!C:J,8,FALSE())</f>
        <v>11.0746674913371</v>
      </c>
      <c r="O3181" s="16"/>
      <c r="P3181" s="16"/>
      <c r="Q3181" s="20" t="n">
        <v>302</v>
      </c>
      <c r="R3181" s="17" t="n">
        <f aca="false">+N3181*Q3181</f>
        <v>3344.5495823838</v>
      </c>
      <c r="S3181" s="17" t="n">
        <f aca="false">+O3181*Q3181</f>
        <v>0</v>
      </c>
      <c r="T3181" s="17"/>
      <c r="U3181" s="18" t="n">
        <f aca="false">+M3181-L3181</f>
        <v>0.0215277777777778</v>
      </c>
      <c r="V3181" s="18" t="n">
        <f aca="false">+U3181*Q3181</f>
        <v>6.50138888888889</v>
      </c>
      <c r="W3181" s="18"/>
    </row>
    <row r="3182" s="13" customFormat="true" ht="12" hidden="false" customHeight="false" outlineLevel="0" collapsed="false">
      <c r="A3182" s="12" t="n">
        <v>13569</v>
      </c>
      <c r="B3182" s="13" t="s">
        <v>691</v>
      </c>
      <c r="C3182" s="13" t="s">
        <v>57</v>
      </c>
      <c r="D3182" s="13" t="n">
        <v>1</v>
      </c>
      <c r="E3182" s="13" t="n">
        <v>736</v>
      </c>
      <c r="F3182" s="13" t="s">
        <v>700</v>
      </c>
      <c r="G3182" s="13" t="s">
        <v>24</v>
      </c>
      <c r="H3182" s="13" t="s">
        <v>25</v>
      </c>
      <c r="J3182" s="13" t="n">
        <v>1</v>
      </c>
      <c r="K3182" s="13" t="n">
        <v>11996</v>
      </c>
      <c r="L3182" s="14" t="n">
        <v>0.647222222222222</v>
      </c>
      <c r="M3182" s="15" t="n">
        <v>0.66875</v>
      </c>
      <c r="N3182" s="16" t="n">
        <f aca="false">VLOOKUP(E3182,'Esp. percorsi al 18-10-22'!C:J,8,FALSE())</f>
        <v>11.0746674913371</v>
      </c>
      <c r="O3182" s="16"/>
      <c r="P3182" s="16"/>
      <c r="Q3182" s="20" t="n">
        <v>302</v>
      </c>
      <c r="R3182" s="17" t="n">
        <f aca="false">+N3182*Q3182</f>
        <v>3344.5495823838</v>
      </c>
      <c r="S3182" s="17" t="n">
        <f aca="false">+O3182*Q3182</f>
        <v>0</v>
      </c>
      <c r="T3182" s="17"/>
      <c r="U3182" s="18" t="n">
        <f aca="false">+M3182-L3182</f>
        <v>0.0215277777777778</v>
      </c>
      <c r="V3182" s="18" t="n">
        <f aca="false">+U3182*Q3182</f>
        <v>6.50138888888889</v>
      </c>
      <c r="W3182" s="18"/>
    </row>
    <row r="3183" s="13" customFormat="true" ht="12" hidden="false" customHeight="false" outlineLevel="0" collapsed="false">
      <c r="A3183" s="12" t="n">
        <v>13570</v>
      </c>
      <c r="B3183" s="13" t="s">
        <v>691</v>
      </c>
      <c r="C3183" s="13" t="s">
        <v>57</v>
      </c>
      <c r="D3183" s="13" t="n">
        <v>1</v>
      </c>
      <c r="E3183" s="13" t="n">
        <v>736</v>
      </c>
      <c r="F3183" s="13" t="s">
        <v>700</v>
      </c>
      <c r="G3183" s="13" t="s">
        <v>24</v>
      </c>
      <c r="H3183" s="13" t="s">
        <v>25</v>
      </c>
      <c r="J3183" s="13" t="n">
        <v>1</v>
      </c>
      <c r="K3183" s="13" t="n">
        <v>653</v>
      </c>
      <c r="L3183" s="14" t="n">
        <v>0.65625</v>
      </c>
      <c r="M3183" s="15" t="n">
        <v>0.677777777777778</v>
      </c>
      <c r="N3183" s="16" t="n">
        <f aca="false">VLOOKUP(E3183,'Esp. percorsi al 18-10-22'!C:J,8,FALSE())</f>
        <v>11.0746674913371</v>
      </c>
      <c r="O3183" s="16"/>
      <c r="P3183" s="16"/>
      <c r="Q3183" s="20" t="n">
        <v>302</v>
      </c>
      <c r="R3183" s="17" t="n">
        <f aca="false">+N3183*Q3183</f>
        <v>3344.5495823838</v>
      </c>
      <c r="S3183" s="17" t="n">
        <f aca="false">+O3183*Q3183</f>
        <v>0</v>
      </c>
      <c r="T3183" s="17"/>
      <c r="U3183" s="18" t="n">
        <f aca="false">+M3183-L3183</f>
        <v>0.0215277777777778</v>
      </c>
      <c r="V3183" s="18" t="n">
        <f aca="false">+U3183*Q3183</f>
        <v>6.50138888888889</v>
      </c>
      <c r="W3183" s="18"/>
    </row>
    <row r="3184" s="13" customFormat="true" ht="12" hidden="false" customHeight="false" outlineLevel="0" collapsed="false">
      <c r="A3184" s="12" t="n">
        <v>13571</v>
      </c>
      <c r="B3184" s="13" t="s">
        <v>691</v>
      </c>
      <c r="C3184" s="13" t="s">
        <v>57</v>
      </c>
      <c r="D3184" s="13" t="n">
        <v>1</v>
      </c>
      <c r="E3184" s="13" t="n">
        <v>736</v>
      </c>
      <c r="F3184" s="13" t="s">
        <v>700</v>
      </c>
      <c r="G3184" s="13" t="s">
        <v>24</v>
      </c>
      <c r="H3184" s="13" t="s">
        <v>25</v>
      </c>
      <c r="J3184" s="13" t="n">
        <v>1</v>
      </c>
      <c r="K3184" s="13" t="n">
        <v>631</v>
      </c>
      <c r="L3184" s="14" t="n">
        <v>0.674305555555556</v>
      </c>
      <c r="M3184" s="15" t="n">
        <v>0.695833333333333</v>
      </c>
      <c r="N3184" s="16" t="n">
        <f aca="false">VLOOKUP(E3184,'Esp. percorsi al 18-10-22'!C:J,8,FALSE())</f>
        <v>11.0746674913371</v>
      </c>
      <c r="O3184" s="16"/>
      <c r="P3184" s="16"/>
      <c r="Q3184" s="20" t="n">
        <v>302</v>
      </c>
      <c r="R3184" s="17" t="n">
        <f aca="false">+N3184*Q3184</f>
        <v>3344.5495823838</v>
      </c>
      <c r="S3184" s="17" t="n">
        <f aca="false">+O3184*Q3184</f>
        <v>0</v>
      </c>
      <c r="T3184" s="17"/>
      <c r="U3184" s="18" t="n">
        <f aca="false">+M3184-L3184</f>
        <v>0.0215277777777778</v>
      </c>
      <c r="V3184" s="18" t="n">
        <f aca="false">+U3184*Q3184</f>
        <v>6.50138888888889</v>
      </c>
      <c r="W3184" s="18"/>
    </row>
    <row r="3185" s="13" customFormat="true" ht="12" hidden="false" customHeight="false" outlineLevel="0" collapsed="false">
      <c r="A3185" s="12" t="n">
        <v>13572</v>
      </c>
      <c r="B3185" s="13" t="s">
        <v>691</v>
      </c>
      <c r="C3185" s="13" t="s">
        <v>57</v>
      </c>
      <c r="D3185" s="13" t="n">
        <v>1</v>
      </c>
      <c r="E3185" s="13" t="n">
        <v>736</v>
      </c>
      <c r="F3185" s="13" t="s">
        <v>700</v>
      </c>
      <c r="G3185" s="13" t="s">
        <v>24</v>
      </c>
      <c r="H3185" s="13" t="s">
        <v>25</v>
      </c>
      <c r="J3185" s="13" t="n">
        <v>1</v>
      </c>
      <c r="K3185" s="13" t="n">
        <v>12005</v>
      </c>
      <c r="L3185" s="14" t="n">
        <v>0.692361111111111</v>
      </c>
      <c r="M3185" s="15" t="n">
        <v>0.713888888888889</v>
      </c>
      <c r="N3185" s="16" t="n">
        <f aca="false">VLOOKUP(E3185,'Esp. percorsi al 18-10-22'!C:J,8,FALSE())</f>
        <v>11.0746674913371</v>
      </c>
      <c r="O3185" s="16"/>
      <c r="P3185" s="16"/>
      <c r="Q3185" s="20" t="n">
        <v>302</v>
      </c>
      <c r="R3185" s="17" t="n">
        <f aca="false">+N3185*Q3185</f>
        <v>3344.5495823838</v>
      </c>
      <c r="S3185" s="17" t="n">
        <f aca="false">+O3185*Q3185</f>
        <v>0</v>
      </c>
      <c r="T3185" s="17"/>
      <c r="U3185" s="18" t="n">
        <f aca="false">+M3185-L3185</f>
        <v>0.0215277777777778</v>
      </c>
      <c r="V3185" s="18" t="n">
        <f aca="false">+U3185*Q3185</f>
        <v>6.50138888888889</v>
      </c>
      <c r="W3185" s="18"/>
    </row>
    <row r="3186" s="13" customFormat="true" ht="12" hidden="false" customHeight="false" outlineLevel="0" collapsed="false">
      <c r="A3186" s="12" t="n">
        <v>13573</v>
      </c>
      <c r="B3186" s="13" t="s">
        <v>691</v>
      </c>
      <c r="C3186" s="13" t="s">
        <v>57</v>
      </c>
      <c r="D3186" s="13" t="n">
        <v>1</v>
      </c>
      <c r="E3186" s="13" t="n">
        <v>736</v>
      </c>
      <c r="F3186" s="13" t="s">
        <v>700</v>
      </c>
      <c r="G3186" s="13" t="s">
        <v>24</v>
      </c>
      <c r="H3186" s="13" t="s">
        <v>25</v>
      </c>
      <c r="J3186" s="13" t="n">
        <v>1</v>
      </c>
      <c r="K3186" s="13" t="n">
        <v>654</v>
      </c>
      <c r="L3186" s="14" t="n">
        <v>0.701388888888889</v>
      </c>
      <c r="M3186" s="15" t="n">
        <v>0.722916666666667</v>
      </c>
      <c r="N3186" s="16" t="n">
        <f aca="false">VLOOKUP(E3186,'Esp. percorsi al 18-10-22'!C:J,8,FALSE())</f>
        <v>11.0746674913371</v>
      </c>
      <c r="O3186" s="16"/>
      <c r="P3186" s="16"/>
      <c r="Q3186" s="20" t="n">
        <v>302</v>
      </c>
      <c r="R3186" s="17" t="n">
        <f aca="false">+N3186*Q3186</f>
        <v>3344.5495823838</v>
      </c>
      <c r="S3186" s="17" t="n">
        <f aca="false">+O3186*Q3186</f>
        <v>0</v>
      </c>
      <c r="T3186" s="17"/>
      <c r="U3186" s="18" t="n">
        <f aca="false">+M3186-L3186</f>
        <v>0.0215277777777778</v>
      </c>
      <c r="V3186" s="18" t="n">
        <f aca="false">+U3186*Q3186</f>
        <v>6.50138888888889</v>
      </c>
      <c r="W3186" s="18"/>
    </row>
    <row r="3187" s="13" customFormat="true" ht="12" hidden="false" customHeight="false" outlineLevel="0" collapsed="false">
      <c r="A3187" s="12" t="n">
        <v>13574</v>
      </c>
      <c r="B3187" s="13" t="s">
        <v>691</v>
      </c>
      <c r="C3187" s="13" t="s">
        <v>57</v>
      </c>
      <c r="D3187" s="13" t="n">
        <v>1</v>
      </c>
      <c r="E3187" s="13" t="n">
        <v>736</v>
      </c>
      <c r="F3187" s="13" t="s">
        <v>700</v>
      </c>
      <c r="G3187" s="13" t="s">
        <v>24</v>
      </c>
      <c r="H3187" s="13" t="s">
        <v>25</v>
      </c>
      <c r="J3187" s="13" t="n">
        <v>1</v>
      </c>
      <c r="K3187" s="13" t="n">
        <v>632</v>
      </c>
      <c r="L3187" s="14" t="n">
        <v>0.719444444444444</v>
      </c>
      <c r="M3187" s="15" t="n">
        <v>0.740972222222222</v>
      </c>
      <c r="N3187" s="16" t="n">
        <f aca="false">VLOOKUP(E3187,'Esp. percorsi al 18-10-22'!C:J,8,FALSE())</f>
        <v>11.0746674913371</v>
      </c>
      <c r="O3187" s="16"/>
      <c r="P3187" s="16"/>
      <c r="Q3187" s="20" t="n">
        <v>302</v>
      </c>
      <c r="R3187" s="17" t="n">
        <f aca="false">+N3187*Q3187</f>
        <v>3344.5495823838</v>
      </c>
      <c r="S3187" s="17" t="n">
        <f aca="false">+O3187*Q3187</f>
        <v>0</v>
      </c>
      <c r="T3187" s="17"/>
      <c r="U3187" s="18" t="n">
        <f aca="false">+M3187-L3187</f>
        <v>0.0215277777777778</v>
      </c>
      <c r="V3187" s="18" t="n">
        <f aca="false">+U3187*Q3187</f>
        <v>6.50138888888889</v>
      </c>
      <c r="W3187" s="18"/>
    </row>
    <row r="3188" s="13" customFormat="true" ht="12" hidden="false" customHeight="false" outlineLevel="0" collapsed="false">
      <c r="A3188" s="12" t="n">
        <v>13575</v>
      </c>
      <c r="B3188" s="13" t="s">
        <v>691</v>
      </c>
      <c r="C3188" s="13" t="s">
        <v>57</v>
      </c>
      <c r="D3188" s="13" t="n">
        <v>1</v>
      </c>
      <c r="E3188" s="13" t="n">
        <v>736</v>
      </c>
      <c r="F3188" s="13" t="s">
        <v>700</v>
      </c>
      <c r="G3188" s="13" t="s">
        <v>24</v>
      </c>
      <c r="H3188" s="13" t="s">
        <v>25</v>
      </c>
      <c r="J3188" s="13" t="n">
        <v>1</v>
      </c>
      <c r="K3188" s="13" t="n">
        <v>12014</v>
      </c>
      <c r="L3188" s="14" t="n">
        <v>0.7375</v>
      </c>
      <c r="M3188" s="15" t="n">
        <v>0.759027777777778</v>
      </c>
      <c r="N3188" s="16" t="n">
        <f aca="false">VLOOKUP(E3188,'Esp. percorsi al 18-10-22'!C:J,8,FALSE())</f>
        <v>11.0746674913371</v>
      </c>
      <c r="O3188" s="16"/>
      <c r="P3188" s="16"/>
      <c r="Q3188" s="20" t="n">
        <v>302</v>
      </c>
      <c r="R3188" s="17" t="n">
        <f aca="false">+N3188*Q3188</f>
        <v>3344.5495823838</v>
      </c>
      <c r="S3188" s="17" t="n">
        <f aca="false">+O3188*Q3188</f>
        <v>0</v>
      </c>
      <c r="T3188" s="17"/>
      <c r="U3188" s="18" t="n">
        <f aca="false">+M3188-L3188</f>
        <v>0.0215277777777778</v>
      </c>
      <c r="V3188" s="18" t="n">
        <f aca="false">+U3188*Q3188</f>
        <v>6.50138888888889</v>
      </c>
      <c r="W3188" s="18"/>
    </row>
    <row r="3189" s="13" customFormat="true" ht="12" hidden="false" customHeight="false" outlineLevel="0" collapsed="false">
      <c r="A3189" s="12" t="n">
        <v>13576</v>
      </c>
      <c r="B3189" s="13" t="s">
        <v>691</v>
      </c>
      <c r="C3189" s="13" t="s">
        <v>57</v>
      </c>
      <c r="D3189" s="13" t="n">
        <v>1</v>
      </c>
      <c r="E3189" s="13" t="n">
        <v>736</v>
      </c>
      <c r="F3189" s="13" t="s">
        <v>700</v>
      </c>
      <c r="G3189" s="13" t="s">
        <v>24</v>
      </c>
      <c r="H3189" s="13" t="s">
        <v>25</v>
      </c>
      <c r="J3189" s="13" t="n">
        <v>1</v>
      </c>
      <c r="K3189" s="13" t="n">
        <v>655</v>
      </c>
      <c r="L3189" s="14" t="n">
        <v>0.746527777777778</v>
      </c>
      <c r="M3189" s="15" t="n">
        <v>0.768055555555556</v>
      </c>
      <c r="N3189" s="16" t="n">
        <f aca="false">VLOOKUP(E3189,'Esp. percorsi al 18-10-22'!C:J,8,FALSE())</f>
        <v>11.0746674913371</v>
      </c>
      <c r="O3189" s="16"/>
      <c r="P3189" s="16"/>
      <c r="Q3189" s="20" t="n">
        <v>302</v>
      </c>
      <c r="R3189" s="17" t="n">
        <f aca="false">+N3189*Q3189</f>
        <v>3344.5495823838</v>
      </c>
      <c r="S3189" s="17" t="n">
        <f aca="false">+O3189*Q3189</f>
        <v>0</v>
      </c>
      <c r="T3189" s="17"/>
      <c r="U3189" s="18" t="n">
        <f aca="false">+M3189-L3189</f>
        <v>0.0215277777777778</v>
      </c>
      <c r="V3189" s="18" t="n">
        <f aca="false">+U3189*Q3189</f>
        <v>6.50138888888889</v>
      </c>
      <c r="W3189" s="18"/>
    </row>
    <row r="3190" s="13" customFormat="true" ht="12" hidden="false" customHeight="false" outlineLevel="0" collapsed="false">
      <c r="A3190" s="12" t="n">
        <v>13577</v>
      </c>
      <c r="B3190" s="13" t="s">
        <v>691</v>
      </c>
      <c r="C3190" s="13" t="s">
        <v>57</v>
      </c>
      <c r="D3190" s="13" t="n">
        <v>1</v>
      </c>
      <c r="E3190" s="13" t="n">
        <v>736</v>
      </c>
      <c r="F3190" s="13" t="s">
        <v>700</v>
      </c>
      <c r="G3190" s="13" t="s">
        <v>24</v>
      </c>
      <c r="H3190" s="13" t="s">
        <v>25</v>
      </c>
      <c r="J3190" s="13" t="n">
        <v>1</v>
      </c>
      <c r="K3190" s="13" t="n">
        <v>633</v>
      </c>
      <c r="L3190" s="14" t="n">
        <v>0.764583333333333</v>
      </c>
      <c r="M3190" s="15" t="n">
        <v>0.786111111111111</v>
      </c>
      <c r="N3190" s="16" t="n">
        <f aca="false">VLOOKUP(E3190,'Esp. percorsi al 18-10-22'!C:J,8,FALSE())</f>
        <v>11.0746674913371</v>
      </c>
      <c r="O3190" s="16"/>
      <c r="P3190" s="16"/>
      <c r="Q3190" s="20" t="n">
        <v>302</v>
      </c>
      <c r="R3190" s="17" t="n">
        <f aca="false">+N3190*Q3190</f>
        <v>3344.5495823838</v>
      </c>
      <c r="S3190" s="17" t="n">
        <f aca="false">+O3190*Q3190</f>
        <v>0</v>
      </c>
      <c r="T3190" s="17"/>
      <c r="U3190" s="18" t="n">
        <f aca="false">+M3190-L3190</f>
        <v>0.0215277777777778</v>
      </c>
      <c r="V3190" s="18" t="n">
        <f aca="false">+U3190*Q3190</f>
        <v>6.50138888888889</v>
      </c>
      <c r="W3190" s="18"/>
    </row>
    <row r="3191" s="13" customFormat="true" ht="12" hidden="false" customHeight="false" outlineLevel="0" collapsed="false">
      <c r="A3191" s="12" t="n">
        <v>13578</v>
      </c>
      <c r="B3191" s="13" t="s">
        <v>691</v>
      </c>
      <c r="C3191" s="13" t="s">
        <v>57</v>
      </c>
      <c r="D3191" s="13" t="n">
        <v>1</v>
      </c>
      <c r="E3191" s="13" t="n">
        <v>736</v>
      </c>
      <c r="F3191" s="13" t="s">
        <v>700</v>
      </c>
      <c r="G3191" s="13" t="s">
        <v>24</v>
      </c>
      <c r="H3191" s="13" t="s">
        <v>25</v>
      </c>
      <c r="J3191" s="13" t="n">
        <v>1</v>
      </c>
      <c r="K3191" s="13" t="n">
        <v>656</v>
      </c>
      <c r="L3191" s="14" t="n">
        <v>0.782638888888889</v>
      </c>
      <c r="M3191" s="15" t="n">
        <v>0.804166666666667</v>
      </c>
      <c r="N3191" s="16" t="n">
        <f aca="false">VLOOKUP(E3191,'Esp. percorsi al 18-10-22'!C:J,8,FALSE())</f>
        <v>11.0746674913371</v>
      </c>
      <c r="O3191" s="16"/>
      <c r="P3191" s="16"/>
      <c r="Q3191" s="20" t="n">
        <v>302</v>
      </c>
      <c r="R3191" s="17" t="n">
        <f aca="false">+N3191*Q3191</f>
        <v>3344.5495823838</v>
      </c>
      <c r="S3191" s="17" t="n">
        <f aca="false">+O3191*Q3191</f>
        <v>0</v>
      </c>
      <c r="T3191" s="17"/>
      <c r="U3191" s="18" t="n">
        <f aca="false">+M3191-L3191</f>
        <v>0.0215277777777778</v>
      </c>
      <c r="V3191" s="18" t="n">
        <f aca="false">+U3191*Q3191</f>
        <v>6.50138888888889</v>
      </c>
      <c r="W3191" s="18"/>
    </row>
    <row r="3192" s="13" customFormat="true" ht="12" hidden="false" customHeight="false" outlineLevel="0" collapsed="false">
      <c r="A3192" s="12" t="n">
        <v>13579</v>
      </c>
      <c r="B3192" s="13" t="s">
        <v>691</v>
      </c>
      <c r="C3192" s="13" t="s">
        <v>57</v>
      </c>
      <c r="D3192" s="13" t="n">
        <v>1</v>
      </c>
      <c r="E3192" s="13" t="n">
        <v>736</v>
      </c>
      <c r="F3192" s="13" t="s">
        <v>700</v>
      </c>
      <c r="G3192" s="13" t="s">
        <v>24</v>
      </c>
      <c r="H3192" s="13" t="s">
        <v>25</v>
      </c>
      <c r="J3192" s="13" t="n">
        <v>1</v>
      </c>
      <c r="K3192" s="13" t="n">
        <v>12027</v>
      </c>
      <c r="L3192" s="14" t="n">
        <v>0.791666666666667</v>
      </c>
      <c r="M3192" s="15" t="n">
        <v>0.813194444444444</v>
      </c>
      <c r="N3192" s="16" t="n">
        <f aca="false">VLOOKUP(E3192,'Esp. percorsi al 18-10-22'!C:J,8,FALSE())</f>
        <v>11.0746674913371</v>
      </c>
      <c r="O3192" s="16"/>
      <c r="P3192" s="16"/>
      <c r="Q3192" s="20" t="n">
        <v>302</v>
      </c>
      <c r="R3192" s="17" t="n">
        <f aca="false">+N3192*Q3192</f>
        <v>3344.5495823838</v>
      </c>
      <c r="S3192" s="17" t="n">
        <f aca="false">+O3192*Q3192</f>
        <v>0</v>
      </c>
      <c r="T3192" s="17"/>
      <c r="U3192" s="18" t="n">
        <f aca="false">+M3192-L3192</f>
        <v>0.0215277777777778</v>
      </c>
      <c r="V3192" s="18" t="n">
        <f aca="false">+U3192*Q3192</f>
        <v>6.50138888888889</v>
      </c>
      <c r="W3192" s="18"/>
    </row>
    <row r="3193" s="13" customFormat="true" ht="12" hidden="false" customHeight="false" outlineLevel="0" collapsed="false">
      <c r="A3193" s="12" t="n">
        <v>13580</v>
      </c>
      <c r="B3193" s="13" t="s">
        <v>691</v>
      </c>
      <c r="C3193" s="13" t="s">
        <v>57</v>
      </c>
      <c r="D3193" s="13" t="n">
        <v>1</v>
      </c>
      <c r="E3193" s="13" t="n">
        <v>736</v>
      </c>
      <c r="F3193" s="13" t="s">
        <v>700</v>
      </c>
      <c r="G3193" s="13" t="s">
        <v>24</v>
      </c>
      <c r="H3193" s="13" t="s">
        <v>25</v>
      </c>
      <c r="J3193" s="13" t="n">
        <v>1</v>
      </c>
      <c r="K3193" s="13" t="n">
        <v>12032</v>
      </c>
      <c r="L3193" s="14" t="n">
        <v>0.809722222222222</v>
      </c>
      <c r="M3193" s="15" t="n">
        <v>0.83125</v>
      </c>
      <c r="N3193" s="16" t="n">
        <f aca="false">VLOOKUP(E3193,'Esp. percorsi al 18-10-22'!C:J,8,FALSE())</f>
        <v>11.0746674913371</v>
      </c>
      <c r="O3193" s="16"/>
      <c r="P3193" s="16"/>
      <c r="Q3193" s="20" t="n">
        <v>302</v>
      </c>
      <c r="R3193" s="17" t="n">
        <f aca="false">+N3193*Q3193</f>
        <v>3344.5495823838</v>
      </c>
      <c r="S3193" s="17" t="n">
        <f aca="false">+O3193*Q3193</f>
        <v>0</v>
      </c>
      <c r="T3193" s="17"/>
      <c r="U3193" s="18" t="n">
        <f aca="false">+M3193-L3193</f>
        <v>0.0215277777777778</v>
      </c>
      <c r="V3193" s="18" t="n">
        <f aca="false">+U3193*Q3193</f>
        <v>6.50138888888889</v>
      </c>
      <c r="W3193" s="18"/>
    </row>
    <row r="3194" s="13" customFormat="true" ht="12" hidden="false" customHeight="false" outlineLevel="0" collapsed="false">
      <c r="A3194" s="12" t="n">
        <v>13581</v>
      </c>
      <c r="B3194" s="13" t="s">
        <v>691</v>
      </c>
      <c r="C3194" s="13" t="s">
        <v>57</v>
      </c>
      <c r="D3194" s="13" t="n">
        <v>1</v>
      </c>
      <c r="E3194" s="13" t="n">
        <v>736</v>
      </c>
      <c r="F3194" s="13" t="s">
        <v>700</v>
      </c>
      <c r="G3194" s="13" t="s">
        <v>24</v>
      </c>
      <c r="H3194" s="13" t="s">
        <v>25</v>
      </c>
      <c r="J3194" s="13" t="n">
        <v>1</v>
      </c>
      <c r="K3194" s="13" t="n">
        <v>65</v>
      </c>
      <c r="L3194" s="14" t="n">
        <v>0.827777777777778</v>
      </c>
      <c r="M3194" s="15" t="n">
        <v>0.849305555555556</v>
      </c>
      <c r="N3194" s="16" t="n">
        <f aca="false">VLOOKUP(E3194,'Esp. percorsi al 18-10-22'!C:J,8,FALSE())</f>
        <v>11.0746674913371</v>
      </c>
      <c r="O3194" s="16"/>
      <c r="P3194" s="16"/>
      <c r="Q3194" s="20" t="n">
        <v>302</v>
      </c>
      <c r="R3194" s="17" t="n">
        <f aca="false">+N3194*Q3194</f>
        <v>3344.5495823838</v>
      </c>
      <c r="S3194" s="17" t="n">
        <f aca="false">+O3194*Q3194</f>
        <v>0</v>
      </c>
      <c r="T3194" s="17"/>
      <c r="U3194" s="18" t="n">
        <f aca="false">+M3194-L3194</f>
        <v>0.0215277777777778</v>
      </c>
      <c r="V3194" s="18" t="n">
        <f aca="false">+U3194*Q3194</f>
        <v>6.50138888888889</v>
      </c>
      <c r="W3194" s="18"/>
    </row>
    <row r="3195" s="13" customFormat="true" ht="12" hidden="false" customHeight="false" outlineLevel="0" collapsed="false">
      <c r="A3195" s="12" t="n">
        <v>13789</v>
      </c>
      <c r="B3195" s="13" t="s">
        <v>691</v>
      </c>
      <c r="C3195" s="13" t="s">
        <v>57</v>
      </c>
      <c r="D3195" s="13" t="n">
        <v>1</v>
      </c>
      <c r="E3195" s="13" t="n">
        <v>737</v>
      </c>
      <c r="F3195" s="13" t="s">
        <v>701</v>
      </c>
      <c r="G3195" s="13" t="s">
        <v>24</v>
      </c>
      <c r="H3195" s="19" t="s">
        <v>27</v>
      </c>
      <c r="I3195" s="19"/>
      <c r="J3195" s="13" t="n">
        <v>1</v>
      </c>
      <c r="K3195" s="13" t="n">
        <v>657</v>
      </c>
      <c r="L3195" s="14" t="n">
        <v>0.3125</v>
      </c>
      <c r="M3195" s="15" t="n">
        <v>0.332638888888889</v>
      </c>
      <c r="N3195" s="16" t="n">
        <f aca="false">VLOOKUP(E3195,'Esp. percorsi al 18-10-22'!C:J,8,FALSE())</f>
        <v>12.1363648837972</v>
      </c>
      <c r="O3195" s="16"/>
      <c r="P3195" s="16"/>
      <c r="Q3195" s="20" t="n">
        <v>250</v>
      </c>
      <c r="R3195" s="17" t="n">
        <f aca="false">+N3195*Q3195</f>
        <v>3034.0912209493</v>
      </c>
      <c r="S3195" s="17" t="n">
        <f aca="false">+O3195*Q3195</f>
        <v>0</v>
      </c>
      <c r="T3195" s="17"/>
      <c r="U3195" s="18" t="n">
        <f aca="false">+M3195-L3195</f>
        <v>0.0201388888888889</v>
      </c>
      <c r="V3195" s="18" t="n">
        <f aca="false">+U3195*Q3195</f>
        <v>5.03472222222222</v>
      </c>
      <c r="W3195" s="18"/>
    </row>
    <row r="3196" s="13" customFormat="true" ht="12" hidden="false" customHeight="false" outlineLevel="0" collapsed="false">
      <c r="A3196" s="12" t="n">
        <v>13790</v>
      </c>
      <c r="B3196" s="13" t="s">
        <v>691</v>
      </c>
      <c r="C3196" s="13" t="s">
        <v>57</v>
      </c>
      <c r="D3196" s="13" t="n">
        <v>1</v>
      </c>
      <c r="E3196" s="13" t="n">
        <v>737</v>
      </c>
      <c r="F3196" s="13" t="s">
        <v>701</v>
      </c>
      <c r="G3196" s="13" t="s">
        <v>24</v>
      </c>
      <c r="H3196" s="13" t="n">
        <v>6</v>
      </c>
      <c r="J3196" s="13" t="n">
        <v>1</v>
      </c>
      <c r="K3196" s="13" t="n">
        <v>13532</v>
      </c>
      <c r="L3196" s="14" t="n">
        <v>0.313888888888889</v>
      </c>
      <c r="M3196" s="15" t="n">
        <v>0.334027777777778</v>
      </c>
      <c r="N3196" s="16" t="n">
        <f aca="false">VLOOKUP(E3196,'Esp. percorsi al 18-10-22'!C:J,8,FALSE())</f>
        <v>12.1363648837972</v>
      </c>
      <c r="O3196" s="16"/>
      <c r="P3196" s="16"/>
      <c r="Q3196" s="20" t="n">
        <v>52</v>
      </c>
      <c r="R3196" s="17" t="n">
        <f aca="false">+N3196*Q3196</f>
        <v>631.090973957454</v>
      </c>
      <c r="S3196" s="17" t="n">
        <f aca="false">+O3196*Q3196</f>
        <v>0</v>
      </c>
      <c r="T3196" s="17"/>
      <c r="U3196" s="18" t="n">
        <f aca="false">+M3196-L3196</f>
        <v>0.0201388888888889</v>
      </c>
      <c r="V3196" s="18" t="n">
        <f aca="false">+U3196*Q3196</f>
        <v>1.04722222222222</v>
      </c>
      <c r="W3196" s="18"/>
    </row>
    <row r="3197" s="13" customFormat="true" ht="12" hidden="false" customHeight="false" outlineLevel="0" collapsed="false">
      <c r="A3197" s="12" t="n">
        <v>14006</v>
      </c>
      <c r="B3197" s="13" t="s">
        <v>691</v>
      </c>
      <c r="C3197" s="13" t="s">
        <v>57</v>
      </c>
      <c r="D3197" s="13" t="n">
        <v>1</v>
      </c>
      <c r="E3197" s="13" t="n">
        <v>888</v>
      </c>
      <c r="F3197" s="13" t="s">
        <v>702</v>
      </c>
      <c r="G3197" s="13" t="s">
        <v>26</v>
      </c>
      <c r="H3197" s="19" t="s">
        <v>27</v>
      </c>
      <c r="I3197" s="19"/>
      <c r="J3197" s="13" t="n">
        <v>1</v>
      </c>
      <c r="K3197" s="13" t="n">
        <v>14006</v>
      </c>
      <c r="L3197" s="14" t="n">
        <v>0.84375</v>
      </c>
      <c r="M3197" s="15" t="n">
        <v>0.847916666666667</v>
      </c>
      <c r="N3197" s="16" t="n">
        <f aca="false">VLOOKUP(E3197,'Esp. percorsi al 18-10-22'!C:J,8,FALSE())</f>
        <v>1.414</v>
      </c>
      <c r="O3197" s="16"/>
      <c r="P3197" s="16"/>
      <c r="Q3197" s="20" t="n">
        <v>194</v>
      </c>
      <c r="R3197" s="17" t="n">
        <f aca="false">+N3197*Q3197</f>
        <v>274.316</v>
      </c>
      <c r="S3197" s="17" t="n">
        <f aca="false">+O3197*Q3197</f>
        <v>0</v>
      </c>
      <c r="T3197" s="17"/>
      <c r="U3197" s="18" t="n">
        <f aca="false">+M3197-L3197</f>
        <v>0.00416666666666667</v>
      </c>
      <c r="V3197" s="18" t="n">
        <f aca="false">+U3197*Q3197</f>
        <v>0.808333333333333</v>
      </c>
      <c r="W3197" s="18"/>
    </row>
    <row r="3198" s="13" customFormat="true" ht="12" hidden="false" customHeight="false" outlineLevel="0" collapsed="false">
      <c r="A3198" s="12" t="n">
        <v>7359</v>
      </c>
      <c r="B3198" s="13" t="s">
        <v>703</v>
      </c>
      <c r="C3198" s="13" t="s">
        <v>57</v>
      </c>
      <c r="D3198" s="13" t="n">
        <v>2</v>
      </c>
      <c r="E3198" s="13" t="n">
        <v>348</v>
      </c>
      <c r="F3198" s="13" t="s">
        <v>704</v>
      </c>
      <c r="G3198" s="13" t="s">
        <v>24</v>
      </c>
      <c r="H3198" s="13" t="s">
        <v>25</v>
      </c>
      <c r="J3198" s="13" t="n">
        <v>1</v>
      </c>
      <c r="K3198" s="13" t="n">
        <v>750</v>
      </c>
      <c r="L3198" s="14" t="n">
        <v>0.291666666666667</v>
      </c>
      <c r="M3198" s="15" t="n">
        <v>0.305555555555555</v>
      </c>
      <c r="N3198" s="16" t="n">
        <f aca="false">VLOOKUP(E3198,'Esp. percorsi al 18-10-22'!C:J,8,FALSE())</f>
        <v>7.76184305904996</v>
      </c>
      <c r="O3198" s="16"/>
      <c r="P3198" s="16"/>
      <c r="Q3198" s="20" t="n">
        <v>302</v>
      </c>
      <c r="R3198" s="17" t="n">
        <f aca="false">+N3198*Q3198</f>
        <v>2344.07660383309</v>
      </c>
      <c r="S3198" s="17" t="n">
        <f aca="false">+O3198*Q3198</f>
        <v>0</v>
      </c>
      <c r="T3198" s="17"/>
      <c r="U3198" s="18" t="n">
        <f aca="false">+M3198-L3198</f>
        <v>0.0138888888888889</v>
      </c>
      <c r="V3198" s="18" t="n">
        <f aca="false">+U3198*Q3198</f>
        <v>4.19444444444444</v>
      </c>
      <c r="W3198" s="18"/>
    </row>
    <row r="3199" s="13" customFormat="true" ht="12" hidden="false" customHeight="false" outlineLevel="0" collapsed="false">
      <c r="A3199" s="12" t="n">
        <v>17853</v>
      </c>
      <c r="B3199" s="13" t="s">
        <v>703</v>
      </c>
      <c r="C3199" s="13" t="s">
        <v>57</v>
      </c>
      <c r="D3199" s="13" t="n">
        <v>2</v>
      </c>
      <c r="E3199" s="13" t="n">
        <v>348</v>
      </c>
      <c r="F3199" s="13" t="s">
        <v>704</v>
      </c>
      <c r="G3199" s="13" t="s">
        <v>26</v>
      </c>
      <c r="H3199" s="13" t="s">
        <v>25</v>
      </c>
      <c r="J3199" s="13" t="n">
        <v>1</v>
      </c>
      <c r="K3199" s="13" t="n">
        <v>751</v>
      </c>
      <c r="L3199" s="14" t="n">
        <v>0.298611111111111</v>
      </c>
      <c r="M3199" s="15" t="n">
        <v>0.3125</v>
      </c>
      <c r="N3199" s="16" t="n">
        <f aca="false">VLOOKUP(E3199,'Esp. percorsi al 18-10-22'!C:J,8,FALSE())</f>
        <v>7.76184305904996</v>
      </c>
      <c r="O3199" s="16"/>
      <c r="P3199" s="16"/>
      <c r="Q3199" s="20" t="n">
        <v>235</v>
      </c>
      <c r="R3199" s="17" t="n">
        <f aca="false">+N3199*Q3199</f>
        <v>1824.03311887674</v>
      </c>
      <c r="S3199" s="17" t="n">
        <f aca="false">+O3199*Q3199</f>
        <v>0</v>
      </c>
      <c r="T3199" s="17"/>
      <c r="U3199" s="18" t="n">
        <f aca="false">+M3199-L3199</f>
        <v>0.0138888888888889</v>
      </c>
      <c r="V3199" s="18" t="n">
        <f aca="false">+U3199*Q3199</f>
        <v>3.26388888888889</v>
      </c>
      <c r="W3199" s="18"/>
    </row>
    <row r="3200" s="13" customFormat="true" ht="12" hidden="false" customHeight="false" outlineLevel="0" collapsed="false">
      <c r="A3200" s="12" t="n">
        <v>18527</v>
      </c>
      <c r="B3200" s="13" t="s">
        <v>703</v>
      </c>
      <c r="C3200" s="13" t="s">
        <v>57</v>
      </c>
      <c r="D3200" s="13" t="n">
        <v>2</v>
      </c>
      <c r="E3200" s="13" t="n">
        <v>348</v>
      </c>
      <c r="F3200" s="13" t="s">
        <v>704</v>
      </c>
      <c r="G3200" s="13" t="s">
        <v>28</v>
      </c>
      <c r="H3200" s="13" t="s">
        <v>25</v>
      </c>
      <c r="J3200" s="13" t="n">
        <v>1</v>
      </c>
      <c r="K3200" s="13" t="n">
        <v>18527</v>
      </c>
      <c r="L3200" s="14" t="n">
        <v>0.305555555555555</v>
      </c>
      <c r="M3200" s="15" t="n">
        <v>0.326388888888889</v>
      </c>
      <c r="N3200" s="16" t="n">
        <f aca="false">VLOOKUP(E3200,'Esp. percorsi al 18-10-22'!C:J,8,FALSE())</f>
        <v>7.76184305904996</v>
      </c>
      <c r="O3200" s="16"/>
      <c r="P3200" s="16"/>
      <c r="Q3200" s="20" t="n">
        <v>67</v>
      </c>
      <c r="R3200" s="17" t="n">
        <f aca="false">+N3200*Q3200</f>
        <v>520.043484956347</v>
      </c>
      <c r="S3200" s="17" t="n">
        <f aca="false">+O3200*Q3200</f>
        <v>0</v>
      </c>
      <c r="T3200" s="17"/>
      <c r="U3200" s="18" t="n">
        <f aca="false">+M3200-L3200</f>
        <v>0.0208333333333333</v>
      </c>
      <c r="V3200" s="18" t="n">
        <f aca="false">+U3200*Q3200</f>
        <v>1.39583333333333</v>
      </c>
      <c r="W3200" s="18"/>
    </row>
    <row r="3201" s="13" customFormat="true" ht="12" hidden="false" customHeight="false" outlineLevel="0" collapsed="false">
      <c r="A3201" s="12" t="n">
        <v>7403</v>
      </c>
      <c r="B3201" s="13" t="s">
        <v>703</v>
      </c>
      <c r="C3201" s="13" t="s">
        <v>57</v>
      </c>
      <c r="D3201" s="13" t="n">
        <v>2</v>
      </c>
      <c r="E3201" s="13" t="n">
        <v>348</v>
      </c>
      <c r="F3201" s="13" t="s">
        <v>704</v>
      </c>
      <c r="G3201" s="13" t="s">
        <v>24</v>
      </c>
      <c r="H3201" s="13" t="s">
        <v>29</v>
      </c>
      <c r="J3201" s="13" t="n">
        <v>1</v>
      </c>
      <c r="K3201" s="13" t="n">
        <v>1535</v>
      </c>
      <c r="L3201" s="14" t="n">
        <v>0.3125</v>
      </c>
      <c r="M3201" s="15" t="n">
        <v>0.326388888888889</v>
      </c>
      <c r="N3201" s="16" t="n">
        <f aca="false">VLOOKUP(E3201,'Esp. percorsi al 18-10-22'!C:J,8,FALSE())</f>
        <v>7.76184305904996</v>
      </c>
      <c r="O3201" s="16"/>
      <c r="P3201" s="16"/>
      <c r="Q3201" s="20" t="n">
        <v>58</v>
      </c>
      <c r="R3201" s="17" t="n">
        <f aca="false">+N3201*Q3201</f>
        <v>450.186897424898</v>
      </c>
      <c r="S3201" s="17" t="n">
        <f aca="false">+O3201*Q3201</f>
        <v>0</v>
      </c>
      <c r="T3201" s="17"/>
      <c r="U3201" s="18" t="n">
        <f aca="false">+M3201-L3201</f>
        <v>0.0138888888888889</v>
      </c>
      <c r="V3201" s="18" t="n">
        <f aca="false">+U3201*Q3201</f>
        <v>0.805555555555555</v>
      </c>
      <c r="W3201" s="18"/>
    </row>
    <row r="3202" s="13" customFormat="true" ht="12" hidden="false" customHeight="false" outlineLevel="0" collapsed="false">
      <c r="A3202" s="12" t="n">
        <v>7361</v>
      </c>
      <c r="B3202" s="13" t="s">
        <v>703</v>
      </c>
      <c r="C3202" s="13" t="s">
        <v>57</v>
      </c>
      <c r="D3202" s="13" t="n">
        <v>2</v>
      </c>
      <c r="E3202" s="13" t="n">
        <v>348</v>
      </c>
      <c r="F3202" s="13" t="s">
        <v>704</v>
      </c>
      <c r="G3202" s="13" t="s">
        <v>24</v>
      </c>
      <c r="H3202" s="13" t="s">
        <v>25</v>
      </c>
      <c r="J3202" s="13" t="n">
        <v>1</v>
      </c>
      <c r="K3202" s="13" t="n">
        <v>752</v>
      </c>
      <c r="L3202" s="14" t="n">
        <v>0.319444444444444</v>
      </c>
      <c r="M3202" s="15" t="n">
        <v>0.340277777777778</v>
      </c>
      <c r="N3202" s="16" t="n">
        <f aca="false">VLOOKUP(E3202,'Esp. percorsi al 18-10-22'!C:J,8,FALSE())</f>
        <v>7.76184305904996</v>
      </c>
      <c r="O3202" s="16"/>
      <c r="P3202" s="16"/>
      <c r="Q3202" s="20" t="n">
        <v>302</v>
      </c>
      <c r="R3202" s="17" t="n">
        <f aca="false">+N3202*Q3202</f>
        <v>2344.07660383309</v>
      </c>
      <c r="S3202" s="17" t="n">
        <f aca="false">+O3202*Q3202</f>
        <v>0</v>
      </c>
      <c r="T3202" s="17"/>
      <c r="U3202" s="18" t="n">
        <f aca="false">+M3202-L3202</f>
        <v>0.0208333333333333</v>
      </c>
      <c r="V3202" s="18" t="n">
        <f aca="false">+U3202*Q3202</f>
        <v>6.29166666666667</v>
      </c>
      <c r="W3202" s="18"/>
    </row>
    <row r="3203" s="13" customFormat="true" ht="12" hidden="false" customHeight="false" outlineLevel="0" collapsed="false">
      <c r="A3203" s="12" t="n">
        <v>7362</v>
      </c>
      <c r="B3203" s="13" t="s">
        <v>703</v>
      </c>
      <c r="C3203" s="13" t="s">
        <v>57</v>
      </c>
      <c r="D3203" s="13" t="n">
        <v>2</v>
      </c>
      <c r="E3203" s="13" t="n">
        <v>348</v>
      </c>
      <c r="F3203" s="13" t="s">
        <v>704</v>
      </c>
      <c r="G3203" s="13" t="s">
        <v>24</v>
      </c>
      <c r="H3203" s="13" t="s">
        <v>25</v>
      </c>
      <c r="J3203" s="13" t="n">
        <v>1</v>
      </c>
      <c r="K3203" s="13" t="n">
        <v>753</v>
      </c>
      <c r="L3203" s="14" t="n">
        <v>0.34375</v>
      </c>
      <c r="M3203" s="15" t="n">
        <v>0.361111111111111</v>
      </c>
      <c r="N3203" s="16" t="n">
        <f aca="false">VLOOKUP(E3203,'Esp. percorsi al 18-10-22'!C:J,8,FALSE())</f>
        <v>7.76184305904996</v>
      </c>
      <c r="O3203" s="16"/>
      <c r="P3203" s="16"/>
      <c r="Q3203" s="20" t="n">
        <v>302</v>
      </c>
      <c r="R3203" s="17" t="n">
        <f aca="false">+N3203*Q3203</f>
        <v>2344.07660383309</v>
      </c>
      <c r="S3203" s="17" t="n">
        <f aca="false">+O3203*Q3203</f>
        <v>0</v>
      </c>
      <c r="T3203" s="17"/>
      <c r="U3203" s="18" t="n">
        <f aca="false">+M3203-L3203</f>
        <v>0.0173611111111111</v>
      </c>
      <c r="V3203" s="18" t="n">
        <f aca="false">+U3203*Q3203</f>
        <v>5.24305555555556</v>
      </c>
      <c r="W3203" s="18"/>
    </row>
    <row r="3204" s="13" customFormat="true" ht="12" hidden="false" customHeight="false" outlineLevel="0" collapsed="false">
      <c r="A3204" s="12" t="n">
        <v>7404</v>
      </c>
      <c r="B3204" s="13" t="s">
        <v>703</v>
      </c>
      <c r="C3204" s="13" t="s">
        <v>57</v>
      </c>
      <c r="D3204" s="13" t="n">
        <v>2</v>
      </c>
      <c r="E3204" s="13" t="n">
        <v>348</v>
      </c>
      <c r="F3204" s="13" t="s">
        <v>704</v>
      </c>
      <c r="G3204" s="13" t="s">
        <v>24</v>
      </c>
      <c r="H3204" s="13" t="s">
        <v>29</v>
      </c>
      <c r="J3204" s="13" t="n">
        <v>1</v>
      </c>
      <c r="K3204" s="13" t="n">
        <v>1536</v>
      </c>
      <c r="L3204" s="14" t="n">
        <v>0.354166666666667</v>
      </c>
      <c r="M3204" s="15" t="n">
        <v>0.368055555555556</v>
      </c>
      <c r="N3204" s="16" t="n">
        <f aca="false">VLOOKUP(E3204,'Esp. percorsi al 18-10-22'!C:J,8,FALSE())</f>
        <v>7.76184305904996</v>
      </c>
      <c r="O3204" s="16"/>
      <c r="P3204" s="16"/>
      <c r="Q3204" s="20" t="n">
        <v>58</v>
      </c>
      <c r="R3204" s="17" t="n">
        <f aca="false">+N3204*Q3204</f>
        <v>450.186897424898</v>
      </c>
      <c r="S3204" s="17" t="n">
        <f aca="false">+O3204*Q3204</f>
        <v>0</v>
      </c>
      <c r="T3204" s="17"/>
      <c r="U3204" s="18" t="n">
        <f aca="false">+M3204-L3204</f>
        <v>0.0138888888888889</v>
      </c>
      <c r="V3204" s="18" t="n">
        <f aca="false">+U3204*Q3204</f>
        <v>0.805555555555555</v>
      </c>
      <c r="W3204" s="18"/>
    </row>
    <row r="3205" s="13" customFormat="true" ht="12" hidden="false" customHeight="false" outlineLevel="0" collapsed="false">
      <c r="A3205" s="12" t="n">
        <v>7363</v>
      </c>
      <c r="B3205" s="13" t="s">
        <v>703</v>
      </c>
      <c r="C3205" s="13" t="s">
        <v>57</v>
      </c>
      <c r="D3205" s="13" t="n">
        <v>2</v>
      </c>
      <c r="E3205" s="13" t="n">
        <v>348</v>
      </c>
      <c r="F3205" s="13" t="s">
        <v>704</v>
      </c>
      <c r="G3205" s="13" t="s">
        <v>24</v>
      </c>
      <c r="H3205" s="13" t="s">
        <v>25</v>
      </c>
      <c r="J3205" s="13" t="n">
        <v>1</v>
      </c>
      <c r="K3205" s="13" t="n">
        <v>754</v>
      </c>
      <c r="L3205" s="14" t="n">
        <v>0.361111111111111</v>
      </c>
      <c r="M3205" s="15" t="n">
        <v>0.375</v>
      </c>
      <c r="N3205" s="16" t="n">
        <f aca="false">VLOOKUP(E3205,'Esp. percorsi al 18-10-22'!C:J,8,FALSE())</f>
        <v>7.76184305904996</v>
      </c>
      <c r="O3205" s="16"/>
      <c r="P3205" s="16"/>
      <c r="Q3205" s="20" t="n">
        <v>302</v>
      </c>
      <c r="R3205" s="17" t="n">
        <f aca="false">+N3205*Q3205</f>
        <v>2344.07660383309</v>
      </c>
      <c r="S3205" s="17" t="n">
        <f aca="false">+O3205*Q3205</f>
        <v>0</v>
      </c>
      <c r="T3205" s="17"/>
      <c r="U3205" s="18" t="n">
        <f aca="false">+M3205-L3205</f>
        <v>0.0138888888888889</v>
      </c>
      <c r="V3205" s="18" t="n">
        <f aca="false">+U3205*Q3205</f>
        <v>4.19444444444444</v>
      </c>
      <c r="W3205" s="18"/>
    </row>
    <row r="3206" s="13" customFormat="true" ht="12" hidden="false" customHeight="false" outlineLevel="0" collapsed="false">
      <c r="A3206" s="12" t="n">
        <v>7364</v>
      </c>
      <c r="B3206" s="13" t="s">
        <v>703</v>
      </c>
      <c r="C3206" s="13" t="s">
        <v>57</v>
      </c>
      <c r="D3206" s="13" t="n">
        <v>2</v>
      </c>
      <c r="E3206" s="13" t="n">
        <v>348</v>
      </c>
      <c r="F3206" s="13" t="s">
        <v>704</v>
      </c>
      <c r="G3206" s="13" t="s">
        <v>24</v>
      </c>
      <c r="H3206" s="13" t="s">
        <v>25</v>
      </c>
      <c r="J3206" s="13" t="n">
        <v>1</v>
      </c>
      <c r="K3206" s="13" t="n">
        <v>756</v>
      </c>
      <c r="L3206" s="14" t="n">
        <v>0.378472222222222</v>
      </c>
      <c r="M3206" s="15" t="n">
        <v>0.392361111111111</v>
      </c>
      <c r="N3206" s="16" t="n">
        <f aca="false">VLOOKUP(E3206,'Esp. percorsi al 18-10-22'!C:J,8,FALSE())</f>
        <v>7.76184305904996</v>
      </c>
      <c r="O3206" s="16"/>
      <c r="P3206" s="16"/>
      <c r="Q3206" s="20" t="n">
        <v>302</v>
      </c>
      <c r="R3206" s="17" t="n">
        <f aca="false">+N3206*Q3206</f>
        <v>2344.07660383309</v>
      </c>
      <c r="S3206" s="17" t="n">
        <f aca="false">+O3206*Q3206</f>
        <v>0</v>
      </c>
      <c r="T3206" s="17"/>
      <c r="U3206" s="18" t="n">
        <f aca="false">+M3206-L3206</f>
        <v>0.0138888888888889</v>
      </c>
      <c r="V3206" s="18" t="n">
        <f aca="false">+U3206*Q3206</f>
        <v>4.19444444444444</v>
      </c>
      <c r="W3206" s="18"/>
    </row>
    <row r="3207" s="13" customFormat="true" ht="12" hidden="false" customHeight="false" outlineLevel="0" collapsed="false">
      <c r="A3207" s="12" t="n">
        <v>7405</v>
      </c>
      <c r="B3207" s="13" t="s">
        <v>703</v>
      </c>
      <c r="C3207" s="13" t="s">
        <v>57</v>
      </c>
      <c r="D3207" s="13" t="n">
        <v>2</v>
      </c>
      <c r="E3207" s="13" t="n">
        <v>348</v>
      </c>
      <c r="F3207" s="13" t="s">
        <v>704</v>
      </c>
      <c r="G3207" s="13" t="s">
        <v>24</v>
      </c>
      <c r="H3207" s="13" t="s">
        <v>29</v>
      </c>
      <c r="J3207" s="13" t="n">
        <v>1</v>
      </c>
      <c r="K3207" s="13" t="n">
        <v>1537</v>
      </c>
      <c r="L3207" s="14" t="n">
        <v>0.395833333333333</v>
      </c>
      <c r="M3207" s="15" t="n">
        <v>0.409722222222222</v>
      </c>
      <c r="N3207" s="16" t="n">
        <f aca="false">VLOOKUP(E3207,'Esp. percorsi al 18-10-22'!C:J,8,FALSE())</f>
        <v>7.76184305904996</v>
      </c>
      <c r="O3207" s="16"/>
      <c r="P3207" s="16"/>
      <c r="Q3207" s="20" t="n">
        <v>58</v>
      </c>
      <c r="R3207" s="17" t="n">
        <f aca="false">+N3207*Q3207</f>
        <v>450.186897424898</v>
      </c>
      <c r="S3207" s="17" t="n">
        <f aca="false">+O3207*Q3207</f>
        <v>0</v>
      </c>
      <c r="T3207" s="17"/>
      <c r="U3207" s="18" t="n">
        <f aca="false">+M3207-L3207</f>
        <v>0.0138888888888889</v>
      </c>
      <c r="V3207" s="18" t="n">
        <f aca="false">+U3207*Q3207</f>
        <v>0.805555555555555</v>
      </c>
      <c r="W3207" s="18"/>
    </row>
    <row r="3208" s="13" customFormat="true" ht="12" hidden="false" customHeight="false" outlineLevel="0" collapsed="false">
      <c r="A3208" s="12" t="n">
        <v>7375</v>
      </c>
      <c r="B3208" s="13" t="s">
        <v>703</v>
      </c>
      <c r="C3208" s="13" t="s">
        <v>57</v>
      </c>
      <c r="D3208" s="13" t="n">
        <v>2</v>
      </c>
      <c r="E3208" s="13" t="n">
        <v>348</v>
      </c>
      <c r="F3208" s="13" t="s">
        <v>704</v>
      </c>
      <c r="G3208" s="13" t="s">
        <v>24</v>
      </c>
      <c r="H3208" s="13" t="s">
        <v>25</v>
      </c>
      <c r="J3208" s="13" t="n">
        <v>1</v>
      </c>
      <c r="K3208" s="13" t="n">
        <v>768</v>
      </c>
      <c r="L3208" s="14" t="n">
        <v>0.399305555555556</v>
      </c>
      <c r="M3208" s="15" t="n">
        <v>0.413194444444444</v>
      </c>
      <c r="N3208" s="16" t="n">
        <f aca="false">VLOOKUP(E3208,'Esp. percorsi al 18-10-22'!C:J,8,FALSE())</f>
        <v>7.76184305904996</v>
      </c>
      <c r="O3208" s="16"/>
      <c r="P3208" s="16"/>
      <c r="Q3208" s="20" t="n">
        <v>302</v>
      </c>
      <c r="R3208" s="17" t="n">
        <f aca="false">+N3208*Q3208</f>
        <v>2344.07660383309</v>
      </c>
      <c r="S3208" s="17" t="n">
        <f aca="false">+O3208*Q3208</f>
        <v>0</v>
      </c>
      <c r="T3208" s="17"/>
      <c r="U3208" s="18" t="n">
        <f aca="false">+M3208-L3208</f>
        <v>0.0138888888888889</v>
      </c>
      <c r="V3208" s="18" t="n">
        <f aca="false">+U3208*Q3208</f>
        <v>4.19444444444444</v>
      </c>
      <c r="W3208" s="18"/>
    </row>
    <row r="3209" s="13" customFormat="true" ht="12" hidden="false" customHeight="false" outlineLevel="0" collapsed="false">
      <c r="A3209" s="12" t="n">
        <v>7365</v>
      </c>
      <c r="B3209" s="13" t="s">
        <v>703</v>
      </c>
      <c r="C3209" s="13" t="s">
        <v>57</v>
      </c>
      <c r="D3209" s="13" t="n">
        <v>2</v>
      </c>
      <c r="E3209" s="13" t="n">
        <v>348</v>
      </c>
      <c r="F3209" s="13" t="s">
        <v>704</v>
      </c>
      <c r="G3209" s="13" t="s">
        <v>24</v>
      </c>
      <c r="H3209" s="13" t="s">
        <v>25</v>
      </c>
      <c r="J3209" s="13" t="n">
        <v>1</v>
      </c>
      <c r="K3209" s="13" t="n">
        <v>757</v>
      </c>
      <c r="L3209" s="14" t="n">
        <v>0.420138888888889</v>
      </c>
      <c r="M3209" s="15" t="n">
        <v>0.434027777777778</v>
      </c>
      <c r="N3209" s="16" t="n">
        <f aca="false">VLOOKUP(E3209,'Esp. percorsi al 18-10-22'!C:J,8,FALSE())</f>
        <v>7.76184305904996</v>
      </c>
      <c r="O3209" s="16"/>
      <c r="P3209" s="16"/>
      <c r="Q3209" s="20" t="n">
        <v>302</v>
      </c>
      <c r="R3209" s="17" t="n">
        <f aca="false">+N3209*Q3209</f>
        <v>2344.07660383309</v>
      </c>
      <c r="S3209" s="17" t="n">
        <f aca="false">+O3209*Q3209</f>
        <v>0</v>
      </c>
      <c r="T3209" s="17"/>
      <c r="U3209" s="18" t="n">
        <f aca="false">+M3209-L3209</f>
        <v>0.0138888888888889</v>
      </c>
      <c r="V3209" s="18" t="n">
        <f aca="false">+U3209*Q3209</f>
        <v>4.19444444444444</v>
      </c>
      <c r="W3209" s="18"/>
    </row>
    <row r="3210" s="13" customFormat="true" ht="12" hidden="false" customHeight="false" outlineLevel="0" collapsed="false">
      <c r="A3210" s="12" t="n">
        <v>7406</v>
      </c>
      <c r="B3210" s="13" t="s">
        <v>703</v>
      </c>
      <c r="C3210" s="13" t="s">
        <v>57</v>
      </c>
      <c r="D3210" s="13" t="n">
        <v>2</v>
      </c>
      <c r="E3210" s="13" t="n">
        <v>348</v>
      </c>
      <c r="F3210" s="13" t="s">
        <v>704</v>
      </c>
      <c r="G3210" s="13" t="s">
        <v>24</v>
      </c>
      <c r="H3210" s="13" t="s">
        <v>29</v>
      </c>
      <c r="J3210" s="13" t="n">
        <v>1</v>
      </c>
      <c r="K3210" s="13" t="n">
        <v>1538</v>
      </c>
      <c r="L3210" s="14" t="n">
        <v>0.4375</v>
      </c>
      <c r="M3210" s="15" t="n">
        <v>0.451388888888889</v>
      </c>
      <c r="N3210" s="16" t="n">
        <f aca="false">VLOOKUP(E3210,'Esp. percorsi al 18-10-22'!C:J,8,FALSE())</f>
        <v>7.76184305904996</v>
      </c>
      <c r="O3210" s="16"/>
      <c r="P3210" s="16"/>
      <c r="Q3210" s="20" t="n">
        <v>58</v>
      </c>
      <c r="R3210" s="17" t="n">
        <f aca="false">+N3210*Q3210</f>
        <v>450.186897424898</v>
      </c>
      <c r="S3210" s="17" t="n">
        <f aca="false">+O3210*Q3210</f>
        <v>0</v>
      </c>
      <c r="T3210" s="17"/>
      <c r="U3210" s="18" t="n">
        <f aca="false">+M3210-L3210</f>
        <v>0.0138888888888889</v>
      </c>
      <c r="V3210" s="18" t="n">
        <f aca="false">+U3210*Q3210</f>
        <v>0.805555555555555</v>
      </c>
      <c r="W3210" s="18"/>
    </row>
    <row r="3211" s="13" customFormat="true" ht="12" hidden="false" customHeight="false" outlineLevel="0" collapsed="false">
      <c r="A3211" s="12" t="n">
        <v>7376</v>
      </c>
      <c r="B3211" s="13" t="s">
        <v>703</v>
      </c>
      <c r="C3211" s="13" t="s">
        <v>57</v>
      </c>
      <c r="D3211" s="13" t="n">
        <v>2</v>
      </c>
      <c r="E3211" s="13" t="n">
        <v>348</v>
      </c>
      <c r="F3211" s="13" t="s">
        <v>704</v>
      </c>
      <c r="G3211" s="13" t="s">
        <v>24</v>
      </c>
      <c r="H3211" s="13" t="s">
        <v>25</v>
      </c>
      <c r="J3211" s="13" t="n">
        <v>1</v>
      </c>
      <c r="K3211" s="13" t="n">
        <v>769</v>
      </c>
      <c r="L3211" s="14" t="n">
        <v>0.440972222222222</v>
      </c>
      <c r="M3211" s="15" t="n">
        <v>0.454861111111111</v>
      </c>
      <c r="N3211" s="16" t="n">
        <f aca="false">VLOOKUP(E3211,'Esp. percorsi al 18-10-22'!C:J,8,FALSE())</f>
        <v>7.76184305904996</v>
      </c>
      <c r="O3211" s="16"/>
      <c r="P3211" s="16"/>
      <c r="Q3211" s="20" t="n">
        <v>302</v>
      </c>
      <c r="R3211" s="17" t="n">
        <f aca="false">+N3211*Q3211</f>
        <v>2344.07660383309</v>
      </c>
      <c r="S3211" s="17" t="n">
        <f aca="false">+O3211*Q3211</f>
        <v>0</v>
      </c>
      <c r="T3211" s="17"/>
      <c r="U3211" s="18" t="n">
        <f aca="false">+M3211-L3211</f>
        <v>0.0138888888888889</v>
      </c>
      <c r="V3211" s="18" t="n">
        <f aca="false">+U3211*Q3211</f>
        <v>4.19444444444444</v>
      </c>
      <c r="W3211" s="18"/>
    </row>
    <row r="3212" s="13" customFormat="true" ht="12" hidden="false" customHeight="false" outlineLevel="0" collapsed="false">
      <c r="A3212" s="12" t="n">
        <v>7366</v>
      </c>
      <c r="B3212" s="13" t="s">
        <v>703</v>
      </c>
      <c r="C3212" s="13" t="s">
        <v>57</v>
      </c>
      <c r="D3212" s="13" t="n">
        <v>2</v>
      </c>
      <c r="E3212" s="13" t="n">
        <v>348</v>
      </c>
      <c r="F3212" s="13" t="s">
        <v>704</v>
      </c>
      <c r="G3212" s="13" t="s">
        <v>24</v>
      </c>
      <c r="H3212" s="13" t="s">
        <v>25</v>
      </c>
      <c r="J3212" s="13" t="n">
        <v>1</v>
      </c>
      <c r="K3212" s="13" t="n">
        <v>758</v>
      </c>
      <c r="L3212" s="14" t="n">
        <v>0.461805555555556</v>
      </c>
      <c r="M3212" s="15" t="n">
        <v>0.475694444444444</v>
      </c>
      <c r="N3212" s="16" t="n">
        <f aca="false">VLOOKUP(E3212,'Esp. percorsi al 18-10-22'!C:J,8,FALSE())</f>
        <v>7.76184305904996</v>
      </c>
      <c r="O3212" s="16"/>
      <c r="P3212" s="16"/>
      <c r="Q3212" s="20" t="n">
        <v>302</v>
      </c>
      <c r="R3212" s="17" t="n">
        <f aca="false">+N3212*Q3212</f>
        <v>2344.07660383309</v>
      </c>
      <c r="S3212" s="17" t="n">
        <f aca="false">+O3212*Q3212</f>
        <v>0</v>
      </c>
      <c r="T3212" s="17"/>
      <c r="U3212" s="18" t="n">
        <f aca="false">+M3212-L3212</f>
        <v>0.0138888888888889</v>
      </c>
      <c r="V3212" s="18" t="n">
        <f aca="false">+U3212*Q3212</f>
        <v>4.19444444444444</v>
      </c>
      <c r="W3212" s="18"/>
    </row>
    <row r="3213" s="13" customFormat="true" ht="12" hidden="false" customHeight="false" outlineLevel="0" collapsed="false">
      <c r="A3213" s="12" t="n">
        <v>7407</v>
      </c>
      <c r="B3213" s="13" t="s">
        <v>703</v>
      </c>
      <c r="C3213" s="13" t="s">
        <v>57</v>
      </c>
      <c r="D3213" s="13" t="n">
        <v>2</v>
      </c>
      <c r="E3213" s="13" t="n">
        <v>348</v>
      </c>
      <c r="F3213" s="13" t="s">
        <v>704</v>
      </c>
      <c r="G3213" s="13" t="s">
        <v>24</v>
      </c>
      <c r="H3213" s="13" t="s">
        <v>29</v>
      </c>
      <c r="J3213" s="13" t="n">
        <v>1</v>
      </c>
      <c r="K3213" s="13" t="n">
        <v>1539</v>
      </c>
      <c r="L3213" s="14" t="n">
        <v>0.479166666666667</v>
      </c>
      <c r="M3213" s="15" t="n">
        <v>0.493055555555556</v>
      </c>
      <c r="N3213" s="16" t="n">
        <f aca="false">VLOOKUP(E3213,'Esp. percorsi al 18-10-22'!C:J,8,FALSE())</f>
        <v>7.76184305904996</v>
      </c>
      <c r="O3213" s="16"/>
      <c r="P3213" s="16"/>
      <c r="Q3213" s="20" t="n">
        <v>58</v>
      </c>
      <c r="R3213" s="17" t="n">
        <f aca="false">+N3213*Q3213</f>
        <v>450.186897424898</v>
      </c>
      <c r="S3213" s="17" t="n">
        <f aca="false">+O3213*Q3213</f>
        <v>0</v>
      </c>
      <c r="T3213" s="17"/>
      <c r="U3213" s="18" t="n">
        <f aca="false">+M3213-L3213</f>
        <v>0.0138888888888889</v>
      </c>
      <c r="V3213" s="18" t="n">
        <f aca="false">+U3213*Q3213</f>
        <v>0.805555555555555</v>
      </c>
      <c r="W3213" s="18"/>
    </row>
    <row r="3214" s="13" customFormat="true" ht="12" hidden="false" customHeight="false" outlineLevel="0" collapsed="false">
      <c r="A3214" s="12" t="n">
        <v>7377</v>
      </c>
      <c r="B3214" s="13" t="s">
        <v>703</v>
      </c>
      <c r="C3214" s="13" t="s">
        <v>57</v>
      </c>
      <c r="D3214" s="13" t="n">
        <v>2</v>
      </c>
      <c r="E3214" s="13" t="n">
        <v>348</v>
      </c>
      <c r="F3214" s="13" t="s">
        <v>704</v>
      </c>
      <c r="G3214" s="13" t="s">
        <v>24</v>
      </c>
      <c r="H3214" s="13" t="s">
        <v>25</v>
      </c>
      <c r="J3214" s="13" t="n">
        <v>1</v>
      </c>
      <c r="K3214" s="13" t="n">
        <v>770</v>
      </c>
      <c r="L3214" s="14" t="n">
        <v>0.482638888888889</v>
      </c>
      <c r="M3214" s="15" t="n">
        <v>0.496527777777778</v>
      </c>
      <c r="N3214" s="16" t="n">
        <f aca="false">VLOOKUP(E3214,'Esp. percorsi al 18-10-22'!C:J,8,FALSE())</f>
        <v>7.76184305904996</v>
      </c>
      <c r="O3214" s="16"/>
      <c r="P3214" s="16"/>
      <c r="Q3214" s="20" t="n">
        <v>302</v>
      </c>
      <c r="R3214" s="17" t="n">
        <f aca="false">+N3214*Q3214</f>
        <v>2344.07660383309</v>
      </c>
      <c r="S3214" s="17" t="n">
        <f aca="false">+O3214*Q3214</f>
        <v>0</v>
      </c>
      <c r="T3214" s="17"/>
      <c r="U3214" s="18" t="n">
        <f aca="false">+M3214-L3214</f>
        <v>0.0138888888888889</v>
      </c>
      <c r="V3214" s="18" t="n">
        <f aca="false">+U3214*Q3214</f>
        <v>4.19444444444444</v>
      </c>
      <c r="W3214" s="18"/>
    </row>
    <row r="3215" s="13" customFormat="true" ht="12" hidden="false" customHeight="false" outlineLevel="0" collapsed="false">
      <c r="A3215" s="12" t="n">
        <v>7367</v>
      </c>
      <c r="B3215" s="13" t="s">
        <v>703</v>
      </c>
      <c r="C3215" s="13" t="s">
        <v>57</v>
      </c>
      <c r="D3215" s="13" t="n">
        <v>2</v>
      </c>
      <c r="E3215" s="13" t="n">
        <v>348</v>
      </c>
      <c r="F3215" s="13" t="s">
        <v>704</v>
      </c>
      <c r="G3215" s="13" t="s">
        <v>24</v>
      </c>
      <c r="H3215" s="13" t="s">
        <v>25</v>
      </c>
      <c r="J3215" s="13" t="n">
        <v>1</v>
      </c>
      <c r="K3215" s="13" t="n">
        <v>759</v>
      </c>
      <c r="L3215" s="14" t="n">
        <v>0.503472222222222</v>
      </c>
      <c r="M3215" s="15" t="n">
        <v>0.517361111111111</v>
      </c>
      <c r="N3215" s="16" t="n">
        <f aca="false">VLOOKUP(E3215,'Esp. percorsi al 18-10-22'!C:J,8,FALSE())</f>
        <v>7.76184305904996</v>
      </c>
      <c r="O3215" s="16"/>
      <c r="P3215" s="16"/>
      <c r="Q3215" s="20" t="n">
        <v>302</v>
      </c>
      <c r="R3215" s="17" t="n">
        <f aca="false">+N3215*Q3215</f>
        <v>2344.07660383309</v>
      </c>
      <c r="S3215" s="17" t="n">
        <f aca="false">+O3215*Q3215</f>
        <v>0</v>
      </c>
      <c r="T3215" s="17"/>
      <c r="U3215" s="18" t="n">
        <f aca="false">+M3215-L3215</f>
        <v>0.0138888888888889</v>
      </c>
      <c r="V3215" s="18" t="n">
        <f aca="false">+U3215*Q3215</f>
        <v>4.19444444444444</v>
      </c>
      <c r="W3215" s="18"/>
    </row>
    <row r="3216" s="13" customFormat="true" ht="12" hidden="false" customHeight="false" outlineLevel="0" collapsed="false">
      <c r="A3216" s="12" t="n">
        <v>7408</v>
      </c>
      <c r="B3216" s="13" t="s">
        <v>703</v>
      </c>
      <c r="C3216" s="13" t="s">
        <v>57</v>
      </c>
      <c r="D3216" s="13" t="n">
        <v>2</v>
      </c>
      <c r="E3216" s="13" t="n">
        <v>348</v>
      </c>
      <c r="F3216" s="13" t="s">
        <v>704</v>
      </c>
      <c r="G3216" s="13" t="s">
        <v>24</v>
      </c>
      <c r="H3216" s="13" t="s">
        <v>29</v>
      </c>
      <c r="J3216" s="13" t="n">
        <v>1</v>
      </c>
      <c r="K3216" s="13" t="n">
        <v>1540</v>
      </c>
      <c r="L3216" s="14" t="n">
        <v>0.520833333333333</v>
      </c>
      <c r="M3216" s="15" t="n">
        <v>0.534722222222222</v>
      </c>
      <c r="N3216" s="16" t="n">
        <f aca="false">VLOOKUP(E3216,'Esp. percorsi al 18-10-22'!C:J,8,FALSE())</f>
        <v>7.76184305904996</v>
      </c>
      <c r="O3216" s="16"/>
      <c r="P3216" s="16"/>
      <c r="Q3216" s="20" t="n">
        <v>58</v>
      </c>
      <c r="R3216" s="17" t="n">
        <f aca="false">+N3216*Q3216</f>
        <v>450.186897424898</v>
      </c>
      <c r="S3216" s="17" t="n">
        <f aca="false">+O3216*Q3216</f>
        <v>0</v>
      </c>
      <c r="T3216" s="17"/>
      <c r="U3216" s="18" t="n">
        <f aca="false">+M3216-L3216</f>
        <v>0.0138888888888889</v>
      </c>
      <c r="V3216" s="18" t="n">
        <f aca="false">+U3216*Q3216</f>
        <v>0.805555555555555</v>
      </c>
      <c r="W3216" s="18"/>
    </row>
    <row r="3217" s="13" customFormat="true" ht="12" hidden="false" customHeight="false" outlineLevel="0" collapsed="false">
      <c r="A3217" s="12" t="n">
        <v>7378</v>
      </c>
      <c r="B3217" s="13" t="s">
        <v>703</v>
      </c>
      <c r="C3217" s="13" t="s">
        <v>57</v>
      </c>
      <c r="D3217" s="13" t="n">
        <v>2</v>
      </c>
      <c r="E3217" s="13" t="n">
        <v>348</v>
      </c>
      <c r="F3217" s="13" t="s">
        <v>704</v>
      </c>
      <c r="G3217" s="13" t="s">
        <v>24</v>
      </c>
      <c r="H3217" s="13" t="s">
        <v>25</v>
      </c>
      <c r="J3217" s="13" t="n">
        <v>1</v>
      </c>
      <c r="K3217" s="13" t="n">
        <v>771</v>
      </c>
      <c r="L3217" s="14" t="n">
        <v>0.524305555555556</v>
      </c>
      <c r="M3217" s="15" t="n">
        <v>0.538194444444444</v>
      </c>
      <c r="N3217" s="16" t="n">
        <f aca="false">VLOOKUP(E3217,'Esp. percorsi al 18-10-22'!C:J,8,FALSE())</f>
        <v>7.76184305904996</v>
      </c>
      <c r="O3217" s="16"/>
      <c r="P3217" s="16"/>
      <c r="Q3217" s="20" t="n">
        <v>302</v>
      </c>
      <c r="R3217" s="17" t="n">
        <f aca="false">+N3217*Q3217</f>
        <v>2344.07660383309</v>
      </c>
      <c r="S3217" s="17" t="n">
        <f aca="false">+O3217*Q3217</f>
        <v>0</v>
      </c>
      <c r="T3217" s="17"/>
      <c r="U3217" s="18" t="n">
        <f aca="false">+M3217-L3217</f>
        <v>0.0138888888888889</v>
      </c>
      <c r="V3217" s="18" t="n">
        <f aca="false">+U3217*Q3217</f>
        <v>4.19444444444444</v>
      </c>
      <c r="W3217" s="18"/>
    </row>
    <row r="3218" s="13" customFormat="true" ht="12" hidden="false" customHeight="false" outlineLevel="0" collapsed="false">
      <c r="A3218" s="12" t="n">
        <v>7368</v>
      </c>
      <c r="B3218" s="13" t="s">
        <v>703</v>
      </c>
      <c r="C3218" s="13" t="s">
        <v>57</v>
      </c>
      <c r="D3218" s="13" t="n">
        <v>2</v>
      </c>
      <c r="E3218" s="13" t="n">
        <v>348</v>
      </c>
      <c r="F3218" s="13" t="s">
        <v>704</v>
      </c>
      <c r="G3218" s="13" t="s">
        <v>24</v>
      </c>
      <c r="H3218" s="13" t="s">
        <v>25</v>
      </c>
      <c r="J3218" s="13" t="n">
        <v>1</v>
      </c>
      <c r="K3218" s="13" t="n">
        <v>760</v>
      </c>
      <c r="L3218" s="14" t="n">
        <v>0.545138888888889</v>
      </c>
      <c r="M3218" s="15" t="n">
        <v>0.559027777777778</v>
      </c>
      <c r="N3218" s="16" t="n">
        <f aca="false">VLOOKUP(E3218,'Esp. percorsi al 18-10-22'!C:J,8,FALSE())</f>
        <v>7.76184305904996</v>
      </c>
      <c r="O3218" s="16"/>
      <c r="P3218" s="16"/>
      <c r="Q3218" s="20" t="n">
        <v>302</v>
      </c>
      <c r="R3218" s="17" t="n">
        <f aca="false">+N3218*Q3218</f>
        <v>2344.07660383309</v>
      </c>
      <c r="S3218" s="17" t="n">
        <f aca="false">+O3218*Q3218</f>
        <v>0</v>
      </c>
      <c r="T3218" s="17"/>
      <c r="U3218" s="18" t="n">
        <f aca="false">+M3218-L3218</f>
        <v>0.0138888888888889</v>
      </c>
      <c r="V3218" s="18" t="n">
        <f aca="false">+U3218*Q3218</f>
        <v>4.19444444444444</v>
      </c>
      <c r="W3218" s="18"/>
    </row>
    <row r="3219" s="13" customFormat="true" ht="12" hidden="false" customHeight="false" outlineLevel="0" collapsed="false">
      <c r="A3219" s="12" t="n">
        <v>7409</v>
      </c>
      <c r="B3219" s="13" t="s">
        <v>703</v>
      </c>
      <c r="C3219" s="13" t="s">
        <v>57</v>
      </c>
      <c r="D3219" s="13" t="n">
        <v>2</v>
      </c>
      <c r="E3219" s="13" t="n">
        <v>348</v>
      </c>
      <c r="F3219" s="13" t="s">
        <v>704</v>
      </c>
      <c r="G3219" s="13" t="s">
        <v>24</v>
      </c>
      <c r="H3219" s="13" t="s">
        <v>29</v>
      </c>
      <c r="J3219" s="13" t="n">
        <v>1</v>
      </c>
      <c r="K3219" s="13" t="n">
        <v>1541</v>
      </c>
      <c r="L3219" s="14" t="n">
        <v>0.5625</v>
      </c>
      <c r="M3219" s="15" t="n">
        <v>0.576388888888889</v>
      </c>
      <c r="N3219" s="16" t="n">
        <f aca="false">VLOOKUP(E3219,'Esp. percorsi al 18-10-22'!C:J,8,FALSE())</f>
        <v>7.76184305904996</v>
      </c>
      <c r="O3219" s="16"/>
      <c r="P3219" s="16"/>
      <c r="Q3219" s="20" t="n">
        <v>58</v>
      </c>
      <c r="R3219" s="17" t="n">
        <f aca="false">+N3219*Q3219</f>
        <v>450.186897424898</v>
      </c>
      <c r="S3219" s="17" t="n">
        <f aca="false">+O3219*Q3219</f>
        <v>0</v>
      </c>
      <c r="T3219" s="17"/>
      <c r="U3219" s="18" t="n">
        <f aca="false">+M3219-L3219</f>
        <v>0.0138888888888889</v>
      </c>
      <c r="V3219" s="18" t="n">
        <f aca="false">+U3219*Q3219</f>
        <v>0.805555555555555</v>
      </c>
      <c r="W3219" s="18"/>
    </row>
    <row r="3220" s="13" customFormat="true" ht="12" hidden="false" customHeight="false" outlineLevel="0" collapsed="false">
      <c r="A3220" s="12" t="n">
        <v>7379</v>
      </c>
      <c r="B3220" s="13" t="s">
        <v>703</v>
      </c>
      <c r="C3220" s="13" t="s">
        <v>57</v>
      </c>
      <c r="D3220" s="13" t="n">
        <v>2</v>
      </c>
      <c r="E3220" s="13" t="n">
        <v>348</v>
      </c>
      <c r="F3220" s="13" t="s">
        <v>704</v>
      </c>
      <c r="G3220" s="13" t="s">
        <v>24</v>
      </c>
      <c r="H3220" s="13" t="s">
        <v>25</v>
      </c>
      <c r="J3220" s="13" t="n">
        <v>1</v>
      </c>
      <c r="K3220" s="13" t="n">
        <v>772</v>
      </c>
      <c r="L3220" s="14" t="n">
        <v>0.565972222222222</v>
      </c>
      <c r="M3220" s="15" t="n">
        <v>0.579861111111111</v>
      </c>
      <c r="N3220" s="16" t="n">
        <f aca="false">VLOOKUP(E3220,'Esp. percorsi al 18-10-22'!C:J,8,FALSE())</f>
        <v>7.76184305904996</v>
      </c>
      <c r="O3220" s="16"/>
      <c r="P3220" s="16"/>
      <c r="Q3220" s="20" t="n">
        <v>302</v>
      </c>
      <c r="R3220" s="17" t="n">
        <f aca="false">+N3220*Q3220</f>
        <v>2344.07660383309</v>
      </c>
      <c r="S3220" s="17" t="n">
        <f aca="false">+O3220*Q3220</f>
        <v>0</v>
      </c>
      <c r="T3220" s="17"/>
      <c r="U3220" s="18" t="n">
        <f aca="false">+M3220-L3220</f>
        <v>0.0138888888888889</v>
      </c>
      <c r="V3220" s="18" t="n">
        <f aca="false">+U3220*Q3220</f>
        <v>4.19444444444444</v>
      </c>
      <c r="W3220" s="18"/>
    </row>
    <row r="3221" s="13" customFormat="true" ht="12" hidden="false" customHeight="false" outlineLevel="0" collapsed="false">
      <c r="A3221" s="12" t="n">
        <v>7369</v>
      </c>
      <c r="B3221" s="13" t="s">
        <v>703</v>
      </c>
      <c r="C3221" s="13" t="s">
        <v>57</v>
      </c>
      <c r="D3221" s="13" t="n">
        <v>2</v>
      </c>
      <c r="E3221" s="13" t="n">
        <v>348</v>
      </c>
      <c r="F3221" s="13" t="s">
        <v>704</v>
      </c>
      <c r="G3221" s="13" t="s">
        <v>24</v>
      </c>
      <c r="H3221" s="13" t="s">
        <v>25</v>
      </c>
      <c r="J3221" s="13" t="n">
        <v>1</v>
      </c>
      <c r="K3221" s="13" t="n">
        <v>761</v>
      </c>
      <c r="L3221" s="14" t="n">
        <v>0.586805555555556</v>
      </c>
      <c r="M3221" s="15" t="n">
        <v>0.600694444444444</v>
      </c>
      <c r="N3221" s="16" t="n">
        <f aca="false">VLOOKUP(E3221,'Esp. percorsi al 18-10-22'!C:J,8,FALSE())</f>
        <v>7.76184305904996</v>
      </c>
      <c r="O3221" s="16"/>
      <c r="P3221" s="16"/>
      <c r="Q3221" s="20" t="n">
        <v>302</v>
      </c>
      <c r="R3221" s="17" t="n">
        <f aca="false">+N3221*Q3221</f>
        <v>2344.07660383309</v>
      </c>
      <c r="S3221" s="17" t="n">
        <f aca="false">+O3221*Q3221</f>
        <v>0</v>
      </c>
      <c r="T3221" s="17"/>
      <c r="U3221" s="18" t="n">
        <f aca="false">+M3221-L3221</f>
        <v>0.0138888888888889</v>
      </c>
      <c r="V3221" s="18" t="n">
        <f aca="false">+U3221*Q3221</f>
        <v>4.19444444444444</v>
      </c>
      <c r="W3221" s="18"/>
    </row>
    <row r="3222" s="13" customFormat="true" ht="12" hidden="false" customHeight="false" outlineLevel="0" collapsed="false">
      <c r="A3222" s="12" t="n">
        <v>7410</v>
      </c>
      <c r="B3222" s="13" t="s">
        <v>703</v>
      </c>
      <c r="C3222" s="13" t="s">
        <v>57</v>
      </c>
      <c r="D3222" s="13" t="n">
        <v>2</v>
      </c>
      <c r="E3222" s="13" t="n">
        <v>348</v>
      </c>
      <c r="F3222" s="13" t="s">
        <v>704</v>
      </c>
      <c r="G3222" s="13" t="s">
        <v>24</v>
      </c>
      <c r="H3222" s="13" t="s">
        <v>29</v>
      </c>
      <c r="J3222" s="13" t="n">
        <v>1</v>
      </c>
      <c r="K3222" s="13" t="n">
        <v>1542</v>
      </c>
      <c r="L3222" s="14" t="n">
        <v>0.604166666666667</v>
      </c>
      <c r="M3222" s="15" t="n">
        <v>0.618055555555556</v>
      </c>
      <c r="N3222" s="16" t="n">
        <f aca="false">VLOOKUP(E3222,'Esp. percorsi al 18-10-22'!C:J,8,FALSE())</f>
        <v>7.76184305904996</v>
      </c>
      <c r="O3222" s="16"/>
      <c r="P3222" s="16"/>
      <c r="Q3222" s="20" t="n">
        <v>58</v>
      </c>
      <c r="R3222" s="17" t="n">
        <f aca="false">+N3222*Q3222</f>
        <v>450.186897424898</v>
      </c>
      <c r="S3222" s="17" t="n">
        <f aca="false">+O3222*Q3222</f>
        <v>0</v>
      </c>
      <c r="T3222" s="17"/>
      <c r="U3222" s="18" t="n">
        <f aca="false">+M3222-L3222</f>
        <v>0.0138888888888889</v>
      </c>
      <c r="V3222" s="18" t="n">
        <f aca="false">+U3222*Q3222</f>
        <v>0.805555555555555</v>
      </c>
      <c r="W3222" s="18"/>
    </row>
    <row r="3223" s="13" customFormat="true" ht="12" hidden="false" customHeight="false" outlineLevel="0" collapsed="false">
      <c r="A3223" s="12" t="n">
        <v>7380</v>
      </c>
      <c r="B3223" s="13" t="s">
        <v>703</v>
      </c>
      <c r="C3223" s="13" t="s">
        <v>57</v>
      </c>
      <c r="D3223" s="13" t="n">
        <v>2</v>
      </c>
      <c r="E3223" s="13" t="n">
        <v>348</v>
      </c>
      <c r="F3223" s="13" t="s">
        <v>704</v>
      </c>
      <c r="G3223" s="13" t="s">
        <v>24</v>
      </c>
      <c r="H3223" s="13" t="s">
        <v>25</v>
      </c>
      <c r="J3223" s="13" t="n">
        <v>1</v>
      </c>
      <c r="K3223" s="13" t="n">
        <v>773</v>
      </c>
      <c r="L3223" s="14" t="n">
        <v>0.607638888888889</v>
      </c>
      <c r="M3223" s="15" t="n">
        <v>0.621527777777778</v>
      </c>
      <c r="N3223" s="16" t="n">
        <f aca="false">VLOOKUP(E3223,'Esp. percorsi al 18-10-22'!C:J,8,FALSE())</f>
        <v>7.76184305904996</v>
      </c>
      <c r="O3223" s="16"/>
      <c r="P3223" s="16"/>
      <c r="Q3223" s="20" t="n">
        <v>302</v>
      </c>
      <c r="R3223" s="17" t="n">
        <f aca="false">+N3223*Q3223</f>
        <v>2344.07660383309</v>
      </c>
      <c r="S3223" s="17" t="n">
        <f aca="false">+O3223*Q3223</f>
        <v>0</v>
      </c>
      <c r="T3223" s="17"/>
      <c r="U3223" s="18" t="n">
        <f aca="false">+M3223-L3223</f>
        <v>0.0138888888888889</v>
      </c>
      <c r="V3223" s="18" t="n">
        <f aca="false">+U3223*Q3223</f>
        <v>4.19444444444444</v>
      </c>
      <c r="W3223" s="18"/>
    </row>
    <row r="3224" s="13" customFormat="true" ht="12" hidden="false" customHeight="false" outlineLevel="0" collapsed="false">
      <c r="A3224" s="12" t="n">
        <v>7370</v>
      </c>
      <c r="B3224" s="13" t="s">
        <v>703</v>
      </c>
      <c r="C3224" s="13" t="s">
        <v>57</v>
      </c>
      <c r="D3224" s="13" t="n">
        <v>2</v>
      </c>
      <c r="E3224" s="13" t="n">
        <v>348</v>
      </c>
      <c r="F3224" s="13" t="s">
        <v>704</v>
      </c>
      <c r="G3224" s="13" t="s">
        <v>24</v>
      </c>
      <c r="H3224" s="13" t="s">
        <v>25</v>
      </c>
      <c r="J3224" s="13" t="n">
        <v>1</v>
      </c>
      <c r="K3224" s="13" t="n">
        <v>762</v>
      </c>
      <c r="L3224" s="14" t="n">
        <v>0.628472222222222</v>
      </c>
      <c r="M3224" s="15" t="n">
        <v>0.642361111111111</v>
      </c>
      <c r="N3224" s="16" t="n">
        <f aca="false">VLOOKUP(E3224,'Esp. percorsi al 18-10-22'!C:J,8,FALSE())</f>
        <v>7.76184305904996</v>
      </c>
      <c r="O3224" s="16"/>
      <c r="P3224" s="16"/>
      <c r="Q3224" s="20" t="n">
        <v>302</v>
      </c>
      <c r="R3224" s="17" t="n">
        <f aca="false">+N3224*Q3224</f>
        <v>2344.07660383309</v>
      </c>
      <c r="S3224" s="17" t="n">
        <f aca="false">+O3224*Q3224</f>
        <v>0</v>
      </c>
      <c r="T3224" s="17"/>
      <c r="U3224" s="18" t="n">
        <f aca="false">+M3224-L3224</f>
        <v>0.0138888888888889</v>
      </c>
      <c r="V3224" s="18" t="n">
        <f aca="false">+U3224*Q3224</f>
        <v>4.19444444444444</v>
      </c>
      <c r="W3224" s="18"/>
    </row>
    <row r="3225" s="13" customFormat="true" ht="12" hidden="false" customHeight="false" outlineLevel="0" collapsed="false">
      <c r="A3225" s="12" t="n">
        <v>7411</v>
      </c>
      <c r="B3225" s="13" t="s">
        <v>703</v>
      </c>
      <c r="C3225" s="13" t="s">
        <v>57</v>
      </c>
      <c r="D3225" s="13" t="n">
        <v>2</v>
      </c>
      <c r="E3225" s="13" t="n">
        <v>348</v>
      </c>
      <c r="F3225" s="13" t="s">
        <v>704</v>
      </c>
      <c r="G3225" s="13" t="s">
        <v>24</v>
      </c>
      <c r="H3225" s="13" t="s">
        <v>29</v>
      </c>
      <c r="J3225" s="13" t="n">
        <v>1</v>
      </c>
      <c r="K3225" s="13" t="n">
        <v>1543</v>
      </c>
      <c r="L3225" s="14" t="n">
        <v>0.645833333333333</v>
      </c>
      <c r="M3225" s="15" t="n">
        <v>0.659722222222222</v>
      </c>
      <c r="N3225" s="16" t="n">
        <f aca="false">VLOOKUP(E3225,'Esp. percorsi al 18-10-22'!C:J,8,FALSE())</f>
        <v>7.76184305904996</v>
      </c>
      <c r="O3225" s="16"/>
      <c r="P3225" s="16"/>
      <c r="Q3225" s="20" t="n">
        <v>58</v>
      </c>
      <c r="R3225" s="17" t="n">
        <f aca="false">+N3225*Q3225</f>
        <v>450.186897424898</v>
      </c>
      <c r="S3225" s="17" t="n">
        <f aca="false">+O3225*Q3225</f>
        <v>0</v>
      </c>
      <c r="T3225" s="17"/>
      <c r="U3225" s="18" t="n">
        <f aca="false">+M3225-L3225</f>
        <v>0.0138888888888889</v>
      </c>
      <c r="V3225" s="18" t="n">
        <f aca="false">+U3225*Q3225</f>
        <v>0.805555555555555</v>
      </c>
      <c r="W3225" s="18"/>
    </row>
    <row r="3226" s="13" customFormat="true" ht="12" hidden="false" customHeight="false" outlineLevel="0" collapsed="false">
      <c r="A3226" s="12" t="n">
        <v>7381</v>
      </c>
      <c r="B3226" s="13" t="s">
        <v>703</v>
      </c>
      <c r="C3226" s="13" t="s">
        <v>57</v>
      </c>
      <c r="D3226" s="13" t="n">
        <v>2</v>
      </c>
      <c r="E3226" s="13" t="n">
        <v>348</v>
      </c>
      <c r="F3226" s="13" t="s">
        <v>704</v>
      </c>
      <c r="G3226" s="13" t="s">
        <v>24</v>
      </c>
      <c r="H3226" s="13" t="s">
        <v>25</v>
      </c>
      <c r="J3226" s="13" t="n">
        <v>1</v>
      </c>
      <c r="K3226" s="13" t="n">
        <v>774</v>
      </c>
      <c r="L3226" s="14" t="n">
        <v>0.649305555555556</v>
      </c>
      <c r="M3226" s="15" t="n">
        <v>0.663194444444444</v>
      </c>
      <c r="N3226" s="16" t="n">
        <f aca="false">VLOOKUP(E3226,'Esp. percorsi al 18-10-22'!C:J,8,FALSE())</f>
        <v>7.76184305904996</v>
      </c>
      <c r="O3226" s="16"/>
      <c r="P3226" s="16"/>
      <c r="Q3226" s="20" t="n">
        <v>302</v>
      </c>
      <c r="R3226" s="17" t="n">
        <f aca="false">+N3226*Q3226</f>
        <v>2344.07660383309</v>
      </c>
      <c r="S3226" s="17" t="n">
        <f aca="false">+O3226*Q3226</f>
        <v>0</v>
      </c>
      <c r="T3226" s="17"/>
      <c r="U3226" s="18" t="n">
        <f aca="false">+M3226-L3226</f>
        <v>0.0138888888888889</v>
      </c>
      <c r="V3226" s="18" t="n">
        <f aca="false">+U3226*Q3226</f>
        <v>4.19444444444444</v>
      </c>
      <c r="W3226" s="18"/>
    </row>
    <row r="3227" s="13" customFormat="true" ht="12" hidden="false" customHeight="false" outlineLevel="0" collapsed="false">
      <c r="A3227" s="12" t="n">
        <v>7371</v>
      </c>
      <c r="B3227" s="13" t="s">
        <v>703</v>
      </c>
      <c r="C3227" s="13" t="s">
        <v>57</v>
      </c>
      <c r="D3227" s="13" t="n">
        <v>2</v>
      </c>
      <c r="E3227" s="13" t="n">
        <v>348</v>
      </c>
      <c r="F3227" s="13" t="s">
        <v>704</v>
      </c>
      <c r="G3227" s="13" t="s">
        <v>24</v>
      </c>
      <c r="H3227" s="13" t="s">
        <v>25</v>
      </c>
      <c r="J3227" s="13" t="n">
        <v>1</v>
      </c>
      <c r="K3227" s="13" t="n">
        <v>763</v>
      </c>
      <c r="L3227" s="14" t="n">
        <v>0.670138888888889</v>
      </c>
      <c r="M3227" s="15" t="n">
        <v>0.684027777777778</v>
      </c>
      <c r="N3227" s="16" t="n">
        <f aca="false">VLOOKUP(E3227,'Esp. percorsi al 18-10-22'!C:J,8,FALSE())</f>
        <v>7.76184305904996</v>
      </c>
      <c r="O3227" s="16"/>
      <c r="P3227" s="16"/>
      <c r="Q3227" s="20" t="n">
        <v>302</v>
      </c>
      <c r="R3227" s="17" t="n">
        <f aca="false">+N3227*Q3227</f>
        <v>2344.07660383309</v>
      </c>
      <c r="S3227" s="17" t="n">
        <f aca="false">+O3227*Q3227</f>
        <v>0</v>
      </c>
      <c r="T3227" s="17"/>
      <c r="U3227" s="18" t="n">
        <f aca="false">+M3227-L3227</f>
        <v>0.0138888888888889</v>
      </c>
      <c r="V3227" s="18" t="n">
        <f aca="false">+U3227*Q3227</f>
        <v>4.19444444444444</v>
      </c>
      <c r="W3227" s="18"/>
    </row>
    <row r="3228" s="13" customFormat="true" ht="12" hidden="false" customHeight="false" outlineLevel="0" collapsed="false">
      <c r="A3228" s="12" t="n">
        <v>7412</v>
      </c>
      <c r="B3228" s="13" t="s">
        <v>703</v>
      </c>
      <c r="C3228" s="13" t="s">
        <v>57</v>
      </c>
      <c r="D3228" s="13" t="n">
        <v>2</v>
      </c>
      <c r="E3228" s="13" t="n">
        <v>348</v>
      </c>
      <c r="F3228" s="13" t="s">
        <v>704</v>
      </c>
      <c r="G3228" s="13" t="s">
        <v>24</v>
      </c>
      <c r="H3228" s="13" t="s">
        <v>29</v>
      </c>
      <c r="J3228" s="13" t="n">
        <v>1</v>
      </c>
      <c r="K3228" s="13" t="n">
        <v>1544</v>
      </c>
      <c r="L3228" s="14" t="n">
        <v>0.6875</v>
      </c>
      <c r="M3228" s="15" t="n">
        <v>0.701388888888889</v>
      </c>
      <c r="N3228" s="16" t="n">
        <f aca="false">VLOOKUP(E3228,'Esp. percorsi al 18-10-22'!C:J,8,FALSE())</f>
        <v>7.76184305904996</v>
      </c>
      <c r="O3228" s="16"/>
      <c r="P3228" s="16"/>
      <c r="Q3228" s="20" t="n">
        <v>58</v>
      </c>
      <c r="R3228" s="17" t="n">
        <f aca="false">+N3228*Q3228</f>
        <v>450.186897424898</v>
      </c>
      <c r="S3228" s="17" t="n">
        <f aca="false">+O3228*Q3228</f>
        <v>0</v>
      </c>
      <c r="T3228" s="17"/>
      <c r="U3228" s="18" t="n">
        <f aca="false">+M3228-L3228</f>
        <v>0.0138888888888889</v>
      </c>
      <c r="V3228" s="18" t="n">
        <f aca="false">+U3228*Q3228</f>
        <v>0.805555555555555</v>
      </c>
      <c r="W3228" s="18"/>
    </row>
    <row r="3229" s="13" customFormat="true" ht="12" hidden="false" customHeight="false" outlineLevel="0" collapsed="false">
      <c r="A3229" s="12" t="n">
        <v>7382</v>
      </c>
      <c r="B3229" s="13" t="s">
        <v>703</v>
      </c>
      <c r="C3229" s="13" t="s">
        <v>57</v>
      </c>
      <c r="D3229" s="13" t="n">
        <v>2</v>
      </c>
      <c r="E3229" s="13" t="n">
        <v>348</v>
      </c>
      <c r="F3229" s="13" t="s">
        <v>704</v>
      </c>
      <c r="G3229" s="13" t="s">
        <v>24</v>
      </c>
      <c r="H3229" s="13" t="s">
        <v>25</v>
      </c>
      <c r="J3229" s="13" t="n">
        <v>1</v>
      </c>
      <c r="K3229" s="13" t="n">
        <v>775</v>
      </c>
      <c r="L3229" s="14" t="n">
        <v>0.690972222222222</v>
      </c>
      <c r="M3229" s="15" t="n">
        <v>0.704861111111111</v>
      </c>
      <c r="N3229" s="16" t="n">
        <f aca="false">VLOOKUP(E3229,'Esp. percorsi al 18-10-22'!C:J,8,FALSE())</f>
        <v>7.76184305904996</v>
      </c>
      <c r="O3229" s="16"/>
      <c r="P3229" s="16"/>
      <c r="Q3229" s="20" t="n">
        <v>302</v>
      </c>
      <c r="R3229" s="17" t="n">
        <f aca="false">+N3229*Q3229</f>
        <v>2344.07660383309</v>
      </c>
      <c r="S3229" s="17" t="n">
        <f aca="false">+O3229*Q3229</f>
        <v>0</v>
      </c>
      <c r="T3229" s="17"/>
      <c r="U3229" s="18" t="n">
        <f aca="false">+M3229-L3229</f>
        <v>0.0138888888888889</v>
      </c>
      <c r="V3229" s="18" t="n">
        <f aca="false">+U3229*Q3229</f>
        <v>4.19444444444444</v>
      </c>
      <c r="W3229" s="18"/>
    </row>
    <row r="3230" s="13" customFormat="true" ht="12" hidden="false" customHeight="false" outlineLevel="0" collapsed="false">
      <c r="A3230" s="12" t="n">
        <v>7372</v>
      </c>
      <c r="B3230" s="13" t="s">
        <v>703</v>
      </c>
      <c r="C3230" s="13" t="s">
        <v>57</v>
      </c>
      <c r="D3230" s="13" t="n">
        <v>2</v>
      </c>
      <c r="E3230" s="13" t="n">
        <v>348</v>
      </c>
      <c r="F3230" s="13" t="s">
        <v>704</v>
      </c>
      <c r="G3230" s="13" t="s">
        <v>24</v>
      </c>
      <c r="H3230" s="13" t="s">
        <v>25</v>
      </c>
      <c r="J3230" s="13" t="n">
        <v>1</v>
      </c>
      <c r="K3230" s="13" t="n">
        <v>764</v>
      </c>
      <c r="L3230" s="14" t="n">
        <v>0.711805555555555</v>
      </c>
      <c r="M3230" s="15" t="n">
        <v>0.725694444444444</v>
      </c>
      <c r="N3230" s="16" t="n">
        <f aca="false">VLOOKUP(E3230,'Esp. percorsi al 18-10-22'!C:J,8,FALSE())</f>
        <v>7.76184305904996</v>
      </c>
      <c r="O3230" s="16"/>
      <c r="P3230" s="16"/>
      <c r="Q3230" s="20" t="n">
        <v>302</v>
      </c>
      <c r="R3230" s="17" t="n">
        <f aca="false">+N3230*Q3230</f>
        <v>2344.07660383309</v>
      </c>
      <c r="S3230" s="17" t="n">
        <f aca="false">+O3230*Q3230</f>
        <v>0</v>
      </c>
      <c r="T3230" s="17"/>
      <c r="U3230" s="18" t="n">
        <f aca="false">+M3230-L3230</f>
        <v>0.0138888888888889</v>
      </c>
      <c r="V3230" s="18" t="n">
        <f aca="false">+U3230*Q3230</f>
        <v>4.19444444444444</v>
      </c>
      <c r="W3230" s="18"/>
    </row>
    <row r="3231" s="13" customFormat="true" ht="12" hidden="false" customHeight="false" outlineLevel="0" collapsed="false">
      <c r="A3231" s="12" t="n">
        <v>7413</v>
      </c>
      <c r="B3231" s="13" t="s">
        <v>703</v>
      </c>
      <c r="C3231" s="13" t="s">
        <v>57</v>
      </c>
      <c r="D3231" s="13" t="n">
        <v>2</v>
      </c>
      <c r="E3231" s="13" t="n">
        <v>348</v>
      </c>
      <c r="F3231" s="13" t="s">
        <v>704</v>
      </c>
      <c r="G3231" s="13" t="s">
        <v>24</v>
      </c>
      <c r="H3231" s="13" t="s">
        <v>29</v>
      </c>
      <c r="J3231" s="13" t="n">
        <v>1</v>
      </c>
      <c r="K3231" s="13" t="n">
        <v>1545</v>
      </c>
      <c r="L3231" s="14" t="n">
        <v>0.729166666666667</v>
      </c>
      <c r="M3231" s="15" t="n">
        <v>0.743055555555555</v>
      </c>
      <c r="N3231" s="16" t="n">
        <f aca="false">VLOOKUP(E3231,'Esp. percorsi al 18-10-22'!C:J,8,FALSE())</f>
        <v>7.76184305904996</v>
      </c>
      <c r="O3231" s="16"/>
      <c r="P3231" s="16"/>
      <c r="Q3231" s="20" t="n">
        <v>58</v>
      </c>
      <c r="R3231" s="17" t="n">
        <f aca="false">+N3231*Q3231</f>
        <v>450.186897424898</v>
      </c>
      <c r="S3231" s="17" t="n">
        <f aca="false">+O3231*Q3231</f>
        <v>0</v>
      </c>
      <c r="T3231" s="17"/>
      <c r="U3231" s="18" t="n">
        <f aca="false">+M3231-L3231</f>
        <v>0.0138888888888889</v>
      </c>
      <c r="V3231" s="18" t="n">
        <f aca="false">+U3231*Q3231</f>
        <v>0.805555555555555</v>
      </c>
      <c r="W3231" s="18"/>
    </row>
    <row r="3232" s="13" customFormat="true" ht="12" hidden="false" customHeight="false" outlineLevel="0" collapsed="false">
      <c r="A3232" s="12" t="n">
        <v>7383</v>
      </c>
      <c r="B3232" s="13" t="s">
        <v>703</v>
      </c>
      <c r="C3232" s="13" t="s">
        <v>57</v>
      </c>
      <c r="D3232" s="13" t="n">
        <v>2</v>
      </c>
      <c r="E3232" s="13" t="n">
        <v>348</v>
      </c>
      <c r="F3232" s="13" t="s">
        <v>704</v>
      </c>
      <c r="G3232" s="13" t="s">
        <v>24</v>
      </c>
      <c r="H3232" s="13" t="s">
        <v>25</v>
      </c>
      <c r="J3232" s="13" t="n">
        <v>1</v>
      </c>
      <c r="K3232" s="13" t="n">
        <v>776</v>
      </c>
      <c r="L3232" s="14" t="n">
        <v>0.732638888888889</v>
      </c>
      <c r="M3232" s="15" t="n">
        <v>0.746527777777778</v>
      </c>
      <c r="N3232" s="16" t="n">
        <f aca="false">VLOOKUP(E3232,'Esp. percorsi al 18-10-22'!C:J,8,FALSE())</f>
        <v>7.76184305904996</v>
      </c>
      <c r="O3232" s="16"/>
      <c r="P3232" s="16"/>
      <c r="Q3232" s="20" t="n">
        <v>302</v>
      </c>
      <c r="R3232" s="17" t="n">
        <f aca="false">+N3232*Q3232</f>
        <v>2344.07660383309</v>
      </c>
      <c r="S3232" s="17" t="n">
        <f aca="false">+O3232*Q3232</f>
        <v>0</v>
      </c>
      <c r="T3232" s="17"/>
      <c r="U3232" s="18" t="n">
        <f aca="false">+M3232-L3232</f>
        <v>0.0138888888888889</v>
      </c>
      <c r="V3232" s="18" t="n">
        <f aca="false">+U3232*Q3232</f>
        <v>4.19444444444444</v>
      </c>
      <c r="W3232" s="18"/>
    </row>
    <row r="3233" s="13" customFormat="true" ht="12" hidden="false" customHeight="false" outlineLevel="0" collapsed="false">
      <c r="A3233" s="12" t="n">
        <v>7373</v>
      </c>
      <c r="B3233" s="13" t="s">
        <v>703</v>
      </c>
      <c r="C3233" s="13" t="s">
        <v>57</v>
      </c>
      <c r="D3233" s="13" t="n">
        <v>2</v>
      </c>
      <c r="E3233" s="13" t="n">
        <v>348</v>
      </c>
      <c r="F3233" s="13" t="s">
        <v>704</v>
      </c>
      <c r="G3233" s="13" t="s">
        <v>24</v>
      </c>
      <c r="H3233" s="13" t="s">
        <v>25</v>
      </c>
      <c r="J3233" s="13" t="n">
        <v>1</v>
      </c>
      <c r="K3233" s="13" t="n">
        <v>765</v>
      </c>
      <c r="L3233" s="14" t="n">
        <v>0.753472222222222</v>
      </c>
      <c r="M3233" s="15" t="n">
        <v>0.767361111111111</v>
      </c>
      <c r="N3233" s="16" t="n">
        <f aca="false">VLOOKUP(E3233,'Esp. percorsi al 18-10-22'!C:J,8,FALSE())</f>
        <v>7.76184305904996</v>
      </c>
      <c r="O3233" s="16"/>
      <c r="P3233" s="16"/>
      <c r="Q3233" s="20" t="n">
        <v>302</v>
      </c>
      <c r="R3233" s="17" t="n">
        <f aca="false">+N3233*Q3233</f>
        <v>2344.07660383309</v>
      </c>
      <c r="S3233" s="17" t="n">
        <f aca="false">+O3233*Q3233</f>
        <v>0</v>
      </c>
      <c r="T3233" s="17"/>
      <c r="U3233" s="18" t="n">
        <f aca="false">+M3233-L3233</f>
        <v>0.0138888888888889</v>
      </c>
      <c r="V3233" s="18" t="n">
        <f aca="false">+U3233*Q3233</f>
        <v>4.19444444444444</v>
      </c>
      <c r="W3233" s="18"/>
    </row>
    <row r="3234" s="13" customFormat="true" ht="12" hidden="false" customHeight="false" outlineLevel="0" collapsed="false">
      <c r="A3234" s="12" t="n">
        <v>7414</v>
      </c>
      <c r="B3234" s="13" t="s">
        <v>703</v>
      </c>
      <c r="C3234" s="13" t="s">
        <v>57</v>
      </c>
      <c r="D3234" s="13" t="n">
        <v>2</v>
      </c>
      <c r="E3234" s="13" t="n">
        <v>348</v>
      </c>
      <c r="F3234" s="13" t="s">
        <v>704</v>
      </c>
      <c r="G3234" s="13" t="s">
        <v>24</v>
      </c>
      <c r="H3234" s="13" t="s">
        <v>29</v>
      </c>
      <c r="J3234" s="13" t="n">
        <v>1</v>
      </c>
      <c r="K3234" s="13" t="n">
        <v>1546</v>
      </c>
      <c r="L3234" s="14" t="n">
        <v>0.770833333333333</v>
      </c>
      <c r="M3234" s="15" t="n">
        <v>0.784722222222222</v>
      </c>
      <c r="N3234" s="16" t="n">
        <f aca="false">VLOOKUP(E3234,'Esp. percorsi al 18-10-22'!C:J,8,FALSE())</f>
        <v>7.76184305904996</v>
      </c>
      <c r="O3234" s="16"/>
      <c r="P3234" s="16"/>
      <c r="Q3234" s="20" t="n">
        <v>58</v>
      </c>
      <c r="R3234" s="17" t="n">
        <f aca="false">+N3234*Q3234</f>
        <v>450.186897424898</v>
      </c>
      <c r="S3234" s="17" t="n">
        <f aca="false">+O3234*Q3234</f>
        <v>0</v>
      </c>
      <c r="T3234" s="17"/>
      <c r="U3234" s="18" t="n">
        <f aca="false">+M3234-L3234</f>
        <v>0.0138888888888889</v>
      </c>
      <c r="V3234" s="18" t="n">
        <f aca="false">+U3234*Q3234</f>
        <v>0.805555555555555</v>
      </c>
      <c r="W3234" s="18"/>
    </row>
    <row r="3235" s="13" customFormat="true" ht="12" hidden="false" customHeight="false" outlineLevel="0" collapsed="false">
      <c r="A3235" s="12" t="n">
        <v>7384</v>
      </c>
      <c r="B3235" s="13" t="s">
        <v>703</v>
      </c>
      <c r="C3235" s="13" t="s">
        <v>57</v>
      </c>
      <c r="D3235" s="13" t="n">
        <v>2</v>
      </c>
      <c r="E3235" s="13" t="n">
        <v>348</v>
      </c>
      <c r="F3235" s="13" t="s">
        <v>704</v>
      </c>
      <c r="G3235" s="13" t="s">
        <v>24</v>
      </c>
      <c r="H3235" s="13" t="s">
        <v>25</v>
      </c>
      <c r="J3235" s="13" t="n">
        <v>1</v>
      </c>
      <c r="K3235" s="13" t="n">
        <v>777</v>
      </c>
      <c r="L3235" s="14" t="n">
        <v>0.774305555555555</v>
      </c>
      <c r="M3235" s="15" t="n">
        <v>0.788194444444444</v>
      </c>
      <c r="N3235" s="16" t="n">
        <f aca="false">VLOOKUP(E3235,'Esp. percorsi al 18-10-22'!C:J,8,FALSE())</f>
        <v>7.76184305904996</v>
      </c>
      <c r="O3235" s="16"/>
      <c r="P3235" s="16"/>
      <c r="Q3235" s="20" t="n">
        <v>302</v>
      </c>
      <c r="R3235" s="17" t="n">
        <f aca="false">+N3235*Q3235</f>
        <v>2344.07660383309</v>
      </c>
      <c r="S3235" s="17" t="n">
        <f aca="false">+O3235*Q3235</f>
        <v>0</v>
      </c>
      <c r="T3235" s="17"/>
      <c r="U3235" s="18" t="n">
        <f aca="false">+M3235-L3235</f>
        <v>0.0138888888888889</v>
      </c>
      <c r="V3235" s="18" t="n">
        <f aca="false">+U3235*Q3235</f>
        <v>4.19444444444444</v>
      </c>
      <c r="W3235" s="18"/>
    </row>
    <row r="3236" s="13" customFormat="true" ht="12" hidden="false" customHeight="false" outlineLevel="0" collapsed="false">
      <c r="A3236" s="12" t="n">
        <v>7374</v>
      </c>
      <c r="B3236" s="13" t="s">
        <v>703</v>
      </c>
      <c r="C3236" s="13" t="s">
        <v>57</v>
      </c>
      <c r="D3236" s="13" t="n">
        <v>2</v>
      </c>
      <c r="E3236" s="13" t="n">
        <v>348</v>
      </c>
      <c r="F3236" s="13" t="s">
        <v>704</v>
      </c>
      <c r="G3236" s="13" t="s">
        <v>24</v>
      </c>
      <c r="H3236" s="13" t="s">
        <v>25</v>
      </c>
      <c r="J3236" s="13" t="n">
        <v>1</v>
      </c>
      <c r="K3236" s="13" t="n">
        <v>766</v>
      </c>
      <c r="L3236" s="14" t="n">
        <v>0.795138888888889</v>
      </c>
      <c r="M3236" s="15" t="n">
        <v>0.809027777777778</v>
      </c>
      <c r="N3236" s="16" t="n">
        <f aca="false">VLOOKUP(E3236,'Esp. percorsi al 18-10-22'!C:J,8,FALSE())</f>
        <v>7.76184305904996</v>
      </c>
      <c r="O3236" s="16"/>
      <c r="P3236" s="16"/>
      <c r="Q3236" s="20" t="n">
        <v>302</v>
      </c>
      <c r="R3236" s="17" t="n">
        <f aca="false">+N3236*Q3236</f>
        <v>2344.07660383309</v>
      </c>
      <c r="S3236" s="17" t="n">
        <f aca="false">+O3236*Q3236</f>
        <v>0</v>
      </c>
      <c r="T3236" s="17"/>
      <c r="U3236" s="18" t="n">
        <f aca="false">+M3236-L3236</f>
        <v>0.0138888888888889</v>
      </c>
      <c r="V3236" s="18" t="n">
        <f aca="false">+U3236*Q3236</f>
        <v>4.19444444444444</v>
      </c>
      <c r="W3236" s="18"/>
    </row>
    <row r="3237" s="13" customFormat="true" ht="12" hidden="false" customHeight="false" outlineLevel="0" collapsed="false">
      <c r="A3237" s="12" t="n">
        <v>7415</v>
      </c>
      <c r="B3237" s="13" t="s">
        <v>703</v>
      </c>
      <c r="C3237" s="13" t="s">
        <v>57</v>
      </c>
      <c r="D3237" s="13" t="n">
        <v>2</v>
      </c>
      <c r="E3237" s="13" t="n">
        <v>348</v>
      </c>
      <c r="F3237" s="13" t="s">
        <v>704</v>
      </c>
      <c r="G3237" s="13" t="s">
        <v>24</v>
      </c>
      <c r="H3237" s="13" t="s">
        <v>29</v>
      </c>
      <c r="J3237" s="13" t="n">
        <v>1</v>
      </c>
      <c r="K3237" s="13" t="n">
        <v>1547</v>
      </c>
      <c r="L3237" s="14" t="n">
        <v>0.8125</v>
      </c>
      <c r="M3237" s="15" t="n">
        <v>0.826388888888889</v>
      </c>
      <c r="N3237" s="16" t="n">
        <f aca="false">VLOOKUP(E3237,'Esp. percorsi al 18-10-22'!C:J,8,FALSE())</f>
        <v>7.76184305904996</v>
      </c>
      <c r="O3237" s="16"/>
      <c r="P3237" s="16"/>
      <c r="Q3237" s="20" t="n">
        <v>58</v>
      </c>
      <c r="R3237" s="17" t="n">
        <f aca="false">+N3237*Q3237</f>
        <v>450.186897424898</v>
      </c>
      <c r="S3237" s="17" t="n">
        <f aca="false">+O3237*Q3237</f>
        <v>0</v>
      </c>
      <c r="T3237" s="17"/>
      <c r="U3237" s="18" t="n">
        <f aca="false">+M3237-L3237</f>
        <v>0.0138888888888889</v>
      </c>
      <c r="V3237" s="18" t="n">
        <f aca="false">+U3237*Q3237</f>
        <v>0.805555555555555</v>
      </c>
      <c r="W3237" s="18"/>
    </row>
    <row r="3238" s="13" customFormat="true" ht="12" hidden="false" customHeight="false" outlineLevel="0" collapsed="false">
      <c r="A3238" s="12" t="n">
        <v>7385</v>
      </c>
      <c r="B3238" s="13" t="s">
        <v>703</v>
      </c>
      <c r="C3238" s="13" t="s">
        <v>57</v>
      </c>
      <c r="D3238" s="13" t="n">
        <v>2</v>
      </c>
      <c r="E3238" s="13" t="n">
        <v>348</v>
      </c>
      <c r="F3238" s="13" t="s">
        <v>704</v>
      </c>
      <c r="G3238" s="13" t="s">
        <v>24</v>
      </c>
      <c r="H3238" s="13" t="s">
        <v>25</v>
      </c>
      <c r="J3238" s="13" t="n">
        <v>1</v>
      </c>
      <c r="K3238" s="13" t="n">
        <v>778</v>
      </c>
      <c r="L3238" s="14" t="n">
        <v>0.815972222222222</v>
      </c>
      <c r="M3238" s="15" t="n">
        <v>0.829861111111111</v>
      </c>
      <c r="N3238" s="16" t="n">
        <f aca="false">VLOOKUP(E3238,'Esp. percorsi al 18-10-22'!C:J,8,FALSE())</f>
        <v>7.76184305904996</v>
      </c>
      <c r="O3238" s="16"/>
      <c r="P3238" s="16"/>
      <c r="Q3238" s="20" t="n">
        <v>302</v>
      </c>
      <c r="R3238" s="17" t="n">
        <f aca="false">+N3238*Q3238</f>
        <v>2344.07660383309</v>
      </c>
      <c r="S3238" s="17" t="n">
        <f aca="false">+O3238*Q3238</f>
        <v>0</v>
      </c>
      <c r="T3238" s="17"/>
      <c r="U3238" s="18" t="n">
        <f aca="false">+M3238-L3238</f>
        <v>0.0138888888888889</v>
      </c>
      <c r="V3238" s="18" t="n">
        <f aca="false">+U3238*Q3238</f>
        <v>4.19444444444444</v>
      </c>
      <c r="W3238" s="18"/>
    </row>
    <row r="3239" s="13" customFormat="true" ht="12" hidden="false" customHeight="false" outlineLevel="0" collapsed="false">
      <c r="A3239" s="12" t="n">
        <v>7333</v>
      </c>
      <c r="B3239" s="13" t="s">
        <v>703</v>
      </c>
      <c r="C3239" s="13" t="s">
        <v>57</v>
      </c>
      <c r="D3239" s="13" t="n">
        <v>1</v>
      </c>
      <c r="E3239" s="13" t="n">
        <v>369</v>
      </c>
      <c r="F3239" s="13" t="s">
        <v>705</v>
      </c>
      <c r="G3239" s="13" t="s">
        <v>24</v>
      </c>
      <c r="H3239" s="13" t="s">
        <v>25</v>
      </c>
      <c r="J3239" s="13" t="n">
        <v>1</v>
      </c>
      <c r="K3239" s="13" t="n">
        <v>723</v>
      </c>
      <c r="L3239" s="14" t="n">
        <v>0.277777777777778</v>
      </c>
      <c r="M3239" s="15" t="n">
        <v>0.291666666666667</v>
      </c>
      <c r="N3239" s="16" t="n">
        <f aca="false">VLOOKUP(E3239,'Esp. percorsi al 18-10-22'!C:J,8,FALSE())</f>
        <v>9.17569246847495</v>
      </c>
      <c r="O3239" s="16"/>
      <c r="P3239" s="16"/>
      <c r="Q3239" s="20" t="n">
        <v>302</v>
      </c>
      <c r="R3239" s="17" t="n">
        <f aca="false">+N3239*Q3239</f>
        <v>2771.05912547943</v>
      </c>
      <c r="S3239" s="17" t="n">
        <f aca="false">+O3239*Q3239</f>
        <v>0</v>
      </c>
      <c r="T3239" s="17"/>
      <c r="U3239" s="18" t="n">
        <f aca="false">+M3239-L3239</f>
        <v>0.0138888888888889</v>
      </c>
      <c r="V3239" s="18" t="n">
        <f aca="false">+U3239*Q3239</f>
        <v>4.19444444444444</v>
      </c>
      <c r="W3239" s="18"/>
    </row>
    <row r="3240" s="13" customFormat="true" ht="12" hidden="false" customHeight="false" outlineLevel="0" collapsed="false">
      <c r="A3240" s="12" t="n">
        <v>17852</v>
      </c>
      <c r="B3240" s="13" t="s">
        <v>703</v>
      </c>
      <c r="C3240" s="13" t="s">
        <v>57</v>
      </c>
      <c r="D3240" s="13" t="n">
        <v>1</v>
      </c>
      <c r="E3240" s="13" t="n">
        <v>369</v>
      </c>
      <c r="F3240" s="13" t="s">
        <v>705</v>
      </c>
      <c r="G3240" s="13" t="s">
        <v>26</v>
      </c>
      <c r="H3240" s="13" t="s">
        <v>25</v>
      </c>
      <c r="J3240" s="13" t="n">
        <v>1</v>
      </c>
      <c r="K3240" s="13" t="n">
        <v>724</v>
      </c>
      <c r="L3240" s="14" t="n">
        <v>0.284722222222222</v>
      </c>
      <c r="M3240" s="15" t="n">
        <v>0.298611111111111</v>
      </c>
      <c r="N3240" s="16" t="n">
        <f aca="false">VLOOKUP(E3240,'Esp. percorsi al 18-10-22'!C:J,8,FALSE())</f>
        <v>9.17569246847495</v>
      </c>
      <c r="O3240" s="16"/>
      <c r="P3240" s="16"/>
      <c r="Q3240" s="20" t="n">
        <v>235</v>
      </c>
      <c r="R3240" s="17" t="n">
        <f aca="false">+N3240*Q3240</f>
        <v>2156.28773009161</v>
      </c>
      <c r="S3240" s="17" t="n">
        <f aca="false">+O3240*Q3240</f>
        <v>0</v>
      </c>
      <c r="T3240" s="17"/>
      <c r="U3240" s="18" t="n">
        <f aca="false">+M3240-L3240</f>
        <v>0.0138888888888889</v>
      </c>
      <c r="V3240" s="18" t="n">
        <f aca="false">+U3240*Q3240</f>
        <v>3.26388888888889</v>
      </c>
      <c r="W3240" s="18"/>
    </row>
    <row r="3241" s="13" customFormat="true" ht="12" hidden="false" customHeight="false" outlineLevel="0" collapsed="false">
      <c r="A3241" s="12" t="n">
        <v>18526</v>
      </c>
      <c r="B3241" s="13" t="s">
        <v>703</v>
      </c>
      <c r="C3241" s="13" t="s">
        <v>57</v>
      </c>
      <c r="D3241" s="13" t="n">
        <v>1</v>
      </c>
      <c r="E3241" s="13" t="n">
        <v>369</v>
      </c>
      <c r="F3241" s="13" t="s">
        <v>705</v>
      </c>
      <c r="G3241" s="13" t="s">
        <v>28</v>
      </c>
      <c r="H3241" s="13" t="s">
        <v>25</v>
      </c>
      <c r="J3241" s="13" t="n">
        <v>1</v>
      </c>
      <c r="K3241" s="13" t="n">
        <v>18526</v>
      </c>
      <c r="L3241" s="14" t="n">
        <v>0.291666666666667</v>
      </c>
      <c r="M3241" s="15" t="n">
        <v>0.305555555555555</v>
      </c>
      <c r="N3241" s="16" t="n">
        <f aca="false">VLOOKUP(E3241,'Esp. percorsi al 18-10-22'!C:J,8,FALSE())</f>
        <v>9.17569246847495</v>
      </c>
      <c r="O3241" s="16"/>
      <c r="P3241" s="16"/>
      <c r="Q3241" s="20" t="n">
        <v>67</v>
      </c>
      <c r="R3241" s="17" t="n">
        <f aca="false">+N3241*Q3241</f>
        <v>614.771395387822</v>
      </c>
      <c r="S3241" s="17" t="n">
        <f aca="false">+O3241*Q3241</f>
        <v>0</v>
      </c>
      <c r="T3241" s="17"/>
      <c r="U3241" s="18" t="n">
        <f aca="false">+M3241-L3241</f>
        <v>0.0138888888888889</v>
      </c>
      <c r="V3241" s="18" t="n">
        <f aca="false">+U3241*Q3241</f>
        <v>0.930555555555555</v>
      </c>
      <c r="W3241" s="18"/>
    </row>
    <row r="3242" s="13" customFormat="true" ht="12" hidden="false" customHeight="false" outlineLevel="0" collapsed="false">
      <c r="A3242" s="12" t="n">
        <v>7432</v>
      </c>
      <c r="B3242" s="13" t="s">
        <v>703</v>
      </c>
      <c r="C3242" s="13" t="s">
        <v>57</v>
      </c>
      <c r="D3242" s="13" t="n">
        <v>1</v>
      </c>
      <c r="E3242" s="13" t="n">
        <v>369</v>
      </c>
      <c r="F3242" s="13" t="s">
        <v>705</v>
      </c>
      <c r="G3242" s="13" t="s">
        <v>24</v>
      </c>
      <c r="H3242" s="13" t="s">
        <v>29</v>
      </c>
      <c r="J3242" s="13" t="n">
        <v>1</v>
      </c>
      <c r="K3242" s="13" t="n">
        <v>1596</v>
      </c>
      <c r="L3242" s="14" t="n">
        <v>0.298611111111111</v>
      </c>
      <c r="M3242" s="15" t="n">
        <v>0.3125</v>
      </c>
      <c r="N3242" s="16" t="n">
        <f aca="false">VLOOKUP(E3242,'Esp. percorsi al 18-10-22'!C:J,8,FALSE())</f>
        <v>9.17569246847495</v>
      </c>
      <c r="O3242" s="16"/>
      <c r="P3242" s="16"/>
      <c r="Q3242" s="20" t="n">
        <v>58</v>
      </c>
      <c r="R3242" s="17" t="n">
        <f aca="false">+N3242*Q3242</f>
        <v>532.190163171547</v>
      </c>
      <c r="S3242" s="17" t="n">
        <f aca="false">+O3242*Q3242</f>
        <v>0</v>
      </c>
      <c r="T3242" s="17"/>
      <c r="U3242" s="18" t="n">
        <f aca="false">+M3242-L3242</f>
        <v>0.0138888888888889</v>
      </c>
      <c r="V3242" s="18" t="n">
        <f aca="false">+U3242*Q3242</f>
        <v>0.805555555555555</v>
      </c>
      <c r="W3242" s="18"/>
    </row>
    <row r="3243" s="13" customFormat="true" ht="12" hidden="false" customHeight="false" outlineLevel="0" collapsed="false">
      <c r="A3243" s="12" t="n">
        <v>7335</v>
      </c>
      <c r="B3243" s="13" t="s">
        <v>703</v>
      </c>
      <c r="C3243" s="13" t="s">
        <v>57</v>
      </c>
      <c r="D3243" s="13" t="n">
        <v>1</v>
      </c>
      <c r="E3243" s="13" t="n">
        <v>369</v>
      </c>
      <c r="F3243" s="13" t="s">
        <v>705</v>
      </c>
      <c r="G3243" s="13" t="s">
        <v>24</v>
      </c>
      <c r="H3243" s="13" t="s">
        <v>25</v>
      </c>
      <c r="J3243" s="13" t="n">
        <v>1</v>
      </c>
      <c r="K3243" s="13" t="n">
        <v>725</v>
      </c>
      <c r="L3243" s="14" t="n">
        <v>0.305555555555555</v>
      </c>
      <c r="M3243" s="15" t="n">
        <v>0.319444444444444</v>
      </c>
      <c r="N3243" s="16" t="n">
        <f aca="false">VLOOKUP(E3243,'Esp. percorsi al 18-10-22'!C:J,8,FALSE())</f>
        <v>9.17569246847495</v>
      </c>
      <c r="O3243" s="16"/>
      <c r="P3243" s="16"/>
      <c r="Q3243" s="20" t="n">
        <v>302</v>
      </c>
      <c r="R3243" s="17" t="n">
        <f aca="false">+N3243*Q3243</f>
        <v>2771.05912547943</v>
      </c>
      <c r="S3243" s="17" t="n">
        <f aca="false">+O3243*Q3243</f>
        <v>0</v>
      </c>
      <c r="T3243" s="17"/>
      <c r="U3243" s="18" t="n">
        <f aca="false">+M3243-L3243</f>
        <v>0.0138888888888889</v>
      </c>
      <c r="V3243" s="18" t="n">
        <f aca="false">+U3243*Q3243</f>
        <v>4.19444444444444</v>
      </c>
      <c r="W3243" s="18"/>
    </row>
    <row r="3244" s="13" customFormat="true" ht="12" hidden="false" customHeight="false" outlineLevel="0" collapsed="false">
      <c r="A3244" s="12" t="n">
        <v>7336</v>
      </c>
      <c r="B3244" s="13" t="s">
        <v>703</v>
      </c>
      <c r="C3244" s="13" t="s">
        <v>57</v>
      </c>
      <c r="D3244" s="13" t="n">
        <v>1</v>
      </c>
      <c r="E3244" s="13" t="n">
        <v>369</v>
      </c>
      <c r="F3244" s="13" t="s">
        <v>705</v>
      </c>
      <c r="G3244" s="13" t="s">
        <v>24</v>
      </c>
      <c r="H3244" s="13" t="s">
        <v>25</v>
      </c>
      <c r="J3244" s="13" t="n">
        <v>1</v>
      </c>
      <c r="K3244" s="13" t="n">
        <v>726</v>
      </c>
      <c r="L3244" s="14" t="n">
        <v>0.326388888888889</v>
      </c>
      <c r="M3244" s="15" t="n">
        <v>0.34375</v>
      </c>
      <c r="N3244" s="16" t="n">
        <f aca="false">VLOOKUP(E3244,'Esp. percorsi al 18-10-22'!C:J,8,FALSE())</f>
        <v>9.17569246847495</v>
      </c>
      <c r="O3244" s="16"/>
      <c r="P3244" s="16"/>
      <c r="Q3244" s="20" t="n">
        <v>302</v>
      </c>
      <c r="R3244" s="17" t="n">
        <f aca="false">+N3244*Q3244</f>
        <v>2771.05912547943</v>
      </c>
      <c r="S3244" s="17" t="n">
        <f aca="false">+O3244*Q3244</f>
        <v>0</v>
      </c>
      <c r="T3244" s="17"/>
      <c r="U3244" s="18" t="n">
        <f aca="false">+M3244-L3244</f>
        <v>0.0173611111111111</v>
      </c>
      <c r="V3244" s="18" t="n">
        <f aca="false">+U3244*Q3244</f>
        <v>5.24305555555556</v>
      </c>
      <c r="W3244" s="18"/>
    </row>
    <row r="3245" s="13" customFormat="true" ht="12" hidden="false" customHeight="false" outlineLevel="0" collapsed="false">
      <c r="A3245" s="12" t="n">
        <v>7433</v>
      </c>
      <c r="B3245" s="13" t="s">
        <v>703</v>
      </c>
      <c r="C3245" s="13" t="s">
        <v>57</v>
      </c>
      <c r="D3245" s="13" t="n">
        <v>1</v>
      </c>
      <c r="E3245" s="13" t="n">
        <v>369</v>
      </c>
      <c r="F3245" s="13" t="s">
        <v>705</v>
      </c>
      <c r="G3245" s="13" t="s">
        <v>24</v>
      </c>
      <c r="H3245" s="13" t="s">
        <v>29</v>
      </c>
      <c r="J3245" s="13" t="n">
        <v>1</v>
      </c>
      <c r="K3245" s="13" t="n">
        <v>1597</v>
      </c>
      <c r="L3245" s="14" t="n">
        <v>0.340277777777778</v>
      </c>
      <c r="M3245" s="15" t="n">
        <v>0.354166666666667</v>
      </c>
      <c r="N3245" s="16" t="n">
        <f aca="false">VLOOKUP(E3245,'Esp. percorsi al 18-10-22'!C:J,8,FALSE())</f>
        <v>9.17569246847495</v>
      </c>
      <c r="O3245" s="16"/>
      <c r="P3245" s="16"/>
      <c r="Q3245" s="20" t="n">
        <v>58</v>
      </c>
      <c r="R3245" s="17" t="n">
        <f aca="false">+N3245*Q3245</f>
        <v>532.190163171547</v>
      </c>
      <c r="S3245" s="17" t="n">
        <f aca="false">+O3245*Q3245</f>
        <v>0</v>
      </c>
      <c r="T3245" s="17"/>
      <c r="U3245" s="18" t="n">
        <f aca="false">+M3245-L3245</f>
        <v>0.0138888888888889</v>
      </c>
      <c r="V3245" s="18" t="n">
        <f aca="false">+U3245*Q3245</f>
        <v>0.805555555555555</v>
      </c>
      <c r="W3245" s="18"/>
    </row>
    <row r="3246" s="13" customFormat="true" ht="12" hidden="false" customHeight="false" outlineLevel="0" collapsed="false">
      <c r="A3246" s="12" t="n">
        <v>7337</v>
      </c>
      <c r="B3246" s="13" t="s">
        <v>703</v>
      </c>
      <c r="C3246" s="13" t="s">
        <v>57</v>
      </c>
      <c r="D3246" s="13" t="n">
        <v>1</v>
      </c>
      <c r="E3246" s="13" t="n">
        <v>369</v>
      </c>
      <c r="F3246" s="13" t="s">
        <v>705</v>
      </c>
      <c r="G3246" s="13" t="s">
        <v>24</v>
      </c>
      <c r="H3246" s="13" t="s">
        <v>25</v>
      </c>
      <c r="J3246" s="13" t="n">
        <v>1</v>
      </c>
      <c r="K3246" s="13" t="n">
        <v>727</v>
      </c>
      <c r="L3246" s="14" t="n">
        <v>0.34375</v>
      </c>
      <c r="M3246" s="15" t="n">
        <v>0.361111111111111</v>
      </c>
      <c r="N3246" s="16" t="n">
        <f aca="false">VLOOKUP(E3246,'Esp. percorsi al 18-10-22'!C:J,8,FALSE())</f>
        <v>9.17569246847495</v>
      </c>
      <c r="O3246" s="16"/>
      <c r="P3246" s="16"/>
      <c r="Q3246" s="20" t="n">
        <v>302</v>
      </c>
      <c r="R3246" s="17" t="n">
        <f aca="false">+N3246*Q3246</f>
        <v>2771.05912547943</v>
      </c>
      <c r="S3246" s="17" t="n">
        <f aca="false">+O3246*Q3246</f>
        <v>0</v>
      </c>
      <c r="T3246" s="17"/>
      <c r="U3246" s="18" t="n">
        <f aca="false">+M3246-L3246</f>
        <v>0.0173611111111111</v>
      </c>
      <c r="V3246" s="18" t="n">
        <f aca="false">+U3246*Q3246</f>
        <v>5.24305555555556</v>
      </c>
      <c r="W3246" s="18"/>
    </row>
    <row r="3247" s="13" customFormat="true" ht="12" hidden="false" customHeight="false" outlineLevel="0" collapsed="false">
      <c r="A3247" s="12" t="n">
        <v>7338</v>
      </c>
      <c r="B3247" s="13" t="s">
        <v>703</v>
      </c>
      <c r="C3247" s="13" t="s">
        <v>57</v>
      </c>
      <c r="D3247" s="13" t="n">
        <v>1</v>
      </c>
      <c r="E3247" s="13" t="n">
        <v>369</v>
      </c>
      <c r="F3247" s="13" t="s">
        <v>705</v>
      </c>
      <c r="G3247" s="13" t="s">
        <v>24</v>
      </c>
      <c r="H3247" s="13" t="s">
        <v>25</v>
      </c>
      <c r="J3247" s="13" t="n">
        <v>1</v>
      </c>
      <c r="K3247" s="13" t="n">
        <v>728</v>
      </c>
      <c r="L3247" s="14" t="n">
        <v>0.361111111111111</v>
      </c>
      <c r="M3247" s="15" t="n">
        <v>0.378472222222222</v>
      </c>
      <c r="N3247" s="16" t="n">
        <f aca="false">VLOOKUP(E3247,'Esp. percorsi al 18-10-22'!C:J,8,FALSE())</f>
        <v>9.17569246847495</v>
      </c>
      <c r="O3247" s="16"/>
      <c r="P3247" s="16"/>
      <c r="Q3247" s="20" t="n">
        <v>302</v>
      </c>
      <c r="R3247" s="17" t="n">
        <f aca="false">+N3247*Q3247</f>
        <v>2771.05912547943</v>
      </c>
      <c r="S3247" s="17" t="n">
        <f aca="false">+O3247*Q3247</f>
        <v>0</v>
      </c>
      <c r="T3247" s="17"/>
      <c r="U3247" s="18" t="n">
        <f aca="false">+M3247-L3247</f>
        <v>0.0173611111111111</v>
      </c>
      <c r="V3247" s="18" t="n">
        <f aca="false">+U3247*Q3247</f>
        <v>5.24305555555556</v>
      </c>
      <c r="W3247" s="18"/>
    </row>
    <row r="3248" s="13" customFormat="true" ht="12" hidden="false" customHeight="false" outlineLevel="0" collapsed="false">
      <c r="A3248" s="12" t="n">
        <v>7349</v>
      </c>
      <c r="B3248" s="13" t="s">
        <v>703</v>
      </c>
      <c r="C3248" s="13" t="s">
        <v>57</v>
      </c>
      <c r="D3248" s="13" t="n">
        <v>1</v>
      </c>
      <c r="E3248" s="13" t="n">
        <v>369</v>
      </c>
      <c r="F3248" s="13" t="s">
        <v>705</v>
      </c>
      <c r="G3248" s="13" t="s">
        <v>24</v>
      </c>
      <c r="H3248" s="13" t="s">
        <v>25</v>
      </c>
      <c r="J3248" s="13" t="n">
        <v>1</v>
      </c>
      <c r="K3248" s="13" t="n">
        <v>739</v>
      </c>
      <c r="L3248" s="14" t="n">
        <v>0.381944444444444</v>
      </c>
      <c r="M3248" s="15" t="n">
        <v>0.399305555555556</v>
      </c>
      <c r="N3248" s="16" t="n">
        <f aca="false">VLOOKUP(E3248,'Esp. percorsi al 18-10-22'!C:J,8,FALSE())</f>
        <v>9.17569246847495</v>
      </c>
      <c r="O3248" s="16"/>
      <c r="P3248" s="16"/>
      <c r="Q3248" s="20" t="n">
        <v>302</v>
      </c>
      <c r="R3248" s="17" t="n">
        <f aca="false">+N3248*Q3248</f>
        <v>2771.05912547943</v>
      </c>
      <c r="S3248" s="17" t="n">
        <f aca="false">+O3248*Q3248</f>
        <v>0</v>
      </c>
      <c r="T3248" s="17"/>
      <c r="U3248" s="18" t="n">
        <f aca="false">+M3248-L3248</f>
        <v>0.0173611111111111</v>
      </c>
      <c r="V3248" s="18" t="n">
        <f aca="false">+U3248*Q3248</f>
        <v>5.24305555555556</v>
      </c>
      <c r="W3248" s="18"/>
    </row>
    <row r="3249" s="13" customFormat="true" ht="12" hidden="false" customHeight="false" outlineLevel="0" collapsed="false">
      <c r="A3249" s="12" t="n">
        <v>7434</v>
      </c>
      <c r="B3249" s="13" t="s">
        <v>703</v>
      </c>
      <c r="C3249" s="13" t="s">
        <v>57</v>
      </c>
      <c r="D3249" s="13" t="n">
        <v>1</v>
      </c>
      <c r="E3249" s="13" t="n">
        <v>369</v>
      </c>
      <c r="F3249" s="13" t="s">
        <v>705</v>
      </c>
      <c r="G3249" s="13" t="s">
        <v>24</v>
      </c>
      <c r="H3249" s="13" t="s">
        <v>29</v>
      </c>
      <c r="J3249" s="13" t="n">
        <v>1</v>
      </c>
      <c r="K3249" s="13" t="n">
        <v>1598</v>
      </c>
      <c r="L3249" s="14" t="n">
        <v>0.381944444444444</v>
      </c>
      <c r="M3249" s="15" t="n">
        <v>0.395833333333333</v>
      </c>
      <c r="N3249" s="16" t="n">
        <f aca="false">VLOOKUP(E3249,'Esp. percorsi al 18-10-22'!C:J,8,FALSE())</f>
        <v>9.17569246847495</v>
      </c>
      <c r="O3249" s="16"/>
      <c r="P3249" s="16"/>
      <c r="Q3249" s="20" t="n">
        <v>58</v>
      </c>
      <c r="R3249" s="17" t="n">
        <f aca="false">+N3249*Q3249</f>
        <v>532.190163171547</v>
      </c>
      <c r="S3249" s="17" t="n">
        <f aca="false">+O3249*Q3249</f>
        <v>0</v>
      </c>
      <c r="T3249" s="17"/>
      <c r="U3249" s="18" t="n">
        <f aca="false">+M3249-L3249</f>
        <v>0.0138888888888889</v>
      </c>
      <c r="V3249" s="18" t="n">
        <f aca="false">+U3249*Q3249</f>
        <v>0.805555555555555</v>
      </c>
      <c r="W3249" s="18"/>
    </row>
    <row r="3250" s="13" customFormat="true" ht="12" hidden="false" customHeight="false" outlineLevel="0" collapsed="false">
      <c r="A3250" s="12" t="n">
        <v>7339</v>
      </c>
      <c r="B3250" s="13" t="s">
        <v>703</v>
      </c>
      <c r="C3250" s="13" t="s">
        <v>57</v>
      </c>
      <c r="D3250" s="13" t="n">
        <v>1</v>
      </c>
      <c r="E3250" s="13" t="n">
        <v>369</v>
      </c>
      <c r="F3250" s="13" t="s">
        <v>705</v>
      </c>
      <c r="G3250" s="13" t="s">
        <v>24</v>
      </c>
      <c r="H3250" s="13" t="s">
        <v>25</v>
      </c>
      <c r="J3250" s="13" t="n">
        <v>1</v>
      </c>
      <c r="K3250" s="13" t="n">
        <v>729</v>
      </c>
      <c r="L3250" s="14" t="n">
        <v>0.402777777777778</v>
      </c>
      <c r="M3250" s="15" t="n">
        <v>0.420138888888889</v>
      </c>
      <c r="N3250" s="16" t="n">
        <f aca="false">VLOOKUP(E3250,'Esp. percorsi al 18-10-22'!C:J,8,FALSE())</f>
        <v>9.17569246847495</v>
      </c>
      <c r="O3250" s="16"/>
      <c r="P3250" s="16"/>
      <c r="Q3250" s="20" t="n">
        <v>302</v>
      </c>
      <c r="R3250" s="17" t="n">
        <f aca="false">+N3250*Q3250</f>
        <v>2771.05912547943</v>
      </c>
      <c r="S3250" s="17" t="n">
        <f aca="false">+O3250*Q3250</f>
        <v>0</v>
      </c>
      <c r="T3250" s="17"/>
      <c r="U3250" s="18" t="n">
        <f aca="false">+M3250-L3250</f>
        <v>0.0173611111111111</v>
      </c>
      <c r="V3250" s="18" t="n">
        <f aca="false">+U3250*Q3250</f>
        <v>5.24305555555556</v>
      </c>
      <c r="W3250" s="18"/>
    </row>
    <row r="3251" s="13" customFormat="true" ht="12" hidden="false" customHeight="false" outlineLevel="0" collapsed="false">
      <c r="A3251" s="12" t="n">
        <v>7350</v>
      </c>
      <c r="B3251" s="13" t="s">
        <v>703</v>
      </c>
      <c r="C3251" s="13" t="s">
        <v>57</v>
      </c>
      <c r="D3251" s="13" t="n">
        <v>1</v>
      </c>
      <c r="E3251" s="13" t="n">
        <v>369</v>
      </c>
      <c r="F3251" s="13" t="s">
        <v>705</v>
      </c>
      <c r="G3251" s="13" t="s">
        <v>24</v>
      </c>
      <c r="H3251" s="13" t="s">
        <v>25</v>
      </c>
      <c r="J3251" s="13" t="n">
        <v>1</v>
      </c>
      <c r="K3251" s="13" t="n">
        <v>740</v>
      </c>
      <c r="L3251" s="14" t="n">
        <v>0.423611111111111</v>
      </c>
      <c r="M3251" s="15" t="n">
        <v>0.440972222222222</v>
      </c>
      <c r="N3251" s="16" t="n">
        <f aca="false">VLOOKUP(E3251,'Esp. percorsi al 18-10-22'!C:J,8,FALSE())</f>
        <v>9.17569246847495</v>
      </c>
      <c r="O3251" s="16"/>
      <c r="P3251" s="16"/>
      <c r="Q3251" s="20" t="n">
        <v>302</v>
      </c>
      <c r="R3251" s="17" t="n">
        <f aca="false">+N3251*Q3251</f>
        <v>2771.05912547943</v>
      </c>
      <c r="S3251" s="17" t="n">
        <f aca="false">+O3251*Q3251</f>
        <v>0</v>
      </c>
      <c r="T3251" s="17"/>
      <c r="U3251" s="18" t="n">
        <f aca="false">+M3251-L3251</f>
        <v>0.0173611111111111</v>
      </c>
      <c r="V3251" s="18" t="n">
        <f aca="false">+U3251*Q3251</f>
        <v>5.24305555555556</v>
      </c>
      <c r="W3251" s="18"/>
    </row>
    <row r="3252" s="13" customFormat="true" ht="12" hidden="false" customHeight="false" outlineLevel="0" collapsed="false">
      <c r="A3252" s="12" t="n">
        <v>7435</v>
      </c>
      <c r="B3252" s="13" t="s">
        <v>703</v>
      </c>
      <c r="C3252" s="13" t="s">
        <v>57</v>
      </c>
      <c r="D3252" s="13" t="n">
        <v>1</v>
      </c>
      <c r="E3252" s="13" t="n">
        <v>369</v>
      </c>
      <c r="F3252" s="13" t="s">
        <v>705</v>
      </c>
      <c r="G3252" s="13" t="s">
        <v>24</v>
      </c>
      <c r="H3252" s="13" t="s">
        <v>29</v>
      </c>
      <c r="J3252" s="13" t="n">
        <v>1</v>
      </c>
      <c r="K3252" s="13" t="n">
        <v>1599</v>
      </c>
      <c r="L3252" s="14" t="n">
        <v>0.423611111111111</v>
      </c>
      <c r="M3252" s="15" t="n">
        <v>0.4375</v>
      </c>
      <c r="N3252" s="16" t="n">
        <f aca="false">VLOOKUP(E3252,'Esp. percorsi al 18-10-22'!C:J,8,FALSE())</f>
        <v>9.17569246847495</v>
      </c>
      <c r="O3252" s="16"/>
      <c r="P3252" s="16"/>
      <c r="Q3252" s="20" t="n">
        <v>58</v>
      </c>
      <c r="R3252" s="17" t="n">
        <f aca="false">+N3252*Q3252</f>
        <v>532.190163171547</v>
      </c>
      <c r="S3252" s="17" t="n">
        <f aca="false">+O3252*Q3252</f>
        <v>0</v>
      </c>
      <c r="T3252" s="17"/>
      <c r="U3252" s="18" t="n">
        <f aca="false">+M3252-L3252</f>
        <v>0.0138888888888889</v>
      </c>
      <c r="V3252" s="18" t="n">
        <f aca="false">+U3252*Q3252</f>
        <v>0.805555555555555</v>
      </c>
      <c r="W3252" s="18"/>
    </row>
    <row r="3253" s="13" customFormat="true" ht="12" hidden="false" customHeight="false" outlineLevel="0" collapsed="false">
      <c r="A3253" s="12" t="n">
        <v>7340</v>
      </c>
      <c r="B3253" s="13" t="s">
        <v>703</v>
      </c>
      <c r="C3253" s="13" t="s">
        <v>57</v>
      </c>
      <c r="D3253" s="13" t="n">
        <v>1</v>
      </c>
      <c r="E3253" s="13" t="n">
        <v>369</v>
      </c>
      <c r="F3253" s="13" t="s">
        <v>705</v>
      </c>
      <c r="G3253" s="13" t="s">
        <v>24</v>
      </c>
      <c r="H3253" s="13" t="s">
        <v>25</v>
      </c>
      <c r="J3253" s="13" t="n">
        <v>1</v>
      </c>
      <c r="K3253" s="13" t="n">
        <v>730</v>
      </c>
      <c r="L3253" s="14" t="n">
        <v>0.444444444444444</v>
      </c>
      <c r="M3253" s="15" t="n">
        <v>0.461805555555556</v>
      </c>
      <c r="N3253" s="16" t="n">
        <f aca="false">VLOOKUP(E3253,'Esp. percorsi al 18-10-22'!C:J,8,FALSE())</f>
        <v>9.17569246847495</v>
      </c>
      <c r="O3253" s="16"/>
      <c r="P3253" s="16"/>
      <c r="Q3253" s="20" t="n">
        <v>302</v>
      </c>
      <c r="R3253" s="17" t="n">
        <f aca="false">+N3253*Q3253</f>
        <v>2771.05912547943</v>
      </c>
      <c r="S3253" s="17" t="n">
        <f aca="false">+O3253*Q3253</f>
        <v>0</v>
      </c>
      <c r="T3253" s="17"/>
      <c r="U3253" s="18" t="n">
        <f aca="false">+M3253-L3253</f>
        <v>0.0173611111111111</v>
      </c>
      <c r="V3253" s="18" t="n">
        <f aca="false">+U3253*Q3253</f>
        <v>5.24305555555556</v>
      </c>
      <c r="W3253" s="18"/>
    </row>
    <row r="3254" s="13" customFormat="true" ht="12" hidden="false" customHeight="false" outlineLevel="0" collapsed="false">
      <c r="A3254" s="12" t="n">
        <v>7351</v>
      </c>
      <c r="B3254" s="13" t="s">
        <v>703</v>
      </c>
      <c r="C3254" s="13" t="s">
        <v>57</v>
      </c>
      <c r="D3254" s="13" t="n">
        <v>1</v>
      </c>
      <c r="E3254" s="13" t="n">
        <v>369</v>
      </c>
      <c r="F3254" s="13" t="s">
        <v>705</v>
      </c>
      <c r="G3254" s="13" t="s">
        <v>24</v>
      </c>
      <c r="H3254" s="13" t="s">
        <v>25</v>
      </c>
      <c r="J3254" s="13" t="n">
        <v>1</v>
      </c>
      <c r="K3254" s="13" t="n">
        <v>741</v>
      </c>
      <c r="L3254" s="14" t="n">
        <v>0.465277777777778</v>
      </c>
      <c r="M3254" s="15" t="n">
        <v>0.482638888888889</v>
      </c>
      <c r="N3254" s="16" t="n">
        <f aca="false">VLOOKUP(E3254,'Esp. percorsi al 18-10-22'!C:J,8,FALSE())</f>
        <v>9.17569246847495</v>
      </c>
      <c r="O3254" s="16"/>
      <c r="P3254" s="16"/>
      <c r="Q3254" s="20" t="n">
        <v>302</v>
      </c>
      <c r="R3254" s="17" t="n">
        <f aca="false">+N3254*Q3254</f>
        <v>2771.05912547943</v>
      </c>
      <c r="S3254" s="17" t="n">
        <f aca="false">+O3254*Q3254</f>
        <v>0</v>
      </c>
      <c r="T3254" s="17"/>
      <c r="U3254" s="18" t="n">
        <f aca="false">+M3254-L3254</f>
        <v>0.0173611111111111</v>
      </c>
      <c r="V3254" s="18" t="n">
        <f aca="false">+U3254*Q3254</f>
        <v>5.24305555555556</v>
      </c>
      <c r="W3254" s="18"/>
    </row>
    <row r="3255" s="13" customFormat="true" ht="12" hidden="false" customHeight="false" outlineLevel="0" collapsed="false">
      <c r="A3255" s="12" t="n">
        <v>7436</v>
      </c>
      <c r="B3255" s="13" t="s">
        <v>703</v>
      </c>
      <c r="C3255" s="13" t="s">
        <v>57</v>
      </c>
      <c r="D3255" s="13" t="n">
        <v>1</v>
      </c>
      <c r="E3255" s="13" t="n">
        <v>369</v>
      </c>
      <c r="F3255" s="13" t="s">
        <v>705</v>
      </c>
      <c r="G3255" s="13" t="s">
        <v>24</v>
      </c>
      <c r="H3255" s="13" t="s">
        <v>29</v>
      </c>
      <c r="J3255" s="13" t="n">
        <v>1</v>
      </c>
      <c r="K3255" s="13" t="n">
        <v>1600</v>
      </c>
      <c r="L3255" s="14" t="n">
        <v>0.465277777777778</v>
      </c>
      <c r="M3255" s="15" t="n">
        <v>0.479166666666667</v>
      </c>
      <c r="N3255" s="16" t="n">
        <f aca="false">VLOOKUP(E3255,'Esp. percorsi al 18-10-22'!C:J,8,FALSE())</f>
        <v>9.17569246847495</v>
      </c>
      <c r="O3255" s="16"/>
      <c r="P3255" s="16"/>
      <c r="Q3255" s="20" t="n">
        <v>58</v>
      </c>
      <c r="R3255" s="17" t="n">
        <f aca="false">+N3255*Q3255</f>
        <v>532.190163171547</v>
      </c>
      <c r="S3255" s="17" t="n">
        <f aca="false">+O3255*Q3255</f>
        <v>0</v>
      </c>
      <c r="T3255" s="17"/>
      <c r="U3255" s="18" t="n">
        <f aca="false">+M3255-L3255</f>
        <v>0.0138888888888889</v>
      </c>
      <c r="V3255" s="18" t="n">
        <f aca="false">+U3255*Q3255</f>
        <v>0.805555555555555</v>
      </c>
      <c r="W3255" s="18"/>
    </row>
    <row r="3256" s="13" customFormat="true" ht="12" hidden="false" customHeight="false" outlineLevel="0" collapsed="false">
      <c r="A3256" s="12" t="n">
        <v>7341</v>
      </c>
      <c r="B3256" s="13" t="s">
        <v>703</v>
      </c>
      <c r="C3256" s="13" t="s">
        <v>57</v>
      </c>
      <c r="D3256" s="13" t="n">
        <v>1</v>
      </c>
      <c r="E3256" s="13" t="n">
        <v>369</v>
      </c>
      <c r="F3256" s="13" t="s">
        <v>705</v>
      </c>
      <c r="G3256" s="13" t="s">
        <v>24</v>
      </c>
      <c r="H3256" s="13" t="s">
        <v>25</v>
      </c>
      <c r="J3256" s="13" t="n">
        <v>1</v>
      </c>
      <c r="K3256" s="13" t="n">
        <v>731</v>
      </c>
      <c r="L3256" s="14" t="n">
        <v>0.486111111111111</v>
      </c>
      <c r="M3256" s="15" t="n">
        <v>0.503472222222222</v>
      </c>
      <c r="N3256" s="16" t="n">
        <f aca="false">VLOOKUP(E3256,'Esp. percorsi al 18-10-22'!C:J,8,FALSE())</f>
        <v>9.17569246847495</v>
      </c>
      <c r="O3256" s="16"/>
      <c r="P3256" s="16"/>
      <c r="Q3256" s="20" t="n">
        <v>302</v>
      </c>
      <c r="R3256" s="17" t="n">
        <f aca="false">+N3256*Q3256</f>
        <v>2771.05912547943</v>
      </c>
      <c r="S3256" s="17" t="n">
        <f aca="false">+O3256*Q3256</f>
        <v>0</v>
      </c>
      <c r="T3256" s="17"/>
      <c r="U3256" s="18" t="n">
        <f aca="false">+M3256-L3256</f>
        <v>0.0173611111111111</v>
      </c>
      <c r="V3256" s="18" t="n">
        <f aca="false">+U3256*Q3256</f>
        <v>5.24305555555556</v>
      </c>
      <c r="W3256" s="18"/>
    </row>
    <row r="3257" s="13" customFormat="true" ht="12" hidden="false" customHeight="false" outlineLevel="0" collapsed="false">
      <c r="A3257" s="12" t="n">
        <v>7352</v>
      </c>
      <c r="B3257" s="13" t="s">
        <v>703</v>
      </c>
      <c r="C3257" s="13" t="s">
        <v>57</v>
      </c>
      <c r="D3257" s="13" t="n">
        <v>1</v>
      </c>
      <c r="E3257" s="13" t="n">
        <v>369</v>
      </c>
      <c r="F3257" s="13" t="s">
        <v>705</v>
      </c>
      <c r="G3257" s="13" t="s">
        <v>24</v>
      </c>
      <c r="H3257" s="13" t="s">
        <v>25</v>
      </c>
      <c r="J3257" s="13" t="n">
        <v>1</v>
      </c>
      <c r="K3257" s="13" t="n">
        <v>742</v>
      </c>
      <c r="L3257" s="14" t="n">
        <v>0.506944444444444</v>
      </c>
      <c r="M3257" s="15" t="n">
        <v>0.524305555555556</v>
      </c>
      <c r="N3257" s="16" t="n">
        <f aca="false">VLOOKUP(E3257,'Esp. percorsi al 18-10-22'!C:J,8,FALSE())</f>
        <v>9.17569246847495</v>
      </c>
      <c r="O3257" s="16"/>
      <c r="P3257" s="16"/>
      <c r="Q3257" s="20" t="n">
        <v>302</v>
      </c>
      <c r="R3257" s="17" t="n">
        <f aca="false">+N3257*Q3257</f>
        <v>2771.05912547943</v>
      </c>
      <c r="S3257" s="17" t="n">
        <f aca="false">+O3257*Q3257</f>
        <v>0</v>
      </c>
      <c r="T3257" s="17"/>
      <c r="U3257" s="18" t="n">
        <f aca="false">+M3257-L3257</f>
        <v>0.0173611111111111</v>
      </c>
      <c r="V3257" s="18" t="n">
        <f aca="false">+U3257*Q3257</f>
        <v>5.24305555555556</v>
      </c>
      <c r="W3257" s="18"/>
    </row>
    <row r="3258" s="13" customFormat="true" ht="12" hidden="false" customHeight="false" outlineLevel="0" collapsed="false">
      <c r="A3258" s="12" t="n">
        <v>7437</v>
      </c>
      <c r="B3258" s="13" t="s">
        <v>703</v>
      </c>
      <c r="C3258" s="13" t="s">
        <v>57</v>
      </c>
      <c r="D3258" s="13" t="n">
        <v>1</v>
      </c>
      <c r="E3258" s="13" t="n">
        <v>369</v>
      </c>
      <c r="F3258" s="13" t="s">
        <v>705</v>
      </c>
      <c r="G3258" s="13" t="s">
        <v>24</v>
      </c>
      <c r="H3258" s="13" t="s">
        <v>29</v>
      </c>
      <c r="J3258" s="13" t="n">
        <v>1</v>
      </c>
      <c r="K3258" s="13" t="n">
        <v>1601</v>
      </c>
      <c r="L3258" s="14" t="n">
        <v>0.506944444444444</v>
      </c>
      <c r="M3258" s="15" t="n">
        <v>0.520833333333333</v>
      </c>
      <c r="N3258" s="16" t="n">
        <f aca="false">VLOOKUP(E3258,'Esp. percorsi al 18-10-22'!C:J,8,FALSE())</f>
        <v>9.17569246847495</v>
      </c>
      <c r="O3258" s="16"/>
      <c r="P3258" s="16"/>
      <c r="Q3258" s="20" t="n">
        <v>58</v>
      </c>
      <c r="R3258" s="17" t="n">
        <f aca="false">+N3258*Q3258</f>
        <v>532.190163171547</v>
      </c>
      <c r="S3258" s="17" t="n">
        <f aca="false">+O3258*Q3258</f>
        <v>0</v>
      </c>
      <c r="T3258" s="17"/>
      <c r="U3258" s="18" t="n">
        <f aca="false">+M3258-L3258</f>
        <v>0.0138888888888889</v>
      </c>
      <c r="V3258" s="18" t="n">
        <f aca="false">+U3258*Q3258</f>
        <v>0.805555555555555</v>
      </c>
      <c r="W3258" s="18"/>
    </row>
    <row r="3259" s="13" customFormat="true" ht="12" hidden="false" customHeight="false" outlineLevel="0" collapsed="false">
      <c r="A3259" s="12" t="n">
        <v>7342</v>
      </c>
      <c r="B3259" s="13" t="s">
        <v>703</v>
      </c>
      <c r="C3259" s="13" t="s">
        <v>57</v>
      </c>
      <c r="D3259" s="13" t="n">
        <v>1</v>
      </c>
      <c r="E3259" s="13" t="n">
        <v>369</v>
      </c>
      <c r="F3259" s="13" t="s">
        <v>705</v>
      </c>
      <c r="G3259" s="13" t="s">
        <v>24</v>
      </c>
      <c r="H3259" s="13" t="s">
        <v>25</v>
      </c>
      <c r="J3259" s="13" t="n">
        <v>1</v>
      </c>
      <c r="K3259" s="13" t="n">
        <v>732</v>
      </c>
      <c r="L3259" s="14" t="n">
        <v>0.527777777777778</v>
      </c>
      <c r="M3259" s="15" t="n">
        <v>0.545138888888889</v>
      </c>
      <c r="N3259" s="16" t="n">
        <f aca="false">VLOOKUP(E3259,'Esp. percorsi al 18-10-22'!C:J,8,FALSE())</f>
        <v>9.17569246847495</v>
      </c>
      <c r="O3259" s="16"/>
      <c r="P3259" s="16"/>
      <c r="Q3259" s="20" t="n">
        <v>302</v>
      </c>
      <c r="R3259" s="17" t="n">
        <f aca="false">+N3259*Q3259</f>
        <v>2771.05912547943</v>
      </c>
      <c r="S3259" s="17" t="n">
        <f aca="false">+O3259*Q3259</f>
        <v>0</v>
      </c>
      <c r="T3259" s="17"/>
      <c r="U3259" s="18" t="n">
        <f aca="false">+M3259-L3259</f>
        <v>0.0173611111111111</v>
      </c>
      <c r="V3259" s="18" t="n">
        <f aca="false">+U3259*Q3259</f>
        <v>5.24305555555556</v>
      </c>
      <c r="W3259" s="18"/>
    </row>
    <row r="3260" s="13" customFormat="true" ht="12" hidden="false" customHeight="false" outlineLevel="0" collapsed="false">
      <c r="A3260" s="12" t="n">
        <v>7438</v>
      </c>
      <c r="B3260" s="13" t="s">
        <v>703</v>
      </c>
      <c r="C3260" s="13" t="s">
        <v>57</v>
      </c>
      <c r="D3260" s="13" t="n">
        <v>1</v>
      </c>
      <c r="E3260" s="13" t="n">
        <v>369</v>
      </c>
      <c r="F3260" s="13" t="s">
        <v>705</v>
      </c>
      <c r="G3260" s="13" t="s">
        <v>24</v>
      </c>
      <c r="H3260" s="13" t="s">
        <v>29</v>
      </c>
      <c r="J3260" s="13" t="n">
        <v>1</v>
      </c>
      <c r="K3260" s="13" t="n">
        <v>1602</v>
      </c>
      <c r="L3260" s="14" t="n">
        <v>0.548611111111111</v>
      </c>
      <c r="M3260" s="15" t="n">
        <v>0.5625</v>
      </c>
      <c r="N3260" s="16" t="n">
        <f aca="false">VLOOKUP(E3260,'Esp. percorsi al 18-10-22'!C:J,8,FALSE())</f>
        <v>9.17569246847495</v>
      </c>
      <c r="O3260" s="16"/>
      <c r="P3260" s="16"/>
      <c r="Q3260" s="20" t="n">
        <v>58</v>
      </c>
      <c r="R3260" s="17" t="n">
        <f aca="false">+N3260*Q3260</f>
        <v>532.190163171547</v>
      </c>
      <c r="S3260" s="17" t="n">
        <f aca="false">+O3260*Q3260</f>
        <v>0</v>
      </c>
      <c r="T3260" s="17"/>
      <c r="U3260" s="18" t="n">
        <f aca="false">+M3260-L3260</f>
        <v>0.0138888888888889</v>
      </c>
      <c r="V3260" s="18" t="n">
        <f aca="false">+U3260*Q3260</f>
        <v>0.805555555555555</v>
      </c>
      <c r="W3260" s="18"/>
    </row>
    <row r="3261" s="13" customFormat="true" ht="12" hidden="false" customHeight="false" outlineLevel="0" collapsed="false">
      <c r="A3261" s="12" t="n">
        <v>7445</v>
      </c>
      <c r="B3261" s="13" t="s">
        <v>703</v>
      </c>
      <c r="C3261" s="13" t="s">
        <v>57</v>
      </c>
      <c r="D3261" s="13" t="n">
        <v>1</v>
      </c>
      <c r="E3261" s="13" t="n">
        <v>369</v>
      </c>
      <c r="F3261" s="13" t="s">
        <v>705</v>
      </c>
      <c r="G3261" s="13" t="s">
        <v>24</v>
      </c>
      <c r="H3261" s="13" t="s">
        <v>25</v>
      </c>
      <c r="J3261" s="13" t="n">
        <v>1</v>
      </c>
      <c r="K3261" s="13" t="n">
        <v>3161</v>
      </c>
      <c r="L3261" s="14" t="n">
        <v>0.548611111111111</v>
      </c>
      <c r="M3261" s="15" t="n">
        <v>0.565972222222222</v>
      </c>
      <c r="N3261" s="16" t="n">
        <f aca="false">VLOOKUP(E3261,'Esp. percorsi al 18-10-22'!C:J,8,FALSE())</f>
        <v>9.17569246847495</v>
      </c>
      <c r="O3261" s="16"/>
      <c r="P3261" s="16"/>
      <c r="Q3261" s="20" t="n">
        <v>302</v>
      </c>
      <c r="R3261" s="17" t="n">
        <f aca="false">+N3261*Q3261</f>
        <v>2771.05912547943</v>
      </c>
      <c r="S3261" s="17" t="n">
        <f aca="false">+O3261*Q3261</f>
        <v>0</v>
      </c>
      <c r="T3261" s="17"/>
      <c r="U3261" s="18" t="n">
        <f aca="false">+M3261-L3261</f>
        <v>0.0173611111111111</v>
      </c>
      <c r="V3261" s="18" t="n">
        <f aca="false">+U3261*Q3261</f>
        <v>5.24305555555556</v>
      </c>
      <c r="W3261" s="18"/>
    </row>
    <row r="3262" s="13" customFormat="true" ht="12" hidden="false" customHeight="false" outlineLevel="0" collapsed="false">
      <c r="A3262" s="12" t="n">
        <v>7343</v>
      </c>
      <c r="B3262" s="13" t="s">
        <v>703</v>
      </c>
      <c r="C3262" s="13" t="s">
        <v>57</v>
      </c>
      <c r="D3262" s="13" t="n">
        <v>1</v>
      </c>
      <c r="E3262" s="13" t="n">
        <v>369</v>
      </c>
      <c r="F3262" s="13" t="s">
        <v>705</v>
      </c>
      <c r="G3262" s="13" t="s">
        <v>24</v>
      </c>
      <c r="H3262" s="13" t="s">
        <v>25</v>
      </c>
      <c r="J3262" s="13" t="n">
        <v>1</v>
      </c>
      <c r="K3262" s="13" t="n">
        <v>733</v>
      </c>
      <c r="L3262" s="14" t="n">
        <v>0.569444444444444</v>
      </c>
      <c r="M3262" s="15" t="n">
        <v>0.586805555555556</v>
      </c>
      <c r="N3262" s="16" t="n">
        <f aca="false">VLOOKUP(E3262,'Esp. percorsi al 18-10-22'!C:J,8,FALSE())</f>
        <v>9.17569246847495</v>
      </c>
      <c r="O3262" s="16"/>
      <c r="P3262" s="16"/>
      <c r="Q3262" s="20" t="n">
        <v>302</v>
      </c>
      <c r="R3262" s="17" t="n">
        <f aca="false">+N3262*Q3262</f>
        <v>2771.05912547943</v>
      </c>
      <c r="S3262" s="17" t="n">
        <f aca="false">+O3262*Q3262</f>
        <v>0</v>
      </c>
      <c r="T3262" s="17"/>
      <c r="U3262" s="18" t="n">
        <f aca="false">+M3262-L3262</f>
        <v>0.0173611111111111</v>
      </c>
      <c r="V3262" s="18" t="n">
        <f aca="false">+U3262*Q3262</f>
        <v>5.24305555555556</v>
      </c>
      <c r="W3262" s="18"/>
    </row>
    <row r="3263" s="13" customFormat="true" ht="12" hidden="false" customHeight="false" outlineLevel="0" collapsed="false">
      <c r="A3263" s="12" t="n">
        <v>7353</v>
      </c>
      <c r="B3263" s="13" t="s">
        <v>703</v>
      </c>
      <c r="C3263" s="13" t="s">
        <v>57</v>
      </c>
      <c r="D3263" s="13" t="n">
        <v>1</v>
      </c>
      <c r="E3263" s="13" t="n">
        <v>369</v>
      </c>
      <c r="F3263" s="13" t="s">
        <v>705</v>
      </c>
      <c r="G3263" s="13" t="s">
        <v>24</v>
      </c>
      <c r="H3263" s="13" t="s">
        <v>25</v>
      </c>
      <c r="J3263" s="13" t="n">
        <v>1</v>
      </c>
      <c r="K3263" s="13" t="n">
        <v>744</v>
      </c>
      <c r="L3263" s="14" t="n">
        <v>0.590277777777778</v>
      </c>
      <c r="M3263" s="15" t="n">
        <v>0.607638888888889</v>
      </c>
      <c r="N3263" s="16" t="n">
        <f aca="false">VLOOKUP(E3263,'Esp. percorsi al 18-10-22'!C:J,8,FALSE())</f>
        <v>9.17569246847495</v>
      </c>
      <c r="O3263" s="16"/>
      <c r="P3263" s="16"/>
      <c r="Q3263" s="20" t="n">
        <v>302</v>
      </c>
      <c r="R3263" s="17" t="n">
        <f aca="false">+N3263*Q3263</f>
        <v>2771.05912547943</v>
      </c>
      <c r="S3263" s="17" t="n">
        <f aca="false">+O3263*Q3263</f>
        <v>0</v>
      </c>
      <c r="T3263" s="17"/>
      <c r="U3263" s="18" t="n">
        <f aca="false">+M3263-L3263</f>
        <v>0.0173611111111111</v>
      </c>
      <c r="V3263" s="18" t="n">
        <f aca="false">+U3263*Q3263</f>
        <v>5.24305555555556</v>
      </c>
      <c r="W3263" s="18"/>
    </row>
    <row r="3264" s="13" customFormat="true" ht="12" hidden="false" customHeight="false" outlineLevel="0" collapsed="false">
      <c r="A3264" s="12" t="n">
        <v>7439</v>
      </c>
      <c r="B3264" s="13" t="s">
        <v>703</v>
      </c>
      <c r="C3264" s="13" t="s">
        <v>57</v>
      </c>
      <c r="D3264" s="13" t="n">
        <v>1</v>
      </c>
      <c r="E3264" s="13" t="n">
        <v>369</v>
      </c>
      <c r="F3264" s="13" t="s">
        <v>705</v>
      </c>
      <c r="G3264" s="13" t="s">
        <v>24</v>
      </c>
      <c r="H3264" s="13" t="s">
        <v>29</v>
      </c>
      <c r="J3264" s="13" t="n">
        <v>1</v>
      </c>
      <c r="K3264" s="13" t="n">
        <v>1603</v>
      </c>
      <c r="L3264" s="14" t="n">
        <v>0.590277777777778</v>
      </c>
      <c r="M3264" s="15" t="n">
        <v>0.604166666666667</v>
      </c>
      <c r="N3264" s="16" t="n">
        <f aca="false">VLOOKUP(E3264,'Esp. percorsi al 18-10-22'!C:J,8,FALSE())</f>
        <v>9.17569246847495</v>
      </c>
      <c r="O3264" s="16"/>
      <c r="P3264" s="16"/>
      <c r="Q3264" s="20" t="n">
        <v>58</v>
      </c>
      <c r="R3264" s="17" t="n">
        <f aca="false">+N3264*Q3264</f>
        <v>532.190163171547</v>
      </c>
      <c r="S3264" s="17" t="n">
        <f aca="false">+O3264*Q3264</f>
        <v>0</v>
      </c>
      <c r="T3264" s="17"/>
      <c r="U3264" s="18" t="n">
        <f aca="false">+M3264-L3264</f>
        <v>0.0138888888888889</v>
      </c>
      <c r="V3264" s="18" t="n">
        <f aca="false">+U3264*Q3264</f>
        <v>0.805555555555555</v>
      </c>
      <c r="W3264" s="18"/>
    </row>
    <row r="3265" s="13" customFormat="true" ht="12" hidden="false" customHeight="false" outlineLevel="0" collapsed="false">
      <c r="A3265" s="12" t="n">
        <v>7344</v>
      </c>
      <c r="B3265" s="13" t="s">
        <v>703</v>
      </c>
      <c r="C3265" s="13" t="s">
        <v>57</v>
      </c>
      <c r="D3265" s="13" t="n">
        <v>1</v>
      </c>
      <c r="E3265" s="13" t="n">
        <v>369</v>
      </c>
      <c r="F3265" s="13" t="s">
        <v>705</v>
      </c>
      <c r="G3265" s="13" t="s">
        <v>24</v>
      </c>
      <c r="H3265" s="13" t="s">
        <v>25</v>
      </c>
      <c r="J3265" s="13" t="n">
        <v>1</v>
      </c>
      <c r="K3265" s="13" t="n">
        <v>734</v>
      </c>
      <c r="L3265" s="14" t="n">
        <v>0.611111111111111</v>
      </c>
      <c r="M3265" s="15" t="n">
        <v>0.628472222222222</v>
      </c>
      <c r="N3265" s="16" t="n">
        <f aca="false">VLOOKUP(E3265,'Esp. percorsi al 18-10-22'!C:J,8,FALSE())</f>
        <v>9.17569246847495</v>
      </c>
      <c r="O3265" s="16"/>
      <c r="P3265" s="16"/>
      <c r="Q3265" s="20" t="n">
        <v>302</v>
      </c>
      <c r="R3265" s="17" t="n">
        <f aca="false">+N3265*Q3265</f>
        <v>2771.05912547943</v>
      </c>
      <c r="S3265" s="17" t="n">
        <f aca="false">+O3265*Q3265</f>
        <v>0</v>
      </c>
      <c r="T3265" s="17"/>
      <c r="U3265" s="18" t="n">
        <f aca="false">+M3265-L3265</f>
        <v>0.0173611111111111</v>
      </c>
      <c r="V3265" s="18" t="n">
        <f aca="false">+U3265*Q3265</f>
        <v>5.24305555555556</v>
      </c>
      <c r="W3265" s="18"/>
    </row>
    <row r="3266" s="13" customFormat="true" ht="12" hidden="false" customHeight="false" outlineLevel="0" collapsed="false">
      <c r="A3266" s="12" t="n">
        <v>7354</v>
      </c>
      <c r="B3266" s="13" t="s">
        <v>703</v>
      </c>
      <c r="C3266" s="13" t="s">
        <v>57</v>
      </c>
      <c r="D3266" s="13" t="n">
        <v>1</v>
      </c>
      <c r="E3266" s="13" t="n">
        <v>369</v>
      </c>
      <c r="F3266" s="13" t="s">
        <v>705</v>
      </c>
      <c r="G3266" s="13" t="s">
        <v>24</v>
      </c>
      <c r="H3266" s="13" t="s">
        <v>25</v>
      </c>
      <c r="J3266" s="13" t="n">
        <v>1</v>
      </c>
      <c r="K3266" s="13" t="n">
        <v>745</v>
      </c>
      <c r="L3266" s="14" t="n">
        <v>0.631944444444444</v>
      </c>
      <c r="M3266" s="15" t="n">
        <v>0.649305555555556</v>
      </c>
      <c r="N3266" s="16" t="n">
        <f aca="false">VLOOKUP(E3266,'Esp. percorsi al 18-10-22'!C:J,8,FALSE())</f>
        <v>9.17569246847495</v>
      </c>
      <c r="O3266" s="16"/>
      <c r="P3266" s="16"/>
      <c r="Q3266" s="20" t="n">
        <v>302</v>
      </c>
      <c r="R3266" s="17" t="n">
        <f aca="false">+N3266*Q3266</f>
        <v>2771.05912547943</v>
      </c>
      <c r="S3266" s="17" t="n">
        <f aca="false">+O3266*Q3266</f>
        <v>0</v>
      </c>
      <c r="T3266" s="17"/>
      <c r="U3266" s="18" t="n">
        <f aca="false">+M3266-L3266</f>
        <v>0.0173611111111111</v>
      </c>
      <c r="V3266" s="18" t="n">
        <f aca="false">+U3266*Q3266</f>
        <v>5.24305555555556</v>
      </c>
      <c r="W3266" s="18"/>
    </row>
    <row r="3267" s="13" customFormat="true" ht="12" hidden="false" customHeight="false" outlineLevel="0" collapsed="false">
      <c r="A3267" s="12" t="n">
        <v>7440</v>
      </c>
      <c r="B3267" s="13" t="s">
        <v>703</v>
      </c>
      <c r="C3267" s="13" t="s">
        <v>57</v>
      </c>
      <c r="D3267" s="13" t="n">
        <v>1</v>
      </c>
      <c r="E3267" s="13" t="n">
        <v>369</v>
      </c>
      <c r="F3267" s="13" t="s">
        <v>705</v>
      </c>
      <c r="G3267" s="13" t="s">
        <v>24</v>
      </c>
      <c r="H3267" s="13" t="s">
        <v>29</v>
      </c>
      <c r="J3267" s="13" t="n">
        <v>1</v>
      </c>
      <c r="K3267" s="13" t="n">
        <v>1604</v>
      </c>
      <c r="L3267" s="14" t="n">
        <v>0.631944444444444</v>
      </c>
      <c r="M3267" s="15" t="n">
        <v>0.645833333333333</v>
      </c>
      <c r="N3267" s="16" t="n">
        <f aca="false">VLOOKUP(E3267,'Esp. percorsi al 18-10-22'!C:J,8,FALSE())</f>
        <v>9.17569246847495</v>
      </c>
      <c r="O3267" s="16"/>
      <c r="P3267" s="16"/>
      <c r="Q3267" s="20" t="n">
        <v>58</v>
      </c>
      <c r="R3267" s="17" t="n">
        <f aca="false">+N3267*Q3267</f>
        <v>532.190163171547</v>
      </c>
      <c r="S3267" s="17" t="n">
        <f aca="false">+O3267*Q3267</f>
        <v>0</v>
      </c>
      <c r="T3267" s="17"/>
      <c r="U3267" s="18" t="n">
        <f aca="false">+M3267-L3267</f>
        <v>0.0138888888888889</v>
      </c>
      <c r="V3267" s="18" t="n">
        <f aca="false">+U3267*Q3267</f>
        <v>0.805555555555555</v>
      </c>
      <c r="W3267" s="18"/>
    </row>
    <row r="3268" s="13" customFormat="true" ht="12" hidden="false" customHeight="false" outlineLevel="0" collapsed="false">
      <c r="A3268" s="12" t="n">
        <v>7345</v>
      </c>
      <c r="B3268" s="13" t="s">
        <v>703</v>
      </c>
      <c r="C3268" s="13" t="s">
        <v>57</v>
      </c>
      <c r="D3268" s="13" t="n">
        <v>1</v>
      </c>
      <c r="E3268" s="13" t="n">
        <v>369</v>
      </c>
      <c r="F3268" s="13" t="s">
        <v>705</v>
      </c>
      <c r="G3268" s="13" t="s">
        <v>24</v>
      </c>
      <c r="H3268" s="13" t="s">
        <v>25</v>
      </c>
      <c r="J3268" s="13" t="n">
        <v>1</v>
      </c>
      <c r="K3268" s="13" t="n">
        <v>735</v>
      </c>
      <c r="L3268" s="14" t="n">
        <v>0.652777777777778</v>
      </c>
      <c r="M3268" s="15" t="n">
        <v>0.670138888888889</v>
      </c>
      <c r="N3268" s="16" t="n">
        <f aca="false">VLOOKUP(E3268,'Esp. percorsi al 18-10-22'!C:J,8,FALSE())</f>
        <v>9.17569246847495</v>
      </c>
      <c r="O3268" s="16"/>
      <c r="P3268" s="16"/>
      <c r="Q3268" s="20" t="n">
        <v>302</v>
      </c>
      <c r="R3268" s="17" t="n">
        <f aca="false">+N3268*Q3268</f>
        <v>2771.05912547943</v>
      </c>
      <c r="S3268" s="17" t="n">
        <f aca="false">+O3268*Q3268</f>
        <v>0</v>
      </c>
      <c r="T3268" s="17"/>
      <c r="U3268" s="18" t="n">
        <f aca="false">+M3268-L3268</f>
        <v>0.0173611111111111</v>
      </c>
      <c r="V3268" s="18" t="n">
        <f aca="false">+U3268*Q3268</f>
        <v>5.24305555555556</v>
      </c>
      <c r="W3268" s="18"/>
    </row>
    <row r="3269" s="13" customFormat="true" ht="12" hidden="false" customHeight="false" outlineLevel="0" collapsed="false">
      <c r="A3269" s="12" t="n">
        <v>7355</v>
      </c>
      <c r="B3269" s="13" t="s">
        <v>703</v>
      </c>
      <c r="C3269" s="13" t="s">
        <v>57</v>
      </c>
      <c r="D3269" s="13" t="n">
        <v>1</v>
      </c>
      <c r="E3269" s="13" t="n">
        <v>369</v>
      </c>
      <c r="F3269" s="13" t="s">
        <v>705</v>
      </c>
      <c r="G3269" s="13" t="s">
        <v>24</v>
      </c>
      <c r="H3269" s="13" t="s">
        <v>25</v>
      </c>
      <c r="J3269" s="13" t="n">
        <v>1</v>
      </c>
      <c r="K3269" s="13" t="n">
        <v>746</v>
      </c>
      <c r="L3269" s="14" t="n">
        <v>0.673611111111111</v>
      </c>
      <c r="M3269" s="15" t="n">
        <v>0.690972222222222</v>
      </c>
      <c r="N3269" s="16" t="n">
        <f aca="false">VLOOKUP(E3269,'Esp. percorsi al 18-10-22'!C:J,8,FALSE())</f>
        <v>9.17569246847495</v>
      </c>
      <c r="O3269" s="16"/>
      <c r="P3269" s="16"/>
      <c r="Q3269" s="20" t="n">
        <v>302</v>
      </c>
      <c r="R3269" s="17" t="n">
        <f aca="false">+N3269*Q3269</f>
        <v>2771.05912547943</v>
      </c>
      <c r="S3269" s="17" t="n">
        <f aca="false">+O3269*Q3269</f>
        <v>0</v>
      </c>
      <c r="T3269" s="17"/>
      <c r="U3269" s="18" t="n">
        <f aca="false">+M3269-L3269</f>
        <v>0.0173611111111111</v>
      </c>
      <c r="V3269" s="18" t="n">
        <f aca="false">+U3269*Q3269</f>
        <v>5.24305555555556</v>
      </c>
      <c r="W3269" s="18"/>
    </row>
    <row r="3270" s="13" customFormat="true" ht="12" hidden="false" customHeight="false" outlineLevel="0" collapsed="false">
      <c r="A3270" s="12" t="n">
        <v>7441</v>
      </c>
      <c r="B3270" s="13" t="s">
        <v>703</v>
      </c>
      <c r="C3270" s="13" t="s">
        <v>57</v>
      </c>
      <c r="D3270" s="13" t="n">
        <v>1</v>
      </c>
      <c r="E3270" s="13" t="n">
        <v>369</v>
      </c>
      <c r="F3270" s="13" t="s">
        <v>705</v>
      </c>
      <c r="G3270" s="13" t="s">
        <v>24</v>
      </c>
      <c r="H3270" s="13" t="s">
        <v>29</v>
      </c>
      <c r="J3270" s="13" t="n">
        <v>1</v>
      </c>
      <c r="K3270" s="13" t="n">
        <v>1605</v>
      </c>
      <c r="L3270" s="14" t="n">
        <v>0.673611111111111</v>
      </c>
      <c r="M3270" s="15" t="n">
        <v>0.6875</v>
      </c>
      <c r="N3270" s="16" t="n">
        <f aca="false">VLOOKUP(E3270,'Esp. percorsi al 18-10-22'!C:J,8,FALSE())</f>
        <v>9.17569246847495</v>
      </c>
      <c r="O3270" s="16"/>
      <c r="P3270" s="16"/>
      <c r="Q3270" s="20" t="n">
        <v>58</v>
      </c>
      <c r="R3270" s="17" t="n">
        <f aca="false">+N3270*Q3270</f>
        <v>532.190163171547</v>
      </c>
      <c r="S3270" s="17" t="n">
        <f aca="false">+O3270*Q3270</f>
        <v>0</v>
      </c>
      <c r="T3270" s="17"/>
      <c r="U3270" s="18" t="n">
        <f aca="false">+M3270-L3270</f>
        <v>0.0138888888888889</v>
      </c>
      <c r="V3270" s="18" t="n">
        <f aca="false">+U3270*Q3270</f>
        <v>0.805555555555555</v>
      </c>
      <c r="W3270" s="18"/>
    </row>
    <row r="3271" s="13" customFormat="true" ht="12" hidden="false" customHeight="false" outlineLevel="0" collapsed="false">
      <c r="A3271" s="12" t="n">
        <v>7346</v>
      </c>
      <c r="B3271" s="13" t="s">
        <v>703</v>
      </c>
      <c r="C3271" s="13" t="s">
        <v>57</v>
      </c>
      <c r="D3271" s="13" t="n">
        <v>1</v>
      </c>
      <c r="E3271" s="13" t="n">
        <v>369</v>
      </c>
      <c r="F3271" s="13" t="s">
        <v>705</v>
      </c>
      <c r="G3271" s="13" t="s">
        <v>24</v>
      </c>
      <c r="H3271" s="13" t="s">
        <v>25</v>
      </c>
      <c r="J3271" s="13" t="n">
        <v>1</v>
      </c>
      <c r="K3271" s="13" t="n">
        <v>736</v>
      </c>
      <c r="L3271" s="14" t="n">
        <v>0.694444444444444</v>
      </c>
      <c r="M3271" s="15" t="n">
        <v>0.711805555555555</v>
      </c>
      <c r="N3271" s="16" t="n">
        <f aca="false">VLOOKUP(E3271,'Esp. percorsi al 18-10-22'!C:J,8,FALSE())</f>
        <v>9.17569246847495</v>
      </c>
      <c r="O3271" s="16"/>
      <c r="P3271" s="16"/>
      <c r="Q3271" s="20" t="n">
        <v>302</v>
      </c>
      <c r="R3271" s="17" t="n">
        <f aca="false">+N3271*Q3271</f>
        <v>2771.05912547943</v>
      </c>
      <c r="S3271" s="17" t="n">
        <f aca="false">+O3271*Q3271</f>
        <v>0</v>
      </c>
      <c r="T3271" s="17"/>
      <c r="U3271" s="18" t="n">
        <f aca="false">+M3271-L3271</f>
        <v>0.0173611111111111</v>
      </c>
      <c r="V3271" s="18" t="n">
        <f aca="false">+U3271*Q3271</f>
        <v>5.24305555555556</v>
      </c>
      <c r="W3271" s="18"/>
    </row>
    <row r="3272" s="13" customFormat="true" ht="12" hidden="false" customHeight="false" outlineLevel="0" collapsed="false">
      <c r="A3272" s="12" t="n">
        <v>7356</v>
      </c>
      <c r="B3272" s="13" t="s">
        <v>703</v>
      </c>
      <c r="C3272" s="13" t="s">
        <v>57</v>
      </c>
      <c r="D3272" s="13" t="n">
        <v>1</v>
      </c>
      <c r="E3272" s="13" t="n">
        <v>369</v>
      </c>
      <c r="F3272" s="13" t="s">
        <v>705</v>
      </c>
      <c r="G3272" s="13" t="s">
        <v>24</v>
      </c>
      <c r="H3272" s="13" t="s">
        <v>25</v>
      </c>
      <c r="J3272" s="13" t="n">
        <v>1</v>
      </c>
      <c r="K3272" s="13" t="n">
        <v>747</v>
      </c>
      <c r="L3272" s="14" t="n">
        <v>0.715277777777778</v>
      </c>
      <c r="M3272" s="15" t="n">
        <v>0.732638888888889</v>
      </c>
      <c r="N3272" s="16" t="n">
        <f aca="false">VLOOKUP(E3272,'Esp. percorsi al 18-10-22'!C:J,8,FALSE())</f>
        <v>9.17569246847495</v>
      </c>
      <c r="O3272" s="16"/>
      <c r="P3272" s="16"/>
      <c r="Q3272" s="20" t="n">
        <v>302</v>
      </c>
      <c r="R3272" s="17" t="n">
        <f aca="false">+N3272*Q3272</f>
        <v>2771.05912547943</v>
      </c>
      <c r="S3272" s="17" t="n">
        <f aca="false">+O3272*Q3272</f>
        <v>0</v>
      </c>
      <c r="T3272" s="17"/>
      <c r="U3272" s="18" t="n">
        <f aca="false">+M3272-L3272</f>
        <v>0.0173611111111111</v>
      </c>
      <c r="V3272" s="18" t="n">
        <f aca="false">+U3272*Q3272</f>
        <v>5.24305555555556</v>
      </c>
      <c r="W3272" s="18"/>
    </row>
    <row r="3273" s="13" customFormat="true" ht="12" hidden="false" customHeight="false" outlineLevel="0" collapsed="false">
      <c r="A3273" s="12" t="n">
        <v>7442</v>
      </c>
      <c r="B3273" s="13" t="s">
        <v>703</v>
      </c>
      <c r="C3273" s="13" t="s">
        <v>57</v>
      </c>
      <c r="D3273" s="13" t="n">
        <v>1</v>
      </c>
      <c r="E3273" s="13" t="n">
        <v>369</v>
      </c>
      <c r="F3273" s="13" t="s">
        <v>705</v>
      </c>
      <c r="G3273" s="13" t="s">
        <v>24</v>
      </c>
      <c r="H3273" s="13" t="s">
        <v>29</v>
      </c>
      <c r="J3273" s="13" t="n">
        <v>1</v>
      </c>
      <c r="K3273" s="13" t="n">
        <v>1606</v>
      </c>
      <c r="L3273" s="14" t="n">
        <v>0.715277777777778</v>
      </c>
      <c r="M3273" s="15" t="n">
        <v>0.729166666666667</v>
      </c>
      <c r="N3273" s="16" t="n">
        <f aca="false">VLOOKUP(E3273,'Esp. percorsi al 18-10-22'!C:J,8,FALSE())</f>
        <v>9.17569246847495</v>
      </c>
      <c r="O3273" s="16"/>
      <c r="P3273" s="16"/>
      <c r="Q3273" s="20" t="n">
        <v>58</v>
      </c>
      <c r="R3273" s="17" t="n">
        <f aca="false">+N3273*Q3273</f>
        <v>532.190163171547</v>
      </c>
      <c r="S3273" s="17" t="n">
        <f aca="false">+O3273*Q3273</f>
        <v>0</v>
      </c>
      <c r="T3273" s="17"/>
      <c r="U3273" s="18" t="n">
        <f aca="false">+M3273-L3273</f>
        <v>0.0138888888888889</v>
      </c>
      <c r="V3273" s="18" t="n">
        <f aca="false">+U3273*Q3273</f>
        <v>0.805555555555555</v>
      </c>
      <c r="W3273" s="18"/>
    </row>
    <row r="3274" s="13" customFormat="true" ht="12" hidden="false" customHeight="false" outlineLevel="0" collapsed="false">
      <c r="A3274" s="12" t="n">
        <v>7347</v>
      </c>
      <c r="B3274" s="13" t="s">
        <v>703</v>
      </c>
      <c r="C3274" s="13" t="s">
        <v>57</v>
      </c>
      <c r="D3274" s="13" t="n">
        <v>1</v>
      </c>
      <c r="E3274" s="13" t="n">
        <v>369</v>
      </c>
      <c r="F3274" s="13" t="s">
        <v>705</v>
      </c>
      <c r="G3274" s="13" t="s">
        <v>24</v>
      </c>
      <c r="H3274" s="13" t="s">
        <v>25</v>
      </c>
      <c r="J3274" s="13" t="n">
        <v>1</v>
      </c>
      <c r="K3274" s="13" t="n">
        <v>737</v>
      </c>
      <c r="L3274" s="14" t="n">
        <v>0.736111111111111</v>
      </c>
      <c r="M3274" s="15" t="n">
        <v>0.753472222222222</v>
      </c>
      <c r="N3274" s="16" t="n">
        <f aca="false">VLOOKUP(E3274,'Esp. percorsi al 18-10-22'!C:J,8,FALSE())</f>
        <v>9.17569246847495</v>
      </c>
      <c r="O3274" s="16"/>
      <c r="P3274" s="16"/>
      <c r="Q3274" s="20" t="n">
        <v>302</v>
      </c>
      <c r="R3274" s="17" t="n">
        <f aca="false">+N3274*Q3274</f>
        <v>2771.05912547943</v>
      </c>
      <c r="S3274" s="17" t="n">
        <f aca="false">+O3274*Q3274</f>
        <v>0</v>
      </c>
      <c r="T3274" s="17"/>
      <c r="U3274" s="18" t="n">
        <f aca="false">+M3274-L3274</f>
        <v>0.0173611111111111</v>
      </c>
      <c r="V3274" s="18" t="n">
        <f aca="false">+U3274*Q3274</f>
        <v>5.24305555555556</v>
      </c>
      <c r="W3274" s="18"/>
    </row>
    <row r="3275" s="13" customFormat="true" ht="12" hidden="false" customHeight="false" outlineLevel="0" collapsed="false">
      <c r="A3275" s="12" t="n">
        <v>7357</v>
      </c>
      <c r="B3275" s="13" t="s">
        <v>703</v>
      </c>
      <c r="C3275" s="13" t="s">
        <v>57</v>
      </c>
      <c r="D3275" s="13" t="n">
        <v>1</v>
      </c>
      <c r="E3275" s="13" t="n">
        <v>369</v>
      </c>
      <c r="F3275" s="13" t="s">
        <v>705</v>
      </c>
      <c r="G3275" s="13" t="s">
        <v>24</v>
      </c>
      <c r="H3275" s="13" t="s">
        <v>25</v>
      </c>
      <c r="J3275" s="13" t="n">
        <v>1</v>
      </c>
      <c r="K3275" s="13" t="n">
        <v>748</v>
      </c>
      <c r="L3275" s="14" t="n">
        <v>0.756944444444444</v>
      </c>
      <c r="M3275" s="15" t="n">
        <v>0.774305555555555</v>
      </c>
      <c r="N3275" s="16" t="n">
        <f aca="false">VLOOKUP(E3275,'Esp. percorsi al 18-10-22'!C:J,8,FALSE())</f>
        <v>9.17569246847495</v>
      </c>
      <c r="O3275" s="16"/>
      <c r="P3275" s="16"/>
      <c r="Q3275" s="20" t="n">
        <v>302</v>
      </c>
      <c r="R3275" s="17" t="n">
        <f aca="false">+N3275*Q3275</f>
        <v>2771.05912547943</v>
      </c>
      <c r="S3275" s="17" t="n">
        <f aca="false">+O3275*Q3275</f>
        <v>0</v>
      </c>
      <c r="T3275" s="17"/>
      <c r="U3275" s="18" t="n">
        <f aca="false">+M3275-L3275</f>
        <v>0.0173611111111111</v>
      </c>
      <c r="V3275" s="18" t="n">
        <f aca="false">+U3275*Q3275</f>
        <v>5.24305555555556</v>
      </c>
      <c r="W3275" s="18"/>
    </row>
    <row r="3276" s="13" customFormat="true" ht="12" hidden="false" customHeight="false" outlineLevel="0" collapsed="false">
      <c r="A3276" s="12" t="n">
        <v>7443</v>
      </c>
      <c r="B3276" s="13" t="s">
        <v>703</v>
      </c>
      <c r="C3276" s="13" t="s">
        <v>57</v>
      </c>
      <c r="D3276" s="13" t="n">
        <v>1</v>
      </c>
      <c r="E3276" s="13" t="n">
        <v>369</v>
      </c>
      <c r="F3276" s="13" t="s">
        <v>705</v>
      </c>
      <c r="G3276" s="13" t="s">
        <v>24</v>
      </c>
      <c r="H3276" s="13" t="s">
        <v>29</v>
      </c>
      <c r="J3276" s="13" t="n">
        <v>1</v>
      </c>
      <c r="K3276" s="13" t="n">
        <v>1607</v>
      </c>
      <c r="L3276" s="14" t="n">
        <v>0.756944444444444</v>
      </c>
      <c r="M3276" s="15" t="n">
        <v>0.770833333333333</v>
      </c>
      <c r="N3276" s="16" t="n">
        <f aca="false">VLOOKUP(E3276,'Esp. percorsi al 18-10-22'!C:J,8,FALSE())</f>
        <v>9.17569246847495</v>
      </c>
      <c r="O3276" s="16"/>
      <c r="P3276" s="16"/>
      <c r="Q3276" s="20" t="n">
        <v>58</v>
      </c>
      <c r="R3276" s="17" t="n">
        <f aca="false">+N3276*Q3276</f>
        <v>532.190163171547</v>
      </c>
      <c r="S3276" s="17" t="n">
        <f aca="false">+O3276*Q3276</f>
        <v>0</v>
      </c>
      <c r="T3276" s="17"/>
      <c r="U3276" s="18" t="n">
        <f aca="false">+M3276-L3276</f>
        <v>0.0138888888888889</v>
      </c>
      <c r="V3276" s="18" t="n">
        <f aca="false">+U3276*Q3276</f>
        <v>0.805555555555555</v>
      </c>
      <c r="W3276" s="18"/>
    </row>
    <row r="3277" s="13" customFormat="true" ht="12" hidden="false" customHeight="false" outlineLevel="0" collapsed="false">
      <c r="A3277" s="12" t="n">
        <v>7348</v>
      </c>
      <c r="B3277" s="13" t="s">
        <v>703</v>
      </c>
      <c r="C3277" s="13" t="s">
        <v>57</v>
      </c>
      <c r="D3277" s="13" t="n">
        <v>1</v>
      </c>
      <c r="E3277" s="13" t="n">
        <v>369</v>
      </c>
      <c r="F3277" s="13" t="s">
        <v>705</v>
      </c>
      <c r="G3277" s="13" t="s">
        <v>24</v>
      </c>
      <c r="H3277" s="13" t="s">
        <v>25</v>
      </c>
      <c r="J3277" s="13" t="n">
        <v>1</v>
      </c>
      <c r="K3277" s="13" t="n">
        <v>738</v>
      </c>
      <c r="L3277" s="14" t="n">
        <v>0.777777777777778</v>
      </c>
      <c r="M3277" s="15" t="n">
        <v>0.795138888888889</v>
      </c>
      <c r="N3277" s="16" t="n">
        <f aca="false">VLOOKUP(E3277,'Esp. percorsi al 18-10-22'!C:J,8,FALSE())</f>
        <v>9.17569246847495</v>
      </c>
      <c r="O3277" s="16"/>
      <c r="P3277" s="16"/>
      <c r="Q3277" s="20" t="n">
        <v>302</v>
      </c>
      <c r="R3277" s="17" t="n">
        <f aca="false">+N3277*Q3277</f>
        <v>2771.05912547943</v>
      </c>
      <c r="S3277" s="17" t="n">
        <f aca="false">+O3277*Q3277</f>
        <v>0</v>
      </c>
      <c r="T3277" s="17"/>
      <c r="U3277" s="18" t="n">
        <f aca="false">+M3277-L3277</f>
        <v>0.0173611111111111</v>
      </c>
      <c r="V3277" s="18" t="n">
        <f aca="false">+U3277*Q3277</f>
        <v>5.24305555555556</v>
      </c>
      <c r="W3277" s="18"/>
    </row>
    <row r="3278" s="13" customFormat="true" ht="12" hidden="false" customHeight="false" outlineLevel="0" collapsed="false">
      <c r="A3278" s="12" t="n">
        <v>7358</v>
      </c>
      <c r="B3278" s="13" t="s">
        <v>703</v>
      </c>
      <c r="C3278" s="13" t="s">
        <v>57</v>
      </c>
      <c r="D3278" s="13" t="n">
        <v>1</v>
      </c>
      <c r="E3278" s="13" t="n">
        <v>369</v>
      </c>
      <c r="F3278" s="13" t="s">
        <v>705</v>
      </c>
      <c r="G3278" s="13" t="s">
        <v>24</v>
      </c>
      <c r="H3278" s="13" t="s">
        <v>25</v>
      </c>
      <c r="J3278" s="13" t="n">
        <v>1</v>
      </c>
      <c r="K3278" s="13" t="n">
        <v>749</v>
      </c>
      <c r="L3278" s="14" t="n">
        <v>0.798611111111111</v>
      </c>
      <c r="M3278" s="15" t="n">
        <v>0.815972222222222</v>
      </c>
      <c r="N3278" s="16" t="n">
        <f aca="false">VLOOKUP(E3278,'Esp. percorsi al 18-10-22'!C:J,8,FALSE())</f>
        <v>9.17569246847495</v>
      </c>
      <c r="O3278" s="16"/>
      <c r="P3278" s="16"/>
      <c r="Q3278" s="20" t="n">
        <v>302</v>
      </c>
      <c r="R3278" s="17" t="n">
        <f aca="false">+N3278*Q3278</f>
        <v>2771.05912547943</v>
      </c>
      <c r="S3278" s="17" t="n">
        <f aca="false">+O3278*Q3278</f>
        <v>0</v>
      </c>
      <c r="T3278" s="17"/>
      <c r="U3278" s="18" t="n">
        <f aca="false">+M3278-L3278</f>
        <v>0.0173611111111111</v>
      </c>
      <c r="V3278" s="18" t="n">
        <f aca="false">+U3278*Q3278</f>
        <v>5.24305555555556</v>
      </c>
      <c r="W3278" s="18"/>
    </row>
    <row r="3279" s="13" customFormat="true" ht="12" hidden="false" customHeight="false" outlineLevel="0" collapsed="false">
      <c r="A3279" s="12" t="n">
        <v>7444</v>
      </c>
      <c r="B3279" s="13" t="s">
        <v>703</v>
      </c>
      <c r="C3279" s="13" t="s">
        <v>57</v>
      </c>
      <c r="D3279" s="13" t="n">
        <v>1</v>
      </c>
      <c r="E3279" s="13" t="n">
        <v>369</v>
      </c>
      <c r="F3279" s="13" t="s">
        <v>705</v>
      </c>
      <c r="G3279" s="13" t="s">
        <v>24</v>
      </c>
      <c r="H3279" s="13" t="s">
        <v>29</v>
      </c>
      <c r="J3279" s="13" t="n">
        <v>1</v>
      </c>
      <c r="K3279" s="13" t="n">
        <v>1608</v>
      </c>
      <c r="L3279" s="14" t="n">
        <v>0.798611111111111</v>
      </c>
      <c r="M3279" s="15" t="n">
        <v>0.8125</v>
      </c>
      <c r="N3279" s="16" t="n">
        <f aca="false">VLOOKUP(E3279,'Esp. percorsi al 18-10-22'!C:J,8,FALSE())</f>
        <v>9.17569246847495</v>
      </c>
      <c r="O3279" s="16"/>
      <c r="P3279" s="16"/>
      <c r="Q3279" s="20" t="n">
        <v>58</v>
      </c>
      <c r="R3279" s="17" t="n">
        <f aca="false">+N3279*Q3279</f>
        <v>532.190163171547</v>
      </c>
      <c r="S3279" s="17" t="n">
        <f aca="false">+O3279*Q3279</f>
        <v>0</v>
      </c>
      <c r="T3279" s="17"/>
      <c r="U3279" s="18" t="n">
        <f aca="false">+M3279-L3279</f>
        <v>0.0138888888888889</v>
      </c>
      <c r="V3279" s="18" t="n">
        <f aca="false">+U3279*Q3279</f>
        <v>0.805555555555555</v>
      </c>
      <c r="W3279" s="18"/>
    </row>
    <row r="3280" s="13" customFormat="true" ht="12" hidden="false" customHeight="false" outlineLevel="0" collapsed="false">
      <c r="A3280" s="12" t="n">
        <v>12106</v>
      </c>
      <c r="B3280" s="13" t="s">
        <v>706</v>
      </c>
      <c r="C3280" s="13" t="s">
        <v>316</v>
      </c>
      <c r="D3280" s="13" t="n">
        <v>2</v>
      </c>
      <c r="E3280" s="13" t="n">
        <v>577</v>
      </c>
      <c r="F3280" s="13" t="s">
        <v>707</v>
      </c>
      <c r="G3280" s="13" t="s">
        <v>24</v>
      </c>
      <c r="H3280" s="13" t="s">
        <v>29</v>
      </c>
      <c r="J3280" s="13" t="n">
        <v>1</v>
      </c>
      <c r="K3280" s="13" t="n">
        <v>1266</v>
      </c>
      <c r="L3280" s="14" t="n">
        <v>0.208333333333333</v>
      </c>
      <c r="M3280" s="15" t="n">
        <v>0.215277777777778</v>
      </c>
      <c r="N3280" s="16" t="n">
        <f aca="false">VLOOKUP(E3280,'Esp. percorsi al 18-10-22'!C:J,8,FALSE())</f>
        <v>5.53183396846857</v>
      </c>
      <c r="O3280" s="16"/>
      <c r="P3280" s="16"/>
      <c r="Q3280" s="20" t="n">
        <v>58</v>
      </c>
      <c r="R3280" s="17" t="n">
        <f aca="false">+N3280*Q3280</f>
        <v>320.846370171177</v>
      </c>
      <c r="S3280" s="17" t="n">
        <f aca="false">+O3280*Q3280</f>
        <v>0</v>
      </c>
      <c r="T3280" s="17"/>
      <c r="U3280" s="18" t="n">
        <f aca="false">+M3280-L3280</f>
        <v>0.00694444444444444</v>
      </c>
      <c r="V3280" s="18" t="n">
        <f aca="false">+U3280*Q3280</f>
        <v>0.402777777777778</v>
      </c>
      <c r="W3280" s="18"/>
    </row>
    <row r="3281" s="13" customFormat="true" ht="12" hidden="false" customHeight="false" outlineLevel="0" collapsed="false">
      <c r="A3281" s="12" t="n">
        <v>12137</v>
      </c>
      <c r="B3281" s="13" t="s">
        <v>706</v>
      </c>
      <c r="C3281" s="13" t="s">
        <v>316</v>
      </c>
      <c r="D3281" s="13" t="n">
        <v>2</v>
      </c>
      <c r="E3281" s="13" t="n">
        <v>577</v>
      </c>
      <c r="F3281" s="13" t="s">
        <v>707</v>
      </c>
      <c r="G3281" s="13" t="s">
        <v>24</v>
      </c>
      <c r="H3281" s="13" t="s">
        <v>25</v>
      </c>
      <c r="J3281" s="13" t="n">
        <v>1</v>
      </c>
      <c r="K3281" s="13" t="n">
        <v>2466</v>
      </c>
      <c r="L3281" s="14" t="n">
        <v>0.208333333333333</v>
      </c>
      <c r="M3281" s="15" t="n">
        <v>0.215277777777778</v>
      </c>
      <c r="N3281" s="16" t="n">
        <f aca="false">VLOOKUP(E3281,'Esp. percorsi al 18-10-22'!C:J,8,FALSE())</f>
        <v>5.53183396846857</v>
      </c>
      <c r="O3281" s="16"/>
      <c r="P3281" s="16"/>
      <c r="Q3281" s="20" t="n">
        <v>302</v>
      </c>
      <c r="R3281" s="17" t="n">
        <f aca="false">+N3281*Q3281</f>
        <v>1670.61385847751</v>
      </c>
      <c r="S3281" s="17" t="n">
        <f aca="false">+O3281*Q3281</f>
        <v>0</v>
      </c>
      <c r="T3281" s="17"/>
      <c r="U3281" s="18" t="n">
        <f aca="false">+M3281-L3281</f>
        <v>0.00694444444444444</v>
      </c>
      <c r="V3281" s="18" t="n">
        <f aca="false">+U3281*Q3281</f>
        <v>2.09722222222222</v>
      </c>
      <c r="W3281" s="18"/>
    </row>
    <row r="3282" s="13" customFormat="true" ht="12" hidden="false" customHeight="false" outlineLevel="0" collapsed="false">
      <c r="A3282" s="12" t="n">
        <v>12107</v>
      </c>
      <c r="B3282" s="13" t="s">
        <v>706</v>
      </c>
      <c r="C3282" s="13" t="s">
        <v>316</v>
      </c>
      <c r="D3282" s="13" t="n">
        <v>2</v>
      </c>
      <c r="E3282" s="13" t="n">
        <v>577</v>
      </c>
      <c r="F3282" s="13" t="s">
        <v>707</v>
      </c>
      <c r="G3282" s="13" t="s">
        <v>24</v>
      </c>
      <c r="H3282" s="13" t="s">
        <v>25</v>
      </c>
      <c r="J3282" s="13" t="n">
        <v>1</v>
      </c>
      <c r="K3282" s="13" t="n">
        <v>1267</v>
      </c>
      <c r="L3282" s="14" t="n">
        <v>0.236111111111111</v>
      </c>
      <c r="M3282" s="15" t="n">
        <v>0.243055555555556</v>
      </c>
      <c r="N3282" s="16" t="n">
        <f aca="false">VLOOKUP(E3282,'Esp. percorsi al 18-10-22'!C:J,8,FALSE())</f>
        <v>5.53183396846857</v>
      </c>
      <c r="O3282" s="16"/>
      <c r="P3282" s="16"/>
      <c r="Q3282" s="20" t="n">
        <v>302</v>
      </c>
      <c r="R3282" s="17" t="n">
        <f aca="false">+N3282*Q3282</f>
        <v>1670.61385847751</v>
      </c>
      <c r="S3282" s="17" t="n">
        <f aca="false">+O3282*Q3282</f>
        <v>0</v>
      </c>
      <c r="T3282" s="17"/>
      <c r="U3282" s="18" t="n">
        <f aca="false">+M3282-L3282</f>
        <v>0.00694444444444444</v>
      </c>
      <c r="V3282" s="18" t="n">
        <f aca="false">+U3282*Q3282</f>
        <v>2.09722222222222</v>
      </c>
      <c r="W3282" s="18"/>
    </row>
    <row r="3283" s="13" customFormat="true" ht="12" hidden="false" customHeight="false" outlineLevel="0" collapsed="false">
      <c r="A3283" s="12" t="n">
        <v>12127</v>
      </c>
      <c r="B3283" s="13" t="s">
        <v>706</v>
      </c>
      <c r="C3283" s="13" t="s">
        <v>316</v>
      </c>
      <c r="D3283" s="13" t="n">
        <v>2</v>
      </c>
      <c r="E3283" s="13" t="n">
        <v>577</v>
      </c>
      <c r="F3283" s="13" t="s">
        <v>707</v>
      </c>
      <c r="G3283" s="13" t="s">
        <v>24</v>
      </c>
      <c r="H3283" s="13" t="s">
        <v>29</v>
      </c>
      <c r="J3283" s="13" t="n">
        <v>1</v>
      </c>
      <c r="K3283" s="13" t="n">
        <v>2131</v>
      </c>
      <c r="L3283" s="14" t="n">
        <v>0.284722222222222</v>
      </c>
      <c r="M3283" s="15" t="n">
        <v>0.291666666666667</v>
      </c>
      <c r="N3283" s="16" t="n">
        <f aca="false">VLOOKUP(E3283,'Esp. percorsi al 18-10-22'!C:J,8,FALSE())</f>
        <v>5.53183396846857</v>
      </c>
      <c r="O3283" s="16"/>
      <c r="P3283" s="16"/>
      <c r="Q3283" s="20" t="n">
        <v>58</v>
      </c>
      <c r="R3283" s="17" t="n">
        <f aca="false">+N3283*Q3283</f>
        <v>320.846370171177</v>
      </c>
      <c r="S3283" s="17" t="n">
        <f aca="false">+O3283*Q3283</f>
        <v>0</v>
      </c>
      <c r="T3283" s="17"/>
      <c r="U3283" s="18" t="n">
        <f aca="false">+M3283-L3283</f>
        <v>0.00694444444444444</v>
      </c>
      <c r="V3283" s="18" t="n">
        <f aca="false">+U3283*Q3283</f>
        <v>0.402777777777778</v>
      </c>
      <c r="W3283" s="18"/>
    </row>
    <row r="3284" s="13" customFormat="true" ht="12" hidden="false" customHeight="false" outlineLevel="0" collapsed="false">
      <c r="A3284" s="12" t="n">
        <v>12108</v>
      </c>
      <c r="B3284" s="13" t="s">
        <v>706</v>
      </c>
      <c r="C3284" s="13" t="s">
        <v>316</v>
      </c>
      <c r="D3284" s="13" t="n">
        <v>2</v>
      </c>
      <c r="E3284" s="13" t="n">
        <v>577</v>
      </c>
      <c r="F3284" s="13" t="s">
        <v>707</v>
      </c>
      <c r="G3284" s="13" t="s">
        <v>24</v>
      </c>
      <c r="H3284" s="13" t="s">
        <v>25</v>
      </c>
      <c r="J3284" s="13" t="n">
        <v>1</v>
      </c>
      <c r="K3284" s="13" t="n">
        <v>1268</v>
      </c>
      <c r="L3284" s="14" t="n">
        <v>0.288194444444444</v>
      </c>
      <c r="M3284" s="15" t="n">
        <v>0.295138888888889</v>
      </c>
      <c r="N3284" s="16" t="n">
        <f aca="false">VLOOKUP(E3284,'Esp. percorsi al 18-10-22'!C:J,8,FALSE())</f>
        <v>5.53183396846857</v>
      </c>
      <c r="O3284" s="16"/>
      <c r="P3284" s="16"/>
      <c r="Q3284" s="20" t="n">
        <v>302</v>
      </c>
      <c r="R3284" s="17" t="n">
        <f aca="false">+N3284*Q3284</f>
        <v>1670.61385847751</v>
      </c>
      <c r="S3284" s="17" t="n">
        <f aca="false">+O3284*Q3284</f>
        <v>0</v>
      </c>
      <c r="T3284" s="17"/>
      <c r="U3284" s="18" t="n">
        <f aca="false">+M3284-L3284</f>
        <v>0.00694444444444444</v>
      </c>
      <c r="V3284" s="18" t="n">
        <f aca="false">+U3284*Q3284</f>
        <v>2.09722222222222</v>
      </c>
      <c r="W3284" s="18"/>
    </row>
    <row r="3285" s="13" customFormat="true" ht="12" hidden="false" customHeight="false" outlineLevel="0" collapsed="false">
      <c r="A3285" s="12" t="n">
        <v>17947</v>
      </c>
      <c r="B3285" s="13" t="s">
        <v>706</v>
      </c>
      <c r="C3285" s="13" t="s">
        <v>316</v>
      </c>
      <c r="D3285" s="13" t="n">
        <v>2</v>
      </c>
      <c r="E3285" s="13" t="n">
        <v>577</v>
      </c>
      <c r="F3285" s="13" t="s">
        <v>707</v>
      </c>
      <c r="G3285" s="13" t="s">
        <v>42</v>
      </c>
      <c r="H3285" s="19" t="s">
        <v>27</v>
      </c>
      <c r="I3285" s="19"/>
      <c r="J3285" s="13" t="n">
        <v>1</v>
      </c>
      <c r="K3285" s="13" t="n">
        <v>1269</v>
      </c>
      <c r="L3285" s="14" t="n">
        <v>0.288194444444444</v>
      </c>
      <c r="M3285" s="15" t="n">
        <v>0.295138888888889</v>
      </c>
      <c r="N3285" s="16" t="n">
        <f aca="false">VLOOKUP(E3285,'Esp. percorsi al 18-10-22'!C:J,8,FALSE())</f>
        <v>5.53183396846857</v>
      </c>
      <c r="O3285" s="16"/>
      <c r="P3285" s="16"/>
      <c r="Q3285" s="20" t="n">
        <v>173</v>
      </c>
      <c r="R3285" s="17" t="n">
        <f aca="false">+N3285*Q3285</f>
        <v>957.007276545063</v>
      </c>
      <c r="S3285" s="17" t="n">
        <f aca="false">+O3285*Q3285</f>
        <v>0</v>
      </c>
      <c r="T3285" s="17"/>
      <c r="U3285" s="18" t="n">
        <f aca="false">+M3285-L3285</f>
        <v>0.00694444444444444</v>
      </c>
      <c r="V3285" s="18" t="n">
        <f aca="false">+U3285*Q3285</f>
        <v>1.20138888888889</v>
      </c>
      <c r="W3285" s="18"/>
    </row>
    <row r="3286" s="13" customFormat="true" ht="12" hidden="false" customHeight="false" outlineLevel="0" collapsed="false">
      <c r="A3286" s="12" t="n">
        <v>18777</v>
      </c>
      <c r="B3286" s="13" t="s">
        <v>706</v>
      </c>
      <c r="C3286" s="13" t="s">
        <v>316</v>
      </c>
      <c r="D3286" s="13" t="n">
        <v>2</v>
      </c>
      <c r="E3286" s="13" t="n">
        <v>577</v>
      </c>
      <c r="F3286" s="13" t="s">
        <v>707</v>
      </c>
      <c r="G3286" s="13" t="s">
        <v>42</v>
      </c>
      <c r="H3286" s="19" t="s">
        <v>27</v>
      </c>
      <c r="I3286" s="19"/>
      <c r="J3286" s="13" t="n">
        <v>1</v>
      </c>
      <c r="K3286" s="13" t="n">
        <v>18777</v>
      </c>
      <c r="L3286" s="14" t="n">
        <v>0.309027777777778</v>
      </c>
      <c r="M3286" s="15" t="n">
        <v>0.315972222222222</v>
      </c>
      <c r="N3286" s="16" t="n">
        <f aca="false">VLOOKUP(E3286,'Esp. percorsi al 18-10-22'!C:J,8,FALSE())</f>
        <v>5.53183396846857</v>
      </c>
      <c r="O3286" s="16"/>
      <c r="P3286" s="16"/>
      <c r="Q3286" s="20" t="n">
        <v>173</v>
      </c>
      <c r="R3286" s="17" t="n">
        <f aca="false">+N3286*Q3286</f>
        <v>957.007276545063</v>
      </c>
      <c r="S3286" s="17" t="n">
        <f aca="false">+O3286*Q3286</f>
        <v>0</v>
      </c>
      <c r="T3286" s="17"/>
      <c r="U3286" s="18" t="n">
        <f aca="false">+M3286-L3286</f>
        <v>0.00694444444444444</v>
      </c>
      <c r="V3286" s="18" t="n">
        <f aca="false">+U3286*Q3286</f>
        <v>1.20138888888889</v>
      </c>
      <c r="W3286" s="18"/>
    </row>
    <row r="3287" s="13" customFormat="true" ht="12" hidden="false" customHeight="false" outlineLevel="0" collapsed="false">
      <c r="A3287" s="12" t="n">
        <v>12138</v>
      </c>
      <c r="B3287" s="13" t="s">
        <v>706</v>
      </c>
      <c r="C3287" s="13" t="s">
        <v>316</v>
      </c>
      <c r="D3287" s="13" t="n">
        <v>2</v>
      </c>
      <c r="E3287" s="13" t="n">
        <v>577</v>
      </c>
      <c r="F3287" s="13" t="s">
        <v>707</v>
      </c>
      <c r="G3287" s="13" t="s">
        <v>77</v>
      </c>
      <c r="H3287" s="13" t="s">
        <v>25</v>
      </c>
      <c r="J3287" s="13" t="n">
        <v>1</v>
      </c>
      <c r="K3287" s="13" t="n">
        <v>2482</v>
      </c>
      <c r="L3287" s="14" t="n">
        <v>0.3125</v>
      </c>
      <c r="M3287" s="15" t="n">
        <v>0.319444444444444</v>
      </c>
      <c r="N3287" s="16" t="n">
        <f aca="false">VLOOKUP(E3287,'Esp. percorsi al 18-10-22'!C:J,8,FALSE())</f>
        <v>5.53183396846857</v>
      </c>
      <c r="O3287" s="16"/>
      <c r="P3287" s="16"/>
      <c r="Q3287" s="20" t="n">
        <v>94</v>
      </c>
      <c r="R3287" s="17" t="n">
        <f aca="false">+N3287*Q3287</f>
        <v>519.992393036046</v>
      </c>
      <c r="S3287" s="17" t="n">
        <f aca="false">+O3287*Q3287</f>
        <v>0</v>
      </c>
      <c r="T3287" s="17"/>
      <c r="U3287" s="18" t="n">
        <f aca="false">+M3287-L3287</f>
        <v>0.00694444444444444</v>
      </c>
      <c r="V3287" s="18" t="n">
        <f aca="false">+U3287*Q3287</f>
        <v>0.652777777777778</v>
      </c>
      <c r="W3287" s="18"/>
    </row>
    <row r="3288" s="13" customFormat="true" ht="12" hidden="false" customHeight="false" outlineLevel="0" collapsed="false">
      <c r="A3288" s="12" t="n">
        <v>12140</v>
      </c>
      <c r="B3288" s="13" t="s">
        <v>706</v>
      </c>
      <c r="C3288" s="13" t="s">
        <v>316</v>
      </c>
      <c r="D3288" s="13" t="n">
        <v>2</v>
      </c>
      <c r="E3288" s="13" t="n">
        <v>577</v>
      </c>
      <c r="F3288" s="13" t="s">
        <v>707</v>
      </c>
      <c r="G3288" s="13" t="s">
        <v>42</v>
      </c>
      <c r="H3288" s="13" t="n">
        <v>6</v>
      </c>
      <c r="J3288" s="13" t="n">
        <v>1</v>
      </c>
      <c r="K3288" s="13" t="n">
        <v>4270</v>
      </c>
      <c r="L3288" s="14" t="n">
        <v>0.3125</v>
      </c>
      <c r="M3288" s="15" t="n">
        <v>0.319444444444444</v>
      </c>
      <c r="N3288" s="16" t="n">
        <f aca="false">VLOOKUP(E3288,'Esp. percorsi al 18-10-22'!C:J,8,FALSE())</f>
        <v>5.53183396846857</v>
      </c>
      <c r="O3288" s="16"/>
      <c r="P3288" s="16"/>
      <c r="Q3288" s="20" t="n">
        <v>35</v>
      </c>
      <c r="R3288" s="17" t="n">
        <f aca="false">+N3288*Q3288</f>
        <v>193.6141888964</v>
      </c>
      <c r="S3288" s="17" t="n">
        <f aca="false">+O3288*Q3288</f>
        <v>0</v>
      </c>
      <c r="T3288" s="17"/>
      <c r="U3288" s="18" t="n">
        <f aca="false">+M3288-L3288</f>
        <v>0.00694444444444444</v>
      </c>
      <c r="V3288" s="18" t="n">
        <f aca="false">+U3288*Q3288</f>
        <v>0.243055555555556</v>
      </c>
      <c r="W3288" s="18"/>
    </row>
    <row r="3289" s="13" customFormat="true" ht="12" hidden="false" customHeight="false" outlineLevel="0" collapsed="false">
      <c r="A3289" s="12" t="n">
        <v>12128</v>
      </c>
      <c r="B3289" s="13" t="s">
        <v>706</v>
      </c>
      <c r="C3289" s="13" t="s">
        <v>316</v>
      </c>
      <c r="D3289" s="13" t="n">
        <v>2</v>
      </c>
      <c r="E3289" s="13" t="n">
        <v>577</v>
      </c>
      <c r="F3289" s="13" t="s">
        <v>707</v>
      </c>
      <c r="G3289" s="13" t="s">
        <v>24</v>
      </c>
      <c r="H3289" s="13" t="s">
        <v>29</v>
      </c>
      <c r="J3289" s="13" t="n">
        <v>1</v>
      </c>
      <c r="K3289" s="13" t="n">
        <v>2132</v>
      </c>
      <c r="L3289" s="14" t="n">
        <v>0.329861111111111</v>
      </c>
      <c r="M3289" s="15" t="n">
        <v>0.336805555555556</v>
      </c>
      <c r="N3289" s="16" t="n">
        <f aca="false">VLOOKUP(E3289,'Esp. percorsi al 18-10-22'!C:J,8,FALSE())</f>
        <v>5.53183396846857</v>
      </c>
      <c r="O3289" s="16"/>
      <c r="P3289" s="16"/>
      <c r="Q3289" s="20" t="n">
        <v>58</v>
      </c>
      <c r="R3289" s="17" t="n">
        <f aca="false">+N3289*Q3289</f>
        <v>320.846370171177</v>
      </c>
      <c r="S3289" s="17" t="n">
        <f aca="false">+O3289*Q3289</f>
        <v>0</v>
      </c>
      <c r="T3289" s="17"/>
      <c r="U3289" s="18" t="n">
        <f aca="false">+M3289-L3289</f>
        <v>0.00694444444444444</v>
      </c>
      <c r="V3289" s="18" t="n">
        <f aca="false">+U3289*Q3289</f>
        <v>0.402777777777778</v>
      </c>
      <c r="W3289" s="18"/>
    </row>
    <row r="3290" s="13" customFormat="true" ht="12" hidden="false" customHeight="false" outlineLevel="0" collapsed="false">
      <c r="A3290" s="12" t="n">
        <v>12111</v>
      </c>
      <c r="B3290" s="13" t="s">
        <v>706</v>
      </c>
      <c r="C3290" s="13" t="s">
        <v>316</v>
      </c>
      <c r="D3290" s="13" t="n">
        <v>2</v>
      </c>
      <c r="E3290" s="13" t="n">
        <v>577</v>
      </c>
      <c r="F3290" s="13" t="s">
        <v>707</v>
      </c>
      <c r="G3290" s="13" t="s">
        <v>24</v>
      </c>
      <c r="H3290" s="13" t="s">
        <v>25</v>
      </c>
      <c r="J3290" s="13" t="n">
        <v>1</v>
      </c>
      <c r="K3290" s="13" t="n">
        <v>1271</v>
      </c>
      <c r="L3290" s="14" t="n">
        <v>0.364583333333333</v>
      </c>
      <c r="M3290" s="15" t="n">
        <v>0.371527777777778</v>
      </c>
      <c r="N3290" s="16" t="n">
        <f aca="false">VLOOKUP(E3290,'Esp. percorsi al 18-10-22'!C:J,8,FALSE())</f>
        <v>5.53183396846857</v>
      </c>
      <c r="O3290" s="16"/>
      <c r="P3290" s="16"/>
      <c r="Q3290" s="20" t="n">
        <v>302</v>
      </c>
      <c r="R3290" s="17" t="n">
        <f aca="false">+N3290*Q3290</f>
        <v>1670.61385847751</v>
      </c>
      <c r="S3290" s="17" t="n">
        <f aca="false">+O3290*Q3290</f>
        <v>0</v>
      </c>
      <c r="T3290" s="17"/>
      <c r="U3290" s="18" t="n">
        <f aca="false">+M3290-L3290</f>
        <v>0.00694444444444444</v>
      </c>
      <c r="V3290" s="18" t="n">
        <f aca="false">+U3290*Q3290</f>
        <v>2.09722222222222</v>
      </c>
      <c r="W3290" s="18"/>
    </row>
    <row r="3291" s="13" customFormat="true" ht="12" hidden="false" customHeight="false" outlineLevel="0" collapsed="false">
      <c r="A3291" s="12" t="n">
        <v>12129</v>
      </c>
      <c r="B3291" s="13" t="s">
        <v>706</v>
      </c>
      <c r="C3291" s="13" t="s">
        <v>316</v>
      </c>
      <c r="D3291" s="13" t="n">
        <v>2</v>
      </c>
      <c r="E3291" s="13" t="n">
        <v>577</v>
      </c>
      <c r="F3291" s="13" t="s">
        <v>707</v>
      </c>
      <c r="G3291" s="13" t="s">
        <v>24</v>
      </c>
      <c r="H3291" s="13" t="s">
        <v>29</v>
      </c>
      <c r="J3291" s="13" t="n">
        <v>1</v>
      </c>
      <c r="K3291" s="13" t="n">
        <v>2133</v>
      </c>
      <c r="L3291" s="14" t="n">
        <v>0.399305555555556</v>
      </c>
      <c r="M3291" s="15" t="n">
        <v>0.40625</v>
      </c>
      <c r="N3291" s="16" t="n">
        <f aca="false">VLOOKUP(E3291,'Esp. percorsi al 18-10-22'!C:J,8,FALSE())</f>
        <v>5.53183396846857</v>
      </c>
      <c r="O3291" s="16"/>
      <c r="P3291" s="16"/>
      <c r="Q3291" s="20" t="n">
        <v>58</v>
      </c>
      <c r="R3291" s="17" t="n">
        <f aca="false">+N3291*Q3291</f>
        <v>320.846370171177</v>
      </c>
      <c r="S3291" s="17" t="n">
        <f aca="false">+O3291*Q3291</f>
        <v>0</v>
      </c>
      <c r="T3291" s="17"/>
      <c r="U3291" s="18" t="n">
        <f aca="false">+M3291-L3291</f>
        <v>0.00694444444444444</v>
      </c>
      <c r="V3291" s="18" t="n">
        <f aca="false">+U3291*Q3291</f>
        <v>0.402777777777778</v>
      </c>
      <c r="W3291" s="18"/>
    </row>
    <row r="3292" s="13" customFormat="true" ht="12" hidden="false" customHeight="false" outlineLevel="0" collapsed="false">
      <c r="A3292" s="12" t="n">
        <v>12112</v>
      </c>
      <c r="B3292" s="13" t="s">
        <v>706</v>
      </c>
      <c r="C3292" s="13" t="s">
        <v>316</v>
      </c>
      <c r="D3292" s="13" t="n">
        <v>2</v>
      </c>
      <c r="E3292" s="13" t="n">
        <v>577</v>
      </c>
      <c r="F3292" s="13" t="s">
        <v>707</v>
      </c>
      <c r="G3292" s="13" t="s">
        <v>24</v>
      </c>
      <c r="H3292" s="13" t="s">
        <v>25</v>
      </c>
      <c r="J3292" s="13" t="n">
        <v>1</v>
      </c>
      <c r="K3292" s="13" t="n">
        <v>1272</v>
      </c>
      <c r="L3292" s="14" t="n">
        <v>0.402777777777778</v>
      </c>
      <c r="M3292" s="15" t="n">
        <v>0.409722222222222</v>
      </c>
      <c r="N3292" s="16" t="n">
        <f aca="false">VLOOKUP(E3292,'Esp. percorsi al 18-10-22'!C:J,8,FALSE())</f>
        <v>5.53183396846857</v>
      </c>
      <c r="O3292" s="16"/>
      <c r="P3292" s="16"/>
      <c r="Q3292" s="20" t="n">
        <v>302</v>
      </c>
      <c r="R3292" s="17" t="n">
        <f aca="false">+N3292*Q3292</f>
        <v>1670.61385847751</v>
      </c>
      <c r="S3292" s="17" t="n">
        <f aca="false">+O3292*Q3292</f>
        <v>0</v>
      </c>
      <c r="T3292" s="17"/>
      <c r="U3292" s="18" t="n">
        <f aca="false">+M3292-L3292</f>
        <v>0.00694444444444444</v>
      </c>
      <c r="V3292" s="18" t="n">
        <f aca="false">+U3292*Q3292</f>
        <v>2.09722222222222</v>
      </c>
      <c r="W3292" s="18"/>
    </row>
    <row r="3293" s="13" customFormat="true" ht="12" hidden="false" customHeight="false" outlineLevel="0" collapsed="false">
      <c r="A3293" s="12" t="n">
        <v>12130</v>
      </c>
      <c r="B3293" s="13" t="s">
        <v>706</v>
      </c>
      <c r="C3293" s="13" t="s">
        <v>316</v>
      </c>
      <c r="D3293" s="13" t="n">
        <v>2</v>
      </c>
      <c r="E3293" s="13" t="n">
        <v>577</v>
      </c>
      <c r="F3293" s="13" t="s">
        <v>707</v>
      </c>
      <c r="G3293" s="13" t="s">
        <v>24</v>
      </c>
      <c r="H3293" s="13" t="s">
        <v>29</v>
      </c>
      <c r="J3293" s="13" t="n">
        <v>1</v>
      </c>
      <c r="K3293" s="13" t="n">
        <v>2134</v>
      </c>
      <c r="L3293" s="14" t="n">
        <v>0.440972222222222</v>
      </c>
      <c r="M3293" s="15" t="n">
        <v>0.447916666666667</v>
      </c>
      <c r="N3293" s="16" t="n">
        <f aca="false">VLOOKUP(E3293,'Esp. percorsi al 18-10-22'!C:J,8,FALSE())</f>
        <v>5.53183396846857</v>
      </c>
      <c r="O3293" s="16"/>
      <c r="P3293" s="16"/>
      <c r="Q3293" s="20" t="n">
        <v>58</v>
      </c>
      <c r="R3293" s="17" t="n">
        <f aca="false">+N3293*Q3293</f>
        <v>320.846370171177</v>
      </c>
      <c r="S3293" s="17" t="n">
        <f aca="false">+O3293*Q3293</f>
        <v>0</v>
      </c>
      <c r="T3293" s="17"/>
      <c r="U3293" s="18" t="n">
        <f aca="false">+M3293-L3293</f>
        <v>0.00694444444444444</v>
      </c>
      <c r="V3293" s="18" t="n">
        <f aca="false">+U3293*Q3293</f>
        <v>0.402777777777778</v>
      </c>
      <c r="W3293" s="18"/>
    </row>
    <row r="3294" s="13" customFormat="true" ht="12" hidden="false" customHeight="false" outlineLevel="0" collapsed="false">
      <c r="A3294" s="12" t="n">
        <v>13129</v>
      </c>
      <c r="B3294" s="13" t="s">
        <v>706</v>
      </c>
      <c r="C3294" s="13" t="s">
        <v>316</v>
      </c>
      <c r="D3294" s="13" t="n">
        <v>2</v>
      </c>
      <c r="E3294" s="13" t="n">
        <v>577</v>
      </c>
      <c r="F3294" s="13" t="s">
        <v>707</v>
      </c>
      <c r="G3294" s="13" t="s">
        <v>24</v>
      </c>
      <c r="H3294" s="13" t="s">
        <v>25</v>
      </c>
      <c r="J3294" s="13" t="n">
        <v>1</v>
      </c>
      <c r="K3294" s="13" t="n">
        <v>13129</v>
      </c>
      <c r="L3294" s="14" t="n">
        <v>0.447916666666667</v>
      </c>
      <c r="M3294" s="15" t="n">
        <v>0.454861111111111</v>
      </c>
      <c r="N3294" s="16" t="n">
        <f aca="false">VLOOKUP(E3294,'Esp. percorsi al 18-10-22'!C:J,8,FALSE())</f>
        <v>5.53183396846857</v>
      </c>
      <c r="O3294" s="16"/>
      <c r="P3294" s="16"/>
      <c r="Q3294" s="20" t="n">
        <v>302</v>
      </c>
      <c r="R3294" s="17" t="n">
        <f aca="false">+N3294*Q3294</f>
        <v>1670.61385847751</v>
      </c>
      <c r="S3294" s="17" t="n">
        <f aca="false">+O3294*Q3294</f>
        <v>0</v>
      </c>
      <c r="T3294" s="17"/>
      <c r="U3294" s="18" t="n">
        <f aca="false">+M3294-L3294</f>
        <v>0.00694444444444444</v>
      </c>
      <c r="V3294" s="18" t="n">
        <f aca="false">+U3294*Q3294</f>
        <v>2.09722222222222</v>
      </c>
      <c r="W3294" s="18"/>
    </row>
    <row r="3295" s="13" customFormat="true" ht="12" hidden="false" customHeight="false" outlineLevel="0" collapsed="false">
      <c r="A3295" s="12" t="n">
        <v>12142</v>
      </c>
      <c r="B3295" s="13" t="s">
        <v>706</v>
      </c>
      <c r="C3295" s="13" t="s">
        <v>316</v>
      </c>
      <c r="D3295" s="13" t="n">
        <v>2</v>
      </c>
      <c r="E3295" s="13" t="n">
        <v>577</v>
      </c>
      <c r="F3295" s="13" t="s">
        <v>707</v>
      </c>
      <c r="G3295" s="13" t="s">
        <v>26</v>
      </c>
      <c r="H3295" s="13" t="s">
        <v>30</v>
      </c>
      <c r="J3295" s="13" t="n">
        <v>1</v>
      </c>
      <c r="K3295" s="13" t="n">
        <v>4574</v>
      </c>
      <c r="L3295" s="14" t="n">
        <v>0.479166666666667</v>
      </c>
      <c r="M3295" s="15" t="n">
        <v>0.486111111111111</v>
      </c>
      <c r="N3295" s="16" t="n">
        <f aca="false">VLOOKUP(E3295,'Esp. percorsi al 18-10-22'!C:J,8,FALSE())</f>
        <v>5.53183396846857</v>
      </c>
      <c r="O3295" s="16"/>
      <c r="P3295" s="16"/>
      <c r="Q3295" s="20" t="n">
        <v>5</v>
      </c>
      <c r="R3295" s="17" t="n">
        <f aca="false">+N3295*Q3295</f>
        <v>27.6591698423428</v>
      </c>
      <c r="S3295" s="17" t="n">
        <f aca="false">+O3295*Q3295</f>
        <v>0</v>
      </c>
      <c r="T3295" s="17"/>
      <c r="U3295" s="18" t="n">
        <f aca="false">+M3295-L3295</f>
        <v>0.00694444444444444</v>
      </c>
      <c r="V3295" s="18" t="n">
        <f aca="false">+U3295*Q3295</f>
        <v>0.0347222222222222</v>
      </c>
      <c r="W3295" s="18"/>
    </row>
    <row r="3296" s="13" customFormat="true" ht="12" hidden="false" customHeight="false" outlineLevel="0" collapsed="false">
      <c r="A3296" s="12" t="n">
        <v>12115</v>
      </c>
      <c r="B3296" s="13" t="s">
        <v>706</v>
      </c>
      <c r="C3296" s="13" t="s">
        <v>316</v>
      </c>
      <c r="D3296" s="13" t="n">
        <v>2</v>
      </c>
      <c r="E3296" s="13" t="n">
        <v>577</v>
      </c>
      <c r="F3296" s="13" t="s">
        <v>707</v>
      </c>
      <c r="G3296" s="13" t="s">
        <v>24</v>
      </c>
      <c r="H3296" s="13" t="s">
        <v>25</v>
      </c>
      <c r="J3296" s="13" t="n">
        <v>1</v>
      </c>
      <c r="K3296" s="13" t="n">
        <v>1275</v>
      </c>
      <c r="L3296" s="14" t="n">
        <v>0.503472222222222</v>
      </c>
      <c r="M3296" s="15" t="n">
        <v>0.510416666666667</v>
      </c>
      <c r="N3296" s="16" t="n">
        <f aca="false">VLOOKUP(E3296,'Esp. percorsi al 18-10-22'!C:J,8,FALSE())</f>
        <v>5.53183396846857</v>
      </c>
      <c r="O3296" s="16"/>
      <c r="P3296" s="16"/>
      <c r="Q3296" s="20" t="n">
        <v>302</v>
      </c>
      <c r="R3296" s="17" t="n">
        <f aca="false">+N3296*Q3296</f>
        <v>1670.61385847751</v>
      </c>
      <c r="S3296" s="17" t="n">
        <f aca="false">+O3296*Q3296</f>
        <v>0</v>
      </c>
      <c r="T3296" s="17"/>
      <c r="U3296" s="18" t="n">
        <f aca="false">+M3296-L3296</f>
        <v>0.00694444444444444</v>
      </c>
      <c r="V3296" s="18" t="n">
        <f aca="false">+U3296*Q3296</f>
        <v>2.09722222222222</v>
      </c>
      <c r="W3296" s="18"/>
    </row>
    <row r="3297" s="13" customFormat="true" ht="12" hidden="false" customHeight="false" outlineLevel="0" collapsed="false">
      <c r="A3297" s="12" t="n">
        <v>12116</v>
      </c>
      <c r="B3297" s="13" t="s">
        <v>706</v>
      </c>
      <c r="C3297" s="13" t="s">
        <v>316</v>
      </c>
      <c r="D3297" s="13" t="n">
        <v>2</v>
      </c>
      <c r="E3297" s="13" t="n">
        <v>577</v>
      </c>
      <c r="F3297" s="13" t="s">
        <v>707</v>
      </c>
      <c r="G3297" s="13" t="s">
        <v>24</v>
      </c>
      <c r="H3297" s="13" t="s">
        <v>25</v>
      </c>
      <c r="J3297" s="13" t="n">
        <v>1</v>
      </c>
      <c r="K3297" s="13" t="n">
        <v>1276</v>
      </c>
      <c r="L3297" s="14" t="n">
        <v>0.53125</v>
      </c>
      <c r="M3297" s="15" t="n">
        <v>0.538194444444444</v>
      </c>
      <c r="N3297" s="16" t="n">
        <f aca="false">VLOOKUP(E3297,'Esp. percorsi al 18-10-22'!C:J,8,FALSE())</f>
        <v>5.53183396846857</v>
      </c>
      <c r="O3297" s="16"/>
      <c r="P3297" s="16"/>
      <c r="Q3297" s="20" t="n">
        <v>302</v>
      </c>
      <c r="R3297" s="17" t="n">
        <f aca="false">+N3297*Q3297</f>
        <v>1670.61385847751</v>
      </c>
      <c r="S3297" s="17" t="n">
        <f aca="false">+O3297*Q3297</f>
        <v>0</v>
      </c>
      <c r="T3297" s="17"/>
      <c r="U3297" s="18" t="n">
        <f aca="false">+M3297-L3297</f>
        <v>0.00694444444444444</v>
      </c>
      <c r="V3297" s="18" t="n">
        <f aca="false">+U3297*Q3297</f>
        <v>2.09722222222222</v>
      </c>
      <c r="W3297" s="18"/>
    </row>
    <row r="3298" s="13" customFormat="true" ht="12" hidden="false" customHeight="false" outlineLevel="0" collapsed="false">
      <c r="A3298" s="12" t="n">
        <v>12131</v>
      </c>
      <c r="B3298" s="13" t="s">
        <v>706</v>
      </c>
      <c r="C3298" s="13" t="s">
        <v>316</v>
      </c>
      <c r="D3298" s="13" t="n">
        <v>2</v>
      </c>
      <c r="E3298" s="13" t="n">
        <v>577</v>
      </c>
      <c r="F3298" s="13" t="s">
        <v>707</v>
      </c>
      <c r="G3298" s="13" t="s">
        <v>24</v>
      </c>
      <c r="H3298" s="13" t="s">
        <v>29</v>
      </c>
      <c r="J3298" s="13" t="n">
        <v>1</v>
      </c>
      <c r="K3298" s="13" t="n">
        <v>2135</v>
      </c>
      <c r="L3298" s="14" t="n">
        <v>0.538194444444444</v>
      </c>
      <c r="M3298" s="15" t="n">
        <v>0.545138888888889</v>
      </c>
      <c r="N3298" s="16" t="n">
        <f aca="false">VLOOKUP(E3298,'Esp. percorsi al 18-10-22'!C:J,8,FALSE())</f>
        <v>5.53183396846857</v>
      </c>
      <c r="O3298" s="16"/>
      <c r="P3298" s="16"/>
      <c r="Q3298" s="20" t="n">
        <v>58</v>
      </c>
      <c r="R3298" s="17" t="n">
        <f aca="false">+N3298*Q3298</f>
        <v>320.846370171177</v>
      </c>
      <c r="S3298" s="17" t="n">
        <f aca="false">+O3298*Q3298</f>
        <v>0</v>
      </c>
      <c r="T3298" s="17"/>
      <c r="U3298" s="18" t="n">
        <f aca="false">+M3298-L3298</f>
        <v>0.00694444444444444</v>
      </c>
      <c r="V3298" s="18" t="n">
        <f aca="false">+U3298*Q3298</f>
        <v>0.402777777777778</v>
      </c>
      <c r="W3298" s="18"/>
    </row>
    <row r="3299" s="13" customFormat="true" ht="12" hidden="false" customHeight="false" outlineLevel="0" collapsed="false">
      <c r="A3299" s="12" t="n">
        <v>12117</v>
      </c>
      <c r="B3299" s="13" t="s">
        <v>706</v>
      </c>
      <c r="C3299" s="13" t="s">
        <v>316</v>
      </c>
      <c r="D3299" s="13" t="n">
        <v>2</v>
      </c>
      <c r="E3299" s="13" t="n">
        <v>577</v>
      </c>
      <c r="F3299" s="13" t="s">
        <v>707</v>
      </c>
      <c r="G3299" s="13" t="s">
        <v>24</v>
      </c>
      <c r="H3299" s="13" t="s">
        <v>25</v>
      </c>
      <c r="J3299" s="13" t="n">
        <v>1</v>
      </c>
      <c r="K3299" s="13" t="n">
        <v>1277</v>
      </c>
      <c r="L3299" s="14" t="n">
        <v>0.5625</v>
      </c>
      <c r="M3299" s="15" t="n">
        <v>0.569444444444444</v>
      </c>
      <c r="N3299" s="16" t="n">
        <f aca="false">VLOOKUP(E3299,'Esp. percorsi al 18-10-22'!C:J,8,FALSE())</f>
        <v>5.53183396846857</v>
      </c>
      <c r="O3299" s="16"/>
      <c r="P3299" s="16"/>
      <c r="Q3299" s="20" t="n">
        <v>302</v>
      </c>
      <c r="R3299" s="17" t="n">
        <f aca="false">+N3299*Q3299</f>
        <v>1670.61385847751</v>
      </c>
      <c r="S3299" s="17" t="n">
        <f aca="false">+O3299*Q3299</f>
        <v>0</v>
      </c>
      <c r="T3299" s="17"/>
      <c r="U3299" s="18" t="n">
        <f aca="false">+M3299-L3299</f>
        <v>0.00694444444444444</v>
      </c>
      <c r="V3299" s="18" t="n">
        <f aca="false">+U3299*Q3299</f>
        <v>2.09722222222222</v>
      </c>
      <c r="W3299" s="18"/>
    </row>
    <row r="3300" s="13" customFormat="true" ht="12" hidden="false" customHeight="false" outlineLevel="0" collapsed="false">
      <c r="A3300" s="12" t="n">
        <v>12139</v>
      </c>
      <c r="B3300" s="13" t="s">
        <v>706</v>
      </c>
      <c r="C3300" s="13" t="s">
        <v>316</v>
      </c>
      <c r="D3300" s="13" t="n">
        <v>2</v>
      </c>
      <c r="E3300" s="13" t="n">
        <v>577</v>
      </c>
      <c r="F3300" s="13" t="s">
        <v>707</v>
      </c>
      <c r="G3300" s="13" t="s">
        <v>77</v>
      </c>
      <c r="H3300" s="13" t="s">
        <v>25</v>
      </c>
      <c r="J3300" s="13" t="n">
        <v>1</v>
      </c>
      <c r="K3300" s="13" t="n">
        <v>3116</v>
      </c>
      <c r="L3300" s="14" t="n">
        <v>0.576388888888889</v>
      </c>
      <c r="M3300" s="15" t="n">
        <v>0.583333333333333</v>
      </c>
      <c r="N3300" s="16" t="n">
        <f aca="false">VLOOKUP(E3300,'Esp. percorsi al 18-10-22'!C:J,8,FALSE())</f>
        <v>5.53183396846857</v>
      </c>
      <c r="O3300" s="16"/>
      <c r="P3300" s="16"/>
      <c r="Q3300" s="20" t="n">
        <v>94</v>
      </c>
      <c r="R3300" s="17" t="n">
        <f aca="false">+N3300*Q3300</f>
        <v>519.992393036046</v>
      </c>
      <c r="S3300" s="17" t="n">
        <f aca="false">+O3300*Q3300</f>
        <v>0</v>
      </c>
      <c r="T3300" s="17"/>
      <c r="U3300" s="18" t="n">
        <f aca="false">+M3300-L3300</f>
        <v>0.00694444444444444</v>
      </c>
      <c r="V3300" s="18" t="n">
        <f aca="false">+U3300*Q3300</f>
        <v>0.652777777777778</v>
      </c>
      <c r="W3300" s="18"/>
    </row>
    <row r="3301" s="13" customFormat="true" ht="12" hidden="false" customHeight="false" outlineLevel="0" collapsed="false">
      <c r="A3301" s="12" t="n">
        <v>12141</v>
      </c>
      <c r="B3301" s="13" t="s">
        <v>706</v>
      </c>
      <c r="C3301" s="13" t="s">
        <v>316</v>
      </c>
      <c r="D3301" s="13" t="n">
        <v>2</v>
      </c>
      <c r="E3301" s="13" t="n">
        <v>577</v>
      </c>
      <c r="F3301" s="13" t="s">
        <v>707</v>
      </c>
      <c r="G3301" s="13" t="s">
        <v>42</v>
      </c>
      <c r="H3301" s="13" t="n">
        <v>6</v>
      </c>
      <c r="J3301" s="13" t="n">
        <v>1</v>
      </c>
      <c r="K3301" s="13" t="n">
        <v>4308</v>
      </c>
      <c r="L3301" s="14" t="n">
        <v>0.576388888888889</v>
      </c>
      <c r="M3301" s="15" t="n">
        <v>0.583333333333333</v>
      </c>
      <c r="N3301" s="16" t="n">
        <f aca="false">VLOOKUP(E3301,'Esp. percorsi al 18-10-22'!C:J,8,FALSE())</f>
        <v>5.53183396846857</v>
      </c>
      <c r="O3301" s="16"/>
      <c r="P3301" s="16"/>
      <c r="Q3301" s="20" t="n">
        <v>35</v>
      </c>
      <c r="R3301" s="17" t="n">
        <f aca="false">+N3301*Q3301</f>
        <v>193.6141888964</v>
      </c>
      <c r="S3301" s="17" t="n">
        <f aca="false">+O3301*Q3301</f>
        <v>0</v>
      </c>
      <c r="T3301" s="17"/>
      <c r="U3301" s="18" t="n">
        <f aca="false">+M3301-L3301</f>
        <v>0.00694444444444444</v>
      </c>
      <c r="V3301" s="18" t="n">
        <f aca="false">+U3301*Q3301</f>
        <v>0.243055555555556</v>
      </c>
      <c r="W3301" s="18"/>
    </row>
    <row r="3302" s="13" customFormat="true" ht="12" hidden="false" customHeight="false" outlineLevel="0" collapsed="false">
      <c r="A3302" s="12" t="n">
        <v>18781</v>
      </c>
      <c r="B3302" s="13" t="s">
        <v>706</v>
      </c>
      <c r="C3302" s="13" t="s">
        <v>316</v>
      </c>
      <c r="D3302" s="13" t="n">
        <v>2</v>
      </c>
      <c r="E3302" s="13" t="n">
        <v>577</v>
      </c>
      <c r="F3302" s="13" t="s">
        <v>707</v>
      </c>
      <c r="G3302" s="13" t="s">
        <v>42</v>
      </c>
      <c r="H3302" s="19" t="s">
        <v>27</v>
      </c>
      <c r="I3302" s="19"/>
      <c r="J3302" s="13" t="n">
        <v>1</v>
      </c>
      <c r="K3302" s="13" t="n">
        <v>1278</v>
      </c>
      <c r="L3302" s="14" t="n">
        <v>0.583333333333333</v>
      </c>
      <c r="M3302" s="15" t="n">
        <v>0.590277777777778</v>
      </c>
      <c r="N3302" s="16" t="n">
        <f aca="false">VLOOKUP(E3302,'Esp. percorsi al 18-10-22'!C:J,8,FALSE())</f>
        <v>5.53183396846857</v>
      </c>
      <c r="O3302" s="16"/>
      <c r="P3302" s="16"/>
      <c r="Q3302" s="20" t="n">
        <v>173</v>
      </c>
      <c r="R3302" s="17" t="n">
        <f aca="false">+N3302*Q3302</f>
        <v>957.007276545063</v>
      </c>
      <c r="S3302" s="17" t="n">
        <f aca="false">+O3302*Q3302</f>
        <v>0</v>
      </c>
      <c r="T3302" s="17"/>
      <c r="U3302" s="18" t="n">
        <f aca="false">+M3302-L3302</f>
        <v>0.00694444444444444</v>
      </c>
      <c r="V3302" s="18" t="n">
        <f aca="false">+U3302*Q3302</f>
        <v>1.20138888888889</v>
      </c>
      <c r="W3302" s="18"/>
    </row>
    <row r="3303" s="13" customFormat="true" ht="12" hidden="false" customHeight="false" outlineLevel="0" collapsed="false">
      <c r="A3303" s="12" t="n">
        <v>12143</v>
      </c>
      <c r="B3303" s="13" t="s">
        <v>706</v>
      </c>
      <c r="C3303" s="13" t="s">
        <v>316</v>
      </c>
      <c r="D3303" s="13" t="n">
        <v>2</v>
      </c>
      <c r="E3303" s="13" t="n">
        <v>577</v>
      </c>
      <c r="F3303" s="13" t="s">
        <v>707</v>
      </c>
      <c r="G3303" s="13" t="s">
        <v>26</v>
      </c>
      <c r="H3303" s="13" t="s">
        <v>30</v>
      </c>
      <c r="J3303" s="13" t="n">
        <v>1</v>
      </c>
      <c r="K3303" s="13" t="n">
        <v>4575</v>
      </c>
      <c r="L3303" s="14" t="n">
        <v>0.590277777777778</v>
      </c>
      <c r="M3303" s="15" t="n">
        <v>0.597222222222222</v>
      </c>
      <c r="N3303" s="16" t="n">
        <f aca="false">VLOOKUP(E3303,'Esp. percorsi al 18-10-22'!C:J,8,FALSE())</f>
        <v>5.53183396846857</v>
      </c>
      <c r="O3303" s="16"/>
      <c r="P3303" s="16"/>
      <c r="Q3303" s="20" t="n">
        <v>5</v>
      </c>
      <c r="R3303" s="17" t="n">
        <f aca="false">+N3303*Q3303</f>
        <v>27.6591698423428</v>
      </c>
      <c r="S3303" s="17" t="n">
        <f aca="false">+O3303*Q3303</f>
        <v>0</v>
      </c>
      <c r="T3303" s="17"/>
      <c r="U3303" s="18" t="n">
        <f aca="false">+M3303-L3303</f>
        <v>0.00694444444444444</v>
      </c>
      <c r="V3303" s="18" t="n">
        <f aca="false">+U3303*Q3303</f>
        <v>0.0347222222222222</v>
      </c>
      <c r="W3303" s="18"/>
    </row>
    <row r="3304" s="13" customFormat="true" ht="12" hidden="false" customHeight="false" outlineLevel="0" collapsed="false">
      <c r="A3304" s="12" t="n">
        <v>12119</v>
      </c>
      <c r="B3304" s="13" t="s">
        <v>706</v>
      </c>
      <c r="C3304" s="13" t="s">
        <v>316</v>
      </c>
      <c r="D3304" s="13" t="n">
        <v>2</v>
      </c>
      <c r="E3304" s="13" t="n">
        <v>577</v>
      </c>
      <c r="F3304" s="13" t="s">
        <v>707</v>
      </c>
      <c r="G3304" s="13" t="s">
        <v>24</v>
      </c>
      <c r="H3304" s="13" t="s">
        <v>25</v>
      </c>
      <c r="J3304" s="13" t="n">
        <v>1</v>
      </c>
      <c r="K3304" s="13" t="n">
        <v>1280</v>
      </c>
      <c r="L3304" s="14" t="n">
        <v>0.604166666666667</v>
      </c>
      <c r="M3304" s="15" t="n">
        <v>0.611111111111111</v>
      </c>
      <c r="N3304" s="16" t="n">
        <f aca="false">VLOOKUP(E3304,'Esp. percorsi al 18-10-22'!C:J,8,FALSE())</f>
        <v>5.53183396846857</v>
      </c>
      <c r="O3304" s="16"/>
      <c r="P3304" s="16"/>
      <c r="Q3304" s="20" t="n">
        <v>302</v>
      </c>
      <c r="R3304" s="17" t="n">
        <f aca="false">+N3304*Q3304</f>
        <v>1670.61385847751</v>
      </c>
      <c r="S3304" s="17" t="n">
        <f aca="false">+O3304*Q3304</f>
        <v>0</v>
      </c>
      <c r="T3304" s="17"/>
      <c r="U3304" s="18" t="n">
        <f aca="false">+M3304-L3304</f>
        <v>0.00694444444444444</v>
      </c>
      <c r="V3304" s="18" t="n">
        <f aca="false">+U3304*Q3304</f>
        <v>2.09722222222222</v>
      </c>
      <c r="W3304" s="18"/>
    </row>
    <row r="3305" s="13" customFormat="true" ht="12" hidden="false" customHeight="false" outlineLevel="0" collapsed="false">
      <c r="A3305" s="12" t="n">
        <v>13968</v>
      </c>
      <c r="B3305" s="13" t="s">
        <v>706</v>
      </c>
      <c r="C3305" s="13" t="s">
        <v>316</v>
      </c>
      <c r="D3305" s="13" t="n">
        <v>2</v>
      </c>
      <c r="E3305" s="13" t="n">
        <v>577</v>
      </c>
      <c r="F3305" s="13" t="s">
        <v>707</v>
      </c>
      <c r="G3305" s="13" t="s">
        <v>24</v>
      </c>
      <c r="H3305" s="13" t="s">
        <v>29</v>
      </c>
      <c r="J3305" s="13" t="n">
        <v>1</v>
      </c>
      <c r="K3305" s="13" t="n">
        <v>2136</v>
      </c>
      <c r="L3305" s="14" t="n">
        <v>0.613194444444444</v>
      </c>
      <c r="M3305" s="15" t="n">
        <v>0.618055555555556</v>
      </c>
      <c r="N3305" s="16" t="n">
        <f aca="false">VLOOKUP(E3305,'Esp. percorsi al 18-10-22'!C:J,8,FALSE())</f>
        <v>5.53183396846857</v>
      </c>
      <c r="O3305" s="16"/>
      <c r="P3305" s="16"/>
      <c r="Q3305" s="20" t="n">
        <v>58</v>
      </c>
      <c r="R3305" s="17" t="n">
        <f aca="false">+N3305*Q3305</f>
        <v>320.846370171177</v>
      </c>
      <c r="S3305" s="17" t="n">
        <f aca="false">+O3305*Q3305</f>
        <v>0</v>
      </c>
      <c r="T3305" s="17"/>
      <c r="U3305" s="18" t="n">
        <f aca="false">+M3305-L3305</f>
        <v>0.00486111111111111</v>
      </c>
      <c r="V3305" s="18" t="n">
        <f aca="false">+U3305*Q3305</f>
        <v>0.281944444444444</v>
      </c>
      <c r="W3305" s="18"/>
    </row>
    <row r="3306" s="13" customFormat="true" ht="12" hidden="false" customHeight="false" outlineLevel="0" collapsed="false">
      <c r="A3306" s="12" t="n">
        <v>17639</v>
      </c>
      <c r="B3306" s="13" t="s">
        <v>706</v>
      </c>
      <c r="C3306" s="13" t="s">
        <v>316</v>
      </c>
      <c r="D3306" s="13" t="n">
        <v>2</v>
      </c>
      <c r="E3306" s="13" t="n">
        <v>577</v>
      </c>
      <c r="F3306" s="13" t="s">
        <v>707</v>
      </c>
      <c r="G3306" s="13" t="s">
        <v>24</v>
      </c>
      <c r="H3306" s="13" t="s">
        <v>25</v>
      </c>
      <c r="J3306" s="13" t="n">
        <v>1</v>
      </c>
      <c r="K3306" s="13" t="n">
        <v>1282</v>
      </c>
      <c r="L3306" s="14" t="n">
        <v>0.652777777777778</v>
      </c>
      <c r="M3306" s="15" t="n">
        <v>0.659722222222222</v>
      </c>
      <c r="N3306" s="16" t="n">
        <f aca="false">VLOOKUP(E3306,'Esp. percorsi al 18-10-22'!C:J,8,FALSE())</f>
        <v>5.53183396846857</v>
      </c>
      <c r="O3306" s="16"/>
      <c r="P3306" s="16"/>
      <c r="Q3306" s="20" t="n">
        <v>302</v>
      </c>
      <c r="R3306" s="17" t="n">
        <f aca="false">+N3306*Q3306</f>
        <v>1670.61385847751</v>
      </c>
      <c r="S3306" s="17" t="n">
        <f aca="false">+O3306*Q3306</f>
        <v>0</v>
      </c>
      <c r="T3306" s="17"/>
      <c r="U3306" s="18" t="n">
        <f aca="false">+M3306-L3306</f>
        <v>0.00694444444444444</v>
      </c>
      <c r="V3306" s="18" t="n">
        <f aca="false">+U3306*Q3306</f>
        <v>2.09722222222222</v>
      </c>
      <c r="W3306" s="18"/>
    </row>
    <row r="3307" s="13" customFormat="true" ht="12" hidden="false" customHeight="false" outlineLevel="0" collapsed="false">
      <c r="A3307" s="12" t="n">
        <v>12122</v>
      </c>
      <c r="B3307" s="13" t="s">
        <v>706</v>
      </c>
      <c r="C3307" s="13" t="s">
        <v>316</v>
      </c>
      <c r="D3307" s="13" t="n">
        <v>2</v>
      </c>
      <c r="E3307" s="13" t="n">
        <v>577</v>
      </c>
      <c r="F3307" s="13" t="s">
        <v>707</v>
      </c>
      <c r="G3307" s="13" t="s">
        <v>24</v>
      </c>
      <c r="H3307" s="13" t="s">
        <v>25</v>
      </c>
      <c r="J3307" s="13" t="n">
        <v>1</v>
      </c>
      <c r="K3307" s="13" t="n">
        <v>1283</v>
      </c>
      <c r="L3307" s="14" t="n">
        <v>0.673611111111111</v>
      </c>
      <c r="M3307" s="15" t="n">
        <v>0.680555555555555</v>
      </c>
      <c r="N3307" s="16" t="n">
        <f aca="false">VLOOKUP(E3307,'Esp. percorsi al 18-10-22'!C:J,8,FALSE())</f>
        <v>5.53183396846857</v>
      </c>
      <c r="O3307" s="16"/>
      <c r="P3307" s="16"/>
      <c r="Q3307" s="20" t="n">
        <v>302</v>
      </c>
      <c r="R3307" s="17" t="n">
        <f aca="false">+N3307*Q3307</f>
        <v>1670.61385847751</v>
      </c>
      <c r="S3307" s="17" t="n">
        <f aca="false">+O3307*Q3307</f>
        <v>0</v>
      </c>
      <c r="T3307" s="17"/>
      <c r="U3307" s="18" t="n">
        <f aca="false">+M3307-L3307</f>
        <v>0.00694444444444444</v>
      </c>
      <c r="V3307" s="18" t="n">
        <f aca="false">+U3307*Q3307</f>
        <v>2.09722222222222</v>
      </c>
      <c r="W3307" s="18"/>
    </row>
    <row r="3308" s="13" customFormat="true" ht="12" hidden="false" customHeight="false" outlineLevel="0" collapsed="false">
      <c r="A3308" s="12" t="n">
        <v>12144</v>
      </c>
      <c r="B3308" s="13" t="s">
        <v>706</v>
      </c>
      <c r="C3308" s="13" t="s">
        <v>316</v>
      </c>
      <c r="D3308" s="13" t="n">
        <v>2</v>
      </c>
      <c r="E3308" s="13" t="n">
        <v>577</v>
      </c>
      <c r="F3308" s="13" t="s">
        <v>707</v>
      </c>
      <c r="G3308" s="13" t="s">
        <v>26</v>
      </c>
      <c r="H3308" s="13" t="s">
        <v>30</v>
      </c>
      <c r="J3308" s="13" t="n">
        <v>1</v>
      </c>
      <c r="K3308" s="13" t="n">
        <v>4576</v>
      </c>
      <c r="L3308" s="14" t="n">
        <v>0.708333333333333</v>
      </c>
      <c r="M3308" s="15" t="n">
        <v>0.715277777777778</v>
      </c>
      <c r="N3308" s="16" t="n">
        <f aca="false">VLOOKUP(E3308,'Esp. percorsi al 18-10-22'!C:J,8,FALSE())</f>
        <v>5.53183396846857</v>
      </c>
      <c r="O3308" s="16"/>
      <c r="P3308" s="16"/>
      <c r="Q3308" s="20" t="n">
        <v>5</v>
      </c>
      <c r="R3308" s="17" t="n">
        <f aca="false">+N3308*Q3308</f>
        <v>27.6591698423428</v>
      </c>
      <c r="S3308" s="17" t="n">
        <f aca="false">+O3308*Q3308</f>
        <v>0</v>
      </c>
      <c r="T3308" s="17"/>
      <c r="U3308" s="18" t="n">
        <f aca="false">+M3308-L3308</f>
        <v>0.00694444444444444</v>
      </c>
      <c r="V3308" s="18" t="n">
        <f aca="false">+U3308*Q3308</f>
        <v>0.0347222222222222</v>
      </c>
      <c r="W3308" s="18"/>
    </row>
    <row r="3309" s="13" customFormat="true" ht="12" hidden="false" customHeight="false" outlineLevel="0" collapsed="false">
      <c r="A3309" s="12" t="n">
        <v>12133</v>
      </c>
      <c r="B3309" s="13" t="s">
        <v>706</v>
      </c>
      <c r="C3309" s="13" t="s">
        <v>316</v>
      </c>
      <c r="D3309" s="13" t="n">
        <v>2</v>
      </c>
      <c r="E3309" s="13" t="n">
        <v>577</v>
      </c>
      <c r="F3309" s="13" t="s">
        <v>707</v>
      </c>
      <c r="G3309" s="13" t="s">
        <v>24</v>
      </c>
      <c r="H3309" s="13" t="s">
        <v>29</v>
      </c>
      <c r="J3309" s="13" t="n">
        <v>1</v>
      </c>
      <c r="K3309" s="13" t="n">
        <v>2137</v>
      </c>
      <c r="L3309" s="14" t="n">
        <v>0.732638888888889</v>
      </c>
      <c r="M3309" s="15" t="n">
        <v>0.739583333333333</v>
      </c>
      <c r="N3309" s="16" t="n">
        <f aca="false">VLOOKUP(E3309,'Esp. percorsi al 18-10-22'!C:J,8,FALSE())</f>
        <v>5.53183396846857</v>
      </c>
      <c r="O3309" s="16"/>
      <c r="P3309" s="16"/>
      <c r="Q3309" s="20" t="n">
        <v>58</v>
      </c>
      <c r="R3309" s="17" t="n">
        <f aca="false">+N3309*Q3309</f>
        <v>320.846370171177</v>
      </c>
      <c r="S3309" s="17" t="n">
        <f aca="false">+O3309*Q3309</f>
        <v>0</v>
      </c>
      <c r="T3309" s="17"/>
      <c r="U3309" s="18" t="n">
        <f aca="false">+M3309-L3309</f>
        <v>0.00694444444444444</v>
      </c>
      <c r="V3309" s="18" t="n">
        <f aca="false">+U3309*Q3309</f>
        <v>0.402777777777778</v>
      </c>
      <c r="W3309" s="18"/>
    </row>
    <row r="3310" s="13" customFormat="true" ht="12" hidden="false" customHeight="false" outlineLevel="0" collapsed="false">
      <c r="A3310" s="12" t="n">
        <v>12123</v>
      </c>
      <c r="B3310" s="13" t="s">
        <v>706</v>
      </c>
      <c r="C3310" s="13" t="s">
        <v>316</v>
      </c>
      <c r="D3310" s="13" t="n">
        <v>2</v>
      </c>
      <c r="E3310" s="13" t="n">
        <v>577</v>
      </c>
      <c r="F3310" s="13" t="s">
        <v>707</v>
      </c>
      <c r="G3310" s="13" t="s">
        <v>24</v>
      </c>
      <c r="H3310" s="13" t="s">
        <v>25</v>
      </c>
      <c r="J3310" s="13" t="n">
        <v>1</v>
      </c>
      <c r="K3310" s="13" t="n">
        <v>1284</v>
      </c>
      <c r="L3310" s="14" t="n">
        <v>0.746527777777778</v>
      </c>
      <c r="M3310" s="15" t="n">
        <v>0.753472222222222</v>
      </c>
      <c r="N3310" s="16" t="n">
        <f aca="false">VLOOKUP(E3310,'Esp. percorsi al 18-10-22'!C:J,8,FALSE())</f>
        <v>5.53183396846857</v>
      </c>
      <c r="O3310" s="16"/>
      <c r="P3310" s="16"/>
      <c r="Q3310" s="20" t="n">
        <v>302</v>
      </c>
      <c r="R3310" s="17" t="n">
        <f aca="false">+N3310*Q3310</f>
        <v>1670.61385847751</v>
      </c>
      <c r="S3310" s="17" t="n">
        <f aca="false">+O3310*Q3310</f>
        <v>0</v>
      </c>
      <c r="T3310" s="17"/>
      <c r="U3310" s="18" t="n">
        <f aca="false">+M3310-L3310</f>
        <v>0.00694444444444444</v>
      </c>
      <c r="V3310" s="18" t="n">
        <f aca="false">+U3310*Q3310</f>
        <v>2.09722222222222</v>
      </c>
      <c r="W3310" s="18"/>
    </row>
    <row r="3311" s="13" customFormat="true" ht="12" hidden="false" customHeight="false" outlineLevel="0" collapsed="false">
      <c r="A3311" s="12" t="n">
        <v>12134</v>
      </c>
      <c r="B3311" s="13" t="s">
        <v>706</v>
      </c>
      <c r="C3311" s="13" t="s">
        <v>316</v>
      </c>
      <c r="D3311" s="13" t="n">
        <v>2</v>
      </c>
      <c r="E3311" s="13" t="n">
        <v>577</v>
      </c>
      <c r="F3311" s="13" t="s">
        <v>707</v>
      </c>
      <c r="G3311" s="13" t="s">
        <v>24</v>
      </c>
      <c r="H3311" s="13" t="s">
        <v>29</v>
      </c>
      <c r="J3311" s="13" t="n">
        <v>1</v>
      </c>
      <c r="K3311" s="13" t="n">
        <v>2138</v>
      </c>
      <c r="L3311" s="14" t="n">
        <v>0.78125</v>
      </c>
      <c r="M3311" s="15" t="n">
        <v>0.788194444444444</v>
      </c>
      <c r="N3311" s="16" t="n">
        <f aca="false">VLOOKUP(E3311,'Esp. percorsi al 18-10-22'!C:J,8,FALSE())</f>
        <v>5.53183396846857</v>
      </c>
      <c r="O3311" s="16"/>
      <c r="P3311" s="16"/>
      <c r="Q3311" s="20" t="n">
        <v>58</v>
      </c>
      <c r="R3311" s="17" t="n">
        <f aca="false">+N3311*Q3311</f>
        <v>320.846370171177</v>
      </c>
      <c r="S3311" s="17" t="n">
        <f aca="false">+O3311*Q3311</f>
        <v>0</v>
      </c>
      <c r="T3311" s="17"/>
      <c r="U3311" s="18" t="n">
        <f aca="false">+M3311-L3311</f>
        <v>0.00694444444444444</v>
      </c>
      <c r="V3311" s="18" t="n">
        <f aca="false">+U3311*Q3311</f>
        <v>0.402777777777778</v>
      </c>
      <c r="W3311" s="18"/>
    </row>
    <row r="3312" s="13" customFormat="true" ht="12" hidden="false" customHeight="false" outlineLevel="0" collapsed="false">
      <c r="A3312" s="12" t="n">
        <v>12145</v>
      </c>
      <c r="B3312" s="13" t="s">
        <v>706</v>
      </c>
      <c r="C3312" s="13" t="s">
        <v>316</v>
      </c>
      <c r="D3312" s="13" t="n">
        <v>2</v>
      </c>
      <c r="E3312" s="13" t="n">
        <v>577</v>
      </c>
      <c r="F3312" s="13" t="s">
        <v>707</v>
      </c>
      <c r="G3312" s="13" t="s">
        <v>24</v>
      </c>
      <c r="H3312" s="13" t="s">
        <v>25</v>
      </c>
      <c r="J3312" s="13" t="n">
        <v>1</v>
      </c>
      <c r="K3312" s="13" t="n">
        <v>1285</v>
      </c>
      <c r="L3312" s="14" t="n">
        <v>0.798611111111111</v>
      </c>
      <c r="M3312" s="15" t="n">
        <v>0.805555555555555</v>
      </c>
      <c r="N3312" s="16" t="n">
        <f aca="false">VLOOKUP(E3312,'Esp. percorsi al 18-10-22'!C:J,8,FALSE())</f>
        <v>5.53183396846857</v>
      </c>
      <c r="O3312" s="16"/>
      <c r="P3312" s="16"/>
      <c r="Q3312" s="20" t="n">
        <v>302</v>
      </c>
      <c r="R3312" s="17" t="n">
        <f aca="false">+N3312*Q3312</f>
        <v>1670.61385847751</v>
      </c>
      <c r="S3312" s="17" t="n">
        <f aca="false">+O3312*Q3312</f>
        <v>0</v>
      </c>
      <c r="T3312" s="17"/>
      <c r="U3312" s="18" t="n">
        <f aca="false">+M3312-L3312</f>
        <v>0.00694444444444444</v>
      </c>
      <c r="V3312" s="18" t="n">
        <f aca="false">+U3312*Q3312</f>
        <v>2.09722222222222</v>
      </c>
      <c r="W3312" s="18"/>
    </row>
    <row r="3313" s="13" customFormat="true" ht="12" hidden="false" customHeight="false" outlineLevel="0" collapsed="false">
      <c r="A3313" s="12" t="n">
        <v>12124</v>
      </c>
      <c r="B3313" s="13" t="s">
        <v>706</v>
      </c>
      <c r="C3313" s="13" t="s">
        <v>316</v>
      </c>
      <c r="D3313" s="13" t="n">
        <v>2</v>
      </c>
      <c r="E3313" s="13" t="n">
        <v>577</v>
      </c>
      <c r="F3313" s="13" t="s">
        <v>707</v>
      </c>
      <c r="G3313" s="13" t="s">
        <v>24</v>
      </c>
      <c r="H3313" s="13" t="s">
        <v>25</v>
      </c>
      <c r="J3313" s="13" t="n">
        <v>1</v>
      </c>
      <c r="K3313" s="13" t="n">
        <v>1286</v>
      </c>
      <c r="L3313" s="14" t="n">
        <v>0.833333333333333</v>
      </c>
      <c r="M3313" s="15" t="n">
        <v>0.840277777777778</v>
      </c>
      <c r="N3313" s="16" t="n">
        <f aca="false">VLOOKUP(E3313,'Esp. percorsi al 18-10-22'!C:J,8,FALSE())</f>
        <v>5.53183396846857</v>
      </c>
      <c r="O3313" s="16"/>
      <c r="P3313" s="16"/>
      <c r="Q3313" s="20" t="n">
        <v>302</v>
      </c>
      <c r="R3313" s="17" t="n">
        <f aca="false">+N3313*Q3313</f>
        <v>1670.61385847751</v>
      </c>
      <c r="S3313" s="17" t="n">
        <f aca="false">+O3313*Q3313</f>
        <v>0</v>
      </c>
      <c r="T3313" s="17"/>
      <c r="U3313" s="18" t="n">
        <f aca="false">+M3313-L3313</f>
        <v>0.00694444444444444</v>
      </c>
      <c r="V3313" s="18" t="n">
        <f aca="false">+U3313*Q3313</f>
        <v>2.09722222222222</v>
      </c>
      <c r="W3313" s="18"/>
    </row>
    <row r="3314" s="13" customFormat="true" ht="12" hidden="false" customHeight="false" outlineLevel="0" collapsed="false">
      <c r="A3314" s="12" t="n">
        <v>12125</v>
      </c>
      <c r="B3314" s="13" t="s">
        <v>706</v>
      </c>
      <c r="C3314" s="13" t="s">
        <v>316</v>
      </c>
      <c r="D3314" s="13" t="n">
        <v>2</v>
      </c>
      <c r="E3314" s="13" t="n">
        <v>577</v>
      </c>
      <c r="F3314" s="13" t="s">
        <v>707</v>
      </c>
      <c r="G3314" s="13" t="s">
        <v>24</v>
      </c>
      <c r="H3314" s="13" t="s">
        <v>25</v>
      </c>
      <c r="J3314" s="13" t="n">
        <v>1</v>
      </c>
      <c r="K3314" s="13" t="n">
        <v>1287</v>
      </c>
      <c r="L3314" s="14" t="n">
        <v>0.875</v>
      </c>
      <c r="M3314" s="15" t="n">
        <v>0.881944444444444</v>
      </c>
      <c r="N3314" s="16" t="n">
        <f aca="false">VLOOKUP(E3314,'Esp. percorsi al 18-10-22'!C:J,8,FALSE())</f>
        <v>5.53183396846857</v>
      </c>
      <c r="O3314" s="16"/>
      <c r="P3314" s="16"/>
      <c r="Q3314" s="20" t="n">
        <v>302</v>
      </c>
      <c r="R3314" s="17" t="n">
        <f aca="false">+N3314*Q3314</f>
        <v>1670.61385847751</v>
      </c>
      <c r="S3314" s="17" t="n">
        <f aca="false">+O3314*Q3314</f>
        <v>0</v>
      </c>
      <c r="T3314" s="17"/>
      <c r="U3314" s="18" t="n">
        <f aca="false">+M3314-L3314</f>
        <v>0.00694444444444444</v>
      </c>
      <c r="V3314" s="18" t="n">
        <f aca="false">+U3314*Q3314</f>
        <v>2.09722222222222</v>
      </c>
      <c r="W3314" s="18"/>
    </row>
    <row r="3315" s="13" customFormat="true" ht="12" hidden="false" customHeight="false" outlineLevel="0" collapsed="false">
      <c r="A3315" s="12" t="n">
        <v>12135</v>
      </c>
      <c r="B3315" s="13" t="s">
        <v>706</v>
      </c>
      <c r="C3315" s="13" t="s">
        <v>316</v>
      </c>
      <c r="D3315" s="13" t="n">
        <v>2</v>
      </c>
      <c r="E3315" s="13" t="n">
        <v>577</v>
      </c>
      <c r="F3315" s="13" t="s">
        <v>707</v>
      </c>
      <c r="G3315" s="13" t="s">
        <v>24</v>
      </c>
      <c r="H3315" s="13" t="s">
        <v>29</v>
      </c>
      <c r="J3315" s="13" t="n">
        <v>1</v>
      </c>
      <c r="K3315" s="13" t="n">
        <v>2139</v>
      </c>
      <c r="L3315" s="14" t="n">
        <v>0.875</v>
      </c>
      <c r="M3315" s="15" t="n">
        <v>0.881944444444444</v>
      </c>
      <c r="N3315" s="16" t="n">
        <f aca="false">VLOOKUP(E3315,'Esp. percorsi al 18-10-22'!C:J,8,FALSE())</f>
        <v>5.53183396846857</v>
      </c>
      <c r="O3315" s="16"/>
      <c r="P3315" s="16"/>
      <c r="Q3315" s="20" t="n">
        <v>58</v>
      </c>
      <c r="R3315" s="17" t="n">
        <f aca="false">+N3315*Q3315</f>
        <v>320.846370171177</v>
      </c>
      <c r="S3315" s="17" t="n">
        <f aca="false">+O3315*Q3315</f>
        <v>0</v>
      </c>
      <c r="T3315" s="17"/>
      <c r="U3315" s="18" t="n">
        <f aca="false">+M3315-L3315</f>
        <v>0.00694444444444444</v>
      </c>
      <c r="V3315" s="18" t="n">
        <f aca="false">+U3315*Q3315</f>
        <v>0.402777777777778</v>
      </c>
      <c r="W3315" s="18"/>
    </row>
    <row r="3316" s="13" customFormat="true" ht="12" hidden="false" customHeight="false" outlineLevel="0" collapsed="false">
      <c r="A3316" s="12" t="n">
        <v>14060</v>
      </c>
      <c r="B3316" s="13" t="s">
        <v>706</v>
      </c>
      <c r="C3316" s="13" t="s">
        <v>316</v>
      </c>
      <c r="D3316" s="13" t="n">
        <v>2</v>
      </c>
      <c r="E3316" s="13" t="n">
        <v>577</v>
      </c>
      <c r="F3316" s="13" t="s">
        <v>707</v>
      </c>
      <c r="G3316" s="13" t="s">
        <v>24</v>
      </c>
      <c r="H3316" s="13" t="s">
        <v>25</v>
      </c>
      <c r="J3316" s="13" t="n">
        <v>1</v>
      </c>
      <c r="K3316" s="13" t="n">
        <v>1288</v>
      </c>
      <c r="L3316" s="14" t="n">
        <v>0.95</v>
      </c>
      <c r="M3316" s="15" t="n">
        <v>0.954861111111111</v>
      </c>
      <c r="N3316" s="16" t="n">
        <f aca="false">VLOOKUP(E3316,'Esp. percorsi al 18-10-22'!C:J,8,FALSE())</f>
        <v>5.53183396846857</v>
      </c>
      <c r="O3316" s="16"/>
      <c r="P3316" s="16"/>
      <c r="Q3316" s="20" t="n">
        <v>302</v>
      </c>
      <c r="R3316" s="17" t="n">
        <f aca="false">+N3316*Q3316</f>
        <v>1670.61385847751</v>
      </c>
      <c r="S3316" s="17" t="n">
        <f aca="false">+O3316*Q3316</f>
        <v>0</v>
      </c>
      <c r="T3316" s="17"/>
      <c r="U3316" s="18" t="n">
        <f aca="false">+M3316-L3316</f>
        <v>0.00486111111111111</v>
      </c>
      <c r="V3316" s="18" t="n">
        <f aca="false">+U3316*Q3316</f>
        <v>1.46805555555556</v>
      </c>
      <c r="W3316" s="18"/>
    </row>
    <row r="3317" s="13" customFormat="true" ht="12" hidden="false" customHeight="false" outlineLevel="0" collapsed="false">
      <c r="A3317" s="12" t="n">
        <v>12136</v>
      </c>
      <c r="B3317" s="13" t="s">
        <v>706</v>
      </c>
      <c r="C3317" s="13" t="s">
        <v>316</v>
      </c>
      <c r="D3317" s="13" t="n">
        <v>2</v>
      </c>
      <c r="E3317" s="13" t="n">
        <v>577</v>
      </c>
      <c r="F3317" s="13" t="s">
        <v>707</v>
      </c>
      <c r="G3317" s="13" t="s">
        <v>24</v>
      </c>
      <c r="H3317" s="13" t="s">
        <v>29</v>
      </c>
      <c r="J3317" s="13" t="n">
        <v>1</v>
      </c>
      <c r="K3317" s="13" t="n">
        <v>2140</v>
      </c>
      <c r="L3317" s="14" t="n">
        <v>0.951388888888889</v>
      </c>
      <c r="M3317" s="15" t="n">
        <v>0.958333333333333</v>
      </c>
      <c r="N3317" s="16" t="n">
        <f aca="false">VLOOKUP(E3317,'Esp. percorsi al 18-10-22'!C:J,8,FALSE())</f>
        <v>5.53183396846857</v>
      </c>
      <c r="O3317" s="16"/>
      <c r="P3317" s="16"/>
      <c r="Q3317" s="20" t="n">
        <v>58</v>
      </c>
      <c r="R3317" s="17" t="n">
        <f aca="false">+N3317*Q3317</f>
        <v>320.846370171177</v>
      </c>
      <c r="S3317" s="17" t="n">
        <f aca="false">+O3317*Q3317</f>
        <v>0</v>
      </c>
      <c r="T3317" s="17"/>
      <c r="U3317" s="18" t="n">
        <f aca="false">+M3317-L3317</f>
        <v>0.00694444444444444</v>
      </c>
      <c r="V3317" s="18" t="n">
        <f aca="false">+U3317*Q3317</f>
        <v>0.402777777777778</v>
      </c>
      <c r="W3317" s="18"/>
    </row>
    <row r="3318" s="13" customFormat="true" ht="12" hidden="false" customHeight="false" outlineLevel="0" collapsed="false">
      <c r="A3318" s="12" t="n">
        <v>12146</v>
      </c>
      <c r="B3318" s="13" t="s">
        <v>706</v>
      </c>
      <c r="C3318" s="13" t="s">
        <v>316</v>
      </c>
      <c r="D3318" s="13" t="n">
        <v>1</v>
      </c>
      <c r="E3318" s="13" t="n">
        <v>631</v>
      </c>
      <c r="F3318" s="13" t="s">
        <v>708</v>
      </c>
      <c r="G3318" s="13" t="s">
        <v>24</v>
      </c>
      <c r="H3318" s="13" t="s">
        <v>25</v>
      </c>
      <c r="J3318" s="13" t="n">
        <v>1</v>
      </c>
      <c r="K3318" s="13" t="n">
        <v>1344</v>
      </c>
      <c r="L3318" s="14" t="n">
        <v>0.201388888888889</v>
      </c>
      <c r="M3318" s="15" t="n">
        <v>0.208333333333333</v>
      </c>
      <c r="N3318" s="16" t="n">
        <f aca="false">VLOOKUP(E3318,'Esp. percorsi al 18-10-22'!C:J,8,FALSE())</f>
        <v>5.573880537161</v>
      </c>
      <c r="O3318" s="16"/>
      <c r="P3318" s="16"/>
      <c r="Q3318" s="20" t="n">
        <v>302</v>
      </c>
      <c r="R3318" s="17" t="n">
        <f aca="false">+N3318*Q3318</f>
        <v>1683.31192222262</v>
      </c>
      <c r="S3318" s="17" t="n">
        <f aca="false">+O3318*Q3318</f>
        <v>0</v>
      </c>
      <c r="T3318" s="17"/>
      <c r="U3318" s="18" t="n">
        <f aca="false">+M3318-L3318</f>
        <v>0.00694444444444444</v>
      </c>
      <c r="V3318" s="18" t="n">
        <f aca="false">+U3318*Q3318</f>
        <v>2.09722222222222</v>
      </c>
      <c r="W3318" s="18"/>
    </row>
    <row r="3319" s="13" customFormat="true" ht="12" hidden="false" customHeight="false" outlineLevel="0" collapsed="false">
      <c r="A3319" s="12" t="n">
        <v>12165</v>
      </c>
      <c r="B3319" s="13" t="s">
        <v>706</v>
      </c>
      <c r="C3319" s="13" t="s">
        <v>316</v>
      </c>
      <c r="D3319" s="13" t="n">
        <v>1</v>
      </c>
      <c r="E3319" s="13" t="n">
        <v>631</v>
      </c>
      <c r="F3319" s="13" t="s">
        <v>708</v>
      </c>
      <c r="G3319" s="13" t="s">
        <v>24</v>
      </c>
      <c r="H3319" s="13" t="s">
        <v>29</v>
      </c>
      <c r="J3319" s="13" t="n">
        <v>1</v>
      </c>
      <c r="K3319" s="13" t="n">
        <v>2157</v>
      </c>
      <c r="L3319" s="14" t="n">
        <v>0.201388888888889</v>
      </c>
      <c r="M3319" s="15" t="n">
        <v>0.208333333333333</v>
      </c>
      <c r="N3319" s="16" t="n">
        <f aca="false">VLOOKUP(E3319,'Esp. percorsi al 18-10-22'!C:J,8,FALSE())</f>
        <v>5.573880537161</v>
      </c>
      <c r="O3319" s="16"/>
      <c r="P3319" s="16"/>
      <c r="Q3319" s="20" t="n">
        <v>58</v>
      </c>
      <c r="R3319" s="17" t="n">
        <f aca="false">+N3319*Q3319</f>
        <v>323.285071155338</v>
      </c>
      <c r="S3319" s="17" t="n">
        <f aca="false">+O3319*Q3319</f>
        <v>0</v>
      </c>
      <c r="T3319" s="17"/>
      <c r="U3319" s="18" t="n">
        <f aca="false">+M3319-L3319</f>
        <v>0.00694444444444444</v>
      </c>
      <c r="V3319" s="18" t="n">
        <f aca="false">+U3319*Q3319</f>
        <v>0.402777777777778</v>
      </c>
      <c r="W3319" s="18"/>
    </row>
    <row r="3320" s="13" customFormat="true" ht="12" hidden="false" customHeight="false" outlineLevel="0" collapsed="false">
      <c r="A3320" s="12" t="n">
        <v>12147</v>
      </c>
      <c r="B3320" s="13" t="s">
        <v>706</v>
      </c>
      <c r="C3320" s="13" t="s">
        <v>316</v>
      </c>
      <c r="D3320" s="13" t="n">
        <v>1</v>
      </c>
      <c r="E3320" s="13" t="n">
        <v>631</v>
      </c>
      <c r="F3320" s="13" t="s">
        <v>708</v>
      </c>
      <c r="G3320" s="13" t="s">
        <v>24</v>
      </c>
      <c r="H3320" s="13" t="s">
        <v>25</v>
      </c>
      <c r="J3320" s="13" t="n">
        <v>1</v>
      </c>
      <c r="K3320" s="13" t="n">
        <v>1345</v>
      </c>
      <c r="L3320" s="14" t="n">
        <v>0.225694444444444</v>
      </c>
      <c r="M3320" s="15" t="n">
        <v>0.232638888888889</v>
      </c>
      <c r="N3320" s="16" t="n">
        <f aca="false">VLOOKUP(E3320,'Esp. percorsi al 18-10-22'!C:J,8,FALSE())</f>
        <v>5.573880537161</v>
      </c>
      <c r="O3320" s="16"/>
      <c r="P3320" s="16"/>
      <c r="Q3320" s="20" t="n">
        <v>302</v>
      </c>
      <c r="R3320" s="17" t="n">
        <f aca="false">+N3320*Q3320</f>
        <v>1683.31192222262</v>
      </c>
      <c r="S3320" s="17" t="n">
        <f aca="false">+O3320*Q3320</f>
        <v>0</v>
      </c>
      <c r="T3320" s="17"/>
      <c r="U3320" s="18" t="n">
        <f aca="false">+M3320-L3320</f>
        <v>0.00694444444444444</v>
      </c>
      <c r="V3320" s="18" t="n">
        <f aca="false">+U3320*Q3320</f>
        <v>2.09722222222222</v>
      </c>
      <c r="W3320" s="18"/>
    </row>
    <row r="3321" s="13" customFormat="true" ht="12" hidden="false" customHeight="false" outlineLevel="0" collapsed="false">
      <c r="A3321" s="12" t="n">
        <v>12166</v>
      </c>
      <c r="B3321" s="13" t="s">
        <v>706</v>
      </c>
      <c r="C3321" s="13" t="s">
        <v>316</v>
      </c>
      <c r="D3321" s="13" t="n">
        <v>1</v>
      </c>
      <c r="E3321" s="13" t="n">
        <v>631</v>
      </c>
      <c r="F3321" s="13" t="s">
        <v>708</v>
      </c>
      <c r="G3321" s="13" t="s">
        <v>24</v>
      </c>
      <c r="H3321" s="13" t="s">
        <v>29</v>
      </c>
      <c r="J3321" s="13" t="n">
        <v>1</v>
      </c>
      <c r="K3321" s="13" t="n">
        <v>2158</v>
      </c>
      <c r="L3321" s="14" t="n">
        <v>0.274305555555555</v>
      </c>
      <c r="M3321" s="15" t="n">
        <v>0.28125</v>
      </c>
      <c r="N3321" s="16" t="n">
        <f aca="false">VLOOKUP(E3321,'Esp. percorsi al 18-10-22'!C:J,8,FALSE())</f>
        <v>5.573880537161</v>
      </c>
      <c r="O3321" s="16"/>
      <c r="P3321" s="16"/>
      <c r="Q3321" s="20" t="n">
        <v>58</v>
      </c>
      <c r="R3321" s="17" t="n">
        <f aca="false">+N3321*Q3321</f>
        <v>323.285071155338</v>
      </c>
      <c r="S3321" s="17" t="n">
        <f aca="false">+O3321*Q3321</f>
        <v>0</v>
      </c>
      <c r="T3321" s="17"/>
      <c r="U3321" s="18" t="n">
        <f aca="false">+M3321-L3321</f>
        <v>0.00694444444444444</v>
      </c>
      <c r="V3321" s="18" t="n">
        <f aca="false">+U3321*Q3321</f>
        <v>0.402777777777778</v>
      </c>
      <c r="W3321" s="18"/>
    </row>
    <row r="3322" s="13" customFormat="true" ht="12" hidden="false" customHeight="false" outlineLevel="0" collapsed="false">
      <c r="A3322" s="12" t="n">
        <v>12187</v>
      </c>
      <c r="B3322" s="13" t="s">
        <v>706</v>
      </c>
      <c r="C3322" s="13" t="s">
        <v>316</v>
      </c>
      <c r="D3322" s="13" t="n">
        <v>1</v>
      </c>
      <c r="E3322" s="13" t="n">
        <v>631</v>
      </c>
      <c r="F3322" s="13" t="s">
        <v>708</v>
      </c>
      <c r="G3322" s="13" t="s">
        <v>42</v>
      </c>
      <c r="H3322" s="13" t="n">
        <v>6</v>
      </c>
      <c r="J3322" s="13" t="n">
        <v>1</v>
      </c>
      <c r="K3322" s="13" t="n">
        <v>1346</v>
      </c>
      <c r="L3322" s="14" t="n">
        <v>0.277777777777778</v>
      </c>
      <c r="M3322" s="15" t="n">
        <v>0.284722222222222</v>
      </c>
      <c r="N3322" s="16" t="n">
        <f aca="false">VLOOKUP(E3322,'Esp. percorsi al 18-10-22'!C:J,8,FALSE())</f>
        <v>5.573880537161</v>
      </c>
      <c r="O3322" s="16"/>
      <c r="P3322" s="16"/>
      <c r="Q3322" s="20" t="n">
        <v>35</v>
      </c>
      <c r="R3322" s="17" t="n">
        <f aca="false">+N3322*Q3322</f>
        <v>195.085818800635</v>
      </c>
      <c r="S3322" s="17" t="n">
        <f aca="false">+O3322*Q3322</f>
        <v>0</v>
      </c>
      <c r="T3322" s="17"/>
      <c r="U3322" s="18" t="n">
        <f aca="false">+M3322-L3322</f>
        <v>0.00694444444444444</v>
      </c>
      <c r="V3322" s="18" t="n">
        <f aca="false">+U3322*Q3322</f>
        <v>0.243055555555556</v>
      </c>
      <c r="W3322" s="18"/>
    </row>
    <row r="3323" s="13" customFormat="true" ht="12" hidden="false" customHeight="false" outlineLevel="0" collapsed="false">
      <c r="A3323" s="12" t="n">
        <v>17749</v>
      </c>
      <c r="B3323" s="13" t="s">
        <v>706</v>
      </c>
      <c r="C3323" s="13" t="s">
        <v>316</v>
      </c>
      <c r="D3323" s="13" t="n">
        <v>1</v>
      </c>
      <c r="E3323" s="13" t="n">
        <v>631</v>
      </c>
      <c r="F3323" s="13" t="s">
        <v>708</v>
      </c>
      <c r="G3323" s="13" t="s">
        <v>77</v>
      </c>
      <c r="H3323" s="13" t="s">
        <v>25</v>
      </c>
      <c r="J3323" s="13" t="n">
        <v>1</v>
      </c>
      <c r="K3323" s="13" t="n">
        <v>16446</v>
      </c>
      <c r="L3323" s="14" t="n">
        <v>0.277777777777778</v>
      </c>
      <c r="M3323" s="15" t="n">
        <v>0.284722222222222</v>
      </c>
      <c r="N3323" s="16" t="n">
        <f aca="false">VLOOKUP(E3323,'Esp. percorsi al 18-10-22'!C:J,8,FALSE())</f>
        <v>5.573880537161</v>
      </c>
      <c r="O3323" s="16"/>
      <c r="P3323" s="16"/>
      <c r="Q3323" s="20" t="n">
        <v>94</v>
      </c>
      <c r="R3323" s="17" t="n">
        <f aca="false">+N3323*Q3323</f>
        <v>523.944770493134</v>
      </c>
      <c r="S3323" s="17" t="n">
        <f aca="false">+O3323*Q3323</f>
        <v>0</v>
      </c>
      <c r="T3323" s="17"/>
      <c r="U3323" s="18" t="n">
        <f aca="false">+M3323-L3323</f>
        <v>0.00694444444444444</v>
      </c>
      <c r="V3323" s="18" t="n">
        <f aca="false">+U3323*Q3323</f>
        <v>0.652777777777778</v>
      </c>
      <c r="W3323" s="18"/>
    </row>
    <row r="3324" s="13" customFormat="true" ht="12" hidden="false" customHeight="false" outlineLevel="0" collapsed="false">
      <c r="A3324" s="12" t="n">
        <v>12190</v>
      </c>
      <c r="B3324" s="13" t="s">
        <v>706</v>
      </c>
      <c r="C3324" s="13" t="s">
        <v>316</v>
      </c>
      <c r="D3324" s="13" t="n">
        <v>1</v>
      </c>
      <c r="E3324" s="13" t="n">
        <v>631</v>
      </c>
      <c r="F3324" s="13" t="s">
        <v>708</v>
      </c>
      <c r="G3324" s="13" t="s">
        <v>42</v>
      </c>
      <c r="H3324" s="19" t="s">
        <v>27</v>
      </c>
      <c r="I3324" s="19"/>
      <c r="J3324" s="13" t="n">
        <v>1</v>
      </c>
      <c r="K3324" s="13" t="n">
        <v>11442</v>
      </c>
      <c r="L3324" s="14" t="n">
        <v>0.28125</v>
      </c>
      <c r="M3324" s="15" t="n">
        <v>0.288194444444444</v>
      </c>
      <c r="N3324" s="16" t="n">
        <f aca="false">VLOOKUP(E3324,'Esp. percorsi al 18-10-22'!C:J,8,FALSE())</f>
        <v>5.573880537161</v>
      </c>
      <c r="O3324" s="16"/>
      <c r="P3324" s="16"/>
      <c r="Q3324" s="20" t="n">
        <v>173</v>
      </c>
      <c r="R3324" s="17" t="n">
        <f aca="false">+N3324*Q3324</f>
        <v>964.281332928853</v>
      </c>
      <c r="S3324" s="17" t="n">
        <f aca="false">+O3324*Q3324</f>
        <v>0</v>
      </c>
      <c r="T3324" s="17"/>
      <c r="U3324" s="18" t="n">
        <f aca="false">+M3324-L3324</f>
        <v>0.00694444444444444</v>
      </c>
      <c r="V3324" s="18" t="n">
        <f aca="false">+U3324*Q3324</f>
        <v>1.20138888888889</v>
      </c>
      <c r="W3324" s="18"/>
    </row>
    <row r="3325" s="13" customFormat="true" ht="12" hidden="false" customHeight="false" outlineLevel="0" collapsed="false">
      <c r="A3325" s="12" t="n">
        <v>18776</v>
      </c>
      <c r="B3325" s="13" t="s">
        <v>706</v>
      </c>
      <c r="C3325" s="13" t="s">
        <v>316</v>
      </c>
      <c r="D3325" s="13" t="n">
        <v>1</v>
      </c>
      <c r="E3325" s="13" t="n">
        <v>631</v>
      </c>
      <c r="F3325" s="13" t="s">
        <v>708</v>
      </c>
      <c r="G3325" s="13" t="s">
        <v>42</v>
      </c>
      <c r="H3325" s="19" t="s">
        <v>27</v>
      </c>
      <c r="I3325" s="19"/>
      <c r="J3325" s="13" t="n">
        <v>1</v>
      </c>
      <c r="K3325" s="13" t="n">
        <v>2481</v>
      </c>
      <c r="L3325" s="14" t="n">
        <v>0.302083333333333</v>
      </c>
      <c r="M3325" s="15" t="n">
        <v>0.309027777777778</v>
      </c>
      <c r="N3325" s="16" t="n">
        <f aca="false">VLOOKUP(E3325,'Esp. percorsi al 18-10-22'!C:J,8,FALSE())</f>
        <v>5.573880537161</v>
      </c>
      <c r="O3325" s="16"/>
      <c r="P3325" s="16"/>
      <c r="Q3325" s="20" t="n">
        <v>173</v>
      </c>
      <c r="R3325" s="17" t="n">
        <f aca="false">+N3325*Q3325</f>
        <v>964.281332928853</v>
      </c>
      <c r="S3325" s="17" t="n">
        <f aca="false">+O3325*Q3325</f>
        <v>0</v>
      </c>
      <c r="T3325" s="17"/>
      <c r="U3325" s="18" t="n">
        <f aca="false">+M3325-L3325</f>
        <v>0.00694444444444444</v>
      </c>
      <c r="V3325" s="18" t="n">
        <f aca="false">+U3325*Q3325</f>
        <v>1.20138888888889</v>
      </c>
      <c r="W3325" s="18"/>
    </row>
    <row r="3326" s="13" customFormat="true" ht="12" hidden="false" customHeight="false" outlineLevel="0" collapsed="false">
      <c r="A3326" s="12" t="n">
        <v>12176</v>
      </c>
      <c r="B3326" s="13" t="s">
        <v>706</v>
      </c>
      <c r="C3326" s="13" t="s">
        <v>316</v>
      </c>
      <c r="D3326" s="13" t="n">
        <v>1</v>
      </c>
      <c r="E3326" s="13" t="n">
        <v>631</v>
      </c>
      <c r="F3326" s="13" t="s">
        <v>708</v>
      </c>
      <c r="G3326" s="13" t="s">
        <v>77</v>
      </c>
      <c r="H3326" s="13" t="s">
        <v>25</v>
      </c>
      <c r="J3326" s="13" t="n">
        <v>1</v>
      </c>
      <c r="K3326" s="13" t="n">
        <v>2474</v>
      </c>
      <c r="L3326" s="14" t="n">
        <v>0.305555555555555</v>
      </c>
      <c r="M3326" s="15" t="n">
        <v>0.3125</v>
      </c>
      <c r="N3326" s="16" t="n">
        <f aca="false">VLOOKUP(E3326,'Esp. percorsi al 18-10-22'!C:J,8,FALSE())</f>
        <v>5.573880537161</v>
      </c>
      <c r="O3326" s="16"/>
      <c r="P3326" s="16"/>
      <c r="Q3326" s="20" t="n">
        <v>94</v>
      </c>
      <c r="R3326" s="17" t="n">
        <f aca="false">+N3326*Q3326</f>
        <v>523.944770493134</v>
      </c>
      <c r="S3326" s="17" t="n">
        <f aca="false">+O3326*Q3326</f>
        <v>0</v>
      </c>
      <c r="T3326" s="17"/>
      <c r="U3326" s="18" t="n">
        <f aca="false">+M3326-L3326</f>
        <v>0.00694444444444444</v>
      </c>
      <c r="V3326" s="18" t="n">
        <f aca="false">+U3326*Q3326</f>
        <v>0.652777777777778</v>
      </c>
      <c r="W3326" s="18"/>
    </row>
    <row r="3327" s="13" customFormat="true" ht="12" hidden="false" customHeight="false" outlineLevel="0" collapsed="false">
      <c r="A3327" s="12" t="n">
        <v>12180</v>
      </c>
      <c r="B3327" s="13" t="s">
        <v>706</v>
      </c>
      <c r="C3327" s="13" t="s">
        <v>316</v>
      </c>
      <c r="D3327" s="13" t="n">
        <v>1</v>
      </c>
      <c r="E3327" s="13" t="n">
        <v>631</v>
      </c>
      <c r="F3327" s="13" t="s">
        <v>708</v>
      </c>
      <c r="G3327" s="13" t="s">
        <v>42</v>
      </c>
      <c r="H3327" s="13" t="n">
        <v>6</v>
      </c>
      <c r="J3327" s="13" t="n">
        <v>1</v>
      </c>
      <c r="K3327" s="13" t="n">
        <v>4307</v>
      </c>
      <c r="L3327" s="14" t="n">
        <v>0.305555555555555</v>
      </c>
      <c r="M3327" s="15" t="n">
        <v>0.3125</v>
      </c>
      <c r="N3327" s="16" t="n">
        <f aca="false">VLOOKUP(E3327,'Esp. percorsi al 18-10-22'!C:J,8,FALSE())</f>
        <v>5.573880537161</v>
      </c>
      <c r="O3327" s="16"/>
      <c r="P3327" s="16"/>
      <c r="Q3327" s="20" t="n">
        <v>35</v>
      </c>
      <c r="R3327" s="17" t="n">
        <f aca="false">+N3327*Q3327</f>
        <v>195.085818800635</v>
      </c>
      <c r="S3327" s="17" t="n">
        <f aca="false">+O3327*Q3327</f>
        <v>0</v>
      </c>
      <c r="T3327" s="17"/>
      <c r="U3327" s="18" t="n">
        <f aca="false">+M3327-L3327</f>
        <v>0.00694444444444444</v>
      </c>
      <c r="V3327" s="18" t="n">
        <f aca="false">+U3327*Q3327</f>
        <v>0.243055555555556</v>
      </c>
      <c r="W3327" s="18"/>
    </row>
    <row r="3328" s="13" customFormat="true" ht="12" hidden="false" customHeight="false" outlineLevel="0" collapsed="false">
      <c r="A3328" s="12" t="n">
        <v>12167</v>
      </c>
      <c r="B3328" s="13" t="s">
        <v>706</v>
      </c>
      <c r="C3328" s="13" t="s">
        <v>316</v>
      </c>
      <c r="D3328" s="13" t="n">
        <v>1</v>
      </c>
      <c r="E3328" s="13" t="n">
        <v>631</v>
      </c>
      <c r="F3328" s="13" t="s">
        <v>708</v>
      </c>
      <c r="G3328" s="13" t="s">
        <v>24</v>
      </c>
      <c r="H3328" s="13" t="s">
        <v>29</v>
      </c>
      <c r="J3328" s="13" t="n">
        <v>1</v>
      </c>
      <c r="K3328" s="13" t="n">
        <v>2159</v>
      </c>
      <c r="L3328" s="14" t="n">
        <v>0.322916666666667</v>
      </c>
      <c r="M3328" s="15" t="n">
        <v>0.329861111111111</v>
      </c>
      <c r="N3328" s="16" t="n">
        <f aca="false">VLOOKUP(E3328,'Esp. percorsi al 18-10-22'!C:J,8,FALSE())</f>
        <v>5.573880537161</v>
      </c>
      <c r="O3328" s="16"/>
      <c r="P3328" s="16"/>
      <c r="Q3328" s="20" t="n">
        <v>58</v>
      </c>
      <c r="R3328" s="17" t="n">
        <f aca="false">+N3328*Q3328</f>
        <v>323.285071155338</v>
      </c>
      <c r="S3328" s="17" t="n">
        <f aca="false">+O3328*Q3328</f>
        <v>0</v>
      </c>
      <c r="T3328" s="17"/>
      <c r="U3328" s="18" t="n">
        <f aca="false">+M3328-L3328</f>
        <v>0.00694444444444444</v>
      </c>
      <c r="V3328" s="18" t="n">
        <f aca="false">+U3328*Q3328</f>
        <v>0.402777777777778</v>
      </c>
      <c r="W3328" s="18"/>
    </row>
    <row r="3329" s="13" customFormat="true" ht="12" hidden="false" customHeight="false" outlineLevel="0" collapsed="false">
      <c r="A3329" s="12" t="n">
        <v>12148</v>
      </c>
      <c r="B3329" s="13" t="s">
        <v>706</v>
      </c>
      <c r="C3329" s="13" t="s">
        <v>316</v>
      </c>
      <c r="D3329" s="13" t="n">
        <v>1</v>
      </c>
      <c r="E3329" s="13" t="n">
        <v>631</v>
      </c>
      <c r="F3329" s="13" t="s">
        <v>708</v>
      </c>
      <c r="G3329" s="13" t="s">
        <v>42</v>
      </c>
      <c r="H3329" s="13" t="n">
        <v>6</v>
      </c>
      <c r="J3329" s="13" t="n">
        <v>1</v>
      </c>
      <c r="K3329" s="13" t="n">
        <v>1349</v>
      </c>
      <c r="L3329" s="14" t="n">
        <v>0.347222222222222</v>
      </c>
      <c r="M3329" s="15" t="n">
        <v>0.354166666666667</v>
      </c>
      <c r="N3329" s="16" t="n">
        <f aca="false">VLOOKUP(E3329,'Esp. percorsi al 18-10-22'!C:J,8,FALSE())</f>
        <v>5.573880537161</v>
      </c>
      <c r="O3329" s="16"/>
      <c r="P3329" s="16"/>
      <c r="Q3329" s="20" t="n">
        <v>35</v>
      </c>
      <c r="R3329" s="17" t="n">
        <f aca="false">+N3329*Q3329</f>
        <v>195.085818800635</v>
      </c>
      <c r="S3329" s="17" t="n">
        <f aca="false">+O3329*Q3329</f>
        <v>0</v>
      </c>
      <c r="T3329" s="17"/>
      <c r="U3329" s="18" t="n">
        <f aca="false">+M3329-L3329</f>
        <v>0.00694444444444444</v>
      </c>
      <c r="V3329" s="18" t="n">
        <f aca="false">+U3329*Q3329</f>
        <v>0.243055555555556</v>
      </c>
      <c r="W3329" s="18"/>
    </row>
    <row r="3330" s="13" customFormat="true" ht="12" hidden="false" customHeight="false" outlineLevel="0" collapsed="false">
      <c r="A3330" s="12" t="n">
        <v>12186</v>
      </c>
      <c r="B3330" s="13" t="s">
        <v>706</v>
      </c>
      <c r="C3330" s="13" t="s">
        <v>316</v>
      </c>
      <c r="D3330" s="13" t="n">
        <v>1</v>
      </c>
      <c r="E3330" s="13" t="n">
        <v>631</v>
      </c>
      <c r="F3330" s="13" t="s">
        <v>708</v>
      </c>
      <c r="G3330" s="13" t="s">
        <v>77</v>
      </c>
      <c r="H3330" s="13" t="s">
        <v>25</v>
      </c>
      <c r="J3330" s="13" t="n">
        <v>1</v>
      </c>
      <c r="K3330" s="13" t="n">
        <v>5889</v>
      </c>
      <c r="L3330" s="14" t="n">
        <v>0.347222222222222</v>
      </c>
      <c r="M3330" s="15" t="n">
        <v>0.354166666666667</v>
      </c>
      <c r="N3330" s="16" t="n">
        <f aca="false">VLOOKUP(E3330,'Esp. percorsi al 18-10-22'!C:J,8,FALSE())</f>
        <v>5.573880537161</v>
      </c>
      <c r="O3330" s="16"/>
      <c r="P3330" s="16"/>
      <c r="Q3330" s="20" t="n">
        <v>94</v>
      </c>
      <c r="R3330" s="17" t="n">
        <f aca="false">+N3330*Q3330</f>
        <v>523.944770493134</v>
      </c>
      <c r="S3330" s="17" t="n">
        <f aca="false">+O3330*Q3330</f>
        <v>0</v>
      </c>
      <c r="T3330" s="17"/>
      <c r="U3330" s="18" t="n">
        <f aca="false">+M3330-L3330</f>
        <v>0.00694444444444444</v>
      </c>
      <c r="V3330" s="18" t="n">
        <f aca="false">+U3330*Q3330</f>
        <v>0.652777777777778</v>
      </c>
      <c r="W3330" s="18"/>
    </row>
    <row r="3331" s="13" customFormat="true" ht="12" hidden="false" customHeight="false" outlineLevel="0" collapsed="false">
      <c r="A3331" s="12" t="n">
        <v>12184</v>
      </c>
      <c r="B3331" s="13" t="s">
        <v>706</v>
      </c>
      <c r="C3331" s="13" t="s">
        <v>316</v>
      </c>
      <c r="D3331" s="13" t="n">
        <v>1</v>
      </c>
      <c r="E3331" s="13" t="n">
        <v>631</v>
      </c>
      <c r="F3331" s="13" t="s">
        <v>708</v>
      </c>
      <c r="G3331" s="13" t="s">
        <v>42</v>
      </c>
      <c r="H3331" s="19" t="s">
        <v>27</v>
      </c>
      <c r="I3331" s="19"/>
      <c r="J3331" s="13" t="n">
        <v>1</v>
      </c>
      <c r="K3331" s="13" t="n">
        <v>1270</v>
      </c>
      <c r="L3331" s="14" t="n">
        <v>0.357638888888889</v>
      </c>
      <c r="M3331" s="15" t="n">
        <v>0.364583333333333</v>
      </c>
      <c r="N3331" s="16" t="n">
        <f aca="false">VLOOKUP(E3331,'Esp. percorsi al 18-10-22'!C:J,8,FALSE())</f>
        <v>5.573880537161</v>
      </c>
      <c r="O3331" s="16"/>
      <c r="P3331" s="16"/>
      <c r="Q3331" s="20" t="n">
        <v>173</v>
      </c>
      <c r="R3331" s="17" t="n">
        <f aca="false">+N3331*Q3331</f>
        <v>964.281332928853</v>
      </c>
      <c r="S3331" s="17" t="n">
        <f aca="false">+O3331*Q3331</f>
        <v>0</v>
      </c>
      <c r="T3331" s="17"/>
      <c r="U3331" s="18" t="n">
        <f aca="false">+M3331-L3331</f>
        <v>0.00694444444444444</v>
      </c>
      <c r="V3331" s="18" t="n">
        <f aca="false">+U3331*Q3331</f>
        <v>1.20138888888889</v>
      </c>
      <c r="W3331" s="18"/>
    </row>
    <row r="3332" s="13" customFormat="true" ht="12" hidden="false" customHeight="false" outlineLevel="0" collapsed="false">
      <c r="A3332" s="12" t="n">
        <v>12168</v>
      </c>
      <c r="B3332" s="13" t="s">
        <v>706</v>
      </c>
      <c r="C3332" s="13" t="s">
        <v>316</v>
      </c>
      <c r="D3332" s="13" t="n">
        <v>1</v>
      </c>
      <c r="E3332" s="13" t="n">
        <v>631</v>
      </c>
      <c r="F3332" s="13" t="s">
        <v>708</v>
      </c>
      <c r="G3332" s="13" t="s">
        <v>24</v>
      </c>
      <c r="H3332" s="13" t="s">
        <v>29</v>
      </c>
      <c r="J3332" s="13" t="n">
        <v>1</v>
      </c>
      <c r="K3332" s="13" t="n">
        <v>2161</v>
      </c>
      <c r="L3332" s="14" t="n">
        <v>0.385416666666667</v>
      </c>
      <c r="M3332" s="15" t="n">
        <v>0.392361111111111</v>
      </c>
      <c r="N3332" s="16" t="n">
        <f aca="false">VLOOKUP(E3332,'Esp. percorsi al 18-10-22'!C:J,8,FALSE())</f>
        <v>5.573880537161</v>
      </c>
      <c r="O3332" s="16"/>
      <c r="P3332" s="16"/>
      <c r="Q3332" s="20" t="n">
        <v>58</v>
      </c>
      <c r="R3332" s="17" t="n">
        <f aca="false">+N3332*Q3332</f>
        <v>323.285071155338</v>
      </c>
      <c r="S3332" s="17" t="n">
        <f aca="false">+O3332*Q3332</f>
        <v>0</v>
      </c>
      <c r="T3332" s="17"/>
      <c r="U3332" s="18" t="n">
        <f aca="false">+M3332-L3332</f>
        <v>0.00694444444444444</v>
      </c>
      <c r="V3332" s="18" t="n">
        <f aca="false">+U3332*Q3332</f>
        <v>0.402777777777778</v>
      </c>
      <c r="W3332" s="18"/>
    </row>
    <row r="3333" s="13" customFormat="true" ht="12" hidden="false" customHeight="false" outlineLevel="0" collapsed="false">
      <c r="A3333" s="12" t="n">
        <v>12149</v>
      </c>
      <c r="B3333" s="13" t="s">
        <v>706</v>
      </c>
      <c r="C3333" s="13" t="s">
        <v>316</v>
      </c>
      <c r="D3333" s="13" t="n">
        <v>1</v>
      </c>
      <c r="E3333" s="13" t="n">
        <v>631</v>
      </c>
      <c r="F3333" s="13" t="s">
        <v>708</v>
      </c>
      <c r="G3333" s="13" t="s">
        <v>24</v>
      </c>
      <c r="H3333" s="13" t="s">
        <v>25</v>
      </c>
      <c r="J3333" s="13" t="n">
        <v>1</v>
      </c>
      <c r="K3333" s="13" t="n">
        <v>1350</v>
      </c>
      <c r="L3333" s="14" t="n">
        <v>0.388888888888889</v>
      </c>
      <c r="M3333" s="15" t="n">
        <v>0.395833333333333</v>
      </c>
      <c r="N3333" s="16" t="n">
        <f aca="false">VLOOKUP(E3333,'Esp. percorsi al 18-10-22'!C:J,8,FALSE())</f>
        <v>5.573880537161</v>
      </c>
      <c r="O3333" s="16"/>
      <c r="P3333" s="16"/>
      <c r="Q3333" s="20" t="n">
        <v>302</v>
      </c>
      <c r="R3333" s="17" t="n">
        <f aca="false">+N3333*Q3333</f>
        <v>1683.31192222262</v>
      </c>
      <c r="S3333" s="17" t="n">
        <f aca="false">+O3333*Q3333</f>
        <v>0</v>
      </c>
      <c r="T3333" s="17"/>
      <c r="U3333" s="18" t="n">
        <f aca="false">+M3333-L3333</f>
        <v>0.00694444444444444</v>
      </c>
      <c r="V3333" s="18" t="n">
        <f aca="false">+U3333*Q3333</f>
        <v>2.09722222222222</v>
      </c>
      <c r="W3333" s="18"/>
    </row>
    <row r="3334" s="13" customFormat="true" ht="12" hidden="false" customHeight="false" outlineLevel="0" collapsed="false">
      <c r="A3334" s="12" t="n">
        <v>12169</v>
      </c>
      <c r="B3334" s="13" t="s">
        <v>706</v>
      </c>
      <c r="C3334" s="13" t="s">
        <v>316</v>
      </c>
      <c r="D3334" s="13" t="n">
        <v>1</v>
      </c>
      <c r="E3334" s="13" t="n">
        <v>631</v>
      </c>
      <c r="F3334" s="13" t="s">
        <v>708</v>
      </c>
      <c r="G3334" s="13" t="s">
        <v>24</v>
      </c>
      <c r="H3334" s="13" t="s">
        <v>29</v>
      </c>
      <c r="J3334" s="13" t="n">
        <v>1</v>
      </c>
      <c r="K3334" s="13" t="n">
        <v>2162</v>
      </c>
      <c r="L3334" s="14" t="n">
        <v>0.434027777777778</v>
      </c>
      <c r="M3334" s="15" t="n">
        <v>0.440972222222222</v>
      </c>
      <c r="N3334" s="16" t="n">
        <f aca="false">VLOOKUP(E3334,'Esp. percorsi al 18-10-22'!C:J,8,FALSE())</f>
        <v>5.573880537161</v>
      </c>
      <c r="O3334" s="16"/>
      <c r="P3334" s="16"/>
      <c r="Q3334" s="20" t="n">
        <v>58</v>
      </c>
      <c r="R3334" s="17" t="n">
        <f aca="false">+N3334*Q3334</f>
        <v>323.285071155338</v>
      </c>
      <c r="S3334" s="17" t="n">
        <f aca="false">+O3334*Q3334</f>
        <v>0</v>
      </c>
      <c r="T3334" s="17"/>
      <c r="U3334" s="18" t="n">
        <f aca="false">+M3334-L3334</f>
        <v>0.00694444444444444</v>
      </c>
      <c r="V3334" s="18" t="n">
        <f aca="false">+U3334*Q3334</f>
        <v>0.402777777777778</v>
      </c>
      <c r="W3334" s="18"/>
    </row>
    <row r="3335" s="13" customFormat="true" ht="12" hidden="false" customHeight="false" outlineLevel="0" collapsed="false">
      <c r="A3335" s="12" t="n">
        <v>13128</v>
      </c>
      <c r="B3335" s="13" t="s">
        <v>706</v>
      </c>
      <c r="C3335" s="13" t="s">
        <v>316</v>
      </c>
      <c r="D3335" s="13" t="n">
        <v>1</v>
      </c>
      <c r="E3335" s="13" t="n">
        <v>631</v>
      </c>
      <c r="F3335" s="13" t="s">
        <v>708</v>
      </c>
      <c r="G3335" s="13" t="s">
        <v>24</v>
      </c>
      <c r="H3335" s="13" t="s">
        <v>25</v>
      </c>
      <c r="J3335" s="13" t="n">
        <v>1</v>
      </c>
      <c r="K3335" s="13" t="n">
        <v>1352</v>
      </c>
      <c r="L3335" s="14" t="n">
        <v>0.440972222222222</v>
      </c>
      <c r="M3335" s="15" t="n">
        <v>0.447916666666667</v>
      </c>
      <c r="N3335" s="16" t="n">
        <f aca="false">VLOOKUP(E3335,'Esp. percorsi al 18-10-22'!C:J,8,FALSE())</f>
        <v>5.573880537161</v>
      </c>
      <c r="O3335" s="16"/>
      <c r="P3335" s="16"/>
      <c r="Q3335" s="20" t="n">
        <v>302</v>
      </c>
      <c r="R3335" s="17" t="n">
        <f aca="false">+N3335*Q3335</f>
        <v>1683.31192222262</v>
      </c>
      <c r="S3335" s="17" t="n">
        <f aca="false">+O3335*Q3335</f>
        <v>0</v>
      </c>
      <c r="T3335" s="17"/>
      <c r="U3335" s="18" t="n">
        <f aca="false">+M3335-L3335</f>
        <v>0.00694444444444444</v>
      </c>
      <c r="V3335" s="18" t="n">
        <f aca="false">+U3335*Q3335</f>
        <v>2.09722222222222</v>
      </c>
      <c r="W3335" s="18"/>
    </row>
    <row r="3336" s="13" customFormat="true" ht="12" hidden="false" customHeight="false" outlineLevel="0" collapsed="false">
      <c r="A3336" s="12" t="n">
        <v>12181</v>
      </c>
      <c r="B3336" s="13" t="s">
        <v>706</v>
      </c>
      <c r="C3336" s="13" t="s">
        <v>316</v>
      </c>
      <c r="D3336" s="13" t="n">
        <v>1</v>
      </c>
      <c r="E3336" s="13" t="n">
        <v>631</v>
      </c>
      <c r="F3336" s="13" t="s">
        <v>708</v>
      </c>
      <c r="G3336" s="13" t="s">
        <v>26</v>
      </c>
      <c r="H3336" s="13" t="s">
        <v>30</v>
      </c>
      <c r="J3336" s="13" t="n">
        <v>1</v>
      </c>
      <c r="K3336" s="13" t="n">
        <v>4566</v>
      </c>
      <c r="L3336" s="14" t="n">
        <v>0.472222222222222</v>
      </c>
      <c r="M3336" s="15" t="n">
        <v>0.479166666666667</v>
      </c>
      <c r="N3336" s="16" t="n">
        <f aca="false">VLOOKUP(E3336,'Esp. percorsi al 18-10-22'!C:J,8,FALSE())</f>
        <v>5.573880537161</v>
      </c>
      <c r="O3336" s="16"/>
      <c r="P3336" s="16"/>
      <c r="Q3336" s="20" t="n">
        <v>5</v>
      </c>
      <c r="R3336" s="17" t="n">
        <f aca="false">+N3336*Q3336</f>
        <v>27.869402685805</v>
      </c>
      <c r="S3336" s="17" t="n">
        <f aca="false">+O3336*Q3336</f>
        <v>0</v>
      </c>
      <c r="T3336" s="17"/>
      <c r="U3336" s="18" t="n">
        <f aca="false">+M3336-L3336</f>
        <v>0.00694444444444444</v>
      </c>
      <c r="V3336" s="18" t="n">
        <f aca="false">+U3336*Q3336</f>
        <v>0.0347222222222222</v>
      </c>
      <c r="W3336" s="18"/>
    </row>
    <row r="3337" s="13" customFormat="true" ht="12" hidden="false" customHeight="false" outlineLevel="0" collapsed="false">
      <c r="A3337" s="12" t="n">
        <v>12152</v>
      </c>
      <c r="B3337" s="13" t="s">
        <v>706</v>
      </c>
      <c r="C3337" s="13" t="s">
        <v>316</v>
      </c>
      <c r="D3337" s="13" t="n">
        <v>1</v>
      </c>
      <c r="E3337" s="13" t="n">
        <v>631</v>
      </c>
      <c r="F3337" s="13" t="s">
        <v>708</v>
      </c>
      <c r="G3337" s="13" t="s">
        <v>24</v>
      </c>
      <c r="H3337" s="13" t="s">
        <v>25</v>
      </c>
      <c r="J3337" s="13" t="n">
        <v>1</v>
      </c>
      <c r="K3337" s="13" t="n">
        <v>1353</v>
      </c>
      <c r="L3337" s="14" t="n">
        <v>0.520833333333333</v>
      </c>
      <c r="M3337" s="15" t="n">
        <v>0.527777777777778</v>
      </c>
      <c r="N3337" s="16" t="n">
        <f aca="false">VLOOKUP(E3337,'Esp. percorsi al 18-10-22'!C:J,8,FALSE())</f>
        <v>5.573880537161</v>
      </c>
      <c r="O3337" s="16"/>
      <c r="P3337" s="16"/>
      <c r="Q3337" s="20" t="n">
        <v>302</v>
      </c>
      <c r="R3337" s="17" t="n">
        <f aca="false">+N3337*Q3337</f>
        <v>1683.31192222262</v>
      </c>
      <c r="S3337" s="17" t="n">
        <f aca="false">+O3337*Q3337</f>
        <v>0</v>
      </c>
      <c r="T3337" s="17"/>
      <c r="U3337" s="18" t="n">
        <f aca="false">+M3337-L3337</f>
        <v>0.00694444444444444</v>
      </c>
      <c r="V3337" s="18" t="n">
        <f aca="false">+U3337*Q3337</f>
        <v>2.09722222222222</v>
      </c>
      <c r="W3337" s="18"/>
    </row>
    <row r="3338" s="13" customFormat="true" ht="12" hidden="false" customHeight="false" outlineLevel="0" collapsed="false">
      <c r="A3338" s="12" t="n">
        <v>12153</v>
      </c>
      <c r="B3338" s="13" t="s">
        <v>706</v>
      </c>
      <c r="C3338" s="13" t="s">
        <v>316</v>
      </c>
      <c r="D3338" s="13" t="n">
        <v>1</v>
      </c>
      <c r="E3338" s="13" t="n">
        <v>631</v>
      </c>
      <c r="F3338" s="13" t="s">
        <v>708</v>
      </c>
      <c r="G3338" s="13" t="s">
        <v>24</v>
      </c>
      <c r="H3338" s="13" t="s">
        <v>25</v>
      </c>
      <c r="J3338" s="13" t="n">
        <v>1</v>
      </c>
      <c r="K3338" s="13" t="n">
        <v>1354</v>
      </c>
      <c r="L3338" s="14" t="n">
        <v>0.524305555555556</v>
      </c>
      <c r="M3338" s="15" t="n">
        <v>0.53125</v>
      </c>
      <c r="N3338" s="16" t="n">
        <f aca="false">VLOOKUP(E3338,'Esp. percorsi al 18-10-22'!C:J,8,FALSE())</f>
        <v>5.573880537161</v>
      </c>
      <c r="O3338" s="16"/>
      <c r="P3338" s="16"/>
      <c r="Q3338" s="20" t="n">
        <v>302</v>
      </c>
      <c r="R3338" s="17" t="n">
        <f aca="false">+N3338*Q3338</f>
        <v>1683.31192222262</v>
      </c>
      <c r="S3338" s="17" t="n">
        <f aca="false">+O3338*Q3338</f>
        <v>0</v>
      </c>
      <c r="T3338" s="17"/>
      <c r="U3338" s="18" t="n">
        <f aca="false">+M3338-L3338</f>
        <v>0.00694444444444444</v>
      </c>
      <c r="V3338" s="18" t="n">
        <f aca="false">+U3338*Q3338</f>
        <v>2.09722222222222</v>
      </c>
      <c r="W3338" s="18"/>
    </row>
    <row r="3339" s="13" customFormat="true" ht="12" hidden="false" customHeight="false" outlineLevel="0" collapsed="false">
      <c r="A3339" s="12" t="n">
        <v>12170</v>
      </c>
      <c r="B3339" s="13" t="s">
        <v>706</v>
      </c>
      <c r="C3339" s="13" t="s">
        <v>316</v>
      </c>
      <c r="D3339" s="13" t="n">
        <v>1</v>
      </c>
      <c r="E3339" s="13" t="n">
        <v>631</v>
      </c>
      <c r="F3339" s="13" t="s">
        <v>708</v>
      </c>
      <c r="G3339" s="13" t="s">
        <v>24</v>
      </c>
      <c r="H3339" s="13" t="s">
        <v>29</v>
      </c>
      <c r="J3339" s="13" t="n">
        <v>1</v>
      </c>
      <c r="K3339" s="13" t="n">
        <v>2163</v>
      </c>
      <c r="L3339" s="14" t="n">
        <v>0.53125</v>
      </c>
      <c r="M3339" s="15" t="n">
        <v>0.538194444444444</v>
      </c>
      <c r="N3339" s="16" t="n">
        <f aca="false">VLOOKUP(E3339,'Esp. percorsi al 18-10-22'!C:J,8,FALSE())</f>
        <v>5.573880537161</v>
      </c>
      <c r="O3339" s="16"/>
      <c r="P3339" s="16"/>
      <c r="Q3339" s="20" t="n">
        <v>58</v>
      </c>
      <c r="R3339" s="17" t="n">
        <f aca="false">+N3339*Q3339</f>
        <v>323.285071155338</v>
      </c>
      <c r="S3339" s="17" t="n">
        <f aca="false">+O3339*Q3339</f>
        <v>0</v>
      </c>
      <c r="T3339" s="17"/>
      <c r="U3339" s="18" t="n">
        <f aca="false">+M3339-L3339</f>
        <v>0.00694444444444444</v>
      </c>
      <c r="V3339" s="18" t="n">
        <f aca="false">+U3339*Q3339</f>
        <v>0.402777777777778</v>
      </c>
      <c r="W3339" s="18"/>
    </row>
    <row r="3340" s="13" customFormat="true" ht="12" hidden="false" customHeight="false" outlineLevel="0" collapsed="false">
      <c r="A3340" s="12" t="n">
        <v>18784</v>
      </c>
      <c r="B3340" s="13" t="s">
        <v>706</v>
      </c>
      <c r="C3340" s="13" t="s">
        <v>316</v>
      </c>
      <c r="D3340" s="13" t="n">
        <v>1</v>
      </c>
      <c r="E3340" s="13" t="n">
        <v>631</v>
      </c>
      <c r="F3340" s="13" t="s">
        <v>708</v>
      </c>
      <c r="G3340" s="13" t="s">
        <v>24</v>
      </c>
      <c r="H3340" s="13" t="s">
        <v>25</v>
      </c>
      <c r="J3340" s="13" t="n">
        <v>1</v>
      </c>
      <c r="K3340" s="13" t="n">
        <v>1355</v>
      </c>
      <c r="L3340" s="14" t="n">
        <v>0.555555555555556</v>
      </c>
      <c r="M3340" s="15" t="n">
        <v>0.5625</v>
      </c>
      <c r="N3340" s="16" t="n">
        <f aca="false">VLOOKUP(E3340,'Esp. percorsi al 18-10-22'!C:J,8,FALSE())</f>
        <v>5.573880537161</v>
      </c>
      <c r="O3340" s="16"/>
      <c r="P3340" s="16"/>
      <c r="Q3340" s="20" t="n">
        <v>302</v>
      </c>
      <c r="R3340" s="17" t="n">
        <f aca="false">+N3340*Q3340</f>
        <v>1683.31192222262</v>
      </c>
      <c r="S3340" s="17" t="n">
        <f aca="false">+O3340*Q3340</f>
        <v>0</v>
      </c>
      <c r="T3340" s="17"/>
      <c r="U3340" s="18" t="n">
        <f aca="false">+M3340-L3340</f>
        <v>0.00694444444444444</v>
      </c>
      <c r="V3340" s="18" t="n">
        <f aca="false">+U3340*Q3340</f>
        <v>2.09722222222222</v>
      </c>
      <c r="W3340" s="18"/>
    </row>
    <row r="3341" s="13" customFormat="true" ht="12" hidden="false" customHeight="false" outlineLevel="0" collapsed="false">
      <c r="A3341" s="12" t="n">
        <v>12178</v>
      </c>
      <c r="B3341" s="13" t="s">
        <v>706</v>
      </c>
      <c r="C3341" s="13" t="s">
        <v>316</v>
      </c>
      <c r="D3341" s="13" t="n">
        <v>1</v>
      </c>
      <c r="E3341" s="13" t="n">
        <v>631</v>
      </c>
      <c r="F3341" s="13" t="s">
        <v>708</v>
      </c>
      <c r="G3341" s="13" t="s">
        <v>77</v>
      </c>
      <c r="H3341" s="13" t="s">
        <v>25</v>
      </c>
      <c r="J3341" s="13" t="n">
        <v>1</v>
      </c>
      <c r="K3341" s="13" t="n">
        <v>3115</v>
      </c>
      <c r="L3341" s="14" t="n">
        <v>0.569444444444444</v>
      </c>
      <c r="M3341" s="15" t="n">
        <v>0.576388888888889</v>
      </c>
      <c r="N3341" s="16" t="n">
        <f aca="false">VLOOKUP(E3341,'Esp. percorsi al 18-10-22'!C:J,8,FALSE())</f>
        <v>5.573880537161</v>
      </c>
      <c r="O3341" s="16"/>
      <c r="P3341" s="16"/>
      <c r="Q3341" s="20" t="n">
        <v>94</v>
      </c>
      <c r="R3341" s="17" t="n">
        <f aca="false">+N3341*Q3341</f>
        <v>523.944770493134</v>
      </c>
      <c r="S3341" s="17" t="n">
        <f aca="false">+O3341*Q3341</f>
        <v>0</v>
      </c>
      <c r="T3341" s="17"/>
      <c r="U3341" s="18" t="n">
        <f aca="false">+M3341-L3341</f>
        <v>0.00694444444444444</v>
      </c>
      <c r="V3341" s="18" t="n">
        <f aca="false">+U3341*Q3341</f>
        <v>0.652777777777778</v>
      </c>
      <c r="W3341" s="18"/>
    </row>
    <row r="3342" s="13" customFormat="true" ht="12" hidden="false" customHeight="false" outlineLevel="0" collapsed="false">
      <c r="A3342" s="12" t="n">
        <v>12179</v>
      </c>
      <c r="B3342" s="13" t="s">
        <v>706</v>
      </c>
      <c r="C3342" s="13" t="s">
        <v>316</v>
      </c>
      <c r="D3342" s="13" t="n">
        <v>1</v>
      </c>
      <c r="E3342" s="13" t="n">
        <v>631</v>
      </c>
      <c r="F3342" s="13" t="s">
        <v>708</v>
      </c>
      <c r="G3342" s="13" t="s">
        <v>42</v>
      </c>
      <c r="H3342" s="13" t="n">
        <v>6</v>
      </c>
      <c r="J3342" s="13" t="n">
        <v>1</v>
      </c>
      <c r="K3342" s="13" t="n">
        <v>4292</v>
      </c>
      <c r="L3342" s="14" t="n">
        <v>0.569444444444444</v>
      </c>
      <c r="M3342" s="15" t="n">
        <v>0.576388888888889</v>
      </c>
      <c r="N3342" s="16" t="n">
        <f aca="false">VLOOKUP(E3342,'Esp. percorsi al 18-10-22'!C:J,8,FALSE())</f>
        <v>5.573880537161</v>
      </c>
      <c r="O3342" s="16"/>
      <c r="P3342" s="16"/>
      <c r="Q3342" s="20" t="n">
        <v>35</v>
      </c>
      <c r="R3342" s="17" t="n">
        <f aca="false">+N3342*Q3342</f>
        <v>195.085818800635</v>
      </c>
      <c r="S3342" s="17" t="n">
        <f aca="false">+O3342*Q3342</f>
        <v>0</v>
      </c>
      <c r="T3342" s="17"/>
      <c r="U3342" s="18" t="n">
        <f aca="false">+M3342-L3342</f>
        <v>0.00694444444444444</v>
      </c>
      <c r="V3342" s="18" t="n">
        <f aca="false">+U3342*Q3342</f>
        <v>0.243055555555556</v>
      </c>
      <c r="W3342" s="18"/>
    </row>
    <row r="3343" s="13" customFormat="true" ht="12" hidden="false" customHeight="false" outlineLevel="0" collapsed="false">
      <c r="A3343" s="12" t="n">
        <v>18780</v>
      </c>
      <c r="B3343" s="13" t="s">
        <v>706</v>
      </c>
      <c r="C3343" s="13" t="s">
        <v>316</v>
      </c>
      <c r="D3343" s="13" t="n">
        <v>1</v>
      </c>
      <c r="E3343" s="13" t="n">
        <v>631</v>
      </c>
      <c r="F3343" s="13" t="s">
        <v>708</v>
      </c>
      <c r="G3343" s="13" t="s">
        <v>42</v>
      </c>
      <c r="H3343" s="19" t="s">
        <v>27</v>
      </c>
      <c r="I3343" s="19"/>
      <c r="J3343" s="13" t="n">
        <v>1</v>
      </c>
      <c r="K3343" s="13" t="n">
        <v>1356</v>
      </c>
      <c r="L3343" s="14" t="n">
        <v>0.576388888888889</v>
      </c>
      <c r="M3343" s="15" t="n">
        <v>0.583333333333333</v>
      </c>
      <c r="N3343" s="16" t="n">
        <f aca="false">VLOOKUP(E3343,'Esp. percorsi al 18-10-22'!C:J,8,FALSE())</f>
        <v>5.573880537161</v>
      </c>
      <c r="O3343" s="16"/>
      <c r="P3343" s="16"/>
      <c r="Q3343" s="20" t="n">
        <v>173</v>
      </c>
      <c r="R3343" s="17" t="n">
        <f aca="false">+N3343*Q3343</f>
        <v>964.281332928853</v>
      </c>
      <c r="S3343" s="17" t="n">
        <f aca="false">+O3343*Q3343</f>
        <v>0</v>
      </c>
      <c r="T3343" s="17"/>
      <c r="U3343" s="18" t="n">
        <f aca="false">+M3343-L3343</f>
        <v>0.00694444444444444</v>
      </c>
      <c r="V3343" s="18" t="n">
        <f aca="false">+U3343*Q3343</f>
        <v>1.20138888888889</v>
      </c>
      <c r="W3343" s="18"/>
    </row>
    <row r="3344" s="13" customFormat="true" ht="12" hidden="false" customHeight="false" outlineLevel="0" collapsed="false">
      <c r="A3344" s="12" t="n">
        <v>12182</v>
      </c>
      <c r="B3344" s="13" t="s">
        <v>706</v>
      </c>
      <c r="C3344" s="13" t="s">
        <v>316</v>
      </c>
      <c r="D3344" s="13" t="n">
        <v>1</v>
      </c>
      <c r="E3344" s="13" t="n">
        <v>631</v>
      </c>
      <c r="F3344" s="13" t="s">
        <v>708</v>
      </c>
      <c r="G3344" s="13" t="s">
        <v>26</v>
      </c>
      <c r="H3344" s="13" t="s">
        <v>30</v>
      </c>
      <c r="J3344" s="13" t="n">
        <v>1</v>
      </c>
      <c r="K3344" s="13" t="n">
        <v>4567</v>
      </c>
      <c r="L3344" s="14" t="n">
        <v>0.583333333333333</v>
      </c>
      <c r="M3344" s="15" t="n">
        <v>0.590277777777778</v>
      </c>
      <c r="N3344" s="16" t="n">
        <f aca="false">VLOOKUP(E3344,'Esp. percorsi al 18-10-22'!C:J,8,FALSE())</f>
        <v>5.573880537161</v>
      </c>
      <c r="O3344" s="16"/>
      <c r="P3344" s="16"/>
      <c r="Q3344" s="20" t="n">
        <v>5</v>
      </c>
      <c r="R3344" s="17" t="n">
        <f aca="false">+N3344*Q3344</f>
        <v>27.869402685805</v>
      </c>
      <c r="S3344" s="17" t="n">
        <f aca="false">+O3344*Q3344</f>
        <v>0</v>
      </c>
      <c r="T3344" s="17"/>
      <c r="U3344" s="18" t="n">
        <f aca="false">+M3344-L3344</f>
        <v>0.00694444444444444</v>
      </c>
      <c r="V3344" s="18" t="n">
        <f aca="false">+U3344*Q3344</f>
        <v>0.0347222222222222</v>
      </c>
      <c r="W3344" s="18"/>
    </row>
    <row r="3345" s="13" customFormat="true" ht="12" hidden="false" customHeight="false" outlineLevel="0" collapsed="false">
      <c r="A3345" s="12" t="n">
        <v>12156</v>
      </c>
      <c r="B3345" s="13" t="s">
        <v>706</v>
      </c>
      <c r="C3345" s="13" t="s">
        <v>316</v>
      </c>
      <c r="D3345" s="13" t="n">
        <v>1</v>
      </c>
      <c r="E3345" s="13" t="n">
        <v>631</v>
      </c>
      <c r="F3345" s="13" t="s">
        <v>708</v>
      </c>
      <c r="G3345" s="13" t="s">
        <v>24</v>
      </c>
      <c r="H3345" s="13" t="s">
        <v>25</v>
      </c>
      <c r="J3345" s="13" t="n">
        <v>1</v>
      </c>
      <c r="K3345" s="13" t="n">
        <v>1358</v>
      </c>
      <c r="L3345" s="14" t="n">
        <v>0.597222222222222</v>
      </c>
      <c r="M3345" s="15" t="n">
        <v>0.604166666666667</v>
      </c>
      <c r="N3345" s="16" t="n">
        <f aca="false">VLOOKUP(E3345,'Esp. percorsi al 18-10-22'!C:J,8,FALSE())</f>
        <v>5.573880537161</v>
      </c>
      <c r="O3345" s="16"/>
      <c r="P3345" s="16"/>
      <c r="Q3345" s="20" t="n">
        <v>302</v>
      </c>
      <c r="R3345" s="17" t="n">
        <f aca="false">+N3345*Q3345</f>
        <v>1683.31192222262</v>
      </c>
      <c r="S3345" s="17" t="n">
        <f aca="false">+O3345*Q3345</f>
        <v>0</v>
      </c>
      <c r="T3345" s="17"/>
      <c r="U3345" s="18" t="n">
        <f aca="false">+M3345-L3345</f>
        <v>0.00694444444444444</v>
      </c>
      <c r="V3345" s="18" t="n">
        <f aca="false">+U3345*Q3345</f>
        <v>2.09722222222222</v>
      </c>
      <c r="W3345" s="18"/>
    </row>
    <row r="3346" s="13" customFormat="true" ht="12" hidden="false" customHeight="false" outlineLevel="0" collapsed="false">
      <c r="A3346" s="12" t="n">
        <v>13967</v>
      </c>
      <c r="B3346" s="13" t="s">
        <v>706</v>
      </c>
      <c r="C3346" s="13" t="s">
        <v>316</v>
      </c>
      <c r="D3346" s="13" t="n">
        <v>1</v>
      </c>
      <c r="E3346" s="13" t="n">
        <v>631</v>
      </c>
      <c r="F3346" s="13" t="s">
        <v>708</v>
      </c>
      <c r="G3346" s="13" t="s">
        <v>24</v>
      </c>
      <c r="H3346" s="13" t="s">
        <v>29</v>
      </c>
      <c r="J3346" s="13" t="n">
        <v>1</v>
      </c>
      <c r="K3346" s="13" t="n">
        <v>2164</v>
      </c>
      <c r="L3346" s="14" t="n">
        <v>0.607638888888889</v>
      </c>
      <c r="M3346" s="15" t="n">
        <v>0.613194444444444</v>
      </c>
      <c r="N3346" s="16" t="n">
        <f aca="false">VLOOKUP(E3346,'Esp. percorsi al 18-10-22'!C:J,8,FALSE())</f>
        <v>5.573880537161</v>
      </c>
      <c r="O3346" s="16"/>
      <c r="P3346" s="16"/>
      <c r="Q3346" s="20" t="n">
        <v>58</v>
      </c>
      <c r="R3346" s="17" t="n">
        <f aca="false">+N3346*Q3346</f>
        <v>323.285071155338</v>
      </c>
      <c r="S3346" s="17" t="n">
        <f aca="false">+O3346*Q3346</f>
        <v>0</v>
      </c>
      <c r="T3346" s="17"/>
      <c r="U3346" s="18" t="n">
        <f aca="false">+M3346-L3346</f>
        <v>0.00555555555555556</v>
      </c>
      <c r="V3346" s="18" t="n">
        <f aca="false">+U3346*Q3346</f>
        <v>0.322222222222222</v>
      </c>
      <c r="W3346" s="18"/>
    </row>
    <row r="3347" s="13" customFormat="true" ht="12" hidden="false" customHeight="false" outlineLevel="0" collapsed="false">
      <c r="A3347" s="12" t="n">
        <v>12157</v>
      </c>
      <c r="B3347" s="13" t="s">
        <v>706</v>
      </c>
      <c r="C3347" s="13" t="s">
        <v>316</v>
      </c>
      <c r="D3347" s="13" t="n">
        <v>1</v>
      </c>
      <c r="E3347" s="13" t="n">
        <v>631</v>
      </c>
      <c r="F3347" s="13" t="s">
        <v>708</v>
      </c>
      <c r="G3347" s="13" t="s">
        <v>24</v>
      </c>
      <c r="H3347" s="13" t="s">
        <v>25</v>
      </c>
      <c r="J3347" s="13" t="n">
        <v>1</v>
      </c>
      <c r="K3347" s="13" t="n">
        <v>1359</v>
      </c>
      <c r="L3347" s="14" t="n">
        <v>0.618055555555556</v>
      </c>
      <c r="M3347" s="15" t="n">
        <v>0.625</v>
      </c>
      <c r="N3347" s="16" t="n">
        <f aca="false">VLOOKUP(E3347,'Esp. percorsi al 18-10-22'!C:J,8,FALSE())</f>
        <v>5.573880537161</v>
      </c>
      <c r="O3347" s="16"/>
      <c r="P3347" s="16"/>
      <c r="Q3347" s="20" t="n">
        <v>302</v>
      </c>
      <c r="R3347" s="17" t="n">
        <f aca="false">+N3347*Q3347</f>
        <v>1683.31192222262</v>
      </c>
      <c r="S3347" s="17" t="n">
        <f aca="false">+O3347*Q3347</f>
        <v>0</v>
      </c>
      <c r="T3347" s="17"/>
      <c r="U3347" s="18" t="n">
        <f aca="false">+M3347-L3347</f>
        <v>0.00694444444444444</v>
      </c>
      <c r="V3347" s="18" t="n">
        <f aca="false">+U3347*Q3347</f>
        <v>2.09722222222222</v>
      </c>
      <c r="W3347" s="18"/>
    </row>
    <row r="3348" s="13" customFormat="true" ht="12" hidden="false" customHeight="false" outlineLevel="0" collapsed="false">
      <c r="A3348" s="12" t="n">
        <v>17638</v>
      </c>
      <c r="B3348" s="13" t="s">
        <v>706</v>
      </c>
      <c r="C3348" s="13" t="s">
        <v>316</v>
      </c>
      <c r="D3348" s="13" t="n">
        <v>1</v>
      </c>
      <c r="E3348" s="13" t="n">
        <v>631</v>
      </c>
      <c r="F3348" s="13" t="s">
        <v>708</v>
      </c>
      <c r="G3348" s="13" t="s">
        <v>24</v>
      </c>
      <c r="H3348" s="13" t="s">
        <v>25</v>
      </c>
      <c r="J3348" s="13" t="n">
        <v>1</v>
      </c>
      <c r="K3348" s="13" t="n">
        <v>1360</v>
      </c>
      <c r="L3348" s="14" t="n">
        <v>0.645833333333333</v>
      </c>
      <c r="M3348" s="15" t="n">
        <v>0.652777777777778</v>
      </c>
      <c r="N3348" s="16" t="n">
        <f aca="false">VLOOKUP(E3348,'Esp. percorsi al 18-10-22'!C:J,8,FALSE())</f>
        <v>5.573880537161</v>
      </c>
      <c r="O3348" s="16"/>
      <c r="P3348" s="16"/>
      <c r="Q3348" s="20" t="n">
        <v>302</v>
      </c>
      <c r="R3348" s="17" t="n">
        <f aca="false">+N3348*Q3348</f>
        <v>1683.31192222262</v>
      </c>
      <c r="S3348" s="17" t="n">
        <f aca="false">+O3348*Q3348</f>
        <v>0</v>
      </c>
      <c r="T3348" s="17"/>
      <c r="U3348" s="18" t="n">
        <f aca="false">+M3348-L3348</f>
        <v>0.00694444444444444</v>
      </c>
      <c r="V3348" s="18" t="n">
        <f aca="false">+U3348*Q3348</f>
        <v>2.09722222222222</v>
      </c>
      <c r="W3348" s="18"/>
    </row>
    <row r="3349" s="13" customFormat="true" ht="12" hidden="false" customHeight="false" outlineLevel="0" collapsed="false">
      <c r="A3349" s="12" t="n">
        <v>12159</v>
      </c>
      <c r="B3349" s="13" t="s">
        <v>706</v>
      </c>
      <c r="C3349" s="13" t="s">
        <v>316</v>
      </c>
      <c r="D3349" s="13" t="n">
        <v>1</v>
      </c>
      <c r="E3349" s="13" t="n">
        <v>631</v>
      </c>
      <c r="F3349" s="13" t="s">
        <v>708</v>
      </c>
      <c r="G3349" s="13" t="s">
        <v>24</v>
      </c>
      <c r="H3349" s="13" t="s">
        <v>25</v>
      </c>
      <c r="J3349" s="13" t="n">
        <v>1</v>
      </c>
      <c r="K3349" s="13" t="n">
        <v>1361</v>
      </c>
      <c r="L3349" s="14" t="n">
        <v>0.663194444444444</v>
      </c>
      <c r="M3349" s="15" t="n">
        <v>0.670138888888889</v>
      </c>
      <c r="N3349" s="16" t="n">
        <f aca="false">VLOOKUP(E3349,'Esp. percorsi al 18-10-22'!C:J,8,FALSE())</f>
        <v>5.573880537161</v>
      </c>
      <c r="O3349" s="16"/>
      <c r="P3349" s="16"/>
      <c r="Q3349" s="20" t="n">
        <v>302</v>
      </c>
      <c r="R3349" s="17" t="n">
        <f aca="false">+N3349*Q3349</f>
        <v>1683.31192222262</v>
      </c>
      <c r="S3349" s="17" t="n">
        <f aca="false">+O3349*Q3349</f>
        <v>0</v>
      </c>
      <c r="T3349" s="17"/>
      <c r="U3349" s="18" t="n">
        <f aca="false">+M3349-L3349</f>
        <v>0.00694444444444444</v>
      </c>
      <c r="V3349" s="18" t="n">
        <f aca="false">+U3349*Q3349</f>
        <v>2.09722222222222</v>
      </c>
      <c r="W3349" s="18"/>
    </row>
    <row r="3350" s="13" customFormat="true" ht="12" hidden="false" customHeight="false" outlineLevel="0" collapsed="false">
      <c r="A3350" s="12" t="n">
        <v>12183</v>
      </c>
      <c r="B3350" s="13" t="s">
        <v>706</v>
      </c>
      <c r="C3350" s="13" t="s">
        <v>316</v>
      </c>
      <c r="D3350" s="13" t="n">
        <v>1</v>
      </c>
      <c r="E3350" s="13" t="n">
        <v>631</v>
      </c>
      <c r="F3350" s="13" t="s">
        <v>708</v>
      </c>
      <c r="G3350" s="13" t="s">
        <v>26</v>
      </c>
      <c r="H3350" s="13" t="s">
        <v>30</v>
      </c>
      <c r="J3350" s="13" t="n">
        <v>1</v>
      </c>
      <c r="K3350" s="13" t="n">
        <v>4568</v>
      </c>
      <c r="L3350" s="14" t="n">
        <v>0.701388888888889</v>
      </c>
      <c r="M3350" s="15" t="n">
        <v>0.708333333333333</v>
      </c>
      <c r="N3350" s="16" t="n">
        <f aca="false">VLOOKUP(E3350,'Esp. percorsi al 18-10-22'!C:J,8,FALSE())</f>
        <v>5.573880537161</v>
      </c>
      <c r="O3350" s="16"/>
      <c r="P3350" s="16"/>
      <c r="Q3350" s="20" t="n">
        <v>5</v>
      </c>
      <c r="R3350" s="17" t="n">
        <f aca="false">+N3350*Q3350</f>
        <v>27.869402685805</v>
      </c>
      <c r="S3350" s="17" t="n">
        <f aca="false">+O3350*Q3350</f>
        <v>0</v>
      </c>
      <c r="T3350" s="17"/>
      <c r="U3350" s="18" t="n">
        <f aca="false">+M3350-L3350</f>
        <v>0.00694444444444444</v>
      </c>
      <c r="V3350" s="18" t="n">
        <f aca="false">+U3350*Q3350</f>
        <v>0.0347222222222222</v>
      </c>
      <c r="W3350" s="18"/>
    </row>
    <row r="3351" s="13" customFormat="true" ht="12" hidden="false" customHeight="false" outlineLevel="0" collapsed="false">
      <c r="A3351" s="12" t="n">
        <v>12172</v>
      </c>
      <c r="B3351" s="13" t="s">
        <v>706</v>
      </c>
      <c r="C3351" s="13" t="s">
        <v>316</v>
      </c>
      <c r="D3351" s="13" t="n">
        <v>1</v>
      </c>
      <c r="E3351" s="13" t="n">
        <v>631</v>
      </c>
      <c r="F3351" s="13" t="s">
        <v>708</v>
      </c>
      <c r="G3351" s="13" t="s">
        <v>24</v>
      </c>
      <c r="H3351" s="13" t="s">
        <v>29</v>
      </c>
      <c r="J3351" s="13" t="n">
        <v>1</v>
      </c>
      <c r="K3351" s="13" t="n">
        <v>2165</v>
      </c>
      <c r="L3351" s="14" t="n">
        <v>0.725694444444444</v>
      </c>
      <c r="M3351" s="15" t="n">
        <v>0.732638888888889</v>
      </c>
      <c r="N3351" s="16" t="n">
        <f aca="false">VLOOKUP(E3351,'Esp. percorsi al 18-10-22'!C:J,8,FALSE())</f>
        <v>5.573880537161</v>
      </c>
      <c r="O3351" s="16"/>
      <c r="P3351" s="16"/>
      <c r="Q3351" s="20" t="n">
        <v>58</v>
      </c>
      <c r="R3351" s="17" t="n">
        <f aca="false">+N3351*Q3351</f>
        <v>323.285071155338</v>
      </c>
      <c r="S3351" s="17" t="n">
        <f aca="false">+O3351*Q3351</f>
        <v>0</v>
      </c>
      <c r="T3351" s="17"/>
      <c r="U3351" s="18" t="n">
        <f aca="false">+M3351-L3351</f>
        <v>0.00694444444444444</v>
      </c>
      <c r="V3351" s="18" t="n">
        <f aca="false">+U3351*Q3351</f>
        <v>0.402777777777778</v>
      </c>
      <c r="W3351" s="18"/>
    </row>
    <row r="3352" s="13" customFormat="true" ht="12" hidden="false" customHeight="false" outlineLevel="0" collapsed="false">
      <c r="A3352" s="12" t="n">
        <v>12465</v>
      </c>
      <c r="B3352" s="13" t="s">
        <v>706</v>
      </c>
      <c r="C3352" s="13" t="s">
        <v>316</v>
      </c>
      <c r="D3352" s="13" t="n">
        <v>1</v>
      </c>
      <c r="E3352" s="13" t="n">
        <v>631</v>
      </c>
      <c r="F3352" s="13" t="s">
        <v>708</v>
      </c>
      <c r="G3352" s="13" t="s">
        <v>42</v>
      </c>
      <c r="H3352" s="13" t="n">
        <v>3</v>
      </c>
      <c r="J3352" s="13" t="n">
        <v>1</v>
      </c>
      <c r="K3352" s="13" t="n">
        <v>3103</v>
      </c>
      <c r="L3352" s="14" t="n">
        <v>0.732638888888889</v>
      </c>
      <c r="M3352" s="15" t="n">
        <v>0.739583333333333</v>
      </c>
      <c r="N3352" s="16" t="n">
        <f aca="false">VLOOKUP(E3352,'Esp. percorsi al 18-10-22'!C:J,8,FALSE())</f>
        <v>5.573880537161</v>
      </c>
      <c r="O3352" s="16"/>
      <c r="P3352" s="16"/>
      <c r="Q3352" s="20" t="n">
        <v>36</v>
      </c>
      <c r="R3352" s="17" t="n">
        <f aca="false">+N3352*Q3352</f>
        <v>200.659699337796</v>
      </c>
      <c r="S3352" s="17" t="n">
        <f aca="false">+O3352*Q3352</f>
        <v>0</v>
      </c>
      <c r="T3352" s="17"/>
      <c r="U3352" s="18" t="n">
        <f aca="false">+M3352-L3352</f>
        <v>0.00694444444444444</v>
      </c>
      <c r="V3352" s="18" t="n">
        <f aca="false">+U3352*Q3352</f>
        <v>0.25</v>
      </c>
      <c r="W3352" s="18"/>
    </row>
    <row r="3353" s="13" customFormat="true" ht="12" hidden="false" customHeight="false" outlineLevel="0" collapsed="false">
      <c r="A3353" s="12" t="n">
        <v>12160</v>
      </c>
      <c r="B3353" s="13" t="s">
        <v>706</v>
      </c>
      <c r="C3353" s="13" t="s">
        <v>316</v>
      </c>
      <c r="D3353" s="13" t="n">
        <v>1</v>
      </c>
      <c r="E3353" s="13" t="n">
        <v>631</v>
      </c>
      <c r="F3353" s="13" t="s">
        <v>708</v>
      </c>
      <c r="G3353" s="13" t="s">
        <v>24</v>
      </c>
      <c r="H3353" s="13" t="s">
        <v>25</v>
      </c>
      <c r="J3353" s="13" t="n">
        <v>1</v>
      </c>
      <c r="K3353" s="13" t="n">
        <v>1362</v>
      </c>
      <c r="L3353" s="14" t="n">
        <v>0.739583333333333</v>
      </c>
      <c r="M3353" s="15" t="n">
        <v>0.746527777777778</v>
      </c>
      <c r="N3353" s="16" t="n">
        <f aca="false">VLOOKUP(E3353,'Esp. percorsi al 18-10-22'!C:J,8,FALSE())</f>
        <v>5.573880537161</v>
      </c>
      <c r="O3353" s="16"/>
      <c r="P3353" s="16"/>
      <c r="Q3353" s="20" t="n">
        <v>302</v>
      </c>
      <c r="R3353" s="17" t="n">
        <f aca="false">+N3353*Q3353</f>
        <v>1683.31192222262</v>
      </c>
      <c r="S3353" s="17" t="n">
        <f aca="false">+O3353*Q3353</f>
        <v>0</v>
      </c>
      <c r="T3353" s="17"/>
      <c r="U3353" s="18" t="n">
        <f aca="false">+M3353-L3353</f>
        <v>0.00694444444444444</v>
      </c>
      <c r="V3353" s="18" t="n">
        <f aca="false">+U3353*Q3353</f>
        <v>2.09722222222222</v>
      </c>
      <c r="W3353" s="18"/>
    </row>
    <row r="3354" s="13" customFormat="true" ht="12" hidden="false" customHeight="false" outlineLevel="0" collapsed="false">
      <c r="A3354" s="12" t="n">
        <v>12173</v>
      </c>
      <c r="B3354" s="13" t="s">
        <v>706</v>
      </c>
      <c r="C3354" s="13" t="s">
        <v>316</v>
      </c>
      <c r="D3354" s="13" t="n">
        <v>1</v>
      </c>
      <c r="E3354" s="13" t="n">
        <v>631</v>
      </c>
      <c r="F3354" s="13" t="s">
        <v>708</v>
      </c>
      <c r="G3354" s="13" t="s">
        <v>24</v>
      </c>
      <c r="H3354" s="13" t="s">
        <v>29</v>
      </c>
      <c r="J3354" s="13" t="n">
        <v>1</v>
      </c>
      <c r="K3354" s="13" t="n">
        <v>2166</v>
      </c>
      <c r="L3354" s="14" t="n">
        <v>0.774305555555555</v>
      </c>
      <c r="M3354" s="15" t="n">
        <v>0.78125</v>
      </c>
      <c r="N3354" s="16" t="n">
        <f aca="false">VLOOKUP(E3354,'Esp. percorsi al 18-10-22'!C:J,8,FALSE())</f>
        <v>5.573880537161</v>
      </c>
      <c r="O3354" s="16"/>
      <c r="P3354" s="16"/>
      <c r="Q3354" s="20" t="n">
        <v>58</v>
      </c>
      <c r="R3354" s="17" t="n">
        <f aca="false">+N3354*Q3354</f>
        <v>323.285071155338</v>
      </c>
      <c r="S3354" s="17" t="n">
        <f aca="false">+O3354*Q3354</f>
        <v>0</v>
      </c>
      <c r="T3354" s="17"/>
      <c r="U3354" s="18" t="n">
        <f aca="false">+M3354-L3354</f>
        <v>0.00694444444444444</v>
      </c>
      <c r="V3354" s="18" t="n">
        <f aca="false">+U3354*Q3354</f>
        <v>0.402777777777778</v>
      </c>
      <c r="W3354" s="18"/>
    </row>
    <row r="3355" s="13" customFormat="true" ht="12" hidden="false" customHeight="false" outlineLevel="0" collapsed="false">
      <c r="A3355" s="12" t="n">
        <v>12161</v>
      </c>
      <c r="B3355" s="13" t="s">
        <v>706</v>
      </c>
      <c r="C3355" s="13" t="s">
        <v>316</v>
      </c>
      <c r="D3355" s="13" t="n">
        <v>1</v>
      </c>
      <c r="E3355" s="13" t="n">
        <v>631</v>
      </c>
      <c r="F3355" s="13" t="s">
        <v>708</v>
      </c>
      <c r="G3355" s="13" t="s">
        <v>24</v>
      </c>
      <c r="H3355" s="13" t="s">
        <v>25</v>
      </c>
      <c r="J3355" s="13" t="n">
        <v>1</v>
      </c>
      <c r="K3355" s="13" t="n">
        <v>1363</v>
      </c>
      <c r="L3355" s="14" t="n">
        <v>0.791666666666667</v>
      </c>
      <c r="M3355" s="15" t="n">
        <v>0.798611111111111</v>
      </c>
      <c r="N3355" s="16" t="n">
        <f aca="false">VLOOKUP(E3355,'Esp. percorsi al 18-10-22'!C:J,8,FALSE())</f>
        <v>5.573880537161</v>
      </c>
      <c r="O3355" s="16"/>
      <c r="P3355" s="16"/>
      <c r="Q3355" s="20" t="n">
        <v>302</v>
      </c>
      <c r="R3355" s="17" t="n">
        <f aca="false">+N3355*Q3355</f>
        <v>1683.31192222262</v>
      </c>
      <c r="S3355" s="17" t="n">
        <f aca="false">+O3355*Q3355</f>
        <v>0</v>
      </c>
      <c r="T3355" s="17"/>
      <c r="U3355" s="18" t="n">
        <f aca="false">+M3355-L3355</f>
        <v>0.00694444444444444</v>
      </c>
      <c r="V3355" s="18" t="n">
        <f aca="false">+U3355*Q3355</f>
        <v>2.09722222222222</v>
      </c>
      <c r="W3355" s="18"/>
    </row>
    <row r="3356" s="13" customFormat="true" ht="12" hidden="false" customHeight="false" outlineLevel="0" collapsed="false">
      <c r="A3356" s="12" t="n">
        <v>12162</v>
      </c>
      <c r="B3356" s="13" t="s">
        <v>706</v>
      </c>
      <c r="C3356" s="13" t="s">
        <v>316</v>
      </c>
      <c r="D3356" s="13" t="n">
        <v>1</v>
      </c>
      <c r="E3356" s="13" t="n">
        <v>631</v>
      </c>
      <c r="F3356" s="13" t="s">
        <v>708</v>
      </c>
      <c r="G3356" s="13" t="s">
        <v>24</v>
      </c>
      <c r="H3356" s="13" t="s">
        <v>25</v>
      </c>
      <c r="J3356" s="13" t="n">
        <v>1</v>
      </c>
      <c r="K3356" s="13" t="n">
        <v>1364</v>
      </c>
      <c r="L3356" s="14" t="n">
        <v>0.826388888888889</v>
      </c>
      <c r="M3356" s="15" t="n">
        <v>0.833333333333333</v>
      </c>
      <c r="N3356" s="16" t="n">
        <f aca="false">VLOOKUP(E3356,'Esp. percorsi al 18-10-22'!C:J,8,FALSE())</f>
        <v>5.573880537161</v>
      </c>
      <c r="O3356" s="16"/>
      <c r="P3356" s="16"/>
      <c r="Q3356" s="20" t="n">
        <v>302</v>
      </c>
      <c r="R3356" s="17" t="n">
        <f aca="false">+N3356*Q3356</f>
        <v>1683.31192222262</v>
      </c>
      <c r="S3356" s="17" t="n">
        <f aca="false">+O3356*Q3356</f>
        <v>0</v>
      </c>
      <c r="T3356" s="17"/>
      <c r="U3356" s="18" t="n">
        <f aca="false">+M3356-L3356</f>
        <v>0.00694444444444444</v>
      </c>
      <c r="V3356" s="18" t="n">
        <f aca="false">+U3356*Q3356</f>
        <v>2.09722222222222</v>
      </c>
      <c r="W3356" s="18"/>
    </row>
    <row r="3357" s="13" customFormat="true" ht="12" hidden="false" customHeight="false" outlineLevel="0" collapsed="false">
      <c r="A3357" s="12" t="n">
        <v>12163</v>
      </c>
      <c r="B3357" s="13" t="s">
        <v>706</v>
      </c>
      <c r="C3357" s="13" t="s">
        <v>316</v>
      </c>
      <c r="D3357" s="13" t="n">
        <v>1</v>
      </c>
      <c r="E3357" s="13" t="n">
        <v>631</v>
      </c>
      <c r="F3357" s="13" t="s">
        <v>708</v>
      </c>
      <c r="G3357" s="13" t="s">
        <v>24</v>
      </c>
      <c r="H3357" s="13" t="s">
        <v>25</v>
      </c>
      <c r="J3357" s="13" t="n">
        <v>1</v>
      </c>
      <c r="K3357" s="13" t="n">
        <v>1365</v>
      </c>
      <c r="L3357" s="14" t="n">
        <v>0.868055555555555</v>
      </c>
      <c r="M3357" s="15" t="n">
        <v>0.875</v>
      </c>
      <c r="N3357" s="16" t="n">
        <f aca="false">VLOOKUP(E3357,'Esp. percorsi al 18-10-22'!C:J,8,FALSE())</f>
        <v>5.573880537161</v>
      </c>
      <c r="O3357" s="16"/>
      <c r="P3357" s="16"/>
      <c r="Q3357" s="20" t="n">
        <v>302</v>
      </c>
      <c r="R3357" s="17" t="n">
        <f aca="false">+N3357*Q3357</f>
        <v>1683.31192222262</v>
      </c>
      <c r="S3357" s="17" t="n">
        <f aca="false">+O3357*Q3357</f>
        <v>0</v>
      </c>
      <c r="T3357" s="17"/>
      <c r="U3357" s="18" t="n">
        <f aca="false">+M3357-L3357</f>
        <v>0.00694444444444444</v>
      </c>
      <c r="V3357" s="18" t="n">
        <f aca="false">+U3357*Q3357</f>
        <v>2.09722222222222</v>
      </c>
      <c r="W3357" s="18"/>
    </row>
    <row r="3358" s="13" customFormat="true" ht="12" hidden="false" customHeight="false" outlineLevel="0" collapsed="false">
      <c r="A3358" s="12" t="n">
        <v>12175</v>
      </c>
      <c r="B3358" s="13" t="s">
        <v>706</v>
      </c>
      <c r="C3358" s="13" t="s">
        <v>316</v>
      </c>
      <c r="D3358" s="13" t="n">
        <v>1</v>
      </c>
      <c r="E3358" s="13" t="n">
        <v>631</v>
      </c>
      <c r="F3358" s="13" t="s">
        <v>708</v>
      </c>
      <c r="G3358" s="13" t="s">
        <v>24</v>
      </c>
      <c r="H3358" s="13" t="s">
        <v>29</v>
      </c>
      <c r="J3358" s="13" t="n">
        <v>1</v>
      </c>
      <c r="K3358" s="13" t="n">
        <v>2470</v>
      </c>
      <c r="L3358" s="14" t="n">
        <v>0.868055555555555</v>
      </c>
      <c r="M3358" s="15" t="n">
        <v>0.875</v>
      </c>
      <c r="N3358" s="16" t="n">
        <f aca="false">VLOOKUP(E3358,'Esp. percorsi al 18-10-22'!C:J,8,FALSE())</f>
        <v>5.573880537161</v>
      </c>
      <c r="O3358" s="16"/>
      <c r="P3358" s="16"/>
      <c r="Q3358" s="20" t="n">
        <v>58</v>
      </c>
      <c r="R3358" s="17" t="n">
        <f aca="false">+N3358*Q3358</f>
        <v>323.285071155338</v>
      </c>
      <c r="S3358" s="17" t="n">
        <f aca="false">+O3358*Q3358</f>
        <v>0</v>
      </c>
      <c r="T3358" s="17"/>
      <c r="U3358" s="18" t="n">
        <f aca="false">+M3358-L3358</f>
        <v>0.00694444444444444</v>
      </c>
      <c r="V3358" s="18" t="n">
        <f aca="false">+U3358*Q3358</f>
        <v>0.402777777777778</v>
      </c>
      <c r="W3358" s="18"/>
    </row>
    <row r="3359" s="13" customFormat="true" ht="12" hidden="false" customHeight="false" outlineLevel="0" collapsed="false">
      <c r="A3359" s="12" t="n">
        <v>12174</v>
      </c>
      <c r="B3359" s="13" t="s">
        <v>706</v>
      </c>
      <c r="C3359" s="13" t="s">
        <v>316</v>
      </c>
      <c r="D3359" s="13" t="n">
        <v>1</v>
      </c>
      <c r="E3359" s="13" t="n">
        <v>631</v>
      </c>
      <c r="F3359" s="13" t="s">
        <v>708</v>
      </c>
      <c r="G3359" s="13" t="s">
        <v>24</v>
      </c>
      <c r="H3359" s="13" t="s">
        <v>29</v>
      </c>
      <c r="J3359" s="13" t="n">
        <v>1</v>
      </c>
      <c r="K3359" s="13" t="n">
        <v>2168</v>
      </c>
      <c r="L3359" s="14" t="n">
        <v>0.944444444444444</v>
      </c>
      <c r="M3359" s="15" t="n">
        <v>0.951388888888889</v>
      </c>
      <c r="N3359" s="16" t="n">
        <f aca="false">VLOOKUP(E3359,'Esp. percorsi al 18-10-22'!C:J,8,FALSE())</f>
        <v>5.573880537161</v>
      </c>
      <c r="O3359" s="16"/>
      <c r="P3359" s="16"/>
      <c r="Q3359" s="20" t="n">
        <v>58</v>
      </c>
      <c r="R3359" s="17" t="n">
        <f aca="false">+N3359*Q3359</f>
        <v>323.285071155338</v>
      </c>
      <c r="S3359" s="17" t="n">
        <f aca="false">+O3359*Q3359</f>
        <v>0</v>
      </c>
      <c r="T3359" s="17"/>
      <c r="U3359" s="18" t="n">
        <f aca="false">+M3359-L3359</f>
        <v>0.00694444444444444</v>
      </c>
      <c r="V3359" s="18" t="n">
        <f aca="false">+U3359*Q3359</f>
        <v>0.402777777777778</v>
      </c>
      <c r="W3359" s="18"/>
    </row>
    <row r="3360" s="13" customFormat="true" ht="12" hidden="false" customHeight="false" outlineLevel="0" collapsed="false">
      <c r="A3360" s="12" t="n">
        <v>14059</v>
      </c>
      <c r="B3360" s="13" t="s">
        <v>706</v>
      </c>
      <c r="C3360" s="13" t="s">
        <v>316</v>
      </c>
      <c r="D3360" s="13" t="n">
        <v>1</v>
      </c>
      <c r="E3360" s="13" t="n">
        <v>631</v>
      </c>
      <c r="F3360" s="13" t="s">
        <v>708</v>
      </c>
      <c r="G3360" s="13" t="s">
        <v>24</v>
      </c>
      <c r="H3360" s="13" t="s">
        <v>25</v>
      </c>
      <c r="J3360" s="13" t="n">
        <v>1</v>
      </c>
      <c r="K3360" s="13" t="n">
        <v>1366</v>
      </c>
      <c r="L3360" s="14" t="n">
        <v>0.944444444444444</v>
      </c>
      <c r="M3360" s="15" t="n">
        <v>0.95</v>
      </c>
      <c r="N3360" s="16" t="n">
        <f aca="false">VLOOKUP(E3360,'Esp. percorsi al 18-10-22'!C:J,8,FALSE())</f>
        <v>5.573880537161</v>
      </c>
      <c r="O3360" s="16"/>
      <c r="P3360" s="16"/>
      <c r="Q3360" s="20" t="n">
        <v>302</v>
      </c>
      <c r="R3360" s="17" t="n">
        <f aca="false">+N3360*Q3360</f>
        <v>1683.31192222262</v>
      </c>
      <c r="S3360" s="17" t="n">
        <f aca="false">+O3360*Q3360</f>
        <v>0</v>
      </c>
      <c r="T3360" s="17"/>
      <c r="U3360" s="18" t="n">
        <f aca="false">+M3360-L3360</f>
        <v>0.00555555555555556</v>
      </c>
      <c r="V3360" s="18" t="n">
        <f aca="false">+U3360*Q3360</f>
        <v>1.67777777777778</v>
      </c>
      <c r="W3360" s="18"/>
    </row>
    <row r="3361" s="13" customFormat="true" ht="12" hidden="false" customHeight="false" outlineLevel="0" collapsed="false">
      <c r="A3361" s="12" t="n">
        <v>11398</v>
      </c>
      <c r="B3361" s="13" t="s">
        <v>709</v>
      </c>
      <c r="C3361" s="13" t="s">
        <v>316</v>
      </c>
      <c r="D3361" s="13" t="n">
        <v>1</v>
      </c>
      <c r="E3361" s="13" t="n">
        <v>538</v>
      </c>
      <c r="F3361" s="13" t="s">
        <v>710</v>
      </c>
      <c r="G3361" s="13" t="s">
        <v>24</v>
      </c>
      <c r="H3361" s="13" t="s">
        <v>25</v>
      </c>
      <c r="J3361" s="13" t="n">
        <v>1</v>
      </c>
      <c r="K3361" s="13" t="n">
        <v>11398</v>
      </c>
      <c r="L3361" s="14" t="n">
        <v>0.918055555555556</v>
      </c>
      <c r="M3361" s="15" t="n">
        <v>0.927083333333333</v>
      </c>
      <c r="N3361" s="16" t="n">
        <f aca="false">VLOOKUP(E3361,'Esp. percorsi al 18-10-22'!C:J,8,FALSE())</f>
        <v>8.08005630211347</v>
      </c>
      <c r="O3361" s="16"/>
      <c r="P3361" s="16"/>
      <c r="Q3361" s="20" t="n">
        <v>302</v>
      </c>
      <c r="R3361" s="17" t="n">
        <f aca="false">+N3361*Q3361</f>
        <v>2440.17700323827</v>
      </c>
      <c r="S3361" s="17" t="n">
        <f aca="false">+O3361*Q3361</f>
        <v>0</v>
      </c>
      <c r="T3361" s="17"/>
      <c r="U3361" s="18" t="n">
        <f aca="false">+M3361-L3361</f>
        <v>0.00902777777777778</v>
      </c>
      <c r="V3361" s="18" t="n">
        <f aca="false">+U3361*Q3361</f>
        <v>2.72638888888889</v>
      </c>
      <c r="W3361" s="18"/>
    </row>
    <row r="3362" s="13" customFormat="true" ht="12" hidden="false" customHeight="false" outlineLevel="0" collapsed="false">
      <c r="A3362" s="12" t="n">
        <v>11238</v>
      </c>
      <c r="B3362" s="13" t="s">
        <v>709</v>
      </c>
      <c r="C3362" s="13" t="s">
        <v>316</v>
      </c>
      <c r="D3362" s="13" t="n">
        <v>2</v>
      </c>
      <c r="E3362" s="13" t="n">
        <v>542</v>
      </c>
      <c r="F3362" s="13" t="s">
        <v>711</v>
      </c>
      <c r="G3362" s="13" t="s">
        <v>24</v>
      </c>
      <c r="H3362" s="13" t="s">
        <v>25</v>
      </c>
      <c r="J3362" s="13" t="n">
        <v>1</v>
      </c>
      <c r="K3362" s="13" t="n">
        <v>1201</v>
      </c>
      <c r="L3362" s="14" t="n">
        <v>0.201388888888889</v>
      </c>
      <c r="M3362" s="15" t="n">
        <v>0.211805555555556</v>
      </c>
      <c r="N3362" s="16" t="n">
        <f aca="false">VLOOKUP(E3362,'Esp. percorsi al 18-10-22'!C:J,8,FALSE())</f>
        <v>9.22155920223686</v>
      </c>
      <c r="O3362" s="16"/>
      <c r="P3362" s="16"/>
      <c r="Q3362" s="20" t="n">
        <v>302</v>
      </c>
      <c r="R3362" s="17" t="n">
        <f aca="false">+N3362*Q3362</f>
        <v>2784.91087907553</v>
      </c>
      <c r="S3362" s="17" t="n">
        <f aca="false">+O3362*Q3362</f>
        <v>0</v>
      </c>
      <c r="T3362" s="17"/>
      <c r="U3362" s="18" t="n">
        <f aca="false">+M3362-L3362</f>
        <v>0.0104166666666667</v>
      </c>
      <c r="V3362" s="18" t="n">
        <f aca="false">+U3362*Q3362</f>
        <v>3.14583333333333</v>
      </c>
      <c r="W3362" s="18"/>
    </row>
    <row r="3363" s="13" customFormat="true" ht="12" hidden="false" customHeight="false" outlineLevel="0" collapsed="false">
      <c r="A3363" s="12" t="n">
        <v>11279</v>
      </c>
      <c r="B3363" s="13" t="s">
        <v>709</v>
      </c>
      <c r="C3363" s="13" t="s">
        <v>316</v>
      </c>
      <c r="D3363" s="13" t="n">
        <v>2</v>
      </c>
      <c r="E3363" s="13" t="n">
        <v>542</v>
      </c>
      <c r="F3363" s="13" t="s">
        <v>711</v>
      </c>
      <c r="G3363" s="13" t="s">
        <v>24</v>
      </c>
      <c r="H3363" s="13" t="s">
        <v>29</v>
      </c>
      <c r="J3363" s="13" t="n">
        <v>1</v>
      </c>
      <c r="K3363" s="13" t="n">
        <v>2105</v>
      </c>
      <c r="L3363" s="14" t="n">
        <v>0.201388888888889</v>
      </c>
      <c r="M3363" s="15" t="n">
        <v>0.211805555555556</v>
      </c>
      <c r="N3363" s="16" t="n">
        <f aca="false">VLOOKUP(E3363,'Esp. percorsi al 18-10-22'!C:J,8,FALSE())</f>
        <v>9.22155920223686</v>
      </c>
      <c r="O3363" s="16"/>
      <c r="P3363" s="16"/>
      <c r="Q3363" s="20" t="n">
        <v>58</v>
      </c>
      <c r="R3363" s="17" t="n">
        <f aca="false">+N3363*Q3363</f>
        <v>534.850433729738</v>
      </c>
      <c r="S3363" s="17" t="n">
        <f aca="false">+O3363*Q3363</f>
        <v>0</v>
      </c>
      <c r="T3363" s="17"/>
      <c r="U3363" s="18" t="n">
        <f aca="false">+M3363-L3363</f>
        <v>0.0104166666666667</v>
      </c>
      <c r="V3363" s="18" t="n">
        <f aca="false">+U3363*Q3363</f>
        <v>0.604166666666667</v>
      </c>
      <c r="W3363" s="18"/>
    </row>
    <row r="3364" s="13" customFormat="true" ht="12" hidden="false" customHeight="false" outlineLevel="0" collapsed="false">
      <c r="A3364" s="12" t="n">
        <v>11239</v>
      </c>
      <c r="B3364" s="13" t="s">
        <v>709</v>
      </c>
      <c r="C3364" s="13" t="s">
        <v>316</v>
      </c>
      <c r="D3364" s="13" t="n">
        <v>2</v>
      </c>
      <c r="E3364" s="13" t="n">
        <v>542</v>
      </c>
      <c r="F3364" s="13" t="s">
        <v>711</v>
      </c>
      <c r="G3364" s="13" t="s">
        <v>24</v>
      </c>
      <c r="H3364" s="13" t="s">
        <v>25</v>
      </c>
      <c r="J3364" s="13" t="n">
        <v>1</v>
      </c>
      <c r="K3364" s="13" t="n">
        <v>1202</v>
      </c>
      <c r="L3364" s="14" t="n">
        <v>0.232638888888889</v>
      </c>
      <c r="M3364" s="15" t="n">
        <v>0.243055555555556</v>
      </c>
      <c r="N3364" s="16" t="n">
        <f aca="false">VLOOKUP(E3364,'Esp. percorsi al 18-10-22'!C:J,8,FALSE())</f>
        <v>9.22155920223686</v>
      </c>
      <c r="O3364" s="16"/>
      <c r="P3364" s="16"/>
      <c r="Q3364" s="20" t="n">
        <v>302</v>
      </c>
      <c r="R3364" s="17" t="n">
        <f aca="false">+N3364*Q3364</f>
        <v>2784.91087907553</v>
      </c>
      <c r="S3364" s="17" t="n">
        <f aca="false">+O3364*Q3364</f>
        <v>0</v>
      </c>
      <c r="T3364" s="17"/>
      <c r="U3364" s="18" t="n">
        <f aca="false">+M3364-L3364</f>
        <v>0.0104166666666667</v>
      </c>
      <c r="V3364" s="18" t="n">
        <f aca="false">+U3364*Q3364</f>
        <v>3.14583333333333</v>
      </c>
      <c r="W3364" s="18"/>
    </row>
    <row r="3365" s="13" customFormat="true" ht="12" hidden="false" customHeight="false" outlineLevel="0" collapsed="false">
      <c r="A3365" s="12" t="n">
        <v>11280</v>
      </c>
      <c r="B3365" s="13" t="s">
        <v>709</v>
      </c>
      <c r="C3365" s="13" t="s">
        <v>316</v>
      </c>
      <c r="D3365" s="13" t="n">
        <v>2</v>
      </c>
      <c r="E3365" s="13" t="n">
        <v>542</v>
      </c>
      <c r="F3365" s="13" t="s">
        <v>711</v>
      </c>
      <c r="G3365" s="13" t="s">
        <v>24</v>
      </c>
      <c r="H3365" s="13" t="s">
        <v>29</v>
      </c>
      <c r="J3365" s="13" t="n">
        <v>1</v>
      </c>
      <c r="K3365" s="13" t="n">
        <v>2106</v>
      </c>
      <c r="L3365" s="14" t="n">
        <v>0.232638888888889</v>
      </c>
      <c r="M3365" s="15" t="n">
        <v>0.243055555555556</v>
      </c>
      <c r="N3365" s="16" t="n">
        <f aca="false">VLOOKUP(E3365,'Esp. percorsi al 18-10-22'!C:J,8,FALSE())</f>
        <v>9.22155920223686</v>
      </c>
      <c r="O3365" s="16"/>
      <c r="P3365" s="16"/>
      <c r="Q3365" s="20" t="n">
        <v>58</v>
      </c>
      <c r="R3365" s="17" t="n">
        <f aca="false">+N3365*Q3365</f>
        <v>534.850433729738</v>
      </c>
      <c r="S3365" s="17" t="n">
        <f aca="false">+O3365*Q3365</f>
        <v>0</v>
      </c>
      <c r="T3365" s="17"/>
      <c r="U3365" s="18" t="n">
        <f aca="false">+M3365-L3365</f>
        <v>0.0104166666666667</v>
      </c>
      <c r="V3365" s="18" t="n">
        <f aca="false">+U3365*Q3365</f>
        <v>0.604166666666667</v>
      </c>
      <c r="W3365" s="18"/>
    </row>
    <row r="3366" s="13" customFormat="true" ht="12" hidden="false" customHeight="false" outlineLevel="0" collapsed="false">
      <c r="A3366" s="12" t="n">
        <v>11240</v>
      </c>
      <c r="B3366" s="13" t="s">
        <v>709</v>
      </c>
      <c r="C3366" s="13" t="s">
        <v>316</v>
      </c>
      <c r="D3366" s="13" t="n">
        <v>2</v>
      </c>
      <c r="E3366" s="13" t="n">
        <v>542</v>
      </c>
      <c r="F3366" s="13" t="s">
        <v>711</v>
      </c>
      <c r="G3366" s="13" t="s">
        <v>24</v>
      </c>
      <c r="H3366" s="13" t="s">
        <v>25</v>
      </c>
      <c r="J3366" s="13" t="n">
        <v>1</v>
      </c>
      <c r="K3366" s="13" t="n">
        <v>1203</v>
      </c>
      <c r="L3366" s="14" t="n">
        <v>0.319444444444444</v>
      </c>
      <c r="M3366" s="15" t="n">
        <v>0.329861111111111</v>
      </c>
      <c r="N3366" s="16" t="n">
        <f aca="false">VLOOKUP(E3366,'Esp. percorsi al 18-10-22'!C:J,8,FALSE())</f>
        <v>9.22155920223686</v>
      </c>
      <c r="O3366" s="16"/>
      <c r="P3366" s="16"/>
      <c r="Q3366" s="20" t="n">
        <v>302</v>
      </c>
      <c r="R3366" s="17" t="n">
        <f aca="false">+N3366*Q3366</f>
        <v>2784.91087907553</v>
      </c>
      <c r="S3366" s="17" t="n">
        <f aca="false">+O3366*Q3366</f>
        <v>0</v>
      </c>
      <c r="T3366" s="17"/>
      <c r="U3366" s="18" t="n">
        <f aca="false">+M3366-L3366</f>
        <v>0.0104166666666667</v>
      </c>
      <c r="V3366" s="18" t="n">
        <f aca="false">+U3366*Q3366</f>
        <v>3.14583333333333</v>
      </c>
      <c r="W3366" s="18"/>
    </row>
    <row r="3367" s="13" customFormat="true" ht="12" hidden="false" customHeight="false" outlineLevel="0" collapsed="false">
      <c r="A3367" s="12" t="n">
        <v>11281</v>
      </c>
      <c r="B3367" s="13" t="s">
        <v>709</v>
      </c>
      <c r="C3367" s="13" t="s">
        <v>316</v>
      </c>
      <c r="D3367" s="13" t="n">
        <v>2</v>
      </c>
      <c r="E3367" s="13" t="n">
        <v>542</v>
      </c>
      <c r="F3367" s="13" t="s">
        <v>711</v>
      </c>
      <c r="G3367" s="13" t="s">
        <v>24</v>
      </c>
      <c r="H3367" s="13" t="s">
        <v>29</v>
      </c>
      <c r="J3367" s="13" t="n">
        <v>1</v>
      </c>
      <c r="K3367" s="13" t="n">
        <v>2107</v>
      </c>
      <c r="L3367" s="14" t="n">
        <v>0.5625</v>
      </c>
      <c r="M3367" s="15" t="n">
        <v>0.572916666666667</v>
      </c>
      <c r="N3367" s="16" t="n">
        <f aca="false">VLOOKUP(E3367,'Esp. percorsi al 18-10-22'!C:J,8,FALSE())</f>
        <v>9.22155920223686</v>
      </c>
      <c r="O3367" s="16"/>
      <c r="P3367" s="16"/>
      <c r="Q3367" s="20" t="n">
        <v>58</v>
      </c>
      <c r="R3367" s="17" t="n">
        <f aca="false">+N3367*Q3367</f>
        <v>534.850433729738</v>
      </c>
      <c r="S3367" s="17" t="n">
        <f aca="false">+O3367*Q3367</f>
        <v>0</v>
      </c>
      <c r="T3367" s="17"/>
      <c r="U3367" s="18" t="n">
        <f aca="false">+M3367-L3367</f>
        <v>0.0104166666666667</v>
      </c>
      <c r="V3367" s="18" t="n">
        <f aca="false">+U3367*Q3367</f>
        <v>0.604166666666667</v>
      </c>
      <c r="W3367" s="18"/>
    </row>
    <row r="3368" s="13" customFormat="true" ht="12" hidden="false" customHeight="false" outlineLevel="0" collapsed="false">
      <c r="A3368" s="12" t="n">
        <v>18801</v>
      </c>
      <c r="B3368" s="13" t="s">
        <v>709</v>
      </c>
      <c r="C3368" s="13" t="s">
        <v>316</v>
      </c>
      <c r="D3368" s="13" t="n">
        <v>2</v>
      </c>
      <c r="E3368" s="13" t="n">
        <v>542</v>
      </c>
      <c r="F3368" s="13" t="s">
        <v>711</v>
      </c>
      <c r="G3368" s="13" t="s">
        <v>42</v>
      </c>
      <c r="H3368" s="19" t="s">
        <v>27</v>
      </c>
      <c r="I3368" s="19"/>
      <c r="J3368" s="13" t="n">
        <v>1</v>
      </c>
      <c r="K3368" s="13" t="n">
        <v>3213</v>
      </c>
      <c r="L3368" s="14" t="n">
        <v>0.579861111111111</v>
      </c>
      <c r="M3368" s="15" t="n">
        <v>0.590277777777778</v>
      </c>
      <c r="N3368" s="16" t="n">
        <f aca="false">VLOOKUP(E3368,'Esp. percorsi al 18-10-22'!C:J,8,FALSE())</f>
        <v>9.22155920223686</v>
      </c>
      <c r="O3368" s="16"/>
      <c r="P3368" s="16"/>
      <c r="Q3368" s="20" t="n">
        <v>173</v>
      </c>
      <c r="R3368" s="17" t="n">
        <f aca="false">+N3368*Q3368</f>
        <v>1595.32974198698</v>
      </c>
      <c r="S3368" s="17" t="n">
        <f aca="false">+O3368*Q3368</f>
        <v>0</v>
      </c>
      <c r="T3368" s="17"/>
      <c r="U3368" s="18" t="n">
        <f aca="false">+M3368-L3368</f>
        <v>0.0104166666666667</v>
      </c>
      <c r="V3368" s="18" t="n">
        <f aca="false">+U3368*Q3368</f>
        <v>1.80208333333333</v>
      </c>
      <c r="W3368" s="18"/>
    </row>
    <row r="3369" s="13" customFormat="true" ht="12" hidden="false" customHeight="false" outlineLevel="0" collapsed="false">
      <c r="A3369" s="12" t="n">
        <v>11300</v>
      </c>
      <c r="B3369" s="13" t="s">
        <v>709</v>
      </c>
      <c r="C3369" s="13" t="s">
        <v>316</v>
      </c>
      <c r="D3369" s="13" t="n">
        <v>2</v>
      </c>
      <c r="E3369" s="13" t="n">
        <v>542</v>
      </c>
      <c r="F3369" s="13" t="s">
        <v>711</v>
      </c>
      <c r="G3369" s="13" t="s">
        <v>24</v>
      </c>
      <c r="H3369" s="13" t="s">
        <v>25</v>
      </c>
      <c r="J3369" s="13" t="n">
        <v>1</v>
      </c>
      <c r="K3369" s="13" t="n">
        <v>3742</v>
      </c>
      <c r="L3369" s="14" t="n">
        <v>0.694444444444444</v>
      </c>
      <c r="M3369" s="15" t="n">
        <v>0.704861111111111</v>
      </c>
      <c r="N3369" s="16" t="n">
        <f aca="false">VLOOKUP(E3369,'Esp. percorsi al 18-10-22'!C:J,8,FALSE())</f>
        <v>9.22155920223686</v>
      </c>
      <c r="O3369" s="16"/>
      <c r="P3369" s="16"/>
      <c r="Q3369" s="20" t="n">
        <v>302</v>
      </c>
      <c r="R3369" s="17" t="n">
        <f aca="false">+N3369*Q3369</f>
        <v>2784.91087907553</v>
      </c>
      <c r="S3369" s="17" t="n">
        <f aca="false">+O3369*Q3369</f>
        <v>0</v>
      </c>
      <c r="T3369" s="17"/>
      <c r="U3369" s="18" t="n">
        <f aca="false">+M3369-L3369</f>
        <v>0.0104166666666667</v>
      </c>
      <c r="V3369" s="18" t="n">
        <f aca="false">+U3369*Q3369</f>
        <v>3.14583333333333</v>
      </c>
      <c r="W3369" s="18"/>
    </row>
    <row r="3370" s="13" customFormat="true" ht="12" hidden="false" customHeight="false" outlineLevel="0" collapsed="false">
      <c r="A3370" s="12" t="n">
        <v>11241</v>
      </c>
      <c r="B3370" s="13" t="s">
        <v>709</v>
      </c>
      <c r="C3370" s="13" t="s">
        <v>316</v>
      </c>
      <c r="D3370" s="13" t="n">
        <v>2</v>
      </c>
      <c r="E3370" s="13" t="n">
        <v>542</v>
      </c>
      <c r="F3370" s="13" t="s">
        <v>711</v>
      </c>
      <c r="G3370" s="13" t="s">
        <v>24</v>
      </c>
      <c r="H3370" s="13" t="s">
        <v>25</v>
      </c>
      <c r="J3370" s="13" t="n">
        <v>1</v>
      </c>
      <c r="K3370" s="13" t="n">
        <v>1205</v>
      </c>
      <c r="L3370" s="14" t="n">
        <v>0.760416666666667</v>
      </c>
      <c r="M3370" s="15" t="n">
        <v>0.770833333333333</v>
      </c>
      <c r="N3370" s="16" t="n">
        <f aca="false">VLOOKUP(E3370,'Esp. percorsi al 18-10-22'!C:J,8,FALSE())</f>
        <v>9.22155920223686</v>
      </c>
      <c r="O3370" s="16"/>
      <c r="P3370" s="16"/>
      <c r="Q3370" s="20" t="n">
        <v>302</v>
      </c>
      <c r="R3370" s="17" t="n">
        <f aca="false">+N3370*Q3370</f>
        <v>2784.91087907553</v>
      </c>
      <c r="S3370" s="17" t="n">
        <f aca="false">+O3370*Q3370</f>
        <v>0</v>
      </c>
      <c r="T3370" s="17"/>
      <c r="U3370" s="18" t="n">
        <f aca="false">+M3370-L3370</f>
        <v>0.0104166666666667</v>
      </c>
      <c r="V3370" s="18" t="n">
        <f aca="false">+U3370*Q3370</f>
        <v>3.14583333333333</v>
      </c>
      <c r="W3370" s="18"/>
    </row>
    <row r="3371" s="13" customFormat="true" ht="12" hidden="false" customHeight="false" outlineLevel="0" collapsed="false">
      <c r="A3371" s="12" t="n">
        <v>11242</v>
      </c>
      <c r="B3371" s="13" t="s">
        <v>709</v>
      </c>
      <c r="C3371" s="13" t="s">
        <v>316</v>
      </c>
      <c r="D3371" s="13" t="n">
        <v>2</v>
      </c>
      <c r="E3371" s="13" t="n">
        <v>542</v>
      </c>
      <c r="F3371" s="13" t="s">
        <v>711</v>
      </c>
      <c r="G3371" s="13" t="s">
        <v>24</v>
      </c>
      <c r="H3371" s="13" t="s">
        <v>25</v>
      </c>
      <c r="J3371" s="13" t="n">
        <v>1</v>
      </c>
      <c r="K3371" s="13" t="n">
        <v>1206</v>
      </c>
      <c r="L3371" s="14" t="n">
        <v>0.798611111111111</v>
      </c>
      <c r="M3371" s="15" t="n">
        <v>0.809027777777778</v>
      </c>
      <c r="N3371" s="16" t="n">
        <f aca="false">VLOOKUP(E3371,'Esp. percorsi al 18-10-22'!C:J,8,FALSE())</f>
        <v>9.22155920223686</v>
      </c>
      <c r="O3371" s="16"/>
      <c r="P3371" s="16"/>
      <c r="Q3371" s="20" t="n">
        <v>302</v>
      </c>
      <c r="R3371" s="17" t="n">
        <f aca="false">+N3371*Q3371</f>
        <v>2784.91087907553</v>
      </c>
      <c r="S3371" s="17" t="n">
        <f aca="false">+O3371*Q3371</f>
        <v>0</v>
      </c>
      <c r="T3371" s="17"/>
      <c r="U3371" s="18" t="n">
        <f aca="false">+M3371-L3371</f>
        <v>0.0104166666666667</v>
      </c>
      <c r="V3371" s="18" t="n">
        <f aca="false">+U3371*Q3371</f>
        <v>3.14583333333333</v>
      </c>
      <c r="W3371" s="18"/>
    </row>
    <row r="3372" s="13" customFormat="true" ht="12" hidden="false" customHeight="false" outlineLevel="0" collapsed="false">
      <c r="A3372" s="12" t="n">
        <v>11243</v>
      </c>
      <c r="B3372" s="13" t="s">
        <v>709</v>
      </c>
      <c r="C3372" s="13" t="s">
        <v>316</v>
      </c>
      <c r="D3372" s="13" t="n">
        <v>2</v>
      </c>
      <c r="E3372" s="13" t="n">
        <v>542</v>
      </c>
      <c r="F3372" s="13" t="s">
        <v>711</v>
      </c>
      <c r="G3372" s="13" t="s">
        <v>24</v>
      </c>
      <c r="H3372" s="13" t="s">
        <v>25</v>
      </c>
      <c r="J3372" s="13" t="n">
        <v>1</v>
      </c>
      <c r="K3372" s="13" t="n">
        <v>1207</v>
      </c>
      <c r="L3372" s="14" t="n">
        <v>0.899305555555555</v>
      </c>
      <c r="M3372" s="15" t="n">
        <v>0.909722222222222</v>
      </c>
      <c r="N3372" s="16" t="n">
        <f aca="false">VLOOKUP(E3372,'Esp. percorsi al 18-10-22'!C:J,8,FALSE())</f>
        <v>9.22155920223686</v>
      </c>
      <c r="O3372" s="16"/>
      <c r="P3372" s="16"/>
      <c r="Q3372" s="20" t="n">
        <v>302</v>
      </c>
      <c r="R3372" s="17" t="n">
        <f aca="false">+N3372*Q3372</f>
        <v>2784.91087907553</v>
      </c>
      <c r="S3372" s="17" t="n">
        <f aca="false">+O3372*Q3372</f>
        <v>0</v>
      </c>
      <c r="T3372" s="17"/>
      <c r="U3372" s="18" t="n">
        <f aca="false">+M3372-L3372</f>
        <v>0.0104166666666667</v>
      </c>
      <c r="V3372" s="18" t="n">
        <f aca="false">+U3372*Q3372</f>
        <v>3.14583333333333</v>
      </c>
      <c r="W3372" s="18"/>
    </row>
    <row r="3373" s="13" customFormat="true" ht="12" hidden="false" customHeight="false" outlineLevel="0" collapsed="false">
      <c r="A3373" s="12" t="n">
        <v>11282</v>
      </c>
      <c r="B3373" s="13" t="s">
        <v>709</v>
      </c>
      <c r="C3373" s="13" t="s">
        <v>316</v>
      </c>
      <c r="D3373" s="13" t="n">
        <v>2</v>
      </c>
      <c r="E3373" s="13" t="n">
        <v>542</v>
      </c>
      <c r="F3373" s="13" t="s">
        <v>711</v>
      </c>
      <c r="G3373" s="13" t="s">
        <v>24</v>
      </c>
      <c r="H3373" s="13" t="s">
        <v>29</v>
      </c>
      <c r="J3373" s="13" t="n">
        <v>1</v>
      </c>
      <c r="K3373" s="13" t="n">
        <v>2108</v>
      </c>
      <c r="L3373" s="14" t="n">
        <v>0.899305555555555</v>
      </c>
      <c r="M3373" s="15" t="n">
        <v>0.909722222222222</v>
      </c>
      <c r="N3373" s="16" t="n">
        <f aca="false">VLOOKUP(E3373,'Esp. percorsi al 18-10-22'!C:J,8,FALSE())</f>
        <v>9.22155920223686</v>
      </c>
      <c r="O3373" s="16"/>
      <c r="P3373" s="16"/>
      <c r="Q3373" s="20" t="n">
        <v>58</v>
      </c>
      <c r="R3373" s="17" t="n">
        <f aca="false">+N3373*Q3373</f>
        <v>534.850433729738</v>
      </c>
      <c r="S3373" s="17" t="n">
        <f aca="false">+O3373*Q3373</f>
        <v>0</v>
      </c>
      <c r="T3373" s="17"/>
      <c r="U3373" s="18" t="n">
        <f aca="false">+M3373-L3373</f>
        <v>0.0104166666666667</v>
      </c>
      <c r="V3373" s="18" t="n">
        <f aca="false">+U3373*Q3373</f>
        <v>0.604166666666667</v>
      </c>
      <c r="W3373" s="18"/>
    </row>
    <row r="3374" s="13" customFormat="true" ht="12" hidden="false" customHeight="false" outlineLevel="0" collapsed="false">
      <c r="A3374" s="12" t="n">
        <v>11244</v>
      </c>
      <c r="B3374" s="13" t="s">
        <v>709</v>
      </c>
      <c r="C3374" s="13" t="s">
        <v>316</v>
      </c>
      <c r="D3374" s="13" t="n">
        <v>2</v>
      </c>
      <c r="E3374" s="13" t="n">
        <v>556</v>
      </c>
      <c r="F3374" s="13" t="s">
        <v>712</v>
      </c>
      <c r="G3374" s="13" t="s">
        <v>24</v>
      </c>
      <c r="H3374" s="13" t="s">
        <v>25</v>
      </c>
      <c r="J3374" s="13" t="n">
        <v>1</v>
      </c>
      <c r="K3374" s="13" t="n">
        <v>1224</v>
      </c>
      <c r="L3374" s="14" t="n">
        <v>0.270833333333333</v>
      </c>
      <c r="M3374" s="15" t="n">
        <v>0.291666666666667</v>
      </c>
      <c r="N3374" s="16" t="n">
        <f aca="false">VLOOKUP(E3374,'Esp. percorsi al 18-10-22'!C:J,8,FALSE())</f>
        <v>19.5400964450255</v>
      </c>
      <c r="O3374" s="16"/>
      <c r="P3374" s="16"/>
      <c r="Q3374" s="20" t="n">
        <v>302</v>
      </c>
      <c r="R3374" s="17" t="n">
        <f aca="false">+N3374*Q3374</f>
        <v>5901.1091263977</v>
      </c>
      <c r="S3374" s="17" t="n">
        <f aca="false">+O3374*Q3374</f>
        <v>0</v>
      </c>
      <c r="T3374" s="17"/>
      <c r="U3374" s="18" t="n">
        <f aca="false">+M3374-L3374</f>
        <v>0.0208333333333333</v>
      </c>
      <c r="V3374" s="18" t="n">
        <f aca="false">+U3374*Q3374</f>
        <v>6.29166666666667</v>
      </c>
      <c r="W3374" s="18"/>
    </row>
    <row r="3375" s="13" customFormat="true" ht="12" hidden="false" customHeight="false" outlineLevel="0" collapsed="false">
      <c r="A3375" s="12" t="n">
        <v>11283</v>
      </c>
      <c r="B3375" s="13" t="s">
        <v>709</v>
      </c>
      <c r="C3375" s="13" t="s">
        <v>316</v>
      </c>
      <c r="D3375" s="13" t="n">
        <v>2</v>
      </c>
      <c r="E3375" s="13" t="n">
        <v>556</v>
      </c>
      <c r="F3375" s="13" t="s">
        <v>712</v>
      </c>
      <c r="G3375" s="13" t="s">
        <v>24</v>
      </c>
      <c r="H3375" s="13" t="s">
        <v>29</v>
      </c>
      <c r="J3375" s="13" t="n">
        <v>1</v>
      </c>
      <c r="K3375" s="13" t="n">
        <v>2114</v>
      </c>
      <c r="L3375" s="14" t="n">
        <v>0.270833333333333</v>
      </c>
      <c r="M3375" s="15" t="n">
        <v>0.291666666666667</v>
      </c>
      <c r="N3375" s="16" t="n">
        <f aca="false">VLOOKUP(E3375,'Esp. percorsi al 18-10-22'!C:J,8,FALSE())</f>
        <v>19.5400964450255</v>
      </c>
      <c r="O3375" s="16"/>
      <c r="P3375" s="16"/>
      <c r="Q3375" s="20" t="n">
        <v>58</v>
      </c>
      <c r="R3375" s="17" t="n">
        <f aca="false">+N3375*Q3375</f>
        <v>1133.32559381148</v>
      </c>
      <c r="S3375" s="17" t="n">
        <f aca="false">+O3375*Q3375</f>
        <v>0</v>
      </c>
      <c r="T3375" s="17"/>
      <c r="U3375" s="18" t="n">
        <f aca="false">+M3375-L3375</f>
        <v>0.0208333333333333</v>
      </c>
      <c r="V3375" s="18" t="n">
        <f aca="false">+U3375*Q3375</f>
        <v>1.20833333333333</v>
      </c>
      <c r="W3375" s="18"/>
    </row>
    <row r="3376" s="13" customFormat="true" ht="12" hidden="false" customHeight="false" outlineLevel="0" collapsed="false">
      <c r="A3376" s="12" t="n">
        <v>11245</v>
      </c>
      <c r="B3376" s="13" t="s">
        <v>709</v>
      </c>
      <c r="C3376" s="13" t="s">
        <v>316</v>
      </c>
      <c r="D3376" s="13" t="n">
        <v>2</v>
      </c>
      <c r="E3376" s="13" t="n">
        <v>556</v>
      </c>
      <c r="F3376" s="13" t="s">
        <v>712</v>
      </c>
      <c r="G3376" s="13" t="s">
        <v>24</v>
      </c>
      <c r="H3376" s="13" t="s">
        <v>25</v>
      </c>
      <c r="J3376" s="13" t="n">
        <v>1</v>
      </c>
      <c r="K3376" s="13" t="n">
        <v>1225</v>
      </c>
      <c r="L3376" s="14" t="n">
        <v>0.4375</v>
      </c>
      <c r="M3376" s="15" t="n">
        <v>0.458333333333333</v>
      </c>
      <c r="N3376" s="16" t="n">
        <f aca="false">VLOOKUP(E3376,'Esp. percorsi al 18-10-22'!C:J,8,FALSE())</f>
        <v>19.5400964450255</v>
      </c>
      <c r="O3376" s="16"/>
      <c r="P3376" s="16"/>
      <c r="Q3376" s="20" t="n">
        <v>302</v>
      </c>
      <c r="R3376" s="17" t="n">
        <f aca="false">+N3376*Q3376</f>
        <v>5901.1091263977</v>
      </c>
      <c r="S3376" s="17" t="n">
        <f aca="false">+O3376*Q3376</f>
        <v>0</v>
      </c>
      <c r="T3376" s="17"/>
      <c r="U3376" s="18" t="n">
        <f aca="false">+M3376-L3376</f>
        <v>0.0208333333333333</v>
      </c>
      <c r="V3376" s="18" t="n">
        <f aca="false">+U3376*Q3376</f>
        <v>6.29166666666667</v>
      </c>
      <c r="W3376" s="18"/>
    </row>
    <row r="3377" s="13" customFormat="true" ht="12" hidden="false" customHeight="false" outlineLevel="0" collapsed="false">
      <c r="A3377" s="12" t="n">
        <v>13211</v>
      </c>
      <c r="B3377" s="13" t="s">
        <v>709</v>
      </c>
      <c r="C3377" s="13" t="s">
        <v>316</v>
      </c>
      <c r="D3377" s="13" t="n">
        <v>2</v>
      </c>
      <c r="E3377" s="13" t="n">
        <v>556</v>
      </c>
      <c r="F3377" s="13" t="s">
        <v>712</v>
      </c>
      <c r="G3377" s="13" t="s">
        <v>24</v>
      </c>
      <c r="H3377" s="13" t="s">
        <v>29</v>
      </c>
      <c r="J3377" s="13" t="n">
        <v>1</v>
      </c>
      <c r="K3377" s="13" t="n">
        <v>2115</v>
      </c>
      <c r="L3377" s="14" t="n">
        <v>0.5</v>
      </c>
      <c r="M3377" s="15" t="n">
        <v>0.520833333333333</v>
      </c>
      <c r="N3377" s="16" t="n">
        <f aca="false">VLOOKUP(E3377,'Esp. percorsi al 18-10-22'!C:J,8,FALSE())</f>
        <v>19.5400964450255</v>
      </c>
      <c r="O3377" s="16"/>
      <c r="P3377" s="16"/>
      <c r="Q3377" s="20" t="n">
        <v>58</v>
      </c>
      <c r="R3377" s="17" t="n">
        <f aca="false">+N3377*Q3377</f>
        <v>1133.32559381148</v>
      </c>
      <c r="S3377" s="17" t="n">
        <f aca="false">+O3377*Q3377</f>
        <v>0</v>
      </c>
      <c r="T3377" s="17"/>
      <c r="U3377" s="18" t="n">
        <f aca="false">+M3377-L3377</f>
        <v>0.0208333333333333</v>
      </c>
      <c r="V3377" s="18" t="n">
        <f aca="false">+U3377*Q3377</f>
        <v>1.20833333333333</v>
      </c>
      <c r="W3377" s="18"/>
    </row>
    <row r="3378" s="13" customFormat="true" ht="12" hidden="false" customHeight="false" outlineLevel="0" collapsed="false">
      <c r="A3378" s="12" t="n">
        <v>11246</v>
      </c>
      <c r="B3378" s="13" t="s">
        <v>709</v>
      </c>
      <c r="C3378" s="13" t="s">
        <v>316</v>
      </c>
      <c r="D3378" s="13" t="n">
        <v>2</v>
      </c>
      <c r="E3378" s="13" t="n">
        <v>556</v>
      </c>
      <c r="F3378" s="13" t="s">
        <v>712</v>
      </c>
      <c r="G3378" s="13" t="s">
        <v>24</v>
      </c>
      <c r="H3378" s="13" t="s">
        <v>25</v>
      </c>
      <c r="J3378" s="13" t="n">
        <v>1</v>
      </c>
      <c r="K3378" s="13" t="n">
        <v>1226</v>
      </c>
      <c r="L3378" s="14" t="n">
        <v>0.510416666666667</v>
      </c>
      <c r="M3378" s="15" t="n">
        <v>0.53125</v>
      </c>
      <c r="N3378" s="16" t="n">
        <f aca="false">VLOOKUP(E3378,'Esp. percorsi al 18-10-22'!C:J,8,FALSE())</f>
        <v>19.5400964450255</v>
      </c>
      <c r="O3378" s="16"/>
      <c r="P3378" s="16"/>
      <c r="Q3378" s="20" t="n">
        <v>302</v>
      </c>
      <c r="R3378" s="17" t="n">
        <f aca="false">+N3378*Q3378</f>
        <v>5901.1091263977</v>
      </c>
      <c r="S3378" s="17" t="n">
        <f aca="false">+O3378*Q3378</f>
        <v>0</v>
      </c>
      <c r="T3378" s="17"/>
      <c r="U3378" s="18" t="n">
        <f aca="false">+M3378-L3378</f>
        <v>0.0208333333333333</v>
      </c>
      <c r="V3378" s="18" t="n">
        <f aca="false">+U3378*Q3378</f>
        <v>6.29166666666667</v>
      </c>
      <c r="W3378" s="18"/>
    </row>
    <row r="3379" s="13" customFormat="true" ht="12" hidden="false" customHeight="false" outlineLevel="0" collapsed="false">
      <c r="A3379" s="12" t="n">
        <v>11247</v>
      </c>
      <c r="B3379" s="13" t="s">
        <v>709</v>
      </c>
      <c r="C3379" s="13" t="s">
        <v>316</v>
      </c>
      <c r="D3379" s="13" t="n">
        <v>2</v>
      </c>
      <c r="E3379" s="13" t="n">
        <v>556</v>
      </c>
      <c r="F3379" s="13" t="s">
        <v>712</v>
      </c>
      <c r="G3379" s="13" t="s">
        <v>24</v>
      </c>
      <c r="H3379" s="13" t="s">
        <v>25</v>
      </c>
      <c r="J3379" s="13" t="n">
        <v>1</v>
      </c>
      <c r="K3379" s="13" t="n">
        <v>1227</v>
      </c>
      <c r="L3379" s="14" t="n">
        <v>0.5625</v>
      </c>
      <c r="M3379" s="15" t="n">
        <v>0.579861111111111</v>
      </c>
      <c r="N3379" s="16" t="n">
        <f aca="false">VLOOKUP(E3379,'Esp. percorsi al 18-10-22'!C:J,8,FALSE())</f>
        <v>19.5400964450255</v>
      </c>
      <c r="O3379" s="16"/>
      <c r="P3379" s="16"/>
      <c r="Q3379" s="20" t="n">
        <v>302</v>
      </c>
      <c r="R3379" s="17" t="n">
        <f aca="false">+N3379*Q3379</f>
        <v>5901.1091263977</v>
      </c>
      <c r="S3379" s="17" t="n">
        <f aca="false">+O3379*Q3379</f>
        <v>0</v>
      </c>
      <c r="T3379" s="17"/>
      <c r="U3379" s="18" t="n">
        <f aca="false">+M3379-L3379</f>
        <v>0.0173611111111111</v>
      </c>
      <c r="V3379" s="18" t="n">
        <f aca="false">+U3379*Q3379</f>
        <v>5.24305555555556</v>
      </c>
      <c r="W3379" s="18"/>
    </row>
    <row r="3380" s="13" customFormat="true" ht="12" hidden="false" customHeight="false" outlineLevel="0" collapsed="false">
      <c r="A3380" s="12" t="n">
        <v>11248</v>
      </c>
      <c r="B3380" s="13" t="s">
        <v>709</v>
      </c>
      <c r="C3380" s="13" t="s">
        <v>316</v>
      </c>
      <c r="D3380" s="13" t="n">
        <v>2</v>
      </c>
      <c r="E3380" s="13" t="n">
        <v>556</v>
      </c>
      <c r="F3380" s="13" t="s">
        <v>712</v>
      </c>
      <c r="G3380" s="13" t="s">
        <v>24</v>
      </c>
      <c r="H3380" s="13" t="s">
        <v>25</v>
      </c>
      <c r="J3380" s="13" t="n">
        <v>1</v>
      </c>
      <c r="K3380" s="13" t="n">
        <v>1228</v>
      </c>
      <c r="L3380" s="14" t="n">
        <v>0.604166666666667</v>
      </c>
      <c r="M3380" s="15" t="n">
        <v>0.625</v>
      </c>
      <c r="N3380" s="16" t="n">
        <f aca="false">VLOOKUP(E3380,'Esp. percorsi al 18-10-22'!C:J,8,FALSE())</f>
        <v>19.5400964450255</v>
      </c>
      <c r="O3380" s="16"/>
      <c r="P3380" s="16"/>
      <c r="Q3380" s="20" t="n">
        <v>302</v>
      </c>
      <c r="R3380" s="17" t="n">
        <f aca="false">+N3380*Q3380</f>
        <v>5901.1091263977</v>
      </c>
      <c r="S3380" s="17" t="n">
        <f aca="false">+O3380*Q3380</f>
        <v>0</v>
      </c>
      <c r="T3380" s="17"/>
      <c r="U3380" s="18" t="n">
        <f aca="false">+M3380-L3380</f>
        <v>0.0208333333333333</v>
      </c>
      <c r="V3380" s="18" t="n">
        <f aca="false">+U3380*Q3380</f>
        <v>6.29166666666667</v>
      </c>
      <c r="W3380" s="18"/>
    </row>
    <row r="3381" s="13" customFormat="true" ht="12" hidden="false" customHeight="false" outlineLevel="0" collapsed="false">
      <c r="A3381" s="12" t="n">
        <v>13214</v>
      </c>
      <c r="B3381" s="13" t="s">
        <v>709</v>
      </c>
      <c r="C3381" s="13" t="s">
        <v>316</v>
      </c>
      <c r="D3381" s="13" t="n">
        <v>2</v>
      </c>
      <c r="E3381" s="13" t="n">
        <v>556</v>
      </c>
      <c r="F3381" s="13" t="s">
        <v>712</v>
      </c>
      <c r="G3381" s="13" t="s">
        <v>24</v>
      </c>
      <c r="H3381" s="13" t="s">
        <v>29</v>
      </c>
      <c r="J3381" s="13" t="n">
        <v>1</v>
      </c>
      <c r="K3381" s="13" t="n">
        <v>2116</v>
      </c>
      <c r="L3381" s="14" t="n">
        <v>0.607638888888889</v>
      </c>
      <c r="M3381" s="15" t="n">
        <v>0.628472222222222</v>
      </c>
      <c r="N3381" s="16" t="n">
        <f aca="false">VLOOKUP(E3381,'Esp. percorsi al 18-10-22'!C:J,8,FALSE())</f>
        <v>19.5400964450255</v>
      </c>
      <c r="O3381" s="16"/>
      <c r="P3381" s="16"/>
      <c r="Q3381" s="20" t="n">
        <v>58</v>
      </c>
      <c r="R3381" s="17" t="n">
        <f aca="false">+N3381*Q3381</f>
        <v>1133.32559381148</v>
      </c>
      <c r="S3381" s="17" t="n">
        <f aca="false">+O3381*Q3381</f>
        <v>0</v>
      </c>
      <c r="T3381" s="17"/>
      <c r="U3381" s="18" t="n">
        <f aca="false">+M3381-L3381</f>
        <v>0.0208333333333333</v>
      </c>
      <c r="V3381" s="18" t="n">
        <f aca="false">+U3381*Q3381</f>
        <v>1.20833333333333</v>
      </c>
      <c r="W3381" s="18"/>
    </row>
    <row r="3382" s="13" customFormat="true" ht="12" hidden="false" customHeight="false" outlineLevel="0" collapsed="false">
      <c r="A3382" s="12" t="n">
        <v>11249</v>
      </c>
      <c r="B3382" s="13" t="s">
        <v>709</v>
      </c>
      <c r="C3382" s="13" t="s">
        <v>316</v>
      </c>
      <c r="D3382" s="13" t="n">
        <v>2</v>
      </c>
      <c r="E3382" s="13" t="n">
        <v>556</v>
      </c>
      <c r="F3382" s="13" t="s">
        <v>712</v>
      </c>
      <c r="G3382" s="13" t="s">
        <v>24</v>
      </c>
      <c r="H3382" s="13" t="s">
        <v>25</v>
      </c>
      <c r="J3382" s="13" t="n">
        <v>1</v>
      </c>
      <c r="K3382" s="13" t="n">
        <v>1229</v>
      </c>
      <c r="L3382" s="14" t="n">
        <v>0.729166666666667</v>
      </c>
      <c r="M3382" s="15" t="n">
        <v>0.75</v>
      </c>
      <c r="N3382" s="16" t="n">
        <f aca="false">VLOOKUP(E3382,'Esp. percorsi al 18-10-22'!C:J,8,FALSE())</f>
        <v>19.5400964450255</v>
      </c>
      <c r="O3382" s="16"/>
      <c r="P3382" s="16"/>
      <c r="Q3382" s="20" t="n">
        <v>302</v>
      </c>
      <c r="R3382" s="17" t="n">
        <f aca="false">+N3382*Q3382</f>
        <v>5901.1091263977</v>
      </c>
      <c r="S3382" s="17" t="n">
        <f aca="false">+O3382*Q3382</f>
        <v>0</v>
      </c>
      <c r="T3382" s="17"/>
      <c r="U3382" s="18" t="n">
        <f aca="false">+M3382-L3382</f>
        <v>0.0208333333333333</v>
      </c>
      <c r="V3382" s="18" t="n">
        <f aca="false">+U3382*Q3382</f>
        <v>6.29166666666667</v>
      </c>
      <c r="W3382" s="18"/>
    </row>
    <row r="3383" s="13" customFormat="true" ht="12" hidden="false" customHeight="false" outlineLevel="0" collapsed="false">
      <c r="A3383" s="12" t="n">
        <v>11250</v>
      </c>
      <c r="B3383" s="13" t="s">
        <v>709</v>
      </c>
      <c r="C3383" s="13" t="s">
        <v>316</v>
      </c>
      <c r="D3383" s="13" t="n">
        <v>2</v>
      </c>
      <c r="E3383" s="13" t="n">
        <v>556</v>
      </c>
      <c r="F3383" s="13" t="s">
        <v>712</v>
      </c>
      <c r="G3383" s="13" t="s">
        <v>24</v>
      </c>
      <c r="H3383" s="13" t="s">
        <v>25</v>
      </c>
      <c r="J3383" s="13" t="n">
        <v>1</v>
      </c>
      <c r="K3383" s="13" t="n">
        <v>1230</v>
      </c>
      <c r="L3383" s="14" t="n">
        <v>0.84375</v>
      </c>
      <c r="M3383" s="15" t="n">
        <v>0.864583333333333</v>
      </c>
      <c r="N3383" s="16" t="n">
        <f aca="false">VLOOKUP(E3383,'Esp. percorsi al 18-10-22'!C:J,8,FALSE())</f>
        <v>19.5400964450255</v>
      </c>
      <c r="O3383" s="16"/>
      <c r="P3383" s="16"/>
      <c r="Q3383" s="20" t="n">
        <v>302</v>
      </c>
      <c r="R3383" s="17" t="n">
        <f aca="false">+N3383*Q3383</f>
        <v>5901.1091263977</v>
      </c>
      <c r="S3383" s="17" t="n">
        <f aca="false">+O3383*Q3383</f>
        <v>0</v>
      </c>
      <c r="T3383" s="17"/>
      <c r="U3383" s="18" t="n">
        <f aca="false">+M3383-L3383</f>
        <v>0.0208333333333333</v>
      </c>
      <c r="V3383" s="18" t="n">
        <f aca="false">+U3383*Q3383</f>
        <v>6.29166666666667</v>
      </c>
      <c r="W3383" s="18"/>
    </row>
    <row r="3384" s="13" customFormat="true" ht="12" hidden="false" customHeight="false" outlineLevel="0" collapsed="false">
      <c r="A3384" s="12" t="n">
        <v>11286</v>
      </c>
      <c r="B3384" s="13" t="s">
        <v>709</v>
      </c>
      <c r="C3384" s="13" t="s">
        <v>316</v>
      </c>
      <c r="D3384" s="13" t="n">
        <v>2</v>
      </c>
      <c r="E3384" s="13" t="n">
        <v>556</v>
      </c>
      <c r="F3384" s="13" t="s">
        <v>712</v>
      </c>
      <c r="G3384" s="13" t="s">
        <v>24</v>
      </c>
      <c r="H3384" s="13" t="s">
        <v>29</v>
      </c>
      <c r="J3384" s="13" t="n">
        <v>1</v>
      </c>
      <c r="K3384" s="13" t="n">
        <v>2117</v>
      </c>
      <c r="L3384" s="14" t="n">
        <v>0.84375</v>
      </c>
      <c r="M3384" s="15" t="n">
        <v>0.864583333333333</v>
      </c>
      <c r="N3384" s="16" t="n">
        <f aca="false">VLOOKUP(E3384,'Esp. percorsi al 18-10-22'!C:J,8,FALSE())</f>
        <v>19.5400964450255</v>
      </c>
      <c r="O3384" s="16"/>
      <c r="P3384" s="16"/>
      <c r="Q3384" s="20" t="n">
        <v>58</v>
      </c>
      <c r="R3384" s="17" t="n">
        <f aca="false">+N3384*Q3384</f>
        <v>1133.32559381148</v>
      </c>
      <c r="S3384" s="17" t="n">
        <f aca="false">+O3384*Q3384</f>
        <v>0</v>
      </c>
      <c r="T3384" s="17"/>
      <c r="U3384" s="18" t="n">
        <f aca="false">+M3384-L3384</f>
        <v>0.0208333333333333</v>
      </c>
      <c r="V3384" s="18" t="n">
        <f aca="false">+U3384*Q3384</f>
        <v>1.20833333333333</v>
      </c>
      <c r="W3384" s="18"/>
    </row>
    <row r="3385" s="13" customFormat="true" ht="12" hidden="false" customHeight="false" outlineLevel="0" collapsed="false">
      <c r="A3385" s="12" t="n">
        <v>12482</v>
      </c>
      <c r="B3385" s="13" t="s">
        <v>709</v>
      </c>
      <c r="C3385" s="13" t="s">
        <v>316</v>
      </c>
      <c r="D3385" s="13" t="n">
        <v>1</v>
      </c>
      <c r="E3385" s="13" t="n">
        <v>576</v>
      </c>
      <c r="F3385" s="13" t="s">
        <v>713</v>
      </c>
      <c r="G3385" s="13" t="s">
        <v>24</v>
      </c>
      <c r="H3385" s="13" t="s">
        <v>25</v>
      </c>
      <c r="J3385" s="13" t="n">
        <v>1</v>
      </c>
      <c r="K3385" s="13" t="n">
        <v>2491</v>
      </c>
      <c r="L3385" s="14" t="n">
        <v>0.579861111111111</v>
      </c>
      <c r="M3385" s="15" t="n">
        <v>0.59375</v>
      </c>
      <c r="N3385" s="16" t="n">
        <f aca="false">VLOOKUP(E3385,'Esp. percorsi al 18-10-22'!C:J,8,FALSE())</f>
        <v>17.8930552939493</v>
      </c>
      <c r="O3385" s="16"/>
      <c r="P3385" s="16"/>
      <c r="Q3385" s="20" t="n">
        <v>302</v>
      </c>
      <c r="R3385" s="17" t="n">
        <f aca="false">+N3385*Q3385</f>
        <v>5403.70269877269</v>
      </c>
      <c r="S3385" s="17" t="n">
        <f aca="false">+O3385*Q3385</f>
        <v>0</v>
      </c>
      <c r="T3385" s="17"/>
      <c r="U3385" s="18" t="n">
        <f aca="false">+M3385-L3385</f>
        <v>0.0138888888888889</v>
      </c>
      <c r="V3385" s="18" t="n">
        <f aca="false">+U3385*Q3385</f>
        <v>4.19444444444444</v>
      </c>
      <c r="W3385" s="18"/>
    </row>
    <row r="3386" s="13" customFormat="true" ht="12" hidden="false" customHeight="false" outlineLevel="0" collapsed="false">
      <c r="A3386" s="12" t="n">
        <v>11256</v>
      </c>
      <c r="B3386" s="13" t="s">
        <v>709</v>
      </c>
      <c r="C3386" s="13" t="s">
        <v>316</v>
      </c>
      <c r="D3386" s="13" t="n">
        <v>1</v>
      </c>
      <c r="E3386" s="13" t="n">
        <v>587</v>
      </c>
      <c r="F3386" s="13" t="s">
        <v>714</v>
      </c>
      <c r="G3386" s="13" t="s">
        <v>24</v>
      </c>
      <c r="H3386" s="13" t="s">
        <v>25</v>
      </c>
      <c r="J3386" s="13" t="n">
        <v>1</v>
      </c>
      <c r="K3386" s="13" t="n">
        <v>1297</v>
      </c>
      <c r="L3386" s="14" t="n">
        <v>0.211805555555556</v>
      </c>
      <c r="M3386" s="15" t="n">
        <v>0.222222222222222</v>
      </c>
      <c r="N3386" s="16" t="n">
        <f aca="false">VLOOKUP(E3386,'Esp. percorsi al 18-10-22'!C:J,8,FALSE())</f>
        <v>8.74148311720767</v>
      </c>
      <c r="O3386" s="16"/>
      <c r="P3386" s="16"/>
      <c r="Q3386" s="20" t="n">
        <v>302</v>
      </c>
      <c r="R3386" s="17" t="n">
        <f aca="false">+N3386*Q3386</f>
        <v>2639.92790139672</v>
      </c>
      <c r="S3386" s="17" t="n">
        <f aca="false">+O3386*Q3386</f>
        <v>0</v>
      </c>
      <c r="T3386" s="17"/>
      <c r="U3386" s="18" t="n">
        <f aca="false">+M3386-L3386</f>
        <v>0.0104166666666667</v>
      </c>
      <c r="V3386" s="18" t="n">
        <f aca="false">+U3386*Q3386</f>
        <v>3.14583333333333</v>
      </c>
      <c r="W3386" s="18"/>
    </row>
    <row r="3387" s="13" customFormat="true" ht="12" hidden="false" customHeight="false" outlineLevel="0" collapsed="false">
      <c r="A3387" s="12" t="n">
        <v>11287</v>
      </c>
      <c r="B3387" s="13" t="s">
        <v>709</v>
      </c>
      <c r="C3387" s="13" t="s">
        <v>316</v>
      </c>
      <c r="D3387" s="13" t="n">
        <v>1</v>
      </c>
      <c r="E3387" s="13" t="n">
        <v>587</v>
      </c>
      <c r="F3387" s="13" t="s">
        <v>714</v>
      </c>
      <c r="G3387" s="13" t="s">
        <v>24</v>
      </c>
      <c r="H3387" s="13" t="s">
        <v>29</v>
      </c>
      <c r="J3387" s="13" t="n">
        <v>1</v>
      </c>
      <c r="K3387" s="13" t="n">
        <v>2141</v>
      </c>
      <c r="L3387" s="14" t="n">
        <v>0.211805555555556</v>
      </c>
      <c r="M3387" s="15" t="n">
        <v>0.222222222222222</v>
      </c>
      <c r="N3387" s="16" t="n">
        <f aca="false">VLOOKUP(E3387,'Esp. percorsi al 18-10-22'!C:J,8,FALSE())</f>
        <v>8.74148311720767</v>
      </c>
      <c r="O3387" s="16"/>
      <c r="P3387" s="16"/>
      <c r="Q3387" s="20" t="n">
        <v>58</v>
      </c>
      <c r="R3387" s="17" t="n">
        <f aca="false">+N3387*Q3387</f>
        <v>507.006020798045</v>
      </c>
      <c r="S3387" s="17" t="n">
        <f aca="false">+O3387*Q3387</f>
        <v>0</v>
      </c>
      <c r="T3387" s="17"/>
      <c r="U3387" s="18" t="n">
        <f aca="false">+M3387-L3387</f>
        <v>0.0104166666666667</v>
      </c>
      <c r="V3387" s="18" t="n">
        <f aca="false">+U3387*Q3387</f>
        <v>0.604166666666667</v>
      </c>
      <c r="W3387" s="18"/>
    </row>
    <row r="3388" s="13" customFormat="true" ht="12" hidden="false" customHeight="false" outlineLevel="0" collapsed="false">
      <c r="A3388" s="12" t="n">
        <v>11257</v>
      </c>
      <c r="B3388" s="13" t="s">
        <v>709</v>
      </c>
      <c r="C3388" s="13" t="s">
        <v>316</v>
      </c>
      <c r="D3388" s="13" t="n">
        <v>1</v>
      </c>
      <c r="E3388" s="13" t="n">
        <v>587</v>
      </c>
      <c r="F3388" s="13" t="s">
        <v>714</v>
      </c>
      <c r="G3388" s="13" t="s">
        <v>24</v>
      </c>
      <c r="H3388" s="13" t="s">
        <v>25</v>
      </c>
      <c r="J3388" s="13" t="n">
        <v>1</v>
      </c>
      <c r="K3388" s="13" t="n">
        <v>1298</v>
      </c>
      <c r="L3388" s="14" t="n">
        <v>0.251388888888889</v>
      </c>
      <c r="M3388" s="15" t="n">
        <v>0.260416666666667</v>
      </c>
      <c r="N3388" s="16" t="n">
        <f aca="false">VLOOKUP(E3388,'Esp. percorsi al 18-10-22'!C:J,8,FALSE())</f>
        <v>8.74148311720767</v>
      </c>
      <c r="O3388" s="16"/>
      <c r="P3388" s="16"/>
      <c r="Q3388" s="20" t="n">
        <v>302</v>
      </c>
      <c r="R3388" s="17" t="n">
        <f aca="false">+N3388*Q3388</f>
        <v>2639.92790139672</v>
      </c>
      <c r="S3388" s="17" t="n">
        <f aca="false">+O3388*Q3388</f>
        <v>0</v>
      </c>
      <c r="T3388" s="17"/>
      <c r="U3388" s="18" t="n">
        <f aca="false">+M3388-L3388</f>
        <v>0.00902777777777778</v>
      </c>
      <c r="V3388" s="18" t="n">
        <f aca="false">+U3388*Q3388</f>
        <v>2.72638888888889</v>
      </c>
      <c r="W3388" s="18"/>
    </row>
    <row r="3389" s="13" customFormat="true" ht="12" hidden="false" customHeight="false" outlineLevel="0" collapsed="false">
      <c r="A3389" s="12" t="n">
        <v>11288</v>
      </c>
      <c r="B3389" s="13" t="s">
        <v>709</v>
      </c>
      <c r="C3389" s="13" t="s">
        <v>316</v>
      </c>
      <c r="D3389" s="13" t="n">
        <v>1</v>
      </c>
      <c r="E3389" s="13" t="n">
        <v>587</v>
      </c>
      <c r="F3389" s="13" t="s">
        <v>714</v>
      </c>
      <c r="G3389" s="13" t="s">
        <v>24</v>
      </c>
      <c r="H3389" s="13" t="s">
        <v>29</v>
      </c>
      <c r="J3389" s="13" t="n">
        <v>1</v>
      </c>
      <c r="K3389" s="13" t="n">
        <v>2142</v>
      </c>
      <c r="L3389" s="14" t="n">
        <v>0.251388888888889</v>
      </c>
      <c r="M3389" s="15" t="n">
        <v>0.260416666666667</v>
      </c>
      <c r="N3389" s="16" t="n">
        <f aca="false">VLOOKUP(E3389,'Esp. percorsi al 18-10-22'!C:J,8,FALSE())</f>
        <v>8.74148311720767</v>
      </c>
      <c r="O3389" s="16"/>
      <c r="P3389" s="16"/>
      <c r="Q3389" s="20" t="n">
        <v>58</v>
      </c>
      <c r="R3389" s="17" t="n">
        <f aca="false">+N3389*Q3389</f>
        <v>507.006020798045</v>
      </c>
      <c r="S3389" s="17" t="n">
        <f aca="false">+O3389*Q3389</f>
        <v>0</v>
      </c>
      <c r="T3389" s="17"/>
      <c r="U3389" s="18" t="n">
        <f aca="false">+M3389-L3389</f>
        <v>0.00902777777777778</v>
      </c>
      <c r="V3389" s="18" t="n">
        <f aca="false">+U3389*Q3389</f>
        <v>0.523611111111111</v>
      </c>
      <c r="W3389" s="18"/>
    </row>
    <row r="3390" s="13" customFormat="true" ht="12" hidden="false" customHeight="false" outlineLevel="0" collapsed="false">
      <c r="A3390" s="12" t="n">
        <v>11258</v>
      </c>
      <c r="B3390" s="13" t="s">
        <v>709</v>
      </c>
      <c r="C3390" s="13" t="s">
        <v>316</v>
      </c>
      <c r="D3390" s="13" t="n">
        <v>1</v>
      </c>
      <c r="E3390" s="13" t="n">
        <v>587</v>
      </c>
      <c r="F3390" s="13" t="s">
        <v>714</v>
      </c>
      <c r="G3390" s="13" t="s">
        <v>24</v>
      </c>
      <c r="H3390" s="13" t="s">
        <v>25</v>
      </c>
      <c r="J3390" s="13" t="n">
        <v>1</v>
      </c>
      <c r="K3390" s="13" t="n">
        <v>1299</v>
      </c>
      <c r="L3390" s="14" t="n">
        <v>0.347222222222222</v>
      </c>
      <c r="M3390" s="15" t="n">
        <v>0.357638888888889</v>
      </c>
      <c r="N3390" s="16" t="n">
        <f aca="false">VLOOKUP(E3390,'Esp. percorsi al 18-10-22'!C:J,8,FALSE())</f>
        <v>8.74148311720767</v>
      </c>
      <c r="O3390" s="16"/>
      <c r="P3390" s="16"/>
      <c r="Q3390" s="20" t="n">
        <v>302</v>
      </c>
      <c r="R3390" s="17" t="n">
        <f aca="false">+N3390*Q3390</f>
        <v>2639.92790139672</v>
      </c>
      <c r="S3390" s="17" t="n">
        <f aca="false">+O3390*Q3390</f>
        <v>0</v>
      </c>
      <c r="T3390" s="17"/>
      <c r="U3390" s="18" t="n">
        <f aca="false">+M3390-L3390</f>
        <v>0.0104166666666667</v>
      </c>
      <c r="V3390" s="18" t="n">
        <f aca="false">+U3390*Q3390</f>
        <v>3.14583333333333</v>
      </c>
      <c r="W3390" s="18"/>
    </row>
    <row r="3391" s="13" customFormat="true" ht="12" hidden="false" customHeight="false" outlineLevel="0" collapsed="false">
      <c r="A3391" s="12" t="n">
        <v>11289</v>
      </c>
      <c r="B3391" s="13" t="s">
        <v>709</v>
      </c>
      <c r="C3391" s="13" t="s">
        <v>316</v>
      </c>
      <c r="D3391" s="13" t="n">
        <v>1</v>
      </c>
      <c r="E3391" s="13" t="n">
        <v>587</v>
      </c>
      <c r="F3391" s="13" t="s">
        <v>714</v>
      </c>
      <c r="G3391" s="13" t="s">
        <v>24</v>
      </c>
      <c r="H3391" s="13" t="s">
        <v>29</v>
      </c>
      <c r="J3391" s="13" t="n">
        <v>1</v>
      </c>
      <c r="K3391" s="13" t="n">
        <v>2143</v>
      </c>
      <c r="L3391" s="14" t="n">
        <v>0.584722222222222</v>
      </c>
      <c r="M3391" s="15" t="n">
        <v>0.597222222222222</v>
      </c>
      <c r="N3391" s="16" t="n">
        <f aca="false">VLOOKUP(E3391,'Esp. percorsi al 18-10-22'!C:J,8,FALSE())</f>
        <v>8.74148311720767</v>
      </c>
      <c r="O3391" s="16"/>
      <c r="P3391" s="16"/>
      <c r="Q3391" s="20" t="n">
        <v>58</v>
      </c>
      <c r="R3391" s="17" t="n">
        <f aca="false">+N3391*Q3391</f>
        <v>507.006020798045</v>
      </c>
      <c r="S3391" s="17" t="n">
        <f aca="false">+O3391*Q3391</f>
        <v>0</v>
      </c>
      <c r="T3391" s="17"/>
      <c r="U3391" s="18" t="n">
        <f aca="false">+M3391-L3391</f>
        <v>0.0125</v>
      </c>
      <c r="V3391" s="18" t="n">
        <f aca="false">+U3391*Q3391</f>
        <v>0.725</v>
      </c>
      <c r="W3391" s="18"/>
    </row>
    <row r="3392" s="13" customFormat="true" ht="12" hidden="false" customHeight="false" outlineLevel="0" collapsed="false">
      <c r="A3392" s="12" t="n">
        <v>11259</v>
      </c>
      <c r="B3392" s="13" t="s">
        <v>709</v>
      </c>
      <c r="C3392" s="13" t="s">
        <v>316</v>
      </c>
      <c r="D3392" s="13" t="n">
        <v>1</v>
      </c>
      <c r="E3392" s="13" t="n">
        <v>587</v>
      </c>
      <c r="F3392" s="13" t="s">
        <v>714</v>
      </c>
      <c r="G3392" s="13" t="s">
        <v>24</v>
      </c>
      <c r="H3392" s="13" t="s">
        <v>25</v>
      </c>
      <c r="J3392" s="13" t="n">
        <v>1</v>
      </c>
      <c r="K3392" s="13" t="n">
        <v>1300</v>
      </c>
      <c r="L3392" s="14" t="n">
        <v>0.774305555555555</v>
      </c>
      <c r="M3392" s="15" t="n">
        <v>0.784722222222222</v>
      </c>
      <c r="N3392" s="16" t="n">
        <f aca="false">VLOOKUP(E3392,'Esp. percorsi al 18-10-22'!C:J,8,FALSE())</f>
        <v>8.74148311720767</v>
      </c>
      <c r="O3392" s="16"/>
      <c r="P3392" s="16"/>
      <c r="Q3392" s="20" t="n">
        <v>302</v>
      </c>
      <c r="R3392" s="17" t="n">
        <f aca="false">+N3392*Q3392</f>
        <v>2639.92790139672</v>
      </c>
      <c r="S3392" s="17" t="n">
        <f aca="false">+O3392*Q3392</f>
        <v>0</v>
      </c>
      <c r="T3392" s="17"/>
      <c r="U3392" s="18" t="n">
        <f aca="false">+M3392-L3392</f>
        <v>0.0104166666666667</v>
      </c>
      <c r="V3392" s="18" t="n">
        <f aca="false">+U3392*Q3392</f>
        <v>3.14583333333333</v>
      </c>
      <c r="W3392" s="18"/>
    </row>
    <row r="3393" s="13" customFormat="true" ht="12" hidden="false" customHeight="false" outlineLevel="0" collapsed="false">
      <c r="A3393" s="12" t="n">
        <v>11260</v>
      </c>
      <c r="B3393" s="13" t="s">
        <v>709</v>
      </c>
      <c r="C3393" s="13" t="s">
        <v>316</v>
      </c>
      <c r="D3393" s="13" t="n">
        <v>1</v>
      </c>
      <c r="E3393" s="13" t="n">
        <v>587</v>
      </c>
      <c r="F3393" s="13" t="s">
        <v>714</v>
      </c>
      <c r="G3393" s="13" t="s">
        <v>24</v>
      </c>
      <c r="H3393" s="13" t="s">
        <v>25</v>
      </c>
      <c r="J3393" s="13" t="n">
        <v>1</v>
      </c>
      <c r="K3393" s="13" t="n">
        <v>1301</v>
      </c>
      <c r="L3393" s="14" t="n">
        <v>0.809027777777778</v>
      </c>
      <c r="M3393" s="15" t="n">
        <v>0.819444444444444</v>
      </c>
      <c r="N3393" s="16" t="n">
        <f aca="false">VLOOKUP(E3393,'Esp. percorsi al 18-10-22'!C:J,8,FALSE())</f>
        <v>8.74148311720767</v>
      </c>
      <c r="O3393" s="16"/>
      <c r="P3393" s="16"/>
      <c r="Q3393" s="20" t="n">
        <v>302</v>
      </c>
      <c r="R3393" s="17" t="n">
        <f aca="false">+N3393*Q3393</f>
        <v>2639.92790139672</v>
      </c>
      <c r="S3393" s="17" t="n">
        <f aca="false">+O3393*Q3393</f>
        <v>0</v>
      </c>
      <c r="T3393" s="17"/>
      <c r="U3393" s="18" t="n">
        <f aca="false">+M3393-L3393</f>
        <v>0.0104166666666667</v>
      </c>
      <c r="V3393" s="18" t="n">
        <f aca="false">+U3393*Q3393</f>
        <v>3.14583333333333</v>
      </c>
      <c r="W3393" s="18"/>
    </row>
    <row r="3394" s="13" customFormat="true" ht="12" hidden="false" customHeight="false" outlineLevel="0" collapsed="false">
      <c r="A3394" s="12" t="n">
        <v>11290</v>
      </c>
      <c r="B3394" s="13" t="s">
        <v>709</v>
      </c>
      <c r="C3394" s="13" t="s">
        <v>316</v>
      </c>
      <c r="D3394" s="13" t="n">
        <v>1</v>
      </c>
      <c r="E3394" s="13" t="n">
        <v>587</v>
      </c>
      <c r="F3394" s="13" t="s">
        <v>714</v>
      </c>
      <c r="G3394" s="13" t="s">
        <v>24</v>
      </c>
      <c r="H3394" s="13" t="s">
        <v>29</v>
      </c>
      <c r="J3394" s="13" t="n">
        <v>1</v>
      </c>
      <c r="K3394" s="13" t="n">
        <v>2144</v>
      </c>
      <c r="L3394" s="14" t="n">
        <v>0.918055555555556</v>
      </c>
      <c r="M3394" s="15" t="n">
        <v>0.927083333333333</v>
      </c>
      <c r="N3394" s="16" t="n">
        <f aca="false">VLOOKUP(E3394,'Esp. percorsi al 18-10-22'!C:J,8,FALSE())</f>
        <v>8.74148311720767</v>
      </c>
      <c r="O3394" s="16"/>
      <c r="P3394" s="16"/>
      <c r="Q3394" s="20" t="n">
        <v>58</v>
      </c>
      <c r="R3394" s="17" t="n">
        <f aca="false">+N3394*Q3394</f>
        <v>507.006020798045</v>
      </c>
      <c r="S3394" s="17" t="n">
        <f aca="false">+O3394*Q3394</f>
        <v>0</v>
      </c>
      <c r="T3394" s="17"/>
      <c r="U3394" s="18" t="n">
        <f aca="false">+M3394-L3394</f>
        <v>0.00902777777777778</v>
      </c>
      <c r="V3394" s="18" t="n">
        <f aca="false">+U3394*Q3394</f>
        <v>0.523611111111111</v>
      </c>
      <c r="W3394" s="18"/>
    </row>
    <row r="3395" s="13" customFormat="true" ht="12" hidden="false" customHeight="false" outlineLevel="0" collapsed="false">
      <c r="A3395" s="12" t="n">
        <v>11261</v>
      </c>
      <c r="B3395" s="13" t="s">
        <v>709</v>
      </c>
      <c r="C3395" s="13" t="s">
        <v>316</v>
      </c>
      <c r="D3395" s="13" t="n">
        <v>1</v>
      </c>
      <c r="E3395" s="13" t="n">
        <v>588</v>
      </c>
      <c r="F3395" s="13" t="s">
        <v>715</v>
      </c>
      <c r="G3395" s="13" t="s">
        <v>24</v>
      </c>
      <c r="H3395" s="13" t="s">
        <v>25</v>
      </c>
      <c r="J3395" s="13" t="n">
        <v>1</v>
      </c>
      <c r="K3395" s="13" t="n">
        <v>1303</v>
      </c>
      <c r="L3395" s="14" t="n">
        <v>0.715277777777778</v>
      </c>
      <c r="M3395" s="15" t="n">
        <v>0.729166666666667</v>
      </c>
      <c r="N3395" s="16" t="n">
        <f aca="false">VLOOKUP(E3395,'Esp. percorsi al 18-10-22'!C:J,8,FALSE())</f>
        <v>13.0359124850118</v>
      </c>
      <c r="O3395" s="16"/>
      <c r="P3395" s="16"/>
      <c r="Q3395" s="20" t="n">
        <v>302</v>
      </c>
      <c r="R3395" s="17" t="n">
        <f aca="false">+N3395*Q3395</f>
        <v>3936.84557047356</v>
      </c>
      <c r="S3395" s="17" t="n">
        <f aca="false">+O3395*Q3395</f>
        <v>0</v>
      </c>
      <c r="T3395" s="17"/>
      <c r="U3395" s="18" t="n">
        <f aca="false">+M3395-L3395</f>
        <v>0.0138888888888889</v>
      </c>
      <c r="V3395" s="18" t="n">
        <f aca="false">+U3395*Q3395</f>
        <v>4.19444444444444</v>
      </c>
      <c r="W3395" s="18"/>
    </row>
    <row r="3396" s="13" customFormat="true" ht="12" hidden="false" customHeight="false" outlineLevel="0" collapsed="false">
      <c r="A3396" s="12" t="n">
        <v>11267</v>
      </c>
      <c r="B3396" s="13" t="s">
        <v>709</v>
      </c>
      <c r="C3396" s="13" t="s">
        <v>316</v>
      </c>
      <c r="D3396" s="13" t="n">
        <v>1</v>
      </c>
      <c r="E3396" s="13" t="n">
        <v>652</v>
      </c>
      <c r="F3396" s="13" t="s">
        <v>716</v>
      </c>
      <c r="G3396" s="13" t="s">
        <v>24</v>
      </c>
      <c r="H3396" s="13" t="s">
        <v>25</v>
      </c>
      <c r="J3396" s="13" t="n">
        <v>1</v>
      </c>
      <c r="K3396" s="13" t="n">
        <v>1391</v>
      </c>
      <c r="L3396" s="14" t="n">
        <v>0.291666666666667</v>
      </c>
      <c r="M3396" s="15" t="n">
        <v>0.3125</v>
      </c>
      <c r="N3396" s="16" t="n">
        <f aca="false">VLOOKUP(E3396,'Esp. percorsi al 18-10-22'!C:J,8,FALSE())</f>
        <v>18.5544821090435</v>
      </c>
      <c r="O3396" s="16"/>
      <c r="P3396" s="16"/>
      <c r="Q3396" s="20" t="n">
        <v>302</v>
      </c>
      <c r="R3396" s="17" t="n">
        <f aca="false">+N3396*Q3396</f>
        <v>5603.45359693114</v>
      </c>
      <c r="S3396" s="17" t="n">
        <f aca="false">+O3396*Q3396</f>
        <v>0</v>
      </c>
      <c r="T3396" s="17"/>
      <c r="U3396" s="18" t="n">
        <f aca="false">+M3396-L3396</f>
        <v>0.0208333333333333</v>
      </c>
      <c r="V3396" s="18" t="n">
        <f aca="false">+U3396*Q3396</f>
        <v>6.29166666666667</v>
      </c>
      <c r="W3396" s="18"/>
    </row>
    <row r="3397" s="13" customFormat="true" ht="12" hidden="false" customHeight="false" outlineLevel="0" collapsed="false">
      <c r="A3397" s="12" t="n">
        <v>11291</v>
      </c>
      <c r="B3397" s="13" t="s">
        <v>709</v>
      </c>
      <c r="C3397" s="13" t="s">
        <v>316</v>
      </c>
      <c r="D3397" s="13" t="n">
        <v>1</v>
      </c>
      <c r="E3397" s="13" t="n">
        <v>652</v>
      </c>
      <c r="F3397" s="13" t="s">
        <v>716</v>
      </c>
      <c r="G3397" s="13" t="s">
        <v>24</v>
      </c>
      <c r="H3397" s="13" t="s">
        <v>29</v>
      </c>
      <c r="J3397" s="13" t="n">
        <v>1</v>
      </c>
      <c r="K3397" s="13" t="n">
        <v>2171</v>
      </c>
      <c r="L3397" s="14" t="n">
        <v>0.291666666666667</v>
      </c>
      <c r="M3397" s="15" t="n">
        <v>0.3125</v>
      </c>
      <c r="N3397" s="16" t="n">
        <f aca="false">VLOOKUP(E3397,'Esp. percorsi al 18-10-22'!C:J,8,FALSE())</f>
        <v>18.5544821090435</v>
      </c>
      <c r="O3397" s="16"/>
      <c r="P3397" s="16"/>
      <c r="Q3397" s="20" t="n">
        <v>58</v>
      </c>
      <c r="R3397" s="17" t="n">
        <f aca="false">+N3397*Q3397</f>
        <v>1076.15996232452</v>
      </c>
      <c r="S3397" s="17" t="n">
        <f aca="false">+O3397*Q3397</f>
        <v>0</v>
      </c>
      <c r="T3397" s="17"/>
      <c r="U3397" s="18" t="n">
        <f aca="false">+M3397-L3397</f>
        <v>0.0208333333333333</v>
      </c>
      <c r="V3397" s="18" t="n">
        <f aca="false">+U3397*Q3397</f>
        <v>1.20833333333333</v>
      </c>
      <c r="W3397" s="18"/>
    </row>
    <row r="3398" s="13" customFormat="true" ht="12" hidden="false" customHeight="false" outlineLevel="0" collapsed="false">
      <c r="A3398" s="12" t="n">
        <v>11268</v>
      </c>
      <c r="B3398" s="13" t="s">
        <v>709</v>
      </c>
      <c r="C3398" s="13" t="s">
        <v>316</v>
      </c>
      <c r="D3398" s="13" t="n">
        <v>1</v>
      </c>
      <c r="E3398" s="13" t="n">
        <v>652</v>
      </c>
      <c r="F3398" s="13" t="s">
        <v>716</v>
      </c>
      <c r="G3398" s="13" t="s">
        <v>24</v>
      </c>
      <c r="H3398" s="13" t="s">
        <v>25</v>
      </c>
      <c r="J3398" s="13" t="n">
        <v>1</v>
      </c>
      <c r="K3398" s="13" t="n">
        <v>1392</v>
      </c>
      <c r="L3398" s="14" t="n">
        <v>0.458333333333333</v>
      </c>
      <c r="M3398" s="15" t="n">
        <v>0.479166666666667</v>
      </c>
      <c r="N3398" s="16" t="n">
        <f aca="false">VLOOKUP(E3398,'Esp. percorsi al 18-10-22'!C:J,8,FALSE())</f>
        <v>18.5544821090435</v>
      </c>
      <c r="O3398" s="16"/>
      <c r="P3398" s="16"/>
      <c r="Q3398" s="20" t="n">
        <v>302</v>
      </c>
      <c r="R3398" s="17" t="n">
        <f aca="false">+N3398*Q3398</f>
        <v>5603.45359693114</v>
      </c>
      <c r="S3398" s="17" t="n">
        <f aca="false">+O3398*Q3398</f>
        <v>0</v>
      </c>
      <c r="T3398" s="17"/>
      <c r="U3398" s="18" t="n">
        <f aca="false">+M3398-L3398</f>
        <v>0.0208333333333333</v>
      </c>
      <c r="V3398" s="18" t="n">
        <f aca="false">+U3398*Q3398</f>
        <v>6.29166666666667</v>
      </c>
      <c r="W3398" s="18"/>
    </row>
    <row r="3399" s="13" customFormat="true" ht="12" hidden="false" customHeight="false" outlineLevel="0" collapsed="false">
      <c r="A3399" s="12" t="n">
        <v>13207</v>
      </c>
      <c r="B3399" s="13" t="s">
        <v>709</v>
      </c>
      <c r="C3399" s="13" t="s">
        <v>316</v>
      </c>
      <c r="D3399" s="13" t="n">
        <v>1</v>
      </c>
      <c r="E3399" s="13" t="n">
        <v>652</v>
      </c>
      <c r="F3399" s="13" t="s">
        <v>716</v>
      </c>
      <c r="G3399" s="13" t="s">
        <v>24</v>
      </c>
      <c r="H3399" s="13" t="s">
        <v>29</v>
      </c>
      <c r="J3399" s="13" t="n">
        <v>1</v>
      </c>
      <c r="K3399" s="13" t="n">
        <v>2172</v>
      </c>
      <c r="L3399" s="14" t="n">
        <v>0.520833333333333</v>
      </c>
      <c r="M3399" s="15" t="n">
        <v>0.541666666666667</v>
      </c>
      <c r="N3399" s="16" t="n">
        <f aca="false">VLOOKUP(E3399,'Esp. percorsi al 18-10-22'!C:J,8,FALSE())</f>
        <v>18.5544821090435</v>
      </c>
      <c r="O3399" s="16"/>
      <c r="P3399" s="16"/>
      <c r="Q3399" s="20" t="n">
        <v>58</v>
      </c>
      <c r="R3399" s="17" t="n">
        <f aca="false">+N3399*Q3399</f>
        <v>1076.15996232452</v>
      </c>
      <c r="S3399" s="17" t="n">
        <f aca="false">+O3399*Q3399</f>
        <v>0</v>
      </c>
      <c r="T3399" s="17"/>
      <c r="U3399" s="18" t="n">
        <f aca="false">+M3399-L3399</f>
        <v>0.0208333333333333</v>
      </c>
      <c r="V3399" s="18" t="n">
        <f aca="false">+U3399*Q3399</f>
        <v>1.20833333333333</v>
      </c>
      <c r="W3399" s="18"/>
    </row>
    <row r="3400" s="13" customFormat="true" ht="12" hidden="false" customHeight="false" outlineLevel="0" collapsed="false">
      <c r="A3400" s="12" t="n">
        <v>11269</v>
      </c>
      <c r="B3400" s="13" t="s">
        <v>709</v>
      </c>
      <c r="C3400" s="13" t="s">
        <v>316</v>
      </c>
      <c r="D3400" s="13" t="n">
        <v>1</v>
      </c>
      <c r="E3400" s="13" t="n">
        <v>652</v>
      </c>
      <c r="F3400" s="13" t="s">
        <v>716</v>
      </c>
      <c r="G3400" s="13" t="s">
        <v>24</v>
      </c>
      <c r="H3400" s="13" t="s">
        <v>25</v>
      </c>
      <c r="J3400" s="13" t="n">
        <v>1</v>
      </c>
      <c r="K3400" s="13" t="n">
        <v>1393</v>
      </c>
      <c r="L3400" s="14" t="n">
        <v>0.534722222222222</v>
      </c>
      <c r="M3400" s="15" t="n">
        <v>0.555555555555556</v>
      </c>
      <c r="N3400" s="16" t="n">
        <f aca="false">VLOOKUP(E3400,'Esp. percorsi al 18-10-22'!C:J,8,FALSE())</f>
        <v>18.5544821090435</v>
      </c>
      <c r="O3400" s="16"/>
      <c r="P3400" s="16"/>
      <c r="Q3400" s="20" t="n">
        <v>302</v>
      </c>
      <c r="R3400" s="17" t="n">
        <f aca="false">+N3400*Q3400</f>
        <v>5603.45359693114</v>
      </c>
      <c r="S3400" s="17" t="n">
        <f aca="false">+O3400*Q3400</f>
        <v>0</v>
      </c>
      <c r="T3400" s="17"/>
      <c r="U3400" s="18" t="n">
        <f aca="false">+M3400-L3400</f>
        <v>0.0208333333333333</v>
      </c>
      <c r="V3400" s="18" t="n">
        <f aca="false">+U3400*Q3400</f>
        <v>6.29166666666667</v>
      </c>
      <c r="W3400" s="18"/>
    </row>
    <row r="3401" s="13" customFormat="true" ht="12" hidden="false" customHeight="false" outlineLevel="0" collapsed="false">
      <c r="A3401" s="12" t="n">
        <v>11270</v>
      </c>
      <c r="B3401" s="13" t="s">
        <v>709</v>
      </c>
      <c r="C3401" s="13" t="s">
        <v>316</v>
      </c>
      <c r="D3401" s="13" t="n">
        <v>1</v>
      </c>
      <c r="E3401" s="13" t="n">
        <v>652</v>
      </c>
      <c r="F3401" s="13" t="s">
        <v>716</v>
      </c>
      <c r="G3401" s="13" t="s">
        <v>24</v>
      </c>
      <c r="H3401" s="13" t="s">
        <v>25</v>
      </c>
      <c r="J3401" s="13" t="n">
        <v>1</v>
      </c>
      <c r="K3401" s="13" t="n">
        <v>1394</v>
      </c>
      <c r="L3401" s="14" t="n">
        <v>0.631944444444444</v>
      </c>
      <c r="M3401" s="15" t="n">
        <v>0.652777777777778</v>
      </c>
      <c r="N3401" s="16" t="n">
        <f aca="false">VLOOKUP(E3401,'Esp. percorsi al 18-10-22'!C:J,8,FALSE())</f>
        <v>18.5544821090435</v>
      </c>
      <c r="O3401" s="16"/>
      <c r="P3401" s="16"/>
      <c r="Q3401" s="20" t="n">
        <v>302</v>
      </c>
      <c r="R3401" s="17" t="n">
        <f aca="false">+N3401*Q3401</f>
        <v>5603.45359693114</v>
      </c>
      <c r="S3401" s="17" t="n">
        <f aca="false">+O3401*Q3401</f>
        <v>0</v>
      </c>
      <c r="T3401" s="17"/>
      <c r="U3401" s="18" t="n">
        <f aca="false">+M3401-L3401</f>
        <v>0.0208333333333333</v>
      </c>
      <c r="V3401" s="18" t="n">
        <f aca="false">+U3401*Q3401</f>
        <v>6.29166666666667</v>
      </c>
      <c r="W3401" s="18"/>
    </row>
    <row r="3402" s="13" customFormat="true" ht="12" hidden="false" customHeight="false" outlineLevel="0" collapsed="false">
      <c r="A3402" s="12" t="n">
        <v>11293</v>
      </c>
      <c r="B3402" s="13" t="s">
        <v>709</v>
      </c>
      <c r="C3402" s="13" t="s">
        <v>316</v>
      </c>
      <c r="D3402" s="13" t="n">
        <v>1</v>
      </c>
      <c r="E3402" s="13" t="n">
        <v>652</v>
      </c>
      <c r="F3402" s="13" t="s">
        <v>716</v>
      </c>
      <c r="G3402" s="13" t="s">
        <v>24</v>
      </c>
      <c r="H3402" s="13" t="s">
        <v>29</v>
      </c>
      <c r="J3402" s="13" t="n">
        <v>1</v>
      </c>
      <c r="K3402" s="13" t="n">
        <v>2173</v>
      </c>
      <c r="L3402" s="14" t="n">
        <v>0.631944444444444</v>
      </c>
      <c r="M3402" s="15" t="n">
        <v>0.652777777777778</v>
      </c>
      <c r="N3402" s="16" t="n">
        <f aca="false">VLOOKUP(E3402,'Esp. percorsi al 18-10-22'!C:J,8,FALSE())</f>
        <v>18.5544821090435</v>
      </c>
      <c r="O3402" s="16"/>
      <c r="P3402" s="16"/>
      <c r="Q3402" s="20" t="n">
        <v>58</v>
      </c>
      <c r="R3402" s="17" t="n">
        <f aca="false">+N3402*Q3402</f>
        <v>1076.15996232452</v>
      </c>
      <c r="S3402" s="17" t="n">
        <f aca="false">+O3402*Q3402</f>
        <v>0</v>
      </c>
      <c r="T3402" s="17"/>
      <c r="U3402" s="18" t="n">
        <f aca="false">+M3402-L3402</f>
        <v>0.0208333333333333</v>
      </c>
      <c r="V3402" s="18" t="n">
        <f aca="false">+U3402*Q3402</f>
        <v>1.20833333333333</v>
      </c>
      <c r="W3402" s="18"/>
    </row>
    <row r="3403" s="13" customFormat="true" ht="12" hidden="false" customHeight="false" outlineLevel="0" collapsed="false">
      <c r="A3403" s="12" t="n">
        <v>11271</v>
      </c>
      <c r="B3403" s="13" t="s">
        <v>709</v>
      </c>
      <c r="C3403" s="13" t="s">
        <v>316</v>
      </c>
      <c r="D3403" s="13" t="n">
        <v>1</v>
      </c>
      <c r="E3403" s="13" t="n">
        <v>652</v>
      </c>
      <c r="F3403" s="13" t="s">
        <v>716</v>
      </c>
      <c r="G3403" s="13" t="s">
        <v>24</v>
      </c>
      <c r="H3403" s="13" t="s">
        <v>25</v>
      </c>
      <c r="J3403" s="13" t="n">
        <v>1</v>
      </c>
      <c r="K3403" s="13" t="n">
        <v>1395</v>
      </c>
      <c r="L3403" s="14" t="n">
        <v>0.75</v>
      </c>
      <c r="M3403" s="15" t="n">
        <v>0.770833333333333</v>
      </c>
      <c r="N3403" s="16" t="n">
        <f aca="false">VLOOKUP(E3403,'Esp. percorsi al 18-10-22'!C:J,8,FALSE())</f>
        <v>18.5544821090435</v>
      </c>
      <c r="O3403" s="16"/>
      <c r="P3403" s="16"/>
      <c r="Q3403" s="20" t="n">
        <v>302</v>
      </c>
      <c r="R3403" s="17" t="n">
        <f aca="false">+N3403*Q3403</f>
        <v>5603.45359693114</v>
      </c>
      <c r="S3403" s="17" t="n">
        <f aca="false">+O3403*Q3403</f>
        <v>0</v>
      </c>
      <c r="T3403" s="17"/>
      <c r="U3403" s="18" t="n">
        <f aca="false">+M3403-L3403</f>
        <v>0.0208333333333333</v>
      </c>
      <c r="V3403" s="18" t="n">
        <f aca="false">+U3403*Q3403</f>
        <v>6.29166666666667</v>
      </c>
      <c r="W3403" s="18"/>
    </row>
    <row r="3404" s="13" customFormat="true" ht="12" hidden="false" customHeight="false" outlineLevel="0" collapsed="false">
      <c r="A3404" s="12" t="n">
        <v>11272</v>
      </c>
      <c r="B3404" s="13" t="s">
        <v>709</v>
      </c>
      <c r="C3404" s="13" t="s">
        <v>316</v>
      </c>
      <c r="D3404" s="13" t="n">
        <v>1</v>
      </c>
      <c r="E3404" s="13" t="n">
        <v>652</v>
      </c>
      <c r="F3404" s="13" t="s">
        <v>716</v>
      </c>
      <c r="G3404" s="13" t="s">
        <v>24</v>
      </c>
      <c r="H3404" s="13" t="s">
        <v>25</v>
      </c>
      <c r="J3404" s="13" t="n">
        <v>1</v>
      </c>
      <c r="K3404" s="13" t="n">
        <v>1396</v>
      </c>
      <c r="L3404" s="14" t="n">
        <v>0.868055555555555</v>
      </c>
      <c r="M3404" s="15" t="n">
        <v>0.888888888888889</v>
      </c>
      <c r="N3404" s="16" t="n">
        <f aca="false">VLOOKUP(E3404,'Esp. percorsi al 18-10-22'!C:J,8,FALSE())</f>
        <v>18.5544821090435</v>
      </c>
      <c r="O3404" s="16"/>
      <c r="P3404" s="16"/>
      <c r="Q3404" s="20" t="n">
        <v>302</v>
      </c>
      <c r="R3404" s="17" t="n">
        <f aca="false">+N3404*Q3404</f>
        <v>5603.45359693114</v>
      </c>
      <c r="S3404" s="17" t="n">
        <f aca="false">+O3404*Q3404</f>
        <v>0</v>
      </c>
      <c r="T3404" s="17"/>
      <c r="U3404" s="18" t="n">
        <f aca="false">+M3404-L3404</f>
        <v>0.0208333333333333</v>
      </c>
      <c r="V3404" s="18" t="n">
        <f aca="false">+U3404*Q3404</f>
        <v>6.29166666666667</v>
      </c>
      <c r="W3404" s="18"/>
    </row>
    <row r="3405" s="13" customFormat="true" ht="12" hidden="false" customHeight="false" outlineLevel="0" collapsed="false">
      <c r="A3405" s="12" t="n">
        <v>11294</v>
      </c>
      <c r="B3405" s="13" t="s">
        <v>709</v>
      </c>
      <c r="C3405" s="13" t="s">
        <v>316</v>
      </c>
      <c r="D3405" s="13" t="n">
        <v>1</v>
      </c>
      <c r="E3405" s="13" t="n">
        <v>652</v>
      </c>
      <c r="F3405" s="13" t="s">
        <v>716</v>
      </c>
      <c r="G3405" s="13" t="s">
        <v>24</v>
      </c>
      <c r="H3405" s="13" t="s">
        <v>29</v>
      </c>
      <c r="J3405" s="13" t="n">
        <v>1</v>
      </c>
      <c r="K3405" s="13" t="n">
        <v>2174</v>
      </c>
      <c r="L3405" s="14" t="n">
        <v>0.868055555555555</v>
      </c>
      <c r="M3405" s="15" t="n">
        <v>0.888888888888889</v>
      </c>
      <c r="N3405" s="16" t="n">
        <f aca="false">VLOOKUP(E3405,'Esp. percorsi al 18-10-22'!C:J,8,FALSE())</f>
        <v>18.5544821090435</v>
      </c>
      <c r="O3405" s="16"/>
      <c r="P3405" s="16"/>
      <c r="Q3405" s="20" t="n">
        <v>58</v>
      </c>
      <c r="R3405" s="17" t="n">
        <f aca="false">+N3405*Q3405</f>
        <v>1076.15996232452</v>
      </c>
      <c r="S3405" s="17" t="n">
        <f aca="false">+O3405*Q3405</f>
        <v>0</v>
      </c>
      <c r="T3405" s="17"/>
      <c r="U3405" s="18" t="n">
        <f aca="false">+M3405-L3405</f>
        <v>0.0208333333333333</v>
      </c>
      <c r="V3405" s="18" t="n">
        <f aca="false">+U3405*Q3405</f>
        <v>1.20833333333333</v>
      </c>
      <c r="W3405" s="18"/>
    </row>
    <row r="3406" s="13" customFormat="true" ht="12" hidden="false" customHeight="false" outlineLevel="0" collapsed="false">
      <c r="A3406" s="12" t="n">
        <v>12463</v>
      </c>
      <c r="B3406" s="13" t="s">
        <v>709</v>
      </c>
      <c r="C3406" s="13" t="s">
        <v>316</v>
      </c>
      <c r="D3406" s="13" t="n">
        <v>2</v>
      </c>
      <c r="E3406" s="13" t="n">
        <v>947</v>
      </c>
      <c r="F3406" s="13" t="s">
        <v>717</v>
      </c>
      <c r="G3406" s="13" t="s">
        <v>42</v>
      </c>
      <c r="H3406" s="13" t="n">
        <v>35</v>
      </c>
      <c r="J3406" s="13" t="n">
        <v>1</v>
      </c>
      <c r="K3406" s="13" t="n">
        <v>4165</v>
      </c>
      <c r="L3406" s="14" t="n">
        <v>0.704861111111111</v>
      </c>
      <c r="M3406" s="15" t="n">
        <v>0.732638888888889</v>
      </c>
      <c r="N3406" s="16" t="n">
        <f aca="false">VLOOKUP(E3406,'Esp. percorsi al 18-10-22'!C:J,8,FALSE())</f>
        <v>21.9261305099487</v>
      </c>
      <c r="O3406" s="16"/>
      <c r="P3406" s="16"/>
      <c r="Q3406" s="20" t="n">
        <v>70</v>
      </c>
      <c r="R3406" s="17" t="n">
        <f aca="false">+N3406*Q3406</f>
        <v>1534.82913569641</v>
      </c>
      <c r="S3406" s="17" t="n">
        <f aca="false">+O3406*Q3406</f>
        <v>0</v>
      </c>
      <c r="T3406" s="17"/>
      <c r="U3406" s="18" t="n">
        <f aca="false">+M3406-L3406</f>
        <v>0.0277777777777778</v>
      </c>
      <c r="V3406" s="18" t="n">
        <f aca="false">+U3406*Q3406</f>
        <v>1.94444444444444</v>
      </c>
      <c r="W3406" s="18"/>
    </row>
    <row r="3407" s="13" customFormat="true" ht="12" hidden="false" customHeight="false" outlineLevel="0" collapsed="false">
      <c r="A3407" s="12" t="n">
        <v>18357</v>
      </c>
      <c r="B3407" s="13" t="n">
        <v>40</v>
      </c>
      <c r="C3407" s="13" t="s">
        <v>718</v>
      </c>
      <c r="D3407" s="13" t="n">
        <v>1</v>
      </c>
      <c r="E3407" s="13" t="n">
        <v>3</v>
      </c>
      <c r="F3407" s="13" t="s">
        <v>719</v>
      </c>
      <c r="G3407" s="13" t="s">
        <v>28</v>
      </c>
      <c r="H3407" s="13" t="s">
        <v>25</v>
      </c>
      <c r="J3407" s="13" t="n">
        <v>1</v>
      </c>
      <c r="K3407" s="13" t="n">
        <v>18357</v>
      </c>
      <c r="L3407" s="14" t="n">
        <v>0.215277777777778</v>
      </c>
      <c r="M3407" s="15" t="n">
        <v>0.243055555555556</v>
      </c>
      <c r="N3407" s="16" t="n">
        <f aca="false">VLOOKUP(E3407,'Esp. percorsi al 18-10-22'!C:J,8,FALSE())</f>
        <v>18.6836101690739</v>
      </c>
      <c r="Q3407" s="20" t="n">
        <v>67</v>
      </c>
      <c r="R3407" s="17" t="n">
        <f aca="false">+N3407*Q3407</f>
        <v>1251.80188132795</v>
      </c>
      <c r="S3407" s="17" t="n">
        <f aca="false">+O3407*Q3407</f>
        <v>0</v>
      </c>
      <c r="T3407" s="17"/>
      <c r="U3407" s="18" t="n">
        <f aca="false">+M3407-L3407</f>
        <v>0.0277777777777778</v>
      </c>
      <c r="V3407" s="18" t="n">
        <f aca="false">+U3407*Q3407</f>
        <v>1.86111111111111</v>
      </c>
      <c r="W3407" s="18"/>
    </row>
    <row r="3408" s="13" customFormat="true" ht="12" hidden="false" customHeight="false" outlineLevel="0" collapsed="false">
      <c r="A3408" s="12" t="n">
        <v>17482</v>
      </c>
      <c r="B3408" s="13" t="n">
        <v>40</v>
      </c>
      <c r="C3408" s="13" t="s">
        <v>718</v>
      </c>
      <c r="D3408" s="13" t="n">
        <v>1</v>
      </c>
      <c r="E3408" s="13" t="n">
        <v>3</v>
      </c>
      <c r="F3408" s="13" t="s">
        <v>719</v>
      </c>
      <c r="G3408" s="13" t="s">
        <v>26</v>
      </c>
      <c r="H3408" s="13" t="s">
        <v>25</v>
      </c>
      <c r="J3408" s="13" t="n">
        <v>1</v>
      </c>
      <c r="K3408" s="13" t="n">
        <v>2669</v>
      </c>
      <c r="L3408" s="14" t="n">
        <v>0.232638888888889</v>
      </c>
      <c r="M3408" s="15" t="n">
        <v>0.260416666666667</v>
      </c>
      <c r="N3408" s="16" t="n">
        <f aca="false">VLOOKUP(E3408,'Esp. percorsi al 18-10-22'!C:J,8,FALSE())</f>
        <v>18.6836101690739</v>
      </c>
      <c r="Q3408" s="20" t="n">
        <v>235</v>
      </c>
      <c r="R3408" s="17" t="n">
        <f aca="false">+N3408*Q3408</f>
        <v>4390.64838973237</v>
      </c>
      <c r="S3408" s="17" t="n">
        <f aca="false">+O3408*Q3408</f>
        <v>0</v>
      </c>
      <c r="T3408" s="17"/>
      <c r="U3408" s="18" t="n">
        <f aca="false">+M3408-L3408</f>
        <v>0.0277777777777778</v>
      </c>
      <c r="V3408" s="18" t="n">
        <f aca="false">+U3408*Q3408</f>
        <v>6.52777777777778</v>
      </c>
      <c r="W3408" s="18"/>
    </row>
    <row r="3409" s="13" customFormat="true" ht="12" hidden="false" customHeight="false" outlineLevel="0" collapsed="false">
      <c r="A3409" s="12" t="n">
        <v>17107</v>
      </c>
      <c r="B3409" s="13" t="n">
        <v>40</v>
      </c>
      <c r="C3409" s="13" t="s">
        <v>718</v>
      </c>
      <c r="D3409" s="13" t="n">
        <v>1</v>
      </c>
      <c r="E3409" s="13" t="n">
        <v>3</v>
      </c>
      <c r="F3409" s="13" t="s">
        <v>719</v>
      </c>
      <c r="G3409" s="13" t="s">
        <v>28</v>
      </c>
      <c r="H3409" s="13" t="s">
        <v>29</v>
      </c>
      <c r="J3409" s="13" t="n">
        <v>1</v>
      </c>
      <c r="K3409" s="13" t="n">
        <v>17107</v>
      </c>
      <c r="L3409" s="14" t="n">
        <v>0.236111111111111</v>
      </c>
      <c r="M3409" s="15" t="n">
        <v>0.263888888888889</v>
      </c>
      <c r="N3409" s="16" t="n">
        <f aca="false">VLOOKUP(E3409,'Esp. percorsi al 18-10-22'!C:J,8,FALSE())</f>
        <v>18.6836101690739</v>
      </c>
      <c r="Q3409" s="20" t="n">
        <v>12</v>
      </c>
      <c r="R3409" s="17" t="n">
        <f aca="false">+N3409*Q3409</f>
        <v>224.203322028887</v>
      </c>
      <c r="S3409" s="17" t="n">
        <f aca="false">+O3409*Q3409</f>
        <v>0</v>
      </c>
      <c r="T3409" s="17"/>
      <c r="U3409" s="18" t="n">
        <f aca="false">+M3409-L3409</f>
        <v>0.0277777777777778</v>
      </c>
      <c r="V3409" s="18" t="n">
        <f aca="false">+U3409*Q3409</f>
        <v>0.333333333333333</v>
      </c>
      <c r="W3409" s="18"/>
    </row>
    <row r="3410" s="13" customFormat="true" ht="12" hidden="false" customHeight="false" outlineLevel="0" collapsed="false">
      <c r="A3410" s="12" t="n">
        <v>13934</v>
      </c>
      <c r="B3410" s="13" t="n">
        <v>40</v>
      </c>
      <c r="C3410" s="13" t="s">
        <v>718</v>
      </c>
      <c r="D3410" s="13" t="n">
        <v>1</v>
      </c>
      <c r="E3410" s="13" t="n">
        <v>3</v>
      </c>
      <c r="F3410" s="13" t="s">
        <v>719</v>
      </c>
      <c r="G3410" s="13" t="s">
        <v>28</v>
      </c>
      <c r="H3410" s="13" t="s">
        <v>25</v>
      </c>
      <c r="J3410" s="13" t="n">
        <v>1</v>
      </c>
      <c r="K3410" s="13" t="n">
        <v>5266</v>
      </c>
      <c r="L3410" s="14" t="n">
        <v>0.239583333333333</v>
      </c>
      <c r="M3410" s="15" t="n">
        <v>0.267361111111111</v>
      </c>
      <c r="N3410" s="16" t="n">
        <f aca="false">VLOOKUP(E3410,'Esp. percorsi al 18-10-22'!C:J,8,FALSE())</f>
        <v>18.6836101690739</v>
      </c>
      <c r="Q3410" s="20" t="n">
        <v>67</v>
      </c>
      <c r="R3410" s="17" t="n">
        <f aca="false">+N3410*Q3410</f>
        <v>1251.80188132795</v>
      </c>
      <c r="S3410" s="17" t="n">
        <f aca="false">+O3410*Q3410</f>
        <v>0</v>
      </c>
      <c r="T3410" s="17"/>
      <c r="U3410" s="18" t="n">
        <f aca="false">+M3410-L3410</f>
        <v>0.0277777777777778</v>
      </c>
      <c r="V3410" s="18" t="n">
        <f aca="false">+U3410*Q3410</f>
        <v>1.86111111111111</v>
      </c>
      <c r="W3410" s="18"/>
    </row>
    <row r="3411" s="13" customFormat="true" ht="12" hidden="false" customHeight="false" outlineLevel="0" collapsed="false">
      <c r="A3411" s="12" t="n">
        <v>9324</v>
      </c>
      <c r="B3411" s="13" t="n">
        <v>40</v>
      </c>
      <c r="C3411" s="13" t="s">
        <v>718</v>
      </c>
      <c r="D3411" s="13" t="n">
        <v>1</v>
      </c>
      <c r="E3411" s="13" t="n">
        <v>3</v>
      </c>
      <c r="F3411" s="13" t="s">
        <v>719</v>
      </c>
      <c r="G3411" s="13" t="s">
        <v>26</v>
      </c>
      <c r="H3411" s="13" t="s">
        <v>29</v>
      </c>
      <c r="J3411" s="13" t="n">
        <v>1</v>
      </c>
      <c r="K3411" s="13" t="n">
        <v>2762</v>
      </c>
      <c r="L3411" s="14" t="n">
        <v>0.243055555555556</v>
      </c>
      <c r="M3411" s="15" t="n">
        <v>0.270833333333333</v>
      </c>
      <c r="N3411" s="16" t="n">
        <f aca="false">VLOOKUP(E3411,'Esp. percorsi al 18-10-22'!C:J,8,FALSE())</f>
        <v>18.6836101690739</v>
      </c>
      <c r="Q3411" s="20" t="n">
        <v>46</v>
      </c>
      <c r="R3411" s="17" t="n">
        <f aca="false">+N3411*Q3411</f>
        <v>859.4460677774</v>
      </c>
      <c r="S3411" s="17" t="n">
        <f aca="false">+O3411*Q3411</f>
        <v>0</v>
      </c>
      <c r="T3411" s="17"/>
      <c r="U3411" s="18" t="n">
        <f aca="false">+M3411-L3411</f>
        <v>0.0277777777777778</v>
      </c>
      <c r="V3411" s="18" t="n">
        <f aca="false">+U3411*Q3411</f>
        <v>1.27777777777778</v>
      </c>
      <c r="W3411" s="18"/>
    </row>
    <row r="3412" s="13" customFormat="true" ht="12" hidden="false" customHeight="false" outlineLevel="0" collapsed="false">
      <c r="A3412" s="12" t="n">
        <v>17518</v>
      </c>
      <c r="B3412" s="13" t="n">
        <v>40</v>
      </c>
      <c r="C3412" s="13" t="s">
        <v>718</v>
      </c>
      <c r="D3412" s="13" t="n">
        <v>1</v>
      </c>
      <c r="E3412" s="13" t="n">
        <v>3</v>
      </c>
      <c r="F3412" s="13" t="s">
        <v>719</v>
      </c>
      <c r="G3412" s="13" t="s">
        <v>26</v>
      </c>
      <c r="H3412" s="13" t="s">
        <v>25</v>
      </c>
      <c r="J3412" s="13" t="n">
        <v>1</v>
      </c>
      <c r="K3412" s="13" t="n">
        <v>5267</v>
      </c>
      <c r="L3412" s="14" t="n">
        <v>0.256944444444444</v>
      </c>
      <c r="M3412" s="15" t="n">
        <v>0.284722222222222</v>
      </c>
      <c r="N3412" s="16" t="n">
        <f aca="false">VLOOKUP(E3412,'Esp. percorsi al 18-10-22'!C:J,8,FALSE())</f>
        <v>18.6836101690739</v>
      </c>
      <c r="Q3412" s="20" t="n">
        <v>235</v>
      </c>
      <c r="R3412" s="17" t="n">
        <f aca="false">+N3412*Q3412</f>
        <v>4390.64838973237</v>
      </c>
      <c r="S3412" s="17" t="n">
        <f aca="false">+O3412*Q3412</f>
        <v>0</v>
      </c>
      <c r="T3412" s="17"/>
      <c r="U3412" s="18" t="n">
        <f aca="false">+M3412-L3412</f>
        <v>0.0277777777777778</v>
      </c>
      <c r="V3412" s="18" t="n">
        <f aca="false">+U3412*Q3412</f>
        <v>6.52777777777778</v>
      </c>
      <c r="W3412" s="18"/>
    </row>
    <row r="3413" s="13" customFormat="true" ht="12" hidden="false" customHeight="false" outlineLevel="0" collapsed="false">
      <c r="A3413" s="12" t="n">
        <v>15918</v>
      </c>
      <c r="B3413" s="13" t="n">
        <v>40</v>
      </c>
      <c r="C3413" s="13" t="s">
        <v>718</v>
      </c>
      <c r="D3413" s="13" t="n">
        <v>1</v>
      </c>
      <c r="E3413" s="13" t="n">
        <v>3</v>
      </c>
      <c r="F3413" s="13" t="s">
        <v>719</v>
      </c>
      <c r="G3413" s="13" t="s">
        <v>28</v>
      </c>
      <c r="H3413" s="13" t="s">
        <v>25</v>
      </c>
      <c r="J3413" s="13" t="n">
        <v>1</v>
      </c>
      <c r="K3413" s="13" t="n">
        <v>15918</v>
      </c>
      <c r="L3413" s="14" t="n">
        <v>0.263888888888889</v>
      </c>
      <c r="M3413" s="15" t="n">
        <v>0.291666666666667</v>
      </c>
      <c r="N3413" s="16" t="n">
        <f aca="false">VLOOKUP(E3413,'Esp. percorsi al 18-10-22'!C:J,8,FALSE())</f>
        <v>18.6836101690739</v>
      </c>
      <c r="Q3413" s="20" t="n">
        <v>67</v>
      </c>
      <c r="R3413" s="17" t="n">
        <f aca="false">+N3413*Q3413</f>
        <v>1251.80188132795</v>
      </c>
      <c r="S3413" s="17" t="n">
        <f aca="false">+O3413*Q3413</f>
        <v>0</v>
      </c>
      <c r="T3413" s="17"/>
      <c r="U3413" s="18" t="n">
        <f aca="false">+M3413-L3413</f>
        <v>0.0277777777777778</v>
      </c>
      <c r="V3413" s="18" t="n">
        <f aca="false">+U3413*Q3413</f>
        <v>1.86111111111111</v>
      </c>
      <c r="W3413" s="18"/>
    </row>
    <row r="3414" s="13" customFormat="true" ht="12" hidden="false" customHeight="false" outlineLevel="0" collapsed="false">
      <c r="A3414" s="12" t="n">
        <v>17095</v>
      </c>
      <c r="B3414" s="13" t="n">
        <v>40</v>
      </c>
      <c r="C3414" s="13" t="s">
        <v>718</v>
      </c>
      <c r="D3414" s="13" t="n">
        <v>1</v>
      </c>
      <c r="E3414" s="13" t="n">
        <v>3</v>
      </c>
      <c r="F3414" s="13" t="s">
        <v>719</v>
      </c>
      <c r="G3414" s="13" t="s">
        <v>28</v>
      </c>
      <c r="H3414" s="13" t="s">
        <v>29</v>
      </c>
      <c r="J3414" s="13" t="n">
        <v>1</v>
      </c>
      <c r="K3414" s="13" t="n">
        <v>17095</v>
      </c>
      <c r="L3414" s="14" t="n">
        <v>0.263888888888889</v>
      </c>
      <c r="M3414" s="15" t="n">
        <v>0.291666666666667</v>
      </c>
      <c r="N3414" s="16" t="n">
        <f aca="false">VLOOKUP(E3414,'Esp. percorsi al 18-10-22'!C:J,8,FALSE())</f>
        <v>18.6836101690739</v>
      </c>
      <c r="Q3414" s="20" t="n">
        <v>12</v>
      </c>
      <c r="R3414" s="17" t="n">
        <f aca="false">+N3414*Q3414</f>
        <v>224.203322028887</v>
      </c>
      <c r="S3414" s="17" t="n">
        <f aca="false">+O3414*Q3414</f>
        <v>0</v>
      </c>
      <c r="T3414" s="17"/>
      <c r="U3414" s="18" t="n">
        <f aca="false">+M3414-L3414</f>
        <v>0.0277777777777778</v>
      </c>
      <c r="V3414" s="18" t="n">
        <f aca="false">+U3414*Q3414</f>
        <v>0.333333333333333</v>
      </c>
      <c r="W3414" s="18"/>
    </row>
    <row r="3415" s="13" customFormat="true" ht="12" hidden="false" customHeight="false" outlineLevel="0" collapsed="false">
      <c r="A3415" s="12" t="n">
        <v>9405</v>
      </c>
      <c r="B3415" s="13" t="n">
        <v>40</v>
      </c>
      <c r="C3415" s="13" t="s">
        <v>718</v>
      </c>
      <c r="D3415" s="13" t="n">
        <v>1</v>
      </c>
      <c r="E3415" s="13" t="n">
        <v>3</v>
      </c>
      <c r="F3415" s="13" t="s">
        <v>719</v>
      </c>
      <c r="G3415" s="13" t="s">
        <v>26</v>
      </c>
      <c r="H3415" s="13" t="s">
        <v>30</v>
      </c>
      <c r="J3415" s="13" t="n">
        <v>1</v>
      </c>
      <c r="K3415" s="13" t="n">
        <v>4642</v>
      </c>
      <c r="L3415" s="14" t="n">
        <v>0.284722222222222</v>
      </c>
      <c r="M3415" s="15" t="n">
        <v>0.3125</v>
      </c>
      <c r="N3415" s="16" t="n">
        <f aca="false">VLOOKUP(E3415,'Esp. percorsi al 18-10-22'!C:J,8,FALSE())</f>
        <v>18.6836101690739</v>
      </c>
      <c r="Q3415" s="20" t="n">
        <v>5</v>
      </c>
      <c r="R3415" s="17" t="n">
        <f aca="false">+N3415*Q3415</f>
        <v>93.4180508453695</v>
      </c>
      <c r="S3415" s="17" t="n">
        <f aca="false">+O3415*Q3415</f>
        <v>0</v>
      </c>
      <c r="T3415" s="17"/>
      <c r="U3415" s="18" t="n">
        <f aca="false">+M3415-L3415</f>
        <v>0.0277777777777778</v>
      </c>
      <c r="V3415" s="18" t="n">
        <f aca="false">+U3415*Q3415</f>
        <v>0.138888888888889</v>
      </c>
      <c r="W3415" s="18"/>
    </row>
    <row r="3416" s="13" customFormat="true" ht="12" hidden="false" customHeight="false" outlineLevel="0" collapsed="false">
      <c r="A3416" s="12" t="n">
        <v>17112</v>
      </c>
      <c r="B3416" s="13" t="n">
        <v>40</v>
      </c>
      <c r="C3416" s="13" t="s">
        <v>718</v>
      </c>
      <c r="D3416" s="13" t="n">
        <v>1</v>
      </c>
      <c r="E3416" s="13" t="n">
        <v>3</v>
      </c>
      <c r="F3416" s="13" t="s">
        <v>719</v>
      </c>
      <c r="G3416" s="13" t="s">
        <v>28</v>
      </c>
      <c r="H3416" s="13" t="s">
        <v>29</v>
      </c>
      <c r="J3416" s="13" t="n">
        <v>1</v>
      </c>
      <c r="K3416" s="13" t="n">
        <v>17112</v>
      </c>
      <c r="L3416" s="14" t="n">
        <v>0.284722222222222</v>
      </c>
      <c r="M3416" s="15" t="n">
        <v>0.3125</v>
      </c>
      <c r="N3416" s="16" t="n">
        <f aca="false">VLOOKUP(E3416,'Esp. percorsi al 18-10-22'!C:J,8,FALSE())</f>
        <v>18.6836101690739</v>
      </c>
      <c r="Q3416" s="20" t="n">
        <v>12</v>
      </c>
      <c r="R3416" s="17" t="n">
        <f aca="false">+N3416*Q3416</f>
        <v>224.203322028887</v>
      </c>
      <c r="S3416" s="17" t="n">
        <f aca="false">+O3416*Q3416</f>
        <v>0</v>
      </c>
      <c r="T3416" s="17"/>
      <c r="U3416" s="18" t="n">
        <f aca="false">+M3416-L3416</f>
        <v>0.0277777777777778</v>
      </c>
      <c r="V3416" s="18" t="n">
        <f aca="false">+U3416*Q3416</f>
        <v>0.333333333333333</v>
      </c>
      <c r="W3416" s="18"/>
    </row>
    <row r="3417" s="13" customFormat="true" ht="12" hidden="false" customHeight="false" outlineLevel="0" collapsed="false">
      <c r="A3417" s="12" t="n">
        <v>9665</v>
      </c>
      <c r="B3417" s="13" t="n">
        <v>40</v>
      </c>
      <c r="C3417" s="13" t="s">
        <v>718</v>
      </c>
      <c r="D3417" s="13" t="n">
        <v>1</v>
      </c>
      <c r="E3417" s="13" t="n">
        <v>3</v>
      </c>
      <c r="F3417" s="13" t="s">
        <v>719</v>
      </c>
      <c r="G3417" s="13" t="s">
        <v>26</v>
      </c>
      <c r="H3417" s="13" t="s">
        <v>29</v>
      </c>
      <c r="J3417" s="13" t="n">
        <v>1</v>
      </c>
      <c r="K3417" s="13" t="n">
        <v>5782</v>
      </c>
      <c r="L3417" s="14" t="n">
        <v>0.333333333333333</v>
      </c>
      <c r="M3417" s="15" t="n">
        <v>0.361111111111111</v>
      </c>
      <c r="N3417" s="16" t="n">
        <f aca="false">VLOOKUP(E3417,'Esp. percorsi al 18-10-22'!C:J,8,FALSE())</f>
        <v>18.6836101690739</v>
      </c>
      <c r="Q3417" s="20" t="n">
        <v>46</v>
      </c>
      <c r="R3417" s="17" t="n">
        <f aca="false">+N3417*Q3417</f>
        <v>859.4460677774</v>
      </c>
      <c r="S3417" s="17" t="n">
        <f aca="false">+O3417*Q3417</f>
        <v>0</v>
      </c>
      <c r="T3417" s="17"/>
      <c r="U3417" s="18" t="n">
        <f aca="false">+M3417-L3417</f>
        <v>0.0277777777777778</v>
      </c>
      <c r="V3417" s="18" t="n">
        <f aca="false">+U3417*Q3417</f>
        <v>1.27777777777778</v>
      </c>
      <c r="W3417" s="18"/>
    </row>
    <row r="3418" s="13" customFormat="true" ht="12" hidden="false" customHeight="false" outlineLevel="0" collapsed="false">
      <c r="A3418" s="12" t="n">
        <v>13233</v>
      </c>
      <c r="B3418" s="13" t="n">
        <v>40</v>
      </c>
      <c r="C3418" s="13" t="s">
        <v>718</v>
      </c>
      <c r="D3418" s="13" t="n">
        <v>1</v>
      </c>
      <c r="E3418" s="13" t="n">
        <v>3</v>
      </c>
      <c r="F3418" s="13" t="s">
        <v>719</v>
      </c>
      <c r="G3418" s="13" t="s">
        <v>28</v>
      </c>
      <c r="H3418" s="13" t="s">
        <v>25</v>
      </c>
      <c r="J3418" s="13" t="n">
        <v>1</v>
      </c>
      <c r="K3418" s="13" t="n">
        <v>5268</v>
      </c>
      <c r="L3418" s="14" t="n">
        <v>0.333333333333333</v>
      </c>
      <c r="M3418" s="15" t="n">
        <v>0.361111111111111</v>
      </c>
      <c r="N3418" s="16" t="n">
        <f aca="false">VLOOKUP(E3418,'Esp. percorsi al 18-10-22'!C:J,8,FALSE())</f>
        <v>18.6836101690739</v>
      </c>
      <c r="Q3418" s="20" t="n">
        <v>67</v>
      </c>
      <c r="R3418" s="17" t="n">
        <f aca="false">+N3418*Q3418</f>
        <v>1251.80188132795</v>
      </c>
      <c r="S3418" s="17" t="n">
        <f aca="false">+O3418*Q3418</f>
        <v>0</v>
      </c>
      <c r="T3418" s="17"/>
      <c r="U3418" s="18" t="n">
        <f aca="false">+M3418-L3418</f>
        <v>0.0277777777777778</v>
      </c>
      <c r="V3418" s="18" t="n">
        <f aca="false">+U3418*Q3418</f>
        <v>1.86111111111111</v>
      </c>
      <c r="W3418" s="18"/>
    </row>
    <row r="3419" s="13" customFormat="true" ht="12" hidden="false" customHeight="false" outlineLevel="0" collapsed="false">
      <c r="A3419" s="12" t="n">
        <v>9408</v>
      </c>
      <c r="B3419" s="13" t="n">
        <v>40</v>
      </c>
      <c r="C3419" s="13" t="s">
        <v>718</v>
      </c>
      <c r="D3419" s="13" t="n">
        <v>1</v>
      </c>
      <c r="E3419" s="13" t="n">
        <v>3</v>
      </c>
      <c r="F3419" s="13" t="s">
        <v>719</v>
      </c>
      <c r="G3419" s="13" t="s">
        <v>26</v>
      </c>
      <c r="H3419" s="13" t="s">
        <v>30</v>
      </c>
      <c r="J3419" s="13" t="n">
        <v>1</v>
      </c>
      <c r="K3419" s="13" t="n">
        <v>4643</v>
      </c>
      <c r="L3419" s="14" t="n">
        <v>0.614583333333333</v>
      </c>
      <c r="M3419" s="15" t="n">
        <v>0.642361111111111</v>
      </c>
      <c r="N3419" s="16" t="n">
        <f aca="false">VLOOKUP(E3419,'Esp. percorsi al 18-10-22'!C:J,8,FALSE())</f>
        <v>18.6836101690739</v>
      </c>
      <c r="Q3419" s="20" t="n">
        <v>5</v>
      </c>
      <c r="R3419" s="17" t="n">
        <f aca="false">+N3419*Q3419</f>
        <v>93.4180508453695</v>
      </c>
      <c r="S3419" s="17" t="n">
        <f aca="false">+O3419*Q3419</f>
        <v>0</v>
      </c>
      <c r="T3419" s="17"/>
      <c r="U3419" s="18" t="n">
        <f aca="false">+M3419-L3419</f>
        <v>0.0277777777777778</v>
      </c>
      <c r="V3419" s="18" t="n">
        <f aca="false">+U3419*Q3419</f>
        <v>0.138888888888889</v>
      </c>
      <c r="W3419" s="18"/>
    </row>
    <row r="3420" s="13" customFormat="true" ht="12" hidden="false" customHeight="false" outlineLevel="0" collapsed="false">
      <c r="A3420" s="12" t="n">
        <v>18360</v>
      </c>
      <c r="B3420" s="13" t="n">
        <v>40</v>
      </c>
      <c r="C3420" s="13" t="s">
        <v>718</v>
      </c>
      <c r="D3420" s="13" t="n">
        <v>1</v>
      </c>
      <c r="E3420" s="13" t="n">
        <v>3</v>
      </c>
      <c r="F3420" s="13" t="s">
        <v>719</v>
      </c>
      <c r="G3420" s="13" t="s">
        <v>28</v>
      </c>
      <c r="H3420" s="13" t="s">
        <v>25</v>
      </c>
      <c r="J3420" s="13" t="n">
        <v>1</v>
      </c>
      <c r="K3420" s="13" t="n">
        <v>5269</v>
      </c>
      <c r="L3420" s="14" t="n">
        <v>0.684027777777778</v>
      </c>
      <c r="M3420" s="15" t="n">
        <v>0.711805555555555</v>
      </c>
      <c r="N3420" s="16" t="n">
        <f aca="false">VLOOKUP(E3420,'Esp. percorsi al 18-10-22'!C:J,8,FALSE())</f>
        <v>18.6836101690739</v>
      </c>
      <c r="Q3420" s="20" t="n">
        <v>67</v>
      </c>
      <c r="R3420" s="17" t="n">
        <f aca="false">+N3420*Q3420</f>
        <v>1251.80188132795</v>
      </c>
      <c r="S3420" s="17" t="n">
        <f aca="false">+O3420*Q3420</f>
        <v>0</v>
      </c>
      <c r="T3420" s="17"/>
      <c r="U3420" s="18" t="n">
        <f aca="false">+M3420-L3420</f>
        <v>0.0277777777777778</v>
      </c>
      <c r="V3420" s="18" t="n">
        <f aca="false">+U3420*Q3420</f>
        <v>1.86111111111111</v>
      </c>
      <c r="W3420" s="18"/>
    </row>
    <row r="3421" s="13" customFormat="true" ht="12" hidden="false" customHeight="false" outlineLevel="0" collapsed="false">
      <c r="A3421" s="12" t="n">
        <v>16723</v>
      </c>
      <c r="B3421" s="13" t="n">
        <v>40</v>
      </c>
      <c r="C3421" s="13" t="s">
        <v>718</v>
      </c>
      <c r="D3421" s="13" t="n">
        <v>1</v>
      </c>
      <c r="E3421" s="13" t="n">
        <v>3</v>
      </c>
      <c r="F3421" s="13" t="s">
        <v>719</v>
      </c>
      <c r="G3421" s="13" t="s">
        <v>28</v>
      </c>
      <c r="H3421" s="13" t="s">
        <v>25</v>
      </c>
      <c r="J3421" s="13" t="n">
        <v>1</v>
      </c>
      <c r="K3421" s="13" t="n">
        <v>16723</v>
      </c>
      <c r="L3421" s="14" t="n">
        <v>0.979166666666667</v>
      </c>
      <c r="M3421" s="15" t="n">
        <v>1.00694444444444</v>
      </c>
      <c r="N3421" s="16" t="n">
        <f aca="false">VLOOKUP(E3421,'Esp. percorsi al 18-10-22'!C:J,8,FALSE())</f>
        <v>18.6836101690739</v>
      </c>
      <c r="Q3421" s="20" t="n">
        <v>67</v>
      </c>
      <c r="R3421" s="17" t="n">
        <f aca="false">+N3421*Q3421</f>
        <v>1251.80188132795</v>
      </c>
      <c r="S3421" s="17" t="n">
        <f aca="false">+O3421*Q3421</f>
        <v>0</v>
      </c>
      <c r="T3421" s="17"/>
      <c r="U3421" s="18" t="n">
        <f aca="false">+M3421-L3421</f>
        <v>0.0277777777777778</v>
      </c>
      <c r="V3421" s="18" t="n">
        <f aca="false">+U3421*Q3421</f>
        <v>1.86111111111111</v>
      </c>
      <c r="W3421" s="18"/>
    </row>
    <row r="3422" s="13" customFormat="true" ht="12" hidden="false" customHeight="false" outlineLevel="0" collapsed="false">
      <c r="A3422" s="12" t="n">
        <v>12376</v>
      </c>
      <c r="B3422" s="13" t="n">
        <v>40</v>
      </c>
      <c r="C3422" s="13" t="s">
        <v>718</v>
      </c>
      <c r="D3422" s="13" t="n">
        <v>2</v>
      </c>
      <c r="E3422" s="13" t="n">
        <v>6</v>
      </c>
      <c r="F3422" s="13" t="s">
        <v>720</v>
      </c>
      <c r="G3422" s="13" t="s">
        <v>28</v>
      </c>
      <c r="H3422" s="13" t="s">
        <v>25</v>
      </c>
      <c r="J3422" s="13" t="n">
        <v>1</v>
      </c>
      <c r="K3422" s="13" t="n">
        <v>5217</v>
      </c>
      <c r="L3422" s="14" t="n">
        <v>0.238194444444444</v>
      </c>
      <c r="M3422" s="15" t="n">
        <v>0.279861111111111</v>
      </c>
      <c r="N3422" s="16" t="n">
        <f aca="false">VLOOKUP(E3422,'Esp. percorsi al 18-10-22'!C:J,8,FALSE())</f>
        <v>26.7546456431427</v>
      </c>
      <c r="Q3422" s="20" t="n">
        <v>67</v>
      </c>
      <c r="R3422" s="17" t="n">
        <f aca="false">+N3422*Q3422</f>
        <v>1792.56125809056</v>
      </c>
      <c r="S3422" s="17" t="n">
        <f aca="false">+O3422*Q3422</f>
        <v>0</v>
      </c>
      <c r="T3422" s="17"/>
      <c r="U3422" s="18" t="n">
        <f aca="false">+M3422-L3422</f>
        <v>0.0416666666666667</v>
      </c>
      <c r="V3422" s="18" t="n">
        <f aca="false">+U3422*Q3422</f>
        <v>2.79166666666667</v>
      </c>
      <c r="W3422" s="18"/>
    </row>
    <row r="3423" s="13" customFormat="true" ht="12" hidden="false" customHeight="false" outlineLevel="0" collapsed="false">
      <c r="A3423" s="12" t="n">
        <v>18382</v>
      </c>
      <c r="B3423" s="13" t="n">
        <v>40</v>
      </c>
      <c r="C3423" s="13" t="s">
        <v>718</v>
      </c>
      <c r="D3423" s="13" t="n">
        <v>2</v>
      </c>
      <c r="E3423" s="13" t="n">
        <v>7</v>
      </c>
      <c r="F3423" s="13" t="s">
        <v>721</v>
      </c>
      <c r="G3423" s="13" t="s">
        <v>28</v>
      </c>
      <c r="H3423" s="13" t="s">
        <v>25</v>
      </c>
      <c r="J3423" s="13" t="n">
        <v>1</v>
      </c>
      <c r="K3423" s="13" t="n">
        <v>5215</v>
      </c>
      <c r="L3423" s="14" t="n">
        <v>0.213194444444444</v>
      </c>
      <c r="M3423" s="15" t="n">
        <v>0.24375</v>
      </c>
      <c r="N3423" s="16" t="n">
        <f aca="false">VLOOKUP(E3423,'Esp. percorsi al 18-10-22'!C:J,8,FALSE())</f>
        <v>20.6539945721506</v>
      </c>
      <c r="Q3423" s="20" t="n">
        <v>67</v>
      </c>
      <c r="R3423" s="17" t="n">
        <f aca="false">+N3423*Q3423</f>
        <v>1383.81763633409</v>
      </c>
      <c r="S3423" s="17" t="n">
        <f aca="false">+O3423*Q3423</f>
        <v>0</v>
      </c>
      <c r="T3423" s="17"/>
      <c r="U3423" s="18" t="n">
        <f aca="false">+M3423-L3423</f>
        <v>0.0305555555555556</v>
      </c>
      <c r="V3423" s="18" t="n">
        <f aca="false">+U3423*Q3423</f>
        <v>2.04722222222222</v>
      </c>
      <c r="W3423" s="18"/>
    </row>
    <row r="3424" s="13" customFormat="true" ht="12" hidden="false" customHeight="false" outlineLevel="0" collapsed="false">
      <c r="A3424" s="12" t="n">
        <v>9593</v>
      </c>
      <c r="B3424" s="13" t="n">
        <v>40</v>
      </c>
      <c r="C3424" s="13" t="s">
        <v>718</v>
      </c>
      <c r="D3424" s="13" t="n">
        <v>2</v>
      </c>
      <c r="E3424" s="13" t="n">
        <v>7</v>
      </c>
      <c r="F3424" s="13" t="s">
        <v>721</v>
      </c>
      <c r="G3424" s="13" t="s">
        <v>26</v>
      </c>
      <c r="H3424" s="13" t="s">
        <v>25</v>
      </c>
      <c r="J3424" s="13" t="n">
        <v>1</v>
      </c>
      <c r="K3424" s="13" t="n">
        <v>5647</v>
      </c>
      <c r="L3424" s="14" t="n">
        <v>0.231944444444444</v>
      </c>
      <c r="M3424" s="15" t="n">
        <v>0.2625</v>
      </c>
      <c r="N3424" s="16" t="n">
        <f aca="false">VLOOKUP(E3424,'Esp. percorsi al 18-10-22'!C:J,8,FALSE())</f>
        <v>20.6539945721506</v>
      </c>
      <c r="Q3424" s="20" t="n">
        <v>235</v>
      </c>
      <c r="R3424" s="17" t="n">
        <f aca="false">+N3424*Q3424</f>
        <v>4853.68872445539</v>
      </c>
      <c r="S3424" s="17" t="n">
        <f aca="false">+O3424*Q3424</f>
        <v>0</v>
      </c>
      <c r="T3424" s="17"/>
      <c r="U3424" s="18" t="n">
        <f aca="false">+M3424-L3424</f>
        <v>0.0305555555555556</v>
      </c>
      <c r="V3424" s="18" t="n">
        <f aca="false">+U3424*Q3424</f>
        <v>7.18055555555556</v>
      </c>
      <c r="W3424" s="18"/>
    </row>
    <row r="3425" s="13" customFormat="true" ht="12" hidden="false" customHeight="false" outlineLevel="0" collapsed="false">
      <c r="A3425" s="12" t="n">
        <v>9538</v>
      </c>
      <c r="B3425" s="13" t="n">
        <v>40</v>
      </c>
      <c r="C3425" s="13" t="s">
        <v>718</v>
      </c>
      <c r="D3425" s="13" t="n">
        <v>2</v>
      </c>
      <c r="E3425" s="13" t="n">
        <v>7</v>
      </c>
      <c r="F3425" s="13" t="s">
        <v>721</v>
      </c>
      <c r="G3425" s="13" t="s">
        <v>24</v>
      </c>
      <c r="H3425" s="13" t="s">
        <v>29</v>
      </c>
      <c r="J3425" s="13" t="n">
        <v>1</v>
      </c>
      <c r="K3425" s="13" t="n">
        <v>5388</v>
      </c>
      <c r="L3425" s="14" t="n">
        <v>0.245138888888889</v>
      </c>
      <c r="M3425" s="15" t="n">
        <v>0.275694444444444</v>
      </c>
      <c r="N3425" s="16" t="n">
        <f aca="false">VLOOKUP(E3425,'Esp. percorsi al 18-10-22'!C:J,8,FALSE())</f>
        <v>20.6539945721506</v>
      </c>
      <c r="Q3425" s="20" t="n">
        <v>58</v>
      </c>
      <c r="R3425" s="17" t="n">
        <f aca="false">+N3425*Q3425</f>
        <v>1197.93168518474</v>
      </c>
      <c r="S3425" s="17" t="n">
        <f aca="false">+O3425*Q3425</f>
        <v>0</v>
      </c>
      <c r="T3425" s="17"/>
      <c r="U3425" s="18" t="n">
        <f aca="false">+M3425-L3425</f>
        <v>0.0305555555555556</v>
      </c>
      <c r="V3425" s="18" t="n">
        <f aca="false">+U3425*Q3425</f>
        <v>1.77222222222222</v>
      </c>
      <c r="W3425" s="18"/>
    </row>
    <row r="3426" s="13" customFormat="true" ht="12" hidden="false" customHeight="false" outlineLevel="0" collapsed="false">
      <c r="A3426" s="12" t="n">
        <v>9539</v>
      </c>
      <c r="B3426" s="13" t="n">
        <v>40</v>
      </c>
      <c r="C3426" s="13" t="s">
        <v>718</v>
      </c>
      <c r="D3426" s="13" t="n">
        <v>2</v>
      </c>
      <c r="E3426" s="13" t="n">
        <v>7</v>
      </c>
      <c r="F3426" s="13" t="s">
        <v>721</v>
      </c>
      <c r="G3426" s="13" t="s">
        <v>24</v>
      </c>
      <c r="H3426" s="13" t="s">
        <v>29</v>
      </c>
      <c r="J3426" s="13" t="n">
        <v>1</v>
      </c>
      <c r="K3426" s="13" t="n">
        <v>5389</v>
      </c>
      <c r="L3426" s="14" t="n">
        <v>0.273611111111111</v>
      </c>
      <c r="M3426" s="15" t="n">
        <v>0.304166666666667</v>
      </c>
      <c r="N3426" s="16" t="n">
        <f aca="false">VLOOKUP(E3426,'Esp. percorsi al 18-10-22'!C:J,8,FALSE())</f>
        <v>20.6539945721506</v>
      </c>
      <c r="Q3426" s="20" t="n">
        <v>58</v>
      </c>
      <c r="R3426" s="17" t="n">
        <f aca="false">+N3426*Q3426</f>
        <v>1197.93168518474</v>
      </c>
      <c r="S3426" s="17" t="n">
        <f aca="false">+O3426*Q3426</f>
        <v>0</v>
      </c>
      <c r="T3426" s="17"/>
      <c r="U3426" s="18" t="n">
        <f aca="false">+M3426-L3426</f>
        <v>0.0305555555555556</v>
      </c>
      <c r="V3426" s="18" t="n">
        <f aca="false">+U3426*Q3426</f>
        <v>1.77222222222222</v>
      </c>
      <c r="W3426" s="18"/>
    </row>
    <row r="3427" s="13" customFormat="true" ht="12" hidden="false" customHeight="false" outlineLevel="0" collapsed="false">
      <c r="A3427" s="12" t="n">
        <v>17722</v>
      </c>
      <c r="B3427" s="13" t="n">
        <v>40</v>
      </c>
      <c r="C3427" s="13" t="s">
        <v>718</v>
      </c>
      <c r="D3427" s="13" t="n">
        <v>2</v>
      </c>
      <c r="E3427" s="13" t="n">
        <v>7</v>
      </c>
      <c r="F3427" s="13" t="s">
        <v>721</v>
      </c>
      <c r="G3427" s="13" t="s">
        <v>26</v>
      </c>
      <c r="H3427" s="13" t="s">
        <v>25</v>
      </c>
      <c r="J3427" s="13" t="n">
        <v>1</v>
      </c>
      <c r="K3427" s="13" t="n">
        <v>5646</v>
      </c>
      <c r="L3427" s="14" t="n">
        <v>0.273611111111111</v>
      </c>
      <c r="M3427" s="15" t="n">
        <v>0.304166666666667</v>
      </c>
      <c r="N3427" s="16" t="n">
        <f aca="false">VLOOKUP(E3427,'Esp. percorsi al 18-10-22'!C:J,8,FALSE())</f>
        <v>20.6539945721506</v>
      </c>
      <c r="Q3427" s="20" t="n">
        <v>235</v>
      </c>
      <c r="R3427" s="17" t="n">
        <f aca="false">+N3427*Q3427</f>
        <v>4853.68872445539</v>
      </c>
      <c r="S3427" s="17" t="n">
        <f aca="false">+O3427*Q3427</f>
        <v>0</v>
      </c>
      <c r="T3427" s="17"/>
      <c r="U3427" s="18" t="n">
        <f aca="false">+M3427-L3427</f>
        <v>0.0305555555555556</v>
      </c>
      <c r="V3427" s="18" t="n">
        <f aca="false">+U3427*Q3427</f>
        <v>7.18055555555556</v>
      </c>
      <c r="W3427" s="18"/>
    </row>
    <row r="3428" s="13" customFormat="true" ht="12" hidden="false" customHeight="false" outlineLevel="0" collapsed="false">
      <c r="A3428" s="12" t="n">
        <v>9540</v>
      </c>
      <c r="B3428" s="13" t="n">
        <v>40</v>
      </c>
      <c r="C3428" s="13" t="s">
        <v>718</v>
      </c>
      <c r="D3428" s="13" t="n">
        <v>2</v>
      </c>
      <c r="E3428" s="13" t="n">
        <v>7</v>
      </c>
      <c r="F3428" s="13" t="s">
        <v>721</v>
      </c>
      <c r="G3428" s="13" t="s">
        <v>28</v>
      </c>
      <c r="H3428" s="13" t="s">
        <v>29</v>
      </c>
      <c r="J3428" s="13" t="n">
        <v>1</v>
      </c>
      <c r="K3428" s="13" t="n">
        <v>5390</v>
      </c>
      <c r="L3428" s="14" t="n">
        <v>0.304166666666667</v>
      </c>
      <c r="M3428" s="15" t="n">
        <v>0.334722222222222</v>
      </c>
      <c r="N3428" s="16" t="n">
        <f aca="false">VLOOKUP(E3428,'Esp. percorsi al 18-10-22'!C:J,8,FALSE())</f>
        <v>20.6539945721506</v>
      </c>
      <c r="Q3428" s="20" t="n">
        <v>12</v>
      </c>
      <c r="R3428" s="17" t="n">
        <f aca="false">+N3428*Q3428</f>
        <v>247.847934865807</v>
      </c>
      <c r="S3428" s="17" t="n">
        <f aca="false">+O3428*Q3428</f>
        <v>0</v>
      </c>
      <c r="T3428" s="17"/>
      <c r="U3428" s="18" t="n">
        <f aca="false">+M3428-L3428</f>
        <v>0.0305555555555556</v>
      </c>
      <c r="V3428" s="18" t="n">
        <f aca="false">+U3428*Q3428</f>
        <v>0.366666666666667</v>
      </c>
      <c r="W3428" s="18"/>
    </row>
    <row r="3429" s="13" customFormat="true" ht="12" hidden="false" customHeight="false" outlineLevel="0" collapsed="false">
      <c r="A3429" s="12" t="n">
        <v>9400</v>
      </c>
      <c r="B3429" s="13" t="n">
        <v>40</v>
      </c>
      <c r="C3429" s="13" t="s">
        <v>718</v>
      </c>
      <c r="D3429" s="13" t="n">
        <v>2</v>
      </c>
      <c r="E3429" s="13" t="n">
        <v>7</v>
      </c>
      <c r="F3429" s="13" t="s">
        <v>721</v>
      </c>
      <c r="G3429" s="13" t="s">
        <v>26</v>
      </c>
      <c r="H3429" s="13" t="s">
        <v>30</v>
      </c>
      <c r="J3429" s="13" t="n">
        <v>1</v>
      </c>
      <c r="K3429" s="13" t="n">
        <v>4680</v>
      </c>
      <c r="L3429" s="14" t="n">
        <v>0.304861111111111</v>
      </c>
      <c r="M3429" s="15" t="n">
        <v>0.335416666666667</v>
      </c>
      <c r="N3429" s="16" t="n">
        <f aca="false">VLOOKUP(E3429,'Esp. percorsi al 18-10-22'!C:J,8,FALSE())</f>
        <v>20.6539945721506</v>
      </c>
      <c r="Q3429" s="20" t="n">
        <v>5</v>
      </c>
      <c r="R3429" s="17" t="n">
        <f aca="false">+N3429*Q3429</f>
        <v>103.269972860753</v>
      </c>
      <c r="S3429" s="17" t="n">
        <f aca="false">+O3429*Q3429</f>
        <v>0</v>
      </c>
      <c r="T3429" s="17"/>
      <c r="U3429" s="18" t="n">
        <f aca="false">+M3429-L3429</f>
        <v>0.0305555555555556</v>
      </c>
      <c r="V3429" s="18" t="n">
        <f aca="false">+U3429*Q3429</f>
        <v>0.152777777777778</v>
      </c>
      <c r="W3429" s="18"/>
    </row>
    <row r="3430" s="13" customFormat="true" ht="12" hidden="false" customHeight="false" outlineLevel="0" collapsed="false">
      <c r="A3430" s="12" t="n">
        <v>18350</v>
      </c>
      <c r="B3430" s="13" t="n">
        <v>40</v>
      </c>
      <c r="C3430" s="13" t="s">
        <v>718</v>
      </c>
      <c r="D3430" s="13" t="n">
        <v>2</v>
      </c>
      <c r="E3430" s="13" t="n">
        <v>7</v>
      </c>
      <c r="F3430" s="13" t="s">
        <v>721</v>
      </c>
      <c r="G3430" s="13" t="s">
        <v>28</v>
      </c>
      <c r="H3430" s="13" t="s">
        <v>25</v>
      </c>
      <c r="J3430" s="13" t="n">
        <v>1</v>
      </c>
      <c r="K3430" s="13" t="n">
        <v>18350</v>
      </c>
      <c r="L3430" s="14" t="n">
        <v>0.308333333333333</v>
      </c>
      <c r="M3430" s="15" t="n">
        <v>0.338888888888889</v>
      </c>
      <c r="N3430" s="16" t="n">
        <f aca="false">VLOOKUP(E3430,'Esp. percorsi al 18-10-22'!C:J,8,FALSE())</f>
        <v>20.6539945721506</v>
      </c>
      <c r="Q3430" s="20" t="n">
        <v>67</v>
      </c>
      <c r="R3430" s="17" t="n">
        <f aca="false">+N3430*Q3430</f>
        <v>1383.81763633409</v>
      </c>
      <c r="S3430" s="17" t="n">
        <f aca="false">+O3430*Q3430</f>
        <v>0</v>
      </c>
      <c r="T3430" s="17"/>
      <c r="U3430" s="18" t="n">
        <f aca="false">+M3430-L3430</f>
        <v>0.0305555555555556</v>
      </c>
      <c r="V3430" s="18" t="n">
        <f aca="false">+U3430*Q3430</f>
        <v>2.04722222222222</v>
      </c>
      <c r="W3430" s="18"/>
    </row>
    <row r="3431" s="13" customFormat="true" ht="12" hidden="false" customHeight="false" outlineLevel="0" collapsed="false">
      <c r="A3431" s="12" t="n">
        <v>18567</v>
      </c>
      <c r="B3431" s="13" t="n">
        <v>40</v>
      </c>
      <c r="C3431" s="13" t="s">
        <v>718</v>
      </c>
      <c r="D3431" s="13" t="n">
        <v>2</v>
      </c>
      <c r="E3431" s="13" t="n">
        <v>7</v>
      </c>
      <c r="F3431" s="13" t="s">
        <v>721</v>
      </c>
      <c r="G3431" s="13" t="s">
        <v>42</v>
      </c>
      <c r="H3431" s="13" t="s">
        <v>27</v>
      </c>
      <c r="J3431" s="13" t="n">
        <v>1</v>
      </c>
      <c r="K3431" s="13" t="n">
        <v>18567</v>
      </c>
      <c r="L3431" s="14" t="n">
        <v>0.558333333333333</v>
      </c>
      <c r="M3431" s="15" t="n">
        <v>0.588888888888889</v>
      </c>
      <c r="N3431" s="16" t="n">
        <f aca="false">VLOOKUP(E3431,'Esp. percorsi al 18-10-22'!C:J,8,FALSE())</f>
        <v>20.6539945721506</v>
      </c>
      <c r="Q3431" s="20" t="n">
        <v>173</v>
      </c>
      <c r="R3431" s="17" t="n">
        <f aca="false">+N3431*Q3431</f>
        <v>3573.14106098205</v>
      </c>
      <c r="S3431" s="17" t="n">
        <f aca="false">+O3431*Q3431</f>
        <v>0</v>
      </c>
      <c r="T3431" s="17"/>
      <c r="U3431" s="18" t="n">
        <f aca="false">+M3431-L3431</f>
        <v>0.0305555555555556</v>
      </c>
      <c r="V3431" s="18" t="n">
        <f aca="false">+U3431*Q3431</f>
        <v>5.28611111111111</v>
      </c>
      <c r="W3431" s="18"/>
    </row>
    <row r="3432" s="13" customFormat="true" ht="12" hidden="false" customHeight="false" outlineLevel="0" collapsed="false">
      <c r="A3432" s="12" t="n">
        <v>17690</v>
      </c>
      <c r="B3432" s="13" t="n">
        <v>40</v>
      </c>
      <c r="C3432" s="13" t="s">
        <v>718</v>
      </c>
      <c r="D3432" s="13" t="n">
        <v>2</v>
      </c>
      <c r="E3432" s="13" t="n">
        <v>7</v>
      </c>
      <c r="F3432" s="13" t="s">
        <v>721</v>
      </c>
      <c r="G3432" s="13" t="s">
        <v>26</v>
      </c>
      <c r="H3432" s="13" t="s">
        <v>25</v>
      </c>
      <c r="J3432" s="13" t="n">
        <v>1</v>
      </c>
      <c r="K3432" s="13" t="n">
        <v>17690</v>
      </c>
      <c r="L3432" s="14" t="n">
        <v>0.575694444444444</v>
      </c>
      <c r="M3432" s="15" t="n">
        <v>0.60625</v>
      </c>
      <c r="N3432" s="16" t="n">
        <f aca="false">VLOOKUP(E3432,'Esp. percorsi al 18-10-22'!C:J,8,FALSE())</f>
        <v>20.6539945721506</v>
      </c>
      <c r="Q3432" s="20" t="n">
        <v>235</v>
      </c>
      <c r="R3432" s="17" t="n">
        <f aca="false">+N3432*Q3432</f>
        <v>4853.68872445539</v>
      </c>
      <c r="S3432" s="17" t="n">
        <f aca="false">+O3432*Q3432</f>
        <v>0</v>
      </c>
      <c r="T3432" s="17"/>
      <c r="U3432" s="18" t="n">
        <f aca="false">+M3432-L3432</f>
        <v>0.0305555555555556</v>
      </c>
      <c r="V3432" s="18" t="n">
        <f aca="false">+U3432*Q3432</f>
        <v>7.18055555555556</v>
      </c>
      <c r="W3432" s="18"/>
    </row>
    <row r="3433" s="13" customFormat="true" ht="12" hidden="false" customHeight="false" outlineLevel="0" collapsed="false">
      <c r="A3433" s="12" t="n">
        <v>16665</v>
      </c>
      <c r="B3433" s="13" t="n">
        <v>40</v>
      </c>
      <c r="C3433" s="13" t="s">
        <v>718</v>
      </c>
      <c r="D3433" s="13" t="n">
        <v>2</v>
      </c>
      <c r="E3433" s="13" t="n">
        <v>7</v>
      </c>
      <c r="F3433" s="13" t="s">
        <v>721</v>
      </c>
      <c r="G3433" s="13" t="s">
        <v>28</v>
      </c>
      <c r="H3433" s="13" t="s">
        <v>25</v>
      </c>
      <c r="J3433" s="13" t="n">
        <v>1</v>
      </c>
      <c r="K3433" s="13" t="n">
        <v>16665</v>
      </c>
      <c r="L3433" s="14" t="n">
        <v>0.672916666666667</v>
      </c>
      <c r="M3433" s="15" t="n">
        <v>0.703472222222222</v>
      </c>
      <c r="N3433" s="16" t="n">
        <f aca="false">VLOOKUP(E3433,'Esp. percorsi al 18-10-22'!C:J,8,FALSE())</f>
        <v>20.6539945721506</v>
      </c>
      <c r="Q3433" s="20" t="n">
        <v>67</v>
      </c>
      <c r="R3433" s="17" t="n">
        <f aca="false">+N3433*Q3433</f>
        <v>1383.81763633409</v>
      </c>
      <c r="S3433" s="17" t="n">
        <f aca="false">+O3433*Q3433</f>
        <v>0</v>
      </c>
      <c r="T3433" s="17"/>
      <c r="U3433" s="18" t="n">
        <f aca="false">+M3433-L3433</f>
        <v>0.0305555555555556</v>
      </c>
      <c r="V3433" s="18" t="n">
        <f aca="false">+U3433*Q3433</f>
        <v>2.04722222222222</v>
      </c>
      <c r="W3433" s="18"/>
    </row>
    <row r="3434" s="13" customFormat="true" ht="12" hidden="false" customHeight="false" outlineLevel="0" collapsed="false">
      <c r="A3434" s="12" t="n">
        <v>17158</v>
      </c>
      <c r="B3434" s="13" t="n">
        <v>40</v>
      </c>
      <c r="C3434" s="13" t="s">
        <v>718</v>
      </c>
      <c r="D3434" s="13" t="n">
        <v>2</v>
      </c>
      <c r="E3434" s="13" t="n">
        <v>7</v>
      </c>
      <c r="F3434" s="13" t="s">
        <v>721</v>
      </c>
      <c r="G3434" s="13" t="s">
        <v>28</v>
      </c>
      <c r="H3434" s="13" t="s">
        <v>29</v>
      </c>
      <c r="J3434" s="13" t="n">
        <v>1</v>
      </c>
      <c r="K3434" s="13" t="n">
        <v>17158</v>
      </c>
      <c r="L3434" s="14" t="n">
        <v>0.672916666666667</v>
      </c>
      <c r="M3434" s="15" t="n">
        <v>0.703472222222222</v>
      </c>
      <c r="N3434" s="16" t="n">
        <f aca="false">VLOOKUP(E3434,'Esp. percorsi al 18-10-22'!C:J,8,FALSE())</f>
        <v>20.6539945721506</v>
      </c>
      <c r="Q3434" s="20" t="n">
        <v>12</v>
      </c>
      <c r="R3434" s="17" t="n">
        <f aca="false">+N3434*Q3434</f>
        <v>247.847934865807</v>
      </c>
      <c r="S3434" s="17" t="n">
        <f aca="false">+O3434*Q3434</f>
        <v>0</v>
      </c>
      <c r="T3434" s="17"/>
      <c r="U3434" s="18" t="n">
        <f aca="false">+M3434-L3434</f>
        <v>0.0305555555555556</v>
      </c>
      <c r="V3434" s="18" t="n">
        <f aca="false">+U3434*Q3434</f>
        <v>0.366666666666667</v>
      </c>
      <c r="W3434" s="18"/>
    </row>
    <row r="3435" s="13" customFormat="true" ht="12" hidden="false" customHeight="false" outlineLevel="0" collapsed="false">
      <c r="A3435" s="12" t="n">
        <v>9690</v>
      </c>
      <c r="B3435" s="13" t="n">
        <v>40</v>
      </c>
      <c r="C3435" s="13" t="s">
        <v>718</v>
      </c>
      <c r="D3435" s="13" t="n">
        <v>2</v>
      </c>
      <c r="E3435" s="13" t="n">
        <v>10</v>
      </c>
      <c r="F3435" s="13" t="s">
        <v>722</v>
      </c>
      <c r="G3435" s="13" t="s">
        <v>28</v>
      </c>
      <c r="H3435" s="13" t="s">
        <v>25</v>
      </c>
      <c r="J3435" s="13" t="n">
        <v>1</v>
      </c>
      <c r="K3435" s="13" t="n">
        <v>5262</v>
      </c>
      <c r="L3435" s="14" t="n">
        <v>1.01388888888889</v>
      </c>
      <c r="M3435" s="15" t="n">
        <v>1.06805555555556</v>
      </c>
      <c r="N3435" s="16" t="n">
        <f aca="false">VLOOKUP(E3435,'Esp. percorsi al 18-10-22'!C:J,8,FALSE())</f>
        <v>36.3608040594434</v>
      </c>
      <c r="Q3435" s="20" t="n">
        <v>67</v>
      </c>
      <c r="R3435" s="17" t="n">
        <f aca="false">+N3435*Q3435</f>
        <v>2436.17387198271</v>
      </c>
      <c r="S3435" s="17" t="n">
        <f aca="false">+O3435*Q3435</f>
        <v>0</v>
      </c>
      <c r="T3435" s="17"/>
      <c r="U3435" s="18" t="n">
        <f aca="false">+M3435-L3435</f>
        <v>0.0541666666666667</v>
      </c>
      <c r="V3435" s="18" t="n">
        <f aca="false">+U3435*Q3435</f>
        <v>3.62916666666667</v>
      </c>
      <c r="W3435" s="18"/>
    </row>
    <row r="3436" s="13" customFormat="true" ht="12" hidden="false" customHeight="false" outlineLevel="0" collapsed="false">
      <c r="A3436" s="12" t="n">
        <v>18342</v>
      </c>
      <c r="B3436" s="13" t="n">
        <v>40</v>
      </c>
      <c r="C3436" s="13" t="s">
        <v>718</v>
      </c>
      <c r="D3436" s="13" t="n">
        <v>2</v>
      </c>
      <c r="E3436" s="13" t="n">
        <v>10</v>
      </c>
      <c r="F3436" s="13" t="s">
        <v>722</v>
      </c>
      <c r="G3436" s="13" t="s">
        <v>28</v>
      </c>
      <c r="H3436" s="13" t="s">
        <v>25</v>
      </c>
      <c r="J3436" s="13" t="n">
        <v>1</v>
      </c>
      <c r="K3436" s="13" t="n">
        <v>18342</v>
      </c>
      <c r="L3436" s="14" t="n">
        <v>1.02777777777778</v>
      </c>
      <c r="M3436" s="15" t="n">
        <v>1.08194444444444</v>
      </c>
      <c r="N3436" s="16" t="n">
        <f aca="false">VLOOKUP(E3436,'Esp. percorsi al 18-10-22'!C:J,8,FALSE())</f>
        <v>36.3608040594434</v>
      </c>
      <c r="Q3436" s="20" t="n">
        <v>67</v>
      </c>
      <c r="R3436" s="17" t="n">
        <f aca="false">+N3436*Q3436</f>
        <v>2436.17387198271</v>
      </c>
      <c r="S3436" s="17" t="n">
        <f aca="false">+O3436*Q3436</f>
        <v>0</v>
      </c>
      <c r="T3436" s="17"/>
      <c r="U3436" s="18" t="n">
        <f aca="false">+M3436-L3436</f>
        <v>0.0541666666666667</v>
      </c>
      <c r="V3436" s="18" t="n">
        <f aca="false">+U3436*Q3436</f>
        <v>3.62916666666667</v>
      </c>
      <c r="W3436" s="18"/>
    </row>
    <row r="3437" s="13" customFormat="true" ht="12" hidden="false" customHeight="false" outlineLevel="0" collapsed="false">
      <c r="A3437" s="12" t="n">
        <v>17210</v>
      </c>
      <c r="B3437" s="13" t="n">
        <v>40</v>
      </c>
      <c r="C3437" s="13" t="s">
        <v>718</v>
      </c>
      <c r="D3437" s="13" t="n">
        <v>2</v>
      </c>
      <c r="E3437" s="13" t="n">
        <v>10</v>
      </c>
      <c r="F3437" s="13" t="s">
        <v>722</v>
      </c>
      <c r="G3437" s="13" t="s">
        <v>28</v>
      </c>
      <c r="H3437" s="13" t="s">
        <v>29</v>
      </c>
      <c r="J3437" s="13" t="n">
        <v>1</v>
      </c>
      <c r="K3437" s="13" t="n">
        <v>17210</v>
      </c>
      <c r="L3437" s="14" t="n">
        <v>1.05555555555556</v>
      </c>
      <c r="M3437" s="15" t="n">
        <v>1.10972222222222</v>
      </c>
      <c r="N3437" s="16" t="n">
        <f aca="false">VLOOKUP(E3437,'Esp. percorsi al 18-10-22'!C:J,8,FALSE())</f>
        <v>36.3608040594434</v>
      </c>
      <c r="Q3437" s="20" t="n">
        <v>12</v>
      </c>
      <c r="R3437" s="17" t="n">
        <f aca="false">+N3437*Q3437</f>
        <v>436.329648713321</v>
      </c>
      <c r="S3437" s="17" t="n">
        <f aca="false">+O3437*Q3437</f>
        <v>0</v>
      </c>
      <c r="T3437" s="17"/>
      <c r="U3437" s="18" t="n">
        <f aca="false">+M3437-L3437</f>
        <v>0.0541666666666667</v>
      </c>
      <c r="V3437" s="18" t="n">
        <f aca="false">+U3437*Q3437</f>
        <v>0.65</v>
      </c>
      <c r="W3437" s="18"/>
    </row>
    <row r="3438" s="13" customFormat="true" ht="12" hidden="false" customHeight="false" outlineLevel="0" collapsed="false">
      <c r="A3438" s="12" t="n">
        <v>9591</v>
      </c>
      <c r="B3438" s="13" t="n">
        <v>40</v>
      </c>
      <c r="C3438" s="13" t="s">
        <v>718</v>
      </c>
      <c r="D3438" s="13" t="n">
        <v>2</v>
      </c>
      <c r="E3438" s="13" t="n">
        <v>10</v>
      </c>
      <c r="F3438" s="13" t="s">
        <v>722</v>
      </c>
      <c r="G3438" s="13" t="s">
        <v>26</v>
      </c>
      <c r="H3438" s="13" t="s">
        <v>25</v>
      </c>
      <c r="J3438" s="13" t="n">
        <v>1</v>
      </c>
      <c r="K3438" s="13" t="n">
        <v>5218</v>
      </c>
      <c r="L3438" s="14" t="n">
        <v>0.229166666666667</v>
      </c>
      <c r="M3438" s="15" t="n">
        <v>0.283333333333333</v>
      </c>
      <c r="N3438" s="16" t="n">
        <f aca="false">VLOOKUP(E3438,'Esp. percorsi al 18-10-22'!C:J,8,FALSE())</f>
        <v>36.3608040594434</v>
      </c>
      <c r="Q3438" s="20" t="n">
        <v>235</v>
      </c>
      <c r="R3438" s="17" t="n">
        <f aca="false">+N3438*Q3438</f>
        <v>8544.7889539692</v>
      </c>
      <c r="S3438" s="17" t="n">
        <f aca="false">+O3438*Q3438</f>
        <v>0</v>
      </c>
      <c r="T3438" s="17"/>
      <c r="U3438" s="18" t="n">
        <f aca="false">+M3438-L3438</f>
        <v>0.0541666666666667</v>
      </c>
      <c r="V3438" s="18" t="n">
        <f aca="false">+U3438*Q3438</f>
        <v>12.7291666666667</v>
      </c>
      <c r="W3438" s="18"/>
    </row>
    <row r="3439" s="13" customFormat="true" ht="12" hidden="false" customHeight="false" outlineLevel="0" collapsed="false">
      <c r="A3439" s="12" t="n">
        <v>9404</v>
      </c>
      <c r="B3439" s="13" t="n">
        <v>40</v>
      </c>
      <c r="C3439" s="13" t="s">
        <v>718</v>
      </c>
      <c r="D3439" s="13" t="n">
        <v>2</v>
      </c>
      <c r="E3439" s="13" t="n">
        <v>10</v>
      </c>
      <c r="F3439" s="13" t="s">
        <v>722</v>
      </c>
      <c r="G3439" s="13" t="s">
        <v>26</v>
      </c>
      <c r="H3439" s="13" t="s">
        <v>30</v>
      </c>
      <c r="J3439" s="13" t="n">
        <v>1</v>
      </c>
      <c r="K3439" s="13" t="n">
        <v>4613</v>
      </c>
      <c r="L3439" s="14" t="n">
        <v>0.25</v>
      </c>
      <c r="M3439" s="15" t="n">
        <v>0.304166666666667</v>
      </c>
      <c r="N3439" s="16" t="n">
        <f aca="false">VLOOKUP(E3439,'Esp. percorsi al 18-10-22'!C:J,8,FALSE())</f>
        <v>36.3608040594434</v>
      </c>
      <c r="Q3439" s="20" t="n">
        <v>5</v>
      </c>
      <c r="R3439" s="17" t="n">
        <f aca="false">+N3439*Q3439</f>
        <v>181.804020297217</v>
      </c>
      <c r="S3439" s="17" t="n">
        <f aca="false">+O3439*Q3439</f>
        <v>0</v>
      </c>
      <c r="T3439" s="17"/>
      <c r="U3439" s="18" t="n">
        <f aca="false">+M3439-L3439</f>
        <v>0.0541666666666667</v>
      </c>
      <c r="V3439" s="18" t="n">
        <f aca="false">+U3439*Q3439</f>
        <v>0.270833333333333</v>
      </c>
      <c r="W3439" s="18"/>
    </row>
    <row r="3440" s="13" customFormat="true" ht="12" hidden="false" customHeight="false" outlineLevel="0" collapsed="false">
      <c r="A3440" s="12" t="n">
        <v>18358</v>
      </c>
      <c r="B3440" s="13" t="n">
        <v>40</v>
      </c>
      <c r="C3440" s="13" t="s">
        <v>718</v>
      </c>
      <c r="D3440" s="13" t="n">
        <v>2</v>
      </c>
      <c r="E3440" s="13" t="n">
        <v>10</v>
      </c>
      <c r="F3440" s="13" t="s">
        <v>722</v>
      </c>
      <c r="G3440" s="13" t="s">
        <v>28</v>
      </c>
      <c r="H3440" s="13" t="s">
        <v>25</v>
      </c>
      <c r="J3440" s="13" t="n">
        <v>1</v>
      </c>
      <c r="K3440" s="13" t="n">
        <v>18358</v>
      </c>
      <c r="L3440" s="14" t="n">
        <v>0.253472222222222</v>
      </c>
      <c r="M3440" s="15" t="n">
        <v>0.307638888888889</v>
      </c>
      <c r="N3440" s="16" t="n">
        <f aca="false">VLOOKUP(E3440,'Esp. percorsi al 18-10-22'!C:J,8,FALSE())</f>
        <v>36.3608040594434</v>
      </c>
      <c r="Q3440" s="20" t="n">
        <v>67</v>
      </c>
      <c r="R3440" s="17" t="n">
        <f aca="false">+N3440*Q3440</f>
        <v>2436.17387198271</v>
      </c>
      <c r="S3440" s="17" t="n">
        <f aca="false">+O3440*Q3440</f>
        <v>0</v>
      </c>
      <c r="T3440" s="17"/>
      <c r="U3440" s="18" t="n">
        <f aca="false">+M3440-L3440</f>
        <v>0.0541666666666667</v>
      </c>
      <c r="V3440" s="18" t="n">
        <f aca="false">+U3440*Q3440</f>
        <v>3.62916666666667</v>
      </c>
      <c r="W3440" s="18"/>
    </row>
    <row r="3441" s="13" customFormat="true" ht="12" hidden="false" customHeight="false" outlineLevel="0" collapsed="false">
      <c r="A3441" s="12" t="n">
        <v>17075</v>
      </c>
      <c r="B3441" s="13" t="n">
        <v>40</v>
      </c>
      <c r="C3441" s="13" t="s">
        <v>718</v>
      </c>
      <c r="D3441" s="13" t="n">
        <v>2</v>
      </c>
      <c r="E3441" s="13" t="n">
        <v>10</v>
      </c>
      <c r="F3441" s="13" t="s">
        <v>722</v>
      </c>
      <c r="G3441" s="13" t="s">
        <v>28</v>
      </c>
      <c r="H3441" s="13" t="s">
        <v>29</v>
      </c>
      <c r="J3441" s="13" t="n">
        <v>1</v>
      </c>
      <c r="K3441" s="13" t="n">
        <v>17075</v>
      </c>
      <c r="L3441" s="14" t="n">
        <v>0.263888888888889</v>
      </c>
      <c r="M3441" s="15" t="n">
        <v>0.318055555555556</v>
      </c>
      <c r="N3441" s="16" t="n">
        <f aca="false">VLOOKUP(E3441,'Esp. percorsi al 18-10-22'!C:J,8,FALSE())</f>
        <v>36.3608040594434</v>
      </c>
      <c r="Q3441" s="20" t="n">
        <v>12</v>
      </c>
      <c r="R3441" s="17" t="n">
        <f aca="false">+N3441*Q3441</f>
        <v>436.329648713321</v>
      </c>
      <c r="S3441" s="17" t="n">
        <f aca="false">+O3441*Q3441</f>
        <v>0</v>
      </c>
      <c r="T3441" s="17"/>
      <c r="U3441" s="18" t="n">
        <f aca="false">+M3441-L3441</f>
        <v>0.0541666666666667</v>
      </c>
      <c r="V3441" s="18" t="n">
        <f aca="false">+U3441*Q3441</f>
        <v>0.65</v>
      </c>
      <c r="W3441" s="18"/>
    </row>
    <row r="3442" s="13" customFormat="true" ht="12" hidden="false" customHeight="false" outlineLevel="0" collapsed="false">
      <c r="A3442" s="12" t="n">
        <v>9325</v>
      </c>
      <c r="B3442" s="13" t="n">
        <v>40</v>
      </c>
      <c r="C3442" s="13" t="s">
        <v>718</v>
      </c>
      <c r="D3442" s="13" t="n">
        <v>2</v>
      </c>
      <c r="E3442" s="13" t="n">
        <v>10</v>
      </c>
      <c r="F3442" s="13" t="s">
        <v>722</v>
      </c>
      <c r="G3442" s="13" t="s">
        <v>26</v>
      </c>
      <c r="H3442" s="13" t="s">
        <v>29</v>
      </c>
      <c r="J3442" s="13" t="n">
        <v>1</v>
      </c>
      <c r="K3442" s="13" t="n">
        <v>2763</v>
      </c>
      <c r="L3442" s="14" t="n">
        <v>0.270833333333333</v>
      </c>
      <c r="M3442" s="15" t="n">
        <v>0.325</v>
      </c>
      <c r="N3442" s="16" t="n">
        <f aca="false">VLOOKUP(E3442,'Esp. percorsi al 18-10-22'!C:J,8,FALSE())</f>
        <v>36.3608040594434</v>
      </c>
      <c r="Q3442" s="20" t="n">
        <v>46</v>
      </c>
      <c r="R3442" s="17" t="n">
        <f aca="false">+N3442*Q3442</f>
        <v>1672.5969867344</v>
      </c>
      <c r="S3442" s="17" t="n">
        <f aca="false">+O3442*Q3442</f>
        <v>0</v>
      </c>
      <c r="T3442" s="17"/>
      <c r="U3442" s="18" t="n">
        <f aca="false">+M3442-L3442</f>
        <v>0.0541666666666667</v>
      </c>
      <c r="V3442" s="18" t="n">
        <f aca="false">+U3442*Q3442</f>
        <v>2.49166666666667</v>
      </c>
      <c r="W3442" s="18"/>
    </row>
    <row r="3443" s="13" customFormat="true" ht="12" hidden="false" customHeight="false" outlineLevel="0" collapsed="false">
      <c r="A3443" s="12" t="n">
        <v>17096</v>
      </c>
      <c r="B3443" s="13" t="n">
        <v>40</v>
      </c>
      <c r="C3443" s="13" t="s">
        <v>718</v>
      </c>
      <c r="D3443" s="13" t="n">
        <v>2</v>
      </c>
      <c r="E3443" s="13" t="n">
        <v>10</v>
      </c>
      <c r="F3443" s="13" t="s">
        <v>722</v>
      </c>
      <c r="G3443" s="13" t="s">
        <v>28</v>
      </c>
      <c r="H3443" s="13" t="s">
        <v>29</v>
      </c>
      <c r="J3443" s="13" t="n">
        <v>1</v>
      </c>
      <c r="K3443" s="13" t="n">
        <v>17096</v>
      </c>
      <c r="L3443" s="14" t="n">
        <v>0.291666666666667</v>
      </c>
      <c r="M3443" s="15" t="n">
        <v>0.345833333333333</v>
      </c>
      <c r="N3443" s="16" t="n">
        <f aca="false">VLOOKUP(E3443,'Esp. percorsi al 18-10-22'!C:J,8,FALSE())</f>
        <v>36.3608040594434</v>
      </c>
      <c r="Q3443" s="20" t="n">
        <v>12</v>
      </c>
      <c r="R3443" s="17" t="n">
        <f aca="false">+N3443*Q3443</f>
        <v>436.329648713321</v>
      </c>
      <c r="S3443" s="17" t="n">
        <f aca="false">+O3443*Q3443</f>
        <v>0</v>
      </c>
      <c r="T3443" s="17"/>
      <c r="U3443" s="18" t="n">
        <f aca="false">+M3443-L3443</f>
        <v>0.0541666666666667</v>
      </c>
      <c r="V3443" s="18" t="n">
        <f aca="false">+U3443*Q3443</f>
        <v>0.65</v>
      </c>
      <c r="W3443" s="18"/>
    </row>
    <row r="3444" s="13" customFormat="true" ht="12" hidden="false" customHeight="false" outlineLevel="0" collapsed="false">
      <c r="A3444" s="12" t="n">
        <v>15917</v>
      </c>
      <c r="B3444" s="13" t="n">
        <v>40</v>
      </c>
      <c r="C3444" s="13" t="s">
        <v>718</v>
      </c>
      <c r="D3444" s="13" t="n">
        <v>2</v>
      </c>
      <c r="E3444" s="13" t="n">
        <v>10</v>
      </c>
      <c r="F3444" s="13" t="s">
        <v>722</v>
      </c>
      <c r="G3444" s="13" t="s">
        <v>28</v>
      </c>
      <c r="H3444" s="13" t="s">
        <v>25</v>
      </c>
      <c r="J3444" s="13" t="n">
        <v>1</v>
      </c>
      <c r="K3444" s="13" t="n">
        <v>15917</v>
      </c>
      <c r="L3444" s="14" t="n">
        <v>0.291666666666667</v>
      </c>
      <c r="M3444" s="15" t="n">
        <v>0.345833333333333</v>
      </c>
      <c r="N3444" s="16" t="n">
        <f aca="false">VLOOKUP(E3444,'Esp. percorsi al 18-10-22'!C:J,8,FALSE())</f>
        <v>36.3608040594434</v>
      </c>
      <c r="Q3444" s="20" t="n">
        <v>67</v>
      </c>
      <c r="R3444" s="17" t="n">
        <f aca="false">+N3444*Q3444</f>
        <v>2436.17387198271</v>
      </c>
      <c r="S3444" s="17" t="n">
        <f aca="false">+O3444*Q3444</f>
        <v>0</v>
      </c>
      <c r="T3444" s="17"/>
      <c r="U3444" s="18" t="n">
        <f aca="false">+M3444-L3444</f>
        <v>0.0541666666666667</v>
      </c>
      <c r="V3444" s="18" t="n">
        <f aca="false">+U3444*Q3444</f>
        <v>3.62916666666667</v>
      </c>
      <c r="W3444" s="18"/>
    </row>
    <row r="3445" s="13" customFormat="true" ht="12" hidden="false" customHeight="false" outlineLevel="0" collapsed="false">
      <c r="A3445" s="12" t="n">
        <v>17113</v>
      </c>
      <c r="B3445" s="13" t="n">
        <v>40</v>
      </c>
      <c r="C3445" s="13" t="s">
        <v>718</v>
      </c>
      <c r="D3445" s="13" t="n">
        <v>2</v>
      </c>
      <c r="E3445" s="13" t="n">
        <v>10</v>
      </c>
      <c r="F3445" s="13" t="s">
        <v>722</v>
      </c>
      <c r="G3445" s="13" t="s">
        <v>28</v>
      </c>
      <c r="H3445" s="13" t="s">
        <v>29</v>
      </c>
      <c r="J3445" s="13" t="n">
        <v>1</v>
      </c>
      <c r="K3445" s="13" t="n">
        <v>17113</v>
      </c>
      <c r="L3445" s="14" t="n">
        <v>0.3125</v>
      </c>
      <c r="M3445" s="15" t="n">
        <v>0.366666666666667</v>
      </c>
      <c r="N3445" s="16" t="n">
        <f aca="false">VLOOKUP(E3445,'Esp. percorsi al 18-10-22'!C:J,8,FALSE())</f>
        <v>36.3608040594434</v>
      </c>
      <c r="Q3445" s="20" t="n">
        <v>12</v>
      </c>
      <c r="R3445" s="17" t="n">
        <f aca="false">+N3445*Q3445</f>
        <v>436.329648713321</v>
      </c>
      <c r="S3445" s="17" t="n">
        <f aca="false">+O3445*Q3445</f>
        <v>0</v>
      </c>
      <c r="T3445" s="17"/>
      <c r="U3445" s="18" t="n">
        <f aca="false">+M3445-L3445</f>
        <v>0.0541666666666667</v>
      </c>
      <c r="V3445" s="18" t="n">
        <f aca="false">+U3445*Q3445</f>
        <v>0.65</v>
      </c>
      <c r="W3445" s="18"/>
    </row>
    <row r="3446" s="13" customFormat="true" ht="12" hidden="false" customHeight="false" outlineLevel="0" collapsed="false">
      <c r="A3446" s="12" t="n">
        <v>9424</v>
      </c>
      <c r="B3446" s="13" t="n">
        <v>40</v>
      </c>
      <c r="C3446" s="13" t="s">
        <v>718</v>
      </c>
      <c r="D3446" s="13" t="n">
        <v>2</v>
      </c>
      <c r="E3446" s="13" t="n">
        <v>10</v>
      </c>
      <c r="F3446" s="13" t="s">
        <v>722</v>
      </c>
      <c r="G3446" s="13" t="s">
        <v>26</v>
      </c>
      <c r="H3446" s="13" t="s">
        <v>25</v>
      </c>
      <c r="J3446" s="13" t="n">
        <v>1</v>
      </c>
      <c r="K3446" s="13" t="n">
        <v>5221</v>
      </c>
      <c r="L3446" s="14" t="n">
        <v>0.3125</v>
      </c>
      <c r="M3446" s="15" t="n">
        <v>0.366666666666667</v>
      </c>
      <c r="N3446" s="16" t="n">
        <f aca="false">VLOOKUP(E3446,'Esp. percorsi al 18-10-22'!C:J,8,FALSE())</f>
        <v>36.3608040594434</v>
      </c>
      <c r="Q3446" s="20" t="n">
        <v>235</v>
      </c>
      <c r="R3446" s="17" t="n">
        <f aca="false">+N3446*Q3446</f>
        <v>8544.7889539692</v>
      </c>
      <c r="S3446" s="17" t="n">
        <f aca="false">+O3446*Q3446</f>
        <v>0</v>
      </c>
      <c r="T3446" s="17"/>
      <c r="U3446" s="18" t="n">
        <f aca="false">+M3446-L3446</f>
        <v>0.0541666666666667</v>
      </c>
      <c r="V3446" s="18" t="n">
        <f aca="false">+U3446*Q3446</f>
        <v>12.7291666666667</v>
      </c>
      <c r="W3446" s="18"/>
    </row>
    <row r="3447" s="13" customFormat="true" ht="12" hidden="false" customHeight="false" outlineLevel="0" collapsed="false">
      <c r="A3447" s="12" t="n">
        <v>9397</v>
      </c>
      <c r="B3447" s="13" t="n">
        <v>40</v>
      </c>
      <c r="C3447" s="13" t="s">
        <v>718</v>
      </c>
      <c r="D3447" s="13" t="n">
        <v>2</v>
      </c>
      <c r="E3447" s="13" t="n">
        <v>10</v>
      </c>
      <c r="F3447" s="13" t="s">
        <v>722</v>
      </c>
      <c r="G3447" s="13" t="s">
        <v>26</v>
      </c>
      <c r="H3447" s="13" t="s">
        <v>30</v>
      </c>
      <c r="J3447" s="13" t="n">
        <v>1</v>
      </c>
      <c r="K3447" s="13" t="n">
        <v>4639</v>
      </c>
      <c r="L3447" s="14" t="n">
        <v>0.3125</v>
      </c>
      <c r="M3447" s="15" t="n">
        <v>0.366666666666667</v>
      </c>
      <c r="N3447" s="16" t="n">
        <f aca="false">VLOOKUP(E3447,'Esp. percorsi al 18-10-22'!C:J,8,FALSE())</f>
        <v>36.3608040594434</v>
      </c>
      <c r="Q3447" s="20" t="n">
        <v>5</v>
      </c>
      <c r="R3447" s="17" t="n">
        <f aca="false">+N3447*Q3447</f>
        <v>181.804020297217</v>
      </c>
      <c r="S3447" s="17" t="n">
        <f aca="false">+O3447*Q3447</f>
        <v>0</v>
      </c>
      <c r="T3447" s="17"/>
      <c r="U3447" s="18" t="n">
        <f aca="false">+M3447-L3447</f>
        <v>0.0541666666666667</v>
      </c>
      <c r="V3447" s="18" t="n">
        <f aca="false">+U3447*Q3447</f>
        <v>0.270833333333333</v>
      </c>
      <c r="W3447" s="18"/>
    </row>
    <row r="3448" s="13" customFormat="true" ht="12" hidden="false" customHeight="false" outlineLevel="0" collapsed="false">
      <c r="A3448" s="12" t="n">
        <v>9327</v>
      </c>
      <c r="B3448" s="13" t="n">
        <v>40</v>
      </c>
      <c r="C3448" s="13" t="s">
        <v>718</v>
      </c>
      <c r="D3448" s="13" t="n">
        <v>2</v>
      </c>
      <c r="E3448" s="13" t="n">
        <v>10</v>
      </c>
      <c r="F3448" s="13" t="s">
        <v>722</v>
      </c>
      <c r="G3448" s="13" t="s">
        <v>26</v>
      </c>
      <c r="H3448" s="13" t="s">
        <v>29</v>
      </c>
      <c r="J3448" s="13" t="n">
        <v>1</v>
      </c>
      <c r="K3448" s="13" t="n">
        <v>2779</v>
      </c>
      <c r="L3448" s="14" t="n">
        <v>0.333333333333333</v>
      </c>
      <c r="M3448" s="15" t="n">
        <v>0.3875</v>
      </c>
      <c r="N3448" s="16" t="n">
        <f aca="false">VLOOKUP(E3448,'Esp. percorsi al 18-10-22'!C:J,8,FALSE())</f>
        <v>36.3608040594434</v>
      </c>
      <c r="Q3448" s="20" t="n">
        <v>46</v>
      </c>
      <c r="R3448" s="17" t="n">
        <f aca="false">+N3448*Q3448</f>
        <v>1672.5969867344</v>
      </c>
      <c r="S3448" s="17" t="n">
        <f aca="false">+O3448*Q3448</f>
        <v>0</v>
      </c>
      <c r="T3448" s="17"/>
      <c r="U3448" s="18" t="n">
        <f aca="false">+M3448-L3448</f>
        <v>0.0541666666666667</v>
      </c>
      <c r="V3448" s="18" t="n">
        <f aca="false">+U3448*Q3448</f>
        <v>2.49166666666667</v>
      </c>
      <c r="W3448" s="18"/>
    </row>
    <row r="3449" s="13" customFormat="true" ht="12" hidden="false" customHeight="false" outlineLevel="0" collapsed="false">
      <c r="A3449" s="12" t="n">
        <v>9425</v>
      </c>
      <c r="B3449" s="13" t="n">
        <v>40</v>
      </c>
      <c r="C3449" s="13" t="s">
        <v>718</v>
      </c>
      <c r="D3449" s="13" t="n">
        <v>2</v>
      </c>
      <c r="E3449" s="13" t="n">
        <v>10</v>
      </c>
      <c r="F3449" s="13" t="s">
        <v>722</v>
      </c>
      <c r="G3449" s="13" t="s">
        <v>24</v>
      </c>
      <c r="H3449" s="13" t="s">
        <v>25</v>
      </c>
      <c r="J3449" s="13" t="n">
        <v>1</v>
      </c>
      <c r="K3449" s="13" t="n">
        <v>5222</v>
      </c>
      <c r="L3449" s="14" t="n">
        <v>0.333333333333333</v>
      </c>
      <c r="M3449" s="15" t="n">
        <v>0.3875</v>
      </c>
      <c r="N3449" s="16" t="n">
        <f aca="false">VLOOKUP(E3449,'Esp. percorsi al 18-10-22'!C:J,8,FALSE())</f>
        <v>36.3608040594434</v>
      </c>
      <c r="Q3449" s="20" t="n">
        <v>302</v>
      </c>
      <c r="R3449" s="17" t="n">
        <f aca="false">+N3449*Q3449</f>
        <v>10980.9628259519</v>
      </c>
      <c r="S3449" s="17" t="n">
        <f aca="false">+O3449*Q3449</f>
        <v>0</v>
      </c>
      <c r="T3449" s="17"/>
      <c r="U3449" s="18" t="n">
        <f aca="false">+M3449-L3449</f>
        <v>0.0541666666666667</v>
      </c>
      <c r="V3449" s="18" t="n">
        <f aca="false">+U3449*Q3449</f>
        <v>16.3583333333333</v>
      </c>
      <c r="W3449" s="18"/>
    </row>
    <row r="3450" s="13" customFormat="true" ht="12" hidden="false" customHeight="false" outlineLevel="0" collapsed="false">
      <c r="A3450" s="12" t="n">
        <v>17079</v>
      </c>
      <c r="B3450" s="13" t="n">
        <v>40</v>
      </c>
      <c r="C3450" s="13" t="s">
        <v>718</v>
      </c>
      <c r="D3450" s="13" t="n">
        <v>2</v>
      </c>
      <c r="E3450" s="13" t="n">
        <v>10</v>
      </c>
      <c r="F3450" s="13" t="s">
        <v>722</v>
      </c>
      <c r="G3450" s="13" t="s">
        <v>28</v>
      </c>
      <c r="H3450" s="13" t="s">
        <v>29</v>
      </c>
      <c r="J3450" s="13" t="n">
        <v>1</v>
      </c>
      <c r="K3450" s="13" t="n">
        <v>17079</v>
      </c>
      <c r="L3450" s="14" t="n">
        <v>0.340277777777778</v>
      </c>
      <c r="M3450" s="15" t="n">
        <v>0.394444444444444</v>
      </c>
      <c r="N3450" s="16" t="n">
        <f aca="false">VLOOKUP(E3450,'Esp. percorsi al 18-10-22'!C:J,8,FALSE())</f>
        <v>36.3608040594434</v>
      </c>
      <c r="Q3450" s="20" t="n">
        <v>12</v>
      </c>
      <c r="R3450" s="17" t="n">
        <f aca="false">+N3450*Q3450</f>
        <v>436.329648713321</v>
      </c>
      <c r="S3450" s="17" t="n">
        <f aca="false">+O3450*Q3450</f>
        <v>0</v>
      </c>
      <c r="T3450" s="17"/>
      <c r="U3450" s="18" t="n">
        <f aca="false">+M3450-L3450</f>
        <v>0.0541666666666667</v>
      </c>
      <c r="V3450" s="18" t="n">
        <f aca="false">+U3450*Q3450</f>
        <v>0.65</v>
      </c>
      <c r="W3450" s="18"/>
    </row>
    <row r="3451" s="13" customFormat="true" ht="12" hidden="false" customHeight="false" outlineLevel="0" collapsed="false">
      <c r="A3451" s="12" t="n">
        <v>13395</v>
      </c>
      <c r="B3451" s="13" t="n">
        <v>40</v>
      </c>
      <c r="C3451" s="13" t="s">
        <v>718</v>
      </c>
      <c r="D3451" s="13" t="n">
        <v>2</v>
      </c>
      <c r="E3451" s="13" t="n">
        <v>10</v>
      </c>
      <c r="F3451" s="13" t="s">
        <v>722</v>
      </c>
      <c r="G3451" s="13" t="s">
        <v>28</v>
      </c>
      <c r="H3451" s="13" t="s">
        <v>25</v>
      </c>
      <c r="J3451" s="13" t="n">
        <v>1</v>
      </c>
      <c r="K3451" s="13" t="n">
        <v>5223</v>
      </c>
      <c r="L3451" s="14" t="n">
        <v>0.354166666666667</v>
      </c>
      <c r="M3451" s="15" t="n">
        <v>0.408333333333333</v>
      </c>
      <c r="N3451" s="16" t="n">
        <f aca="false">VLOOKUP(E3451,'Esp. percorsi al 18-10-22'!C:J,8,FALSE())</f>
        <v>36.3608040594434</v>
      </c>
      <c r="Q3451" s="20" t="n">
        <v>67</v>
      </c>
      <c r="R3451" s="17" t="n">
        <f aca="false">+N3451*Q3451</f>
        <v>2436.17387198271</v>
      </c>
      <c r="S3451" s="17" t="n">
        <f aca="false">+O3451*Q3451</f>
        <v>0</v>
      </c>
      <c r="T3451" s="17"/>
      <c r="U3451" s="18" t="n">
        <f aca="false">+M3451-L3451</f>
        <v>0.0541666666666667</v>
      </c>
      <c r="V3451" s="18" t="n">
        <f aca="false">+U3451*Q3451</f>
        <v>3.62916666666667</v>
      </c>
      <c r="W3451" s="18"/>
    </row>
    <row r="3452" s="13" customFormat="true" ht="12" hidden="false" customHeight="false" outlineLevel="0" collapsed="false">
      <c r="A3452" s="12" t="n">
        <v>9385</v>
      </c>
      <c r="B3452" s="13" t="n">
        <v>40</v>
      </c>
      <c r="C3452" s="13" t="s">
        <v>718</v>
      </c>
      <c r="D3452" s="13" t="n">
        <v>2</v>
      </c>
      <c r="E3452" s="13" t="n">
        <v>10</v>
      </c>
      <c r="F3452" s="13" t="s">
        <v>722</v>
      </c>
      <c r="G3452" s="13" t="s">
        <v>26</v>
      </c>
      <c r="H3452" s="13" t="s">
        <v>30</v>
      </c>
      <c r="J3452" s="13" t="n">
        <v>1</v>
      </c>
      <c r="K3452" s="13" t="n">
        <v>4596</v>
      </c>
      <c r="L3452" s="14" t="n">
        <v>0.354166666666667</v>
      </c>
      <c r="M3452" s="15" t="n">
        <v>0.408333333333333</v>
      </c>
      <c r="N3452" s="16" t="n">
        <f aca="false">VLOOKUP(E3452,'Esp. percorsi al 18-10-22'!C:J,8,FALSE())</f>
        <v>36.3608040594434</v>
      </c>
      <c r="Q3452" s="20" t="n">
        <v>5</v>
      </c>
      <c r="R3452" s="17" t="n">
        <f aca="false">+N3452*Q3452</f>
        <v>181.804020297217</v>
      </c>
      <c r="S3452" s="17" t="n">
        <f aca="false">+O3452*Q3452</f>
        <v>0</v>
      </c>
      <c r="T3452" s="17"/>
      <c r="U3452" s="18" t="n">
        <f aca="false">+M3452-L3452</f>
        <v>0.0541666666666667</v>
      </c>
      <c r="V3452" s="18" t="n">
        <f aca="false">+U3452*Q3452</f>
        <v>0.270833333333333</v>
      </c>
      <c r="W3452" s="18"/>
    </row>
    <row r="3453" s="13" customFormat="true" ht="12" hidden="false" customHeight="false" outlineLevel="0" collapsed="false">
      <c r="A3453" s="12" t="n">
        <v>17611</v>
      </c>
      <c r="B3453" s="13" t="n">
        <v>40</v>
      </c>
      <c r="C3453" s="13" t="s">
        <v>718</v>
      </c>
      <c r="D3453" s="13" t="n">
        <v>2</v>
      </c>
      <c r="E3453" s="13" t="n">
        <v>10</v>
      </c>
      <c r="F3453" s="13" t="s">
        <v>722</v>
      </c>
      <c r="G3453" s="13" t="s">
        <v>26</v>
      </c>
      <c r="H3453" s="13" t="s">
        <v>25</v>
      </c>
      <c r="J3453" s="13" t="n">
        <v>1</v>
      </c>
      <c r="K3453" s="13" t="n">
        <v>13396</v>
      </c>
      <c r="L3453" s="14" t="n">
        <v>0.361111111111111</v>
      </c>
      <c r="M3453" s="15" t="n">
        <v>0.415277777777778</v>
      </c>
      <c r="N3453" s="16" t="n">
        <f aca="false">VLOOKUP(E3453,'Esp. percorsi al 18-10-22'!C:J,8,FALSE())</f>
        <v>36.3608040594434</v>
      </c>
      <c r="Q3453" s="20" t="n">
        <v>235</v>
      </c>
      <c r="R3453" s="17" t="n">
        <f aca="false">+N3453*Q3453</f>
        <v>8544.7889539692</v>
      </c>
      <c r="S3453" s="17" t="n">
        <f aca="false">+O3453*Q3453</f>
        <v>0</v>
      </c>
      <c r="T3453" s="17"/>
      <c r="U3453" s="18" t="n">
        <f aca="false">+M3453-L3453</f>
        <v>0.0541666666666667</v>
      </c>
      <c r="V3453" s="18" t="n">
        <f aca="false">+U3453*Q3453</f>
        <v>12.7291666666667</v>
      </c>
      <c r="W3453" s="18"/>
    </row>
    <row r="3454" s="13" customFormat="true" ht="12" hidden="false" customHeight="false" outlineLevel="0" collapsed="false">
      <c r="A3454" s="12" t="n">
        <v>16651</v>
      </c>
      <c r="B3454" s="13" t="n">
        <v>40</v>
      </c>
      <c r="C3454" s="13" t="s">
        <v>718</v>
      </c>
      <c r="D3454" s="13" t="n">
        <v>2</v>
      </c>
      <c r="E3454" s="13" t="n">
        <v>10</v>
      </c>
      <c r="F3454" s="13" t="s">
        <v>722</v>
      </c>
      <c r="G3454" s="13" t="s">
        <v>28</v>
      </c>
      <c r="H3454" s="13" t="s">
        <v>25</v>
      </c>
      <c r="J3454" s="13" t="n">
        <v>1</v>
      </c>
      <c r="K3454" s="13" t="n">
        <v>16651</v>
      </c>
      <c r="L3454" s="14" t="n">
        <v>0.368055555555556</v>
      </c>
      <c r="M3454" s="15" t="n">
        <v>0.422222222222222</v>
      </c>
      <c r="N3454" s="16" t="n">
        <f aca="false">VLOOKUP(E3454,'Esp. percorsi al 18-10-22'!C:J,8,FALSE())</f>
        <v>36.3608040594434</v>
      </c>
      <c r="Q3454" s="20" t="n">
        <v>67</v>
      </c>
      <c r="R3454" s="17" t="n">
        <f aca="false">+N3454*Q3454</f>
        <v>2436.17387198271</v>
      </c>
      <c r="S3454" s="17" t="n">
        <f aca="false">+O3454*Q3454</f>
        <v>0</v>
      </c>
      <c r="T3454" s="17"/>
      <c r="U3454" s="18" t="n">
        <f aca="false">+M3454-L3454</f>
        <v>0.0541666666666667</v>
      </c>
      <c r="V3454" s="18" t="n">
        <f aca="false">+U3454*Q3454</f>
        <v>3.62916666666667</v>
      </c>
      <c r="W3454" s="18"/>
    </row>
    <row r="3455" s="13" customFormat="true" ht="12" hidden="false" customHeight="false" outlineLevel="0" collapsed="false">
      <c r="A3455" s="12" t="n">
        <v>9301</v>
      </c>
      <c r="B3455" s="13" t="n">
        <v>40</v>
      </c>
      <c r="C3455" s="13" t="s">
        <v>718</v>
      </c>
      <c r="D3455" s="13" t="n">
        <v>2</v>
      </c>
      <c r="E3455" s="13" t="n">
        <v>10</v>
      </c>
      <c r="F3455" s="13" t="s">
        <v>722</v>
      </c>
      <c r="G3455" s="13" t="s">
        <v>26</v>
      </c>
      <c r="H3455" s="13" t="s">
        <v>25</v>
      </c>
      <c r="J3455" s="13" t="n">
        <v>1</v>
      </c>
      <c r="K3455" s="13" t="n">
        <v>2639</v>
      </c>
      <c r="L3455" s="14" t="n">
        <v>0.375</v>
      </c>
      <c r="M3455" s="15" t="n">
        <v>0.429166666666667</v>
      </c>
      <c r="N3455" s="16" t="n">
        <f aca="false">VLOOKUP(E3455,'Esp. percorsi al 18-10-22'!C:J,8,FALSE())</f>
        <v>36.3608040594434</v>
      </c>
      <c r="Q3455" s="20" t="n">
        <v>235</v>
      </c>
      <c r="R3455" s="17" t="n">
        <f aca="false">+N3455*Q3455</f>
        <v>8544.7889539692</v>
      </c>
      <c r="S3455" s="17" t="n">
        <f aca="false">+O3455*Q3455</f>
        <v>0</v>
      </c>
      <c r="T3455" s="17"/>
      <c r="U3455" s="18" t="n">
        <f aca="false">+M3455-L3455</f>
        <v>0.0541666666666667</v>
      </c>
      <c r="V3455" s="18" t="n">
        <f aca="false">+U3455*Q3455</f>
        <v>12.7291666666667</v>
      </c>
      <c r="W3455" s="18"/>
    </row>
    <row r="3456" s="13" customFormat="true" ht="12" hidden="false" customHeight="false" outlineLevel="0" collapsed="false">
      <c r="A3456" s="12" t="n">
        <v>9629</v>
      </c>
      <c r="B3456" s="13" t="n">
        <v>40</v>
      </c>
      <c r="C3456" s="13" t="s">
        <v>718</v>
      </c>
      <c r="D3456" s="13" t="n">
        <v>2</v>
      </c>
      <c r="E3456" s="13" t="n">
        <v>10</v>
      </c>
      <c r="F3456" s="13" t="s">
        <v>722</v>
      </c>
      <c r="G3456" s="13" t="s">
        <v>26</v>
      </c>
      <c r="H3456" s="13" t="s">
        <v>29</v>
      </c>
      <c r="J3456" s="13" t="n">
        <v>1</v>
      </c>
      <c r="K3456" s="13" t="n">
        <v>5707</v>
      </c>
      <c r="L3456" s="14" t="n">
        <v>0.375</v>
      </c>
      <c r="M3456" s="15" t="n">
        <v>0.429166666666667</v>
      </c>
      <c r="N3456" s="16" t="n">
        <f aca="false">VLOOKUP(E3456,'Esp. percorsi al 18-10-22'!C:J,8,FALSE())</f>
        <v>36.3608040594434</v>
      </c>
      <c r="Q3456" s="20" t="n">
        <v>46</v>
      </c>
      <c r="R3456" s="17" t="n">
        <f aca="false">+N3456*Q3456</f>
        <v>1672.5969867344</v>
      </c>
      <c r="S3456" s="17" t="n">
        <f aca="false">+O3456*Q3456</f>
        <v>0</v>
      </c>
      <c r="T3456" s="17"/>
      <c r="U3456" s="18" t="n">
        <f aca="false">+M3456-L3456</f>
        <v>0.0541666666666667</v>
      </c>
      <c r="V3456" s="18" t="n">
        <f aca="false">+U3456*Q3456</f>
        <v>2.49166666666667</v>
      </c>
      <c r="W3456" s="18"/>
    </row>
    <row r="3457" s="13" customFormat="true" ht="12" hidden="false" customHeight="false" outlineLevel="0" collapsed="false">
      <c r="A3457" s="12" t="n">
        <v>17117</v>
      </c>
      <c r="B3457" s="13" t="n">
        <v>40</v>
      </c>
      <c r="C3457" s="13" t="s">
        <v>718</v>
      </c>
      <c r="D3457" s="13" t="n">
        <v>2</v>
      </c>
      <c r="E3457" s="13" t="n">
        <v>10</v>
      </c>
      <c r="F3457" s="13" t="s">
        <v>722</v>
      </c>
      <c r="G3457" s="13" t="s">
        <v>28</v>
      </c>
      <c r="H3457" s="13" t="s">
        <v>29</v>
      </c>
      <c r="J3457" s="13" t="n">
        <v>1</v>
      </c>
      <c r="K3457" s="13" t="n">
        <v>17117</v>
      </c>
      <c r="L3457" s="14" t="n">
        <v>0.388888888888889</v>
      </c>
      <c r="M3457" s="15" t="n">
        <v>0.443055555555556</v>
      </c>
      <c r="N3457" s="16" t="n">
        <f aca="false">VLOOKUP(E3457,'Esp. percorsi al 18-10-22'!C:J,8,FALSE())</f>
        <v>36.3608040594434</v>
      </c>
      <c r="Q3457" s="20" t="n">
        <v>12</v>
      </c>
      <c r="R3457" s="17" t="n">
        <f aca="false">+N3457*Q3457</f>
        <v>436.329648713321</v>
      </c>
      <c r="S3457" s="17" t="n">
        <f aca="false">+O3457*Q3457</f>
        <v>0</v>
      </c>
      <c r="T3457" s="17"/>
      <c r="U3457" s="18" t="n">
        <f aca="false">+M3457-L3457</f>
        <v>0.0541666666666667</v>
      </c>
      <c r="V3457" s="18" t="n">
        <f aca="false">+U3457*Q3457</f>
        <v>0.65</v>
      </c>
      <c r="W3457" s="18"/>
    </row>
    <row r="3458" s="13" customFormat="true" ht="12" hidden="false" customHeight="false" outlineLevel="0" collapsed="false">
      <c r="A3458" s="12" t="n">
        <v>9630</v>
      </c>
      <c r="B3458" s="13" t="n">
        <v>40</v>
      </c>
      <c r="C3458" s="13" t="s">
        <v>718</v>
      </c>
      <c r="D3458" s="13" t="n">
        <v>2</v>
      </c>
      <c r="E3458" s="13" t="n">
        <v>10</v>
      </c>
      <c r="F3458" s="13" t="s">
        <v>722</v>
      </c>
      <c r="G3458" s="13" t="s">
        <v>26</v>
      </c>
      <c r="H3458" s="13" t="s">
        <v>29</v>
      </c>
      <c r="J3458" s="13" t="n">
        <v>1</v>
      </c>
      <c r="K3458" s="13" t="n">
        <v>5709</v>
      </c>
      <c r="L3458" s="14" t="n">
        <v>0.395833333333333</v>
      </c>
      <c r="M3458" s="15" t="n">
        <v>0.45</v>
      </c>
      <c r="N3458" s="16" t="n">
        <f aca="false">VLOOKUP(E3458,'Esp. percorsi al 18-10-22'!C:J,8,FALSE())</f>
        <v>36.3608040594434</v>
      </c>
      <c r="Q3458" s="20" t="n">
        <v>46</v>
      </c>
      <c r="R3458" s="17" t="n">
        <f aca="false">+N3458*Q3458</f>
        <v>1672.5969867344</v>
      </c>
      <c r="S3458" s="17" t="n">
        <f aca="false">+O3458*Q3458</f>
        <v>0</v>
      </c>
      <c r="T3458" s="17"/>
      <c r="U3458" s="18" t="n">
        <f aca="false">+M3458-L3458</f>
        <v>0.0541666666666667</v>
      </c>
      <c r="V3458" s="18" t="n">
        <f aca="false">+U3458*Q3458</f>
        <v>2.49166666666667</v>
      </c>
      <c r="W3458" s="18"/>
    </row>
    <row r="3459" s="13" customFormat="true" ht="12" hidden="false" customHeight="false" outlineLevel="0" collapsed="false">
      <c r="A3459" s="12" t="n">
        <v>9391</v>
      </c>
      <c r="B3459" s="13" t="n">
        <v>40</v>
      </c>
      <c r="C3459" s="13" t="s">
        <v>718</v>
      </c>
      <c r="D3459" s="13" t="n">
        <v>2</v>
      </c>
      <c r="E3459" s="13" t="n">
        <v>10</v>
      </c>
      <c r="F3459" s="13" t="s">
        <v>722</v>
      </c>
      <c r="G3459" s="13" t="s">
        <v>26</v>
      </c>
      <c r="H3459" s="13" t="s">
        <v>30</v>
      </c>
      <c r="J3459" s="13" t="n">
        <v>1</v>
      </c>
      <c r="K3459" s="13" t="n">
        <v>4610</v>
      </c>
      <c r="L3459" s="14" t="n">
        <v>0.395833333333333</v>
      </c>
      <c r="M3459" s="15" t="n">
        <v>0.45</v>
      </c>
      <c r="N3459" s="16" t="n">
        <f aca="false">VLOOKUP(E3459,'Esp. percorsi al 18-10-22'!C:J,8,FALSE())</f>
        <v>36.3608040594434</v>
      </c>
      <c r="Q3459" s="20" t="n">
        <v>5</v>
      </c>
      <c r="R3459" s="17" t="n">
        <f aca="false">+N3459*Q3459</f>
        <v>181.804020297217</v>
      </c>
      <c r="S3459" s="17" t="n">
        <f aca="false">+O3459*Q3459</f>
        <v>0</v>
      </c>
      <c r="T3459" s="17"/>
      <c r="U3459" s="18" t="n">
        <f aca="false">+M3459-L3459</f>
        <v>0.0541666666666667</v>
      </c>
      <c r="V3459" s="18" t="n">
        <f aca="false">+U3459*Q3459</f>
        <v>0.270833333333333</v>
      </c>
      <c r="W3459" s="18"/>
    </row>
    <row r="3460" s="13" customFormat="true" ht="12" hidden="false" customHeight="false" outlineLevel="0" collapsed="false">
      <c r="A3460" s="12" t="n">
        <v>16653</v>
      </c>
      <c r="B3460" s="13" t="n">
        <v>40</v>
      </c>
      <c r="C3460" s="13" t="s">
        <v>718</v>
      </c>
      <c r="D3460" s="13" t="n">
        <v>2</v>
      </c>
      <c r="E3460" s="13" t="n">
        <v>10</v>
      </c>
      <c r="F3460" s="13" t="s">
        <v>722</v>
      </c>
      <c r="G3460" s="13" t="s">
        <v>28</v>
      </c>
      <c r="H3460" s="13" t="s">
        <v>25</v>
      </c>
      <c r="J3460" s="13" t="n">
        <v>1</v>
      </c>
      <c r="K3460" s="13" t="n">
        <v>16653</v>
      </c>
      <c r="L3460" s="14" t="n">
        <v>0.409722222222222</v>
      </c>
      <c r="M3460" s="15" t="n">
        <v>0.463888888888889</v>
      </c>
      <c r="N3460" s="16" t="n">
        <f aca="false">VLOOKUP(E3460,'Esp. percorsi al 18-10-22'!C:J,8,FALSE())</f>
        <v>36.3608040594434</v>
      </c>
      <c r="Q3460" s="20" t="n">
        <v>67</v>
      </c>
      <c r="R3460" s="17" t="n">
        <f aca="false">+N3460*Q3460</f>
        <v>2436.17387198271</v>
      </c>
      <c r="S3460" s="17" t="n">
        <f aca="false">+O3460*Q3460</f>
        <v>0</v>
      </c>
      <c r="T3460" s="17"/>
      <c r="U3460" s="18" t="n">
        <f aca="false">+M3460-L3460</f>
        <v>0.0541666666666667</v>
      </c>
      <c r="V3460" s="18" t="n">
        <f aca="false">+U3460*Q3460</f>
        <v>3.62916666666667</v>
      </c>
      <c r="W3460" s="18"/>
    </row>
    <row r="3461" s="13" customFormat="true" ht="12" hidden="false" customHeight="false" outlineLevel="0" collapsed="false">
      <c r="A3461" s="12" t="n">
        <v>9598</v>
      </c>
      <c r="B3461" s="13" t="n">
        <v>40</v>
      </c>
      <c r="C3461" s="13" t="s">
        <v>718</v>
      </c>
      <c r="D3461" s="13" t="n">
        <v>2</v>
      </c>
      <c r="E3461" s="13" t="n">
        <v>10</v>
      </c>
      <c r="F3461" s="13" t="s">
        <v>722</v>
      </c>
      <c r="G3461" s="13" t="s">
        <v>26</v>
      </c>
      <c r="H3461" s="13" t="s">
        <v>25</v>
      </c>
      <c r="J3461" s="13" t="n">
        <v>1</v>
      </c>
      <c r="K3461" s="13" t="n">
        <v>5652</v>
      </c>
      <c r="L3461" s="14" t="n">
        <v>0.416666666666667</v>
      </c>
      <c r="M3461" s="15" t="n">
        <v>0.470833333333333</v>
      </c>
      <c r="N3461" s="16" t="n">
        <f aca="false">VLOOKUP(E3461,'Esp. percorsi al 18-10-22'!C:J,8,FALSE())</f>
        <v>36.3608040594434</v>
      </c>
      <c r="Q3461" s="20" t="n">
        <v>235</v>
      </c>
      <c r="R3461" s="17" t="n">
        <f aca="false">+N3461*Q3461</f>
        <v>8544.7889539692</v>
      </c>
      <c r="S3461" s="17" t="n">
        <f aca="false">+O3461*Q3461</f>
        <v>0</v>
      </c>
      <c r="T3461" s="17"/>
      <c r="U3461" s="18" t="n">
        <f aca="false">+M3461-L3461</f>
        <v>0.0541666666666667</v>
      </c>
      <c r="V3461" s="18" t="n">
        <f aca="false">+U3461*Q3461</f>
        <v>12.7291666666667</v>
      </c>
      <c r="W3461" s="18"/>
    </row>
    <row r="3462" s="13" customFormat="true" ht="12" hidden="false" customHeight="false" outlineLevel="0" collapsed="false">
      <c r="A3462" s="12" t="n">
        <v>17134</v>
      </c>
      <c r="B3462" s="13" t="n">
        <v>40</v>
      </c>
      <c r="C3462" s="13" t="s">
        <v>718</v>
      </c>
      <c r="D3462" s="13" t="n">
        <v>2</v>
      </c>
      <c r="E3462" s="13" t="n">
        <v>10</v>
      </c>
      <c r="F3462" s="13" t="s">
        <v>722</v>
      </c>
      <c r="G3462" s="13" t="s">
        <v>28</v>
      </c>
      <c r="H3462" s="13" t="s">
        <v>29</v>
      </c>
      <c r="J3462" s="13" t="n">
        <v>1</v>
      </c>
      <c r="K3462" s="13" t="n">
        <v>17134</v>
      </c>
      <c r="L3462" s="14" t="n">
        <v>0.430555555555556</v>
      </c>
      <c r="M3462" s="15" t="n">
        <v>0.484722222222222</v>
      </c>
      <c r="N3462" s="16" t="n">
        <f aca="false">VLOOKUP(E3462,'Esp. percorsi al 18-10-22'!C:J,8,FALSE())</f>
        <v>36.3608040594434</v>
      </c>
      <c r="Q3462" s="20" t="n">
        <v>12</v>
      </c>
      <c r="R3462" s="17" t="n">
        <f aca="false">+N3462*Q3462</f>
        <v>436.329648713321</v>
      </c>
      <c r="S3462" s="17" t="n">
        <f aca="false">+O3462*Q3462</f>
        <v>0</v>
      </c>
      <c r="T3462" s="17"/>
      <c r="U3462" s="18" t="n">
        <f aca="false">+M3462-L3462</f>
        <v>0.0541666666666667</v>
      </c>
      <c r="V3462" s="18" t="n">
        <f aca="false">+U3462*Q3462</f>
        <v>0.65</v>
      </c>
      <c r="W3462" s="18"/>
    </row>
    <row r="3463" s="13" customFormat="true" ht="12" hidden="false" customHeight="false" outlineLevel="0" collapsed="false">
      <c r="A3463" s="12" t="n">
        <v>9632</v>
      </c>
      <c r="B3463" s="13" t="n">
        <v>40</v>
      </c>
      <c r="C3463" s="13" t="s">
        <v>718</v>
      </c>
      <c r="D3463" s="13" t="n">
        <v>2</v>
      </c>
      <c r="E3463" s="13" t="n">
        <v>10</v>
      </c>
      <c r="F3463" s="13" t="s">
        <v>722</v>
      </c>
      <c r="G3463" s="13" t="s">
        <v>26</v>
      </c>
      <c r="H3463" s="13" t="s">
        <v>29</v>
      </c>
      <c r="J3463" s="13" t="n">
        <v>1</v>
      </c>
      <c r="K3463" s="13" t="n">
        <v>5711</v>
      </c>
      <c r="L3463" s="14" t="n">
        <v>0.4375</v>
      </c>
      <c r="M3463" s="15" t="n">
        <v>0.491666666666667</v>
      </c>
      <c r="N3463" s="16" t="n">
        <f aca="false">VLOOKUP(E3463,'Esp. percorsi al 18-10-22'!C:J,8,FALSE())</f>
        <v>36.3608040594434</v>
      </c>
      <c r="Q3463" s="20" t="n">
        <v>46</v>
      </c>
      <c r="R3463" s="17" t="n">
        <f aca="false">+N3463*Q3463</f>
        <v>1672.5969867344</v>
      </c>
      <c r="S3463" s="17" t="n">
        <f aca="false">+O3463*Q3463</f>
        <v>0</v>
      </c>
      <c r="T3463" s="17"/>
      <c r="U3463" s="18" t="n">
        <f aca="false">+M3463-L3463</f>
        <v>0.0541666666666667</v>
      </c>
      <c r="V3463" s="18" t="n">
        <f aca="false">+U3463*Q3463</f>
        <v>2.49166666666667</v>
      </c>
      <c r="W3463" s="18"/>
    </row>
    <row r="3464" s="13" customFormat="true" ht="12" hidden="false" customHeight="false" outlineLevel="0" collapsed="false">
      <c r="A3464" s="12" t="n">
        <v>9599</v>
      </c>
      <c r="B3464" s="13" t="n">
        <v>40</v>
      </c>
      <c r="C3464" s="13" t="s">
        <v>718</v>
      </c>
      <c r="D3464" s="13" t="n">
        <v>2</v>
      </c>
      <c r="E3464" s="13" t="n">
        <v>10</v>
      </c>
      <c r="F3464" s="13" t="s">
        <v>722</v>
      </c>
      <c r="G3464" s="13" t="s">
        <v>26</v>
      </c>
      <c r="H3464" s="13" t="s">
        <v>25</v>
      </c>
      <c r="J3464" s="13" t="n">
        <v>1</v>
      </c>
      <c r="K3464" s="13" t="n">
        <v>5653</v>
      </c>
      <c r="L3464" s="14" t="n">
        <v>0.4375</v>
      </c>
      <c r="M3464" s="15" t="n">
        <v>0.491666666666667</v>
      </c>
      <c r="N3464" s="16" t="n">
        <f aca="false">VLOOKUP(E3464,'Esp. percorsi al 18-10-22'!C:J,8,FALSE())</f>
        <v>36.3608040594434</v>
      </c>
      <c r="Q3464" s="20" t="n">
        <v>235</v>
      </c>
      <c r="R3464" s="17" t="n">
        <f aca="false">+N3464*Q3464</f>
        <v>8544.7889539692</v>
      </c>
      <c r="S3464" s="17" t="n">
        <f aca="false">+O3464*Q3464</f>
        <v>0</v>
      </c>
      <c r="T3464" s="17"/>
      <c r="U3464" s="18" t="n">
        <f aca="false">+M3464-L3464</f>
        <v>0.0541666666666667</v>
      </c>
      <c r="V3464" s="18" t="n">
        <f aca="false">+U3464*Q3464</f>
        <v>12.7291666666667</v>
      </c>
      <c r="W3464" s="18"/>
    </row>
    <row r="3465" s="13" customFormat="true" ht="12" hidden="false" customHeight="false" outlineLevel="0" collapsed="false">
      <c r="A3465" s="12" t="n">
        <v>9392</v>
      </c>
      <c r="B3465" s="13" t="n">
        <v>40</v>
      </c>
      <c r="C3465" s="13" t="s">
        <v>718</v>
      </c>
      <c r="D3465" s="13" t="n">
        <v>2</v>
      </c>
      <c r="E3465" s="13" t="n">
        <v>10</v>
      </c>
      <c r="F3465" s="13" t="s">
        <v>722</v>
      </c>
      <c r="G3465" s="13" t="s">
        <v>26</v>
      </c>
      <c r="H3465" s="13" t="s">
        <v>30</v>
      </c>
      <c r="J3465" s="13" t="n">
        <v>1</v>
      </c>
      <c r="K3465" s="13" t="n">
        <v>4614</v>
      </c>
      <c r="L3465" s="14" t="n">
        <v>0.4375</v>
      </c>
      <c r="M3465" s="15" t="n">
        <v>0.491666666666667</v>
      </c>
      <c r="N3465" s="16" t="n">
        <f aca="false">VLOOKUP(E3465,'Esp. percorsi al 18-10-22'!C:J,8,FALSE())</f>
        <v>36.3608040594434</v>
      </c>
      <c r="Q3465" s="20" t="n">
        <v>5</v>
      </c>
      <c r="R3465" s="17" t="n">
        <f aca="false">+N3465*Q3465</f>
        <v>181.804020297217</v>
      </c>
      <c r="S3465" s="17" t="n">
        <f aca="false">+O3465*Q3465</f>
        <v>0</v>
      </c>
      <c r="T3465" s="17"/>
      <c r="U3465" s="18" t="n">
        <f aca="false">+M3465-L3465</f>
        <v>0.0541666666666667</v>
      </c>
      <c r="V3465" s="18" t="n">
        <f aca="false">+U3465*Q3465</f>
        <v>0.270833333333333</v>
      </c>
      <c r="W3465" s="18"/>
    </row>
    <row r="3466" s="13" customFormat="true" ht="12" hidden="false" customHeight="false" outlineLevel="0" collapsed="false">
      <c r="A3466" s="12" t="n">
        <v>16655</v>
      </c>
      <c r="B3466" s="13" t="n">
        <v>40</v>
      </c>
      <c r="C3466" s="13" t="s">
        <v>718</v>
      </c>
      <c r="D3466" s="13" t="n">
        <v>2</v>
      </c>
      <c r="E3466" s="13" t="n">
        <v>10</v>
      </c>
      <c r="F3466" s="13" t="s">
        <v>722</v>
      </c>
      <c r="G3466" s="13" t="s">
        <v>28</v>
      </c>
      <c r="H3466" s="13" t="s">
        <v>25</v>
      </c>
      <c r="J3466" s="13" t="n">
        <v>1</v>
      </c>
      <c r="K3466" s="13" t="n">
        <v>16655</v>
      </c>
      <c r="L3466" s="14" t="n">
        <v>0.451388888888889</v>
      </c>
      <c r="M3466" s="15" t="n">
        <v>0.505555555555556</v>
      </c>
      <c r="N3466" s="16" t="n">
        <f aca="false">VLOOKUP(E3466,'Esp. percorsi al 18-10-22'!C:J,8,FALSE())</f>
        <v>36.3608040594434</v>
      </c>
      <c r="Q3466" s="20" t="n">
        <v>67</v>
      </c>
      <c r="R3466" s="17" t="n">
        <f aca="false">+N3466*Q3466</f>
        <v>2436.17387198271</v>
      </c>
      <c r="S3466" s="17" t="n">
        <f aca="false">+O3466*Q3466</f>
        <v>0</v>
      </c>
      <c r="T3466" s="17"/>
      <c r="U3466" s="18" t="n">
        <f aca="false">+M3466-L3466</f>
        <v>0.0541666666666667</v>
      </c>
      <c r="V3466" s="18" t="n">
        <f aca="false">+U3466*Q3466</f>
        <v>3.62916666666667</v>
      </c>
      <c r="W3466" s="18"/>
    </row>
    <row r="3467" s="13" customFormat="true" ht="12" hidden="false" customHeight="false" outlineLevel="0" collapsed="false">
      <c r="A3467" s="12" t="n">
        <v>9633</v>
      </c>
      <c r="B3467" s="13" t="n">
        <v>40</v>
      </c>
      <c r="C3467" s="13" t="s">
        <v>718</v>
      </c>
      <c r="D3467" s="13" t="n">
        <v>2</v>
      </c>
      <c r="E3467" s="13" t="n">
        <v>10</v>
      </c>
      <c r="F3467" s="13" t="s">
        <v>722</v>
      </c>
      <c r="G3467" s="13" t="s">
        <v>26</v>
      </c>
      <c r="H3467" s="13" t="s">
        <v>29</v>
      </c>
      <c r="J3467" s="13" t="n">
        <v>1</v>
      </c>
      <c r="K3467" s="13" t="n">
        <v>5712</v>
      </c>
      <c r="L3467" s="14" t="n">
        <v>0.458333333333333</v>
      </c>
      <c r="M3467" s="15" t="n">
        <v>0.5125</v>
      </c>
      <c r="N3467" s="16" t="n">
        <f aca="false">VLOOKUP(E3467,'Esp. percorsi al 18-10-22'!C:J,8,FALSE())</f>
        <v>36.3608040594434</v>
      </c>
      <c r="Q3467" s="20" t="n">
        <v>46</v>
      </c>
      <c r="R3467" s="17" t="n">
        <f aca="false">+N3467*Q3467</f>
        <v>1672.5969867344</v>
      </c>
      <c r="S3467" s="17" t="n">
        <f aca="false">+O3467*Q3467</f>
        <v>0</v>
      </c>
      <c r="T3467" s="17"/>
      <c r="U3467" s="18" t="n">
        <f aca="false">+M3467-L3467</f>
        <v>0.0541666666666667</v>
      </c>
      <c r="V3467" s="18" t="n">
        <f aca="false">+U3467*Q3467</f>
        <v>2.49166666666667</v>
      </c>
      <c r="W3467" s="18"/>
    </row>
    <row r="3468" s="13" customFormat="true" ht="12" hidden="false" customHeight="false" outlineLevel="0" collapsed="false">
      <c r="A3468" s="12" t="n">
        <v>17115</v>
      </c>
      <c r="B3468" s="13" t="n">
        <v>40</v>
      </c>
      <c r="C3468" s="13" t="s">
        <v>718</v>
      </c>
      <c r="D3468" s="13" t="n">
        <v>2</v>
      </c>
      <c r="E3468" s="13" t="n">
        <v>10</v>
      </c>
      <c r="F3468" s="13" t="s">
        <v>722</v>
      </c>
      <c r="G3468" s="13" t="s">
        <v>28</v>
      </c>
      <c r="H3468" s="13" t="s">
        <v>29</v>
      </c>
      <c r="J3468" s="13" t="n">
        <v>1</v>
      </c>
      <c r="K3468" s="13" t="n">
        <v>17115</v>
      </c>
      <c r="L3468" s="14" t="n">
        <v>0.472222222222222</v>
      </c>
      <c r="M3468" s="15" t="n">
        <v>0.526388888888889</v>
      </c>
      <c r="N3468" s="16" t="n">
        <f aca="false">VLOOKUP(E3468,'Esp. percorsi al 18-10-22'!C:J,8,FALSE())</f>
        <v>36.3608040594434</v>
      </c>
      <c r="Q3468" s="20" t="n">
        <v>12</v>
      </c>
      <c r="R3468" s="17" t="n">
        <f aca="false">+N3468*Q3468</f>
        <v>436.329648713321</v>
      </c>
      <c r="S3468" s="17" t="n">
        <f aca="false">+O3468*Q3468</f>
        <v>0</v>
      </c>
      <c r="T3468" s="17"/>
      <c r="U3468" s="18" t="n">
        <f aca="false">+M3468-L3468</f>
        <v>0.0541666666666667</v>
      </c>
      <c r="V3468" s="18" t="n">
        <f aca="false">+U3468*Q3468</f>
        <v>0.65</v>
      </c>
      <c r="W3468" s="18"/>
    </row>
    <row r="3469" s="13" customFormat="true" ht="12" hidden="false" customHeight="false" outlineLevel="0" collapsed="false">
      <c r="A3469" s="12" t="n">
        <v>16656</v>
      </c>
      <c r="B3469" s="13" t="n">
        <v>40</v>
      </c>
      <c r="C3469" s="13" t="s">
        <v>718</v>
      </c>
      <c r="D3469" s="13" t="n">
        <v>2</v>
      </c>
      <c r="E3469" s="13" t="n">
        <v>10</v>
      </c>
      <c r="F3469" s="13" t="s">
        <v>722</v>
      </c>
      <c r="G3469" s="13" t="s">
        <v>28</v>
      </c>
      <c r="H3469" s="13" t="s">
        <v>25</v>
      </c>
      <c r="J3469" s="13" t="n">
        <v>1</v>
      </c>
      <c r="K3469" s="13" t="n">
        <v>16656</v>
      </c>
      <c r="L3469" s="14" t="n">
        <v>0.472222222222222</v>
      </c>
      <c r="M3469" s="15" t="n">
        <v>0.526388888888889</v>
      </c>
      <c r="N3469" s="16" t="n">
        <f aca="false">VLOOKUP(E3469,'Esp. percorsi al 18-10-22'!C:J,8,FALSE())</f>
        <v>36.3608040594434</v>
      </c>
      <c r="Q3469" s="20" t="n">
        <v>67</v>
      </c>
      <c r="R3469" s="17" t="n">
        <f aca="false">+N3469*Q3469</f>
        <v>2436.17387198271</v>
      </c>
      <c r="S3469" s="17" t="n">
        <f aca="false">+O3469*Q3469</f>
        <v>0</v>
      </c>
      <c r="T3469" s="17"/>
      <c r="U3469" s="18" t="n">
        <f aca="false">+M3469-L3469</f>
        <v>0.0541666666666667</v>
      </c>
      <c r="V3469" s="18" t="n">
        <f aca="false">+U3469*Q3469</f>
        <v>3.62916666666667</v>
      </c>
      <c r="W3469" s="18"/>
    </row>
    <row r="3470" s="13" customFormat="true" ht="12" hidden="false" customHeight="false" outlineLevel="0" collapsed="false">
      <c r="A3470" s="12" t="n">
        <v>9303</v>
      </c>
      <c r="B3470" s="13" t="n">
        <v>40</v>
      </c>
      <c r="C3470" s="13" t="s">
        <v>718</v>
      </c>
      <c r="D3470" s="13" t="n">
        <v>2</v>
      </c>
      <c r="E3470" s="13" t="n">
        <v>10</v>
      </c>
      <c r="F3470" s="13" t="s">
        <v>722</v>
      </c>
      <c r="G3470" s="13" t="s">
        <v>26</v>
      </c>
      <c r="H3470" s="13" t="s">
        <v>25</v>
      </c>
      <c r="J3470" s="13" t="n">
        <v>1</v>
      </c>
      <c r="K3470" s="13" t="n">
        <v>2642</v>
      </c>
      <c r="L3470" s="14" t="n">
        <v>0.479166666666667</v>
      </c>
      <c r="M3470" s="15" t="n">
        <v>0.533333333333333</v>
      </c>
      <c r="N3470" s="16" t="n">
        <f aca="false">VLOOKUP(E3470,'Esp. percorsi al 18-10-22'!C:J,8,FALSE())</f>
        <v>36.3608040594434</v>
      </c>
      <c r="Q3470" s="20" t="n">
        <v>235</v>
      </c>
      <c r="R3470" s="17" t="n">
        <f aca="false">+N3470*Q3470</f>
        <v>8544.7889539692</v>
      </c>
      <c r="S3470" s="17" t="n">
        <f aca="false">+O3470*Q3470</f>
        <v>0</v>
      </c>
      <c r="T3470" s="17"/>
      <c r="U3470" s="18" t="n">
        <f aca="false">+M3470-L3470</f>
        <v>0.0541666666666667</v>
      </c>
      <c r="V3470" s="18" t="n">
        <f aca="false">+U3470*Q3470</f>
        <v>12.7291666666667</v>
      </c>
      <c r="W3470" s="18"/>
    </row>
    <row r="3471" s="13" customFormat="true" ht="12" hidden="false" customHeight="false" outlineLevel="0" collapsed="false">
      <c r="A3471" s="12" t="n">
        <v>9634</v>
      </c>
      <c r="B3471" s="13" t="n">
        <v>40</v>
      </c>
      <c r="C3471" s="13" t="s">
        <v>718</v>
      </c>
      <c r="D3471" s="13" t="n">
        <v>2</v>
      </c>
      <c r="E3471" s="13" t="n">
        <v>10</v>
      </c>
      <c r="F3471" s="13" t="s">
        <v>722</v>
      </c>
      <c r="G3471" s="13" t="s">
        <v>26</v>
      </c>
      <c r="H3471" s="13" t="s">
        <v>29</v>
      </c>
      <c r="J3471" s="13" t="n">
        <v>1</v>
      </c>
      <c r="K3471" s="13" t="n">
        <v>5713</v>
      </c>
      <c r="L3471" s="14" t="n">
        <v>0.479166666666667</v>
      </c>
      <c r="M3471" s="15" t="n">
        <v>0.533333333333333</v>
      </c>
      <c r="N3471" s="16" t="n">
        <f aca="false">VLOOKUP(E3471,'Esp. percorsi al 18-10-22'!C:J,8,FALSE())</f>
        <v>36.3608040594434</v>
      </c>
      <c r="Q3471" s="20" t="n">
        <v>46</v>
      </c>
      <c r="R3471" s="17" t="n">
        <f aca="false">+N3471*Q3471</f>
        <v>1672.5969867344</v>
      </c>
      <c r="S3471" s="17" t="n">
        <f aca="false">+O3471*Q3471</f>
        <v>0</v>
      </c>
      <c r="T3471" s="17"/>
      <c r="U3471" s="18" t="n">
        <f aca="false">+M3471-L3471</f>
        <v>0.0541666666666667</v>
      </c>
      <c r="V3471" s="18" t="n">
        <f aca="false">+U3471*Q3471</f>
        <v>2.49166666666667</v>
      </c>
      <c r="W3471" s="18"/>
    </row>
    <row r="3472" s="13" customFormat="true" ht="12" hidden="false" customHeight="false" outlineLevel="0" collapsed="false">
      <c r="A3472" s="12" t="n">
        <v>9417</v>
      </c>
      <c r="B3472" s="13" t="n">
        <v>40</v>
      </c>
      <c r="C3472" s="13" t="s">
        <v>718</v>
      </c>
      <c r="D3472" s="13" t="n">
        <v>2</v>
      </c>
      <c r="E3472" s="13" t="n">
        <v>10</v>
      </c>
      <c r="F3472" s="13" t="s">
        <v>722</v>
      </c>
      <c r="G3472" s="13" t="s">
        <v>26</v>
      </c>
      <c r="H3472" s="13" t="s">
        <v>30</v>
      </c>
      <c r="J3472" s="13" t="n">
        <v>1</v>
      </c>
      <c r="K3472" s="13" t="n">
        <v>4641</v>
      </c>
      <c r="L3472" s="14" t="n">
        <v>0.479166666666667</v>
      </c>
      <c r="M3472" s="15" t="n">
        <v>0.533333333333333</v>
      </c>
      <c r="N3472" s="16" t="n">
        <f aca="false">VLOOKUP(E3472,'Esp. percorsi al 18-10-22'!C:J,8,FALSE())</f>
        <v>36.3608040594434</v>
      </c>
      <c r="Q3472" s="20" t="n">
        <v>5</v>
      </c>
      <c r="R3472" s="17" t="n">
        <f aca="false">+N3472*Q3472</f>
        <v>181.804020297217</v>
      </c>
      <c r="S3472" s="17" t="n">
        <f aca="false">+O3472*Q3472</f>
        <v>0</v>
      </c>
      <c r="T3472" s="17"/>
      <c r="U3472" s="18" t="n">
        <f aca="false">+M3472-L3472</f>
        <v>0.0541666666666667</v>
      </c>
      <c r="V3472" s="18" t="n">
        <f aca="false">+U3472*Q3472</f>
        <v>0.270833333333333</v>
      </c>
      <c r="W3472" s="18"/>
    </row>
    <row r="3473" s="13" customFormat="true" ht="12" hidden="false" customHeight="false" outlineLevel="0" collapsed="false">
      <c r="A3473" s="12" t="n">
        <v>17091</v>
      </c>
      <c r="B3473" s="13" t="n">
        <v>40</v>
      </c>
      <c r="C3473" s="13" t="s">
        <v>718</v>
      </c>
      <c r="D3473" s="13" t="n">
        <v>2</v>
      </c>
      <c r="E3473" s="13" t="n">
        <v>10</v>
      </c>
      <c r="F3473" s="13" t="s">
        <v>722</v>
      </c>
      <c r="G3473" s="13" t="s">
        <v>28</v>
      </c>
      <c r="H3473" s="13" t="s">
        <v>29</v>
      </c>
      <c r="J3473" s="13" t="n">
        <v>1</v>
      </c>
      <c r="K3473" s="13" t="n">
        <v>17091</v>
      </c>
      <c r="L3473" s="14" t="n">
        <v>0.493055555555556</v>
      </c>
      <c r="M3473" s="15" t="n">
        <v>0.547222222222222</v>
      </c>
      <c r="N3473" s="16" t="n">
        <f aca="false">VLOOKUP(E3473,'Esp. percorsi al 18-10-22'!C:J,8,FALSE())</f>
        <v>36.3608040594434</v>
      </c>
      <c r="Q3473" s="20" t="n">
        <v>12</v>
      </c>
      <c r="R3473" s="17" t="n">
        <f aca="false">+N3473*Q3473</f>
        <v>436.329648713321</v>
      </c>
      <c r="S3473" s="17" t="n">
        <f aca="false">+O3473*Q3473</f>
        <v>0</v>
      </c>
      <c r="T3473" s="17"/>
      <c r="U3473" s="18" t="n">
        <f aca="false">+M3473-L3473</f>
        <v>0.0541666666666667</v>
      </c>
      <c r="V3473" s="18" t="n">
        <f aca="false">+U3473*Q3473</f>
        <v>0.65</v>
      </c>
      <c r="W3473" s="18"/>
    </row>
    <row r="3474" s="13" customFormat="true" ht="12" hidden="false" customHeight="false" outlineLevel="0" collapsed="false">
      <c r="A3474" s="12" t="n">
        <v>16657</v>
      </c>
      <c r="B3474" s="13" t="n">
        <v>40</v>
      </c>
      <c r="C3474" s="13" t="s">
        <v>718</v>
      </c>
      <c r="D3474" s="13" t="n">
        <v>2</v>
      </c>
      <c r="E3474" s="13" t="n">
        <v>10</v>
      </c>
      <c r="F3474" s="13" t="s">
        <v>722</v>
      </c>
      <c r="G3474" s="13" t="s">
        <v>28</v>
      </c>
      <c r="H3474" s="13" t="s">
        <v>25</v>
      </c>
      <c r="J3474" s="13" t="n">
        <v>1</v>
      </c>
      <c r="K3474" s="13" t="n">
        <v>16657</v>
      </c>
      <c r="L3474" s="14" t="n">
        <v>0.493055555555556</v>
      </c>
      <c r="M3474" s="15" t="n">
        <v>0.547222222222222</v>
      </c>
      <c r="N3474" s="16" t="n">
        <f aca="false">VLOOKUP(E3474,'Esp. percorsi al 18-10-22'!C:J,8,FALSE())</f>
        <v>36.3608040594434</v>
      </c>
      <c r="Q3474" s="20" t="n">
        <v>67</v>
      </c>
      <c r="R3474" s="17" t="n">
        <f aca="false">+N3474*Q3474</f>
        <v>2436.17387198271</v>
      </c>
      <c r="S3474" s="17" t="n">
        <f aca="false">+O3474*Q3474</f>
        <v>0</v>
      </c>
      <c r="T3474" s="17"/>
      <c r="U3474" s="18" t="n">
        <f aca="false">+M3474-L3474</f>
        <v>0.0541666666666667</v>
      </c>
      <c r="V3474" s="18" t="n">
        <f aca="false">+U3474*Q3474</f>
        <v>3.62916666666667</v>
      </c>
      <c r="W3474" s="18"/>
    </row>
    <row r="3475" s="13" customFormat="true" ht="12" hidden="false" customHeight="false" outlineLevel="0" collapsed="false">
      <c r="A3475" s="12" t="n">
        <v>17652</v>
      </c>
      <c r="B3475" s="13" t="n">
        <v>40</v>
      </c>
      <c r="C3475" s="13" t="s">
        <v>718</v>
      </c>
      <c r="D3475" s="13" t="n">
        <v>2</v>
      </c>
      <c r="E3475" s="13" t="n">
        <v>10</v>
      </c>
      <c r="F3475" s="13" t="s">
        <v>722</v>
      </c>
      <c r="G3475" s="13" t="s">
        <v>26</v>
      </c>
      <c r="H3475" s="13" t="s">
        <v>25</v>
      </c>
      <c r="J3475" s="13" t="n">
        <v>1</v>
      </c>
      <c r="K3475" s="13" t="n">
        <v>2643</v>
      </c>
      <c r="L3475" s="14" t="n">
        <v>0.5</v>
      </c>
      <c r="M3475" s="15" t="n">
        <v>0.554166666666667</v>
      </c>
      <c r="N3475" s="16" t="n">
        <f aca="false">VLOOKUP(E3475,'Esp. percorsi al 18-10-22'!C:J,8,FALSE())</f>
        <v>36.3608040594434</v>
      </c>
      <c r="Q3475" s="20" t="n">
        <v>235</v>
      </c>
      <c r="R3475" s="17" t="n">
        <f aca="false">+N3475*Q3475</f>
        <v>8544.7889539692</v>
      </c>
      <c r="S3475" s="17" t="n">
        <f aca="false">+O3475*Q3475</f>
        <v>0</v>
      </c>
      <c r="T3475" s="17"/>
      <c r="U3475" s="18" t="n">
        <f aca="false">+M3475-L3475</f>
        <v>0.0541666666666667</v>
      </c>
      <c r="V3475" s="18" t="n">
        <f aca="false">+U3475*Q3475</f>
        <v>12.7291666666667</v>
      </c>
      <c r="W3475" s="18"/>
    </row>
    <row r="3476" s="13" customFormat="true" ht="12" hidden="false" customHeight="false" outlineLevel="0" collapsed="false">
      <c r="A3476" s="12" t="n">
        <v>9635</v>
      </c>
      <c r="B3476" s="13" t="n">
        <v>40</v>
      </c>
      <c r="C3476" s="13" t="s">
        <v>718</v>
      </c>
      <c r="D3476" s="13" t="n">
        <v>2</v>
      </c>
      <c r="E3476" s="13" t="n">
        <v>10</v>
      </c>
      <c r="F3476" s="13" t="s">
        <v>722</v>
      </c>
      <c r="G3476" s="13" t="s">
        <v>26</v>
      </c>
      <c r="H3476" s="13" t="s">
        <v>29</v>
      </c>
      <c r="J3476" s="13" t="n">
        <v>1</v>
      </c>
      <c r="K3476" s="13" t="n">
        <v>5714</v>
      </c>
      <c r="L3476" s="14" t="n">
        <v>0.5</v>
      </c>
      <c r="M3476" s="15" t="n">
        <v>0.554166666666667</v>
      </c>
      <c r="N3476" s="16" t="n">
        <f aca="false">VLOOKUP(E3476,'Esp. percorsi al 18-10-22'!C:J,8,FALSE())</f>
        <v>36.3608040594434</v>
      </c>
      <c r="Q3476" s="20" t="n">
        <v>46</v>
      </c>
      <c r="R3476" s="17" t="n">
        <f aca="false">+N3476*Q3476</f>
        <v>1672.5969867344</v>
      </c>
      <c r="S3476" s="17" t="n">
        <f aca="false">+O3476*Q3476</f>
        <v>0</v>
      </c>
      <c r="T3476" s="17"/>
      <c r="U3476" s="18" t="n">
        <f aca="false">+M3476-L3476</f>
        <v>0.0541666666666667</v>
      </c>
      <c r="V3476" s="18" t="n">
        <f aca="false">+U3476*Q3476</f>
        <v>2.49166666666667</v>
      </c>
      <c r="W3476" s="18"/>
    </row>
    <row r="3477" s="13" customFormat="true" ht="12" hidden="false" customHeight="false" outlineLevel="0" collapsed="false">
      <c r="A3477" s="12" t="n">
        <v>9636</v>
      </c>
      <c r="B3477" s="13" t="n">
        <v>40</v>
      </c>
      <c r="C3477" s="13" t="s">
        <v>718</v>
      </c>
      <c r="D3477" s="13" t="n">
        <v>2</v>
      </c>
      <c r="E3477" s="13" t="n">
        <v>10</v>
      </c>
      <c r="F3477" s="13" t="s">
        <v>722</v>
      </c>
      <c r="G3477" s="13" t="s">
        <v>26</v>
      </c>
      <c r="H3477" s="13" t="s">
        <v>29</v>
      </c>
      <c r="J3477" s="13" t="n">
        <v>1</v>
      </c>
      <c r="K3477" s="13" t="n">
        <v>5715</v>
      </c>
      <c r="L3477" s="14" t="n">
        <v>0.520833333333333</v>
      </c>
      <c r="M3477" s="15" t="n">
        <v>0.575</v>
      </c>
      <c r="N3477" s="16" t="n">
        <f aca="false">VLOOKUP(E3477,'Esp. percorsi al 18-10-22'!C:J,8,FALSE())</f>
        <v>36.3608040594434</v>
      </c>
      <c r="Q3477" s="20" t="n">
        <v>46</v>
      </c>
      <c r="R3477" s="17" t="n">
        <f aca="false">+N3477*Q3477</f>
        <v>1672.5969867344</v>
      </c>
      <c r="S3477" s="17" t="n">
        <f aca="false">+O3477*Q3477</f>
        <v>0</v>
      </c>
      <c r="T3477" s="17"/>
      <c r="U3477" s="18" t="n">
        <f aca="false">+M3477-L3477</f>
        <v>0.0541666666666667</v>
      </c>
      <c r="V3477" s="18" t="n">
        <f aca="false">+U3477*Q3477</f>
        <v>2.49166666666667</v>
      </c>
      <c r="W3477" s="18"/>
    </row>
    <row r="3478" s="13" customFormat="true" ht="12" hidden="false" customHeight="false" outlineLevel="0" collapsed="false">
      <c r="A3478" s="12" t="n">
        <v>12493</v>
      </c>
      <c r="B3478" s="13" t="n">
        <v>40</v>
      </c>
      <c r="C3478" s="13" t="s">
        <v>718</v>
      </c>
      <c r="D3478" s="13" t="n">
        <v>2</v>
      </c>
      <c r="E3478" s="13" t="n">
        <v>10</v>
      </c>
      <c r="F3478" s="13" t="s">
        <v>722</v>
      </c>
      <c r="G3478" s="13" t="s">
        <v>26</v>
      </c>
      <c r="H3478" s="13" t="s">
        <v>25</v>
      </c>
      <c r="J3478" s="13" t="n">
        <v>1</v>
      </c>
      <c r="K3478" s="13" t="n">
        <v>2645</v>
      </c>
      <c r="L3478" s="14" t="n">
        <v>0.53125</v>
      </c>
      <c r="M3478" s="15" t="n">
        <v>0.585416666666667</v>
      </c>
      <c r="N3478" s="16" t="n">
        <f aca="false">VLOOKUP(E3478,'Esp. percorsi al 18-10-22'!C:J,8,FALSE())</f>
        <v>36.3608040594434</v>
      </c>
      <c r="Q3478" s="20" t="n">
        <v>235</v>
      </c>
      <c r="R3478" s="17" t="n">
        <f aca="false">+N3478*Q3478</f>
        <v>8544.7889539692</v>
      </c>
      <c r="S3478" s="17" t="n">
        <f aca="false">+O3478*Q3478</f>
        <v>0</v>
      </c>
      <c r="T3478" s="17"/>
      <c r="U3478" s="18" t="n">
        <f aca="false">+M3478-L3478</f>
        <v>0.0541666666666667</v>
      </c>
      <c r="V3478" s="18" t="n">
        <f aca="false">+U3478*Q3478</f>
        <v>12.7291666666667</v>
      </c>
      <c r="W3478" s="18"/>
    </row>
    <row r="3479" s="13" customFormat="true" ht="12" hidden="false" customHeight="false" outlineLevel="0" collapsed="false">
      <c r="A3479" s="12" t="n">
        <v>17119</v>
      </c>
      <c r="B3479" s="13" t="n">
        <v>40</v>
      </c>
      <c r="C3479" s="13" t="s">
        <v>718</v>
      </c>
      <c r="D3479" s="13" t="n">
        <v>2</v>
      </c>
      <c r="E3479" s="13" t="n">
        <v>10</v>
      </c>
      <c r="F3479" s="13" t="s">
        <v>722</v>
      </c>
      <c r="G3479" s="13" t="s">
        <v>28</v>
      </c>
      <c r="H3479" s="13" t="s">
        <v>29</v>
      </c>
      <c r="J3479" s="13" t="n">
        <v>1</v>
      </c>
      <c r="K3479" s="13" t="n">
        <v>17119</v>
      </c>
      <c r="L3479" s="14" t="n">
        <v>0.534722222222222</v>
      </c>
      <c r="M3479" s="15" t="n">
        <v>0.588888888888889</v>
      </c>
      <c r="N3479" s="16" t="n">
        <f aca="false">VLOOKUP(E3479,'Esp. percorsi al 18-10-22'!C:J,8,FALSE())</f>
        <v>36.3608040594434</v>
      </c>
      <c r="Q3479" s="20" t="n">
        <v>12</v>
      </c>
      <c r="R3479" s="17" t="n">
        <f aca="false">+N3479*Q3479</f>
        <v>436.329648713321</v>
      </c>
      <c r="S3479" s="17" t="n">
        <f aca="false">+O3479*Q3479</f>
        <v>0</v>
      </c>
      <c r="T3479" s="17"/>
      <c r="U3479" s="18" t="n">
        <f aca="false">+M3479-L3479</f>
        <v>0.0541666666666667</v>
      </c>
      <c r="V3479" s="18" t="n">
        <f aca="false">+U3479*Q3479</f>
        <v>0.65</v>
      </c>
      <c r="W3479" s="18"/>
    </row>
    <row r="3480" s="13" customFormat="true" ht="12" hidden="false" customHeight="false" outlineLevel="0" collapsed="false">
      <c r="A3480" s="12" t="n">
        <v>16659</v>
      </c>
      <c r="B3480" s="13" t="n">
        <v>40</v>
      </c>
      <c r="C3480" s="13" t="s">
        <v>718</v>
      </c>
      <c r="D3480" s="13" t="n">
        <v>2</v>
      </c>
      <c r="E3480" s="13" t="n">
        <v>10</v>
      </c>
      <c r="F3480" s="13" t="s">
        <v>722</v>
      </c>
      <c r="G3480" s="13" t="s">
        <v>28</v>
      </c>
      <c r="H3480" s="13" t="s">
        <v>25</v>
      </c>
      <c r="J3480" s="13" t="n">
        <v>1</v>
      </c>
      <c r="K3480" s="13" t="n">
        <v>16659</v>
      </c>
      <c r="L3480" s="14" t="n">
        <v>0.534722222222222</v>
      </c>
      <c r="M3480" s="15" t="n">
        <v>0.588888888888889</v>
      </c>
      <c r="N3480" s="16" t="n">
        <f aca="false">VLOOKUP(E3480,'Esp. percorsi al 18-10-22'!C:J,8,FALSE())</f>
        <v>36.3608040594434</v>
      </c>
      <c r="Q3480" s="20" t="n">
        <v>67</v>
      </c>
      <c r="R3480" s="17" t="n">
        <f aca="false">+N3480*Q3480</f>
        <v>2436.17387198271</v>
      </c>
      <c r="S3480" s="17" t="n">
        <f aca="false">+O3480*Q3480</f>
        <v>0</v>
      </c>
      <c r="T3480" s="17"/>
      <c r="U3480" s="18" t="n">
        <f aca="false">+M3480-L3480</f>
        <v>0.0541666666666667</v>
      </c>
      <c r="V3480" s="18" t="n">
        <f aca="false">+U3480*Q3480</f>
        <v>3.62916666666667</v>
      </c>
      <c r="W3480" s="18"/>
    </row>
    <row r="3481" s="13" customFormat="true" ht="12" hidden="false" customHeight="false" outlineLevel="0" collapsed="false">
      <c r="A3481" s="12" t="n">
        <v>9340</v>
      </c>
      <c r="B3481" s="13" t="n">
        <v>40</v>
      </c>
      <c r="C3481" s="13" t="s">
        <v>718</v>
      </c>
      <c r="D3481" s="13" t="n">
        <v>2</v>
      </c>
      <c r="E3481" s="13" t="n">
        <v>10</v>
      </c>
      <c r="F3481" s="13" t="s">
        <v>722</v>
      </c>
      <c r="G3481" s="13" t="s">
        <v>26</v>
      </c>
      <c r="H3481" s="13" t="s">
        <v>29</v>
      </c>
      <c r="J3481" s="13" t="n">
        <v>1</v>
      </c>
      <c r="K3481" s="13" t="n">
        <v>2923</v>
      </c>
      <c r="L3481" s="14" t="n">
        <v>0.541666666666667</v>
      </c>
      <c r="M3481" s="15" t="n">
        <v>0.595833333333333</v>
      </c>
      <c r="N3481" s="16" t="n">
        <f aca="false">VLOOKUP(E3481,'Esp. percorsi al 18-10-22'!C:J,8,FALSE())</f>
        <v>36.3608040594434</v>
      </c>
      <c r="Q3481" s="20" t="n">
        <v>46</v>
      </c>
      <c r="R3481" s="17" t="n">
        <f aca="false">+N3481*Q3481</f>
        <v>1672.5969867344</v>
      </c>
      <c r="S3481" s="17" t="n">
        <f aca="false">+O3481*Q3481</f>
        <v>0</v>
      </c>
      <c r="T3481" s="17"/>
      <c r="U3481" s="18" t="n">
        <f aca="false">+M3481-L3481</f>
        <v>0.0541666666666667</v>
      </c>
      <c r="V3481" s="18" t="n">
        <f aca="false">+U3481*Q3481</f>
        <v>2.49166666666667</v>
      </c>
      <c r="W3481" s="18"/>
    </row>
    <row r="3482" s="13" customFormat="true" ht="12" hidden="false" customHeight="false" outlineLevel="0" collapsed="false">
      <c r="A3482" s="12" t="n">
        <v>17511</v>
      </c>
      <c r="B3482" s="13" t="n">
        <v>40</v>
      </c>
      <c r="C3482" s="13" t="s">
        <v>718</v>
      </c>
      <c r="D3482" s="13" t="n">
        <v>2</v>
      </c>
      <c r="E3482" s="13" t="n">
        <v>10</v>
      </c>
      <c r="F3482" s="13" t="s">
        <v>722</v>
      </c>
      <c r="G3482" s="13" t="s">
        <v>26</v>
      </c>
      <c r="H3482" s="13" t="s">
        <v>25</v>
      </c>
      <c r="J3482" s="13" t="n">
        <v>1</v>
      </c>
      <c r="K3482" s="13" t="n">
        <v>2646</v>
      </c>
      <c r="L3482" s="14" t="n">
        <v>0.548611111111111</v>
      </c>
      <c r="M3482" s="15" t="n">
        <v>0.602777777777778</v>
      </c>
      <c r="N3482" s="16" t="n">
        <f aca="false">VLOOKUP(E3482,'Esp. percorsi al 18-10-22'!C:J,8,FALSE())</f>
        <v>36.3608040594434</v>
      </c>
      <c r="Q3482" s="20" t="n">
        <v>235</v>
      </c>
      <c r="R3482" s="17" t="n">
        <f aca="false">+N3482*Q3482</f>
        <v>8544.7889539692</v>
      </c>
      <c r="S3482" s="17" t="n">
        <f aca="false">+O3482*Q3482</f>
        <v>0</v>
      </c>
      <c r="T3482" s="17"/>
      <c r="U3482" s="18" t="n">
        <f aca="false">+M3482-L3482</f>
        <v>0.0541666666666667</v>
      </c>
      <c r="V3482" s="18" t="n">
        <f aca="false">+U3482*Q3482</f>
        <v>12.7291666666667</v>
      </c>
      <c r="W3482" s="18"/>
    </row>
    <row r="3483" s="13" customFormat="true" ht="12" hidden="false" customHeight="false" outlineLevel="0" collapsed="false">
      <c r="A3483" s="12" t="n">
        <v>17123</v>
      </c>
      <c r="B3483" s="13" t="n">
        <v>40</v>
      </c>
      <c r="C3483" s="13" t="s">
        <v>718</v>
      </c>
      <c r="D3483" s="13" t="n">
        <v>2</v>
      </c>
      <c r="E3483" s="13" t="n">
        <v>10</v>
      </c>
      <c r="F3483" s="13" t="s">
        <v>722</v>
      </c>
      <c r="G3483" s="13" t="s">
        <v>28</v>
      </c>
      <c r="H3483" s="13" t="s">
        <v>29</v>
      </c>
      <c r="J3483" s="13" t="n">
        <v>1</v>
      </c>
      <c r="K3483" s="13" t="n">
        <v>17123</v>
      </c>
      <c r="L3483" s="14" t="n">
        <v>0.555555555555556</v>
      </c>
      <c r="M3483" s="15" t="n">
        <v>0.609722222222222</v>
      </c>
      <c r="N3483" s="16" t="n">
        <f aca="false">VLOOKUP(E3483,'Esp. percorsi al 18-10-22'!C:J,8,FALSE())</f>
        <v>36.3608040594434</v>
      </c>
      <c r="Q3483" s="20" t="n">
        <v>12</v>
      </c>
      <c r="R3483" s="17" t="n">
        <f aca="false">+N3483*Q3483</f>
        <v>436.329648713321</v>
      </c>
      <c r="S3483" s="17" t="n">
        <f aca="false">+O3483*Q3483</f>
        <v>0</v>
      </c>
      <c r="T3483" s="17"/>
      <c r="U3483" s="18" t="n">
        <f aca="false">+M3483-L3483</f>
        <v>0.0541666666666667</v>
      </c>
      <c r="V3483" s="18" t="n">
        <f aca="false">+U3483*Q3483</f>
        <v>0.65</v>
      </c>
      <c r="W3483" s="18"/>
    </row>
    <row r="3484" s="13" customFormat="true" ht="12" hidden="false" customHeight="false" outlineLevel="0" collapsed="false">
      <c r="A3484" s="12" t="n">
        <v>9600</v>
      </c>
      <c r="B3484" s="13" t="n">
        <v>40</v>
      </c>
      <c r="C3484" s="13" t="s">
        <v>718</v>
      </c>
      <c r="D3484" s="13" t="n">
        <v>2</v>
      </c>
      <c r="E3484" s="13" t="n">
        <v>10</v>
      </c>
      <c r="F3484" s="13" t="s">
        <v>722</v>
      </c>
      <c r="G3484" s="13" t="s">
        <v>26</v>
      </c>
      <c r="H3484" s="13" t="s">
        <v>25</v>
      </c>
      <c r="J3484" s="13" t="n">
        <v>1</v>
      </c>
      <c r="K3484" s="13" t="n">
        <v>5654</v>
      </c>
      <c r="L3484" s="14" t="n">
        <v>0.565972222222222</v>
      </c>
      <c r="M3484" s="15" t="n">
        <v>0.620138888888889</v>
      </c>
      <c r="N3484" s="16" t="n">
        <f aca="false">VLOOKUP(E3484,'Esp. percorsi al 18-10-22'!C:J,8,FALSE())</f>
        <v>36.3608040594434</v>
      </c>
      <c r="Q3484" s="20" t="n">
        <v>235</v>
      </c>
      <c r="R3484" s="17" t="n">
        <f aca="false">+N3484*Q3484</f>
        <v>8544.7889539692</v>
      </c>
      <c r="S3484" s="17" t="n">
        <f aca="false">+O3484*Q3484</f>
        <v>0</v>
      </c>
      <c r="T3484" s="17"/>
      <c r="U3484" s="18" t="n">
        <f aca="false">+M3484-L3484</f>
        <v>0.0541666666666667</v>
      </c>
      <c r="V3484" s="18" t="n">
        <f aca="false">+U3484*Q3484</f>
        <v>12.7291666666667</v>
      </c>
      <c r="W3484" s="18"/>
    </row>
    <row r="3485" s="13" customFormat="true" ht="12" hidden="false" customHeight="false" outlineLevel="0" collapsed="false">
      <c r="A3485" s="12" t="n">
        <v>17136</v>
      </c>
      <c r="B3485" s="13" t="n">
        <v>40</v>
      </c>
      <c r="C3485" s="13" t="s">
        <v>718</v>
      </c>
      <c r="D3485" s="13" t="n">
        <v>2</v>
      </c>
      <c r="E3485" s="13" t="n">
        <v>10</v>
      </c>
      <c r="F3485" s="13" t="s">
        <v>722</v>
      </c>
      <c r="G3485" s="13" t="s">
        <v>28</v>
      </c>
      <c r="H3485" s="13" t="s">
        <v>29</v>
      </c>
      <c r="J3485" s="13" t="n">
        <v>1</v>
      </c>
      <c r="K3485" s="13" t="n">
        <v>17136</v>
      </c>
      <c r="L3485" s="14" t="n">
        <v>0.576388888888889</v>
      </c>
      <c r="M3485" s="15" t="n">
        <v>0.630555555555556</v>
      </c>
      <c r="N3485" s="16" t="n">
        <f aca="false">VLOOKUP(E3485,'Esp. percorsi al 18-10-22'!C:J,8,FALSE())</f>
        <v>36.3608040594434</v>
      </c>
      <c r="Q3485" s="20" t="n">
        <v>12</v>
      </c>
      <c r="R3485" s="17" t="n">
        <f aca="false">+N3485*Q3485</f>
        <v>436.329648713321</v>
      </c>
      <c r="S3485" s="17" t="n">
        <f aca="false">+O3485*Q3485</f>
        <v>0</v>
      </c>
      <c r="T3485" s="17"/>
      <c r="U3485" s="18" t="n">
        <f aca="false">+M3485-L3485</f>
        <v>0.0541666666666667</v>
      </c>
      <c r="V3485" s="18" t="n">
        <f aca="false">+U3485*Q3485</f>
        <v>0.65</v>
      </c>
      <c r="W3485" s="18"/>
    </row>
    <row r="3486" s="13" customFormat="true" ht="12" hidden="false" customHeight="false" outlineLevel="0" collapsed="false">
      <c r="A3486" s="12" t="n">
        <v>16661</v>
      </c>
      <c r="B3486" s="13" t="n">
        <v>40</v>
      </c>
      <c r="C3486" s="13" t="s">
        <v>718</v>
      </c>
      <c r="D3486" s="13" t="n">
        <v>2</v>
      </c>
      <c r="E3486" s="13" t="n">
        <v>10</v>
      </c>
      <c r="F3486" s="13" t="s">
        <v>722</v>
      </c>
      <c r="G3486" s="13" t="s">
        <v>28</v>
      </c>
      <c r="H3486" s="13" t="s">
        <v>25</v>
      </c>
      <c r="J3486" s="13" t="n">
        <v>1</v>
      </c>
      <c r="K3486" s="13" t="n">
        <v>16661</v>
      </c>
      <c r="L3486" s="14" t="n">
        <v>0.576388888888889</v>
      </c>
      <c r="M3486" s="15" t="n">
        <v>0.630555555555556</v>
      </c>
      <c r="N3486" s="16" t="n">
        <f aca="false">VLOOKUP(E3486,'Esp. percorsi al 18-10-22'!C:J,8,FALSE())</f>
        <v>36.3608040594434</v>
      </c>
      <c r="Q3486" s="20" t="n">
        <v>67</v>
      </c>
      <c r="R3486" s="17" t="n">
        <f aca="false">+N3486*Q3486</f>
        <v>2436.17387198271</v>
      </c>
      <c r="S3486" s="17" t="n">
        <f aca="false">+O3486*Q3486</f>
        <v>0</v>
      </c>
      <c r="T3486" s="17"/>
      <c r="U3486" s="18" t="n">
        <f aca="false">+M3486-L3486</f>
        <v>0.0541666666666667</v>
      </c>
      <c r="V3486" s="18" t="n">
        <f aca="false">+U3486*Q3486</f>
        <v>3.62916666666667</v>
      </c>
      <c r="W3486" s="18"/>
    </row>
    <row r="3487" s="13" customFormat="true" ht="12" hidden="false" customHeight="false" outlineLevel="0" collapsed="false">
      <c r="A3487" s="12" t="n">
        <v>9638</v>
      </c>
      <c r="B3487" s="13" t="n">
        <v>40</v>
      </c>
      <c r="C3487" s="13" t="s">
        <v>718</v>
      </c>
      <c r="D3487" s="13" t="n">
        <v>2</v>
      </c>
      <c r="E3487" s="13" t="n">
        <v>10</v>
      </c>
      <c r="F3487" s="13" t="s">
        <v>722</v>
      </c>
      <c r="G3487" s="13" t="s">
        <v>26</v>
      </c>
      <c r="H3487" s="13" t="s">
        <v>29</v>
      </c>
      <c r="J3487" s="13" t="n">
        <v>1</v>
      </c>
      <c r="K3487" s="13" t="n">
        <v>5722</v>
      </c>
      <c r="L3487" s="14" t="n">
        <v>0.583333333333333</v>
      </c>
      <c r="M3487" s="15" t="n">
        <v>0.6375</v>
      </c>
      <c r="N3487" s="16" t="n">
        <f aca="false">VLOOKUP(E3487,'Esp. percorsi al 18-10-22'!C:J,8,FALSE())</f>
        <v>36.3608040594434</v>
      </c>
      <c r="Q3487" s="20" t="n">
        <v>46</v>
      </c>
      <c r="R3487" s="17" t="n">
        <f aca="false">+N3487*Q3487</f>
        <v>1672.5969867344</v>
      </c>
      <c r="S3487" s="17" t="n">
        <f aca="false">+O3487*Q3487</f>
        <v>0</v>
      </c>
      <c r="T3487" s="17"/>
      <c r="U3487" s="18" t="n">
        <f aca="false">+M3487-L3487</f>
        <v>0.0541666666666667</v>
      </c>
      <c r="V3487" s="18" t="n">
        <f aca="false">+U3487*Q3487</f>
        <v>2.49166666666667</v>
      </c>
      <c r="W3487" s="18"/>
    </row>
    <row r="3488" s="13" customFormat="true" ht="12" hidden="false" customHeight="false" outlineLevel="0" collapsed="false">
      <c r="A3488" s="12" t="n">
        <v>9676</v>
      </c>
      <c r="B3488" s="13" t="n">
        <v>40</v>
      </c>
      <c r="C3488" s="13" t="s">
        <v>718</v>
      </c>
      <c r="D3488" s="13" t="n">
        <v>2</v>
      </c>
      <c r="E3488" s="13" t="n">
        <v>10</v>
      </c>
      <c r="F3488" s="13" t="s">
        <v>722</v>
      </c>
      <c r="G3488" s="13" t="s">
        <v>26</v>
      </c>
      <c r="H3488" s="13" t="s">
        <v>25</v>
      </c>
      <c r="J3488" s="13" t="n">
        <v>1</v>
      </c>
      <c r="K3488" s="13" t="n">
        <v>5655</v>
      </c>
      <c r="L3488" s="14" t="n">
        <v>0.586805555555556</v>
      </c>
      <c r="M3488" s="15" t="n">
        <v>0.640972222222222</v>
      </c>
      <c r="N3488" s="16" t="n">
        <f aca="false">VLOOKUP(E3488,'Esp. percorsi al 18-10-22'!C:J,8,FALSE())</f>
        <v>36.3608040594434</v>
      </c>
      <c r="Q3488" s="20" t="n">
        <v>235</v>
      </c>
      <c r="R3488" s="17" t="n">
        <f aca="false">+N3488*Q3488</f>
        <v>8544.7889539692</v>
      </c>
      <c r="S3488" s="17" t="n">
        <f aca="false">+O3488*Q3488</f>
        <v>0</v>
      </c>
      <c r="T3488" s="17"/>
      <c r="U3488" s="18" t="n">
        <f aca="false">+M3488-L3488</f>
        <v>0.0541666666666667</v>
      </c>
      <c r="V3488" s="18" t="n">
        <f aca="false">+U3488*Q3488</f>
        <v>12.7291666666667</v>
      </c>
      <c r="W3488" s="18"/>
    </row>
    <row r="3489" s="13" customFormat="true" ht="12" hidden="false" customHeight="false" outlineLevel="0" collapsed="false">
      <c r="A3489" s="12" t="n">
        <v>9639</v>
      </c>
      <c r="B3489" s="13" t="n">
        <v>40</v>
      </c>
      <c r="C3489" s="13" t="s">
        <v>718</v>
      </c>
      <c r="D3489" s="13" t="n">
        <v>2</v>
      </c>
      <c r="E3489" s="13" t="n">
        <v>10</v>
      </c>
      <c r="F3489" s="13" t="s">
        <v>722</v>
      </c>
      <c r="G3489" s="13" t="s">
        <v>26</v>
      </c>
      <c r="H3489" s="13" t="s">
        <v>29</v>
      </c>
      <c r="J3489" s="13" t="n">
        <v>1</v>
      </c>
      <c r="K3489" s="13" t="n">
        <v>5724</v>
      </c>
      <c r="L3489" s="14" t="n">
        <v>0.604166666666667</v>
      </c>
      <c r="M3489" s="15" t="n">
        <v>0.658333333333333</v>
      </c>
      <c r="N3489" s="16" t="n">
        <f aca="false">VLOOKUP(E3489,'Esp. percorsi al 18-10-22'!C:J,8,FALSE())</f>
        <v>36.3608040594434</v>
      </c>
      <c r="Q3489" s="20" t="n">
        <v>46</v>
      </c>
      <c r="R3489" s="17" t="n">
        <f aca="false">+N3489*Q3489</f>
        <v>1672.5969867344</v>
      </c>
      <c r="S3489" s="17" t="n">
        <f aca="false">+O3489*Q3489</f>
        <v>0</v>
      </c>
      <c r="T3489" s="17"/>
      <c r="U3489" s="18" t="n">
        <f aca="false">+M3489-L3489</f>
        <v>0.0541666666666667</v>
      </c>
      <c r="V3489" s="18" t="n">
        <f aca="false">+U3489*Q3489</f>
        <v>2.49166666666667</v>
      </c>
      <c r="W3489" s="18"/>
    </row>
    <row r="3490" s="13" customFormat="true" ht="12" hidden="false" customHeight="false" outlineLevel="0" collapsed="false">
      <c r="A3490" s="12" t="n">
        <v>9601</v>
      </c>
      <c r="B3490" s="13" t="n">
        <v>40</v>
      </c>
      <c r="C3490" s="13" t="s">
        <v>718</v>
      </c>
      <c r="D3490" s="13" t="n">
        <v>2</v>
      </c>
      <c r="E3490" s="13" t="n">
        <v>10</v>
      </c>
      <c r="F3490" s="13" t="s">
        <v>722</v>
      </c>
      <c r="G3490" s="13" t="s">
        <v>26</v>
      </c>
      <c r="H3490" s="13" t="s">
        <v>25</v>
      </c>
      <c r="J3490" s="13" t="n">
        <v>1</v>
      </c>
      <c r="K3490" s="13" t="n">
        <v>5656</v>
      </c>
      <c r="L3490" s="14" t="n">
        <v>0.604166666666667</v>
      </c>
      <c r="M3490" s="15" t="n">
        <v>0.658333333333333</v>
      </c>
      <c r="N3490" s="16" t="n">
        <f aca="false">VLOOKUP(E3490,'Esp. percorsi al 18-10-22'!C:J,8,FALSE())</f>
        <v>36.3608040594434</v>
      </c>
      <c r="Q3490" s="20" t="n">
        <v>235</v>
      </c>
      <c r="R3490" s="17" t="n">
        <f aca="false">+N3490*Q3490</f>
        <v>8544.7889539692</v>
      </c>
      <c r="S3490" s="17" t="n">
        <f aca="false">+O3490*Q3490</f>
        <v>0</v>
      </c>
      <c r="T3490" s="17"/>
      <c r="U3490" s="18" t="n">
        <f aca="false">+M3490-L3490</f>
        <v>0.0541666666666667</v>
      </c>
      <c r="V3490" s="18" t="n">
        <f aca="false">+U3490*Q3490</f>
        <v>12.7291666666667</v>
      </c>
      <c r="W3490" s="18"/>
    </row>
    <row r="3491" s="13" customFormat="true" ht="12" hidden="false" customHeight="false" outlineLevel="0" collapsed="false">
      <c r="A3491" s="12" t="n">
        <v>9399</v>
      </c>
      <c r="B3491" s="13" t="n">
        <v>40</v>
      </c>
      <c r="C3491" s="13" t="s">
        <v>718</v>
      </c>
      <c r="D3491" s="13" t="n">
        <v>2</v>
      </c>
      <c r="E3491" s="13" t="n">
        <v>10</v>
      </c>
      <c r="F3491" s="13" t="s">
        <v>722</v>
      </c>
      <c r="G3491" s="13" t="s">
        <v>26</v>
      </c>
      <c r="H3491" s="13" t="s">
        <v>30</v>
      </c>
      <c r="J3491" s="13" t="n">
        <v>1</v>
      </c>
      <c r="K3491" s="13" t="n">
        <v>4645</v>
      </c>
      <c r="L3491" s="14" t="n">
        <v>0.604166666666667</v>
      </c>
      <c r="M3491" s="15" t="n">
        <v>0.658333333333333</v>
      </c>
      <c r="N3491" s="16" t="n">
        <f aca="false">VLOOKUP(E3491,'Esp. percorsi al 18-10-22'!C:J,8,FALSE())</f>
        <v>36.3608040594434</v>
      </c>
      <c r="Q3491" s="20" t="n">
        <v>5</v>
      </c>
      <c r="R3491" s="17" t="n">
        <f aca="false">+N3491*Q3491</f>
        <v>181.804020297217</v>
      </c>
      <c r="S3491" s="17" t="n">
        <f aca="false">+O3491*Q3491</f>
        <v>0</v>
      </c>
      <c r="T3491" s="17"/>
      <c r="U3491" s="18" t="n">
        <f aca="false">+M3491-L3491</f>
        <v>0.0541666666666667</v>
      </c>
      <c r="V3491" s="18" t="n">
        <f aca="false">+U3491*Q3491</f>
        <v>0.270833333333333</v>
      </c>
      <c r="W3491" s="18"/>
    </row>
    <row r="3492" s="13" customFormat="true" ht="12" hidden="false" customHeight="false" outlineLevel="0" collapsed="false">
      <c r="A3492" s="12" t="n">
        <v>16663</v>
      </c>
      <c r="B3492" s="13" t="n">
        <v>40</v>
      </c>
      <c r="C3492" s="13" t="s">
        <v>718</v>
      </c>
      <c r="D3492" s="13" t="n">
        <v>2</v>
      </c>
      <c r="E3492" s="13" t="n">
        <v>10</v>
      </c>
      <c r="F3492" s="13" t="s">
        <v>722</v>
      </c>
      <c r="G3492" s="13" t="s">
        <v>28</v>
      </c>
      <c r="H3492" s="13" t="s">
        <v>25</v>
      </c>
      <c r="J3492" s="13" t="n">
        <v>1</v>
      </c>
      <c r="K3492" s="13" t="n">
        <v>16663</v>
      </c>
      <c r="L3492" s="14" t="n">
        <v>0.618055555555556</v>
      </c>
      <c r="M3492" s="15" t="n">
        <v>0.672222222222222</v>
      </c>
      <c r="N3492" s="16" t="n">
        <f aca="false">VLOOKUP(E3492,'Esp. percorsi al 18-10-22'!C:J,8,FALSE())</f>
        <v>36.3608040594434</v>
      </c>
      <c r="Q3492" s="20" t="n">
        <v>67</v>
      </c>
      <c r="R3492" s="17" t="n">
        <f aca="false">+N3492*Q3492</f>
        <v>2436.17387198271</v>
      </c>
      <c r="S3492" s="17" t="n">
        <f aca="false">+O3492*Q3492</f>
        <v>0</v>
      </c>
      <c r="T3492" s="17"/>
      <c r="U3492" s="18" t="n">
        <f aca="false">+M3492-L3492</f>
        <v>0.0541666666666667</v>
      </c>
      <c r="V3492" s="18" t="n">
        <f aca="false">+U3492*Q3492</f>
        <v>3.62916666666667</v>
      </c>
      <c r="W3492" s="18"/>
    </row>
    <row r="3493" s="13" customFormat="true" ht="12" hidden="false" customHeight="false" outlineLevel="0" collapsed="false">
      <c r="A3493" s="12" t="n">
        <v>9640</v>
      </c>
      <c r="B3493" s="13" t="n">
        <v>40</v>
      </c>
      <c r="C3493" s="13" t="s">
        <v>718</v>
      </c>
      <c r="D3493" s="13" t="n">
        <v>2</v>
      </c>
      <c r="E3493" s="13" t="n">
        <v>10</v>
      </c>
      <c r="F3493" s="13" t="s">
        <v>722</v>
      </c>
      <c r="G3493" s="13" t="s">
        <v>26</v>
      </c>
      <c r="H3493" s="13" t="s">
        <v>29</v>
      </c>
      <c r="J3493" s="13" t="n">
        <v>1</v>
      </c>
      <c r="K3493" s="13" t="n">
        <v>5726</v>
      </c>
      <c r="L3493" s="14" t="n">
        <v>0.625</v>
      </c>
      <c r="M3493" s="15" t="n">
        <v>0.679166666666667</v>
      </c>
      <c r="N3493" s="16" t="n">
        <f aca="false">VLOOKUP(E3493,'Esp. percorsi al 18-10-22'!C:J,8,FALSE())</f>
        <v>36.3608040594434</v>
      </c>
      <c r="Q3493" s="20" t="n">
        <v>46</v>
      </c>
      <c r="R3493" s="17" t="n">
        <f aca="false">+N3493*Q3493</f>
        <v>1672.5969867344</v>
      </c>
      <c r="S3493" s="17" t="n">
        <f aca="false">+O3493*Q3493</f>
        <v>0</v>
      </c>
      <c r="T3493" s="17"/>
      <c r="U3493" s="18" t="n">
        <f aca="false">+M3493-L3493</f>
        <v>0.0541666666666667</v>
      </c>
      <c r="V3493" s="18" t="n">
        <f aca="false">+U3493*Q3493</f>
        <v>2.49166666666667</v>
      </c>
      <c r="W3493" s="18"/>
    </row>
    <row r="3494" s="13" customFormat="true" ht="12" hidden="false" customHeight="false" outlineLevel="0" collapsed="false">
      <c r="A3494" s="12" t="n">
        <v>18390</v>
      </c>
      <c r="B3494" s="13" t="n">
        <v>40</v>
      </c>
      <c r="C3494" s="13" t="s">
        <v>718</v>
      </c>
      <c r="D3494" s="13" t="n">
        <v>2</v>
      </c>
      <c r="E3494" s="13" t="n">
        <v>10</v>
      </c>
      <c r="F3494" s="13" t="s">
        <v>722</v>
      </c>
      <c r="G3494" s="13" t="s">
        <v>28</v>
      </c>
      <c r="H3494" s="13" t="s">
        <v>29</v>
      </c>
      <c r="J3494" s="13" t="n">
        <v>1</v>
      </c>
      <c r="K3494" s="13" t="n">
        <v>17093</v>
      </c>
      <c r="L3494" s="14" t="n">
        <v>0.638888888888889</v>
      </c>
      <c r="M3494" s="15" t="n">
        <v>0.693055555555556</v>
      </c>
      <c r="N3494" s="16" t="n">
        <f aca="false">VLOOKUP(E3494,'Esp. percorsi al 18-10-22'!C:J,8,FALSE())</f>
        <v>36.3608040594434</v>
      </c>
      <c r="Q3494" s="20" t="n">
        <v>12</v>
      </c>
      <c r="R3494" s="17" t="n">
        <f aca="false">+N3494*Q3494</f>
        <v>436.329648713321</v>
      </c>
      <c r="S3494" s="17" t="n">
        <f aca="false">+O3494*Q3494</f>
        <v>0</v>
      </c>
      <c r="T3494" s="17"/>
      <c r="U3494" s="18" t="n">
        <f aca="false">+M3494-L3494</f>
        <v>0.0541666666666667</v>
      </c>
      <c r="V3494" s="18" t="n">
        <f aca="false">+U3494*Q3494</f>
        <v>0.65</v>
      </c>
      <c r="W3494" s="18"/>
    </row>
    <row r="3495" s="13" customFormat="true" ht="12" hidden="false" customHeight="false" outlineLevel="0" collapsed="false">
      <c r="A3495" s="12" t="n">
        <v>9641</v>
      </c>
      <c r="B3495" s="13" t="n">
        <v>40</v>
      </c>
      <c r="C3495" s="13" t="s">
        <v>718</v>
      </c>
      <c r="D3495" s="13" t="n">
        <v>2</v>
      </c>
      <c r="E3495" s="13" t="n">
        <v>10</v>
      </c>
      <c r="F3495" s="13" t="s">
        <v>722</v>
      </c>
      <c r="G3495" s="13" t="s">
        <v>26</v>
      </c>
      <c r="H3495" s="13" t="s">
        <v>29</v>
      </c>
      <c r="J3495" s="13" t="n">
        <v>1</v>
      </c>
      <c r="K3495" s="13" t="n">
        <v>5728</v>
      </c>
      <c r="L3495" s="14" t="n">
        <v>0.645833333333333</v>
      </c>
      <c r="M3495" s="15" t="n">
        <v>0.7</v>
      </c>
      <c r="N3495" s="16" t="n">
        <f aca="false">VLOOKUP(E3495,'Esp. percorsi al 18-10-22'!C:J,8,FALSE())</f>
        <v>36.3608040594434</v>
      </c>
      <c r="Q3495" s="20" t="n">
        <v>46</v>
      </c>
      <c r="R3495" s="17" t="n">
        <f aca="false">+N3495*Q3495</f>
        <v>1672.5969867344</v>
      </c>
      <c r="S3495" s="17" t="n">
        <f aca="false">+O3495*Q3495</f>
        <v>0</v>
      </c>
      <c r="T3495" s="17"/>
      <c r="U3495" s="18" t="n">
        <f aca="false">+M3495-L3495</f>
        <v>0.0541666666666667</v>
      </c>
      <c r="V3495" s="18" t="n">
        <f aca="false">+U3495*Q3495</f>
        <v>2.49166666666667</v>
      </c>
      <c r="W3495" s="18"/>
    </row>
    <row r="3496" s="13" customFormat="true" ht="12" hidden="false" customHeight="false" outlineLevel="0" collapsed="false">
      <c r="A3496" s="12" t="n">
        <v>9395</v>
      </c>
      <c r="B3496" s="13" t="n">
        <v>40</v>
      </c>
      <c r="C3496" s="13" t="s">
        <v>718</v>
      </c>
      <c r="D3496" s="13" t="n">
        <v>2</v>
      </c>
      <c r="E3496" s="13" t="n">
        <v>10</v>
      </c>
      <c r="F3496" s="13" t="s">
        <v>722</v>
      </c>
      <c r="G3496" s="13" t="s">
        <v>26</v>
      </c>
      <c r="H3496" s="13" t="s">
        <v>30</v>
      </c>
      <c r="J3496" s="13" t="n">
        <v>1</v>
      </c>
      <c r="K3496" s="13" t="n">
        <v>4618</v>
      </c>
      <c r="L3496" s="14" t="n">
        <v>0.645833333333333</v>
      </c>
      <c r="M3496" s="15" t="n">
        <v>0.7</v>
      </c>
      <c r="N3496" s="16" t="n">
        <f aca="false">VLOOKUP(E3496,'Esp. percorsi al 18-10-22'!C:J,8,FALSE())</f>
        <v>36.3608040594434</v>
      </c>
      <c r="Q3496" s="20" t="n">
        <v>5</v>
      </c>
      <c r="R3496" s="17" t="n">
        <f aca="false">+N3496*Q3496</f>
        <v>181.804020297217</v>
      </c>
      <c r="S3496" s="17" t="n">
        <f aca="false">+O3496*Q3496</f>
        <v>0</v>
      </c>
      <c r="T3496" s="17"/>
      <c r="U3496" s="18" t="n">
        <f aca="false">+M3496-L3496</f>
        <v>0.0541666666666667</v>
      </c>
      <c r="V3496" s="18" t="n">
        <f aca="false">+U3496*Q3496</f>
        <v>0.270833333333333</v>
      </c>
      <c r="W3496" s="18"/>
    </row>
    <row r="3497" s="13" customFormat="true" ht="12" hidden="false" customHeight="false" outlineLevel="0" collapsed="false">
      <c r="A3497" s="12" t="n">
        <v>12494</v>
      </c>
      <c r="B3497" s="13" t="n">
        <v>40</v>
      </c>
      <c r="C3497" s="13" t="s">
        <v>718</v>
      </c>
      <c r="D3497" s="13" t="n">
        <v>2</v>
      </c>
      <c r="E3497" s="13" t="n">
        <v>10</v>
      </c>
      <c r="F3497" s="13" t="s">
        <v>722</v>
      </c>
      <c r="G3497" s="13" t="s">
        <v>26</v>
      </c>
      <c r="H3497" s="13" t="s">
        <v>25</v>
      </c>
      <c r="J3497" s="13" t="n">
        <v>1</v>
      </c>
      <c r="K3497" s="13" t="n">
        <v>5658</v>
      </c>
      <c r="L3497" s="14" t="n">
        <v>0.649305555555556</v>
      </c>
      <c r="M3497" s="15" t="n">
        <v>0.703472222222222</v>
      </c>
      <c r="N3497" s="16" t="n">
        <f aca="false">VLOOKUP(E3497,'Esp. percorsi al 18-10-22'!C:J,8,FALSE())</f>
        <v>36.3608040594434</v>
      </c>
      <c r="Q3497" s="20" t="n">
        <v>235</v>
      </c>
      <c r="R3497" s="17" t="n">
        <f aca="false">+N3497*Q3497</f>
        <v>8544.7889539692</v>
      </c>
      <c r="S3497" s="17" t="n">
        <f aca="false">+O3497*Q3497</f>
        <v>0</v>
      </c>
      <c r="T3497" s="17"/>
      <c r="U3497" s="18" t="n">
        <f aca="false">+M3497-L3497</f>
        <v>0.0541666666666667</v>
      </c>
      <c r="V3497" s="18" t="n">
        <f aca="false">+U3497*Q3497</f>
        <v>12.7291666666667</v>
      </c>
      <c r="W3497" s="18"/>
    </row>
    <row r="3498" s="13" customFormat="true" ht="12" hidden="false" customHeight="false" outlineLevel="0" collapsed="false">
      <c r="A3498" s="12" t="n">
        <v>16666</v>
      </c>
      <c r="B3498" s="13" t="n">
        <v>40</v>
      </c>
      <c r="C3498" s="13" t="s">
        <v>718</v>
      </c>
      <c r="D3498" s="13" t="n">
        <v>2</v>
      </c>
      <c r="E3498" s="13" t="n">
        <v>10</v>
      </c>
      <c r="F3498" s="13" t="s">
        <v>722</v>
      </c>
      <c r="G3498" s="13" t="s">
        <v>28</v>
      </c>
      <c r="H3498" s="13" t="s">
        <v>25</v>
      </c>
      <c r="J3498" s="13" t="n">
        <v>1</v>
      </c>
      <c r="K3498" s="13" t="n">
        <v>16666</v>
      </c>
      <c r="L3498" s="14" t="n">
        <v>0.659722222222222</v>
      </c>
      <c r="M3498" s="15" t="n">
        <v>0.713888888888889</v>
      </c>
      <c r="N3498" s="16" t="n">
        <f aca="false">VLOOKUP(E3498,'Esp. percorsi al 18-10-22'!C:J,8,FALSE())</f>
        <v>36.3608040594434</v>
      </c>
      <c r="Q3498" s="20" t="n">
        <v>67</v>
      </c>
      <c r="R3498" s="17" t="n">
        <f aca="false">+N3498*Q3498</f>
        <v>2436.17387198271</v>
      </c>
      <c r="S3498" s="17" t="n">
        <f aca="false">+O3498*Q3498</f>
        <v>0</v>
      </c>
      <c r="T3498" s="17"/>
      <c r="U3498" s="18" t="n">
        <f aca="false">+M3498-L3498</f>
        <v>0.0541666666666667</v>
      </c>
      <c r="V3498" s="18" t="n">
        <f aca="false">+U3498*Q3498</f>
        <v>3.62916666666667</v>
      </c>
      <c r="W3498" s="18"/>
    </row>
    <row r="3499" s="13" customFormat="true" ht="12" hidden="false" customHeight="false" outlineLevel="0" collapsed="false">
      <c r="A3499" s="12" t="n">
        <v>9642</v>
      </c>
      <c r="B3499" s="13" t="n">
        <v>40</v>
      </c>
      <c r="C3499" s="13" t="s">
        <v>718</v>
      </c>
      <c r="D3499" s="13" t="n">
        <v>2</v>
      </c>
      <c r="E3499" s="13" t="n">
        <v>10</v>
      </c>
      <c r="F3499" s="13" t="s">
        <v>722</v>
      </c>
      <c r="G3499" s="13" t="s">
        <v>26</v>
      </c>
      <c r="H3499" s="13" t="s">
        <v>29</v>
      </c>
      <c r="J3499" s="13" t="n">
        <v>1</v>
      </c>
      <c r="K3499" s="13" t="n">
        <v>5729</v>
      </c>
      <c r="L3499" s="14" t="n">
        <v>0.666666666666667</v>
      </c>
      <c r="M3499" s="15" t="n">
        <v>0.720833333333333</v>
      </c>
      <c r="N3499" s="16" t="n">
        <f aca="false">VLOOKUP(E3499,'Esp. percorsi al 18-10-22'!C:J,8,FALSE())</f>
        <v>36.3608040594434</v>
      </c>
      <c r="Q3499" s="20" t="n">
        <v>46</v>
      </c>
      <c r="R3499" s="17" t="n">
        <f aca="false">+N3499*Q3499</f>
        <v>1672.5969867344</v>
      </c>
      <c r="S3499" s="17" t="n">
        <f aca="false">+O3499*Q3499</f>
        <v>0</v>
      </c>
      <c r="T3499" s="17"/>
      <c r="U3499" s="18" t="n">
        <f aca="false">+M3499-L3499</f>
        <v>0.0541666666666667</v>
      </c>
      <c r="V3499" s="18" t="n">
        <f aca="false">+U3499*Q3499</f>
        <v>2.49166666666667</v>
      </c>
      <c r="W3499" s="18"/>
    </row>
    <row r="3500" s="13" customFormat="true" ht="12" hidden="false" customHeight="false" outlineLevel="0" collapsed="false">
      <c r="A3500" s="12" t="n">
        <v>9604</v>
      </c>
      <c r="B3500" s="13" t="n">
        <v>40</v>
      </c>
      <c r="C3500" s="13" t="s">
        <v>718</v>
      </c>
      <c r="D3500" s="13" t="n">
        <v>2</v>
      </c>
      <c r="E3500" s="13" t="n">
        <v>10</v>
      </c>
      <c r="F3500" s="13" t="s">
        <v>722</v>
      </c>
      <c r="G3500" s="13" t="s">
        <v>26</v>
      </c>
      <c r="H3500" s="13" t="s">
        <v>25</v>
      </c>
      <c r="J3500" s="13" t="n">
        <v>1</v>
      </c>
      <c r="K3500" s="13" t="n">
        <v>5659</v>
      </c>
      <c r="L3500" s="14" t="n">
        <v>0.666666666666667</v>
      </c>
      <c r="M3500" s="15" t="n">
        <v>0.720833333333333</v>
      </c>
      <c r="N3500" s="16" t="n">
        <f aca="false">VLOOKUP(E3500,'Esp. percorsi al 18-10-22'!C:J,8,FALSE())</f>
        <v>36.3608040594434</v>
      </c>
      <c r="Q3500" s="20" t="n">
        <v>235</v>
      </c>
      <c r="R3500" s="17" t="n">
        <f aca="false">+N3500*Q3500</f>
        <v>8544.7889539692</v>
      </c>
      <c r="S3500" s="17" t="n">
        <f aca="false">+O3500*Q3500</f>
        <v>0</v>
      </c>
      <c r="T3500" s="17"/>
      <c r="U3500" s="18" t="n">
        <f aca="false">+M3500-L3500</f>
        <v>0.0541666666666667</v>
      </c>
      <c r="V3500" s="18" t="n">
        <f aca="false">+U3500*Q3500</f>
        <v>12.7291666666667</v>
      </c>
      <c r="W3500" s="18"/>
    </row>
    <row r="3501" s="13" customFormat="true" ht="12" hidden="false" customHeight="false" outlineLevel="0" collapsed="false">
      <c r="A3501" s="12" t="n">
        <v>9643</v>
      </c>
      <c r="B3501" s="13" t="n">
        <v>40</v>
      </c>
      <c r="C3501" s="13" t="s">
        <v>718</v>
      </c>
      <c r="D3501" s="13" t="n">
        <v>2</v>
      </c>
      <c r="E3501" s="13" t="n">
        <v>10</v>
      </c>
      <c r="F3501" s="13" t="s">
        <v>722</v>
      </c>
      <c r="G3501" s="13" t="s">
        <v>26</v>
      </c>
      <c r="H3501" s="13" t="s">
        <v>29</v>
      </c>
      <c r="J3501" s="13" t="n">
        <v>1</v>
      </c>
      <c r="K3501" s="13" t="n">
        <v>5730</v>
      </c>
      <c r="L3501" s="14" t="n">
        <v>0.6875</v>
      </c>
      <c r="M3501" s="15" t="n">
        <v>0.741666666666667</v>
      </c>
      <c r="N3501" s="16" t="n">
        <f aca="false">VLOOKUP(E3501,'Esp. percorsi al 18-10-22'!C:J,8,FALSE())</f>
        <v>36.3608040594434</v>
      </c>
      <c r="Q3501" s="20" t="n">
        <v>46</v>
      </c>
      <c r="R3501" s="17" t="n">
        <f aca="false">+N3501*Q3501</f>
        <v>1672.5969867344</v>
      </c>
      <c r="S3501" s="17" t="n">
        <f aca="false">+O3501*Q3501</f>
        <v>0</v>
      </c>
      <c r="T3501" s="17"/>
      <c r="U3501" s="18" t="n">
        <f aca="false">+M3501-L3501</f>
        <v>0.0541666666666667</v>
      </c>
      <c r="V3501" s="18" t="n">
        <f aca="false">+U3501*Q3501</f>
        <v>2.49166666666667</v>
      </c>
      <c r="W3501" s="18"/>
    </row>
    <row r="3502" s="13" customFormat="true" ht="12" hidden="false" customHeight="false" outlineLevel="0" collapsed="false">
      <c r="A3502" s="12" t="n">
        <v>9383</v>
      </c>
      <c r="B3502" s="13" t="n">
        <v>40</v>
      </c>
      <c r="C3502" s="13" t="s">
        <v>718</v>
      </c>
      <c r="D3502" s="13" t="n">
        <v>2</v>
      </c>
      <c r="E3502" s="13" t="n">
        <v>10</v>
      </c>
      <c r="F3502" s="13" t="s">
        <v>722</v>
      </c>
      <c r="G3502" s="13" t="s">
        <v>26</v>
      </c>
      <c r="H3502" s="13" t="s">
        <v>30</v>
      </c>
      <c r="J3502" s="13" t="n">
        <v>1</v>
      </c>
      <c r="K3502" s="13" t="n">
        <v>4594</v>
      </c>
      <c r="L3502" s="14" t="n">
        <v>0.6875</v>
      </c>
      <c r="M3502" s="15" t="n">
        <v>0.741666666666667</v>
      </c>
      <c r="N3502" s="16" t="n">
        <f aca="false">VLOOKUP(E3502,'Esp. percorsi al 18-10-22'!C:J,8,FALSE())</f>
        <v>36.3608040594434</v>
      </c>
      <c r="Q3502" s="20" t="n">
        <v>5</v>
      </c>
      <c r="R3502" s="17" t="n">
        <f aca="false">+N3502*Q3502</f>
        <v>181.804020297217</v>
      </c>
      <c r="S3502" s="17" t="n">
        <f aca="false">+O3502*Q3502</f>
        <v>0</v>
      </c>
      <c r="T3502" s="17"/>
      <c r="U3502" s="18" t="n">
        <f aca="false">+M3502-L3502</f>
        <v>0.0541666666666667</v>
      </c>
      <c r="V3502" s="18" t="n">
        <f aca="false">+U3502*Q3502</f>
        <v>0.270833333333333</v>
      </c>
      <c r="W3502" s="18"/>
    </row>
    <row r="3503" s="13" customFormat="true" ht="12" hidden="false" customHeight="false" outlineLevel="0" collapsed="false">
      <c r="A3503" s="12" t="n">
        <v>18391</v>
      </c>
      <c r="B3503" s="13" t="n">
        <v>40</v>
      </c>
      <c r="C3503" s="13" t="s">
        <v>718</v>
      </c>
      <c r="D3503" s="13" t="n">
        <v>2</v>
      </c>
      <c r="E3503" s="13" t="n">
        <v>10</v>
      </c>
      <c r="F3503" s="13" t="s">
        <v>722</v>
      </c>
      <c r="G3503" s="13" t="s">
        <v>28</v>
      </c>
      <c r="H3503" s="13" t="s">
        <v>29</v>
      </c>
      <c r="J3503" s="13" t="n">
        <v>1</v>
      </c>
      <c r="K3503" s="13" t="n">
        <v>17125</v>
      </c>
      <c r="L3503" s="14" t="n">
        <v>0.694444444444444</v>
      </c>
      <c r="M3503" s="15" t="n">
        <v>0.748611111111111</v>
      </c>
      <c r="N3503" s="16" t="n">
        <f aca="false">VLOOKUP(E3503,'Esp. percorsi al 18-10-22'!C:J,8,FALSE())</f>
        <v>36.3608040594434</v>
      </c>
      <c r="Q3503" s="20" t="n">
        <v>12</v>
      </c>
      <c r="R3503" s="17" t="n">
        <f aca="false">+N3503*Q3503</f>
        <v>436.329648713321</v>
      </c>
      <c r="S3503" s="17" t="n">
        <f aca="false">+O3503*Q3503</f>
        <v>0</v>
      </c>
      <c r="T3503" s="17"/>
      <c r="U3503" s="18" t="n">
        <f aca="false">+M3503-L3503</f>
        <v>0.0541666666666667</v>
      </c>
      <c r="V3503" s="18" t="n">
        <f aca="false">+U3503*Q3503</f>
        <v>0.65</v>
      </c>
      <c r="W3503" s="18"/>
    </row>
    <row r="3504" s="13" customFormat="true" ht="12" hidden="false" customHeight="false" outlineLevel="0" collapsed="false">
      <c r="A3504" s="12" t="n">
        <v>9444</v>
      </c>
      <c r="B3504" s="13" t="n">
        <v>40</v>
      </c>
      <c r="C3504" s="13" t="s">
        <v>718</v>
      </c>
      <c r="D3504" s="13" t="n">
        <v>2</v>
      </c>
      <c r="E3504" s="13" t="n">
        <v>10</v>
      </c>
      <c r="F3504" s="13" t="s">
        <v>722</v>
      </c>
      <c r="G3504" s="13" t="s">
        <v>28</v>
      </c>
      <c r="H3504" s="13" t="s">
        <v>25</v>
      </c>
      <c r="J3504" s="13" t="n">
        <v>1</v>
      </c>
      <c r="K3504" s="13" t="n">
        <v>5241</v>
      </c>
      <c r="L3504" s="14" t="n">
        <v>0.694444444444444</v>
      </c>
      <c r="M3504" s="15" t="n">
        <v>0.748611111111111</v>
      </c>
      <c r="N3504" s="16" t="n">
        <f aca="false">VLOOKUP(E3504,'Esp. percorsi al 18-10-22'!C:J,8,FALSE())</f>
        <v>36.3608040594434</v>
      </c>
      <c r="Q3504" s="20" t="n">
        <v>67</v>
      </c>
      <c r="R3504" s="17" t="n">
        <f aca="false">+N3504*Q3504</f>
        <v>2436.17387198271</v>
      </c>
      <c r="S3504" s="17" t="n">
        <f aca="false">+O3504*Q3504</f>
        <v>0</v>
      </c>
      <c r="T3504" s="17"/>
      <c r="U3504" s="18" t="n">
        <f aca="false">+M3504-L3504</f>
        <v>0.0541666666666667</v>
      </c>
      <c r="V3504" s="18" t="n">
        <f aca="false">+U3504*Q3504</f>
        <v>3.62916666666667</v>
      </c>
      <c r="W3504" s="18"/>
    </row>
    <row r="3505" s="13" customFormat="true" ht="12" hidden="false" customHeight="false" outlineLevel="0" collapsed="false">
      <c r="A3505" s="12" t="n">
        <v>18459</v>
      </c>
      <c r="B3505" s="13" t="n">
        <v>40</v>
      </c>
      <c r="C3505" s="13" t="s">
        <v>718</v>
      </c>
      <c r="D3505" s="13" t="n">
        <v>2</v>
      </c>
      <c r="E3505" s="13" t="n">
        <v>10</v>
      </c>
      <c r="F3505" s="13" t="s">
        <v>722</v>
      </c>
      <c r="G3505" s="13" t="s">
        <v>28</v>
      </c>
      <c r="H3505" s="13" t="s">
        <v>25</v>
      </c>
      <c r="J3505" s="13" t="n">
        <v>1</v>
      </c>
      <c r="K3505" s="13" t="n">
        <v>18459</v>
      </c>
      <c r="L3505" s="14" t="n">
        <v>0.708333333333333</v>
      </c>
      <c r="M3505" s="15" t="n">
        <v>0.7625</v>
      </c>
      <c r="N3505" s="16" t="n">
        <f aca="false">VLOOKUP(E3505,'Esp. percorsi al 18-10-22'!C:J,8,FALSE())</f>
        <v>36.3608040594434</v>
      </c>
      <c r="Q3505" s="20" t="n">
        <v>67</v>
      </c>
      <c r="R3505" s="17" t="n">
        <f aca="false">+N3505*Q3505</f>
        <v>2436.17387198271</v>
      </c>
      <c r="S3505" s="17" t="n">
        <f aca="false">+O3505*Q3505</f>
        <v>0</v>
      </c>
      <c r="T3505" s="17"/>
      <c r="U3505" s="18" t="n">
        <f aca="false">+M3505-L3505</f>
        <v>0.0541666666666667</v>
      </c>
      <c r="V3505" s="18" t="n">
        <f aca="false">+U3505*Q3505</f>
        <v>3.62916666666667</v>
      </c>
      <c r="W3505" s="18"/>
    </row>
    <row r="3506" s="13" customFormat="true" ht="12" hidden="false" customHeight="false" outlineLevel="0" collapsed="false">
      <c r="A3506" s="12" t="n">
        <v>9524</v>
      </c>
      <c r="B3506" s="13" t="n">
        <v>40</v>
      </c>
      <c r="C3506" s="13" t="s">
        <v>718</v>
      </c>
      <c r="D3506" s="13" t="n">
        <v>2</v>
      </c>
      <c r="E3506" s="13" t="n">
        <v>10</v>
      </c>
      <c r="F3506" s="13" t="s">
        <v>722</v>
      </c>
      <c r="G3506" s="13" t="s">
        <v>24</v>
      </c>
      <c r="H3506" s="13" t="s">
        <v>29</v>
      </c>
      <c r="J3506" s="13" t="n">
        <v>1</v>
      </c>
      <c r="K3506" s="13" t="n">
        <v>5338</v>
      </c>
      <c r="L3506" s="14" t="n">
        <v>0.708333333333333</v>
      </c>
      <c r="M3506" s="15" t="n">
        <v>0.7625</v>
      </c>
      <c r="N3506" s="16" t="n">
        <f aca="false">VLOOKUP(E3506,'Esp. percorsi al 18-10-22'!C:J,8,FALSE())</f>
        <v>36.3608040594434</v>
      </c>
      <c r="Q3506" s="20" t="n">
        <v>58</v>
      </c>
      <c r="R3506" s="17" t="n">
        <f aca="false">+N3506*Q3506</f>
        <v>2108.92663544772</v>
      </c>
      <c r="S3506" s="17" t="n">
        <f aca="false">+O3506*Q3506</f>
        <v>0</v>
      </c>
      <c r="T3506" s="17"/>
      <c r="U3506" s="18" t="n">
        <f aca="false">+M3506-L3506</f>
        <v>0.0541666666666667</v>
      </c>
      <c r="V3506" s="18" t="n">
        <f aca="false">+U3506*Q3506</f>
        <v>3.14166666666667</v>
      </c>
      <c r="W3506" s="18"/>
    </row>
    <row r="3507" s="13" customFormat="true" ht="12" hidden="false" customHeight="false" outlineLevel="0" collapsed="false">
      <c r="A3507" s="12" t="n">
        <v>17150</v>
      </c>
      <c r="B3507" s="13" t="n">
        <v>40</v>
      </c>
      <c r="C3507" s="13" t="s">
        <v>718</v>
      </c>
      <c r="D3507" s="13" t="n">
        <v>2</v>
      </c>
      <c r="E3507" s="13" t="n">
        <v>10</v>
      </c>
      <c r="F3507" s="13" t="s">
        <v>722</v>
      </c>
      <c r="G3507" s="13" t="s">
        <v>28</v>
      </c>
      <c r="H3507" s="13" t="s">
        <v>29</v>
      </c>
      <c r="J3507" s="13" t="n">
        <v>1</v>
      </c>
      <c r="K3507" s="13" t="n">
        <v>17150</v>
      </c>
      <c r="L3507" s="14" t="n">
        <v>0.722222222222222</v>
      </c>
      <c r="M3507" s="15" t="n">
        <v>0.776388888888889</v>
      </c>
      <c r="N3507" s="16" t="n">
        <f aca="false">VLOOKUP(E3507,'Esp. percorsi al 18-10-22'!C:J,8,FALSE())</f>
        <v>36.3608040594434</v>
      </c>
      <c r="Q3507" s="20" t="n">
        <v>12</v>
      </c>
      <c r="R3507" s="17" t="n">
        <f aca="false">+N3507*Q3507</f>
        <v>436.329648713321</v>
      </c>
      <c r="S3507" s="17" t="n">
        <f aca="false">+O3507*Q3507</f>
        <v>0</v>
      </c>
      <c r="T3507" s="17"/>
      <c r="U3507" s="18" t="n">
        <f aca="false">+M3507-L3507</f>
        <v>0.0541666666666667</v>
      </c>
      <c r="V3507" s="18" t="n">
        <f aca="false">+U3507*Q3507</f>
        <v>0.65</v>
      </c>
      <c r="W3507" s="18"/>
    </row>
    <row r="3508" s="13" customFormat="true" ht="12" hidden="false" customHeight="false" outlineLevel="0" collapsed="false">
      <c r="A3508" s="12" t="n">
        <v>16669</v>
      </c>
      <c r="B3508" s="13" t="n">
        <v>40</v>
      </c>
      <c r="C3508" s="13" t="s">
        <v>718</v>
      </c>
      <c r="D3508" s="13" t="n">
        <v>2</v>
      </c>
      <c r="E3508" s="13" t="n">
        <v>10</v>
      </c>
      <c r="F3508" s="13" t="s">
        <v>722</v>
      </c>
      <c r="G3508" s="13" t="s">
        <v>28</v>
      </c>
      <c r="H3508" s="13" t="s">
        <v>25</v>
      </c>
      <c r="J3508" s="13" t="n">
        <v>1</v>
      </c>
      <c r="K3508" s="13" t="n">
        <v>16669</v>
      </c>
      <c r="L3508" s="14" t="n">
        <v>0.722222222222222</v>
      </c>
      <c r="M3508" s="15" t="n">
        <v>0.776388888888889</v>
      </c>
      <c r="N3508" s="16" t="n">
        <f aca="false">VLOOKUP(E3508,'Esp. percorsi al 18-10-22'!C:J,8,FALSE())</f>
        <v>36.3608040594434</v>
      </c>
      <c r="Q3508" s="20" t="n">
        <v>67</v>
      </c>
      <c r="R3508" s="17" t="n">
        <f aca="false">+N3508*Q3508</f>
        <v>2436.17387198271</v>
      </c>
      <c r="S3508" s="17" t="n">
        <f aca="false">+O3508*Q3508</f>
        <v>0</v>
      </c>
      <c r="T3508" s="17"/>
      <c r="U3508" s="18" t="n">
        <f aca="false">+M3508-L3508</f>
        <v>0.0541666666666667</v>
      </c>
      <c r="V3508" s="18" t="n">
        <f aca="false">+U3508*Q3508</f>
        <v>3.62916666666667</v>
      </c>
      <c r="W3508" s="18"/>
    </row>
    <row r="3509" s="13" customFormat="true" ht="12" hidden="false" customHeight="false" outlineLevel="0" collapsed="false">
      <c r="A3509" s="12" t="n">
        <v>9331</v>
      </c>
      <c r="B3509" s="13" t="n">
        <v>40</v>
      </c>
      <c r="C3509" s="13" t="s">
        <v>718</v>
      </c>
      <c r="D3509" s="13" t="n">
        <v>2</v>
      </c>
      <c r="E3509" s="13" t="n">
        <v>10</v>
      </c>
      <c r="F3509" s="13" t="s">
        <v>722</v>
      </c>
      <c r="G3509" s="13" t="s">
        <v>26</v>
      </c>
      <c r="H3509" s="13" t="s">
        <v>29</v>
      </c>
      <c r="J3509" s="13" t="n">
        <v>1</v>
      </c>
      <c r="K3509" s="13" t="n">
        <v>2839</v>
      </c>
      <c r="L3509" s="14" t="n">
        <v>0.729166666666667</v>
      </c>
      <c r="M3509" s="15" t="n">
        <v>0.783333333333333</v>
      </c>
      <c r="N3509" s="16" t="n">
        <f aca="false">VLOOKUP(E3509,'Esp. percorsi al 18-10-22'!C:J,8,FALSE())</f>
        <v>36.3608040594434</v>
      </c>
      <c r="Q3509" s="20" t="n">
        <v>46</v>
      </c>
      <c r="R3509" s="17" t="n">
        <f aca="false">+N3509*Q3509</f>
        <v>1672.5969867344</v>
      </c>
      <c r="S3509" s="17" t="n">
        <f aca="false">+O3509*Q3509</f>
        <v>0</v>
      </c>
      <c r="T3509" s="17"/>
      <c r="U3509" s="18" t="n">
        <f aca="false">+M3509-L3509</f>
        <v>0.0541666666666667</v>
      </c>
      <c r="V3509" s="18" t="n">
        <f aca="false">+U3509*Q3509</f>
        <v>2.49166666666667</v>
      </c>
      <c r="W3509" s="18"/>
    </row>
    <row r="3510" s="13" customFormat="true" ht="12" hidden="false" customHeight="false" outlineLevel="0" collapsed="false">
      <c r="A3510" s="12" t="n">
        <v>9387</v>
      </c>
      <c r="B3510" s="13" t="n">
        <v>40</v>
      </c>
      <c r="C3510" s="13" t="s">
        <v>718</v>
      </c>
      <c r="D3510" s="13" t="n">
        <v>2</v>
      </c>
      <c r="E3510" s="13" t="n">
        <v>10</v>
      </c>
      <c r="F3510" s="13" t="s">
        <v>722</v>
      </c>
      <c r="G3510" s="13" t="s">
        <v>26</v>
      </c>
      <c r="H3510" s="13" t="s">
        <v>30</v>
      </c>
      <c r="J3510" s="13" t="n">
        <v>1</v>
      </c>
      <c r="K3510" s="13" t="n">
        <v>4602</v>
      </c>
      <c r="L3510" s="14" t="n">
        <v>0.729166666666667</v>
      </c>
      <c r="M3510" s="15" t="n">
        <v>0.783333333333333</v>
      </c>
      <c r="N3510" s="16" t="n">
        <f aca="false">VLOOKUP(E3510,'Esp. percorsi al 18-10-22'!C:J,8,FALSE())</f>
        <v>36.3608040594434</v>
      </c>
      <c r="Q3510" s="20" t="n">
        <v>5</v>
      </c>
      <c r="R3510" s="17" t="n">
        <f aca="false">+N3510*Q3510</f>
        <v>181.804020297217</v>
      </c>
      <c r="S3510" s="17" t="n">
        <f aca="false">+O3510*Q3510</f>
        <v>0</v>
      </c>
      <c r="T3510" s="17"/>
      <c r="U3510" s="18" t="n">
        <f aca="false">+M3510-L3510</f>
        <v>0.0541666666666667</v>
      </c>
      <c r="V3510" s="18" t="n">
        <f aca="false">+U3510*Q3510</f>
        <v>0.270833333333333</v>
      </c>
      <c r="W3510" s="18"/>
    </row>
    <row r="3511" s="13" customFormat="true" ht="12" hidden="false" customHeight="false" outlineLevel="0" collapsed="false">
      <c r="A3511" s="12" t="n">
        <v>17144</v>
      </c>
      <c r="B3511" s="13" t="n">
        <v>40</v>
      </c>
      <c r="C3511" s="13" t="s">
        <v>718</v>
      </c>
      <c r="D3511" s="13" t="n">
        <v>2</v>
      </c>
      <c r="E3511" s="13" t="n">
        <v>10</v>
      </c>
      <c r="F3511" s="13" t="s">
        <v>722</v>
      </c>
      <c r="G3511" s="13" t="s">
        <v>28</v>
      </c>
      <c r="H3511" s="13" t="s">
        <v>29</v>
      </c>
      <c r="J3511" s="13" t="n">
        <v>1</v>
      </c>
      <c r="K3511" s="13" t="n">
        <v>17144</v>
      </c>
      <c r="L3511" s="14" t="n">
        <v>0.736111111111111</v>
      </c>
      <c r="M3511" s="15" t="n">
        <v>0.790277777777778</v>
      </c>
      <c r="N3511" s="16" t="n">
        <f aca="false">VLOOKUP(E3511,'Esp. percorsi al 18-10-22'!C:J,8,FALSE())</f>
        <v>36.3608040594434</v>
      </c>
      <c r="Q3511" s="20" t="n">
        <v>12</v>
      </c>
      <c r="R3511" s="17" t="n">
        <f aca="false">+N3511*Q3511</f>
        <v>436.329648713321</v>
      </c>
      <c r="S3511" s="17" t="n">
        <f aca="false">+O3511*Q3511</f>
        <v>0</v>
      </c>
      <c r="T3511" s="17"/>
      <c r="U3511" s="18" t="n">
        <f aca="false">+M3511-L3511</f>
        <v>0.0541666666666667</v>
      </c>
      <c r="V3511" s="18" t="n">
        <f aca="false">+U3511*Q3511</f>
        <v>0.65</v>
      </c>
      <c r="W3511" s="18"/>
    </row>
    <row r="3512" s="13" customFormat="true" ht="12" hidden="false" customHeight="false" outlineLevel="0" collapsed="false">
      <c r="A3512" s="12" t="n">
        <v>16670</v>
      </c>
      <c r="B3512" s="13" t="n">
        <v>40</v>
      </c>
      <c r="C3512" s="13" t="s">
        <v>718</v>
      </c>
      <c r="D3512" s="13" t="n">
        <v>2</v>
      </c>
      <c r="E3512" s="13" t="n">
        <v>10</v>
      </c>
      <c r="F3512" s="13" t="s">
        <v>722</v>
      </c>
      <c r="G3512" s="13" t="s">
        <v>28</v>
      </c>
      <c r="H3512" s="13" t="s">
        <v>25</v>
      </c>
      <c r="J3512" s="13" t="n">
        <v>1</v>
      </c>
      <c r="K3512" s="13" t="n">
        <v>16670</v>
      </c>
      <c r="L3512" s="14" t="n">
        <v>0.736111111111111</v>
      </c>
      <c r="M3512" s="15" t="n">
        <v>0.790277777777778</v>
      </c>
      <c r="N3512" s="16" t="n">
        <f aca="false">VLOOKUP(E3512,'Esp. percorsi al 18-10-22'!C:J,8,FALSE())</f>
        <v>36.3608040594434</v>
      </c>
      <c r="Q3512" s="20" t="n">
        <v>67</v>
      </c>
      <c r="R3512" s="17" t="n">
        <f aca="false">+N3512*Q3512</f>
        <v>2436.17387198271</v>
      </c>
      <c r="S3512" s="17" t="n">
        <f aca="false">+O3512*Q3512</f>
        <v>0</v>
      </c>
      <c r="T3512" s="17"/>
      <c r="U3512" s="18" t="n">
        <f aca="false">+M3512-L3512</f>
        <v>0.0541666666666667</v>
      </c>
      <c r="V3512" s="18" t="n">
        <f aca="false">+U3512*Q3512</f>
        <v>3.62916666666667</v>
      </c>
      <c r="W3512" s="18"/>
    </row>
    <row r="3513" s="13" customFormat="true" ht="12" hidden="false" customHeight="false" outlineLevel="0" collapsed="false">
      <c r="A3513" s="12" t="n">
        <v>9448</v>
      </c>
      <c r="B3513" s="13" t="n">
        <v>40</v>
      </c>
      <c r="C3513" s="13" t="s">
        <v>718</v>
      </c>
      <c r="D3513" s="13" t="n">
        <v>2</v>
      </c>
      <c r="E3513" s="13" t="n">
        <v>10</v>
      </c>
      <c r="F3513" s="13" t="s">
        <v>722</v>
      </c>
      <c r="G3513" s="13" t="s">
        <v>26</v>
      </c>
      <c r="H3513" s="13" t="s">
        <v>25</v>
      </c>
      <c r="J3513" s="13" t="n">
        <v>1</v>
      </c>
      <c r="K3513" s="13" t="n">
        <v>5245</v>
      </c>
      <c r="L3513" s="14" t="n">
        <v>0.75</v>
      </c>
      <c r="M3513" s="15" t="n">
        <v>0.804166666666667</v>
      </c>
      <c r="N3513" s="16" t="n">
        <f aca="false">VLOOKUP(E3513,'Esp. percorsi al 18-10-22'!C:J,8,FALSE())</f>
        <v>36.3608040594434</v>
      </c>
      <c r="Q3513" s="20" t="n">
        <v>235</v>
      </c>
      <c r="R3513" s="17" t="n">
        <f aca="false">+N3513*Q3513</f>
        <v>8544.7889539692</v>
      </c>
      <c r="S3513" s="17" t="n">
        <f aca="false">+O3513*Q3513</f>
        <v>0</v>
      </c>
      <c r="T3513" s="17"/>
      <c r="U3513" s="18" t="n">
        <f aca="false">+M3513-L3513</f>
        <v>0.0541666666666667</v>
      </c>
      <c r="V3513" s="18" t="n">
        <f aca="false">+U3513*Q3513</f>
        <v>12.7291666666667</v>
      </c>
      <c r="W3513" s="18"/>
    </row>
    <row r="3514" s="13" customFormat="true" ht="12" hidden="false" customHeight="false" outlineLevel="0" collapsed="false">
      <c r="A3514" s="12" t="n">
        <v>9527</v>
      </c>
      <c r="B3514" s="13" t="n">
        <v>40</v>
      </c>
      <c r="C3514" s="13" t="s">
        <v>718</v>
      </c>
      <c r="D3514" s="13" t="n">
        <v>2</v>
      </c>
      <c r="E3514" s="13" t="n">
        <v>10</v>
      </c>
      <c r="F3514" s="13" t="s">
        <v>722</v>
      </c>
      <c r="G3514" s="13" t="s">
        <v>26</v>
      </c>
      <c r="H3514" s="13" t="s">
        <v>29</v>
      </c>
      <c r="J3514" s="13" t="n">
        <v>1</v>
      </c>
      <c r="K3514" s="13" t="n">
        <v>5341</v>
      </c>
      <c r="L3514" s="14" t="n">
        <v>0.75</v>
      </c>
      <c r="M3514" s="15" t="n">
        <v>0.804166666666667</v>
      </c>
      <c r="N3514" s="16" t="n">
        <f aca="false">VLOOKUP(E3514,'Esp. percorsi al 18-10-22'!C:J,8,FALSE())</f>
        <v>36.3608040594434</v>
      </c>
      <c r="Q3514" s="20" t="n">
        <v>46</v>
      </c>
      <c r="R3514" s="17" t="n">
        <f aca="false">+N3514*Q3514</f>
        <v>1672.5969867344</v>
      </c>
      <c r="S3514" s="17" t="n">
        <f aca="false">+O3514*Q3514</f>
        <v>0</v>
      </c>
      <c r="T3514" s="17"/>
      <c r="U3514" s="18" t="n">
        <f aca="false">+M3514-L3514</f>
        <v>0.0541666666666667</v>
      </c>
      <c r="V3514" s="18" t="n">
        <f aca="false">+U3514*Q3514</f>
        <v>2.49166666666667</v>
      </c>
      <c r="W3514" s="18"/>
    </row>
    <row r="3515" s="13" customFormat="true" ht="12" hidden="false" customHeight="false" outlineLevel="0" collapsed="false">
      <c r="A3515" s="12" t="n">
        <v>17122</v>
      </c>
      <c r="B3515" s="13" t="n">
        <v>40</v>
      </c>
      <c r="C3515" s="13" t="s">
        <v>718</v>
      </c>
      <c r="D3515" s="13" t="n">
        <v>2</v>
      </c>
      <c r="E3515" s="13" t="n">
        <v>10</v>
      </c>
      <c r="F3515" s="13" t="s">
        <v>722</v>
      </c>
      <c r="G3515" s="13" t="s">
        <v>28</v>
      </c>
      <c r="H3515" s="13" t="s">
        <v>29</v>
      </c>
      <c r="J3515" s="13" t="n">
        <v>1</v>
      </c>
      <c r="K3515" s="13" t="n">
        <v>17122</v>
      </c>
      <c r="L3515" s="14" t="n">
        <v>0.756944444444444</v>
      </c>
      <c r="M3515" s="15" t="n">
        <v>0.811111111111111</v>
      </c>
      <c r="N3515" s="16" t="n">
        <f aca="false">VLOOKUP(E3515,'Esp. percorsi al 18-10-22'!C:J,8,FALSE())</f>
        <v>36.3608040594434</v>
      </c>
      <c r="Q3515" s="20" t="n">
        <v>12</v>
      </c>
      <c r="R3515" s="17" t="n">
        <f aca="false">+N3515*Q3515</f>
        <v>436.329648713321</v>
      </c>
      <c r="S3515" s="17" t="n">
        <f aca="false">+O3515*Q3515</f>
        <v>0</v>
      </c>
      <c r="T3515" s="17"/>
      <c r="U3515" s="18" t="n">
        <f aca="false">+M3515-L3515</f>
        <v>0.0541666666666667</v>
      </c>
      <c r="V3515" s="18" t="n">
        <f aca="false">+U3515*Q3515</f>
        <v>0.65</v>
      </c>
      <c r="W3515" s="18"/>
    </row>
    <row r="3516" s="13" customFormat="true" ht="12" hidden="false" customHeight="false" outlineLevel="0" collapsed="false">
      <c r="A3516" s="12" t="n">
        <v>16671</v>
      </c>
      <c r="B3516" s="13" t="n">
        <v>40</v>
      </c>
      <c r="C3516" s="13" t="s">
        <v>718</v>
      </c>
      <c r="D3516" s="13" t="n">
        <v>2</v>
      </c>
      <c r="E3516" s="13" t="n">
        <v>10</v>
      </c>
      <c r="F3516" s="13" t="s">
        <v>722</v>
      </c>
      <c r="G3516" s="13" t="s">
        <v>28</v>
      </c>
      <c r="H3516" s="13" t="s">
        <v>25</v>
      </c>
      <c r="J3516" s="13" t="n">
        <v>1</v>
      </c>
      <c r="K3516" s="13" t="n">
        <v>16671</v>
      </c>
      <c r="L3516" s="14" t="n">
        <v>0.756944444444444</v>
      </c>
      <c r="M3516" s="15" t="n">
        <v>0.811111111111111</v>
      </c>
      <c r="N3516" s="16" t="n">
        <f aca="false">VLOOKUP(E3516,'Esp. percorsi al 18-10-22'!C:J,8,FALSE())</f>
        <v>36.3608040594434</v>
      </c>
      <c r="Q3516" s="20" t="n">
        <v>67</v>
      </c>
      <c r="R3516" s="17" t="n">
        <f aca="false">+N3516*Q3516</f>
        <v>2436.17387198271</v>
      </c>
      <c r="S3516" s="17" t="n">
        <f aca="false">+O3516*Q3516</f>
        <v>0</v>
      </c>
      <c r="T3516" s="17"/>
      <c r="U3516" s="18" t="n">
        <f aca="false">+M3516-L3516</f>
        <v>0.0541666666666667</v>
      </c>
      <c r="V3516" s="18" t="n">
        <f aca="false">+U3516*Q3516</f>
        <v>3.62916666666667</v>
      </c>
      <c r="W3516" s="18"/>
    </row>
    <row r="3517" s="13" customFormat="true" ht="12" hidden="false" customHeight="false" outlineLevel="0" collapsed="false">
      <c r="A3517" s="12" t="n">
        <v>9336</v>
      </c>
      <c r="B3517" s="13" t="n">
        <v>40</v>
      </c>
      <c r="C3517" s="13" t="s">
        <v>718</v>
      </c>
      <c r="D3517" s="13" t="n">
        <v>2</v>
      </c>
      <c r="E3517" s="13" t="n">
        <v>10</v>
      </c>
      <c r="F3517" s="13" t="s">
        <v>722</v>
      </c>
      <c r="G3517" s="13" t="s">
        <v>26</v>
      </c>
      <c r="H3517" s="13" t="s">
        <v>29</v>
      </c>
      <c r="J3517" s="13" t="n">
        <v>1</v>
      </c>
      <c r="K3517" s="13" t="n">
        <v>2906</v>
      </c>
      <c r="L3517" s="14" t="n">
        <v>0.770833333333333</v>
      </c>
      <c r="M3517" s="15" t="n">
        <v>0.825</v>
      </c>
      <c r="N3517" s="16" t="n">
        <f aca="false">VLOOKUP(E3517,'Esp. percorsi al 18-10-22'!C:J,8,FALSE())</f>
        <v>36.3608040594434</v>
      </c>
      <c r="Q3517" s="20" t="n">
        <v>46</v>
      </c>
      <c r="R3517" s="17" t="n">
        <f aca="false">+N3517*Q3517</f>
        <v>1672.5969867344</v>
      </c>
      <c r="S3517" s="17" t="n">
        <f aca="false">+O3517*Q3517</f>
        <v>0</v>
      </c>
      <c r="T3517" s="17"/>
      <c r="U3517" s="18" t="n">
        <f aca="false">+M3517-L3517</f>
        <v>0.0541666666666667</v>
      </c>
      <c r="V3517" s="18" t="n">
        <f aca="false">+U3517*Q3517</f>
        <v>2.49166666666667</v>
      </c>
      <c r="W3517" s="18"/>
    </row>
    <row r="3518" s="13" customFormat="true" ht="12" hidden="false" customHeight="false" outlineLevel="0" collapsed="false">
      <c r="A3518" s="12" t="n">
        <v>18392</v>
      </c>
      <c r="B3518" s="13" t="n">
        <v>40</v>
      </c>
      <c r="C3518" s="13" t="s">
        <v>718</v>
      </c>
      <c r="D3518" s="13" t="n">
        <v>2</v>
      </c>
      <c r="E3518" s="13" t="n">
        <v>10</v>
      </c>
      <c r="F3518" s="13" t="s">
        <v>722</v>
      </c>
      <c r="G3518" s="13" t="s">
        <v>28</v>
      </c>
      <c r="H3518" s="13" t="s">
        <v>29</v>
      </c>
      <c r="J3518" s="13" t="n">
        <v>1</v>
      </c>
      <c r="K3518" s="13" t="n">
        <v>18392</v>
      </c>
      <c r="L3518" s="14" t="n">
        <v>0.770833333333333</v>
      </c>
      <c r="M3518" s="15" t="n">
        <v>0.825</v>
      </c>
      <c r="N3518" s="16" t="n">
        <f aca="false">VLOOKUP(E3518,'Esp. percorsi al 18-10-22'!C:J,8,FALSE())</f>
        <v>36.3608040594434</v>
      </c>
      <c r="Q3518" s="20" t="n">
        <v>12</v>
      </c>
      <c r="R3518" s="17" t="n">
        <f aca="false">+N3518*Q3518</f>
        <v>436.329648713321</v>
      </c>
      <c r="S3518" s="17" t="n">
        <f aca="false">+O3518*Q3518</f>
        <v>0</v>
      </c>
      <c r="T3518" s="17"/>
      <c r="U3518" s="18" t="n">
        <f aca="false">+M3518-L3518</f>
        <v>0.0541666666666667</v>
      </c>
      <c r="V3518" s="18" t="n">
        <f aca="false">+U3518*Q3518</f>
        <v>0.65</v>
      </c>
      <c r="W3518" s="18"/>
    </row>
    <row r="3519" s="13" customFormat="true" ht="12" hidden="false" customHeight="false" outlineLevel="0" collapsed="false">
      <c r="A3519" s="12" t="n">
        <v>9701</v>
      </c>
      <c r="B3519" s="13" t="n">
        <v>40</v>
      </c>
      <c r="C3519" s="13" t="s">
        <v>718</v>
      </c>
      <c r="D3519" s="13" t="n">
        <v>2</v>
      </c>
      <c r="E3519" s="13" t="n">
        <v>10</v>
      </c>
      <c r="F3519" s="13" t="s">
        <v>722</v>
      </c>
      <c r="G3519" s="13" t="s">
        <v>28</v>
      </c>
      <c r="H3519" s="13" t="s">
        <v>25</v>
      </c>
      <c r="J3519" s="13" t="n">
        <v>1</v>
      </c>
      <c r="K3519" s="13" t="n">
        <v>5246</v>
      </c>
      <c r="L3519" s="14" t="n">
        <v>0.770833333333333</v>
      </c>
      <c r="M3519" s="15" t="n">
        <v>0.825</v>
      </c>
      <c r="N3519" s="16" t="n">
        <f aca="false">VLOOKUP(E3519,'Esp. percorsi al 18-10-22'!C:J,8,FALSE())</f>
        <v>36.3608040594434</v>
      </c>
      <c r="Q3519" s="20" t="n">
        <v>67</v>
      </c>
      <c r="R3519" s="17" t="n">
        <f aca="false">+N3519*Q3519</f>
        <v>2436.17387198271</v>
      </c>
      <c r="S3519" s="17" t="n">
        <f aca="false">+O3519*Q3519</f>
        <v>0</v>
      </c>
      <c r="T3519" s="17"/>
      <c r="U3519" s="18" t="n">
        <f aca="false">+M3519-L3519</f>
        <v>0.0541666666666667</v>
      </c>
      <c r="V3519" s="18" t="n">
        <f aca="false">+U3519*Q3519</f>
        <v>3.62916666666667</v>
      </c>
      <c r="W3519" s="18"/>
    </row>
    <row r="3520" s="13" customFormat="true" ht="12" hidden="false" customHeight="false" outlineLevel="0" collapsed="false">
      <c r="A3520" s="12" t="n">
        <v>9389</v>
      </c>
      <c r="B3520" s="13" t="n">
        <v>40</v>
      </c>
      <c r="C3520" s="13" t="s">
        <v>718</v>
      </c>
      <c r="D3520" s="13" t="n">
        <v>2</v>
      </c>
      <c r="E3520" s="13" t="n">
        <v>10</v>
      </c>
      <c r="F3520" s="13" t="s">
        <v>722</v>
      </c>
      <c r="G3520" s="13" t="s">
        <v>26</v>
      </c>
      <c r="H3520" s="13" t="s">
        <v>30</v>
      </c>
      <c r="J3520" s="13" t="n">
        <v>1</v>
      </c>
      <c r="K3520" s="13" t="n">
        <v>4604</v>
      </c>
      <c r="L3520" s="14" t="n">
        <v>0.770833333333333</v>
      </c>
      <c r="M3520" s="15" t="n">
        <v>0.825</v>
      </c>
      <c r="N3520" s="16" t="n">
        <f aca="false">VLOOKUP(E3520,'Esp. percorsi al 18-10-22'!C:J,8,FALSE())</f>
        <v>36.3608040594434</v>
      </c>
      <c r="Q3520" s="20" t="n">
        <v>5</v>
      </c>
      <c r="R3520" s="17" t="n">
        <f aca="false">+N3520*Q3520</f>
        <v>181.804020297217</v>
      </c>
      <c r="S3520" s="17" t="n">
        <f aca="false">+O3520*Q3520</f>
        <v>0</v>
      </c>
      <c r="T3520" s="17"/>
      <c r="U3520" s="18" t="n">
        <f aca="false">+M3520-L3520</f>
        <v>0.0541666666666667</v>
      </c>
      <c r="V3520" s="18" t="n">
        <f aca="false">+U3520*Q3520</f>
        <v>0.270833333333333</v>
      </c>
      <c r="W3520" s="18"/>
    </row>
    <row r="3521" s="13" customFormat="true" ht="12" hidden="false" customHeight="false" outlineLevel="0" collapsed="false">
      <c r="A3521" s="12" t="n">
        <v>16672</v>
      </c>
      <c r="B3521" s="13" t="n">
        <v>40</v>
      </c>
      <c r="C3521" s="13" t="s">
        <v>718</v>
      </c>
      <c r="D3521" s="13" t="n">
        <v>2</v>
      </c>
      <c r="E3521" s="13" t="n">
        <v>10</v>
      </c>
      <c r="F3521" s="13" t="s">
        <v>722</v>
      </c>
      <c r="G3521" s="13" t="s">
        <v>28</v>
      </c>
      <c r="H3521" s="13" t="s">
        <v>25</v>
      </c>
      <c r="J3521" s="13" t="n">
        <v>1</v>
      </c>
      <c r="K3521" s="13" t="n">
        <v>16672</v>
      </c>
      <c r="L3521" s="14" t="n">
        <v>0.784722222222222</v>
      </c>
      <c r="M3521" s="15" t="n">
        <v>0.838888888888889</v>
      </c>
      <c r="N3521" s="16" t="n">
        <f aca="false">VLOOKUP(E3521,'Esp. percorsi al 18-10-22'!C:J,8,FALSE())</f>
        <v>36.3608040594434</v>
      </c>
      <c r="Q3521" s="20" t="n">
        <v>67</v>
      </c>
      <c r="R3521" s="17" t="n">
        <f aca="false">+N3521*Q3521</f>
        <v>2436.17387198271</v>
      </c>
      <c r="S3521" s="17" t="n">
        <f aca="false">+O3521*Q3521</f>
        <v>0</v>
      </c>
      <c r="T3521" s="17"/>
      <c r="U3521" s="18" t="n">
        <f aca="false">+M3521-L3521</f>
        <v>0.0541666666666667</v>
      </c>
      <c r="V3521" s="18" t="n">
        <f aca="false">+U3521*Q3521</f>
        <v>3.62916666666667</v>
      </c>
      <c r="W3521" s="18"/>
    </row>
    <row r="3522" s="13" customFormat="true" ht="12" hidden="false" customHeight="false" outlineLevel="0" collapsed="false">
      <c r="A3522" s="12" t="n">
        <v>17326</v>
      </c>
      <c r="B3522" s="13" t="n">
        <v>40</v>
      </c>
      <c r="C3522" s="13" t="s">
        <v>718</v>
      </c>
      <c r="D3522" s="13" t="n">
        <v>2</v>
      </c>
      <c r="E3522" s="13" t="n">
        <v>10</v>
      </c>
      <c r="F3522" s="13" t="s">
        <v>722</v>
      </c>
      <c r="G3522" s="13" t="s">
        <v>28</v>
      </c>
      <c r="H3522" s="13" t="s">
        <v>29</v>
      </c>
      <c r="J3522" s="13" t="n">
        <v>1</v>
      </c>
      <c r="K3522" s="13" t="n">
        <v>17326</v>
      </c>
      <c r="L3522" s="14" t="n">
        <v>0.791666666666667</v>
      </c>
      <c r="M3522" s="15" t="n">
        <v>0.845833333333333</v>
      </c>
      <c r="N3522" s="16" t="n">
        <f aca="false">VLOOKUP(E3522,'Esp. percorsi al 18-10-22'!C:J,8,FALSE())</f>
        <v>36.3608040594434</v>
      </c>
      <c r="Q3522" s="20" t="n">
        <v>12</v>
      </c>
      <c r="R3522" s="17" t="n">
        <f aca="false">+N3522*Q3522</f>
        <v>436.329648713321</v>
      </c>
      <c r="S3522" s="17" t="n">
        <f aca="false">+O3522*Q3522</f>
        <v>0</v>
      </c>
      <c r="T3522" s="17"/>
      <c r="U3522" s="18" t="n">
        <f aca="false">+M3522-L3522</f>
        <v>0.0541666666666667</v>
      </c>
      <c r="V3522" s="18" t="n">
        <f aca="false">+U3522*Q3522</f>
        <v>0.65</v>
      </c>
      <c r="W3522" s="18"/>
    </row>
    <row r="3523" s="13" customFormat="true" ht="12" hidden="false" customHeight="false" outlineLevel="0" collapsed="false">
      <c r="A3523" s="12" t="n">
        <v>9449</v>
      </c>
      <c r="B3523" s="13" t="n">
        <v>40</v>
      </c>
      <c r="C3523" s="13" t="s">
        <v>718</v>
      </c>
      <c r="D3523" s="13" t="n">
        <v>2</v>
      </c>
      <c r="E3523" s="13" t="n">
        <v>10</v>
      </c>
      <c r="F3523" s="13" t="s">
        <v>722</v>
      </c>
      <c r="G3523" s="13" t="s">
        <v>26</v>
      </c>
      <c r="H3523" s="13" t="s">
        <v>25</v>
      </c>
      <c r="J3523" s="13" t="n">
        <v>1</v>
      </c>
      <c r="K3523" s="13" t="n">
        <v>5248</v>
      </c>
      <c r="L3523" s="14" t="n">
        <v>0.791666666666667</v>
      </c>
      <c r="M3523" s="15" t="n">
        <v>0.845833333333333</v>
      </c>
      <c r="N3523" s="16" t="n">
        <f aca="false">VLOOKUP(E3523,'Esp. percorsi al 18-10-22'!C:J,8,FALSE())</f>
        <v>36.3608040594434</v>
      </c>
      <c r="Q3523" s="20" t="n">
        <v>235</v>
      </c>
      <c r="R3523" s="17" t="n">
        <f aca="false">+N3523*Q3523</f>
        <v>8544.7889539692</v>
      </c>
      <c r="S3523" s="17" t="n">
        <f aca="false">+O3523*Q3523</f>
        <v>0</v>
      </c>
      <c r="T3523" s="17"/>
      <c r="U3523" s="18" t="n">
        <f aca="false">+M3523-L3523</f>
        <v>0.0541666666666667</v>
      </c>
      <c r="V3523" s="18" t="n">
        <f aca="false">+U3523*Q3523</f>
        <v>12.7291666666667</v>
      </c>
      <c r="W3523" s="18"/>
    </row>
    <row r="3524" s="13" customFormat="true" ht="12" hidden="false" customHeight="false" outlineLevel="0" collapsed="false">
      <c r="A3524" s="12" t="n">
        <v>9528</v>
      </c>
      <c r="B3524" s="13" t="n">
        <v>40</v>
      </c>
      <c r="C3524" s="13" t="s">
        <v>718</v>
      </c>
      <c r="D3524" s="13" t="n">
        <v>2</v>
      </c>
      <c r="E3524" s="13" t="n">
        <v>10</v>
      </c>
      <c r="F3524" s="13" t="s">
        <v>722</v>
      </c>
      <c r="G3524" s="13" t="s">
        <v>26</v>
      </c>
      <c r="H3524" s="13" t="s">
        <v>29</v>
      </c>
      <c r="J3524" s="13" t="n">
        <v>1</v>
      </c>
      <c r="K3524" s="13" t="n">
        <v>5344</v>
      </c>
      <c r="L3524" s="14" t="n">
        <v>0.791666666666667</v>
      </c>
      <c r="M3524" s="15" t="n">
        <v>0.845833333333333</v>
      </c>
      <c r="N3524" s="16" t="n">
        <f aca="false">VLOOKUP(E3524,'Esp. percorsi al 18-10-22'!C:J,8,FALSE())</f>
        <v>36.3608040594434</v>
      </c>
      <c r="Q3524" s="20" t="n">
        <v>46</v>
      </c>
      <c r="R3524" s="17" t="n">
        <f aca="false">+N3524*Q3524</f>
        <v>1672.5969867344</v>
      </c>
      <c r="S3524" s="17" t="n">
        <f aca="false">+O3524*Q3524</f>
        <v>0</v>
      </c>
      <c r="T3524" s="17"/>
      <c r="U3524" s="18" t="n">
        <f aca="false">+M3524-L3524</f>
        <v>0.0541666666666667</v>
      </c>
      <c r="V3524" s="18" t="n">
        <f aca="false">+U3524*Q3524</f>
        <v>2.49166666666667</v>
      </c>
      <c r="W3524" s="18"/>
    </row>
    <row r="3525" s="13" customFormat="true" ht="12" hidden="false" customHeight="false" outlineLevel="0" collapsed="false">
      <c r="A3525" s="12" t="n">
        <v>18394</v>
      </c>
      <c r="B3525" s="13" t="n">
        <v>40</v>
      </c>
      <c r="C3525" s="13" t="s">
        <v>718</v>
      </c>
      <c r="D3525" s="13" t="n">
        <v>2</v>
      </c>
      <c r="E3525" s="13" t="n">
        <v>10</v>
      </c>
      <c r="F3525" s="13" t="s">
        <v>722</v>
      </c>
      <c r="G3525" s="13" t="s">
        <v>28</v>
      </c>
      <c r="H3525" s="13" t="s">
        <v>29</v>
      </c>
      <c r="J3525" s="13" t="n">
        <v>1</v>
      </c>
      <c r="K3525" s="13" t="n">
        <v>17146</v>
      </c>
      <c r="L3525" s="14" t="n">
        <v>0.8125</v>
      </c>
      <c r="M3525" s="15" t="n">
        <v>0.866666666666667</v>
      </c>
      <c r="N3525" s="16" t="n">
        <f aca="false">VLOOKUP(E3525,'Esp. percorsi al 18-10-22'!C:J,8,FALSE())</f>
        <v>36.3608040594434</v>
      </c>
      <c r="Q3525" s="20" t="n">
        <v>12</v>
      </c>
      <c r="R3525" s="17" t="n">
        <f aca="false">+N3525*Q3525</f>
        <v>436.329648713321</v>
      </c>
      <c r="S3525" s="17" t="n">
        <f aca="false">+O3525*Q3525</f>
        <v>0</v>
      </c>
      <c r="T3525" s="17"/>
      <c r="U3525" s="18" t="n">
        <f aca="false">+M3525-L3525</f>
        <v>0.0541666666666667</v>
      </c>
      <c r="V3525" s="18" t="n">
        <f aca="false">+U3525*Q3525</f>
        <v>0.65</v>
      </c>
      <c r="W3525" s="18"/>
    </row>
    <row r="3526" s="13" customFormat="true" ht="12" hidden="false" customHeight="false" outlineLevel="0" collapsed="false">
      <c r="A3526" s="12" t="n">
        <v>16674</v>
      </c>
      <c r="B3526" s="13" t="n">
        <v>40</v>
      </c>
      <c r="C3526" s="13" t="s">
        <v>718</v>
      </c>
      <c r="D3526" s="13" t="n">
        <v>2</v>
      </c>
      <c r="E3526" s="13" t="n">
        <v>10</v>
      </c>
      <c r="F3526" s="13" t="s">
        <v>722</v>
      </c>
      <c r="G3526" s="13" t="s">
        <v>28</v>
      </c>
      <c r="H3526" s="13" t="s">
        <v>25</v>
      </c>
      <c r="J3526" s="13" t="n">
        <v>1</v>
      </c>
      <c r="K3526" s="13" t="n">
        <v>16674</v>
      </c>
      <c r="L3526" s="14" t="n">
        <v>0.8125</v>
      </c>
      <c r="M3526" s="15" t="n">
        <v>0.866666666666667</v>
      </c>
      <c r="N3526" s="16" t="n">
        <f aca="false">VLOOKUP(E3526,'Esp. percorsi al 18-10-22'!C:J,8,FALSE())</f>
        <v>36.3608040594434</v>
      </c>
      <c r="Q3526" s="20" t="n">
        <v>67</v>
      </c>
      <c r="R3526" s="17" t="n">
        <f aca="false">+N3526*Q3526</f>
        <v>2436.17387198271</v>
      </c>
      <c r="S3526" s="17" t="n">
        <f aca="false">+O3526*Q3526</f>
        <v>0</v>
      </c>
      <c r="T3526" s="17"/>
      <c r="U3526" s="18" t="n">
        <f aca="false">+M3526-L3526</f>
        <v>0.0541666666666667</v>
      </c>
      <c r="V3526" s="18" t="n">
        <f aca="false">+U3526*Q3526</f>
        <v>3.62916666666667</v>
      </c>
      <c r="W3526" s="18"/>
    </row>
    <row r="3527" s="13" customFormat="true" ht="12" hidden="false" customHeight="false" outlineLevel="0" collapsed="false">
      <c r="A3527" s="12" t="n">
        <v>9396</v>
      </c>
      <c r="B3527" s="13" t="n">
        <v>40</v>
      </c>
      <c r="C3527" s="13" t="s">
        <v>718</v>
      </c>
      <c r="D3527" s="13" t="n">
        <v>2</v>
      </c>
      <c r="E3527" s="13" t="n">
        <v>10</v>
      </c>
      <c r="F3527" s="13" t="s">
        <v>722</v>
      </c>
      <c r="G3527" s="13" t="s">
        <v>26</v>
      </c>
      <c r="H3527" s="13" t="s">
        <v>30</v>
      </c>
      <c r="J3527" s="13" t="n">
        <v>1</v>
      </c>
      <c r="K3527" s="13" t="n">
        <v>4628</v>
      </c>
      <c r="L3527" s="14" t="n">
        <v>0.8125</v>
      </c>
      <c r="M3527" s="15" t="n">
        <v>0.866666666666667</v>
      </c>
      <c r="N3527" s="16" t="n">
        <f aca="false">VLOOKUP(E3527,'Esp. percorsi al 18-10-22'!C:J,8,FALSE())</f>
        <v>36.3608040594434</v>
      </c>
      <c r="Q3527" s="20" t="n">
        <v>5</v>
      </c>
      <c r="R3527" s="17" t="n">
        <f aca="false">+N3527*Q3527</f>
        <v>181.804020297217</v>
      </c>
      <c r="S3527" s="17" t="n">
        <f aca="false">+O3527*Q3527</f>
        <v>0</v>
      </c>
      <c r="T3527" s="17"/>
      <c r="U3527" s="18" t="n">
        <f aca="false">+M3527-L3527</f>
        <v>0.0541666666666667</v>
      </c>
      <c r="V3527" s="18" t="n">
        <f aca="false">+U3527*Q3527</f>
        <v>0.270833333333333</v>
      </c>
      <c r="W3527" s="18"/>
    </row>
    <row r="3528" s="13" customFormat="true" ht="12" hidden="false" customHeight="false" outlineLevel="0" collapsed="false">
      <c r="A3528" s="12" t="n">
        <v>16675</v>
      </c>
      <c r="B3528" s="13" t="n">
        <v>40</v>
      </c>
      <c r="C3528" s="13" t="s">
        <v>718</v>
      </c>
      <c r="D3528" s="13" t="n">
        <v>2</v>
      </c>
      <c r="E3528" s="13" t="n">
        <v>10</v>
      </c>
      <c r="F3528" s="13" t="s">
        <v>722</v>
      </c>
      <c r="G3528" s="13" t="s">
        <v>28</v>
      </c>
      <c r="H3528" s="13" t="s">
        <v>25</v>
      </c>
      <c r="J3528" s="13" t="n">
        <v>1</v>
      </c>
      <c r="K3528" s="13" t="n">
        <v>16675</v>
      </c>
      <c r="L3528" s="14" t="n">
        <v>0.826388888888889</v>
      </c>
      <c r="M3528" s="15" t="n">
        <v>0.880555555555556</v>
      </c>
      <c r="N3528" s="16" t="n">
        <f aca="false">VLOOKUP(E3528,'Esp. percorsi al 18-10-22'!C:J,8,FALSE())</f>
        <v>36.3608040594434</v>
      </c>
      <c r="Q3528" s="20" t="n">
        <v>67</v>
      </c>
      <c r="R3528" s="17" t="n">
        <f aca="false">+N3528*Q3528</f>
        <v>2436.17387198271</v>
      </c>
      <c r="S3528" s="17" t="n">
        <f aca="false">+O3528*Q3528</f>
        <v>0</v>
      </c>
      <c r="T3528" s="17"/>
      <c r="U3528" s="18" t="n">
        <f aca="false">+M3528-L3528</f>
        <v>0.0541666666666667</v>
      </c>
      <c r="V3528" s="18" t="n">
        <f aca="false">+U3528*Q3528</f>
        <v>3.62916666666667</v>
      </c>
      <c r="W3528" s="18"/>
    </row>
    <row r="3529" s="13" customFormat="true" ht="12" hidden="false" customHeight="false" outlineLevel="0" collapsed="false">
      <c r="A3529" s="12" t="n">
        <v>9608</v>
      </c>
      <c r="B3529" s="13" t="n">
        <v>40</v>
      </c>
      <c r="C3529" s="13" t="s">
        <v>718</v>
      </c>
      <c r="D3529" s="13" t="n">
        <v>2</v>
      </c>
      <c r="E3529" s="13" t="n">
        <v>10</v>
      </c>
      <c r="F3529" s="13" t="s">
        <v>722</v>
      </c>
      <c r="G3529" s="13" t="s">
        <v>26</v>
      </c>
      <c r="H3529" s="13" t="s">
        <v>25</v>
      </c>
      <c r="J3529" s="13" t="n">
        <v>1</v>
      </c>
      <c r="K3529" s="13" t="n">
        <v>5663</v>
      </c>
      <c r="L3529" s="14" t="n">
        <v>0.833333333333333</v>
      </c>
      <c r="M3529" s="15" t="n">
        <v>0.8875</v>
      </c>
      <c r="N3529" s="16" t="n">
        <f aca="false">VLOOKUP(E3529,'Esp. percorsi al 18-10-22'!C:J,8,FALSE())</f>
        <v>36.3608040594434</v>
      </c>
      <c r="Q3529" s="20" t="n">
        <v>235</v>
      </c>
      <c r="R3529" s="17" t="n">
        <f aca="false">+N3529*Q3529</f>
        <v>8544.7889539692</v>
      </c>
      <c r="S3529" s="17" t="n">
        <f aca="false">+O3529*Q3529</f>
        <v>0</v>
      </c>
      <c r="T3529" s="17"/>
      <c r="U3529" s="18" t="n">
        <f aca="false">+M3529-L3529</f>
        <v>0.0541666666666667</v>
      </c>
      <c r="V3529" s="18" t="n">
        <f aca="false">+U3529*Q3529</f>
        <v>12.7291666666667</v>
      </c>
      <c r="W3529" s="18"/>
    </row>
    <row r="3530" s="13" customFormat="true" ht="12" hidden="false" customHeight="false" outlineLevel="0" collapsed="false">
      <c r="A3530" s="12" t="n">
        <v>9388</v>
      </c>
      <c r="B3530" s="13" t="n">
        <v>40</v>
      </c>
      <c r="C3530" s="13" t="s">
        <v>718</v>
      </c>
      <c r="D3530" s="13" t="n">
        <v>2</v>
      </c>
      <c r="E3530" s="13" t="n">
        <v>10</v>
      </c>
      <c r="F3530" s="13" t="s">
        <v>722</v>
      </c>
      <c r="G3530" s="13" t="s">
        <v>26</v>
      </c>
      <c r="H3530" s="13" t="s">
        <v>30</v>
      </c>
      <c r="J3530" s="13" t="n">
        <v>1</v>
      </c>
      <c r="K3530" s="13" t="n">
        <v>4603</v>
      </c>
      <c r="L3530" s="14" t="n">
        <v>0.854166666666667</v>
      </c>
      <c r="M3530" s="15" t="n">
        <v>0.908333333333333</v>
      </c>
      <c r="N3530" s="16" t="n">
        <f aca="false">VLOOKUP(E3530,'Esp. percorsi al 18-10-22'!C:J,8,FALSE())</f>
        <v>36.3608040594434</v>
      </c>
      <c r="Q3530" s="20" t="n">
        <v>5</v>
      </c>
      <c r="R3530" s="17" t="n">
        <f aca="false">+N3530*Q3530</f>
        <v>181.804020297217</v>
      </c>
      <c r="S3530" s="17" t="n">
        <f aca="false">+O3530*Q3530</f>
        <v>0</v>
      </c>
      <c r="T3530" s="17"/>
      <c r="U3530" s="18" t="n">
        <f aca="false">+M3530-L3530</f>
        <v>0.0541666666666667</v>
      </c>
      <c r="V3530" s="18" t="n">
        <f aca="false">+U3530*Q3530</f>
        <v>0.270833333333333</v>
      </c>
      <c r="W3530" s="18"/>
    </row>
    <row r="3531" s="13" customFormat="true" ht="12" hidden="false" customHeight="false" outlineLevel="0" collapsed="false">
      <c r="A3531" s="12" t="n">
        <v>17085</v>
      </c>
      <c r="B3531" s="13" t="n">
        <v>40</v>
      </c>
      <c r="C3531" s="13" t="s">
        <v>718</v>
      </c>
      <c r="D3531" s="13" t="n">
        <v>2</v>
      </c>
      <c r="E3531" s="13" t="n">
        <v>10</v>
      </c>
      <c r="F3531" s="13" t="s">
        <v>722</v>
      </c>
      <c r="G3531" s="13" t="s">
        <v>28</v>
      </c>
      <c r="H3531" s="13" t="s">
        <v>29</v>
      </c>
      <c r="J3531" s="13" t="n">
        <v>1</v>
      </c>
      <c r="K3531" s="13" t="n">
        <v>17085</v>
      </c>
      <c r="L3531" s="14" t="n">
        <v>0.868055555555555</v>
      </c>
      <c r="M3531" s="15" t="n">
        <v>0.922222222222222</v>
      </c>
      <c r="N3531" s="16" t="n">
        <f aca="false">VLOOKUP(E3531,'Esp. percorsi al 18-10-22'!C:J,8,FALSE())</f>
        <v>36.3608040594434</v>
      </c>
      <c r="Q3531" s="20" t="n">
        <v>12</v>
      </c>
      <c r="R3531" s="17" t="n">
        <f aca="false">+N3531*Q3531</f>
        <v>436.329648713321</v>
      </c>
      <c r="S3531" s="17" t="n">
        <f aca="false">+O3531*Q3531</f>
        <v>0</v>
      </c>
      <c r="T3531" s="17"/>
      <c r="U3531" s="18" t="n">
        <f aca="false">+M3531-L3531</f>
        <v>0.0541666666666667</v>
      </c>
      <c r="V3531" s="18" t="n">
        <f aca="false">+U3531*Q3531</f>
        <v>0.65</v>
      </c>
      <c r="W3531" s="18"/>
    </row>
    <row r="3532" s="13" customFormat="true" ht="12" hidden="false" customHeight="false" outlineLevel="0" collapsed="false">
      <c r="A3532" s="12" t="n">
        <v>16677</v>
      </c>
      <c r="B3532" s="13" t="n">
        <v>40</v>
      </c>
      <c r="C3532" s="13" t="s">
        <v>718</v>
      </c>
      <c r="D3532" s="13" t="n">
        <v>2</v>
      </c>
      <c r="E3532" s="13" t="n">
        <v>10</v>
      </c>
      <c r="F3532" s="13" t="s">
        <v>722</v>
      </c>
      <c r="G3532" s="13" t="s">
        <v>28</v>
      </c>
      <c r="H3532" s="13" t="s">
        <v>25</v>
      </c>
      <c r="J3532" s="13" t="n">
        <v>1</v>
      </c>
      <c r="K3532" s="13" t="n">
        <v>16677</v>
      </c>
      <c r="L3532" s="14" t="n">
        <v>0.868055555555555</v>
      </c>
      <c r="M3532" s="15" t="n">
        <v>0.922222222222222</v>
      </c>
      <c r="N3532" s="16" t="n">
        <f aca="false">VLOOKUP(E3532,'Esp. percorsi al 18-10-22'!C:J,8,FALSE())</f>
        <v>36.3608040594434</v>
      </c>
      <c r="Q3532" s="20" t="n">
        <v>67</v>
      </c>
      <c r="R3532" s="17" t="n">
        <f aca="false">+N3532*Q3532</f>
        <v>2436.17387198271</v>
      </c>
      <c r="S3532" s="17" t="n">
        <f aca="false">+O3532*Q3532</f>
        <v>0</v>
      </c>
      <c r="T3532" s="17"/>
      <c r="U3532" s="18" t="n">
        <f aca="false">+M3532-L3532</f>
        <v>0.0541666666666667</v>
      </c>
      <c r="V3532" s="18" t="n">
        <f aca="false">+U3532*Q3532</f>
        <v>3.62916666666667</v>
      </c>
      <c r="W3532" s="18"/>
    </row>
    <row r="3533" s="13" customFormat="true" ht="12" hidden="false" customHeight="false" outlineLevel="0" collapsed="false">
      <c r="A3533" s="12" t="n">
        <v>9343</v>
      </c>
      <c r="B3533" s="13" t="n">
        <v>40</v>
      </c>
      <c r="C3533" s="13" t="s">
        <v>718</v>
      </c>
      <c r="D3533" s="13" t="n">
        <v>2</v>
      </c>
      <c r="E3533" s="13" t="n">
        <v>10</v>
      </c>
      <c r="F3533" s="13" t="s">
        <v>722</v>
      </c>
      <c r="G3533" s="13" t="s">
        <v>26</v>
      </c>
      <c r="H3533" s="13" t="s">
        <v>29</v>
      </c>
      <c r="J3533" s="13" t="n">
        <v>1</v>
      </c>
      <c r="K3533" s="13" t="n">
        <v>2929</v>
      </c>
      <c r="L3533" s="14" t="n">
        <v>0.875</v>
      </c>
      <c r="M3533" s="15" t="n">
        <v>0.929166666666667</v>
      </c>
      <c r="N3533" s="16" t="n">
        <f aca="false">VLOOKUP(E3533,'Esp. percorsi al 18-10-22'!C:J,8,FALSE())</f>
        <v>36.3608040594434</v>
      </c>
      <c r="Q3533" s="20" t="n">
        <v>46</v>
      </c>
      <c r="R3533" s="17" t="n">
        <f aca="false">+N3533*Q3533</f>
        <v>1672.5969867344</v>
      </c>
      <c r="S3533" s="17" t="n">
        <f aca="false">+O3533*Q3533</f>
        <v>0</v>
      </c>
      <c r="T3533" s="17"/>
      <c r="U3533" s="18" t="n">
        <f aca="false">+M3533-L3533</f>
        <v>0.0541666666666667</v>
      </c>
      <c r="V3533" s="18" t="n">
        <f aca="false">+U3533*Q3533</f>
        <v>2.49166666666667</v>
      </c>
      <c r="W3533" s="18"/>
    </row>
    <row r="3534" s="13" customFormat="true" ht="12" hidden="false" customHeight="false" outlineLevel="0" collapsed="false">
      <c r="A3534" s="12" t="n">
        <v>9666</v>
      </c>
      <c r="B3534" s="13" t="n">
        <v>40</v>
      </c>
      <c r="C3534" s="13" t="s">
        <v>718</v>
      </c>
      <c r="D3534" s="13" t="n">
        <v>2</v>
      </c>
      <c r="E3534" s="13" t="n">
        <v>10</v>
      </c>
      <c r="F3534" s="13" t="s">
        <v>722</v>
      </c>
      <c r="G3534" s="13" t="s">
        <v>26</v>
      </c>
      <c r="H3534" s="13" t="s">
        <v>25</v>
      </c>
      <c r="J3534" s="13" t="n">
        <v>1</v>
      </c>
      <c r="K3534" s="13" t="n">
        <v>5783</v>
      </c>
      <c r="L3534" s="14" t="n">
        <v>0.885416666666667</v>
      </c>
      <c r="M3534" s="15" t="n">
        <v>0.939583333333333</v>
      </c>
      <c r="N3534" s="16" t="n">
        <f aca="false">VLOOKUP(E3534,'Esp. percorsi al 18-10-22'!C:J,8,FALSE())</f>
        <v>36.3608040594434</v>
      </c>
      <c r="Q3534" s="20" t="n">
        <v>235</v>
      </c>
      <c r="R3534" s="17" t="n">
        <f aca="false">+N3534*Q3534</f>
        <v>8544.7889539692</v>
      </c>
      <c r="S3534" s="17" t="n">
        <f aca="false">+O3534*Q3534</f>
        <v>0</v>
      </c>
      <c r="T3534" s="17"/>
      <c r="U3534" s="18" t="n">
        <f aca="false">+M3534-L3534</f>
        <v>0.0541666666666667</v>
      </c>
      <c r="V3534" s="18" t="n">
        <f aca="false">+U3534*Q3534</f>
        <v>12.7291666666667</v>
      </c>
      <c r="W3534" s="18"/>
    </row>
    <row r="3535" s="13" customFormat="true" ht="12" hidden="false" customHeight="false" outlineLevel="0" collapsed="false">
      <c r="A3535" s="12" t="n">
        <v>17131</v>
      </c>
      <c r="B3535" s="13" t="n">
        <v>40</v>
      </c>
      <c r="C3535" s="13" t="s">
        <v>718</v>
      </c>
      <c r="D3535" s="13" t="n">
        <v>2</v>
      </c>
      <c r="E3535" s="13" t="n">
        <v>10</v>
      </c>
      <c r="F3535" s="13" t="s">
        <v>722</v>
      </c>
      <c r="G3535" s="13" t="s">
        <v>28</v>
      </c>
      <c r="H3535" s="13" t="s">
        <v>29</v>
      </c>
      <c r="J3535" s="13" t="n">
        <v>1</v>
      </c>
      <c r="K3535" s="13" t="n">
        <v>17131</v>
      </c>
      <c r="L3535" s="14" t="n">
        <v>0.888888888888889</v>
      </c>
      <c r="M3535" s="15" t="n">
        <v>0.943055555555556</v>
      </c>
      <c r="N3535" s="16" t="n">
        <f aca="false">VLOOKUP(E3535,'Esp. percorsi al 18-10-22'!C:J,8,FALSE())</f>
        <v>36.3608040594434</v>
      </c>
      <c r="Q3535" s="20" t="n">
        <v>12</v>
      </c>
      <c r="R3535" s="17" t="n">
        <f aca="false">+N3535*Q3535</f>
        <v>436.329648713321</v>
      </c>
      <c r="S3535" s="17" t="n">
        <f aca="false">+O3535*Q3535</f>
        <v>0</v>
      </c>
      <c r="T3535" s="17"/>
      <c r="U3535" s="18" t="n">
        <f aca="false">+M3535-L3535</f>
        <v>0.0541666666666667</v>
      </c>
      <c r="V3535" s="18" t="n">
        <f aca="false">+U3535*Q3535</f>
        <v>0.65</v>
      </c>
      <c r="W3535" s="18"/>
    </row>
    <row r="3536" s="13" customFormat="true" ht="12" hidden="false" customHeight="false" outlineLevel="0" collapsed="false">
      <c r="A3536" s="12" t="n">
        <v>16678</v>
      </c>
      <c r="B3536" s="13" t="n">
        <v>40</v>
      </c>
      <c r="C3536" s="13" t="s">
        <v>718</v>
      </c>
      <c r="D3536" s="13" t="n">
        <v>2</v>
      </c>
      <c r="E3536" s="13" t="n">
        <v>10</v>
      </c>
      <c r="F3536" s="13" t="s">
        <v>722</v>
      </c>
      <c r="G3536" s="13" t="s">
        <v>28</v>
      </c>
      <c r="H3536" s="13" t="s">
        <v>25</v>
      </c>
      <c r="J3536" s="13" t="n">
        <v>1</v>
      </c>
      <c r="K3536" s="13" t="n">
        <v>16678</v>
      </c>
      <c r="L3536" s="14" t="n">
        <v>0.888888888888889</v>
      </c>
      <c r="M3536" s="15" t="n">
        <v>0.943055555555556</v>
      </c>
      <c r="N3536" s="16" t="n">
        <f aca="false">VLOOKUP(E3536,'Esp. percorsi al 18-10-22'!C:J,8,FALSE())</f>
        <v>36.3608040594434</v>
      </c>
      <c r="Q3536" s="20" t="n">
        <v>67</v>
      </c>
      <c r="R3536" s="17" t="n">
        <f aca="false">+N3536*Q3536</f>
        <v>2436.17387198271</v>
      </c>
      <c r="S3536" s="17" t="n">
        <f aca="false">+O3536*Q3536</f>
        <v>0</v>
      </c>
      <c r="T3536" s="17"/>
      <c r="U3536" s="18" t="n">
        <f aca="false">+M3536-L3536</f>
        <v>0.0541666666666667</v>
      </c>
      <c r="V3536" s="18" t="n">
        <f aca="false">+U3536*Q3536</f>
        <v>3.62916666666667</v>
      </c>
      <c r="W3536" s="18"/>
    </row>
    <row r="3537" s="13" customFormat="true" ht="12" hidden="false" customHeight="false" outlineLevel="0" collapsed="false">
      <c r="A3537" s="12" t="n">
        <v>17163</v>
      </c>
      <c r="B3537" s="13" t="n">
        <v>40</v>
      </c>
      <c r="C3537" s="13" t="s">
        <v>718</v>
      </c>
      <c r="D3537" s="13" t="n">
        <v>2</v>
      </c>
      <c r="E3537" s="13" t="n">
        <v>10</v>
      </c>
      <c r="F3537" s="13" t="s">
        <v>722</v>
      </c>
      <c r="G3537" s="13" t="s">
        <v>28</v>
      </c>
      <c r="H3537" s="13" t="s">
        <v>29</v>
      </c>
      <c r="J3537" s="13" t="n">
        <v>1</v>
      </c>
      <c r="K3537" s="13" t="n">
        <v>17163</v>
      </c>
      <c r="L3537" s="14" t="n">
        <v>0.909722222222222</v>
      </c>
      <c r="M3537" s="15" t="n">
        <v>0.963888888888889</v>
      </c>
      <c r="N3537" s="16" t="n">
        <f aca="false">VLOOKUP(E3537,'Esp. percorsi al 18-10-22'!C:J,8,FALSE())</f>
        <v>36.3608040594434</v>
      </c>
      <c r="Q3537" s="20" t="n">
        <v>12</v>
      </c>
      <c r="R3537" s="17" t="n">
        <f aca="false">+N3537*Q3537</f>
        <v>436.329648713321</v>
      </c>
      <c r="S3537" s="17" t="n">
        <f aca="false">+O3537*Q3537</f>
        <v>0</v>
      </c>
      <c r="T3537" s="17"/>
      <c r="U3537" s="18" t="n">
        <f aca="false">+M3537-L3537</f>
        <v>0.0541666666666667</v>
      </c>
      <c r="V3537" s="18" t="n">
        <f aca="false">+U3537*Q3537</f>
        <v>0.65</v>
      </c>
      <c r="W3537" s="18"/>
    </row>
    <row r="3538" s="13" customFormat="true" ht="12" hidden="false" customHeight="false" outlineLevel="0" collapsed="false">
      <c r="A3538" s="12" t="n">
        <v>9414</v>
      </c>
      <c r="B3538" s="13" t="n">
        <v>40</v>
      </c>
      <c r="C3538" s="13" t="s">
        <v>718</v>
      </c>
      <c r="D3538" s="13" t="n">
        <v>2</v>
      </c>
      <c r="E3538" s="13" t="n">
        <v>10</v>
      </c>
      <c r="F3538" s="13" t="s">
        <v>722</v>
      </c>
      <c r="G3538" s="13" t="s">
        <v>26</v>
      </c>
      <c r="H3538" s="13" t="s">
        <v>30</v>
      </c>
      <c r="J3538" s="13" t="n">
        <v>1</v>
      </c>
      <c r="K3538" s="13" t="n">
        <v>4605</v>
      </c>
      <c r="L3538" s="14" t="n">
        <v>0.916666666666667</v>
      </c>
      <c r="M3538" s="15" t="n">
        <v>0.970833333333333</v>
      </c>
      <c r="N3538" s="16" t="n">
        <f aca="false">VLOOKUP(E3538,'Esp. percorsi al 18-10-22'!C:J,8,FALSE())</f>
        <v>36.3608040594434</v>
      </c>
      <c r="Q3538" s="20" t="n">
        <v>5</v>
      </c>
      <c r="R3538" s="17" t="n">
        <f aca="false">+N3538*Q3538</f>
        <v>181.804020297217</v>
      </c>
      <c r="S3538" s="17" t="n">
        <f aca="false">+O3538*Q3538</f>
        <v>0</v>
      </c>
      <c r="T3538" s="17"/>
      <c r="U3538" s="18" t="n">
        <f aca="false">+M3538-L3538</f>
        <v>0.0541666666666667</v>
      </c>
      <c r="V3538" s="18" t="n">
        <f aca="false">+U3538*Q3538</f>
        <v>0.270833333333333</v>
      </c>
      <c r="W3538" s="18"/>
    </row>
    <row r="3539" s="13" customFormat="true" ht="12" hidden="false" customHeight="false" outlineLevel="0" collapsed="false">
      <c r="A3539" s="12" t="n">
        <v>17208</v>
      </c>
      <c r="B3539" s="13" t="n">
        <v>40</v>
      </c>
      <c r="C3539" s="13" t="s">
        <v>718</v>
      </c>
      <c r="D3539" s="13" t="n">
        <v>2</v>
      </c>
      <c r="E3539" s="13" t="n">
        <v>10</v>
      </c>
      <c r="F3539" s="13" t="s">
        <v>722</v>
      </c>
      <c r="G3539" s="13" t="s">
        <v>28</v>
      </c>
      <c r="H3539" s="13" t="s">
        <v>29</v>
      </c>
      <c r="J3539" s="13" t="n">
        <v>1</v>
      </c>
      <c r="K3539" s="13" t="n">
        <v>17208</v>
      </c>
      <c r="L3539" s="14" t="n">
        <v>0.930555555555555</v>
      </c>
      <c r="M3539" s="15" t="n">
        <v>0.984722222222222</v>
      </c>
      <c r="N3539" s="16" t="n">
        <f aca="false">VLOOKUP(E3539,'Esp. percorsi al 18-10-22'!C:J,8,FALSE())</f>
        <v>36.3608040594434</v>
      </c>
      <c r="Q3539" s="20" t="n">
        <v>12</v>
      </c>
      <c r="R3539" s="17" t="n">
        <f aca="false">+N3539*Q3539</f>
        <v>436.329648713321</v>
      </c>
      <c r="S3539" s="17" t="n">
        <f aca="false">+O3539*Q3539</f>
        <v>0</v>
      </c>
      <c r="T3539" s="17"/>
      <c r="U3539" s="18" t="n">
        <f aca="false">+M3539-L3539</f>
        <v>0.0541666666666667</v>
      </c>
      <c r="V3539" s="18" t="n">
        <f aca="false">+U3539*Q3539</f>
        <v>0.65</v>
      </c>
      <c r="W3539" s="18"/>
    </row>
    <row r="3540" s="13" customFormat="true" ht="12" hidden="false" customHeight="false" outlineLevel="0" collapsed="false">
      <c r="A3540" s="12" t="n">
        <v>16681</v>
      </c>
      <c r="B3540" s="13" t="n">
        <v>40</v>
      </c>
      <c r="C3540" s="13" t="s">
        <v>718</v>
      </c>
      <c r="D3540" s="13" t="n">
        <v>2</v>
      </c>
      <c r="E3540" s="13" t="n">
        <v>10</v>
      </c>
      <c r="F3540" s="13" t="s">
        <v>722</v>
      </c>
      <c r="G3540" s="13" t="s">
        <v>28</v>
      </c>
      <c r="H3540" s="13" t="s">
        <v>25</v>
      </c>
      <c r="J3540" s="13" t="n">
        <v>1</v>
      </c>
      <c r="K3540" s="13" t="n">
        <v>16681</v>
      </c>
      <c r="L3540" s="14" t="n">
        <v>0.930555555555555</v>
      </c>
      <c r="M3540" s="15" t="n">
        <v>0.984722222222222</v>
      </c>
      <c r="N3540" s="16" t="n">
        <f aca="false">VLOOKUP(E3540,'Esp. percorsi al 18-10-22'!C:J,8,FALSE())</f>
        <v>36.3608040594434</v>
      </c>
      <c r="Q3540" s="20" t="n">
        <v>67</v>
      </c>
      <c r="R3540" s="17" t="n">
        <f aca="false">+N3540*Q3540</f>
        <v>2436.17387198271</v>
      </c>
      <c r="S3540" s="17" t="n">
        <f aca="false">+O3540*Q3540</f>
        <v>0</v>
      </c>
      <c r="T3540" s="17"/>
      <c r="U3540" s="18" t="n">
        <f aca="false">+M3540-L3540</f>
        <v>0.0541666666666667</v>
      </c>
      <c r="V3540" s="18" t="n">
        <f aca="false">+U3540*Q3540</f>
        <v>3.62916666666667</v>
      </c>
      <c r="W3540" s="18"/>
    </row>
    <row r="3541" s="13" customFormat="true" ht="12" hidden="false" customHeight="false" outlineLevel="0" collapsed="false">
      <c r="A3541" s="12" t="n">
        <v>17082</v>
      </c>
      <c r="B3541" s="13" t="n">
        <v>40</v>
      </c>
      <c r="C3541" s="13" t="s">
        <v>718</v>
      </c>
      <c r="D3541" s="13" t="n">
        <v>2</v>
      </c>
      <c r="E3541" s="13" t="n">
        <v>10</v>
      </c>
      <c r="F3541" s="13" t="s">
        <v>722</v>
      </c>
      <c r="G3541" s="13" t="s">
        <v>28</v>
      </c>
      <c r="H3541" s="13" t="s">
        <v>29</v>
      </c>
      <c r="J3541" s="13" t="n">
        <v>1</v>
      </c>
      <c r="K3541" s="13" t="n">
        <v>17082</v>
      </c>
      <c r="L3541" s="14" t="n">
        <v>0.951388888888889</v>
      </c>
      <c r="M3541" s="15" t="n">
        <v>1.00555555555556</v>
      </c>
      <c r="N3541" s="16" t="n">
        <f aca="false">VLOOKUP(E3541,'Esp. percorsi al 18-10-22'!C:J,8,FALSE())</f>
        <v>36.3608040594434</v>
      </c>
      <c r="Q3541" s="20" t="n">
        <v>12</v>
      </c>
      <c r="R3541" s="17" t="n">
        <f aca="false">+N3541*Q3541</f>
        <v>436.329648713321</v>
      </c>
      <c r="S3541" s="17" t="n">
        <f aca="false">+O3541*Q3541</f>
        <v>0</v>
      </c>
      <c r="T3541" s="17"/>
      <c r="U3541" s="18" t="n">
        <f aca="false">+M3541-L3541</f>
        <v>0.0541666666666667</v>
      </c>
      <c r="V3541" s="18" t="n">
        <f aca="false">+U3541*Q3541</f>
        <v>0.65</v>
      </c>
      <c r="W3541" s="18"/>
    </row>
    <row r="3542" s="13" customFormat="true" ht="12" hidden="false" customHeight="false" outlineLevel="0" collapsed="false">
      <c r="A3542" s="12" t="n">
        <v>16682</v>
      </c>
      <c r="B3542" s="13" t="n">
        <v>40</v>
      </c>
      <c r="C3542" s="13" t="s">
        <v>718</v>
      </c>
      <c r="D3542" s="13" t="n">
        <v>2</v>
      </c>
      <c r="E3542" s="13" t="n">
        <v>10</v>
      </c>
      <c r="F3542" s="13" t="s">
        <v>722</v>
      </c>
      <c r="G3542" s="13" t="s">
        <v>28</v>
      </c>
      <c r="H3542" s="13" t="s">
        <v>25</v>
      </c>
      <c r="J3542" s="13" t="n">
        <v>1</v>
      </c>
      <c r="K3542" s="13" t="n">
        <v>16682</v>
      </c>
      <c r="L3542" s="14" t="n">
        <v>0.951388888888889</v>
      </c>
      <c r="M3542" s="15" t="n">
        <v>1.00555555555556</v>
      </c>
      <c r="N3542" s="16" t="n">
        <f aca="false">VLOOKUP(E3542,'Esp. percorsi al 18-10-22'!C:J,8,FALSE())</f>
        <v>36.3608040594434</v>
      </c>
      <c r="Q3542" s="20" t="n">
        <v>67</v>
      </c>
      <c r="R3542" s="17" t="n">
        <f aca="false">+N3542*Q3542</f>
        <v>2436.17387198271</v>
      </c>
      <c r="S3542" s="17" t="n">
        <f aca="false">+O3542*Q3542</f>
        <v>0</v>
      </c>
      <c r="T3542" s="17"/>
      <c r="U3542" s="18" t="n">
        <f aca="false">+M3542-L3542</f>
        <v>0.0541666666666667</v>
      </c>
      <c r="V3542" s="18" t="n">
        <f aca="false">+U3542*Q3542</f>
        <v>3.62916666666667</v>
      </c>
      <c r="W3542" s="18"/>
    </row>
    <row r="3543" s="13" customFormat="true" ht="12" hidden="false" customHeight="false" outlineLevel="0" collapsed="false">
      <c r="A3543" s="12" t="n">
        <v>9609</v>
      </c>
      <c r="B3543" s="13" t="n">
        <v>40</v>
      </c>
      <c r="C3543" s="13" t="s">
        <v>718</v>
      </c>
      <c r="D3543" s="13" t="n">
        <v>2</v>
      </c>
      <c r="E3543" s="13" t="n">
        <v>10</v>
      </c>
      <c r="F3543" s="13" t="s">
        <v>722</v>
      </c>
      <c r="G3543" s="13" t="s">
        <v>26</v>
      </c>
      <c r="H3543" s="13" t="s">
        <v>25</v>
      </c>
      <c r="J3543" s="13" t="n">
        <v>1</v>
      </c>
      <c r="K3543" s="13" t="n">
        <v>5664</v>
      </c>
      <c r="L3543" s="14" t="n">
        <v>0.958333333333333</v>
      </c>
      <c r="M3543" s="15" t="n">
        <v>1.0125</v>
      </c>
      <c r="N3543" s="16" t="n">
        <f aca="false">VLOOKUP(E3543,'Esp. percorsi al 18-10-22'!C:J,8,FALSE())</f>
        <v>36.3608040594434</v>
      </c>
      <c r="Q3543" s="20" t="n">
        <v>235</v>
      </c>
      <c r="R3543" s="17" t="n">
        <f aca="false">+N3543*Q3543</f>
        <v>8544.7889539692</v>
      </c>
      <c r="S3543" s="17" t="n">
        <f aca="false">+O3543*Q3543</f>
        <v>0</v>
      </c>
      <c r="T3543" s="17"/>
      <c r="U3543" s="18" t="n">
        <f aca="false">+M3543-L3543</f>
        <v>0.0541666666666667</v>
      </c>
      <c r="V3543" s="18" t="n">
        <f aca="false">+U3543*Q3543</f>
        <v>12.7291666666667</v>
      </c>
      <c r="W3543" s="18"/>
    </row>
    <row r="3544" s="13" customFormat="true" ht="12" hidden="false" customHeight="false" outlineLevel="0" collapsed="false">
      <c r="A3544" s="12" t="n">
        <v>17224</v>
      </c>
      <c r="B3544" s="13" t="n">
        <v>40</v>
      </c>
      <c r="C3544" s="13" t="s">
        <v>718</v>
      </c>
      <c r="D3544" s="13" t="n">
        <v>2</v>
      </c>
      <c r="E3544" s="13" t="n">
        <v>10</v>
      </c>
      <c r="F3544" s="13" t="s">
        <v>722</v>
      </c>
      <c r="G3544" s="13" t="s">
        <v>28</v>
      </c>
      <c r="H3544" s="13" t="s">
        <v>29</v>
      </c>
      <c r="J3544" s="13" t="n">
        <v>1</v>
      </c>
      <c r="K3544" s="13" t="n">
        <v>17224</v>
      </c>
      <c r="L3544" s="14" t="n">
        <v>0.972222222222222</v>
      </c>
      <c r="M3544" s="15" t="n">
        <v>1.02638888888889</v>
      </c>
      <c r="N3544" s="16" t="n">
        <f aca="false">VLOOKUP(E3544,'Esp. percorsi al 18-10-22'!C:J,8,FALSE())</f>
        <v>36.3608040594434</v>
      </c>
      <c r="Q3544" s="20" t="n">
        <v>12</v>
      </c>
      <c r="R3544" s="17" t="n">
        <f aca="false">+N3544*Q3544</f>
        <v>436.329648713321</v>
      </c>
      <c r="S3544" s="17" t="n">
        <f aca="false">+O3544*Q3544</f>
        <v>0</v>
      </c>
      <c r="T3544" s="17"/>
      <c r="U3544" s="18" t="n">
        <f aca="false">+M3544-L3544</f>
        <v>0.0541666666666667</v>
      </c>
      <c r="V3544" s="18" t="n">
        <f aca="false">+U3544*Q3544</f>
        <v>0.65</v>
      </c>
      <c r="W3544" s="18"/>
    </row>
    <row r="3545" s="13" customFormat="true" ht="12" hidden="false" customHeight="false" outlineLevel="0" collapsed="false">
      <c r="A3545" s="12" t="n">
        <v>16684</v>
      </c>
      <c r="B3545" s="13" t="n">
        <v>40</v>
      </c>
      <c r="C3545" s="13" t="s">
        <v>718</v>
      </c>
      <c r="D3545" s="13" t="n">
        <v>2</v>
      </c>
      <c r="E3545" s="13" t="n">
        <v>10</v>
      </c>
      <c r="F3545" s="13" t="s">
        <v>722</v>
      </c>
      <c r="G3545" s="13" t="s">
        <v>28</v>
      </c>
      <c r="H3545" s="13" t="s">
        <v>25</v>
      </c>
      <c r="J3545" s="13" t="n">
        <v>1</v>
      </c>
      <c r="K3545" s="13" t="n">
        <v>16684</v>
      </c>
      <c r="L3545" s="14" t="n">
        <v>0.972222222222222</v>
      </c>
      <c r="M3545" s="15" t="n">
        <v>1.02638888888889</v>
      </c>
      <c r="N3545" s="16" t="n">
        <f aca="false">VLOOKUP(E3545,'Esp. percorsi al 18-10-22'!C:J,8,FALSE())</f>
        <v>36.3608040594434</v>
      </c>
      <c r="Q3545" s="20" t="n">
        <v>67</v>
      </c>
      <c r="R3545" s="17" t="n">
        <f aca="false">+N3545*Q3545</f>
        <v>2436.17387198271</v>
      </c>
      <c r="S3545" s="17" t="n">
        <f aca="false">+O3545*Q3545</f>
        <v>0</v>
      </c>
      <c r="T3545" s="17"/>
      <c r="U3545" s="18" t="n">
        <f aca="false">+M3545-L3545</f>
        <v>0.0541666666666667</v>
      </c>
      <c r="V3545" s="18" t="n">
        <f aca="false">+U3545*Q3545</f>
        <v>3.62916666666667</v>
      </c>
      <c r="W3545" s="18"/>
    </row>
    <row r="3546" s="13" customFormat="true" ht="12" hidden="false" customHeight="false" outlineLevel="0" collapsed="false">
      <c r="A3546" s="12" t="n">
        <v>17087</v>
      </c>
      <c r="B3546" s="13" t="n">
        <v>40</v>
      </c>
      <c r="C3546" s="13" t="s">
        <v>718</v>
      </c>
      <c r="D3546" s="13" t="n">
        <v>2</v>
      </c>
      <c r="E3546" s="13" t="n">
        <v>10</v>
      </c>
      <c r="F3546" s="13" t="s">
        <v>722</v>
      </c>
      <c r="G3546" s="13" t="s">
        <v>28</v>
      </c>
      <c r="H3546" s="13" t="s">
        <v>29</v>
      </c>
      <c r="J3546" s="13" t="n">
        <v>1</v>
      </c>
      <c r="K3546" s="13" t="n">
        <v>17087</v>
      </c>
      <c r="L3546" s="14" t="n">
        <v>0.993055555555555</v>
      </c>
      <c r="M3546" s="15" t="n">
        <v>1.04722222222222</v>
      </c>
      <c r="N3546" s="16" t="n">
        <f aca="false">VLOOKUP(E3546,'Esp. percorsi al 18-10-22'!C:J,8,FALSE())</f>
        <v>36.3608040594434</v>
      </c>
      <c r="Q3546" s="20" t="n">
        <v>12</v>
      </c>
      <c r="R3546" s="17" t="n">
        <f aca="false">+N3546*Q3546</f>
        <v>436.329648713321</v>
      </c>
      <c r="S3546" s="17" t="n">
        <f aca="false">+O3546*Q3546</f>
        <v>0</v>
      </c>
      <c r="T3546" s="17"/>
      <c r="U3546" s="18" t="n">
        <f aca="false">+M3546-L3546</f>
        <v>0.0541666666666667</v>
      </c>
      <c r="V3546" s="18" t="n">
        <f aca="false">+U3546*Q3546</f>
        <v>0.65</v>
      </c>
      <c r="W3546" s="18"/>
    </row>
    <row r="3547" s="13" customFormat="true" ht="12" hidden="false" customHeight="false" outlineLevel="0" collapsed="false">
      <c r="A3547" s="12" t="n">
        <v>16685</v>
      </c>
      <c r="B3547" s="13" t="n">
        <v>40</v>
      </c>
      <c r="C3547" s="13" t="s">
        <v>718</v>
      </c>
      <c r="D3547" s="13" t="n">
        <v>2</v>
      </c>
      <c r="E3547" s="13" t="n">
        <v>10</v>
      </c>
      <c r="F3547" s="13" t="s">
        <v>722</v>
      </c>
      <c r="G3547" s="13" t="s">
        <v>28</v>
      </c>
      <c r="H3547" s="13" t="s">
        <v>25</v>
      </c>
      <c r="J3547" s="13" t="n">
        <v>1</v>
      </c>
      <c r="K3547" s="13" t="n">
        <v>16685</v>
      </c>
      <c r="L3547" s="14" t="n">
        <v>0.993055555555555</v>
      </c>
      <c r="M3547" s="15" t="n">
        <v>1.04722222222222</v>
      </c>
      <c r="N3547" s="16" t="n">
        <f aca="false">VLOOKUP(E3547,'Esp. percorsi al 18-10-22'!C:J,8,FALSE())</f>
        <v>36.3608040594434</v>
      </c>
      <c r="Q3547" s="20" t="n">
        <v>67</v>
      </c>
      <c r="R3547" s="17" t="n">
        <f aca="false">+N3547*Q3547</f>
        <v>2436.17387198271</v>
      </c>
      <c r="S3547" s="17" t="n">
        <f aca="false">+O3547*Q3547</f>
        <v>0</v>
      </c>
      <c r="T3547" s="17"/>
      <c r="U3547" s="18" t="n">
        <f aca="false">+M3547-L3547</f>
        <v>0.0541666666666667</v>
      </c>
      <c r="V3547" s="18" t="n">
        <f aca="false">+U3547*Q3547</f>
        <v>3.62916666666667</v>
      </c>
      <c r="W3547" s="18"/>
    </row>
    <row r="3548" s="13" customFormat="true" ht="12" hidden="false" customHeight="false" outlineLevel="0" collapsed="false">
      <c r="A3548" s="12" t="n">
        <v>9422</v>
      </c>
      <c r="B3548" s="13" t="n">
        <v>40</v>
      </c>
      <c r="C3548" s="13" t="s">
        <v>718</v>
      </c>
      <c r="D3548" s="13" t="n">
        <v>2</v>
      </c>
      <c r="E3548" s="13" t="n">
        <v>11</v>
      </c>
      <c r="F3548" s="13" t="s">
        <v>723</v>
      </c>
      <c r="G3548" s="13" t="s">
        <v>28</v>
      </c>
      <c r="H3548" s="13" t="s">
        <v>25</v>
      </c>
      <c r="J3548" s="13" t="n">
        <v>1</v>
      </c>
      <c r="K3548" s="13" t="n">
        <v>5219</v>
      </c>
      <c r="L3548" s="14" t="n">
        <v>0.270833333333333</v>
      </c>
      <c r="M3548" s="15" t="n">
        <v>0.328472222222222</v>
      </c>
      <c r="N3548" s="16" t="n">
        <f aca="false">VLOOKUP(E3548,'Esp. percorsi al 18-10-22'!C:J,8,FALSE())</f>
        <v>39.2576346770742</v>
      </c>
      <c r="Q3548" s="20" t="n">
        <v>67</v>
      </c>
      <c r="R3548" s="17" t="n">
        <f aca="false">+N3548*Q3548</f>
        <v>2630.26152336397</v>
      </c>
      <c r="S3548" s="17" t="n">
        <f aca="false">+O3548*Q3548</f>
        <v>0</v>
      </c>
      <c r="T3548" s="17"/>
      <c r="U3548" s="18" t="n">
        <f aca="false">+M3548-L3548</f>
        <v>0.0576388888888889</v>
      </c>
      <c r="V3548" s="18" t="n">
        <f aca="false">+U3548*Q3548</f>
        <v>3.86180555555556</v>
      </c>
      <c r="W3548" s="18"/>
    </row>
    <row r="3549" s="13" customFormat="true" ht="12" hidden="false" customHeight="false" outlineLevel="0" collapsed="false">
      <c r="A3549" s="12" t="n">
        <v>17528</v>
      </c>
      <c r="B3549" s="13" t="n">
        <v>40</v>
      </c>
      <c r="C3549" s="13" t="s">
        <v>718</v>
      </c>
      <c r="D3549" s="13" t="n">
        <v>2</v>
      </c>
      <c r="E3549" s="13" t="n">
        <v>11</v>
      </c>
      <c r="F3549" s="13" t="s">
        <v>723</v>
      </c>
      <c r="G3549" s="13" t="s">
        <v>26</v>
      </c>
      <c r="H3549" s="13" t="s">
        <v>25</v>
      </c>
      <c r="J3549" s="13" t="n">
        <v>1</v>
      </c>
      <c r="K3549" s="13" t="n">
        <v>2641</v>
      </c>
      <c r="L3549" s="14" t="n">
        <v>0.458333333333333</v>
      </c>
      <c r="M3549" s="15" t="n">
        <v>0.515972222222222</v>
      </c>
      <c r="N3549" s="16" t="n">
        <f aca="false">VLOOKUP(E3549,'Esp. percorsi al 18-10-22'!C:J,8,FALSE())</f>
        <v>39.2576346770742</v>
      </c>
      <c r="Q3549" s="20" t="n">
        <v>235</v>
      </c>
      <c r="R3549" s="17" t="n">
        <f aca="false">+N3549*Q3549</f>
        <v>9225.54414911244</v>
      </c>
      <c r="S3549" s="17" t="n">
        <f aca="false">+O3549*Q3549</f>
        <v>0</v>
      </c>
      <c r="T3549" s="17"/>
      <c r="U3549" s="18" t="n">
        <f aca="false">+M3549-L3549</f>
        <v>0.0576388888888889</v>
      </c>
      <c r="V3549" s="18" t="n">
        <f aca="false">+U3549*Q3549</f>
        <v>13.5451388888889</v>
      </c>
      <c r="W3549" s="18"/>
    </row>
    <row r="3550" s="13" customFormat="true" ht="12" hidden="false" customHeight="false" outlineLevel="0" collapsed="false">
      <c r="A3550" s="12" t="n">
        <v>17483</v>
      </c>
      <c r="B3550" s="13" t="n">
        <v>40</v>
      </c>
      <c r="C3550" s="13" t="s">
        <v>718</v>
      </c>
      <c r="D3550" s="13" t="n">
        <v>2</v>
      </c>
      <c r="E3550" s="13" t="n">
        <v>12</v>
      </c>
      <c r="F3550" s="13" t="s">
        <v>724</v>
      </c>
      <c r="G3550" s="13" t="s">
        <v>26</v>
      </c>
      <c r="H3550" s="13" t="s">
        <v>25</v>
      </c>
      <c r="J3550" s="13" t="n">
        <v>1</v>
      </c>
      <c r="K3550" s="13" t="n">
        <v>5650</v>
      </c>
      <c r="L3550" s="14" t="n">
        <v>0.260416666666667</v>
      </c>
      <c r="M3550" s="15" t="n">
        <v>0.325</v>
      </c>
      <c r="N3550" s="16" t="n">
        <f aca="false">VLOOKUP(E3550,'Esp. percorsi al 18-10-22'!C:J,8,FALSE())</f>
        <v>42.0792373393979</v>
      </c>
      <c r="Q3550" s="20" t="n">
        <v>235</v>
      </c>
      <c r="R3550" s="17" t="n">
        <f aca="false">+N3550*Q3550</f>
        <v>9888.62077475851</v>
      </c>
      <c r="S3550" s="17" t="n">
        <f aca="false">+O3550*Q3550</f>
        <v>0</v>
      </c>
      <c r="T3550" s="17"/>
      <c r="U3550" s="18" t="n">
        <f aca="false">+M3550-L3550</f>
        <v>0.0645833333333333</v>
      </c>
      <c r="V3550" s="18" t="n">
        <f aca="false">+U3550*Q3550</f>
        <v>15.1770833333333</v>
      </c>
      <c r="W3550" s="18"/>
    </row>
    <row r="3551" s="13" customFormat="true" ht="12" hidden="false" customHeight="false" outlineLevel="0" collapsed="false">
      <c r="A3551" s="12" t="n">
        <v>17157</v>
      </c>
      <c r="B3551" s="13" t="n">
        <v>40</v>
      </c>
      <c r="C3551" s="13" t="s">
        <v>718</v>
      </c>
      <c r="D3551" s="13" t="n">
        <v>2</v>
      </c>
      <c r="E3551" s="13" t="n">
        <v>14</v>
      </c>
      <c r="F3551" s="13" t="s">
        <v>725</v>
      </c>
      <c r="G3551" s="13" t="s">
        <v>28</v>
      </c>
      <c r="H3551" s="13" t="s">
        <v>29</v>
      </c>
      <c r="J3551" s="13" t="n">
        <v>1</v>
      </c>
      <c r="K3551" s="13" t="n">
        <v>17157</v>
      </c>
      <c r="L3551" s="14" t="n">
        <v>1</v>
      </c>
      <c r="M3551" s="15" t="n">
        <v>1.02777777777778</v>
      </c>
      <c r="N3551" s="16" t="n">
        <f aca="false">VLOOKUP(E3551,'Esp. percorsi al 18-10-22'!C:J,8,FALSE())</f>
        <v>18.1804479632662</v>
      </c>
      <c r="Q3551" s="20" t="n">
        <v>12</v>
      </c>
      <c r="R3551" s="17" t="n">
        <f aca="false">+N3551*Q3551</f>
        <v>218.165375559194</v>
      </c>
      <c r="S3551" s="17" t="n">
        <f aca="false">+O3551*Q3551</f>
        <v>0</v>
      </c>
      <c r="T3551" s="17"/>
      <c r="U3551" s="18" t="n">
        <f aca="false">+M3551-L3551</f>
        <v>0.0277777777777778</v>
      </c>
      <c r="V3551" s="18" t="n">
        <f aca="false">+U3551*Q3551</f>
        <v>0.333333333333333</v>
      </c>
      <c r="W3551" s="18"/>
    </row>
    <row r="3552" s="13" customFormat="true" ht="12" hidden="false" customHeight="false" outlineLevel="0" collapsed="false">
      <c r="A3552" s="12" t="n">
        <v>13929</v>
      </c>
      <c r="B3552" s="13" t="n">
        <v>40</v>
      </c>
      <c r="C3552" s="13" t="s">
        <v>718</v>
      </c>
      <c r="D3552" s="13" t="n">
        <v>2</v>
      </c>
      <c r="E3552" s="13" t="n">
        <v>14</v>
      </c>
      <c r="F3552" s="13" t="s">
        <v>725</v>
      </c>
      <c r="G3552" s="13" t="s">
        <v>28</v>
      </c>
      <c r="H3552" s="13" t="s">
        <v>25</v>
      </c>
      <c r="J3552" s="13" t="n">
        <v>1</v>
      </c>
      <c r="K3552" s="13" t="n">
        <v>13929</v>
      </c>
      <c r="L3552" s="14" t="n">
        <v>1.00694444444444</v>
      </c>
      <c r="M3552" s="15" t="n">
        <v>1.03472222222222</v>
      </c>
      <c r="N3552" s="16" t="n">
        <f aca="false">VLOOKUP(E3552,'Esp. percorsi al 18-10-22'!C:J,8,FALSE())</f>
        <v>18.1804479632662</v>
      </c>
      <c r="Q3552" s="20" t="n">
        <v>67</v>
      </c>
      <c r="R3552" s="17" t="n">
        <f aca="false">+N3552*Q3552</f>
        <v>1218.09001353884</v>
      </c>
      <c r="S3552" s="17" t="n">
        <f aca="false">+O3552*Q3552</f>
        <v>0</v>
      </c>
      <c r="T3552" s="17"/>
      <c r="U3552" s="18" t="n">
        <f aca="false">+M3552-L3552</f>
        <v>0.0277777777777778</v>
      </c>
      <c r="V3552" s="18" t="n">
        <f aca="false">+U3552*Q3552</f>
        <v>1.86111111111111</v>
      </c>
      <c r="W3552" s="18"/>
    </row>
    <row r="3553" s="13" customFormat="true" ht="12" hidden="false" customHeight="false" outlineLevel="0" collapsed="false">
      <c r="A3553" s="12" t="n">
        <v>17133</v>
      </c>
      <c r="B3553" s="13" t="n">
        <v>40</v>
      </c>
      <c r="C3553" s="13" t="s">
        <v>718</v>
      </c>
      <c r="D3553" s="13" t="n">
        <v>2</v>
      </c>
      <c r="E3553" s="13" t="n">
        <v>14</v>
      </c>
      <c r="F3553" s="13" t="s">
        <v>725</v>
      </c>
      <c r="G3553" s="13" t="s">
        <v>28</v>
      </c>
      <c r="H3553" s="13" t="s">
        <v>29</v>
      </c>
      <c r="J3553" s="13" t="n">
        <v>1</v>
      </c>
      <c r="K3553" s="13" t="n">
        <v>17133</v>
      </c>
      <c r="L3553" s="14" t="n">
        <v>1.01388888888889</v>
      </c>
      <c r="M3553" s="15" t="n">
        <v>1.04166666666667</v>
      </c>
      <c r="N3553" s="16" t="n">
        <f aca="false">VLOOKUP(E3553,'Esp. percorsi al 18-10-22'!C:J,8,FALSE())</f>
        <v>18.1804479632662</v>
      </c>
      <c r="Q3553" s="20" t="n">
        <v>12</v>
      </c>
      <c r="R3553" s="17" t="n">
        <f aca="false">+N3553*Q3553</f>
        <v>218.165375559194</v>
      </c>
      <c r="S3553" s="17" t="n">
        <f aca="false">+O3553*Q3553</f>
        <v>0</v>
      </c>
      <c r="T3553" s="17"/>
      <c r="U3553" s="18" t="n">
        <f aca="false">+M3553-L3553</f>
        <v>0.0277777777777778</v>
      </c>
      <c r="V3553" s="18" t="n">
        <f aca="false">+U3553*Q3553</f>
        <v>0.333333333333333</v>
      </c>
      <c r="W3553" s="18"/>
    </row>
    <row r="3554" s="13" customFormat="true" ht="12" hidden="false" customHeight="false" outlineLevel="0" collapsed="false">
      <c r="A3554" s="12" t="n">
        <v>17165</v>
      </c>
      <c r="B3554" s="13" t="n">
        <v>40</v>
      </c>
      <c r="C3554" s="13" t="s">
        <v>718</v>
      </c>
      <c r="D3554" s="13" t="n">
        <v>2</v>
      </c>
      <c r="E3554" s="13" t="n">
        <v>14</v>
      </c>
      <c r="F3554" s="13" t="s">
        <v>725</v>
      </c>
      <c r="G3554" s="13" t="s">
        <v>28</v>
      </c>
      <c r="H3554" s="13" t="s">
        <v>29</v>
      </c>
      <c r="J3554" s="13" t="n">
        <v>1</v>
      </c>
      <c r="K3554" s="13" t="n">
        <v>17165</v>
      </c>
      <c r="L3554" s="14" t="n">
        <v>1.03472222222222</v>
      </c>
      <c r="M3554" s="15" t="n">
        <v>1.0625</v>
      </c>
      <c r="N3554" s="16" t="n">
        <f aca="false">VLOOKUP(E3554,'Esp. percorsi al 18-10-22'!C:J,8,FALSE())</f>
        <v>18.1804479632662</v>
      </c>
      <c r="Q3554" s="20" t="n">
        <v>12</v>
      </c>
      <c r="R3554" s="17" t="n">
        <f aca="false">+N3554*Q3554</f>
        <v>218.165375559194</v>
      </c>
      <c r="S3554" s="17" t="n">
        <f aca="false">+O3554*Q3554</f>
        <v>0</v>
      </c>
      <c r="T3554" s="17"/>
      <c r="U3554" s="18" t="n">
        <f aca="false">+M3554-L3554</f>
        <v>0.0277777777777778</v>
      </c>
      <c r="V3554" s="18" t="n">
        <f aca="false">+U3554*Q3554</f>
        <v>0.333333333333333</v>
      </c>
      <c r="W3554" s="18"/>
    </row>
    <row r="3555" s="13" customFormat="true" ht="12" hidden="false" customHeight="false" outlineLevel="0" collapsed="false">
      <c r="A3555" s="12" t="n">
        <v>16689</v>
      </c>
      <c r="B3555" s="13" t="n">
        <v>40</v>
      </c>
      <c r="C3555" s="13" t="s">
        <v>718</v>
      </c>
      <c r="D3555" s="13" t="n">
        <v>2</v>
      </c>
      <c r="E3555" s="13" t="n">
        <v>14</v>
      </c>
      <c r="F3555" s="13" t="s">
        <v>725</v>
      </c>
      <c r="G3555" s="13" t="s">
        <v>28</v>
      </c>
      <c r="H3555" s="13" t="s">
        <v>25</v>
      </c>
      <c r="J3555" s="13" t="n">
        <v>1</v>
      </c>
      <c r="K3555" s="13" t="n">
        <v>16689</v>
      </c>
      <c r="L3555" s="14" t="n">
        <v>1.03472222222222</v>
      </c>
      <c r="M3555" s="15" t="n">
        <v>1.0625</v>
      </c>
      <c r="N3555" s="16" t="n">
        <f aca="false">VLOOKUP(E3555,'Esp. percorsi al 18-10-22'!C:J,8,FALSE())</f>
        <v>18.1804479632662</v>
      </c>
      <c r="Q3555" s="20" t="n">
        <v>67</v>
      </c>
      <c r="R3555" s="17" t="n">
        <f aca="false">+N3555*Q3555</f>
        <v>1218.09001353884</v>
      </c>
      <c r="S3555" s="17" t="n">
        <f aca="false">+O3555*Q3555</f>
        <v>0</v>
      </c>
      <c r="T3555" s="17"/>
      <c r="U3555" s="18" t="n">
        <f aca="false">+M3555-L3555</f>
        <v>0.0277777777777778</v>
      </c>
      <c r="V3555" s="18" t="n">
        <f aca="false">+U3555*Q3555</f>
        <v>1.86111111111111</v>
      </c>
      <c r="W3555" s="18"/>
    </row>
    <row r="3556" s="13" customFormat="true" ht="12" hidden="false" customHeight="false" outlineLevel="0" collapsed="false">
      <c r="A3556" s="12" t="n">
        <v>16690</v>
      </c>
      <c r="B3556" s="13" t="n">
        <v>40</v>
      </c>
      <c r="C3556" s="13" t="s">
        <v>718</v>
      </c>
      <c r="D3556" s="13" t="n">
        <v>2</v>
      </c>
      <c r="E3556" s="13" t="n">
        <v>14</v>
      </c>
      <c r="F3556" s="13" t="s">
        <v>725</v>
      </c>
      <c r="G3556" s="13" t="s">
        <v>28</v>
      </c>
      <c r="H3556" s="13" t="s">
        <v>25</v>
      </c>
      <c r="J3556" s="13" t="n">
        <v>1</v>
      </c>
      <c r="K3556" s="13" t="n">
        <v>16690</v>
      </c>
      <c r="L3556" s="14" t="n">
        <v>1.05555555555556</v>
      </c>
      <c r="M3556" s="15" t="n">
        <v>1.08333333333333</v>
      </c>
      <c r="N3556" s="16" t="n">
        <f aca="false">VLOOKUP(E3556,'Esp. percorsi al 18-10-22'!C:J,8,FALSE())</f>
        <v>18.1804479632662</v>
      </c>
      <c r="Q3556" s="20" t="n">
        <v>67</v>
      </c>
      <c r="R3556" s="17" t="n">
        <f aca="false">+N3556*Q3556</f>
        <v>1218.09001353884</v>
      </c>
      <c r="S3556" s="17" t="n">
        <f aca="false">+O3556*Q3556</f>
        <v>0</v>
      </c>
      <c r="T3556" s="17"/>
      <c r="U3556" s="18" t="n">
        <f aca="false">+M3556-L3556</f>
        <v>0.0277777777777778</v>
      </c>
      <c r="V3556" s="18" t="n">
        <f aca="false">+U3556*Q3556</f>
        <v>1.86111111111111</v>
      </c>
      <c r="W3556" s="18"/>
    </row>
    <row r="3557" s="13" customFormat="true" ht="12" hidden="false" customHeight="false" outlineLevel="0" collapsed="false">
      <c r="A3557" s="12" t="n">
        <v>14003</v>
      </c>
      <c r="B3557" s="13" t="n">
        <v>40</v>
      </c>
      <c r="C3557" s="13" t="s">
        <v>718</v>
      </c>
      <c r="D3557" s="13" t="n">
        <v>2</v>
      </c>
      <c r="E3557" s="13" t="n">
        <v>14</v>
      </c>
      <c r="F3557" s="13" t="s">
        <v>725</v>
      </c>
      <c r="G3557" s="13" t="s">
        <v>42</v>
      </c>
      <c r="H3557" s="13" t="s">
        <v>27</v>
      </c>
      <c r="J3557" s="13" t="n">
        <v>1</v>
      </c>
      <c r="K3557" s="13" t="n">
        <v>14003</v>
      </c>
      <c r="L3557" s="14" t="n">
        <v>0.40625</v>
      </c>
      <c r="M3557" s="15" t="n">
        <v>0.434027777777778</v>
      </c>
      <c r="N3557" s="16" t="n">
        <f aca="false">VLOOKUP(E3557,'Esp. percorsi al 18-10-22'!C:J,8,FALSE())</f>
        <v>18.1804479632662</v>
      </c>
      <c r="Q3557" s="20" t="n">
        <v>173</v>
      </c>
      <c r="R3557" s="17" t="n">
        <f aca="false">+N3557*Q3557</f>
        <v>3145.21749764505</v>
      </c>
      <c r="S3557" s="17" t="n">
        <f aca="false">+O3557*Q3557</f>
        <v>0</v>
      </c>
      <c r="T3557" s="17"/>
      <c r="U3557" s="18" t="n">
        <f aca="false">+M3557-L3557</f>
        <v>0.0277777777777778</v>
      </c>
      <c r="V3557" s="18" t="n">
        <f aca="false">+U3557*Q3557</f>
        <v>4.80555555555556</v>
      </c>
      <c r="W3557" s="18"/>
    </row>
    <row r="3558" s="13" customFormat="true" ht="12" hidden="false" customHeight="false" outlineLevel="0" collapsed="false">
      <c r="A3558" s="12" t="n">
        <v>9431</v>
      </c>
      <c r="B3558" s="13" t="n">
        <v>40</v>
      </c>
      <c r="C3558" s="13" t="s">
        <v>718</v>
      </c>
      <c r="D3558" s="13" t="n">
        <v>2</v>
      </c>
      <c r="E3558" s="13" t="n">
        <v>14</v>
      </c>
      <c r="F3558" s="13" t="s">
        <v>725</v>
      </c>
      <c r="G3558" s="13" t="s">
        <v>28</v>
      </c>
      <c r="H3558" s="13" t="s">
        <v>25</v>
      </c>
      <c r="J3558" s="13" t="n">
        <v>1</v>
      </c>
      <c r="K3558" s="13" t="n">
        <v>5228</v>
      </c>
      <c r="L3558" s="14" t="n">
        <v>0.440972222222222</v>
      </c>
      <c r="M3558" s="15" t="n">
        <v>0.46875</v>
      </c>
      <c r="N3558" s="16" t="n">
        <f aca="false">VLOOKUP(E3558,'Esp. percorsi al 18-10-22'!C:J,8,FALSE())</f>
        <v>18.1804479632662</v>
      </c>
      <c r="Q3558" s="20" t="n">
        <v>67</v>
      </c>
      <c r="R3558" s="17" t="n">
        <f aca="false">+N3558*Q3558</f>
        <v>1218.09001353884</v>
      </c>
      <c r="S3558" s="17" t="n">
        <f aca="false">+O3558*Q3558</f>
        <v>0</v>
      </c>
      <c r="T3558" s="17"/>
      <c r="U3558" s="18" t="n">
        <f aca="false">+M3558-L3558</f>
        <v>0.0277777777777778</v>
      </c>
      <c r="V3558" s="18" t="n">
        <f aca="false">+U3558*Q3558</f>
        <v>1.86111111111111</v>
      </c>
      <c r="W3558" s="18"/>
    </row>
    <row r="3559" s="13" customFormat="true" ht="12" hidden="false" customHeight="false" outlineLevel="0" collapsed="false">
      <c r="A3559" s="12" t="n">
        <v>9415</v>
      </c>
      <c r="B3559" s="13" t="n">
        <v>40</v>
      </c>
      <c r="C3559" s="13" t="s">
        <v>718</v>
      </c>
      <c r="D3559" s="13" t="n">
        <v>2</v>
      </c>
      <c r="E3559" s="13" t="n">
        <v>14</v>
      </c>
      <c r="F3559" s="13" t="s">
        <v>725</v>
      </c>
      <c r="G3559" s="13" t="s">
        <v>26</v>
      </c>
      <c r="H3559" s="13" t="s">
        <v>30</v>
      </c>
      <c r="J3559" s="13" t="n">
        <v>1</v>
      </c>
      <c r="K3559" s="13" t="n">
        <v>4739</v>
      </c>
      <c r="L3559" s="14" t="n">
        <v>0.541666666666667</v>
      </c>
      <c r="M3559" s="15" t="n">
        <v>0.569444444444444</v>
      </c>
      <c r="N3559" s="16" t="n">
        <f aca="false">VLOOKUP(E3559,'Esp. percorsi al 18-10-22'!C:J,8,FALSE())</f>
        <v>18.1804479632662</v>
      </c>
      <c r="Q3559" s="20" t="n">
        <v>5</v>
      </c>
      <c r="R3559" s="17" t="n">
        <f aca="false">+N3559*Q3559</f>
        <v>90.902239816331</v>
      </c>
      <c r="S3559" s="17" t="n">
        <f aca="false">+O3559*Q3559</f>
        <v>0</v>
      </c>
      <c r="T3559" s="17"/>
      <c r="U3559" s="18" t="n">
        <f aca="false">+M3559-L3559</f>
        <v>0.0277777777777778</v>
      </c>
      <c r="V3559" s="18" t="n">
        <f aca="false">+U3559*Q3559</f>
        <v>0.138888888888889</v>
      </c>
      <c r="W3559" s="18"/>
    </row>
    <row r="3560" s="13" customFormat="true" ht="12" hidden="false" customHeight="false" outlineLevel="0" collapsed="false">
      <c r="A3560" s="12" t="n">
        <v>17654</v>
      </c>
      <c r="B3560" s="13" t="n">
        <v>40</v>
      </c>
      <c r="C3560" s="13" t="s">
        <v>718</v>
      </c>
      <c r="D3560" s="13" t="n">
        <v>2</v>
      </c>
      <c r="E3560" s="13" t="n">
        <v>14</v>
      </c>
      <c r="F3560" s="13" t="s">
        <v>725</v>
      </c>
      <c r="G3560" s="13" t="s">
        <v>26</v>
      </c>
      <c r="H3560" s="13" t="s">
        <v>25</v>
      </c>
      <c r="J3560" s="13" t="n">
        <v>1</v>
      </c>
      <c r="K3560" s="13" t="n">
        <v>5666</v>
      </c>
      <c r="L3560" s="14" t="n">
        <v>0.822916666666667</v>
      </c>
      <c r="M3560" s="15" t="n">
        <v>0.850694444444444</v>
      </c>
      <c r="N3560" s="16" t="n">
        <f aca="false">VLOOKUP(E3560,'Esp. percorsi al 18-10-22'!C:J,8,FALSE())</f>
        <v>18.1804479632662</v>
      </c>
      <c r="Q3560" s="20" t="n">
        <v>235</v>
      </c>
      <c r="R3560" s="17" t="n">
        <f aca="false">+N3560*Q3560</f>
        <v>4272.40527136756</v>
      </c>
      <c r="S3560" s="17" t="n">
        <f aca="false">+O3560*Q3560</f>
        <v>0</v>
      </c>
      <c r="T3560" s="17"/>
      <c r="U3560" s="18" t="n">
        <f aca="false">+M3560-L3560</f>
        <v>0.0277777777777778</v>
      </c>
      <c r="V3560" s="18" t="n">
        <f aca="false">+U3560*Q3560</f>
        <v>6.52777777777778</v>
      </c>
      <c r="W3560" s="18"/>
    </row>
    <row r="3561" s="13" customFormat="true" ht="12" hidden="false" customHeight="false" outlineLevel="0" collapsed="false">
      <c r="A3561" s="12" t="n">
        <v>17152</v>
      </c>
      <c r="B3561" s="13" t="n">
        <v>40</v>
      </c>
      <c r="C3561" s="13" t="s">
        <v>718</v>
      </c>
      <c r="D3561" s="13" t="n">
        <v>2</v>
      </c>
      <c r="E3561" s="13" t="n">
        <v>14</v>
      </c>
      <c r="F3561" s="13" t="s">
        <v>725</v>
      </c>
      <c r="G3561" s="13" t="s">
        <v>28</v>
      </c>
      <c r="H3561" s="13" t="s">
        <v>29</v>
      </c>
      <c r="J3561" s="13" t="n">
        <v>1</v>
      </c>
      <c r="K3561" s="13" t="n">
        <v>17152</v>
      </c>
      <c r="L3561" s="14" t="n">
        <v>0.875</v>
      </c>
      <c r="M3561" s="15" t="n">
        <v>0.902777777777778</v>
      </c>
      <c r="N3561" s="16" t="n">
        <f aca="false">VLOOKUP(E3561,'Esp. percorsi al 18-10-22'!C:J,8,FALSE())</f>
        <v>18.1804479632662</v>
      </c>
      <c r="Q3561" s="20" t="n">
        <v>12</v>
      </c>
      <c r="R3561" s="17" t="n">
        <f aca="false">+N3561*Q3561</f>
        <v>218.165375559194</v>
      </c>
      <c r="S3561" s="17" t="n">
        <f aca="false">+O3561*Q3561</f>
        <v>0</v>
      </c>
      <c r="T3561" s="17"/>
      <c r="U3561" s="18" t="n">
        <f aca="false">+M3561-L3561</f>
        <v>0.0277777777777778</v>
      </c>
      <c r="V3561" s="18" t="n">
        <f aca="false">+U3561*Q3561</f>
        <v>0.333333333333333</v>
      </c>
      <c r="W3561" s="18"/>
    </row>
    <row r="3562" s="13" customFormat="true" ht="12" hidden="false" customHeight="false" outlineLevel="0" collapsed="false">
      <c r="A3562" s="12" t="n">
        <v>9337</v>
      </c>
      <c r="B3562" s="13" t="n">
        <v>40</v>
      </c>
      <c r="C3562" s="13" t="s">
        <v>718</v>
      </c>
      <c r="D3562" s="13" t="n">
        <v>2</v>
      </c>
      <c r="E3562" s="13" t="n">
        <v>14</v>
      </c>
      <c r="F3562" s="13" t="s">
        <v>725</v>
      </c>
      <c r="G3562" s="13" t="s">
        <v>26</v>
      </c>
      <c r="H3562" s="13" t="s">
        <v>29</v>
      </c>
      <c r="J3562" s="13" t="n">
        <v>1</v>
      </c>
      <c r="K3562" s="13" t="n">
        <v>2908</v>
      </c>
      <c r="L3562" s="14" t="n">
        <v>0.895833333333333</v>
      </c>
      <c r="M3562" s="15" t="n">
        <v>0.923611111111111</v>
      </c>
      <c r="N3562" s="16" t="n">
        <f aca="false">VLOOKUP(E3562,'Esp. percorsi al 18-10-22'!C:J,8,FALSE())</f>
        <v>18.1804479632662</v>
      </c>
      <c r="Q3562" s="20" t="n">
        <v>46</v>
      </c>
      <c r="R3562" s="17" t="n">
        <f aca="false">+N3562*Q3562</f>
        <v>836.300606310245</v>
      </c>
      <c r="S3562" s="17" t="n">
        <f aca="false">+O3562*Q3562</f>
        <v>0</v>
      </c>
      <c r="T3562" s="17"/>
      <c r="U3562" s="18" t="n">
        <f aca="false">+M3562-L3562</f>
        <v>0.0277777777777778</v>
      </c>
      <c r="V3562" s="18" t="n">
        <f aca="false">+U3562*Q3562</f>
        <v>1.27777777777778</v>
      </c>
      <c r="W3562" s="18"/>
    </row>
    <row r="3563" s="13" customFormat="true" ht="12" hidden="false" customHeight="false" outlineLevel="0" collapsed="false">
      <c r="A3563" s="12" t="n">
        <v>16680</v>
      </c>
      <c r="B3563" s="13" t="n">
        <v>40</v>
      </c>
      <c r="C3563" s="13" t="s">
        <v>718</v>
      </c>
      <c r="D3563" s="13" t="n">
        <v>2</v>
      </c>
      <c r="E3563" s="13" t="n">
        <v>14</v>
      </c>
      <c r="F3563" s="13" t="s">
        <v>725</v>
      </c>
      <c r="G3563" s="13" t="s">
        <v>28</v>
      </c>
      <c r="H3563" s="13" t="s">
        <v>25</v>
      </c>
      <c r="J3563" s="13" t="n">
        <v>1</v>
      </c>
      <c r="K3563" s="13" t="n">
        <v>16680</v>
      </c>
      <c r="L3563" s="14" t="n">
        <v>0.920138888888889</v>
      </c>
      <c r="M3563" s="15" t="n">
        <v>0.947916666666667</v>
      </c>
      <c r="N3563" s="16" t="n">
        <f aca="false">VLOOKUP(E3563,'Esp. percorsi al 18-10-22'!C:J,8,FALSE())</f>
        <v>18.1804479632662</v>
      </c>
      <c r="Q3563" s="20" t="n">
        <v>67</v>
      </c>
      <c r="R3563" s="17" t="n">
        <f aca="false">+N3563*Q3563</f>
        <v>1218.09001353884</v>
      </c>
      <c r="S3563" s="17" t="n">
        <f aca="false">+O3563*Q3563</f>
        <v>0</v>
      </c>
      <c r="T3563" s="17"/>
      <c r="U3563" s="18" t="n">
        <f aca="false">+M3563-L3563</f>
        <v>0.0277777777777778</v>
      </c>
      <c r="V3563" s="18" t="n">
        <f aca="false">+U3563*Q3563</f>
        <v>1.86111111111111</v>
      </c>
      <c r="W3563" s="18"/>
    </row>
    <row r="3564" s="13" customFormat="true" ht="12" hidden="false" customHeight="false" outlineLevel="0" collapsed="false">
      <c r="A3564" s="12" t="n">
        <v>18396</v>
      </c>
      <c r="B3564" s="13" t="n">
        <v>40</v>
      </c>
      <c r="C3564" s="13" t="s">
        <v>718</v>
      </c>
      <c r="D3564" s="13" t="n">
        <v>2</v>
      </c>
      <c r="E3564" s="13" t="n">
        <v>14</v>
      </c>
      <c r="F3564" s="13" t="s">
        <v>725</v>
      </c>
      <c r="G3564" s="13" t="s">
        <v>28</v>
      </c>
      <c r="H3564" s="13" t="s">
        <v>29</v>
      </c>
      <c r="J3564" s="13" t="n">
        <v>1</v>
      </c>
      <c r="K3564" s="13" t="n">
        <v>18396</v>
      </c>
      <c r="L3564" s="14" t="n">
        <v>0.923611111111111</v>
      </c>
      <c r="M3564" s="15" t="n">
        <v>0.951388888888889</v>
      </c>
      <c r="N3564" s="16" t="n">
        <f aca="false">VLOOKUP(E3564,'Esp. percorsi al 18-10-22'!C:J,8,FALSE())</f>
        <v>18.1804479632662</v>
      </c>
      <c r="Q3564" s="20" t="n">
        <v>12</v>
      </c>
      <c r="R3564" s="17" t="n">
        <f aca="false">+N3564*Q3564</f>
        <v>218.165375559194</v>
      </c>
      <c r="S3564" s="17" t="n">
        <f aca="false">+O3564*Q3564</f>
        <v>0</v>
      </c>
      <c r="T3564" s="17"/>
      <c r="U3564" s="18" t="n">
        <f aca="false">+M3564-L3564</f>
        <v>0.0277777777777778</v>
      </c>
      <c r="V3564" s="18" t="n">
        <f aca="false">+U3564*Q3564</f>
        <v>0.333333333333333</v>
      </c>
      <c r="W3564" s="18"/>
    </row>
    <row r="3565" s="13" customFormat="true" ht="12" hidden="false" customHeight="false" outlineLevel="0" collapsed="false">
      <c r="A3565" s="12" t="n">
        <v>9361</v>
      </c>
      <c r="B3565" s="13" t="n">
        <v>40</v>
      </c>
      <c r="C3565" s="13" t="s">
        <v>718</v>
      </c>
      <c r="D3565" s="13" t="n">
        <v>2</v>
      </c>
      <c r="E3565" s="13" t="n">
        <v>14</v>
      </c>
      <c r="F3565" s="13" t="s">
        <v>725</v>
      </c>
      <c r="G3565" s="13" t="s">
        <v>26</v>
      </c>
      <c r="H3565" s="13" t="s">
        <v>29</v>
      </c>
      <c r="J3565" s="13" t="n">
        <v>1</v>
      </c>
      <c r="K3565" s="13" t="n">
        <v>2914</v>
      </c>
      <c r="L3565" s="14" t="n">
        <v>0.9375</v>
      </c>
      <c r="M3565" s="15" t="n">
        <v>0.965277777777778</v>
      </c>
      <c r="N3565" s="16" t="n">
        <f aca="false">VLOOKUP(E3565,'Esp. percorsi al 18-10-22'!C:J,8,FALSE())</f>
        <v>18.1804479632662</v>
      </c>
      <c r="Q3565" s="20" t="n">
        <v>46</v>
      </c>
      <c r="R3565" s="17" t="n">
        <f aca="false">+N3565*Q3565</f>
        <v>836.300606310245</v>
      </c>
      <c r="S3565" s="17" t="n">
        <f aca="false">+O3565*Q3565</f>
        <v>0</v>
      </c>
      <c r="T3565" s="17"/>
      <c r="U3565" s="18" t="n">
        <f aca="false">+M3565-L3565</f>
        <v>0.0277777777777778</v>
      </c>
      <c r="V3565" s="18" t="n">
        <f aca="false">+U3565*Q3565</f>
        <v>1.27777777777778</v>
      </c>
      <c r="W3565" s="18"/>
    </row>
    <row r="3566" s="13" customFormat="true" ht="12" hidden="false" customHeight="false" outlineLevel="0" collapsed="false">
      <c r="A3566" s="12" t="n">
        <v>16683</v>
      </c>
      <c r="B3566" s="13" t="n">
        <v>40</v>
      </c>
      <c r="C3566" s="13" t="s">
        <v>718</v>
      </c>
      <c r="D3566" s="13" t="n">
        <v>2</v>
      </c>
      <c r="E3566" s="13" t="n">
        <v>14</v>
      </c>
      <c r="F3566" s="13" t="s">
        <v>725</v>
      </c>
      <c r="G3566" s="13" t="s">
        <v>28</v>
      </c>
      <c r="H3566" s="13" t="s">
        <v>25</v>
      </c>
      <c r="J3566" s="13" t="n">
        <v>1</v>
      </c>
      <c r="K3566" s="13" t="n">
        <v>16683</v>
      </c>
      <c r="L3566" s="14" t="n">
        <v>0.961805555555555</v>
      </c>
      <c r="M3566" s="15" t="n">
        <v>0.989583333333333</v>
      </c>
      <c r="N3566" s="16" t="n">
        <f aca="false">VLOOKUP(E3566,'Esp. percorsi al 18-10-22'!C:J,8,FALSE())</f>
        <v>18.1804479632662</v>
      </c>
      <c r="Q3566" s="20" t="n">
        <v>67</v>
      </c>
      <c r="R3566" s="17" t="n">
        <f aca="false">+N3566*Q3566</f>
        <v>1218.09001353884</v>
      </c>
      <c r="S3566" s="17" t="n">
        <f aca="false">+O3566*Q3566</f>
        <v>0</v>
      </c>
      <c r="T3566" s="17"/>
      <c r="U3566" s="18" t="n">
        <f aca="false">+M3566-L3566</f>
        <v>0.0277777777777778</v>
      </c>
      <c r="V3566" s="18" t="n">
        <f aca="false">+U3566*Q3566</f>
        <v>1.86111111111111</v>
      </c>
      <c r="W3566" s="18"/>
    </row>
    <row r="3567" s="13" customFormat="true" ht="12" hidden="false" customHeight="false" outlineLevel="0" collapsed="false">
      <c r="A3567" s="12" t="n">
        <v>17148</v>
      </c>
      <c r="B3567" s="13" t="n">
        <v>40</v>
      </c>
      <c r="C3567" s="13" t="s">
        <v>718</v>
      </c>
      <c r="D3567" s="13" t="n">
        <v>2</v>
      </c>
      <c r="E3567" s="13" t="n">
        <v>14</v>
      </c>
      <c r="F3567" s="13" t="s">
        <v>725</v>
      </c>
      <c r="G3567" s="13" t="s">
        <v>28</v>
      </c>
      <c r="H3567" s="13" t="s">
        <v>29</v>
      </c>
      <c r="J3567" s="13" t="n">
        <v>1</v>
      </c>
      <c r="K3567" s="13" t="n">
        <v>17148</v>
      </c>
      <c r="L3567" s="14" t="n">
        <v>0.961805555555555</v>
      </c>
      <c r="M3567" s="15" t="n">
        <v>0.989583333333333</v>
      </c>
      <c r="N3567" s="16" t="n">
        <f aca="false">VLOOKUP(E3567,'Esp. percorsi al 18-10-22'!C:J,8,FALSE())</f>
        <v>18.1804479632662</v>
      </c>
      <c r="Q3567" s="20" t="n">
        <v>12</v>
      </c>
      <c r="R3567" s="17" t="n">
        <f aca="false">+N3567*Q3567</f>
        <v>218.165375559194</v>
      </c>
      <c r="S3567" s="17" t="n">
        <f aca="false">+O3567*Q3567</f>
        <v>0</v>
      </c>
      <c r="T3567" s="17"/>
      <c r="U3567" s="18" t="n">
        <f aca="false">+M3567-L3567</f>
        <v>0.0277777777777778</v>
      </c>
      <c r="V3567" s="18" t="n">
        <f aca="false">+U3567*Q3567</f>
        <v>0.333333333333333</v>
      </c>
      <c r="W3567" s="18"/>
    </row>
    <row r="3568" s="13" customFormat="true" ht="12" hidden="false" customHeight="false" outlineLevel="0" collapsed="false">
      <c r="A3568" s="12" t="n">
        <v>17500</v>
      </c>
      <c r="B3568" s="13" t="n">
        <v>40</v>
      </c>
      <c r="C3568" s="13" t="s">
        <v>718</v>
      </c>
      <c r="D3568" s="13" t="n">
        <v>1</v>
      </c>
      <c r="E3568" s="13" t="n">
        <v>22</v>
      </c>
      <c r="F3568" s="13" t="s">
        <v>726</v>
      </c>
      <c r="G3568" s="13" t="s">
        <v>26</v>
      </c>
      <c r="H3568" s="13" t="s">
        <v>25</v>
      </c>
      <c r="J3568" s="13" t="n">
        <v>1</v>
      </c>
      <c r="K3568" s="13" t="n">
        <v>2686</v>
      </c>
      <c r="L3568" s="14" t="n">
        <v>0.51875</v>
      </c>
      <c r="M3568" s="15" t="n">
        <v>0.579861111111111</v>
      </c>
      <c r="N3568" s="16" t="n">
        <f aca="false">VLOOKUP(E3568,'Esp. percorsi al 18-10-22'!C:J,8,FALSE())</f>
        <v>39.6582831178421</v>
      </c>
      <c r="Q3568" s="20" t="n">
        <v>235</v>
      </c>
      <c r="R3568" s="17" t="n">
        <f aca="false">+N3568*Q3568</f>
        <v>9319.69653269289</v>
      </c>
      <c r="S3568" s="17" t="n">
        <f aca="false">+O3568*Q3568</f>
        <v>0</v>
      </c>
      <c r="T3568" s="17"/>
      <c r="U3568" s="18" t="n">
        <f aca="false">+M3568-L3568</f>
        <v>0.0611111111111111</v>
      </c>
      <c r="V3568" s="18" t="n">
        <f aca="false">+U3568*Q3568</f>
        <v>14.3611111111111</v>
      </c>
      <c r="W3568" s="18"/>
    </row>
    <row r="3569" s="13" customFormat="true" ht="12" hidden="false" customHeight="false" outlineLevel="0" collapsed="false">
      <c r="A3569" s="12" t="n">
        <v>17664</v>
      </c>
      <c r="B3569" s="13" t="n">
        <v>40</v>
      </c>
      <c r="C3569" s="13" t="s">
        <v>718</v>
      </c>
      <c r="D3569" s="13" t="n">
        <v>1</v>
      </c>
      <c r="E3569" s="13" t="n">
        <v>22</v>
      </c>
      <c r="F3569" s="13" t="s">
        <v>726</v>
      </c>
      <c r="G3569" s="13" t="s">
        <v>26</v>
      </c>
      <c r="H3569" s="13" t="s">
        <v>25</v>
      </c>
      <c r="J3569" s="13" t="n">
        <v>1</v>
      </c>
      <c r="K3569" s="13" t="n">
        <v>17664</v>
      </c>
      <c r="L3569" s="14" t="n">
        <v>0.543055555555555</v>
      </c>
      <c r="M3569" s="15" t="n">
        <v>0.604166666666667</v>
      </c>
      <c r="N3569" s="16" t="n">
        <f aca="false">VLOOKUP(E3569,'Esp. percorsi al 18-10-22'!C:J,8,FALSE())</f>
        <v>39.6582831178421</v>
      </c>
      <c r="Q3569" s="20" t="n">
        <v>235</v>
      </c>
      <c r="R3569" s="17" t="n">
        <f aca="false">+N3569*Q3569</f>
        <v>9319.69653269289</v>
      </c>
      <c r="S3569" s="17" t="n">
        <f aca="false">+O3569*Q3569</f>
        <v>0</v>
      </c>
      <c r="T3569" s="17"/>
      <c r="U3569" s="18" t="n">
        <f aca="false">+M3569-L3569</f>
        <v>0.0611111111111111</v>
      </c>
      <c r="V3569" s="18" t="n">
        <f aca="false">+U3569*Q3569</f>
        <v>14.3611111111111</v>
      </c>
      <c r="W3569" s="18"/>
    </row>
    <row r="3570" s="13" customFormat="true" ht="12" hidden="false" customHeight="false" outlineLevel="0" collapsed="false">
      <c r="A3570" s="12" t="n">
        <v>17871</v>
      </c>
      <c r="B3570" s="13" t="n">
        <v>40</v>
      </c>
      <c r="C3570" s="13" t="s">
        <v>718</v>
      </c>
      <c r="D3570" s="13" t="n">
        <v>1</v>
      </c>
      <c r="E3570" s="13" t="n">
        <v>22</v>
      </c>
      <c r="F3570" s="13" t="s">
        <v>726</v>
      </c>
      <c r="G3570" s="13" t="s">
        <v>26</v>
      </c>
      <c r="H3570" s="13" t="s">
        <v>25</v>
      </c>
      <c r="J3570" s="13" t="n">
        <v>1</v>
      </c>
      <c r="K3570" s="13" t="n">
        <v>2689</v>
      </c>
      <c r="L3570" s="14" t="n">
        <v>0.577777777777778</v>
      </c>
      <c r="M3570" s="15" t="n">
        <v>0.638888888888889</v>
      </c>
      <c r="N3570" s="16" t="n">
        <f aca="false">VLOOKUP(E3570,'Esp. percorsi al 18-10-22'!C:J,8,FALSE())</f>
        <v>39.6582831178421</v>
      </c>
      <c r="Q3570" s="20" t="n">
        <v>235</v>
      </c>
      <c r="R3570" s="17" t="n">
        <f aca="false">+N3570*Q3570</f>
        <v>9319.69653269289</v>
      </c>
      <c r="S3570" s="17" t="n">
        <f aca="false">+O3570*Q3570</f>
        <v>0</v>
      </c>
      <c r="T3570" s="17"/>
      <c r="U3570" s="18" t="n">
        <f aca="false">+M3570-L3570</f>
        <v>0.0611111111111111</v>
      </c>
      <c r="V3570" s="18" t="n">
        <f aca="false">+U3570*Q3570</f>
        <v>14.3611111111111</v>
      </c>
      <c r="W3570" s="18"/>
    </row>
    <row r="3571" s="13" customFormat="true" ht="12" hidden="false" customHeight="false" outlineLevel="0" collapsed="false">
      <c r="A3571" s="12" t="n">
        <v>9315</v>
      </c>
      <c r="B3571" s="13" t="n">
        <v>40</v>
      </c>
      <c r="C3571" s="13" t="s">
        <v>718</v>
      </c>
      <c r="D3571" s="13" t="n">
        <v>1</v>
      </c>
      <c r="E3571" s="13" t="n">
        <v>22</v>
      </c>
      <c r="F3571" s="13" t="s">
        <v>726</v>
      </c>
      <c r="G3571" s="13" t="s">
        <v>26</v>
      </c>
      <c r="H3571" s="13" t="s">
        <v>25</v>
      </c>
      <c r="J3571" s="13" t="n">
        <v>1</v>
      </c>
      <c r="K3571" s="13" t="n">
        <v>2691</v>
      </c>
      <c r="L3571" s="14" t="n">
        <v>0.595138888888889</v>
      </c>
      <c r="M3571" s="15" t="n">
        <v>0.65625</v>
      </c>
      <c r="N3571" s="16" t="n">
        <f aca="false">VLOOKUP(E3571,'Esp. percorsi al 18-10-22'!C:J,8,FALSE())</f>
        <v>39.6582831178421</v>
      </c>
      <c r="Q3571" s="20" t="n">
        <v>235</v>
      </c>
      <c r="R3571" s="17" t="n">
        <f aca="false">+N3571*Q3571</f>
        <v>9319.69653269289</v>
      </c>
      <c r="S3571" s="17" t="n">
        <f aca="false">+O3571*Q3571</f>
        <v>0</v>
      </c>
      <c r="T3571" s="17"/>
      <c r="U3571" s="18" t="n">
        <f aca="false">+M3571-L3571</f>
        <v>0.0611111111111111</v>
      </c>
      <c r="V3571" s="18" t="n">
        <f aca="false">+U3571*Q3571</f>
        <v>14.3611111111111</v>
      </c>
      <c r="W3571" s="18"/>
    </row>
    <row r="3572" s="13" customFormat="true" ht="12" hidden="false" customHeight="false" outlineLevel="0" collapsed="false">
      <c r="A3572" s="12" t="n">
        <v>17209</v>
      </c>
      <c r="B3572" s="13" t="n">
        <v>40</v>
      </c>
      <c r="C3572" s="13" t="s">
        <v>718</v>
      </c>
      <c r="D3572" s="13" t="n">
        <v>1</v>
      </c>
      <c r="E3572" s="13" t="n">
        <v>23</v>
      </c>
      <c r="F3572" s="13" t="s">
        <v>727</v>
      </c>
      <c r="G3572" s="13" t="s">
        <v>28</v>
      </c>
      <c r="H3572" s="13" t="s">
        <v>29</v>
      </c>
      <c r="J3572" s="13" t="n">
        <v>1</v>
      </c>
      <c r="K3572" s="13" t="n">
        <v>17209</v>
      </c>
      <c r="L3572" s="14" t="n">
        <v>1.00138888888889</v>
      </c>
      <c r="M3572" s="15" t="n">
        <v>1.05555555555556</v>
      </c>
      <c r="N3572" s="16" t="n">
        <f aca="false">VLOOKUP(E3572,'Esp. percorsi al 18-10-22'!C:J,8,FALSE())</f>
        <v>37.1247103169748</v>
      </c>
      <c r="Q3572" s="20" t="n">
        <v>12</v>
      </c>
      <c r="R3572" s="17" t="n">
        <f aca="false">+N3572*Q3572</f>
        <v>445.496523803698</v>
      </c>
      <c r="S3572" s="17" t="n">
        <f aca="false">+O3572*Q3572</f>
        <v>0</v>
      </c>
      <c r="T3572" s="17"/>
      <c r="U3572" s="18" t="n">
        <f aca="false">+M3572-L3572</f>
        <v>0.0541666666666667</v>
      </c>
      <c r="V3572" s="18" t="n">
        <f aca="false">+U3572*Q3572</f>
        <v>0.65</v>
      </c>
      <c r="W3572" s="18"/>
    </row>
    <row r="3573" s="13" customFormat="true" ht="12" hidden="false" customHeight="false" outlineLevel="0" collapsed="false">
      <c r="A3573" s="12" t="n">
        <v>16726</v>
      </c>
      <c r="B3573" s="13" t="n">
        <v>40</v>
      </c>
      <c r="C3573" s="13" t="s">
        <v>718</v>
      </c>
      <c r="D3573" s="13" t="n">
        <v>1</v>
      </c>
      <c r="E3573" s="13" t="n">
        <v>23</v>
      </c>
      <c r="F3573" s="13" t="s">
        <v>727</v>
      </c>
      <c r="G3573" s="13" t="s">
        <v>28</v>
      </c>
      <c r="H3573" s="13" t="s">
        <v>25</v>
      </c>
      <c r="J3573" s="13" t="n">
        <v>1</v>
      </c>
      <c r="K3573" s="13" t="n">
        <v>16726</v>
      </c>
      <c r="L3573" s="14" t="n">
        <v>1.00138888888889</v>
      </c>
      <c r="M3573" s="15" t="n">
        <v>1.05555555555556</v>
      </c>
      <c r="N3573" s="16" t="n">
        <f aca="false">VLOOKUP(E3573,'Esp. percorsi al 18-10-22'!C:J,8,FALSE())</f>
        <v>37.1247103169748</v>
      </c>
      <c r="Q3573" s="20" t="n">
        <v>67</v>
      </c>
      <c r="R3573" s="17" t="n">
        <f aca="false">+N3573*Q3573</f>
        <v>2487.35559123731</v>
      </c>
      <c r="S3573" s="17" t="n">
        <f aca="false">+O3573*Q3573</f>
        <v>0</v>
      </c>
      <c r="T3573" s="17"/>
      <c r="U3573" s="18" t="n">
        <f aca="false">+M3573-L3573</f>
        <v>0.0541666666666667</v>
      </c>
      <c r="V3573" s="18" t="n">
        <f aca="false">+U3573*Q3573</f>
        <v>3.62916666666667</v>
      </c>
      <c r="W3573" s="18"/>
    </row>
    <row r="3574" s="13" customFormat="true" ht="12" hidden="false" customHeight="false" outlineLevel="0" collapsed="false">
      <c r="A3574" s="12" t="n">
        <v>9310</v>
      </c>
      <c r="B3574" s="13" t="n">
        <v>40</v>
      </c>
      <c r="C3574" s="13" t="s">
        <v>718</v>
      </c>
      <c r="D3574" s="13" t="n">
        <v>1</v>
      </c>
      <c r="E3574" s="13" t="n">
        <v>23</v>
      </c>
      <c r="F3574" s="13" t="s">
        <v>727</v>
      </c>
      <c r="G3574" s="13" t="s">
        <v>26</v>
      </c>
      <c r="H3574" s="13" t="s">
        <v>25</v>
      </c>
      <c r="J3574" s="13" t="n">
        <v>1</v>
      </c>
      <c r="K3574" s="13" t="n">
        <v>2671</v>
      </c>
      <c r="L3574" s="14" t="n">
        <v>0.258333333333333</v>
      </c>
      <c r="M3574" s="15" t="n">
        <v>0.3125</v>
      </c>
      <c r="N3574" s="16" t="n">
        <f aca="false">VLOOKUP(E3574,'Esp. percorsi al 18-10-22'!C:J,8,FALSE())</f>
        <v>37.1247103169748</v>
      </c>
      <c r="Q3574" s="20" t="n">
        <v>235</v>
      </c>
      <c r="R3574" s="17" t="n">
        <f aca="false">+N3574*Q3574</f>
        <v>8724.30692448908</v>
      </c>
      <c r="S3574" s="17" t="n">
        <f aca="false">+O3574*Q3574</f>
        <v>0</v>
      </c>
      <c r="T3574" s="17"/>
      <c r="U3574" s="18" t="n">
        <f aca="false">+M3574-L3574</f>
        <v>0.0541666666666667</v>
      </c>
      <c r="V3574" s="18" t="n">
        <f aca="false">+U3574*Q3574</f>
        <v>12.7291666666667</v>
      </c>
      <c r="W3574" s="18"/>
    </row>
    <row r="3575" s="13" customFormat="true" ht="12" hidden="false" customHeight="false" outlineLevel="0" collapsed="false">
      <c r="A3575" s="12" t="n">
        <v>9545</v>
      </c>
      <c r="B3575" s="13" t="n">
        <v>40</v>
      </c>
      <c r="C3575" s="13" t="s">
        <v>718</v>
      </c>
      <c r="D3575" s="13" t="n">
        <v>1</v>
      </c>
      <c r="E3575" s="13" t="n">
        <v>23</v>
      </c>
      <c r="F3575" s="13" t="s">
        <v>727</v>
      </c>
      <c r="G3575" s="13" t="s">
        <v>24</v>
      </c>
      <c r="H3575" s="13" t="s">
        <v>29</v>
      </c>
      <c r="J3575" s="13" t="n">
        <v>1</v>
      </c>
      <c r="K3575" s="13" t="n">
        <v>5432</v>
      </c>
      <c r="L3575" s="14" t="n">
        <v>0.275694444444444</v>
      </c>
      <c r="M3575" s="15" t="n">
        <v>0.329861111111111</v>
      </c>
      <c r="N3575" s="16" t="n">
        <f aca="false">VLOOKUP(E3575,'Esp. percorsi al 18-10-22'!C:J,8,FALSE())</f>
        <v>37.1247103169748</v>
      </c>
      <c r="Q3575" s="20" t="n">
        <v>58</v>
      </c>
      <c r="R3575" s="17" t="n">
        <f aca="false">+N3575*Q3575</f>
        <v>2153.23319838454</v>
      </c>
      <c r="S3575" s="17" t="n">
        <f aca="false">+O3575*Q3575</f>
        <v>0</v>
      </c>
      <c r="T3575" s="17"/>
      <c r="U3575" s="18" t="n">
        <f aca="false">+M3575-L3575</f>
        <v>0.0541666666666667</v>
      </c>
      <c r="V3575" s="18" t="n">
        <f aca="false">+U3575*Q3575</f>
        <v>3.14166666666667</v>
      </c>
      <c r="W3575" s="18"/>
    </row>
    <row r="3576" s="13" customFormat="true" ht="12" hidden="false" customHeight="false" outlineLevel="0" collapsed="false">
      <c r="A3576" s="12" t="n">
        <v>9311</v>
      </c>
      <c r="B3576" s="13" t="n">
        <v>40</v>
      </c>
      <c r="C3576" s="13" t="s">
        <v>718</v>
      </c>
      <c r="D3576" s="13" t="n">
        <v>1</v>
      </c>
      <c r="E3576" s="13" t="n">
        <v>23</v>
      </c>
      <c r="F3576" s="13" t="s">
        <v>727</v>
      </c>
      <c r="G3576" s="13" t="s">
        <v>26</v>
      </c>
      <c r="H3576" s="13" t="s">
        <v>25</v>
      </c>
      <c r="J3576" s="13" t="n">
        <v>1</v>
      </c>
      <c r="K3576" s="13" t="n">
        <v>2673</v>
      </c>
      <c r="L3576" s="14" t="n">
        <v>0.289583333333333</v>
      </c>
      <c r="M3576" s="15" t="n">
        <v>0.34375</v>
      </c>
      <c r="N3576" s="16" t="n">
        <f aca="false">VLOOKUP(E3576,'Esp. percorsi al 18-10-22'!C:J,8,FALSE())</f>
        <v>37.1247103169748</v>
      </c>
      <c r="Q3576" s="20" t="n">
        <v>235</v>
      </c>
      <c r="R3576" s="17" t="n">
        <f aca="false">+N3576*Q3576</f>
        <v>8724.30692448908</v>
      </c>
      <c r="S3576" s="17" t="n">
        <f aca="false">+O3576*Q3576</f>
        <v>0</v>
      </c>
      <c r="T3576" s="17"/>
      <c r="U3576" s="18" t="n">
        <f aca="false">+M3576-L3576</f>
        <v>0.0541666666666667</v>
      </c>
      <c r="V3576" s="18" t="n">
        <f aca="false">+U3576*Q3576</f>
        <v>12.7291666666667</v>
      </c>
      <c r="W3576" s="18"/>
    </row>
    <row r="3577" s="13" customFormat="true" ht="12" hidden="false" customHeight="false" outlineLevel="0" collapsed="false">
      <c r="A3577" s="12" t="n">
        <v>9711</v>
      </c>
      <c r="B3577" s="13" t="n">
        <v>40</v>
      </c>
      <c r="C3577" s="13" t="s">
        <v>718</v>
      </c>
      <c r="D3577" s="13" t="n">
        <v>1</v>
      </c>
      <c r="E3577" s="13" t="n">
        <v>23</v>
      </c>
      <c r="F3577" s="13" t="s">
        <v>727</v>
      </c>
      <c r="G3577" s="13" t="s">
        <v>28</v>
      </c>
      <c r="H3577" s="13" t="s">
        <v>25</v>
      </c>
      <c r="J3577" s="13" t="n">
        <v>1</v>
      </c>
      <c r="K3577" s="13" t="n">
        <v>9147</v>
      </c>
      <c r="L3577" s="14" t="n">
        <v>0.293055555555556</v>
      </c>
      <c r="M3577" s="15" t="n">
        <v>0.347222222222222</v>
      </c>
      <c r="N3577" s="16" t="n">
        <f aca="false">VLOOKUP(E3577,'Esp. percorsi al 18-10-22'!C:J,8,FALSE())</f>
        <v>37.1247103169748</v>
      </c>
      <c r="Q3577" s="20" t="n">
        <v>67</v>
      </c>
      <c r="R3577" s="17" t="n">
        <f aca="false">+N3577*Q3577</f>
        <v>2487.35559123731</v>
      </c>
      <c r="S3577" s="17" t="n">
        <f aca="false">+O3577*Q3577</f>
        <v>0</v>
      </c>
      <c r="T3577" s="17"/>
      <c r="U3577" s="18" t="n">
        <f aca="false">+M3577-L3577</f>
        <v>0.0541666666666667</v>
      </c>
      <c r="V3577" s="18" t="n">
        <f aca="false">+U3577*Q3577</f>
        <v>3.62916666666667</v>
      </c>
      <c r="W3577" s="18"/>
    </row>
    <row r="3578" s="13" customFormat="true" ht="12" hidden="false" customHeight="false" outlineLevel="0" collapsed="false">
      <c r="A3578" s="12" t="n">
        <v>17610</v>
      </c>
      <c r="B3578" s="13" t="n">
        <v>40</v>
      </c>
      <c r="C3578" s="13" t="s">
        <v>718</v>
      </c>
      <c r="D3578" s="13" t="n">
        <v>1</v>
      </c>
      <c r="E3578" s="13" t="n">
        <v>23</v>
      </c>
      <c r="F3578" s="13" t="s">
        <v>727</v>
      </c>
      <c r="G3578" s="13" t="s">
        <v>26</v>
      </c>
      <c r="H3578" s="13" t="s">
        <v>25</v>
      </c>
      <c r="J3578" s="13" t="n">
        <v>1</v>
      </c>
      <c r="K3578" s="13" t="n">
        <v>5272</v>
      </c>
      <c r="L3578" s="14" t="n">
        <v>0.296527777777778</v>
      </c>
      <c r="M3578" s="15" t="n">
        <v>0.350694444444444</v>
      </c>
      <c r="N3578" s="16" t="n">
        <f aca="false">VLOOKUP(E3578,'Esp. percorsi al 18-10-22'!C:J,8,FALSE())</f>
        <v>37.1247103169748</v>
      </c>
      <c r="Q3578" s="20" t="n">
        <v>235</v>
      </c>
      <c r="R3578" s="17" t="n">
        <f aca="false">+N3578*Q3578</f>
        <v>8724.30692448908</v>
      </c>
      <c r="S3578" s="17" t="n">
        <f aca="false">+O3578*Q3578</f>
        <v>0</v>
      </c>
      <c r="T3578" s="17"/>
      <c r="U3578" s="18" t="n">
        <f aca="false">+M3578-L3578</f>
        <v>0.0541666666666667</v>
      </c>
      <c r="V3578" s="18" t="n">
        <f aca="false">+U3578*Q3578</f>
        <v>12.7291666666667</v>
      </c>
      <c r="W3578" s="18"/>
    </row>
    <row r="3579" s="13" customFormat="true" ht="12" hidden="false" customHeight="false" outlineLevel="0" collapsed="false">
      <c r="A3579" s="12" t="n">
        <v>9384</v>
      </c>
      <c r="B3579" s="13" t="n">
        <v>40</v>
      </c>
      <c r="C3579" s="13" t="s">
        <v>718</v>
      </c>
      <c r="D3579" s="13" t="n">
        <v>1</v>
      </c>
      <c r="E3579" s="13" t="n">
        <v>23</v>
      </c>
      <c r="F3579" s="13" t="s">
        <v>727</v>
      </c>
      <c r="G3579" s="13" t="s">
        <v>26</v>
      </c>
      <c r="H3579" s="13" t="s">
        <v>30</v>
      </c>
      <c r="J3579" s="13" t="n">
        <v>1</v>
      </c>
      <c r="K3579" s="13" t="n">
        <v>4595</v>
      </c>
      <c r="L3579" s="14" t="n">
        <v>0.296527777777778</v>
      </c>
      <c r="M3579" s="15" t="n">
        <v>0.350694444444444</v>
      </c>
      <c r="N3579" s="16" t="n">
        <f aca="false">VLOOKUP(E3579,'Esp. percorsi al 18-10-22'!C:J,8,FALSE())</f>
        <v>37.1247103169748</v>
      </c>
      <c r="Q3579" s="20" t="n">
        <v>5</v>
      </c>
      <c r="R3579" s="17" t="n">
        <f aca="false">+N3579*Q3579</f>
        <v>185.623551584874</v>
      </c>
      <c r="S3579" s="17" t="n">
        <f aca="false">+O3579*Q3579</f>
        <v>0</v>
      </c>
      <c r="T3579" s="17"/>
      <c r="U3579" s="18" t="n">
        <f aca="false">+M3579-L3579</f>
        <v>0.0541666666666667</v>
      </c>
      <c r="V3579" s="18" t="n">
        <f aca="false">+U3579*Q3579</f>
        <v>0.270833333333333</v>
      </c>
      <c r="W3579" s="18"/>
    </row>
    <row r="3580" s="13" customFormat="true" ht="12" hidden="false" customHeight="false" outlineLevel="0" collapsed="false">
      <c r="A3580" s="12" t="n">
        <v>9547</v>
      </c>
      <c r="B3580" s="13" t="n">
        <v>40</v>
      </c>
      <c r="C3580" s="13" t="s">
        <v>718</v>
      </c>
      <c r="D3580" s="13" t="n">
        <v>1</v>
      </c>
      <c r="E3580" s="13" t="n">
        <v>23</v>
      </c>
      <c r="F3580" s="13" t="s">
        <v>727</v>
      </c>
      <c r="G3580" s="13" t="s">
        <v>24</v>
      </c>
      <c r="H3580" s="13" t="s">
        <v>29</v>
      </c>
      <c r="J3580" s="13" t="n">
        <v>1</v>
      </c>
      <c r="K3580" s="13" t="n">
        <v>5434</v>
      </c>
      <c r="L3580" s="14" t="n">
        <v>0.317361111111111</v>
      </c>
      <c r="M3580" s="15" t="n">
        <v>0.371527777777778</v>
      </c>
      <c r="N3580" s="16" t="n">
        <f aca="false">VLOOKUP(E3580,'Esp. percorsi al 18-10-22'!C:J,8,FALSE())</f>
        <v>37.1247103169748</v>
      </c>
      <c r="Q3580" s="20" t="n">
        <v>58</v>
      </c>
      <c r="R3580" s="17" t="n">
        <f aca="false">+N3580*Q3580</f>
        <v>2153.23319838454</v>
      </c>
      <c r="S3580" s="17" t="n">
        <f aca="false">+O3580*Q3580</f>
        <v>0</v>
      </c>
      <c r="T3580" s="17"/>
      <c r="U3580" s="18" t="n">
        <f aca="false">+M3580-L3580</f>
        <v>0.0541666666666667</v>
      </c>
      <c r="V3580" s="18" t="n">
        <f aca="false">+U3580*Q3580</f>
        <v>3.14166666666667</v>
      </c>
      <c r="W3580" s="18"/>
    </row>
    <row r="3581" s="13" customFormat="true" ht="12" hidden="false" customHeight="false" outlineLevel="0" collapsed="false">
      <c r="A3581" s="12" t="n">
        <v>17484</v>
      </c>
      <c r="B3581" s="13" t="n">
        <v>40</v>
      </c>
      <c r="C3581" s="13" t="s">
        <v>718</v>
      </c>
      <c r="D3581" s="13" t="n">
        <v>1</v>
      </c>
      <c r="E3581" s="13" t="n">
        <v>23</v>
      </c>
      <c r="F3581" s="13" t="s">
        <v>727</v>
      </c>
      <c r="G3581" s="13" t="s">
        <v>26</v>
      </c>
      <c r="H3581" s="13" t="s">
        <v>25</v>
      </c>
      <c r="J3581" s="13" t="n">
        <v>1</v>
      </c>
      <c r="K3581" s="13" t="n">
        <v>5274</v>
      </c>
      <c r="L3581" s="14" t="n">
        <v>0.334722222222222</v>
      </c>
      <c r="M3581" s="15" t="n">
        <v>0.388888888888889</v>
      </c>
      <c r="N3581" s="16" t="n">
        <f aca="false">VLOOKUP(E3581,'Esp. percorsi al 18-10-22'!C:J,8,FALSE())</f>
        <v>37.1247103169748</v>
      </c>
      <c r="Q3581" s="20" t="n">
        <v>235</v>
      </c>
      <c r="R3581" s="17" t="n">
        <f aca="false">+N3581*Q3581</f>
        <v>8724.30692448908</v>
      </c>
      <c r="S3581" s="17" t="n">
        <f aca="false">+O3581*Q3581</f>
        <v>0</v>
      </c>
      <c r="T3581" s="17"/>
      <c r="U3581" s="18" t="n">
        <f aca="false">+M3581-L3581</f>
        <v>0.0541666666666667</v>
      </c>
      <c r="V3581" s="18" t="n">
        <f aca="false">+U3581*Q3581</f>
        <v>12.7291666666667</v>
      </c>
      <c r="W3581" s="18"/>
    </row>
    <row r="3582" s="13" customFormat="true" ht="12" hidden="false" customHeight="false" outlineLevel="0" collapsed="false">
      <c r="A3582" s="12" t="n">
        <v>15895</v>
      </c>
      <c r="B3582" s="13" t="n">
        <v>40</v>
      </c>
      <c r="C3582" s="13" t="s">
        <v>718</v>
      </c>
      <c r="D3582" s="13" t="n">
        <v>1</v>
      </c>
      <c r="E3582" s="13" t="n">
        <v>23</v>
      </c>
      <c r="F3582" s="13" t="s">
        <v>727</v>
      </c>
      <c r="G3582" s="13" t="s">
        <v>28</v>
      </c>
      <c r="H3582" s="13" t="s">
        <v>25</v>
      </c>
      <c r="J3582" s="13" t="n">
        <v>1</v>
      </c>
      <c r="K3582" s="13" t="n">
        <v>15895</v>
      </c>
      <c r="L3582" s="14" t="n">
        <v>0.338194444444444</v>
      </c>
      <c r="M3582" s="15" t="n">
        <v>0.392361111111111</v>
      </c>
      <c r="N3582" s="16" t="n">
        <f aca="false">VLOOKUP(E3582,'Esp. percorsi al 18-10-22'!C:J,8,FALSE())</f>
        <v>37.1247103169748</v>
      </c>
      <c r="Q3582" s="20" t="n">
        <v>67</v>
      </c>
      <c r="R3582" s="17" t="n">
        <f aca="false">+N3582*Q3582</f>
        <v>2487.35559123731</v>
      </c>
      <c r="S3582" s="17" t="n">
        <f aca="false">+O3582*Q3582</f>
        <v>0</v>
      </c>
      <c r="T3582" s="17"/>
      <c r="U3582" s="18" t="n">
        <f aca="false">+M3582-L3582</f>
        <v>0.0541666666666667</v>
      </c>
      <c r="V3582" s="18" t="n">
        <f aca="false">+U3582*Q3582</f>
        <v>3.62916666666667</v>
      </c>
      <c r="W3582" s="18"/>
    </row>
    <row r="3583" s="13" customFormat="true" ht="12" hidden="false" customHeight="false" outlineLevel="0" collapsed="false">
      <c r="A3583" s="12" t="n">
        <v>9390</v>
      </c>
      <c r="B3583" s="13" t="n">
        <v>40</v>
      </c>
      <c r="C3583" s="13" t="s">
        <v>718</v>
      </c>
      <c r="D3583" s="13" t="n">
        <v>1</v>
      </c>
      <c r="E3583" s="13" t="n">
        <v>23</v>
      </c>
      <c r="F3583" s="13" t="s">
        <v>727</v>
      </c>
      <c r="G3583" s="13" t="s">
        <v>26</v>
      </c>
      <c r="H3583" s="13" t="s">
        <v>30</v>
      </c>
      <c r="J3583" s="13" t="n">
        <v>1</v>
      </c>
      <c r="K3583" s="13" t="n">
        <v>4608</v>
      </c>
      <c r="L3583" s="14" t="n">
        <v>0.338194444444444</v>
      </c>
      <c r="M3583" s="15" t="n">
        <v>0.392361111111111</v>
      </c>
      <c r="N3583" s="16" t="n">
        <f aca="false">VLOOKUP(E3583,'Esp. percorsi al 18-10-22'!C:J,8,FALSE())</f>
        <v>37.1247103169748</v>
      </c>
      <c r="Q3583" s="20" t="n">
        <v>5</v>
      </c>
      <c r="R3583" s="17" t="n">
        <f aca="false">+N3583*Q3583</f>
        <v>185.623551584874</v>
      </c>
      <c r="S3583" s="17" t="n">
        <f aca="false">+O3583*Q3583</f>
        <v>0</v>
      </c>
      <c r="T3583" s="17"/>
      <c r="U3583" s="18" t="n">
        <f aca="false">+M3583-L3583</f>
        <v>0.0541666666666667</v>
      </c>
      <c r="V3583" s="18" t="n">
        <f aca="false">+U3583*Q3583</f>
        <v>0.270833333333333</v>
      </c>
      <c r="W3583" s="18"/>
    </row>
    <row r="3584" s="13" customFormat="true" ht="12" hidden="false" customHeight="false" outlineLevel="0" collapsed="false">
      <c r="A3584" s="12" t="n">
        <v>17509</v>
      </c>
      <c r="B3584" s="13" t="n">
        <v>40</v>
      </c>
      <c r="C3584" s="13" t="s">
        <v>718</v>
      </c>
      <c r="D3584" s="13" t="n">
        <v>1</v>
      </c>
      <c r="E3584" s="13" t="n">
        <v>23</v>
      </c>
      <c r="F3584" s="13" t="s">
        <v>727</v>
      </c>
      <c r="G3584" s="13" t="s">
        <v>26</v>
      </c>
      <c r="H3584" s="13" t="s">
        <v>25</v>
      </c>
      <c r="J3584" s="13" t="n">
        <v>1</v>
      </c>
      <c r="K3584" s="13" t="n">
        <v>5275</v>
      </c>
      <c r="L3584" s="14" t="n">
        <v>0.345138888888889</v>
      </c>
      <c r="M3584" s="15" t="n">
        <v>0.399305555555556</v>
      </c>
      <c r="N3584" s="16" t="n">
        <f aca="false">VLOOKUP(E3584,'Esp. percorsi al 18-10-22'!C:J,8,FALSE())</f>
        <v>37.1247103169748</v>
      </c>
      <c r="Q3584" s="20" t="n">
        <v>235</v>
      </c>
      <c r="R3584" s="17" t="n">
        <f aca="false">+N3584*Q3584</f>
        <v>8724.30692448908</v>
      </c>
      <c r="S3584" s="17" t="n">
        <f aca="false">+O3584*Q3584</f>
        <v>0</v>
      </c>
      <c r="T3584" s="17"/>
      <c r="U3584" s="18" t="n">
        <f aca="false">+M3584-L3584</f>
        <v>0.0541666666666667</v>
      </c>
      <c r="V3584" s="18" t="n">
        <f aca="false">+U3584*Q3584</f>
        <v>12.7291666666667</v>
      </c>
      <c r="W3584" s="18"/>
    </row>
    <row r="3585" s="13" customFormat="true" ht="12" hidden="false" customHeight="false" outlineLevel="0" collapsed="false">
      <c r="A3585" s="12" t="n">
        <v>17109</v>
      </c>
      <c r="B3585" s="13" t="n">
        <v>40</v>
      </c>
      <c r="C3585" s="13" t="s">
        <v>718</v>
      </c>
      <c r="D3585" s="13" t="n">
        <v>1</v>
      </c>
      <c r="E3585" s="13" t="n">
        <v>23</v>
      </c>
      <c r="F3585" s="13" t="s">
        <v>727</v>
      </c>
      <c r="G3585" s="13" t="s">
        <v>28</v>
      </c>
      <c r="H3585" s="13" t="s">
        <v>29</v>
      </c>
      <c r="J3585" s="13" t="n">
        <v>1</v>
      </c>
      <c r="K3585" s="13" t="n">
        <v>17109</v>
      </c>
      <c r="L3585" s="14" t="n">
        <v>0.355555555555556</v>
      </c>
      <c r="M3585" s="15" t="n">
        <v>0.409722222222222</v>
      </c>
      <c r="N3585" s="16" t="n">
        <f aca="false">VLOOKUP(E3585,'Esp. percorsi al 18-10-22'!C:J,8,FALSE())</f>
        <v>37.1247103169748</v>
      </c>
      <c r="Q3585" s="20" t="n">
        <v>12</v>
      </c>
      <c r="R3585" s="17" t="n">
        <f aca="false">+N3585*Q3585</f>
        <v>445.496523803698</v>
      </c>
      <c r="S3585" s="17" t="n">
        <f aca="false">+O3585*Q3585</f>
        <v>0</v>
      </c>
      <c r="T3585" s="17"/>
      <c r="U3585" s="18" t="n">
        <f aca="false">+M3585-L3585</f>
        <v>0.0541666666666667</v>
      </c>
      <c r="V3585" s="18" t="n">
        <f aca="false">+U3585*Q3585</f>
        <v>0.65</v>
      </c>
      <c r="W3585" s="18"/>
    </row>
    <row r="3586" s="13" customFormat="true" ht="12" hidden="false" customHeight="false" outlineLevel="0" collapsed="false">
      <c r="A3586" s="12" t="n">
        <v>9471</v>
      </c>
      <c r="B3586" s="13" t="n">
        <v>40</v>
      </c>
      <c r="C3586" s="13" t="s">
        <v>718</v>
      </c>
      <c r="D3586" s="13" t="n">
        <v>1</v>
      </c>
      <c r="E3586" s="13" t="n">
        <v>23</v>
      </c>
      <c r="F3586" s="13" t="s">
        <v>727</v>
      </c>
      <c r="G3586" s="13" t="s">
        <v>28</v>
      </c>
      <c r="H3586" s="13" t="s">
        <v>25</v>
      </c>
      <c r="J3586" s="13" t="n">
        <v>1</v>
      </c>
      <c r="K3586" s="13" t="n">
        <v>5276</v>
      </c>
      <c r="L3586" s="14" t="n">
        <v>0.3625</v>
      </c>
      <c r="M3586" s="15" t="n">
        <v>0.416666666666667</v>
      </c>
      <c r="N3586" s="16" t="n">
        <f aca="false">VLOOKUP(E3586,'Esp. percorsi al 18-10-22'!C:J,8,FALSE())</f>
        <v>37.1247103169748</v>
      </c>
      <c r="Q3586" s="20" t="n">
        <v>67</v>
      </c>
      <c r="R3586" s="17" t="n">
        <f aca="false">+N3586*Q3586</f>
        <v>2487.35559123731</v>
      </c>
      <c r="S3586" s="17" t="n">
        <f aca="false">+O3586*Q3586</f>
        <v>0</v>
      </c>
      <c r="T3586" s="17"/>
      <c r="U3586" s="18" t="n">
        <f aca="false">+M3586-L3586</f>
        <v>0.0541666666666667</v>
      </c>
      <c r="V3586" s="18" t="n">
        <f aca="false">+U3586*Q3586</f>
        <v>3.62916666666667</v>
      </c>
      <c r="W3586" s="18"/>
    </row>
    <row r="3587" s="13" customFormat="true" ht="12" hidden="false" customHeight="false" outlineLevel="0" collapsed="false">
      <c r="A3587" s="12" t="n">
        <v>17512</v>
      </c>
      <c r="B3587" s="13" t="n">
        <v>40</v>
      </c>
      <c r="C3587" s="13" t="s">
        <v>718</v>
      </c>
      <c r="D3587" s="13" t="n">
        <v>1</v>
      </c>
      <c r="E3587" s="13" t="n">
        <v>23</v>
      </c>
      <c r="F3587" s="13" t="s">
        <v>727</v>
      </c>
      <c r="G3587" s="13" t="s">
        <v>26</v>
      </c>
      <c r="H3587" s="13" t="s">
        <v>25</v>
      </c>
      <c r="J3587" s="13" t="n">
        <v>1</v>
      </c>
      <c r="K3587" s="13" t="n">
        <v>2678</v>
      </c>
      <c r="L3587" s="14" t="n">
        <v>0.365972222222222</v>
      </c>
      <c r="M3587" s="15" t="n">
        <v>0.420138888888889</v>
      </c>
      <c r="N3587" s="16" t="n">
        <f aca="false">VLOOKUP(E3587,'Esp. percorsi al 18-10-22'!C:J,8,FALSE())</f>
        <v>37.1247103169748</v>
      </c>
      <c r="Q3587" s="20" t="n">
        <v>235</v>
      </c>
      <c r="R3587" s="17" t="n">
        <f aca="false">+N3587*Q3587</f>
        <v>8724.30692448908</v>
      </c>
      <c r="S3587" s="17" t="n">
        <f aca="false">+O3587*Q3587</f>
        <v>0</v>
      </c>
      <c r="T3587" s="17"/>
      <c r="U3587" s="18" t="n">
        <f aca="false">+M3587-L3587</f>
        <v>0.0541666666666667</v>
      </c>
      <c r="V3587" s="18" t="n">
        <f aca="false">+U3587*Q3587</f>
        <v>12.7291666666667</v>
      </c>
      <c r="W3587" s="18"/>
    </row>
    <row r="3588" s="13" customFormat="true" ht="12" hidden="false" customHeight="false" outlineLevel="0" collapsed="false">
      <c r="A3588" s="12" t="n">
        <v>16691</v>
      </c>
      <c r="B3588" s="13" t="n">
        <v>40</v>
      </c>
      <c r="C3588" s="13" t="s">
        <v>718</v>
      </c>
      <c r="D3588" s="13" t="n">
        <v>1</v>
      </c>
      <c r="E3588" s="13" t="n">
        <v>23</v>
      </c>
      <c r="F3588" s="13" t="s">
        <v>727</v>
      </c>
      <c r="G3588" s="13" t="s">
        <v>28</v>
      </c>
      <c r="H3588" s="13" t="s">
        <v>25</v>
      </c>
      <c r="J3588" s="13" t="n">
        <v>1</v>
      </c>
      <c r="K3588" s="13" t="n">
        <v>16691</v>
      </c>
      <c r="L3588" s="14" t="n">
        <v>0.376388888888889</v>
      </c>
      <c r="M3588" s="15" t="n">
        <v>0.430555555555556</v>
      </c>
      <c r="N3588" s="16" t="n">
        <f aca="false">VLOOKUP(E3588,'Esp. percorsi al 18-10-22'!C:J,8,FALSE())</f>
        <v>37.1247103169748</v>
      </c>
      <c r="Q3588" s="20" t="n">
        <v>67</v>
      </c>
      <c r="R3588" s="17" t="n">
        <f aca="false">+N3588*Q3588</f>
        <v>2487.35559123731</v>
      </c>
      <c r="S3588" s="17" t="n">
        <f aca="false">+O3588*Q3588</f>
        <v>0</v>
      </c>
      <c r="T3588" s="17"/>
      <c r="U3588" s="18" t="n">
        <f aca="false">+M3588-L3588</f>
        <v>0.0541666666666667</v>
      </c>
      <c r="V3588" s="18" t="n">
        <f aca="false">+U3588*Q3588</f>
        <v>3.62916666666667</v>
      </c>
      <c r="W3588" s="18"/>
    </row>
    <row r="3589" s="13" customFormat="true" ht="12" hidden="false" customHeight="false" outlineLevel="0" collapsed="false">
      <c r="A3589" s="12" t="n">
        <v>9313</v>
      </c>
      <c r="B3589" s="13" t="n">
        <v>40</v>
      </c>
      <c r="C3589" s="13" t="s">
        <v>718</v>
      </c>
      <c r="D3589" s="13" t="n">
        <v>1</v>
      </c>
      <c r="E3589" s="13" t="n">
        <v>23</v>
      </c>
      <c r="F3589" s="13" t="s">
        <v>727</v>
      </c>
      <c r="G3589" s="13" t="s">
        <v>26</v>
      </c>
      <c r="H3589" s="13" t="s">
        <v>25</v>
      </c>
      <c r="J3589" s="13" t="n">
        <v>1</v>
      </c>
      <c r="K3589" s="13" t="n">
        <v>2679</v>
      </c>
      <c r="L3589" s="14" t="n">
        <v>0.379861111111111</v>
      </c>
      <c r="M3589" s="15" t="n">
        <v>0.434027777777778</v>
      </c>
      <c r="N3589" s="16" t="n">
        <f aca="false">VLOOKUP(E3589,'Esp. percorsi al 18-10-22'!C:J,8,FALSE())</f>
        <v>37.1247103169748</v>
      </c>
      <c r="Q3589" s="20" t="n">
        <v>235</v>
      </c>
      <c r="R3589" s="17" t="n">
        <f aca="false">+N3589*Q3589</f>
        <v>8724.30692448908</v>
      </c>
      <c r="S3589" s="17" t="n">
        <f aca="false">+O3589*Q3589</f>
        <v>0</v>
      </c>
      <c r="T3589" s="17"/>
      <c r="U3589" s="18" t="n">
        <f aca="false">+M3589-L3589</f>
        <v>0.0541666666666667</v>
      </c>
      <c r="V3589" s="18" t="n">
        <f aca="false">+U3589*Q3589</f>
        <v>12.7291666666667</v>
      </c>
      <c r="W3589" s="18"/>
    </row>
    <row r="3590" s="13" customFormat="true" ht="12" hidden="false" customHeight="false" outlineLevel="0" collapsed="false">
      <c r="A3590" s="12" t="n">
        <v>9393</v>
      </c>
      <c r="B3590" s="13" t="n">
        <v>40</v>
      </c>
      <c r="C3590" s="13" t="s">
        <v>718</v>
      </c>
      <c r="D3590" s="13" t="n">
        <v>1</v>
      </c>
      <c r="E3590" s="13" t="n">
        <v>23</v>
      </c>
      <c r="F3590" s="13" t="s">
        <v>727</v>
      </c>
      <c r="G3590" s="13" t="s">
        <v>26</v>
      </c>
      <c r="H3590" s="13" t="s">
        <v>30</v>
      </c>
      <c r="J3590" s="13" t="n">
        <v>1</v>
      </c>
      <c r="K3590" s="13" t="n">
        <v>4615</v>
      </c>
      <c r="L3590" s="14" t="n">
        <v>0.379861111111111</v>
      </c>
      <c r="M3590" s="15" t="n">
        <v>0.434027777777778</v>
      </c>
      <c r="N3590" s="16" t="n">
        <f aca="false">VLOOKUP(E3590,'Esp. percorsi al 18-10-22'!C:J,8,FALSE())</f>
        <v>37.1247103169748</v>
      </c>
      <c r="Q3590" s="20" t="n">
        <v>5</v>
      </c>
      <c r="R3590" s="17" t="n">
        <f aca="false">+N3590*Q3590</f>
        <v>185.623551584874</v>
      </c>
      <c r="S3590" s="17" t="n">
        <f aca="false">+O3590*Q3590</f>
        <v>0</v>
      </c>
      <c r="T3590" s="17"/>
      <c r="U3590" s="18" t="n">
        <f aca="false">+M3590-L3590</f>
        <v>0.0541666666666667</v>
      </c>
      <c r="V3590" s="18" t="n">
        <f aca="false">+U3590*Q3590</f>
        <v>0.270833333333333</v>
      </c>
      <c r="W3590" s="18"/>
    </row>
    <row r="3591" s="13" customFormat="true" ht="12" hidden="false" customHeight="false" outlineLevel="0" collapsed="false">
      <c r="A3591" s="12" t="n">
        <v>9329</v>
      </c>
      <c r="B3591" s="13" t="n">
        <v>40</v>
      </c>
      <c r="C3591" s="13" t="s">
        <v>718</v>
      </c>
      <c r="D3591" s="13" t="n">
        <v>1</v>
      </c>
      <c r="E3591" s="13" t="n">
        <v>23</v>
      </c>
      <c r="F3591" s="13" t="s">
        <v>727</v>
      </c>
      <c r="G3591" s="13" t="s">
        <v>26</v>
      </c>
      <c r="H3591" s="13" t="s">
        <v>29</v>
      </c>
      <c r="J3591" s="13" t="n">
        <v>1</v>
      </c>
      <c r="K3591" s="13" t="n">
        <v>2793</v>
      </c>
      <c r="L3591" s="14" t="n">
        <v>0.379861111111111</v>
      </c>
      <c r="M3591" s="15" t="n">
        <v>0.434027777777778</v>
      </c>
      <c r="N3591" s="16" t="n">
        <f aca="false">VLOOKUP(E3591,'Esp. percorsi al 18-10-22'!C:J,8,FALSE())</f>
        <v>37.1247103169748</v>
      </c>
      <c r="Q3591" s="20" t="n">
        <v>46</v>
      </c>
      <c r="R3591" s="17" t="n">
        <f aca="false">+N3591*Q3591</f>
        <v>1707.73667458084</v>
      </c>
      <c r="S3591" s="17" t="n">
        <f aca="false">+O3591*Q3591</f>
        <v>0</v>
      </c>
      <c r="T3591" s="17"/>
      <c r="U3591" s="18" t="n">
        <f aca="false">+M3591-L3591</f>
        <v>0.0541666666666667</v>
      </c>
      <c r="V3591" s="18" t="n">
        <f aca="false">+U3591*Q3591</f>
        <v>2.49166666666667</v>
      </c>
      <c r="W3591" s="18"/>
    </row>
    <row r="3592" s="13" customFormat="true" ht="12" hidden="false" customHeight="false" outlineLevel="0" collapsed="false">
      <c r="A3592" s="12" t="n">
        <v>17114</v>
      </c>
      <c r="B3592" s="13" t="n">
        <v>40</v>
      </c>
      <c r="C3592" s="13" t="s">
        <v>718</v>
      </c>
      <c r="D3592" s="13" t="n">
        <v>1</v>
      </c>
      <c r="E3592" s="13" t="n">
        <v>23</v>
      </c>
      <c r="F3592" s="13" t="s">
        <v>727</v>
      </c>
      <c r="G3592" s="13" t="s">
        <v>28</v>
      </c>
      <c r="H3592" s="13" t="s">
        <v>29</v>
      </c>
      <c r="J3592" s="13" t="n">
        <v>1</v>
      </c>
      <c r="K3592" s="13" t="n">
        <v>17114</v>
      </c>
      <c r="L3592" s="14" t="n">
        <v>0.397222222222222</v>
      </c>
      <c r="M3592" s="15" t="n">
        <v>0.451388888888889</v>
      </c>
      <c r="N3592" s="16" t="n">
        <f aca="false">VLOOKUP(E3592,'Esp. percorsi al 18-10-22'!C:J,8,FALSE())</f>
        <v>37.1247103169748</v>
      </c>
      <c r="Q3592" s="20" t="n">
        <v>12</v>
      </c>
      <c r="R3592" s="17" t="n">
        <f aca="false">+N3592*Q3592</f>
        <v>445.496523803698</v>
      </c>
      <c r="S3592" s="17" t="n">
        <f aca="false">+O3592*Q3592</f>
        <v>0</v>
      </c>
      <c r="T3592" s="17"/>
      <c r="U3592" s="18" t="n">
        <f aca="false">+M3592-L3592</f>
        <v>0.0541666666666667</v>
      </c>
      <c r="V3592" s="18" t="n">
        <f aca="false">+U3592*Q3592</f>
        <v>0.65</v>
      </c>
      <c r="W3592" s="18"/>
    </row>
    <row r="3593" s="13" customFormat="true" ht="12" hidden="false" customHeight="false" outlineLevel="0" collapsed="false">
      <c r="A3593" s="12" t="n">
        <v>16692</v>
      </c>
      <c r="B3593" s="13" t="n">
        <v>40</v>
      </c>
      <c r="C3593" s="13" t="s">
        <v>718</v>
      </c>
      <c r="D3593" s="13" t="n">
        <v>1</v>
      </c>
      <c r="E3593" s="13" t="n">
        <v>23</v>
      </c>
      <c r="F3593" s="13" t="s">
        <v>727</v>
      </c>
      <c r="G3593" s="13" t="s">
        <v>28</v>
      </c>
      <c r="H3593" s="13" t="s">
        <v>25</v>
      </c>
      <c r="J3593" s="13" t="n">
        <v>1</v>
      </c>
      <c r="K3593" s="13" t="n">
        <v>16692</v>
      </c>
      <c r="L3593" s="14" t="n">
        <v>0.397222222222222</v>
      </c>
      <c r="M3593" s="15" t="n">
        <v>0.451388888888889</v>
      </c>
      <c r="N3593" s="16" t="n">
        <f aca="false">VLOOKUP(E3593,'Esp. percorsi al 18-10-22'!C:J,8,FALSE())</f>
        <v>37.1247103169748</v>
      </c>
      <c r="Q3593" s="20" t="n">
        <v>67</v>
      </c>
      <c r="R3593" s="17" t="n">
        <f aca="false">+N3593*Q3593</f>
        <v>2487.35559123731</v>
      </c>
      <c r="S3593" s="17" t="n">
        <f aca="false">+O3593*Q3593</f>
        <v>0</v>
      </c>
      <c r="T3593" s="17"/>
      <c r="U3593" s="18" t="n">
        <f aca="false">+M3593-L3593</f>
        <v>0.0541666666666667</v>
      </c>
      <c r="V3593" s="18" t="n">
        <f aca="false">+U3593*Q3593</f>
        <v>3.62916666666667</v>
      </c>
      <c r="W3593" s="18"/>
    </row>
    <row r="3594" s="13" customFormat="true" ht="12" hidden="false" customHeight="false" outlineLevel="0" collapsed="false">
      <c r="A3594" s="12" t="n">
        <v>9326</v>
      </c>
      <c r="B3594" s="13" t="n">
        <v>40</v>
      </c>
      <c r="C3594" s="13" t="s">
        <v>718</v>
      </c>
      <c r="D3594" s="13" t="n">
        <v>1</v>
      </c>
      <c r="E3594" s="13" t="n">
        <v>23</v>
      </c>
      <c r="F3594" s="13" t="s">
        <v>727</v>
      </c>
      <c r="G3594" s="13" t="s">
        <v>26</v>
      </c>
      <c r="H3594" s="13" t="s">
        <v>29</v>
      </c>
      <c r="J3594" s="13" t="n">
        <v>1</v>
      </c>
      <c r="K3594" s="13" t="n">
        <v>2764</v>
      </c>
      <c r="L3594" s="14" t="n">
        <v>0.400694444444444</v>
      </c>
      <c r="M3594" s="15" t="n">
        <v>0.454861111111111</v>
      </c>
      <c r="N3594" s="16" t="n">
        <f aca="false">VLOOKUP(E3594,'Esp. percorsi al 18-10-22'!C:J,8,FALSE())</f>
        <v>37.1247103169748</v>
      </c>
      <c r="Q3594" s="20" t="n">
        <v>46</v>
      </c>
      <c r="R3594" s="17" t="n">
        <f aca="false">+N3594*Q3594</f>
        <v>1707.73667458084</v>
      </c>
      <c r="S3594" s="17" t="n">
        <f aca="false">+O3594*Q3594</f>
        <v>0</v>
      </c>
      <c r="T3594" s="17"/>
      <c r="U3594" s="18" t="n">
        <f aca="false">+M3594-L3594</f>
        <v>0.0541666666666667</v>
      </c>
      <c r="V3594" s="18" t="n">
        <f aca="false">+U3594*Q3594</f>
        <v>2.49166666666667</v>
      </c>
      <c r="W3594" s="18"/>
    </row>
    <row r="3595" s="13" customFormat="true" ht="12" hidden="false" customHeight="false" outlineLevel="0" collapsed="false">
      <c r="A3595" s="12" t="n">
        <v>9590</v>
      </c>
      <c r="B3595" s="13" t="n">
        <v>40</v>
      </c>
      <c r="C3595" s="13" t="s">
        <v>718</v>
      </c>
      <c r="D3595" s="13" t="n">
        <v>1</v>
      </c>
      <c r="E3595" s="13" t="n">
        <v>23</v>
      </c>
      <c r="F3595" s="13" t="s">
        <v>727</v>
      </c>
      <c r="G3595" s="13" t="s">
        <v>26</v>
      </c>
      <c r="H3595" s="13" t="s">
        <v>25</v>
      </c>
      <c r="J3595" s="13" t="n">
        <v>1</v>
      </c>
      <c r="K3595" s="13" t="n">
        <v>5643</v>
      </c>
      <c r="L3595" s="14" t="n">
        <v>0.400694444444444</v>
      </c>
      <c r="M3595" s="15" t="n">
        <v>0.454861111111111</v>
      </c>
      <c r="N3595" s="16" t="n">
        <f aca="false">VLOOKUP(E3595,'Esp. percorsi al 18-10-22'!C:J,8,FALSE())</f>
        <v>37.1247103169748</v>
      </c>
      <c r="Q3595" s="20" t="n">
        <v>235</v>
      </c>
      <c r="R3595" s="17" t="n">
        <f aca="false">+N3595*Q3595</f>
        <v>8724.30692448908</v>
      </c>
      <c r="S3595" s="17" t="n">
        <f aca="false">+O3595*Q3595</f>
        <v>0</v>
      </c>
      <c r="T3595" s="17"/>
      <c r="U3595" s="18" t="n">
        <f aca="false">+M3595-L3595</f>
        <v>0.0541666666666667</v>
      </c>
      <c r="V3595" s="18" t="n">
        <f aca="false">+U3595*Q3595</f>
        <v>12.7291666666667</v>
      </c>
      <c r="W3595" s="18"/>
    </row>
    <row r="3596" s="13" customFormat="true" ht="12" hidden="false" customHeight="false" outlineLevel="0" collapsed="false">
      <c r="A3596" s="12" t="n">
        <v>17080</v>
      </c>
      <c r="B3596" s="13" t="n">
        <v>40</v>
      </c>
      <c r="C3596" s="13" t="s">
        <v>718</v>
      </c>
      <c r="D3596" s="13" t="n">
        <v>1</v>
      </c>
      <c r="E3596" s="13" t="n">
        <v>23</v>
      </c>
      <c r="F3596" s="13" t="s">
        <v>727</v>
      </c>
      <c r="G3596" s="13" t="s">
        <v>28</v>
      </c>
      <c r="H3596" s="13" t="s">
        <v>29</v>
      </c>
      <c r="J3596" s="13" t="n">
        <v>1</v>
      </c>
      <c r="K3596" s="13" t="n">
        <v>17080</v>
      </c>
      <c r="L3596" s="14" t="n">
        <v>0.418055555555556</v>
      </c>
      <c r="M3596" s="15" t="n">
        <v>0.472222222222222</v>
      </c>
      <c r="N3596" s="16" t="n">
        <f aca="false">VLOOKUP(E3596,'Esp. percorsi al 18-10-22'!C:J,8,FALSE())</f>
        <v>37.1247103169748</v>
      </c>
      <c r="Q3596" s="20" t="n">
        <v>12</v>
      </c>
      <c r="R3596" s="17" t="n">
        <f aca="false">+N3596*Q3596</f>
        <v>445.496523803698</v>
      </c>
      <c r="S3596" s="17" t="n">
        <f aca="false">+O3596*Q3596</f>
        <v>0</v>
      </c>
      <c r="T3596" s="17"/>
      <c r="U3596" s="18" t="n">
        <f aca="false">+M3596-L3596</f>
        <v>0.0541666666666667</v>
      </c>
      <c r="V3596" s="18" t="n">
        <f aca="false">+U3596*Q3596</f>
        <v>0.65</v>
      </c>
      <c r="W3596" s="18"/>
    </row>
    <row r="3597" s="13" customFormat="true" ht="12" hidden="false" customHeight="false" outlineLevel="0" collapsed="false">
      <c r="A3597" s="12" t="n">
        <v>16693</v>
      </c>
      <c r="B3597" s="13" t="n">
        <v>40</v>
      </c>
      <c r="C3597" s="13" t="s">
        <v>718</v>
      </c>
      <c r="D3597" s="13" t="n">
        <v>1</v>
      </c>
      <c r="E3597" s="13" t="n">
        <v>23</v>
      </c>
      <c r="F3597" s="13" t="s">
        <v>727</v>
      </c>
      <c r="G3597" s="13" t="s">
        <v>28</v>
      </c>
      <c r="H3597" s="13" t="s">
        <v>25</v>
      </c>
      <c r="J3597" s="13" t="n">
        <v>1</v>
      </c>
      <c r="K3597" s="13" t="n">
        <v>16693</v>
      </c>
      <c r="L3597" s="14" t="n">
        <v>0.418055555555556</v>
      </c>
      <c r="M3597" s="15" t="n">
        <v>0.472222222222222</v>
      </c>
      <c r="N3597" s="16" t="n">
        <f aca="false">VLOOKUP(E3597,'Esp. percorsi al 18-10-22'!C:J,8,FALSE())</f>
        <v>37.1247103169748</v>
      </c>
      <c r="Q3597" s="20" t="n">
        <v>67</v>
      </c>
      <c r="R3597" s="17" t="n">
        <f aca="false">+N3597*Q3597</f>
        <v>2487.35559123731</v>
      </c>
      <c r="S3597" s="17" t="n">
        <f aca="false">+O3597*Q3597</f>
        <v>0</v>
      </c>
      <c r="T3597" s="17"/>
      <c r="U3597" s="18" t="n">
        <f aca="false">+M3597-L3597</f>
        <v>0.0541666666666667</v>
      </c>
      <c r="V3597" s="18" t="n">
        <f aca="false">+U3597*Q3597</f>
        <v>3.62916666666667</v>
      </c>
      <c r="W3597" s="18"/>
    </row>
    <row r="3598" s="13" customFormat="true" ht="12" hidden="false" customHeight="false" outlineLevel="0" collapsed="false">
      <c r="A3598" s="12" t="n">
        <v>9328</v>
      </c>
      <c r="B3598" s="13" t="n">
        <v>40</v>
      </c>
      <c r="C3598" s="13" t="s">
        <v>718</v>
      </c>
      <c r="D3598" s="13" t="n">
        <v>1</v>
      </c>
      <c r="E3598" s="13" t="n">
        <v>23</v>
      </c>
      <c r="F3598" s="13" t="s">
        <v>727</v>
      </c>
      <c r="G3598" s="13" t="s">
        <v>26</v>
      </c>
      <c r="H3598" s="13" t="s">
        <v>29</v>
      </c>
      <c r="J3598" s="13" t="n">
        <v>1</v>
      </c>
      <c r="K3598" s="13" t="n">
        <v>2780</v>
      </c>
      <c r="L3598" s="14" t="n">
        <v>0.421527777777778</v>
      </c>
      <c r="M3598" s="15" t="n">
        <v>0.475694444444444</v>
      </c>
      <c r="N3598" s="16" t="n">
        <f aca="false">VLOOKUP(E3598,'Esp. percorsi al 18-10-22'!C:J,8,FALSE())</f>
        <v>37.1247103169748</v>
      </c>
      <c r="Q3598" s="20" t="n">
        <v>46</v>
      </c>
      <c r="R3598" s="17" t="n">
        <f aca="false">+N3598*Q3598</f>
        <v>1707.73667458084</v>
      </c>
      <c r="S3598" s="17" t="n">
        <f aca="false">+O3598*Q3598</f>
        <v>0</v>
      </c>
      <c r="T3598" s="17"/>
      <c r="U3598" s="18" t="n">
        <f aca="false">+M3598-L3598</f>
        <v>0.0541666666666667</v>
      </c>
      <c r="V3598" s="18" t="n">
        <f aca="false">+U3598*Q3598</f>
        <v>2.49166666666667</v>
      </c>
      <c r="W3598" s="18"/>
    </row>
    <row r="3599" s="13" customFormat="true" ht="12" hidden="false" customHeight="false" outlineLevel="0" collapsed="false">
      <c r="A3599" s="12" t="n">
        <v>9613</v>
      </c>
      <c r="B3599" s="13" t="n">
        <v>40</v>
      </c>
      <c r="C3599" s="13" t="s">
        <v>718</v>
      </c>
      <c r="D3599" s="13" t="n">
        <v>1</v>
      </c>
      <c r="E3599" s="13" t="n">
        <v>23</v>
      </c>
      <c r="F3599" s="13" t="s">
        <v>727</v>
      </c>
      <c r="G3599" s="13" t="s">
        <v>26</v>
      </c>
      <c r="H3599" s="13" t="s">
        <v>25</v>
      </c>
      <c r="J3599" s="13" t="n">
        <v>1</v>
      </c>
      <c r="K3599" s="13" t="n">
        <v>5670</v>
      </c>
      <c r="L3599" s="14" t="n">
        <v>0.421527777777778</v>
      </c>
      <c r="M3599" s="15" t="n">
        <v>0.475694444444444</v>
      </c>
      <c r="N3599" s="16" t="n">
        <f aca="false">VLOOKUP(E3599,'Esp. percorsi al 18-10-22'!C:J,8,FALSE())</f>
        <v>37.1247103169748</v>
      </c>
      <c r="Q3599" s="20" t="n">
        <v>235</v>
      </c>
      <c r="R3599" s="17" t="n">
        <f aca="false">+N3599*Q3599</f>
        <v>8724.30692448908</v>
      </c>
      <c r="S3599" s="17" t="n">
        <f aca="false">+O3599*Q3599</f>
        <v>0</v>
      </c>
      <c r="T3599" s="17"/>
      <c r="U3599" s="18" t="n">
        <f aca="false">+M3599-L3599</f>
        <v>0.0541666666666667</v>
      </c>
      <c r="V3599" s="18" t="n">
        <f aca="false">+U3599*Q3599</f>
        <v>12.7291666666667</v>
      </c>
      <c r="W3599" s="18"/>
    </row>
    <row r="3600" s="13" customFormat="true" ht="12" hidden="false" customHeight="false" outlineLevel="0" collapsed="false">
      <c r="A3600" s="12" t="n">
        <v>9398</v>
      </c>
      <c r="B3600" s="13" t="n">
        <v>40</v>
      </c>
      <c r="C3600" s="13" t="s">
        <v>718</v>
      </c>
      <c r="D3600" s="13" t="n">
        <v>1</v>
      </c>
      <c r="E3600" s="13" t="n">
        <v>23</v>
      </c>
      <c r="F3600" s="13" t="s">
        <v>727</v>
      </c>
      <c r="G3600" s="13" t="s">
        <v>26</v>
      </c>
      <c r="H3600" s="13" t="s">
        <v>30</v>
      </c>
      <c r="J3600" s="13" t="n">
        <v>1</v>
      </c>
      <c r="K3600" s="13" t="n">
        <v>4640</v>
      </c>
      <c r="L3600" s="14" t="n">
        <v>0.421527777777778</v>
      </c>
      <c r="M3600" s="15" t="n">
        <v>0.475694444444444</v>
      </c>
      <c r="N3600" s="16" t="n">
        <f aca="false">VLOOKUP(E3600,'Esp. percorsi al 18-10-22'!C:J,8,FALSE())</f>
        <v>37.1247103169748</v>
      </c>
      <c r="Q3600" s="20" t="n">
        <v>5</v>
      </c>
      <c r="R3600" s="17" t="n">
        <f aca="false">+N3600*Q3600</f>
        <v>185.623551584874</v>
      </c>
      <c r="S3600" s="17" t="n">
        <f aca="false">+O3600*Q3600</f>
        <v>0</v>
      </c>
      <c r="T3600" s="17"/>
      <c r="U3600" s="18" t="n">
        <f aca="false">+M3600-L3600</f>
        <v>0.0541666666666667</v>
      </c>
      <c r="V3600" s="18" t="n">
        <f aca="false">+U3600*Q3600</f>
        <v>0.270833333333333</v>
      </c>
      <c r="W3600" s="18"/>
    </row>
    <row r="3601" s="13" customFormat="true" ht="12" hidden="false" customHeight="false" outlineLevel="0" collapsed="false">
      <c r="A3601" s="12" t="n">
        <v>17872</v>
      </c>
      <c r="B3601" s="13" t="n">
        <v>40</v>
      </c>
      <c r="C3601" s="13" t="s">
        <v>718</v>
      </c>
      <c r="D3601" s="13" t="n">
        <v>1</v>
      </c>
      <c r="E3601" s="13" t="n">
        <v>23</v>
      </c>
      <c r="F3601" s="13" t="s">
        <v>727</v>
      </c>
      <c r="G3601" s="13" t="s">
        <v>26</v>
      </c>
      <c r="H3601" s="13" t="s">
        <v>29</v>
      </c>
      <c r="J3601" s="13" t="n">
        <v>1</v>
      </c>
      <c r="K3601" s="13" t="n">
        <v>5732</v>
      </c>
      <c r="L3601" s="14" t="n">
        <v>0.442361111111111</v>
      </c>
      <c r="M3601" s="15" t="n">
        <v>0.496527777777778</v>
      </c>
      <c r="N3601" s="16" t="n">
        <f aca="false">VLOOKUP(E3601,'Esp. percorsi al 18-10-22'!C:J,8,FALSE())</f>
        <v>37.1247103169748</v>
      </c>
      <c r="Q3601" s="20" t="n">
        <v>46</v>
      </c>
      <c r="R3601" s="17" t="n">
        <f aca="false">+N3601*Q3601</f>
        <v>1707.73667458084</v>
      </c>
      <c r="S3601" s="17" t="n">
        <f aca="false">+O3601*Q3601</f>
        <v>0</v>
      </c>
      <c r="T3601" s="17"/>
      <c r="U3601" s="18" t="n">
        <f aca="false">+M3601-L3601</f>
        <v>0.0541666666666667</v>
      </c>
      <c r="V3601" s="18" t="n">
        <f aca="false">+U3601*Q3601</f>
        <v>2.49166666666667</v>
      </c>
      <c r="W3601" s="18"/>
    </row>
    <row r="3602" s="13" customFormat="true" ht="12" hidden="false" customHeight="false" outlineLevel="0" collapsed="false">
      <c r="A3602" s="12" t="n">
        <v>17118</v>
      </c>
      <c r="B3602" s="13" t="n">
        <v>40</v>
      </c>
      <c r="C3602" s="13" t="s">
        <v>718</v>
      </c>
      <c r="D3602" s="13" t="n">
        <v>1</v>
      </c>
      <c r="E3602" s="13" t="n">
        <v>23</v>
      </c>
      <c r="F3602" s="13" t="s">
        <v>727</v>
      </c>
      <c r="G3602" s="13" t="s">
        <v>28</v>
      </c>
      <c r="H3602" s="13" t="s">
        <v>29</v>
      </c>
      <c r="J3602" s="13" t="n">
        <v>1</v>
      </c>
      <c r="K3602" s="13" t="n">
        <v>17118</v>
      </c>
      <c r="L3602" s="14" t="n">
        <v>0.459722222222222</v>
      </c>
      <c r="M3602" s="15" t="n">
        <v>0.513888888888889</v>
      </c>
      <c r="N3602" s="16" t="n">
        <f aca="false">VLOOKUP(E3602,'Esp. percorsi al 18-10-22'!C:J,8,FALSE())</f>
        <v>37.1247103169748</v>
      </c>
      <c r="Q3602" s="20" t="n">
        <v>12</v>
      </c>
      <c r="R3602" s="17" t="n">
        <f aca="false">+N3602*Q3602</f>
        <v>445.496523803698</v>
      </c>
      <c r="S3602" s="17" t="n">
        <f aca="false">+O3602*Q3602</f>
        <v>0</v>
      </c>
      <c r="T3602" s="17"/>
      <c r="U3602" s="18" t="n">
        <f aca="false">+M3602-L3602</f>
        <v>0.0541666666666667</v>
      </c>
      <c r="V3602" s="18" t="n">
        <f aca="false">+U3602*Q3602</f>
        <v>0.65</v>
      </c>
      <c r="W3602" s="18"/>
    </row>
    <row r="3603" s="13" customFormat="true" ht="12" hidden="false" customHeight="false" outlineLevel="0" collapsed="false">
      <c r="A3603" s="12" t="n">
        <v>16695</v>
      </c>
      <c r="B3603" s="13" t="n">
        <v>40</v>
      </c>
      <c r="C3603" s="13" t="s">
        <v>718</v>
      </c>
      <c r="D3603" s="13" t="n">
        <v>1</v>
      </c>
      <c r="E3603" s="13" t="n">
        <v>23</v>
      </c>
      <c r="F3603" s="13" t="s">
        <v>727</v>
      </c>
      <c r="G3603" s="13" t="s">
        <v>28</v>
      </c>
      <c r="H3603" s="13" t="s">
        <v>25</v>
      </c>
      <c r="J3603" s="13" t="n">
        <v>1</v>
      </c>
      <c r="K3603" s="13" t="n">
        <v>16695</v>
      </c>
      <c r="L3603" s="14" t="n">
        <v>0.459722222222222</v>
      </c>
      <c r="M3603" s="15" t="n">
        <v>0.513888888888889</v>
      </c>
      <c r="N3603" s="16" t="n">
        <f aca="false">VLOOKUP(E3603,'Esp. percorsi al 18-10-22'!C:J,8,FALSE())</f>
        <v>37.1247103169748</v>
      </c>
      <c r="Q3603" s="20" t="n">
        <v>67</v>
      </c>
      <c r="R3603" s="17" t="n">
        <f aca="false">+N3603*Q3603</f>
        <v>2487.35559123731</v>
      </c>
      <c r="S3603" s="17" t="n">
        <f aca="false">+O3603*Q3603</f>
        <v>0</v>
      </c>
      <c r="T3603" s="17"/>
      <c r="U3603" s="18" t="n">
        <f aca="false">+M3603-L3603</f>
        <v>0.0541666666666667</v>
      </c>
      <c r="V3603" s="18" t="n">
        <f aca="false">+U3603*Q3603</f>
        <v>3.62916666666667</v>
      </c>
      <c r="W3603" s="18"/>
    </row>
    <row r="3604" s="13" customFormat="true" ht="12" hidden="false" customHeight="false" outlineLevel="0" collapsed="false">
      <c r="A3604" s="12" t="n">
        <v>9646</v>
      </c>
      <c r="B3604" s="13" t="n">
        <v>40</v>
      </c>
      <c r="C3604" s="13" t="s">
        <v>718</v>
      </c>
      <c r="D3604" s="13" t="n">
        <v>1</v>
      </c>
      <c r="E3604" s="13" t="n">
        <v>23</v>
      </c>
      <c r="F3604" s="13" t="s">
        <v>727</v>
      </c>
      <c r="G3604" s="13" t="s">
        <v>26</v>
      </c>
      <c r="H3604" s="13" t="s">
        <v>29</v>
      </c>
      <c r="J3604" s="13" t="n">
        <v>1</v>
      </c>
      <c r="K3604" s="13" t="n">
        <v>5733</v>
      </c>
      <c r="L3604" s="14" t="n">
        <v>0.463194444444444</v>
      </c>
      <c r="M3604" s="15" t="n">
        <v>0.517361111111111</v>
      </c>
      <c r="N3604" s="16" t="n">
        <f aca="false">VLOOKUP(E3604,'Esp. percorsi al 18-10-22'!C:J,8,FALSE())</f>
        <v>37.1247103169748</v>
      </c>
      <c r="Q3604" s="20" t="n">
        <v>46</v>
      </c>
      <c r="R3604" s="17" t="n">
        <f aca="false">+N3604*Q3604</f>
        <v>1707.73667458084</v>
      </c>
      <c r="S3604" s="17" t="n">
        <f aca="false">+O3604*Q3604</f>
        <v>0</v>
      </c>
      <c r="T3604" s="17"/>
      <c r="U3604" s="18" t="n">
        <f aca="false">+M3604-L3604</f>
        <v>0.0541666666666667</v>
      </c>
      <c r="V3604" s="18" t="n">
        <f aca="false">+U3604*Q3604</f>
        <v>2.49166666666667</v>
      </c>
      <c r="W3604" s="18"/>
    </row>
    <row r="3605" s="13" customFormat="true" ht="12" hidden="false" customHeight="false" outlineLevel="0" collapsed="false">
      <c r="A3605" s="12" t="n">
        <v>9615</v>
      </c>
      <c r="B3605" s="13" t="n">
        <v>40</v>
      </c>
      <c r="C3605" s="13" t="s">
        <v>718</v>
      </c>
      <c r="D3605" s="13" t="n">
        <v>1</v>
      </c>
      <c r="E3605" s="13" t="n">
        <v>23</v>
      </c>
      <c r="F3605" s="13" t="s">
        <v>727</v>
      </c>
      <c r="G3605" s="13" t="s">
        <v>26</v>
      </c>
      <c r="H3605" s="13" t="s">
        <v>25</v>
      </c>
      <c r="J3605" s="13" t="n">
        <v>1</v>
      </c>
      <c r="K3605" s="13" t="n">
        <v>5672</v>
      </c>
      <c r="L3605" s="14" t="n">
        <v>0.463194444444444</v>
      </c>
      <c r="M3605" s="15" t="n">
        <v>0.517361111111111</v>
      </c>
      <c r="N3605" s="16" t="n">
        <f aca="false">VLOOKUP(E3605,'Esp. percorsi al 18-10-22'!C:J,8,FALSE())</f>
        <v>37.1247103169748</v>
      </c>
      <c r="Q3605" s="20" t="n">
        <v>235</v>
      </c>
      <c r="R3605" s="17" t="n">
        <f aca="false">+N3605*Q3605</f>
        <v>8724.30692448908</v>
      </c>
      <c r="S3605" s="17" t="n">
        <f aca="false">+O3605*Q3605</f>
        <v>0</v>
      </c>
      <c r="T3605" s="17"/>
      <c r="U3605" s="18" t="n">
        <f aca="false">+M3605-L3605</f>
        <v>0.0541666666666667</v>
      </c>
      <c r="V3605" s="18" t="n">
        <f aca="false">+U3605*Q3605</f>
        <v>12.7291666666667</v>
      </c>
      <c r="W3605" s="18"/>
    </row>
    <row r="3606" s="13" customFormat="true" ht="12" hidden="false" customHeight="false" outlineLevel="0" collapsed="false">
      <c r="A3606" s="12" t="n">
        <v>17078</v>
      </c>
      <c r="B3606" s="13" t="n">
        <v>40</v>
      </c>
      <c r="C3606" s="13" t="s">
        <v>718</v>
      </c>
      <c r="D3606" s="13" t="n">
        <v>1</v>
      </c>
      <c r="E3606" s="13" t="n">
        <v>23</v>
      </c>
      <c r="F3606" s="13" t="s">
        <v>727</v>
      </c>
      <c r="G3606" s="13" t="s">
        <v>28</v>
      </c>
      <c r="H3606" s="13" t="s">
        <v>29</v>
      </c>
      <c r="J3606" s="13" t="n">
        <v>1</v>
      </c>
      <c r="K3606" s="13" t="n">
        <v>17078</v>
      </c>
      <c r="L3606" s="14" t="n">
        <v>0.480555555555556</v>
      </c>
      <c r="M3606" s="15" t="n">
        <v>0.534722222222222</v>
      </c>
      <c r="N3606" s="16" t="n">
        <f aca="false">VLOOKUP(E3606,'Esp. percorsi al 18-10-22'!C:J,8,FALSE())</f>
        <v>37.1247103169748</v>
      </c>
      <c r="Q3606" s="20" t="n">
        <v>12</v>
      </c>
      <c r="R3606" s="17" t="n">
        <f aca="false">+N3606*Q3606</f>
        <v>445.496523803698</v>
      </c>
      <c r="S3606" s="17" t="n">
        <f aca="false">+O3606*Q3606</f>
        <v>0</v>
      </c>
      <c r="T3606" s="17"/>
      <c r="U3606" s="18" t="n">
        <f aca="false">+M3606-L3606</f>
        <v>0.0541666666666667</v>
      </c>
      <c r="V3606" s="18" t="n">
        <f aca="false">+U3606*Q3606</f>
        <v>0.65</v>
      </c>
      <c r="W3606" s="18"/>
    </row>
    <row r="3607" s="13" customFormat="true" ht="12" hidden="false" customHeight="false" outlineLevel="0" collapsed="false">
      <c r="A3607" s="12" t="n">
        <v>17656</v>
      </c>
      <c r="B3607" s="13" t="n">
        <v>40</v>
      </c>
      <c r="C3607" s="13" t="s">
        <v>718</v>
      </c>
      <c r="D3607" s="13" t="n">
        <v>1</v>
      </c>
      <c r="E3607" s="13" t="n">
        <v>23</v>
      </c>
      <c r="F3607" s="13" t="s">
        <v>727</v>
      </c>
      <c r="G3607" s="13" t="s">
        <v>26</v>
      </c>
      <c r="H3607" s="13" t="s">
        <v>25</v>
      </c>
      <c r="J3607" s="13" t="n">
        <v>1</v>
      </c>
      <c r="K3607" s="13" t="n">
        <v>5673</v>
      </c>
      <c r="L3607" s="14" t="n">
        <v>0.484027777777778</v>
      </c>
      <c r="M3607" s="15" t="n">
        <v>0.538194444444444</v>
      </c>
      <c r="N3607" s="16" t="n">
        <f aca="false">VLOOKUP(E3607,'Esp. percorsi al 18-10-22'!C:J,8,FALSE())</f>
        <v>37.1247103169748</v>
      </c>
      <c r="Q3607" s="20" t="n">
        <v>235</v>
      </c>
      <c r="R3607" s="17" t="n">
        <f aca="false">+N3607*Q3607</f>
        <v>8724.30692448908</v>
      </c>
      <c r="S3607" s="17" t="n">
        <f aca="false">+O3607*Q3607</f>
        <v>0</v>
      </c>
      <c r="T3607" s="17"/>
      <c r="U3607" s="18" t="n">
        <f aca="false">+M3607-L3607</f>
        <v>0.0541666666666667</v>
      </c>
      <c r="V3607" s="18" t="n">
        <f aca="false">+U3607*Q3607</f>
        <v>12.7291666666667</v>
      </c>
      <c r="W3607" s="18"/>
    </row>
    <row r="3608" s="13" customFormat="true" ht="12" hidden="false" customHeight="false" outlineLevel="0" collapsed="false">
      <c r="A3608" s="12" t="n">
        <v>9647</v>
      </c>
      <c r="B3608" s="13" t="n">
        <v>40</v>
      </c>
      <c r="C3608" s="13" t="s">
        <v>718</v>
      </c>
      <c r="D3608" s="13" t="n">
        <v>1</v>
      </c>
      <c r="E3608" s="13" t="n">
        <v>23</v>
      </c>
      <c r="F3608" s="13" t="s">
        <v>727</v>
      </c>
      <c r="G3608" s="13" t="s">
        <v>26</v>
      </c>
      <c r="H3608" s="13" t="s">
        <v>29</v>
      </c>
      <c r="J3608" s="13" t="n">
        <v>1</v>
      </c>
      <c r="K3608" s="13" t="n">
        <v>5735</v>
      </c>
      <c r="L3608" s="14" t="n">
        <v>0.484027777777778</v>
      </c>
      <c r="M3608" s="15" t="n">
        <v>0.538194444444444</v>
      </c>
      <c r="N3608" s="16" t="n">
        <f aca="false">VLOOKUP(E3608,'Esp. percorsi al 18-10-22'!C:J,8,FALSE())</f>
        <v>37.1247103169748</v>
      </c>
      <c r="Q3608" s="20" t="n">
        <v>46</v>
      </c>
      <c r="R3608" s="17" t="n">
        <f aca="false">+N3608*Q3608</f>
        <v>1707.73667458084</v>
      </c>
      <c r="S3608" s="17" t="n">
        <f aca="false">+O3608*Q3608</f>
        <v>0</v>
      </c>
      <c r="T3608" s="17"/>
      <c r="U3608" s="18" t="n">
        <f aca="false">+M3608-L3608</f>
        <v>0.0541666666666667</v>
      </c>
      <c r="V3608" s="18" t="n">
        <f aca="false">+U3608*Q3608</f>
        <v>2.49166666666667</v>
      </c>
      <c r="W3608" s="18"/>
    </row>
    <row r="3609" s="13" customFormat="true" ht="12" hidden="false" customHeight="false" outlineLevel="0" collapsed="false">
      <c r="A3609" s="12" t="n">
        <v>9406</v>
      </c>
      <c r="B3609" s="13" t="n">
        <v>40</v>
      </c>
      <c r="C3609" s="13" t="s">
        <v>718</v>
      </c>
      <c r="D3609" s="13" t="n">
        <v>1</v>
      </c>
      <c r="E3609" s="13" t="n">
        <v>23</v>
      </c>
      <c r="F3609" s="13" t="s">
        <v>727</v>
      </c>
      <c r="G3609" s="13" t="s">
        <v>26</v>
      </c>
      <c r="H3609" s="13" t="s">
        <v>30</v>
      </c>
      <c r="J3609" s="13" t="n">
        <v>1</v>
      </c>
      <c r="K3609" s="13" t="n">
        <v>4609</v>
      </c>
      <c r="L3609" s="14" t="n">
        <v>0.484027777777778</v>
      </c>
      <c r="M3609" s="15" t="n">
        <v>0.538194444444444</v>
      </c>
      <c r="N3609" s="16" t="n">
        <f aca="false">VLOOKUP(E3609,'Esp. percorsi al 18-10-22'!C:J,8,FALSE())</f>
        <v>37.1247103169748</v>
      </c>
      <c r="Q3609" s="20" t="n">
        <v>5</v>
      </c>
      <c r="R3609" s="17" t="n">
        <f aca="false">+N3609*Q3609</f>
        <v>185.623551584874</v>
      </c>
      <c r="S3609" s="17" t="n">
        <f aca="false">+O3609*Q3609</f>
        <v>0</v>
      </c>
      <c r="T3609" s="17"/>
      <c r="U3609" s="18" t="n">
        <f aca="false">+M3609-L3609</f>
        <v>0.0541666666666667</v>
      </c>
      <c r="V3609" s="18" t="n">
        <f aca="false">+U3609*Q3609</f>
        <v>0.270833333333333</v>
      </c>
      <c r="W3609" s="18"/>
    </row>
    <row r="3610" s="13" customFormat="true" ht="12" hidden="false" customHeight="false" outlineLevel="0" collapsed="false">
      <c r="A3610" s="12" t="n">
        <v>17135</v>
      </c>
      <c r="B3610" s="13" t="n">
        <v>40</v>
      </c>
      <c r="C3610" s="13" t="s">
        <v>718</v>
      </c>
      <c r="D3610" s="13" t="n">
        <v>1</v>
      </c>
      <c r="E3610" s="13" t="n">
        <v>23</v>
      </c>
      <c r="F3610" s="13" t="s">
        <v>727</v>
      </c>
      <c r="G3610" s="13" t="s">
        <v>28</v>
      </c>
      <c r="H3610" s="13" t="s">
        <v>29</v>
      </c>
      <c r="J3610" s="13" t="n">
        <v>1</v>
      </c>
      <c r="K3610" s="13" t="n">
        <v>17135</v>
      </c>
      <c r="L3610" s="14" t="n">
        <v>0.501388888888889</v>
      </c>
      <c r="M3610" s="15" t="n">
        <v>0.555555555555556</v>
      </c>
      <c r="N3610" s="16" t="n">
        <f aca="false">VLOOKUP(E3610,'Esp. percorsi al 18-10-22'!C:J,8,FALSE())</f>
        <v>37.1247103169748</v>
      </c>
      <c r="Q3610" s="20" t="n">
        <v>12</v>
      </c>
      <c r="R3610" s="17" t="n">
        <f aca="false">+N3610*Q3610</f>
        <v>445.496523803698</v>
      </c>
      <c r="S3610" s="17" t="n">
        <f aca="false">+O3610*Q3610</f>
        <v>0</v>
      </c>
      <c r="T3610" s="17"/>
      <c r="U3610" s="18" t="n">
        <f aca="false">+M3610-L3610</f>
        <v>0.0541666666666667</v>
      </c>
      <c r="V3610" s="18" t="n">
        <f aca="false">+U3610*Q3610</f>
        <v>0.65</v>
      </c>
      <c r="W3610" s="18"/>
    </row>
    <row r="3611" s="13" customFormat="true" ht="12" hidden="false" customHeight="false" outlineLevel="0" collapsed="false">
      <c r="A3611" s="12" t="n">
        <v>16697</v>
      </c>
      <c r="B3611" s="13" t="n">
        <v>40</v>
      </c>
      <c r="C3611" s="13" t="s">
        <v>718</v>
      </c>
      <c r="D3611" s="13" t="n">
        <v>1</v>
      </c>
      <c r="E3611" s="13" t="n">
        <v>23</v>
      </c>
      <c r="F3611" s="13" t="s">
        <v>727</v>
      </c>
      <c r="G3611" s="13" t="s">
        <v>28</v>
      </c>
      <c r="H3611" s="13" t="s">
        <v>25</v>
      </c>
      <c r="J3611" s="13" t="n">
        <v>1</v>
      </c>
      <c r="K3611" s="13" t="n">
        <v>16697</v>
      </c>
      <c r="L3611" s="14" t="n">
        <v>0.501388888888889</v>
      </c>
      <c r="M3611" s="15" t="n">
        <v>0.555555555555556</v>
      </c>
      <c r="N3611" s="16" t="n">
        <f aca="false">VLOOKUP(E3611,'Esp. percorsi al 18-10-22'!C:J,8,FALSE())</f>
        <v>37.1247103169748</v>
      </c>
      <c r="Q3611" s="20" t="n">
        <v>67</v>
      </c>
      <c r="R3611" s="17" t="n">
        <f aca="false">+N3611*Q3611</f>
        <v>2487.35559123731</v>
      </c>
      <c r="S3611" s="17" t="n">
        <f aca="false">+O3611*Q3611</f>
        <v>0</v>
      </c>
      <c r="T3611" s="17"/>
      <c r="U3611" s="18" t="n">
        <f aca="false">+M3611-L3611</f>
        <v>0.0541666666666667</v>
      </c>
      <c r="V3611" s="18" t="n">
        <f aca="false">+U3611*Q3611</f>
        <v>3.62916666666667</v>
      </c>
      <c r="W3611" s="18"/>
    </row>
    <row r="3612" s="13" customFormat="true" ht="12" hidden="false" customHeight="false" outlineLevel="0" collapsed="false">
      <c r="A3612" s="12" t="n">
        <v>9617</v>
      </c>
      <c r="B3612" s="13" t="n">
        <v>40</v>
      </c>
      <c r="C3612" s="13" t="s">
        <v>718</v>
      </c>
      <c r="D3612" s="13" t="n">
        <v>1</v>
      </c>
      <c r="E3612" s="13" t="n">
        <v>23</v>
      </c>
      <c r="F3612" s="13" t="s">
        <v>727</v>
      </c>
      <c r="G3612" s="13" t="s">
        <v>26</v>
      </c>
      <c r="H3612" s="13" t="s">
        <v>25</v>
      </c>
      <c r="J3612" s="13" t="n">
        <v>1</v>
      </c>
      <c r="K3612" s="13" t="n">
        <v>5674</v>
      </c>
      <c r="L3612" s="14" t="n">
        <v>0.508333333333333</v>
      </c>
      <c r="M3612" s="15" t="n">
        <v>0.5625</v>
      </c>
      <c r="N3612" s="16" t="n">
        <f aca="false">VLOOKUP(E3612,'Esp. percorsi al 18-10-22'!C:J,8,FALSE())</f>
        <v>37.1247103169748</v>
      </c>
      <c r="Q3612" s="20" t="n">
        <v>235</v>
      </c>
      <c r="R3612" s="17" t="n">
        <f aca="false">+N3612*Q3612</f>
        <v>8724.30692448908</v>
      </c>
      <c r="S3612" s="17" t="n">
        <f aca="false">+O3612*Q3612</f>
        <v>0</v>
      </c>
      <c r="T3612" s="17"/>
      <c r="U3612" s="18" t="n">
        <f aca="false">+M3612-L3612</f>
        <v>0.0541666666666667</v>
      </c>
      <c r="V3612" s="18" t="n">
        <f aca="false">+U3612*Q3612</f>
        <v>12.7291666666667</v>
      </c>
      <c r="W3612" s="18"/>
    </row>
    <row r="3613" s="13" customFormat="true" ht="12" hidden="false" customHeight="false" outlineLevel="0" collapsed="false">
      <c r="A3613" s="12" t="n">
        <v>9649</v>
      </c>
      <c r="B3613" s="13" t="n">
        <v>40</v>
      </c>
      <c r="C3613" s="13" t="s">
        <v>718</v>
      </c>
      <c r="D3613" s="13" t="n">
        <v>1</v>
      </c>
      <c r="E3613" s="13" t="n">
        <v>23</v>
      </c>
      <c r="F3613" s="13" t="s">
        <v>727</v>
      </c>
      <c r="G3613" s="13" t="s">
        <v>26</v>
      </c>
      <c r="H3613" s="13" t="s">
        <v>29</v>
      </c>
      <c r="J3613" s="13" t="n">
        <v>1</v>
      </c>
      <c r="K3613" s="13" t="n">
        <v>5737</v>
      </c>
      <c r="L3613" s="14" t="n">
        <v>0.525694444444444</v>
      </c>
      <c r="M3613" s="15" t="n">
        <v>0.579861111111111</v>
      </c>
      <c r="N3613" s="16" t="n">
        <f aca="false">VLOOKUP(E3613,'Esp. percorsi al 18-10-22'!C:J,8,FALSE())</f>
        <v>37.1247103169748</v>
      </c>
      <c r="Q3613" s="20" t="n">
        <v>46</v>
      </c>
      <c r="R3613" s="17" t="n">
        <f aca="false">+N3613*Q3613</f>
        <v>1707.73667458084</v>
      </c>
      <c r="S3613" s="17" t="n">
        <f aca="false">+O3613*Q3613</f>
        <v>0</v>
      </c>
      <c r="T3613" s="17"/>
      <c r="U3613" s="18" t="n">
        <f aca="false">+M3613-L3613</f>
        <v>0.0541666666666667</v>
      </c>
      <c r="V3613" s="18" t="n">
        <f aca="false">+U3613*Q3613</f>
        <v>2.49166666666667</v>
      </c>
      <c r="W3613" s="18"/>
    </row>
    <row r="3614" s="13" customFormat="true" ht="12" hidden="false" customHeight="false" outlineLevel="0" collapsed="false">
      <c r="A3614" s="12" t="n">
        <v>16699</v>
      </c>
      <c r="B3614" s="13" t="n">
        <v>40</v>
      </c>
      <c r="C3614" s="13" t="s">
        <v>718</v>
      </c>
      <c r="D3614" s="13" t="n">
        <v>1</v>
      </c>
      <c r="E3614" s="13" t="n">
        <v>23</v>
      </c>
      <c r="F3614" s="13" t="s">
        <v>727</v>
      </c>
      <c r="G3614" s="13" t="s">
        <v>28</v>
      </c>
      <c r="H3614" s="13" t="s">
        <v>25</v>
      </c>
      <c r="J3614" s="13" t="n">
        <v>1</v>
      </c>
      <c r="K3614" s="13" t="n">
        <v>16699</v>
      </c>
      <c r="L3614" s="14" t="n">
        <v>0.543055555555555</v>
      </c>
      <c r="M3614" s="15" t="n">
        <v>0.597222222222222</v>
      </c>
      <c r="N3614" s="16" t="n">
        <f aca="false">VLOOKUP(E3614,'Esp. percorsi al 18-10-22'!C:J,8,FALSE())</f>
        <v>37.1247103169748</v>
      </c>
      <c r="Q3614" s="20" t="n">
        <v>67</v>
      </c>
      <c r="R3614" s="17" t="n">
        <f aca="false">+N3614*Q3614</f>
        <v>2487.35559123731</v>
      </c>
      <c r="S3614" s="17" t="n">
        <f aca="false">+O3614*Q3614</f>
        <v>0</v>
      </c>
      <c r="T3614" s="17"/>
      <c r="U3614" s="18" t="n">
        <f aca="false">+M3614-L3614</f>
        <v>0.0541666666666667</v>
      </c>
      <c r="V3614" s="18" t="n">
        <f aca="false">+U3614*Q3614</f>
        <v>3.62916666666667</v>
      </c>
      <c r="W3614" s="18"/>
    </row>
    <row r="3615" s="13" customFormat="true" ht="12" hidden="false" customHeight="false" outlineLevel="0" collapsed="false">
      <c r="A3615" s="12" t="n">
        <v>9650</v>
      </c>
      <c r="B3615" s="13" t="n">
        <v>40</v>
      </c>
      <c r="C3615" s="13" t="s">
        <v>718</v>
      </c>
      <c r="D3615" s="13" t="n">
        <v>1</v>
      </c>
      <c r="E3615" s="13" t="n">
        <v>23</v>
      </c>
      <c r="F3615" s="13" t="s">
        <v>727</v>
      </c>
      <c r="G3615" s="13" t="s">
        <v>26</v>
      </c>
      <c r="H3615" s="13" t="s">
        <v>29</v>
      </c>
      <c r="J3615" s="13" t="n">
        <v>1</v>
      </c>
      <c r="K3615" s="13" t="n">
        <v>5738</v>
      </c>
      <c r="L3615" s="14" t="n">
        <v>0.546527777777778</v>
      </c>
      <c r="M3615" s="15" t="n">
        <v>0.600694444444444</v>
      </c>
      <c r="N3615" s="16" t="n">
        <f aca="false">VLOOKUP(E3615,'Esp. percorsi al 18-10-22'!C:J,8,FALSE())</f>
        <v>37.1247103169748</v>
      </c>
      <c r="Q3615" s="20" t="n">
        <v>46</v>
      </c>
      <c r="R3615" s="17" t="n">
        <f aca="false">+N3615*Q3615</f>
        <v>1707.73667458084</v>
      </c>
      <c r="S3615" s="17" t="n">
        <f aca="false">+O3615*Q3615</f>
        <v>0</v>
      </c>
      <c r="T3615" s="17"/>
      <c r="U3615" s="18" t="n">
        <f aca="false">+M3615-L3615</f>
        <v>0.0541666666666667</v>
      </c>
      <c r="V3615" s="18" t="n">
        <f aca="false">+U3615*Q3615</f>
        <v>2.49166666666667</v>
      </c>
      <c r="W3615" s="18"/>
    </row>
    <row r="3616" s="13" customFormat="true" ht="12" hidden="false" customHeight="false" outlineLevel="0" collapsed="false">
      <c r="A3616" s="12" t="n">
        <v>9407</v>
      </c>
      <c r="B3616" s="13" t="n">
        <v>40</v>
      </c>
      <c r="C3616" s="13" t="s">
        <v>718</v>
      </c>
      <c r="D3616" s="13" t="n">
        <v>1</v>
      </c>
      <c r="E3616" s="13" t="n">
        <v>23</v>
      </c>
      <c r="F3616" s="13" t="s">
        <v>727</v>
      </c>
      <c r="G3616" s="13" t="s">
        <v>26</v>
      </c>
      <c r="H3616" s="13" t="s">
        <v>30</v>
      </c>
      <c r="J3616" s="13" t="n">
        <v>1</v>
      </c>
      <c r="K3616" s="13" t="n">
        <v>4681</v>
      </c>
      <c r="L3616" s="14" t="n">
        <v>0.546527777777778</v>
      </c>
      <c r="M3616" s="15" t="n">
        <v>0.600694444444444</v>
      </c>
      <c r="N3616" s="16" t="n">
        <f aca="false">VLOOKUP(E3616,'Esp. percorsi al 18-10-22'!C:J,8,FALSE())</f>
        <v>37.1247103169748</v>
      </c>
      <c r="Q3616" s="20" t="n">
        <v>5</v>
      </c>
      <c r="R3616" s="17" t="n">
        <f aca="false">+N3616*Q3616</f>
        <v>185.623551584874</v>
      </c>
      <c r="S3616" s="17" t="n">
        <f aca="false">+O3616*Q3616</f>
        <v>0</v>
      </c>
      <c r="T3616" s="17"/>
      <c r="U3616" s="18" t="n">
        <f aca="false">+M3616-L3616</f>
        <v>0.0541666666666667</v>
      </c>
      <c r="V3616" s="18" t="n">
        <f aca="false">+U3616*Q3616</f>
        <v>0.270833333333333</v>
      </c>
      <c r="W3616" s="18"/>
    </row>
    <row r="3617" s="13" customFormat="true" ht="12" hidden="false" customHeight="false" outlineLevel="0" collapsed="false">
      <c r="A3617" s="12" t="n">
        <v>17092</v>
      </c>
      <c r="B3617" s="13" t="n">
        <v>40</v>
      </c>
      <c r="C3617" s="13" t="s">
        <v>718</v>
      </c>
      <c r="D3617" s="13" t="n">
        <v>1</v>
      </c>
      <c r="E3617" s="13" t="n">
        <v>23</v>
      </c>
      <c r="F3617" s="13" t="s">
        <v>727</v>
      </c>
      <c r="G3617" s="13" t="s">
        <v>28</v>
      </c>
      <c r="H3617" s="13" t="s">
        <v>29</v>
      </c>
      <c r="J3617" s="13" t="n">
        <v>1</v>
      </c>
      <c r="K3617" s="13" t="n">
        <v>17092</v>
      </c>
      <c r="L3617" s="14" t="n">
        <v>0.563888888888889</v>
      </c>
      <c r="M3617" s="15" t="n">
        <v>0.618055555555556</v>
      </c>
      <c r="N3617" s="16" t="n">
        <f aca="false">VLOOKUP(E3617,'Esp. percorsi al 18-10-22'!C:J,8,FALSE())</f>
        <v>37.1247103169748</v>
      </c>
      <c r="Q3617" s="20" t="n">
        <v>12</v>
      </c>
      <c r="R3617" s="17" t="n">
        <f aca="false">+N3617*Q3617</f>
        <v>445.496523803698</v>
      </c>
      <c r="S3617" s="17" t="n">
        <f aca="false">+O3617*Q3617</f>
        <v>0</v>
      </c>
      <c r="T3617" s="17"/>
      <c r="U3617" s="18" t="n">
        <f aca="false">+M3617-L3617</f>
        <v>0.0541666666666667</v>
      </c>
      <c r="V3617" s="18" t="n">
        <f aca="false">+U3617*Q3617</f>
        <v>0.65</v>
      </c>
      <c r="W3617" s="18"/>
    </row>
    <row r="3618" s="13" customFormat="true" ht="12" hidden="false" customHeight="false" outlineLevel="0" collapsed="false">
      <c r="A3618" s="12" t="n">
        <v>9651</v>
      </c>
      <c r="B3618" s="13" t="n">
        <v>40</v>
      </c>
      <c r="C3618" s="13" t="s">
        <v>718</v>
      </c>
      <c r="D3618" s="13" t="n">
        <v>1</v>
      </c>
      <c r="E3618" s="13" t="n">
        <v>23</v>
      </c>
      <c r="F3618" s="13" t="s">
        <v>727</v>
      </c>
      <c r="G3618" s="13" t="s">
        <v>26</v>
      </c>
      <c r="H3618" s="13" t="s">
        <v>29</v>
      </c>
      <c r="J3618" s="13" t="n">
        <v>1</v>
      </c>
      <c r="K3618" s="13" t="n">
        <v>5739</v>
      </c>
      <c r="L3618" s="14" t="n">
        <v>0.567361111111111</v>
      </c>
      <c r="M3618" s="15" t="n">
        <v>0.621527777777778</v>
      </c>
      <c r="N3618" s="16" t="n">
        <f aca="false">VLOOKUP(E3618,'Esp. percorsi al 18-10-22'!C:J,8,FALSE())</f>
        <v>37.1247103169748</v>
      </c>
      <c r="Q3618" s="20" t="n">
        <v>46</v>
      </c>
      <c r="R3618" s="17" t="n">
        <f aca="false">+N3618*Q3618</f>
        <v>1707.73667458084</v>
      </c>
      <c r="S3618" s="17" t="n">
        <f aca="false">+O3618*Q3618</f>
        <v>0</v>
      </c>
      <c r="T3618" s="17"/>
      <c r="U3618" s="18" t="n">
        <f aca="false">+M3618-L3618</f>
        <v>0.0541666666666667</v>
      </c>
      <c r="V3618" s="18" t="n">
        <f aca="false">+U3618*Q3618</f>
        <v>2.49166666666667</v>
      </c>
      <c r="W3618" s="18"/>
    </row>
    <row r="3619" s="13" customFormat="true" ht="12" hidden="false" customHeight="false" outlineLevel="0" collapsed="false">
      <c r="A3619" s="12" t="n">
        <v>16701</v>
      </c>
      <c r="B3619" s="13" t="n">
        <v>40</v>
      </c>
      <c r="C3619" s="13" t="s">
        <v>718</v>
      </c>
      <c r="D3619" s="13" t="n">
        <v>1</v>
      </c>
      <c r="E3619" s="13" t="n">
        <v>23</v>
      </c>
      <c r="F3619" s="13" t="s">
        <v>727</v>
      </c>
      <c r="G3619" s="13" t="s">
        <v>28</v>
      </c>
      <c r="H3619" s="13" t="s">
        <v>25</v>
      </c>
      <c r="J3619" s="13" t="n">
        <v>1</v>
      </c>
      <c r="K3619" s="13" t="n">
        <v>16701</v>
      </c>
      <c r="L3619" s="14" t="n">
        <v>0.584722222222222</v>
      </c>
      <c r="M3619" s="15" t="n">
        <v>0.638888888888889</v>
      </c>
      <c r="N3619" s="16" t="n">
        <f aca="false">VLOOKUP(E3619,'Esp. percorsi al 18-10-22'!C:J,8,FALSE())</f>
        <v>37.1247103169748</v>
      </c>
      <c r="Q3619" s="20" t="n">
        <v>67</v>
      </c>
      <c r="R3619" s="17" t="n">
        <f aca="false">+N3619*Q3619</f>
        <v>2487.35559123731</v>
      </c>
      <c r="S3619" s="17" t="n">
        <f aca="false">+O3619*Q3619</f>
        <v>0</v>
      </c>
      <c r="T3619" s="17"/>
      <c r="U3619" s="18" t="n">
        <f aca="false">+M3619-L3619</f>
        <v>0.0541666666666667</v>
      </c>
      <c r="V3619" s="18" t="n">
        <f aca="false">+U3619*Q3619</f>
        <v>3.62916666666667</v>
      </c>
      <c r="W3619" s="18"/>
    </row>
    <row r="3620" s="13" customFormat="true" ht="12" hidden="false" customHeight="false" outlineLevel="0" collapsed="false">
      <c r="A3620" s="12" t="n">
        <v>9652</v>
      </c>
      <c r="B3620" s="13" t="n">
        <v>40</v>
      </c>
      <c r="C3620" s="13" t="s">
        <v>718</v>
      </c>
      <c r="D3620" s="13" t="n">
        <v>1</v>
      </c>
      <c r="E3620" s="13" t="n">
        <v>23</v>
      </c>
      <c r="F3620" s="13" t="s">
        <v>727</v>
      </c>
      <c r="G3620" s="13" t="s">
        <v>26</v>
      </c>
      <c r="H3620" s="13" t="s">
        <v>29</v>
      </c>
      <c r="J3620" s="13" t="n">
        <v>1</v>
      </c>
      <c r="K3620" s="13" t="n">
        <v>5745</v>
      </c>
      <c r="L3620" s="14" t="n">
        <v>0.588194444444444</v>
      </c>
      <c r="M3620" s="15" t="n">
        <v>0.642361111111111</v>
      </c>
      <c r="N3620" s="16" t="n">
        <f aca="false">VLOOKUP(E3620,'Esp. percorsi al 18-10-22'!C:J,8,FALSE())</f>
        <v>37.1247103169748</v>
      </c>
      <c r="Q3620" s="20" t="n">
        <v>46</v>
      </c>
      <c r="R3620" s="17" t="n">
        <f aca="false">+N3620*Q3620</f>
        <v>1707.73667458084</v>
      </c>
      <c r="S3620" s="17" t="n">
        <f aca="false">+O3620*Q3620</f>
        <v>0</v>
      </c>
      <c r="T3620" s="17"/>
      <c r="U3620" s="18" t="n">
        <f aca="false">+M3620-L3620</f>
        <v>0.0541666666666667</v>
      </c>
      <c r="V3620" s="18" t="n">
        <f aca="false">+U3620*Q3620</f>
        <v>2.49166666666667</v>
      </c>
      <c r="W3620" s="18"/>
    </row>
    <row r="3621" s="13" customFormat="true" ht="12" hidden="false" customHeight="false" outlineLevel="0" collapsed="false">
      <c r="A3621" s="12" t="n">
        <v>9653</v>
      </c>
      <c r="B3621" s="13" t="n">
        <v>40</v>
      </c>
      <c r="C3621" s="13" t="s">
        <v>718</v>
      </c>
      <c r="D3621" s="13" t="n">
        <v>1</v>
      </c>
      <c r="E3621" s="13" t="n">
        <v>23</v>
      </c>
      <c r="F3621" s="13" t="s">
        <v>727</v>
      </c>
      <c r="G3621" s="13" t="s">
        <v>26</v>
      </c>
      <c r="H3621" s="13" t="s">
        <v>29</v>
      </c>
      <c r="J3621" s="13" t="n">
        <v>1</v>
      </c>
      <c r="K3621" s="13" t="n">
        <v>5747</v>
      </c>
      <c r="L3621" s="14" t="n">
        <v>0.609027777777778</v>
      </c>
      <c r="M3621" s="15" t="n">
        <v>0.663194444444444</v>
      </c>
      <c r="N3621" s="16" t="n">
        <f aca="false">VLOOKUP(E3621,'Esp. percorsi al 18-10-22'!C:J,8,FALSE())</f>
        <v>37.1247103169748</v>
      </c>
      <c r="Q3621" s="20" t="n">
        <v>46</v>
      </c>
      <c r="R3621" s="17" t="n">
        <f aca="false">+N3621*Q3621</f>
        <v>1707.73667458084</v>
      </c>
      <c r="S3621" s="17" t="n">
        <f aca="false">+O3621*Q3621</f>
        <v>0</v>
      </c>
      <c r="T3621" s="17"/>
      <c r="U3621" s="18" t="n">
        <f aca="false">+M3621-L3621</f>
        <v>0.0541666666666667</v>
      </c>
      <c r="V3621" s="18" t="n">
        <f aca="false">+U3621*Q3621</f>
        <v>2.49166666666667</v>
      </c>
      <c r="W3621" s="18"/>
    </row>
    <row r="3622" s="13" customFormat="true" ht="12" hidden="false" customHeight="false" outlineLevel="0" collapsed="false">
      <c r="A3622" s="12" t="n">
        <v>9409</v>
      </c>
      <c r="B3622" s="13" t="n">
        <v>40</v>
      </c>
      <c r="C3622" s="13" t="s">
        <v>718</v>
      </c>
      <c r="D3622" s="13" t="n">
        <v>1</v>
      </c>
      <c r="E3622" s="13" t="n">
        <v>23</v>
      </c>
      <c r="F3622" s="13" t="s">
        <v>727</v>
      </c>
      <c r="G3622" s="13" t="s">
        <v>26</v>
      </c>
      <c r="H3622" s="13" t="s">
        <v>30</v>
      </c>
      <c r="J3622" s="13" t="n">
        <v>1</v>
      </c>
      <c r="K3622" s="13" t="n">
        <v>4593</v>
      </c>
      <c r="L3622" s="14" t="n">
        <v>0.609027777777778</v>
      </c>
      <c r="M3622" s="15" t="n">
        <v>0.663194444444444</v>
      </c>
      <c r="N3622" s="16" t="n">
        <f aca="false">VLOOKUP(E3622,'Esp. percorsi al 18-10-22'!C:J,8,FALSE())</f>
        <v>37.1247103169748</v>
      </c>
      <c r="Q3622" s="20" t="n">
        <v>5</v>
      </c>
      <c r="R3622" s="17" t="n">
        <f aca="false">+N3622*Q3622</f>
        <v>185.623551584874</v>
      </c>
      <c r="S3622" s="17" t="n">
        <f aca="false">+O3622*Q3622</f>
        <v>0</v>
      </c>
      <c r="T3622" s="17"/>
      <c r="U3622" s="18" t="n">
        <f aca="false">+M3622-L3622</f>
        <v>0.0541666666666667</v>
      </c>
      <c r="V3622" s="18" t="n">
        <f aca="false">+U3622*Q3622</f>
        <v>0.270833333333333</v>
      </c>
      <c r="W3622" s="18"/>
    </row>
    <row r="3623" s="13" customFormat="true" ht="12" hidden="false" customHeight="false" outlineLevel="0" collapsed="false">
      <c r="A3623" s="12" t="n">
        <v>17124</v>
      </c>
      <c r="B3623" s="13" t="n">
        <v>40</v>
      </c>
      <c r="C3623" s="13" t="s">
        <v>718</v>
      </c>
      <c r="D3623" s="13" t="n">
        <v>1</v>
      </c>
      <c r="E3623" s="13" t="n">
        <v>23</v>
      </c>
      <c r="F3623" s="13" t="s">
        <v>727</v>
      </c>
      <c r="G3623" s="13" t="s">
        <v>28</v>
      </c>
      <c r="H3623" s="13" t="s">
        <v>29</v>
      </c>
      <c r="J3623" s="13" t="n">
        <v>1</v>
      </c>
      <c r="K3623" s="13" t="n">
        <v>17124</v>
      </c>
      <c r="L3623" s="14" t="n">
        <v>0.626388888888889</v>
      </c>
      <c r="M3623" s="15" t="n">
        <v>0.680555555555555</v>
      </c>
      <c r="N3623" s="16" t="n">
        <f aca="false">VLOOKUP(E3623,'Esp. percorsi al 18-10-22'!C:J,8,FALSE())</f>
        <v>37.1247103169748</v>
      </c>
      <c r="Q3623" s="20" t="n">
        <v>12</v>
      </c>
      <c r="R3623" s="17" t="n">
        <f aca="false">+N3623*Q3623</f>
        <v>445.496523803698</v>
      </c>
      <c r="S3623" s="17" t="n">
        <f aca="false">+O3623*Q3623</f>
        <v>0</v>
      </c>
      <c r="T3623" s="17"/>
      <c r="U3623" s="18" t="n">
        <f aca="false">+M3623-L3623</f>
        <v>0.0541666666666667</v>
      </c>
      <c r="V3623" s="18" t="n">
        <f aca="false">+U3623*Q3623</f>
        <v>0.65</v>
      </c>
      <c r="W3623" s="18"/>
    </row>
    <row r="3624" s="13" customFormat="true" ht="12" hidden="false" customHeight="false" outlineLevel="0" collapsed="false">
      <c r="A3624" s="12" t="n">
        <v>16703</v>
      </c>
      <c r="B3624" s="13" t="n">
        <v>40</v>
      </c>
      <c r="C3624" s="13" t="s">
        <v>718</v>
      </c>
      <c r="D3624" s="13" t="n">
        <v>1</v>
      </c>
      <c r="E3624" s="13" t="n">
        <v>23</v>
      </c>
      <c r="F3624" s="13" t="s">
        <v>727</v>
      </c>
      <c r="G3624" s="13" t="s">
        <v>28</v>
      </c>
      <c r="H3624" s="13" t="s">
        <v>25</v>
      </c>
      <c r="J3624" s="13" t="n">
        <v>1</v>
      </c>
      <c r="K3624" s="13" t="n">
        <v>16703</v>
      </c>
      <c r="L3624" s="14" t="n">
        <v>0.626388888888889</v>
      </c>
      <c r="M3624" s="15" t="n">
        <v>0.680555555555555</v>
      </c>
      <c r="N3624" s="16" t="n">
        <f aca="false">VLOOKUP(E3624,'Esp. percorsi al 18-10-22'!C:J,8,FALSE())</f>
        <v>37.1247103169748</v>
      </c>
      <c r="Q3624" s="20" t="n">
        <v>67</v>
      </c>
      <c r="R3624" s="17" t="n">
        <f aca="false">+N3624*Q3624</f>
        <v>2487.35559123731</v>
      </c>
      <c r="S3624" s="17" t="n">
        <f aca="false">+O3624*Q3624</f>
        <v>0</v>
      </c>
      <c r="T3624" s="17"/>
      <c r="U3624" s="18" t="n">
        <f aca="false">+M3624-L3624</f>
        <v>0.0541666666666667</v>
      </c>
      <c r="V3624" s="18" t="n">
        <f aca="false">+U3624*Q3624</f>
        <v>3.62916666666667</v>
      </c>
      <c r="W3624" s="18"/>
    </row>
    <row r="3625" s="13" customFormat="true" ht="12" hidden="false" customHeight="false" outlineLevel="0" collapsed="false">
      <c r="A3625" s="12" t="n">
        <v>9654</v>
      </c>
      <c r="B3625" s="13" t="n">
        <v>40</v>
      </c>
      <c r="C3625" s="13" t="s">
        <v>718</v>
      </c>
      <c r="D3625" s="13" t="n">
        <v>1</v>
      </c>
      <c r="E3625" s="13" t="n">
        <v>23</v>
      </c>
      <c r="F3625" s="13" t="s">
        <v>727</v>
      </c>
      <c r="G3625" s="13" t="s">
        <v>26</v>
      </c>
      <c r="H3625" s="13" t="s">
        <v>29</v>
      </c>
      <c r="J3625" s="13" t="n">
        <v>1</v>
      </c>
      <c r="K3625" s="13" t="n">
        <v>5749</v>
      </c>
      <c r="L3625" s="14" t="n">
        <v>0.629861111111111</v>
      </c>
      <c r="M3625" s="15" t="n">
        <v>0.684027777777778</v>
      </c>
      <c r="N3625" s="16" t="n">
        <f aca="false">VLOOKUP(E3625,'Esp. percorsi al 18-10-22'!C:J,8,FALSE())</f>
        <v>37.1247103169748</v>
      </c>
      <c r="Q3625" s="20" t="n">
        <v>46</v>
      </c>
      <c r="R3625" s="17" t="n">
        <f aca="false">+N3625*Q3625</f>
        <v>1707.73667458084</v>
      </c>
      <c r="S3625" s="17" t="n">
        <f aca="false">+O3625*Q3625</f>
        <v>0</v>
      </c>
      <c r="T3625" s="17"/>
      <c r="U3625" s="18" t="n">
        <f aca="false">+M3625-L3625</f>
        <v>0.0541666666666667</v>
      </c>
      <c r="V3625" s="18" t="n">
        <f aca="false">+U3625*Q3625</f>
        <v>2.49166666666667</v>
      </c>
      <c r="W3625" s="18"/>
    </row>
    <row r="3626" s="13" customFormat="true" ht="12" hidden="false" customHeight="false" outlineLevel="0" collapsed="false">
      <c r="A3626" s="12" t="n">
        <v>17149</v>
      </c>
      <c r="B3626" s="13" t="n">
        <v>40</v>
      </c>
      <c r="C3626" s="13" t="s">
        <v>718</v>
      </c>
      <c r="D3626" s="13" t="n">
        <v>1</v>
      </c>
      <c r="E3626" s="13" t="n">
        <v>23</v>
      </c>
      <c r="F3626" s="13" t="s">
        <v>727</v>
      </c>
      <c r="G3626" s="13" t="s">
        <v>28</v>
      </c>
      <c r="H3626" s="13" t="s">
        <v>29</v>
      </c>
      <c r="J3626" s="13" t="n">
        <v>1</v>
      </c>
      <c r="K3626" s="13" t="n">
        <v>17149</v>
      </c>
      <c r="L3626" s="14" t="n">
        <v>0.647222222222222</v>
      </c>
      <c r="M3626" s="15" t="n">
        <v>0.701388888888889</v>
      </c>
      <c r="N3626" s="16" t="n">
        <f aca="false">VLOOKUP(E3626,'Esp. percorsi al 18-10-22'!C:J,8,FALSE())</f>
        <v>37.1247103169748</v>
      </c>
      <c r="Q3626" s="20" t="n">
        <v>12</v>
      </c>
      <c r="R3626" s="17" t="n">
        <f aca="false">+N3626*Q3626</f>
        <v>445.496523803698</v>
      </c>
      <c r="S3626" s="17" t="n">
        <f aca="false">+O3626*Q3626</f>
        <v>0</v>
      </c>
      <c r="T3626" s="17"/>
      <c r="U3626" s="18" t="n">
        <f aca="false">+M3626-L3626</f>
        <v>0.0541666666666667</v>
      </c>
      <c r="V3626" s="18" t="n">
        <f aca="false">+U3626*Q3626</f>
        <v>0.65</v>
      </c>
      <c r="W3626" s="18"/>
    </row>
    <row r="3627" s="13" customFormat="true" ht="12" hidden="false" customHeight="false" outlineLevel="0" collapsed="false">
      <c r="A3627" s="12" t="n">
        <v>16704</v>
      </c>
      <c r="B3627" s="13" t="n">
        <v>40</v>
      </c>
      <c r="C3627" s="13" t="s">
        <v>718</v>
      </c>
      <c r="D3627" s="13" t="n">
        <v>1</v>
      </c>
      <c r="E3627" s="13" t="n">
        <v>23</v>
      </c>
      <c r="F3627" s="13" t="s">
        <v>727</v>
      </c>
      <c r="G3627" s="13" t="s">
        <v>28</v>
      </c>
      <c r="H3627" s="13" t="s">
        <v>25</v>
      </c>
      <c r="J3627" s="13" t="n">
        <v>1</v>
      </c>
      <c r="K3627" s="13" t="n">
        <v>16704</v>
      </c>
      <c r="L3627" s="14" t="n">
        <v>0.647222222222222</v>
      </c>
      <c r="M3627" s="15" t="n">
        <v>0.701388888888889</v>
      </c>
      <c r="N3627" s="16" t="n">
        <f aca="false">VLOOKUP(E3627,'Esp. percorsi al 18-10-22'!C:J,8,FALSE())</f>
        <v>37.1247103169748</v>
      </c>
      <c r="Q3627" s="20" t="n">
        <v>67</v>
      </c>
      <c r="R3627" s="17" t="n">
        <f aca="false">+N3627*Q3627</f>
        <v>2487.35559123731</v>
      </c>
      <c r="S3627" s="17" t="n">
        <f aca="false">+O3627*Q3627</f>
        <v>0</v>
      </c>
      <c r="T3627" s="17"/>
      <c r="U3627" s="18" t="n">
        <f aca="false">+M3627-L3627</f>
        <v>0.0541666666666667</v>
      </c>
      <c r="V3627" s="18" t="n">
        <f aca="false">+U3627*Q3627</f>
        <v>3.62916666666667</v>
      </c>
      <c r="W3627" s="18"/>
    </row>
    <row r="3628" s="13" customFormat="true" ht="12" hidden="false" customHeight="false" outlineLevel="0" collapsed="false">
      <c r="A3628" s="12" t="n">
        <v>9410</v>
      </c>
      <c r="B3628" s="13" t="n">
        <v>40</v>
      </c>
      <c r="C3628" s="13" t="s">
        <v>718</v>
      </c>
      <c r="D3628" s="13" t="n">
        <v>1</v>
      </c>
      <c r="E3628" s="13" t="n">
        <v>23</v>
      </c>
      <c r="F3628" s="13" t="s">
        <v>727</v>
      </c>
      <c r="G3628" s="13" t="s">
        <v>26</v>
      </c>
      <c r="H3628" s="13" t="s">
        <v>30</v>
      </c>
      <c r="J3628" s="13" t="n">
        <v>1</v>
      </c>
      <c r="K3628" s="13" t="n">
        <v>4600</v>
      </c>
      <c r="L3628" s="14" t="n">
        <v>0.650694444444444</v>
      </c>
      <c r="M3628" s="15" t="n">
        <v>0.704861111111111</v>
      </c>
      <c r="N3628" s="16" t="n">
        <f aca="false">VLOOKUP(E3628,'Esp. percorsi al 18-10-22'!C:J,8,FALSE())</f>
        <v>37.1247103169748</v>
      </c>
      <c r="Q3628" s="20" t="n">
        <v>5</v>
      </c>
      <c r="R3628" s="17" t="n">
        <f aca="false">+N3628*Q3628</f>
        <v>185.623551584874</v>
      </c>
      <c r="S3628" s="17" t="n">
        <f aca="false">+O3628*Q3628</f>
        <v>0</v>
      </c>
      <c r="T3628" s="17"/>
      <c r="U3628" s="18" t="n">
        <f aca="false">+M3628-L3628</f>
        <v>0.0541666666666667</v>
      </c>
      <c r="V3628" s="18" t="n">
        <f aca="false">+U3628*Q3628</f>
        <v>0.270833333333333</v>
      </c>
      <c r="W3628" s="18"/>
    </row>
    <row r="3629" s="13" customFormat="true" ht="12" hidden="false" customHeight="false" outlineLevel="0" collapsed="false">
      <c r="A3629" s="12" t="n">
        <v>9341</v>
      </c>
      <c r="B3629" s="13" t="n">
        <v>40</v>
      </c>
      <c r="C3629" s="13" t="s">
        <v>718</v>
      </c>
      <c r="D3629" s="13" t="n">
        <v>1</v>
      </c>
      <c r="E3629" s="13" t="n">
        <v>23</v>
      </c>
      <c r="F3629" s="13" t="s">
        <v>727</v>
      </c>
      <c r="G3629" s="13" t="s">
        <v>26</v>
      </c>
      <c r="H3629" s="13" t="s">
        <v>29</v>
      </c>
      <c r="J3629" s="13" t="n">
        <v>1</v>
      </c>
      <c r="K3629" s="13" t="n">
        <v>2924</v>
      </c>
      <c r="L3629" s="14" t="n">
        <v>0.650694444444444</v>
      </c>
      <c r="M3629" s="15" t="n">
        <v>0.704861111111111</v>
      </c>
      <c r="N3629" s="16" t="n">
        <f aca="false">VLOOKUP(E3629,'Esp. percorsi al 18-10-22'!C:J,8,FALSE())</f>
        <v>37.1247103169748</v>
      </c>
      <c r="Q3629" s="20" t="n">
        <v>46</v>
      </c>
      <c r="R3629" s="17" t="n">
        <f aca="false">+N3629*Q3629</f>
        <v>1707.73667458084</v>
      </c>
      <c r="S3629" s="17" t="n">
        <f aca="false">+O3629*Q3629</f>
        <v>0</v>
      </c>
      <c r="T3629" s="17"/>
      <c r="U3629" s="18" t="n">
        <f aca="false">+M3629-L3629</f>
        <v>0.0541666666666667</v>
      </c>
      <c r="V3629" s="18" t="n">
        <f aca="false">+U3629*Q3629</f>
        <v>2.49166666666667</v>
      </c>
      <c r="W3629" s="18"/>
    </row>
    <row r="3630" s="13" customFormat="true" ht="12" hidden="false" customHeight="false" outlineLevel="0" collapsed="false">
      <c r="A3630" s="12" t="n">
        <v>17143</v>
      </c>
      <c r="B3630" s="13" t="n">
        <v>40</v>
      </c>
      <c r="C3630" s="13" t="s">
        <v>718</v>
      </c>
      <c r="D3630" s="13" t="n">
        <v>1</v>
      </c>
      <c r="E3630" s="13" t="n">
        <v>23</v>
      </c>
      <c r="F3630" s="13" t="s">
        <v>727</v>
      </c>
      <c r="G3630" s="13" t="s">
        <v>28</v>
      </c>
      <c r="H3630" s="13" t="s">
        <v>29</v>
      </c>
      <c r="J3630" s="13" t="n">
        <v>1</v>
      </c>
      <c r="K3630" s="13" t="n">
        <v>17143</v>
      </c>
      <c r="L3630" s="14" t="n">
        <v>0.668055555555556</v>
      </c>
      <c r="M3630" s="15" t="n">
        <v>0.722222222222222</v>
      </c>
      <c r="N3630" s="16" t="n">
        <f aca="false">VLOOKUP(E3630,'Esp. percorsi al 18-10-22'!C:J,8,FALSE())</f>
        <v>37.1247103169748</v>
      </c>
      <c r="Q3630" s="20" t="n">
        <v>12</v>
      </c>
      <c r="R3630" s="17" t="n">
        <f aca="false">+N3630*Q3630</f>
        <v>445.496523803698</v>
      </c>
      <c r="S3630" s="17" t="n">
        <f aca="false">+O3630*Q3630</f>
        <v>0</v>
      </c>
      <c r="T3630" s="17"/>
      <c r="U3630" s="18" t="n">
        <f aca="false">+M3630-L3630</f>
        <v>0.0541666666666667</v>
      </c>
      <c r="V3630" s="18" t="n">
        <f aca="false">+U3630*Q3630</f>
        <v>0.65</v>
      </c>
      <c r="W3630" s="18"/>
    </row>
    <row r="3631" s="13" customFormat="true" ht="12" hidden="false" customHeight="false" outlineLevel="0" collapsed="false">
      <c r="A3631" s="12" t="n">
        <v>16705</v>
      </c>
      <c r="B3631" s="13" t="n">
        <v>40</v>
      </c>
      <c r="C3631" s="13" t="s">
        <v>718</v>
      </c>
      <c r="D3631" s="13" t="n">
        <v>1</v>
      </c>
      <c r="E3631" s="13" t="n">
        <v>23</v>
      </c>
      <c r="F3631" s="13" t="s">
        <v>727</v>
      </c>
      <c r="G3631" s="13" t="s">
        <v>28</v>
      </c>
      <c r="H3631" s="13" t="s">
        <v>25</v>
      </c>
      <c r="J3631" s="13" t="n">
        <v>1</v>
      </c>
      <c r="K3631" s="13" t="n">
        <v>16705</v>
      </c>
      <c r="L3631" s="14" t="n">
        <v>0.668055555555556</v>
      </c>
      <c r="M3631" s="15" t="n">
        <v>0.722222222222222</v>
      </c>
      <c r="N3631" s="16" t="n">
        <f aca="false">VLOOKUP(E3631,'Esp. percorsi al 18-10-22'!C:J,8,FALSE())</f>
        <v>37.1247103169748</v>
      </c>
      <c r="Q3631" s="20" t="n">
        <v>67</v>
      </c>
      <c r="R3631" s="17" t="n">
        <f aca="false">+N3631*Q3631</f>
        <v>2487.35559123731</v>
      </c>
      <c r="S3631" s="17" t="n">
        <f aca="false">+O3631*Q3631</f>
        <v>0</v>
      </c>
      <c r="T3631" s="17"/>
      <c r="U3631" s="18" t="n">
        <f aca="false">+M3631-L3631</f>
        <v>0.0541666666666667</v>
      </c>
      <c r="V3631" s="18" t="n">
        <f aca="false">+U3631*Q3631</f>
        <v>3.62916666666667</v>
      </c>
      <c r="W3631" s="18"/>
    </row>
    <row r="3632" s="13" customFormat="true" ht="12" hidden="false" customHeight="false" outlineLevel="0" collapsed="false">
      <c r="A3632" s="12" t="n">
        <v>9655</v>
      </c>
      <c r="B3632" s="13" t="n">
        <v>40</v>
      </c>
      <c r="C3632" s="13" t="s">
        <v>718</v>
      </c>
      <c r="D3632" s="13" t="n">
        <v>1</v>
      </c>
      <c r="E3632" s="13" t="n">
        <v>23</v>
      </c>
      <c r="F3632" s="13" t="s">
        <v>727</v>
      </c>
      <c r="G3632" s="13" t="s">
        <v>26</v>
      </c>
      <c r="H3632" s="13" t="s">
        <v>29</v>
      </c>
      <c r="J3632" s="13" t="n">
        <v>1</v>
      </c>
      <c r="K3632" s="13" t="n">
        <v>5758</v>
      </c>
      <c r="L3632" s="14" t="n">
        <v>0.671527777777778</v>
      </c>
      <c r="M3632" s="15" t="n">
        <v>0.725694444444444</v>
      </c>
      <c r="N3632" s="16" t="n">
        <f aca="false">VLOOKUP(E3632,'Esp. percorsi al 18-10-22'!C:J,8,FALSE())</f>
        <v>37.1247103169748</v>
      </c>
      <c r="Q3632" s="20" t="n">
        <v>46</v>
      </c>
      <c r="R3632" s="17" t="n">
        <f aca="false">+N3632*Q3632</f>
        <v>1707.73667458084</v>
      </c>
      <c r="S3632" s="17" t="n">
        <f aca="false">+O3632*Q3632</f>
        <v>0</v>
      </c>
      <c r="T3632" s="17"/>
      <c r="U3632" s="18" t="n">
        <f aca="false">+M3632-L3632</f>
        <v>0.0541666666666667</v>
      </c>
      <c r="V3632" s="18" t="n">
        <f aca="false">+U3632*Q3632</f>
        <v>2.49166666666667</v>
      </c>
      <c r="W3632" s="18"/>
    </row>
    <row r="3633" s="13" customFormat="true" ht="12" hidden="false" customHeight="false" outlineLevel="0" collapsed="false">
      <c r="A3633" s="12" t="n">
        <v>17121</v>
      </c>
      <c r="B3633" s="13" t="n">
        <v>40</v>
      </c>
      <c r="C3633" s="13" t="s">
        <v>718</v>
      </c>
      <c r="D3633" s="13" t="n">
        <v>1</v>
      </c>
      <c r="E3633" s="13" t="n">
        <v>23</v>
      </c>
      <c r="F3633" s="13" t="s">
        <v>727</v>
      </c>
      <c r="G3633" s="13" t="s">
        <v>28</v>
      </c>
      <c r="H3633" s="13" t="s">
        <v>29</v>
      </c>
      <c r="J3633" s="13" t="n">
        <v>1</v>
      </c>
      <c r="K3633" s="13" t="n">
        <v>17121</v>
      </c>
      <c r="L3633" s="14" t="n">
        <v>0.688888888888889</v>
      </c>
      <c r="M3633" s="15" t="n">
        <v>0.743055555555555</v>
      </c>
      <c r="N3633" s="16" t="n">
        <f aca="false">VLOOKUP(E3633,'Esp. percorsi al 18-10-22'!C:J,8,FALSE())</f>
        <v>37.1247103169748</v>
      </c>
      <c r="Q3633" s="20" t="n">
        <v>12</v>
      </c>
      <c r="R3633" s="17" t="n">
        <f aca="false">+N3633*Q3633</f>
        <v>445.496523803698</v>
      </c>
      <c r="S3633" s="17" t="n">
        <f aca="false">+O3633*Q3633</f>
        <v>0</v>
      </c>
      <c r="T3633" s="17"/>
      <c r="U3633" s="18" t="n">
        <f aca="false">+M3633-L3633</f>
        <v>0.0541666666666667</v>
      </c>
      <c r="V3633" s="18" t="n">
        <f aca="false">+U3633*Q3633</f>
        <v>0.65</v>
      </c>
      <c r="W3633" s="18"/>
    </row>
    <row r="3634" s="13" customFormat="true" ht="12" hidden="false" customHeight="false" outlineLevel="0" collapsed="false">
      <c r="A3634" s="12" t="n">
        <v>16706</v>
      </c>
      <c r="B3634" s="13" t="n">
        <v>40</v>
      </c>
      <c r="C3634" s="13" t="s">
        <v>718</v>
      </c>
      <c r="D3634" s="13" t="n">
        <v>1</v>
      </c>
      <c r="E3634" s="13" t="n">
        <v>23</v>
      </c>
      <c r="F3634" s="13" t="s">
        <v>727</v>
      </c>
      <c r="G3634" s="13" t="s">
        <v>28</v>
      </c>
      <c r="H3634" s="13" t="s">
        <v>25</v>
      </c>
      <c r="J3634" s="13" t="n">
        <v>1</v>
      </c>
      <c r="K3634" s="13" t="n">
        <v>16706</v>
      </c>
      <c r="L3634" s="14" t="n">
        <v>0.688888888888889</v>
      </c>
      <c r="M3634" s="15" t="n">
        <v>0.743055555555555</v>
      </c>
      <c r="N3634" s="16" t="n">
        <f aca="false">VLOOKUP(E3634,'Esp. percorsi al 18-10-22'!C:J,8,FALSE())</f>
        <v>37.1247103169748</v>
      </c>
      <c r="Q3634" s="20" t="n">
        <v>67</v>
      </c>
      <c r="R3634" s="17" t="n">
        <f aca="false">+N3634*Q3634</f>
        <v>2487.35559123731</v>
      </c>
      <c r="S3634" s="17" t="n">
        <f aca="false">+O3634*Q3634</f>
        <v>0</v>
      </c>
      <c r="T3634" s="17"/>
      <c r="U3634" s="18" t="n">
        <f aca="false">+M3634-L3634</f>
        <v>0.0541666666666667</v>
      </c>
      <c r="V3634" s="18" t="n">
        <f aca="false">+U3634*Q3634</f>
        <v>3.62916666666667</v>
      </c>
      <c r="W3634" s="18"/>
    </row>
    <row r="3635" s="13" customFormat="true" ht="12" hidden="false" customHeight="false" outlineLevel="0" collapsed="false">
      <c r="A3635" s="12" t="n">
        <v>17505</v>
      </c>
      <c r="B3635" s="13" t="n">
        <v>40</v>
      </c>
      <c r="C3635" s="13" t="s">
        <v>718</v>
      </c>
      <c r="D3635" s="13" t="n">
        <v>1</v>
      </c>
      <c r="E3635" s="13" t="n">
        <v>23</v>
      </c>
      <c r="F3635" s="13" t="s">
        <v>727</v>
      </c>
      <c r="G3635" s="13" t="s">
        <v>26</v>
      </c>
      <c r="H3635" s="13" t="s">
        <v>25</v>
      </c>
      <c r="J3635" s="13" t="n">
        <v>1</v>
      </c>
      <c r="K3635" s="13" t="n">
        <v>5679</v>
      </c>
      <c r="L3635" s="14" t="n">
        <v>0.692361111111111</v>
      </c>
      <c r="M3635" s="15" t="n">
        <v>0.746527777777778</v>
      </c>
      <c r="N3635" s="16" t="n">
        <f aca="false">VLOOKUP(E3635,'Esp. percorsi al 18-10-22'!C:J,8,FALSE())</f>
        <v>37.1247103169748</v>
      </c>
      <c r="Q3635" s="20" t="n">
        <v>235</v>
      </c>
      <c r="R3635" s="17" t="n">
        <f aca="false">+N3635*Q3635</f>
        <v>8724.30692448908</v>
      </c>
      <c r="S3635" s="17" t="n">
        <f aca="false">+O3635*Q3635</f>
        <v>0</v>
      </c>
      <c r="T3635" s="17"/>
      <c r="U3635" s="18" t="n">
        <f aca="false">+M3635-L3635</f>
        <v>0.0541666666666667</v>
      </c>
      <c r="V3635" s="18" t="n">
        <f aca="false">+U3635*Q3635</f>
        <v>12.7291666666667</v>
      </c>
      <c r="W3635" s="18"/>
    </row>
    <row r="3636" s="13" customFormat="true" ht="12" hidden="false" customHeight="false" outlineLevel="0" collapsed="false">
      <c r="A3636" s="12" t="n">
        <v>9656</v>
      </c>
      <c r="B3636" s="13" t="n">
        <v>40</v>
      </c>
      <c r="C3636" s="13" t="s">
        <v>718</v>
      </c>
      <c r="D3636" s="13" t="n">
        <v>1</v>
      </c>
      <c r="E3636" s="13" t="n">
        <v>23</v>
      </c>
      <c r="F3636" s="13" t="s">
        <v>727</v>
      </c>
      <c r="G3636" s="13" t="s">
        <v>26</v>
      </c>
      <c r="H3636" s="13" t="s">
        <v>29</v>
      </c>
      <c r="J3636" s="13" t="n">
        <v>1</v>
      </c>
      <c r="K3636" s="13" t="n">
        <v>5760</v>
      </c>
      <c r="L3636" s="14" t="n">
        <v>0.692361111111111</v>
      </c>
      <c r="M3636" s="15" t="n">
        <v>0.746527777777778</v>
      </c>
      <c r="N3636" s="16" t="n">
        <f aca="false">VLOOKUP(E3636,'Esp. percorsi al 18-10-22'!C:J,8,FALSE())</f>
        <v>37.1247103169748</v>
      </c>
      <c r="Q3636" s="20" t="n">
        <v>46</v>
      </c>
      <c r="R3636" s="17" t="n">
        <f aca="false">+N3636*Q3636</f>
        <v>1707.73667458084</v>
      </c>
      <c r="S3636" s="17" t="n">
        <f aca="false">+O3636*Q3636</f>
        <v>0</v>
      </c>
      <c r="T3636" s="17"/>
      <c r="U3636" s="18" t="n">
        <f aca="false">+M3636-L3636</f>
        <v>0.0541666666666667</v>
      </c>
      <c r="V3636" s="18" t="n">
        <f aca="false">+U3636*Q3636</f>
        <v>2.49166666666667</v>
      </c>
      <c r="W3636" s="18"/>
    </row>
    <row r="3637" s="13" customFormat="true" ht="12" hidden="false" customHeight="false" outlineLevel="0" collapsed="false">
      <c r="A3637" s="12" t="n">
        <v>9411</v>
      </c>
      <c r="B3637" s="13" t="n">
        <v>40</v>
      </c>
      <c r="C3637" s="13" t="s">
        <v>718</v>
      </c>
      <c r="D3637" s="13" t="n">
        <v>1</v>
      </c>
      <c r="E3637" s="13" t="n">
        <v>23</v>
      </c>
      <c r="F3637" s="13" t="s">
        <v>727</v>
      </c>
      <c r="G3637" s="13" t="s">
        <v>26</v>
      </c>
      <c r="H3637" s="13" t="s">
        <v>30</v>
      </c>
      <c r="J3637" s="13" t="n">
        <v>1</v>
      </c>
      <c r="K3637" s="13" t="n">
        <v>4606</v>
      </c>
      <c r="L3637" s="14" t="n">
        <v>0.692361111111111</v>
      </c>
      <c r="M3637" s="15" t="n">
        <v>0.746527777777778</v>
      </c>
      <c r="N3637" s="16" t="n">
        <f aca="false">VLOOKUP(E3637,'Esp. percorsi al 18-10-22'!C:J,8,FALSE())</f>
        <v>37.1247103169748</v>
      </c>
      <c r="Q3637" s="20" t="n">
        <v>5</v>
      </c>
      <c r="R3637" s="17" t="n">
        <f aca="false">+N3637*Q3637</f>
        <v>185.623551584874</v>
      </c>
      <c r="S3637" s="17" t="n">
        <f aca="false">+O3637*Q3637</f>
        <v>0</v>
      </c>
      <c r="T3637" s="17"/>
      <c r="U3637" s="18" t="n">
        <f aca="false">+M3637-L3637</f>
        <v>0.0541666666666667</v>
      </c>
      <c r="V3637" s="18" t="n">
        <f aca="false">+U3637*Q3637</f>
        <v>0.270833333333333</v>
      </c>
      <c r="W3637" s="18"/>
    </row>
    <row r="3638" s="13" customFormat="true" ht="12" hidden="false" customHeight="false" outlineLevel="0" collapsed="false">
      <c r="A3638" s="12" t="n">
        <v>17094</v>
      </c>
      <c r="B3638" s="13" t="n">
        <v>40</v>
      </c>
      <c r="C3638" s="13" t="s">
        <v>718</v>
      </c>
      <c r="D3638" s="13" t="n">
        <v>1</v>
      </c>
      <c r="E3638" s="13" t="n">
        <v>23</v>
      </c>
      <c r="F3638" s="13" t="s">
        <v>727</v>
      </c>
      <c r="G3638" s="13" t="s">
        <v>28</v>
      </c>
      <c r="H3638" s="13" t="s">
        <v>29</v>
      </c>
      <c r="J3638" s="13" t="n">
        <v>1</v>
      </c>
      <c r="K3638" s="13" t="n">
        <v>17094</v>
      </c>
      <c r="L3638" s="14" t="n">
        <v>0.702777777777778</v>
      </c>
      <c r="M3638" s="15" t="n">
        <v>0.756944444444444</v>
      </c>
      <c r="N3638" s="16" t="n">
        <f aca="false">VLOOKUP(E3638,'Esp. percorsi al 18-10-22'!C:J,8,FALSE())</f>
        <v>37.1247103169748</v>
      </c>
      <c r="Q3638" s="20" t="n">
        <v>12</v>
      </c>
      <c r="R3638" s="17" t="n">
        <f aca="false">+N3638*Q3638</f>
        <v>445.496523803698</v>
      </c>
      <c r="S3638" s="17" t="n">
        <f aca="false">+O3638*Q3638</f>
        <v>0</v>
      </c>
      <c r="T3638" s="17"/>
      <c r="U3638" s="18" t="n">
        <f aca="false">+M3638-L3638</f>
        <v>0.0541666666666667</v>
      </c>
      <c r="V3638" s="18" t="n">
        <f aca="false">+U3638*Q3638</f>
        <v>0.65</v>
      </c>
      <c r="W3638" s="18"/>
    </row>
    <row r="3639" s="13" customFormat="true" ht="12" hidden="false" customHeight="false" outlineLevel="0" collapsed="false">
      <c r="A3639" s="12" t="n">
        <v>9487</v>
      </c>
      <c r="B3639" s="13" t="n">
        <v>40</v>
      </c>
      <c r="C3639" s="13" t="s">
        <v>718</v>
      </c>
      <c r="D3639" s="13" t="n">
        <v>1</v>
      </c>
      <c r="E3639" s="13" t="n">
        <v>23</v>
      </c>
      <c r="F3639" s="13" t="s">
        <v>727</v>
      </c>
      <c r="G3639" s="13" t="s">
        <v>28</v>
      </c>
      <c r="H3639" s="13" t="s">
        <v>25</v>
      </c>
      <c r="J3639" s="13" t="n">
        <v>1</v>
      </c>
      <c r="K3639" s="13" t="n">
        <v>5293</v>
      </c>
      <c r="L3639" s="14" t="n">
        <v>0.702777777777778</v>
      </c>
      <c r="M3639" s="15" t="n">
        <v>0.756944444444444</v>
      </c>
      <c r="N3639" s="16" t="n">
        <f aca="false">VLOOKUP(E3639,'Esp. percorsi al 18-10-22'!C:J,8,FALSE())</f>
        <v>37.1247103169748</v>
      </c>
      <c r="Q3639" s="20" t="n">
        <v>67</v>
      </c>
      <c r="R3639" s="17" t="n">
        <f aca="false">+N3639*Q3639</f>
        <v>2487.35559123731</v>
      </c>
      <c r="S3639" s="17" t="n">
        <f aca="false">+O3639*Q3639</f>
        <v>0</v>
      </c>
      <c r="T3639" s="17"/>
      <c r="U3639" s="18" t="n">
        <f aca="false">+M3639-L3639</f>
        <v>0.0541666666666667</v>
      </c>
      <c r="V3639" s="18" t="n">
        <f aca="false">+U3639*Q3639</f>
        <v>3.62916666666667</v>
      </c>
      <c r="W3639" s="18"/>
    </row>
    <row r="3640" s="13" customFormat="true" ht="12" hidden="false" customHeight="false" outlineLevel="0" collapsed="false">
      <c r="A3640" s="12" t="n">
        <v>9657</v>
      </c>
      <c r="B3640" s="13" t="n">
        <v>40</v>
      </c>
      <c r="C3640" s="13" t="s">
        <v>718</v>
      </c>
      <c r="D3640" s="13" t="n">
        <v>1</v>
      </c>
      <c r="E3640" s="13" t="n">
        <v>23</v>
      </c>
      <c r="F3640" s="13" t="s">
        <v>727</v>
      </c>
      <c r="G3640" s="13" t="s">
        <v>26</v>
      </c>
      <c r="H3640" s="13" t="s">
        <v>29</v>
      </c>
      <c r="J3640" s="13" t="n">
        <v>1</v>
      </c>
      <c r="K3640" s="13" t="n">
        <v>5762</v>
      </c>
      <c r="L3640" s="14" t="n">
        <v>0.713194444444444</v>
      </c>
      <c r="M3640" s="15" t="n">
        <v>0.767361111111111</v>
      </c>
      <c r="N3640" s="16" t="n">
        <f aca="false">VLOOKUP(E3640,'Esp. percorsi al 18-10-22'!C:J,8,FALSE())</f>
        <v>37.1247103169748</v>
      </c>
      <c r="Q3640" s="20" t="n">
        <v>46</v>
      </c>
      <c r="R3640" s="17" t="n">
        <f aca="false">+N3640*Q3640</f>
        <v>1707.73667458084</v>
      </c>
      <c r="S3640" s="17" t="n">
        <f aca="false">+O3640*Q3640</f>
        <v>0</v>
      </c>
      <c r="T3640" s="17"/>
      <c r="U3640" s="18" t="n">
        <f aca="false">+M3640-L3640</f>
        <v>0.0541666666666667</v>
      </c>
      <c r="V3640" s="18" t="n">
        <f aca="false">+U3640*Q3640</f>
        <v>2.49166666666667</v>
      </c>
      <c r="W3640" s="18"/>
    </row>
    <row r="3641" s="13" customFormat="true" ht="12" hidden="false" customHeight="false" outlineLevel="0" collapsed="false">
      <c r="A3641" s="12" t="n">
        <v>9622</v>
      </c>
      <c r="B3641" s="13" t="n">
        <v>40</v>
      </c>
      <c r="C3641" s="13" t="s">
        <v>718</v>
      </c>
      <c r="D3641" s="13" t="n">
        <v>1</v>
      </c>
      <c r="E3641" s="13" t="n">
        <v>23</v>
      </c>
      <c r="F3641" s="13" t="s">
        <v>727</v>
      </c>
      <c r="G3641" s="13" t="s">
        <v>26</v>
      </c>
      <c r="H3641" s="13" t="s">
        <v>25</v>
      </c>
      <c r="J3641" s="13" t="n">
        <v>1</v>
      </c>
      <c r="K3641" s="13" t="n">
        <v>5680</v>
      </c>
      <c r="L3641" s="14" t="n">
        <v>0.713194444444444</v>
      </c>
      <c r="M3641" s="15" t="n">
        <v>0.767361111111111</v>
      </c>
      <c r="N3641" s="16" t="n">
        <f aca="false">VLOOKUP(E3641,'Esp. percorsi al 18-10-22'!C:J,8,FALSE())</f>
        <v>37.1247103169748</v>
      </c>
      <c r="Q3641" s="20" t="n">
        <v>235</v>
      </c>
      <c r="R3641" s="17" t="n">
        <f aca="false">+N3641*Q3641</f>
        <v>8724.30692448908</v>
      </c>
      <c r="S3641" s="17" t="n">
        <f aca="false">+O3641*Q3641</f>
        <v>0</v>
      </c>
      <c r="T3641" s="17"/>
      <c r="U3641" s="18" t="n">
        <f aca="false">+M3641-L3641</f>
        <v>0.0541666666666667</v>
      </c>
      <c r="V3641" s="18" t="n">
        <f aca="false">+U3641*Q3641</f>
        <v>12.7291666666667</v>
      </c>
      <c r="W3641" s="18"/>
    </row>
    <row r="3642" s="13" customFormat="true" ht="12" hidden="false" customHeight="false" outlineLevel="0" collapsed="false">
      <c r="A3642" s="12" t="n">
        <v>17159</v>
      </c>
      <c r="B3642" s="13" t="n">
        <v>40</v>
      </c>
      <c r="C3642" s="13" t="s">
        <v>718</v>
      </c>
      <c r="D3642" s="13" t="n">
        <v>1</v>
      </c>
      <c r="E3642" s="13" t="n">
        <v>23</v>
      </c>
      <c r="F3642" s="13" t="s">
        <v>727</v>
      </c>
      <c r="G3642" s="13" t="s">
        <v>28</v>
      </c>
      <c r="H3642" s="13" t="s">
        <v>29</v>
      </c>
      <c r="J3642" s="13" t="n">
        <v>1</v>
      </c>
      <c r="K3642" s="13" t="n">
        <v>17159</v>
      </c>
      <c r="L3642" s="14" t="n">
        <v>0.716666666666667</v>
      </c>
      <c r="M3642" s="15" t="n">
        <v>0.770833333333333</v>
      </c>
      <c r="N3642" s="16" t="n">
        <f aca="false">VLOOKUP(E3642,'Esp. percorsi al 18-10-22'!C:J,8,FALSE())</f>
        <v>37.1247103169748</v>
      </c>
      <c r="Q3642" s="20" t="n">
        <v>12</v>
      </c>
      <c r="R3642" s="17" t="n">
        <f aca="false">+N3642*Q3642</f>
        <v>445.496523803698</v>
      </c>
      <c r="S3642" s="17" t="n">
        <f aca="false">+O3642*Q3642</f>
        <v>0</v>
      </c>
      <c r="T3642" s="17"/>
      <c r="U3642" s="18" t="n">
        <f aca="false">+M3642-L3642</f>
        <v>0.0541666666666667</v>
      </c>
      <c r="V3642" s="18" t="n">
        <f aca="false">+U3642*Q3642</f>
        <v>0.65</v>
      </c>
      <c r="W3642" s="18"/>
    </row>
    <row r="3643" s="13" customFormat="true" ht="12" hidden="false" customHeight="false" outlineLevel="0" collapsed="false">
      <c r="A3643" s="12" t="n">
        <v>16708</v>
      </c>
      <c r="B3643" s="13" t="n">
        <v>40</v>
      </c>
      <c r="C3643" s="13" t="s">
        <v>718</v>
      </c>
      <c r="D3643" s="13" t="n">
        <v>1</v>
      </c>
      <c r="E3643" s="13" t="n">
        <v>23</v>
      </c>
      <c r="F3643" s="13" t="s">
        <v>727</v>
      </c>
      <c r="G3643" s="13" t="s">
        <v>28</v>
      </c>
      <c r="H3643" s="13" t="s">
        <v>25</v>
      </c>
      <c r="J3643" s="13" t="n">
        <v>1</v>
      </c>
      <c r="K3643" s="13" t="n">
        <v>16708</v>
      </c>
      <c r="L3643" s="14" t="n">
        <v>0.716666666666667</v>
      </c>
      <c r="M3643" s="15" t="n">
        <v>0.770833333333333</v>
      </c>
      <c r="N3643" s="16" t="n">
        <f aca="false">VLOOKUP(E3643,'Esp. percorsi al 18-10-22'!C:J,8,FALSE())</f>
        <v>37.1247103169748</v>
      </c>
      <c r="Q3643" s="20" t="n">
        <v>67</v>
      </c>
      <c r="R3643" s="17" t="n">
        <f aca="false">+N3643*Q3643</f>
        <v>2487.35559123731</v>
      </c>
      <c r="S3643" s="17" t="n">
        <f aca="false">+O3643*Q3643</f>
        <v>0</v>
      </c>
      <c r="T3643" s="17"/>
      <c r="U3643" s="18" t="n">
        <f aca="false">+M3643-L3643</f>
        <v>0.0541666666666667</v>
      </c>
      <c r="V3643" s="18" t="n">
        <f aca="false">+U3643*Q3643</f>
        <v>3.62916666666667</v>
      </c>
      <c r="W3643" s="18"/>
    </row>
    <row r="3644" s="13" customFormat="true" ht="12" hidden="false" customHeight="false" outlineLevel="0" collapsed="false">
      <c r="A3644" s="12" t="n">
        <v>9658</v>
      </c>
      <c r="B3644" s="13" t="n">
        <v>40</v>
      </c>
      <c r="C3644" s="13" t="s">
        <v>718</v>
      </c>
      <c r="D3644" s="13" t="n">
        <v>1</v>
      </c>
      <c r="E3644" s="13" t="n">
        <v>23</v>
      </c>
      <c r="F3644" s="13" t="s">
        <v>727</v>
      </c>
      <c r="G3644" s="13" t="s">
        <v>26</v>
      </c>
      <c r="H3644" s="13" t="s">
        <v>29</v>
      </c>
      <c r="J3644" s="13" t="n">
        <v>1</v>
      </c>
      <c r="K3644" s="13" t="n">
        <v>5763</v>
      </c>
      <c r="L3644" s="14" t="n">
        <v>0.723611111111111</v>
      </c>
      <c r="M3644" s="15" t="n">
        <v>0.777777777777778</v>
      </c>
      <c r="N3644" s="16" t="n">
        <f aca="false">VLOOKUP(E3644,'Esp. percorsi al 18-10-22'!C:J,8,FALSE())</f>
        <v>37.1247103169748</v>
      </c>
      <c r="Q3644" s="20" t="n">
        <v>46</v>
      </c>
      <c r="R3644" s="17" t="n">
        <f aca="false">+N3644*Q3644</f>
        <v>1707.73667458084</v>
      </c>
      <c r="S3644" s="17" t="n">
        <f aca="false">+O3644*Q3644</f>
        <v>0</v>
      </c>
      <c r="T3644" s="17"/>
      <c r="U3644" s="18" t="n">
        <f aca="false">+M3644-L3644</f>
        <v>0.0541666666666667</v>
      </c>
      <c r="V3644" s="18" t="n">
        <f aca="false">+U3644*Q3644</f>
        <v>2.49166666666667</v>
      </c>
      <c r="W3644" s="18"/>
    </row>
    <row r="3645" s="13" customFormat="true" ht="12" hidden="false" customHeight="false" outlineLevel="0" collapsed="false">
      <c r="A3645" s="12" t="n">
        <v>9412</v>
      </c>
      <c r="B3645" s="13" t="n">
        <v>40</v>
      </c>
      <c r="C3645" s="13" t="s">
        <v>718</v>
      </c>
      <c r="D3645" s="13" t="n">
        <v>1</v>
      </c>
      <c r="E3645" s="13" t="n">
        <v>23</v>
      </c>
      <c r="F3645" s="13" t="s">
        <v>727</v>
      </c>
      <c r="G3645" s="13" t="s">
        <v>26</v>
      </c>
      <c r="H3645" s="13" t="s">
        <v>30</v>
      </c>
      <c r="J3645" s="13" t="n">
        <v>1</v>
      </c>
      <c r="K3645" s="13" t="n">
        <v>4644</v>
      </c>
      <c r="L3645" s="14" t="n">
        <v>0.734027777777778</v>
      </c>
      <c r="M3645" s="15" t="n">
        <v>0.788194444444444</v>
      </c>
      <c r="N3645" s="16" t="n">
        <f aca="false">VLOOKUP(E3645,'Esp. percorsi al 18-10-22'!C:J,8,FALSE())</f>
        <v>37.1247103169748</v>
      </c>
      <c r="Q3645" s="20" t="n">
        <v>5</v>
      </c>
      <c r="R3645" s="17" t="n">
        <f aca="false">+N3645*Q3645</f>
        <v>185.623551584874</v>
      </c>
      <c r="S3645" s="17" t="n">
        <f aca="false">+O3645*Q3645</f>
        <v>0</v>
      </c>
      <c r="T3645" s="17"/>
      <c r="U3645" s="18" t="n">
        <f aca="false">+M3645-L3645</f>
        <v>0.0541666666666667</v>
      </c>
      <c r="V3645" s="18" t="n">
        <f aca="false">+U3645*Q3645</f>
        <v>0.270833333333333</v>
      </c>
      <c r="W3645" s="18"/>
    </row>
    <row r="3646" s="13" customFormat="true" ht="12" hidden="false" customHeight="false" outlineLevel="0" collapsed="false">
      <c r="A3646" s="12" t="n">
        <v>17139</v>
      </c>
      <c r="B3646" s="13" t="n">
        <v>40</v>
      </c>
      <c r="C3646" s="13" t="s">
        <v>718</v>
      </c>
      <c r="D3646" s="13" t="n">
        <v>1</v>
      </c>
      <c r="E3646" s="13" t="n">
        <v>23</v>
      </c>
      <c r="F3646" s="13" t="s">
        <v>727</v>
      </c>
      <c r="G3646" s="13" t="s">
        <v>28</v>
      </c>
      <c r="H3646" s="13" t="s">
        <v>29</v>
      </c>
      <c r="J3646" s="13" t="n">
        <v>1</v>
      </c>
      <c r="K3646" s="13" t="n">
        <v>17139</v>
      </c>
      <c r="L3646" s="14" t="n">
        <v>0.744444444444444</v>
      </c>
      <c r="M3646" s="15" t="n">
        <v>0.798611111111111</v>
      </c>
      <c r="N3646" s="16" t="n">
        <f aca="false">VLOOKUP(E3646,'Esp. percorsi al 18-10-22'!C:J,8,FALSE())</f>
        <v>37.1247103169748</v>
      </c>
      <c r="Q3646" s="20" t="n">
        <v>12</v>
      </c>
      <c r="R3646" s="17" t="n">
        <f aca="false">+N3646*Q3646</f>
        <v>445.496523803698</v>
      </c>
      <c r="S3646" s="17" t="n">
        <f aca="false">+O3646*Q3646</f>
        <v>0</v>
      </c>
      <c r="T3646" s="17"/>
      <c r="U3646" s="18" t="n">
        <f aca="false">+M3646-L3646</f>
        <v>0.0541666666666667</v>
      </c>
      <c r="V3646" s="18" t="n">
        <f aca="false">+U3646*Q3646</f>
        <v>0.65</v>
      </c>
      <c r="W3646" s="18"/>
    </row>
    <row r="3647" s="13" customFormat="true" ht="12" hidden="false" customHeight="false" outlineLevel="0" collapsed="false">
      <c r="A3647" s="12" t="n">
        <v>16710</v>
      </c>
      <c r="B3647" s="13" t="n">
        <v>40</v>
      </c>
      <c r="C3647" s="13" t="s">
        <v>718</v>
      </c>
      <c r="D3647" s="13" t="n">
        <v>1</v>
      </c>
      <c r="E3647" s="13" t="n">
        <v>23</v>
      </c>
      <c r="F3647" s="13" t="s">
        <v>727</v>
      </c>
      <c r="G3647" s="13" t="s">
        <v>28</v>
      </c>
      <c r="H3647" s="13" t="s">
        <v>25</v>
      </c>
      <c r="J3647" s="13" t="n">
        <v>1</v>
      </c>
      <c r="K3647" s="13" t="n">
        <v>16710</v>
      </c>
      <c r="L3647" s="14" t="n">
        <v>0.744444444444444</v>
      </c>
      <c r="M3647" s="15" t="n">
        <v>0.798611111111111</v>
      </c>
      <c r="N3647" s="16" t="n">
        <f aca="false">VLOOKUP(E3647,'Esp. percorsi al 18-10-22'!C:J,8,FALSE())</f>
        <v>37.1247103169748</v>
      </c>
      <c r="Q3647" s="20" t="n">
        <v>67</v>
      </c>
      <c r="R3647" s="17" t="n">
        <f aca="false">+N3647*Q3647</f>
        <v>2487.35559123731</v>
      </c>
      <c r="S3647" s="17" t="n">
        <f aca="false">+O3647*Q3647</f>
        <v>0</v>
      </c>
      <c r="T3647" s="17"/>
      <c r="U3647" s="18" t="n">
        <f aca="false">+M3647-L3647</f>
        <v>0.0541666666666667</v>
      </c>
      <c r="V3647" s="18" t="n">
        <f aca="false">+U3647*Q3647</f>
        <v>3.62916666666667</v>
      </c>
      <c r="W3647" s="18"/>
    </row>
    <row r="3648" s="13" customFormat="true" ht="12" hidden="false" customHeight="false" outlineLevel="0" collapsed="false">
      <c r="A3648" s="12" t="n">
        <v>17650</v>
      </c>
      <c r="B3648" s="13" t="n">
        <v>40</v>
      </c>
      <c r="C3648" s="13" t="s">
        <v>718</v>
      </c>
      <c r="D3648" s="13" t="n">
        <v>1</v>
      </c>
      <c r="E3648" s="13" t="n">
        <v>23</v>
      </c>
      <c r="F3648" s="13" t="s">
        <v>727</v>
      </c>
      <c r="G3648" s="13" t="s">
        <v>26</v>
      </c>
      <c r="H3648" s="13" t="s">
        <v>25</v>
      </c>
      <c r="J3648" s="13" t="n">
        <v>1</v>
      </c>
      <c r="K3648" s="13" t="n">
        <v>5682</v>
      </c>
      <c r="L3648" s="14" t="n">
        <v>0.754861111111111</v>
      </c>
      <c r="M3648" s="15" t="n">
        <v>0.809027777777778</v>
      </c>
      <c r="N3648" s="16" t="n">
        <f aca="false">VLOOKUP(E3648,'Esp. percorsi al 18-10-22'!C:J,8,FALSE())</f>
        <v>37.1247103169748</v>
      </c>
      <c r="Q3648" s="20" t="n">
        <v>235</v>
      </c>
      <c r="R3648" s="17" t="n">
        <f aca="false">+N3648*Q3648</f>
        <v>8724.30692448908</v>
      </c>
      <c r="S3648" s="17" t="n">
        <f aca="false">+O3648*Q3648</f>
        <v>0</v>
      </c>
      <c r="T3648" s="17"/>
      <c r="U3648" s="18" t="n">
        <f aca="false">+M3648-L3648</f>
        <v>0.0541666666666667</v>
      </c>
      <c r="V3648" s="18" t="n">
        <f aca="false">+U3648*Q3648</f>
        <v>12.7291666666667</v>
      </c>
      <c r="W3648" s="18"/>
    </row>
    <row r="3649" s="13" customFormat="true" ht="12" hidden="false" customHeight="false" outlineLevel="0" collapsed="false">
      <c r="A3649" s="12" t="n">
        <v>17130</v>
      </c>
      <c r="B3649" s="13" t="n">
        <v>40</v>
      </c>
      <c r="C3649" s="13" t="s">
        <v>718</v>
      </c>
      <c r="D3649" s="13" t="n">
        <v>1</v>
      </c>
      <c r="E3649" s="13" t="n">
        <v>23</v>
      </c>
      <c r="F3649" s="13" t="s">
        <v>727</v>
      </c>
      <c r="G3649" s="13" t="s">
        <v>28</v>
      </c>
      <c r="H3649" s="13" t="s">
        <v>29</v>
      </c>
      <c r="J3649" s="13" t="n">
        <v>1</v>
      </c>
      <c r="K3649" s="13" t="n">
        <v>17130</v>
      </c>
      <c r="L3649" s="14" t="n">
        <v>0.772222222222222</v>
      </c>
      <c r="M3649" s="15" t="n">
        <v>0.826388888888889</v>
      </c>
      <c r="N3649" s="16" t="n">
        <f aca="false">VLOOKUP(E3649,'Esp. percorsi al 18-10-22'!C:J,8,FALSE())</f>
        <v>37.1247103169748</v>
      </c>
      <c r="Q3649" s="20" t="n">
        <v>12</v>
      </c>
      <c r="R3649" s="17" t="n">
        <f aca="false">+N3649*Q3649</f>
        <v>445.496523803698</v>
      </c>
      <c r="S3649" s="17" t="n">
        <f aca="false">+O3649*Q3649</f>
        <v>0</v>
      </c>
      <c r="T3649" s="17"/>
      <c r="U3649" s="18" t="n">
        <f aca="false">+M3649-L3649</f>
        <v>0.0541666666666667</v>
      </c>
      <c r="V3649" s="18" t="n">
        <f aca="false">+U3649*Q3649</f>
        <v>0.65</v>
      </c>
      <c r="W3649" s="18"/>
    </row>
    <row r="3650" s="13" customFormat="true" ht="12" hidden="false" customHeight="false" outlineLevel="0" collapsed="false">
      <c r="A3650" s="12" t="n">
        <v>9625</v>
      </c>
      <c r="B3650" s="13" t="n">
        <v>40</v>
      </c>
      <c r="C3650" s="13" t="s">
        <v>718</v>
      </c>
      <c r="D3650" s="13" t="n">
        <v>1</v>
      </c>
      <c r="E3650" s="13" t="n">
        <v>23</v>
      </c>
      <c r="F3650" s="13" t="s">
        <v>727</v>
      </c>
      <c r="G3650" s="13" t="s">
        <v>26</v>
      </c>
      <c r="H3650" s="13" t="s">
        <v>25</v>
      </c>
      <c r="J3650" s="13" t="n">
        <v>1</v>
      </c>
      <c r="K3650" s="13" t="n">
        <v>5683</v>
      </c>
      <c r="L3650" s="14" t="n">
        <v>0.775694444444444</v>
      </c>
      <c r="M3650" s="15" t="n">
        <v>0.829861111111111</v>
      </c>
      <c r="N3650" s="16" t="n">
        <f aca="false">VLOOKUP(E3650,'Esp. percorsi al 18-10-22'!C:J,8,FALSE())</f>
        <v>37.1247103169748</v>
      </c>
      <c r="Q3650" s="20" t="n">
        <v>235</v>
      </c>
      <c r="R3650" s="17" t="n">
        <f aca="false">+N3650*Q3650</f>
        <v>8724.30692448908</v>
      </c>
      <c r="S3650" s="17" t="n">
        <f aca="false">+O3650*Q3650</f>
        <v>0</v>
      </c>
      <c r="T3650" s="17"/>
      <c r="U3650" s="18" t="n">
        <f aca="false">+M3650-L3650</f>
        <v>0.0541666666666667</v>
      </c>
      <c r="V3650" s="18" t="n">
        <f aca="false">+U3650*Q3650</f>
        <v>12.7291666666667</v>
      </c>
      <c r="W3650" s="18"/>
    </row>
    <row r="3651" s="13" customFormat="true" ht="12" hidden="false" customHeight="false" outlineLevel="0" collapsed="false">
      <c r="A3651" s="12" t="n">
        <v>17084</v>
      </c>
      <c r="B3651" s="13" t="n">
        <v>40</v>
      </c>
      <c r="C3651" s="13" t="s">
        <v>718</v>
      </c>
      <c r="D3651" s="13" t="n">
        <v>1</v>
      </c>
      <c r="E3651" s="13" t="n">
        <v>23</v>
      </c>
      <c r="F3651" s="13" t="s">
        <v>727</v>
      </c>
      <c r="G3651" s="13" t="s">
        <v>28</v>
      </c>
      <c r="H3651" s="13" t="s">
        <v>29</v>
      </c>
      <c r="J3651" s="13" t="n">
        <v>1</v>
      </c>
      <c r="K3651" s="13" t="n">
        <v>17084</v>
      </c>
      <c r="L3651" s="14" t="n">
        <v>0.793055555555556</v>
      </c>
      <c r="M3651" s="15" t="n">
        <v>0.847222222222222</v>
      </c>
      <c r="N3651" s="16" t="n">
        <f aca="false">VLOOKUP(E3651,'Esp. percorsi al 18-10-22'!C:J,8,FALSE())</f>
        <v>37.1247103169748</v>
      </c>
      <c r="Q3651" s="20" t="n">
        <v>12</v>
      </c>
      <c r="R3651" s="17" t="n">
        <f aca="false">+N3651*Q3651</f>
        <v>445.496523803698</v>
      </c>
      <c r="S3651" s="17" t="n">
        <f aca="false">+O3651*Q3651</f>
        <v>0</v>
      </c>
      <c r="T3651" s="17"/>
      <c r="U3651" s="18" t="n">
        <f aca="false">+M3651-L3651</f>
        <v>0.0541666666666667</v>
      </c>
      <c r="V3651" s="18" t="n">
        <f aca="false">+U3651*Q3651</f>
        <v>0.65</v>
      </c>
      <c r="W3651" s="18"/>
    </row>
    <row r="3652" s="13" customFormat="true" ht="12" hidden="false" customHeight="false" outlineLevel="0" collapsed="false">
      <c r="A3652" s="12" t="n">
        <v>16713</v>
      </c>
      <c r="B3652" s="13" t="n">
        <v>40</v>
      </c>
      <c r="C3652" s="13" t="s">
        <v>718</v>
      </c>
      <c r="D3652" s="13" t="n">
        <v>1</v>
      </c>
      <c r="E3652" s="13" t="n">
        <v>23</v>
      </c>
      <c r="F3652" s="13" t="s">
        <v>727</v>
      </c>
      <c r="G3652" s="13" t="s">
        <v>28</v>
      </c>
      <c r="H3652" s="13" t="s">
        <v>25</v>
      </c>
      <c r="J3652" s="13" t="n">
        <v>1</v>
      </c>
      <c r="K3652" s="13" t="n">
        <v>16713</v>
      </c>
      <c r="L3652" s="14" t="n">
        <v>0.793055555555556</v>
      </c>
      <c r="M3652" s="15" t="n">
        <v>0.847222222222222</v>
      </c>
      <c r="N3652" s="16" t="n">
        <f aca="false">VLOOKUP(E3652,'Esp. percorsi al 18-10-22'!C:J,8,FALSE())</f>
        <v>37.1247103169748</v>
      </c>
      <c r="Q3652" s="20" t="n">
        <v>67</v>
      </c>
      <c r="R3652" s="17" t="n">
        <f aca="false">+N3652*Q3652</f>
        <v>2487.35559123731</v>
      </c>
      <c r="S3652" s="17" t="n">
        <f aca="false">+O3652*Q3652</f>
        <v>0</v>
      </c>
      <c r="T3652" s="17"/>
      <c r="U3652" s="18" t="n">
        <f aca="false">+M3652-L3652</f>
        <v>0.0541666666666667</v>
      </c>
      <c r="V3652" s="18" t="n">
        <f aca="false">+U3652*Q3652</f>
        <v>3.62916666666667</v>
      </c>
      <c r="W3652" s="18"/>
    </row>
    <row r="3653" s="13" customFormat="true" ht="12" hidden="false" customHeight="false" outlineLevel="0" collapsed="false">
      <c r="A3653" s="12" t="n">
        <v>9386</v>
      </c>
      <c r="B3653" s="13" t="n">
        <v>40</v>
      </c>
      <c r="C3653" s="13" t="s">
        <v>718</v>
      </c>
      <c r="D3653" s="13" t="n">
        <v>1</v>
      </c>
      <c r="E3653" s="13" t="n">
        <v>23</v>
      </c>
      <c r="F3653" s="13" t="s">
        <v>727</v>
      </c>
      <c r="G3653" s="13" t="s">
        <v>26</v>
      </c>
      <c r="H3653" s="13" t="s">
        <v>30</v>
      </c>
      <c r="J3653" s="13" t="n">
        <v>1</v>
      </c>
      <c r="K3653" s="13" t="n">
        <v>4601</v>
      </c>
      <c r="L3653" s="14" t="n">
        <v>0.796527777777778</v>
      </c>
      <c r="M3653" s="15" t="n">
        <v>0.850694444444444</v>
      </c>
      <c r="N3653" s="16" t="n">
        <f aca="false">VLOOKUP(E3653,'Esp. percorsi al 18-10-22'!C:J,8,FALSE())</f>
        <v>37.1247103169748</v>
      </c>
      <c r="Q3653" s="20" t="n">
        <v>5</v>
      </c>
      <c r="R3653" s="17" t="n">
        <f aca="false">+N3653*Q3653</f>
        <v>185.623551584874</v>
      </c>
      <c r="S3653" s="17" t="n">
        <f aca="false">+O3653*Q3653</f>
        <v>0</v>
      </c>
      <c r="T3653" s="17"/>
      <c r="U3653" s="18" t="n">
        <f aca="false">+M3653-L3653</f>
        <v>0.0541666666666667</v>
      </c>
      <c r="V3653" s="18" t="n">
        <f aca="false">+U3653*Q3653</f>
        <v>0.270833333333333</v>
      </c>
      <c r="W3653" s="18"/>
    </row>
    <row r="3654" s="13" customFormat="true" ht="12" hidden="false" customHeight="false" outlineLevel="0" collapsed="false">
      <c r="A3654" s="12" t="n">
        <v>9332</v>
      </c>
      <c r="B3654" s="13" t="n">
        <v>40</v>
      </c>
      <c r="C3654" s="13" t="s">
        <v>718</v>
      </c>
      <c r="D3654" s="13" t="n">
        <v>1</v>
      </c>
      <c r="E3654" s="13" t="n">
        <v>23</v>
      </c>
      <c r="F3654" s="13" t="s">
        <v>727</v>
      </c>
      <c r="G3654" s="13" t="s">
        <v>26</v>
      </c>
      <c r="H3654" s="13" t="s">
        <v>29</v>
      </c>
      <c r="J3654" s="13" t="n">
        <v>1</v>
      </c>
      <c r="K3654" s="13" t="n">
        <v>2840</v>
      </c>
      <c r="L3654" s="14" t="n">
        <v>0.796527777777778</v>
      </c>
      <c r="M3654" s="15" t="n">
        <v>0.850694444444444</v>
      </c>
      <c r="N3654" s="16" t="n">
        <f aca="false">VLOOKUP(E3654,'Esp. percorsi al 18-10-22'!C:J,8,FALSE())</f>
        <v>37.1247103169748</v>
      </c>
      <c r="Q3654" s="20" t="n">
        <v>46</v>
      </c>
      <c r="R3654" s="17" t="n">
        <f aca="false">+N3654*Q3654</f>
        <v>1707.73667458084</v>
      </c>
      <c r="S3654" s="17" t="n">
        <f aca="false">+O3654*Q3654</f>
        <v>0</v>
      </c>
      <c r="T3654" s="17"/>
      <c r="U3654" s="18" t="n">
        <f aca="false">+M3654-L3654</f>
        <v>0.0541666666666667</v>
      </c>
      <c r="V3654" s="18" t="n">
        <f aca="false">+U3654*Q3654</f>
        <v>2.49166666666667</v>
      </c>
      <c r="W3654" s="18"/>
    </row>
    <row r="3655" s="13" customFormat="true" ht="12" hidden="false" customHeight="false" outlineLevel="0" collapsed="false">
      <c r="A3655" s="12" t="n">
        <v>17151</v>
      </c>
      <c r="B3655" s="13" t="n">
        <v>40</v>
      </c>
      <c r="C3655" s="13" t="s">
        <v>718</v>
      </c>
      <c r="D3655" s="13" t="n">
        <v>1</v>
      </c>
      <c r="E3655" s="13" t="n">
        <v>23</v>
      </c>
      <c r="F3655" s="13" t="s">
        <v>727</v>
      </c>
      <c r="G3655" s="13" t="s">
        <v>28</v>
      </c>
      <c r="H3655" s="13" t="s">
        <v>29</v>
      </c>
      <c r="J3655" s="13" t="n">
        <v>1</v>
      </c>
      <c r="K3655" s="13" t="n">
        <v>17151</v>
      </c>
      <c r="L3655" s="14" t="n">
        <v>0.813888888888889</v>
      </c>
      <c r="M3655" s="15" t="n">
        <v>0.868055555555555</v>
      </c>
      <c r="N3655" s="16" t="n">
        <f aca="false">VLOOKUP(E3655,'Esp. percorsi al 18-10-22'!C:J,8,FALSE())</f>
        <v>37.1247103169748</v>
      </c>
      <c r="Q3655" s="20" t="n">
        <v>12</v>
      </c>
      <c r="R3655" s="17" t="n">
        <f aca="false">+N3655*Q3655</f>
        <v>445.496523803698</v>
      </c>
      <c r="S3655" s="17" t="n">
        <f aca="false">+O3655*Q3655</f>
        <v>0</v>
      </c>
      <c r="T3655" s="17"/>
      <c r="U3655" s="18" t="n">
        <f aca="false">+M3655-L3655</f>
        <v>0.0541666666666667</v>
      </c>
      <c r="V3655" s="18" t="n">
        <f aca="false">+U3655*Q3655</f>
        <v>0.65</v>
      </c>
      <c r="W3655" s="18"/>
    </row>
    <row r="3656" s="13" customFormat="true" ht="12" hidden="false" customHeight="false" outlineLevel="0" collapsed="false">
      <c r="A3656" s="12" t="n">
        <v>9342</v>
      </c>
      <c r="B3656" s="13" t="n">
        <v>40</v>
      </c>
      <c r="C3656" s="13" t="s">
        <v>718</v>
      </c>
      <c r="D3656" s="13" t="n">
        <v>1</v>
      </c>
      <c r="E3656" s="13" t="n">
        <v>23</v>
      </c>
      <c r="F3656" s="13" t="s">
        <v>727</v>
      </c>
      <c r="G3656" s="13" t="s">
        <v>26</v>
      </c>
      <c r="H3656" s="13" t="s">
        <v>29</v>
      </c>
      <c r="J3656" s="13" t="n">
        <v>1</v>
      </c>
      <c r="K3656" s="13" t="n">
        <v>2928</v>
      </c>
      <c r="L3656" s="14" t="n">
        <v>0.817361111111111</v>
      </c>
      <c r="M3656" s="15" t="n">
        <v>0.871527777777778</v>
      </c>
      <c r="N3656" s="16" t="n">
        <f aca="false">VLOOKUP(E3656,'Esp. percorsi al 18-10-22'!C:J,8,FALSE())</f>
        <v>37.1247103169748</v>
      </c>
      <c r="Q3656" s="20" t="n">
        <v>46</v>
      </c>
      <c r="R3656" s="17" t="n">
        <f aca="false">+N3656*Q3656</f>
        <v>1707.73667458084</v>
      </c>
      <c r="S3656" s="17" t="n">
        <f aca="false">+O3656*Q3656</f>
        <v>0</v>
      </c>
      <c r="T3656" s="17"/>
      <c r="U3656" s="18" t="n">
        <f aca="false">+M3656-L3656</f>
        <v>0.0541666666666667</v>
      </c>
      <c r="V3656" s="18" t="n">
        <f aca="false">+U3656*Q3656</f>
        <v>2.49166666666667</v>
      </c>
      <c r="W3656" s="18"/>
    </row>
    <row r="3657" s="13" customFormat="true" ht="12" hidden="false" customHeight="false" outlineLevel="0" collapsed="false">
      <c r="A3657" s="12" t="n">
        <v>17162</v>
      </c>
      <c r="B3657" s="13" t="n">
        <v>40</v>
      </c>
      <c r="C3657" s="13" t="s">
        <v>718</v>
      </c>
      <c r="D3657" s="13" t="n">
        <v>1</v>
      </c>
      <c r="E3657" s="13" t="n">
        <v>23</v>
      </c>
      <c r="F3657" s="13" t="s">
        <v>727</v>
      </c>
      <c r="G3657" s="13" t="s">
        <v>28</v>
      </c>
      <c r="H3657" s="13" t="s">
        <v>29</v>
      </c>
      <c r="J3657" s="13" t="n">
        <v>1</v>
      </c>
      <c r="K3657" s="13" t="n">
        <v>17162</v>
      </c>
      <c r="L3657" s="14" t="n">
        <v>0.834722222222222</v>
      </c>
      <c r="M3657" s="15" t="n">
        <v>0.888888888888889</v>
      </c>
      <c r="N3657" s="16" t="n">
        <f aca="false">VLOOKUP(E3657,'Esp. percorsi al 18-10-22'!C:J,8,FALSE())</f>
        <v>37.1247103169748</v>
      </c>
      <c r="Q3657" s="20" t="n">
        <v>12</v>
      </c>
      <c r="R3657" s="17" t="n">
        <f aca="false">+N3657*Q3657</f>
        <v>445.496523803698</v>
      </c>
      <c r="S3657" s="17" t="n">
        <f aca="false">+O3657*Q3657</f>
        <v>0</v>
      </c>
      <c r="T3657" s="17"/>
      <c r="U3657" s="18" t="n">
        <f aca="false">+M3657-L3657</f>
        <v>0.0541666666666667</v>
      </c>
      <c r="V3657" s="18" t="n">
        <f aca="false">+U3657*Q3657</f>
        <v>0.65</v>
      </c>
      <c r="W3657" s="18"/>
    </row>
    <row r="3658" s="13" customFormat="true" ht="12" hidden="false" customHeight="false" outlineLevel="0" collapsed="false">
      <c r="A3658" s="12" t="n">
        <v>9495</v>
      </c>
      <c r="B3658" s="13" t="n">
        <v>40</v>
      </c>
      <c r="C3658" s="13" t="s">
        <v>718</v>
      </c>
      <c r="D3658" s="13" t="n">
        <v>1</v>
      </c>
      <c r="E3658" s="13" t="n">
        <v>23</v>
      </c>
      <c r="F3658" s="13" t="s">
        <v>727</v>
      </c>
      <c r="G3658" s="13" t="s">
        <v>28</v>
      </c>
      <c r="H3658" s="13" t="s">
        <v>25</v>
      </c>
      <c r="J3658" s="13" t="n">
        <v>1</v>
      </c>
      <c r="K3658" s="13" t="n">
        <v>5302</v>
      </c>
      <c r="L3658" s="14" t="n">
        <v>0.848611111111111</v>
      </c>
      <c r="M3658" s="15" t="n">
        <v>0.902777777777778</v>
      </c>
      <c r="N3658" s="16" t="n">
        <f aca="false">VLOOKUP(E3658,'Esp. percorsi al 18-10-22'!C:J,8,FALSE())</f>
        <v>37.1247103169748</v>
      </c>
      <c r="Q3658" s="20" t="n">
        <v>67</v>
      </c>
      <c r="R3658" s="17" t="n">
        <f aca="false">+N3658*Q3658</f>
        <v>2487.35559123731</v>
      </c>
      <c r="S3658" s="17" t="n">
        <f aca="false">+O3658*Q3658</f>
        <v>0</v>
      </c>
      <c r="T3658" s="17"/>
      <c r="U3658" s="18" t="n">
        <f aca="false">+M3658-L3658</f>
        <v>0.0541666666666667</v>
      </c>
      <c r="V3658" s="18" t="n">
        <f aca="false">+U3658*Q3658</f>
        <v>3.62916666666667</v>
      </c>
      <c r="W3658" s="18"/>
    </row>
    <row r="3659" s="13" customFormat="true" ht="12" hidden="false" customHeight="false" outlineLevel="0" collapsed="false">
      <c r="A3659" s="12" t="n">
        <v>17160</v>
      </c>
      <c r="B3659" s="13" t="n">
        <v>40</v>
      </c>
      <c r="C3659" s="13" t="s">
        <v>718</v>
      </c>
      <c r="D3659" s="13" t="n">
        <v>1</v>
      </c>
      <c r="E3659" s="13" t="n">
        <v>23</v>
      </c>
      <c r="F3659" s="13" t="s">
        <v>727</v>
      </c>
      <c r="G3659" s="13" t="s">
        <v>28</v>
      </c>
      <c r="H3659" s="13" t="s">
        <v>29</v>
      </c>
      <c r="J3659" s="13" t="n">
        <v>1</v>
      </c>
      <c r="K3659" s="13" t="n">
        <v>17160</v>
      </c>
      <c r="L3659" s="14" t="n">
        <v>0.855555555555556</v>
      </c>
      <c r="M3659" s="15" t="n">
        <v>0.909722222222222</v>
      </c>
      <c r="N3659" s="16" t="n">
        <f aca="false">VLOOKUP(E3659,'Esp. percorsi al 18-10-22'!C:J,8,FALSE())</f>
        <v>37.1247103169748</v>
      </c>
      <c r="Q3659" s="20" t="n">
        <v>12</v>
      </c>
      <c r="R3659" s="17" t="n">
        <f aca="false">+N3659*Q3659</f>
        <v>445.496523803698</v>
      </c>
      <c r="S3659" s="17" t="n">
        <f aca="false">+O3659*Q3659</f>
        <v>0</v>
      </c>
      <c r="T3659" s="17"/>
      <c r="U3659" s="18" t="n">
        <f aca="false">+M3659-L3659</f>
        <v>0.0541666666666667</v>
      </c>
      <c r="V3659" s="18" t="n">
        <f aca="false">+U3659*Q3659</f>
        <v>0.65</v>
      </c>
      <c r="W3659" s="18"/>
    </row>
    <row r="3660" s="13" customFormat="true" ht="12" hidden="false" customHeight="false" outlineLevel="0" collapsed="false">
      <c r="A3660" s="12" t="n">
        <v>9413</v>
      </c>
      <c r="B3660" s="13" t="n">
        <v>40</v>
      </c>
      <c r="C3660" s="13" t="s">
        <v>718</v>
      </c>
      <c r="D3660" s="13" t="n">
        <v>1</v>
      </c>
      <c r="E3660" s="13" t="n">
        <v>23</v>
      </c>
      <c r="F3660" s="13" t="s">
        <v>727</v>
      </c>
      <c r="G3660" s="13" t="s">
        <v>26</v>
      </c>
      <c r="H3660" s="13" t="s">
        <v>30</v>
      </c>
      <c r="J3660" s="13" t="n">
        <v>1</v>
      </c>
      <c r="K3660" s="13" t="n">
        <v>4626</v>
      </c>
      <c r="L3660" s="14" t="n">
        <v>0.859027777777778</v>
      </c>
      <c r="M3660" s="15" t="n">
        <v>0.913194444444444</v>
      </c>
      <c r="N3660" s="16" t="n">
        <f aca="false">VLOOKUP(E3660,'Esp. percorsi al 18-10-22'!C:J,8,FALSE())</f>
        <v>37.1247103169748</v>
      </c>
      <c r="Q3660" s="20" t="n">
        <v>5</v>
      </c>
      <c r="R3660" s="17" t="n">
        <f aca="false">+N3660*Q3660</f>
        <v>185.623551584874</v>
      </c>
      <c r="S3660" s="17" t="n">
        <f aca="false">+O3660*Q3660</f>
        <v>0</v>
      </c>
      <c r="T3660" s="17"/>
      <c r="U3660" s="18" t="n">
        <f aca="false">+M3660-L3660</f>
        <v>0.0541666666666667</v>
      </c>
      <c r="V3660" s="18" t="n">
        <f aca="false">+U3660*Q3660</f>
        <v>0.270833333333333</v>
      </c>
      <c r="W3660" s="18"/>
    </row>
    <row r="3661" s="13" customFormat="true" ht="12" hidden="false" customHeight="false" outlineLevel="0" collapsed="false">
      <c r="A3661" s="12" t="n">
        <v>16717</v>
      </c>
      <c r="B3661" s="13" t="n">
        <v>40</v>
      </c>
      <c r="C3661" s="13" t="s">
        <v>718</v>
      </c>
      <c r="D3661" s="13" t="n">
        <v>1</v>
      </c>
      <c r="E3661" s="13" t="n">
        <v>23</v>
      </c>
      <c r="F3661" s="13" t="s">
        <v>727</v>
      </c>
      <c r="G3661" s="13" t="s">
        <v>28</v>
      </c>
      <c r="H3661" s="13" t="s">
        <v>25</v>
      </c>
      <c r="J3661" s="13" t="n">
        <v>1</v>
      </c>
      <c r="K3661" s="13" t="n">
        <v>16717</v>
      </c>
      <c r="L3661" s="14" t="n">
        <v>0.8625</v>
      </c>
      <c r="M3661" s="15" t="n">
        <v>0.916666666666667</v>
      </c>
      <c r="N3661" s="16" t="n">
        <f aca="false">VLOOKUP(E3661,'Esp. percorsi al 18-10-22'!C:J,8,FALSE())</f>
        <v>37.1247103169748</v>
      </c>
      <c r="Q3661" s="20" t="n">
        <v>67</v>
      </c>
      <c r="R3661" s="17" t="n">
        <f aca="false">+N3661*Q3661</f>
        <v>2487.35559123731</v>
      </c>
      <c r="S3661" s="17" t="n">
        <f aca="false">+O3661*Q3661</f>
        <v>0</v>
      </c>
      <c r="T3661" s="17"/>
      <c r="U3661" s="18" t="n">
        <f aca="false">+M3661-L3661</f>
        <v>0.0541666666666667</v>
      </c>
      <c r="V3661" s="18" t="n">
        <f aca="false">+U3661*Q3661</f>
        <v>3.62916666666667</v>
      </c>
      <c r="W3661" s="18"/>
    </row>
    <row r="3662" s="13" customFormat="true" ht="12" hidden="false" customHeight="false" outlineLevel="0" collapsed="false">
      <c r="A3662" s="12" t="n">
        <v>17207</v>
      </c>
      <c r="B3662" s="13" t="n">
        <v>40</v>
      </c>
      <c r="C3662" s="13" t="s">
        <v>718</v>
      </c>
      <c r="D3662" s="13" t="n">
        <v>1</v>
      </c>
      <c r="E3662" s="13" t="n">
        <v>23</v>
      </c>
      <c r="F3662" s="13" t="s">
        <v>727</v>
      </c>
      <c r="G3662" s="13" t="s">
        <v>28</v>
      </c>
      <c r="H3662" s="13" t="s">
        <v>29</v>
      </c>
      <c r="J3662" s="13" t="n">
        <v>1</v>
      </c>
      <c r="K3662" s="13" t="n">
        <v>17207</v>
      </c>
      <c r="L3662" s="14" t="n">
        <v>0.869444444444444</v>
      </c>
      <c r="M3662" s="15" t="n">
        <v>0.923611111111111</v>
      </c>
      <c r="N3662" s="16" t="n">
        <f aca="false">VLOOKUP(E3662,'Esp. percorsi al 18-10-22'!C:J,8,FALSE())</f>
        <v>37.1247103169748</v>
      </c>
      <c r="Q3662" s="20" t="n">
        <v>12</v>
      </c>
      <c r="R3662" s="17" t="n">
        <f aca="false">+N3662*Q3662</f>
        <v>445.496523803698</v>
      </c>
      <c r="S3662" s="17" t="n">
        <f aca="false">+O3662*Q3662</f>
        <v>0</v>
      </c>
      <c r="T3662" s="17"/>
      <c r="U3662" s="18" t="n">
        <f aca="false">+M3662-L3662</f>
        <v>0.0541666666666667</v>
      </c>
      <c r="V3662" s="18" t="n">
        <f aca="false">+U3662*Q3662</f>
        <v>0.65</v>
      </c>
      <c r="W3662" s="18"/>
    </row>
    <row r="3663" s="13" customFormat="true" ht="12" hidden="false" customHeight="false" outlineLevel="0" collapsed="false">
      <c r="A3663" s="12" t="n">
        <v>9497</v>
      </c>
      <c r="B3663" s="13" t="n">
        <v>40</v>
      </c>
      <c r="C3663" s="13" t="s">
        <v>718</v>
      </c>
      <c r="D3663" s="13" t="n">
        <v>1</v>
      </c>
      <c r="E3663" s="13" t="n">
        <v>23</v>
      </c>
      <c r="F3663" s="13" t="s">
        <v>727</v>
      </c>
      <c r="G3663" s="13" t="s">
        <v>28</v>
      </c>
      <c r="H3663" s="13" t="s">
        <v>25</v>
      </c>
      <c r="J3663" s="13" t="n">
        <v>1</v>
      </c>
      <c r="K3663" s="13" t="n">
        <v>5304</v>
      </c>
      <c r="L3663" s="14" t="n">
        <v>0.876388888888889</v>
      </c>
      <c r="M3663" s="15" t="n">
        <v>0.930555555555555</v>
      </c>
      <c r="N3663" s="16" t="n">
        <f aca="false">VLOOKUP(E3663,'Esp. percorsi al 18-10-22'!C:J,8,FALSE())</f>
        <v>37.1247103169748</v>
      </c>
      <c r="Q3663" s="20" t="n">
        <v>67</v>
      </c>
      <c r="R3663" s="17" t="n">
        <f aca="false">+N3663*Q3663</f>
        <v>2487.35559123731</v>
      </c>
      <c r="S3663" s="17" t="n">
        <f aca="false">+O3663*Q3663</f>
        <v>0</v>
      </c>
      <c r="T3663" s="17"/>
      <c r="U3663" s="18" t="n">
        <f aca="false">+M3663-L3663</f>
        <v>0.0541666666666667</v>
      </c>
      <c r="V3663" s="18" t="n">
        <f aca="false">+U3663*Q3663</f>
        <v>3.62916666666667</v>
      </c>
      <c r="W3663" s="18"/>
    </row>
    <row r="3664" s="13" customFormat="true" ht="12" hidden="false" customHeight="false" outlineLevel="0" collapsed="false">
      <c r="A3664" s="12" t="n">
        <v>9319</v>
      </c>
      <c r="B3664" s="13" t="n">
        <v>40</v>
      </c>
      <c r="C3664" s="13" t="s">
        <v>718</v>
      </c>
      <c r="D3664" s="13" t="n">
        <v>1</v>
      </c>
      <c r="E3664" s="13" t="n">
        <v>23</v>
      </c>
      <c r="F3664" s="13" t="s">
        <v>727</v>
      </c>
      <c r="G3664" s="13" t="s">
        <v>26</v>
      </c>
      <c r="H3664" s="13" t="s">
        <v>25</v>
      </c>
      <c r="J3664" s="13" t="n">
        <v>1</v>
      </c>
      <c r="K3664" s="13" t="n">
        <v>2706</v>
      </c>
      <c r="L3664" s="14" t="n">
        <v>0.879861111111111</v>
      </c>
      <c r="M3664" s="15" t="n">
        <v>0.934027777777778</v>
      </c>
      <c r="N3664" s="16" t="n">
        <f aca="false">VLOOKUP(E3664,'Esp. percorsi al 18-10-22'!C:J,8,FALSE())</f>
        <v>37.1247103169748</v>
      </c>
      <c r="Q3664" s="20" t="n">
        <v>235</v>
      </c>
      <c r="R3664" s="17" t="n">
        <f aca="false">+N3664*Q3664</f>
        <v>8724.30692448908</v>
      </c>
      <c r="S3664" s="17" t="n">
        <f aca="false">+O3664*Q3664</f>
        <v>0</v>
      </c>
      <c r="T3664" s="17"/>
      <c r="U3664" s="18" t="n">
        <f aca="false">+M3664-L3664</f>
        <v>0.0541666666666667</v>
      </c>
      <c r="V3664" s="18" t="n">
        <f aca="false">+U3664*Q3664</f>
        <v>12.7291666666667</v>
      </c>
      <c r="W3664" s="18"/>
    </row>
    <row r="3665" s="13" customFormat="true" ht="12" hidden="false" customHeight="false" outlineLevel="0" collapsed="false">
      <c r="A3665" s="12" t="n">
        <v>9339</v>
      </c>
      <c r="B3665" s="13" t="n">
        <v>40</v>
      </c>
      <c r="C3665" s="13" t="s">
        <v>718</v>
      </c>
      <c r="D3665" s="13" t="n">
        <v>1</v>
      </c>
      <c r="E3665" s="13" t="n">
        <v>23</v>
      </c>
      <c r="F3665" s="13" t="s">
        <v>727</v>
      </c>
      <c r="G3665" s="13" t="s">
        <v>26</v>
      </c>
      <c r="H3665" s="13" t="s">
        <v>29</v>
      </c>
      <c r="J3665" s="13" t="n">
        <v>1</v>
      </c>
      <c r="K3665" s="13" t="n">
        <v>2913</v>
      </c>
      <c r="L3665" s="14" t="n">
        <v>0.879861111111111</v>
      </c>
      <c r="M3665" s="15" t="n">
        <v>0.934027777777778</v>
      </c>
      <c r="N3665" s="16" t="n">
        <f aca="false">VLOOKUP(E3665,'Esp. percorsi al 18-10-22'!C:J,8,FALSE())</f>
        <v>37.1247103169748</v>
      </c>
      <c r="Q3665" s="20" t="n">
        <v>46</v>
      </c>
      <c r="R3665" s="17" t="n">
        <f aca="false">+N3665*Q3665</f>
        <v>1707.73667458084</v>
      </c>
      <c r="S3665" s="17" t="n">
        <f aca="false">+O3665*Q3665</f>
        <v>0</v>
      </c>
      <c r="T3665" s="17"/>
      <c r="U3665" s="18" t="n">
        <f aca="false">+M3665-L3665</f>
        <v>0.0541666666666667</v>
      </c>
      <c r="V3665" s="18" t="n">
        <f aca="false">+U3665*Q3665</f>
        <v>2.49166666666667</v>
      </c>
      <c r="W3665" s="18"/>
    </row>
    <row r="3666" s="13" customFormat="true" ht="12" hidden="false" customHeight="false" outlineLevel="0" collapsed="false">
      <c r="A3666" s="12" t="n">
        <v>17081</v>
      </c>
      <c r="B3666" s="13" t="n">
        <v>40</v>
      </c>
      <c r="C3666" s="13" t="s">
        <v>718</v>
      </c>
      <c r="D3666" s="13" t="n">
        <v>1</v>
      </c>
      <c r="E3666" s="13" t="n">
        <v>23</v>
      </c>
      <c r="F3666" s="13" t="s">
        <v>727</v>
      </c>
      <c r="G3666" s="13" t="s">
        <v>28</v>
      </c>
      <c r="H3666" s="13" t="s">
        <v>29</v>
      </c>
      <c r="J3666" s="13" t="n">
        <v>1</v>
      </c>
      <c r="K3666" s="13" t="n">
        <v>17081</v>
      </c>
      <c r="L3666" s="14" t="n">
        <v>0.883333333333333</v>
      </c>
      <c r="M3666" s="15" t="n">
        <v>0.9375</v>
      </c>
      <c r="N3666" s="16" t="n">
        <f aca="false">VLOOKUP(E3666,'Esp. percorsi al 18-10-22'!C:J,8,FALSE())</f>
        <v>37.1247103169748</v>
      </c>
      <c r="Q3666" s="20" t="n">
        <v>12</v>
      </c>
      <c r="R3666" s="17" t="n">
        <f aca="false">+N3666*Q3666</f>
        <v>445.496523803698</v>
      </c>
      <c r="S3666" s="17" t="n">
        <f aca="false">+O3666*Q3666</f>
        <v>0</v>
      </c>
      <c r="T3666" s="17"/>
      <c r="U3666" s="18" t="n">
        <f aca="false">+M3666-L3666</f>
        <v>0.0541666666666667</v>
      </c>
      <c r="V3666" s="18" t="n">
        <f aca="false">+U3666*Q3666</f>
        <v>0.65</v>
      </c>
      <c r="W3666" s="18"/>
    </row>
    <row r="3667" s="13" customFormat="true" ht="12" hidden="false" customHeight="false" outlineLevel="0" collapsed="false">
      <c r="A3667" s="12" t="n">
        <v>16719</v>
      </c>
      <c r="B3667" s="13" t="n">
        <v>40</v>
      </c>
      <c r="C3667" s="13" t="s">
        <v>718</v>
      </c>
      <c r="D3667" s="13" t="n">
        <v>1</v>
      </c>
      <c r="E3667" s="13" t="n">
        <v>23</v>
      </c>
      <c r="F3667" s="13" t="s">
        <v>727</v>
      </c>
      <c r="G3667" s="13" t="s">
        <v>28</v>
      </c>
      <c r="H3667" s="13" t="s">
        <v>25</v>
      </c>
      <c r="J3667" s="13" t="n">
        <v>1</v>
      </c>
      <c r="K3667" s="13" t="n">
        <v>16719</v>
      </c>
      <c r="L3667" s="14" t="n">
        <v>0.890277777777778</v>
      </c>
      <c r="M3667" s="15" t="n">
        <v>0.944444444444444</v>
      </c>
      <c r="N3667" s="16" t="n">
        <f aca="false">VLOOKUP(E3667,'Esp. percorsi al 18-10-22'!C:J,8,FALSE())</f>
        <v>37.1247103169748</v>
      </c>
      <c r="Q3667" s="20" t="n">
        <v>67</v>
      </c>
      <c r="R3667" s="17" t="n">
        <f aca="false">+N3667*Q3667</f>
        <v>2487.35559123731</v>
      </c>
      <c r="S3667" s="17" t="n">
        <f aca="false">+O3667*Q3667</f>
        <v>0</v>
      </c>
      <c r="T3667" s="17"/>
      <c r="U3667" s="18" t="n">
        <f aca="false">+M3667-L3667</f>
        <v>0.0541666666666667</v>
      </c>
      <c r="V3667" s="18" t="n">
        <f aca="false">+U3667*Q3667</f>
        <v>3.62916666666667</v>
      </c>
      <c r="W3667" s="18"/>
    </row>
    <row r="3668" s="13" customFormat="true" ht="12" hidden="false" customHeight="false" outlineLevel="0" collapsed="false">
      <c r="A3668" s="12" t="n">
        <v>17147</v>
      </c>
      <c r="B3668" s="13" t="n">
        <v>40</v>
      </c>
      <c r="C3668" s="13" t="s">
        <v>718</v>
      </c>
      <c r="D3668" s="13" t="n">
        <v>1</v>
      </c>
      <c r="E3668" s="13" t="n">
        <v>23</v>
      </c>
      <c r="F3668" s="13" t="s">
        <v>727</v>
      </c>
      <c r="G3668" s="13" t="s">
        <v>28</v>
      </c>
      <c r="H3668" s="13" t="s">
        <v>29</v>
      </c>
      <c r="J3668" s="13" t="n">
        <v>1</v>
      </c>
      <c r="K3668" s="13" t="n">
        <v>17147</v>
      </c>
      <c r="L3668" s="14" t="n">
        <v>0.897222222222222</v>
      </c>
      <c r="M3668" s="15" t="n">
        <v>0.951388888888889</v>
      </c>
      <c r="N3668" s="16" t="n">
        <f aca="false">VLOOKUP(E3668,'Esp. percorsi al 18-10-22'!C:J,8,FALSE())</f>
        <v>37.1247103169748</v>
      </c>
      <c r="Q3668" s="20" t="n">
        <v>12</v>
      </c>
      <c r="R3668" s="17" t="n">
        <f aca="false">+N3668*Q3668</f>
        <v>445.496523803698</v>
      </c>
      <c r="S3668" s="17" t="n">
        <f aca="false">+O3668*Q3668</f>
        <v>0</v>
      </c>
      <c r="T3668" s="17"/>
      <c r="U3668" s="18" t="n">
        <f aca="false">+M3668-L3668</f>
        <v>0.0541666666666667</v>
      </c>
      <c r="V3668" s="18" t="n">
        <f aca="false">+U3668*Q3668</f>
        <v>0.65</v>
      </c>
      <c r="W3668" s="18"/>
    </row>
    <row r="3669" s="13" customFormat="true" ht="12" hidden="false" customHeight="false" outlineLevel="0" collapsed="false">
      <c r="A3669" s="12" t="n">
        <v>16720</v>
      </c>
      <c r="B3669" s="13" t="n">
        <v>40</v>
      </c>
      <c r="C3669" s="13" t="s">
        <v>718</v>
      </c>
      <c r="D3669" s="13" t="n">
        <v>1</v>
      </c>
      <c r="E3669" s="13" t="n">
        <v>23</v>
      </c>
      <c r="F3669" s="13" t="s">
        <v>727</v>
      </c>
      <c r="G3669" s="13" t="s">
        <v>28</v>
      </c>
      <c r="H3669" s="13" t="s">
        <v>25</v>
      </c>
      <c r="J3669" s="13" t="n">
        <v>1</v>
      </c>
      <c r="K3669" s="13" t="n">
        <v>16720</v>
      </c>
      <c r="L3669" s="14" t="n">
        <v>0.904166666666667</v>
      </c>
      <c r="M3669" s="15" t="n">
        <v>0.958333333333333</v>
      </c>
      <c r="N3669" s="16" t="n">
        <f aca="false">VLOOKUP(E3669,'Esp. percorsi al 18-10-22'!C:J,8,FALSE())</f>
        <v>37.1247103169748</v>
      </c>
      <c r="Q3669" s="20" t="n">
        <v>67</v>
      </c>
      <c r="R3669" s="17" t="n">
        <f aca="false">+N3669*Q3669</f>
        <v>2487.35559123731</v>
      </c>
      <c r="S3669" s="17" t="n">
        <f aca="false">+O3669*Q3669</f>
        <v>0</v>
      </c>
      <c r="T3669" s="17"/>
      <c r="U3669" s="18" t="n">
        <f aca="false">+M3669-L3669</f>
        <v>0.0541666666666667</v>
      </c>
      <c r="V3669" s="18" t="n">
        <f aca="false">+U3669*Q3669</f>
        <v>3.62916666666667</v>
      </c>
      <c r="W3669" s="18"/>
    </row>
    <row r="3670" s="13" customFormat="true" ht="12" hidden="false" customHeight="false" outlineLevel="0" collapsed="false">
      <c r="A3670" s="12" t="n">
        <v>17223</v>
      </c>
      <c r="B3670" s="13" t="n">
        <v>40</v>
      </c>
      <c r="C3670" s="13" t="s">
        <v>718</v>
      </c>
      <c r="D3670" s="13" t="n">
        <v>1</v>
      </c>
      <c r="E3670" s="13" t="n">
        <v>23</v>
      </c>
      <c r="F3670" s="13" t="s">
        <v>727</v>
      </c>
      <c r="G3670" s="13" t="s">
        <v>28</v>
      </c>
      <c r="H3670" s="13" t="s">
        <v>29</v>
      </c>
      <c r="J3670" s="13" t="n">
        <v>1</v>
      </c>
      <c r="K3670" s="13" t="n">
        <v>17223</v>
      </c>
      <c r="L3670" s="14" t="n">
        <v>0.911111111111111</v>
      </c>
      <c r="M3670" s="15" t="n">
        <v>0.965277777777778</v>
      </c>
      <c r="N3670" s="16" t="n">
        <f aca="false">VLOOKUP(E3670,'Esp. percorsi al 18-10-22'!C:J,8,FALSE())</f>
        <v>37.1247103169748</v>
      </c>
      <c r="Q3670" s="20" t="n">
        <v>12</v>
      </c>
      <c r="R3670" s="17" t="n">
        <f aca="false">+N3670*Q3670</f>
        <v>445.496523803698</v>
      </c>
      <c r="S3670" s="17" t="n">
        <f aca="false">+O3670*Q3670</f>
        <v>0</v>
      </c>
      <c r="T3670" s="17"/>
      <c r="U3670" s="18" t="n">
        <f aca="false">+M3670-L3670</f>
        <v>0.0541666666666667</v>
      </c>
      <c r="V3670" s="18" t="n">
        <f aca="false">+U3670*Q3670</f>
        <v>0.65</v>
      </c>
      <c r="W3670" s="18"/>
    </row>
    <row r="3671" s="13" customFormat="true" ht="12" hidden="false" customHeight="false" outlineLevel="0" collapsed="false">
      <c r="A3671" s="12" t="n">
        <v>9500</v>
      </c>
      <c r="B3671" s="13" t="n">
        <v>40</v>
      </c>
      <c r="C3671" s="13" t="s">
        <v>718</v>
      </c>
      <c r="D3671" s="13" t="n">
        <v>1</v>
      </c>
      <c r="E3671" s="13" t="n">
        <v>23</v>
      </c>
      <c r="F3671" s="13" t="s">
        <v>727</v>
      </c>
      <c r="G3671" s="13" t="s">
        <v>28</v>
      </c>
      <c r="H3671" s="13" t="s">
        <v>25</v>
      </c>
      <c r="J3671" s="13" t="n">
        <v>1</v>
      </c>
      <c r="K3671" s="13" t="n">
        <v>5308</v>
      </c>
      <c r="L3671" s="14" t="n">
        <v>0.918055555555556</v>
      </c>
      <c r="M3671" s="15" t="n">
        <v>0.972222222222222</v>
      </c>
      <c r="N3671" s="16" t="n">
        <f aca="false">VLOOKUP(E3671,'Esp. percorsi al 18-10-22'!C:J,8,FALSE())</f>
        <v>37.1247103169748</v>
      </c>
      <c r="Q3671" s="20" t="n">
        <v>67</v>
      </c>
      <c r="R3671" s="17" t="n">
        <f aca="false">+N3671*Q3671</f>
        <v>2487.35559123731</v>
      </c>
      <c r="S3671" s="17" t="n">
        <f aca="false">+O3671*Q3671</f>
        <v>0</v>
      </c>
      <c r="T3671" s="17"/>
      <c r="U3671" s="18" t="n">
        <f aca="false">+M3671-L3671</f>
        <v>0.0541666666666667</v>
      </c>
      <c r="V3671" s="18" t="n">
        <f aca="false">+U3671*Q3671</f>
        <v>3.62916666666667</v>
      </c>
      <c r="W3671" s="18"/>
    </row>
    <row r="3672" s="13" customFormat="true" ht="12" hidden="false" customHeight="false" outlineLevel="0" collapsed="false">
      <c r="A3672" s="12" t="n">
        <v>17086</v>
      </c>
      <c r="B3672" s="13" t="n">
        <v>40</v>
      </c>
      <c r="C3672" s="13" t="s">
        <v>718</v>
      </c>
      <c r="D3672" s="13" t="n">
        <v>1</v>
      </c>
      <c r="E3672" s="13" t="n">
        <v>23</v>
      </c>
      <c r="F3672" s="13" t="s">
        <v>727</v>
      </c>
      <c r="G3672" s="13" t="s">
        <v>28</v>
      </c>
      <c r="H3672" s="13" t="s">
        <v>29</v>
      </c>
      <c r="J3672" s="13" t="n">
        <v>1</v>
      </c>
      <c r="K3672" s="13" t="n">
        <v>17086</v>
      </c>
      <c r="L3672" s="14" t="n">
        <v>0.925</v>
      </c>
      <c r="M3672" s="15" t="n">
        <v>0.979166666666667</v>
      </c>
      <c r="N3672" s="16" t="n">
        <f aca="false">VLOOKUP(E3672,'Esp. percorsi al 18-10-22'!C:J,8,FALSE())</f>
        <v>37.1247103169748</v>
      </c>
      <c r="Q3672" s="20" t="n">
        <v>12</v>
      </c>
      <c r="R3672" s="17" t="n">
        <f aca="false">+N3672*Q3672</f>
        <v>445.496523803698</v>
      </c>
      <c r="S3672" s="17" t="n">
        <f aca="false">+O3672*Q3672</f>
        <v>0</v>
      </c>
      <c r="T3672" s="17"/>
      <c r="U3672" s="18" t="n">
        <f aca="false">+M3672-L3672</f>
        <v>0.0541666666666667</v>
      </c>
      <c r="V3672" s="18" t="n">
        <f aca="false">+U3672*Q3672</f>
        <v>0.65</v>
      </c>
      <c r="W3672" s="18"/>
    </row>
    <row r="3673" s="13" customFormat="true" ht="12" hidden="false" customHeight="false" outlineLevel="0" collapsed="false">
      <c r="A3673" s="12" t="n">
        <v>17156</v>
      </c>
      <c r="B3673" s="13" t="n">
        <v>40</v>
      </c>
      <c r="C3673" s="13" t="s">
        <v>718</v>
      </c>
      <c r="D3673" s="13" t="n">
        <v>1</v>
      </c>
      <c r="E3673" s="13" t="n">
        <v>23</v>
      </c>
      <c r="F3673" s="13" t="s">
        <v>727</v>
      </c>
      <c r="G3673" s="13" t="s">
        <v>28</v>
      </c>
      <c r="H3673" s="13" t="s">
        <v>29</v>
      </c>
      <c r="J3673" s="13" t="n">
        <v>1</v>
      </c>
      <c r="K3673" s="13" t="n">
        <v>17156</v>
      </c>
      <c r="L3673" s="14" t="n">
        <v>0.938888888888889</v>
      </c>
      <c r="M3673" s="15" t="n">
        <v>0.993055555555555</v>
      </c>
      <c r="N3673" s="16" t="n">
        <f aca="false">VLOOKUP(E3673,'Esp. percorsi al 18-10-22'!C:J,8,FALSE())</f>
        <v>37.1247103169748</v>
      </c>
      <c r="Q3673" s="20" t="n">
        <v>12</v>
      </c>
      <c r="R3673" s="17" t="n">
        <f aca="false">+N3673*Q3673</f>
        <v>445.496523803698</v>
      </c>
      <c r="S3673" s="17" t="n">
        <f aca="false">+O3673*Q3673</f>
        <v>0</v>
      </c>
      <c r="T3673" s="17"/>
      <c r="U3673" s="18" t="n">
        <f aca="false">+M3673-L3673</f>
        <v>0.0541666666666667</v>
      </c>
      <c r="V3673" s="18" t="n">
        <f aca="false">+U3673*Q3673</f>
        <v>0.65</v>
      </c>
      <c r="W3673" s="18"/>
    </row>
    <row r="3674" s="13" customFormat="true" ht="12" hidden="false" customHeight="false" outlineLevel="0" collapsed="false">
      <c r="A3674" s="12" t="n">
        <v>16722</v>
      </c>
      <c r="B3674" s="13" t="n">
        <v>40</v>
      </c>
      <c r="C3674" s="13" t="s">
        <v>718</v>
      </c>
      <c r="D3674" s="13" t="n">
        <v>1</v>
      </c>
      <c r="E3674" s="13" t="n">
        <v>23</v>
      </c>
      <c r="F3674" s="13" t="s">
        <v>727</v>
      </c>
      <c r="G3674" s="13" t="s">
        <v>28</v>
      </c>
      <c r="H3674" s="13" t="s">
        <v>25</v>
      </c>
      <c r="J3674" s="13" t="n">
        <v>1</v>
      </c>
      <c r="K3674" s="13" t="n">
        <v>16722</v>
      </c>
      <c r="L3674" s="14" t="n">
        <v>0.938888888888889</v>
      </c>
      <c r="M3674" s="15" t="n">
        <v>0.993055555555555</v>
      </c>
      <c r="N3674" s="16" t="n">
        <f aca="false">VLOOKUP(E3674,'Esp. percorsi al 18-10-22'!C:J,8,FALSE())</f>
        <v>37.1247103169748</v>
      </c>
      <c r="Q3674" s="20" t="n">
        <v>67</v>
      </c>
      <c r="R3674" s="17" t="n">
        <f aca="false">+N3674*Q3674</f>
        <v>2487.35559123731</v>
      </c>
      <c r="S3674" s="17" t="n">
        <f aca="false">+O3674*Q3674</f>
        <v>0</v>
      </c>
      <c r="T3674" s="17"/>
      <c r="U3674" s="18" t="n">
        <f aca="false">+M3674-L3674</f>
        <v>0.0541666666666667</v>
      </c>
      <c r="V3674" s="18" t="n">
        <f aca="false">+U3674*Q3674</f>
        <v>3.62916666666667</v>
      </c>
      <c r="W3674" s="18"/>
    </row>
    <row r="3675" s="13" customFormat="true" ht="12" hidden="false" customHeight="false" outlineLevel="0" collapsed="false">
      <c r="A3675" s="12" t="n">
        <v>17132</v>
      </c>
      <c r="B3675" s="13" t="n">
        <v>40</v>
      </c>
      <c r="C3675" s="13" t="s">
        <v>718</v>
      </c>
      <c r="D3675" s="13" t="n">
        <v>1</v>
      </c>
      <c r="E3675" s="13" t="n">
        <v>23</v>
      </c>
      <c r="F3675" s="13" t="s">
        <v>727</v>
      </c>
      <c r="G3675" s="13" t="s">
        <v>28</v>
      </c>
      <c r="H3675" s="13" t="s">
        <v>29</v>
      </c>
      <c r="J3675" s="13" t="n">
        <v>1</v>
      </c>
      <c r="K3675" s="13" t="n">
        <v>17132</v>
      </c>
      <c r="L3675" s="14" t="n">
        <v>0.959722222222222</v>
      </c>
      <c r="M3675" s="15" t="n">
        <v>1.01388888888889</v>
      </c>
      <c r="N3675" s="16" t="n">
        <f aca="false">VLOOKUP(E3675,'Esp. percorsi al 18-10-22'!C:J,8,FALSE())</f>
        <v>37.1247103169748</v>
      </c>
      <c r="Q3675" s="20" t="n">
        <v>12</v>
      </c>
      <c r="R3675" s="17" t="n">
        <f aca="false">+N3675*Q3675</f>
        <v>445.496523803698</v>
      </c>
      <c r="S3675" s="17" t="n">
        <f aca="false">+O3675*Q3675</f>
        <v>0</v>
      </c>
      <c r="T3675" s="17"/>
      <c r="U3675" s="18" t="n">
        <f aca="false">+M3675-L3675</f>
        <v>0.0541666666666667</v>
      </c>
      <c r="V3675" s="18" t="n">
        <f aca="false">+U3675*Q3675</f>
        <v>0.65</v>
      </c>
      <c r="W3675" s="18"/>
    </row>
    <row r="3676" s="13" customFormat="true" ht="12" hidden="false" customHeight="false" outlineLevel="0" collapsed="false">
      <c r="A3676" s="12" t="n">
        <v>16724</v>
      </c>
      <c r="B3676" s="13" t="n">
        <v>40</v>
      </c>
      <c r="C3676" s="13" t="s">
        <v>718</v>
      </c>
      <c r="D3676" s="13" t="n">
        <v>1</v>
      </c>
      <c r="E3676" s="13" t="n">
        <v>23</v>
      </c>
      <c r="F3676" s="13" t="s">
        <v>727</v>
      </c>
      <c r="G3676" s="13" t="s">
        <v>28</v>
      </c>
      <c r="H3676" s="13" t="s">
        <v>25</v>
      </c>
      <c r="J3676" s="13" t="n">
        <v>1</v>
      </c>
      <c r="K3676" s="13" t="n">
        <v>16724</v>
      </c>
      <c r="L3676" s="14" t="n">
        <v>0.959722222222222</v>
      </c>
      <c r="M3676" s="15" t="n">
        <v>1.01388888888889</v>
      </c>
      <c r="N3676" s="16" t="n">
        <f aca="false">VLOOKUP(E3676,'Esp. percorsi al 18-10-22'!C:J,8,FALSE())</f>
        <v>37.1247103169748</v>
      </c>
      <c r="Q3676" s="20" t="n">
        <v>67</v>
      </c>
      <c r="R3676" s="17" t="n">
        <f aca="false">+N3676*Q3676</f>
        <v>2487.35559123731</v>
      </c>
      <c r="S3676" s="17" t="n">
        <f aca="false">+O3676*Q3676</f>
        <v>0</v>
      </c>
      <c r="T3676" s="17"/>
      <c r="U3676" s="18" t="n">
        <f aca="false">+M3676-L3676</f>
        <v>0.0541666666666667</v>
      </c>
      <c r="V3676" s="18" t="n">
        <f aca="false">+U3676*Q3676</f>
        <v>3.62916666666667</v>
      </c>
      <c r="W3676" s="18"/>
    </row>
    <row r="3677" s="13" customFormat="true" ht="12" hidden="false" customHeight="false" outlineLevel="0" collapsed="false">
      <c r="A3677" s="12" t="n">
        <v>17164</v>
      </c>
      <c r="B3677" s="13" t="n">
        <v>40</v>
      </c>
      <c r="C3677" s="13" t="s">
        <v>718</v>
      </c>
      <c r="D3677" s="13" t="n">
        <v>1</v>
      </c>
      <c r="E3677" s="13" t="n">
        <v>23</v>
      </c>
      <c r="F3677" s="13" t="s">
        <v>727</v>
      </c>
      <c r="G3677" s="13" t="s">
        <v>28</v>
      </c>
      <c r="H3677" s="13" t="s">
        <v>29</v>
      </c>
      <c r="J3677" s="13" t="n">
        <v>1</v>
      </c>
      <c r="K3677" s="13" t="n">
        <v>17164</v>
      </c>
      <c r="L3677" s="14" t="n">
        <v>0.980555555555556</v>
      </c>
      <c r="M3677" s="15" t="n">
        <v>1.03472222222222</v>
      </c>
      <c r="N3677" s="16" t="n">
        <f aca="false">VLOOKUP(E3677,'Esp. percorsi al 18-10-22'!C:J,8,FALSE())</f>
        <v>37.1247103169748</v>
      </c>
      <c r="Q3677" s="20" t="n">
        <v>12</v>
      </c>
      <c r="R3677" s="17" t="n">
        <f aca="false">+N3677*Q3677</f>
        <v>445.496523803698</v>
      </c>
      <c r="S3677" s="17" t="n">
        <f aca="false">+O3677*Q3677</f>
        <v>0</v>
      </c>
      <c r="T3677" s="17"/>
      <c r="U3677" s="18" t="n">
        <f aca="false">+M3677-L3677</f>
        <v>0.0541666666666667</v>
      </c>
      <c r="V3677" s="18" t="n">
        <f aca="false">+U3677*Q3677</f>
        <v>0.65</v>
      </c>
      <c r="W3677" s="18"/>
    </row>
    <row r="3678" s="13" customFormat="true" ht="12" hidden="false" customHeight="false" outlineLevel="0" collapsed="false">
      <c r="A3678" s="12" t="n">
        <v>16725</v>
      </c>
      <c r="B3678" s="13" t="n">
        <v>40</v>
      </c>
      <c r="C3678" s="13" t="s">
        <v>718</v>
      </c>
      <c r="D3678" s="13" t="n">
        <v>1</v>
      </c>
      <c r="E3678" s="13" t="n">
        <v>23</v>
      </c>
      <c r="F3678" s="13" t="s">
        <v>727</v>
      </c>
      <c r="G3678" s="13" t="s">
        <v>28</v>
      </c>
      <c r="H3678" s="13" t="s">
        <v>25</v>
      </c>
      <c r="J3678" s="13" t="n">
        <v>1</v>
      </c>
      <c r="K3678" s="13" t="n">
        <v>16725</v>
      </c>
      <c r="L3678" s="14" t="n">
        <v>0.980555555555556</v>
      </c>
      <c r="M3678" s="15" t="n">
        <v>1.03472222222222</v>
      </c>
      <c r="N3678" s="16" t="n">
        <f aca="false">VLOOKUP(E3678,'Esp. percorsi al 18-10-22'!C:J,8,FALSE())</f>
        <v>37.1247103169748</v>
      </c>
      <c r="Q3678" s="20" t="n">
        <v>67</v>
      </c>
      <c r="R3678" s="17" t="n">
        <f aca="false">+N3678*Q3678</f>
        <v>2487.35559123731</v>
      </c>
      <c r="S3678" s="17" t="n">
        <f aca="false">+O3678*Q3678</f>
        <v>0</v>
      </c>
      <c r="T3678" s="17"/>
      <c r="U3678" s="18" t="n">
        <f aca="false">+M3678-L3678</f>
        <v>0.0541666666666667</v>
      </c>
      <c r="V3678" s="18" t="n">
        <f aca="false">+U3678*Q3678</f>
        <v>3.62916666666667</v>
      </c>
      <c r="W3678" s="18"/>
    </row>
    <row r="3679" s="13" customFormat="true" ht="12" hidden="false" customHeight="false" outlineLevel="0" collapsed="false">
      <c r="A3679" s="12" t="n">
        <v>9467</v>
      </c>
      <c r="B3679" s="13" t="n">
        <v>40</v>
      </c>
      <c r="C3679" s="13" t="s">
        <v>718</v>
      </c>
      <c r="D3679" s="13" t="n">
        <v>1</v>
      </c>
      <c r="E3679" s="13" t="n">
        <v>24</v>
      </c>
      <c r="F3679" s="13" t="s">
        <v>728</v>
      </c>
      <c r="G3679" s="13" t="s">
        <v>24</v>
      </c>
      <c r="H3679" s="13" t="s">
        <v>25</v>
      </c>
      <c r="J3679" s="13" t="n">
        <v>1</v>
      </c>
      <c r="K3679" s="13" t="n">
        <v>5271</v>
      </c>
      <c r="L3679" s="14" t="n">
        <v>0.272222222222222</v>
      </c>
      <c r="M3679" s="15" t="n">
        <v>0.329861111111111</v>
      </c>
      <c r="N3679" s="16" t="n">
        <f aca="false">VLOOKUP(E3679,'Esp. percorsi al 18-10-22'!C:J,8,FALSE())</f>
        <v>40.0450192715815</v>
      </c>
      <c r="Q3679" s="20" t="n">
        <v>302</v>
      </c>
      <c r="R3679" s="17" t="n">
        <f aca="false">+N3679*Q3679</f>
        <v>12093.5958200176</v>
      </c>
      <c r="S3679" s="17" t="n">
        <f aca="false">+O3679*Q3679</f>
        <v>0</v>
      </c>
      <c r="T3679" s="17"/>
      <c r="U3679" s="18" t="n">
        <f aca="false">+M3679-L3679</f>
        <v>0.0576388888888889</v>
      </c>
      <c r="V3679" s="18" t="n">
        <f aca="false">+U3679*Q3679</f>
        <v>17.4069444444444</v>
      </c>
      <c r="W3679" s="18"/>
    </row>
    <row r="3680" s="13" customFormat="true" ht="12" hidden="false" customHeight="false" outlineLevel="0" collapsed="false">
      <c r="A3680" s="12" t="n">
        <v>16711</v>
      </c>
      <c r="B3680" s="13" t="n">
        <v>40</v>
      </c>
      <c r="C3680" s="13" t="s">
        <v>718</v>
      </c>
      <c r="D3680" s="13" t="n">
        <v>1</v>
      </c>
      <c r="E3680" s="13" t="n">
        <v>24</v>
      </c>
      <c r="F3680" s="13" t="s">
        <v>728</v>
      </c>
      <c r="G3680" s="13" t="s">
        <v>28</v>
      </c>
      <c r="H3680" s="13" t="s">
        <v>25</v>
      </c>
      <c r="J3680" s="13" t="n">
        <v>1</v>
      </c>
      <c r="K3680" s="13" t="n">
        <v>16711</v>
      </c>
      <c r="L3680" s="14" t="n">
        <v>0.758333333333333</v>
      </c>
      <c r="M3680" s="15" t="n">
        <v>0.815972222222222</v>
      </c>
      <c r="N3680" s="16" t="n">
        <f aca="false">VLOOKUP(E3680,'Esp. percorsi al 18-10-22'!C:J,8,FALSE())</f>
        <v>40.0450192715815</v>
      </c>
      <c r="Q3680" s="20" t="n">
        <v>67</v>
      </c>
      <c r="R3680" s="17" t="n">
        <f aca="false">+N3680*Q3680</f>
        <v>2683.01629119596</v>
      </c>
      <c r="S3680" s="17" t="n">
        <f aca="false">+O3680*Q3680</f>
        <v>0</v>
      </c>
      <c r="T3680" s="17"/>
      <c r="U3680" s="18" t="n">
        <f aca="false">+M3680-L3680</f>
        <v>0.0576388888888889</v>
      </c>
      <c r="V3680" s="18" t="n">
        <f aca="false">+U3680*Q3680</f>
        <v>3.86180555555556</v>
      </c>
      <c r="W3680" s="18"/>
    </row>
    <row r="3681" s="13" customFormat="true" ht="12" hidden="false" customHeight="false" outlineLevel="0" collapsed="false">
      <c r="A3681" s="12" t="n">
        <v>16714</v>
      </c>
      <c r="B3681" s="13" t="n">
        <v>40</v>
      </c>
      <c r="C3681" s="13" t="s">
        <v>718</v>
      </c>
      <c r="D3681" s="13" t="n">
        <v>1</v>
      </c>
      <c r="E3681" s="13" t="n">
        <v>24</v>
      </c>
      <c r="F3681" s="13" t="s">
        <v>728</v>
      </c>
      <c r="G3681" s="13" t="s">
        <v>28</v>
      </c>
      <c r="H3681" s="13" t="s">
        <v>25</v>
      </c>
      <c r="J3681" s="13" t="n">
        <v>1</v>
      </c>
      <c r="K3681" s="13" t="n">
        <v>16714</v>
      </c>
      <c r="L3681" s="14" t="n">
        <v>0.813888888888889</v>
      </c>
      <c r="M3681" s="15" t="n">
        <v>0.871527777777778</v>
      </c>
      <c r="N3681" s="16" t="n">
        <f aca="false">VLOOKUP(E3681,'Esp. percorsi al 18-10-22'!C:J,8,FALSE())</f>
        <v>40.0450192715815</v>
      </c>
      <c r="Q3681" s="20" t="n">
        <v>67</v>
      </c>
      <c r="R3681" s="17" t="n">
        <f aca="false">+N3681*Q3681</f>
        <v>2683.01629119596</v>
      </c>
      <c r="S3681" s="17" t="n">
        <f aca="false">+O3681*Q3681</f>
        <v>0</v>
      </c>
      <c r="T3681" s="17"/>
      <c r="U3681" s="18" t="n">
        <f aca="false">+M3681-L3681</f>
        <v>0.0576388888888889</v>
      </c>
      <c r="V3681" s="18" t="n">
        <f aca="false">+U3681*Q3681</f>
        <v>3.86180555555556</v>
      </c>
      <c r="W3681" s="18"/>
    </row>
    <row r="3682" s="13" customFormat="true" ht="12" hidden="false" customHeight="false" outlineLevel="0" collapsed="false">
      <c r="A3682" s="12" t="n">
        <v>9626</v>
      </c>
      <c r="B3682" s="13" t="n">
        <v>40</v>
      </c>
      <c r="C3682" s="13" t="s">
        <v>718</v>
      </c>
      <c r="D3682" s="13" t="n">
        <v>1</v>
      </c>
      <c r="E3682" s="13" t="n">
        <v>24</v>
      </c>
      <c r="F3682" s="13" t="s">
        <v>728</v>
      </c>
      <c r="G3682" s="13" t="s">
        <v>26</v>
      </c>
      <c r="H3682" s="13" t="s">
        <v>25</v>
      </c>
      <c r="J3682" s="13" t="n">
        <v>1</v>
      </c>
      <c r="K3682" s="13" t="n">
        <v>5684</v>
      </c>
      <c r="L3682" s="14" t="n">
        <v>0.817361111111111</v>
      </c>
      <c r="M3682" s="15" t="n">
        <v>0.875</v>
      </c>
      <c r="N3682" s="16" t="n">
        <f aca="false">VLOOKUP(E3682,'Esp. percorsi al 18-10-22'!C:J,8,FALSE())</f>
        <v>40.0450192715815</v>
      </c>
      <c r="Q3682" s="20" t="n">
        <v>235</v>
      </c>
      <c r="R3682" s="17" t="n">
        <f aca="false">+N3682*Q3682</f>
        <v>9410.57952882165</v>
      </c>
      <c r="S3682" s="17" t="n">
        <f aca="false">+O3682*Q3682</f>
        <v>0</v>
      </c>
      <c r="T3682" s="17"/>
      <c r="U3682" s="18" t="n">
        <f aca="false">+M3682-L3682</f>
        <v>0.0576388888888889</v>
      </c>
      <c r="V3682" s="18" t="n">
        <f aca="false">+U3682*Q3682</f>
        <v>13.5451388888889</v>
      </c>
      <c r="W3682" s="18"/>
    </row>
    <row r="3683" s="13" customFormat="true" ht="12" hidden="false" customHeight="false" outlineLevel="0" collapsed="false">
      <c r="A3683" s="12" t="n">
        <v>16727</v>
      </c>
      <c r="B3683" s="13" t="n">
        <v>40</v>
      </c>
      <c r="C3683" s="13" t="s">
        <v>718</v>
      </c>
      <c r="D3683" s="13" t="n">
        <v>1</v>
      </c>
      <c r="E3683" s="13" t="n">
        <v>25</v>
      </c>
      <c r="F3683" s="13" t="s">
        <v>729</v>
      </c>
      <c r="G3683" s="13" t="s">
        <v>28</v>
      </c>
      <c r="H3683" s="13" t="s">
        <v>25</v>
      </c>
      <c r="J3683" s="13" t="n">
        <v>1</v>
      </c>
      <c r="K3683" s="13" t="n">
        <v>16727</v>
      </c>
      <c r="L3683" s="14" t="n">
        <v>1.02222222222222</v>
      </c>
      <c r="M3683" s="15" t="n">
        <v>1.05277777777778</v>
      </c>
      <c r="N3683" s="16" t="n">
        <f aca="false">VLOOKUP(E3683,'Esp. percorsi al 18-10-22'!C:J,8,FALSE())</f>
        <v>20.8931001479009</v>
      </c>
      <c r="Q3683" s="20" t="n">
        <v>67</v>
      </c>
      <c r="R3683" s="17" t="n">
        <f aca="false">+N3683*Q3683</f>
        <v>1399.83770990936</v>
      </c>
      <c r="S3683" s="17" t="n">
        <f aca="false">+O3683*Q3683</f>
        <v>0</v>
      </c>
      <c r="T3683" s="17"/>
      <c r="U3683" s="18" t="n">
        <f aca="false">+M3683-L3683</f>
        <v>0.0305555555555556</v>
      </c>
      <c r="V3683" s="18" t="n">
        <f aca="false">+U3683*Q3683</f>
        <v>2.04722222222222</v>
      </c>
      <c r="W3683" s="18"/>
    </row>
    <row r="3684" s="13" customFormat="true" ht="12" hidden="false" customHeight="false" outlineLevel="0" collapsed="false">
      <c r="A3684" s="12" t="n">
        <v>17083</v>
      </c>
      <c r="B3684" s="13" t="n">
        <v>40</v>
      </c>
      <c r="C3684" s="13" t="s">
        <v>718</v>
      </c>
      <c r="D3684" s="13" t="n">
        <v>1</v>
      </c>
      <c r="E3684" s="13" t="n">
        <v>25</v>
      </c>
      <c r="F3684" s="13" t="s">
        <v>729</v>
      </c>
      <c r="G3684" s="13" t="s">
        <v>28</v>
      </c>
      <c r="H3684" s="13" t="s">
        <v>29</v>
      </c>
      <c r="J3684" s="13" t="n">
        <v>1</v>
      </c>
      <c r="K3684" s="13" t="n">
        <v>17083</v>
      </c>
      <c r="L3684" s="14" t="n">
        <v>1.02222222222222</v>
      </c>
      <c r="M3684" s="15" t="n">
        <v>1.05277777777778</v>
      </c>
      <c r="N3684" s="16" t="n">
        <f aca="false">VLOOKUP(E3684,'Esp. percorsi al 18-10-22'!C:J,8,FALSE())</f>
        <v>20.8931001479009</v>
      </c>
      <c r="Q3684" s="20" t="n">
        <v>12</v>
      </c>
      <c r="R3684" s="17" t="n">
        <f aca="false">+N3684*Q3684</f>
        <v>250.717201774811</v>
      </c>
      <c r="S3684" s="17" t="n">
        <f aca="false">+O3684*Q3684</f>
        <v>0</v>
      </c>
      <c r="T3684" s="17"/>
      <c r="U3684" s="18" t="n">
        <f aca="false">+M3684-L3684</f>
        <v>0.0305555555555556</v>
      </c>
      <c r="V3684" s="18" t="n">
        <f aca="false">+U3684*Q3684</f>
        <v>0.366666666666667</v>
      </c>
      <c r="W3684" s="18"/>
    </row>
    <row r="3685" s="13" customFormat="true" ht="12" hidden="false" customHeight="false" outlineLevel="0" collapsed="false">
      <c r="A3685" s="12" t="n">
        <v>16728</v>
      </c>
      <c r="B3685" s="13" t="n">
        <v>40</v>
      </c>
      <c r="C3685" s="13" t="s">
        <v>718</v>
      </c>
      <c r="D3685" s="13" t="n">
        <v>1</v>
      </c>
      <c r="E3685" s="13" t="n">
        <v>25</v>
      </c>
      <c r="F3685" s="13" t="s">
        <v>729</v>
      </c>
      <c r="G3685" s="13" t="s">
        <v>28</v>
      </c>
      <c r="H3685" s="13" t="s">
        <v>25</v>
      </c>
      <c r="J3685" s="13" t="n">
        <v>1</v>
      </c>
      <c r="K3685" s="13" t="n">
        <v>16728</v>
      </c>
      <c r="L3685" s="14" t="n">
        <v>1.04722222222222</v>
      </c>
      <c r="M3685" s="15" t="n">
        <v>1.07777777777778</v>
      </c>
      <c r="N3685" s="16" t="n">
        <f aca="false">VLOOKUP(E3685,'Esp. percorsi al 18-10-22'!C:J,8,FALSE())</f>
        <v>20.8931001479009</v>
      </c>
      <c r="Q3685" s="20" t="n">
        <v>67</v>
      </c>
      <c r="R3685" s="17" t="n">
        <f aca="false">+N3685*Q3685</f>
        <v>1399.83770990936</v>
      </c>
      <c r="S3685" s="17" t="n">
        <f aca="false">+O3685*Q3685</f>
        <v>0</v>
      </c>
      <c r="T3685" s="17"/>
      <c r="U3685" s="18" t="n">
        <f aca="false">+M3685-L3685</f>
        <v>0.0305555555555556</v>
      </c>
      <c r="V3685" s="18" t="n">
        <f aca="false">+U3685*Q3685</f>
        <v>2.04722222222222</v>
      </c>
      <c r="W3685" s="18"/>
    </row>
    <row r="3686" s="13" customFormat="true" ht="12" hidden="false" customHeight="false" outlineLevel="0" collapsed="false">
      <c r="A3686" s="12" t="n">
        <v>17088</v>
      </c>
      <c r="B3686" s="13" t="n">
        <v>40</v>
      </c>
      <c r="C3686" s="13" t="s">
        <v>718</v>
      </c>
      <c r="D3686" s="13" t="n">
        <v>1</v>
      </c>
      <c r="E3686" s="13" t="n">
        <v>25</v>
      </c>
      <c r="F3686" s="13" t="s">
        <v>729</v>
      </c>
      <c r="G3686" s="13" t="s">
        <v>28</v>
      </c>
      <c r="H3686" s="13" t="s">
        <v>29</v>
      </c>
      <c r="J3686" s="13" t="n">
        <v>1</v>
      </c>
      <c r="K3686" s="13" t="n">
        <v>17088</v>
      </c>
      <c r="L3686" s="14" t="n">
        <v>1.05694444444444</v>
      </c>
      <c r="M3686" s="15" t="n">
        <v>1.0875</v>
      </c>
      <c r="N3686" s="16" t="n">
        <f aca="false">VLOOKUP(E3686,'Esp. percorsi al 18-10-22'!C:J,8,FALSE())</f>
        <v>20.8931001479009</v>
      </c>
      <c r="Q3686" s="20" t="n">
        <v>12</v>
      </c>
      <c r="R3686" s="17" t="n">
        <f aca="false">+N3686*Q3686</f>
        <v>250.717201774811</v>
      </c>
      <c r="S3686" s="17" t="n">
        <f aca="false">+O3686*Q3686</f>
        <v>0</v>
      </c>
      <c r="T3686" s="17"/>
      <c r="U3686" s="18" t="n">
        <f aca="false">+M3686-L3686</f>
        <v>0.0305555555555556</v>
      </c>
      <c r="V3686" s="18" t="n">
        <f aca="false">+U3686*Q3686</f>
        <v>0.366666666666667</v>
      </c>
      <c r="W3686" s="18"/>
    </row>
    <row r="3687" s="13" customFormat="true" ht="12" hidden="false" customHeight="false" outlineLevel="0" collapsed="false">
      <c r="A3687" s="12" t="n">
        <v>18361</v>
      </c>
      <c r="B3687" s="13" t="n">
        <v>40</v>
      </c>
      <c r="C3687" s="13" t="s">
        <v>718</v>
      </c>
      <c r="D3687" s="13" t="n">
        <v>1</v>
      </c>
      <c r="E3687" s="13" t="n">
        <v>25</v>
      </c>
      <c r="F3687" s="13" t="s">
        <v>729</v>
      </c>
      <c r="G3687" s="13" t="s">
        <v>28</v>
      </c>
      <c r="H3687" s="13" t="s">
        <v>25</v>
      </c>
      <c r="J3687" s="13" t="n">
        <v>1</v>
      </c>
      <c r="K3687" s="13" t="n">
        <v>18361</v>
      </c>
      <c r="L3687" s="14" t="n">
        <v>1.06805555555556</v>
      </c>
      <c r="M3687" s="15" t="n">
        <v>1.09861111111111</v>
      </c>
      <c r="N3687" s="16" t="n">
        <f aca="false">VLOOKUP(E3687,'Esp. percorsi al 18-10-22'!C:J,8,FALSE())</f>
        <v>20.8931001479009</v>
      </c>
      <c r="Q3687" s="20" t="n">
        <v>67</v>
      </c>
      <c r="R3687" s="17" t="n">
        <f aca="false">+N3687*Q3687</f>
        <v>1399.83770990936</v>
      </c>
      <c r="S3687" s="17" t="n">
        <f aca="false">+O3687*Q3687</f>
        <v>0</v>
      </c>
      <c r="T3687" s="17"/>
      <c r="U3687" s="18" t="n">
        <f aca="false">+M3687-L3687</f>
        <v>0.0305555555555556</v>
      </c>
      <c r="V3687" s="18" t="n">
        <f aca="false">+U3687*Q3687</f>
        <v>2.04722222222222</v>
      </c>
      <c r="W3687" s="18"/>
    </row>
    <row r="3688" s="13" customFormat="true" ht="12" hidden="false" customHeight="false" outlineLevel="0" collapsed="false">
      <c r="A3688" s="12" t="n">
        <v>9394</v>
      </c>
      <c r="B3688" s="13" t="n">
        <v>40</v>
      </c>
      <c r="C3688" s="13" t="s">
        <v>718</v>
      </c>
      <c r="D3688" s="13" t="n">
        <v>1</v>
      </c>
      <c r="E3688" s="13" t="n">
        <v>25</v>
      </c>
      <c r="F3688" s="13" t="s">
        <v>729</v>
      </c>
      <c r="G3688" s="13" t="s">
        <v>26</v>
      </c>
      <c r="H3688" s="13" t="s">
        <v>30</v>
      </c>
      <c r="J3688" s="13" t="n">
        <v>1</v>
      </c>
      <c r="K3688" s="13" t="n">
        <v>4616</v>
      </c>
      <c r="L3688" s="14" t="n">
        <v>0.504861111111111</v>
      </c>
      <c r="M3688" s="15" t="n">
        <v>0.535416666666667</v>
      </c>
      <c r="N3688" s="16" t="n">
        <f aca="false">VLOOKUP(E3688,'Esp. percorsi al 18-10-22'!C:J,8,FALSE())</f>
        <v>20.8931001479009</v>
      </c>
      <c r="Q3688" s="20" t="n">
        <v>5</v>
      </c>
      <c r="R3688" s="17" t="n">
        <f aca="false">+N3688*Q3688</f>
        <v>104.465500739505</v>
      </c>
      <c r="S3688" s="17" t="n">
        <f aca="false">+O3688*Q3688</f>
        <v>0</v>
      </c>
      <c r="T3688" s="17"/>
      <c r="U3688" s="18" t="n">
        <f aca="false">+M3688-L3688</f>
        <v>0.0305555555555556</v>
      </c>
      <c r="V3688" s="18" t="n">
        <f aca="false">+U3688*Q3688</f>
        <v>0.152777777777778</v>
      </c>
      <c r="W3688" s="18"/>
    </row>
    <row r="3689" s="13" customFormat="true" ht="12" hidden="false" customHeight="false" outlineLevel="0" collapsed="false">
      <c r="A3689" s="12" t="n">
        <v>18354</v>
      </c>
      <c r="B3689" s="13" t="n">
        <v>40</v>
      </c>
      <c r="C3689" s="13" t="s">
        <v>718</v>
      </c>
      <c r="D3689" s="13" t="n">
        <v>1</v>
      </c>
      <c r="E3689" s="13" t="n">
        <v>25</v>
      </c>
      <c r="F3689" s="13" t="s">
        <v>729</v>
      </c>
      <c r="G3689" s="13" t="s">
        <v>28</v>
      </c>
      <c r="H3689" s="13" t="s">
        <v>25</v>
      </c>
      <c r="J3689" s="13" t="n">
        <v>1</v>
      </c>
      <c r="K3689" s="13" t="n">
        <v>18354</v>
      </c>
      <c r="L3689" s="14" t="n">
        <v>0.775694444444444</v>
      </c>
      <c r="M3689" s="15" t="n">
        <v>0.80625</v>
      </c>
      <c r="N3689" s="16" t="n">
        <f aca="false">VLOOKUP(E3689,'Esp. percorsi al 18-10-22'!C:J,8,FALSE())</f>
        <v>20.8931001479009</v>
      </c>
      <c r="Q3689" s="20" t="n">
        <v>67</v>
      </c>
      <c r="R3689" s="17" t="n">
        <f aca="false">+N3689*Q3689</f>
        <v>1399.83770990936</v>
      </c>
      <c r="S3689" s="17" t="n">
        <f aca="false">+O3689*Q3689</f>
        <v>0</v>
      </c>
      <c r="T3689" s="17"/>
      <c r="U3689" s="18" t="n">
        <f aca="false">+M3689-L3689</f>
        <v>0.0305555555555556</v>
      </c>
      <c r="V3689" s="18" t="n">
        <f aca="false">+U3689*Q3689</f>
        <v>2.04722222222222</v>
      </c>
      <c r="W3689" s="18"/>
    </row>
    <row r="3690" s="13" customFormat="true" ht="12" hidden="false" customHeight="false" outlineLevel="0" collapsed="false">
      <c r="A3690" s="12" t="n">
        <v>9588</v>
      </c>
      <c r="B3690" s="13" t="n">
        <v>40</v>
      </c>
      <c r="C3690" s="13" t="s">
        <v>718</v>
      </c>
      <c r="D3690" s="13" t="n">
        <v>1</v>
      </c>
      <c r="E3690" s="13" t="n">
        <v>25</v>
      </c>
      <c r="F3690" s="13" t="s">
        <v>729</v>
      </c>
      <c r="G3690" s="13" t="s">
        <v>26</v>
      </c>
      <c r="H3690" s="13" t="s">
        <v>30</v>
      </c>
      <c r="J3690" s="13" t="n">
        <v>1</v>
      </c>
      <c r="K3690" s="13" t="n">
        <v>4607</v>
      </c>
      <c r="L3690" s="14" t="n">
        <v>0.838194444444444</v>
      </c>
      <c r="M3690" s="15" t="n">
        <v>0.86875</v>
      </c>
      <c r="N3690" s="16" t="n">
        <f aca="false">VLOOKUP(E3690,'Esp. percorsi al 18-10-22'!C:J,8,FALSE())</f>
        <v>20.8931001479009</v>
      </c>
      <c r="Q3690" s="20" t="n">
        <v>5</v>
      </c>
      <c r="R3690" s="17" t="n">
        <f aca="false">+N3690*Q3690</f>
        <v>104.465500739505</v>
      </c>
      <c r="S3690" s="17" t="n">
        <f aca="false">+O3690*Q3690</f>
        <v>0</v>
      </c>
      <c r="T3690" s="17"/>
      <c r="U3690" s="18" t="n">
        <f aca="false">+M3690-L3690</f>
        <v>0.0305555555555556</v>
      </c>
      <c r="V3690" s="18" t="n">
        <f aca="false">+U3690*Q3690</f>
        <v>0.152777777777778</v>
      </c>
      <c r="W3690" s="18"/>
    </row>
    <row r="3691" s="13" customFormat="true" ht="12" hidden="false" customHeight="false" outlineLevel="0" collapsed="false">
      <c r="A3691" s="12" t="n">
        <v>9416</v>
      </c>
      <c r="B3691" s="13" t="n">
        <v>40</v>
      </c>
      <c r="C3691" s="13" t="s">
        <v>718</v>
      </c>
      <c r="D3691" s="13" t="n">
        <v>1</v>
      </c>
      <c r="E3691" s="13" t="n">
        <v>25</v>
      </c>
      <c r="F3691" s="13" t="s">
        <v>729</v>
      </c>
      <c r="G3691" s="13" t="s">
        <v>26</v>
      </c>
      <c r="H3691" s="13" t="s">
        <v>30</v>
      </c>
      <c r="J3691" s="13" t="n">
        <v>1</v>
      </c>
      <c r="K3691" s="13" t="n">
        <v>4742</v>
      </c>
      <c r="L3691" s="14" t="n">
        <v>0.900694444444444</v>
      </c>
      <c r="M3691" s="15" t="n">
        <v>0.93125</v>
      </c>
      <c r="N3691" s="16" t="n">
        <f aca="false">VLOOKUP(E3691,'Esp. percorsi al 18-10-22'!C:J,8,FALSE())</f>
        <v>20.8931001479009</v>
      </c>
      <c r="Q3691" s="20" t="n">
        <v>5</v>
      </c>
      <c r="R3691" s="17" t="n">
        <f aca="false">+N3691*Q3691</f>
        <v>104.465500739505</v>
      </c>
      <c r="S3691" s="17" t="n">
        <f aca="false">+O3691*Q3691</f>
        <v>0</v>
      </c>
      <c r="T3691" s="17"/>
      <c r="U3691" s="18" t="n">
        <f aca="false">+M3691-L3691</f>
        <v>0.0305555555555556</v>
      </c>
      <c r="V3691" s="18" t="n">
        <f aca="false">+U3691*Q3691</f>
        <v>0.152777777777778</v>
      </c>
      <c r="W3691" s="18"/>
    </row>
    <row r="3692" s="13" customFormat="true" ht="12" hidden="false" customHeight="false" outlineLevel="0" collapsed="false">
      <c r="A3692" s="12" t="n">
        <v>9320</v>
      </c>
      <c r="B3692" s="13" t="n">
        <v>40</v>
      </c>
      <c r="C3692" s="13" t="s">
        <v>718</v>
      </c>
      <c r="D3692" s="13" t="n">
        <v>1</v>
      </c>
      <c r="E3692" s="13" t="n">
        <v>25</v>
      </c>
      <c r="F3692" s="13" t="s">
        <v>729</v>
      </c>
      <c r="G3692" s="13" t="s">
        <v>26</v>
      </c>
      <c r="H3692" s="13" t="s">
        <v>25</v>
      </c>
      <c r="J3692" s="13" t="n">
        <v>1</v>
      </c>
      <c r="K3692" s="13" t="n">
        <v>2707</v>
      </c>
      <c r="L3692" s="14" t="n">
        <v>0.921527777777778</v>
      </c>
      <c r="M3692" s="15" t="n">
        <v>0.952083333333333</v>
      </c>
      <c r="N3692" s="16" t="n">
        <f aca="false">VLOOKUP(E3692,'Esp. percorsi al 18-10-22'!C:J,8,FALSE())</f>
        <v>20.8931001479009</v>
      </c>
      <c r="Q3692" s="20" t="n">
        <v>235</v>
      </c>
      <c r="R3692" s="17" t="n">
        <f aca="false">+N3692*Q3692</f>
        <v>4909.87853475671</v>
      </c>
      <c r="S3692" s="17" t="n">
        <f aca="false">+O3692*Q3692</f>
        <v>0</v>
      </c>
      <c r="T3692" s="17"/>
      <c r="U3692" s="18" t="n">
        <f aca="false">+M3692-L3692</f>
        <v>0.0305555555555556</v>
      </c>
      <c r="V3692" s="18" t="n">
        <f aca="false">+U3692*Q3692</f>
        <v>7.18055555555556</v>
      </c>
      <c r="W3692" s="18"/>
    </row>
    <row r="3693" s="13" customFormat="true" ht="12" hidden="false" customHeight="false" outlineLevel="0" collapsed="false">
      <c r="A3693" s="12" t="n">
        <v>9335</v>
      </c>
      <c r="B3693" s="13" t="n">
        <v>40</v>
      </c>
      <c r="C3693" s="13" t="s">
        <v>718</v>
      </c>
      <c r="D3693" s="13" t="n">
        <v>1</v>
      </c>
      <c r="E3693" s="13" t="n">
        <v>25</v>
      </c>
      <c r="F3693" s="13" t="s">
        <v>729</v>
      </c>
      <c r="G3693" s="13" t="s">
        <v>26</v>
      </c>
      <c r="H3693" s="13" t="s">
        <v>29</v>
      </c>
      <c r="J3693" s="13" t="n">
        <v>1</v>
      </c>
      <c r="K3693" s="13" t="n">
        <v>2902</v>
      </c>
      <c r="L3693" s="14" t="n">
        <v>0.921527777777778</v>
      </c>
      <c r="M3693" s="15" t="n">
        <v>0.952083333333333</v>
      </c>
      <c r="N3693" s="16" t="n">
        <f aca="false">VLOOKUP(E3693,'Esp. percorsi al 18-10-22'!C:J,8,FALSE())</f>
        <v>20.8931001479009</v>
      </c>
      <c r="Q3693" s="20" t="n">
        <v>46</v>
      </c>
      <c r="R3693" s="17" t="n">
        <f aca="false">+N3693*Q3693</f>
        <v>961.082606803441</v>
      </c>
      <c r="S3693" s="17" t="n">
        <f aca="false">+O3693*Q3693</f>
        <v>0</v>
      </c>
      <c r="T3693" s="17"/>
      <c r="U3693" s="18" t="n">
        <f aca="false">+M3693-L3693</f>
        <v>0.0305555555555556</v>
      </c>
      <c r="V3693" s="18" t="n">
        <f aca="false">+U3693*Q3693</f>
        <v>1.40555555555556</v>
      </c>
      <c r="W3693" s="18"/>
    </row>
    <row r="3694" s="13" customFormat="true" ht="12" hidden="false" customHeight="false" outlineLevel="0" collapsed="false">
      <c r="A3694" s="12" t="n">
        <v>9344</v>
      </c>
      <c r="B3694" s="13" t="n">
        <v>40</v>
      </c>
      <c r="C3694" s="13" t="s">
        <v>718</v>
      </c>
      <c r="D3694" s="13" t="n">
        <v>1</v>
      </c>
      <c r="E3694" s="13" t="n">
        <v>25</v>
      </c>
      <c r="F3694" s="13" t="s">
        <v>729</v>
      </c>
      <c r="G3694" s="13" t="s">
        <v>26</v>
      </c>
      <c r="H3694" s="13" t="s">
        <v>29</v>
      </c>
      <c r="J3694" s="13" t="n">
        <v>1</v>
      </c>
      <c r="K3694" s="13" t="n">
        <v>2930</v>
      </c>
      <c r="L3694" s="14" t="n">
        <v>0.942361111111111</v>
      </c>
      <c r="M3694" s="15" t="n">
        <v>0.972916666666667</v>
      </c>
      <c r="N3694" s="16" t="n">
        <f aca="false">VLOOKUP(E3694,'Esp. percorsi al 18-10-22'!C:J,8,FALSE())</f>
        <v>20.8931001479009</v>
      </c>
      <c r="Q3694" s="20" t="n">
        <v>46</v>
      </c>
      <c r="R3694" s="17" t="n">
        <f aca="false">+N3694*Q3694</f>
        <v>961.082606803441</v>
      </c>
      <c r="S3694" s="17" t="n">
        <f aca="false">+O3694*Q3694</f>
        <v>0</v>
      </c>
      <c r="T3694" s="17"/>
      <c r="U3694" s="18" t="n">
        <f aca="false">+M3694-L3694</f>
        <v>0.0305555555555556</v>
      </c>
      <c r="V3694" s="18" t="n">
        <f aca="false">+U3694*Q3694</f>
        <v>1.40555555555556</v>
      </c>
      <c r="W3694" s="18"/>
    </row>
    <row r="3695" s="13" customFormat="true" ht="12" hidden="false" customHeight="false" outlineLevel="0" collapsed="false">
      <c r="A3695" s="12" t="n">
        <v>9667</v>
      </c>
      <c r="B3695" s="13" t="n">
        <v>40</v>
      </c>
      <c r="C3695" s="13" t="s">
        <v>718</v>
      </c>
      <c r="D3695" s="13" t="n">
        <v>1</v>
      </c>
      <c r="E3695" s="13" t="n">
        <v>25</v>
      </c>
      <c r="F3695" s="13" t="s">
        <v>729</v>
      </c>
      <c r="G3695" s="13" t="s">
        <v>26</v>
      </c>
      <c r="H3695" s="13" t="s">
        <v>25</v>
      </c>
      <c r="J3695" s="13" t="n">
        <v>1</v>
      </c>
      <c r="K3695" s="13" t="n">
        <v>5784</v>
      </c>
      <c r="L3695" s="14" t="n">
        <v>0.959722222222222</v>
      </c>
      <c r="M3695" s="15" t="n">
        <v>0.990277777777778</v>
      </c>
      <c r="N3695" s="16" t="n">
        <f aca="false">VLOOKUP(E3695,'Esp. percorsi al 18-10-22'!C:J,8,FALSE())</f>
        <v>20.8931001479009</v>
      </c>
      <c r="Q3695" s="20" t="n">
        <v>235</v>
      </c>
      <c r="R3695" s="17" t="n">
        <f aca="false">+N3695*Q3695</f>
        <v>4909.87853475671</v>
      </c>
      <c r="S3695" s="17" t="n">
        <f aca="false">+O3695*Q3695</f>
        <v>0</v>
      </c>
      <c r="T3695" s="17"/>
      <c r="U3695" s="18" t="n">
        <f aca="false">+M3695-L3695</f>
        <v>0.0305555555555556</v>
      </c>
      <c r="V3695" s="18" t="n">
        <f aca="false">+U3695*Q3695</f>
        <v>7.18055555555556</v>
      </c>
      <c r="W3695" s="18"/>
    </row>
    <row r="3696" s="13" customFormat="true" ht="12" hidden="false" customHeight="false" outlineLevel="0" collapsed="false">
      <c r="A3696" s="12" t="n">
        <v>9681</v>
      </c>
      <c r="B3696" s="13" t="n">
        <v>40</v>
      </c>
      <c r="C3696" s="13" t="s">
        <v>718</v>
      </c>
      <c r="D3696" s="13" t="n">
        <v>2</v>
      </c>
      <c r="E3696" s="13" t="n">
        <v>121</v>
      </c>
      <c r="F3696" s="13" t="s">
        <v>730</v>
      </c>
      <c r="G3696" s="13" t="s">
        <v>26</v>
      </c>
      <c r="H3696" s="13" t="n">
        <v>6</v>
      </c>
      <c r="J3696" s="13" t="n">
        <v>1</v>
      </c>
      <c r="K3696" s="13" t="n">
        <v>6030</v>
      </c>
      <c r="L3696" s="14" t="n">
        <v>0.970833333333333</v>
      </c>
      <c r="M3696" s="15" t="n">
        <v>0.998611111111111</v>
      </c>
      <c r="N3696" s="16" t="n">
        <f aca="false">VLOOKUP(E3696,'Esp. percorsi al 18-10-22'!C:J,8,FALSE())</f>
        <v>17.0339140471019</v>
      </c>
      <c r="Q3696" s="20" t="n">
        <v>41</v>
      </c>
      <c r="R3696" s="17" t="n">
        <f aca="false">+N3696*Q3696</f>
        <v>698.390475931178</v>
      </c>
      <c r="S3696" s="17" t="n">
        <f aca="false">+O3696*Q3696</f>
        <v>0</v>
      </c>
      <c r="T3696" s="17"/>
      <c r="U3696" s="18" t="n">
        <f aca="false">+M3696-L3696</f>
        <v>0.0277777777777778</v>
      </c>
      <c r="V3696" s="18" t="n">
        <f aca="false">+U3696*Q3696</f>
        <v>1.13888888888889</v>
      </c>
      <c r="W3696" s="18"/>
    </row>
    <row r="3697" s="13" customFormat="true" ht="12" hidden="false" customHeight="false" outlineLevel="0" collapsed="false">
      <c r="A3697" s="12" t="n">
        <v>11471</v>
      </c>
      <c r="B3697" s="13" t="n">
        <v>40</v>
      </c>
      <c r="C3697" s="13" t="s">
        <v>718</v>
      </c>
      <c r="D3697" s="13" t="n">
        <v>1</v>
      </c>
      <c r="E3697" s="13" t="n">
        <v>143</v>
      </c>
      <c r="F3697" s="13" t="s">
        <v>731</v>
      </c>
      <c r="G3697" s="13" t="s">
        <v>26</v>
      </c>
      <c r="H3697" s="13" t="s">
        <v>25</v>
      </c>
      <c r="J3697" s="13" t="n">
        <v>1</v>
      </c>
      <c r="K3697" s="13" t="n">
        <v>2688</v>
      </c>
      <c r="L3697" s="14" t="n">
        <v>0.55</v>
      </c>
      <c r="M3697" s="15" t="n">
        <v>0.614583333333333</v>
      </c>
      <c r="N3697" s="16" t="n">
        <f aca="false">VLOOKUP(E3697,'Esp. percorsi al 18-10-22'!C:J,8,FALSE())</f>
        <v>40.8282831178421</v>
      </c>
      <c r="O3697" s="13" t="n">
        <v>1.17</v>
      </c>
      <c r="Q3697" s="20" t="n">
        <v>235</v>
      </c>
      <c r="R3697" s="17" t="n">
        <f aca="false">+N3697*Q3697</f>
        <v>9594.64653269289</v>
      </c>
      <c r="S3697" s="17" t="n">
        <f aca="false">+O3697*Q3697</f>
        <v>274.95</v>
      </c>
      <c r="T3697" s="17"/>
      <c r="U3697" s="18" t="n">
        <f aca="false">+M3697-L3697</f>
        <v>0.0645833333333333</v>
      </c>
      <c r="V3697" s="18" t="n">
        <f aca="false">+U3697*Q3697</f>
        <v>15.1770833333333</v>
      </c>
      <c r="W3697" s="18" t="s">
        <v>644</v>
      </c>
    </row>
    <row r="3698" s="13" customFormat="true" ht="12" hidden="false" customHeight="false" outlineLevel="0" collapsed="false">
      <c r="A3698" s="12" t="n">
        <v>12413</v>
      </c>
      <c r="B3698" s="13" t="n">
        <v>40</v>
      </c>
      <c r="C3698" s="13" t="s">
        <v>718</v>
      </c>
      <c r="D3698" s="13" t="n">
        <v>1</v>
      </c>
      <c r="E3698" s="13" t="n">
        <v>145</v>
      </c>
      <c r="F3698" s="13" t="s">
        <v>732</v>
      </c>
      <c r="G3698" s="13" t="s">
        <v>28</v>
      </c>
      <c r="H3698" s="13" t="s">
        <v>25</v>
      </c>
      <c r="J3698" s="13" t="n">
        <v>1</v>
      </c>
      <c r="K3698" s="13" t="n">
        <v>5270</v>
      </c>
      <c r="L3698" s="14" t="n">
        <v>0.247916666666667</v>
      </c>
      <c r="M3698" s="15" t="n">
        <v>0.305555555555555</v>
      </c>
      <c r="N3698" s="16" t="n">
        <f aca="false">VLOOKUP(E3698,'Esp. percorsi al 18-10-22'!C:J,8,FALSE())</f>
        <v>38.2947103169748</v>
      </c>
      <c r="O3698" s="13" t="n">
        <v>1.17</v>
      </c>
      <c r="Q3698" s="20" t="n">
        <v>67</v>
      </c>
      <c r="R3698" s="17" t="n">
        <f aca="false">+N3698*Q3698</f>
        <v>2565.74559123731</v>
      </c>
      <c r="S3698" s="17" t="n">
        <f aca="false">+O3698*Q3698</f>
        <v>78.39</v>
      </c>
      <c r="T3698" s="17"/>
      <c r="U3698" s="18" t="n">
        <f aca="false">+M3698-L3698</f>
        <v>0.0576388888888889</v>
      </c>
      <c r="V3698" s="18" t="n">
        <f aca="false">+U3698*Q3698</f>
        <v>3.86180555555556</v>
      </c>
      <c r="W3698" s="18" t="s">
        <v>644</v>
      </c>
    </row>
    <row r="3699" s="13" customFormat="true" ht="12" hidden="false" customHeight="false" outlineLevel="0" collapsed="false">
      <c r="A3699" s="12" t="n">
        <v>11492</v>
      </c>
      <c r="B3699" s="13" t="n">
        <v>40</v>
      </c>
      <c r="C3699" s="13" t="s">
        <v>718</v>
      </c>
      <c r="D3699" s="13" t="n">
        <v>1</v>
      </c>
      <c r="E3699" s="13" t="n">
        <v>145</v>
      </c>
      <c r="F3699" s="13" t="s">
        <v>732</v>
      </c>
      <c r="G3699" s="13" t="s">
        <v>26</v>
      </c>
      <c r="H3699" s="13" t="s">
        <v>29</v>
      </c>
      <c r="J3699" s="13" t="n">
        <v>1</v>
      </c>
      <c r="K3699" s="13" t="n">
        <v>5433</v>
      </c>
      <c r="L3699" s="14" t="n">
        <v>0.293055555555556</v>
      </c>
      <c r="M3699" s="15" t="n">
        <v>0.350694444444444</v>
      </c>
      <c r="N3699" s="16" t="n">
        <f aca="false">VLOOKUP(E3699,'Esp. percorsi al 18-10-22'!C:J,8,FALSE())</f>
        <v>38.2947103169748</v>
      </c>
      <c r="O3699" s="13" t="n">
        <v>1.17</v>
      </c>
      <c r="Q3699" s="20" t="n">
        <v>46</v>
      </c>
      <c r="R3699" s="17" t="n">
        <f aca="false">+N3699*Q3699</f>
        <v>1761.55667458084</v>
      </c>
      <c r="S3699" s="17" t="n">
        <f aca="false">+O3699*Q3699</f>
        <v>53.82</v>
      </c>
      <c r="T3699" s="17"/>
      <c r="U3699" s="18" t="n">
        <f aca="false">+M3699-L3699</f>
        <v>0.0576388888888889</v>
      </c>
      <c r="V3699" s="18" t="n">
        <f aca="false">+U3699*Q3699</f>
        <v>2.65138888888889</v>
      </c>
      <c r="W3699" s="18" t="s">
        <v>644</v>
      </c>
    </row>
    <row r="3700" s="13" customFormat="true" ht="12" hidden="false" customHeight="false" outlineLevel="0" collapsed="false">
      <c r="A3700" s="12" t="n">
        <v>17089</v>
      </c>
      <c r="B3700" s="13" t="n">
        <v>40</v>
      </c>
      <c r="C3700" s="13" t="s">
        <v>718</v>
      </c>
      <c r="D3700" s="13" t="n">
        <v>1</v>
      </c>
      <c r="E3700" s="13" t="n">
        <v>145</v>
      </c>
      <c r="F3700" s="13" t="s">
        <v>732</v>
      </c>
      <c r="G3700" s="13" t="s">
        <v>28</v>
      </c>
      <c r="H3700" s="13" t="s">
        <v>29</v>
      </c>
      <c r="J3700" s="13" t="n">
        <v>1</v>
      </c>
      <c r="K3700" s="13" t="n">
        <v>17089</v>
      </c>
      <c r="L3700" s="14" t="n">
        <v>0.296527777777778</v>
      </c>
      <c r="M3700" s="15" t="n">
        <v>0.354166666666667</v>
      </c>
      <c r="N3700" s="16" t="n">
        <f aca="false">VLOOKUP(E3700,'Esp. percorsi al 18-10-22'!C:J,8,FALSE())</f>
        <v>38.2947103169748</v>
      </c>
      <c r="O3700" s="13" t="n">
        <v>1.17</v>
      </c>
      <c r="Q3700" s="20" t="n">
        <v>12</v>
      </c>
      <c r="R3700" s="17" t="n">
        <f aca="false">+N3700*Q3700</f>
        <v>459.536523803698</v>
      </c>
      <c r="S3700" s="17" t="n">
        <f aca="false">+O3700*Q3700</f>
        <v>14.04</v>
      </c>
      <c r="T3700" s="17"/>
      <c r="U3700" s="18" t="n">
        <f aca="false">+M3700-L3700</f>
        <v>0.0576388888888889</v>
      </c>
      <c r="V3700" s="18" t="n">
        <f aca="false">+U3700*Q3700</f>
        <v>0.691666666666667</v>
      </c>
      <c r="W3700" s="18" t="s">
        <v>644</v>
      </c>
    </row>
    <row r="3701" s="13" customFormat="true" ht="12" hidden="false" customHeight="false" outlineLevel="0" collapsed="false">
      <c r="A3701" s="12" t="n">
        <v>17870</v>
      </c>
      <c r="B3701" s="13" t="n">
        <v>40</v>
      </c>
      <c r="C3701" s="13" t="s">
        <v>718</v>
      </c>
      <c r="D3701" s="13" t="n">
        <v>1</v>
      </c>
      <c r="E3701" s="13" t="n">
        <v>145</v>
      </c>
      <c r="F3701" s="13" t="s">
        <v>732</v>
      </c>
      <c r="G3701" s="13" t="s">
        <v>26</v>
      </c>
      <c r="H3701" s="13" t="s">
        <v>25</v>
      </c>
      <c r="J3701" s="13" t="n">
        <v>1</v>
      </c>
      <c r="K3701" s="13" t="n">
        <v>5273</v>
      </c>
      <c r="L3701" s="14" t="n">
        <v>0.309027777777778</v>
      </c>
      <c r="M3701" s="15" t="n">
        <v>0.366666666666667</v>
      </c>
      <c r="N3701" s="16" t="n">
        <f aca="false">VLOOKUP(E3701,'Esp. percorsi al 18-10-22'!C:J,8,FALSE())</f>
        <v>38.2947103169748</v>
      </c>
      <c r="O3701" s="13" t="n">
        <v>1.17</v>
      </c>
      <c r="Q3701" s="20" t="n">
        <v>235</v>
      </c>
      <c r="R3701" s="17" t="n">
        <f aca="false">+N3701*Q3701</f>
        <v>8999.25692448908</v>
      </c>
      <c r="S3701" s="17" t="n">
        <f aca="false">+O3701*Q3701</f>
        <v>274.95</v>
      </c>
      <c r="T3701" s="17"/>
      <c r="U3701" s="18" t="n">
        <f aca="false">+M3701-L3701</f>
        <v>0.0576388888888889</v>
      </c>
      <c r="V3701" s="18" t="n">
        <f aca="false">+U3701*Q3701</f>
        <v>13.5451388888889</v>
      </c>
      <c r="W3701" s="18" t="s">
        <v>644</v>
      </c>
    </row>
    <row r="3702" s="13" customFormat="true" ht="12" hidden="false" customHeight="false" outlineLevel="0" collapsed="false">
      <c r="A3702" s="12" t="n">
        <v>15919</v>
      </c>
      <c r="B3702" s="13" t="n">
        <v>40</v>
      </c>
      <c r="C3702" s="13" t="s">
        <v>718</v>
      </c>
      <c r="D3702" s="13" t="n">
        <v>1</v>
      </c>
      <c r="E3702" s="13" t="n">
        <v>145</v>
      </c>
      <c r="F3702" s="13" t="s">
        <v>732</v>
      </c>
      <c r="G3702" s="13" t="s">
        <v>28</v>
      </c>
      <c r="H3702" s="13" t="s">
        <v>25</v>
      </c>
      <c r="J3702" s="13" t="n">
        <v>1</v>
      </c>
      <c r="K3702" s="13" t="n">
        <v>15919</v>
      </c>
      <c r="L3702" s="14" t="n">
        <v>0.317361111111111</v>
      </c>
      <c r="M3702" s="15" t="n">
        <v>0.375</v>
      </c>
      <c r="N3702" s="16" t="n">
        <f aca="false">VLOOKUP(E3702,'Esp. percorsi al 18-10-22'!C:J,8,FALSE())</f>
        <v>38.2947103169748</v>
      </c>
      <c r="O3702" s="13" t="n">
        <v>1.17</v>
      </c>
      <c r="Q3702" s="20" t="n">
        <v>67</v>
      </c>
      <c r="R3702" s="17" t="n">
        <f aca="false">+N3702*Q3702</f>
        <v>2565.74559123731</v>
      </c>
      <c r="S3702" s="17" t="n">
        <f aca="false">+O3702*Q3702</f>
        <v>78.39</v>
      </c>
      <c r="T3702" s="17"/>
      <c r="U3702" s="18" t="n">
        <f aca="false">+M3702-L3702</f>
        <v>0.0576388888888889</v>
      </c>
      <c r="V3702" s="18" t="n">
        <f aca="false">+U3702*Q3702</f>
        <v>3.86180555555556</v>
      </c>
      <c r="W3702" s="18" t="s">
        <v>644</v>
      </c>
    </row>
    <row r="3703" s="13" customFormat="true" ht="12" hidden="false" customHeight="false" outlineLevel="0" collapsed="false">
      <c r="A3703" s="12" t="n">
        <v>17076</v>
      </c>
      <c r="B3703" s="13" t="n">
        <v>40</v>
      </c>
      <c r="C3703" s="13" t="s">
        <v>718</v>
      </c>
      <c r="D3703" s="13" t="n">
        <v>1</v>
      </c>
      <c r="E3703" s="13" t="n">
        <v>145</v>
      </c>
      <c r="F3703" s="13" t="s">
        <v>732</v>
      </c>
      <c r="G3703" s="13" t="s">
        <v>28</v>
      </c>
      <c r="H3703" s="13" t="s">
        <v>29</v>
      </c>
      <c r="J3703" s="13" t="n">
        <v>1</v>
      </c>
      <c r="K3703" s="13" t="n">
        <v>17076</v>
      </c>
      <c r="L3703" s="14" t="n">
        <v>0.334722222222222</v>
      </c>
      <c r="M3703" s="15" t="n">
        <v>0.392361111111111</v>
      </c>
      <c r="N3703" s="16" t="n">
        <f aca="false">VLOOKUP(E3703,'Esp. percorsi al 18-10-22'!C:J,8,FALSE())</f>
        <v>38.2947103169748</v>
      </c>
      <c r="O3703" s="13" t="n">
        <v>1.17</v>
      </c>
      <c r="Q3703" s="20" t="n">
        <v>12</v>
      </c>
      <c r="R3703" s="17" t="n">
        <f aca="false">+N3703*Q3703</f>
        <v>459.536523803698</v>
      </c>
      <c r="S3703" s="17" t="n">
        <f aca="false">+O3703*Q3703</f>
        <v>14.04</v>
      </c>
      <c r="T3703" s="17"/>
      <c r="U3703" s="18" t="n">
        <f aca="false">+M3703-L3703</f>
        <v>0.0576388888888889</v>
      </c>
      <c r="V3703" s="18" t="n">
        <f aca="false">+U3703*Q3703</f>
        <v>0.691666666666667</v>
      </c>
      <c r="W3703" s="18" t="s">
        <v>644</v>
      </c>
    </row>
    <row r="3704" s="13" customFormat="true" ht="12" hidden="false" customHeight="false" outlineLevel="0" collapsed="false">
      <c r="A3704" s="12" t="n">
        <v>11493</v>
      </c>
      <c r="B3704" s="13" t="n">
        <v>40</v>
      </c>
      <c r="C3704" s="13" t="s">
        <v>718</v>
      </c>
      <c r="D3704" s="13" t="n">
        <v>1</v>
      </c>
      <c r="E3704" s="13" t="n">
        <v>145</v>
      </c>
      <c r="F3704" s="13" t="s">
        <v>732</v>
      </c>
      <c r="G3704" s="13" t="s">
        <v>26</v>
      </c>
      <c r="H3704" s="13" t="s">
        <v>29</v>
      </c>
      <c r="J3704" s="13" t="n">
        <v>1</v>
      </c>
      <c r="K3704" s="13" t="n">
        <v>2800</v>
      </c>
      <c r="L3704" s="14" t="n">
        <v>0.338194444444444</v>
      </c>
      <c r="M3704" s="15" t="n">
        <v>0.395833333333333</v>
      </c>
      <c r="N3704" s="16" t="n">
        <f aca="false">VLOOKUP(E3704,'Esp. percorsi al 18-10-22'!C:J,8,FALSE())</f>
        <v>38.2947103169748</v>
      </c>
      <c r="O3704" s="13" t="n">
        <v>1.17</v>
      </c>
      <c r="Q3704" s="20" t="n">
        <v>46</v>
      </c>
      <c r="R3704" s="17" t="n">
        <f aca="false">+N3704*Q3704</f>
        <v>1761.55667458084</v>
      </c>
      <c r="S3704" s="17" t="n">
        <f aca="false">+O3704*Q3704</f>
        <v>53.82</v>
      </c>
      <c r="T3704" s="17"/>
      <c r="U3704" s="18" t="n">
        <f aca="false">+M3704-L3704</f>
        <v>0.0576388888888889</v>
      </c>
      <c r="V3704" s="18" t="n">
        <f aca="false">+U3704*Q3704</f>
        <v>2.65138888888889</v>
      </c>
      <c r="W3704" s="18" t="s">
        <v>644</v>
      </c>
    </row>
    <row r="3705" s="13" customFormat="true" ht="12" hidden="false" customHeight="false" outlineLevel="0" collapsed="false">
      <c r="A3705" s="12" t="n">
        <v>12414</v>
      </c>
      <c r="B3705" s="13" t="n">
        <v>40</v>
      </c>
      <c r="C3705" s="13" t="s">
        <v>718</v>
      </c>
      <c r="D3705" s="13" t="n">
        <v>1</v>
      </c>
      <c r="E3705" s="13" t="n">
        <v>145</v>
      </c>
      <c r="F3705" s="13" t="s">
        <v>732</v>
      </c>
      <c r="G3705" s="13" t="s">
        <v>28</v>
      </c>
      <c r="H3705" s="13" t="s">
        <v>25</v>
      </c>
      <c r="J3705" s="13" t="n">
        <v>1</v>
      </c>
      <c r="K3705" s="13" t="n">
        <v>12414</v>
      </c>
      <c r="L3705" s="14" t="n">
        <v>0.352083333333333</v>
      </c>
      <c r="M3705" s="15" t="n">
        <v>0.409722222222222</v>
      </c>
      <c r="N3705" s="16" t="n">
        <f aca="false">VLOOKUP(E3705,'Esp. percorsi al 18-10-22'!C:J,8,FALSE())</f>
        <v>38.2947103169748</v>
      </c>
      <c r="O3705" s="13" t="n">
        <v>1.17</v>
      </c>
      <c r="Q3705" s="20" t="n">
        <v>67</v>
      </c>
      <c r="R3705" s="17" t="n">
        <f aca="false">+N3705*Q3705</f>
        <v>2565.74559123731</v>
      </c>
      <c r="S3705" s="17" t="n">
        <f aca="false">+O3705*Q3705</f>
        <v>78.39</v>
      </c>
      <c r="T3705" s="17"/>
      <c r="U3705" s="18" t="n">
        <f aca="false">+M3705-L3705</f>
        <v>0.0576388888888889</v>
      </c>
      <c r="V3705" s="18" t="n">
        <f aca="false">+U3705*Q3705</f>
        <v>3.86180555555556</v>
      </c>
      <c r="W3705" s="18" t="s">
        <v>644</v>
      </c>
    </row>
    <row r="3706" s="13" customFormat="true" ht="12" hidden="false" customHeight="false" outlineLevel="0" collapsed="false">
      <c r="A3706" s="12" t="n">
        <v>11494</v>
      </c>
      <c r="B3706" s="13" t="n">
        <v>40</v>
      </c>
      <c r="C3706" s="13" t="s">
        <v>718</v>
      </c>
      <c r="D3706" s="13" t="n">
        <v>1</v>
      </c>
      <c r="E3706" s="13" t="n">
        <v>145</v>
      </c>
      <c r="F3706" s="13" t="s">
        <v>732</v>
      </c>
      <c r="G3706" s="13" t="s">
        <v>26</v>
      </c>
      <c r="H3706" s="13" t="s">
        <v>29</v>
      </c>
      <c r="J3706" s="13" t="n">
        <v>1</v>
      </c>
      <c r="K3706" s="13" t="n">
        <v>2757</v>
      </c>
      <c r="L3706" s="14" t="n">
        <v>0.359027777777778</v>
      </c>
      <c r="M3706" s="15" t="n">
        <v>0.416666666666667</v>
      </c>
      <c r="N3706" s="16" t="n">
        <f aca="false">VLOOKUP(E3706,'Esp. percorsi al 18-10-22'!C:J,8,FALSE())</f>
        <v>38.2947103169748</v>
      </c>
      <c r="O3706" s="13" t="n">
        <v>1.17</v>
      </c>
      <c r="Q3706" s="20" t="n">
        <v>46</v>
      </c>
      <c r="R3706" s="17" t="n">
        <f aca="false">+N3706*Q3706</f>
        <v>1761.55667458084</v>
      </c>
      <c r="S3706" s="17" t="n">
        <f aca="false">+O3706*Q3706</f>
        <v>53.82</v>
      </c>
      <c r="T3706" s="17"/>
      <c r="U3706" s="18" t="n">
        <f aca="false">+M3706-L3706</f>
        <v>0.0576388888888889</v>
      </c>
      <c r="V3706" s="18" t="n">
        <f aca="false">+U3706*Q3706</f>
        <v>2.65138888888889</v>
      </c>
      <c r="W3706" s="18" t="s">
        <v>644</v>
      </c>
    </row>
    <row r="3707" s="13" customFormat="true" ht="12" hidden="false" customHeight="false" outlineLevel="0" collapsed="false">
      <c r="A3707" s="12" t="n">
        <v>17097</v>
      </c>
      <c r="B3707" s="13" t="n">
        <v>40</v>
      </c>
      <c r="C3707" s="13" t="s">
        <v>718</v>
      </c>
      <c r="D3707" s="13" t="n">
        <v>1</v>
      </c>
      <c r="E3707" s="13" t="n">
        <v>145</v>
      </c>
      <c r="F3707" s="13" t="s">
        <v>732</v>
      </c>
      <c r="G3707" s="13" t="s">
        <v>28</v>
      </c>
      <c r="H3707" s="13" t="s">
        <v>29</v>
      </c>
      <c r="J3707" s="13" t="n">
        <v>1</v>
      </c>
      <c r="K3707" s="13" t="n">
        <v>17097</v>
      </c>
      <c r="L3707" s="14" t="n">
        <v>0.376388888888889</v>
      </c>
      <c r="M3707" s="15" t="n">
        <v>0.434027777777778</v>
      </c>
      <c r="N3707" s="16" t="n">
        <f aca="false">VLOOKUP(E3707,'Esp. percorsi al 18-10-22'!C:J,8,FALSE())</f>
        <v>38.2947103169748</v>
      </c>
      <c r="O3707" s="13" t="n">
        <v>1.17</v>
      </c>
      <c r="Q3707" s="20" t="n">
        <v>12</v>
      </c>
      <c r="R3707" s="17" t="n">
        <f aca="false">+N3707*Q3707</f>
        <v>459.536523803698</v>
      </c>
      <c r="S3707" s="17" t="n">
        <f aca="false">+O3707*Q3707</f>
        <v>14.04</v>
      </c>
      <c r="T3707" s="17"/>
      <c r="U3707" s="18" t="n">
        <f aca="false">+M3707-L3707</f>
        <v>0.0576388888888889</v>
      </c>
      <c r="V3707" s="18" t="n">
        <f aca="false">+U3707*Q3707</f>
        <v>0.691666666666667</v>
      </c>
      <c r="W3707" s="18" t="s">
        <v>644</v>
      </c>
    </row>
    <row r="3708" s="13" customFormat="true" ht="12" hidden="false" customHeight="false" outlineLevel="0" collapsed="false">
      <c r="A3708" s="12" t="n">
        <v>17184</v>
      </c>
      <c r="B3708" s="13" t="n">
        <v>40</v>
      </c>
      <c r="C3708" s="13" t="s">
        <v>718</v>
      </c>
      <c r="D3708" s="13" t="n">
        <v>1</v>
      </c>
      <c r="E3708" s="13" t="n">
        <v>145</v>
      </c>
      <c r="F3708" s="13" t="s">
        <v>732</v>
      </c>
      <c r="G3708" s="13" t="s">
        <v>28</v>
      </c>
      <c r="H3708" s="13" t="s">
        <v>29</v>
      </c>
      <c r="J3708" s="13" t="n">
        <v>1</v>
      </c>
      <c r="K3708" s="13" t="n">
        <v>17184</v>
      </c>
      <c r="L3708" s="14" t="n">
        <v>0.438888888888889</v>
      </c>
      <c r="M3708" s="15" t="n">
        <v>0.496527777777778</v>
      </c>
      <c r="N3708" s="16" t="n">
        <f aca="false">VLOOKUP(E3708,'Esp. percorsi al 18-10-22'!C:J,8,FALSE())</f>
        <v>38.2947103169748</v>
      </c>
      <c r="O3708" s="13" t="n">
        <v>1.17</v>
      </c>
      <c r="Q3708" s="20" t="n">
        <v>12</v>
      </c>
      <c r="R3708" s="17" t="n">
        <f aca="false">+N3708*Q3708</f>
        <v>459.536523803698</v>
      </c>
      <c r="S3708" s="17" t="n">
        <f aca="false">+O3708*Q3708</f>
        <v>14.04</v>
      </c>
      <c r="T3708" s="17"/>
      <c r="U3708" s="18" t="n">
        <f aca="false">+M3708-L3708</f>
        <v>0.0576388888888889</v>
      </c>
      <c r="V3708" s="18" t="n">
        <f aca="false">+U3708*Q3708</f>
        <v>0.691666666666667</v>
      </c>
      <c r="W3708" s="18" t="s">
        <v>644</v>
      </c>
    </row>
    <row r="3709" s="13" customFormat="true" ht="12" hidden="false" customHeight="false" outlineLevel="0" collapsed="false">
      <c r="A3709" s="12" t="n">
        <v>16694</v>
      </c>
      <c r="B3709" s="13" t="n">
        <v>40</v>
      </c>
      <c r="C3709" s="13" t="s">
        <v>718</v>
      </c>
      <c r="D3709" s="13" t="n">
        <v>1</v>
      </c>
      <c r="E3709" s="13" t="n">
        <v>145</v>
      </c>
      <c r="F3709" s="13" t="s">
        <v>732</v>
      </c>
      <c r="G3709" s="13" t="s">
        <v>28</v>
      </c>
      <c r="H3709" s="13" t="s">
        <v>25</v>
      </c>
      <c r="J3709" s="13" t="n">
        <v>1</v>
      </c>
      <c r="K3709" s="13" t="n">
        <v>16694</v>
      </c>
      <c r="L3709" s="14" t="n">
        <v>0.438888888888889</v>
      </c>
      <c r="M3709" s="15" t="n">
        <v>0.496527777777778</v>
      </c>
      <c r="N3709" s="16" t="n">
        <f aca="false">VLOOKUP(E3709,'Esp. percorsi al 18-10-22'!C:J,8,FALSE())</f>
        <v>38.2947103169748</v>
      </c>
      <c r="O3709" s="13" t="n">
        <v>1.17</v>
      </c>
      <c r="Q3709" s="20" t="n">
        <v>67</v>
      </c>
      <c r="R3709" s="17" t="n">
        <f aca="false">+N3709*Q3709</f>
        <v>2565.74559123731</v>
      </c>
      <c r="S3709" s="17" t="n">
        <f aca="false">+O3709*Q3709</f>
        <v>78.39</v>
      </c>
      <c r="T3709" s="17"/>
      <c r="U3709" s="18" t="n">
        <f aca="false">+M3709-L3709</f>
        <v>0.0576388888888889</v>
      </c>
      <c r="V3709" s="18" t="n">
        <f aca="false">+U3709*Q3709</f>
        <v>3.86180555555556</v>
      </c>
      <c r="W3709" s="18" t="s">
        <v>644</v>
      </c>
    </row>
    <row r="3710" s="13" customFormat="true" ht="12" hidden="false" customHeight="false" outlineLevel="0" collapsed="false">
      <c r="A3710" s="12" t="n">
        <v>11470</v>
      </c>
      <c r="B3710" s="13" t="n">
        <v>40</v>
      </c>
      <c r="C3710" s="13" t="s">
        <v>718</v>
      </c>
      <c r="D3710" s="13" t="n">
        <v>1</v>
      </c>
      <c r="E3710" s="13" t="n">
        <v>145</v>
      </c>
      <c r="F3710" s="13" t="s">
        <v>732</v>
      </c>
      <c r="G3710" s="13" t="s">
        <v>26</v>
      </c>
      <c r="H3710" s="13" t="s">
        <v>25</v>
      </c>
      <c r="J3710" s="13" t="n">
        <v>1</v>
      </c>
      <c r="K3710" s="13" t="n">
        <v>5671</v>
      </c>
      <c r="L3710" s="14" t="n">
        <v>0.442361111111111</v>
      </c>
      <c r="M3710" s="15" t="n">
        <v>0.5</v>
      </c>
      <c r="N3710" s="16" t="n">
        <f aca="false">VLOOKUP(E3710,'Esp. percorsi al 18-10-22'!C:J,8,FALSE())</f>
        <v>38.2947103169748</v>
      </c>
      <c r="O3710" s="13" t="n">
        <v>1.17</v>
      </c>
      <c r="Q3710" s="20" t="n">
        <v>235</v>
      </c>
      <c r="R3710" s="17" t="n">
        <f aca="false">+N3710*Q3710</f>
        <v>8999.25692448908</v>
      </c>
      <c r="S3710" s="17" t="n">
        <f aca="false">+O3710*Q3710</f>
        <v>274.95</v>
      </c>
      <c r="T3710" s="17"/>
      <c r="U3710" s="18" t="n">
        <f aca="false">+M3710-L3710</f>
        <v>0.0576388888888889</v>
      </c>
      <c r="V3710" s="18" t="n">
        <f aca="false">+U3710*Q3710</f>
        <v>13.5451388888889</v>
      </c>
      <c r="W3710" s="18" t="s">
        <v>644</v>
      </c>
    </row>
    <row r="3711" s="13" customFormat="true" ht="12" hidden="false" customHeight="false" outlineLevel="0" collapsed="false">
      <c r="A3711" s="12" t="n">
        <v>16696</v>
      </c>
      <c r="B3711" s="13" t="n">
        <v>40</v>
      </c>
      <c r="C3711" s="13" t="s">
        <v>718</v>
      </c>
      <c r="D3711" s="13" t="n">
        <v>1</v>
      </c>
      <c r="E3711" s="13" t="n">
        <v>145</v>
      </c>
      <c r="F3711" s="13" t="s">
        <v>732</v>
      </c>
      <c r="G3711" s="13" t="s">
        <v>28</v>
      </c>
      <c r="H3711" s="13" t="s">
        <v>25</v>
      </c>
      <c r="J3711" s="13" t="n">
        <v>1</v>
      </c>
      <c r="K3711" s="13" t="n">
        <v>16696</v>
      </c>
      <c r="L3711" s="14" t="n">
        <v>0.480555555555556</v>
      </c>
      <c r="M3711" s="15" t="n">
        <v>0.538194444444444</v>
      </c>
      <c r="N3711" s="16" t="n">
        <f aca="false">VLOOKUP(E3711,'Esp. percorsi al 18-10-22'!C:J,8,FALSE())</f>
        <v>38.2947103169748</v>
      </c>
      <c r="O3711" s="13" t="n">
        <v>1.17</v>
      </c>
      <c r="Q3711" s="20" t="n">
        <v>67</v>
      </c>
      <c r="R3711" s="17" t="n">
        <f aca="false">+N3711*Q3711</f>
        <v>2565.74559123731</v>
      </c>
      <c r="S3711" s="17" t="n">
        <f aca="false">+O3711*Q3711</f>
        <v>78.39</v>
      </c>
      <c r="T3711" s="17"/>
      <c r="U3711" s="18" t="n">
        <f aca="false">+M3711-L3711</f>
        <v>0.0576388888888889</v>
      </c>
      <c r="V3711" s="18" t="n">
        <f aca="false">+U3711*Q3711</f>
        <v>3.86180555555556</v>
      </c>
      <c r="W3711" s="18" t="s">
        <v>644</v>
      </c>
    </row>
    <row r="3712" s="13" customFormat="true" ht="12" hidden="false" customHeight="false" outlineLevel="0" collapsed="false">
      <c r="A3712" s="12" t="n">
        <v>11495</v>
      </c>
      <c r="B3712" s="13" t="n">
        <v>40</v>
      </c>
      <c r="C3712" s="13" t="s">
        <v>718</v>
      </c>
      <c r="D3712" s="13" t="n">
        <v>1</v>
      </c>
      <c r="E3712" s="13" t="n">
        <v>145</v>
      </c>
      <c r="F3712" s="13" t="s">
        <v>732</v>
      </c>
      <c r="G3712" s="13" t="s">
        <v>26</v>
      </c>
      <c r="H3712" s="13" t="s">
        <v>29</v>
      </c>
      <c r="J3712" s="13" t="n">
        <v>1</v>
      </c>
      <c r="K3712" s="13" t="n">
        <v>5736</v>
      </c>
      <c r="L3712" s="14" t="n">
        <v>0.501388888888889</v>
      </c>
      <c r="M3712" s="15" t="n">
        <v>0.559027777777778</v>
      </c>
      <c r="N3712" s="16" t="n">
        <f aca="false">VLOOKUP(E3712,'Esp. percorsi al 18-10-22'!C:J,8,FALSE())</f>
        <v>38.2947103169748</v>
      </c>
      <c r="O3712" s="13" t="n">
        <v>1.17</v>
      </c>
      <c r="Q3712" s="20" t="n">
        <v>46</v>
      </c>
      <c r="R3712" s="17" t="n">
        <f aca="false">+N3712*Q3712</f>
        <v>1761.55667458084</v>
      </c>
      <c r="S3712" s="17" t="n">
        <f aca="false">+O3712*Q3712</f>
        <v>53.82</v>
      </c>
      <c r="T3712" s="17"/>
      <c r="U3712" s="18" t="n">
        <f aca="false">+M3712-L3712</f>
        <v>0.0576388888888889</v>
      </c>
      <c r="V3712" s="18" t="n">
        <f aca="false">+U3712*Q3712</f>
        <v>2.65138888888889</v>
      </c>
      <c r="W3712" s="18" t="s">
        <v>644</v>
      </c>
    </row>
    <row r="3713" s="13" customFormat="true" ht="12" hidden="false" customHeight="false" outlineLevel="0" collapsed="false">
      <c r="A3713" s="12" t="n">
        <v>17099</v>
      </c>
      <c r="B3713" s="13" t="n">
        <v>40</v>
      </c>
      <c r="C3713" s="13" t="s">
        <v>718</v>
      </c>
      <c r="D3713" s="13" t="n">
        <v>1</v>
      </c>
      <c r="E3713" s="13" t="n">
        <v>145</v>
      </c>
      <c r="F3713" s="13" t="s">
        <v>732</v>
      </c>
      <c r="G3713" s="13" t="s">
        <v>28</v>
      </c>
      <c r="H3713" s="13" t="s">
        <v>29</v>
      </c>
      <c r="J3713" s="13" t="n">
        <v>1</v>
      </c>
      <c r="K3713" s="13" t="n">
        <v>17099</v>
      </c>
      <c r="L3713" s="14" t="n">
        <v>0.522222222222222</v>
      </c>
      <c r="M3713" s="15" t="n">
        <v>0.579861111111111</v>
      </c>
      <c r="N3713" s="16" t="n">
        <f aca="false">VLOOKUP(E3713,'Esp. percorsi al 18-10-22'!C:J,8,FALSE())</f>
        <v>38.2947103169748</v>
      </c>
      <c r="O3713" s="13" t="n">
        <v>1.17</v>
      </c>
      <c r="Q3713" s="20" t="n">
        <v>12</v>
      </c>
      <c r="R3713" s="17" t="n">
        <f aca="false">+N3713*Q3713</f>
        <v>459.536523803698</v>
      </c>
      <c r="S3713" s="17" t="n">
        <f aca="false">+O3713*Q3713</f>
        <v>14.04</v>
      </c>
      <c r="T3713" s="17"/>
      <c r="U3713" s="18" t="n">
        <f aca="false">+M3713-L3713</f>
        <v>0.0576388888888889</v>
      </c>
      <c r="V3713" s="18" t="n">
        <f aca="false">+U3713*Q3713</f>
        <v>0.691666666666667</v>
      </c>
      <c r="W3713" s="18" t="s">
        <v>644</v>
      </c>
    </row>
    <row r="3714" s="13" customFormat="true" ht="12" hidden="false" customHeight="false" outlineLevel="0" collapsed="false">
      <c r="A3714" s="12" t="n">
        <v>16698</v>
      </c>
      <c r="B3714" s="13" t="n">
        <v>40</v>
      </c>
      <c r="C3714" s="13" t="s">
        <v>718</v>
      </c>
      <c r="D3714" s="13" t="n">
        <v>1</v>
      </c>
      <c r="E3714" s="13" t="n">
        <v>145</v>
      </c>
      <c r="F3714" s="13" t="s">
        <v>732</v>
      </c>
      <c r="G3714" s="13" t="s">
        <v>28</v>
      </c>
      <c r="H3714" s="13" t="s">
        <v>25</v>
      </c>
      <c r="J3714" s="13" t="n">
        <v>1</v>
      </c>
      <c r="K3714" s="13" t="n">
        <v>16698</v>
      </c>
      <c r="L3714" s="14" t="n">
        <v>0.522222222222222</v>
      </c>
      <c r="M3714" s="15" t="n">
        <v>0.579861111111111</v>
      </c>
      <c r="N3714" s="16" t="n">
        <f aca="false">VLOOKUP(E3714,'Esp. percorsi al 18-10-22'!C:J,8,FALSE())</f>
        <v>38.2947103169748</v>
      </c>
      <c r="O3714" s="13" t="n">
        <v>1.17</v>
      </c>
      <c r="Q3714" s="20" t="n">
        <v>67</v>
      </c>
      <c r="R3714" s="17" t="n">
        <f aca="false">+N3714*Q3714</f>
        <v>2565.74559123731</v>
      </c>
      <c r="S3714" s="17" t="n">
        <f aca="false">+O3714*Q3714</f>
        <v>78.39</v>
      </c>
      <c r="T3714" s="17"/>
      <c r="U3714" s="18" t="n">
        <f aca="false">+M3714-L3714</f>
        <v>0.0576388888888889</v>
      </c>
      <c r="V3714" s="18" t="n">
        <f aca="false">+U3714*Q3714</f>
        <v>3.86180555555556</v>
      </c>
      <c r="W3714" s="18" t="s">
        <v>644</v>
      </c>
    </row>
    <row r="3715" s="13" customFormat="true" ht="12" hidden="false" customHeight="false" outlineLevel="0" collapsed="false">
      <c r="A3715" s="12" t="n">
        <v>17116</v>
      </c>
      <c r="B3715" s="13" t="n">
        <v>40</v>
      </c>
      <c r="C3715" s="13" t="s">
        <v>718</v>
      </c>
      <c r="D3715" s="13" t="n">
        <v>1</v>
      </c>
      <c r="E3715" s="13" t="n">
        <v>145</v>
      </c>
      <c r="F3715" s="13" t="s">
        <v>732</v>
      </c>
      <c r="G3715" s="13" t="s">
        <v>28</v>
      </c>
      <c r="H3715" s="13" t="s">
        <v>29</v>
      </c>
      <c r="J3715" s="13" t="n">
        <v>1</v>
      </c>
      <c r="K3715" s="13" t="n">
        <v>17116</v>
      </c>
      <c r="L3715" s="14" t="n">
        <v>0.543055555555555</v>
      </c>
      <c r="M3715" s="15" t="n">
        <v>0.600694444444444</v>
      </c>
      <c r="N3715" s="16" t="n">
        <f aca="false">VLOOKUP(E3715,'Esp. percorsi al 18-10-22'!C:J,8,FALSE())</f>
        <v>38.2947103169748</v>
      </c>
      <c r="O3715" s="13" t="n">
        <v>1.17</v>
      </c>
      <c r="Q3715" s="20" t="n">
        <v>12</v>
      </c>
      <c r="R3715" s="17" t="n">
        <f aca="false">+N3715*Q3715</f>
        <v>459.536523803698</v>
      </c>
      <c r="S3715" s="17" t="n">
        <f aca="false">+O3715*Q3715</f>
        <v>14.04</v>
      </c>
      <c r="T3715" s="17"/>
      <c r="U3715" s="18" t="n">
        <f aca="false">+M3715-L3715</f>
        <v>0.0576388888888889</v>
      </c>
      <c r="V3715" s="18" t="n">
        <f aca="false">+U3715*Q3715</f>
        <v>0.691666666666667</v>
      </c>
      <c r="W3715" s="18" t="s">
        <v>644</v>
      </c>
    </row>
    <row r="3716" s="13" customFormat="true" ht="12" hidden="false" customHeight="false" outlineLevel="0" collapsed="false">
      <c r="A3716" s="12" t="n">
        <v>16700</v>
      </c>
      <c r="B3716" s="13" t="n">
        <v>40</v>
      </c>
      <c r="C3716" s="13" t="s">
        <v>718</v>
      </c>
      <c r="D3716" s="13" t="n">
        <v>1</v>
      </c>
      <c r="E3716" s="13" t="n">
        <v>145</v>
      </c>
      <c r="F3716" s="13" t="s">
        <v>732</v>
      </c>
      <c r="G3716" s="13" t="s">
        <v>28</v>
      </c>
      <c r="H3716" s="13" t="s">
        <v>25</v>
      </c>
      <c r="J3716" s="13" t="n">
        <v>1</v>
      </c>
      <c r="K3716" s="13" t="n">
        <v>16700</v>
      </c>
      <c r="L3716" s="14" t="n">
        <v>0.563888888888889</v>
      </c>
      <c r="M3716" s="15" t="n">
        <v>0.621527777777778</v>
      </c>
      <c r="N3716" s="16" t="n">
        <f aca="false">VLOOKUP(E3716,'Esp. percorsi al 18-10-22'!C:J,8,FALSE())</f>
        <v>38.2947103169748</v>
      </c>
      <c r="O3716" s="13" t="n">
        <v>1.17</v>
      </c>
      <c r="Q3716" s="20" t="n">
        <v>67</v>
      </c>
      <c r="R3716" s="17" t="n">
        <f aca="false">+N3716*Q3716</f>
        <v>2565.74559123731</v>
      </c>
      <c r="S3716" s="17" t="n">
        <f aca="false">+O3716*Q3716</f>
        <v>78.39</v>
      </c>
      <c r="T3716" s="17"/>
      <c r="U3716" s="18" t="n">
        <f aca="false">+M3716-L3716</f>
        <v>0.0576388888888889</v>
      </c>
      <c r="V3716" s="18" t="n">
        <f aca="false">+U3716*Q3716</f>
        <v>3.86180555555556</v>
      </c>
      <c r="W3716" s="18" t="s">
        <v>644</v>
      </c>
    </row>
    <row r="3717" s="13" customFormat="true" ht="12" hidden="false" customHeight="false" outlineLevel="0" collapsed="false">
      <c r="A3717" s="12" t="n">
        <v>17217</v>
      </c>
      <c r="B3717" s="13" t="n">
        <v>40</v>
      </c>
      <c r="C3717" s="13" t="s">
        <v>718</v>
      </c>
      <c r="D3717" s="13" t="n">
        <v>1</v>
      </c>
      <c r="E3717" s="13" t="n">
        <v>145</v>
      </c>
      <c r="F3717" s="13" t="s">
        <v>732</v>
      </c>
      <c r="G3717" s="13" t="s">
        <v>28</v>
      </c>
      <c r="H3717" s="13" t="s">
        <v>29</v>
      </c>
      <c r="J3717" s="13" t="n">
        <v>1</v>
      </c>
      <c r="K3717" s="13" t="n">
        <v>17217</v>
      </c>
      <c r="L3717" s="14" t="n">
        <v>0.584722222222222</v>
      </c>
      <c r="M3717" s="15" t="n">
        <v>0.642361111111111</v>
      </c>
      <c r="N3717" s="16" t="n">
        <f aca="false">VLOOKUP(E3717,'Esp. percorsi al 18-10-22'!C:J,8,FALSE())</f>
        <v>38.2947103169748</v>
      </c>
      <c r="O3717" s="13" t="n">
        <v>1.17</v>
      </c>
      <c r="Q3717" s="20" t="n">
        <v>12</v>
      </c>
      <c r="R3717" s="17" t="n">
        <f aca="false">+N3717*Q3717</f>
        <v>459.536523803698</v>
      </c>
      <c r="S3717" s="17" t="n">
        <f aca="false">+O3717*Q3717</f>
        <v>14.04</v>
      </c>
      <c r="T3717" s="17"/>
      <c r="U3717" s="18" t="n">
        <f aca="false">+M3717-L3717</f>
        <v>0.0576388888888889</v>
      </c>
      <c r="V3717" s="18" t="n">
        <f aca="false">+U3717*Q3717</f>
        <v>0.691666666666667</v>
      </c>
      <c r="W3717" s="18" t="s">
        <v>644</v>
      </c>
    </row>
    <row r="3718" s="13" customFormat="true" ht="12" hidden="false" customHeight="false" outlineLevel="0" collapsed="false">
      <c r="A3718" s="12" t="n">
        <v>17137</v>
      </c>
      <c r="B3718" s="13" t="n">
        <v>40</v>
      </c>
      <c r="C3718" s="13" t="s">
        <v>718</v>
      </c>
      <c r="D3718" s="13" t="n">
        <v>1</v>
      </c>
      <c r="E3718" s="13" t="n">
        <v>145</v>
      </c>
      <c r="F3718" s="13" t="s">
        <v>732</v>
      </c>
      <c r="G3718" s="13" t="s">
        <v>28</v>
      </c>
      <c r="H3718" s="13" t="s">
        <v>29</v>
      </c>
      <c r="J3718" s="13" t="n">
        <v>1</v>
      </c>
      <c r="K3718" s="13" t="n">
        <v>17137</v>
      </c>
      <c r="L3718" s="14" t="n">
        <v>0.605555555555555</v>
      </c>
      <c r="M3718" s="15" t="n">
        <v>0.663194444444444</v>
      </c>
      <c r="N3718" s="16" t="n">
        <f aca="false">VLOOKUP(E3718,'Esp. percorsi al 18-10-22'!C:J,8,FALSE())</f>
        <v>38.2947103169748</v>
      </c>
      <c r="O3718" s="13" t="n">
        <v>1.17</v>
      </c>
      <c r="Q3718" s="20" t="n">
        <v>12</v>
      </c>
      <c r="R3718" s="17" t="n">
        <f aca="false">+N3718*Q3718</f>
        <v>459.536523803698</v>
      </c>
      <c r="S3718" s="17" t="n">
        <f aca="false">+O3718*Q3718</f>
        <v>14.04</v>
      </c>
      <c r="T3718" s="17"/>
      <c r="U3718" s="18" t="n">
        <f aca="false">+M3718-L3718</f>
        <v>0.0576388888888889</v>
      </c>
      <c r="V3718" s="18" t="n">
        <f aca="false">+U3718*Q3718</f>
        <v>0.691666666666667</v>
      </c>
      <c r="W3718" s="18" t="s">
        <v>644</v>
      </c>
    </row>
    <row r="3719" s="13" customFormat="true" ht="12" hidden="false" customHeight="false" outlineLevel="0" collapsed="false">
      <c r="A3719" s="12" t="n">
        <v>16702</v>
      </c>
      <c r="B3719" s="13" t="n">
        <v>40</v>
      </c>
      <c r="C3719" s="13" t="s">
        <v>718</v>
      </c>
      <c r="D3719" s="13" t="n">
        <v>1</v>
      </c>
      <c r="E3719" s="13" t="n">
        <v>145</v>
      </c>
      <c r="F3719" s="13" t="s">
        <v>732</v>
      </c>
      <c r="G3719" s="13" t="s">
        <v>28</v>
      </c>
      <c r="H3719" s="13" t="s">
        <v>25</v>
      </c>
      <c r="J3719" s="13" t="n">
        <v>1</v>
      </c>
      <c r="K3719" s="13" t="n">
        <v>16702</v>
      </c>
      <c r="L3719" s="14" t="n">
        <v>0.605555555555555</v>
      </c>
      <c r="M3719" s="15" t="n">
        <v>0.663194444444444</v>
      </c>
      <c r="N3719" s="16" t="n">
        <f aca="false">VLOOKUP(E3719,'Esp. percorsi al 18-10-22'!C:J,8,FALSE())</f>
        <v>38.2947103169748</v>
      </c>
      <c r="O3719" s="13" t="n">
        <v>1.17</v>
      </c>
      <c r="Q3719" s="20" t="n">
        <v>67</v>
      </c>
      <c r="R3719" s="17" t="n">
        <f aca="false">+N3719*Q3719</f>
        <v>2565.74559123731</v>
      </c>
      <c r="S3719" s="17" t="n">
        <f aca="false">+O3719*Q3719</f>
        <v>78.39</v>
      </c>
      <c r="T3719" s="17"/>
      <c r="U3719" s="18" t="n">
        <f aca="false">+M3719-L3719</f>
        <v>0.0576388888888889</v>
      </c>
      <c r="V3719" s="18" t="n">
        <f aca="false">+U3719*Q3719</f>
        <v>3.86180555555556</v>
      </c>
      <c r="W3719" s="18" t="s">
        <v>644</v>
      </c>
    </row>
    <row r="3720" s="13" customFormat="true" ht="12" hidden="false" customHeight="false" outlineLevel="0" collapsed="false">
      <c r="A3720" s="12" t="n">
        <v>11472</v>
      </c>
      <c r="B3720" s="13" t="n">
        <v>40</v>
      </c>
      <c r="C3720" s="13" t="s">
        <v>718</v>
      </c>
      <c r="D3720" s="13" t="n">
        <v>1</v>
      </c>
      <c r="E3720" s="13" t="n">
        <v>145</v>
      </c>
      <c r="F3720" s="13" t="s">
        <v>732</v>
      </c>
      <c r="G3720" s="13" t="s">
        <v>26</v>
      </c>
      <c r="H3720" s="13" t="s">
        <v>25</v>
      </c>
      <c r="J3720" s="13" t="n">
        <v>1</v>
      </c>
      <c r="K3720" s="13" t="n">
        <v>2692</v>
      </c>
      <c r="L3720" s="14" t="n">
        <v>0.609027777777778</v>
      </c>
      <c r="M3720" s="15" t="n">
        <v>0.666666666666667</v>
      </c>
      <c r="N3720" s="16" t="n">
        <f aca="false">VLOOKUP(E3720,'Esp. percorsi al 18-10-22'!C:J,8,FALSE())</f>
        <v>38.2947103169748</v>
      </c>
      <c r="O3720" s="13" t="n">
        <v>1.17</v>
      </c>
      <c r="Q3720" s="20" t="n">
        <v>235</v>
      </c>
      <c r="R3720" s="17" t="n">
        <f aca="false">+N3720*Q3720</f>
        <v>8999.25692448908</v>
      </c>
      <c r="S3720" s="17" t="n">
        <f aca="false">+O3720*Q3720</f>
        <v>274.95</v>
      </c>
      <c r="T3720" s="17"/>
      <c r="U3720" s="18" t="n">
        <f aca="false">+M3720-L3720</f>
        <v>0.0576388888888889</v>
      </c>
      <c r="V3720" s="18" t="n">
        <f aca="false">+U3720*Q3720</f>
        <v>13.5451388888889</v>
      </c>
      <c r="W3720" s="18" t="s">
        <v>644</v>
      </c>
    </row>
    <row r="3721" s="13" customFormat="true" ht="12" hidden="false" customHeight="false" outlineLevel="0" collapsed="false">
      <c r="A3721" s="12" t="n">
        <v>11473</v>
      </c>
      <c r="B3721" s="13" t="n">
        <v>40</v>
      </c>
      <c r="C3721" s="13" t="s">
        <v>718</v>
      </c>
      <c r="D3721" s="13" t="n">
        <v>1</v>
      </c>
      <c r="E3721" s="13" t="n">
        <v>145</v>
      </c>
      <c r="F3721" s="13" t="s">
        <v>732</v>
      </c>
      <c r="G3721" s="13" t="s">
        <v>26</v>
      </c>
      <c r="H3721" s="13" t="s">
        <v>25</v>
      </c>
      <c r="J3721" s="13" t="n">
        <v>1</v>
      </c>
      <c r="K3721" s="13" t="n">
        <v>5678</v>
      </c>
      <c r="L3721" s="14" t="n">
        <v>0.629861111111111</v>
      </c>
      <c r="M3721" s="15" t="n">
        <v>0.6875</v>
      </c>
      <c r="N3721" s="16" t="n">
        <f aca="false">VLOOKUP(E3721,'Esp. percorsi al 18-10-22'!C:J,8,FALSE())</f>
        <v>38.2947103169748</v>
      </c>
      <c r="O3721" s="13" t="n">
        <v>1.17</v>
      </c>
      <c r="Q3721" s="20" t="n">
        <v>235</v>
      </c>
      <c r="R3721" s="17" t="n">
        <f aca="false">+N3721*Q3721</f>
        <v>8999.25692448908</v>
      </c>
      <c r="S3721" s="17" t="n">
        <f aca="false">+O3721*Q3721</f>
        <v>274.95</v>
      </c>
      <c r="T3721" s="17"/>
      <c r="U3721" s="18" t="n">
        <f aca="false">+M3721-L3721</f>
        <v>0.0576388888888889</v>
      </c>
      <c r="V3721" s="18" t="n">
        <f aca="false">+U3721*Q3721</f>
        <v>13.5451388888889</v>
      </c>
      <c r="W3721" s="18" t="s">
        <v>644</v>
      </c>
    </row>
    <row r="3722" s="13" customFormat="true" ht="12" hidden="false" customHeight="false" outlineLevel="0" collapsed="false">
      <c r="A3722" s="12" t="n">
        <v>11474</v>
      </c>
      <c r="B3722" s="13" t="n">
        <v>40</v>
      </c>
      <c r="C3722" s="13" t="s">
        <v>718</v>
      </c>
      <c r="D3722" s="13" t="n">
        <v>1</v>
      </c>
      <c r="E3722" s="13" t="n">
        <v>145</v>
      </c>
      <c r="F3722" s="13" t="s">
        <v>732</v>
      </c>
      <c r="G3722" s="13" t="s">
        <v>26</v>
      </c>
      <c r="H3722" s="13" t="s">
        <v>25</v>
      </c>
      <c r="J3722" s="13" t="n">
        <v>1</v>
      </c>
      <c r="K3722" s="13" t="n">
        <v>5676</v>
      </c>
      <c r="L3722" s="14" t="n">
        <v>0.654166666666667</v>
      </c>
      <c r="M3722" s="15" t="n">
        <v>0.711805555555555</v>
      </c>
      <c r="N3722" s="16" t="n">
        <f aca="false">VLOOKUP(E3722,'Esp. percorsi al 18-10-22'!C:J,8,FALSE())</f>
        <v>38.2947103169748</v>
      </c>
      <c r="O3722" s="13" t="n">
        <v>1.17</v>
      </c>
      <c r="Q3722" s="20" t="n">
        <v>235</v>
      </c>
      <c r="R3722" s="17" t="n">
        <f aca="false">+N3722*Q3722</f>
        <v>8999.25692448908</v>
      </c>
      <c r="S3722" s="17" t="n">
        <f aca="false">+O3722*Q3722</f>
        <v>274.95</v>
      </c>
      <c r="T3722" s="17"/>
      <c r="U3722" s="18" t="n">
        <f aca="false">+M3722-L3722</f>
        <v>0.0576388888888889</v>
      </c>
      <c r="V3722" s="18" t="n">
        <f aca="false">+U3722*Q3722</f>
        <v>13.5451388888889</v>
      </c>
      <c r="W3722" s="18" t="s">
        <v>644</v>
      </c>
    </row>
    <row r="3723" s="13" customFormat="true" ht="12" hidden="false" customHeight="false" outlineLevel="0" collapsed="false">
      <c r="A3723" s="12" t="n">
        <v>17514</v>
      </c>
      <c r="B3723" s="13" t="n">
        <v>40</v>
      </c>
      <c r="C3723" s="13" t="s">
        <v>718</v>
      </c>
      <c r="D3723" s="13" t="n">
        <v>1</v>
      </c>
      <c r="E3723" s="13" t="n">
        <v>145</v>
      </c>
      <c r="F3723" s="13" t="s">
        <v>732</v>
      </c>
      <c r="G3723" s="13" t="s">
        <v>26</v>
      </c>
      <c r="H3723" s="13" t="s">
        <v>25</v>
      </c>
      <c r="J3723" s="13" t="n">
        <v>1</v>
      </c>
      <c r="K3723" s="13" t="n">
        <v>5677</v>
      </c>
      <c r="L3723" s="14" t="n">
        <v>0.675</v>
      </c>
      <c r="M3723" s="15" t="n">
        <v>0.732638888888889</v>
      </c>
      <c r="N3723" s="16" t="n">
        <f aca="false">VLOOKUP(E3723,'Esp. percorsi al 18-10-22'!C:J,8,FALSE())</f>
        <v>38.2947103169748</v>
      </c>
      <c r="O3723" s="13" t="n">
        <v>1.17</v>
      </c>
      <c r="Q3723" s="20" t="n">
        <v>235</v>
      </c>
      <c r="R3723" s="17" t="n">
        <f aca="false">+N3723*Q3723</f>
        <v>8999.25692448908</v>
      </c>
      <c r="S3723" s="17" t="n">
        <f aca="false">+O3723*Q3723</f>
        <v>274.95</v>
      </c>
      <c r="T3723" s="17"/>
      <c r="U3723" s="18" t="n">
        <f aca="false">+M3723-L3723</f>
        <v>0.0576388888888889</v>
      </c>
      <c r="V3723" s="18" t="n">
        <f aca="false">+U3723*Q3723</f>
        <v>13.5451388888889</v>
      </c>
      <c r="W3723" s="18" t="s">
        <v>644</v>
      </c>
    </row>
    <row r="3724" s="13" customFormat="true" ht="12" hidden="false" customHeight="false" outlineLevel="0" collapsed="false">
      <c r="A3724" s="12" t="n">
        <v>18384</v>
      </c>
      <c r="B3724" s="13" t="n">
        <v>40</v>
      </c>
      <c r="C3724" s="13" t="s">
        <v>718</v>
      </c>
      <c r="D3724" s="13" t="n">
        <v>1</v>
      </c>
      <c r="E3724" s="13" t="n">
        <v>145</v>
      </c>
      <c r="F3724" s="13" t="s">
        <v>732</v>
      </c>
      <c r="G3724" s="13" t="s">
        <v>28</v>
      </c>
      <c r="H3724" s="13" t="s">
        <v>29</v>
      </c>
      <c r="J3724" s="13" t="n">
        <v>1</v>
      </c>
      <c r="K3724" s="13" t="n">
        <v>17219</v>
      </c>
      <c r="L3724" s="14" t="n">
        <v>0.730555555555556</v>
      </c>
      <c r="M3724" s="15" t="n">
        <v>0.788194444444444</v>
      </c>
      <c r="N3724" s="16" t="n">
        <f aca="false">VLOOKUP(E3724,'Esp. percorsi al 18-10-22'!C:J,8,FALSE())</f>
        <v>38.2947103169748</v>
      </c>
      <c r="O3724" s="13" t="n">
        <v>1.17</v>
      </c>
      <c r="Q3724" s="20" t="n">
        <v>12</v>
      </c>
      <c r="R3724" s="17" t="n">
        <f aca="false">+N3724*Q3724</f>
        <v>459.536523803698</v>
      </c>
      <c r="S3724" s="17" t="n">
        <f aca="false">+O3724*Q3724</f>
        <v>14.04</v>
      </c>
      <c r="T3724" s="17"/>
      <c r="U3724" s="18" t="n">
        <f aca="false">+M3724-L3724</f>
        <v>0.0576388888888889</v>
      </c>
      <c r="V3724" s="18" t="n">
        <f aca="false">+U3724*Q3724</f>
        <v>0.691666666666667</v>
      </c>
      <c r="W3724" s="18" t="s">
        <v>644</v>
      </c>
    </row>
    <row r="3725" s="13" customFormat="true" ht="12" hidden="false" customHeight="false" outlineLevel="0" collapsed="false">
      <c r="A3725" s="12" t="n">
        <v>16709</v>
      </c>
      <c r="B3725" s="13" t="n">
        <v>40</v>
      </c>
      <c r="C3725" s="13" t="s">
        <v>718</v>
      </c>
      <c r="D3725" s="13" t="n">
        <v>1</v>
      </c>
      <c r="E3725" s="13" t="n">
        <v>145</v>
      </c>
      <c r="F3725" s="13" t="s">
        <v>732</v>
      </c>
      <c r="G3725" s="13" t="s">
        <v>28</v>
      </c>
      <c r="H3725" s="13" t="s">
        <v>25</v>
      </c>
      <c r="J3725" s="13" t="n">
        <v>1</v>
      </c>
      <c r="K3725" s="13" t="n">
        <v>16709</v>
      </c>
      <c r="L3725" s="14" t="n">
        <v>0.730555555555556</v>
      </c>
      <c r="M3725" s="15" t="n">
        <v>0.788194444444444</v>
      </c>
      <c r="N3725" s="16" t="n">
        <f aca="false">VLOOKUP(E3725,'Esp. percorsi al 18-10-22'!C:J,8,FALSE())</f>
        <v>38.2947103169748</v>
      </c>
      <c r="O3725" s="13" t="n">
        <v>1.17</v>
      </c>
      <c r="Q3725" s="20" t="n">
        <v>67</v>
      </c>
      <c r="R3725" s="17" t="n">
        <f aca="false">+N3725*Q3725</f>
        <v>2565.74559123731</v>
      </c>
      <c r="S3725" s="17" t="n">
        <f aca="false">+O3725*Q3725</f>
        <v>78.39</v>
      </c>
      <c r="T3725" s="17"/>
      <c r="U3725" s="18" t="n">
        <f aca="false">+M3725-L3725</f>
        <v>0.0576388888888889</v>
      </c>
      <c r="V3725" s="18" t="n">
        <f aca="false">+U3725*Q3725</f>
        <v>3.86180555555556</v>
      </c>
      <c r="W3725" s="18" t="s">
        <v>644</v>
      </c>
    </row>
    <row r="3726" s="13" customFormat="true" ht="12" hidden="false" customHeight="false" outlineLevel="0" collapsed="false">
      <c r="A3726" s="12" t="n">
        <v>11496</v>
      </c>
      <c r="B3726" s="13" t="n">
        <v>40</v>
      </c>
      <c r="C3726" s="13" t="s">
        <v>718</v>
      </c>
      <c r="D3726" s="13" t="n">
        <v>1</v>
      </c>
      <c r="E3726" s="13" t="n">
        <v>145</v>
      </c>
      <c r="F3726" s="13" t="s">
        <v>732</v>
      </c>
      <c r="G3726" s="13" t="s">
        <v>26</v>
      </c>
      <c r="H3726" s="13" t="s">
        <v>29</v>
      </c>
      <c r="J3726" s="13" t="n">
        <v>1</v>
      </c>
      <c r="K3726" s="13" t="n">
        <v>5764</v>
      </c>
      <c r="L3726" s="14" t="n">
        <v>0.734027777777778</v>
      </c>
      <c r="M3726" s="15" t="n">
        <v>0.791666666666667</v>
      </c>
      <c r="N3726" s="16" t="n">
        <f aca="false">VLOOKUP(E3726,'Esp. percorsi al 18-10-22'!C:J,8,FALSE())</f>
        <v>38.2947103169748</v>
      </c>
      <c r="O3726" s="13" t="n">
        <v>1.17</v>
      </c>
      <c r="Q3726" s="20" t="n">
        <v>46</v>
      </c>
      <c r="R3726" s="17" t="n">
        <f aca="false">+N3726*Q3726</f>
        <v>1761.55667458084</v>
      </c>
      <c r="S3726" s="17" t="n">
        <f aca="false">+O3726*Q3726</f>
        <v>53.82</v>
      </c>
      <c r="T3726" s="17"/>
      <c r="U3726" s="18" t="n">
        <f aca="false">+M3726-L3726</f>
        <v>0.0576388888888889</v>
      </c>
      <c r="V3726" s="18" t="n">
        <f aca="false">+U3726*Q3726</f>
        <v>2.65138888888889</v>
      </c>
      <c r="W3726" s="18" t="s">
        <v>644</v>
      </c>
    </row>
    <row r="3727" s="13" customFormat="true" ht="12" hidden="false" customHeight="false" outlineLevel="0" collapsed="false">
      <c r="A3727" s="12" t="n">
        <v>11497</v>
      </c>
      <c r="B3727" s="13" t="n">
        <v>40</v>
      </c>
      <c r="C3727" s="13" t="s">
        <v>718</v>
      </c>
      <c r="D3727" s="13" t="n">
        <v>1</v>
      </c>
      <c r="E3727" s="13" t="n">
        <v>145</v>
      </c>
      <c r="F3727" s="13" t="s">
        <v>732</v>
      </c>
      <c r="G3727" s="13" t="s">
        <v>26</v>
      </c>
      <c r="H3727" s="13" t="s">
        <v>29</v>
      </c>
      <c r="J3727" s="13" t="n">
        <v>1</v>
      </c>
      <c r="K3727" s="13" t="n">
        <v>5766</v>
      </c>
      <c r="L3727" s="14" t="n">
        <v>0.754861111111111</v>
      </c>
      <c r="M3727" s="15" t="n">
        <v>0.8125</v>
      </c>
      <c r="N3727" s="16" t="n">
        <f aca="false">VLOOKUP(E3727,'Esp. percorsi al 18-10-22'!C:J,8,FALSE())</f>
        <v>38.2947103169748</v>
      </c>
      <c r="O3727" s="13" t="n">
        <v>1.17</v>
      </c>
      <c r="Q3727" s="20" t="n">
        <v>46</v>
      </c>
      <c r="R3727" s="17" t="n">
        <f aca="false">+N3727*Q3727</f>
        <v>1761.55667458084</v>
      </c>
      <c r="S3727" s="17" t="n">
        <f aca="false">+O3727*Q3727</f>
        <v>53.82</v>
      </c>
      <c r="T3727" s="17"/>
      <c r="U3727" s="18" t="n">
        <f aca="false">+M3727-L3727</f>
        <v>0.0576388888888889</v>
      </c>
      <c r="V3727" s="18" t="n">
        <f aca="false">+U3727*Q3727</f>
        <v>2.65138888888889</v>
      </c>
      <c r="W3727" s="18" t="s">
        <v>644</v>
      </c>
    </row>
    <row r="3728" s="13" customFormat="true" ht="12" hidden="false" customHeight="false" outlineLevel="0" collapsed="false">
      <c r="A3728" s="12" t="n">
        <v>17145</v>
      </c>
      <c r="B3728" s="13" t="n">
        <v>40</v>
      </c>
      <c r="C3728" s="13" t="s">
        <v>718</v>
      </c>
      <c r="D3728" s="13" t="n">
        <v>1</v>
      </c>
      <c r="E3728" s="13" t="n">
        <v>145</v>
      </c>
      <c r="F3728" s="13" t="s">
        <v>732</v>
      </c>
      <c r="G3728" s="13" t="s">
        <v>28</v>
      </c>
      <c r="H3728" s="13" t="s">
        <v>29</v>
      </c>
      <c r="J3728" s="13" t="n">
        <v>1</v>
      </c>
      <c r="K3728" s="13" t="n">
        <v>17145</v>
      </c>
      <c r="L3728" s="14" t="n">
        <v>0.758333333333333</v>
      </c>
      <c r="M3728" s="15" t="n">
        <v>0.815972222222222</v>
      </c>
      <c r="N3728" s="16" t="n">
        <f aca="false">VLOOKUP(E3728,'Esp. percorsi al 18-10-22'!C:J,8,FALSE())</f>
        <v>38.2947103169748</v>
      </c>
      <c r="O3728" s="13" t="n">
        <v>1.17</v>
      </c>
      <c r="Q3728" s="20" t="n">
        <v>12</v>
      </c>
      <c r="R3728" s="17" t="n">
        <f aca="false">+N3728*Q3728</f>
        <v>459.536523803698</v>
      </c>
      <c r="S3728" s="17" t="n">
        <f aca="false">+O3728*Q3728</f>
        <v>14.04</v>
      </c>
      <c r="T3728" s="17"/>
      <c r="U3728" s="18" t="n">
        <f aca="false">+M3728-L3728</f>
        <v>0.0576388888888889</v>
      </c>
      <c r="V3728" s="18" t="n">
        <f aca="false">+U3728*Q3728</f>
        <v>0.691666666666667</v>
      </c>
      <c r="W3728" s="18" t="s">
        <v>644</v>
      </c>
    </row>
    <row r="3729" s="13" customFormat="true" ht="12" hidden="false" customHeight="false" outlineLevel="0" collapsed="false">
      <c r="A3729" s="12" t="n">
        <v>18359</v>
      </c>
      <c r="B3729" s="13" t="n">
        <v>40</v>
      </c>
      <c r="C3729" s="13" t="s">
        <v>718</v>
      </c>
      <c r="D3729" s="13" t="n">
        <v>1</v>
      </c>
      <c r="E3729" s="13" t="n">
        <v>145</v>
      </c>
      <c r="F3729" s="13" t="s">
        <v>732</v>
      </c>
      <c r="G3729" s="13" t="s">
        <v>28</v>
      </c>
      <c r="H3729" s="13" t="s">
        <v>25</v>
      </c>
      <c r="J3729" s="13" t="n">
        <v>1</v>
      </c>
      <c r="K3729" s="13" t="n">
        <v>18359</v>
      </c>
      <c r="L3729" s="14" t="n">
        <v>0.775694444444444</v>
      </c>
      <c r="M3729" s="15" t="n">
        <v>0.833333333333333</v>
      </c>
      <c r="N3729" s="16" t="n">
        <f aca="false">VLOOKUP(E3729,'Esp. percorsi al 18-10-22'!C:J,8,FALSE())</f>
        <v>38.2947103169748</v>
      </c>
      <c r="O3729" s="13" t="n">
        <v>1.17</v>
      </c>
      <c r="Q3729" s="20" t="n">
        <v>67</v>
      </c>
      <c r="R3729" s="17" t="n">
        <f aca="false">+N3729*Q3729</f>
        <v>2565.74559123731</v>
      </c>
      <c r="S3729" s="17" t="n">
        <f aca="false">+O3729*Q3729</f>
        <v>78.39</v>
      </c>
      <c r="T3729" s="17"/>
      <c r="U3729" s="18" t="n">
        <f aca="false">+M3729-L3729</f>
        <v>0.0576388888888889</v>
      </c>
      <c r="V3729" s="18" t="n">
        <f aca="false">+U3729*Q3729</f>
        <v>3.86180555555556</v>
      </c>
      <c r="W3729" s="18" t="s">
        <v>644</v>
      </c>
    </row>
    <row r="3730" s="13" customFormat="true" ht="12" hidden="false" customHeight="false" outlineLevel="0" collapsed="false">
      <c r="A3730" s="12" t="n">
        <v>11498</v>
      </c>
      <c r="B3730" s="13" t="n">
        <v>40</v>
      </c>
      <c r="C3730" s="13" t="s">
        <v>718</v>
      </c>
      <c r="D3730" s="13" t="n">
        <v>1</v>
      </c>
      <c r="E3730" s="13" t="n">
        <v>145</v>
      </c>
      <c r="F3730" s="13" t="s">
        <v>732</v>
      </c>
      <c r="G3730" s="13" t="s">
        <v>26</v>
      </c>
      <c r="H3730" s="13" t="s">
        <v>29</v>
      </c>
      <c r="J3730" s="13" t="n">
        <v>1</v>
      </c>
      <c r="K3730" s="13" t="n">
        <v>5768</v>
      </c>
      <c r="L3730" s="14" t="n">
        <v>0.775694444444444</v>
      </c>
      <c r="M3730" s="15" t="n">
        <v>0.833333333333333</v>
      </c>
      <c r="N3730" s="16" t="n">
        <f aca="false">VLOOKUP(E3730,'Esp. percorsi al 18-10-22'!C:J,8,FALSE())</f>
        <v>38.2947103169748</v>
      </c>
      <c r="O3730" s="13" t="n">
        <v>1.17</v>
      </c>
      <c r="Q3730" s="20" t="n">
        <v>46</v>
      </c>
      <c r="R3730" s="17" t="n">
        <f aca="false">+N3730*Q3730</f>
        <v>1761.55667458084</v>
      </c>
      <c r="S3730" s="17" t="n">
        <f aca="false">+O3730*Q3730</f>
        <v>53.82</v>
      </c>
      <c r="T3730" s="17"/>
      <c r="U3730" s="18" t="n">
        <f aca="false">+M3730-L3730</f>
        <v>0.0576388888888889</v>
      </c>
      <c r="V3730" s="18" t="n">
        <f aca="false">+U3730*Q3730</f>
        <v>2.65138888888889</v>
      </c>
      <c r="W3730" s="18" t="s">
        <v>644</v>
      </c>
    </row>
    <row r="3731" s="13" customFormat="true" ht="12" hidden="false" customHeight="false" outlineLevel="0" collapsed="false">
      <c r="A3731" s="12" t="n">
        <v>11478</v>
      </c>
      <c r="B3731" s="13" t="n">
        <v>40</v>
      </c>
      <c r="C3731" s="13" t="s">
        <v>718</v>
      </c>
      <c r="D3731" s="13" t="n">
        <v>1</v>
      </c>
      <c r="E3731" s="13" t="n">
        <v>145</v>
      </c>
      <c r="F3731" s="13" t="s">
        <v>732</v>
      </c>
      <c r="G3731" s="13" t="s">
        <v>26</v>
      </c>
      <c r="H3731" s="13" t="s">
        <v>25</v>
      </c>
      <c r="J3731" s="13" t="n">
        <v>1</v>
      </c>
      <c r="K3731" s="13" t="n">
        <v>2702</v>
      </c>
      <c r="L3731" s="14" t="n">
        <v>0.796527777777778</v>
      </c>
      <c r="M3731" s="15" t="n">
        <v>0.854166666666667</v>
      </c>
      <c r="N3731" s="16" t="n">
        <f aca="false">VLOOKUP(E3731,'Esp. percorsi al 18-10-22'!C:J,8,FALSE())</f>
        <v>38.2947103169748</v>
      </c>
      <c r="O3731" s="13" t="n">
        <v>1.17</v>
      </c>
      <c r="Q3731" s="20" t="n">
        <v>235</v>
      </c>
      <c r="R3731" s="17" t="n">
        <f aca="false">+N3731*Q3731</f>
        <v>8999.25692448908</v>
      </c>
      <c r="S3731" s="17" t="n">
        <f aca="false">+O3731*Q3731</f>
        <v>274.95</v>
      </c>
      <c r="T3731" s="17"/>
      <c r="U3731" s="18" t="n">
        <f aca="false">+M3731-L3731</f>
        <v>0.0576388888888889</v>
      </c>
      <c r="V3731" s="18" t="n">
        <f aca="false">+U3731*Q3731</f>
        <v>13.5451388888889</v>
      </c>
      <c r="W3731" s="18" t="s">
        <v>644</v>
      </c>
    </row>
    <row r="3732" s="13" customFormat="true" ht="12" hidden="false" customHeight="false" outlineLevel="0" collapsed="false">
      <c r="A3732" s="12" t="n">
        <v>16715</v>
      </c>
      <c r="B3732" s="13" t="n">
        <v>40</v>
      </c>
      <c r="C3732" s="13" t="s">
        <v>718</v>
      </c>
      <c r="D3732" s="13" t="n">
        <v>1</v>
      </c>
      <c r="E3732" s="13" t="n">
        <v>145</v>
      </c>
      <c r="F3732" s="13" t="s">
        <v>732</v>
      </c>
      <c r="G3732" s="13" t="s">
        <v>28</v>
      </c>
      <c r="H3732" s="13" t="s">
        <v>25</v>
      </c>
      <c r="J3732" s="13" t="n">
        <v>1</v>
      </c>
      <c r="K3732" s="13" t="n">
        <v>16715</v>
      </c>
      <c r="L3732" s="14" t="n">
        <v>0.834722222222222</v>
      </c>
      <c r="M3732" s="15" t="n">
        <v>0.892361111111111</v>
      </c>
      <c r="N3732" s="16" t="n">
        <f aca="false">VLOOKUP(E3732,'Esp. percorsi al 18-10-22'!C:J,8,FALSE())</f>
        <v>38.2947103169748</v>
      </c>
      <c r="O3732" s="13" t="n">
        <v>1.17</v>
      </c>
      <c r="Q3732" s="20" t="n">
        <v>67</v>
      </c>
      <c r="R3732" s="17" t="n">
        <f aca="false">+N3732*Q3732</f>
        <v>2565.74559123731</v>
      </c>
      <c r="S3732" s="17" t="n">
        <f aca="false">+O3732*Q3732</f>
        <v>78.39</v>
      </c>
      <c r="T3732" s="17"/>
      <c r="U3732" s="18" t="n">
        <f aca="false">+M3732-L3732</f>
        <v>0.0576388888888889</v>
      </c>
      <c r="V3732" s="18" t="n">
        <f aca="false">+U3732*Q3732</f>
        <v>3.86180555555556</v>
      </c>
      <c r="W3732" s="18" t="s">
        <v>644</v>
      </c>
    </row>
    <row r="3733" s="13" customFormat="true" ht="12" hidden="false" customHeight="false" outlineLevel="0" collapsed="false">
      <c r="A3733" s="12" t="n">
        <v>11479</v>
      </c>
      <c r="B3733" s="13" t="n">
        <v>40</v>
      </c>
      <c r="C3733" s="13" t="s">
        <v>718</v>
      </c>
      <c r="D3733" s="13" t="n">
        <v>1</v>
      </c>
      <c r="E3733" s="13" t="n">
        <v>145</v>
      </c>
      <c r="F3733" s="13" t="s">
        <v>732</v>
      </c>
      <c r="G3733" s="13" t="s">
        <v>26</v>
      </c>
      <c r="H3733" s="13" t="s">
        <v>25</v>
      </c>
      <c r="J3733" s="13" t="n">
        <v>1</v>
      </c>
      <c r="K3733" s="13" t="n">
        <v>2704</v>
      </c>
      <c r="L3733" s="14" t="n">
        <v>0.838194444444444</v>
      </c>
      <c r="M3733" s="15" t="n">
        <v>0.895833333333333</v>
      </c>
      <c r="N3733" s="16" t="n">
        <f aca="false">VLOOKUP(E3733,'Esp. percorsi al 18-10-22'!C:J,8,FALSE())</f>
        <v>38.2947103169748</v>
      </c>
      <c r="O3733" s="13" t="n">
        <v>1.17</v>
      </c>
      <c r="Q3733" s="20" t="n">
        <v>235</v>
      </c>
      <c r="R3733" s="17" t="n">
        <f aca="false">+N3733*Q3733</f>
        <v>8999.25692448908</v>
      </c>
      <c r="S3733" s="17" t="n">
        <f aca="false">+O3733*Q3733</f>
        <v>274.95</v>
      </c>
      <c r="T3733" s="17"/>
      <c r="U3733" s="18" t="n">
        <f aca="false">+M3733-L3733</f>
        <v>0.0576388888888889</v>
      </c>
      <c r="V3733" s="18" t="n">
        <f aca="false">+U3733*Q3733</f>
        <v>13.5451388888889</v>
      </c>
      <c r="W3733" s="18" t="s">
        <v>644</v>
      </c>
    </row>
    <row r="3734" s="13" customFormat="true" ht="12" hidden="false" customHeight="false" outlineLevel="0" collapsed="false">
      <c r="A3734" s="12" t="n">
        <v>11499</v>
      </c>
      <c r="B3734" s="13" t="n">
        <v>40</v>
      </c>
      <c r="C3734" s="13" t="s">
        <v>718</v>
      </c>
      <c r="D3734" s="13" t="n">
        <v>1</v>
      </c>
      <c r="E3734" s="13" t="n">
        <v>145</v>
      </c>
      <c r="F3734" s="13" t="s">
        <v>732</v>
      </c>
      <c r="G3734" s="13" t="s">
        <v>26</v>
      </c>
      <c r="H3734" s="13" t="s">
        <v>29</v>
      </c>
      <c r="J3734" s="13" t="n">
        <v>1</v>
      </c>
      <c r="K3734" s="13" t="n">
        <v>5774</v>
      </c>
      <c r="L3734" s="14" t="n">
        <v>0.848611111111111</v>
      </c>
      <c r="M3734" s="15" t="n">
        <v>0.90625</v>
      </c>
      <c r="N3734" s="16" t="n">
        <f aca="false">VLOOKUP(E3734,'Esp. percorsi al 18-10-22'!C:J,8,FALSE())</f>
        <v>38.2947103169748</v>
      </c>
      <c r="O3734" s="13" t="n">
        <v>1.17</v>
      </c>
      <c r="Q3734" s="20" t="n">
        <v>46</v>
      </c>
      <c r="R3734" s="17" t="n">
        <f aca="false">+N3734*Q3734</f>
        <v>1761.55667458084</v>
      </c>
      <c r="S3734" s="17" t="n">
        <f aca="false">+O3734*Q3734</f>
        <v>53.82</v>
      </c>
      <c r="T3734" s="17"/>
      <c r="U3734" s="18" t="n">
        <f aca="false">+M3734-L3734</f>
        <v>0.0576388888888889</v>
      </c>
      <c r="V3734" s="18" t="n">
        <f aca="false">+U3734*Q3734</f>
        <v>2.65138888888889</v>
      </c>
      <c r="W3734" s="18" t="s">
        <v>644</v>
      </c>
    </row>
    <row r="3735" s="13" customFormat="true" ht="12" hidden="false" customHeight="false" outlineLevel="0" collapsed="false">
      <c r="A3735" s="12" t="n">
        <v>17649</v>
      </c>
      <c r="B3735" s="13" t="n">
        <v>40</v>
      </c>
      <c r="C3735" s="13" t="s">
        <v>718</v>
      </c>
      <c r="D3735" s="13" t="n">
        <v>1</v>
      </c>
      <c r="E3735" s="13" t="n">
        <v>163</v>
      </c>
      <c r="F3735" s="13" t="s">
        <v>733</v>
      </c>
      <c r="G3735" s="13" t="s">
        <v>26</v>
      </c>
      <c r="H3735" s="13" t="s">
        <v>25</v>
      </c>
      <c r="J3735" s="13" t="n">
        <v>1</v>
      </c>
      <c r="K3735" s="13" t="n">
        <v>5681</v>
      </c>
      <c r="L3735" s="14" t="n">
        <v>0.734027777777778</v>
      </c>
      <c r="M3735" s="15" t="n">
        <v>0.795138888888889</v>
      </c>
      <c r="N3735" s="16" t="n">
        <f aca="false">VLOOKUP(E3735,'Esp. percorsi al 18-10-22'!C:J,8,FALSE())</f>
        <v>41.2150192715815</v>
      </c>
      <c r="O3735" s="13" t="n">
        <v>1.17</v>
      </c>
      <c r="Q3735" s="20" t="n">
        <v>235</v>
      </c>
      <c r="R3735" s="17" t="n">
        <f aca="false">+N3735*Q3735</f>
        <v>9685.52952882165</v>
      </c>
      <c r="S3735" s="17" t="n">
        <f aca="false">+O3735*Q3735</f>
        <v>274.95</v>
      </c>
      <c r="T3735" s="17"/>
      <c r="U3735" s="18" t="n">
        <f aca="false">+M3735-L3735</f>
        <v>0.0611111111111111</v>
      </c>
      <c r="V3735" s="18" t="n">
        <f aca="false">+U3735*Q3735</f>
        <v>14.3611111111111</v>
      </c>
      <c r="W3735" s="18" t="s">
        <v>644</v>
      </c>
    </row>
    <row r="3736" s="13" customFormat="true" ht="12" hidden="false" customHeight="false" outlineLevel="0" collapsed="false">
      <c r="A3736" s="12" t="n">
        <v>11480</v>
      </c>
      <c r="B3736" s="13" t="n">
        <v>40</v>
      </c>
      <c r="C3736" s="13" t="s">
        <v>718</v>
      </c>
      <c r="D3736" s="13" t="n">
        <v>2</v>
      </c>
      <c r="E3736" s="13" t="n">
        <v>174</v>
      </c>
      <c r="F3736" s="13" t="s">
        <v>734</v>
      </c>
      <c r="G3736" s="13" t="s">
        <v>26</v>
      </c>
      <c r="H3736" s="13" t="s">
        <v>29</v>
      </c>
      <c r="J3736" s="13" t="n">
        <v>1</v>
      </c>
      <c r="K3736" s="13" t="n">
        <v>5317</v>
      </c>
      <c r="L3736" s="14" t="n">
        <v>0.288194444444444</v>
      </c>
      <c r="M3736" s="15" t="n">
        <v>0.345833333333333</v>
      </c>
      <c r="N3736" s="16" t="n">
        <f aca="false">VLOOKUP(E3736,'Esp. percorsi al 18-10-22'!C:J,8,FALSE())</f>
        <v>37.5268040594434</v>
      </c>
      <c r="O3736" s="13" t="n">
        <v>1.17</v>
      </c>
      <c r="Q3736" s="20" t="n">
        <v>46</v>
      </c>
      <c r="R3736" s="17" t="n">
        <f aca="false">+N3736*Q3736</f>
        <v>1726.2329867344</v>
      </c>
      <c r="S3736" s="17" t="n">
        <f aca="false">+O3736*Q3736</f>
        <v>53.82</v>
      </c>
      <c r="T3736" s="17"/>
      <c r="U3736" s="18" t="n">
        <f aca="false">+M3736-L3736</f>
        <v>0.0576388888888889</v>
      </c>
      <c r="V3736" s="18" t="n">
        <f aca="false">+U3736*Q3736</f>
        <v>2.65138888888889</v>
      </c>
      <c r="W3736" s="18" t="s">
        <v>644</v>
      </c>
    </row>
    <row r="3737" s="13" customFormat="true" ht="12" hidden="false" customHeight="false" outlineLevel="0" collapsed="false">
      <c r="A3737" s="12" t="n">
        <v>11481</v>
      </c>
      <c r="B3737" s="13" t="n">
        <v>40</v>
      </c>
      <c r="C3737" s="13" t="s">
        <v>718</v>
      </c>
      <c r="D3737" s="13" t="n">
        <v>2</v>
      </c>
      <c r="E3737" s="13" t="n">
        <v>174</v>
      </c>
      <c r="F3737" s="13" t="s">
        <v>734</v>
      </c>
      <c r="G3737" s="13" t="s">
        <v>26</v>
      </c>
      <c r="H3737" s="13" t="s">
        <v>29</v>
      </c>
      <c r="J3737" s="13" t="n">
        <v>1</v>
      </c>
      <c r="K3737" s="13" t="n">
        <v>5318</v>
      </c>
      <c r="L3737" s="14" t="n">
        <v>0.309027777777778</v>
      </c>
      <c r="M3737" s="15" t="n">
        <v>0.366666666666667</v>
      </c>
      <c r="N3737" s="16" t="n">
        <f aca="false">VLOOKUP(E3737,'Esp. percorsi al 18-10-22'!C:J,8,FALSE())</f>
        <v>37.5268040594434</v>
      </c>
      <c r="O3737" s="13" t="n">
        <v>1.17</v>
      </c>
      <c r="Q3737" s="20" t="n">
        <v>46</v>
      </c>
      <c r="R3737" s="17" t="n">
        <f aca="false">+N3737*Q3737</f>
        <v>1726.2329867344</v>
      </c>
      <c r="S3737" s="17" t="n">
        <f aca="false">+O3737*Q3737</f>
        <v>53.82</v>
      </c>
      <c r="T3737" s="17"/>
      <c r="U3737" s="18" t="n">
        <f aca="false">+M3737-L3737</f>
        <v>0.0576388888888889</v>
      </c>
      <c r="V3737" s="18" t="n">
        <f aca="false">+U3737*Q3737</f>
        <v>2.65138888888889</v>
      </c>
      <c r="W3737" s="18" t="s">
        <v>644</v>
      </c>
    </row>
    <row r="3738" s="13" customFormat="true" ht="12" hidden="false" customHeight="false" outlineLevel="0" collapsed="false">
      <c r="A3738" s="12" t="n">
        <v>13935</v>
      </c>
      <c r="B3738" s="13" t="n">
        <v>40</v>
      </c>
      <c r="C3738" s="13" t="s">
        <v>718</v>
      </c>
      <c r="D3738" s="13" t="n">
        <v>2</v>
      </c>
      <c r="E3738" s="13" t="n">
        <v>174</v>
      </c>
      <c r="F3738" s="13" t="s">
        <v>734</v>
      </c>
      <c r="G3738" s="13" t="s">
        <v>28</v>
      </c>
      <c r="H3738" s="13" t="s">
        <v>25</v>
      </c>
      <c r="J3738" s="13" t="n">
        <v>1</v>
      </c>
      <c r="K3738" s="13" t="n">
        <v>12377</v>
      </c>
      <c r="L3738" s="14" t="n">
        <v>0.3125</v>
      </c>
      <c r="M3738" s="15" t="n">
        <v>0.370138888888889</v>
      </c>
      <c r="N3738" s="16" t="n">
        <f aca="false">VLOOKUP(E3738,'Esp. percorsi al 18-10-22'!C:J,8,FALSE())</f>
        <v>37.5268040594434</v>
      </c>
      <c r="O3738" s="13" t="n">
        <v>1.17</v>
      </c>
      <c r="Q3738" s="20" t="n">
        <v>67</v>
      </c>
      <c r="R3738" s="17" t="n">
        <f aca="false">+N3738*Q3738</f>
        <v>2514.29587198271</v>
      </c>
      <c r="S3738" s="17" t="n">
        <f aca="false">+O3738*Q3738</f>
        <v>78.39</v>
      </c>
      <c r="T3738" s="17"/>
      <c r="U3738" s="18" t="n">
        <f aca="false">+M3738-L3738</f>
        <v>0.0576388888888889</v>
      </c>
      <c r="V3738" s="18" t="n">
        <f aca="false">+U3738*Q3738</f>
        <v>3.86180555555556</v>
      </c>
      <c r="W3738" s="18" t="s">
        <v>644</v>
      </c>
    </row>
    <row r="3739" s="13" customFormat="true" ht="12" hidden="false" customHeight="false" outlineLevel="0" collapsed="false">
      <c r="A3739" s="12" t="n">
        <v>11482</v>
      </c>
      <c r="B3739" s="13" t="n">
        <v>40</v>
      </c>
      <c r="C3739" s="13" t="s">
        <v>718</v>
      </c>
      <c r="D3739" s="13" t="n">
        <v>2</v>
      </c>
      <c r="E3739" s="13" t="n">
        <v>174</v>
      </c>
      <c r="F3739" s="13" t="s">
        <v>734</v>
      </c>
      <c r="G3739" s="13" t="s">
        <v>26</v>
      </c>
      <c r="H3739" s="13" t="s">
        <v>29</v>
      </c>
      <c r="J3739" s="13" t="n">
        <v>1</v>
      </c>
      <c r="K3739" s="13" t="n">
        <v>5704</v>
      </c>
      <c r="L3739" s="14" t="n">
        <v>0.354166666666667</v>
      </c>
      <c r="M3739" s="15" t="n">
        <v>0.411805555555556</v>
      </c>
      <c r="N3739" s="16" t="n">
        <f aca="false">VLOOKUP(E3739,'Esp. percorsi al 18-10-22'!C:J,8,FALSE())</f>
        <v>37.5268040594434</v>
      </c>
      <c r="O3739" s="13" t="n">
        <v>1.17</v>
      </c>
      <c r="Q3739" s="20" t="n">
        <v>46</v>
      </c>
      <c r="R3739" s="17" t="n">
        <f aca="false">+N3739*Q3739</f>
        <v>1726.2329867344</v>
      </c>
      <c r="S3739" s="17" t="n">
        <f aca="false">+O3739*Q3739</f>
        <v>53.82</v>
      </c>
      <c r="T3739" s="17"/>
      <c r="U3739" s="18" t="n">
        <f aca="false">+M3739-L3739</f>
        <v>0.0576388888888889</v>
      </c>
      <c r="V3739" s="18" t="n">
        <f aca="false">+U3739*Q3739</f>
        <v>2.65138888888889</v>
      </c>
      <c r="W3739" s="18" t="s">
        <v>644</v>
      </c>
    </row>
    <row r="3740" s="13" customFormat="true" ht="12" hidden="false" customHeight="false" outlineLevel="0" collapsed="false">
      <c r="A3740" s="12" t="n">
        <v>17090</v>
      </c>
      <c r="B3740" s="13" t="n">
        <v>40</v>
      </c>
      <c r="C3740" s="13" t="s">
        <v>718</v>
      </c>
      <c r="D3740" s="13" t="n">
        <v>2</v>
      </c>
      <c r="E3740" s="13" t="n">
        <v>174</v>
      </c>
      <c r="F3740" s="13" t="s">
        <v>734</v>
      </c>
      <c r="G3740" s="13" t="s">
        <v>28</v>
      </c>
      <c r="H3740" s="13" t="s">
        <v>29</v>
      </c>
      <c r="J3740" s="13" t="n">
        <v>1</v>
      </c>
      <c r="K3740" s="13" t="n">
        <v>17090</v>
      </c>
      <c r="L3740" s="14" t="n">
        <v>0.364583333333333</v>
      </c>
      <c r="M3740" s="15" t="n">
        <v>0.422222222222222</v>
      </c>
      <c r="N3740" s="16" t="n">
        <f aca="false">VLOOKUP(E3740,'Esp. percorsi al 18-10-22'!C:J,8,FALSE())</f>
        <v>37.5268040594434</v>
      </c>
      <c r="O3740" s="13" t="n">
        <v>1.17</v>
      </c>
      <c r="Q3740" s="20" t="n">
        <v>12</v>
      </c>
      <c r="R3740" s="17" t="n">
        <f aca="false">+N3740*Q3740</f>
        <v>450.321648713321</v>
      </c>
      <c r="S3740" s="17" t="n">
        <f aca="false">+O3740*Q3740</f>
        <v>14.04</v>
      </c>
      <c r="T3740" s="17"/>
      <c r="U3740" s="18" t="n">
        <f aca="false">+M3740-L3740</f>
        <v>0.0576388888888889</v>
      </c>
      <c r="V3740" s="18" t="n">
        <f aca="false">+U3740*Q3740</f>
        <v>0.691666666666667</v>
      </c>
      <c r="W3740" s="18" t="s">
        <v>644</v>
      </c>
    </row>
    <row r="3741" s="13" customFormat="true" ht="12" hidden="false" customHeight="false" outlineLevel="0" collapsed="false">
      <c r="A3741" s="12" t="n">
        <v>16652</v>
      </c>
      <c r="B3741" s="13" t="n">
        <v>40</v>
      </c>
      <c r="C3741" s="13" t="s">
        <v>718</v>
      </c>
      <c r="D3741" s="13" t="n">
        <v>2</v>
      </c>
      <c r="E3741" s="13" t="n">
        <v>174</v>
      </c>
      <c r="F3741" s="13" t="s">
        <v>734</v>
      </c>
      <c r="G3741" s="13" t="s">
        <v>28</v>
      </c>
      <c r="H3741" s="13" t="s">
        <v>25</v>
      </c>
      <c r="J3741" s="13" t="n">
        <v>1</v>
      </c>
      <c r="K3741" s="13" t="n">
        <v>16652</v>
      </c>
      <c r="L3741" s="14" t="n">
        <v>0.385416666666667</v>
      </c>
      <c r="M3741" s="15" t="n">
        <v>0.443055555555556</v>
      </c>
      <c r="N3741" s="16" t="n">
        <f aca="false">VLOOKUP(E3741,'Esp. percorsi al 18-10-22'!C:J,8,FALSE())</f>
        <v>37.5268040594434</v>
      </c>
      <c r="O3741" s="13" t="n">
        <v>1.17</v>
      </c>
      <c r="Q3741" s="20" t="n">
        <v>67</v>
      </c>
      <c r="R3741" s="17" t="n">
        <f aca="false">+N3741*Q3741</f>
        <v>2514.29587198271</v>
      </c>
      <c r="S3741" s="17" t="n">
        <f aca="false">+O3741*Q3741</f>
        <v>78.39</v>
      </c>
      <c r="T3741" s="17"/>
      <c r="U3741" s="18" t="n">
        <f aca="false">+M3741-L3741</f>
        <v>0.0576388888888889</v>
      </c>
      <c r="V3741" s="18" t="n">
        <f aca="false">+U3741*Q3741</f>
        <v>3.86180555555556</v>
      </c>
      <c r="W3741" s="18" t="s">
        <v>644</v>
      </c>
    </row>
    <row r="3742" s="13" customFormat="true" ht="12" hidden="false" customHeight="false" outlineLevel="0" collapsed="false">
      <c r="A3742" s="12" t="n">
        <v>11458</v>
      </c>
      <c r="B3742" s="13" t="n">
        <v>40</v>
      </c>
      <c r="C3742" s="13" t="s">
        <v>718</v>
      </c>
      <c r="D3742" s="13" t="n">
        <v>2</v>
      </c>
      <c r="E3742" s="13" t="n">
        <v>174</v>
      </c>
      <c r="F3742" s="13" t="s">
        <v>734</v>
      </c>
      <c r="G3742" s="13" t="s">
        <v>26</v>
      </c>
      <c r="H3742" s="13" t="s">
        <v>25</v>
      </c>
      <c r="J3742" s="13" t="n">
        <v>1</v>
      </c>
      <c r="K3742" s="13" t="n">
        <v>5651</v>
      </c>
      <c r="L3742" s="14" t="n">
        <v>0.392361111111111</v>
      </c>
      <c r="M3742" s="15" t="n">
        <v>0.45</v>
      </c>
      <c r="N3742" s="16" t="n">
        <f aca="false">VLOOKUP(E3742,'Esp. percorsi al 18-10-22'!C:J,8,FALSE())</f>
        <v>37.5268040594434</v>
      </c>
      <c r="O3742" s="13" t="n">
        <v>1.17</v>
      </c>
      <c r="Q3742" s="20" t="n">
        <v>235</v>
      </c>
      <c r="R3742" s="17" t="n">
        <f aca="false">+N3742*Q3742</f>
        <v>8818.7989539692</v>
      </c>
      <c r="S3742" s="17" t="n">
        <f aca="false">+O3742*Q3742</f>
        <v>274.95</v>
      </c>
      <c r="T3742" s="17"/>
      <c r="U3742" s="18" t="n">
        <f aca="false">+M3742-L3742</f>
        <v>0.0576388888888889</v>
      </c>
      <c r="V3742" s="18" t="n">
        <f aca="false">+U3742*Q3742</f>
        <v>13.5451388888889</v>
      </c>
      <c r="W3742" s="18" t="s">
        <v>644</v>
      </c>
    </row>
    <row r="3743" s="13" customFormat="true" ht="12" hidden="false" customHeight="false" outlineLevel="0" collapsed="false">
      <c r="A3743" s="12" t="n">
        <v>17077</v>
      </c>
      <c r="B3743" s="13" t="n">
        <v>40</v>
      </c>
      <c r="C3743" s="13" t="s">
        <v>718</v>
      </c>
      <c r="D3743" s="13" t="n">
        <v>2</v>
      </c>
      <c r="E3743" s="13" t="n">
        <v>174</v>
      </c>
      <c r="F3743" s="13" t="s">
        <v>734</v>
      </c>
      <c r="G3743" s="13" t="s">
        <v>28</v>
      </c>
      <c r="H3743" s="13" t="s">
        <v>29</v>
      </c>
      <c r="J3743" s="13" t="n">
        <v>1</v>
      </c>
      <c r="K3743" s="13" t="n">
        <v>17077</v>
      </c>
      <c r="L3743" s="14" t="n">
        <v>0.40625</v>
      </c>
      <c r="M3743" s="15" t="n">
        <v>0.463888888888889</v>
      </c>
      <c r="N3743" s="16" t="n">
        <f aca="false">VLOOKUP(E3743,'Esp. percorsi al 18-10-22'!C:J,8,FALSE())</f>
        <v>37.5268040594434</v>
      </c>
      <c r="O3743" s="13" t="n">
        <v>1.17</v>
      </c>
      <c r="Q3743" s="20" t="n">
        <v>12</v>
      </c>
      <c r="R3743" s="17" t="n">
        <f aca="false">+N3743*Q3743</f>
        <v>450.321648713321</v>
      </c>
      <c r="S3743" s="17" t="n">
        <f aca="false">+O3743*Q3743</f>
        <v>14.04</v>
      </c>
      <c r="T3743" s="17"/>
      <c r="U3743" s="18" t="n">
        <f aca="false">+M3743-L3743</f>
        <v>0.0576388888888889</v>
      </c>
      <c r="V3743" s="18" t="n">
        <f aca="false">+U3743*Q3743</f>
        <v>0.691666666666667</v>
      </c>
      <c r="W3743" s="18" t="s">
        <v>644</v>
      </c>
    </row>
    <row r="3744" s="13" customFormat="true" ht="12" hidden="false" customHeight="false" outlineLevel="0" collapsed="false">
      <c r="A3744" s="12" t="n">
        <v>11483</v>
      </c>
      <c r="B3744" s="13" t="n">
        <v>40</v>
      </c>
      <c r="C3744" s="13" t="s">
        <v>718</v>
      </c>
      <c r="D3744" s="13" t="n">
        <v>2</v>
      </c>
      <c r="E3744" s="13" t="n">
        <v>174</v>
      </c>
      <c r="F3744" s="13" t="s">
        <v>734</v>
      </c>
      <c r="G3744" s="13" t="s">
        <v>26</v>
      </c>
      <c r="H3744" s="13" t="s">
        <v>29</v>
      </c>
      <c r="J3744" s="13" t="n">
        <v>1</v>
      </c>
      <c r="K3744" s="13" t="n">
        <v>5710</v>
      </c>
      <c r="L3744" s="14" t="n">
        <v>0.413194444444444</v>
      </c>
      <c r="M3744" s="15" t="n">
        <v>0.470833333333333</v>
      </c>
      <c r="N3744" s="16" t="n">
        <f aca="false">VLOOKUP(E3744,'Esp. percorsi al 18-10-22'!C:J,8,FALSE())</f>
        <v>37.5268040594434</v>
      </c>
      <c r="O3744" s="13" t="n">
        <v>1.17</v>
      </c>
      <c r="Q3744" s="20" t="n">
        <v>46</v>
      </c>
      <c r="R3744" s="17" t="n">
        <f aca="false">+N3744*Q3744</f>
        <v>1726.2329867344</v>
      </c>
      <c r="S3744" s="17" t="n">
        <f aca="false">+O3744*Q3744</f>
        <v>53.82</v>
      </c>
      <c r="T3744" s="17"/>
      <c r="U3744" s="18" t="n">
        <f aca="false">+M3744-L3744</f>
        <v>0.0576388888888889</v>
      </c>
      <c r="V3744" s="18" t="n">
        <f aca="false">+U3744*Q3744</f>
        <v>2.65138888888889</v>
      </c>
      <c r="W3744" s="18" t="s">
        <v>644</v>
      </c>
    </row>
    <row r="3745" s="13" customFormat="true" ht="12" hidden="false" customHeight="false" outlineLevel="0" collapsed="false">
      <c r="A3745" s="12" t="n">
        <v>16654</v>
      </c>
      <c r="B3745" s="13" t="n">
        <v>40</v>
      </c>
      <c r="C3745" s="13" t="s">
        <v>718</v>
      </c>
      <c r="D3745" s="13" t="n">
        <v>2</v>
      </c>
      <c r="E3745" s="13" t="n">
        <v>174</v>
      </c>
      <c r="F3745" s="13" t="s">
        <v>734</v>
      </c>
      <c r="G3745" s="13" t="s">
        <v>28</v>
      </c>
      <c r="H3745" s="13" t="s">
        <v>25</v>
      </c>
      <c r="J3745" s="13" t="n">
        <v>1</v>
      </c>
      <c r="K3745" s="13" t="n">
        <v>16654</v>
      </c>
      <c r="L3745" s="14" t="n">
        <v>0.427083333333333</v>
      </c>
      <c r="M3745" s="15" t="n">
        <v>0.484722222222222</v>
      </c>
      <c r="N3745" s="16" t="n">
        <f aca="false">VLOOKUP(E3745,'Esp. percorsi al 18-10-22'!C:J,8,FALSE())</f>
        <v>37.5268040594434</v>
      </c>
      <c r="O3745" s="13" t="n">
        <v>1.17</v>
      </c>
      <c r="Q3745" s="20" t="n">
        <v>67</v>
      </c>
      <c r="R3745" s="17" t="n">
        <f aca="false">+N3745*Q3745</f>
        <v>2514.29587198271</v>
      </c>
      <c r="S3745" s="17" t="n">
        <f aca="false">+O3745*Q3745</f>
        <v>78.39</v>
      </c>
      <c r="T3745" s="17"/>
      <c r="U3745" s="18" t="n">
        <f aca="false">+M3745-L3745</f>
        <v>0.0576388888888889</v>
      </c>
      <c r="V3745" s="18" t="n">
        <f aca="false">+U3745*Q3745</f>
        <v>3.86180555555556</v>
      </c>
      <c r="W3745" s="18" t="s">
        <v>644</v>
      </c>
    </row>
    <row r="3746" s="13" customFormat="true" ht="12" hidden="false" customHeight="false" outlineLevel="0" collapsed="false">
      <c r="A3746" s="12" t="n">
        <v>17098</v>
      </c>
      <c r="B3746" s="13" t="n">
        <v>40</v>
      </c>
      <c r="C3746" s="13" t="s">
        <v>718</v>
      </c>
      <c r="D3746" s="13" t="n">
        <v>2</v>
      </c>
      <c r="E3746" s="13" t="n">
        <v>174</v>
      </c>
      <c r="F3746" s="13" t="s">
        <v>734</v>
      </c>
      <c r="G3746" s="13" t="s">
        <v>28</v>
      </c>
      <c r="H3746" s="13" t="s">
        <v>29</v>
      </c>
      <c r="J3746" s="13" t="n">
        <v>1</v>
      </c>
      <c r="K3746" s="13" t="n">
        <v>17098</v>
      </c>
      <c r="L3746" s="14" t="n">
        <v>0.447916666666667</v>
      </c>
      <c r="M3746" s="15" t="n">
        <v>0.505555555555556</v>
      </c>
      <c r="N3746" s="16" t="n">
        <f aca="false">VLOOKUP(E3746,'Esp. percorsi al 18-10-22'!C:J,8,FALSE())</f>
        <v>37.5268040594434</v>
      </c>
      <c r="O3746" s="13" t="n">
        <v>1.17</v>
      </c>
      <c r="Q3746" s="20" t="n">
        <v>12</v>
      </c>
      <c r="R3746" s="17" t="n">
        <f aca="false">+N3746*Q3746</f>
        <v>450.321648713321</v>
      </c>
      <c r="S3746" s="17" t="n">
        <f aca="false">+O3746*Q3746</f>
        <v>14.04</v>
      </c>
      <c r="T3746" s="17"/>
      <c r="U3746" s="18" t="n">
        <f aca="false">+M3746-L3746</f>
        <v>0.0576388888888889</v>
      </c>
      <c r="V3746" s="18" t="n">
        <f aca="false">+U3746*Q3746</f>
        <v>0.691666666666667</v>
      </c>
      <c r="W3746" s="18" t="s">
        <v>644</v>
      </c>
    </row>
    <row r="3747" s="13" customFormat="true" ht="12" hidden="false" customHeight="false" outlineLevel="0" collapsed="false">
      <c r="A3747" s="12" t="n">
        <v>17185</v>
      </c>
      <c r="B3747" s="13" t="n">
        <v>40</v>
      </c>
      <c r="C3747" s="13" t="s">
        <v>718</v>
      </c>
      <c r="D3747" s="13" t="n">
        <v>2</v>
      </c>
      <c r="E3747" s="13" t="n">
        <v>174</v>
      </c>
      <c r="F3747" s="13" t="s">
        <v>734</v>
      </c>
      <c r="G3747" s="13" t="s">
        <v>28</v>
      </c>
      <c r="H3747" s="13" t="s">
        <v>29</v>
      </c>
      <c r="J3747" s="13" t="n">
        <v>1</v>
      </c>
      <c r="K3747" s="13" t="n">
        <v>17185</v>
      </c>
      <c r="L3747" s="14" t="n">
        <v>0.510416666666667</v>
      </c>
      <c r="M3747" s="15" t="n">
        <v>0.568055555555556</v>
      </c>
      <c r="N3747" s="16" t="n">
        <f aca="false">VLOOKUP(E3747,'Esp. percorsi al 18-10-22'!C:J,8,FALSE())</f>
        <v>37.5268040594434</v>
      </c>
      <c r="O3747" s="13" t="n">
        <v>1.17</v>
      </c>
      <c r="Q3747" s="20" t="n">
        <v>12</v>
      </c>
      <c r="R3747" s="17" t="n">
        <f aca="false">+N3747*Q3747</f>
        <v>450.321648713321</v>
      </c>
      <c r="S3747" s="17" t="n">
        <f aca="false">+O3747*Q3747</f>
        <v>14.04</v>
      </c>
      <c r="T3747" s="17"/>
      <c r="U3747" s="18" t="n">
        <f aca="false">+M3747-L3747</f>
        <v>0.0576388888888889</v>
      </c>
      <c r="V3747" s="18" t="n">
        <f aca="false">+U3747*Q3747</f>
        <v>0.691666666666667</v>
      </c>
      <c r="W3747" s="18" t="s">
        <v>644</v>
      </c>
    </row>
    <row r="3748" s="13" customFormat="true" ht="12" hidden="false" customHeight="false" outlineLevel="0" collapsed="false">
      <c r="A3748" s="12" t="n">
        <v>16658</v>
      </c>
      <c r="B3748" s="13" t="n">
        <v>40</v>
      </c>
      <c r="C3748" s="13" t="s">
        <v>718</v>
      </c>
      <c r="D3748" s="13" t="n">
        <v>2</v>
      </c>
      <c r="E3748" s="13" t="n">
        <v>174</v>
      </c>
      <c r="F3748" s="13" t="s">
        <v>734</v>
      </c>
      <c r="G3748" s="13" t="s">
        <v>28</v>
      </c>
      <c r="H3748" s="13" t="s">
        <v>25</v>
      </c>
      <c r="J3748" s="13" t="n">
        <v>1</v>
      </c>
      <c r="K3748" s="13" t="n">
        <v>16658</v>
      </c>
      <c r="L3748" s="14" t="n">
        <v>0.510416666666667</v>
      </c>
      <c r="M3748" s="15" t="n">
        <v>0.568055555555556</v>
      </c>
      <c r="N3748" s="16" t="n">
        <f aca="false">VLOOKUP(E3748,'Esp. percorsi al 18-10-22'!C:J,8,FALSE())</f>
        <v>37.5268040594434</v>
      </c>
      <c r="O3748" s="13" t="n">
        <v>1.17</v>
      </c>
      <c r="Q3748" s="20" t="n">
        <v>67</v>
      </c>
      <c r="R3748" s="17" t="n">
        <f aca="false">+N3748*Q3748</f>
        <v>2514.29587198271</v>
      </c>
      <c r="S3748" s="17" t="n">
        <f aca="false">+O3748*Q3748</f>
        <v>78.39</v>
      </c>
      <c r="T3748" s="17"/>
      <c r="U3748" s="18" t="n">
        <f aca="false">+M3748-L3748</f>
        <v>0.0576388888888889</v>
      </c>
      <c r="V3748" s="18" t="n">
        <f aca="false">+U3748*Q3748</f>
        <v>3.86180555555556</v>
      </c>
      <c r="W3748" s="18" t="s">
        <v>644</v>
      </c>
    </row>
    <row r="3749" s="13" customFormat="true" ht="12" hidden="false" customHeight="false" outlineLevel="0" collapsed="false">
      <c r="A3749" s="12" t="n">
        <v>11459</v>
      </c>
      <c r="B3749" s="13" t="n">
        <v>40</v>
      </c>
      <c r="C3749" s="13" t="s">
        <v>718</v>
      </c>
      <c r="D3749" s="13" t="n">
        <v>2</v>
      </c>
      <c r="E3749" s="13" t="n">
        <v>174</v>
      </c>
      <c r="F3749" s="13" t="s">
        <v>734</v>
      </c>
      <c r="G3749" s="13" t="s">
        <v>26</v>
      </c>
      <c r="H3749" s="13" t="s">
        <v>25</v>
      </c>
      <c r="J3749" s="13" t="n">
        <v>1</v>
      </c>
      <c r="K3749" s="13" t="n">
        <v>2644</v>
      </c>
      <c r="L3749" s="14" t="n">
        <v>0.513888888888889</v>
      </c>
      <c r="M3749" s="15" t="n">
        <v>0.571527777777778</v>
      </c>
      <c r="N3749" s="16" t="n">
        <f aca="false">VLOOKUP(E3749,'Esp. percorsi al 18-10-22'!C:J,8,FALSE())</f>
        <v>37.5268040594434</v>
      </c>
      <c r="O3749" s="13" t="n">
        <v>1.17</v>
      </c>
      <c r="Q3749" s="20" t="n">
        <v>235</v>
      </c>
      <c r="R3749" s="17" t="n">
        <f aca="false">+N3749*Q3749</f>
        <v>8818.7989539692</v>
      </c>
      <c r="S3749" s="17" t="n">
        <f aca="false">+O3749*Q3749</f>
        <v>274.95</v>
      </c>
      <c r="T3749" s="17"/>
      <c r="U3749" s="18" t="n">
        <f aca="false">+M3749-L3749</f>
        <v>0.0576388888888889</v>
      </c>
      <c r="V3749" s="18" t="n">
        <f aca="false">+U3749*Q3749</f>
        <v>13.5451388888889</v>
      </c>
      <c r="W3749" s="18" t="s">
        <v>644</v>
      </c>
    </row>
    <row r="3750" s="13" customFormat="true" ht="12" hidden="false" customHeight="false" outlineLevel="0" collapsed="false">
      <c r="A3750" s="12" t="n">
        <v>16660</v>
      </c>
      <c r="B3750" s="13" t="n">
        <v>40</v>
      </c>
      <c r="C3750" s="13" t="s">
        <v>718</v>
      </c>
      <c r="D3750" s="13" t="n">
        <v>2</v>
      </c>
      <c r="E3750" s="13" t="n">
        <v>174</v>
      </c>
      <c r="F3750" s="13" t="s">
        <v>734</v>
      </c>
      <c r="G3750" s="13" t="s">
        <v>28</v>
      </c>
      <c r="H3750" s="13" t="s">
        <v>25</v>
      </c>
      <c r="J3750" s="13" t="n">
        <v>1</v>
      </c>
      <c r="K3750" s="13" t="n">
        <v>16660</v>
      </c>
      <c r="L3750" s="14" t="n">
        <v>0.552083333333333</v>
      </c>
      <c r="M3750" s="15" t="n">
        <v>0.609722222222222</v>
      </c>
      <c r="N3750" s="16" t="n">
        <f aca="false">VLOOKUP(E3750,'Esp. percorsi al 18-10-22'!C:J,8,FALSE())</f>
        <v>37.5268040594434</v>
      </c>
      <c r="O3750" s="13" t="n">
        <v>1.17</v>
      </c>
      <c r="Q3750" s="20" t="n">
        <v>67</v>
      </c>
      <c r="R3750" s="17" t="n">
        <f aca="false">+N3750*Q3750</f>
        <v>2514.29587198271</v>
      </c>
      <c r="S3750" s="17" t="n">
        <f aca="false">+O3750*Q3750</f>
        <v>78.39</v>
      </c>
      <c r="T3750" s="17"/>
      <c r="U3750" s="18" t="n">
        <f aca="false">+M3750-L3750</f>
        <v>0.0576388888888889</v>
      </c>
      <c r="V3750" s="18" t="n">
        <f aca="false">+U3750*Q3750</f>
        <v>3.86180555555556</v>
      </c>
      <c r="W3750" s="18" t="s">
        <v>644</v>
      </c>
    </row>
    <row r="3751" s="13" customFormat="true" ht="12" hidden="false" customHeight="false" outlineLevel="0" collapsed="false">
      <c r="A3751" s="12" t="n">
        <v>11485</v>
      </c>
      <c r="B3751" s="13" t="n">
        <v>40</v>
      </c>
      <c r="C3751" s="13" t="s">
        <v>718</v>
      </c>
      <c r="D3751" s="13" t="n">
        <v>2</v>
      </c>
      <c r="E3751" s="13" t="n">
        <v>174</v>
      </c>
      <c r="F3751" s="13" t="s">
        <v>734</v>
      </c>
      <c r="G3751" s="13" t="s">
        <v>26</v>
      </c>
      <c r="H3751" s="13" t="s">
        <v>29</v>
      </c>
      <c r="J3751" s="13" t="n">
        <v>1</v>
      </c>
      <c r="K3751" s="13" t="n">
        <v>5720</v>
      </c>
      <c r="L3751" s="14" t="n">
        <v>0.5625</v>
      </c>
      <c r="M3751" s="15" t="n">
        <v>0.620138888888889</v>
      </c>
      <c r="N3751" s="16" t="n">
        <f aca="false">VLOOKUP(E3751,'Esp. percorsi al 18-10-22'!C:J,8,FALSE())</f>
        <v>37.5268040594434</v>
      </c>
      <c r="O3751" s="13" t="n">
        <v>1.17</v>
      </c>
      <c r="Q3751" s="20" t="n">
        <v>46</v>
      </c>
      <c r="R3751" s="17" t="n">
        <f aca="false">+N3751*Q3751</f>
        <v>1726.2329867344</v>
      </c>
      <c r="S3751" s="17" t="n">
        <f aca="false">+O3751*Q3751</f>
        <v>53.82</v>
      </c>
      <c r="T3751" s="17"/>
      <c r="U3751" s="18" t="n">
        <f aca="false">+M3751-L3751</f>
        <v>0.0576388888888889</v>
      </c>
      <c r="V3751" s="18" t="n">
        <f aca="false">+U3751*Q3751</f>
        <v>2.65138888888889</v>
      </c>
      <c r="W3751" s="18" t="s">
        <v>644</v>
      </c>
    </row>
    <row r="3752" s="13" customFormat="true" ht="12" hidden="false" customHeight="false" outlineLevel="0" collapsed="false">
      <c r="A3752" s="12" t="n">
        <v>17142</v>
      </c>
      <c r="B3752" s="13" t="n">
        <v>40</v>
      </c>
      <c r="C3752" s="13" t="s">
        <v>718</v>
      </c>
      <c r="D3752" s="13" t="n">
        <v>2</v>
      </c>
      <c r="E3752" s="13" t="n">
        <v>174</v>
      </c>
      <c r="F3752" s="13" t="s">
        <v>734</v>
      </c>
      <c r="G3752" s="13" t="s">
        <v>28</v>
      </c>
      <c r="H3752" s="13" t="s">
        <v>29</v>
      </c>
      <c r="J3752" s="13" t="n">
        <v>1</v>
      </c>
      <c r="K3752" s="13" t="n">
        <v>17142</v>
      </c>
      <c r="L3752" s="14" t="n">
        <v>0.59375</v>
      </c>
      <c r="M3752" s="15" t="n">
        <v>0.651388888888889</v>
      </c>
      <c r="N3752" s="16" t="n">
        <f aca="false">VLOOKUP(E3752,'Esp. percorsi al 18-10-22'!C:J,8,FALSE())</f>
        <v>37.5268040594434</v>
      </c>
      <c r="O3752" s="13" t="n">
        <v>1.17</v>
      </c>
      <c r="Q3752" s="20" t="n">
        <v>12</v>
      </c>
      <c r="R3752" s="17" t="n">
        <f aca="false">+N3752*Q3752</f>
        <v>450.321648713321</v>
      </c>
      <c r="S3752" s="17" t="n">
        <f aca="false">+O3752*Q3752</f>
        <v>14.04</v>
      </c>
      <c r="T3752" s="17"/>
      <c r="U3752" s="18" t="n">
        <f aca="false">+M3752-L3752</f>
        <v>0.0576388888888889</v>
      </c>
      <c r="V3752" s="18" t="n">
        <f aca="false">+U3752*Q3752</f>
        <v>0.691666666666667</v>
      </c>
      <c r="W3752" s="18" t="s">
        <v>644</v>
      </c>
    </row>
    <row r="3753" s="13" customFormat="true" ht="12" hidden="false" customHeight="false" outlineLevel="0" collapsed="false">
      <c r="A3753" s="12" t="n">
        <v>16662</v>
      </c>
      <c r="B3753" s="13" t="n">
        <v>40</v>
      </c>
      <c r="C3753" s="13" t="s">
        <v>718</v>
      </c>
      <c r="D3753" s="13" t="n">
        <v>2</v>
      </c>
      <c r="E3753" s="13" t="n">
        <v>174</v>
      </c>
      <c r="F3753" s="13" t="s">
        <v>734</v>
      </c>
      <c r="G3753" s="13" t="s">
        <v>28</v>
      </c>
      <c r="H3753" s="13" t="s">
        <v>25</v>
      </c>
      <c r="J3753" s="13" t="n">
        <v>1</v>
      </c>
      <c r="K3753" s="13" t="n">
        <v>16662</v>
      </c>
      <c r="L3753" s="14" t="n">
        <v>0.59375</v>
      </c>
      <c r="M3753" s="15" t="n">
        <v>0.651388888888889</v>
      </c>
      <c r="N3753" s="16" t="n">
        <f aca="false">VLOOKUP(E3753,'Esp. percorsi al 18-10-22'!C:J,8,FALSE())</f>
        <v>37.5268040594434</v>
      </c>
      <c r="O3753" s="13" t="n">
        <v>1.17</v>
      </c>
      <c r="Q3753" s="20" t="n">
        <v>67</v>
      </c>
      <c r="R3753" s="17" t="n">
        <f aca="false">+N3753*Q3753</f>
        <v>2514.29587198271</v>
      </c>
      <c r="S3753" s="17" t="n">
        <f aca="false">+O3753*Q3753</f>
        <v>78.39</v>
      </c>
      <c r="T3753" s="17"/>
      <c r="U3753" s="18" t="n">
        <f aca="false">+M3753-L3753</f>
        <v>0.0576388888888889</v>
      </c>
      <c r="V3753" s="18" t="n">
        <f aca="false">+U3753*Q3753</f>
        <v>3.86180555555556</v>
      </c>
      <c r="W3753" s="18" t="s">
        <v>644</v>
      </c>
    </row>
    <row r="3754" s="13" customFormat="true" ht="12" hidden="false" customHeight="false" outlineLevel="0" collapsed="false">
      <c r="A3754" s="12" t="n">
        <v>18389</v>
      </c>
      <c r="B3754" s="13" t="n">
        <v>40</v>
      </c>
      <c r="C3754" s="13" t="s">
        <v>718</v>
      </c>
      <c r="D3754" s="13" t="n">
        <v>2</v>
      </c>
      <c r="E3754" s="13" t="n">
        <v>174</v>
      </c>
      <c r="F3754" s="13" t="s">
        <v>734</v>
      </c>
      <c r="G3754" s="13" t="s">
        <v>28</v>
      </c>
      <c r="H3754" s="13" t="s">
        <v>29</v>
      </c>
      <c r="J3754" s="13" t="n">
        <v>1</v>
      </c>
      <c r="K3754" s="13" t="n">
        <v>17120</v>
      </c>
      <c r="L3754" s="14" t="n">
        <v>0.614583333333333</v>
      </c>
      <c r="M3754" s="15" t="n">
        <v>0.672222222222222</v>
      </c>
      <c r="N3754" s="16" t="n">
        <f aca="false">VLOOKUP(E3754,'Esp. percorsi al 18-10-22'!C:J,8,FALSE())</f>
        <v>37.5268040594434</v>
      </c>
      <c r="O3754" s="13" t="n">
        <v>1.17</v>
      </c>
      <c r="Q3754" s="20" t="n">
        <v>12</v>
      </c>
      <c r="R3754" s="17" t="n">
        <f aca="false">+N3754*Q3754</f>
        <v>450.321648713321</v>
      </c>
      <c r="S3754" s="17" t="n">
        <f aca="false">+O3754*Q3754</f>
        <v>14.04</v>
      </c>
      <c r="T3754" s="17"/>
      <c r="U3754" s="18" t="n">
        <f aca="false">+M3754-L3754</f>
        <v>0.0576388888888889</v>
      </c>
      <c r="V3754" s="18" t="n">
        <f aca="false">+U3754*Q3754</f>
        <v>0.691666666666667</v>
      </c>
      <c r="W3754" s="18" t="s">
        <v>644</v>
      </c>
    </row>
    <row r="3755" s="13" customFormat="true" ht="12" hidden="false" customHeight="false" outlineLevel="0" collapsed="false">
      <c r="A3755" s="12" t="n">
        <v>11460</v>
      </c>
      <c r="B3755" s="13" t="n">
        <v>40</v>
      </c>
      <c r="C3755" s="13" t="s">
        <v>718</v>
      </c>
      <c r="D3755" s="13" t="n">
        <v>2</v>
      </c>
      <c r="E3755" s="13" t="n">
        <v>174</v>
      </c>
      <c r="F3755" s="13" t="s">
        <v>734</v>
      </c>
      <c r="G3755" s="13" t="s">
        <v>26</v>
      </c>
      <c r="H3755" s="13" t="s">
        <v>25</v>
      </c>
      <c r="J3755" s="13" t="n">
        <v>1</v>
      </c>
      <c r="K3755" s="13" t="n">
        <v>5657</v>
      </c>
      <c r="L3755" s="14" t="n">
        <v>0.621527777777778</v>
      </c>
      <c r="M3755" s="15" t="n">
        <v>0.679166666666667</v>
      </c>
      <c r="N3755" s="16" t="n">
        <f aca="false">VLOOKUP(E3755,'Esp. percorsi al 18-10-22'!C:J,8,FALSE())</f>
        <v>37.5268040594434</v>
      </c>
      <c r="O3755" s="13" t="n">
        <v>1.17</v>
      </c>
      <c r="Q3755" s="20" t="n">
        <v>235</v>
      </c>
      <c r="R3755" s="17" t="n">
        <f aca="false">+N3755*Q3755</f>
        <v>8818.7989539692</v>
      </c>
      <c r="S3755" s="17" t="n">
        <f aca="false">+O3755*Q3755</f>
        <v>274.95</v>
      </c>
      <c r="T3755" s="17"/>
      <c r="U3755" s="18" t="n">
        <f aca="false">+M3755-L3755</f>
        <v>0.0576388888888889</v>
      </c>
      <c r="V3755" s="18" t="n">
        <f aca="false">+U3755*Q3755</f>
        <v>13.5451388888889</v>
      </c>
      <c r="W3755" s="18" t="s">
        <v>644</v>
      </c>
    </row>
    <row r="3756" s="13" customFormat="true" ht="12" hidden="false" customHeight="false" outlineLevel="0" collapsed="false">
      <c r="A3756" s="12" t="n">
        <v>16664</v>
      </c>
      <c r="B3756" s="13" t="n">
        <v>40</v>
      </c>
      <c r="C3756" s="13" t="s">
        <v>718</v>
      </c>
      <c r="D3756" s="13" t="n">
        <v>2</v>
      </c>
      <c r="E3756" s="13" t="n">
        <v>174</v>
      </c>
      <c r="F3756" s="13" t="s">
        <v>734</v>
      </c>
      <c r="G3756" s="13" t="s">
        <v>28</v>
      </c>
      <c r="H3756" s="13" t="s">
        <v>25</v>
      </c>
      <c r="J3756" s="13" t="n">
        <v>1</v>
      </c>
      <c r="K3756" s="13" t="n">
        <v>16664</v>
      </c>
      <c r="L3756" s="14" t="n">
        <v>0.635416666666667</v>
      </c>
      <c r="M3756" s="15" t="n">
        <v>0.693055555555556</v>
      </c>
      <c r="N3756" s="16" t="n">
        <f aca="false">VLOOKUP(E3756,'Esp. percorsi al 18-10-22'!C:J,8,FALSE())</f>
        <v>37.5268040594434</v>
      </c>
      <c r="O3756" s="13" t="n">
        <v>1.17</v>
      </c>
      <c r="Q3756" s="20" t="n">
        <v>67</v>
      </c>
      <c r="R3756" s="17" t="n">
        <f aca="false">+N3756*Q3756</f>
        <v>2514.29587198271</v>
      </c>
      <c r="S3756" s="17" t="n">
        <f aca="false">+O3756*Q3756</f>
        <v>78.39</v>
      </c>
      <c r="T3756" s="17"/>
      <c r="U3756" s="18" t="n">
        <f aca="false">+M3756-L3756</f>
        <v>0.0576388888888889</v>
      </c>
      <c r="V3756" s="18" t="n">
        <f aca="false">+U3756*Q3756</f>
        <v>3.86180555555556</v>
      </c>
      <c r="W3756" s="18" t="s">
        <v>644</v>
      </c>
    </row>
    <row r="3757" s="13" customFormat="true" ht="12" hidden="false" customHeight="false" outlineLevel="0" collapsed="false">
      <c r="A3757" s="12" t="n">
        <v>17218</v>
      </c>
      <c r="B3757" s="13" t="n">
        <v>40</v>
      </c>
      <c r="C3757" s="13" t="s">
        <v>718</v>
      </c>
      <c r="D3757" s="13" t="n">
        <v>2</v>
      </c>
      <c r="E3757" s="13" t="n">
        <v>174</v>
      </c>
      <c r="F3757" s="13" t="s">
        <v>734</v>
      </c>
      <c r="G3757" s="13" t="s">
        <v>28</v>
      </c>
      <c r="H3757" s="13" t="s">
        <v>29</v>
      </c>
      <c r="J3757" s="13" t="n">
        <v>1</v>
      </c>
      <c r="K3757" s="13" t="n">
        <v>17218</v>
      </c>
      <c r="L3757" s="14" t="n">
        <v>0.65625</v>
      </c>
      <c r="M3757" s="15" t="n">
        <v>0.713888888888889</v>
      </c>
      <c r="N3757" s="16" t="n">
        <f aca="false">VLOOKUP(E3757,'Esp. percorsi al 18-10-22'!C:J,8,FALSE())</f>
        <v>37.5268040594434</v>
      </c>
      <c r="O3757" s="13" t="n">
        <v>1.17</v>
      </c>
      <c r="Q3757" s="20" t="n">
        <v>12</v>
      </c>
      <c r="R3757" s="17" t="n">
        <f aca="false">+N3757*Q3757</f>
        <v>450.321648713321</v>
      </c>
      <c r="S3757" s="17" t="n">
        <f aca="false">+O3757*Q3757</f>
        <v>14.04</v>
      </c>
      <c r="T3757" s="17"/>
      <c r="U3757" s="18" t="n">
        <f aca="false">+M3757-L3757</f>
        <v>0.0576388888888889</v>
      </c>
      <c r="V3757" s="18" t="n">
        <f aca="false">+U3757*Q3757</f>
        <v>0.691666666666667</v>
      </c>
      <c r="W3757" s="18" t="s">
        <v>644</v>
      </c>
    </row>
    <row r="3758" s="13" customFormat="true" ht="12" hidden="false" customHeight="false" outlineLevel="0" collapsed="false">
      <c r="A3758" s="12" t="n">
        <v>17138</v>
      </c>
      <c r="B3758" s="13" t="n">
        <v>40</v>
      </c>
      <c r="C3758" s="13" t="s">
        <v>718</v>
      </c>
      <c r="D3758" s="13" t="n">
        <v>2</v>
      </c>
      <c r="E3758" s="13" t="n">
        <v>174</v>
      </c>
      <c r="F3758" s="13" t="s">
        <v>734</v>
      </c>
      <c r="G3758" s="13" t="s">
        <v>28</v>
      </c>
      <c r="H3758" s="13" t="s">
        <v>29</v>
      </c>
      <c r="J3758" s="13" t="n">
        <v>1</v>
      </c>
      <c r="K3758" s="13" t="n">
        <v>17138</v>
      </c>
      <c r="L3758" s="14" t="n">
        <v>0.677083333333333</v>
      </c>
      <c r="M3758" s="15" t="n">
        <v>0.734722222222222</v>
      </c>
      <c r="N3758" s="16" t="n">
        <f aca="false">VLOOKUP(E3758,'Esp. percorsi al 18-10-22'!C:J,8,FALSE())</f>
        <v>37.5268040594434</v>
      </c>
      <c r="O3758" s="13" t="n">
        <v>1.17</v>
      </c>
      <c r="Q3758" s="20" t="n">
        <v>12</v>
      </c>
      <c r="R3758" s="17" t="n">
        <f aca="false">+N3758*Q3758</f>
        <v>450.321648713321</v>
      </c>
      <c r="S3758" s="17" t="n">
        <f aca="false">+O3758*Q3758</f>
        <v>14.04</v>
      </c>
      <c r="T3758" s="17"/>
      <c r="U3758" s="18" t="n">
        <f aca="false">+M3758-L3758</f>
        <v>0.0576388888888889</v>
      </c>
      <c r="V3758" s="18" t="n">
        <f aca="false">+U3758*Q3758</f>
        <v>0.691666666666667</v>
      </c>
      <c r="W3758" s="18" t="s">
        <v>644</v>
      </c>
    </row>
    <row r="3759" s="13" customFormat="true" ht="12" hidden="false" customHeight="false" outlineLevel="0" collapsed="false">
      <c r="A3759" s="12" t="n">
        <v>16667</v>
      </c>
      <c r="B3759" s="13" t="n">
        <v>40</v>
      </c>
      <c r="C3759" s="13" t="s">
        <v>718</v>
      </c>
      <c r="D3759" s="13" t="n">
        <v>2</v>
      </c>
      <c r="E3759" s="13" t="n">
        <v>174</v>
      </c>
      <c r="F3759" s="13" t="s">
        <v>734</v>
      </c>
      <c r="G3759" s="13" t="s">
        <v>28</v>
      </c>
      <c r="H3759" s="13" t="s">
        <v>25</v>
      </c>
      <c r="J3759" s="13" t="n">
        <v>1</v>
      </c>
      <c r="K3759" s="13" t="n">
        <v>16667</v>
      </c>
      <c r="L3759" s="14" t="n">
        <v>0.677083333333333</v>
      </c>
      <c r="M3759" s="15" t="n">
        <v>0.734722222222222</v>
      </c>
      <c r="N3759" s="16" t="n">
        <f aca="false">VLOOKUP(E3759,'Esp. percorsi al 18-10-22'!C:J,8,FALSE())</f>
        <v>37.5268040594434</v>
      </c>
      <c r="O3759" s="13" t="n">
        <v>1.17</v>
      </c>
      <c r="Q3759" s="20" t="n">
        <v>67</v>
      </c>
      <c r="R3759" s="17" t="n">
        <f aca="false">+N3759*Q3759</f>
        <v>2514.29587198271</v>
      </c>
      <c r="S3759" s="17" t="n">
        <f aca="false">+O3759*Q3759</f>
        <v>78.39</v>
      </c>
      <c r="T3759" s="17"/>
      <c r="U3759" s="18" t="n">
        <f aca="false">+M3759-L3759</f>
        <v>0.0576388888888889</v>
      </c>
      <c r="V3759" s="18" t="n">
        <f aca="false">+U3759*Q3759</f>
        <v>3.86180555555556</v>
      </c>
      <c r="W3759" s="18" t="s">
        <v>644</v>
      </c>
    </row>
    <row r="3760" s="13" customFormat="true" ht="12" hidden="false" customHeight="false" outlineLevel="0" collapsed="false">
      <c r="A3760" s="12" t="n">
        <v>11461</v>
      </c>
      <c r="B3760" s="13" t="n">
        <v>40</v>
      </c>
      <c r="C3760" s="13" t="s">
        <v>718</v>
      </c>
      <c r="D3760" s="13" t="n">
        <v>2</v>
      </c>
      <c r="E3760" s="13" t="n">
        <v>174</v>
      </c>
      <c r="F3760" s="13" t="s">
        <v>734</v>
      </c>
      <c r="G3760" s="13" t="s">
        <v>26</v>
      </c>
      <c r="H3760" s="13" t="s">
        <v>25</v>
      </c>
      <c r="J3760" s="13" t="n">
        <v>1</v>
      </c>
      <c r="K3760" s="13" t="n">
        <v>5660</v>
      </c>
      <c r="L3760" s="14" t="n">
        <v>0.684027777777778</v>
      </c>
      <c r="M3760" s="15" t="n">
        <v>0.741666666666667</v>
      </c>
      <c r="N3760" s="16" t="n">
        <f aca="false">VLOOKUP(E3760,'Esp. percorsi al 18-10-22'!C:J,8,FALSE())</f>
        <v>37.5268040594434</v>
      </c>
      <c r="O3760" s="13" t="n">
        <v>1.17</v>
      </c>
      <c r="Q3760" s="20" t="n">
        <v>235</v>
      </c>
      <c r="R3760" s="17" t="n">
        <f aca="false">+N3760*Q3760</f>
        <v>8818.7989539692</v>
      </c>
      <c r="S3760" s="17" t="n">
        <f aca="false">+O3760*Q3760</f>
        <v>274.95</v>
      </c>
      <c r="T3760" s="17"/>
      <c r="U3760" s="18" t="n">
        <f aca="false">+M3760-L3760</f>
        <v>0.0576388888888889</v>
      </c>
      <c r="V3760" s="18" t="n">
        <f aca="false">+U3760*Q3760</f>
        <v>13.5451388888889</v>
      </c>
      <c r="W3760" s="18" t="s">
        <v>644</v>
      </c>
    </row>
    <row r="3761" s="13" customFormat="true" ht="12" hidden="false" customHeight="false" outlineLevel="0" collapsed="false">
      <c r="A3761" s="12" t="n">
        <v>11462</v>
      </c>
      <c r="B3761" s="13" t="n">
        <v>40</v>
      </c>
      <c r="C3761" s="13" t="s">
        <v>718</v>
      </c>
      <c r="D3761" s="13" t="n">
        <v>2</v>
      </c>
      <c r="E3761" s="13" t="n">
        <v>174</v>
      </c>
      <c r="F3761" s="13" t="s">
        <v>734</v>
      </c>
      <c r="G3761" s="13" t="s">
        <v>26</v>
      </c>
      <c r="H3761" s="13" t="s">
        <v>25</v>
      </c>
      <c r="J3761" s="13" t="n">
        <v>1</v>
      </c>
      <c r="K3761" s="13" t="n">
        <v>5242</v>
      </c>
      <c r="L3761" s="14" t="n">
        <v>0.704861111111111</v>
      </c>
      <c r="M3761" s="15" t="n">
        <v>0.7625</v>
      </c>
      <c r="N3761" s="16" t="n">
        <f aca="false">VLOOKUP(E3761,'Esp. percorsi al 18-10-22'!C:J,8,FALSE())</f>
        <v>37.5268040594434</v>
      </c>
      <c r="O3761" s="13" t="n">
        <v>1.17</v>
      </c>
      <c r="Q3761" s="20" t="n">
        <v>235</v>
      </c>
      <c r="R3761" s="17" t="n">
        <f aca="false">+N3761*Q3761</f>
        <v>8818.7989539692</v>
      </c>
      <c r="S3761" s="17" t="n">
        <f aca="false">+O3761*Q3761</f>
        <v>274.95</v>
      </c>
      <c r="T3761" s="17"/>
      <c r="U3761" s="18" t="n">
        <f aca="false">+M3761-L3761</f>
        <v>0.0576388888888889</v>
      </c>
      <c r="V3761" s="18" t="n">
        <f aca="false">+U3761*Q3761</f>
        <v>13.5451388888889</v>
      </c>
      <c r="W3761" s="18" t="s">
        <v>644</v>
      </c>
    </row>
    <row r="3762" s="13" customFormat="true" ht="12" hidden="false" customHeight="false" outlineLevel="0" collapsed="false">
      <c r="A3762" s="12" t="n">
        <v>11463</v>
      </c>
      <c r="B3762" s="13" t="n">
        <v>40</v>
      </c>
      <c r="C3762" s="13" t="s">
        <v>718</v>
      </c>
      <c r="D3762" s="13" t="n">
        <v>2</v>
      </c>
      <c r="E3762" s="13" t="n">
        <v>174</v>
      </c>
      <c r="F3762" s="13" t="s">
        <v>734</v>
      </c>
      <c r="G3762" s="13" t="s">
        <v>26</v>
      </c>
      <c r="H3762" s="13" t="s">
        <v>25</v>
      </c>
      <c r="J3762" s="13" t="n">
        <v>1</v>
      </c>
      <c r="K3762" s="13" t="n">
        <v>5661</v>
      </c>
      <c r="L3762" s="14" t="n">
        <v>0.725694444444444</v>
      </c>
      <c r="M3762" s="15" t="n">
        <v>0.783333333333333</v>
      </c>
      <c r="N3762" s="16" t="n">
        <f aca="false">VLOOKUP(E3762,'Esp. percorsi al 18-10-22'!C:J,8,FALSE())</f>
        <v>37.5268040594434</v>
      </c>
      <c r="O3762" s="13" t="n">
        <v>1.17</v>
      </c>
      <c r="Q3762" s="20" t="n">
        <v>235</v>
      </c>
      <c r="R3762" s="17" t="n">
        <f aca="false">+N3762*Q3762</f>
        <v>8818.7989539692</v>
      </c>
      <c r="S3762" s="17" t="n">
        <f aca="false">+O3762*Q3762</f>
        <v>274.95</v>
      </c>
      <c r="T3762" s="17"/>
      <c r="U3762" s="18" t="n">
        <f aca="false">+M3762-L3762</f>
        <v>0.0576388888888889</v>
      </c>
      <c r="V3762" s="18" t="n">
        <f aca="false">+U3762*Q3762</f>
        <v>13.5451388888889</v>
      </c>
      <c r="W3762" s="18" t="s">
        <v>644</v>
      </c>
    </row>
    <row r="3763" s="13" customFormat="true" ht="12" hidden="false" customHeight="false" outlineLevel="0" collapsed="false">
      <c r="A3763" s="12" t="n">
        <v>11464</v>
      </c>
      <c r="B3763" s="13" t="n">
        <v>40</v>
      </c>
      <c r="C3763" s="13" t="s">
        <v>718</v>
      </c>
      <c r="D3763" s="13" t="n">
        <v>2</v>
      </c>
      <c r="E3763" s="13" t="n">
        <v>174</v>
      </c>
      <c r="F3763" s="13" t="s">
        <v>734</v>
      </c>
      <c r="G3763" s="13" t="s">
        <v>26</v>
      </c>
      <c r="H3763" s="13" t="s">
        <v>25</v>
      </c>
      <c r="J3763" s="13" t="n">
        <v>1</v>
      </c>
      <c r="K3763" s="13" t="n">
        <v>5662</v>
      </c>
      <c r="L3763" s="14" t="n">
        <v>0.767361111111111</v>
      </c>
      <c r="M3763" s="15" t="n">
        <v>0.825</v>
      </c>
      <c r="N3763" s="16" t="n">
        <f aca="false">VLOOKUP(E3763,'Esp. percorsi al 18-10-22'!C:J,8,FALSE())</f>
        <v>37.5268040594434</v>
      </c>
      <c r="O3763" s="13" t="n">
        <v>1.17</v>
      </c>
      <c r="Q3763" s="20" t="n">
        <v>235</v>
      </c>
      <c r="R3763" s="17" t="n">
        <f aca="false">+N3763*Q3763</f>
        <v>8818.7989539692</v>
      </c>
      <c r="S3763" s="17" t="n">
        <f aca="false">+O3763*Q3763</f>
        <v>274.95</v>
      </c>
      <c r="T3763" s="17"/>
      <c r="U3763" s="18" t="n">
        <f aca="false">+M3763-L3763</f>
        <v>0.0576388888888889</v>
      </c>
      <c r="V3763" s="18" t="n">
        <f aca="false">+U3763*Q3763</f>
        <v>13.5451388888889</v>
      </c>
      <c r="W3763" s="18" t="s">
        <v>644</v>
      </c>
    </row>
    <row r="3764" s="13" customFormat="true" ht="12" hidden="false" customHeight="false" outlineLevel="0" collapsed="false">
      <c r="A3764" s="12" t="n">
        <v>16673</v>
      </c>
      <c r="B3764" s="13" t="n">
        <v>40</v>
      </c>
      <c r="C3764" s="13" t="s">
        <v>718</v>
      </c>
      <c r="D3764" s="13" t="n">
        <v>2</v>
      </c>
      <c r="E3764" s="13" t="n">
        <v>174</v>
      </c>
      <c r="F3764" s="13" t="s">
        <v>734</v>
      </c>
      <c r="G3764" s="13" t="s">
        <v>28</v>
      </c>
      <c r="H3764" s="13" t="s">
        <v>25</v>
      </c>
      <c r="J3764" s="13" t="n">
        <v>1</v>
      </c>
      <c r="K3764" s="13" t="n">
        <v>16673</v>
      </c>
      <c r="L3764" s="14" t="n">
        <v>0.795138888888889</v>
      </c>
      <c r="M3764" s="15" t="n">
        <v>0.852777777777778</v>
      </c>
      <c r="N3764" s="16" t="n">
        <f aca="false">VLOOKUP(E3764,'Esp. percorsi al 18-10-22'!C:J,8,FALSE())</f>
        <v>37.5268040594434</v>
      </c>
      <c r="O3764" s="13" t="n">
        <v>1.17</v>
      </c>
      <c r="Q3764" s="20" t="n">
        <v>67</v>
      </c>
      <c r="R3764" s="17" t="n">
        <f aca="false">+N3764*Q3764</f>
        <v>2514.29587198271</v>
      </c>
      <c r="S3764" s="17" t="n">
        <f aca="false">+O3764*Q3764</f>
        <v>78.39</v>
      </c>
      <c r="T3764" s="17"/>
      <c r="U3764" s="18" t="n">
        <f aca="false">+M3764-L3764</f>
        <v>0.0576388888888889</v>
      </c>
      <c r="V3764" s="18" t="n">
        <f aca="false">+U3764*Q3764</f>
        <v>3.86180555555556</v>
      </c>
      <c r="W3764" s="18" t="s">
        <v>644</v>
      </c>
    </row>
    <row r="3765" s="13" customFormat="true" ht="12" hidden="false" customHeight="false" outlineLevel="0" collapsed="false">
      <c r="A3765" s="12" t="n">
        <v>11486</v>
      </c>
      <c r="B3765" s="13" t="n">
        <v>40</v>
      </c>
      <c r="C3765" s="13" t="s">
        <v>718</v>
      </c>
      <c r="D3765" s="13" t="n">
        <v>2</v>
      </c>
      <c r="E3765" s="13" t="n">
        <v>174</v>
      </c>
      <c r="F3765" s="13" t="s">
        <v>734</v>
      </c>
      <c r="G3765" s="13" t="s">
        <v>26</v>
      </c>
      <c r="H3765" s="13" t="s">
        <v>29</v>
      </c>
      <c r="J3765" s="13" t="n">
        <v>1</v>
      </c>
      <c r="K3765" s="13" t="n">
        <v>2912</v>
      </c>
      <c r="L3765" s="14" t="n">
        <v>0.809027777777778</v>
      </c>
      <c r="M3765" s="15" t="n">
        <v>0.866666666666667</v>
      </c>
      <c r="N3765" s="16" t="n">
        <f aca="false">VLOOKUP(E3765,'Esp. percorsi al 18-10-22'!C:J,8,FALSE())</f>
        <v>37.5268040594434</v>
      </c>
      <c r="O3765" s="13" t="n">
        <v>1.17</v>
      </c>
      <c r="Q3765" s="20" t="n">
        <v>46</v>
      </c>
      <c r="R3765" s="17" t="n">
        <f aca="false">+N3765*Q3765</f>
        <v>1726.2329867344</v>
      </c>
      <c r="S3765" s="17" t="n">
        <f aca="false">+O3765*Q3765</f>
        <v>53.82</v>
      </c>
      <c r="T3765" s="17"/>
      <c r="U3765" s="18" t="n">
        <f aca="false">+M3765-L3765</f>
        <v>0.0576388888888889</v>
      </c>
      <c r="V3765" s="18" t="n">
        <f aca="false">+U3765*Q3765</f>
        <v>2.65138888888889</v>
      </c>
      <c r="W3765" s="18" t="s">
        <v>644</v>
      </c>
    </row>
    <row r="3766" s="13" customFormat="true" ht="12" hidden="false" customHeight="false" outlineLevel="0" collapsed="false">
      <c r="A3766" s="12" t="n">
        <v>11465</v>
      </c>
      <c r="B3766" s="13" t="n">
        <v>40</v>
      </c>
      <c r="C3766" s="13" t="s">
        <v>718</v>
      </c>
      <c r="D3766" s="13" t="n">
        <v>2</v>
      </c>
      <c r="E3766" s="13" t="n">
        <v>174</v>
      </c>
      <c r="F3766" s="13" t="s">
        <v>734</v>
      </c>
      <c r="G3766" s="13" t="s">
        <v>26</v>
      </c>
      <c r="H3766" s="13" t="s">
        <v>25</v>
      </c>
      <c r="J3766" s="13" t="n">
        <v>1</v>
      </c>
      <c r="K3766" s="13" t="n">
        <v>2662</v>
      </c>
      <c r="L3766" s="14" t="n">
        <v>0.809027777777778</v>
      </c>
      <c r="M3766" s="15" t="n">
        <v>0.866666666666667</v>
      </c>
      <c r="N3766" s="16" t="n">
        <f aca="false">VLOOKUP(E3766,'Esp. percorsi al 18-10-22'!C:J,8,FALSE())</f>
        <v>37.5268040594434</v>
      </c>
      <c r="O3766" s="13" t="n">
        <v>1.17</v>
      </c>
      <c r="Q3766" s="20" t="n">
        <v>235</v>
      </c>
      <c r="R3766" s="17" t="n">
        <f aca="false">+N3766*Q3766</f>
        <v>8818.7989539692</v>
      </c>
      <c r="S3766" s="17" t="n">
        <f aca="false">+O3766*Q3766</f>
        <v>274.95</v>
      </c>
      <c r="T3766" s="17"/>
      <c r="U3766" s="18" t="n">
        <f aca="false">+M3766-L3766</f>
        <v>0.0576388888888889</v>
      </c>
      <c r="V3766" s="18" t="n">
        <f aca="false">+U3766*Q3766</f>
        <v>13.5451388888889</v>
      </c>
      <c r="W3766" s="18" t="s">
        <v>644</v>
      </c>
    </row>
    <row r="3767" s="13" customFormat="true" ht="12" hidden="false" customHeight="false" outlineLevel="0" collapsed="false">
      <c r="A3767" s="12" t="n">
        <v>18393</v>
      </c>
      <c r="B3767" s="13" t="n">
        <v>40</v>
      </c>
      <c r="C3767" s="13" t="s">
        <v>718</v>
      </c>
      <c r="D3767" s="13" t="n">
        <v>2</v>
      </c>
      <c r="E3767" s="13" t="n">
        <v>174</v>
      </c>
      <c r="F3767" s="13" t="s">
        <v>734</v>
      </c>
      <c r="G3767" s="13" t="s">
        <v>28</v>
      </c>
      <c r="H3767" s="13" t="s">
        <v>29</v>
      </c>
      <c r="J3767" s="13" t="n">
        <v>1</v>
      </c>
      <c r="K3767" s="13" t="n">
        <v>5345</v>
      </c>
      <c r="L3767" s="14" t="n">
        <v>0.822916666666667</v>
      </c>
      <c r="M3767" s="15" t="n">
        <v>0.880555555555556</v>
      </c>
      <c r="N3767" s="16" t="n">
        <f aca="false">VLOOKUP(E3767,'Esp. percorsi al 18-10-22'!C:J,8,FALSE())</f>
        <v>37.5268040594434</v>
      </c>
      <c r="O3767" s="13" t="n">
        <v>1.17</v>
      </c>
      <c r="Q3767" s="20" t="n">
        <v>12</v>
      </c>
      <c r="R3767" s="17" t="n">
        <f aca="false">+N3767*Q3767</f>
        <v>450.321648713321</v>
      </c>
      <c r="S3767" s="17" t="n">
        <f aca="false">+O3767*Q3767</f>
        <v>14.04</v>
      </c>
      <c r="T3767" s="17"/>
      <c r="U3767" s="18" t="n">
        <f aca="false">+M3767-L3767</f>
        <v>0.0576388888888889</v>
      </c>
      <c r="V3767" s="18" t="n">
        <f aca="false">+U3767*Q3767</f>
        <v>0.691666666666667</v>
      </c>
      <c r="W3767" s="18" t="s">
        <v>644</v>
      </c>
    </row>
    <row r="3768" s="13" customFormat="true" ht="12" hidden="false" customHeight="false" outlineLevel="0" collapsed="false">
      <c r="A3768" s="12" t="n">
        <v>11487</v>
      </c>
      <c r="B3768" s="13" t="n">
        <v>40</v>
      </c>
      <c r="C3768" s="13" t="s">
        <v>718</v>
      </c>
      <c r="D3768" s="13" t="n">
        <v>2</v>
      </c>
      <c r="E3768" s="13" t="n">
        <v>174</v>
      </c>
      <c r="F3768" s="13" t="s">
        <v>734</v>
      </c>
      <c r="G3768" s="13" t="s">
        <v>26</v>
      </c>
      <c r="H3768" s="13" t="s">
        <v>29</v>
      </c>
      <c r="J3768" s="13" t="n">
        <v>1</v>
      </c>
      <c r="K3768" s="13" t="n">
        <v>2901</v>
      </c>
      <c r="L3768" s="14" t="n">
        <v>0.829861111111111</v>
      </c>
      <c r="M3768" s="15" t="n">
        <v>0.8875</v>
      </c>
      <c r="N3768" s="16" t="n">
        <f aca="false">VLOOKUP(E3768,'Esp. percorsi al 18-10-22'!C:J,8,FALSE())</f>
        <v>37.5268040594434</v>
      </c>
      <c r="O3768" s="13" t="n">
        <v>1.17</v>
      </c>
      <c r="Q3768" s="20" t="n">
        <v>46</v>
      </c>
      <c r="R3768" s="17" t="n">
        <f aca="false">+N3768*Q3768</f>
        <v>1726.2329867344</v>
      </c>
      <c r="S3768" s="17" t="n">
        <f aca="false">+O3768*Q3768</f>
        <v>53.82</v>
      </c>
      <c r="T3768" s="17"/>
      <c r="U3768" s="18" t="n">
        <f aca="false">+M3768-L3768</f>
        <v>0.0576388888888889</v>
      </c>
      <c r="V3768" s="18" t="n">
        <f aca="false">+U3768*Q3768</f>
        <v>2.65138888888889</v>
      </c>
      <c r="W3768" s="18" t="s">
        <v>644</v>
      </c>
    </row>
    <row r="3769" s="13" customFormat="true" ht="12" hidden="false" customHeight="false" outlineLevel="0" collapsed="false">
      <c r="A3769" s="12" t="n">
        <v>17222</v>
      </c>
      <c r="B3769" s="13" t="n">
        <v>40</v>
      </c>
      <c r="C3769" s="13" t="s">
        <v>718</v>
      </c>
      <c r="D3769" s="13" t="n">
        <v>2</v>
      </c>
      <c r="E3769" s="13" t="n">
        <v>174</v>
      </c>
      <c r="F3769" s="13" t="s">
        <v>734</v>
      </c>
      <c r="G3769" s="13" t="s">
        <v>28</v>
      </c>
      <c r="H3769" s="13" t="s">
        <v>29</v>
      </c>
      <c r="J3769" s="13" t="n">
        <v>1</v>
      </c>
      <c r="K3769" s="13" t="n">
        <v>17222</v>
      </c>
      <c r="L3769" s="14" t="n">
        <v>0.84375</v>
      </c>
      <c r="M3769" s="15" t="n">
        <v>0.901388888888889</v>
      </c>
      <c r="N3769" s="16" t="n">
        <f aca="false">VLOOKUP(E3769,'Esp. percorsi al 18-10-22'!C:J,8,FALSE())</f>
        <v>37.5268040594434</v>
      </c>
      <c r="O3769" s="13" t="n">
        <v>1.17</v>
      </c>
      <c r="Q3769" s="20" t="n">
        <v>12</v>
      </c>
      <c r="R3769" s="17" t="n">
        <f aca="false">+N3769*Q3769</f>
        <v>450.321648713321</v>
      </c>
      <c r="S3769" s="17" t="n">
        <f aca="false">+O3769*Q3769</f>
        <v>14.04</v>
      </c>
      <c r="T3769" s="17"/>
      <c r="U3769" s="18" t="n">
        <f aca="false">+M3769-L3769</f>
        <v>0.0576388888888889</v>
      </c>
      <c r="V3769" s="18" t="n">
        <f aca="false">+U3769*Q3769</f>
        <v>0.691666666666667</v>
      </c>
      <c r="W3769" s="18" t="s">
        <v>644</v>
      </c>
    </row>
    <row r="3770" s="13" customFormat="true" ht="12" hidden="false" customHeight="false" outlineLevel="0" collapsed="false">
      <c r="A3770" s="12" t="n">
        <v>16676</v>
      </c>
      <c r="B3770" s="13" t="n">
        <v>40</v>
      </c>
      <c r="C3770" s="13" t="s">
        <v>718</v>
      </c>
      <c r="D3770" s="13" t="n">
        <v>2</v>
      </c>
      <c r="E3770" s="13" t="n">
        <v>174</v>
      </c>
      <c r="F3770" s="13" t="s">
        <v>734</v>
      </c>
      <c r="G3770" s="13" t="s">
        <v>28</v>
      </c>
      <c r="H3770" s="13" t="s">
        <v>25</v>
      </c>
      <c r="J3770" s="13" t="n">
        <v>1</v>
      </c>
      <c r="K3770" s="13" t="n">
        <v>16676</v>
      </c>
      <c r="L3770" s="14" t="n">
        <v>0.84375</v>
      </c>
      <c r="M3770" s="15" t="n">
        <v>0.901388888888889</v>
      </c>
      <c r="N3770" s="16" t="n">
        <f aca="false">VLOOKUP(E3770,'Esp. percorsi al 18-10-22'!C:J,8,FALSE())</f>
        <v>37.5268040594434</v>
      </c>
      <c r="O3770" s="13" t="n">
        <v>1.17</v>
      </c>
      <c r="Q3770" s="20" t="n">
        <v>67</v>
      </c>
      <c r="R3770" s="17" t="n">
        <f aca="false">+N3770*Q3770</f>
        <v>2514.29587198271</v>
      </c>
      <c r="S3770" s="17" t="n">
        <f aca="false">+O3770*Q3770</f>
        <v>78.39</v>
      </c>
      <c r="T3770" s="17"/>
      <c r="U3770" s="18" t="n">
        <f aca="false">+M3770-L3770</f>
        <v>0.0576388888888889</v>
      </c>
      <c r="V3770" s="18" t="n">
        <f aca="false">+U3770*Q3770</f>
        <v>3.86180555555556</v>
      </c>
      <c r="W3770" s="18" t="s">
        <v>644</v>
      </c>
    </row>
    <row r="3771" s="13" customFormat="true" ht="12" hidden="false" customHeight="false" outlineLevel="0" collapsed="false">
      <c r="A3771" s="12" t="n">
        <v>11488</v>
      </c>
      <c r="B3771" s="13" t="n">
        <v>40</v>
      </c>
      <c r="C3771" s="13" t="s">
        <v>718</v>
      </c>
      <c r="D3771" s="13" t="n">
        <v>2</v>
      </c>
      <c r="E3771" s="13" t="n">
        <v>174</v>
      </c>
      <c r="F3771" s="13" t="s">
        <v>734</v>
      </c>
      <c r="G3771" s="13" t="s">
        <v>26</v>
      </c>
      <c r="H3771" s="13" t="s">
        <v>29</v>
      </c>
      <c r="J3771" s="13" t="n">
        <v>1</v>
      </c>
      <c r="K3771" s="13" t="n">
        <v>5731</v>
      </c>
      <c r="L3771" s="14" t="n">
        <v>0.850694444444444</v>
      </c>
      <c r="M3771" s="15" t="n">
        <v>0.908333333333333</v>
      </c>
      <c r="N3771" s="16" t="n">
        <f aca="false">VLOOKUP(E3771,'Esp. percorsi al 18-10-22'!C:J,8,FALSE())</f>
        <v>37.5268040594434</v>
      </c>
      <c r="O3771" s="13" t="n">
        <v>1.17</v>
      </c>
      <c r="Q3771" s="20" t="n">
        <v>46</v>
      </c>
      <c r="R3771" s="17" t="n">
        <f aca="false">+N3771*Q3771</f>
        <v>1726.2329867344</v>
      </c>
      <c r="S3771" s="17" t="n">
        <f aca="false">+O3771*Q3771</f>
        <v>53.82</v>
      </c>
      <c r="T3771" s="17"/>
      <c r="U3771" s="18" t="n">
        <f aca="false">+M3771-L3771</f>
        <v>0.0576388888888889</v>
      </c>
      <c r="V3771" s="18" t="n">
        <f aca="false">+U3771*Q3771</f>
        <v>2.65138888888889</v>
      </c>
      <c r="W3771" s="18" t="s">
        <v>644</v>
      </c>
    </row>
    <row r="3772" s="13" customFormat="true" ht="12" hidden="false" customHeight="false" outlineLevel="0" collapsed="false">
      <c r="A3772" s="12" t="n">
        <v>16679</v>
      </c>
      <c r="B3772" s="13" t="n">
        <v>40</v>
      </c>
      <c r="C3772" s="13" t="s">
        <v>718</v>
      </c>
      <c r="D3772" s="13" t="n">
        <v>2</v>
      </c>
      <c r="E3772" s="13" t="n">
        <v>174</v>
      </c>
      <c r="F3772" s="13" t="s">
        <v>734</v>
      </c>
      <c r="G3772" s="13" t="s">
        <v>28</v>
      </c>
      <c r="H3772" s="13" t="s">
        <v>25</v>
      </c>
      <c r="J3772" s="13" t="n">
        <v>1</v>
      </c>
      <c r="K3772" s="13" t="n">
        <v>16679</v>
      </c>
      <c r="L3772" s="14" t="n">
        <v>0.90625</v>
      </c>
      <c r="M3772" s="15" t="n">
        <v>0.963888888888889</v>
      </c>
      <c r="N3772" s="16" t="n">
        <f aca="false">VLOOKUP(E3772,'Esp. percorsi al 18-10-22'!C:J,8,FALSE())</f>
        <v>37.5268040594434</v>
      </c>
      <c r="O3772" s="13" t="n">
        <v>1.17</v>
      </c>
      <c r="Q3772" s="20" t="n">
        <v>67</v>
      </c>
      <c r="R3772" s="17" t="n">
        <f aca="false">+N3772*Q3772</f>
        <v>2514.29587198271</v>
      </c>
      <c r="S3772" s="17" t="n">
        <f aca="false">+O3772*Q3772</f>
        <v>78.39</v>
      </c>
      <c r="T3772" s="17"/>
      <c r="U3772" s="18" t="n">
        <f aca="false">+M3772-L3772</f>
        <v>0.0576388888888889</v>
      </c>
      <c r="V3772" s="18" t="n">
        <f aca="false">+U3772*Q3772</f>
        <v>3.86180555555556</v>
      </c>
      <c r="W3772" s="18" t="s">
        <v>644</v>
      </c>
    </row>
    <row r="3773" s="13" customFormat="true" ht="12" hidden="false" customHeight="false" outlineLevel="0" collapsed="false">
      <c r="A3773" s="12" t="n">
        <v>11484</v>
      </c>
      <c r="B3773" s="13" t="n">
        <v>40</v>
      </c>
      <c r="C3773" s="13" t="s">
        <v>718</v>
      </c>
      <c r="D3773" s="13" t="n">
        <v>2</v>
      </c>
      <c r="E3773" s="13" t="n">
        <v>176</v>
      </c>
      <c r="F3773" s="13" t="s">
        <v>735</v>
      </c>
      <c r="G3773" s="13" t="s">
        <v>26</v>
      </c>
      <c r="H3773" s="13" t="s">
        <v>29</v>
      </c>
      <c r="J3773" s="13" t="n">
        <v>1</v>
      </c>
      <c r="K3773" s="13" t="n">
        <v>5781</v>
      </c>
      <c r="L3773" s="14" t="n">
        <v>0.423611111111111</v>
      </c>
      <c r="M3773" s="15" t="n">
        <v>0.454861111111111</v>
      </c>
      <c r="N3773" s="16" t="n">
        <f aca="false">VLOOKUP(E3773,'Esp. percorsi al 18-10-22'!C:J,8,FALSE())</f>
        <v>19.3464479632662</v>
      </c>
      <c r="O3773" s="13" t="n">
        <v>1.17</v>
      </c>
      <c r="Q3773" s="20" t="n">
        <v>46</v>
      </c>
      <c r="R3773" s="17" t="n">
        <f aca="false">+N3773*Q3773</f>
        <v>889.936606310245</v>
      </c>
      <c r="S3773" s="17" t="n">
        <f aca="false">+O3773*Q3773</f>
        <v>53.82</v>
      </c>
      <c r="T3773" s="17"/>
      <c r="U3773" s="18" t="n">
        <f aca="false">+M3773-L3773</f>
        <v>0.03125</v>
      </c>
      <c r="V3773" s="18" t="n">
        <f aca="false">+U3773*Q3773</f>
        <v>1.4375</v>
      </c>
      <c r="W3773" s="18" t="s">
        <v>644</v>
      </c>
    </row>
    <row r="3774" s="13" customFormat="true" ht="12" hidden="false" customHeight="false" outlineLevel="0" collapsed="false">
      <c r="A3774" s="12" t="n">
        <v>11467</v>
      </c>
      <c r="B3774" s="13" t="n">
        <v>40</v>
      </c>
      <c r="C3774" s="13" t="s">
        <v>718</v>
      </c>
      <c r="D3774" s="13" t="n">
        <v>2</v>
      </c>
      <c r="E3774" s="13" t="n">
        <v>176</v>
      </c>
      <c r="F3774" s="13" t="s">
        <v>735</v>
      </c>
      <c r="G3774" s="13" t="s">
        <v>26</v>
      </c>
      <c r="H3774" s="13" t="s">
        <v>25</v>
      </c>
      <c r="J3774" s="13" t="n">
        <v>1</v>
      </c>
      <c r="K3774" s="13" t="n">
        <v>5668</v>
      </c>
      <c r="L3774" s="14" t="n">
        <v>0.857638888888889</v>
      </c>
      <c r="M3774" s="15" t="n">
        <v>0.888888888888889</v>
      </c>
      <c r="N3774" s="16" t="n">
        <f aca="false">VLOOKUP(E3774,'Esp. percorsi al 18-10-22'!C:J,8,FALSE())</f>
        <v>19.3464479632662</v>
      </c>
      <c r="O3774" s="13" t="n">
        <v>1.17</v>
      </c>
      <c r="Q3774" s="20" t="n">
        <v>235</v>
      </c>
      <c r="R3774" s="17" t="n">
        <f aca="false">+N3774*Q3774</f>
        <v>4546.41527136756</v>
      </c>
      <c r="S3774" s="17" t="n">
        <f aca="false">+O3774*Q3774</f>
        <v>274.95</v>
      </c>
      <c r="T3774" s="17"/>
      <c r="U3774" s="18" t="n">
        <f aca="false">+M3774-L3774</f>
        <v>0.03125</v>
      </c>
      <c r="V3774" s="18" t="n">
        <f aca="false">+U3774*Q3774</f>
        <v>7.34375</v>
      </c>
      <c r="W3774" s="18" t="s">
        <v>644</v>
      </c>
    </row>
    <row r="3775" s="13" customFormat="true" ht="12" hidden="false" customHeight="false" outlineLevel="0" collapsed="false">
      <c r="A3775" s="12" t="n">
        <v>11468</v>
      </c>
      <c r="B3775" s="13" t="n">
        <v>40</v>
      </c>
      <c r="C3775" s="13" t="s">
        <v>718</v>
      </c>
      <c r="D3775" s="13" t="n">
        <v>2</v>
      </c>
      <c r="E3775" s="13" t="n">
        <v>176</v>
      </c>
      <c r="F3775" s="13" t="s">
        <v>735</v>
      </c>
      <c r="G3775" s="13" t="s">
        <v>26</v>
      </c>
      <c r="H3775" s="13" t="s">
        <v>25</v>
      </c>
      <c r="J3775" s="13" t="n">
        <v>1</v>
      </c>
      <c r="K3775" s="13" t="n">
        <v>5669</v>
      </c>
      <c r="L3775" s="14" t="n">
        <v>0.902777777777778</v>
      </c>
      <c r="M3775" s="15" t="n">
        <v>0.934027777777778</v>
      </c>
      <c r="N3775" s="16" t="n">
        <f aca="false">VLOOKUP(E3775,'Esp. percorsi al 18-10-22'!C:J,8,FALSE())</f>
        <v>19.3464479632662</v>
      </c>
      <c r="O3775" s="13" t="n">
        <v>1.17</v>
      </c>
      <c r="Q3775" s="20" t="n">
        <v>235</v>
      </c>
      <c r="R3775" s="17" t="n">
        <f aca="false">+N3775*Q3775</f>
        <v>4546.41527136756</v>
      </c>
      <c r="S3775" s="17" t="n">
        <f aca="false">+O3775*Q3775</f>
        <v>274.95</v>
      </c>
      <c r="T3775" s="17"/>
      <c r="U3775" s="18" t="n">
        <f aca="false">+M3775-L3775</f>
        <v>0.03125</v>
      </c>
      <c r="V3775" s="18" t="n">
        <f aca="false">+U3775*Q3775</f>
        <v>7.34375</v>
      </c>
      <c r="W3775" s="18" t="s">
        <v>644</v>
      </c>
    </row>
    <row r="3776" s="13" customFormat="true" ht="12" hidden="false" customHeight="false" outlineLevel="0" collapsed="false">
      <c r="A3776" s="12" t="n">
        <v>11489</v>
      </c>
      <c r="B3776" s="13" t="n">
        <v>40</v>
      </c>
      <c r="C3776" s="13" t="s">
        <v>718</v>
      </c>
      <c r="D3776" s="13" t="n">
        <v>2</v>
      </c>
      <c r="E3776" s="13" t="n">
        <v>176</v>
      </c>
      <c r="F3776" s="13" t="s">
        <v>735</v>
      </c>
      <c r="G3776" s="13" t="s">
        <v>26</v>
      </c>
      <c r="H3776" s="13" t="s">
        <v>29</v>
      </c>
      <c r="J3776" s="13" t="n">
        <v>1</v>
      </c>
      <c r="K3776" s="13" t="n">
        <v>5780</v>
      </c>
      <c r="L3776" s="14" t="n">
        <v>0.90625</v>
      </c>
      <c r="M3776" s="15" t="n">
        <v>0.9375</v>
      </c>
      <c r="N3776" s="16" t="n">
        <f aca="false">VLOOKUP(E3776,'Esp. percorsi al 18-10-22'!C:J,8,FALSE())</f>
        <v>19.3464479632662</v>
      </c>
      <c r="O3776" s="13" t="n">
        <v>1.17</v>
      </c>
      <c r="Q3776" s="20" t="n">
        <v>46</v>
      </c>
      <c r="R3776" s="17" t="n">
        <f aca="false">+N3776*Q3776</f>
        <v>889.936606310245</v>
      </c>
      <c r="S3776" s="17" t="n">
        <f aca="false">+O3776*Q3776</f>
        <v>53.82</v>
      </c>
      <c r="T3776" s="17"/>
      <c r="U3776" s="18" t="n">
        <f aca="false">+M3776-L3776</f>
        <v>0.03125</v>
      </c>
      <c r="V3776" s="18" t="n">
        <f aca="false">+U3776*Q3776</f>
        <v>1.4375</v>
      </c>
      <c r="W3776" s="18" t="s">
        <v>644</v>
      </c>
    </row>
    <row r="3777" s="13" customFormat="true" ht="12" hidden="false" customHeight="false" outlineLevel="0" collapsed="false">
      <c r="A3777" s="12" t="n">
        <v>11490</v>
      </c>
      <c r="B3777" s="13" t="n">
        <v>40</v>
      </c>
      <c r="C3777" s="13" t="s">
        <v>718</v>
      </c>
      <c r="D3777" s="13" t="n">
        <v>1</v>
      </c>
      <c r="E3777" s="13" t="n">
        <v>177</v>
      </c>
      <c r="F3777" s="13" t="s">
        <v>736</v>
      </c>
      <c r="G3777" s="13" t="s">
        <v>26</v>
      </c>
      <c r="H3777" s="13" t="s">
        <v>29</v>
      </c>
      <c r="J3777" s="13" t="n">
        <v>1</v>
      </c>
      <c r="K3777" s="13" t="n">
        <v>5478</v>
      </c>
      <c r="L3777" s="14" t="n">
        <v>0.256944444444444</v>
      </c>
      <c r="M3777" s="15" t="n">
        <v>0.288194444444444</v>
      </c>
      <c r="N3777" s="16" t="n">
        <f aca="false">VLOOKUP(E3777,'Esp. percorsi al 18-10-22'!C:J,8,FALSE())</f>
        <v>19.8536101690739</v>
      </c>
      <c r="O3777" s="13" t="n">
        <v>1.17</v>
      </c>
      <c r="Q3777" s="20" t="n">
        <v>46</v>
      </c>
      <c r="R3777" s="17" t="n">
        <f aca="false">+N3777*Q3777</f>
        <v>913.266067777399</v>
      </c>
      <c r="S3777" s="17" t="n">
        <f aca="false">+O3777*Q3777</f>
        <v>53.82</v>
      </c>
      <c r="T3777" s="17"/>
      <c r="U3777" s="18" t="n">
        <f aca="false">+M3777-L3777</f>
        <v>0.03125</v>
      </c>
      <c r="V3777" s="18" t="n">
        <f aca="false">+U3777*Q3777</f>
        <v>1.4375</v>
      </c>
      <c r="W3777" s="18" t="s">
        <v>644</v>
      </c>
    </row>
    <row r="3778" s="13" customFormat="true" ht="12" hidden="false" customHeight="false" outlineLevel="0" collapsed="false">
      <c r="A3778" s="12" t="n">
        <v>11491</v>
      </c>
      <c r="B3778" s="13" t="n">
        <v>40</v>
      </c>
      <c r="C3778" s="13" t="s">
        <v>718</v>
      </c>
      <c r="D3778" s="13" t="n">
        <v>1</v>
      </c>
      <c r="E3778" s="13" t="n">
        <v>177</v>
      </c>
      <c r="F3778" s="13" t="s">
        <v>736</v>
      </c>
      <c r="G3778" s="13" t="s">
        <v>26</v>
      </c>
      <c r="H3778" s="13" t="s">
        <v>29</v>
      </c>
      <c r="J3778" s="13" t="n">
        <v>1</v>
      </c>
      <c r="K3778" s="13" t="n">
        <v>5473</v>
      </c>
      <c r="L3778" s="14" t="n">
        <v>0.277777777777778</v>
      </c>
      <c r="M3778" s="15" t="n">
        <v>0.309027777777778</v>
      </c>
      <c r="N3778" s="16" t="n">
        <f aca="false">VLOOKUP(E3778,'Esp. percorsi al 18-10-22'!C:J,8,FALSE())</f>
        <v>19.8536101690739</v>
      </c>
      <c r="O3778" s="13" t="n">
        <v>1.17</v>
      </c>
      <c r="Q3778" s="20" t="n">
        <v>46</v>
      </c>
      <c r="R3778" s="17" t="n">
        <f aca="false">+N3778*Q3778</f>
        <v>913.266067777399</v>
      </c>
      <c r="S3778" s="17" t="n">
        <f aca="false">+O3778*Q3778</f>
        <v>53.82</v>
      </c>
      <c r="T3778" s="17"/>
      <c r="U3778" s="18" t="n">
        <f aca="false">+M3778-L3778</f>
        <v>0.03125</v>
      </c>
      <c r="V3778" s="18" t="n">
        <f aca="false">+U3778*Q3778</f>
        <v>1.4375</v>
      </c>
      <c r="W3778" s="18" t="s">
        <v>644</v>
      </c>
    </row>
    <row r="3779" s="13" customFormat="true" ht="12" hidden="false" customHeight="false" outlineLevel="0" collapsed="false">
      <c r="A3779" s="12" t="n">
        <v>17863</v>
      </c>
      <c r="B3779" s="13" t="n">
        <v>40</v>
      </c>
      <c r="C3779" s="13" t="s">
        <v>718</v>
      </c>
      <c r="D3779" s="13" t="n">
        <v>2</v>
      </c>
      <c r="E3779" s="13" t="n">
        <v>372</v>
      </c>
      <c r="F3779" s="13" t="s">
        <v>737</v>
      </c>
      <c r="G3779" s="13" t="s">
        <v>26</v>
      </c>
      <c r="H3779" s="13" t="s">
        <v>25</v>
      </c>
      <c r="J3779" s="13" t="n">
        <v>1</v>
      </c>
      <c r="K3779" s="13" t="n">
        <v>5220</v>
      </c>
      <c r="L3779" s="14" t="n">
        <v>0.288194444444444</v>
      </c>
      <c r="M3779" s="15" t="n">
        <v>0.349305555555556</v>
      </c>
      <c r="N3779" s="16" t="n">
        <f aca="false">VLOOKUP(E3779,'Esp. percorsi al 18-10-22'!C:J,8,FALSE())</f>
        <v>39.1824067217671</v>
      </c>
      <c r="Q3779" s="20" t="n">
        <v>235</v>
      </c>
      <c r="R3779" s="17" t="n">
        <f aca="false">+N3779*Q3779</f>
        <v>9207.86557961527</v>
      </c>
      <c r="S3779" s="17" t="n">
        <f aca="false">+O3779*Q3779</f>
        <v>0</v>
      </c>
      <c r="T3779" s="17"/>
      <c r="U3779" s="18" t="n">
        <f aca="false">+M3779-L3779</f>
        <v>0.0611111111111111</v>
      </c>
      <c r="V3779" s="18" t="n">
        <f aca="false">+U3779*Q3779</f>
        <v>14.3611111111111</v>
      </c>
      <c r="W3779" s="18"/>
    </row>
    <row r="3780" s="13" customFormat="true" ht="12" hidden="false" customHeight="false" outlineLevel="0" collapsed="false">
      <c r="A3780" s="12" t="n">
        <v>17878</v>
      </c>
      <c r="B3780" s="13" t="n">
        <v>40</v>
      </c>
      <c r="C3780" s="13" t="s">
        <v>718</v>
      </c>
      <c r="D3780" s="13" t="n">
        <v>2</v>
      </c>
      <c r="E3780" s="13" t="n">
        <v>372</v>
      </c>
      <c r="F3780" s="13" t="s">
        <v>737</v>
      </c>
      <c r="G3780" s="13" t="s">
        <v>42</v>
      </c>
      <c r="H3780" s="13" t="s">
        <v>27</v>
      </c>
      <c r="J3780" s="13" t="n">
        <v>1</v>
      </c>
      <c r="K3780" s="13" t="n">
        <v>2633</v>
      </c>
      <c r="L3780" s="14" t="n">
        <v>0.288194444444444</v>
      </c>
      <c r="M3780" s="15" t="n">
        <v>0.349305555555556</v>
      </c>
      <c r="N3780" s="16" t="n">
        <f aca="false">VLOOKUP(E3780,'Esp. percorsi al 18-10-22'!C:J,8,FALSE())</f>
        <v>39.1824067217671</v>
      </c>
      <c r="Q3780" s="20" t="n">
        <v>173</v>
      </c>
      <c r="R3780" s="17" t="n">
        <f aca="false">+N3780*Q3780</f>
        <v>6778.55636286571</v>
      </c>
      <c r="S3780" s="17" t="n">
        <f aca="false">+O3780*Q3780</f>
        <v>0</v>
      </c>
      <c r="T3780" s="17"/>
      <c r="U3780" s="18" t="n">
        <f aca="false">+M3780-L3780</f>
        <v>0.0611111111111111</v>
      </c>
      <c r="V3780" s="18" t="n">
        <f aca="false">+U3780*Q3780</f>
        <v>10.5722222222222</v>
      </c>
      <c r="W3780" s="18"/>
    </row>
    <row r="3781" s="13" customFormat="true" ht="12" hidden="false" customHeight="false" outlineLevel="0" collapsed="false">
      <c r="A3781" s="12" t="n">
        <v>17873</v>
      </c>
      <c r="B3781" s="13" t="n">
        <v>40</v>
      </c>
      <c r="C3781" s="13" t="s">
        <v>718</v>
      </c>
      <c r="D3781" s="13" t="n">
        <v>1</v>
      </c>
      <c r="E3781" s="13" t="n">
        <v>465</v>
      </c>
      <c r="F3781" s="13" t="s">
        <v>738</v>
      </c>
      <c r="G3781" s="13" t="s">
        <v>42</v>
      </c>
      <c r="H3781" s="13" t="n">
        <v>134</v>
      </c>
      <c r="J3781" s="13" t="n">
        <v>1</v>
      </c>
      <c r="K3781" s="13" t="n">
        <v>17725</v>
      </c>
      <c r="L3781" s="14" t="n">
        <v>0.690972222222222</v>
      </c>
      <c r="M3781" s="15" t="n">
        <v>0.704861111111111</v>
      </c>
      <c r="N3781" s="16" t="n">
        <f aca="false">VLOOKUP(E3781,'Esp. percorsi al 18-10-22'!C:J,8,FALSE())</f>
        <v>10.0623975788925</v>
      </c>
      <c r="Q3781" s="20" t="n">
        <v>105</v>
      </c>
      <c r="R3781" s="17" t="n">
        <f aca="false">+N3781*Q3781</f>
        <v>1056.55174578371</v>
      </c>
      <c r="S3781" s="17" t="n">
        <f aca="false">+O3781*Q3781</f>
        <v>0</v>
      </c>
      <c r="T3781" s="17"/>
      <c r="U3781" s="18" t="n">
        <f aca="false">+M3781-L3781</f>
        <v>0.0138888888888889</v>
      </c>
      <c r="V3781" s="18" t="n">
        <f aca="false">+U3781*Q3781</f>
        <v>1.45833333333333</v>
      </c>
      <c r="W3781" s="18"/>
    </row>
    <row r="3782" s="13" customFormat="true" ht="12" hidden="false" customHeight="false" outlineLevel="0" collapsed="false">
      <c r="A3782" s="12" t="n">
        <v>18772</v>
      </c>
      <c r="B3782" s="13" t="n">
        <v>40</v>
      </c>
      <c r="C3782" s="13" t="s">
        <v>718</v>
      </c>
      <c r="D3782" s="13" t="n">
        <v>2</v>
      </c>
      <c r="E3782" s="13" t="n">
        <v>661</v>
      </c>
      <c r="F3782" s="13" t="s">
        <v>739</v>
      </c>
      <c r="G3782" s="13" t="s">
        <v>42</v>
      </c>
      <c r="H3782" s="13" t="s">
        <v>27</v>
      </c>
      <c r="J3782" s="13" t="n">
        <v>1</v>
      </c>
      <c r="K3782" s="13" t="n">
        <v>5667</v>
      </c>
      <c r="L3782" s="14" t="n">
        <v>0.551388888888889</v>
      </c>
      <c r="M3782" s="15" t="n">
        <v>0.569444444444444</v>
      </c>
      <c r="N3782" s="16" t="n">
        <f aca="false">VLOOKUP(E3782,'Esp. percorsi al 18-10-22'!C:J,8,FALSE())</f>
        <v>10.9332629761097</v>
      </c>
      <c r="Q3782" s="20" t="n">
        <v>173</v>
      </c>
      <c r="R3782" s="17" t="n">
        <f aca="false">+N3782*Q3782</f>
        <v>1891.45449486698</v>
      </c>
      <c r="S3782" s="17" t="n">
        <f aca="false">+O3782*Q3782</f>
        <v>0</v>
      </c>
      <c r="T3782" s="17"/>
      <c r="U3782" s="18" t="n">
        <f aca="false">+M3782-L3782</f>
        <v>0.0180555555555556</v>
      </c>
      <c r="V3782" s="18" t="n">
        <f aca="false">+U3782*Q3782</f>
        <v>3.12361111111111</v>
      </c>
      <c r="W3782" s="18"/>
    </row>
    <row r="3783" s="13" customFormat="true" ht="12" hidden="false" customHeight="false" outlineLevel="0" collapsed="false">
      <c r="A3783" s="12" t="n">
        <v>18574</v>
      </c>
      <c r="B3783" s="13" t="n">
        <v>40</v>
      </c>
      <c r="C3783" s="13" t="s">
        <v>718</v>
      </c>
      <c r="D3783" s="13" t="n">
        <v>2</v>
      </c>
      <c r="E3783" s="13" t="n">
        <v>661</v>
      </c>
      <c r="F3783" s="13" t="s">
        <v>739</v>
      </c>
      <c r="G3783" s="13" t="s">
        <v>42</v>
      </c>
      <c r="H3783" s="13" t="s">
        <v>27</v>
      </c>
      <c r="J3783" s="13" t="n">
        <v>1</v>
      </c>
      <c r="K3783" s="13" t="n">
        <v>18525</v>
      </c>
      <c r="L3783" s="14" t="n">
        <v>0.572222222222222</v>
      </c>
      <c r="M3783" s="15" t="n">
        <v>0.590277777777778</v>
      </c>
      <c r="N3783" s="16" t="n">
        <f aca="false">VLOOKUP(E3783,'Esp. percorsi al 18-10-22'!C:J,8,FALSE())</f>
        <v>10.9332629761097</v>
      </c>
      <c r="Q3783" s="20" t="n">
        <v>173</v>
      </c>
      <c r="R3783" s="17" t="n">
        <f aca="false">+N3783*Q3783</f>
        <v>1891.45449486698</v>
      </c>
      <c r="S3783" s="17" t="n">
        <f aca="false">+O3783*Q3783</f>
        <v>0</v>
      </c>
      <c r="T3783" s="17"/>
      <c r="U3783" s="18" t="n">
        <f aca="false">+M3783-L3783</f>
        <v>0.0180555555555556</v>
      </c>
      <c r="V3783" s="18" t="n">
        <f aca="false">+U3783*Q3783</f>
        <v>3.12361111111111</v>
      </c>
      <c r="W3783" s="18"/>
    </row>
    <row r="3784" s="13" customFormat="true" ht="12" hidden="false" customHeight="false" outlineLevel="0" collapsed="false">
      <c r="A3784" s="12" t="n">
        <v>9347</v>
      </c>
      <c r="B3784" s="13" t="n">
        <v>40</v>
      </c>
      <c r="C3784" s="13" t="s">
        <v>718</v>
      </c>
      <c r="D3784" s="13" t="n">
        <v>1</v>
      </c>
      <c r="E3784" s="13" t="n">
        <v>662</v>
      </c>
      <c r="F3784" s="13" t="s">
        <v>740</v>
      </c>
      <c r="G3784" s="13" t="s">
        <v>42</v>
      </c>
      <c r="H3784" s="13" t="s">
        <v>27</v>
      </c>
      <c r="J3784" s="13" t="n">
        <v>1</v>
      </c>
      <c r="K3784" s="13" t="n">
        <v>3090</v>
      </c>
      <c r="L3784" s="14" t="n">
        <v>0.309027777777778</v>
      </c>
      <c r="M3784" s="15" t="n">
        <v>0.340277777777778</v>
      </c>
      <c r="N3784" s="16" t="n">
        <f aca="false">VLOOKUP(E3784,'Esp. percorsi al 18-10-22'!C:J,8,FALSE())</f>
        <v>19.8592295458997</v>
      </c>
      <c r="Q3784" s="20" t="n">
        <v>173</v>
      </c>
      <c r="R3784" s="17" t="n">
        <f aca="false">+N3784*Q3784</f>
        <v>3435.64671144065</v>
      </c>
      <c r="S3784" s="17" t="n">
        <f aca="false">+O3784*Q3784</f>
        <v>0</v>
      </c>
      <c r="T3784" s="17"/>
      <c r="U3784" s="18" t="n">
        <f aca="false">+M3784-L3784</f>
        <v>0.03125</v>
      </c>
      <c r="V3784" s="18" t="n">
        <f aca="false">+U3784*Q3784</f>
        <v>5.40625</v>
      </c>
      <c r="W3784" s="18"/>
    </row>
    <row r="3785" s="13" customFormat="true" ht="12" hidden="false" customHeight="false" outlineLevel="0" collapsed="false">
      <c r="A3785" s="12" t="n">
        <v>17506</v>
      </c>
      <c r="B3785" s="13" t="n">
        <v>40</v>
      </c>
      <c r="C3785" s="13" t="s">
        <v>718</v>
      </c>
      <c r="D3785" s="13" t="n">
        <v>1</v>
      </c>
      <c r="E3785" s="13" t="n">
        <v>465</v>
      </c>
      <c r="F3785" s="33" t="s">
        <v>738</v>
      </c>
      <c r="G3785" s="13" t="s">
        <v>42</v>
      </c>
      <c r="H3785" s="13" t="s">
        <v>27</v>
      </c>
      <c r="J3785" s="13" t="n">
        <v>1</v>
      </c>
      <c r="K3785" s="13" t="n">
        <v>4372</v>
      </c>
      <c r="L3785" s="14" t="n">
        <v>0.572916666666667</v>
      </c>
      <c r="M3785" s="15" t="n">
        <v>0.589583333333333</v>
      </c>
      <c r="N3785" s="16" t="n">
        <f aca="false">VLOOKUP(E3785,'Esp. percorsi al 18-10-22'!C:J,8,FALSE())</f>
        <v>10.0623975788925</v>
      </c>
      <c r="Q3785" s="20" t="n">
        <v>173</v>
      </c>
      <c r="R3785" s="17" t="n">
        <f aca="false">+N3785*Q3785</f>
        <v>1740.7947811484</v>
      </c>
      <c r="S3785" s="17" t="n">
        <f aca="false">+O3785*Q3785</f>
        <v>0</v>
      </c>
      <c r="T3785" s="17"/>
      <c r="U3785" s="18" t="n">
        <f aca="false">+M3785-L3785</f>
        <v>0.0166666666666667</v>
      </c>
      <c r="V3785" s="18" t="n">
        <f aca="false">+U3785*Q3785</f>
        <v>2.88333333333333</v>
      </c>
      <c r="W3785" s="18"/>
    </row>
    <row r="3786" s="13" customFormat="true" ht="12" hidden="false" customHeight="false" outlineLevel="0" collapsed="false">
      <c r="A3786" s="12" t="n">
        <v>9346</v>
      </c>
      <c r="B3786" s="13" t="n">
        <v>40</v>
      </c>
      <c r="C3786" s="13" t="s">
        <v>718</v>
      </c>
      <c r="D3786" s="13" t="n">
        <v>1</v>
      </c>
      <c r="E3786" s="13" t="n">
        <v>667</v>
      </c>
      <c r="F3786" s="13" t="s">
        <v>741</v>
      </c>
      <c r="G3786" s="13" t="s">
        <v>42</v>
      </c>
      <c r="H3786" s="13" t="s">
        <v>27</v>
      </c>
      <c r="J3786" s="13" t="n">
        <v>1</v>
      </c>
      <c r="K3786" s="13" t="n">
        <v>3003</v>
      </c>
      <c r="L3786" s="14" t="n">
        <v>0.319444444444444</v>
      </c>
      <c r="M3786" s="15" t="n">
        <v>0.332638888888889</v>
      </c>
      <c r="N3786" s="16" t="n">
        <f aca="false">VLOOKUP(E3786,'Esp. percorsi al 18-10-22'!C:J,8,FALSE())</f>
        <v>10.5760365608885</v>
      </c>
      <c r="Q3786" s="20" t="n">
        <v>173</v>
      </c>
      <c r="R3786" s="17" t="n">
        <f aca="false">+N3786*Q3786</f>
        <v>1829.65432503371</v>
      </c>
      <c r="S3786" s="17" t="n">
        <f aca="false">+O3786*Q3786</f>
        <v>0</v>
      </c>
      <c r="T3786" s="17"/>
      <c r="U3786" s="18" t="n">
        <f aca="false">+M3786-L3786</f>
        <v>0.0131944444444444</v>
      </c>
      <c r="V3786" s="18" t="n">
        <f aca="false">+U3786*Q3786</f>
        <v>2.28263888888889</v>
      </c>
      <c r="W3786" s="18"/>
    </row>
    <row r="3787" s="13" customFormat="true" ht="12" hidden="false" customHeight="false" outlineLevel="0" collapsed="false">
      <c r="A3787" s="12" t="n">
        <v>9349</v>
      </c>
      <c r="B3787" s="13" t="n">
        <v>40</v>
      </c>
      <c r="C3787" s="13" t="s">
        <v>718</v>
      </c>
      <c r="D3787" s="13" t="n">
        <v>2</v>
      </c>
      <c r="E3787" s="13" t="n">
        <v>668</v>
      </c>
      <c r="F3787" s="13" t="s">
        <v>742</v>
      </c>
      <c r="G3787" s="13" t="s">
        <v>42</v>
      </c>
      <c r="H3787" s="13" t="s">
        <v>27</v>
      </c>
      <c r="J3787" s="13" t="n">
        <v>1</v>
      </c>
      <c r="K3787" s="13" t="n">
        <v>3194</v>
      </c>
      <c r="L3787" s="14" t="n">
        <v>0.319444444444444</v>
      </c>
      <c r="M3787" s="15" t="n">
        <v>0.329861111111111</v>
      </c>
      <c r="N3787" s="16" t="n">
        <f aca="false">VLOOKUP(E3787,'Esp. percorsi al 18-10-22'!C:J,8,FALSE())</f>
        <v>9.78375234486689</v>
      </c>
      <c r="Q3787" s="20" t="n">
        <v>173</v>
      </c>
      <c r="R3787" s="17" t="n">
        <f aca="false">+N3787*Q3787</f>
        <v>1692.58915566197</v>
      </c>
      <c r="S3787" s="17" t="n">
        <f aca="false">+O3787*Q3787</f>
        <v>0</v>
      </c>
      <c r="T3787" s="17"/>
      <c r="U3787" s="18" t="n">
        <f aca="false">+M3787-L3787</f>
        <v>0.0104166666666667</v>
      </c>
      <c r="V3787" s="18" t="n">
        <f aca="false">+U3787*Q3787</f>
        <v>1.80208333333333</v>
      </c>
      <c r="W3787" s="18"/>
    </row>
    <row r="3788" s="13" customFormat="true" ht="12" hidden="false" customHeight="false" outlineLevel="0" collapsed="false">
      <c r="A3788" s="12" t="n">
        <v>18770</v>
      </c>
      <c r="B3788" s="13" t="n">
        <v>40</v>
      </c>
      <c r="C3788" s="13" t="s">
        <v>718</v>
      </c>
      <c r="D3788" s="13" t="n">
        <v>2</v>
      </c>
      <c r="E3788" s="13" t="n">
        <v>674</v>
      </c>
      <c r="F3788" s="13" t="s">
        <v>743</v>
      </c>
      <c r="G3788" s="13" t="s">
        <v>42</v>
      </c>
      <c r="H3788" s="13" t="s">
        <v>27</v>
      </c>
      <c r="J3788" s="13" t="n">
        <v>1</v>
      </c>
      <c r="K3788" s="13" t="n">
        <v>18770</v>
      </c>
      <c r="L3788" s="14" t="n">
        <v>0.288194444444444</v>
      </c>
      <c r="M3788" s="15" t="n">
        <v>0.329861111111111</v>
      </c>
      <c r="N3788" s="16" t="n">
        <f aca="false">VLOOKUP(E3788,'Esp. percorsi al 18-10-22'!C:J,8,FALSE())</f>
        <v>25.6299426491222</v>
      </c>
      <c r="Q3788" s="20" t="n">
        <v>173</v>
      </c>
      <c r="R3788" s="17" t="n">
        <f aca="false">+N3788*Q3788</f>
        <v>4433.98007829814</v>
      </c>
      <c r="S3788" s="17" t="n">
        <f aca="false">+O3788*Q3788</f>
        <v>0</v>
      </c>
      <c r="T3788" s="17"/>
      <c r="U3788" s="18" t="n">
        <f aca="false">+M3788-L3788</f>
        <v>0.0416666666666667</v>
      </c>
      <c r="V3788" s="18" t="n">
        <f aca="false">+U3788*Q3788</f>
        <v>7.20833333333333</v>
      </c>
      <c r="W3788" s="18"/>
    </row>
    <row r="3789" s="13" customFormat="true" ht="12" hidden="false" customHeight="false" outlineLevel="0" collapsed="false">
      <c r="A3789" s="12" t="n">
        <v>18771</v>
      </c>
      <c r="B3789" s="13" t="n">
        <v>40</v>
      </c>
      <c r="C3789" s="13" t="s">
        <v>718</v>
      </c>
      <c r="D3789" s="13" t="n">
        <v>2</v>
      </c>
      <c r="E3789" s="13" t="n">
        <v>793</v>
      </c>
      <c r="F3789" s="13" t="s">
        <v>744</v>
      </c>
      <c r="G3789" s="13" t="s">
        <v>42</v>
      </c>
      <c r="H3789" s="13" t="s">
        <v>27</v>
      </c>
      <c r="J3789" s="13" t="n">
        <v>1</v>
      </c>
      <c r="K3789" s="13" t="n">
        <v>17881</v>
      </c>
      <c r="L3789" s="14" t="n">
        <v>0.297916666666667</v>
      </c>
      <c r="M3789" s="15" t="n">
        <v>0.329861111111111</v>
      </c>
      <c r="N3789" s="16" t="n">
        <f aca="false">VLOOKUP(E3789,'Esp. percorsi al 18-10-22'!C:J,8,FALSE())</f>
        <v>21.0571955991915</v>
      </c>
      <c r="Q3789" s="20" t="n">
        <v>173</v>
      </c>
      <c r="R3789" s="17" t="n">
        <f aca="false">+N3789*Q3789</f>
        <v>3642.89483866013</v>
      </c>
      <c r="S3789" s="17" t="n">
        <f aca="false">+O3789*Q3789</f>
        <v>0</v>
      </c>
      <c r="T3789" s="17"/>
      <c r="U3789" s="18" t="n">
        <f aca="false">+M3789-L3789</f>
        <v>0.0319444444444444</v>
      </c>
      <c r="V3789" s="18" t="n">
        <f aca="false">+U3789*Q3789</f>
        <v>5.52638888888889</v>
      </c>
      <c r="W3789" s="18"/>
    </row>
    <row r="3790" s="13" customFormat="true" ht="12" hidden="false" customHeight="false" outlineLevel="0" collapsed="false">
      <c r="A3790" s="12" t="n">
        <v>17874</v>
      </c>
      <c r="B3790" s="13" t="n">
        <v>40</v>
      </c>
      <c r="C3790" s="13" t="s">
        <v>718</v>
      </c>
      <c r="D3790" s="13" t="n">
        <v>1</v>
      </c>
      <c r="E3790" s="13" t="n">
        <v>803</v>
      </c>
      <c r="F3790" s="13" t="s">
        <v>745</v>
      </c>
      <c r="G3790" s="13" t="s">
        <v>42</v>
      </c>
      <c r="H3790" s="13" t="s">
        <v>27</v>
      </c>
      <c r="J3790" s="13" t="n">
        <v>1</v>
      </c>
      <c r="K3790" s="13" t="n">
        <v>8261</v>
      </c>
      <c r="L3790" s="14" t="n">
        <v>0.302083333333333</v>
      </c>
      <c r="M3790" s="15" t="n">
        <v>0.329861111111111</v>
      </c>
      <c r="N3790" s="16" t="n">
        <f aca="false">VLOOKUP(E3790,'Esp. percorsi al 18-10-22'!C:J,8,FALSE())</f>
        <v>18.5998468382794</v>
      </c>
      <c r="Q3790" s="20" t="n">
        <v>173</v>
      </c>
      <c r="R3790" s="17" t="n">
        <f aca="false">+N3790*Q3790</f>
        <v>3217.77350302234</v>
      </c>
      <c r="S3790" s="17" t="n">
        <f aca="false">+O3790*Q3790</f>
        <v>0</v>
      </c>
      <c r="T3790" s="17"/>
      <c r="U3790" s="18" t="n">
        <f aca="false">+M3790-L3790</f>
        <v>0.0277777777777778</v>
      </c>
      <c r="V3790" s="18" t="n">
        <f aca="false">+U3790*Q3790</f>
        <v>4.80555555555556</v>
      </c>
      <c r="W3790" s="18"/>
    </row>
    <row r="3791" s="13" customFormat="true" ht="12" hidden="false" customHeight="false" outlineLevel="0" collapsed="false">
      <c r="A3791" s="12" t="n">
        <v>9627</v>
      </c>
      <c r="B3791" s="13" t="n">
        <v>40</v>
      </c>
      <c r="C3791" s="13" t="s">
        <v>718</v>
      </c>
      <c r="D3791" s="13" t="n">
        <v>1</v>
      </c>
      <c r="E3791" s="13" t="n">
        <v>822</v>
      </c>
      <c r="F3791" s="13" t="s">
        <v>746</v>
      </c>
      <c r="G3791" s="13" t="s">
        <v>26</v>
      </c>
      <c r="H3791" s="13" t="s">
        <v>25</v>
      </c>
      <c r="J3791" s="13" t="n">
        <v>1</v>
      </c>
      <c r="K3791" s="13" t="n">
        <v>5685</v>
      </c>
      <c r="L3791" s="14" t="n">
        <v>0.213888888888889</v>
      </c>
      <c r="M3791" s="15" t="n">
        <v>0.229166666666667</v>
      </c>
      <c r="N3791" s="16" t="n">
        <f aca="false">VLOOKUP(E3791,'Esp. percorsi al 18-10-22'!C:J,8,FALSE())</f>
        <v>10.1762316303083</v>
      </c>
      <c r="Q3791" s="20" t="n">
        <v>235</v>
      </c>
      <c r="R3791" s="17" t="n">
        <f aca="false">+N3791*Q3791</f>
        <v>2391.41443312245</v>
      </c>
      <c r="S3791" s="17" t="n">
        <f aca="false">+O3791*Q3791</f>
        <v>0</v>
      </c>
      <c r="T3791" s="17"/>
      <c r="U3791" s="18" t="n">
        <f aca="false">+M3791-L3791</f>
        <v>0.0152777777777778</v>
      </c>
      <c r="V3791" s="18" t="n">
        <f aca="false">+U3791*Q3791</f>
        <v>3.59027777777778</v>
      </c>
      <c r="W3791" s="18"/>
    </row>
    <row r="3792" s="13" customFormat="true" ht="12" hidden="false" customHeight="false" outlineLevel="0" collapsed="false">
      <c r="A3792" s="12" t="n">
        <v>9594</v>
      </c>
      <c r="B3792" s="13" t="n">
        <v>40</v>
      </c>
      <c r="C3792" s="13" t="s">
        <v>718</v>
      </c>
      <c r="D3792" s="13" t="n">
        <v>2</v>
      </c>
      <c r="E3792" s="13" t="n">
        <v>823</v>
      </c>
      <c r="F3792" s="13" t="s">
        <v>747</v>
      </c>
      <c r="G3792" s="13" t="s">
        <v>42</v>
      </c>
      <c r="H3792" s="13" t="s">
        <v>27</v>
      </c>
      <c r="J3792" s="13" t="n">
        <v>1</v>
      </c>
      <c r="K3792" s="13" t="n">
        <v>5648</v>
      </c>
      <c r="L3792" s="14" t="n">
        <v>0.297222222222222</v>
      </c>
      <c r="M3792" s="15" t="n">
        <v>0.325</v>
      </c>
      <c r="N3792" s="16" t="n">
        <f aca="false">VLOOKUP(E3792,'Esp. percorsi al 18-10-22'!C:J,8,FALSE())</f>
        <v>16.7890725085066</v>
      </c>
      <c r="Q3792" s="20" t="n">
        <v>173</v>
      </c>
      <c r="R3792" s="17" t="n">
        <f aca="false">+N3792*Q3792</f>
        <v>2904.50954397164</v>
      </c>
      <c r="S3792" s="17" t="n">
        <f aca="false">+O3792*Q3792</f>
        <v>0</v>
      </c>
      <c r="T3792" s="17"/>
      <c r="U3792" s="18" t="n">
        <f aca="false">+M3792-L3792</f>
        <v>0.0277777777777778</v>
      </c>
      <c r="V3792" s="18" t="n">
        <f aca="false">+U3792*Q3792</f>
        <v>4.80555555555556</v>
      </c>
      <c r="W3792" s="18"/>
    </row>
    <row r="3793" s="13" customFormat="true" ht="12" hidden="false" customHeight="false" outlineLevel="0" collapsed="false">
      <c r="A3793" s="12" t="n">
        <v>17875</v>
      </c>
      <c r="B3793" s="13" t="n">
        <v>40</v>
      </c>
      <c r="C3793" s="13" t="s">
        <v>718</v>
      </c>
      <c r="D3793" s="13" t="n">
        <v>1</v>
      </c>
      <c r="E3793" s="13" t="n">
        <v>825</v>
      </c>
      <c r="F3793" s="13" t="s">
        <v>748</v>
      </c>
      <c r="G3793" s="13" t="s">
        <v>42</v>
      </c>
      <c r="H3793" s="13" t="s">
        <v>27</v>
      </c>
      <c r="J3793" s="13" t="n">
        <v>1</v>
      </c>
      <c r="K3793" s="13" t="n">
        <v>3094</v>
      </c>
      <c r="L3793" s="14" t="n">
        <v>0.295138888888889</v>
      </c>
      <c r="M3793" s="15" t="n">
        <v>0.329861111111111</v>
      </c>
      <c r="N3793" s="16" t="n">
        <f aca="false">VLOOKUP(E3793,'Esp. percorsi al 18-10-22'!C:J,8,FALSE())</f>
        <v>23.0365560232476</v>
      </c>
      <c r="Q3793" s="20" t="n">
        <v>173</v>
      </c>
      <c r="R3793" s="17" t="n">
        <f aca="false">+N3793*Q3793</f>
        <v>3985.32419202183</v>
      </c>
      <c r="S3793" s="17" t="n">
        <f aca="false">+O3793*Q3793</f>
        <v>0</v>
      </c>
      <c r="T3793" s="17"/>
      <c r="U3793" s="18" t="n">
        <f aca="false">+M3793-L3793</f>
        <v>0.0347222222222222</v>
      </c>
      <c r="V3793" s="18" t="n">
        <f aca="false">+U3793*Q3793</f>
        <v>6.00694444444444</v>
      </c>
      <c r="W3793" s="18"/>
    </row>
    <row r="3794" s="13" customFormat="true" ht="12" hidden="false" customHeight="false" outlineLevel="0" collapsed="false">
      <c r="A3794" s="12" t="n">
        <v>18806</v>
      </c>
      <c r="B3794" s="13" t="n">
        <v>40</v>
      </c>
      <c r="C3794" s="13" t="s">
        <v>718</v>
      </c>
      <c r="D3794" s="13" t="n">
        <v>1</v>
      </c>
      <c r="E3794" s="20" t="n">
        <v>1113</v>
      </c>
      <c r="F3794" s="13" t="s">
        <v>749</v>
      </c>
      <c r="G3794" s="13" t="s">
        <v>42</v>
      </c>
      <c r="H3794" s="13" t="s">
        <v>27</v>
      </c>
      <c r="J3794" s="13" t="n">
        <v>1</v>
      </c>
      <c r="K3794" s="13" t="n">
        <v>17891</v>
      </c>
      <c r="L3794" s="14" t="n">
        <v>0.577777777777778</v>
      </c>
      <c r="M3794" s="15" t="n">
        <v>0.59375</v>
      </c>
      <c r="N3794" s="23" t="n">
        <f aca="false">VLOOKUP(E3794,'Esp. percorsi al 18-10-22'!C:J,8,FALSE())</f>
        <v>9.99873843689208</v>
      </c>
      <c r="Q3794" s="20" t="n">
        <v>173</v>
      </c>
      <c r="R3794" s="17" t="n">
        <f aca="false">+N3794*Q3794</f>
        <v>1729.78174958233</v>
      </c>
      <c r="S3794" s="17" t="n">
        <f aca="false">+O3794*Q3794</f>
        <v>0</v>
      </c>
      <c r="T3794" s="17"/>
      <c r="U3794" s="18" t="n">
        <f aca="false">+M3794-L3794</f>
        <v>0.0159722222222222</v>
      </c>
      <c r="V3794" s="18" t="n">
        <f aca="false">+U3794*Q3794</f>
        <v>2.76319444444444</v>
      </c>
      <c r="W3794" s="18"/>
    </row>
    <row r="3795" s="13" customFormat="true" ht="12" hidden="false" customHeight="false" outlineLevel="0" collapsed="false">
      <c r="A3795" s="12" t="n">
        <v>17896</v>
      </c>
      <c r="B3795" s="13" t="n">
        <v>40</v>
      </c>
      <c r="C3795" s="13" t="s">
        <v>718</v>
      </c>
      <c r="D3795" s="13" t="n">
        <v>1</v>
      </c>
      <c r="E3795" s="13" t="n">
        <v>1011</v>
      </c>
      <c r="F3795" s="13" t="s">
        <v>750</v>
      </c>
      <c r="G3795" s="13" t="s">
        <v>42</v>
      </c>
      <c r="H3795" s="13" t="s">
        <v>27</v>
      </c>
      <c r="J3795" s="13" t="n">
        <v>1</v>
      </c>
      <c r="K3795" s="13" t="n">
        <v>17896</v>
      </c>
      <c r="L3795" s="14" t="n">
        <v>0.543055555555555</v>
      </c>
      <c r="M3795" s="15" t="n">
        <v>0.564583333333333</v>
      </c>
      <c r="N3795" s="16" t="n">
        <f aca="false">VLOOKUP(E3795,'Esp. percorsi al 18-10-22'!C:J,8,FALSE())</f>
        <v>13.3642753698757</v>
      </c>
      <c r="Q3795" s="20" t="n">
        <v>173</v>
      </c>
      <c r="R3795" s="17" t="n">
        <f aca="false">+N3795*Q3795</f>
        <v>2312.0196389885</v>
      </c>
      <c r="S3795" s="17" t="n">
        <f aca="false">+O3795*Q3795</f>
        <v>0</v>
      </c>
      <c r="T3795" s="17"/>
      <c r="U3795" s="18" t="n">
        <f aca="false">+M3795-L3795</f>
        <v>0.0215277777777778</v>
      </c>
      <c r="V3795" s="18" t="n">
        <f aca="false">+U3795*Q3795</f>
        <v>3.72430555555556</v>
      </c>
      <c r="W3795" s="18"/>
    </row>
    <row r="3796" s="13" customFormat="true" ht="12" hidden="false" customHeight="false" outlineLevel="0" collapsed="false">
      <c r="A3796" s="12" t="n">
        <v>18523</v>
      </c>
      <c r="B3796" s="13" t="n">
        <v>40</v>
      </c>
      <c r="C3796" s="13" t="s">
        <v>718</v>
      </c>
      <c r="D3796" s="13" t="n">
        <v>1</v>
      </c>
      <c r="E3796" s="13" t="n">
        <v>1012</v>
      </c>
      <c r="F3796" s="13" t="s">
        <v>751</v>
      </c>
      <c r="G3796" s="13" t="s">
        <v>42</v>
      </c>
      <c r="H3796" s="13" t="s">
        <v>27</v>
      </c>
      <c r="J3796" s="13" t="n">
        <v>1</v>
      </c>
      <c r="K3796" s="13" t="n">
        <v>17895</v>
      </c>
      <c r="L3796" s="14" t="n">
        <v>0.575</v>
      </c>
      <c r="M3796" s="15" t="n">
        <v>0.6</v>
      </c>
      <c r="N3796" s="16" t="n">
        <f aca="false">VLOOKUP(E3796,'Esp. percorsi al 18-10-22'!C:J,8,FALSE())</f>
        <v>17.0321819668795</v>
      </c>
      <c r="Q3796" s="20" t="n">
        <v>173</v>
      </c>
      <c r="R3796" s="17" t="n">
        <f aca="false">+N3796*Q3796</f>
        <v>2946.56748027015</v>
      </c>
      <c r="S3796" s="17" t="n">
        <f aca="false">+O3796*Q3796</f>
        <v>0</v>
      </c>
      <c r="T3796" s="17"/>
      <c r="U3796" s="18" t="n">
        <f aca="false">+M3796-L3796</f>
        <v>0.025</v>
      </c>
      <c r="V3796" s="18" t="n">
        <f aca="false">+U3796*Q3796</f>
        <v>4.325</v>
      </c>
      <c r="W3796" s="18"/>
    </row>
    <row r="3797" s="13" customFormat="true" ht="12" hidden="false" customHeight="false" outlineLevel="0" collapsed="false">
      <c r="A3797" s="12" t="n">
        <v>18803</v>
      </c>
      <c r="B3797" s="13" t="n">
        <v>40</v>
      </c>
      <c r="C3797" s="13" t="s">
        <v>718</v>
      </c>
      <c r="D3797" s="13" t="n">
        <v>1</v>
      </c>
      <c r="E3797" s="13" t="n">
        <v>1083</v>
      </c>
      <c r="F3797" s="13" t="s">
        <v>752</v>
      </c>
      <c r="G3797" s="13" t="s">
        <v>42</v>
      </c>
      <c r="H3797" s="13" t="s">
        <v>27</v>
      </c>
      <c r="J3797" s="13" t="n">
        <v>1</v>
      </c>
      <c r="K3797" s="13" t="n">
        <v>18803</v>
      </c>
      <c r="L3797" s="14" t="n">
        <v>0.59375</v>
      </c>
      <c r="M3797" s="15" t="n">
        <v>0.604166666666667</v>
      </c>
      <c r="N3797" s="16" t="n">
        <f aca="false">VLOOKUP(E3797,'Esp. percorsi al 18-10-22'!C:J,8,FALSE())</f>
        <v>8.14639675323065</v>
      </c>
      <c r="Q3797" s="20" t="n">
        <v>173</v>
      </c>
      <c r="R3797" s="17" t="n">
        <f aca="false">+N3797*Q3797</f>
        <v>1409.3266383089</v>
      </c>
      <c r="S3797" s="17" t="n">
        <f aca="false">+O3797*Q3797</f>
        <v>0</v>
      </c>
      <c r="T3797" s="17"/>
      <c r="U3797" s="18" t="n">
        <f aca="false">+M3797-L3797</f>
        <v>0.0104166666666667</v>
      </c>
      <c r="V3797" s="18" t="n">
        <f aca="false">+U3797*Q3797</f>
        <v>1.80208333333333</v>
      </c>
      <c r="W3797" s="18"/>
    </row>
    <row r="3798" s="13" customFormat="true" ht="12" hidden="false" customHeight="false" outlineLevel="0" collapsed="false">
      <c r="A3798" s="12" t="n">
        <v>17609</v>
      </c>
      <c r="B3798" s="13" t="s">
        <v>753</v>
      </c>
      <c r="C3798" s="13" t="s">
        <v>265</v>
      </c>
      <c r="D3798" s="13" t="n">
        <v>2</v>
      </c>
      <c r="E3798" s="13" t="n">
        <v>292</v>
      </c>
      <c r="F3798" s="13" t="s">
        <v>754</v>
      </c>
      <c r="G3798" s="13" t="s">
        <v>26</v>
      </c>
      <c r="H3798" s="13" t="s">
        <v>25</v>
      </c>
      <c r="J3798" s="13" t="n">
        <v>1</v>
      </c>
      <c r="K3798" s="13" t="n">
        <v>5578</v>
      </c>
      <c r="L3798" s="14" t="n">
        <v>0.238194444444444</v>
      </c>
      <c r="M3798" s="15" t="n">
        <v>0.272916666666667</v>
      </c>
      <c r="N3798" s="16" t="n">
        <f aca="false">VLOOKUP(E3798,'Esp. percorsi al 18-10-22'!C:J,8,FALSE())</f>
        <v>26.4745369213954</v>
      </c>
      <c r="Q3798" s="20" t="n">
        <v>235</v>
      </c>
      <c r="R3798" s="17" t="n">
        <f aca="false">+N3798*Q3798</f>
        <v>6221.51617652792</v>
      </c>
      <c r="S3798" s="17" t="n">
        <f aca="false">+O3798*Q3798</f>
        <v>0</v>
      </c>
      <c r="T3798" s="17"/>
      <c r="U3798" s="18" t="n">
        <f aca="false">+M3798-L3798</f>
        <v>0.0347222222222222</v>
      </c>
      <c r="V3798" s="18" t="n">
        <f aca="false">+U3798*Q3798</f>
        <v>8.15972222222222</v>
      </c>
      <c r="W3798" s="18"/>
    </row>
    <row r="3799" s="13" customFormat="true" ht="12" hidden="false" customHeight="false" outlineLevel="0" collapsed="false">
      <c r="A3799" s="12" t="n">
        <v>17321</v>
      </c>
      <c r="B3799" s="13" t="s">
        <v>753</v>
      </c>
      <c r="C3799" s="13" t="s">
        <v>265</v>
      </c>
      <c r="D3799" s="13" t="n">
        <v>2</v>
      </c>
      <c r="E3799" s="13" t="n">
        <v>293</v>
      </c>
      <c r="F3799" s="13" t="s">
        <v>755</v>
      </c>
      <c r="G3799" s="13" t="s">
        <v>28</v>
      </c>
      <c r="H3799" s="13" t="s">
        <v>29</v>
      </c>
      <c r="J3799" s="13" t="n">
        <v>1</v>
      </c>
      <c r="K3799" s="13" t="n">
        <v>17321</v>
      </c>
      <c r="L3799" s="14" t="n">
        <v>1.02083333333333</v>
      </c>
      <c r="M3799" s="15" t="n">
        <v>1.05972222222222</v>
      </c>
      <c r="N3799" s="16" t="n">
        <f aca="false">VLOOKUP(E3799,'Esp. percorsi al 18-10-22'!C:J,8,FALSE())</f>
        <v>27.838531399491</v>
      </c>
      <c r="Q3799" s="20" t="n">
        <v>12</v>
      </c>
      <c r="R3799" s="17" t="n">
        <f aca="false">+N3799*Q3799</f>
        <v>334.062376793892</v>
      </c>
      <c r="S3799" s="17" t="n">
        <f aca="false">+O3799*Q3799</f>
        <v>0</v>
      </c>
      <c r="T3799" s="17"/>
      <c r="U3799" s="18" t="n">
        <f aca="false">+M3799-L3799</f>
        <v>0.0388888888888889</v>
      </c>
      <c r="V3799" s="18" t="n">
        <f aca="false">+U3799*Q3799</f>
        <v>0.466666666666667</v>
      </c>
      <c r="W3799" s="18"/>
    </row>
    <row r="3800" s="13" customFormat="true" ht="12" hidden="false" customHeight="false" outlineLevel="0" collapsed="false">
      <c r="A3800" s="12" t="n">
        <v>16998</v>
      </c>
      <c r="B3800" s="13" t="s">
        <v>753</v>
      </c>
      <c r="C3800" s="13" t="s">
        <v>265</v>
      </c>
      <c r="D3800" s="13" t="n">
        <v>2</v>
      </c>
      <c r="E3800" s="13" t="n">
        <v>293</v>
      </c>
      <c r="F3800" s="13" t="s">
        <v>755</v>
      </c>
      <c r="G3800" s="13" t="s">
        <v>28</v>
      </c>
      <c r="H3800" s="13" t="s">
        <v>25</v>
      </c>
      <c r="J3800" s="13" t="n">
        <v>1</v>
      </c>
      <c r="K3800" s="13" t="n">
        <v>16998</v>
      </c>
      <c r="L3800" s="14" t="n">
        <v>1.02083333333333</v>
      </c>
      <c r="M3800" s="15" t="n">
        <v>1.05972222222222</v>
      </c>
      <c r="N3800" s="16" t="n">
        <f aca="false">VLOOKUP(E3800,'Esp. percorsi al 18-10-22'!C:J,8,FALSE())</f>
        <v>27.838531399491</v>
      </c>
      <c r="Q3800" s="20" t="n">
        <v>67</v>
      </c>
      <c r="R3800" s="17" t="n">
        <f aca="false">+N3800*Q3800</f>
        <v>1865.1816037659</v>
      </c>
      <c r="S3800" s="17" t="n">
        <f aca="false">+O3800*Q3800</f>
        <v>0</v>
      </c>
      <c r="T3800" s="17"/>
      <c r="U3800" s="18" t="n">
        <f aca="false">+M3800-L3800</f>
        <v>0.0388888888888889</v>
      </c>
      <c r="V3800" s="18" t="n">
        <f aca="false">+U3800*Q3800</f>
        <v>2.60555555555556</v>
      </c>
      <c r="W3800" s="18"/>
    </row>
    <row r="3801" s="13" customFormat="true" ht="12" hidden="false" customHeight="false" outlineLevel="0" collapsed="false">
      <c r="A3801" s="12" t="n">
        <v>8474</v>
      </c>
      <c r="B3801" s="13" t="s">
        <v>753</v>
      </c>
      <c r="C3801" s="13" t="s">
        <v>265</v>
      </c>
      <c r="D3801" s="13" t="n">
        <v>2</v>
      </c>
      <c r="E3801" s="13" t="n">
        <v>293</v>
      </c>
      <c r="F3801" s="13" t="s">
        <v>755</v>
      </c>
      <c r="G3801" s="13" t="s">
        <v>26</v>
      </c>
      <c r="H3801" s="13" t="s">
        <v>29</v>
      </c>
      <c r="J3801" s="13" t="n">
        <v>1</v>
      </c>
      <c r="K3801" s="13" t="n">
        <v>5734</v>
      </c>
      <c r="L3801" s="14" t="n">
        <v>0.225694444444444</v>
      </c>
      <c r="M3801" s="15" t="n">
        <v>0.2625</v>
      </c>
      <c r="N3801" s="16" t="n">
        <f aca="false">VLOOKUP(E3801,'Esp. percorsi al 18-10-22'!C:J,8,FALSE())</f>
        <v>27.838531399491</v>
      </c>
      <c r="Q3801" s="20" t="n">
        <v>46</v>
      </c>
      <c r="R3801" s="17" t="n">
        <f aca="false">+N3801*Q3801</f>
        <v>1280.57244437659</v>
      </c>
      <c r="S3801" s="17" t="n">
        <f aca="false">+O3801*Q3801</f>
        <v>0</v>
      </c>
      <c r="T3801" s="17"/>
      <c r="U3801" s="18" t="n">
        <f aca="false">+M3801-L3801</f>
        <v>0.0368055555555556</v>
      </c>
      <c r="V3801" s="18" t="n">
        <f aca="false">+U3801*Q3801</f>
        <v>1.69305555555556</v>
      </c>
      <c r="W3801" s="18"/>
    </row>
    <row r="3802" s="13" customFormat="true" ht="12" hidden="false" customHeight="false" outlineLevel="0" collapsed="false">
      <c r="A3802" s="12" t="n">
        <v>16821</v>
      </c>
      <c r="B3802" s="13" t="s">
        <v>753</v>
      </c>
      <c r="C3802" s="13" t="s">
        <v>265</v>
      </c>
      <c r="D3802" s="13" t="n">
        <v>2</v>
      </c>
      <c r="E3802" s="13" t="n">
        <v>293</v>
      </c>
      <c r="F3802" s="13" t="s">
        <v>755</v>
      </c>
      <c r="G3802" s="13" t="s">
        <v>28</v>
      </c>
      <c r="H3802" s="13" t="s">
        <v>25</v>
      </c>
      <c r="J3802" s="13" t="n">
        <v>1</v>
      </c>
      <c r="K3802" s="13" t="n">
        <v>16821</v>
      </c>
      <c r="L3802" s="14" t="n">
        <v>0.243055555555556</v>
      </c>
      <c r="M3802" s="15" t="n">
        <v>0.281944444444444</v>
      </c>
      <c r="N3802" s="16" t="n">
        <f aca="false">VLOOKUP(E3802,'Esp. percorsi al 18-10-22'!C:J,8,FALSE())</f>
        <v>27.838531399491</v>
      </c>
      <c r="Q3802" s="20" t="n">
        <v>67</v>
      </c>
      <c r="R3802" s="17" t="n">
        <f aca="false">+N3802*Q3802</f>
        <v>1865.1816037659</v>
      </c>
      <c r="S3802" s="17" t="n">
        <f aca="false">+O3802*Q3802</f>
        <v>0</v>
      </c>
      <c r="T3802" s="17"/>
      <c r="U3802" s="18" t="n">
        <f aca="false">+M3802-L3802</f>
        <v>0.0388888888888889</v>
      </c>
      <c r="V3802" s="18" t="n">
        <f aca="false">+U3802*Q3802</f>
        <v>2.60555555555556</v>
      </c>
      <c r="W3802" s="18"/>
    </row>
    <row r="3803" s="13" customFormat="true" ht="12" hidden="false" customHeight="false" outlineLevel="0" collapsed="false">
      <c r="A3803" s="12" t="n">
        <v>17172</v>
      </c>
      <c r="B3803" s="13" t="s">
        <v>753</v>
      </c>
      <c r="C3803" s="13" t="s">
        <v>265</v>
      </c>
      <c r="D3803" s="13" t="n">
        <v>2</v>
      </c>
      <c r="E3803" s="13" t="n">
        <v>293</v>
      </c>
      <c r="F3803" s="13" t="s">
        <v>755</v>
      </c>
      <c r="G3803" s="13" t="s">
        <v>28</v>
      </c>
      <c r="H3803" s="13" t="s">
        <v>29</v>
      </c>
      <c r="J3803" s="13" t="n">
        <v>1</v>
      </c>
      <c r="K3803" s="13" t="n">
        <v>17172</v>
      </c>
      <c r="L3803" s="14" t="n">
        <v>0.256944444444444</v>
      </c>
      <c r="M3803" s="15" t="n">
        <v>0.295833333333333</v>
      </c>
      <c r="N3803" s="16" t="n">
        <f aca="false">VLOOKUP(E3803,'Esp. percorsi al 18-10-22'!C:J,8,FALSE())</f>
        <v>27.838531399491</v>
      </c>
      <c r="Q3803" s="20" t="n">
        <v>12</v>
      </c>
      <c r="R3803" s="17" t="n">
        <f aca="false">+N3803*Q3803</f>
        <v>334.062376793892</v>
      </c>
      <c r="S3803" s="17" t="n">
        <f aca="false">+O3803*Q3803</f>
        <v>0</v>
      </c>
      <c r="T3803" s="17"/>
      <c r="U3803" s="18" t="n">
        <f aca="false">+M3803-L3803</f>
        <v>0.0388888888888889</v>
      </c>
      <c r="V3803" s="18" t="n">
        <f aca="false">+U3803*Q3803</f>
        <v>0.466666666666667</v>
      </c>
      <c r="W3803" s="18"/>
    </row>
    <row r="3804" s="13" customFormat="true" ht="12" hidden="false" customHeight="false" outlineLevel="0" collapsed="false">
      <c r="A3804" s="12" t="n">
        <v>17865</v>
      </c>
      <c r="B3804" s="13" t="s">
        <v>753</v>
      </c>
      <c r="C3804" s="13" t="s">
        <v>265</v>
      </c>
      <c r="D3804" s="13" t="n">
        <v>2</v>
      </c>
      <c r="E3804" s="13" t="n">
        <v>293</v>
      </c>
      <c r="F3804" s="13" t="s">
        <v>755</v>
      </c>
      <c r="G3804" s="13" t="s">
        <v>26</v>
      </c>
      <c r="H3804" s="13" t="s">
        <v>25</v>
      </c>
      <c r="J3804" s="13" t="n">
        <v>1</v>
      </c>
      <c r="K3804" s="13" t="n">
        <v>5576</v>
      </c>
      <c r="L3804" s="14" t="n">
        <v>0.263888888888889</v>
      </c>
      <c r="M3804" s="15" t="n">
        <v>0.300694444444444</v>
      </c>
      <c r="N3804" s="16" t="n">
        <f aca="false">VLOOKUP(E3804,'Esp. percorsi al 18-10-22'!C:J,8,FALSE())</f>
        <v>27.838531399491</v>
      </c>
      <c r="Q3804" s="20" t="n">
        <v>235</v>
      </c>
      <c r="R3804" s="17" t="n">
        <f aca="false">+N3804*Q3804</f>
        <v>6542.05487888039</v>
      </c>
      <c r="S3804" s="17" t="n">
        <f aca="false">+O3804*Q3804</f>
        <v>0</v>
      </c>
      <c r="T3804" s="17"/>
      <c r="U3804" s="18" t="n">
        <f aca="false">+M3804-L3804</f>
        <v>0.0368055555555556</v>
      </c>
      <c r="V3804" s="18" t="n">
        <f aca="false">+U3804*Q3804</f>
        <v>8.64930555555556</v>
      </c>
      <c r="W3804" s="18"/>
    </row>
    <row r="3805" s="13" customFormat="true" ht="12" hidden="false" customHeight="false" outlineLevel="0" collapsed="false">
      <c r="A3805" s="12" t="n">
        <v>8475</v>
      </c>
      <c r="B3805" s="13" t="s">
        <v>753</v>
      </c>
      <c r="C3805" s="13" t="s">
        <v>265</v>
      </c>
      <c r="D3805" s="13" t="n">
        <v>2</v>
      </c>
      <c r="E3805" s="13" t="n">
        <v>293</v>
      </c>
      <c r="F3805" s="13" t="s">
        <v>755</v>
      </c>
      <c r="G3805" s="13" t="s">
        <v>26</v>
      </c>
      <c r="H3805" s="13" t="s">
        <v>29</v>
      </c>
      <c r="J3805" s="13" t="n">
        <v>1</v>
      </c>
      <c r="K3805" s="13" t="n">
        <v>5740</v>
      </c>
      <c r="L3805" s="14" t="n">
        <v>0.267361111111111</v>
      </c>
      <c r="M3805" s="15" t="n">
        <v>0.304166666666667</v>
      </c>
      <c r="N3805" s="16" t="n">
        <f aca="false">VLOOKUP(E3805,'Esp. percorsi al 18-10-22'!C:J,8,FALSE())</f>
        <v>27.838531399491</v>
      </c>
      <c r="Q3805" s="20" t="n">
        <v>46</v>
      </c>
      <c r="R3805" s="17" t="n">
        <f aca="false">+N3805*Q3805</f>
        <v>1280.57244437659</v>
      </c>
      <c r="S3805" s="17" t="n">
        <f aca="false">+O3805*Q3805</f>
        <v>0</v>
      </c>
      <c r="T3805" s="17"/>
      <c r="U3805" s="18" t="n">
        <f aca="false">+M3805-L3805</f>
        <v>0.0368055555555556</v>
      </c>
      <c r="V3805" s="18" t="n">
        <f aca="false">+U3805*Q3805</f>
        <v>1.69305555555556</v>
      </c>
      <c r="W3805" s="18"/>
    </row>
    <row r="3806" s="13" customFormat="true" ht="12" hidden="false" customHeight="false" outlineLevel="0" collapsed="false">
      <c r="A3806" s="12" t="n">
        <v>16925</v>
      </c>
      <c r="B3806" s="13" t="s">
        <v>753</v>
      </c>
      <c r="C3806" s="13" t="s">
        <v>265</v>
      </c>
      <c r="D3806" s="13" t="n">
        <v>2</v>
      </c>
      <c r="E3806" s="13" t="n">
        <v>293</v>
      </c>
      <c r="F3806" s="13" t="s">
        <v>755</v>
      </c>
      <c r="G3806" s="13" t="s">
        <v>28</v>
      </c>
      <c r="H3806" s="13" t="s">
        <v>25</v>
      </c>
      <c r="J3806" s="13" t="n">
        <v>1</v>
      </c>
      <c r="K3806" s="13" t="n">
        <v>16925</v>
      </c>
      <c r="L3806" s="14" t="n">
        <v>0.270833333333333</v>
      </c>
      <c r="M3806" s="15" t="n">
        <v>0.309722222222222</v>
      </c>
      <c r="N3806" s="16" t="n">
        <f aca="false">VLOOKUP(E3806,'Esp. percorsi al 18-10-22'!C:J,8,FALSE())</f>
        <v>27.838531399491</v>
      </c>
      <c r="Q3806" s="20" t="n">
        <v>67</v>
      </c>
      <c r="R3806" s="17" t="n">
        <f aca="false">+N3806*Q3806</f>
        <v>1865.1816037659</v>
      </c>
      <c r="S3806" s="17" t="n">
        <f aca="false">+O3806*Q3806</f>
        <v>0</v>
      </c>
      <c r="T3806" s="17"/>
      <c r="U3806" s="18" t="n">
        <f aca="false">+M3806-L3806</f>
        <v>0.0388888888888889</v>
      </c>
      <c r="V3806" s="18" t="n">
        <f aca="false">+U3806*Q3806</f>
        <v>2.60555555555556</v>
      </c>
      <c r="W3806" s="18"/>
    </row>
    <row r="3807" s="13" customFormat="true" ht="12" hidden="false" customHeight="false" outlineLevel="0" collapsed="false">
      <c r="A3807" s="12" t="n">
        <v>17914</v>
      </c>
      <c r="B3807" s="13" t="s">
        <v>753</v>
      </c>
      <c r="C3807" s="13" t="s">
        <v>265</v>
      </c>
      <c r="D3807" s="13" t="n">
        <v>2</v>
      </c>
      <c r="E3807" s="13" t="n">
        <v>293</v>
      </c>
      <c r="F3807" s="13" t="s">
        <v>755</v>
      </c>
      <c r="G3807" s="13" t="s">
        <v>26</v>
      </c>
      <c r="H3807" s="13" t="s">
        <v>25</v>
      </c>
      <c r="J3807" s="13" t="n">
        <v>1</v>
      </c>
      <c r="K3807" s="13" t="n">
        <v>5607</v>
      </c>
      <c r="L3807" s="14" t="n">
        <v>0.28125</v>
      </c>
      <c r="M3807" s="15" t="n">
        <v>0.319444444444444</v>
      </c>
      <c r="N3807" s="16" t="n">
        <f aca="false">VLOOKUP(E3807,'Esp. percorsi al 18-10-22'!C:J,8,FALSE())</f>
        <v>27.838531399491</v>
      </c>
      <c r="Q3807" s="20" t="n">
        <v>235</v>
      </c>
      <c r="R3807" s="17" t="n">
        <f aca="false">+N3807*Q3807</f>
        <v>6542.05487888039</v>
      </c>
      <c r="S3807" s="17" t="n">
        <f aca="false">+O3807*Q3807</f>
        <v>0</v>
      </c>
      <c r="T3807" s="17"/>
      <c r="U3807" s="18" t="n">
        <f aca="false">+M3807-L3807</f>
        <v>0.0381944444444444</v>
      </c>
      <c r="V3807" s="18" t="n">
        <f aca="false">+U3807*Q3807</f>
        <v>8.97569444444444</v>
      </c>
      <c r="W3807" s="18"/>
    </row>
    <row r="3808" s="13" customFormat="true" ht="12" hidden="false" customHeight="false" outlineLevel="0" collapsed="false">
      <c r="A3808" s="12" t="n">
        <v>16916</v>
      </c>
      <c r="B3808" s="13" t="s">
        <v>753</v>
      </c>
      <c r="C3808" s="13" t="s">
        <v>265</v>
      </c>
      <c r="D3808" s="13" t="n">
        <v>2</v>
      </c>
      <c r="E3808" s="13" t="n">
        <v>293</v>
      </c>
      <c r="F3808" s="13" t="s">
        <v>755</v>
      </c>
      <c r="G3808" s="13" t="s">
        <v>28</v>
      </c>
      <c r="H3808" s="13" t="s">
        <v>25</v>
      </c>
      <c r="J3808" s="13" t="n">
        <v>1</v>
      </c>
      <c r="K3808" s="13" t="n">
        <v>16916</v>
      </c>
      <c r="L3808" s="14" t="n">
        <v>0.291666666666667</v>
      </c>
      <c r="M3808" s="15" t="n">
        <v>0.331944444444444</v>
      </c>
      <c r="N3808" s="16" t="n">
        <f aca="false">VLOOKUP(E3808,'Esp. percorsi al 18-10-22'!C:J,8,FALSE())</f>
        <v>27.838531399491</v>
      </c>
      <c r="Q3808" s="20" t="n">
        <v>67</v>
      </c>
      <c r="R3808" s="17" t="n">
        <f aca="false">+N3808*Q3808</f>
        <v>1865.1816037659</v>
      </c>
      <c r="S3808" s="17" t="n">
        <f aca="false">+O3808*Q3808</f>
        <v>0</v>
      </c>
      <c r="T3808" s="17"/>
      <c r="U3808" s="18" t="n">
        <f aca="false">+M3808-L3808</f>
        <v>0.0402777777777778</v>
      </c>
      <c r="V3808" s="18" t="n">
        <f aca="false">+U3808*Q3808</f>
        <v>2.69861111111111</v>
      </c>
      <c r="W3808" s="18"/>
    </row>
    <row r="3809" s="13" customFormat="true" ht="12" hidden="false" customHeight="false" outlineLevel="0" collapsed="false">
      <c r="A3809" s="12" t="n">
        <v>17227</v>
      </c>
      <c r="B3809" s="13" t="s">
        <v>753</v>
      </c>
      <c r="C3809" s="13" t="s">
        <v>265</v>
      </c>
      <c r="D3809" s="13" t="n">
        <v>2</v>
      </c>
      <c r="E3809" s="13" t="n">
        <v>293</v>
      </c>
      <c r="F3809" s="13" t="s">
        <v>755</v>
      </c>
      <c r="G3809" s="13" t="s">
        <v>28</v>
      </c>
      <c r="H3809" s="13" t="s">
        <v>29</v>
      </c>
      <c r="J3809" s="13" t="n">
        <v>1</v>
      </c>
      <c r="K3809" s="13" t="n">
        <v>17227</v>
      </c>
      <c r="L3809" s="14" t="n">
        <v>0.305555555555555</v>
      </c>
      <c r="M3809" s="15" t="n">
        <v>0.344444444444444</v>
      </c>
      <c r="N3809" s="16" t="n">
        <f aca="false">VLOOKUP(E3809,'Esp. percorsi al 18-10-22'!C:J,8,FALSE())</f>
        <v>27.838531399491</v>
      </c>
      <c r="Q3809" s="20" t="n">
        <v>12</v>
      </c>
      <c r="R3809" s="17" t="n">
        <f aca="false">+N3809*Q3809</f>
        <v>334.062376793892</v>
      </c>
      <c r="S3809" s="17" t="n">
        <f aca="false">+O3809*Q3809</f>
        <v>0</v>
      </c>
      <c r="T3809" s="17"/>
      <c r="U3809" s="18" t="n">
        <f aca="false">+M3809-L3809</f>
        <v>0.0388888888888889</v>
      </c>
      <c r="V3809" s="18" t="n">
        <f aca="false">+U3809*Q3809</f>
        <v>0.466666666666667</v>
      </c>
      <c r="W3809" s="18"/>
    </row>
    <row r="3810" s="13" customFormat="true" ht="12" hidden="false" customHeight="false" outlineLevel="0" collapsed="false">
      <c r="A3810" s="12" t="n">
        <v>8505</v>
      </c>
      <c r="B3810" s="13" t="s">
        <v>753</v>
      </c>
      <c r="C3810" s="13" t="s">
        <v>265</v>
      </c>
      <c r="D3810" s="13" t="n">
        <v>2</v>
      </c>
      <c r="E3810" s="13" t="n">
        <v>293</v>
      </c>
      <c r="F3810" s="13" t="s">
        <v>755</v>
      </c>
      <c r="G3810" s="13" t="s">
        <v>26</v>
      </c>
      <c r="H3810" s="13" t="s">
        <v>30</v>
      </c>
      <c r="J3810" s="13" t="n">
        <v>1</v>
      </c>
      <c r="K3810" s="13" t="n">
        <v>5799</v>
      </c>
      <c r="L3810" s="14" t="n">
        <v>0.309027777777778</v>
      </c>
      <c r="M3810" s="15" t="n">
        <v>0.345833333333333</v>
      </c>
      <c r="N3810" s="16" t="n">
        <f aca="false">VLOOKUP(E3810,'Esp. percorsi al 18-10-22'!C:J,8,FALSE())</f>
        <v>27.838531399491</v>
      </c>
      <c r="Q3810" s="20" t="n">
        <v>5</v>
      </c>
      <c r="R3810" s="17" t="n">
        <f aca="false">+N3810*Q3810</f>
        <v>139.192656997455</v>
      </c>
      <c r="S3810" s="17" t="n">
        <f aca="false">+O3810*Q3810</f>
        <v>0</v>
      </c>
      <c r="T3810" s="17"/>
      <c r="U3810" s="18" t="n">
        <f aca="false">+M3810-L3810</f>
        <v>0.0368055555555556</v>
      </c>
      <c r="V3810" s="18" t="n">
        <f aca="false">+U3810*Q3810</f>
        <v>0.184027777777778</v>
      </c>
      <c r="W3810" s="18"/>
    </row>
    <row r="3811" s="13" customFormat="true" ht="12" hidden="false" customHeight="false" outlineLevel="0" collapsed="false">
      <c r="A3811" s="12" t="n">
        <v>8476</v>
      </c>
      <c r="B3811" s="13" t="s">
        <v>753</v>
      </c>
      <c r="C3811" s="13" t="s">
        <v>265</v>
      </c>
      <c r="D3811" s="13" t="n">
        <v>2</v>
      </c>
      <c r="E3811" s="13" t="n">
        <v>293</v>
      </c>
      <c r="F3811" s="13" t="s">
        <v>755</v>
      </c>
      <c r="G3811" s="13" t="s">
        <v>26</v>
      </c>
      <c r="H3811" s="13" t="s">
        <v>29</v>
      </c>
      <c r="J3811" s="13" t="n">
        <v>1</v>
      </c>
      <c r="K3811" s="13" t="n">
        <v>5741</v>
      </c>
      <c r="L3811" s="14" t="n">
        <v>0.309027777777778</v>
      </c>
      <c r="M3811" s="15" t="n">
        <v>0.345833333333333</v>
      </c>
      <c r="N3811" s="16" t="n">
        <f aca="false">VLOOKUP(E3811,'Esp. percorsi al 18-10-22'!C:J,8,FALSE())</f>
        <v>27.838531399491</v>
      </c>
      <c r="Q3811" s="20" t="n">
        <v>46</v>
      </c>
      <c r="R3811" s="17" t="n">
        <f aca="false">+N3811*Q3811</f>
        <v>1280.57244437659</v>
      </c>
      <c r="S3811" s="17" t="n">
        <f aca="false">+O3811*Q3811</f>
        <v>0</v>
      </c>
      <c r="T3811" s="17"/>
      <c r="U3811" s="18" t="n">
        <f aca="false">+M3811-L3811</f>
        <v>0.0368055555555556</v>
      </c>
      <c r="V3811" s="18" t="n">
        <f aca="false">+U3811*Q3811</f>
        <v>1.69305555555556</v>
      </c>
      <c r="W3811" s="18"/>
    </row>
    <row r="3812" s="13" customFormat="true" ht="12" hidden="false" customHeight="false" outlineLevel="0" collapsed="false">
      <c r="A3812" s="12" t="n">
        <v>17574</v>
      </c>
      <c r="B3812" s="13" t="s">
        <v>753</v>
      </c>
      <c r="C3812" s="13" t="s">
        <v>265</v>
      </c>
      <c r="D3812" s="13" t="n">
        <v>2</v>
      </c>
      <c r="E3812" s="13" t="n">
        <v>293</v>
      </c>
      <c r="F3812" s="13" t="s">
        <v>755</v>
      </c>
      <c r="G3812" s="13" t="s">
        <v>26</v>
      </c>
      <c r="H3812" s="13" t="s">
        <v>25</v>
      </c>
      <c r="J3812" s="13" t="n">
        <v>1</v>
      </c>
      <c r="K3812" s="13" t="n">
        <v>5608</v>
      </c>
      <c r="L3812" s="14" t="n">
        <v>0.3125</v>
      </c>
      <c r="M3812" s="15" t="n">
        <v>0.350694444444444</v>
      </c>
      <c r="N3812" s="16" t="n">
        <f aca="false">VLOOKUP(E3812,'Esp. percorsi al 18-10-22'!C:J,8,FALSE())</f>
        <v>27.838531399491</v>
      </c>
      <c r="Q3812" s="20" t="n">
        <v>235</v>
      </c>
      <c r="R3812" s="17" t="n">
        <f aca="false">+N3812*Q3812</f>
        <v>6542.05487888039</v>
      </c>
      <c r="S3812" s="17" t="n">
        <f aca="false">+O3812*Q3812</f>
        <v>0</v>
      </c>
      <c r="T3812" s="17"/>
      <c r="U3812" s="18" t="n">
        <f aca="false">+M3812-L3812</f>
        <v>0.0381944444444444</v>
      </c>
      <c r="V3812" s="18" t="n">
        <f aca="false">+U3812*Q3812</f>
        <v>8.97569444444444</v>
      </c>
      <c r="W3812" s="18"/>
    </row>
    <row r="3813" s="13" customFormat="true" ht="12" hidden="false" customHeight="false" outlineLevel="0" collapsed="false">
      <c r="A3813" s="12" t="n">
        <v>16953</v>
      </c>
      <c r="B3813" s="13" t="s">
        <v>753</v>
      </c>
      <c r="C3813" s="13" t="s">
        <v>265</v>
      </c>
      <c r="D3813" s="13" t="n">
        <v>2</v>
      </c>
      <c r="E3813" s="13" t="n">
        <v>293</v>
      </c>
      <c r="F3813" s="13" t="s">
        <v>755</v>
      </c>
      <c r="G3813" s="13" t="s">
        <v>28</v>
      </c>
      <c r="H3813" s="13" t="s">
        <v>25</v>
      </c>
      <c r="J3813" s="13" t="n">
        <v>1</v>
      </c>
      <c r="K3813" s="13" t="n">
        <v>16953</v>
      </c>
      <c r="L3813" s="14" t="n">
        <v>0.3125</v>
      </c>
      <c r="M3813" s="15" t="n">
        <v>0.352777777777778</v>
      </c>
      <c r="N3813" s="16" t="n">
        <f aca="false">VLOOKUP(E3813,'Esp. percorsi al 18-10-22'!C:J,8,FALSE())</f>
        <v>27.838531399491</v>
      </c>
      <c r="Q3813" s="20" t="n">
        <v>67</v>
      </c>
      <c r="R3813" s="17" t="n">
        <f aca="false">+N3813*Q3813</f>
        <v>1865.1816037659</v>
      </c>
      <c r="S3813" s="17" t="n">
        <f aca="false">+O3813*Q3813</f>
        <v>0</v>
      </c>
      <c r="T3813" s="17"/>
      <c r="U3813" s="18" t="n">
        <f aca="false">+M3813-L3813</f>
        <v>0.0402777777777778</v>
      </c>
      <c r="V3813" s="18" t="n">
        <f aca="false">+U3813*Q3813</f>
        <v>2.69861111111111</v>
      </c>
      <c r="W3813" s="18"/>
    </row>
    <row r="3814" s="13" customFormat="true" ht="12" hidden="false" customHeight="false" outlineLevel="0" collapsed="false">
      <c r="A3814" s="12" t="n">
        <v>16900</v>
      </c>
      <c r="B3814" s="13" t="s">
        <v>753</v>
      </c>
      <c r="C3814" s="13" t="s">
        <v>265</v>
      </c>
      <c r="D3814" s="13" t="n">
        <v>2</v>
      </c>
      <c r="E3814" s="13" t="n">
        <v>293</v>
      </c>
      <c r="F3814" s="13" t="s">
        <v>755</v>
      </c>
      <c r="G3814" s="13" t="s">
        <v>28</v>
      </c>
      <c r="H3814" s="13" t="s">
        <v>25</v>
      </c>
      <c r="J3814" s="13" t="n">
        <v>1</v>
      </c>
      <c r="K3814" s="13" t="n">
        <v>16900</v>
      </c>
      <c r="L3814" s="14" t="n">
        <v>0.326388888888889</v>
      </c>
      <c r="M3814" s="15" t="n">
        <v>0.366666666666667</v>
      </c>
      <c r="N3814" s="16" t="n">
        <f aca="false">VLOOKUP(E3814,'Esp. percorsi al 18-10-22'!C:J,8,FALSE())</f>
        <v>27.838531399491</v>
      </c>
      <c r="Q3814" s="20" t="n">
        <v>67</v>
      </c>
      <c r="R3814" s="17" t="n">
        <f aca="false">+N3814*Q3814</f>
        <v>1865.1816037659</v>
      </c>
      <c r="S3814" s="17" t="n">
        <f aca="false">+O3814*Q3814</f>
        <v>0</v>
      </c>
      <c r="T3814" s="17"/>
      <c r="U3814" s="18" t="n">
        <f aca="false">+M3814-L3814</f>
        <v>0.0402777777777778</v>
      </c>
      <c r="V3814" s="18" t="n">
        <f aca="false">+U3814*Q3814</f>
        <v>2.69861111111111</v>
      </c>
      <c r="W3814" s="18"/>
    </row>
    <row r="3815" s="13" customFormat="true" ht="12" hidden="false" customHeight="false" outlineLevel="0" collapsed="false">
      <c r="A3815" s="12" t="n">
        <v>13331</v>
      </c>
      <c r="B3815" s="13" t="s">
        <v>753</v>
      </c>
      <c r="C3815" s="13" t="s">
        <v>265</v>
      </c>
      <c r="D3815" s="13" t="n">
        <v>2</v>
      </c>
      <c r="E3815" s="13" t="n">
        <v>293</v>
      </c>
      <c r="F3815" s="13" t="s">
        <v>755</v>
      </c>
      <c r="G3815" s="13" t="s">
        <v>26</v>
      </c>
      <c r="H3815" s="13" t="s">
        <v>25</v>
      </c>
      <c r="J3815" s="13" t="n">
        <v>1</v>
      </c>
      <c r="K3815" s="13" t="n">
        <v>5609</v>
      </c>
      <c r="L3815" s="14" t="n">
        <v>0.329861111111111</v>
      </c>
      <c r="M3815" s="15" t="n">
        <v>0.368055555555556</v>
      </c>
      <c r="N3815" s="16" t="n">
        <f aca="false">VLOOKUP(E3815,'Esp. percorsi al 18-10-22'!C:J,8,FALSE())</f>
        <v>27.838531399491</v>
      </c>
      <c r="Q3815" s="20" t="n">
        <v>235</v>
      </c>
      <c r="R3815" s="17" t="n">
        <f aca="false">+N3815*Q3815</f>
        <v>6542.05487888039</v>
      </c>
      <c r="S3815" s="17" t="n">
        <f aca="false">+O3815*Q3815</f>
        <v>0</v>
      </c>
      <c r="T3815" s="17"/>
      <c r="U3815" s="18" t="n">
        <f aca="false">+M3815-L3815</f>
        <v>0.0381944444444444</v>
      </c>
      <c r="V3815" s="18" t="n">
        <f aca="false">+U3815*Q3815</f>
        <v>8.97569444444444</v>
      </c>
      <c r="W3815" s="18"/>
    </row>
    <row r="3816" s="13" customFormat="true" ht="12" hidden="false" customHeight="false" outlineLevel="0" collapsed="false">
      <c r="A3816" s="12" t="n">
        <v>16908</v>
      </c>
      <c r="B3816" s="13" t="s">
        <v>753</v>
      </c>
      <c r="C3816" s="13" t="s">
        <v>265</v>
      </c>
      <c r="D3816" s="13" t="n">
        <v>2</v>
      </c>
      <c r="E3816" s="13" t="n">
        <v>293</v>
      </c>
      <c r="F3816" s="13" t="s">
        <v>755</v>
      </c>
      <c r="G3816" s="13" t="s">
        <v>28</v>
      </c>
      <c r="H3816" s="13" t="s">
        <v>25</v>
      </c>
      <c r="J3816" s="13" t="n">
        <v>1</v>
      </c>
      <c r="K3816" s="13" t="n">
        <v>16908</v>
      </c>
      <c r="L3816" s="14" t="n">
        <v>0.340277777777778</v>
      </c>
      <c r="M3816" s="15" t="n">
        <v>0.380555555555556</v>
      </c>
      <c r="N3816" s="16" t="n">
        <f aca="false">VLOOKUP(E3816,'Esp. percorsi al 18-10-22'!C:J,8,FALSE())</f>
        <v>27.838531399491</v>
      </c>
      <c r="Q3816" s="20" t="n">
        <v>67</v>
      </c>
      <c r="R3816" s="17" t="n">
        <f aca="false">+N3816*Q3816</f>
        <v>1865.1816037659</v>
      </c>
      <c r="S3816" s="17" t="n">
        <f aca="false">+O3816*Q3816</f>
        <v>0</v>
      </c>
      <c r="T3816" s="17"/>
      <c r="U3816" s="18" t="n">
        <f aca="false">+M3816-L3816</f>
        <v>0.0402777777777778</v>
      </c>
      <c r="V3816" s="18" t="n">
        <f aca="false">+U3816*Q3816</f>
        <v>2.69861111111111</v>
      </c>
      <c r="W3816" s="18"/>
    </row>
    <row r="3817" s="13" customFormat="true" ht="12" hidden="false" customHeight="false" outlineLevel="0" collapsed="false">
      <c r="A3817" s="12" t="n">
        <v>17241</v>
      </c>
      <c r="B3817" s="13" t="s">
        <v>753</v>
      </c>
      <c r="C3817" s="13" t="s">
        <v>265</v>
      </c>
      <c r="D3817" s="13" t="n">
        <v>2</v>
      </c>
      <c r="E3817" s="13" t="n">
        <v>293</v>
      </c>
      <c r="F3817" s="13" t="s">
        <v>755</v>
      </c>
      <c r="G3817" s="13" t="s">
        <v>28</v>
      </c>
      <c r="H3817" s="13" t="s">
        <v>29</v>
      </c>
      <c r="J3817" s="13" t="n">
        <v>1</v>
      </c>
      <c r="K3817" s="13" t="n">
        <v>17241</v>
      </c>
      <c r="L3817" s="14" t="n">
        <v>0.34375</v>
      </c>
      <c r="M3817" s="15" t="n">
        <v>0.384027777777778</v>
      </c>
      <c r="N3817" s="16" t="n">
        <f aca="false">VLOOKUP(E3817,'Esp. percorsi al 18-10-22'!C:J,8,FALSE())</f>
        <v>27.838531399491</v>
      </c>
      <c r="Q3817" s="20" t="n">
        <v>12</v>
      </c>
      <c r="R3817" s="17" t="n">
        <f aca="false">+N3817*Q3817</f>
        <v>334.062376793892</v>
      </c>
      <c r="S3817" s="17" t="n">
        <f aca="false">+O3817*Q3817</f>
        <v>0</v>
      </c>
      <c r="T3817" s="17"/>
      <c r="U3817" s="18" t="n">
        <f aca="false">+M3817-L3817</f>
        <v>0.0402777777777778</v>
      </c>
      <c r="V3817" s="18" t="n">
        <f aca="false">+U3817*Q3817</f>
        <v>0.483333333333333</v>
      </c>
      <c r="W3817" s="18"/>
    </row>
    <row r="3818" s="13" customFormat="true" ht="12" hidden="false" customHeight="false" outlineLevel="0" collapsed="false">
      <c r="A3818" s="12" t="n">
        <v>13332</v>
      </c>
      <c r="B3818" s="13" t="s">
        <v>753</v>
      </c>
      <c r="C3818" s="13" t="s">
        <v>265</v>
      </c>
      <c r="D3818" s="13" t="n">
        <v>2</v>
      </c>
      <c r="E3818" s="13" t="n">
        <v>293</v>
      </c>
      <c r="F3818" s="13" t="s">
        <v>755</v>
      </c>
      <c r="G3818" s="13" t="s">
        <v>26</v>
      </c>
      <c r="H3818" s="13" t="s">
        <v>25</v>
      </c>
      <c r="J3818" s="13" t="n">
        <v>1</v>
      </c>
      <c r="K3818" s="13" t="n">
        <v>5610</v>
      </c>
      <c r="L3818" s="14" t="n">
        <v>0.350694444444444</v>
      </c>
      <c r="M3818" s="15" t="n">
        <v>0.388888888888889</v>
      </c>
      <c r="N3818" s="16" t="n">
        <f aca="false">VLOOKUP(E3818,'Esp. percorsi al 18-10-22'!C:J,8,FALSE())</f>
        <v>27.838531399491</v>
      </c>
      <c r="Q3818" s="20" t="n">
        <v>235</v>
      </c>
      <c r="R3818" s="17" t="n">
        <f aca="false">+N3818*Q3818</f>
        <v>6542.05487888039</v>
      </c>
      <c r="S3818" s="17" t="n">
        <f aca="false">+O3818*Q3818</f>
        <v>0</v>
      </c>
      <c r="T3818" s="17"/>
      <c r="U3818" s="18" t="n">
        <f aca="false">+M3818-L3818</f>
        <v>0.0381944444444444</v>
      </c>
      <c r="V3818" s="18" t="n">
        <f aca="false">+U3818*Q3818</f>
        <v>8.97569444444444</v>
      </c>
      <c r="W3818" s="18"/>
    </row>
    <row r="3819" s="13" customFormat="true" ht="12" hidden="false" customHeight="false" outlineLevel="0" collapsed="false">
      <c r="A3819" s="12" t="n">
        <v>8477</v>
      </c>
      <c r="B3819" s="13" t="s">
        <v>753</v>
      </c>
      <c r="C3819" s="13" t="s">
        <v>265</v>
      </c>
      <c r="D3819" s="13" t="n">
        <v>2</v>
      </c>
      <c r="E3819" s="13" t="n">
        <v>293</v>
      </c>
      <c r="F3819" s="13" t="s">
        <v>755</v>
      </c>
      <c r="G3819" s="13" t="s">
        <v>26</v>
      </c>
      <c r="H3819" s="13" t="s">
        <v>29</v>
      </c>
      <c r="J3819" s="13" t="n">
        <v>1</v>
      </c>
      <c r="K3819" s="13" t="n">
        <v>5742</v>
      </c>
      <c r="L3819" s="14" t="n">
        <v>0.350694444444444</v>
      </c>
      <c r="M3819" s="15" t="n">
        <v>0.3875</v>
      </c>
      <c r="N3819" s="16" t="n">
        <f aca="false">VLOOKUP(E3819,'Esp. percorsi al 18-10-22'!C:J,8,FALSE())</f>
        <v>27.838531399491</v>
      </c>
      <c r="Q3819" s="20" t="n">
        <v>46</v>
      </c>
      <c r="R3819" s="17" t="n">
        <f aca="false">+N3819*Q3819</f>
        <v>1280.57244437659</v>
      </c>
      <c r="S3819" s="17" t="n">
        <f aca="false">+O3819*Q3819</f>
        <v>0</v>
      </c>
      <c r="T3819" s="17"/>
      <c r="U3819" s="18" t="n">
        <f aca="false">+M3819-L3819</f>
        <v>0.0368055555555556</v>
      </c>
      <c r="V3819" s="18" t="n">
        <f aca="false">+U3819*Q3819</f>
        <v>1.69305555555556</v>
      </c>
      <c r="W3819" s="18"/>
    </row>
    <row r="3820" s="13" customFormat="true" ht="12" hidden="false" customHeight="false" outlineLevel="0" collapsed="false">
      <c r="A3820" s="12" t="n">
        <v>16819</v>
      </c>
      <c r="B3820" s="13" t="s">
        <v>753</v>
      </c>
      <c r="C3820" s="13" t="s">
        <v>265</v>
      </c>
      <c r="D3820" s="13" t="n">
        <v>2</v>
      </c>
      <c r="E3820" s="13" t="n">
        <v>293</v>
      </c>
      <c r="F3820" s="13" t="s">
        <v>755</v>
      </c>
      <c r="G3820" s="13" t="s">
        <v>28</v>
      </c>
      <c r="H3820" s="13" t="s">
        <v>25</v>
      </c>
      <c r="J3820" s="13" t="n">
        <v>1</v>
      </c>
      <c r="K3820" s="13" t="n">
        <v>16819</v>
      </c>
      <c r="L3820" s="14" t="n">
        <v>0.354166666666667</v>
      </c>
      <c r="M3820" s="15" t="n">
        <v>0.394444444444444</v>
      </c>
      <c r="N3820" s="16" t="n">
        <f aca="false">VLOOKUP(E3820,'Esp. percorsi al 18-10-22'!C:J,8,FALSE())</f>
        <v>27.838531399491</v>
      </c>
      <c r="Q3820" s="20" t="n">
        <v>67</v>
      </c>
      <c r="R3820" s="17" t="n">
        <f aca="false">+N3820*Q3820</f>
        <v>1865.1816037659</v>
      </c>
      <c r="S3820" s="17" t="n">
        <f aca="false">+O3820*Q3820</f>
        <v>0</v>
      </c>
      <c r="T3820" s="17"/>
      <c r="U3820" s="18" t="n">
        <f aca="false">+M3820-L3820</f>
        <v>0.0402777777777778</v>
      </c>
      <c r="V3820" s="18" t="n">
        <f aca="false">+U3820*Q3820</f>
        <v>2.69861111111111</v>
      </c>
      <c r="W3820" s="18"/>
    </row>
    <row r="3821" s="13" customFormat="true" ht="12" hidden="false" customHeight="false" outlineLevel="0" collapsed="false">
      <c r="A3821" s="12" t="n">
        <v>17248</v>
      </c>
      <c r="B3821" s="13" t="s">
        <v>753</v>
      </c>
      <c r="C3821" s="13" t="s">
        <v>265</v>
      </c>
      <c r="D3821" s="13" t="n">
        <v>2</v>
      </c>
      <c r="E3821" s="13" t="n">
        <v>293</v>
      </c>
      <c r="F3821" s="13" t="s">
        <v>755</v>
      </c>
      <c r="G3821" s="13" t="s">
        <v>28</v>
      </c>
      <c r="H3821" s="13" t="s">
        <v>29</v>
      </c>
      <c r="J3821" s="13" t="n">
        <v>1</v>
      </c>
      <c r="K3821" s="13" t="n">
        <v>17248</v>
      </c>
      <c r="L3821" s="14" t="n">
        <v>0.357638888888889</v>
      </c>
      <c r="M3821" s="15" t="n">
        <v>0.397916666666667</v>
      </c>
      <c r="N3821" s="16" t="n">
        <f aca="false">VLOOKUP(E3821,'Esp. percorsi al 18-10-22'!C:J,8,FALSE())</f>
        <v>27.838531399491</v>
      </c>
      <c r="Q3821" s="20" t="n">
        <v>12</v>
      </c>
      <c r="R3821" s="17" t="n">
        <f aca="false">+N3821*Q3821</f>
        <v>334.062376793892</v>
      </c>
      <c r="S3821" s="17" t="n">
        <f aca="false">+O3821*Q3821</f>
        <v>0</v>
      </c>
      <c r="T3821" s="17"/>
      <c r="U3821" s="18" t="n">
        <f aca="false">+M3821-L3821</f>
        <v>0.0402777777777778</v>
      </c>
      <c r="V3821" s="18" t="n">
        <f aca="false">+U3821*Q3821</f>
        <v>0.483333333333333</v>
      </c>
      <c r="W3821" s="18"/>
    </row>
    <row r="3822" s="13" customFormat="true" ht="12" hidden="false" customHeight="false" outlineLevel="0" collapsed="false">
      <c r="A3822" s="12" t="n">
        <v>16927</v>
      </c>
      <c r="B3822" s="13" t="s">
        <v>753</v>
      </c>
      <c r="C3822" s="13" t="s">
        <v>265</v>
      </c>
      <c r="D3822" s="13" t="n">
        <v>2</v>
      </c>
      <c r="E3822" s="13" t="n">
        <v>293</v>
      </c>
      <c r="F3822" s="13" t="s">
        <v>755</v>
      </c>
      <c r="G3822" s="13" t="s">
        <v>28</v>
      </c>
      <c r="H3822" s="13" t="s">
        <v>25</v>
      </c>
      <c r="J3822" s="13" t="n">
        <v>1</v>
      </c>
      <c r="K3822" s="13" t="n">
        <v>16927</v>
      </c>
      <c r="L3822" s="14" t="n">
        <v>0.368055555555556</v>
      </c>
      <c r="M3822" s="15" t="n">
        <v>0.408333333333333</v>
      </c>
      <c r="N3822" s="16" t="n">
        <f aca="false">VLOOKUP(E3822,'Esp. percorsi al 18-10-22'!C:J,8,FALSE())</f>
        <v>27.838531399491</v>
      </c>
      <c r="Q3822" s="20" t="n">
        <v>67</v>
      </c>
      <c r="R3822" s="17" t="n">
        <f aca="false">+N3822*Q3822</f>
        <v>1865.1816037659</v>
      </c>
      <c r="S3822" s="17" t="n">
        <f aca="false">+O3822*Q3822</f>
        <v>0</v>
      </c>
      <c r="T3822" s="17"/>
      <c r="U3822" s="18" t="n">
        <f aca="false">+M3822-L3822</f>
        <v>0.0402777777777778</v>
      </c>
      <c r="V3822" s="18" t="n">
        <f aca="false">+U3822*Q3822</f>
        <v>2.69861111111111</v>
      </c>
      <c r="W3822" s="18"/>
    </row>
    <row r="3823" s="13" customFormat="true" ht="12" hidden="false" customHeight="false" outlineLevel="0" collapsed="false">
      <c r="A3823" s="12" t="n">
        <v>13333</v>
      </c>
      <c r="B3823" s="13" t="s">
        <v>753</v>
      </c>
      <c r="C3823" s="13" t="s">
        <v>265</v>
      </c>
      <c r="D3823" s="13" t="n">
        <v>2</v>
      </c>
      <c r="E3823" s="13" t="n">
        <v>293</v>
      </c>
      <c r="F3823" s="13" t="s">
        <v>755</v>
      </c>
      <c r="G3823" s="13" t="s">
        <v>26</v>
      </c>
      <c r="H3823" s="13" t="s">
        <v>25</v>
      </c>
      <c r="J3823" s="13" t="n">
        <v>1</v>
      </c>
      <c r="K3823" s="13" t="n">
        <v>5611</v>
      </c>
      <c r="L3823" s="14" t="n">
        <v>0.371527777777778</v>
      </c>
      <c r="M3823" s="15" t="n">
        <v>0.409722222222222</v>
      </c>
      <c r="N3823" s="16" t="n">
        <f aca="false">VLOOKUP(E3823,'Esp. percorsi al 18-10-22'!C:J,8,FALSE())</f>
        <v>27.838531399491</v>
      </c>
      <c r="Q3823" s="20" t="n">
        <v>235</v>
      </c>
      <c r="R3823" s="17" t="n">
        <f aca="false">+N3823*Q3823</f>
        <v>6542.05487888039</v>
      </c>
      <c r="S3823" s="17" t="n">
        <f aca="false">+O3823*Q3823</f>
        <v>0</v>
      </c>
      <c r="T3823" s="17"/>
      <c r="U3823" s="18" t="n">
        <f aca="false">+M3823-L3823</f>
        <v>0.0381944444444444</v>
      </c>
      <c r="V3823" s="18" t="n">
        <f aca="false">+U3823*Q3823</f>
        <v>8.97569444444444</v>
      </c>
      <c r="W3823" s="18"/>
    </row>
    <row r="3824" s="13" customFormat="true" ht="12" hidden="false" customHeight="false" outlineLevel="0" collapsed="false">
      <c r="A3824" s="12" t="n">
        <v>17186</v>
      </c>
      <c r="B3824" s="13" t="s">
        <v>753</v>
      </c>
      <c r="C3824" s="13" t="s">
        <v>265</v>
      </c>
      <c r="D3824" s="13" t="n">
        <v>2</v>
      </c>
      <c r="E3824" s="13" t="n">
        <v>293</v>
      </c>
      <c r="F3824" s="13" t="s">
        <v>755</v>
      </c>
      <c r="G3824" s="13" t="s">
        <v>28</v>
      </c>
      <c r="H3824" s="13" t="s">
        <v>29</v>
      </c>
      <c r="J3824" s="13" t="n">
        <v>1</v>
      </c>
      <c r="K3824" s="13" t="n">
        <v>17186</v>
      </c>
      <c r="L3824" s="14" t="n">
        <v>0.371527777777778</v>
      </c>
      <c r="M3824" s="15" t="n">
        <v>0.411805555555556</v>
      </c>
      <c r="N3824" s="16" t="n">
        <f aca="false">VLOOKUP(E3824,'Esp. percorsi al 18-10-22'!C:J,8,FALSE())</f>
        <v>27.838531399491</v>
      </c>
      <c r="Q3824" s="20" t="n">
        <v>12</v>
      </c>
      <c r="R3824" s="17" t="n">
        <f aca="false">+N3824*Q3824</f>
        <v>334.062376793892</v>
      </c>
      <c r="S3824" s="17" t="n">
        <f aca="false">+O3824*Q3824</f>
        <v>0</v>
      </c>
      <c r="T3824" s="17"/>
      <c r="U3824" s="18" t="n">
        <f aca="false">+M3824-L3824</f>
        <v>0.0402777777777778</v>
      </c>
      <c r="V3824" s="18" t="n">
        <f aca="false">+U3824*Q3824</f>
        <v>0.483333333333333</v>
      </c>
      <c r="W3824" s="18"/>
    </row>
    <row r="3825" s="13" customFormat="true" ht="12" hidden="false" customHeight="false" outlineLevel="0" collapsed="false">
      <c r="A3825" s="12" t="n">
        <v>13192</v>
      </c>
      <c r="B3825" s="13" t="s">
        <v>753</v>
      </c>
      <c r="C3825" s="13" t="s">
        <v>265</v>
      </c>
      <c r="D3825" s="13" t="n">
        <v>2</v>
      </c>
      <c r="E3825" s="13" t="n">
        <v>293</v>
      </c>
      <c r="F3825" s="13" t="s">
        <v>755</v>
      </c>
      <c r="G3825" s="13" t="s">
        <v>26</v>
      </c>
      <c r="H3825" s="13" t="s">
        <v>29</v>
      </c>
      <c r="J3825" s="13" t="n">
        <v>1</v>
      </c>
      <c r="K3825" s="13" t="n">
        <v>5743</v>
      </c>
      <c r="L3825" s="14" t="n">
        <v>0.371527777777778</v>
      </c>
      <c r="M3825" s="15" t="n">
        <v>0.408333333333333</v>
      </c>
      <c r="N3825" s="16" t="n">
        <f aca="false">VLOOKUP(E3825,'Esp. percorsi al 18-10-22'!C:J,8,FALSE())</f>
        <v>27.838531399491</v>
      </c>
      <c r="Q3825" s="20" t="n">
        <v>46</v>
      </c>
      <c r="R3825" s="17" t="n">
        <f aca="false">+N3825*Q3825</f>
        <v>1280.57244437659</v>
      </c>
      <c r="S3825" s="17" t="n">
        <f aca="false">+O3825*Q3825</f>
        <v>0</v>
      </c>
      <c r="T3825" s="17"/>
      <c r="U3825" s="18" t="n">
        <f aca="false">+M3825-L3825</f>
        <v>0.0368055555555556</v>
      </c>
      <c r="V3825" s="18" t="n">
        <f aca="false">+U3825*Q3825</f>
        <v>1.69305555555556</v>
      </c>
      <c r="W3825" s="18"/>
    </row>
    <row r="3826" s="13" customFormat="true" ht="12" hidden="false" customHeight="false" outlineLevel="0" collapsed="false">
      <c r="A3826" s="12" t="n">
        <v>16919</v>
      </c>
      <c r="B3826" s="13" t="s">
        <v>753</v>
      </c>
      <c r="C3826" s="13" t="s">
        <v>265</v>
      </c>
      <c r="D3826" s="13" t="n">
        <v>2</v>
      </c>
      <c r="E3826" s="13" t="n">
        <v>293</v>
      </c>
      <c r="F3826" s="13" t="s">
        <v>755</v>
      </c>
      <c r="G3826" s="13" t="s">
        <v>28</v>
      </c>
      <c r="H3826" s="13" t="s">
        <v>25</v>
      </c>
      <c r="J3826" s="13" t="n">
        <v>1</v>
      </c>
      <c r="K3826" s="13" t="n">
        <v>16919</v>
      </c>
      <c r="L3826" s="14" t="n">
        <v>0.381944444444444</v>
      </c>
      <c r="M3826" s="15" t="n">
        <v>0.422222222222222</v>
      </c>
      <c r="N3826" s="16" t="n">
        <f aca="false">VLOOKUP(E3826,'Esp. percorsi al 18-10-22'!C:J,8,FALSE())</f>
        <v>27.838531399491</v>
      </c>
      <c r="Q3826" s="20" t="n">
        <v>67</v>
      </c>
      <c r="R3826" s="17" t="n">
        <f aca="false">+N3826*Q3826</f>
        <v>1865.1816037659</v>
      </c>
      <c r="S3826" s="17" t="n">
        <f aca="false">+O3826*Q3826</f>
        <v>0</v>
      </c>
      <c r="T3826" s="17"/>
      <c r="U3826" s="18" t="n">
        <f aca="false">+M3826-L3826</f>
        <v>0.0402777777777778</v>
      </c>
      <c r="V3826" s="18" t="n">
        <f aca="false">+U3826*Q3826</f>
        <v>2.69861111111111</v>
      </c>
      <c r="W3826" s="18"/>
    </row>
    <row r="3827" s="13" customFormat="true" ht="12" hidden="false" customHeight="false" outlineLevel="0" collapsed="false">
      <c r="A3827" s="12" t="n">
        <v>17173</v>
      </c>
      <c r="B3827" s="13" t="s">
        <v>753</v>
      </c>
      <c r="C3827" s="13" t="s">
        <v>265</v>
      </c>
      <c r="D3827" s="13" t="n">
        <v>2</v>
      </c>
      <c r="E3827" s="13" t="n">
        <v>293</v>
      </c>
      <c r="F3827" s="13" t="s">
        <v>755</v>
      </c>
      <c r="G3827" s="13" t="s">
        <v>28</v>
      </c>
      <c r="H3827" s="13" t="s">
        <v>29</v>
      </c>
      <c r="J3827" s="13" t="n">
        <v>1</v>
      </c>
      <c r="K3827" s="13" t="n">
        <v>17173</v>
      </c>
      <c r="L3827" s="14" t="n">
        <v>0.385416666666667</v>
      </c>
      <c r="M3827" s="15" t="n">
        <v>0.425694444444444</v>
      </c>
      <c r="N3827" s="16" t="n">
        <f aca="false">VLOOKUP(E3827,'Esp. percorsi al 18-10-22'!C:J,8,FALSE())</f>
        <v>27.838531399491</v>
      </c>
      <c r="Q3827" s="20" t="n">
        <v>12</v>
      </c>
      <c r="R3827" s="17" t="n">
        <f aca="false">+N3827*Q3827</f>
        <v>334.062376793892</v>
      </c>
      <c r="S3827" s="17" t="n">
        <f aca="false">+O3827*Q3827</f>
        <v>0</v>
      </c>
      <c r="T3827" s="17"/>
      <c r="U3827" s="18" t="n">
        <f aca="false">+M3827-L3827</f>
        <v>0.0402777777777778</v>
      </c>
      <c r="V3827" s="18" t="n">
        <f aca="false">+U3827*Q3827</f>
        <v>0.483333333333333</v>
      </c>
      <c r="W3827" s="18"/>
    </row>
    <row r="3828" s="13" customFormat="true" ht="12" hidden="false" customHeight="false" outlineLevel="0" collapsed="false">
      <c r="A3828" s="12" t="n">
        <v>8479</v>
      </c>
      <c r="B3828" s="13" t="s">
        <v>753</v>
      </c>
      <c r="C3828" s="13" t="s">
        <v>265</v>
      </c>
      <c r="D3828" s="13" t="n">
        <v>2</v>
      </c>
      <c r="E3828" s="13" t="n">
        <v>293</v>
      </c>
      <c r="F3828" s="13" t="s">
        <v>755</v>
      </c>
      <c r="G3828" s="13" t="s">
        <v>26</v>
      </c>
      <c r="H3828" s="13" t="s">
        <v>29</v>
      </c>
      <c r="J3828" s="13" t="n">
        <v>1</v>
      </c>
      <c r="K3828" s="13" t="n">
        <v>5744</v>
      </c>
      <c r="L3828" s="14" t="n">
        <v>0.392361111111111</v>
      </c>
      <c r="M3828" s="15" t="n">
        <v>0.429166666666667</v>
      </c>
      <c r="N3828" s="16" t="n">
        <f aca="false">VLOOKUP(E3828,'Esp. percorsi al 18-10-22'!C:J,8,FALSE())</f>
        <v>27.838531399491</v>
      </c>
      <c r="Q3828" s="20" t="n">
        <v>46</v>
      </c>
      <c r="R3828" s="17" t="n">
        <f aca="false">+N3828*Q3828</f>
        <v>1280.57244437659</v>
      </c>
      <c r="S3828" s="17" t="n">
        <f aca="false">+O3828*Q3828</f>
        <v>0</v>
      </c>
      <c r="T3828" s="17"/>
      <c r="U3828" s="18" t="n">
        <f aca="false">+M3828-L3828</f>
        <v>0.0368055555555556</v>
      </c>
      <c r="V3828" s="18" t="n">
        <f aca="false">+U3828*Q3828</f>
        <v>1.69305555555556</v>
      </c>
      <c r="W3828" s="18"/>
    </row>
    <row r="3829" s="13" customFormat="true" ht="12" hidden="false" customHeight="false" outlineLevel="0" collapsed="false">
      <c r="A3829" s="12" t="n">
        <v>13334</v>
      </c>
      <c r="B3829" s="13" t="s">
        <v>753</v>
      </c>
      <c r="C3829" s="13" t="s">
        <v>265</v>
      </c>
      <c r="D3829" s="13" t="n">
        <v>2</v>
      </c>
      <c r="E3829" s="13" t="n">
        <v>293</v>
      </c>
      <c r="F3829" s="13" t="s">
        <v>755</v>
      </c>
      <c r="G3829" s="13" t="s">
        <v>26</v>
      </c>
      <c r="H3829" s="13" t="s">
        <v>25</v>
      </c>
      <c r="J3829" s="13" t="n">
        <v>1</v>
      </c>
      <c r="K3829" s="13" t="n">
        <v>5612</v>
      </c>
      <c r="L3829" s="14" t="n">
        <v>0.395833333333333</v>
      </c>
      <c r="M3829" s="15" t="n">
        <v>0.434027777777778</v>
      </c>
      <c r="N3829" s="16" t="n">
        <f aca="false">VLOOKUP(E3829,'Esp. percorsi al 18-10-22'!C:J,8,FALSE())</f>
        <v>27.838531399491</v>
      </c>
      <c r="Q3829" s="20" t="n">
        <v>235</v>
      </c>
      <c r="R3829" s="17" t="n">
        <f aca="false">+N3829*Q3829</f>
        <v>6542.05487888039</v>
      </c>
      <c r="S3829" s="17" t="n">
        <f aca="false">+O3829*Q3829</f>
        <v>0</v>
      </c>
      <c r="T3829" s="17"/>
      <c r="U3829" s="18" t="n">
        <f aca="false">+M3829-L3829</f>
        <v>0.0381944444444444</v>
      </c>
      <c r="V3829" s="18" t="n">
        <f aca="false">+U3829*Q3829</f>
        <v>8.97569444444444</v>
      </c>
      <c r="W3829" s="18"/>
    </row>
    <row r="3830" s="13" customFormat="true" ht="12" hidden="false" customHeight="false" outlineLevel="0" collapsed="false">
      <c r="A3830" s="12" t="n">
        <v>16824</v>
      </c>
      <c r="B3830" s="13" t="s">
        <v>753</v>
      </c>
      <c r="C3830" s="13" t="s">
        <v>265</v>
      </c>
      <c r="D3830" s="13" t="n">
        <v>2</v>
      </c>
      <c r="E3830" s="13" t="n">
        <v>293</v>
      </c>
      <c r="F3830" s="13" t="s">
        <v>755</v>
      </c>
      <c r="G3830" s="13" t="s">
        <v>28</v>
      </c>
      <c r="H3830" s="13" t="s">
        <v>25</v>
      </c>
      <c r="J3830" s="13" t="n">
        <v>1</v>
      </c>
      <c r="K3830" s="13" t="n">
        <v>16147</v>
      </c>
      <c r="L3830" s="14" t="n">
        <v>0.395833333333333</v>
      </c>
      <c r="M3830" s="15" t="n">
        <v>0.436111111111111</v>
      </c>
      <c r="N3830" s="16" t="n">
        <f aca="false">VLOOKUP(E3830,'Esp. percorsi al 18-10-22'!C:J,8,FALSE())</f>
        <v>27.838531399491</v>
      </c>
      <c r="Q3830" s="20" t="n">
        <v>67</v>
      </c>
      <c r="R3830" s="17" t="n">
        <f aca="false">+N3830*Q3830</f>
        <v>1865.1816037659</v>
      </c>
      <c r="S3830" s="17" t="n">
        <f aca="false">+O3830*Q3830</f>
        <v>0</v>
      </c>
      <c r="T3830" s="17"/>
      <c r="U3830" s="18" t="n">
        <f aca="false">+M3830-L3830</f>
        <v>0.0402777777777778</v>
      </c>
      <c r="V3830" s="18" t="n">
        <f aca="false">+U3830*Q3830</f>
        <v>2.69861111111111</v>
      </c>
      <c r="W3830" s="18"/>
    </row>
    <row r="3831" s="13" customFormat="true" ht="12" hidden="false" customHeight="false" outlineLevel="0" collapsed="false">
      <c r="A3831" s="12" t="n">
        <v>17229</v>
      </c>
      <c r="B3831" s="13" t="s">
        <v>753</v>
      </c>
      <c r="C3831" s="13" t="s">
        <v>265</v>
      </c>
      <c r="D3831" s="13" t="n">
        <v>2</v>
      </c>
      <c r="E3831" s="13" t="n">
        <v>293</v>
      </c>
      <c r="F3831" s="13" t="s">
        <v>755</v>
      </c>
      <c r="G3831" s="13" t="s">
        <v>28</v>
      </c>
      <c r="H3831" s="13" t="s">
        <v>29</v>
      </c>
      <c r="J3831" s="13" t="n">
        <v>1</v>
      </c>
      <c r="K3831" s="13" t="n">
        <v>17229</v>
      </c>
      <c r="L3831" s="14" t="n">
        <v>0.399305555555556</v>
      </c>
      <c r="M3831" s="15" t="n">
        <v>0.439583333333333</v>
      </c>
      <c r="N3831" s="16" t="n">
        <f aca="false">VLOOKUP(E3831,'Esp. percorsi al 18-10-22'!C:J,8,FALSE())</f>
        <v>27.838531399491</v>
      </c>
      <c r="Q3831" s="20" t="n">
        <v>12</v>
      </c>
      <c r="R3831" s="17" t="n">
        <f aca="false">+N3831*Q3831</f>
        <v>334.062376793892</v>
      </c>
      <c r="S3831" s="17" t="n">
        <f aca="false">+O3831*Q3831</f>
        <v>0</v>
      </c>
      <c r="T3831" s="17"/>
      <c r="U3831" s="18" t="n">
        <f aca="false">+M3831-L3831</f>
        <v>0.0402777777777778</v>
      </c>
      <c r="V3831" s="18" t="n">
        <f aca="false">+U3831*Q3831</f>
        <v>0.483333333333333</v>
      </c>
      <c r="W3831" s="18"/>
    </row>
    <row r="3832" s="13" customFormat="true" ht="12" hidden="false" customHeight="false" outlineLevel="0" collapsed="false">
      <c r="A3832" s="12" t="n">
        <v>16955</v>
      </c>
      <c r="B3832" s="13" t="s">
        <v>753</v>
      </c>
      <c r="C3832" s="13" t="s">
        <v>265</v>
      </c>
      <c r="D3832" s="13" t="n">
        <v>2</v>
      </c>
      <c r="E3832" s="13" t="n">
        <v>293</v>
      </c>
      <c r="F3832" s="13" t="s">
        <v>755</v>
      </c>
      <c r="G3832" s="13" t="s">
        <v>28</v>
      </c>
      <c r="H3832" s="13" t="s">
        <v>25</v>
      </c>
      <c r="J3832" s="13" t="n">
        <v>1</v>
      </c>
      <c r="K3832" s="13" t="n">
        <v>16955</v>
      </c>
      <c r="L3832" s="14" t="n">
        <v>0.409722222222222</v>
      </c>
      <c r="M3832" s="15" t="n">
        <v>0.45</v>
      </c>
      <c r="N3832" s="16" t="n">
        <f aca="false">VLOOKUP(E3832,'Esp. percorsi al 18-10-22'!C:J,8,FALSE())</f>
        <v>27.838531399491</v>
      </c>
      <c r="Q3832" s="20" t="n">
        <v>67</v>
      </c>
      <c r="R3832" s="17" t="n">
        <f aca="false">+N3832*Q3832</f>
        <v>1865.1816037659</v>
      </c>
      <c r="S3832" s="17" t="n">
        <f aca="false">+O3832*Q3832</f>
        <v>0</v>
      </c>
      <c r="T3832" s="17"/>
      <c r="U3832" s="18" t="n">
        <f aca="false">+M3832-L3832</f>
        <v>0.0402777777777778</v>
      </c>
      <c r="V3832" s="18" t="n">
        <f aca="false">+U3832*Q3832</f>
        <v>2.69861111111111</v>
      </c>
      <c r="W3832" s="18"/>
    </row>
    <row r="3833" s="13" customFormat="true" ht="12" hidden="false" customHeight="false" outlineLevel="0" collapsed="false">
      <c r="A3833" s="12" t="n">
        <v>13195</v>
      </c>
      <c r="B3833" s="13" t="s">
        <v>753</v>
      </c>
      <c r="C3833" s="13" t="s">
        <v>265</v>
      </c>
      <c r="D3833" s="13" t="n">
        <v>2</v>
      </c>
      <c r="E3833" s="13" t="n">
        <v>293</v>
      </c>
      <c r="F3833" s="13" t="s">
        <v>755</v>
      </c>
      <c r="G3833" s="13" t="s">
        <v>26</v>
      </c>
      <c r="H3833" s="13" t="s">
        <v>29</v>
      </c>
      <c r="J3833" s="13" t="n">
        <v>1</v>
      </c>
      <c r="K3833" s="13" t="n">
        <v>5746</v>
      </c>
      <c r="L3833" s="14" t="n">
        <v>0.413194444444444</v>
      </c>
      <c r="M3833" s="15" t="n">
        <v>0.45</v>
      </c>
      <c r="N3833" s="16" t="n">
        <f aca="false">VLOOKUP(E3833,'Esp. percorsi al 18-10-22'!C:J,8,FALSE())</f>
        <v>27.838531399491</v>
      </c>
      <c r="Q3833" s="20" t="n">
        <v>46</v>
      </c>
      <c r="R3833" s="17" t="n">
        <f aca="false">+N3833*Q3833</f>
        <v>1280.57244437659</v>
      </c>
      <c r="S3833" s="17" t="n">
        <f aca="false">+O3833*Q3833</f>
        <v>0</v>
      </c>
      <c r="T3833" s="17"/>
      <c r="U3833" s="18" t="n">
        <f aca="false">+M3833-L3833</f>
        <v>0.0368055555555556</v>
      </c>
      <c r="V3833" s="18" t="n">
        <f aca="false">+U3833*Q3833</f>
        <v>1.69305555555556</v>
      </c>
      <c r="W3833" s="18"/>
    </row>
    <row r="3834" s="13" customFormat="true" ht="12" hidden="false" customHeight="false" outlineLevel="0" collapsed="false">
      <c r="A3834" s="12" t="n">
        <v>8510</v>
      </c>
      <c r="B3834" s="13" t="s">
        <v>753</v>
      </c>
      <c r="C3834" s="13" t="s">
        <v>265</v>
      </c>
      <c r="D3834" s="13" t="n">
        <v>2</v>
      </c>
      <c r="E3834" s="13" t="n">
        <v>293</v>
      </c>
      <c r="F3834" s="13" t="s">
        <v>755</v>
      </c>
      <c r="G3834" s="13" t="s">
        <v>26</v>
      </c>
      <c r="H3834" s="13" t="s">
        <v>30</v>
      </c>
      <c r="J3834" s="13" t="n">
        <v>1</v>
      </c>
      <c r="K3834" s="13" t="n">
        <v>5806</v>
      </c>
      <c r="L3834" s="14" t="n">
        <v>0.413194444444444</v>
      </c>
      <c r="M3834" s="15" t="n">
        <v>0.45</v>
      </c>
      <c r="N3834" s="16" t="n">
        <f aca="false">VLOOKUP(E3834,'Esp. percorsi al 18-10-22'!C:J,8,FALSE())</f>
        <v>27.838531399491</v>
      </c>
      <c r="Q3834" s="20" t="n">
        <v>5</v>
      </c>
      <c r="R3834" s="17" t="n">
        <f aca="false">+N3834*Q3834</f>
        <v>139.192656997455</v>
      </c>
      <c r="S3834" s="17" t="n">
        <f aca="false">+O3834*Q3834</f>
        <v>0</v>
      </c>
      <c r="T3834" s="17"/>
      <c r="U3834" s="18" t="n">
        <f aca="false">+M3834-L3834</f>
        <v>0.0368055555555556</v>
      </c>
      <c r="V3834" s="18" t="n">
        <f aca="false">+U3834*Q3834</f>
        <v>0.184027777777778</v>
      </c>
      <c r="W3834" s="18"/>
    </row>
    <row r="3835" s="13" customFormat="true" ht="12" hidden="false" customHeight="false" outlineLevel="0" collapsed="false">
      <c r="A3835" s="12" t="n">
        <v>13335</v>
      </c>
      <c r="B3835" s="13" t="s">
        <v>753</v>
      </c>
      <c r="C3835" s="13" t="s">
        <v>265</v>
      </c>
      <c r="D3835" s="13" t="n">
        <v>2</v>
      </c>
      <c r="E3835" s="13" t="n">
        <v>293</v>
      </c>
      <c r="F3835" s="13" t="s">
        <v>755</v>
      </c>
      <c r="G3835" s="13" t="s">
        <v>26</v>
      </c>
      <c r="H3835" s="13" t="s">
        <v>25</v>
      </c>
      <c r="J3835" s="13" t="n">
        <v>1</v>
      </c>
      <c r="K3835" s="13" t="n">
        <v>5613</v>
      </c>
      <c r="L3835" s="14" t="n">
        <v>0.416666666666667</v>
      </c>
      <c r="M3835" s="15" t="n">
        <v>0.454861111111111</v>
      </c>
      <c r="N3835" s="16" t="n">
        <f aca="false">VLOOKUP(E3835,'Esp. percorsi al 18-10-22'!C:J,8,FALSE())</f>
        <v>27.838531399491</v>
      </c>
      <c r="Q3835" s="20" t="n">
        <v>235</v>
      </c>
      <c r="R3835" s="17" t="n">
        <f aca="false">+N3835*Q3835</f>
        <v>6542.05487888039</v>
      </c>
      <c r="S3835" s="17" t="n">
        <f aca="false">+O3835*Q3835</f>
        <v>0</v>
      </c>
      <c r="T3835" s="17"/>
      <c r="U3835" s="18" t="n">
        <f aca="false">+M3835-L3835</f>
        <v>0.0381944444444444</v>
      </c>
      <c r="V3835" s="18" t="n">
        <f aca="false">+U3835*Q3835</f>
        <v>8.97569444444444</v>
      </c>
      <c r="W3835" s="18"/>
    </row>
    <row r="3836" s="13" customFormat="true" ht="12" hidden="false" customHeight="false" outlineLevel="0" collapsed="false">
      <c r="A3836" s="12" t="n">
        <v>17235</v>
      </c>
      <c r="B3836" s="13" t="s">
        <v>753</v>
      </c>
      <c r="C3836" s="13" t="s">
        <v>265</v>
      </c>
      <c r="D3836" s="13" t="n">
        <v>2</v>
      </c>
      <c r="E3836" s="13" t="n">
        <v>293</v>
      </c>
      <c r="F3836" s="13" t="s">
        <v>755</v>
      </c>
      <c r="G3836" s="13" t="s">
        <v>28</v>
      </c>
      <c r="H3836" s="13" t="s">
        <v>29</v>
      </c>
      <c r="J3836" s="13" t="n">
        <v>1</v>
      </c>
      <c r="K3836" s="13" t="n">
        <v>17235</v>
      </c>
      <c r="L3836" s="14" t="n">
        <v>0.416666666666667</v>
      </c>
      <c r="M3836" s="15" t="n">
        <v>0.456944444444444</v>
      </c>
      <c r="N3836" s="16" t="n">
        <f aca="false">VLOOKUP(E3836,'Esp. percorsi al 18-10-22'!C:J,8,FALSE())</f>
        <v>27.838531399491</v>
      </c>
      <c r="Q3836" s="20" t="n">
        <v>12</v>
      </c>
      <c r="R3836" s="17" t="n">
        <f aca="false">+N3836*Q3836</f>
        <v>334.062376793892</v>
      </c>
      <c r="S3836" s="17" t="n">
        <f aca="false">+O3836*Q3836</f>
        <v>0</v>
      </c>
      <c r="T3836" s="17"/>
      <c r="U3836" s="18" t="n">
        <f aca="false">+M3836-L3836</f>
        <v>0.0402777777777778</v>
      </c>
      <c r="V3836" s="18" t="n">
        <f aca="false">+U3836*Q3836</f>
        <v>0.483333333333333</v>
      </c>
      <c r="W3836" s="18"/>
    </row>
    <row r="3837" s="13" customFormat="true" ht="12" hidden="false" customHeight="false" outlineLevel="0" collapsed="false">
      <c r="A3837" s="12" t="n">
        <v>16902</v>
      </c>
      <c r="B3837" s="13" t="s">
        <v>753</v>
      </c>
      <c r="C3837" s="13" t="s">
        <v>265</v>
      </c>
      <c r="D3837" s="13" t="n">
        <v>2</v>
      </c>
      <c r="E3837" s="13" t="n">
        <v>293</v>
      </c>
      <c r="F3837" s="13" t="s">
        <v>755</v>
      </c>
      <c r="G3837" s="13" t="s">
        <v>28</v>
      </c>
      <c r="H3837" s="13" t="s">
        <v>25</v>
      </c>
      <c r="J3837" s="13" t="n">
        <v>1</v>
      </c>
      <c r="K3837" s="13" t="n">
        <v>16902</v>
      </c>
      <c r="L3837" s="14" t="n">
        <v>0.423611111111111</v>
      </c>
      <c r="M3837" s="15" t="n">
        <v>0.463888888888889</v>
      </c>
      <c r="N3837" s="16" t="n">
        <f aca="false">VLOOKUP(E3837,'Esp. percorsi al 18-10-22'!C:J,8,FALSE())</f>
        <v>27.838531399491</v>
      </c>
      <c r="Q3837" s="20" t="n">
        <v>67</v>
      </c>
      <c r="R3837" s="17" t="n">
        <f aca="false">+N3837*Q3837</f>
        <v>1865.1816037659</v>
      </c>
      <c r="S3837" s="17" t="n">
        <f aca="false">+O3837*Q3837</f>
        <v>0</v>
      </c>
      <c r="T3837" s="17"/>
      <c r="U3837" s="18" t="n">
        <f aca="false">+M3837-L3837</f>
        <v>0.0402777777777778</v>
      </c>
      <c r="V3837" s="18" t="n">
        <f aca="false">+U3837*Q3837</f>
        <v>2.69861111111111</v>
      </c>
      <c r="W3837" s="18"/>
    </row>
    <row r="3838" s="13" customFormat="true" ht="12" hidden="false" customHeight="false" outlineLevel="0" collapsed="false">
      <c r="A3838" s="12" t="n">
        <v>17243</v>
      </c>
      <c r="B3838" s="13" t="s">
        <v>753</v>
      </c>
      <c r="C3838" s="13" t="s">
        <v>265</v>
      </c>
      <c r="D3838" s="13" t="n">
        <v>2</v>
      </c>
      <c r="E3838" s="13" t="n">
        <v>293</v>
      </c>
      <c r="F3838" s="13" t="s">
        <v>755</v>
      </c>
      <c r="G3838" s="13" t="s">
        <v>28</v>
      </c>
      <c r="H3838" s="13" t="s">
        <v>29</v>
      </c>
      <c r="J3838" s="13" t="n">
        <v>1</v>
      </c>
      <c r="K3838" s="13" t="n">
        <v>17243</v>
      </c>
      <c r="L3838" s="14" t="n">
        <v>0.434027777777778</v>
      </c>
      <c r="M3838" s="15" t="n">
        <v>0.474305555555556</v>
      </c>
      <c r="N3838" s="16" t="n">
        <f aca="false">VLOOKUP(E3838,'Esp. percorsi al 18-10-22'!C:J,8,FALSE())</f>
        <v>27.838531399491</v>
      </c>
      <c r="Q3838" s="20" t="n">
        <v>12</v>
      </c>
      <c r="R3838" s="17" t="n">
        <f aca="false">+N3838*Q3838</f>
        <v>334.062376793892</v>
      </c>
      <c r="S3838" s="17" t="n">
        <f aca="false">+O3838*Q3838</f>
        <v>0</v>
      </c>
      <c r="T3838" s="17"/>
      <c r="U3838" s="18" t="n">
        <f aca="false">+M3838-L3838</f>
        <v>0.0402777777777778</v>
      </c>
      <c r="V3838" s="18" t="n">
        <f aca="false">+U3838*Q3838</f>
        <v>0.483333333333333</v>
      </c>
      <c r="W3838" s="18"/>
    </row>
    <row r="3839" s="13" customFormat="true" ht="12" hidden="false" customHeight="false" outlineLevel="0" collapsed="false">
      <c r="A3839" s="12" t="n">
        <v>8481</v>
      </c>
      <c r="B3839" s="13" t="s">
        <v>753</v>
      </c>
      <c r="C3839" s="13" t="s">
        <v>265</v>
      </c>
      <c r="D3839" s="13" t="n">
        <v>2</v>
      </c>
      <c r="E3839" s="13" t="n">
        <v>293</v>
      </c>
      <c r="F3839" s="13" t="s">
        <v>755</v>
      </c>
      <c r="G3839" s="13" t="s">
        <v>26</v>
      </c>
      <c r="H3839" s="13" t="s">
        <v>29</v>
      </c>
      <c r="J3839" s="13" t="n">
        <v>1</v>
      </c>
      <c r="K3839" s="13" t="n">
        <v>5748</v>
      </c>
      <c r="L3839" s="14" t="n">
        <v>0.434027777777778</v>
      </c>
      <c r="M3839" s="15" t="n">
        <v>0.470833333333333</v>
      </c>
      <c r="N3839" s="16" t="n">
        <f aca="false">VLOOKUP(E3839,'Esp. percorsi al 18-10-22'!C:J,8,FALSE())</f>
        <v>27.838531399491</v>
      </c>
      <c r="Q3839" s="20" t="n">
        <v>46</v>
      </c>
      <c r="R3839" s="17" t="n">
        <f aca="false">+N3839*Q3839</f>
        <v>1280.57244437659</v>
      </c>
      <c r="S3839" s="17" t="n">
        <f aca="false">+O3839*Q3839</f>
        <v>0</v>
      </c>
      <c r="T3839" s="17"/>
      <c r="U3839" s="18" t="n">
        <f aca="false">+M3839-L3839</f>
        <v>0.0368055555555556</v>
      </c>
      <c r="V3839" s="18" t="n">
        <f aca="false">+U3839*Q3839</f>
        <v>1.69305555555556</v>
      </c>
      <c r="W3839" s="18"/>
    </row>
    <row r="3840" s="13" customFormat="true" ht="12" hidden="false" customHeight="false" outlineLevel="0" collapsed="false">
      <c r="A3840" s="12" t="n">
        <v>13336</v>
      </c>
      <c r="B3840" s="13" t="s">
        <v>753</v>
      </c>
      <c r="C3840" s="13" t="s">
        <v>265</v>
      </c>
      <c r="D3840" s="13" t="n">
        <v>2</v>
      </c>
      <c r="E3840" s="13" t="n">
        <v>293</v>
      </c>
      <c r="F3840" s="13" t="s">
        <v>755</v>
      </c>
      <c r="G3840" s="13" t="s">
        <v>26</v>
      </c>
      <c r="H3840" s="13" t="s">
        <v>25</v>
      </c>
      <c r="J3840" s="13" t="n">
        <v>1</v>
      </c>
      <c r="K3840" s="13" t="n">
        <v>5614</v>
      </c>
      <c r="L3840" s="14" t="n">
        <v>0.4375</v>
      </c>
      <c r="M3840" s="15" t="n">
        <v>0.475694444444444</v>
      </c>
      <c r="N3840" s="16" t="n">
        <f aca="false">VLOOKUP(E3840,'Esp. percorsi al 18-10-22'!C:J,8,FALSE())</f>
        <v>27.838531399491</v>
      </c>
      <c r="Q3840" s="20" t="n">
        <v>235</v>
      </c>
      <c r="R3840" s="17" t="n">
        <f aca="false">+N3840*Q3840</f>
        <v>6542.05487888039</v>
      </c>
      <c r="S3840" s="17" t="n">
        <f aca="false">+O3840*Q3840</f>
        <v>0</v>
      </c>
      <c r="T3840" s="17"/>
      <c r="U3840" s="18" t="n">
        <f aca="false">+M3840-L3840</f>
        <v>0.0381944444444444</v>
      </c>
      <c r="V3840" s="18" t="n">
        <f aca="false">+U3840*Q3840</f>
        <v>8.97569444444444</v>
      </c>
      <c r="W3840" s="18"/>
    </row>
    <row r="3841" s="13" customFormat="true" ht="12" hidden="false" customHeight="false" outlineLevel="0" collapsed="false">
      <c r="A3841" s="12" t="n">
        <v>16910</v>
      </c>
      <c r="B3841" s="13" t="s">
        <v>753</v>
      </c>
      <c r="C3841" s="13" t="s">
        <v>265</v>
      </c>
      <c r="D3841" s="13" t="n">
        <v>2</v>
      </c>
      <c r="E3841" s="13" t="n">
        <v>293</v>
      </c>
      <c r="F3841" s="13" t="s">
        <v>755</v>
      </c>
      <c r="G3841" s="13" t="s">
        <v>28</v>
      </c>
      <c r="H3841" s="13" t="s">
        <v>25</v>
      </c>
      <c r="J3841" s="13" t="n">
        <v>1</v>
      </c>
      <c r="K3841" s="13" t="n">
        <v>16910</v>
      </c>
      <c r="L3841" s="14" t="n">
        <v>0.444444444444444</v>
      </c>
      <c r="M3841" s="15" t="n">
        <v>0.484722222222222</v>
      </c>
      <c r="N3841" s="16" t="n">
        <f aca="false">VLOOKUP(E3841,'Esp. percorsi al 18-10-22'!C:J,8,FALSE())</f>
        <v>27.838531399491</v>
      </c>
      <c r="Q3841" s="20" t="n">
        <v>67</v>
      </c>
      <c r="R3841" s="17" t="n">
        <f aca="false">+N3841*Q3841</f>
        <v>1865.1816037659</v>
      </c>
      <c r="S3841" s="17" t="n">
        <f aca="false">+O3841*Q3841</f>
        <v>0</v>
      </c>
      <c r="T3841" s="17"/>
      <c r="U3841" s="18" t="n">
        <f aca="false">+M3841-L3841</f>
        <v>0.0402777777777778</v>
      </c>
      <c r="V3841" s="18" t="n">
        <f aca="false">+U3841*Q3841</f>
        <v>2.69861111111111</v>
      </c>
      <c r="W3841" s="18"/>
    </row>
    <row r="3842" s="13" customFormat="true" ht="12" hidden="false" customHeight="false" outlineLevel="0" collapsed="false">
      <c r="A3842" s="12" t="n">
        <v>17250</v>
      </c>
      <c r="B3842" s="13" t="s">
        <v>753</v>
      </c>
      <c r="C3842" s="13" t="s">
        <v>265</v>
      </c>
      <c r="D3842" s="13" t="n">
        <v>2</v>
      </c>
      <c r="E3842" s="13" t="n">
        <v>293</v>
      </c>
      <c r="F3842" s="13" t="s">
        <v>755</v>
      </c>
      <c r="G3842" s="13" t="s">
        <v>28</v>
      </c>
      <c r="H3842" s="13" t="s">
        <v>29</v>
      </c>
      <c r="J3842" s="13" t="n">
        <v>1</v>
      </c>
      <c r="K3842" s="13" t="n">
        <v>17250</v>
      </c>
      <c r="L3842" s="14" t="n">
        <v>0.451388888888889</v>
      </c>
      <c r="M3842" s="15" t="n">
        <v>0.491666666666667</v>
      </c>
      <c r="N3842" s="16" t="n">
        <f aca="false">VLOOKUP(E3842,'Esp. percorsi al 18-10-22'!C:J,8,FALSE())</f>
        <v>27.838531399491</v>
      </c>
      <c r="Q3842" s="20" t="n">
        <v>12</v>
      </c>
      <c r="R3842" s="17" t="n">
        <f aca="false">+N3842*Q3842</f>
        <v>334.062376793892</v>
      </c>
      <c r="S3842" s="17" t="n">
        <f aca="false">+O3842*Q3842</f>
        <v>0</v>
      </c>
      <c r="T3842" s="17"/>
      <c r="U3842" s="18" t="n">
        <f aca="false">+M3842-L3842</f>
        <v>0.0402777777777778</v>
      </c>
      <c r="V3842" s="18" t="n">
        <f aca="false">+U3842*Q3842</f>
        <v>0.483333333333333</v>
      </c>
      <c r="W3842" s="18"/>
    </row>
    <row r="3843" s="13" customFormat="true" ht="12" hidden="false" customHeight="false" outlineLevel="0" collapsed="false">
      <c r="A3843" s="12" t="n">
        <v>8511</v>
      </c>
      <c r="B3843" s="13" t="s">
        <v>753</v>
      </c>
      <c r="C3843" s="13" t="s">
        <v>265</v>
      </c>
      <c r="D3843" s="13" t="n">
        <v>2</v>
      </c>
      <c r="E3843" s="13" t="n">
        <v>293</v>
      </c>
      <c r="F3843" s="13" t="s">
        <v>755</v>
      </c>
      <c r="G3843" s="13" t="s">
        <v>26</v>
      </c>
      <c r="H3843" s="13" t="s">
        <v>30</v>
      </c>
      <c r="J3843" s="13" t="n">
        <v>1</v>
      </c>
      <c r="K3843" s="13" t="n">
        <v>5807</v>
      </c>
      <c r="L3843" s="14" t="n">
        <v>0.454861111111111</v>
      </c>
      <c r="M3843" s="15" t="n">
        <v>0.491666666666667</v>
      </c>
      <c r="N3843" s="16" t="n">
        <f aca="false">VLOOKUP(E3843,'Esp. percorsi al 18-10-22'!C:J,8,FALSE())</f>
        <v>27.838531399491</v>
      </c>
      <c r="Q3843" s="20" t="n">
        <v>5</v>
      </c>
      <c r="R3843" s="17" t="n">
        <f aca="false">+N3843*Q3843</f>
        <v>139.192656997455</v>
      </c>
      <c r="S3843" s="17" t="n">
        <f aca="false">+O3843*Q3843</f>
        <v>0</v>
      </c>
      <c r="T3843" s="17"/>
      <c r="U3843" s="18" t="n">
        <f aca="false">+M3843-L3843</f>
        <v>0.0368055555555556</v>
      </c>
      <c r="V3843" s="18" t="n">
        <f aca="false">+U3843*Q3843</f>
        <v>0.184027777777778</v>
      </c>
      <c r="W3843" s="18"/>
    </row>
    <row r="3844" s="13" customFormat="true" ht="12" hidden="false" customHeight="false" outlineLevel="0" collapsed="false">
      <c r="A3844" s="12" t="n">
        <v>8482</v>
      </c>
      <c r="B3844" s="13" t="s">
        <v>753</v>
      </c>
      <c r="C3844" s="13" t="s">
        <v>265</v>
      </c>
      <c r="D3844" s="13" t="n">
        <v>2</v>
      </c>
      <c r="E3844" s="13" t="n">
        <v>293</v>
      </c>
      <c r="F3844" s="13" t="s">
        <v>755</v>
      </c>
      <c r="G3844" s="13" t="s">
        <v>26</v>
      </c>
      <c r="H3844" s="13" t="s">
        <v>29</v>
      </c>
      <c r="J3844" s="13" t="n">
        <v>1</v>
      </c>
      <c r="K3844" s="13" t="n">
        <v>5750</v>
      </c>
      <c r="L3844" s="14" t="n">
        <v>0.454861111111111</v>
      </c>
      <c r="M3844" s="15" t="n">
        <v>0.491666666666667</v>
      </c>
      <c r="N3844" s="16" t="n">
        <f aca="false">VLOOKUP(E3844,'Esp. percorsi al 18-10-22'!C:J,8,FALSE())</f>
        <v>27.838531399491</v>
      </c>
      <c r="Q3844" s="20" t="n">
        <v>46</v>
      </c>
      <c r="R3844" s="17" t="n">
        <f aca="false">+N3844*Q3844</f>
        <v>1280.57244437659</v>
      </c>
      <c r="S3844" s="17" t="n">
        <f aca="false">+O3844*Q3844</f>
        <v>0</v>
      </c>
      <c r="T3844" s="17"/>
      <c r="U3844" s="18" t="n">
        <f aca="false">+M3844-L3844</f>
        <v>0.0368055555555556</v>
      </c>
      <c r="V3844" s="18" t="n">
        <f aca="false">+U3844*Q3844</f>
        <v>1.69305555555556</v>
      </c>
      <c r="W3844" s="18"/>
    </row>
    <row r="3845" s="13" customFormat="true" ht="12" hidden="false" customHeight="false" outlineLevel="0" collapsed="false">
      <c r="A3845" s="12" t="n">
        <v>13337</v>
      </c>
      <c r="B3845" s="13" t="s">
        <v>753</v>
      </c>
      <c r="C3845" s="13" t="s">
        <v>265</v>
      </c>
      <c r="D3845" s="13" t="n">
        <v>2</v>
      </c>
      <c r="E3845" s="13" t="n">
        <v>293</v>
      </c>
      <c r="F3845" s="13" t="s">
        <v>755</v>
      </c>
      <c r="G3845" s="13" t="s">
        <v>26</v>
      </c>
      <c r="H3845" s="13" t="s">
        <v>25</v>
      </c>
      <c r="J3845" s="13" t="n">
        <v>1</v>
      </c>
      <c r="K3845" s="13" t="n">
        <v>5615</v>
      </c>
      <c r="L3845" s="14" t="n">
        <v>0.458333333333333</v>
      </c>
      <c r="M3845" s="15" t="n">
        <v>0.496527777777778</v>
      </c>
      <c r="N3845" s="16" t="n">
        <f aca="false">VLOOKUP(E3845,'Esp. percorsi al 18-10-22'!C:J,8,FALSE())</f>
        <v>27.838531399491</v>
      </c>
      <c r="Q3845" s="20" t="n">
        <v>235</v>
      </c>
      <c r="R3845" s="17" t="n">
        <f aca="false">+N3845*Q3845</f>
        <v>6542.05487888039</v>
      </c>
      <c r="S3845" s="17" t="n">
        <f aca="false">+O3845*Q3845</f>
        <v>0</v>
      </c>
      <c r="T3845" s="17"/>
      <c r="U3845" s="18" t="n">
        <f aca="false">+M3845-L3845</f>
        <v>0.0381944444444444</v>
      </c>
      <c r="V3845" s="18" t="n">
        <f aca="false">+U3845*Q3845</f>
        <v>8.97569444444444</v>
      </c>
      <c r="W3845" s="18"/>
    </row>
    <row r="3846" s="13" customFormat="true" ht="12" hidden="false" customHeight="false" outlineLevel="0" collapsed="false">
      <c r="A3846" s="12" t="n">
        <v>16929</v>
      </c>
      <c r="B3846" s="13" t="s">
        <v>753</v>
      </c>
      <c r="C3846" s="13" t="s">
        <v>265</v>
      </c>
      <c r="D3846" s="13" t="n">
        <v>2</v>
      </c>
      <c r="E3846" s="13" t="n">
        <v>293</v>
      </c>
      <c r="F3846" s="13" t="s">
        <v>755</v>
      </c>
      <c r="G3846" s="13" t="s">
        <v>28</v>
      </c>
      <c r="H3846" s="13" t="s">
        <v>25</v>
      </c>
      <c r="J3846" s="13" t="n">
        <v>1</v>
      </c>
      <c r="K3846" s="13" t="n">
        <v>16929</v>
      </c>
      <c r="L3846" s="14" t="n">
        <v>0.465277777777778</v>
      </c>
      <c r="M3846" s="15" t="n">
        <v>0.505555555555556</v>
      </c>
      <c r="N3846" s="16" t="n">
        <f aca="false">VLOOKUP(E3846,'Esp. percorsi al 18-10-22'!C:J,8,FALSE())</f>
        <v>27.838531399491</v>
      </c>
      <c r="Q3846" s="20" t="n">
        <v>67</v>
      </c>
      <c r="R3846" s="17" t="n">
        <f aca="false">+N3846*Q3846</f>
        <v>1865.1816037659</v>
      </c>
      <c r="S3846" s="17" t="n">
        <f aca="false">+O3846*Q3846</f>
        <v>0</v>
      </c>
      <c r="T3846" s="17"/>
      <c r="U3846" s="18" t="n">
        <f aca="false">+M3846-L3846</f>
        <v>0.0402777777777778</v>
      </c>
      <c r="V3846" s="18" t="n">
        <f aca="false">+U3846*Q3846</f>
        <v>2.69861111111111</v>
      </c>
      <c r="W3846" s="18"/>
    </row>
    <row r="3847" s="13" customFormat="true" ht="12" hidden="false" customHeight="false" outlineLevel="0" collapsed="false">
      <c r="A3847" s="12" t="n">
        <v>17188</v>
      </c>
      <c r="B3847" s="13" t="s">
        <v>753</v>
      </c>
      <c r="C3847" s="13" t="s">
        <v>265</v>
      </c>
      <c r="D3847" s="13" t="n">
        <v>2</v>
      </c>
      <c r="E3847" s="13" t="n">
        <v>293</v>
      </c>
      <c r="F3847" s="13" t="s">
        <v>755</v>
      </c>
      <c r="G3847" s="13" t="s">
        <v>28</v>
      </c>
      <c r="H3847" s="13" t="s">
        <v>29</v>
      </c>
      <c r="J3847" s="13" t="n">
        <v>1</v>
      </c>
      <c r="K3847" s="13" t="n">
        <v>17188</v>
      </c>
      <c r="L3847" s="14" t="n">
        <v>0.46875</v>
      </c>
      <c r="M3847" s="15" t="n">
        <v>0.509027777777778</v>
      </c>
      <c r="N3847" s="16" t="n">
        <f aca="false">VLOOKUP(E3847,'Esp. percorsi al 18-10-22'!C:J,8,FALSE())</f>
        <v>27.838531399491</v>
      </c>
      <c r="Q3847" s="20" t="n">
        <v>12</v>
      </c>
      <c r="R3847" s="17" t="n">
        <f aca="false">+N3847*Q3847</f>
        <v>334.062376793892</v>
      </c>
      <c r="S3847" s="17" t="n">
        <f aca="false">+O3847*Q3847</f>
        <v>0</v>
      </c>
      <c r="T3847" s="17"/>
      <c r="U3847" s="18" t="n">
        <f aca="false">+M3847-L3847</f>
        <v>0.0402777777777778</v>
      </c>
      <c r="V3847" s="18" t="n">
        <f aca="false">+U3847*Q3847</f>
        <v>0.483333333333333</v>
      </c>
      <c r="W3847" s="18"/>
    </row>
    <row r="3848" s="13" customFormat="true" ht="12" hidden="false" customHeight="false" outlineLevel="0" collapsed="false">
      <c r="A3848" s="12" t="n">
        <v>8483</v>
      </c>
      <c r="B3848" s="13" t="s">
        <v>753</v>
      </c>
      <c r="C3848" s="13" t="s">
        <v>265</v>
      </c>
      <c r="D3848" s="13" t="n">
        <v>2</v>
      </c>
      <c r="E3848" s="13" t="n">
        <v>293</v>
      </c>
      <c r="F3848" s="13" t="s">
        <v>755</v>
      </c>
      <c r="G3848" s="13" t="s">
        <v>26</v>
      </c>
      <c r="H3848" s="13" t="s">
        <v>29</v>
      </c>
      <c r="J3848" s="13" t="n">
        <v>1</v>
      </c>
      <c r="K3848" s="13" t="n">
        <v>5751</v>
      </c>
      <c r="L3848" s="14" t="n">
        <v>0.475694444444444</v>
      </c>
      <c r="M3848" s="15" t="n">
        <v>0.5125</v>
      </c>
      <c r="N3848" s="16" t="n">
        <f aca="false">VLOOKUP(E3848,'Esp. percorsi al 18-10-22'!C:J,8,FALSE())</f>
        <v>27.838531399491</v>
      </c>
      <c r="Q3848" s="20" t="n">
        <v>46</v>
      </c>
      <c r="R3848" s="17" t="n">
        <f aca="false">+N3848*Q3848</f>
        <v>1280.57244437659</v>
      </c>
      <c r="S3848" s="17" t="n">
        <f aca="false">+O3848*Q3848</f>
        <v>0</v>
      </c>
      <c r="T3848" s="17"/>
      <c r="U3848" s="18" t="n">
        <f aca="false">+M3848-L3848</f>
        <v>0.0368055555555556</v>
      </c>
      <c r="V3848" s="18" t="n">
        <f aca="false">+U3848*Q3848</f>
        <v>1.69305555555556</v>
      </c>
      <c r="W3848" s="18"/>
    </row>
    <row r="3849" s="13" customFormat="true" ht="12" hidden="false" customHeight="false" outlineLevel="0" collapsed="false">
      <c r="A3849" s="12" t="n">
        <v>13338</v>
      </c>
      <c r="B3849" s="13" t="s">
        <v>753</v>
      </c>
      <c r="C3849" s="13" t="s">
        <v>265</v>
      </c>
      <c r="D3849" s="13" t="n">
        <v>2</v>
      </c>
      <c r="E3849" s="13" t="n">
        <v>293</v>
      </c>
      <c r="F3849" s="13" t="s">
        <v>755</v>
      </c>
      <c r="G3849" s="13" t="s">
        <v>26</v>
      </c>
      <c r="H3849" s="13" t="s">
        <v>25</v>
      </c>
      <c r="J3849" s="13" t="n">
        <v>1</v>
      </c>
      <c r="K3849" s="13" t="n">
        <v>5616</v>
      </c>
      <c r="L3849" s="14" t="n">
        <v>0.482638888888889</v>
      </c>
      <c r="M3849" s="15" t="n">
        <v>0.520833333333333</v>
      </c>
      <c r="N3849" s="16" t="n">
        <f aca="false">VLOOKUP(E3849,'Esp. percorsi al 18-10-22'!C:J,8,FALSE())</f>
        <v>27.838531399491</v>
      </c>
      <c r="Q3849" s="20" t="n">
        <v>235</v>
      </c>
      <c r="R3849" s="17" t="n">
        <f aca="false">+N3849*Q3849</f>
        <v>6542.05487888039</v>
      </c>
      <c r="S3849" s="17" t="n">
        <f aca="false">+O3849*Q3849</f>
        <v>0</v>
      </c>
      <c r="T3849" s="17"/>
      <c r="U3849" s="18" t="n">
        <f aca="false">+M3849-L3849</f>
        <v>0.0381944444444444</v>
      </c>
      <c r="V3849" s="18" t="n">
        <f aca="false">+U3849*Q3849</f>
        <v>8.97569444444444</v>
      </c>
      <c r="W3849" s="18"/>
    </row>
    <row r="3850" s="13" customFormat="true" ht="12" hidden="false" customHeight="false" outlineLevel="0" collapsed="false">
      <c r="A3850" s="12" t="n">
        <v>16921</v>
      </c>
      <c r="B3850" s="13" t="s">
        <v>753</v>
      </c>
      <c r="C3850" s="13" t="s">
        <v>265</v>
      </c>
      <c r="D3850" s="13" t="n">
        <v>2</v>
      </c>
      <c r="E3850" s="13" t="n">
        <v>293</v>
      </c>
      <c r="F3850" s="13" t="s">
        <v>755</v>
      </c>
      <c r="G3850" s="13" t="s">
        <v>28</v>
      </c>
      <c r="H3850" s="13" t="s">
        <v>25</v>
      </c>
      <c r="J3850" s="13" t="n">
        <v>1</v>
      </c>
      <c r="K3850" s="13" t="n">
        <v>16921</v>
      </c>
      <c r="L3850" s="14" t="n">
        <v>0.486111111111111</v>
      </c>
      <c r="M3850" s="15" t="n">
        <v>0.526388888888889</v>
      </c>
      <c r="N3850" s="16" t="n">
        <f aca="false">VLOOKUP(E3850,'Esp. percorsi al 18-10-22'!C:J,8,FALSE())</f>
        <v>27.838531399491</v>
      </c>
      <c r="Q3850" s="20" t="n">
        <v>67</v>
      </c>
      <c r="R3850" s="17" t="n">
        <f aca="false">+N3850*Q3850</f>
        <v>1865.1816037659</v>
      </c>
      <c r="S3850" s="17" t="n">
        <f aca="false">+O3850*Q3850</f>
        <v>0</v>
      </c>
      <c r="T3850" s="17"/>
      <c r="U3850" s="18" t="n">
        <f aca="false">+M3850-L3850</f>
        <v>0.0402777777777778</v>
      </c>
      <c r="V3850" s="18" t="n">
        <f aca="false">+U3850*Q3850</f>
        <v>2.69861111111111</v>
      </c>
      <c r="W3850" s="18"/>
    </row>
    <row r="3851" s="13" customFormat="true" ht="12" hidden="false" customHeight="false" outlineLevel="0" collapsed="false">
      <c r="A3851" s="12" t="n">
        <v>17231</v>
      </c>
      <c r="B3851" s="13" t="s">
        <v>753</v>
      </c>
      <c r="C3851" s="13" t="s">
        <v>265</v>
      </c>
      <c r="D3851" s="13" t="n">
        <v>2</v>
      </c>
      <c r="E3851" s="13" t="n">
        <v>293</v>
      </c>
      <c r="F3851" s="13" t="s">
        <v>755</v>
      </c>
      <c r="G3851" s="13" t="s">
        <v>28</v>
      </c>
      <c r="H3851" s="13" t="s">
        <v>29</v>
      </c>
      <c r="J3851" s="13" t="n">
        <v>1</v>
      </c>
      <c r="K3851" s="13" t="n">
        <v>17231</v>
      </c>
      <c r="L3851" s="14" t="n">
        <v>0.489583333333333</v>
      </c>
      <c r="M3851" s="15" t="n">
        <v>0.529861111111111</v>
      </c>
      <c r="N3851" s="16" t="n">
        <f aca="false">VLOOKUP(E3851,'Esp. percorsi al 18-10-22'!C:J,8,FALSE())</f>
        <v>27.838531399491</v>
      </c>
      <c r="Q3851" s="20" t="n">
        <v>12</v>
      </c>
      <c r="R3851" s="17" t="n">
        <f aca="false">+N3851*Q3851</f>
        <v>334.062376793892</v>
      </c>
      <c r="S3851" s="17" t="n">
        <f aca="false">+O3851*Q3851</f>
        <v>0</v>
      </c>
      <c r="T3851" s="17"/>
      <c r="U3851" s="18" t="n">
        <f aca="false">+M3851-L3851</f>
        <v>0.0402777777777778</v>
      </c>
      <c r="V3851" s="18" t="n">
        <f aca="false">+U3851*Q3851</f>
        <v>0.483333333333333</v>
      </c>
      <c r="W3851" s="18"/>
    </row>
    <row r="3852" s="13" customFormat="true" ht="12" hidden="false" customHeight="false" outlineLevel="0" collapsed="false">
      <c r="A3852" s="12" t="n">
        <v>8512</v>
      </c>
      <c r="B3852" s="13" t="s">
        <v>753</v>
      </c>
      <c r="C3852" s="13" t="s">
        <v>265</v>
      </c>
      <c r="D3852" s="13" t="n">
        <v>2</v>
      </c>
      <c r="E3852" s="13" t="n">
        <v>293</v>
      </c>
      <c r="F3852" s="13" t="s">
        <v>755</v>
      </c>
      <c r="G3852" s="13" t="s">
        <v>26</v>
      </c>
      <c r="H3852" s="13" t="s">
        <v>30</v>
      </c>
      <c r="J3852" s="13" t="n">
        <v>1</v>
      </c>
      <c r="K3852" s="13" t="n">
        <v>5808</v>
      </c>
      <c r="L3852" s="14" t="n">
        <v>0.496527777777778</v>
      </c>
      <c r="M3852" s="15" t="n">
        <v>0.533333333333333</v>
      </c>
      <c r="N3852" s="16" t="n">
        <f aca="false">VLOOKUP(E3852,'Esp. percorsi al 18-10-22'!C:J,8,FALSE())</f>
        <v>27.838531399491</v>
      </c>
      <c r="Q3852" s="20" t="n">
        <v>5</v>
      </c>
      <c r="R3852" s="17" t="n">
        <f aca="false">+N3852*Q3852</f>
        <v>139.192656997455</v>
      </c>
      <c r="S3852" s="17" t="n">
        <f aca="false">+O3852*Q3852</f>
        <v>0</v>
      </c>
      <c r="T3852" s="17"/>
      <c r="U3852" s="18" t="n">
        <f aca="false">+M3852-L3852</f>
        <v>0.0368055555555556</v>
      </c>
      <c r="V3852" s="18" t="n">
        <f aca="false">+U3852*Q3852</f>
        <v>0.184027777777778</v>
      </c>
      <c r="W3852" s="18"/>
    </row>
    <row r="3853" s="13" customFormat="true" ht="12" hidden="false" customHeight="false" outlineLevel="0" collapsed="false">
      <c r="A3853" s="12" t="n">
        <v>8484</v>
      </c>
      <c r="B3853" s="13" t="s">
        <v>753</v>
      </c>
      <c r="C3853" s="13" t="s">
        <v>265</v>
      </c>
      <c r="D3853" s="13" t="n">
        <v>2</v>
      </c>
      <c r="E3853" s="13" t="n">
        <v>293</v>
      </c>
      <c r="F3853" s="13" t="s">
        <v>755</v>
      </c>
      <c r="G3853" s="13" t="s">
        <v>26</v>
      </c>
      <c r="H3853" s="13" t="s">
        <v>29</v>
      </c>
      <c r="J3853" s="13" t="n">
        <v>1</v>
      </c>
      <c r="K3853" s="13" t="n">
        <v>5752</v>
      </c>
      <c r="L3853" s="14" t="n">
        <v>0.496527777777778</v>
      </c>
      <c r="M3853" s="15" t="n">
        <v>0.533333333333333</v>
      </c>
      <c r="N3853" s="16" t="n">
        <f aca="false">VLOOKUP(E3853,'Esp. percorsi al 18-10-22'!C:J,8,FALSE())</f>
        <v>27.838531399491</v>
      </c>
      <c r="Q3853" s="20" t="n">
        <v>46</v>
      </c>
      <c r="R3853" s="17" t="n">
        <f aca="false">+N3853*Q3853</f>
        <v>1280.57244437659</v>
      </c>
      <c r="S3853" s="17" t="n">
        <f aca="false">+O3853*Q3853</f>
        <v>0</v>
      </c>
      <c r="T3853" s="17"/>
      <c r="U3853" s="18" t="n">
        <f aca="false">+M3853-L3853</f>
        <v>0.0368055555555556</v>
      </c>
      <c r="V3853" s="18" t="n">
        <f aca="false">+U3853*Q3853</f>
        <v>1.69305555555556</v>
      </c>
      <c r="W3853" s="18"/>
    </row>
    <row r="3854" s="13" customFormat="true" ht="12" hidden="false" customHeight="false" outlineLevel="0" collapsed="false">
      <c r="A3854" s="12" t="n">
        <v>13339</v>
      </c>
      <c r="B3854" s="13" t="s">
        <v>753</v>
      </c>
      <c r="C3854" s="13" t="s">
        <v>265</v>
      </c>
      <c r="D3854" s="13" t="n">
        <v>2</v>
      </c>
      <c r="E3854" s="13" t="n">
        <v>293</v>
      </c>
      <c r="F3854" s="13" t="s">
        <v>755</v>
      </c>
      <c r="G3854" s="13" t="s">
        <v>26</v>
      </c>
      <c r="H3854" s="13" t="s">
        <v>25</v>
      </c>
      <c r="J3854" s="13" t="n">
        <v>1</v>
      </c>
      <c r="K3854" s="13" t="n">
        <v>5617</v>
      </c>
      <c r="L3854" s="14" t="n">
        <v>0.503472222222222</v>
      </c>
      <c r="M3854" s="15" t="n">
        <v>0.541666666666667</v>
      </c>
      <c r="N3854" s="16" t="n">
        <f aca="false">VLOOKUP(E3854,'Esp. percorsi al 18-10-22'!C:J,8,FALSE())</f>
        <v>27.838531399491</v>
      </c>
      <c r="Q3854" s="20" t="n">
        <v>235</v>
      </c>
      <c r="R3854" s="17" t="n">
        <f aca="false">+N3854*Q3854</f>
        <v>6542.05487888039</v>
      </c>
      <c r="S3854" s="17" t="n">
        <f aca="false">+O3854*Q3854</f>
        <v>0</v>
      </c>
      <c r="T3854" s="17"/>
      <c r="U3854" s="18" t="n">
        <f aca="false">+M3854-L3854</f>
        <v>0.0381944444444444</v>
      </c>
      <c r="V3854" s="18" t="n">
        <f aca="false">+U3854*Q3854</f>
        <v>8.97569444444444</v>
      </c>
      <c r="W3854" s="18"/>
    </row>
    <row r="3855" s="13" customFormat="true" ht="12" hidden="false" customHeight="false" outlineLevel="0" collapsed="false">
      <c r="A3855" s="12" t="n">
        <v>16957</v>
      </c>
      <c r="B3855" s="13" t="s">
        <v>753</v>
      </c>
      <c r="C3855" s="13" t="s">
        <v>265</v>
      </c>
      <c r="D3855" s="13" t="n">
        <v>2</v>
      </c>
      <c r="E3855" s="13" t="n">
        <v>293</v>
      </c>
      <c r="F3855" s="13" t="s">
        <v>755</v>
      </c>
      <c r="G3855" s="13" t="s">
        <v>28</v>
      </c>
      <c r="H3855" s="13" t="s">
        <v>25</v>
      </c>
      <c r="J3855" s="13" t="n">
        <v>1</v>
      </c>
      <c r="K3855" s="13" t="n">
        <v>16957</v>
      </c>
      <c r="L3855" s="14" t="n">
        <v>0.506944444444444</v>
      </c>
      <c r="M3855" s="15" t="n">
        <v>0.547222222222222</v>
      </c>
      <c r="N3855" s="16" t="n">
        <f aca="false">VLOOKUP(E3855,'Esp. percorsi al 18-10-22'!C:J,8,FALSE())</f>
        <v>27.838531399491</v>
      </c>
      <c r="Q3855" s="20" t="n">
        <v>67</v>
      </c>
      <c r="R3855" s="17" t="n">
        <f aca="false">+N3855*Q3855</f>
        <v>1865.1816037659</v>
      </c>
      <c r="S3855" s="17" t="n">
        <f aca="false">+O3855*Q3855</f>
        <v>0</v>
      </c>
      <c r="T3855" s="17"/>
      <c r="U3855" s="18" t="n">
        <f aca="false">+M3855-L3855</f>
        <v>0.0402777777777778</v>
      </c>
      <c r="V3855" s="18" t="n">
        <f aca="false">+U3855*Q3855</f>
        <v>2.69861111111111</v>
      </c>
      <c r="W3855" s="18"/>
    </row>
    <row r="3856" s="13" customFormat="true" ht="12" hidden="false" customHeight="false" outlineLevel="0" collapsed="false">
      <c r="A3856" s="12" t="n">
        <v>17237</v>
      </c>
      <c r="B3856" s="13" t="s">
        <v>753</v>
      </c>
      <c r="C3856" s="13" t="s">
        <v>265</v>
      </c>
      <c r="D3856" s="13" t="n">
        <v>2</v>
      </c>
      <c r="E3856" s="13" t="n">
        <v>293</v>
      </c>
      <c r="F3856" s="13" t="s">
        <v>755</v>
      </c>
      <c r="G3856" s="13" t="s">
        <v>28</v>
      </c>
      <c r="H3856" s="13" t="s">
        <v>29</v>
      </c>
      <c r="J3856" s="13" t="n">
        <v>1</v>
      </c>
      <c r="K3856" s="13" t="n">
        <v>17237</v>
      </c>
      <c r="L3856" s="14" t="n">
        <v>0.510416666666667</v>
      </c>
      <c r="M3856" s="15" t="n">
        <v>0.550694444444444</v>
      </c>
      <c r="N3856" s="16" t="n">
        <f aca="false">VLOOKUP(E3856,'Esp. percorsi al 18-10-22'!C:J,8,FALSE())</f>
        <v>27.838531399491</v>
      </c>
      <c r="Q3856" s="20" t="n">
        <v>12</v>
      </c>
      <c r="R3856" s="17" t="n">
        <f aca="false">+N3856*Q3856</f>
        <v>334.062376793892</v>
      </c>
      <c r="S3856" s="17" t="n">
        <f aca="false">+O3856*Q3856</f>
        <v>0</v>
      </c>
      <c r="T3856" s="17"/>
      <c r="U3856" s="18" t="n">
        <f aca="false">+M3856-L3856</f>
        <v>0.0402777777777778</v>
      </c>
      <c r="V3856" s="18" t="n">
        <f aca="false">+U3856*Q3856</f>
        <v>0.483333333333333</v>
      </c>
      <c r="W3856" s="18"/>
    </row>
    <row r="3857" s="13" customFormat="true" ht="12" hidden="false" customHeight="false" outlineLevel="0" collapsed="false">
      <c r="A3857" s="12" t="n">
        <v>8485</v>
      </c>
      <c r="B3857" s="13" t="s">
        <v>753</v>
      </c>
      <c r="C3857" s="13" t="s">
        <v>265</v>
      </c>
      <c r="D3857" s="13" t="n">
        <v>2</v>
      </c>
      <c r="E3857" s="13" t="n">
        <v>293</v>
      </c>
      <c r="F3857" s="13" t="s">
        <v>755</v>
      </c>
      <c r="G3857" s="13" t="s">
        <v>26</v>
      </c>
      <c r="H3857" s="13" t="s">
        <v>29</v>
      </c>
      <c r="J3857" s="13" t="n">
        <v>1</v>
      </c>
      <c r="K3857" s="13" t="n">
        <v>5753</v>
      </c>
      <c r="L3857" s="14" t="n">
        <v>0.517361111111111</v>
      </c>
      <c r="M3857" s="15" t="n">
        <v>0.554166666666667</v>
      </c>
      <c r="N3857" s="16" t="n">
        <f aca="false">VLOOKUP(E3857,'Esp. percorsi al 18-10-22'!C:J,8,FALSE())</f>
        <v>27.838531399491</v>
      </c>
      <c r="Q3857" s="20" t="n">
        <v>46</v>
      </c>
      <c r="R3857" s="17" t="n">
        <f aca="false">+N3857*Q3857</f>
        <v>1280.57244437659</v>
      </c>
      <c r="S3857" s="17" t="n">
        <f aca="false">+O3857*Q3857</f>
        <v>0</v>
      </c>
      <c r="T3857" s="17"/>
      <c r="U3857" s="18" t="n">
        <f aca="false">+M3857-L3857</f>
        <v>0.0368055555555556</v>
      </c>
      <c r="V3857" s="18" t="n">
        <f aca="false">+U3857*Q3857</f>
        <v>1.69305555555556</v>
      </c>
      <c r="W3857" s="18"/>
    </row>
    <row r="3858" s="13" customFormat="true" ht="12" hidden="false" customHeight="false" outlineLevel="0" collapsed="false">
      <c r="A3858" s="12" t="n">
        <v>13340</v>
      </c>
      <c r="B3858" s="13" t="s">
        <v>753</v>
      </c>
      <c r="C3858" s="13" t="s">
        <v>265</v>
      </c>
      <c r="D3858" s="13" t="n">
        <v>2</v>
      </c>
      <c r="E3858" s="13" t="n">
        <v>293</v>
      </c>
      <c r="F3858" s="13" t="s">
        <v>755</v>
      </c>
      <c r="G3858" s="13" t="s">
        <v>26</v>
      </c>
      <c r="H3858" s="13" t="s">
        <v>25</v>
      </c>
      <c r="J3858" s="13" t="n">
        <v>1</v>
      </c>
      <c r="K3858" s="13" t="n">
        <v>5618</v>
      </c>
      <c r="L3858" s="14" t="n">
        <v>0.524305555555556</v>
      </c>
      <c r="M3858" s="15" t="n">
        <v>0.5625</v>
      </c>
      <c r="N3858" s="16" t="n">
        <f aca="false">VLOOKUP(E3858,'Esp. percorsi al 18-10-22'!C:J,8,FALSE())</f>
        <v>27.838531399491</v>
      </c>
      <c r="Q3858" s="20" t="n">
        <v>235</v>
      </c>
      <c r="R3858" s="17" t="n">
        <f aca="false">+N3858*Q3858</f>
        <v>6542.05487888039</v>
      </c>
      <c r="S3858" s="17" t="n">
        <f aca="false">+O3858*Q3858</f>
        <v>0</v>
      </c>
      <c r="T3858" s="17"/>
      <c r="U3858" s="18" t="n">
        <f aca="false">+M3858-L3858</f>
        <v>0.0381944444444444</v>
      </c>
      <c r="V3858" s="18" t="n">
        <f aca="false">+U3858*Q3858</f>
        <v>8.97569444444444</v>
      </c>
      <c r="W3858" s="18"/>
    </row>
    <row r="3859" s="13" customFormat="true" ht="12" hidden="false" customHeight="false" outlineLevel="0" collapsed="false">
      <c r="A3859" s="12" t="n">
        <v>16904</v>
      </c>
      <c r="B3859" s="13" t="s">
        <v>753</v>
      </c>
      <c r="C3859" s="13" t="s">
        <v>265</v>
      </c>
      <c r="D3859" s="13" t="n">
        <v>2</v>
      </c>
      <c r="E3859" s="13" t="n">
        <v>293</v>
      </c>
      <c r="F3859" s="13" t="s">
        <v>755</v>
      </c>
      <c r="G3859" s="13" t="s">
        <v>28</v>
      </c>
      <c r="H3859" s="13" t="s">
        <v>25</v>
      </c>
      <c r="J3859" s="13" t="n">
        <v>1</v>
      </c>
      <c r="K3859" s="13" t="n">
        <v>16904</v>
      </c>
      <c r="L3859" s="14" t="n">
        <v>0.527777777777778</v>
      </c>
      <c r="M3859" s="15" t="n">
        <v>0.568055555555556</v>
      </c>
      <c r="N3859" s="16" t="n">
        <f aca="false">VLOOKUP(E3859,'Esp. percorsi al 18-10-22'!C:J,8,FALSE())</f>
        <v>27.838531399491</v>
      </c>
      <c r="Q3859" s="20" t="n">
        <v>67</v>
      </c>
      <c r="R3859" s="17" t="n">
        <f aca="false">+N3859*Q3859</f>
        <v>1865.1816037659</v>
      </c>
      <c r="S3859" s="17" t="n">
        <f aca="false">+O3859*Q3859</f>
        <v>0</v>
      </c>
      <c r="T3859" s="17"/>
      <c r="U3859" s="18" t="n">
        <f aca="false">+M3859-L3859</f>
        <v>0.0402777777777778</v>
      </c>
      <c r="V3859" s="18" t="n">
        <f aca="false">+U3859*Q3859</f>
        <v>2.69861111111111</v>
      </c>
      <c r="W3859" s="18"/>
    </row>
    <row r="3860" s="13" customFormat="true" ht="12" hidden="false" customHeight="false" outlineLevel="0" collapsed="false">
      <c r="A3860" s="12" t="n">
        <v>17245</v>
      </c>
      <c r="B3860" s="13" t="s">
        <v>753</v>
      </c>
      <c r="C3860" s="13" t="s">
        <v>265</v>
      </c>
      <c r="D3860" s="13" t="n">
        <v>2</v>
      </c>
      <c r="E3860" s="13" t="n">
        <v>293</v>
      </c>
      <c r="F3860" s="13" t="s">
        <v>755</v>
      </c>
      <c r="G3860" s="13" t="s">
        <v>28</v>
      </c>
      <c r="H3860" s="13" t="s">
        <v>29</v>
      </c>
      <c r="J3860" s="13" t="n">
        <v>1</v>
      </c>
      <c r="K3860" s="13" t="n">
        <v>17245</v>
      </c>
      <c r="L3860" s="14" t="n">
        <v>0.53125</v>
      </c>
      <c r="M3860" s="15" t="n">
        <v>0.571527777777778</v>
      </c>
      <c r="N3860" s="16" t="n">
        <f aca="false">VLOOKUP(E3860,'Esp. percorsi al 18-10-22'!C:J,8,FALSE())</f>
        <v>27.838531399491</v>
      </c>
      <c r="Q3860" s="20" t="n">
        <v>12</v>
      </c>
      <c r="R3860" s="17" t="n">
        <f aca="false">+N3860*Q3860</f>
        <v>334.062376793892</v>
      </c>
      <c r="S3860" s="17" t="n">
        <f aca="false">+O3860*Q3860</f>
        <v>0</v>
      </c>
      <c r="T3860" s="17"/>
      <c r="U3860" s="18" t="n">
        <f aca="false">+M3860-L3860</f>
        <v>0.0402777777777778</v>
      </c>
      <c r="V3860" s="18" t="n">
        <f aca="false">+U3860*Q3860</f>
        <v>0.483333333333333</v>
      </c>
      <c r="W3860" s="18"/>
    </row>
    <row r="3861" s="13" customFormat="true" ht="12" hidden="false" customHeight="false" outlineLevel="0" collapsed="false">
      <c r="A3861" s="12" t="n">
        <v>8515</v>
      </c>
      <c r="B3861" s="13" t="s">
        <v>753</v>
      </c>
      <c r="C3861" s="13" t="s">
        <v>265</v>
      </c>
      <c r="D3861" s="13" t="n">
        <v>2</v>
      </c>
      <c r="E3861" s="13" t="n">
        <v>293</v>
      </c>
      <c r="F3861" s="13" t="s">
        <v>755</v>
      </c>
      <c r="G3861" s="13" t="s">
        <v>26</v>
      </c>
      <c r="H3861" s="13" t="s">
        <v>30</v>
      </c>
      <c r="J3861" s="13" t="n">
        <v>1</v>
      </c>
      <c r="K3861" s="13" t="n">
        <v>5812</v>
      </c>
      <c r="L3861" s="14" t="n">
        <v>0.538194444444444</v>
      </c>
      <c r="M3861" s="15" t="n">
        <v>0.575</v>
      </c>
      <c r="N3861" s="16" t="n">
        <f aca="false">VLOOKUP(E3861,'Esp. percorsi al 18-10-22'!C:J,8,FALSE())</f>
        <v>27.838531399491</v>
      </c>
      <c r="Q3861" s="20" t="n">
        <v>5</v>
      </c>
      <c r="R3861" s="17" t="n">
        <f aca="false">+N3861*Q3861</f>
        <v>139.192656997455</v>
      </c>
      <c r="S3861" s="17" t="n">
        <f aca="false">+O3861*Q3861</f>
        <v>0</v>
      </c>
      <c r="T3861" s="17"/>
      <c r="U3861" s="18" t="n">
        <f aca="false">+M3861-L3861</f>
        <v>0.0368055555555556</v>
      </c>
      <c r="V3861" s="18" t="n">
        <f aca="false">+U3861*Q3861</f>
        <v>0.184027777777778</v>
      </c>
      <c r="W3861" s="18"/>
    </row>
    <row r="3862" s="13" customFormat="true" ht="12" hidden="false" customHeight="false" outlineLevel="0" collapsed="false">
      <c r="A3862" s="12" t="n">
        <v>8486</v>
      </c>
      <c r="B3862" s="13" t="s">
        <v>753</v>
      </c>
      <c r="C3862" s="13" t="s">
        <v>265</v>
      </c>
      <c r="D3862" s="13" t="n">
        <v>2</v>
      </c>
      <c r="E3862" s="13" t="n">
        <v>293</v>
      </c>
      <c r="F3862" s="13" t="s">
        <v>755</v>
      </c>
      <c r="G3862" s="13" t="s">
        <v>26</v>
      </c>
      <c r="H3862" s="13" t="s">
        <v>29</v>
      </c>
      <c r="J3862" s="13" t="n">
        <v>1</v>
      </c>
      <c r="K3862" s="13" t="n">
        <v>5754</v>
      </c>
      <c r="L3862" s="14" t="n">
        <v>0.538194444444444</v>
      </c>
      <c r="M3862" s="15" t="n">
        <v>0.575</v>
      </c>
      <c r="N3862" s="16" t="n">
        <f aca="false">VLOOKUP(E3862,'Esp. percorsi al 18-10-22'!C:J,8,FALSE())</f>
        <v>27.838531399491</v>
      </c>
      <c r="Q3862" s="20" t="n">
        <v>46</v>
      </c>
      <c r="R3862" s="17" t="n">
        <f aca="false">+N3862*Q3862</f>
        <v>1280.57244437659</v>
      </c>
      <c r="S3862" s="17" t="n">
        <f aca="false">+O3862*Q3862</f>
        <v>0</v>
      </c>
      <c r="T3862" s="17"/>
      <c r="U3862" s="18" t="n">
        <f aca="false">+M3862-L3862</f>
        <v>0.0368055555555556</v>
      </c>
      <c r="V3862" s="18" t="n">
        <f aca="false">+U3862*Q3862</f>
        <v>1.69305555555556</v>
      </c>
      <c r="W3862" s="18"/>
    </row>
    <row r="3863" s="13" customFormat="true" ht="12" hidden="false" customHeight="false" outlineLevel="0" collapsed="false">
      <c r="A3863" s="12" t="n">
        <v>17915</v>
      </c>
      <c r="B3863" s="13" t="s">
        <v>753</v>
      </c>
      <c r="C3863" s="13" t="s">
        <v>265</v>
      </c>
      <c r="D3863" s="13" t="n">
        <v>2</v>
      </c>
      <c r="E3863" s="13" t="n">
        <v>293</v>
      </c>
      <c r="F3863" s="13" t="s">
        <v>755</v>
      </c>
      <c r="G3863" s="13" t="s">
        <v>26</v>
      </c>
      <c r="H3863" s="13" t="s">
        <v>25</v>
      </c>
      <c r="J3863" s="13" t="n">
        <v>1</v>
      </c>
      <c r="K3863" s="13" t="n">
        <v>5619</v>
      </c>
      <c r="L3863" s="14" t="n">
        <v>0.548611111111111</v>
      </c>
      <c r="M3863" s="15" t="n">
        <v>0.586805555555556</v>
      </c>
      <c r="N3863" s="16" t="n">
        <f aca="false">VLOOKUP(E3863,'Esp. percorsi al 18-10-22'!C:J,8,FALSE())</f>
        <v>27.838531399491</v>
      </c>
      <c r="Q3863" s="20" t="n">
        <v>235</v>
      </c>
      <c r="R3863" s="17" t="n">
        <f aca="false">+N3863*Q3863</f>
        <v>6542.05487888039</v>
      </c>
      <c r="S3863" s="17" t="n">
        <f aca="false">+O3863*Q3863</f>
        <v>0</v>
      </c>
      <c r="T3863" s="17"/>
      <c r="U3863" s="18" t="n">
        <f aca="false">+M3863-L3863</f>
        <v>0.0381944444444444</v>
      </c>
      <c r="V3863" s="18" t="n">
        <f aca="false">+U3863*Q3863</f>
        <v>8.97569444444444</v>
      </c>
      <c r="W3863" s="18"/>
    </row>
    <row r="3864" s="13" customFormat="true" ht="12" hidden="false" customHeight="false" outlineLevel="0" collapsed="false">
      <c r="A3864" s="12" t="n">
        <v>16912</v>
      </c>
      <c r="B3864" s="13" t="s">
        <v>753</v>
      </c>
      <c r="C3864" s="13" t="s">
        <v>265</v>
      </c>
      <c r="D3864" s="13" t="n">
        <v>2</v>
      </c>
      <c r="E3864" s="13" t="n">
        <v>293</v>
      </c>
      <c r="F3864" s="13" t="s">
        <v>755</v>
      </c>
      <c r="G3864" s="13" t="s">
        <v>28</v>
      </c>
      <c r="H3864" s="13" t="s">
        <v>25</v>
      </c>
      <c r="J3864" s="13" t="n">
        <v>1</v>
      </c>
      <c r="K3864" s="13" t="n">
        <v>16912</v>
      </c>
      <c r="L3864" s="14" t="n">
        <v>0.548611111111111</v>
      </c>
      <c r="M3864" s="15" t="n">
        <v>0.588888888888889</v>
      </c>
      <c r="N3864" s="16" t="n">
        <f aca="false">VLOOKUP(E3864,'Esp. percorsi al 18-10-22'!C:J,8,FALSE())</f>
        <v>27.838531399491</v>
      </c>
      <c r="Q3864" s="20" t="n">
        <v>67</v>
      </c>
      <c r="R3864" s="17" t="n">
        <f aca="false">+N3864*Q3864</f>
        <v>1865.1816037659</v>
      </c>
      <c r="S3864" s="17" t="n">
        <f aca="false">+O3864*Q3864</f>
        <v>0</v>
      </c>
      <c r="T3864" s="17"/>
      <c r="U3864" s="18" t="n">
        <f aca="false">+M3864-L3864</f>
        <v>0.0402777777777778</v>
      </c>
      <c r="V3864" s="18" t="n">
        <f aca="false">+U3864*Q3864</f>
        <v>2.69861111111111</v>
      </c>
      <c r="W3864" s="18"/>
    </row>
    <row r="3865" s="13" customFormat="true" ht="12" hidden="false" customHeight="false" outlineLevel="0" collapsed="false">
      <c r="A3865" s="12" t="n">
        <v>17252</v>
      </c>
      <c r="B3865" s="13" t="s">
        <v>753</v>
      </c>
      <c r="C3865" s="13" t="s">
        <v>265</v>
      </c>
      <c r="D3865" s="13" t="n">
        <v>2</v>
      </c>
      <c r="E3865" s="13" t="n">
        <v>293</v>
      </c>
      <c r="F3865" s="13" t="s">
        <v>755</v>
      </c>
      <c r="G3865" s="13" t="s">
        <v>28</v>
      </c>
      <c r="H3865" s="13" t="s">
        <v>29</v>
      </c>
      <c r="J3865" s="13" t="n">
        <v>1</v>
      </c>
      <c r="K3865" s="13" t="n">
        <v>17252</v>
      </c>
      <c r="L3865" s="14" t="n">
        <v>0.552083333333333</v>
      </c>
      <c r="M3865" s="15" t="n">
        <v>0.592361111111111</v>
      </c>
      <c r="N3865" s="16" t="n">
        <f aca="false">VLOOKUP(E3865,'Esp. percorsi al 18-10-22'!C:J,8,FALSE())</f>
        <v>27.838531399491</v>
      </c>
      <c r="Q3865" s="20" t="n">
        <v>12</v>
      </c>
      <c r="R3865" s="17" t="n">
        <f aca="false">+N3865*Q3865</f>
        <v>334.062376793892</v>
      </c>
      <c r="S3865" s="17" t="n">
        <f aca="false">+O3865*Q3865</f>
        <v>0</v>
      </c>
      <c r="T3865" s="17"/>
      <c r="U3865" s="18" t="n">
        <f aca="false">+M3865-L3865</f>
        <v>0.0402777777777778</v>
      </c>
      <c r="V3865" s="18" t="n">
        <f aca="false">+U3865*Q3865</f>
        <v>0.483333333333333</v>
      </c>
      <c r="W3865" s="18"/>
    </row>
    <row r="3866" s="13" customFormat="true" ht="12" hidden="false" customHeight="false" outlineLevel="0" collapsed="false">
      <c r="A3866" s="12" t="n">
        <v>8487</v>
      </c>
      <c r="B3866" s="13" t="s">
        <v>753</v>
      </c>
      <c r="C3866" s="13" t="s">
        <v>265</v>
      </c>
      <c r="D3866" s="13" t="n">
        <v>2</v>
      </c>
      <c r="E3866" s="13" t="n">
        <v>293</v>
      </c>
      <c r="F3866" s="13" t="s">
        <v>755</v>
      </c>
      <c r="G3866" s="13" t="s">
        <v>26</v>
      </c>
      <c r="H3866" s="13" t="s">
        <v>29</v>
      </c>
      <c r="J3866" s="13" t="n">
        <v>1</v>
      </c>
      <c r="K3866" s="13" t="n">
        <v>5755</v>
      </c>
      <c r="L3866" s="14" t="n">
        <v>0.559027777777778</v>
      </c>
      <c r="M3866" s="15" t="n">
        <v>0.595833333333333</v>
      </c>
      <c r="N3866" s="16" t="n">
        <f aca="false">VLOOKUP(E3866,'Esp. percorsi al 18-10-22'!C:J,8,FALSE())</f>
        <v>27.838531399491</v>
      </c>
      <c r="Q3866" s="20" t="n">
        <v>46</v>
      </c>
      <c r="R3866" s="17" t="n">
        <f aca="false">+N3866*Q3866</f>
        <v>1280.57244437659</v>
      </c>
      <c r="S3866" s="17" t="n">
        <f aca="false">+O3866*Q3866</f>
        <v>0</v>
      </c>
      <c r="T3866" s="17"/>
      <c r="U3866" s="18" t="n">
        <f aca="false">+M3866-L3866</f>
        <v>0.0368055555555556</v>
      </c>
      <c r="V3866" s="18" t="n">
        <f aca="false">+U3866*Q3866</f>
        <v>1.69305555555556</v>
      </c>
      <c r="W3866" s="18"/>
    </row>
    <row r="3867" s="13" customFormat="true" ht="12" hidden="false" customHeight="false" outlineLevel="0" collapsed="false">
      <c r="A3867" s="12" t="n">
        <v>13342</v>
      </c>
      <c r="B3867" s="13" t="s">
        <v>753</v>
      </c>
      <c r="C3867" s="13" t="s">
        <v>265</v>
      </c>
      <c r="D3867" s="13" t="n">
        <v>2</v>
      </c>
      <c r="E3867" s="13" t="n">
        <v>293</v>
      </c>
      <c r="F3867" s="13" t="s">
        <v>755</v>
      </c>
      <c r="G3867" s="13" t="s">
        <v>26</v>
      </c>
      <c r="H3867" s="13" t="s">
        <v>25</v>
      </c>
      <c r="J3867" s="13" t="n">
        <v>1</v>
      </c>
      <c r="K3867" s="13" t="n">
        <v>5620</v>
      </c>
      <c r="L3867" s="14" t="n">
        <v>0.569444444444444</v>
      </c>
      <c r="M3867" s="15" t="n">
        <v>0.607638888888889</v>
      </c>
      <c r="N3867" s="16" t="n">
        <f aca="false">VLOOKUP(E3867,'Esp. percorsi al 18-10-22'!C:J,8,FALSE())</f>
        <v>27.838531399491</v>
      </c>
      <c r="Q3867" s="20" t="n">
        <v>235</v>
      </c>
      <c r="R3867" s="17" t="n">
        <f aca="false">+N3867*Q3867</f>
        <v>6542.05487888039</v>
      </c>
      <c r="S3867" s="17" t="n">
        <f aca="false">+O3867*Q3867</f>
        <v>0</v>
      </c>
      <c r="T3867" s="17"/>
      <c r="U3867" s="18" t="n">
        <f aca="false">+M3867-L3867</f>
        <v>0.0381944444444444</v>
      </c>
      <c r="V3867" s="18" t="n">
        <f aca="false">+U3867*Q3867</f>
        <v>8.97569444444444</v>
      </c>
      <c r="W3867" s="18"/>
    </row>
    <row r="3868" s="13" customFormat="true" ht="12" hidden="false" customHeight="false" outlineLevel="0" collapsed="false">
      <c r="A3868" s="12" t="n">
        <v>17055</v>
      </c>
      <c r="B3868" s="13" t="s">
        <v>753</v>
      </c>
      <c r="C3868" s="13" t="s">
        <v>265</v>
      </c>
      <c r="D3868" s="13" t="n">
        <v>2</v>
      </c>
      <c r="E3868" s="13" t="n">
        <v>293</v>
      </c>
      <c r="F3868" s="13" t="s">
        <v>755</v>
      </c>
      <c r="G3868" s="13" t="s">
        <v>28</v>
      </c>
      <c r="H3868" s="13" t="s">
        <v>25</v>
      </c>
      <c r="J3868" s="13" t="n">
        <v>1</v>
      </c>
      <c r="K3868" s="13" t="n">
        <v>16271</v>
      </c>
      <c r="L3868" s="14" t="n">
        <v>0.569444444444444</v>
      </c>
      <c r="M3868" s="15" t="n">
        <v>0.609722222222222</v>
      </c>
      <c r="N3868" s="16" t="n">
        <f aca="false">VLOOKUP(E3868,'Esp. percorsi al 18-10-22'!C:J,8,FALSE())</f>
        <v>27.838531399491</v>
      </c>
      <c r="Q3868" s="20" t="n">
        <v>67</v>
      </c>
      <c r="R3868" s="17" t="n">
        <f aca="false">+N3868*Q3868</f>
        <v>1865.1816037659</v>
      </c>
      <c r="S3868" s="17" t="n">
        <f aca="false">+O3868*Q3868</f>
        <v>0</v>
      </c>
      <c r="T3868" s="17"/>
      <c r="U3868" s="18" t="n">
        <f aca="false">+M3868-L3868</f>
        <v>0.0402777777777778</v>
      </c>
      <c r="V3868" s="18" t="n">
        <f aca="false">+U3868*Q3868</f>
        <v>2.69861111111111</v>
      </c>
      <c r="W3868" s="18"/>
    </row>
    <row r="3869" s="13" customFormat="true" ht="12" hidden="false" customHeight="false" outlineLevel="0" collapsed="false">
      <c r="A3869" s="12" t="n">
        <v>17211</v>
      </c>
      <c r="B3869" s="13" t="s">
        <v>753</v>
      </c>
      <c r="C3869" s="13" t="s">
        <v>265</v>
      </c>
      <c r="D3869" s="13" t="n">
        <v>2</v>
      </c>
      <c r="E3869" s="13" t="n">
        <v>293</v>
      </c>
      <c r="F3869" s="13" t="s">
        <v>755</v>
      </c>
      <c r="G3869" s="13" t="s">
        <v>28</v>
      </c>
      <c r="H3869" s="13" t="s">
        <v>29</v>
      </c>
      <c r="J3869" s="13" t="n">
        <v>1</v>
      </c>
      <c r="K3869" s="13" t="n">
        <v>17211</v>
      </c>
      <c r="L3869" s="14" t="n">
        <v>0.572916666666667</v>
      </c>
      <c r="M3869" s="15" t="n">
        <v>0.613194444444444</v>
      </c>
      <c r="N3869" s="16" t="n">
        <f aca="false">VLOOKUP(E3869,'Esp. percorsi al 18-10-22'!C:J,8,FALSE())</f>
        <v>27.838531399491</v>
      </c>
      <c r="Q3869" s="20" t="n">
        <v>12</v>
      </c>
      <c r="R3869" s="17" t="n">
        <f aca="false">+N3869*Q3869</f>
        <v>334.062376793892</v>
      </c>
      <c r="S3869" s="17" t="n">
        <f aca="false">+O3869*Q3869</f>
        <v>0</v>
      </c>
      <c r="T3869" s="17"/>
      <c r="U3869" s="18" t="n">
        <f aca="false">+M3869-L3869</f>
        <v>0.0402777777777778</v>
      </c>
      <c r="V3869" s="18" t="n">
        <f aca="false">+U3869*Q3869</f>
        <v>0.483333333333333</v>
      </c>
      <c r="W3869" s="18"/>
    </row>
    <row r="3870" s="13" customFormat="true" ht="12" hidden="false" customHeight="false" outlineLevel="0" collapsed="false">
      <c r="A3870" s="12" t="n">
        <v>8488</v>
      </c>
      <c r="B3870" s="13" t="s">
        <v>753</v>
      </c>
      <c r="C3870" s="13" t="s">
        <v>265</v>
      </c>
      <c r="D3870" s="13" t="n">
        <v>2</v>
      </c>
      <c r="E3870" s="13" t="n">
        <v>293</v>
      </c>
      <c r="F3870" s="13" t="s">
        <v>755</v>
      </c>
      <c r="G3870" s="13" t="s">
        <v>26</v>
      </c>
      <c r="H3870" s="13" t="s">
        <v>29</v>
      </c>
      <c r="J3870" s="13" t="n">
        <v>1</v>
      </c>
      <c r="K3870" s="13" t="n">
        <v>5756</v>
      </c>
      <c r="L3870" s="14" t="n">
        <v>0.579861111111111</v>
      </c>
      <c r="M3870" s="15" t="n">
        <v>0.616666666666667</v>
      </c>
      <c r="N3870" s="16" t="n">
        <f aca="false">VLOOKUP(E3870,'Esp. percorsi al 18-10-22'!C:J,8,FALSE())</f>
        <v>27.838531399491</v>
      </c>
      <c r="Q3870" s="20" t="n">
        <v>46</v>
      </c>
      <c r="R3870" s="17" t="n">
        <f aca="false">+N3870*Q3870</f>
        <v>1280.57244437659</v>
      </c>
      <c r="S3870" s="17" t="n">
        <f aca="false">+O3870*Q3870</f>
        <v>0</v>
      </c>
      <c r="T3870" s="17"/>
      <c r="U3870" s="18" t="n">
        <f aca="false">+M3870-L3870</f>
        <v>0.0368055555555556</v>
      </c>
      <c r="V3870" s="18" t="n">
        <f aca="false">+U3870*Q3870</f>
        <v>1.69305555555556</v>
      </c>
      <c r="W3870" s="18"/>
    </row>
    <row r="3871" s="13" customFormat="true" ht="12" hidden="false" customHeight="false" outlineLevel="0" collapsed="false">
      <c r="A3871" s="12" t="n">
        <v>17586</v>
      </c>
      <c r="B3871" s="13" t="s">
        <v>753</v>
      </c>
      <c r="C3871" s="13" t="s">
        <v>265</v>
      </c>
      <c r="D3871" s="13" t="n">
        <v>2</v>
      </c>
      <c r="E3871" s="13" t="n">
        <v>293</v>
      </c>
      <c r="F3871" s="13" t="s">
        <v>755</v>
      </c>
      <c r="G3871" s="13" t="s">
        <v>26</v>
      </c>
      <c r="H3871" s="13" t="s">
        <v>25</v>
      </c>
      <c r="J3871" s="13" t="n">
        <v>1</v>
      </c>
      <c r="K3871" s="13" t="n">
        <v>5621</v>
      </c>
      <c r="L3871" s="14" t="n">
        <v>0.583333333333333</v>
      </c>
      <c r="M3871" s="15" t="n">
        <v>0.621527777777778</v>
      </c>
      <c r="N3871" s="16" t="n">
        <f aca="false">VLOOKUP(E3871,'Esp. percorsi al 18-10-22'!C:J,8,FALSE())</f>
        <v>27.838531399491</v>
      </c>
      <c r="Q3871" s="20" t="n">
        <v>235</v>
      </c>
      <c r="R3871" s="17" t="n">
        <f aca="false">+N3871*Q3871</f>
        <v>6542.05487888039</v>
      </c>
      <c r="S3871" s="17" t="n">
        <f aca="false">+O3871*Q3871</f>
        <v>0</v>
      </c>
      <c r="T3871" s="17"/>
      <c r="U3871" s="18" t="n">
        <f aca="false">+M3871-L3871</f>
        <v>0.0381944444444444</v>
      </c>
      <c r="V3871" s="18" t="n">
        <f aca="false">+U3871*Q3871</f>
        <v>8.97569444444444</v>
      </c>
      <c r="W3871" s="18"/>
    </row>
    <row r="3872" s="13" customFormat="true" ht="12" hidden="false" customHeight="false" outlineLevel="0" collapsed="false">
      <c r="A3872" s="12" t="n">
        <v>17063</v>
      </c>
      <c r="B3872" s="13" t="s">
        <v>753</v>
      </c>
      <c r="C3872" s="13" t="s">
        <v>265</v>
      </c>
      <c r="D3872" s="13" t="n">
        <v>2</v>
      </c>
      <c r="E3872" s="13" t="n">
        <v>293</v>
      </c>
      <c r="F3872" s="13" t="s">
        <v>755</v>
      </c>
      <c r="G3872" s="13" t="s">
        <v>28</v>
      </c>
      <c r="H3872" s="13" t="s">
        <v>25</v>
      </c>
      <c r="J3872" s="13" t="n">
        <v>1</v>
      </c>
      <c r="K3872" s="13" t="n">
        <v>12942</v>
      </c>
      <c r="L3872" s="14" t="n">
        <v>0.590277777777778</v>
      </c>
      <c r="M3872" s="15" t="n">
        <v>0.630555555555556</v>
      </c>
      <c r="N3872" s="16" t="n">
        <f aca="false">VLOOKUP(E3872,'Esp. percorsi al 18-10-22'!C:J,8,FALSE())</f>
        <v>27.838531399491</v>
      </c>
      <c r="Q3872" s="20" t="n">
        <v>67</v>
      </c>
      <c r="R3872" s="17" t="n">
        <f aca="false">+N3872*Q3872</f>
        <v>1865.1816037659</v>
      </c>
      <c r="S3872" s="17" t="n">
        <f aca="false">+O3872*Q3872</f>
        <v>0</v>
      </c>
      <c r="T3872" s="17"/>
      <c r="U3872" s="18" t="n">
        <f aca="false">+M3872-L3872</f>
        <v>0.0402777777777778</v>
      </c>
      <c r="V3872" s="18" t="n">
        <f aca="false">+U3872*Q3872</f>
        <v>2.69861111111111</v>
      </c>
      <c r="W3872" s="18"/>
    </row>
    <row r="3873" s="13" customFormat="true" ht="12" hidden="false" customHeight="false" outlineLevel="0" collapsed="false">
      <c r="A3873" s="12" t="n">
        <v>17291</v>
      </c>
      <c r="B3873" s="13" t="s">
        <v>753</v>
      </c>
      <c r="C3873" s="13" t="s">
        <v>265</v>
      </c>
      <c r="D3873" s="13" t="n">
        <v>2</v>
      </c>
      <c r="E3873" s="13" t="n">
        <v>293</v>
      </c>
      <c r="F3873" s="13" t="s">
        <v>755</v>
      </c>
      <c r="G3873" s="13" t="s">
        <v>28</v>
      </c>
      <c r="H3873" s="13" t="s">
        <v>29</v>
      </c>
      <c r="J3873" s="13" t="n">
        <v>1</v>
      </c>
      <c r="K3873" s="13" t="n">
        <v>17291</v>
      </c>
      <c r="L3873" s="14" t="n">
        <v>0.59375</v>
      </c>
      <c r="M3873" s="15" t="n">
        <v>0.634027777777778</v>
      </c>
      <c r="N3873" s="16" t="n">
        <f aca="false">VLOOKUP(E3873,'Esp. percorsi al 18-10-22'!C:J,8,FALSE())</f>
        <v>27.838531399491</v>
      </c>
      <c r="Q3873" s="20" t="n">
        <v>12</v>
      </c>
      <c r="R3873" s="17" t="n">
        <f aca="false">+N3873*Q3873</f>
        <v>334.062376793892</v>
      </c>
      <c r="S3873" s="17" t="n">
        <f aca="false">+O3873*Q3873</f>
        <v>0</v>
      </c>
      <c r="T3873" s="17"/>
      <c r="U3873" s="18" t="n">
        <f aca="false">+M3873-L3873</f>
        <v>0.0402777777777778</v>
      </c>
      <c r="V3873" s="18" t="n">
        <f aca="false">+U3873*Q3873</f>
        <v>0.483333333333333</v>
      </c>
      <c r="W3873" s="18"/>
    </row>
    <row r="3874" s="13" customFormat="true" ht="12" hidden="false" customHeight="false" outlineLevel="0" collapsed="false">
      <c r="A3874" s="12" t="n">
        <v>8489</v>
      </c>
      <c r="B3874" s="13" t="s">
        <v>753</v>
      </c>
      <c r="C3874" s="13" t="s">
        <v>265</v>
      </c>
      <c r="D3874" s="13" t="n">
        <v>2</v>
      </c>
      <c r="E3874" s="13" t="n">
        <v>293</v>
      </c>
      <c r="F3874" s="13" t="s">
        <v>755</v>
      </c>
      <c r="G3874" s="13" t="s">
        <v>26</v>
      </c>
      <c r="H3874" s="13" t="s">
        <v>29</v>
      </c>
      <c r="J3874" s="13" t="n">
        <v>1</v>
      </c>
      <c r="K3874" s="13" t="n">
        <v>5757</v>
      </c>
      <c r="L3874" s="14" t="n">
        <v>0.600694444444444</v>
      </c>
      <c r="M3874" s="15" t="n">
        <v>0.6375</v>
      </c>
      <c r="N3874" s="16" t="n">
        <f aca="false">VLOOKUP(E3874,'Esp. percorsi al 18-10-22'!C:J,8,FALSE())</f>
        <v>27.838531399491</v>
      </c>
      <c r="Q3874" s="20" t="n">
        <v>46</v>
      </c>
      <c r="R3874" s="17" t="n">
        <f aca="false">+N3874*Q3874</f>
        <v>1280.57244437659</v>
      </c>
      <c r="S3874" s="17" t="n">
        <f aca="false">+O3874*Q3874</f>
        <v>0</v>
      </c>
      <c r="T3874" s="17"/>
      <c r="U3874" s="18" t="n">
        <f aca="false">+M3874-L3874</f>
        <v>0.0368055555555556</v>
      </c>
      <c r="V3874" s="18" t="n">
        <f aca="false">+U3874*Q3874</f>
        <v>1.69305555555556</v>
      </c>
      <c r="W3874" s="18"/>
    </row>
    <row r="3875" s="13" customFormat="true" ht="12" hidden="false" customHeight="false" outlineLevel="0" collapsed="false">
      <c r="A3875" s="12" t="n">
        <v>13344</v>
      </c>
      <c r="B3875" s="13" t="s">
        <v>753</v>
      </c>
      <c r="C3875" s="13" t="s">
        <v>265</v>
      </c>
      <c r="D3875" s="13" t="n">
        <v>2</v>
      </c>
      <c r="E3875" s="13" t="n">
        <v>293</v>
      </c>
      <c r="F3875" s="13" t="s">
        <v>755</v>
      </c>
      <c r="G3875" s="13" t="s">
        <v>26</v>
      </c>
      <c r="H3875" s="13" t="s">
        <v>25</v>
      </c>
      <c r="J3875" s="13" t="n">
        <v>1</v>
      </c>
      <c r="K3875" s="13" t="n">
        <v>5622</v>
      </c>
      <c r="L3875" s="14" t="n">
        <v>0.611111111111111</v>
      </c>
      <c r="M3875" s="15" t="n">
        <v>0.649305555555556</v>
      </c>
      <c r="N3875" s="16" t="n">
        <f aca="false">VLOOKUP(E3875,'Esp. percorsi al 18-10-22'!C:J,8,FALSE())</f>
        <v>27.838531399491</v>
      </c>
      <c r="Q3875" s="20" t="n">
        <v>235</v>
      </c>
      <c r="R3875" s="17" t="n">
        <f aca="false">+N3875*Q3875</f>
        <v>6542.05487888039</v>
      </c>
      <c r="S3875" s="17" t="n">
        <f aca="false">+O3875*Q3875</f>
        <v>0</v>
      </c>
      <c r="T3875" s="17"/>
      <c r="U3875" s="18" t="n">
        <f aca="false">+M3875-L3875</f>
        <v>0.0381944444444444</v>
      </c>
      <c r="V3875" s="18" t="n">
        <f aca="false">+U3875*Q3875</f>
        <v>8.97569444444444</v>
      </c>
      <c r="W3875" s="18"/>
    </row>
    <row r="3876" s="13" customFormat="true" ht="12" hidden="false" customHeight="false" outlineLevel="0" collapsed="false">
      <c r="A3876" s="12" t="n">
        <v>17009</v>
      </c>
      <c r="B3876" s="13" t="s">
        <v>753</v>
      </c>
      <c r="C3876" s="13" t="s">
        <v>265</v>
      </c>
      <c r="D3876" s="13" t="n">
        <v>2</v>
      </c>
      <c r="E3876" s="13" t="n">
        <v>293</v>
      </c>
      <c r="F3876" s="13" t="s">
        <v>755</v>
      </c>
      <c r="G3876" s="13" t="s">
        <v>28</v>
      </c>
      <c r="H3876" s="13" t="s">
        <v>25</v>
      </c>
      <c r="J3876" s="13" t="n">
        <v>1</v>
      </c>
      <c r="K3876" s="13" t="n">
        <v>12943</v>
      </c>
      <c r="L3876" s="14" t="n">
        <v>0.611111111111111</v>
      </c>
      <c r="M3876" s="15" t="n">
        <v>0.651388888888889</v>
      </c>
      <c r="N3876" s="16" t="n">
        <f aca="false">VLOOKUP(E3876,'Esp. percorsi al 18-10-22'!C:J,8,FALSE())</f>
        <v>27.838531399491</v>
      </c>
      <c r="Q3876" s="20" t="n">
        <v>67</v>
      </c>
      <c r="R3876" s="17" t="n">
        <f aca="false">+N3876*Q3876</f>
        <v>1865.1816037659</v>
      </c>
      <c r="S3876" s="17" t="n">
        <f aca="false">+O3876*Q3876</f>
        <v>0</v>
      </c>
      <c r="T3876" s="17"/>
      <c r="U3876" s="18" t="n">
        <f aca="false">+M3876-L3876</f>
        <v>0.0402777777777778</v>
      </c>
      <c r="V3876" s="18" t="n">
        <f aca="false">+U3876*Q3876</f>
        <v>2.69861111111111</v>
      </c>
      <c r="W3876" s="18"/>
    </row>
    <row r="3877" s="13" customFormat="true" ht="12" hidden="false" customHeight="false" outlineLevel="0" collapsed="false">
      <c r="A3877" s="12" t="n">
        <v>17296</v>
      </c>
      <c r="B3877" s="13" t="s">
        <v>753</v>
      </c>
      <c r="C3877" s="13" t="s">
        <v>265</v>
      </c>
      <c r="D3877" s="13" t="n">
        <v>2</v>
      </c>
      <c r="E3877" s="13" t="n">
        <v>293</v>
      </c>
      <c r="F3877" s="13" t="s">
        <v>755</v>
      </c>
      <c r="G3877" s="13" t="s">
        <v>28</v>
      </c>
      <c r="H3877" s="13" t="s">
        <v>29</v>
      </c>
      <c r="J3877" s="13" t="n">
        <v>1</v>
      </c>
      <c r="K3877" s="13" t="n">
        <v>17296</v>
      </c>
      <c r="L3877" s="14" t="n">
        <v>0.614583333333333</v>
      </c>
      <c r="M3877" s="15" t="n">
        <v>0.654861111111111</v>
      </c>
      <c r="N3877" s="16" t="n">
        <f aca="false">VLOOKUP(E3877,'Esp. percorsi al 18-10-22'!C:J,8,FALSE())</f>
        <v>27.838531399491</v>
      </c>
      <c r="Q3877" s="20" t="n">
        <v>12</v>
      </c>
      <c r="R3877" s="17" t="n">
        <f aca="false">+N3877*Q3877</f>
        <v>334.062376793892</v>
      </c>
      <c r="S3877" s="17" t="n">
        <f aca="false">+O3877*Q3877</f>
        <v>0</v>
      </c>
      <c r="T3877" s="17"/>
      <c r="U3877" s="18" t="n">
        <f aca="false">+M3877-L3877</f>
        <v>0.0402777777777778</v>
      </c>
      <c r="V3877" s="18" t="n">
        <f aca="false">+U3877*Q3877</f>
        <v>0.483333333333333</v>
      </c>
      <c r="W3877" s="18"/>
    </row>
    <row r="3878" s="13" customFormat="true" ht="12" hidden="false" customHeight="false" outlineLevel="0" collapsed="false">
      <c r="A3878" s="12" t="n">
        <v>8490</v>
      </c>
      <c r="B3878" s="13" t="s">
        <v>753</v>
      </c>
      <c r="C3878" s="13" t="s">
        <v>265</v>
      </c>
      <c r="D3878" s="13" t="n">
        <v>2</v>
      </c>
      <c r="E3878" s="13" t="n">
        <v>293</v>
      </c>
      <c r="F3878" s="13" t="s">
        <v>755</v>
      </c>
      <c r="G3878" s="13" t="s">
        <v>26</v>
      </c>
      <c r="H3878" s="13" t="s">
        <v>29</v>
      </c>
      <c r="J3878" s="13" t="n">
        <v>1</v>
      </c>
      <c r="K3878" s="13" t="n">
        <v>5759</v>
      </c>
      <c r="L3878" s="14" t="n">
        <v>0.621527777777778</v>
      </c>
      <c r="M3878" s="15" t="n">
        <v>0.658333333333333</v>
      </c>
      <c r="N3878" s="16" t="n">
        <f aca="false">VLOOKUP(E3878,'Esp. percorsi al 18-10-22'!C:J,8,FALSE())</f>
        <v>27.838531399491</v>
      </c>
      <c r="Q3878" s="20" t="n">
        <v>46</v>
      </c>
      <c r="R3878" s="17" t="n">
        <f aca="false">+N3878*Q3878</f>
        <v>1280.57244437659</v>
      </c>
      <c r="S3878" s="17" t="n">
        <f aca="false">+O3878*Q3878</f>
        <v>0</v>
      </c>
      <c r="T3878" s="17"/>
      <c r="U3878" s="18" t="n">
        <f aca="false">+M3878-L3878</f>
        <v>0.0368055555555556</v>
      </c>
      <c r="V3878" s="18" t="n">
        <f aca="false">+U3878*Q3878</f>
        <v>1.69305555555556</v>
      </c>
      <c r="W3878" s="18"/>
    </row>
    <row r="3879" s="13" customFormat="true" ht="12" hidden="false" customHeight="false" outlineLevel="0" collapsed="false">
      <c r="A3879" s="12" t="n">
        <v>13345</v>
      </c>
      <c r="B3879" s="13" t="s">
        <v>753</v>
      </c>
      <c r="C3879" s="13" t="s">
        <v>265</v>
      </c>
      <c r="D3879" s="13" t="n">
        <v>2</v>
      </c>
      <c r="E3879" s="13" t="n">
        <v>293</v>
      </c>
      <c r="F3879" s="13" t="s">
        <v>755</v>
      </c>
      <c r="G3879" s="13" t="s">
        <v>26</v>
      </c>
      <c r="H3879" s="13" t="s">
        <v>25</v>
      </c>
      <c r="J3879" s="13" t="n">
        <v>1</v>
      </c>
      <c r="K3879" s="13" t="n">
        <v>5623</v>
      </c>
      <c r="L3879" s="14" t="n">
        <v>0.631944444444444</v>
      </c>
      <c r="M3879" s="15" t="n">
        <v>0.670138888888889</v>
      </c>
      <c r="N3879" s="16" t="n">
        <f aca="false">VLOOKUP(E3879,'Esp. percorsi al 18-10-22'!C:J,8,FALSE())</f>
        <v>27.838531399491</v>
      </c>
      <c r="Q3879" s="20" t="n">
        <v>235</v>
      </c>
      <c r="R3879" s="17" t="n">
        <f aca="false">+N3879*Q3879</f>
        <v>6542.05487888039</v>
      </c>
      <c r="S3879" s="17" t="n">
        <f aca="false">+O3879*Q3879</f>
        <v>0</v>
      </c>
      <c r="T3879" s="17"/>
      <c r="U3879" s="18" t="n">
        <f aca="false">+M3879-L3879</f>
        <v>0.0381944444444444</v>
      </c>
      <c r="V3879" s="18" t="n">
        <f aca="false">+U3879*Q3879</f>
        <v>8.97569444444444</v>
      </c>
      <c r="W3879" s="18"/>
    </row>
    <row r="3880" s="13" customFormat="true" ht="12" hidden="false" customHeight="false" outlineLevel="0" collapsed="false">
      <c r="A3880" s="12" t="n">
        <v>16984</v>
      </c>
      <c r="B3880" s="13" t="s">
        <v>753</v>
      </c>
      <c r="C3880" s="13" t="s">
        <v>265</v>
      </c>
      <c r="D3880" s="13" t="n">
        <v>2</v>
      </c>
      <c r="E3880" s="13" t="n">
        <v>293</v>
      </c>
      <c r="F3880" s="13" t="s">
        <v>755</v>
      </c>
      <c r="G3880" s="13" t="s">
        <v>28</v>
      </c>
      <c r="H3880" s="13" t="s">
        <v>25</v>
      </c>
      <c r="J3880" s="13" t="n">
        <v>1</v>
      </c>
      <c r="K3880" s="13" t="n">
        <v>16984</v>
      </c>
      <c r="L3880" s="14" t="n">
        <v>0.631944444444444</v>
      </c>
      <c r="M3880" s="15" t="n">
        <v>0.672222222222222</v>
      </c>
      <c r="N3880" s="16" t="n">
        <f aca="false">VLOOKUP(E3880,'Esp. percorsi al 18-10-22'!C:J,8,FALSE())</f>
        <v>27.838531399491</v>
      </c>
      <c r="Q3880" s="20" t="n">
        <v>67</v>
      </c>
      <c r="R3880" s="17" t="n">
        <f aca="false">+N3880*Q3880</f>
        <v>1865.1816037659</v>
      </c>
      <c r="S3880" s="17" t="n">
        <f aca="false">+O3880*Q3880</f>
        <v>0</v>
      </c>
      <c r="T3880" s="17"/>
      <c r="U3880" s="18" t="n">
        <f aca="false">+M3880-L3880</f>
        <v>0.0402777777777778</v>
      </c>
      <c r="V3880" s="18" t="n">
        <f aca="false">+U3880*Q3880</f>
        <v>2.69861111111111</v>
      </c>
      <c r="W3880" s="18"/>
    </row>
    <row r="3881" s="13" customFormat="true" ht="12" hidden="false" customHeight="false" outlineLevel="0" collapsed="false">
      <c r="A3881" s="12" t="n">
        <v>18364</v>
      </c>
      <c r="B3881" s="13" t="s">
        <v>753</v>
      </c>
      <c r="C3881" s="13" t="s">
        <v>265</v>
      </c>
      <c r="D3881" s="13" t="n">
        <v>2</v>
      </c>
      <c r="E3881" s="13" t="n">
        <v>293</v>
      </c>
      <c r="F3881" s="13" t="s">
        <v>755</v>
      </c>
      <c r="G3881" s="13" t="s">
        <v>28</v>
      </c>
      <c r="H3881" s="13" t="s">
        <v>29</v>
      </c>
      <c r="J3881" s="13" t="n">
        <v>1</v>
      </c>
      <c r="K3881" s="13" t="n">
        <v>17276</v>
      </c>
      <c r="L3881" s="14" t="n">
        <v>0.642361111111111</v>
      </c>
      <c r="M3881" s="15" t="n">
        <v>0.682638888888889</v>
      </c>
      <c r="N3881" s="16" t="n">
        <f aca="false">VLOOKUP(E3881,'Esp. percorsi al 18-10-22'!C:J,8,FALSE())</f>
        <v>27.838531399491</v>
      </c>
      <c r="Q3881" s="20" t="n">
        <v>12</v>
      </c>
      <c r="R3881" s="17" t="n">
        <f aca="false">+N3881*Q3881</f>
        <v>334.062376793892</v>
      </c>
      <c r="S3881" s="17" t="n">
        <f aca="false">+O3881*Q3881</f>
        <v>0</v>
      </c>
      <c r="T3881" s="17"/>
      <c r="U3881" s="18" t="n">
        <f aca="false">+M3881-L3881</f>
        <v>0.0402777777777778</v>
      </c>
      <c r="V3881" s="18" t="n">
        <f aca="false">+U3881*Q3881</f>
        <v>0.483333333333333</v>
      </c>
      <c r="W3881" s="18"/>
    </row>
    <row r="3882" s="13" customFormat="true" ht="12" hidden="false" customHeight="false" outlineLevel="0" collapsed="false">
      <c r="A3882" s="12" t="n">
        <v>8491</v>
      </c>
      <c r="B3882" s="13" t="s">
        <v>753</v>
      </c>
      <c r="C3882" s="13" t="s">
        <v>265</v>
      </c>
      <c r="D3882" s="13" t="n">
        <v>2</v>
      </c>
      <c r="E3882" s="13" t="n">
        <v>293</v>
      </c>
      <c r="F3882" s="13" t="s">
        <v>755</v>
      </c>
      <c r="G3882" s="13" t="s">
        <v>26</v>
      </c>
      <c r="H3882" s="13" t="s">
        <v>29</v>
      </c>
      <c r="J3882" s="13" t="n">
        <v>1</v>
      </c>
      <c r="K3882" s="13" t="n">
        <v>5761</v>
      </c>
      <c r="L3882" s="14" t="n">
        <v>0.642361111111111</v>
      </c>
      <c r="M3882" s="15" t="n">
        <v>0.679166666666667</v>
      </c>
      <c r="N3882" s="16" t="n">
        <f aca="false">VLOOKUP(E3882,'Esp. percorsi al 18-10-22'!C:J,8,FALSE())</f>
        <v>27.838531399491</v>
      </c>
      <c r="Q3882" s="20" t="n">
        <v>46</v>
      </c>
      <c r="R3882" s="17" t="n">
        <f aca="false">+N3882*Q3882</f>
        <v>1280.57244437659</v>
      </c>
      <c r="S3882" s="17" t="n">
        <f aca="false">+O3882*Q3882</f>
        <v>0</v>
      </c>
      <c r="T3882" s="17"/>
      <c r="U3882" s="18" t="n">
        <f aca="false">+M3882-L3882</f>
        <v>0.0368055555555556</v>
      </c>
      <c r="V3882" s="18" t="n">
        <f aca="false">+U3882*Q3882</f>
        <v>1.69305555555556</v>
      </c>
      <c r="W3882" s="18"/>
    </row>
    <row r="3883" s="13" customFormat="true" ht="12" hidden="false" customHeight="false" outlineLevel="0" collapsed="false">
      <c r="A3883" s="12" t="n">
        <v>18376</v>
      </c>
      <c r="B3883" s="13" t="s">
        <v>753</v>
      </c>
      <c r="C3883" s="13" t="s">
        <v>265</v>
      </c>
      <c r="D3883" s="13" t="n">
        <v>2</v>
      </c>
      <c r="E3883" s="13" t="n">
        <v>293</v>
      </c>
      <c r="F3883" s="13" t="s">
        <v>755</v>
      </c>
      <c r="G3883" s="13" t="s">
        <v>28</v>
      </c>
      <c r="H3883" s="13" t="s">
        <v>25</v>
      </c>
      <c r="J3883" s="13" t="n">
        <v>1</v>
      </c>
      <c r="K3883" s="13" t="n">
        <v>16969</v>
      </c>
      <c r="L3883" s="14" t="n">
        <v>0.645833333333333</v>
      </c>
      <c r="M3883" s="15" t="n">
        <v>0.686111111111111</v>
      </c>
      <c r="N3883" s="16" t="n">
        <f aca="false">VLOOKUP(E3883,'Esp. percorsi al 18-10-22'!C:J,8,FALSE())</f>
        <v>27.838531399491</v>
      </c>
      <c r="Q3883" s="20" t="n">
        <v>67</v>
      </c>
      <c r="R3883" s="17" t="n">
        <f aca="false">+N3883*Q3883</f>
        <v>1865.1816037659</v>
      </c>
      <c r="S3883" s="17" t="n">
        <f aca="false">+O3883*Q3883</f>
        <v>0</v>
      </c>
      <c r="T3883" s="17"/>
      <c r="U3883" s="18" t="n">
        <f aca="false">+M3883-L3883</f>
        <v>0.0402777777777778</v>
      </c>
      <c r="V3883" s="18" t="n">
        <f aca="false">+U3883*Q3883</f>
        <v>2.69861111111111</v>
      </c>
      <c r="W3883" s="18"/>
    </row>
    <row r="3884" s="13" customFormat="true" ht="12" hidden="false" customHeight="false" outlineLevel="0" collapsed="false">
      <c r="A3884" s="12" t="n">
        <v>13346</v>
      </c>
      <c r="B3884" s="13" t="s">
        <v>753</v>
      </c>
      <c r="C3884" s="13" t="s">
        <v>265</v>
      </c>
      <c r="D3884" s="13" t="n">
        <v>2</v>
      </c>
      <c r="E3884" s="13" t="n">
        <v>293</v>
      </c>
      <c r="F3884" s="13" t="s">
        <v>755</v>
      </c>
      <c r="G3884" s="13" t="s">
        <v>26</v>
      </c>
      <c r="H3884" s="13" t="s">
        <v>25</v>
      </c>
      <c r="J3884" s="13" t="n">
        <v>1</v>
      </c>
      <c r="K3884" s="13" t="n">
        <v>5624</v>
      </c>
      <c r="L3884" s="14" t="n">
        <v>0.65625</v>
      </c>
      <c r="M3884" s="15" t="n">
        <v>0.694444444444444</v>
      </c>
      <c r="N3884" s="16" t="n">
        <f aca="false">VLOOKUP(E3884,'Esp. percorsi al 18-10-22'!C:J,8,FALSE())</f>
        <v>27.838531399491</v>
      </c>
      <c r="Q3884" s="20" t="n">
        <v>235</v>
      </c>
      <c r="R3884" s="17" t="n">
        <f aca="false">+N3884*Q3884</f>
        <v>6542.05487888039</v>
      </c>
      <c r="S3884" s="17" t="n">
        <f aca="false">+O3884*Q3884</f>
        <v>0</v>
      </c>
      <c r="T3884" s="17"/>
      <c r="U3884" s="18" t="n">
        <f aca="false">+M3884-L3884</f>
        <v>0.0381944444444444</v>
      </c>
      <c r="V3884" s="18" t="n">
        <f aca="false">+U3884*Q3884</f>
        <v>8.97569444444444</v>
      </c>
      <c r="W3884" s="18"/>
    </row>
    <row r="3885" s="13" customFormat="true" ht="12" hidden="false" customHeight="false" outlineLevel="0" collapsed="false">
      <c r="A3885" s="12" t="n">
        <v>17312</v>
      </c>
      <c r="B3885" s="13" t="s">
        <v>753</v>
      </c>
      <c r="C3885" s="13" t="s">
        <v>265</v>
      </c>
      <c r="D3885" s="13" t="n">
        <v>2</v>
      </c>
      <c r="E3885" s="13" t="n">
        <v>293</v>
      </c>
      <c r="F3885" s="13" t="s">
        <v>755</v>
      </c>
      <c r="G3885" s="13" t="s">
        <v>28</v>
      </c>
      <c r="H3885" s="13" t="s">
        <v>29</v>
      </c>
      <c r="J3885" s="13" t="n">
        <v>1</v>
      </c>
      <c r="K3885" s="13" t="n">
        <v>17312</v>
      </c>
      <c r="L3885" s="14" t="n">
        <v>0.65625</v>
      </c>
      <c r="M3885" s="15" t="n">
        <v>0.696527777777778</v>
      </c>
      <c r="N3885" s="16" t="n">
        <f aca="false">VLOOKUP(E3885,'Esp. percorsi al 18-10-22'!C:J,8,FALSE())</f>
        <v>27.838531399491</v>
      </c>
      <c r="Q3885" s="20" t="n">
        <v>12</v>
      </c>
      <c r="R3885" s="17" t="n">
        <f aca="false">+N3885*Q3885</f>
        <v>334.062376793892</v>
      </c>
      <c r="S3885" s="17" t="n">
        <f aca="false">+O3885*Q3885</f>
        <v>0</v>
      </c>
      <c r="T3885" s="17"/>
      <c r="U3885" s="18" t="n">
        <f aca="false">+M3885-L3885</f>
        <v>0.0402777777777778</v>
      </c>
      <c r="V3885" s="18" t="n">
        <f aca="false">+U3885*Q3885</f>
        <v>0.483333333333333</v>
      </c>
      <c r="W3885" s="18"/>
    </row>
    <row r="3886" s="13" customFormat="true" ht="12" hidden="false" customHeight="false" outlineLevel="0" collapsed="false">
      <c r="A3886" s="12" t="n">
        <v>16841</v>
      </c>
      <c r="B3886" s="13" t="s">
        <v>753</v>
      </c>
      <c r="C3886" s="13" t="s">
        <v>265</v>
      </c>
      <c r="D3886" s="13" t="n">
        <v>2</v>
      </c>
      <c r="E3886" s="13" t="n">
        <v>293</v>
      </c>
      <c r="F3886" s="13" t="s">
        <v>755</v>
      </c>
      <c r="G3886" s="13" t="s">
        <v>28</v>
      </c>
      <c r="H3886" s="13" t="s">
        <v>25</v>
      </c>
      <c r="J3886" s="13" t="n">
        <v>1</v>
      </c>
      <c r="K3886" s="13" t="n">
        <v>16841</v>
      </c>
      <c r="L3886" s="14" t="n">
        <v>0.659722222222222</v>
      </c>
      <c r="M3886" s="15" t="n">
        <v>0.7</v>
      </c>
      <c r="N3886" s="16" t="n">
        <f aca="false">VLOOKUP(E3886,'Esp. percorsi al 18-10-22'!C:J,8,FALSE())</f>
        <v>27.838531399491</v>
      </c>
      <c r="Q3886" s="20" t="n">
        <v>67</v>
      </c>
      <c r="R3886" s="17" t="n">
        <f aca="false">+N3886*Q3886</f>
        <v>1865.1816037659</v>
      </c>
      <c r="S3886" s="17" t="n">
        <f aca="false">+O3886*Q3886</f>
        <v>0</v>
      </c>
      <c r="T3886" s="17"/>
      <c r="U3886" s="18" t="n">
        <f aca="false">+M3886-L3886</f>
        <v>0.0402777777777778</v>
      </c>
      <c r="V3886" s="18" t="n">
        <f aca="false">+U3886*Q3886</f>
        <v>2.69861111111111</v>
      </c>
      <c r="W3886" s="18"/>
    </row>
    <row r="3887" s="13" customFormat="true" ht="12" hidden="false" customHeight="false" outlineLevel="0" collapsed="false">
      <c r="A3887" s="12" t="n">
        <v>13210</v>
      </c>
      <c r="B3887" s="13" t="s">
        <v>753</v>
      </c>
      <c r="C3887" s="13" t="s">
        <v>265</v>
      </c>
      <c r="D3887" s="13" t="n">
        <v>2</v>
      </c>
      <c r="E3887" s="13" t="n">
        <v>293</v>
      </c>
      <c r="F3887" s="13" t="s">
        <v>755</v>
      </c>
      <c r="G3887" s="13" t="s">
        <v>26</v>
      </c>
      <c r="H3887" s="13" t="s">
        <v>29</v>
      </c>
      <c r="J3887" s="13" t="n">
        <v>1</v>
      </c>
      <c r="K3887" s="13" t="n">
        <v>5765</v>
      </c>
      <c r="L3887" s="14" t="n">
        <v>0.663194444444444</v>
      </c>
      <c r="M3887" s="15" t="n">
        <v>0.7</v>
      </c>
      <c r="N3887" s="16" t="n">
        <f aca="false">VLOOKUP(E3887,'Esp. percorsi al 18-10-22'!C:J,8,FALSE())</f>
        <v>27.838531399491</v>
      </c>
      <c r="Q3887" s="20" t="n">
        <v>46</v>
      </c>
      <c r="R3887" s="17" t="n">
        <f aca="false">+N3887*Q3887</f>
        <v>1280.57244437659</v>
      </c>
      <c r="S3887" s="17" t="n">
        <f aca="false">+O3887*Q3887</f>
        <v>0</v>
      </c>
      <c r="T3887" s="17"/>
      <c r="U3887" s="18" t="n">
        <f aca="false">+M3887-L3887</f>
        <v>0.0368055555555556</v>
      </c>
      <c r="V3887" s="18" t="n">
        <f aca="false">+U3887*Q3887</f>
        <v>1.69305555555556</v>
      </c>
      <c r="W3887" s="18"/>
    </row>
    <row r="3888" s="13" customFormat="true" ht="12" hidden="false" customHeight="false" outlineLevel="0" collapsed="false">
      <c r="A3888" s="12" t="n">
        <v>8519</v>
      </c>
      <c r="B3888" s="13" t="s">
        <v>753</v>
      </c>
      <c r="C3888" s="13" t="s">
        <v>265</v>
      </c>
      <c r="D3888" s="13" t="n">
        <v>2</v>
      </c>
      <c r="E3888" s="13" t="n">
        <v>293</v>
      </c>
      <c r="F3888" s="13" t="s">
        <v>755</v>
      </c>
      <c r="G3888" s="13" t="s">
        <v>26</v>
      </c>
      <c r="H3888" s="13" t="s">
        <v>30</v>
      </c>
      <c r="J3888" s="13" t="n">
        <v>1</v>
      </c>
      <c r="K3888" s="13" t="n">
        <v>5816</v>
      </c>
      <c r="L3888" s="14" t="n">
        <v>0.663194444444444</v>
      </c>
      <c r="M3888" s="15" t="n">
        <v>0.7</v>
      </c>
      <c r="N3888" s="16" t="n">
        <f aca="false">VLOOKUP(E3888,'Esp. percorsi al 18-10-22'!C:J,8,FALSE())</f>
        <v>27.838531399491</v>
      </c>
      <c r="Q3888" s="20" t="n">
        <v>5</v>
      </c>
      <c r="R3888" s="17" t="n">
        <f aca="false">+N3888*Q3888</f>
        <v>139.192656997455</v>
      </c>
      <c r="S3888" s="17" t="n">
        <f aca="false">+O3888*Q3888</f>
        <v>0</v>
      </c>
      <c r="T3888" s="17"/>
      <c r="U3888" s="18" t="n">
        <f aca="false">+M3888-L3888</f>
        <v>0.0368055555555556</v>
      </c>
      <c r="V3888" s="18" t="n">
        <f aca="false">+U3888*Q3888</f>
        <v>0.184027777777778</v>
      </c>
      <c r="W3888" s="18"/>
    </row>
    <row r="3889" s="13" customFormat="true" ht="12" hidden="false" customHeight="false" outlineLevel="0" collapsed="false">
      <c r="A3889" s="12" t="n">
        <v>17059</v>
      </c>
      <c r="B3889" s="13" t="s">
        <v>753</v>
      </c>
      <c r="C3889" s="13" t="s">
        <v>265</v>
      </c>
      <c r="D3889" s="13" t="n">
        <v>2</v>
      </c>
      <c r="E3889" s="13" t="n">
        <v>293</v>
      </c>
      <c r="F3889" s="13" t="s">
        <v>755</v>
      </c>
      <c r="G3889" s="13" t="s">
        <v>28</v>
      </c>
      <c r="H3889" s="13" t="s">
        <v>25</v>
      </c>
      <c r="J3889" s="13" t="n">
        <v>1</v>
      </c>
      <c r="K3889" s="13" t="n">
        <v>17059</v>
      </c>
      <c r="L3889" s="14" t="n">
        <v>0.673611111111111</v>
      </c>
      <c r="M3889" s="15" t="n">
        <v>0.713888888888889</v>
      </c>
      <c r="N3889" s="16" t="n">
        <f aca="false">VLOOKUP(E3889,'Esp. percorsi al 18-10-22'!C:J,8,FALSE())</f>
        <v>27.838531399491</v>
      </c>
      <c r="Q3889" s="20" t="n">
        <v>67</v>
      </c>
      <c r="R3889" s="17" t="n">
        <f aca="false">+N3889*Q3889</f>
        <v>1865.1816037659</v>
      </c>
      <c r="S3889" s="17" t="n">
        <f aca="false">+O3889*Q3889</f>
        <v>0</v>
      </c>
      <c r="T3889" s="17"/>
      <c r="U3889" s="18" t="n">
        <f aca="false">+M3889-L3889</f>
        <v>0.0402777777777778</v>
      </c>
      <c r="V3889" s="18" t="n">
        <f aca="false">+U3889*Q3889</f>
        <v>2.69861111111111</v>
      </c>
      <c r="W3889" s="18"/>
    </row>
    <row r="3890" s="13" customFormat="true" ht="12" hidden="false" customHeight="false" outlineLevel="0" collapsed="false">
      <c r="A3890" s="12" t="n">
        <v>13347</v>
      </c>
      <c r="B3890" s="13" t="s">
        <v>753</v>
      </c>
      <c r="C3890" s="13" t="s">
        <v>265</v>
      </c>
      <c r="D3890" s="13" t="n">
        <v>2</v>
      </c>
      <c r="E3890" s="13" t="n">
        <v>293</v>
      </c>
      <c r="F3890" s="13" t="s">
        <v>755</v>
      </c>
      <c r="G3890" s="13" t="s">
        <v>26</v>
      </c>
      <c r="H3890" s="13" t="s">
        <v>25</v>
      </c>
      <c r="J3890" s="13" t="n">
        <v>1</v>
      </c>
      <c r="K3890" s="13" t="n">
        <v>5625</v>
      </c>
      <c r="L3890" s="14" t="n">
        <v>0.677083333333333</v>
      </c>
      <c r="M3890" s="15" t="n">
        <v>0.715277777777778</v>
      </c>
      <c r="N3890" s="16" t="n">
        <f aca="false">VLOOKUP(E3890,'Esp. percorsi al 18-10-22'!C:J,8,FALSE())</f>
        <v>27.838531399491</v>
      </c>
      <c r="Q3890" s="20" t="n">
        <v>235</v>
      </c>
      <c r="R3890" s="17" t="n">
        <f aca="false">+N3890*Q3890</f>
        <v>6542.05487888039</v>
      </c>
      <c r="S3890" s="17" t="n">
        <f aca="false">+O3890*Q3890</f>
        <v>0</v>
      </c>
      <c r="T3890" s="17"/>
      <c r="U3890" s="18" t="n">
        <f aca="false">+M3890-L3890</f>
        <v>0.0381944444444444</v>
      </c>
      <c r="V3890" s="18" t="n">
        <f aca="false">+U3890*Q3890</f>
        <v>8.97569444444444</v>
      </c>
      <c r="W3890" s="18"/>
    </row>
    <row r="3891" s="13" customFormat="true" ht="12" hidden="false" customHeight="false" outlineLevel="0" collapsed="false">
      <c r="A3891" s="12" t="n">
        <v>17192</v>
      </c>
      <c r="B3891" s="13" t="s">
        <v>753</v>
      </c>
      <c r="C3891" s="13" t="s">
        <v>265</v>
      </c>
      <c r="D3891" s="13" t="n">
        <v>2</v>
      </c>
      <c r="E3891" s="13" t="n">
        <v>293</v>
      </c>
      <c r="F3891" s="13" t="s">
        <v>755</v>
      </c>
      <c r="G3891" s="13" t="s">
        <v>28</v>
      </c>
      <c r="H3891" s="13" t="s">
        <v>29</v>
      </c>
      <c r="J3891" s="13" t="n">
        <v>1</v>
      </c>
      <c r="K3891" s="13" t="n">
        <v>17192</v>
      </c>
      <c r="L3891" s="14" t="n">
        <v>0.677083333333333</v>
      </c>
      <c r="M3891" s="15" t="n">
        <v>0.717361111111111</v>
      </c>
      <c r="N3891" s="16" t="n">
        <f aca="false">VLOOKUP(E3891,'Esp. percorsi al 18-10-22'!C:J,8,FALSE())</f>
        <v>27.838531399491</v>
      </c>
      <c r="Q3891" s="20" t="n">
        <v>12</v>
      </c>
      <c r="R3891" s="17" t="n">
        <f aca="false">+N3891*Q3891</f>
        <v>334.062376793892</v>
      </c>
      <c r="S3891" s="17" t="n">
        <f aca="false">+O3891*Q3891</f>
        <v>0</v>
      </c>
      <c r="T3891" s="17"/>
      <c r="U3891" s="18" t="n">
        <f aca="false">+M3891-L3891</f>
        <v>0.0402777777777778</v>
      </c>
      <c r="V3891" s="18" t="n">
        <f aca="false">+U3891*Q3891</f>
        <v>0.483333333333333</v>
      </c>
      <c r="W3891" s="18"/>
    </row>
    <row r="3892" s="13" customFormat="true" ht="12" hidden="false" customHeight="false" outlineLevel="0" collapsed="false">
      <c r="A3892" s="12" t="n">
        <v>8493</v>
      </c>
      <c r="B3892" s="13" t="s">
        <v>753</v>
      </c>
      <c r="C3892" s="13" t="s">
        <v>265</v>
      </c>
      <c r="D3892" s="13" t="n">
        <v>2</v>
      </c>
      <c r="E3892" s="13" t="n">
        <v>293</v>
      </c>
      <c r="F3892" s="13" t="s">
        <v>755</v>
      </c>
      <c r="G3892" s="13" t="s">
        <v>26</v>
      </c>
      <c r="H3892" s="13" t="s">
        <v>29</v>
      </c>
      <c r="J3892" s="13" t="n">
        <v>1</v>
      </c>
      <c r="K3892" s="13" t="n">
        <v>5767</v>
      </c>
      <c r="L3892" s="14" t="n">
        <v>0.684027777777778</v>
      </c>
      <c r="M3892" s="15" t="n">
        <v>0.720833333333333</v>
      </c>
      <c r="N3892" s="16" t="n">
        <f aca="false">VLOOKUP(E3892,'Esp. percorsi al 18-10-22'!C:J,8,FALSE())</f>
        <v>27.838531399491</v>
      </c>
      <c r="Q3892" s="20" t="n">
        <v>46</v>
      </c>
      <c r="R3892" s="17" t="n">
        <f aca="false">+N3892*Q3892</f>
        <v>1280.57244437659</v>
      </c>
      <c r="S3892" s="17" t="n">
        <f aca="false">+O3892*Q3892</f>
        <v>0</v>
      </c>
      <c r="T3892" s="17"/>
      <c r="U3892" s="18" t="n">
        <f aca="false">+M3892-L3892</f>
        <v>0.0368055555555556</v>
      </c>
      <c r="V3892" s="18" t="n">
        <f aca="false">+U3892*Q3892</f>
        <v>1.69305555555556</v>
      </c>
      <c r="W3892" s="18"/>
    </row>
    <row r="3893" s="13" customFormat="true" ht="12" hidden="false" customHeight="false" outlineLevel="0" collapsed="false">
      <c r="A3893" s="12" t="n">
        <v>17066</v>
      </c>
      <c r="B3893" s="13" t="s">
        <v>753</v>
      </c>
      <c r="C3893" s="13" t="s">
        <v>265</v>
      </c>
      <c r="D3893" s="13" t="n">
        <v>2</v>
      </c>
      <c r="E3893" s="13" t="n">
        <v>293</v>
      </c>
      <c r="F3893" s="13" t="s">
        <v>755</v>
      </c>
      <c r="G3893" s="13" t="s">
        <v>28</v>
      </c>
      <c r="H3893" s="13" t="s">
        <v>25</v>
      </c>
      <c r="J3893" s="13" t="n">
        <v>1</v>
      </c>
      <c r="K3893" s="13" t="n">
        <v>17066</v>
      </c>
      <c r="L3893" s="14" t="n">
        <v>0.6875</v>
      </c>
      <c r="M3893" s="15" t="n">
        <v>0.727777777777778</v>
      </c>
      <c r="N3893" s="16" t="n">
        <f aca="false">VLOOKUP(E3893,'Esp. percorsi al 18-10-22'!C:J,8,FALSE())</f>
        <v>27.838531399491</v>
      </c>
      <c r="Q3893" s="20" t="n">
        <v>67</v>
      </c>
      <c r="R3893" s="17" t="n">
        <f aca="false">+N3893*Q3893</f>
        <v>1865.1816037659</v>
      </c>
      <c r="S3893" s="17" t="n">
        <f aca="false">+O3893*Q3893</f>
        <v>0</v>
      </c>
      <c r="T3893" s="17"/>
      <c r="U3893" s="18" t="n">
        <f aca="false">+M3893-L3893</f>
        <v>0.0402777777777778</v>
      </c>
      <c r="V3893" s="18" t="n">
        <f aca="false">+U3893*Q3893</f>
        <v>2.69861111111111</v>
      </c>
      <c r="W3893" s="18"/>
    </row>
    <row r="3894" s="13" customFormat="true" ht="12" hidden="false" customHeight="false" outlineLevel="0" collapsed="false">
      <c r="A3894" s="12" t="n">
        <v>17213</v>
      </c>
      <c r="B3894" s="13" t="s">
        <v>753</v>
      </c>
      <c r="C3894" s="13" t="s">
        <v>265</v>
      </c>
      <c r="D3894" s="13" t="n">
        <v>2</v>
      </c>
      <c r="E3894" s="13" t="n">
        <v>293</v>
      </c>
      <c r="F3894" s="13" t="s">
        <v>755</v>
      </c>
      <c r="G3894" s="13" t="s">
        <v>28</v>
      </c>
      <c r="H3894" s="13" t="s">
        <v>29</v>
      </c>
      <c r="J3894" s="13" t="n">
        <v>1</v>
      </c>
      <c r="K3894" s="13" t="n">
        <v>17213</v>
      </c>
      <c r="L3894" s="14" t="n">
        <v>0.690972222222222</v>
      </c>
      <c r="M3894" s="15" t="n">
        <v>0.73125</v>
      </c>
      <c r="N3894" s="16" t="n">
        <f aca="false">VLOOKUP(E3894,'Esp. percorsi al 18-10-22'!C:J,8,FALSE())</f>
        <v>27.838531399491</v>
      </c>
      <c r="Q3894" s="20" t="n">
        <v>12</v>
      </c>
      <c r="R3894" s="17" t="n">
        <f aca="false">+N3894*Q3894</f>
        <v>334.062376793892</v>
      </c>
      <c r="S3894" s="17" t="n">
        <f aca="false">+O3894*Q3894</f>
        <v>0</v>
      </c>
      <c r="T3894" s="17"/>
      <c r="U3894" s="18" t="n">
        <f aca="false">+M3894-L3894</f>
        <v>0.0402777777777778</v>
      </c>
      <c r="V3894" s="18" t="n">
        <f aca="false">+U3894*Q3894</f>
        <v>0.483333333333333</v>
      </c>
      <c r="W3894" s="18"/>
    </row>
    <row r="3895" s="13" customFormat="true" ht="12" hidden="false" customHeight="false" outlineLevel="0" collapsed="false">
      <c r="A3895" s="12" t="n">
        <v>13348</v>
      </c>
      <c r="B3895" s="13" t="s">
        <v>753</v>
      </c>
      <c r="C3895" s="13" t="s">
        <v>265</v>
      </c>
      <c r="D3895" s="13" t="n">
        <v>2</v>
      </c>
      <c r="E3895" s="13" t="n">
        <v>293</v>
      </c>
      <c r="F3895" s="13" t="s">
        <v>755</v>
      </c>
      <c r="G3895" s="13" t="s">
        <v>26</v>
      </c>
      <c r="H3895" s="13" t="s">
        <v>25</v>
      </c>
      <c r="J3895" s="13" t="n">
        <v>1</v>
      </c>
      <c r="K3895" s="13" t="n">
        <v>5626</v>
      </c>
      <c r="L3895" s="14" t="n">
        <v>0.697916666666667</v>
      </c>
      <c r="M3895" s="15" t="n">
        <v>0.736111111111111</v>
      </c>
      <c r="N3895" s="16" t="n">
        <f aca="false">VLOOKUP(E3895,'Esp. percorsi al 18-10-22'!C:J,8,FALSE())</f>
        <v>27.838531399491</v>
      </c>
      <c r="Q3895" s="20" t="n">
        <v>235</v>
      </c>
      <c r="R3895" s="17" t="n">
        <f aca="false">+N3895*Q3895</f>
        <v>6542.05487888039</v>
      </c>
      <c r="S3895" s="17" t="n">
        <f aca="false">+O3895*Q3895</f>
        <v>0</v>
      </c>
      <c r="T3895" s="17"/>
      <c r="U3895" s="18" t="n">
        <f aca="false">+M3895-L3895</f>
        <v>0.0381944444444444</v>
      </c>
      <c r="V3895" s="18" t="n">
        <f aca="false">+U3895*Q3895</f>
        <v>8.97569444444444</v>
      </c>
      <c r="W3895" s="18"/>
    </row>
    <row r="3896" s="13" customFormat="true" ht="12" hidden="false" customHeight="false" outlineLevel="0" collapsed="false">
      <c r="A3896" s="12" t="n">
        <v>18377</v>
      </c>
      <c r="B3896" s="13" t="s">
        <v>753</v>
      </c>
      <c r="C3896" s="13" t="s">
        <v>265</v>
      </c>
      <c r="D3896" s="13" t="n">
        <v>2</v>
      </c>
      <c r="E3896" s="13" t="n">
        <v>293</v>
      </c>
      <c r="F3896" s="13" t="s">
        <v>755</v>
      </c>
      <c r="G3896" s="13" t="s">
        <v>28</v>
      </c>
      <c r="H3896" s="13" t="s">
        <v>25</v>
      </c>
      <c r="J3896" s="13" t="n">
        <v>1</v>
      </c>
      <c r="K3896" s="13" t="n">
        <v>18377</v>
      </c>
      <c r="L3896" s="14" t="n">
        <v>0.701388888888889</v>
      </c>
      <c r="M3896" s="15" t="n">
        <v>0.741666666666667</v>
      </c>
      <c r="N3896" s="16" t="n">
        <f aca="false">VLOOKUP(E3896,'Esp. percorsi al 18-10-22'!C:J,8,FALSE())</f>
        <v>27.838531399491</v>
      </c>
      <c r="Q3896" s="20" t="n">
        <v>67</v>
      </c>
      <c r="R3896" s="17" t="n">
        <f aca="false">+N3896*Q3896</f>
        <v>1865.1816037659</v>
      </c>
      <c r="S3896" s="17" t="n">
        <f aca="false">+O3896*Q3896</f>
        <v>0</v>
      </c>
      <c r="T3896" s="17"/>
      <c r="U3896" s="18" t="n">
        <f aca="false">+M3896-L3896</f>
        <v>0.0402777777777778</v>
      </c>
      <c r="V3896" s="18" t="n">
        <f aca="false">+U3896*Q3896</f>
        <v>2.69861111111111</v>
      </c>
      <c r="W3896" s="18"/>
    </row>
    <row r="3897" s="13" customFormat="true" ht="12" hidden="false" customHeight="false" outlineLevel="0" collapsed="false">
      <c r="A3897" s="12" t="n">
        <v>17293</v>
      </c>
      <c r="B3897" s="13" t="s">
        <v>753</v>
      </c>
      <c r="C3897" s="13" t="s">
        <v>265</v>
      </c>
      <c r="D3897" s="13" t="n">
        <v>2</v>
      </c>
      <c r="E3897" s="13" t="n">
        <v>293</v>
      </c>
      <c r="F3897" s="13" t="s">
        <v>755</v>
      </c>
      <c r="G3897" s="13" t="s">
        <v>28</v>
      </c>
      <c r="H3897" s="13" t="s">
        <v>29</v>
      </c>
      <c r="J3897" s="13" t="n">
        <v>1</v>
      </c>
      <c r="K3897" s="13" t="n">
        <v>17293</v>
      </c>
      <c r="L3897" s="14" t="n">
        <v>0.704861111111111</v>
      </c>
      <c r="M3897" s="15" t="n">
        <v>0.745138888888889</v>
      </c>
      <c r="N3897" s="16" t="n">
        <f aca="false">VLOOKUP(E3897,'Esp. percorsi al 18-10-22'!C:J,8,FALSE())</f>
        <v>27.838531399491</v>
      </c>
      <c r="Q3897" s="20" t="n">
        <v>12</v>
      </c>
      <c r="R3897" s="17" t="n">
        <f aca="false">+N3897*Q3897</f>
        <v>334.062376793892</v>
      </c>
      <c r="S3897" s="17" t="n">
        <f aca="false">+O3897*Q3897</f>
        <v>0</v>
      </c>
      <c r="T3897" s="17"/>
      <c r="U3897" s="18" t="n">
        <f aca="false">+M3897-L3897</f>
        <v>0.0402777777777778</v>
      </c>
      <c r="V3897" s="18" t="n">
        <f aca="false">+U3897*Q3897</f>
        <v>0.483333333333333</v>
      </c>
      <c r="W3897" s="18"/>
    </row>
    <row r="3898" s="13" customFormat="true" ht="12" hidden="false" customHeight="false" outlineLevel="0" collapsed="false">
      <c r="A3898" s="12" t="n">
        <v>13215</v>
      </c>
      <c r="B3898" s="13" t="s">
        <v>753</v>
      </c>
      <c r="C3898" s="13" t="s">
        <v>265</v>
      </c>
      <c r="D3898" s="13" t="n">
        <v>2</v>
      </c>
      <c r="E3898" s="13" t="n">
        <v>293</v>
      </c>
      <c r="F3898" s="13" t="s">
        <v>755</v>
      </c>
      <c r="G3898" s="13" t="s">
        <v>26</v>
      </c>
      <c r="H3898" s="13" t="s">
        <v>29</v>
      </c>
      <c r="J3898" s="13" t="n">
        <v>1</v>
      </c>
      <c r="K3898" s="13" t="n">
        <v>5769</v>
      </c>
      <c r="L3898" s="14" t="n">
        <v>0.704861111111111</v>
      </c>
      <c r="M3898" s="15" t="n">
        <v>0.741666666666667</v>
      </c>
      <c r="N3898" s="16" t="n">
        <f aca="false">VLOOKUP(E3898,'Esp. percorsi al 18-10-22'!C:J,8,FALSE())</f>
        <v>27.838531399491</v>
      </c>
      <c r="Q3898" s="20" t="n">
        <v>46</v>
      </c>
      <c r="R3898" s="17" t="n">
        <f aca="false">+N3898*Q3898</f>
        <v>1280.57244437659</v>
      </c>
      <c r="S3898" s="17" t="n">
        <f aca="false">+O3898*Q3898</f>
        <v>0</v>
      </c>
      <c r="T3898" s="17"/>
      <c r="U3898" s="18" t="n">
        <f aca="false">+M3898-L3898</f>
        <v>0.0368055555555556</v>
      </c>
      <c r="V3898" s="18" t="n">
        <f aca="false">+U3898*Q3898</f>
        <v>1.69305555555556</v>
      </c>
      <c r="W3898" s="18"/>
    </row>
    <row r="3899" s="13" customFormat="true" ht="12" hidden="false" customHeight="false" outlineLevel="0" collapsed="false">
      <c r="A3899" s="12" t="n">
        <v>8520</v>
      </c>
      <c r="B3899" s="13" t="s">
        <v>753</v>
      </c>
      <c r="C3899" s="13" t="s">
        <v>265</v>
      </c>
      <c r="D3899" s="13" t="n">
        <v>2</v>
      </c>
      <c r="E3899" s="13" t="n">
        <v>293</v>
      </c>
      <c r="F3899" s="13" t="s">
        <v>755</v>
      </c>
      <c r="G3899" s="13" t="s">
        <v>26</v>
      </c>
      <c r="H3899" s="13" t="s">
        <v>30</v>
      </c>
      <c r="J3899" s="13" t="n">
        <v>1</v>
      </c>
      <c r="K3899" s="13" t="n">
        <v>5817</v>
      </c>
      <c r="L3899" s="14" t="n">
        <v>0.704861111111111</v>
      </c>
      <c r="M3899" s="15" t="n">
        <v>0.741666666666667</v>
      </c>
      <c r="N3899" s="16" t="n">
        <f aca="false">VLOOKUP(E3899,'Esp. percorsi al 18-10-22'!C:J,8,FALSE())</f>
        <v>27.838531399491</v>
      </c>
      <c r="Q3899" s="20" t="n">
        <v>5</v>
      </c>
      <c r="R3899" s="17" t="n">
        <f aca="false">+N3899*Q3899</f>
        <v>139.192656997455</v>
      </c>
      <c r="S3899" s="17" t="n">
        <f aca="false">+O3899*Q3899</f>
        <v>0</v>
      </c>
      <c r="T3899" s="17"/>
      <c r="U3899" s="18" t="n">
        <f aca="false">+M3899-L3899</f>
        <v>0.0368055555555556</v>
      </c>
      <c r="V3899" s="18" t="n">
        <f aca="false">+U3899*Q3899</f>
        <v>0.184027777777778</v>
      </c>
      <c r="W3899" s="18"/>
    </row>
    <row r="3900" s="13" customFormat="true" ht="12" hidden="false" customHeight="false" outlineLevel="0" collapsed="false">
      <c r="A3900" s="12" t="n">
        <v>17011</v>
      </c>
      <c r="B3900" s="13" t="s">
        <v>753</v>
      </c>
      <c r="C3900" s="13" t="s">
        <v>265</v>
      </c>
      <c r="D3900" s="13" t="n">
        <v>2</v>
      </c>
      <c r="E3900" s="13" t="n">
        <v>293</v>
      </c>
      <c r="F3900" s="13" t="s">
        <v>755</v>
      </c>
      <c r="G3900" s="13" t="s">
        <v>28</v>
      </c>
      <c r="H3900" s="13" t="s">
        <v>25</v>
      </c>
      <c r="J3900" s="13" t="n">
        <v>1</v>
      </c>
      <c r="K3900" s="13" t="n">
        <v>17011</v>
      </c>
      <c r="L3900" s="14" t="n">
        <v>0.715277777777778</v>
      </c>
      <c r="M3900" s="15" t="n">
        <v>0.755555555555556</v>
      </c>
      <c r="N3900" s="16" t="n">
        <f aca="false">VLOOKUP(E3900,'Esp. percorsi al 18-10-22'!C:J,8,FALSE())</f>
        <v>27.838531399491</v>
      </c>
      <c r="Q3900" s="20" t="n">
        <v>67</v>
      </c>
      <c r="R3900" s="17" t="n">
        <f aca="false">+N3900*Q3900</f>
        <v>1865.1816037659</v>
      </c>
      <c r="S3900" s="17" t="n">
        <f aca="false">+O3900*Q3900</f>
        <v>0</v>
      </c>
      <c r="T3900" s="17"/>
      <c r="U3900" s="18" t="n">
        <f aca="false">+M3900-L3900</f>
        <v>0.0402777777777778</v>
      </c>
      <c r="V3900" s="18" t="n">
        <f aca="false">+U3900*Q3900</f>
        <v>2.69861111111111</v>
      </c>
      <c r="W3900" s="18"/>
    </row>
    <row r="3901" s="13" customFormat="true" ht="12" hidden="false" customHeight="false" outlineLevel="0" collapsed="false">
      <c r="A3901" s="12" t="n">
        <v>13349</v>
      </c>
      <c r="B3901" s="13" t="s">
        <v>753</v>
      </c>
      <c r="C3901" s="13" t="s">
        <v>265</v>
      </c>
      <c r="D3901" s="13" t="n">
        <v>2</v>
      </c>
      <c r="E3901" s="13" t="n">
        <v>293</v>
      </c>
      <c r="F3901" s="13" t="s">
        <v>755</v>
      </c>
      <c r="G3901" s="13" t="s">
        <v>26</v>
      </c>
      <c r="H3901" s="13" t="s">
        <v>25</v>
      </c>
      <c r="J3901" s="13" t="n">
        <v>1</v>
      </c>
      <c r="K3901" s="13" t="n">
        <v>5627</v>
      </c>
      <c r="L3901" s="14" t="n">
        <v>0.71875</v>
      </c>
      <c r="M3901" s="15" t="n">
        <v>0.756944444444444</v>
      </c>
      <c r="N3901" s="16" t="n">
        <f aca="false">VLOOKUP(E3901,'Esp. percorsi al 18-10-22'!C:J,8,FALSE())</f>
        <v>27.838531399491</v>
      </c>
      <c r="Q3901" s="20" t="n">
        <v>235</v>
      </c>
      <c r="R3901" s="17" t="n">
        <f aca="false">+N3901*Q3901</f>
        <v>6542.05487888039</v>
      </c>
      <c r="S3901" s="17" t="n">
        <f aca="false">+O3901*Q3901</f>
        <v>0</v>
      </c>
      <c r="T3901" s="17"/>
      <c r="U3901" s="18" t="n">
        <f aca="false">+M3901-L3901</f>
        <v>0.0381944444444444</v>
      </c>
      <c r="V3901" s="18" t="n">
        <f aca="false">+U3901*Q3901</f>
        <v>8.97569444444444</v>
      </c>
      <c r="W3901" s="18"/>
    </row>
    <row r="3902" s="13" customFormat="true" ht="12" hidden="false" customHeight="false" outlineLevel="0" collapsed="false">
      <c r="A3902" s="12" t="n">
        <v>17298</v>
      </c>
      <c r="B3902" s="13" t="s">
        <v>753</v>
      </c>
      <c r="C3902" s="13" t="s">
        <v>265</v>
      </c>
      <c r="D3902" s="13" t="n">
        <v>2</v>
      </c>
      <c r="E3902" s="13" t="n">
        <v>293</v>
      </c>
      <c r="F3902" s="13" t="s">
        <v>755</v>
      </c>
      <c r="G3902" s="13" t="s">
        <v>28</v>
      </c>
      <c r="H3902" s="13" t="s">
        <v>29</v>
      </c>
      <c r="J3902" s="13" t="n">
        <v>1</v>
      </c>
      <c r="K3902" s="13" t="n">
        <v>17298</v>
      </c>
      <c r="L3902" s="14" t="n">
        <v>0.71875</v>
      </c>
      <c r="M3902" s="15" t="n">
        <v>0.759027777777778</v>
      </c>
      <c r="N3902" s="16" t="n">
        <f aca="false">VLOOKUP(E3902,'Esp. percorsi al 18-10-22'!C:J,8,FALSE())</f>
        <v>27.838531399491</v>
      </c>
      <c r="Q3902" s="20" t="n">
        <v>12</v>
      </c>
      <c r="R3902" s="17" t="n">
        <f aca="false">+N3902*Q3902</f>
        <v>334.062376793892</v>
      </c>
      <c r="S3902" s="17" t="n">
        <f aca="false">+O3902*Q3902</f>
        <v>0</v>
      </c>
      <c r="T3902" s="17"/>
      <c r="U3902" s="18" t="n">
        <f aca="false">+M3902-L3902</f>
        <v>0.0402777777777778</v>
      </c>
      <c r="V3902" s="18" t="n">
        <f aca="false">+U3902*Q3902</f>
        <v>0.483333333333333</v>
      </c>
      <c r="W3902" s="18"/>
    </row>
    <row r="3903" s="13" customFormat="true" ht="12" hidden="false" customHeight="false" outlineLevel="0" collapsed="false">
      <c r="A3903" s="12" t="n">
        <v>8495</v>
      </c>
      <c r="B3903" s="13" t="s">
        <v>753</v>
      </c>
      <c r="C3903" s="13" t="s">
        <v>265</v>
      </c>
      <c r="D3903" s="13" t="n">
        <v>2</v>
      </c>
      <c r="E3903" s="13" t="n">
        <v>293</v>
      </c>
      <c r="F3903" s="13" t="s">
        <v>755</v>
      </c>
      <c r="G3903" s="13" t="s">
        <v>26</v>
      </c>
      <c r="H3903" s="13" t="s">
        <v>29</v>
      </c>
      <c r="J3903" s="13" t="n">
        <v>1</v>
      </c>
      <c r="K3903" s="13" t="n">
        <v>5770</v>
      </c>
      <c r="L3903" s="14" t="n">
        <v>0.725694444444444</v>
      </c>
      <c r="M3903" s="15" t="n">
        <v>0.7625</v>
      </c>
      <c r="N3903" s="16" t="n">
        <f aca="false">VLOOKUP(E3903,'Esp. percorsi al 18-10-22'!C:J,8,FALSE())</f>
        <v>27.838531399491</v>
      </c>
      <c r="Q3903" s="20" t="n">
        <v>46</v>
      </c>
      <c r="R3903" s="17" t="n">
        <f aca="false">+N3903*Q3903</f>
        <v>1280.57244437659</v>
      </c>
      <c r="S3903" s="17" t="n">
        <f aca="false">+O3903*Q3903</f>
        <v>0</v>
      </c>
      <c r="T3903" s="17"/>
      <c r="U3903" s="18" t="n">
        <f aca="false">+M3903-L3903</f>
        <v>0.0368055555555556</v>
      </c>
      <c r="V3903" s="18" t="n">
        <f aca="false">+U3903*Q3903</f>
        <v>1.69305555555556</v>
      </c>
      <c r="W3903" s="18"/>
    </row>
    <row r="3904" s="13" customFormat="true" ht="12" hidden="false" customHeight="false" outlineLevel="0" collapsed="false">
      <c r="A3904" s="12" t="n">
        <v>16986</v>
      </c>
      <c r="B3904" s="13" t="s">
        <v>753</v>
      </c>
      <c r="C3904" s="13" t="s">
        <v>265</v>
      </c>
      <c r="D3904" s="13" t="n">
        <v>2</v>
      </c>
      <c r="E3904" s="13" t="n">
        <v>293</v>
      </c>
      <c r="F3904" s="13" t="s">
        <v>755</v>
      </c>
      <c r="G3904" s="13" t="s">
        <v>28</v>
      </c>
      <c r="H3904" s="13" t="s">
        <v>25</v>
      </c>
      <c r="J3904" s="13" t="n">
        <v>1</v>
      </c>
      <c r="K3904" s="13" t="n">
        <v>16986</v>
      </c>
      <c r="L3904" s="14" t="n">
        <v>0.729166666666667</v>
      </c>
      <c r="M3904" s="15" t="n">
        <v>0.769444444444444</v>
      </c>
      <c r="N3904" s="16" t="n">
        <f aca="false">VLOOKUP(E3904,'Esp. percorsi al 18-10-22'!C:J,8,FALSE())</f>
        <v>27.838531399491</v>
      </c>
      <c r="Q3904" s="20" t="n">
        <v>67</v>
      </c>
      <c r="R3904" s="17" t="n">
        <f aca="false">+N3904*Q3904</f>
        <v>1865.1816037659</v>
      </c>
      <c r="S3904" s="17" t="n">
        <f aca="false">+O3904*Q3904</f>
        <v>0</v>
      </c>
      <c r="T3904" s="17"/>
      <c r="U3904" s="18" t="n">
        <f aca="false">+M3904-L3904</f>
        <v>0.0402777777777778</v>
      </c>
      <c r="V3904" s="18" t="n">
        <f aca="false">+U3904*Q3904</f>
        <v>2.69861111111111</v>
      </c>
      <c r="W3904" s="18"/>
    </row>
    <row r="3905" s="13" customFormat="true" ht="12" hidden="false" customHeight="false" outlineLevel="0" collapsed="false">
      <c r="A3905" s="12" t="n">
        <v>17309</v>
      </c>
      <c r="B3905" s="13" t="s">
        <v>753</v>
      </c>
      <c r="C3905" s="13" t="s">
        <v>265</v>
      </c>
      <c r="D3905" s="13" t="n">
        <v>2</v>
      </c>
      <c r="E3905" s="13" t="n">
        <v>293</v>
      </c>
      <c r="F3905" s="13" t="s">
        <v>755</v>
      </c>
      <c r="G3905" s="13" t="s">
        <v>28</v>
      </c>
      <c r="H3905" s="13" t="s">
        <v>29</v>
      </c>
      <c r="J3905" s="13" t="n">
        <v>1</v>
      </c>
      <c r="K3905" s="13" t="n">
        <v>17309</v>
      </c>
      <c r="L3905" s="14" t="n">
        <v>0.732638888888889</v>
      </c>
      <c r="M3905" s="15" t="n">
        <v>0.772916666666667</v>
      </c>
      <c r="N3905" s="16" t="n">
        <f aca="false">VLOOKUP(E3905,'Esp. percorsi al 18-10-22'!C:J,8,FALSE())</f>
        <v>27.838531399491</v>
      </c>
      <c r="Q3905" s="20" t="n">
        <v>12</v>
      </c>
      <c r="R3905" s="17" t="n">
        <f aca="false">+N3905*Q3905</f>
        <v>334.062376793892</v>
      </c>
      <c r="S3905" s="17" t="n">
        <f aca="false">+O3905*Q3905</f>
        <v>0</v>
      </c>
      <c r="T3905" s="17"/>
      <c r="U3905" s="18" t="n">
        <f aca="false">+M3905-L3905</f>
        <v>0.0402777777777778</v>
      </c>
      <c r="V3905" s="18" t="n">
        <f aca="false">+U3905*Q3905</f>
        <v>0.483333333333333</v>
      </c>
      <c r="W3905" s="18"/>
    </row>
    <row r="3906" s="13" customFormat="true" ht="12" hidden="false" customHeight="false" outlineLevel="0" collapsed="false">
      <c r="A3906" s="12" t="n">
        <v>13350</v>
      </c>
      <c r="B3906" s="13" t="s">
        <v>753</v>
      </c>
      <c r="C3906" s="13" t="s">
        <v>265</v>
      </c>
      <c r="D3906" s="13" t="n">
        <v>2</v>
      </c>
      <c r="E3906" s="13" t="n">
        <v>293</v>
      </c>
      <c r="F3906" s="13" t="s">
        <v>755</v>
      </c>
      <c r="G3906" s="13" t="s">
        <v>26</v>
      </c>
      <c r="H3906" s="13" t="s">
        <v>25</v>
      </c>
      <c r="J3906" s="13" t="n">
        <v>1</v>
      </c>
      <c r="K3906" s="13" t="n">
        <v>5628</v>
      </c>
      <c r="L3906" s="14" t="n">
        <v>0.743055555555555</v>
      </c>
      <c r="M3906" s="15" t="n">
        <v>0.78125</v>
      </c>
      <c r="N3906" s="16" t="n">
        <f aca="false">VLOOKUP(E3906,'Esp. percorsi al 18-10-22'!C:J,8,FALSE())</f>
        <v>27.838531399491</v>
      </c>
      <c r="Q3906" s="20" t="n">
        <v>235</v>
      </c>
      <c r="R3906" s="17" t="n">
        <f aca="false">+N3906*Q3906</f>
        <v>6542.05487888039</v>
      </c>
      <c r="S3906" s="17" t="n">
        <f aca="false">+O3906*Q3906</f>
        <v>0</v>
      </c>
      <c r="T3906" s="17"/>
      <c r="U3906" s="18" t="n">
        <f aca="false">+M3906-L3906</f>
        <v>0.0381944444444444</v>
      </c>
      <c r="V3906" s="18" t="n">
        <f aca="false">+U3906*Q3906</f>
        <v>8.97569444444444</v>
      </c>
      <c r="W3906" s="18"/>
    </row>
    <row r="3907" s="13" customFormat="true" ht="12" hidden="false" customHeight="false" outlineLevel="0" collapsed="false">
      <c r="A3907" s="12" t="n">
        <v>18378</v>
      </c>
      <c r="B3907" s="13" t="s">
        <v>753</v>
      </c>
      <c r="C3907" s="13" t="s">
        <v>265</v>
      </c>
      <c r="D3907" s="13" t="n">
        <v>2</v>
      </c>
      <c r="E3907" s="13" t="n">
        <v>293</v>
      </c>
      <c r="F3907" s="13" t="s">
        <v>755</v>
      </c>
      <c r="G3907" s="13" t="s">
        <v>28</v>
      </c>
      <c r="H3907" s="13" t="s">
        <v>25</v>
      </c>
      <c r="J3907" s="13" t="n">
        <v>1</v>
      </c>
      <c r="K3907" s="13" t="n">
        <v>18378</v>
      </c>
      <c r="L3907" s="14" t="n">
        <v>0.743055555555555</v>
      </c>
      <c r="M3907" s="15" t="n">
        <v>0.783333333333333</v>
      </c>
      <c r="N3907" s="16" t="n">
        <f aca="false">VLOOKUP(E3907,'Esp. percorsi al 18-10-22'!C:J,8,FALSE())</f>
        <v>27.838531399491</v>
      </c>
      <c r="Q3907" s="20" t="n">
        <v>67</v>
      </c>
      <c r="R3907" s="17" t="n">
        <f aca="false">+N3907*Q3907</f>
        <v>1865.1816037659</v>
      </c>
      <c r="S3907" s="17" t="n">
        <f aca="false">+O3907*Q3907</f>
        <v>0</v>
      </c>
      <c r="T3907" s="17"/>
      <c r="U3907" s="18" t="n">
        <f aca="false">+M3907-L3907</f>
        <v>0.0402777777777778</v>
      </c>
      <c r="V3907" s="18" t="n">
        <f aca="false">+U3907*Q3907</f>
        <v>2.69861111111111</v>
      </c>
      <c r="W3907" s="18"/>
    </row>
    <row r="3908" s="13" customFormat="true" ht="12" hidden="false" customHeight="false" outlineLevel="0" collapsed="false">
      <c r="A3908" s="12" t="n">
        <v>18369</v>
      </c>
      <c r="B3908" s="13" t="s">
        <v>753</v>
      </c>
      <c r="C3908" s="13" t="s">
        <v>265</v>
      </c>
      <c r="D3908" s="13" t="n">
        <v>2</v>
      </c>
      <c r="E3908" s="13" t="n">
        <v>293</v>
      </c>
      <c r="F3908" s="13" t="s">
        <v>755</v>
      </c>
      <c r="G3908" s="13" t="s">
        <v>28</v>
      </c>
      <c r="H3908" s="13" t="s">
        <v>29</v>
      </c>
      <c r="J3908" s="13" t="n">
        <v>1</v>
      </c>
      <c r="K3908" s="13" t="n">
        <v>18369</v>
      </c>
      <c r="L3908" s="14" t="n">
        <v>0.746527777777778</v>
      </c>
      <c r="M3908" s="15" t="n">
        <v>0.786805555555556</v>
      </c>
      <c r="N3908" s="16" t="n">
        <f aca="false">VLOOKUP(E3908,'Esp. percorsi al 18-10-22'!C:J,8,FALSE())</f>
        <v>27.838531399491</v>
      </c>
      <c r="Q3908" s="20" t="n">
        <v>12</v>
      </c>
      <c r="R3908" s="17" t="n">
        <f aca="false">+N3908*Q3908</f>
        <v>334.062376793892</v>
      </c>
      <c r="S3908" s="17" t="n">
        <f aca="false">+O3908*Q3908</f>
        <v>0</v>
      </c>
      <c r="T3908" s="17"/>
      <c r="U3908" s="18" t="n">
        <f aca="false">+M3908-L3908</f>
        <v>0.0402777777777778</v>
      </c>
      <c r="V3908" s="18" t="n">
        <f aca="false">+U3908*Q3908</f>
        <v>0.483333333333333</v>
      </c>
      <c r="W3908" s="18"/>
    </row>
    <row r="3909" s="13" customFormat="true" ht="12" hidden="false" customHeight="false" outlineLevel="0" collapsed="false">
      <c r="A3909" s="12" t="n">
        <v>13218</v>
      </c>
      <c r="B3909" s="13" t="s">
        <v>753</v>
      </c>
      <c r="C3909" s="13" t="s">
        <v>265</v>
      </c>
      <c r="D3909" s="13" t="n">
        <v>2</v>
      </c>
      <c r="E3909" s="13" t="n">
        <v>293</v>
      </c>
      <c r="F3909" s="13" t="s">
        <v>755</v>
      </c>
      <c r="G3909" s="13" t="s">
        <v>26</v>
      </c>
      <c r="H3909" s="13" t="s">
        <v>29</v>
      </c>
      <c r="J3909" s="13" t="n">
        <v>1</v>
      </c>
      <c r="K3909" s="13" t="n">
        <v>5771</v>
      </c>
      <c r="L3909" s="14" t="n">
        <v>0.746527777777778</v>
      </c>
      <c r="M3909" s="15" t="n">
        <v>0.783333333333333</v>
      </c>
      <c r="N3909" s="16" t="n">
        <f aca="false">VLOOKUP(E3909,'Esp. percorsi al 18-10-22'!C:J,8,FALSE())</f>
        <v>27.838531399491</v>
      </c>
      <c r="Q3909" s="20" t="n">
        <v>46</v>
      </c>
      <c r="R3909" s="17" t="n">
        <f aca="false">+N3909*Q3909</f>
        <v>1280.57244437659</v>
      </c>
      <c r="S3909" s="17" t="n">
        <f aca="false">+O3909*Q3909</f>
        <v>0</v>
      </c>
      <c r="T3909" s="17"/>
      <c r="U3909" s="18" t="n">
        <f aca="false">+M3909-L3909</f>
        <v>0.0368055555555556</v>
      </c>
      <c r="V3909" s="18" t="n">
        <f aca="false">+U3909*Q3909</f>
        <v>1.69305555555556</v>
      </c>
      <c r="W3909" s="18"/>
    </row>
    <row r="3910" s="13" customFormat="true" ht="12" hidden="false" customHeight="false" outlineLevel="0" collapsed="false">
      <c r="A3910" s="12" t="n">
        <v>16843</v>
      </c>
      <c r="B3910" s="13" t="s">
        <v>753</v>
      </c>
      <c r="C3910" s="13" t="s">
        <v>265</v>
      </c>
      <c r="D3910" s="13" t="n">
        <v>2</v>
      </c>
      <c r="E3910" s="13" t="n">
        <v>293</v>
      </c>
      <c r="F3910" s="13" t="s">
        <v>755</v>
      </c>
      <c r="G3910" s="13" t="s">
        <v>28</v>
      </c>
      <c r="H3910" s="13" t="s">
        <v>25</v>
      </c>
      <c r="J3910" s="13" t="n">
        <v>1</v>
      </c>
      <c r="K3910" s="13" t="n">
        <v>16843</v>
      </c>
      <c r="L3910" s="14" t="n">
        <v>0.756944444444444</v>
      </c>
      <c r="M3910" s="15" t="n">
        <v>0.797222222222222</v>
      </c>
      <c r="N3910" s="16" t="n">
        <f aca="false">VLOOKUP(E3910,'Esp. percorsi al 18-10-22'!C:J,8,FALSE())</f>
        <v>27.838531399491</v>
      </c>
      <c r="Q3910" s="20" t="n">
        <v>67</v>
      </c>
      <c r="R3910" s="17" t="n">
        <f aca="false">+N3910*Q3910</f>
        <v>1865.1816037659</v>
      </c>
      <c r="S3910" s="17" t="n">
        <f aca="false">+O3910*Q3910</f>
        <v>0</v>
      </c>
      <c r="T3910" s="17"/>
      <c r="U3910" s="18" t="n">
        <f aca="false">+M3910-L3910</f>
        <v>0.0402777777777778</v>
      </c>
      <c r="V3910" s="18" t="n">
        <f aca="false">+U3910*Q3910</f>
        <v>2.69861111111111</v>
      </c>
      <c r="W3910" s="18"/>
    </row>
    <row r="3911" s="13" customFormat="true" ht="12" hidden="false" customHeight="false" outlineLevel="0" collapsed="false">
      <c r="A3911" s="12" t="n">
        <v>17278</v>
      </c>
      <c r="B3911" s="13" t="s">
        <v>753</v>
      </c>
      <c r="C3911" s="13" t="s">
        <v>265</v>
      </c>
      <c r="D3911" s="13" t="n">
        <v>2</v>
      </c>
      <c r="E3911" s="13" t="n">
        <v>293</v>
      </c>
      <c r="F3911" s="13" t="s">
        <v>755</v>
      </c>
      <c r="G3911" s="13" t="s">
        <v>28</v>
      </c>
      <c r="H3911" s="13" t="s">
        <v>29</v>
      </c>
      <c r="J3911" s="13" t="n">
        <v>1</v>
      </c>
      <c r="K3911" s="13" t="n">
        <v>17278</v>
      </c>
      <c r="L3911" s="14" t="n">
        <v>0.760416666666667</v>
      </c>
      <c r="M3911" s="15" t="n">
        <v>0.800694444444444</v>
      </c>
      <c r="N3911" s="16" t="n">
        <f aca="false">VLOOKUP(E3911,'Esp. percorsi al 18-10-22'!C:J,8,FALSE())</f>
        <v>27.838531399491</v>
      </c>
      <c r="Q3911" s="20" t="n">
        <v>12</v>
      </c>
      <c r="R3911" s="17" t="n">
        <f aca="false">+N3911*Q3911</f>
        <v>334.062376793892</v>
      </c>
      <c r="S3911" s="17" t="n">
        <f aca="false">+O3911*Q3911</f>
        <v>0</v>
      </c>
      <c r="T3911" s="17"/>
      <c r="U3911" s="18" t="n">
        <f aca="false">+M3911-L3911</f>
        <v>0.0402777777777778</v>
      </c>
      <c r="V3911" s="18" t="n">
        <f aca="false">+U3911*Q3911</f>
        <v>0.483333333333333</v>
      </c>
      <c r="W3911" s="18"/>
    </row>
    <row r="3912" s="13" customFormat="true" ht="12" hidden="false" customHeight="false" outlineLevel="0" collapsed="false">
      <c r="A3912" s="12" t="n">
        <v>13351</v>
      </c>
      <c r="B3912" s="13" t="s">
        <v>753</v>
      </c>
      <c r="C3912" s="13" t="s">
        <v>265</v>
      </c>
      <c r="D3912" s="13" t="n">
        <v>2</v>
      </c>
      <c r="E3912" s="13" t="n">
        <v>293</v>
      </c>
      <c r="F3912" s="13" t="s">
        <v>755</v>
      </c>
      <c r="G3912" s="13" t="s">
        <v>26</v>
      </c>
      <c r="H3912" s="13" t="s">
        <v>25</v>
      </c>
      <c r="J3912" s="13" t="n">
        <v>1</v>
      </c>
      <c r="K3912" s="13" t="n">
        <v>5629</v>
      </c>
      <c r="L3912" s="14" t="n">
        <v>0.763888888888889</v>
      </c>
      <c r="M3912" s="15" t="n">
        <v>0.802083333333333</v>
      </c>
      <c r="N3912" s="16" t="n">
        <f aca="false">VLOOKUP(E3912,'Esp. percorsi al 18-10-22'!C:J,8,FALSE())</f>
        <v>27.838531399491</v>
      </c>
      <c r="Q3912" s="20" t="n">
        <v>235</v>
      </c>
      <c r="R3912" s="17" t="n">
        <f aca="false">+N3912*Q3912</f>
        <v>6542.05487888039</v>
      </c>
      <c r="S3912" s="17" t="n">
        <f aca="false">+O3912*Q3912</f>
        <v>0</v>
      </c>
      <c r="T3912" s="17"/>
      <c r="U3912" s="18" t="n">
        <f aca="false">+M3912-L3912</f>
        <v>0.0381944444444444</v>
      </c>
      <c r="V3912" s="18" t="n">
        <f aca="false">+U3912*Q3912</f>
        <v>8.97569444444444</v>
      </c>
      <c r="W3912" s="18"/>
    </row>
    <row r="3913" s="13" customFormat="true" ht="12" hidden="false" customHeight="false" outlineLevel="0" collapsed="false">
      <c r="A3913" s="12" t="n">
        <v>8497</v>
      </c>
      <c r="B3913" s="13" t="s">
        <v>753</v>
      </c>
      <c r="C3913" s="13" t="s">
        <v>265</v>
      </c>
      <c r="D3913" s="13" t="n">
        <v>2</v>
      </c>
      <c r="E3913" s="13" t="n">
        <v>293</v>
      </c>
      <c r="F3913" s="13" t="s">
        <v>755</v>
      </c>
      <c r="G3913" s="13" t="s">
        <v>26</v>
      </c>
      <c r="H3913" s="13" t="s">
        <v>29</v>
      </c>
      <c r="J3913" s="13" t="n">
        <v>1</v>
      </c>
      <c r="K3913" s="13" t="n">
        <v>5775</v>
      </c>
      <c r="L3913" s="14" t="n">
        <v>0.767361111111111</v>
      </c>
      <c r="M3913" s="15" t="n">
        <v>0.804166666666667</v>
      </c>
      <c r="N3913" s="16" t="n">
        <f aca="false">VLOOKUP(E3913,'Esp. percorsi al 18-10-22'!C:J,8,FALSE())</f>
        <v>27.838531399491</v>
      </c>
      <c r="Q3913" s="20" t="n">
        <v>46</v>
      </c>
      <c r="R3913" s="17" t="n">
        <f aca="false">+N3913*Q3913</f>
        <v>1280.57244437659</v>
      </c>
      <c r="S3913" s="17" t="n">
        <f aca="false">+O3913*Q3913</f>
        <v>0</v>
      </c>
      <c r="T3913" s="17"/>
      <c r="U3913" s="18" t="n">
        <f aca="false">+M3913-L3913</f>
        <v>0.0368055555555556</v>
      </c>
      <c r="V3913" s="18" t="n">
        <f aca="false">+U3913*Q3913</f>
        <v>1.69305555555556</v>
      </c>
      <c r="W3913" s="18"/>
    </row>
    <row r="3914" s="13" customFormat="true" ht="12" hidden="false" customHeight="false" outlineLevel="0" collapsed="false">
      <c r="A3914" s="12" t="n">
        <v>17058</v>
      </c>
      <c r="B3914" s="13" t="s">
        <v>753</v>
      </c>
      <c r="C3914" s="13" t="s">
        <v>265</v>
      </c>
      <c r="D3914" s="13" t="n">
        <v>2</v>
      </c>
      <c r="E3914" s="13" t="n">
        <v>293</v>
      </c>
      <c r="F3914" s="13" t="s">
        <v>755</v>
      </c>
      <c r="G3914" s="13" t="s">
        <v>28</v>
      </c>
      <c r="H3914" s="13" t="s">
        <v>25</v>
      </c>
      <c r="J3914" s="13" t="n">
        <v>1</v>
      </c>
      <c r="K3914" s="13" t="n">
        <v>12953</v>
      </c>
      <c r="L3914" s="14" t="n">
        <v>0.770833333333333</v>
      </c>
      <c r="M3914" s="15" t="n">
        <v>0.811111111111111</v>
      </c>
      <c r="N3914" s="16" t="n">
        <f aca="false">VLOOKUP(E3914,'Esp. percorsi al 18-10-22'!C:J,8,FALSE())</f>
        <v>27.838531399491</v>
      </c>
      <c r="Q3914" s="20" t="n">
        <v>67</v>
      </c>
      <c r="R3914" s="17" t="n">
        <f aca="false">+N3914*Q3914</f>
        <v>1865.1816037659</v>
      </c>
      <c r="S3914" s="17" t="n">
        <f aca="false">+O3914*Q3914</f>
        <v>0</v>
      </c>
      <c r="T3914" s="17"/>
      <c r="U3914" s="18" t="n">
        <f aca="false">+M3914-L3914</f>
        <v>0.0402777777777778</v>
      </c>
      <c r="V3914" s="18" t="n">
        <f aca="false">+U3914*Q3914</f>
        <v>2.69861111111111</v>
      </c>
      <c r="W3914" s="18"/>
    </row>
    <row r="3915" s="13" customFormat="true" ht="12" hidden="false" customHeight="false" outlineLevel="0" collapsed="false">
      <c r="A3915" s="12" t="n">
        <v>17194</v>
      </c>
      <c r="B3915" s="13" t="s">
        <v>753</v>
      </c>
      <c r="C3915" s="13" t="s">
        <v>265</v>
      </c>
      <c r="D3915" s="13" t="n">
        <v>2</v>
      </c>
      <c r="E3915" s="13" t="n">
        <v>293</v>
      </c>
      <c r="F3915" s="13" t="s">
        <v>755</v>
      </c>
      <c r="G3915" s="13" t="s">
        <v>28</v>
      </c>
      <c r="H3915" s="13" t="s">
        <v>29</v>
      </c>
      <c r="J3915" s="13" t="n">
        <v>1</v>
      </c>
      <c r="K3915" s="13" t="n">
        <v>17194</v>
      </c>
      <c r="L3915" s="14" t="n">
        <v>0.774305555555555</v>
      </c>
      <c r="M3915" s="15" t="n">
        <v>0.814583333333333</v>
      </c>
      <c r="N3915" s="16" t="n">
        <f aca="false">VLOOKUP(E3915,'Esp. percorsi al 18-10-22'!C:J,8,FALSE())</f>
        <v>27.838531399491</v>
      </c>
      <c r="Q3915" s="20" t="n">
        <v>12</v>
      </c>
      <c r="R3915" s="17" t="n">
        <f aca="false">+N3915*Q3915</f>
        <v>334.062376793892</v>
      </c>
      <c r="S3915" s="17" t="n">
        <f aca="false">+O3915*Q3915</f>
        <v>0</v>
      </c>
      <c r="T3915" s="17"/>
      <c r="U3915" s="18" t="n">
        <f aca="false">+M3915-L3915</f>
        <v>0.0402777777777778</v>
      </c>
      <c r="V3915" s="18" t="n">
        <f aca="false">+U3915*Q3915</f>
        <v>0.483333333333333</v>
      </c>
      <c r="W3915" s="18"/>
    </row>
    <row r="3916" s="13" customFormat="true" ht="12" hidden="false" customHeight="false" outlineLevel="0" collapsed="false">
      <c r="A3916" s="12" t="n">
        <v>13352</v>
      </c>
      <c r="B3916" s="13" t="s">
        <v>753</v>
      </c>
      <c r="C3916" s="13" t="s">
        <v>265</v>
      </c>
      <c r="D3916" s="13" t="n">
        <v>2</v>
      </c>
      <c r="E3916" s="13" t="n">
        <v>293</v>
      </c>
      <c r="F3916" s="13" t="s">
        <v>755</v>
      </c>
      <c r="G3916" s="13" t="s">
        <v>26</v>
      </c>
      <c r="H3916" s="13" t="s">
        <v>25</v>
      </c>
      <c r="J3916" s="13" t="n">
        <v>1</v>
      </c>
      <c r="K3916" s="13" t="n">
        <v>5630</v>
      </c>
      <c r="L3916" s="14" t="n">
        <v>0.784722222222222</v>
      </c>
      <c r="M3916" s="15" t="n">
        <v>0.822916666666667</v>
      </c>
      <c r="N3916" s="16" t="n">
        <f aca="false">VLOOKUP(E3916,'Esp. percorsi al 18-10-22'!C:J,8,FALSE())</f>
        <v>27.838531399491</v>
      </c>
      <c r="Q3916" s="20" t="n">
        <v>235</v>
      </c>
      <c r="R3916" s="17" t="n">
        <f aca="false">+N3916*Q3916</f>
        <v>6542.05487888039</v>
      </c>
      <c r="S3916" s="17" t="n">
        <f aca="false">+O3916*Q3916</f>
        <v>0</v>
      </c>
      <c r="T3916" s="17"/>
      <c r="U3916" s="18" t="n">
        <f aca="false">+M3916-L3916</f>
        <v>0.0381944444444444</v>
      </c>
      <c r="V3916" s="18" t="n">
        <f aca="false">+U3916*Q3916</f>
        <v>8.97569444444444</v>
      </c>
      <c r="W3916" s="18"/>
    </row>
    <row r="3917" s="13" customFormat="true" ht="12" hidden="false" customHeight="false" outlineLevel="0" collapsed="false">
      <c r="A3917" s="12" t="n">
        <v>18379</v>
      </c>
      <c r="B3917" s="13" t="s">
        <v>753</v>
      </c>
      <c r="C3917" s="13" t="s">
        <v>265</v>
      </c>
      <c r="D3917" s="13" t="n">
        <v>2</v>
      </c>
      <c r="E3917" s="13" t="n">
        <v>293</v>
      </c>
      <c r="F3917" s="13" t="s">
        <v>755</v>
      </c>
      <c r="G3917" s="13" t="s">
        <v>28</v>
      </c>
      <c r="H3917" s="13" t="s">
        <v>25</v>
      </c>
      <c r="J3917" s="13" t="n">
        <v>1</v>
      </c>
      <c r="K3917" s="13" t="n">
        <v>18379</v>
      </c>
      <c r="L3917" s="14" t="n">
        <v>0.784722222222222</v>
      </c>
      <c r="M3917" s="15" t="n">
        <v>0.825</v>
      </c>
      <c r="N3917" s="16" t="n">
        <f aca="false">VLOOKUP(E3917,'Esp. percorsi al 18-10-22'!C:J,8,FALSE())</f>
        <v>27.838531399491</v>
      </c>
      <c r="Q3917" s="20" t="n">
        <v>67</v>
      </c>
      <c r="R3917" s="17" t="n">
        <f aca="false">+N3917*Q3917</f>
        <v>1865.1816037659</v>
      </c>
      <c r="S3917" s="17" t="n">
        <f aca="false">+O3917*Q3917</f>
        <v>0</v>
      </c>
      <c r="T3917" s="17"/>
      <c r="U3917" s="18" t="n">
        <f aca="false">+M3917-L3917</f>
        <v>0.0402777777777778</v>
      </c>
      <c r="V3917" s="18" t="n">
        <f aca="false">+U3917*Q3917</f>
        <v>2.69861111111111</v>
      </c>
      <c r="W3917" s="18"/>
    </row>
    <row r="3918" s="13" customFormat="true" ht="12" hidden="false" customHeight="false" outlineLevel="0" collapsed="false">
      <c r="A3918" s="12" t="n">
        <v>18370</v>
      </c>
      <c r="B3918" s="13" t="s">
        <v>753</v>
      </c>
      <c r="C3918" s="13" t="s">
        <v>265</v>
      </c>
      <c r="D3918" s="13" t="n">
        <v>2</v>
      </c>
      <c r="E3918" s="13" t="n">
        <v>293</v>
      </c>
      <c r="F3918" s="13" t="s">
        <v>755</v>
      </c>
      <c r="G3918" s="13" t="s">
        <v>28</v>
      </c>
      <c r="H3918" s="13" t="s">
        <v>29</v>
      </c>
      <c r="J3918" s="13" t="n">
        <v>1</v>
      </c>
      <c r="K3918" s="13" t="n">
        <v>18370</v>
      </c>
      <c r="L3918" s="14" t="n">
        <v>0.788194444444444</v>
      </c>
      <c r="M3918" s="15" t="n">
        <v>0.828472222222222</v>
      </c>
      <c r="N3918" s="16" t="n">
        <f aca="false">VLOOKUP(E3918,'Esp. percorsi al 18-10-22'!C:J,8,FALSE())</f>
        <v>27.838531399491</v>
      </c>
      <c r="Q3918" s="20" t="n">
        <v>12</v>
      </c>
      <c r="R3918" s="17" t="n">
        <f aca="false">+N3918*Q3918</f>
        <v>334.062376793892</v>
      </c>
      <c r="S3918" s="17" t="n">
        <f aca="false">+O3918*Q3918</f>
        <v>0</v>
      </c>
      <c r="T3918" s="17"/>
      <c r="U3918" s="18" t="n">
        <f aca="false">+M3918-L3918</f>
        <v>0.0402777777777778</v>
      </c>
      <c r="V3918" s="18" t="n">
        <f aca="false">+U3918*Q3918</f>
        <v>0.483333333333333</v>
      </c>
      <c r="W3918" s="18"/>
    </row>
    <row r="3919" s="13" customFormat="true" ht="12" hidden="false" customHeight="false" outlineLevel="0" collapsed="false">
      <c r="A3919" s="12" t="n">
        <v>13221</v>
      </c>
      <c r="B3919" s="13" t="s">
        <v>753</v>
      </c>
      <c r="C3919" s="13" t="s">
        <v>265</v>
      </c>
      <c r="D3919" s="13" t="n">
        <v>2</v>
      </c>
      <c r="E3919" s="13" t="n">
        <v>293</v>
      </c>
      <c r="F3919" s="13" t="s">
        <v>755</v>
      </c>
      <c r="G3919" s="13" t="s">
        <v>26</v>
      </c>
      <c r="H3919" s="13" t="s">
        <v>29</v>
      </c>
      <c r="J3919" s="13" t="n">
        <v>1</v>
      </c>
      <c r="K3919" s="13" t="n">
        <v>5776</v>
      </c>
      <c r="L3919" s="14" t="n">
        <v>0.788194444444444</v>
      </c>
      <c r="M3919" s="15" t="n">
        <v>0.825</v>
      </c>
      <c r="N3919" s="16" t="n">
        <f aca="false">VLOOKUP(E3919,'Esp. percorsi al 18-10-22'!C:J,8,FALSE())</f>
        <v>27.838531399491</v>
      </c>
      <c r="Q3919" s="20" t="n">
        <v>46</v>
      </c>
      <c r="R3919" s="17" t="n">
        <f aca="false">+N3919*Q3919</f>
        <v>1280.57244437659</v>
      </c>
      <c r="S3919" s="17" t="n">
        <f aca="false">+O3919*Q3919</f>
        <v>0</v>
      </c>
      <c r="T3919" s="17"/>
      <c r="U3919" s="18" t="n">
        <f aca="false">+M3919-L3919</f>
        <v>0.0368055555555556</v>
      </c>
      <c r="V3919" s="18" t="n">
        <f aca="false">+U3919*Q3919</f>
        <v>1.69305555555556</v>
      </c>
      <c r="W3919" s="18"/>
    </row>
    <row r="3920" s="13" customFormat="true" ht="12" hidden="false" customHeight="false" outlineLevel="0" collapsed="false">
      <c r="A3920" s="12" t="n">
        <v>8524</v>
      </c>
      <c r="B3920" s="13" t="s">
        <v>753</v>
      </c>
      <c r="C3920" s="13" t="s">
        <v>265</v>
      </c>
      <c r="D3920" s="13" t="n">
        <v>2</v>
      </c>
      <c r="E3920" s="13" t="n">
        <v>293</v>
      </c>
      <c r="F3920" s="13" t="s">
        <v>755</v>
      </c>
      <c r="G3920" s="13" t="s">
        <v>26</v>
      </c>
      <c r="H3920" s="13" t="s">
        <v>30</v>
      </c>
      <c r="J3920" s="13" t="n">
        <v>1</v>
      </c>
      <c r="K3920" s="13" t="n">
        <v>5821</v>
      </c>
      <c r="L3920" s="14" t="n">
        <v>0.788194444444444</v>
      </c>
      <c r="M3920" s="15" t="n">
        <v>0.825</v>
      </c>
      <c r="N3920" s="16" t="n">
        <f aca="false">VLOOKUP(E3920,'Esp. percorsi al 18-10-22'!C:J,8,FALSE())</f>
        <v>27.838531399491</v>
      </c>
      <c r="Q3920" s="20" t="n">
        <v>5</v>
      </c>
      <c r="R3920" s="17" t="n">
        <f aca="false">+N3920*Q3920</f>
        <v>139.192656997455</v>
      </c>
      <c r="S3920" s="17" t="n">
        <f aca="false">+O3920*Q3920</f>
        <v>0</v>
      </c>
      <c r="T3920" s="17"/>
      <c r="U3920" s="18" t="n">
        <f aca="false">+M3920-L3920</f>
        <v>0.0368055555555556</v>
      </c>
      <c r="V3920" s="18" t="n">
        <f aca="false">+U3920*Q3920</f>
        <v>0.184027777777778</v>
      </c>
      <c r="W3920" s="18"/>
    </row>
    <row r="3921" s="13" customFormat="true" ht="12" hidden="false" customHeight="false" outlineLevel="0" collapsed="false">
      <c r="A3921" s="12" t="n">
        <v>16990</v>
      </c>
      <c r="B3921" s="13" t="s">
        <v>753</v>
      </c>
      <c r="C3921" s="13" t="s">
        <v>265</v>
      </c>
      <c r="D3921" s="13" t="n">
        <v>2</v>
      </c>
      <c r="E3921" s="13" t="n">
        <v>293</v>
      </c>
      <c r="F3921" s="13" t="s">
        <v>755</v>
      </c>
      <c r="G3921" s="13" t="s">
        <v>28</v>
      </c>
      <c r="H3921" s="13" t="s">
        <v>25</v>
      </c>
      <c r="J3921" s="13" t="n">
        <v>1</v>
      </c>
      <c r="K3921" s="13" t="n">
        <v>16990</v>
      </c>
      <c r="L3921" s="14" t="n">
        <v>0.798611111111111</v>
      </c>
      <c r="M3921" s="15" t="n">
        <v>0.838888888888889</v>
      </c>
      <c r="N3921" s="16" t="n">
        <f aca="false">VLOOKUP(E3921,'Esp. percorsi al 18-10-22'!C:J,8,FALSE())</f>
        <v>27.838531399491</v>
      </c>
      <c r="Q3921" s="20" t="n">
        <v>67</v>
      </c>
      <c r="R3921" s="17" t="n">
        <f aca="false">+N3921*Q3921</f>
        <v>1865.1816037659</v>
      </c>
      <c r="S3921" s="17" t="n">
        <f aca="false">+O3921*Q3921</f>
        <v>0</v>
      </c>
      <c r="T3921" s="17"/>
      <c r="U3921" s="18" t="n">
        <f aca="false">+M3921-L3921</f>
        <v>0.0402777777777778</v>
      </c>
      <c r="V3921" s="18" t="n">
        <f aca="false">+U3921*Q3921</f>
        <v>2.69861111111111</v>
      </c>
      <c r="W3921" s="18"/>
    </row>
    <row r="3922" s="13" customFormat="true" ht="12" hidden="false" customHeight="false" outlineLevel="0" collapsed="false">
      <c r="A3922" s="12" t="n">
        <v>8434</v>
      </c>
      <c r="B3922" s="13" t="s">
        <v>753</v>
      </c>
      <c r="C3922" s="13" t="s">
        <v>265</v>
      </c>
      <c r="D3922" s="13" t="n">
        <v>2</v>
      </c>
      <c r="E3922" s="13" t="n">
        <v>293</v>
      </c>
      <c r="F3922" s="13" t="s">
        <v>755</v>
      </c>
      <c r="G3922" s="13" t="s">
        <v>26</v>
      </c>
      <c r="H3922" s="13" t="s">
        <v>25</v>
      </c>
      <c r="J3922" s="13" t="n">
        <v>1</v>
      </c>
      <c r="K3922" s="13" t="n">
        <v>5632</v>
      </c>
      <c r="L3922" s="14" t="n">
        <v>0.809027777777778</v>
      </c>
      <c r="M3922" s="15" t="n">
        <v>0.845833333333333</v>
      </c>
      <c r="N3922" s="16" t="n">
        <f aca="false">VLOOKUP(E3922,'Esp. percorsi al 18-10-22'!C:J,8,FALSE())</f>
        <v>27.838531399491</v>
      </c>
      <c r="Q3922" s="20" t="n">
        <v>235</v>
      </c>
      <c r="R3922" s="17" t="n">
        <f aca="false">+N3922*Q3922</f>
        <v>6542.05487888039</v>
      </c>
      <c r="S3922" s="17" t="n">
        <f aca="false">+O3922*Q3922</f>
        <v>0</v>
      </c>
      <c r="T3922" s="17"/>
      <c r="U3922" s="18" t="n">
        <f aca="false">+M3922-L3922</f>
        <v>0.0368055555555556</v>
      </c>
      <c r="V3922" s="18" t="n">
        <f aca="false">+U3922*Q3922</f>
        <v>8.64930555555556</v>
      </c>
      <c r="W3922" s="18"/>
    </row>
    <row r="3923" s="13" customFormat="true" ht="12" hidden="false" customHeight="false" outlineLevel="0" collapsed="false">
      <c r="A3923" s="12" t="n">
        <v>17253</v>
      </c>
      <c r="B3923" s="13" t="s">
        <v>753</v>
      </c>
      <c r="C3923" s="13" t="s">
        <v>265</v>
      </c>
      <c r="D3923" s="13" t="n">
        <v>2</v>
      </c>
      <c r="E3923" s="13" t="n">
        <v>293</v>
      </c>
      <c r="F3923" s="13" t="s">
        <v>755</v>
      </c>
      <c r="G3923" s="13" t="s">
        <v>28</v>
      </c>
      <c r="H3923" s="13" t="s">
        <v>29</v>
      </c>
      <c r="J3923" s="13" t="n">
        <v>1</v>
      </c>
      <c r="K3923" s="13" t="n">
        <v>17253</v>
      </c>
      <c r="L3923" s="14" t="n">
        <v>0.809027777777778</v>
      </c>
      <c r="M3923" s="15" t="n">
        <v>0.849305555555556</v>
      </c>
      <c r="N3923" s="16" t="n">
        <f aca="false">VLOOKUP(E3923,'Esp. percorsi al 18-10-22'!C:J,8,FALSE())</f>
        <v>27.838531399491</v>
      </c>
      <c r="Q3923" s="20" t="n">
        <v>12</v>
      </c>
      <c r="R3923" s="17" t="n">
        <f aca="false">+N3923*Q3923</f>
        <v>334.062376793892</v>
      </c>
      <c r="S3923" s="17" t="n">
        <f aca="false">+O3923*Q3923</f>
        <v>0</v>
      </c>
      <c r="T3923" s="17"/>
      <c r="U3923" s="18" t="n">
        <f aca="false">+M3923-L3923</f>
        <v>0.0402777777777778</v>
      </c>
      <c r="V3923" s="18" t="n">
        <f aca="false">+U3923*Q3923</f>
        <v>0.483333333333333</v>
      </c>
      <c r="W3923" s="18"/>
    </row>
    <row r="3924" s="13" customFormat="true" ht="12" hidden="false" customHeight="false" outlineLevel="0" collapsed="false">
      <c r="A3924" s="12" t="n">
        <v>17013</v>
      </c>
      <c r="B3924" s="13" t="s">
        <v>753</v>
      </c>
      <c r="C3924" s="13" t="s">
        <v>265</v>
      </c>
      <c r="D3924" s="13" t="n">
        <v>2</v>
      </c>
      <c r="E3924" s="13" t="n">
        <v>293</v>
      </c>
      <c r="F3924" s="13" t="s">
        <v>755</v>
      </c>
      <c r="G3924" s="13" t="s">
        <v>28</v>
      </c>
      <c r="H3924" s="13" t="s">
        <v>25</v>
      </c>
      <c r="J3924" s="13" t="n">
        <v>1</v>
      </c>
      <c r="K3924" s="13" t="n">
        <v>17013</v>
      </c>
      <c r="L3924" s="14" t="n">
        <v>0.8125</v>
      </c>
      <c r="M3924" s="15" t="n">
        <v>0.852777777777778</v>
      </c>
      <c r="N3924" s="16" t="n">
        <f aca="false">VLOOKUP(E3924,'Esp. percorsi al 18-10-22'!C:J,8,FALSE())</f>
        <v>27.838531399491</v>
      </c>
      <c r="Q3924" s="20" t="n">
        <v>67</v>
      </c>
      <c r="R3924" s="17" t="n">
        <f aca="false">+N3924*Q3924</f>
        <v>1865.1816037659</v>
      </c>
      <c r="S3924" s="17" t="n">
        <f aca="false">+O3924*Q3924</f>
        <v>0</v>
      </c>
      <c r="T3924" s="17"/>
      <c r="U3924" s="18" t="n">
        <f aca="false">+M3924-L3924</f>
        <v>0.0402777777777778</v>
      </c>
      <c r="V3924" s="18" t="n">
        <f aca="false">+U3924*Q3924</f>
        <v>2.69861111111111</v>
      </c>
      <c r="W3924" s="18"/>
    </row>
    <row r="3925" s="13" customFormat="true" ht="12" hidden="false" customHeight="false" outlineLevel="0" collapsed="false">
      <c r="A3925" s="12" t="n">
        <v>8499</v>
      </c>
      <c r="B3925" s="13" t="s">
        <v>753</v>
      </c>
      <c r="C3925" s="13" t="s">
        <v>265</v>
      </c>
      <c r="D3925" s="13" t="n">
        <v>2</v>
      </c>
      <c r="E3925" s="13" t="n">
        <v>293</v>
      </c>
      <c r="F3925" s="13" t="s">
        <v>755</v>
      </c>
      <c r="G3925" s="13" t="s">
        <v>26</v>
      </c>
      <c r="H3925" s="13" t="s">
        <v>29</v>
      </c>
      <c r="J3925" s="13" t="n">
        <v>1</v>
      </c>
      <c r="K3925" s="13" t="n">
        <v>5777</v>
      </c>
      <c r="L3925" s="14" t="n">
        <v>0.819444444444444</v>
      </c>
      <c r="M3925" s="15" t="n">
        <v>0.85625</v>
      </c>
      <c r="N3925" s="16" t="n">
        <f aca="false">VLOOKUP(E3925,'Esp. percorsi al 18-10-22'!C:J,8,FALSE())</f>
        <v>27.838531399491</v>
      </c>
      <c r="Q3925" s="20" t="n">
        <v>46</v>
      </c>
      <c r="R3925" s="17" t="n">
        <f aca="false">+N3925*Q3925</f>
        <v>1280.57244437659</v>
      </c>
      <c r="S3925" s="17" t="n">
        <f aca="false">+O3925*Q3925</f>
        <v>0</v>
      </c>
      <c r="T3925" s="17"/>
      <c r="U3925" s="18" t="n">
        <f aca="false">+M3925-L3925</f>
        <v>0.0368055555555556</v>
      </c>
      <c r="V3925" s="18" t="n">
        <f aca="false">+U3925*Q3925</f>
        <v>1.69305555555556</v>
      </c>
      <c r="W3925" s="18"/>
    </row>
    <row r="3926" s="13" customFormat="true" ht="12" hidden="false" customHeight="false" outlineLevel="0" collapsed="false">
      <c r="A3926" s="12" t="n">
        <v>16988</v>
      </c>
      <c r="B3926" s="13" t="s">
        <v>753</v>
      </c>
      <c r="C3926" s="13" t="s">
        <v>265</v>
      </c>
      <c r="D3926" s="13" t="n">
        <v>2</v>
      </c>
      <c r="E3926" s="13" t="n">
        <v>293</v>
      </c>
      <c r="F3926" s="13" t="s">
        <v>755</v>
      </c>
      <c r="G3926" s="13" t="s">
        <v>28</v>
      </c>
      <c r="H3926" s="13" t="s">
        <v>25</v>
      </c>
      <c r="J3926" s="13" t="n">
        <v>1</v>
      </c>
      <c r="K3926" s="13" t="n">
        <v>16988</v>
      </c>
      <c r="L3926" s="14" t="n">
        <v>0.826388888888889</v>
      </c>
      <c r="M3926" s="15" t="n">
        <v>0.866666666666667</v>
      </c>
      <c r="N3926" s="16" t="n">
        <f aca="false">VLOOKUP(E3926,'Esp. percorsi al 18-10-22'!C:J,8,FALSE())</f>
        <v>27.838531399491</v>
      </c>
      <c r="Q3926" s="20" t="n">
        <v>67</v>
      </c>
      <c r="R3926" s="17" t="n">
        <f aca="false">+N3926*Q3926</f>
        <v>1865.1816037659</v>
      </c>
      <c r="S3926" s="17" t="n">
        <f aca="false">+O3926*Q3926</f>
        <v>0</v>
      </c>
      <c r="T3926" s="17"/>
      <c r="U3926" s="18" t="n">
        <f aca="false">+M3926-L3926</f>
        <v>0.0402777777777778</v>
      </c>
      <c r="V3926" s="18" t="n">
        <f aca="false">+U3926*Q3926</f>
        <v>2.69861111111111</v>
      </c>
      <c r="W3926" s="18"/>
    </row>
    <row r="3927" s="13" customFormat="true" ht="12" hidden="false" customHeight="false" outlineLevel="0" collapsed="false">
      <c r="A3927" s="12" t="n">
        <v>8435</v>
      </c>
      <c r="B3927" s="13" t="s">
        <v>753</v>
      </c>
      <c r="C3927" s="13" t="s">
        <v>265</v>
      </c>
      <c r="D3927" s="13" t="n">
        <v>2</v>
      </c>
      <c r="E3927" s="13" t="n">
        <v>293</v>
      </c>
      <c r="F3927" s="13" t="s">
        <v>755</v>
      </c>
      <c r="G3927" s="13" t="s">
        <v>26</v>
      </c>
      <c r="H3927" s="13" t="s">
        <v>25</v>
      </c>
      <c r="J3927" s="13" t="n">
        <v>1</v>
      </c>
      <c r="K3927" s="13" t="n">
        <v>5633</v>
      </c>
      <c r="L3927" s="14" t="n">
        <v>0.829861111111111</v>
      </c>
      <c r="M3927" s="15" t="n">
        <v>0.866666666666667</v>
      </c>
      <c r="N3927" s="16" t="n">
        <f aca="false">VLOOKUP(E3927,'Esp. percorsi al 18-10-22'!C:J,8,FALSE())</f>
        <v>27.838531399491</v>
      </c>
      <c r="Q3927" s="20" t="n">
        <v>235</v>
      </c>
      <c r="R3927" s="17" t="n">
        <f aca="false">+N3927*Q3927</f>
        <v>6542.05487888039</v>
      </c>
      <c r="S3927" s="17" t="n">
        <f aca="false">+O3927*Q3927</f>
        <v>0</v>
      </c>
      <c r="T3927" s="17"/>
      <c r="U3927" s="18" t="n">
        <f aca="false">+M3927-L3927</f>
        <v>0.0368055555555556</v>
      </c>
      <c r="V3927" s="18" t="n">
        <f aca="false">+U3927*Q3927</f>
        <v>8.64930555555556</v>
      </c>
      <c r="W3927" s="18"/>
    </row>
    <row r="3928" s="13" customFormat="true" ht="12" hidden="false" customHeight="false" outlineLevel="0" collapsed="false">
      <c r="A3928" s="12" t="n">
        <v>17316</v>
      </c>
      <c r="B3928" s="13" t="s">
        <v>753</v>
      </c>
      <c r="C3928" s="13" t="s">
        <v>265</v>
      </c>
      <c r="D3928" s="13" t="n">
        <v>2</v>
      </c>
      <c r="E3928" s="13" t="n">
        <v>293</v>
      </c>
      <c r="F3928" s="13" t="s">
        <v>755</v>
      </c>
      <c r="G3928" s="13" t="s">
        <v>28</v>
      </c>
      <c r="H3928" s="13" t="s">
        <v>29</v>
      </c>
      <c r="J3928" s="13" t="n">
        <v>1</v>
      </c>
      <c r="K3928" s="13" t="n">
        <v>17316</v>
      </c>
      <c r="L3928" s="14" t="n">
        <v>0.829861111111111</v>
      </c>
      <c r="M3928" s="15" t="n">
        <v>0.870138888888889</v>
      </c>
      <c r="N3928" s="16" t="n">
        <f aca="false">VLOOKUP(E3928,'Esp. percorsi al 18-10-22'!C:J,8,FALSE())</f>
        <v>27.838531399491</v>
      </c>
      <c r="Q3928" s="20" t="n">
        <v>12</v>
      </c>
      <c r="R3928" s="17" t="n">
        <f aca="false">+N3928*Q3928</f>
        <v>334.062376793892</v>
      </c>
      <c r="S3928" s="17" t="n">
        <f aca="false">+O3928*Q3928</f>
        <v>0</v>
      </c>
      <c r="T3928" s="17"/>
      <c r="U3928" s="18" t="n">
        <f aca="false">+M3928-L3928</f>
        <v>0.0402777777777778</v>
      </c>
      <c r="V3928" s="18" t="n">
        <f aca="false">+U3928*Q3928</f>
        <v>0.483333333333333</v>
      </c>
      <c r="W3928" s="18"/>
    </row>
    <row r="3929" s="13" customFormat="true" ht="12" hidden="false" customHeight="false" outlineLevel="0" collapsed="false">
      <c r="A3929" s="12" t="n">
        <v>16994</v>
      </c>
      <c r="B3929" s="13" t="s">
        <v>753</v>
      </c>
      <c r="C3929" s="13" t="s">
        <v>265</v>
      </c>
      <c r="D3929" s="13" t="n">
        <v>2</v>
      </c>
      <c r="E3929" s="13" t="n">
        <v>293</v>
      </c>
      <c r="F3929" s="13" t="s">
        <v>755</v>
      </c>
      <c r="G3929" s="13" t="s">
        <v>28</v>
      </c>
      <c r="H3929" s="13" t="s">
        <v>25</v>
      </c>
      <c r="J3929" s="13" t="n">
        <v>1</v>
      </c>
      <c r="K3929" s="13" t="n">
        <v>16994</v>
      </c>
      <c r="L3929" s="14" t="n">
        <v>0.84375</v>
      </c>
      <c r="M3929" s="15" t="n">
        <v>0.884027777777778</v>
      </c>
      <c r="N3929" s="16" t="n">
        <f aca="false">VLOOKUP(E3929,'Esp. percorsi al 18-10-22'!C:J,8,FALSE())</f>
        <v>27.838531399491</v>
      </c>
      <c r="Q3929" s="20" t="n">
        <v>67</v>
      </c>
      <c r="R3929" s="17" t="n">
        <f aca="false">+N3929*Q3929</f>
        <v>1865.1816037659</v>
      </c>
      <c r="S3929" s="17" t="n">
        <f aca="false">+O3929*Q3929</f>
        <v>0</v>
      </c>
      <c r="T3929" s="17"/>
      <c r="U3929" s="18" t="n">
        <f aca="false">+M3929-L3929</f>
        <v>0.0402777777777778</v>
      </c>
      <c r="V3929" s="18" t="n">
        <f aca="false">+U3929*Q3929</f>
        <v>2.69861111111111</v>
      </c>
      <c r="W3929" s="18"/>
    </row>
    <row r="3930" s="13" customFormat="true" ht="12" hidden="false" customHeight="false" outlineLevel="0" collapsed="false">
      <c r="A3930" s="12" t="n">
        <v>8436</v>
      </c>
      <c r="B3930" s="13" t="s">
        <v>753</v>
      </c>
      <c r="C3930" s="13" t="s">
        <v>265</v>
      </c>
      <c r="D3930" s="13" t="n">
        <v>2</v>
      </c>
      <c r="E3930" s="13" t="n">
        <v>293</v>
      </c>
      <c r="F3930" s="13" t="s">
        <v>755</v>
      </c>
      <c r="G3930" s="13" t="s">
        <v>26</v>
      </c>
      <c r="H3930" s="13" t="s">
        <v>25</v>
      </c>
      <c r="J3930" s="13" t="n">
        <v>1</v>
      </c>
      <c r="K3930" s="13" t="n">
        <v>5634</v>
      </c>
      <c r="L3930" s="14" t="n">
        <v>0.850694444444444</v>
      </c>
      <c r="M3930" s="15" t="n">
        <v>0.8875</v>
      </c>
      <c r="N3930" s="16" t="n">
        <f aca="false">VLOOKUP(E3930,'Esp. percorsi al 18-10-22'!C:J,8,FALSE())</f>
        <v>27.838531399491</v>
      </c>
      <c r="Q3930" s="20" t="n">
        <v>235</v>
      </c>
      <c r="R3930" s="17" t="n">
        <f aca="false">+N3930*Q3930</f>
        <v>6542.05487888039</v>
      </c>
      <c r="S3930" s="17" t="n">
        <f aca="false">+O3930*Q3930</f>
        <v>0</v>
      </c>
      <c r="T3930" s="17"/>
      <c r="U3930" s="18" t="n">
        <f aca="false">+M3930-L3930</f>
        <v>0.0368055555555556</v>
      </c>
      <c r="V3930" s="18" t="n">
        <f aca="false">+U3930*Q3930</f>
        <v>8.64930555555556</v>
      </c>
      <c r="W3930" s="18"/>
    </row>
    <row r="3931" s="13" customFormat="true" ht="12" hidden="false" customHeight="false" outlineLevel="0" collapsed="false">
      <c r="A3931" s="12" t="n">
        <v>17317</v>
      </c>
      <c r="B3931" s="13" t="s">
        <v>753</v>
      </c>
      <c r="C3931" s="13" t="s">
        <v>265</v>
      </c>
      <c r="D3931" s="13" t="n">
        <v>2</v>
      </c>
      <c r="E3931" s="13" t="n">
        <v>293</v>
      </c>
      <c r="F3931" s="13" t="s">
        <v>755</v>
      </c>
      <c r="G3931" s="13" t="s">
        <v>28</v>
      </c>
      <c r="H3931" s="13" t="s">
        <v>29</v>
      </c>
      <c r="J3931" s="13" t="n">
        <v>1</v>
      </c>
      <c r="K3931" s="13" t="n">
        <v>17317</v>
      </c>
      <c r="L3931" s="14" t="n">
        <v>0.850694444444444</v>
      </c>
      <c r="M3931" s="15" t="n">
        <v>0.889583333333333</v>
      </c>
      <c r="N3931" s="16" t="n">
        <f aca="false">VLOOKUP(E3931,'Esp. percorsi al 18-10-22'!C:J,8,FALSE())</f>
        <v>27.838531399491</v>
      </c>
      <c r="Q3931" s="20" t="n">
        <v>12</v>
      </c>
      <c r="R3931" s="17" t="n">
        <f aca="false">+N3931*Q3931</f>
        <v>334.062376793892</v>
      </c>
      <c r="S3931" s="17" t="n">
        <f aca="false">+O3931*Q3931</f>
        <v>0</v>
      </c>
      <c r="T3931" s="17"/>
      <c r="U3931" s="18" t="n">
        <f aca="false">+M3931-L3931</f>
        <v>0.0388888888888889</v>
      </c>
      <c r="V3931" s="18" t="n">
        <f aca="false">+U3931*Q3931</f>
        <v>0.466666666666667</v>
      </c>
      <c r="W3931" s="18"/>
    </row>
    <row r="3932" s="13" customFormat="true" ht="12" hidden="false" customHeight="false" outlineLevel="0" collapsed="false">
      <c r="A3932" s="12" t="n">
        <v>8500</v>
      </c>
      <c r="B3932" s="13" t="s">
        <v>753</v>
      </c>
      <c r="C3932" s="13" t="s">
        <v>265</v>
      </c>
      <c r="D3932" s="13" t="n">
        <v>2</v>
      </c>
      <c r="E3932" s="13" t="n">
        <v>293</v>
      </c>
      <c r="F3932" s="13" t="s">
        <v>755</v>
      </c>
      <c r="G3932" s="13" t="s">
        <v>26</v>
      </c>
      <c r="H3932" s="13" t="s">
        <v>29</v>
      </c>
      <c r="J3932" s="13" t="n">
        <v>1</v>
      </c>
      <c r="K3932" s="13" t="n">
        <v>5778</v>
      </c>
      <c r="L3932" s="14" t="n">
        <v>0.850694444444444</v>
      </c>
      <c r="M3932" s="15" t="n">
        <v>0.8875</v>
      </c>
      <c r="N3932" s="16" t="n">
        <f aca="false">VLOOKUP(E3932,'Esp. percorsi al 18-10-22'!C:J,8,FALSE())</f>
        <v>27.838531399491</v>
      </c>
      <c r="Q3932" s="20" t="n">
        <v>46</v>
      </c>
      <c r="R3932" s="17" t="n">
        <f aca="false">+N3932*Q3932</f>
        <v>1280.57244437659</v>
      </c>
      <c r="S3932" s="17" t="n">
        <f aca="false">+O3932*Q3932</f>
        <v>0</v>
      </c>
      <c r="T3932" s="17"/>
      <c r="U3932" s="18" t="n">
        <f aca="false">+M3932-L3932</f>
        <v>0.0368055555555556</v>
      </c>
      <c r="V3932" s="18" t="n">
        <f aca="false">+U3932*Q3932</f>
        <v>1.69305555555556</v>
      </c>
      <c r="W3932" s="18"/>
    </row>
    <row r="3933" s="13" customFormat="true" ht="12" hidden="false" customHeight="false" outlineLevel="0" collapsed="false">
      <c r="A3933" s="12" t="n">
        <v>13353</v>
      </c>
      <c r="B3933" s="13" t="s">
        <v>753</v>
      </c>
      <c r="C3933" s="13" t="s">
        <v>265</v>
      </c>
      <c r="D3933" s="13" t="n">
        <v>2</v>
      </c>
      <c r="E3933" s="13" t="n">
        <v>293</v>
      </c>
      <c r="F3933" s="13" t="s">
        <v>755</v>
      </c>
      <c r="G3933" s="13" t="s">
        <v>26</v>
      </c>
      <c r="H3933" s="13" t="s">
        <v>25</v>
      </c>
      <c r="J3933" s="13" t="n">
        <v>1</v>
      </c>
      <c r="K3933" s="13" t="n">
        <v>5631</v>
      </c>
      <c r="L3933" s="14" t="n">
        <v>0.868055555555555</v>
      </c>
      <c r="M3933" s="15" t="n">
        <v>0.904861111111111</v>
      </c>
      <c r="N3933" s="16" t="n">
        <f aca="false">VLOOKUP(E3933,'Esp. percorsi al 18-10-22'!C:J,8,FALSE())</f>
        <v>27.838531399491</v>
      </c>
      <c r="Q3933" s="20" t="n">
        <v>235</v>
      </c>
      <c r="R3933" s="17" t="n">
        <f aca="false">+N3933*Q3933</f>
        <v>6542.05487888039</v>
      </c>
      <c r="S3933" s="17" t="n">
        <f aca="false">+O3933*Q3933</f>
        <v>0</v>
      </c>
      <c r="T3933" s="17"/>
      <c r="U3933" s="18" t="n">
        <f aca="false">+M3933-L3933</f>
        <v>0.0368055555555556</v>
      </c>
      <c r="V3933" s="18" t="n">
        <f aca="false">+U3933*Q3933</f>
        <v>8.64930555555556</v>
      </c>
      <c r="W3933" s="18"/>
    </row>
    <row r="3934" s="13" customFormat="true" ht="12" hidden="false" customHeight="false" outlineLevel="0" collapsed="false">
      <c r="A3934" s="12" t="n">
        <v>8526</v>
      </c>
      <c r="B3934" s="13" t="s">
        <v>753</v>
      </c>
      <c r="C3934" s="13" t="s">
        <v>265</v>
      </c>
      <c r="D3934" s="13" t="n">
        <v>2</v>
      </c>
      <c r="E3934" s="13" t="n">
        <v>293</v>
      </c>
      <c r="F3934" s="13" t="s">
        <v>755</v>
      </c>
      <c r="G3934" s="13" t="s">
        <v>26</v>
      </c>
      <c r="H3934" s="13" t="s">
        <v>30</v>
      </c>
      <c r="J3934" s="13" t="n">
        <v>1</v>
      </c>
      <c r="K3934" s="13" t="n">
        <v>5823</v>
      </c>
      <c r="L3934" s="14" t="n">
        <v>0.871527777777778</v>
      </c>
      <c r="M3934" s="15" t="n">
        <v>0.908333333333333</v>
      </c>
      <c r="N3934" s="16" t="n">
        <f aca="false">VLOOKUP(E3934,'Esp. percorsi al 18-10-22'!C:J,8,FALSE())</f>
        <v>27.838531399491</v>
      </c>
      <c r="Q3934" s="20" t="n">
        <v>5</v>
      </c>
      <c r="R3934" s="17" t="n">
        <f aca="false">+N3934*Q3934</f>
        <v>139.192656997455</v>
      </c>
      <c r="S3934" s="17" t="n">
        <f aca="false">+O3934*Q3934</f>
        <v>0</v>
      </c>
      <c r="T3934" s="17"/>
      <c r="U3934" s="18" t="n">
        <f aca="false">+M3934-L3934</f>
        <v>0.0368055555555556</v>
      </c>
      <c r="V3934" s="18" t="n">
        <f aca="false">+U3934*Q3934</f>
        <v>0.184027777777778</v>
      </c>
      <c r="W3934" s="18"/>
    </row>
    <row r="3935" s="13" customFormat="true" ht="12" hidden="false" customHeight="false" outlineLevel="0" collapsed="false">
      <c r="A3935" s="12" t="n">
        <v>8501</v>
      </c>
      <c r="B3935" s="13" t="s">
        <v>753</v>
      </c>
      <c r="C3935" s="13" t="s">
        <v>265</v>
      </c>
      <c r="D3935" s="13" t="n">
        <v>2</v>
      </c>
      <c r="E3935" s="13" t="n">
        <v>293</v>
      </c>
      <c r="F3935" s="13" t="s">
        <v>755</v>
      </c>
      <c r="G3935" s="13" t="s">
        <v>26</v>
      </c>
      <c r="H3935" s="13" t="s">
        <v>29</v>
      </c>
      <c r="J3935" s="13" t="n">
        <v>1</v>
      </c>
      <c r="K3935" s="13" t="n">
        <v>5779</v>
      </c>
      <c r="L3935" s="14" t="n">
        <v>0.871527777777778</v>
      </c>
      <c r="M3935" s="15" t="n">
        <v>0.908333333333333</v>
      </c>
      <c r="N3935" s="16" t="n">
        <f aca="false">VLOOKUP(E3935,'Esp. percorsi al 18-10-22'!C:J,8,FALSE())</f>
        <v>27.838531399491</v>
      </c>
      <c r="Q3935" s="20" t="n">
        <v>46</v>
      </c>
      <c r="R3935" s="17" t="n">
        <f aca="false">+N3935*Q3935</f>
        <v>1280.57244437659</v>
      </c>
      <c r="S3935" s="17" t="n">
        <f aca="false">+O3935*Q3935</f>
        <v>0</v>
      </c>
      <c r="T3935" s="17"/>
      <c r="U3935" s="18" t="n">
        <f aca="false">+M3935-L3935</f>
        <v>0.0368055555555556</v>
      </c>
      <c r="V3935" s="18" t="n">
        <f aca="false">+U3935*Q3935</f>
        <v>1.69305555555556</v>
      </c>
      <c r="W3935" s="18"/>
    </row>
    <row r="3936" s="13" customFormat="true" ht="12" hidden="false" customHeight="false" outlineLevel="0" collapsed="false">
      <c r="A3936" s="12" t="n">
        <v>16991</v>
      </c>
      <c r="B3936" s="13" t="s">
        <v>753</v>
      </c>
      <c r="C3936" s="13" t="s">
        <v>265</v>
      </c>
      <c r="D3936" s="13" t="n">
        <v>2</v>
      </c>
      <c r="E3936" s="13" t="n">
        <v>293</v>
      </c>
      <c r="F3936" s="13" t="s">
        <v>755</v>
      </c>
      <c r="G3936" s="13" t="s">
        <v>28</v>
      </c>
      <c r="H3936" s="13" t="s">
        <v>25</v>
      </c>
      <c r="J3936" s="13" t="n">
        <v>1</v>
      </c>
      <c r="K3936" s="13" t="n">
        <v>16991</v>
      </c>
      <c r="L3936" s="14" t="n">
        <v>0.888888888888889</v>
      </c>
      <c r="M3936" s="15" t="n">
        <v>0.927777777777778</v>
      </c>
      <c r="N3936" s="16" t="n">
        <f aca="false">VLOOKUP(E3936,'Esp. percorsi al 18-10-22'!C:J,8,FALSE())</f>
        <v>27.838531399491</v>
      </c>
      <c r="Q3936" s="20" t="n">
        <v>67</v>
      </c>
      <c r="R3936" s="17" t="n">
        <f aca="false">+N3936*Q3936</f>
        <v>1865.1816037659</v>
      </c>
      <c r="S3936" s="17" t="n">
        <f aca="false">+O3936*Q3936</f>
        <v>0</v>
      </c>
      <c r="T3936" s="17"/>
      <c r="U3936" s="18" t="n">
        <f aca="false">+M3936-L3936</f>
        <v>0.0388888888888889</v>
      </c>
      <c r="V3936" s="18" t="n">
        <f aca="false">+U3936*Q3936</f>
        <v>2.60555555555556</v>
      </c>
      <c r="W3936" s="18"/>
    </row>
    <row r="3937" s="13" customFormat="true" ht="12" hidden="false" customHeight="false" outlineLevel="0" collapsed="false">
      <c r="A3937" s="12" t="n">
        <v>8437</v>
      </c>
      <c r="B3937" s="13" t="s">
        <v>753</v>
      </c>
      <c r="C3937" s="13" t="s">
        <v>265</v>
      </c>
      <c r="D3937" s="13" t="n">
        <v>2</v>
      </c>
      <c r="E3937" s="13" t="n">
        <v>293</v>
      </c>
      <c r="F3937" s="13" t="s">
        <v>755</v>
      </c>
      <c r="G3937" s="13" t="s">
        <v>26</v>
      </c>
      <c r="H3937" s="13" t="s">
        <v>25</v>
      </c>
      <c r="J3937" s="13" t="n">
        <v>1</v>
      </c>
      <c r="K3937" s="13" t="n">
        <v>5635</v>
      </c>
      <c r="L3937" s="14" t="n">
        <v>0.892361111111111</v>
      </c>
      <c r="M3937" s="15" t="n">
        <v>0.929166666666667</v>
      </c>
      <c r="N3937" s="16" t="n">
        <f aca="false">VLOOKUP(E3937,'Esp. percorsi al 18-10-22'!C:J,8,FALSE())</f>
        <v>27.838531399491</v>
      </c>
      <c r="Q3937" s="20" t="n">
        <v>235</v>
      </c>
      <c r="R3937" s="17" t="n">
        <f aca="false">+N3937*Q3937</f>
        <v>6542.05487888039</v>
      </c>
      <c r="S3937" s="17" t="n">
        <f aca="false">+O3937*Q3937</f>
        <v>0</v>
      </c>
      <c r="T3937" s="17"/>
      <c r="U3937" s="18" t="n">
        <f aca="false">+M3937-L3937</f>
        <v>0.0368055555555556</v>
      </c>
      <c r="V3937" s="18" t="n">
        <f aca="false">+U3937*Q3937</f>
        <v>8.64930555555556</v>
      </c>
      <c r="W3937" s="18"/>
    </row>
    <row r="3938" s="13" customFormat="true" ht="12" hidden="false" customHeight="false" outlineLevel="0" collapsed="false">
      <c r="A3938" s="12" t="n">
        <v>17255</v>
      </c>
      <c r="B3938" s="13" t="s">
        <v>753</v>
      </c>
      <c r="C3938" s="13" t="s">
        <v>265</v>
      </c>
      <c r="D3938" s="13" t="n">
        <v>2</v>
      </c>
      <c r="E3938" s="13" t="n">
        <v>293</v>
      </c>
      <c r="F3938" s="13" t="s">
        <v>755</v>
      </c>
      <c r="G3938" s="13" t="s">
        <v>28</v>
      </c>
      <c r="H3938" s="13" t="s">
        <v>29</v>
      </c>
      <c r="J3938" s="13" t="n">
        <v>1</v>
      </c>
      <c r="K3938" s="13" t="n">
        <v>17255</v>
      </c>
      <c r="L3938" s="14" t="n">
        <v>0.895833333333333</v>
      </c>
      <c r="M3938" s="15" t="n">
        <v>0.934722222222222</v>
      </c>
      <c r="N3938" s="16" t="n">
        <f aca="false">VLOOKUP(E3938,'Esp. percorsi al 18-10-22'!C:J,8,FALSE())</f>
        <v>27.838531399491</v>
      </c>
      <c r="Q3938" s="20" t="n">
        <v>12</v>
      </c>
      <c r="R3938" s="17" t="n">
        <f aca="false">+N3938*Q3938</f>
        <v>334.062376793892</v>
      </c>
      <c r="S3938" s="17" t="n">
        <f aca="false">+O3938*Q3938</f>
        <v>0</v>
      </c>
      <c r="T3938" s="17"/>
      <c r="U3938" s="18" t="n">
        <f aca="false">+M3938-L3938</f>
        <v>0.0388888888888889</v>
      </c>
      <c r="V3938" s="18" t="n">
        <f aca="false">+U3938*Q3938</f>
        <v>0.466666666666667</v>
      </c>
      <c r="W3938" s="18"/>
    </row>
    <row r="3939" s="13" customFormat="true" ht="12" hidden="false" customHeight="false" outlineLevel="0" collapsed="false">
      <c r="A3939" s="12" t="n">
        <v>8438</v>
      </c>
      <c r="B3939" s="13" t="s">
        <v>753</v>
      </c>
      <c r="C3939" s="13" t="s">
        <v>265</v>
      </c>
      <c r="D3939" s="13" t="n">
        <v>2</v>
      </c>
      <c r="E3939" s="13" t="n">
        <v>293</v>
      </c>
      <c r="F3939" s="13" t="s">
        <v>755</v>
      </c>
      <c r="G3939" s="13" t="s">
        <v>26</v>
      </c>
      <c r="H3939" s="13" t="s">
        <v>25</v>
      </c>
      <c r="J3939" s="13" t="n">
        <v>1</v>
      </c>
      <c r="K3939" s="13" t="n">
        <v>5636</v>
      </c>
      <c r="L3939" s="14" t="n">
        <v>0.934027777777778</v>
      </c>
      <c r="M3939" s="15" t="n">
        <v>0.970833333333333</v>
      </c>
      <c r="N3939" s="16" t="n">
        <f aca="false">VLOOKUP(E3939,'Esp. percorsi al 18-10-22'!C:J,8,FALSE())</f>
        <v>27.838531399491</v>
      </c>
      <c r="Q3939" s="20" t="n">
        <v>235</v>
      </c>
      <c r="R3939" s="17" t="n">
        <f aca="false">+N3939*Q3939</f>
        <v>6542.05487888039</v>
      </c>
      <c r="S3939" s="17" t="n">
        <f aca="false">+O3939*Q3939</f>
        <v>0</v>
      </c>
      <c r="T3939" s="17"/>
      <c r="U3939" s="18" t="n">
        <f aca="false">+M3939-L3939</f>
        <v>0.0368055555555556</v>
      </c>
      <c r="V3939" s="18" t="n">
        <f aca="false">+U3939*Q3939</f>
        <v>8.64930555555556</v>
      </c>
      <c r="W3939" s="18"/>
    </row>
    <row r="3940" s="13" customFormat="true" ht="12" hidden="false" customHeight="false" outlineLevel="0" collapsed="false">
      <c r="A3940" s="12" t="n">
        <v>17319</v>
      </c>
      <c r="B3940" s="13" t="s">
        <v>753</v>
      </c>
      <c r="C3940" s="13" t="s">
        <v>265</v>
      </c>
      <c r="D3940" s="13" t="n">
        <v>2</v>
      </c>
      <c r="E3940" s="13" t="n">
        <v>293</v>
      </c>
      <c r="F3940" s="13" t="s">
        <v>755</v>
      </c>
      <c r="G3940" s="13" t="s">
        <v>28</v>
      </c>
      <c r="H3940" s="13" t="s">
        <v>29</v>
      </c>
      <c r="J3940" s="13" t="n">
        <v>1</v>
      </c>
      <c r="K3940" s="13" t="n">
        <v>17319</v>
      </c>
      <c r="L3940" s="14" t="n">
        <v>0.9375</v>
      </c>
      <c r="M3940" s="15" t="n">
        <v>0.976388888888889</v>
      </c>
      <c r="N3940" s="16" t="n">
        <f aca="false">VLOOKUP(E3940,'Esp. percorsi al 18-10-22'!C:J,8,FALSE())</f>
        <v>27.838531399491</v>
      </c>
      <c r="Q3940" s="20" t="n">
        <v>12</v>
      </c>
      <c r="R3940" s="17" t="n">
        <f aca="false">+N3940*Q3940</f>
        <v>334.062376793892</v>
      </c>
      <c r="S3940" s="17" t="n">
        <f aca="false">+O3940*Q3940</f>
        <v>0</v>
      </c>
      <c r="T3940" s="17"/>
      <c r="U3940" s="18" t="n">
        <f aca="false">+M3940-L3940</f>
        <v>0.0388888888888889</v>
      </c>
      <c r="V3940" s="18" t="n">
        <f aca="false">+U3940*Q3940</f>
        <v>0.466666666666667</v>
      </c>
      <c r="W3940" s="18"/>
    </row>
    <row r="3941" s="13" customFormat="true" ht="12" hidden="false" customHeight="false" outlineLevel="0" collapsed="false">
      <c r="A3941" s="12" t="n">
        <v>16996</v>
      </c>
      <c r="B3941" s="13" t="s">
        <v>753</v>
      </c>
      <c r="C3941" s="13" t="s">
        <v>265</v>
      </c>
      <c r="D3941" s="13" t="n">
        <v>2</v>
      </c>
      <c r="E3941" s="13" t="n">
        <v>293</v>
      </c>
      <c r="F3941" s="13" t="s">
        <v>755</v>
      </c>
      <c r="G3941" s="13" t="s">
        <v>28</v>
      </c>
      <c r="H3941" s="13" t="s">
        <v>25</v>
      </c>
      <c r="J3941" s="13" t="n">
        <v>1</v>
      </c>
      <c r="K3941" s="13" t="n">
        <v>16996</v>
      </c>
      <c r="L3941" s="14" t="n">
        <v>0.9375</v>
      </c>
      <c r="M3941" s="15" t="n">
        <v>0.976388888888889</v>
      </c>
      <c r="N3941" s="16" t="n">
        <f aca="false">VLOOKUP(E3941,'Esp. percorsi al 18-10-22'!C:J,8,FALSE())</f>
        <v>27.838531399491</v>
      </c>
      <c r="Q3941" s="20" t="n">
        <v>67</v>
      </c>
      <c r="R3941" s="17" t="n">
        <f aca="false">+N3941*Q3941</f>
        <v>1865.1816037659</v>
      </c>
      <c r="S3941" s="17" t="n">
        <f aca="false">+O3941*Q3941</f>
        <v>0</v>
      </c>
      <c r="T3941" s="17"/>
      <c r="U3941" s="18" t="n">
        <f aca="false">+M3941-L3941</f>
        <v>0.0388888888888889</v>
      </c>
      <c r="V3941" s="18" t="n">
        <f aca="false">+U3941*Q3941</f>
        <v>2.60555555555556</v>
      </c>
      <c r="W3941" s="18"/>
    </row>
    <row r="3942" s="13" customFormat="true" ht="12" hidden="false" customHeight="false" outlineLevel="0" collapsed="false">
      <c r="A3942" s="12" t="n">
        <v>17257</v>
      </c>
      <c r="B3942" s="13" t="s">
        <v>753</v>
      </c>
      <c r="C3942" s="13" t="s">
        <v>265</v>
      </c>
      <c r="D3942" s="13" t="n">
        <v>2</v>
      </c>
      <c r="E3942" s="13" t="n">
        <v>293</v>
      </c>
      <c r="F3942" s="13" t="s">
        <v>755</v>
      </c>
      <c r="G3942" s="13" t="s">
        <v>28</v>
      </c>
      <c r="H3942" s="13" t="s">
        <v>29</v>
      </c>
      <c r="J3942" s="13" t="n">
        <v>1</v>
      </c>
      <c r="K3942" s="13" t="n">
        <v>17257</v>
      </c>
      <c r="L3942" s="14" t="n">
        <v>0.979166666666667</v>
      </c>
      <c r="M3942" s="15" t="n">
        <v>1.01805555555556</v>
      </c>
      <c r="N3942" s="16" t="n">
        <f aca="false">VLOOKUP(E3942,'Esp. percorsi al 18-10-22'!C:J,8,FALSE())</f>
        <v>27.838531399491</v>
      </c>
      <c r="Q3942" s="20" t="n">
        <v>12</v>
      </c>
      <c r="R3942" s="17" t="n">
        <f aca="false">+N3942*Q3942</f>
        <v>334.062376793892</v>
      </c>
      <c r="S3942" s="17" t="n">
        <f aca="false">+O3942*Q3942</f>
        <v>0</v>
      </c>
      <c r="T3942" s="17"/>
      <c r="U3942" s="18" t="n">
        <f aca="false">+M3942-L3942</f>
        <v>0.0388888888888889</v>
      </c>
      <c r="V3942" s="18" t="n">
        <f aca="false">+U3942*Q3942</f>
        <v>0.466666666666667</v>
      </c>
      <c r="W3942" s="18"/>
    </row>
    <row r="3943" s="13" customFormat="true" ht="12" hidden="false" customHeight="false" outlineLevel="0" collapsed="false">
      <c r="A3943" s="12" t="n">
        <v>16993</v>
      </c>
      <c r="B3943" s="13" t="s">
        <v>753</v>
      </c>
      <c r="C3943" s="13" t="s">
        <v>265</v>
      </c>
      <c r="D3943" s="13" t="n">
        <v>2</v>
      </c>
      <c r="E3943" s="13" t="n">
        <v>293</v>
      </c>
      <c r="F3943" s="13" t="s">
        <v>755</v>
      </c>
      <c r="G3943" s="13" t="s">
        <v>28</v>
      </c>
      <c r="H3943" s="13" t="s">
        <v>25</v>
      </c>
      <c r="J3943" s="13" t="n">
        <v>1</v>
      </c>
      <c r="K3943" s="13" t="n">
        <v>16993</v>
      </c>
      <c r="L3943" s="14" t="n">
        <v>0.979166666666667</v>
      </c>
      <c r="M3943" s="15" t="n">
        <v>1.01805555555556</v>
      </c>
      <c r="N3943" s="16" t="n">
        <f aca="false">VLOOKUP(E3943,'Esp. percorsi al 18-10-22'!C:J,8,FALSE())</f>
        <v>27.838531399491</v>
      </c>
      <c r="Q3943" s="20" t="n">
        <v>67</v>
      </c>
      <c r="R3943" s="17" t="n">
        <f aca="false">+N3943*Q3943</f>
        <v>1865.1816037659</v>
      </c>
      <c r="S3943" s="17" t="n">
        <f aca="false">+O3943*Q3943</f>
        <v>0</v>
      </c>
      <c r="T3943" s="17"/>
      <c r="U3943" s="18" t="n">
        <f aca="false">+M3943-L3943</f>
        <v>0.0388888888888889</v>
      </c>
      <c r="V3943" s="18" t="n">
        <f aca="false">+U3943*Q3943</f>
        <v>2.60555555555556</v>
      </c>
      <c r="W3943" s="18"/>
    </row>
    <row r="3944" s="13" customFormat="true" ht="12" hidden="false" customHeight="false" outlineLevel="0" collapsed="false">
      <c r="A3944" s="12" t="n">
        <v>16924</v>
      </c>
      <c r="B3944" s="13" t="s">
        <v>753</v>
      </c>
      <c r="C3944" s="13" t="s">
        <v>265</v>
      </c>
      <c r="D3944" s="13" t="n">
        <v>1</v>
      </c>
      <c r="E3944" s="13" t="n">
        <v>320</v>
      </c>
      <c r="F3944" s="13" t="s">
        <v>756</v>
      </c>
      <c r="G3944" s="13" t="s">
        <v>28</v>
      </c>
      <c r="H3944" s="13" t="s">
        <v>25</v>
      </c>
      <c r="J3944" s="13" t="n">
        <v>1</v>
      </c>
      <c r="K3944" s="13" t="n">
        <v>16924</v>
      </c>
      <c r="L3944" s="14" t="n">
        <v>0.220833333333333</v>
      </c>
      <c r="M3944" s="15" t="n">
        <v>0.255555555555556</v>
      </c>
      <c r="N3944" s="16" t="n">
        <f aca="false">VLOOKUP(E3944,'Esp. percorsi al 18-10-22'!C:J,8,FALSE())</f>
        <v>25.9712563846256</v>
      </c>
      <c r="Q3944" s="20" t="n">
        <v>67</v>
      </c>
      <c r="R3944" s="17" t="n">
        <f aca="false">+N3944*Q3944</f>
        <v>1740.07417776992</v>
      </c>
      <c r="S3944" s="17" t="n">
        <f aca="false">+O3944*Q3944</f>
        <v>0</v>
      </c>
      <c r="T3944" s="17"/>
      <c r="U3944" s="18" t="n">
        <f aca="false">+M3944-L3944</f>
        <v>0.0347222222222222</v>
      </c>
      <c r="V3944" s="18" t="n">
        <f aca="false">+U3944*Q3944</f>
        <v>2.32638888888889</v>
      </c>
      <c r="W3944" s="18"/>
    </row>
    <row r="3945" s="13" customFormat="true" ht="12" hidden="false" customHeight="false" outlineLevel="0" collapsed="false">
      <c r="A3945" s="12" t="n">
        <v>8372</v>
      </c>
      <c r="B3945" s="13" t="s">
        <v>753</v>
      </c>
      <c r="C3945" s="13" t="s">
        <v>265</v>
      </c>
      <c r="D3945" s="13" t="n">
        <v>1</v>
      </c>
      <c r="E3945" s="13" t="n">
        <v>320</v>
      </c>
      <c r="F3945" s="13" t="s">
        <v>756</v>
      </c>
      <c r="G3945" s="13" t="s">
        <v>26</v>
      </c>
      <c r="H3945" s="13" t="s">
        <v>25</v>
      </c>
      <c r="J3945" s="13" t="n">
        <v>1</v>
      </c>
      <c r="K3945" s="13" t="n">
        <v>5570</v>
      </c>
      <c r="L3945" s="14" t="n">
        <v>0.227777777777778</v>
      </c>
      <c r="M3945" s="15" t="n">
        <v>0.260416666666667</v>
      </c>
      <c r="N3945" s="16" t="n">
        <f aca="false">VLOOKUP(E3945,'Esp. percorsi al 18-10-22'!C:J,8,FALSE())</f>
        <v>25.9712563846256</v>
      </c>
      <c r="Q3945" s="20" t="n">
        <v>235</v>
      </c>
      <c r="R3945" s="17" t="n">
        <f aca="false">+N3945*Q3945</f>
        <v>6103.24525038702</v>
      </c>
      <c r="S3945" s="17" t="n">
        <f aca="false">+O3945*Q3945</f>
        <v>0</v>
      </c>
      <c r="T3945" s="17"/>
      <c r="U3945" s="18" t="n">
        <f aca="false">+M3945-L3945</f>
        <v>0.0326388888888889</v>
      </c>
      <c r="V3945" s="18" t="n">
        <f aca="false">+U3945*Q3945</f>
        <v>7.67013888888889</v>
      </c>
      <c r="W3945" s="18"/>
    </row>
    <row r="3946" s="13" customFormat="true" ht="12" hidden="false" customHeight="false" outlineLevel="0" collapsed="false">
      <c r="A3946" s="12" t="n">
        <v>16915</v>
      </c>
      <c r="B3946" s="13" t="s">
        <v>753</v>
      </c>
      <c r="C3946" s="13" t="s">
        <v>265</v>
      </c>
      <c r="D3946" s="13" t="n">
        <v>1</v>
      </c>
      <c r="E3946" s="13" t="n">
        <v>320</v>
      </c>
      <c r="F3946" s="13" t="s">
        <v>756</v>
      </c>
      <c r="G3946" s="13" t="s">
        <v>28</v>
      </c>
      <c r="H3946" s="13" t="s">
        <v>25</v>
      </c>
      <c r="J3946" s="13" t="n">
        <v>1</v>
      </c>
      <c r="K3946" s="13" t="n">
        <v>16915</v>
      </c>
      <c r="L3946" s="14" t="n">
        <v>0.241666666666667</v>
      </c>
      <c r="M3946" s="15" t="n">
        <v>0.276388888888889</v>
      </c>
      <c r="N3946" s="16" t="n">
        <f aca="false">VLOOKUP(E3946,'Esp. percorsi al 18-10-22'!C:J,8,FALSE())</f>
        <v>25.9712563846256</v>
      </c>
      <c r="Q3946" s="20" t="n">
        <v>67</v>
      </c>
      <c r="R3946" s="17" t="n">
        <f aca="false">+N3946*Q3946</f>
        <v>1740.07417776992</v>
      </c>
      <c r="S3946" s="17" t="n">
        <f aca="false">+O3946*Q3946</f>
        <v>0</v>
      </c>
      <c r="T3946" s="17"/>
      <c r="U3946" s="18" t="n">
        <f aca="false">+M3946-L3946</f>
        <v>0.0347222222222222</v>
      </c>
      <c r="V3946" s="18" t="n">
        <f aca="false">+U3946*Q3946</f>
        <v>2.32638888888889</v>
      </c>
      <c r="W3946" s="18"/>
    </row>
    <row r="3947" s="13" customFormat="true" ht="12" hidden="false" customHeight="false" outlineLevel="0" collapsed="false">
      <c r="A3947" s="12" t="n">
        <v>13354</v>
      </c>
      <c r="B3947" s="13" t="s">
        <v>753</v>
      </c>
      <c r="C3947" s="13" t="s">
        <v>265</v>
      </c>
      <c r="D3947" s="13" t="n">
        <v>1</v>
      </c>
      <c r="E3947" s="13" t="n">
        <v>320</v>
      </c>
      <c r="F3947" s="13" t="s">
        <v>756</v>
      </c>
      <c r="G3947" s="13" t="s">
        <v>42</v>
      </c>
      <c r="H3947" s="13" t="s">
        <v>27</v>
      </c>
      <c r="J3947" s="13" t="n">
        <v>1</v>
      </c>
      <c r="K3947" s="13" t="n">
        <v>13354</v>
      </c>
      <c r="L3947" s="14" t="n">
        <v>0.241666666666667</v>
      </c>
      <c r="M3947" s="15" t="n">
        <v>0.274305555555555</v>
      </c>
      <c r="N3947" s="16" t="n">
        <f aca="false">VLOOKUP(E3947,'Esp. percorsi al 18-10-22'!C:J,8,FALSE())</f>
        <v>25.9712563846256</v>
      </c>
      <c r="Q3947" s="20" t="n">
        <v>173</v>
      </c>
      <c r="R3947" s="17" t="n">
        <f aca="false">+N3947*Q3947</f>
        <v>4493.02735454023</v>
      </c>
      <c r="S3947" s="17" t="n">
        <f aca="false">+O3947*Q3947</f>
        <v>0</v>
      </c>
      <c r="T3947" s="17"/>
      <c r="U3947" s="18" t="n">
        <f aca="false">+M3947-L3947</f>
        <v>0.0326388888888889</v>
      </c>
      <c r="V3947" s="18" t="n">
        <f aca="false">+U3947*Q3947</f>
        <v>5.64652777777778</v>
      </c>
      <c r="W3947" s="18"/>
    </row>
    <row r="3948" s="13" customFormat="true" ht="12" hidden="false" customHeight="false" outlineLevel="0" collapsed="false">
      <c r="A3948" s="12" t="n">
        <v>13380</v>
      </c>
      <c r="B3948" s="13" t="s">
        <v>753</v>
      </c>
      <c r="C3948" s="13" t="s">
        <v>265</v>
      </c>
      <c r="D3948" s="13" t="n">
        <v>1</v>
      </c>
      <c r="E3948" s="13" t="n">
        <v>320</v>
      </c>
      <c r="F3948" s="13" t="s">
        <v>756</v>
      </c>
      <c r="G3948" s="13" t="s">
        <v>26</v>
      </c>
      <c r="H3948" s="13" t="s">
        <v>25</v>
      </c>
      <c r="J3948" s="13" t="n">
        <v>1</v>
      </c>
      <c r="K3948" s="13" t="n">
        <v>5571</v>
      </c>
      <c r="L3948" s="14" t="n">
        <v>0.255555555555556</v>
      </c>
      <c r="M3948" s="15" t="n">
        <v>0.288194444444444</v>
      </c>
      <c r="N3948" s="16" t="n">
        <f aca="false">VLOOKUP(E3948,'Esp. percorsi al 18-10-22'!C:J,8,FALSE())</f>
        <v>25.9712563846256</v>
      </c>
      <c r="Q3948" s="20" t="n">
        <v>235</v>
      </c>
      <c r="R3948" s="17" t="n">
        <f aca="false">+N3948*Q3948</f>
        <v>6103.24525038702</v>
      </c>
      <c r="S3948" s="17" t="n">
        <f aca="false">+O3948*Q3948</f>
        <v>0</v>
      </c>
      <c r="T3948" s="17"/>
      <c r="U3948" s="18" t="n">
        <f aca="false">+M3948-L3948</f>
        <v>0.0326388888888889</v>
      </c>
      <c r="V3948" s="18" t="n">
        <f aca="false">+U3948*Q3948</f>
        <v>7.67013888888889</v>
      </c>
      <c r="W3948" s="18"/>
    </row>
    <row r="3949" s="13" customFormat="true" ht="12" hidden="false" customHeight="false" outlineLevel="0" collapsed="false">
      <c r="A3949" s="12" t="n">
        <v>17226</v>
      </c>
      <c r="B3949" s="13" t="s">
        <v>753</v>
      </c>
      <c r="C3949" s="13" t="s">
        <v>265</v>
      </c>
      <c r="D3949" s="13" t="n">
        <v>1</v>
      </c>
      <c r="E3949" s="13" t="n">
        <v>320</v>
      </c>
      <c r="F3949" s="13" t="s">
        <v>756</v>
      </c>
      <c r="G3949" s="13" t="s">
        <v>28</v>
      </c>
      <c r="H3949" s="13" t="s">
        <v>29</v>
      </c>
      <c r="J3949" s="13" t="n">
        <v>1</v>
      </c>
      <c r="K3949" s="13" t="n">
        <v>17226</v>
      </c>
      <c r="L3949" s="14" t="n">
        <v>0.256944444444444</v>
      </c>
      <c r="M3949" s="15" t="n">
        <v>0.291666666666667</v>
      </c>
      <c r="N3949" s="16" t="n">
        <f aca="false">VLOOKUP(E3949,'Esp. percorsi al 18-10-22'!C:J,8,FALSE())</f>
        <v>25.9712563846256</v>
      </c>
      <c r="Q3949" s="20" t="n">
        <v>12</v>
      </c>
      <c r="R3949" s="17" t="n">
        <f aca="false">+N3949*Q3949</f>
        <v>311.655076615507</v>
      </c>
      <c r="S3949" s="17" t="n">
        <f aca="false">+O3949*Q3949</f>
        <v>0</v>
      </c>
      <c r="T3949" s="17"/>
      <c r="U3949" s="18" t="n">
        <f aca="false">+M3949-L3949</f>
        <v>0.0347222222222222</v>
      </c>
      <c r="V3949" s="18" t="n">
        <f aca="false">+U3949*Q3949</f>
        <v>0.416666666666667</v>
      </c>
      <c r="W3949" s="18"/>
    </row>
    <row r="3950" s="13" customFormat="true" ht="12" hidden="false" customHeight="false" outlineLevel="0" collapsed="false">
      <c r="A3950" s="12" t="n">
        <v>16952</v>
      </c>
      <c r="B3950" s="13" t="s">
        <v>753</v>
      </c>
      <c r="C3950" s="13" t="s">
        <v>265</v>
      </c>
      <c r="D3950" s="13" t="n">
        <v>1</v>
      </c>
      <c r="E3950" s="13" t="n">
        <v>320</v>
      </c>
      <c r="F3950" s="13" t="s">
        <v>756</v>
      </c>
      <c r="G3950" s="13" t="s">
        <v>28</v>
      </c>
      <c r="H3950" s="13" t="s">
        <v>25</v>
      </c>
      <c r="J3950" s="13" t="n">
        <v>1</v>
      </c>
      <c r="K3950" s="13" t="n">
        <v>16149</v>
      </c>
      <c r="L3950" s="14" t="n">
        <v>0.2625</v>
      </c>
      <c r="M3950" s="15" t="n">
        <v>0.297222222222222</v>
      </c>
      <c r="N3950" s="16" t="n">
        <f aca="false">VLOOKUP(E3950,'Esp. percorsi al 18-10-22'!C:J,8,FALSE())</f>
        <v>25.9712563846256</v>
      </c>
      <c r="Q3950" s="20" t="n">
        <v>67</v>
      </c>
      <c r="R3950" s="17" t="n">
        <f aca="false">+N3950*Q3950</f>
        <v>1740.07417776992</v>
      </c>
      <c r="S3950" s="17" t="n">
        <f aca="false">+O3950*Q3950</f>
        <v>0</v>
      </c>
      <c r="T3950" s="17"/>
      <c r="U3950" s="18" t="n">
        <f aca="false">+M3950-L3950</f>
        <v>0.0347222222222222</v>
      </c>
      <c r="V3950" s="18" t="n">
        <f aca="false">+U3950*Q3950</f>
        <v>2.32638888888889</v>
      </c>
      <c r="W3950" s="18"/>
    </row>
    <row r="3951" s="13" customFormat="true" ht="12" hidden="false" customHeight="false" outlineLevel="0" collapsed="false">
      <c r="A3951" s="12" t="n">
        <v>8508</v>
      </c>
      <c r="B3951" s="13" t="s">
        <v>753</v>
      </c>
      <c r="C3951" s="13" t="s">
        <v>265</v>
      </c>
      <c r="D3951" s="13" t="n">
        <v>1</v>
      </c>
      <c r="E3951" s="13" t="n">
        <v>320</v>
      </c>
      <c r="F3951" s="13" t="s">
        <v>756</v>
      </c>
      <c r="G3951" s="13" t="s">
        <v>26</v>
      </c>
      <c r="H3951" s="13" t="s">
        <v>30</v>
      </c>
      <c r="J3951" s="13" t="n">
        <v>1</v>
      </c>
      <c r="K3951" s="13" t="n">
        <v>5804</v>
      </c>
      <c r="L3951" s="14" t="n">
        <v>0.2625</v>
      </c>
      <c r="M3951" s="15" t="n">
        <v>0.295138888888889</v>
      </c>
      <c r="N3951" s="16" t="n">
        <f aca="false">VLOOKUP(E3951,'Esp. percorsi al 18-10-22'!C:J,8,FALSE())</f>
        <v>25.9712563846256</v>
      </c>
      <c r="Q3951" s="20" t="n">
        <v>5</v>
      </c>
      <c r="R3951" s="17" t="n">
        <f aca="false">+N3951*Q3951</f>
        <v>129.856281923128</v>
      </c>
      <c r="S3951" s="17" t="n">
        <f aca="false">+O3951*Q3951</f>
        <v>0</v>
      </c>
      <c r="T3951" s="17"/>
      <c r="U3951" s="18" t="n">
        <f aca="false">+M3951-L3951</f>
        <v>0.0326388888888889</v>
      </c>
      <c r="V3951" s="18" t="n">
        <f aca="false">+U3951*Q3951</f>
        <v>0.163194444444444</v>
      </c>
      <c r="W3951" s="18"/>
    </row>
    <row r="3952" s="13" customFormat="true" ht="12" hidden="false" customHeight="false" outlineLevel="0" collapsed="false">
      <c r="A3952" s="12" t="n">
        <v>8446</v>
      </c>
      <c r="B3952" s="13" t="s">
        <v>753</v>
      </c>
      <c r="C3952" s="13" t="s">
        <v>265</v>
      </c>
      <c r="D3952" s="13" t="n">
        <v>1</v>
      </c>
      <c r="E3952" s="13" t="n">
        <v>320</v>
      </c>
      <c r="F3952" s="13" t="s">
        <v>756</v>
      </c>
      <c r="G3952" s="13" t="s">
        <v>26</v>
      </c>
      <c r="H3952" s="13" t="s">
        <v>29</v>
      </c>
      <c r="J3952" s="13" t="n">
        <v>1</v>
      </c>
      <c r="K3952" s="13" t="n">
        <v>5686</v>
      </c>
      <c r="L3952" s="14" t="n">
        <v>0.2625</v>
      </c>
      <c r="M3952" s="15" t="n">
        <v>0.295138888888889</v>
      </c>
      <c r="N3952" s="16" t="n">
        <f aca="false">VLOOKUP(E3952,'Esp. percorsi al 18-10-22'!C:J,8,FALSE())</f>
        <v>25.9712563846256</v>
      </c>
      <c r="Q3952" s="20" t="n">
        <v>46</v>
      </c>
      <c r="R3952" s="17" t="n">
        <f aca="false">+N3952*Q3952</f>
        <v>1194.67779369278</v>
      </c>
      <c r="S3952" s="17" t="n">
        <f aca="false">+O3952*Q3952</f>
        <v>0</v>
      </c>
      <c r="T3952" s="17"/>
      <c r="U3952" s="18" t="n">
        <f aca="false">+M3952-L3952</f>
        <v>0.0326388888888889</v>
      </c>
      <c r="V3952" s="18" t="n">
        <f aca="false">+U3952*Q3952</f>
        <v>1.50138888888889</v>
      </c>
      <c r="W3952" s="18"/>
    </row>
    <row r="3953" s="13" customFormat="true" ht="12" hidden="false" customHeight="false" outlineLevel="0" collapsed="false">
      <c r="A3953" s="12" t="n">
        <v>17615</v>
      </c>
      <c r="B3953" s="13" t="s">
        <v>753</v>
      </c>
      <c r="C3953" s="13" t="s">
        <v>265</v>
      </c>
      <c r="D3953" s="13" t="n">
        <v>1</v>
      </c>
      <c r="E3953" s="13" t="n">
        <v>320</v>
      </c>
      <c r="F3953" s="13" t="s">
        <v>756</v>
      </c>
      <c r="G3953" s="13" t="s">
        <v>26</v>
      </c>
      <c r="H3953" s="13" t="s">
        <v>25</v>
      </c>
      <c r="J3953" s="13" t="n">
        <v>1</v>
      </c>
      <c r="K3953" s="13" t="n">
        <v>5572</v>
      </c>
      <c r="L3953" s="14" t="n">
        <v>0.276388888888889</v>
      </c>
      <c r="M3953" s="15" t="n">
        <v>0.309027777777778</v>
      </c>
      <c r="N3953" s="16" t="n">
        <f aca="false">VLOOKUP(E3953,'Esp. percorsi al 18-10-22'!C:J,8,FALSE())</f>
        <v>25.9712563846256</v>
      </c>
      <c r="Q3953" s="20" t="n">
        <v>235</v>
      </c>
      <c r="R3953" s="17" t="n">
        <f aca="false">+N3953*Q3953</f>
        <v>6103.24525038702</v>
      </c>
      <c r="S3953" s="17" t="n">
        <f aca="false">+O3953*Q3953</f>
        <v>0</v>
      </c>
      <c r="T3953" s="17"/>
      <c r="U3953" s="18" t="n">
        <f aca="false">+M3953-L3953</f>
        <v>0.0326388888888889</v>
      </c>
      <c r="V3953" s="18" t="n">
        <f aca="false">+U3953*Q3953</f>
        <v>7.67013888888889</v>
      </c>
      <c r="W3953" s="18"/>
    </row>
    <row r="3954" s="13" customFormat="true" ht="12" hidden="false" customHeight="false" outlineLevel="0" collapsed="false">
      <c r="A3954" s="12" t="n">
        <v>12967</v>
      </c>
      <c r="B3954" s="13" t="s">
        <v>753</v>
      </c>
      <c r="C3954" s="13" t="s">
        <v>265</v>
      </c>
      <c r="D3954" s="13" t="n">
        <v>1</v>
      </c>
      <c r="E3954" s="13" t="n">
        <v>320</v>
      </c>
      <c r="F3954" s="13" t="s">
        <v>756</v>
      </c>
      <c r="G3954" s="13" t="s">
        <v>28</v>
      </c>
      <c r="H3954" s="13" t="s">
        <v>25</v>
      </c>
      <c r="J3954" s="13" t="n">
        <v>1</v>
      </c>
      <c r="K3954" s="13" t="n">
        <v>7762</v>
      </c>
      <c r="L3954" s="14" t="n">
        <v>0.281944444444444</v>
      </c>
      <c r="M3954" s="15" t="n">
        <v>0.316666666666667</v>
      </c>
      <c r="N3954" s="16" t="n">
        <f aca="false">VLOOKUP(E3954,'Esp. percorsi al 18-10-22'!C:J,8,FALSE())</f>
        <v>25.9712563846256</v>
      </c>
      <c r="Q3954" s="20" t="n">
        <v>67</v>
      </c>
      <c r="R3954" s="17" t="n">
        <f aca="false">+N3954*Q3954</f>
        <v>1740.07417776992</v>
      </c>
      <c r="S3954" s="17" t="n">
        <f aca="false">+O3954*Q3954</f>
        <v>0</v>
      </c>
      <c r="T3954" s="17"/>
      <c r="U3954" s="18" t="n">
        <f aca="false">+M3954-L3954</f>
        <v>0.0347222222222222</v>
      </c>
      <c r="V3954" s="18" t="n">
        <f aca="false">+U3954*Q3954</f>
        <v>2.32638888888889</v>
      </c>
      <c r="W3954" s="18"/>
    </row>
    <row r="3955" s="13" customFormat="true" ht="12" hidden="false" customHeight="false" outlineLevel="0" collapsed="false">
      <c r="A3955" s="12" t="n">
        <v>17240</v>
      </c>
      <c r="B3955" s="13" t="s">
        <v>753</v>
      </c>
      <c r="C3955" s="13" t="s">
        <v>265</v>
      </c>
      <c r="D3955" s="13" t="n">
        <v>1</v>
      </c>
      <c r="E3955" s="13" t="n">
        <v>320</v>
      </c>
      <c r="F3955" s="13" t="s">
        <v>756</v>
      </c>
      <c r="G3955" s="13" t="s">
        <v>28</v>
      </c>
      <c r="H3955" s="13" t="s">
        <v>29</v>
      </c>
      <c r="J3955" s="13" t="n">
        <v>1</v>
      </c>
      <c r="K3955" s="13" t="n">
        <v>17240</v>
      </c>
      <c r="L3955" s="14" t="n">
        <v>0.283333333333333</v>
      </c>
      <c r="M3955" s="15" t="n">
        <v>0.318055555555556</v>
      </c>
      <c r="N3955" s="16" t="n">
        <f aca="false">VLOOKUP(E3955,'Esp. percorsi al 18-10-22'!C:J,8,FALSE())</f>
        <v>25.9712563846256</v>
      </c>
      <c r="Q3955" s="20" t="n">
        <v>12</v>
      </c>
      <c r="R3955" s="17" t="n">
        <f aca="false">+N3955*Q3955</f>
        <v>311.655076615507</v>
      </c>
      <c r="S3955" s="17" t="n">
        <f aca="false">+O3955*Q3955</f>
        <v>0</v>
      </c>
      <c r="T3955" s="17"/>
      <c r="U3955" s="18" t="n">
        <f aca="false">+M3955-L3955</f>
        <v>0.0347222222222222</v>
      </c>
      <c r="V3955" s="18" t="n">
        <f aca="false">+U3955*Q3955</f>
        <v>0.416666666666667</v>
      </c>
      <c r="W3955" s="18"/>
    </row>
    <row r="3956" s="13" customFormat="true" ht="12" hidden="false" customHeight="false" outlineLevel="0" collapsed="false">
      <c r="A3956" s="12" t="n">
        <v>13388</v>
      </c>
      <c r="B3956" s="13" t="s">
        <v>753</v>
      </c>
      <c r="C3956" s="13" t="s">
        <v>265</v>
      </c>
      <c r="D3956" s="13" t="n">
        <v>1</v>
      </c>
      <c r="E3956" s="13" t="n">
        <v>320</v>
      </c>
      <c r="F3956" s="13" t="s">
        <v>756</v>
      </c>
      <c r="G3956" s="13" t="s">
        <v>26</v>
      </c>
      <c r="H3956" s="13" t="s">
        <v>25</v>
      </c>
      <c r="J3956" s="13" t="n">
        <v>1</v>
      </c>
      <c r="K3956" s="13" t="n">
        <v>5574</v>
      </c>
      <c r="L3956" s="14" t="n">
        <v>0.286805555555556</v>
      </c>
      <c r="M3956" s="15" t="n">
        <v>0.319444444444444</v>
      </c>
      <c r="N3956" s="16" t="n">
        <f aca="false">VLOOKUP(E3956,'Esp. percorsi al 18-10-22'!C:J,8,FALSE())</f>
        <v>25.9712563846256</v>
      </c>
      <c r="Q3956" s="20" t="n">
        <v>235</v>
      </c>
      <c r="R3956" s="17" t="n">
        <f aca="false">+N3956*Q3956</f>
        <v>6103.24525038702</v>
      </c>
      <c r="S3956" s="17" t="n">
        <f aca="false">+O3956*Q3956</f>
        <v>0</v>
      </c>
      <c r="T3956" s="17"/>
      <c r="U3956" s="18" t="n">
        <f aca="false">+M3956-L3956</f>
        <v>0.0326388888888889</v>
      </c>
      <c r="V3956" s="18" t="n">
        <f aca="false">+U3956*Q3956</f>
        <v>7.67013888888889</v>
      </c>
      <c r="W3956" s="18"/>
    </row>
    <row r="3957" s="13" customFormat="true" ht="12" hidden="false" customHeight="false" outlineLevel="0" collapsed="false">
      <c r="A3957" s="12" t="n">
        <v>17906</v>
      </c>
      <c r="B3957" s="13" t="s">
        <v>753</v>
      </c>
      <c r="C3957" s="13" t="s">
        <v>265</v>
      </c>
      <c r="D3957" s="13" t="n">
        <v>1</v>
      </c>
      <c r="E3957" s="13" t="n">
        <v>320</v>
      </c>
      <c r="F3957" s="13" t="s">
        <v>756</v>
      </c>
      <c r="G3957" s="13" t="s">
        <v>42</v>
      </c>
      <c r="H3957" s="13" t="s">
        <v>27</v>
      </c>
      <c r="J3957" s="13" t="n">
        <v>1</v>
      </c>
      <c r="K3957" s="13" t="n">
        <v>5573</v>
      </c>
      <c r="L3957" s="14" t="n">
        <v>0.286805555555556</v>
      </c>
      <c r="M3957" s="15" t="n">
        <v>0.319444444444444</v>
      </c>
      <c r="N3957" s="16" t="n">
        <f aca="false">VLOOKUP(E3957,'Esp. percorsi al 18-10-22'!C:J,8,FALSE())</f>
        <v>25.9712563846256</v>
      </c>
      <c r="Q3957" s="20" t="n">
        <v>173</v>
      </c>
      <c r="R3957" s="17" t="n">
        <f aca="false">+N3957*Q3957</f>
        <v>4493.02735454023</v>
      </c>
      <c r="S3957" s="17" t="n">
        <f aca="false">+O3957*Q3957</f>
        <v>0</v>
      </c>
      <c r="T3957" s="17"/>
      <c r="U3957" s="18" t="n">
        <f aca="false">+M3957-L3957</f>
        <v>0.0326388888888889</v>
      </c>
      <c r="V3957" s="18" t="n">
        <f aca="false">+U3957*Q3957</f>
        <v>5.64652777777778</v>
      </c>
      <c r="W3957" s="18"/>
    </row>
    <row r="3958" s="13" customFormat="true" ht="12" hidden="false" customHeight="false" outlineLevel="0" collapsed="false">
      <c r="A3958" s="12" t="n">
        <v>16907</v>
      </c>
      <c r="B3958" s="13" t="s">
        <v>753</v>
      </c>
      <c r="C3958" s="13" t="s">
        <v>265</v>
      </c>
      <c r="D3958" s="13" t="n">
        <v>1</v>
      </c>
      <c r="E3958" s="13" t="n">
        <v>320</v>
      </c>
      <c r="F3958" s="13" t="s">
        <v>756</v>
      </c>
      <c r="G3958" s="13" t="s">
        <v>28</v>
      </c>
      <c r="H3958" s="13" t="s">
        <v>25</v>
      </c>
      <c r="J3958" s="13" t="n">
        <v>1</v>
      </c>
      <c r="K3958" s="13" t="n">
        <v>16907</v>
      </c>
      <c r="L3958" s="14" t="n">
        <v>0.297222222222222</v>
      </c>
      <c r="M3958" s="15" t="n">
        <v>0.331944444444444</v>
      </c>
      <c r="N3958" s="16" t="n">
        <f aca="false">VLOOKUP(E3958,'Esp. percorsi al 18-10-22'!C:J,8,FALSE())</f>
        <v>25.9712563846256</v>
      </c>
      <c r="Q3958" s="20" t="n">
        <v>67</v>
      </c>
      <c r="R3958" s="17" t="n">
        <f aca="false">+N3958*Q3958</f>
        <v>1740.07417776992</v>
      </c>
      <c r="S3958" s="17" t="n">
        <f aca="false">+O3958*Q3958</f>
        <v>0</v>
      </c>
      <c r="T3958" s="17"/>
      <c r="U3958" s="18" t="n">
        <f aca="false">+M3958-L3958</f>
        <v>0.0347222222222222</v>
      </c>
      <c r="V3958" s="18" t="n">
        <f aca="false">+U3958*Q3958</f>
        <v>2.32638888888889</v>
      </c>
      <c r="W3958" s="18"/>
    </row>
    <row r="3959" s="13" customFormat="true" ht="12" hidden="false" customHeight="false" outlineLevel="0" collapsed="false">
      <c r="A3959" s="12" t="n">
        <v>17866</v>
      </c>
      <c r="B3959" s="13" t="s">
        <v>753</v>
      </c>
      <c r="C3959" s="13" t="s">
        <v>265</v>
      </c>
      <c r="D3959" s="13" t="n">
        <v>1</v>
      </c>
      <c r="E3959" s="13" t="n">
        <v>320</v>
      </c>
      <c r="F3959" s="13" t="s">
        <v>756</v>
      </c>
      <c r="G3959" s="13" t="s">
        <v>26</v>
      </c>
      <c r="H3959" s="13" t="s">
        <v>25</v>
      </c>
      <c r="J3959" s="13" t="n">
        <v>1</v>
      </c>
      <c r="K3959" s="13" t="n">
        <v>5575</v>
      </c>
      <c r="L3959" s="14" t="n">
        <v>0.300694444444444</v>
      </c>
      <c r="M3959" s="15" t="n">
        <v>0.333333333333333</v>
      </c>
      <c r="N3959" s="16" t="n">
        <f aca="false">VLOOKUP(E3959,'Esp. percorsi al 18-10-22'!C:J,8,FALSE())</f>
        <v>25.9712563846256</v>
      </c>
      <c r="Q3959" s="20" t="n">
        <v>235</v>
      </c>
      <c r="R3959" s="17" t="n">
        <f aca="false">+N3959*Q3959</f>
        <v>6103.24525038702</v>
      </c>
      <c r="S3959" s="17" t="n">
        <f aca="false">+O3959*Q3959</f>
        <v>0</v>
      </c>
      <c r="T3959" s="17"/>
      <c r="U3959" s="18" t="n">
        <f aca="false">+M3959-L3959</f>
        <v>0.0326388888888889</v>
      </c>
      <c r="V3959" s="18" t="n">
        <f aca="false">+U3959*Q3959</f>
        <v>7.67013888888889</v>
      </c>
      <c r="W3959" s="18"/>
    </row>
    <row r="3960" s="13" customFormat="true" ht="12" hidden="false" customHeight="false" outlineLevel="0" collapsed="false">
      <c r="A3960" s="12" t="n">
        <v>17246</v>
      </c>
      <c r="B3960" s="13" t="s">
        <v>753</v>
      </c>
      <c r="C3960" s="13" t="s">
        <v>265</v>
      </c>
      <c r="D3960" s="13" t="n">
        <v>1</v>
      </c>
      <c r="E3960" s="13" t="n">
        <v>320</v>
      </c>
      <c r="F3960" s="13" t="s">
        <v>756</v>
      </c>
      <c r="G3960" s="13" t="s">
        <v>28</v>
      </c>
      <c r="H3960" s="13" t="s">
        <v>29</v>
      </c>
      <c r="J3960" s="13" t="n">
        <v>1</v>
      </c>
      <c r="K3960" s="13" t="n">
        <v>8081</v>
      </c>
      <c r="L3960" s="14" t="n">
        <v>0.304166666666667</v>
      </c>
      <c r="M3960" s="15" t="n">
        <v>0.338888888888889</v>
      </c>
      <c r="N3960" s="16" t="n">
        <f aca="false">VLOOKUP(E3960,'Esp. percorsi al 18-10-22'!C:J,8,FALSE())</f>
        <v>25.9712563846256</v>
      </c>
      <c r="Q3960" s="20" t="n">
        <v>12</v>
      </c>
      <c r="R3960" s="17" t="n">
        <f aca="false">+N3960*Q3960</f>
        <v>311.655076615507</v>
      </c>
      <c r="S3960" s="17" t="n">
        <f aca="false">+O3960*Q3960</f>
        <v>0</v>
      </c>
      <c r="T3960" s="17"/>
      <c r="U3960" s="18" t="n">
        <f aca="false">+M3960-L3960</f>
        <v>0.0347222222222222</v>
      </c>
      <c r="V3960" s="18" t="n">
        <f aca="false">+U3960*Q3960</f>
        <v>0.416666666666667</v>
      </c>
      <c r="W3960" s="18"/>
    </row>
    <row r="3961" s="13" customFormat="true" ht="12" hidden="false" customHeight="false" outlineLevel="0" collapsed="false">
      <c r="A3961" s="12" t="n">
        <v>8447</v>
      </c>
      <c r="B3961" s="13" t="s">
        <v>753</v>
      </c>
      <c r="C3961" s="13" t="s">
        <v>265</v>
      </c>
      <c r="D3961" s="13" t="n">
        <v>1</v>
      </c>
      <c r="E3961" s="13" t="n">
        <v>320</v>
      </c>
      <c r="F3961" s="13" t="s">
        <v>756</v>
      </c>
      <c r="G3961" s="13" t="s">
        <v>26</v>
      </c>
      <c r="H3961" s="13" t="s">
        <v>29</v>
      </c>
      <c r="J3961" s="13" t="n">
        <v>1</v>
      </c>
      <c r="K3961" s="13" t="n">
        <v>5687</v>
      </c>
      <c r="L3961" s="14" t="n">
        <v>0.304166666666667</v>
      </c>
      <c r="M3961" s="15" t="n">
        <v>0.336805555555556</v>
      </c>
      <c r="N3961" s="16" t="n">
        <f aca="false">VLOOKUP(E3961,'Esp. percorsi al 18-10-22'!C:J,8,FALSE())</f>
        <v>25.9712563846256</v>
      </c>
      <c r="Q3961" s="20" t="n">
        <v>46</v>
      </c>
      <c r="R3961" s="17" t="n">
        <f aca="false">+N3961*Q3961</f>
        <v>1194.67779369278</v>
      </c>
      <c r="S3961" s="17" t="n">
        <f aca="false">+O3961*Q3961</f>
        <v>0</v>
      </c>
      <c r="T3961" s="17"/>
      <c r="U3961" s="18" t="n">
        <f aca="false">+M3961-L3961</f>
        <v>0.0326388888888889</v>
      </c>
      <c r="V3961" s="18" t="n">
        <f aca="false">+U3961*Q3961</f>
        <v>1.50138888888889</v>
      </c>
      <c r="W3961" s="18"/>
    </row>
    <row r="3962" s="13" customFormat="true" ht="12" hidden="false" customHeight="false" outlineLevel="0" collapsed="false">
      <c r="A3962" s="12" t="n">
        <v>16926</v>
      </c>
      <c r="B3962" s="13" t="s">
        <v>753</v>
      </c>
      <c r="C3962" s="13" t="s">
        <v>265</v>
      </c>
      <c r="D3962" s="13" t="n">
        <v>1</v>
      </c>
      <c r="E3962" s="13" t="n">
        <v>320</v>
      </c>
      <c r="F3962" s="13" t="s">
        <v>756</v>
      </c>
      <c r="G3962" s="13" t="s">
        <v>28</v>
      </c>
      <c r="H3962" s="13" t="s">
        <v>25</v>
      </c>
      <c r="J3962" s="13" t="n">
        <v>1</v>
      </c>
      <c r="K3962" s="13" t="n">
        <v>16926</v>
      </c>
      <c r="L3962" s="14" t="n">
        <v>0.309722222222222</v>
      </c>
      <c r="M3962" s="15" t="n">
        <v>0.345833333333333</v>
      </c>
      <c r="N3962" s="16" t="n">
        <f aca="false">VLOOKUP(E3962,'Esp. percorsi al 18-10-22'!C:J,8,FALSE())</f>
        <v>25.9712563846256</v>
      </c>
      <c r="Q3962" s="20" t="n">
        <v>67</v>
      </c>
      <c r="R3962" s="17" t="n">
        <f aca="false">+N3962*Q3962</f>
        <v>1740.07417776992</v>
      </c>
      <c r="S3962" s="17" t="n">
        <f aca="false">+O3962*Q3962</f>
        <v>0</v>
      </c>
      <c r="T3962" s="17"/>
      <c r="U3962" s="18" t="n">
        <f aca="false">+M3962-L3962</f>
        <v>0.0361111111111111</v>
      </c>
      <c r="V3962" s="18" t="n">
        <f aca="false">+U3962*Q3962</f>
        <v>2.41944444444444</v>
      </c>
      <c r="W3962" s="18"/>
    </row>
    <row r="3963" s="13" customFormat="true" ht="12" hidden="false" customHeight="false" outlineLevel="0" collapsed="false">
      <c r="A3963" s="12" t="n">
        <v>17908</v>
      </c>
      <c r="B3963" s="13" t="s">
        <v>753</v>
      </c>
      <c r="C3963" s="13" t="s">
        <v>265</v>
      </c>
      <c r="D3963" s="13" t="n">
        <v>1</v>
      </c>
      <c r="E3963" s="13" t="n">
        <v>320</v>
      </c>
      <c r="F3963" s="13" t="s">
        <v>756</v>
      </c>
      <c r="G3963" s="13" t="s">
        <v>26</v>
      </c>
      <c r="H3963" s="13" t="s">
        <v>25</v>
      </c>
      <c r="J3963" s="13" t="n">
        <v>1</v>
      </c>
      <c r="K3963" s="13" t="n">
        <v>5577</v>
      </c>
      <c r="L3963" s="14" t="n">
        <v>0.319444444444444</v>
      </c>
      <c r="M3963" s="15" t="n">
        <v>0.354166666666667</v>
      </c>
      <c r="N3963" s="16" t="n">
        <f aca="false">VLOOKUP(E3963,'Esp. percorsi al 18-10-22'!C:J,8,FALSE())</f>
        <v>25.9712563846256</v>
      </c>
      <c r="Q3963" s="20" t="n">
        <v>235</v>
      </c>
      <c r="R3963" s="17" t="n">
        <f aca="false">+N3963*Q3963</f>
        <v>6103.24525038702</v>
      </c>
      <c r="S3963" s="17" t="n">
        <f aca="false">+O3963*Q3963</f>
        <v>0</v>
      </c>
      <c r="T3963" s="17"/>
      <c r="U3963" s="18" t="n">
        <f aca="false">+M3963-L3963</f>
        <v>0.0347222222222222</v>
      </c>
      <c r="V3963" s="18" t="n">
        <f aca="false">+U3963*Q3963</f>
        <v>8.15972222222222</v>
      </c>
      <c r="W3963" s="18"/>
    </row>
    <row r="3964" s="13" customFormat="true" ht="12" hidden="false" customHeight="false" outlineLevel="0" collapsed="false">
      <c r="A3964" s="12" t="n">
        <v>17171</v>
      </c>
      <c r="B3964" s="13" t="s">
        <v>753</v>
      </c>
      <c r="C3964" s="13" t="s">
        <v>265</v>
      </c>
      <c r="D3964" s="13" t="n">
        <v>1</v>
      </c>
      <c r="E3964" s="13" t="n">
        <v>320</v>
      </c>
      <c r="F3964" s="13" t="s">
        <v>756</v>
      </c>
      <c r="G3964" s="13" t="s">
        <v>28</v>
      </c>
      <c r="H3964" s="13" t="s">
        <v>29</v>
      </c>
      <c r="J3964" s="13" t="n">
        <v>1</v>
      </c>
      <c r="K3964" s="13" t="n">
        <v>8082</v>
      </c>
      <c r="L3964" s="14" t="n">
        <v>0.325</v>
      </c>
      <c r="M3964" s="15" t="n">
        <v>0.359722222222222</v>
      </c>
      <c r="N3964" s="16" t="n">
        <f aca="false">VLOOKUP(E3964,'Esp. percorsi al 18-10-22'!C:J,8,FALSE())</f>
        <v>25.9712563846256</v>
      </c>
      <c r="Q3964" s="20" t="n">
        <v>12</v>
      </c>
      <c r="R3964" s="17" t="n">
        <f aca="false">+N3964*Q3964</f>
        <v>311.655076615507</v>
      </c>
      <c r="S3964" s="17" t="n">
        <f aca="false">+O3964*Q3964</f>
        <v>0</v>
      </c>
      <c r="T3964" s="17"/>
      <c r="U3964" s="18" t="n">
        <f aca="false">+M3964-L3964</f>
        <v>0.0347222222222222</v>
      </c>
      <c r="V3964" s="18" t="n">
        <f aca="false">+U3964*Q3964</f>
        <v>0.416666666666667</v>
      </c>
      <c r="W3964" s="18"/>
    </row>
    <row r="3965" s="13" customFormat="true" ht="12" hidden="false" customHeight="false" outlineLevel="0" collapsed="false">
      <c r="A3965" s="12" t="n">
        <v>8448</v>
      </c>
      <c r="B3965" s="13" t="s">
        <v>753</v>
      </c>
      <c r="C3965" s="13" t="s">
        <v>265</v>
      </c>
      <c r="D3965" s="13" t="n">
        <v>1</v>
      </c>
      <c r="E3965" s="13" t="n">
        <v>320</v>
      </c>
      <c r="F3965" s="13" t="s">
        <v>756</v>
      </c>
      <c r="G3965" s="13" t="s">
        <v>26</v>
      </c>
      <c r="H3965" s="13" t="s">
        <v>29</v>
      </c>
      <c r="J3965" s="13" t="n">
        <v>1</v>
      </c>
      <c r="K3965" s="13" t="n">
        <v>5689</v>
      </c>
      <c r="L3965" s="14" t="n">
        <v>0.325</v>
      </c>
      <c r="M3965" s="15" t="n">
        <v>0.357638888888889</v>
      </c>
      <c r="N3965" s="16" t="n">
        <f aca="false">VLOOKUP(E3965,'Esp. percorsi al 18-10-22'!C:J,8,FALSE())</f>
        <v>25.9712563846256</v>
      </c>
      <c r="Q3965" s="20" t="n">
        <v>46</v>
      </c>
      <c r="R3965" s="17" t="n">
        <f aca="false">+N3965*Q3965</f>
        <v>1194.67779369278</v>
      </c>
      <c r="S3965" s="17" t="n">
        <f aca="false">+O3965*Q3965</f>
        <v>0</v>
      </c>
      <c r="T3965" s="17"/>
      <c r="U3965" s="18" t="n">
        <f aca="false">+M3965-L3965</f>
        <v>0.0326388888888889</v>
      </c>
      <c r="V3965" s="18" t="n">
        <f aca="false">+U3965*Q3965</f>
        <v>1.50138888888889</v>
      </c>
      <c r="W3965" s="18"/>
    </row>
    <row r="3966" s="13" customFormat="true" ht="12" hidden="false" customHeight="false" outlineLevel="0" collapsed="false">
      <c r="A3966" s="12" t="n">
        <v>16918</v>
      </c>
      <c r="B3966" s="13" t="s">
        <v>753</v>
      </c>
      <c r="C3966" s="13" t="s">
        <v>265</v>
      </c>
      <c r="D3966" s="13" t="n">
        <v>1</v>
      </c>
      <c r="E3966" s="13" t="n">
        <v>320</v>
      </c>
      <c r="F3966" s="13" t="s">
        <v>756</v>
      </c>
      <c r="G3966" s="13" t="s">
        <v>28</v>
      </c>
      <c r="H3966" s="13" t="s">
        <v>25</v>
      </c>
      <c r="J3966" s="13" t="n">
        <v>1</v>
      </c>
      <c r="K3966" s="13" t="n">
        <v>16918</v>
      </c>
      <c r="L3966" s="14" t="n">
        <v>0.331944444444444</v>
      </c>
      <c r="M3966" s="15" t="n">
        <v>0.368055555555556</v>
      </c>
      <c r="N3966" s="16" t="n">
        <f aca="false">VLOOKUP(E3966,'Esp. percorsi al 18-10-22'!C:J,8,FALSE())</f>
        <v>25.9712563846256</v>
      </c>
      <c r="Q3966" s="20" t="n">
        <v>67</v>
      </c>
      <c r="R3966" s="17" t="n">
        <f aca="false">+N3966*Q3966</f>
        <v>1740.07417776992</v>
      </c>
      <c r="S3966" s="17" t="n">
        <f aca="false">+O3966*Q3966</f>
        <v>0</v>
      </c>
      <c r="T3966" s="17"/>
      <c r="U3966" s="18" t="n">
        <f aca="false">+M3966-L3966</f>
        <v>0.0361111111111111</v>
      </c>
      <c r="V3966" s="18" t="n">
        <f aca="false">+U3966*Q3966</f>
        <v>2.41944444444444</v>
      </c>
      <c r="W3966" s="18"/>
    </row>
    <row r="3967" s="13" customFormat="true" ht="12" hidden="false" customHeight="false" outlineLevel="0" collapsed="false">
      <c r="A3967" s="12" t="n">
        <v>16823</v>
      </c>
      <c r="B3967" s="13" t="s">
        <v>753</v>
      </c>
      <c r="C3967" s="13" t="s">
        <v>265</v>
      </c>
      <c r="D3967" s="13" t="n">
        <v>1</v>
      </c>
      <c r="E3967" s="13" t="n">
        <v>320</v>
      </c>
      <c r="F3967" s="13" t="s">
        <v>756</v>
      </c>
      <c r="G3967" s="13" t="s">
        <v>28</v>
      </c>
      <c r="H3967" s="13" t="s">
        <v>25</v>
      </c>
      <c r="J3967" s="13" t="n">
        <v>1</v>
      </c>
      <c r="K3967" s="13" t="n">
        <v>16823</v>
      </c>
      <c r="L3967" s="14" t="n">
        <v>0.342361111111111</v>
      </c>
      <c r="M3967" s="15" t="n">
        <v>0.378472222222222</v>
      </c>
      <c r="N3967" s="16" t="n">
        <f aca="false">VLOOKUP(E3967,'Esp. percorsi al 18-10-22'!C:J,8,FALSE())</f>
        <v>25.9712563846256</v>
      </c>
      <c r="Q3967" s="20" t="n">
        <v>67</v>
      </c>
      <c r="R3967" s="17" t="n">
        <f aca="false">+N3967*Q3967</f>
        <v>1740.07417776992</v>
      </c>
      <c r="S3967" s="17" t="n">
        <f aca="false">+O3967*Q3967</f>
        <v>0</v>
      </c>
      <c r="T3967" s="17"/>
      <c r="U3967" s="18" t="n">
        <f aca="false">+M3967-L3967</f>
        <v>0.0361111111111111</v>
      </c>
      <c r="V3967" s="18" t="n">
        <f aca="false">+U3967*Q3967</f>
        <v>2.41944444444444</v>
      </c>
      <c r="W3967" s="18"/>
    </row>
    <row r="3968" s="13" customFormat="true" ht="12" hidden="false" customHeight="false" outlineLevel="0" collapsed="false">
      <c r="A3968" s="12" t="n">
        <v>18366</v>
      </c>
      <c r="B3968" s="13" t="s">
        <v>753</v>
      </c>
      <c r="C3968" s="13" t="s">
        <v>265</v>
      </c>
      <c r="D3968" s="13" t="n">
        <v>1</v>
      </c>
      <c r="E3968" s="13" t="n">
        <v>320</v>
      </c>
      <c r="F3968" s="13" t="s">
        <v>756</v>
      </c>
      <c r="G3968" s="13" t="s">
        <v>28</v>
      </c>
      <c r="H3968" s="13" t="s">
        <v>29</v>
      </c>
      <c r="J3968" s="13" t="n">
        <v>1</v>
      </c>
      <c r="K3968" s="13" t="n">
        <v>17228</v>
      </c>
      <c r="L3968" s="14" t="n">
        <v>0.344444444444444</v>
      </c>
      <c r="M3968" s="15" t="n">
        <v>0.379166666666667</v>
      </c>
      <c r="N3968" s="16" t="n">
        <f aca="false">VLOOKUP(E3968,'Esp. percorsi al 18-10-22'!C:J,8,FALSE())</f>
        <v>25.9712563846256</v>
      </c>
      <c r="Q3968" s="20" t="n">
        <v>12</v>
      </c>
      <c r="R3968" s="17" t="n">
        <f aca="false">+N3968*Q3968</f>
        <v>311.655076615507</v>
      </c>
      <c r="S3968" s="17" t="n">
        <f aca="false">+O3968*Q3968</f>
        <v>0</v>
      </c>
      <c r="T3968" s="17"/>
      <c r="U3968" s="18" t="n">
        <f aca="false">+M3968-L3968</f>
        <v>0.0347222222222222</v>
      </c>
      <c r="V3968" s="18" t="n">
        <f aca="false">+U3968*Q3968</f>
        <v>0.416666666666667</v>
      </c>
      <c r="W3968" s="18"/>
    </row>
    <row r="3969" s="13" customFormat="true" ht="12" hidden="false" customHeight="false" outlineLevel="0" collapsed="false">
      <c r="A3969" s="12" t="n">
        <v>8509</v>
      </c>
      <c r="B3969" s="13" t="s">
        <v>753</v>
      </c>
      <c r="C3969" s="13" t="s">
        <v>265</v>
      </c>
      <c r="D3969" s="13" t="n">
        <v>1</v>
      </c>
      <c r="E3969" s="13" t="n">
        <v>320</v>
      </c>
      <c r="F3969" s="13" t="s">
        <v>756</v>
      </c>
      <c r="G3969" s="13" t="s">
        <v>26</v>
      </c>
      <c r="H3969" s="13" t="s">
        <v>30</v>
      </c>
      <c r="J3969" s="13" t="n">
        <v>1</v>
      </c>
      <c r="K3969" s="13" t="n">
        <v>5805</v>
      </c>
      <c r="L3969" s="14" t="n">
        <v>0.345833333333333</v>
      </c>
      <c r="M3969" s="15" t="n">
        <v>0.378472222222222</v>
      </c>
      <c r="N3969" s="16" t="n">
        <f aca="false">VLOOKUP(E3969,'Esp. percorsi al 18-10-22'!C:J,8,FALSE())</f>
        <v>25.9712563846256</v>
      </c>
      <c r="Q3969" s="20" t="n">
        <v>5</v>
      </c>
      <c r="R3969" s="17" t="n">
        <f aca="false">+N3969*Q3969</f>
        <v>129.856281923128</v>
      </c>
      <c r="S3969" s="17" t="n">
        <f aca="false">+O3969*Q3969</f>
        <v>0</v>
      </c>
      <c r="T3969" s="17"/>
      <c r="U3969" s="18" t="n">
        <f aca="false">+M3969-L3969</f>
        <v>0.0326388888888889</v>
      </c>
      <c r="V3969" s="18" t="n">
        <f aca="false">+U3969*Q3969</f>
        <v>0.163194444444444</v>
      </c>
      <c r="W3969" s="18"/>
    </row>
    <row r="3970" s="13" customFormat="true" ht="12" hidden="false" customHeight="false" outlineLevel="0" collapsed="false">
      <c r="A3970" s="12" t="n">
        <v>8449</v>
      </c>
      <c r="B3970" s="13" t="s">
        <v>753</v>
      </c>
      <c r="C3970" s="13" t="s">
        <v>265</v>
      </c>
      <c r="D3970" s="13" t="n">
        <v>1</v>
      </c>
      <c r="E3970" s="13" t="n">
        <v>320</v>
      </c>
      <c r="F3970" s="13" t="s">
        <v>756</v>
      </c>
      <c r="G3970" s="13" t="s">
        <v>26</v>
      </c>
      <c r="H3970" s="13" t="s">
        <v>29</v>
      </c>
      <c r="J3970" s="13" t="n">
        <v>1</v>
      </c>
      <c r="K3970" s="13" t="n">
        <v>5690</v>
      </c>
      <c r="L3970" s="14" t="n">
        <v>0.345833333333333</v>
      </c>
      <c r="M3970" s="15" t="n">
        <v>0.378472222222222</v>
      </c>
      <c r="N3970" s="16" t="n">
        <f aca="false">VLOOKUP(E3970,'Esp. percorsi al 18-10-22'!C:J,8,FALSE())</f>
        <v>25.9712563846256</v>
      </c>
      <c r="Q3970" s="20" t="n">
        <v>46</v>
      </c>
      <c r="R3970" s="17" t="n">
        <f aca="false">+N3970*Q3970</f>
        <v>1194.67779369278</v>
      </c>
      <c r="S3970" s="17" t="n">
        <f aca="false">+O3970*Q3970</f>
        <v>0</v>
      </c>
      <c r="T3970" s="17"/>
      <c r="U3970" s="18" t="n">
        <f aca="false">+M3970-L3970</f>
        <v>0.0326388888888889</v>
      </c>
      <c r="V3970" s="18" t="n">
        <f aca="false">+U3970*Q3970</f>
        <v>1.50138888888889</v>
      </c>
      <c r="W3970" s="18"/>
    </row>
    <row r="3971" s="13" customFormat="true" ht="12" hidden="false" customHeight="false" outlineLevel="0" collapsed="false">
      <c r="A3971" s="12" t="n">
        <v>17566</v>
      </c>
      <c r="B3971" s="13" t="s">
        <v>753</v>
      </c>
      <c r="C3971" s="13" t="s">
        <v>265</v>
      </c>
      <c r="D3971" s="13" t="n">
        <v>1</v>
      </c>
      <c r="E3971" s="13" t="n">
        <v>320</v>
      </c>
      <c r="F3971" s="13" t="s">
        <v>756</v>
      </c>
      <c r="G3971" s="13" t="s">
        <v>26</v>
      </c>
      <c r="H3971" s="13" t="s">
        <v>25</v>
      </c>
      <c r="J3971" s="13" t="n">
        <v>1</v>
      </c>
      <c r="K3971" s="13" t="n">
        <v>5579</v>
      </c>
      <c r="L3971" s="14" t="n">
        <v>0.350694444444444</v>
      </c>
      <c r="M3971" s="15" t="n">
        <v>0.385416666666667</v>
      </c>
      <c r="N3971" s="16" t="n">
        <f aca="false">VLOOKUP(E3971,'Esp. percorsi al 18-10-22'!C:J,8,FALSE())</f>
        <v>25.9712563846256</v>
      </c>
      <c r="Q3971" s="20" t="n">
        <v>235</v>
      </c>
      <c r="R3971" s="17" t="n">
        <f aca="false">+N3971*Q3971</f>
        <v>6103.24525038702</v>
      </c>
      <c r="S3971" s="17" t="n">
        <f aca="false">+O3971*Q3971</f>
        <v>0</v>
      </c>
      <c r="T3971" s="17"/>
      <c r="U3971" s="18" t="n">
        <f aca="false">+M3971-L3971</f>
        <v>0.0347222222222222</v>
      </c>
      <c r="V3971" s="18" t="n">
        <f aca="false">+U3971*Q3971</f>
        <v>8.15972222222222</v>
      </c>
      <c r="W3971" s="18"/>
    </row>
    <row r="3972" s="13" customFormat="true" ht="12" hidden="false" customHeight="false" outlineLevel="0" collapsed="false">
      <c r="A3972" s="12" t="n">
        <v>16954</v>
      </c>
      <c r="B3972" s="13" t="s">
        <v>753</v>
      </c>
      <c r="C3972" s="13" t="s">
        <v>265</v>
      </c>
      <c r="D3972" s="13" t="n">
        <v>1</v>
      </c>
      <c r="E3972" s="13" t="n">
        <v>320</v>
      </c>
      <c r="F3972" s="13" t="s">
        <v>756</v>
      </c>
      <c r="G3972" s="13" t="s">
        <v>28</v>
      </c>
      <c r="H3972" s="13" t="s">
        <v>25</v>
      </c>
      <c r="J3972" s="13" t="n">
        <v>1</v>
      </c>
      <c r="K3972" s="13" t="n">
        <v>16954</v>
      </c>
      <c r="L3972" s="14" t="n">
        <v>0.352777777777778</v>
      </c>
      <c r="M3972" s="15" t="n">
        <v>0.388888888888889</v>
      </c>
      <c r="N3972" s="16" t="n">
        <f aca="false">VLOOKUP(E3972,'Esp. percorsi al 18-10-22'!C:J,8,FALSE())</f>
        <v>25.9712563846256</v>
      </c>
      <c r="Q3972" s="20" t="n">
        <v>67</v>
      </c>
      <c r="R3972" s="17" t="n">
        <f aca="false">+N3972*Q3972</f>
        <v>1740.07417776992</v>
      </c>
      <c r="S3972" s="17" t="n">
        <f aca="false">+O3972*Q3972</f>
        <v>0</v>
      </c>
      <c r="T3972" s="17"/>
      <c r="U3972" s="18" t="n">
        <f aca="false">+M3972-L3972</f>
        <v>0.0361111111111111</v>
      </c>
      <c r="V3972" s="18" t="n">
        <f aca="false">+U3972*Q3972</f>
        <v>2.41944444444444</v>
      </c>
      <c r="W3972" s="18"/>
    </row>
    <row r="3973" s="13" customFormat="true" ht="12" hidden="false" customHeight="false" outlineLevel="0" collapsed="false">
      <c r="A3973" s="12" t="n">
        <v>17234</v>
      </c>
      <c r="B3973" s="13" t="s">
        <v>753</v>
      </c>
      <c r="C3973" s="13" t="s">
        <v>265</v>
      </c>
      <c r="D3973" s="13" t="n">
        <v>1</v>
      </c>
      <c r="E3973" s="13" t="n">
        <v>320</v>
      </c>
      <c r="F3973" s="13" t="s">
        <v>756</v>
      </c>
      <c r="G3973" s="13" t="s">
        <v>28</v>
      </c>
      <c r="H3973" s="13" t="s">
        <v>29</v>
      </c>
      <c r="J3973" s="13" t="n">
        <v>1</v>
      </c>
      <c r="K3973" s="13" t="n">
        <v>17234</v>
      </c>
      <c r="L3973" s="14" t="n">
        <v>0.363194444444444</v>
      </c>
      <c r="M3973" s="15" t="n">
        <v>0.399305555555556</v>
      </c>
      <c r="N3973" s="16" t="n">
        <f aca="false">VLOOKUP(E3973,'Esp. percorsi al 18-10-22'!C:J,8,FALSE())</f>
        <v>25.9712563846256</v>
      </c>
      <c r="Q3973" s="20" t="n">
        <v>12</v>
      </c>
      <c r="R3973" s="17" t="n">
        <f aca="false">+N3973*Q3973</f>
        <v>311.655076615507</v>
      </c>
      <c r="S3973" s="17" t="n">
        <f aca="false">+O3973*Q3973</f>
        <v>0</v>
      </c>
      <c r="T3973" s="17"/>
      <c r="U3973" s="18" t="n">
        <f aca="false">+M3973-L3973</f>
        <v>0.0361111111111111</v>
      </c>
      <c r="V3973" s="18" t="n">
        <f aca="false">+U3973*Q3973</f>
        <v>0.433333333333333</v>
      </c>
      <c r="W3973" s="18"/>
    </row>
    <row r="3974" s="13" customFormat="true" ht="12" hidden="false" customHeight="false" outlineLevel="0" collapsed="false">
      <c r="A3974" s="12" t="n">
        <v>16901</v>
      </c>
      <c r="B3974" s="13" t="s">
        <v>753</v>
      </c>
      <c r="C3974" s="13" t="s">
        <v>265</v>
      </c>
      <c r="D3974" s="13" t="n">
        <v>1</v>
      </c>
      <c r="E3974" s="13" t="n">
        <v>320</v>
      </c>
      <c r="F3974" s="13" t="s">
        <v>756</v>
      </c>
      <c r="G3974" s="13" t="s">
        <v>28</v>
      </c>
      <c r="H3974" s="13" t="s">
        <v>25</v>
      </c>
      <c r="J3974" s="13" t="n">
        <v>1</v>
      </c>
      <c r="K3974" s="13" t="n">
        <v>16901</v>
      </c>
      <c r="L3974" s="14" t="n">
        <v>0.366666666666667</v>
      </c>
      <c r="M3974" s="15" t="n">
        <v>0.402777777777778</v>
      </c>
      <c r="N3974" s="16" t="n">
        <f aca="false">VLOOKUP(E3974,'Esp. percorsi al 18-10-22'!C:J,8,FALSE())</f>
        <v>25.9712563846256</v>
      </c>
      <c r="Q3974" s="20" t="n">
        <v>67</v>
      </c>
      <c r="R3974" s="17" t="n">
        <f aca="false">+N3974*Q3974</f>
        <v>1740.07417776992</v>
      </c>
      <c r="S3974" s="17" t="n">
        <f aca="false">+O3974*Q3974</f>
        <v>0</v>
      </c>
      <c r="T3974" s="17"/>
      <c r="U3974" s="18" t="n">
        <f aca="false">+M3974-L3974</f>
        <v>0.0361111111111111</v>
      </c>
      <c r="V3974" s="18" t="n">
        <f aca="false">+U3974*Q3974</f>
        <v>2.41944444444444</v>
      </c>
      <c r="W3974" s="18"/>
    </row>
    <row r="3975" s="13" customFormat="true" ht="12" hidden="false" customHeight="false" outlineLevel="0" collapsed="false">
      <c r="A3975" s="12" t="n">
        <v>8450</v>
      </c>
      <c r="B3975" s="13" t="s">
        <v>753</v>
      </c>
      <c r="C3975" s="13" t="s">
        <v>265</v>
      </c>
      <c r="D3975" s="13" t="n">
        <v>1</v>
      </c>
      <c r="E3975" s="13" t="n">
        <v>320</v>
      </c>
      <c r="F3975" s="13" t="s">
        <v>756</v>
      </c>
      <c r="G3975" s="13" t="s">
        <v>26</v>
      </c>
      <c r="H3975" s="13" t="s">
        <v>29</v>
      </c>
      <c r="J3975" s="13" t="n">
        <v>1</v>
      </c>
      <c r="K3975" s="13" t="n">
        <v>5691</v>
      </c>
      <c r="L3975" s="14" t="n">
        <v>0.366666666666667</v>
      </c>
      <c r="M3975" s="15" t="n">
        <v>0.399305555555556</v>
      </c>
      <c r="N3975" s="16" t="n">
        <f aca="false">VLOOKUP(E3975,'Esp. percorsi al 18-10-22'!C:J,8,FALSE())</f>
        <v>25.9712563846256</v>
      </c>
      <c r="Q3975" s="20" t="n">
        <v>46</v>
      </c>
      <c r="R3975" s="17" t="n">
        <f aca="false">+N3975*Q3975</f>
        <v>1194.67779369278</v>
      </c>
      <c r="S3975" s="17" t="n">
        <f aca="false">+O3975*Q3975</f>
        <v>0</v>
      </c>
      <c r="T3975" s="17"/>
      <c r="U3975" s="18" t="n">
        <f aca="false">+M3975-L3975</f>
        <v>0.0326388888888889</v>
      </c>
      <c r="V3975" s="18" t="n">
        <f aca="false">+U3975*Q3975</f>
        <v>1.50138888888889</v>
      </c>
      <c r="W3975" s="18"/>
    </row>
    <row r="3976" s="13" customFormat="true" ht="12" hidden="false" customHeight="false" outlineLevel="0" collapsed="false">
      <c r="A3976" s="12" t="n">
        <v>13357</v>
      </c>
      <c r="B3976" s="13" t="s">
        <v>753</v>
      </c>
      <c r="C3976" s="13" t="s">
        <v>265</v>
      </c>
      <c r="D3976" s="13" t="n">
        <v>1</v>
      </c>
      <c r="E3976" s="13" t="n">
        <v>320</v>
      </c>
      <c r="F3976" s="13" t="s">
        <v>756</v>
      </c>
      <c r="G3976" s="13" t="s">
        <v>26</v>
      </c>
      <c r="H3976" s="13" t="s">
        <v>25</v>
      </c>
      <c r="J3976" s="13" t="n">
        <v>1</v>
      </c>
      <c r="K3976" s="13" t="n">
        <v>5580</v>
      </c>
      <c r="L3976" s="14" t="n">
        <v>0.368055555555556</v>
      </c>
      <c r="M3976" s="15" t="n">
        <v>0.402777777777778</v>
      </c>
      <c r="N3976" s="16" t="n">
        <f aca="false">VLOOKUP(E3976,'Esp. percorsi al 18-10-22'!C:J,8,FALSE())</f>
        <v>25.9712563846256</v>
      </c>
      <c r="Q3976" s="20" t="n">
        <v>235</v>
      </c>
      <c r="R3976" s="17" t="n">
        <f aca="false">+N3976*Q3976</f>
        <v>6103.24525038702</v>
      </c>
      <c r="S3976" s="17" t="n">
        <f aca="false">+O3976*Q3976</f>
        <v>0</v>
      </c>
      <c r="T3976" s="17"/>
      <c r="U3976" s="18" t="n">
        <f aca="false">+M3976-L3976</f>
        <v>0.0347222222222222</v>
      </c>
      <c r="V3976" s="18" t="n">
        <f aca="false">+U3976*Q3976</f>
        <v>8.15972222222222</v>
      </c>
      <c r="W3976" s="18"/>
    </row>
    <row r="3977" s="13" customFormat="true" ht="12" hidden="false" customHeight="false" outlineLevel="0" collapsed="false">
      <c r="A3977" s="12" t="n">
        <v>16909</v>
      </c>
      <c r="B3977" s="13" t="s">
        <v>753</v>
      </c>
      <c r="C3977" s="13" t="s">
        <v>265</v>
      </c>
      <c r="D3977" s="13" t="n">
        <v>1</v>
      </c>
      <c r="E3977" s="13" t="n">
        <v>320</v>
      </c>
      <c r="F3977" s="13" t="s">
        <v>756</v>
      </c>
      <c r="G3977" s="13" t="s">
        <v>28</v>
      </c>
      <c r="H3977" s="13" t="s">
        <v>25</v>
      </c>
      <c r="J3977" s="13" t="n">
        <v>1</v>
      </c>
      <c r="K3977" s="13" t="n">
        <v>16909</v>
      </c>
      <c r="L3977" s="14" t="n">
        <v>0.380555555555556</v>
      </c>
      <c r="M3977" s="15" t="n">
        <v>0.416666666666667</v>
      </c>
      <c r="N3977" s="16" t="n">
        <f aca="false">VLOOKUP(E3977,'Esp. percorsi al 18-10-22'!C:J,8,FALSE())</f>
        <v>25.9712563846256</v>
      </c>
      <c r="Q3977" s="20" t="n">
        <v>67</v>
      </c>
      <c r="R3977" s="17" t="n">
        <f aca="false">+N3977*Q3977</f>
        <v>1740.07417776992</v>
      </c>
      <c r="S3977" s="17" t="n">
        <f aca="false">+O3977*Q3977</f>
        <v>0</v>
      </c>
      <c r="T3977" s="17"/>
      <c r="U3977" s="18" t="n">
        <f aca="false">+M3977-L3977</f>
        <v>0.0361111111111111</v>
      </c>
      <c r="V3977" s="18" t="n">
        <f aca="false">+U3977*Q3977</f>
        <v>2.41944444444444</v>
      </c>
      <c r="W3977" s="18"/>
    </row>
    <row r="3978" s="13" customFormat="true" ht="12" hidden="false" customHeight="false" outlineLevel="0" collapsed="false">
      <c r="A3978" s="12" t="n">
        <v>17242</v>
      </c>
      <c r="B3978" s="13" t="s">
        <v>753</v>
      </c>
      <c r="C3978" s="13" t="s">
        <v>265</v>
      </c>
      <c r="D3978" s="13" t="n">
        <v>1</v>
      </c>
      <c r="E3978" s="13" t="n">
        <v>320</v>
      </c>
      <c r="F3978" s="13" t="s">
        <v>756</v>
      </c>
      <c r="G3978" s="13" t="s">
        <v>28</v>
      </c>
      <c r="H3978" s="13" t="s">
        <v>29</v>
      </c>
      <c r="J3978" s="13" t="n">
        <v>1</v>
      </c>
      <c r="K3978" s="13" t="n">
        <v>17242</v>
      </c>
      <c r="L3978" s="14" t="n">
        <v>0.384027777777778</v>
      </c>
      <c r="M3978" s="15" t="n">
        <v>0.420138888888889</v>
      </c>
      <c r="N3978" s="16" t="n">
        <f aca="false">VLOOKUP(E3978,'Esp. percorsi al 18-10-22'!C:J,8,FALSE())</f>
        <v>25.9712563846256</v>
      </c>
      <c r="Q3978" s="20" t="n">
        <v>12</v>
      </c>
      <c r="R3978" s="17" t="n">
        <f aca="false">+N3978*Q3978</f>
        <v>311.655076615507</v>
      </c>
      <c r="S3978" s="17" t="n">
        <f aca="false">+O3978*Q3978</f>
        <v>0</v>
      </c>
      <c r="T3978" s="17"/>
      <c r="U3978" s="18" t="n">
        <f aca="false">+M3978-L3978</f>
        <v>0.0361111111111111</v>
      </c>
      <c r="V3978" s="18" t="n">
        <f aca="false">+U3978*Q3978</f>
        <v>0.433333333333333</v>
      </c>
      <c r="W3978" s="18"/>
    </row>
    <row r="3979" s="13" customFormat="true" ht="12" hidden="false" customHeight="false" outlineLevel="0" collapsed="false">
      <c r="A3979" s="12" t="n">
        <v>8451</v>
      </c>
      <c r="B3979" s="13" t="s">
        <v>753</v>
      </c>
      <c r="C3979" s="13" t="s">
        <v>265</v>
      </c>
      <c r="D3979" s="13" t="n">
        <v>1</v>
      </c>
      <c r="E3979" s="13" t="n">
        <v>320</v>
      </c>
      <c r="F3979" s="13" t="s">
        <v>756</v>
      </c>
      <c r="G3979" s="13" t="s">
        <v>26</v>
      </c>
      <c r="H3979" s="13" t="s">
        <v>29</v>
      </c>
      <c r="J3979" s="13" t="n">
        <v>1</v>
      </c>
      <c r="K3979" s="13" t="n">
        <v>5692</v>
      </c>
      <c r="L3979" s="14" t="n">
        <v>0.3875</v>
      </c>
      <c r="M3979" s="15" t="n">
        <v>0.420138888888889</v>
      </c>
      <c r="N3979" s="16" t="n">
        <f aca="false">VLOOKUP(E3979,'Esp. percorsi al 18-10-22'!C:J,8,FALSE())</f>
        <v>25.9712563846256</v>
      </c>
      <c r="Q3979" s="20" t="n">
        <v>46</v>
      </c>
      <c r="R3979" s="17" t="n">
        <f aca="false">+N3979*Q3979</f>
        <v>1194.67779369278</v>
      </c>
      <c r="S3979" s="17" t="n">
        <f aca="false">+O3979*Q3979</f>
        <v>0</v>
      </c>
      <c r="T3979" s="17"/>
      <c r="U3979" s="18" t="n">
        <f aca="false">+M3979-L3979</f>
        <v>0.0326388888888889</v>
      </c>
      <c r="V3979" s="18" t="n">
        <f aca="false">+U3979*Q3979</f>
        <v>1.50138888888889</v>
      </c>
      <c r="W3979" s="18"/>
    </row>
    <row r="3980" s="13" customFormat="true" ht="12" hidden="false" customHeight="false" outlineLevel="0" collapsed="false">
      <c r="A3980" s="12" t="n">
        <v>13358</v>
      </c>
      <c r="B3980" s="13" t="s">
        <v>753</v>
      </c>
      <c r="C3980" s="13" t="s">
        <v>265</v>
      </c>
      <c r="D3980" s="13" t="n">
        <v>1</v>
      </c>
      <c r="E3980" s="13" t="n">
        <v>320</v>
      </c>
      <c r="F3980" s="13" t="s">
        <v>756</v>
      </c>
      <c r="G3980" s="13" t="s">
        <v>26</v>
      </c>
      <c r="H3980" s="13" t="s">
        <v>25</v>
      </c>
      <c r="J3980" s="13" t="n">
        <v>1</v>
      </c>
      <c r="K3980" s="13" t="n">
        <v>5581</v>
      </c>
      <c r="L3980" s="14" t="n">
        <v>0.388888888888889</v>
      </c>
      <c r="M3980" s="15" t="n">
        <v>0.423611111111111</v>
      </c>
      <c r="N3980" s="16" t="n">
        <f aca="false">VLOOKUP(E3980,'Esp. percorsi al 18-10-22'!C:J,8,FALSE())</f>
        <v>25.9712563846256</v>
      </c>
      <c r="Q3980" s="20" t="n">
        <v>235</v>
      </c>
      <c r="R3980" s="17" t="n">
        <f aca="false">+N3980*Q3980</f>
        <v>6103.24525038702</v>
      </c>
      <c r="S3980" s="17" t="n">
        <f aca="false">+O3980*Q3980</f>
        <v>0</v>
      </c>
      <c r="T3980" s="17"/>
      <c r="U3980" s="18" t="n">
        <f aca="false">+M3980-L3980</f>
        <v>0.0347222222222222</v>
      </c>
      <c r="V3980" s="18" t="n">
        <f aca="false">+U3980*Q3980</f>
        <v>8.15972222222222</v>
      </c>
      <c r="W3980" s="18"/>
    </row>
    <row r="3981" s="13" customFormat="true" ht="12" hidden="false" customHeight="false" outlineLevel="0" collapsed="false">
      <c r="A3981" s="12" t="n">
        <v>16820</v>
      </c>
      <c r="B3981" s="13" t="s">
        <v>753</v>
      </c>
      <c r="C3981" s="13" t="s">
        <v>265</v>
      </c>
      <c r="D3981" s="13" t="n">
        <v>1</v>
      </c>
      <c r="E3981" s="13" t="n">
        <v>320</v>
      </c>
      <c r="F3981" s="13" t="s">
        <v>756</v>
      </c>
      <c r="G3981" s="13" t="s">
        <v>28</v>
      </c>
      <c r="H3981" s="13" t="s">
        <v>25</v>
      </c>
      <c r="J3981" s="13" t="n">
        <v>1</v>
      </c>
      <c r="K3981" s="13" t="n">
        <v>16820</v>
      </c>
      <c r="L3981" s="14" t="n">
        <v>0.394444444444444</v>
      </c>
      <c r="M3981" s="15" t="n">
        <v>0.430555555555556</v>
      </c>
      <c r="N3981" s="16" t="n">
        <f aca="false">VLOOKUP(E3981,'Esp. percorsi al 18-10-22'!C:J,8,FALSE())</f>
        <v>25.9712563846256</v>
      </c>
      <c r="Q3981" s="20" t="n">
        <v>67</v>
      </c>
      <c r="R3981" s="17" t="n">
        <f aca="false">+N3981*Q3981</f>
        <v>1740.07417776992</v>
      </c>
      <c r="S3981" s="17" t="n">
        <f aca="false">+O3981*Q3981</f>
        <v>0</v>
      </c>
      <c r="T3981" s="17"/>
      <c r="U3981" s="18" t="n">
        <f aca="false">+M3981-L3981</f>
        <v>0.0361111111111111</v>
      </c>
      <c r="V3981" s="18" t="n">
        <f aca="false">+U3981*Q3981</f>
        <v>2.41944444444444</v>
      </c>
      <c r="W3981" s="18"/>
    </row>
    <row r="3982" s="13" customFormat="true" ht="12" hidden="false" customHeight="false" outlineLevel="0" collapsed="false">
      <c r="A3982" s="12" t="n">
        <v>17249</v>
      </c>
      <c r="B3982" s="13" t="s">
        <v>753</v>
      </c>
      <c r="C3982" s="13" t="s">
        <v>265</v>
      </c>
      <c r="D3982" s="13" t="n">
        <v>1</v>
      </c>
      <c r="E3982" s="13" t="n">
        <v>320</v>
      </c>
      <c r="F3982" s="13" t="s">
        <v>756</v>
      </c>
      <c r="G3982" s="13" t="s">
        <v>28</v>
      </c>
      <c r="H3982" s="13" t="s">
        <v>29</v>
      </c>
      <c r="J3982" s="13" t="n">
        <v>1</v>
      </c>
      <c r="K3982" s="13" t="n">
        <v>17249</v>
      </c>
      <c r="L3982" s="14" t="n">
        <v>0.397916666666667</v>
      </c>
      <c r="M3982" s="15" t="n">
        <v>0.434027777777778</v>
      </c>
      <c r="N3982" s="16" t="n">
        <f aca="false">VLOOKUP(E3982,'Esp. percorsi al 18-10-22'!C:J,8,FALSE())</f>
        <v>25.9712563846256</v>
      </c>
      <c r="Q3982" s="20" t="n">
        <v>12</v>
      </c>
      <c r="R3982" s="17" t="n">
        <f aca="false">+N3982*Q3982</f>
        <v>311.655076615507</v>
      </c>
      <c r="S3982" s="17" t="n">
        <f aca="false">+O3982*Q3982</f>
        <v>0</v>
      </c>
      <c r="T3982" s="17"/>
      <c r="U3982" s="18" t="n">
        <f aca="false">+M3982-L3982</f>
        <v>0.0361111111111111</v>
      </c>
      <c r="V3982" s="18" t="n">
        <f aca="false">+U3982*Q3982</f>
        <v>0.433333333333333</v>
      </c>
      <c r="W3982" s="18"/>
    </row>
    <row r="3983" s="13" customFormat="true" ht="12" hidden="false" customHeight="false" outlineLevel="0" collapsed="false">
      <c r="A3983" s="12" t="n">
        <v>16928</v>
      </c>
      <c r="B3983" s="13" t="s">
        <v>753</v>
      </c>
      <c r="C3983" s="13" t="s">
        <v>265</v>
      </c>
      <c r="D3983" s="13" t="n">
        <v>1</v>
      </c>
      <c r="E3983" s="13" t="n">
        <v>320</v>
      </c>
      <c r="F3983" s="13" t="s">
        <v>756</v>
      </c>
      <c r="G3983" s="13" t="s">
        <v>28</v>
      </c>
      <c r="H3983" s="13" t="s">
        <v>25</v>
      </c>
      <c r="J3983" s="13" t="n">
        <v>1</v>
      </c>
      <c r="K3983" s="13" t="n">
        <v>16928</v>
      </c>
      <c r="L3983" s="14" t="n">
        <v>0.408333333333333</v>
      </c>
      <c r="M3983" s="15" t="n">
        <v>0.444444444444444</v>
      </c>
      <c r="N3983" s="16" t="n">
        <f aca="false">VLOOKUP(E3983,'Esp. percorsi al 18-10-22'!C:J,8,FALSE())</f>
        <v>25.9712563846256</v>
      </c>
      <c r="Q3983" s="20" t="n">
        <v>67</v>
      </c>
      <c r="R3983" s="17" t="n">
        <f aca="false">+N3983*Q3983</f>
        <v>1740.07417776992</v>
      </c>
      <c r="S3983" s="17" t="n">
        <f aca="false">+O3983*Q3983</f>
        <v>0</v>
      </c>
      <c r="T3983" s="17"/>
      <c r="U3983" s="18" t="n">
        <f aca="false">+M3983-L3983</f>
        <v>0.0361111111111111</v>
      </c>
      <c r="V3983" s="18" t="n">
        <f aca="false">+U3983*Q3983</f>
        <v>2.41944444444444</v>
      </c>
      <c r="W3983" s="18"/>
    </row>
    <row r="3984" s="13" customFormat="true" ht="12" hidden="false" customHeight="false" outlineLevel="0" collapsed="false">
      <c r="A3984" s="12" t="n">
        <v>13137</v>
      </c>
      <c r="B3984" s="13" t="s">
        <v>753</v>
      </c>
      <c r="C3984" s="13" t="s">
        <v>265</v>
      </c>
      <c r="D3984" s="13" t="n">
        <v>1</v>
      </c>
      <c r="E3984" s="13" t="n">
        <v>320</v>
      </c>
      <c r="F3984" s="13" t="s">
        <v>756</v>
      </c>
      <c r="G3984" s="13" t="s">
        <v>26</v>
      </c>
      <c r="H3984" s="13" t="s">
        <v>29</v>
      </c>
      <c r="J3984" s="13" t="n">
        <v>1</v>
      </c>
      <c r="K3984" s="13" t="n">
        <v>5693</v>
      </c>
      <c r="L3984" s="14" t="n">
        <v>0.408333333333333</v>
      </c>
      <c r="M3984" s="15" t="n">
        <v>0.440972222222222</v>
      </c>
      <c r="N3984" s="16" t="n">
        <f aca="false">VLOOKUP(E3984,'Esp. percorsi al 18-10-22'!C:J,8,FALSE())</f>
        <v>25.9712563846256</v>
      </c>
      <c r="Q3984" s="20" t="n">
        <v>46</v>
      </c>
      <c r="R3984" s="17" t="n">
        <f aca="false">+N3984*Q3984</f>
        <v>1194.67779369278</v>
      </c>
      <c r="S3984" s="17" t="n">
        <f aca="false">+O3984*Q3984</f>
        <v>0</v>
      </c>
      <c r="T3984" s="17"/>
      <c r="U3984" s="18" t="n">
        <f aca="false">+M3984-L3984</f>
        <v>0.0326388888888889</v>
      </c>
      <c r="V3984" s="18" t="n">
        <f aca="false">+U3984*Q3984</f>
        <v>1.50138888888889</v>
      </c>
      <c r="W3984" s="18"/>
    </row>
    <row r="3985" s="13" customFormat="true" ht="12" hidden="false" customHeight="false" outlineLevel="0" collapsed="false">
      <c r="A3985" s="12" t="n">
        <v>13359</v>
      </c>
      <c r="B3985" s="13" t="s">
        <v>753</v>
      </c>
      <c r="C3985" s="13" t="s">
        <v>265</v>
      </c>
      <c r="D3985" s="13" t="n">
        <v>1</v>
      </c>
      <c r="E3985" s="13" t="n">
        <v>320</v>
      </c>
      <c r="F3985" s="13" t="s">
        <v>756</v>
      </c>
      <c r="G3985" s="13" t="s">
        <v>26</v>
      </c>
      <c r="H3985" s="13" t="s">
        <v>25</v>
      </c>
      <c r="J3985" s="13" t="n">
        <v>1</v>
      </c>
      <c r="K3985" s="13" t="n">
        <v>5582</v>
      </c>
      <c r="L3985" s="14" t="n">
        <v>0.409722222222222</v>
      </c>
      <c r="M3985" s="15" t="n">
        <v>0.444444444444444</v>
      </c>
      <c r="N3985" s="16" t="n">
        <f aca="false">VLOOKUP(E3985,'Esp. percorsi al 18-10-22'!C:J,8,FALSE())</f>
        <v>25.9712563846256</v>
      </c>
      <c r="Q3985" s="20" t="n">
        <v>235</v>
      </c>
      <c r="R3985" s="17" t="n">
        <f aca="false">+N3985*Q3985</f>
        <v>6103.24525038702</v>
      </c>
      <c r="S3985" s="17" t="n">
        <f aca="false">+O3985*Q3985</f>
        <v>0</v>
      </c>
      <c r="T3985" s="17"/>
      <c r="U3985" s="18" t="n">
        <f aca="false">+M3985-L3985</f>
        <v>0.0347222222222222</v>
      </c>
      <c r="V3985" s="18" t="n">
        <f aca="false">+U3985*Q3985</f>
        <v>8.15972222222222</v>
      </c>
      <c r="W3985" s="18"/>
    </row>
    <row r="3986" s="13" customFormat="true" ht="12" hidden="false" customHeight="false" outlineLevel="0" collapsed="false">
      <c r="A3986" s="12" t="n">
        <v>17187</v>
      </c>
      <c r="B3986" s="13" t="s">
        <v>753</v>
      </c>
      <c r="C3986" s="13" t="s">
        <v>265</v>
      </c>
      <c r="D3986" s="13" t="n">
        <v>1</v>
      </c>
      <c r="E3986" s="13" t="n">
        <v>320</v>
      </c>
      <c r="F3986" s="13" t="s">
        <v>756</v>
      </c>
      <c r="G3986" s="13" t="s">
        <v>28</v>
      </c>
      <c r="H3986" s="13" t="s">
        <v>29</v>
      </c>
      <c r="J3986" s="13" t="n">
        <v>1</v>
      </c>
      <c r="K3986" s="13" t="n">
        <v>17187</v>
      </c>
      <c r="L3986" s="14" t="n">
        <v>0.411805555555556</v>
      </c>
      <c r="M3986" s="15" t="n">
        <v>0.447916666666667</v>
      </c>
      <c r="N3986" s="16" t="n">
        <f aca="false">VLOOKUP(E3986,'Esp. percorsi al 18-10-22'!C:J,8,FALSE())</f>
        <v>25.9712563846256</v>
      </c>
      <c r="Q3986" s="20" t="n">
        <v>12</v>
      </c>
      <c r="R3986" s="17" t="n">
        <f aca="false">+N3986*Q3986</f>
        <v>311.655076615507</v>
      </c>
      <c r="S3986" s="17" t="n">
        <f aca="false">+O3986*Q3986</f>
        <v>0</v>
      </c>
      <c r="T3986" s="17"/>
      <c r="U3986" s="18" t="n">
        <f aca="false">+M3986-L3986</f>
        <v>0.0361111111111111</v>
      </c>
      <c r="V3986" s="18" t="n">
        <f aca="false">+U3986*Q3986</f>
        <v>0.433333333333333</v>
      </c>
      <c r="W3986" s="18"/>
    </row>
    <row r="3987" s="13" customFormat="true" ht="12" hidden="false" customHeight="false" outlineLevel="0" collapsed="false">
      <c r="A3987" s="12" t="n">
        <v>16920</v>
      </c>
      <c r="B3987" s="13" t="s">
        <v>753</v>
      </c>
      <c r="C3987" s="13" t="s">
        <v>265</v>
      </c>
      <c r="D3987" s="13" t="n">
        <v>1</v>
      </c>
      <c r="E3987" s="13" t="n">
        <v>320</v>
      </c>
      <c r="F3987" s="13" t="s">
        <v>756</v>
      </c>
      <c r="G3987" s="13" t="s">
        <v>28</v>
      </c>
      <c r="H3987" s="13" t="s">
        <v>25</v>
      </c>
      <c r="J3987" s="13" t="n">
        <v>1</v>
      </c>
      <c r="K3987" s="13" t="n">
        <v>16920</v>
      </c>
      <c r="L3987" s="14" t="n">
        <v>0.422222222222222</v>
      </c>
      <c r="M3987" s="15" t="n">
        <v>0.458333333333333</v>
      </c>
      <c r="N3987" s="16" t="n">
        <f aca="false">VLOOKUP(E3987,'Esp. percorsi al 18-10-22'!C:J,8,FALSE())</f>
        <v>25.9712563846256</v>
      </c>
      <c r="Q3987" s="20" t="n">
        <v>67</v>
      </c>
      <c r="R3987" s="17" t="n">
        <f aca="false">+N3987*Q3987</f>
        <v>1740.07417776992</v>
      </c>
      <c r="S3987" s="17" t="n">
        <f aca="false">+O3987*Q3987</f>
        <v>0</v>
      </c>
      <c r="T3987" s="17"/>
      <c r="U3987" s="18" t="n">
        <f aca="false">+M3987-L3987</f>
        <v>0.0361111111111111</v>
      </c>
      <c r="V3987" s="18" t="n">
        <f aca="false">+U3987*Q3987</f>
        <v>2.41944444444444</v>
      </c>
      <c r="W3987" s="18"/>
    </row>
    <row r="3988" s="13" customFormat="true" ht="12" hidden="false" customHeight="false" outlineLevel="0" collapsed="false">
      <c r="A3988" s="12" t="n">
        <v>17174</v>
      </c>
      <c r="B3988" s="13" t="s">
        <v>753</v>
      </c>
      <c r="C3988" s="13" t="s">
        <v>265</v>
      </c>
      <c r="D3988" s="13" t="n">
        <v>1</v>
      </c>
      <c r="E3988" s="13" t="n">
        <v>320</v>
      </c>
      <c r="F3988" s="13" t="s">
        <v>756</v>
      </c>
      <c r="G3988" s="13" t="s">
        <v>28</v>
      </c>
      <c r="H3988" s="13" t="s">
        <v>29</v>
      </c>
      <c r="J3988" s="13" t="n">
        <v>1</v>
      </c>
      <c r="K3988" s="13" t="n">
        <v>17174</v>
      </c>
      <c r="L3988" s="14" t="n">
        <v>0.425694444444444</v>
      </c>
      <c r="M3988" s="15" t="n">
        <v>0.461805555555556</v>
      </c>
      <c r="N3988" s="16" t="n">
        <f aca="false">VLOOKUP(E3988,'Esp. percorsi al 18-10-22'!C:J,8,FALSE())</f>
        <v>25.9712563846256</v>
      </c>
      <c r="Q3988" s="20" t="n">
        <v>12</v>
      </c>
      <c r="R3988" s="17" t="n">
        <f aca="false">+N3988*Q3988</f>
        <v>311.655076615507</v>
      </c>
      <c r="S3988" s="17" t="n">
        <f aca="false">+O3988*Q3988</f>
        <v>0</v>
      </c>
      <c r="T3988" s="17"/>
      <c r="U3988" s="18" t="n">
        <f aca="false">+M3988-L3988</f>
        <v>0.0361111111111111</v>
      </c>
      <c r="V3988" s="18" t="n">
        <f aca="false">+U3988*Q3988</f>
        <v>0.433333333333333</v>
      </c>
      <c r="W3988" s="18"/>
    </row>
    <row r="3989" s="13" customFormat="true" ht="12" hidden="false" customHeight="false" outlineLevel="0" collapsed="false">
      <c r="A3989" s="12" t="n">
        <v>8453</v>
      </c>
      <c r="B3989" s="13" t="s">
        <v>753</v>
      </c>
      <c r="C3989" s="13" t="s">
        <v>265</v>
      </c>
      <c r="D3989" s="13" t="n">
        <v>1</v>
      </c>
      <c r="E3989" s="13" t="n">
        <v>320</v>
      </c>
      <c r="F3989" s="13" t="s">
        <v>756</v>
      </c>
      <c r="G3989" s="13" t="s">
        <v>26</v>
      </c>
      <c r="H3989" s="13" t="s">
        <v>29</v>
      </c>
      <c r="J3989" s="13" t="n">
        <v>1</v>
      </c>
      <c r="K3989" s="13" t="n">
        <v>5694</v>
      </c>
      <c r="L3989" s="14" t="n">
        <v>0.429166666666667</v>
      </c>
      <c r="M3989" s="15" t="n">
        <v>0.461805555555556</v>
      </c>
      <c r="N3989" s="16" t="n">
        <f aca="false">VLOOKUP(E3989,'Esp. percorsi al 18-10-22'!C:J,8,FALSE())</f>
        <v>25.9712563846256</v>
      </c>
      <c r="Q3989" s="20" t="n">
        <v>46</v>
      </c>
      <c r="R3989" s="17" t="n">
        <f aca="false">+N3989*Q3989</f>
        <v>1194.67779369278</v>
      </c>
      <c r="S3989" s="17" t="n">
        <f aca="false">+O3989*Q3989</f>
        <v>0</v>
      </c>
      <c r="T3989" s="17"/>
      <c r="U3989" s="18" t="n">
        <f aca="false">+M3989-L3989</f>
        <v>0.0326388888888889</v>
      </c>
      <c r="V3989" s="18" t="n">
        <f aca="false">+U3989*Q3989</f>
        <v>1.50138888888889</v>
      </c>
      <c r="W3989" s="18"/>
    </row>
    <row r="3990" s="13" customFormat="true" ht="12" hidden="false" customHeight="false" outlineLevel="0" collapsed="false">
      <c r="A3990" s="12" t="n">
        <v>13360</v>
      </c>
      <c r="B3990" s="13" t="s">
        <v>753</v>
      </c>
      <c r="C3990" s="13" t="s">
        <v>265</v>
      </c>
      <c r="D3990" s="13" t="n">
        <v>1</v>
      </c>
      <c r="E3990" s="13" t="n">
        <v>320</v>
      </c>
      <c r="F3990" s="13" t="s">
        <v>756</v>
      </c>
      <c r="G3990" s="13" t="s">
        <v>26</v>
      </c>
      <c r="H3990" s="13" t="s">
        <v>25</v>
      </c>
      <c r="J3990" s="13" t="n">
        <v>1</v>
      </c>
      <c r="K3990" s="13" t="n">
        <v>5583</v>
      </c>
      <c r="L3990" s="14" t="n">
        <v>0.434027777777778</v>
      </c>
      <c r="M3990" s="15" t="n">
        <v>0.46875</v>
      </c>
      <c r="N3990" s="16" t="n">
        <f aca="false">VLOOKUP(E3990,'Esp. percorsi al 18-10-22'!C:J,8,FALSE())</f>
        <v>25.9712563846256</v>
      </c>
      <c r="Q3990" s="20" t="n">
        <v>235</v>
      </c>
      <c r="R3990" s="17" t="n">
        <f aca="false">+N3990*Q3990</f>
        <v>6103.24525038702</v>
      </c>
      <c r="S3990" s="17" t="n">
        <f aca="false">+O3990*Q3990</f>
        <v>0</v>
      </c>
      <c r="T3990" s="17"/>
      <c r="U3990" s="18" t="n">
        <f aca="false">+M3990-L3990</f>
        <v>0.0347222222222222</v>
      </c>
      <c r="V3990" s="18" t="n">
        <f aca="false">+U3990*Q3990</f>
        <v>8.15972222222222</v>
      </c>
      <c r="W3990" s="18"/>
    </row>
    <row r="3991" s="13" customFormat="true" ht="12" hidden="false" customHeight="false" outlineLevel="0" collapsed="false">
      <c r="A3991" s="12" t="n">
        <v>16825</v>
      </c>
      <c r="B3991" s="13" t="s">
        <v>753</v>
      </c>
      <c r="C3991" s="13" t="s">
        <v>265</v>
      </c>
      <c r="D3991" s="13" t="n">
        <v>1</v>
      </c>
      <c r="E3991" s="13" t="n">
        <v>320</v>
      </c>
      <c r="F3991" s="13" t="s">
        <v>756</v>
      </c>
      <c r="G3991" s="13" t="s">
        <v>28</v>
      </c>
      <c r="H3991" s="13" t="s">
        <v>25</v>
      </c>
      <c r="J3991" s="13" t="n">
        <v>1</v>
      </c>
      <c r="K3991" s="13" t="n">
        <v>16151</v>
      </c>
      <c r="L3991" s="14" t="n">
        <v>0.436111111111111</v>
      </c>
      <c r="M3991" s="15" t="n">
        <v>0.472222222222222</v>
      </c>
      <c r="N3991" s="16" t="n">
        <f aca="false">VLOOKUP(E3991,'Esp. percorsi al 18-10-22'!C:J,8,FALSE())</f>
        <v>25.9712563846256</v>
      </c>
      <c r="Q3991" s="20" t="n">
        <v>67</v>
      </c>
      <c r="R3991" s="17" t="n">
        <f aca="false">+N3991*Q3991</f>
        <v>1740.07417776992</v>
      </c>
      <c r="S3991" s="17" t="n">
        <f aca="false">+O3991*Q3991</f>
        <v>0</v>
      </c>
      <c r="T3991" s="17"/>
      <c r="U3991" s="18" t="n">
        <f aca="false">+M3991-L3991</f>
        <v>0.0361111111111111</v>
      </c>
      <c r="V3991" s="18" t="n">
        <f aca="false">+U3991*Q3991</f>
        <v>2.41944444444444</v>
      </c>
      <c r="W3991" s="18"/>
    </row>
    <row r="3992" s="13" customFormat="true" ht="12" hidden="false" customHeight="false" outlineLevel="0" collapsed="false">
      <c r="A3992" s="12" t="n">
        <v>17230</v>
      </c>
      <c r="B3992" s="13" t="s">
        <v>753</v>
      </c>
      <c r="C3992" s="13" t="s">
        <v>265</v>
      </c>
      <c r="D3992" s="13" t="n">
        <v>1</v>
      </c>
      <c r="E3992" s="13" t="n">
        <v>320</v>
      </c>
      <c r="F3992" s="13" t="s">
        <v>756</v>
      </c>
      <c r="G3992" s="13" t="s">
        <v>28</v>
      </c>
      <c r="H3992" s="13" t="s">
        <v>29</v>
      </c>
      <c r="J3992" s="13" t="n">
        <v>1</v>
      </c>
      <c r="K3992" s="13" t="n">
        <v>17230</v>
      </c>
      <c r="L3992" s="14" t="n">
        <v>0.439583333333333</v>
      </c>
      <c r="M3992" s="15" t="n">
        <v>0.475694444444444</v>
      </c>
      <c r="N3992" s="16" t="n">
        <f aca="false">VLOOKUP(E3992,'Esp. percorsi al 18-10-22'!C:J,8,FALSE())</f>
        <v>25.9712563846256</v>
      </c>
      <c r="Q3992" s="20" t="n">
        <v>12</v>
      </c>
      <c r="R3992" s="17" t="n">
        <f aca="false">+N3992*Q3992</f>
        <v>311.655076615507</v>
      </c>
      <c r="S3992" s="17" t="n">
        <f aca="false">+O3992*Q3992</f>
        <v>0</v>
      </c>
      <c r="T3992" s="17"/>
      <c r="U3992" s="18" t="n">
        <f aca="false">+M3992-L3992</f>
        <v>0.0361111111111111</v>
      </c>
      <c r="V3992" s="18" t="n">
        <f aca="false">+U3992*Q3992</f>
        <v>0.433333333333333</v>
      </c>
      <c r="W3992" s="18"/>
    </row>
    <row r="3993" s="13" customFormat="true" ht="12" hidden="false" customHeight="false" outlineLevel="0" collapsed="false">
      <c r="A3993" s="12" t="n">
        <v>16956</v>
      </c>
      <c r="B3993" s="13" t="s">
        <v>753</v>
      </c>
      <c r="C3993" s="13" t="s">
        <v>265</v>
      </c>
      <c r="D3993" s="13" t="n">
        <v>1</v>
      </c>
      <c r="E3993" s="13" t="n">
        <v>320</v>
      </c>
      <c r="F3993" s="13" t="s">
        <v>756</v>
      </c>
      <c r="G3993" s="13" t="s">
        <v>28</v>
      </c>
      <c r="H3993" s="13" t="s">
        <v>25</v>
      </c>
      <c r="J3993" s="13" t="n">
        <v>1</v>
      </c>
      <c r="K3993" s="13" t="n">
        <v>16956</v>
      </c>
      <c r="L3993" s="14" t="n">
        <v>0.45</v>
      </c>
      <c r="M3993" s="15" t="n">
        <v>0.486111111111111</v>
      </c>
      <c r="N3993" s="16" t="n">
        <f aca="false">VLOOKUP(E3993,'Esp. percorsi al 18-10-22'!C:J,8,FALSE())</f>
        <v>25.9712563846256</v>
      </c>
      <c r="Q3993" s="20" t="n">
        <v>67</v>
      </c>
      <c r="R3993" s="17" t="n">
        <f aca="false">+N3993*Q3993</f>
        <v>1740.07417776992</v>
      </c>
      <c r="S3993" s="17" t="n">
        <f aca="false">+O3993*Q3993</f>
        <v>0</v>
      </c>
      <c r="T3993" s="17"/>
      <c r="U3993" s="18" t="n">
        <f aca="false">+M3993-L3993</f>
        <v>0.0361111111111111</v>
      </c>
      <c r="V3993" s="18" t="n">
        <f aca="false">+U3993*Q3993</f>
        <v>2.41944444444444</v>
      </c>
      <c r="W3993" s="18"/>
    </row>
    <row r="3994" s="13" customFormat="true" ht="12" hidden="false" customHeight="false" outlineLevel="0" collapsed="false">
      <c r="A3994" s="12" t="n">
        <v>13140</v>
      </c>
      <c r="B3994" s="13" t="s">
        <v>753</v>
      </c>
      <c r="C3994" s="13" t="s">
        <v>265</v>
      </c>
      <c r="D3994" s="13" t="n">
        <v>1</v>
      </c>
      <c r="E3994" s="13" t="n">
        <v>320</v>
      </c>
      <c r="F3994" s="13" t="s">
        <v>756</v>
      </c>
      <c r="G3994" s="13" t="s">
        <v>26</v>
      </c>
      <c r="H3994" s="13" t="s">
        <v>29</v>
      </c>
      <c r="J3994" s="13" t="n">
        <v>1</v>
      </c>
      <c r="K3994" s="13" t="n">
        <v>5695</v>
      </c>
      <c r="L3994" s="14" t="n">
        <v>0.45</v>
      </c>
      <c r="M3994" s="15" t="n">
        <v>0.482638888888889</v>
      </c>
      <c r="N3994" s="16" t="n">
        <f aca="false">VLOOKUP(E3994,'Esp. percorsi al 18-10-22'!C:J,8,FALSE())</f>
        <v>25.9712563846256</v>
      </c>
      <c r="Q3994" s="20" t="n">
        <v>46</v>
      </c>
      <c r="R3994" s="17" t="n">
        <f aca="false">+N3994*Q3994</f>
        <v>1194.67779369278</v>
      </c>
      <c r="S3994" s="17" t="n">
        <f aca="false">+O3994*Q3994</f>
        <v>0</v>
      </c>
      <c r="T3994" s="17"/>
      <c r="U3994" s="18" t="n">
        <f aca="false">+M3994-L3994</f>
        <v>0.0326388888888889</v>
      </c>
      <c r="V3994" s="18" t="n">
        <f aca="false">+U3994*Q3994</f>
        <v>1.50138888888889</v>
      </c>
      <c r="W3994" s="18"/>
    </row>
    <row r="3995" s="13" customFormat="true" ht="12" hidden="false" customHeight="false" outlineLevel="0" collapsed="false">
      <c r="A3995" s="12" t="n">
        <v>8506</v>
      </c>
      <c r="B3995" s="13" t="s">
        <v>753</v>
      </c>
      <c r="C3995" s="13" t="s">
        <v>265</v>
      </c>
      <c r="D3995" s="13" t="n">
        <v>1</v>
      </c>
      <c r="E3995" s="13" t="n">
        <v>320</v>
      </c>
      <c r="F3995" s="13" t="s">
        <v>756</v>
      </c>
      <c r="G3995" s="13" t="s">
        <v>26</v>
      </c>
      <c r="H3995" s="13" t="s">
        <v>30</v>
      </c>
      <c r="J3995" s="13" t="n">
        <v>1</v>
      </c>
      <c r="K3995" s="13" t="n">
        <v>5801</v>
      </c>
      <c r="L3995" s="14" t="n">
        <v>0.45</v>
      </c>
      <c r="M3995" s="15" t="n">
        <v>0.482638888888889</v>
      </c>
      <c r="N3995" s="16" t="n">
        <f aca="false">VLOOKUP(E3995,'Esp. percorsi al 18-10-22'!C:J,8,FALSE())</f>
        <v>25.9712563846256</v>
      </c>
      <c r="Q3995" s="20" t="n">
        <v>5</v>
      </c>
      <c r="R3995" s="17" t="n">
        <f aca="false">+N3995*Q3995</f>
        <v>129.856281923128</v>
      </c>
      <c r="S3995" s="17" t="n">
        <f aca="false">+O3995*Q3995</f>
        <v>0</v>
      </c>
      <c r="T3995" s="17"/>
      <c r="U3995" s="18" t="n">
        <f aca="false">+M3995-L3995</f>
        <v>0.0326388888888889</v>
      </c>
      <c r="V3995" s="18" t="n">
        <f aca="false">+U3995*Q3995</f>
        <v>0.163194444444444</v>
      </c>
      <c r="W3995" s="18"/>
    </row>
    <row r="3996" s="13" customFormat="true" ht="12" hidden="false" customHeight="false" outlineLevel="0" collapsed="false">
      <c r="A3996" s="12" t="n">
        <v>13361</v>
      </c>
      <c r="B3996" s="13" t="s">
        <v>753</v>
      </c>
      <c r="C3996" s="13" t="s">
        <v>265</v>
      </c>
      <c r="D3996" s="13" t="n">
        <v>1</v>
      </c>
      <c r="E3996" s="13" t="n">
        <v>320</v>
      </c>
      <c r="F3996" s="13" t="s">
        <v>756</v>
      </c>
      <c r="G3996" s="13" t="s">
        <v>26</v>
      </c>
      <c r="H3996" s="13" t="s">
        <v>25</v>
      </c>
      <c r="J3996" s="13" t="n">
        <v>1</v>
      </c>
      <c r="K3996" s="13" t="n">
        <v>5584</v>
      </c>
      <c r="L3996" s="14" t="n">
        <v>0.454861111111111</v>
      </c>
      <c r="M3996" s="15" t="n">
        <v>0.489583333333333</v>
      </c>
      <c r="N3996" s="16" t="n">
        <f aca="false">VLOOKUP(E3996,'Esp. percorsi al 18-10-22'!C:J,8,FALSE())</f>
        <v>25.9712563846256</v>
      </c>
      <c r="Q3996" s="20" t="n">
        <v>235</v>
      </c>
      <c r="R3996" s="17" t="n">
        <f aca="false">+N3996*Q3996</f>
        <v>6103.24525038702</v>
      </c>
      <c r="S3996" s="17" t="n">
        <f aca="false">+O3996*Q3996</f>
        <v>0</v>
      </c>
      <c r="T3996" s="17"/>
      <c r="U3996" s="18" t="n">
        <f aca="false">+M3996-L3996</f>
        <v>0.0347222222222222</v>
      </c>
      <c r="V3996" s="18" t="n">
        <f aca="false">+U3996*Q3996</f>
        <v>8.15972222222222</v>
      </c>
      <c r="W3996" s="18"/>
    </row>
    <row r="3997" s="13" customFormat="true" ht="12" hidden="false" customHeight="false" outlineLevel="0" collapsed="false">
      <c r="A3997" s="12" t="n">
        <v>17236</v>
      </c>
      <c r="B3997" s="13" t="s">
        <v>753</v>
      </c>
      <c r="C3997" s="13" t="s">
        <v>265</v>
      </c>
      <c r="D3997" s="13" t="n">
        <v>1</v>
      </c>
      <c r="E3997" s="13" t="n">
        <v>320</v>
      </c>
      <c r="F3997" s="13" t="s">
        <v>756</v>
      </c>
      <c r="G3997" s="13" t="s">
        <v>28</v>
      </c>
      <c r="H3997" s="13" t="s">
        <v>29</v>
      </c>
      <c r="J3997" s="13" t="n">
        <v>1</v>
      </c>
      <c r="K3997" s="13" t="n">
        <v>17236</v>
      </c>
      <c r="L3997" s="14" t="n">
        <v>0.456944444444444</v>
      </c>
      <c r="M3997" s="15" t="n">
        <v>0.493055555555556</v>
      </c>
      <c r="N3997" s="16" t="n">
        <f aca="false">VLOOKUP(E3997,'Esp. percorsi al 18-10-22'!C:J,8,FALSE())</f>
        <v>25.9712563846256</v>
      </c>
      <c r="Q3997" s="20" t="n">
        <v>12</v>
      </c>
      <c r="R3997" s="17" t="n">
        <f aca="false">+N3997*Q3997</f>
        <v>311.655076615507</v>
      </c>
      <c r="S3997" s="17" t="n">
        <f aca="false">+O3997*Q3997</f>
        <v>0</v>
      </c>
      <c r="T3997" s="17"/>
      <c r="U3997" s="18" t="n">
        <f aca="false">+M3997-L3997</f>
        <v>0.0361111111111111</v>
      </c>
      <c r="V3997" s="18" t="n">
        <f aca="false">+U3997*Q3997</f>
        <v>0.433333333333333</v>
      </c>
      <c r="W3997" s="18"/>
    </row>
    <row r="3998" s="13" customFormat="true" ht="12" hidden="false" customHeight="false" outlineLevel="0" collapsed="false">
      <c r="A3998" s="12" t="n">
        <v>16903</v>
      </c>
      <c r="B3998" s="13" t="s">
        <v>753</v>
      </c>
      <c r="C3998" s="13" t="s">
        <v>265</v>
      </c>
      <c r="D3998" s="13" t="n">
        <v>1</v>
      </c>
      <c r="E3998" s="13" t="n">
        <v>320</v>
      </c>
      <c r="F3998" s="13" t="s">
        <v>756</v>
      </c>
      <c r="G3998" s="13" t="s">
        <v>28</v>
      </c>
      <c r="H3998" s="13" t="s">
        <v>25</v>
      </c>
      <c r="J3998" s="13" t="n">
        <v>1</v>
      </c>
      <c r="K3998" s="13" t="n">
        <v>16903</v>
      </c>
      <c r="L3998" s="14" t="n">
        <v>0.463888888888889</v>
      </c>
      <c r="M3998" s="15" t="n">
        <v>0.5</v>
      </c>
      <c r="N3998" s="16" t="n">
        <f aca="false">VLOOKUP(E3998,'Esp. percorsi al 18-10-22'!C:J,8,FALSE())</f>
        <v>25.9712563846256</v>
      </c>
      <c r="Q3998" s="20" t="n">
        <v>67</v>
      </c>
      <c r="R3998" s="17" t="n">
        <f aca="false">+N3998*Q3998</f>
        <v>1740.07417776992</v>
      </c>
      <c r="S3998" s="17" t="n">
        <f aca="false">+O3998*Q3998</f>
        <v>0</v>
      </c>
      <c r="T3998" s="17"/>
      <c r="U3998" s="18" t="n">
        <f aca="false">+M3998-L3998</f>
        <v>0.0361111111111111</v>
      </c>
      <c r="V3998" s="18" t="n">
        <f aca="false">+U3998*Q3998</f>
        <v>2.41944444444444</v>
      </c>
      <c r="W3998" s="18"/>
    </row>
    <row r="3999" s="13" customFormat="true" ht="12" hidden="false" customHeight="false" outlineLevel="0" collapsed="false">
      <c r="A3999" s="12" t="n">
        <v>8455</v>
      </c>
      <c r="B3999" s="13" t="s">
        <v>753</v>
      </c>
      <c r="C3999" s="13" t="s">
        <v>265</v>
      </c>
      <c r="D3999" s="13" t="n">
        <v>1</v>
      </c>
      <c r="E3999" s="13" t="n">
        <v>320</v>
      </c>
      <c r="F3999" s="13" t="s">
        <v>756</v>
      </c>
      <c r="G3999" s="13" t="s">
        <v>26</v>
      </c>
      <c r="H3999" s="13" t="s">
        <v>29</v>
      </c>
      <c r="J3999" s="13" t="n">
        <v>1</v>
      </c>
      <c r="K3999" s="13" t="n">
        <v>5696</v>
      </c>
      <c r="L3999" s="14" t="n">
        <v>0.470833333333333</v>
      </c>
      <c r="M3999" s="15" t="n">
        <v>0.503472222222222</v>
      </c>
      <c r="N3999" s="16" t="n">
        <f aca="false">VLOOKUP(E3999,'Esp. percorsi al 18-10-22'!C:J,8,FALSE())</f>
        <v>25.9712563846256</v>
      </c>
      <c r="Q3999" s="20" t="n">
        <v>46</v>
      </c>
      <c r="R3999" s="17" t="n">
        <f aca="false">+N3999*Q3999</f>
        <v>1194.67779369278</v>
      </c>
      <c r="S3999" s="17" t="n">
        <f aca="false">+O3999*Q3999</f>
        <v>0</v>
      </c>
      <c r="T3999" s="17"/>
      <c r="U3999" s="18" t="n">
        <f aca="false">+M3999-L3999</f>
        <v>0.0326388888888889</v>
      </c>
      <c r="V3999" s="18" t="n">
        <f aca="false">+U3999*Q3999</f>
        <v>1.50138888888889</v>
      </c>
      <c r="W3999" s="18"/>
    </row>
    <row r="4000" s="13" customFormat="true" ht="12" hidden="false" customHeight="false" outlineLevel="0" collapsed="false">
      <c r="A4000" s="12" t="n">
        <v>17244</v>
      </c>
      <c r="B4000" s="13" t="s">
        <v>753</v>
      </c>
      <c r="C4000" s="13" t="s">
        <v>265</v>
      </c>
      <c r="D4000" s="13" t="n">
        <v>1</v>
      </c>
      <c r="E4000" s="13" t="n">
        <v>320</v>
      </c>
      <c r="F4000" s="13" t="s">
        <v>756</v>
      </c>
      <c r="G4000" s="13" t="s">
        <v>28</v>
      </c>
      <c r="H4000" s="13" t="s">
        <v>29</v>
      </c>
      <c r="J4000" s="13" t="n">
        <v>1</v>
      </c>
      <c r="K4000" s="13" t="n">
        <v>17244</v>
      </c>
      <c r="L4000" s="14" t="n">
        <v>0.474305555555556</v>
      </c>
      <c r="M4000" s="15" t="n">
        <v>0.510416666666667</v>
      </c>
      <c r="N4000" s="16" t="n">
        <f aca="false">VLOOKUP(E4000,'Esp. percorsi al 18-10-22'!C:J,8,FALSE())</f>
        <v>25.9712563846256</v>
      </c>
      <c r="Q4000" s="20" t="n">
        <v>12</v>
      </c>
      <c r="R4000" s="17" t="n">
        <f aca="false">+N4000*Q4000</f>
        <v>311.655076615507</v>
      </c>
      <c r="S4000" s="17" t="n">
        <f aca="false">+O4000*Q4000</f>
        <v>0</v>
      </c>
      <c r="T4000" s="17"/>
      <c r="U4000" s="18" t="n">
        <f aca="false">+M4000-L4000</f>
        <v>0.0361111111111111</v>
      </c>
      <c r="V4000" s="18" t="n">
        <f aca="false">+U4000*Q4000</f>
        <v>0.433333333333333</v>
      </c>
      <c r="W4000" s="18"/>
    </row>
    <row r="4001" s="13" customFormat="true" ht="12" hidden="false" customHeight="false" outlineLevel="0" collapsed="false">
      <c r="A4001" s="12" t="n">
        <v>13362</v>
      </c>
      <c r="B4001" s="13" t="s">
        <v>753</v>
      </c>
      <c r="C4001" s="13" t="s">
        <v>265</v>
      </c>
      <c r="D4001" s="13" t="n">
        <v>1</v>
      </c>
      <c r="E4001" s="13" t="n">
        <v>320</v>
      </c>
      <c r="F4001" s="13" t="s">
        <v>756</v>
      </c>
      <c r="G4001" s="13" t="s">
        <v>26</v>
      </c>
      <c r="H4001" s="13" t="s">
        <v>25</v>
      </c>
      <c r="J4001" s="13" t="n">
        <v>1</v>
      </c>
      <c r="K4001" s="13" t="n">
        <v>5585</v>
      </c>
      <c r="L4001" s="14" t="n">
        <v>0.475694444444444</v>
      </c>
      <c r="M4001" s="15" t="n">
        <v>0.510416666666667</v>
      </c>
      <c r="N4001" s="16" t="n">
        <f aca="false">VLOOKUP(E4001,'Esp. percorsi al 18-10-22'!C:J,8,FALSE())</f>
        <v>25.9712563846256</v>
      </c>
      <c r="Q4001" s="20" t="n">
        <v>235</v>
      </c>
      <c r="R4001" s="17" t="n">
        <f aca="false">+N4001*Q4001</f>
        <v>6103.24525038702</v>
      </c>
      <c r="S4001" s="17" t="n">
        <f aca="false">+O4001*Q4001</f>
        <v>0</v>
      </c>
      <c r="T4001" s="17"/>
      <c r="U4001" s="18" t="n">
        <f aca="false">+M4001-L4001</f>
        <v>0.0347222222222222</v>
      </c>
      <c r="V4001" s="18" t="n">
        <f aca="false">+U4001*Q4001</f>
        <v>8.15972222222222</v>
      </c>
      <c r="W4001" s="18"/>
    </row>
    <row r="4002" s="13" customFormat="true" ht="12" hidden="false" customHeight="false" outlineLevel="0" collapsed="false">
      <c r="A4002" s="12" t="n">
        <v>16911</v>
      </c>
      <c r="B4002" s="13" t="s">
        <v>753</v>
      </c>
      <c r="C4002" s="13" t="s">
        <v>265</v>
      </c>
      <c r="D4002" s="13" t="n">
        <v>1</v>
      </c>
      <c r="E4002" s="13" t="n">
        <v>320</v>
      </c>
      <c r="F4002" s="13" t="s">
        <v>756</v>
      </c>
      <c r="G4002" s="13" t="s">
        <v>28</v>
      </c>
      <c r="H4002" s="13" t="s">
        <v>25</v>
      </c>
      <c r="J4002" s="13" t="n">
        <v>1</v>
      </c>
      <c r="K4002" s="13" t="n">
        <v>16911</v>
      </c>
      <c r="L4002" s="14" t="n">
        <v>0.484722222222222</v>
      </c>
      <c r="M4002" s="15" t="n">
        <v>0.520833333333333</v>
      </c>
      <c r="N4002" s="16" t="n">
        <f aca="false">VLOOKUP(E4002,'Esp. percorsi al 18-10-22'!C:J,8,FALSE())</f>
        <v>25.9712563846256</v>
      </c>
      <c r="Q4002" s="20" t="n">
        <v>67</v>
      </c>
      <c r="R4002" s="17" t="n">
        <f aca="false">+N4002*Q4002</f>
        <v>1740.07417776992</v>
      </c>
      <c r="S4002" s="17" t="n">
        <f aca="false">+O4002*Q4002</f>
        <v>0</v>
      </c>
      <c r="T4002" s="17"/>
      <c r="U4002" s="18" t="n">
        <f aca="false">+M4002-L4002</f>
        <v>0.0361111111111111</v>
      </c>
      <c r="V4002" s="18" t="n">
        <f aca="false">+U4002*Q4002</f>
        <v>2.41944444444444</v>
      </c>
      <c r="W4002" s="18"/>
    </row>
    <row r="4003" s="13" customFormat="true" ht="12" hidden="false" customHeight="false" outlineLevel="0" collapsed="false">
      <c r="A4003" s="12" t="n">
        <v>17251</v>
      </c>
      <c r="B4003" s="13" t="s">
        <v>753</v>
      </c>
      <c r="C4003" s="13" t="s">
        <v>265</v>
      </c>
      <c r="D4003" s="13" t="n">
        <v>1</v>
      </c>
      <c r="E4003" s="13" t="n">
        <v>320</v>
      </c>
      <c r="F4003" s="13" t="s">
        <v>756</v>
      </c>
      <c r="G4003" s="13" t="s">
        <v>28</v>
      </c>
      <c r="H4003" s="13" t="s">
        <v>29</v>
      </c>
      <c r="J4003" s="13" t="n">
        <v>1</v>
      </c>
      <c r="K4003" s="13" t="n">
        <v>17251</v>
      </c>
      <c r="L4003" s="14" t="n">
        <v>0.491666666666667</v>
      </c>
      <c r="M4003" s="15" t="n">
        <v>0.527777777777778</v>
      </c>
      <c r="N4003" s="16" t="n">
        <f aca="false">VLOOKUP(E4003,'Esp. percorsi al 18-10-22'!C:J,8,FALSE())</f>
        <v>25.9712563846256</v>
      </c>
      <c r="Q4003" s="20" t="n">
        <v>12</v>
      </c>
      <c r="R4003" s="17" t="n">
        <f aca="false">+N4003*Q4003</f>
        <v>311.655076615507</v>
      </c>
      <c r="S4003" s="17" t="n">
        <f aca="false">+O4003*Q4003</f>
        <v>0</v>
      </c>
      <c r="T4003" s="17"/>
      <c r="U4003" s="18" t="n">
        <f aca="false">+M4003-L4003</f>
        <v>0.0361111111111111</v>
      </c>
      <c r="V4003" s="18" t="n">
        <f aca="false">+U4003*Q4003</f>
        <v>0.433333333333333</v>
      </c>
      <c r="W4003" s="18"/>
    </row>
    <row r="4004" s="13" customFormat="true" ht="12" hidden="false" customHeight="false" outlineLevel="0" collapsed="false">
      <c r="A4004" s="12" t="n">
        <v>8456</v>
      </c>
      <c r="B4004" s="13" t="s">
        <v>753</v>
      </c>
      <c r="C4004" s="13" t="s">
        <v>265</v>
      </c>
      <c r="D4004" s="13" t="n">
        <v>1</v>
      </c>
      <c r="E4004" s="13" t="n">
        <v>320</v>
      </c>
      <c r="F4004" s="13" t="s">
        <v>756</v>
      </c>
      <c r="G4004" s="13" t="s">
        <v>26</v>
      </c>
      <c r="H4004" s="13" t="s">
        <v>29</v>
      </c>
      <c r="J4004" s="13" t="n">
        <v>1</v>
      </c>
      <c r="K4004" s="13" t="n">
        <v>5697</v>
      </c>
      <c r="L4004" s="14" t="n">
        <v>0.491666666666667</v>
      </c>
      <c r="M4004" s="15" t="n">
        <v>0.524305555555556</v>
      </c>
      <c r="N4004" s="16" t="n">
        <f aca="false">VLOOKUP(E4004,'Esp. percorsi al 18-10-22'!C:J,8,FALSE())</f>
        <v>25.9712563846256</v>
      </c>
      <c r="Q4004" s="20" t="n">
        <v>46</v>
      </c>
      <c r="R4004" s="17" t="n">
        <f aca="false">+N4004*Q4004</f>
        <v>1194.67779369278</v>
      </c>
      <c r="S4004" s="17" t="n">
        <f aca="false">+O4004*Q4004</f>
        <v>0</v>
      </c>
      <c r="T4004" s="17"/>
      <c r="U4004" s="18" t="n">
        <f aca="false">+M4004-L4004</f>
        <v>0.0326388888888889</v>
      </c>
      <c r="V4004" s="18" t="n">
        <f aca="false">+U4004*Q4004</f>
        <v>1.50138888888889</v>
      </c>
      <c r="W4004" s="18"/>
    </row>
    <row r="4005" s="13" customFormat="true" ht="12" hidden="false" customHeight="false" outlineLevel="0" collapsed="false">
      <c r="A4005" s="12" t="n">
        <v>13363</v>
      </c>
      <c r="B4005" s="13" t="s">
        <v>753</v>
      </c>
      <c r="C4005" s="13" t="s">
        <v>265</v>
      </c>
      <c r="D4005" s="13" t="n">
        <v>1</v>
      </c>
      <c r="E4005" s="13" t="n">
        <v>320</v>
      </c>
      <c r="F4005" s="13" t="s">
        <v>756</v>
      </c>
      <c r="G4005" s="13" t="s">
        <v>26</v>
      </c>
      <c r="H4005" s="13" t="s">
        <v>25</v>
      </c>
      <c r="J4005" s="13" t="n">
        <v>1</v>
      </c>
      <c r="K4005" s="13" t="n">
        <v>5586</v>
      </c>
      <c r="L4005" s="14" t="n">
        <v>0.496527777777778</v>
      </c>
      <c r="M4005" s="15" t="n">
        <v>0.53125</v>
      </c>
      <c r="N4005" s="16" t="n">
        <f aca="false">VLOOKUP(E4005,'Esp. percorsi al 18-10-22'!C:J,8,FALSE())</f>
        <v>25.9712563846256</v>
      </c>
      <c r="Q4005" s="20" t="n">
        <v>235</v>
      </c>
      <c r="R4005" s="17" t="n">
        <f aca="false">+N4005*Q4005</f>
        <v>6103.24525038702</v>
      </c>
      <c r="S4005" s="17" t="n">
        <f aca="false">+O4005*Q4005</f>
        <v>0</v>
      </c>
      <c r="T4005" s="17"/>
      <c r="U4005" s="18" t="n">
        <f aca="false">+M4005-L4005</f>
        <v>0.0347222222222222</v>
      </c>
      <c r="V4005" s="18" t="n">
        <f aca="false">+U4005*Q4005</f>
        <v>8.15972222222222</v>
      </c>
      <c r="W4005" s="18"/>
    </row>
    <row r="4006" s="13" customFormat="true" ht="12" hidden="false" customHeight="false" outlineLevel="0" collapsed="false">
      <c r="A4006" s="12" t="n">
        <v>16960</v>
      </c>
      <c r="B4006" s="13" t="s">
        <v>753</v>
      </c>
      <c r="C4006" s="13" t="s">
        <v>265</v>
      </c>
      <c r="D4006" s="13" t="n">
        <v>1</v>
      </c>
      <c r="E4006" s="13" t="n">
        <v>320</v>
      </c>
      <c r="F4006" s="13" t="s">
        <v>756</v>
      </c>
      <c r="G4006" s="13" t="s">
        <v>28</v>
      </c>
      <c r="H4006" s="13" t="s">
        <v>25</v>
      </c>
      <c r="J4006" s="13" t="n">
        <v>1</v>
      </c>
      <c r="K4006" s="13" t="n">
        <v>16960</v>
      </c>
      <c r="L4006" s="14" t="n">
        <v>0.505555555555556</v>
      </c>
      <c r="M4006" s="15" t="n">
        <v>0.541666666666667</v>
      </c>
      <c r="N4006" s="16" t="n">
        <f aca="false">VLOOKUP(E4006,'Esp. percorsi al 18-10-22'!C:J,8,FALSE())</f>
        <v>25.9712563846256</v>
      </c>
      <c r="Q4006" s="20" t="n">
        <v>67</v>
      </c>
      <c r="R4006" s="17" t="n">
        <f aca="false">+N4006*Q4006</f>
        <v>1740.07417776992</v>
      </c>
      <c r="S4006" s="17" t="n">
        <f aca="false">+O4006*Q4006</f>
        <v>0</v>
      </c>
      <c r="T4006" s="17"/>
      <c r="U4006" s="18" t="n">
        <f aca="false">+M4006-L4006</f>
        <v>0.0361111111111111</v>
      </c>
      <c r="V4006" s="18" t="n">
        <f aca="false">+U4006*Q4006</f>
        <v>2.41944444444444</v>
      </c>
      <c r="W4006" s="18"/>
    </row>
    <row r="4007" s="13" customFormat="true" ht="12" hidden="false" customHeight="false" outlineLevel="0" collapsed="false">
      <c r="A4007" s="12" t="n">
        <v>17189</v>
      </c>
      <c r="B4007" s="13" t="s">
        <v>753</v>
      </c>
      <c r="C4007" s="13" t="s">
        <v>265</v>
      </c>
      <c r="D4007" s="13" t="n">
        <v>1</v>
      </c>
      <c r="E4007" s="13" t="n">
        <v>320</v>
      </c>
      <c r="F4007" s="13" t="s">
        <v>756</v>
      </c>
      <c r="G4007" s="13" t="s">
        <v>28</v>
      </c>
      <c r="H4007" s="13" t="s">
        <v>29</v>
      </c>
      <c r="J4007" s="13" t="n">
        <v>1</v>
      </c>
      <c r="K4007" s="13" t="n">
        <v>17189</v>
      </c>
      <c r="L4007" s="14" t="n">
        <v>0.509027777777778</v>
      </c>
      <c r="M4007" s="15" t="n">
        <v>0.545138888888889</v>
      </c>
      <c r="N4007" s="16" t="n">
        <f aca="false">VLOOKUP(E4007,'Esp. percorsi al 18-10-22'!C:J,8,FALSE())</f>
        <v>25.9712563846256</v>
      </c>
      <c r="Q4007" s="20" t="n">
        <v>12</v>
      </c>
      <c r="R4007" s="17" t="n">
        <f aca="false">+N4007*Q4007</f>
        <v>311.655076615507</v>
      </c>
      <c r="S4007" s="17" t="n">
        <f aca="false">+O4007*Q4007</f>
        <v>0</v>
      </c>
      <c r="T4007" s="17"/>
      <c r="U4007" s="18" t="n">
        <f aca="false">+M4007-L4007</f>
        <v>0.0361111111111111</v>
      </c>
      <c r="V4007" s="18" t="n">
        <f aca="false">+U4007*Q4007</f>
        <v>0.433333333333333</v>
      </c>
      <c r="W4007" s="18"/>
    </row>
    <row r="4008" s="13" customFormat="true" ht="12" hidden="false" customHeight="false" outlineLevel="0" collapsed="false">
      <c r="A4008" s="12" t="n">
        <v>8457</v>
      </c>
      <c r="B4008" s="13" t="s">
        <v>753</v>
      </c>
      <c r="C4008" s="13" t="s">
        <v>265</v>
      </c>
      <c r="D4008" s="13" t="n">
        <v>1</v>
      </c>
      <c r="E4008" s="13" t="n">
        <v>320</v>
      </c>
      <c r="F4008" s="13" t="s">
        <v>756</v>
      </c>
      <c r="G4008" s="13" t="s">
        <v>26</v>
      </c>
      <c r="H4008" s="13" t="s">
        <v>29</v>
      </c>
      <c r="J4008" s="13" t="n">
        <v>1</v>
      </c>
      <c r="K4008" s="13" t="n">
        <v>5698</v>
      </c>
      <c r="L4008" s="14" t="n">
        <v>0.5125</v>
      </c>
      <c r="M4008" s="15" t="n">
        <v>0.545138888888889</v>
      </c>
      <c r="N4008" s="16" t="n">
        <f aca="false">VLOOKUP(E4008,'Esp. percorsi al 18-10-22'!C:J,8,FALSE())</f>
        <v>25.9712563846256</v>
      </c>
      <c r="Q4008" s="20" t="n">
        <v>46</v>
      </c>
      <c r="R4008" s="17" t="n">
        <f aca="false">+N4008*Q4008</f>
        <v>1194.67779369278</v>
      </c>
      <c r="S4008" s="17" t="n">
        <f aca="false">+O4008*Q4008</f>
        <v>0</v>
      </c>
      <c r="T4008" s="17"/>
      <c r="U4008" s="18" t="n">
        <f aca="false">+M4008-L4008</f>
        <v>0.0326388888888889</v>
      </c>
      <c r="V4008" s="18" t="n">
        <f aca="false">+U4008*Q4008</f>
        <v>1.50138888888889</v>
      </c>
      <c r="W4008" s="18"/>
    </row>
    <row r="4009" s="13" customFormat="true" ht="12" hidden="false" customHeight="false" outlineLevel="0" collapsed="false">
      <c r="A4009" s="12" t="n">
        <v>13364</v>
      </c>
      <c r="B4009" s="13" t="s">
        <v>753</v>
      </c>
      <c r="C4009" s="13" t="s">
        <v>265</v>
      </c>
      <c r="D4009" s="13" t="n">
        <v>1</v>
      </c>
      <c r="E4009" s="13" t="n">
        <v>320</v>
      </c>
      <c r="F4009" s="13" t="s">
        <v>756</v>
      </c>
      <c r="G4009" s="13" t="s">
        <v>26</v>
      </c>
      <c r="H4009" s="13" t="s">
        <v>25</v>
      </c>
      <c r="J4009" s="13" t="n">
        <v>1</v>
      </c>
      <c r="K4009" s="13" t="n">
        <v>5588</v>
      </c>
      <c r="L4009" s="14" t="n">
        <v>0.520833333333333</v>
      </c>
      <c r="M4009" s="15" t="n">
        <v>0.555555555555556</v>
      </c>
      <c r="N4009" s="16" t="n">
        <f aca="false">VLOOKUP(E4009,'Esp. percorsi al 18-10-22'!C:J,8,FALSE())</f>
        <v>25.9712563846256</v>
      </c>
      <c r="Q4009" s="20" t="n">
        <v>235</v>
      </c>
      <c r="R4009" s="17" t="n">
        <f aca="false">+N4009*Q4009</f>
        <v>6103.24525038702</v>
      </c>
      <c r="S4009" s="17" t="n">
        <f aca="false">+O4009*Q4009</f>
        <v>0</v>
      </c>
      <c r="T4009" s="17"/>
      <c r="U4009" s="18" t="n">
        <f aca="false">+M4009-L4009</f>
        <v>0.0347222222222222</v>
      </c>
      <c r="V4009" s="18" t="n">
        <f aca="false">+U4009*Q4009</f>
        <v>8.15972222222222</v>
      </c>
      <c r="W4009" s="18"/>
    </row>
    <row r="4010" s="13" customFormat="true" ht="12" hidden="false" customHeight="false" outlineLevel="0" collapsed="false">
      <c r="A4010" s="12" t="n">
        <v>16922</v>
      </c>
      <c r="B4010" s="13" t="s">
        <v>753</v>
      </c>
      <c r="C4010" s="13" t="s">
        <v>265</v>
      </c>
      <c r="D4010" s="13" t="n">
        <v>1</v>
      </c>
      <c r="E4010" s="13" t="n">
        <v>320</v>
      </c>
      <c r="F4010" s="13" t="s">
        <v>756</v>
      </c>
      <c r="G4010" s="13" t="s">
        <v>28</v>
      </c>
      <c r="H4010" s="13" t="s">
        <v>25</v>
      </c>
      <c r="J4010" s="13" t="n">
        <v>1</v>
      </c>
      <c r="K4010" s="13" t="n">
        <v>16922</v>
      </c>
      <c r="L4010" s="14" t="n">
        <v>0.526388888888889</v>
      </c>
      <c r="M4010" s="15" t="n">
        <v>0.5625</v>
      </c>
      <c r="N4010" s="16" t="n">
        <f aca="false">VLOOKUP(E4010,'Esp. percorsi al 18-10-22'!C:J,8,FALSE())</f>
        <v>25.9712563846256</v>
      </c>
      <c r="Q4010" s="20" t="n">
        <v>67</v>
      </c>
      <c r="R4010" s="17" t="n">
        <f aca="false">+N4010*Q4010</f>
        <v>1740.07417776992</v>
      </c>
      <c r="S4010" s="17" t="n">
        <f aca="false">+O4010*Q4010</f>
        <v>0</v>
      </c>
      <c r="T4010" s="17"/>
      <c r="U4010" s="18" t="n">
        <f aca="false">+M4010-L4010</f>
        <v>0.0361111111111111</v>
      </c>
      <c r="V4010" s="18" t="n">
        <f aca="false">+U4010*Q4010</f>
        <v>2.41944444444444</v>
      </c>
      <c r="W4010" s="18"/>
    </row>
    <row r="4011" s="13" customFormat="true" ht="12" hidden="false" customHeight="false" outlineLevel="0" collapsed="false">
      <c r="A4011" s="12" t="n">
        <v>17232</v>
      </c>
      <c r="B4011" s="13" t="s">
        <v>753</v>
      </c>
      <c r="C4011" s="13" t="s">
        <v>265</v>
      </c>
      <c r="D4011" s="13" t="n">
        <v>1</v>
      </c>
      <c r="E4011" s="13" t="n">
        <v>320</v>
      </c>
      <c r="F4011" s="13" t="s">
        <v>756</v>
      </c>
      <c r="G4011" s="13" t="s">
        <v>28</v>
      </c>
      <c r="H4011" s="13" t="s">
        <v>29</v>
      </c>
      <c r="J4011" s="13" t="n">
        <v>1</v>
      </c>
      <c r="K4011" s="13" t="n">
        <v>17232</v>
      </c>
      <c r="L4011" s="14" t="n">
        <v>0.529861111111111</v>
      </c>
      <c r="M4011" s="15" t="n">
        <v>0.565972222222222</v>
      </c>
      <c r="N4011" s="16" t="n">
        <f aca="false">VLOOKUP(E4011,'Esp. percorsi al 18-10-22'!C:J,8,FALSE())</f>
        <v>25.9712563846256</v>
      </c>
      <c r="Q4011" s="20" t="n">
        <v>12</v>
      </c>
      <c r="R4011" s="17" t="n">
        <f aca="false">+N4011*Q4011</f>
        <v>311.655076615507</v>
      </c>
      <c r="S4011" s="17" t="n">
        <f aca="false">+O4011*Q4011</f>
        <v>0</v>
      </c>
      <c r="T4011" s="17"/>
      <c r="U4011" s="18" t="n">
        <f aca="false">+M4011-L4011</f>
        <v>0.0361111111111111</v>
      </c>
      <c r="V4011" s="18" t="n">
        <f aca="false">+U4011*Q4011</f>
        <v>0.433333333333333</v>
      </c>
      <c r="W4011" s="18"/>
    </row>
    <row r="4012" s="13" customFormat="true" ht="12" hidden="false" customHeight="false" outlineLevel="0" collapsed="false">
      <c r="A4012" s="12" t="n">
        <v>8458</v>
      </c>
      <c r="B4012" s="13" t="s">
        <v>753</v>
      </c>
      <c r="C4012" s="13" t="s">
        <v>265</v>
      </c>
      <c r="D4012" s="13" t="n">
        <v>1</v>
      </c>
      <c r="E4012" s="13" t="n">
        <v>320</v>
      </c>
      <c r="F4012" s="13" t="s">
        <v>756</v>
      </c>
      <c r="G4012" s="13" t="s">
        <v>26</v>
      </c>
      <c r="H4012" s="13" t="s">
        <v>29</v>
      </c>
      <c r="J4012" s="13" t="n">
        <v>1</v>
      </c>
      <c r="K4012" s="13" t="n">
        <v>5699</v>
      </c>
      <c r="L4012" s="14" t="n">
        <v>0.533333333333333</v>
      </c>
      <c r="M4012" s="15" t="n">
        <v>0.565972222222222</v>
      </c>
      <c r="N4012" s="16" t="n">
        <f aca="false">VLOOKUP(E4012,'Esp. percorsi al 18-10-22'!C:J,8,FALSE())</f>
        <v>25.9712563846256</v>
      </c>
      <c r="Q4012" s="20" t="n">
        <v>46</v>
      </c>
      <c r="R4012" s="17" t="n">
        <f aca="false">+N4012*Q4012</f>
        <v>1194.67779369278</v>
      </c>
      <c r="S4012" s="17" t="n">
        <f aca="false">+O4012*Q4012</f>
        <v>0</v>
      </c>
      <c r="T4012" s="17"/>
      <c r="U4012" s="18" t="n">
        <f aca="false">+M4012-L4012</f>
        <v>0.0326388888888889</v>
      </c>
      <c r="V4012" s="18" t="n">
        <f aca="false">+U4012*Q4012</f>
        <v>1.50138888888889</v>
      </c>
      <c r="W4012" s="18"/>
    </row>
    <row r="4013" s="13" customFormat="true" ht="12" hidden="false" customHeight="false" outlineLevel="0" collapsed="false">
      <c r="A4013" s="12" t="n">
        <v>13365</v>
      </c>
      <c r="B4013" s="13" t="s">
        <v>753</v>
      </c>
      <c r="C4013" s="13" t="s">
        <v>265</v>
      </c>
      <c r="D4013" s="13" t="n">
        <v>1</v>
      </c>
      <c r="E4013" s="13" t="n">
        <v>320</v>
      </c>
      <c r="F4013" s="13" t="s">
        <v>756</v>
      </c>
      <c r="G4013" s="13" t="s">
        <v>26</v>
      </c>
      <c r="H4013" s="13" t="s">
        <v>25</v>
      </c>
      <c r="J4013" s="13" t="n">
        <v>1</v>
      </c>
      <c r="K4013" s="13" t="n">
        <v>5589</v>
      </c>
      <c r="L4013" s="14" t="n">
        <v>0.541666666666667</v>
      </c>
      <c r="M4013" s="15" t="n">
        <v>0.576388888888889</v>
      </c>
      <c r="N4013" s="16" t="n">
        <f aca="false">VLOOKUP(E4013,'Esp. percorsi al 18-10-22'!C:J,8,FALSE())</f>
        <v>25.9712563846256</v>
      </c>
      <c r="Q4013" s="20" t="n">
        <v>235</v>
      </c>
      <c r="R4013" s="17" t="n">
        <f aca="false">+N4013*Q4013</f>
        <v>6103.24525038702</v>
      </c>
      <c r="S4013" s="17" t="n">
        <f aca="false">+O4013*Q4013</f>
        <v>0</v>
      </c>
      <c r="T4013" s="17"/>
      <c r="U4013" s="18" t="n">
        <f aca="false">+M4013-L4013</f>
        <v>0.0347222222222222</v>
      </c>
      <c r="V4013" s="18" t="n">
        <f aca="false">+U4013*Q4013</f>
        <v>8.15972222222222</v>
      </c>
      <c r="W4013" s="18"/>
    </row>
    <row r="4014" s="13" customFormat="true" ht="12" hidden="false" customHeight="false" outlineLevel="0" collapsed="false">
      <c r="A4014" s="12" t="n">
        <v>16958</v>
      </c>
      <c r="B4014" s="13" t="s">
        <v>753</v>
      </c>
      <c r="C4014" s="13" t="s">
        <v>265</v>
      </c>
      <c r="D4014" s="13" t="n">
        <v>1</v>
      </c>
      <c r="E4014" s="13" t="n">
        <v>320</v>
      </c>
      <c r="F4014" s="13" t="s">
        <v>756</v>
      </c>
      <c r="G4014" s="13" t="s">
        <v>28</v>
      </c>
      <c r="H4014" s="13" t="s">
        <v>25</v>
      </c>
      <c r="J4014" s="13" t="n">
        <v>1</v>
      </c>
      <c r="K4014" s="13" t="n">
        <v>16958</v>
      </c>
      <c r="L4014" s="14" t="n">
        <v>0.547222222222222</v>
      </c>
      <c r="M4014" s="15" t="n">
        <v>0.583333333333333</v>
      </c>
      <c r="N4014" s="16" t="n">
        <f aca="false">VLOOKUP(E4014,'Esp. percorsi al 18-10-22'!C:J,8,FALSE())</f>
        <v>25.9712563846256</v>
      </c>
      <c r="Q4014" s="20" t="n">
        <v>67</v>
      </c>
      <c r="R4014" s="17" t="n">
        <f aca="false">+N4014*Q4014</f>
        <v>1740.07417776992</v>
      </c>
      <c r="S4014" s="17" t="n">
        <f aca="false">+O4014*Q4014</f>
        <v>0</v>
      </c>
      <c r="T4014" s="17"/>
      <c r="U4014" s="18" t="n">
        <f aca="false">+M4014-L4014</f>
        <v>0.0361111111111111</v>
      </c>
      <c r="V4014" s="18" t="n">
        <f aca="false">+U4014*Q4014</f>
        <v>2.41944444444444</v>
      </c>
      <c r="W4014" s="18"/>
    </row>
    <row r="4015" s="13" customFormat="true" ht="12" hidden="false" customHeight="false" outlineLevel="0" collapsed="false">
      <c r="A4015" s="12" t="n">
        <v>17238</v>
      </c>
      <c r="B4015" s="13" t="s">
        <v>753</v>
      </c>
      <c r="C4015" s="13" t="s">
        <v>265</v>
      </c>
      <c r="D4015" s="13" t="n">
        <v>1</v>
      </c>
      <c r="E4015" s="13" t="n">
        <v>320</v>
      </c>
      <c r="F4015" s="13" t="s">
        <v>756</v>
      </c>
      <c r="G4015" s="13" t="s">
        <v>28</v>
      </c>
      <c r="H4015" s="13" t="s">
        <v>29</v>
      </c>
      <c r="J4015" s="13" t="n">
        <v>1</v>
      </c>
      <c r="K4015" s="13" t="n">
        <v>17238</v>
      </c>
      <c r="L4015" s="14" t="n">
        <v>0.550694444444444</v>
      </c>
      <c r="M4015" s="15" t="n">
        <v>0.586805555555556</v>
      </c>
      <c r="N4015" s="16" t="n">
        <f aca="false">VLOOKUP(E4015,'Esp. percorsi al 18-10-22'!C:J,8,FALSE())</f>
        <v>25.9712563846256</v>
      </c>
      <c r="Q4015" s="20" t="n">
        <v>12</v>
      </c>
      <c r="R4015" s="17" t="n">
        <f aca="false">+N4015*Q4015</f>
        <v>311.655076615507</v>
      </c>
      <c r="S4015" s="17" t="n">
        <f aca="false">+O4015*Q4015</f>
        <v>0</v>
      </c>
      <c r="T4015" s="17"/>
      <c r="U4015" s="18" t="n">
        <f aca="false">+M4015-L4015</f>
        <v>0.0361111111111111</v>
      </c>
      <c r="V4015" s="18" t="n">
        <f aca="false">+U4015*Q4015</f>
        <v>0.433333333333333</v>
      </c>
      <c r="W4015" s="18"/>
    </row>
    <row r="4016" s="13" customFormat="true" ht="12" hidden="false" customHeight="false" outlineLevel="0" collapsed="false">
      <c r="A4016" s="12" t="n">
        <v>8459</v>
      </c>
      <c r="B4016" s="13" t="s">
        <v>753</v>
      </c>
      <c r="C4016" s="13" t="s">
        <v>265</v>
      </c>
      <c r="D4016" s="13" t="n">
        <v>1</v>
      </c>
      <c r="E4016" s="13" t="n">
        <v>320</v>
      </c>
      <c r="F4016" s="13" t="s">
        <v>756</v>
      </c>
      <c r="G4016" s="13" t="s">
        <v>26</v>
      </c>
      <c r="H4016" s="13" t="s">
        <v>29</v>
      </c>
      <c r="J4016" s="13" t="n">
        <v>1</v>
      </c>
      <c r="K4016" s="13" t="n">
        <v>5700</v>
      </c>
      <c r="L4016" s="14" t="n">
        <v>0.554166666666667</v>
      </c>
      <c r="M4016" s="15" t="n">
        <v>0.586805555555556</v>
      </c>
      <c r="N4016" s="16" t="n">
        <f aca="false">VLOOKUP(E4016,'Esp. percorsi al 18-10-22'!C:J,8,FALSE())</f>
        <v>25.9712563846256</v>
      </c>
      <c r="Q4016" s="20" t="n">
        <v>46</v>
      </c>
      <c r="R4016" s="17" t="n">
        <f aca="false">+N4016*Q4016</f>
        <v>1194.67779369278</v>
      </c>
      <c r="S4016" s="17" t="n">
        <f aca="false">+O4016*Q4016</f>
        <v>0</v>
      </c>
      <c r="T4016" s="17"/>
      <c r="U4016" s="18" t="n">
        <f aca="false">+M4016-L4016</f>
        <v>0.0326388888888889</v>
      </c>
      <c r="V4016" s="18" t="n">
        <f aca="false">+U4016*Q4016</f>
        <v>1.50138888888889</v>
      </c>
      <c r="W4016" s="18"/>
    </row>
    <row r="4017" s="13" customFormat="true" ht="12" hidden="false" customHeight="false" outlineLevel="0" collapsed="false">
      <c r="A4017" s="12" t="n">
        <v>13366</v>
      </c>
      <c r="B4017" s="13" t="s">
        <v>753</v>
      </c>
      <c r="C4017" s="13" t="s">
        <v>265</v>
      </c>
      <c r="D4017" s="13" t="n">
        <v>1</v>
      </c>
      <c r="E4017" s="13" t="n">
        <v>320</v>
      </c>
      <c r="F4017" s="13" t="s">
        <v>756</v>
      </c>
      <c r="G4017" s="13" t="s">
        <v>26</v>
      </c>
      <c r="H4017" s="13" t="s">
        <v>25</v>
      </c>
      <c r="J4017" s="13" t="n">
        <v>1</v>
      </c>
      <c r="K4017" s="13" t="n">
        <v>5590</v>
      </c>
      <c r="L4017" s="14" t="n">
        <v>0.5625</v>
      </c>
      <c r="M4017" s="15" t="n">
        <v>0.597222222222222</v>
      </c>
      <c r="N4017" s="16" t="n">
        <f aca="false">VLOOKUP(E4017,'Esp. percorsi al 18-10-22'!C:J,8,FALSE())</f>
        <v>25.9712563846256</v>
      </c>
      <c r="Q4017" s="20" t="n">
        <v>235</v>
      </c>
      <c r="R4017" s="17" t="n">
        <f aca="false">+N4017*Q4017</f>
        <v>6103.24525038702</v>
      </c>
      <c r="S4017" s="17" t="n">
        <f aca="false">+O4017*Q4017</f>
        <v>0</v>
      </c>
      <c r="T4017" s="17"/>
      <c r="U4017" s="18" t="n">
        <f aca="false">+M4017-L4017</f>
        <v>0.0347222222222222</v>
      </c>
      <c r="V4017" s="18" t="n">
        <f aca="false">+U4017*Q4017</f>
        <v>8.15972222222222</v>
      </c>
      <c r="W4017" s="18"/>
    </row>
    <row r="4018" s="13" customFormat="true" ht="12" hidden="false" customHeight="false" outlineLevel="0" collapsed="false">
      <c r="A4018" s="12" t="n">
        <v>16905</v>
      </c>
      <c r="B4018" s="13" t="s">
        <v>753</v>
      </c>
      <c r="C4018" s="13" t="s">
        <v>265</v>
      </c>
      <c r="D4018" s="13" t="n">
        <v>1</v>
      </c>
      <c r="E4018" s="13" t="n">
        <v>320</v>
      </c>
      <c r="F4018" s="13" t="s">
        <v>756</v>
      </c>
      <c r="G4018" s="13" t="s">
        <v>28</v>
      </c>
      <c r="H4018" s="13" t="s">
        <v>25</v>
      </c>
      <c r="J4018" s="13" t="n">
        <v>1</v>
      </c>
      <c r="K4018" s="13" t="n">
        <v>16905</v>
      </c>
      <c r="L4018" s="14" t="n">
        <v>0.568055555555556</v>
      </c>
      <c r="M4018" s="15" t="n">
        <v>0.604166666666667</v>
      </c>
      <c r="N4018" s="16" t="n">
        <f aca="false">VLOOKUP(E4018,'Esp. percorsi al 18-10-22'!C:J,8,FALSE())</f>
        <v>25.9712563846256</v>
      </c>
      <c r="Q4018" s="20" t="n">
        <v>67</v>
      </c>
      <c r="R4018" s="17" t="n">
        <f aca="false">+N4018*Q4018</f>
        <v>1740.07417776992</v>
      </c>
      <c r="S4018" s="17" t="n">
        <f aca="false">+O4018*Q4018</f>
        <v>0</v>
      </c>
      <c r="T4018" s="17"/>
      <c r="U4018" s="18" t="n">
        <f aca="false">+M4018-L4018</f>
        <v>0.0361111111111111</v>
      </c>
      <c r="V4018" s="18" t="n">
        <f aca="false">+U4018*Q4018</f>
        <v>2.41944444444444</v>
      </c>
      <c r="W4018" s="18"/>
    </row>
    <row r="4019" s="13" customFormat="true" ht="12" hidden="false" customHeight="false" outlineLevel="0" collapsed="false">
      <c r="A4019" s="12" t="n">
        <v>17275</v>
      </c>
      <c r="B4019" s="13" t="s">
        <v>753</v>
      </c>
      <c r="C4019" s="13" t="s">
        <v>265</v>
      </c>
      <c r="D4019" s="13" t="n">
        <v>1</v>
      </c>
      <c r="E4019" s="13" t="n">
        <v>320</v>
      </c>
      <c r="F4019" s="13" t="s">
        <v>756</v>
      </c>
      <c r="G4019" s="13" t="s">
        <v>28</v>
      </c>
      <c r="H4019" s="13" t="s">
        <v>29</v>
      </c>
      <c r="J4019" s="13" t="n">
        <v>1</v>
      </c>
      <c r="K4019" s="13" t="n">
        <v>17275</v>
      </c>
      <c r="L4019" s="14" t="n">
        <v>0.571527777777778</v>
      </c>
      <c r="M4019" s="15" t="n">
        <v>0.607638888888889</v>
      </c>
      <c r="N4019" s="16" t="n">
        <f aca="false">VLOOKUP(E4019,'Esp. percorsi al 18-10-22'!C:J,8,FALSE())</f>
        <v>25.9712563846256</v>
      </c>
      <c r="Q4019" s="20" t="n">
        <v>12</v>
      </c>
      <c r="R4019" s="17" t="n">
        <f aca="false">+N4019*Q4019</f>
        <v>311.655076615507</v>
      </c>
      <c r="S4019" s="17" t="n">
        <f aca="false">+O4019*Q4019</f>
        <v>0</v>
      </c>
      <c r="T4019" s="17"/>
      <c r="U4019" s="18" t="n">
        <f aca="false">+M4019-L4019</f>
        <v>0.0361111111111111</v>
      </c>
      <c r="V4019" s="18" t="n">
        <f aca="false">+U4019*Q4019</f>
        <v>0.433333333333333</v>
      </c>
      <c r="W4019" s="18"/>
    </row>
    <row r="4020" s="13" customFormat="true" ht="12" hidden="false" customHeight="false" outlineLevel="0" collapsed="false">
      <c r="A4020" s="12" t="n">
        <v>8460</v>
      </c>
      <c r="B4020" s="13" t="s">
        <v>753</v>
      </c>
      <c r="C4020" s="13" t="s">
        <v>265</v>
      </c>
      <c r="D4020" s="13" t="n">
        <v>1</v>
      </c>
      <c r="E4020" s="13" t="n">
        <v>320</v>
      </c>
      <c r="F4020" s="13" t="s">
        <v>756</v>
      </c>
      <c r="G4020" s="13" t="s">
        <v>26</v>
      </c>
      <c r="H4020" s="13" t="s">
        <v>29</v>
      </c>
      <c r="J4020" s="13" t="n">
        <v>1</v>
      </c>
      <c r="K4020" s="13" t="n">
        <v>5701</v>
      </c>
      <c r="L4020" s="14" t="n">
        <v>0.575</v>
      </c>
      <c r="M4020" s="15" t="n">
        <v>0.607638888888889</v>
      </c>
      <c r="N4020" s="16" t="n">
        <f aca="false">VLOOKUP(E4020,'Esp. percorsi al 18-10-22'!C:J,8,FALSE())</f>
        <v>25.9712563846256</v>
      </c>
      <c r="Q4020" s="20" t="n">
        <v>46</v>
      </c>
      <c r="R4020" s="17" t="n">
        <f aca="false">+N4020*Q4020</f>
        <v>1194.67779369278</v>
      </c>
      <c r="S4020" s="17" t="n">
        <f aca="false">+O4020*Q4020</f>
        <v>0</v>
      </c>
      <c r="T4020" s="17"/>
      <c r="U4020" s="18" t="n">
        <f aca="false">+M4020-L4020</f>
        <v>0.0326388888888889</v>
      </c>
      <c r="V4020" s="18" t="n">
        <f aca="false">+U4020*Q4020</f>
        <v>1.50138888888889</v>
      </c>
      <c r="W4020" s="18"/>
    </row>
    <row r="4021" s="13" customFormat="true" ht="12" hidden="false" customHeight="false" outlineLevel="0" collapsed="false">
      <c r="A4021" s="12" t="n">
        <v>17910</v>
      </c>
      <c r="B4021" s="13" t="s">
        <v>753</v>
      </c>
      <c r="C4021" s="13" t="s">
        <v>265</v>
      </c>
      <c r="D4021" s="13" t="n">
        <v>1</v>
      </c>
      <c r="E4021" s="13" t="n">
        <v>320</v>
      </c>
      <c r="F4021" s="13" t="s">
        <v>756</v>
      </c>
      <c r="G4021" s="13" t="s">
        <v>26</v>
      </c>
      <c r="H4021" s="13" t="s">
        <v>25</v>
      </c>
      <c r="J4021" s="13" t="n">
        <v>1</v>
      </c>
      <c r="K4021" s="13" t="n">
        <v>5591</v>
      </c>
      <c r="L4021" s="14" t="n">
        <v>0.586805555555556</v>
      </c>
      <c r="M4021" s="15" t="n">
        <v>0.621527777777778</v>
      </c>
      <c r="N4021" s="16" t="n">
        <f aca="false">VLOOKUP(E4021,'Esp. percorsi al 18-10-22'!C:J,8,FALSE())</f>
        <v>25.9712563846256</v>
      </c>
      <c r="Q4021" s="20" t="n">
        <v>235</v>
      </c>
      <c r="R4021" s="17" t="n">
        <f aca="false">+N4021*Q4021</f>
        <v>6103.24525038702</v>
      </c>
      <c r="S4021" s="17" t="n">
        <f aca="false">+O4021*Q4021</f>
        <v>0</v>
      </c>
      <c r="T4021" s="17"/>
      <c r="U4021" s="18" t="n">
        <f aca="false">+M4021-L4021</f>
        <v>0.0347222222222222</v>
      </c>
      <c r="V4021" s="18" t="n">
        <f aca="false">+U4021*Q4021</f>
        <v>8.15972222222222</v>
      </c>
      <c r="W4021" s="18"/>
    </row>
    <row r="4022" s="13" customFormat="true" ht="12" hidden="false" customHeight="false" outlineLevel="0" collapsed="false">
      <c r="A4022" s="12" t="n">
        <v>16968</v>
      </c>
      <c r="B4022" s="13" t="s">
        <v>753</v>
      </c>
      <c r="C4022" s="13" t="s">
        <v>265</v>
      </c>
      <c r="D4022" s="13" t="n">
        <v>1</v>
      </c>
      <c r="E4022" s="13" t="n">
        <v>320</v>
      </c>
      <c r="F4022" s="13" t="s">
        <v>756</v>
      </c>
      <c r="G4022" s="13" t="s">
        <v>28</v>
      </c>
      <c r="H4022" s="13" t="s">
        <v>25</v>
      </c>
      <c r="J4022" s="13" t="n">
        <v>1</v>
      </c>
      <c r="K4022" s="13" t="n">
        <v>16968</v>
      </c>
      <c r="L4022" s="14" t="n">
        <v>0.588888888888889</v>
      </c>
      <c r="M4022" s="15" t="n">
        <v>0.625</v>
      </c>
      <c r="N4022" s="16" t="n">
        <f aca="false">VLOOKUP(E4022,'Esp. percorsi al 18-10-22'!C:J,8,FALSE())</f>
        <v>25.9712563846256</v>
      </c>
      <c r="Q4022" s="20" t="n">
        <v>67</v>
      </c>
      <c r="R4022" s="17" t="n">
        <f aca="false">+N4022*Q4022</f>
        <v>1740.07417776992</v>
      </c>
      <c r="S4022" s="17" t="n">
        <f aca="false">+O4022*Q4022</f>
        <v>0</v>
      </c>
      <c r="T4022" s="17"/>
      <c r="U4022" s="18" t="n">
        <f aca="false">+M4022-L4022</f>
        <v>0.0361111111111111</v>
      </c>
      <c r="V4022" s="18" t="n">
        <f aca="false">+U4022*Q4022</f>
        <v>2.41944444444444</v>
      </c>
      <c r="W4022" s="18"/>
    </row>
    <row r="4023" s="13" customFormat="true" ht="12" hidden="false" customHeight="false" outlineLevel="0" collapsed="false">
      <c r="A4023" s="12" t="n">
        <v>17311</v>
      </c>
      <c r="B4023" s="13" t="s">
        <v>753</v>
      </c>
      <c r="C4023" s="13" t="s">
        <v>265</v>
      </c>
      <c r="D4023" s="13" t="n">
        <v>1</v>
      </c>
      <c r="E4023" s="13" t="n">
        <v>320</v>
      </c>
      <c r="F4023" s="13" t="s">
        <v>756</v>
      </c>
      <c r="G4023" s="13" t="s">
        <v>28</v>
      </c>
      <c r="H4023" s="13" t="s">
        <v>29</v>
      </c>
      <c r="J4023" s="13" t="n">
        <v>1</v>
      </c>
      <c r="K4023" s="13" t="n">
        <v>17311</v>
      </c>
      <c r="L4023" s="14" t="n">
        <v>0.592361111111111</v>
      </c>
      <c r="M4023" s="15" t="n">
        <v>0.628472222222222</v>
      </c>
      <c r="N4023" s="16" t="n">
        <f aca="false">VLOOKUP(E4023,'Esp. percorsi al 18-10-22'!C:J,8,FALSE())</f>
        <v>25.9712563846256</v>
      </c>
      <c r="Q4023" s="20" t="n">
        <v>12</v>
      </c>
      <c r="R4023" s="17" t="n">
        <f aca="false">+N4023*Q4023</f>
        <v>311.655076615507</v>
      </c>
      <c r="S4023" s="17" t="n">
        <f aca="false">+O4023*Q4023</f>
        <v>0</v>
      </c>
      <c r="T4023" s="17"/>
      <c r="U4023" s="18" t="n">
        <f aca="false">+M4023-L4023</f>
        <v>0.0361111111111111</v>
      </c>
      <c r="V4023" s="18" t="n">
        <f aca="false">+U4023*Q4023</f>
        <v>0.433333333333333</v>
      </c>
      <c r="W4023" s="18"/>
    </row>
    <row r="4024" s="13" customFormat="true" ht="12" hidden="false" customHeight="false" outlineLevel="0" collapsed="false">
      <c r="A4024" s="12" t="n">
        <v>8461</v>
      </c>
      <c r="B4024" s="13" t="s">
        <v>753</v>
      </c>
      <c r="C4024" s="13" t="s">
        <v>265</v>
      </c>
      <c r="D4024" s="13" t="n">
        <v>1</v>
      </c>
      <c r="E4024" s="13" t="n">
        <v>320</v>
      </c>
      <c r="F4024" s="13" t="s">
        <v>756</v>
      </c>
      <c r="G4024" s="13" t="s">
        <v>26</v>
      </c>
      <c r="H4024" s="13" t="s">
        <v>29</v>
      </c>
      <c r="J4024" s="13" t="n">
        <v>1</v>
      </c>
      <c r="K4024" s="13" t="n">
        <v>5702</v>
      </c>
      <c r="L4024" s="14" t="n">
        <v>0.595833333333333</v>
      </c>
      <c r="M4024" s="15" t="n">
        <v>0.628472222222222</v>
      </c>
      <c r="N4024" s="16" t="n">
        <f aca="false">VLOOKUP(E4024,'Esp. percorsi al 18-10-22'!C:J,8,FALSE())</f>
        <v>25.9712563846256</v>
      </c>
      <c r="Q4024" s="20" t="n">
        <v>46</v>
      </c>
      <c r="R4024" s="17" t="n">
        <f aca="false">+N4024*Q4024</f>
        <v>1194.67779369278</v>
      </c>
      <c r="S4024" s="17" t="n">
        <f aca="false">+O4024*Q4024</f>
        <v>0</v>
      </c>
      <c r="T4024" s="17"/>
      <c r="U4024" s="18" t="n">
        <f aca="false">+M4024-L4024</f>
        <v>0.0326388888888889</v>
      </c>
      <c r="V4024" s="18" t="n">
        <f aca="false">+U4024*Q4024</f>
        <v>1.50138888888889</v>
      </c>
      <c r="W4024" s="18"/>
    </row>
    <row r="4025" s="13" customFormat="true" ht="12" hidden="false" customHeight="false" outlineLevel="0" collapsed="false">
      <c r="A4025" s="12" t="n">
        <v>13368</v>
      </c>
      <c r="B4025" s="13" t="s">
        <v>753</v>
      </c>
      <c r="C4025" s="13" t="s">
        <v>265</v>
      </c>
      <c r="D4025" s="13" t="n">
        <v>1</v>
      </c>
      <c r="E4025" s="13" t="n">
        <v>320</v>
      </c>
      <c r="F4025" s="13" t="s">
        <v>756</v>
      </c>
      <c r="G4025" s="13" t="s">
        <v>26</v>
      </c>
      <c r="H4025" s="13" t="s">
        <v>25</v>
      </c>
      <c r="J4025" s="13" t="n">
        <v>1</v>
      </c>
      <c r="K4025" s="13" t="n">
        <v>5592</v>
      </c>
      <c r="L4025" s="14" t="n">
        <v>0.607638888888889</v>
      </c>
      <c r="M4025" s="15" t="n">
        <v>0.642361111111111</v>
      </c>
      <c r="N4025" s="16" t="n">
        <f aca="false">VLOOKUP(E4025,'Esp. percorsi al 18-10-22'!C:J,8,FALSE())</f>
        <v>25.9712563846256</v>
      </c>
      <c r="Q4025" s="20" t="n">
        <v>235</v>
      </c>
      <c r="R4025" s="17" t="n">
        <f aca="false">+N4025*Q4025</f>
        <v>6103.24525038702</v>
      </c>
      <c r="S4025" s="17" t="n">
        <f aca="false">+O4025*Q4025</f>
        <v>0</v>
      </c>
      <c r="T4025" s="17"/>
      <c r="U4025" s="18" t="n">
        <f aca="false">+M4025-L4025</f>
        <v>0.0347222222222222</v>
      </c>
      <c r="V4025" s="18" t="n">
        <f aca="false">+U4025*Q4025</f>
        <v>8.15972222222222</v>
      </c>
      <c r="W4025" s="18"/>
    </row>
    <row r="4026" s="13" customFormat="true" ht="12" hidden="false" customHeight="false" outlineLevel="0" collapsed="false">
      <c r="A4026" s="12" t="n">
        <v>17056</v>
      </c>
      <c r="B4026" s="13" t="s">
        <v>753</v>
      </c>
      <c r="C4026" s="13" t="s">
        <v>265</v>
      </c>
      <c r="D4026" s="13" t="n">
        <v>1</v>
      </c>
      <c r="E4026" s="13" t="n">
        <v>320</v>
      </c>
      <c r="F4026" s="13" t="s">
        <v>756</v>
      </c>
      <c r="G4026" s="13" t="s">
        <v>28</v>
      </c>
      <c r="H4026" s="13" t="s">
        <v>25</v>
      </c>
      <c r="J4026" s="13" t="n">
        <v>1</v>
      </c>
      <c r="K4026" s="13" t="n">
        <v>7777</v>
      </c>
      <c r="L4026" s="14" t="n">
        <v>0.609722222222222</v>
      </c>
      <c r="M4026" s="15" t="n">
        <v>0.645833333333333</v>
      </c>
      <c r="N4026" s="16" t="n">
        <f aca="false">VLOOKUP(E4026,'Esp. percorsi al 18-10-22'!C:J,8,FALSE())</f>
        <v>25.9712563846256</v>
      </c>
      <c r="Q4026" s="20" t="n">
        <v>67</v>
      </c>
      <c r="R4026" s="17" t="n">
        <f aca="false">+N4026*Q4026</f>
        <v>1740.07417776992</v>
      </c>
      <c r="S4026" s="17" t="n">
        <f aca="false">+O4026*Q4026</f>
        <v>0</v>
      </c>
      <c r="T4026" s="17"/>
      <c r="U4026" s="18" t="n">
        <f aca="false">+M4026-L4026</f>
        <v>0.0361111111111111</v>
      </c>
      <c r="V4026" s="18" t="n">
        <f aca="false">+U4026*Q4026</f>
        <v>2.41944444444444</v>
      </c>
      <c r="W4026" s="18"/>
    </row>
    <row r="4027" s="13" customFormat="true" ht="12" hidden="false" customHeight="false" outlineLevel="0" collapsed="false">
      <c r="A4027" s="12" t="n">
        <v>17212</v>
      </c>
      <c r="B4027" s="13" t="s">
        <v>753</v>
      </c>
      <c r="C4027" s="13" t="s">
        <v>265</v>
      </c>
      <c r="D4027" s="13" t="n">
        <v>1</v>
      </c>
      <c r="E4027" s="13" t="n">
        <v>320</v>
      </c>
      <c r="F4027" s="13" t="s">
        <v>756</v>
      </c>
      <c r="G4027" s="13" t="s">
        <v>28</v>
      </c>
      <c r="H4027" s="13" t="s">
        <v>29</v>
      </c>
      <c r="J4027" s="13" t="n">
        <v>1</v>
      </c>
      <c r="K4027" s="13" t="n">
        <v>17212</v>
      </c>
      <c r="L4027" s="14" t="n">
        <v>0.613194444444444</v>
      </c>
      <c r="M4027" s="15" t="n">
        <v>0.649305555555556</v>
      </c>
      <c r="N4027" s="16" t="n">
        <f aca="false">VLOOKUP(E4027,'Esp. percorsi al 18-10-22'!C:J,8,FALSE())</f>
        <v>25.9712563846256</v>
      </c>
      <c r="Q4027" s="20" t="n">
        <v>12</v>
      </c>
      <c r="R4027" s="17" t="n">
        <f aca="false">+N4027*Q4027</f>
        <v>311.655076615507</v>
      </c>
      <c r="S4027" s="17" t="n">
        <f aca="false">+O4027*Q4027</f>
        <v>0</v>
      </c>
      <c r="T4027" s="17"/>
      <c r="U4027" s="18" t="n">
        <f aca="false">+M4027-L4027</f>
        <v>0.0361111111111111</v>
      </c>
      <c r="V4027" s="18" t="n">
        <f aca="false">+U4027*Q4027</f>
        <v>0.433333333333333</v>
      </c>
      <c r="W4027" s="18"/>
    </row>
    <row r="4028" s="13" customFormat="true" ht="12" hidden="false" customHeight="false" outlineLevel="0" collapsed="false">
      <c r="A4028" s="12" t="n">
        <v>8518</v>
      </c>
      <c r="B4028" s="13" t="s">
        <v>753</v>
      </c>
      <c r="C4028" s="13" t="s">
        <v>265</v>
      </c>
      <c r="D4028" s="13" t="n">
        <v>1</v>
      </c>
      <c r="E4028" s="13" t="n">
        <v>320</v>
      </c>
      <c r="F4028" s="13" t="s">
        <v>756</v>
      </c>
      <c r="G4028" s="13" t="s">
        <v>26</v>
      </c>
      <c r="H4028" s="13" t="s">
        <v>30</v>
      </c>
      <c r="J4028" s="13" t="n">
        <v>1</v>
      </c>
      <c r="K4028" s="13" t="n">
        <v>5815</v>
      </c>
      <c r="L4028" s="14" t="n">
        <v>0.616666666666667</v>
      </c>
      <c r="M4028" s="15" t="n">
        <v>0.649305555555556</v>
      </c>
      <c r="N4028" s="16" t="n">
        <f aca="false">VLOOKUP(E4028,'Esp. percorsi al 18-10-22'!C:J,8,FALSE())</f>
        <v>25.9712563846256</v>
      </c>
      <c r="Q4028" s="20" t="n">
        <v>5</v>
      </c>
      <c r="R4028" s="17" t="n">
        <f aca="false">+N4028*Q4028</f>
        <v>129.856281923128</v>
      </c>
      <c r="S4028" s="17" t="n">
        <f aca="false">+O4028*Q4028</f>
        <v>0</v>
      </c>
      <c r="T4028" s="17"/>
      <c r="U4028" s="18" t="n">
        <f aca="false">+M4028-L4028</f>
        <v>0.0326388888888889</v>
      </c>
      <c r="V4028" s="18" t="n">
        <f aca="false">+U4028*Q4028</f>
        <v>0.163194444444444</v>
      </c>
      <c r="W4028" s="18"/>
    </row>
    <row r="4029" s="13" customFormat="true" ht="12" hidden="false" customHeight="false" outlineLevel="0" collapsed="false">
      <c r="A4029" s="12" t="n">
        <v>8462</v>
      </c>
      <c r="B4029" s="13" t="s">
        <v>753</v>
      </c>
      <c r="C4029" s="13" t="s">
        <v>265</v>
      </c>
      <c r="D4029" s="13" t="n">
        <v>1</v>
      </c>
      <c r="E4029" s="13" t="n">
        <v>320</v>
      </c>
      <c r="F4029" s="13" t="s">
        <v>756</v>
      </c>
      <c r="G4029" s="13" t="s">
        <v>26</v>
      </c>
      <c r="H4029" s="13" t="s">
        <v>29</v>
      </c>
      <c r="J4029" s="13" t="n">
        <v>1</v>
      </c>
      <c r="K4029" s="13" t="n">
        <v>5703</v>
      </c>
      <c r="L4029" s="14" t="n">
        <v>0.616666666666667</v>
      </c>
      <c r="M4029" s="15" t="n">
        <v>0.649305555555556</v>
      </c>
      <c r="N4029" s="16" t="n">
        <f aca="false">VLOOKUP(E4029,'Esp. percorsi al 18-10-22'!C:J,8,FALSE())</f>
        <v>25.9712563846256</v>
      </c>
      <c r="Q4029" s="20" t="n">
        <v>46</v>
      </c>
      <c r="R4029" s="17" t="n">
        <f aca="false">+N4029*Q4029</f>
        <v>1194.67779369278</v>
      </c>
      <c r="S4029" s="17" t="n">
        <f aca="false">+O4029*Q4029</f>
        <v>0</v>
      </c>
      <c r="T4029" s="17"/>
      <c r="U4029" s="18" t="n">
        <f aca="false">+M4029-L4029</f>
        <v>0.0326388888888889</v>
      </c>
      <c r="V4029" s="18" t="n">
        <f aca="false">+U4029*Q4029</f>
        <v>1.50138888888889</v>
      </c>
      <c r="W4029" s="18"/>
    </row>
    <row r="4030" s="13" customFormat="true" ht="12" hidden="false" customHeight="false" outlineLevel="0" collapsed="false">
      <c r="A4030" s="12" t="n">
        <v>17587</v>
      </c>
      <c r="B4030" s="13" t="s">
        <v>753</v>
      </c>
      <c r="C4030" s="13" t="s">
        <v>265</v>
      </c>
      <c r="D4030" s="13" t="n">
        <v>1</v>
      </c>
      <c r="E4030" s="13" t="n">
        <v>320</v>
      </c>
      <c r="F4030" s="13" t="s">
        <v>756</v>
      </c>
      <c r="G4030" s="13" t="s">
        <v>26</v>
      </c>
      <c r="H4030" s="13" t="s">
        <v>25</v>
      </c>
      <c r="J4030" s="13" t="n">
        <v>1</v>
      </c>
      <c r="K4030" s="13" t="n">
        <v>5593</v>
      </c>
      <c r="L4030" s="14" t="n">
        <v>0.621527777777778</v>
      </c>
      <c r="M4030" s="15" t="n">
        <v>0.65625</v>
      </c>
      <c r="N4030" s="16" t="n">
        <f aca="false">VLOOKUP(E4030,'Esp. percorsi al 18-10-22'!C:J,8,FALSE())</f>
        <v>25.9712563846256</v>
      </c>
      <c r="Q4030" s="20" t="n">
        <v>235</v>
      </c>
      <c r="R4030" s="17" t="n">
        <f aca="false">+N4030*Q4030</f>
        <v>6103.24525038702</v>
      </c>
      <c r="S4030" s="17" t="n">
        <f aca="false">+O4030*Q4030</f>
        <v>0</v>
      </c>
      <c r="T4030" s="17"/>
      <c r="U4030" s="18" t="n">
        <f aca="false">+M4030-L4030</f>
        <v>0.0347222222222222</v>
      </c>
      <c r="V4030" s="18" t="n">
        <f aca="false">+U4030*Q4030</f>
        <v>8.15972222222222</v>
      </c>
      <c r="W4030" s="18"/>
    </row>
    <row r="4031" s="13" customFormat="true" ht="12" hidden="false" customHeight="false" outlineLevel="0" collapsed="false">
      <c r="A4031" s="12" t="n">
        <v>17064</v>
      </c>
      <c r="B4031" s="13" t="s">
        <v>753</v>
      </c>
      <c r="C4031" s="13" t="s">
        <v>265</v>
      </c>
      <c r="D4031" s="13" t="n">
        <v>1</v>
      </c>
      <c r="E4031" s="13" t="n">
        <v>320</v>
      </c>
      <c r="F4031" s="13" t="s">
        <v>756</v>
      </c>
      <c r="G4031" s="13" t="s">
        <v>28</v>
      </c>
      <c r="H4031" s="13" t="s">
        <v>25</v>
      </c>
      <c r="J4031" s="13" t="n">
        <v>1</v>
      </c>
      <c r="K4031" s="13" t="n">
        <v>7779</v>
      </c>
      <c r="L4031" s="14" t="n">
        <v>0.630555555555556</v>
      </c>
      <c r="M4031" s="15" t="n">
        <v>0.666666666666667</v>
      </c>
      <c r="N4031" s="16" t="n">
        <f aca="false">VLOOKUP(E4031,'Esp. percorsi al 18-10-22'!C:J,8,FALSE())</f>
        <v>25.9712563846256</v>
      </c>
      <c r="Q4031" s="20" t="n">
        <v>67</v>
      </c>
      <c r="R4031" s="17" t="n">
        <f aca="false">+N4031*Q4031</f>
        <v>1740.07417776992</v>
      </c>
      <c r="S4031" s="17" t="n">
        <f aca="false">+O4031*Q4031</f>
        <v>0</v>
      </c>
      <c r="T4031" s="17"/>
      <c r="U4031" s="18" t="n">
        <f aca="false">+M4031-L4031</f>
        <v>0.0361111111111111</v>
      </c>
      <c r="V4031" s="18" t="n">
        <f aca="false">+U4031*Q4031</f>
        <v>2.41944444444444</v>
      </c>
      <c r="W4031" s="18"/>
    </row>
    <row r="4032" s="13" customFormat="true" ht="12" hidden="false" customHeight="false" outlineLevel="0" collapsed="false">
      <c r="A4032" s="12" t="n">
        <v>17292</v>
      </c>
      <c r="B4032" s="13" t="s">
        <v>753</v>
      </c>
      <c r="C4032" s="13" t="s">
        <v>265</v>
      </c>
      <c r="D4032" s="13" t="n">
        <v>1</v>
      </c>
      <c r="E4032" s="13" t="n">
        <v>320</v>
      </c>
      <c r="F4032" s="13" t="s">
        <v>756</v>
      </c>
      <c r="G4032" s="13" t="s">
        <v>28</v>
      </c>
      <c r="H4032" s="13" t="s">
        <v>29</v>
      </c>
      <c r="J4032" s="13" t="n">
        <v>1</v>
      </c>
      <c r="K4032" s="13" t="n">
        <v>17292</v>
      </c>
      <c r="L4032" s="14" t="n">
        <v>0.634027777777778</v>
      </c>
      <c r="M4032" s="15" t="n">
        <v>0.670138888888889</v>
      </c>
      <c r="N4032" s="16" t="n">
        <f aca="false">VLOOKUP(E4032,'Esp. percorsi al 18-10-22'!C:J,8,FALSE())</f>
        <v>25.9712563846256</v>
      </c>
      <c r="Q4032" s="20" t="n">
        <v>12</v>
      </c>
      <c r="R4032" s="17" t="n">
        <f aca="false">+N4032*Q4032</f>
        <v>311.655076615507</v>
      </c>
      <c r="S4032" s="17" t="n">
        <f aca="false">+O4032*Q4032</f>
        <v>0</v>
      </c>
      <c r="T4032" s="17"/>
      <c r="U4032" s="18" t="n">
        <f aca="false">+M4032-L4032</f>
        <v>0.0361111111111111</v>
      </c>
      <c r="V4032" s="18" t="n">
        <f aca="false">+U4032*Q4032</f>
        <v>0.433333333333333</v>
      </c>
      <c r="W4032" s="18"/>
    </row>
    <row r="4033" s="13" customFormat="true" ht="12" hidden="false" customHeight="false" outlineLevel="0" collapsed="false">
      <c r="A4033" s="12" t="n">
        <v>8463</v>
      </c>
      <c r="B4033" s="13" t="s">
        <v>753</v>
      </c>
      <c r="C4033" s="13" t="s">
        <v>265</v>
      </c>
      <c r="D4033" s="13" t="n">
        <v>1</v>
      </c>
      <c r="E4033" s="13" t="n">
        <v>320</v>
      </c>
      <c r="F4033" s="13" t="s">
        <v>756</v>
      </c>
      <c r="G4033" s="13" t="s">
        <v>26</v>
      </c>
      <c r="H4033" s="13" t="s">
        <v>29</v>
      </c>
      <c r="J4033" s="13" t="n">
        <v>1</v>
      </c>
      <c r="K4033" s="13" t="n">
        <v>5705</v>
      </c>
      <c r="L4033" s="14" t="n">
        <v>0.6375</v>
      </c>
      <c r="M4033" s="15" t="n">
        <v>0.670138888888889</v>
      </c>
      <c r="N4033" s="16" t="n">
        <f aca="false">VLOOKUP(E4033,'Esp. percorsi al 18-10-22'!C:J,8,FALSE())</f>
        <v>25.9712563846256</v>
      </c>
      <c r="Q4033" s="20" t="n">
        <v>46</v>
      </c>
      <c r="R4033" s="17" t="n">
        <f aca="false">+N4033*Q4033</f>
        <v>1194.67779369278</v>
      </c>
      <c r="S4033" s="17" t="n">
        <f aca="false">+O4033*Q4033</f>
        <v>0</v>
      </c>
      <c r="T4033" s="17"/>
      <c r="U4033" s="18" t="n">
        <f aca="false">+M4033-L4033</f>
        <v>0.0326388888888889</v>
      </c>
      <c r="V4033" s="18" t="n">
        <f aca="false">+U4033*Q4033</f>
        <v>1.50138888888889</v>
      </c>
      <c r="W4033" s="18"/>
    </row>
    <row r="4034" s="13" customFormat="true" ht="12" hidden="false" customHeight="false" outlineLevel="0" collapsed="false">
      <c r="A4034" s="12" t="n">
        <v>18375</v>
      </c>
      <c r="B4034" s="13" t="s">
        <v>753</v>
      </c>
      <c r="C4034" s="13" t="s">
        <v>265</v>
      </c>
      <c r="D4034" s="13" t="n">
        <v>1</v>
      </c>
      <c r="E4034" s="13" t="n">
        <v>320</v>
      </c>
      <c r="F4034" s="13" t="s">
        <v>756</v>
      </c>
      <c r="G4034" s="13" t="s">
        <v>28</v>
      </c>
      <c r="H4034" s="13" t="s">
        <v>25</v>
      </c>
      <c r="J4034" s="13" t="n">
        <v>1</v>
      </c>
      <c r="K4034" s="13" t="n">
        <v>18375</v>
      </c>
      <c r="L4034" s="14" t="n">
        <v>0.644444444444444</v>
      </c>
      <c r="M4034" s="15" t="n">
        <v>0.680555555555555</v>
      </c>
      <c r="N4034" s="16" t="n">
        <f aca="false">VLOOKUP(E4034,'Esp. percorsi al 18-10-22'!C:J,8,FALSE())</f>
        <v>25.9712563846256</v>
      </c>
      <c r="Q4034" s="20" t="n">
        <v>67</v>
      </c>
      <c r="R4034" s="17" t="n">
        <f aca="false">+N4034*Q4034</f>
        <v>1740.07417776992</v>
      </c>
      <c r="S4034" s="17" t="n">
        <f aca="false">+O4034*Q4034</f>
        <v>0</v>
      </c>
      <c r="T4034" s="17"/>
      <c r="U4034" s="18" t="n">
        <f aca="false">+M4034-L4034</f>
        <v>0.0361111111111111</v>
      </c>
      <c r="V4034" s="18" t="n">
        <f aca="false">+U4034*Q4034</f>
        <v>2.41944444444444</v>
      </c>
      <c r="W4034" s="18"/>
    </row>
    <row r="4035" s="13" customFormat="true" ht="12" hidden="false" customHeight="false" outlineLevel="0" collapsed="false">
      <c r="A4035" s="12" t="n">
        <v>13370</v>
      </c>
      <c r="B4035" s="13" t="s">
        <v>753</v>
      </c>
      <c r="C4035" s="13" t="s">
        <v>265</v>
      </c>
      <c r="D4035" s="13" t="n">
        <v>1</v>
      </c>
      <c r="E4035" s="13" t="n">
        <v>320</v>
      </c>
      <c r="F4035" s="13" t="s">
        <v>756</v>
      </c>
      <c r="G4035" s="13" t="s">
        <v>26</v>
      </c>
      <c r="H4035" s="13" t="s">
        <v>25</v>
      </c>
      <c r="J4035" s="13" t="n">
        <v>1</v>
      </c>
      <c r="K4035" s="13" t="n">
        <v>5594</v>
      </c>
      <c r="L4035" s="14" t="n">
        <v>0.649305555555556</v>
      </c>
      <c r="M4035" s="15" t="n">
        <v>0.684027777777778</v>
      </c>
      <c r="N4035" s="16" t="n">
        <f aca="false">VLOOKUP(E4035,'Esp. percorsi al 18-10-22'!C:J,8,FALSE())</f>
        <v>25.9712563846256</v>
      </c>
      <c r="Q4035" s="20" t="n">
        <v>235</v>
      </c>
      <c r="R4035" s="17" t="n">
        <f aca="false">+N4035*Q4035</f>
        <v>6103.24525038702</v>
      </c>
      <c r="S4035" s="17" t="n">
        <f aca="false">+O4035*Q4035</f>
        <v>0</v>
      </c>
      <c r="T4035" s="17"/>
      <c r="U4035" s="18" t="n">
        <f aca="false">+M4035-L4035</f>
        <v>0.0347222222222222</v>
      </c>
      <c r="V4035" s="18" t="n">
        <f aca="false">+U4035*Q4035</f>
        <v>8.15972222222222</v>
      </c>
      <c r="W4035" s="18"/>
    </row>
    <row r="4036" s="13" customFormat="true" ht="12" hidden="false" customHeight="false" outlineLevel="0" collapsed="false">
      <c r="A4036" s="12" t="n">
        <v>17010</v>
      </c>
      <c r="B4036" s="13" t="s">
        <v>753</v>
      </c>
      <c r="C4036" s="13" t="s">
        <v>265</v>
      </c>
      <c r="D4036" s="13" t="n">
        <v>1</v>
      </c>
      <c r="E4036" s="13" t="n">
        <v>320</v>
      </c>
      <c r="F4036" s="13" t="s">
        <v>756</v>
      </c>
      <c r="G4036" s="13" t="s">
        <v>28</v>
      </c>
      <c r="H4036" s="13" t="s">
        <v>25</v>
      </c>
      <c r="J4036" s="13" t="n">
        <v>1</v>
      </c>
      <c r="K4036" s="13" t="n">
        <v>17010</v>
      </c>
      <c r="L4036" s="14" t="n">
        <v>0.651388888888889</v>
      </c>
      <c r="M4036" s="15" t="n">
        <v>0.6875</v>
      </c>
      <c r="N4036" s="16" t="n">
        <f aca="false">VLOOKUP(E4036,'Esp. percorsi al 18-10-22'!C:J,8,FALSE())</f>
        <v>25.9712563846256</v>
      </c>
      <c r="Q4036" s="20" t="n">
        <v>67</v>
      </c>
      <c r="R4036" s="17" t="n">
        <f aca="false">+N4036*Q4036</f>
        <v>1740.07417776992</v>
      </c>
      <c r="S4036" s="17" t="n">
        <f aca="false">+O4036*Q4036</f>
        <v>0</v>
      </c>
      <c r="T4036" s="17"/>
      <c r="U4036" s="18" t="n">
        <f aca="false">+M4036-L4036</f>
        <v>0.0361111111111111</v>
      </c>
      <c r="V4036" s="18" t="n">
        <f aca="false">+U4036*Q4036</f>
        <v>2.41944444444444</v>
      </c>
      <c r="W4036" s="18"/>
    </row>
    <row r="4037" s="13" customFormat="true" ht="12" hidden="false" customHeight="false" outlineLevel="0" collapsed="false">
      <c r="A4037" s="12" t="n">
        <v>17297</v>
      </c>
      <c r="B4037" s="13" t="s">
        <v>753</v>
      </c>
      <c r="C4037" s="13" t="s">
        <v>265</v>
      </c>
      <c r="D4037" s="13" t="n">
        <v>1</v>
      </c>
      <c r="E4037" s="13" t="n">
        <v>320</v>
      </c>
      <c r="F4037" s="13" t="s">
        <v>756</v>
      </c>
      <c r="G4037" s="13" t="s">
        <v>28</v>
      </c>
      <c r="H4037" s="13" t="s">
        <v>29</v>
      </c>
      <c r="J4037" s="13" t="n">
        <v>1</v>
      </c>
      <c r="K4037" s="13" t="n">
        <v>17297</v>
      </c>
      <c r="L4037" s="14" t="n">
        <v>0.654861111111111</v>
      </c>
      <c r="M4037" s="15" t="n">
        <v>0.690972222222222</v>
      </c>
      <c r="N4037" s="16" t="n">
        <f aca="false">VLOOKUP(E4037,'Esp. percorsi al 18-10-22'!C:J,8,FALSE())</f>
        <v>25.9712563846256</v>
      </c>
      <c r="Q4037" s="20" t="n">
        <v>12</v>
      </c>
      <c r="R4037" s="17" t="n">
        <f aca="false">+N4037*Q4037</f>
        <v>311.655076615507</v>
      </c>
      <c r="S4037" s="17" t="n">
        <f aca="false">+O4037*Q4037</f>
        <v>0</v>
      </c>
      <c r="T4037" s="17"/>
      <c r="U4037" s="18" t="n">
        <f aca="false">+M4037-L4037</f>
        <v>0.0361111111111111</v>
      </c>
      <c r="V4037" s="18" t="n">
        <f aca="false">+U4037*Q4037</f>
        <v>0.433333333333333</v>
      </c>
      <c r="W4037" s="18"/>
    </row>
    <row r="4038" s="13" customFormat="true" ht="12" hidden="false" customHeight="false" outlineLevel="0" collapsed="false">
      <c r="A4038" s="12" t="n">
        <v>8464</v>
      </c>
      <c r="B4038" s="13" t="s">
        <v>753</v>
      </c>
      <c r="C4038" s="13" t="s">
        <v>265</v>
      </c>
      <c r="D4038" s="13" t="n">
        <v>1</v>
      </c>
      <c r="E4038" s="13" t="n">
        <v>320</v>
      </c>
      <c r="F4038" s="13" t="s">
        <v>756</v>
      </c>
      <c r="G4038" s="13" t="s">
        <v>26</v>
      </c>
      <c r="H4038" s="13" t="s">
        <v>29</v>
      </c>
      <c r="J4038" s="13" t="n">
        <v>1</v>
      </c>
      <c r="K4038" s="13" t="n">
        <v>5706</v>
      </c>
      <c r="L4038" s="14" t="n">
        <v>0.658333333333333</v>
      </c>
      <c r="M4038" s="15" t="n">
        <v>0.690972222222222</v>
      </c>
      <c r="N4038" s="16" t="n">
        <f aca="false">VLOOKUP(E4038,'Esp. percorsi al 18-10-22'!C:J,8,FALSE())</f>
        <v>25.9712563846256</v>
      </c>
      <c r="Q4038" s="20" t="n">
        <v>46</v>
      </c>
      <c r="R4038" s="17" t="n">
        <f aca="false">+N4038*Q4038</f>
        <v>1194.67779369278</v>
      </c>
      <c r="S4038" s="17" t="n">
        <f aca="false">+O4038*Q4038</f>
        <v>0</v>
      </c>
      <c r="T4038" s="17"/>
      <c r="U4038" s="18" t="n">
        <f aca="false">+M4038-L4038</f>
        <v>0.0326388888888889</v>
      </c>
      <c r="V4038" s="18" t="n">
        <f aca="false">+U4038*Q4038</f>
        <v>1.50138888888889</v>
      </c>
      <c r="W4038" s="18"/>
    </row>
    <row r="4039" s="13" customFormat="true" ht="12" hidden="false" customHeight="false" outlineLevel="0" collapsed="false">
      <c r="A4039" s="12" t="n">
        <v>17308</v>
      </c>
      <c r="B4039" s="13" t="s">
        <v>753</v>
      </c>
      <c r="C4039" s="13" t="s">
        <v>265</v>
      </c>
      <c r="D4039" s="13" t="n">
        <v>1</v>
      </c>
      <c r="E4039" s="13" t="n">
        <v>320</v>
      </c>
      <c r="F4039" s="13" t="s">
        <v>756</v>
      </c>
      <c r="G4039" s="13" t="s">
        <v>28</v>
      </c>
      <c r="H4039" s="13" t="s">
        <v>29</v>
      </c>
      <c r="J4039" s="13" t="n">
        <v>1</v>
      </c>
      <c r="K4039" s="13" t="n">
        <v>17308</v>
      </c>
      <c r="L4039" s="14" t="n">
        <v>0.66875</v>
      </c>
      <c r="M4039" s="15" t="n">
        <v>0.704861111111111</v>
      </c>
      <c r="N4039" s="16" t="n">
        <f aca="false">VLOOKUP(E4039,'Esp. percorsi al 18-10-22'!C:J,8,FALSE())</f>
        <v>25.9712563846256</v>
      </c>
      <c r="Q4039" s="20" t="n">
        <v>12</v>
      </c>
      <c r="R4039" s="17" t="n">
        <f aca="false">+N4039*Q4039</f>
        <v>311.655076615507</v>
      </c>
      <c r="S4039" s="17" t="n">
        <f aca="false">+O4039*Q4039</f>
        <v>0</v>
      </c>
      <c r="T4039" s="17"/>
      <c r="U4039" s="18" t="n">
        <f aca="false">+M4039-L4039</f>
        <v>0.0361111111111111</v>
      </c>
      <c r="V4039" s="18" t="n">
        <f aca="false">+U4039*Q4039</f>
        <v>0.433333333333333</v>
      </c>
      <c r="W4039" s="18"/>
    </row>
    <row r="4040" s="13" customFormat="true" ht="12" hidden="false" customHeight="false" outlineLevel="0" collapsed="false">
      <c r="A4040" s="12" t="n">
        <v>13371</v>
      </c>
      <c r="B4040" s="13" t="s">
        <v>753</v>
      </c>
      <c r="C4040" s="13" t="s">
        <v>265</v>
      </c>
      <c r="D4040" s="13" t="n">
        <v>1</v>
      </c>
      <c r="E4040" s="13" t="n">
        <v>320</v>
      </c>
      <c r="F4040" s="13" t="s">
        <v>756</v>
      </c>
      <c r="G4040" s="13" t="s">
        <v>26</v>
      </c>
      <c r="H4040" s="13" t="s">
        <v>25</v>
      </c>
      <c r="J4040" s="13" t="n">
        <v>1</v>
      </c>
      <c r="K4040" s="13" t="n">
        <v>5595</v>
      </c>
      <c r="L4040" s="14" t="n">
        <v>0.670138888888889</v>
      </c>
      <c r="M4040" s="15" t="n">
        <v>0.704861111111111</v>
      </c>
      <c r="N4040" s="16" t="n">
        <f aca="false">VLOOKUP(E4040,'Esp. percorsi al 18-10-22'!C:J,8,FALSE())</f>
        <v>25.9712563846256</v>
      </c>
      <c r="Q4040" s="20" t="n">
        <v>235</v>
      </c>
      <c r="R4040" s="17" t="n">
        <f aca="false">+N4040*Q4040</f>
        <v>6103.24525038702</v>
      </c>
      <c r="S4040" s="17" t="n">
        <f aca="false">+O4040*Q4040</f>
        <v>0</v>
      </c>
      <c r="T4040" s="17"/>
      <c r="U4040" s="18" t="n">
        <f aca="false">+M4040-L4040</f>
        <v>0.0347222222222222</v>
      </c>
      <c r="V4040" s="18" t="n">
        <f aca="false">+U4040*Q4040</f>
        <v>8.15972222222222</v>
      </c>
      <c r="W4040" s="18"/>
    </row>
    <row r="4041" s="13" customFormat="true" ht="12" hidden="false" customHeight="false" outlineLevel="0" collapsed="false">
      <c r="A4041" s="12" t="n">
        <v>16985</v>
      </c>
      <c r="B4041" s="13" t="s">
        <v>753</v>
      </c>
      <c r="C4041" s="13" t="s">
        <v>265</v>
      </c>
      <c r="D4041" s="13" t="n">
        <v>1</v>
      </c>
      <c r="E4041" s="13" t="n">
        <v>320</v>
      </c>
      <c r="F4041" s="13" t="s">
        <v>756</v>
      </c>
      <c r="G4041" s="13" t="s">
        <v>28</v>
      </c>
      <c r="H4041" s="13" t="s">
        <v>25</v>
      </c>
      <c r="J4041" s="13" t="n">
        <v>1</v>
      </c>
      <c r="K4041" s="13" t="n">
        <v>16985</v>
      </c>
      <c r="L4041" s="14" t="n">
        <v>0.672222222222222</v>
      </c>
      <c r="M4041" s="15" t="n">
        <v>0.708333333333333</v>
      </c>
      <c r="N4041" s="16" t="n">
        <f aca="false">VLOOKUP(E4041,'Esp. percorsi al 18-10-22'!C:J,8,FALSE())</f>
        <v>25.9712563846256</v>
      </c>
      <c r="Q4041" s="20" t="n">
        <v>67</v>
      </c>
      <c r="R4041" s="17" t="n">
        <f aca="false">+N4041*Q4041</f>
        <v>1740.07417776992</v>
      </c>
      <c r="S4041" s="17" t="n">
        <f aca="false">+O4041*Q4041</f>
        <v>0</v>
      </c>
      <c r="T4041" s="17"/>
      <c r="U4041" s="18" t="n">
        <f aca="false">+M4041-L4041</f>
        <v>0.0361111111111111</v>
      </c>
      <c r="V4041" s="18" t="n">
        <f aca="false">+U4041*Q4041</f>
        <v>2.41944444444444</v>
      </c>
      <c r="W4041" s="18"/>
    </row>
    <row r="4042" s="13" customFormat="true" ht="12" hidden="false" customHeight="false" outlineLevel="0" collapsed="false">
      <c r="A4042" s="12" t="n">
        <v>8465</v>
      </c>
      <c r="B4042" s="13" t="s">
        <v>753</v>
      </c>
      <c r="C4042" s="13" t="s">
        <v>265</v>
      </c>
      <c r="D4042" s="13" t="n">
        <v>1</v>
      </c>
      <c r="E4042" s="13" t="n">
        <v>320</v>
      </c>
      <c r="F4042" s="13" t="s">
        <v>756</v>
      </c>
      <c r="G4042" s="13" t="s">
        <v>26</v>
      </c>
      <c r="H4042" s="13" t="s">
        <v>29</v>
      </c>
      <c r="J4042" s="13" t="n">
        <v>1</v>
      </c>
      <c r="K4042" s="13" t="n">
        <v>5708</v>
      </c>
      <c r="L4042" s="14" t="n">
        <v>0.679166666666667</v>
      </c>
      <c r="M4042" s="15" t="n">
        <v>0.711805555555555</v>
      </c>
      <c r="N4042" s="16" t="n">
        <f aca="false">VLOOKUP(E4042,'Esp. percorsi al 18-10-22'!C:J,8,FALSE())</f>
        <v>25.9712563846256</v>
      </c>
      <c r="Q4042" s="20" t="n">
        <v>46</v>
      </c>
      <c r="R4042" s="17" t="n">
        <f aca="false">+N4042*Q4042</f>
        <v>1194.67779369278</v>
      </c>
      <c r="S4042" s="17" t="n">
        <f aca="false">+O4042*Q4042</f>
        <v>0</v>
      </c>
      <c r="T4042" s="17"/>
      <c r="U4042" s="18" t="n">
        <f aca="false">+M4042-L4042</f>
        <v>0.0326388888888889</v>
      </c>
      <c r="V4042" s="18" t="n">
        <f aca="false">+U4042*Q4042</f>
        <v>1.50138888888889</v>
      </c>
      <c r="W4042" s="18"/>
    </row>
    <row r="4043" s="13" customFormat="true" ht="12" hidden="false" customHeight="false" outlineLevel="0" collapsed="false">
      <c r="A4043" s="12" t="n">
        <v>18365</v>
      </c>
      <c r="B4043" s="13" t="s">
        <v>753</v>
      </c>
      <c r="C4043" s="13" t="s">
        <v>265</v>
      </c>
      <c r="D4043" s="13" t="n">
        <v>1</v>
      </c>
      <c r="E4043" s="13" t="n">
        <v>320</v>
      </c>
      <c r="F4043" s="13" t="s">
        <v>756</v>
      </c>
      <c r="G4043" s="13" t="s">
        <v>28</v>
      </c>
      <c r="H4043" s="13" t="s">
        <v>29</v>
      </c>
      <c r="J4043" s="13" t="n">
        <v>1</v>
      </c>
      <c r="K4043" s="13" t="n">
        <v>18365</v>
      </c>
      <c r="L4043" s="14" t="n">
        <v>0.682638888888889</v>
      </c>
      <c r="M4043" s="15" t="n">
        <v>0.71875</v>
      </c>
      <c r="N4043" s="16" t="n">
        <f aca="false">VLOOKUP(E4043,'Esp. percorsi al 18-10-22'!C:J,8,FALSE())</f>
        <v>25.9712563846256</v>
      </c>
      <c r="Q4043" s="20" t="n">
        <v>12</v>
      </c>
      <c r="R4043" s="17" t="n">
        <f aca="false">+N4043*Q4043</f>
        <v>311.655076615507</v>
      </c>
      <c r="S4043" s="17" t="n">
        <f aca="false">+O4043*Q4043</f>
        <v>0</v>
      </c>
      <c r="T4043" s="17"/>
      <c r="U4043" s="18" t="n">
        <f aca="false">+M4043-L4043</f>
        <v>0.0361111111111111</v>
      </c>
      <c r="V4043" s="18" t="n">
        <f aca="false">+U4043*Q4043</f>
        <v>0.433333333333333</v>
      </c>
      <c r="W4043" s="18"/>
    </row>
    <row r="4044" s="13" customFormat="true" ht="12" hidden="false" customHeight="false" outlineLevel="0" collapsed="false">
      <c r="A4044" s="12" t="n">
        <v>18371</v>
      </c>
      <c r="B4044" s="13" t="s">
        <v>753</v>
      </c>
      <c r="C4044" s="13" t="s">
        <v>265</v>
      </c>
      <c r="D4044" s="13" t="n">
        <v>1</v>
      </c>
      <c r="E4044" s="13" t="n">
        <v>320</v>
      </c>
      <c r="F4044" s="13" t="s">
        <v>756</v>
      </c>
      <c r="G4044" s="13" t="s">
        <v>28</v>
      </c>
      <c r="H4044" s="13" t="s">
        <v>25</v>
      </c>
      <c r="J4044" s="13" t="n">
        <v>1</v>
      </c>
      <c r="K4044" s="13" t="n">
        <v>16970</v>
      </c>
      <c r="L4044" s="14" t="n">
        <v>0.686111111111111</v>
      </c>
      <c r="M4044" s="15" t="n">
        <v>0.722222222222222</v>
      </c>
      <c r="N4044" s="16" t="n">
        <f aca="false">VLOOKUP(E4044,'Esp. percorsi al 18-10-22'!C:J,8,FALSE())</f>
        <v>25.9712563846256</v>
      </c>
      <c r="Q4044" s="20" t="n">
        <v>67</v>
      </c>
      <c r="R4044" s="17" t="n">
        <f aca="false">+N4044*Q4044</f>
        <v>1740.07417776992</v>
      </c>
      <c r="S4044" s="17" t="n">
        <f aca="false">+O4044*Q4044</f>
        <v>0</v>
      </c>
      <c r="T4044" s="17"/>
      <c r="U4044" s="18" t="n">
        <f aca="false">+M4044-L4044</f>
        <v>0.0361111111111111</v>
      </c>
      <c r="V4044" s="18" t="n">
        <f aca="false">+U4044*Q4044</f>
        <v>2.41944444444444</v>
      </c>
      <c r="W4044" s="18"/>
    </row>
    <row r="4045" s="13" customFormat="true" ht="12" hidden="false" customHeight="false" outlineLevel="0" collapsed="false">
      <c r="A4045" s="12" t="n">
        <v>13372</v>
      </c>
      <c r="B4045" s="13" t="s">
        <v>753</v>
      </c>
      <c r="C4045" s="13" t="s">
        <v>265</v>
      </c>
      <c r="D4045" s="13" t="n">
        <v>1</v>
      </c>
      <c r="E4045" s="13" t="n">
        <v>320</v>
      </c>
      <c r="F4045" s="13" t="s">
        <v>756</v>
      </c>
      <c r="G4045" s="13" t="s">
        <v>26</v>
      </c>
      <c r="H4045" s="13" t="s">
        <v>25</v>
      </c>
      <c r="J4045" s="13" t="n">
        <v>1</v>
      </c>
      <c r="K4045" s="13" t="n">
        <v>5596</v>
      </c>
      <c r="L4045" s="14" t="n">
        <v>0.694444444444444</v>
      </c>
      <c r="M4045" s="15" t="n">
        <v>0.729166666666667</v>
      </c>
      <c r="N4045" s="16" t="n">
        <f aca="false">VLOOKUP(E4045,'Esp. percorsi al 18-10-22'!C:J,8,FALSE())</f>
        <v>25.9712563846256</v>
      </c>
      <c r="Q4045" s="20" t="n">
        <v>235</v>
      </c>
      <c r="R4045" s="17" t="n">
        <f aca="false">+N4045*Q4045</f>
        <v>6103.24525038702</v>
      </c>
      <c r="S4045" s="17" t="n">
        <f aca="false">+O4045*Q4045</f>
        <v>0</v>
      </c>
      <c r="T4045" s="17"/>
      <c r="U4045" s="18" t="n">
        <f aca="false">+M4045-L4045</f>
        <v>0.0347222222222222</v>
      </c>
      <c r="V4045" s="18" t="n">
        <f aca="false">+U4045*Q4045</f>
        <v>8.15972222222222</v>
      </c>
      <c r="W4045" s="18"/>
    </row>
    <row r="4046" s="13" customFormat="true" ht="12" hidden="false" customHeight="false" outlineLevel="0" collapsed="false">
      <c r="A4046" s="12" t="n">
        <v>17313</v>
      </c>
      <c r="B4046" s="13" t="s">
        <v>753</v>
      </c>
      <c r="C4046" s="13" t="s">
        <v>265</v>
      </c>
      <c r="D4046" s="13" t="n">
        <v>1</v>
      </c>
      <c r="E4046" s="13" t="n">
        <v>320</v>
      </c>
      <c r="F4046" s="13" t="s">
        <v>756</v>
      </c>
      <c r="G4046" s="13" t="s">
        <v>28</v>
      </c>
      <c r="H4046" s="13" t="s">
        <v>29</v>
      </c>
      <c r="J4046" s="13" t="n">
        <v>1</v>
      </c>
      <c r="K4046" s="13" t="n">
        <v>17313</v>
      </c>
      <c r="L4046" s="14" t="n">
        <v>0.696527777777778</v>
      </c>
      <c r="M4046" s="15" t="n">
        <v>0.732638888888889</v>
      </c>
      <c r="N4046" s="16" t="n">
        <f aca="false">VLOOKUP(E4046,'Esp. percorsi al 18-10-22'!C:J,8,FALSE())</f>
        <v>25.9712563846256</v>
      </c>
      <c r="Q4046" s="20" t="n">
        <v>12</v>
      </c>
      <c r="R4046" s="17" t="n">
        <f aca="false">+N4046*Q4046</f>
        <v>311.655076615507</v>
      </c>
      <c r="S4046" s="17" t="n">
        <f aca="false">+O4046*Q4046</f>
        <v>0</v>
      </c>
      <c r="T4046" s="17"/>
      <c r="U4046" s="18" t="n">
        <f aca="false">+M4046-L4046</f>
        <v>0.0361111111111111</v>
      </c>
      <c r="V4046" s="18" t="n">
        <f aca="false">+U4046*Q4046</f>
        <v>0.433333333333333</v>
      </c>
      <c r="W4046" s="18"/>
    </row>
    <row r="4047" s="13" customFormat="true" ht="12" hidden="false" customHeight="false" outlineLevel="0" collapsed="false">
      <c r="A4047" s="12" t="n">
        <v>16842</v>
      </c>
      <c r="B4047" s="13" t="s">
        <v>753</v>
      </c>
      <c r="C4047" s="13" t="s">
        <v>265</v>
      </c>
      <c r="D4047" s="13" t="n">
        <v>1</v>
      </c>
      <c r="E4047" s="13" t="n">
        <v>320</v>
      </c>
      <c r="F4047" s="13" t="s">
        <v>756</v>
      </c>
      <c r="G4047" s="13" t="s">
        <v>28</v>
      </c>
      <c r="H4047" s="13" t="s">
        <v>25</v>
      </c>
      <c r="J4047" s="13" t="n">
        <v>1</v>
      </c>
      <c r="K4047" s="13" t="n">
        <v>16842</v>
      </c>
      <c r="L4047" s="14" t="n">
        <v>0.7</v>
      </c>
      <c r="M4047" s="15" t="n">
        <v>0.736111111111111</v>
      </c>
      <c r="N4047" s="16" t="n">
        <f aca="false">VLOOKUP(E4047,'Esp. percorsi al 18-10-22'!C:J,8,FALSE())</f>
        <v>25.9712563846256</v>
      </c>
      <c r="Q4047" s="20" t="n">
        <v>67</v>
      </c>
      <c r="R4047" s="17" t="n">
        <f aca="false">+N4047*Q4047</f>
        <v>1740.07417776992</v>
      </c>
      <c r="S4047" s="17" t="n">
        <f aca="false">+O4047*Q4047</f>
        <v>0</v>
      </c>
      <c r="T4047" s="17"/>
      <c r="U4047" s="18" t="n">
        <f aca="false">+M4047-L4047</f>
        <v>0.0361111111111111</v>
      </c>
      <c r="V4047" s="18" t="n">
        <f aca="false">+U4047*Q4047</f>
        <v>2.41944444444444</v>
      </c>
      <c r="W4047" s="18"/>
    </row>
    <row r="4048" s="13" customFormat="true" ht="12" hidden="false" customHeight="false" outlineLevel="0" collapsed="false">
      <c r="A4048" s="12" t="n">
        <v>13153</v>
      </c>
      <c r="B4048" s="13" t="s">
        <v>753</v>
      </c>
      <c r="C4048" s="13" t="s">
        <v>265</v>
      </c>
      <c r="D4048" s="13" t="n">
        <v>1</v>
      </c>
      <c r="E4048" s="13" t="n">
        <v>320</v>
      </c>
      <c r="F4048" s="13" t="s">
        <v>756</v>
      </c>
      <c r="G4048" s="13" t="s">
        <v>26</v>
      </c>
      <c r="H4048" s="13" t="s">
        <v>29</v>
      </c>
      <c r="J4048" s="13" t="n">
        <v>1</v>
      </c>
      <c r="K4048" s="13" t="n">
        <v>5716</v>
      </c>
      <c r="L4048" s="14" t="n">
        <v>0.7</v>
      </c>
      <c r="M4048" s="15" t="n">
        <v>0.732638888888889</v>
      </c>
      <c r="N4048" s="16" t="n">
        <f aca="false">VLOOKUP(E4048,'Esp. percorsi al 18-10-22'!C:J,8,FALSE())</f>
        <v>25.9712563846256</v>
      </c>
      <c r="Q4048" s="20" t="n">
        <v>46</v>
      </c>
      <c r="R4048" s="17" t="n">
        <f aca="false">+N4048*Q4048</f>
        <v>1194.67779369278</v>
      </c>
      <c r="S4048" s="17" t="n">
        <f aca="false">+O4048*Q4048</f>
        <v>0</v>
      </c>
      <c r="T4048" s="17"/>
      <c r="U4048" s="18" t="n">
        <f aca="false">+M4048-L4048</f>
        <v>0.0326388888888889</v>
      </c>
      <c r="V4048" s="18" t="n">
        <f aca="false">+U4048*Q4048</f>
        <v>1.50138888888889</v>
      </c>
      <c r="W4048" s="18"/>
    </row>
    <row r="4049" s="13" customFormat="true" ht="12" hidden="false" customHeight="false" outlineLevel="0" collapsed="false">
      <c r="A4049" s="12" t="n">
        <v>8521</v>
      </c>
      <c r="B4049" s="13" t="s">
        <v>753</v>
      </c>
      <c r="C4049" s="13" t="s">
        <v>265</v>
      </c>
      <c r="D4049" s="13" t="n">
        <v>1</v>
      </c>
      <c r="E4049" s="13" t="n">
        <v>320</v>
      </c>
      <c r="F4049" s="13" t="s">
        <v>756</v>
      </c>
      <c r="G4049" s="13" t="s">
        <v>26</v>
      </c>
      <c r="H4049" s="13" t="s">
        <v>30</v>
      </c>
      <c r="J4049" s="13" t="n">
        <v>1</v>
      </c>
      <c r="K4049" s="13" t="n">
        <v>5818</v>
      </c>
      <c r="L4049" s="14" t="n">
        <v>0.7</v>
      </c>
      <c r="M4049" s="15" t="n">
        <v>0.732638888888889</v>
      </c>
      <c r="N4049" s="16" t="n">
        <f aca="false">VLOOKUP(E4049,'Esp. percorsi al 18-10-22'!C:J,8,FALSE())</f>
        <v>25.9712563846256</v>
      </c>
      <c r="Q4049" s="20" t="n">
        <v>5</v>
      </c>
      <c r="R4049" s="17" t="n">
        <f aca="false">+N4049*Q4049</f>
        <v>129.856281923128</v>
      </c>
      <c r="S4049" s="17" t="n">
        <f aca="false">+O4049*Q4049</f>
        <v>0</v>
      </c>
      <c r="T4049" s="17"/>
      <c r="U4049" s="18" t="n">
        <f aca="false">+M4049-L4049</f>
        <v>0.0326388888888889</v>
      </c>
      <c r="V4049" s="18" t="n">
        <f aca="false">+U4049*Q4049</f>
        <v>0.163194444444444</v>
      </c>
      <c r="W4049" s="18"/>
    </row>
    <row r="4050" s="13" customFormat="true" ht="12" hidden="false" customHeight="false" outlineLevel="0" collapsed="false">
      <c r="A4050" s="12" t="n">
        <v>17057</v>
      </c>
      <c r="B4050" s="13" t="s">
        <v>753</v>
      </c>
      <c r="C4050" s="13" t="s">
        <v>265</v>
      </c>
      <c r="D4050" s="13" t="n">
        <v>1</v>
      </c>
      <c r="E4050" s="13" t="n">
        <v>320</v>
      </c>
      <c r="F4050" s="13" t="s">
        <v>756</v>
      </c>
      <c r="G4050" s="13" t="s">
        <v>28</v>
      </c>
      <c r="H4050" s="13" t="s">
        <v>25</v>
      </c>
      <c r="J4050" s="13" t="n">
        <v>1</v>
      </c>
      <c r="K4050" s="13" t="n">
        <v>7783</v>
      </c>
      <c r="L4050" s="14" t="n">
        <v>0.713888888888889</v>
      </c>
      <c r="M4050" s="15" t="n">
        <v>0.75</v>
      </c>
      <c r="N4050" s="16" t="n">
        <f aca="false">VLOOKUP(E4050,'Esp. percorsi al 18-10-22'!C:J,8,FALSE())</f>
        <v>25.9712563846256</v>
      </c>
      <c r="Q4050" s="20" t="n">
        <v>67</v>
      </c>
      <c r="R4050" s="17" t="n">
        <f aca="false">+N4050*Q4050</f>
        <v>1740.07417776992</v>
      </c>
      <c r="S4050" s="17" t="n">
        <f aca="false">+O4050*Q4050</f>
        <v>0</v>
      </c>
      <c r="T4050" s="17"/>
      <c r="U4050" s="18" t="n">
        <f aca="false">+M4050-L4050</f>
        <v>0.0361111111111111</v>
      </c>
      <c r="V4050" s="18" t="n">
        <f aca="false">+U4050*Q4050</f>
        <v>2.41944444444444</v>
      </c>
      <c r="W4050" s="18"/>
    </row>
    <row r="4051" s="13" customFormat="true" ht="12" hidden="false" customHeight="false" outlineLevel="0" collapsed="false">
      <c r="A4051" s="12" t="n">
        <v>13373</v>
      </c>
      <c r="B4051" s="13" t="s">
        <v>753</v>
      </c>
      <c r="C4051" s="13" t="s">
        <v>265</v>
      </c>
      <c r="D4051" s="13" t="n">
        <v>1</v>
      </c>
      <c r="E4051" s="13" t="n">
        <v>320</v>
      </c>
      <c r="F4051" s="13" t="s">
        <v>756</v>
      </c>
      <c r="G4051" s="13" t="s">
        <v>26</v>
      </c>
      <c r="H4051" s="13" t="s">
        <v>25</v>
      </c>
      <c r="J4051" s="13" t="n">
        <v>1</v>
      </c>
      <c r="K4051" s="13" t="n">
        <v>5597</v>
      </c>
      <c r="L4051" s="14" t="n">
        <v>0.715277777777778</v>
      </c>
      <c r="M4051" s="15" t="n">
        <v>0.75</v>
      </c>
      <c r="N4051" s="16" t="n">
        <f aca="false">VLOOKUP(E4051,'Esp. percorsi al 18-10-22'!C:J,8,FALSE())</f>
        <v>25.9712563846256</v>
      </c>
      <c r="Q4051" s="20" t="n">
        <v>235</v>
      </c>
      <c r="R4051" s="17" t="n">
        <f aca="false">+N4051*Q4051</f>
        <v>6103.24525038702</v>
      </c>
      <c r="S4051" s="17" t="n">
        <f aca="false">+O4051*Q4051</f>
        <v>0</v>
      </c>
      <c r="T4051" s="17"/>
      <c r="U4051" s="18" t="n">
        <f aca="false">+M4051-L4051</f>
        <v>0.0347222222222222</v>
      </c>
      <c r="V4051" s="18" t="n">
        <f aca="false">+U4051*Q4051</f>
        <v>8.15972222222222</v>
      </c>
      <c r="W4051" s="18"/>
    </row>
    <row r="4052" s="13" customFormat="true" ht="12" hidden="false" customHeight="false" outlineLevel="0" collapsed="false">
      <c r="A4052" s="12" t="n">
        <v>17193</v>
      </c>
      <c r="B4052" s="13" t="s">
        <v>753</v>
      </c>
      <c r="C4052" s="13" t="s">
        <v>265</v>
      </c>
      <c r="D4052" s="13" t="n">
        <v>1</v>
      </c>
      <c r="E4052" s="13" t="n">
        <v>320</v>
      </c>
      <c r="F4052" s="13" t="s">
        <v>756</v>
      </c>
      <c r="G4052" s="13" t="s">
        <v>28</v>
      </c>
      <c r="H4052" s="13" t="s">
        <v>29</v>
      </c>
      <c r="J4052" s="13" t="n">
        <v>1</v>
      </c>
      <c r="K4052" s="13" t="n">
        <v>17193</v>
      </c>
      <c r="L4052" s="14" t="n">
        <v>0.717361111111111</v>
      </c>
      <c r="M4052" s="15" t="n">
        <v>0.753472222222222</v>
      </c>
      <c r="N4052" s="16" t="n">
        <f aca="false">VLOOKUP(E4052,'Esp. percorsi al 18-10-22'!C:J,8,FALSE())</f>
        <v>25.9712563846256</v>
      </c>
      <c r="Q4052" s="20" t="n">
        <v>12</v>
      </c>
      <c r="R4052" s="17" t="n">
        <f aca="false">+N4052*Q4052</f>
        <v>311.655076615507</v>
      </c>
      <c r="S4052" s="17" t="n">
        <f aca="false">+O4052*Q4052</f>
        <v>0</v>
      </c>
      <c r="T4052" s="17"/>
      <c r="U4052" s="18" t="n">
        <f aca="false">+M4052-L4052</f>
        <v>0.0361111111111111</v>
      </c>
      <c r="V4052" s="18" t="n">
        <f aca="false">+U4052*Q4052</f>
        <v>0.433333333333333</v>
      </c>
      <c r="W4052" s="18"/>
    </row>
    <row r="4053" s="13" customFormat="true" ht="12" hidden="false" customHeight="false" outlineLevel="0" collapsed="false">
      <c r="A4053" s="12" t="n">
        <v>8467</v>
      </c>
      <c r="B4053" s="13" t="s">
        <v>753</v>
      </c>
      <c r="C4053" s="13" t="s">
        <v>265</v>
      </c>
      <c r="D4053" s="13" t="n">
        <v>1</v>
      </c>
      <c r="E4053" s="13" t="n">
        <v>320</v>
      </c>
      <c r="F4053" s="13" t="s">
        <v>756</v>
      </c>
      <c r="G4053" s="13" t="s">
        <v>26</v>
      </c>
      <c r="H4053" s="13" t="s">
        <v>29</v>
      </c>
      <c r="J4053" s="13" t="n">
        <v>1</v>
      </c>
      <c r="K4053" s="13" t="n">
        <v>5717</v>
      </c>
      <c r="L4053" s="14" t="n">
        <v>0.720833333333333</v>
      </c>
      <c r="M4053" s="15" t="n">
        <v>0.753472222222222</v>
      </c>
      <c r="N4053" s="16" t="n">
        <f aca="false">VLOOKUP(E4053,'Esp. percorsi al 18-10-22'!C:J,8,FALSE())</f>
        <v>25.9712563846256</v>
      </c>
      <c r="Q4053" s="20" t="n">
        <v>46</v>
      </c>
      <c r="R4053" s="17" t="n">
        <f aca="false">+N4053*Q4053</f>
        <v>1194.67779369278</v>
      </c>
      <c r="S4053" s="17" t="n">
        <f aca="false">+O4053*Q4053</f>
        <v>0</v>
      </c>
      <c r="T4053" s="17"/>
      <c r="U4053" s="18" t="n">
        <f aca="false">+M4053-L4053</f>
        <v>0.0326388888888889</v>
      </c>
      <c r="V4053" s="18" t="n">
        <f aca="false">+U4053*Q4053</f>
        <v>1.50138888888889</v>
      </c>
      <c r="W4053" s="18"/>
    </row>
    <row r="4054" s="13" customFormat="true" ht="12" hidden="false" customHeight="false" outlineLevel="0" collapsed="false">
      <c r="A4054" s="12" t="n">
        <v>17067</v>
      </c>
      <c r="B4054" s="13" t="s">
        <v>753</v>
      </c>
      <c r="C4054" s="13" t="s">
        <v>265</v>
      </c>
      <c r="D4054" s="13" t="n">
        <v>1</v>
      </c>
      <c r="E4054" s="13" t="n">
        <v>320</v>
      </c>
      <c r="F4054" s="13" t="s">
        <v>756</v>
      </c>
      <c r="G4054" s="13" t="s">
        <v>28</v>
      </c>
      <c r="H4054" s="13" t="s">
        <v>25</v>
      </c>
      <c r="J4054" s="13" t="n">
        <v>1</v>
      </c>
      <c r="K4054" s="13" t="n">
        <v>17067</v>
      </c>
      <c r="L4054" s="14" t="n">
        <v>0.727777777777778</v>
      </c>
      <c r="M4054" s="15" t="n">
        <v>0.763888888888889</v>
      </c>
      <c r="N4054" s="16" t="n">
        <f aca="false">VLOOKUP(E4054,'Esp. percorsi al 18-10-22'!C:J,8,FALSE())</f>
        <v>25.9712563846256</v>
      </c>
      <c r="Q4054" s="20" t="n">
        <v>67</v>
      </c>
      <c r="R4054" s="17" t="n">
        <f aca="false">+N4054*Q4054</f>
        <v>1740.07417776992</v>
      </c>
      <c r="S4054" s="17" t="n">
        <f aca="false">+O4054*Q4054</f>
        <v>0</v>
      </c>
      <c r="T4054" s="17"/>
      <c r="U4054" s="18" t="n">
        <f aca="false">+M4054-L4054</f>
        <v>0.0361111111111111</v>
      </c>
      <c r="V4054" s="18" t="n">
        <f aca="false">+U4054*Q4054</f>
        <v>2.41944444444444</v>
      </c>
      <c r="W4054" s="18"/>
    </row>
    <row r="4055" s="13" customFormat="true" ht="12" hidden="false" customHeight="false" outlineLevel="0" collapsed="false">
      <c r="A4055" s="12" t="n">
        <v>17214</v>
      </c>
      <c r="B4055" s="13" t="s">
        <v>753</v>
      </c>
      <c r="C4055" s="13" t="s">
        <v>265</v>
      </c>
      <c r="D4055" s="13" t="n">
        <v>1</v>
      </c>
      <c r="E4055" s="13" t="n">
        <v>320</v>
      </c>
      <c r="F4055" s="13" t="s">
        <v>756</v>
      </c>
      <c r="G4055" s="13" t="s">
        <v>28</v>
      </c>
      <c r="H4055" s="13" t="s">
        <v>29</v>
      </c>
      <c r="J4055" s="13" t="n">
        <v>1</v>
      </c>
      <c r="K4055" s="13" t="n">
        <v>17214</v>
      </c>
      <c r="L4055" s="14" t="n">
        <v>0.73125</v>
      </c>
      <c r="M4055" s="15" t="n">
        <v>0.767361111111111</v>
      </c>
      <c r="N4055" s="16" t="n">
        <f aca="false">VLOOKUP(E4055,'Esp. percorsi al 18-10-22'!C:J,8,FALSE())</f>
        <v>25.9712563846256</v>
      </c>
      <c r="Q4055" s="20" t="n">
        <v>12</v>
      </c>
      <c r="R4055" s="17" t="n">
        <f aca="false">+N4055*Q4055</f>
        <v>311.655076615507</v>
      </c>
      <c r="S4055" s="17" t="n">
        <f aca="false">+O4055*Q4055</f>
        <v>0</v>
      </c>
      <c r="T4055" s="17"/>
      <c r="U4055" s="18" t="n">
        <f aca="false">+M4055-L4055</f>
        <v>0.0361111111111111</v>
      </c>
      <c r="V4055" s="18" t="n">
        <f aca="false">+U4055*Q4055</f>
        <v>0.433333333333333</v>
      </c>
      <c r="W4055" s="18"/>
    </row>
    <row r="4056" s="13" customFormat="true" ht="12" hidden="false" customHeight="false" outlineLevel="0" collapsed="false">
      <c r="A4056" s="12" t="n">
        <v>13374</v>
      </c>
      <c r="B4056" s="13" t="s">
        <v>753</v>
      </c>
      <c r="C4056" s="13" t="s">
        <v>265</v>
      </c>
      <c r="D4056" s="13" t="n">
        <v>1</v>
      </c>
      <c r="E4056" s="13" t="n">
        <v>320</v>
      </c>
      <c r="F4056" s="13" t="s">
        <v>756</v>
      </c>
      <c r="G4056" s="13" t="s">
        <v>26</v>
      </c>
      <c r="H4056" s="13" t="s">
        <v>25</v>
      </c>
      <c r="J4056" s="13" t="n">
        <v>1</v>
      </c>
      <c r="K4056" s="13" t="n">
        <v>5598</v>
      </c>
      <c r="L4056" s="14" t="n">
        <v>0.736111111111111</v>
      </c>
      <c r="M4056" s="15" t="n">
        <v>0.770833333333333</v>
      </c>
      <c r="N4056" s="16" t="n">
        <f aca="false">VLOOKUP(E4056,'Esp. percorsi al 18-10-22'!C:J,8,FALSE())</f>
        <v>25.9712563846256</v>
      </c>
      <c r="Q4056" s="20" t="n">
        <v>235</v>
      </c>
      <c r="R4056" s="17" t="n">
        <f aca="false">+N4056*Q4056</f>
        <v>6103.24525038702</v>
      </c>
      <c r="S4056" s="17" t="n">
        <f aca="false">+O4056*Q4056</f>
        <v>0</v>
      </c>
      <c r="T4056" s="17"/>
      <c r="U4056" s="18" t="n">
        <f aca="false">+M4056-L4056</f>
        <v>0.0347222222222222</v>
      </c>
      <c r="V4056" s="18" t="n">
        <f aca="false">+U4056*Q4056</f>
        <v>8.15972222222222</v>
      </c>
      <c r="W4056" s="18"/>
    </row>
    <row r="4057" s="13" customFormat="true" ht="12" hidden="false" customHeight="false" outlineLevel="0" collapsed="false">
      <c r="A4057" s="12" t="n">
        <v>18372</v>
      </c>
      <c r="B4057" s="13" t="s">
        <v>753</v>
      </c>
      <c r="C4057" s="13" t="s">
        <v>265</v>
      </c>
      <c r="D4057" s="13" t="n">
        <v>1</v>
      </c>
      <c r="E4057" s="13" t="n">
        <v>320</v>
      </c>
      <c r="F4057" s="13" t="s">
        <v>756</v>
      </c>
      <c r="G4057" s="13" t="s">
        <v>28</v>
      </c>
      <c r="H4057" s="13" t="s">
        <v>25</v>
      </c>
      <c r="J4057" s="13" t="n">
        <v>1</v>
      </c>
      <c r="K4057" s="13" t="n">
        <v>18372</v>
      </c>
      <c r="L4057" s="14" t="n">
        <v>0.741666666666667</v>
      </c>
      <c r="M4057" s="15" t="n">
        <v>0.777777777777778</v>
      </c>
      <c r="N4057" s="16" t="n">
        <f aca="false">VLOOKUP(E4057,'Esp. percorsi al 18-10-22'!C:J,8,FALSE())</f>
        <v>25.9712563846256</v>
      </c>
      <c r="Q4057" s="20" t="n">
        <v>67</v>
      </c>
      <c r="R4057" s="17" t="n">
        <f aca="false">+N4057*Q4057</f>
        <v>1740.07417776992</v>
      </c>
      <c r="S4057" s="17" t="n">
        <f aca="false">+O4057*Q4057</f>
        <v>0</v>
      </c>
      <c r="T4057" s="17"/>
      <c r="U4057" s="18" t="n">
        <f aca="false">+M4057-L4057</f>
        <v>0.0361111111111111</v>
      </c>
      <c r="V4057" s="18" t="n">
        <f aca="false">+U4057*Q4057</f>
        <v>2.41944444444444</v>
      </c>
      <c r="W4057" s="18"/>
    </row>
    <row r="4058" s="13" customFormat="true" ht="12" hidden="false" customHeight="false" outlineLevel="0" collapsed="false">
      <c r="A4058" s="12" t="n">
        <v>13156</v>
      </c>
      <c r="B4058" s="13" t="s">
        <v>753</v>
      </c>
      <c r="C4058" s="13" t="s">
        <v>265</v>
      </c>
      <c r="D4058" s="13" t="n">
        <v>1</v>
      </c>
      <c r="E4058" s="13" t="n">
        <v>320</v>
      </c>
      <c r="F4058" s="13" t="s">
        <v>756</v>
      </c>
      <c r="G4058" s="13" t="s">
        <v>26</v>
      </c>
      <c r="H4058" s="13" t="s">
        <v>29</v>
      </c>
      <c r="J4058" s="13" t="n">
        <v>1</v>
      </c>
      <c r="K4058" s="13" t="n">
        <v>5718</v>
      </c>
      <c r="L4058" s="14" t="n">
        <v>0.741666666666667</v>
      </c>
      <c r="M4058" s="15" t="n">
        <v>0.774305555555555</v>
      </c>
      <c r="N4058" s="16" t="n">
        <f aca="false">VLOOKUP(E4058,'Esp. percorsi al 18-10-22'!C:J,8,FALSE())</f>
        <v>25.9712563846256</v>
      </c>
      <c r="Q4058" s="20" t="n">
        <v>46</v>
      </c>
      <c r="R4058" s="17" t="n">
        <f aca="false">+N4058*Q4058</f>
        <v>1194.67779369278</v>
      </c>
      <c r="S4058" s="17" t="n">
        <f aca="false">+O4058*Q4058</f>
        <v>0</v>
      </c>
      <c r="T4058" s="17"/>
      <c r="U4058" s="18" t="n">
        <f aca="false">+M4058-L4058</f>
        <v>0.0326388888888889</v>
      </c>
      <c r="V4058" s="18" t="n">
        <f aca="false">+U4058*Q4058</f>
        <v>1.50138888888889</v>
      </c>
      <c r="W4058" s="18"/>
    </row>
    <row r="4059" s="13" customFormat="true" ht="12" hidden="false" customHeight="false" outlineLevel="0" collapsed="false">
      <c r="A4059" s="12" t="n">
        <v>17294</v>
      </c>
      <c r="B4059" s="13" t="s">
        <v>753</v>
      </c>
      <c r="C4059" s="13" t="s">
        <v>265</v>
      </c>
      <c r="D4059" s="13" t="n">
        <v>1</v>
      </c>
      <c r="E4059" s="13" t="n">
        <v>320</v>
      </c>
      <c r="F4059" s="13" t="s">
        <v>756</v>
      </c>
      <c r="G4059" s="13" t="s">
        <v>28</v>
      </c>
      <c r="H4059" s="13" t="s">
        <v>29</v>
      </c>
      <c r="J4059" s="13" t="n">
        <v>1</v>
      </c>
      <c r="K4059" s="13" t="n">
        <v>17294</v>
      </c>
      <c r="L4059" s="14" t="n">
        <v>0.745138888888889</v>
      </c>
      <c r="M4059" s="15" t="n">
        <v>0.78125</v>
      </c>
      <c r="N4059" s="16" t="n">
        <f aca="false">VLOOKUP(E4059,'Esp. percorsi al 18-10-22'!C:J,8,FALSE())</f>
        <v>25.9712563846256</v>
      </c>
      <c r="Q4059" s="20" t="n">
        <v>12</v>
      </c>
      <c r="R4059" s="17" t="n">
        <f aca="false">+N4059*Q4059</f>
        <v>311.655076615507</v>
      </c>
      <c r="S4059" s="17" t="n">
        <f aca="false">+O4059*Q4059</f>
        <v>0</v>
      </c>
      <c r="T4059" s="17"/>
      <c r="U4059" s="18" t="n">
        <f aca="false">+M4059-L4059</f>
        <v>0.0361111111111111</v>
      </c>
      <c r="V4059" s="18" t="n">
        <f aca="false">+U4059*Q4059</f>
        <v>0.433333333333333</v>
      </c>
      <c r="W4059" s="18"/>
    </row>
    <row r="4060" s="13" customFormat="true" ht="12" hidden="false" customHeight="false" outlineLevel="0" collapsed="false">
      <c r="A4060" s="12" t="n">
        <v>17012</v>
      </c>
      <c r="B4060" s="13" t="s">
        <v>753</v>
      </c>
      <c r="C4060" s="13" t="s">
        <v>265</v>
      </c>
      <c r="D4060" s="13" t="n">
        <v>1</v>
      </c>
      <c r="E4060" s="13" t="n">
        <v>320</v>
      </c>
      <c r="F4060" s="13" t="s">
        <v>756</v>
      </c>
      <c r="G4060" s="13" t="s">
        <v>28</v>
      </c>
      <c r="H4060" s="13" t="s">
        <v>25</v>
      </c>
      <c r="J4060" s="13" t="n">
        <v>1</v>
      </c>
      <c r="K4060" s="13" t="n">
        <v>17012</v>
      </c>
      <c r="L4060" s="14" t="n">
        <v>0.755555555555556</v>
      </c>
      <c r="M4060" s="15" t="n">
        <v>0.791666666666667</v>
      </c>
      <c r="N4060" s="16" t="n">
        <f aca="false">VLOOKUP(E4060,'Esp. percorsi al 18-10-22'!C:J,8,FALSE())</f>
        <v>25.9712563846256</v>
      </c>
      <c r="Q4060" s="20" t="n">
        <v>67</v>
      </c>
      <c r="R4060" s="17" t="n">
        <f aca="false">+N4060*Q4060</f>
        <v>1740.07417776992</v>
      </c>
      <c r="S4060" s="17" t="n">
        <f aca="false">+O4060*Q4060</f>
        <v>0</v>
      </c>
      <c r="T4060" s="17"/>
      <c r="U4060" s="18" t="n">
        <f aca="false">+M4060-L4060</f>
        <v>0.0361111111111111</v>
      </c>
      <c r="V4060" s="18" t="n">
        <f aca="false">+U4060*Q4060</f>
        <v>2.41944444444444</v>
      </c>
      <c r="W4060" s="18"/>
    </row>
    <row r="4061" s="13" customFormat="true" ht="12" hidden="false" customHeight="false" outlineLevel="0" collapsed="false">
      <c r="A4061" s="12" t="n">
        <v>13375</v>
      </c>
      <c r="B4061" s="13" t="s">
        <v>753</v>
      </c>
      <c r="C4061" s="13" t="s">
        <v>265</v>
      </c>
      <c r="D4061" s="13" t="n">
        <v>1</v>
      </c>
      <c r="E4061" s="13" t="n">
        <v>320</v>
      </c>
      <c r="F4061" s="13" t="s">
        <v>756</v>
      </c>
      <c r="G4061" s="13" t="s">
        <v>26</v>
      </c>
      <c r="H4061" s="13" t="s">
        <v>25</v>
      </c>
      <c r="J4061" s="13" t="n">
        <v>1</v>
      </c>
      <c r="K4061" s="13" t="n">
        <v>5599</v>
      </c>
      <c r="L4061" s="14" t="n">
        <v>0.756944444444444</v>
      </c>
      <c r="M4061" s="15" t="n">
        <v>0.791666666666667</v>
      </c>
      <c r="N4061" s="16" t="n">
        <f aca="false">VLOOKUP(E4061,'Esp. percorsi al 18-10-22'!C:J,8,FALSE())</f>
        <v>25.9712563846256</v>
      </c>
      <c r="Q4061" s="20" t="n">
        <v>235</v>
      </c>
      <c r="R4061" s="17" t="n">
        <f aca="false">+N4061*Q4061</f>
        <v>6103.24525038702</v>
      </c>
      <c r="S4061" s="17" t="n">
        <f aca="false">+O4061*Q4061</f>
        <v>0</v>
      </c>
      <c r="T4061" s="17"/>
      <c r="U4061" s="18" t="n">
        <f aca="false">+M4061-L4061</f>
        <v>0.0347222222222222</v>
      </c>
      <c r="V4061" s="18" t="n">
        <f aca="false">+U4061*Q4061</f>
        <v>8.15972222222222</v>
      </c>
      <c r="W4061" s="18"/>
    </row>
    <row r="4062" s="13" customFormat="true" ht="12" hidden="false" customHeight="false" outlineLevel="0" collapsed="false">
      <c r="A4062" s="12" t="n">
        <v>17299</v>
      </c>
      <c r="B4062" s="13" t="s">
        <v>753</v>
      </c>
      <c r="C4062" s="13" t="s">
        <v>265</v>
      </c>
      <c r="D4062" s="13" t="n">
        <v>1</v>
      </c>
      <c r="E4062" s="13" t="n">
        <v>320</v>
      </c>
      <c r="F4062" s="13" t="s">
        <v>756</v>
      </c>
      <c r="G4062" s="13" t="s">
        <v>28</v>
      </c>
      <c r="H4062" s="13" t="s">
        <v>29</v>
      </c>
      <c r="J4062" s="13" t="n">
        <v>1</v>
      </c>
      <c r="K4062" s="13" t="n">
        <v>17299</v>
      </c>
      <c r="L4062" s="14" t="n">
        <v>0.759027777777778</v>
      </c>
      <c r="M4062" s="15" t="n">
        <v>0.795138888888889</v>
      </c>
      <c r="N4062" s="16" t="n">
        <f aca="false">VLOOKUP(E4062,'Esp. percorsi al 18-10-22'!C:J,8,FALSE())</f>
        <v>25.9712563846256</v>
      </c>
      <c r="Q4062" s="20" t="n">
        <v>12</v>
      </c>
      <c r="R4062" s="17" t="n">
        <f aca="false">+N4062*Q4062</f>
        <v>311.655076615507</v>
      </c>
      <c r="S4062" s="17" t="n">
        <f aca="false">+O4062*Q4062</f>
        <v>0</v>
      </c>
      <c r="T4062" s="17"/>
      <c r="U4062" s="18" t="n">
        <f aca="false">+M4062-L4062</f>
        <v>0.0361111111111111</v>
      </c>
      <c r="V4062" s="18" t="n">
        <f aca="false">+U4062*Q4062</f>
        <v>0.433333333333333</v>
      </c>
      <c r="W4062" s="18"/>
    </row>
    <row r="4063" s="13" customFormat="true" ht="12" hidden="false" customHeight="false" outlineLevel="0" collapsed="false">
      <c r="A4063" s="12" t="n">
        <v>8523</v>
      </c>
      <c r="B4063" s="13" t="s">
        <v>753</v>
      </c>
      <c r="C4063" s="13" t="s">
        <v>265</v>
      </c>
      <c r="D4063" s="13" t="n">
        <v>1</v>
      </c>
      <c r="E4063" s="13" t="n">
        <v>320</v>
      </c>
      <c r="F4063" s="13" t="s">
        <v>756</v>
      </c>
      <c r="G4063" s="13" t="s">
        <v>26</v>
      </c>
      <c r="H4063" s="13" t="s">
        <v>30</v>
      </c>
      <c r="J4063" s="13" t="n">
        <v>1</v>
      </c>
      <c r="K4063" s="13" t="n">
        <v>5820</v>
      </c>
      <c r="L4063" s="14" t="n">
        <v>0.7625</v>
      </c>
      <c r="M4063" s="15" t="n">
        <v>0.795138888888889</v>
      </c>
      <c r="N4063" s="16" t="n">
        <f aca="false">VLOOKUP(E4063,'Esp. percorsi al 18-10-22'!C:J,8,FALSE())</f>
        <v>25.9712563846256</v>
      </c>
      <c r="Q4063" s="20" t="n">
        <v>5</v>
      </c>
      <c r="R4063" s="17" t="n">
        <f aca="false">+N4063*Q4063</f>
        <v>129.856281923128</v>
      </c>
      <c r="S4063" s="17" t="n">
        <f aca="false">+O4063*Q4063</f>
        <v>0</v>
      </c>
      <c r="T4063" s="17"/>
      <c r="U4063" s="18" t="n">
        <f aca="false">+M4063-L4063</f>
        <v>0.0326388888888889</v>
      </c>
      <c r="V4063" s="18" t="n">
        <f aca="false">+U4063*Q4063</f>
        <v>0.163194444444444</v>
      </c>
      <c r="W4063" s="18"/>
    </row>
    <row r="4064" s="13" customFormat="true" ht="12" hidden="false" customHeight="false" outlineLevel="0" collapsed="false">
      <c r="A4064" s="12" t="n">
        <v>8469</v>
      </c>
      <c r="B4064" s="13" t="s">
        <v>753</v>
      </c>
      <c r="C4064" s="13" t="s">
        <v>265</v>
      </c>
      <c r="D4064" s="13" t="n">
        <v>1</v>
      </c>
      <c r="E4064" s="13" t="n">
        <v>320</v>
      </c>
      <c r="F4064" s="13" t="s">
        <v>756</v>
      </c>
      <c r="G4064" s="13" t="s">
        <v>26</v>
      </c>
      <c r="H4064" s="13" t="s">
        <v>29</v>
      </c>
      <c r="J4064" s="13" t="n">
        <v>1</v>
      </c>
      <c r="K4064" s="13" t="n">
        <v>5719</v>
      </c>
      <c r="L4064" s="14" t="n">
        <v>0.7625</v>
      </c>
      <c r="M4064" s="15" t="n">
        <v>0.795138888888889</v>
      </c>
      <c r="N4064" s="16" t="n">
        <f aca="false">VLOOKUP(E4064,'Esp. percorsi al 18-10-22'!C:J,8,FALSE())</f>
        <v>25.9712563846256</v>
      </c>
      <c r="Q4064" s="20" t="n">
        <v>46</v>
      </c>
      <c r="R4064" s="17" t="n">
        <f aca="false">+N4064*Q4064</f>
        <v>1194.67779369278</v>
      </c>
      <c r="S4064" s="17" t="n">
        <f aca="false">+O4064*Q4064</f>
        <v>0</v>
      </c>
      <c r="T4064" s="17"/>
      <c r="U4064" s="18" t="n">
        <f aca="false">+M4064-L4064</f>
        <v>0.0326388888888889</v>
      </c>
      <c r="V4064" s="18" t="n">
        <f aca="false">+U4064*Q4064</f>
        <v>1.50138888888889</v>
      </c>
      <c r="W4064" s="18"/>
    </row>
    <row r="4065" s="13" customFormat="true" ht="12" hidden="false" customHeight="false" outlineLevel="0" collapsed="false">
      <c r="A4065" s="12" t="n">
        <v>16987</v>
      </c>
      <c r="B4065" s="13" t="s">
        <v>753</v>
      </c>
      <c r="C4065" s="13" t="s">
        <v>265</v>
      </c>
      <c r="D4065" s="13" t="n">
        <v>1</v>
      </c>
      <c r="E4065" s="13" t="n">
        <v>320</v>
      </c>
      <c r="F4065" s="13" t="s">
        <v>756</v>
      </c>
      <c r="G4065" s="13" t="s">
        <v>28</v>
      </c>
      <c r="H4065" s="13" t="s">
        <v>25</v>
      </c>
      <c r="J4065" s="13" t="n">
        <v>1</v>
      </c>
      <c r="K4065" s="13" t="n">
        <v>16987</v>
      </c>
      <c r="L4065" s="14" t="n">
        <v>0.769444444444444</v>
      </c>
      <c r="M4065" s="15" t="n">
        <v>0.805555555555555</v>
      </c>
      <c r="N4065" s="16" t="n">
        <f aca="false">VLOOKUP(E4065,'Esp. percorsi al 18-10-22'!C:J,8,FALSE())</f>
        <v>25.9712563846256</v>
      </c>
      <c r="Q4065" s="20" t="n">
        <v>67</v>
      </c>
      <c r="R4065" s="17" t="n">
        <f aca="false">+N4065*Q4065</f>
        <v>1740.07417776992</v>
      </c>
      <c r="S4065" s="17" t="n">
        <f aca="false">+O4065*Q4065</f>
        <v>0</v>
      </c>
      <c r="T4065" s="17"/>
      <c r="U4065" s="18" t="n">
        <f aca="false">+M4065-L4065</f>
        <v>0.0361111111111111</v>
      </c>
      <c r="V4065" s="18" t="n">
        <f aca="false">+U4065*Q4065</f>
        <v>2.41944444444444</v>
      </c>
      <c r="W4065" s="18"/>
    </row>
    <row r="4066" s="13" customFormat="true" ht="12" hidden="false" customHeight="false" outlineLevel="0" collapsed="false">
      <c r="A4066" s="12" t="n">
        <v>17310</v>
      </c>
      <c r="B4066" s="13" t="s">
        <v>753</v>
      </c>
      <c r="C4066" s="13" t="s">
        <v>265</v>
      </c>
      <c r="D4066" s="13" t="n">
        <v>1</v>
      </c>
      <c r="E4066" s="13" t="n">
        <v>320</v>
      </c>
      <c r="F4066" s="13" t="s">
        <v>756</v>
      </c>
      <c r="G4066" s="13" t="s">
        <v>28</v>
      </c>
      <c r="H4066" s="13" t="s">
        <v>29</v>
      </c>
      <c r="J4066" s="13" t="n">
        <v>1</v>
      </c>
      <c r="K4066" s="13" t="n">
        <v>17310</v>
      </c>
      <c r="L4066" s="14" t="n">
        <v>0.772916666666667</v>
      </c>
      <c r="M4066" s="15" t="n">
        <v>0.809027777777778</v>
      </c>
      <c r="N4066" s="16" t="n">
        <f aca="false">VLOOKUP(E4066,'Esp. percorsi al 18-10-22'!C:J,8,FALSE())</f>
        <v>25.9712563846256</v>
      </c>
      <c r="Q4066" s="20" t="n">
        <v>12</v>
      </c>
      <c r="R4066" s="17" t="n">
        <f aca="false">+N4066*Q4066</f>
        <v>311.655076615507</v>
      </c>
      <c r="S4066" s="17" t="n">
        <f aca="false">+O4066*Q4066</f>
        <v>0</v>
      </c>
      <c r="T4066" s="17"/>
      <c r="U4066" s="18" t="n">
        <f aca="false">+M4066-L4066</f>
        <v>0.0361111111111111</v>
      </c>
      <c r="V4066" s="18" t="n">
        <f aca="false">+U4066*Q4066</f>
        <v>0.433333333333333</v>
      </c>
      <c r="W4066" s="18"/>
    </row>
    <row r="4067" s="13" customFormat="true" ht="12" hidden="false" customHeight="false" outlineLevel="0" collapsed="false">
      <c r="A4067" s="12" t="n">
        <v>13376</v>
      </c>
      <c r="B4067" s="13" t="s">
        <v>753</v>
      </c>
      <c r="C4067" s="13" t="s">
        <v>265</v>
      </c>
      <c r="D4067" s="13" t="n">
        <v>1</v>
      </c>
      <c r="E4067" s="13" t="n">
        <v>320</v>
      </c>
      <c r="F4067" s="13" t="s">
        <v>756</v>
      </c>
      <c r="G4067" s="13" t="s">
        <v>26</v>
      </c>
      <c r="H4067" s="13" t="s">
        <v>25</v>
      </c>
      <c r="J4067" s="13" t="n">
        <v>1</v>
      </c>
      <c r="K4067" s="13" t="n">
        <v>5600</v>
      </c>
      <c r="L4067" s="14" t="n">
        <v>0.78125</v>
      </c>
      <c r="M4067" s="15" t="n">
        <v>0.815972222222222</v>
      </c>
      <c r="N4067" s="16" t="n">
        <f aca="false">VLOOKUP(E4067,'Esp. percorsi al 18-10-22'!C:J,8,FALSE())</f>
        <v>25.9712563846256</v>
      </c>
      <c r="Q4067" s="20" t="n">
        <v>235</v>
      </c>
      <c r="R4067" s="17" t="n">
        <f aca="false">+N4067*Q4067</f>
        <v>6103.24525038702</v>
      </c>
      <c r="S4067" s="17" t="n">
        <f aca="false">+O4067*Q4067</f>
        <v>0</v>
      </c>
      <c r="T4067" s="17"/>
      <c r="U4067" s="18" t="n">
        <f aca="false">+M4067-L4067</f>
        <v>0.0347222222222222</v>
      </c>
      <c r="V4067" s="18" t="n">
        <f aca="false">+U4067*Q4067</f>
        <v>8.15972222222222</v>
      </c>
      <c r="W4067" s="18"/>
    </row>
    <row r="4068" s="13" customFormat="true" ht="12" hidden="false" customHeight="false" outlineLevel="0" collapsed="false">
      <c r="A4068" s="12" t="n">
        <v>18373</v>
      </c>
      <c r="B4068" s="13" t="s">
        <v>753</v>
      </c>
      <c r="C4068" s="13" t="s">
        <v>265</v>
      </c>
      <c r="D4068" s="13" t="n">
        <v>1</v>
      </c>
      <c r="E4068" s="13" t="n">
        <v>320</v>
      </c>
      <c r="F4068" s="13" t="s">
        <v>756</v>
      </c>
      <c r="G4068" s="13" t="s">
        <v>28</v>
      </c>
      <c r="H4068" s="13" t="s">
        <v>25</v>
      </c>
      <c r="J4068" s="13" t="n">
        <v>1</v>
      </c>
      <c r="K4068" s="13" t="n">
        <v>18373</v>
      </c>
      <c r="L4068" s="14" t="n">
        <v>0.783333333333333</v>
      </c>
      <c r="M4068" s="15" t="n">
        <v>0.819444444444444</v>
      </c>
      <c r="N4068" s="16" t="n">
        <f aca="false">VLOOKUP(E4068,'Esp. percorsi al 18-10-22'!C:J,8,FALSE())</f>
        <v>25.9712563846256</v>
      </c>
      <c r="Q4068" s="20" t="n">
        <v>67</v>
      </c>
      <c r="R4068" s="17" t="n">
        <f aca="false">+N4068*Q4068</f>
        <v>1740.07417776992</v>
      </c>
      <c r="S4068" s="17" t="n">
        <f aca="false">+O4068*Q4068</f>
        <v>0</v>
      </c>
      <c r="T4068" s="17"/>
      <c r="U4068" s="18" t="n">
        <f aca="false">+M4068-L4068</f>
        <v>0.0361111111111111</v>
      </c>
      <c r="V4068" s="18" t="n">
        <f aca="false">+U4068*Q4068</f>
        <v>2.41944444444444</v>
      </c>
      <c r="W4068" s="18"/>
    </row>
    <row r="4069" s="13" customFormat="true" ht="12" hidden="false" customHeight="false" outlineLevel="0" collapsed="false">
      <c r="A4069" s="12" t="n">
        <v>13159</v>
      </c>
      <c r="B4069" s="13" t="s">
        <v>753</v>
      </c>
      <c r="C4069" s="13" t="s">
        <v>265</v>
      </c>
      <c r="D4069" s="13" t="n">
        <v>1</v>
      </c>
      <c r="E4069" s="13" t="n">
        <v>320</v>
      </c>
      <c r="F4069" s="13" t="s">
        <v>756</v>
      </c>
      <c r="G4069" s="13" t="s">
        <v>26</v>
      </c>
      <c r="H4069" s="13" t="s">
        <v>29</v>
      </c>
      <c r="J4069" s="13" t="n">
        <v>1</v>
      </c>
      <c r="K4069" s="13" t="n">
        <v>5721</v>
      </c>
      <c r="L4069" s="14" t="n">
        <v>0.783333333333333</v>
      </c>
      <c r="M4069" s="15" t="n">
        <v>0.815972222222222</v>
      </c>
      <c r="N4069" s="16" t="n">
        <f aca="false">VLOOKUP(E4069,'Esp. percorsi al 18-10-22'!C:J,8,FALSE())</f>
        <v>25.9712563846256</v>
      </c>
      <c r="Q4069" s="20" t="n">
        <v>46</v>
      </c>
      <c r="R4069" s="17" t="n">
        <f aca="false">+N4069*Q4069</f>
        <v>1194.67779369278</v>
      </c>
      <c r="S4069" s="17" t="n">
        <f aca="false">+O4069*Q4069</f>
        <v>0</v>
      </c>
      <c r="T4069" s="17"/>
      <c r="U4069" s="18" t="n">
        <f aca="false">+M4069-L4069</f>
        <v>0.0326388888888889</v>
      </c>
      <c r="V4069" s="18" t="n">
        <f aca="false">+U4069*Q4069</f>
        <v>1.50138888888889</v>
      </c>
      <c r="W4069" s="18"/>
    </row>
    <row r="4070" s="13" customFormat="true" ht="12" hidden="false" customHeight="false" outlineLevel="0" collapsed="false">
      <c r="A4070" s="12" t="n">
        <v>18367</v>
      </c>
      <c r="B4070" s="13" t="s">
        <v>753</v>
      </c>
      <c r="C4070" s="13" t="s">
        <v>265</v>
      </c>
      <c r="D4070" s="13" t="n">
        <v>1</v>
      </c>
      <c r="E4070" s="13" t="n">
        <v>320</v>
      </c>
      <c r="F4070" s="13" t="s">
        <v>756</v>
      </c>
      <c r="G4070" s="13" t="s">
        <v>28</v>
      </c>
      <c r="H4070" s="13" t="s">
        <v>29</v>
      </c>
      <c r="J4070" s="13" t="n">
        <v>1</v>
      </c>
      <c r="K4070" s="13" t="n">
        <v>18367</v>
      </c>
      <c r="L4070" s="14" t="n">
        <v>0.786805555555556</v>
      </c>
      <c r="M4070" s="15" t="n">
        <v>0.822916666666667</v>
      </c>
      <c r="N4070" s="16" t="n">
        <f aca="false">VLOOKUP(E4070,'Esp. percorsi al 18-10-22'!C:J,8,FALSE())</f>
        <v>25.9712563846256</v>
      </c>
      <c r="Q4070" s="20" t="n">
        <v>12</v>
      </c>
      <c r="R4070" s="17" t="n">
        <f aca="false">+N4070*Q4070</f>
        <v>311.655076615507</v>
      </c>
      <c r="S4070" s="17" t="n">
        <f aca="false">+O4070*Q4070</f>
        <v>0</v>
      </c>
      <c r="T4070" s="17"/>
      <c r="U4070" s="18" t="n">
        <f aca="false">+M4070-L4070</f>
        <v>0.0361111111111111</v>
      </c>
      <c r="V4070" s="18" t="n">
        <f aca="false">+U4070*Q4070</f>
        <v>0.433333333333333</v>
      </c>
      <c r="W4070" s="18"/>
    </row>
    <row r="4071" s="13" customFormat="true" ht="12" hidden="false" customHeight="false" outlineLevel="0" collapsed="false">
      <c r="A4071" s="12" t="n">
        <v>16844</v>
      </c>
      <c r="B4071" s="13" t="s">
        <v>753</v>
      </c>
      <c r="C4071" s="13" t="s">
        <v>265</v>
      </c>
      <c r="D4071" s="13" t="n">
        <v>1</v>
      </c>
      <c r="E4071" s="13" t="n">
        <v>320</v>
      </c>
      <c r="F4071" s="13" t="s">
        <v>756</v>
      </c>
      <c r="G4071" s="13" t="s">
        <v>28</v>
      </c>
      <c r="H4071" s="13" t="s">
        <v>25</v>
      </c>
      <c r="J4071" s="13" t="n">
        <v>1</v>
      </c>
      <c r="K4071" s="13" t="n">
        <v>16844</v>
      </c>
      <c r="L4071" s="14" t="n">
        <v>0.797222222222222</v>
      </c>
      <c r="M4071" s="15" t="n">
        <v>0.833333333333333</v>
      </c>
      <c r="N4071" s="16" t="n">
        <f aca="false">VLOOKUP(E4071,'Esp. percorsi al 18-10-22'!C:J,8,FALSE())</f>
        <v>25.9712563846256</v>
      </c>
      <c r="Q4071" s="20" t="n">
        <v>67</v>
      </c>
      <c r="R4071" s="17" t="n">
        <f aca="false">+N4071*Q4071</f>
        <v>1740.07417776992</v>
      </c>
      <c r="S4071" s="17" t="n">
        <f aca="false">+O4071*Q4071</f>
        <v>0</v>
      </c>
      <c r="T4071" s="17"/>
      <c r="U4071" s="18" t="n">
        <f aca="false">+M4071-L4071</f>
        <v>0.0361111111111111</v>
      </c>
      <c r="V4071" s="18" t="n">
        <f aca="false">+U4071*Q4071</f>
        <v>2.41944444444444</v>
      </c>
      <c r="W4071" s="18"/>
    </row>
    <row r="4072" s="13" customFormat="true" ht="12" hidden="false" customHeight="false" outlineLevel="0" collapsed="false">
      <c r="A4072" s="12" t="n">
        <v>13377</v>
      </c>
      <c r="B4072" s="13" t="s">
        <v>753</v>
      </c>
      <c r="C4072" s="13" t="s">
        <v>265</v>
      </c>
      <c r="D4072" s="13" t="n">
        <v>1</v>
      </c>
      <c r="E4072" s="13" t="n">
        <v>320</v>
      </c>
      <c r="F4072" s="13" t="s">
        <v>756</v>
      </c>
      <c r="G4072" s="13" t="s">
        <v>26</v>
      </c>
      <c r="H4072" s="13" t="s">
        <v>25</v>
      </c>
      <c r="J4072" s="13" t="n">
        <v>1</v>
      </c>
      <c r="K4072" s="13" t="n">
        <v>5601</v>
      </c>
      <c r="L4072" s="14" t="n">
        <v>0.802083333333333</v>
      </c>
      <c r="M4072" s="15" t="n">
        <v>0.836805555555555</v>
      </c>
      <c r="N4072" s="16" t="n">
        <f aca="false">VLOOKUP(E4072,'Esp. percorsi al 18-10-22'!C:J,8,FALSE())</f>
        <v>25.9712563846256</v>
      </c>
      <c r="Q4072" s="20" t="n">
        <v>235</v>
      </c>
      <c r="R4072" s="17" t="n">
        <f aca="false">+N4072*Q4072</f>
        <v>6103.24525038702</v>
      </c>
      <c r="S4072" s="17" t="n">
        <f aca="false">+O4072*Q4072</f>
        <v>0</v>
      </c>
      <c r="T4072" s="17"/>
      <c r="U4072" s="18" t="n">
        <f aca="false">+M4072-L4072</f>
        <v>0.0347222222222222</v>
      </c>
      <c r="V4072" s="18" t="n">
        <f aca="false">+U4072*Q4072</f>
        <v>8.15972222222222</v>
      </c>
      <c r="W4072" s="18"/>
    </row>
    <row r="4073" s="13" customFormat="true" ht="12" hidden="false" customHeight="false" outlineLevel="0" collapsed="false">
      <c r="A4073" s="12" t="n">
        <v>8471</v>
      </c>
      <c r="B4073" s="13" t="s">
        <v>753</v>
      </c>
      <c r="C4073" s="13" t="s">
        <v>265</v>
      </c>
      <c r="D4073" s="13" t="n">
        <v>1</v>
      </c>
      <c r="E4073" s="13" t="n">
        <v>320</v>
      </c>
      <c r="F4073" s="13" t="s">
        <v>756</v>
      </c>
      <c r="G4073" s="13" t="s">
        <v>26</v>
      </c>
      <c r="H4073" s="13" t="s">
        <v>29</v>
      </c>
      <c r="J4073" s="13" t="n">
        <v>1</v>
      </c>
      <c r="K4073" s="13" t="n">
        <v>5723</v>
      </c>
      <c r="L4073" s="14" t="n">
        <v>0.804166666666667</v>
      </c>
      <c r="M4073" s="15" t="n">
        <v>0.836805555555555</v>
      </c>
      <c r="N4073" s="16" t="n">
        <f aca="false">VLOOKUP(E4073,'Esp. percorsi al 18-10-22'!C:J,8,FALSE())</f>
        <v>25.9712563846256</v>
      </c>
      <c r="Q4073" s="20" t="n">
        <v>46</v>
      </c>
      <c r="R4073" s="17" t="n">
        <f aca="false">+N4073*Q4073</f>
        <v>1194.67779369278</v>
      </c>
      <c r="S4073" s="17" t="n">
        <f aca="false">+O4073*Q4073</f>
        <v>0</v>
      </c>
      <c r="T4073" s="17"/>
      <c r="U4073" s="18" t="n">
        <f aca="false">+M4073-L4073</f>
        <v>0.0326388888888889</v>
      </c>
      <c r="V4073" s="18" t="n">
        <f aca="false">+U4073*Q4073</f>
        <v>1.50138888888889</v>
      </c>
      <c r="W4073" s="18"/>
    </row>
    <row r="4074" s="13" customFormat="true" ht="12" hidden="false" customHeight="false" outlineLevel="0" collapsed="false">
      <c r="A4074" s="12" t="n">
        <v>18368</v>
      </c>
      <c r="B4074" s="13" t="s">
        <v>753</v>
      </c>
      <c r="C4074" s="13" t="s">
        <v>265</v>
      </c>
      <c r="D4074" s="13" t="n">
        <v>1</v>
      </c>
      <c r="E4074" s="13" t="n">
        <v>320</v>
      </c>
      <c r="F4074" s="13" t="s">
        <v>756</v>
      </c>
      <c r="G4074" s="13" t="s">
        <v>28</v>
      </c>
      <c r="H4074" s="13" t="s">
        <v>29</v>
      </c>
      <c r="J4074" s="13" t="n">
        <v>1</v>
      </c>
      <c r="K4074" s="13" t="n">
        <v>17195</v>
      </c>
      <c r="L4074" s="14" t="n">
        <v>0.814583333333333</v>
      </c>
      <c r="M4074" s="15" t="n">
        <v>0.850694444444444</v>
      </c>
      <c r="N4074" s="16" t="n">
        <f aca="false">VLOOKUP(E4074,'Esp. percorsi al 18-10-22'!C:J,8,FALSE())</f>
        <v>25.9712563846256</v>
      </c>
      <c r="Q4074" s="20" t="n">
        <v>12</v>
      </c>
      <c r="R4074" s="17" t="n">
        <f aca="false">+N4074*Q4074</f>
        <v>311.655076615507</v>
      </c>
      <c r="S4074" s="17" t="n">
        <f aca="false">+O4074*Q4074</f>
        <v>0</v>
      </c>
      <c r="T4074" s="17"/>
      <c r="U4074" s="18" t="n">
        <f aca="false">+M4074-L4074</f>
        <v>0.0361111111111111</v>
      </c>
      <c r="V4074" s="18" t="n">
        <f aca="false">+U4074*Q4074</f>
        <v>0.433333333333333</v>
      </c>
      <c r="W4074" s="18"/>
    </row>
    <row r="4075" s="13" customFormat="true" ht="12" hidden="false" customHeight="false" outlineLevel="0" collapsed="false">
      <c r="A4075" s="12" t="n">
        <v>13378</v>
      </c>
      <c r="B4075" s="13" t="s">
        <v>753</v>
      </c>
      <c r="C4075" s="13" t="s">
        <v>265</v>
      </c>
      <c r="D4075" s="13" t="n">
        <v>1</v>
      </c>
      <c r="E4075" s="13" t="n">
        <v>320</v>
      </c>
      <c r="F4075" s="13" t="s">
        <v>756</v>
      </c>
      <c r="G4075" s="13" t="s">
        <v>26</v>
      </c>
      <c r="H4075" s="13" t="s">
        <v>25</v>
      </c>
      <c r="J4075" s="13" t="n">
        <v>1</v>
      </c>
      <c r="K4075" s="13" t="n">
        <v>5602</v>
      </c>
      <c r="L4075" s="14" t="n">
        <v>0.822916666666667</v>
      </c>
      <c r="M4075" s="15" t="n">
        <v>0.857638888888889</v>
      </c>
      <c r="N4075" s="16" t="n">
        <f aca="false">VLOOKUP(E4075,'Esp. percorsi al 18-10-22'!C:J,8,FALSE())</f>
        <v>25.9712563846256</v>
      </c>
      <c r="Q4075" s="20" t="n">
        <v>235</v>
      </c>
      <c r="R4075" s="17" t="n">
        <f aca="false">+N4075*Q4075</f>
        <v>6103.24525038702</v>
      </c>
      <c r="S4075" s="17" t="n">
        <f aca="false">+O4075*Q4075</f>
        <v>0</v>
      </c>
      <c r="T4075" s="17"/>
      <c r="U4075" s="18" t="n">
        <f aca="false">+M4075-L4075</f>
        <v>0.0347222222222222</v>
      </c>
      <c r="V4075" s="18" t="n">
        <f aca="false">+U4075*Q4075</f>
        <v>8.15972222222222</v>
      </c>
      <c r="W4075" s="18"/>
    </row>
    <row r="4076" s="13" customFormat="true" ht="12" hidden="false" customHeight="false" outlineLevel="0" collapsed="false">
      <c r="A4076" s="12" t="n">
        <v>8525</v>
      </c>
      <c r="B4076" s="13" t="s">
        <v>753</v>
      </c>
      <c r="C4076" s="13" t="s">
        <v>265</v>
      </c>
      <c r="D4076" s="13" t="n">
        <v>1</v>
      </c>
      <c r="E4076" s="13" t="n">
        <v>320</v>
      </c>
      <c r="F4076" s="13" t="s">
        <v>756</v>
      </c>
      <c r="G4076" s="13" t="s">
        <v>26</v>
      </c>
      <c r="H4076" s="13" t="s">
        <v>30</v>
      </c>
      <c r="J4076" s="13" t="n">
        <v>1</v>
      </c>
      <c r="K4076" s="13" t="n">
        <v>5822</v>
      </c>
      <c r="L4076" s="14" t="n">
        <v>0.825</v>
      </c>
      <c r="M4076" s="15" t="n">
        <v>0.857638888888889</v>
      </c>
      <c r="N4076" s="16" t="n">
        <f aca="false">VLOOKUP(E4076,'Esp. percorsi al 18-10-22'!C:J,8,FALSE())</f>
        <v>25.9712563846256</v>
      </c>
      <c r="Q4076" s="20" t="n">
        <v>5</v>
      </c>
      <c r="R4076" s="17" t="n">
        <f aca="false">+N4076*Q4076</f>
        <v>129.856281923128</v>
      </c>
      <c r="S4076" s="17" t="n">
        <f aca="false">+O4076*Q4076</f>
        <v>0</v>
      </c>
      <c r="T4076" s="17"/>
      <c r="U4076" s="18" t="n">
        <f aca="false">+M4076-L4076</f>
        <v>0.0326388888888889</v>
      </c>
      <c r="V4076" s="18" t="n">
        <f aca="false">+U4076*Q4076</f>
        <v>0.163194444444444</v>
      </c>
      <c r="W4076" s="18"/>
    </row>
    <row r="4077" s="13" customFormat="true" ht="12" hidden="false" customHeight="false" outlineLevel="0" collapsed="false">
      <c r="A4077" s="12" t="n">
        <v>16989</v>
      </c>
      <c r="B4077" s="13" t="s">
        <v>753</v>
      </c>
      <c r="C4077" s="13" t="s">
        <v>265</v>
      </c>
      <c r="D4077" s="13" t="n">
        <v>1</v>
      </c>
      <c r="E4077" s="13" t="n">
        <v>320</v>
      </c>
      <c r="F4077" s="13" t="s">
        <v>756</v>
      </c>
      <c r="G4077" s="13" t="s">
        <v>28</v>
      </c>
      <c r="H4077" s="13" t="s">
        <v>25</v>
      </c>
      <c r="J4077" s="13" t="n">
        <v>1</v>
      </c>
      <c r="K4077" s="13" t="n">
        <v>16989</v>
      </c>
      <c r="L4077" s="14" t="n">
        <v>0.838888888888889</v>
      </c>
      <c r="M4077" s="15" t="n">
        <v>0.875</v>
      </c>
      <c r="N4077" s="16" t="n">
        <f aca="false">VLOOKUP(E4077,'Esp. percorsi al 18-10-22'!C:J,8,FALSE())</f>
        <v>25.9712563846256</v>
      </c>
      <c r="Q4077" s="20" t="n">
        <v>67</v>
      </c>
      <c r="R4077" s="17" t="n">
        <f aca="false">+N4077*Q4077</f>
        <v>1740.07417776992</v>
      </c>
      <c r="S4077" s="17" t="n">
        <f aca="false">+O4077*Q4077</f>
        <v>0</v>
      </c>
      <c r="T4077" s="17"/>
      <c r="U4077" s="18" t="n">
        <f aca="false">+M4077-L4077</f>
        <v>0.0361111111111111</v>
      </c>
      <c r="V4077" s="18" t="n">
        <f aca="false">+U4077*Q4077</f>
        <v>2.41944444444444</v>
      </c>
      <c r="W4077" s="18"/>
    </row>
    <row r="4078" s="13" customFormat="true" ht="12" hidden="false" customHeight="false" outlineLevel="0" collapsed="false">
      <c r="A4078" s="12" t="n">
        <v>8405</v>
      </c>
      <c r="B4078" s="13" t="s">
        <v>753</v>
      </c>
      <c r="C4078" s="13" t="s">
        <v>265</v>
      </c>
      <c r="D4078" s="13" t="n">
        <v>1</v>
      </c>
      <c r="E4078" s="13" t="n">
        <v>320</v>
      </c>
      <c r="F4078" s="13" t="s">
        <v>756</v>
      </c>
      <c r="G4078" s="13" t="s">
        <v>26</v>
      </c>
      <c r="H4078" s="13" t="s">
        <v>25</v>
      </c>
      <c r="J4078" s="13" t="n">
        <v>1</v>
      </c>
      <c r="K4078" s="13" t="n">
        <v>5603</v>
      </c>
      <c r="L4078" s="14" t="n">
        <v>0.845833333333333</v>
      </c>
      <c r="M4078" s="15" t="n">
        <v>0.878472222222222</v>
      </c>
      <c r="N4078" s="16" t="n">
        <f aca="false">VLOOKUP(E4078,'Esp. percorsi al 18-10-22'!C:J,8,FALSE())</f>
        <v>25.9712563846256</v>
      </c>
      <c r="Q4078" s="20" t="n">
        <v>235</v>
      </c>
      <c r="R4078" s="17" t="n">
        <f aca="false">+N4078*Q4078</f>
        <v>6103.24525038702</v>
      </c>
      <c r="S4078" s="17" t="n">
        <f aca="false">+O4078*Q4078</f>
        <v>0</v>
      </c>
      <c r="T4078" s="17"/>
      <c r="U4078" s="18" t="n">
        <f aca="false">+M4078-L4078</f>
        <v>0.0326388888888889</v>
      </c>
      <c r="V4078" s="18" t="n">
        <f aca="false">+U4078*Q4078</f>
        <v>7.67013888888889</v>
      </c>
      <c r="W4078" s="18"/>
    </row>
    <row r="4079" s="13" customFormat="true" ht="12" hidden="false" customHeight="false" outlineLevel="0" collapsed="false">
      <c r="A4079" s="12" t="n">
        <v>13163</v>
      </c>
      <c r="B4079" s="13" t="s">
        <v>753</v>
      </c>
      <c r="C4079" s="13" t="s">
        <v>265</v>
      </c>
      <c r="D4079" s="13" t="n">
        <v>1</v>
      </c>
      <c r="E4079" s="13" t="n">
        <v>320</v>
      </c>
      <c r="F4079" s="13" t="s">
        <v>756</v>
      </c>
      <c r="G4079" s="13" t="s">
        <v>26</v>
      </c>
      <c r="H4079" s="13" t="s">
        <v>29</v>
      </c>
      <c r="J4079" s="13" t="n">
        <v>1</v>
      </c>
      <c r="K4079" s="13" t="n">
        <v>5725</v>
      </c>
      <c r="L4079" s="14" t="n">
        <v>0.845833333333333</v>
      </c>
      <c r="M4079" s="15" t="n">
        <v>0.878472222222222</v>
      </c>
      <c r="N4079" s="16" t="n">
        <f aca="false">VLOOKUP(E4079,'Esp. percorsi al 18-10-22'!C:J,8,FALSE())</f>
        <v>25.9712563846256</v>
      </c>
      <c r="Q4079" s="20" t="n">
        <v>46</v>
      </c>
      <c r="R4079" s="17" t="n">
        <f aca="false">+N4079*Q4079</f>
        <v>1194.67779369278</v>
      </c>
      <c r="S4079" s="17" t="n">
        <f aca="false">+O4079*Q4079</f>
        <v>0</v>
      </c>
      <c r="T4079" s="17"/>
      <c r="U4079" s="18" t="n">
        <f aca="false">+M4079-L4079</f>
        <v>0.0326388888888889</v>
      </c>
      <c r="V4079" s="18" t="n">
        <f aca="false">+U4079*Q4079</f>
        <v>1.50138888888889</v>
      </c>
      <c r="W4079" s="18"/>
    </row>
    <row r="4080" s="13" customFormat="true" ht="12" hidden="false" customHeight="false" outlineLevel="0" collapsed="false">
      <c r="A4080" s="12" t="n">
        <v>17254</v>
      </c>
      <c r="B4080" s="13" t="s">
        <v>753</v>
      </c>
      <c r="C4080" s="13" t="s">
        <v>265</v>
      </c>
      <c r="D4080" s="13" t="n">
        <v>1</v>
      </c>
      <c r="E4080" s="13" t="n">
        <v>320</v>
      </c>
      <c r="F4080" s="13" t="s">
        <v>756</v>
      </c>
      <c r="G4080" s="13" t="s">
        <v>28</v>
      </c>
      <c r="H4080" s="13" t="s">
        <v>29</v>
      </c>
      <c r="J4080" s="13" t="n">
        <v>1</v>
      </c>
      <c r="K4080" s="13" t="n">
        <v>17254</v>
      </c>
      <c r="L4080" s="14" t="n">
        <v>0.849305555555556</v>
      </c>
      <c r="M4080" s="15" t="n">
        <v>0.885416666666667</v>
      </c>
      <c r="N4080" s="16" t="n">
        <f aca="false">VLOOKUP(E4080,'Esp. percorsi al 18-10-22'!C:J,8,FALSE())</f>
        <v>25.9712563846256</v>
      </c>
      <c r="Q4080" s="20" t="n">
        <v>12</v>
      </c>
      <c r="R4080" s="17" t="n">
        <f aca="false">+N4080*Q4080</f>
        <v>311.655076615507</v>
      </c>
      <c r="S4080" s="17" t="n">
        <f aca="false">+O4080*Q4080</f>
        <v>0</v>
      </c>
      <c r="T4080" s="17"/>
      <c r="U4080" s="18" t="n">
        <f aca="false">+M4080-L4080</f>
        <v>0.0361111111111111</v>
      </c>
      <c r="V4080" s="18" t="n">
        <f aca="false">+U4080*Q4080</f>
        <v>0.433333333333333</v>
      </c>
      <c r="W4080" s="18"/>
    </row>
    <row r="4081" s="13" customFormat="true" ht="12" hidden="false" customHeight="false" outlineLevel="0" collapsed="false">
      <c r="A4081" s="12" t="n">
        <v>16995</v>
      </c>
      <c r="B4081" s="13" t="s">
        <v>753</v>
      </c>
      <c r="C4081" s="13" t="s">
        <v>265</v>
      </c>
      <c r="D4081" s="13" t="n">
        <v>1</v>
      </c>
      <c r="E4081" s="13" t="n">
        <v>320</v>
      </c>
      <c r="F4081" s="13" t="s">
        <v>756</v>
      </c>
      <c r="G4081" s="13" t="s">
        <v>28</v>
      </c>
      <c r="H4081" s="13" t="s">
        <v>25</v>
      </c>
      <c r="J4081" s="13" t="n">
        <v>1</v>
      </c>
      <c r="K4081" s="13" t="n">
        <v>16995</v>
      </c>
      <c r="L4081" s="14" t="n">
        <v>0.884027777777778</v>
      </c>
      <c r="M4081" s="15" t="n">
        <v>0.91875</v>
      </c>
      <c r="N4081" s="16" t="n">
        <f aca="false">VLOOKUP(E4081,'Esp. percorsi al 18-10-22'!C:J,8,FALSE())</f>
        <v>25.9712563846256</v>
      </c>
      <c r="Q4081" s="20" t="n">
        <v>67</v>
      </c>
      <c r="R4081" s="17" t="n">
        <f aca="false">+N4081*Q4081</f>
        <v>1740.07417776992</v>
      </c>
      <c r="S4081" s="17" t="n">
        <f aca="false">+O4081*Q4081</f>
        <v>0</v>
      </c>
      <c r="T4081" s="17"/>
      <c r="U4081" s="18" t="n">
        <f aca="false">+M4081-L4081</f>
        <v>0.0347222222222222</v>
      </c>
      <c r="V4081" s="18" t="n">
        <f aca="false">+U4081*Q4081</f>
        <v>2.32638888888889</v>
      </c>
      <c r="W4081" s="18"/>
    </row>
    <row r="4082" s="13" customFormat="true" ht="12" hidden="false" customHeight="false" outlineLevel="0" collapsed="false">
      <c r="A4082" s="12" t="n">
        <v>8473</v>
      </c>
      <c r="B4082" s="13" t="s">
        <v>753</v>
      </c>
      <c r="C4082" s="13" t="s">
        <v>265</v>
      </c>
      <c r="D4082" s="13" t="n">
        <v>1</v>
      </c>
      <c r="E4082" s="13" t="n">
        <v>320</v>
      </c>
      <c r="F4082" s="13" t="s">
        <v>756</v>
      </c>
      <c r="G4082" s="13" t="s">
        <v>26</v>
      </c>
      <c r="H4082" s="13" t="s">
        <v>29</v>
      </c>
      <c r="J4082" s="13" t="n">
        <v>1</v>
      </c>
      <c r="K4082" s="13" t="n">
        <v>5727</v>
      </c>
      <c r="L4082" s="14" t="n">
        <v>0.8875</v>
      </c>
      <c r="M4082" s="15" t="n">
        <v>0.920138888888889</v>
      </c>
      <c r="N4082" s="16" t="n">
        <f aca="false">VLOOKUP(E4082,'Esp. percorsi al 18-10-22'!C:J,8,FALSE())</f>
        <v>25.9712563846256</v>
      </c>
      <c r="Q4082" s="20" t="n">
        <v>46</v>
      </c>
      <c r="R4082" s="17" t="n">
        <f aca="false">+N4082*Q4082</f>
        <v>1194.67779369278</v>
      </c>
      <c r="S4082" s="17" t="n">
        <f aca="false">+O4082*Q4082</f>
        <v>0</v>
      </c>
      <c r="T4082" s="17"/>
      <c r="U4082" s="18" t="n">
        <f aca="false">+M4082-L4082</f>
        <v>0.0326388888888889</v>
      </c>
      <c r="V4082" s="18" t="n">
        <f aca="false">+U4082*Q4082</f>
        <v>1.50138888888889</v>
      </c>
      <c r="W4082" s="18"/>
    </row>
    <row r="4083" s="13" customFormat="true" ht="12" hidden="false" customHeight="false" outlineLevel="0" collapsed="false">
      <c r="A4083" s="12" t="n">
        <v>8406</v>
      </c>
      <c r="B4083" s="13" t="s">
        <v>753</v>
      </c>
      <c r="C4083" s="13" t="s">
        <v>265</v>
      </c>
      <c r="D4083" s="13" t="n">
        <v>1</v>
      </c>
      <c r="E4083" s="13" t="n">
        <v>320</v>
      </c>
      <c r="F4083" s="13" t="s">
        <v>756</v>
      </c>
      <c r="G4083" s="13" t="s">
        <v>26</v>
      </c>
      <c r="H4083" s="13" t="s">
        <v>25</v>
      </c>
      <c r="J4083" s="13" t="n">
        <v>1</v>
      </c>
      <c r="K4083" s="13" t="n">
        <v>5604</v>
      </c>
      <c r="L4083" s="14" t="n">
        <v>0.8875</v>
      </c>
      <c r="M4083" s="15" t="n">
        <v>0.920138888888889</v>
      </c>
      <c r="N4083" s="16" t="n">
        <f aca="false">VLOOKUP(E4083,'Esp. percorsi al 18-10-22'!C:J,8,FALSE())</f>
        <v>25.9712563846256</v>
      </c>
      <c r="Q4083" s="20" t="n">
        <v>235</v>
      </c>
      <c r="R4083" s="17" t="n">
        <f aca="false">+N4083*Q4083</f>
        <v>6103.24525038702</v>
      </c>
      <c r="S4083" s="17" t="n">
        <f aca="false">+O4083*Q4083</f>
        <v>0</v>
      </c>
      <c r="T4083" s="17"/>
      <c r="U4083" s="18" t="n">
        <f aca="false">+M4083-L4083</f>
        <v>0.0326388888888889</v>
      </c>
      <c r="V4083" s="18" t="n">
        <f aca="false">+U4083*Q4083</f>
        <v>7.67013888888889</v>
      </c>
      <c r="W4083" s="18"/>
    </row>
    <row r="4084" s="13" customFormat="true" ht="12" hidden="false" customHeight="false" outlineLevel="0" collapsed="false">
      <c r="A4084" s="12" t="n">
        <v>17318</v>
      </c>
      <c r="B4084" s="13" t="s">
        <v>753</v>
      </c>
      <c r="C4084" s="13" t="s">
        <v>265</v>
      </c>
      <c r="D4084" s="13" t="n">
        <v>1</v>
      </c>
      <c r="E4084" s="13" t="n">
        <v>320</v>
      </c>
      <c r="F4084" s="13" t="s">
        <v>756</v>
      </c>
      <c r="G4084" s="13" t="s">
        <v>28</v>
      </c>
      <c r="H4084" s="13" t="s">
        <v>29</v>
      </c>
      <c r="J4084" s="13" t="n">
        <v>1</v>
      </c>
      <c r="K4084" s="13" t="n">
        <v>17318</v>
      </c>
      <c r="L4084" s="14" t="n">
        <v>0.889583333333333</v>
      </c>
      <c r="M4084" s="15" t="n">
        <v>0.924305555555556</v>
      </c>
      <c r="N4084" s="16" t="n">
        <f aca="false">VLOOKUP(E4084,'Esp. percorsi al 18-10-22'!C:J,8,FALSE())</f>
        <v>25.9712563846256</v>
      </c>
      <c r="Q4084" s="20" t="n">
        <v>12</v>
      </c>
      <c r="R4084" s="17" t="n">
        <f aca="false">+N4084*Q4084</f>
        <v>311.655076615507</v>
      </c>
      <c r="S4084" s="17" t="n">
        <f aca="false">+O4084*Q4084</f>
        <v>0</v>
      </c>
      <c r="T4084" s="17"/>
      <c r="U4084" s="18" t="n">
        <f aca="false">+M4084-L4084</f>
        <v>0.0347222222222222</v>
      </c>
      <c r="V4084" s="18" t="n">
        <f aca="false">+U4084*Q4084</f>
        <v>0.416666666666667</v>
      </c>
      <c r="W4084" s="18"/>
    </row>
    <row r="4085" s="13" customFormat="true" ht="12" hidden="false" customHeight="false" outlineLevel="0" collapsed="false">
      <c r="A4085" s="12" t="n">
        <v>18374</v>
      </c>
      <c r="B4085" s="13" t="s">
        <v>753</v>
      </c>
      <c r="C4085" s="13" t="s">
        <v>265</v>
      </c>
      <c r="D4085" s="13" t="n">
        <v>1</v>
      </c>
      <c r="E4085" s="13" t="n">
        <v>320</v>
      </c>
      <c r="F4085" s="13" t="s">
        <v>756</v>
      </c>
      <c r="G4085" s="13" t="s">
        <v>28</v>
      </c>
      <c r="H4085" s="13" t="s">
        <v>25</v>
      </c>
      <c r="J4085" s="13" t="n">
        <v>1</v>
      </c>
      <c r="K4085" s="13" t="n">
        <v>16992</v>
      </c>
      <c r="L4085" s="14" t="n">
        <v>0.927777777777778</v>
      </c>
      <c r="M4085" s="15" t="n">
        <v>0.9625</v>
      </c>
      <c r="N4085" s="16" t="n">
        <f aca="false">VLOOKUP(E4085,'Esp. percorsi al 18-10-22'!C:J,8,FALSE())</f>
        <v>25.9712563846256</v>
      </c>
      <c r="Q4085" s="20" t="n">
        <v>67</v>
      </c>
      <c r="R4085" s="17" t="n">
        <f aca="false">+N4085*Q4085</f>
        <v>1740.07417776992</v>
      </c>
      <c r="S4085" s="17" t="n">
        <f aca="false">+O4085*Q4085</f>
        <v>0</v>
      </c>
      <c r="T4085" s="17"/>
      <c r="U4085" s="18" t="n">
        <f aca="false">+M4085-L4085</f>
        <v>0.0347222222222222</v>
      </c>
      <c r="V4085" s="18" t="n">
        <f aca="false">+U4085*Q4085</f>
        <v>2.32638888888889</v>
      </c>
      <c r="W4085" s="18"/>
    </row>
    <row r="4086" s="13" customFormat="true" ht="12" hidden="false" customHeight="false" outlineLevel="0" collapsed="false">
      <c r="A4086" s="12" t="n">
        <v>17256</v>
      </c>
      <c r="B4086" s="13" t="s">
        <v>753</v>
      </c>
      <c r="C4086" s="13" t="s">
        <v>265</v>
      </c>
      <c r="D4086" s="13" t="n">
        <v>1</v>
      </c>
      <c r="E4086" s="13" t="n">
        <v>320</v>
      </c>
      <c r="F4086" s="13" t="s">
        <v>756</v>
      </c>
      <c r="G4086" s="13" t="s">
        <v>28</v>
      </c>
      <c r="H4086" s="13" t="s">
        <v>29</v>
      </c>
      <c r="J4086" s="13" t="n">
        <v>1</v>
      </c>
      <c r="K4086" s="13" t="n">
        <v>17256</v>
      </c>
      <c r="L4086" s="14" t="n">
        <v>0.934722222222222</v>
      </c>
      <c r="M4086" s="15" t="n">
        <v>0.969444444444444</v>
      </c>
      <c r="N4086" s="16" t="n">
        <f aca="false">VLOOKUP(E4086,'Esp. percorsi al 18-10-22'!C:J,8,FALSE())</f>
        <v>25.9712563846256</v>
      </c>
      <c r="Q4086" s="20" t="n">
        <v>12</v>
      </c>
      <c r="R4086" s="17" t="n">
        <f aca="false">+N4086*Q4086</f>
        <v>311.655076615507</v>
      </c>
      <c r="S4086" s="17" t="n">
        <f aca="false">+O4086*Q4086</f>
        <v>0</v>
      </c>
      <c r="T4086" s="17"/>
      <c r="U4086" s="18" t="n">
        <f aca="false">+M4086-L4086</f>
        <v>0.0347222222222222</v>
      </c>
      <c r="V4086" s="18" t="n">
        <f aca="false">+U4086*Q4086</f>
        <v>0.416666666666667</v>
      </c>
      <c r="W4086" s="18"/>
    </row>
    <row r="4087" s="13" customFormat="true" ht="12" hidden="false" customHeight="false" outlineLevel="0" collapsed="false">
      <c r="A4087" s="12" t="n">
        <v>17320</v>
      </c>
      <c r="B4087" s="13" t="s">
        <v>753</v>
      </c>
      <c r="C4087" s="13" t="s">
        <v>265</v>
      </c>
      <c r="D4087" s="13" t="n">
        <v>1</v>
      </c>
      <c r="E4087" s="13" t="n">
        <v>320</v>
      </c>
      <c r="F4087" s="13" t="s">
        <v>756</v>
      </c>
      <c r="G4087" s="13" t="s">
        <v>28</v>
      </c>
      <c r="H4087" s="13" t="s">
        <v>29</v>
      </c>
      <c r="J4087" s="13" t="n">
        <v>1</v>
      </c>
      <c r="K4087" s="13" t="n">
        <v>17320</v>
      </c>
      <c r="L4087" s="14" t="n">
        <v>0.976388888888889</v>
      </c>
      <c r="M4087" s="15" t="n">
        <v>1.01111111111111</v>
      </c>
      <c r="N4087" s="16" t="n">
        <f aca="false">VLOOKUP(E4087,'Esp. percorsi al 18-10-22'!C:J,8,FALSE())</f>
        <v>25.9712563846256</v>
      </c>
      <c r="Q4087" s="20" t="n">
        <v>12</v>
      </c>
      <c r="R4087" s="17" t="n">
        <f aca="false">+N4087*Q4087</f>
        <v>311.655076615507</v>
      </c>
      <c r="S4087" s="17" t="n">
        <f aca="false">+O4087*Q4087</f>
        <v>0</v>
      </c>
      <c r="T4087" s="17"/>
      <c r="U4087" s="18" t="n">
        <f aca="false">+M4087-L4087</f>
        <v>0.0347222222222222</v>
      </c>
      <c r="V4087" s="18" t="n">
        <f aca="false">+U4087*Q4087</f>
        <v>0.416666666666667</v>
      </c>
      <c r="W4087" s="18"/>
    </row>
    <row r="4088" s="13" customFormat="true" ht="12" hidden="false" customHeight="false" outlineLevel="0" collapsed="false">
      <c r="A4088" s="12" t="n">
        <v>16997</v>
      </c>
      <c r="B4088" s="13" t="s">
        <v>753</v>
      </c>
      <c r="C4088" s="13" t="s">
        <v>265</v>
      </c>
      <c r="D4088" s="13" t="n">
        <v>1</v>
      </c>
      <c r="E4088" s="13" t="n">
        <v>320</v>
      </c>
      <c r="F4088" s="13" t="s">
        <v>756</v>
      </c>
      <c r="G4088" s="13" t="s">
        <v>28</v>
      </c>
      <c r="H4088" s="13" t="s">
        <v>25</v>
      </c>
      <c r="J4088" s="13" t="n">
        <v>1</v>
      </c>
      <c r="K4088" s="13" t="n">
        <v>16997</v>
      </c>
      <c r="L4088" s="14" t="n">
        <v>0.976388888888889</v>
      </c>
      <c r="M4088" s="15" t="n">
        <v>1.01111111111111</v>
      </c>
      <c r="N4088" s="16" t="n">
        <f aca="false">VLOOKUP(E4088,'Esp. percorsi al 18-10-22'!C:J,8,FALSE())</f>
        <v>25.9712563846256</v>
      </c>
      <c r="Q4088" s="20" t="n">
        <v>67</v>
      </c>
      <c r="R4088" s="17" t="n">
        <f aca="false">+N4088*Q4088</f>
        <v>1740.07417776992</v>
      </c>
      <c r="S4088" s="17" t="n">
        <f aca="false">+O4088*Q4088</f>
        <v>0</v>
      </c>
      <c r="T4088" s="17"/>
      <c r="U4088" s="18" t="n">
        <f aca="false">+M4088-L4088</f>
        <v>0.0347222222222222</v>
      </c>
      <c r="V4088" s="18" t="n">
        <f aca="false">+U4088*Q4088</f>
        <v>2.32638888888889</v>
      </c>
      <c r="W4088" s="18"/>
    </row>
    <row r="4089" s="13" customFormat="true" ht="12" hidden="false" customHeight="false" outlineLevel="0" collapsed="false">
      <c r="A4089" s="12" t="n">
        <v>8514</v>
      </c>
      <c r="B4089" s="13" t="s">
        <v>753</v>
      </c>
      <c r="C4089" s="13" t="s">
        <v>265</v>
      </c>
      <c r="D4089" s="13" t="n">
        <v>1</v>
      </c>
      <c r="E4089" s="13" t="n">
        <v>321</v>
      </c>
      <c r="F4089" s="13" t="s">
        <v>757</v>
      </c>
      <c r="G4089" s="13" t="s">
        <v>26</v>
      </c>
      <c r="H4089" s="13" t="s">
        <v>30</v>
      </c>
      <c r="J4089" s="13" t="n">
        <v>1</v>
      </c>
      <c r="K4089" s="13" t="n">
        <v>5810</v>
      </c>
      <c r="L4089" s="14" t="n">
        <v>0.5125</v>
      </c>
      <c r="M4089" s="15" t="n">
        <v>0.548611111111111</v>
      </c>
      <c r="N4089" s="16" t="n">
        <f aca="false">VLOOKUP(E4089,'Esp. percorsi al 18-10-22'!C:J,8,FALSE())</f>
        <v>27.3019933651758</v>
      </c>
      <c r="Q4089" s="20" t="n">
        <v>5</v>
      </c>
      <c r="R4089" s="17" t="n">
        <f aca="false">+N4089*Q4089</f>
        <v>136.509966825879</v>
      </c>
      <c r="S4089" s="17" t="n">
        <f aca="false">+O4089*Q4089</f>
        <v>0</v>
      </c>
      <c r="T4089" s="17"/>
      <c r="U4089" s="18" t="n">
        <f aca="false">+M4089-L4089</f>
        <v>0.0361111111111111</v>
      </c>
      <c r="V4089" s="18" t="n">
        <f aca="false">+U4089*Q4089</f>
        <v>0.180555555555556</v>
      </c>
      <c r="W4089" s="18"/>
    </row>
    <row r="4090" s="13" customFormat="true" ht="12" hidden="false" customHeight="false" outlineLevel="0" collapsed="false">
      <c r="A4090" s="12" t="n">
        <v>8407</v>
      </c>
      <c r="B4090" s="13" t="s">
        <v>753</v>
      </c>
      <c r="C4090" s="13" t="s">
        <v>265</v>
      </c>
      <c r="D4090" s="13" t="n">
        <v>1</v>
      </c>
      <c r="E4090" s="13" t="n">
        <v>321</v>
      </c>
      <c r="F4090" s="13" t="s">
        <v>757</v>
      </c>
      <c r="G4090" s="13" t="s">
        <v>26</v>
      </c>
      <c r="H4090" s="13" t="s">
        <v>25</v>
      </c>
      <c r="J4090" s="13" t="n">
        <v>1</v>
      </c>
      <c r="K4090" s="13" t="n">
        <v>5605</v>
      </c>
      <c r="L4090" s="14" t="n">
        <v>0.929166666666667</v>
      </c>
      <c r="M4090" s="15" t="n">
        <v>0.965277777777778</v>
      </c>
      <c r="N4090" s="16" t="n">
        <f aca="false">VLOOKUP(E4090,'Esp. percorsi al 18-10-22'!C:J,8,FALSE())</f>
        <v>27.3019933651758</v>
      </c>
      <c r="Q4090" s="20" t="n">
        <v>235</v>
      </c>
      <c r="R4090" s="17" t="n">
        <f aca="false">+N4090*Q4090</f>
        <v>6415.96844081631</v>
      </c>
      <c r="S4090" s="17" t="n">
        <f aca="false">+O4090*Q4090</f>
        <v>0</v>
      </c>
      <c r="T4090" s="17"/>
      <c r="U4090" s="18" t="n">
        <f aca="false">+M4090-L4090</f>
        <v>0.0361111111111111</v>
      </c>
      <c r="V4090" s="18" t="n">
        <f aca="false">+U4090*Q4090</f>
        <v>8.48611111111111</v>
      </c>
      <c r="W4090" s="18"/>
    </row>
    <row r="4091" s="13" customFormat="true" ht="12" hidden="false" customHeight="false" outlineLevel="0" collapsed="false">
      <c r="A4091" s="12" t="n">
        <v>8516</v>
      </c>
      <c r="B4091" s="13" t="s">
        <v>753</v>
      </c>
      <c r="C4091" s="13" t="s">
        <v>265</v>
      </c>
      <c r="D4091" s="13" t="n">
        <v>1</v>
      </c>
      <c r="E4091" s="13" t="n">
        <v>324</v>
      </c>
      <c r="F4091" s="13" t="s">
        <v>758</v>
      </c>
      <c r="G4091" s="13" t="s">
        <v>26</v>
      </c>
      <c r="H4091" s="13" t="s">
        <v>30</v>
      </c>
      <c r="J4091" s="13" t="n">
        <v>1</v>
      </c>
      <c r="K4091" s="13" t="n">
        <v>5813</v>
      </c>
      <c r="L4091" s="14" t="n">
        <v>0.575</v>
      </c>
      <c r="M4091" s="15" t="n">
        <v>0.602083333333333</v>
      </c>
      <c r="N4091" s="16" t="n">
        <f aca="false">VLOOKUP(E4091,'Esp. percorsi al 18-10-22'!C:J,8,FALSE())</f>
        <v>23.8026940776181</v>
      </c>
      <c r="Q4091" s="20" t="n">
        <v>5</v>
      </c>
      <c r="R4091" s="17" t="n">
        <f aca="false">+N4091*Q4091</f>
        <v>119.013470388091</v>
      </c>
      <c r="S4091" s="17" t="n">
        <f aca="false">+O4091*Q4091</f>
        <v>0</v>
      </c>
      <c r="T4091" s="17"/>
      <c r="U4091" s="18" t="n">
        <f aca="false">+M4091-L4091</f>
        <v>0.0270833333333333</v>
      </c>
      <c r="V4091" s="18" t="n">
        <f aca="false">+U4091*Q4091</f>
        <v>0.135416666666667</v>
      </c>
      <c r="W4091" s="18"/>
    </row>
    <row r="4092" s="13" customFormat="true" ht="12" hidden="false" customHeight="false" outlineLevel="0" collapsed="false">
      <c r="A4092" s="12" t="n">
        <v>17616</v>
      </c>
      <c r="B4092" s="13" t="s">
        <v>753</v>
      </c>
      <c r="C4092" s="13" t="s">
        <v>265</v>
      </c>
      <c r="D4092" s="13" t="n">
        <v>1</v>
      </c>
      <c r="E4092" s="13" t="n">
        <v>326</v>
      </c>
      <c r="F4092" s="13" t="s">
        <v>759</v>
      </c>
      <c r="G4092" s="13" t="s">
        <v>26</v>
      </c>
      <c r="H4092" s="13" t="s">
        <v>25</v>
      </c>
      <c r="J4092" s="13" t="n">
        <v>1</v>
      </c>
      <c r="K4092" s="13" t="n">
        <v>17616</v>
      </c>
      <c r="L4092" s="14" t="n">
        <v>0.274305555555555</v>
      </c>
      <c r="M4092" s="15" t="n">
        <v>0.276388888888889</v>
      </c>
      <c r="N4092" s="16" t="n">
        <f aca="false">VLOOKUP(E4092,'Esp. percorsi al 18-10-22'!C:J,8,FALSE())</f>
        <v>0.93</v>
      </c>
      <c r="Q4092" s="20" t="n">
        <v>235</v>
      </c>
      <c r="R4092" s="17" t="n">
        <f aca="false">+N4092*Q4092</f>
        <v>218.55</v>
      </c>
      <c r="S4092" s="17" t="n">
        <f aca="false">+O4092*Q4092</f>
        <v>0</v>
      </c>
      <c r="T4092" s="17"/>
      <c r="U4092" s="18" t="n">
        <f aca="false">+M4092-L4092</f>
        <v>0.00208333333333333</v>
      </c>
      <c r="V4092" s="18" t="n">
        <f aca="false">+U4092*Q4092</f>
        <v>0.489583333333333</v>
      </c>
      <c r="W4092" s="18"/>
    </row>
    <row r="4093" s="13" customFormat="true" ht="12" hidden="false" customHeight="false" outlineLevel="0" collapsed="false">
      <c r="A4093" s="12" t="n">
        <v>13326</v>
      </c>
      <c r="B4093" s="13" t="s">
        <v>753</v>
      </c>
      <c r="C4093" s="13" t="s">
        <v>265</v>
      </c>
      <c r="D4093" s="13" t="n">
        <v>1</v>
      </c>
      <c r="E4093" s="13" t="n">
        <v>326</v>
      </c>
      <c r="F4093" s="13" t="s">
        <v>759</v>
      </c>
      <c r="G4093" s="13" t="s">
        <v>42</v>
      </c>
      <c r="H4093" s="13" t="n">
        <v>6</v>
      </c>
      <c r="J4093" s="13" t="n">
        <v>1</v>
      </c>
      <c r="K4093" s="13" t="n">
        <v>13326</v>
      </c>
      <c r="L4093" s="14" t="n">
        <v>0.284722222222222</v>
      </c>
      <c r="M4093" s="15" t="n">
        <v>0.286805555555556</v>
      </c>
      <c r="N4093" s="16" t="n">
        <f aca="false">VLOOKUP(E4093,'Esp. percorsi al 18-10-22'!C:J,8,FALSE())</f>
        <v>0.93</v>
      </c>
      <c r="Q4093" s="20" t="n">
        <v>35</v>
      </c>
      <c r="R4093" s="17" t="n">
        <f aca="false">+N4093*Q4093</f>
        <v>32.55</v>
      </c>
      <c r="S4093" s="17" t="n">
        <f aca="false">+O4093*Q4093</f>
        <v>0</v>
      </c>
      <c r="T4093" s="17"/>
      <c r="U4093" s="18" t="n">
        <f aca="false">+M4093-L4093</f>
        <v>0.00208333333333333</v>
      </c>
      <c r="V4093" s="18" t="n">
        <f aca="false">+U4093*Q4093</f>
        <v>0.0729166666666667</v>
      </c>
      <c r="W4093" s="18"/>
    </row>
    <row r="4094" s="13" customFormat="true" ht="12" hidden="false" customHeight="false" outlineLevel="0" collapsed="false">
      <c r="A4094" s="12" t="n">
        <v>13379</v>
      </c>
      <c r="B4094" s="13" t="s">
        <v>753</v>
      </c>
      <c r="C4094" s="13" t="s">
        <v>265</v>
      </c>
      <c r="D4094" s="13" t="n">
        <v>1</v>
      </c>
      <c r="E4094" s="13" t="n">
        <v>326</v>
      </c>
      <c r="F4094" s="13" t="s">
        <v>759</v>
      </c>
      <c r="G4094" s="13" t="s">
        <v>250</v>
      </c>
      <c r="H4094" s="13" t="s">
        <v>25</v>
      </c>
      <c r="J4094" s="13" t="n">
        <v>1</v>
      </c>
      <c r="K4094" s="13" t="n">
        <v>13379</v>
      </c>
      <c r="L4094" s="14" t="n">
        <v>0.284722222222222</v>
      </c>
      <c r="M4094" s="15" t="n">
        <v>0.286805555555556</v>
      </c>
      <c r="N4094" s="16" t="n">
        <f aca="false">VLOOKUP(E4094,'Esp. percorsi al 18-10-22'!C:J,8,FALSE())</f>
        <v>0.93</v>
      </c>
      <c r="Q4094" s="20" t="n">
        <v>27</v>
      </c>
      <c r="R4094" s="17" t="n">
        <f aca="false">+N4094*Q4094</f>
        <v>25.11</v>
      </c>
      <c r="S4094" s="17" t="n">
        <f aca="false">+O4094*Q4094</f>
        <v>0</v>
      </c>
      <c r="T4094" s="17"/>
      <c r="U4094" s="18" t="n">
        <f aca="false">+M4094-L4094</f>
        <v>0.00208333333333333</v>
      </c>
      <c r="V4094" s="18" t="n">
        <f aca="false">+U4094*Q4094</f>
        <v>0.05625</v>
      </c>
      <c r="W4094" s="18"/>
    </row>
    <row r="4095" s="13" customFormat="true" ht="12" hidden="false" customHeight="false" outlineLevel="0" collapsed="false">
      <c r="A4095" s="12" t="n">
        <v>17907</v>
      </c>
      <c r="B4095" s="13" t="s">
        <v>753</v>
      </c>
      <c r="C4095" s="13" t="s">
        <v>265</v>
      </c>
      <c r="D4095" s="13" t="n">
        <v>1</v>
      </c>
      <c r="E4095" s="13" t="n">
        <v>326</v>
      </c>
      <c r="F4095" s="13" t="s">
        <v>759</v>
      </c>
      <c r="G4095" s="13" t="s">
        <v>42</v>
      </c>
      <c r="H4095" s="13" t="s">
        <v>27</v>
      </c>
      <c r="J4095" s="13" t="n">
        <v>1</v>
      </c>
      <c r="K4095" s="13" t="n">
        <v>17907</v>
      </c>
      <c r="L4095" s="14" t="n">
        <v>0.284722222222222</v>
      </c>
      <c r="M4095" s="15" t="n">
        <v>0.286805555555556</v>
      </c>
      <c r="N4095" s="16" t="n">
        <f aca="false">VLOOKUP(E4095,'Esp. percorsi al 18-10-22'!C:J,8,FALSE())</f>
        <v>0.93</v>
      </c>
      <c r="Q4095" s="20" t="n">
        <v>173</v>
      </c>
      <c r="R4095" s="17" t="n">
        <f aca="false">+N4095*Q4095</f>
        <v>160.89</v>
      </c>
      <c r="S4095" s="17" t="n">
        <f aca="false">+O4095*Q4095</f>
        <v>0</v>
      </c>
      <c r="T4095" s="17"/>
      <c r="U4095" s="18" t="n">
        <f aca="false">+M4095-L4095</f>
        <v>0.00208333333333333</v>
      </c>
      <c r="V4095" s="18" t="n">
        <f aca="false">+U4095*Q4095</f>
        <v>0.360416666666667</v>
      </c>
      <c r="W4095" s="18"/>
    </row>
    <row r="4096" s="13" customFormat="true" ht="12" hidden="false" customHeight="false" outlineLevel="0" collapsed="false">
      <c r="A4096" s="12" t="n">
        <v>16923</v>
      </c>
      <c r="B4096" s="13" t="s">
        <v>753</v>
      </c>
      <c r="C4096" s="13" t="s">
        <v>265</v>
      </c>
      <c r="D4096" s="13" t="n">
        <v>2</v>
      </c>
      <c r="E4096" s="13" t="n">
        <v>331</v>
      </c>
      <c r="F4096" s="13" t="s">
        <v>760</v>
      </c>
      <c r="G4096" s="13" t="s">
        <v>28</v>
      </c>
      <c r="H4096" s="13" t="s">
        <v>25</v>
      </c>
      <c r="J4096" s="13" t="n">
        <v>1</v>
      </c>
      <c r="K4096" s="13" t="n">
        <v>16923</v>
      </c>
      <c r="L4096" s="14" t="n">
        <v>0.2125</v>
      </c>
      <c r="M4096" s="15" t="n">
        <v>0.220833333333333</v>
      </c>
      <c r="N4096" s="16" t="n">
        <f aca="false">VLOOKUP(E4096,'Esp. percorsi al 18-10-22'!C:J,8,FALSE())</f>
        <v>3.78858907651139</v>
      </c>
      <c r="Q4096" s="20" t="n">
        <v>67</v>
      </c>
      <c r="R4096" s="17" t="n">
        <f aca="false">+N4096*Q4096</f>
        <v>253.835468126263</v>
      </c>
      <c r="S4096" s="17" t="n">
        <f aca="false">+O4096*Q4096</f>
        <v>0</v>
      </c>
      <c r="T4096" s="17"/>
      <c r="U4096" s="18" t="n">
        <f aca="false">+M4096-L4096</f>
        <v>0.00833333333333333</v>
      </c>
      <c r="V4096" s="18" t="n">
        <f aca="false">+U4096*Q4096</f>
        <v>0.558333333333333</v>
      </c>
      <c r="W4096" s="18"/>
    </row>
    <row r="4097" s="13" customFormat="true" ht="12" hidden="false" customHeight="false" outlineLevel="0" collapsed="false">
      <c r="A4097" s="12" t="n">
        <v>8439</v>
      </c>
      <c r="B4097" s="13" t="s">
        <v>753</v>
      </c>
      <c r="C4097" s="13" t="s">
        <v>265</v>
      </c>
      <c r="D4097" s="13" t="n">
        <v>2</v>
      </c>
      <c r="E4097" s="13" t="n">
        <v>331</v>
      </c>
      <c r="F4097" s="13" t="s">
        <v>760</v>
      </c>
      <c r="G4097" s="13" t="s">
        <v>26</v>
      </c>
      <c r="H4097" s="13" t="s">
        <v>25</v>
      </c>
      <c r="J4097" s="13" t="n">
        <v>1</v>
      </c>
      <c r="K4097" s="13" t="n">
        <v>5637</v>
      </c>
      <c r="L4097" s="14" t="n">
        <v>0.220138888888889</v>
      </c>
      <c r="M4097" s="15" t="n">
        <v>0.227777777777778</v>
      </c>
      <c r="N4097" s="16" t="n">
        <f aca="false">VLOOKUP(E4097,'Esp. percorsi al 18-10-22'!C:J,8,FALSE())</f>
        <v>3.78858907651139</v>
      </c>
      <c r="Q4097" s="20" t="n">
        <v>235</v>
      </c>
      <c r="R4097" s="17" t="n">
        <f aca="false">+N4097*Q4097</f>
        <v>890.318432980177</v>
      </c>
      <c r="S4097" s="17" t="n">
        <f aca="false">+O4097*Q4097</f>
        <v>0</v>
      </c>
      <c r="T4097" s="17"/>
      <c r="U4097" s="18" t="n">
        <f aca="false">+M4097-L4097</f>
        <v>0.00763888888888889</v>
      </c>
      <c r="V4097" s="18" t="n">
        <f aca="false">+U4097*Q4097</f>
        <v>1.79513888888889</v>
      </c>
      <c r="W4097" s="18"/>
    </row>
    <row r="4098" s="13" customFormat="true" ht="12" hidden="false" customHeight="false" outlineLevel="0" collapsed="false">
      <c r="A4098" s="12" t="n">
        <v>16914</v>
      </c>
      <c r="B4098" s="13" t="s">
        <v>753</v>
      </c>
      <c r="C4098" s="13" t="s">
        <v>265</v>
      </c>
      <c r="D4098" s="13" t="n">
        <v>2</v>
      </c>
      <c r="E4098" s="13" t="n">
        <v>331</v>
      </c>
      <c r="F4098" s="13" t="s">
        <v>760</v>
      </c>
      <c r="G4098" s="13" t="s">
        <v>28</v>
      </c>
      <c r="H4098" s="13" t="s">
        <v>25</v>
      </c>
      <c r="J4098" s="13" t="n">
        <v>1</v>
      </c>
      <c r="K4098" s="13" t="n">
        <v>16914</v>
      </c>
      <c r="L4098" s="14" t="n">
        <v>0.233333333333333</v>
      </c>
      <c r="M4098" s="15" t="n">
        <v>0.241666666666667</v>
      </c>
      <c r="N4098" s="16" t="n">
        <f aca="false">VLOOKUP(E4098,'Esp. percorsi al 18-10-22'!C:J,8,FALSE())</f>
        <v>3.78858907651139</v>
      </c>
      <c r="Q4098" s="20" t="n">
        <v>67</v>
      </c>
      <c r="R4098" s="17" t="n">
        <f aca="false">+N4098*Q4098</f>
        <v>253.835468126263</v>
      </c>
      <c r="S4098" s="17" t="n">
        <f aca="false">+O4098*Q4098</f>
        <v>0</v>
      </c>
      <c r="T4098" s="17"/>
      <c r="U4098" s="18" t="n">
        <f aca="false">+M4098-L4098</f>
        <v>0.00833333333333333</v>
      </c>
      <c r="V4098" s="18" t="n">
        <f aca="false">+U4098*Q4098</f>
        <v>0.558333333333333</v>
      </c>
      <c r="W4098" s="18"/>
    </row>
    <row r="4099" s="13" customFormat="true" ht="12" hidden="false" customHeight="false" outlineLevel="0" collapsed="false">
      <c r="A4099" s="12" t="n">
        <v>13325</v>
      </c>
      <c r="B4099" s="13" t="s">
        <v>753</v>
      </c>
      <c r="C4099" s="13" t="s">
        <v>265</v>
      </c>
      <c r="D4099" s="13" t="n">
        <v>2</v>
      </c>
      <c r="E4099" s="13" t="n">
        <v>331</v>
      </c>
      <c r="F4099" s="13" t="s">
        <v>760</v>
      </c>
      <c r="G4099" s="13" t="s">
        <v>42</v>
      </c>
      <c r="H4099" s="13" t="s">
        <v>27</v>
      </c>
      <c r="J4099" s="13" t="n">
        <v>1</v>
      </c>
      <c r="K4099" s="13" t="n">
        <v>13325</v>
      </c>
      <c r="L4099" s="14" t="n">
        <v>0.234027777777778</v>
      </c>
      <c r="M4099" s="15" t="n">
        <v>0.241666666666667</v>
      </c>
      <c r="N4099" s="16" t="n">
        <f aca="false">VLOOKUP(E4099,'Esp. percorsi al 18-10-22'!C:J,8,FALSE())</f>
        <v>3.78858907651139</v>
      </c>
      <c r="Q4099" s="20" t="n">
        <v>173</v>
      </c>
      <c r="R4099" s="17" t="n">
        <f aca="false">+N4099*Q4099</f>
        <v>655.425910236471</v>
      </c>
      <c r="S4099" s="17" t="n">
        <f aca="false">+O4099*Q4099</f>
        <v>0</v>
      </c>
      <c r="T4099" s="17"/>
      <c r="U4099" s="18" t="n">
        <f aca="false">+M4099-L4099</f>
        <v>0.00763888888888889</v>
      </c>
      <c r="V4099" s="18" t="n">
        <f aca="false">+U4099*Q4099</f>
        <v>1.32152777777778</v>
      </c>
      <c r="W4099" s="18"/>
    </row>
    <row r="4100" s="13" customFormat="true" ht="12" hidden="false" customHeight="false" outlineLevel="0" collapsed="false">
      <c r="A4100" s="12" t="n">
        <v>13324</v>
      </c>
      <c r="B4100" s="13" t="s">
        <v>753</v>
      </c>
      <c r="C4100" s="13" t="s">
        <v>265</v>
      </c>
      <c r="D4100" s="13" t="n">
        <v>2</v>
      </c>
      <c r="E4100" s="13" t="n">
        <v>331</v>
      </c>
      <c r="F4100" s="13" t="s">
        <v>760</v>
      </c>
      <c r="G4100" s="13" t="s">
        <v>26</v>
      </c>
      <c r="H4100" s="13" t="s">
        <v>25</v>
      </c>
      <c r="J4100" s="13" t="n">
        <v>1</v>
      </c>
      <c r="K4100" s="13" t="n">
        <v>5638</v>
      </c>
      <c r="L4100" s="14" t="n">
        <v>0.247916666666667</v>
      </c>
      <c r="M4100" s="15" t="n">
        <v>0.255555555555556</v>
      </c>
      <c r="N4100" s="16" t="n">
        <f aca="false">VLOOKUP(E4100,'Esp. percorsi al 18-10-22'!C:J,8,FALSE())</f>
        <v>3.78858907651139</v>
      </c>
      <c r="Q4100" s="20" t="n">
        <v>235</v>
      </c>
      <c r="R4100" s="17" t="n">
        <f aca="false">+N4100*Q4100</f>
        <v>890.318432980177</v>
      </c>
      <c r="S4100" s="17" t="n">
        <f aca="false">+O4100*Q4100</f>
        <v>0</v>
      </c>
      <c r="T4100" s="17"/>
      <c r="U4100" s="18" t="n">
        <f aca="false">+M4100-L4100</f>
        <v>0.00763888888888889</v>
      </c>
      <c r="V4100" s="18" t="n">
        <f aca="false">+U4100*Q4100</f>
        <v>1.79513888888889</v>
      </c>
      <c r="W4100" s="18"/>
    </row>
    <row r="4101" s="13" customFormat="true" ht="12" hidden="false" customHeight="false" outlineLevel="0" collapsed="false">
      <c r="A4101" s="12" t="n">
        <v>17225</v>
      </c>
      <c r="B4101" s="13" t="s">
        <v>753</v>
      </c>
      <c r="C4101" s="13" t="s">
        <v>265</v>
      </c>
      <c r="D4101" s="13" t="n">
        <v>2</v>
      </c>
      <c r="E4101" s="13" t="n">
        <v>331</v>
      </c>
      <c r="F4101" s="13" t="s">
        <v>760</v>
      </c>
      <c r="G4101" s="13" t="s">
        <v>28</v>
      </c>
      <c r="H4101" s="13" t="s">
        <v>29</v>
      </c>
      <c r="J4101" s="13" t="n">
        <v>1</v>
      </c>
      <c r="K4101" s="13" t="n">
        <v>17225</v>
      </c>
      <c r="L4101" s="14" t="n">
        <v>0.248611111111111</v>
      </c>
      <c r="M4101" s="15" t="n">
        <v>0.256944444444444</v>
      </c>
      <c r="N4101" s="16" t="n">
        <f aca="false">VLOOKUP(E4101,'Esp. percorsi al 18-10-22'!C:J,8,FALSE())</f>
        <v>3.78858907651139</v>
      </c>
      <c r="Q4101" s="20" t="n">
        <v>12</v>
      </c>
      <c r="R4101" s="17" t="n">
        <f aca="false">+N4101*Q4101</f>
        <v>45.4630689181367</v>
      </c>
      <c r="S4101" s="17" t="n">
        <f aca="false">+O4101*Q4101</f>
        <v>0</v>
      </c>
      <c r="T4101" s="17"/>
      <c r="U4101" s="18" t="n">
        <f aca="false">+M4101-L4101</f>
        <v>0.00833333333333333</v>
      </c>
      <c r="V4101" s="18" t="n">
        <f aca="false">+U4101*Q4101</f>
        <v>0.1</v>
      </c>
      <c r="W4101" s="18"/>
    </row>
    <row r="4102" s="13" customFormat="true" ht="12" hidden="false" customHeight="false" outlineLevel="0" collapsed="false">
      <c r="A4102" s="12" t="n">
        <v>16951</v>
      </c>
      <c r="B4102" s="13" t="s">
        <v>753</v>
      </c>
      <c r="C4102" s="13" t="s">
        <v>265</v>
      </c>
      <c r="D4102" s="13" t="n">
        <v>2</v>
      </c>
      <c r="E4102" s="13" t="n">
        <v>331</v>
      </c>
      <c r="F4102" s="13" t="s">
        <v>760</v>
      </c>
      <c r="G4102" s="13" t="s">
        <v>28</v>
      </c>
      <c r="H4102" s="13" t="s">
        <v>25</v>
      </c>
      <c r="J4102" s="13" t="n">
        <v>1</v>
      </c>
      <c r="K4102" s="13" t="n">
        <v>16951</v>
      </c>
      <c r="L4102" s="14" t="n">
        <v>0.254166666666667</v>
      </c>
      <c r="M4102" s="15" t="n">
        <v>0.2625</v>
      </c>
      <c r="N4102" s="16" t="n">
        <f aca="false">VLOOKUP(E4102,'Esp. percorsi al 18-10-22'!C:J,8,FALSE())</f>
        <v>3.78858907651139</v>
      </c>
      <c r="Q4102" s="20" t="n">
        <v>67</v>
      </c>
      <c r="R4102" s="17" t="n">
        <f aca="false">+N4102*Q4102</f>
        <v>253.835468126263</v>
      </c>
      <c r="S4102" s="17" t="n">
        <f aca="false">+O4102*Q4102</f>
        <v>0</v>
      </c>
      <c r="T4102" s="17"/>
      <c r="U4102" s="18" t="n">
        <f aca="false">+M4102-L4102</f>
        <v>0.00833333333333333</v>
      </c>
      <c r="V4102" s="18" t="n">
        <f aca="false">+U4102*Q4102</f>
        <v>0.558333333333333</v>
      </c>
      <c r="W4102" s="18"/>
    </row>
    <row r="4103" s="13" customFormat="true" ht="12" hidden="false" customHeight="false" outlineLevel="0" collapsed="false">
      <c r="A4103" s="12" t="n">
        <v>8507</v>
      </c>
      <c r="B4103" s="13" t="s">
        <v>753</v>
      </c>
      <c r="C4103" s="13" t="s">
        <v>265</v>
      </c>
      <c r="D4103" s="13" t="n">
        <v>2</v>
      </c>
      <c r="E4103" s="13" t="n">
        <v>331</v>
      </c>
      <c r="F4103" s="13" t="s">
        <v>760</v>
      </c>
      <c r="G4103" s="13" t="s">
        <v>26</v>
      </c>
      <c r="H4103" s="13" t="s">
        <v>30</v>
      </c>
      <c r="J4103" s="13" t="n">
        <v>1</v>
      </c>
      <c r="K4103" s="13" t="n">
        <v>5803</v>
      </c>
      <c r="L4103" s="14" t="n">
        <v>0.254861111111111</v>
      </c>
      <c r="M4103" s="15" t="n">
        <v>0.2625</v>
      </c>
      <c r="N4103" s="16" t="n">
        <f aca="false">VLOOKUP(E4103,'Esp. percorsi al 18-10-22'!C:J,8,FALSE())</f>
        <v>3.78858907651139</v>
      </c>
      <c r="Q4103" s="20" t="n">
        <v>5</v>
      </c>
      <c r="R4103" s="17" t="n">
        <f aca="false">+N4103*Q4103</f>
        <v>18.942945382557</v>
      </c>
      <c r="S4103" s="17" t="n">
        <f aca="false">+O4103*Q4103</f>
        <v>0</v>
      </c>
      <c r="T4103" s="17"/>
      <c r="U4103" s="18" t="n">
        <f aca="false">+M4103-L4103</f>
        <v>0.00763888888888889</v>
      </c>
      <c r="V4103" s="18" t="n">
        <f aca="false">+U4103*Q4103</f>
        <v>0.0381944444444444</v>
      </c>
      <c r="W4103" s="18"/>
    </row>
    <row r="4104" s="13" customFormat="true" ht="12" hidden="false" customHeight="false" outlineLevel="0" collapsed="false">
      <c r="A4104" s="12" t="n">
        <v>17239</v>
      </c>
      <c r="B4104" s="13" t="s">
        <v>753</v>
      </c>
      <c r="C4104" s="13" t="s">
        <v>265</v>
      </c>
      <c r="D4104" s="13" t="n">
        <v>2</v>
      </c>
      <c r="E4104" s="13" t="n">
        <v>331</v>
      </c>
      <c r="F4104" s="13" t="s">
        <v>760</v>
      </c>
      <c r="G4104" s="13" t="s">
        <v>28</v>
      </c>
      <c r="H4104" s="13" t="s">
        <v>29</v>
      </c>
      <c r="J4104" s="13" t="n">
        <v>1</v>
      </c>
      <c r="K4104" s="13" t="n">
        <v>17239</v>
      </c>
      <c r="L4104" s="14" t="n">
        <v>0.275</v>
      </c>
      <c r="M4104" s="15" t="n">
        <v>0.283333333333333</v>
      </c>
      <c r="N4104" s="16" t="n">
        <f aca="false">VLOOKUP(E4104,'Esp. percorsi al 18-10-22'!C:J,8,FALSE())</f>
        <v>3.78858907651139</v>
      </c>
      <c r="Q4104" s="20" t="n">
        <v>12</v>
      </c>
      <c r="R4104" s="17" t="n">
        <f aca="false">+N4104*Q4104</f>
        <v>45.4630689181367</v>
      </c>
      <c r="S4104" s="17" t="n">
        <f aca="false">+O4104*Q4104</f>
        <v>0</v>
      </c>
      <c r="T4104" s="17"/>
      <c r="U4104" s="18" t="n">
        <f aca="false">+M4104-L4104</f>
        <v>0.00833333333333333</v>
      </c>
      <c r="V4104" s="18" t="n">
        <f aca="false">+U4104*Q4104</f>
        <v>0.1</v>
      </c>
      <c r="W4104" s="18"/>
    </row>
    <row r="4105" s="13" customFormat="true" ht="12" hidden="false" customHeight="false" outlineLevel="0" collapsed="false">
      <c r="A4105" s="12" t="n">
        <v>13327</v>
      </c>
      <c r="B4105" s="13" t="s">
        <v>753</v>
      </c>
      <c r="C4105" s="13" t="s">
        <v>265</v>
      </c>
      <c r="D4105" s="13" t="n">
        <v>2</v>
      </c>
      <c r="E4105" s="13" t="n">
        <v>331</v>
      </c>
      <c r="F4105" s="13" t="s">
        <v>760</v>
      </c>
      <c r="G4105" s="13" t="s">
        <v>42</v>
      </c>
      <c r="H4105" s="13" t="s">
        <v>27</v>
      </c>
      <c r="J4105" s="13" t="n">
        <v>1</v>
      </c>
      <c r="K4105" s="13" t="n">
        <v>5645</v>
      </c>
      <c r="L4105" s="14" t="n">
        <v>0.279166666666667</v>
      </c>
      <c r="M4105" s="15" t="n">
        <v>0.286805555555556</v>
      </c>
      <c r="N4105" s="16" t="n">
        <f aca="false">VLOOKUP(E4105,'Esp. percorsi al 18-10-22'!C:J,8,FALSE())</f>
        <v>3.78858907651139</v>
      </c>
      <c r="Q4105" s="20" t="n">
        <v>173</v>
      </c>
      <c r="R4105" s="17" t="n">
        <f aca="false">+N4105*Q4105</f>
        <v>655.425910236471</v>
      </c>
      <c r="S4105" s="17" t="n">
        <f aca="false">+O4105*Q4105</f>
        <v>0</v>
      </c>
      <c r="T4105" s="17"/>
      <c r="U4105" s="18" t="n">
        <f aca="false">+M4105-L4105</f>
        <v>0.00763888888888889</v>
      </c>
      <c r="V4105" s="18" t="n">
        <f aca="false">+U4105*Q4105</f>
        <v>1.32152777777778</v>
      </c>
      <c r="W4105" s="18"/>
    </row>
    <row r="4106" s="13" customFormat="true" ht="12" hidden="false" customHeight="false" outlineLevel="0" collapsed="false">
      <c r="A4106" s="12" t="n">
        <v>16906</v>
      </c>
      <c r="B4106" s="13" t="s">
        <v>753</v>
      </c>
      <c r="C4106" s="13" t="s">
        <v>265</v>
      </c>
      <c r="D4106" s="13" t="n">
        <v>2</v>
      </c>
      <c r="E4106" s="13" t="n">
        <v>331</v>
      </c>
      <c r="F4106" s="13" t="s">
        <v>760</v>
      </c>
      <c r="G4106" s="13" t="s">
        <v>28</v>
      </c>
      <c r="H4106" s="13" t="s">
        <v>25</v>
      </c>
      <c r="J4106" s="13" t="n">
        <v>1</v>
      </c>
      <c r="K4106" s="13" t="n">
        <v>16906</v>
      </c>
      <c r="L4106" s="14" t="n">
        <v>0.288888888888889</v>
      </c>
      <c r="M4106" s="15" t="n">
        <v>0.297222222222222</v>
      </c>
      <c r="N4106" s="16" t="n">
        <f aca="false">VLOOKUP(E4106,'Esp. percorsi al 18-10-22'!C:J,8,FALSE())</f>
        <v>3.78858907651139</v>
      </c>
      <c r="Q4106" s="20" t="n">
        <v>67</v>
      </c>
      <c r="R4106" s="17" t="n">
        <f aca="false">+N4106*Q4106</f>
        <v>253.835468126263</v>
      </c>
      <c r="S4106" s="17" t="n">
        <f aca="false">+O4106*Q4106</f>
        <v>0</v>
      </c>
      <c r="T4106" s="17"/>
      <c r="U4106" s="18" t="n">
        <f aca="false">+M4106-L4106</f>
        <v>0.00833333333333333</v>
      </c>
      <c r="V4106" s="18" t="n">
        <f aca="false">+U4106*Q4106</f>
        <v>0.558333333333333</v>
      </c>
      <c r="W4106" s="18"/>
    </row>
    <row r="4107" s="13" customFormat="true" ht="12" hidden="false" customHeight="false" outlineLevel="0" collapsed="false">
      <c r="A4107" s="12" t="n">
        <v>17247</v>
      </c>
      <c r="B4107" s="13" t="s">
        <v>753</v>
      </c>
      <c r="C4107" s="13" t="s">
        <v>265</v>
      </c>
      <c r="D4107" s="13" t="n">
        <v>2</v>
      </c>
      <c r="E4107" s="13" t="n">
        <v>331</v>
      </c>
      <c r="F4107" s="13" t="s">
        <v>760</v>
      </c>
      <c r="G4107" s="13" t="s">
        <v>28</v>
      </c>
      <c r="H4107" s="13" t="s">
        <v>29</v>
      </c>
      <c r="J4107" s="13" t="n">
        <v>1</v>
      </c>
      <c r="K4107" s="13" t="n">
        <v>17247</v>
      </c>
      <c r="L4107" s="14" t="n">
        <v>0.295833333333333</v>
      </c>
      <c r="M4107" s="15" t="n">
        <v>0.304166666666667</v>
      </c>
      <c r="N4107" s="16" t="n">
        <f aca="false">VLOOKUP(E4107,'Esp. percorsi al 18-10-22'!C:J,8,FALSE())</f>
        <v>3.78858907651139</v>
      </c>
      <c r="Q4107" s="20" t="n">
        <v>12</v>
      </c>
      <c r="R4107" s="17" t="n">
        <f aca="false">+N4107*Q4107</f>
        <v>45.4630689181367</v>
      </c>
      <c r="S4107" s="17" t="n">
        <f aca="false">+O4107*Q4107</f>
        <v>0</v>
      </c>
      <c r="T4107" s="17"/>
      <c r="U4107" s="18" t="n">
        <f aca="false">+M4107-L4107</f>
        <v>0.00833333333333333</v>
      </c>
      <c r="V4107" s="18" t="n">
        <f aca="false">+U4107*Q4107</f>
        <v>0.1</v>
      </c>
      <c r="W4107" s="18"/>
    </row>
    <row r="4108" s="13" customFormat="true" ht="12" hidden="false" customHeight="false" outlineLevel="0" collapsed="false">
      <c r="A4108" s="12" t="n">
        <v>17335</v>
      </c>
      <c r="B4108" s="13" t="s">
        <v>753</v>
      </c>
      <c r="C4108" s="13" t="s">
        <v>265</v>
      </c>
      <c r="D4108" s="13" t="n">
        <v>2</v>
      </c>
      <c r="E4108" s="13" t="n">
        <v>331</v>
      </c>
      <c r="F4108" s="13" t="s">
        <v>760</v>
      </c>
      <c r="G4108" s="13" t="s">
        <v>28</v>
      </c>
      <c r="H4108" s="13" t="s">
        <v>29</v>
      </c>
      <c r="J4108" s="13" t="n">
        <v>1</v>
      </c>
      <c r="K4108" s="13" t="n">
        <v>17335</v>
      </c>
      <c r="L4108" s="14" t="n">
        <v>0.316666666666667</v>
      </c>
      <c r="M4108" s="15" t="n">
        <v>0.325</v>
      </c>
      <c r="N4108" s="16" t="n">
        <f aca="false">VLOOKUP(E4108,'Esp. percorsi al 18-10-22'!C:J,8,FALSE())</f>
        <v>3.78858907651139</v>
      </c>
      <c r="Q4108" s="20" t="n">
        <v>12</v>
      </c>
      <c r="R4108" s="17" t="n">
        <f aca="false">+N4108*Q4108</f>
        <v>45.4630689181367</v>
      </c>
      <c r="S4108" s="17" t="n">
        <f aca="false">+O4108*Q4108</f>
        <v>0</v>
      </c>
      <c r="T4108" s="17"/>
      <c r="U4108" s="18" t="n">
        <f aca="false">+M4108-L4108</f>
        <v>0.00833333333333333</v>
      </c>
      <c r="V4108" s="18" t="n">
        <f aca="false">+U4108*Q4108</f>
        <v>0.1</v>
      </c>
      <c r="W4108" s="18"/>
    </row>
    <row r="4109" s="13" customFormat="true" ht="12" hidden="false" customHeight="false" outlineLevel="0" collapsed="false">
      <c r="A4109" s="12" t="n">
        <v>8502</v>
      </c>
      <c r="B4109" s="13" t="s">
        <v>753</v>
      </c>
      <c r="C4109" s="13" t="s">
        <v>265</v>
      </c>
      <c r="D4109" s="13" t="n">
        <v>2</v>
      </c>
      <c r="E4109" s="13" t="n">
        <v>331</v>
      </c>
      <c r="F4109" s="13" t="s">
        <v>760</v>
      </c>
      <c r="G4109" s="13" t="s">
        <v>26</v>
      </c>
      <c r="H4109" s="13" t="s">
        <v>29</v>
      </c>
      <c r="J4109" s="13" t="n">
        <v>1</v>
      </c>
      <c r="K4109" s="13" t="n">
        <v>5785</v>
      </c>
      <c r="L4109" s="14" t="n">
        <v>0.317361111111111</v>
      </c>
      <c r="M4109" s="15" t="n">
        <v>0.325</v>
      </c>
      <c r="N4109" s="16" t="n">
        <f aca="false">VLOOKUP(E4109,'Esp. percorsi al 18-10-22'!C:J,8,FALSE())</f>
        <v>3.78858907651139</v>
      </c>
      <c r="Q4109" s="20" t="n">
        <v>46</v>
      </c>
      <c r="R4109" s="17" t="n">
        <f aca="false">+N4109*Q4109</f>
        <v>174.275097519524</v>
      </c>
      <c r="S4109" s="17" t="n">
        <f aca="false">+O4109*Q4109</f>
        <v>0</v>
      </c>
      <c r="T4109" s="17"/>
      <c r="U4109" s="18" t="n">
        <f aca="false">+M4109-L4109</f>
        <v>0.00763888888888889</v>
      </c>
      <c r="V4109" s="18" t="n">
        <f aca="false">+U4109*Q4109</f>
        <v>0.351388888888889</v>
      </c>
      <c r="W4109" s="18"/>
    </row>
    <row r="4110" s="13" customFormat="true" ht="12" hidden="false" customHeight="false" outlineLevel="0" collapsed="false">
      <c r="A4110" s="12" t="n">
        <v>16822</v>
      </c>
      <c r="B4110" s="13" t="s">
        <v>753</v>
      </c>
      <c r="C4110" s="13" t="s">
        <v>265</v>
      </c>
      <c r="D4110" s="13" t="n">
        <v>2</v>
      </c>
      <c r="E4110" s="13" t="n">
        <v>331</v>
      </c>
      <c r="F4110" s="13" t="s">
        <v>760</v>
      </c>
      <c r="G4110" s="13" t="s">
        <v>28</v>
      </c>
      <c r="H4110" s="13" t="s">
        <v>25</v>
      </c>
      <c r="J4110" s="13" t="n">
        <v>1</v>
      </c>
      <c r="K4110" s="13" t="n">
        <v>16822</v>
      </c>
      <c r="L4110" s="14" t="n">
        <v>0.334027777777778</v>
      </c>
      <c r="M4110" s="15" t="n">
        <v>0.342361111111111</v>
      </c>
      <c r="N4110" s="16" t="n">
        <f aca="false">VLOOKUP(E4110,'Esp. percorsi al 18-10-22'!C:J,8,FALSE())</f>
        <v>3.78858907651139</v>
      </c>
      <c r="Q4110" s="20" t="n">
        <v>67</v>
      </c>
      <c r="R4110" s="17" t="n">
        <f aca="false">+N4110*Q4110</f>
        <v>253.835468126263</v>
      </c>
      <c r="S4110" s="17" t="n">
        <f aca="false">+O4110*Q4110</f>
        <v>0</v>
      </c>
      <c r="T4110" s="17"/>
      <c r="U4110" s="18" t="n">
        <f aca="false">+M4110-L4110</f>
        <v>0.00833333333333333</v>
      </c>
      <c r="V4110" s="18" t="n">
        <f aca="false">+U4110*Q4110</f>
        <v>0.558333333333333</v>
      </c>
      <c r="W4110" s="18"/>
    </row>
    <row r="4111" s="13" customFormat="true" ht="12" hidden="false" customHeight="false" outlineLevel="0" collapsed="false">
      <c r="A4111" s="12" t="n">
        <v>17233</v>
      </c>
      <c r="B4111" s="13" t="s">
        <v>753</v>
      </c>
      <c r="C4111" s="13" t="s">
        <v>265</v>
      </c>
      <c r="D4111" s="13" t="n">
        <v>2</v>
      </c>
      <c r="E4111" s="13" t="n">
        <v>331</v>
      </c>
      <c r="F4111" s="13" t="s">
        <v>760</v>
      </c>
      <c r="G4111" s="13" t="s">
        <v>28</v>
      </c>
      <c r="H4111" s="13" t="s">
        <v>29</v>
      </c>
      <c r="J4111" s="13" t="n">
        <v>1</v>
      </c>
      <c r="K4111" s="13" t="n">
        <v>17233</v>
      </c>
      <c r="L4111" s="14" t="n">
        <v>0.354861111111111</v>
      </c>
      <c r="M4111" s="15" t="n">
        <v>0.363194444444444</v>
      </c>
      <c r="N4111" s="16" t="n">
        <f aca="false">VLOOKUP(E4111,'Esp. percorsi al 18-10-22'!C:J,8,FALSE())</f>
        <v>3.78858907651139</v>
      </c>
      <c r="Q4111" s="20" t="n">
        <v>12</v>
      </c>
      <c r="R4111" s="17" t="n">
        <f aca="false">+N4111*Q4111</f>
        <v>45.4630689181367</v>
      </c>
      <c r="S4111" s="17" t="n">
        <f aca="false">+O4111*Q4111</f>
        <v>0</v>
      </c>
      <c r="T4111" s="17"/>
      <c r="U4111" s="18" t="n">
        <f aca="false">+M4111-L4111</f>
        <v>0.00833333333333333</v>
      </c>
      <c r="V4111" s="18" t="n">
        <f aca="false">+U4111*Q4111</f>
        <v>0.1</v>
      </c>
      <c r="W4111" s="18"/>
    </row>
    <row r="4112" s="13" customFormat="true" ht="12" hidden="false" customHeight="false" outlineLevel="0" collapsed="false">
      <c r="A4112" s="12" t="n">
        <v>8503</v>
      </c>
      <c r="B4112" s="13" t="s">
        <v>753</v>
      </c>
      <c r="C4112" s="13" t="s">
        <v>265</v>
      </c>
      <c r="D4112" s="13" t="n">
        <v>2</v>
      </c>
      <c r="E4112" s="13" t="n">
        <v>331</v>
      </c>
      <c r="F4112" s="13" t="s">
        <v>760</v>
      </c>
      <c r="G4112" s="13" t="s">
        <v>26</v>
      </c>
      <c r="H4112" s="13" t="s">
        <v>29</v>
      </c>
      <c r="J4112" s="13" t="n">
        <v>1</v>
      </c>
      <c r="K4112" s="13" t="n">
        <v>5786</v>
      </c>
      <c r="L4112" s="14" t="n">
        <v>0.359027777777778</v>
      </c>
      <c r="M4112" s="15" t="n">
        <v>0.366666666666667</v>
      </c>
      <c r="N4112" s="16" t="n">
        <f aca="false">VLOOKUP(E4112,'Esp. percorsi al 18-10-22'!C:J,8,FALSE())</f>
        <v>3.78858907651139</v>
      </c>
      <c r="Q4112" s="20" t="n">
        <v>46</v>
      </c>
      <c r="R4112" s="17" t="n">
        <f aca="false">+N4112*Q4112</f>
        <v>174.275097519524</v>
      </c>
      <c r="S4112" s="17" t="n">
        <f aca="false">+O4112*Q4112</f>
        <v>0</v>
      </c>
      <c r="T4112" s="17"/>
      <c r="U4112" s="18" t="n">
        <f aca="false">+M4112-L4112</f>
        <v>0.00763888888888889</v>
      </c>
      <c r="V4112" s="18" t="n">
        <f aca="false">+U4112*Q4112</f>
        <v>0.351388888888889</v>
      </c>
      <c r="W4112" s="18"/>
    </row>
    <row r="4113" s="13" customFormat="true" ht="12" hidden="false" customHeight="false" outlineLevel="0" collapsed="false">
      <c r="A4113" s="12" t="n">
        <v>8513</v>
      </c>
      <c r="B4113" s="13" t="s">
        <v>753</v>
      </c>
      <c r="C4113" s="13" t="s">
        <v>265</v>
      </c>
      <c r="D4113" s="13" t="n">
        <v>2</v>
      </c>
      <c r="E4113" s="13" t="n">
        <v>331</v>
      </c>
      <c r="F4113" s="13" t="s">
        <v>760</v>
      </c>
      <c r="G4113" s="13" t="s">
        <v>26</v>
      </c>
      <c r="H4113" s="13" t="s">
        <v>30</v>
      </c>
      <c r="J4113" s="13" t="n">
        <v>1</v>
      </c>
      <c r="K4113" s="13" t="n">
        <v>5809</v>
      </c>
      <c r="L4113" s="14" t="n">
        <v>0.504861111111111</v>
      </c>
      <c r="M4113" s="15" t="n">
        <v>0.5125</v>
      </c>
      <c r="N4113" s="16" t="n">
        <f aca="false">VLOOKUP(E4113,'Esp. percorsi al 18-10-22'!C:J,8,FALSE())</f>
        <v>3.78858907651139</v>
      </c>
      <c r="Q4113" s="20" t="n">
        <v>5</v>
      </c>
      <c r="R4113" s="17" t="n">
        <f aca="false">+N4113*Q4113</f>
        <v>18.942945382557</v>
      </c>
      <c r="S4113" s="17" t="n">
        <f aca="false">+O4113*Q4113</f>
        <v>0</v>
      </c>
      <c r="T4113" s="17"/>
      <c r="U4113" s="18" t="n">
        <f aca="false">+M4113-L4113</f>
        <v>0.00763888888888889</v>
      </c>
      <c r="V4113" s="18" t="n">
        <f aca="false">+U4113*Q4113</f>
        <v>0.0381944444444444</v>
      </c>
      <c r="W4113" s="18"/>
    </row>
    <row r="4114" s="13" customFormat="true" ht="12" hidden="false" customHeight="false" outlineLevel="0" collapsed="false">
      <c r="A4114" s="12" t="n">
        <v>8517</v>
      </c>
      <c r="B4114" s="13" t="s">
        <v>753</v>
      </c>
      <c r="C4114" s="13" t="s">
        <v>265</v>
      </c>
      <c r="D4114" s="13" t="n">
        <v>2</v>
      </c>
      <c r="E4114" s="13" t="n">
        <v>331</v>
      </c>
      <c r="F4114" s="13" t="s">
        <v>760</v>
      </c>
      <c r="G4114" s="13" t="s">
        <v>26</v>
      </c>
      <c r="H4114" s="13" t="s">
        <v>30</v>
      </c>
      <c r="J4114" s="13" t="n">
        <v>1</v>
      </c>
      <c r="K4114" s="13" t="n">
        <v>5814</v>
      </c>
      <c r="L4114" s="14" t="n">
        <v>0.609027777777778</v>
      </c>
      <c r="M4114" s="15" t="n">
        <v>0.616666666666667</v>
      </c>
      <c r="N4114" s="16" t="n">
        <f aca="false">VLOOKUP(E4114,'Esp. percorsi al 18-10-22'!C:J,8,FALSE())</f>
        <v>3.78858907651139</v>
      </c>
      <c r="Q4114" s="20" t="n">
        <v>5</v>
      </c>
      <c r="R4114" s="17" t="n">
        <f aca="false">+N4114*Q4114</f>
        <v>18.942945382557</v>
      </c>
      <c r="S4114" s="17" t="n">
        <f aca="false">+O4114*Q4114</f>
        <v>0</v>
      </c>
      <c r="T4114" s="17"/>
      <c r="U4114" s="18" t="n">
        <f aca="false">+M4114-L4114</f>
        <v>0.00763888888888889</v>
      </c>
      <c r="V4114" s="18" t="n">
        <f aca="false">+U4114*Q4114</f>
        <v>0.0381944444444444</v>
      </c>
      <c r="W4114" s="18"/>
    </row>
    <row r="4115" s="13" customFormat="true" ht="12" hidden="false" customHeight="false" outlineLevel="0" collapsed="false">
      <c r="A4115" s="12" t="n">
        <v>18380</v>
      </c>
      <c r="B4115" s="13" t="s">
        <v>753</v>
      </c>
      <c r="C4115" s="13" t="s">
        <v>265</v>
      </c>
      <c r="D4115" s="13" t="n">
        <v>2</v>
      </c>
      <c r="E4115" s="13" t="n">
        <v>331</v>
      </c>
      <c r="F4115" s="13" t="s">
        <v>760</v>
      </c>
      <c r="G4115" s="13" t="s">
        <v>28</v>
      </c>
      <c r="H4115" s="13" t="s">
        <v>25</v>
      </c>
      <c r="J4115" s="13" t="n">
        <v>1</v>
      </c>
      <c r="K4115" s="13" t="n">
        <v>18380</v>
      </c>
      <c r="L4115" s="14" t="n">
        <v>0.636111111111111</v>
      </c>
      <c r="M4115" s="15" t="n">
        <v>0.644444444444444</v>
      </c>
      <c r="N4115" s="16" t="n">
        <f aca="false">VLOOKUP(E4115,'Esp. percorsi al 18-10-22'!C:J,8,FALSE())</f>
        <v>3.78858907651139</v>
      </c>
      <c r="Q4115" s="20" t="n">
        <v>67</v>
      </c>
      <c r="R4115" s="17" t="n">
        <f aca="false">+N4115*Q4115</f>
        <v>253.835468126263</v>
      </c>
      <c r="S4115" s="17" t="n">
        <f aca="false">+O4115*Q4115</f>
        <v>0</v>
      </c>
      <c r="T4115" s="17"/>
      <c r="U4115" s="18" t="n">
        <f aca="false">+M4115-L4115</f>
        <v>0.00833333333333333</v>
      </c>
      <c r="V4115" s="18" t="n">
        <f aca="false">+U4115*Q4115</f>
        <v>0.558333333333333</v>
      </c>
      <c r="W4115" s="18"/>
    </row>
    <row r="4116" s="13" customFormat="true" ht="12" hidden="false" customHeight="false" outlineLevel="0" collapsed="false">
      <c r="A4116" s="12" t="n">
        <v>17307</v>
      </c>
      <c r="B4116" s="13" t="s">
        <v>753</v>
      </c>
      <c r="C4116" s="13" t="s">
        <v>265</v>
      </c>
      <c r="D4116" s="13" t="n">
        <v>2</v>
      </c>
      <c r="E4116" s="13" t="n">
        <v>331</v>
      </c>
      <c r="F4116" s="13" t="s">
        <v>760</v>
      </c>
      <c r="G4116" s="13" t="s">
        <v>28</v>
      </c>
      <c r="H4116" s="13" t="s">
        <v>29</v>
      </c>
      <c r="J4116" s="13" t="n">
        <v>1</v>
      </c>
      <c r="K4116" s="13" t="n">
        <v>17307</v>
      </c>
      <c r="L4116" s="14" t="n">
        <v>0.660416666666667</v>
      </c>
      <c r="M4116" s="15" t="n">
        <v>0.66875</v>
      </c>
      <c r="N4116" s="16" t="n">
        <f aca="false">VLOOKUP(E4116,'Esp. percorsi al 18-10-22'!C:J,8,FALSE())</f>
        <v>3.78858907651139</v>
      </c>
      <c r="Q4116" s="20" t="n">
        <v>12</v>
      </c>
      <c r="R4116" s="17" t="n">
        <f aca="false">+N4116*Q4116</f>
        <v>45.4630689181367</v>
      </c>
      <c r="S4116" s="17" t="n">
        <f aca="false">+O4116*Q4116</f>
        <v>0</v>
      </c>
      <c r="T4116" s="17"/>
      <c r="U4116" s="18" t="n">
        <f aca="false">+M4116-L4116</f>
        <v>0.00833333333333333</v>
      </c>
      <c r="V4116" s="18" t="n">
        <f aca="false">+U4116*Q4116</f>
        <v>0.1</v>
      </c>
      <c r="W4116" s="18"/>
    </row>
    <row r="4117" s="13" customFormat="true" ht="12" hidden="false" customHeight="false" outlineLevel="0" collapsed="false">
      <c r="A4117" s="12" t="n">
        <v>8522</v>
      </c>
      <c r="B4117" s="13" t="s">
        <v>753</v>
      </c>
      <c r="C4117" s="13" t="s">
        <v>265</v>
      </c>
      <c r="D4117" s="13" t="n">
        <v>2</v>
      </c>
      <c r="E4117" s="13" t="n">
        <v>331</v>
      </c>
      <c r="F4117" s="13" t="s">
        <v>760</v>
      </c>
      <c r="G4117" s="13" t="s">
        <v>26</v>
      </c>
      <c r="H4117" s="13" t="s">
        <v>30</v>
      </c>
      <c r="J4117" s="13" t="n">
        <v>1</v>
      </c>
      <c r="K4117" s="13" t="n">
        <v>5819</v>
      </c>
      <c r="L4117" s="14" t="n">
        <v>0.754861111111111</v>
      </c>
      <c r="M4117" s="15" t="n">
        <v>0.7625</v>
      </c>
      <c r="N4117" s="16" t="n">
        <f aca="false">VLOOKUP(E4117,'Esp. percorsi al 18-10-22'!C:J,8,FALSE())</f>
        <v>3.78858907651139</v>
      </c>
      <c r="Q4117" s="20" t="n">
        <v>5</v>
      </c>
      <c r="R4117" s="17" t="n">
        <f aca="false">+N4117*Q4117</f>
        <v>18.942945382557</v>
      </c>
      <c r="S4117" s="17" t="n">
        <f aca="false">+O4117*Q4117</f>
        <v>0</v>
      </c>
      <c r="T4117" s="17"/>
      <c r="U4117" s="18" t="n">
        <f aca="false">+M4117-L4117</f>
        <v>0.00763888888888889</v>
      </c>
      <c r="V4117" s="18" t="n">
        <f aca="false">+U4117*Q4117</f>
        <v>0.0381944444444444</v>
      </c>
      <c r="W4117" s="18"/>
    </row>
    <row r="4118" s="13" customFormat="true" ht="12" hidden="false" customHeight="false" outlineLevel="0" collapsed="false">
      <c r="A4118" s="12" t="n">
        <v>8504</v>
      </c>
      <c r="B4118" s="13" t="s">
        <v>753</v>
      </c>
      <c r="C4118" s="13" t="s">
        <v>265</v>
      </c>
      <c r="D4118" s="13" t="n">
        <v>2</v>
      </c>
      <c r="E4118" s="13" t="n">
        <v>331</v>
      </c>
      <c r="F4118" s="13" t="s">
        <v>760</v>
      </c>
      <c r="G4118" s="13" t="s">
        <v>26</v>
      </c>
      <c r="H4118" s="13" t="s">
        <v>29</v>
      </c>
      <c r="J4118" s="13" t="n">
        <v>1</v>
      </c>
      <c r="K4118" s="13" t="n">
        <v>5787</v>
      </c>
      <c r="L4118" s="14" t="n">
        <v>0.838194444444444</v>
      </c>
      <c r="M4118" s="15" t="n">
        <v>0.845833333333333</v>
      </c>
      <c r="N4118" s="16" t="n">
        <f aca="false">VLOOKUP(E4118,'Esp. percorsi al 18-10-22'!C:J,8,FALSE())</f>
        <v>3.78858907651139</v>
      </c>
      <c r="Q4118" s="20" t="n">
        <v>46</v>
      </c>
      <c r="R4118" s="17" t="n">
        <f aca="false">+N4118*Q4118</f>
        <v>174.275097519524</v>
      </c>
      <c r="S4118" s="17" t="n">
        <f aca="false">+O4118*Q4118</f>
        <v>0</v>
      </c>
      <c r="T4118" s="17"/>
      <c r="U4118" s="18" t="n">
        <f aca="false">+M4118-L4118</f>
        <v>0.00763888888888889</v>
      </c>
      <c r="V4118" s="18" t="n">
        <f aca="false">+U4118*Q4118</f>
        <v>0.351388888888889</v>
      </c>
      <c r="W4118" s="18"/>
    </row>
    <row r="4119" s="13" customFormat="true" ht="12" hidden="false" customHeight="false" outlineLevel="0" collapsed="false">
      <c r="A4119" s="12" t="n">
        <v>17598</v>
      </c>
      <c r="B4119" s="13" t="s">
        <v>753</v>
      </c>
      <c r="C4119" s="13" t="s">
        <v>265</v>
      </c>
      <c r="D4119" s="13" t="n">
        <v>2</v>
      </c>
      <c r="E4119" s="13" t="n">
        <v>361</v>
      </c>
      <c r="F4119" s="13" t="s">
        <v>761</v>
      </c>
      <c r="G4119" s="13" t="s">
        <v>42</v>
      </c>
      <c r="H4119" s="13" t="s">
        <v>27</v>
      </c>
      <c r="J4119" s="13" t="n">
        <v>1</v>
      </c>
      <c r="K4119" s="13" t="n">
        <v>5606</v>
      </c>
      <c r="L4119" s="14" t="n">
        <v>0.288194444444444</v>
      </c>
      <c r="M4119" s="15" t="n">
        <v>0.326388888888889</v>
      </c>
      <c r="N4119" s="16" t="n">
        <f aca="false">VLOOKUP(E4119,'Esp. percorsi al 18-10-22'!C:J,8,FALSE())</f>
        <v>27.7059098996959</v>
      </c>
      <c r="Q4119" s="20" t="n">
        <v>173</v>
      </c>
      <c r="R4119" s="17" t="n">
        <f aca="false">+N4119*Q4119</f>
        <v>4793.12241264739</v>
      </c>
      <c r="S4119" s="17" t="n">
        <f aca="false">+O4119*Q4119</f>
        <v>0</v>
      </c>
      <c r="T4119" s="17"/>
      <c r="U4119" s="18" t="n">
        <f aca="false">+M4119-L4119</f>
        <v>0.0381944444444444</v>
      </c>
      <c r="V4119" s="18" t="n">
        <f aca="false">+U4119*Q4119</f>
        <v>6.60763888888889</v>
      </c>
      <c r="W4119" s="18"/>
    </row>
    <row r="4120" s="13" customFormat="true" ht="12" hidden="false" customHeight="false" outlineLevel="0" collapsed="false">
      <c r="A4120" s="12" t="n">
        <v>17575</v>
      </c>
      <c r="B4120" s="13" t="s">
        <v>753</v>
      </c>
      <c r="C4120" s="13" t="s">
        <v>265</v>
      </c>
      <c r="D4120" s="13" t="n">
        <v>2</v>
      </c>
      <c r="E4120" s="13" t="n">
        <v>480</v>
      </c>
      <c r="F4120" s="13" t="s">
        <v>762</v>
      </c>
      <c r="G4120" s="13" t="s">
        <v>26</v>
      </c>
      <c r="H4120" s="13" t="s">
        <v>25</v>
      </c>
      <c r="J4120" s="13" t="n">
        <v>1</v>
      </c>
      <c r="K4120" s="13" t="n">
        <v>17575</v>
      </c>
      <c r="L4120" s="14" t="n">
        <v>0.265277777777778</v>
      </c>
      <c r="M4120" s="15" t="n">
        <v>0.270833333333333</v>
      </c>
      <c r="N4120" s="16" t="n">
        <f aca="false">VLOOKUP(E4120,'Esp. percorsi al 18-10-22'!C:J,8,FALSE())</f>
        <v>2.70558907651139</v>
      </c>
      <c r="Q4120" s="20" t="n">
        <v>235</v>
      </c>
      <c r="R4120" s="17" t="n">
        <f aca="false">+N4120*Q4120</f>
        <v>635.813432980177</v>
      </c>
      <c r="S4120" s="17" t="n">
        <f aca="false">+O4120*Q4120</f>
        <v>0</v>
      </c>
      <c r="T4120" s="17"/>
      <c r="U4120" s="18" t="n">
        <f aca="false">+M4120-L4120</f>
        <v>0.00555555555555556</v>
      </c>
      <c r="V4120" s="18" t="n">
        <f aca="false">+U4120*Q4120</f>
        <v>1.30555555555556</v>
      </c>
      <c r="W4120" s="18"/>
    </row>
    <row r="4121" s="13" customFormat="true" ht="12" hidden="false" customHeight="false" outlineLevel="0" collapsed="false">
      <c r="A4121" s="12" t="n">
        <v>8442</v>
      </c>
      <c r="B4121" s="13" t="s">
        <v>753</v>
      </c>
      <c r="C4121" s="13" t="s">
        <v>265</v>
      </c>
      <c r="D4121" s="13" t="n">
        <v>2</v>
      </c>
      <c r="E4121" s="13" t="n">
        <v>717</v>
      </c>
      <c r="F4121" s="13" t="s">
        <v>763</v>
      </c>
      <c r="G4121" s="13" t="s">
        <v>42</v>
      </c>
      <c r="H4121" s="13" t="s">
        <v>27</v>
      </c>
      <c r="J4121" s="13" t="n">
        <v>1</v>
      </c>
      <c r="K4121" s="13" t="n">
        <v>5640</v>
      </c>
      <c r="L4121" s="14" t="n">
        <v>0.302083333333333</v>
      </c>
      <c r="M4121" s="15" t="n">
        <v>0.326388888888889</v>
      </c>
      <c r="N4121" s="16" t="n">
        <f aca="false">VLOOKUP(E4121,'Esp. percorsi al 18-10-22'!C:J,8,FALSE())</f>
        <v>17.6589617931844</v>
      </c>
      <c r="Q4121" s="20" t="n">
        <v>173</v>
      </c>
      <c r="R4121" s="17" t="n">
        <f aca="false">+N4121*Q4121</f>
        <v>3055.0003902209</v>
      </c>
      <c r="S4121" s="17" t="n">
        <f aca="false">+O4121*Q4121</f>
        <v>0</v>
      </c>
      <c r="T4121" s="17"/>
      <c r="U4121" s="18" t="n">
        <f aca="false">+M4121-L4121</f>
        <v>0.0243055555555556</v>
      </c>
      <c r="V4121" s="18" t="n">
        <f aca="false">+U4121*Q4121</f>
        <v>4.20486111111111</v>
      </c>
      <c r="W4121" s="18"/>
    </row>
    <row r="4122" s="13" customFormat="true" ht="12" hidden="false" customHeight="false" outlineLevel="0" collapsed="false">
      <c r="A4122" s="12" t="n">
        <v>17595</v>
      </c>
      <c r="B4122" s="13" t="s">
        <v>753</v>
      </c>
      <c r="C4122" s="13" t="s">
        <v>265</v>
      </c>
      <c r="D4122" s="13" t="n">
        <v>1</v>
      </c>
      <c r="E4122" s="13" t="n">
        <v>914</v>
      </c>
      <c r="F4122" s="13" t="s">
        <v>764</v>
      </c>
      <c r="G4122" s="13" t="s">
        <v>42</v>
      </c>
      <c r="H4122" s="13" t="s">
        <v>27</v>
      </c>
      <c r="J4122" s="13" t="n">
        <v>1</v>
      </c>
      <c r="K4122" s="13" t="n">
        <v>5641</v>
      </c>
      <c r="L4122" s="14" t="n">
        <v>0.576388888888889</v>
      </c>
      <c r="M4122" s="15" t="n">
        <v>0.600694444444444</v>
      </c>
      <c r="N4122" s="16" t="n">
        <f aca="false">VLOOKUP(E4122,'Esp. percorsi al 18-10-22'!C:J,8,FALSE())</f>
        <v>18.1432496213385</v>
      </c>
      <c r="Q4122" s="20" t="n">
        <v>173</v>
      </c>
      <c r="R4122" s="17" t="n">
        <f aca="false">+N4122*Q4122</f>
        <v>3138.78218449156</v>
      </c>
      <c r="S4122" s="17" t="n">
        <f aca="false">+O4122*Q4122</f>
        <v>0</v>
      </c>
      <c r="T4122" s="17"/>
      <c r="U4122" s="18" t="n">
        <f aca="false">+M4122-L4122</f>
        <v>0.0243055555555556</v>
      </c>
      <c r="V4122" s="18" t="n">
        <f aca="false">+U4122*Q4122</f>
        <v>4.20486111111111</v>
      </c>
      <c r="W4122" s="18"/>
    </row>
    <row r="4123" s="13" customFormat="true" ht="12" hidden="false" customHeight="false" outlineLevel="0" collapsed="false">
      <c r="A4123" s="12" t="n">
        <v>18321</v>
      </c>
      <c r="B4123" s="13" t="s">
        <v>753</v>
      </c>
      <c r="C4123" s="13" t="s">
        <v>265</v>
      </c>
      <c r="D4123" s="13" t="n">
        <v>2</v>
      </c>
      <c r="E4123" s="13" t="n">
        <v>1031</v>
      </c>
      <c r="F4123" s="13" t="s">
        <v>765</v>
      </c>
      <c r="G4123" s="13" t="s">
        <v>42</v>
      </c>
      <c r="H4123" s="13" t="s">
        <v>27</v>
      </c>
      <c r="J4123" s="13" t="n">
        <v>1</v>
      </c>
      <c r="K4123" s="13" t="n">
        <v>5642</v>
      </c>
      <c r="L4123" s="14" t="n">
        <v>0.548611111111111</v>
      </c>
      <c r="M4123" s="15" t="n">
        <v>0.583333333333333</v>
      </c>
      <c r="N4123" s="16" t="n">
        <f aca="false">VLOOKUP(E4123,'Esp. percorsi al 18-10-22'!C:J,8,FALSE())</f>
        <v>27.0880315196158</v>
      </c>
      <c r="Q4123" s="20" t="n">
        <v>173</v>
      </c>
      <c r="R4123" s="17" t="n">
        <f aca="false">+N4123*Q4123</f>
        <v>4686.22945289353</v>
      </c>
      <c r="S4123" s="17" t="n">
        <f aca="false">+O4123*Q4123</f>
        <v>0</v>
      </c>
      <c r="T4123" s="17"/>
      <c r="U4123" s="18" t="n">
        <f aca="false">+M4123-L4123</f>
        <v>0.0347222222222222</v>
      </c>
      <c r="V4123" s="18" t="n">
        <f aca="false">+U4123*Q4123</f>
        <v>6.00694444444444</v>
      </c>
      <c r="W4123" s="18"/>
    </row>
    <row r="4124" customFormat="false" ht="14.5" hidden="false" customHeight="false" outlineLevel="0" collapsed="false">
      <c r="R4124" s="17" t="n">
        <f aca="false">+SUM(R2:R4123)</f>
        <v>8159324.07376888</v>
      </c>
      <c r="S4124" s="17" t="n">
        <f aca="false">+SUM(S2:S4123)</f>
        <v>105655.167272888</v>
      </c>
      <c r="T4124" s="17" t="n">
        <f aca="false">+SUM(T2:T4123)</f>
        <v>83038.446453094</v>
      </c>
    </row>
    <row r="4126" customFormat="false" ht="14.5" hidden="false" customHeight="false" outlineLevel="0" collapsed="false">
      <c r="R4126" s="69"/>
    </row>
    <row r="4127" customFormat="false" ht="14.5" hidden="false" customHeight="false" outlineLevel="0" collapsed="false">
      <c r="N4127" s="34"/>
    </row>
  </sheetData>
  <autoFilter ref="A1:X4129"/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9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I100"/>
  <sheetViews>
    <sheetView showFormulas="false" showGridLines="true" showRowColHeaders="true" showZeros="true" rightToLeft="false" tabSelected="false" showOutlineSymbols="true" defaultGridColor="true" view="normal" topLeftCell="B77" colorId="64" zoomScale="100" zoomScaleNormal="100" zoomScalePageLayoutView="100" workbookViewId="0">
      <selection pane="topLeft" activeCell="C98" activeCellId="0" sqref="C98"/>
    </sheetView>
  </sheetViews>
  <sheetFormatPr defaultColWidth="9.171875" defaultRowHeight="14.5" zeroHeight="false" outlineLevelRow="0" outlineLevelCol="0"/>
  <cols>
    <col collapsed="false" customWidth="true" hidden="false" outlineLevel="0" max="1" min="1" style="0" width="51.39"/>
    <col collapsed="false" customWidth="true" hidden="false" outlineLevel="0" max="2" min="2" style="0" width="14.16"/>
    <col collapsed="false" customWidth="true" hidden="false" outlineLevel="0" max="3" min="3" style="35" width="19.15"/>
    <col collapsed="false" customWidth="true" hidden="false" outlineLevel="0" max="4" min="4" style="35" width="18.42"/>
    <col collapsed="false" customWidth="true" hidden="false" outlineLevel="0" max="5" min="5" style="35" width="20.15"/>
    <col collapsed="false" customWidth="true" hidden="false" outlineLevel="0" max="6" min="6" style="0" width="4.81"/>
    <col collapsed="false" customWidth="true" hidden="false" outlineLevel="0" max="7" min="7" style="0" width="51.39"/>
    <col collapsed="false" customWidth="true" hidden="false" outlineLevel="0" max="8" min="8" style="0" width="14.16"/>
    <col collapsed="false" customWidth="true" hidden="false" outlineLevel="0" max="9" min="9" style="2" width="12.16"/>
  </cols>
  <sheetData>
    <row r="1" customFormat="false" ht="14.5" hidden="false" customHeight="false" outlineLevel="0" collapsed="false">
      <c r="A1" s="36"/>
      <c r="B1" s="37"/>
      <c r="C1" s="38" t="s">
        <v>766</v>
      </c>
      <c r="D1" s="39"/>
      <c r="E1" s="40"/>
      <c r="G1" s="36" t="s">
        <v>767</v>
      </c>
      <c r="H1" s="37"/>
      <c r="I1" s="41"/>
    </row>
    <row r="2" s="46" customFormat="true" ht="43.5" hidden="false" customHeight="false" outlineLevel="0" collapsed="false">
      <c r="A2" s="42" t="s">
        <v>2</v>
      </c>
      <c r="B2" s="42" t="s">
        <v>1</v>
      </c>
      <c r="C2" s="43" t="s">
        <v>768</v>
      </c>
      <c r="D2" s="44" t="s">
        <v>769</v>
      </c>
      <c r="E2" s="45" t="s">
        <v>770</v>
      </c>
      <c r="G2" s="42" t="s">
        <v>2</v>
      </c>
      <c r="H2" s="42" t="s">
        <v>1</v>
      </c>
      <c r="I2" s="47" t="s">
        <v>771</v>
      </c>
    </row>
    <row r="3" customFormat="false" ht="14.5" hidden="false" customHeight="false" outlineLevel="0" collapsed="false">
      <c r="A3" s="36" t="s">
        <v>718</v>
      </c>
      <c r="B3" s="36" t="n">
        <v>40</v>
      </c>
      <c r="C3" s="48" t="n">
        <v>1069600.60808762</v>
      </c>
      <c r="D3" s="49" t="n">
        <v>8580.78</v>
      </c>
      <c r="E3" s="50"/>
      <c r="G3" s="36" t="s">
        <v>718</v>
      </c>
      <c r="H3" s="36" t="n">
        <v>40</v>
      </c>
      <c r="I3" s="41" t="n">
        <v>1597.89652777778</v>
      </c>
    </row>
    <row r="4" customFormat="false" ht="14.5" hidden="false" customHeight="false" outlineLevel="0" collapsed="false">
      <c r="A4" s="51" t="s">
        <v>772</v>
      </c>
      <c r="B4" s="52"/>
      <c r="C4" s="53" t="n">
        <v>1069600.60808762</v>
      </c>
      <c r="D4" s="54" t="n">
        <v>8580.78</v>
      </c>
      <c r="E4" s="55"/>
      <c r="G4" s="51" t="s">
        <v>772</v>
      </c>
      <c r="H4" s="52"/>
      <c r="I4" s="56" t="n">
        <v>1597.89652777778</v>
      </c>
    </row>
    <row r="5" customFormat="false" ht="14.5" hidden="false" customHeight="false" outlineLevel="0" collapsed="false">
      <c r="A5" s="36" t="s">
        <v>468</v>
      </c>
      <c r="B5" s="36" t="n">
        <v>70</v>
      </c>
      <c r="C5" s="48" t="n">
        <v>18136.6075567654</v>
      </c>
      <c r="D5" s="49" t="n">
        <v>5666.945078975</v>
      </c>
      <c r="E5" s="50"/>
      <c r="G5" s="36" t="s">
        <v>468</v>
      </c>
      <c r="H5" s="36" t="n">
        <v>70</v>
      </c>
      <c r="I5" s="41" t="n">
        <v>33.1361111111111</v>
      </c>
    </row>
    <row r="6" customFormat="false" ht="14.5" hidden="false" customHeight="false" outlineLevel="0" collapsed="false">
      <c r="A6" s="57"/>
      <c r="B6" s="58" t="n">
        <v>72</v>
      </c>
      <c r="C6" s="59" t="n">
        <v>41714.506851492</v>
      </c>
      <c r="D6" s="60" t="n">
        <v>0</v>
      </c>
      <c r="E6" s="61"/>
      <c r="G6" s="57"/>
      <c r="H6" s="58" t="n">
        <v>72</v>
      </c>
      <c r="I6" s="62" t="n">
        <v>71.2986111111111</v>
      </c>
    </row>
    <row r="7" customFormat="false" ht="14.5" hidden="false" customHeight="false" outlineLevel="0" collapsed="false">
      <c r="A7" s="57"/>
      <c r="B7" s="58" t="n">
        <v>73</v>
      </c>
      <c r="C7" s="59" t="n">
        <v>35947.4200081597</v>
      </c>
      <c r="D7" s="60" t="n">
        <v>0</v>
      </c>
      <c r="E7" s="61"/>
      <c r="G7" s="57"/>
      <c r="H7" s="58" t="n">
        <v>73</v>
      </c>
      <c r="I7" s="62" t="n">
        <v>63.8902777777778</v>
      </c>
    </row>
    <row r="8" customFormat="false" ht="14.5" hidden="false" customHeight="false" outlineLevel="0" collapsed="false">
      <c r="A8" s="57"/>
      <c r="B8" s="58" t="n">
        <v>74</v>
      </c>
      <c r="C8" s="59" t="n">
        <v>19170.8053091688</v>
      </c>
      <c r="D8" s="60" t="n">
        <v>0</v>
      </c>
      <c r="E8" s="61" t="n">
        <v>3701.66316311617</v>
      </c>
      <c r="G8" s="57"/>
      <c r="H8" s="58" t="n">
        <v>74</v>
      </c>
      <c r="I8" s="62" t="n">
        <v>32.2673611111111</v>
      </c>
    </row>
    <row r="9" customFormat="false" ht="14.5" hidden="false" customHeight="false" outlineLevel="0" collapsed="false">
      <c r="A9" s="57"/>
      <c r="B9" s="58" t="n">
        <v>75</v>
      </c>
      <c r="C9" s="59" t="n">
        <v>103907.708293669</v>
      </c>
      <c r="D9" s="60" t="n">
        <v>0</v>
      </c>
      <c r="E9" s="61"/>
      <c r="G9" s="57"/>
      <c r="H9" s="58" t="n">
        <v>75</v>
      </c>
      <c r="I9" s="62" t="n">
        <v>166.324305555556</v>
      </c>
    </row>
    <row r="10" customFormat="false" ht="14.5" hidden="false" customHeight="false" outlineLevel="0" collapsed="false">
      <c r="A10" s="57"/>
      <c r="B10" s="58" t="n">
        <v>76</v>
      </c>
      <c r="C10" s="59" t="n">
        <v>80084.3398903966</v>
      </c>
      <c r="D10" s="60" t="n">
        <v>0</v>
      </c>
      <c r="E10" s="61"/>
      <c r="G10" s="57"/>
      <c r="H10" s="58" t="n">
        <v>76</v>
      </c>
      <c r="I10" s="62" t="n">
        <v>111.499305555556</v>
      </c>
    </row>
    <row r="11" customFormat="false" ht="14.5" hidden="false" customHeight="false" outlineLevel="0" collapsed="false">
      <c r="A11" s="57"/>
      <c r="B11" s="58" t="n">
        <v>77</v>
      </c>
      <c r="C11" s="59" t="n">
        <v>128272.015015136</v>
      </c>
      <c r="D11" s="60" t="n">
        <v>0</v>
      </c>
      <c r="E11" s="61"/>
      <c r="G11" s="57"/>
      <c r="H11" s="58" t="n">
        <v>77</v>
      </c>
      <c r="I11" s="62" t="n">
        <v>216.396527777778</v>
      </c>
    </row>
    <row r="12" customFormat="false" ht="14.5" hidden="false" customHeight="false" outlineLevel="0" collapsed="false">
      <c r="A12" s="57"/>
      <c r="B12" s="58" t="n">
        <v>78</v>
      </c>
      <c r="C12" s="59" t="n">
        <v>909.467676474286</v>
      </c>
      <c r="D12" s="60" t="n">
        <v>0</v>
      </c>
      <c r="E12" s="61"/>
      <c r="G12" s="57"/>
      <c r="H12" s="58" t="n">
        <v>78</v>
      </c>
      <c r="I12" s="62" t="n">
        <v>1.95</v>
      </c>
    </row>
    <row r="13" customFormat="false" ht="14.5" hidden="false" customHeight="false" outlineLevel="0" collapsed="false">
      <c r="A13" s="57"/>
      <c r="B13" s="58" t="n">
        <v>80</v>
      </c>
      <c r="C13" s="59" t="n">
        <v>96550.9741192406</v>
      </c>
      <c r="D13" s="60" t="n">
        <v>0</v>
      </c>
      <c r="E13" s="61"/>
      <c r="G13" s="57"/>
      <c r="H13" s="58" t="n">
        <v>80</v>
      </c>
      <c r="I13" s="62" t="n">
        <v>154.430555555556</v>
      </c>
    </row>
    <row r="14" customFormat="false" ht="14.5" hidden="false" customHeight="false" outlineLevel="0" collapsed="false">
      <c r="A14" s="57"/>
      <c r="B14" s="58" t="n">
        <v>81</v>
      </c>
      <c r="C14" s="59" t="n">
        <v>48466.9606237408</v>
      </c>
      <c r="D14" s="60" t="n">
        <v>0</v>
      </c>
      <c r="E14" s="61"/>
      <c r="G14" s="57"/>
      <c r="H14" s="58" t="n">
        <v>81</v>
      </c>
      <c r="I14" s="62" t="n">
        <v>90.6944444444444</v>
      </c>
    </row>
    <row r="15" customFormat="false" ht="14.5" hidden="false" customHeight="false" outlineLevel="0" collapsed="false">
      <c r="A15" s="57"/>
      <c r="B15" s="58" t="n">
        <v>82</v>
      </c>
      <c r="C15" s="59" t="n">
        <v>14579.6823315416</v>
      </c>
      <c r="D15" s="60" t="n">
        <v>1070.64842162437</v>
      </c>
      <c r="E15" s="61"/>
      <c r="G15" s="57"/>
      <c r="H15" s="58" t="n">
        <v>82</v>
      </c>
      <c r="I15" s="62" t="n">
        <v>33.2881944444444</v>
      </c>
    </row>
    <row r="16" customFormat="false" ht="14.5" hidden="false" customHeight="false" outlineLevel="0" collapsed="false">
      <c r="A16" s="57"/>
      <c r="B16" s="58" t="n">
        <v>83</v>
      </c>
      <c r="C16" s="59" t="n">
        <v>31965.5328255721</v>
      </c>
      <c r="D16" s="60" t="n">
        <v>0</v>
      </c>
      <c r="E16" s="61"/>
      <c r="G16" s="57"/>
      <c r="H16" s="58" t="n">
        <v>83</v>
      </c>
      <c r="I16" s="62" t="n">
        <v>53.8576388888889</v>
      </c>
    </row>
    <row r="17" customFormat="false" ht="14.5" hidden="false" customHeight="false" outlineLevel="0" collapsed="false">
      <c r="A17" s="57"/>
      <c r="B17" s="58" t="n">
        <v>84</v>
      </c>
      <c r="C17" s="59" t="n">
        <v>33068.7752124803</v>
      </c>
      <c r="D17" s="60" t="n">
        <v>0</v>
      </c>
      <c r="E17" s="61"/>
      <c r="G17" s="57"/>
      <c r="H17" s="58" t="n">
        <v>84</v>
      </c>
      <c r="I17" s="62" t="n">
        <v>61.8819444444445</v>
      </c>
    </row>
    <row r="18" customFormat="false" ht="14.5" hidden="false" customHeight="false" outlineLevel="0" collapsed="false">
      <c r="A18" s="57"/>
      <c r="B18" s="58" t="n">
        <v>85</v>
      </c>
      <c r="C18" s="59" t="n">
        <v>13173.0497536888</v>
      </c>
      <c r="D18" s="60" t="n">
        <v>0</v>
      </c>
      <c r="E18" s="61"/>
      <c r="G18" s="57"/>
      <c r="H18" s="58" t="n">
        <v>85</v>
      </c>
      <c r="I18" s="62" t="n">
        <v>25.1666666666667</v>
      </c>
    </row>
    <row r="19" customFormat="false" ht="14.5" hidden="false" customHeight="false" outlineLevel="0" collapsed="false">
      <c r="A19" s="57"/>
      <c r="B19" s="58" t="n">
        <v>86</v>
      </c>
      <c r="C19" s="59" t="n">
        <v>39773.5946818545</v>
      </c>
      <c r="D19" s="60" t="n">
        <v>0</v>
      </c>
      <c r="E19" s="61"/>
      <c r="G19" s="57"/>
      <c r="H19" s="58" t="n">
        <v>86</v>
      </c>
      <c r="I19" s="62" t="n">
        <v>77.1111111111111</v>
      </c>
    </row>
    <row r="20" customFormat="false" ht="14.5" hidden="false" customHeight="false" outlineLevel="0" collapsed="false">
      <c r="A20" s="57"/>
      <c r="B20" s="58" t="n">
        <v>91</v>
      </c>
      <c r="C20" s="59" t="n">
        <v>34978.8643153546</v>
      </c>
      <c r="D20" s="60" t="n">
        <v>0</v>
      </c>
      <c r="E20" s="61"/>
      <c r="G20" s="57"/>
      <c r="H20" s="58" t="n">
        <v>91</v>
      </c>
      <c r="I20" s="62" t="n">
        <v>53.0020833333333</v>
      </c>
    </row>
    <row r="21" customFormat="false" ht="14.5" hidden="false" customHeight="false" outlineLevel="0" collapsed="false">
      <c r="A21" s="57"/>
      <c r="B21" s="58" t="n">
        <v>92</v>
      </c>
      <c r="C21" s="59" t="n">
        <v>70326.8963685966</v>
      </c>
      <c r="D21" s="60" t="n">
        <v>0</v>
      </c>
      <c r="E21" s="61" t="n">
        <v>13497.7437836261</v>
      </c>
      <c r="G21" s="57"/>
      <c r="H21" s="58" t="n">
        <v>92</v>
      </c>
      <c r="I21" s="62" t="n">
        <v>160.489583333333</v>
      </c>
    </row>
    <row r="22" customFormat="false" ht="14.5" hidden="false" customHeight="false" outlineLevel="0" collapsed="false">
      <c r="A22" s="57"/>
      <c r="B22" s="58" t="n">
        <v>93</v>
      </c>
      <c r="C22" s="59" t="n">
        <v>86204.3971837288</v>
      </c>
      <c r="D22" s="60" t="n">
        <v>171.076944779748</v>
      </c>
      <c r="E22" s="61"/>
      <c r="G22" s="57"/>
      <c r="H22" s="58" t="n">
        <v>93</v>
      </c>
      <c r="I22" s="62" t="n">
        <v>128.475</v>
      </c>
    </row>
    <row r="23" customFormat="false" ht="14.5" hidden="false" customHeight="false" outlineLevel="0" collapsed="false">
      <c r="A23" s="57"/>
      <c r="B23" s="58" t="n">
        <v>94</v>
      </c>
      <c r="C23" s="59" t="n">
        <v>12831.1574781199</v>
      </c>
      <c r="D23" s="60" t="n">
        <v>12831.1574781199</v>
      </c>
      <c r="E23" s="61"/>
      <c r="G23" s="57"/>
      <c r="H23" s="58" t="n">
        <v>94</v>
      </c>
      <c r="I23" s="62" t="n">
        <v>19.125</v>
      </c>
    </row>
    <row r="24" customFormat="false" ht="14.5" hidden="false" customHeight="false" outlineLevel="0" collapsed="false">
      <c r="A24" s="57"/>
      <c r="B24" s="58" t="n">
        <v>95</v>
      </c>
      <c r="C24" s="59" t="n">
        <v>553.739803567251</v>
      </c>
      <c r="D24" s="60" t="n">
        <v>553.739803567251</v>
      </c>
      <c r="E24" s="61"/>
      <c r="G24" s="57"/>
      <c r="H24" s="58" t="n">
        <v>95</v>
      </c>
      <c r="I24" s="62" t="n">
        <v>1.08333333333333</v>
      </c>
    </row>
    <row r="25" customFormat="false" ht="14.5" hidden="false" customHeight="false" outlineLevel="0" collapsed="false">
      <c r="A25" s="57"/>
      <c r="B25" s="58" t="n">
        <v>96</v>
      </c>
      <c r="C25" s="59" t="n">
        <v>2544.53958529437</v>
      </c>
      <c r="D25" s="60" t="n">
        <v>2544.53958529437</v>
      </c>
      <c r="E25" s="61"/>
      <c r="G25" s="57"/>
      <c r="H25" s="58" t="n">
        <v>96</v>
      </c>
      <c r="I25" s="62" t="n">
        <v>5.61111111111111</v>
      </c>
    </row>
    <row r="26" customFormat="false" ht="14.5" hidden="false" customHeight="false" outlineLevel="0" collapsed="false">
      <c r="A26" s="57"/>
      <c r="B26" s="58" t="n">
        <v>97</v>
      </c>
      <c r="C26" s="59" t="n">
        <v>31407.6542130704</v>
      </c>
      <c r="D26" s="60" t="n">
        <v>9394.80933995369</v>
      </c>
      <c r="E26" s="61"/>
      <c r="G26" s="57"/>
      <c r="H26" s="58" t="n">
        <v>97</v>
      </c>
      <c r="I26" s="62" t="n">
        <v>37.6006944444444</v>
      </c>
    </row>
    <row r="27" customFormat="false" ht="14.5" hidden="false" customHeight="false" outlineLevel="0" collapsed="false">
      <c r="A27" s="57"/>
      <c r="B27" s="58" t="n">
        <v>99</v>
      </c>
      <c r="C27" s="59" t="n">
        <v>69240.0665808048</v>
      </c>
      <c r="D27" s="60" t="n">
        <v>0</v>
      </c>
      <c r="E27" s="61"/>
      <c r="G27" s="57"/>
      <c r="H27" s="58" t="n">
        <v>99</v>
      </c>
      <c r="I27" s="62" t="n">
        <v>158.726388888889</v>
      </c>
    </row>
    <row r="28" customFormat="false" ht="14.5" hidden="false" customHeight="false" outlineLevel="0" collapsed="false">
      <c r="A28" s="57"/>
      <c r="B28" s="58" t="n">
        <v>100</v>
      </c>
      <c r="C28" s="59" t="n">
        <v>5175.14610042023</v>
      </c>
      <c r="D28" s="60" t="n">
        <v>0</v>
      </c>
      <c r="E28" s="61" t="n">
        <v>4601.08188067163</v>
      </c>
      <c r="G28" s="57"/>
      <c r="H28" s="58" t="n">
        <v>100</v>
      </c>
      <c r="I28" s="62" t="n">
        <v>12.5833333333333</v>
      </c>
    </row>
    <row r="29" customFormat="false" ht="14.5" hidden="false" customHeight="false" outlineLevel="0" collapsed="false">
      <c r="A29" s="51" t="s">
        <v>773</v>
      </c>
      <c r="B29" s="52"/>
      <c r="C29" s="53" t="n">
        <v>1018983.90177834</v>
      </c>
      <c r="D29" s="54" t="n">
        <v>32232.9166523144</v>
      </c>
      <c r="E29" s="55" t="n">
        <v>21800.4888274139</v>
      </c>
      <c r="G29" s="51" t="s">
        <v>773</v>
      </c>
      <c r="H29" s="52"/>
      <c r="I29" s="56" t="n">
        <v>1769.88958333333</v>
      </c>
    </row>
    <row r="30" customFormat="false" ht="14.5" hidden="false" customHeight="false" outlineLevel="0" collapsed="false">
      <c r="A30" s="36" t="s">
        <v>125</v>
      </c>
      <c r="B30" s="36" t="n">
        <v>16</v>
      </c>
      <c r="C30" s="48" t="n">
        <v>67540.2861745566</v>
      </c>
      <c r="D30" s="49" t="n">
        <v>0</v>
      </c>
      <c r="E30" s="50"/>
      <c r="G30" s="36" t="s">
        <v>125</v>
      </c>
      <c r="H30" s="36" t="n">
        <v>16</v>
      </c>
      <c r="I30" s="41" t="n">
        <v>104.461805555556</v>
      </c>
    </row>
    <row r="31" customFormat="false" ht="14.5" hidden="false" customHeight="false" outlineLevel="0" collapsed="false">
      <c r="A31" s="57"/>
      <c r="B31" s="58" t="n">
        <v>17</v>
      </c>
      <c r="C31" s="59" t="n">
        <v>90530.0029381597</v>
      </c>
      <c r="D31" s="60" t="n">
        <v>3008.52</v>
      </c>
      <c r="E31" s="61" t="n">
        <v>5169.3016527847</v>
      </c>
      <c r="G31" s="57"/>
      <c r="H31" s="58" t="n">
        <v>17</v>
      </c>
      <c r="I31" s="62" t="n">
        <v>145.765972222222</v>
      </c>
    </row>
    <row r="32" customFormat="false" ht="14.5" hidden="false" customHeight="false" outlineLevel="0" collapsed="false">
      <c r="A32" s="57"/>
      <c r="B32" s="58" t="n">
        <v>18</v>
      </c>
      <c r="C32" s="59" t="n">
        <v>175220.007473215</v>
      </c>
      <c r="D32" s="60" t="n">
        <v>0</v>
      </c>
      <c r="E32" s="61"/>
      <c r="G32" s="57"/>
      <c r="H32" s="58" t="n">
        <v>18</v>
      </c>
      <c r="I32" s="62" t="n">
        <v>269.436805555555</v>
      </c>
    </row>
    <row r="33" customFormat="false" ht="14.5" hidden="false" customHeight="false" outlineLevel="0" collapsed="false">
      <c r="A33" s="57"/>
      <c r="B33" s="58" t="n">
        <v>19</v>
      </c>
      <c r="C33" s="59" t="n">
        <v>58377.0526286353</v>
      </c>
      <c r="D33" s="60" t="n">
        <v>0</v>
      </c>
      <c r="E33" s="61"/>
      <c r="G33" s="57"/>
      <c r="H33" s="58" t="n">
        <v>19</v>
      </c>
      <c r="I33" s="62" t="n">
        <v>102.84375</v>
      </c>
    </row>
    <row r="34" customFormat="false" ht="14.5" hidden="false" customHeight="false" outlineLevel="0" collapsed="false">
      <c r="A34" s="57"/>
      <c r="B34" s="58" t="n">
        <v>28</v>
      </c>
      <c r="C34" s="59" t="n">
        <v>15172.3215184735</v>
      </c>
      <c r="D34" s="60" t="n">
        <v>0</v>
      </c>
      <c r="E34" s="61"/>
      <c r="G34" s="57"/>
      <c r="H34" s="58" t="n">
        <v>28</v>
      </c>
      <c r="I34" s="62" t="n">
        <v>22.6666666666667</v>
      </c>
    </row>
    <row r="35" customFormat="false" ht="14.5" hidden="false" customHeight="false" outlineLevel="0" collapsed="false">
      <c r="A35" s="57"/>
      <c r="B35" s="58" t="n">
        <v>29</v>
      </c>
      <c r="C35" s="59" t="n">
        <v>5202.67100437339</v>
      </c>
      <c r="D35" s="60" t="n">
        <v>0</v>
      </c>
      <c r="E35" s="61"/>
      <c r="G35" s="57"/>
      <c r="H35" s="58" t="n">
        <v>29</v>
      </c>
      <c r="I35" s="62" t="n">
        <v>6.59722222222222</v>
      </c>
    </row>
    <row r="36" customFormat="false" ht="14.5" hidden="false" customHeight="false" outlineLevel="0" collapsed="false">
      <c r="A36" s="57"/>
      <c r="B36" s="58" t="n">
        <v>30</v>
      </c>
      <c r="C36" s="59" t="n">
        <v>369443.468609805</v>
      </c>
      <c r="D36" s="60" t="n">
        <v>570.78</v>
      </c>
      <c r="E36" s="61" t="n">
        <v>357.21</v>
      </c>
      <c r="G36" s="57"/>
      <c r="H36" s="58" t="n">
        <v>30</v>
      </c>
      <c r="I36" s="62" t="n">
        <v>571.336805555556</v>
      </c>
    </row>
    <row r="37" customFormat="false" ht="14.5" hidden="false" customHeight="false" outlineLevel="0" collapsed="false">
      <c r="A37" s="51" t="s">
        <v>774</v>
      </c>
      <c r="B37" s="52"/>
      <c r="C37" s="53" t="n">
        <v>781485.810347219</v>
      </c>
      <c r="D37" s="54" t="n">
        <v>3579.3</v>
      </c>
      <c r="E37" s="55" t="n">
        <v>5526.5116527847</v>
      </c>
      <c r="G37" s="51" t="s">
        <v>774</v>
      </c>
      <c r="H37" s="52"/>
      <c r="I37" s="56" t="n">
        <v>1223.10902777778</v>
      </c>
    </row>
    <row r="38" customFormat="false" ht="14.5" hidden="false" customHeight="false" outlineLevel="0" collapsed="false">
      <c r="A38" s="36" t="s">
        <v>265</v>
      </c>
      <c r="B38" s="36" t="n">
        <v>34</v>
      </c>
      <c r="C38" s="48" t="n">
        <v>40826.303085049</v>
      </c>
      <c r="D38" s="49" t="n">
        <v>0</v>
      </c>
      <c r="E38" s="50"/>
      <c r="G38" s="36" t="s">
        <v>265</v>
      </c>
      <c r="H38" s="36" t="n">
        <v>34</v>
      </c>
      <c r="I38" s="41" t="n">
        <v>69.9236111111111</v>
      </c>
    </row>
    <row r="39" customFormat="false" ht="14.5" hidden="false" customHeight="false" outlineLevel="0" collapsed="false">
      <c r="A39" s="57"/>
      <c r="B39" s="58" t="n">
        <v>35</v>
      </c>
      <c r="C39" s="59" t="n">
        <v>104210.720665658</v>
      </c>
      <c r="D39" s="60" t="n">
        <v>30783.486687416</v>
      </c>
      <c r="E39" s="61"/>
      <c r="G39" s="57"/>
      <c r="H39" s="58" t="n">
        <v>35</v>
      </c>
      <c r="I39" s="62" t="n">
        <v>174.763888888889</v>
      </c>
    </row>
    <row r="40" customFormat="false" ht="14.5" hidden="false" customHeight="false" outlineLevel="0" collapsed="false">
      <c r="A40" s="57"/>
      <c r="B40" s="58" t="n">
        <v>37</v>
      </c>
      <c r="C40" s="59" t="n">
        <v>70204.5635024194</v>
      </c>
      <c r="D40" s="60" t="n">
        <v>5807.46</v>
      </c>
      <c r="E40" s="61"/>
      <c r="G40" s="57"/>
      <c r="H40" s="58" t="n">
        <v>37</v>
      </c>
      <c r="I40" s="62" t="n">
        <v>115.03125</v>
      </c>
    </row>
    <row r="41" customFormat="false" ht="14.5" hidden="false" customHeight="false" outlineLevel="0" collapsed="false">
      <c r="A41" s="57"/>
      <c r="B41" s="58" t="n">
        <v>38</v>
      </c>
      <c r="C41" s="59" t="n">
        <v>3967.11872394659</v>
      </c>
      <c r="D41" s="60" t="n">
        <v>0</v>
      </c>
      <c r="E41" s="61"/>
      <c r="G41" s="57"/>
      <c r="H41" s="58" t="n">
        <v>38</v>
      </c>
      <c r="I41" s="62" t="n">
        <v>6.29166666666667</v>
      </c>
    </row>
    <row r="42" customFormat="false" ht="14.5" hidden="false" customHeight="false" outlineLevel="0" collapsed="false">
      <c r="A42" s="57"/>
      <c r="B42" s="58" t="n">
        <v>39</v>
      </c>
      <c r="C42" s="59" t="n">
        <v>66517.1562772812</v>
      </c>
      <c r="D42" s="60" t="n">
        <v>809.36</v>
      </c>
      <c r="E42" s="61"/>
      <c r="G42" s="57"/>
      <c r="H42" s="58" t="n">
        <v>39</v>
      </c>
      <c r="I42" s="62" t="n">
        <v>112.461805555556</v>
      </c>
    </row>
    <row r="43" customFormat="false" ht="14.5" hidden="false" customHeight="false" outlineLevel="0" collapsed="false">
      <c r="A43" s="57"/>
      <c r="B43" s="58" t="s">
        <v>753</v>
      </c>
      <c r="C43" s="59" t="n">
        <v>678645.341545039</v>
      </c>
      <c r="D43" s="60" t="n">
        <v>0</v>
      </c>
      <c r="E43" s="61"/>
      <c r="G43" s="57"/>
      <c r="H43" s="58" t="s">
        <v>753</v>
      </c>
      <c r="I43" s="62" t="n">
        <v>921.970833333331</v>
      </c>
    </row>
    <row r="44" customFormat="false" ht="14.5" hidden="false" customHeight="false" outlineLevel="0" collapsed="false">
      <c r="A44" s="51" t="s">
        <v>775</v>
      </c>
      <c r="B44" s="52"/>
      <c r="C44" s="53" t="n">
        <v>964371.203799393</v>
      </c>
      <c r="D44" s="54" t="n">
        <v>37400.306687416</v>
      </c>
      <c r="E44" s="55"/>
      <c r="G44" s="51" t="s">
        <v>775</v>
      </c>
      <c r="H44" s="52"/>
      <c r="I44" s="56" t="n">
        <v>1400.44305555555</v>
      </c>
    </row>
    <row r="45" customFormat="false" ht="14.5" hidden="false" customHeight="false" outlineLevel="0" collapsed="false">
      <c r="A45" s="36" t="s">
        <v>57</v>
      </c>
      <c r="B45" s="36" t="n">
        <v>6</v>
      </c>
      <c r="C45" s="48" t="n">
        <v>220013.925813012</v>
      </c>
      <c r="D45" s="49" t="n">
        <v>0</v>
      </c>
      <c r="E45" s="50"/>
      <c r="G45" s="36" t="s">
        <v>57</v>
      </c>
      <c r="H45" s="36" t="n">
        <v>6</v>
      </c>
      <c r="I45" s="41" t="n">
        <v>459.471527777779</v>
      </c>
    </row>
    <row r="46" customFormat="false" ht="14.5" hidden="false" customHeight="false" outlineLevel="0" collapsed="false">
      <c r="A46" s="57"/>
      <c r="B46" s="58" t="n">
        <v>7</v>
      </c>
      <c r="C46" s="59" t="n">
        <v>183988.534214639</v>
      </c>
      <c r="D46" s="60" t="n">
        <v>0</v>
      </c>
      <c r="E46" s="61"/>
      <c r="G46" s="57"/>
      <c r="H46" s="58" t="n">
        <v>7</v>
      </c>
      <c r="I46" s="62" t="n">
        <v>335.899999999999</v>
      </c>
    </row>
    <row r="47" customFormat="false" ht="14.5" hidden="false" customHeight="false" outlineLevel="0" collapsed="false">
      <c r="A47" s="57"/>
      <c r="B47" s="58" t="n">
        <v>9</v>
      </c>
      <c r="C47" s="59" t="n">
        <v>233872.645304871</v>
      </c>
      <c r="D47" s="60" t="n">
        <v>0</v>
      </c>
      <c r="E47" s="61"/>
      <c r="G47" s="57"/>
      <c r="H47" s="58" t="n">
        <v>9</v>
      </c>
      <c r="I47" s="62" t="n">
        <v>404.450694444445</v>
      </c>
    </row>
    <row r="48" customFormat="false" ht="14.5" hidden="false" customHeight="false" outlineLevel="0" collapsed="false">
      <c r="A48" s="57"/>
      <c r="B48" s="58" t="n">
        <v>10</v>
      </c>
      <c r="C48" s="59" t="n">
        <v>98905.345627861</v>
      </c>
      <c r="D48" s="60" t="n">
        <v>0</v>
      </c>
      <c r="E48" s="61" t="n">
        <v>9925.52320794733</v>
      </c>
      <c r="G48" s="57"/>
      <c r="H48" s="58" t="n">
        <v>10</v>
      </c>
      <c r="I48" s="62" t="n">
        <v>196.184722222222</v>
      </c>
    </row>
    <row r="49" customFormat="false" ht="14.5" hidden="false" customHeight="false" outlineLevel="0" collapsed="false">
      <c r="A49" s="57"/>
      <c r="B49" s="58" t="n">
        <v>11</v>
      </c>
      <c r="C49" s="59" t="n">
        <v>30412.6354282563</v>
      </c>
      <c r="D49" s="60" t="n">
        <v>0</v>
      </c>
      <c r="E49" s="61"/>
      <c r="G49" s="57"/>
      <c r="H49" s="58" t="n">
        <v>11</v>
      </c>
      <c r="I49" s="62" t="n">
        <v>54.5277777777778</v>
      </c>
    </row>
    <row r="50" customFormat="false" ht="14.5" hidden="false" customHeight="false" outlineLevel="0" collapsed="false">
      <c r="A50" s="57"/>
      <c r="B50" s="58" t="n">
        <v>20</v>
      </c>
      <c r="C50" s="59" t="n">
        <v>31012.0342222197</v>
      </c>
      <c r="D50" s="60" t="n">
        <v>6335.96</v>
      </c>
      <c r="E50" s="61"/>
      <c r="G50" s="57"/>
      <c r="H50" s="58" t="n">
        <v>20</v>
      </c>
      <c r="I50" s="62" t="n">
        <v>63.3361111111111</v>
      </c>
    </row>
    <row r="51" customFormat="false" ht="14.5" hidden="false" customHeight="false" outlineLevel="0" collapsed="false">
      <c r="A51" s="57"/>
      <c r="B51" s="58" t="s">
        <v>691</v>
      </c>
      <c r="C51" s="59" t="n">
        <v>264951.049713504</v>
      </c>
      <c r="D51" s="60" t="n">
        <v>0</v>
      </c>
      <c r="E51" s="61"/>
      <c r="G51" s="57"/>
      <c r="H51" s="58" t="s">
        <v>691</v>
      </c>
      <c r="I51" s="62" t="n">
        <v>507.850694444445</v>
      </c>
    </row>
    <row r="52" customFormat="false" ht="14.5" hidden="false" customHeight="false" outlineLevel="0" collapsed="false">
      <c r="A52" s="57"/>
      <c r="B52" s="58" t="s">
        <v>703</v>
      </c>
      <c r="C52" s="59" t="n">
        <v>150879.566479192</v>
      </c>
      <c r="D52" s="60" t="n">
        <v>0</v>
      </c>
      <c r="E52" s="61"/>
      <c r="G52" s="57"/>
      <c r="H52" s="58" t="s">
        <v>703</v>
      </c>
      <c r="I52" s="62" t="n">
        <v>276.222222222222</v>
      </c>
    </row>
    <row r="53" customFormat="false" ht="14.5" hidden="false" customHeight="false" outlineLevel="0" collapsed="false">
      <c r="A53" s="51" t="s">
        <v>776</v>
      </c>
      <c r="B53" s="52"/>
      <c r="C53" s="53" t="n">
        <v>1214035.73680355</v>
      </c>
      <c r="D53" s="54" t="n">
        <v>6335.96</v>
      </c>
      <c r="E53" s="55" t="n">
        <v>9925.52320794733</v>
      </c>
      <c r="G53" s="51" t="s">
        <v>776</v>
      </c>
      <c r="H53" s="52"/>
      <c r="I53" s="56" t="n">
        <v>2297.94375</v>
      </c>
    </row>
    <row r="54" customFormat="false" ht="14.5" hidden="false" customHeight="false" outlineLevel="0" collapsed="false">
      <c r="A54" s="36" t="s">
        <v>112</v>
      </c>
      <c r="B54" s="36" t="n">
        <v>14</v>
      </c>
      <c r="C54" s="48" t="n">
        <v>3190.84809851415</v>
      </c>
      <c r="D54" s="49" t="n">
        <v>0</v>
      </c>
      <c r="E54" s="50"/>
      <c r="G54" s="36" t="s">
        <v>112</v>
      </c>
      <c r="H54" s="36" t="n">
        <v>14</v>
      </c>
      <c r="I54" s="41" t="n">
        <v>6.29166666666667</v>
      </c>
    </row>
    <row r="55" customFormat="false" ht="14.5" hidden="false" customHeight="false" outlineLevel="0" collapsed="false">
      <c r="A55" s="57"/>
      <c r="B55" s="58" t="n">
        <v>21</v>
      </c>
      <c r="C55" s="59" t="n">
        <v>8870.41106243497</v>
      </c>
      <c r="D55" s="60" t="n">
        <v>637.5</v>
      </c>
      <c r="E55" s="61"/>
      <c r="G55" s="57"/>
      <c r="H55" s="58" t="n">
        <v>21</v>
      </c>
      <c r="I55" s="62" t="n">
        <v>23.5347222222222</v>
      </c>
    </row>
    <row r="56" customFormat="false" ht="14.5" hidden="false" customHeight="false" outlineLevel="0" collapsed="false">
      <c r="A56" s="51" t="s">
        <v>777</v>
      </c>
      <c r="B56" s="52"/>
      <c r="C56" s="53" t="n">
        <v>12061.2591609491</v>
      </c>
      <c r="D56" s="54" t="n">
        <v>637.5</v>
      </c>
      <c r="E56" s="55"/>
      <c r="G56" s="51" t="s">
        <v>777</v>
      </c>
      <c r="H56" s="52"/>
      <c r="I56" s="56" t="n">
        <v>29.8263888888889</v>
      </c>
    </row>
    <row r="57" customFormat="false" ht="14.5" hidden="false" customHeight="false" outlineLevel="0" collapsed="false">
      <c r="A57" s="36" t="s">
        <v>242</v>
      </c>
      <c r="B57" s="36" t="n">
        <v>31</v>
      </c>
      <c r="C57" s="48" t="n">
        <v>73269.4954421393</v>
      </c>
      <c r="D57" s="49" t="n">
        <v>8063.15741072071</v>
      </c>
      <c r="E57" s="50"/>
      <c r="G57" s="36" t="s">
        <v>242</v>
      </c>
      <c r="H57" s="36" t="n">
        <v>31</v>
      </c>
      <c r="I57" s="41" t="n">
        <v>165.934722222222</v>
      </c>
    </row>
    <row r="58" customFormat="false" ht="14.5" hidden="false" customHeight="false" outlineLevel="0" collapsed="false">
      <c r="A58" s="57"/>
      <c r="B58" s="58" t="n">
        <v>32</v>
      </c>
      <c r="C58" s="59" t="n">
        <v>20177.8521620982</v>
      </c>
      <c r="D58" s="60" t="n">
        <v>0</v>
      </c>
      <c r="E58" s="61"/>
      <c r="G58" s="57"/>
      <c r="H58" s="58" t="n">
        <v>32</v>
      </c>
      <c r="I58" s="62" t="n">
        <v>50.7986111111111</v>
      </c>
    </row>
    <row r="59" customFormat="false" ht="14.5" hidden="false" customHeight="false" outlineLevel="0" collapsed="false">
      <c r="A59" s="57"/>
      <c r="B59" s="58" t="n">
        <v>33</v>
      </c>
      <c r="C59" s="59" t="n">
        <v>16234.3436789047</v>
      </c>
      <c r="D59" s="60" t="n">
        <v>0</v>
      </c>
      <c r="E59" s="61"/>
      <c r="G59" s="57"/>
      <c r="H59" s="58" t="n">
        <v>33</v>
      </c>
      <c r="I59" s="62" t="n">
        <v>29.1770833333333</v>
      </c>
    </row>
    <row r="60" customFormat="false" ht="14.5" hidden="false" customHeight="false" outlineLevel="0" collapsed="false">
      <c r="A60" s="57"/>
      <c r="B60" s="58" t="n">
        <v>36</v>
      </c>
      <c r="C60" s="59" t="n">
        <v>28376.0241849342</v>
      </c>
      <c r="D60" s="60" t="n">
        <v>0</v>
      </c>
      <c r="E60" s="61" t="n">
        <v>5392.61200547088</v>
      </c>
      <c r="G60" s="57"/>
      <c r="H60" s="58" t="n">
        <v>36</v>
      </c>
      <c r="I60" s="62" t="n">
        <v>44.3298611111111</v>
      </c>
    </row>
    <row r="61" customFormat="false" ht="14.5" hidden="false" customHeight="false" outlineLevel="0" collapsed="false">
      <c r="A61" s="51" t="s">
        <v>778</v>
      </c>
      <c r="B61" s="52"/>
      <c r="C61" s="53" t="n">
        <v>138057.715468076</v>
      </c>
      <c r="D61" s="54" t="n">
        <v>8063.15741072071</v>
      </c>
      <c r="E61" s="55" t="n">
        <v>5392.61200547088</v>
      </c>
      <c r="G61" s="51" t="s">
        <v>778</v>
      </c>
      <c r="H61" s="52"/>
      <c r="I61" s="56" t="n">
        <v>290.240277777778</v>
      </c>
    </row>
    <row r="62" customFormat="false" ht="14.5" hidden="false" customHeight="false" outlineLevel="0" collapsed="false">
      <c r="A62" s="36" t="s">
        <v>22</v>
      </c>
      <c r="B62" s="36" t="n">
        <v>1</v>
      </c>
      <c r="C62" s="48" t="n">
        <v>159112.548858501</v>
      </c>
      <c r="D62" s="49" t="n">
        <v>0</v>
      </c>
      <c r="E62" s="50"/>
      <c r="G62" s="36" t="s">
        <v>22</v>
      </c>
      <c r="H62" s="36" t="n">
        <v>1</v>
      </c>
      <c r="I62" s="41" t="n">
        <v>365.072916666667</v>
      </c>
    </row>
    <row r="63" customFormat="false" ht="14.5" hidden="false" customHeight="false" outlineLevel="0" collapsed="false">
      <c r="A63" s="57"/>
      <c r="B63" s="58" t="n">
        <v>2</v>
      </c>
      <c r="C63" s="59" t="n">
        <v>48855.2870620215</v>
      </c>
      <c r="D63" s="60" t="n">
        <v>0</v>
      </c>
      <c r="E63" s="61"/>
      <c r="G63" s="57"/>
      <c r="H63" s="58" t="n">
        <v>2</v>
      </c>
      <c r="I63" s="62" t="n">
        <v>115.513888888889</v>
      </c>
    </row>
    <row r="64" customFormat="false" ht="14.5" hidden="false" customHeight="false" outlineLevel="0" collapsed="false">
      <c r="A64" s="57"/>
      <c r="B64" s="58" t="n">
        <v>3</v>
      </c>
      <c r="C64" s="59" t="n">
        <v>169160.548447264</v>
      </c>
      <c r="D64" s="60" t="n">
        <v>0</v>
      </c>
      <c r="E64" s="61"/>
      <c r="G64" s="57"/>
      <c r="H64" s="58" t="n">
        <v>3</v>
      </c>
      <c r="I64" s="62" t="n">
        <v>321.291666666667</v>
      </c>
    </row>
    <row r="65" customFormat="false" ht="14.5" hidden="false" customHeight="false" outlineLevel="0" collapsed="false">
      <c r="A65" s="57"/>
      <c r="B65" s="58" t="n">
        <v>4</v>
      </c>
      <c r="C65" s="59" t="n">
        <v>115199.205755835</v>
      </c>
      <c r="D65" s="60" t="n">
        <v>0</v>
      </c>
      <c r="E65" s="61"/>
      <c r="G65" s="57"/>
      <c r="H65" s="58" t="n">
        <v>4</v>
      </c>
      <c r="I65" s="62" t="n">
        <v>252.471527777778</v>
      </c>
    </row>
    <row r="66" customFormat="false" ht="14.5" hidden="false" customHeight="false" outlineLevel="0" collapsed="false">
      <c r="A66" s="57"/>
      <c r="B66" s="58" t="n">
        <v>5</v>
      </c>
      <c r="C66" s="59" t="n">
        <v>217127.429573791</v>
      </c>
      <c r="D66" s="60" t="n">
        <v>0</v>
      </c>
      <c r="E66" s="61"/>
      <c r="G66" s="57"/>
      <c r="H66" s="58" t="n">
        <v>5</v>
      </c>
      <c r="I66" s="62" t="n">
        <v>540.32638888889</v>
      </c>
    </row>
    <row r="67" customFormat="false" ht="14.5" hidden="false" customHeight="false" outlineLevel="0" collapsed="false">
      <c r="A67" s="57"/>
      <c r="B67" s="58" t="n">
        <v>12</v>
      </c>
      <c r="C67" s="59" t="n">
        <v>20960.6597234123</v>
      </c>
      <c r="D67" s="60" t="n">
        <v>0</v>
      </c>
      <c r="E67" s="61" t="n">
        <v>2618.43700073169</v>
      </c>
      <c r="G67" s="57"/>
      <c r="H67" s="58" t="n">
        <v>12</v>
      </c>
      <c r="I67" s="62" t="n">
        <v>57.6736111111111</v>
      </c>
    </row>
    <row r="68" customFormat="false" ht="14.5" hidden="false" customHeight="false" outlineLevel="0" collapsed="false">
      <c r="A68" s="57"/>
      <c r="B68" s="58" t="n">
        <v>13</v>
      </c>
      <c r="C68" s="59" t="n">
        <v>6736.62986311613</v>
      </c>
      <c r="D68" s="60" t="n">
        <v>0</v>
      </c>
      <c r="E68" s="61" t="n">
        <v>1625.65331860879</v>
      </c>
      <c r="G68" s="57"/>
      <c r="H68" s="58" t="n">
        <v>13</v>
      </c>
      <c r="I68" s="62" t="n">
        <v>15.9388888888889</v>
      </c>
    </row>
    <row r="69" customFormat="false" ht="14.5" hidden="false" customHeight="false" outlineLevel="0" collapsed="false">
      <c r="A69" s="57"/>
      <c r="B69" s="58" t="n">
        <v>15</v>
      </c>
      <c r="C69" s="59" t="n">
        <v>67941.6157086984</v>
      </c>
      <c r="D69" s="60" t="n">
        <v>0</v>
      </c>
      <c r="E69" s="61"/>
      <c r="G69" s="57"/>
      <c r="H69" s="58" t="n">
        <v>15</v>
      </c>
      <c r="I69" s="62" t="n">
        <v>156.994444444444</v>
      </c>
    </row>
    <row r="70" customFormat="false" ht="14.5" hidden="false" customHeight="false" outlineLevel="0" collapsed="false">
      <c r="A70" s="57"/>
      <c r="B70" s="58" t="s">
        <v>678</v>
      </c>
      <c r="C70" s="59" t="n">
        <v>92698.7031306997</v>
      </c>
      <c r="D70" s="60" t="n">
        <v>0</v>
      </c>
      <c r="E70" s="61"/>
      <c r="G70" s="57"/>
      <c r="H70" s="58" t="s">
        <v>678</v>
      </c>
      <c r="I70" s="62" t="n">
        <v>222.71875</v>
      </c>
    </row>
    <row r="71" customFormat="false" ht="14.5" hidden="false" customHeight="false" outlineLevel="0" collapsed="false">
      <c r="A71" s="57"/>
      <c r="B71" s="58" t="s">
        <v>681</v>
      </c>
      <c r="C71" s="59" t="n">
        <v>20966.3384460555</v>
      </c>
      <c r="D71" s="60" t="n">
        <v>0</v>
      </c>
      <c r="E71" s="61"/>
      <c r="G71" s="57"/>
      <c r="H71" s="58" t="s">
        <v>681</v>
      </c>
      <c r="I71" s="62" t="n">
        <v>55.3666666666667</v>
      </c>
    </row>
    <row r="72" customFormat="false" ht="14.5" hidden="false" customHeight="false" outlineLevel="0" collapsed="false">
      <c r="A72" s="57"/>
      <c r="B72" s="58" t="s">
        <v>683</v>
      </c>
      <c r="C72" s="59" t="n">
        <v>14688.1683548535</v>
      </c>
      <c r="D72" s="60" t="n">
        <v>0</v>
      </c>
      <c r="E72" s="61"/>
      <c r="G72" s="57"/>
      <c r="H72" s="58" t="s">
        <v>683</v>
      </c>
      <c r="I72" s="62" t="n">
        <v>33.0027777777778</v>
      </c>
    </row>
    <row r="73" customFormat="false" ht="14.5" hidden="false" customHeight="false" outlineLevel="0" collapsed="false">
      <c r="A73" s="57"/>
      <c r="B73" s="58" t="s">
        <v>688</v>
      </c>
      <c r="C73" s="59" t="n">
        <v>1287.27717527449</v>
      </c>
      <c r="D73" s="60" t="n">
        <v>0</v>
      </c>
      <c r="E73" s="61"/>
      <c r="G73" s="57"/>
      <c r="H73" s="58" t="s">
        <v>688</v>
      </c>
      <c r="I73" s="62" t="n">
        <v>4.20486111111111</v>
      </c>
    </row>
    <row r="74" customFormat="false" ht="14.5" hidden="false" customHeight="false" outlineLevel="0" collapsed="false">
      <c r="A74" s="51" t="s">
        <v>779</v>
      </c>
      <c r="B74" s="52"/>
      <c r="C74" s="53" t="n">
        <v>934734.412099523</v>
      </c>
      <c r="D74" s="54" t="n">
        <v>0</v>
      </c>
      <c r="E74" s="55" t="n">
        <v>4244.09031934048</v>
      </c>
      <c r="G74" s="51" t="s">
        <v>779</v>
      </c>
      <c r="H74" s="52"/>
      <c r="I74" s="56" t="n">
        <v>2140.57638888889</v>
      </c>
    </row>
    <row r="75" customFormat="false" ht="14.5" hidden="false" customHeight="false" outlineLevel="0" collapsed="false">
      <c r="A75" s="36" t="s">
        <v>185</v>
      </c>
      <c r="B75" s="36" t="n">
        <v>22</v>
      </c>
      <c r="C75" s="48" t="n">
        <v>78570.8040674913</v>
      </c>
      <c r="D75" s="49" t="n">
        <v>4115.60980962352</v>
      </c>
      <c r="E75" s="50" t="n">
        <v>6092.17306481474</v>
      </c>
      <c r="G75" s="36" t="s">
        <v>185</v>
      </c>
      <c r="H75" s="36" t="n">
        <v>22</v>
      </c>
      <c r="I75" s="41" t="n">
        <v>139.041666666667</v>
      </c>
    </row>
    <row r="76" customFormat="false" ht="14.5" hidden="false" customHeight="false" outlineLevel="0" collapsed="false">
      <c r="A76" s="57"/>
      <c r="B76" s="58" t="n">
        <v>23</v>
      </c>
      <c r="C76" s="59" t="n">
        <v>12625.0259316074</v>
      </c>
      <c r="D76" s="60" t="n">
        <v>0</v>
      </c>
      <c r="E76" s="61" t="n">
        <v>4582.22621633431</v>
      </c>
      <c r="G76" s="57"/>
      <c r="H76" s="58" t="n">
        <v>23</v>
      </c>
      <c r="I76" s="62" t="n">
        <v>20.7847222222222</v>
      </c>
    </row>
    <row r="77" customFormat="false" ht="14.5" hidden="false" customHeight="false" outlineLevel="0" collapsed="false">
      <c r="A77" s="57"/>
      <c r="B77" s="58" t="n">
        <v>24</v>
      </c>
      <c r="C77" s="59" t="n">
        <v>40372.3681489582</v>
      </c>
      <c r="D77" s="60" t="n">
        <v>0</v>
      </c>
      <c r="E77" s="61" t="n">
        <v>3185.91767287501</v>
      </c>
      <c r="G77" s="57"/>
      <c r="H77" s="58" t="n">
        <v>24</v>
      </c>
      <c r="I77" s="62" t="n">
        <v>90.3875</v>
      </c>
    </row>
    <row r="78" customFormat="false" ht="14.5" hidden="false" customHeight="false" outlineLevel="0" collapsed="false">
      <c r="A78" s="51" t="s">
        <v>780</v>
      </c>
      <c r="B78" s="52"/>
      <c r="C78" s="53" t="n">
        <v>131568.198148057</v>
      </c>
      <c r="D78" s="54" t="n">
        <v>4115.60980962352</v>
      </c>
      <c r="E78" s="55" t="n">
        <v>13860.3169540241</v>
      </c>
      <c r="G78" s="51" t="s">
        <v>780</v>
      </c>
      <c r="H78" s="52"/>
      <c r="I78" s="56" t="n">
        <v>250.213888888889</v>
      </c>
    </row>
    <row r="79" customFormat="false" ht="14.5" hidden="false" customHeight="false" outlineLevel="0" collapsed="false">
      <c r="A79" s="36" t="s">
        <v>316</v>
      </c>
      <c r="B79" s="36" t="n">
        <v>41</v>
      </c>
      <c r="C79" s="48" t="n">
        <v>67228.6277407448</v>
      </c>
      <c r="D79" s="49" t="n">
        <v>0</v>
      </c>
      <c r="E79" s="50"/>
      <c r="G79" s="36" t="s">
        <v>316</v>
      </c>
      <c r="H79" s="36" t="n">
        <v>41</v>
      </c>
      <c r="I79" s="41" t="n">
        <v>92.5756944444445</v>
      </c>
    </row>
    <row r="80" customFormat="false" ht="14.5" hidden="false" customHeight="false" outlineLevel="0" collapsed="false">
      <c r="A80" s="57"/>
      <c r="B80" s="58" t="n">
        <v>42</v>
      </c>
      <c r="C80" s="59" t="n">
        <v>7138.02246907777</v>
      </c>
      <c r="D80" s="60" t="n">
        <v>0</v>
      </c>
      <c r="E80" s="61"/>
      <c r="G80" s="57"/>
      <c r="H80" s="58" t="n">
        <v>42</v>
      </c>
      <c r="I80" s="62" t="n">
        <v>14.3854166666667</v>
      </c>
    </row>
    <row r="81" customFormat="false" ht="14.5" hidden="false" customHeight="false" outlineLevel="0" collapsed="false">
      <c r="A81" s="57"/>
      <c r="B81" s="58" t="n">
        <v>45</v>
      </c>
      <c r="C81" s="59" t="n">
        <v>82202.7525690709</v>
      </c>
      <c r="D81" s="60" t="n">
        <v>4709.63671281336</v>
      </c>
      <c r="E81" s="61"/>
      <c r="G81" s="57"/>
      <c r="H81" s="58" t="n">
        <v>45</v>
      </c>
      <c r="I81" s="62" t="n">
        <v>106.313194444444</v>
      </c>
    </row>
    <row r="82" customFormat="false" ht="14.5" hidden="false" customHeight="false" outlineLevel="0" collapsed="false">
      <c r="A82" s="57"/>
      <c r="B82" s="58" t="n">
        <v>46</v>
      </c>
      <c r="C82" s="59" t="n">
        <v>156614.125453748</v>
      </c>
      <c r="D82" s="60" t="n">
        <v>0</v>
      </c>
      <c r="E82" s="61"/>
      <c r="G82" s="57"/>
      <c r="H82" s="58" t="n">
        <v>46</v>
      </c>
      <c r="I82" s="62" t="n">
        <v>206.152777777778</v>
      </c>
    </row>
    <row r="83" customFormat="false" ht="14.5" hidden="false" customHeight="false" outlineLevel="0" collapsed="false">
      <c r="A83" s="57"/>
      <c r="B83" s="58" t="n">
        <v>47</v>
      </c>
      <c r="C83" s="59" t="n">
        <v>20095.9975279678</v>
      </c>
      <c r="D83" s="60" t="n">
        <v>0</v>
      </c>
      <c r="E83" s="61"/>
      <c r="G83" s="57"/>
      <c r="H83" s="58" t="n">
        <v>47</v>
      </c>
      <c r="I83" s="62" t="n">
        <v>24.0069444444444</v>
      </c>
    </row>
    <row r="84" customFormat="false" ht="14.5" hidden="false" customHeight="false" outlineLevel="0" collapsed="false">
      <c r="A84" s="57"/>
      <c r="B84" s="58" t="n">
        <v>48</v>
      </c>
      <c r="C84" s="59" t="n">
        <v>6752.55945617884</v>
      </c>
      <c r="D84" s="60" t="n">
        <v>0</v>
      </c>
      <c r="E84" s="61" t="n">
        <v>2550.44170527671</v>
      </c>
      <c r="G84" s="57"/>
      <c r="H84" s="58" t="n">
        <v>48</v>
      </c>
      <c r="I84" s="62" t="n">
        <v>9.82986111111111</v>
      </c>
    </row>
    <row r="85" customFormat="false" ht="14.5" hidden="false" customHeight="false" outlineLevel="0" collapsed="false">
      <c r="A85" s="57"/>
      <c r="B85" s="58" t="n">
        <v>49</v>
      </c>
      <c r="C85" s="59" t="n">
        <v>167204.017075714</v>
      </c>
      <c r="D85" s="60" t="n">
        <v>0</v>
      </c>
      <c r="E85" s="61"/>
      <c r="G85" s="57"/>
      <c r="H85" s="58" t="n">
        <v>49</v>
      </c>
      <c r="I85" s="62" t="n">
        <v>200.84375</v>
      </c>
    </row>
    <row r="86" customFormat="false" ht="14.5" hidden="false" customHeight="false" outlineLevel="0" collapsed="false">
      <c r="A86" s="57"/>
      <c r="B86" s="58" t="n">
        <v>50</v>
      </c>
      <c r="C86" s="59" t="n">
        <v>73252.922161553</v>
      </c>
      <c r="D86" s="60" t="n">
        <v>0</v>
      </c>
      <c r="E86" s="61" t="n">
        <v>19768.7017808359</v>
      </c>
      <c r="G86" s="57"/>
      <c r="H86" s="58" t="n">
        <v>50</v>
      </c>
      <c r="I86" s="62" t="n">
        <v>89.21875</v>
      </c>
    </row>
    <row r="87" customFormat="false" ht="14.5" hidden="false" customHeight="false" outlineLevel="0" collapsed="false">
      <c r="A87" s="57"/>
      <c r="B87" s="58" t="n">
        <v>53</v>
      </c>
      <c r="C87" s="59" t="n">
        <v>3033.55995885843</v>
      </c>
      <c r="D87" s="60" t="n">
        <v>0</v>
      </c>
      <c r="E87" s="61"/>
      <c r="G87" s="57"/>
      <c r="H87" s="58" t="n">
        <v>53</v>
      </c>
      <c r="I87" s="62" t="n">
        <v>4.19444444444444</v>
      </c>
    </row>
    <row r="88" customFormat="false" ht="14.5" hidden="false" customHeight="false" outlineLevel="0" collapsed="false">
      <c r="A88" s="57"/>
      <c r="B88" s="58" t="n">
        <v>54</v>
      </c>
      <c r="C88" s="59" t="n">
        <v>10933.0408464215</v>
      </c>
      <c r="D88" s="60" t="n">
        <v>0</v>
      </c>
      <c r="E88" s="61"/>
      <c r="G88" s="57"/>
      <c r="H88" s="58" t="n">
        <v>54</v>
      </c>
      <c r="I88" s="62" t="n">
        <v>14.8333333333333</v>
      </c>
    </row>
    <row r="89" customFormat="false" ht="14.5" hidden="false" customHeight="false" outlineLevel="0" collapsed="false">
      <c r="A89" s="57"/>
      <c r="B89" s="58" t="n">
        <v>55</v>
      </c>
      <c r="C89" s="59" t="n">
        <v>38347.7039703165</v>
      </c>
      <c r="D89" s="60" t="n">
        <v>0</v>
      </c>
      <c r="E89" s="61"/>
      <c r="G89" s="57"/>
      <c r="H89" s="58" t="n">
        <v>55</v>
      </c>
      <c r="I89" s="62" t="n">
        <v>41.9444444444444</v>
      </c>
    </row>
    <row r="90" customFormat="false" ht="14.5" hidden="false" customHeight="false" outlineLevel="0" collapsed="false">
      <c r="A90" s="57"/>
      <c r="B90" s="58" t="n">
        <v>57</v>
      </c>
      <c r="C90" s="59" t="n">
        <v>74213.6652808356</v>
      </c>
      <c r="D90" s="60" t="n">
        <v>0</v>
      </c>
      <c r="E90" s="61"/>
      <c r="G90" s="57"/>
      <c r="H90" s="58" t="n">
        <v>57</v>
      </c>
      <c r="I90" s="62" t="n">
        <v>92.9305555555556</v>
      </c>
    </row>
    <row r="91" customFormat="false" ht="14.5" hidden="false" customHeight="false" outlineLevel="0" collapsed="false">
      <c r="A91" s="57"/>
      <c r="B91" s="58" t="n">
        <v>58</v>
      </c>
      <c r="C91" s="59" t="n">
        <v>126212.978952086</v>
      </c>
      <c r="D91" s="60" t="n">
        <v>0</v>
      </c>
      <c r="E91" s="61"/>
      <c r="G91" s="57"/>
      <c r="H91" s="58" t="n">
        <v>58</v>
      </c>
      <c r="I91" s="62" t="n">
        <v>139.857638888889</v>
      </c>
    </row>
    <row r="92" customFormat="false" ht="14.5" hidden="false" customHeight="false" outlineLevel="0" collapsed="false">
      <c r="A92" s="57"/>
      <c r="B92" s="58" t="n">
        <v>59</v>
      </c>
      <c r="C92" s="59" t="n">
        <v>110544.949645759</v>
      </c>
      <c r="D92" s="60" t="n">
        <v>0</v>
      </c>
      <c r="E92" s="61"/>
      <c r="G92" s="57"/>
      <c r="H92" s="58" t="n">
        <v>59</v>
      </c>
      <c r="I92" s="62" t="n">
        <v>164.804861111111</v>
      </c>
    </row>
    <row r="93" customFormat="false" ht="14.5" hidden="false" customHeight="false" outlineLevel="0" collapsed="false">
      <c r="A93" s="57"/>
      <c r="B93" s="58" t="n">
        <v>60</v>
      </c>
      <c r="C93" s="59" t="n">
        <v>100648.710230162</v>
      </c>
      <c r="D93" s="60" t="n">
        <v>0</v>
      </c>
      <c r="E93" s="61"/>
      <c r="G93" s="57"/>
      <c r="H93" s="58" t="n">
        <v>60</v>
      </c>
      <c r="I93" s="62" t="n">
        <v>124.364583333333</v>
      </c>
    </row>
    <row r="94" customFormat="false" ht="14.5" hidden="false" customHeight="false" outlineLevel="0" collapsed="false">
      <c r="A94" s="57"/>
      <c r="B94" s="58" t="n">
        <v>61</v>
      </c>
      <c r="C94" s="59" t="n">
        <v>640645.241114385</v>
      </c>
      <c r="D94" s="60" t="n">
        <v>0</v>
      </c>
      <c r="E94" s="61"/>
      <c r="G94" s="57"/>
      <c r="H94" s="58" t="n">
        <v>61</v>
      </c>
      <c r="I94" s="62" t="n">
        <v>831.954861111112</v>
      </c>
    </row>
    <row r="95" customFormat="false" ht="14.5" hidden="false" customHeight="false" outlineLevel="0" collapsed="false">
      <c r="A95" s="57"/>
      <c r="B95" s="58" t="s">
        <v>706</v>
      </c>
      <c r="C95" s="59" t="n">
        <v>73817.6003035841</v>
      </c>
      <c r="D95" s="60" t="n">
        <v>0</v>
      </c>
      <c r="E95" s="61"/>
      <c r="G95" s="57"/>
      <c r="H95" s="58" t="s">
        <v>706</v>
      </c>
      <c r="I95" s="62" t="n">
        <v>91.0625</v>
      </c>
    </row>
    <row r="96" customFormat="false" ht="14.5" hidden="false" customHeight="false" outlineLevel="0" collapsed="false">
      <c r="A96" s="57"/>
      <c r="B96" s="58" t="s">
        <v>709</v>
      </c>
      <c r="C96" s="59" t="n">
        <v>135538.753319706</v>
      </c>
      <c r="D96" s="60" t="n">
        <v>0</v>
      </c>
      <c r="E96" s="61"/>
      <c r="G96" s="57"/>
      <c r="H96" s="58" t="s">
        <v>709</v>
      </c>
      <c r="I96" s="62" t="n">
        <v>147.395138888889</v>
      </c>
    </row>
    <row r="97" customFormat="false" ht="14.5" hidden="false" customHeight="false" outlineLevel="0" collapsed="false">
      <c r="A97" s="51" t="s">
        <v>781</v>
      </c>
      <c r="B97" s="52"/>
      <c r="C97" s="53" t="n">
        <v>1894425.22807617</v>
      </c>
      <c r="D97" s="54" t="n">
        <v>4709.63671281336</v>
      </c>
      <c r="E97" s="55" t="n">
        <v>22319.1434861126</v>
      </c>
      <c r="G97" s="51" t="s">
        <v>781</v>
      </c>
      <c r="H97" s="52"/>
      <c r="I97" s="56" t="n">
        <v>2396.66875</v>
      </c>
    </row>
    <row r="98" customFormat="false" ht="14.5" hidden="false" customHeight="false" outlineLevel="0" collapsed="false">
      <c r="A98" s="63" t="s">
        <v>782</v>
      </c>
      <c r="B98" s="64"/>
      <c r="C98" s="65" t="n">
        <v>8159324.07376891</v>
      </c>
      <c r="D98" s="66" t="n">
        <v>105655.167272888</v>
      </c>
      <c r="E98" s="67" t="n">
        <v>83068.686453094</v>
      </c>
      <c r="G98" s="63" t="s">
        <v>782</v>
      </c>
      <c r="H98" s="64"/>
      <c r="I98" s="68" t="n">
        <v>13396.8076388889</v>
      </c>
    </row>
    <row r="99" customFormat="false" ht="14.5" hidden="false" customHeight="false" outlineLevel="0" collapsed="false">
      <c r="I99" s="0"/>
    </row>
    <row r="100" customFormat="false" ht="14.5" hidden="false" customHeight="false" outlineLevel="0" collapsed="false">
      <c r="I100" s="0"/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D5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6" activeCellId="0" sqref="A6"/>
    </sheetView>
  </sheetViews>
  <sheetFormatPr defaultColWidth="8.96484375" defaultRowHeight="14.5" zeroHeight="false" outlineLevelRow="0" outlineLevelCol="0"/>
  <cols>
    <col collapsed="false" customWidth="true" hidden="false" outlineLevel="0" max="1" min="1" style="0" width="51.39"/>
    <col collapsed="false" customWidth="true" hidden="false" outlineLevel="0" max="3" min="3" style="70" width="9.43"/>
    <col collapsed="false" customWidth="true" hidden="false" outlineLevel="0" max="4" min="4" style="71" width="19.15"/>
    <col collapsed="false" customWidth="true" hidden="false" outlineLevel="0" max="8" min="8" style="0" width="13.52"/>
  </cols>
  <sheetData>
    <row r="1" customFormat="false" ht="14.5" hidden="false" customHeight="false" outlineLevel="0" collapsed="false">
      <c r="A1" s="72" t="s">
        <v>784</v>
      </c>
      <c r="B1" s="72" t="s">
        <v>785</v>
      </c>
      <c r="C1" s="73" t="s">
        <v>786</v>
      </c>
      <c r="D1" s="71" t="s">
        <v>787</v>
      </c>
    </row>
    <row r="2" customFormat="false" ht="14.5" hidden="false" customHeight="false" outlineLevel="0" collapsed="false">
      <c r="A2" s="74" t="s">
        <v>788</v>
      </c>
      <c r="B2" s="74" t="s">
        <v>24</v>
      </c>
      <c r="C2" s="75" t="s">
        <v>25</v>
      </c>
      <c r="D2" s="76" t="n">
        <v>303</v>
      </c>
    </row>
    <row r="3" customFormat="false" ht="14.5" hidden="false" customHeight="false" outlineLevel="0" collapsed="false">
      <c r="A3" s="74" t="s">
        <v>789</v>
      </c>
      <c r="B3" s="74" t="s">
        <v>24</v>
      </c>
      <c r="C3" s="75" t="s">
        <v>27</v>
      </c>
      <c r="D3" s="76" t="n">
        <v>254</v>
      </c>
    </row>
    <row r="4" customFormat="false" ht="14.5" hidden="false" customHeight="false" outlineLevel="0" collapsed="false">
      <c r="A4" s="74" t="s">
        <v>790</v>
      </c>
      <c r="B4" s="74" t="s">
        <v>24</v>
      </c>
      <c r="C4" s="75" t="n">
        <v>1346</v>
      </c>
      <c r="D4" s="76" t="n">
        <v>204</v>
      </c>
    </row>
    <row r="5" customFormat="false" ht="14.5" hidden="false" customHeight="false" outlineLevel="0" collapsed="false">
      <c r="A5" s="74" t="s">
        <v>791</v>
      </c>
      <c r="B5" s="74" t="s">
        <v>24</v>
      </c>
      <c r="C5" s="75" t="n">
        <v>146</v>
      </c>
      <c r="D5" s="76" t="n">
        <v>152</v>
      </c>
    </row>
    <row r="6" customFormat="false" ht="14.5" hidden="false" customHeight="false" outlineLevel="0" collapsed="false">
      <c r="A6" s="74" t="s">
        <v>792</v>
      </c>
      <c r="B6" s="74" t="s">
        <v>24</v>
      </c>
      <c r="C6" s="75" t="n">
        <v>135</v>
      </c>
      <c r="D6" s="76" t="n">
        <v>153</v>
      </c>
    </row>
    <row r="7" customFormat="false" ht="14.5" hidden="false" customHeight="false" outlineLevel="0" collapsed="false">
      <c r="A7" s="74" t="s">
        <v>793</v>
      </c>
      <c r="B7" s="74" t="s">
        <v>24</v>
      </c>
      <c r="C7" s="75" t="n">
        <v>136</v>
      </c>
      <c r="D7" s="76" t="n">
        <v>152</v>
      </c>
    </row>
    <row r="8" customFormat="false" ht="14.5" hidden="false" customHeight="false" outlineLevel="0" collapsed="false">
      <c r="A8" s="74" t="s">
        <v>794</v>
      </c>
      <c r="B8" s="74" t="s">
        <v>24</v>
      </c>
      <c r="C8" s="75" t="s">
        <v>795</v>
      </c>
      <c r="D8" s="76" t="n">
        <v>101</v>
      </c>
    </row>
    <row r="9" customFormat="false" ht="14.5" hidden="false" customHeight="false" outlineLevel="0" collapsed="false">
      <c r="A9" s="74" t="s">
        <v>796</v>
      </c>
      <c r="B9" s="74" t="s">
        <v>24</v>
      </c>
      <c r="C9" s="75" t="n">
        <v>246</v>
      </c>
      <c r="D9" s="76" t="n">
        <v>150</v>
      </c>
    </row>
    <row r="10" customFormat="false" ht="14.5" hidden="false" customHeight="false" outlineLevel="0" collapsed="false">
      <c r="A10" s="74" t="s">
        <v>797</v>
      </c>
      <c r="B10" s="74" t="s">
        <v>24</v>
      </c>
      <c r="C10" s="75" t="n">
        <v>24</v>
      </c>
      <c r="D10" s="76" t="n">
        <v>101</v>
      </c>
    </row>
    <row r="11" customFormat="false" ht="14.5" hidden="false" customHeight="false" outlineLevel="0" collapsed="false">
      <c r="A11" s="74" t="s">
        <v>798</v>
      </c>
      <c r="B11" s="74" t="s">
        <v>24</v>
      </c>
      <c r="C11" s="75" t="n">
        <v>25</v>
      </c>
      <c r="D11" s="76" t="n">
        <v>99</v>
      </c>
    </row>
    <row r="12" customFormat="false" ht="14.5" hidden="false" customHeight="false" outlineLevel="0" collapsed="false">
      <c r="A12" s="74" t="s">
        <v>799</v>
      </c>
      <c r="B12" s="74" t="s">
        <v>24</v>
      </c>
      <c r="C12" s="75" t="n">
        <v>26</v>
      </c>
      <c r="D12" s="76" t="n">
        <v>98</v>
      </c>
    </row>
    <row r="13" customFormat="false" ht="14.5" hidden="false" customHeight="false" outlineLevel="0" collapsed="false">
      <c r="A13" s="74" t="s">
        <v>800</v>
      </c>
      <c r="B13" s="74" t="s">
        <v>24</v>
      </c>
      <c r="C13" s="75" t="s">
        <v>801</v>
      </c>
      <c r="D13" s="76" t="n">
        <v>52</v>
      </c>
    </row>
    <row r="14" customFormat="false" ht="14.5" hidden="false" customHeight="false" outlineLevel="0" collapsed="false">
      <c r="A14" s="74" t="s">
        <v>802</v>
      </c>
      <c r="B14" s="74" t="s">
        <v>24</v>
      </c>
      <c r="C14" s="75" t="n">
        <v>4</v>
      </c>
      <c r="D14" s="76" t="n">
        <v>52</v>
      </c>
    </row>
    <row r="15" customFormat="false" ht="14.5" hidden="false" customHeight="false" outlineLevel="0" collapsed="false">
      <c r="A15" s="74" t="s">
        <v>803</v>
      </c>
      <c r="B15" s="74" t="s">
        <v>24</v>
      </c>
      <c r="C15" s="75" t="n">
        <v>5</v>
      </c>
      <c r="D15" s="76" t="n">
        <v>50</v>
      </c>
    </row>
    <row r="16" customFormat="false" ht="14.5" hidden="false" customHeight="false" outlineLevel="0" collapsed="false">
      <c r="A16" s="74" t="s">
        <v>804</v>
      </c>
      <c r="B16" s="74" t="s">
        <v>24</v>
      </c>
      <c r="C16" s="75" t="n">
        <v>6</v>
      </c>
      <c r="D16" s="76" t="n">
        <v>49</v>
      </c>
    </row>
    <row r="17" customFormat="false" ht="14.5" hidden="false" customHeight="false" outlineLevel="0" collapsed="false">
      <c r="A17" s="77" t="s">
        <v>805</v>
      </c>
      <c r="B17" s="77" t="s">
        <v>26</v>
      </c>
      <c r="C17" s="78" t="s">
        <v>25</v>
      </c>
      <c r="D17" s="79" t="n">
        <v>251</v>
      </c>
    </row>
    <row r="18" customFormat="false" ht="14.5" hidden="false" customHeight="false" outlineLevel="0" collapsed="false">
      <c r="A18" s="77" t="s">
        <v>806</v>
      </c>
      <c r="B18" s="77" t="s">
        <v>26</v>
      </c>
      <c r="C18" s="78" t="s">
        <v>27</v>
      </c>
      <c r="D18" s="79" t="n">
        <v>210</v>
      </c>
    </row>
    <row r="19" customFormat="false" ht="14.5" hidden="false" customHeight="false" outlineLevel="0" collapsed="false">
      <c r="A19" s="77" t="s">
        <v>807</v>
      </c>
      <c r="B19" s="77" t="s">
        <v>26</v>
      </c>
      <c r="C19" s="78" t="n">
        <v>1346</v>
      </c>
      <c r="D19" s="79" t="n">
        <v>169</v>
      </c>
    </row>
    <row r="20" customFormat="false" ht="14.5" hidden="false" customHeight="false" outlineLevel="0" collapsed="false">
      <c r="A20" s="77" t="s">
        <v>808</v>
      </c>
      <c r="B20" s="77" t="s">
        <v>26</v>
      </c>
      <c r="C20" s="78" t="n">
        <v>146</v>
      </c>
      <c r="D20" s="79" t="n">
        <v>126</v>
      </c>
    </row>
    <row r="21" customFormat="false" ht="14.5" hidden="false" customHeight="false" outlineLevel="0" collapsed="false">
      <c r="A21" s="77" t="s">
        <v>809</v>
      </c>
      <c r="B21" s="77" t="s">
        <v>26</v>
      </c>
      <c r="C21" s="78" t="n">
        <v>25</v>
      </c>
      <c r="D21" s="79" t="n">
        <v>82</v>
      </c>
    </row>
    <row r="22" customFormat="false" ht="14.5" hidden="false" customHeight="false" outlineLevel="0" collapsed="false">
      <c r="A22" s="77" t="s">
        <v>810</v>
      </c>
      <c r="B22" s="77" t="s">
        <v>26</v>
      </c>
      <c r="C22" s="78" t="n">
        <v>26</v>
      </c>
      <c r="D22" s="79" t="n">
        <v>82</v>
      </c>
    </row>
    <row r="23" customFormat="false" ht="14.5" hidden="false" customHeight="false" outlineLevel="0" collapsed="false">
      <c r="A23" s="77" t="s">
        <v>811</v>
      </c>
      <c r="B23" s="77" t="s">
        <v>26</v>
      </c>
      <c r="C23" s="78" t="n">
        <v>6</v>
      </c>
      <c r="D23" s="79" t="n">
        <v>41</v>
      </c>
    </row>
    <row r="24" customFormat="false" ht="14.5" hidden="false" customHeight="false" outlineLevel="0" collapsed="false">
      <c r="A24" s="74" t="s">
        <v>812</v>
      </c>
      <c r="B24" s="74" t="s">
        <v>28</v>
      </c>
      <c r="C24" s="75" t="s">
        <v>25</v>
      </c>
      <c r="D24" s="76" t="n">
        <v>52</v>
      </c>
    </row>
    <row r="25" customFormat="false" ht="14.5" hidden="false" customHeight="false" outlineLevel="0" collapsed="false">
      <c r="A25" s="74" t="s">
        <v>813</v>
      </c>
      <c r="B25" s="74" t="s">
        <v>28</v>
      </c>
      <c r="C25" s="75" t="s">
        <v>27</v>
      </c>
      <c r="D25" s="76" t="n">
        <v>44</v>
      </c>
    </row>
    <row r="26" customFormat="false" ht="14.5" hidden="false" customHeight="false" outlineLevel="0" collapsed="false">
      <c r="A26" s="74" t="s">
        <v>814</v>
      </c>
      <c r="B26" s="74" t="s">
        <v>28</v>
      </c>
      <c r="C26" s="75" t="n">
        <v>1346</v>
      </c>
      <c r="D26" s="76" t="n">
        <v>35</v>
      </c>
    </row>
    <row r="27" customFormat="false" ht="14.5" hidden="false" customHeight="false" outlineLevel="0" collapsed="false">
      <c r="A27" s="74" t="s">
        <v>815</v>
      </c>
      <c r="B27" s="74" t="s">
        <v>28</v>
      </c>
      <c r="C27" s="75" t="n">
        <v>146</v>
      </c>
      <c r="D27" s="76" t="n">
        <v>26</v>
      </c>
    </row>
    <row r="28" customFormat="false" ht="14.5" hidden="false" customHeight="false" outlineLevel="0" collapsed="false">
      <c r="A28" s="74" t="s">
        <v>816</v>
      </c>
      <c r="B28" s="74" t="s">
        <v>28</v>
      </c>
      <c r="C28" s="75" t="n">
        <v>25</v>
      </c>
      <c r="D28" s="76" t="n">
        <v>17</v>
      </c>
    </row>
    <row r="29" customFormat="false" ht="14.5" hidden="false" customHeight="false" outlineLevel="0" collapsed="false">
      <c r="A29" s="74" t="s">
        <v>817</v>
      </c>
      <c r="B29" s="74" t="s">
        <v>28</v>
      </c>
      <c r="C29" s="75" t="n">
        <v>26</v>
      </c>
      <c r="D29" s="76" t="n">
        <v>16</v>
      </c>
    </row>
    <row r="30" customFormat="false" ht="14.5" hidden="false" customHeight="false" outlineLevel="0" collapsed="false">
      <c r="A30" s="74" t="s">
        <v>818</v>
      </c>
      <c r="B30" s="74" t="s">
        <v>28</v>
      </c>
      <c r="C30" s="75" t="n">
        <v>2</v>
      </c>
      <c r="D30" s="76" t="n">
        <v>8</v>
      </c>
    </row>
    <row r="31" customFormat="false" ht="14.5" hidden="false" customHeight="false" outlineLevel="0" collapsed="false">
      <c r="A31" s="74" t="s">
        <v>819</v>
      </c>
      <c r="B31" s="74" t="s">
        <v>28</v>
      </c>
      <c r="C31" s="75" t="n">
        <v>6</v>
      </c>
      <c r="D31" s="76" t="n">
        <v>8</v>
      </c>
    </row>
    <row r="32" customFormat="false" ht="14.5" hidden="false" customHeight="false" outlineLevel="0" collapsed="false">
      <c r="A32" s="80" t="s">
        <v>820</v>
      </c>
      <c r="B32" s="80" t="s">
        <v>24</v>
      </c>
      <c r="C32" s="81" t="s">
        <v>29</v>
      </c>
      <c r="D32" s="82" t="n">
        <v>57</v>
      </c>
    </row>
    <row r="33" customFormat="false" ht="14.5" hidden="false" customHeight="false" outlineLevel="0" collapsed="false">
      <c r="A33" s="80" t="s">
        <v>821</v>
      </c>
      <c r="B33" s="80" t="s">
        <v>26</v>
      </c>
      <c r="C33" s="81" t="s">
        <v>29</v>
      </c>
      <c r="D33" s="82" t="n">
        <v>47</v>
      </c>
    </row>
    <row r="34" customFormat="false" ht="14.5" hidden="false" customHeight="false" outlineLevel="0" collapsed="false">
      <c r="A34" s="80" t="s">
        <v>822</v>
      </c>
      <c r="B34" s="80" t="s">
        <v>28</v>
      </c>
      <c r="C34" s="81" t="s">
        <v>29</v>
      </c>
      <c r="D34" s="82" t="n">
        <v>10</v>
      </c>
    </row>
    <row r="35" customFormat="false" ht="14.5" hidden="false" customHeight="false" outlineLevel="0" collapsed="false">
      <c r="A35" s="83" t="s">
        <v>823</v>
      </c>
      <c r="B35" s="83" t="s">
        <v>42</v>
      </c>
      <c r="C35" s="84" t="s">
        <v>25</v>
      </c>
      <c r="D35" s="85" t="n">
        <v>226</v>
      </c>
    </row>
    <row r="36" customFormat="false" ht="14.5" hidden="false" customHeight="false" outlineLevel="0" collapsed="false">
      <c r="A36" s="83" t="s">
        <v>824</v>
      </c>
      <c r="B36" s="83" t="s">
        <v>42</v>
      </c>
      <c r="C36" s="84" t="s">
        <v>27</v>
      </c>
      <c r="D36" s="85" t="n">
        <v>189</v>
      </c>
    </row>
    <row r="37" customFormat="false" ht="14.5" hidden="false" customHeight="false" outlineLevel="0" collapsed="false">
      <c r="A37" s="83" t="s">
        <v>825</v>
      </c>
      <c r="B37" s="83" t="s">
        <v>42</v>
      </c>
      <c r="C37" s="84" t="n">
        <v>1246</v>
      </c>
      <c r="D37" s="85" t="n">
        <v>151</v>
      </c>
    </row>
    <row r="38" customFormat="false" ht="14.5" hidden="false" customHeight="false" outlineLevel="0" collapsed="false">
      <c r="A38" s="83" t="s">
        <v>826</v>
      </c>
      <c r="B38" s="83" t="s">
        <v>42</v>
      </c>
      <c r="C38" s="84" t="s">
        <v>827</v>
      </c>
      <c r="D38" s="85" t="n">
        <v>152</v>
      </c>
    </row>
    <row r="39" customFormat="false" ht="14.5" hidden="false" customHeight="false" outlineLevel="0" collapsed="false">
      <c r="A39" s="83" t="s">
        <v>828</v>
      </c>
      <c r="B39" s="83" t="s">
        <v>42</v>
      </c>
      <c r="C39" s="84" t="n">
        <v>134</v>
      </c>
      <c r="D39" s="85" t="n">
        <v>114</v>
      </c>
    </row>
    <row r="40" customFormat="false" ht="14.5" hidden="false" customHeight="false" outlineLevel="0" collapsed="false">
      <c r="A40" s="83" t="s">
        <v>829</v>
      </c>
      <c r="B40" s="83" t="s">
        <v>42</v>
      </c>
      <c r="C40" s="84" t="n">
        <v>24</v>
      </c>
      <c r="D40" s="85" t="n">
        <v>76</v>
      </c>
    </row>
    <row r="41" customFormat="false" ht="14.5" hidden="false" customHeight="false" outlineLevel="0" collapsed="false">
      <c r="A41" s="83" t="s">
        <v>830</v>
      </c>
      <c r="B41" s="83" t="s">
        <v>42</v>
      </c>
      <c r="C41" s="84" t="s">
        <v>831</v>
      </c>
      <c r="D41" s="85" t="n">
        <v>114</v>
      </c>
    </row>
    <row r="42" customFormat="false" ht="14.5" hidden="false" customHeight="false" outlineLevel="0" collapsed="false">
      <c r="A42" s="83" t="s">
        <v>832</v>
      </c>
      <c r="B42" s="83" t="s">
        <v>42</v>
      </c>
      <c r="C42" s="84" t="n">
        <v>6</v>
      </c>
      <c r="D42" s="85" t="n">
        <v>37</v>
      </c>
    </row>
    <row r="43" customFormat="false" ht="14.5" hidden="false" customHeight="false" outlineLevel="0" collapsed="false">
      <c r="A43" s="83" t="s">
        <v>833</v>
      </c>
      <c r="B43" s="83" t="s">
        <v>42</v>
      </c>
      <c r="C43" s="84" t="n">
        <v>2</v>
      </c>
      <c r="D43" s="85" t="n">
        <v>38</v>
      </c>
    </row>
    <row r="44" customFormat="false" ht="14.5" hidden="false" customHeight="false" outlineLevel="0" collapsed="false">
      <c r="A44" s="83" t="s">
        <v>834</v>
      </c>
      <c r="B44" s="83" t="s">
        <v>42</v>
      </c>
      <c r="C44" s="84" t="s">
        <v>140</v>
      </c>
      <c r="D44" s="85" t="n">
        <v>189</v>
      </c>
    </row>
    <row r="45" customFormat="false" ht="14.5" hidden="false" customHeight="false" outlineLevel="0" collapsed="false">
      <c r="A45" s="83" t="s">
        <v>835</v>
      </c>
      <c r="B45" s="83" t="s">
        <v>42</v>
      </c>
      <c r="C45" s="84" t="n">
        <v>3</v>
      </c>
      <c r="D45" s="85" t="n">
        <v>38</v>
      </c>
    </row>
    <row r="46" customFormat="false" ht="14.5" hidden="false" customHeight="false" outlineLevel="0" collapsed="false">
      <c r="A46" s="83" t="s">
        <v>836</v>
      </c>
      <c r="B46" s="83" t="s">
        <v>42</v>
      </c>
      <c r="C46" s="84" t="n">
        <v>35</v>
      </c>
      <c r="D46" s="85" t="n">
        <v>75</v>
      </c>
    </row>
    <row r="47" customFormat="false" ht="14.5" hidden="false" customHeight="false" outlineLevel="0" collapsed="false">
      <c r="A47" s="83" t="s">
        <v>837</v>
      </c>
      <c r="B47" s="83" t="s">
        <v>42</v>
      </c>
      <c r="C47" s="84" t="n">
        <v>5</v>
      </c>
      <c r="D47" s="85" t="n">
        <v>37</v>
      </c>
    </row>
    <row r="48" customFormat="false" ht="14.5" hidden="false" customHeight="false" outlineLevel="0" collapsed="false">
      <c r="A48" s="74" t="s">
        <v>838</v>
      </c>
      <c r="B48" s="74" t="s">
        <v>77</v>
      </c>
      <c r="C48" s="75" t="s">
        <v>25</v>
      </c>
      <c r="D48" s="76" t="n">
        <v>77</v>
      </c>
    </row>
    <row r="49" customFormat="false" ht="14.5" hidden="false" customHeight="false" outlineLevel="0" collapsed="false">
      <c r="A49" s="74" t="s">
        <v>839</v>
      </c>
      <c r="B49" s="74" t="s">
        <v>250</v>
      </c>
      <c r="C49" s="75" t="s">
        <v>25</v>
      </c>
      <c r="D49" s="76" t="n">
        <v>25</v>
      </c>
    </row>
    <row r="50" customFormat="false" ht="14.5" hidden="false" customHeight="false" outlineLevel="0" collapsed="false">
      <c r="A50" s="83" t="s">
        <v>840</v>
      </c>
      <c r="B50" s="83" t="s">
        <v>26</v>
      </c>
      <c r="C50" s="84" t="s">
        <v>30</v>
      </c>
      <c r="D50" s="85" t="n">
        <v>5</v>
      </c>
    </row>
  </sheetData>
  <autoFilter ref="A1:C50"/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J105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2" ySplit="1" topLeftCell="C2" activePane="bottomRight" state="frozen"/>
      <selection pane="topLeft" activeCell="A1" activeCellId="0" sqref="A1"/>
      <selection pane="topRight" activeCell="C1" activeCellId="0" sqref="C1"/>
      <selection pane="bottomLeft" activeCell="A2" activeCellId="0" sqref="A2"/>
      <selection pane="bottomRight" activeCell="A1" activeCellId="0" sqref="A1"/>
    </sheetView>
  </sheetViews>
  <sheetFormatPr defaultColWidth="9.171875" defaultRowHeight="13" zeroHeight="false" outlineLevelRow="0" outlineLevelCol="0"/>
  <cols>
    <col collapsed="false" customWidth="true" hidden="false" outlineLevel="0" max="1" min="1" style="86" width="11.8"/>
    <col collapsed="false" customWidth="true" hidden="false" outlineLevel="0" max="2" min="2" style="86" width="28.96"/>
    <col collapsed="false" customWidth="true" hidden="false" outlineLevel="0" max="3" min="3" style="86" width="12.8"/>
    <col collapsed="false" customWidth="true" hidden="false" outlineLevel="0" max="4" min="4" style="86" width="9.52"/>
    <col collapsed="false" customWidth="true" hidden="false" outlineLevel="0" max="5" min="5" style="86" width="47.39"/>
    <col collapsed="false" customWidth="true" hidden="false" outlineLevel="0" max="6" min="6" style="86" width="11.98"/>
    <col collapsed="false" customWidth="true" hidden="false" outlineLevel="0" max="7" min="7" style="86" width="43.21"/>
    <col collapsed="false" customWidth="true" hidden="false" outlineLevel="0" max="8" min="8" style="86" width="9.43"/>
    <col collapsed="false" customWidth="true" hidden="false" outlineLevel="0" max="9" min="9" style="86" width="43.21"/>
    <col collapsed="false" customWidth="true" hidden="false" outlineLevel="0" max="10" min="10" style="86" width="11.98"/>
    <col collapsed="false" customWidth="false" hidden="false" outlineLevel="0" max="257" min="11" style="86" width="9.16"/>
  </cols>
  <sheetData>
    <row r="1" customFormat="false" ht="13" hidden="false" customHeight="false" outlineLevel="0" collapsed="false">
      <c r="A1" s="87" t="s">
        <v>1</v>
      </c>
      <c r="B1" s="87" t="s">
        <v>841</v>
      </c>
      <c r="C1" s="87" t="s">
        <v>842</v>
      </c>
      <c r="D1" s="87" t="s">
        <v>3</v>
      </c>
      <c r="E1" s="87" t="s">
        <v>843</v>
      </c>
      <c r="F1" s="87" t="s">
        <v>844</v>
      </c>
      <c r="G1" s="87" t="s">
        <v>845</v>
      </c>
      <c r="H1" s="87" t="s">
        <v>846</v>
      </c>
      <c r="I1" s="87" t="s">
        <v>847</v>
      </c>
      <c r="J1" s="87" t="s">
        <v>848</v>
      </c>
    </row>
    <row r="2" customFormat="false" ht="13" hidden="false" customHeight="false" outlineLevel="0" collapsed="false">
      <c r="A2" s="86" t="n">
        <v>9</v>
      </c>
      <c r="B2" s="86" t="s">
        <v>849</v>
      </c>
      <c r="C2" s="86" t="n">
        <v>699</v>
      </c>
      <c r="D2" s="86" t="n">
        <v>1</v>
      </c>
      <c r="E2" s="86" t="s">
        <v>69</v>
      </c>
      <c r="F2" s="86" t="n">
        <v>31</v>
      </c>
      <c r="G2" s="86" t="s">
        <v>850</v>
      </c>
      <c r="H2" s="86" t="n">
        <v>492</v>
      </c>
      <c r="I2" s="86" t="s">
        <v>851</v>
      </c>
      <c r="J2" s="88" t="n">
        <v>9.4241357260584</v>
      </c>
    </row>
    <row r="3" customFormat="false" ht="13" hidden="false" customHeight="false" outlineLevel="0" collapsed="false">
      <c r="A3" s="86" t="n">
        <v>9</v>
      </c>
      <c r="B3" s="86" t="s">
        <v>849</v>
      </c>
      <c r="C3" s="86" t="n">
        <v>723</v>
      </c>
      <c r="D3" s="86" t="n">
        <v>2</v>
      </c>
      <c r="E3" s="86" t="s">
        <v>70</v>
      </c>
      <c r="F3" s="86" t="n">
        <v>494</v>
      </c>
      <c r="G3" s="86" t="s">
        <v>852</v>
      </c>
      <c r="H3" s="86" t="n">
        <v>409</v>
      </c>
      <c r="I3" s="86" t="s">
        <v>853</v>
      </c>
      <c r="J3" s="88" t="n">
        <v>14.683217126459</v>
      </c>
    </row>
    <row r="4" customFormat="false" ht="13" hidden="false" customHeight="false" outlineLevel="0" collapsed="false">
      <c r="A4" s="86" t="n">
        <v>9</v>
      </c>
      <c r="B4" s="86" t="s">
        <v>849</v>
      </c>
      <c r="C4" s="86" t="n">
        <v>749</v>
      </c>
      <c r="D4" s="86" t="n">
        <v>2</v>
      </c>
      <c r="E4" s="86" t="s">
        <v>75</v>
      </c>
      <c r="F4" s="86" t="n">
        <v>492</v>
      </c>
      <c r="G4" s="86" t="s">
        <v>851</v>
      </c>
      <c r="H4" s="86" t="n">
        <v>409</v>
      </c>
      <c r="I4" s="86" t="s">
        <v>853</v>
      </c>
      <c r="J4" s="88" t="n">
        <v>8.75285456916376</v>
      </c>
    </row>
    <row r="5" customFormat="false" ht="13" hidden="false" customHeight="false" outlineLevel="0" collapsed="false">
      <c r="A5" s="86" t="n">
        <v>24</v>
      </c>
      <c r="B5" s="86" t="s">
        <v>854</v>
      </c>
      <c r="C5" s="86" t="n">
        <v>491</v>
      </c>
      <c r="D5" s="86" t="n">
        <v>0</v>
      </c>
      <c r="E5" s="86" t="s">
        <v>214</v>
      </c>
      <c r="F5" s="86" t="n">
        <v>798</v>
      </c>
      <c r="G5" s="86" t="s">
        <v>855</v>
      </c>
      <c r="H5" s="86" t="n">
        <v>779</v>
      </c>
      <c r="I5" s="86" t="s">
        <v>856</v>
      </c>
      <c r="J5" s="88" t="n">
        <v>4.88820157351762</v>
      </c>
    </row>
    <row r="6" customFormat="false" ht="13" hidden="false" customHeight="false" outlineLevel="0" collapsed="false">
      <c r="A6" s="86" t="n">
        <v>34</v>
      </c>
      <c r="B6" s="86" t="s">
        <v>857</v>
      </c>
      <c r="C6" s="86" t="n">
        <v>984</v>
      </c>
      <c r="D6" s="86" t="n">
        <v>0</v>
      </c>
      <c r="E6" s="86" t="s">
        <v>270</v>
      </c>
      <c r="F6" s="86" t="n">
        <v>325</v>
      </c>
      <c r="G6" s="86" t="s">
        <v>858</v>
      </c>
      <c r="H6" s="86" t="n">
        <v>324</v>
      </c>
      <c r="I6" s="86" t="s">
        <v>859</v>
      </c>
      <c r="J6" s="88" t="n">
        <v>12.3643613293075</v>
      </c>
    </row>
    <row r="7" customFormat="false" ht="13" hidden="false" customHeight="false" outlineLevel="0" collapsed="false">
      <c r="A7" s="86" t="n">
        <v>54</v>
      </c>
      <c r="B7" s="86" t="s">
        <v>401</v>
      </c>
      <c r="C7" s="86" t="n">
        <v>541</v>
      </c>
      <c r="D7" s="86" t="n">
        <v>1</v>
      </c>
      <c r="E7" s="86" t="s">
        <v>400</v>
      </c>
      <c r="F7" s="86" t="n">
        <v>1961</v>
      </c>
      <c r="G7" s="86" t="s">
        <v>860</v>
      </c>
      <c r="H7" s="86" t="n">
        <v>934</v>
      </c>
      <c r="I7" s="86" t="s">
        <v>861</v>
      </c>
      <c r="J7" s="88" t="n">
        <v>12.6732173030313</v>
      </c>
    </row>
    <row r="8" customFormat="false" ht="13" hidden="false" customHeight="false" outlineLevel="0" collapsed="false">
      <c r="A8" s="86" t="n">
        <v>16</v>
      </c>
      <c r="B8" s="86" t="s">
        <v>862</v>
      </c>
      <c r="C8" s="86" t="n">
        <v>255</v>
      </c>
      <c r="D8" s="86" t="n">
        <v>1</v>
      </c>
      <c r="E8" s="86" t="s">
        <v>128</v>
      </c>
      <c r="F8" s="86" t="n">
        <v>143</v>
      </c>
      <c r="G8" s="86" t="s">
        <v>863</v>
      </c>
      <c r="H8" s="86" t="n">
        <v>1814</v>
      </c>
      <c r="I8" s="86" t="s">
        <v>864</v>
      </c>
      <c r="J8" s="88" t="n">
        <v>35.723542418561</v>
      </c>
    </row>
    <row r="9" customFormat="false" ht="13" hidden="false" customHeight="false" outlineLevel="0" collapsed="false">
      <c r="A9" s="86" t="n">
        <v>16</v>
      </c>
      <c r="B9" s="86" t="s">
        <v>862</v>
      </c>
      <c r="C9" s="86" t="n">
        <v>904</v>
      </c>
      <c r="D9" s="86" t="n">
        <v>1</v>
      </c>
      <c r="E9" s="86" t="s">
        <v>132</v>
      </c>
      <c r="F9" s="86" t="n">
        <v>1068</v>
      </c>
      <c r="G9" s="86" t="s">
        <v>865</v>
      </c>
      <c r="H9" s="86" t="n">
        <v>1814</v>
      </c>
      <c r="I9" s="86" t="s">
        <v>864</v>
      </c>
      <c r="J9" s="88" t="n">
        <v>11.4231809310379</v>
      </c>
    </row>
    <row r="10" customFormat="false" ht="13" hidden="false" customHeight="false" outlineLevel="0" collapsed="false">
      <c r="A10" s="86" t="n">
        <v>17</v>
      </c>
      <c r="B10" s="86" t="s">
        <v>866</v>
      </c>
      <c r="C10" s="86" t="n">
        <v>429</v>
      </c>
      <c r="D10" s="86" t="n">
        <v>2</v>
      </c>
      <c r="E10" s="86" t="s">
        <v>867</v>
      </c>
      <c r="F10" s="86" t="n">
        <v>1880</v>
      </c>
      <c r="G10" s="86" t="s">
        <v>868</v>
      </c>
      <c r="H10" s="86" t="n">
        <v>376</v>
      </c>
      <c r="I10" s="86" t="s">
        <v>869</v>
      </c>
      <c r="J10" s="88" t="n">
        <v>13.1758552430466</v>
      </c>
    </row>
    <row r="11" customFormat="false" ht="13" hidden="false" customHeight="false" outlineLevel="0" collapsed="false">
      <c r="A11" s="86" t="n">
        <v>17</v>
      </c>
      <c r="B11" s="86" t="s">
        <v>866</v>
      </c>
      <c r="C11" s="86" t="n">
        <v>912</v>
      </c>
      <c r="D11" s="86" t="n">
        <v>2</v>
      </c>
      <c r="E11" s="86" t="s">
        <v>143</v>
      </c>
      <c r="F11" s="86" t="n">
        <v>1865</v>
      </c>
      <c r="G11" s="86" t="s">
        <v>870</v>
      </c>
      <c r="H11" s="86" t="n">
        <v>385</v>
      </c>
      <c r="I11" s="86" t="s">
        <v>871</v>
      </c>
      <c r="J11" s="88" t="n">
        <v>7.59584484708254</v>
      </c>
    </row>
    <row r="12" customFormat="false" ht="13" hidden="false" customHeight="false" outlineLevel="0" collapsed="false">
      <c r="A12" s="86" t="n">
        <v>19</v>
      </c>
      <c r="B12" s="86" t="s">
        <v>872</v>
      </c>
      <c r="C12" s="86" t="n">
        <v>259</v>
      </c>
      <c r="D12" s="86" t="n">
        <v>1</v>
      </c>
      <c r="E12" s="86" t="s">
        <v>161</v>
      </c>
      <c r="F12" s="86" t="n">
        <v>718</v>
      </c>
      <c r="G12" s="86" t="s">
        <v>873</v>
      </c>
      <c r="H12" s="86" t="n">
        <v>1935</v>
      </c>
      <c r="I12" s="86" t="s">
        <v>874</v>
      </c>
      <c r="J12" s="88" t="n">
        <v>6.49382586011989</v>
      </c>
    </row>
    <row r="13" customFormat="false" ht="13" hidden="false" customHeight="false" outlineLevel="0" collapsed="false">
      <c r="A13" s="86" t="n">
        <v>19</v>
      </c>
      <c r="B13" s="86" t="s">
        <v>872</v>
      </c>
      <c r="C13" s="86" t="n">
        <v>260</v>
      </c>
      <c r="D13" s="86" t="n">
        <v>1</v>
      </c>
      <c r="E13" s="86" t="s">
        <v>162</v>
      </c>
      <c r="F13" s="86" t="n">
        <v>718</v>
      </c>
      <c r="G13" s="86" t="s">
        <v>873</v>
      </c>
      <c r="H13" s="86" t="n">
        <v>1923</v>
      </c>
      <c r="I13" s="86" t="s">
        <v>875</v>
      </c>
      <c r="J13" s="88" t="n">
        <v>6.05036896492242</v>
      </c>
    </row>
    <row r="14" customFormat="false" ht="13" hidden="false" customHeight="false" outlineLevel="0" collapsed="false">
      <c r="A14" s="86" t="n">
        <v>19</v>
      </c>
      <c r="B14" s="86" t="s">
        <v>872</v>
      </c>
      <c r="C14" s="86" t="n">
        <v>262</v>
      </c>
      <c r="D14" s="86" t="n">
        <v>1</v>
      </c>
      <c r="E14" s="86" t="s">
        <v>164</v>
      </c>
      <c r="F14" s="86" t="n">
        <v>718</v>
      </c>
      <c r="G14" s="86" t="s">
        <v>873</v>
      </c>
      <c r="H14" s="86" t="n">
        <v>852</v>
      </c>
      <c r="I14" s="86" t="s">
        <v>876</v>
      </c>
      <c r="J14" s="88" t="n">
        <v>10.1017311647099</v>
      </c>
    </row>
    <row r="15" customFormat="false" ht="13" hidden="false" customHeight="false" outlineLevel="0" collapsed="false">
      <c r="A15" s="86" t="n">
        <v>22</v>
      </c>
      <c r="B15" s="86" t="s">
        <v>877</v>
      </c>
      <c r="C15" s="86" t="n">
        <v>264</v>
      </c>
      <c r="D15" s="86" t="n">
        <v>0</v>
      </c>
      <c r="E15" s="86" t="s">
        <v>878</v>
      </c>
      <c r="F15" s="86" t="n">
        <v>797</v>
      </c>
      <c r="G15" s="86" t="s">
        <v>879</v>
      </c>
      <c r="H15" s="86" t="n">
        <v>798</v>
      </c>
      <c r="I15" s="86" t="s">
        <v>855</v>
      </c>
      <c r="J15" s="88" t="n">
        <v>17.0047396721646</v>
      </c>
    </row>
    <row r="16" customFormat="false" ht="13" hidden="false" customHeight="false" outlineLevel="0" collapsed="false">
      <c r="A16" s="86" t="n">
        <v>22</v>
      </c>
      <c r="B16" s="86" t="s">
        <v>877</v>
      </c>
      <c r="C16" s="86" t="n">
        <v>266</v>
      </c>
      <c r="D16" s="86" t="n">
        <v>0</v>
      </c>
      <c r="E16" s="86" t="s">
        <v>188</v>
      </c>
      <c r="F16" s="86" t="n">
        <v>779</v>
      </c>
      <c r="G16" s="86" t="s">
        <v>856</v>
      </c>
      <c r="H16" s="86" t="n">
        <v>798</v>
      </c>
      <c r="I16" s="86" t="s">
        <v>855</v>
      </c>
      <c r="J16" s="88" t="n">
        <v>18.9902738069439</v>
      </c>
    </row>
    <row r="17" customFormat="false" ht="13" hidden="false" customHeight="false" outlineLevel="0" collapsed="false">
      <c r="A17" s="86" t="n">
        <v>22</v>
      </c>
      <c r="B17" s="86" t="s">
        <v>877</v>
      </c>
      <c r="C17" s="86" t="n">
        <v>271</v>
      </c>
      <c r="D17" s="86" t="n">
        <v>0</v>
      </c>
      <c r="E17" s="86" t="s">
        <v>192</v>
      </c>
      <c r="F17" s="86" t="n">
        <v>779</v>
      </c>
      <c r="G17" s="86" t="s">
        <v>856</v>
      </c>
      <c r="H17" s="86" t="n">
        <v>779</v>
      </c>
      <c r="I17" s="86" t="s">
        <v>856</v>
      </c>
      <c r="J17" s="88" t="n">
        <v>19.3248244931156</v>
      </c>
    </row>
    <row r="18" customFormat="false" ht="13" hidden="false" customHeight="false" outlineLevel="0" collapsed="false">
      <c r="A18" s="86" t="n">
        <v>22</v>
      </c>
      <c r="B18" s="86" t="s">
        <v>877</v>
      </c>
      <c r="C18" s="86" t="n">
        <v>282</v>
      </c>
      <c r="D18" s="86" t="n">
        <v>0</v>
      </c>
      <c r="E18" s="86" t="s">
        <v>195</v>
      </c>
      <c r="F18" s="86" t="n">
        <v>779</v>
      </c>
      <c r="G18" s="86" t="s">
        <v>856</v>
      </c>
      <c r="H18" s="86" t="n">
        <v>779</v>
      </c>
      <c r="I18" s="86" t="s">
        <v>856</v>
      </c>
      <c r="J18" s="88" t="n">
        <v>27.6826036507538</v>
      </c>
    </row>
    <row r="19" customFormat="false" ht="13" hidden="false" customHeight="false" outlineLevel="0" collapsed="false">
      <c r="A19" s="86" t="n">
        <v>22</v>
      </c>
      <c r="B19" s="86" t="s">
        <v>877</v>
      </c>
      <c r="C19" s="86" t="n">
        <v>283</v>
      </c>
      <c r="D19" s="86" t="n">
        <v>0</v>
      </c>
      <c r="E19" s="86" t="s">
        <v>196</v>
      </c>
      <c r="F19" s="86" t="n">
        <v>779</v>
      </c>
      <c r="G19" s="86" t="s">
        <v>856</v>
      </c>
      <c r="H19" s="86" t="n">
        <v>779</v>
      </c>
      <c r="I19" s="86" t="s">
        <v>856</v>
      </c>
      <c r="J19" s="88" t="n">
        <v>27.7357319620144</v>
      </c>
    </row>
    <row r="20" customFormat="false" ht="13" hidden="false" customHeight="false" outlineLevel="0" collapsed="false">
      <c r="A20" s="86" t="n">
        <v>22</v>
      </c>
      <c r="B20" s="86" t="s">
        <v>877</v>
      </c>
      <c r="C20" s="86" t="n">
        <v>290</v>
      </c>
      <c r="D20" s="86" t="n">
        <v>0</v>
      </c>
      <c r="E20" s="86" t="s">
        <v>203</v>
      </c>
      <c r="F20" s="86" t="n">
        <v>779</v>
      </c>
      <c r="G20" s="86" t="s">
        <v>856</v>
      </c>
      <c r="H20" s="86" t="n">
        <v>798</v>
      </c>
      <c r="I20" s="86" t="s">
        <v>855</v>
      </c>
      <c r="J20" s="88" t="n">
        <v>22.7708159063805</v>
      </c>
    </row>
    <row r="21" customFormat="false" ht="13" hidden="false" customHeight="false" outlineLevel="0" collapsed="false">
      <c r="A21" s="86" t="n">
        <v>22</v>
      </c>
      <c r="B21" s="86" t="s">
        <v>877</v>
      </c>
      <c r="C21" s="86" t="n">
        <v>304</v>
      </c>
      <c r="D21" s="86" t="n">
        <v>0</v>
      </c>
      <c r="E21" s="86" t="s">
        <v>204</v>
      </c>
      <c r="F21" s="86" t="n">
        <v>779</v>
      </c>
      <c r="G21" s="86" t="s">
        <v>856</v>
      </c>
      <c r="H21" s="86" t="n">
        <v>779</v>
      </c>
      <c r="I21" s="86" t="s">
        <v>856</v>
      </c>
      <c r="J21" s="88" t="n">
        <v>24.3609217389958</v>
      </c>
    </row>
    <row r="22" customFormat="false" ht="13" hidden="false" customHeight="false" outlineLevel="0" collapsed="false">
      <c r="A22" s="86" t="n">
        <v>16</v>
      </c>
      <c r="B22" s="86" t="s">
        <v>862</v>
      </c>
      <c r="C22" s="86" t="n">
        <v>239</v>
      </c>
      <c r="D22" s="86" t="n">
        <v>2</v>
      </c>
      <c r="E22" s="86" t="s">
        <v>126</v>
      </c>
      <c r="F22" s="86" t="n">
        <v>1814</v>
      </c>
      <c r="G22" s="86" t="s">
        <v>864</v>
      </c>
      <c r="H22" s="86" t="n">
        <v>143</v>
      </c>
      <c r="I22" s="86" t="s">
        <v>863</v>
      </c>
      <c r="J22" s="88" t="n">
        <v>34.3123199347994</v>
      </c>
    </row>
    <row r="23" customFormat="false" ht="13" hidden="false" customHeight="false" outlineLevel="0" collapsed="false">
      <c r="A23" s="86" t="n">
        <v>16</v>
      </c>
      <c r="B23" s="86" t="s">
        <v>862</v>
      </c>
      <c r="C23" s="86" t="n">
        <v>1086</v>
      </c>
      <c r="D23" s="86" t="n">
        <v>1</v>
      </c>
      <c r="E23" s="86" t="s">
        <v>134</v>
      </c>
      <c r="F23" s="86" t="n">
        <v>1711</v>
      </c>
      <c r="G23" s="86" t="s">
        <v>880</v>
      </c>
      <c r="H23" s="86" t="n">
        <v>1714</v>
      </c>
      <c r="I23" s="86" t="s">
        <v>881</v>
      </c>
      <c r="J23" s="88" t="n">
        <v>1.31320354312068</v>
      </c>
    </row>
    <row r="24" customFormat="false" ht="13" hidden="false" customHeight="false" outlineLevel="0" collapsed="false">
      <c r="A24" s="86" t="n">
        <v>17</v>
      </c>
      <c r="B24" s="86" t="s">
        <v>866</v>
      </c>
      <c r="C24" s="86" t="n">
        <v>222</v>
      </c>
      <c r="D24" s="86" t="n">
        <v>2</v>
      </c>
      <c r="E24" s="86" t="s">
        <v>135</v>
      </c>
      <c r="F24" s="86" t="n">
        <v>1865</v>
      </c>
      <c r="G24" s="86" t="s">
        <v>870</v>
      </c>
      <c r="H24" s="86" t="n">
        <v>143</v>
      </c>
      <c r="I24" s="86" t="s">
        <v>863</v>
      </c>
      <c r="J24" s="88" t="n">
        <v>12.6550993553215</v>
      </c>
    </row>
    <row r="25" customFormat="false" ht="13" hidden="false" customHeight="false" outlineLevel="0" collapsed="false">
      <c r="A25" s="86" t="n">
        <v>17</v>
      </c>
      <c r="B25" s="86" t="s">
        <v>866</v>
      </c>
      <c r="C25" s="86" t="n">
        <v>257</v>
      </c>
      <c r="D25" s="86" t="n">
        <v>1</v>
      </c>
      <c r="E25" s="86" t="s">
        <v>137</v>
      </c>
      <c r="F25" s="86" t="n">
        <v>358</v>
      </c>
      <c r="G25" s="86" t="s">
        <v>882</v>
      </c>
      <c r="H25" s="86" t="n">
        <v>1865</v>
      </c>
      <c r="I25" s="86" t="s">
        <v>870</v>
      </c>
      <c r="J25" s="88" t="n">
        <v>8.58921996435587</v>
      </c>
    </row>
    <row r="26" customFormat="false" ht="13" hidden="false" customHeight="false" outlineLevel="0" collapsed="false">
      <c r="A26" s="86" t="n">
        <v>21</v>
      </c>
      <c r="B26" s="86" t="s">
        <v>112</v>
      </c>
      <c r="C26" s="86" t="n">
        <v>403</v>
      </c>
      <c r="D26" s="86" t="n">
        <v>1</v>
      </c>
      <c r="E26" s="86" t="s">
        <v>182</v>
      </c>
      <c r="F26" s="86" t="n">
        <v>718</v>
      </c>
      <c r="G26" s="86" t="s">
        <v>873</v>
      </c>
      <c r="H26" s="86" t="n">
        <v>725</v>
      </c>
      <c r="I26" s="86" t="s">
        <v>883</v>
      </c>
      <c r="J26" s="88" t="n">
        <v>1.88166446290224</v>
      </c>
    </row>
    <row r="27" customFormat="false" ht="13" hidden="false" customHeight="false" outlineLevel="0" collapsed="false">
      <c r="A27" s="86" t="n">
        <v>22</v>
      </c>
      <c r="B27" s="86" t="s">
        <v>877</v>
      </c>
      <c r="C27" s="86" t="n">
        <v>288</v>
      </c>
      <c r="D27" s="86" t="n">
        <v>0</v>
      </c>
      <c r="E27" s="86" t="s">
        <v>201</v>
      </c>
      <c r="F27" s="86" t="n">
        <v>797</v>
      </c>
      <c r="G27" s="86" t="s">
        <v>879</v>
      </c>
      <c r="H27" s="86" t="n">
        <v>779</v>
      </c>
      <c r="I27" s="86" t="s">
        <v>856</v>
      </c>
      <c r="J27" s="88" t="n">
        <v>18.344149175735</v>
      </c>
    </row>
    <row r="28" customFormat="false" ht="13" hidden="false" customHeight="false" outlineLevel="0" collapsed="false">
      <c r="A28" s="86" t="n">
        <v>22</v>
      </c>
      <c r="B28" s="86" t="s">
        <v>877</v>
      </c>
      <c r="C28" s="86" t="n">
        <v>289</v>
      </c>
      <c r="D28" s="86" t="n">
        <v>0</v>
      </c>
      <c r="E28" s="86" t="s">
        <v>202</v>
      </c>
      <c r="F28" s="86" t="n">
        <v>779</v>
      </c>
      <c r="G28" s="86" t="s">
        <v>856</v>
      </c>
      <c r="H28" s="86" t="n">
        <v>779</v>
      </c>
      <c r="I28" s="86" t="s">
        <v>856</v>
      </c>
      <c r="J28" s="88" t="n">
        <v>23.9708492917979</v>
      </c>
    </row>
    <row r="29" customFormat="false" ht="13" hidden="false" customHeight="false" outlineLevel="0" collapsed="false">
      <c r="A29" s="86" t="n">
        <v>3</v>
      </c>
      <c r="B29" s="86" t="s">
        <v>884</v>
      </c>
      <c r="C29" s="86" t="n">
        <v>753</v>
      </c>
      <c r="D29" s="86" t="n">
        <v>2</v>
      </c>
      <c r="E29" s="86" t="s">
        <v>36</v>
      </c>
      <c r="F29" s="86" t="n">
        <v>96</v>
      </c>
      <c r="G29" s="86" t="s">
        <v>885</v>
      </c>
      <c r="H29" s="86" t="n">
        <v>43</v>
      </c>
      <c r="I29" s="86" t="s">
        <v>886</v>
      </c>
      <c r="J29" s="88" t="n">
        <v>7.12493985094246</v>
      </c>
    </row>
    <row r="30" customFormat="false" ht="13" hidden="false" customHeight="false" outlineLevel="0" collapsed="false">
      <c r="A30" s="86" t="n">
        <v>3</v>
      </c>
      <c r="B30" s="86" t="s">
        <v>884</v>
      </c>
      <c r="C30" s="86" t="n">
        <v>754</v>
      </c>
      <c r="D30" s="86" t="n">
        <v>2</v>
      </c>
      <c r="E30" s="86" t="s">
        <v>37</v>
      </c>
      <c r="F30" s="86" t="n">
        <v>114</v>
      </c>
      <c r="G30" s="86" t="s">
        <v>887</v>
      </c>
      <c r="H30" s="86" t="n">
        <v>143</v>
      </c>
      <c r="I30" s="86" t="s">
        <v>863</v>
      </c>
      <c r="J30" s="88" t="n">
        <v>10.7461764940514</v>
      </c>
    </row>
    <row r="31" customFormat="false" ht="13" hidden="false" customHeight="false" outlineLevel="0" collapsed="false">
      <c r="A31" s="86" t="n">
        <v>6</v>
      </c>
      <c r="B31" s="86" t="s">
        <v>888</v>
      </c>
      <c r="C31" s="86" t="n">
        <v>302</v>
      </c>
      <c r="D31" s="86" t="n">
        <v>2</v>
      </c>
      <c r="E31" s="86" t="s">
        <v>889</v>
      </c>
      <c r="F31" s="86" t="n">
        <v>520</v>
      </c>
      <c r="G31" s="86" t="s">
        <v>890</v>
      </c>
      <c r="H31" s="86" t="n">
        <v>31</v>
      </c>
      <c r="I31" s="86" t="s">
        <v>850</v>
      </c>
      <c r="J31" s="88" t="n">
        <v>4.08949984239415</v>
      </c>
    </row>
    <row r="32" customFormat="false" ht="13" hidden="false" customHeight="false" outlineLevel="0" collapsed="false">
      <c r="A32" s="86" t="s">
        <v>691</v>
      </c>
      <c r="B32" s="86" t="s">
        <v>891</v>
      </c>
      <c r="C32" s="86" t="n">
        <v>353</v>
      </c>
      <c r="D32" s="86" t="n">
        <v>2</v>
      </c>
      <c r="E32" s="86" t="s">
        <v>693</v>
      </c>
      <c r="F32" s="86" t="n">
        <v>451</v>
      </c>
      <c r="G32" s="86" t="s">
        <v>892</v>
      </c>
      <c r="H32" s="86" t="n">
        <v>409</v>
      </c>
      <c r="I32" s="86" t="s">
        <v>853</v>
      </c>
      <c r="J32" s="88" t="n">
        <v>11.1128641058752</v>
      </c>
    </row>
    <row r="33" customFormat="false" ht="13" hidden="false" customHeight="false" outlineLevel="0" collapsed="false">
      <c r="A33" s="86" t="n">
        <v>10</v>
      </c>
      <c r="B33" s="86" t="s">
        <v>893</v>
      </c>
      <c r="C33" s="86" t="n">
        <v>394</v>
      </c>
      <c r="D33" s="86" t="n">
        <v>0</v>
      </c>
      <c r="E33" s="86" t="s">
        <v>89</v>
      </c>
      <c r="F33" s="86" t="n">
        <v>486</v>
      </c>
      <c r="G33" s="86" t="s">
        <v>894</v>
      </c>
      <c r="H33" s="86" t="n">
        <v>486</v>
      </c>
      <c r="I33" s="86" t="s">
        <v>894</v>
      </c>
      <c r="J33" s="88" t="n">
        <v>16.964254001947</v>
      </c>
    </row>
    <row r="34" customFormat="false" ht="13" hidden="false" customHeight="false" outlineLevel="0" collapsed="false">
      <c r="A34" s="86" t="n">
        <v>10</v>
      </c>
      <c r="B34" s="86" t="s">
        <v>893</v>
      </c>
      <c r="C34" s="86" t="n">
        <v>395</v>
      </c>
      <c r="D34" s="86" t="n">
        <v>0</v>
      </c>
      <c r="E34" s="86" t="s">
        <v>90</v>
      </c>
      <c r="F34" s="86" t="n">
        <v>486</v>
      </c>
      <c r="G34" s="86" t="s">
        <v>894</v>
      </c>
      <c r="H34" s="86" t="n">
        <v>486</v>
      </c>
      <c r="I34" s="86" t="s">
        <v>894</v>
      </c>
      <c r="J34" s="88" t="n">
        <v>17.705580065017</v>
      </c>
    </row>
    <row r="35" customFormat="false" ht="13" hidden="false" customHeight="false" outlineLevel="0" collapsed="false">
      <c r="A35" s="86" t="n">
        <v>10</v>
      </c>
      <c r="B35" s="86" t="s">
        <v>893</v>
      </c>
      <c r="C35" s="86" t="n">
        <v>448</v>
      </c>
      <c r="D35" s="86" t="n">
        <v>0</v>
      </c>
      <c r="E35" s="86" t="s">
        <v>895</v>
      </c>
      <c r="F35" s="86" t="n">
        <v>486</v>
      </c>
      <c r="G35" s="86" t="s">
        <v>894</v>
      </c>
      <c r="H35" s="86" t="n">
        <v>512</v>
      </c>
      <c r="I35" s="86" t="s">
        <v>896</v>
      </c>
      <c r="J35" s="88" t="n">
        <v>9.31585815882166</v>
      </c>
    </row>
    <row r="36" customFormat="false" ht="13" hidden="false" customHeight="false" outlineLevel="0" collapsed="false">
      <c r="A36" s="86" t="n">
        <v>10</v>
      </c>
      <c r="B36" s="86" t="s">
        <v>893</v>
      </c>
      <c r="C36" s="86" t="n">
        <v>955</v>
      </c>
      <c r="D36" s="86" t="n">
        <v>0</v>
      </c>
      <c r="E36" s="86" t="s">
        <v>897</v>
      </c>
      <c r="F36" s="86" t="n">
        <v>143</v>
      </c>
      <c r="G36" s="86" t="s">
        <v>863</v>
      </c>
      <c r="H36" s="86" t="n">
        <v>443</v>
      </c>
      <c r="I36" s="86" t="s">
        <v>898</v>
      </c>
      <c r="J36" s="88" t="n">
        <v>9.18382730982507</v>
      </c>
    </row>
    <row r="37" customFormat="false" ht="13" hidden="false" customHeight="false" outlineLevel="0" collapsed="false">
      <c r="A37" s="86" t="n">
        <v>28</v>
      </c>
      <c r="B37" s="86" t="s">
        <v>222</v>
      </c>
      <c r="C37" s="86" t="n">
        <v>2021</v>
      </c>
      <c r="D37" s="86" t="n">
        <v>0</v>
      </c>
      <c r="E37" s="86" t="s">
        <v>222</v>
      </c>
      <c r="F37" s="86" t="n">
        <v>1730</v>
      </c>
      <c r="G37" s="86" t="s">
        <v>899</v>
      </c>
      <c r="H37" s="86" t="n">
        <v>1779</v>
      </c>
      <c r="I37" s="86" t="s">
        <v>900</v>
      </c>
      <c r="J37" s="88" t="n">
        <v>37.1870625452783</v>
      </c>
    </row>
    <row r="38" customFormat="false" ht="13" hidden="false" customHeight="false" outlineLevel="0" collapsed="false">
      <c r="A38" s="86" t="n">
        <v>33</v>
      </c>
      <c r="B38" s="86" t="s">
        <v>901</v>
      </c>
      <c r="C38" s="86" t="n">
        <v>437</v>
      </c>
      <c r="D38" s="86" t="n">
        <v>2</v>
      </c>
      <c r="E38" s="86" t="s">
        <v>262</v>
      </c>
      <c r="F38" s="86" t="n">
        <v>633</v>
      </c>
      <c r="G38" s="86" t="s">
        <v>902</v>
      </c>
      <c r="H38" s="86" t="n">
        <v>324</v>
      </c>
      <c r="I38" s="86" t="s">
        <v>859</v>
      </c>
      <c r="J38" s="88" t="n">
        <v>11.1430825915179</v>
      </c>
    </row>
    <row r="39" customFormat="false" ht="13" hidden="false" customHeight="false" outlineLevel="0" collapsed="false">
      <c r="A39" s="86" t="n">
        <v>33</v>
      </c>
      <c r="B39" s="86" t="s">
        <v>901</v>
      </c>
      <c r="C39" s="86" t="n">
        <v>751</v>
      </c>
      <c r="D39" s="86" t="n">
        <v>2</v>
      </c>
      <c r="E39" s="86" t="s">
        <v>263</v>
      </c>
      <c r="F39" s="86" t="n">
        <v>633</v>
      </c>
      <c r="G39" s="86" t="s">
        <v>902</v>
      </c>
      <c r="H39" s="86" t="n">
        <v>325</v>
      </c>
      <c r="I39" s="86" t="s">
        <v>858</v>
      </c>
      <c r="J39" s="88" t="n">
        <v>9.82363490753917</v>
      </c>
    </row>
    <row r="40" customFormat="false" ht="13" hidden="false" customHeight="false" outlineLevel="0" collapsed="false">
      <c r="A40" s="86" t="n">
        <v>33</v>
      </c>
      <c r="B40" s="86" t="s">
        <v>901</v>
      </c>
      <c r="C40" s="86" t="n">
        <v>977</v>
      </c>
      <c r="D40" s="86" t="n">
        <v>2</v>
      </c>
      <c r="E40" s="86" t="s">
        <v>264</v>
      </c>
      <c r="F40" s="86" t="n">
        <v>633</v>
      </c>
      <c r="G40" s="86" t="s">
        <v>902</v>
      </c>
      <c r="H40" s="86" t="n">
        <v>324</v>
      </c>
      <c r="I40" s="86" t="s">
        <v>859</v>
      </c>
      <c r="J40" s="88" t="n">
        <v>15.6348679761346</v>
      </c>
    </row>
    <row r="41" customFormat="false" ht="13" hidden="false" customHeight="false" outlineLevel="0" collapsed="false">
      <c r="A41" s="86" t="n">
        <v>35</v>
      </c>
      <c r="B41" s="86" t="s">
        <v>903</v>
      </c>
      <c r="C41" s="86" t="n">
        <v>329</v>
      </c>
      <c r="D41" s="86" t="n">
        <v>0</v>
      </c>
      <c r="E41" s="86" t="s">
        <v>276</v>
      </c>
      <c r="F41" s="86" t="n">
        <v>325</v>
      </c>
      <c r="G41" s="86" t="s">
        <v>858</v>
      </c>
      <c r="H41" s="86" t="n">
        <v>243</v>
      </c>
      <c r="I41" s="86" t="s">
        <v>904</v>
      </c>
      <c r="J41" s="88" t="n">
        <v>6.36320621216047</v>
      </c>
    </row>
    <row r="42" customFormat="false" ht="13" hidden="false" customHeight="false" outlineLevel="0" collapsed="false">
      <c r="A42" s="86" t="n">
        <v>35</v>
      </c>
      <c r="B42" s="86" t="s">
        <v>903</v>
      </c>
      <c r="C42" s="86" t="n">
        <v>2051</v>
      </c>
      <c r="D42" s="86" t="n">
        <v>0</v>
      </c>
      <c r="E42" s="86" t="s">
        <v>284</v>
      </c>
      <c r="F42" s="86" t="n">
        <v>325</v>
      </c>
      <c r="G42" s="86" t="s">
        <v>858</v>
      </c>
      <c r="H42" s="86" t="n">
        <v>243</v>
      </c>
      <c r="I42" s="86" t="s">
        <v>904</v>
      </c>
      <c r="J42" s="88" t="n">
        <v>20.0920582711199</v>
      </c>
    </row>
    <row r="43" customFormat="false" ht="13" hidden="false" customHeight="false" outlineLevel="0" collapsed="false">
      <c r="A43" s="86" t="n">
        <v>37</v>
      </c>
      <c r="B43" s="86" t="s">
        <v>905</v>
      </c>
      <c r="C43" s="86" t="n">
        <v>629</v>
      </c>
      <c r="D43" s="86" t="n">
        <v>0</v>
      </c>
      <c r="E43" s="86" t="s">
        <v>295</v>
      </c>
      <c r="F43" s="86" t="n">
        <v>43</v>
      </c>
      <c r="G43" s="86" t="s">
        <v>886</v>
      </c>
      <c r="H43" s="86" t="n">
        <v>486</v>
      </c>
      <c r="I43" s="86" t="s">
        <v>894</v>
      </c>
      <c r="J43" s="88" t="n">
        <v>23.1463195777233</v>
      </c>
    </row>
    <row r="44" customFormat="false" ht="13" hidden="false" customHeight="false" outlineLevel="0" collapsed="false">
      <c r="A44" s="86" t="n">
        <v>37</v>
      </c>
      <c r="B44" s="86" t="s">
        <v>905</v>
      </c>
      <c r="C44" s="86" t="n">
        <v>732</v>
      </c>
      <c r="D44" s="86" t="n">
        <v>0</v>
      </c>
      <c r="E44" s="86" t="s">
        <v>906</v>
      </c>
      <c r="F44" s="86" t="n">
        <v>486</v>
      </c>
      <c r="G44" s="86" t="s">
        <v>894</v>
      </c>
      <c r="H44" s="86" t="n">
        <v>486</v>
      </c>
      <c r="I44" s="86" t="s">
        <v>894</v>
      </c>
      <c r="J44" s="88" t="n">
        <v>13.667072646931</v>
      </c>
    </row>
    <row r="45" customFormat="false" ht="13" hidden="false" customHeight="false" outlineLevel="0" collapsed="false">
      <c r="A45" s="86" t="n">
        <v>37</v>
      </c>
      <c r="B45" s="86" t="s">
        <v>905</v>
      </c>
      <c r="C45" s="86" t="n">
        <v>879</v>
      </c>
      <c r="D45" s="86" t="n">
        <v>0</v>
      </c>
      <c r="E45" s="86" t="s">
        <v>300</v>
      </c>
      <c r="F45" s="86" t="n">
        <v>43</v>
      </c>
      <c r="G45" s="86" t="s">
        <v>886</v>
      </c>
      <c r="H45" s="86" t="n">
        <v>43</v>
      </c>
      <c r="I45" s="86" t="s">
        <v>886</v>
      </c>
      <c r="J45" s="88" t="n">
        <v>26.4985571548022</v>
      </c>
    </row>
    <row r="46" customFormat="false" ht="13" hidden="false" customHeight="false" outlineLevel="0" collapsed="false">
      <c r="A46" s="86" t="n">
        <v>40</v>
      </c>
      <c r="B46" s="86" t="s">
        <v>907</v>
      </c>
      <c r="C46" s="86" t="n">
        <v>453</v>
      </c>
      <c r="D46" s="86" t="n">
        <v>1</v>
      </c>
      <c r="E46" s="86" t="s">
        <v>908</v>
      </c>
      <c r="F46" s="86" t="n">
        <v>3007</v>
      </c>
      <c r="G46" s="86" t="s">
        <v>909</v>
      </c>
      <c r="H46" s="86" t="n">
        <v>8266</v>
      </c>
      <c r="I46" s="86" t="s">
        <v>910</v>
      </c>
      <c r="J46" s="88" t="n">
        <v>2.95128296046768</v>
      </c>
    </row>
    <row r="47" customFormat="false" ht="13" hidden="false" customHeight="false" outlineLevel="0" collapsed="false">
      <c r="A47" s="86" t="n">
        <v>40</v>
      </c>
      <c r="B47" s="86" t="s">
        <v>907</v>
      </c>
      <c r="C47" s="86" t="n">
        <v>664</v>
      </c>
      <c r="D47" s="86" t="n">
        <v>1</v>
      </c>
      <c r="E47" s="86" t="s">
        <v>911</v>
      </c>
      <c r="F47" s="86" t="n">
        <v>3045</v>
      </c>
      <c r="G47" s="86" t="s">
        <v>912</v>
      </c>
      <c r="H47" s="86" t="n">
        <v>9672</v>
      </c>
      <c r="I47" s="86" t="s">
        <v>913</v>
      </c>
      <c r="J47" s="88" t="n">
        <v>15.0966101690739</v>
      </c>
    </row>
    <row r="48" customFormat="false" ht="13" hidden="false" customHeight="false" outlineLevel="0" collapsed="false">
      <c r="A48" s="86" t="n">
        <v>40</v>
      </c>
      <c r="B48" s="86" t="s">
        <v>907</v>
      </c>
      <c r="C48" s="86" t="n">
        <v>668</v>
      </c>
      <c r="D48" s="86" t="n">
        <v>2</v>
      </c>
      <c r="E48" s="86" t="s">
        <v>742</v>
      </c>
      <c r="F48" s="86" t="n">
        <v>4121</v>
      </c>
      <c r="G48" s="86" t="s">
        <v>914</v>
      </c>
      <c r="H48" s="86" t="n">
        <v>3087</v>
      </c>
      <c r="I48" s="86" t="s">
        <v>915</v>
      </c>
      <c r="J48" s="88" t="n">
        <v>9.78375234486689</v>
      </c>
    </row>
    <row r="49" customFormat="false" ht="13" hidden="false" customHeight="false" outlineLevel="0" collapsed="false">
      <c r="A49" s="86" t="n">
        <v>40</v>
      </c>
      <c r="B49" s="86" t="s">
        <v>907</v>
      </c>
      <c r="C49" s="86" t="n">
        <v>1004</v>
      </c>
      <c r="D49" s="86" t="n">
        <v>2</v>
      </c>
      <c r="E49" s="86" t="s">
        <v>916</v>
      </c>
      <c r="F49" s="86" t="n">
        <v>3033</v>
      </c>
      <c r="G49" s="86" t="s">
        <v>917</v>
      </c>
      <c r="H49" s="86" t="n">
        <v>237</v>
      </c>
      <c r="I49" s="86" t="s">
        <v>918</v>
      </c>
      <c r="J49" s="88" t="n">
        <v>26.5716467389634</v>
      </c>
    </row>
    <row r="50" customFormat="false" ht="13" hidden="false" customHeight="false" outlineLevel="0" collapsed="false">
      <c r="A50" s="86" t="n">
        <v>40</v>
      </c>
      <c r="B50" s="86" t="s">
        <v>907</v>
      </c>
      <c r="C50" s="86" t="n">
        <v>1008</v>
      </c>
      <c r="D50" s="86" t="n">
        <v>1</v>
      </c>
      <c r="E50" s="86" t="s">
        <v>919</v>
      </c>
      <c r="F50" s="86" t="n">
        <v>237</v>
      </c>
      <c r="G50" s="86" t="s">
        <v>918</v>
      </c>
      <c r="H50" s="86" t="n">
        <v>3047</v>
      </c>
      <c r="I50" s="86" t="s">
        <v>920</v>
      </c>
      <c r="J50" s="88" t="n">
        <v>21.2581106417608</v>
      </c>
    </row>
    <row r="51" customFormat="false" ht="13" hidden="false" customHeight="false" outlineLevel="0" collapsed="false">
      <c r="A51" s="86" t="n">
        <v>40</v>
      </c>
      <c r="B51" s="86" t="s">
        <v>907</v>
      </c>
      <c r="C51" s="86" t="n">
        <v>1013</v>
      </c>
      <c r="D51" s="86" t="n">
        <v>1</v>
      </c>
      <c r="E51" s="86" t="s">
        <v>921</v>
      </c>
      <c r="F51" s="86" t="n">
        <v>3034</v>
      </c>
      <c r="G51" s="86" t="s">
        <v>922</v>
      </c>
      <c r="H51" s="86" t="n">
        <v>3007</v>
      </c>
      <c r="I51" s="86" t="s">
        <v>909</v>
      </c>
      <c r="J51" s="88" t="n">
        <v>8.39494866984059</v>
      </c>
    </row>
    <row r="52" customFormat="false" ht="13" hidden="false" customHeight="false" outlineLevel="0" collapsed="false">
      <c r="A52" s="86" t="n">
        <v>40</v>
      </c>
      <c r="B52" s="86" t="s">
        <v>907</v>
      </c>
      <c r="C52" s="86" t="n">
        <v>2</v>
      </c>
      <c r="D52" s="86" t="n">
        <v>1</v>
      </c>
      <c r="E52" s="86" t="s">
        <v>923</v>
      </c>
      <c r="F52" s="86" t="n">
        <v>3056</v>
      </c>
      <c r="G52" s="86" t="s">
        <v>924</v>
      </c>
      <c r="H52" s="86" t="n">
        <v>4110</v>
      </c>
      <c r="I52" s="86" t="s">
        <v>925</v>
      </c>
      <c r="J52" s="88" t="n">
        <v>9.13003656088854</v>
      </c>
    </row>
    <row r="53" customFormat="false" ht="13" hidden="false" customHeight="false" outlineLevel="0" collapsed="false">
      <c r="A53" s="86" t="n">
        <v>40</v>
      </c>
      <c r="B53" s="86" t="s">
        <v>907</v>
      </c>
      <c r="C53" s="86" t="n">
        <v>7</v>
      </c>
      <c r="D53" s="86" t="n">
        <v>2</v>
      </c>
      <c r="E53" s="86" t="s">
        <v>721</v>
      </c>
      <c r="F53" s="86" t="n">
        <v>3047</v>
      </c>
      <c r="G53" s="86" t="s">
        <v>920</v>
      </c>
      <c r="H53" s="86" t="n">
        <v>348</v>
      </c>
      <c r="I53" s="86" t="s">
        <v>926</v>
      </c>
      <c r="J53" s="88" t="n">
        <v>20.6539945721506</v>
      </c>
    </row>
    <row r="54" customFormat="false" ht="13" hidden="false" customHeight="false" outlineLevel="0" collapsed="false">
      <c r="A54" s="86" t="n">
        <v>40</v>
      </c>
      <c r="B54" s="86" t="s">
        <v>907</v>
      </c>
      <c r="C54" s="86" t="n">
        <v>145</v>
      </c>
      <c r="D54" s="86" t="n">
        <v>1</v>
      </c>
      <c r="E54" s="86" t="s">
        <v>732</v>
      </c>
      <c r="F54" s="86" t="n">
        <v>348</v>
      </c>
      <c r="G54" s="86" t="s">
        <v>926</v>
      </c>
      <c r="H54" s="86" t="n">
        <v>8266</v>
      </c>
      <c r="I54" s="86" t="s">
        <v>910</v>
      </c>
      <c r="J54" s="88" t="n">
        <v>38.2947103169748</v>
      </c>
    </row>
    <row r="55" customFormat="false" ht="13" hidden="false" customHeight="false" outlineLevel="0" collapsed="false">
      <c r="A55" s="86" t="n">
        <v>40</v>
      </c>
      <c r="B55" s="86" t="s">
        <v>907</v>
      </c>
      <c r="C55" s="86" t="n">
        <v>176</v>
      </c>
      <c r="D55" s="86" t="n">
        <v>2</v>
      </c>
      <c r="E55" s="86" t="s">
        <v>735</v>
      </c>
      <c r="F55" s="86" t="n">
        <v>8266</v>
      </c>
      <c r="G55" s="86" t="s">
        <v>910</v>
      </c>
      <c r="H55" s="86" t="n">
        <v>4130</v>
      </c>
      <c r="I55" s="86" t="s">
        <v>927</v>
      </c>
      <c r="J55" s="88" t="n">
        <v>19.3464479632662</v>
      </c>
    </row>
    <row r="56" customFormat="false" ht="13" hidden="false" customHeight="false" outlineLevel="0" collapsed="false">
      <c r="A56" s="86" t="n">
        <v>40</v>
      </c>
      <c r="B56" s="86" t="s">
        <v>907</v>
      </c>
      <c r="C56" s="86" t="n">
        <v>177</v>
      </c>
      <c r="D56" s="86" t="n">
        <v>1</v>
      </c>
      <c r="E56" s="86" t="s">
        <v>736</v>
      </c>
      <c r="F56" s="86" t="n">
        <v>4132</v>
      </c>
      <c r="G56" s="86" t="s">
        <v>928</v>
      </c>
      <c r="H56" s="86" t="n">
        <v>8266</v>
      </c>
      <c r="I56" s="86" t="s">
        <v>910</v>
      </c>
      <c r="J56" s="88" t="n">
        <v>19.8536101690739</v>
      </c>
    </row>
    <row r="57" customFormat="false" ht="13" hidden="false" customHeight="false" outlineLevel="0" collapsed="false">
      <c r="A57" s="86" t="n">
        <v>45</v>
      </c>
      <c r="B57" s="86" t="s">
        <v>929</v>
      </c>
      <c r="C57" s="86" t="n">
        <v>544</v>
      </c>
      <c r="D57" s="86" t="n">
        <v>2</v>
      </c>
      <c r="E57" s="86" t="s">
        <v>329</v>
      </c>
      <c r="F57" s="86" t="n">
        <v>1301</v>
      </c>
      <c r="G57" s="86" t="s">
        <v>930</v>
      </c>
      <c r="H57" s="86" t="n">
        <v>1700</v>
      </c>
      <c r="I57" s="86" t="s">
        <v>931</v>
      </c>
      <c r="J57" s="88" t="n">
        <v>24.8445220131213</v>
      </c>
    </row>
    <row r="58" customFormat="false" ht="13" hidden="false" customHeight="false" outlineLevel="0" collapsed="false">
      <c r="A58" s="86" t="n">
        <v>4</v>
      </c>
      <c r="B58" s="86" t="s">
        <v>932</v>
      </c>
      <c r="C58" s="86" t="n">
        <v>210</v>
      </c>
      <c r="D58" s="86" t="n">
        <v>2</v>
      </c>
      <c r="E58" s="86" t="s">
        <v>40</v>
      </c>
      <c r="F58" s="86" t="n">
        <v>9659</v>
      </c>
      <c r="G58" s="86" t="s">
        <v>933</v>
      </c>
      <c r="H58" s="86" t="n">
        <v>409</v>
      </c>
      <c r="I58" s="86" t="s">
        <v>853</v>
      </c>
      <c r="J58" s="88" t="n">
        <v>6.225649</v>
      </c>
    </row>
    <row r="59" customFormat="false" ht="13" hidden="false" customHeight="false" outlineLevel="0" collapsed="false">
      <c r="A59" s="86" t="n">
        <v>4</v>
      </c>
      <c r="B59" s="86" t="s">
        <v>932</v>
      </c>
      <c r="C59" s="86" t="n">
        <v>767</v>
      </c>
      <c r="D59" s="86" t="n">
        <v>2</v>
      </c>
      <c r="E59" s="86" t="s">
        <v>934</v>
      </c>
      <c r="F59" s="86" t="n">
        <v>217</v>
      </c>
      <c r="G59" s="86" t="s">
        <v>935</v>
      </c>
      <c r="H59" s="86" t="n">
        <v>409</v>
      </c>
      <c r="I59" s="86" t="s">
        <v>853</v>
      </c>
      <c r="J59" s="88" t="n">
        <v>4.96537297830051</v>
      </c>
    </row>
    <row r="60" customFormat="false" ht="13" hidden="false" customHeight="false" outlineLevel="0" collapsed="false">
      <c r="A60" s="86" t="n">
        <v>4</v>
      </c>
      <c r="B60" s="86" t="s">
        <v>932</v>
      </c>
      <c r="C60" s="86" t="n">
        <v>769</v>
      </c>
      <c r="D60" s="86" t="n">
        <v>1</v>
      </c>
      <c r="E60" s="86" t="s">
        <v>44</v>
      </c>
      <c r="F60" s="86" t="n">
        <v>409</v>
      </c>
      <c r="G60" s="86" t="s">
        <v>853</v>
      </c>
      <c r="H60" s="86" t="n">
        <v>217</v>
      </c>
      <c r="I60" s="86" t="s">
        <v>935</v>
      </c>
      <c r="J60" s="88" t="n">
        <v>6.364</v>
      </c>
    </row>
    <row r="61" customFormat="false" ht="13" hidden="false" customHeight="false" outlineLevel="0" collapsed="false">
      <c r="A61" s="86" t="n">
        <v>4</v>
      </c>
      <c r="B61" s="86" t="s">
        <v>932</v>
      </c>
      <c r="C61" s="86" t="n">
        <v>971</v>
      </c>
      <c r="D61" s="86" t="n">
        <v>2</v>
      </c>
      <c r="E61" s="86" t="s">
        <v>936</v>
      </c>
      <c r="F61" s="86" t="n">
        <v>217</v>
      </c>
      <c r="G61" s="86" t="s">
        <v>935</v>
      </c>
      <c r="H61" s="86" t="n">
        <v>43</v>
      </c>
      <c r="I61" s="86" t="s">
        <v>886</v>
      </c>
      <c r="J61" s="88" t="n">
        <v>3.903</v>
      </c>
    </row>
    <row r="62" customFormat="false" ht="13" hidden="false" customHeight="false" outlineLevel="0" collapsed="false">
      <c r="A62" s="86" t="n">
        <v>5</v>
      </c>
      <c r="B62" s="86" t="s">
        <v>937</v>
      </c>
      <c r="C62" s="86" t="n">
        <v>755</v>
      </c>
      <c r="D62" s="86" t="n">
        <v>2</v>
      </c>
      <c r="E62" s="86" t="s">
        <v>53</v>
      </c>
      <c r="F62" s="86" t="n">
        <v>147</v>
      </c>
      <c r="G62" s="86" t="s">
        <v>938</v>
      </c>
      <c r="H62" s="86" t="n">
        <v>177</v>
      </c>
      <c r="I62" s="86" t="s">
        <v>939</v>
      </c>
      <c r="J62" s="88" t="n">
        <v>7.84338228961074</v>
      </c>
    </row>
    <row r="63" customFormat="false" ht="13" hidden="false" customHeight="false" outlineLevel="0" collapsed="false">
      <c r="A63" s="86" t="s">
        <v>688</v>
      </c>
      <c r="B63" s="86" t="s">
        <v>940</v>
      </c>
      <c r="C63" s="86" t="n">
        <v>928</v>
      </c>
      <c r="D63" s="86" t="n">
        <v>1</v>
      </c>
      <c r="E63" s="86" t="s">
        <v>690</v>
      </c>
      <c r="F63" s="86" t="n">
        <v>155</v>
      </c>
      <c r="G63" s="86" t="s">
        <v>941</v>
      </c>
      <c r="H63" s="86" t="n">
        <v>171</v>
      </c>
      <c r="I63" s="86" t="s">
        <v>942</v>
      </c>
      <c r="J63" s="88" t="n">
        <v>2.97735331559948</v>
      </c>
    </row>
    <row r="64" customFormat="false" ht="13" hidden="false" customHeight="false" outlineLevel="0" collapsed="false">
      <c r="A64" s="86" t="n">
        <v>30</v>
      </c>
      <c r="B64" s="86" t="s">
        <v>943</v>
      </c>
      <c r="C64" s="86" t="n">
        <v>362</v>
      </c>
      <c r="D64" s="86" t="n">
        <v>2</v>
      </c>
      <c r="E64" s="86" t="s">
        <v>224</v>
      </c>
      <c r="F64" s="86" t="n">
        <v>745</v>
      </c>
      <c r="G64" s="86" t="s">
        <v>944</v>
      </c>
      <c r="H64" s="86" t="n">
        <v>31</v>
      </c>
      <c r="I64" s="86" t="s">
        <v>850</v>
      </c>
      <c r="J64" s="88" t="n">
        <v>10.906254508239</v>
      </c>
    </row>
    <row r="65" customFormat="false" ht="13" hidden="false" customHeight="false" outlineLevel="0" collapsed="false">
      <c r="A65" s="86" t="n">
        <v>30</v>
      </c>
      <c r="B65" s="86" t="s">
        <v>943</v>
      </c>
      <c r="C65" s="86" t="n">
        <v>703</v>
      </c>
      <c r="D65" s="86" t="n">
        <v>1</v>
      </c>
      <c r="E65" s="86" t="s">
        <v>228</v>
      </c>
      <c r="F65" s="86" t="n">
        <v>155</v>
      </c>
      <c r="G65" s="86" t="s">
        <v>941</v>
      </c>
      <c r="H65" s="86" t="n">
        <v>759</v>
      </c>
      <c r="I65" s="86" t="s">
        <v>945</v>
      </c>
      <c r="J65" s="88" t="n">
        <v>14.5745539162597</v>
      </c>
    </row>
    <row r="66" customFormat="false" ht="13" hidden="false" customHeight="false" outlineLevel="0" collapsed="false">
      <c r="A66" s="86" t="n">
        <v>30</v>
      </c>
      <c r="B66" s="86" t="s">
        <v>943</v>
      </c>
      <c r="C66" s="86" t="n">
        <v>705</v>
      </c>
      <c r="D66" s="86" t="n">
        <v>1</v>
      </c>
      <c r="E66" s="86" t="s">
        <v>229</v>
      </c>
      <c r="F66" s="86" t="n">
        <v>155</v>
      </c>
      <c r="G66" s="86" t="s">
        <v>941</v>
      </c>
      <c r="H66" s="86" t="n">
        <v>758</v>
      </c>
      <c r="I66" s="86" t="s">
        <v>946</v>
      </c>
      <c r="J66" s="88" t="n">
        <v>18.5424114852434</v>
      </c>
    </row>
    <row r="67" customFormat="false" ht="13" hidden="false" customHeight="false" outlineLevel="0" collapsed="false">
      <c r="A67" s="86" t="n">
        <v>30</v>
      </c>
      <c r="B67" s="86" t="s">
        <v>943</v>
      </c>
      <c r="C67" s="86" t="n">
        <v>707</v>
      </c>
      <c r="D67" s="86" t="n">
        <v>2</v>
      </c>
      <c r="E67" s="86" t="s">
        <v>230</v>
      </c>
      <c r="F67" s="86" t="n">
        <v>758</v>
      </c>
      <c r="G67" s="86" t="s">
        <v>946</v>
      </c>
      <c r="H67" s="86" t="n">
        <v>155</v>
      </c>
      <c r="I67" s="86" t="s">
        <v>941</v>
      </c>
      <c r="J67" s="88" t="n">
        <v>16.3318194455115</v>
      </c>
    </row>
    <row r="68" customFormat="false" ht="13" hidden="false" customHeight="false" outlineLevel="0" collapsed="false">
      <c r="A68" s="86" t="n">
        <v>30</v>
      </c>
      <c r="B68" s="86" t="s">
        <v>943</v>
      </c>
      <c r="C68" s="86" t="n">
        <v>709</v>
      </c>
      <c r="D68" s="86" t="n">
        <v>2</v>
      </c>
      <c r="E68" s="86" t="s">
        <v>232</v>
      </c>
      <c r="F68" s="86" t="n">
        <v>759</v>
      </c>
      <c r="G68" s="86" t="s">
        <v>945</v>
      </c>
      <c r="H68" s="86" t="n">
        <v>155</v>
      </c>
      <c r="I68" s="86" t="s">
        <v>941</v>
      </c>
      <c r="J68" s="88" t="n">
        <v>14.6918194455115</v>
      </c>
    </row>
    <row r="69" customFormat="false" ht="13" hidden="false" customHeight="false" outlineLevel="0" collapsed="false">
      <c r="A69" s="86" t="n">
        <v>30</v>
      </c>
      <c r="B69" s="86" t="s">
        <v>943</v>
      </c>
      <c r="C69" s="86" t="n">
        <v>996</v>
      </c>
      <c r="D69" s="86" t="n">
        <v>1</v>
      </c>
      <c r="E69" s="86" t="s">
        <v>241</v>
      </c>
      <c r="F69" s="86" t="n">
        <v>151</v>
      </c>
      <c r="G69" s="86" t="s">
        <v>947</v>
      </c>
      <c r="H69" s="86" t="n">
        <v>759</v>
      </c>
      <c r="I69" s="86" t="s">
        <v>945</v>
      </c>
      <c r="J69" s="88" t="n">
        <v>17.1953992377973</v>
      </c>
    </row>
    <row r="70" customFormat="false" ht="13" hidden="false" customHeight="false" outlineLevel="0" collapsed="false">
      <c r="A70" s="86" t="n">
        <v>35</v>
      </c>
      <c r="B70" s="86" t="s">
        <v>903</v>
      </c>
      <c r="C70" s="86" t="n">
        <v>297</v>
      </c>
      <c r="D70" s="86" t="n">
        <v>0</v>
      </c>
      <c r="E70" s="86" t="s">
        <v>272</v>
      </c>
      <c r="F70" s="86" t="n">
        <v>325</v>
      </c>
      <c r="G70" s="86" t="s">
        <v>858</v>
      </c>
      <c r="H70" s="86" t="n">
        <v>278</v>
      </c>
      <c r="I70" s="86" t="s">
        <v>948</v>
      </c>
      <c r="J70" s="88" t="n">
        <v>18.9407500277568</v>
      </c>
    </row>
    <row r="71" customFormat="false" ht="13" hidden="false" customHeight="false" outlineLevel="0" collapsed="false">
      <c r="A71" s="86" t="n">
        <v>35</v>
      </c>
      <c r="B71" s="86" t="s">
        <v>903</v>
      </c>
      <c r="C71" s="86" t="n">
        <v>883</v>
      </c>
      <c r="D71" s="86" t="n">
        <v>0</v>
      </c>
      <c r="E71" s="86" t="s">
        <v>280</v>
      </c>
      <c r="F71" s="86" t="n">
        <v>325</v>
      </c>
      <c r="G71" s="86" t="s">
        <v>858</v>
      </c>
      <c r="H71" s="86" t="n">
        <v>325</v>
      </c>
      <c r="I71" s="86" t="s">
        <v>858</v>
      </c>
      <c r="J71" s="88" t="n">
        <v>37.6594031172714</v>
      </c>
    </row>
    <row r="72" customFormat="false" ht="13" hidden="false" customHeight="false" outlineLevel="0" collapsed="false">
      <c r="A72" s="86" t="n">
        <v>35</v>
      </c>
      <c r="B72" s="86" t="s">
        <v>903</v>
      </c>
      <c r="C72" s="86" t="n">
        <v>941</v>
      </c>
      <c r="D72" s="86" t="n">
        <v>0</v>
      </c>
      <c r="E72" s="86" t="s">
        <v>949</v>
      </c>
      <c r="F72" s="86" t="n">
        <v>325</v>
      </c>
      <c r="G72" s="86" t="s">
        <v>858</v>
      </c>
      <c r="H72" s="86" t="n">
        <v>325</v>
      </c>
      <c r="I72" s="86" t="s">
        <v>858</v>
      </c>
      <c r="J72" s="88" t="n">
        <v>13.8383065302733</v>
      </c>
    </row>
    <row r="73" customFormat="false" ht="13" hidden="false" customHeight="false" outlineLevel="0" collapsed="false">
      <c r="A73" s="86" t="n">
        <v>37</v>
      </c>
      <c r="B73" s="86" t="s">
        <v>905</v>
      </c>
      <c r="C73" s="86" t="n">
        <v>999</v>
      </c>
      <c r="D73" s="86" t="n">
        <v>0</v>
      </c>
      <c r="E73" s="86" t="s">
        <v>950</v>
      </c>
      <c r="F73" s="86" t="n">
        <v>43</v>
      </c>
      <c r="G73" s="86" t="s">
        <v>886</v>
      </c>
      <c r="H73" s="86" t="n">
        <v>143</v>
      </c>
      <c r="I73" s="86" t="s">
        <v>863</v>
      </c>
      <c r="J73" s="88" t="n">
        <v>27.4345571548022</v>
      </c>
    </row>
    <row r="74" customFormat="false" ht="13" hidden="false" customHeight="false" outlineLevel="0" collapsed="false">
      <c r="A74" s="86" t="n">
        <v>37</v>
      </c>
      <c r="B74" s="86" t="s">
        <v>905</v>
      </c>
      <c r="C74" s="86" t="n">
        <v>316</v>
      </c>
      <c r="D74" s="86" t="n">
        <v>0</v>
      </c>
      <c r="E74" s="86" t="s">
        <v>951</v>
      </c>
      <c r="F74" s="86" t="n">
        <v>43</v>
      </c>
      <c r="G74" s="86" t="s">
        <v>886</v>
      </c>
      <c r="H74" s="86" t="n">
        <v>43</v>
      </c>
      <c r="I74" s="86" t="s">
        <v>886</v>
      </c>
      <c r="J74" s="88" t="n">
        <v>25.0366884656067</v>
      </c>
    </row>
    <row r="75" customFormat="false" ht="13" hidden="false" customHeight="false" outlineLevel="0" collapsed="false">
      <c r="A75" s="86" t="n">
        <v>40</v>
      </c>
      <c r="B75" s="86" t="s">
        <v>907</v>
      </c>
      <c r="C75" s="86" t="n">
        <v>1034</v>
      </c>
      <c r="D75" s="86" t="n">
        <v>1</v>
      </c>
      <c r="E75" s="86" t="s">
        <v>952</v>
      </c>
      <c r="F75" s="86" t="n">
        <v>3022</v>
      </c>
      <c r="G75" s="86" t="s">
        <v>953</v>
      </c>
      <c r="H75" s="86" t="n">
        <v>3007</v>
      </c>
      <c r="I75" s="86" t="s">
        <v>909</v>
      </c>
      <c r="J75" s="88" t="n">
        <v>5.08168944564541</v>
      </c>
    </row>
    <row r="76" customFormat="false" ht="13" hidden="false" customHeight="false" outlineLevel="0" collapsed="false">
      <c r="A76" s="86" t="n">
        <v>40</v>
      </c>
      <c r="B76" s="86" t="s">
        <v>907</v>
      </c>
      <c r="C76" s="86" t="n">
        <v>1083</v>
      </c>
      <c r="D76" s="86" t="n">
        <v>2</v>
      </c>
      <c r="E76" s="86" t="s">
        <v>752</v>
      </c>
      <c r="F76" s="86" t="n">
        <v>4110</v>
      </c>
      <c r="G76" s="86" t="s">
        <v>925</v>
      </c>
      <c r="H76" s="86" t="n">
        <v>3053</v>
      </c>
      <c r="I76" s="86" t="s">
        <v>954</v>
      </c>
      <c r="J76" s="88" t="n">
        <v>8.14639675323065</v>
      </c>
    </row>
    <row r="77" customFormat="false" ht="13" hidden="false" customHeight="false" outlineLevel="0" collapsed="false">
      <c r="A77" s="86" t="n">
        <v>40</v>
      </c>
      <c r="B77" s="86" t="s">
        <v>907</v>
      </c>
      <c r="C77" s="86" t="n">
        <v>406</v>
      </c>
      <c r="D77" s="86" t="n">
        <v>1</v>
      </c>
      <c r="E77" s="86" t="s">
        <v>955</v>
      </c>
      <c r="F77" s="86" t="n">
        <v>237</v>
      </c>
      <c r="G77" s="86" t="s">
        <v>918</v>
      </c>
      <c r="H77" s="86" t="n">
        <v>4114</v>
      </c>
      <c r="I77" s="86" t="s">
        <v>956</v>
      </c>
      <c r="J77" s="88" t="n">
        <v>28.2278950297477</v>
      </c>
    </row>
    <row r="78" customFormat="false" ht="13" hidden="false" customHeight="false" outlineLevel="0" collapsed="false">
      <c r="A78" s="86" t="n">
        <v>40</v>
      </c>
      <c r="B78" s="86" t="s">
        <v>907</v>
      </c>
      <c r="C78" s="86" t="n">
        <v>434</v>
      </c>
      <c r="D78" s="86" t="n">
        <v>2</v>
      </c>
      <c r="E78" s="86" t="s">
        <v>957</v>
      </c>
      <c r="F78" s="86" t="n">
        <v>8266</v>
      </c>
      <c r="G78" s="86" t="s">
        <v>910</v>
      </c>
      <c r="H78" s="86" t="n">
        <v>3008</v>
      </c>
      <c r="I78" s="86" t="s">
        <v>958</v>
      </c>
      <c r="J78" s="88" t="n">
        <v>2.99859369318545</v>
      </c>
    </row>
    <row r="79" customFormat="false" ht="13" hidden="false" customHeight="false" outlineLevel="0" collapsed="false">
      <c r="A79" s="86" t="n">
        <v>40</v>
      </c>
      <c r="B79" s="86" t="s">
        <v>907</v>
      </c>
      <c r="C79" s="86" t="n">
        <v>653</v>
      </c>
      <c r="D79" s="86" t="n">
        <v>2</v>
      </c>
      <c r="E79" s="86" t="s">
        <v>959</v>
      </c>
      <c r="F79" s="86" t="n">
        <v>4276</v>
      </c>
      <c r="G79" s="86" t="s">
        <v>960</v>
      </c>
      <c r="H79" s="86" t="n">
        <v>3091</v>
      </c>
      <c r="I79" s="86" t="s">
        <v>961</v>
      </c>
      <c r="J79" s="88" t="n">
        <v>10.0803180369819</v>
      </c>
    </row>
    <row r="80" customFormat="false" ht="13" hidden="false" customHeight="false" outlineLevel="0" collapsed="false">
      <c r="A80" s="86" t="n">
        <v>40</v>
      </c>
      <c r="B80" s="86" t="s">
        <v>907</v>
      </c>
      <c r="C80" s="86" t="n">
        <v>662</v>
      </c>
      <c r="D80" s="86" t="n">
        <v>1</v>
      </c>
      <c r="E80" s="86" t="s">
        <v>740</v>
      </c>
      <c r="F80" s="86" t="n">
        <v>348</v>
      </c>
      <c r="G80" s="86" t="s">
        <v>926</v>
      </c>
      <c r="H80" s="86" t="n">
        <v>4276</v>
      </c>
      <c r="I80" s="86" t="s">
        <v>960</v>
      </c>
      <c r="J80" s="88" t="n">
        <v>19.8592295458997</v>
      </c>
    </row>
    <row r="81" customFormat="false" ht="13" hidden="false" customHeight="false" outlineLevel="0" collapsed="false">
      <c r="A81" s="86" t="n">
        <v>40</v>
      </c>
      <c r="B81" s="86" t="s">
        <v>907</v>
      </c>
      <c r="C81" s="86" t="n">
        <v>665</v>
      </c>
      <c r="D81" s="86" t="n">
        <v>2</v>
      </c>
      <c r="E81" s="86" t="s">
        <v>962</v>
      </c>
      <c r="F81" s="86" t="n">
        <v>4113</v>
      </c>
      <c r="G81" s="86" t="s">
        <v>963</v>
      </c>
      <c r="H81" s="86" t="n">
        <v>348</v>
      </c>
      <c r="I81" s="86" t="s">
        <v>926</v>
      </c>
      <c r="J81" s="88" t="n">
        <v>36.3620912527572</v>
      </c>
    </row>
    <row r="82" customFormat="false" ht="13" hidden="false" customHeight="false" outlineLevel="0" collapsed="false">
      <c r="A82" s="86" t="n">
        <v>40</v>
      </c>
      <c r="B82" s="86" t="s">
        <v>907</v>
      </c>
      <c r="C82" s="86" t="n">
        <v>667</v>
      </c>
      <c r="D82" s="86" t="n">
        <v>1</v>
      </c>
      <c r="E82" s="86" t="s">
        <v>741</v>
      </c>
      <c r="F82" s="86" t="n">
        <v>4121</v>
      </c>
      <c r="G82" s="86" t="s">
        <v>914</v>
      </c>
      <c r="H82" s="86" t="n">
        <v>4110</v>
      </c>
      <c r="I82" s="86" t="s">
        <v>925</v>
      </c>
      <c r="J82" s="88" t="n">
        <v>10.5760365608885</v>
      </c>
    </row>
    <row r="83" customFormat="false" ht="13" hidden="false" customHeight="false" outlineLevel="0" collapsed="false">
      <c r="A83" s="86" t="n">
        <v>40</v>
      </c>
      <c r="B83" s="86" t="s">
        <v>907</v>
      </c>
      <c r="C83" s="86" t="n">
        <v>674</v>
      </c>
      <c r="D83" s="86" t="n">
        <v>2</v>
      </c>
      <c r="E83" s="86" t="s">
        <v>743</v>
      </c>
      <c r="F83" s="86" t="n">
        <v>8187</v>
      </c>
      <c r="G83" s="86" t="s">
        <v>964</v>
      </c>
      <c r="H83" s="86" t="n">
        <v>3087</v>
      </c>
      <c r="I83" s="86" t="s">
        <v>915</v>
      </c>
      <c r="J83" s="88" t="n">
        <v>25.6299426491222</v>
      </c>
    </row>
    <row r="84" customFormat="false" ht="13" hidden="false" customHeight="false" outlineLevel="0" collapsed="false">
      <c r="A84" s="86" t="n">
        <v>40</v>
      </c>
      <c r="B84" s="86" t="s">
        <v>907</v>
      </c>
      <c r="C84" s="86" t="n">
        <v>823</v>
      </c>
      <c r="D84" s="86" t="n">
        <v>2</v>
      </c>
      <c r="E84" s="86" t="s">
        <v>747</v>
      </c>
      <c r="F84" s="86" t="n">
        <v>3077</v>
      </c>
      <c r="G84" s="86" t="s">
        <v>965</v>
      </c>
      <c r="H84" s="86" t="n">
        <v>348</v>
      </c>
      <c r="I84" s="86" t="s">
        <v>926</v>
      </c>
      <c r="J84" s="88" t="n">
        <v>16.7890725085066</v>
      </c>
    </row>
    <row r="85" customFormat="false" ht="13" hidden="false" customHeight="false" outlineLevel="0" collapsed="false">
      <c r="A85" s="86" t="n">
        <v>40</v>
      </c>
      <c r="B85" s="86" t="s">
        <v>907</v>
      </c>
      <c r="C85" s="86" t="n">
        <v>824</v>
      </c>
      <c r="D85" s="86" t="n">
        <v>1</v>
      </c>
      <c r="E85" s="86" t="s">
        <v>966</v>
      </c>
      <c r="F85" s="86" t="n">
        <v>348</v>
      </c>
      <c r="G85" s="86" t="s">
        <v>926</v>
      </c>
      <c r="H85" s="86" t="n">
        <v>3047</v>
      </c>
      <c r="I85" s="86" t="s">
        <v>920</v>
      </c>
      <c r="J85" s="88" t="n">
        <v>23.4266729487682</v>
      </c>
    </row>
    <row r="86" customFormat="false" ht="13" hidden="false" customHeight="false" outlineLevel="0" collapsed="false">
      <c r="A86" s="86" t="n">
        <v>40</v>
      </c>
      <c r="B86" s="86" t="s">
        <v>907</v>
      </c>
      <c r="C86" s="86" t="n">
        <v>1011</v>
      </c>
      <c r="D86" s="86" t="n">
        <v>1</v>
      </c>
      <c r="E86" s="86" t="s">
        <v>750</v>
      </c>
      <c r="F86" s="86" t="n">
        <v>348</v>
      </c>
      <c r="G86" s="86" t="s">
        <v>926</v>
      </c>
      <c r="H86" s="86" t="n">
        <v>3088</v>
      </c>
      <c r="I86" s="86" t="s">
        <v>967</v>
      </c>
      <c r="J86" s="88" t="n">
        <v>13.3642753698757</v>
      </c>
    </row>
    <row r="87" customFormat="false" ht="13" hidden="false" customHeight="false" outlineLevel="0" collapsed="false">
      <c r="A87" s="86" t="n">
        <v>40</v>
      </c>
      <c r="B87" s="86" t="s">
        <v>907</v>
      </c>
      <c r="C87" s="86" t="n">
        <v>22</v>
      </c>
      <c r="D87" s="86" t="n">
        <v>1</v>
      </c>
      <c r="E87" s="86" t="s">
        <v>726</v>
      </c>
      <c r="F87" s="86" t="n">
        <v>348</v>
      </c>
      <c r="G87" s="86" t="s">
        <v>926</v>
      </c>
      <c r="H87" s="86" t="n">
        <v>9672</v>
      </c>
      <c r="I87" s="86" t="s">
        <v>913</v>
      </c>
      <c r="J87" s="88" t="n">
        <v>39.6582831178421</v>
      </c>
    </row>
    <row r="88" customFormat="false" ht="13" hidden="false" customHeight="false" outlineLevel="0" collapsed="false">
      <c r="A88" s="86" t="n">
        <v>40</v>
      </c>
      <c r="B88" s="86" t="s">
        <v>907</v>
      </c>
      <c r="C88" s="86" t="n">
        <v>23</v>
      </c>
      <c r="D88" s="86" t="n">
        <v>1</v>
      </c>
      <c r="E88" s="86" t="s">
        <v>727</v>
      </c>
      <c r="F88" s="86" t="n">
        <v>348</v>
      </c>
      <c r="G88" s="86" t="s">
        <v>926</v>
      </c>
      <c r="H88" s="86" t="n">
        <v>9672</v>
      </c>
      <c r="I88" s="86" t="s">
        <v>913</v>
      </c>
      <c r="J88" s="88" t="n">
        <v>37.1247103169748</v>
      </c>
    </row>
    <row r="89" customFormat="false" ht="13" hidden="false" customHeight="false" outlineLevel="0" collapsed="false">
      <c r="A89" s="86" t="s">
        <v>691</v>
      </c>
      <c r="B89" s="86" t="s">
        <v>891</v>
      </c>
      <c r="C89" s="86" t="n">
        <v>328</v>
      </c>
      <c r="D89" s="86" t="n">
        <v>1</v>
      </c>
      <c r="E89" s="86" t="s">
        <v>968</v>
      </c>
      <c r="F89" s="86" t="n">
        <v>427</v>
      </c>
      <c r="G89" s="86" t="s">
        <v>969</v>
      </c>
      <c r="H89" s="86" t="n">
        <v>451</v>
      </c>
      <c r="I89" s="86" t="s">
        <v>892</v>
      </c>
      <c r="J89" s="88" t="n">
        <v>4.24641436098785</v>
      </c>
    </row>
    <row r="90" customFormat="false" ht="13" hidden="false" customHeight="false" outlineLevel="0" collapsed="false">
      <c r="A90" s="86" t="s">
        <v>691</v>
      </c>
      <c r="B90" s="86" t="s">
        <v>891</v>
      </c>
      <c r="C90" s="86" t="n">
        <v>367</v>
      </c>
      <c r="D90" s="86" t="n">
        <v>2</v>
      </c>
      <c r="E90" s="86" t="s">
        <v>694</v>
      </c>
      <c r="F90" s="86" t="n">
        <v>451</v>
      </c>
      <c r="G90" s="86" t="s">
        <v>892</v>
      </c>
      <c r="H90" s="86" t="n">
        <v>10</v>
      </c>
      <c r="I90" s="86" t="s">
        <v>970</v>
      </c>
      <c r="J90" s="88" t="n">
        <v>7.1339912851805</v>
      </c>
    </row>
    <row r="91" customFormat="false" ht="13" hidden="false" customHeight="false" outlineLevel="0" collapsed="false">
      <c r="A91" s="86" t="s">
        <v>691</v>
      </c>
      <c r="B91" s="86" t="s">
        <v>891</v>
      </c>
      <c r="C91" s="86" t="n">
        <v>888</v>
      </c>
      <c r="D91" s="86" t="n">
        <v>1</v>
      </c>
      <c r="E91" s="86" t="s">
        <v>702</v>
      </c>
      <c r="F91" s="86" t="n">
        <v>143</v>
      </c>
      <c r="G91" s="86" t="s">
        <v>863</v>
      </c>
      <c r="H91" s="86" t="n">
        <v>201</v>
      </c>
      <c r="I91" s="86" t="s">
        <v>971</v>
      </c>
      <c r="J91" s="88" t="n">
        <v>1.414</v>
      </c>
    </row>
    <row r="92" customFormat="false" ht="13" hidden="false" customHeight="false" outlineLevel="0" collapsed="false">
      <c r="A92" s="86" t="n">
        <v>10</v>
      </c>
      <c r="B92" s="86" t="s">
        <v>893</v>
      </c>
      <c r="C92" s="86" t="n">
        <v>390</v>
      </c>
      <c r="D92" s="86" t="n">
        <v>0</v>
      </c>
      <c r="E92" s="86" t="s">
        <v>85</v>
      </c>
      <c r="F92" s="86" t="n">
        <v>486</v>
      </c>
      <c r="G92" s="86" t="s">
        <v>894</v>
      </c>
      <c r="H92" s="86" t="n">
        <v>445</v>
      </c>
      <c r="I92" s="86" t="s">
        <v>972</v>
      </c>
      <c r="J92" s="88" t="n">
        <v>17.0653008719238</v>
      </c>
    </row>
    <row r="93" customFormat="false" ht="13" hidden="false" customHeight="false" outlineLevel="0" collapsed="false">
      <c r="A93" s="86" t="n">
        <v>10</v>
      </c>
      <c r="B93" s="86" t="s">
        <v>893</v>
      </c>
      <c r="C93" s="86" t="n">
        <v>391</v>
      </c>
      <c r="D93" s="86" t="n">
        <v>0</v>
      </c>
      <c r="E93" s="86" t="s">
        <v>86</v>
      </c>
      <c r="F93" s="86" t="n">
        <v>486</v>
      </c>
      <c r="G93" s="86" t="s">
        <v>894</v>
      </c>
      <c r="H93" s="86" t="n">
        <v>486</v>
      </c>
      <c r="I93" s="86" t="s">
        <v>894</v>
      </c>
      <c r="J93" s="88" t="n">
        <v>18.7681171816681</v>
      </c>
    </row>
    <row r="94" customFormat="false" ht="13" hidden="false" customHeight="false" outlineLevel="0" collapsed="false">
      <c r="A94" s="86" t="n">
        <v>10</v>
      </c>
      <c r="B94" s="86" t="s">
        <v>893</v>
      </c>
      <c r="C94" s="86" t="n">
        <v>731</v>
      </c>
      <c r="D94" s="86" t="n">
        <v>0</v>
      </c>
      <c r="E94" s="86" t="s">
        <v>92</v>
      </c>
      <c r="F94" s="86" t="n">
        <v>155</v>
      </c>
      <c r="G94" s="86" t="s">
        <v>941</v>
      </c>
      <c r="H94" s="86" t="n">
        <v>443</v>
      </c>
      <c r="I94" s="86" t="s">
        <v>898</v>
      </c>
      <c r="J94" s="88" t="n">
        <v>8.52860242062357</v>
      </c>
    </row>
    <row r="95" customFormat="false" ht="13" hidden="false" customHeight="false" outlineLevel="0" collapsed="false">
      <c r="A95" s="86" t="n">
        <v>10</v>
      </c>
      <c r="B95" s="86" t="s">
        <v>893</v>
      </c>
      <c r="C95" s="86" t="n">
        <v>1080</v>
      </c>
      <c r="D95" s="86" t="n">
        <v>0</v>
      </c>
      <c r="E95" s="86" t="s">
        <v>973</v>
      </c>
      <c r="F95" s="86" t="n">
        <v>486</v>
      </c>
      <c r="G95" s="86" t="s">
        <v>894</v>
      </c>
      <c r="H95" s="86" t="n">
        <v>486</v>
      </c>
      <c r="I95" s="86" t="s">
        <v>894</v>
      </c>
      <c r="J95" s="88" t="n">
        <v>22.8504197339916</v>
      </c>
    </row>
    <row r="96" customFormat="false" ht="13" hidden="false" customHeight="false" outlineLevel="0" collapsed="false">
      <c r="A96" s="86" t="n">
        <v>11</v>
      </c>
      <c r="B96" s="86" t="s">
        <v>974</v>
      </c>
      <c r="C96" s="86" t="n">
        <v>358</v>
      </c>
      <c r="D96" s="86" t="n">
        <v>0</v>
      </c>
      <c r="E96" s="86" t="s">
        <v>98</v>
      </c>
      <c r="F96" s="86" t="n">
        <v>533</v>
      </c>
      <c r="G96" s="86" t="s">
        <v>975</v>
      </c>
      <c r="H96" s="86" t="n">
        <v>533</v>
      </c>
      <c r="I96" s="86" t="s">
        <v>975</v>
      </c>
      <c r="J96" s="88" t="n">
        <v>16.0924869913114</v>
      </c>
    </row>
    <row r="97" customFormat="false" ht="13" hidden="false" customHeight="false" outlineLevel="0" collapsed="false">
      <c r="A97" s="86" t="n">
        <v>27</v>
      </c>
      <c r="B97" s="86" t="s">
        <v>976</v>
      </c>
      <c r="C97" s="86" t="n">
        <v>2039</v>
      </c>
      <c r="D97" s="86" t="n">
        <v>0</v>
      </c>
      <c r="E97" s="86" t="s">
        <v>977</v>
      </c>
      <c r="F97" s="86" t="n">
        <v>779</v>
      </c>
      <c r="G97" s="86" t="s">
        <v>856</v>
      </c>
      <c r="H97" s="86" t="n">
        <v>779</v>
      </c>
      <c r="I97" s="86" t="s">
        <v>856</v>
      </c>
      <c r="J97" s="88" t="n">
        <v>5.58128208984141</v>
      </c>
    </row>
    <row r="98" customFormat="false" ht="13" hidden="false" customHeight="false" outlineLevel="0" collapsed="false">
      <c r="A98" s="86" t="n">
        <v>10</v>
      </c>
      <c r="B98" s="86" t="s">
        <v>893</v>
      </c>
      <c r="C98" s="86" t="n">
        <v>383</v>
      </c>
      <c r="D98" s="86" t="n">
        <v>0</v>
      </c>
      <c r="E98" s="86" t="s">
        <v>80</v>
      </c>
      <c r="F98" s="86" t="n">
        <v>42</v>
      </c>
      <c r="G98" s="86" t="s">
        <v>978</v>
      </c>
      <c r="H98" s="86" t="n">
        <v>486</v>
      </c>
      <c r="I98" s="86" t="s">
        <v>894</v>
      </c>
      <c r="J98" s="88" t="n">
        <v>21.7307807024532</v>
      </c>
    </row>
    <row r="99" customFormat="false" ht="13" hidden="false" customHeight="false" outlineLevel="0" collapsed="false">
      <c r="A99" s="86" t="n">
        <v>10</v>
      </c>
      <c r="B99" s="86" t="s">
        <v>893</v>
      </c>
      <c r="C99" s="86" t="n">
        <v>386</v>
      </c>
      <c r="D99" s="86" t="n">
        <v>0</v>
      </c>
      <c r="E99" s="86" t="s">
        <v>979</v>
      </c>
      <c r="F99" s="86" t="n">
        <v>449</v>
      </c>
      <c r="G99" s="86" t="s">
        <v>980</v>
      </c>
      <c r="H99" s="86" t="n">
        <v>486</v>
      </c>
      <c r="I99" s="86" t="s">
        <v>894</v>
      </c>
      <c r="J99" s="88" t="n">
        <v>15.091766870117</v>
      </c>
    </row>
    <row r="100" customFormat="false" ht="13" hidden="false" customHeight="false" outlineLevel="0" collapsed="false">
      <c r="A100" s="86" t="n">
        <v>10</v>
      </c>
      <c r="B100" s="86" t="s">
        <v>893</v>
      </c>
      <c r="C100" s="86" t="n">
        <v>389</v>
      </c>
      <c r="D100" s="86" t="n">
        <v>0</v>
      </c>
      <c r="E100" s="86" t="s">
        <v>84</v>
      </c>
      <c r="F100" s="86" t="n">
        <v>445</v>
      </c>
      <c r="G100" s="86" t="s">
        <v>972</v>
      </c>
      <c r="H100" s="86" t="n">
        <v>474</v>
      </c>
      <c r="I100" s="86" t="s">
        <v>981</v>
      </c>
      <c r="J100" s="88" t="n">
        <v>10.7074525288181</v>
      </c>
    </row>
    <row r="101" customFormat="false" ht="13" hidden="false" customHeight="false" outlineLevel="0" collapsed="false">
      <c r="A101" s="86" t="n">
        <v>10</v>
      </c>
      <c r="B101" s="86" t="s">
        <v>893</v>
      </c>
      <c r="C101" s="86" t="n">
        <v>743</v>
      </c>
      <c r="D101" s="86" t="n">
        <v>0</v>
      </c>
      <c r="E101" s="86" t="s">
        <v>93</v>
      </c>
      <c r="F101" s="86" t="n">
        <v>486</v>
      </c>
      <c r="G101" s="86" t="s">
        <v>894</v>
      </c>
      <c r="H101" s="86" t="n">
        <v>486</v>
      </c>
      <c r="I101" s="86" t="s">
        <v>894</v>
      </c>
      <c r="J101" s="88" t="n">
        <v>17.3104556545795</v>
      </c>
    </row>
    <row r="102" customFormat="false" ht="13" hidden="false" customHeight="false" outlineLevel="0" collapsed="false">
      <c r="A102" s="86" t="n">
        <v>10</v>
      </c>
      <c r="B102" s="86" t="s">
        <v>893</v>
      </c>
      <c r="C102" s="86" t="n">
        <v>3020</v>
      </c>
      <c r="D102" s="86" t="n">
        <v>0</v>
      </c>
      <c r="E102" s="86" t="s">
        <v>97</v>
      </c>
      <c r="F102" s="86" t="n">
        <v>486</v>
      </c>
      <c r="G102" s="86" t="s">
        <v>894</v>
      </c>
      <c r="H102" s="86" t="n">
        <v>486</v>
      </c>
      <c r="I102" s="86" t="s">
        <v>894</v>
      </c>
      <c r="J102" s="88" t="n">
        <v>16.964254001947</v>
      </c>
    </row>
    <row r="103" customFormat="false" ht="13" hidden="false" customHeight="false" outlineLevel="0" collapsed="false">
      <c r="A103" s="86" t="n">
        <v>27</v>
      </c>
      <c r="B103" s="86" t="s">
        <v>976</v>
      </c>
      <c r="C103" s="86" t="n">
        <v>2038</v>
      </c>
      <c r="D103" s="86" t="n">
        <v>0</v>
      </c>
      <c r="E103" s="86" t="s">
        <v>982</v>
      </c>
      <c r="F103" s="86" t="n">
        <v>779</v>
      </c>
      <c r="G103" s="86" t="s">
        <v>856</v>
      </c>
      <c r="H103" s="86" t="n">
        <v>798</v>
      </c>
      <c r="I103" s="86" t="s">
        <v>855</v>
      </c>
      <c r="J103" s="88" t="n">
        <v>4.41581546037518</v>
      </c>
    </row>
    <row r="104" customFormat="false" ht="13" hidden="false" customHeight="false" outlineLevel="0" collapsed="false">
      <c r="A104" s="86" t="n">
        <v>27</v>
      </c>
      <c r="B104" s="86" t="s">
        <v>976</v>
      </c>
      <c r="C104" s="86" t="n">
        <v>2038</v>
      </c>
      <c r="D104" s="86" t="n">
        <v>1</v>
      </c>
      <c r="E104" s="86" t="s">
        <v>982</v>
      </c>
      <c r="F104" s="86" t="n">
        <v>779</v>
      </c>
      <c r="G104" s="86" t="s">
        <v>856</v>
      </c>
      <c r="H104" s="86" t="n">
        <v>798</v>
      </c>
      <c r="I104" s="86" t="s">
        <v>855</v>
      </c>
      <c r="J104" s="88" t="n">
        <v>0</v>
      </c>
    </row>
    <row r="105" customFormat="false" ht="13" hidden="false" customHeight="false" outlineLevel="0" collapsed="false">
      <c r="A105" s="86" t="n">
        <v>18</v>
      </c>
      <c r="B105" s="86" t="s">
        <v>983</v>
      </c>
      <c r="C105" s="86" t="n">
        <v>242</v>
      </c>
      <c r="D105" s="86" t="n">
        <v>1</v>
      </c>
      <c r="E105" s="86" t="s">
        <v>151</v>
      </c>
      <c r="F105" s="86" t="n">
        <v>143</v>
      </c>
      <c r="G105" s="86" t="s">
        <v>863</v>
      </c>
      <c r="H105" s="86" t="n">
        <v>1730</v>
      </c>
      <c r="I105" s="86" t="s">
        <v>899</v>
      </c>
      <c r="J105" s="88" t="n">
        <v>36.901823225042</v>
      </c>
    </row>
    <row r="106" customFormat="false" ht="13" hidden="false" customHeight="false" outlineLevel="0" collapsed="false">
      <c r="A106" s="86" t="n">
        <v>18</v>
      </c>
      <c r="B106" s="86" t="s">
        <v>983</v>
      </c>
      <c r="C106" s="86" t="n">
        <v>244</v>
      </c>
      <c r="D106" s="86" t="n">
        <v>2</v>
      </c>
      <c r="E106" s="86" t="s">
        <v>152</v>
      </c>
      <c r="F106" s="86" t="n">
        <v>1730</v>
      </c>
      <c r="G106" s="86" t="s">
        <v>899</v>
      </c>
      <c r="H106" s="86" t="n">
        <v>1720</v>
      </c>
      <c r="I106" s="86" t="s">
        <v>984</v>
      </c>
      <c r="J106" s="88" t="n">
        <v>8.01901939493149</v>
      </c>
    </row>
    <row r="107" customFormat="false" ht="13" hidden="false" customHeight="false" outlineLevel="0" collapsed="false">
      <c r="A107" s="86" t="n">
        <v>36</v>
      </c>
      <c r="B107" s="86" t="s">
        <v>985</v>
      </c>
      <c r="C107" s="86" t="n">
        <v>398</v>
      </c>
      <c r="D107" s="86" t="n">
        <v>0</v>
      </c>
      <c r="E107" s="86" t="s">
        <v>287</v>
      </c>
      <c r="F107" s="86" t="n">
        <v>325</v>
      </c>
      <c r="G107" s="86" t="s">
        <v>858</v>
      </c>
      <c r="H107" s="86" t="n">
        <v>325</v>
      </c>
      <c r="I107" s="86" t="s">
        <v>858</v>
      </c>
      <c r="J107" s="88" t="n">
        <v>14.5634395052072</v>
      </c>
    </row>
    <row r="108" customFormat="false" ht="13" hidden="false" customHeight="false" outlineLevel="0" collapsed="false">
      <c r="A108" s="86" t="n">
        <v>36</v>
      </c>
      <c r="B108" s="86" t="s">
        <v>985</v>
      </c>
      <c r="C108" s="86" t="n">
        <v>410</v>
      </c>
      <c r="D108" s="86" t="n">
        <v>0</v>
      </c>
      <c r="E108" s="86" t="s">
        <v>288</v>
      </c>
      <c r="F108" s="86" t="n">
        <v>325</v>
      </c>
      <c r="G108" s="86" t="s">
        <v>858</v>
      </c>
      <c r="H108" s="86" t="n">
        <v>325</v>
      </c>
      <c r="I108" s="86" t="s">
        <v>858</v>
      </c>
      <c r="J108" s="88" t="n">
        <v>12.5331793604712</v>
      </c>
    </row>
    <row r="109" customFormat="false" ht="13" hidden="false" customHeight="false" outlineLevel="0" collapsed="false">
      <c r="A109" s="86" t="n">
        <v>36</v>
      </c>
      <c r="B109" s="86" t="s">
        <v>985</v>
      </c>
      <c r="C109" s="86" t="n">
        <v>3008</v>
      </c>
      <c r="D109" s="86" t="n">
        <v>0</v>
      </c>
      <c r="E109" s="86" t="s">
        <v>291</v>
      </c>
      <c r="F109" s="86" t="n">
        <v>9450</v>
      </c>
      <c r="G109" s="86" t="s">
        <v>986</v>
      </c>
      <c r="H109" s="86" t="n">
        <v>9450</v>
      </c>
      <c r="I109" s="86" t="s">
        <v>986</v>
      </c>
      <c r="J109" s="88" t="n">
        <v>9.90847068264567</v>
      </c>
    </row>
    <row r="110" customFormat="false" ht="13" hidden="false" customHeight="false" outlineLevel="0" collapsed="false">
      <c r="A110" s="86" t="s">
        <v>753</v>
      </c>
      <c r="B110" s="86" t="s">
        <v>987</v>
      </c>
      <c r="C110" s="86" t="n">
        <v>292</v>
      </c>
      <c r="D110" s="86" t="n">
        <v>2</v>
      </c>
      <c r="E110" s="86" t="s">
        <v>754</v>
      </c>
      <c r="F110" s="86" t="n">
        <v>237</v>
      </c>
      <c r="G110" s="86" t="s">
        <v>918</v>
      </c>
      <c r="H110" s="86" t="n">
        <v>43</v>
      </c>
      <c r="I110" s="86" t="s">
        <v>886</v>
      </c>
      <c r="J110" s="88" t="n">
        <v>26.4745369213954</v>
      </c>
    </row>
    <row r="111" customFormat="false" ht="13" hidden="false" customHeight="false" outlineLevel="0" collapsed="false">
      <c r="A111" s="86" t="s">
        <v>753</v>
      </c>
      <c r="B111" s="86" t="s">
        <v>987</v>
      </c>
      <c r="C111" s="86" t="n">
        <v>312</v>
      </c>
      <c r="D111" s="86" t="n">
        <v>1</v>
      </c>
      <c r="E111" s="86" t="s">
        <v>988</v>
      </c>
      <c r="F111" s="86" t="n">
        <v>42</v>
      </c>
      <c r="G111" s="86" t="s">
        <v>978</v>
      </c>
      <c r="H111" s="86" t="n">
        <v>237</v>
      </c>
      <c r="I111" s="86" t="s">
        <v>918</v>
      </c>
      <c r="J111" s="88" t="n">
        <v>26.6295359282987</v>
      </c>
    </row>
    <row r="112" customFormat="false" ht="13" hidden="false" customHeight="false" outlineLevel="0" collapsed="false">
      <c r="A112" s="86" t="s">
        <v>753</v>
      </c>
      <c r="B112" s="86" t="s">
        <v>987</v>
      </c>
      <c r="C112" s="86" t="n">
        <v>480</v>
      </c>
      <c r="D112" s="86" t="n">
        <v>2</v>
      </c>
      <c r="E112" s="86" t="s">
        <v>762</v>
      </c>
      <c r="F112" s="86" t="n">
        <v>521</v>
      </c>
      <c r="G112" s="86" t="s">
        <v>989</v>
      </c>
      <c r="H112" s="86" t="n">
        <v>42</v>
      </c>
      <c r="I112" s="86" t="s">
        <v>978</v>
      </c>
      <c r="J112" s="88" t="n">
        <v>2.70558907651139</v>
      </c>
    </row>
    <row r="113" customFormat="false" ht="13" hidden="false" customHeight="false" outlineLevel="0" collapsed="false">
      <c r="A113" s="86" t="s">
        <v>753</v>
      </c>
      <c r="B113" s="86" t="s">
        <v>987</v>
      </c>
      <c r="C113" s="86" t="n">
        <v>1016</v>
      </c>
      <c r="D113" s="86" t="n">
        <v>2</v>
      </c>
      <c r="E113" s="86" t="s">
        <v>990</v>
      </c>
      <c r="F113" s="86" t="n">
        <v>325</v>
      </c>
      <c r="G113" s="86" t="s">
        <v>858</v>
      </c>
      <c r="H113" s="86" t="n">
        <v>143</v>
      </c>
      <c r="I113" s="86" t="s">
        <v>863</v>
      </c>
      <c r="J113" s="88" t="n">
        <v>26.5133890173565</v>
      </c>
    </row>
    <row r="114" customFormat="false" ht="13" hidden="false" customHeight="false" outlineLevel="0" collapsed="false">
      <c r="A114" s="86" t="s">
        <v>706</v>
      </c>
      <c r="B114" s="86" t="s">
        <v>707</v>
      </c>
      <c r="C114" s="86" t="n">
        <v>577</v>
      </c>
      <c r="D114" s="86" t="n">
        <v>2</v>
      </c>
      <c r="E114" s="86" t="s">
        <v>707</v>
      </c>
      <c r="F114" s="86" t="n">
        <v>1413</v>
      </c>
      <c r="G114" s="86" t="s">
        <v>991</v>
      </c>
      <c r="H114" s="86" t="n">
        <v>1961</v>
      </c>
      <c r="I114" s="86" t="s">
        <v>860</v>
      </c>
      <c r="J114" s="88" t="n">
        <v>5.53183396846857</v>
      </c>
    </row>
    <row r="115" customFormat="false" ht="13" hidden="false" customHeight="false" outlineLevel="0" collapsed="false">
      <c r="A115" s="86" t="n">
        <v>78</v>
      </c>
      <c r="B115" s="86" t="s">
        <v>992</v>
      </c>
      <c r="C115" s="86" t="n">
        <v>113</v>
      </c>
      <c r="D115" s="86" t="n">
        <v>2</v>
      </c>
      <c r="E115" s="86" t="s">
        <v>543</v>
      </c>
      <c r="F115" s="86" t="n">
        <v>9621</v>
      </c>
      <c r="G115" s="86" t="s">
        <v>993</v>
      </c>
      <c r="H115" s="86" t="n">
        <v>4121</v>
      </c>
      <c r="I115" s="86" t="s">
        <v>914</v>
      </c>
      <c r="J115" s="88" t="n">
        <v>4.90977137762012</v>
      </c>
    </row>
    <row r="116" customFormat="false" ht="13" hidden="false" customHeight="false" outlineLevel="0" collapsed="false">
      <c r="A116" s="86" t="n">
        <v>86</v>
      </c>
      <c r="B116" s="86" t="s">
        <v>994</v>
      </c>
      <c r="C116" s="86" t="n">
        <v>85</v>
      </c>
      <c r="D116" s="86" t="n">
        <v>2</v>
      </c>
      <c r="E116" s="86" t="s">
        <v>599</v>
      </c>
      <c r="F116" s="86" t="n">
        <v>3478</v>
      </c>
      <c r="G116" s="86" t="s">
        <v>995</v>
      </c>
      <c r="H116" s="86" t="n">
        <v>3308</v>
      </c>
      <c r="I116" s="86" t="s">
        <v>996</v>
      </c>
      <c r="J116" s="88" t="n">
        <v>17.971747436621</v>
      </c>
    </row>
    <row r="117" customFormat="false" ht="13" hidden="false" customHeight="false" outlineLevel="0" collapsed="false">
      <c r="A117" s="86" t="n">
        <v>86</v>
      </c>
      <c r="B117" s="86" t="s">
        <v>994</v>
      </c>
      <c r="C117" s="86" t="n">
        <v>179</v>
      </c>
      <c r="D117" s="86" t="n">
        <v>1</v>
      </c>
      <c r="E117" s="86" t="s">
        <v>604</v>
      </c>
      <c r="F117" s="86" t="n">
        <v>3097</v>
      </c>
      <c r="G117" s="86" t="s">
        <v>997</v>
      </c>
      <c r="H117" s="86" t="n">
        <v>3477</v>
      </c>
      <c r="I117" s="86" t="s">
        <v>998</v>
      </c>
      <c r="J117" s="88" t="n">
        <v>11.575653937115</v>
      </c>
    </row>
    <row r="118" customFormat="false" ht="13" hidden="false" customHeight="false" outlineLevel="0" collapsed="false">
      <c r="A118" s="86" t="n">
        <v>4</v>
      </c>
      <c r="B118" s="86" t="s">
        <v>932</v>
      </c>
      <c r="C118" s="86" t="n">
        <v>756</v>
      </c>
      <c r="D118" s="86" t="n">
        <v>1</v>
      </c>
      <c r="E118" s="86" t="s">
        <v>43</v>
      </c>
      <c r="F118" s="86" t="n">
        <v>35</v>
      </c>
      <c r="G118" s="86" t="s">
        <v>999</v>
      </c>
      <c r="H118" s="86" t="n">
        <v>217</v>
      </c>
      <c r="I118" s="86" t="s">
        <v>935</v>
      </c>
      <c r="J118" s="88" t="n">
        <v>7.04201958142602</v>
      </c>
    </row>
    <row r="119" customFormat="false" ht="13" hidden="false" customHeight="false" outlineLevel="0" collapsed="false">
      <c r="A119" s="86" t="n">
        <v>4</v>
      </c>
      <c r="B119" s="86" t="s">
        <v>932</v>
      </c>
      <c r="C119" s="86" t="n">
        <v>811</v>
      </c>
      <c r="D119" s="86" t="n">
        <v>2</v>
      </c>
      <c r="E119" s="86" t="s">
        <v>1000</v>
      </c>
      <c r="F119" s="86" t="n">
        <v>209</v>
      </c>
      <c r="G119" s="86" t="s">
        <v>1001</v>
      </c>
      <c r="H119" s="86" t="n">
        <v>409</v>
      </c>
      <c r="I119" s="86" t="s">
        <v>853</v>
      </c>
      <c r="J119" s="88" t="n">
        <v>6.28037297830051</v>
      </c>
    </row>
    <row r="120" customFormat="false" ht="13" hidden="false" customHeight="false" outlineLevel="0" collapsed="false">
      <c r="A120" s="86" t="n">
        <v>5</v>
      </c>
      <c r="B120" s="86" t="s">
        <v>937</v>
      </c>
      <c r="C120" s="86" t="n">
        <v>1029</v>
      </c>
      <c r="D120" s="86" t="n">
        <v>2</v>
      </c>
      <c r="E120" s="86" t="s">
        <v>56</v>
      </c>
      <c r="F120" s="86" t="n">
        <v>143</v>
      </c>
      <c r="G120" s="86" t="s">
        <v>863</v>
      </c>
      <c r="H120" s="86" t="n">
        <v>177</v>
      </c>
      <c r="I120" s="86" t="s">
        <v>939</v>
      </c>
      <c r="J120" s="88" t="n">
        <v>8.87638228961073</v>
      </c>
    </row>
    <row r="121" customFormat="false" ht="13" hidden="false" customHeight="false" outlineLevel="0" collapsed="false">
      <c r="A121" s="86" t="n">
        <v>30</v>
      </c>
      <c r="B121" s="86" t="s">
        <v>943</v>
      </c>
      <c r="C121" s="86" t="n">
        <v>634</v>
      </c>
      <c r="D121" s="86" t="n">
        <v>1</v>
      </c>
      <c r="E121" s="86" t="s">
        <v>1002</v>
      </c>
      <c r="F121" s="86" t="n">
        <v>155</v>
      </c>
      <c r="G121" s="86" t="s">
        <v>941</v>
      </c>
      <c r="H121" s="86" t="n">
        <v>759</v>
      </c>
      <c r="I121" s="86" t="s">
        <v>945</v>
      </c>
      <c r="J121" s="88" t="n">
        <v>16.6603992377973</v>
      </c>
    </row>
    <row r="122" customFormat="false" ht="13" hidden="false" customHeight="false" outlineLevel="0" collapsed="false">
      <c r="A122" s="86" t="n">
        <v>30</v>
      </c>
      <c r="B122" s="86" t="s">
        <v>943</v>
      </c>
      <c r="C122" s="86" t="n">
        <v>636</v>
      </c>
      <c r="D122" s="86" t="n">
        <v>2</v>
      </c>
      <c r="E122" s="86" t="s">
        <v>1003</v>
      </c>
      <c r="F122" s="86" t="n">
        <v>759</v>
      </c>
      <c r="G122" s="86" t="s">
        <v>945</v>
      </c>
      <c r="H122" s="86" t="n">
        <v>155</v>
      </c>
      <c r="I122" s="86" t="s">
        <v>941</v>
      </c>
      <c r="J122" s="88" t="n">
        <v>16.7915819099129</v>
      </c>
    </row>
    <row r="123" customFormat="false" ht="13" hidden="false" customHeight="false" outlineLevel="0" collapsed="false">
      <c r="A123" s="86" t="n">
        <v>30</v>
      </c>
      <c r="B123" s="86" t="s">
        <v>943</v>
      </c>
      <c r="C123" s="86" t="n">
        <v>700</v>
      </c>
      <c r="D123" s="86" t="n">
        <v>1</v>
      </c>
      <c r="E123" s="86" t="s">
        <v>225</v>
      </c>
      <c r="F123" s="86" t="n">
        <v>155</v>
      </c>
      <c r="G123" s="86" t="s">
        <v>941</v>
      </c>
      <c r="H123" s="86" t="n">
        <v>758</v>
      </c>
      <c r="I123" s="86" t="s">
        <v>946</v>
      </c>
      <c r="J123" s="88" t="n">
        <v>16.4565661637058</v>
      </c>
    </row>
    <row r="124" customFormat="false" ht="13" hidden="false" customHeight="false" outlineLevel="0" collapsed="false">
      <c r="A124" s="86" t="n">
        <v>30</v>
      </c>
      <c r="B124" s="86" t="s">
        <v>943</v>
      </c>
      <c r="C124" s="86" t="n">
        <v>711</v>
      </c>
      <c r="D124" s="86" t="n">
        <v>2</v>
      </c>
      <c r="E124" s="86" t="s">
        <v>233</v>
      </c>
      <c r="F124" s="86" t="n">
        <v>758</v>
      </c>
      <c r="G124" s="86" t="s">
        <v>946</v>
      </c>
      <c r="H124" s="86" t="n">
        <v>155</v>
      </c>
      <c r="I124" s="86" t="s">
        <v>941</v>
      </c>
      <c r="J124" s="88" t="n">
        <v>18.4315819099129</v>
      </c>
    </row>
    <row r="125" customFormat="false" ht="13" hidden="false" customHeight="false" outlineLevel="0" collapsed="false">
      <c r="A125" s="86" t="n">
        <v>30</v>
      </c>
      <c r="B125" s="86" t="s">
        <v>943</v>
      </c>
      <c r="C125" s="86" t="n">
        <v>991</v>
      </c>
      <c r="D125" s="86" t="n">
        <v>1</v>
      </c>
      <c r="E125" s="86" t="s">
        <v>239</v>
      </c>
      <c r="F125" s="86" t="n">
        <v>31</v>
      </c>
      <c r="G125" s="86" t="s">
        <v>850</v>
      </c>
      <c r="H125" s="86" t="n">
        <v>758</v>
      </c>
      <c r="I125" s="86" t="s">
        <v>946</v>
      </c>
      <c r="J125" s="88" t="n">
        <v>17.2719391420064</v>
      </c>
    </row>
    <row r="126" customFormat="false" ht="13" hidden="false" customHeight="false" outlineLevel="0" collapsed="false">
      <c r="A126" s="86" t="n">
        <v>4</v>
      </c>
      <c r="B126" s="86" t="s">
        <v>932</v>
      </c>
      <c r="C126" s="86" t="n">
        <v>757</v>
      </c>
      <c r="D126" s="86" t="n">
        <v>2</v>
      </c>
      <c r="E126" s="86" t="s">
        <v>46</v>
      </c>
      <c r="F126" s="86" t="n">
        <v>8126</v>
      </c>
      <c r="G126" s="86" t="s">
        <v>1004</v>
      </c>
      <c r="H126" s="86" t="n">
        <v>155</v>
      </c>
      <c r="I126" s="86" t="s">
        <v>941</v>
      </c>
      <c r="J126" s="88" t="n">
        <v>1.458276</v>
      </c>
    </row>
    <row r="127" customFormat="false" ht="13" hidden="false" customHeight="false" outlineLevel="0" collapsed="false">
      <c r="A127" s="86" t="n">
        <v>4</v>
      </c>
      <c r="B127" s="86" t="s">
        <v>932</v>
      </c>
      <c r="C127" s="86" t="n">
        <v>768</v>
      </c>
      <c r="D127" s="86" t="n">
        <v>1</v>
      </c>
      <c r="E127" s="86" t="s">
        <v>1005</v>
      </c>
      <c r="F127" s="86" t="n">
        <v>409</v>
      </c>
      <c r="G127" s="86" t="s">
        <v>853</v>
      </c>
      <c r="H127" s="86" t="n">
        <v>9659</v>
      </c>
      <c r="I127" s="86" t="s">
        <v>933</v>
      </c>
      <c r="J127" s="88" t="n">
        <v>4.62356503906301</v>
      </c>
    </row>
    <row r="128" customFormat="false" ht="13" hidden="false" customHeight="false" outlineLevel="0" collapsed="false">
      <c r="A128" s="86" t="n">
        <v>4</v>
      </c>
      <c r="B128" s="86" t="s">
        <v>932</v>
      </c>
      <c r="C128" s="86" t="n">
        <v>910</v>
      </c>
      <c r="D128" s="86" t="n">
        <v>1</v>
      </c>
      <c r="E128" s="86" t="s">
        <v>1006</v>
      </c>
      <c r="F128" s="86" t="n">
        <v>143</v>
      </c>
      <c r="G128" s="86" t="s">
        <v>863</v>
      </c>
      <c r="H128" s="86" t="n">
        <v>217</v>
      </c>
      <c r="I128" s="86" t="s">
        <v>935</v>
      </c>
      <c r="J128" s="88" t="n">
        <v>4.359</v>
      </c>
    </row>
    <row r="129" customFormat="false" ht="13" hidden="false" customHeight="false" outlineLevel="0" collapsed="false">
      <c r="A129" s="86" t="n">
        <v>4</v>
      </c>
      <c r="B129" s="86" t="s">
        <v>932</v>
      </c>
      <c r="C129" s="86" t="n">
        <v>965</v>
      </c>
      <c r="D129" s="86" t="n">
        <v>2</v>
      </c>
      <c r="E129" s="86" t="s">
        <v>1007</v>
      </c>
      <c r="F129" s="86" t="n">
        <v>217</v>
      </c>
      <c r="G129" s="86" t="s">
        <v>935</v>
      </c>
      <c r="H129" s="86" t="n">
        <v>409</v>
      </c>
      <c r="I129" s="86" t="s">
        <v>853</v>
      </c>
      <c r="J129" s="88" t="n">
        <v>5.84273406961764</v>
      </c>
    </row>
    <row r="130" customFormat="false" ht="13" hidden="false" customHeight="false" outlineLevel="0" collapsed="false">
      <c r="A130" s="86" t="n">
        <v>5</v>
      </c>
      <c r="B130" s="86" t="s">
        <v>937</v>
      </c>
      <c r="C130" s="86" t="n">
        <v>762</v>
      </c>
      <c r="D130" s="86" t="n">
        <v>2</v>
      </c>
      <c r="E130" s="86" t="s">
        <v>55</v>
      </c>
      <c r="F130" s="86" t="n">
        <v>186</v>
      </c>
      <c r="G130" s="86" t="s">
        <v>1008</v>
      </c>
      <c r="H130" s="86" t="n">
        <v>177</v>
      </c>
      <c r="I130" s="86" t="s">
        <v>939</v>
      </c>
      <c r="J130" s="88" t="n">
        <v>1.526</v>
      </c>
    </row>
    <row r="131" customFormat="false" ht="13" hidden="false" customHeight="false" outlineLevel="0" collapsed="false">
      <c r="A131" s="86" t="n">
        <v>30</v>
      </c>
      <c r="B131" s="86" t="s">
        <v>943</v>
      </c>
      <c r="C131" s="86" t="n">
        <v>712</v>
      </c>
      <c r="D131" s="86" t="n">
        <v>2</v>
      </c>
      <c r="E131" s="86" t="s">
        <v>234</v>
      </c>
      <c r="F131" s="86" t="n">
        <v>758</v>
      </c>
      <c r="G131" s="86" t="s">
        <v>946</v>
      </c>
      <c r="H131" s="86" t="n">
        <v>143</v>
      </c>
      <c r="I131" s="86" t="s">
        <v>863</v>
      </c>
      <c r="J131" s="88" t="n">
        <v>15.3293974090386</v>
      </c>
    </row>
    <row r="132" customFormat="false" ht="13" hidden="false" customHeight="false" outlineLevel="0" collapsed="false">
      <c r="A132" s="86" t="n">
        <v>35</v>
      </c>
      <c r="B132" s="86" t="s">
        <v>903</v>
      </c>
      <c r="C132" s="86" t="n">
        <v>296</v>
      </c>
      <c r="D132" s="86" t="n">
        <v>0</v>
      </c>
      <c r="E132" s="86" t="s">
        <v>271</v>
      </c>
      <c r="F132" s="86" t="n">
        <v>325</v>
      </c>
      <c r="G132" s="86" t="s">
        <v>858</v>
      </c>
      <c r="H132" s="86" t="n">
        <v>325</v>
      </c>
      <c r="I132" s="86" t="s">
        <v>858</v>
      </c>
      <c r="J132" s="88" t="n">
        <v>26.1418503458696</v>
      </c>
    </row>
    <row r="133" customFormat="false" ht="13" hidden="false" customHeight="false" outlineLevel="0" collapsed="false">
      <c r="A133" s="86" t="n">
        <v>35</v>
      </c>
      <c r="B133" s="86" t="s">
        <v>903</v>
      </c>
      <c r="C133" s="86" t="n">
        <v>2050</v>
      </c>
      <c r="D133" s="86" t="n">
        <v>0</v>
      </c>
      <c r="E133" s="86" t="s">
        <v>1009</v>
      </c>
      <c r="F133" s="86" t="n">
        <v>243</v>
      </c>
      <c r="G133" s="86" t="s">
        <v>904</v>
      </c>
      <c r="H133" s="86" t="n">
        <v>278</v>
      </c>
      <c r="I133" s="86" t="s">
        <v>948</v>
      </c>
      <c r="J133" s="88" t="n">
        <v>13.3448520589594</v>
      </c>
    </row>
    <row r="134" customFormat="false" ht="13" hidden="false" customHeight="false" outlineLevel="0" collapsed="false">
      <c r="A134" s="86" t="s">
        <v>1010</v>
      </c>
      <c r="B134" s="86" t="s">
        <v>1011</v>
      </c>
      <c r="C134" s="86" t="n">
        <v>2022</v>
      </c>
      <c r="D134" s="86" t="n">
        <v>0</v>
      </c>
      <c r="E134" s="86" t="s">
        <v>1011</v>
      </c>
      <c r="F134" s="86" t="n">
        <v>8101</v>
      </c>
      <c r="G134" s="86" t="s">
        <v>1012</v>
      </c>
      <c r="H134" s="86" t="n">
        <v>8101</v>
      </c>
      <c r="I134" s="86" t="s">
        <v>1012</v>
      </c>
      <c r="J134" s="88" t="n">
        <v>12.9373458554615</v>
      </c>
    </row>
    <row r="135" customFormat="false" ht="13" hidden="false" customHeight="false" outlineLevel="0" collapsed="false">
      <c r="A135" s="86" t="n">
        <v>40</v>
      </c>
      <c r="B135" s="86" t="s">
        <v>907</v>
      </c>
      <c r="C135" s="86" t="n">
        <v>408</v>
      </c>
      <c r="D135" s="86" t="n">
        <v>1</v>
      </c>
      <c r="E135" s="86" t="s">
        <v>1013</v>
      </c>
      <c r="F135" s="86" t="n">
        <v>348</v>
      </c>
      <c r="G135" s="86" t="s">
        <v>926</v>
      </c>
      <c r="H135" s="86" t="n">
        <v>4114</v>
      </c>
      <c r="I135" s="86" t="s">
        <v>956</v>
      </c>
      <c r="J135" s="88" t="n">
        <v>30.3964573367552</v>
      </c>
    </row>
    <row r="136" customFormat="false" ht="13" hidden="false" customHeight="false" outlineLevel="0" collapsed="false">
      <c r="A136" s="86" t="n">
        <v>40</v>
      </c>
      <c r="B136" s="86" t="s">
        <v>907</v>
      </c>
      <c r="C136" s="86" t="n">
        <v>481</v>
      </c>
      <c r="D136" s="86" t="n">
        <v>2</v>
      </c>
      <c r="E136" s="86" t="s">
        <v>1014</v>
      </c>
      <c r="F136" s="86" t="n">
        <v>4110</v>
      </c>
      <c r="G136" s="86" t="s">
        <v>925</v>
      </c>
      <c r="H136" s="86" t="n">
        <v>7286</v>
      </c>
      <c r="I136" s="86" t="s">
        <v>1015</v>
      </c>
      <c r="J136" s="88" t="n">
        <v>20.1449336340248</v>
      </c>
    </row>
    <row r="137" customFormat="false" ht="13" hidden="false" customHeight="false" outlineLevel="0" collapsed="false">
      <c r="A137" s="86" t="n">
        <v>40</v>
      </c>
      <c r="B137" s="86" t="s">
        <v>907</v>
      </c>
      <c r="C137" s="86" t="n">
        <v>1007</v>
      </c>
      <c r="D137" s="86" t="n">
        <v>1</v>
      </c>
      <c r="E137" s="86" t="s">
        <v>1016</v>
      </c>
      <c r="F137" s="86" t="n">
        <v>237</v>
      </c>
      <c r="G137" s="86" t="s">
        <v>918</v>
      </c>
      <c r="H137" s="86" t="n">
        <v>3088</v>
      </c>
      <c r="I137" s="86" t="s">
        <v>967</v>
      </c>
      <c r="J137" s="88" t="n">
        <v>11.1957130628683</v>
      </c>
    </row>
    <row r="138" customFormat="false" ht="13" hidden="false" customHeight="false" outlineLevel="0" collapsed="false">
      <c r="A138" s="86" t="n">
        <v>40</v>
      </c>
      <c r="B138" s="86" t="s">
        <v>907</v>
      </c>
      <c r="C138" s="86" t="n">
        <v>1019</v>
      </c>
      <c r="D138" s="86" t="n">
        <v>2</v>
      </c>
      <c r="E138" s="86" t="s">
        <v>1017</v>
      </c>
      <c r="F138" s="86" t="n">
        <v>3087</v>
      </c>
      <c r="G138" s="86" t="s">
        <v>915</v>
      </c>
      <c r="H138" s="86" t="n">
        <v>3099</v>
      </c>
      <c r="I138" s="86" t="s">
        <v>1018</v>
      </c>
      <c r="J138" s="88" t="n">
        <v>3.64582808715098</v>
      </c>
    </row>
    <row r="139" customFormat="false" ht="13" hidden="false" customHeight="false" outlineLevel="0" collapsed="false">
      <c r="A139" s="86" t="n">
        <v>40</v>
      </c>
      <c r="B139" s="86" t="s">
        <v>907</v>
      </c>
      <c r="C139" s="86" t="n">
        <v>11</v>
      </c>
      <c r="D139" s="86" t="n">
        <v>2</v>
      </c>
      <c r="E139" s="86" t="s">
        <v>723</v>
      </c>
      <c r="F139" s="86" t="n">
        <v>8187</v>
      </c>
      <c r="G139" s="86" t="s">
        <v>964</v>
      </c>
      <c r="H139" s="86" t="n">
        <v>348</v>
      </c>
      <c r="I139" s="86" t="s">
        <v>926</v>
      </c>
      <c r="J139" s="88" t="n">
        <v>39.2576346770742</v>
      </c>
    </row>
    <row r="140" customFormat="false" ht="13" hidden="false" customHeight="false" outlineLevel="0" collapsed="false">
      <c r="A140" s="86" t="n">
        <v>40</v>
      </c>
      <c r="B140" s="86" t="s">
        <v>907</v>
      </c>
      <c r="C140" s="86" t="n">
        <v>14</v>
      </c>
      <c r="D140" s="86" t="n">
        <v>2</v>
      </c>
      <c r="E140" s="86" t="s">
        <v>725</v>
      </c>
      <c r="F140" s="86" t="n">
        <v>8187</v>
      </c>
      <c r="G140" s="86" t="s">
        <v>964</v>
      </c>
      <c r="H140" s="86" t="n">
        <v>4130</v>
      </c>
      <c r="I140" s="86" t="s">
        <v>927</v>
      </c>
      <c r="J140" s="88" t="n">
        <v>18.1804479632662</v>
      </c>
    </row>
    <row r="141" customFormat="false" ht="13" hidden="false" customHeight="false" outlineLevel="0" collapsed="false">
      <c r="A141" s="86" t="n">
        <v>40</v>
      </c>
      <c r="B141" s="86" t="s">
        <v>907</v>
      </c>
      <c r="C141" s="86" t="n">
        <v>73</v>
      </c>
      <c r="D141" s="86" t="n">
        <v>1</v>
      </c>
      <c r="E141" s="86" t="s">
        <v>1019</v>
      </c>
      <c r="F141" s="86" t="n">
        <v>237</v>
      </c>
      <c r="G141" s="86" t="s">
        <v>918</v>
      </c>
      <c r="H141" s="86" t="n">
        <v>9672</v>
      </c>
      <c r="I141" s="86" t="s">
        <v>913</v>
      </c>
      <c r="J141" s="88" t="n">
        <v>37.4897208108347</v>
      </c>
    </row>
    <row r="142" customFormat="false" ht="13" hidden="false" customHeight="false" outlineLevel="0" collapsed="false">
      <c r="A142" s="86" t="n">
        <v>40</v>
      </c>
      <c r="B142" s="86" t="s">
        <v>907</v>
      </c>
      <c r="C142" s="86" t="n">
        <v>143</v>
      </c>
      <c r="D142" s="86" t="n">
        <v>1</v>
      </c>
      <c r="E142" s="86" t="s">
        <v>731</v>
      </c>
      <c r="F142" s="86" t="n">
        <v>348</v>
      </c>
      <c r="G142" s="86" t="s">
        <v>926</v>
      </c>
      <c r="H142" s="86" t="n">
        <v>8266</v>
      </c>
      <c r="I142" s="86" t="s">
        <v>910</v>
      </c>
      <c r="J142" s="88" t="n">
        <v>40.8282831178421</v>
      </c>
    </row>
    <row r="143" customFormat="false" ht="13" hidden="false" customHeight="false" outlineLevel="0" collapsed="false">
      <c r="A143" s="86" t="n">
        <v>40</v>
      </c>
      <c r="B143" s="86" t="s">
        <v>907</v>
      </c>
      <c r="C143" s="86" t="n">
        <v>163</v>
      </c>
      <c r="D143" s="86" t="n">
        <v>1</v>
      </c>
      <c r="E143" s="86" t="s">
        <v>733</v>
      </c>
      <c r="F143" s="86" t="n">
        <v>348</v>
      </c>
      <c r="G143" s="86" t="s">
        <v>926</v>
      </c>
      <c r="H143" s="86" t="n">
        <v>8266</v>
      </c>
      <c r="I143" s="86" t="s">
        <v>910</v>
      </c>
      <c r="J143" s="88" t="n">
        <v>41.2150192715815</v>
      </c>
    </row>
    <row r="144" customFormat="false" ht="13" hidden="false" customHeight="false" outlineLevel="0" collapsed="false">
      <c r="A144" s="86" t="n">
        <v>45</v>
      </c>
      <c r="B144" s="86" t="s">
        <v>929</v>
      </c>
      <c r="C144" s="86" t="n">
        <v>540</v>
      </c>
      <c r="D144" s="86" t="n">
        <v>1</v>
      </c>
      <c r="E144" s="86" t="s">
        <v>328</v>
      </c>
      <c r="F144" s="86" t="n">
        <v>9673</v>
      </c>
      <c r="G144" s="86" t="s">
        <v>1020</v>
      </c>
      <c r="H144" s="86" t="n">
        <v>1301</v>
      </c>
      <c r="I144" s="86" t="s">
        <v>930</v>
      </c>
      <c r="J144" s="88" t="n">
        <v>26.0747958435067</v>
      </c>
    </row>
    <row r="145" customFormat="false" ht="13" hidden="false" customHeight="false" outlineLevel="0" collapsed="false">
      <c r="A145" s="86" t="n">
        <v>45</v>
      </c>
      <c r="B145" s="86" t="s">
        <v>929</v>
      </c>
      <c r="C145" s="86" t="n">
        <v>549</v>
      </c>
      <c r="D145" s="86" t="n">
        <v>1</v>
      </c>
      <c r="E145" s="86" t="s">
        <v>332</v>
      </c>
      <c r="F145" s="86" t="n">
        <v>9673</v>
      </c>
      <c r="G145" s="86" t="s">
        <v>1020</v>
      </c>
      <c r="H145" s="86" t="n">
        <v>1301</v>
      </c>
      <c r="I145" s="86" t="s">
        <v>930</v>
      </c>
      <c r="J145" s="88" t="n">
        <v>25.2188693075454</v>
      </c>
    </row>
    <row r="146" customFormat="false" ht="13" hidden="false" customHeight="false" outlineLevel="0" collapsed="false">
      <c r="A146" s="86" t="n">
        <v>45</v>
      </c>
      <c r="B146" s="86" t="s">
        <v>929</v>
      </c>
      <c r="C146" s="86" t="n">
        <v>605</v>
      </c>
      <c r="D146" s="86" t="n">
        <v>2</v>
      </c>
      <c r="E146" s="86" t="s">
        <v>336</v>
      </c>
      <c r="F146" s="86" t="n">
        <v>1301</v>
      </c>
      <c r="G146" s="86" t="s">
        <v>930</v>
      </c>
      <c r="H146" s="86" t="n">
        <v>9475</v>
      </c>
      <c r="I146" s="86" t="s">
        <v>1021</v>
      </c>
      <c r="J146" s="88" t="n">
        <v>13.8979828088522</v>
      </c>
    </row>
    <row r="147" customFormat="false" ht="13" hidden="false" customHeight="false" outlineLevel="0" collapsed="false">
      <c r="A147" s="86" t="n">
        <v>31</v>
      </c>
      <c r="B147" s="86" t="s">
        <v>1022</v>
      </c>
      <c r="C147" s="86" t="n">
        <v>414</v>
      </c>
      <c r="D147" s="86" t="n">
        <v>0</v>
      </c>
      <c r="E147" s="86" t="s">
        <v>246</v>
      </c>
      <c r="F147" s="86" t="n">
        <v>324</v>
      </c>
      <c r="G147" s="86" t="s">
        <v>859</v>
      </c>
      <c r="H147" s="86" t="n">
        <v>324</v>
      </c>
      <c r="I147" s="86" t="s">
        <v>859</v>
      </c>
      <c r="J147" s="88" t="n">
        <v>10.4567627789037</v>
      </c>
    </row>
    <row r="148" customFormat="false" ht="13" hidden="false" customHeight="false" outlineLevel="0" collapsed="false">
      <c r="A148" s="86" t="n">
        <v>31</v>
      </c>
      <c r="B148" s="86" t="s">
        <v>1022</v>
      </c>
      <c r="C148" s="86" t="n">
        <v>415</v>
      </c>
      <c r="D148" s="86" t="n">
        <v>0</v>
      </c>
      <c r="E148" s="86" t="s">
        <v>249</v>
      </c>
      <c r="F148" s="86" t="n">
        <v>324</v>
      </c>
      <c r="G148" s="86" t="s">
        <v>859</v>
      </c>
      <c r="H148" s="86" t="n">
        <v>325</v>
      </c>
      <c r="I148" s="86" t="s">
        <v>858</v>
      </c>
      <c r="J148" s="88" t="n">
        <v>9.13731509492491</v>
      </c>
    </row>
    <row r="149" customFormat="false" ht="13" hidden="false" customHeight="false" outlineLevel="0" collapsed="false">
      <c r="A149" s="86" t="n">
        <v>33</v>
      </c>
      <c r="B149" s="86" t="s">
        <v>901</v>
      </c>
      <c r="C149" s="86" t="n">
        <v>418</v>
      </c>
      <c r="D149" s="86" t="n">
        <v>1</v>
      </c>
      <c r="E149" s="86" t="s">
        <v>260</v>
      </c>
      <c r="F149" s="86" t="n">
        <v>324</v>
      </c>
      <c r="G149" s="86" t="s">
        <v>859</v>
      </c>
      <c r="H149" s="86" t="n">
        <v>633</v>
      </c>
      <c r="I149" s="86" t="s">
        <v>902</v>
      </c>
      <c r="J149" s="88" t="n">
        <v>11.393060341047</v>
      </c>
    </row>
    <row r="150" customFormat="false" ht="13" hidden="false" customHeight="false" outlineLevel="0" collapsed="false">
      <c r="A150" s="86" t="n">
        <v>35</v>
      </c>
      <c r="B150" s="86" t="s">
        <v>903</v>
      </c>
      <c r="C150" s="86" t="n">
        <v>2054</v>
      </c>
      <c r="D150" s="86" t="n">
        <v>0</v>
      </c>
      <c r="E150" s="86" t="s">
        <v>1023</v>
      </c>
      <c r="F150" s="86" t="n">
        <v>325</v>
      </c>
      <c r="G150" s="86" t="s">
        <v>858</v>
      </c>
      <c r="H150" s="86" t="n">
        <v>325</v>
      </c>
      <c r="I150" s="86" t="s">
        <v>858</v>
      </c>
      <c r="J150" s="88" t="n">
        <v>28.8344578767904</v>
      </c>
    </row>
    <row r="151" customFormat="false" ht="13" hidden="false" customHeight="false" outlineLevel="0" collapsed="false">
      <c r="A151" s="86" t="n">
        <v>35</v>
      </c>
      <c r="B151" s="86" t="s">
        <v>903</v>
      </c>
      <c r="C151" s="86" t="n">
        <v>300</v>
      </c>
      <c r="D151" s="86" t="n">
        <v>0</v>
      </c>
      <c r="E151" s="86" t="s">
        <v>274</v>
      </c>
      <c r="F151" s="86" t="n">
        <v>325</v>
      </c>
      <c r="G151" s="86" t="s">
        <v>858</v>
      </c>
      <c r="H151" s="86" t="n">
        <v>325</v>
      </c>
      <c r="I151" s="86" t="s">
        <v>858</v>
      </c>
      <c r="J151" s="88" t="n">
        <v>31.423551058312</v>
      </c>
    </row>
    <row r="152" customFormat="false" ht="13" hidden="false" customHeight="false" outlineLevel="0" collapsed="false">
      <c r="A152" s="86" t="n">
        <v>35</v>
      </c>
      <c r="B152" s="86" t="s">
        <v>903</v>
      </c>
      <c r="C152" s="86" t="n">
        <v>2053</v>
      </c>
      <c r="D152" s="86" t="n">
        <v>0</v>
      </c>
      <c r="E152" s="86" t="s">
        <v>286</v>
      </c>
      <c r="F152" s="86" t="n">
        <v>325</v>
      </c>
      <c r="G152" s="86" t="s">
        <v>858</v>
      </c>
      <c r="H152" s="86" t="n">
        <v>325</v>
      </c>
      <c r="I152" s="86" t="s">
        <v>858</v>
      </c>
      <c r="J152" s="88" t="n">
        <v>28.6634578767904</v>
      </c>
    </row>
    <row r="153" customFormat="false" ht="13" hidden="false" customHeight="false" outlineLevel="0" collapsed="false">
      <c r="A153" s="86" t="n">
        <v>37</v>
      </c>
      <c r="B153" s="86" t="s">
        <v>905</v>
      </c>
      <c r="C153" s="86" t="n">
        <v>442</v>
      </c>
      <c r="D153" s="86" t="n">
        <v>0</v>
      </c>
      <c r="E153" s="86" t="s">
        <v>1024</v>
      </c>
      <c r="F153" s="86" t="n">
        <v>43</v>
      </c>
      <c r="G153" s="86" t="s">
        <v>886</v>
      </c>
      <c r="H153" s="86" t="n">
        <v>143</v>
      </c>
      <c r="I153" s="86" t="s">
        <v>863</v>
      </c>
      <c r="J153" s="88" t="n">
        <v>28.6552116658592</v>
      </c>
    </row>
    <row r="154" customFormat="false" ht="13" hidden="false" customHeight="false" outlineLevel="0" collapsed="false">
      <c r="A154" s="86" t="n">
        <v>40</v>
      </c>
      <c r="B154" s="86" t="s">
        <v>907</v>
      </c>
      <c r="C154" s="86" t="n">
        <v>1077</v>
      </c>
      <c r="D154" s="86" t="n">
        <v>2</v>
      </c>
      <c r="E154" s="86" t="s">
        <v>1025</v>
      </c>
      <c r="F154" s="86" t="n">
        <v>3077</v>
      </c>
      <c r="G154" s="86" t="s">
        <v>965</v>
      </c>
      <c r="H154" s="86" t="n">
        <v>237</v>
      </c>
      <c r="I154" s="86" t="s">
        <v>918</v>
      </c>
      <c r="J154" s="88" t="n">
        <v>14.3706708732239</v>
      </c>
    </row>
    <row r="155" customFormat="false" ht="13" hidden="false" customHeight="false" outlineLevel="0" collapsed="false">
      <c r="A155" s="86" t="n">
        <v>40</v>
      </c>
      <c r="B155" s="86" t="s">
        <v>907</v>
      </c>
      <c r="C155" s="86" t="n">
        <v>355</v>
      </c>
      <c r="D155" s="86" t="n">
        <v>2</v>
      </c>
      <c r="E155" s="86" t="s">
        <v>1026</v>
      </c>
      <c r="F155" s="86" t="n">
        <v>8266</v>
      </c>
      <c r="G155" s="86" t="s">
        <v>910</v>
      </c>
      <c r="H155" s="86" t="n">
        <v>348</v>
      </c>
      <c r="I155" s="86" t="s">
        <v>926</v>
      </c>
      <c r="J155" s="88" t="n">
        <v>40.4236346770742</v>
      </c>
    </row>
    <row r="156" customFormat="false" ht="13" hidden="false" customHeight="false" outlineLevel="0" collapsed="false">
      <c r="A156" s="86" t="n">
        <v>40</v>
      </c>
      <c r="B156" s="86" t="s">
        <v>907</v>
      </c>
      <c r="C156" s="86" t="n">
        <v>372</v>
      </c>
      <c r="D156" s="86" t="n">
        <v>2</v>
      </c>
      <c r="E156" s="86" t="s">
        <v>737</v>
      </c>
      <c r="F156" s="86" t="n">
        <v>8187</v>
      </c>
      <c r="G156" s="86" t="s">
        <v>964</v>
      </c>
      <c r="H156" s="86" t="n">
        <v>348</v>
      </c>
      <c r="I156" s="86" t="s">
        <v>926</v>
      </c>
      <c r="J156" s="88" t="n">
        <v>39.1824067217671</v>
      </c>
    </row>
    <row r="157" customFormat="false" ht="13" hidden="false" customHeight="false" outlineLevel="0" collapsed="false">
      <c r="A157" s="86" t="n">
        <v>40</v>
      </c>
      <c r="B157" s="86" t="s">
        <v>907</v>
      </c>
      <c r="C157" s="86" t="n">
        <v>1010</v>
      </c>
      <c r="D157" s="86" t="n">
        <v>1</v>
      </c>
      <c r="E157" s="86" t="s">
        <v>1027</v>
      </c>
      <c r="F157" s="86" t="n">
        <v>3088</v>
      </c>
      <c r="G157" s="86" t="s">
        <v>967</v>
      </c>
      <c r="H157" s="86" t="n">
        <v>3072</v>
      </c>
      <c r="I157" s="86" t="s">
        <v>1028</v>
      </c>
      <c r="J157" s="88" t="n">
        <v>4.5271785071947</v>
      </c>
    </row>
    <row r="158" customFormat="false" ht="13" hidden="false" customHeight="false" outlineLevel="0" collapsed="false">
      <c r="A158" s="86" t="n">
        <v>40</v>
      </c>
      <c r="B158" s="86" t="s">
        <v>907</v>
      </c>
      <c r="C158" s="86" t="n">
        <v>10</v>
      </c>
      <c r="D158" s="86" t="n">
        <v>2</v>
      </c>
      <c r="E158" s="86" t="s">
        <v>722</v>
      </c>
      <c r="F158" s="86" t="n">
        <v>8187</v>
      </c>
      <c r="G158" s="86" t="s">
        <v>964</v>
      </c>
      <c r="H158" s="86" t="n">
        <v>348</v>
      </c>
      <c r="I158" s="86" t="s">
        <v>926</v>
      </c>
      <c r="J158" s="88" t="n">
        <v>36.3608040594434</v>
      </c>
    </row>
    <row r="159" customFormat="false" ht="13" hidden="false" customHeight="false" outlineLevel="0" collapsed="false">
      <c r="A159" s="86" t="n">
        <v>40</v>
      </c>
      <c r="B159" s="86" t="s">
        <v>907</v>
      </c>
      <c r="C159" s="86" t="n">
        <v>12</v>
      </c>
      <c r="D159" s="86" t="n">
        <v>2</v>
      </c>
      <c r="E159" s="86" t="s">
        <v>724</v>
      </c>
      <c r="F159" s="86" t="n">
        <v>8187</v>
      </c>
      <c r="G159" s="86" t="s">
        <v>964</v>
      </c>
      <c r="H159" s="86" t="n">
        <v>348</v>
      </c>
      <c r="I159" s="86" t="s">
        <v>926</v>
      </c>
      <c r="J159" s="88" t="n">
        <v>42.0792373393979</v>
      </c>
    </row>
    <row r="160" customFormat="false" ht="13" hidden="false" customHeight="false" outlineLevel="0" collapsed="false">
      <c r="A160" s="86" t="n">
        <v>45</v>
      </c>
      <c r="B160" s="86" t="s">
        <v>929</v>
      </c>
      <c r="C160" s="86" t="n">
        <v>855</v>
      </c>
      <c r="D160" s="86" t="n">
        <v>1</v>
      </c>
      <c r="E160" s="86" t="s">
        <v>337</v>
      </c>
      <c r="F160" s="86" t="n">
        <v>1700</v>
      </c>
      <c r="G160" s="86" t="s">
        <v>931</v>
      </c>
      <c r="H160" s="86" t="n">
        <v>1301</v>
      </c>
      <c r="I160" s="86" t="s">
        <v>930</v>
      </c>
      <c r="J160" s="88" t="n">
        <v>22.4413341713399</v>
      </c>
    </row>
    <row r="161" customFormat="false" ht="13" hidden="false" customHeight="false" outlineLevel="0" collapsed="false">
      <c r="A161" s="86" t="s">
        <v>703</v>
      </c>
      <c r="B161" s="86" t="s">
        <v>1029</v>
      </c>
      <c r="C161" s="86" t="n">
        <v>348</v>
      </c>
      <c r="D161" s="86" t="n">
        <v>2</v>
      </c>
      <c r="E161" s="86" t="s">
        <v>704</v>
      </c>
      <c r="F161" s="86" t="n">
        <v>366</v>
      </c>
      <c r="G161" s="86" t="s">
        <v>1030</v>
      </c>
      <c r="H161" s="86" t="n">
        <v>143</v>
      </c>
      <c r="I161" s="86" t="s">
        <v>863</v>
      </c>
      <c r="J161" s="88" t="n">
        <v>7.76184305904996</v>
      </c>
    </row>
    <row r="162" customFormat="false" ht="13" hidden="false" customHeight="false" outlineLevel="0" collapsed="false">
      <c r="A162" s="86" t="n">
        <v>9</v>
      </c>
      <c r="B162" s="86" t="s">
        <v>849</v>
      </c>
      <c r="C162" s="86" t="n">
        <v>725</v>
      </c>
      <c r="D162" s="86" t="n">
        <v>2</v>
      </c>
      <c r="E162" s="86" t="s">
        <v>71</v>
      </c>
      <c r="F162" s="86" t="n">
        <v>499</v>
      </c>
      <c r="G162" s="86" t="s">
        <v>1031</v>
      </c>
      <c r="H162" s="86" t="n">
        <v>43</v>
      </c>
      <c r="I162" s="86" t="s">
        <v>886</v>
      </c>
      <c r="J162" s="88" t="n">
        <v>11.9753789470729</v>
      </c>
    </row>
    <row r="163" customFormat="false" ht="13" hidden="false" customHeight="false" outlineLevel="0" collapsed="false">
      <c r="A163" s="86" t="n">
        <v>14</v>
      </c>
      <c r="B163" s="86" t="s">
        <v>1032</v>
      </c>
      <c r="C163" s="86" t="n">
        <v>399</v>
      </c>
      <c r="D163" s="86" t="n">
        <v>0</v>
      </c>
      <c r="E163" s="86" t="s">
        <v>1033</v>
      </c>
      <c r="F163" s="86" t="n">
        <v>358</v>
      </c>
      <c r="G163" s="86" t="s">
        <v>882</v>
      </c>
      <c r="H163" s="86" t="n">
        <v>358</v>
      </c>
      <c r="I163" s="86" t="s">
        <v>882</v>
      </c>
      <c r="J163" s="88" t="n">
        <v>11.0604182652449</v>
      </c>
    </row>
    <row r="164" customFormat="false" ht="13" hidden="false" customHeight="false" outlineLevel="0" collapsed="false">
      <c r="A164" s="86" t="n">
        <v>24</v>
      </c>
      <c r="B164" s="86" t="s">
        <v>854</v>
      </c>
      <c r="C164" s="86" t="n">
        <v>495</v>
      </c>
      <c r="D164" s="86" t="n">
        <v>0</v>
      </c>
      <c r="E164" s="86" t="s">
        <v>215</v>
      </c>
      <c r="F164" s="86" t="n">
        <v>798</v>
      </c>
      <c r="G164" s="86" t="s">
        <v>855</v>
      </c>
      <c r="H164" s="86" t="n">
        <v>797</v>
      </c>
      <c r="I164" s="86" t="s">
        <v>879</v>
      </c>
      <c r="J164" s="88" t="n">
        <v>6.69979283419272</v>
      </c>
    </row>
    <row r="165" customFormat="false" ht="13" hidden="false" customHeight="false" outlineLevel="0" collapsed="false">
      <c r="A165" s="86" t="n">
        <v>24</v>
      </c>
      <c r="B165" s="86" t="s">
        <v>854</v>
      </c>
      <c r="C165" s="86" t="n">
        <v>3034</v>
      </c>
      <c r="D165" s="86" t="n">
        <v>0</v>
      </c>
      <c r="E165" s="86" t="s">
        <v>221</v>
      </c>
      <c r="F165" s="86" t="n">
        <v>798</v>
      </c>
      <c r="G165" s="86" t="s">
        <v>855</v>
      </c>
      <c r="H165" s="86" t="n">
        <v>798</v>
      </c>
      <c r="I165" s="86" t="s">
        <v>855</v>
      </c>
      <c r="J165" s="88" t="n">
        <v>13.5570964803192</v>
      </c>
    </row>
    <row r="166" customFormat="false" ht="13" hidden="false" customHeight="false" outlineLevel="0" collapsed="false">
      <c r="A166" s="86" t="n">
        <v>57</v>
      </c>
      <c r="B166" s="86" t="s">
        <v>408</v>
      </c>
      <c r="C166" s="86" t="n">
        <v>218</v>
      </c>
      <c r="D166" s="86" t="n">
        <v>1</v>
      </c>
      <c r="E166" s="86" t="s">
        <v>407</v>
      </c>
      <c r="F166" s="86" t="n">
        <v>9673</v>
      </c>
      <c r="G166" s="86" t="s">
        <v>1020</v>
      </c>
      <c r="H166" s="86" t="n">
        <v>1068</v>
      </c>
      <c r="I166" s="86" t="s">
        <v>865</v>
      </c>
      <c r="J166" s="88" t="n">
        <v>26.8073555705501</v>
      </c>
    </row>
    <row r="167" customFormat="false" ht="13" hidden="false" customHeight="false" outlineLevel="0" collapsed="false">
      <c r="A167" s="86" t="n">
        <v>59</v>
      </c>
      <c r="B167" s="86" t="s">
        <v>1034</v>
      </c>
      <c r="C167" s="86" t="n">
        <v>532</v>
      </c>
      <c r="D167" s="86" t="n">
        <v>0</v>
      </c>
      <c r="E167" s="86" t="s">
        <v>421</v>
      </c>
      <c r="F167" s="86" t="n">
        <v>9673</v>
      </c>
      <c r="G167" s="86" t="s">
        <v>1020</v>
      </c>
      <c r="H167" s="86" t="n">
        <v>934</v>
      </c>
      <c r="I167" s="86" t="s">
        <v>861</v>
      </c>
      <c r="J167" s="88" t="n">
        <v>14.2300954151706</v>
      </c>
    </row>
    <row r="168" customFormat="false" ht="13" hidden="false" customHeight="false" outlineLevel="0" collapsed="false">
      <c r="A168" s="86" t="n">
        <v>59</v>
      </c>
      <c r="B168" s="86" t="s">
        <v>1034</v>
      </c>
      <c r="C168" s="86" t="n">
        <v>539</v>
      </c>
      <c r="D168" s="86" t="n">
        <v>0</v>
      </c>
      <c r="E168" s="86" t="s">
        <v>424</v>
      </c>
      <c r="F168" s="86" t="n">
        <v>9673</v>
      </c>
      <c r="G168" s="86" t="s">
        <v>1020</v>
      </c>
      <c r="H168" s="86" t="n">
        <v>1670</v>
      </c>
      <c r="I168" s="86" t="s">
        <v>1035</v>
      </c>
      <c r="J168" s="88" t="n">
        <v>16.5597067918246</v>
      </c>
    </row>
    <row r="169" customFormat="false" ht="13" hidden="false" customHeight="false" outlineLevel="0" collapsed="false">
      <c r="A169" s="86" t="n">
        <v>1</v>
      </c>
      <c r="B169" s="86" t="s">
        <v>1036</v>
      </c>
      <c r="C169" s="86" t="n">
        <v>873</v>
      </c>
      <c r="D169" s="86" t="n">
        <v>1</v>
      </c>
      <c r="E169" s="86" t="s">
        <v>31</v>
      </c>
      <c r="F169" s="86" t="n">
        <v>1</v>
      </c>
      <c r="G169" s="86" t="s">
        <v>1037</v>
      </c>
      <c r="H169" s="86" t="n">
        <v>35</v>
      </c>
      <c r="I169" s="86" t="s">
        <v>999</v>
      </c>
      <c r="J169" s="88" t="n">
        <v>7.71922932628667</v>
      </c>
    </row>
    <row r="170" customFormat="false" ht="13" hidden="false" customHeight="false" outlineLevel="0" collapsed="false">
      <c r="A170" s="86" t="n">
        <v>1</v>
      </c>
      <c r="B170" s="86" t="s">
        <v>1036</v>
      </c>
      <c r="C170" s="86" t="n">
        <v>874</v>
      </c>
      <c r="D170" s="86" t="n">
        <v>2</v>
      </c>
      <c r="E170" s="86" t="s">
        <v>32</v>
      </c>
      <c r="F170" s="86" t="n">
        <v>35</v>
      </c>
      <c r="G170" s="86" t="s">
        <v>999</v>
      </c>
      <c r="H170" s="86" t="n">
        <v>1</v>
      </c>
      <c r="I170" s="86" t="s">
        <v>1037</v>
      </c>
      <c r="J170" s="88" t="n">
        <v>7.13906308955067</v>
      </c>
    </row>
    <row r="171" customFormat="false" ht="13" hidden="false" customHeight="false" outlineLevel="0" collapsed="false">
      <c r="A171" s="86" t="n">
        <v>1</v>
      </c>
      <c r="B171" s="86" t="s">
        <v>1036</v>
      </c>
      <c r="C171" s="86" t="n">
        <v>877</v>
      </c>
      <c r="D171" s="86" t="n">
        <v>2</v>
      </c>
      <c r="E171" s="86" t="s">
        <v>33</v>
      </c>
      <c r="F171" s="86" t="n">
        <v>35</v>
      </c>
      <c r="G171" s="86" t="s">
        <v>999</v>
      </c>
      <c r="H171" s="86" t="n">
        <v>1</v>
      </c>
      <c r="I171" s="86" t="s">
        <v>1037</v>
      </c>
      <c r="J171" s="88" t="n">
        <v>8.7545150595178</v>
      </c>
    </row>
    <row r="172" customFormat="false" ht="13" hidden="false" customHeight="false" outlineLevel="0" collapsed="false">
      <c r="A172" s="86" t="n">
        <v>4</v>
      </c>
      <c r="B172" s="86" t="s">
        <v>932</v>
      </c>
      <c r="C172" s="86" t="n">
        <v>249</v>
      </c>
      <c r="D172" s="86" t="n">
        <v>1</v>
      </c>
      <c r="E172" s="86" t="s">
        <v>41</v>
      </c>
      <c r="F172" s="86" t="n">
        <v>143</v>
      </c>
      <c r="G172" s="86" t="s">
        <v>863</v>
      </c>
      <c r="H172" s="86" t="n">
        <v>9659</v>
      </c>
      <c r="I172" s="86" t="s">
        <v>933</v>
      </c>
      <c r="J172" s="88" t="n">
        <v>2.61856503906301</v>
      </c>
    </row>
    <row r="173" customFormat="false" ht="13" hidden="false" customHeight="false" outlineLevel="0" collapsed="false">
      <c r="A173" s="86" t="n">
        <v>5</v>
      </c>
      <c r="B173" s="86" t="s">
        <v>937</v>
      </c>
      <c r="C173" s="86" t="n">
        <v>444</v>
      </c>
      <c r="D173" s="86" t="n">
        <v>2</v>
      </c>
      <c r="E173" s="86" t="s">
        <v>49</v>
      </c>
      <c r="F173" s="86" t="n">
        <v>147</v>
      </c>
      <c r="G173" s="86" t="s">
        <v>938</v>
      </c>
      <c r="H173" s="86" t="n">
        <v>176</v>
      </c>
      <c r="I173" s="86" t="s">
        <v>1038</v>
      </c>
      <c r="J173" s="88" t="n">
        <v>4.81938228961074</v>
      </c>
    </row>
    <row r="174" customFormat="false" ht="13" hidden="false" customHeight="false" outlineLevel="0" collapsed="false">
      <c r="A174" s="86" t="n">
        <v>5</v>
      </c>
      <c r="B174" s="86" t="s">
        <v>937</v>
      </c>
      <c r="C174" s="86" t="n">
        <v>446</v>
      </c>
      <c r="D174" s="86" t="n">
        <v>1</v>
      </c>
      <c r="E174" s="86" t="s">
        <v>51</v>
      </c>
      <c r="F174" s="86" t="n">
        <v>177</v>
      </c>
      <c r="G174" s="86" t="s">
        <v>939</v>
      </c>
      <c r="H174" s="86" t="n">
        <v>143</v>
      </c>
      <c r="I174" s="86" t="s">
        <v>863</v>
      </c>
      <c r="J174" s="88" t="n">
        <v>3.351</v>
      </c>
    </row>
    <row r="175" customFormat="false" ht="13" hidden="false" customHeight="false" outlineLevel="0" collapsed="false">
      <c r="A175" s="86" t="n">
        <v>30</v>
      </c>
      <c r="B175" s="86" t="s">
        <v>943</v>
      </c>
      <c r="C175" s="86" t="n">
        <v>882</v>
      </c>
      <c r="D175" s="86" t="n">
        <v>1</v>
      </c>
      <c r="E175" s="86" t="s">
        <v>236</v>
      </c>
      <c r="F175" s="86" t="n">
        <v>143</v>
      </c>
      <c r="G175" s="86" t="s">
        <v>863</v>
      </c>
      <c r="H175" s="86" t="n">
        <v>759</v>
      </c>
      <c r="I175" s="86" t="s">
        <v>945</v>
      </c>
      <c r="J175" s="88" t="n">
        <v>15.2297788054612</v>
      </c>
    </row>
    <row r="176" customFormat="false" ht="13" hidden="false" customHeight="false" outlineLevel="0" collapsed="false">
      <c r="A176" s="86" t="n">
        <v>30</v>
      </c>
      <c r="B176" s="86" t="s">
        <v>943</v>
      </c>
      <c r="C176" s="86" t="n">
        <v>887</v>
      </c>
      <c r="D176" s="86" t="n">
        <v>1</v>
      </c>
      <c r="E176" s="86" t="s">
        <v>237</v>
      </c>
      <c r="F176" s="86" t="n">
        <v>143</v>
      </c>
      <c r="G176" s="86" t="s">
        <v>863</v>
      </c>
      <c r="H176" s="86" t="n">
        <v>758</v>
      </c>
      <c r="I176" s="86" t="s">
        <v>946</v>
      </c>
      <c r="J176" s="88" t="n">
        <v>17.1117910529073</v>
      </c>
    </row>
    <row r="177" customFormat="false" ht="13" hidden="false" customHeight="false" outlineLevel="0" collapsed="false">
      <c r="A177" s="86" t="n">
        <v>30</v>
      </c>
      <c r="B177" s="86" t="s">
        <v>943</v>
      </c>
      <c r="C177" s="86" t="n">
        <v>1024</v>
      </c>
      <c r="D177" s="86" t="n">
        <v>2</v>
      </c>
      <c r="E177" s="86" t="s">
        <v>1039</v>
      </c>
      <c r="F177" s="86" t="n">
        <v>759</v>
      </c>
      <c r="G177" s="86" t="s">
        <v>945</v>
      </c>
      <c r="H177" s="86" t="n">
        <v>143</v>
      </c>
      <c r="I177" s="86" t="s">
        <v>863</v>
      </c>
      <c r="J177" s="88" t="n">
        <v>13.6893974090386</v>
      </c>
    </row>
    <row r="178" customFormat="false" ht="13" hidden="false" customHeight="false" outlineLevel="0" collapsed="false">
      <c r="A178" s="86" t="n">
        <v>4</v>
      </c>
      <c r="B178" s="86" t="s">
        <v>932</v>
      </c>
      <c r="C178" s="86" t="n">
        <v>903</v>
      </c>
      <c r="D178" s="86" t="n">
        <v>2</v>
      </c>
      <c r="E178" s="86" t="s">
        <v>1040</v>
      </c>
      <c r="F178" s="86" t="n">
        <v>217</v>
      </c>
      <c r="G178" s="86" t="s">
        <v>935</v>
      </c>
      <c r="H178" s="86" t="n">
        <v>155</v>
      </c>
      <c r="I178" s="86" t="s">
        <v>941</v>
      </c>
      <c r="J178" s="88" t="n">
        <v>2.929</v>
      </c>
    </row>
    <row r="179" customFormat="false" ht="13" hidden="false" customHeight="false" outlineLevel="0" collapsed="false">
      <c r="A179" s="86" t="n">
        <v>30</v>
      </c>
      <c r="B179" s="86" t="s">
        <v>943</v>
      </c>
      <c r="C179" s="86" t="n">
        <v>373</v>
      </c>
      <c r="D179" s="86" t="n">
        <v>2</v>
      </c>
      <c r="E179" s="86" t="s">
        <v>1041</v>
      </c>
      <c r="F179" s="86" t="n">
        <v>745</v>
      </c>
      <c r="G179" s="86" t="s">
        <v>944</v>
      </c>
      <c r="H179" s="86" t="n">
        <v>8125</v>
      </c>
      <c r="I179" s="86" t="s">
        <v>1042</v>
      </c>
      <c r="J179" s="88" t="n">
        <v>12.2517183908019</v>
      </c>
    </row>
    <row r="180" customFormat="false" ht="13" hidden="false" customHeight="false" outlineLevel="0" collapsed="false">
      <c r="A180" s="86" t="n">
        <v>30</v>
      </c>
      <c r="B180" s="86" t="s">
        <v>943</v>
      </c>
      <c r="C180" s="86" t="n">
        <v>713</v>
      </c>
      <c r="D180" s="86" t="n">
        <v>2</v>
      </c>
      <c r="E180" s="86" t="s">
        <v>1043</v>
      </c>
      <c r="F180" s="86" t="n">
        <v>718</v>
      </c>
      <c r="G180" s="86" t="s">
        <v>873</v>
      </c>
      <c r="H180" s="86" t="n">
        <v>143</v>
      </c>
      <c r="I180" s="86" t="s">
        <v>863</v>
      </c>
      <c r="J180" s="88" t="n">
        <v>8.24549000373408</v>
      </c>
    </row>
    <row r="181" customFormat="false" ht="13" hidden="false" customHeight="false" outlineLevel="0" collapsed="false">
      <c r="A181" s="86" t="n">
        <v>40</v>
      </c>
      <c r="B181" s="86" t="s">
        <v>907</v>
      </c>
      <c r="C181" s="86" t="n">
        <v>25</v>
      </c>
      <c r="D181" s="86" t="n">
        <v>1</v>
      </c>
      <c r="E181" s="86" t="s">
        <v>729</v>
      </c>
      <c r="F181" s="86" t="n">
        <v>348</v>
      </c>
      <c r="G181" s="86" t="s">
        <v>926</v>
      </c>
      <c r="H181" s="86" t="n">
        <v>3047</v>
      </c>
      <c r="I181" s="86" t="s">
        <v>920</v>
      </c>
      <c r="J181" s="88" t="n">
        <v>20.8931001479009</v>
      </c>
    </row>
    <row r="182" customFormat="false" ht="13" hidden="false" customHeight="false" outlineLevel="0" collapsed="false">
      <c r="A182" s="86" t="n">
        <v>40</v>
      </c>
      <c r="B182" s="86" t="s">
        <v>907</v>
      </c>
      <c r="C182" s="86" t="n">
        <v>86</v>
      </c>
      <c r="D182" s="86" t="n">
        <v>1</v>
      </c>
      <c r="E182" s="86" t="s">
        <v>1044</v>
      </c>
      <c r="F182" s="86" t="n">
        <v>3056</v>
      </c>
      <c r="G182" s="86" t="s">
        <v>924</v>
      </c>
      <c r="H182" s="86" t="n">
        <v>3034</v>
      </c>
      <c r="I182" s="86" t="s">
        <v>922</v>
      </c>
      <c r="J182" s="88" t="n">
        <v>7.74290508031933</v>
      </c>
    </row>
    <row r="183" customFormat="false" ht="13" hidden="false" customHeight="false" outlineLevel="0" collapsed="false">
      <c r="A183" s="86" t="n">
        <v>40</v>
      </c>
      <c r="B183" s="86" t="s">
        <v>907</v>
      </c>
      <c r="C183" s="86" t="n">
        <v>121</v>
      </c>
      <c r="D183" s="86" t="n">
        <v>2</v>
      </c>
      <c r="E183" s="86" t="s">
        <v>730</v>
      </c>
      <c r="F183" s="86" t="n">
        <v>3031</v>
      </c>
      <c r="G183" s="86" t="s">
        <v>1045</v>
      </c>
      <c r="H183" s="86" t="n">
        <v>3091</v>
      </c>
      <c r="I183" s="86" t="s">
        <v>961</v>
      </c>
      <c r="J183" s="88" t="n">
        <v>17.0339140471019</v>
      </c>
    </row>
    <row r="184" customFormat="false" ht="13" hidden="false" customHeight="false" outlineLevel="0" collapsed="false">
      <c r="A184" s="86" t="n">
        <v>45</v>
      </c>
      <c r="B184" s="86" t="s">
        <v>929</v>
      </c>
      <c r="C184" s="86" t="n">
        <v>1071</v>
      </c>
      <c r="D184" s="86" t="n">
        <v>1</v>
      </c>
      <c r="E184" s="86" t="s">
        <v>341</v>
      </c>
      <c r="F184" s="86" t="n">
        <v>1700</v>
      </c>
      <c r="G184" s="86" t="s">
        <v>931</v>
      </c>
      <c r="H184" s="86" t="n">
        <v>1301</v>
      </c>
      <c r="I184" s="86" t="s">
        <v>930</v>
      </c>
      <c r="J184" s="88" t="n">
        <v>31.9463530919277</v>
      </c>
    </row>
    <row r="185" customFormat="false" ht="13" hidden="false" customHeight="false" outlineLevel="0" collapsed="false">
      <c r="A185" s="86" t="n">
        <v>45</v>
      </c>
      <c r="B185" s="86" t="s">
        <v>929</v>
      </c>
      <c r="C185" s="86" t="n">
        <v>2047</v>
      </c>
      <c r="D185" s="86" t="n">
        <v>2</v>
      </c>
      <c r="E185" s="86" t="s">
        <v>342</v>
      </c>
      <c r="F185" s="86" t="n">
        <v>1301</v>
      </c>
      <c r="G185" s="86" t="s">
        <v>930</v>
      </c>
      <c r="H185" s="86" t="n">
        <v>9673</v>
      </c>
      <c r="I185" s="86" t="s">
        <v>1020</v>
      </c>
      <c r="J185" s="88" t="n">
        <v>27.2233336000772</v>
      </c>
    </row>
    <row r="186" customFormat="false" ht="13" hidden="false" customHeight="false" outlineLevel="0" collapsed="false">
      <c r="A186" s="86" t="n">
        <v>4</v>
      </c>
      <c r="B186" s="86" t="s">
        <v>932</v>
      </c>
      <c r="C186" s="86" t="n">
        <v>250</v>
      </c>
      <c r="D186" s="86" t="n">
        <v>1</v>
      </c>
      <c r="E186" s="86" t="s">
        <v>43</v>
      </c>
      <c r="F186" s="86" t="n">
        <v>35</v>
      </c>
      <c r="G186" s="86" t="s">
        <v>999</v>
      </c>
      <c r="H186" s="86" t="n">
        <v>9659</v>
      </c>
      <c r="I186" s="86" t="s">
        <v>933</v>
      </c>
      <c r="J186" s="88" t="n">
        <v>7.25501958142602</v>
      </c>
    </row>
    <row r="187" customFormat="false" ht="13" hidden="false" customHeight="false" outlineLevel="0" collapsed="false">
      <c r="A187" s="86" t="n">
        <v>5</v>
      </c>
      <c r="B187" s="86" t="s">
        <v>937</v>
      </c>
      <c r="C187" s="86" t="n">
        <v>443</v>
      </c>
      <c r="D187" s="86" t="n">
        <v>2</v>
      </c>
      <c r="E187" s="86" t="s">
        <v>48</v>
      </c>
      <c r="F187" s="86" t="n">
        <v>44</v>
      </c>
      <c r="G187" s="86" t="s">
        <v>1046</v>
      </c>
      <c r="H187" s="86" t="n">
        <v>177</v>
      </c>
      <c r="I187" s="86" t="s">
        <v>939</v>
      </c>
      <c r="J187" s="88" t="n">
        <v>5.33343334642126</v>
      </c>
    </row>
    <row r="188" customFormat="false" ht="13" hidden="false" customHeight="false" outlineLevel="0" collapsed="false">
      <c r="A188" s="86" t="n">
        <v>5</v>
      </c>
      <c r="B188" s="86" t="s">
        <v>937</v>
      </c>
      <c r="C188" s="86" t="n">
        <v>445</v>
      </c>
      <c r="D188" s="86" t="n">
        <v>1</v>
      </c>
      <c r="E188" s="86" t="s">
        <v>50</v>
      </c>
      <c r="F188" s="86" t="n">
        <v>177</v>
      </c>
      <c r="G188" s="86" t="s">
        <v>939</v>
      </c>
      <c r="H188" s="86" t="n">
        <v>44</v>
      </c>
      <c r="I188" s="86" t="s">
        <v>1046</v>
      </c>
      <c r="J188" s="88" t="n">
        <v>2.571</v>
      </c>
    </row>
    <row r="189" customFormat="false" ht="13" hidden="false" customHeight="false" outlineLevel="0" collapsed="false">
      <c r="A189" s="86" t="n">
        <v>29</v>
      </c>
      <c r="B189" s="86" t="s">
        <v>223</v>
      </c>
      <c r="C189" s="86" t="n">
        <v>246</v>
      </c>
      <c r="D189" s="86" t="n">
        <v>0</v>
      </c>
      <c r="E189" s="86" t="s">
        <v>223</v>
      </c>
      <c r="F189" s="86" t="n">
        <v>1779</v>
      </c>
      <c r="G189" s="86" t="s">
        <v>900</v>
      </c>
      <c r="H189" s="86" t="n">
        <v>1730</v>
      </c>
      <c r="I189" s="86" t="s">
        <v>899</v>
      </c>
      <c r="J189" s="88" t="n">
        <v>10.9529915881545</v>
      </c>
    </row>
    <row r="190" customFormat="false" ht="13" hidden="false" customHeight="false" outlineLevel="0" collapsed="false">
      <c r="A190" s="86" t="n">
        <v>30</v>
      </c>
      <c r="B190" s="86" t="s">
        <v>943</v>
      </c>
      <c r="C190" s="86" t="n">
        <v>708</v>
      </c>
      <c r="D190" s="86" t="n">
        <v>2</v>
      </c>
      <c r="E190" s="86" t="s">
        <v>231</v>
      </c>
      <c r="F190" s="86" t="n">
        <v>751</v>
      </c>
      <c r="G190" s="86" t="s">
        <v>1047</v>
      </c>
      <c r="H190" s="86" t="n">
        <v>155</v>
      </c>
      <c r="I190" s="86" t="s">
        <v>941</v>
      </c>
      <c r="J190" s="88" t="n">
        <v>15.0894390091133</v>
      </c>
    </row>
    <row r="191" customFormat="false" ht="13" hidden="false" customHeight="false" outlineLevel="0" collapsed="false">
      <c r="A191" s="86" t="n">
        <v>30</v>
      </c>
      <c r="B191" s="86" t="s">
        <v>943</v>
      </c>
      <c r="C191" s="86" t="n">
        <v>765</v>
      </c>
      <c r="D191" s="86" t="n">
        <v>1</v>
      </c>
      <c r="E191" s="86" t="s">
        <v>235</v>
      </c>
      <c r="F191" s="86" t="n">
        <v>155</v>
      </c>
      <c r="G191" s="86" t="s">
        <v>941</v>
      </c>
      <c r="H191" s="86" t="n">
        <v>201</v>
      </c>
      <c r="I191" s="86" t="s">
        <v>971</v>
      </c>
      <c r="J191" s="88" t="n">
        <v>0.765</v>
      </c>
    </row>
    <row r="192" customFormat="false" ht="13" hidden="false" customHeight="false" outlineLevel="0" collapsed="false">
      <c r="A192" s="86" t="n">
        <v>35</v>
      </c>
      <c r="B192" s="86" t="s">
        <v>903</v>
      </c>
      <c r="C192" s="86" t="n">
        <v>298</v>
      </c>
      <c r="D192" s="86" t="n">
        <v>0</v>
      </c>
      <c r="E192" s="86" t="s">
        <v>273</v>
      </c>
      <c r="F192" s="86" t="n">
        <v>325</v>
      </c>
      <c r="G192" s="86" t="s">
        <v>858</v>
      </c>
      <c r="H192" s="86" t="n">
        <v>325</v>
      </c>
      <c r="I192" s="86" t="s">
        <v>858</v>
      </c>
      <c r="J192" s="88" t="n">
        <v>24.387551058312</v>
      </c>
    </row>
    <row r="193" customFormat="false" ht="13" hidden="false" customHeight="false" outlineLevel="0" collapsed="false">
      <c r="A193" s="86" t="n">
        <v>35</v>
      </c>
      <c r="B193" s="86" t="s">
        <v>903</v>
      </c>
      <c r="C193" s="86" t="n">
        <v>347</v>
      </c>
      <c r="D193" s="86" t="n">
        <v>0</v>
      </c>
      <c r="E193" s="86" t="s">
        <v>277</v>
      </c>
      <c r="F193" s="86" t="n">
        <v>325</v>
      </c>
      <c r="G193" s="86" t="s">
        <v>858</v>
      </c>
      <c r="H193" s="86" t="n">
        <v>278</v>
      </c>
      <c r="I193" s="86" t="s">
        <v>948</v>
      </c>
      <c r="J193" s="88" t="n">
        <v>17.1864507401991</v>
      </c>
    </row>
    <row r="194" customFormat="false" ht="13" hidden="false" customHeight="false" outlineLevel="0" collapsed="false">
      <c r="A194" s="86" t="n">
        <v>35</v>
      </c>
      <c r="B194" s="86" t="s">
        <v>903</v>
      </c>
      <c r="C194" s="86" t="n">
        <v>1030</v>
      </c>
      <c r="D194" s="86" t="n">
        <v>0</v>
      </c>
      <c r="E194" s="86" t="s">
        <v>283</v>
      </c>
      <c r="F194" s="86" t="n">
        <v>243</v>
      </c>
      <c r="G194" s="86" t="s">
        <v>904</v>
      </c>
      <c r="H194" s="86" t="n">
        <v>325</v>
      </c>
      <c r="I194" s="86" t="s">
        <v>858</v>
      </c>
      <c r="J194" s="88" t="n">
        <v>20.5459523770723</v>
      </c>
    </row>
    <row r="195" customFormat="false" ht="13" hidden="false" customHeight="false" outlineLevel="0" collapsed="false">
      <c r="A195" s="86" t="n">
        <v>37</v>
      </c>
      <c r="B195" s="86" t="s">
        <v>905</v>
      </c>
      <c r="C195" s="86" t="n">
        <v>670</v>
      </c>
      <c r="D195" s="86" t="n">
        <v>0</v>
      </c>
      <c r="E195" s="86" t="s">
        <v>1048</v>
      </c>
      <c r="F195" s="86" t="n">
        <v>486</v>
      </c>
      <c r="G195" s="86" t="s">
        <v>894</v>
      </c>
      <c r="H195" s="86" t="n">
        <v>143</v>
      </c>
      <c r="I195" s="86" t="s">
        <v>863</v>
      </c>
      <c r="J195" s="88" t="n">
        <v>19.7293572284797</v>
      </c>
    </row>
    <row r="196" customFormat="false" ht="13" hidden="false" customHeight="false" outlineLevel="0" collapsed="false">
      <c r="A196" s="86" t="n">
        <v>37</v>
      </c>
      <c r="B196" s="86" t="s">
        <v>905</v>
      </c>
      <c r="C196" s="86" t="n">
        <v>718</v>
      </c>
      <c r="D196" s="86" t="n">
        <v>0</v>
      </c>
      <c r="E196" s="86" t="s">
        <v>299</v>
      </c>
      <c r="F196" s="86" t="n">
        <v>143</v>
      </c>
      <c r="G196" s="86" t="s">
        <v>863</v>
      </c>
      <c r="H196" s="86" t="n">
        <v>43</v>
      </c>
      <c r="I196" s="86" t="s">
        <v>886</v>
      </c>
      <c r="J196" s="88" t="n">
        <v>25.0046284156507</v>
      </c>
    </row>
    <row r="197" customFormat="false" ht="13" hidden="false" customHeight="false" outlineLevel="0" collapsed="false">
      <c r="A197" s="86" t="n">
        <v>37</v>
      </c>
      <c r="B197" s="86" t="s">
        <v>905</v>
      </c>
      <c r="C197" s="86" t="n">
        <v>878</v>
      </c>
      <c r="D197" s="86" t="n">
        <v>0</v>
      </c>
      <c r="E197" s="86" t="s">
        <v>1049</v>
      </c>
      <c r="F197" s="86" t="n">
        <v>43</v>
      </c>
      <c r="G197" s="86" t="s">
        <v>886</v>
      </c>
      <c r="H197" s="86" t="n">
        <v>143</v>
      </c>
      <c r="I197" s="86" t="s">
        <v>863</v>
      </c>
      <c r="J197" s="88" t="n">
        <v>27.987949648215</v>
      </c>
    </row>
    <row r="198" customFormat="false" ht="13" hidden="false" customHeight="false" outlineLevel="0" collapsed="false">
      <c r="A198" s="86" t="n">
        <v>37</v>
      </c>
      <c r="B198" s="86" t="s">
        <v>905</v>
      </c>
      <c r="C198" s="86" t="n">
        <v>441</v>
      </c>
      <c r="D198" s="86" t="n">
        <v>0</v>
      </c>
      <c r="E198" s="86" t="s">
        <v>1050</v>
      </c>
      <c r="F198" s="86" t="n">
        <v>43</v>
      </c>
      <c r="G198" s="86" t="s">
        <v>886</v>
      </c>
      <c r="H198" s="86" t="n">
        <v>143</v>
      </c>
      <c r="I198" s="86" t="s">
        <v>863</v>
      </c>
      <c r="J198" s="88" t="n">
        <v>27.987949648215</v>
      </c>
    </row>
    <row r="199" customFormat="false" ht="13" hidden="false" customHeight="false" outlineLevel="0" collapsed="false">
      <c r="A199" s="86" t="n">
        <v>40</v>
      </c>
      <c r="B199" s="86" t="s">
        <v>907</v>
      </c>
      <c r="C199" s="86" t="n">
        <v>337</v>
      </c>
      <c r="D199" s="86" t="n">
        <v>2</v>
      </c>
      <c r="E199" s="86" t="s">
        <v>1051</v>
      </c>
      <c r="F199" s="86" t="n">
        <v>8266</v>
      </c>
      <c r="G199" s="86" t="s">
        <v>910</v>
      </c>
      <c r="H199" s="86" t="n">
        <v>348</v>
      </c>
      <c r="I199" s="86" t="s">
        <v>926</v>
      </c>
      <c r="J199" s="88" t="n">
        <v>43.2452373393979</v>
      </c>
    </row>
    <row r="200" customFormat="false" ht="13" hidden="false" customHeight="false" outlineLevel="0" collapsed="false">
      <c r="A200" s="86" t="n">
        <v>40</v>
      </c>
      <c r="B200" s="86" t="s">
        <v>907</v>
      </c>
      <c r="C200" s="86" t="n">
        <v>508</v>
      </c>
      <c r="D200" s="86" t="n">
        <v>2</v>
      </c>
      <c r="E200" s="86" t="s">
        <v>1052</v>
      </c>
      <c r="F200" s="86" t="n">
        <v>3047</v>
      </c>
      <c r="G200" s="86" t="s">
        <v>920</v>
      </c>
      <c r="H200" s="86" t="n">
        <v>7286</v>
      </c>
      <c r="I200" s="86" t="s">
        <v>1015</v>
      </c>
      <c r="J200" s="88" t="n">
        <v>13.2755368807942</v>
      </c>
    </row>
    <row r="201" customFormat="false" ht="13" hidden="false" customHeight="false" outlineLevel="0" collapsed="false">
      <c r="A201" s="86" t="n">
        <v>40</v>
      </c>
      <c r="B201" s="86" t="s">
        <v>907</v>
      </c>
      <c r="C201" s="86" t="n">
        <v>666</v>
      </c>
      <c r="D201" s="86" t="n">
        <v>1</v>
      </c>
      <c r="E201" s="86" t="s">
        <v>1053</v>
      </c>
      <c r="F201" s="86" t="n">
        <v>3088</v>
      </c>
      <c r="G201" s="86" t="s">
        <v>967</v>
      </c>
      <c r="H201" s="86" t="n">
        <v>3051</v>
      </c>
      <c r="I201" s="86" t="s">
        <v>1054</v>
      </c>
      <c r="J201" s="88" t="n">
        <v>10.8483975788925</v>
      </c>
    </row>
    <row r="202" customFormat="false" ht="13" hidden="false" customHeight="false" outlineLevel="0" collapsed="false">
      <c r="A202" s="86" t="n">
        <v>40</v>
      </c>
      <c r="B202" s="86" t="s">
        <v>907</v>
      </c>
      <c r="C202" s="86" t="n">
        <v>1005</v>
      </c>
      <c r="D202" s="86" t="n">
        <v>2</v>
      </c>
      <c r="E202" s="86" t="s">
        <v>1055</v>
      </c>
      <c r="F202" s="86" t="n">
        <v>3087</v>
      </c>
      <c r="G202" s="86" t="s">
        <v>915</v>
      </c>
      <c r="H202" s="86" t="n">
        <v>3114</v>
      </c>
      <c r="I202" s="86" t="s">
        <v>1056</v>
      </c>
      <c r="J202" s="88" t="n">
        <v>9.72619179211454</v>
      </c>
    </row>
    <row r="203" customFormat="false" ht="13" hidden="false" customHeight="false" outlineLevel="0" collapsed="false">
      <c r="A203" s="86" t="n">
        <v>40</v>
      </c>
      <c r="B203" s="86" t="s">
        <v>907</v>
      </c>
      <c r="C203" s="86" t="n">
        <v>1009</v>
      </c>
      <c r="D203" s="86" t="n">
        <v>1</v>
      </c>
      <c r="E203" s="86" t="s">
        <v>1057</v>
      </c>
      <c r="F203" s="86" t="n">
        <v>348</v>
      </c>
      <c r="G203" s="86" t="s">
        <v>926</v>
      </c>
      <c r="H203" s="86" t="n">
        <v>3072</v>
      </c>
      <c r="I203" s="86" t="s">
        <v>1028</v>
      </c>
      <c r="J203" s="88" t="n">
        <v>17.8914538770704</v>
      </c>
    </row>
    <row r="204" customFormat="false" ht="13" hidden="false" customHeight="false" outlineLevel="0" collapsed="false">
      <c r="A204" s="86" t="n">
        <v>40</v>
      </c>
      <c r="B204" s="86" t="s">
        <v>907</v>
      </c>
      <c r="C204" s="86" t="n">
        <v>1025</v>
      </c>
      <c r="D204" s="86" t="n">
        <v>2</v>
      </c>
      <c r="E204" s="86" t="s">
        <v>1058</v>
      </c>
      <c r="F204" s="86" t="n">
        <v>4110</v>
      </c>
      <c r="G204" s="86" t="s">
        <v>925</v>
      </c>
      <c r="H204" s="86" t="n">
        <v>348</v>
      </c>
      <c r="I204" s="86" t="s">
        <v>926</v>
      </c>
      <c r="J204" s="88" t="n">
        <v>27.5233913253812</v>
      </c>
    </row>
    <row r="205" customFormat="false" ht="13" hidden="false" customHeight="false" outlineLevel="0" collapsed="false">
      <c r="A205" s="86" t="n">
        <v>40</v>
      </c>
      <c r="B205" s="86" t="s">
        <v>907</v>
      </c>
      <c r="C205" s="86" t="n">
        <v>24</v>
      </c>
      <c r="D205" s="86" t="n">
        <v>1</v>
      </c>
      <c r="E205" s="86" t="s">
        <v>728</v>
      </c>
      <c r="F205" s="86" t="n">
        <v>348</v>
      </c>
      <c r="G205" s="86" t="s">
        <v>926</v>
      </c>
      <c r="H205" s="86" t="n">
        <v>9672</v>
      </c>
      <c r="I205" s="86" t="s">
        <v>913</v>
      </c>
      <c r="J205" s="88" t="n">
        <v>40.0450192715815</v>
      </c>
    </row>
    <row r="206" customFormat="false" ht="13" hidden="false" customHeight="false" outlineLevel="0" collapsed="false">
      <c r="A206" s="86" t="n">
        <v>40</v>
      </c>
      <c r="B206" s="86" t="s">
        <v>907</v>
      </c>
      <c r="C206" s="86" t="n">
        <v>174</v>
      </c>
      <c r="D206" s="86" t="n">
        <v>2</v>
      </c>
      <c r="E206" s="86" t="s">
        <v>734</v>
      </c>
      <c r="F206" s="86" t="n">
        <v>8266</v>
      </c>
      <c r="G206" s="86" t="s">
        <v>910</v>
      </c>
      <c r="H206" s="86" t="n">
        <v>348</v>
      </c>
      <c r="I206" s="86" t="s">
        <v>926</v>
      </c>
      <c r="J206" s="88" t="n">
        <v>37.5268040594434</v>
      </c>
    </row>
    <row r="207" customFormat="false" ht="13" hidden="false" customHeight="false" outlineLevel="0" collapsed="false">
      <c r="A207" s="86" t="n">
        <v>45</v>
      </c>
      <c r="B207" s="86" t="s">
        <v>929</v>
      </c>
      <c r="C207" s="86" t="n">
        <v>547</v>
      </c>
      <c r="D207" s="86" t="n">
        <v>1</v>
      </c>
      <c r="E207" s="86" t="s">
        <v>330</v>
      </c>
      <c r="F207" s="86" t="n">
        <v>9673</v>
      </c>
      <c r="G207" s="86" t="s">
        <v>1020</v>
      </c>
      <c r="H207" s="86" t="n">
        <v>1301</v>
      </c>
      <c r="I207" s="86" t="s">
        <v>930</v>
      </c>
      <c r="J207" s="88" t="n">
        <v>25.8333557207297</v>
      </c>
    </row>
    <row r="208" customFormat="false" ht="13" hidden="false" customHeight="false" outlineLevel="0" collapsed="false">
      <c r="A208" s="86" t="n">
        <v>45</v>
      </c>
      <c r="B208" s="86" t="s">
        <v>929</v>
      </c>
      <c r="C208" s="86" t="n">
        <v>548</v>
      </c>
      <c r="D208" s="86" t="n">
        <v>1</v>
      </c>
      <c r="E208" s="86" t="s">
        <v>331</v>
      </c>
      <c r="F208" s="86" t="n">
        <v>9673</v>
      </c>
      <c r="G208" s="86" t="s">
        <v>1020</v>
      </c>
      <c r="H208" s="86" t="n">
        <v>1301</v>
      </c>
      <c r="I208" s="86" t="s">
        <v>930</v>
      </c>
      <c r="J208" s="88" t="n">
        <v>29.8010853207657</v>
      </c>
    </row>
    <row r="209" customFormat="false" ht="13" hidden="false" customHeight="false" outlineLevel="0" collapsed="false">
      <c r="A209" s="86" t="n">
        <v>3</v>
      </c>
      <c r="B209" s="86" t="s">
        <v>884</v>
      </c>
      <c r="C209" s="86" t="n">
        <v>764</v>
      </c>
      <c r="D209" s="86" t="n">
        <v>1</v>
      </c>
      <c r="E209" s="86" t="s">
        <v>39</v>
      </c>
      <c r="F209" s="86" t="n">
        <v>143</v>
      </c>
      <c r="G209" s="86" t="s">
        <v>863</v>
      </c>
      <c r="H209" s="86" t="n">
        <v>114</v>
      </c>
      <c r="I209" s="86" t="s">
        <v>887</v>
      </c>
      <c r="J209" s="88" t="n">
        <v>11.4990302362092</v>
      </c>
    </row>
    <row r="210" customFormat="false" ht="13" hidden="false" customHeight="false" outlineLevel="0" collapsed="false">
      <c r="A210" s="86" t="n">
        <v>10</v>
      </c>
      <c r="B210" s="86" t="s">
        <v>893</v>
      </c>
      <c r="C210" s="86" t="n">
        <v>341</v>
      </c>
      <c r="D210" s="86" t="n">
        <v>0</v>
      </c>
      <c r="E210" s="86" t="s">
        <v>79</v>
      </c>
      <c r="F210" s="86" t="n">
        <v>428</v>
      </c>
      <c r="G210" s="86" t="s">
        <v>1059</v>
      </c>
      <c r="H210" s="86" t="n">
        <v>451</v>
      </c>
      <c r="I210" s="86" t="s">
        <v>892</v>
      </c>
      <c r="J210" s="88" t="n">
        <v>4.95811175344803</v>
      </c>
    </row>
    <row r="211" customFormat="false" ht="13" hidden="false" customHeight="false" outlineLevel="0" collapsed="false">
      <c r="A211" s="86" t="n">
        <v>10</v>
      </c>
      <c r="B211" s="86" t="s">
        <v>893</v>
      </c>
      <c r="C211" s="86" t="n">
        <v>384</v>
      </c>
      <c r="D211" s="86" t="n">
        <v>0</v>
      </c>
      <c r="E211" s="86" t="s">
        <v>81</v>
      </c>
      <c r="F211" s="86" t="n">
        <v>486</v>
      </c>
      <c r="G211" s="86" t="s">
        <v>894</v>
      </c>
      <c r="H211" s="86" t="n">
        <v>486</v>
      </c>
      <c r="I211" s="86" t="s">
        <v>894</v>
      </c>
      <c r="J211" s="88" t="n">
        <v>18.7200341480541</v>
      </c>
    </row>
    <row r="212" customFormat="false" ht="13" hidden="false" customHeight="false" outlineLevel="0" collapsed="false">
      <c r="A212" s="86" t="n">
        <v>10</v>
      </c>
      <c r="B212" s="86" t="s">
        <v>893</v>
      </c>
      <c r="C212" s="86" t="n">
        <v>387</v>
      </c>
      <c r="D212" s="86" t="n">
        <v>0</v>
      </c>
      <c r="E212" s="86" t="s">
        <v>82</v>
      </c>
      <c r="F212" s="86" t="n">
        <v>486</v>
      </c>
      <c r="G212" s="86" t="s">
        <v>894</v>
      </c>
      <c r="H212" s="86" t="n">
        <v>486</v>
      </c>
      <c r="I212" s="86" t="s">
        <v>894</v>
      </c>
      <c r="J212" s="88" t="n">
        <v>19.8319752204781</v>
      </c>
    </row>
    <row r="213" customFormat="false" ht="13" hidden="false" customHeight="false" outlineLevel="0" collapsed="false">
      <c r="A213" s="86" t="n">
        <v>10</v>
      </c>
      <c r="B213" s="86" t="s">
        <v>893</v>
      </c>
      <c r="C213" s="86" t="n">
        <v>746</v>
      </c>
      <c r="D213" s="86" t="n">
        <v>0</v>
      </c>
      <c r="E213" s="86" t="s">
        <v>95</v>
      </c>
      <c r="F213" s="86" t="n">
        <v>486</v>
      </c>
      <c r="G213" s="86" t="s">
        <v>894</v>
      </c>
      <c r="H213" s="86" t="n">
        <v>512</v>
      </c>
      <c r="I213" s="86" t="s">
        <v>896</v>
      </c>
      <c r="J213" s="88" t="n">
        <v>8.25332104217052</v>
      </c>
    </row>
    <row r="214" customFormat="false" ht="13" hidden="false" customHeight="false" outlineLevel="0" collapsed="false">
      <c r="A214" s="86" t="n">
        <v>10</v>
      </c>
      <c r="B214" s="86" t="s">
        <v>893</v>
      </c>
      <c r="C214" s="86" t="n">
        <v>845</v>
      </c>
      <c r="D214" s="86" t="n">
        <v>0</v>
      </c>
      <c r="E214" s="86" t="s">
        <v>96</v>
      </c>
      <c r="F214" s="86" t="n">
        <v>486</v>
      </c>
      <c r="G214" s="86" t="s">
        <v>894</v>
      </c>
      <c r="H214" s="86" t="n">
        <v>486</v>
      </c>
      <c r="I214" s="86" t="s">
        <v>894</v>
      </c>
      <c r="J214" s="88" t="n">
        <v>21.0443959079207</v>
      </c>
    </row>
    <row r="215" customFormat="false" ht="13" hidden="false" customHeight="false" outlineLevel="0" collapsed="false">
      <c r="A215" s="86" t="n">
        <v>10</v>
      </c>
      <c r="B215" s="86" t="s">
        <v>893</v>
      </c>
      <c r="C215" s="86" t="n">
        <v>1079</v>
      </c>
      <c r="D215" s="86" t="n">
        <v>0</v>
      </c>
      <c r="E215" s="86" t="s">
        <v>1060</v>
      </c>
      <c r="F215" s="86" t="n">
        <v>486</v>
      </c>
      <c r="G215" s="86" t="s">
        <v>894</v>
      </c>
      <c r="H215" s="86" t="n">
        <v>486</v>
      </c>
      <c r="I215" s="86" t="s">
        <v>894</v>
      </c>
      <c r="J215" s="88" t="n">
        <v>19.5116038910879</v>
      </c>
    </row>
    <row r="216" customFormat="false" ht="13" hidden="false" customHeight="false" outlineLevel="0" collapsed="false">
      <c r="A216" s="86" t="n">
        <v>11</v>
      </c>
      <c r="B216" s="86" t="s">
        <v>974</v>
      </c>
      <c r="C216" s="86" t="n">
        <v>363</v>
      </c>
      <c r="D216" s="86" t="n">
        <v>0</v>
      </c>
      <c r="E216" s="86" t="s">
        <v>99</v>
      </c>
      <c r="F216" s="86" t="n">
        <v>533</v>
      </c>
      <c r="G216" s="86" t="s">
        <v>975</v>
      </c>
      <c r="H216" s="86" t="n">
        <v>510</v>
      </c>
      <c r="I216" s="86" t="s">
        <v>1061</v>
      </c>
      <c r="J216" s="88" t="n">
        <v>3.908</v>
      </c>
    </row>
    <row r="217" customFormat="false" ht="13" hidden="false" customHeight="false" outlineLevel="0" collapsed="false">
      <c r="A217" s="86" t="n">
        <v>60</v>
      </c>
      <c r="B217" s="86" t="s">
        <v>1062</v>
      </c>
      <c r="C217" s="86" t="n">
        <v>514</v>
      </c>
      <c r="D217" s="86" t="n">
        <v>1</v>
      </c>
      <c r="E217" s="86" t="s">
        <v>449</v>
      </c>
      <c r="F217" s="86" t="n">
        <v>1354</v>
      </c>
      <c r="G217" s="86" t="s">
        <v>1063</v>
      </c>
      <c r="H217" s="86" t="n">
        <v>9673</v>
      </c>
      <c r="I217" s="86" t="s">
        <v>1020</v>
      </c>
      <c r="J217" s="88" t="n">
        <v>15.0259263352754</v>
      </c>
    </row>
    <row r="218" customFormat="false" ht="13" hidden="false" customHeight="false" outlineLevel="0" collapsed="false">
      <c r="A218" s="86" t="n">
        <v>4</v>
      </c>
      <c r="B218" s="86" t="s">
        <v>932</v>
      </c>
      <c r="C218" s="86" t="n">
        <v>251</v>
      </c>
      <c r="D218" s="86" t="n">
        <v>1</v>
      </c>
      <c r="E218" s="86" t="s">
        <v>44</v>
      </c>
      <c r="F218" s="86" t="n">
        <v>409</v>
      </c>
      <c r="G218" s="86" t="s">
        <v>853</v>
      </c>
      <c r="H218" s="86" t="n">
        <v>9659</v>
      </c>
      <c r="I218" s="86" t="s">
        <v>933</v>
      </c>
      <c r="J218" s="88" t="n">
        <v>6.577</v>
      </c>
    </row>
    <row r="219" customFormat="false" ht="13" hidden="false" customHeight="false" outlineLevel="0" collapsed="false">
      <c r="A219" s="86" t="n">
        <v>4</v>
      </c>
      <c r="B219" s="86" t="s">
        <v>932</v>
      </c>
      <c r="C219" s="86" t="n">
        <v>760</v>
      </c>
      <c r="D219" s="86" t="n">
        <v>2</v>
      </c>
      <c r="E219" s="86" t="s">
        <v>1064</v>
      </c>
      <c r="F219" s="86" t="n">
        <v>8126</v>
      </c>
      <c r="G219" s="86" t="s">
        <v>1004</v>
      </c>
      <c r="H219" s="86" t="n">
        <v>43</v>
      </c>
      <c r="I219" s="86" t="s">
        <v>886</v>
      </c>
      <c r="J219" s="88" t="n">
        <v>2.414</v>
      </c>
    </row>
    <row r="220" customFormat="false" ht="13" hidden="false" customHeight="false" outlineLevel="0" collapsed="false">
      <c r="A220" s="86" t="n">
        <v>5</v>
      </c>
      <c r="B220" s="86" t="s">
        <v>937</v>
      </c>
      <c r="C220" s="86" t="n">
        <v>471</v>
      </c>
      <c r="D220" s="86" t="n">
        <v>2</v>
      </c>
      <c r="E220" s="86" t="s">
        <v>52</v>
      </c>
      <c r="F220" s="86" t="n">
        <v>11</v>
      </c>
      <c r="G220" s="86" t="s">
        <v>1065</v>
      </c>
      <c r="H220" s="86" t="n">
        <v>186</v>
      </c>
      <c r="I220" s="86" t="s">
        <v>1008</v>
      </c>
      <c r="J220" s="88" t="n">
        <v>6.56937565637041</v>
      </c>
    </row>
    <row r="221" customFormat="false" ht="13" hidden="false" customHeight="false" outlineLevel="0" collapsed="false">
      <c r="A221" s="86" t="n">
        <v>5</v>
      </c>
      <c r="B221" s="86" t="s">
        <v>937</v>
      </c>
      <c r="C221" s="86" t="n">
        <v>761</v>
      </c>
      <c r="D221" s="86" t="n">
        <v>1</v>
      </c>
      <c r="E221" s="86" t="s">
        <v>54</v>
      </c>
      <c r="F221" s="86" t="n">
        <v>177</v>
      </c>
      <c r="G221" s="86" t="s">
        <v>939</v>
      </c>
      <c r="H221" s="86" t="n">
        <v>147</v>
      </c>
      <c r="I221" s="86" t="s">
        <v>938</v>
      </c>
      <c r="J221" s="88" t="n">
        <v>4.384</v>
      </c>
    </row>
    <row r="222" customFormat="false" ht="13" hidden="false" customHeight="false" outlineLevel="0" collapsed="false">
      <c r="A222" s="86" t="n">
        <v>5</v>
      </c>
      <c r="B222" s="86" t="s">
        <v>937</v>
      </c>
      <c r="C222" s="86" t="n">
        <v>1022</v>
      </c>
      <c r="D222" s="86" t="n">
        <v>1</v>
      </c>
      <c r="E222" s="86" t="s">
        <v>1066</v>
      </c>
      <c r="F222" s="86" t="n">
        <v>143</v>
      </c>
      <c r="G222" s="86" t="s">
        <v>863</v>
      </c>
      <c r="H222" s="86" t="n">
        <v>147</v>
      </c>
      <c r="I222" s="86" t="s">
        <v>938</v>
      </c>
      <c r="J222" s="88" t="n">
        <v>1.033</v>
      </c>
    </row>
    <row r="223" customFormat="false" ht="13" hidden="false" customHeight="false" outlineLevel="0" collapsed="false">
      <c r="A223" s="86" t="s">
        <v>688</v>
      </c>
      <c r="B223" s="86" t="s">
        <v>940</v>
      </c>
      <c r="C223" s="86" t="n">
        <v>2046</v>
      </c>
      <c r="D223" s="86" t="n">
        <v>2</v>
      </c>
      <c r="E223" s="86" t="s">
        <v>689</v>
      </c>
      <c r="F223" s="86" t="n">
        <v>171</v>
      </c>
      <c r="G223" s="86" t="s">
        <v>942</v>
      </c>
      <c r="H223" s="86" t="n">
        <v>143</v>
      </c>
      <c r="I223" s="86" t="s">
        <v>863</v>
      </c>
      <c r="J223" s="88" t="n">
        <v>4.46355521199874</v>
      </c>
    </row>
    <row r="224" customFormat="false" ht="13" hidden="false" customHeight="false" outlineLevel="0" collapsed="false">
      <c r="A224" s="86" t="n">
        <v>30</v>
      </c>
      <c r="B224" s="86" t="s">
        <v>943</v>
      </c>
      <c r="C224" s="86" t="n">
        <v>995</v>
      </c>
      <c r="D224" s="86" t="n">
        <v>1</v>
      </c>
      <c r="E224" s="86" t="s">
        <v>240</v>
      </c>
      <c r="F224" s="86" t="n">
        <v>151</v>
      </c>
      <c r="G224" s="86" t="s">
        <v>947</v>
      </c>
      <c r="H224" s="86" t="n">
        <v>758</v>
      </c>
      <c r="I224" s="86" t="s">
        <v>946</v>
      </c>
      <c r="J224" s="88" t="n">
        <v>19.0774114852434</v>
      </c>
    </row>
    <row r="225" customFormat="false" ht="13" hidden="false" customHeight="false" outlineLevel="0" collapsed="false">
      <c r="A225" s="86" t="n">
        <v>30</v>
      </c>
      <c r="B225" s="86" t="s">
        <v>943</v>
      </c>
      <c r="C225" s="86" t="n">
        <v>1026</v>
      </c>
      <c r="D225" s="86" t="n">
        <v>2</v>
      </c>
      <c r="E225" s="86" t="s">
        <v>1067</v>
      </c>
      <c r="F225" s="86" t="n">
        <v>759</v>
      </c>
      <c r="G225" s="86" t="s">
        <v>945</v>
      </c>
      <c r="H225" s="86" t="n">
        <v>143</v>
      </c>
      <c r="I225" s="86" t="s">
        <v>863</v>
      </c>
      <c r="J225" s="88" t="n">
        <v>15.9717703873391</v>
      </c>
    </row>
    <row r="226" customFormat="false" ht="13" hidden="false" customHeight="false" outlineLevel="0" collapsed="false">
      <c r="A226" s="86" t="n">
        <v>33</v>
      </c>
      <c r="B226" s="86" t="s">
        <v>901</v>
      </c>
      <c r="C226" s="86" t="n">
        <v>430</v>
      </c>
      <c r="D226" s="86" t="n">
        <v>1</v>
      </c>
      <c r="E226" s="86" t="s">
        <v>261</v>
      </c>
      <c r="F226" s="86" t="n">
        <v>325</v>
      </c>
      <c r="G226" s="86" t="s">
        <v>858</v>
      </c>
      <c r="H226" s="86" t="n">
        <v>633</v>
      </c>
      <c r="I226" s="86" t="s">
        <v>902</v>
      </c>
      <c r="J226" s="88" t="n">
        <v>9.90106034104702</v>
      </c>
    </row>
    <row r="227" customFormat="false" ht="13" hidden="false" customHeight="false" outlineLevel="0" collapsed="false">
      <c r="A227" s="86" t="n">
        <v>35</v>
      </c>
      <c r="B227" s="86" t="s">
        <v>903</v>
      </c>
      <c r="C227" s="86" t="n">
        <v>301</v>
      </c>
      <c r="D227" s="86" t="n">
        <v>0</v>
      </c>
      <c r="E227" s="86" t="s">
        <v>275</v>
      </c>
      <c r="F227" s="86" t="n">
        <v>325</v>
      </c>
      <c r="G227" s="86" t="s">
        <v>858</v>
      </c>
      <c r="H227" s="86" t="n">
        <v>325</v>
      </c>
      <c r="I227" s="86" t="s">
        <v>858</v>
      </c>
      <c r="J227" s="88" t="n">
        <v>20.6733065302733</v>
      </c>
    </row>
    <row r="228" customFormat="false" ht="13" hidden="false" customHeight="false" outlineLevel="0" collapsed="false">
      <c r="A228" s="86" t="n">
        <v>35</v>
      </c>
      <c r="B228" s="86" t="s">
        <v>903</v>
      </c>
      <c r="C228" s="86" t="n">
        <v>680</v>
      </c>
      <c r="D228" s="86" t="n">
        <v>0</v>
      </c>
      <c r="E228" s="86" t="s">
        <v>278</v>
      </c>
      <c r="F228" s="86" t="n">
        <v>243</v>
      </c>
      <c r="G228" s="86" t="s">
        <v>904</v>
      </c>
      <c r="H228" s="86" t="n">
        <v>278</v>
      </c>
      <c r="I228" s="86" t="s">
        <v>948</v>
      </c>
      <c r="J228" s="88" t="n">
        <v>10.8232445280386</v>
      </c>
    </row>
    <row r="229" customFormat="false" ht="13" hidden="false" customHeight="false" outlineLevel="0" collapsed="false">
      <c r="A229" s="86" t="n">
        <v>40</v>
      </c>
      <c r="B229" s="86" t="s">
        <v>907</v>
      </c>
      <c r="C229" s="86" t="n">
        <v>660</v>
      </c>
      <c r="D229" s="86" t="n">
        <v>2</v>
      </c>
      <c r="E229" s="86" t="s">
        <v>1068</v>
      </c>
      <c r="F229" s="86" t="n">
        <v>4276</v>
      </c>
      <c r="G229" s="86" t="s">
        <v>960</v>
      </c>
      <c r="H229" s="86" t="n">
        <v>348</v>
      </c>
      <c r="I229" s="86" t="s">
        <v>926</v>
      </c>
      <c r="J229" s="88" t="n">
        <v>19.8010496330227</v>
      </c>
    </row>
    <row r="230" customFormat="false" ht="13" hidden="false" customHeight="false" outlineLevel="0" collapsed="false">
      <c r="A230" s="86" t="n">
        <v>40</v>
      </c>
      <c r="B230" s="86" t="s">
        <v>907</v>
      </c>
      <c r="C230" s="86" t="n">
        <v>684</v>
      </c>
      <c r="D230" s="86" t="n">
        <v>1</v>
      </c>
      <c r="E230" s="86" t="s">
        <v>1069</v>
      </c>
      <c r="F230" s="86" t="n">
        <v>9472</v>
      </c>
      <c r="G230" s="86" t="s">
        <v>1070</v>
      </c>
      <c r="H230" s="86" t="n">
        <v>3049</v>
      </c>
      <c r="I230" s="86" t="s">
        <v>1071</v>
      </c>
      <c r="J230" s="88" t="n">
        <v>15.1310460039128</v>
      </c>
    </row>
    <row r="231" customFormat="false" ht="13" hidden="false" customHeight="false" outlineLevel="0" collapsed="false">
      <c r="A231" s="86" t="n">
        <v>40</v>
      </c>
      <c r="B231" s="86" t="s">
        <v>907</v>
      </c>
      <c r="C231" s="86" t="n">
        <v>698</v>
      </c>
      <c r="D231" s="86" t="n">
        <v>2</v>
      </c>
      <c r="E231" s="86" t="s">
        <v>1072</v>
      </c>
      <c r="F231" s="86" t="n">
        <v>3047</v>
      </c>
      <c r="G231" s="86" t="s">
        <v>920</v>
      </c>
      <c r="H231" s="86" t="n">
        <v>348</v>
      </c>
      <c r="I231" s="86" t="s">
        <v>926</v>
      </c>
      <c r="J231" s="88" t="n">
        <v>23.4755972344742</v>
      </c>
    </row>
    <row r="232" customFormat="false" ht="13" hidden="false" customHeight="false" outlineLevel="0" collapsed="false">
      <c r="A232" s="86" t="n">
        <v>40</v>
      </c>
      <c r="B232" s="86" t="s">
        <v>907</v>
      </c>
      <c r="C232" s="86" t="n">
        <v>793</v>
      </c>
      <c r="D232" s="86" t="n">
        <v>2</v>
      </c>
      <c r="E232" s="86" t="s">
        <v>744</v>
      </c>
      <c r="F232" s="86" t="n">
        <v>3047</v>
      </c>
      <c r="G232" s="86" t="s">
        <v>920</v>
      </c>
      <c r="H232" s="86" t="n">
        <v>237</v>
      </c>
      <c r="I232" s="86" t="s">
        <v>918</v>
      </c>
      <c r="J232" s="88" t="n">
        <v>21.0571955991915</v>
      </c>
    </row>
    <row r="233" customFormat="false" ht="13" hidden="false" customHeight="false" outlineLevel="0" collapsed="false">
      <c r="A233" s="86" t="n">
        <v>40</v>
      </c>
      <c r="B233" s="86" t="s">
        <v>907</v>
      </c>
      <c r="C233" s="86" t="n">
        <v>940</v>
      </c>
      <c r="D233" s="86" t="n">
        <v>1</v>
      </c>
      <c r="E233" s="86" t="s">
        <v>1073</v>
      </c>
      <c r="F233" s="86" t="n">
        <v>237</v>
      </c>
      <c r="G233" s="86" t="s">
        <v>918</v>
      </c>
      <c r="H233" s="86" t="n">
        <v>3098</v>
      </c>
      <c r="I233" s="86" t="s">
        <v>1074</v>
      </c>
      <c r="J233" s="88" t="n">
        <v>8.06417612988466</v>
      </c>
    </row>
    <row r="234" customFormat="false" ht="13" hidden="false" customHeight="false" outlineLevel="0" collapsed="false">
      <c r="A234" s="86" t="n">
        <v>40</v>
      </c>
      <c r="B234" s="86" t="s">
        <v>907</v>
      </c>
      <c r="C234" s="86" t="n">
        <v>6</v>
      </c>
      <c r="D234" s="86" t="n">
        <v>2</v>
      </c>
      <c r="E234" s="86" t="s">
        <v>720</v>
      </c>
      <c r="F234" s="86" t="n">
        <v>3031</v>
      </c>
      <c r="G234" s="86" t="s">
        <v>1045</v>
      </c>
      <c r="H234" s="86" t="n">
        <v>348</v>
      </c>
      <c r="I234" s="86" t="s">
        <v>926</v>
      </c>
      <c r="J234" s="88" t="n">
        <v>26.7546456431427</v>
      </c>
    </row>
    <row r="235" customFormat="false" ht="13" hidden="false" customHeight="false" outlineLevel="0" collapsed="false">
      <c r="A235" s="86" t="n">
        <v>45</v>
      </c>
      <c r="B235" s="86" t="s">
        <v>929</v>
      </c>
      <c r="C235" s="86" t="n">
        <v>543</v>
      </c>
      <c r="D235" s="86" t="n">
        <v>1</v>
      </c>
      <c r="E235" s="86" t="s">
        <v>328</v>
      </c>
      <c r="F235" s="86" t="n">
        <v>9673</v>
      </c>
      <c r="G235" s="86" t="s">
        <v>1020</v>
      </c>
      <c r="H235" s="86" t="n">
        <v>1301</v>
      </c>
      <c r="I235" s="86" t="s">
        <v>930</v>
      </c>
      <c r="J235" s="88" t="n">
        <v>28.2324402821878</v>
      </c>
    </row>
    <row r="236" customFormat="false" ht="13" hidden="false" customHeight="false" outlineLevel="0" collapsed="false">
      <c r="A236" s="86" t="n">
        <v>45</v>
      </c>
      <c r="B236" s="86" t="s">
        <v>929</v>
      </c>
      <c r="C236" s="86" t="n">
        <v>948</v>
      </c>
      <c r="D236" s="86" t="n">
        <v>1</v>
      </c>
      <c r="E236" s="86" t="s">
        <v>1075</v>
      </c>
      <c r="F236" s="86" t="n">
        <v>1700</v>
      </c>
      <c r="G236" s="86" t="s">
        <v>931</v>
      </c>
      <c r="H236" s="86" t="n">
        <v>1301</v>
      </c>
      <c r="I236" s="86" t="s">
        <v>930</v>
      </c>
      <c r="J236" s="88" t="n">
        <v>22.257492840623</v>
      </c>
    </row>
    <row r="237" customFormat="false" ht="13" hidden="false" customHeight="false" outlineLevel="0" collapsed="false">
      <c r="A237" s="86" t="n">
        <v>60</v>
      </c>
      <c r="B237" s="86" t="s">
        <v>1062</v>
      </c>
      <c r="C237" s="86" t="n">
        <v>714</v>
      </c>
      <c r="D237" s="86" t="n">
        <v>2</v>
      </c>
      <c r="E237" s="86" t="s">
        <v>1076</v>
      </c>
      <c r="F237" s="86" t="n">
        <v>1622</v>
      </c>
      <c r="G237" s="86" t="s">
        <v>1077</v>
      </c>
      <c r="H237" s="86" t="n">
        <v>9475</v>
      </c>
      <c r="I237" s="86" t="s">
        <v>1021</v>
      </c>
      <c r="J237" s="88" t="n">
        <v>8.19341048831831</v>
      </c>
    </row>
    <row r="238" customFormat="false" ht="13" hidden="false" customHeight="false" outlineLevel="0" collapsed="false">
      <c r="A238" s="86" t="n">
        <v>60</v>
      </c>
      <c r="B238" s="86" t="s">
        <v>1062</v>
      </c>
      <c r="C238" s="86" t="n">
        <v>773</v>
      </c>
      <c r="D238" s="86" t="n">
        <v>1</v>
      </c>
      <c r="E238" s="86" t="s">
        <v>1078</v>
      </c>
      <c r="F238" s="86" t="n">
        <v>1352</v>
      </c>
      <c r="G238" s="86" t="s">
        <v>1079</v>
      </c>
      <c r="H238" s="86" t="n">
        <v>1961</v>
      </c>
      <c r="I238" s="86" t="s">
        <v>860</v>
      </c>
      <c r="J238" s="88" t="n">
        <v>14.48904993153</v>
      </c>
    </row>
    <row r="239" customFormat="false" ht="13" hidden="false" customHeight="false" outlineLevel="0" collapsed="false">
      <c r="A239" s="86" t="n">
        <v>60</v>
      </c>
      <c r="B239" s="86" t="s">
        <v>1062</v>
      </c>
      <c r="C239" s="86" t="n">
        <v>780</v>
      </c>
      <c r="D239" s="86" t="n">
        <v>2</v>
      </c>
      <c r="E239" s="86" t="s">
        <v>451</v>
      </c>
      <c r="F239" s="86" t="n">
        <v>1622</v>
      </c>
      <c r="G239" s="86" t="s">
        <v>1077</v>
      </c>
      <c r="H239" s="86" t="n">
        <v>143</v>
      </c>
      <c r="I239" s="86" t="s">
        <v>863</v>
      </c>
      <c r="J239" s="88" t="n">
        <v>30.5284858098095</v>
      </c>
    </row>
    <row r="240" customFormat="false" ht="13" hidden="false" customHeight="false" outlineLevel="0" collapsed="false">
      <c r="A240" s="86" t="n">
        <v>60</v>
      </c>
      <c r="B240" s="86" t="s">
        <v>1062</v>
      </c>
      <c r="C240" s="86" t="n">
        <v>864</v>
      </c>
      <c r="D240" s="86" t="n">
        <v>2</v>
      </c>
      <c r="E240" s="86" t="s">
        <v>454</v>
      </c>
      <c r="F240" s="86" t="n">
        <v>1621</v>
      </c>
      <c r="G240" s="86" t="s">
        <v>1080</v>
      </c>
      <c r="H240" s="86" t="n">
        <v>1352</v>
      </c>
      <c r="I240" s="86" t="s">
        <v>1079</v>
      </c>
      <c r="J240" s="88" t="n">
        <v>10.6106628791942</v>
      </c>
    </row>
    <row r="241" customFormat="false" ht="13" hidden="false" customHeight="false" outlineLevel="0" collapsed="false">
      <c r="A241" s="86" t="n">
        <v>45</v>
      </c>
      <c r="B241" s="86" t="s">
        <v>929</v>
      </c>
      <c r="C241" s="86" t="n">
        <v>858</v>
      </c>
      <c r="D241" s="86" t="n">
        <v>1</v>
      </c>
      <c r="E241" s="86" t="s">
        <v>338</v>
      </c>
      <c r="F241" s="86" t="n">
        <v>9673</v>
      </c>
      <c r="G241" s="86" t="s">
        <v>1020</v>
      </c>
      <c r="H241" s="86" t="n">
        <v>1301</v>
      </c>
      <c r="I241" s="86" t="s">
        <v>930</v>
      </c>
      <c r="J241" s="88" t="n">
        <v>29.0198016623995</v>
      </c>
    </row>
    <row r="242" customFormat="false" ht="13" hidden="false" customHeight="false" outlineLevel="0" collapsed="false">
      <c r="A242" s="86" t="n">
        <v>45</v>
      </c>
      <c r="B242" s="86" t="s">
        <v>929</v>
      </c>
      <c r="C242" s="86" t="n">
        <v>1000</v>
      </c>
      <c r="D242" s="86" t="n">
        <v>1</v>
      </c>
      <c r="E242" s="86" t="s">
        <v>1081</v>
      </c>
      <c r="F242" s="86" t="n">
        <v>1359</v>
      </c>
      <c r="G242" s="86" t="s">
        <v>1082</v>
      </c>
      <c r="H242" s="86" t="n">
        <v>1301</v>
      </c>
      <c r="I242" s="86" t="s">
        <v>930</v>
      </c>
      <c r="J242" s="88" t="n">
        <v>11.7884352932852</v>
      </c>
    </row>
    <row r="243" customFormat="false" ht="13" hidden="false" customHeight="false" outlineLevel="0" collapsed="false">
      <c r="A243" s="86" t="n">
        <v>60</v>
      </c>
      <c r="B243" s="86" t="s">
        <v>1062</v>
      </c>
      <c r="C243" s="86" t="n">
        <v>150</v>
      </c>
      <c r="D243" s="86" t="n">
        <v>1</v>
      </c>
      <c r="E243" s="86" t="s">
        <v>444</v>
      </c>
      <c r="F243" s="86" t="n">
        <v>143</v>
      </c>
      <c r="G243" s="86" t="s">
        <v>863</v>
      </c>
      <c r="H243" s="86" t="n">
        <v>9673</v>
      </c>
      <c r="I243" s="86" t="s">
        <v>1020</v>
      </c>
      <c r="J243" s="88" t="n">
        <v>34.9708417451052</v>
      </c>
    </row>
    <row r="244" customFormat="false" ht="13" hidden="false" customHeight="false" outlineLevel="0" collapsed="false">
      <c r="A244" s="86" t="n">
        <v>2</v>
      </c>
      <c r="B244" s="86" t="s">
        <v>1083</v>
      </c>
      <c r="C244" s="86" t="n">
        <v>486</v>
      </c>
      <c r="D244" s="86" t="n">
        <v>0</v>
      </c>
      <c r="E244" s="86" t="s">
        <v>34</v>
      </c>
      <c r="F244" s="86" t="n">
        <v>43</v>
      </c>
      <c r="G244" s="86" t="s">
        <v>886</v>
      </c>
      <c r="H244" s="86" t="n">
        <v>43</v>
      </c>
      <c r="I244" s="86" t="s">
        <v>886</v>
      </c>
      <c r="J244" s="88" t="n">
        <v>8.33139274591089</v>
      </c>
    </row>
    <row r="245" customFormat="false" ht="13" hidden="false" customHeight="false" outlineLevel="0" collapsed="false">
      <c r="A245" s="86" t="n">
        <v>9</v>
      </c>
      <c r="B245" s="86" t="s">
        <v>849</v>
      </c>
      <c r="C245" s="86" t="n">
        <v>356</v>
      </c>
      <c r="D245" s="86" t="n">
        <v>2</v>
      </c>
      <c r="E245" s="86" t="s">
        <v>66</v>
      </c>
      <c r="F245" s="86" t="n">
        <v>499</v>
      </c>
      <c r="G245" s="86" t="s">
        <v>1031</v>
      </c>
      <c r="H245" s="86" t="n">
        <v>10</v>
      </c>
      <c r="I245" s="86" t="s">
        <v>970</v>
      </c>
      <c r="J245" s="88" t="n">
        <v>8.57836255729525</v>
      </c>
    </row>
    <row r="246" customFormat="false" ht="13" hidden="false" customHeight="false" outlineLevel="0" collapsed="false">
      <c r="A246" s="86" t="n">
        <v>24</v>
      </c>
      <c r="B246" s="86" t="s">
        <v>854</v>
      </c>
      <c r="C246" s="86" t="n">
        <v>506</v>
      </c>
      <c r="D246" s="86" t="n">
        <v>0</v>
      </c>
      <c r="E246" s="86" t="s">
        <v>218</v>
      </c>
      <c r="F246" s="86" t="n">
        <v>798</v>
      </c>
      <c r="G246" s="86" t="s">
        <v>855</v>
      </c>
      <c r="H246" s="86" t="n">
        <v>798</v>
      </c>
      <c r="I246" s="86" t="s">
        <v>855</v>
      </c>
      <c r="J246" s="88" t="n">
        <v>10.2543297751804</v>
      </c>
    </row>
    <row r="247" customFormat="false" ht="13" hidden="false" customHeight="false" outlineLevel="0" collapsed="false">
      <c r="A247" s="86" t="n">
        <v>60</v>
      </c>
      <c r="B247" s="86" t="s">
        <v>1062</v>
      </c>
      <c r="C247" s="86" t="n">
        <v>946</v>
      </c>
      <c r="D247" s="86" t="n">
        <v>2</v>
      </c>
      <c r="E247" s="86" t="s">
        <v>455</v>
      </c>
      <c r="F247" s="86" t="n">
        <v>1354</v>
      </c>
      <c r="G247" s="86" t="s">
        <v>1063</v>
      </c>
      <c r="H247" s="86" t="n">
        <v>143</v>
      </c>
      <c r="I247" s="86" t="s">
        <v>863</v>
      </c>
      <c r="J247" s="88" t="n">
        <v>19.2061146877423</v>
      </c>
    </row>
    <row r="248" customFormat="false" ht="13" hidden="false" customHeight="false" outlineLevel="0" collapsed="false">
      <c r="A248" s="86" t="n">
        <v>97</v>
      </c>
      <c r="B248" s="86" t="s">
        <v>662</v>
      </c>
      <c r="C248" s="86" t="n">
        <v>817</v>
      </c>
      <c r="D248" s="86" t="n">
        <v>1</v>
      </c>
      <c r="E248" s="86" t="s">
        <v>656</v>
      </c>
      <c r="F248" s="86" t="n">
        <v>4215</v>
      </c>
      <c r="G248" s="86" t="s">
        <v>1084</v>
      </c>
      <c r="H248" s="86" t="n">
        <v>4214</v>
      </c>
      <c r="I248" s="86" t="s">
        <v>1085</v>
      </c>
      <c r="J248" s="88" t="n">
        <v>10.4557938510129</v>
      </c>
    </row>
    <row r="249" customFormat="false" ht="13" hidden="false" customHeight="false" outlineLevel="0" collapsed="false">
      <c r="A249" s="86" t="n">
        <v>99</v>
      </c>
      <c r="B249" s="86" t="s">
        <v>1086</v>
      </c>
      <c r="C249" s="86" t="n">
        <v>127</v>
      </c>
      <c r="D249" s="86" t="n">
        <v>0</v>
      </c>
      <c r="E249" s="86" t="s">
        <v>664</v>
      </c>
      <c r="F249" s="86" t="n">
        <v>4107</v>
      </c>
      <c r="G249" s="86" t="s">
        <v>1087</v>
      </c>
      <c r="H249" s="86" t="n">
        <v>4107</v>
      </c>
      <c r="I249" s="86" t="s">
        <v>1087</v>
      </c>
      <c r="J249" s="88" t="n">
        <v>13.6656009357685</v>
      </c>
    </row>
    <row r="250" customFormat="false" ht="13" hidden="false" customHeight="false" outlineLevel="0" collapsed="false">
      <c r="A250" s="86" t="s">
        <v>691</v>
      </c>
      <c r="B250" s="86" t="s">
        <v>891</v>
      </c>
      <c r="C250" s="86" t="n">
        <v>375</v>
      </c>
      <c r="D250" s="86" t="n">
        <v>1</v>
      </c>
      <c r="E250" s="86" t="s">
        <v>695</v>
      </c>
      <c r="F250" s="86" t="n">
        <v>409</v>
      </c>
      <c r="G250" s="86" t="s">
        <v>853</v>
      </c>
      <c r="H250" s="86" t="n">
        <v>451</v>
      </c>
      <c r="I250" s="86" t="s">
        <v>892</v>
      </c>
      <c r="J250" s="88" t="n">
        <v>11.0126674913371</v>
      </c>
    </row>
    <row r="251" customFormat="false" ht="13" hidden="false" customHeight="false" outlineLevel="0" collapsed="false">
      <c r="A251" s="86" t="s">
        <v>691</v>
      </c>
      <c r="B251" s="86" t="s">
        <v>891</v>
      </c>
      <c r="C251" s="86" t="n">
        <v>381</v>
      </c>
      <c r="D251" s="86" t="n">
        <v>1</v>
      </c>
      <c r="E251" s="86" t="s">
        <v>696</v>
      </c>
      <c r="F251" s="86" t="n">
        <v>409</v>
      </c>
      <c r="G251" s="86" t="s">
        <v>853</v>
      </c>
      <c r="H251" s="86" t="n">
        <v>433</v>
      </c>
      <c r="I251" s="86" t="s">
        <v>1088</v>
      </c>
      <c r="J251" s="88" t="n">
        <v>16.2146674913371</v>
      </c>
    </row>
    <row r="252" customFormat="false" ht="13" hidden="false" customHeight="false" outlineLevel="0" collapsed="false">
      <c r="A252" s="86" t="s">
        <v>691</v>
      </c>
      <c r="B252" s="86" t="s">
        <v>891</v>
      </c>
      <c r="C252" s="86" t="n">
        <v>435</v>
      </c>
      <c r="D252" s="86" t="n">
        <v>1</v>
      </c>
      <c r="E252" s="86" t="s">
        <v>697</v>
      </c>
      <c r="F252" s="86" t="n">
        <v>221</v>
      </c>
      <c r="G252" s="86" t="s">
        <v>1089</v>
      </c>
      <c r="H252" s="86" t="n">
        <v>451</v>
      </c>
      <c r="I252" s="86" t="s">
        <v>892</v>
      </c>
      <c r="J252" s="88" t="n">
        <v>8.09486615348576</v>
      </c>
    </row>
    <row r="253" customFormat="false" ht="13" hidden="false" customHeight="false" outlineLevel="0" collapsed="false">
      <c r="A253" s="86" t="s">
        <v>691</v>
      </c>
      <c r="B253" s="86" t="s">
        <v>891</v>
      </c>
      <c r="C253" s="86" t="n">
        <v>736</v>
      </c>
      <c r="D253" s="86" t="n">
        <v>1</v>
      </c>
      <c r="E253" s="86" t="s">
        <v>700</v>
      </c>
      <c r="F253" s="86" t="n">
        <v>143</v>
      </c>
      <c r="G253" s="86" t="s">
        <v>863</v>
      </c>
      <c r="H253" s="86" t="n">
        <v>451</v>
      </c>
      <c r="I253" s="86" t="s">
        <v>892</v>
      </c>
      <c r="J253" s="88" t="n">
        <v>11.0746674913371</v>
      </c>
    </row>
    <row r="254" customFormat="false" ht="13" hidden="false" customHeight="false" outlineLevel="0" collapsed="false">
      <c r="A254" s="86" t="n">
        <v>10</v>
      </c>
      <c r="B254" s="86" t="s">
        <v>893</v>
      </c>
      <c r="C254" s="86" t="n">
        <v>388</v>
      </c>
      <c r="D254" s="86" t="n">
        <v>0</v>
      </c>
      <c r="E254" s="86" t="s">
        <v>83</v>
      </c>
      <c r="F254" s="86" t="n">
        <v>486</v>
      </c>
      <c r="G254" s="86" t="s">
        <v>894</v>
      </c>
      <c r="H254" s="86" t="n">
        <v>486</v>
      </c>
      <c r="I254" s="86" t="s">
        <v>894</v>
      </c>
      <c r="J254" s="88" t="n">
        <v>18.0259513944072</v>
      </c>
    </row>
    <row r="255" customFormat="false" ht="13" hidden="false" customHeight="false" outlineLevel="0" collapsed="false">
      <c r="A255" s="86" t="n">
        <v>10</v>
      </c>
      <c r="B255" s="86" t="s">
        <v>893</v>
      </c>
      <c r="C255" s="86" t="n">
        <v>459</v>
      </c>
      <c r="D255" s="86" t="n">
        <v>0</v>
      </c>
      <c r="E255" s="86" t="s">
        <v>1090</v>
      </c>
      <c r="F255" s="86" t="n">
        <v>486</v>
      </c>
      <c r="G255" s="86" t="s">
        <v>894</v>
      </c>
      <c r="H255" s="86" t="n">
        <v>486</v>
      </c>
      <c r="I255" s="86" t="s">
        <v>894</v>
      </c>
      <c r="J255" s="88" t="n">
        <v>16.963414277756</v>
      </c>
    </row>
    <row r="256" customFormat="false" ht="13" hidden="false" customHeight="false" outlineLevel="0" collapsed="false">
      <c r="A256" s="86" t="n">
        <v>10</v>
      </c>
      <c r="B256" s="86" t="s">
        <v>893</v>
      </c>
      <c r="C256" s="86" t="n">
        <v>745</v>
      </c>
      <c r="D256" s="86" t="n">
        <v>0</v>
      </c>
      <c r="E256" s="86" t="s">
        <v>94</v>
      </c>
      <c r="F256" s="86" t="n">
        <v>486</v>
      </c>
      <c r="G256" s="86" t="s">
        <v>894</v>
      </c>
      <c r="H256" s="86" t="n">
        <v>512</v>
      </c>
      <c r="I256" s="86" t="s">
        <v>896</v>
      </c>
      <c r="J256" s="88" t="n">
        <v>9.66289953564511</v>
      </c>
    </row>
    <row r="257" customFormat="false" ht="13" hidden="false" customHeight="false" outlineLevel="0" collapsed="false">
      <c r="A257" s="86" t="s">
        <v>683</v>
      </c>
      <c r="B257" s="86" t="s">
        <v>932</v>
      </c>
      <c r="C257" s="86" t="n">
        <v>771</v>
      </c>
      <c r="D257" s="86" t="n">
        <v>1</v>
      </c>
      <c r="E257" s="86" t="s">
        <v>684</v>
      </c>
      <c r="F257" s="86" t="n">
        <v>409</v>
      </c>
      <c r="G257" s="86" t="s">
        <v>853</v>
      </c>
      <c r="H257" s="86" t="n">
        <v>217</v>
      </c>
      <c r="I257" s="86" t="s">
        <v>935</v>
      </c>
      <c r="J257" s="88" t="n">
        <v>5.64443033941817</v>
      </c>
    </row>
    <row r="258" customFormat="false" ht="13" hidden="false" customHeight="false" outlineLevel="0" collapsed="false">
      <c r="A258" s="86" t="n">
        <v>18</v>
      </c>
      <c r="B258" s="86" t="s">
        <v>983</v>
      </c>
      <c r="C258" s="86" t="n">
        <v>906</v>
      </c>
      <c r="D258" s="86" t="n">
        <v>1</v>
      </c>
      <c r="E258" s="86" t="s">
        <v>160</v>
      </c>
      <c r="F258" s="86" t="n">
        <v>1730</v>
      </c>
      <c r="G258" s="86" t="s">
        <v>899</v>
      </c>
      <c r="H258" s="86" t="n">
        <v>1751</v>
      </c>
      <c r="I258" s="86" t="s">
        <v>1091</v>
      </c>
      <c r="J258" s="88" t="n">
        <v>18.0708951741384</v>
      </c>
    </row>
    <row r="259" customFormat="false" ht="13" hidden="false" customHeight="false" outlineLevel="0" collapsed="false">
      <c r="A259" s="86" t="n">
        <v>18</v>
      </c>
      <c r="B259" s="86" t="s">
        <v>983</v>
      </c>
      <c r="C259" s="86" t="n">
        <v>907</v>
      </c>
      <c r="D259" s="86" t="n">
        <v>2</v>
      </c>
      <c r="E259" s="86" t="s">
        <v>1092</v>
      </c>
      <c r="F259" s="86" t="n">
        <v>1779</v>
      </c>
      <c r="G259" s="86" t="s">
        <v>900</v>
      </c>
      <c r="H259" s="86" t="n">
        <v>143</v>
      </c>
      <c r="I259" s="86" t="s">
        <v>863</v>
      </c>
      <c r="J259" s="88" t="n">
        <v>35.5068141703552</v>
      </c>
    </row>
    <row r="260" customFormat="false" ht="13" hidden="false" customHeight="false" outlineLevel="0" collapsed="false">
      <c r="A260" s="86" t="n">
        <v>18</v>
      </c>
      <c r="B260" s="86" t="s">
        <v>983</v>
      </c>
      <c r="C260" s="86" t="n">
        <v>3043</v>
      </c>
      <c r="D260" s="86" t="n">
        <v>1</v>
      </c>
      <c r="E260" s="86" t="s">
        <v>1093</v>
      </c>
      <c r="F260" s="86" t="n">
        <v>143</v>
      </c>
      <c r="G260" s="86" t="s">
        <v>863</v>
      </c>
      <c r="H260" s="86" t="n">
        <v>1730</v>
      </c>
      <c r="I260" s="86" t="s">
        <v>899</v>
      </c>
      <c r="J260" s="88" t="n">
        <v>32.0922871252428</v>
      </c>
    </row>
    <row r="261" customFormat="false" ht="13" hidden="false" customHeight="false" outlineLevel="0" collapsed="false">
      <c r="A261" s="86" t="n">
        <v>18</v>
      </c>
      <c r="B261" s="86" t="s">
        <v>983</v>
      </c>
      <c r="C261" s="86" t="n">
        <v>3044</v>
      </c>
      <c r="D261" s="86" t="n">
        <v>1</v>
      </c>
      <c r="E261" s="86" t="s">
        <v>160</v>
      </c>
      <c r="F261" s="86" t="n">
        <v>1730</v>
      </c>
      <c r="G261" s="86" t="s">
        <v>899</v>
      </c>
      <c r="H261" s="86" t="n">
        <v>1751</v>
      </c>
      <c r="I261" s="86" t="s">
        <v>1091</v>
      </c>
      <c r="J261" s="88" t="n">
        <v>18.0708951741384</v>
      </c>
    </row>
    <row r="262" customFormat="false" ht="13" hidden="false" customHeight="false" outlineLevel="0" collapsed="false">
      <c r="A262" s="86" t="n">
        <v>18</v>
      </c>
      <c r="B262" s="86" t="s">
        <v>983</v>
      </c>
      <c r="C262" s="86" t="n">
        <v>235</v>
      </c>
      <c r="D262" s="86" t="n">
        <v>2</v>
      </c>
      <c r="E262" s="86" t="s">
        <v>147</v>
      </c>
      <c r="F262" s="86" t="n">
        <v>1751</v>
      </c>
      <c r="G262" s="86" t="s">
        <v>1091</v>
      </c>
      <c r="H262" s="86" t="n">
        <v>1779</v>
      </c>
      <c r="I262" s="86" t="s">
        <v>900</v>
      </c>
      <c r="J262" s="88" t="n">
        <v>17.9560191498247</v>
      </c>
    </row>
    <row r="263" customFormat="false" ht="13" hidden="false" customHeight="false" outlineLevel="0" collapsed="false">
      <c r="A263" s="86" t="n">
        <v>18</v>
      </c>
      <c r="B263" s="86" t="s">
        <v>983</v>
      </c>
      <c r="C263" s="86" t="n">
        <v>236</v>
      </c>
      <c r="D263" s="86" t="n">
        <v>2</v>
      </c>
      <c r="E263" s="86" t="s">
        <v>148</v>
      </c>
      <c r="F263" s="86" t="n">
        <v>1730</v>
      </c>
      <c r="G263" s="86" t="s">
        <v>899</v>
      </c>
      <c r="H263" s="86" t="n">
        <v>143</v>
      </c>
      <c r="I263" s="86" t="s">
        <v>863</v>
      </c>
      <c r="J263" s="88" t="n">
        <v>27.2430236497128</v>
      </c>
    </row>
    <row r="264" customFormat="false" ht="13" hidden="false" customHeight="false" outlineLevel="0" collapsed="false">
      <c r="A264" s="86" t="n">
        <v>18</v>
      </c>
      <c r="B264" s="86" t="s">
        <v>983</v>
      </c>
      <c r="C264" s="86" t="n">
        <v>247</v>
      </c>
      <c r="D264" s="86" t="n">
        <v>1</v>
      </c>
      <c r="E264" s="86" t="s">
        <v>154</v>
      </c>
      <c r="F264" s="86" t="n">
        <v>1779</v>
      </c>
      <c r="G264" s="86" t="s">
        <v>900</v>
      </c>
      <c r="H264" s="86" t="n">
        <v>9671</v>
      </c>
      <c r="I264" s="86" t="s">
        <v>1094</v>
      </c>
      <c r="J264" s="88" t="n">
        <v>0.612102877194118</v>
      </c>
    </row>
    <row r="265" customFormat="false" ht="13" hidden="false" customHeight="false" outlineLevel="0" collapsed="false">
      <c r="A265" s="86" t="n">
        <v>36</v>
      </c>
      <c r="B265" s="86" t="s">
        <v>985</v>
      </c>
      <c r="C265" s="86" t="n">
        <v>3021</v>
      </c>
      <c r="D265" s="86" t="n">
        <v>0</v>
      </c>
      <c r="E265" s="86" t="s">
        <v>292</v>
      </c>
      <c r="F265" s="86" t="n">
        <v>325</v>
      </c>
      <c r="G265" s="86" t="s">
        <v>858</v>
      </c>
      <c r="H265" s="86" t="n">
        <v>325</v>
      </c>
      <c r="I265" s="86" t="s">
        <v>858</v>
      </c>
      <c r="J265" s="88" t="n">
        <v>23.7648896961573</v>
      </c>
    </row>
    <row r="266" customFormat="false" ht="13" hidden="false" customHeight="false" outlineLevel="0" collapsed="false">
      <c r="A266" s="86" t="s">
        <v>753</v>
      </c>
      <c r="B266" s="86" t="s">
        <v>987</v>
      </c>
      <c r="C266" s="86" t="n">
        <v>320</v>
      </c>
      <c r="D266" s="86" t="n">
        <v>1</v>
      </c>
      <c r="E266" s="86" t="s">
        <v>756</v>
      </c>
      <c r="F266" s="86" t="n">
        <v>143</v>
      </c>
      <c r="G266" s="86" t="s">
        <v>863</v>
      </c>
      <c r="H266" s="86" t="n">
        <v>237</v>
      </c>
      <c r="I266" s="86" t="s">
        <v>918</v>
      </c>
      <c r="J266" s="88" t="n">
        <v>25.9712563846256</v>
      </c>
    </row>
    <row r="267" customFormat="false" ht="13" hidden="false" customHeight="false" outlineLevel="0" collapsed="false">
      <c r="A267" s="86" t="s">
        <v>753</v>
      </c>
      <c r="B267" s="86" t="s">
        <v>987</v>
      </c>
      <c r="C267" s="86" t="n">
        <v>717</v>
      </c>
      <c r="D267" s="86" t="n">
        <v>2</v>
      </c>
      <c r="E267" s="86" t="s">
        <v>763</v>
      </c>
      <c r="F267" s="86" t="n">
        <v>582</v>
      </c>
      <c r="G267" s="86" t="s">
        <v>1095</v>
      </c>
      <c r="H267" s="86" t="n">
        <v>409</v>
      </c>
      <c r="I267" s="86" t="s">
        <v>853</v>
      </c>
      <c r="J267" s="88" t="n">
        <v>17.6589617931844</v>
      </c>
    </row>
    <row r="268" customFormat="false" ht="13" hidden="false" customHeight="false" outlineLevel="0" collapsed="false">
      <c r="A268" s="86" t="s">
        <v>753</v>
      </c>
      <c r="B268" s="86" t="s">
        <v>987</v>
      </c>
      <c r="C268" s="86" t="n">
        <v>914</v>
      </c>
      <c r="D268" s="86" t="n">
        <v>1</v>
      </c>
      <c r="E268" s="86" t="s">
        <v>764</v>
      </c>
      <c r="F268" s="86" t="n">
        <v>31</v>
      </c>
      <c r="G268" s="86" t="s">
        <v>850</v>
      </c>
      <c r="H268" s="86" t="n">
        <v>583</v>
      </c>
      <c r="I268" s="86" t="s">
        <v>1096</v>
      </c>
      <c r="J268" s="88" t="n">
        <v>18.1432496213385</v>
      </c>
    </row>
    <row r="269" customFormat="false" ht="13" hidden="false" customHeight="false" outlineLevel="0" collapsed="false">
      <c r="A269" s="86" t="s">
        <v>706</v>
      </c>
      <c r="B269" s="86" t="s">
        <v>707</v>
      </c>
      <c r="C269" s="86" t="n">
        <v>631</v>
      </c>
      <c r="D269" s="86" t="n">
        <v>1</v>
      </c>
      <c r="E269" s="86" t="s">
        <v>708</v>
      </c>
      <c r="F269" s="86" t="n">
        <v>1961</v>
      </c>
      <c r="G269" s="86" t="s">
        <v>860</v>
      </c>
      <c r="H269" s="86" t="n">
        <v>1413</v>
      </c>
      <c r="I269" s="86" t="s">
        <v>991</v>
      </c>
      <c r="J269" s="88" t="n">
        <v>5.573880537161</v>
      </c>
    </row>
    <row r="270" customFormat="false" ht="13" hidden="false" customHeight="false" outlineLevel="0" collapsed="false">
      <c r="A270" s="86" t="n">
        <v>59</v>
      </c>
      <c r="B270" s="86" t="s">
        <v>1034</v>
      </c>
      <c r="C270" s="86" t="n">
        <v>573</v>
      </c>
      <c r="D270" s="86" t="n">
        <v>0</v>
      </c>
      <c r="E270" s="86" t="s">
        <v>427</v>
      </c>
      <c r="F270" s="86" t="n">
        <v>934</v>
      </c>
      <c r="G270" s="86" t="s">
        <v>861</v>
      </c>
      <c r="H270" s="86" t="n">
        <v>1669</v>
      </c>
      <c r="I270" s="86" t="s">
        <v>1097</v>
      </c>
      <c r="J270" s="88" t="n">
        <v>5.15551160382117</v>
      </c>
    </row>
    <row r="271" customFormat="false" ht="13" hidden="false" customHeight="false" outlineLevel="0" collapsed="false">
      <c r="A271" s="86" t="n">
        <v>59</v>
      </c>
      <c r="B271" s="86" t="s">
        <v>1034</v>
      </c>
      <c r="C271" s="86" t="n">
        <v>593</v>
      </c>
      <c r="D271" s="86" t="n">
        <v>0</v>
      </c>
      <c r="E271" s="86" t="s">
        <v>432</v>
      </c>
      <c r="F271" s="86" t="n">
        <v>1670</v>
      </c>
      <c r="G271" s="86" t="s">
        <v>1035</v>
      </c>
      <c r="H271" s="86" t="n">
        <v>934</v>
      </c>
      <c r="I271" s="86" t="s">
        <v>861</v>
      </c>
      <c r="J271" s="88" t="n">
        <v>5.28625305838873</v>
      </c>
    </row>
    <row r="272" customFormat="false" ht="13" hidden="false" customHeight="false" outlineLevel="0" collapsed="false">
      <c r="A272" s="86" t="n">
        <v>59</v>
      </c>
      <c r="B272" s="86" t="s">
        <v>1034</v>
      </c>
      <c r="C272" s="86" t="n">
        <v>720</v>
      </c>
      <c r="D272" s="86" t="n">
        <v>0</v>
      </c>
      <c r="E272" s="86" t="s">
        <v>1098</v>
      </c>
      <c r="F272" s="86" t="n">
        <v>934</v>
      </c>
      <c r="G272" s="86" t="s">
        <v>861</v>
      </c>
      <c r="H272" s="86" t="n">
        <v>9475</v>
      </c>
      <c r="I272" s="86" t="s">
        <v>1021</v>
      </c>
      <c r="J272" s="88" t="n">
        <v>3.269</v>
      </c>
    </row>
    <row r="273" customFormat="false" ht="13" hidden="false" customHeight="false" outlineLevel="0" collapsed="false">
      <c r="A273" s="86" t="n">
        <v>59</v>
      </c>
      <c r="B273" s="86" t="s">
        <v>1034</v>
      </c>
      <c r="C273" s="86" t="n">
        <v>937</v>
      </c>
      <c r="D273" s="86" t="n">
        <v>0</v>
      </c>
      <c r="E273" s="86" t="s">
        <v>436</v>
      </c>
      <c r="F273" s="86" t="n">
        <v>9673</v>
      </c>
      <c r="G273" s="86" t="s">
        <v>1020</v>
      </c>
      <c r="H273" s="86" t="n">
        <v>1670</v>
      </c>
      <c r="I273" s="86" t="s">
        <v>1035</v>
      </c>
      <c r="J273" s="88" t="n">
        <v>10.9996633393278</v>
      </c>
    </row>
    <row r="274" customFormat="false" ht="13" hidden="false" customHeight="false" outlineLevel="0" collapsed="false">
      <c r="A274" s="86" t="n">
        <v>82</v>
      </c>
      <c r="B274" s="86" t="s">
        <v>577</v>
      </c>
      <c r="C274" s="86" t="n">
        <v>212</v>
      </c>
      <c r="D274" s="86" t="n">
        <v>1</v>
      </c>
      <c r="E274" s="86" t="s">
        <v>579</v>
      </c>
      <c r="F274" s="86" t="n">
        <v>3440</v>
      </c>
      <c r="G274" s="86" t="s">
        <v>1099</v>
      </c>
      <c r="H274" s="86" t="n">
        <v>3102</v>
      </c>
      <c r="I274" s="86" t="s">
        <v>1100</v>
      </c>
      <c r="J274" s="88" t="n">
        <v>8.35835249291072</v>
      </c>
    </row>
    <row r="275" customFormat="false" ht="13" hidden="false" customHeight="false" outlineLevel="0" collapsed="false">
      <c r="A275" s="86" t="n">
        <v>15</v>
      </c>
      <c r="B275" s="86" t="s">
        <v>1101</v>
      </c>
      <c r="C275" s="86" t="n">
        <v>447</v>
      </c>
      <c r="D275" s="86" t="n">
        <v>0</v>
      </c>
      <c r="E275" s="86" t="s">
        <v>1102</v>
      </c>
      <c r="F275" s="86" t="n">
        <v>190</v>
      </c>
      <c r="G275" s="86" t="s">
        <v>1103</v>
      </c>
      <c r="H275" s="86" t="n">
        <v>190</v>
      </c>
      <c r="I275" s="86" t="s">
        <v>1103</v>
      </c>
      <c r="J275" s="88" t="n">
        <v>11.2923164168567</v>
      </c>
    </row>
    <row r="276" customFormat="false" ht="13" hidden="false" customHeight="false" outlineLevel="0" collapsed="false">
      <c r="A276" s="86" t="n">
        <v>15</v>
      </c>
      <c r="B276" s="86" t="s">
        <v>1101</v>
      </c>
      <c r="C276" s="86" t="n">
        <v>815</v>
      </c>
      <c r="D276" s="86" t="n">
        <v>0</v>
      </c>
      <c r="E276" s="86" t="s">
        <v>119</v>
      </c>
      <c r="F276" s="86" t="n">
        <v>143</v>
      </c>
      <c r="G276" s="86" t="s">
        <v>863</v>
      </c>
      <c r="H276" s="86" t="n">
        <v>396</v>
      </c>
      <c r="I276" s="86" t="s">
        <v>1104</v>
      </c>
      <c r="J276" s="88" t="n">
        <v>11.402099992417</v>
      </c>
    </row>
    <row r="277" customFormat="false" ht="13" hidden="false" customHeight="false" outlineLevel="0" collapsed="false">
      <c r="A277" s="86" t="n">
        <v>25</v>
      </c>
      <c r="B277" s="86" t="s">
        <v>1105</v>
      </c>
      <c r="C277" s="86" t="n">
        <v>2039</v>
      </c>
      <c r="D277" s="86" t="n">
        <v>0</v>
      </c>
      <c r="E277" s="86" t="s">
        <v>977</v>
      </c>
      <c r="F277" s="86" t="n">
        <v>779</v>
      </c>
      <c r="G277" s="86" t="s">
        <v>856</v>
      </c>
      <c r="H277" s="86" t="n">
        <v>779</v>
      </c>
      <c r="I277" s="86" t="s">
        <v>856</v>
      </c>
      <c r="J277" s="88" t="n">
        <v>5.58513830450728</v>
      </c>
    </row>
    <row r="278" customFormat="false" ht="13" hidden="false" customHeight="false" outlineLevel="0" collapsed="false">
      <c r="A278" s="86" t="n">
        <v>25</v>
      </c>
      <c r="B278" s="86" t="s">
        <v>1105</v>
      </c>
      <c r="C278" s="86" t="n">
        <v>2040</v>
      </c>
      <c r="D278" s="86" t="n">
        <v>0</v>
      </c>
      <c r="E278" s="86" t="s">
        <v>1106</v>
      </c>
      <c r="F278" s="86" t="n">
        <v>797</v>
      </c>
      <c r="G278" s="86" t="s">
        <v>879</v>
      </c>
      <c r="H278" s="86" t="n">
        <v>779</v>
      </c>
      <c r="I278" s="86" t="s">
        <v>856</v>
      </c>
      <c r="J278" s="88" t="n">
        <v>3.77354704383218</v>
      </c>
    </row>
    <row r="279" customFormat="false" ht="13" hidden="false" customHeight="false" outlineLevel="0" collapsed="false">
      <c r="A279" s="86" t="s">
        <v>703</v>
      </c>
      <c r="B279" s="86" t="s">
        <v>1029</v>
      </c>
      <c r="C279" s="86" t="n">
        <v>369</v>
      </c>
      <c r="D279" s="86" t="n">
        <v>1</v>
      </c>
      <c r="E279" s="86" t="s">
        <v>705</v>
      </c>
      <c r="F279" s="86" t="n">
        <v>143</v>
      </c>
      <c r="G279" s="86" t="s">
        <v>863</v>
      </c>
      <c r="H279" s="86" t="n">
        <v>366</v>
      </c>
      <c r="I279" s="86" t="s">
        <v>1030</v>
      </c>
      <c r="J279" s="88" t="n">
        <v>9.17569246847495</v>
      </c>
    </row>
    <row r="280" customFormat="false" ht="13" hidden="false" customHeight="false" outlineLevel="0" collapsed="false">
      <c r="A280" s="86" t="n">
        <v>9</v>
      </c>
      <c r="B280" s="86" t="s">
        <v>849</v>
      </c>
      <c r="C280" s="86" t="n">
        <v>377</v>
      </c>
      <c r="D280" s="86" t="n">
        <v>1</v>
      </c>
      <c r="E280" s="86" t="s">
        <v>68</v>
      </c>
      <c r="F280" s="86" t="n">
        <v>409</v>
      </c>
      <c r="G280" s="86" t="s">
        <v>853</v>
      </c>
      <c r="H280" s="86" t="n">
        <v>499</v>
      </c>
      <c r="I280" s="86" t="s">
        <v>1031</v>
      </c>
      <c r="J280" s="88" t="n">
        <v>11.6845075398122</v>
      </c>
    </row>
    <row r="281" customFormat="false" ht="13" hidden="false" customHeight="false" outlineLevel="0" collapsed="false">
      <c r="A281" s="86" t="n">
        <v>9</v>
      </c>
      <c r="B281" s="86" t="s">
        <v>849</v>
      </c>
      <c r="C281" s="86" t="n">
        <v>739</v>
      </c>
      <c r="D281" s="86" t="n">
        <v>1</v>
      </c>
      <c r="E281" s="86" t="s">
        <v>73</v>
      </c>
      <c r="F281" s="86" t="n">
        <v>43</v>
      </c>
      <c r="G281" s="86" t="s">
        <v>886</v>
      </c>
      <c r="H281" s="86" t="n">
        <v>499</v>
      </c>
      <c r="I281" s="86" t="s">
        <v>1031</v>
      </c>
      <c r="J281" s="88" t="n">
        <v>11.0807627477579</v>
      </c>
    </row>
    <row r="282" customFormat="false" ht="13" hidden="false" customHeight="false" outlineLevel="0" collapsed="false">
      <c r="A282" s="86" t="n">
        <v>14</v>
      </c>
      <c r="B282" s="86" t="s">
        <v>1032</v>
      </c>
      <c r="C282" s="86" t="n">
        <v>380</v>
      </c>
      <c r="D282" s="86" t="n">
        <v>0</v>
      </c>
      <c r="E282" s="86" t="s">
        <v>1107</v>
      </c>
      <c r="F282" s="86" t="n">
        <v>358</v>
      </c>
      <c r="G282" s="86" t="s">
        <v>882</v>
      </c>
      <c r="H282" s="86" t="n">
        <v>718</v>
      </c>
      <c r="I282" s="86" t="s">
        <v>873</v>
      </c>
      <c r="J282" s="88" t="n">
        <v>6.85085258305329</v>
      </c>
    </row>
    <row r="283" customFormat="false" ht="13" hidden="false" customHeight="false" outlineLevel="0" collapsed="false">
      <c r="A283" s="86" t="n">
        <v>34</v>
      </c>
      <c r="B283" s="86" t="s">
        <v>857</v>
      </c>
      <c r="C283" s="86" t="n">
        <v>427</v>
      </c>
      <c r="D283" s="86" t="n">
        <v>0</v>
      </c>
      <c r="E283" s="86" t="s">
        <v>269</v>
      </c>
      <c r="F283" s="86" t="n">
        <v>307</v>
      </c>
      <c r="G283" s="86" t="s">
        <v>1108</v>
      </c>
      <c r="H283" s="86" t="n">
        <v>325</v>
      </c>
      <c r="I283" s="86" t="s">
        <v>858</v>
      </c>
      <c r="J283" s="88" t="n">
        <v>6.41530251045093</v>
      </c>
    </row>
    <row r="284" customFormat="false" ht="13" hidden="false" customHeight="false" outlineLevel="0" collapsed="false">
      <c r="A284" s="86" t="n">
        <v>45</v>
      </c>
      <c r="B284" s="86" t="s">
        <v>929</v>
      </c>
      <c r="C284" s="86" t="n">
        <v>581</v>
      </c>
      <c r="D284" s="86" t="n">
        <v>2</v>
      </c>
      <c r="E284" s="86" t="s">
        <v>334</v>
      </c>
      <c r="F284" s="86" t="n">
        <v>1301</v>
      </c>
      <c r="G284" s="86" t="s">
        <v>930</v>
      </c>
      <c r="H284" s="86" t="n">
        <v>9673</v>
      </c>
      <c r="I284" s="86" t="s">
        <v>1020</v>
      </c>
      <c r="J284" s="88" t="n">
        <v>23.8833150016895</v>
      </c>
    </row>
    <row r="285" customFormat="false" ht="13" hidden="false" customHeight="false" outlineLevel="0" collapsed="false">
      <c r="A285" s="86" t="n">
        <v>45</v>
      </c>
      <c r="B285" s="86" t="s">
        <v>929</v>
      </c>
      <c r="C285" s="86" t="n">
        <v>872</v>
      </c>
      <c r="D285" s="86" t="n">
        <v>1</v>
      </c>
      <c r="E285" s="86" t="s">
        <v>340</v>
      </c>
      <c r="F285" s="86" t="n">
        <v>9475</v>
      </c>
      <c r="G285" s="86" t="s">
        <v>1021</v>
      </c>
      <c r="H285" s="86" t="n">
        <v>1301</v>
      </c>
      <c r="I285" s="86" t="s">
        <v>930</v>
      </c>
      <c r="J285" s="88" t="n">
        <v>15.0069998323962</v>
      </c>
    </row>
    <row r="286" customFormat="false" ht="13" hidden="false" customHeight="false" outlineLevel="0" collapsed="false">
      <c r="A286" s="86" t="n">
        <v>60</v>
      </c>
      <c r="B286" s="86" t="s">
        <v>1062</v>
      </c>
      <c r="C286" s="86" t="n">
        <v>173</v>
      </c>
      <c r="D286" s="86" t="n">
        <v>2</v>
      </c>
      <c r="E286" s="86" t="s">
        <v>446</v>
      </c>
      <c r="F286" s="86" t="n">
        <v>9673</v>
      </c>
      <c r="G286" s="86" t="s">
        <v>1020</v>
      </c>
      <c r="H286" s="86" t="n">
        <v>143</v>
      </c>
      <c r="I286" s="86" t="s">
        <v>863</v>
      </c>
      <c r="J286" s="88" t="n">
        <v>32.1747439140988</v>
      </c>
    </row>
    <row r="287" customFormat="false" ht="13" hidden="false" customHeight="false" outlineLevel="0" collapsed="false">
      <c r="A287" s="86" t="n">
        <v>60</v>
      </c>
      <c r="B287" s="86" t="s">
        <v>1062</v>
      </c>
      <c r="C287" s="86" t="n">
        <v>518</v>
      </c>
      <c r="D287" s="86" t="n">
        <v>2</v>
      </c>
      <c r="E287" s="86" t="s">
        <v>1109</v>
      </c>
      <c r="F287" s="86" t="n">
        <v>1622</v>
      </c>
      <c r="G287" s="86" t="s">
        <v>1077</v>
      </c>
      <c r="H287" s="86" t="n">
        <v>143</v>
      </c>
      <c r="I287" s="86" t="s">
        <v>863</v>
      </c>
      <c r="J287" s="88" t="n">
        <v>34.1297255719368</v>
      </c>
    </row>
    <row r="288" customFormat="false" ht="13" hidden="false" customHeight="false" outlineLevel="0" collapsed="false">
      <c r="A288" s="86" t="n">
        <v>60</v>
      </c>
      <c r="B288" s="86" t="s">
        <v>1062</v>
      </c>
      <c r="C288" s="86" t="n">
        <v>524</v>
      </c>
      <c r="D288" s="86" t="n">
        <v>2</v>
      </c>
      <c r="E288" s="86" t="s">
        <v>1110</v>
      </c>
      <c r="F288" s="86" t="n">
        <v>1622</v>
      </c>
      <c r="G288" s="86" t="s">
        <v>1077</v>
      </c>
      <c r="H288" s="86" t="n">
        <v>143</v>
      </c>
      <c r="I288" s="86" t="s">
        <v>863</v>
      </c>
      <c r="J288" s="88" t="n">
        <v>30.5284858098096</v>
      </c>
    </row>
    <row r="289" customFormat="false" ht="13" hidden="false" customHeight="false" outlineLevel="0" collapsed="false">
      <c r="A289" s="86" t="n">
        <v>60</v>
      </c>
      <c r="B289" s="86" t="s">
        <v>1062</v>
      </c>
      <c r="C289" s="86" t="n">
        <v>785</v>
      </c>
      <c r="D289" s="86" t="n">
        <v>1</v>
      </c>
      <c r="E289" s="86" t="s">
        <v>453</v>
      </c>
      <c r="F289" s="86" t="n">
        <v>143</v>
      </c>
      <c r="G289" s="86" t="s">
        <v>863</v>
      </c>
      <c r="H289" s="86" t="n">
        <v>1621</v>
      </c>
      <c r="I289" s="86" t="s">
        <v>1080</v>
      </c>
      <c r="J289" s="88" t="n">
        <v>30.7319317705425</v>
      </c>
    </row>
    <row r="290" customFormat="false" ht="13" hidden="false" customHeight="false" outlineLevel="0" collapsed="false">
      <c r="A290" s="86" t="n">
        <v>85</v>
      </c>
      <c r="B290" s="86" t="s">
        <v>1111</v>
      </c>
      <c r="C290" s="86" t="n">
        <v>192</v>
      </c>
      <c r="D290" s="86" t="n">
        <v>2</v>
      </c>
      <c r="E290" s="86" t="s">
        <v>596</v>
      </c>
      <c r="F290" s="86" t="n">
        <v>3336</v>
      </c>
      <c r="G290" s="86" t="s">
        <v>1112</v>
      </c>
      <c r="H290" s="86" t="n">
        <v>3097</v>
      </c>
      <c r="I290" s="86" t="s">
        <v>997</v>
      </c>
      <c r="J290" s="88" t="n">
        <v>5.37205741696906</v>
      </c>
    </row>
    <row r="291" customFormat="false" ht="13" hidden="false" customHeight="false" outlineLevel="0" collapsed="false">
      <c r="A291" s="86" t="n">
        <v>3</v>
      </c>
      <c r="B291" s="86" t="s">
        <v>884</v>
      </c>
      <c r="C291" s="86" t="n">
        <v>752</v>
      </c>
      <c r="D291" s="86" t="n">
        <v>2</v>
      </c>
      <c r="E291" s="86" t="s">
        <v>35</v>
      </c>
      <c r="F291" s="86" t="n">
        <v>96</v>
      </c>
      <c r="G291" s="86" t="s">
        <v>885</v>
      </c>
      <c r="H291" s="86" t="n">
        <v>143</v>
      </c>
      <c r="I291" s="86" t="s">
        <v>863</v>
      </c>
      <c r="J291" s="88" t="n">
        <v>7.87093985094246</v>
      </c>
    </row>
    <row r="292" customFormat="false" ht="13" hidden="false" customHeight="false" outlineLevel="0" collapsed="false">
      <c r="A292" s="86" t="n">
        <v>6</v>
      </c>
      <c r="B292" s="86" t="s">
        <v>888</v>
      </c>
      <c r="C292" s="86" t="n">
        <v>721</v>
      </c>
      <c r="D292" s="86" t="n">
        <v>2</v>
      </c>
      <c r="E292" s="86" t="s">
        <v>61</v>
      </c>
      <c r="F292" s="86" t="n">
        <v>433</v>
      </c>
      <c r="G292" s="86" t="s">
        <v>1088</v>
      </c>
      <c r="H292" s="86" t="n">
        <v>143</v>
      </c>
      <c r="I292" s="86" t="s">
        <v>863</v>
      </c>
      <c r="J292" s="88" t="n">
        <v>8.05373757747863</v>
      </c>
    </row>
    <row r="293" customFormat="false" ht="13" hidden="false" customHeight="false" outlineLevel="0" collapsed="false">
      <c r="A293" s="86" t="s">
        <v>691</v>
      </c>
      <c r="B293" s="86" t="s">
        <v>891</v>
      </c>
      <c r="C293" s="86" t="n">
        <v>729</v>
      </c>
      <c r="D293" s="86" t="n">
        <v>2</v>
      </c>
      <c r="E293" s="86" t="s">
        <v>699</v>
      </c>
      <c r="F293" s="86" t="n">
        <v>451</v>
      </c>
      <c r="G293" s="86" t="s">
        <v>892</v>
      </c>
      <c r="H293" s="86" t="n">
        <v>143</v>
      </c>
      <c r="I293" s="86" t="s">
        <v>863</v>
      </c>
      <c r="J293" s="88" t="n">
        <v>10.9353425706257</v>
      </c>
    </row>
    <row r="294" customFormat="false" ht="13" hidden="false" customHeight="false" outlineLevel="0" collapsed="false">
      <c r="A294" s="86" t="n">
        <v>10</v>
      </c>
      <c r="B294" s="86" t="s">
        <v>893</v>
      </c>
      <c r="C294" s="86" t="n">
        <v>467</v>
      </c>
      <c r="D294" s="86" t="n">
        <v>0</v>
      </c>
      <c r="E294" s="86" t="s">
        <v>91</v>
      </c>
      <c r="F294" s="86" t="n">
        <v>449</v>
      </c>
      <c r="G294" s="86" t="s">
        <v>980</v>
      </c>
      <c r="H294" s="86" t="n">
        <v>486</v>
      </c>
      <c r="I294" s="86" t="s">
        <v>894</v>
      </c>
      <c r="J294" s="88" t="n">
        <v>14.0292297534659</v>
      </c>
    </row>
    <row r="295" customFormat="false" ht="13" hidden="false" customHeight="false" outlineLevel="0" collapsed="false">
      <c r="A295" s="86" t="n">
        <v>10</v>
      </c>
      <c r="B295" s="86" t="s">
        <v>893</v>
      </c>
      <c r="C295" s="86" t="n">
        <v>3019</v>
      </c>
      <c r="D295" s="86" t="n">
        <v>0</v>
      </c>
      <c r="E295" s="86" t="s">
        <v>88</v>
      </c>
      <c r="F295" s="86" t="n">
        <v>486</v>
      </c>
      <c r="G295" s="86" t="s">
        <v>894</v>
      </c>
      <c r="H295" s="86" t="n">
        <v>486</v>
      </c>
      <c r="I295" s="86" t="s">
        <v>894</v>
      </c>
      <c r="J295" s="88" t="n">
        <v>15.9017168852958</v>
      </c>
    </row>
    <row r="296" customFormat="false" ht="13" hidden="false" customHeight="false" outlineLevel="0" collapsed="false">
      <c r="A296" s="86" t="n">
        <v>28</v>
      </c>
      <c r="B296" s="86" t="s">
        <v>222</v>
      </c>
      <c r="C296" s="86" t="n">
        <v>248</v>
      </c>
      <c r="D296" s="86" t="n">
        <v>0</v>
      </c>
      <c r="E296" s="86" t="s">
        <v>222</v>
      </c>
      <c r="F296" s="86" t="n">
        <v>1730</v>
      </c>
      <c r="G296" s="86" t="s">
        <v>899</v>
      </c>
      <c r="H296" s="86" t="n">
        <v>1779</v>
      </c>
      <c r="I296" s="86" t="s">
        <v>900</v>
      </c>
      <c r="J296" s="88" t="n">
        <v>37.1870625452783</v>
      </c>
    </row>
    <row r="297" customFormat="false" ht="13" hidden="false" customHeight="false" outlineLevel="0" collapsed="false">
      <c r="A297" s="86" t="n">
        <v>47</v>
      </c>
      <c r="B297" s="86" t="s">
        <v>1113</v>
      </c>
      <c r="C297" s="86" t="n">
        <v>412</v>
      </c>
      <c r="D297" s="86" t="n">
        <v>2</v>
      </c>
      <c r="E297" s="86" t="s">
        <v>1114</v>
      </c>
      <c r="F297" s="86" t="n">
        <v>1413</v>
      </c>
      <c r="G297" s="86" t="s">
        <v>991</v>
      </c>
      <c r="H297" s="86" t="n">
        <v>7349</v>
      </c>
      <c r="I297" s="86" t="s">
        <v>1115</v>
      </c>
      <c r="J297" s="88" t="n">
        <v>3.475</v>
      </c>
    </row>
    <row r="298" customFormat="false" ht="13" hidden="false" customHeight="false" outlineLevel="0" collapsed="false">
      <c r="A298" s="86" t="n">
        <v>74</v>
      </c>
      <c r="B298" s="86" t="s">
        <v>1116</v>
      </c>
      <c r="C298" s="86" t="n">
        <v>3013</v>
      </c>
      <c r="D298" s="86" t="n">
        <v>1</v>
      </c>
      <c r="E298" s="86" t="s">
        <v>490</v>
      </c>
      <c r="F298" s="86" t="n">
        <v>4121</v>
      </c>
      <c r="G298" s="86" t="s">
        <v>914</v>
      </c>
      <c r="H298" s="86" t="n">
        <v>9497</v>
      </c>
      <c r="I298" s="86" t="s">
        <v>1117</v>
      </c>
      <c r="J298" s="88" t="n">
        <v>12.2571627917754</v>
      </c>
    </row>
    <row r="299" customFormat="false" ht="13" hidden="false" customHeight="false" outlineLevel="0" collapsed="false">
      <c r="A299" s="86" t="n">
        <v>9</v>
      </c>
      <c r="B299" s="86" t="s">
        <v>849</v>
      </c>
      <c r="C299" s="86" t="n">
        <v>740</v>
      </c>
      <c r="D299" s="86" t="n">
        <v>1</v>
      </c>
      <c r="E299" s="86" t="s">
        <v>74</v>
      </c>
      <c r="F299" s="86" t="n">
        <v>43</v>
      </c>
      <c r="G299" s="86" t="s">
        <v>886</v>
      </c>
      <c r="H299" s="86" t="n">
        <v>499</v>
      </c>
      <c r="I299" s="86" t="s">
        <v>1031</v>
      </c>
      <c r="J299" s="88" t="n">
        <v>9.26880639057187</v>
      </c>
    </row>
    <row r="300" customFormat="false" ht="13" hidden="false" customHeight="false" outlineLevel="0" collapsed="false">
      <c r="A300" s="86" t="n">
        <v>9</v>
      </c>
      <c r="B300" s="86" t="s">
        <v>849</v>
      </c>
      <c r="C300" s="86" t="n">
        <v>1028</v>
      </c>
      <c r="D300" s="86" t="n">
        <v>2</v>
      </c>
      <c r="E300" s="86" t="s">
        <v>1118</v>
      </c>
      <c r="F300" s="86" t="n">
        <v>499</v>
      </c>
      <c r="G300" s="86" t="s">
        <v>1031</v>
      </c>
      <c r="H300" s="86" t="n">
        <v>43</v>
      </c>
      <c r="I300" s="86" t="s">
        <v>886</v>
      </c>
      <c r="J300" s="88" t="n">
        <v>11.4446993771878</v>
      </c>
    </row>
    <row r="301" customFormat="false" ht="13" hidden="false" customHeight="false" outlineLevel="0" collapsed="false">
      <c r="A301" s="86" t="n">
        <v>14</v>
      </c>
      <c r="B301" s="86" t="s">
        <v>1032</v>
      </c>
      <c r="C301" s="86" t="n">
        <v>402</v>
      </c>
      <c r="D301" s="86" t="n">
        <v>0</v>
      </c>
      <c r="E301" s="86" t="s">
        <v>113</v>
      </c>
      <c r="F301" s="86" t="n">
        <v>1956</v>
      </c>
      <c r="G301" s="86" t="s">
        <v>1119</v>
      </c>
      <c r="H301" s="86" t="n">
        <v>718</v>
      </c>
      <c r="I301" s="86" t="s">
        <v>873</v>
      </c>
      <c r="J301" s="88" t="n">
        <v>5.28286109025521</v>
      </c>
    </row>
    <row r="302" customFormat="false" ht="13" hidden="false" customHeight="false" outlineLevel="0" collapsed="false">
      <c r="A302" s="86" t="n">
        <v>24</v>
      </c>
      <c r="B302" s="86" t="s">
        <v>854</v>
      </c>
      <c r="C302" s="86" t="n">
        <v>849</v>
      </c>
      <c r="D302" s="86" t="n">
        <v>0</v>
      </c>
      <c r="E302" s="86" t="s">
        <v>219</v>
      </c>
      <c r="F302" s="86" t="n">
        <v>798</v>
      </c>
      <c r="G302" s="86" t="s">
        <v>855</v>
      </c>
      <c r="H302" s="86" t="n">
        <v>797</v>
      </c>
      <c r="I302" s="86" t="s">
        <v>879</v>
      </c>
      <c r="J302" s="88" t="n">
        <v>12.0202914216187</v>
      </c>
    </row>
    <row r="303" customFormat="false" ht="13" hidden="false" customHeight="false" outlineLevel="0" collapsed="false">
      <c r="A303" s="86" t="n">
        <v>27</v>
      </c>
      <c r="B303" s="86" t="s">
        <v>976</v>
      </c>
      <c r="C303" s="86" t="n">
        <v>2040</v>
      </c>
      <c r="D303" s="86" t="n">
        <v>0</v>
      </c>
      <c r="E303" s="86" t="s">
        <v>1106</v>
      </c>
      <c r="F303" s="86" t="n">
        <v>797</v>
      </c>
      <c r="G303" s="86" t="s">
        <v>879</v>
      </c>
      <c r="H303" s="86" t="n">
        <v>779</v>
      </c>
      <c r="I303" s="86" t="s">
        <v>856</v>
      </c>
      <c r="J303" s="88" t="n">
        <v>3.76969082916631</v>
      </c>
    </row>
    <row r="304" customFormat="false" ht="13" hidden="false" customHeight="false" outlineLevel="0" collapsed="false">
      <c r="A304" s="86" t="n">
        <v>27</v>
      </c>
      <c r="B304" s="86" t="s">
        <v>976</v>
      </c>
      <c r="C304" s="86" t="n">
        <v>2040</v>
      </c>
      <c r="D304" s="86" t="n">
        <v>1</v>
      </c>
      <c r="E304" s="86" t="s">
        <v>1106</v>
      </c>
      <c r="F304" s="86" t="n">
        <v>797</v>
      </c>
      <c r="G304" s="86" t="s">
        <v>879</v>
      </c>
      <c r="H304" s="86" t="n">
        <v>779</v>
      </c>
      <c r="I304" s="86" t="s">
        <v>856</v>
      </c>
      <c r="J304" s="88" t="n">
        <v>0</v>
      </c>
    </row>
    <row r="305" customFormat="false" ht="13" hidden="false" customHeight="false" outlineLevel="0" collapsed="false">
      <c r="A305" s="86" t="n">
        <v>47</v>
      </c>
      <c r="B305" s="86" t="s">
        <v>1113</v>
      </c>
      <c r="C305" s="86" t="n">
        <v>413</v>
      </c>
      <c r="D305" s="86" t="n">
        <v>1</v>
      </c>
      <c r="E305" s="86" t="s">
        <v>1120</v>
      </c>
      <c r="F305" s="86" t="n">
        <v>7349</v>
      </c>
      <c r="G305" s="86" t="s">
        <v>1115</v>
      </c>
      <c r="H305" s="86" t="n">
        <v>1413</v>
      </c>
      <c r="I305" s="86" t="s">
        <v>991</v>
      </c>
      <c r="J305" s="88" t="n">
        <v>3.229</v>
      </c>
    </row>
    <row r="306" customFormat="false" ht="13" hidden="false" customHeight="false" outlineLevel="0" collapsed="false">
      <c r="A306" s="86" t="n">
        <v>48</v>
      </c>
      <c r="B306" s="86" t="s">
        <v>1121</v>
      </c>
      <c r="C306" s="86" t="n">
        <v>521</v>
      </c>
      <c r="D306" s="86" t="n">
        <v>2</v>
      </c>
      <c r="E306" s="86" t="s">
        <v>366</v>
      </c>
      <c r="F306" s="86" t="n">
        <v>1150</v>
      </c>
      <c r="G306" s="86" t="s">
        <v>1122</v>
      </c>
      <c r="H306" s="86" t="n">
        <v>934</v>
      </c>
      <c r="I306" s="86" t="s">
        <v>861</v>
      </c>
      <c r="J306" s="88" t="n">
        <v>9.52181986126042</v>
      </c>
    </row>
    <row r="307" customFormat="false" ht="13" hidden="false" customHeight="false" outlineLevel="0" collapsed="false">
      <c r="A307" s="86" t="n">
        <v>91</v>
      </c>
      <c r="B307" s="86" t="s">
        <v>1123</v>
      </c>
      <c r="C307" s="86" t="n">
        <v>20</v>
      </c>
      <c r="D307" s="86" t="n">
        <v>0</v>
      </c>
      <c r="E307" s="86" t="s">
        <v>1124</v>
      </c>
      <c r="F307" s="86" t="n">
        <v>4276</v>
      </c>
      <c r="G307" s="86" t="s">
        <v>960</v>
      </c>
      <c r="H307" s="86" t="n">
        <v>4121</v>
      </c>
      <c r="I307" s="86" t="s">
        <v>914</v>
      </c>
      <c r="J307" s="88" t="n">
        <v>4.61360183008443</v>
      </c>
    </row>
    <row r="308" customFormat="false" ht="13" hidden="false" customHeight="false" outlineLevel="0" collapsed="false">
      <c r="A308" s="86" t="n">
        <v>91</v>
      </c>
      <c r="B308" s="86" t="s">
        <v>1123</v>
      </c>
      <c r="C308" s="86" t="n">
        <v>672</v>
      </c>
      <c r="D308" s="86" t="n">
        <v>0</v>
      </c>
      <c r="E308" s="86" t="s">
        <v>617</v>
      </c>
      <c r="F308" s="86" t="n">
        <v>4121</v>
      </c>
      <c r="G308" s="86" t="s">
        <v>914</v>
      </c>
      <c r="H308" s="86" t="n">
        <v>4121</v>
      </c>
      <c r="I308" s="86" t="s">
        <v>914</v>
      </c>
      <c r="J308" s="88" t="n">
        <v>18.5783169339198</v>
      </c>
    </row>
    <row r="309" customFormat="false" ht="13" hidden="false" customHeight="false" outlineLevel="0" collapsed="false">
      <c r="A309" s="86" t="s">
        <v>1125</v>
      </c>
      <c r="B309" s="86" t="s">
        <v>1126</v>
      </c>
      <c r="C309" s="86" t="n">
        <v>2059</v>
      </c>
      <c r="D309" s="86" t="n">
        <v>1</v>
      </c>
      <c r="E309" s="86" t="s">
        <v>1127</v>
      </c>
      <c r="F309" s="86" t="n">
        <v>45</v>
      </c>
      <c r="G309" s="86" t="s">
        <v>1128</v>
      </c>
      <c r="H309" s="86" t="n">
        <v>45</v>
      </c>
      <c r="I309" s="86" t="s">
        <v>1128</v>
      </c>
      <c r="J309" s="88" t="n">
        <v>7.2229476526334</v>
      </c>
    </row>
    <row r="310" customFormat="false" ht="13" hidden="false" customHeight="false" outlineLevel="0" collapsed="false">
      <c r="A310" s="86" t="s">
        <v>1125</v>
      </c>
      <c r="B310" s="86" t="s">
        <v>1126</v>
      </c>
      <c r="C310" s="86" t="n">
        <v>2063</v>
      </c>
      <c r="D310" s="86" t="n">
        <v>2</v>
      </c>
      <c r="E310" s="86" t="s">
        <v>1129</v>
      </c>
      <c r="F310" s="86" t="n">
        <v>45</v>
      </c>
      <c r="G310" s="86" t="s">
        <v>1128</v>
      </c>
      <c r="H310" s="86" t="s">
        <v>1130</v>
      </c>
      <c r="I310" s="86" t="s">
        <v>1131</v>
      </c>
      <c r="J310" s="88" t="n">
        <v>11.5993199683732</v>
      </c>
    </row>
    <row r="311" customFormat="false" ht="13" hidden="false" customHeight="false" outlineLevel="0" collapsed="false">
      <c r="A311" s="86" t="s">
        <v>683</v>
      </c>
      <c r="B311" s="86" t="s">
        <v>932</v>
      </c>
      <c r="C311" s="86" t="n">
        <v>295</v>
      </c>
      <c r="D311" s="86" t="n">
        <v>1</v>
      </c>
      <c r="E311" s="86" t="s">
        <v>686</v>
      </c>
      <c r="F311" s="86" t="n">
        <v>143</v>
      </c>
      <c r="G311" s="86" t="s">
        <v>863</v>
      </c>
      <c r="H311" s="86" t="n">
        <v>9659</v>
      </c>
      <c r="I311" s="86" t="s">
        <v>933</v>
      </c>
      <c r="J311" s="88" t="n">
        <v>3.85243033941817</v>
      </c>
    </row>
    <row r="312" customFormat="false" ht="13" hidden="false" customHeight="false" outlineLevel="0" collapsed="false">
      <c r="A312" s="86" t="n">
        <v>18</v>
      </c>
      <c r="B312" s="86" t="s">
        <v>983</v>
      </c>
      <c r="C312" s="86" t="n">
        <v>838</v>
      </c>
      <c r="D312" s="86" t="n">
        <v>1</v>
      </c>
      <c r="E312" s="86" t="s">
        <v>159</v>
      </c>
      <c r="F312" s="86" t="n">
        <v>1848</v>
      </c>
      <c r="G312" s="86" t="s">
        <v>1132</v>
      </c>
      <c r="H312" s="86" t="n">
        <v>1730</v>
      </c>
      <c r="I312" s="86" t="s">
        <v>899</v>
      </c>
      <c r="J312" s="88" t="n">
        <v>11.5918305645969</v>
      </c>
    </row>
    <row r="313" customFormat="false" ht="13" hidden="false" customHeight="false" outlineLevel="0" collapsed="false">
      <c r="A313" s="86" t="n">
        <v>18</v>
      </c>
      <c r="B313" s="86" t="s">
        <v>983</v>
      </c>
      <c r="C313" s="86" t="n">
        <v>253</v>
      </c>
      <c r="D313" s="86" t="n">
        <v>1</v>
      </c>
      <c r="E313" s="86" t="s">
        <v>155</v>
      </c>
      <c r="F313" s="86" t="n">
        <v>143</v>
      </c>
      <c r="G313" s="86" t="s">
        <v>863</v>
      </c>
      <c r="H313" s="86" t="n">
        <v>1751</v>
      </c>
      <c r="I313" s="86" t="s">
        <v>1091</v>
      </c>
      <c r="J313" s="88" t="n">
        <v>45.9054478238225</v>
      </c>
    </row>
    <row r="314" customFormat="false" ht="13" hidden="false" customHeight="false" outlineLevel="0" collapsed="false">
      <c r="A314" s="86" t="n">
        <v>18</v>
      </c>
      <c r="B314" s="86" t="s">
        <v>983</v>
      </c>
      <c r="C314" s="86" t="n">
        <v>758</v>
      </c>
      <c r="D314" s="86" t="n">
        <v>1</v>
      </c>
      <c r="E314" s="86" t="s">
        <v>157</v>
      </c>
      <c r="F314" s="86" t="n">
        <v>143</v>
      </c>
      <c r="G314" s="86" t="s">
        <v>863</v>
      </c>
      <c r="H314" s="86" t="n">
        <v>1730</v>
      </c>
      <c r="I314" s="86" t="s">
        <v>899</v>
      </c>
      <c r="J314" s="88" t="n">
        <v>32.0922871252428</v>
      </c>
    </row>
    <row r="315" customFormat="false" ht="13" hidden="false" customHeight="false" outlineLevel="0" collapsed="false">
      <c r="A315" s="86" t="n">
        <v>36</v>
      </c>
      <c r="B315" s="86" t="s">
        <v>985</v>
      </c>
      <c r="C315" s="86" t="n">
        <v>432</v>
      </c>
      <c r="D315" s="86" t="n">
        <v>0</v>
      </c>
      <c r="E315" s="86" t="s">
        <v>289</v>
      </c>
      <c r="F315" s="86" t="n">
        <v>325</v>
      </c>
      <c r="G315" s="86" t="s">
        <v>858</v>
      </c>
      <c r="H315" s="86" t="n">
        <v>325</v>
      </c>
      <c r="I315" s="86" t="s">
        <v>858</v>
      </c>
      <c r="J315" s="88" t="n">
        <v>12.8091402176495</v>
      </c>
    </row>
    <row r="316" customFormat="false" ht="13" hidden="false" customHeight="false" outlineLevel="0" collapsed="false">
      <c r="A316" s="86" t="s">
        <v>753</v>
      </c>
      <c r="B316" s="86" t="s">
        <v>987</v>
      </c>
      <c r="C316" s="86" t="n">
        <v>324</v>
      </c>
      <c r="D316" s="86" t="n">
        <v>1</v>
      </c>
      <c r="E316" s="86" t="s">
        <v>758</v>
      </c>
      <c r="F316" s="86" t="n">
        <v>143</v>
      </c>
      <c r="G316" s="86" t="s">
        <v>863</v>
      </c>
      <c r="H316" s="86" t="n">
        <v>348</v>
      </c>
      <c r="I316" s="86" t="s">
        <v>926</v>
      </c>
      <c r="J316" s="88" t="n">
        <v>23.8026940776181</v>
      </c>
    </row>
    <row r="317" customFormat="false" ht="13" hidden="false" customHeight="false" outlineLevel="0" collapsed="false">
      <c r="A317" s="86" t="s">
        <v>753</v>
      </c>
      <c r="B317" s="86" t="s">
        <v>987</v>
      </c>
      <c r="C317" s="86" t="n">
        <v>658</v>
      </c>
      <c r="D317" s="86" t="n">
        <v>2</v>
      </c>
      <c r="E317" s="86" t="s">
        <v>1133</v>
      </c>
      <c r="F317" s="86" t="n">
        <v>672</v>
      </c>
      <c r="G317" s="86" t="s">
        <v>1134</v>
      </c>
      <c r="H317" s="86" t="n">
        <v>31</v>
      </c>
      <c r="I317" s="86" t="s">
        <v>850</v>
      </c>
      <c r="J317" s="88" t="n">
        <v>15.1383558505335</v>
      </c>
    </row>
    <row r="318" customFormat="false" ht="13" hidden="false" customHeight="false" outlineLevel="0" collapsed="false">
      <c r="A318" s="86" t="n">
        <v>59</v>
      </c>
      <c r="B318" s="86" t="s">
        <v>1034</v>
      </c>
      <c r="C318" s="86" t="n">
        <v>534</v>
      </c>
      <c r="D318" s="86" t="n">
        <v>0</v>
      </c>
      <c r="E318" s="86" t="s">
        <v>422</v>
      </c>
      <c r="F318" s="86" t="n">
        <v>9673</v>
      </c>
      <c r="G318" s="86" t="s">
        <v>1020</v>
      </c>
      <c r="H318" s="86" t="n">
        <v>9475</v>
      </c>
      <c r="I318" s="86" t="s">
        <v>1021</v>
      </c>
      <c r="J318" s="88" t="n">
        <v>13.1236169936565</v>
      </c>
    </row>
    <row r="319" customFormat="false" ht="13" hidden="false" customHeight="false" outlineLevel="0" collapsed="false">
      <c r="A319" s="86" t="n">
        <v>59</v>
      </c>
      <c r="B319" s="86" t="s">
        <v>1034</v>
      </c>
      <c r="C319" s="86" t="n">
        <v>564</v>
      </c>
      <c r="D319" s="86" t="n">
        <v>0</v>
      </c>
      <c r="E319" s="86" t="s">
        <v>426</v>
      </c>
      <c r="F319" s="86" t="n">
        <v>934</v>
      </c>
      <c r="G319" s="86" t="s">
        <v>861</v>
      </c>
      <c r="H319" s="86" t="n">
        <v>9673</v>
      </c>
      <c r="I319" s="86" t="s">
        <v>1020</v>
      </c>
      <c r="J319" s="88" t="n">
        <v>8.39726318261561</v>
      </c>
    </row>
    <row r="320" customFormat="false" ht="13" hidden="false" customHeight="false" outlineLevel="0" collapsed="false">
      <c r="A320" s="86" t="n">
        <v>59</v>
      </c>
      <c r="B320" s="86" t="s">
        <v>1034</v>
      </c>
      <c r="C320" s="86" t="n">
        <v>944</v>
      </c>
      <c r="D320" s="86" t="n">
        <v>0</v>
      </c>
      <c r="E320" s="86" t="s">
        <v>439</v>
      </c>
      <c r="F320" s="86" t="n">
        <v>9673</v>
      </c>
      <c r="G320" s="86" t="s">
        <v>1020</v>
      </c>
      <c r="H320" s="86" t="n">
        <v>1670</v>
      </c>
      <c r="I320" s="86" t="s">
        <v>1035</v>
      </c>
      <c r="J320" s="88" t="n">
        <v>8.94384235678183</v>
      </c>
    </row>
    <row r="321" customFormat="false" ht="13" hidden="false" customHeight="false" outlineLevel="0" collapsed="false">
      <c r="A321" s="86" t="n">
        <v>59</v>
      </c>
      <c r="B321" s="86" t="s">
        <v>1034</v>
      </c>
      <c r="C321" s="86" t="n">
        <v>980</v>
      </c>
      <c r="D321" s="86" t="n">
        <v>0</v>
      </c>
      <c r="E321" s="86" t="s">
        <v>442</v>
      </c>
      <c r="F321" s="86" t="n">
        <v>934</v>
      </c>
      <c r="G321" s="86" t="s">
        <v>861</v>
      </c>
      <c r="H321" s="86" t="n">
        <v>9673</v>
      </c>
      <c r="I321" s="86" t="s">
        <v>1020</v>
      </c>
      <c r="J321" s="88" t="n">
        <v>13.9137582925733</v>
      </c>
    </row>
    <row r="322" customFormat="false" ht="13" hidden="false" customHeight="false" outlineLevel="0" collapsed="false">
      <c r="A322" s="86" t="n">
        <v>99</v>
      </c>
      <c r="B322" s="86" t="s">
        <v>1086</v>
      </c>
      <c r="C322" s="86" t="n">
        <v>131</v>
      </c>
      <c r="D322" s="86" t="n">
        <v>0</v>
      </c>
      <c r="E322" s="86" t="s">
        <v>667</v>
      </c>
      <c r="F322" s="86" t="n">
        <v>4107</v>
      </c>
      <c r="G322" s="86" t="s">
        <v>1087</v>
      </c>
      <c r="H322" s="86" t="n">
        <v>3034</v>
      </c>
      <c r="I322" s="86" t="s">
        <v>922</v>
      </c>
      <c r="J322" s="88" t="n">
        <v>2.71209338305634</v>
      </c>
    </row>
    <row r="323" customFormat="false" ht="13" hidden="false" customHeight="false" outlineLevel="0" collapsed="false">
      <c r="A323" s="86" t="n">
        <v>99</v>
      </c>
      <c r="B323" s="86" t="s">
        <v>1086</v>
      </c>
      <c r="C323" s="86" t="n">
        <v>133</v>
      </c>
      <c r="D323" s="86" t="n">
        <v>0</v>
      </c>
      <c r="E323" s="86" t="s">
        <v>669</v>
      </c>
      <c r="F323" s="86" t="n">
        <v>4107</v>
      </c>
      <c r="G323" s="86" t="s">
        <v>1087</v>
      </c>
      <c r="H323" s="86" t="n">
        <v>4107</v>
      </c>
      <c r="I323" s="86" t="s">
        <v>1087</v>
      </c>
      <c r="J323" s="88" t="n">
        <v>15.5197513266786</v>
      </c>
    </row>
    <row r="324" customFormat="false" ht="13" hidden="false" customHeight="false" outlineLevel="0" collapsed="false">
      <c r="A324" s="86" t="n">
        <v>99</v>
      </c>
      <c r="B324" s="86" t="s">
        <v>1086</v>
      </c>
      <c r="C324" s="86" t="n">
        <v>896</v>
      </c>
      <c r="D324" s="86" t="n">
        <v>0</v>
      </c>
      <c r="E324" s="86" t="s">
        <v>675</v>
      </c>
      <c r="F324" s="86" t="n">
        <v>4107</v>
      </c>
      <c r="G324" s="86" t="s">
        <v>1087</v>
      </c>
      <c r="H324" s="86" t="n">
        <v>3034</v>
      </c>
      <c r="I324" s="86" t="s">
        <v>922</v>
      </c>
      <c r="J324" s="88" t="n">
        <v>8.89806947267523</v>
      </c>
    </row>
    <row r="325" customFormat="false" ht="13" hidden="false" customHeight="false" outlineLevel="0" collapsed="false">
      <c r="A325" s="86" t="n">
        <v>47</v>
      </c>
      <c r="B325" s="86" t="s">
        <v>1113</v>
      </c>
      <c r="C325" s="86" t="n">
        <v>579</v>
      </c>
      <c r="D325" s="86" t="n">
        <v>2</v>
      </c>
      <c r="E325" s="86" t="s">
        <v>362</v>
      </c>
      <c r="F325" s="86" t="n">
        <v>1413</v>
      </c>
      <c r="G325" s="86" t="s">
        <v>991</v>
      </c>
      <c r="H325" s="86" t="n">
        <v>9673</v>
      </c>
      <c r="I325" s="86" t="s">
        <v>1020</v>
      </c>
      <c r="J325" s="88" t="n">
        <v>14.9641797868104</v>
      </c>
    </row>
    <row r="326" customFormat="false" ht="13" hidden="false" customHeight="false" outlineLevel="0" collapsed="false">
      <c r="A326" s="86" t="n">
        <v>47</v>
      </c>
      <c r="B326" s="86" t="s">
        <v>1113</v>
      </c>
      <c r="C326" s="86" t="n">
        <v>891</v>
      </c>
      <c r="D326" s="86" t="n">
        <v>1</v>
      </c>
      <c r="E326" s="86" t="s">
        <v>364</v>
      </c>
      <c r="F326" s="86" t="n">
        <v>9673</v>
      </c>
      <c r="G326" s="86" t="s">
        <v>1020</v>
      </c>
      <c r="H326" s="86" t="n">
        <v>1413</v>
      </c>
      <c r="I326" s="86" t="s">
        <v>991</v>
      </c>
      <c r="J326" s="88" t="n">
        <v>14.8225848398439</v>
      </c>
    </row>
    <row r="327" customFormat="false" ht="13" hidden="false" customHeight="false" outlineLevel="0" collapsed="false">
      <c r="A327" s="86" t="n">
        <v>35</v>
      </c>
      <c r="B327" s="86" t="s">
        <v>903</v>
      </c>
      <c r="C327" s="86" t="n">
        <v>562</v>
      </c>
      <c r="D327" s="86" t="n">
        <v>0</v>
      </c>
      <c r="E327" s="86" t="s">
        <v>1135</v>
      </c>
      <c r="F327" s="86" t="n">
        <v>278</v>
      </c>
      <c r="G327" s="86" t="s">
        <v>948</v>
      </c>
      <c r="H327" s="86" t="n">
        <v>325</v>
      </c>
      <c r="I327" s="86" t="s">
        <v>858</v>
      </c>
      <c r="J327" s="88" t="n">
        <v>7.20110031811286</v>
      </c>
    </row>
    <row r="328" customFormat="false" ht="13" hidden="false" customHeight="false" outlineLevel="0" collapsed="false">
      <c r="A328" s="86" t="n">
        <v>35</v>
      </c>
      <c r="B328" s="86" t="s">
        <v>903</v>
      </c>
      <c r="C328" s="86" t="n">
        <v>2025</v>
      </c>
      <c r="D328" s="86" t="n">
        <v>0</v>
      </c>
      <c r="E328" s="86" t="s">
        <v>1136</v>
      </c>
      <c r="F328" s="86" t="n">
        <v>325</v>
      </c>
      <c r="G328" s="86" t="s">
        <v>858</v>
      </c>
      <c r="H328" s="86" t="n">
        <v>325</v>
      </c>
      <c r="I328" s="86" t="s">
        <v>858</v>
      </c>
      <c r="J328" s="88" t="n">
        <v>27.0842966659184</v>
      </c>
    </row>
    <row r="329" customFormat="false" ht="13" hidden="false" customHeight="false" outlineLevel="0" collapsed="false">
      <c r="A329" s="86" t="n">
        <v>35</v>
      </c>
      <c r="B329" s="86" t="s">
        <v>903</v>
      </c>
      <c r="C329" s="86" t="n">
        <v>2052</v>
      </c>
      <c r="D329" s="86" t="n">
        <v>0</v>
      </c>
      <c r="E329" s="86" t="s">
        <v>285</v>
      </c>
      <c r="F329" s="86" t="n">
        <v>325</v>
      </c>
      <c r="G329" s="86" t="s">
        <v>858</v>
      </c>
      <c r="H329" s="86" t="n">
        <v>325</v>
      </c>
      <c r="I329" s="86" t="s">
        <v>858</v>
      </c>
      <c r="J329" s="88" t="n">
        <v>26.9091585892327</v>
      </c>
    </row>
    <row r="330" customFormat="false" ht="13" hidden="false" customHeight="false" outlineLevel="0" collapsed="false">
      <c r="A330" s="86" t="n">
        <v>37</v>
      </c>
      <c r="B330" s="86" t="s">
        <v>905</v>
      </c>
      <c r="C330" s="86" t="n">
        <v>633</v>
      </c>
      <c r="D330" s="86" t="n">
        <v>0</v>
      </c>
      <c r="E330" s="86" t="s">
        <v>298</v>
      </c>
      <c r="F330" s="86" t="n">
        <v>486</v>
      </c>
      <c r="G330" s="86" t="s">
        <v>894</v>
      </c>
      <c r="H330" s="86" t="n">
        <v>43</v>
      </c>
      <c r="I330" s="86" t="s">
        <v>886</v>
      </c>
      <c r="J330" s="88" t="n">
        <v>18.7933572284797</v>
      </c>
    </row>
    <row r="331" customFormat="false" ht="13" hidden="false" customHeight="false" outlineLevel="0" collapsed="false">
      <c r="A331" s="86" t="n">
        <v>37</v>
      </c>
      <c r="B331" s="86" t="s">
        <v>905</v>
      </c>
      <c r="C331" s="86" t="n">
        <v>880</v>
      </c>
      <c r="D331" s="86" t="n">
        <v>0</v>
      </c>
      <c r="E331" s="86" t="s">
        <v>301</v>
      </c>
      <c r="F331" s="86" t="n">
        <v>43</v>
      </c>
      <c r="G331" s="86" t="s">
        <v>886</v>
      </c>
      <c r="H331" s="86" t="n">
        <v>43</v>
      </c>
      <c r="I331" s="86" t="s">
        <v>886</v>
      </c>
      <c r="J331" s="88" t="n">
        <v>27.7192116658592</v>
      </c>
    </row>
    <row r="332" customFormat="false" ht="13" hidden="false" customHeight="false" outlineLevel="0" collapsed="false">
      <c r="A332" s="86" t="n">
        <v>40</v>
      </c>
      <c r="B332" s="86" t="s">
        <v>907</v>
      </c>
      <c r="C332" s="86" t="n">
        <v>661</v>
      </c>
      <c r="D332" s="86" t="n">
        <v>2</v>
      </c>
      <c r="E332" s="86" t="s">
        <v>739</v>
      </c>
      <c r="F332" s="86" t="n">
        <v>3047</v>
      </c>
      <c r="G332" s="86" t="s">
        <v>920</v>
      </c>
      <c r="H332" s="86" t="n">
        <v>3091</v>
      </c>
      <c r="I332" s="86" t="s">
        <v>961</v>
      </c>
      <c r="J332" s="88" t="n">
        <v>10.9332629761097</v>
      </c>
    </row>
    <row r="333" customFormat="false" ht="13" hidden="false" customHeight="false" outlineLevel="0" collapsed="false">
      <c r="A333" s="86" t="n">
        <v>40</v>
      </c>
      <c r="B333" s="86" t="s">
        <v>907</v>
      </c>
      <c r="C333" s="86" t="n">
        <v>681</v>
      </c>
      <c r="D333" s="86" t="n">
        <v>1</v>
      </c>
      <c r="E333" s="86" t="s">
        <v>1137</v>
      </c>
      <c r="F333" s="86" t="n">
        <v>3098</v>
      </c>
      <c r="G333" s="86" t="s">
        <v>1074</v>
      </c>
      <c r="H333" s="86" t="n">
        <v>3049</v>
      </c>
      <c r="I333" s="86" t="s">
        <v>1071</v>
      </c>
      <c r="J333" s="88" t="n">
        <v>12.7309345118761</v>
      </c>
    </row>
    <row r="334" customFormat="false" ht="13" hidden="false" customHeight="false" outlineLevel="0" collapsed="false">
      <c r="A334" s="86" t="n">
        <v>40</v>
      </c>
      <c r="B334" s="86" t="s">
        <v>907</v>
      </c>
      <c r="C334" s="86" t="n">
        <v>697</v>
      </c>
      <c r="D334" s="86" t="n">
        <v>2</v>
      </c>
      <c r="E334" s="86" t="s">
        <v>1138</v>
      </c>
      <c r="F334" s="86" t="n">
        <v>3087</v>
      </c>
      <c r="G334" s="86" t="s">
        <v>915</v>
      </c>
      <c r="H334" s="86" t="n">
        <v>237</v>
      </c>
      <c r="I334" s="86" t="s">
        <v>918</v>
      </c>
      <c r="J334" s="88" t="n">
        <v>11.1340624373621</v>
      </c>
    </row>
    <row r="335" customFormat="false" ht="13" hidden="false" customHeight="false" outlineLevel="0" collapsed="false">
      <c r="A335" s="86" t="n">
        <v>40</v>
      </c>
      <c r="B335" s="86" t="s">
        <v>907</v>
      </c>
      <c r="C335" s="86" t="n">
        <v>803</v>
      </c>
      <c r="D335" s="86" t="n">
        <v>1</v>
      </c>
      <c r="E335" s="86" t="s">
        <v>745</v>
      </c>
      <c r="F335" s="86" t="n">
        <v>3092</v>
      </c>
      <c r="G335" s="86" t="s">
        <v>1139</v>
      </c>
      <c r="H335" s="86" t="n">
        <v>4110</v>
      </c>
      <c r="I335" s="86" t="s">
        <v>925</v>
      </c>
      <c r="J335" s="88" t="n">
        <v>18.5998468382794</v>
      </c>
    </row>
    <row r="336" customFormat="false" ht="13" hidden="false" customHeight="false" outlineLevel="0" collapsed="false">
      <c r="A336" s="86" t="n">
        <v>40</v>
      </c>
      <c r="B336" s="86" t="s">
        <v>907</v>
      </c>
      <c r="C336" s="86" t="n">
        <v>1006</v>
      </c>
      <c r="D336" s="86" t="n">
        <v>1</v>
      </c>
      <c r="E336" s="86" t="s">
        <v>1140</v>
      </c>
      <c r="F336" s="86" t="n">
        <v>325</v>
      </c>
      <c r="G336" s="86" t="s">
        <v>858</v>
      </c>
      <c r="H336" s="86" t="n">
        <v>3047</v>
      </c>
      <c r="I336" s="86" t="s">
        <v>920</v>
      </c>
      <c r="J336" s="88" t="n">
        <v>19.9273736612105</v>
      </c>
    </row>
    <row r="337" customFormat="false" ht="13" hidden="false" customHeight="false" outlineLevel="0" collapsed="false">
      <c r="A337" s="86" t="n">
        <v>40</v>
      </c>
      <c r="B337" s="86" t="s">
        <v>907</v>
      </c>
      <c r="C337" s="86" t="n">
        <v>3</v>
      </c>
      <c r="D337" s="86" t="n">
        <v>1</v>
      </c>
      <c r="E337" s="86" t="s">
        <v>719</v>
      </c>
      <c r="F337" s="86" t="n">
        <v>4132</v>
      </c>
      <c r="G337" s="86" t="s">
        <v>928</v>
      </c>
      <c r="H337" s="86" t="n">
        <v>9672</v>
      </c>
      <c r="I337" s="86" t="s">
        <v>913</v>
      </c>
      <c r="J337" s="88" t="n">
        <v>18.6836101690739</v>
      </c>
    </row>
    <row r="338" customFormat="false" ht="13" hidden="false" customHeight="false" outlineLevel="0" collapsed="false">
      <c r="A338" s="86" t="n">
        <v>45</v>
      </c>
      <c r="B338" s="86" t="s">
        <v>929</v>
      </c>
      <c r="C338" s="86" t="n">
        <v>580</v>
      </c>
      <c r="D338" s="86" t="n">
        <v>2</v>
      </c>
      <c r="E338" s="86" t="s">
        <v>333</v>
      </c>
      <c r="F338" s="86" t="n">
        <v>1301</v>
      </c>
      <c r="G338" s="86" t="s">
        <v>930</v>
      </c>
      <c r="H338" s="86" t="n">
        <v>1352</v>
      </c>
      <c r="I338" s="86" t="s">
        <v>1079</v>
      </c>
      <c r="J338" s="88" t="n">
        <v>10.0521382018215</v>
      </c>
    </row>
    <row r="339" customFormat="false" ht="13" hidden="false" customHeight="false" outlineLevel="0" collapsed="false">
      <c r="A339" s="86" t="n">
        <v>45</v>
      </c>
      <c r="B339" s="86" t="s">
        <v>929</v>
      </c>
      <c r="C339" s="86" t="n">
        <v>582</v>
      </c>
      <c r="D339" s="86" t="n">
        <v>2</v>
      </c>
      <c r="E339" s="86" t="s">
        <v>335</v>
      </c>
      <c r="F339" s="86" t="n">
        <v>1301</v>
      </c>
      <c r="G339" s="86" t="s">
        <v>930</v>
      </c>
      <c r="H339" s="86" t="n">
        <v>9673</v>
      </c>
      <c r="I339" s="86" t="s">
        <v>1020</v>
      </c>
      <c r="J339" s="88" t="n">
        <v>25.4222047184528</v>
      </c>
    </row>
    <row r="340" customFormat="false" ht="13" hidden="false" customHeight="false" outlineLevel="0" collapsed="false">
      <c r="A340" s="86" t="n">
        <v>45</v>
      </c>
      <c r="B340" s="86" t="s">
        <v>929</v>
      </c>
      <c r="C340" s="86" t="n">
        <v>863</v>
      </c>
      <c r="D340" s="86" t="n">
        <v>2</v>
      </c>
      <c r="E340" s="86" t="s">
        <v>339</v>
      </c>
      <c r="F340" s="86" t="n">
        <v>1301</v>
      </c>
      <c r="G340" s="86" t="s">
        <v>930</v>
      </c>
      <c r="H340" s="86" t="n">
        <v>1643</v>
      </c>
      <c r="I340" s="86" t="s">
        <v>1141</v>
      </c>
      <c r="J340" s="88" t="n">
        <v>12.7277927401572</v>
      </c>
    </row>
    <row r="341" customFormat="false" ht="13" hidden="false" customHeight="false" outlineLevel="0" collapsed="false">
      <c r="A341" s="86" t="n">
        <v>60</v>
      </c>
      <c r="B341" s="86" t="s">
        <v>1062</v>
      </c>
      <c r="C341" s="86" t="n">
        <v>895</v>
      </c>
      <c r="D341" s="86" t="n">
        <v>2</v>
      </c>
      <c r="E341" s="86" t="s">
        <v>1142</v>
      </c>
      <c r="F341" s="86" t="n">
        <v>1700</v>
      </c>
      <c r="G341" s="86" t="s">
        <v>931</v>
      </c>
      <c r="H341" s="86" t="n">
        <v>143</v>
      </c>
      <c r="I341" s="86" t="s">
        <v>863</v>
      </c>
      <c r="J341" s="88" t="n">
        <v>24.1654766166631</v>
      </c>
    </row>
    <row r="342" customFormat="false" ht="13" hidden="false" customHeight="false" outlineLevel="0" collapsed="false">
      <c r="A342" s="86" t="s">
        <v>683</v>
      </c>
      <c r="B342" s="86" t="s">
        <v>932</v>
      </c>
      <c r="C342" s="86" t="n">
        <v>252</v>
      </c>
      <c r="D342" s="86" t="n">
        <v>1</v>
      </c>
      <c r="E342" s="86" t="s">
        <v>684</v>
      </c>
      <c r="F342" s="86" t="n">
        <v>409</v>
      </c>
      <c r="G342" s="86" t="s">
        <v>853</v>
      </c>
      <c r="H342" s="86" t="n">
        <v>9659</v>
      </c>
      <c r="I342" s="86" t="s">
        <v>933</v>
      </c>
      <c r="J342" s="88" t="n">
        <v>5.85743033941817</v>
      </c>
    </row>
    <row r="343" customFormat="false" ht="13" hidden="false" customHeight="false" outlineLevel="0" collapsed="false">
      <c r="A343" s="86" t="s">
        <v>683</v>
      </c>
      <c r="B343" s="86" t="s">
        <v>932</v>
      </c>
      <c r="C343" s="86" t="n">
        <v>287</v>
      </c>
      <c r="D343" s="86" t="n">
        <v>1</v>
      </c>
      <c r="E343" s="86" t="s">
        <v>685</v>
      </c>
      <c r="F343" s="86" t="n">
        <v>409</v>
      </c>
      <c r="G343" s="86" t="s">
        <v>853</v>
      </c>
      <c r="H343" s="86" t="n">
        <v>9659</v>
      </c>
      <c r="I343" s="86" t="s">
        <v>933</v>
      </c>
      <c r="J343" s="88" t="n">
        <v>6.7817914307353</v>
      </c>
    </row>
    <row r="344" customFormat="false" ht="13" hidden="false" customHeight="false" outlineLevel="0" collapsed="false">
      <c r="A344" s="86" t="n">
        <v>18</v>
      </c>
      <c r="B344" s="86" t="s">
        <v>983</v>
      </c>
      <c r="C344" s="86" t="n">
        <v>654</v>
      </c>
      <c r="D344" s="86" t="n">
        <v>1</v>
      </c>
      <c r="E344" s="86" t="s">
        <v>1143</v>
      </c>
      <c r="F344" s="86" t="n">
        <v>143</v>
      </c>
      <c r="G344" s="86" t="s">
        <v>863</v>
      </c>
      <c r="H344" s="86" t="n">
        <v>1880</v>
      </c>
      <c r="I344" s="86" t="s">
        <v>868</v>
      </c>
      <c r="J344" s="88" t="n">
        <v>17.9912875983114</v>
      </c>
    </row>
    <row r="345" customFormat="false" ht="13" hidden="false" customHeight="false" outlineLevel="0" collapsed="false">
      <c r="A345" s="86" t="n">
        <v>38</v>
      </c>
      <c r="B345" s="86" t="s">
        <v>302</v>
      </c>
      <c r="C345" s="86" t="n">
        <v>335</v>
      </c>
      <c r="D345" s="86" t="n">
        <v>0</v>
      </c>
      <c r="E345" s="86" t="s">
        <v>302</v>
      </c>
      <c r="F345" s="86" t="n">
        <v>576</v>
      </c>
      <c r="G345" s="86" t="s">
        <v>1144</v>
      </c>
      <c r="H345" s="86" t="n">
        <v>7034</v>
      </c>
      <c r="I345" s="86" t="s">
        <v>1145</v>
      </c>
      <c r="J345" s="88" t="n">
        <v>14.2162209402205</v>
      </c>
    </row>
    <row r="346" customFormat="false" ht="13" hidden="false" customHeight="false" outlineLevel="0" collapsed="false">
      <c r="A346" s="86" t="s">
        <v>753</v>
      </c>
      <c r="B346" s="86" t="s">
        <v>987</v>
      </c>
      <c r="C346" s="86" t="n">
        <v>293</v>
      </c>
      <c r="D346" s="86" t="n">
        <v>2</v>
      </c>
      <c r="E346" s="86" t="s">
        <v>755</v>
      </c>
      <c r="F346" s="86" t="n">
        <v>237</v>
      </c>
      <c r="G346" s="86" t="s">
        <v>918</v>
      </c>
      <c r="H346" s="86" t="n">
        <v>143</v>
      </c>
      <c r="I346" s="86" t="s">
        <v>863</v>
      </c>
      <c r="J346" s="88" t="n">
        <v>27.838531399491</v>
      </c>
    </row>
    <row r="347" customFormat="false" ht="13" hidden="false" customHeight="false" outlineLevel="0" collapsed="false">
      <c r="A347" s="86" t="s">
        <v>753</v>
      </c>
      <c r="B347" s="86" t="s">
        <v>987</v>
      </c>
      <c r="C347" s="86" t="n">
        <v>326</v>
      </c>
      <c r="D347" s="86" t="n">
        <v>1</v>
      </c>
      <c r="E347" s="86" t="s">
        <v>759</v>
      </c>
      <c r="F347" s="86" t="n">
        <v>42</v>
      </c>
      <c r="G347" s="86" t="s">
        <v>978</v>
      </c>
      <c r="H347" s="86" t="n">
        <v>143</v>
      </c>
      <c r="I347" s="86" t="s">
        <v>863</v>
      </c>
      <c r="J347" s="88" t="n">
        <v>0.93</v>
      </c>
    </row>
    <row r="348" customFormat="false" ht="13" hidden="false" customHeight="false" outlineLevel="0" collapsed="false">
      <c r="A348" s="86" t="s">
        <v>753</v>
      </c>
      <c r="B348" s="86" t="s">
        <v>987</v>
      </c>
      <c r="C348" s="86" t="n">
        <v>1015</v>
      </c>
      <c r="D348" s="86" t="n">
        <v>1</v>
      </c>
      <c r="E348" s="86" t="s">
        <v>1146</v>
      </c>
      <c r="F348" s="86" t="n">
        <v>42</v>
      </c>
      <c r="G348" s="86" t="s">
        <v>978</v>
      </c>
      <c r="H348" s="86" t="n">
        <v>583</v>
      </c>
      <c r="I348" s="86" t="s">
        <v>1096</v>
      </c>
      <c r="J348" s="88" t="n">
        <v>16.627876643038</v>
      </c>
    </row>
    <row r="349" customFormat="false" ht="13" hidden="false" customHeight="false" outlineLevel="0" collapsed="false">
      <c r="A349" s="86" t="s">
        <v>753</v>
      </c>
      <c r="B349" s="86" t="s">
        <v>987</v>
      </c>
      <c r="C349" s="86" t="n">
        <v>1017</v>
      </c>
      <c r="D349" s="86" t="n">
        <v>2</v>
      </c>
      <c r="E349" s="86" t="s">
        <v>1147</v>
      </c>
      <c r="F349" s="86" t="n">
        <v>325</v>
      </c>
      <c r="G349" s="86" t="s">
        <v>858</v>
      </c>
      <c r="H349" s="86" t="n">
        <v>409</v>
      </c>
      <c r="I349" s="86" t="s">
        <v>853</v>
      </c>
      <c r="J349" s="88" t="n">
        <v>26.3751729191456</v>
      </c>
    </row>
    <row r="350" customFormat="false" ht="13" hidden="false" customHeight="false" outlineLevel="0" collapsed="false">
      <c r="A350" s="86" t="n">
        <v>57</v>
      </c>
      <c r="B350" s="86" t="s">
        <v>408</v>
      </c>
      <c r="C350" s="86" t="n">
        <v>639</v>
      </c>
      <c r="D350" s="86" t="n">
        <v>2</v>
      </c>
      <c r="E350" s="86" t="s">
        <v>409</v>
      </c>
      <c r="F350" s="86" t="n">
        <v>1068</v>
      </c>
      <c r="G350" s="86" t="s">
        <v>865</v>
      </c>
      <c r="H350" s="86" t="n">
        <v>9673</v>
      </c>
      <c r="I350" s="86" t="s">
        <v>1020</v>
      </c>
      <c r="J350" s="88" t="n">
        <v>22.2011676995118</v>
      </c>
    </row>
    <row r="351" customFormat="false" ht="13" hidden="false" customHeight="false" outlineLevel="0" collapsed="false">
      <c r="A351" s="86" t="n">
        <v>57</v>
      </c>
      <c r="B351" s="86" t="s">
        <v>408</v>
      </c>
      <c r="C351" s="86" t="n">
        <v>800</v>
      </c>
      <c r="D351" s="86" t="n">
        <v>1</v>
      </c>
      <c r="E351" s="86" t="s">
        <v>1148</v>
      </c>
      <c r="F351" s="86" t="n">
        <v>9673</v>
      </c>
      <c r="G351" s="86" t="s">
        <v>1020</v>
      </c>
      <c r="H351" s="86" t="n">
        <v>1068</v>
      </c>
      <c r="I351" s="86" t="s">
        <v>865</v>
      </c>
      <c r="J351" s="88" t="n">
        <v>46.9388918051746</v>
      </c>
    </row>
    <row r="352" customFormat="false" ht="13" hidden="false" customHeight="false" outlineLevel="0" collapsed="false">
      <c r="A352" s="86" t="n">
        <v>57</v>
      </c>
      <c r="B352" s="86" t="s">
        <v>408</v>
      </c>
      <c r="C352" s="86" t="n">
        <v>859</v>
      </c>
      <c r="D352" s="86" t="n">
        <v>1</v>
      </c>
      <c r="E352" s="86" t="s">
        <v>411</v>
      </c>
      <c r="F352" s="86" t="n">
        <v>9673</v>
      </c>
      <c r="G352" s="86" t="s">
        <v>1020</v>
      </c>
      <c r="H352" s="86" t="n">
        <v>1842</v>
      </c>
      <c r="I352" s="86" t="s">
        <v>1149</v>
      </c>
      <c r="J352" s="88" t="n">
        <v>26.2474190894524</v>
      </c>
    </row>
    <row r="353" customFormat="false" ht="13" hidden="false" customHeight="false" outlineLevel="0" collapsed="false">
      <c r="A353" s="86" t="n">
        <v>59</v>
      </c>
      <c r="B353" s="86" t="s">
        <v>1034</v>
      </c>
      <c r="C353" s="86" t="n">
        <v>537</v>
      </c>
      <c r="D353" s="86" t="n">
        <v>0</v>
      </c>
      <c r="E353" s="86" t="s">
        <v>423</v>
      </c>
      <c r="F353" s="86" t="n">
        <v>9673</v>
      </c>
      <c r="G353" s="86" t="s">
        <v>1020</v>
      </c>
      <c r="H353" s="86" t="n">
        <v>934</v>
      </c>
      <c r="I353" s="86" t="s">
        <v>861</v>
      </c>
      <c r="J353" s="88" t="n">
        <v>6.97686947514928</v>
      </c>
    </row>
    <row r="354" customFormat="false" ht="13" hidden="false" customHeight="false" outlineLevel="0" collapsed="false">
      <c r="A354" s="86" t="n">
        <v>9</v>
      </c>
      <c r="B354" s="86" t="s">
        <v>849</v>
      </c>
      <c r="C354" s="86" t="n">
        <v>357</v>
      </c>
      <c r="D354" s="86" t="n">
        <v>2</v>
      </c>
      <c r="E354" s="86" t="s">
        <v>67</v>
      </c>
      <c r="F354" s="86" t="n">
        <v>499</v>
      </c>
      <c r="G354" s="86" t="s">
        <v>1031</v>
      </c>
      <c r="H354" s="86" t="n">
        <v>409</v>
      </c>
      <c r="I354" s="86" t="s">
        <v>853</v>
      </c>
      <c r="J354" s="88" t="n">
        <v>12.5563741056227</v>
      </c>
    </row>
    <row r="355" customFormat="false" ht="13" hidden="false" customHeight="false" outlineLevel="0" collapsed="false">
      <c r="A355" s="86" t="n">
        <v>9</v>
      </c>
      <c r="B355" s="86" t="s">
        <v>849</v>
      </c>
      <c r="C355" s="86" t="n">
        <v>727</v>
      </c>
      <c r="D355" s="86" t="n">
        <v>2</v>
      </c>
      <c r="E355" s="86" t="s">
        <v>72</v>
      </c>
      <c r="F355" s="86" t="n">
        <v>499</v>
      </c>
      <c r="G355" s="86" t="s">
        <v>1031</v>
      </c>
      <c r="H355" s="86" t="n">
        <v>43</v>
      </c>
      <c r="I355" s="86" t="s">
        <v>886</v>
      </c>
      <c r="J355" s="88" t="n">
        <v>10.1375042218682</v>
      </c>
    </row>
    <row r="356" customFormat="false" ht="13" hidden="false" customHeight="false" outlineLevel="0" collapsed="false">
      <c r="A356" s="86" t="n">
        <v>9</v>
      </c>
      <c r="B356" s="86" t="s">
        <v>849</v>
      </c>
      <c r="C356" s="86" t="n">
        <v>750</v>
      </c>
      <c r="D356" s="86" t="n">
        <v>1</v>
      </c>
      <c r="E356" s="86" t="s">
        <v>1150</v>
      </c>
      <c r="F356" s="86" t="n">
        <v>409</v>
      </c>
      <c r="G356" s="86" t="s">
        <v>853</v>
      </c>
      <c r="H356" s="86" t="n">
        <v>507</v>
      </c>
      <c r="I356" s="86" t="s">
        <v>1151</v>
      </c>
      <c r="J356" s="88" t="n">
        <v>15.4461253050531</v>
      </c>
    </row>
    <row r="357" customFormat="false" ht="13" hidden="false" customHeight="false" outlineLevel="0" collapsed="false">
      <c r="A357" s="86" t="n">
        <v>9</v>
      </c>
      <c r="B357" s="86" t="s">
        <v>849</v>
      </c>
      <c r="C357" s="86" t="n">
        <v>804</v>
      </c>
      <c r="D357" s="86" t="n">
        <v>2</v>
      </c>
      <c r="E357" s="86" t="s">
        <v>76</v>
      </c>
      <c r="F357" s="86" t="n">
        <v>494</v>
      </c>
      <c r="G357" s="86" t="s">
        <v>852</v>
      </c>
      <c r="H357" s="86" t="n">
        <v>43</v>
      </c>
      <c r="I357" s="86" t="s">
        <v>886</v>
      </c>
      <c r="J357" s="88" t="n">
        <v>13.9073789470729</v>
      </c>
    </row>
    <row r="358" customFormat="false" ht="13" hidden="false" customHeight="false" outlineLevel="0" collapsed="false">
      <c r="A358" s="86" t="n">
        <v>24</v>
      </c>
      <c r="B358" s="86" t="s">
        <v>854</v>
      </c>
      <c r="C358" s="86" t="n">
        <v>496</v>
      </c>
      <c r="D358" s="86" t="n">
        <v>0</v>
      </c>
      <c r="E358" s="86" t="s">
        <v>216</v>
      </c>
      <c r="F358" s="86" t="n">
        <v>798</v>
      </c>
      <c r="G358" s="86" t="s">
        <v>855</v>
      </c>
      <c r="H358" s="86" t="n">
        <v>798</v>
      </c>
      <c r="I358" s="86" t="s">
        <v>855</v>
      </c>
      <c r="J358" s="88" t="n">
        <v>8.08832019695351</v>
      </c>
    </row>
    <row r="359" customFormat="false" ht="13" hidden="false" customHeight="false" outlineLevel="0" collapsed="false">
      <c r="A359" s="86" t="n">
        <v>24</v>
      </c>
      <c r="B359" s="86" t="s">
        <v>854</v>
      </c>
      <c r="C359" s="86" t="n">
        <v>497</v>
      </c>
      <c r="D359" s="86" t="n">
        <v>0</v>
      </c>
      <c r="E359" s="86" t="s">
        <v>217</v>
      </c>
      <c r="F359" s="86" t="n">
        <v>798</v>
      </c>
      <c r="G359" s="86" t="s">
        <v>855</v>
      </c>
      <c r="H359" s="86" t="n">
        <v>797</v>
      </c>
      <c r="I359" s="86" t="s">
        <v>879</v>
      </c>
      <c r="J359" s="88" t="n">
        <v>8.8658024124196</v>
      </c>
    </row>
    <row r="360" customFormat="false" ht="13" hidden="false" customHeight="false" outlineLevel="0" collapsed="false">
      <c r="A360" s="86" t="n">
        <v>34</v>
      </c>
      <c r="B360" s="86" t="s">
        <v>857</v>
      </c>
      <c r="C360" s="86" t="n">
        <v>424</v>
      </c>
      <c r="D360" s="86" t="n">
        <v>0</v>
      </c>
      <c r="E360" s="86" t="s">
        <v>266</v>
      </c>
      <c r="F360" s="86" t="n">
        <v>325</v>
      </c>
      <c r="G360" s="86" t="s">
        <v>858</v>
      </c>
      <c r="H360" s="86" t="n">
        <v>325</v>
      </c>
      <c r="I360" s="86" t="s">
        <v>858</v>
      </c>
      <c r="J360" s="88" t="n">
        <v>13.8563613293075</v>
      </c>
    </row>
    <row r="361" customFormat="false" ht="13" hidden="false" customHeight="false" outlineLevel="0" collapsed="false">
      <c r="A361" s="86" t="n">
        <v>86</v>
      </c>
      <c r="B361" s="86" t="s">
        <v>994</v>
      </c>
      <c r="C361" s="86" t="n">
        <v>21</v>
      </c>
      <c r="D361" s="86" t="n">
        <v>1</v>
      </c>
      <c r="E361" s="86" t="s">
        <v>597</v>
      </c>
      <c r="F361" s="86" t="n">
        <v>325</v>
      </c>
      <c r="G361" s="86" t="s">
        <v>858</v>
      </c>
      <c r="H361" s="86" t="n">
        <v>3097</v>
      </c>
      <c r="I361" s="86" t="s">
        <v>997</v>
      </c>
      <c r="J361" s="88" t="n">
        <v>6.77921813053185</v>
      </c>
    </row>
    <row r="362" customFormat="false" ht="13" hidden="false" customHeight="false" outlineLevel="0" collapsed="false">
      <c r="A362" s="86" t="n">
        <v>86</v>
      </c>
      <c r="B362" s="86" t="s">
        <v>994</v>
      </c>
      <c r="C362" s="86" t="n">
        <v>74</v>
      </c>
      <c r="D362" s="86" t="n">
        <v>1</v>
      </c>
      <c r="E362" s="86" t="s">
        <v>598</v>
      </c>
      <c r="F362" s="86" t="n">
        <v>3308</v>
      </c>
      <c r="G362" s="86" t="s">
        <v>996</v>
      </c>
      <c r="H362" s="86" t="n">
        <v>3478</v>
      </c>
      <c r="I362" s="86" t="s">
        <v>995</v>
      </c>
      <c r="J362" s="88" t="n">
        <v>18.2394493578377</v>
      </c>
    </row>
    <row r="363" customFormat="false" ht="13" hidden="false" customHeight="false" outlineLevel="0" collapsed="false">
      <c r="A363" s="86" t="n">
        <v>86</v>
      </c>
      <c r="B363" s="86" t="s">
        <v>994</v>
      </c>
      <c r="C363" s="86" t="n">
        <v>93</v>
      </c>
      <c r="D363" s="86" t="n">
        <v>2</v>
      </c>
      <c r="E363" s="86" t="s">
        <v>602</v>
      </c>
      <c r="F363" s="86" t="n">
        <v>9450</v>
      </c>
      <c r="G363" s="86" t="s">
        <v>986</v>
      </c>
      <c r="H363" s="86" t="n">
        <v>3308</v>
      </c>
      <c r="I363" s="86" t="s">
        <v>996</v>
      </c>
      <c r="J363" s="88" t="n">
        <v>17.1073258250053</v>
      </c>
    </row>
    <row r="364" customFormat="false" ht="13" hidden="false" customHeight="false" outlineLevel="0" collapsed="false">
      <c r="A364" s="86" t="n">
        <v>86</v>
      </c>
      <c r="B364" s="86" t="s">
        <v>994</v>
      </c>
      <c r="C364" s="86" t="n">
        <v>1084</v>
      </c>
      <c r="D364" s="86" t="n">
        <v>2</v>
      </c>
      <c r="E364" s="86" t="s">
        <v>1152</v>
      </c>
      <c r="F364" s="86" t="n">
        <v>9022</v>
      </c>
      <c r="G364" s="86" t="s">
        <v>1153</v>
      </c>
      <c r="H364" s="86" t="n">
        <v>9472</v>
      </c>
      <c r="I364" s="86" t="s">
        <v>1070</v>
      </c>
      <c r="J364" s="88" t="n">
        <v>3.00168636392017</v>
      </c>
    </row>
    <row r="365" customFormat="false" ht="13" hidden="false" customHeight="false" outlineLevel="0" collapsed="false">
      <c r="A365" s="86" t="n">
        <v>91</v>
      </c>
      <c r="B365" s="86" t="s">
        <v>1123</v>
      </c>
      <c r="C365" s="86" t="n">
        <v>114</v>
      </c>
      <c r="D365" s="86" t="n">
        <v>0</v>
      </c>
      <c r="E365" s="86" t="s">
        <v>615</v>
      </c>
      <c r="F365" s="86" t="n">
        <v>3048</v>
      </c>
      <c r="G365" s="86" t="s">
        <v>1154</v>
      </c>
      <c r="H365" s="86" t="n">
        <v>4149</v>
      </c>
      <c r="I365" s="86" t="s">
        <v>1155</v>
      </c>
      <c r="J365" s="88" t="n">
        <v>5.75185806052056</v>
      </c>
    </row>
    <row r="366" customFormat="false" ht="13" hidden="false" customHeight="false" outlineLevel="0" collapsed="false">
      <c r="A366" s="86" t="n">
        <v>91</v>
      </c>
      <c r="B366" s="86" t="s">
        <v>1123</v>
      </c>
      <c r="C366" s="86" t="n">
        <v>120</v>
      </c>
      <c r="D366" s="86" t="n">
        <v>0</v>
      </c>
      <c r="E366" s="86" t="s">
        <v>1156</v>
      </c>
      <c r="F366" s="86" t="n">
        <v>4148</v>
      </c>
      <c r="G366" s="86" t="s">
        <v>1157</v>
      </c>
      <c r="H366" s="86" t="n">
        <v>4121</v>
      </c>
      <c r="I366" s="86" t="s">
        <v>914</v>
      </c>
      <c r="J366" s="88" t="n">
        <v>5.87760242379424</v>
      </c>
    </row>
    <row r="367" customFormat="false" ht="13" hidden="false" customHeight="false" outlineLevel="0" collapsed="false">
      <c r="A367" s="86" t="n">
        <v>91</v>
      </c>
      <c r="B367" s="86" t="s">
        <v>1123</v>
      </c>
      <c r="C367" s="86" t="n">
        <v>990</v>
      </c>
      <c r="D367" s="86" t="n">
        <v>0</v>
      </c>
      <c r="E367" s="86" t="s">
        <v>618</v>
      </c>
      <c r="F367" s="86" t="n">
        <v>4121</v>
      </c>
      <c r="G367" s="86" t="s">
        <v>914</v>
      </c>
      <c r="H367" s="86" t="n">
        <v>4276</v>
      </c>
      <c r="I367" s="86" t="s">
        <v>960</v>
      </c>
      <c r="J367" s="88" t="n">
        <v>4.44988006303989</v>
      </c>
    </row>
    <row r="368" customFormat="false" ht="13" hidden="false" customHeight="false" outlineLevel="0" collapsed="false">
      <c r="A368" s="86" t="s">
        <v>678</v>
      </c>
      <c r="B368" s="86" t="s">
        <v>1036</v>
      </c>
      <c r="C368" s="86" t="n">
        <v>875</v>
      </c>
      <c r="D368" s="86" t="n">
        <v>1</v>
      </c>
      <c r="E368" s="86" t="s">
        <v>679</v>
      </c>
      <c r="F368" s="86" t="n">
        <v>1</v>
      </c>
      <c r="G368" s="86" t="s">
        <v>1037</v>
      </c>
      <c r="H368" s="86" t="n">
        <v>35</v>
      </c>
      <c r="I368" s="86" t="s">
        <v>999</v>
      </c>
      <c r="J368" s="88" t="n">
        <v>7.90242239454059</v>
      </c>
    </row>
    <row r="369" customFormat="false" ht="13" hidden="false" customHeight="false" outlineLevel="0" collapsed="false">
      <c r="A369" s="86" t="s">
        <v>678</v>
      </c>
      <c r="B369" s="86" t="s">
        <v>1036</v>
      </c>
      <c r="C369" s="86" t="n">
        <v>876</v>
      </c>
      <c r="D369" s="86" t="n">
        <v>2</v>
      </c>
      <c r="E369" s="86" t="s">
        <v>680</v>
      </c>
      <c r="F369" s="86" t="n">
        <v>35</v>
      </c>
      <c r="G369" s="86" t="s">
        <v>999</v>
      </c>
      <c r="H369" s="86" t="n">
        <v>1</v>
      </c>
      <c r="I369" s="86" t="s">
        <v>1037</v>
      </c>
      <c r="J369" s="88" t="n">
        <v>7.3865150595178</v>
      </c>
    </row>
    <row r="370" customFormat="false" ht="13" hidden="false" customHeight="false" outlineLevel="0" collapsed="false">
      <c r="A370" s="86" t="n">
        <v>18</v>
      </c>
      <c r="B370" s="86" t="s">
        <v>983</v>
      </c>
      <c r="C370" s="86" t="n">
        <v>839</v>
      </c>
      <c r="D370" s="86" t="n">
        <v>2</v>
      </c>
      <c r="E370" s="86" t="s">
        <v>1158</v>
      </c>
      <c r="F370" s="86" t="n">
        <v>1751</v>
      </c>
      <c r="G370" s="86" t="s">
        <v>1091</v>
      </c>
      <c r="H370" s="86" t="n">
        <v>1848</v>
      </c>
      <c r="I370" s="86" t="s">
        <v>1132</v>
      </c>
      <c r="J370" s="88" t="n">
        <v>29.577467896587</v>
      </c>
    </row>
    <row r="371" customFormat="false" ht="13" hidden="false" customHeight="false" outlineLevel="0" collapsed="false">
      <c r="A371" s="86" t="n">
        <v>18</v>
      </c>
      <c r="B371" s="86" t="s">
        <v>983</v>
      </c>
      <c r="C371" s="86" t="n">
        <v>1027</v>
      </c>
      <c r="D371" s="86" t="n">
        <v>2</v>
      </c>
      <c r="E371" s="86" t="s">
        <v>1159</v>
      </c>
      <c r="F371" s="86" t="n">
        <v>1730</v>
      </c>
      <c r="G371" s="86" t="s">
        <v>899</v>
      </c>
      <c r="H371" s="86" t="n">
        <v>143</v>
      </c>
      <c r="I371" s="86" t="s">
        <v>863</v>
      </c>
      <c r="J371" s="88" t="n">
        <v>33.6419465608666</v>
      </c>
    </row>
    <row r="372" customFormat="false" ht="13" hidden="false" customHeight="false" outlineLevel="0" collapsed="false">
      <c r="A372" s="86" t="n">
        <v>18</v>
      </c>
      <c r="B372" s="86" t="s">
        <v>983</v>
      </c>
      <c r="C372" s="86" t="n">
        <v>647</v>
      </c>
      <c r="D372" s="86" t="n">
        <v>2</v>
      </c>
      <c r="E372" s="86" t="s">
        <v>1160</v>
      </c>
      <c r="F372" s="86" t="n">
        <v>1730</v>
      </c>
      <c r="G372" s="86" t="s">
        <v>899</v>
      </c>
      <c r="H372" s="86" t="n">
        <v>1851</v>
      </c>
      <c r="I372" s="86" t="s">
        <v>1161</v>
      </c>
      <c r="J372" s="88" t="n">
        <v>13.6472491675597</v>
      </c>
    </row>
    <row r="373" customFormat="false" ht="13" hidden="false" customHeight="false" outlineLevel="0" collapsed="false">
      <c r="A373" s="86" t="s">
        <v>753</v>
      </c>
      <c r="B373" s="86" t="s">
        <v>987</v>
      </c>
      <c r="C373" s="86" t="n">
        <v>325</v>
      </c>
      <c r="D373" s="86" t="n">
        <v>2</v>
      </c>
      <c r="E373" s="86" t="s">
        <v>1162</v>
      </c>
      <c r="F373" s="86" t="n">
        <v>237</v>
      </c>
      <c r="G373" s="86" t="s">
        <v>918</v>
      </c>
      <c r="H373" s="86" t="n">
        <v>201</v>
      </c>
      <c r="I373" s="86" t="s">
        <v>971</v>
      </c>
      <c r="J373" s="88" t="n">
        <v>26.6927128323149</v>
      </c>
    </row>
    <row r="374" customFormat="false" ht="13" hidden="false" customHeight="false" outlineLevel="0" collapsed="false">
      <c r="A374" s="86" t="s">
        <v>753</v>
      </c>
      <c r="B374" s="86" t="s">
        <v>987</v>
      </c>
      <c r="C374" s="86" t="n">
        <v>361</v>
      </c>
      <c r="D374" s="86" t="n">
        <v>2</v>
      </c>
      <c r="E374" s="86" t="s">
        <v>761</v>
      </c>
      <c r="F374" s="86" t="n">
        <v>237</v>
      </c>
      <c r="G374" s="86" t="s">
        <v>918</v>
      </c>
      <c r="H374" s="86" t="n">
        <v>409</v>
      </c>
      <c r="I374" s="86" t="s">
        <v>853</v>
      </c>
      <c r="J374" s="88" t="n">
        <v>27.7059098996959</v>
      </c>
    </row>
    <row r="375" customFormat="false" ht="13" hidden="false" customHeight="false" outlineLevel="0" collapsed="false">
      <c r="A375" s="86" t="n">
        <v>57</v>
      </c>
      <c r="B375" s="86" t="s">
        <v>408</v>
      </c>
      <c r="C375" s="86" t="n">
        <v>809</v>
      </c>
      <c r="D375" s="86" t="n">
        <v>1</v>
      </c>
      <c r="E375" s="86" t="s">
        <v>410</v>
      </c>
      <c r="F375" s="86" t="n">
        <v>9673</v>
      </c>
      <c r="G375" s="86" t="s">
        <v>1020</v>
      </c>
      <c r="H375" s="86" t="n">
        <v>1814</v>
      </c>
      <c r="I375" s="86" t="s">
        <v>864</v>
      </c>
      <c r="J375" s="88" t="n">
        <v>36.5823266926164</v>
      </c>
    </row>
    <row r="376" customFormat="false" ht="13" hidden="false" customHeight="false" outlineLevel="0" collapsed="false">
      <c r="A376" s="86" t="n">
        <v>57</v>
      </c>
      <c r="B376" s="86" t="s">
        <v>408</v>
      </c>
      <c r="C376" s="86" t="n">
        <v>865</v>
      </c>
      <c r="D376" s="86" t="n">
        <v>2</v>
      </c>
      <c r="E376" s="86" t="s">
        <v>412</v>
      </c>
      <c r="F376" s="86" t="n">
        <v>1842</v>
      </c>
      <c r="G376" s="86" t="s">
        <v>1149</v>
      </c>
      <c r="H376" s="86" t="n">
        <v>9673</v>
      </c>
      <c r="I376" s="86" t="s">
        <v>1020</v>
      </c>
      <c r="J376" s="88" t="n">
        <v>25.7671894639506</v>
      </c>
    </row>
    <row r="377" customFormat="false" ht="13" hidden="false" customHeight="false" outlineLevel="0" collapsed="false">
      <c r="A377" s="86" t="n">
        <v>59</v>
      </c>
      <c r="B377" s="86" t="s">
        <v>1034</v>
      </c>
      <c r="C377" s="86" t="n">
        <v>574</v>
      </c>
      <c r="D377" s="86" t="n">
        <v>0</v>
      </c>
      <c r="E377" s="86" t="s">
        <v>428</v>
      </c>
      <c r="F377" s="86" t="n">
        <v>934</v>
      </c>
      <c r="G377" s="86" t="s">
        <v>861</v>
      </c>
      <c r="H377" s="86" t="n">
        <v>9673</v>
      </c>
      <c r="I377" s="86" t="s">
        <v>1020</v>
      </c>
      <c r="J377" s="88" t="n">
        <v>13.8797582925733</v>
      </c>
    </row>
    <row r="378" customFormat="false" ht="13" hidden="false" customHeight="false" outlineLevel="0" collapsed="false">
      <c r="A378" s="86" t="n">
        <v>84</v>
      </c>
      <c r="B378" s="86" t="s">
        <v>1163</v>
      </c>
      <c r="C378" s="86" t="n">
        <v>91</v>
      </c>
      <c r="D378" s="86" t="n">
        <v>2</v>
      </c>
      <c r="E378" s="86" t="s">
        <v>589</v>
      </c>
      <c r="F378" s="86" t="n">
        <v>9549</v>
      </c>
      <c r="G378" s="86" t="s">
        <v>1164</v>
      </c>
      <c r="H378" s="86" t="n">
        <v>3098</v>
      </c>
      <c r="I378" s="86" t="s">
        <v>1074</v>
      </c>
      <c r="J378" s="88" t="n">
        <v>13.8896503425333</v>
      </c>
    </row>
    <row r="379" customFormat="false" ht="13" hidden="false" customHeight="false" outlineLevel="0" collapsed="false">
      <c r="A379" s="86" t="n">
        <v>84</v>
      </c>
      <c r="B379" s="86" t="s">
        <v>1163</v>
      </c>
      <c r="C379" s="86" t="n">
        <v>187</v>
      </c>
      <c r="D379" s="86" t="n">
        <v>1</v>
      </c>
      <c r="E379" s="86" t="s">
        <v>591</v>
      </c>
      <c r="F379" s="86" t="n">
        <v>3097</v>
      </c>
      <c r="G379" s="86" t="s">
        <v>997</v>
      </c>
      <c r="H379" s="86" t="n">
        <v>9549</v>
      </c>
      <c r="I379" s="86" t="s">
        <v>1164</v>
      </c>
      <c r="J379" s="88" t="n">
        <v>12.1026844617679</v>
      </c>
    </row>
    <row r="380" customFormat="false" ht="13" hidden="false" customHeight="false" outlineLevel="0" collapsed="false">
      <c r="A380" s="86" t="n">
        <v>84</v>
      </c>
      <c r="B380" s="86" t="s">
        <v>1163</v>
      </c>
      <c r="C380" s="86" t="n">
        <v>205</v>
      </c>
      <c r="D380" s="86" t="n">
        <v>2</v>
      </c>
      <c r="E380" s="86" t="s">
        <v>1165</v>
      </c>
      <c r="F380" s="86" t="n">
        <v>9001</v>
      </c>
      <c r="G380" s="86" t="s">
        <v>1166</v>
      </c>
      <c r="H380" s="86" t="n">
        <v>3098</v>
      </c>
      <c r="I380" s="86" t="s">
        <v>1074</v>
      </c>
      <c r="J380" s="88" t="n">
        <v>10.192353498389</v>
      </c>
    </row>
    <row r="381" customFormat="false" ht="13" hidden="false" customHeight="false" outlineLevel="0" collapsed="false">
      <c r="A381" s="86" t="s">
        <v>1125</v>
      </c>
      <c r="B381" s="86" t="s">
        <v>1126</v>
      </c>
      <c r="C381" s="86" t="n">
        <v>2056</v>
      </c>
      <c r="D381" s="86" t="n">
        <v>1</v>
      </c>
      <c r="E381" s="86" t="s">
        <v>1167</v>
      </c>
      <c r="F381" s="86" t="n">
        <v>383</v>
      </c>
      <c r="G381" s="86" t="s">
        <v>1168</v>
      </c>
      <c r="H381" s="86" t="n">
        <v>45</v>
      </c>
      <c r="I381" s="86" t="s">
        <v>1128</v>
      </c>
      <c r="J381" s="88" t="n">
        <v>4.84382807857715</v>
      </c>
    </row>
    <row r="382" customFormat="false" ht="13" hidden="false" customHeight="false" outlineLevel="0" collapsed="false">
      <c r="A382" s="86" t="s">
        <v>1125</v>
      </c>
      <c r="B382" s="86" t="s">
        <v>1126</v>
      </c>
      <c r="C382" s="86" t="n">
        <v>2062</v>
      </c>
      <c r="D382" s="86" t="n">
        <v>2</v>
      </c>
      <c r="E382" s="86" t="s">
        <v>1169</v>
      </c>
      <c r="F382" s="86" t="n">
        <v>45</v>
      </c>
      <c r="G382" s="86" t="s">
        <v>1128</v>
      </c>
      <c r="H382" s="86" t="n">
        <v>26</v>
      </c>
      <c r="I382" s="86" t="s">
        <v>1170</v>
      </c>
      <c r="J382" s="88" t="n">
        <v>6.3109476526334</v>
      </c>
    </row>
    <row r="383" customFormat="false" ht="13" hidden="false" customHeight="false" outlineLevel="0" collapsed="false">
      <c r="A383" s="86" t="n">
        <v>60</v>
      </c>
      <c r="B383" s="86" t="s">
        <v>1062</v>
      </c>
      <c r="C383" s="86" t="n">
        <v>171</v>
      </c>
      <c r="D383" s="86" t="n">
        <v>2</v>
      </c>
      <c r="E383" s="86" t="s">
        <v>445</v>
      </c>
      <c r="F383" s="86" t="n">
        <v>9673</v>
      </c>
      <c r="G383" s="86" t="s">
        <v>1020</v>
      </c>
      <c r="H383" s="86" t="n">
        <v>143</v>
      </c>
      <c r="I383" s="86" t="s">
        <v>863</v>
      </c>
      <c r="J383" s="88" t="n">
        <v>34.8940682461086</v>
      </c>
    </row>
    <row r="384" customFormat="false" ht="13" hidden="false" customHeight="false" outlineLevel="0" collapsed="false">
      <c r="A384" s="86" t="n">
        <v>60</v>
      </c>
      <c r="B384" s="86" t="s">
        <v>1062</v>
      </c>
      <c r="C384" s="86" t="n">
        <v>193</v>
      </c>
      <c r="D384" s="86" t="n">
        <v>2</v>
      </c>
      <c r="E384" s="86" t="s">
        <v>1171</v>
      </c>
      <c r="F384" s="86" t="n">
        <v>9673</v>
      </c>
      <c r="G384" s="86" t="s">
        <v>1020</v>
      </c>
      <c r="H384" s="86" t="n">
        <v>1352</v>
      </c>
      <c r="I384" s="86" t="s">
        <v>1079</v>
      </c>
      <c r="J384" s="88" t="n">
        <v>16.9802124677248</v>
      </c>
    </row>
    <row r="385" customFormat="false" ht="13" hidden="false" customHeight="false" outlineLevel="0" collapsed="false">
      <c r="A385" s="86" t="n">
        <v>60</v>
      </c>
      <c r="B385" s="86" t="s">
        <v>1062</v>
      </c>
      <c r="C385" s="86" t="n">
        <v>483</v>
      </c>
      <c r="D385" s="86" t="n">
        <v>1</v>
      </c>
      <c r="E385" s="86" t="s">
        <v>447</v>
      </c>
      <c r="F385" s="86" t="n">
        <v>918</v>
      </c>
      <c r="G385" s="86" t="s">
        <v>1172</v>
      </c>
      <c r="H385" s="86" t="n">
        <v>9673</v>
      </c>
      <c r="I385" s="86" t="s">
        <v>1020</v>
      </c>
      <c r="J385" s="88" t="n">
        <v>26.0788414938334</v>
      </c>
    </row>
    <row r="386" customFormat="false" ht="13" hidden="false" customHeight="false" outlineLevel="0" collapsed="false">
      <c r="A386" s="86" t="n">
        <v>60</v>
      </c>
      <c r="B386" s="86" t="s">
        <v>1062</v>
      </c>
      <c r="C386" s="86" t="n">
        <v>484</v>
      </c>
      <c r="D386" s="86" t="n">
        <v>2</v>
      </c>
      <c r="E386" s="86" t="s">
        <v>1173</v>
      </c>
      <c r="F386" s="86" t="n">
        <v>9475</v>
      </c>
      <c r="G386" s="86" t="s">
        <v>1021</v>
      </c>
      <c r="H386" s="86" t="n">
        <v>1643</v>
      </c>
      <c r="I386" s="86" t="s">
        <v>1141</v>
      </c>
      <c r="J386" s="88" t="n">
        <v>4.47873253551269</v>
      </c>
    </row>
    <row r="387" customFormat="false" ht="13" hidden="false" customHeight="false" outlineLevel="0" collapsed="false">
      <c r="A387" s="86" t="n">
        <v>9</v>
      </c>
      <c r="B387" s="86" t="s">
        <v>849</v>
      </c>
      <c r="C387" s="86" t="n">
        <v>844</v>
      </c>
      <c r="D387" s="86" t="n">
        <v>2</v>
      </c>
      <c r="E387" s="86" t="s">
        <v>78</v>
      </c>
      <c r="F387" s="86" t="n">
        <v>499</v>
      </c>
      <c r="G387" s="86" t="s">
        <v>1031</v>
      </c>
      <c r="H387" s="86" t="n">
        <v>43</v>
      </c>
      <c r="I387" s="86" t="s">
        <v>886</v>
      </c>
      <c r="J387" s="88" t="n">
        <v>11.4446993771878</v>
      </c>
    </row>
    <row r="388" customFormat="false" ht="13" hidden="false" customHeight="false" outlineLevel="0" collapsed="false">
      <c r="A388" s="86" t="n">
        <v>24</v>
      </c>
      <c r="B388" s="86" t="s">
        <v>854</v>
      </c>
      <c r="C388" s="86" t="n">
        <v>850</v>
      </c>
      <c r="D388" s="86" t="n">
        <v>0</v>
      </c>
      <c r="E388" s="86" t="s">
        <v>220</v>
      </c>
      <c r="F388" s="86" t="n">
        <v>798</v>
      </c>
      <c r="G388" s="86" t="s">
        <v>855</v>
      </c>
      <c r="H388" s="86" t="n">
        <v>797</v>
      </c>
      <c r="I388" s="86" t="s">
        <v>879</v>
      </c>
      <c r="J388" s="88" t="n">
        <v>12.1685691175584</v>
      </c>
    </row>
    <row r="389" customFormat="false" ht="13" hidden="false" customHeight="false" outlineLevel="0" collapsed="false">
      <c r="A389" s="86" t="n">
        <v>34</v>
      </c>
      <c r="B389" s="86" t="s">
        <v>857</v>
      </c>
      <c r="C389" s="86" t="n">
        <v>426</v>
      </c>
      <c r="D389" s="86" t="n">
        <v>0</v>
      </c>
      <c r="E389" s="86" t="s">
        <v>268</v>
      </c>
      <c r="F389" s="86" t="n">
        <v>325</v>
      </c>
      <c r="G389" s="86" t="s">
        <v>858</v>
      </c>
      <c r="H389" s="86" t="n">
        <v>325</v>
      </c>
      <c r="I389" s="86" t="s">
        <v>858</v>
      </c>
      <c r="J389" s="88" t="n">
        <v>21.7643613293075</v>
      </c>
    </row>
    <row r="390" customFormat="false" ht="13" hidden="false" customHeight="false" outlineLevel="0" collapsed="false">
      <c r="A390" s="86" t="n">
        <v>86</v>
      </c>
      <c r="B390" s="86" t="s">
        <v>994</v>
      </c>
      <c r="C390" s="86" t="n">
        <v>191</v>
      </c>
      <c r="D390" s="86" t="n">
        <v>2</v>
      </c>
      <c r="E390" s="86" t="s">
        <v>607</v>
      </c>
      <c r="F390" s="86" t="n">
        <v>3477</v>
      </c>
      <c r="G390" s="86" t="s">
        <v>998</v>
      </c>
      <c r="H390" s="86" t="n">
        <v>3100</v>
      </c>
      <c r="I390" s="86" t="s">
        <v>1174</v>
      </c>
      <c r="J390" s="88" t="n">
        <v>10.6271929722344</v>
      </c>
    </row>
    <row r="391" customFormat="false" ht="13" hidden="false" customHeight="false" outlineLevel="0" collapsed="false">
      <c r="A391" s="86" t="n">
        <v>91</v>
      </c>
      <c r="B391" s="86" t="s">
        <v>1123</v>
      </c>
      <c r="C391" s="86" t="n">
        <v>58</v>
      </c>
      <c r="D391" s="86" t="n">
        <v>0</v>
      </c>
      <c r="E391" s="86" t="s">
        <v>612</v>
      </c>
      <c r="F391" s="86" t="n">
        <v>4160</v>
      </c>
      <c r="G391" s="86" t="s">
        <v>1175</v>
      </c>
      <c r="H391" s="86" t="n">
        <v>4121</v>
      </c>
      <c r="I391" s="86" t="s">
        <v>914</v>
      </c>
      <c r="J391" s="88" t="n">
        <v>10.4285336968384</v>
      </c>
    </row>
    <row r="392" customFormat="false" ht="13" hidden="false" customHeight="false" outlineLevel="0" collapsed="false">
      <c r="A392" s="86" t="n">
        <v>91</v>
      </c>
      <c r="B392" s="86" t="s">
        <v>1123</v>
      </c>
      <c r="C392" s="86" t="n">
        <v>455</v>
      </c>
      <c r="D392" s="86" t="n">
        <v>0</v>
      </c>
      <c r="E392" s="86" t="s">
        <v>1176</v>
      </c>
      <c r="F392" s="86" t="n">
        <v>4153</v>
      </c>
      <c r="G392" s="86" t="s">
        <v>1177</v>
      </c>
      <c r="H392" s="86" t="n">
        <v>4121</v>
      </c>
      <c r="I392" s="86" t="s">
        <v>914</v>
      </c>
      <c r="J392" s="88" t="n">
        <v>8.74197614328688</v>
      </c>
    </row>
    <row r="393" customFormat="false" ht="13" hidden="false" customHeight="false" outlineLevel="0" collapsed="false">
      <c r="A393" s="86" t="n">
        <v>98</v>
      </c>
      <c r="B393" s="86" t="s">
        <v>1178</v>
      </c>
      <c r="C393" s="86" t="n">
        <v>2087</v>
      </c>
      <c r="D393" s="86" t="n">
        <v>2</v>
      </c>
      <c r="E393" s="86" t="s">
        <v>1179</v>
      </c>
      <c r="F393" s="86" t="n">
        <v>4294</v>
      </c>
      <c r="G393" s="86" t="s">
        <v>1180</v>
      </c>
      <c r="H393" s="86" t="n">
        <v>3075</v>
      </c>
      <c r="I393" s="86" t="s">
        <v>1181</v>
      </c>
      <c r="J393" s="88" t="n">
        <v>5.241</v>
      </c>
    </row>
    <row r="394" customFormat="false" ht="13" hidden="false" customHeight="false" outlineLevel="0" collapsed="false">
      <c r="A394" s="86" t="n">
        <v>98</v>
      </c>
      <c r="B394" s="86" t="s">
        <v>1178</v>
      </c>
      <c r="C394" s="86" t="n">
        <v>2088</v>
      </c>
      <c r="D394" s="86" t="n">
        <v>1</v>
      </c>
      <c r="E394" s="86" t="s">
        <v>1182</v>
      </c>
      <c r="F394" s="86" t="n">
        <v>3075</v>
      </c>
      <c r="G394" s="86" t="s">
        <v>1181</v>
      </c>
      <c r="H394" s="86" t="n">
        <v>4294</v>
      </c>
      <c r="I394" s="86" t="s">
        <v>1180</v>
      </c>
      <c r="J394" s="88" t="n">
        <v>2.423</v>
      </c>
    </row>
    <row r="395" customFormat="false" ht="13" hidden="false" customHeight="false" outlineLevel="0" collapsed="false">
      <c r="A395" s="86" t="s">
        <v>683</v>
      </c>
      <c r="B395" s="86" t="s">
        <v>932</v>
      </c>
      <c r="C395" s="86" t="n">
        <v>747</v>
      </c>
      <c r="D395" s="86" t="n">
        <v>1</v>
      </c>
      <c r="E395" s="86" t="s">
        <v>686</v>
      </c>
      <c r="F395" s="86" t="n">
        <v>143</v>
      </c>
      <c r="G395" s="86" t="s">
        <v>863</v>
      </c>
      <c r="H395" s="86" t="n">
        <v>217</v>
      </c>
      <c r="I395" s="86" t="s">
        <v>935</v>
      </c>
      <c r="J395" s="88" t="n">
        <v>3.63943033941817</v>
      </c>
    </row>
    <row r="396" customFormat="false" ht="13" hidden="false" customHeight="false" outlineLevel="0" collapsed="false">
      <c r="A396" s="86" t="n">
        <v>18</v>
      </c>
      <c r="B396" s="86" t="s">
        <v>983</v>
      </c>
      <c r="C396" s="86" t="n">
        <v>897</v>
      </c>
      <c r="D396" s="86" t="n">
        <v>1</v>
      </c>
      <c r="E396" s="86" t="s">
        <v>1093</v>
      </c>
      <c r="F396" s="86" t="n">
        <v>143</v>
      </c>
      <c r="G396" s="86" t="s">
        <v>863</v>
      </c>
      <c r="H396" s="86" t="n">
        <v>1730</v>
      </c>
      <c r="I396" s="86" t="s">
        <v>899</v>
      </c>
      <c r="J396" s="88" t="n">
        <v>32.0922871252428</v>
      </c>
    </row>
    <row r="397" customFormat="false" ht="13" hidden="false" customHeight="false" outlineLevel="0" collapsed="false">
      <c r="A397" s="86" t="n">
        <v>36</v>
      </c>
      <c r="B397" s="86" t="s">
        <v>985</v>
      </c>
      <c r="C397" s="86" t="n">
        <v>597</v>
      </c>
      <c r="D397" s="86" t="n">
        <v>0</v>
      </c>
      <c r="E397" s="86" t="s">
        <v>290</v>
      </c>
      <c r="F397" s="86" t="n">
        <v>325</v>
      </c>
      <c r="G397" s="86" t="s">
        <v>858</v>
      </c>
      <c r="H397" s="86" t="n">
        <v>325</v>
      </c>
      <c r="I397" s="86" t="s">
        <v>858</v>
      </c>
      <c r="J397" s="88" t="n">
        <v>33.669031240699</v>
      </c>
    </row>
    <row r="398" customFormat="false" ht="13" hidden="false" customHeight="false" outlineLevel="0" collapsed="false">
      <c r="A398" s="86" t="s">
        <v>753</v>
      </c>
      <c r="B398" s="86" t="s">
        <v>987</v>
      </c>
      <c r="C398" s="86" t="n">
        <v>331</v>
      </c>
      <c r="D398" s="86" t="n">
        <v>2</v>
      </c>
      <c r="E398" s="86" t="s">
        <v>760</v>
      </c>
      <c r="F398" s="86" t="n">
        <v>521</v>
      </c>
      <c r="G398" s="86" t="s">
        <v>989</v>
      </c>
      <c r="H398" s="86" t="n">
        <v>143</v>
      </c>
      <c r="I398" s="86" t="s">
        <v>863</v>
      </c>
      <c r="J398" s="88" t="n">
        <v>3.78858907651139</v>
      </c>
    </row>
    <row r="399" customFormat="false" ht="13" hidden="false" customHeight="false" outlineLevel="0" collapsed="false">
      <c r="A399" s="86" t="s">
        <v>753</v>
      </c>
      <c r="B399" s="86" t="s">
        <v>987</v>
      </c>
      <c r="C399" s="86" t="n">
        <v>1076</v>
      </c>
      <c r="D399" s="86" t="n">
        <v>2</v>
      </c>
      <c r="E399" s="86" t="s">
        <v>315</v>
      </c>
      <c r="F399" s="86" t="n">
        <v>673</v>
      </c>
      <c r="G399" s="86" t="s">
        <v>1183</v>
      </c>
      <c r="H399" s="86" t="n">
        <v>42</v>
      </c>
      <c r="I399" s="86" t="s">
        <v>978</v>
      </c>
      <c r="J399" s="88" t="n">
        <v>13.3136336537178</v>
      </c>
    </row>
    <row r="400" customFormat="false" ht="13" hidden="false" customHeight="false" outlineLevel="0" collapsed="false">
      <c r="A400" s="86" t="n">
        <v>59</v>
      </c>
      <c r="B400" s="86" t="s">
        <v>1034</v>
      </c>
      <c r="C400" s="86" t="n">
        <v>554</v>
      </c>
      <c r="D400" s="86" t="n">
        <v>0</v>
      </c>
      <c r="E400" s="86" t="s">
        <v>425</v>
      </c>
      <c r="F400" s="86" t="n">
        <v>9475</v>
      </c>
      <c r="G400" s="86" t="s">
        <v>1021</v>
      </c>
      <c r="H400" s="86" t="n">
        <v>9673</v>
      </c>
      <c r="I400" s="86" t="s">
        <v>1020</v>
      </c>
      <c r="J400" s="88" t="n">
        <v>10.2082746465902</v>
      </c>
    </row>
    <row r="401" customFormat="false" ht="13" hidden="false" customHeight="false" outlineLevel="0" collapsed="false">
      <c r="A401" s="86" t="n">
        <v>59</v>
      </c>
      <c r="B401" s="86" t="s">
        <v>1034</v>
      </c>
      <c r="C401" s="86" t="n">
        <v>592</v>
      </c>
      <c r="D401" s="86" t="n">
        <v>0</v>
      </c>
      <c r="E401" s="86" t="s">
        <v>431</v>
      </c>
      <c r="F401" s="86" t="n">
        <v>934</v>
      </c>
      <c r="G401" s="86" t="s">
        <v>861</v>
      </c>
      <c r="H401" s="86" t="n">
        <v>9673</v>
      </c>
      <c r="I401" s="86" t="s">
        <v>1020</v>
      </c>
      <c r="J401" s="88" t="n">
        <v>6.82303278877728</v>
      </c>
    </row>
    <row r="402" customFormat="false" ht="13" hidden="false" customHeight="false" outlineLevel="0" collapsed="false">
      <c r="A402" s="86" t="n">
        <v>82</v>
      </c>
      <c r="B402" s="86" t="s">
        <v>577</v>
      </c>
      <c r="C402" s="86" t="n">
        <v>211</v>
      </c>
      <c r="D402" s="86" t="n">
        <v>1</v>
      </c>
      <c r="E402" s="86" t="s">
        <v>578</v>
      </c>
      <c r="F402" s="86" t="n">
        <v>3440</v>
      </c>
      <c r="G402" s="86" t="s">
        <v>1099</v>
      </c>
      <c r="H402" s="86" t="n">
        <v>3092</v>
      </c>
      <c r="I402" s="86" t="s">
        <v>1139</v>
      </c>
      <c r="J402" s="88" t="n">
        <v>4.78585785617643</v>
      </c>
    </row>
    <row r="403" customFormat="false" ht="13" hidden="false" customHeight="false" outlineLevel="0" collapsed="false">
      <c r="A403" s="86" t="n">
        <v>84</v>
      </c>
      <c r="B403" s="86" t="s">
        <v>1163</v>
      </c>
      <c r="C403" s="86" t="n">
        <v>184</v>
      </c>
      <c r="D403" s="86" t="n">
        <v>1</v>
      </c>
      <c r="E403" s="86" t="s">
        <v>590</v>
      </c>
      <c r="F403" s="86" t="n">
        <v>3097</v>
      </c>
      <c r="G403" s="86" t="s">
        <v>997</v>
      </c>
      <c r="H403" s="86" t="n">
        <v>3323</v>
      </c>
      <c r="I403" s="86" t="s">
        <v>1184</v>
      </c>
      <c r="J403" s="88" t="n">
        <v>8.18156855109191</v>
      </c>
    </row>
    <row r="404" customFormat="false" ht="13" hidden="false" customHeight="false" outlineLevel="0" collapsed="false">
      <c r="A404" s="86" t="n">
        <v>46</v>
      </c>
      <c r="B404" s="86" t="s">
        <v>1185</v>
      </c>
      <c r="C404" s="86" t="n">
        <v>577</v>
      </c>
      <c r="D404" s="86" t="n">
        <v>1</v>
      </c>
      <c r="E404" s="86" t="s">
        <v>707</v>
      </c>
      <c r="F404" s="86" t="n">
        <v>1413</v>
      </c>
      <c r="G404" s="86" t="s">
        <v>991</v>
      </c>
      <c r="H404" s="86" t="n">
        <v>1961</v>
      </c>
      <c r="I404" s="86" t="s">
        <v>860</v>
      </c>
      <c r="J404" s="88" t="n">
        <v>5.53183396846857</v>
      </c>
    </row>
    <row r="405" customFormat="false" ht="13" hidden="false" customHeight="false" outlineLevel="0" collapsed="false">
      <c r="A405" s="86" t="n">
        <v>46</v>
      </c>
      <c r="B405" s="86" t="s">
        <v>1185</v>
      </c>
      <c r="C405" s="86" t="n">
        <v>578</v>
      </c>
      <c r="D405" s="86" t="n">
        <v>2</v>
      </c>
      <c r="E405" s="86" t="s">
        <v>350</v>
      </c>
      <c r="F405" s="86" t="n">
        <v>1608</v>
      </c>
      <c r="G405" s="86" t="s">
        <v>1186</v>
      </c>
      <c r="H405" s="86" t="n">
        <v>1961</v>
      </c>
      <c r="I405" s="86" t="s">
        <v>860</v>
      </c>
      <c r="J405" s="88" t="n">
        <v>13.01153980733</v>
      </c>
    </row>
    <row r="406" customFormat="false" ht="13" hidden="false" customHeight="false" outlineLevel="0" collapsed="false">
      <c r="A406" s="86" t="n">
        <v>46</v>
      </c>
      <c r="B406" s="86" t="s">
        <v>1185</v>
      </c>
      <c r="C406" s="86" t="n">
        <v>609</v>
      </c>
      <c r="D406" s="86" t="n">
        <v>1</v>
      </c>
      <c r="E406" s="86" t="s">
        <v>351</v>
      </c>
      <c r="F406" s="86" t="n">
        <v>1961</v>
      </c>
      <c r="G406" s="86" t="s">
        <v>860</v>
      </c>
      <c r="H406" s="86" t="n">
        <v>9673</v>
      </c>
      <c r="I406" s="86" t="s">
        <v>1020</v>
      </c>
      <c r="J406" s="88" t="n">
        <v>19.0332679652358</v>
      </c>
    </row>
    <row r="407" customFormat="false" ht="13" hidden="false" customHeight="false" outlineLevel="0" collapsed="false">
      <c r="A407" s="86" t="n">
        <v>3</v>
      </c>
      <c r="B407" s="86" t="s">
        <v>884</v>
      </c>
      <c r="C407" s="86" t="n">
        <v>763</v>
      </c>
      <c r="D407" s="86" t="n">
        <v>1</v>
      </c>
      <c r="E407" s="86" t="s">
        <v>38</v>
      </c>
      <c r="F407" s="86" t="n">
        <v>143</v>
      </c>
      <c r="G407" s="86" t="s">
        <v>863</v>
      </c>
      <c r="H407" s="86" t="n">
        <v>96</v>
      </c>
      <c r="I407" s="86" t="s">
        <v>885</v>
      </c>
      <c r="J407" s="88" t="n">
        <v>8.61603023620918</v>
      </c>
    </row>
    <row r="408" customFormat="false" ht="13" hidden="false" customHeight="false" outlineLevel="0" collapsed="false">
      <c r="A408" s="86" t="n">
        <v>6</v>
      </c>
      <c r="B408" s="86" t="s">
        <v>888</v>
      </c>
      <c r="C408" s="86" t="n">
        <v>352</v>
      </c>
      <c r="D408" s="86" t="n">
        <v>2</v>
      </c>
      <c r="E408" s="86" t="s">
        <v>59</v>
      </c>
      <c r="F408" s="86" t="n">
        <v>433</v>
      </c>
      <c r="G408" s="86" t="s">
        <v>1088</v>
      </c>
      <c r="H408" s="86" t="n">
        <v>409</v>
      </c>
      <c r="I408" s="86" t="s">
        <v>853</v>
      </c>
      <c r="J408" s="88" t="n">
        <v>8.2294123059136</v>
      </c>
    </row>
    <row r="409" customFormat="false" ht="13" hidden="false" customHeight="false" outlineLevel="0" collapsed="false">
      <c r="A409" s="86" t="n">
        <v>6</v>
      </c>
      <c r="B409" s="86" t="s">
        <v>888</v>
      </c>
      <c r="C409" s="86" t="n">
        <v>643</v>
      </c>
      <c r="D409" s="86" t="n">
        <v>1</v>
      </c>
      <c r="E409" s="86" t="s">
        <v>1187</v>
      </c>
      <c r="F409" s="86" t="n">
        <v>409</v>
      </c>
      <c r="G409" s="86" t="s">
        <v>853</v>
      </c>
      <c r="H409" s="86" t="n">
        <v>201</v>
      </c>
      <c r="I409" s="86" t="s">
        <v>971</v>
      </c>
      <c r="J409" s="88" t="n">
        <v>1.352</v>
      </c>
    </row>
    <row r="410" customFormat="false" ht="13" hidden="false" customHeight="false" outlineLevel="0" collapsed="false">
      <c r="A410" s="86" t="s">
        <v>691</v>
      </c>
      <c r="B410" s="86" t="s">
        <v>891</v>
      </c>
      <c r="C410" s="86" t="n">
        <v>344</v>
      </c>
      <c r="D410" s="86" t="n">
        <v>1</v>
      </c>
      <c r="E410" s="86" t="s">
        <v>692</v>
      </c>
      <c r="F410" s="86" t="n">
        <v>221</v>
      </c>
      <c r="G410" s="86" t="s">
        <v>1089</v>
      </c>
      <c r="H410" s="86" t="n">
        <v>451</v>
      </c>
      <c r="I410" s="86" t="s">
        <v>892</v>
      </c>
      <c r="J410" s="88" t="n">
        <v>7.03316876102558</v>
      </c>
    </row>
    <row r="411" customFormat="false" ht="13" hidden="false" customHeight="false" outlineLevel="0" collapsed="false">
      <c r="A411" s="86" t="s">
        <v>691</v>
      </c>
      <c r="B411" s="86" t="s">
        <v>891</v>
      </c>
      <c r="C411" s="86" t="n">
        <v>354</v>
      </c>
      <c r="D411" s="86" t="n">
        <v>1</v>
      </c>
      <c r="E411" s="86" t="s">
        <v>1188</v>
      </c>
      <c r="F411" s="86" t="n">
        <v>143</v>
      </c>
      <c r="G411" s="86" t="s">
        <v>863</v>
      </c>
      <c r="H411" s="86" t="n">
        <v>433</v>
      </c>
      <c r="I411" s="86" t="s">
        <v>1088</v>
      </c>
      <c r="J411" s="88" t="n">
        <v>16.2766674913371</v>
      </c>
    </row>
    <row r="412" customFormat="false" ht="13" hidden="false" customHeight="false" outlineLevel="0" collapsed="false">
      <c r="A412" s="86" t="s">
        <v>691</v>
      </c>
      <c r="B412" s="86" t="s">
        <v>891</v>
      </c>
      <c r="C412" s="86" t="n">
        <v>728</v>
      </c>
      <c r="D412" s="86" t="n">
        <v>2</v>
      </c>
      <c r="E412" s="86" t="s">
        <v>698</v>
      </c>
      <c r="F412" s="86" t="n">
        <v>451</v>
      </c>
      <c r="G412" s="86" t="s">
        <v>892</v>
      </c>
      <c r="H412" s="86" t="n">
        <v>409</v>
      </c>
      <c r="I412" s="86" t="s">
        <v>853</v>
      </c>
      <c r="J412" s="88" t="n">
        <v>11.3068458543443</v>
      </c>
    </row>
    <row r="413" customFormat="false" ht="13" hidden="false" customHeight="false" outlineLevel="0" collapsed="false">
      <c r="A413" s="86" t="n">
        <v>10</v>
      </c>
      <c r="B413" s="86" t="s">
        <v>893</v>
      </c>
      <c r="C413" s="86" t="n">
        <v>392</v>
      </c>
      <c r="D413" s="86" t="n">
        <v>0</v>
      </c>
      <c r="E413" s="86" t="s">
        <v>87</v>
      </c>
      <c r="F413" s="86" t="n">
        <v>486</v>
      </c>
      <c r="G413" s="86" t="s">
        <v>894</v>
      </c>
      <c r="H413" s="86" t="n">
        <v>486</v>
      </c>
      <c r="I413" s="86" t="s">
        <v>894</v>
      </c>
      <c r="J413" s="88" t="n">
        <v>17.7077407113668</v>
      </c>
    </row>
    <row r="414" customFormat="false" ht="13" hidden="false" customHeight="false" outlineLevel="0" collapsed="false">
      <c r="A414" s="86" t="n">
        <v>10</v>
      </c>
      <c r="B414" s="86" t="s">
        <v>893</v>
      </c>
      <c r="C414" s="86" t="n">
        <v>1081</v>
      </c>
      <c r="D414" s="86" t="n">
        <v>0</v>
      </c>
      <c r="E414" s="86" t="s">
        <v>1189</v>
      </c>
      <c r="F414" s="86" t="n">
        <v>42</v>
      </c>
      <c r="G414" s="86" t="s">
        <v>978</v>
      </c>
      <c r="H414" s="86" t="n">
        <v>486</v>
      </c>
      <c r="I414" s="86" t="s">
        <v>894</v>
      </c>
      <c r="J414" s="88" t="n">
        <v>23.5346438821744</v>
      </c>
    </row>
    <row r="415" customFormat="false" ht="13" hidden="false" customHeight="false" outlineLevel="0" collapsed="false">
      <c r="A415" s="86" t="n">
        <v>31</v>
      </c>
      <c r="B415" s="86" t="s">
        <v>1022</v>
      </c>
      <c r="C415" s="86" t="n">
        <v>401</v>
      </c>
      <c r="D415" s="86" t="n">
        <v>0</v>
      </c>
      <c r="E415" s="86" t="s">
        <v>244</v>
      </c>
      <c r="F415" s="86" t="n">
        <v>324</v>
      </c>
      <c r="G415" s="86" t="s">
        <v>859</v>
      </c>
      <c r="H415" s="86" t="n">
        <v>325</v>
      </c>
      <c r="I415" s="86" t="s">
        <v>858</v>
      </c>
      <c r="J415" s="88" t="n">
        <v>3.99227319162761</v>
      </c>
    </row>
    <row r="416" customFormat="false" ht="13" hidden="false" customHeight="false" outlineLevel="0" collapsed="false">
      <c r="A416" s="86" t="n">
        <v>31</v>
      </c>
      <c r="B416" s="86" t="s">
        <v>1022</v>
      </c>
      <c r="C416" s="86" t="n">
        <v>407</v>
      </c>
      <c r="D416" s="86" t="n">
        <v>0</v>
      </c>
      <c r="E416" s="86" t="s">
        <v>245</v>
      </c>
      <c r="F416" s="86" t="n">
        <v>324</v>
      </c>
      <c r="G416" s="86" t="s">
        <v>859</v>
      </c>
      <c r="H416" s="86" t="n">
        <v>324</v>
      </c>
      <c r="I416" s="86" t="s">
        <v>859</v>
      </c>
      <c r="J416" s="88" t="n">
        <v>2.50027319162761</v>
      </c>
    </row>
    <row r="417" customFormat="false" ht="13" hidden="false" customHeight="false" outlineLevel="0" collapsed="false">
      <c r="A417" s="86" t="n">
        <v>31</v>
      </c>
      <c r="B417" s="86" t="s">
        <v>1022</v>
      </c>
      <c r="C417" s="86" t="n">
        <v>417</v>
      </c>
      <c r="D417" s="86" t="n">
        <v>0</v>
      </c>
      <c r="E417" s="86" t="s">
        <v>251</v>
      </c>
      <c r="F417" s="86" t="n">
        <v>324</v>
      </c>
      <c r="G417" s="86" t="s">
        <v>859</v>
      </c>
      <c r="H417" s="86" t="n">
        <v>325</v>
      </c>
      <c r="I417" s="86" t="s">
        <v>858</v>
      </c>
      <c r="J417" s="88" t="n">
        <v>1.492</v>
      </c>
    </row>
    <row r="418" customFormat="false" ht="13" hidden="false" customHeight="false" outlineLevel="0" collapsed="false">
      <c r="A418" s="86" t="n">
        <v>31</v>
      </c>
      <c r="B418" s="86" t="s">
        <v>1022</v>
      </c>
      <c r="C418" s="86" t="n">
        <v>695</v>
      </c>
      <c r="D418" s="86" t="n">
        <v>0</v>
      </c>
      <c r="E418" s="86" t="s">
        <v>1190</v>
      </c>
      <c r="F418" s="86" t="n">
        <v>325</v>
      </c>
      <c r="G418" s="86" t="s">
        <v>858</v>
      </c>
      <c r="H418" s="86" t="n">
        <v>325</v>
      </c>
      <c r="I418" s="86" t="s">
        <v>858</v>
      </c>
      <c r="J418" s="88" t="n">
        <v>7.64531509492491</v>
      </c>
    </row>
    <row r="419" customFormat="false" ht="13" hidden="false" customHeight="false" outlineLevel="0" collapsed="false">
      <c r="A419" s="86" t="n">
        <v>47</v>
      </c>
      <c r="B419" s="86" t="s">
        <v>1113</v>
      </c>
      <c r="C419" s="86" t="n">
        <v>533</v>
      </c>
      <c r="D419" s="86" t="n">
        <v>1</v>
      </c>
      <c r="E419" s="86" t="s">
        <v>1191</v>
      </c>
      <c r="F419" s="86" t="n">
        <v>934</v>
      </c>
      <c r="G419" s="86" t="s">
        <v>861</v>
      </c>
      <c r="H419" s="86" t="n">
        <v>1961</v>
      </c>
      <c r="I419" s="86" t="s">
        <v>860</v>
      </c>
      <c r="J419" s="88" t="n">
        <v>12.6255334031976</v>
      </c>
    </row>
    <row r="420" customFormat="false" ht="13" hidden="false" customHeight="false" outlineLevel="0" collapsed="false">
      <c r="A420" s="86" t="n">
        <v>54</v>
      </c>
      <c r="B420" s="86" t="s">
        <v>401</v>
      </c>
      <c r="C420" s="86" t="n">
        <v>570</v>
      </c>
      <c r="D420" s="86" t="n">
        <v>2</v>
      </c>
      <c r="E420" s="86" t="s">
        <v>402</v>
      </c>
      <c r="F420" s="86" t="n">
        <v>934</v>
      </c>
      <c r="G420" s="86" t="s">
        <v>861</v>
      </c>
      <c r="H420" s="86" t="n">
        <v>1961</v>
      </c>
      <c r="I420" s="86" t="s">
        <v>860</v>
      </c>
      <c r="J420" s="88" t="n">
        <v>11.707168554877</v>
      </c>
    </row>
    <row r="421" customFormat="false" ht="13" hidden="false" customHeight="false" outlineLevel="0" collapsed="false">
      <c r="A421" s="86" t="n">
        <v>54</v>
      </c>
      <c r="B421" s="86" t="s">
        <v>401</v>
      </c>
      <c r="C421" s="86" t="n">
        <v>638</v>
      </c>
      <c r="D421" s="86" t="n">
        <v>1</v>
      </c>
      <c r="E421" s="86" t="s">
        <v>404</v>
      </c>
      <c r="F421" s="86" t="n">
        <v>995</v>
      </c>
      <c r="G421" s="86" t="s">
        <v>1192</v>
      </c>
      <c r="H421" s="86" t="n">
        <v>934</v>
      </c>
      <c r="I421" s="86" t="s">
        <v>861</v>
      </c>
      <c r="J421" s="88" t="n">
        <v>6.41630358161855</v>
      </c>
    </row>
    <row r="422" customFormat="false" ht="13" hidden="false" customHeight="false" outlineLevel="0" collapsed="false">
      <c r="A422" s="86" t="n">
        <v>86</v>
      </c>
      <c r="B422" s="86" t="s">
        <v>994</v>
      </c>
      <c r="C422" s="86" t="n">
        <v>148</v>
      </c>
      <c r="D422" s="86" t="n">
        <v>2</v>
      </c>
      <c r="E422" s="86" t="s">
        <v>603</v>
      </c>
      <c r="F422" s="86" t="n">
        <v>3478</v>
      </c>
      <c r="G422" s="86" t="s">
        <v>995</v>
      </c>
      <c r="H422" s="86" t="n">
        <v>3100</v>
      </c>
      <c r="I422" s="86" t="s">
        <v>1174</v>
      </c>
      <c r="J422" s="88" t="n">
        <v>14.6059871458931</v>
      </c>
    </row>
    <row r="423" customFormat="false" ht="13" hidden="false" customHeight="false" outlineLevel="0" collapsed="false">
      <c r="A423" s="86" t="n">
        <v>86</v>
      </c>
      <c r="B423" s="86" t="s">
        <v>994</v>
      </c>
      <c r="C423" s="86" t="n">
        <v>181</v>
      </c>
      <c r="D423" s="86" t="n">
        <v>1</v>
      </c>
      <c r="E423" s="86" t="s">
        <v>605</v>
      </c>
      <c r="F423" s="86" t="n">
        <v>3099</v>
      </c>
      <c r="G423" s="86" t="s">
        <v>1018</v>
      </c>
      <c r="H423" s="86" t="n">
        <v>9450</v>
      </c>
      <c r="I423" s="86" t="s">
        <v>986</v>
      </c>
      <c r="J423" s="88" t="n">
        <v>15.896083320934</v>
      </c>
    </row>
    <row r="424" customFormat="false" ht="13" hidden="false" customHeight="false" outlineLevel="0" collapsed="false">
      <c r="A424" s="86" t="n">
        <v>98</v>
      </c>
      <c r="B424" s="86" t="s">
        <v>1178</v>
      </c>
      <c r="C424" s="86" t="n">
        <v>2065</v>
      </c>
      <c r="D424" s="86" t="n">
        <v>2</v>
      </c>
      <c r="E424" s="86" t="s">
        <v>1193</v>
      </c>
      <c r="F424" s="86" t="n">
        <v>4294</v>
      </c>
      <c r="G424" s="86" t="s">
        <v>1180</v>
      </c>
      <c r="H424" s="86" t="n">
        <v>4121</v>
      </c>
      <c r="I424" s="86" t="s">
        <v>914</v>
      </c>
      <c r="J424" s="88" t="n">
        <v>8.399</v>
      </c>
    </row>
    <row r="425" customFormat="false" ht="13" hidden="false" customHeight="false" outlineLevel="0" collapsed="false">
      <c r="A425" s="86" t="s">
        <v>1125</v>
      </c>
      <c r="B425" s="86" t="s">
        <v>1126</v>
      </c>
      <c r="C425" s="86" t="n">
        <v>2061</v>
      </c>
      <c r="D425" s="86" t="n">
        <v>2</v>
      </c>
      <c r="E425" s="86" t="s">
        <v>1194</v>
      </c>
      <c r="F425" s="86" t="n">
        <v>45</v>
      </c>
      <c r="G425" s="86" t="s">
        <v>1128</v>
      </c>
      <c r="H425" s="86" t="n">
        <v>186</v>
      </c>
      <c r="I425" s="86" t="s">
        <v>1008</v>
      </c>
      <c r="J425" s="88" t="n">
        <v>3.492</v>
      </c>
    </row>
    <row r="426" customFormat="false" ht="13" hidden="false" customHeight="false" outlineLevel="0" collapsed="false">
      <c r="A426" s="86" t="n">
        <v>59</v>
      </c>
      <c r="B426" s="86" t="s">
        <v>1034</v>
      </c>
      <c r="C426" s="86" t="n">
        <v>590</v>
      </c>
      <c r="D426" s="86" t="n">
        <v>0</v>
      </c>
      <c r="E426" s="86" t="s">
        <v>429</v>
      </c>
      <c r="F426" s="86" t="n">
        <v>1669</v>
      </c>
      <c r="G426" s="86" t="s">
        <v>1097</v>
      </c>
      <c r="H426" s="86" t="n">
        <v>9673</v>
      </c>
      <c r="I426" s="86" t="s">
        <v>1020</v>
      </c>
      <c r="J426" s="88" t="n">
        <v>8.72424668875215</v>
      </c>
    </row>
    <row r="427" customFormat="false" ht="13" hidden="false" customHeight="false" outlineLevel="0" collapsed="false">
      <c r="A427" s="86" t="n">
        <v>59</v>
      </c>
      <c r="B427" s="86" t="s">
        <v>1034</v>
      </c>
      <c r="C427" s="86" t="n">
        <v>655</v>
      </c>
      <c r="D427" s="86" t="n">
        <v>0</v>
      </c>
      <c r="E427" s="86" t="s">
        <v>434</v>
      </c>
      <c r="F427" s="86" t="n">
        <v>9475</v>
      </c>
      <c r="G427" s="86" t="s">
        <v>1021</v>
      </c>
      <c r="H427" s="86" t="n">
        <v>9673</v>
      </c>
      <c r="I427" s="86" t="s">
        <v>1020</v>
      </c>
      <c r="J427" s="88" t="n">
        <v>10.6447582925733</v>
      </c>
    </row>
    <row r="428" customFormat="false" ht="13" hidden="false" customHeight="false" outlineLevel="0" collapsed="false">
      <c r="A428" s="86" t="n">
        <v>59</v>
      </c>
      <c r="B428" s="86" t="s">
        <v>1034</v>
      </c>
      <c r="C428" s="86" t="n">
        <v>943</v>
      </c>
      <c r="D428" s="86" t="n">
        <v>0</v>
      </c>
      <c r="E428" s="86" t="s">
        <v>438</v>
      </c>
      <c r="F428" s="86" t="n">
        <v>1675</v>
      </c>
      <c r="G428" s="86" t="s">
        <v>1195</v>
      </c>
      <c r="H428" s="86" t="n">
        <v>9673</v>
      </c>
      <c r="I428" s="86" t="s">
        <v>1020</v>
      </c>
      <c r="J428" s="88" t="n">
        <v>14.8119431103665</v>
      </c>
    </row>
    <row r="429" customFormat="false" ht="13" hidden="false" customHeight="false" outlineLevel="0" collapsed="false">
      <c r="A429" s="86" t="n">
        <v>59</v>
      </c>
      <c r="B429" s="86" t="s">
        <v>1034</v>
      </c>
      <c r="C429" s="86" t="n">
        <v>962</v>
      </c>
      <c r="D429" s="86" t="n">
        <v>0</v>
      </c>
      <c r="E429" s="86" t="s">
        <v>441</v>
      </c>
      <c r="F429" s="86" t="n">
        <v>9673</v>
      </c>
      <c r="G429" s="86" t="s">
        <v>1020</v>
      </c>
      <c r="H429" s="86" t="n">
        <v>934</v>
      </c>
      <c r="I429" s="86" t="s">
        <v>861</v>
      </c>
      <c r="J429" s="88" t="n">
        <v>8.5455145137272</v>
      </c>
    </row>
    <row r="430" customFormat="false" ht="13" hidden="false" customHeight="false" outlineLevel="0" collapsed="false">
      <c r="A430" s="86" t="n">
        <v>59</v>
      </c>
      <c r="B430" s="86" t="s">
        <v>1034</v>
      </c>
      <c r="C430" s="86" t="n">
        <v>1087</v>
      </c>
      <c r="D430" s="86" t="n">
        <v>0</v>
      </c>
      <c r="E430" s="86" t="s">
        <v>443</v>
      </c>
      <c r="F430" s="86" t="n">
        <v>9673</v>
      </c>
      <c r="G430" s="86" t="s">
        <v>1020</v>
      </c>
      <c r="H430" s="86" t="n">
        <v>1606</v>
      </c>
      <c r="I430" s="86" t="s">
        <v>1196</v>
      </c>
      <c r="J430" s="88" t="n">
        <v>3.86218114471676</v>
      </c>
    </row>
    <row r="431" customFormat="false" ht="13" hidden="false" customHeight="false" outlineLevel="0" collapsed="false">
      <c r="A431" s="86" t="n">
        <v>82</v>
      </c>
      <c r="B431" s="86" t="s">
        <v>577</v>
      </c>
      <c r="C431" s="86" t="n">
        <v>126</v>
      </c>
      <c r="D431" s="86" t="n">
        <v>2</v>
      </c>
      <c r="E431" s="86" t="s">
        <v>577</v>
      </c>
      <c r="F431" s="86" t="n">
        <v>3092</v>
      </c>
      <c r="G431" s="86" t="s">
        <v>1139</v>
      </c>
      <c r="H431" s="86" t="n">
        <v>3440</v>
      </c>
      <c r="I431" s="86" t="s">
        <v>1099</v>
      </c>
      <c r="J431" s="88" t="n">
        <v>4.61086991644747</v>
      </c>
    </row>
    <row r="432" customFormat="false" ht="13" hidden="false" customHeight="false" outlineLevel="0" collapsed="false">
      <c r="A432" s="86" t="n">
        <v>82</v>
      </c>
      <c r="B432" s="86" t="s">
        <v>577</v>
      </c>
      <c r="C432" s="86" t="n">
        <v>2017</v>
      </c>
      <c r="D432" s="86" t="n">
        <v>1</v>
      </c>
      <c r="E432" s="86" t="s">
        <v>581</v>
      </c>
      <c r="F432" s="86" t="n">
        <v>3440</v>
      </c>
      <c r="G432" s="86" t="s">
        <v>1099</v>
      </c>
      <c r="H432" s="86" t="n">
        <v>3091</v>
      </c>
      <c r="I432" s="86" t="s">
        <v>961</v>
      </c>
      <c r="J432" s="88" t="n">
        <v>4.61885785617643</v>
      </c>
    </row>
    <row r="433" customFormat="false" ht="13" hidden="false" customHeight="false" outlineLevel="0" collapsed="false">
      <c r="A433" s="86" t="n">
        <v>84</v>
      </c>
      <c r="B433" s="86" t="s">
        <v>1163</v>
      </c>
      <c r="C433" s="86" t="n">
        <v>208</v>
      </c>
      <c r="D433" s="86" t="n">
        <v>2</v>
      </c>
      <c r="E433" s="86" t="s">
        <v>1197</v>
      </c>
      <c r="F433" s="86" t="n">
        <v>9001</v>
      </c>
      <c r="G433" s="86" t="s">
        <v>1166</v>
      </c>
      <c r="H433" s="86" t="n">
        <v>3309</v>
      </c>
      <c r="I433" s="86" t="s">
        <v>1198</v>
      </c>
      <c r="J433" s="88" t="n">
        <v>5.39799436522955</v>
      </c>
    </row>
    <row r="434" customFormat="false" ht="13" hidden="false" customHeight="false" outlineLevel="0" collapsed="false">
      <c r="A434" s="86" t="n">
        <v>84</v>
      </c>
      <c r="B434" s="86" t="s">
        <v>1163</v>
      </c>
      <c r="C434" s="86" t="n">
        <v>209</v>
      </c>
      <c r="D434" s="86" t="n">
        <v>2</v>
      </c>
      <c r="E434" s="86" t="s">
        <v>592</v>
      </c>
      <c r="F434" s="86" t="n">
        <v>9001</v>
      </c>
      <c r="G434" s="86" t="s">
        <v>1166</v>
      </c>
      <c r="H434" s="86" t="n">
        <v>3098</v>
      </c>
      <c r="I434" s="86" t="s">
        <v>1074</v>
      </c>
      <c r="J434" s="88" t="n">
        <v>9.97100487413415</v>
      </c>
    </row>
    <row r="435" customFormat="false" ht="13" hidden="false" customHeight="false" outlineLevel="0" collapsed="false">
      <c r="A435" s="86" t="n">
        <v>86</v>
      </c>
      <c r="B435" s="86" t="s">
        <v>994</v>
      </c>
      <c r="C435" s="86" t="n">
        <v>87</v>
      </c>
      <c r="D435" s="86" t="n">
        <v>1</v>
      </c>
      <c r="E435" s="86" t="s">
        <v>600</v>
      </c>
      <c r="F435" s="86" t="n">
        <v>3308</v>
      </c>
      <c r="G435" s="86" t="s">
        <v>996</v>
      </c>
      <c r="H435" s="86" t="n">
        <v>9450</v>
      </c>
      <c r="I435" s="86" t="s">
        <v>986</v>
      </c>
      <c r="J435" s="88" t="n">
        <v>19.2796555840145</v>
      </c>
    </row>
    <row r="436" customFormat="false" ht="13" hidden="false" customHeight="false" outlineLevel="0" collapsed="false">
      <c r="A436" s="86" t="n">
        <v>86</v>
      </c>
      <c r="B436" s="86" t="s">
        <v>994</v>
      </c>
      <c r="C436" s="86" t="n">
        <v>92</v>
      </c>
      <c r="D436" s="86" t="n">
        <v>2</v>
      </c>
      <c r="E436" s="86" t="s">
        <v>601</v>
      </c>
      <c r="F436" s="86" t="n">
        <v>9450</v>
      </c>
      <c r="G436" s="86" t="s">
        <v>986</v>
      </c>
      <c r="H436" s="86" t="n">
        <v>3101</v>
      </c>
      <c r="I436" s="86" t="s">
        <v>1199</v>
      </c>
      <c r="J436" s="88" t="n">
        <v>14.7685564927516</v>
      </c>
    </row>
    <row r="437" customFormat="false" ht="13" hidden="false" customHeight="false" outlineLevel="0" collapsed="false">
      <c r="A437" s="86" t="n">
        <v>86</v>
      </c>
      <c r="B437" s="86" t="s">
        <v>994</v>
      </c>
      <c r="C437" s="86" t="n">
        <v>676</v>
      </c>
      <c r="D437" s="86" t="n">
        <v>1</v>
      </c>
      <c r="E437" s="86" t="s">
        <v>1200</v>
      </c>
      <c r="F437" s="86" t="n">
        <v>3099</v>
      </c>
      <c r="G437" s="86" t="s">
        <v>1018</v>
      </c>
      <c r="H437" s="86" t="n">
        <v>3463</v>
      </c>
      <c r="I437" s="86" t="s">
        <v>1201</v>
      </c>
      <c r="J437" s="88" t="n">
        <v>4.61041667513813</v>
      </c>
    </row>
    <row r="438" customFormat="false" ht="13" hidden="false" customHeight="false" outlineLevel="0" collapsed="false">
      <c r="A438" s="86" t="n">
        <v>86</v>
      </c>
      <c r="B438" s="86" t="s">
        <v>994</v>
      </c>
      <c r="C438" s="86" t="n">
        <v>953</v>
      </c>
      <c r="D438" s="86" t="n">
        <v>2</v>
      </c>
      <c r="E438" s="86" t="s">
        <v>610</v>
      </c>
      <c r="F438" s="86" t="n">
        <v>3308</v>
      </c>
      <c r="G438" s="86" t="s">
        <v>996</v>
      </c>
      <c r="H438" s="86" t="n">
        <v>325</v>
      </c>
      <c r="I438" s="86" t="s">
        <v>858</v>
      </c>
      <c r="J438" s="88" t="n">
        <v>6.33679364015119</v>
      </c>
    </row>
    <row r="439" customFormat="false" ht="13" hidden="false" customHeight="false" outlineLevel="0" collapsed="false">
      <c r="A439" s="86" t="s">
        <v>1125</v>
      </c>
      <c r="B439" s="86" t="s">
        <v>1126</v>
      </c>
      <c r="C439" s="86" t="n">
        <v>2057</v>
      </c>
      <c r="D439" s="86" t="n">
        <v>1</v>
      </c>
      <c r="E439" s="86" t="s">
        <v>1202</v>
      </c>
      <c r="F439" s="86" t="n">
        <v>186</v>
      </c>
      <c r="G439" s="86" t="s">
        <v>1008</v>
      </c>
      <c r="H439" s="86" t="n">
        <v>45</v>
      </c>
      <c r="I439" s="86" t="s">
        <v>1128</v>
      </c>
      <c r="J439" s="88" t="n">
        <v>3.999</v>
      </c>
    </row>
    <row r="440" customFormat="false" ht="13" hidden="false" customHeight="false" outlineLevel="0" collapsed="false">
      <c r="A440" s="86" t="s">
        <v>1125</v>
      </c>
      <c r="B440" s="86" t="s">
        <v>1126</v>
      </c>
      <c r="C440" s="86" t="n">
        <v>2058</v>
      </c>
      <c r="D440" s="86" t="n">
        <v>1</v>
      </c>
      <c r="E440" s="86" t="s">
        <v>1203</v>
      </c>
      <c r="F440" s="86" t="s">
        <v>1130</v>
      </c>
      <c r="G440" s="86" t="s">
        <v>1131</v>
      </c>
      <c r="H440" s="86" t="n">
        <v>45</v>
      </c>
      <c r="I440" s="86" t="s">
        <v>1128</v>
      </c>
      <c r="J440" s="88" t="n">
        <v>11.0838822081113</v>
      </c>
    </row>
    <row r="441" customFormat="false" ht="13" hidden="false" customHeight="false" outlineLevel="0" collapsed="false">
      <c r="A441" s="86" t="n">
        <v>85</v>
      </c>
      <c r="B441" s="86" t="s">
        <v>1111</v>
      </c>
      <c r="C441" s="86" t="n">
        <v>186</v>
      </c>
      <c r="D441" s="86" t="n">
        <v>1</v>
      </c>
      <c r="E441" s="86" t="s">
        <v>594</v>
      </c>
      <c r="F441" s="86" t="n">
        <v>3102</v>
      </c>
      <c r="G441" s="86" t="s">
        <v>1100</v>
      </c>
      <c r="H441" s="86" t="n">
        <v>3336</v>
      </c>
      <c r="I441" s="86" t="s">
        <v>1112</v>
      </c>
      <c r="J441" s="88" t="n">
        <v>7.03761630423882</v>
      </c>
    </row>
    <row r="442" customFormat="false" ht="13" hidden="false" customHeight="false" outlineLevel="0" collapsed="false">
      <c r="A442" s="86" t="n">
        <v>85</v>
      </c>
      <c r="B442" s="86" t="s">
        <v>1111</v>
      </c>
      <c r="C442" s="86" t="n">
        <v>188</v>
      </c>
      <c r="D442" s="86" t="n">
        <v>2</v>
      </c>
      <c r="E442" s="86" t="s">
        <v>595</v>
      </c>
      <c r="F442" s="86" t="n">
        <v>3336</v>
      </c>
      <c r="G442" s="86" t="s">
        <v>1112</v>
      </c>
      <c r="H442" s="86" t="n">
        <v>3102</v>
      </c>
      <c r="I442" s="86" t="s">
        <v>1100</v>
      </c>
      <c r="J442" s="88" t="n">
        <v>5.20885378083268</v>
      </c>
    </row>
    <row r="443" customFormat="false" ht="13" hidden="false" customHeight="false" outlineLevel="0" collapsed="false">
      <c r="A443" s="86" t="n">
        <v>97</v>
      </c>
      <c r="B443" s="86" t="s">
        <v>662</v>
      </c>
      <c r="C443" s="86" t="n">
        <v>463</v>
      </c>
      <c r="D443" s="86" t="n">
        <v>1</v>
      </c>
      <c r="E443" s="86" t="s">
        <v>1204</v>
      </c>
      <c r="F443" s="86" t="n">
        <v>4252</v>
      </c>
      <c r="G443" s="86" t="s">
        <v>1205</v>
      </c>
      <c r="H443" s="86" t="n">
        <v>4212</v>
      </c>
      <c r="I443" s="86" t="s">
        <v>1206</v>
      </c>
      <c r="J443" s="88" t="n">
        <v>5.91528663868752</v>
      </c>
    </row>
    <row r="444" customFormat="false" ht="13" hidden="false" customHeight="false" outlineLevel="0" collapsed="false">
      <c r="A444" s="86" t="n">
        <v>99</v>
      </c>
      <c r="B444" s="86" t="s">
        <v>1086</v>
      </c>
      <c r="C444" s="86" t="n">
        <v>679</v>
      </c>
      <c r="D444" s="86" t="n">
        <v>0</v>
      </c>
      <c r="E444" s="86" t="s">
        <v>673</v>
      </c>
      <c r="F444" s="86" t="n">
        <v>4107</v>
      </c>
      <c r="G444" s="86" t="s">
        <v>1087</v>
      </c>
      <c r="H444" s="86" t="n">
        <v>3034</v>
      </c>
      <c r="I444" s="86" t="s">
        <v>922</v>
      </c>
      <c r="J444" s="88" t="n">
        <v>9.63106947267523</v>
      </c>
    </row>
    <row r="445" customFormat="false" ht="13" hidden="false" customHeight="false" outlineLevel="0" collapsed="false">
      <c r="A445" s="86" t="s">
        <v>1207</v>
      </c>
      <c r="B445" s="86" t="s">
        <v>1208</v>
      </c>
      <c r="C445" s="86" t="n">
        <v>34</v>
      </c>
      <c r="D445" s="86" t="n">
        <v>1</v>
      </c>
      <c r="E445" s="86" t="s">
        <v>1209</v>
      </c>
      <c r="F445" s="86" t="n">
        <v>581</v>
      </c>
      <c r="G445" s="86" t="s">
        <v>1210</v>
      </c>
      <c r="H445" s="86" t="n">
        <v>798</v>
      </c>
      <c r="I445" s="86" t="s">
        <v>855</v>
      </c>
      <c r="J445" s="88" t="n">
        <v>29.0240243525893</v>
      </c>
    </row>
    <row r="446" customFormat="false" ht="13" hidden="false" customHeight="false" outlineLevel="0" collapsed="false">
      <c r="A446" s="86" t="s">
        <v>1207</v>
      </c>
      <c r="B446" s="86" t="s">
        <v>1208</v>
      </c>
      <c r="C446" s="86" t="n">
        <v>35</v>
      </c>
      <c r="D446" s="86" t="n">
        <v>2</v>
      </c>
      <c r="E446" s="86" t="s">
        <v>1211</v>
      </c>
      <c r="F446" s="86" t="n">
        <v>198</v>
      </c>
      <c r="G446" s="86" t="s">
        <v>1212</v>
      </c>
      <c r="H446" s="86" t="n">
        <v>580</v>
      </c>
      <c r="I446" s="86" t="s">
        <v>1213</v>
      </c>
      <c r="J446" s="88" t="n">
        <v>18.1011279721206</v>
      </c>
    </row>
    <row r="447" customFormat="false" ht="13" hidden="false" customHeight="false" outlineLevel="0" collapsed="false">
      <c r="A447" s="86" t="n">
        <v>60</v>
      </c>
      <c r="B447" s="86" t="s">
        <v>1062</v>
      </c>
      <c r="C447" s="86" t="n">
        <v>198</v>
      </c>
      <c r="D447" s="86" t="n">
        <v>2</v>
      </c>
      <c r="E447" s="86" t="s">
        <v>1214</v>
      </c>
      <c r="F447" s="86" t="n">
        <v>1621</v>
      </c>
      <c r="G447" s="86" t="s">
        <v>1080</v>
      </c>
      <c r="H447" s="86" t="n">
        <v>934</v>
      </c>
      <c r="I447" s="86" t="s">
        <v>861</v>
      </c>
      <c r="J447" s="88" t="n">
        <v>3.5372870388502</v>
      </c>
    </row>
    <row r="448" customFormat="false" ht="13" hidden="false" customHeight="false" outlineLevel="0" collapsed="false">
      <c r="A448" s="86" t="n">
        <v>60</v>
      </c>
      <c r="B448" s="86" t="s">
        <v>1062</v>
      </c>
      <c r="C448" s="86" t="n">
        <v>531</v>
      </c>
      <c r="D448" s="86" t="n">
        <v>2</v>
      </c>
      <c r="E448" s="86" t="s">
        <v>450</v>
      </c>
      <c r="F448" s="86" t="n">
        <v>9673</v>
      </c>
      <c r="G448" s="86" t="s">
        <v>1020</v>
      </c>
      <c r="H448" s="86" t="n">
        <v>1354</v>
      </c>
      <c r="I448" s="86" t="s">
        <v>1063</v>
      </c>
      <c r="J448" s="88" t="n">
        <v>15.5375168615425</v>
      </c>
    </row>
    <row r="449" customFormat="false" ht="13" hidden="false" customHeight="false" outlineLevel="0" collapsed="false">
      <c r="A449" s="86" t="n">
        <v>97</v>
      </c>
      <c r="B449" s="86" t="s">
        <v>662</v>
      </c>
      <c r="C449" s="86" t="n">
        <v>214</v>
      </c>
      <c r="D449" s="86" t="n">
        <v>2</v>
      </c>
      <c r="E449" s="86" t="s">
        <v>654</v>
      </c>
      <c r="F449" s="86" t="n">
        <v>4215</v>
      </c>
      <c r="G449" s="86" t="s">
        <v>1084</v>
      </c>
      <c r="H449" s="86" t="n">
        <v>4206</v>
      </c>
      <c r="I449" s="86" t="s">
        <v>1215</v>
      </c>
      <c r="J449" s="88" t="n">
        <v>3.41492010668845</v>
      </c>
    </row>
    <row r="450" customFormat="false" ht="13" hidden="false" customHeight="false" outlineLevel="0" collapsed="false">
      <c r="A450" s="86" t="n">
        <v>97</v>
      </c>
      <c r="B450" s="86" t="s">
        <v>662</v>
      </c>
      <c r="C450" s="86" t="n">
        <v>918</v>
      </c>
      <c r="D450" s="86" t="n">
        <v>1</v>
      </c>
      <c r="E450" s="86" t="s">
        <v>655</v>
      </c>
      <c r="F450" s="86" t="n">
        <v>4214</v>
      </c>
      <c r="G450" s="86" t="s">
        <v>1085</v>
      </c>
      <c r="H450" s="86" t="n">
        <v>3033</v>
      </c>
      <c r="I450" s="86" t="s">
        <v>917</v>
      </c>
      <c r="J450" s="88" t="n">
        <v>8.29022564559862</v>
      </c>
    </row>
    <row r="451" customFormat="false" ht="13" hidden="false" customHeight="false" outlineLevel="0" collapsed="false">
      <c r="A451" s="86" t="n">
        <v>97</v>
      </c>
      <c r="B451" s="86" t="s">
        <v>662</v>
      </c>
      <c r="C451" s="86" t="n">
        <v>922</v>
      </c>
      <c r="D451" s="86" t="n">
        <v>1</v>
      </c>
      <c r="E451" s="86" t="s">
        <v>658</v>
      </c>
      <c r="F451" s="86" t="n">
        <v>4215</v>
      </c>
      <c r="G451" s="86" t="s">
        <v>1084</v>
      </c>
      <c r="H451" s="86" t="n">
        <v>3033</v>
      </c>
      <c r="I451" s="86" t="s">
        <v>917</v>
      </c>
      <c r="J451" s="88" t="n">
        <v>13.6551186704109</v>
      </c>
    </row>
    <row r="452" customFormat="false" ht="13" hidden="false" customHeight="false" outlineLevel="0" collapsed="false">
      <c r="A452" s="86" t="n">
        <v>97</v>
      </c>
      <c r="B452" s="86" t="s">
        <v>662</v>
      </c>
      <c r="C452" s="86" t="n">
        <v>2001</v>
      </c>
      <c r="D452" s="86" t="n">
        <v>2</v>
      </c>
      <c r="E452" s="86" t="s">
        <v>657</v>
      </c>
      <c r="F452" s="86" t="n">
        <v>3034</v>
      </c>
      <c r="G452" s="86" t="s">
        <v>922</v>
      </c>
      <c r="H452" s="86" t="n">
        <v>4215</v>
      </c>
      <c r="I452" s="86" t="s">
        <v>1084</v>
      </c>
      <c r="J452" s="88" t="n">
        <v>8.40280371033954</v>
      </c>
    </row>
    <row r="453" customFormat="false" ht="13" hidden="false" customHeight="false" outlineLevel="0" collapsed="false">
      <c r="A453" s="86" t="s">
        <v>1207</v>
      </c>
      <c r="B453" s="86" t="s">
        <v>1208</v>
      </c>
      <c r="C453" s="86" t="n">
        <v>29</v>
      </c>
      <c r="D453" s="86" t="n">
        <v>1</v>
      </c>
      <c r="E453" s="86" t="s">
        <v>1216</v>
      </c>
      <c r="F453" s="86" t="n">
        <v>12</v>
      </c>
      <c r="G453" s="86" t="s">
        <v>1217</v>
      </c>
      <c r="H453" s="86" t="n">
        <v>798</v>
      </c>
      <c r="I453" s="86" t="s">
        <v>855</v>
      </c>
      <c r="J453" s="88" t="n">
        <v>15.4180243525893</v>
      </c>
    </row>
    <row r="454" customFormat="false" ht="13" hidden="false" customHeight="false" outlineLevel="0" collapsed="false">
      <c r="A454" s="86" t="n">
        <v>74</v>
      </c>
      <c r="B454" s="86" t="s">
        <v>1116</v>
      </c>
      <c r="C454" s="86" t="n">
        <v>44</v>
      </c>
      <c r="D454" s="86" t="n">
        <v>1</v>
      </c>
      <c r="E454" s="86" t="s">
        <v>490</v>
      </c>
      <c r="F454" s="86" t="n">
        <v>4121</v>
      </c>
      <c r="G454" s="86" t="s">
        <v>914</v>
      </c>
      <c r="H454" s="86" t="n">
        <v>9497</v>
      </c>
      <c r="I454" s="86" t="s">
        <v>1117</v>
      </c>
      <c r="J454" s="88" t="n">
        <v>12.2571627917754</v>
      </c>
    </row>
    <row r="455" customFormat="false" ht="13" hidden="false" customHeight="false" outlineLevel="0" collapsed="false">
      <c r="A455" s="86" t="n">
        <v>74</v>
      </c>
      <c r="B455" s="86" t="s">
        <v>1116</v>
      </c>
      <c r="C455" s="86" t="n">
        <v>105</v>
      </c>
      <c r="D455" s="86" t="n">
        <v>2</v>
      </c>
      <c r="E455" s="86" t="s">
        <v>491</v>
      </c>
      <c r="F455" s="86" t="n">
        <v>9497</v>
      </c>
      <c r="G455" s="86" t="s">
        <v>1117</v>
      </c>
      <c r="H455" s="86" t="n">
        <v>4121</v>
      </c>
      <c r="I455" s="86" t="s">
        <v>914</v>
      </c>
      <c r="J455" s="88" t="n">
        <v>9.98626850830059</v>
      </c>
    </row>
    <row r="456" customFormat="false" ht="13" hidden="false" customHeight="false" outlineLevel="0" collapsed="false">
      <c r="A456" s="86" t="n">
        <v>24</v>
      </c>
      <c r="B456" s="86" t="s">
        <v>854</v>
      </c>
      <c r="C456" s="86" t="n">
        <v>490</v>
      </c>
      <c r="D456" s="86" t="n">
        <v>0</v>
      </c>
      <c r="E456" s="86" t="s">
        <v>213</v>
      </c>
      <c r="F456" s="86" t="n">
        <v>798</v>
      </c>
      <c r="G456" s="86" t="s">
        <v>855</v>
      </c>
      <c r="H456" s="86" t="n">
        <v>779</v>
      </c>
      <c r="I456" s="86" t="s">
        <v>856</v>
      </c>
      <c r="J456" s="88" t="n">
        <v>7.05421115174449</v>
      </c>
    </row>
    <row r="457" customFormat="false" ht="13" hidden="false" customHeight="false" outlineLevel="0" collapsed="false">
      <c r="A457" s="86" t="n">
        <v>34</v>
      </c>
      <c r="B457" s="86" t="s">
        <v>857</v>
      </c>
      <c r="C457" s="86" t="n">
        <v>425</v>
      </c>
      <c r="D457" s="86" t="n">
        <v>0</v>
      </c>
      <c r="E457" s="86" t="s">
        <v>267</v>
      </c>
      <c r="F457" s="86" t="n">
        <v>325</v>
      </c>
      <c r="G457" s="86" t="s">
        <v>858</v>
      </c>
      <c r="H457" s="86" t="n">
        <v>324</v>
      </c>
      <c r="I457" s="86" t="s">
        <v>859</v>
      </c>
      <c r="J457" s="88" t="n">
        <v>20.2723613293075</v>
      </c>
    </row>
    <row r="458" customFormat="false" ht="13" hidden="false" customHeight="false" outlineLevel="0" collapsed="false">
      <c r="A458" s="86" t="n">
        <v>78</v>
      </c>
      <c r="B458" s="86" t="s">
        <v>992</v>
      </c>
      <c r="C458" s="86" t="n">
        <v>55</v>
      </c>
      <c r="D458" s="86" t="n">
        <v>1</v>
      </c>
      <c r="E458" s="86" t="s">
        <v>542</v>
      </c>
      <c r="F458" s="86" t="n">
        <v>4121</v>
      </c>
      <c r="G458" s="86" t="s">
        <v>914</v>
      </c>
      <c r="H458" s="86" t="n">
        <v>9621</v>
      </c>
      <c r="I458" s="86" t="s">
        <v>993</v>
      </c>
      <c r="J458" s="88" t="n">
        <v>6.25129793430748</v>
      </c>
    </row>
    <row r="459" customFormat="false" ht="13" hidden="false" customHeight="false" outlineLevel="0" collapsed="false">
      <c r="A459" s="86" t="n">
        <v>86</v>
      </c>
      <c r="B459" s="86" t="s">
        <v>994</v>
      </c>
      <c r="C459" s="86" t="n">
        <v>182</v>
      </c>
      <c r="D459" s="86" t="n">
        <v>1</v>
      </c>
      <c r="E459" s="86" t="s">
        <v>606</v>
      </c>
      <c r="F459" s="86" t="n">
        <v>3099</v>
      </c>
      <c r="G459" s="86" t="s">
        <v>1018</v>
      </c>
      <c r="H459" s="86" t="n">
        <v>3478</v>
      </c>
      <c r="I459" s="86" t="s">
        <v>995</v>
      </c>
      <c r="J459" s="88" t="n">
        <v>14.6345284705023</v>
      </c>
    </row>
    <row r="460" customFormat="false" ht="13" hidden="false" customHeight="false" outlineLevel="0" collapsed="false">
      <c r="A460" s="86" t="n">
        <v>97</v>
      </c>
      <c r="B460" s="86" t="s">
        <v>662</v>
      </c>
      <c r="C460" s="86" t="n">
        <v>913</v>
      </c>
      <c r="D460" s="86" t="n">
        <v>2</v>
      </c>
      <c r="E460" s="86" t="s">
        <v>657</v>
      </c>
      <c r="F460" s="86" t="n">
        <v>3034</v>
      </c>
      <c r="G460" s="86" t="s">
        <v>922</v>
      </c>
      <c r="H460" s="86" t="n">
        <v>4215</v>
      </c>
      <c r="I460" s="86" t="s">
        <v>1084</v>
      </c>
      <c r="J460" s="88" t="n">
        <v>9.5133641986595</v>
      </c>
    </row>
    <row r="461" customFormat="false" ht="13" hidden="false" customHeight="false" outlineLevel="0" collapsed="false">
      <c r="A461" s="86" t="n">
        <v>97</v>
      </c>
      <c r="B461" s="86" t="s">
        <v>662</v>
      </c>
      <c r="C461" s="86" t="n">
        <v>2011</v>
      </c>
      <c r="D461" s="86" t="n">
        <v>1</v>
      </c>
      <c r="E461" s="86" t="s">
        <v>662</v>
      </c>
      <c r="F461" s="86" t="n">
        <v>4252</v>
      </c>
      <c r="G461" s="86" t="s">
        <v>1205</v>
      </c>
      <c r="H461" s="86" t="n">
        <v>3034</v>
      </c>
      <c r="I461" s="86" t="s">
        <v>922</v>
      </c>
      <c r="J461" s="88" t="n">
        <v>13.8177848566553</v>
      </c>
    </row>
    <row r="462" customFormat="false" ht="13" hidden="false" customHeight="false" outlineLevel="0" collapsed="false">
      <c r="A462" s="86" t="n">
        <v>97</v>
      </c>
      <c r="B462" s="86" t="s">
        <v>662</v>
      </c>
      <c r="C462" s="86" t="n">
        <v>2048</v>
      </c>
      <c r="D462" s="86" t="n">
        <v>1</v>
      </c>
      <c r="E462" s="86" t="s">
        <v>1218</v>
      </c>
      <c r="F462" s="86" t="n">
        <v>4208</v>
      </c>
      <c r="G462" s="86" t="s">
        <v>1219</v>
      </c>
      <c r="H462" s="86" t="n">
        <v>3033</v>
      </c>
      <c r="I462" s="86" t="s">
        <v>917</v>
      </c>
      <c r="J462" s="88" t="n">
        <v>11.448666755974</v>
      </c>
    </row>
    <row r="463" customFormat="false" ht="13" hidden="false" customHeight="false" outlineLevel="0" collapsed="false">
      <c r="A463" s="86" t="n">
        <v>99</v>
      </c>
      <c r="B463" s="86" t="s">
        <v>1086</v>
      </c>
      <c r="C463" s="86" t="n">
        <v>129</v>
      </c>
      <c r="D463" s="86" t="n">
        <v>0</v>
      </c>
      <c r="E463" s="86" t="s">
        <v>666</v>
      </c>
      <c r="F463" s="86" t="n">
        <v>4107</v>
      </c>
      <c r="G463" s="86" t="s">
        <v>1087</v>
      </c>
      <c r="H463" s="86" t="n">
        <v>4107</v>
      </c>
      <c r="I463" s="86" t="s">
        <v>1087</v>
      </c>
      <c r="J463" s="88" t="n">
        <v>16.0225858174331</v>
      </c>
    </row>
    <row r="464" customFormat="false" ht="13" hidden="false" customHeight="false" outlineLevel="0" collapsed="false">
      <c r="A464" s="86" t="n">
        <v>39</v>
      </c>
      <c r="B464" s="86" t="s">
        <v>1220</v>
      </c>
      <c r="C464" s="86" t="n">
        <v>333</v>
      </c>
      <c r="D464" s="86" t="n">
        <v>2</v>
      </c>
      <c r="E464" s="86" t="s">
        <v>307</v>
      </c>
      <c r="F464" s="86" t="n">
        <v>7034</v>
      </c>
      <c r="G464" s="86" t="s">
        <v>1145</v>
      </c>
      <c r="H464" s="86" t="n">
        <v>143</v>
      </c>
      <c r="I464" s="86" t="s">
        <v>863</v>
      </c>
      <c r="J464" s="88" t="n">
        <v>18.7498796381628</v>
      </c>
    </row>
    <row r="465" customFormat="false" ht="13" hidden="false" customHeight="false" outlineLevel="0" collapsed="false">
      <c r="A465" s="86" t="n">
        <v>39</v>
      </c>
      <c r="B465" s="86" t="s">
        <v>1220</v>
      </c>
      <c r="C465" s="86" t="n">
        <v>336</v>
      </c>
      <c r="D465" s="86" t="n">
        <v>2</v>
      </c>
      <c r="E465" s="86" t="s">
        <v>309</v>
      </c>
      <c r="F465" s="86" t="n">
        <v>700</v>
      </c>
      <c r="G465" s="86" t="s">
        <v>1221</v>
      </c>
      <c r="H465" s="86" t="n">
        <v>576</v>
      </c>
      <c r="I465" s="86" t="s">
        <v>1144</v>
      </c>
      <c r="J465" s="88" t="n">
        <v>14.6732115987872</v>
      </c>
    </row>
    <row r="466" customFormat="false" ht="13" hidden="false" customHeight="false" outlineLevel="0" collapsed="false">
      <c r="A466" s="86" t="n">
        <v>39</v>
      </c>
      <c r="B466" s="86" t="s">
        <v>1220</v>
      </c>
      <c r="C466" s="86" t="n">
        <v>339</v>
      </c>
      <c r="D466" s="86" t="n">
        <v>2</v>
      </c>
      <c r="E466" s="86" t="s">
        <v>311</v>
      </c>
      <c r="F466" s="86" t="n">
        <v>700</v>
      </c>
      <c r="G466" s="86" t="s">
        <v>1221</v>
      </c>
      <c r="H466" s="86" t="n">
        <v>7034</v>
      </c>
      <c r="I466" s="86" t="s">
        <v>1145</v>
      </c>
      <c r="J466" s="88" t="n">
        <v>14.6712115987872</v>
      </c>
    </row>
    <row r="467" customFormat="false" ht="13" hidden="false" customHeight="false" outlineLevel="0" collapsed="false">
      <c r="A467" s="86" t="n">
        <v>58</v>
      </c>
      <c r="B467" s="86" t="s">
        <v>1222</v>
      </c>
      <c r="C467" s="86" t="n">
        <v>627</v>
      </c>
      <c r="D467" s="86" t="n">
        <v>1</v>
      </c>
      <c r="E467" s="86" t="s">
        <v>415</v>
      </c>
      <c r="F467" s="86" t="n">
        <v>1961</v>
      </c>
      <c r="G467" s="86" t="s">
        <v>860</v>
      </c>
      <c r="H467" s="86" t="n">
        <v>143</v>
      </c>
      <c r="I467" s="86" t="s">
        <v>863</v>
      </c>
      <c r="J467" s="88" t="n">
        <v>34.9843477374728</v>
      </c>
    </row>
    <row r="468" customFormat="false" ht="13" hidden="false" customHeight="false" outlineLevel="0" collapsed="false">
      <c r="A468" s="86" t="n">
        <v>81</v>
      </c>
      <c r="B468" s="86" t="s">
        <v>1223</v>
      </c>
      <c r="C468" s="86" t="n">
        <v>153</v>
      </c>
      <c r="D468" s="86" t="n">
        <v>0</v>
      </c>
      <c r="E468" s="86" t="s">
        <v>564</v>
      </c>
      <c r="F468" s="86" t="n">
        <v>3092</v>
      </c>
      <c r="G468" s="86" t="s">
        <v>1139</v>
      </c>
      <c r="H468" s="86" t="n">
        <v>3092</v>
      </c>
      <c r="I468" s="86" t="s">
        <v>1139</v>
      </c>
      <c r="J468" s="88" t="n">
        <v>14.7180712474985</v>
      </c>
    </row>
    <row r="469" customFormat="false" ht="13" hidden="false" customHeight="false" outlineLevel="0" collapsed="false">
      <c r="A469" s="86" t="n">
        <v>81</v>
      </c>
      <c r="B469" s="86" t="s">
        <v>1223</v>
      </c>
      <c r="C469" s="86" t="n">
        <v>161</v>
      </c>
      <c r="D469" s="86" t="n">
        <v>0</v>
      </c>
      <c r="E469" s="86" t="s">
        <v>566</v>
      </c>
      <c r="F469" s="86" t="n">
        <v>3092</v>
      </c>
      <c r="G469" s="86" t="s">
        <v>1139</v>
      </c>
      <c r="H469" s="86" t="n">
        <v>3092</v>
      </c>
      <c r="I469" s="86" t="s">
        <v>1139</v>
      </c>
      <c r="J469" s="88" t="n">
        <v>15.8305644166907</v>
      </c>
    </row>
    <row r="470" customFormat="false" ht="13" hidden="false" customHeight="false" outlineLevel="0" collapsed="false">
      <c r="A470" s="86" t="n">
        <v>81</v>
      </c>
      <c r="B470" s="86" t="s">
        <v>1223</v>
      </c>
      <c r="C470" s="86" t="n">
        <v>164</v>
      </c>
      <c r="D470" s="86" t="n">
        <v>0</v>
      </c>
      <c r="E470" s="86" t="s">
        <v>568</v>
      </c>
      <c r="F470" s="86" t="n">
        <v>3092</v>
      </c>
      <c r="G470" s="86" t="s">
        <v>1139</v>
      </c>
      <c r="H470" s="86" t="n">
        <v>3092</v>
      </c>
      <c r="I470" s="86" t="s">
        <v>1139</v>
      </c>
      <c r="J470" s="88" t="n">
        <v>14.6388540705994</v>
      </c>
    </row>
    <row r="471" customFormat="false" ht="13" hidden="false" customHeight="false" outlineLevel="0" collapsed="false">
      <c r="A471" s="86" t="n">
        <v>81</v>
      </c>
      <c r="B471" s="86" t="s">
        <v>1223</v>
      </c>
      <c r="C471" s="86" t="n">
        <v>1069</v>
      </c>
      <c r="D471" s="86" t="n">
        <v>0</v>
      </c>
      <c r="E471" s="86" t="s">
        <v>1224</v>
      </c>
      <c r="F471" s="86" t="n">
        <v>3390</v>
      </c>
      <c r="G471" s="86" t="s">
        <v>1225</v>
      </c>
      <c r="H471" s="86" t="n">
        <v>3091</v>
      </c>
      <c r="I471" s="86" t="s">
        <v>961</v>
      </c>
      <c r="J471" s="88" t="n">
        <v>3.97335569380677</v>
      </c>
    </row>
    <row r="472" customFormat="false" ht="13" hidden="false" customHeight="false" outlineLevel="0" collapsed="false">
      <c r="A472" s="86" t="s">
        <v>1226</v>
      </c>
      <c r="B472" s="86" t="s">
        <v>1227</v>
      </c>
      <c r="C472" s="86" t="n">
        <v>2078</v>
      </c>
      <c r="D472" s="86" t="n">
        <v>0</v>
      </c>
      <c r="E472" s="86" t="s">
        <v>1228</v>
      </c>
      <c r="F472" s="86" t="n">
        <v>552</v>
      </c>
      <c r="G472" s="86" t="s">
        <v>1229</v>
      </c>
      <c r="H472" s="86" t="n">
        <v>8105</v>
      </c>
      <c r="I472" s="86" t="s">
        <v>1230</v>
      </c>
      <c r="J472" s="88" t="n">
        <v>5.28736259380492</v>
      </c>
    </row>
    <row r="473" customFormat="false" ht="13" hidden="false" customHeight="false" outlineLevel="0" collapsed="false">
      <c r="A473" s="86" t="n">
        <v>46</v>
      </c>
      <c r="B473" s="86" t="s">
        <v>1185</v>
      </c>
      <c r="C473" s="86" t="n">
        <v>950</v>
      </c>
      <c r="D473" s="86" t="n">
        <v>2</v>
      </c>
      <c r="E473" s="86" t="s">
        <v>359</v>
      </c>
      <c r="F473" s="86" t="n">
        <v>1606</v>
      </c>
      <c r="G473" s="86" t="s">
        <v>1196</v>
      </c>
      <c r="H473" s="86" t="n">
        <v>1961</v>
      </c>
      <c r="I473" s="86" t="s">
        <v>860</v>
      </c>
      <c r="J473" s="88" t="n">
        <v>15.6492994094655</v>
      </c>
    </row>
    <row r="474" customFormat="false" ht="13" hidden="false" customHeight="false" outlineLevel="0" collapsed="false">
      <c r="A474" s="86" t="n">
        <v>49</v>
      </c>
      <c r="B474" s="86" t="s">
        <v>1231</v>
      </c>
      <c r="C474" s="86" t="n">
        <v>599</v>
      </c>
      <c r="D474" s="86" t="n">
        <v>2</v>
      </c>
      <c r="E474" s="86" t="s">
        <v>374</v>
      </c>
      <c r="F474" s="86" t="n">
        <v>325</v>
      </c>
      <c r="G474" s="86" t="s">
        <v>858</v>
      </c>
      <c r="H474" s="86" t="n">
        <v>7335</v>
      </c>
      <c r="I474" s="86" t="s">
        <v>1232</v>
      </c>
      <c r="J474" s="88" t="n">
        <v>26.8767777813274</v>
      </c>
    </row>
    <row r="475" customFormat="false" ht="13" hidden="false" customHeight="false" outlineLevel="0" collapsed="false">
      <c r="A475" s="86" t="n">
        <v>49</v>
      </c>
      <c r="B475" s="86" t="s">
        <v>1231</v>
      </c>
      <c r="C475" s="86" t="n">
        <v>861</v>
      </c>
      <c r="D475" s="86" t="n">
        <v>2</v>
      </c>
      <c r="E475" s="86" t="s">
        <v>383</v>
      </c>
      <c r="F475" s="86" t="n">
        <v>7086</v>
      </c>
      <c r="G475" s="86" t="s">
        <v>1233</v>
      </c>
      <c r="H475" s="86" t="n">
        <v>1958</v>
      </c>
      <c r="I475" s="86" t="s">
        <v>1234</v>
      </c>
      <c r="J475" s="88" t="n">
        <v>10.2083882644432</v>
      </c>
    </row>
    <row r="476" customFormat="false" ht="13" hidden="false" customHeight="false" outlineLevel="0" collapsed="false">
      <c r="A476" s="86" t="n">
        <v>50</v>
      </c>
      <c r="B476" s="86" t="s">
        <v>1235</v>
      </c>
      <c r="C476" s="86" t="n">
        <v>615</v>
      </c>
      <c r="D476" s="86" t="n">
        <v>1</v>
      </c>
      <c r="E476" s="86" t="s">
        <v>391</v>
      </c>
      <c r="F476" s="86" t="n">
        <v>1961</v>
      </c>
      <c r="G476" s="86" t="s">
        <v>860</v>
      </c>
      <c r="H476" s="86" t="n">
        <v>5154</v>
      </c>
      <c r="I476" s="86" t="s">
        <v>1236</v>
      </c>
      <c r="J476" s="88" t="n">
        <v>5.4753818494827</v>
      </c>
    </row>
    <row r="477" customFormat="false" ht="13" hidden="false" customHeight="false" outlineLevel="0" collapsed="false">
      <c r="A477" s="86" t="n">
        <v>50</v>
      </c>
      <c r="B477" s="86" t="s">
        <v>1235</v>
      </c>
      <c r="C477" s="86" t="n">
        <v>642</v>
      </c>
      <c r="D477" s="86" t="n">
        <v>2</v>
      </c>
      <c r="E477" s="86" t="s">
        <v>1237</v>
      </c>
      <c r="F477" s="86" t="n">
        <v>1509</v>
      </c>
      <c r="G477" s="86" t="s">
        <v>1238</v>
      </c>
      <c r="H477" s="86" t="n">
        <v>1961</v>
      </c>
      <c r="I477" s="86" t="s">
        <v>860</v>
      </c>
      <c r="J477" s="88" t="n">
        <v>9.38195883864459</v>
      </c>
    </row>
    <row r="478" customFormat="false" ht="13" hidden="false" customHeight="false" outlineLevel="0" collapsed="false">
      <c r="A478" s="86" t="n">
        <v>72</v>
      </c>
      <c r="B478" s="86" t="s">
        <v>1239</v>
      </c>
      <c r="C478" s="86" t="n">
        <v>677</v>
      </c>
      <c r="D478" s="86" t="n">
        <v>0</v>
      </c>
      <c r="E478" s="86" t="s">
        <v>1240</v>
      </c>
      <c r="F478" s="86" t="n">
        <v>4144</v>
      </c>
      <c r="G478" s="86" t="s">
        <v>1241</v>
      </c>
      <c r="H478" s="86" t="n">
        <v>4121</v>
      </c>
      <c r="I478" s="86" t="s">
        <v>914</v>
      </c>
      <c r="J478" s="88" t="n">
        <v>4.17861738519006</v>
      </c>
    </row>
    <row r="479" customFormat="false" ht="13" hidden="false" customHeight="false" outlineLevel="0" collapsed="false">
      <c r="A479" s="86" t="n">
        <v>72</v>
      </c>
      <c r="B479" s="86" t="s">
        <v>1239</v>
      </c>
      <c r="C479" s="86" t="n">
        <v>744</v>
      </c>
      <c r="D479" s="86" t="n">
        <v>0</v>
      </c>
      <c r="E479" s="86" t="s">
        <v>482</v>
      </c>
      <c r="F479" s="86" t="n">
        <v>4121</v>
      </c>
      <c r="G479" s="86" t="s">
        <v>914</v>
      </c>
      <c r="H479" s="86" t="n">
        <v>9114</v>
      </c>
      <c r="I479" s="86" t="s">
        <v>1242</v>
      </c>
      <c r="J479" s="88" t="n">
        <v>9.68113392801357</v>
      </c>
    </row>
    <row r="480" customFormat="false" ht="13" hidden="false" customHeight="false" outlineLevel="0" collapsed="false">
      <c r="A480" s="86" t="n">
        <v>86</v>
      </c>
      <c r="B480" s="86" t="s">
        <v>994</v>
      </c>
      <c r="C480" s="86" t="n">
        <v>299</v>
      </c>
      <c r="D480" s="86" t="n">
        <v>1</v>
      </c>
      <c r="E480" s="86" t="s">
        <v>608</v>
      </c>
      <c r="F480" s="86" t="n">
        <v>3097</v>
      </c>
      <c r="G480" s="86" t="s">
        <v>997</v>
      </c>
      <c r="H480" s="86" t="n">
        <v>9450</v>
      </c>
      <c r="I480" s="86" t="s">
        <v>986</v>
      </c>
      <c r="J480" s="88" t="n">
        <v>16.4596876620015</v>
      </c>
    </row>
    <row r="481" customFormat="false" ht="13" hidden="false" customHeight="false" outlineLevel="0" collapsed="false">
      <c r="A481" s="86" t="n">
        <v>86</v>
      </c>
      <c r="B481" s="86" t="s">
        <v>994</v>
      </c>
      <c r="C481" s="86" t="n">
        <v>628</v>
      </c>
      <c r="D481" s="86" t="n">
        <v>2</v>
      </c>
      <c r="E481" s="86" t="s">
        <v>609</v>
      </c>
      <c r="F481" s="86" t="n">
        <v>9450</v>
      </c>
      <c r="G481" s="86" t="s">
        <v>986</v>
      </c>
      <c r="H481" s="86" t="n">
        <v>3100</v>
      </c>
      <c r="I481" s="86" t="s">
        <v>1174</v>
      </c>
      <c r="J481" s="88" t="n">
        <v>15.8455564927516</v>
      </c>
    </row>
    <row r="482" customFormat="false" ht="13" hidden="false" customHeight="false" outlineLevel="0" collapsed="false">
      <c r="A482" s="86" t="n">
        <v>91</v>
      </c>
      <c r="B482" s="86" t="s">
        <v>1123</v>
      </c>
      <c r="C482" s="86" t="n">
        <v>669</v>
      </c>
      <c r="D482" s="86" t="n">
        <v>0</v>
      </c>
      <c r="E482" s="86" t="s">
        <v>616</v>
      </c>
      <c r="F482" s="86" t="n">
        <v>4121</v>
      </c>
      <c r="G482" s="86" t="s">
        <v>914</v>
      </c>
      <c r="H482" s="86" t="n">
        <v>4276</v>
      </c>
      <c r="I482" s="86" t="s">
        <v>960</v>
      </c>
      <c r="J482" s="88" t="n">
        <v>6.84140660459356</v>
      </c>
    </row>
    <row r="483" customFormat="false" ht="13" hidden="false" customHeight="false" outlineLevel="0" collapsed="false">
      <c r="A483" s="86" t="n">
        <v>98</v>
      </c>
      <c r="B483" s="86" t="s">
        <v>1178</v>
      </c>
      <c r="C483" s="86" t="n">
        <v>2064</v>
      </c>
      <c r="D483" s="86" t="n">
        <v>1</v>
      </c>
      <c r="E483" s="86" t="s">
        <v>1178</v>
      </c>
      <c r="F483" s="86" t="n">
        <v>4121</v>
      </c>
      <c r="G483" s="86" t="s">
        <v>914</v>
      </c>
      <c r="H483" s="86" t="n">
        <v>4294</v>
      </c>
      <c r="I483" s="86" t="s">
        <v>1180</v>
      </c>
      <c r="J483" s="88" t="n">
        <v>8.527</v>
      </c>
    </row>
    <row r="484" customFormat="false" ht="13" hidden="false" customHeight="false" outlineLevel="0" collapsed="false">
      <c r="A484" s="86" t="s">
        <v>1125</v>
      </c>
      <c r="B484" s="86" t="s">
        <v>1126</v>
      </c>
      <c r="C484" s="86" t="n">
        <v>2060</v>
      </c>
      <c r="D484" s="86" t="n">
        <v>2</v>
      </c>
      <c r="E484" s="86" t="s">
        <v>1243</v>
      </c>
      <c r="F484" s="86" t="n">
        <v>45</v>
      </c>
      <c r="G484" s="86" t="s">
        <v>1128</v>
      </c>
      <c r="H484" s="86" t="n">
        <v>383</v>
      </c>
      <c r="I484" s="86" t="s">
        <v>1168</v>
      </c>
      <c r="J484" s="88" t="n">
        <v>4.98426111901251</v>
      </c>
    </row>
    <row r="485" customFormat="false" ht="13" hidden="false" customHeight="false" outlineLevel="0" collapsed="false">
      <c r="A485" s="86" t="s">
        <v>681</v>
      </c>
      <c r="B485" s="86" t="s">
        <v>1083</v>
      </c>
      <c r="C485" s="86" t="n">
        <v>488</v>
      </c>
      <c r="D485" s="86" t="n">
        <v>0</v>
      </c>
      <c r="E485" s="86" t="s">
        <v>682</v>
      </c>
      <c r="F485" s="86" t="n">
        <v>43</v>
      </c>
      <c r="G485" s="86" t="s">
        <v>886</v>
      </c>
      <c r="H485" s="86" t="n">
        <v>43</v>
      </c>
      <c r="I485" s="86" t="s">
        <v>886</v>
      </c>
      <c r="J485" s="88" t="n">
        <v>5.78541347849214</v>
      </c>
    </row>
    <row r="486" customFormat="false" ht="13" hidden="false" customHeight="false" outlineLevel="0" collapsed="false">
      <c r="A486" s="86" t="n">
        <v>18</v>
      </c>
      <c r="B486" s="86" t="s">
        <v>983</v>
      </c>
      <c r="C486" s="86" t="n">
        <v>227</v>
      </c>
      <c r="D486" s="86" t="n">
        <v>1</v>
      </c>
      <c r="E486" s="86" t="s">
        <v>146</v>
      </c>
      <c r="F486" s="86" t="n">
        <v>1720</v>
      </c>
      <c r="G486" s="86" t="s">
        <v>984</v>
      </c>
      <c r="H486" s="86" t="n">
        <v>1730</v>
      </c>
      <c r="I486" s="86" t="s">
        <v>899</v>
      </c>
      <c r="J486" s="88" t="n">
        <v>6.98615906973012</v>
      </c>
    </row>
    <row r="487" customFormat="false" ht="13" hidden="false" customHeight="false" outlineLevel="0" collapsed="false">
      <c r="A487" s="86" t="n">
        <v>18</v>
      </c>
      <c r="B487" s="86" t="s">
        <v>983</v>
      </c>
      <c r="C487" s="86" t="n">
        <v>237</v>
      </c>
      <c r="D487" s="86" t="n">
        <v>2</v>
      </c>
      <c r="E487" s="86" t="s">
        <v>149</v>
      </c>
      <c r="F487" s="86" t="n">
        <v>1779</v>
      </c>
      <c r="G487" s="86" t="s">
        <v>900</v>
      </c>
      <c r="H487" s="86" t="n">
        <v>143</v>
      </c>
      <c r="I487" s="86" t="s">
        <v>863</v>
      </c>
      <c r="J487" s="88" t="n">
        <v>30.5475735825661</v>
      </c>
    </row>
    <row r="488" customFormat="false" ht="13" hidden="false" customHeight="false" outlineLevel="0" collapsed="false">
      <c r="A488" s="86" t="n">
        <v>18</v>
      </c>
      <c r="B488" s="86" t="s">
        <v>983</v>
      </c>
      <c r="C488" s="86" t="n">
        <v>238</v>
      </c>
      <c r="D488" s="86" t="n">
        <v>2</v>
      </c>
      <c r="E488" s="86" t="s">
        <v>150</v>
      </c>
      <c r="F488" s="86" t="n">
        <v>1751</v>
      </c>
      <c r="G488" s="86" t="s">
        <v>1091</v>
      </c>
      <c r="H488" s="86" t="n">
        <v>143</v>
      </c>
      <c r="I488" s="86" t="s">
        <v>863</v>
      </c>
      <c r="J488" s="88" t="n">
        <v>44.3870427995375</v>
      </c>
    </row>
    <row r="489" customFormat="false" ht="13" hidden="false" customHeight="false" outlineLevel="0" collapsed="false">
      <c r="A489" s="86" t="n">
        <v>18</v>
      </c>
      <c r="B489" s="86" t="s">
        <v>983</v>
      </c>
      <c r="C489" s="86" t="n">
        <v>245</v>
      </c>
      <c r="D489" s="86" t="n">
        <v>2</v>
      </c>
      <c r="E489" s="86" t="s">
        <v>153</v>
      </c>
      <c r="F489" s="86" t="n">
        <v>9671</v>
      </c>
      <c r="G489" s="86" t="s">
        <v>1094</v>
      </c>
      <c r="H489" s="86" t="n">
        <v>1730</v>
      </c>
      <c r="I489" s="86" t="s">
        <v>899</v>
      </c>
      <c r="J489" s="88" t="n">
        <v>2.36547038234175</v>
      </c>
    </row>
    <row r="490" customFormat="false" ht="13" hidden="false" customHeight="false" outlineLevel="0" collapsed="false">
      <c r="A490" s="86" t="n">
        <v>18</v>
      </c>
      <c r="B490" s="86" t="s">
        <v>983</v>
      </c>
      <c r="C490" s="86" t="n">
        <v>710</v>
      </c>
      <c r="D490" s="86" t="n">
        <v>1</v>
      </c>
      <c r="E490" s="86" t="s">
        <v>1244</v>
      </c>
      <c r="F490" s="86" t="n">
        <v>1711</v>
      </c>
      <c r="G490" s="86" t="s">
        <v>880</v>
      </c>
      <c r="H490" s="86" t="n">
        <v>1730</v>
      </c>
      <c r="I490" s="86" t="s">
        <v>899</v>
      </c>
      <c r="J490" s="88" t="n">
        <v>12.8011147057581</v>
      </c>
    </row>
    <row r="491" customFormat="false" ht="13" hidden="false" customHeight="false" outlineLevel="0" collapsed="false">
      <c r="A491" s="86" t="n">
        <v>18</v>
      </c>
      <c r="B491" s="86" t="s">
        <v>983</v>
      </c>
      <c r="C491" s="86" t="n">
        <v>837</v>
      </c>
      <c r="D491" s="86" t="n">
        <v>1</v>
      </c>
      <c r="E491" s="86" t="s">
        <v>158</v>
      </c>
      <c r="F491" s="86" t="n">
        <v>1720</v>
      </c>
      <c r="G491" s="86" t="s">
        <v>984</v>
      </c>
      <c r="H491" s="86" t="n">
        <v>1751</v>
      </c>
      <c r="I491" s="86" t="s">
        <v>1091</v>
      </c>
      <c r="J491" s="88" t="n">
        <v>25.0570542438686</v>
      </c>
    </row>
    <row r="492" customFormat="false" ht="13" hidden="false" customHeight="false" outlineLevel="0" collapsed="false">
      <c r="A492" s="86" t="n">
        <v>38</v>
      </c>
      <c r="B492" s="86" t="s">
        <v>302</v>
      </c>
      <c r="C492" s="86" t="n">
        <v>1075</v>
      </c>
      <c r="D492" s="86" t="n">
        <v>0</v>
      </c>
      <c r="E492" s="86" t="s">
        <v>303</v>
      </c>
      <c r="F492" s="86" t="n">
        <v>576</v>
      </c>
      <c r="G492" s="86" t="s">
        <v>1144</v>
      </c>
      <c r="H492" s="86" t="n">
        <v>673</v>
      </c>
      <c r="I492" s="86" t="s">
        <v>1183</v>
      </c>
      <c r="J492" s="88" t="n">
        <v>12.8282209402205</v>
      </c>
    </row>
    <row r="493" customFormat="false" ht="13" hidden="false" customHeight="false" outlineLevel="0" collapsed="false">
      <c r="A493" s="86" t="s">
        <v>753</v>
      </c>
      <c r="B493" s="86" t="s">
        <v>987</v>
      </c>
      <c r="C493" s="86" t="n">
        <v>321</v>
      </c>
      <c r="D493" s="86" t="n">
        <v>1</v>
      </c>
      <c r="E493" s="86" t="s">
        <v>757</v>
      </c>
      <c r="F493" s="86" t="n">
        <v>143</v>
      </c>
      <c r="G493" s="86" t="s">
        <v>863</v>
      </c>
      <c r="H493" s="86" t="n">
        <v>325</v>
      </c>
      <c r="I493" s="86" t="s">
        <v>858</v>
      </c>
      <c r="J493" s="88" t="n">
        <v>27.3019933651758</v>
      </c>
    </row>
    <row r="494" customFormat="false" ht="13" hidden="false" customHeight="false" outlineLevel="0" collapsed="false">
      <c r="A494" s="86" t="s">
        <v>753</v>
      </c>
      <c r="B494" s="86" t="s">
        <v>987</v>
      </c>
      <c r="C494" s="86" t="n">
        <v>1031</v>
      </c>
      <c r="D494" s="86" t="n">
        <v>2</v>
      </c>
      <c r="E494" s="86" t="s">
        <v>765</v>
      </c>
      <c r="F494" s="86" t="n">
        <v>237</v>
      </c>
      <c r="G494" s="86" t="s">
        <v>918</v>
      </c>
      <c r="H494" s="86" t="n">
        <v>28</v>
      </c>
      <c r="I494" s="86" t="s">
        <v>1245</v>
      </c>
      <c r="J494" s="88" t="n">
        <v>27.0880315196158</v>
      </c>
    </row>
    <row r="495" customFormat="false" ht="13" hidden="false" customHeight="false" outlineLevel="0" collapsed="false">
      <c r="A495" s="86" t="n">
        <v>57</v>
      </c>
      <c r="B495" s="86" t="s">
        <v>408</v>
      </c>
      <c r="C495" s="86" t="n">
        <v>552</v>
      </c>
      <c r="D495" s="86" t="n">
        <v>1</v>
      </c>
      <c r="E495" s="86" t="s">
        <v>408</v>
      </c>
      <c r="F495" s="86" t="n">
        <v>9673</v>
      </c>
      <c r="G495" s="86" t="s">
        <v>1020</v>
      </c>
      <c r="H495" s="86" t="n">
        <v>1068</v>
      </c>
      <c r="I495" s="86" t="s">
        <v>865</v>
      </c>
      <c r="J495" s="88" t="n">
        <v>22.783525015847</v>
      </c>
    </row>
    <row r="496" customFormat="false" ht="13" hidden="false" customHeight="false" outlineLevel="0" collapsed="false">
      <c r="A496" s="86" t="n">
        <v>59</v>
      </c>
      <c r="B496" s="86" t="s">
        <v>1034</v>
      </c>
      <c r="C496" s="86" t="n">
        <v>594</v>
      </c>
      <c r="D496" s="86" t="n">
        <v>0</v>
      </c>
      <c r="E496" s="86" t="s">
        <v>433</v>
      </c>
      <c r="F496" s="86" t="n">
        <v>1670</v>
      </c>
      <c r="G496" s="86" t="s">
        <v>1035</v>
      </c>
      <c r="H496" s="86" t="n">
        <v>9673</v>
      </c>
      <c r="I496" s="86" t="s">
        <v>1020</v>
      </c>
      <c r="J496" s="88" t="n">
        <v>12.109285847166</v>
      </c>
    </row>
    <row r="497" customFormat="false" ht="13" hidden="false" customHeight="false" outlineLevel="0" collapsed="false">
      <c r="A497" s="86" t="n">
        <v>59</v>
      </c>
      <c r="B497" s="86" t="s">
        <v>1034</v>
      </c>
      <c r="C497" s="86" t="n">
        <v>942</v>
      </c>
      <c r="D497" s="86" t="n">
        <v>0</v>
      </c>
      <c r="E497" s="86" t="s">
        <v>437</v>
      </c>
      <c r="F497" s="86" t="n">
        <v>9673</v>
      </c>
      <c r="G497" s="86" t="s">
        <v>1020</v>
      </c>
      <c r="H497" s="86" t="n">
        <v>1675</v>
      </c>
      <c r="I497" s="86" t="s">
        <v>1195</v>
      </c>
      <c r="J497" s="88" t="n">
        <v>9.87123646996562</v>
      </c>
    </row>
    <row r="498" customFormat="false" ht="13" hidden="false" customHeight="false" outlineLevel="0" collapsed="false">
      <c r="A498" s="86" t="n">
        <v>59</v>
      </c>
      <c r="B498" s="86" t="s">
        <v>1034</v>
      </c>
      <c r="C498" s="86" t="n">
        <v>952</v>
      </c>
      <c r="D498" s="86" t="n">
        <v>0</v>
      </c>
      <c r="E498" s="86" t="s">
        <v>440</v>
      </c>
      <c r="F498" s="86" t="n">
        <v>1675</v>
      </c>
      <c r="G498" s="86" t="s">
        <v>1195</v>
      </c>
      <c r="H498" s="86" t="n">
        <v>934</v>
      </c>
      <c r="I498" s="86" t="s">
        <v>861</v>
      </c>
      <c r="J498" s="88" t="n">
        <v>6.41467992775089</v>
      </c>
    </row>
    <row r="499" customFormat="false" ht="13" hidden="false" customHeight="false" outlineLevel="0" collapsed="false">
      <c r="A499" s="86" t="n">
        <v>82</v>
      </c>
      <c r="B499" s="86" t="s">
        <v>577</v>
      </c>
      <c r="C499" s="86" t="n">
        <v>2014</v>
      </c>
      <c r="D499" s="86" t="n">
        <v>2</v>
      </c>
      <c r="E499" s="86" t="s">
        <v>577</v>
      </c>
      <c r="F499" s="86" t="n">
        <v>3092</v>
      </c>
      <c r="G499" s="86" t="s">
        <v>1139</v>
      </c>
      <c r="H499" s="86" t="n">
        <v>3440</v>
      </c>
      <c r="I499" s="86" t="s">
        <v>1099</v>
      </c>
      <c r="J499" s="88" t="n">
        <v>4.61086991644747</v>
      </c>
    </row>
    <row r="500" customFormat="false" ht="13" hidden="false" customHeight="false" outlineLevel="0" collapsed="false">
      <c r="A500" s="86" t="n">
        <v>84</v>
      </c>
      <c r="B500" s="86" t="s">
        <v>1163</v>
      </c>
      <c r="C500" s="86" t="n">
        <v>81</v>
      </c>
      <c r="D500" s="86" t="n">
        <v>2</v>
      </c>
      <c r="E500" s="86" t="s">
        <v>588</v>
      </c>
      <c r="F500" s="86" t="n">
        <v>9549</v>
      </c>
      <c r="G500" s="86" t="s">
        <v>1164</v>
      </c>
      <c r="H500" s="86" t="n">
        <v>3098</v>
      </c>
      <c r="I500" s="86" t="s">
        <v>1074</v>
      </c>
      <c r="J500" s="88" t="n">
        <v>14.1109989667882</v>
      </c>
    </row>
    <row r="501" customFormat="false" ht="13" hidden="false" customHeight="false" outlineLevel="0" collapsed="false">
      <c r="A501" s="86" t="n">
        <v>60</v>
      </c>
      <c r="B501" s="86" t="s">
        <v>1062</v>
      </c>
      <c r="C501" s="86" t="n">
        <v>485</v>
      </c>
      <c r="D501" s="86" t="n">
        <v>2</v>
      </c>
      <c r="E501" s="86" t="s">
        <v>448</v>
      </c>
      <c r="F501" s="86" t="n">
        <v>1622</v>
      </c>
      <c r="G501" s="86" t="s">
        <v>1077</v>
      </c>
      <c r="H501" s="86" t="n">
        <v>143</v>
      </c>
      <c r="I501" s="86" t="s">
        <v>863</v>
      </c>
      <c r="J501" s="88" t="n">
        <v>25.1083940967545</v>
      </c>
    </row>
    <row r="502" customFormat="false" ht="13" hidden="false" customHeight="false" outlineLevel="0" collapsed="false">
      <c r="A502" s="86" t="n">
        <v>60</v>
      </c>
      <c r="B502" s="86" t="s">
        <v>1062</v>
      </c>
      <c r="C502" s="86" t="n">
        <v>555</v>
      </c>
      <c r="D502" s="86" t="n">
        <v>1</v>
      </c>
      <c r="E502" s="86" t="s">
        <v>1246</v>
      </c>
      <c r="F502" s="86" t="n">
        <v>1352</v>
      </c>
      <c r="G502" s="86" t="s">
        <v>1079</v>
      </c>
      <c r="H502" s="86" t="n">
        <v>1961</v>
      </c>
      <c r="I502" s="86" t="s">
        <v>860</v>
      </c>
      <c r="J502" s="88" t="n">
        <v>16.11304993153</v>
      </c>
    </row>
    <row r="503" customFormat="false" ht="13" hidden="false" customHeight="false" outlineLevel="0" collapsed="false">
      <c r="A503" s="86" t="n">
        <v>60</v>
      </c>
      <c r="B503" s="86" t="s">
        <v>1062</v>
      </c>
      <c r="C503" s="86" t="n">
        <v>650</v>
      </c>
      <c r="D503" s="86" t="n">
        <v>2</v>
      </c>
      <c r="E503" s="86" t="s">
        <v>1247</v>
      </c>
      <c r="F503" s="86" t="n">
        <v>1354</v>
      </c>
      <c r="G503" s="86" t="s">
        <v>1063</v>
      </c>
      <c r="H503" s="86" t="n">
        <v>1643</v>
      </c>
      <c r="I503" s="86" t="s">
        <v>1141</v>
      </c>
      <c r="J503" s="88" t="n">
        <v>6.23171941058269</v>
      </c>
    </row>
    <row r="504" customFormat="false" ht="13" hidden="false" customHeight="false" outlineLevel="0" collapsed="false">
      <c r="A504" s="86" t="n">
        <v>60</v>
      </c>
      <c r="B504" s="86" t="s">
        <v>1062</v>
      </c>
      <c r="C504" s="86" t="n">
        <v>784</v>
      </c>
      <c r="D504" s="86" t="n">
        <v>1</v>
      </c>
      <c r="E504" s="86" t="s">
        <v>452</v>
      </c>
      <c r="F504" s="86" t="n">
        <v>143</v>
      </c>
      <c r="G504" s="86" t="s">
        <v>863</v>
      </c>
      <c r="H504" s="86" t="n">
        <v>9673</v>
      </c>
      <c r="I504" s="86" t="s">
        <v>1020</v>
      </c>
      <c r="J504" s="88" t="n">
        <v>39.0423577842075</v>
      </c>
    </row>
    <row r="505" customFormat="false" ht="13" hidden="false" customHeight="false" outlineLevel="0" collapsed="false">
      <c r="A505" s="86" t="n">
        <v>60</v>
      </c>
      <c r="B505" s="86" t="s">
        <v>1062</v>
      </c>
      <c r="C505" s="86" t="n">
        <v>1001</v>
      </c>
      <c r="D505" s="86" t="n">
        <v>2</v>
      </c>
      <c r="E505" s="86" t="s">
        <v>1076</v>
      </c>
      <c r="F505" s="86" t="n">
        <v>1622</v>
      </c>
      <c r="G505" s="86" t="s">
        <v>1077</v>
      </c>
      <c r="H505" s="86" t="n">
        <v>9475</v>
      </c>
      <c r="I505" s="86" t="s">
        <v>1021</v>
      </c>
      <c r="J505" s="88" t="n">
        <v>8.19341048831831</v>
      </c>
    </row>
    <row r="506" customFormat="false" ht="13" hidden="false" customHeight="false" outlineLevel="0" collapsed="false">
      <c r="A506" s="86" t="n">
        <v>95</v>
      </c>
      <c r="B506" s="86" t="s">
        <v>648</v>
      </c>
      <c r="C506" s="86" t="n">
        <v>2030</v>
      </c>
      <c r="D506" s="86" t="n">
        <v>1</v>
      </c>
      <c r="E506" s="86" t="s">
        <v>648</v>
      </c>
      <c r="F506" s="86" t="n">
        <v>7247</v>
      </c>
      <c r="G506" s="86" t="s">
        <v>1248</v>
      </c>
      <c r="H506" s="86" t="n">
        <v>7266</v>
      </c>
      <c r="I506" s="86" t="s">
        <v>1249</v>
      </c>
      <c r="J506" s="88" t="n">
        <v>5.3073290428854</v>
      </c>
    </row>
    <row r="507" customFormat="false" ht="13" hidden="false" customHeight="false" outlineLevel="0" collapsed="false">
      <c r="A507" s="86" t="n">
        <v>95</v>
      </c>
      <c r="B507" s="86" t="s">
        <v>648</v>
      </c>
      <c r="C507" s="86" t="n">
        <v>2031</v>
      </c>
      <c r="D507" s="86" t="n">
        <v>2</v>
      </c>
      <c r="E507" s="86" t="s">
        <v>650</v>
      </c>
      <c r="F507" s="86" t="n">
        <v>7266</v>
      </c>
      <c r="G507" s="86" t="s">
        <v>1249</v>
      </c>
      <c r="H507" s="86" t="n">
        <v>7247</v>
      </c>
      <c r="I507" s="86" t="s">
        <v>1248</v>
      </c>
      <c r="J507" s="88" t="n">
        <v>5.34151333340788</v>
      </c>
    </row>
    <row r="508" customFormat="false" ht="13" hidden="false" customHeight="false" outlineLevel="0" collapsed="false">
      <c r="A508" s="86" t="n">
        <v>46</v>
      </c>
      <c r="B508" s="86" t="s">
        <v>1185</v>
      </c>
      <c r="C508" s="86" t="n">
        <v>371</v>
      </c>
      <c r="D508" s="86" t="n">
        <v>2</v>
      </c>
      <c r="E508" s="86" t="s">
        <v>344</v>
      </c>
      <c r="F508" s="86" t="n">
        <v>1608</v>
      </c>
      <c r="G508" s="86" t="s">
        <v>1186</v>
      </c>
      <c r="H508" s="86" t="n">
        <v>1961</v>
      </c>
      <c r="I508" s="86" t="s">
        <v>860</v>
      </c>
      <c r="J508" s="88" t="n">
        <v>14.14653980733</v>
      </c>
    </row>
    <row r="509" customFormat="false" ht="13" hidden="false" customHeight="false" outlineLevel="0" collapsed="false">
      <c r="A509" s="86" t="n">
        <v>46</v>
      </c>
      <c r="B509" s="86" t="s">
        <v>1185</v>
      </c>
      <c r="C509" s="86" t="n">
        <v>550</v>
      </c>
      <c r="D509" s="86" t="n">
        <v>2</v>
      </c>
      <c r="E509" s="86" t="s">
        <v>345</v>
      </c>
      <c r="F509" s="86" t="n">
        <v>9673</v>
      </c>
      <c r="G509" s="86" t="s">
        <v>1020</v>
      </c>
      <c r="H509" s="86" t="n">
        <v>1961</v>
      </c>
      <c r="I509" s="86" t="s">
        <v>860</v>
      </c>
      <c r="J509" s="88" t="n">
        <v>17.2247753955885</v>
      </c>
    </row>
    <row r="510" customFormat="false" ht="13" hidden="false" customHeight="false" outlineLevel="0" collapsed="false">
      <c r="A510" s="86" t="n">
        <v>46</v>
      </c>
      <c r="B510" s="86" t="s">
        <v>1185</v>
      </c>
      <c r="C510" s="86" t="n">
        <v>568</v>
      </c>
      <c r="D510" s="86" t="n">
        <v>2</v>
      </c>
      <c r="E510" s="86" t="s">
        <v>348</v>
      </c>
      <c r="F510" s="86" t="n">
        <v>934</v>
      </c>
      <c r="G510" s="86" t="s">
        <v>861</v>
      </c>
      <c r="H510" s="86" t="n">
        <v>1961</v>
      </c>
      <c r="I510" s="86" t="s">
        <v>860</v>
      </c>
      <c r="J510" s="88" t="n">
        <v>8.62390592043917</v>
      </c>
    </row>
    <row r="511" customFormat="false" ht="13" hidden="false" customHeight="false" outlineLevel="0" collapsed="false">
      <c r="A511" s="86" t="n">
        <v>46</v>
      </c>
      <c r="B511" s="86" t="s">
        <v>1185</v>
      </c>
      <c r="C511" s="86" t="n">
        <v>613</v>
      </c>
      <c r="D511" s="86" t="n">
        <v>1</v>
      </c>
      <c r="E511" s="86" t="s">
        <v>355</v>
      </c>
      <c r="F511" s="86" t="n">
        <v>1961</v>
      </c>
      <c r="G511" s="86" t="s">
        <v>860</v>
      </c>
      <c r="H511" s="86" t="n">
        <v>9673</v>
      </c>
      <c r="I511" s="86" t="s">
        <v>1020</v>
      </c>
      <c r="J511" s="88" t="n">
        <v>15.8320375713974</v>
      </c>
    </row>
    <row r="512" customFormat="false" ht="13" hidden="false" customHeight="false" outlineLevel="0" collapsed="false">
      <c r="A512" s="86" t="n">
        <v>46</v>
      </c>
      <c r="B512" s="86" t="s">
        <v>1185</v>
      </c>
      <c r="C512" s="86" t="n">
        <v>656</v>
      </c>
      <c r="D512" s="86" t="n">
        <v>1</v>
      </c>
      <c r="E512" s="86" t="s">
        <v>1250</v>
      </c>
      <c r="F512" s="86" t="n">
        <v>1961</v>
      </c>
      <c r="G512" s="86" t="s">
        <v>860</v>
      </c>
      <c r="H512" s="86" t="n">
        <v>9673</v>
      </c>
      <c r="I512" s="86" t="s">
        <v>1020</v>
      </c>
      <c r="J512" s="88" t="n">
        <v>19.2424684808787</v>
      </c>
    </row>
    <row r="513" customFormat="false" ht="13" hidden="false" customHeight="false" outlineLevel="0" collapsed="false">
      <c r="A513" s="86" t="n">
        <v>46</v>
      </c>
      <c r="B513" s="86" t="s">
        <v>1185</v>
      </c>
      <c r="C513" s="86" t="n">
        <v>973</v>
      </c>
      <c r="D513" s="86" t="n">
        <v>2</v>
      </c>
      <c r="E513" s="86" t="s">
        <v>360</v>
      </c>
      <c r="F513" s="86" t="n">
        <v>9673</v>
      </c>
      <c r="G513" s="86" t="s">
        <v>1020</v>
      </c>
      <c r="H513" s="86" t="n">
        <v>1961</v>
      </c>
      <c r="I513" s="86" t="s">
        <v>860</v>
      </c>
      <c r="J513" s="88" t="n">
        <v>14.4657753955885</v>
      </c>
    </row>
    <row r="514" customFormat="false" ht="13" hidden="false" customHeight="false" outlineLevel="0" collapsed="false">
      <c r="A514" s="86" t="n">
        <v>49</v>
      </c>
      <c r="B514" s="86" t="s">
        <v>1231</v>
      </c>
      <c r="C514" s="86" t="n">
        <v>600</v>
      </c>
      <c r="D514" s="86" t="n">
        <v>2</v>
      </c>
      <c r="E514" s="86" t="s">
        <v>375</v>
      </c>
      <c r="F514" s="86" t="n">
        <v>325</v>
      </c>
      <c r="G514" s="86" t="s">
        <v>858</v>
      </c>
      <c r="H514" s="86" t="n">
        <v>7086</v>
      </c>
      <c r="I514" s="86" t="s">
        <v>1233</v>
      </c>
      <c r="J514" s="88" t="n">
        <v>31.7363533164716</v>
      </c>
    </row>
    <row r="515" customFormat="false" ht="13" hidden="false" customHeight="false" outlineLevel="0" collapsed="false">
      <c r="A515" s="86" t="n">
        <v>49</v>
      </c>
      <c r="B515" s="86" t="s">
        <v>1231</v>
      </c>
      <c r="C515" s="86" t="n">
        <v>601</v>
      </c>
      <c r="D515" s="86" t="n">
        <v>1</v>
      </c>
      <c r="E515" s="86" t="s">
        <v>376</v>
      </c>
      <c r="F515" s="86" t="n">
        <v>1961</v>
      </c>
      <c r="G515" s="86" t="s">
        <v>860</v>
      </c>
      <c r="H515" s="86" t="n">
        <v>7335</v>
      </c>
      <c r="I515" s="86" t="s">
        <v>1232</v>
      </c>
      <c r="J515" s="88" t="n">
        <v>25.7988777187673</v>
      </c>
    </row>
    <row r="516" customFormat="false" ht="13" hidden="false" customHeight="false" outlineLevel="0" collapsed="false">
      <c r="A516" s="86" t="n">
        <v>49</v>
      </c>
      <c r="B516" s="86" t="s">
        <v>1231</v>
      </c>
      <c r="C516" s="86" t="n">
        <v>867</v>
      </c>
      <c r="D516" s="86" t="n">
        <v>1</v>
      </c>
      <c r="E516" s="86" t="s">
        <v>384</v>
      </c>
      <c r="F516" s="86" t="n">
        <v>1961</v>
      </c>
      <c r="G516" s="86" t="s">
        <v>860</v>
      </c>
      <c r="H516" s="86" t="n">
        <v>1960</v>
      </c>
      <c r="I516" s="86" t="s">
        <v>1251</v>
      </c>
      <c r="J516" s="88" t="n">
        <v>16.0573101056234</v>
      </c>
    </row>
    <row r="517" customFormat="false" ht="13" hidden="false" customHeight="false" outlineLevel="0" collapsed="false">
      <c r="A517" s="86" t="n">
        <v>50</v>
      </c>
      <c r="B517" s="86" t="s">
        <v>1235</v>
      </c>
      <c r="C517" s="86" t="n">
        <v>619</v>
      </c>
      <c r="D517" s="86" t="n">
        <v>1</v>
      </c>
      <c r="E517" s="86" t="s">
        <v>394</v>
      </c>
      <c r="F517" s="86" t="n">
        <v>1961</v>
      </c>
      <c r="G517" s="86" t="s">
        <v>860</v>
      </c>
      <c r="H517" s="86" t="n">
        <v>9456</v>
      </c>
      <c r="I517" s="86" t="s">
        <v>1252</v>
      </c>
      <c r="J517" s="88" t="n">
        <v>20.6074356107415</v>
      </c>
    </row>
    <row r="518" customFormat="false" ht="13" hidden="false" customHeight="false" outlineLevel="0" collapsed="false">
      <c r="A518" s="86" t="n">
        <v>16</v>
      </c>
      <c r="B518" s="86" t="s">
        <v>862</v>
      </c>
      <c r="C518" s="86" t="n">
        <v>240</v>
      </c>
      <c r="D518" s="86" t="n">
        <v>2</v>
      </c>
      <c r="E518" s="86" t="s">
        <v>127</v>
      </c>
      <c r="F518" s="86" t="n">
        <v>1814</v>
      </c>
      <c r="G518" s="86" t="s">
        <v>864</v>
      </c>
      <c r="H518" s="86" t="n">
        <v>1720</v>
      </c>
      <c r="I518" s="86" t="s">
        <v>984</v>
      </c>
      <c r="J518" s="88" t="n">
        <v>15.1092301595756</v>
      </c>
    </row>
    <row r="519" customFormat="false" ht="13" hidden="false" customHeight="false" outlineLevel="0" collapsed="false">
      <c r="A519" s="86" t="n">
        <v>16</v>
      </c>
      <c r="B519" s="86" t="s">
        <v>862</v>
      </c>
      <c r="C519" s="86" t="n">
        <v>840</v>
      </c>
      <c r="D519" s="86" t="n">
        <v>2</v>
      </c>
      <c r="E519" s="86" t="s">
        <v>130</v>
      </c>
      <c r="F519" s="86" t="n">
        <v>1814</v>
      </c>
      <c r="G519" s="86" t="s">
        <v>864</v>
      </c>
      <c r="H519" s="86" t="n">
        <v>1711</v>
      </c>
      <c r="I519" s="86" t="s">
        <v>880</v>
      </c>
      <c r="J519" s="88" t="n">
        <v>20.7257520926375</v>
      </c>
    </row>
    <row r="520" customFormat="false" ht="13" hidden="false" customHeight="false" outlineLevel="0" collapsed="false">
      <c r="A520" s="86" t="n">
        <v>16</v>
      </c>
      <c r="B520" s="86" t="s">
        <v>862</v>
      </c>
      <c r="C520" s="86" t="n">
        <v>1085</v>
      </c>
      <c r="D520" s="86" t="n">
        <v>1</v>
      </c>
      <c r="E520" s="86" t="s">
        <v>133</v>
      </c>
      <c r="F520" s="86" t="n">
        <v>1714</v>
      </c>
      <c r="G520" s="86" t="s">
        <v>881</v>
      </c>
      <c r="H520" s="86" t="n">
        <v>1814</v>
      </c>
      <c r="I520" s="86" t="s">
        <v>864</v>
      </c>
      <c r="J520" s="88" t="n">
        <v>19.3769009315143</v>
      </c>
    </row>
    <row r="521" customFormat="false" ht="13" hidden="false" customHeight="false" outlineLevel="0" collapsed="false">
      <c r="A521" s="86" t="n">
        <v>19</v>
      </c>
      <c r="B521" s="86" t="s">
        <v>872</v>
      </c>
      <c r="C521" s="86" t="n">
        <v>270</v>
      </c>
      <c r="D521" s="86" t="n">
        <v>1</v>
      </c>
      <c r="E521" s="86" t="s">
        <v>165</v>
      </c>
      <c r="F521" s="86" t="n">
        <v>143</v>
      </c>
      <c r="G521" s="86" t="s">
        <v>863</v>
      </c>
      <c r="H521" s="86" t="n">
        <v>852</v>
      </c>
      <c r="I521" s="86" t="s">
        <v>876</v>
      </c>
      <c r="J521" s="88" t="n">
        <v>24.0145852934651</v>
      </c>
    </row>
    <row r="522" customFormat="false" ht="13" hidden="false" customHeight="false" outlineLevel="0" collapsed="false">
      <c r="A522" s="86" t="n">
        <v>22</v>
      </c>
      <c r="B522" s="86" t="s">
        <v>877</v>
      </c>
      <c r="C522" s="86" t="n">
        <v>265</v>
      </c>
      <c r="D522" s="86" t="n">
        <v>0</v>
      </c>
      <c r="E522" s="86" t="s">
        <v>187</v>
      </c>
      <c r="F522" s="86" t="n">
        <v>779</v>
      </c>
      <c r="G522" s="86" t="s">
        <v>856</v>
      </c>
      <c r="H522" s="86" t="n">
        <v>798</v>
      </c>
      <c r="I522" s="86" t="s">
        <v>855</v>
      </c>
      <c r="J522" s="88" t="n">
        <v>18.1593578636494</v>
      </c>
    </row>
    <row r="523" customFormat="false" ht="13" hidden="false" customHeight="false" outlineLevel="0" collapsed="false">
      <c r="A523" s="86" t="n">
        <v>22</v>
      </c>
      <c r="B523" s="86" t="s">
        <v>877</v>
      </c>
      <c r="C523" s="86" t="n">
        <v>268</v>
      </c>
      <c r="D523" s="86" t="n">
        <v>0</v>
      </c>
      <c r="E523" s="86" t="s">
        <v>190</v>
      </c>
      <c r="F523" s="86" t="n">
        <v>797</v>
      </c>
      <c r="G523" s="86" t="s">
        <v>879</v>
      </c>
      <c r="H523" s="86" t="n">
        <v>798</v>
      </c>
      <c r="I523" s="86" t="s">
        <v>855</v>
      </c>
      <c r="J523" s="88" t="n">
        <v>16.3477666029743</v>
      </c>
    </row>
    <row r="524" customFormat="false" ht="13" hidden="false" customHeight="false" outlineLevel="0" collapsed="false">
      <c r="A524" s="86" t="n">
        <v>22</v>
      </c>
      <c r="B524" s="86" t="s">
        <v>877</v>
      </c>
      <c r="C524" s="86" t="n">
        <v>281</v>
      </c>
      <c r="D524" s="86" t="n">
        <v>0</v>
      </c>
      <c r="E524" s="86" t="s">
        <v>194</v>
      </c>
      <c r="F524" s="86" t="n">
        <v>779</v>
      </c>
      <c r="G524" s="86" t="s">
        <v>856</v>
      </c>
      <c r="H524" s="86" t="n">
        <v>779</v>
      </c>
      <c r="I524" s="86" t="s">
        <v>856</v>
      </c>
      <c r="J524" s="88" t="n">
        <v>16.8947802354622</v>
      </c>
    </row>
    <row r="525" customFormat="false" ht="13" hidden="false" customHeight="false" outlineLevel="0" collapsed="false">
      <c r="A525" s="86" t="n">
        <v>22</v>
      </c>
      <c r="B525" s="86" t="s">
        <v>877</v>
      </c>
      <c r="C525" s="86" t="n">
        <v>286</v>
      </c>
      <c r="D525" s="86" t="n">
        <v>0</v>
      </c>
      <c r="E525" s="86" t="s">
        <v>200</v>
      </c>
      <c r="F525" s="86" t="n">
        <v>779</v>
      </c>
      <c r="G525" s="86" t="s">
        <v>856</v>
      </c>
      <c r="H525" s="86" t="n">
        <v>798</v>
      </c>
      <c r="I525" s="86" t="s">
        <v>855</v>
      </c>
      <c r="J525" s="88" t="n">
        <v>20.1084377826858</v>
      </c>
    </row>
    <row r="526" customFormat="false" ht="13" hidden="false" customHeight="false" outlineLevel="0" collapsed="false">
      <c r="A526" s="86" t="n">
        <v>22</v>
      </c>
      <c r="B526" s="86" t="s">
        <v>877</v>
      </c>
      <c r="C526" s="86" t="n">
        <v>305</v>
      </c>
      <c r="D526" s="86" t="n">
        <v>0</v>
      </c>
      <c r="E526" s="86" t="s">
        <v>205</v>
      </c>
      <c r="F526" s="86" t="n">
        <v>862</v>
      </c>
      <c r="G526" s="86" t="s">
        <v>1253</v>
      </c>
      <c r="H526" s="86" t="n">
        <v>779</v>
      </c>
      <c r="I526" s="86" t="s">
        <v>856</v>
      </c>
      <c r="J526" s="88" t="n">
        <v>13.357361066145</v>
      </c>
    </row>
    <row r="527" customFormat="false" ht="13" hidden="false" customHeight="false" outlineLevel="0" collapsed="false">
      <c r="A527" s="86" t="n">
        <v>39</v>
      </c>
      <c r="B527" s="86" t="s">
        <v>1220</v>
      </c>
      <c r="C527" s="86" t="n">
        <v>1074</v>
      </c>
      <c r="D527" s="86" t="n">
        <v>2</v>
      </c>
      <c r="E527" s="86" t="s">
        <v>314</v>
      </c>
      <c r="F527" s="86" t="n">
        <v>700</v>
      </c>
      <c r="G527" s="86" t="s">
        <v>1221</v>
      </c>
      <c r="H527" s="86" t="n">
        <v>516</v>
      </c>
      <c r="I527" s="86" t="s">
        <v>1254</v>
      </c>
      <c r="J527" s="88" t="n">
        <v>23.554773042216</v>
      </c>
    </row>
    <row r="528" customFormat="false" ht="13" hidden="false" customHeight="false" outlineLevel="0" collapsed="false">
      <c r="A528" s="86" t="n">
        <v>39</v>
      </c>
      <c r="B528" s="86" t="s">
        <v>1220</v>
      </c>
      <c r="C528" s="86" t="n">
        <v>1076</v>
      </c>
      <c r="D528" s="86" t="n">
        <v>2</v>
      </c>
      <c r="E528" s="86" t="s">
        <v>315</v>
      </c>
      <c r="F528" s="86" t="n">
        <v>673</v>
      </c>
      <c r="G528" s="86" t="s">
        <v>1183</v>
      </c>
      <c r="H528" s="86" t="n">
        <v>42</v>
      </c>
      <c r="I528" s="86" t="s">
        <v>978</v>
      </c>
      <c r="J528" s="88" t="n">
        <v>13.3136336537178</v>
      </c>
    </row>
    <row r="529" customFormat="false" ht="13" hidden="false" customHeight="false" outlineLevel="0" collapsed="false">
      <c r="A529" s="86" t="n">
        <v>46</v>
      </c>
      <c r="B529" s="86" t="s">
        <v>1185</v>
      </c>
      <c r="C529" s="86" t="n">
        <v>551</v>
      </c>
      <c r="D529" s="86" t="n">
        <v>2</v>
      </c>
      <c r="E529" s="86" t="s">
        <v>346</v>
      </c>
      <c r="F529" s="86" t="n">
        <v>9673</v>
      </c>
      <c r="G529" s="86" t="s">
        <v>1020</v>
      </c>
      <c r="H529" s="86" t="n">
        <v>1961</v>
      </c>
      <c r="I529" s="86" t="s">
        <v>860</v>
      </c>
      <c r="J529" s="88" t="n">
        <v>15.6007753955885</v>
      </c>
    </row>
    <row r="530" customFormat="false" ht="13" hidden="false" customHeight="false" outlineLevel="0" collapsed="false">
      <c r="A530" s="86" t="n">
        <v>49</v>
      </c>
      <c r="B530" s="86" t="s">
        <v>1231</v>
      </c>
      <c r="C530" s="86" t="n">
        <v>870</v>
      </c>
      <c r="D530" s="86" t="n">
        <v>1</v>
      </c>
      <c r="E530" s="86" t="s">
        <v>386</v>
      </c>
      <c r="F530" s="86" t="n">
        <v>1958</v>
      </c>
      <c r="G530" s="86" t="s">
        <v>1234</v>
      </c>
      <c r="H530" s="86" t="n">
        <v>1472</v>
      </c>
      <c r="I530" s="86" t="s">
        <v>1255</v>
      </c>
      <c r="J530" s="88" t="n">
        <v>7.70543271865933</v>
      </c>
    </row>
    <row r="531" customFormat="false" ht="13" hidden="false" customHeight="false" outlineLevel="0" collapsed="false">
      <c r="A531" s="86" t="n">
        <v>49</v>
      </c>
      <c r="B531" s="86" t="s">
        <v>1231</v>
      </c>
      <c r="C531" s="86" t="n">
        <v>871</v>
      </c>
      <c r="D531" s="86" t="n">
        <v>2</v>
      </c>
      <c r="E531" s="86" t="s">
        <v>387</v>
      </c>
      <c r="F531" s="86" t="n">
        <v>1960</v>
      </c>
      <c r="G531" s="86" t="s">
        <v>1251</v>
      </c>
      <c r="H531" s="86" t="n">
        <v>1961</v>
      </c>
      <c r="I531" s="86" t="s">
        <v>860</v>
      </c>
      <c r="J531" s="88" t="n">
        <v>15.2944523248073</v>
      </c>
    </row>
    <row r="532" customFormat="false" ht="13" hidden="false" customHeight="false" outlineLevel="0" collapsed="false">
      <c r="A532" s="86" t="n">
        <v>49</v>
      </c>
      <c r="B532" s="86" t="s">
        <v>1231</v>
      </c>
      <c r="C532" s="86" t="n">
        <v>516</v>
      </c>
      <c r="D532" s="86" t="n">
        <v>1</v>
      </c>
      <c r="E532" s="86" t="s">
        <v>372</v>
      </c>
      <c r="F532" s="86" t="n">
        <v>1472</v>
      </c>
      <c r="G532" s="86" t="s">
        <v>1255</v>
      </c>
      <c r="H532" s="86" t="n">
        <v>325</v>
      </c>
      <c r="I532" s="86" t="s">
        <v>858</v>
      </c>
      <c r="J532" s="88" t="n">
        <v>26.351407010308</v>
      </c>
    </row>
    <row r="533" customFormat="false" ht="13" hidden="false" customHeight="false" outlineLevel="0" collapsed="false">
      <c r="A533" s="86" t="n">
        <v>49</v>
      </c>
      <c r="B533" s="86" t="s">
        <v>1231</v>
      </c>
      <c r="C533" s="86" t="n">
        <v>648</v>
      </c>
      <c r="D533" s="86" t="n">
        <v>1</v>
      </c>
      <c r="E533" s="86" t="s">
        <v>381</v>
      </c>
      <c r="F533" s="86" t="n">
        <v>1961</v>
      </c>
      <c r="G533" s="86" t="s">
        <v>860</v>
      </c>
      <c r="H533" s="86" t="n">
        <v>9103</v>
      </c>
      <c r="I533" s="86" t="s">
        <v>1256</v>
      </c>
      <c r="J533" s="88" t="n">
        <v>32.3756872296094</v>
      </c>
    </row>
    <row r="534" customFormat="false" ht="13" hidden="false" customHeight="false" outlineLevel="0" collapsed="false">
      <c r="A534" s="86" t="n">
        <v>49</v>
      </c>
      <c r="B534" s="86" t="s">
        <v>1231</v>
      </c>
      <c r="C534" s="86" t="n">
        <v>860</v>
      </c>
      <c r="D534" s="86" t="n">
        <v>1</v>
      </c>
      <c r="E534" s="86" t="s">
        <v>382</v>
      </c>
      <c r="F534" s="86" t="n">
        <v>1472</v>
      </c>
      <c r="G534" s="86" t="s">
        <v>1255</v>
      </c>
      <c r="H534" s="86" t="n">
        <v>325</v>
      </c>
      <c r="I534" s="86" t="s">
        <v>858</v>
      </c>
      <c r="J534" s="88" t="n">
        <v>25.2680019683602</v>
      </c>
    </row>
    <row r="535" customFormat="false" ht="13" hidden="false" customHeight="false" outlineLevel="0" collapsed="false">
      <c r="A535" s="86" t="n">
        <v>50</v>
      </c>
      <c r="B535" s="86" t="s">
        <v>1235</v>
      </c>
      <c r="C535" s="86" t="n">
        <v>546</v>
      </c>
      <c r="D535" s="86" t="n">
        <v>1</v>
      </c>
      <c r="E535" s="86" t="s">
        <v>388</v>
      </c>
      <c r="F535" s="86" t="n">
        <v>1961</v>
      </c>
      <c r="G535" s="86" t="s">
        <v>860</v>
      </c>
      <c r="H535" s="86" t="n">
        <v>1509</v>
      </c>
      <c r="I535" s="86" t="s">
        <v>1238</v>
      </c>
      <c r="J535" s="88" t="n">
        <v>9.67200850821086</v>
      </c>
    </row>
    <row r="536" customFormat="false" ht="13" hidden="false" customHeight="false" outlineLevel="0" collapsed="false">
      <c r="A536" s="86" t="n">
        <v>50</v>
      </c>
      <c r="B536" s="86" t="s">
        <v>1235</v>
      </c>
      <c r="C536" s="86" t="n">
        <v>620</v>
      </c>
      <c r="D536" s="86" t="n">
        <v>1</v>
      </c>
      <c r="E536" s="86" t="s">
        <v>395</v>
      </c>
      <c r="F536" s="86" t="n">
        <v>1961</v>
      </c>
      <c r="G536" s="86" t="s">
        <v>860</v>
      </c>
      <c r="H536" s="86" t="n">
        <v>7156</v>
      </c>
      <c r="I536" s="86" t="s">
        <v>1257</v>
      </c>
      <c r="J536" s="88" t="n">
        <v>32.8228717241882</v>
      </c>
    </row>
    <row r="537" customFormat="false" ht="13" hidden="false" customHeight="false" outlineLevel="0" collapsed="false">
      <c r="A537" s="86" t="n">
        <v>50</v>
      </c>
      <c r="B537" s="86" t="s">
        <v>1235</v>
      </c>
      <c r="C537" s="86" t="n">
        <v>3037</v>
      </c>
      <c r="D537" s="86" t="n">
        <v>1</v>
      </c>
      <c r="E537" s="86" t="s">
        <v>398</v>
      </c>
      <c r="F537" s="86" t="n">
        <v>1961</v>
      </c>
      <c r="G537" s="86" t="s">
        <v>860</v>
      </c>
      <c r="H537" s="86" t="n">
        <v>7156</v>
      </c>
      <c r="I537" s="86" t="s">
        <v>1257</v>
      </c>
      <c r="J537" s="88" t="n">
        <v>32.8228717241882</v>
      </c>
    </row>
    <row r="538" customFormat="false" ht="13" hidden="false" customHeight="false" outlineLevel="0" collapsed="false">
      <c r="A538" s="86" t="n">
        <v>92</v>
      </c>
      <c r="B538" s="86" t="s">
        <v>1258</v>
      </c>
      <c r="C538" s="86" t="n">
        <v>36</v>
      </c>
      <c r="D538" s="86" t="n">
        <v>1</v>
      </c>
      <c r="E538" s="86" t="s">
        <v>624</v>
      </c>
      <c r="F538" s="86" t="n">
        <v>3034</v>
      </c>
      <c r="G538" s="86" t="s">
        <v>922</v>
      </c>
      <c r="H538" s="86" t="n">
        <v>4054</v>
      </c>
      <c r="I538" s="86" t="s">
        <v>1259</v>
      </c>
      <c r="J538" s="88" t="n">
        <v>20.872231827544</v>
      </c>
    </row>
    <row r="539" customFormat="false" ht="13" hidden="false" customHeight="false" outlineLevel="0" collapsed="false">
      <c r="A539" s="86" t="n">
        <v>93</v>
      </c>
      <c r="B539" s="86" t="s">
        <v>640</v>
      </c>
      <c r="C539" s="86" t="n">
        <v>190</v>
      </c>
      <c r="D539" s="86" t="n">
        <v>1</v>
      </c>
      <c r="E539" s="86" t="s">
        <v>639</v>
      </c>
      <c r="F539" s="86" t="n">
        <v>9405</v>
      </c>
      <c r="G539" s="86" t="s">
        <v>1260</v>
      </c>
      <c r="H539" s="86" t="n">
        <v>3007</v>
      </c>
      <c r="I539" s="86" t="s">
        <v>909</v>
      </c>
      <c r="J539" s="88" t="n">
        <v>25.553416060713</v>
      </c>
    </row>
    <row r="540" customFormat="false" ht="13" hidden="false" customHeight="false" outlineLevel="0" collapsed="false">
      <c r="A540" s="86" t="n">
        <v>101</v>
      </c>
      <c r="B540" s="86" t="s">
        <v>1261</v>
      </c>
      <c r="C540" s="86" t="n">
        <v>1097</v>
      </c>
      <c r="D540" s="86" t="n">
        <v>0</v>
      </c>
      <c r="E540" s="86" t="s">
        <v>1262</v>
      </c>
      <c r="F540" s="86" t="n">
        <v>582</v>
      </c>
      <c r="G540" s="86" t="s">
        <v>1095</v>
      </c>
      <c r="H540" s="86" t="n">
        <v>583</v>
      </c>
      <c r="I540" s="86" t="s">
        <v>1096</v>
      </c>
      <c r="J540" s="88" t="n">
        <v>19.3763572796694</v>
      </c>
    </row>
    <row r="541" customFormat="false" ht="13" hidden="false" customHeight="false" outlineLevel="0" collapsed="false">
      <c r="A541" s="86" t="n">
        <v>101</v>
      </c>
      <c r="B541" s="86" t="s">
        <v>1261</v>
      </c>
      <c r="C541" s="86" t="n">
        <v>1104</v>
      </c>
      <c r="D541" s="86" t="n">
        <v>0</v>
      </c>
      <c r="E541" s="86" t="s">
        <v>1263</v>
      </c>
      <c r="F541" s="86" t="n">
        <v>582</v>
      </c>
      <c r="G541" s="86" t="s">
        <v>1095</v>
      </c>
      <c r="H541" s="86" t="n">
        <v>583</v>
      </c>
      <c r="I541" s="86" t="s">
        <v>1096</v>
      </c>
      <c r="J541" s="88" t="n">
        <v>43.1541782346316</v>
      </c>
    </row>
    <row r="542" customFormat="false" ht="13" hidden="false" customHeight="false" outlineLevel="0" collapsed="false">
      <c r="A542" s="86" t="n">
        <v>101</v>
      </c>
      <c r="B542" s="86" t="s">
        <v>1261</v>
      </c>
      <c r="C542" s="86" t="n">
        <v>1105</v>
      </c>
      <c r="D542" s="86" t="n">
        <v>0</v>
      </c>
      <c r="E542" s="86" t="s">
        <v>1264</v>
      </c>
      <c r="F542" s="86" t="n">
        <v>582</v>
      </c>
      <c r="G542" s="86" t="s">
        <v>1095</v>
      </c>
      <c r="H542" s="86" t="n">
        <v>583</v>
      </c>
      <c r="I542" s="86" t="s">
        <v>1096</v>
      </c>
      <c r="J542" s="88" t="n">
        <v>32.4609719357351</v>
      </c>
    </row>
    <row r="543" customFormat="false" ht="13" hidden="false" customHeight="false" outlineLevel="0" collapsed="false">
      <c r="A543" s="86" t="n">
        <v>15</v>
      </c>
      <c r="B543" s="86" t="s">
        <v>1101</v>
      </c>
      <c r="C543" s="86" t="n">
        <v>832</v>
      </c>
      <c r="D543" s="86" t="n">
        <v>0</v>
      </c>
      <c r="E543" s="86" t="s">
        <v>121</v>
      </c>
      <c r="F543" s="86" t="n">
        <v>177</v>
      </c>
      <c r="G543" s="86" t="s">
        <v>939</v>
      </c>
      <c r="H543" s="86" t="n">
        <v>143</v>
      </c>
      <c r="I543" s="86" t="s">
        <v>863</v>
      </c>
      <c r="J543" s="88" t="n">
        <v>3.95745129767067</v>
      </c>
    </row>
    <row r="544" customFormat="false" ht="13" hidden="false" customHeight="false" outlineLevel="0" collapsed="false">
      <c r="A544" s="86" t="n">
        <v>20</v>
      </c>
      <c r="B544" s="86" t="s">
        <v>1265</v>
      </c>
      <c r="C544" s="86" t="n">
        <v>583</v>
      </c>
      <c r="D544" s="86" t="n">
        <v>0</v>
      </c>
      <c r="E544" s="86" t="s">
        <v>176</v>
      </c>
      <c r="F544" s="86" t="n">
        <v>358</v>
      </c>
      <c r="G544" s="86" t="s">
        <v>882</v>
      </c>
      <c r="H544" s="86" t="n">
        <v>358</v>
      </c>
      <c r="I544" s="86" t="s">
        <v>882</v>
      </c>
      <c r="J544" s="88" t="n">
        <v>14.8631068800578</v>
      </c>
    </row>
    <row r="545" customFormat="false" ht="13" hidden="false" customHeight="false" outlineLevel="0" collapsed="false">
      <c r="A545" s="86" t="n">
        <v>23</v>
      </c>
      <c r="B545" s="86" t="s">
        <v>1266</v>
      </c>
      <c r="C545" s="86" t="n">
        <v>848</v>
      </c>
      <c r="D545" s="86" t="n">
        <v>0</v>
      </c>
      <c r="E545" s="86" t="s">
        <v>210</v>
      </c>
      <c r="F545" s="86" t="n">
        <v>779</v>
      </c>
      <c r="G545" s="86" t="s">
        <v>856</v>
      </c>
      <c r="H545" s="86" t="n">
        <v>779</v>
      </c>
      <c r="I545" s="86" t="s">
        <v>856</v>
      </c>
      <c r="J545" s="88" t="n">
        <v>18.4160592916266</v>
      </c>
    </row>
    <row r="546" customFormat="false" ht="13" hidden="false" customHeight="false" outlineLevel="0" collapsed="false">
      <c r="A546" s="86" t="s">
        <v>709</v>
      </c>
      <c r="B546" s="86" t="s">
        <v>1267</v>
      </c>
      <c r="C546" s="86" t="n">
        <v>542</v>
      </c>
      <c r="D546" s="86" t="n">
        <v>2</v>
      </c>
      <c r="E546" s="86" t="s">
        <v>711</v>
      </c>
      <c r="F546" s="86" t="n">
        <v>9673</v>
      </c>
      <c r="G546" s="86" t="s">
        <v>1020</v>
      </c>
      <c r="H546" s="86" t="n">
        <v>5001</v>
      </c>
      <c r="I546" s="86" t="s">
        <v>1268</v>
      </c>
      <c r="J546" s="88" t="n">
        <v>9.22155920223686</v>
      </c>
    </row>
    <row r="547" customFormat="false" ht="13" hidden="false" customHeight="false" outlineLevel="0" collapsed="false">
      <c r="A547" s="86" t="n">
        <v>61</v>
      </c>
      <c r="B547" s="86" t="s">
        <v>1269</v>
      </c>
      <c r="C547" s="86" t="n">
        <v>527</v>
      </c>
      <c r="D547" s="86" t="n">
        <v>1</v>
      </c>
      <c r="E547" s="86" t="s">
        <v>1270</v>
      </c>
      <c r="F547" s="86" t="n">
        <v>9673</v>
      </c>
      <c r="G547" s="86" t="s">
        <v>1020</v>
      </c>
      <c r="H547" s="86" t="n">
        <v>143</v>
      </c>
      <c r="I547" s="86" t="s">
        <v>863</v>
      </c>
      <c r="J547" s="88" t="n">
        <v>27.5118857593063</v>
      </c>
    </row>
    <row r="548" customFormat="false" ht="13" hidden="false" customHeight="false" outlineLevel="0" collapsed="false">
      <c r="A548" s="86" t="n">
        <v>61</v>
      </c>
      <c r="B548" s="86" t="s">
        <v>1269</v>
      </c>
      <c r="C548" s="86" t="n">
        <v>640</v>
      </c>
      <c r="D548" s="86" t="n">
        <v>2</v>
      </c>
      <c r="E548" s="86" t="s">
        <v>1271</v>
      </c>
      <c r="F548" s="86" t="n">
        <v>143</v>
      </c>
      <c r="G548" s="86" t="s">
        <v>863</v>
      </c>
      <c r="H548" s="86" t="n">
        <v>9673</v>
      </c>
      <c r="I548" s="86" t="s">
        <v>1020</v>
      </c>
      <c r="J548" s="88" t="n">
        <v>29.9753968773091</v>
      </c>
    </row>
    <row r="549" customFormat="false" ht="13" hidden="false" customHeight="false" outlineLevel="0" collapsed="false">
      <c r="A549" s="86" t="n">
        <v>61</v>
      </c>
      <c r="B549" s="86" t="s">
        <v>1269</v>
      </c>
      <c r="C549" s="86" t="n">
        <v>776</v>
      </c>
      <c r="D549" s="86" t="n">
        <v>1</v>
      </c>
      <c r="E549" s="86" t="s">
        <v>460</v>
      </c>
      <c r="F549" s="86" t="n">
        <v>9673</v>
      </c>
      <c r="G549" s="86" t="s">
        <v>1020</v>
      </c>
      <c r="H549" s="86" t="n">
        <v>143</v>
      </c>
      <c r="I549" s="86" t="s">
        <v>863</v>
      </c>
      <c r="J549" s="88" t="n">
        <v>27.2208074605992</v>
      </c>
    </row>
    <row r="550" customFormat="false" ht="13" hidden="false" customHeight="false" outlineLevel="0" collapsed="false">
      <c r="A550" s="86" t="n">
        <v>75</v>
      </c>
      <c r="B550" s="86" t="s">
        <v>1272</v>
      </c>
      <c r="C550" s="86" t="n">
        <v>108</v>
      </c>
      <c r="D550" s="86" t="n">
        <v>0</v>
      </c>
      <c r="E550" s="86" t="s">
        <v>498</v>
      </c>
      <c r="F550" s="86" t="n">
        <v>4115</v>
      </c>
      <c r="G550" s="86" t="s">
        <v>1273</v>
      </c>
      <c r="H550" s="86" t="n">
        <v>4148</v>
      </c>
      <c r="I550" s="86" t="s">
        <v>1157</v>
      </c>
      <c r="J550" s="88" t="n">
        <v>18.5046370254259</v>
      </c>
    </row>
    <row r="551" customFormat="false" ht="13" hidden="false" customHeight="false" outlineLevel="0" collapsed="false">
      <c r="A551" s="86" t="n">
        <v>75</v>
      </c>
      <c r="B551" s="86" t="s">
        <v>1272</v>
      </c>
      <c r="C551" s="86" t="n">
        <v>109</v>
      </c>
      <c r="D551" s="86" t="n">
        <v>0</v>
      </c>
      <c r="E551" s="86" t="s">
        <v>499</v>
      </c>
      <c r="F551" s="86" t="n">
        <v>4115</v>
      </c>
      <c r="G551" s="86" t="s">
        <v>1273</v>
      </c>
      <c r="H551" s="86" t="n">
        <v>4121</v>
      </c>
      <c r="I551" s="86" t="s">
        <v>914</v>
      </c>
      <c r="J551" s="88" t="n">
        <v>24.6759734256243</v>
      </c>
    </row>
    <row r="552" customFormat="false" ht="13" hidden="false" customHeight="false" outlineLevel="0" collapsed="false">
      <c r="A552" s="86" t="n">
        <v>75</v>
      </c>
      <c r="B552" s="86" t="s">
        <v>1272</v>
      </c>
      <c r="C552" s="86" t="n">
        <v>116</v>
      </c>
      <c r="D552" s="86" t="n">
        <v>0</v>
      </c>
      <c r="E552" s="86" t="s">
        <v>503</v>
      </c>
      <c r="F552" s="86" t="n">
        <v>4149</v>
      </c>
      <c r="G552" s="86" t="s">
        <v>1155</v>
      </c>
      <c r="H552" s="86" t="n">
        <v>4115</v>
      </c>
      <c r="I552" s="86" t="s">
        <v>1273</v>
      </c>
      <c r="J552" s="88" t="n">
        <v>18.3512058961129</v>
      </c>
    </row>
    <row r="553" customFormat="false" ht="13" hidden="false" customHeight="false" outlineLevel="0" collapsed="false">
      <c r="A553" s="86" t="n">
        <v>77</v>
      </c>
      <c r="B553" s="86" t="s">
        <v>1274</v>
      </c>
      <c r="C553" s="86" t="n">
        <v>99</v>
      </c>
      <c r="D553" s="86" t="n">
        <v>2</v>
      </c>
      <c r="E553" s="86" t="s">
        <v>529</v>
      </c>
      <c r="F553" s="86" t="n">
        <v>4236</v>
      </c>
      <c r="G553" s="86" t="s">
        <v>1275</v>
      </c>
      <c r="H553" s="86" t="n">
        <v>4121</v>
      </c>
      <c r="I553" s="86" t="s">
        <v>914</v>
      </c>
      <c r="J553" s="88" t="n">
        <v>16.4680355559305</v>
      </c>
    </row>
    <row r="554" customFormat="false" ht="13" hidden="false" customHeight="false" outlineLevel="0" collapsed="false">
      <c r="A554" s="86" t="n">
        <v>77</v>
      </c>
      <c r="B554" s="86" t="s">
        <v>1274</v>
      </c>
      <c r="C554" s="86" t="n">
        <v>207</v>
      </c>
      <c r="D554" s="86" t="n">
        <v>2</v>
      </c>
      <c r="E554" s="86" t="s">
        <v>535</v>
      </c>
      <c r="F554" s="86" t="n">
        <v>4241</v>
      </c>
      <c r="G554" s="86" t="s">
        <v>1276</v>
      </c>
      <c r="H554" s="86" t="n">
        <v>4121</v>
      </c>
      <c r="I554" s="86" t="s">
        <v>914</v>
      </c>
      <c r="J554" s="88" t="n">
        <v>22.9942105283588</v>
      </c>
    </row>
    <row r="555" customFormat="false" ht="13" hidden="false" customHeight="false" outlineLevel="0" collapsed="false">
      <c r="A555" s="86" t="n">
        <v>77</v>
      </c>
      <c r="B555" s="86" t="s">
        <v>1274</v>
      </c>
      <c r="C555" s="86" t="n">
        <v>350</v>
      </c>
      <c r="D555" s="86" t="n">
        <v>1</v>
      </c>
      <c r="E555" s="86" t="s">
        <v>520</v>
      </c>
      <c r="F555" s="86" t="n">
        <v>4121</v>
      </c>
      <c r="G555" s="86" t="s">
        <v>914</v>
      </c>
      <c r="H555" s="86" t="n">
        <v>4236</v>
      </c>
      <c r="I555" s="86" t="s">
        <v>1275</v>
      </c>
      <c r="J555" s="88" t="n">
        <v>17.8707092837036</v>
      </c>
    </row>
    <row r="556" customFormat="false" ht="13" hidden="false" customHeight="false" outlineLevel="0" collapsed="false">
      <c r="A556" s="86" t="n">
        <v>77</v>
      </c>
      <c r="B556" s="86" t="s">
        <v>1274</v>
      </c>
      <c r="C556" s="86" t="n">
        <v>675</v>
      </c>
      <c r="D556" s="86" t="n">
        <v>2</v>
      </c>
      <c r="E556" s="86" t="s">
        <v>539</v>
      </c>
      <c r="F556" s="86" t="n">
        <v>4214</v>
      </c>
      <c r="G556" s="86" t="s">
        <v>1085</v>
      </c>
      <c r="H556" s="86" t="n">
        <v>4121</v>
      </c>
      <c r="I556" s="86" t="s">
        <v>914</v>
      </c>
      <c r="J556" s="88" t="n">
        <v>12.6898145636373</v>
      </c>
    </row>
    <row r="557" customFormat="false" ht="13" hidden="false" customHeight="false" outlineLevel="0" collapsed="false">
      <c r="A557" s="86" t="n">
        <v>17</v>
      </c>
      <c r="B557" s="86" t="s">
        <v>866</v>
      </c>
      <c r="C557" s="86" t="n">
        <v>258</v>
      </c>
      <c r="D557" s="86" t="n">
        <v>1</v>
      </c>
      <c r="E557" s="86" t="s">
        <v>138</v>
      </c>
      <c r="F557" s="86" t="n">
        <v>143</v>
      </c>
      <c r="G557" s="86" t="s">
        <v>863</v>
      </c>
      <c r="H557" s="86" t="n">
        <v>1880</v>
      </c>
      <c r="I557" s="86" t="s">
        <v>868</v>
      </c>
      <c r="J557" s="88" t="n">
        <v>22.2490220738701</v>
      </c>
    </row>
    <row r="558" customFormat="false" ht="13" hidden="false" customHeight="false" outlineLevel="0" collapsed="false">
      <c r="A558" s="86" t="n">
        <v>17</v>
      </c>
      <c r="B558" s="86" t="s">
        <v>866</v>
      </c>
      <c r="C558" s="86" t="n">
        <v>3017</v>
      </c>
      <c r="D558" s="86" t="n">
        <v>1</v>
      </c>
      <c r="E558" s="86" t="s">
        <v>137</v>
      </c>
      <c r="F558" s="86" t="n">
        <v>358</v>
      </c>
      <c r="G558" s="86" t="s">
        <v>882</v>
      </c>
      <c r="H558" s="86" t="n">
        <v>1865</v>
      </c>
      <c r="I558" s="86" t="s">
        <v>870</v>
      </c>
      <c r="J558" s="88" t="n">
        <v>8.58921996435587</v>
      </c>
    </row>
    <row r="559" customFormat="false" ht="13" hidden="false" customHeight="false" outlineLevel="0" collapsed="false">
      <c r="A559" s="86" t="n">
        <v>17</v>
      </c>
      <c r="B559" s="86" t="s">
        <v>866</v>
      </c>
      <c r="C559" s="86" t="n">
        <v>3018</v>
      </c>
      <c r="D559" s="86" t="n">
        <v>2</v>
      </c>
      <c r="E559" s="86" t="s">
        <v>145</v>
      </c>
      <c r="F559" s="86" t="n">
        <v>1865</v>
      </c>
      <c r="G559" s="86" t="s">
        <v>870</v>
      </c>
      <c r="H559" s="86" t="n">
        <v>388</v>
      </c>
      <c r="I559" s="86" t="s">
        <v>1277</v>
      </c>
      <c r="J559" s="88" t="n">
        <v>8.52767292565969</v>
      </c>
    </row>
    <row r="560" customFormat="false" ht="13" hidden="false" customHeight="false" outlineLevel="0" collapsed="false">
      <c r="A560" s="86" t="n">
        <v>19</v>
      </c>
      <c r="B560" s="86" t="s">
        <v>872</v>
      </c>
      <c r="C560" s="86" t="n">
        <v>278</v>
      </c>
      <c r="D560" s="86" t="n">
        <v>2</v>
      </c>
      <c r="E560" s="86" t="s">
        <v>169</v>
      </c>
      <c r="F560" s="86" t="n">
        <v>1923</v>
      </c>
      <c r="G560" s="86" t="s">
        <v>875</v>
      </c>
      <c r="H560" s="86" t="n">
        <v>718</v>
      </c>
      <c r="I560" s="86" t="s">
        <v>873</v>
      </c>
      <c r="J560" s="88" t="n">
        <v>6.47518219922569</v>
      </c>
    </row>
    <row r="561" customFormat="false" ht="13" hidden="false" customHeight="false" outlineLevel="0" collapsed="false">
      <c r="A561" s="86" t="n">
        <v>22</v>
      </c>
      <c r="B561" s="86" t="s">
        <v>877</v>
      </c>
      <c r="C561" s="86" t="n">
        <v>263</v>
      </c>
      <c r="D561" s="86" t="n">
        <v>0</v>
      </c>
      <c r="E561" s="86" t="s">
        <v>186</v>
      </c>
      <c r="F561" s="86" t="n">
        <v>779</v>
      </c>
      <c r="G561" s="86" t="s">
        <v>856</v>
      </c>
      <c r="H561" s="86" t="n">
        <v>779</v>
      </c>
      <c r="I561" s="86" t="s">
        <v>856</v>
      </c>
      <c r="J561" s="88" t="n">
        <v>20.1557404364101</v>
      </c>
    </row>
    <row r="562" customFormat="false" ht="13" hidden="false" customHeight="false" outlineLevel="0" collapsed="false">
      <c r="A562" s="86" t="n">
        <v>22</v>
      </c>
      <c r="B562" s="86" t="s">
        <v>877</v>
      </c>
      <c r="C562" s="86" t="n">
        <v>280</v>
      </c>
      <c r="D562" s="86" t="n">
        <v>0</v>
      </c>
      <c r="E562" s="86" t="s">
        <v>193</v>
      </c>
      <c r="F562" s="86" t="n">
        <v>779</v>
      </c>
      <c r="G562" s="86" t="s">
        <v>856</v>
      </c>
      <c r="H562" s="86" t="n">
        <v>779</v>
      </c>
      <c r="I562" s="86" t="s">
        <v>856</v>
      </c>
      <c r="J562" s="88" t="n">
        <v>19.981797562306</v>
      </c>
    </row>
    <row r="563" customFormat="false" ht="13" hidden="false" customHeight="false" outlineLevel="0" collapsed="false">
      <c r="A563" s="86" t="n">
        <v>39</v>
      </c>
      <c r="B563" s="86" t="s">
        <v>1220</v>
      </c>
      <c r="C563" s="86" t="n">
        <v>334</v>
      </c>
      <c r="D563" s="86" t="n">
        <v>1</v>
      </c>
      <c r="E563" s="86" t="s">
        <v>308</v>
      </c>
      <c r="F563" s="86" t="n">
        <v>7034</v>
      </c>
      <c r="G563" s="86" t="s">
        <v>1145</v>
      </c>
      <c r="H563" s="86" t="n">
        <v>700</v>
      </c>
      <c r="I563" s="86" t="s">
        <v>1221</v>
      </c>
      <c r="J563" s="88" t="n">
        <v>14.4227672429263</v>
      </c>
    </row>
    <row r="564" customFormat="false" ht="13" hidden="false" customHeight="false" outlineLevel="0" collapsed="false">
      <c r="A564" s="86" t="n">
        <v>15</v>
      </c>
      <c r="B564" s="86" t="s">
        <v>1101</v>
      </c>
      <c r="C564" s="86" t="n">
        <v>657</v>
      </c>
      <c r="D564" s="86" t="n">
        <v>0</v>
      </c>
      <c r="E564" s="86" t="s">
        <v>115</v>
      </c>
      <c r="F564" s="86" t="n">
        <v>170</v>
      </c>
      <c r="G564" s="86" t="s">
        <v>1278</v>
      </c>
      <c r="H564" s="86" t="n">
        <v>28</v>
      </c>
      <c r="I564" s="86" t="s">
        <v>1245</v>
      </c>
      <c r="J564" s="88" t="n">
        <v>2.41337142325926</v>
      </c>
    </row>
    <row r="565" customFormat="false" ht="13" hidden="false" customHeight="false" outlineLevel="0" collapsed="false">
      <c r="A565" s="86" t="n">
        <v>23</v>
      </c>
      <c r="B565" s="86" t="s">
        <v>1266</v>
      </c>
      <c r="C565" s="86" t="n">
        <v>306</v>
      </c>
      <c r="D565" s="86" t="n">
        <v>0</v>
      </c>
      <c r="E565" s="86" t="s">
        <v>209</v>
      </c>
      <c r="F565" s="86" t="n">
        <v>779</v>
      </c>
      <c r="G565" s="86" t="s">
        <v>856</v>
      </c>
      <c r="H565" s="86" t="n">
        <v>862</v>
      </c>
      <c r="I565" s="86" t="s">
        <v>1253</v>
      </c>
      <c r="J565" s="88" t="n">
        <v>12.3696755551509</v>
      </c>
    </row>
    <row r="566" customFormat="false" ht="13" hidden="false" customHeight="false" outlineLevel="0" collapsed="false">
      <c r="A566" s="86" t="n">
        <v>85</v>
      </c>
      <c r="B566" s="86" t="s">
        <v>1111</v>
      </c>
      <c r="C566" s="86" t="n">
        <v>183</v>
      </c>
      <c r="D566" s="86" t="n">
        <v>1</v>
      </c>
      <c r="E566" s="86" t="s">
        <v>593</v>
      </c>
      <c r="F566" s="86" t="n">
        <v>3102</v>
      </c>
      <c r="G566" s="86" t="s">
        <v>1100</v>
      </c>
      <c r="H566" s="86" t="n">
        <v>3336</v>
      </c>
      <c r="I566" s="86" t="s">
        <v>1112</v>
      </c>
      <c r="J566" s="88" t="n">
        <v>5.19437832720705</v>
      </c>
    </row>
    <row r="567" customFormat="false" ht="13" hidden="false" customHeight="false" outlineLevel="0" collapsed="false">
      <c r="A567" s="86" t="n">
        <v>97</v>
      </c>
      <c r="B567" s="86" t="s">
        <v>662</v>
      </c>
      <c r="C567" s="86" t="n">
        <v>140</v>
      </c>
      <c r="D567" s="86" t="n">
        <v>1</v>
      </c>
      <c r="E567" s="86" t="s">
        <v>653</v>
      </c>
      <c r="F567" s="86" t="n">
        <v>4252</v>
      </c>
      <c r="G567" s="86" t="s">
        <v>1205</v>
      </c>
      <c r="H567" s="86" t="n">
        <v>4215</v>
      </c>
      <c r="I567" s="86" t="s">
        <v>1084</v>
      </c>
      <c r="J567" s="88" t="n">
        <v>4.46856360045652</v>
      </c>
    </row>
    <row r="568" customFormat="false" ht="13" hidden="false" customHeight="false" outlineLevel="0" collapsed="false">
      <c r="A568" s="86" t="n">
        <v>97</v>
      </c>
      <c r="B568" s="86" t="s">
        <v>662</v>
      </c>
      <c r="C568" s="86" t="n">
        <v>821</v>
      </c>
      <c r="D568" s="86" t="n">
        <v>1</v>
      </c>
      <c r="E568" s="86" t="s">
        <v>656</v>
      </c>
      <c r="F568" s="86" t="n">
        <v>4215</v>
      </c>
      <c r="G568" s="86" t="s">
        <v>1084</v>
      </c>
      <c r="H568" s="86" t="n">
        <v>4214</v>
      </c>
      <c r="I568" s="86" t="s">
        <v>1085</v>
      </c>
      <c r="J568" s="88" t="n">
        <v>5.63020317852908</v>
      </c>
    </row>
    <row r="569" customFormat="false" ht="13" hidden="false" customHeight="false" outlineLevel="0" collapsed="false">
      <c r="A569" s="86" t="n">
        <v>97</v>
      </c>
      <c r="B569" s="86" t="s">
        <v>662</v>
      </c>
      <c r="C569" s="86" t="n">
        <v>2006</v>
      </c>
      <c r="D569" s="86" t="n">
        <v>2</v>
      </c>
      <c r="E569" s="86" t="s">
        <v>657</v>
      </c>
      <c r="F569" s="86" t="n">
        <v>3034</v>
      </c>
      <c r="G569" s="86" t="s">
        <v>922</v>
      </c>
      <c r="H569" s="86" t="n">
        <v>4215</v>
      </c>
      <c r="I569" s="86" t="s">
        <v>1084</v>
      </c>
      <c r="J569" s="88" t="n">
        <v>9.5133641986595</v>
      </c>
    </row>
    <row r="570" customFormat="false" ht="13" hidden="false" customHeight="false" outlineLevel="0" collapsed="false">
      <c r="A570" s="86" t="n">
        <v>99</v>
      </c>
      <c r="B570" s="86" t="s">
        <v>1086</v>
      </c>
      <c r="C570" s="86" t="n">
        <v>385</v>
      </c>
      <c r="D570" s="86" t="n">
        <v>0</v>
      </c>
      <c r="E570" s="86" t="s">
        <v>1279</v>
      </c>
      <c r="F570" s="86" t="n">
        <v>3033</v>
      </c>
      <c r="G570" s="86" t="s">
        <v>917</v>
      </c>
      <c r="H570" s="86" t="n">
        <v>4107</v>
      </c>
      <c r="I570" s="86" t="s">
        <v>1087</v>
      </c>
      <c r="J570" s="88" t="n">
        <v>14.2144286043556</v>
      </c>
    </row>
    <row r="571" customFormat="false" ht="13" hidden="false" customHeight="false" outlineLevel="0" collapsed="false">
      <c r="A571" s="86" t="n">
        <v>13</v>
      </c>
      <c r="B571" s="86" t="s">
        <v>1280</v>
      </c>
      <c r="C571" s="86" t="n">
        <v>461</v>
      </c>
      <c r="D571" s="86" t="n">
        <v>0</v>
      </c>
      <c r="E571" s="86" t="s">
        <v>110</v>
      </c>
      <c r="F571" s="86" t="n">
        <v>28</v>
      </c>
      <c r="G571" s="86" t="s">
        <v>1245</v>
      </c>
      <c r="H571" s="86" t="n">
        <v>63</v>
      </c>
      <c r="I571" s="86" t="s">
        <v>1281</v>
      </c>
      <c r="J571" s="88" t="n">
        <v>5.38295800863838</v>
      </c>
    </row>
    <row r="572" customFormat="false" ht="13" hidden="false" customHeight="false" outlineLevel="0" collapsed="false">
      <c r="A572" s="86" t="n">
        <v>13</v>
      </c>
      <c r="B572" s="86" t="s">
        <v>1280</v>
      </c>
      <c r="C572" s="86" t="n">
        <v>847</v>
      </c>
      <c r="D572" s="86" t="n">
        <v>0</v>
      </c>
      <c r="E572" s="86" t="s">
        <v>1282</v>
      </c>
      <c r="F572" s="86" t="n">
        <v>30</v>
      </c>
      <c r="G572" s="86" t="s">
        <v>1283</v>
      </c>
      <c r="H572" s="86" t="n">
        <v>28</v>
      </c>
      <c r="I572" s="86" t="s">
        <v>1245</v>
      </c>
      <c r="J572" s="88" t="n">
        <v>5.43640269188502</v>
      </c>
    </row>
    <row r="573" customFormat="false" ht="13" hidden="false" customHeight="false" outlineLevel="0" collapsed="false">
      <c r="A573" s="86" t="n">
        <v>13</v>
      </c>
      <c r="B573" s="86" t="s">
        <v>1280</v>
      </c>
      <c r="C573" s="86" t="n">
        <v>925</v>
      </c>
      <c r="D573" s="86" t="n">
        <v>0</v>
      </c>
      <c r="E573" s="86" t="s">
        <v>111</v>
      </c>
      <c r="F573" s="86" t="n">
        <v>28</v>
      </c>
      <c r="G573" s="86" t="s">
        <v>1245</v>
      </c>
      <c r="H573" s="86" t="n">
        <v>28</v>
      </c>
      <c r="I573" s="86" t="s">
        <v>1245</v>
      </c>
      <c r="J573" s="88" t="n">
        <v>5.77040269188502</v>
      </c>
    </row>
    <row r="574" customFormat="false" ht="13" hidden="false" customHeight="false" outlineLevel="0" collapsed="false">
      <c r="A574" s="86" t="n">
        <v>13</v>
      </c>
      <c r="B574" s="86" t="s">
        <v>1280</v>
      </c>
      <c r="C574" s="86" t="n">
        <v>3026</v>
      </c>
      <c r="D574" s="86" t="n">
        <v>0</v>
      </c>
      <c r="E574" s="86" t="s">
        <v>110</v>
      </c>
      <c r="F574" s="86" t="n">
        <v>28</v>
      </c>
      <c r="G574" s="86" t="s">
        <v>1245</v>
      </c>
      <c r="H574" s="86" t="n">
        <v>63</v>
      </c>
      <c r="I574" s="86" t="s">
        <v>1281</v>
      </c>
      <c r="J574" s="88" t="n">
        <v>5.38295800863838</v>
      </c>
    </row>
    <row r="575" customFormat="false" ht="13" hidden="false" customHeight="false" outlineLevel="0" collapsed="false">
      <c r="A575" s="86" t="n">
        <v>15</v>
      </c>
      <c r="B575" s="86" t="s">
        <v>1101</v>
      </c>
      <c r="C575" s="86" t="n">
        <v>382</v>
      </c>
      <c r="D575" s="86" t="n">
        <v>0</v>
      </c>
      <c r="E575" s="86" t="s">
        <v>1284</v>
      </c>
      <c r="F575" s="86" t="n">
        <v>31</v>
      </c>
      <c r="G575" s="86" t="s">
        <v>850</v>
      </c>
      <c r="H575" s="86" t="n">
        <v>176</v>
      </c>
      <c r="I575" s="86" t="s">
        <v>1038</v>
      </c>
      <c r="J575" s="88" t="n">
        <v>6.20033627018291</v>
      </c>
    </row>
    <row r="576" customFormat="false" ht="13" hidden="false" customHeight="false" outlineLevel="0" collapsed="false">
      <c r="A576" s="86" t="n">
        <v>15</v>
      </c>
      <c r="B576" s="86" t="s">
        <v>1101</v>
      </c>
      <c r="C576" s="86" t="n">
        <v>645</v>
      </c>
      <c r="D576" s="86" t="n">
        <v>0</v>
      </c>
      <c r="E576" s="86" t="s">
        <v>1285</v>
      </c>
      <c r="F576" s="86" t="n">
        <v>31</v>
      </c>
      <c r="G576" s="86" t="s">
        <v>850</v>
      </c>
      <c r="H576" s="86" t="n">
        <v>190</v>
      </c>
      <c r="I576" s="86" t="s">
        <v>1103</v>
      </c>
      <c r="J576" s="88" t="n">
        <v>5.78682462300674</v>
      </c>
    </row>
    <row r="577" customFormat="false" ht="13" hidden="false" customHeight="false" outlineLevel="0" collapsed="false">
      <c r="A577" s="86" t="n">
        <v>15</v>
      </c>
      <c r="B577" s="86" t="s">
        <v>1101</v>
      </c>
      <c r="C577" s="86" t="n">
        <v>791</v>
      </c>
      <c r="D577" s="86" t="n">
        <v>0</v>
      </c>
      <c r="E577" s="86" t="s">
        <v>116</v>
      </c>
      <c r="F577" s="86" t="n">
        <v>28</v>
      </c>
      <c r="G577" s="86" t="s">
        <v>1245</v>
      </c>
      <c r="H577" s="86" t="n">
        <v>190</v>
      </c>
      <c r="I577" s="86" t="s">
        <v>1103</v>
      </c>
      <c r="J577" s="88" t="n">
        <v>7.70333627018291</v>
      </c>
    </row>
    <row r="578" customFormat="false" ht="13" hidden="false" customHeight="false" outlineLevel="0" collapsed="false">
      <c r="A578" s="86" t="n">
        <v>15</v>
      </c>
      <c r="B578" s="86" t="s">
        <v>1101</v>
      </c>
      <c r="C578" s="86" t="n">
        <v>797</v>
      </c>
      <c r="D578" s="86" t="n">
        <v>0</v>
      </c>
      <c r="E578" s="86" t="s">
        <v>117</v>
      </c>
      <c r="F578" s="86" t="n">
        <v>190</v>
      </c>
      <c r="G578" s="86" t="s">
        <v>1103</v>
      </c>
      <c r="H578" s="86" t="n">
        <v>190</v>
      </c>
      <c r="I578" s="86" t="s">
        <v>1103</v>
      </c>
      <c r="J578" s="88" t="n">
        <v>11.2927076934422</v>
      </c>
    </row>
    <row r="579" customFormat="false" ht="13" hidden="false" customHeight="false" outlineLevel="0" collapsed="false">
      <c r="A579" s="86" t="n">
        <v>15</v>
      </c>
      <c r="B579" s="86" t="s">
        <v>1101</v>
      </c>
      <c r="C579" s="86" t="n">
        <v>1111</v>
      </c>
      <c r="D579" s="86" t="n">
        <v>0</v>
      </c>
      <c r="E579" s="86" t="s">
        <v>124</v>
      </c>
      <c r="F579" s="86" t="n">
        <v>43</v>
      </c>
      <c r="G579" s="86" t="s">
        <v>886</v>
      </c>
      <c r="H579" s="86" t="n">
        <v>44</v>
      </c>
      <c r="I579" s="86" t="s">
        <v>1046</v>
      </c>
      <c r="J579" s="88" t="n">
        <v>3.84439127658549</v>
      </c>
    </row>
    <row r="580" customFormat="false" ht="13" hidden="false" customHeight="false" outlineLevel="0" collapsed="false">
      <c r="A580" s="86" t="n">
        <v>97</v>
      </c>
      <c r="B580" s="86" t="s">
        <v>662</v>
      </c>
      <c r="C580" s="86" t="n">
        <v>2003</v>
      </c>
      <c r="D580" s="86" t="n">
        <v>2</v>
      </c>
      <c r="E580" s="86" t="s">
        <v>661</v>
      </c>
      <c r="F580" s="86" t="n">
        <v>3034</v>
      </c>
      <c r="G580" s="86" t="s">
        <v>922</v>
      </c>
      <c r="H580" s="86" t="n">
        <v>4252</v>
      </c>
      <c r="I580" s="86" t="s">
        <v>1205</v>
      </c>
      <c r="J580" s="88" t="n">
        <v>14.2609235152649</v>
      </c>
    </row>
    <row r="581" customFormat="false" ht="13" hidden="false" customHeight="false" outlineLevel="0" collapsed="false">
      <c r="A581" s="86" t="n">
        <v>97</v>
      </c>
      <c r="B581" s="86" t="s">
        <v>662</v>
      </c>
      <c r="C581" s="86" t="n">
        <v>2012</v>
      </c>
      <c r="D581" s="86" t="n">
        <v>1</v>
      </c>
      <c r="E581" s="86" t="s">
        <v>1286</v>
      </c>
      <c r="F581" s="86" t="n">
        <v>4252</v>
      </c>
      <c r="G581" s="86" t="s">
        <v>1205</v>
      </c>
      <c r="H581" s="86" t="n">
        <v>3034</v>
      </c>
      <c r="I581" s="86" t="s">
        <v>922</v>
      </c>
      <c r="J581" s="88" t="n">
        <v>15.1702991854876</v>
      </c>
    </row>
    <row r="582" customFormat="false" ht="13" hidden="false" customHeight="false" outlineLevel="0" collapsed="false">
      <c r="A582" s="86" t="n">
        <v>97</v>
      </c>
      <c r="B582" s="86" t="s">
        <v>662</v>
      </c>
      <c r="C582" s="86" t="n">
        <v>2032</v>
      </c>
      <c r="D582" s="86" t="n">
        <v>1</v>
      </c>
      <c r="E582" s="86" t="s">
        <v>655</v>
      </c>
      <c r="F582" s="86" t="n">
        <v>4214</v>
      </c>
      <c r="G582" s="86" t="s">
        <v>1085</v>
      </c>
      <c r="H582" s="86" t="n">
        <v>3034</v>
      </c>
      <c r="I582" s="86" t="s">
        <v>922</v>
      </c>
      <c r="J582" s="88" t="n">
        <v>9.19388744692534</v>
      </c>
    </row>
    <row r="583" customFormat="false" ht="13" hidden="false" customHeight="false" outlineLevel="0" collapsed="false">
      <c r="A583" s="86" t="n">
        <v>99</v>
      </c>
      <c r="B583" s="86" t="s">
        <v>1086</v>
      </c>
      <c r="C583" s="86" t="n">
        <v>125</v>
      </c>
      <c r="D583" s="86" t="n">
        <v>0</v>
      </c>
      <c r="E583" s="86" t="s">
        <v>663</v>
      </c>
      <c r="F583" s="86" t="n">
        <v>4107</v>
      </c>
      <c r="G583" s="86" t="s">
        <v>1087</v>
      </c>
      <c r="H583" s="86" t="n">
        <v>4107</v>
      </c>
      <c r="I583" s="86" t="s">
        <v>1087</v>
      </c>
      <c r="J583" s="88" t="n">
        <v>15.8728352411512</v>
      </c>
    </row>
    <row r="584" customFormat="false" ht="13" hidden="false" customHeight="false" outlineLevel="0" collapsed="false">
      <c r="A584" s="86" t="n">
        <v>99</v>
      </c>
      <c r="B584" s="86" t="s">
        <v>1086</v>
      </c>
      <c r="C584" s="86" t="n">
        <v>128</v>
      </c>
      <c r="D584" s="86" t="n">
        <v>0</v>
      </c>
      <c r="E584" s="86" t="s">
        <v>665</v>
      </c>
      <c r="F584" s="86" t="n">
        <v>4107</v>
      </c>
      <c r="G584" s="86" t="s">
        <v>1087</v>
      </c>
      <c r="H584" s="86" t="n">
        <v>4107</v>
      </c>
      <c r="I584" s="86" t="s">
        <v>1087</v>
      </c>
      <c r="J584" s="88" t="n">
        <v>14.7870759131618</v>
      </c>
    </row>
    <row r="585" customFormat="false" ht="13" hidden="false" customHeight="false" outlineLevel="0" collapsed="false">
      <c r="A585" s="86" t="n">
        <v>99</v>
      </c>
      <c r="B585" s="86" t="s">
        <v>1086</v>
      </c>
      <c r="C585" s="86" t="n">
        <v>169</v>
      </c>
      <c r="D585" s="86" t="n">
        <v>0</v>
      </c>
      <c r="E585" s="86" t="s">
        <v>670</v>
      </c>
      <c r="F585" s="86" t="n">
        <v>4100</v>
      </c>
      <c r="G585" s="86" t="s">
        <v>1287</v>
      </c>
      <c r="H585" s="86" t="n">
        <v>4107</v>
      </c>
      <c r="I585" s="86" t="s">
        <v>1087</v>
      </c>
      <c r="J585" s="88" t="n">
        <v>2.20962815865787</v>
      </c>
    </row>
    <row r="586" customFormat="false" ht="13" hidden="false" customHeight="false" outlineLevel="0" collapsed="false">
      <c r="A586" s="86" t="n">
        <v>99</v>
      </c>
      <c r="B586" s="86" t="s">
        <v>1086</v>
      </c>
      <c r="C586" s="86" t="n">
        <v>598</v>
      </c>
      <c r="D586" s="86" t="n">
        <v>0</v>
      </c>
      <c r="E586" s="86" t="s">
        <v>1288</v>
      </c>
      <c r="F586" s="86" t="n">
        <v>3034</v>
      </c>
      <c r="G586" s="86" t="s">
        <v>922</v>
      </c>
      <c r="H586" s="86" t="n">
        <v>4107</v>
      </c>
      <c r="I586" s="86" t="s">
        <v>1087</v>
      </c>
      <c r="J586" s="88" t="n">
        <v>7.12479071341001</v>
      </c>
    </row>
    <row r="587" customFormat="false" ht="13" hidden="false" customHeight="false" outlineLevel="0" collapsed="false">
      <c r="A587" s="86" t="n">
        <v>99</v>
      </c>
      <c r="B587" s="86" t="s">
        <v>1086</v>
      </c>
      <c r="C587" s="86" t="n">
        <v>691</v>
      </c>
      <c r="D587" s="86" t="n">
        <v>0</v>
      </c>
      <c r="E587" s="86" t="s">
        <v>674</v>
      </c>
      <c r="F587" s="86" t="n">
        <v>3034</v>
      </c>
      <c r="G587" s="86" t="s">
        <v>922</v>
      </c>
      <c r="H587" s="86" t="n">
        <v>4107</v>
      </c>
      <c r="I587" s="86" t="s">
        <v>1087</v>
      </c>
      <c r="J587" s="88" t="n">
        <v>4.76753146309325</v>
      </c>
    </row>
    <row r="588" customFormat="false" ht="13" hidden="false" customHeight="false" outlineLevel="0" collapsed="false">
      <c r="A588" s="86" t="n">
        <v>15</v>
      </c>
      <c r="B588" s="86" t="s">
        <v>1101</v>
      </c>
      <c r="C588" s="86" t="n">
        <v>423</v>
      </c>
      <c r="D588" s="86" t="n">
        <v>0</v>
      </c>
      <c r="E588" s="86" t="s">
        <v>1289</v>
      </c>
      <c r="F588" s="86" t="n">
        <v>190</v>
      </c>
      <c r="G588" s="86" t="s">
        <v>1103</v>
      </c>
      <c r="H588" s="86" t="n">
        <v>143</v>
      </c>
      <c r="I588" s="86" t="s">
        <v>863</v>
      </c>
      <c r="J588" s="88" t="n">
        <v>4.49745129767067</v>
      </c>
    </row>
    <row r="589" customFormat="false" ht="13" hidden="false" customHeight="false" outlineLevel="0" collapsed="false">
      <c r="A589" s="86" t="n">
        <v>15</v>
      </c>
      <c r="B589" s="86" t="s">
        <v>1101</v>
      </c>
      <c r="C589" s="86" t="n">
        <v>819</v>
      </c>
      <c r="D589" s="86" t="n">
        <v>0</v>
      </c>
      <c r="E589" s="86" t="s">
        <v>120</v>
      </c>
      <c r="F589" s="86" t="n">
        <v>396</v>
      </c>
      <c r="G589" s="86" t="s">
        <v>1104</v>
      </c>
      <c r="H589" s="86" t="n">
        <v>177</v>
      </c>
      <c r="I589" s="86" t="s">
        <v>939</v>
      </c>
      <c r="J589" s="88" t="n">
        <v>3.99808813414938</v>
      </c>
    </row>
    <row r="590" customFormat="false" ht="13" hidden="false" customHeight="false" outlineLevel="0" collapsed="false">
      <c r="A590" s="86" t="n">
        <v>20</v>
      </c>
      <c r="B590" s="86" t="s">
        <v>1265</v>
      </c>
      <c r="C590" s="86" t="n">
        <v>584</v>
      </c>
      <c r="D590" s="86" t="n">
        <v>0</v>
      </c>
      <c r="E590" s="86" t="s">
        <v>178</v>
      </c>
      <c r="F590" s="86" t="n">
        <v>358</v>
      </c>
      <c r="G590" s="86" t="s">
        <v>882</v>
      </c>
      <c r="H590" s="86" t="n">
        <v>402</v>
      </c>
      <c r="I590" s="86" t="s">
        <v>1290</v>
      </c>
      <c r="J590" s="88" t="n">
        <v>6.75510688005783</v>
      </c>
    </row>
    <row r="591" customFormat="false" ht="13" hidden="false" customHeight="false" outlineLevel="0" collapsed="false">
      <c r="A591" s="86" t="n">
        <v>20</v>
      </c>
      <c r="B591" s="86" t="s">
        <v>1265</v>
      </c>
      <c r="C591" s="86" t="n">
        <v>735</v>
      </c>
      <c r="D591" s="86" t="n">
        <v>0</v>
      </c>
      <c r="E591" s="86" t="s">
        <v>178</v>
      </c>
      <c r="F591" s="86" t="n">
        <v>358</v>
      </c>
      <c r="G591" s="86" t="s">
        <v>882</v>
      </c>
      <c r="H591" s="86" t="n">
        <v>402</v>
      </c>
      <c r="I591" s="86" t="s">
        <v>1290</v>
      </c>
      <c r="J591" s="88" t="n">
        <v>5.94785872161176</v>
      </c>
    </row>
    <row r="592" customFormat="false" ht="13" hidden="false" customHeight="false" outlineLevel="0" collapsed="false">
      <c r="A592" s="86" t="n">
        <v>25</v>
      </c>
      <c r="B592" s="86" t="s">
        <v>1105</v>
      </c>
      <c r="C592" s="86" t="n">
        <v>2038</v>
      </c>
      <c r="D592" s="86" t="n">
        <v>0</v>
      </c>
      <c r="E592" s="86" t="s">
        <v>1291</v>
      </c>
      <c r="F592" s="86" t="n">
        <v>779</v>
      </c>
      <c r="G592" s="86" t="s">
        <v>856</v>
      </c>
      <c r="H592" s="86" t="n">
        <v>798</v>
      </c>
      <c r="I592" s="86" t="s">
        <v>855</v>
      </c>
      <c r="J592" s="88" t="n">
        <v>4.41967167504105</v>
      </c>
    </row>
    <row r="593" customFormat="false" ht="13" hidden="false" customHeight="false" outlineLevel="0" collapsed="false">
      <c r="A593" s="86" t="n">
        <v>25</v>
      </c>
      <c r="B593" s="86" t="s">
        <v>1105</v>
      </c>
      <c r="C593" s="86" t="n">
        <v>2041</v>
      </c>
      <c r="D593" s="86" t="n">
        <v>0</v>
      </c>
      <c r="E593" s="86" t="s">
        <v>1292</v>
      </c>
      <c r="F593" s="86" t="n">
        <v>797</v>
      </c>
      <c r="G593" s="86" t="s">
        <v>879</v>
      </c>
      <c r="H593" s="86" t="n">
        <v>798</v>
      </c>
      <c r="I593" s="86" t="s">
        <v>855</v>
      </c>
      <c r="J593" s="88" t="n">
        <v>2.60808041436594</v>
      </c>
    </row>
    <row r="594" customFormat="false" ht="13" hidden="false" customHeight="false" outlineLevel="0" collapsed="false">
      <c r="A594" s="86" t="n">
        <v>19</v>
      </c>
      <c r="B594" s="86" t="s">
        <v>872</v>
      </c>
      <c r="C594" s="86" t="n">
        <v>276</v>
      </c>
      <c r="D594" s="86" t="n">
        <v>2</v>
      </c>
      <c r="E594" s="86" t="s">
        <v>168</v>
      </c>
      <c r="F594" s="86" t="n">
        <v>852</v>
      </c>
      <c r="G594" s="86" t="s">
        <v>876</v>
      </c>
      <c r="H594" s="86" t="n">
        <v>718</v>
      </c>
      <c r="I594" s="86" t="s">
        <v>873</v>
      </c>
      <c r="J594" s="88" t="n">
        <v>10.5198250950116</v>
      </c>
    </row>
    <row r="595" customFormat="false" ht="13" hidden="false" customHeight="false" outlineLevel="0" collapsed="false">
      <c r="A595" s="86" t="n">
        <v>19</v>
      </c>
      <c r="B595" s="86" t="s">
        <v>872</v>
      </c>
      <c r="C595" s="86" t="n">
        <v>279</v>
      </c>
      <c r="D595" s="86" t="n">
        <v>2</v>
      </c>
      <c r="E595" s="86" t="s">
        <v>170</v>
      </c>
      <c r="F595" s="86" t="n">
        <v>852</v>
      </c>
      <c r="G595" s="86" t="s">
        <v>876</v>
      </c>
      <c r="H595" s="86" t="n">
        <v>143</v>
      </c>
      <c r="I595" s="86" t="s">
        <v>863</v>
      </c>
      <c r="J595" s="88" t="n">
        <v>18.2376735993385</v>
      </c>
    </row>
    <row r="596" customFormat="false" ht="13" hidden="false" customHeight="false" outlineLevel="0" collapsed="false">
      <c r="A596" s="86" t="n">
        <v>19</v>
      </c>
      <c r="B596" s="86" t="s">
        <v>872</v>
      </c>
      <c r="C596" s="86" t="n">
        <v>842</v>
      </c>
      <c r="D596" s="86" t="n">
        <v>1</v>
      </c>
      <c r="E596" s="86" t="s">
        <v>174</v>
      </c>
      <c r="F596" s="86" t="n">
        <v>143</v>
      </c>
      <c r="G596" s="86" t="s">
        <v>863</v>
      </c>
      <c r="H596" s="86" t="n">
        <v>852</v>
      </c>
      <c r="I596" s="86" t="s">
        <v>876</v>
      </c>
      <c r="J596" s="88" t="n">
        <v>19.7417261849493</v>
      </c>
    </row>
    <row r="597" customFormat="false" ht="13" hidden="false" customHeight="false" outlineLevel="0" collapsed="false">
      <c r="A597" s="86" t="n">
        <v>19</v>
      </c>
      <c r="B597" s="86" t="s">
        <v>872</v>
      </c>
      <c r="C597" s="86" t="n">
        <v>225</v>
      </c>
      <c r="D597" s="86" t="n">
        <v>2</v>
      </c>
      <c r="E597" s="86" t="s">
        <v>1293</v>
      </c>
      <c r="F597" s="86" t="n">
        <v>1848</v>
      </c>
      <c r="G597" s="86" t="s">
        <v>1132</v>
      </c>
      <c r="H597" s="86" t="n">
        <v>852</v>
      </c>
      <c r="I597" s="86" t="s">
        <v>876</v>
      </c>
      <c r="J597" s="88" t="n">
        <v>10.8741326936967</v>
      </c>
    </row>
    <row r="598" customFormat="false" ht="13" hidden="false" customHeight="false" outlineLevel="0" collapsed="false">
      <c r="A598" s="86" t="n">
        <v>21</v>
      </c>
      <c r="B598" s="86" t="s">
        <v>112</v>
      </c>
      <c r="C598" s="86" t="n">
        <v>340</v>
      </c>
      <c r="D598" s="86" t="n">
        <v>1</v>
      </c>
      <c r="E598" s="86" t="s">
        <v>179</v>
      </c>
      <c r="F598" s="86" t="n">
        <v>731</v>
      </c>
      <c r="G598" s="86" t="s">
        <v>1294</v>
      </c>
      <c r="H598" s="86" t="n">
        <v>738</v>
      </c>
      <c r="I598" s="86" t="s">
        <v>1295</v>
      </c>
      <c r="J598" s="88" t="n">
        <v>2.3005338188292</v>
      </c>
    </row>
    <row r="599" customFormat="false" ht="13" hidden="false" customHeight="false" outlineLevel="0" collapsed="false">
      <c r="A599" s="86" t="n">
        <v>21</v>
      </c>
      <c r="B599" s="86" t="s">
        <v>112</v>
      </c>
      <c r="C599" s="86" t="n">
        <v>400</v>
      </c>
      <c r="D599" s="86" t="n">
        <v>2</v>
      </c>
      <c r="E599" s="86" t="s">
        <v>180</v>
      </c>
      <c r="F599" s="86" t="n">
        <v>725</v>
      </c>
      <c r="G599" s="86" t="s">
        <v>883</v>
      </c>
      <c r="H599" s="86" t="n">
        <v>718</v>
      </c>
      <c r="I599" s="86" t="s">
        <v>873</v>
      </c>
      <c r="J599" s="88" t="n">
        <v>1.81485926338748</v>
      </c>
    </row>
    <row r="600" customFormat="false" ht="13" hidden="false" customHeight="false" outlineLevel="0" collapsed="false">
      <c r="A600" s="86" t="n">
        <v>77</v>
      </c>
      <c r="B600" s="86" t="s">
        <v>1274</v>
      </c>
      <c r="C600" s="86" t="n">
        <v>852</v>
      </c>
      <c r="D600" s="86" t="n">
        <v>2</v>
      </c>
      <c r="E600" s="86" t="s">
        <v>1296</v>
      </c>
      <c r="F600" s="86" t="n">
        <v>4252</v>
      </c>
      <c r="G600" s="86" t="s">
        <v>1205</v>
      </c>
      <c r="H600" s="86" t="n">
        <v>4121</v>
      </c>
      <c r="I600" s="86" t="s">
        <v>914</v>
      </c>
      <c r="J600" s="88" t="n">
        <v>13.7113804505104</v>
      </c>
    </row>
    <row r="601" customFormat="false" ht="13" hidden="false" customHeight="false" outlineLevel="0" collapsed="false">
      <c r="A601" s="86" t="n">
        <v>80</v>
      </c>
      <c r="B601" s="86" t="s">
        <v>1297</v>
      </c>
      <c r="C601" s="86" t="n">
        <v>360</v>
      </c>
      <c r="D601" s="86" t="n">
        <v>1</v>
      </c>
      <c r="E601" s="86" t="s">
        <v>550</v>
      </c>
      <c r="F601" s="86" t="n">
        <v>3092</v>
      </c>
      <c r="G601" s="86" t="s">
        <v>1139</v>
      </c>
      <c r="H601" s="86" t="n">
        <v>3383</v>
      </c>
      <c r="I601" s="86" t="s">
        <v>1298</v>
      </c>
      <c r="J601" s="88" t="n">
        <v>14.646588015336</v>
      </c>
    </row>
    <row r="602" customFormat="false" ht="13" hidden="false" customHeight="false" outlineLevel="0" collapsed="false">
      <c r="A602" s="86" t="n">
        <v>12</v>
      </c>
      <c r="B602" s="86" t="s">
        <v>1299</v>
      </c>
      <c r="C602" s="86" t="n">
        <v>449</v>
      </c>
      <c r="D602" s="86" t="n">
        <v>0</v>
      </c>
      <c r="E602" s="86" t="s">
        <v>101</v>
      </c>
      <c r="F602" s="86" t="n">
        <v>63</v>
      </c>
      <c r="G602" s="86" t="s">
        <v>1281</v>
      </c>
      <c r="H602" s="86" t="n">
        <v>30</v>
      </c>
      <c r="I602" s="86" t="s">
        <v>1283</v>
      </c>
      <c r="J602" s="88" t="n">
        <v>7.49932119447581</v>
      </c>
    </row>
    <row r="603" customFormat="false" ht="13" hidden="false" customHeight="false" outlineLevel="0" collapsed="false">
      <c r="A603" s="86" t="n">
        <v>12</v>
      </c>
      <c r="B603" s="86" t="s">
        <v>1299</v>
      </c>
      <c r="C603" s="86" t="n">
        <v>3022</v>
      </c>
      <c r="D603" s="86" t="n">
        <v>0</v>
      </c>
      <c r="E603" s="86" t="s">
        <v>108</v>
      </c>
      <c r="F603" s="86" t="n">
        <v>63</v>
      </c>
      <c r="G603" s="86" t="s">
        <v>1281</v>
      </c>
      <c r="H603" s="86" t="n">
        <v>43</v>
      </c>
      <c r="I603" s="86" t="s">
        <v>886</v>
      </c>
      <c r="J603" s="88" t="n">
        <v>4.56185948741001</v>
      </c>
    </row>
    <row r="604" customFormat="false" ht="13" hidden="false" customHeight="false" outlineLevel="0" collapsed="false">
      <c r="A604" s="86" t="n">
        <v>32</v>
      </c>
      <c r="B604" s="86" t="s">
        <v>1300</v>
      </c>
      <c r="C604" s="86" t="n">
        <v>420</v>
      </c>
      <c r="D604" s="86" t="n">
        <v>0</v>
      </c>
      <c r="E604" s="86" t="s">
        <v>255</v>
      </c>
      <c r="F604" s="86" t="n">
        <v>325</v>
      </c>
      <c r="G604" s="86" t="s">
        <v>858</v>
      </c>
      <c r="H604" s="86" t="n">
        <v>325</v>
      </c>
      <c r="I604" s="86" t="s">
        <v>858</v>
      </c>
      <c r="J604" s="88" t="n">
        <v>12.3680805388749</v>
      </c>
    </row>
    <row r="605" customFormat="false" ht="13" hidden="false" customHeight="false" outlineLevel="0" collapsed="false">
      <c r="A605" s="86" t="n">
        <v>32</v>
      </c>
      <c r="B605" s="86" t="s">
        <v>1300</v>
      </c>
      <c r="C605" s="86" t="n">
        <v>926</v>
      </c>
      <c r="D605" s="86" t="n">
        <v>0</v>
      </c>
      <c r="E605" s="86" t="s">
        <v>258</v>
      </c>
      <c r="F605" s="86" t="n">
        <v>325</v>
      </c>
      <c r="G605" s="86" t="s">
        <v>858</v>
      </c>
      <c r="H605" s="86" t="n">
        <v>325</v>
      </c>
      <c r="I605" s="86" t="s">
        <v>858</v>
      </c>
      <c r="J605" s="88" t="n">
        <v>3.26679220269152</v>
      </c>
    </row>
    <row r="606" customFormat="false" ht="13" hidden="false" customHeight="false" outlineLevel="0" collapsed="false">
      <c r="A606" s="86" t="n">
        <v>32</v>
      </c>
      <c r="B606" s="86" t="s">
        <v>1300</v>
      </c>
      <c r="C606" s="86" t="n">
        <v>927</v>
      </c>
      <c r="D606" s="86" t="n">
        <v>0</v>
      </c>
      <c r="E606" s="86" t="s">
        <v>1301</v>
      </c>
      <c r="F606" s="86" t="n">
        <v>325</v>
      </c>
      <c r="G606" s="86" t="s">
        <v>858</v>
      </c>
      <c r="H606" s="86" t="n">
        <v>325</v>
      </c>
      <c r="I606" s="86" t="s">
        <v>858</v>
      </c>
      <c r="J606" s="88" t="n">
        <v>7.35883315375133</v>
      </c>
    </row>
    <row r="607" customFormat="false" ht="13" hidden="false" customHeight="false" outlineLevel="0" collapsed="false">
      <c r="A607" s="86" t="n">
        <v>31</v>
      </c>
      <c r="B607" s="86" t="s">
        <v>1022</v>
      </c>
      <c r="C607" s="86" t="n">
        <v>934</v>
      </c>
      <c r="D607" s="86" t="n">
        <v>0</v>
      </c>
      <c r="E607" s="86" t="s">
        <v>252</v>
      </c>
      <c r="F607" s="86" t="n">
        <v>325</v>
      </c>
      <c r="G607" s="86" t="s">
        <v>858</v>
      </c>
      <c r="H607" s="86" t="n">
        <v>324</v>
      </c>
      <c r="I607" s="86" t="s">
        <v>859</v>
      </c>
      <c r="J607" s="88" t="n">
        <v>1.64356846511305</v>
      </c>
    </row>
    <row r="608" customFormat="false" ht="13" hidden="false" customHeight="false" outlineLevel="0" collapsed="false">
      <c r="A608" s="86" t="n">
        <v>31</v>
      </c>
      <c r="B608" s="86" t="s">
        <v>1022</v>
      </c>
      <c r="C608" s="86" t="n">
        <v>2023</v>
      </c>
      <c r="D608" s="86" t="n">
        <v>0</v>
      </c>
      <c r="E608" s="86" t="s">
        <v>253</v>
      </c>
      <c r="F608" s="86" t="n">
        <v>342</v>
      </c>
      <c r="G608" s="86" t="s">
        <v>1302</v>
      </c>
      <c r="H608" s="86" t="n">
        <v>289</v>
      </c>
      <c r="I608" s="86" t="s">
        <v>1303</v>
      </c>
      <c r="J608" s="88" t="n">
        <v>4.56294039970666</v>
      </c>
    </row>
    <row r="609" customFormat="false" ht="13" hidden="false" customHeight="false" outlineLevel="0" collapsed="false">
      <c r="A609" s="86" t="n">
        <v>31</v>
      </c>
      <c r="B609" s="86" t="s">
        <v>1022</v>
      </c>
      <c r="C609" s="86" t="n">
        <v>2026</v>
      </c>
      <c r="D609" s="86" t="n">
        <v>0</v>
      </c>
      <c r="E609" s="86" t="s">
        <v>254</v>
      </c>
      <c r="F609" s="86" t="n">
        <v>289</v>
      </c>
      <c r="G609" s="86" t="s">
        <v>1303</v>
      </c>
      <c r="H609" s="86" t="n">
        <v>342</v>
      </c>
      <c r="I609" s="86" t="s">
        <v>1302</v>
      </c>
      <c r="J609" s="88" t="n">
        <v>5.53690175210186</v>
      </c>
    </row>
    <row r="610" customFormat="false" ht="13" hidden="false" customHeight="false" outlineLevel="0" collapsed="false">
      <c r="A610" s="86" t="n">
        <v>31</v>
      </c>
      <c r="B610" s="86" t="s">
        <v>1022</v>
      </c>
      <c r="C610" s="86" t="n">
        <v>118</v>
      </c>
      <c r="D610" s="86" t="n">
        <v>0</v>
      </c>
      <c r="E610" s="86" t="s">
        <v>243</v>
      </c>
      <c r="F610" s="86" t="n">
        <v>325</v>
      </c>
      <c r="G610" s="86" t="s">
        <v>858</v>
      </c>
      <c r="H610" s="86" t="n">
        <v>325</v>
      </c>
      <c r="I610" s="86" t="s">
        <v>858</v>
      </c>
      <c r="J610" s="88" t="n">
        <v>10.4243957212027</v>
      </c>
    </row>
    <row r="611" customFormat="false" ht="13" hidden="false" customHeight="false" outlineLevel="0" collapsed="false">
      <c r="A611" s="86" t="n">
        <v>47</v>
      </c>
      <c r="B611" s="86" t="s">
        <v>1113</v>
      </c>
      <c r="C611" s="86" t="n">
        <v>376</v>
      </c>
      <c r="D611" s="86" t="n">
        <v>2</v>
      </c>
      <c r="E611" s="86" t="s">
        <v>1304</v>
      </c>
      <c r="F611" s="86" t="n">
        <v>7349</v>
      </c>
      <c r="G611" s="86" t="s">
        <v>1115</v>
      </c>
      <c r="H611" s="86" t="n">
        <v>1606</v>
      </c>
      <c r="I611" s="86" t="s">
        <v>1196</v>
      </c>
      <c r="J611" s="88" t="n">
        <v>21.2260153023753</v>
      </c>
    </row>
    <row r="612" customFormat="false" ht="13" hidden="false" customHeight="false" outlineLevel="0" collapsed="false">
      <c r="A612" s="86" t="n">
        <v>47</v>
      </c>
      <c r="B612" s="86" t="s">
        <v>1113</v>
      </c>
      <c r="C612" s="86" t="n">
        <v>956</v>
      </c>
      <c r="D612" s="86" t="n">
        <v>2</v>
      </c>
      <c r="E612" s="86" t="s">
        <v>365</v>
      </c>
      <c r="F612" s="86" t="n">
        <v>7349</v>
      </c>
      <c r="G612" s="86" t="s">
        <v>1115</v>
      </c>
      <c r="H612" s="86" t="n">
        <v>1606</v>
      </c>
      <c r="I612" s="86" t="s">
        <v>1196</v>
      </c>
      <c r="J612" s="88" t="n">
        <v>18.092223763419</v>
      </c>
    </row>
    <row r="613" customFormat="false" ht="13" hidden="false" customHeight="false" outlineLevel="0" collapsed="false">
      <c r="A613" s="86" t="n">
        <v>48</v>
      </c>
      <c r="B613" s="86" t="s">
        <v>1121</v>
      </c>
      <c r="C613" s="86" t="n">
        <v>862</v>
      </c>
      <c r="D613" s="86" t="n">
        <v>1</v>
      </c>
      <c r="E613" s="86" t="s">
        <v>367</v>
      </c>
      <c r="F613" s="86" t="n">
        <v>934</v>
      </c>
      <c r="G613" s="86" t="s">
        <v>861</v>
      </c>
      <c r="H613" s="86" t="n">
        <v>1150</v>
      </c>
      <c r="I613" s="86" t="s">
        <v>1122</v>
      </c>
      <c r="J613" s="88" t="n">
        <v>9.77245575983922</v>
      </c>
    </row>
    <row r="614" customFormat="false" ht="13" hidden="false" customHeight="false" outlineLevel="0" collapsed="false">
      <c r="A614" s="86" t="n">
        <v>48</v>
      </c>
      <c r="B614" s="86" t="s">
        <v>1121</v>
      </c>
      <c r="C614" s="86" t="n">
        <v>3036</v>
      </c>
      <c r="D614" s="86" t="n">
        <v>1</v>
      </c>
      <c r="E614" s="86" t="s">
        <v>369</v>
      </c>
      <c r="F614" s="86" t="n">
        <v>934</v>
      </c>
      <c r="G614" s="86" t="s">
        <v>861</v>
      </c>
      <c r="H614" s="86" t="n">
        <v>1150</v>
      </c>
      <c r="I614" s="86" t="s">
        <v>1122</v>
      </c>
      <c r="J614" s="88" t="n">
        <v>9.44812310679162</v>
      </c>
    </row>
    <row r="615" customFormat="false" ht="13" hidden="false" customHeight="false" outlineLevel="0" collapsed="false">
      <c r="A615" s="86" t="n">
        <v>21</v>
      </c>
      <c r="B615" s="86" t="s">
        <v>112</v>
      </c>
      <c r="C615" s="86" t="n">
        <v>404</v>
      </c>
      <c r="D615" s="86" t="n">
        <v>1</v>
      </c>
      <c r="E615" s="86" t="s">
        <v>183</v>
      </c>
      <c r="F615" s="86" t="n">
        <v>718</v>
      </c>
      <c r="G615" s="86" t="s">
        <v>873</v>
      </c>
      <c r="H615" s="86" t="n">
        <v>738</v>
      </c>
      <c r="I615" s="86" t="s">
        <v>1295</v>
      </c>
      <c r="J615" s="88" t="n">
        <v>2.74711774622214</v>
      </c>
    </row>
    <row r="616" customFormat="false" ht="13" hidden="false" customHeight="false" outlineLevel="0" collapsed="false">
      <c r="A616" s="86" t="n">
        <v>21</v>
      </c>
      <c r="B616" s="86" t="s">
        <v>112</v>
      </c>
      <c r="C616" s="86" t="n">
        <v>405</v>
      </c>
      <c r="D616" s="86" t="n">
        <v>2</v>
      </c>
      <c r="E616" s="86" t="s">
        <v>184</v>
      </c>
      <c r="F616" s="86" t="n">
        <v>738</v>
      </c>
      <c r="G616" s="86" t="s">
        <v>1295</v>
      </c>
      <c r="H616" s="86" t="n">
        <v>718</v>
      </c>
      <c r="I616" s="86" t="s">
        <v>873</v>
      </c>
      <c r="J616" s="88" t="n">
        <v>2.36874835328709</v>
      </c>
    </row>
    <row r="617" customFormat="false" ht="13" hidden="false" customHeight="false" outlineLevel="0" collapsed="false">
      <c r="A617" s="86" t="n">
        <v>58</v>
      </c>
      <c r="B617" s="86" t="s">
        <v>1222</v>
      </c>
      <c r="C617" s="86" t="n">
        <v>623</v>
      </c>
      <c r="D617" s="86" t="n">
        <v>1</v>
      </c>
      <c r="E617" s="86" t="s">
        <v>414</v>
      </c>
      <c r="F617" s="86" t="n">
        <v>1961</v>
      </c>
      <c r="G617" s="86" t="s">
        <v>860</v>
      </c>
      <c r="H617" s="86" t="n">
        <v>143</v>
      </c>
      <c r="I617" s="86" t="s">
        <v>863</v>
      </c>
      <c r="J617" s="88" t="n">
        <v>33.6959562877445</v>
      </c>
    </row>
    <row r="618" customFormat="false" ht="13" hidden="false" customHeight="false" outlineLevel="0" collapsed="false">
      <c r="A618" s="86" t="n">
        <v>58</v>
      </c>
      <c r="B618" s="86" t="s">
        <v>1222</v>
      </c>
      <c r="C618" s="86" t="n">
        <v>789</v>
      </c>
      <c r="D618" s="86" t="n">
        <v>2</v>
      </c>
      <c r="E618" s="86" t="s">
        <v>418</v>
      </c>
      <c r="F618" s="86" t="n">
        <v>143</v>
      </c>
      <c r="G618" s="86" t="s">
        <v>863</v>
      </c>
      <c r="H618" s="86" t="n">
        <v>1961</v>
      </c>
      <c r="I618" s="86" t="s">
        <v>860</v>
      </c>
      <c r="J618" s="88" t="n">
        <v>33.400270008971</v>
      </c>
    </row>
    <row r="619" customFormat="false" ht="13" hidden="false" customHeight="false" outlineLevel="0" collapsed="false">
      <c r="A619" s="86" t="n">
        <v>95</v>
      </c>
      <c r="B619" s="86" t="s">
        <v>648</v>
      </c>
      <c r="C619" s="86" t="n">
        <v>2028</v>
      </c>
      <c r="D619" s="86" t="n">
        <v>2</v>
      </c>
      <c r="E619" s="86" t="s">
        <v>1305</v>
      </c>
      <c r="F619" s="86" t="n">
        <v>7266</v>
      </c>
      <c r="G619" s="86" t="s">
        <v>1249</v>
      </c>
      <c r="H619" s="86" t="n">
        <v>7247</v>
      </c>
      <c r="I619" s="86" t="s">
        <v>1248</v>
      </c>
      <c r="J619" s="88" t="n">
        <v>5.34151333340788</v>
      </c>
    </row>
    <row r="620" customFormat="false" ht="13" hidden="false" customHeight="false" outlineLevel="0" collapsed="false">
      <c r="A620" s="86" t="n">
        <v>46</v>
      </c>
      <c r="B620" s="86" t="s">
        <v>1185</v>
      </c>
      <c r="C620" s="86" t="n">
        <v>866</v>
      </c>
      <c r="D620" s="86" t="n">
        <v>1</v>
      </c>
      <c r="E620" s="86" t="s">
        <v>358</v>
      </c>
      <c r="F620" s="86" t="n">
        <v>1961</v>
      </c>
      <c r="G620" s="86" t="s">
        <v>860</v>
      </c>
      <c r="H620" s="86" t="n">
        <v>9673</v>
      </c>
      <c r="I620" s="86" t="s">
        <v>1020</v>
      </c>
      <c r="J620" s="88" t="n">
        <v>19.9822679652358</v>
      </c>
    </row>
    <row r="621" customFormat="false" ht="13" hidden="false" customHeight="false" outlineLevel="0" collapsed="false">
      <c r="A621" s="86" t="n">
        <v>49</v>
      </c>
      <c r="B621" s="86" t="s">
        <v>1231</v>
      </c>
      <c r="C621" s="86" t="n">
        <v>869</v>
      </c>
      <c r="D621" s="86" t="n">
        <v>1</v>
      </c>
      <c r="E621" s="86" t="s">
        <v>385</v>
      </c>
      <c r="F621" s="86" t="n">
        <v>1958</v>
      </c>
      <c r="G621" s="86" t="s">
        <v>1234</v>
      </c>
      <c r="H621" s="86" t="n">
        <v>9103</v>
      </c>
      <c r="I621" s="86" t="s">
        <v>1256</v>
      </c>
      <c r="J621" s="88" t="n">
        <v>15.2580822688475</v>
      </c>
    </row>
    <row r="622" customFormat="false" ht="13" hidden="false" customHeight="false" outlineLevel="0" collapsed="false">
      <c r="A622" s="86" t="n">
        <v>49</v>
      </c>
      <c r="B622" s="86" t="s">
        <v>1231</v>
      </c>
      <c r="C622" s="86" t="n">
        <v>440</v>
      </c>
      <c r="D622" s="86" t="n">
        <v>1</v>
      </c>
      <c r="E622" s="86" t="s">
        <v>371</v>
      </c>
      <c r="F622" s="86" t="n">
        <v>1961</v>
      </c>
      <c r="G622" s="86" t="s">
        <v>860</v>
      </c>
      <c r="H622" s="86" t="n">
        <v>1472</v>
      </c>
      <c r="I622" s="86" t="s">
        <v>1255</v>
      </c>
      <c r="J622" s="88" t="n">
        <v>24.8230376794213</v>
      </c>
    </row>
    <row r="623" customFormat="false" ht="13" hidden="false" customHeight="false" outlineLevel="0" collapsed="false">
      <c r="A623" s="86" t="n">
        <v>50</v>
      </c>
      <c r="B623" s="86" t="s">
        <v>1235</v>
      </c>
      <c r="C623" s="86" t="n">
        <v>617</v>
      </c>
      <c r="D623" s="86" t="n">
        <v>2</v>
      </c>
      <c r="E623" s="86" t="s">
        <v>392</v>
      </c>
      <c r="F623" s="86" t="n">
        <v>9456</v>
      </c>
      <c r="G623" s="86" t="s">
        <v>1252</v>
      </c>
      <c r="H623" s="86" t="n">
        <v>1961</v>
      </c>
      <c r="I623" s="86" t="s">
        <v>860</v>
      </c>
      <c r="J623" s="88" t="n">
        <v>20.4004055663844</v>
      </c>
    </row>
    <row r="624" customFormat="false" ht="13" hidden="false" customHeight="false" outlineLevel="0" collapsed="false">
      <c r="A624" s="86" t="n">
        <v>46</v>
      </c>
      <c r="B624" s="86" t="s">
        <v>1185</v>
      </c>
      <c r="C624" s="86" t="n">
        <v>332</v>
      </c>
      <c r="D624" s="86" t="n">
        <v>2</v>
      </c>
      <c r="E624" s="86" t="s">
        <v>1306</v>
      </c>
      <c r="F624" s="86" t="n">
        <v>1427</v>
      </c>
      <c r="G624" s="86" t="s">
        <v>1307</v>
      </c>
      <c r="H624" s="86" t="n">
        <v>1961</v>
      </c>
      <c r="I624" s="86" t="s">
        <v>860</v>
      </c>
      <c r="J624" s="88" t="n">
        <v>5.76590592043917</v>
      </c>
    </row>
    <row r="625" customFormat="false" ht="13" hidden="false" customHeight="false" outlineLevel="0" collapsed="false">
      <c r="A625" s="86" t="n">
        <v>46</v>
      </c>
      <c r="B625" s="86" t="s">
        <v>1185</v>
      </c>
      <c r="C625" s="86" t="n">
        <v>566</v>
      </c>
      <c r="D625" s="86" t="n">
        <v>2</v>
      </c>
      <c r="E625" s="86" t="s">
        <v>347</v>
      </c>
      <c r="F625" s="86" t="n">
        <v>1606</v>
      </c>
      <c r="G625" s="86" t="s">
        <v>1196</v>
      </c>
      <c r="H625" s="86" t="n">
        <v>1961</v>
      </c>
      <c r="I625" s="86" t="s">
        <v>860</v>
      </c>
      <c r="J625" s="88" t="n">
        <v>15.1602994094655</v>
      </c>
    </row>
    <row r="626" customFormat="false" ht="13" hidden="false" customHeight="false" outlineLevel="0" collapsed="false">
      <c r="A626" s="86" t="n">
        <v>46</v>
      </c>
      <c r="B626" s="86" t="s">
        <v>1185</v>
      </c>
      <c r="C626" s="86" t="n">
        <v>569</v>
      </c>
      <c r="D626" s="86" t="n">
        <v>2</v>
      </c>
      <c r="E626" s="86" t="s">
        <v>349</v>
      </c>
      <c r="F626" s="86" t="n">
        <v>934</v>
      </c>
      <c r="G626" s="86" t="s">
        <v>861</v>
      </c>
      <c r="H626" s="86" t="n">
        <v>1961</v>
      </c>
      <c r="I626" s="86" t="s">
        <v>860</v>
      </c>
      <c r="J626" s="88" t="n">
        <v>10.2479059204392</v>
      </c>
    </row>
    <row r="627" customFormat="false" ht="13" hidden="false" customHeight="false" outlineLevel="0" collapsed="false">
      <c r="A627" s="86" t="n">
        <v>46</v>
      </c>
      <c r="B627" s="86" t="s">
        <v>1185</v>
      </c>
      <c r="C627" s="86" t="n">
        <v>611</v>
      </c>
      <c r="D627" s="86" t="n">
        <v>1</v>
      </c>
      <c r="E627" s="86" t="s">
        <v>353</v>
      </c>
      <c r="F627" s="86" t="n">
        <v>1961</v>
      </c>
      <c r="G627" s="86" t="s">
        <v>860</v>
      </c>
      <c r="H627" s="86" t="n">
        <v>9673</v>
      </c>
      <c r="I627" s="86" t="s">
        <v>1020</v>
      </c>
      <c r="J627" s="88" t="n">
        <v>17.4590375713974</v>
      </c>
    </row>
    <row r="628" customFormat="false" ht="13" hidden="false" customHeight="false" outlineLevel="0" collapsed="false">
      <c r="A628" s="86" t="n">
        <v>46</v>
      </c>
      <c r="B628" s="86" t="s">
        <v>1185</v>
      </c>
      <c r="C628" s="86" t="n">
        <v>616</v>
      </c>
      <c r="D628" s="86" t="n">
        <v>1</v>
      </c>
      <c r="E628" s="86" t="s">
        <v>356</v>
      </c>
      <c r="F628" s="86" t="n">
        <v>1961</v>
      </c>
      <c r="G628" s="86" t="s">
        <v>860</v>
      </c>
      <c r="H628" s="86" t="n">
        <v>934</v>
      </c>
      <c r="I628" s="86" t="s">
        <v>861</v>
      </c>
      <c r="J628" s="88" t="n">
        <v>10.6360047826201</v>
      </c>
    </row>
    <row r="629" customFormat="false" ht="13" hidden="false" customHeight="false" outlineLevel="0" collapsed="false">
      <c r="A629" s="86" t="n">
        <v>49</v>
      </c>
      <c r="B629" s="86" t="s">
        <v>1231</v>
      </c>
      <c r="C629" s="86" t="n">
        <v>604</v>
      </c>
      <c r="D629" s="86" t="n">
        <v>1</v>
      </c>
      <c r="E629" s="86" t="s">
        <v>379</v>
      </c>
      <c r="F629" s="86" t="n">
        <v>1958</v>
      </c>
      <c r="G629" s="86" t="s">
        <v>1234</v>
      </c>
      <c r="H629" s="86" t="n">
        <v>7335</v>
      </c>
      <c r="I629" s="86" t="s">
        <v>1232</v>
      </c>
      <c r="J629" s="88" t="n">
        <v>8.68127275800533</v>
      </c>
    </row>
    <row r="630" customFormat="false" ht="13" hidden="false" customHeight="false" outlineLevel="0" collapsed="false">
      <c r="A630" s="86" t="n">
        <v>49</v>
      </c>
      <c r="B630" s="86" t="s">
        <v>1231</v>
      </c>
      <c r="C630" s="86" t="n">
        <v>606</v>
      </c>
      <c r="D630" s="86" t="n">
        <v>2</v>
      </c>
      <c r="E630" s="86" t="s">
        <v>380</v>
      </c>
      <c r="F630" s="86" t="n">
        <v>7335</v>
      </c>
      <c r="G630" s="86" t="s">
        <v>1232</v>
      </c>
      <c r="H630" s="86" t="n">
        <v>1961</v>
      </c>
      <c r="I630" s="86" t="s">
        <v>860</v>
      </c>
      <c r="J630" s="88" t="n">
        <v>25.3824490393862</v>
      </c>
    </row>
    <row r="631" customFormat="false" ht="13" hidden="false" customHeight="false" outlineLevel="0" collapsed="false">
      <c r="A631" s="86" t="n">
        <v>50</v>
      </c>
      <c r="B631" s="86" t="s">
        <v>1235</v>
      </c>
      <c r="C631" s="86" t="n">
        <v>3040</v>
      </c>
      <c r="D631" s="86" t="n">
        <v>2</v>
      </c>
      <c r="E631" s="86" t="s">
        <v>393</v>
      </c>
      <c r="F631" s="86" t="n">
        <v>7156</v>
      </c>
      <c r="G631" s="86" t="s">
        <v>1257</v>
      </c>
      <c r="H631" s="86" t="n">
        <v>1961</v>
      </c>
      <c r="I631" s="86" t="s">
        <v>860</v>
      </c>
      <c r="J631" s="88" t="n">
        <v>32.6364056957983</v>
      </c>
    </row>
    <row r="632" customFormat="false" ht="13" hidden="false" customHeight="false" outlineLevel="0" collapsed="false">
      <c r="A632" s="86" t="n">
        <v>72</v>
      </c>
      <c r="B632" s="86" t="s">
        <v>1239</v>
      </c>
      <c r="C632" s="86" t="n">
        <v>67</v>
      </c>
      <c r="D632" s="86" t="n">
        <v>0</v>
      </c>
      <c r="E632" s="86" t="s">
        <v>478</v>
      </c>
      <c r="F632" s="86" t="n">
        <v>4121</v>
      </c>
      <c r="G632" s="86" t="s">
        <v>914</v>
      </c>
      <c r="H632" s="86" t="n">
        <v>4121</v>
      </c>
      <c r="I632" s="86" t="s">
        <v>914</v>
      </c>
      <c r="J632" s="88" t="n">
        <v>19.8898876487273</v>
      </c>
    </row>
    <row r="633" customFormat="false" ht="13" hidden="false" customHeight="false" outlineLevel="0" collapsed="false">
      <c r="A633" s="86" t="n">
        <v>72</v>
      </c>
      <c r="B633" s="86" t="s">
        <v>1239</v>
      </c>
      <c r="C633" s="86" t="n">
        <v>70</v>
      </c>
      <c r="D633" s="86" t="n">
        <v>0</v>
      </c>
      <c r="E633" s="86" t="s">
        <v>1308</v>
      </c>
      <c r="F633" s="86" t="n">
        <v>4121</v>
      </c>
      <c r="G633" s="86" t="s">
        <v>914</v>
      </c>
      <c r="H633" s="86" t="n">
        <v>4121</v>
      </c>
      <c r="I633" s="86" t="s">
        <v>914</v>
      </c>
      <c r="J633" s="88" t="n">
        <v>17.7562125075033</v>
      </c>
    </row>
    <row r="634" customFormat="false" ht="13" hidden="false" customHeight="false" outlineLevel="0" collapsed="false">
      <c r="A634" s="86" t="n">
        <v>72</v>
      </c>
      <c r="B634" s="86" t="s">
        <v>1239</v>
      </c>
      <c r="C634" s="86" t="n">
        <v>149</v>
      </c>
      <c r="D634" s="86" t="n">
        <v>0</v>
      </c>
      <c r="E634" s="86" t="s">
        <v>480</v>
      </c>
      <c r="F634" s="86" t="n">
        <v>9498</v>
      </c>
      <c r="G634" s="86" t="s">
        <v>1309</v>
      </c>
      <c r="H634" s="86" t="n">
        <v>9114</v>
      </c>
      <c r="I634" s="86" t="s">
        <v>1242</v>
      </c>
      <c r="J634" s="88" t="n">
        <v>5.85584537578803</v>
      </c>
    </row>
    <row r="635" customFormat="false" ht="13" hidden="false" customHeight="false" outlineLevel="0" collapsed="false">
      <c r="A635" s="86" t="n">
        <v>72</v>
      </c>
      <c r="B635" s="86" t="s">
        <v>1239</v>
      </c>
      <c r="C635" s="86" t="n">
        <v>217</v>
      </c>
      <c r="D635" s="86" t="n">
        <v>0</v>
      </c>
      <c r="E635" s="86" t="s">
        <v>481</v>
      </c>
      <c r="F635" s="86" t="n">
        <v>4215</v>
      </c>
      <c r="G635" s="86" t="s">
        <v>1084</v>
      </c>
      <c r="H635" s="86" t="n">
        <v>4121</v>
      </c>
      <c r="I635" s="86" t="s">
        <v>914</v>
      </c>
      <c r="J635" s="88" t="n">
        <v>7.33521171379858</v>
      </c>
    </row>
    <row r="636" customFormat="false" ht="13" hidden="false" customHeight="false" outlineLevel="0" collapsed="false">
      <c r="A636" s="86" t="n">
        <v>73</v>
      </c>
      <c r="B636" s="86" t="s">
        <v>1310</v>
      </c>
      <c r="C636" s="86" t="n">
        <v>1082</v>
      </c>
      <c r="D636" s="86" t="n">
        <v>2</v>
      </c>
      <c r="E636" s="86" t="s">
        <v>489</v>
      </c>
      <c r="F636" s="86" t="n">
        <v>4215</v>
      </c>
      <c r="G636" s="86" t="s">
        <v>1084</v>
      </c>
      <c r="H636" s="86" t="n">
        <v>9536</v>
      </c>
      <c r="I636" s="86" t="s">
        <v>1311</v>
      </c>
      <c r="J636" s="88" t="n">
        <v>20.4243753815228</v>
      </c>
    </row>
    <row r="637" customFormat="false" ht="13" hidden="false" customHeight="false" outlineLevel="0" collapsed="false">
      <c r="A637" s="86" t="n">
        <v>65</v>
      </c>
      <c r="B637" s="86" t="s">
        <v>1312</v>
      </c>
      <c r="C637" s="86" t="n">
        <v>3004</v>
      </c>
      <c r="D637" s="86" t="n">
        <v>0</v>
      </c>
      <c r="J637" s="88" t="n">
        <v>4.4555510738502</v>
      </c>
    </row>
    <row r="638" customFormat="false" ht="13" hidden="false" customHeight="false" outlineLevel="0" collapsed="false">
      <c r="A638" s="86" t="n">
        <v>72</v>
      </c>
      <c r="B638" s="86" t="s">
        <v>1239</v>
      </c>
      <c r="C638" s="86" t="n">
        <v>64</v>
      </c>
      <c r="D638" s="86" t="n">
        <v>0</v>
      </c>
      <c r="E638" s="86" t="s">
        <v>476</v>
      </c>
      <c r="F638" s="86" t="n">
        <v>4121</v>
      </c>
      <c r="G638" s="86" t="s">
        <v>914</v>
      </c>
      <c r="H638" s="86" t="n">
        <v>4218</v>
      </c>
      <c r="I638" s="86" t="s">
        <v>1313</v>
      </c>
      <c r="J638" s="88" t="n">
        <v>10.1640272483264</v>
      </c>
    </row>
    <row r="639" customFormat="false" ht="13" hidden="false" customHeight="false" outlineLevel="0" collapsed="false">
      <c r="A639" s="86" t="n">
        <v>72</v>
      </c>
      <c r="B639" s="86" t="s">
        <v>1239</v>
      </c>
      <c r="C639" s="86" t="n">
        <v>215</v>
      </c>
      <c r="D639" s="86" t="n">
        <v>0</v>
      </c>
      <c r="E639" s="86" t="s">
        <v>1314</v>
      </c>
      <c r="F639" s="86" t="n">
        <v>4215</v>
      </c>
      <c r="G639" s="86" t="s">
        <v>1084</v>
      </c>
      <c r="H639" s="86" t="n">
        <v>4209</v>
      </c>
      <c r="I639" s="86" t="s">
        <v>1315</v>
      </c>
      <c r="J639" s="88" t="n">
        <v>3.21059496695248</v>
      </c>
    </row>
    <row r="640" customFormat="false" ht="13" hidden="false" customHeight="false" outlineLevel="0" collapsed="false">
      <c r="A640" s="86" t="n">
        <v>73</v>
      </c>
      <c r="B640" s="86" t="s">
        <v>1310</v>
      </c>
      <c r="C640" s="86" t="n">
        <v>985</v>
      </c>
      <c r="D640" s="86" t="n">
        <v>2</v>
      </c>
      <c r="E640" s="86" t="s">
        <v>1316</v>
      </c>
      <c r="F640" s="86" t="n">
        <v>3051</v>
      </c>
      <c r="G640" s="86" t="s">
        <v>1054</v>
      </c>
      <c r="H640" s="86" t="n">
        <v>9536</v>
      </c>
      <c r="I640" s="86" t="s">
        <v>1311</v>
      </c>
      <c r="J640" s="88" t="n">
        <v>24.865688389464</v>
      </c>
    </row>
    <row r="641" customFormat="false" ht="13" hidden="false" customHeight="false" outlineLevel="0" collapsed="false">
      <c r="A641" s="86" t="n">
        <v>15</v>
      </c>
      <c r="B641" s="86" t="s">
        <v>1101</v>
      </c>
      <c r="C641" s="86" t="n">
        <v>644</v>
      </c>
      <c r="D641" s="86" t="n">
        <v>0</v>
      </c>
      <c r="E641" s="86" t="s">
        <v>1317</v>
      </c>
      <c r="F641" s="86" t="n">
        <v>43</v>
      </c>
      <c r="G641" s="86" t="s">
        <v>886</v>
      </c>
      <c r="H641" s="86" t="n">
        <v>190</v>
      </c>
      <c r="I641" s="86" t="s">
        <v>1103</v>
      </c>
      <c r="J641" s="88" t="n">
        <v>11.2919449935974</v>
      </c>
    </row>
    <row r="642" customFormat="false" ht="13" hidden="false" customHeight="false" outlineLevel="0" collapsed="false">
      <c r="A642" s="86" t="n">
        <v>15</v>
      </c>
      <c r="B642" s="86" t="s">
        <v>1101</v>
      </c>
      <c r="C642" s="86" t="n">
        <v>1109</v>
      </c>
      <c r="D642" s="86" t="n">
        <v>0</v>
      </c>
      <c r="E642" s="86" t="s">
        <v>122</v>
      </c>
      <c r="F642" s="86" t="n">
        <v>43</v>
      </c>
      <c r="G642" s="86" t="s">
        <v>886</v>
      </c>
      <c r="H642" s="86" t="n">
        <v>43</v>
      </c>
      <c r="I642" s="86" t="s">
        <v>886</v>
      </c>
      <c r="J642" s="88" t="n">
        <v>11.4007875678536</v>
      </c>
    </row>
    <row r="643" customFormat="false" ht="13" hidden="false" customHeight="false" outlineLevel="0" collapsed="false">
      <c r="A643" s="86" t="n">
        <v>15</v>
      </c>
      <c r="B643" s="86" t="s">
        <v>1101</v>
      </c>
      <c r="C643" s="86" t="n">
        <v>1110</v>
      </c>
      <c r="D643" s="86" t="n">
        <v>0</v>
      </c>
      <c r="E643" s="86" t="s">
        <v>123</v>
      </c>
      <c r="F643" s="86" t="n">
        <v>43</v>
      </c>
      <c r="G643" s="86" t="s">
        <v>886</v>
      </c>
      <c r="H643" s="86" t="n">
        <v>43</v>
      </c>
      <c r="I643" s="86" t="s">
        <v>886</v>
      </c>
      <c r="J643" s="88" t="n">
        <v>20.5644231590821</v>
      </c>
    </row>
    <row r="644" customFormat="false" ht="13" hidden="false" customHeight="false" outlineLevel="0" collapsed="false">
      <c r="A644" s="86" t="n">
        <v>23</v>
      </c>
      <c r="B644" s="86" t="s">
        <v>1266</v>
      </c>
      <c r="C644" s="86" t="n">
        <v>3028</v>
      </c>
      <c r="D644" s="86" t="n">
        <v>0</v>
      </c>
      <c r="E644" s="86" t="s">
        <v>211</v>
      </c>
      <c r="F644" s="86" t="n">
        <v>848</v>
      </c>
      <c r="G644" s="86" t="s">
        <v>1318</v>
      </c>
      <c r="H644" s="86" t="n">
        <v>884</v>
      </c>
      <c r="I644" s="86" t="s">
        <v>1319</v>
      </c>
      <c r="J644" s="88" t="n">
        <v>6.23528909459092</v>
      </c>
    </row>
    <row r="645" customFormat="false" ht="13" hidden="false" customHeight="false" outlineLevel="0" collapsed="false">
      <c r="A645" s="86" t="n">
        <v>42</v>
      </c>
      <c r="B645" s="86" t="s">
        <v>1320</v>
      </c>
      <c r="C645" s="86" t="n">
        <v>951</v>
      </c>
      <c r="D645" s="86" t="n">
        <v>0</v>
      </c>
      <c r="E645" s="86" t="s">
        <v>326</v>
      </c>
      <c r="F645" s="86" t="n">
        <v>9673</v>
      </c>
      <c r="G645" s="86" t="s">
        <v>1020</v>
      </c>
      <c r="H645" s="86" t="n">
        <v>9673</v>
      </c>
      <c r="I645" s="86" t="s">
        <v>1020</v>
      </c>
      <c r="J645" s="88" t="n">
        <v>8.61316026220583</v>
      </c>
    </row>
    <row r="646" customFormat="false" ht="13" hidden="false" customHeight="false" outlineLevel="0" collapsed="false">
      <c r="A646" s="86" t="n">
        <v>96</v>
      </c>
      <c r="B646" s="86" t="s">
        <v>1321</v>
      </c>
      <c r="C646" s="86" t="n">
        <v>2013</v>
      </c>
      <c r="D646" s="86" t="n">
        <v>1</v>
      </c>
      <c r="E646" s="86" t="s">
        <v>652</v>
      </c>
      <c r="F646" s="86" t="n">
        <v>3092</v>
      </c>
      <c r="G646" s="86" t="s">
        <v>1139</v>
      </c>
      <c r="H646" s="86" t="n">
        <v>9232</v>
      </c>
      <c r="I646" s="86" t="s">
        <v>1322</v>
      </c>
      <c r="J646" s="88" t="n">
        <v>6.23711218822463</v>
      </c>
    </row>
    <row r="647" customFormat="false" ht="13" hidden="false" customHeight="false" outlineLevel="0" collapsed="false">
      <c r="A647" s="86" t="n">
        <v>100</v>
      </c>
      <c r="B647" s="86" t="s">
        <v>677</v>
      </c>
      <c r="C647" s="86" t="n">
        <v>3014</v>
      </c>
      <c r="D647" s="86" t="n">
        <v>0</v>
      </c>
      <c r="E647" s="86" t="s">
        <v>677</v>
      </c>
      <c r="F647" s="86" t="n">
        <v>4277</v>
      </c>
      <c r="G647" s="86" t="s">
        <v>1323</v>
      </c>
      <c r="H647" s="86" t="n">
        <v>3076</v>
      </c>
      <c r="I647" s="86" t="s">
        <v>1324</v>
      </c>
      <c r="J647" s="88" t="n">
        <v>8.56812268281495</v>
      </c>
    </row>
    <row r="648" customFormat="false" ht="13" hidden="false" customHeight="false" outlineLevel="0" collapsed="false">
      <c r="A648" s="86" t="n">
        <v>39</v>
      </c>
      <c r="B648" s="86" t="s">
        <v>1220</v>
      </c>
      <c r="C648" s="86" t="n">
        <v>881</v>
      </c>
      <c r="D648" s="86" t="n">
        <v>1</v>
      </c>
      <c r="E648" s="86" t="s">
        <v>312</v>
      </c>
      <c r="F648" s="86" t="n">
        <v>7034</v>
      </c>
      <c r="G648" s="86" t="s">
        <v>1145</v>
      </c>
      <c r="H648" s="86" t="n">
        <v>700</v>
      </c>
      <c r="I648" s="86" t="s">
        <v>1221</v>
      </c>
      <c r="J648" s="88" t="n">
        <v>10.3365822609384</v>
      </c>
    </row>
    <row r="649" customFormat="false" ht="13" hidden="false" customHeight="false" outlineLevel="0" collapsed="false">
      <c r="A649" s="86" t="n">
        <v>39</v>
      </c>
      <c r="B649" s="86" t="s">
        <v>1220</v>
      </c>
      <c r="C649" s="86" t="n">
        <v>318</v>
      </c>
      <c r="D649" s="86" t="n">
        <v>1</v>
      </c>
      <c r="E649" s="86" t="s">
        <v>305</v>
      </c>
      <c r="F649" s="86" t="n">
        <v>143</v>
      </c>
      <c r="G649" s="86" t="s">
        <v>863</v>
      </c>
      <c r="H649" s="86" t="n">
        <v>700</v>
      </c>
      <c r="I649" s="86" t="s">
        <v>1221</v>
      </c>
      <c r="J649" s="88" t="n">
        <v>28.7782866853918</v>
      </c>
    </row>
    <row r="650" customFormat="false" ht="13" hidden="false" customHeight="false" outlineLevel="0" collapsed="false">
      <c r="A650" s="86" t="n">
        <v>39</v>
      </c>
      <c r="B650" s="86" t="s">
        <v>1220</v>
      </c>
      <c r="C650" s="86" t="n">
        <v>319</v>
      </c>
      <c r="D650" s="86" t="n">
        <v>1</v>
      </c>
      <c r="E650" s="86" t="s">
        <v>306</v>
      </c>
      <c r="F650" s="86" t="n">
        <v>143</v>
      </c>
      <c r="G650" s="86" t="s">
        <v>863</v>
      </c>
      <c r="H650" s="86" t="n">
        <v>700</v>
      </c>
      <c r="I650" s="86" t="s">
        <v>1221</v>
      </c>
      <c r="J650" s="88" t="n">
        <v>30.5131121475282</v>
      </c>
    </row>
    <row r="651" customFormat="false" ht="13" hidden="false" customHeight="false" outlineLevel="0" collapsed="false">
      <c r="A651" s="86" t="n">
        <v>39</v>
      </c>
      <c r="B651" s="86" t="s">
        <v>1220</v>
      </c>
      <c r="C651" s="86" t="n">
        <v>651</v>
      </c>
      <c r="D651" s="86" t="n">
        <v>2</v>
      </c>
      <c r="E651" s="86" t="s">
        <v>1325</v>
      </c>
      <c r="F651" s="86" t="n">
        <v>700</v>
      </c>
      <c r="G651" s="86" t="s">
        <v>1221</v>
      </c>
      <c r="H651" s="86" t="n">
        <v>433</v>
      </c>
      <c r="I651" s="86" t="s">
        <v>1088</v>
      </c>
      <c r="J651" s="88" t="n">
        <v>21.0074778745291</v>
      </c>
    </row>
    <row r="652" customFormat="false" ht="13" hidden="false" customHeight="false" outlineLevel="0" collapsed="false">
      <c r="A652" s="86" t="n">
        <v>58</v>
      </c>
      <c r="B652" s="86" t="s">
        <v>1222</v>
      </c>
      <c r="C652" s="86" t="n">
        <v>479</v>
      </c>
      <c r="D652" s="86" t="n">
        <v>2</v>
      </c>
      <c r="E652" s="86" t="s">
        <v>413</v>
      </c>
      <c r="F652" s="86" t="n">
        <v>143</v>
      </c>
      <c r="G652" s="86" t="s">
        <v>863</v>
      </c>
      <c r="H652" s="86" t="n">
        <v>1961</v>
      </c>
      <c r="I652" s="86" t="s">
        <v>860</v>
      </c>
      <c r="J652" s="88" t="n">
        <v>29.7478833768284</v>
      </c>
    </row>
    <row r="653" customFormat="false" ht="13" hidden="false" customHeight="false" outlineLevel="0" collapsed="false">
      <c r="A653" s="86" t="n">
        <v>81</v>
      </c>
      <c r="B653" s="86" t="s">
        <v>1223</v>
      </c>
      <c r="C653" s="86" t="n">
        <v>688</v>
      </c>
      <c r="D653" s="86" t="n">
        <v>0</v>
      </c>
      <c r="E653" s="86" t="s">
        <v>575</v>
      </c>
      <c r="F653" s="86" t="n">
        <v>3102</v>
      </c>
      <c r="G653" s="86" t="s">
        <v>1100</v>
      </c>
      <c r="H653" s="86" t="n">
        <v>3092</v>
      </c>
      <c r="I653" s="86" t="s">
        <v>1139</v>
      </c>
      <c r="J653" s="88" t="n">
        <v>20.7397389945269</v>
      </c>
    </row>
    <row r="654" customFormat="false" ht="13" hidden="false" customHeight="false" outlineLevel="0" collapsed="false">
      <c r="A654" s="86" t="n">
        <v>83</v>
      </c>
      <c r="B654" s="86" t="s">
        <v>1326</v>
      </c>
      <c r="C654" s="86" t="n">
        <v>167</v>
      </c>
      <c r="D654" s="86" t="n">
        <v>1</v>
      </c>
      <c r="E654" s="86" t="s">
        <v>585</v>
      </c>
      <c r="F654" s="86" t="n">
        <v>3091</v>
      </c>
      <c r="G654" s="86" t="s">
        <v>961</v>
      </c>
      <c r="H654" s="86" t="n">
        <v>3452</v>
      </c>
      <c r="I654" s="86" t="s">
        <v>1327</v>
      </c>
      <c r="J654" s="88" t="n">
        <v>9.60760494048856</v>
      </c>
    </row>
    <row r="655" customFormat="false" ht="13" hidden="false" customHeight="false" outlineLevel="0" collapsed="false">
      <c r="A655" s="86" t="n">
        <v>54</v>
      </c>
      <c r="B655" s="86" t="s">
        <v>401</v>
      </c>
      <c r="C655" s="86" t="n">
        <v>572</v>
      </c>
      <c r="D655" s="86" t="n">
        <v>2</v>
      </c>
      <c r="E655" s="86" t="s">
        <v>403</v>
      </c>
      <c r="F655" s="86" t="n">
        <v>934</v>
      </c>
      <c r="G655" s="86" t="s">
        <v>861</v>
      </c>
      <c r="H655" s="86" t="n">
        <v>995</v>
      </c>
      <c r="I655" s="86" t="s">
        <v>1192</v>
      </c>
      <c r="J655" s="88" t="n">
        <v>6.34233375576239</v>
      </c>
    </row>
    <row r="656" customFormat="false" ht="13" hidden="false" customHeight="false" outlineLevel="0" collapsed="false">
      <c r="A656" s="86" t="n">
        <v>91</v>
      </c>
      <c r="B656" s="86" t="s">
        <v>1123</v>
      </c>
      <c r="C656" s="86" t="n">
        <v>59</v>
      </c>
      <c r="D656" s="86" t="n">
        <v>0</v>
      </c>
      <c r="E656" s="86" t="s">
        <v>613</v>
      </c>
      <c r="F656" s="86" t="n">
        <v>4121</v>
      </c>
      <c r="G656" s="86" t="s">
        <v>914</v>
      </c>
      <c r="H656" s="86" t="n">
        <v>4121</v>
      </c>
      <c r="I656" s="86" t="s">
        <v>914</v>
      </c>
      <c r="J656" s="88" t="n">
        <v>24.5513642767623</v>
      </c>
    </row>
    <row r="657" customFormat="false" ht="13" hidden="false" customHeight="false" outlineLevel="0" collapsed="false">
      <c r="A657" s="86" t="n">
        <v>91</v>
      </c>
      <c r="B657" s="86" t="s">
        <v>1123</v>
      </c>
      <c r="C657" s="86" t="n">
        <v>683</v>
      </c>
      <c r="D657" s="86" t="n">
        <v>0</v>
      </c>
      <c r="E657" s="86" t="s">
        <v>1328</v>
      </c>
      <c r="F657" s="86" t="n">
        <v>4160</v>
      </c>
      <c r="G657" s="86" t="s">
        <v>1175</v>
      </c>
      <c r="H657" s="86" t="n">
        <v>4121</v>
      </c>
      <c r="I657" s="86" t="s">
        <v>914</v>
      </c>
      <c r="J657" s="88" t="n">
        <v>11.6539318099345</v>
      </c>
    </row>
    <row r="658" customFormat="false" ht="13" hidden="false" customHeight="false" outlineLevel="0" collapsed="false">
      <c r="A658" s="86" t="n">
        <v>97</v>
      </c>
      <c r="B658" s="86" t="s">
        <v>662</v>
      </c>
      <c r="C658" s="86" t="n">
        <v>898</v>
      </c>
      <c r="D658" s="86" t="n">
        <v>2</v>
      </c>
      <c r="E658" s="86" t="s">
        <v>657</v>
      </c>
      <c r="F658" s="86" t="n">
        <v>3034</v>
      </c>
      <c r="G658" s="86" t="s">
        <v>922</v>
      </c>
      <c r="H658" s="86" t="n">
        <v>4215</v>
      </c>
      <c r="I658" s="86" t="s">
        <v>1084</v>
      </c>
      <c r="J658" s="88" t="n">
        <v>8.40280371033954</v>
      </c>
    </row>
    <row r="659" customFormat="false" ht="13" hidden="false" customHeight="false" outlineLevel="0" collapsed="false">
      <c r="A659" s="86" t="n">
        <v>97</v>
      </c>
      <c r="B659" s="86" t="s">
        <v>662</v>
      </c>
      <c r="C659" s="86" t="n">
        <v>1070</v>
      </c>
      <c r="D659" s="86" t="n">
        <v>2</v>
      </c>
      <c r="E659" s="86" t="s">
        <v>659</v>
      </c>
      <c r="F659" s="86" t="n">
        <v>3034</v>
      </c>
      <c r="G659" s="86" t="s">
        <v>922</v>
      </c>
      <c r="H659" s="86" t="n">
        <v>4206</v>
      </c>
      <c r="I659" s="86" t="s">
        <v>1215</v>
      </c>
      <c r="J659" s="88" t="n">
        <v>12.2307571306393</v>
      </c>
    </row>
    <row r="660" customFormat="false" ht="13" hidden="false" customHeight="false" outlineLevel="0" collapsed="false">
      <c r="A660" s="86" t="n">
        <v>97</v>
      </c>
      <c r="B660" s="86" t="s">
        <v>662</v>
      </c>
      <c r="C660" s="86" t="n">
        <v>2002</v>
      </c>
      <c r="D660" s="86" t="n">
        <v>2</v>
      </c>
      <c r="E660" s="86" t="s">
        <v>1329</v>
      </c>
      <c r="F660" s="86" t="n">
        <v>3034</v>
      </c>
      <c r="G660" s="86" t="s">
        <v>922</v>
      </c>
      <c r="H660" s="86" t="n">
        <v>4252</v>
      </c>
      <c r="I660" s="86" t="s">
        <v>1205</v>
      </c>
      <c r="J660" s="88" t="n">
        <v>13.0225398096035</v>
      </c>
    </row>
    <row r="661" customFormat="false" ht="13" hidden="false" customHeight="false" outlineLevel="0" collapsed="false">
      <c r="A661" s="86" t="n">
        <v>97</v>
      </c>
      <c r="B661" s="86" t="s">
        <v>662</v>
      </c>
      <c r="C661" s="86" t="n">
        <v>2018</v>
      </c>
      <c r="D661" s="86" t="n">
        <v>1</v>
      </c>
      <c r="E661" s="86" t="s">
        <v>655</v>
      </c>
      <c r="F661" s="86" t="n">
        <v>4214</v>
      </c>
      <c r="G661" s="86" t="s">
        <v>1085</v>
      </c>
      <c r="H661" s="86" t="n">
        <v>3033</v>
      </c>
      <c r="I661" s="86" t="s">
        <v>917</v>
      </c>
      <c r="J661" s="88" t="n">
        <v>8.29022564559862</v>
      </c>
    </row>
    <row r="662" customFormat="false" ht="13" hidden="false" customHeight="false" outlineLevel="0" collapsed="false">
      <c r="A662" s="86" t="n">
        <v>97</v>
      </c>
      <c r="B662" s="86" t="s">
        <v>662</v>
      </c>
      <c r="C662" s="86" t="n">
        <v>2019</v>
      </c>
      <c r="D662" s="86" t="n">
        <v>1</v>
      </c>
      <c r="E662" s="86" t="s">
        <v>658</v>
      </c>
      <c r="F662" s="86" t="n">
        <v>4215</v>
      </c>
      <c r="G662" s="86" t="s">
        <v>1084</v>
      </c>
      <c r="H662" s="86" t="n">
        <v>3033</v>
      </c>
      <c r="I662" s="86" t="s">
        <v>917</v>
      </c>
      <c r="J662" s="88" t="n">
        <v>13.6551186704109</v>
      </c>
    </row>
    <row r="663" customFormat="false" ht="13" hidden="false" customHeight="false" outlineLevel="0" collapsed="false">
      <c r="A663" s="86" t="s">
        <v>1207</v>
      </c>
      <c r="B663" s="86" t="s">
        <v>1208</v>
      </c>
      <c r="C663" s="86" t="n">
        <v>37</v>
      </c>
      <c r="D663" s="86" t="n">
        <v>2</v>
      </c>
      <c r="E663" s="86" t="s">
        <v>1330</v>
      </c>
      <c r="F663" s="86" t="n">
        <v>798</v>
      </c>
      <c r="G663" s="86" t="s">
        <v>855</v>
      </c>
      <c r="H663" s="86" t="n">
        <v>580</v>
      </c>
      <c r="I663" s="86" t="s">
        <v>1213</v>
      </c>
      <c r="J663" s="88" t="n">
        <v>29.0032117500358</v>
      </c>
    </row>
    <row r="664" customFormat="false" ht="13" hidden="false" customHeight="false" outlineLevel="0" collapsed="false">
      <c r="A664" s="86" t="s">
        <v>1207</v>
      </c>
      <c r="B664" s="86" t="s">
        <v>1208</v>
      </c>
      <c r="C664" s="86" t="n">
        <v>41</v>
      </c>
      <c r="D664" s="86" t="n">
        <v>2</v>
      </c>
      <c r="E664" s="86" t="s">
        <v>1331</v>
      </c>
      <c r="F664" s="86" t="n">
        <v>798</v>
      </c>
      <c r="G664" s="86" t="s">
        <v>855</v>
      </c>
      <c r="H664" s="86" t="n">
        <v>580</v>
      </c>
      <c r="I664" s="86" t="s">
        <v>1213</v>
      </c>
      <c r="J664" s="88" t="n">
        <v>28.9992117500358</v>
      </c>
    </row>
    <row r="665" customFormat="false" ht="13" hidden="false" customHeight="false" outlineLevel="0" collapsed="false">
      <c r="A665" s="86" t="s">
        <v>1207</v>
      </c>
      <c r="B665" s="86" t="s">
        <v>1208</v>
      </c>
      <c r="C665" s="86" t="n">
        <v>48</v>
      </c>
      <c r="D665" s="86" t="n">
        <v>1</v>
      </c>
      <c r="E665" s="86" t="s">
        <v>1332</v>
      </c>
      <c r="F665" s="86" t="n">
        <v>581</v>
      </c>
      <c r="G665" s="86" t="s">
        <v>1210</v>
      </c>
      <c r="H665" s="86" t="n">
        <v>352</v>
      </c>
      <c r="I665" s="86" t="s">
        <v>1333</v>
      </c>
      <c r="J665" s="88" t="n">
        <v>18.2670243525893</v>
      </c>
    </row>
    <row r="666" customFormat="false" ht="13" hidden="false" customHeight="false" outlineLevel="0" collapsed="false">
      <c r="A666" s="86" t="n">
        <v>72</v>
      </c>
      <c r="B666" s="86" t="s">
        <v>1239</v>
      </c>
      <c r="C666" s="86" t="n">
        <v>54</v>
      </c>
      <c r="D666" s="86" t="n">
        <v>0</v>
      </c>
      <c r="E666" s="86" t="s">
        <v>475</v>
      </c>
      <c r="F666" s="86" t="n">
        <v>4121</v>
      </c>
      <c r="G666" s="86" t="s">
        <v>914</v>
      </c>
      <c r="H666" s="86" t="n">
        <v>4121</v>
      </c>
      <c r="I666" s="86" t="s">
        <v>914</v>
      </c>
      <c r="J666" s="88" t="n">
        <v>19.6020440006341</v>
      </c>
    </row>
    <row r="667" customFormat="false" ht="13" hidden="false" customHeight="false" outlineLevel="0" collapsed="false">
      <c r="A667" s="86" t="n">
        <v>72</v>
      </c>
      <c r="B667" s="86" t="s">
        <v>1239</v>
      </c>
      <c r="C667" s="86" t="n">
        <v>960</v>
      </c>
      <c r="D667" s="86" t="n">
        <v>0</v>
      </c>
      <c r="E667" s="86" t="s">
        <v>485</v>
      </c>
      <c r="F667" s="86" t="n">
        <v>9114</v>
      </c>
      <c r="G667" s="86" t="s">
        <v>1242</v>
      </c>
      <c r="H667" s="86" t="n">
        <v>4121</v>
      </c>
      <c r="I667" s="86" t="s">
        <v>914</v>
      </c>
      <c r="J667" s="88" t="n">
        <v>9.98268371574511</v>
      </c>
    </row>
    <row r="668" customFormat="false" ht="13" hidden="false" customHeight="false" outlineLevel="0" collapsed="false">
      <c r="A668" s="86" t="n">
        <v>92</v>
      </c>
      <c r="B668" s="86" t="s">
        <v>1258</v>
      </c>
      <c r="C668" s="86" t="n">
        <v>689</v>
      </c>
      <c r="D668" s="86" t="n">
        <v>2</v>
      </c>
      <c r="E668" s="86" t="s">
        <v>634</v>
      </c>
      <c r="F668" s="86" t="n">
        <v>4053</v>
      </c>
      <c r="G668" s="86" t="s">
        <v>1334</v>
      </c>
      <c r="H668" s="86" t="n">
        <v>4069</v>
      </c>
      <c r="I668" s="86" t="s">
        <v>1335</v>
      </c>
      <c r="J668" s="88" t="n">
        <v>11.393377854533</v>
      </c>
    </row>
    <row r="669" customFormat="false" ht="13" hidden="false" customHeight="false" outlineLevel="0" collapsed="false">
      <c r="A669" s="86" t="n">
        <v>93</v>
      </c>
      <c r="B669" s="86" t="s">
        <v>640</v>
      </c>
      <c r="C669" s="86" t="n">
        <v>189</v>
      </c>
      <c r="D669" s="86" t="n">
        <v>1</v>
      </c>
      <c r="E669" s="86" t="s">
        <v>638</v>
      </c>
      <c r="F669" s="86" t="n">
        <v>9405</v>
      </c>
      <c r="G669" s="86" t="s">
        <v>1260</v>
      </c>
      <c r="H669" s="86" t="n">
        <v>4053</v>
      </c>
      <c r="I669" s="86" t="s">
        <v>1334</v>
      </c>
      <c r="J669" s="88" t="n">
        <v>4.99611630870017</v>
      </c>
    </row>
    <row r="670" customFormat="false" ht="13" hidden="false" customHeight="false" outlineLevel="0" collapsed="false">
      <c r="A670" s="86" t="n">
        <v>81</v>
      </c>
      <c r="B670" s="86" t="s">
        <v>1223</v>
      </c>
      <c r="C670" s="86" t="n">
        <v>134</v>
      </c>
      <c r="D670" s="86" t="n">
        <v>0</v>
      </c>
      <c r="E670" s="86" t="s">
        <v>561</v>
      </c>
      <c r="F670" s="86" t="n">
        <v>237</v>
      </c>
      <c r="G670" s="86" t="s">
        <v>918</v>
      </c>
      <c r="H670" s="86" t="n">
        <v>3354</v>
      </c>
      <c r="I670" s="86" t="s">
        <v>1336</v>
      </c>
      <c r="J670" s="88" t="n">
        <v>18.7047688240431</v>
      </c>
    </row>
    <row r="671" customFormat="false" ht="13" hidden="false" customHeight="false" outlineLevel="0" collapsed="false">
      <c r="A671" s="86" t="n">
        <v>81</v>
      </c>
      <c r="B671" s="86" t="s">
        <v>1223</v>
      </c>
      <c r="C671" s="86" t="n">
        <v>160</v>
      </c>
      <c r="D671" s="86" t="n">
        <v>0</v>
      </c>
      <c r="E671" s="86" t="s">
        <v>565</v>
      </c>
      <c r="F671" s="86" t="n">
        <v>3092</v>
      </c>
      <c r="G671" s="86" t="s">
        <v>1139</v>
      </c>
      <c r="H671" s="86" t="n">
        <v>3091</v>
      </c>
      <c r="I671" s="86" t="s">
        <v>961</v>
      </c>
      <c r="J671" s="88" t="n">
        <v>14.3827666671155</v>
      </c>
    </row>
    <row r="672" customFormat="false" ht="13" hidden="false" customHeight="false" outlineLevel="0" collapsed="false">
      <c r="A672" s="86" t="n">
        <v>81</v>
      </c>
      <c r="B672" s="86" t="s">
        <v>1223</v>
      </c>
      <c r="C672" s="86" t="n">
        <v>930</v>
      </c>
      <c r="D672" s="86" t="n">
        <v>0</v>
      </c>
      <c r="E672" s="86" t="s">
        <v>576</v>
      </c>
      <c r="F672" s="86" t="n">
        <v>3092</v>
      </c>
      <c r="G672" s="86" t="s">
        <v>1139</v>
      </c>
      <c r="H672" s="86" t="n">
        <v>3088</v>
      </c>
      <c r="I672" s="86" t="s">
        <v>967</v>
      </c>
      <c r="J672" s="88" t="n">
        <v>14.9743181462539</v>
      </c>
    </row>
    <row r="673" customFormat="false" ht="13" hidden="false" customHeight="false" outlineLevel="0" collapsed="false">
      <c r="A673" s="86" t="s">
        <v>1226</v>
      </c>
      <c r="B673" s="86" t="s">
        <v>1227</v>
      </c>
      <c r="C673" s="86" t="n">
        <v>2070</v>
      </c>
      <c r="D673" s="86" t="n">
        <v>0</v>
      </c>
      <c r="E673" s="86" t="s">
        <v>1337</v>
      </c>
      <c r="F673" s="86" t="n">
        <v>563</v>
      </c>
      <c r="G673" s="86" t="s">
        <v>1338</v>
      </c>
      <c r="H673" s="86" t="n">
        <v>564</v>
      </c>
      <c r="I673" s="86" t="s">
        <v>1339</v>
      </c>
      <c r="J673" s="88" t="n">
        <v>10.7402545464906</v>
      </c>
    </row>
    <row r="674" customFormat="false" ht="13" hidden="false" customHeight="false" outlineLevel="0" collapsed="false">
      <c r="A674" s="86" t="s">
        <v>1226</v>
      </c>
      <c r="B674" s="86" t="s">
        <v>1227</v>
      </c>
      <c r="C674" s="86" t="n">
        <v>2075</v>
      </c>
      <c r="D674" s="86" t="n">
        <v>0</v>
      </c>
      <c r="E674" s="86" t="s">
        <v>1340</v>
      </c>
      <c r="F674" s="86" t="n">
        <v>571</v>
      </c>
      <c r="G674" s="86" t="s">
        <v>1341</v>
      </c>
      <c r="H674" s="86" t="n">
        <v>552</v>
      </c>
      <c r="I674" s="86" t="s">
        <v>1229</v>
      </c>
      <c r="J674" s="88" t="n">
        <v>7.5597918613857</v>
      </c>
    </row>
    <row r="675" customFormat="false" ht="13" hidden="false" customHeight="false" outlineLevel="0" collapsed="false">
      <c r="A675" s="86" t="s">
        <v>1226</v>
      </c>
      <c r="B675" s="86" t="s">
        <v>1227</v>
      </c>
      <c r="C675" s="86" t="n">
        <v>2080</v>
      </c>
      <c r="D675" s="86" t="n">
        <v>0</v>
      </c>
      <c r="E675" s="86" t="s">
        <v>1342</v>
      </c>
      <c r="F675" s="86" t="n">
        <v>569</v>
      </c>
      <c r="G675" s="86" t="s">
        <v>1343</v>
      </c>
      <c r="H675" s="86" t="n">
        <v>567</v>
      </c>
      <c r="I675" s="86" t="s">
        <v>1344</v>
      </c>
      <c r="J675" s="88" t="n">
        <v>7.92775164578675</v>
      </c>
    </row>
    <row r="676" customFormat="false" ht="13" hidden="false" customHeight="false" outlineLevel="0" collapsed="false">
      <c r="A676" s="86" t="s">
        <v>1226</v>
      </c>
      <c r="B676" s="86" t="s">
        <v>1227</v>
      </c>
      <c r="C676" s="86" t="n">
        <v>2083</v>
      </c>
      <c r="D676" s="86" t="n">
        <v>0</v>
      </c>
      <c r="E676" s="86" t="s">
        <v>1345</v>
      </c>
      <c r="F676" s="86" t="n">
        <v>571</v>
      </c>
      <c r="G676" s="86" t="s">
        <v>1341</v>
      </c>
      <c r="H676" s="86" t="n">
        <v>552</v>
      </c>
      <c r="I676" s="86" t="s">
        <v>1229</v>
      </c>
      <c r="J676" s="88" t="n">
        <v>10.2423150616381</v>
      </c>
    </row>
    <row r="677" customFormat="false" ht="13" hidden="false" customHeight="false" outlineLevel="0" collapsed="false">
      <c r="A677" s="86" t="n">
        <v>92</v>
      </c>
      <c r="B677" s="86" t="s">
        <v>1258</v>
      </c>
      <c r="C677" s="86" t="n">
        <v>30</v>
      </c>
      <c r="D677" s="86" t="n">
        <v>1</v>
      </c>
      <c r="E677" s="86" t="s">
        <v>620</v>
      </c>
      <c r="F677" s="86" t="n">
        <v>3034</v>
      </c>
      <c r="G677" s="86" t="s">
        <v>922</v>
      </c>
      <c r="H677" s="86" t="n">
        <v>4088</v>
      </c>
      <c r="I677" s="86" t="s">
        <v>1346</v>
      </c>
      <c r="J677" s="88" t="n">
        <v>8.97164885881717</v>
      </c>
    </row>
    <row r="678" customFormat="false" ht="13" hidden="false" customHeight="false" outlineLevel="0" collapsed="false">
      <c r="A678" s="86" t="n">
        <v>92</v>
      </c>
      <c r="B678" s="86" t="s">
        <v>1258</v>
      </c>
      <c r="C678" s="86" t="n">
        <v>32</v>
      </c>
      <c r="D678" s="86" t="n">
        <v>1</v>
      </c>
      <c r="E678" s="86" t="s">
        <v>622</v>
      </c>
      <c r="F678" s="86" t="n">
        <v>3034</v>
      </c>
      <c r="G678" s="86" t="s">
        <v>922</v>
      </c>
      <c r="H678" s="86" t="n">
        <v>4084</v>
      </c>
      <c r="I678" s="86" t="s">
        <v>1347</v>
      </c>
      <c r="J678" s="88" t="n">
        <v>10.1946696490138</v>
      </c>
    </row>
    <row r="679" customFormat="false" ht="13" hidden="false" customHeight="false" outlineLevel="0" collapsed="false">
      <c r="A679" s="86" t="n">
        <v>92</v>
      </c>
      <c r="B679" s="86" t="s">
        <v>1258</v>
      </c>
      <c r="C679" s="86" t="n">
        <v>172</v>
      </c>
      <c r="D679" s="86" t="n">
        <v>2</v>
      </c>
      <c r="E679" s="86" t="s">
        <v>630</v>
      </c>
      <c r="F679" s="86" t="n">
        <v>9607</v>
      </c>
      <c r="G679" s="86" t="s">
        <v>1348</v>
      </c>
      <c r="H679" s="86" t="n">
        <v>3034</v>
      </c>
      <c r="I679" s="86" t="s">
        <v>922</v>
      </c>
      <c r="J679" s="88" t="n">
        <v>5.16426532693328</v>
      </c>
    </row>
    <row r="680" customFormat="false" ht="13" hidden="false" customHeight="false" outlineLevel="0" collapsed="false">
      <c r="A680" s="86" t="n">
        <v>101</v>
      </c>
      <c r="B680" s="86" t="s">
        <v>1261</v>
      </c>
      <c r="C680" s="86" t="n">
        <v>1091</v>
      </c>
      <c r="D680" s="86" t="n">
        <v>0</v>
      </c>
      <c r="E680" s="86" t="s">
        <v>1349</v>
      </c>
      <c r="F680" s="86" t="n">
        <v>571</v>
      </c>
      <c r="G680" s="86" t="s">
        <v>1341</v>
      </c>
      <c r="H680" s="86" t="n">
        <v>583</v>
      </c>
      <c r="I680" s="86" t="s">
        <v>1096</v>
      </c>
      <c r="J680" s="88" t="n">
        <v>28.5358087742286</v>
      </c>
    </row>
    <row r="681" customFormat="false" ht="13" hidden="false" customHeight="false" outlineLevel="0" collapsed="false">
      <c r="A681" s="86" t="n">
        <v>101</v>
      </c>
      <c r="B681" s="86" t="s">
        <v>1261</v>
      </c>
      <c r="C681" s="86" t="n">
        <v>1094</v>
      </c>
      <c r="D681" s="86" t="n">
        <v>0</v>
      </c>
      <c r="E681" s="86" t="s">
        <v>1350</v>
      </c>
      <c r="F681" s="86" t="n">
        <v>582</v>
      </c>
      <c r="G681" s="86" t="s">
        <v>1095</v>
      </c>
      <c r="H681" s="86" t="n">
        <v>583</v>
      </c>
      <c r="I681" s="86" t="s">
        <v>1096</v>
      </c>
      <c r="J681" s="88" t="n">
        <v>32.1102260021713</v>
      </c>
    </row>
    <row r="682" customFormat="false" ht="13" hidden="false" customHeight="false" outlineLevel="0" collapsed="false">
      <c r="A682" s="86" t="n">
        <v>101</v>
      </c>
      <c r="B682" s="86" t="s">
        <v>1261</v>
      </c>
      <c r="C682" s="86" t="n">
        <v>1049</v>
      </c>
      <c r="D682" s="86" t="n">
        <v>0</v>
      </c>
      <c r="E682" s="86" t="s">
        <v>1351</v>
      </c>
      <c r="F682" s="86" t="n">
        <v>582</v>
      </c>
      <c r="G682" s="86" t="s">
        <v>1095</v>
      </c>
      <c r="H682" s="86" t="n">
        <v>641</v>
      </c>
      <c r="I682" s="86" t="s">
        <v>1352</v>
      </c>
      <c r="J682" s="88" t="n">
        <v>17.4124153253673</v>
      </c>
    </row>
    <row r="683" customFormat="false" ht="13" hidden="false" customHeight="false" outlineLevel="0" collapsed="false">
      <c r="A683" s="86" t="n">
        <v>101</v>
      </c>
      <c r="B683" s="86" t="s">
        <v>1261</v>
      </c>
      <c r="C683" s="86" t="n">
        <v>1059</v>
      </c>
      <c r="D683" s="86" t="n">
        <v>0</v>
      </c>
      <c r="E683" s="86" t="s">
        <v>1353</v>
      </c>
      <c r="F683" s="86" t="n">
        <v>582</v>
      </c>
      <c r="G683" s="86" t="s">
        <v>1095</v>
      </c>
      <c r="H683" s="86" t="n">
        <v>583</v>
      </c>
      <c r="I683" s="86" t="s">
        <v>1096</v>
      </c>
      <c r="J683" s="88" t="n">
        <v>9.71451990560407</v>
      </c>
    </row>
    <row r="684" customFormat="false" ht="13" hidden="false" customHeight="false" outlineLevel="0" collapsed="false">
      <c r="A684" s="86" t="n">
        <v>53</v>
      </c>
      <c r="B684" s="86" t="s">
        <v>1354</v>
      </c>
      <c r="C684" s="86" t="n">
        <v>625</v>
      </c>
      <c r="D684" s="86" t="n">
        <v>0</v>
      </c>
      <c r="E684" s="86" t="s">
        <v>399</v>
      </c>
      <c r="F684" s="86" t="n">
        <v>1961</v>
      </c>
      <c r="G684" s="86" t="s">
        <v>860</v>
      </c>
      <c r="H684" s="86" t="n">
        <v>1413</v>
      </c>
      <c r="I684" s="86" t="s">
        <v>991</v>
      </c>
      <c r="J684" s="88" t="n">
        <v>10.0449005260213</v>
      </c>
    </row>
    <row r="685" customFormat="false" ht="13" hidden="false" customHeight="false" outlineLevel="0" collapsed="false">
      <c r="A685" s="86" t="n">
        <v>47</v>
      </c>
      <c r="B685" s="86" t="s">
        <v>1113</v>
      </c>
      <c r="C685" s="86" t="n">
        <v>535</v>
      </c>
      <c r="D685" s="86" t="n">
        <v>2</v>
      </c>
      <c r="E685" s="86" t="s">
        <v>1355</v>
      </c>
      <c r="F685" s="86" t="n">
        <v>1961</v>
      </c>
      <c r="G685" s="86" t="s">
        <v>860</v>
      </c>
      <c r="H685" s="86" t="n">
        <v>934</v>
      </c>
      <c r="I685" s="86" t="s">
        <v>861</v>
      </c>
      <c r="J685" s="88" t="n">
        <v>12.8974721131163</v>
      </c>
    </row>
    <row r="686" customFormat="false" ht="13" hidden="false" customHeight="false" outlineLevel="0" collapsed="false">
      <c r="A686" s="86" t="n">
        <v>47</v>
      </c>
      <c r="B686" s="86" t="s">
        <v>1113</v>
      </c>
      <c r="C686" s="86" t="n">
        <v>778</v>
      </c>
      <c r="D686" s="86" t="n">
        <v>1</v>
      </c>
      <c r="E686" s="86" t="s">
        <v>363</v>
      </c>
      <c r="F686" s="86" t="n">
        <v>9673</v>
      </c>
      <c r="G686" s="86" t="s">
        <v>1020</v>
      </c>
      <c r="H686" s="86" t="n">
        <v>1413</v>
      </c>
      <c r="I686" s="86" t="s">
        <v>991</v>
      </c>
      <c r="J686" s="88" t="n">
        <v>22.4781433681942</v>
      </c>
    </row>
    <row r="687" customFormat="false" ht="13" hidden="false" customHeight="false" outlineLevel="0" collapsed="false">
      <c r="A687" s="86" t="n">
        <v>94</v>
      </c>
      <c r="B687" s="86" t="s">
        <v>646</v>
      </c>
      <c r="C687" s="86" t="n">
        <v>2010</v>
      </c>
      <c r="D687" s="86" t="n">
        <v>2</v>
      </c>
      <c r="E687" s="86" t="s">
        <v>647</v>
      </c>
      <c r="F687" s="86" t="n">
        <v>9682</v>
      </c>
      <c r="G687" s="86" t="s">
        <v>1356</v>
      </c>
      <c r="H687" s="86" t="n">
        <v>3007</v>
      </c>
      <c r="I687" s="86" t="s">
        <v>909</v>
      </c>
      <c r="J687" s="88" t="n">
        <v>16.5121252871921</v>
      </c>
    </row>
    <row r="688" customFormat="false" ht="13" hidden="false" customHeight="false" outlineLevel="0" collapsed="false">
      <c r="A688" s="86" t="s">
        <v>709</v>
      </c>
      <c r="B688" s="86" t="s">
        <v>1267</v>
      </c>
      <c r="C688" s="86" t="n">
        <v>556</v>
      </c>
      <c r="D688" s="86" t="n">
        <v>2</v>
      </c>
      <c r="E688" s="86" t="s">
        <v>712</v>
      </c>
      <c r="F688" s="86" t="n">
        <v>9673</v>
      </c>
      <c r="G688" s="86" t="s">
        <v>1020</v>
      </c>
      <c r="H688" s="86" t="n">
        <v>1023</v>
      </c>
      <c r="I688" s="86" t="s">
        <v>1357</v>
      </c>
      <c r="J688" s="88" t="n">
        <v>19.5400964450255</v>
      </c>
    </row>
    <row r="689" customFormat="false" ht="13" hidden="false" customHeight="false" outlineLevel="0" collapsed="false">
      <c r="A689" s="86" t="s">
        <v>709</v>
      </c>
      <c r="B689" s="86" t="s">
        <v>1267</v>
      </c>
      <c r="C689" s="86" t="n">
        <v>587</v>
      </c>
      <c r="D689" s="86" t="n">
        <v>1</v>
      </c>
      <c r="E689" s="86" t="s">
        <v>714</v>
      </c>
      <c r="F689" s="86" t="n">
        <v>5001</v>
      </c>
      <c r="G689" s="86" t="s">
        <v>1268</v>
      </c>
      <c r="H689" s="86" t="n">
        <v>9673</v>
      </c>
      <c r="I689" s="86" t="s">
        <v>1020</v>
      </c>
      <c r="J689" s="88" t="n">
        <v>8.74148311720767</v>
      </c>
    </row>
    <row r="690" customFormat="false" ht="13" hidden="false" customHeight="false" outlineLevel="0" collapsed="false">
      <c r="A690" s="86" t="n">
        <v>39</v>
      </c>
      <c r="B690" s="86" t="s">
        <v>1220</v>
      </c>
      <c r="C690" s="86" t="n">
        <v>338</v>
      </c>
      <c r="D690" s="86" t="n">
        <v>2</v>
      </c>
      <c r="E690" s="86" t="s">
        <v>310</v>
      </c>
      <c r="F690" s="86" t="n">
        <v>700</v>
      </c>
      <c r="G690" s="86" t="s">
        <v>1221</v>
      </c>
      <c r="H690" s="86" t="n">
        <v>143</v>
      </c>
      <c r="I690" s="86" t="s">
        <v>863</v>
      </c>
      <c r="J690" s="88" t="n">
        <v>29.0213109466334</v>
      </c>
    </row>
    <row r="691" customFormat="false" ht="13" hidden="false" customHeight="false" outlineLevel="0" collapsed="false">
      <c r="A691" s="86" t="n">
        <v>58</v>
      </c>
      <c r="B691" s="86" t="s">
        <v>1222</v>
      </c>
      <c r="C691" s="86" t="n">
        <v>557</v>
      </c>
      <c r="D691" s="86" t="n">
        <v>2</v>
      </c>
      <c r="E691" s="86" t="s">
        <v>1358</v>
      </c>
      <c r="F691" s="86" t="n">
        <v>143</v>
      </c>
      <c r="G691" s="86" t="s">
        <v>863</v>
      </c>
      <c r="H691" s="86" t="n">
        <v>1961</v>
      </c>
      <c r="I691" s="86" t="s">
        <v>860</v>
      </c>
      <c r="J691" s="88" t="n">
        <v>31.776270008971</v>
      </c>
    </row>
    <row r="692" customFormat="false" ht="13" hidden="false" customHeight="false" outlineLevel="0" collapsed="false">
      <c r="A692" s="86" t="n">
        <v>58</v>
      </c>
      <c r="B692" s="86" t="s">
        <v>1222</v>
      </c>
      <c r="C692" s="86" t="n">
        <v>783</v>
      </c>
      <c r="D692" s="86" t="n">
        <v>1</v>
      </c>
      <c r="E692" s="86" t="s">
        <v>1359</v>
      </c>
      <c r="F692" s="86" t="n">
        <v>1961</v>
      </c>
      <c r="G692" s="86" t="s">
        <v>860</v>
      </c>
      <c r="H692" s="86" t="n">
        <v>155</v>
      </c>
      <c r="I692" s="86" t="s">
        <v>941</v>
      </c>
      <c r="J692" s="88" t="n">
        <v>33.7389621011107</v>
      </c>
    </row>
    <row r="693" customFormat="false" ht="13" hidden="false" customHeight="false" outlineLevel="0" collapsed="false">
      <c r="A693" s="86" t="n">
        <v>58</v>
      </c>
      <c r="B693" s="86" t="s">
        <v>1222</v>
      </c>
      <c r="C693" s="86" t="n">
        <v>790</v>
      </c>
      <c r="D693" s="86" t="n">
        <v>2</v>
      </c>
      <c r="E693" s="86" t="s">
        <v>419</v>
      </c>
      <c r="F693" s="86" t="n">
        <v>143</v>
      </c>
      <c r="G693" s="86" t="s">
        <v>863</v>
      </c>
      <c r="H693" s="86" t="n">
        <v>1961</v>
      </c>
      <c r="I693" s="86" t="s">
        <v>860</v>
      </c>
      <c r="J693" s="88" t="n">
        <v>34.5293201958619</v>
      </c>
    </row>
    <row r="694" customFormat="false" ht="13" hidden="false" customHeight="false" outlineLevel="0" collapsed="false">
      <c r="A694" s="86" t="n">
        <v>81</v>
      </c>
      <c r="B694" s="86" t="s">
        <v>1223</v>
      </c>
      <c r="C694" s="86" t="n">
        <v>151</v>
      </c>
      <c r="D694" s="86" t="n">
        <v>0</v>
      </c>
      <c r="E694" s="86" t="s">
        <v>562</v>
      </c>
      <c r="F694" s="86" t="n">
        <v>3092</v>
      </c>
      <c r="G694" s="86" t="s">
        <v>1139</v>
      </c>
      <c r="H694" s="86" t="n">
        <v>3091</v>
      </c>
      <c r="I694" s="86" t="s">
        <v>961</v>
      </c>
      <c r="J694" s="88" t="n">
        <v>16.8091413015953</v>
      </c>
    </row>
    <row r="695" customFormat="false" ht="13" hidden="false" customHeight="false" outlineLevel="0" collapsed="false">
      <c r="A695" s="86" t="n">
        <v>81</v>
      </c>
      <c r="B695" s="86" t="s">
        <v>1223</v>
      </c>
      <c r="C695" s="86" t="n">
        <v>152</v>
      </c>
      <c r="D695" s="86" t="n">
        <v>0</v>
      </c>
      <c r="E695" s="86" t="s">
        <v>563</v>
      </c>
      <c r="F695" s="86" t="n">
        <v>3092</v>
      </c>
      <c r="G695" s="86" t="s">
        <v>1139</v>
      </c>
      <c r="H695" s="86" t="n">
        <v>3101</v>
      </c>
      <c r="I695" s="86" t="s">
        <v>1199</v>
      </c>
      <c r="J695" s="88" t="n">
        <v>19.2300418248908</v>
      </c>
    </row>
    <row r="696" customFormat="false" ht="13" hidden="false" customHeight="false" outlineLevel="0" collapsed="false">
      <c r="A696" s="86" t="n">
        <v>81</v>
      </c>
      <c r="B696" s="86" t="s">
        <v>1223</v>
      </c>
      <c r="C696" s="86" t="n">
        <v>162</v>
      </c>
      <c r="D696" s="86" t="n">
        <v>0</v>
      </c>
      <c r="E696" s="86" t="s">
        <v>567</v>
      </c>
      <c r="F696" s="86" t="n">
        <v>3091</v>
      </c>
      <c r="G696" s="86" t="s">
        <v>961</v>
      </c>
      <c r="H696" s="86" t="n">
        <v>3088</v>
      </c>
      <c r="I696" s="86" t="s">
        <v>967</v>
      </c>
      <c r="J696" s="88" t="n">
        <v>16.4221158958291</v>
      </c>
    </row>
    <row r="697" customFormat="false" ht="13" hidden="false" customHeight="false" outlineLevel="0" collapsed="false">
      <c r="A697" s="86" t="n">
        <v>17</v>
      </c>
      <c r="B697" s="86" t="s">
        <v>866</v>
      </c>
      <c r="C697" s="86" t="n">
        <v>272</v>
      </c>
      <c r="D697" s="86" t="n">
        <v>2</v>
      </c>
      <c r="E697" s="86" t="s">
        <v>139</v>
      </c>
      <c r="F697" s="86" t="n">
        <v>1880</v>
      </c>
      <c r="G697" s="86" t="s">
        <v>868</v>
      </c>
      <c r="H697" s="86" t="n">
        <v>143</v>
      </c>
      <c r="I697" s="86" t="s">
        <v>863</v>
      </c>
      <c r="J697" s="88" t="n">
        <v>20.7712043361451</v>
      </c>
    </row>
    <row r="698" customFormat="false" ht="13" hidden="false" customHeight="false" outlineLevel="0" collapsed="false">
      <c r="A698" s="86" t="n">
        <v>17</v>
      </c>
      <c r="B698" s="86" t="s">
        <v>866</v>
      </c>
      <c r="C698" s="86" t="n">
        <v>273</v>
      </c>
      <c r="D698" s="86" t="n">
        <v>2</v>
      </c>
      <c r="E698" s="86" t="s">
        <v>141</v>
      </c>
      <c r="F698" s="86" t="n">
        <v>1880</v>
      </c>
      <c r="G698" s="86" t="s">
        <v>868</v>
      </c>
      <c r="H698" s="86" t="n">
        <v>385</v>
      </c>
      <c r="I698" s="86" t="s">
        <v>871</v>
      </c>
      <c r="J698" s="88" t="n">
        <v>15.7159498279061</v>
      </c>
    </row>
    <row r="699" customFormat="false" ht="13" hidden="false" customHeight="false" outlineLevel="0" collapsed="false">
      <c r="A699" s="86" t="n">
        <v>19</v>
      </c>
      <c r="B699" s="86" t="s">
        <v>872</v>
      </c>
      <c r="C699" s="86" t="n">
        <v>275</v>
      </c>
      <c r="D699" s="86" t="n">
        <v>2</v>
      </c>
      <c r="E699" s="86" t="s">
        <v>167</v>
      </c>
      <c r="F699" s="86" t="n">
        <v>852</v>
      </c>
      <c r="G699" s="86" t="s">
        <v>876</v>
      </c>
      <c r="H699" s="86" t="n">
        <v>718</v>
      </c>
      <c r="I699" s="86" t="s">
        <v>873</v>
      </c>
      <c r="J699" s="88" t="n">
        <v>14.7926842035274</v>
      </c>
    </row>
    <row r="700" customFormat="false" ht="13" hidden="false" customHeight="false" outlineLevel="0" collapsed="false">
      <c r="A700" s="86" t="n">
        <v>19</v>
      </c>
      <c r="B700" s="86" t="s">
        <v>872</v>
      </c>
      <c r="C700" s="86" t="n">
        <v>310</v>
      </c>
      <c r="D700" s="86" t="n">
        <v>2</v>
      </c>
      <c r="E700" s="86" t="s">
        <v>173</v>
      </c>
      <c r="F700" s="86" t="n">
        <v>1951</v>
      </c>
      <c r="G700" s="86" t="s">
        <v>1360</v>
      </c>
      <c r="H700" s="86" t="n">
        <v>718</v>
      </c>
      <c r="I700" s="86" t="s">
        <v>873</v>
      </c>
      <c r="J700" s="88" t="n">
        <v>1.89152826849457</v>
      </c>
    </row>
    <row r="701" customFormat="false" ht="13" hidden="false" customHeight="false" outlineLevel="0" collapsed="false">
      <c r="A701" s="86" t="n">
        <v>19</v>
      </c>
      <c r="B701" s="86" t="s">
        <v>872</v>
      </c>
      <c r="C701" s="86" t="n">
        <v>1112</v>
      </c>
      <c r="D701" s="86" t="n">
        <v>2</v>
      </c>
      <c r="E701" s="86" t="s">
        <v>175</v>
      </c>
      <c r="F701" s="86" t="n">
        <v>1848</v>
      </c>
      <c r="G701" s="86" t="s">
        <v>1132</v>
      </c>
      <c r="H701" s="86" t="n">
        <v>862</v>
      </c>
      <c r="I701" s="86" t="s">
        <v>1253</v>
      </c>
      <c r="J701" s="88" t="n">
        <v>7.28685864467281</v>
      </c>
    </row>
    <row r="702" customFormat="false" ht="13" hidden="false" customHeight="false" outlineLevel="0" collapsed="false">
      <c r="A702" s="86" t="n">
        <v>39</v>
      </c>
      <c r="B702" s="86" t="s">
        <v>1220</v>
      </c>
      <c r="C702" s="86" t="n">
        <v>317</v>
      </c>
      <c r="D702" s="86" t="n">
        <v>1</v>
      </c>
      <c r="E702" s="86" t="s">
        <v>304</v>
      </c>
      <c r="F702" s="86" t="n">
        <v>43</v>
      </c>
      <c r="G702" s="86" t="s">
        <v>886</v>
      </c>
      <c r="H702" s="86" t="n">
        <v>700</v>
      </c>
      <c r="I702" s="86" t="s">
        <v>1221</v>
      </c>
      <c r="J702" s="88" t="n">
        <v>29.90391017984</v>
      </c>
    </row>
    <row r="703" customFormat="false" ht="13" hidden="false" customHeight="false" outlineLevel="0" collapsed="false">
      <c r="A703" s="86" t="n">
        <v>39</v>
      </c>
      <c r="B703" s="86" t="s">
        <v>1220</v>
      </c>
      <c r="C703" s="86" t="n">
        <v>431</v>
      </c>
      <c r="D703" s="86" t="n">
        <v>2</v>
      </c>
      <c r="E703" s="86" t="s">
        <v>1361</v>
      </c>
      <c r="F703" s="86" t="n">
        <v>7034</v>
      </c>
      <c r="G703" s="86" t="s">
        <v>1145</v>
      </c>
      <c r="H703" s="86" t="n">
        <v>511</v>
      </c>
      <c r="I703" s="86" t="s">
        <v>1362</v>
      </c>
      <c r="J703" s="88" t="n">
        <v>11.7573417337453</v>
      </c>
    </row>
    <row r="704" customFormat="false" ht="13" hidden="false" customHeight="false" outlineLevel="0" collapsed="false">
      <c r="A704" s="86" t="n">
        <v>58</v>
      </c>
      <c r="B704" s="86" t="s">
        <v>1222</v>
      </c>
      <c r="C704" s="86" t="n">
        <v>781</v>
      </c>
      <c r="D704" s="86" t="n">
        <v>1</v>
      </c>
      <c r="E704" s="86" t="s">
        <v>416</v>
      </c>
      <c r="F704" s="86" t="n">
        <v>1961</v>
      </c>
      <c r="G704" s="86" t="s">
        <v>860</v>
      </c>
      <c r="H704" s="86" t="n">
        <v>143</v>
      </c>
      <c r="I704" s="86" t="s">
        <v>863</v>
      </c>
      <c r="J704" s="88" t="n">
        <v>33.4867557721016</v>
      </c>
    </row>
    <row r="705" customFormat="false" ht="13" hidden="false" customHeight="false" outlineLevel="0" collapsed="false">
      <c r="A705" s="86" t="n">
        <v>58</v>
      </c>
      <c r="B705" s="86" t="s">
        <v>1222</v>
      </c>
      <c r="C705" s="86" t="n">
        <v>959</v>
      </c>
      <c r="D705" s="86" t="n">
        <v>1</v>
      </c>
      <c r="E705" s="86" t="s">
        <v>1363</v>
      </c>
      <c r="F705" s="86" t="n">
        <v>1961</v>
      </c>
      <c r="G705" s="86" t="s">
        <v>860</v>
      </c>
      <c r="H705" s="86" t="n">
        <v>201</v>
      </c>
      <c r="I705" s="86" t="s">
        <v>971</v>
      </c>
      <c r="J705" s="88" t="n">
        <v>34.5039621011107</v>
      </c>
    </row>
    <row r="706" customFormat="false" ht="13" hidden="false" customHeight="false" outlineLevel="0" collapsed="false">
      <c r="A706" s="86" t="n">
        <v>46</v>
      </c>
      <c r="B706" s="86" t="s">
        <v>1185</v>
      </c>
      <c r="C706" s="86" t="n">
        <v>631</v>
      </c>
      <c r="D706" s="86" t="n">
        <v>2</v>
      </c>
      <c r="E706" s="86" t="s">
        <v>708</v>
      </c>
      <c r="F706" s="86" t="n">
        <v>1961</v>
      </c>
      <c r="G706" s="86" t="s">
        <v>860</v>
      </c>
      <c r="H706" s="86" t="n">
        <v>1413</v>
      </c>
      <c r="I706" s="86" t="s">
        <v>991</v>
      </c>
      <c r="J706" s="88" t="n">
        <v>5.573880537161</v>
      </c>
    </row>
    <row r="707" customFormat="false" ht="13" hidden="false" customHeight="false" outlineLevel="0" collapsed="false">
      <c r="A707" s="86" t="n">
        <v>46</v>
      </c>
      <c r="B707" s="86" t="s">
        <v>1185</v>
      </c>
      <c r="C707" s="86" t="n">
        <v>685</v>
      </c>
      <c r="D707" s="86" t="n">
        <v>2</v>
      </c>
      <c r="E707" s="86" t="s">
        <v>1364</v>
      </c>
      <c r="F707" s="86" t="n">
        <v>1606</v>
      </c>
      <c r="G707" s="86" t="s">
        <v>1196</v>
      </c>
      <c r="H707" s="86" t="n">
        <v>1961</v>
      </c>
      <c r="I707" s="86" t="s">
        <v>860</v>
      </c>
      <c r="J707" s="88" t="n">
        <v>16.7842994094655</v>
      </c>
    </row>
    <row r="708" customFormat="false" ht="13" hidden="false" customHeight="false" outlineLevel="0" collapsed="false">
      <c r="A708" s="86" t="n">
        <v>49</v>
      </c>
      <c r="B708" s="86" t="s">
        <v>1231</v>
      </c>
      <c r="C708" s="86" t="n">
        <v>438</v>
      </c>
      <c r="D708" s="86" t="n">
        <v>2</v>
      </c>
      <c r="E708" s="86" t="s">
        <v>370</v>
      </c>
      <c r="F708" s="86" t="n">
        <v>7086</v>
      </c>
      <c r="G708" s="86" t="s">
        <v>1233</v>
      </c>
      <c r="H708" s="86" t="n">
        <v>1961</v>
      </c>
      <c r="I708" s="86" t="s">
        <v>860</v>
      </c>
      <c r="J708" s="88" t="n">
        <v>24.4308004988824</v>
      </c>
    </row>
    <row r="709" customFormat="false" ht="13" hidden="false" customHeight="false" outlineLevel="0" collapsed="false">
      <c r="A709" s="86" t="n">
        <v>50</v>
      </c>
      <c r="B709" s="86" t="s">
        <v>1235</v>
      </c>
      <c r="C709" s="86" t="n">
        <v>575</v>
      </c>
      <c r="D709" s="86" t="n">
        <v>1</v>
      </c>
      <c r="E709" s="86" t="s">
        <v>389</v>
      </c>
      <c r="F709" s="86" t="n">
        <v>1961</v>
      </c>
      <c r="G709" s="86" t="s">
        <v>860</v>
      </c>
      <c r="H709" s="86" t="n">
        <v>1509</v>
      </c>
      <c r="I709" s="86" t="s">
        <v>1238</v>
      </c>
      <c r="J709" s="88" t="n">
        <v>4.43746147738118</v>
      </c>
    </row>
    <row r="710" customFormat="false" ht="13" hidden="false" customHeight="false" outlineLevel="0" collapsed="false">
      <c r="A710" s="86" t="n">
        <v>50</v>
      </c>
      <c r="B710" s="86" t="s">
        <v>1235</v>
      </c>
      <c r="C710" s="86" t="n">
        <v>614</v>
      </c>
      <c r="D710" s="86" t="n">
        <v>2</v>
      </c>
      <c r="E710" s="86" t="s">
        <v>390</v>
      </c>
      <c r="F710" s="86" t="n">
        <v>5154</v>
      </c>
      <c r="G710" s="86" t="s">
        <v>1236</v>
      </c>
      <c r="H710" s="86" t="n">
        <v>1961</v>
      </c>
      <c r="I710" s="86" t="s">
        <v>860</v>
      </c>
      <c r="J710" s="88" t="n">
        <v>5.16757811767593</v>
      </c>
    </row>
    <row r="711" customFormat="false" ht="13" hidden="false" customHeight="false" outlineLevel="0" collapsed="false">
      <c r="A711" s="86" t="n">
        <v>50</v>
      </c>
      <c r="B711" s="86" t="s">
        <v>1235</v>
      </c>
      <c r="C711" s="86" t="n">
        <v>621</v>
      </c>
      <c r="D711" s="86" t="n">
        <v>2</v>
      </c>
      <c r="E711" s="86" t="s">
        <v>396</v>
      </c>
      <c r="F711" s="86" t="n">
        <v>7156</v>
      </c>
      <c r="G711" s="86" t="s">
        <v>1257</v>
      </c>
      <c r="H711" s="86" t="n">
        <v>1961</v>
      </c>
      <c r="I711" s="86" t="s">
        <v>860</v>
      </c>
      <c r="J711" s="88" t="n">
        <v>35.9272520447354</v>
      </c>
    </row>
    <row r="712" customFormat="false" ht="13" hidden="false" customHeight="false" outlineLevel="0" collapsed="false">
      <c r="A712" s="86" t="n">
        <v>72</v>
      </c>
      <c r="B712" s="86" t="s">
        <v>1239</v>
      </c>
      <c r="C712" s="86" t="n">
        <v>28</v>
      </c>
      <c r="D712" s="86" t="n">
        <v>0</v>
      </c>
      <c r="E712" s="86" t="s">
        <v>472</v>
      </c>
      <c r="F712" s="86" t="n">
        <v>4218</v>
      </c>
      <c r="G712" s="86" t="s">
        <v>1313</v>
      </c>
      <c r="H712" s="86" t="n">
        <v>4121</v>
      </c>
      <c r="I712" s="86" t="s">
        <v>914</v>
      </c>
      <c r="J712" s="88" t="n">
        <v>8.83979292854188</v>
      </c>
    </row>
    <row r="713" customFormat="false" ht="13" hidden="false" customHeight="false" outlineLevel="0" collapsed="false">
      <c r="A713" s="86" t="n">
        <v>72</v>
      </c>
      <c r="B713" s="86" t="s">
        <v>1239</v>
      </c>
      <c r="C713" s="86" t="n">
        <v>826</v>
      </c>
      <c r="D713" s="86" t="n">
        <v>0</v>
      </c>
      <c r="E713" s="86" t="s">
        <v>483</v>
      </c>
      <c r="F713" s="86" t="n">
        <v>4121</v>
      </c>
      <c r="G713" s="86" t="s">
        <v>914</v>
      </c>
      <c r="H713" s="86" t="n">
        <v>4211</v>
      </c>
      <c r="I713" s="86" t="s">
        <v>1365</v>
      </c>
      <c r="J713" s="88" t="n">
        <v>9.06882352078463</v>
      </c>
    </row>
    <row r="714" customFormat="false" ht="13" hidden="false" customHeight="false" outlineLevel="0" collapsed="false">
      <c r="A714" s="86" t="n">
        <v>72</v>
      </c>
      <c r="B714" s="86" t="s">
        <v>1239</v>
      </c>
      <c r="C714" s="86" t="n">
        <v>1032</v>
      </c>
      <c r="D714" s="86" t="n">
        <v>0</v>
      </c>
      <c r="E714" s="86" t="s">
        <v>486</v>
      </c>
      <c r="F714" s="86" t="n">
        <v>4121</v>
      </c>
      <c r="G714" s="86" t="s">
        <v>914</v>
      </c>
      <c r="H714" s="86" t="n">
        <v>4217</v>
      </c>
      <c r="I714" s="86" t="s">
        <v>1366</v>
      </c>
      <c r="J714" s="88" t="n">
        <v>11.2780920909277</v>
      </c>
    </row>
    <row r="715" customFormat="false" ht="13" hidden="false" customHeight="false" outlineLevel="0" collapsed="false">
      <c r="A715" s="86" t="n">
        <v>72</v>
      </c>
      <c r="B715" s="86" t="s">
        <v>1239</v>
      </c>
      <c r="C715" s="86" t="n">
        <v>65</v>
      </c>
      <c r="D715" s="86" t="n">
        <v>0</v>
      </c>
      <c r="E715" s="86" t="s">
        <v>477</v>
      </c>
      <c r="F715" s="86" t="n">
        <v>4121</v>
      </c>
      <c r="G715" s="86" t="s">
        <v>914</v>
      </c>
      <c r="H715" s="86" t="n">
        <v>4121</v>
      </c>
      <c r="I715" s="86" t="s">
        <v>914</v>
      </c>
      <c r="J715" s="88" t="n">
        <v>20.7368661265162</v>
      </c>
    </row>
    <row r="716" customFormat="false" ht="13" hidden="false" customHeight="false" outlineLevel="0" collapsed="false">
      <c r="A716" s="86" t="n">
        <v>73</v>
      </c>
      <c r="B716" s="86" t="s">
        <v>1310</v>
      </c>
      <c r="C716" s="86" t="n">
        <v>175</v>
      </c>
      <c r="D716" s="86" t="n">
        <v>1</v>
      </c>
      <c r="E716" s="86" t="s">
        <v>488</v>
      </c>
      <c r="F716" s="86" t="n">
        <v>9536</v>
      </c>
      <c r="G716" s="86" t="s">
        <v>1311</v>
      </c>
      <c r="H716" s="86" t="n">
        <v>4121</v>
      </c>
      <c r="I716" s="86" t="s">
        <v>914</v>
      </c>
      <c r="J716" s="88" t="n">
        <v>25.6973530609629</v>
      </c>
    </row>
    <row r="717" customFormat="false" ht="13" hidden="false" customHeight="false" outlineLevel="0" collapsed="false">
      <c r="A717" s="86" t="n">
        <v>16</v>
      </c>
      <c r="B717" s="86" t="s">
        <v>862</v>
      </c>
      <c r="C717" s="86" t="n">
        <v>241</v>
      </c>
      <c r="D717" s="86" t="n">
        <v>2</v>
      </c>
      <c r="E717" s="86" t="s">
        <v>1367</v>
      </c>
      <c r="F717" s="86" t="n">
        <v>1814</v>
      </c>
      <c r="G717" s="86" t="s">
        <v>864</v>
      </c>
      <c r="H717" s="86" t="n">
        <v>202</v>
      </c>
      <c r="I717" s="86" t="s">
        <v>1368</v>
      </c>
      <c r="J717" s="88" t="n">
        <v>42.880089699516</v>
      </c>
    </row>
    <row r="718" customFormat="false" ht="13" hidden="false" customHeight="false" outlineLevel="0" collapsed="false">
      <c r="A718" s="86" t="n">
        <v>16</v>
      </c>
      <c r="B718" s="86" t="s">
        <v>862</v>
      </c>
      <c r="C718" s="86" t="n">
        <v>841</v>
      </c>
      <c r="D718" s="86" t="n">
        <v>1</v>
      </c>
      <c r="E718" s="86" t="s">
        <v>1369</v>
      </c>
      <c r="F718" s="86" t="n">
        <v>1711</v>
      </c>
      <c r="G718" s="86" t="s">
        <v>880</v>
      </c>
      <c r="H718" s="86" t="n">
        <v>1814</v>
      </c>
      <c r="I718" s="86" t="s">
        <v>864</v>
      </c>
      <c r="J718" s="88" t="n">
        <v>20.690104474635</v>
      </c>
    </row>
    <row r="719" customFormat="false" ht="13" hidden="false" customHeight="false" outlineLevel="0" collapsed="false">
      <c r="A719" s="86" t="n">
        <v>16</v>
      </c>
      <c r="B719" s="86" t="s">
        <v>862</v>
      </c>
      <c r="C719" s="86" t="n">
        <v>899</v>
      </c>
      <c r="D719" s="86" t="n">
        <v>2</v>
      </c>
      <c r="E719" s="86" t="s">
        <v>131</v>
      </c>
      <c r="F719" s="86" t="n">
        <v>1814</v>
      </c>
      <c r="G719" s="86" t="s">
        <v>864</v>
      </c>
      <c r="H719" s="86" t="n">
        <v>1068</v>
      </c>
      <c r="I719" s="86" t="s">
        <v>865</v>
      </c>
      <c r="J719" s="88" t="n">
        <v>11.4257075786259</v>
      </c>
    </row>
    <row r="720" customFormat="false" ht="13" hidden="false" customHeight="false" outlineLevel="0" collapsed="false">
      <c r="A720" s="86" t="n">
        <v>17</v>
      </c>
      <c r="B720" s="86" t="s">
        <v>866</v>
      </c>
      <c r="C720" s="86" t="n">
        <v>911</v>
      </c>
      <c r="D720" s="86" t="n">
        <v>1</v>
      </c>
      <c r="E720" s="86" t="s">
        <v>142</v>
      </c>
      <c r="F720" s="86" t="n">
        <v>1880</v>
      </c>
      <c r="G720" s="86" t="s">
        <v>868</v>
      </c>
      <c r="H720" s="86" t="n">
        <v>1730</v>
      </c>
      <c r="I720" s="86" t="s">
        <v>899</v>
      </c>
      <c r="J720" s="88" t="n">
        <v>15.0653215754203</v>
      </c>
    </row>
    <row r="721" customFormat="false" ht="13" hidden="false" customHeight="false" outlineLevel="0" collapsed="false">
      <c r="A721" s="86" t="n">
        <v>17</v>
      </c>
      <c r="B721" s="86" t="s">
        <v>866</v>
      </c>
      <c r="C721" s="86" t="n">
        <v>964</v>
      </c>
      <c r="D721" s="86" t="n">
        <v>2</v>
      </c>
      <c r="E721" s="86" t="s">
        <v>144</v>
      </c>
      <c r="F721" s="86" t="n">
        <v>1880</v>
      </c>
      <c r="G721" s="86" t="s">
        <v>868</v>
      </c>
      <c r="H721" s="86" t="n">
        <v>358</v>
      </c>
      <c r="I721" s="86" t="s">
        <v>882</v>
      </c>
      <c r="J721" s="88" t="n">
        <v>16.7402800146026</v>
      </c>
    </row>
    <row r="722" customFormat="false" ht="13" hidden="false" customHeight="false" outlineLevel="0" collapsed="false">
      <c r="A722" s="86" t="n">
        <v>19</v>
      </c>
      <c r="B722" s="86" t="s">
        <v>872</v>
      </c>
      <c r="C722" s="86" t="n">
        <v>307</v>
      </c>
      <c r="D722" s="86" t="n">
        <v>2</v>
      </c>
      <c r="E722" s="86" t="s">
        <v>171</v>
      </c>
      <c r="F722" s="86" t="n">
        <v>1848</v>
      </c>
      <c r="G722" s="86" t="s">
        <v>1132</v>
      </c>
      <c r="H722" s="86" t="n">
        <v>852</v>
      </c>
      <c r="I722" s="86" t="s">
        <v>876</v>
      </c>
      <c r="J722" s="88" t="n">
        <v>4.47936552978366</v>
      </c>
    </row>
    <row r="723" customFormat="false" ht="13" hidden="false" customHeight="false" outlineLevel="0" collapsed="false">
      <c r="A723" s="86" t="n">
        <v>19</v>
      </c>
      <c r="B723" s="86" t="s">
        <v>872</v>
      </c>
      <c r="C723" s="86" t="n">
        <v>308</v>
      </c>
      <c r="D723" s="86" t="n">
        <v>1</v>
      </c>
      <c r="E723" s="86" t="s">
        <v>172</v>
      </c>
      <c r="F723" s="86" t="n">
        <v>718</v>
      </c>
      <c r="G723" s="86" t="s">
        <v>873</v>
      </c>
      <c r="H723" s="86" t="n">
        <v>1912</v>
      </c>
      <c r="I723" s="86" t="s">
        <v>1370</v>
      </c>
      <c r="J723" s="88" t="n">
        <v>1.46195057391292</v>
      </c>
    </row>
    <row r="724" customFormat="false" ht="13" hidden="false" customHeight="false" outlineLevel="0" collapsed="false">
      <c r="A724" s="86" t="n">
        <v>22</v>
      </c>
      <c r="B724" s="86" t="s">
        <v>877</v>
      </c>
      <c r="C724" s="86" t="n">
        <v>269</v>
      </c>
      <c r="D724" s="86" t="n">
        <v>0</v>
      </c>
      <c r="E724" s="86" t="s">
        <v>191</v>
      </c>
      <c r="F724" s="86" t="n">
        <v>797</v>
      </c>
      <c r="G724" s="86" t="s">
        <v>879</v>
      </c>
      <c r="H724" s="86" t="n">
        <v>779</v>
      </c>
      <c r="I724" s="86" t="s">
        <v>856</v>
      </c>
      <c r="J724" s="88" t="n">
        <v>18.1702063016309</v>
      </c>
    </row>
    <row r="725" customFormat="false" ht="13" hidden="false" customHeight="false" outlineLevel="0" collapsed="false">
      <c r="A725" s="86" t="n">
        <v>22</v>
      </c>
      <c r="B725" s="86" t="s">
        <v>877</v>
      </c>
      <c r="C725" s="86" t="n">
        <v>284</v>
      </c>
      <c r="D725" s="86" t="n">
        <v>0</v>
      </c>
      <c r="E725" s="86" t="s">
        <v>197</v>
      </c>
      <c r="F725" s="86" t="n">
        <v>779</v>
      </c>
      <c r="G725" s="86" t="s">
        <v>856</v>
      </c>
      <c r="H725" s="86" t="n">
        <v>798</v>
      </c>
      <c r="I725" s="86" t="s">
        <v>855</v>
      </c>
      <c r="J725" s="88" t="n">
        <v>22.8053826623316</v>
      </c>
    </row>
    <row r="726" customFormat="false" ht="13" hidden="false" customHeight="false" outlineLevel="0" collapsed="false">
      <c r="A726" s="86" t="n">
        <v>92</v>
      </c>
      <c r="B726" s="86" t="s">
        <v>1258</v>
      </c>
      <c r="C726" s="86" t="n">
        <v>833</v>
      </c>
      <c r="D726" s="86" t="n">
        <v>2</v>
      </c>
      <c r="E726" s="86" t="s">
        <v>631</v>
      </c>
      <c r="F726" s="86" t="n">
        <v>4054</v>
      </c>
      <c r="G726" s="86" t="s">
        <v>1259</v>
      </c>
      <c r="H726" s="86" t="n">
        <v>4053</v>
      </c>
      <c r="I726" s="86" t="s">
        <v>1334</v>
      </c>
      <c r="J726" s="88" t="n">
        <v>3.23618156618862</v>
      </c>
    </row>
    <row r="727" customFormat="false" ht="13" hidden="false" customHeight="false" outlineLevel="0" collapsed="false">
      <c r="A727" s="86" t="n">
        <v>93</v>
      </c>
      <c r="B727" s="86" t="s">
        <v>640</v>
      </c>
      <c r="C727" s="86" t="n">
        <v>75</v>
      </c>
      <c r="D727" s="86" t="n">
        <v>2</v>
      </c>
      <c r="E727" s="86" t="s">
        <v>635</v>
      </c>
      <c r="F727" s="86" t="n">
        <v>3007</v>
      </c>
      <c r="G727" s="86" t="s">
        <v>909</v>
      </c>
      <c r="H727" s="86" t="n">
        <v>4053</v>
      </c>
      <c r="I727" s="86" t="s">
        <v>1334</v>
      </c>
      <c r="J727" s="88" t="n">
        <v>20.3263579161424</v>
      </c>
    </row>
    <row r="728" customFormat="false" ht="13" hidden="false" customHeight="false" outlineLevel="0" collapsed="false">
      <c r="A728" s="86" t="n">
        <v>81</v>
      </c>
      <c r="B728" s="86" t="s">
        <v>1223</v>
      </c>
      <c r="C728" s="86" t="n">
        <v>165</v>
      </c>
      <c r="D728" s="86" t="n">
        <v>0</v>
      </c>
      <c r="E728" s="86" t="s">
        <v>569</v>
      </c>
      <c r="F728" s="86" t="n">
        <v>3092</v>
      </c>
      <c r="G728" s="86" t="s">
        <v>1139</v>
      </c>
      <c r="H728" s="86" t="n">
        <v>3091</v>
      </c>
      <c r="I728" s="86" t="s">
        <v>961</v>
      </c>
      <c r="J728" s="88" t="n">
        <v>15.7566590787563</v>
      </c>
    </row>
    <row r="729" customFormat="false" ht="13" hidden="false" customHeight="false" outlineLevel="0" collapsed="false">
      <c r="A729" s="86" t="n">
        <v>81</v>
      </c>
      <c r="B729" s="86" t="s">
        <v>1223</v>
      </c>
      <c r="C729" s="86" t="n">
        <v>457</v>
      </c>
      <c r="D729" s="86" t="n">
        <v>0</v>
      </c>
      <c r="E729" s="86" t="s">
        <v>1371</v>
      </c>
      <c r="F729" s="86" t="n">
        <v>3354</v>
      </c>
      <c r="G729" s="86" t="s">
        <v>1336</v>
      </c>
      <c r="H729" s="86" t="n">
        <v>3092</v>
      </c>
      <c r="I729" s="86" t="s">
        <v>1139</v>
      </c>
      <c r="J729" s="88" t="n">
        <v>6.05242843564767</v>
      </c>
    </row>
    <row r="730" customFormat="false" ht="13" hidden="false" customHeight="false" outlineLevel="0" collapsed="false">
      <c r="A730" s="86" t="n">
        <v>81</v>
      </c>
      <c r="B730" s="86" t="s">
        <v>1223</v>
      </c>
      <c r="C730" s="86" t="n">
        <v>458</v>
      </c>
      <c r="D730" s="86" t="n">
        <v>0</v>
      </c>
      <c r="E730" s="86" t="s">
        <v>1372</v>
      </c>
      <c r="F730" s="86" t="n">
        <v>3092</v>
      </c>
      <c r="G730" s="86" t="s">
        <v>1139</v>
      </c>
      <c r="H730" s="86" t="n">
        <v>3353</v>
      </c>
      <c r="I730" s="86" t="s">
        <v>1373</v>
      </c>
      <c r="J730" s="88" t="n">
        <v>5.78286924303808</v>
      </c>
    </row>
    <row r="731" customFormat="false" ht="13" hidden="false" customHeight="false" outlineLevel="0" collapsed="false">
      <c r="A731" s="86" t="n">
        <v>81</v>
      </c>
      <c r="B731" s="86" t="s">
        <v>1223</v>
      </c>
      <c r="C731" s="86" t="n">
        <v>690</v>
      </c>
      <c r="D731" s="86" t="n">
        <v>0</v>
      </c>
      <c r="E731" s="86" t="s">
        <v>1374</v>
      </c>
      <c r="F731" s="86" t="n">
        <v>3353</v>
      </c>
      <c r="G731" s="86" t="s">
        <v>1373</v>
      </c>
      <c r="H731" s="86" t="n">
        <v>3097</v>
      </c>
      <c r="I731" s="86" t="s">
        <v>997</v>
      </c>
      <c r="J731" s="88" t="n">
        <v>8.78337465557072</v>
      </c>
    </row>
    <row r="732" customFormat="false" ht="13" hidden="false" customHeight="false" outlineLevel="0" collapsed="false">
      <c r="A732" s="86" t="n">
        <v>83</v>
      </c>
      <c r="B732" s="86" t="s">
        <v>1326</v>
      </c>
      <c r="C732" s="86" t="n">
        <v>909</v>
      </c>
      <c r="D732" s="86" t="n">
        <v>1</v>
      </c>
      <c r="E732" s="86" t="s">
        <v>1375</v>
      </c>
      <c r="F732" s="86" t="n">
        <v>3097</v>
      </c>
      <c r="G732" s="86" t="s">
        <v>997</v>
      </c>
      <c r="H732" s="86" t="n">
        <v>3452</v>
      </c>
      <c r="I732" s="86" t="s">
        <v>1327</v>
      </c>
      <c r="J732" s="88" t="n">
        <v>7.18799338102202</v>
      </c>
    </row>
    <row r="733" customFormat="false" ht="13" hidden="false" customHeight="false" outlineLevel="0" collapsed="false">
      <c r="A733" s="86" t="s">
        <v>1226</v>
      </c>
      <c r="B733" s="86" t="s">
        <v>1227</v>
      </c>
      <c r="C733" s="86" t="n">
        <v>2072</v>
      </c>
      <c r="D733" s="86" t="n">
        <v>0</v>
      </c>
      <c r="E733" s="86" t="s">
        <v>1376</v>
      </c>
      <c r="F733" s="86" t="n">
        <v>552</v>
      </c>
      <c r="G733" s="86" t="s">
        <v>1229</v>
      </c>
      <c r="H733" s="86" t="n">
        <v>571</v>
      </c>
      <c r="I733" s="86" t="s">
        <v>1341</v>
      </c>
      <c r="J733" s="88" t="n">
        <v>9.64433993730247</v>
      </c>
    </row>
    <row r="734" customFormat="false" ht="13" hidden="false" customHeight="false" outlineLevel="0" collapsed="false">
      <c r="A734" s="86" t="s">
        <v>1226</v>
      </c>
      <c r="B734" s="86" t="s">
        <v>1227</v>
      </c>
      <c r="C734" s="86" t="n">
        <v>2082</v>
      </c>
      <c r="D734" s="86" t="n">
        <v>0</v>
      </c>
      <c r="E734" s="86" t="s">
        <v>1377</v>
      </c>
      <c r="F734" s="86" t="n">
        <v>552</v>
      </c>
      <c r="G734" s="86" t="s">
        <v>1229</v>
      </c>
      <c r="H734" s="86" t="n">
        <v>571</v>
      </c>
      <c r="I734" s="86" t="s">
        <v>1341</v>
      </c>
      <c r="J734" s="88" t="n">
        <v>9.57548152349146</v>
      </c>
    </row>
    <row r="735" customFormat="false" ht="13" hidden="false" customHeight="false" outlineLevel="0" collapsed="false">
      <c r="A735" s="86" t="s">
        <v>1226</v>
      </c>
      <c r="B735" s="86" t="s">
        <v>1227</v>
      </c>
      <c r="C735" s="86" t="n">
        <v>2077</v>
      </c>
      <c r="D735" s="86" t="n">
        <v>0</v>
      </c>
      <c r="E735" s="86" t="s">
        <v>1378</v>
      </c>
      <c r="F735" s="86" t="n">
        <v>571</v>
      </c>
      <c r="G735" s="86" t="s">
        <v>1341</v>
      </c>
      <c r="H735" s="86" t="n">
        <v>552</v>
      </c>
      <c r="I735" s="86" t="s">
        <v>1229</v>
      </c>
      <c r="J735" s="88" t="n">
        <v>6.21429737743712</v>
      </c>
    </row>
    <row r="736" customFormat="false" ht="13" hidden="false" customHeight="false" outlineLevel="0" collapsed="false">
      <c r="A736" s="86" t="n">
        <v>101</v>
      </c>
      <c r="B736" s="86" t="s">
        <v>1261</v>
      </c>
      <c r="C736" s="86" t="n">
        <v>1106</v>
      </c>
      <c r="D736" s="86" t="n">
        <v>0</v>
      </c>
      <c r="E736" s="86" t="s">
        <v>1379</v>
      </c>
      <c r="F736" s="86" t="n">
        <v>582</v>
      </c>
      <c r="G736" s="86" t="s">
        <v>1095</v>
      </c>
      <c r="H736" s="86" t="n">
        <v>583</v>
      </c>
      <c r="I736" s="86" t="s">
        <v>1096</v>
      </c>
      <c r="J736" s="88" t="n">
        <v>16.3566918714253</v>
      </c>
    </row>
    <row r="737" customFormat="false" ht="13" hidden="false" customHeight="false" outlineLevel="0" collapsed="false">
      <c r="A737" s="86" t="n">
        <v>101</v>
      </c>
      <c r="B737" s="86" t="s">
        <v>1261</v>
      </c>
      <c r="C737" s="86" t="n">
        <v>1035</v>
      </c>
      <c r="D737" s="86" t="n">
        <v>0</v>
      </c>
      <c r="E737" s="86" t="s">
        <v>1380</v>
      </c>
      <c r="F737" s="86" t="n">
        <v>9678</v>
      </c>
      <c r="G737" s="86" t="s">
        <v>1381</v>
      </c>
      <c r="H737" s="86" t="n">
        <v>9678</v>
      </c>
      <c r="I737" s="86" t="s">
        <v>1381</v>
      </c>
      <c r="J737" s="88" t="n">
        <v>22.0719612042903</v>
      </c>
    </row>
    <row r="738" customFormat="false" ht="13" hidden="false" customHeight="false" outlineLevel="0" collapsed="false">
      <c r="A738" s="86" t="n">
        <v>101</v>
      </c>
      <c r="B738" s="86" t="s">
        <v>1261</v>
      </c>
      <c r="C738" s="86" t="n">
        <v>1042</v>
      </c>
      <c r="D738" s="86" t="n">
        <v>0</v>
      </c>
      <c r="E738" s="86" t="s">
        <v>1382</v>
      </c>
      <c r="F738" s="86" t="n">
        <v>582</v>
      </c>
      <c r="G738" s="86" t="s">
        <v>1095</v>
      </c>
      <c r="H738" s="86" t="n">
        <v>583</v>
      </c>
      <c r="I738" s="86" t="s">
        <v>1096</v>
      </c>
      <c r="J738" s="88" t="n">
        <v>20.6128307169275</v>
      </c>
    </row>
    <row r="739" customFormat="false" ht="13" hidden="false" customHeight="false" outlineLevel="0" collapsed="false">
      <c r="A739" s="86" t="n">
        <v>101</v>
      </c>
      <c r="B739" s="86" t="s">
        <v>1261</v>
      </c>
      <c r="C739" s="86" t="n">
        <v>1053</v>
      </c>
      <c r="D739" s="86" t="n">
        <v>0</v>
      </c>
      <c r="E739" s="86" t="s">
        <v>1383</v>
      </c>
      <c r="F739" s="86" t="n">
        <v>582</v>
      </c>
      <c r="G739" s="86" t="s">
        <v>1095</v>
      </c>
      <c r="H739" s="86" t="n">
        <v>641</v>
      </c>
      <c r="I739" s="86" t="s">
        <v>1352</v>
      </c>
      <c r="J739" s="88" t="n">
        <v>18.6488887626255</v>
      </c>
    </row>
    <row r="740" customFormat="false" ht="13" hidden="false" customHeight="false" outlineLevel="0" collapsed="false">
      <c r="A740" s="86" t="n">
        <v>101</v>
      </c>
      <c r="B740" s="86" t="s">
        <v>1261</v>
      </c>
      <c r="C740" s="86" t="n">
        <v>1060</v>
      </c>
      <c r="D740" s="86" t="n">
        <v>0</v>
      </c>
      <c r="E740" s="86" t="s">
        <v>1384</v>
      </c>
      <c r="F740" s="86" t="n">
        <v>582</v>
      </c>
      <c r="G740" s="86" t="s">
        <v>1095</v>
      </c>
      <c r="H740" s="86" t="n">
        <v>641</v>
      </c>
      <c r="I740" s="86" t="s">
        <v>1352</v>
      </c>
      <c r="J740" s="88" t="n">
        <v>18.4585241767526</v>
      </c>
    </row>
    <row r="741" customFormat="false" ht="13" hidden="false" customHeight="false" outlineLevel="0" collapsed="false">
      <c r="A741" s="86" t="n">
        <v>61</v>
      </c>
      <c r="B741" s="86" t="s">
        <v>1269</v>
      </c>
      <c r="C741" s="86" t="n">
        <v>553</v>
      </c>
      <c r="D741" s="86" t="n">
        <v>1</v>
      </c>
      <c r="E741" s="86" t="s">
        <v>457</v>
      </c>
      <c r="F741" s="86" t="n">
        <v>9673</v>
      </c>
      <c r="G741" s="86" t="s">
        <v>1020</v>
      </c>
      <c r="H741" s="86" t="n">
        <v>9475</v>
      </c>
      <c r="I741" s="86" t="s">
        <v>1021</v>
      </c>
      <c r="J741" s="88" t="n">
        <v>11.8145145137272</v>
      </c>
    </row>
    <row r="742" customFormat="false" ht="13" hidden="false" customHeight="false" outlineLevel="0" collapsed="false">
      <c r="A742" s="86" t="n">
        <v>61</v>
      </c>
      <c r="B742" s="86" t="s">
        <v>1269</v>
      </c>
      <c r="C742" s="86" t="n">
        <v>772</v>
      </c>
      <c r="D742" s="86" t="n">
        <v>2</v>
      </c>
      <c r="E742" s="86" t="s">
        <v>458</v>
      </c>
      <c r="F742" s="86" t="n">
        <v>143</v>
      </c>
      <c r="G742" s="86" t="s">
        <v>863</v>
      </c>
      <c r="H742" s="86" t="n">
        <v>9673</v>
      </c>
      <c r="I742" s="86" t="s">
        <v>1020</v>
      </c>
      <c r="J742" s="88" t="n">
        <v>34.2403602965216</v>
      </c>
    </row>
    <row r="743" customFormat="false" ht="13" hidden="false" customHeight="false" outlineLevel="0" collapsed="false">
      <c r="A743" s="86" t="n">
        <v>61</v>
      </c>
      <c r="B743" s="86" t="s">
        <v>1269</v>
      </c>
      <c r="C743" s="86" t="n">
        <v>1088</v>
      </c>
      <c r="D743" s="86" t="n">
        <v>1</v>
      </c>
      <c r="E743" s="86" t="s">
        <v>467</v>
      </c>
      <c r="F743" s="86" t="n">
        <v>1606</v>
      </c>
      <c r="G743" s="86" t="s">
        <v>1196</v>
      </c>
      <c r="H743" s="86" t="n">
        <v>143</v>
      </c>
      <c r="I743" s="86" t="s">
        <v>863</v>
      </c>
      <c r="J743" s="88" t="n">
        <v>29.3871444785078</v>
      </c>
    </row>
    <row r="744" customFormat="false" ht="13" hidden="false" customHeight="false" outlineLevel="0" collapsed="false">
      <c r="A744" s="86" t="n">
        <v>70</v>
      </c>
      <c r="B744" s="86" t="s">
        <v>1385</v>
      </c>
      <c r="C744" s="86" t="n">
        <v>885</v>
      </c>
      <c r="D744" s="86" t="n">
        <v>0</v>
      </c>
      <c r="E744" s="86" t="s">
        <v>471</v>
      </c>
      <c r="F744" s="86" t="n">
        <v>4121</v>
      </c>
      <c r="G744" s="86" t="s">
        <v>914</v>
      </c>
      <c r="H744" s="86" t="n">
        <v>9660</v>
      </c>
      <c r="I744" s="86" t="s">
        <v>1386</v>
      </c>
      <c r="J744" s="88" t="n">
        <v>3.76083549616034</v>
      </c>
    </row>
    <row r="745" customFormat="false" ht="13" hidden="false" customHeight="false" outlineLevel="0" collapsed="false">
      <c r="A745" s="86" t="n">
        <v>75</v>
      </c>
      <c r="B745" s="86" t="s">
        <v>1272</v>
      </c>
      <c r="C745" s="86" t="n">
        <v>43</v>
      </c>
      <c r="D745" s="86" t="n">
        <v>0</v>
      </c>
      <c r="E745" s="86" t="s">
        <v>493</v>
      </c>
      <c r="F745" s="86" t="n">
        <v>4121</v>
      </c>
      <c r="G745" s="86" t="s">
        <v>914</v>
      </c>
      <c r="H745" s="86" t="n">
        <v>4190</v>
      </c>
      <c r="I745" s="86" t="s">
        <v>1387</v>
      </c>
      <c r="J745" s="88" t="n">
        <v>23.7673293264658</v>
      </c>
    </row>
    <row r="746" customFormat="false" ht="13" hidden="false" customHeight="false" outlineLevel="0" collapsed="false">
      <c r="A746" s="86" t="n">
        <v>81</v>
      </c>
      <c r="B746" s="86" t="s">
        <v>1223</v>
      </c>
      <c r="C746" s="86" t="n">
        <v>294</v>
      </c>
      <c r="D746" s="86" t="n">
        <v>0</v>
      </c>
      <c r="E746" s="86" t="s">
        <v>1388</v>
      </c>
      <c r="F746" s="86" t="n">
        <v>3092</v>
      </c>
      <c r="G746" s="86" t="s">
        <v>1139</v>
      </c>
      <c r="H746" s="86" t="n">
        <v>3092</v>
      </c>
      <c r="I746" s="86" t="s">
        <v>1139</v>
      </c>
      <c r="J746" s="88" t="n">
        <v>20.9172367879716</v>
      </c>
    </row>
    <row r="747" customFormat="false" ht="13" hidden="false" customHeight="false" outlineLevel="0" collapsed="false">
      <c r="A747" s="86" t="n">
        <v>81</v>
      </c>
      <c r="B747" s="86" t="s">
        <v>1223</v>
      </c>
      <c r="C747" s="86" t="n">
        <v>482</v>
      </c>
      <c r="D747" s="86" t="n">
        <v>0</v>
      </c>
      <c r="E747" s="86" t="s">
        <v>572</v>
      </c>
      <c r="F747" s="86" t="n">
        <v>3092</v>
      </c>
      <c r="G747" s="86" t="s">
        <v>1139</v>
      </c>
      <c r="H747" s="86" t="n">
        <v>3092</v>
      </c>
      <c r="I747" s="86" t="s">
        <v>1139</v>
      </c>
      <c r="J747" s="88" t="n">
        <v>12.6652079709561</v>
      </c>
    </row>
    <row r="748" customFormat="false" ht="13" hidden="false" customHeight="false" outlineLevel="0" collapsed="false">
      <c r="A748" s="86" t="n">
        <v>81</v>
      </c>
      <c r="B748" s="86" t="s">
        <v>1223</v>
      </c>
      <c r="C748" s="86" t="n">
        <v>687</v>
      </c>
      <c r="D748" s="86" t="n">
        <v>0</v>
      </c>
      <c r="E748" s="86" t="s">
        <v>574</v>
      </c>
      <c r="F748" s="86" t="n">
        <v>3092</v>
      </c>
      <c r="G748" s="86" t="s">
        <v>1139</v>
      </c>
      <c r="H748" s="86" t="n">
        <v>3092</v>
      </c>
      <c r="I748" s="86" t="s">
        <v>1139</v>
      </c>
      <c r="J748" s="88" t="n">
        <v>15.6953435520201</v>
      </c>
    </row>
    <row r="749" customFormat="false" ht="13" hidden="false" customHeight="false" outlineLevel="0" collapsed="false">
      <c r="A749" s="86" t="n">
        <v>83</v>
      </c>
      <c r="B749" s="86" t="s">
        <v>1326</v>
      </c>
      <c r="C749" s="86" t="n">
        <v>166</v>
      </c>
      <c r="D749" s="86" t="n">
        <v>1</v>
      </c>
      <c r="E749" s="86" t="s">
        <v>584</v>
      </c>
      <c r="F749" s="86" t="n">
        <v>3091</v>
      </c>
      <c r="G749" s="86" t="s">
        <v>961</v>
      </c>
      <c r="H749" s="86" t="n">
        <v>3452</v>
      </c>
      <c r="I749" s="86" t="s">
        <v>1327</v>
      </c>
      <c r="J749" s="88" t="n">
        <v>9.25602930867474</v>
      </c>
    </row>
    <row r="750" customFormat="false" ht="13" hidden="false" customHeight="false" outlineLevel="0" collapsed="false">
      <c r="A750" s="86" t="s">
        <v>1226</v>
      </c>
      <c r="B750" s="86" t="s">
        <v>1227</v>
      </c>
      <c r="C750" s="86" t="n">
        <v>2068</v>
      </c>
      <c r="D750" s="86" t="n">
        <v>0</v>
      </c>
      <c r="E750" s="86" t="s">
        <v>1389</v>
      </c>
      <c r="F750" s="86" t="n">
        <v>563</v>
      </c>
      <c r="G750" s="86" t="s">
        <v>1338</v>
      </c>
      <c r="H750" s="86" t="n">
        <v>569</v>
      </c>
      <c r="I750" s="86" t="s">
        <v>1343</v>
      </c>
      <c r="J750" s="88" t="n">
        <v>9.96427554285816</v>
      </c>
    </row>
    <row r="751" customFormat="false" ht="13" hidden="false" customHeight="false" outlineLevel="0" collapsed="false">
      <c r="A751" s="86" t="s">
        <v>1226</v>
      </c>
      <c r="B751" s="86" t="s">
        <v>1227</v>
      </c>
      <c r="C751" s="86" t="n">
        <v>2074</v>
      </c>
      <c r="D751" s="86" t="n">
        <v>0</v>
      </c>
      <c r="E751" s="86" t="s">
        <v>1390</v>
      </c>
      <c r="F751" s="86" t="n">
        <v>552</v>
      </c>
      <c r="G751" s="86" t="s">
        <v>1229</v>
      </c>
      <c r="H751" s="86" t="n">
        <v>571</v>
      </c>
      <c r="I751" s="86" t="s">
        <v>1341</v>
      </c>
      <c r="J751" s="88" t="n">
        <v>8.17017673820597</v>
      </c>
    </row>
    <row r="752" customFormat="false" ht="13" hidden="false" customHeight="false" outlineLevel="0" collapsed="false">
      <c r="A752" s="86" t="s">
        <v>1226</v>
      </c>
      <c r="B752" s="86" t="s">
        <v>1227</v>
      </c>
      <c r="C752" s="86" t="n">
        <v>2084</v>
      </c>
      <c r="D752" s="86" t="n">
        <v>0</v>
      </c>
      <c r="E752" s="86" t="s">
        <v>1391</v>
      </c>
      <c r="F752" s="86" t="n">
        <v>552</v>
      </c>
      <c r="G752" s="86" t="s">
        <v>1229</v>
      </c>
      <c r="H752" s="86" t="n">
        <v>571</v>
      </c>
      <c r="I752" s="86" t="s">
        <v>1341</v>
      </c>
      <c r="J752" s="88" t="n">
        <v>5.48831832439496</v>
      </c>
    </row>
    <row r="753" customFormat="false" ht="13" hidden="false" customHeight="false" outlineLevel="0" collapsed="false">
      <c r="A753" s="86" t="n">
        <v>92</v>
      </c>
      <c r="B753" s="86" t="s">
        <v>1258</v>
      </c>
      <c r="C753" s="86" t="n">
        <v>3015</v>
      </c>
      <c r="D753" s="86" t="n">
        <v>1</v>
      </c>
      <c r="E753" s="86" t="s">
        <v>632</v>
      </c>
      <c r="F753" s="86" t="n">
        <v>4069</v>
      </c>
      <c r="G753" s="86" t="s">
        <v>1335</v>
      </c>
      <c r="H753" s="86" t="n">
        <v>4053</v>
      </c>
      <c r="I753" s="86" t="s">
        <v>1334</v>
      </c>
      <c r="J753" s="88" t="n">
        <v>11.4046505185785</v>
      </c>
    </row>
    <row r="754" customFormat="false" ht="13" hidden="false" customHeight="false" outlineLevel="0" collapsed="false">
      <c r="A754" s="86" t="n">
        <v>92</v>
      </c>
      <c r="B754" s="86" t="s">
        <v>1258</v>
      </c>
      <c r="C754" s="86" t="n">
        <v>3016</v>
      </c>
      <c r="D754" s="86" t="n">
        <v>2</v>
      </c>
      <c r="E754" s="86" t="s">
        <v>634</v>
      </c>
      <c r="F754" s="86" t="n">
        <v>4053</v>
      </c>
      <c r="G754" s="86" t="s">
        <v>1334</v>
      </c>
      <c r="H754" s="86" t="n">
        <v>4069</v>
      </c>
      <c r="I754" s="86" t="s">
        <v>1335</v>
      </c>
      <c r="J754" s="88" t="n">
        <v>11.393377854533</v>
      </c>
    </row>
    <row r="755" customFormat="false" ht="13" hidden="false" customHeight="false" outlineLevel="0" collapsed="false">
      <c r="A755" s="86" t="n">
        <v>93</v>
      </c>
      <c r="B755" s="86" t="s">
        <v>640</v>
      </c>
      <c r="C755" s="86" t="n">
        <v>197</v>
      </c>
      <c r="D755" s="86" t="n">
        <v>2</v>
      </c>
      <c r="E755" s="86" t="s">
        <v>642</v>
      </c>
      <c r="F755" s="86" t="n">
        <v>4053</v>
      </c>
      <c r="G755" s="86" t="s">
        <v>1334</v>
      </c>
      <c r="H755" s="86" t="n">
        <v>9405</v>
      </c>
      <c r="I755" s="86" t="s">
        <v>1260</v>
      </c>
      <c r="J755" s="88" t="n">
        <v>5.39585250182921</v>
      </c>
    </row>
    <row r="756" customFormat="false" ht="13" hidden="false" customHeight="false" outlineLevel="0" collapsed="false">
      <c r="A756" s="86" t="n">
        <v>49</v>
      </c>
      <c r="B756" s="86" t="s">
        <v>1231</v>
      </c>
      <c r="C756" s="86" t="n">
        <v>519</v>
      </c>
      <c r="D756" s="86" t="n">
        <v>2</v>
      </c>
      <c r="E756" s="86" t="s">
        <v>373</v>
      </c>
      <c r="F756" s="86" t="n">
        <v>9103</v>
      </c>
      <c r="G756" s="86" t="s">
        <v>1256</v>
      </c>
      <c r="H756" s="86" t="n">
        <v>1961</v>
      </c>
      <c r="I756" s="86" t="s">
        <v>860</v>
      </c>
      <c r="J756" s="88" t="n">
        <v>32.0650395986223</v>
      </c>
    </row>
    <row r="757" customFormat="false" ht="13" hidden="false" customHeight="false" outlineLevel="0" collapsed="false">
      <c r="A757" s="86" t="n">
        <v>50</v>
      </c>
      <c r="B757" s="86" t="s">
        <v>1235</v>
      </c>
      <c r="C757" s="86" t="n">
        <v>618</v>
      </c>
      <c r="D757" s="86" t="n">
        <v>2</v>
      </c>
      <c r="E757" s="86" t="s">
        <v>393</v>
      </c>
      <c r="F757" s="86" t="n">
        <v>7156</v>
      </c>
      <c r="G757" s="86" t="s">
        <v>1257</v>
      </c>
      <c r="H757" s="86" t="n">
        <v>1961</v>
      </c>
      <c r="I757" s="86" t="s">
        <v>860</v>
      </c>
      <c r="J757" s="88" t="n">
        <v>32.6364056957983</v>
      </c>
    </row>
    <row r="758" customFormat="false" ht="13" hidden="false" customHeight="false" outlineLevel="0" collapsed="false">
      <c r="A758" s="86" t="n">
        <v>72</v>
      </c>
      <c r="B758" s="86" t="s">
        <v>1239</v>
      </c>
      <c r="C758" s="86" t="n">
        <v>40</v>
      </c>
      <c r="D758" s="86" t="n">
        <v>0</v>
      </c>
      <c r="E758" s="86" t="s">
        <v>473</v>
      </c>
      <c r="F758" s="86" t="n">
        <v>4121</v>
      </c>
      <c r="G758" s="86" t="s">
        <v>914</v>
      </c>
      <c r="H758" s="86" t="n">
        <v>4121</v>
      </c>
      <c r="I758" s="86" t="s">
        <v>914</v>
      </c>
      <c r="J758" s="88" t="n">
        <v>20.8496516699991</v>
      </c>
    </row>
    <row r="759" customFormat="false" ht="13" hidden="false" customHeight="false" outlineLevel="0" collapsed="false">
      <c r="A759" s="86" t="n">
        <v>72</v>
      </c>
      <c r="B759" s="86" t="s">
        <v>1239</v>
      </c>
      <c r="C759" s="86" t="n">
        <v>52</v>
      </c>
      <c r="D759" s="86" t="n">
        <v>0</v>
      </c>
      <c r="E759" s="86" t="s">
        <v>474</v>
      </c>
      <c r="F759" s="86" t="n">
        <v>4121</v>
      </c>
      <c r="G759" s="86" t="s">
        <v>914</v>
      </c>
      <c r="H759" s="86" t="n">
        <v>4121</v>
      </c>
      <c r="I759" s="86" t="s">
        <v>914</v>
      </c>
      <c r="J759" s="88" t="n">
        <v>20.4881114724931</v>
      </c>
    </row>
    <row r="760" customFormat="false" ht="13" hidden="false" customHeight="false" outlineLevel="0" collapsed="false">
      <c r="A760" s="86" t="n">
        <v>72</v>
      </c>
      <c r="B760" s="86" t="s">
        <v>1239</v>
      </c>
      <c r="C760" s="86" t="n">
        <v>69</v>
      </c>
      <c r="D760" s="86" t="n">
        <v>0</v>
      </c>
      <c r="E760" s="86" t="s">
        <v>479</v>
      </c>
      <c r="F760" s="86" t="n">
        <v>4121</v>
      </c>
      <c r="G760" s="86" t="s">
        <v>914</v>
      </c>
      <c r="H760" s="86" t="n">
        <v>4121</v>
      </c>
      <c r="I760" s="86" t="s">
        <v>914</v>
      </c>
      <c r="J760" s="88" t="n">
        <v>18.6422799793623</v>
      </c>
    </row>
    <row r="761" customFormat="false" ht="13" hidden="false" customHeight="false" outlineLevel="0" collapsed="false">
      <c r="A761" s="86" t="s">
        <v>709</v>
      </c>
      <c r="B761" s="86" t="s">
        <v>1267</v>
      </c>
      <c r="C761" s="86" t="n">
        <v>576</v>
      </c>
      <c r="D761" s="86" t="n">
        <v>1</v>
      </c>
      <c r="E761" s="86" t="s">
        <v>713</v>
      </c>
      <c r="F761" s="86" t="n">
        <v>1023</v>
      </c>
      <c r="G761" s="86" t="s">
        <v>1357</v>
      </c>
      <c r="H761" s="86" t="n">
        <v>1608</v>
      </c>
      <c r="I761" s="86" t="s">
        <v>1186</v>
      </c>
      <c r="J761" s="88" t="n">
        <v>17.8930552939493</v>
      </c>
    </row>
    <row r="762" customFormat="false" ht="13" hidden="false" customHeight="false" outlineLevel="0" collapsed="false">
      <c r="A762" s="86" t="n">
        <v>61</v>
      </c>
      <c r="B762" s="86" t="s">
        <v>1269</v>
      </c>
      <c r="C762" s="86" t="n">
        <v>701</v>
      </c>
      <c r="D762" s="86" t="n">
        <v>1</v>
      </c>
      <c r="E762" s="86" t="s">
        <v>1392</v>
      </c>
      <c r="F762" s="86" t="n">
        <v>9673</v>
      </c>
      <c r="G762" s="86" t="s">
        <v>1020</v>
      </c>
      <c r="H762" s="86" t="n">
        <v>143</v>
      </c>
      <c r="I762" s="86" t="s">
        <v>863</v>
      </c>
      <c r="J762" s="88" t="n">
        <v>26.9842112565463</v>
      </c>
    </row>
    <row r="763" customFormat="false" ht="13" hidden="false" customHeight="false" outlineLevel="0" collapsed="false">
      <c r="A763" s="86" t="n">
        <v>75</v>
      </c>
      <c r="B763" s="86" t="s">
        <v>1272</v>
      </c>
      <c r="C763" s="86" t="n">
        <v>202</v>
      </c>
      <c r="D763" s="86" t="n">
        <v>0</v>
      </c>
      <c r="E763" s="86" t="s">
        <v>506</v>
      </c>
      <c r="F763" s="86" t="n">
        <v>4190</v>
      </c>
      <c r="G763" s="86" t="s">
        <v>1387</v>
      </c>
      <c r="H763" s="86" t="n">
        <v>4148</v>
      </c>
      <c r="I763" s="86" t="s">
        <v>1157</v>
      </c>
      <c r="J763" s="88" t="n">
        <v>15.157763400838</v>
      </c>
    </row>
    <row r="764" customFormat="false" ht="13" hidden="false" customHeight="false" outlineLevel="0" collapsed="false">
      <c r="A764" s="86" t="n">
        <v>77</v>
      </c>
      <c r="B764" s="86" t="s">
        <v>1274</v>
      </c>
      <c r="C764" s="86" t="n">
        <v>62</v>
      </c>
      <c r="D764" s="86" t="n">
        <v>1</v>
      </c>
      <c r="E764" s="86" t="s">
        <v>520</v>
      </c>
      <c r="F764" s="86" t="n">
        <v>4121</v>
      </c>
      <c r="G764" s="86" t="s">
        <v>914</v>
      </c>
      <c r="H764" s="86" t="n">
        <v>4236</v>
      </c>
      <c r="I764" s="86" t="s">
        <v>1275</v>
      </c>
      <c r="J764" s="88" t="n">
        <v>17.8707092837035</v>
      </c>
    </row>
    <row r="765" customFormat="false" ht="13" hidden="false" customHeight="false" outlineLevel="0" collapsed="false">
      <c r="A765" s="86" t="n">
        <v>77</v>
      </c>
      <c r="B765" s="86" t="s">
        <v>1274</v>
      </c>
      <c r="C765" s="86" t="n">
        <v>100</v>
      </c>
      <c r="D765" s="86" t="n">
        <v>2</v>
      </c>
      <c r="E765" s="86" t="s">
        <v>530</v>
      </c>
      <c r="F765" s="86" t="n">
        <v>4236</v>
      </c>
      <c r="G765" s="86" t="s">
        <v>1275</v>
      </c>
      <c r="H765" s="86" t="n">
        <v>4215</v>
      </c>
      <c r="I765" s="86" t="s">
        <v>1084</v>
      </c>
      <c r="J765" s="88" t="n">
        <v>9.13282384213189</v>
      </c>
    </row>
    <row r="766" customFormat="false" ht="13" hidden="false" customHeight="false" outlineLevel="0" collapsed="false">
      <c r="A766" s="86" t="n">
        <v>77</v>
      </c>
      <c r="B766" s="86" t="s">
        <v>1274</v>
      </c>
      <c r="C766" s="86" t="n">
        <v>101</v>
      </c>
      <c r="D766" s="86" t="n">
        <v>2</v>
      </c>
      <c r="E766" s="86" t="s">
        <v>531</v>
      </c>
      <c r="F766" s="86" t="n">
        <v>4236</v>
      </c>
      <c r="G766" s="86" t="s">
        <v>1275</v>
      </c>
      <c r="H766" s="86" t="n">
        <v>4206</v>
      </c>
      <c r="I766" s="86" t="s">
        <v>1215</v>
      </c>
      <c r="J766" s="88" t="n">
        <v>12.5477439488203</v>
      </c>
    </row>
    <row r="767" customFormat="false" ht="13" hidden="false" customHeight="false" outlineLevel="0" collapsed="false">
      <c r="A767" s="86" t="n">
        <v>77</v>
      </c>
      <c r="B767" s="86" t="s">
        <v>1274</v>
      </c>
      <c r="C767" s="86" t="n">
        <v>379</v>
      </c>
      <c r="D767" s="86" t="n">
        <v>2</v>
      </c>
      <c r="E767" s="86" t="s">
        <v>1393</v>
      </c>
      <c r="F767" s="86" t="n">
        <v>4241</v>
      </c>
      <c r="G767" s="86" t="s">
        <v>1276</v>
      </c>
      <c r="H767" s="86" t="n">
        <v>4121</v>
      </c>
      <c r="I767" s="86" t="s">
        <v>914</v>
      </c>
      <c r="J767" s="88" t="n">
        <v>23.8802780002178</v>
      </c>
    </row>
    <row r="768" customFormat="false" ht="13" hidden="false" customHeight="false" outlineLevel="0" collapsed="false">
      <c r="A768" s="86" t="n">
        <v>77</v>
      </c>
      <c r="B768" s="86" t="s">
        <v>1274</v>
      </c>
      <c r="C768" s="86" t="n">
        <v>463</v>
      </c>
      <c r="D768" s="86" t="n">
        <v>2</v>
      </c>
      <c r="E768" s="86" t="s">
        <v>537</v>
      </c>
      <c r="F768" s="86" t="n">
        <v>4252</v>
      </c>
      <c r="G768" s="86" t="s">
        <v>1205</v>
      </c>
      <c r="H768" s="86" t="n">
        <v>4212</v>
      </c>
      <c r="I768" s="86" t="s">
        <v>1206</v>
      </c>
      <c r="J768" s="88" t="n">
        <v>5.91528663868752</v>
      </c>
    </row>
    <row r="769" customFormat="false" ht="13" hidden="false" customHeight="false" outlineLevel="0" collapsed="false">
      <c r="A769" s="86" t="n">
        <v>80</v>
      </c>
      <c r="B769" s="86" t="s">
        <v>1297</v>
      </c>
      <c r="C769" s="86" t="n">
        <v>155</v>
      </c>
      <c r="D769" s="86" t="n">
        <v>1</v>
      </c>
      <c r="E769" s="86" t="s">
        <v>1394</v>
      </c>
      <c r="F769" s="86" t="n">
        <v>3092</v>
      </c>
      <c r="G769" s="86" t="s">
        <v>1139</v>
      </c>
      <c r="H769" s="86" t="n">
        <v>3383</v>
      </c>
      <c r="I769" s="86" t="s">
        <v>1298</v>
      </c>
      <c r="J769" s="88" t="n">
        <v>19.627249832186</v>
      </c>
    </row>
    <row r="770" customFormat="false" ht="13" hidden="false" customHeight="false" outlineLevel="0" collapsed="false">
      <c r="A770" s="86" t="n">
        <v>80</v>
      </c>
      <c r="B770" s="86" t="s">
        <v>1297</v>
      </c>
      <c r="C770" s="86" t="n">
        <v>213</v>
      </c>
      <c r="D770" s="86" t="n">
        <v>1</v>
      </c>
      <c r="E770" s="86" t="s">
        <v>548</v>
      </c>
      <c r="F770" s="86" t="n">
        <v>237</v>
      </c>
      <c r="G770" s="86" t="s">
        <v>918</v>
      </c>
      <c r="H770" s="86" t="n">
        <v>3383</v>
      </c>
      <c r="I770" s="86" t="s">
        <v>1298</v>
      </c>
      <c r="J770" s="88" t="n">
        <v>23.4635568299954</v>
      </c>
    </row>
    <row r="771" customFormat="false" ht="13" hidden="false" customHeight="false" outlineLevel="0" collapsed="false">
      <c r="A771" s="86" t="n">
        <v>80</v>
      </c>
      <c r="B771" s="86" t="s">
        <v>1297</v>
      </c>
      <c r="C771" s="86" t="n">
        <v>365</v>
      </c>
      <c r="D771" s="86" t="n">
        <v>1</v>
      </c>
      <c r="E771" s="86" t="s">
        <v>1395</v>
      </c>
      <c r="F771" s="86" t="n">
        <v>3092</v>
      </c>
      <c r="G771" s="86" t="s">
        <v>1139</v>
      </c>
      <c r="H771" s="86" t="n">
        <v>3355</v>
      </c>
      <c r="I771" s="86" t="s">
        <v>1396</v>
      </c>
      <c r="J771" s="88" t="n">
        <v>11.4825409501228</v>
      </c>
    </row>
    <row r="772" customFormat="false" ht="13" hidden="false" customHeight="false" outlineLevel="0" collapsed="false">
      <c r="A772" s="86" t="n">
        <v>80</v>
      </c>
      <c r="B772" s="86" t="s">
        <v>1297</v>
      </c>
      <c r="C772" s="86" t="n">
        <v>830</v>
      </c>
      <c r="D772" s="86" t="n">
        <v>1</v>
      </c>
      <c r="E772" s="86" t="s">
        <v>557</v>
      </c>
      <c r="F772" s="86" t="n">
        <v>3340</v>
      </c>
      <c r="G772" s="86" t="s">
        <v>1397</v>
      </c>
      <c r="H772" s="86" t="n">
        <v>3383</v>
      </c>
      <c r="I772" s="86" t="s">
        <v>1298</v>
      </c>
      <c r="J772" s="88" t="n">
        <v>10.1444902072596</v>
      </c>
    </row>
    <row r="773" customFormat="false" ht="13" hidden="false" customHeight="false" outlineLevel="0" collapsed="false">
      <c r="A773" s="86" t="n">
        <v>75</v>
      </c>
      <c r="B773" s="86" t="s">
        <v>1272</v>
      </c>
      <c r="C773" s="86" t="n">
        <v>61</v>
      </c>
      <c r="D773" s="86" t="n">
        <v>0</v>
      </c>
      <c r="E773" s="86" t="s">
        <v>497</v>
      </c>
      <c r="F773" s="86" t="n">
        <v>4121</v>
      </c>
      <c r="G773" s="86" t="s">
        <v>914</v>
      </c>
      <c r="H773" s="86" t="n">
        <v>4115</v>
      </c>
      <c r="I773" s="86" t="s">
        <v>1273</v>
      </c>
      <c r="J773" s="88" t="n">
        <v>38.5996239738981</v>
      </c>
    </row>
    <row r="774" customFormat="false" ht="13" hidden="false" customHeight="false" outlineLevel="0" collapsed="false">
      <c r="A774" s="86" t="n">
        <v>75</v>
      </c>
      <c r="B774" s="86" t="s">
        <v>1272</v>
      </c>
      <c r="C774" s="86" t="n">
        <v>115</v>
      </c>
      <c r="D774" s="86" t="n">
        <v>0</v>
      </c>
      <c r="E774" s="86" t="s">
        <v>502</v>
      </c>
      <c r="F774" s="86" t="n">
        <v>4149</v>
      </c>
      <c r="G774" s="86" t="s">
        <v>1155</v>
      </c>
      <c r="H774" s="86" t="n">
        <v>4190</v>
      </c>
      <c r="I774" s="86" t="s">
        <v>1387</v>
      </c>
      <c r="J774" s="88" t="n">
        <v>15.2809447243916</v>
      </c>
    </row>
    <row r="775" customFormat="false" ht="13" hidden="false" customHeight="false" outlineLevel="0" collapsed="false">
      <c r="A775" s="86" t="n">
        <v>75</v>
      </c>
      <c r="B775" s="86" t="s">
        <v>1272</v>
      </c>
      <c r="C775" s="86" t="n">
        <v>456</v>
      </c>
      <c r="D775" s="86" t="n">
        <v>0</v>
      </c>
      <c r="E775" s="86" t="s">
        <v>1398</v>
      </c>
      <c r="F775" s="86" t="n">
        <v>4121</v>
      </c>
      <c r="G775" s="86" t="s">
        <v>914</v>
      </c>
      <c r="H775" s="86" t="n">
        <v>4183</v>
      </c>
      <c r="I775" s="86" t="s">
        <v>1399</v>
      </c>
      <c r="J775" s="88" t="n">
        <v>16.3405824990081</v>
      </c>
    </row>
    <row r="776" customFormat="false" ht="13" hidden="false" customHeight="false" outlineLevel="0" collapsed="false">
      <c r="A776" s="86" t="n">
        <v>75</v>
      </c>
      <c r="B776" s="86" t="s">
        <v>1272</v>
      </c>
      <c r="C776" s="86" t="n">
        <v>827</v>
      </c>
      <c r="D776" s="86" t="n">
        <v>0</v>
      </c>
      <c r="E776" s="86" t="s">
        <v>509</v>
      </c>
      <c r="F776" s="86" t="n">
        <v>4121</v>
      </c>
      <c r="G776" s="86" t="s">
        <v>914</v>
      </c>
      <c r="H776" s="86" t="n">
        <v>4183</v>
      </c>
      <c r="I776" s="86" t="s">
        <v>1399</v>
      </c>
      <c r="J776" s="88" t="n">
        <v>17.2008073609238</v>
      </c>
    </row>
    <row r="777" customFormat="false" ht="13" hidden="false" customHeight="false" outlineLevel="0" collapsed="false">
      <c r="A777" s="86" t="n">
        <v>75</v>
      </c>
      <c r="B777" s="86" t="s">
        <v>1272</v>
      </c>
      <c r="C777" s="86" t="n">
        <v>831</v>
      </c>
      <c r="D777" s="86" t="n">
        <v>0</v>
      </c>
      <c r="E777" s="86" t="s">
        <v>510</v>
      </c>
      <c r="F777" s="86" t="n">
        <v>4149</v>
      </c>
      <c r="G777" s="86" t="s">
        <v>1155</v>
      </c>
      <c r="H777" s="86" t="n">
        <v>4183</v>
      </c>
      <c r="I777" s="86" t="s">
        <v>1399</v>
      </c>
      <c r="J777" s="88" t="n">
        <v>7.43419789693386</v>
      </c>
    </row>
    <row r="778" customFormat="false" ht="13" hidden="false" customHeight="false" outlineLevel="0" collapsed="false">
      <c r="A778" s="86" t="n">
        <v>75</v>
      </c>
      <c r="B778" s="86" t="s">
        <v>1272</v>
      </c>
      <c r="C778" s="86" t="n">
        <v>836</v>
      </c>
      <c r="D778" s="86" t="n">
        <v>0</v>
      </c>
      <c r="E778" s="86" t="s">
        <v>512</v>
      </c>
      <c r="F778" s="86" t="n">
        <v>4183</v>
      </c>
      <c r="G778" s="86" t="s">
        <v>1399</v>
      </c>
      <c r="H778" s="86" t="n">
        <v>4121</v>
      </c>
      <c r="I778" s="86" t="s">
        <v>914</v>
      </c>
      <c r="J778" s="88" t="n">
        <v>14.5228395738692</v>
      </c>
    </row>
    <row r="779" customFormat="false" ht="13" hidden="false" customHeight="false" outlineLevel="0" collapsed="false">
      <c r="A779" s="86" t="n">
        <v>77</v>
      </c>
      <c r="B779" s="86" t="s">
        <v>1274</v>
      </c>
      <c r="C779" s="86" t="n">
        <v>51</v>
      </c>
      <c r="D779" s="86" t="n">
        <v>1</v>
      </c>
      <c r="E779" s="86" t="s">
        <v>518</v>
      </c>
      <c r="F779" s="86" t="n">
        <v>4121</v>
      </c>
      <c r="G779" s="86" t="s">
        <v>914</v>
      </c>
      <c r="H779" s="86" t="n">
        <v>4241</v>
      </c>
      <c r="I779" s="86" t="s">
        <v>1276</v>
      </c>
      <c r="J779" s="88" t="n">
        <v>26.251331600508</v>
      </c>
    </row>
    <row r="780" customFormat="false" ht="13" hidden="false" customHeight="false" outlineLevel="0" collapsed="false">
      <c r="A780" s="86" t="n">
        <v>77</v>
      </c>
      <c r="B780" s="86" t="s">
        <v>1274</v>
      </c>
      <c r="C780" s="86" t="n">
        <v>80</v>
      </c>
      <c r="D780" s="86" t="n">
        <v>1</v>
      </c>
      <c r="E780" s="86" t="s">
        <v>1400</v>
      </c>
      <c r="F780" s="86" t="n">
        <v>4205</v>
      </c>
      <c r="G780" s="86" t="s">
        <v>1401</v>
      </c>
      <c r="H780" s="86" t="n">
        <v>4252</v>
      </c>
      <c r="I780" s="86" t="s">
        <v>1205</v>
      </c>
      <c r="J780" s="88" t="n">
        <v>7.94910893311367</v>
      </c>
    </row>
    <row r="781" customFormat="false" ht="13" hidden="false" customHeight="false" outlineLevel="0" collapsed="false">
      <c r="A781" s="86" t="n">
        <v>77</v>
      </c>
      <c r="B781" s="86" t="s">
        <v>1274</v>
      </c>
      <c r="C781" s="86" t="n">
        <v>673</v>
      </c>
      <c r="D781" s="86" t="n">
        <v>2</v>
      </c>
      <c r="E781" s="86" t="s">
        <v>538</v>
      </c>
      <c r="F781" s="86" t="n">
        <v>4241</v>
      </c>
      <c r="G781" s="86" t="s">
        <v>1276</v>
      </c>
      <c r="H781" s="86" t="n">
        <v>4214</v>
      </c>
      <c r="I781" s="86" t="s">
        <v>1085</v>
      </c>
      <c r="J781" s="88" t="n">
        <v>15.8219988145602</v>
      </c>
    </row>
    <row r="782" customFormat="false" ht="13" hidden="false" customHeight="false" outlineLevel="0" collapsed="false">
      <c r="A782" s="86" t="n">
        <v>80</v>
      </c>
      <c r="B782" s="86" t="s">
        <v>1297</v>
      </c>
      <c r="C782" s="86" t="n">
        <v>156</v>
      </c>
      <c r="D782" s="86" t="n">
        <v>1</v>
      </c>
      <c r="E782" s="86" t="s">
        <v>547</v>
      </c>
      <c r="F782" s="86" t="n">
        <v>3091</v>
      </c>
      <c r="G782" s="86" t="s">
        <v>961</v>
      </c>
      <c r="H782" s="86" t="n">
        <v>3383</v>
      </c>
      <c r="I782" s="86" t="s">
        <v>1298</v>
      </c>
      <c r="J782" s="88" t="n">
        <v>12.7616722865404</v>
      </c>
    </row>
    <row r="783" customFormat="false" ht="13" hidden="false" customHeight="false" outlineLevel="0" collapsed="false">
      <c r="A783" s="86" t="n">
        <v>80</v>
      </c>
      <c r="B783" s="86" t="s">
        <v>1297</v>
      </c>
      <c r="C783" s="86" t="n">
        <v>159</v>
      </c>
      <c r="D783" s="86" t="n">
        <v>2</v>
      </c>
      <c r="E783" s="86" t="s">
        <v>1138</v>
      </c>
      <c r="F783" s="86" t="n">
        <v>3087</v>
      </c>
      <c r="G783" s="86" t="s">
        <v>915</v>
      </c>
      <c r="H783" s="86" t="n">
        <v>237</v>
      </c>
      <c r="I783" s="86" t="s">
        <v>918</v>
      </c>
      <c r="J783" s="88" t="n">
        <v>11.1336296491022</v>
      </c>
    </row>
    <row r="784" customFormat="false" ht="13" hidden="false" customHeight="false" outlineLevel="0" collapsed="false">
      <c r="A784" s="86" t="n">
        <v>80</v>
      </c>
      <c r="B784" s="86" t="s">
        <v>1297</v>
      </c>
      <c r="C784" s="86" t="n">
        <v>178</v>
      </c>
      <c r="D784" s="86" t="n">
        <v>1</v>
      </c>
      <c r="E784" s="86" t="s">
        <v>1402</v>
      </c>
      <c r="F784" s="86" t="n">
        <v>3102</v>
      </c>
      <c r="G784" s="86" t="s">
        <v>1100</v>
      </c>
      <c r="H784" s="86" t="n">
        <v>3383</v>
      </c>
      <c r="I784" s="86" t="s">
        <v>1298</v>
      </c>
      <c r="J784" s="88" t="n">
        <v>16.3582699794721</v>
      </c>
    </row>
    <row r="785" customFormat="false" ht="13" hidden="false" customHeight="false" outlineLevel="0" collapsed="false">
      <c r="A785" s="86" t="n">
        <v>80</v>
      </c>
      <c r="B785" s="86" t="s">
        <v>1297</v>
      </c>
      <c r="C785" s="86" t="n">
        <v>595</v>
      </c>
      <c r="D785" s="86" t="n">
        <v>1</v>
      </c>
      <c r="E785" s="86" t="s">
        <v>554</v>
      </c>
      <c r="F785" s="86" t="n">
        <v>237</v>
      </c>
      <c r="G785" s="86" t="s">
        <v>918</v>
      </c>
      <c r="H785" s="86" t="n">
        <v>7335</v>
      </c>
      <c r="I785" s="86" t="s">
        <v>1232</v>
      </c>
      <c r="J785" s="88" t="n">
        <v>42.4280516036763</v>
      </c>
    </row>
    <row r="786" customFormat="false" ht="13" hidden="false" customHeight="false" outlineLevel="0" collapsed="false">
      <c r="A786" s="86" t="n">
        <v>101</v>
      </c>
      <c r="B786" s="86" t="s">
        <v>1261</v>
      </c>
      <c r="C786" s="86" t="n">
        <v>1061</v>
      </c>
      <c r="D786" s="86" t="n">
        <v>0</v>
      </c>
      <c r="E786" s="86" t="s">
        <v>1403</v>
      </c>
      <c r="F786" s="86" t="n">
        <v>641</v>
      </c>
      <c r="G786" s="86" t="s">
        <v>1352</v>
      </c>
      <c r="H786" s="86" t="n">
        <v>583</v>
      </c>
      <c r="I786" s="86" t="s">
        <v>1096</v>
      </c>
      <c r="J786" s="88" t="n">
        <v>17.6190413152144</v>
      </c>
    </row>
    <row r="787" customFormat="false" ht="13" hidden="false" customHeight="false" outlineLevel="0" collapsed="false">
      <c r="A787" s="86" t="n">
        <v>101</v>
      </c>
      <c r="B787" s="86" t="s">
        <v>1261</v>
      </c>
      <c r="C787" s="86" t="n">
        <v>1062</v>
      </c>
      <c r="D787" s="86" t="n">
        <v>0</v>
      </c>
      <c r="E787" s="86" t="s">
        <v>1404</v>
      </c>
      <c r="F787" s="86" t="n">
        <v>582</v>
      </c>
      <c r="G787" s="86" t="s">
        <v>1095</v>
      </c>
      <c r="H787" s="86" t="n">
        <v>583</v>
      </c>
      <c r="I787" s="86" t="s">
        <v>1096</v>
      </c>
      <c r="J787" s="88" t="n">
        <v>15.745123211692</v>
      </c>
    </row>
    <row r="788" customFormat="false" ht="13" hidden="false" customHeight="false" outlineLevel="0" collapsed="false">
      <c r="A788" s="86" t="n">
        <v>101</v>
      </c>
      <c r="B788" s="86" t="s">
        <v>1261</v>
      </c>
      <c r="C788" s="86" t="n">
        <v>1064</v>
      </c>
      <c r="D788" s="86" t="n">
        <v>0</v>
      </c>
      <c r="E788" s="86" t="s">
        <v>1405</v>
      </c>
      <c r="F788" s="86" t="n">
        <v>641</v>
      </c>
      <c r="G788" s="86" t="s">
        <v>1352</v>
      </c>
      <c r="H788" s="86" t="n">
        <v>9678</v>
      </c>
      <c r="I788" s="86" t="s">
        <v>1381</v>
      </c>
      <c r="J788" s="88" t="n">
        <v>15.6753639234482</v>
      </c>
    </row>
    <row r="789" customFormat="false" ht="13" hidden="false" customHeight="false" outlineLevel="0" collapsed="false">
      <c r="A789" s="86" t="n">
        <v>101</v>
      </c>
      <c r="B789" s="86" t="s">
        <v>1261</v>
      </c>
      <c r="C789" s="86" t="n">
        <v>1100</v>
      </c>
      <c r="D789" s="86" t="n">
        <v>0</v>
      </c>
      <c r="E789" s="86" t="s">
        <v>1406</v>
      </c>
      <c r="F789" s="86" t="n">
        <v>582</v>
      </c>
      <c r="G789" s="86" t="s">
        <v>1095</v>
      </c>
      <c r="H789" s="86" t="n">
        <v>583</v>
      </c>
      <c r="I789" s="86" t="s">
        <v>1096</v>
      </c>
      <c r="J789" s="88" t="n">
        <v>32.5797829493878</v>
      </c>
    </row>
    <row r="790" customFormat="false" ht="13" hidden="false" customHeight="false" outlineLevel="0" collapsed="false">
      <c r="A790" s="86" t="n">
        <v>101</v>
      </c>
      <c r="B790" s="86" t="s">
        <v>1261</v>
      </c>
      <c r="C790" s="86" t="n">
        <v>1039</v>
      </c>
      <c r="D790" s="86" t="n">
        <v>0</v>
      </c>
      <c r="E790" s="86" t="s">
        <v>1407</v>
      </c>
      <c r="F790" s="86" t="n">
        <v>582</v>
      </c>
      <c r="G790" s="86" t="s">
        <v>1095</v>
      </c>
      <c r="H790" s="86" t="n">
        <v>9678</v>
      </c>
      <c r="I790" s="86" t="s">
        <v>1381</v>
      </c>
      <c r="J790" s="88" t="n">
        <v>20.3230777489728</v>
      </c>
    </row>
    <row r="791" customFormat="false" ht="13" hidden="false" customHeight="false" outlineLevel="0" collapsed="false">
      <c r="A791" s="86" t="n">
        <v>101</v>
      </c>
      <c r="B791" s="86" t="s">
        <v>1261</v>
      </c>
      <c r="C791" s="86" t="n">
        <v>1040</v>
      </c>
      <c r="D791" s="86" t="n">
        <v>0</v>
      </c>
      <c r="E791" s="86" t="s">
        <v>1408</v>
      </c>
      <c r="F791" s="86" t="n">
        <v>9678</v>
      </c>
      <c r="G791" s="86" t="s">
        <v>1381</v>
      </c>
      <c r="H791" s="86" t="n">
        <v>9678</v>
      </c>
      <c r="I791" s="86" t="s">
        <v>1381</v>
      </c>
      <c r="J791" s="88" t="n">
        <v>19.6301027904793</v>
      </c>
    </row>
    <row r="792" customFormat="false" ht="13" hidden="false" customHeight="false" outlineLevel="0" collapsed="false">
      <c r="A792" s="86" t="n">
        <v>101</v>
      </c>
      <c r="B792" s="86" t="s">
        <v>1261</v>
      </c>
      <c r="C792" s="86" t="n">
        <v>1043</v>
      </c>
      <c r="D792" s="86" t="n">
        <v>0</v>
      </c>
      <c r="E792" s="86" t="s">
        <v>1409</v>
      </c>
      <c r="F792" s="86" t="n">
        <v>582</v>
      </c>
      <c r="G792" s="86" t="s">
        <v>1095</v>
      </c>
      <c r="H792" s="86" t="n">
        <v>641</v>
      </c>
      <c r="I792" s="86" t="s">
        <v>1352</v>
      </c>
      <c r="J792" s="88" t="n">
        <v>20.0949385256198</v>
      </c>
    </row>
    <row r="793" customFormat="false" ht="13" hidden="false" customHeight="false" outlineLevel="0" collapsed="false">
      <c r="A793" s="86" t="n">
        <v>101</v>
      </c>
      <c r="B793" s="86" t="s">
        <v>1261</v>
      </c>
      <c r="C793" s="86" t="n">
        <v>1046</v>
      </c>
      <c r="D793" s="86" t="n">
        <v>0</v>
      </c>
      <c r="E793" s="86" t="s">
        <v>1380</v>
      </c>
      <c r="F793" s="86" t="n">
        <v>9678</v>
      </c>
      <c r="G793" s="86" t="s">
        <v>1381</v>
      </c>
      <c r="H793" s="86" t="n">
        <v>9678</v>
      </c>
      <c r="I793" s="86" t="s">
        <v>1381</v>
      </c>
      <c r="J793" s="88" t="n">
        <v>19.6301027904793</v>
      </c>
    </row>
    <row r="794" customFormat="false" ht="13" hidden="false" customHeight="false" outlineLevel="0" collapsed="false">
      <c r="A794" s="86" t="n">
        <v>101</v>
      </c>
      <c r="B794" s="86" t="s">
        <v>1261</v>
      </c>
      <c r="C794" s="86" t="n">
        <v>1052</v>
      </c>
      <c r="D794" s="86" t="n">
        <v>0</v>
      </c>
      <c r="E794" s="86" t="s">
        <v>1410</v>
      </c>
      <c r="F794" s="86" t="n">
        <v>641</v>
      </c>
      <c r="G794" s="86" t="s">
        <v>1352</v>
      </c>
      <c r="H794" s="86" t="n">
        <v>641</v>
      </c>
      <c r="I794" s="86" t="s">
        <v>1352</v>
      </c>
      <c r="J794" s="88" t="n">
        <v>16.3651027904793</v>
      </c>
    </row>
    <row r="795" customFormat="false" ht="13" hidden="false" customHeight="false" outlineLevel="0" collapsed="false">
      <c r="A795" s="86" t="n">
        <v>101</v>
      </c>
      <c r="B795" s="86" t="s">
        <v>1261</v>
      </c>
      <c r="C795" s="86" t="n">
        <v>1054</v>
      </c>
      <c r="D795" s="86" t="n">
        <v>0</v>
      </c>
      <c r="E795" s="86" t="s">
        <v>1411</v>
      </c>
      <c r="F795" s="86" t="n">
        <v>641</v>
      </c>
      <c r="G795" s="86" t="s">
        <v>1352</v>
      </c>
      <c r="H795" s="86" t="n">
        <v>583</v>
      </c>
      <c r="I795" s="86" t="s">
        <v>1096</v>
      </c>
      <c r="J795" s="88" t="n">
        <v>1.96394195430206</v>
      </c>
    </row>
    <row r="796" customFormat="false" ht="13" hidden="false" customHeight="false" outlineLevel="0" collapsed="false">
      <c r="A796" s="86" t="n">
        <v>101</v>
      </c>
      <c r="B796" s="86" t="s">
        <v>1261</v>
      </c>
      <c r="C796" s="86" t="n">
        <v>1057</v>
      </c>
      <c r="D796" s="86" t="n">
        <v>0</v>
      </c>
      <c r="E796" s="86" t="s">
        <v>1412</v>
      </c>
      <c r="F796" s="86" t="n">
        <v>582</v>
      </c>
      <c r="G796" s="86" t="s">
        <v>1095</v>
      </c>
      <c r="H796" s="86" t="n">
        <v>681</v>
      </c>
      <c r="I796" s="86" t="s">
        <v>1413</v>
      </c>
      <c r="J796" s="88" t="n">
        <v>10.7554542579227</v>
      </c>
    </row>
    <row r="797" customFormat="false" ht="13" hidden="false" customHeight="false" outlineLevel="0" collapsed="false">
      <c r="A797" s="86" t="n">
        <v>61</v>
      </c>
      <c r="B797" s="86" t="s">
        <v>1269</v>
      </c>
      <c r="C797" s="86" t="n">
        <v>419</v>
      </c>
      <c r="D797" s="86" t="n">
        <v>2</v>
      </c>
      <c r="E797" s="86" t="s">
        <v>1414</v>
      </c>
      <c r="F797" s="86" t="n">
        <v>143</v>
      </c>
      <c r="G797" s="86" t="s">
        <v>863</v>
      </c>
      <c r="H797" s="86" t="n">
        <v>934</v>
      </c>
      <c r="I797" s="86" t="s">
        <v>861</v>
      </c>
      <c r="J797" s="88" t="n">
        <v>23.1523640885318</v>
      </c>
    </row>
    <row r="798" customFormat="false" ht="13" hidden="false" customHeight="false" outlineLevel="0" collapsed="false">
      <c r="A798" s="86" t="n">
        <v>61</v>
      </c>
      <c r="B798" s="86" t="s">
        <v>1269</v>
      </c>
      <c r="C798" s="86" t="n">
        <v>786</v>
      </c>
      <c r="D798" s="86" t="n">
        <v>2</v>
      </c>
      <c r="E798" s="86" t="s">
        <v>462</v>
      </c>
      <c r="F798" s="86" t="n">
        <v>143</v>
      </c>
      <c r="G798" s="86" t="s">
        <v>863</v>
      </c>
      <c r="H798" s="86" t="n">
        <v>9673</v>
      </c>
      <c r="I798" s="86" t="s">
        <v>1020</v>
      </c>
      <c r="J798" s="88" t="n">
        <v>27.1211211018628</v>
      </c>
    </row>
    <row r="799" customFormat="false" ht="13" hidden="false" customHeight="false" outlineLevel="0" collapsed="false">
      <c r="A799" s="86" t="n">
        <v>75</v>
      </c>
      <c r="B799" s="86" t="s">
        <v>1272</v>
      </c>
      <c r="C799" s="86" t="n">
        <v>203</v>
      </c>
      <c r="D799" s="86" t="n">
        <v>0</v>
      </c>
      <c r="E799" s="86" t="s">
        <v>507</v>
      </c>
      <c r="F799" s="86" t="n">
        <v>4190</v>
      </c>
      <c r="G799" s="86" t="s">
        <v>1387</v>
      </c>
      <c r="H799" s="86" t="n">
        <v>4121</v>
      </c>
      <c r="I799" s="86" t="s">
        <v>914</v>
      </c>
      <c r="J799" s="88" t="n">
        <v>21.3290998010365</v>
      </c>
    </row>
    <row r="800" customFormat="false" ht="13" hidden="false" customHeight="false" outlineLevel="0" collapsed="false">
      <c r="A800" s="86" t="n">
        <v>77</v>
      </c>
      <c r="B800" s="86" t="s">
        <v>1274</v>
      </c>
      <c r="C800" s="86" t="n">
        <v>96</v>
      </c>
      <c r="D800" s="86" t="n">
        <v>2</v>
      </c>
      <c r="E800" s="86" t="s">
        <v>526</v>
      </c>
      <c r="F800" s="86" t="n">
        <v>4236</v>
      </c>
      <c r="G800" s="86" t="s">
        <v>1275</v>
      </c>
      <c r="H800" s="86" t="n">
        <v>4121</v>
      </c>
      <c r="I800" s="86" t="s">
        <v>914</v>
      </c>
      <c r="J800" s="88" t="n">
        <v>17.3541030277895</v>
      </c>
    </row>
    <row r="801" customFormat="false" ht="13" hidden="false" customHeight="false" outlineLevel="0" collapsed="false">
      <c r="A801" s="86" t="n">
        <v>77</v>
      </c>
      <c r="B801" s="86" t="s">
        <v>1274</v>
      </c>
      <c r="C801" s="86" t="n">
        <v>138</v>
      </c>
      <c r="D801" s="86" t="n">
        <v>2</v>
      </c>
      <c r="E801" s="86" t="s">
        <v>532</v>
      </c>
      <c r="F801" s="86" t="n">
        <v>4252</v>
      </c>
      <c r="G801" s="86" t="s">
        <v>1205</v>
      </c>
      <c r="H801" s="86" t="n">
        <v>4121</v>
      </c>
      <c r="I801" s="86" t="s">
        <v>914</v>
      </c>
      <c r="J801" s="88" t="n">
        <v>12.6898427861141</v>
      </c>
    </row>
    <row r="802" customFormat="false" ht="13" hidden="false" customHeight="false" outlineLevel="0" collapsed="false">
      <c r="A802" s="86" t="n">
        <v>77</v>
      </c>
      <c r="B802" s="86" t="s">
        <v>1274</v>
      </c>
      <c r="C802" s="86" t="n">
        <v>216</v>
      </c>
      <c r="D802" s="86" t="n">
        <v>1</v>
      </c>
      <c r="E802" s="86" t="s">
        <v>536</v>
      </c>
      <c r="F802" s="86" t="n">
        <v>4214</v>
      </c>
      <c r="G802" s="86" t="s">
        <v>1085</v>
      </c>
      <c r="H802" s="86" t="n">
        <v>4236</v>
      </c>
      <c r="I802" s="86" t="s">
        <v>1275</v>
      </c>
      <c r="J802" s="88" t="n">
        <v>13.8449917639742</v>
      </c>
    </row>
    <row r="803" customFormat="false" ht="13" hidden="false" customHeight="false" outlineLevel="0" collapsed="false">
      <c r="A803" s="86" t="n">
        <v>22</v>
      </c>
      <c r="B803" s="86" t="s">
        <v>877</v>
      </c>
      <c r="C803" s="86" t="n">
        <v>285</v>
      </c>
      <c r="D803" s="86" t="n">
        <v>0</v>
      </c>
      <c r="E803" s="86" t="s">
        <v>198</v>
      </c>
      <c r="F803" s="86" t="n">
        <v>797</v>
      </c>
      <c r="G803" s="86" t="s">
        <v>879</v>
      </c>
      <c r="H803" s="86" t="n">
        <v>779</v>
      </c>
      <c r="I803" s="86" t="s">
        <v>856</v>
      </c>
      <c r="J803" s="88" t="n">
        <v>17.5132332324405</v>
      </c>
    </row>
    <row r="804" customFormat="false" ht="13" hidden="false" customHeight="false" outlineLevel="0" collapsed="false">
      <c r="A804" s="86" t="n">
        <v>22</v>
      </c>
      <c r="B804" s="86" t="s">
        <v>877</v>
      </c>
      <c r="C804" s="86" t="n">
        <v>500</v>
      </c>
      <c r="D804" s="86" t="n">
        <v>0</v>
      </c>
      <c r="E804" s="86" t="s">
        <v>206</v>
      </c>
      <c r="F804" s="86" t="n">
        <v>797</v>
      </c>
      <c r="G804" s="86" t="s">
        <v>879</v>
      </c>
      <c r="H804" s="86" t="n">
        <v>798</v>
      </c>
      <c r="I804" s="86" t="s">
        <v>855</v>
      </c>
      <c r="J804" s="88" t="n">
        <v>13.8541504611272</v>
      </c>
    </row>
    <row r="805" customFormat="false" ht="13" hidden="false" customHeight="false" outlineLevel="0" collapsed="false">
      <c r="A805" s="86" t="n">
        <v>39</v>
      </c>
      <c r="B805" s="86" t="s">
        <v>1220</v>
      </c>
      <c r="C805" s="86" t="n">
        <v>992</v>
      </c>
      <c r="D805" s="86" t="n">
        <v>2</v>
      </c>
      <c r="E805" s="86" t="s">
        <v>313</v>
      </c>
      <c r="F805" s="86" t="n">
        <v>700</v>
      </c>
      <c r="G805" s="86" t="s">
        <v>1221</v>
      </c>
      <c r="H805" s="86" t="n">
        <v>7034</v>
      </c>
      <c r="I805" s="86" t="s">
        <v>1145</v>
      </c>
      <c r="J805" s="88" t="n">
        <v>10.5851558676451</v>
      </c>
    </row>
    <row r="806" customFormat="false" ht="13" hidden="false" customHeight="false" outlineLevel="0" collapsed="false">
      <c r="A806" s="86" t="n">
        <v>39</v>
      </c>
      <c r="B806" s="86" t="s">
        <v>1220</v>
      </c>
      <c r="C806" s="86" t="n">
        <v>742</v>
      </c>
      <c r="D806" s="86" t="n">
        <v>1</v>
      </c>
      <c r="E806" s="86" t="s">
        <v>1415</v>
      </c>
      <c r="F806" s="86" t="n">
        <v>43</v>
      </c>
      <c r="G806" s="86" t="s">
        <v>886</v>
      </c>
      <c r="H806" s="86" t="n">
        <v>7034</v>
      </c>
      <c r="I806" s="86" t="s">
        <v>1145</v>
      </c>
      <c r="J806" s="88" t="n">
        <v>19.3836558617818</v>
      </c>
    </row>
    <row r="807" customFormat="false" ht="13" hidden="false" customHeight="false" outlineLevel="0" collapsed="false">
      <c r="A807" s="86" t="n">
        <v>58</v>
      </c>
      <c r="B807" s="86" t="s">
        <v>1222</v>
      </c>
      <c r="C807" s="86" t="n">
        <v>782</v>
      </c>
      <c r="D807" s="86" t="n">
        <v>1</v>
      </c>
      <c r="E807" s="86" t="s">
        <v>417</v>
      </c>
      <c r="F807" s="86" t="n">
        <v>1961</v>
      </c>
      <c r="G807" s="86" t="s">
        <v>860</v>
      </c>
      <c r="H807" s="86" t="n">
        <v>143</v>
      </c>
      <c r="I807" s="86" t="s">
        <v>863</v>
      </c>
      <c r="J807" s="88" t="n">
        <v>36.5249621011107</v>
      </c>
    </row>
    <row r="808" customFormat="false" ht="13" hidden="false" customHeight="false" outlineLevel="0" collapsed="false">
      <c r="A808" s="86" t="n">
        <v>15</v>
      </c>
      <c r="B808" s="86" t="s">
        <v>1101</v>
      </c>
      <c r="C808" s="86" t="n">
        <v>422</v>
      </c>
      <c r="D808" s="86" t="n">
        <v>0</v>
      </c>
      <c r="E808" s="86" t="s">
        <v>1416</v>
      </c>
      <c r="F808" s="86" t="n">
        <v>396</v>
      </c>
      <c r="G808" s="86" t="s">
        <v>1104</v>
      </c>
      <c r="H808" s="86" t="n">
        <v>190</v>
      </c>
      <c r="I808" s="86" t="s">
        <v>1103</v>
      </c>
      <c r="J808" s="88" t="n">
        <v>4.17648059240894</v>
      </c>
    </row>
    <row r="809" customFormat="false" ht="13" hidden="false" customHeight="false" outlineLevel="0" collapsed="false">
      <c r="A809" s="86" t="n">
        <v>15</v>
      </c>
      <c r="B809" s="86" t="s">
        <v>1101</v>
      </c>
      <c r="C809" s="86" t="n">
        <v>589</v>
      </c>
      <c r="D809" s="86" t="n">
        <v>0</v>
      </c>
      <c r="E809" s="86" t="s">
        <v>114</v>
      </c>
      <c r="F809" s="86" t="n">
        <v>190</v>
      </c>
      <c r="G809" s="86" t="s">
        <v>1103</v>
      </c>
      <c r="H809" s="86" t="n">
        <v>43</v>
      </c>
      <c r="I809" s="86" t="s">
        <v>886</v>
      </c>
      <c r="J809" s="88" t="n">
        <v>3.56145129767067</v>
      </c>
    </row>
    <row r="810" customFormat="false" ht="13" hidden="false" customHeight="false" outlineLevel="0" collapsed="false">
      <c r="A810" s="86" t="n">
        <v>20</v>
      </c>
      <c r="B810" s="86" t="s">
        <v>1265</v>
      </c>
      <c r="C810" s="86" t="n">
        <v>327</v>
      </c>
      <c r="D810" s="86" t="n">
        <v>0</v>
      </c>
      <c r="E810" s="86" t="s">
        <v>1417</v>
      </c>
      <c r="F810" s="86" t="n">
        <v>388</v>
      </c>
      <c r="G810" s="86" t="s">
        <v>1277</v>
      </c>
      <c r="H810" s="86" t="n">
        <v>358</v>
      </c>
      <c r="I810" s="86" t="s">
        <v>882</v>
      </c>
      <c r="J810" s="88" t="n">
        <v>8.641</v>
      </c>
    </row>
    <row r="811" customFormat="false" ht="13" hidden="false" customHeight="false" outlineLevel="0" collapsed="false">
      <c r="A811" s="86" t="n">
        <v>20</v>
      </c>
      <c r="B811" s="86" t="s">
        <v>1265</v>
      </c>
      <c r="C811" s="86" t="n">
        <v>733</v>
      </c>
      <c r="D811" s="86" t="n">
        <v>0</v>
      </c>
      <c r="E811" s="86" t="s">
        <v>176</v>
      </c>
      <c r="F811" s="86" t="n">
        <v>358</v>
      </c>
      <c r="G811" s="86" t="s">
        <v>882</v>
      </c>
      <c r="H811" s="86" t="n">
        <v>358</v>
      </c>
      <c r="I811" s="86" t="s">
        <v>882</v>
      </c>
      <c r="J811" s="88" t="n">
        <v>14.0558587216118</v>
      </c>
    </row>
    <row r="812" customFormat="false" ht="13" hidden="false" customHeight="false" outlineLevel="0" collapsed="false">
      <c r="A812" s="86" t="n">
        <v>23</v>
      </c>
      <c r="B812" s="86" t="s">
        <v>1266</v>
      </c>
      <c r="C812" s="86" t="n">
        <v>232</v>
      </c>
      <c r="D812" s="86" t="n">
        <v>0</v>
      </c>
      <c r="E812" s="86" t="s">
        <v>208</v>
      </c>
      <c r="F812" s="86" t="n">
        <v>797</v>
      </c>
      <c r="G812" s="86" t="s">
        <v>879</v>
      </c>
      <c r="H812" s="86" t="n">
        <v>779</v>
      </c>
      <c r="I812" s="86" t="s">
        <v>856</v>
      </c>
      <c r="J812" s="88" t="n">
        <v>16.6044680309515</v>
      </c>
    </row>
    <row r="813" customFormat="false" ht="13" hidden="false" customHeight="false" outlineLevel="0" collapsed="false">
      <c r="A813" s="86" t="n">
        <v>12</v>
      </c>
      <c r="B813" s="86" t="s">
        <v>1299</v>
      </c>
      <c r="C813" s="86" t="n">
        <v>451</v>
      </c>
      <c r="D813" s="86" t="n">
        <v>0</v>
      </c>
      <c r="E813" s="86" t="s">
        <v>103</v>
      </c>
      <c r="F813" s="86" t="n">
        <v>28</v>
      </c>
      <c r="G813" s="86" t="s">
        <v>1245</v>
      </c>
      <c r="H813" s="86" t="n">
        <v>71</v>
      </c>
      <c r="I813" s="86" t="s">
        <v>1418</v>
      </c>
      <c r="J813" s="88" t="n">
        <v>5.19301654042604</v>
      </c>
    </row>
    <row r="814" customFormat="false" ht="13" hidden="false" customHeight="false" outlineLevel="0" collapsed="false">
      <c r="A814" s="86" t="n">
        <v>12</v>
      </c>
      <c r="B814" s="86" t="s">
        <v>1299</v>
      </c>
      <c r="C814" s="86" t="n">
        <v>478</v>
      </c>
      <c r="D814" s="86" t="n">
        <v>0</v>
      </c>
      <c r="E814" s="86" t="s">
        <v>107</v>
      </c>
      <c r="F814" s="86" t="n">
        <v>28</v>
      </c>
      <c r="G814" s="86" t="s">
        <v>1245</v>
      </c>
      <c r="H814" s="86" t="n">
        <v>8119</v>
      </c>
      <c r="I814" s="86" t="s">
        <v>1419</v>
      </c>
      <c r="J814" s="88" t="n">
        <v>3.58784638264058</v>
      </c>
    </row>
    <row r="815" customFormat="false" ht="13" hidden="false" customHeight="false" outlineLevel="0" collapsed="false">
      <c r="A815" s="86" t="n">
        <v>32</v>
      </c>
      <c r="B815" s="86" t="s">
        <v>1300</v>
      </c>
      <c r="C815" s="86" t="n">
        <v>433</v>
      </c>
      <c r="D815" s="86" t="n">
        <v>0</v>
      </c>
      <c r="E815" s="86" t="s">
        <v>256</v>
      </c>
      <c r="F815" s="86" t="n">
        <v>325</v>
      </c>
      <c r="G815" s="86" t="s">
        <v>858</v>
      </c>
      <c r="H815" s="86" t="n">
        <v>325</v>
      </c>
      <c r="I815" s="86" t="s">
        <v>858</v>
      </c>
      <c r="J815" s="88" t="n">
        <v>12.3653864370439</v>
      </c>
    </row>
    <row r="816" customFormat="false" ht="13" hidden="false" customHeight="false" outlineLevel="0" collapsed="false">
      <c r="A816" s="86" t="n">
        <v>41</v>
      </c>
      <c r="B816" s="86" t="s">
        <v>318</v>
      </c>
      <c r="C816" s="86" t="n">
        <v>522</v>
      </c>
      <c r="D816" s="86" t="n">
        <v>2</v>
      </c>
      <c r="E816" s="86" t="s">
        <v>318</v>
      </c>
      <c r="F816" s="86" t="n">
        <v>1195</v>
      </c>
      <c r="G816" s="86" t="s">
        <v>1420</v>
      </c>
      <c r="H816" s="86" t="n">
        <v>9673</v>
      </c>
      <c r="I816" s="86" t="s">
        <v>1020</v>
      </c>
      <c r="J816" s="88" t="n">
        <v>20.6300081470054</v>
      </c>
    </row>
    <row r="817" customFormat="false" ht="13" hidden="false" customHeight="false" outlineLevel="0" collapsed="false">
      <c r="A817" s="86" t="s">
        <v>1421</v>
      </c>
      <c r="B817" s="86" t="s">
        <v>1422</v>
      </c>
      <c r="C817" s="86" t="n">
        <v>993</v>
      </c>
      <c r="D817" s="86" t="n">
        <v>0</v>
      </c>
      <c r="E817" s="86" t="s">
        <v>1422</v>
      </c>
      <c r="F817" s="86" t="n">
        <v>798</v>
      </c>
      <c r="G817" s="86" t="s">
        <v>855</v>
      </c>
      <c r="H817" s="86" t="n">
        <v>798</v>
      </c>
      <c r="I817" s="86" t="s">
        <v>855</v>
      </c>
      <c r="J817" s="88" t="n">
        <v>13.1605384168134</v>
      </c>
    </row>
    <row r="818" customFormat="false" ht="13" hidden="false" customHeight="false" outlineLevel="0" collapsed="false">
      <c r="A818" s="86" t="n">
        <v>12</v>
      </c>
      <c r="B818" s="86" t="s">
        <v>1299</v>
      </c>
      <c r="C818" s="86" t="n">
        <v>3038</v>
      </c>
      <c r="D818" s="86" t="n">
        <v>0</v>
      </c>
      <c r="E818" s="86" t="s">
        <v>1423</v>
      </c>
      <c r="F818" s="86" t="n">
        <v>63</v>
      </c>
      <c r="G818" s="86" t="s">
        <v>1281</v>
      </c>
      <c r="H818" s="86" t="n">
        <v>143</v>
      </c>
      <c r="I818" s="86" t="s">
        <v>863</v>
      </c>
      <c r="J818" s="88" t="n">
        <v>8.67032119447581</v>
      </c>
    </row>
    <row r="819" customFormat="false" ht="13" hidden="false" customHeight="false" outlineLevel="0" collapsed="false">
      <c r="A819" s="86" t="n">
        <v>32</v>
      </c>
      <c r="B819" s="86" t="s">
        <v>1300</v>
      </c>
      <c r="C819" s="86" t="n">
        <v>929</v>
      </c>
      <c r="D819" s="86" t="n">
        <v>0</v>
      </c>
      <c r="E819" s="86" t="s">
        <v>259</v>
      </c>
      <c r="F819" s="86" t="n">
        <v>325</v>
      </c>
      <c r="G819" s="86" t="s">
        <v>858</v>
      </c>
      <c r="H819" s="86" t="n">
        <v>325</v>
      </c>
      <c r="I819" s="86" t="s">
        <v>858</v>
      </c>
      <c r="J819" s="88" t="n">
        <v>4.36387868212108</v>
      </c>
    </row>
    <row r="820" customFormat="false" ht="13" hidden="false" customHeight="false" outlineLevel="0" collapsed="false">
      <c r="A820" s="86" t="n">
        <v>41</v>
      </c>
      <c r="B820" s="86" t="s">
        <v>318</v>
      </c>
      <c r="C820" s="86" t="n">
        <v>586</v>
      </c>
      <c r="D820" s="86" t="n">
        <v>1</v>
      </c>
      <c r="E820" s="86" t="s">
        <v>322</v>
      </c>
      <c r="F820" s="86" t="n">
        <v>934</v>
      </c>
      <c r="G820" s="86" t="s">
        <v>861</v>
      </c>
      <c r="H820" s="86" t="n">
        <v>1195</v>
      </c>
      <c r="I820" s="86" t="s">
        <v>1420</v>
      </c>
      <c r="J820" s="88" t="n">
        <v>15.3352955918298</v>
      </c>
    </row>
    <row r="821" customFormat="false" ht="13" hidden="false" customHeight="false" outlineLevel="0" collapsed="false">
      <c r="A821" s="86" t="n">
        <v>41</v>
      </c>
      <c r="B821" s="86" t="s">
        <v>318</v>
      </c>
      <c r="C821" s="86" t="n">
        <v>1003</v>
      </c>
      <c r="D821" s="86" t="n">
        <v>1</v>
      </c>
      <c r="E821" s="86" t="s">
        <v>1424</v>
      </c>
      <c r="F821" s="86" t="n">
        <v>9673</v>
      </c>
      <c r="G821" s="86" t="s">
        <v>1020</v>
      </c>
      <c r="H821" s="86" t="n">
        <v>934</v>
      </c>
      <c r="I821" s="86" t="s">
        <v>861</v>
      </c>
      <c r="J821" s="88" t="n">
        <v>8.5455145137272</v>
      </c>
    </row>
    <row r="822" customFormat="false" ht="13" hidden="false" customHeight="false" outlineLevel="0" collapsed="false">
      <c r="A822" s="86" t="n">
        <v>76</v>
      </c>
      <c r="B822" s="86" t="s">
        <v>1425</v>
      </c>
      <c r="C822" s="86" t="n">
        <v>56</v>
      </c>
      <c r="D822" s="86" t="n">
        <v>2</v>
      </c>
      <c r="E822" s="86" t="s">
        <v>513</v>
      </c>
      <c r="F822" s="86" t="n">
        <v>4121</v>
      </c>
      <c r="G822" s="86" t="s">
        <v>914</v>
      </c>
      <c r="H822" s="86" t="n">
        <v>4177</v>
      </c>
      <c r="I822" s="86" t="s">
        <v>1426</v>
      </c>
      <c r="J822" s="88" t="n">
        <v>41.58111128647</v>
      </c>
    </row>
    <row r="823" customFormat="false" ht="13" hidden="false" customHeight="false" outlineLevel="0" collapsed="false">
      <c r="A823" s="86" t="n">
        <v>96</v>
      </c>
      <c r="B823" s="86" t="s">
        <v>1321</v>
      </c>
      <c r="C823" s="86" t="n">
        <v>2007</v>
      </c>
      <c r="D823" s="86" t="n">
        <v>2</v>
      </c>
      <c r="E823" s="86" t="s">
        <v>651</v>
      </c>
      <c r="F823" s="86" t="n">
        <v>9232</v>
      </c>
      <c r="G823" s="86" t="s">
        <v>1322</v>
      </c>
      <c r="H823" s="86" t="n">
        <v>3092</v>
      </c>
      <c r="I823" s="86" t="s">
        <v>1139</v>
      </c>
      <c r="J823" s="88" t="n">
        <v>6.35961843204455</v>
      </c>
    </row>
    <row r="824" customFormat="false" ht="13" hidden="false" customHeight="false" outlineLevel="0" collapsed="false">
      <c r="A824" s="86" t="n">
        <v>81</v>
      </c>
      <c r="B824" s="86" t="s">
        <v>1223</v>
      </c>
      <c r="C824" s="86" t="n">
        <v>180</v>
      </c>
      <c r="D824" s="86" t="n">
        <v>0</v>
      </c>
      <c r="E824" s="86" t="s">
        <v>570</v>
      </c>
      <c r="F824" s="86" t="n">
        <v>3102</v>
      </c>
      <c r="G824" s="86" t="s">
        <v>1100</v>
      </c>
      <c r="H824" s="86" t="n">
        <v>3092</v>
      </c>
      <c r="I824" s="86" t="s">
        <v>1139</v>
      </c>
      <c r="J824" s="88" t="n">
        <v>19.4589412449517</v>
      </c>
    </row>
    <row r="825" customFormat="false" ht="13" hidden="false" customHeight="false" outlineLevel="0" collapsed="false">
      <c r="A825" s="86" t="n">
        <v>81</v>
      </c>
      <c r="B825" s="86" t="s">
        <v>1223</v>
      </c>
      <c r="C825" s="86" t="n">
        <v>349</v>
      </c>
      <c r="D825" s="86" t="n">
        <v>0</v>
      </c>
      <c r="E825" s="86" t="s">
        <v>571</v>
      </c>
      <c r="F825" s="86" t="n">
        <v>3092</v>
      </c>
      <c r="G825" s="86" t="s">
        <v>1139</v>
      </c>
      <c r="H825" s="86" t="n">
        <v>3092</v>
      </c>
      <c r="I825" s="86" t="s">
        <v>1139</v>
      </c>
      <c r="J825" s="88" t="n">
        <v>15.1999767054432</v>
      </c>
    </row>
    <row r="826" customFormat="false" ht="13" hidden="false" customHeight="false" outlineLevel="0" collapsed="false">
      <c r="A826" s="86" t="n">
        <v>83</v>
      </c>
      <c r="B826" s="86" t="s">
        <v>1326</v>
      </c>
      <c r="C826" s="86" t="n">
        <v>814</v>
      </c>
      <c r="D826" s="86" t="n">
        <v>1</v>
      </c>
      <c r="E826" s="86" t="s">
        <v>586</v>
      </c>
      <c r="F826" s="86" t="n">
        <v>3087</v>
      </c>
      <c r="G826" s="86" t="s">
        <v>915</v>
      </c>
      <c r="H826" s="86" t="n">
        <v>3452</v>
      </c>
      <c r="I826" s="86" t="s">
        <v>1327</v>
      </c>
      <c r="J826" s="88" t="n">
        <v>10.2661591229551</v>
      </c>
    </row>
    <row r="827" customFormat="false" ht="13" hidden="false" customHeight="false" outlineLevel="0" collapsed="false">
      <c r="A827" s="86" t="s">
        <v>1226</v>
      </c>
      <c r="B827" s="86" t="s">
        <v>1227</v>
      </c>
      <c r="C827" s="86" t="n">
        <v>2079</v>
      </c>
      <c r="D827" s="86" t="n">
        <v>0</v>
      </c>
      <c r="E827" s="86" t="s">
        <v>1427</v>
      </c>
      <c r="F827" s="86" t="n">
        <v>569</v>
      </c>
      <c r="G827" s="86" t="s">
        <v>1343</v>
      </c>
      <c r="H827" s="86" t="n">
        <v>569</v>
      </c>
      <c r="I827" s="86" t="s">
        <v>1343</v>
      </c>
      <c r="J827" s="88" t="n">
        <v>8.44389141673673</v>
      </c>
    </row>
    <row r="828" customFormat="false" ht="13" hidden="false" customHeight="false" outlineLevel="0" collapsed="false">
      <c r="A828" s="86" t="s">
        <v>1226</v>
      </c>
      <c r="B828" s="86" t="s">
        <v>1227</v>
      </c>
      <c r="C828" s="86" t="n">
        <v>2081</v>
      </c>
      <c r="D828" s="86" t="n">
        <v>0</v>
      </c>
      <c r="E828" s="86" t="s">
        <v>1428</v>
      </c>
      <c r="F828" s="86" t="n">
        <v>569</v>
      </c>
      <c r="G828" s="86" t="s">
        <v>1343</v>
      </c>
      <c r="H828" s="86" t="n">
        <v>552</v>
      </c>
      <c r="I828" s="86" t="s">
        <v>1229</v>
      </c>
      <c r="J828" s="88" t="n">
        <v>7.94374089366617</v>
      </c>
    </row>
    <row r="829" customFormat="false" ht="13" hidden="false" customHeight="false" outlineLevel="0" collapsed="false">
      <c r="A829" s="86" t="n">
        <v>101</v>
      </c>
      <c r="B829" s="86" t="s">
        <v>1261</v>
      </c>
      <c r="C829" s="86" t="n">
        <v>1092</v>
      </c>
      <c r="D829" s="86" t="n">
        <v>0</v>
      </c>
      <c r="E829" s="86" t="s">
        <v>1429</v>
      </c>
      <c r="F829" s="86" t="n">
        <v>582</v>
      </c>
      <c r="G829" s="86" t="s">
        <v>1095</v>
      </c>
      <c r="H829" s="86" t="n">
        <v>583</v>
      </c>
      <c r="I829" s="86" t="s">
        <v>1096</v>
      </c>
      <c r="J829" s="88" t="n">
        <v>43.9583672209789</v>
      </c>
    </row>
    <row r="830" customFormat="false" ht="13" hidden="false" customHeight="false" outlineLevel="0" collapsed="false">
      <c r="A830" s="86" t="n">
        <v>101</v>
      </c>
      <c r="B830" s="86" t="s">
        <v>1261</v>
      </c>
      <c r="C830" s="86" t="n">
        <v>1095</v>
      </c>
      <c r="D830" s="86" t="n">
        <v>0</v>
      </c>
      <c r="E830" s="86" t="s">
        <v>1430</v>
      </c>
      <c r="F830" s="86" t="n">
        <v>582</v>
      </c>
      <c r="G830" s="86" t="s">
        <v>1095</v>
      </c>
      <c r="H830" s="86" t="n">
        <v>583</v>
      </c>
      <c r="I830" s="86" t="s">
        <v>1096</v>
      </c>
      <c r="J830" s="88" t="n">
        <v>42.8407047973734</v>
      </c>
    </row>
    <row r="831" customFormat="false" ht="13" hidden="false" customHeight="false" outlineLevel="0" collapsed="false">
      <c r="A831" s="86" t="n">
        <v>101</v>
      </c>
      <c r="B831" s="86" t="s">
        <v>1261</v>
      </c>
      <c r="C831" s="86" t="n">
        <v>1098</v>
      </c>
      <c r="D831" s="86" t="n">
        <v>0</v>
      </c>
      <c r="E831" s="86" t="s">
        <v>1431</v>
      </c>
      <c r="F831" s="86" t="n">
        <v>552</v>
      </c>
      <c r="G831" s="86" t="s">
        <v>1229</v>
      </c>
      <c r="H831" s="86" t="n">
        <v>583</v>
      </c>
      <c r="I831" s="86" t="s">
        <v>1096</v>
      </c>
      <c r="J831" s="88" t="n">
        <v>22.6294144814482</v>
      </c>
    </row>
    <row r="832" customFormat="false" ht="13" hidden="false" customHeight="false" outlineLevel="0" collapsed="false">
      <c r="A832" s="86" t="n">
        <v>101</v>
      </c>
      <c r="B832" s="86" t="s">
        <v>1261</v>
      </c>
      <c r="C832" s="86" t="n">
        <v>1103</v>
      </c>
      <c r="D832" s="86" t="n">
        <v>0</v>
      </c>
      <c r="E832" s="86" t="s">
        <v>1350</v>
      </c>
      <c r="F832" s="86" t="n">
        <v>582</v>
      </c>
      <c r="G832" s="86" t="s">
        <v>1095</v>
      </c>
      <c r="H832" s="86" t="n">
        <v>583</v>
      </c>
      <c r="I832" s="86" t="s">
        <v>1096</v>
      </c>
      <c r="J832" s="88" t="n">
        <v>31.1872260021713</v>
      </c>
    </row>
    <row r="833" customFormat="false" ht="13" hidden="false" customHeight="false" outlineLevel="0" collapsed="false">
      <c r="A833" s="86" t="n">
        <v>101</v>
      </c>
      <c r="B833" s="86" t="s">
        <v>1261</v>
      </c>
      <c r="C833" s="86" t="n">
        <v>1058</v>
      </c>
      <c r="D833" s="86" t="n">
        <v>0</v>
      </c>
      <c r="E833" s="86" t="s">
        <v>1432</v>
      </c>
      <c r="F833" s="86" t="n">
        <v>641</v>
      </c>
      <c r="G833" s="86" t="s">
        <v>1352</v>
      </c>
      <c r="H833" s="86" t="n">
        <v>583</v>
      </c>
      <c r="I833" s="86" t="s">
        <v>1096</v>
      </c>
      <c r="J833" s="88" t="n">
        <v>18.1386801589085</v>
      </c>
    </row>
    <row r="834" customFormat="false" ht="13" hidden="false" customHeight="false" outlineLevel="0" collapsed="false">
      <c r="A834" s="86" t="s">
        <v>1226</v>
      </c>
      <c r="B834" s="86" t="s">
        <v>1227</v>
      </c>
      <c r="C834" s="86" t="n">
        <v>2085</v>
      </c>
      <c r="D834" s="86" t="n">
        <v>0</v>
      </c>
      <c r="E834" s="86" t="s">
        <v>1433</v>
      </c>
      <c r="F834" s="86" t="n">
        <v>571</v>
      </c>
      <c r="G834" s="86" t="s">
        <v>1341</v>
      </c>
      <c r="H834" s="86" t="n">
        <v>681</v>
      </c>
      <c r="I834" s="86" t="s">
        <v>1413</v>
      </c>
      <c r="J834" s="88" t="n">
        <v>3.72560161985033</v>
      </c>
    </row>
    <row r="835" customFormat="false" ht="13" hidden="false" customHeight="false" outlineLevel="0" collapsed="false">
      <c r="A835" s="86" t="n">
        <v>101</v>
      </c>
      <c r="B835" s="86" t="s">
        <v>1261</v>
      </c>
      <c r="C835" s="86" t="n">
        <v>1072</v>
      </c>
      <c r="D835" s="86" t="n">
        <v>0</v>
      </c>
      <c r="E835" s="86" t="s">
        <v>1434</v>
      </c>
      <c r="F835" s="86" t="n">
        <v>582</v>
      </c>
      <c r="G835" s="86" t="s">
        <v>1095</v>
      </c>
      <c r="H835" s="86" t="n">
        <v>583</v>
      </c>
      <c r="I835" s="86" t="s">
        <v>1096</v>
      </c>
      <c r="J835" s="88" t="n">
        <v>19.6514252144371</v>
      </c>
    </row>
    <row r="836" customFormat="false" ht="13" hidden="false" customHeight="false" outlineLevel="0" collapsed="false">
      <c r="A836" s="86" t="n">
        <v>101</v>
      </c>
      <c r="B836" s="86" t="s">
        <v>1261</v>
      </c>
      <c r="C836" s="86" t="n">
        <v>1090</v>
      </c>
      <c r="D836" s="86" t="n">
        <v>0</v>
      </c>
      <c r="E836" s="86" t="s">
        <v>1435</v>
      </c>
      <c r="F836" s="86" t="n">
        <v>663</v>
      </c>
      <c r="G836" s="86" t="s">
        <v>1436</v>
      </c>
      <c r="H836" s="86" t="n">
        <v>583</v>
      </c>
      <c r="I836" s="86" t="s">
        <v>1096</v>
      </c>
      <c r="J836" s="88" t="n">
        <v>7.04465106682481</v>
      </c>
    </row>
    <row r="837" customFormat="false" ht="13" hidden="false" customHeight="false" outlineLevel="0" collapsed="false">
      <c r="A837" s="86" t="n">
        <v>101</v>
      </c>
      <c r="B837" s="86" t="s">
        <v>1261</v>
      </c>
      <c r="C837" s="86" t="n">
        <v>1093</v>
      </c>
      <c r="D837" s="86" t="n">
        <v>0</v>
      </c>
      <c r="E837" s="86" t="s">
        <v>1437</v>
      </c>
      <c r="F837" s="86" t="n">
        <v>582</v>
      </c>
      <c r="G837" s="86" t="s">
        <v>1095</v>
      </c>
      <c r="H837" s="86" t="n">
        <v>583</v>
      </c>
      <c r="I837" s="86" t="s">
        <v>1096</v>
      </c>
      <c r="J837" s="88" t="n">
        <v>45.0153028833378</v>
      </c>
    </row>
    <row r="838" customFormat="false" ht="13" hidden="false" customHeight="false" outlineLevel="0" collapsed="false">
      <c r="A838" s="86" t="n">
        <v>101</v>
      </c>
      <c r="B838" s="86" t="s">
        <v>1261</v>
      </c>
      <c r="C838" s="86" t="n">
        <v>1099</v>
      </c>
      <c r="D838" s="86" t="n">
        <v>0</v>
      </c>
      <c r="E838" s="86" t="s">
        <v>1438</v>
      </c>
      <c r="F838" s="86" t="n">
        <v>582</v>
      </c>
      <c r="G838" s="86" t="s">
        <v>1095</v>
      </c>
      <c r="H838" s="86" t="n">
        <v>583</v>
      </c>
      <c r="I838" s="86" t="s">
        <v>1096</v>
      </c>
      <c r="J838" s="88" t="n">
        <v>30.8737525649131</v>
      </c>
    </row>
    <row r="839" customFormat="false" ht="13" hidden="false" customHeight="false" outlineLevel="0" collapsed="false">
      <c r="A839" s="86" t="n">
        <v>101</v>
      </c>
      <c r="B839" s="86" t="s">
        <v>1261</v>
      </c>
      <c r="C839" s="86" t="n">
        <v>1101</v>
      </c>
      <c r="D839" s="86" t="n">
        <v>0</v>
      </c>
      <c r="E839" s="86" t="s">
        <v>1439</v>
      </c>
      <c r="F839" s="86" t="n">
        <v>582</v>
      </c>
      <c r="G839" s="86" t="s">
        <v>1095</v>
      </c>
      <c r="H839" s="86" t="n">
        <v>9678</v>
      </c>
      <c r="I839" s="86" t="s">
        <v>1381</v>
      </c>
      <c r="J839" s="88" t="n">
        <v>31.0162840478692</v>
      </c>
    </row>
    <row r="840" customFormat="false" ht="13" hidden="false" customHeight="false" outlineLevel="0" collapsed="false">
      <c r="A840" s="86" t="n">
        <v>101</v>
      </c>
      <c r="B840" s="86" t="s">
        <v>1261</v>
      </c>
      <c r="C840" s="86" t="n">
        <v>1107</v>
      </c>
      <c r="D840" s="86" t="n">
        <v>0</v>
      </c>
      <c r="E840" s="86" t="s">
        <v>1440</v>
      </c>
      <c r="F840" s="86" t="n">
        <v>582</v>
      </c>
      <c r="G840" s="86" t="s">
        <v>1095</v>
      </c>
      <c r="H840" s="86" t="n">
        <v>9678</v>
      </c>
      <c r="I840" s="86" t="s">
        <v>1381</v>
      </c>
      <c r="J840" s="88" t="n">
        <v>32.8774086965755</v>
      </c>
    </row>
    <row r="841" customFormat="false" ht="13" hidden="false" customHeight="false" outlineLevel="0" collapsed="false">
      <c r="A841" s="86" t="s">
        <v>709</v>
      </c>
      <c r="B841" s="86" t="s">
        <v>1267</v>
      </c>
      <c r="C841" s="86" t="n">
        <v>652</v>
      </c>
      <c r="D841" s="86" t="n">
        <v>1</v>
      </c>
      <c r="E841" s="86" t="s">
        <v>716</v>
      </c>
      <c r="F841" s="86" t="n">
        <v>1023</v>
      </c>
      <c r="G841" s="86" t="s">
        <v>1357</v>
      </c>
      <c r="H841" s="86" t="n">
        <v>9673</v>
      </c>
      <c r="I841" s="86" t="s">
        <v>1020</v>
      </c>
      <c r="J841" s="88" t="n">
        <v>18.5544821090435</v>
      </c>
    </row>
    <row r="842" customFormat="false" ht="13" hidden="false" customHeight="false" outlineLevel="0" collapsed="false">
      <c r="A842" s="86" t="s">
        <v>709</v>
      </c>
      <c r="B842" s="86" t="s">
        <v>1267</v>
      </c>
      <c r="C842" s="86" t="n">
        <v>947</v>
      </c>
      <c r="D842" s="86" t="n">
        <v>2</v>
      </c>
      <c r="E842" s="86" t="s">
        <v>717</v>
      </c>
      <c r="F842" s="86" t="n">
        <v>9673</v>
      </c>
      <c r="G842" s="86" t="s">
        <v>1020</v>
      </c>
      <c r="H842" s="86" t="n">
        <v>1023</v>
      </c>
      <c r="I842" s="86" t="s">
        <v>1357</v>
      </c>
      <c r="J842" s="88" t="n">
        <v>21.9261305099487</v>
      </c>
    </row>
    <row r="843" customFormat="false" ht="13" hidden="false" customHeight="false" outlineLevel="0" collapsed="false">
      <c r="A843" s="86" t="n">
        <v>75</v>
      </c>
      <c r="B843" s="86" t="s">
        <v>1272</v>
      </c>
      <c r="C843" s="86" t="n">
        <v>46</v>
      </c>
      <c r="D843" s="86" t="n">
        <v>0</v>
      </c>
      <c r="E843" s="86" t="s">
        <v>494</v>
      </c>
      <c r="F843" s="86" t="n">
        <v>4121</v>
      </c>
      <c r="G843" s="86" t="s">
        <v>914</v>
      </c>
      <c r="H843" s="86" t="n">
        <v>4115</v>
      </c>
      <c r="I843" s="86" t="s">
        <v>1273</v>
      </c>
      <c r="J843" s="88" t="n">
        <v>26.8375904981872</v>
      </c>
    </row>
    <row r="844" customFormat="false" ht="13" hidden="false" customHeight="false" outlineLevel="0" collapsed="false">
      <c r="A844" s="86" t="n">
        <v>77</v>
      </c>
      <c r="B844" s="86" t="s">
        <v>1274</v>
      </c>
      <c r="C844" s="86" t="n">
        <v>42</v>
      </c>
      <c r="D844" s="86" t="n">
        <v>1</v>
      </c>
      <c r="E844" s="86" t="s">
        <v>517</v>
      </c>
      <c r="F844" s="86" t="n">
        <v>4121</v>
      </c>
      <c r="G844" s="86" t="s">
        <v>914</v>
      </c>
      <c r="H844" s="86" t="n">
        <v>4236</v>
      </c>
      <c r="I844" s="86" t="s">
        <v>1275</v>
      </c>
      <c r="J844" s="88" t="n">
        <v>19.7165407768343</v>
      </c>
    </row>
    <row r="845" customFormat="false" ht="13" hidden="false" customHeight="false" outlineLevel="0" collapsed="false">
      <c r="A845" s="86" t="n">
        <v>77</v>
      </c>
      <c r="B845" s="86" t="s">
        <v>1274</v>
      </c>
      <c r="C845" s="86" t="n">
        <v>916</v>
      </c>
      <c r="D845" s="86" t="n">
        <v>1</v>
      </c>
      <c r="E845" s="86" t="s">
        <v>541</v>
      </c>
      <c r="F845" s="86" t="n">
        <v>4214</v>
      </c>
      <c r="G845" s="86" t="s">
        <v>1085</v>
      </c>
      <c r="H845" s="86" t="n">
        <v>4236</v>
      </c>
      <c r="I845" s="86" t="s">
        <v>1275</v>
      </c>
      <c r="J845" s="88" t="n">
        <v>9.13171408835487</v>
      </c>
    </row>
    <row r="846" customFormat="false" ht="13" hidden="false" customHeight="false" outlineLevel="0" collapsed="false">
      <c r="A846" s="86" t="n">
        <v>80</v>
      </c>
      <c r="B846" s="86" t="s">
        <v>1297</v>
      </c>
      <c r="C846" s="86" t="n">
        <v>154</v>
      </c>
      <c r="D846" s="86" t="n">
        <v>1</v>
      </c>
      <c r="E846" s="86" t="s">
        <v>546</v>
      </c>
      <c r="F846" s="86" t="n">
        <v>3092</v>
      </c>
      <c r="G846" s="86" t="s">
        <v>1139</v>
      </c>
      <c r="H846" s="86" t="n">
        <v>3383</v>
      </c>
      <c r="I846" s="86" t="s">
        <v>1298</v>
      </c>
      <c r="J846" s="88" t="n">
        <v>18.3424448240291</v>
      </c>
    </row>
    <row r="847" customFormat="false" ht="13" hidden="false" customHeight="false" outlineLevel="0" collapsed="false">
      <c r="A847" s="86" t="n">
        <v>80</v>
      </c>
      <c r="B847" s="86" t="s">
        <v>1297</v>
      </c>
      <c r="C847" s="86" t="n">
        <v>359</v>
      </c>
      <c r="D847" s="86" t="n">
        <v>1</v>
      </c>
      <c r="E847" s="86" t="s">
        <v>549</v>
      </c>
      <c r="F847" s="86" t="n">
        <v>3092</v>
      </c>
      <c r="G847" s="86" t="s">
        <v>1139</v>
      </c>
      <c r="H847" s="86" t="n">
        <v>3383</v>
      </c>
      <c r="I847" s="86" t="s">
        <v>1298</v>
      </c>
      <c r="J847" s="88" t="n">
        <v>13.3617830071791</v>
      </c>
    </row>
    <row r="848" customFormat="false" ht="13" hidden="false" customHeight="false" outlineLevel="0" collapsed="false">
      <c r="A848" s="86" t="n">
        <v>80</v>
      </c>
      <c r="B848" s="86" t="s">
        <v>1297</v>
      </c>
      <c r="C848" s="86" t="n">
        <v>561</v>
      </c>
      <c r="D848" s="86" t="n">
        <v>2</v>
      </c>
      <c r="E848" s="86" t="s">
        <v>553</v>
      </c>
      <c r="F848" s="86" t="n">
        <v>1472</v>
      </c>
      <c r="G848" s="86" t="s">
        <v>1255</v>
      </c>
      <c r="H848" s="86" t="n">
        <v>325</v>
      </c>
      <c r="I848" s="86" t="s">
        <v>858</v>
      </c>
      <c r="J848" s="88" t="n">
        <v>40.376551788226</v>
      </c>
    </row>
    <row r="849" customFormat="false" ht="13" hidden="false" customHeight="false" outlineLevel="0" collapsed="false">
      <c r="A849" s="86" t="n">
        <v>12</v>
      </c>
      <c r="B849" s="86" t="s">
        <v>1299</v>
      </c>
      <c r="C849" s="86" t="n">
        <v>439</v>
      </c>
      <c r="D849" s="86" t="n">
        <v>0</v>
      </c>
      <c r="E849" s="86" t="s">
        <v>100</v>
      </c>
      <c r="F849" s="86" t="n">
        <v>8119</v>
      </c>
      <c r="G849" s="86" t="s">
        <v>1419</v>
      </c>
      <c r="H849" s="86" t="n">
        <v>43</v>
      </c>
      <c r="I849" s="86" t="s">
        <v>886</v>
      </c>
      <c r="J849" s="88" t="n">
        <v>3.15540968352687</v>
      </c>
    </row>
    <row r="850" customFormat="false" ht="13" hidden="false" customHeight="false" outlineLevel="0" collapsed="false">
      <c r="A850" s="86" t="n">
        <v>12</v>
      </c>
      <c r="B850" s="86" t="s">
        <v>1299</v>
      </c>
      <c r="C850" s="86" t="n">
        <v>3024</v>
      </c>
      <c r="D850" s="86" t="n">
        <v>0</v>
      </c>
      <c r="E850" s="86" t="s">
        <v>109</v>
      </c>
      <c r="F850" s="86" t="n">
        <v>28</v>
      </c>
      <c r="G850" s="86" t="s">
        <v>1245</v>
      </c>
      <c r="H850" s="86" t="n">
        <v>63</v>
      </c>
      <c r="I850" s="86" t="s">
        <v>1281</v>
      </c>
      <c r="J850" s="88" t="n">
        <v>8.04578663757307</v>
      </c>
    </row>
    <row r="851" customFormat="false" ht="13" hidden="false" customHeight="false" outlineLevel="0" collapsed="false">
      <c r="A851" s="86" t="n">
        <v>41</v>
      </c>
      <c r="B851" s="86" t="s">
        <v>318</v>
      </c>
      <c r="C851" s="86" t="n">
        <v>585</v>
      </c>
      <c r="D851" s="86" t="n">
        <v>1</v>
      </c>
      <c r="E851" s="86" t="s">
        <v>321</v>
      </c>
      <c r="F851" s="86" t="n">
        <v>1301</v>
      </c>
      <c r="G851" s="86" t="s">
        <v>930</v>
      </c>
      <c r="H851" s="86" t="n">
        <v>1195</v>
      </c>
      <c r="I851" s="86" t="s">
        <v>1420</v>
      </c>
      <c r="J851" s="88" t="n">
        <v>4.88133059920377</v>
      </c>
    </row>
    <row r="852" customFormat="false" ht="13" hidden="false" customHeight="false" outlineLevel="0" collapsed="false">
      <c r="A852" s="86" t="n">
        <v>55</v>
      </c>
      <c r="B852" s="86" t="s">
        <v>405</v>
      </c>
      <c r="C852" s="86" t="n">
        <v>626</v>
      </c>
      <c r="D852" s="86" t="n">
        <v>1</v>
      </c>
      <c r="E852" s="86" t="s">
        <v>405</v>
      </c>
      <c r="F852" s="86" t="n">
        <v>1961</v>
      </c>
      <c r="G852" s="86" t="s">
        <v>860</v>
      </c>
      <c r="H852" s="86" t="n">
        <v>1559</v>
      </c>
      <c r="I852" s="86" t="s">
        <v>1441</v>
      </c>
      <c r="J852" s="88" t="n">
        <v>16.0637664436498</v>
      </c>
    </row>
    <row r="853" customFormat="false" ht="13" hidden="false" customHeight="false" outlineLevel="0" collapsed="false">
      <c r="A853" s="86" t="n">
        <v>55</v>
      </c>
      <c r="B853" s="86" t="s">
        <v>405</v>
      </c>
      <c r="C853" s="86" t="n">
        <v>635</v>
      </c>
      <c r="D853" s="86" t="n">
        <v>2</v>
      </c>
      <c r="E853" s="86" t="s">
        <v>406</v>
      </c>
      <c r="F853" s="86" t="n">
        <v>1559</v>
      </c>
      <c r="G853" s="86" t="s">
        <v>1441</v>
      </c>
      <c r="H853" s="86" t="n">
        <v>1961</v>
      </c>
      <c r="I853" s="86" t="s">
        <v>860</v>
      </c>
      <c r="J853" s="88" t="n">
        <v>15.681021611248</v>
      </c>
    </row>
    <row r="854" customFormat="false" ht="13" hidden="false" customHeight="false" outlineLevel="0" collapsed="false">
      <c r="A854" s="86" t="n">
        <v>81</v>
      </c>
      <c r="B854" s="86" t="s">
        <v>1223</v>
      </c>
      <c r="C854" s="86" t="n">
        <v>117</v>
      </c>
      <c r="D854" s="86" t="n">
        <v>0</v>
      </c>
      <c r="E854" s="86" t="s">
        <v>1442</v>
      </c>
      <c r="F854" s="86" t="n">
        <v>3092</v>
      </c>
      <c r="G854" s="86" t="s">
        <v>1139</v>
      </c>
      <c r="H854" s="86" t="n">
        <v>3354</v>
      </c>
      <c r="I854" s="86" t="s">
        <v>1336</v>
      </c>
      <c r="J854" s="88" t="n">
        <v>6.75131953169802</v>
      </c>
    </row>
    <row r="855" customFormat="false" ht="13" hidden="false" customHeight="false" outlineLevel="0" collapsed="false">
      <c r="A855" s="86" t="n">
        <v>81</v>
      </c>
      <c r="B855" s="86" t="s">
        <v>1223</v>
      </c>
      <c r="C855" s="86" t="n">
        <v>158</v>
      </c>
      <c r="D855" s="86" t="n">
        <v>0</v>
      </c>
      <c r="E855" s="86" t="s">
        <v>565</v>
      </c>
      <c r="F855" s="86" t="n">
        <v>3092</v>
      </c>
      <c r="G855" s="86" t="s">
        <v>1139</v>
      </c>
      <c r="H855" s="86" t="n">
        <v>3092</v>
      </c>
      <c r="I855" s="86" t="s">
        <v>1139</v>
      </c>
      <c r="J855" s="88" t="n">
        <v>14.5497666671155</v>
      </c>
    </row>
    <row r="856" customFormat="false" ht="13" hidden="false" customHeight="false" outlineLevel="0" collapsed="false">
      <c r="A856" s="86" t="n">
        <v>83</v>
      </c>
      <c r="B856" s="86" t="s">
        <v>1326</v>
      </c>
      <c r="C856" s="86" t="n">
        <v>136</v>
      </c>
      <c r="D856" s="86" t="n">
        <v>2</v>
      </c>
      <c r="E856" s="86" t="s">
        <v>583</v>
      </c>
      <c r="F856" s="86" t="n">
        <v>3452</v>
      </c>
      <c r="G856" s="86" t="s">
        <v>1327</v>
      </c>
      <c r="H856" s="86" t="n">
        <v>3092</v>
      </c>
      <c r="I856" s="86" t="s">
        <v>1139</v>
      </c>
      <c r="J856" s="88" t="n">
        <v>14.6229673790395</v>
      </c>
    </row>
    <row r="857" customFormat="false" ht="13" hidden="false" customHeight="false" outlineLevel="0" collapsed="false">
      <c r="A857" s="86" t="s">
        <v>1226</v>
      </c>
      <c r="B857" s="86" t="s">
        <v>1227</v>
      </c>
      <c r="C857" s="86" t="n">
        <v>2067</v>
      </c>
      <c r="D857" s="86" t="n">
        <v>0</v>
      </c>
      <c r="E857" s="86" t="s">
        <v>1443</v>
      </c>
      <c r="F857" s="86" t="n">
        <v>571</v>
      </c>
      <c r="G857" s="86" t="s">
        <v>1341</v>
      </c>
      <c r="H857" s="86" t="n">
        <v>563</v>
      </c>
      <c r="I857" s="86" t="s">
        <v>1338</v>
      </c>
      <c r="J857" s="88" t="n">
        <v>8.75305686767918</v>
      </c>
    </row>
    <row r="858" customFormat="false" ht="13" hidden="false" customHeight="false" outlineLevel="0" collapsed="false">
      <c r="A858" s="86" t="n">
        <v>77</v>
      </c>
      <c r="B858" s="86" t="s">
        <v>1274</v>
      </c>
      <c r="C858" s="86" t="n">
        <v>98</v>
      </c>
      <c r="D858" s="86" t="n">
        <v>2</v>
      </c>
      <c r="E858" s="86" t="s">
        <v>528</v>
      </c>
      <c r="F858" s="86" t="n">
        <v>4236</v>
      </c>
      <c r="G858" s="86" t="s">
        <v>1275</v>
      </c>
      <c r="H858" s="86" t="n">
        <v>4214</v>
      </c>
      <c r="I858" s="86" t="s">
        <v>1085</v>
      </c>
      <c r="J858" s="88" t="n">
        <v>13.9880760922269</v>
      </c>
    </row>
    <row r="859" customFormat="false" ht="13" hidden="false" customHeight="false" outlineLevel="0" collapsed="false">
      <c r="A859" s="86" t="n">
        <v>77</v>
      </c>
      <c r="B859" s="86" t="s">
        <v>1274</v>
      </c>
      <c r="C859" s="86" t="n">
        <v>649</v>
      </c>
      <c r="D859" s="86" t="n">
        <v>2</v>
      </c>
      <c r="E859" s="86" t="s">
        <v>1444</v>
      </c>
      <c r="F859" s="86" t="n">
        <v>4212</v>
      </c>
      <c r="G859" s="86" t="s">
        <v>1206</v>
      </c>
      <c r="H859" s="86" t="n">
        <v>4121</v>
      </c>
      <c r="I859" s="86" t="s">
        <v>914</v>
      </c>
      <c r="J859" s="88" t="n">
        <v>6.77455614742656</v>
      </c>
    </row>
    <row r="860" customFormat="false" ht="13" hidden="false" customHeight="false" outlineLevel="0" collapsed="false">
      <c r="A860" s="86" t="n">
        <v>80</v>
      </c>
      <c r="B860" s="86" t="s">
        <v>1297</v>
      </c>
      <c r="C860" s="86" t="n">
        <v>83</v>
      </c>
      <c r="D860" s="86" t="n">
        <v>2</v>
      </c>
      <c r="E860" s="86" t="s">
        <v>544</v>
      </c>
      <c r="F860" s="86" t="n">
        <v>3383</v>
      </c>
      <c r="G860" s="86" t="s">
        <v>1298</v>
      </c>
      <c r="H860" s="86" t="n">
        <v>3092</v>
      </c>
      <c r="I860" s="86" t="s">
        <v>1139</v>
      </c>
      <c r="J860" s="88" t="n">
        <v>12.9752315853003</v>
      </c>
    </row>
    <row r="861" customFormat="false" ht="13" hidden="false" customHeight="false" outlineLevel="0" collapsed="false">
      <c r="A861" s="86" t="n">
        <v>80</v>
      </c>
      <c r="B861" s="86" t="s">
        <v>1297</v>
      </c>
      <c r="C861" s="86" t="n">
        <v>979</v>
      </c>
      <c r="D861" s="86" t="n">
        <v>1</v>
      </c>
      <c r="E861" s="86" t="s">
        <v>559</v>
      </c>
      <c r="F861" s="86" t="n">
        <v>325</v>
      </c>
      <c r="G861" s="86" t="s">
        <v>858</v>
      </c>
      <c r="H861" s="86" t="n">
        <v>7335</v>
      </c>
      <c r="I861" s="86" t="s">
        <v>1232</v>
      </c>
      <c r="J861" s="88" t="n">
        <v>41.0645049114631</v>
      </c>
    </row>
    <row r="862" customFormat="false" ht="13" hidden="false" customHeight="false" outlineLevel="0" collapsed="false">
      <c r="A862" s="86" t="n">
        <v>12</v>
      </c>
      <c r="B862" s="86" t="s">
        <v>1299</v>
      </c>
      <c r="C862" s="86" t="n">
        <v>468</v>
      </c>
      <c r="D862" s="86" t="n">
        <v>0</v>
      </c>
      <c r="E862" s="86" t="s">
        <v>105</v>
      </c>
      <c r="F862" s="86" t="n">
        <v>63</v>
      </c>
      <c r="G862" s="86" t="s">
        <v>1281</v>
      </c>
      <c r="H862" s="86" t="n">
        <v>143</v>
      </c>
      <c r="I862" s="86" t="s">
        <v>863</v>
      </c>
      <c r="J862" s="88" t="n">
        <v>5.30785948741001</v>
      </c>
    </row>
    <row r="863" customFormat="false" ht="13" hidden="false" customHeight="false" outlineLevel="0" collapsed="false">
      <c r="A863" s="86" t="n">
        <v>12</v>
      </c>
      <c r="B863" s="86" t="s">
        <v>1299</v>
      </c>
      <c r="C863" s="86" t="n">
        <v>469</v>
      </c>
      <c r="D863" s="86" t="n">
        <v>0</v>
      </c>
      <c r="E863" s="86" t="s">
        <v>106</v>
      </c>
      <c r="F863" s="86" t="n">
        <v>63</v>
      </c>
      <c r="G863" s="86" t="s">
        <v>1281</v>
      </c>
      <c r="H863" s="86" t="n">
        <v>143</v>
      </c>
      <c r="I863" s="86" t="s">
        <v>863</v>
      </c>
      <c r="J863" s="88" t="n">
        <v>8.67032119447581</v>
      </c>
    </row>
    <row r="864" customFormat="false" ht="13" hidden="false" customHeight="false" outlineLevel="0" collapsed="false">
      <c r="A864" s="86" t="s">
        <v>709</v>
      </c>
      <c r="B864" s="86" t="s">
        <v>1267</v>
      </c>
      <c r="C864" s="86" t="n">
        <v>538</v>
      </c>
      <c r="D864" s="86" t="n">
        <v>1</v>
      </c>
      <c r="E864" s="86" t="s">
        <v>710</v>
      </c>
      <c r="F864" s="86" t="n">
        <v>5001</v>
      </c>
      <c r="G864" s="86" t="s">
        <v>1268</v>
      </c>
      <c r="H864" s="86" t="n">
        <v>1608</v>
      </c>
      <c r="I864" s="86" t="s">
        <v>1186</v>
      </c>
      <c r="J864" s="88" t="n">
        <v>8.08005630211347</v>
      </c>
    </row>
    <row r="865" customFormat="false" ht="13" hidden="false" customHeight="false" outlineLevel="0" collapsed="false">
      <c r="A865" s="86" t="n">
        <v>61</v>
      </c>
      <c r="B865" s="86" t="s">
        <v>1269</v>
      </c>
      <c r="C865" s="86" t="n">
        <v>777</v>
      </c>
      <c r="D865" s="86" t="n">
        <v>1</v>
      </c>
      <c r="E865" s="86" t="s">
        <v>461</v>
      </c>
      <c r="F865" s="86" t="n">
        <v>9673</v>
      </c>
      <c r="G865" s="86" t="s">
        <v>1020</v>
      </c>
      <c r="H865" s="86" t="n">
        <v>143</v>
      </c>
      <c r="I865" s="86" t="s">
        <v>863</v>
      </c>
      <c r="J865" s="88" t="n">
        <v>26.6396940266181</v>
      </c>
    </row>
    <row r="866" customFormat="false" ht="13" hidden="false" customHeight="false" outlineLevel="0" collapsed="false">
      <c r="A866" s="86" t="n">
        <v>70</v>
      </c>
      <c r="B866" s="86" t="s">
        <v>1385</v>
      </c>
      <c r="C866" s="86" t="n">
        <v>994</v>
      </c>
      <c r="D866" s="86" t="n">
        <v>0</v>
      </c>
      <c r="E866" s="86" t="s">
        <v>1445</v>
      </c>
      <c r="F866" s="86" t="n">
        <v>9660</v>
      </c>
      <c r="G866" s="86" t="s">
        <v>1386</v>
      </c>
      <c r="H866" s="86" t="n">
        <v>4121</v>
      </c>
      <c r="I866" s="86" t="s">
        <v>914</v>
      </c>
      <c r="J866" s="88" t="n">
        <v>2.88260242379424</v>
      </c>
    </row>
    <row r="867" customFormat="false" ht="13" hidden="false" customHeight="false" outlineLevel="0" collapsed="false">
      <c r="A867" s="86" t="n">
        <v>75</v>
      </c>
      <c r="B867" s="86" t="s">
        <v>1272</v>
      </c>
      <c r="C867" s="86" t="n">
        <v>47</v>
      </c>
      <c r="D867" s="86" t="n">
        <v>0</v>
      </c>
      <c r="E867" s="86" t="s">
        <v>495</v>
      </c>
      <c r="F867" s="86" t="n">
        <v>4121</v>
      </c>
      <c r="G867" s="86" t="s">
        <v>914</v>
      </c>
      <c r="H867" s="86" t="n">
        <v>4198</v>
      </c>
      <c r="I867" s="86" t="s">
        <v>1446</v>
      </c>
      <c r="J867" s="88" t="n">
        <v>24.3542519177691</v>
      </c>
    </row>
    <row r="868" customFormat="false" ht="13" hidden="false" customHeight="false" outlineLevel="0" collapsed="false">
      <c r="A868" s="86" t="n">
        <v>75</v>
      </c>
      <c r="B868" s="86" t="s">
        <v>1272</v>
      </c>
      <c r="C868" s="86" t="n">
        <v>111</v>
      </c>
      <c r="D868" s="86" t="n">
        <v>0</v>
      </c>
      <c r="E868" s="86" t="s">
        <v>501</v>
      </c>
      <c r="F868" s="86" t="n">
        <v>4115</v>
      </c>
      <c r="G868" s="86" t="s">
        <v>1273</v>
      </c>
      <c r="H868" s="86" t="n">
        <v>4121</v>
      </c>
      <c r="I868" s="86" t="s">
        <v>914</v>
      </c>
      <c r="J868" s="88" t="n">
        <v>25.9013715387204</v>
      </c>
    </row>
    <row r="869" customFormat="false" ht="13" hidden="false" customHeight="false" outlineLevel="0" collapsed="false">
      <c r="A869" s="86" t="n">
        <v>75</v>
      </c>
      <c r="B869" s="86" t="s">
        <v>1272</v>
      </c>
      <c r="C869" s="86" t="n">
        <v>141</v>
      </c>
      <c r="D869" s="86" t="n">
        <v>0</v>
      </c>
      <c r="E869" s="86" t="s">
        <v>504</v>
      </c>
      <c r="F869" s="86" t="n">
        <v>4198</v>
      </c>
      <c r="G869" s="86" t="s">
        <v>1446</v>
      </c>
      <c r="H869" s="86" t="n">
        <v>4121</v>
      </c>
      <c r="I869" s="86" t="s">
        <v>914</v>
      </c>
      <c r="J869" s="88" t="n">
        <v>22.1933647367937</v>
      </c>
    </row>
    <row r="870" customFormat="false" ht="13" hidden="false" customHeight="false" outlineLevel="0" collapsed="false">
      <c r="A870" s="86" t="n">
        <v>75</v>
      </c>
      <c r="B870" s="86" t="s">
        <v>1272</v>
      </c>
      <c r="C870" s="86" t="n">
        <v>378</v>
      </c>
      <c r="D870" s="86" t="n">
        <v>0</v>
      </c>
      <c r="E870" s="86" t="s">
        <v>1447</v>
      </c>
      <c r="F870" s="86" t="n">
        <v>4121</v>
      </c>
      <c r="G870" s="86" t="s">
        <v>914</v>
      </c>
      <c r="H870" s="86" t="n">
        <v>4115</v>
      </c>
      <c r="I870" s="86" t="s">
        <v>1273</v>
      </c>
      <c r="J870" s="88" t="n">
        <v>37.3193991119824</v>
      </c>
    </row>
    <row r="871" customFormat="false" ht="13" hidden="false" customHeight="false" outlineLevel="0" collapsed="false">
      <c r="A871" s="86" t="n">
        <v>75</v>
      </c>
      <c r="B871" s="86" t="s">
        <v>1272</v>
      </c>
      <c r="C871" s="86" t="n">
        <v>835</v>
      </c>
      <c r="D871" s="86" t="n">
        <v>0</v>
      </c>
      <c r="E871" s="86" t="s">
        <v>511</v>
      </c>
      <c r="F871" s="86" t="n">
        <v>4183</v>
      </c>
      <c r="G871" s="86" t="s">
        <v>1399</v>
      </c>
      <c r="H871" s="86" t="n">
        <v>4147</v>
      </c>
      <c r="I871" s="86" t="s">
        <v>1448</v>
      </c>
      <c r="J871" s="88" t="n">
        <v>7.39010506057465</v>
      </c>
    </row>
    <row r="872" customFormat="false" ht="13" hidden="false" customHeight="false" outlineLevel="0" collapsed="false">
      <c r="A872" s="86" t="n">
        <v>41</v>
      </c>
      <c r="B872" s="86" t="s">
        <v>318</v>
      </c>
      <c r="C872" s="86" t="n">
        <v>525</v>
      </c>
      <c r="D872" s="86" t="n">
        <v>1</v>
      </c>
      <c r="E872" s="86" t="s">
        <v>1449</v>
      </c>
      <c r="F872" s="86" t="n">
        <v>1141</v>
      </c>
      <c r="G872" s="86" t="s">
        <v>1450</v>
      </c>
      <c r="H872" s="86" t="n">
        <v>1195</v>
      </c>
      <c r="I872" s="86" t="s">
        <v>1420</v>
      </c>
      <c r="J872" s="88" t="n">
        <v>19.5126299307736</v>
      </c>
    </row>
    <row r="873" customFormat="false" ht="13" hidden="false" customHeight="false" outlineLevel="0" collapsed="false">
      <c r="A873" s="86" t="n">
        <v>41</v>
      </c>
      <c r="B873" s="86" t="s">
        <v>318</v>
      </c>
      <c r="C873" s="86" t="n">
        <v>563</v>
      </c>
      <c r="D873" s="86" t="n">
        <v>1</v>
      </c>
      <c r="E873" s="86" t="s">
        <v>320</v>
      </c>
      <c r="F873" s="86" t="n">
        <v>934</v>
      </c>
      <c r="G873" s="86" t="s">
        <v>861</v>
      </c>
      <c r="H873" s="86" t="n">
        <v>1195</v>
      </c>
      <c r="I873" s="86" t="s">
        <v>1420</v>
      </c>
      <c r="J873" s="88" t="n">
        <v>13.817246621847</v>
      </c>
    </row>
    <row r="874" customFormat="false" ht="13" hidden="false" customHeight="false" outlineLevel="0" collapsed="false">
      <c r="A874" s="86" t="n">
        <v>42</v>
      </c>
      <c r="B874" s="86" t="s">
        <v>1320</v>
      </c>
      <c r="C874" s="86" t="n">
        <v>565</v>
      </c>
      <c r="D874" s="86" t="n">
        <v>0</v>
      </c>
      <c r="E874" s="86" t="s">
        <v>325</v>
      </c>
      <c r="F874" s="86" t="n">
        <v>934</v>
      </c>
      <c r="G874" s="86" t="s">
        <v>861</v>
      </c>
      <c r="H874" s="86" t="n">
        <v>9673</v>
      </c>
      <c r="I874" s="86" t="s">
        <v>1020</v>
      </c>
      <c r="J874" s="88" t="n">
        <v>8.29254962930875</v>
      </c>
    </row>
    <row r="875" customFormat="false" ht="13" hidden="false" customHeight="false" outlineLevel="0" collapsed="false">
      <c r="A875" s="86" t="n">
        <v>100</v>
      </c>
      <c r="B875" s="86" t="s">
        <v>677</v>
      </c>
      <c r="C875" s="86" t="n">
        <v>107</v>
      </c>
      <c r="D875" s="86" t="n">
        <v>0</v>
      </c>
      <c r="E875" s="86" t="s">
        <v>676</v>
      </c>
      <c r="F875" s="86" t="n">
        <v>4277</v>
      </c>
      <c r="G875" s="86" t="s">
        <v>1323</v>
      </c>
      <c r="H875" s="86" t="n">
        <v>3076</v>
      </c>
      <c r="I875" s="86" t="s">
        <v>1324</v>
      </c>
      <c r="J875" s="88" t="n">
        <v>8.56812268281495</v>
      </c>
    </row>
    <row r="876" customFormat="false" ht="13" hidden="false" customHeight="false" outlineLevel="0" collapsed="false">
      <c r="A876" s="86" t="n">
        <v>77</v>
      </c>
      <c r="B876" s="86" t="s">
        <v>1274</v>
      </c>
      <c r="C876" s="86" t="n">
        <v>66</v>
      </c>
      <c r="D876" s="86" t="n">
        <v>1</v>
      </c>
      <c r="E876" s="86" t="s">
        <v>522</v>
      </c>
      <c r="F876" s="86" t="n">
        <v>4121</v>
      </c>
      <c r="G876" s="86" t="s">
        <v>914</v>
      </c>
      <c r="H876" s="86" t="n">
        <v>4252</v>
      </c>
      <c r="I876" s="86" t="s">
        <v>1205</v>
      </c>
      <c r="J876" s="88" t="n">
        <v>14.4417811910006</v>
      </c>
    </row>
    <row r="877" customFormat="false" ht="13" hidden="false" customHeight="false" outlineLevel="0" collapsed="false">
      <c r="A877" s="86" t="n">
        <v>77</v>
      </c>
      <c r="B877" s="86" t="s">
        <v>1274</v>
      </c>
      <c r="C877" s="86" t="n">
        <v>78</v>
      </c>
      <c r="D877" s="86" t="n">
        <v>1</v>
      </c>
      <c r="E877" s="86" t="s">
        <v>524</v>
      </c>
      <c r="F877" s="86" t="n">
        <v>4205</v>
      </c>
      <c r="G877" s="86" t="s">
        <v>1401</v>
      </c>
      <c r="H877" s="86" t="n">
        <v>4236</v>
      </c>
      <c r="I877" s="86" t="s">
        <v>1275</v>
      </c>
      <c r="J877" s="88" t="n">
        <v>12.616420731478</v>
      </c>
    </row>
    <row r="878" customFormat="false" ht="13" hidden="false" customHeight="false" outlineLevel="0" collapsed="false">
      <c r="A878" s="86" t="n">
        <v>77</v>
      </c>
      <c r="B878" s="86" t="s">
        <v>1274</v>
      </c>
      <c r="C878" s="86" t="n">
        <v>79</v>
      </c>
      <c r="D878" s="86" t="n">
        <v>1</v>
      </c>
      <c r="E878" s="86" t="s">
        <v>525</v>
      </c>
      <c r="F878" s="86" t="n">
        <v>4205</v>
      </c>
      <c r="G878" s="86" t="s">
        <v>1401</v>
      </c>
      <c r="H878" s="86" t="n">
        <v>4241</v>
      </c>
      <c r="I878" s="86" t="s">
        <v>1276</v>
      </c>
      <c r="J878" s="88" t="n">
        <v>19.1512115551517</v>
      </c>
    </row>
    <row r="879" customFormat="false" ht="13" hidden="false" customHeight="false" outlineLevel="0" collapsed="false">
      <c r="A879" s="86" t="n">
        <v>77</v>
      </c>
      <c r="B879" s="86" t="s">
        <v>1274</v>
      </c>
      <c r="C879" s="86" t="n">
        <v>97</v>
      </c>
      <c r="D879" s="86" t="n">
        <v>2</v>
      </c>
      <c r="E879" s="86" t="s">
        <v>527</v>
      </c>
      <c r="F879" s="86" t="n">
        <v>4236</v>
      </c>
      <c r="G879" s="86" t="s">
        <v>1275</v>
      </c>
      <c r="H879" s="86" t="n">
        <v>4121</v>
      </c>
      <c r="I879" s="86" t="s">
        <v>914</v>
      </c>
      <c r="J879" s="88" t="n">
        <v>22.0463552778845</v>
      </c>
    </row>
    <row r="880" customFormat="false" ht="13" hidden="false" customHeight="false" outlineLevel="0" collapsed="false">
      <c r="A880" s="86" t="n">
        <v>77</v>
      </c>
      <c r="B880" s="86" t="s">
        <v>1274</v>
      </c>
      <c r="C880" s="86" t="n">
        <v>834</v>
      </c>
      <c r="D880" s="86" t="n">
        <v>2</v>
      </c>
      <c r="E880" s="86" t="s">
        <v>1451</v>
      </c>
      <c r="F880" s="86" t="n">
        <v>4241</v>
      </c>
      <c r="G880" s="86" t="s">
        <v>1276</v>
      </c>
      <c r="H880" s="86" t="n">
        <v>4252</v>
      </c>
      <c r="I880" s="86" t="s">
        <v>1205</v>
      </c>
      <c r="J880" s="88" t="n">
        <v>11.1904352141037</v>
      </c>
    </row>
    <row r="881" customFormat="false" ht="13" hidden="false" customHeight="false" outlineLevel="0" collapsed="false">
      <c r="A881" s="86" t="n">
        <v>80</v>
      </c>
      <c r="B881" s="86" t="s">
        <v>1297</v>
      </c>
      <c r="C881" s="86" t="n">
        <v>84</v>
      </c>
      <c r="D881" s="86" t="n">
        <v>2</v>
      </c>
      <c r="E881" s="86" t="s">
        <v>545</v>
      </c>
      <c r="F881" s="86" t="n">
        <v>3383</v>
      </c>
      <c r="G881" s="86" t="s">
        <v>1298</v>
      </c>
      <c r="H881" s="86" t="n">
        <v>3101</v>
      </c>
      <c r="I881" s="86" t="s">
        <v>1199</v>
      </c>
      <c r="J881" s="88" t="n">
        <v>16.5058718540206</v>
      </c>
    </row>
    <row r="882" customFormat="false" ht="13" hidden="false" customHeight="false" outlineLevel="0" collapsed="false">
      <c r="A882" s="86" t="n">
        <v>80</v>
      </c>
      <c r="B882" s="86" t="s">
        <v>1297</v>
      </c>
      <c r="C882" s="86" t="n">
        <v>475</v>
      </c>
      <c r="D882" s="86" t="n">
        <v>2</v>
      </c>
      <c r="E882" s="86" t="s">
        <v>551</v>
      </c>
      <c r="F882" s="86" t="n">
        <v>3383</v>
      </c>
      <c r="G882" s="86" t="s">
        <v>1298</v>
      </c>
      <c r="H882" s="86" t="n">
        <v>3092</v>
      </c>
      <c r="I882" s="86" t="s">
        <v>1139</v>
      </c>
      <c r="J882" s="88" t="n">
        <v>13.3296438181359</v>
      </c>
    </row>
    <row r="883" customFormat="false" ht="13" hidden="false" customHeight="false" outlineLevel="0" collapsed="false">
      <c r="A883" s="86" t="n">
        <v>80</v>
      </c>
      <c r="B883" s="86" t="s">
        <v>1297</v>
      </c>
      <c r="C883" s="86" t="n">
        <v>596</v>
      </c>
      <c r="D883" s="86" t="n">
        <v>1</v>
      </c>
      <c r="E883" s="86" t="s">
        <v>555</v>
      </c>
      <c r="F883" s="86" t="n">
        <v>325</v>
      </c>
      <c r="G883" s="86" t="s">
        <v>858</v>
      </c>
      <c r="H883" s="86" t="n">
        <v>7086</v>
      </c>
      <c r="I883" s="86" t="s">
        <v>1233</v>
      </c>
      <c r="J883" s="88" t="n">
        <v>40.1055074838824</v>
      </c>
    </row>
    <row r="884" customFormat="false" ht="13" hidden="false" customHeight="false" outlineLevel="0" collapsed="false">
      <c r="A884" s="86" t="n">
        <v>80</v>
      </c>
      <c r="B884" s="86" t="s">
        <v>1297</v>
      </c>
      <c r="C884" s="86" t="n">
        <v>828</v>
      </c>
      <c r="D884" s="86" t="n">
        <v>2</v>
      </c>
      <c r="E884" s="86" t="s">
        <v>1452</v>
      </c>
      <c r="F884" s="86" t="n">
        <v>3383</v>
      </c>
      <c r="G884" s="86" t="s">
        <v>1298</v>
      </c>
      <c r="H884" s="86" t="n">
        <v>3099</v>
      </c>
      <c r="I884" s="86" t="s">
        <v>1018</v>
      </c>
      <c r="J884" s="88" t="n">
        <v>15.443929858171</v>
      </c>
    </row>
    <row r="885" customFormat="false" ht="13" hidden="false" customHeight="false" outlineLevel="0" collapsed="false">
      <c r="A885" s="86" t="n">
        <v>80</v>
      </c>
      <c r="B885" s="86" t="s">
        <v>1297</v>
      </c>
      <c r="C885" s="86" t="n">
        <v>954</v>
      </c>
      <c r="D885" s="86" t="n">
        <v>2</v>
      </c>
      <c r="E885" s="86" t="s">
        <v>558</v>
      </c>
      <c r="F885" s="86" t="n">
        <v>7335</v>
      </c>
      <c r="G885" s="86" t="s">
        <v>1232</v>
      </c>
      <c r="H885" s="86" t="n">
        <v>325</v>
      </c>
      <c r="I885" s="86" t="s">
        <v>858</v>
      </c>
      <c r="J885" s="88" t="n">
        <v>41.3477646039869</v>
      </c>
    </row>
    <row r="886" customFormat="false" ht="13" hidden="false" customHeight="false" outlineLevel="0" collapsed="false">
      <c r="A886" s="86" t="n">
        <v>92</v>
      </c>
      <c r="B886" s="86" t="s">
        <v>1258</v>
      </c>
      <c r="C886" s="86" t="n">
        <v>31</v>
      </c>
      <c r="D886" s="86" t="n">
        <v>1</v>
      </c>
      <c r="E886" s="86" t="s">
        <v>621</v>
      </c>
      <c r="F886" s="86" t="n">
        <v>3034</v>
      </c>
      <c r="G886" s="86" t="s">
        <v>922</v>
      </c>
      <c r="H886" s="86" t="n">
        <v>9607</v>
      </c>
      <c r="I886" s="86" t="s">
        <v>1348</v>
      </c>
      <c r="J886" s="88" t="n">
        <v>4.25853231669879</v>
      </c>
    </row>
    <row r="887" customFormat="false" ht="13" hidden="false" customHeight="false" outlineLevel="0" collapsed="false">
      <c r="A887" s="86" t="n">
        <v>92</v>
      </c>
      <c r="B887" s="86" t="s">
        <v>1258</v>
      </c>
      <c r="C887" s="86" t="n">
        <v>102</v>
      </c>
      <c r="D887" s="86" t="n">
        <v>2</v>
      </c>
      <c r="E887" s="86" t="s">
        <v>625</v>
      </c>
      <c r="F887" s="86" t="n">
        <v>4084</v>
      </c>
      <c r="G887" s="86" t="s">
        <v>1347</v>
      </c>
      <c r="H887" s="86" t="n">
        <v>3033</v>
      </c>
      <c r="I887" s="86" t="s">
        <v>917</v>
      </c>
      <c r="J887" s="88" t="n">
        <v>14.2796442800895</v>
      </c>
    </row>
    <row r="888" customFormat="false" ht="13" hidden="false" customHeight="false" outlineLevel="0" collapsed="false">
      <c r="A888" s="86" t="n">
        <v>92</v>
      </c>
      <c r="B888" s="86" t="s">
        <v>1258</v>
      </c>
      <c r="C888" s="86" t="n">
        <v>103</v>
      </c>
      <c r="D888" s="86" t="n">
        <v>2</v>
      </c>
      <c r="E888" s="86" t="s">
        <v>626</v>
      </c>
      <c r="F888" s="86" t="n">
        <v>4084</v>
      </c>
      <c r="G888" s="86" t="s">
        <v>1347</v>
      </c>
      <c r="H888" s="86" t="n">
        <v>3034</v>
      </c>
      <c r="I888" s="86" t="s">
        <v>922</v>
      </c>
      <c r="J888" s="88" t="n">
        <v>11.0926469271217</v>
      </c>
    </row>
    <row r="889" customFormat="false" ht="13" hidden="false" customHeight="false" outlineLevel="0" collapsed="false">
      <c r="A889" s="86" t="n">
        <v>92</v>
      </c>
      <c r="B889" s="86" t="s">
        <v>1258</v>
      </c>
      <c r="C889" s="86" t="n">
        <v>122</v>
      </c>
      <c r="D889" s="86" t="n">
        <v>2</v>
      </c>
      <c r="E889" s="86" t="s">
        <v>627</v>
      </c>
      <c r="F889" s="86" t="n">
        <v>4069</v>
      </c>
      <c r="G889" s="86" t="s">
        <v>1335</v>
      </c>
      <c r="H889" s="86" t="n">
        <v>3034</v>
      </c>
      <c r="I889" s="86" t="s">
        <v>922</v>
      </c>
      <c r="J889" s="88" t="n">
        <v>7.12256982355977</v>
      </c>
    </row>
    <row r="890" customFormat="false" ht="13" hidden="false" customHeight="false" outlineLevel="0" collapsed="false">
      <c r="A890" s="86" t="n">
        <v>92</v>
      </c>
      <c r="B890" s="86" t="s">
        <v>1258</v>
      </c>
      <c r="C890" s="86" t="n">
        <v>170</v>
      </c>
      <c r="D890" s="86" t="n">
        <v>2</v>
      </c>
      <c r="E890" s="86" t="s">
        <v>629</v>
      </c>
      <c r="F890" s="86" t="n">
        <v>4088</v>
      </c>
      <c r="G890" s="86" t="s">
        <v>1346</v>
      </c>
      <c r="H890" s="86" t="n">
        <v>3033</v>
      </c>
      <c r="I890" s="86" t="s">
        <v>917</v>
      </c>
      <c r="J890" s="88" t="n">
        <v>8.9670907166102</v>
      </c>
    </row>
    <row r="891" customFormat="false" ht="13" hidden="false" customHeight="false" outlineLevel="0" collapsed="false">
      <c r="A891" s="86" t="n">
        <v>93</v>
      </c>
      <c r="B891" s="86" t="s">
        <v>640</v>
      </c>
      <c r="C891" s="86" t="n">
        <v>194</v>
      </c>
      <c r="D891" s="86" t="n">
        <v>1</v>
      </c>
      <c r="E891" s="86" t="s">
        <v>640</v>
      </c>
      <c r="F891" s="86" t="n">
        <v>4053</v>
      </c>
      <c r="G891" s="86" t="s">
        <v>1334</v>
      </c>
      <c r="H891" s="86" t="n">
        <v>3007</v>
      </c>
      <c r="I891" s="86" t="s">
        <v>909</v>
      </c>
      <c r="J891" s="88" t="n">
        <v>20.5572997520128</v>
      </c>
    </row>
    <row r="892" customFormat="false" ht="13" hidden="false" customHeight="false" outlineLevel="0" collapsed="false">
      <c r="A892" s="86" t="n">
        <v>93</v>
      </c>
      <c r="B892" s="86" t="s">
        <v>640</v>
      </c>
      <c r="C892" s="86" t="n">
        <v>195</v>
      </c>
      <c r="D892" s="86" t="n">
        <v>1</v>
      </c>
      <c r="E892" s="86" t="s">
        <v>641</v>
      </c>
      <c r="F892" s="86" t="n">
        <v>4053</v>
      </c>
      <c r="G892" s="86" t="s">
        <v>1334</v>
      </c>
      <c r="H892" s="86" t="n">
        <v>3007</v>
      </c>
      <c r="I892" s="86" t="s">
        <v>909</v>
      </c>
      <c r="J892" s="88" t="n">
        <v>24.8539337520537</v>
      </c>
    </row>
    <row r="893" customFormat="false" ht="13" hidden="false" customHeight="false" outlineLevel="0" collapsed="false">
      <c r="A893" s="86" t="n">
        <v>93</v>
      </c>
      <c r="B893" s="86" t="s">
        <v>640</v>
      </c>
      <c r="C893" s="86" t="n">
        <v>2005</v>
      </c>
      <c r="D893" s="86" t="n">
        <v>2</v>
      </c>
      <c r="E893" s="86" t="s">
        <v>643</v>
      </c>
      <c r="F893" s="86" t="n">
        <v>3007</v>
      </c>
      <c r="G893" s="86" t="s">
        <v>909</v>
      </c>
      <c r="H893" s="86" t="n">
        <v>4029</v>
      </c>
      <c r="I893" s="86" t="s">
        <v>1453</v>
      </c>
      <c r="J893" s="88" t="n">
        <v>7.75956881772039</v>
      </c>
    </row>
    <row r="894" customFormat="false" ht="13" hidden="false" customHeight="false" outlineLevel="0" collapsed="false">
      <c r="A894" s="86" t="n">
        <v>93</v>
      </c>
      <c r="B894" s="86" t="s">
        <v>640</v>
      </c>
      <c r="C894" s="86" t="n">
        <v>2009</v>
      </c>
      <c r="D894" s="86" t="n">
        <v>1</v>
      </c>
      <c r="E894" s="86" t="s">
        <v>645</v>
      </c>
      <c r="F894" s="86" t="n">
        <v>9445</v>
      </c>
      <c r="G894" s="86" t="s">
        <v>1454</v>
      </c>
      <c r="H894" s="86" t="n">
        <v>3008</v>
      </c>
      <c r="I894" s="86" t="s">
        <v>958</v>
      </c>
      <c r="J894" s="88" t="n">
        <v>7.79288070771123</v>
      </c>
    </row>
    <row r="895" customFormat="false" ht="13" hidden="false" customHeight="false" outlineLevel="0" collapsed="false">
      <c r="A895" s="86" t="n">
        <v>101</v>
      </c>
      <c r="B895" s="86" t="s">
        <v>1261</v>
      </c>
      <c r="C895" s="86" t="n">
        <v>1063</v>
      </c>
      <c r="D895" s="86" t="n">
        <v>0</v>
      </c>
      <c r="E895" s="86" t="s">
        <v>1455</v>
      </c>
      <c r="F895" s="86" t="n">
        <v>582</v>
      </c>
      <c r="G895" s="86" t="s">
        <v>1095</v>
      </c>
      <c r="H895" s="86" t="n">
        <v>641</v>
      </c>
      <c r="I895" s="86" t="s">
        <v>1352</v>
      </c>
      <c r="J895" s="88" t="n">
        <v>11.9583639234482</v>
      </c>
    </row>
    <row r="896" customFormat="false" ht="13" hidden="false" customHeight="false" outlineLevel="0" collapsed="false">
      <c r="A896" s="86" t="n">
        <v>101</v>
      </c>
      <c r="B896" s="86" t="s">
        <v>1261</v>
      </c>
      <c r="C896" s="86" t="n">
        <v>1065</v>
      </c>
      <c r="D896" s="86" t="n">
        <v>0</v>
      </c>
      <c r="E896" s="86" t="s">
        <v>1456</v>
      </c>
      <c r="F896" s="86" t="n">
        <v>641</v>
      </c>
      <c r="G896" s="86" t="s">
        <v>1352</v>
      </c>
      <c r="H896" s="86" t="n">
        <v>583</v>
      </c>
      <c r="I896" s="86" t="s">
        <v>1096</v>
      </c>
      <c r="J896" s="88" t="n">
        <v>11.6385199056041</v>
      </c>
    </row>
    <row r="897" customFormat="false" ht="13" hidden="false" customHeight="false" outlineLevel="0" collapsed="false">
      <c r="A897" s="86" t="n">
        <v>101</v>
      </c>
      <c r="B897" s="86" t="s">
        <v>1261</v>
      </c>
      <c r="C897" s="86" t="n">
        <v>1066</v>
      </c>
      <c r="D897" s="86" t="n">
        <v>0</v>
      </c>
      <c r="E897" s="86" t="s">
        <v>1457</v>
      </c>
      <c r="F897" s="86" t="n">
        <v>582</v>
      </c>
      <c r="G897" s="86" t="s">
        <v>1095</v>
      </c>
      <c r="H897" s="86" t="n">
        <v>583</v>
      </c>
      <c r="I897" s="86" t="s">
        <v>1096</v>
      </c>
      <c r="J897" s="88" t="n">
        <v>15.6950413152144</v>
      </c>
    </row>
    <row r="898" customFormat="false" ht="13" hidden="false" customHeight="false" outlineLevel="0" collapsed="false">
      <c r="A898" s="86" t="n">
        <v>101</v>
      </c>
      <c r="B898" s="86" t="s">
        <v>1261</v>
      </c>
      <c r="C898" s="86" t="n">
        <v>1068</v>
      </c>
      <c r="D898" s="86" t="n">
        <v>0</v>
      </c>
      <c r="E898" s="86" t="s">
        <v>1458</v>
      </c>
      <c r="F898" s="86" t="n">
        <v>641</v>
      </c>
      <c r="G898" s="86" t="s">
        <v>1352</v>
      </c>
      <c r="H898" s="86" t="n">
        <v>641</v>
      </c>
      <c r="I898" s="86" t="s">
        <v>1352</v>
      </c>
      <c r="J898" s="88" t="n">
        <v>14.1685769531267</v>
      </c>
    </row>
    <row r="899" customFormat="false" ht="13" hidden="false" customHeight="false" outlineLevel="0" collapsed="false">
      <c r="A899" s="86" t="n">
        <v>101</v>
      </c>
      <c r="B899" s="86" t="s">
        <v>1261</v>
      </c>
      <c r="C899" s="86" t="n">
        <v>1037</v>
      </c>
      <c r="D899" s="86" t="n">
        <v>0</v>
      </c>
      <c r="E899" s="86" t="s">
        <v>1459</v>
      </c>
      <c r="F899" s="86" t="n">
        <v>552</v>
      </c>
      <c r="G899" s="86" t="s">
        <v>1229</v>
      </c>
      <c r="H899" s="86" t="n">
        <v>9678</v>
      </c>
      <c r="I899" s="86" t="s">
        <v>1381</v>
      </c>
      <c r="J899" s="88" t="n">
        <v>10.4915202946858</v>
      </c>
    </row>
    <row r="900" customFormat="false" ht="13" hidden="false" customHeight="false" outlineLevel="0" collapsed="false">
      <c r="A900" s="86" t="n">
        <v>101</v>
      </c>
      <c r="B900" s="86" t="s">
        <v>1261</v>
      </c>
      <c r="C900" s="86" t="n">
        <v>1038</v>
      </c>
      <c r="D900" s="86" t="n">
        <v>0</v>
      </c>
      <c r="E900" s="86" t="s">
        <v>1460</v>
      </c>
      <c r="F900" s="86" t="n">
        <v>9678</v>
      </c>
      <c r="G900" s="86" t="s">
        <v>1381</v>
      </c>
      <c r="H900" s="86" t="n">
        <v>583</v>
      </c>
      <c r="I900" s="86" t="s">
        <v>1096</v>
      </c>
      <c r="J900" s="88" t="n">
        <v>21.2470945077757</v>
      </c>
    </row>
    <row r="901" customFormat="false" ht="13" hidden="false" customHeight="false" outlineLevel="0" collapsed="false">
      <c r="A901" s="86" t="n">
        <v>101</v>
      </c>
      <c r="B901" s="86" t="s">
        <v>1261</v>
      </c>
      <c r="C901" s="86" t="n">
        <v>1041</v>
      </c>
      <c r="D901" s="86" t="n">
        <v>0</v>
      </c>
      <c r="E901" s="86" t="s">
        <v>1461</v>
      </c>
      <c r="F901" s="86" t="n">
        <v>9678</v>
      </c>
      <c r="G901" s="86" t="s">
        <v>1381</v>
      </c>
      <c r="H901" s="86" t="n">
        <v>583</v>
      </c>
      <c r="I901" s="86" t="s">
        <v>1096</v>
      </c>
      <c r="J901" s="88" t="n">
        <v>18.5645713075232</v>
      </c>
    </row>
    <row r="902" customFormat="false" ht="13" hidden="false" customHeight="false" outlineLevel="0" collapsed="false">
      <c r="A902" s="86" t="n">
        <v>101</v>
      </c>
      <c r="B902" s="86" t="s">
        <v>1261</v>
      </c>
      <c r="C902" s="86" t="n">
        <v>1044</v>
      </c>
      <c r="D902" s="86" t="n">
        <v>0</v>
      </c>
      <c r="E902" s="86" t="s">
        <v>1462</v>
      </c>
      <c r="F902" s="86" t="n">
        <v>641</v>
      </c>
      <c r="G902" s="86" t="s">
        <v>1352</v>
      </c>
      <c r="H902" s="86" t="n">
        <v>9678</v>
      </c>
      <c r="I902" s="86" t="s">
        <v>1381</v>
      </c>
      <c r="J902" s="88" t="n">
        <v>18.1581027904793</v>
      </c>
    </row>
    <row r="903" customFormat="false" ht="13" hidden="false" customHeight="false" outlineLevel="0" collapsed="false">
      <c r="A903" s="86" t="n">
        <v>101</v>
      </c>
      <c r="B903" s="86" t="s">
        <v>1261</v>
      </c>
      <c r="C903" s="86" t="n">
        <v>1047</v>
      </c>
      <c r="D903" s="86" t="n">
        <v>0</v>
      </c>
      <c r="E903" s="86" t="s">
        <v>1463</v>
      </c>
      <c r="F903" s="86" t="n">
        <v>9678</v>
      </c>
      <c r="G903" s="86" t="s">
        <v>1381</v>
      </c>
      <c r="H903" s="86" t="n">
        <v>583</v>
      </c>
      <c r="I903" s="86" t="s">
        <v>1096</v>
      </c>
      <c r="J903" s="88" t="n">
        <v>19.8010447447814</v>
      </c>
    </row>
    <row r="904" customFormat="false" ht="13" hidden="false" customHeight="false" outlineLevel="0" collapsed="false">
      <c r="A904" s="86" t="n">
        <v>101</v>
      </c>
      <c r="B904" s="86" t="s">
        <v>1261</v>
      </c>
      <c r="C904" s="86" t="n">
        <v>1051</v>
      </c>
      <c r="D904" s="86" t="n">
        <v>0</v>
      </c>
      <c r="E904" s="86" t="s">
        <v>1464</v>
      </c>
      <c r="F904" s="86" t="n">
        <v>9678</v>
      </c>
      <c r="G904" s="86" t="s">
        <v>1381</v>
      </c>
      <c r="H904" s="86" t="n">
        <v>583</v>
      </c>
      <c r="I904" s="86" t="s">
        <v>1096</v>
      </c>
      <c r="J904" s="88" t="n">
        <v>19.6822337311287</v>
      </c>
    </row>
    <row r="905" customFormat="false" ht="13" hidden="false" customHeight="false" outlineLevel="0" collapsed="false">
      <c r="A905" s="86" t="n">
        <v>101</v>
      </c>
      <c r="B905" s="86" t="s">
        <v>1261</v>
      </c>
      <c r="C905" s="86" t="n">
        <v>1056</v>
      </c>
      <c r="D905" s="86" t="n">
        <v>0</v>
      </c>
      <c r="E905" s="86" t="s">
        <v>1465</v>
      </c>
      <c r="F905" s="86" t="n">
        <v>582</v>
      </c>
      <c r="G905" s="86" t="s">
        <v>1095</v>
      </c>
      <c r="H905" s="86" t="n">
        <v>583</v>
      </c>
      <c r="I905" s="86" t="s">
        <v>1096</v>
      </c>
      <c r="J905" s="88" t="n">
        <v>20.6128307169275</v>
      </c>
    </row>
    <row r="906" customFormat="false" ht="13" hidden="false" customHeight="false" outlineLevel="0" collapsed="false">
      <c r="A906" s="86" t="s">
        <v>709</v>
      </c>
      <c r="B906" s="86" t="s">
        <v>1267</v>
      </c>
      <c r="C906" s="86" t="n">
        <v>588</v>
      </c>
      <c r="D906" s="86" t="n">
        <v>1</v>
      </c>
      <c r="E906" s="86" t="s">
        <v>715</v>
      </c>
      <c r="F906" s="86" t="n">
        <v>5001</v>
      </c>
      <c r="G906" s="86" t="s">
        <v>1268</v>
      </c>
      <c r="H906" s="86" t="n">
        <v>9673</v>
      </c>
      <c r="I906" s="86" t="s">
        <v>1020</v>
      </c>
      <c r="J906" s="88" t="n">
        <v>13.0359124850118</v>
      </c>
    </row>
    <row r="907" customFormat="false" ht="13" hidden="false" customHeight="false" outlineLevel="0" collapsed="false">
      <c r="A907" s="86" t="n">
        <v>61</v>
      </c>
      <c r="B907" s="86" t="s">
        <v>1269</v>
      </c>
      <c r="C907" s="86" t="n">
        <v>526</v>
      </c>
      <c r="D907" s="86" t="n">
        <v>1</v>
      </c>
      <c r="E907" s="86" t="s">
        <v>456</v>
      </c>
      <c r="F907" s="86" t="n">
        <v>9673</v>
      </c>
      <c r="G907" s="86" t="s">
        <v>1020</v>
      </c>
      <c r="H907" s="86" t="n">
        <v>143</v>
      </c>
      <c r="I907" s="86" t="s">
        <v>863</v>
      </c>
      <c r="J907" s="88" t="n">
        <v>31.1022655032086</v>
      </c>
    </row>
    <row r="908" customFormat="false" ht="13" hidden="false" customHeight="false" outlineLevel="0" collapsed="false">
      <c r="A908" s="86" t="n">
        <v>61</v>
      </c>
      <c r="B908" s="86" t="s">
        <v>1269</v>
      </c>
      <c r="C908" s="86" t="n">
        <v>775</v>
      </c>
      <c r="D908" s="86" t="n">
        <v>1</v>
      </c>
      <c r="E908" s="86" t="s">
        <v>459</v>
      </c>
      <c r="F908" s="86" t="n">
        <v>9673</v>
      </c>
      <c r="G908" s="86" t="s">
        <v>1020</v>
      </c>
      <c r="H908" s="86" t="n">
        <v>143</v>
      </c>
      <c r="I908" s="86" t="s">
        <v>863</v>
      </c>
      <c r="J908" s="88" t="n">
        <v>31.3962655032086</v>
      </c>
    </row>
    <row r="909" customFormat="false" ht="13" hidden="false" customHeight="false" outlineLevel="0" collapsed="false">
      <c r="A909" s="86" t="n">
        <v>61</v>
      </c>
      <c r="B909" s="86" t="s">
        <v>1269</v>
      </c>
      <c r="C909" s="86" t="n">
        <v>787</v>
      </c>
      <c r="D909" s="86" t="n">
        <v>2</v>
      </c>
      <c r="E909" s="86" t="s">
        <v>463</v>
      </c>
      <c r="F909" s="86" t="n">
        <v>143</v>
      </c>
      <c r="G909" s="86" t="s">
        <v>863</v>
      </c>
      <c r="H909" s="86" t="n">
        <v>9673</v>
      </c>
      <c r="I909" s="86" t="s">
        <v>1020</v>
      </c>
      <c r="J909" s="88" t="n">
        <v>26.523929179005</v>
      </c>
    </row>
    <row r="910" customFormat="false" ht="13" hidden="false" customHeight="false" outlineLevel="0" collapsed="false">
      <c r="A910" s="86" t="n">
        <v>61</v>
      </c>
      <c r="B910" s="86" t="s">
        <v>1269</v>
      </c>
      <c r="C910" s="86" t="n">
        <v>788</v>
      </c>
      <c r="D910" s="86" t="n">
        <v>2</v>
      </c>
      <c r="E910" s="86" t="s">
        <v>464</v>
      </c>
      <c r="F910" s="86" t="n">
        <v>143</v>
      </c>
      <c r="G910" s="86" t="s">
        <v>863</v>
      </c>
      <c r="H910" s="86" t="n">
        <v>9673</v>
      </c>
      <c r="I910" s="86" t="s">
        <v>1020</v>
      </c>
      <c r="J910" s="88" t="n">
        <v>31.5496272711474</v>
      </c>
    </row>
    <row r="911" customFormat="false" ht="13" hidden="false" customHeight="false" outlineLevel="0" collapsed="false">
      <c r="A911" s="86" t="n">
        <v>61</v>
      </c>
      <c r="B911" s="86" t="s">
        <v>1269</v>
      </c>
      <c r="C911" s="86" t="n">
        <v>900</v>
      </c>
      <c r="D911" s="86" t="n">
        <v>1</v>
      </c>
      <c r="E911" s="86" t="s">
        <v>465</v>
      </c>
      <c r="F911" s="86" t="n">
        <v>9673</v>
      </c>
      <c r="G911" s="86" t="s">
        <v>1020</v>
      </c>
      <c r="H911" s="86" t="n">
        <v>143</v>
      </c>
      <c r="I911" s="86" t="s">
        <v>863</v>
      </c>
      <c r="J911" s="88" t="n">
        <v>29.0817236662052</v>
      </c>
    </row>
    <row r="912" customFormat="false" ht="13" hidden="false" customHeight="false" outlineLevel="0" collapsed="false">
      <c r="A912" s="86" t="n">
        <v>61</v>
      </c>
      <c r="B912" s="86" t="s">
        <v>1269</v>
      </c>
      <c r="C912" s="86" t="n">
        <v>1021</v>
      </c>
      <c r="D912" s="86" t="n">
        <v>2</v>
      </c>
      <c r="E912" s="86" t="s">
        <v>466</v>
      </c>
      <c r="F912" s="86" t="n">
        <v>1351</v>
      </c>
      <c r="G912" s="86" t="s">
        <v>1466</v>
      </c>
      <c r="H912" s="86" t="n">
        <v>934</v>
      </c>
      <c r="I912" s="86" t="s">
        <v>861</v>
      </c>
      <c r="J912" s="88" t="n">
        <v>23.1524591484822</v>
      </c>
    </row>
    <row r="913" customFormat="false" ht="13" hidden="false" customHeight="false" outlineLevel="0" collapsed="false">
      <c r="A913" s="86" t="n">
        <v>75</v>
      </c>
      <c r="B913" s="86" t="s">
        <v>1272</v>
      </c>
      <c r="C913" s="86" t="n">
        <v>50</v>
      </c>
      <c r="D913" s="86" t="n">
        <v>0</v>
      </c>
      <c r="E913" s="86" t="s">
        <v>496</v>
      </c>
      <c r="F913" s="86" t="n">
        <v>4121</v>
      </c>
      <c r="G913" s="86" t="s">
        <v>914</v>
      </c>
      <c r="H913" s="86" t="n">
        <v>4198</v>
      </c>
      <c r="I913" s="86" t="s">
        <v>1446</v>
      </c>
      <c r="J913" s="88" t="n">
        <v>34.8360605315643</v>
      </c>
    </row>
    <row r="914" customFormat="false" ht="13" hidden="false" customHeight="false" outlineLevel="0" collapsed="false">
      <c r="A914" s="86" t="n">
        <v>75</v>
      </c>
      <c r="B914" s="86" t="s">
        <v>1272</v>
      </c>
      <c r="C914" s="86" t="n">
        <v>204</v>
      </c>
      <c r="D914" s="86" t="n">
        <v>0</v>
      </c>
      <c r="E914" s="86" t="s">
        <v>508</v>
      </c>
      <c r="F914" s="86" t="n">
        <v>4190</v>
      </c>
      <c r="G914" s="86" t="s">
        <v>1387</v>
      </c>
      <c r="H914" s="86" t="n">
        <v>4121</v>
      </c>
      <c r="I914" s="86" t="s">
        <v>914</v>
      </c>
      <c r="J914" s="88" t="n">
        <v>22.5544979141326</v>
      </c>
    </row>
    <row r="915" customFormat="false" ht="13" hidden="false" customHeight="false" outlineLevel="0" collapsed="false">
      <c r="A915" s="86" t="n">
        <v>75</v>
      </c>
      <c r="B915" s="86" t="s">
        <v>1272</v>
      </c>
      <c r="C915" s="86" t="n">
        <v>416</v>
      </c>
      <c r="D915" s="86" t="n">
        <v>0</v>
      </c>
      <c r="E915" s="86" t="s">
        <v>1467</v>
      </c>
      <c r="F915" s="86" t="n">
        <v>4115</v>
      </c>
      <c r="G915" s="86" t="s">
        <v>1273</v>
      </c>
      <c r="H915" s="86" t="n">
        <v>4121</v>
      </c>
      <c r="I915" s="86" t="s">
        <v>914</v>
      </c>
      <c r="J915" s="88" t="n">
        <v>35.7715193300534</v>
      </c>
    </row>
    <row r="916" customFormat="false" ht="13" hidden="false" customHeight="false" outlineLevel="0" collapsed="false">
      <c r="A916" s="86" t="n">
        <v>77</v>
      </c>
      <c r="B916" s="86" t="s">
        <v>1274</v>
      </c>
      <c r="C916" s="86" t="n">
        <v>53</v>
      </c>
      <c r="D916" s="86" t="n">
        <v>1</v>
      </c>
      <c r="E916" s="86" t="s">
        <v>519</v>
      </c>
      <c r="F916" s="86" t="n">
        <v>4121</v>
      </c>
      <c r="G916" s="86" t="s">
        <v>914</v>
      </c>
      <c r="H916" s="86" t="n">
        <v>4241</v>
      </c>
      <c r="I916" s="86" t="s">
        <v>1276</v>
      </c>
      <c r="J916" s="88" t="n">
        <v>30.8728454664378</v>
      </c>
    </row>
    <row r="917" customFormat="false" ht="13" hidden="false" customHeight="false" outlineLevel="0" collapsed="false">
      <c r="A917" s="86" t="n">
        <v>77</v>
      </c>
      <c r="B917" s="86" t="s">
        <v>1274</v>
      </c>
      <c r="C917" s="86" t="n">
        <v>206</v>
      </c>
      <c r="D917" s="86" t="n">
        <v>2</v>
      </c>
      <c r="E917" s="86" t="s">
        <v>534</v>
      </c>
      <c r="F917" s="86" t="n">
        <v>4241</v>
      </c>
      <c r="G917" s="86" t="s">
        <v>1276</v>
      </c>
      <c r="H917" s="86" t="n">
        <v>4206</v>
      </c>
      <c r="I917" s="86" t="s">
        <v>1215</v>
      </c>
      <c r="J917" s="88" t="n">
        <v>19.0739189212487</v>
      </c>
    </row>
    <row r="918" customFormat="false" ht="13" hidden="false" customHeight="false" outlineLevel="0" collapsed="false">
      <c r="A918" s="86" t="n">
        <v>77</v>
      </c>
      <c r="B918" s="86" t="s">
        <v>1274</v>
      </c>
      <c r="C918" s="86" t="n">
        <v>748</v>
      </c>
      <c r="D918" s="86" t="n">
        <v>2</v>
      </c>
      <c r="E918" s="86" t="s">
        <v>540</v>
      </c>
      <c r="F918" s="86" t="n">
        <v>4236</v>
      </c>
      <c r="G918" s="86" t="s">
        <v>1275</v>
      </c>
      <c r="H918" s="86" t="n">
        <v>4121</v>
      </c>
      <c r="I918" s="86" t="s">
        <v>914</v>
      </c>
      <c r="J918" s="88" t="n">
        <v>21.1602878060255</v>
      </c>
    </row>
    <row r="919" customFormat="false" ht="13" hidden="false" customHeight="false" outlineLevel="0" collapsed="false">
      <c r="A919" s="86" t="n">
        <v>77</v>
      </c>
      <c r="B919" s="86" t="s">
        <v>1274</v>
      </c>
      <c r="C919" s="86" t="n">
        <v>829</v>
      </c>
      <c r="D919" s="86" t="n">
        <v>1</v>
      </c>
      <c r="E919" s="86" t="s">
        <v>1468</v>
      </c>
      <c r="F919" s="86" t="n">
        <v>4121</v>
      </c>
      <c r="G919" s="86" t="s">
        <v>914</v>
      </c>
      <c r="H919" s="86" t="n">
        <v>4252</v>
      </c>
      <c r="I919" s="86" t="s">
        <v>1205</v>
      </c>
      <c r="J919" s="88" t="n">
        <v>15.04922897847</v>
      </c>
    </row>
    <row r="920" customFormat="false" ht="13" hidden="false" customHeight="false" outlineLevel="0" collapsed="false">
      <c r="A920" s="86" t="n">
        <v>80</v>
      </c>
      <c r="B920" s="86" t="s">
        <v>1297</v>
      </c>
      <c r="C920" s="86" t="n">
        <v>560</v>
      </c>
      <c r="D920" s="86" t="n">
        <v>2</v>
      </c>
      <c r="E920" s="86" t="s">
        <v>552</v>
      </c>
      <c r="F920" s="86" t="n">
        <v>1472</v>
      </c>
      <c r="G920" s="86" t="s">
        <v>1255</v>
      </c>
      <c r="H920" s="86" t="n">
        <v>325</v>
      </c>
      <c r="I920" s="86" t="s">
        <v>858</v>
      </c>
      <c r="J920" s="88" t="n">
        <v>42.8310788451096</v>
      </c>
    </row>
    <row r="921" customFormat="false" ht="13" hidden="false" customHeight="false" outlineLevel="0" collapsed="false">
      <c r="A921" s="86" t="n">
        <v>7</v>
      </c>
      <c r="B921" s="86" t="s">
        <v>1469</v>
      </c>
      <c r="C921" s="86" t="n">
        <v>346</v>
      </c>
      <c r="D921" s="86" t="n">
        <v>2</v>
      </c>
      <c r="E921" s="86" t="s">
        <v>63</v>
      </c>
      <c r="F921" s="86" t="n">
        <v>376</v>
      </c>
      <c r="G921" s="86" t="s">
        <v>869</v>
      </c>
      <c r="H921" s="86" t="n">
        <v>143</v>
      </c>
      <c r="I921" s="86" t="s">
        <v>863</v>
      </c>
      <c r="J921" s="88" t="n">
        <v>7.60893764390947</v>
      </c>
    </row>
    <row r="922" customFormat="false" ht="13" hidden="false" customHeight="false" outlineLevel="0" collapsed="false">
      <c r="A922" s="86" t="n">
        <v>7</v>
      </c>
      <c r="B922" s="86" t="s">
        <v>1469</v>
      </c>
      <c r="C922" s="86" t="n">
        <v>370</v>
      </c>
      <c r="D922" s="86" t="n">
        <v>1</v>
      </c>
      <c r="E922" s="86" t="s">
        <v>65</v>
      </c>
      <c r="F922" s="86" t="n">
        <v>143</v>
      </c>
      <c r="G922" s="86" t="s">
        <v>863</v>
      </c>
      <c r="H922" s="86" t="n">
        <v>376</v>
      </c>
      <c r="I922" s="86" t="s">
        <v>869</v>
      </c>
      <c r="J922" s="88" t="n">
        <v>12.8505414762939</v>
      </c>
    </row>
    <row r="923" customFormat="false" ht="13" hidden="false" customHeight="false" outlineLevel="0" collapsed="false">
      <c r="A923" s="86" t="n">
        <v>7</v>
      </c>
      <c r="B923" s="86" t="s">
        <v>1469</v>
      </c>
      <c r="C923" s="86" t="n">
        <v>1014</v>
      </c>
      <c r="D923" s="86" t="n">
        <v>2</v>
      </c>
      <c r="E923" s="86" t="s">
        <v>1470</v>
      </c>
      <c r="F923" s="86" t="n">
        <v>383</v>
      </c>
      <c r="G923" s="86" t="s">
        <v>1168</v>
      </c>
      <c r="H923" s="86" t="n">
        <v>31</v>
      </c>
      <c r="I923" s="86" t="s">
        <v>850</v>
      </c>
      <c r="J923" s="88" t="n">
        <v>5.81884305904996</v>
      </c>
    </row>
    <row r="924" customFormat="false" ht="13" hidden="false" customHeight="false" outlineLevel="0" collapsed="false">
      <c r="A924" s="86" t="n">
        <v>12</v>
      </c>
      <c r="B924" s="86" t="s">
        <v>1299</v>
      </c>
      <c r="C924" s="86" t="n">
        <v>450</v>
      </c>
      <c r="D924" s="86" t="n">
        <v>0</v>
      </c>
      <c r="E924" s="86" t="s">
        <v>102</v>
      </c>
      <c r="F924" s="86" t="n">
        <v>63</v>
      </c>
      <c r="G924" s="86" t="s">
        <v>1281</v>
      </c>
      <c r="H924" s="86" t="n">
        <v>63</v>
      </c>
      <c r="I924" s="86" t="s">
        <v>1281</v>
      </c>
      <c r="J924" s="88" t="n">
        <v>5.86439005881563</v>
      </c>
    </row>
    <row r="925" customFormat="false" ht="13" hidden="false" customHeight="false" outlineLevel="0" collapsed="false">
      <c r="A925" s="86" t="n">
        <v>42</v>
      </c>
      <c r="B925" s="86" t="s">
        <v>1320</v>
      </c>
      <c r="C925" s="86" t="n">
        <v>536</v>
      </c>
      <c r="D925" s="86" t="n">
        <v>0</v>
      </c>
      <c r="E925" s="86" t="s">
        <v>324</v>
      </c>
      <c r="F925" s="86" t="n">
        <v>9673</v>
      </c>
      <c r="G925" s="86" t="s">
        <v>1020</v>
      </c>
      <c r="H925" s="86" t="n">
        <v>9673</v>
      </c>
      <c r="I925" s="86" t="s">
        <v>1020</v>
      </c>
      <c r="J925" s="88" t="n">
        <v>5.05039430031764</v>
      </c>
    </row>
    <row r="926" customFormat="false" ht="13" hidden="false" customHeight="false" outlineLevel="0" collapsed="false">
      <c r="A926" s="86" t="n">
        <v>76</v>
      </c>
      <c r="B926" s="86" t="s">
        <v>1425</v>
      </c>
      <c r="C926" s="86" t="n">
        <v>94</v>
      </c>
      <c r="D926" s="86" t="n">
        <v>1</v>
      </c>
      <c r="E926" s="86" t="s">
        <v>514</v>
      </c>
      <c r="F926" s="86" t="n">
        <v>4177</v>
      </c>
      <c r="G926" s="86" t="s">
        <v>1426</v>
      </c>
      <c r="H926" s="86" t="n">
        <v>4121</v>
      </c>
      <c r="I926" s="86" t="s">
        <v>914</v>
      </c>
      <c r="J926" s="88" t="n">
        <v>39.5718487288444</v>
      </c>
    </row>
    <row r="927" customFormat="false" ht="13" hidden="false" customHeight="false" outlineLevel="0" collapsed="false">
      <c r="A927" s="86" t="n">
        <v>7</v>
      </c>
      <c r="B927" s="86" t="s">
        <v>1469</v>
      </c>
      <c r="C927" s="86" t="n">
        <v>366</v>
      </c>
      <c r="D927" s="86" t="n">
        <v>2</v>
      </c>
      <c r="E927" s="86" t="s">
        <v>1471</v>
      </c>
      <c r="F927" s="86" t="n">
        <v>376</v>
      </c>
      <c r="G927" s="86" t="s">
        <v>869</v>
      </c>
      <c r="H927" s="86" t="n">
        <v>31</v>
      </c>
      <c r="I927" s="86" t="s">
        <v>850</v>
      </c>
      <c r="J927" s="88" t="n">
        <v>7.65793764390947</v>
      </c>
    </row>
    <row r="928" customFormat="false" ht="13" hidden="false" customHeight="false" outlineLevel="0" collapsed="false">
      <c r="A928" s="86" t="n">
        <v>7</v>
      </c>
      <c r="B928" s="86" t="s">
        <v>1469</v>
      </c>
      <c r="C928" s="86" t="n">
        <v>368</v>
      </c>
      <c r="D928" s="86" t="n">
        <v>1</v>
      </c>
      <c r="E928" s="86" t="s">
        <v>64</v>
      </c>
      <c r="F928" s="86" t="n">
        <v>143</v>
      </c>
      <c r="G928" s="86" t="s">
        <v>863</v>
      </c>
      <c r="H928" s="86" t="n">
        <v>376</v>
      </c>
      <c r="I928" s="86" t="s">
        <v>869</v>
      </c>
      <c r="J928" s="88" t="n">
        <v>9.07619101865489</v>
      </c>
    </row>
    <row r="929" customFormat="false" ht="13" hidden="false" customHeight="false" outlineLevel="0" collapsed="false">
      <c r="A929" s="86" t="n">
        <v>32</v>
      </c>
      <c r="B929" s="86" t="s">
        <v>1300</v>
      </c>
      <c r="C929" s="86" t="n">
        <v>608</v>
      </c>
      <c r="D929" s="86" t="n">
        <v>0</v>
      </c>
      <c r="E929" s="86" t="s">
        <v>257</v>
      </c>
      <c r="F929" s="86" t="n">
        <v>325</v>
      </c>
      <c r="G929" s="86" t="s">
        <v>858</v>
      </c>
      <c r="H929" s="86" t="n">
        <v>325</v>
      </c>
      <c r="I929" s="86" t="s">
        <v>858</v>
      </c>
      <c r="J929" s="88" t="n">
        <v>8.45591963318089</v>
      </c>
    </row>
    <row r="930" customFormat="false" ht="13" hidden="false" customHeight="false" outlineLevel="0" collapsed="false">
      <c r="A930" s="86" t="n">
        <v>41</v>
      </c>
      <c r="B930" s="86" t="s">
        <v>318</v>
      </c>
      <c r="C930" s="86" t="n">
        <v>520</v>
      </c>
      <c r="D930" s="86" t="n">
        <v>1</v>
      </c>
      <c r="E930" s="86" t="s">
        <v>317</v>
      </c>
      <c r="F930" s="86" t="n">
        <v>9673</v>
      </c>
      <c r="G930" s="86" t="s">
        <v>1020</v>
      </c>
      <c r="H930" s="86" t="n">
        <v>1195</v>
      </c>
      <c r="I930" s="86" t="s">
        <v>1420</v>
      </c>
      <c r="J930" s="88" t="n">
        <v>25.0799628796708</v>
      </c>
    </row>
    <row r="931" customFormat="false" ht="13" hidden="false" customHeight="false" outlineLevel="0" collapsed="false">
      <c r="A931" s="86" t="n">
        <v>54</v>
      </c>
      <c r="B931" s="86" t="s">
        <v>401</v>
      </c>
      <c r="C931" s="86" t="n">
        <v>545</v>
      </c>
      <c r="D931" s="86" t="n">
        <v>1</v>
      </c>
      <c r="E931" s="86" t="s">
        <v>401</v>
      </c>
      <c r="F931" s="86" t="n">
        <v>1961</v>
      </c>
      <c r="G931" s="86" t="s">
        <v>860</v>
      </c>
      <c r="H931" s="86" t="n">
        <v>934</v>
      </c>
      <c r="I931" s="86" t="s">
        <v>861</v>
      </c>
      <c r="J931" s="88" t="n">
        <v>10.479851732831</v>
      </c>
    </row>
    <row r="932" customFormat="false" ht="13" hidden="false" customHeight="false" outlineLevel="0" collapsed="false">
      <c r="A932" s="86" t="n">
        <v>16</v>
      </c>
      <c r="B932" s="86" t="s">
        <v>862</v>
      </c>
      <c r="C932" s="86" t="n">
        <v>256</v>
      </c>
      <c r="D932" s="86" t="n">
        <v>1</v>
      </c>
      <c r="E932" s="86" t="s">
        <v>129</v>
      </c>
      <c r="F932" s="86" t="n">
        <v>1790</v>
      </c>
      <c r="G932" s="86" t="s">
        <v>1472</v>
      </c>
      <c r="H932" s="86" t="n">
        <v>1814</v>
      </c>
      <c r="I932" s="86" t="s">
        <v>864</v>
      </c>
      <c r="J932" s="88" t="n">
        <v>14.9243547218732</v>
      </c>
    </row>
    <row r="933" customFormat="false" ht="13" hidden="false" customHeight="false" outlineLevel="0" collapsed="false">
      <c r="A933" s="86" t="n">
        <v>16</v>
      </c>
      <c r="B933" s="86" t="s">
        <v>862</v>
      </c>
      <c r="C933" s="86" t="n">
        <v>1023</v>
      </c>
      <c r="D933" s="86" t="n">
        <v>2</v>
      </c>
      <c r="E933" s="86" t="s">
        <v>1473</v>
      </c>
      <c r="F933" s="86" t="n">
        <v>1851</v>
      </c>
      <c r="G933" s="86" t="s">
        <v>1161</v>
      </c>
      <c r="H933" s="86" t="n">
        <v>143</v>
      </c>
      <c r="I933" s="86" t="s">
        <v>863</v>
      </c>
      <c r="J933" s="88" t="n">
        <v>13.5877674213645</v>
      </c>
    </row>
    <row r="934" customFormat="false" ht="13" hidden="false" customHeight="false" outlineLevel="0" collapsed="false">
      <c r="A934" s="86" t="n">
        <v>17</v>
      </c>
      <c r="B934" s="86" t="s">
        <v>866</v>
      </c>
      <c r="C934" s="86" t="n">
        <v>843</v>
      </c>
      <c r="D934" s="86" t="n">
        <v>2</v>
      </c>
      <c r="E934" s="86" t="s">
        <v>1474</v>
      </c>
      <c r="F934" s="86" t="n">
        <v>1880</v>
      </c>
      <c r="G934" s="86" t="s">
        <v>868</v>
      </c>
      <c r="H934" s="86" t="n">
        <v>143</v>
      </c>
      <c r="I934" s="86" t="s">
        <v>863</v>
      </c>
      <c r="J934" s="88" t="n">
        <v>22.604483103627</v>
      </c>
    </row>
    <row r="935" customFormat="false" ht="13" hidden="false" customHeight="false" outlineLevel="0" collapsed="false">
      <c r="A935" s="86" t="n">
        <v>17</v>
      </c>
      <c r="B935" s="86" t="s">
        <v>866</v>
      </c>
      <c r="C935" s="86" t="n">
        <v>988</v>
      </c>
      <c r="D935" s="86" t="n">
        <v>2</v>
      </c>
      <c r="E935" s="86" t="s">
        <v>145</v>
      </c>
      <c r="F935" s="86" t="n">
        <v>1865</v>
      </c>
      <c r="G935" s="86" t="s">
        <v>870</v>
      </c>
      <c r="H935" s="86" t="n">
        <v>388</v>
      </c>
      <c r="I935" s="86" t="s">
        <v>1277</v>
      </c>
      <c r="J935" s="88" t="n">
        <v>8.52767292565969</v>
      </c>
    </row>
    <row r="936" customFormat="false" ht="13" hidden="false" customHeight="false" outlineLevel="0" collapsed="false">
      <c r="A936" s="86" t="n">
        <v>19</v>
      </c>
      <c r="B936" s="86" t="s">
        <v>872</v>
      </c>
      <c r="C936" s="86" t="n">
        <v>274</v>
      </c>
      <c r="D936" s="86" t="n">
        <v>2</v>
      </c>
      <c r="E936" s="86" t="s">
        <v>166</v>
      </c>
      <c r="F936" s="86" t="n">
        <v>1940</v>
      </c>
      <c r="G936" s="86" t="s">
        <v>1475</v>
      </c>
      <c r="H936" s="86" t="n">
        <v>718</v>
      </c>
      <c r="I936" s="86" t="s">
        <v>873</v>
      </c>
      <c r="J936" s="88" t="n">
        <v>6.89533931631137</v>
      </c>
    </row>
    <row r="937" customFormat="false" ht="13" hidden="false" customHeight="false" outlineLevel="0" collapsed="false">
      <c r="A937" s="86" t="n">
        <v>19</v>
      </c>
      <c r="B937" s="86" t="s">
        <v>872</v>
      </c>
      <c r="C937" s="86" t="n">
        <v>261</v>
      </c>
      <c r="D937" s="86" t="n">
        <v>1</v>
      </c>
      <c r="E937" s="86" t="s">
        <v>163</v>
      </c>
      <c r="F937" s="86" t="n">
        <v>718</v>
      </c>
      <c r="G937" s="86" t="s">
        <v>873</v>
      </c>
      <c r="H937" s="86" t="n">
        <v>852</v>
      </c>
      <c r="I937" s="86" t="s">
        <v>876</v>
      </c>
      <c r="J937" s="88" t="n">
        <v>14.3745902732257</v>
      </c>
    </row>
    <row r="938" customFormat="false" ht="13" hidden="false" customHeight="false" outlineLevel="0" collapsed="false">
      <c r="A938" s="86" t="n">
        <v>22</v>
      </c>
      <c r="B938" s="86" t="s">
        <v>877</v>
      </c>
      <c r="C938" s="86" t="n">
        <v>267</v>
      </c>
      <c r="D938" s="86" t="n">
        <v>0</v>
      </c>
      <c r="E938" s="86" t="s">
        <v>189</v>
      </c>
      <c r="F938" s="86" t="n">
        <v>779</v>
      </c>
      <c r="G938" s="86" t="s">
        <v>856</v>
      </c>
      <c r="H938" s="86" t="n">
        <v>798</v>
      </c>
      <c r="I938" s="86" t="s">
        <v>855</v>
      </c>
      <c r="J938" s="88" t="n">
        <v>18.8163309328398</v>
      </c>
    </row>
    <row r="939" customFormat="false" ht="13" hidden="false" customHeight="false" outlineLevel="0" collapsed="false">
      <c r="A939" s="86" t="n">
        <v>22</v>
      </c>
      <c r="B939" s="86" t="s">
        <v>877</v>
      </c>
      <c r="C939" s="86" t="n">
        <v>3042</v>
      </c>
      <c r="D939" s="86" t="n">
        <v>0</v>
      </c>
      <c r="E939" s="86" t="s">
        <v>207</v>
      </c>
      <c r="F939" s="86" t="n">
        <v>797</v>
      </c>
      <c r="G939" s="86" t="s">
        <v>879</v>
      </c>
      <c r="H939" s="86" t="n">
        <v>779</v>
      </c>
      <c r="I939" s="86" t="s">
        <v>856</v>
      </c>
      <c r="J939" s="88" t="n">
        <v>25.9241407013393</v>
      </c>
    </row>
    <row r="940" customFormat="false" ht="13" hidden="false" customHeight="false" outlineLevel="0" collapsed="false">
      <c r="A940" s="86" t="n">
        <v>76</v>
      </c>
      <c r="B940" s="86" t="s">
        <v>1425</v>
      </c>
      <c r="C940" s="86" t="n">
        <v>1018</v>
      </c>
      <c r="D940" s="86" t="n">
        <v>2</v>
      </c>
      <c r="E940" s="86" t="s">
        <v>516</v>
      </c>
      <c r="F940" s="86" t="n">
        <v>3052</v>
      </c>
      <c r="G940" s="86" t="s">
        <v>1476</v>
      </c>
      <c r="H940" s="86" t="n">
        <v>9507</v>
      </c>
      <c r="I940" s="86" t="s">
        <v>1477</v>
      </c>
      <c r="J940" s="88" t="n">
        <v>33.6394084174087</v>
      </c>
    </row>
    <row r="941" customFormat="false" ht="13" hidden="false" customHeight="false" outlineLevel="0" collapsed="false">
      <c r="A941" s="86" t="n">
        <v>6</v>
      </c>
      <c r="B941" s="86" t="s">
        <v>888</v>
      </c>
      <c r="C941" s="86" t="n">
        <v>351</v>
      </c>
      <c r="D941" s="86" t="n">
        <v>2</v>
      </c>
      <c r="E941" s="86" t="s">
        <v>58</v>
      </c>
      <c r="F941" s="86" t="n">
        <v>433</v>
      </c>
      <c r="G941" s="86" t="s">
        <v>1088</v>
      </c>
      <c r="H941" s="86" t="n">
        <v>10</v>
      </c>
      <c r="I941" s="86" t="s">
        <v>970</v>
      </c>
      <c r="J941" s="88" t="n">
        <v>4.25053948521894</v>
      </c>
    </row>
    <row r="942" customFormat="false" ht="13" hidden="false" customHeight="false" outlineLevel="0" collapsed="false">
      <c r="A942" s="86" t="n">
        <v>6</v>
      </c>
      <c r="B942" s="86" t="s">
        <v>888</v>
      </c>
      <c r="C942" s="86" t="n">
        <v>374</v>
      </c>
      <c r="D942" s="86" t="n">
        <v>1</v>
      </c>
      <c r="E942" s="86" t="s">
        <v>60</v>
      </c>
      <c r="F942" s="86" t="n">
        <v>409</v>
      </c>
      <c r="G942" s="86" t="s">
        <v>853</v>
      </c>
      <c r="H942" s="86" t="n">
        <v>433</v>
      </c>
      <c r="I942" s="86" t="s">
        <v>1088</v>
      </c>
      <c r="J942" s="88" t="n">
        <v>8.70280506386652</v>
      </c>
    </row>
    <row r="943" customFormat="false" ht="13" hidden="false" customHeight="false" outlineLevel="0" collapsed="false">
      <c r="A943" s="86" t="n">
        <v>6</v>
      </c>
      <c r="B943" s="86" t="s">
        <v>888</v>
      </c>
      <c r="C943" s="86" t="n">
        <v>734</v>
      </c>
      <c r="D943" s="86" t="n">
        <v>1</v>
      </c>
      <c r="E943" s="86" t="s">
        <v>62</v>
      </c>
      <c r="F943" s="86" t="n">
        <v>143</v>
      </c>
      <c r="G943" s="86" t="s">
        <v>863</v>
      </c>
      <c r="H943" s="86" t="n">
        <v>433</v>
      </c>
      <c r="I943" s="86" t="s">
        <v>1088</v>
      </c>
      <c r="J943" s="88" t="n">
        <v>8.76480506386652</v>
      </c>
    </row>
    <row r="944" customFormat="false" ht="13" hidden="false" customHeight="false" outlineLevel="0" collapsed="false">
      <c r="A944" s="86" t="s">
        <v>691</v>
      </c>
      <c r="B944" s="86" t="s">
        <v>891</v>
      </c>
      <c r="C944" s="86" t="n">
        <v>641</v>
      </c>
      <c r="D944" s="86" t="n">
        <v>2</v>
      </c>
      <c r="E944" s="86" t="s">
        <v>1478</v>
      </c>
      <c r="F944" s="86" t="n">
        <v>451</v>
      </c>
      <c r="G944" s="86" t="s">
        <v>892</v>
      </c>
      <c r="H944" s="86" t="n">
        <v>511</v>
      </c>
      <c r="I944" s="86" t="s">
        <v>1362</v>
      </c>
      <c r="J944" s="88" t="n">
        <v>3.91146821112891</v>
      </c>
    </row>
    <row r="945" customFormat="false" ht="13" hidden="false" customHeight="false" outlineLevel="0" collapsed="false">
      <c r="A945" s="86" t="s">
        <v>691</v>
      </c>
      <c r="B945" s="86" t="s">
        <v>891</v>
      </c>
      <c r="C945" s="86" t="n">
        <v>737</v>
      </c>
      <c r="D945" s="86" t="n">
        <v>1</v>
      </c>
      <c r="E945" s="86" t="s">
        <v>701</v>
      </c>
      <c r="F945" s="86" t="n">
        <v>143</v>
      </c>
      <c r="G945" s="86" t="s">
        <v>863</v>
      </c>
      <c r="H945" s="86" t="n">
        <v>451</v>
      </c>
      <c r="I945" s="86" t="s">
        <v>892</v>
      </c>
      <c r="J945" s="88" t="n">
        <v>12.1363648837972</v>
      </c>
    </row>
    <row r="946" customFormat="false" ht="13" hidden="false" customHeight="false" outlineLevel="0" collapsed="false">
      <c r="A946" s="86" t="n">
        <v>10</v>
      </c>
      <c r="B946" s="86" t="s">
        <v>893</v>
      </c>
      <c r="C946" s="86" t="n">
        <v>393</v>
      </c>
      <c r="D946" s="86" t="n">
        <v>0</v>
      </c>
      <c r="E946" s="86" t="s">
        <v>88</v>
      </c>
      <c r="F946" s="86" t="n">
        <v>486</v>
      </c>
      <c r="G946" s="86" t="s">
        <v>894</v>
      </c>
      <c r="H946" s="86" t="n">
        <v>486</v>
      </c>
      <c r="I946" s="86" t="s">
        <v>894</v>
      </c>
      <c r="J946" s="88" t="n">
        <v>15.9017168852958</v>
      </c>
    </row>
    <row r="947" customFormat="false" ht="13" hidden="false" customHeight="false" outlineLevel="0" collapsed="false">
      <c r="A947" s="86" t="n">
        <v>11</v>
      </c>
      <c r="B947" s="86" t="s">
        <v>974</v>
      </c>
      <c r="C947" s="86" t="n">
        <v>364</v>
      </c>
      <c r="D947" s="86" t="n">
        <v>0</v>
      </c>
      <c r="E947" s="86" t="s">
        <v>99</v>
      </c>
      <c r="F947" s="86" t="n">
        <v>533</v>
      </c>
      <c r="G947" s="86" t="s">
        <v>975</v>
      </c>
      <c r="H947" s="86" t="n">
        <v>510</v>
      </c>
      <c r="I947" s="86" t="s">
        <v>1061</v>
      </c>
      <c r="J947" s="88" t="n">
        <v>4.329</v>
      </c>
    </row>
    <row r="948" customFormat="false" ht="13" hidden="false" customHeight="false" outlineLevel="0" collapsed="false">
      <c r="A948" s="86" t="n">
        <v>31</v>
      </c>
      <c r="B948" s="86" t="s">
        <v>1022</v>
      </c>
      <c r="C948" s="86" t="n">
        <v>462</v>
      </c>
      <c r="D948" s="86" t="n">
        <v>0</v>
      </c>
      <c r="E948" s="86" t="s">
        <v>1479</v>
      </c>
      <c r="F948" s="86" t="n">
        <v>342</v>
      </c>
      <c r="G948" s="86" t="s">
        <v>1302</v>
      </c>
      <c r="H948" s="86" t="n">
        <v>324</v>
      </c>
      <c r="I948" s="86" t="s">
        <v>859</v>
      </c>
      <c r="J948" s="88" t="n">
        <v>5.28445978572424</v>
      </c>
    </row>
    <row r="949" customFormat="false" ht="13" hidden="false" customHeight="false" outlineLevel="0" collapsed="false">
      <c r="A949" s="86" t="n">
        <v>1</v>
      </c>
      <c r="B949" s="86" t="s">
        <v>1036</v>
      </c>
      <c r="C949" s="86" t="n">
        <v>759</v>
      </c>
      <c r="D949" s="86" t="n">
        <v>1</v>
      </c>
      <c r="E949" s="86" t="s">
        <v>23</v>
      </c>
      <c r="F949" s="86" t="n">
        <v>1</v>
      </c>
      <c r="G949" s="86" t="s">
        <v>1037</v>
      </c>
      <c r="H949" s="86" t="n">
        <v>35</v>
      </c>
      <c r="I949" s="86" t="s">
        <v>999</v>
      </c>
      <c r="J949" s="88" t="n">
        <v>9.34231546229709</v>
      </c>
    </row>
    <row r="950" customFormat="false" ht="13" hidden="false" customHeight="false" outlineLevel="0" collapsed="false">
      <c r="A950" s="86" t="n">
        <v>4</v>
      </c>
      <c r="B950" s="86" t="s">
        <v>932</v>
      </c>
      <c r="C950" s="86" t="n">
        <v>311</v>
      </c>
      <c r="D950" s="86" t="n">
        <v>2</v>
      </c>
      <c r="E950" s="86" t="s">
        <v>45</v>
      </c>
      <c r="F950" s="86" t="n">
        <v>155</v>
      </c>
      <c r="G950" s="86" t="s">
        <v>941</v>
      </c>
      <c r="H950" s="86" t="n">
        <v>409</v>
      </c>
      <c r="I950" s="86" t="s">
        <v>853</v>
      </c>
      <c r="J950" s="88" t="n">
        <v>2.03637297830051</v>
      </c>
    </row>
    <row r="951" customFormat="false" ht="13" hidden="false" customHeight="false" outlineLevel="0" collapsed="false">
      <c r="A951" s="86" t="n">
        <v>4</v>
      </c>
      <c r="B951" s="86" t="s">
        <v>932</v>
      </c>
      <c r="C951" s="86" t="n">
        <v>770</v>
      </c>
      <c r="D951" s="86" t="n">
        <v>1</v>
      </c>
      <c r="E951" s="86" t="s">
        <v>47</v>
      </c>
      <c r="F951" s="86" t="n">
        <v>409</v>
      </c>
      <c r="G951" s="86" t="s">
        <v>853</v>
      </c>
      <c r="H951" s="86" t="n">
        <v>143</v>
      </c>
      <c r="I951" s="86" t="s">
        <v>863</v>
      </c>
      <c r="J951" s="88" t="n">
        <v>2.005</v>
      </c>
    </row>
    <row r="952" customFormat="false" ht="13" hidden="false" customHeight="false" outlineLevel="0" collapsed="false">
      <c r="A952" s="86" t="s">
        <v>688</v>
      </c>
      <c r="B952" s="86" t="s">
        <v>940</v>
      </c>
      <c r="C952" s="86" t="n">
        <v>923</v>
      </c>
      <c r="D952" s="86" t="n">
        <v>2</v>
      </c>
      <c r="E952" s="86" t="s">
        <v>689</v>
      </c>
      <c r="F952" s="86" t="n">
        <v>171</v>
      </c>
      <c r="G952" s="86" t="s">
        <v>942</v>
      </c>
      <c r="H952" s="86" t="n">
        <v>143</v>
      </c>
      <c r="I952" s="86" t="s">
        <v>863</v>
      </c>
      <c r="J952" s="88" t="n">
        <v>4.46355521199874</v>
      </c>
    </row>
    <row r="953" customFormat="false" ht="13" hidden="false" customHeight="false" outlineLevel="0" collapsed="false">
      <c r="A953" s="86" t="n">
        <v>30</v>
      </c>
      <c r="B953" s="86" t="s">
        <v>943</v>
      </c>
      <c r="C953" s="86" t="n">
        <v>702</v>
      </c>
      <c r="D953" s="86" t="n">
        <v>1</v>
      </c>
      <c r="E953" s="86" t="s">
        <v>227</v>
      </c>
      <c r="F953" s="86" t="n">
        <v>155</v>
      </c>
      <c r="G953" s="86" t="s">
        <v>941</v>
      </c>
      <c r="H953" s="86" t="n">
        <v>751</v>
      </c>
      <c r="I953" s="86" t="s">
        <v>1047</v>
      </c>
      <c r="J953" s="88" t="n">
        <v>15.1255355914953</v>
      </c>
    </row>
    <row r="954" customFormat="false" ht="13" hidden="false" customHeight="false" outlineLevel="0" collapsed="false">
      <c r="A954" s="86" t="n">
        <v>30</v>
      </c>
      <c r="B954" s="86" t="s">
        <v>943</v>
      </c>
      <c r="C954" s="86" t="n">
        <v>989</v>
      </c>
      <c r="D954" s="86" t="n">
        <v>1</v>
      </c>
      <c r="E954" s="86" t="s">
        <v>238</v>
      </c>
      <c r="F954" s="86" t="n">
        <v>151</v>
      </c>
      <c r="G954" s="86" t="s">
        <v>947</v>
      </c>
      <c r="H954" s="86" t="n">
        <v>758</v>
      </c>
      <c r="I954" s="86" t="s">
        <v>946</v>
      </c>
      <c r="J954" s="88" t="n">
        <v>16.9915661637058</v>
      </c>
    </row>
    <row r="955" customFormat="false" ht="13" hidden="false" customHeight="false" outlineLevel="0" collapsed="false">
      <c r="A955" s="86" t="n">
        <v>35</v>
      </c>
      <c r="B955" s="86" t="s">
        <v>903</v>
      </c>
      <c r="C955" s="86" t="n">
        <v>2055</v>
      </c>
      <c r="D955" s="86" t="n">
        <v>0</v>
      </c>
      <c r="E955" s="86" t="s">
        <v>285</v>
      </c>
      <c r="F955" s="86" t="n">
        <v>325</v>
      </c>
      <c r="G955" s="86" t="s">
        <v>858</v>
      </c>
      <c r="H955" s="86" t="n">
        <v>325</v>
      </c>
      <c r="I955" s="86" t="s">
        <v>858</v>
      </c>
      <c r="J955" s="88" t="n">
        <v>27.0801585892328</v>
      </c>
    </row>
    <row r="956" customFormat="false" ht="13" hidden="false" customHeight="false" outlineLevel="0" collapsed="false">
      <c r="A956" s="86" t="n">
        <v>35</v>
      </c>
      <c r="B956" s="86" t="s">
        <v>903</v>
      </c>
      <c r="C956" s="86" t="n">
        <v>659</v>
      </c>
      <c r="D956" s="86" t="n">
        <v>0</v>
      </c>
      <c r="E956" s="86" t="s">
        <v>1480</v>
      </c>
      <c r="F956" s="86" t="n">
        <v>278</v>
      </c>
      <c r="G956" s="86" t="s">
        <v>948</v>
      </c>
      <c r="H956" s="86" t="n">
        <v>325</v>
      </c>
      <c r="I956" s="86" t="s">
        <v>858</v>
      </c>
      <c r="J956" s="88" t="n">
        <v>8.95539960567054</v>
      </c>
    </row>
    <row r="957" customFormat="false" ht="13" hidden="false" customHeight="false" outlineLevel="0" collapsed="false">
      <c r="A957" s="86" t="n">
        <v>35</v>
      </c>
      <c r="B957" s="86" t="s">
        <v>903</v>
      </c>
      <c r="C957" s="86" t="n">
        <v>924</v>
      </c>
      <c r="D957" s="86" t="n">
        <v>0</v>
      </c>
      <c r="E957" s="86" t="s">
        <v>282</v>
      </c>
      <c r="F957" s="86" t="n">
        <v>243</v>
      </c>
      <c r="G957" s="86" t="s">
        <v>904</v>
      </c>
      <c r="H957" s="86" t="n">
        <v>325</v>
      </c>
      <c r="I957" s="86" t="s">
        <v>858</v>
      </c>
      <c r="J957" s="88" t="n">
        <v>22.3002516646299</v>
      </c>
    </row>
    <row r="958" customFormat="false" ht="13" hidden="false" customHeight="false" outlineLevel="0" collapsed="false">
      <c r="A958" s="86" t="n">
        <v>37</v>
      </c>
      <c r="B958" s="86" t="s">
        <v>905</v>
      </c>
      <c r="C958" s="86" t="n">
        <v>630</v>
      </c>
      <c r="D958" s="86" t="n">
        <v>0</v>
      </c>
      <c r="E958" s="86" t="s">
        <v>297</v>
      </c>
      <c r="F958" s="86" t="n">
        <v>486</v>
      </c>
      <c r="G958" s="86" t="s">
        <v>894</v>
      </c>
      <c r="H958" s="86" t="n">
        <v>486</v>
      </c>
      <c r="I958" s="86" t="s">
        <v>894</v>
      </c>
      <c r="J958" s="88" t="n">
        <v>17.5702503582404</v>
      </c>
    </row>
    <row r="959" customFormat="false" ht="13" hidden="false" customHeight="false" outlineLevel="0" collapsed="false">
      <c r="A959" s="86" t="n">
        <v>37</v>
      </c>
      <c r="B959" s="86" t="s">
        <v>905</v>
      </c>
      <c r="C959" s="86" t="n">
        <v>314</v>
      </c>
      <c r="D959" s="86" t="n">
        <v>0</v>
      </c>
      <c r="E959" s="86" t="s">
        <v>293</v>
      </c>
      <c r="F959" s="86" t="n">
        <v>43</v>
      </c>
      <c r="G959" s="86" t="s">
        <v>886</v>
      </c>
      <c r="H959" s="86" t="n">
        <v>143</v>
      </c>
      <c r="I959" s="86" t="s">
        <v>863</v>
      </c>
      <c r="J959" s="88" t="n">
        <v>24.7520339545497</v>
      </c>
    </row>
    <row r="960" customFormat="false" ht="13" hidden="false" customHeight="false" outlineLevel="0" collapsed="false">
      <c r="A960" s="86" t="n">
        <v>37</v>
      </c>
      <c r="B960" s="86" t="s">
        <v>905</v>
      </c>
      <c r="C960" s="86" t="n">
        <v>315</v>
      </c>
      <c r="D960" s="86" t="n">
        <v>0</v>
      </c>
      <c r="E960" s="86" t="s">
        <v>294</v>
      </c>
      <c r="F960" s="86" t="n">
        <v>43</v>
      </c>
      <c r="G960" s="86" t="s">
        <v>886</v>
      </c>
      <c r="H960" s="86" t="n">
        <v>43</v>
      </c>
      <c r="I960" s="86" t="s">
        <v>886</v>
      </c>
      <c r="J960" s="88" t="n">
        <v>24.3331792185837</v>
      </c>
    </row>
    <row r="961" customFormat="false" ht="13" hidden="false" customHeight="false" outlineLevel="0" collapsed="false">
      <c r="A961" s="86" t="n">
        <v>40</v>
      </c>
      <c r="B961" s="86" t="s">
        <v>907</v>
      </c>
      <c r="C961" s="86" t="n">
        <v>1078</v>
      </c>
      <c r="D961" s="86" t="n">
        <v>2</v>
      </c>
      <c r="E961" s="86" t="s">
        <v>1481</v>
      </c>
      <c r="F961" s="86" t="n">
        <v>4110</v>
      </c>
      <c r="G961" s="86" t="s">
        <v>925</v>
      </c>
      <c r="H961" s="86" t="n">
        <v>3091</v>
      </c>
      <c r="I961" s="86" t="s">
        <v>961</v>
      </c>
      <c r="J961" s="88" t="n">
        <v>17.8026597293404</v>
      </c>
    </row>
    <row r="962" customFormat="false" ht="13" hidden="false" customHeight="false" outlineLevel="0" collapsed="false">
      <c r="A962" s="86" t="n">
        <v>40</v>
      </c>
      <c r="B962" s="86" t="s">
        <v>907</v>
      </c>
      <c r="C962" s="86" t="n">
        <v>6001</v>
      </c>
      <c r="D962" s="86" t="n">
        <v>1</v>
      </c>
      <c r="E962" s="86" t="s">
        <v>1073</v>
      </c>
      <c r="F962" s="86" t="n">
        <v>237</v>
      </c>
      <c r="G962" s="86" t="s">
        <v>918</v>
      </c>
      <c r="H962" s="86" t="n">
        <v>3098</v>
      </c>
      <c r="I962" s="86" t="s">
        <v>1074</v>
      </c>
      <c r="J962" s="88" t="n">
        <v>8.06417612988466</v>
      </c>
    </row>
    <row r="963" customFormat="false" ht="13" hidden="false" customHeight="false" outlineLevel="0" collapsed="false">
      <c r="A963" s="86" t="n">
        <v>40</v>
      </c>
      <c r="B963" s="86" t="s">
        <v>907</v>
      </c>
      <c r="C963" s="86" t="n">
        <v>465</v>
      </c>
      <c r="D963" s="86" t="n">
        <v>1</v>
      </c>
      <c r="E963" s="86" t="s">
        <v>738</v>
      </c>
      <c r="F963" s="86" t="n">
        <v>3088</v>
      </c>
      <c r="G963" s="86" t="s">
        <v>967</v>
      </c>
      <c r="H963" s="86" t="n">
        <v>3047</v>
      </c>
      <c r="I963" s="86" t="s">
        <v>920</v>
      </c>
      <c r="J963" s="88" t="n">
        <v>10.0623975788925</v>
      </c>
    </row>
    <row r="964" customFormat="false" ht="13" hidden="false" customHeight="false" outlineLevel="0" collapsed="false">
      <c r="A964" s="86" t="n">
        <v>40</v>
      </c>
      <c r="B964" s="86" t="s">
        <v>907</v>
      </c>
      <c r="C964" s="86" t="n">
        <v>477</v>
      </c>
      <c r="D964" s="86" t="n">
        <v>2</v>
      </c>
      <c r="E964" s="86" t="s">
        <v>1482</v>
      </c>
      <c r="F964" s="86" t="n">
        <v>9568</v>
      </c>
      <c r="G964" s="86" t="s">
        <v>1483</v>
      </c>
      <c r="H964" s="86" t="n">
        <v>3053</v>
      </c>
      <c r="I964" s="86" t="s">
        <v>954</v>
      </c>
      <c r="J964" s="88" t="n">
        <v>7.70147081710665</v>
      </c>
    </row>
    <row r="965" customFormat="false" ht="13" hidden="false" customHeight="false" outlineLevel="0" collapsed="false">
      <c r="A965" s="86" t="n">
        <v>40</v>
      </c>
      <c r="B965" s="86" t="s">
        <v>907</v>
      </c>
      <c r="C965" s="86" t="n">
        <v>693</v>
      </c>
      <c r="D965" s="86" t="n">
        <v>1</v>
      </c>
      <c r="E965" s="86" t="s">
        <v>1484</v>
      </c>
      <c r="F965" s="86" t="n">
        <v>3022</v>
      </c>
      <c r="G965" s="86" t="s">
        <v>953</v>
      </c>
      <c r="H965" s="86" t="n">
        <v>9672</v>
      </c>
      <c r="I965" s="86" t="s">
        <v>913</v>
      </c>
      <c r="J965" s="88" t="n">
        <v>6.86297240611308</v>
      </c>
    </row>
    <row r="966" customFormat="false" ht="13" hidden="false" customHeight="false" outlineLevel="0" collapsed="false">
      <c r="A966" s="86" t="n">
        <v>40</v>
      </c>
      <c r="B966" s="86" t="s">
        <v>907</v>
      </c>
      <c r="C966" s="86" t="n">
        <v>694</v>
      </c>
      <c r="D966" s="86" t="n">
        <v>2</v>
      </c>
      <c r="E966" s="86" t="s">
        <v>1485</v>
      </c>
      <c r="F966" s="86" t="n">
        <v>3008</v>
      </c>
      <c r="G966" s="86" t="s">
        <v>958</v>
      </c>
      <c r="H966" s="86" t="n">
        <v>348</v>
      </c>
      <c r="I966" s="86" t="s">
        <v>926</v>
      </c>
      <c r="J966" s="88" t="n">
        <v>34.5282103662579</v>
      </c>
    </row>
    <row r="967" customFormat="false" ht="13" hidden="false" customHeight="false" outlineLevel="0" collapsed="false">
      <c r="A967" s="86" t="n">
        <v>40</v>
      </c>
      <c r="B967" s="86" t="s">
        <v>907</v>
      </c>
      <c r="C967" s="86" t="n">
        <v>696</v>
      </c>
      <c r="D967" s="86" t="n">
        <v>1</v>
      </c>
      <c r="E967" s="86" t="s">
        <v>1486</v>
      </c>
      <c r="F967" s="86" t="n">
        <v>325</v>
      </c>
      <c r="G967" s="86" t="s">
        <v>858</v>
      </c>
      <c r="H967" s="86" t="n">
        <v>3088</v>
      </c>
      <c r="I967" s="86" t="s">
        <v>967</v>
      </c>
      <c r="J967" s="88" t="n">
        <v>9.86497608231802</v>
      </c>
    </row>
    <row r="968" customFormat="false" ht="13" hidden="false" customHeight="false" outlineLevel="0" collapsed="false">
      <c r="A968" s="86" t="n">
        <v>40</v>
      </c>
      <c r="B968" s="86" t="s">
        <v>907</v>
      </c>
      <c r="C968" s="86" t="n">
        <v>822</v>
      </c>
      <c r="D968" s="86" t="n">
        <v>1</v>
      </c>
      <c r="E968" s="86" t="s">
        <v>746</v>
      </c>
      <c r="F968" s="86" t="n">
        <v>3034</v>
      </c>
      <c r="G968" s="86" t="s">
        <v>922</v>
      </c>
      <c r="H968" s="86" t="n">
        <v>9672</v>
      </c>
      <c r="I968" s="86" t="s">
        <v>913</v>
      </c>
      <c r="J968" s="88" t="n">
        <v>10.1762316303083</v>
      </c>
    </row>
    <row r="969" customFormat="false" ht="13" hidden="false" customHeight="false" outlineLevel="0" collapsed="false">
      <c r="A969" s="86" t="n">
        <v>40</v>
      </c>
      <c r="B969" s="86" t="s">
        <v>907</v>
      </c>
      <c r="C969" s="86" t="n">
        <v>825</v>
      </c>
      <c r="D969" s="86" t="n">
        <v>1</v>
      </c>
      <c r="E969" s="86" t="s">
        <v>748</v>
      </c>
      <c r="F969" s="86" t="n">
        <v>9472</v>
      </c>
      <c r="G969" s="86" t="s">
        <v>1070</v>
      </c>
      <c r="H969" s="86" t="n">
        <v>4110</v>
      </c>
      <c r="I969" s="86" t="s">
        <v>925</v>
      </c>
      <c r="J969" s="88" t="n">
        <v>23.0365560232476</v>
      </c>
    </row>
    <row r="970" customFormat="false" ht="13" hidden="false" customHeight="false" outlineLevel="0" collapsed="false">
      <c r="A970" s="86" t="n">
        <v>40</v>
      </c>
      <c r="B970" s="86" t="s">
        <v>907</v>
      </c>
      <c r="C970" s="86" t="n">
        <v>1012</v>
      </c>
      <c r="D970" s="86" t="n">
        <v>1</v>
      </c>
      <c r="E970" s="86" t="s">
        <v>751</v>
      </c>
      <c r="F970" s="86" t="n">
        <v>3088</v>
      </c>
      <c r="G970" s="86" t="s">
        <v>967</v>
      </c>
      <c r="H970" s="86" t="n">
        <v>4114</v>
      </c>
      <c r="I970" s="86" t="s">
        <v>956</v>
      </c>
      <c r="J970" s="88" t="n">
        <v>17.0321819668795</v>
      </c>
    </row>
    <row r="971" customFormat="false" ht="13" hidden="false" customHeight="false" outlineLevel="0" collapsed="false">
      <c r="A971" s="86" t="n">
        <v>40</v>
      </c>
      <c r="B971" s="86" t="s">
        <v>907</v>
      </c>
      <c r="C971" s="86" t="n">
        <v>112</v>
      </c>
      <c r="D971" s="86" t="n">
        <v>2</v>
      </c>
      <c r="E971" s="86" t="s">
        <v>1487</v>
      </c>
      <c r="F971" s="86" t="n">
        <v>4110</v>
      </c>
      <c r="G971" s="86" t="s">
        <v>925</v>
      </c>
      <c r="H971" s="86" t="n">
        <v>3087</v>
      </c>
      <c r="I971" s="86" t="s">
        <v>915</v>
      </c>
      <c r="J971" s="88" t="n">
        <v>16.79252991506</v>
      </c>
    </row>
    <row r="972" customFormat="false" ht="13" hidden="false" customHeight="false" outlineLevel="0" collapsed="false">
      <c r="A972" s="86" t="n">
        <v>45</v>
      </c>
      <c r="B972" s="86" t="s">
        <v>929</v>
      </c>
      <c r="C972" s="86" t="n">
        <v>454</v>
      </c>
      <c r="D972" s="86" t="n">
        <v>1</v>
      </c>
      <c r="E972" s="86" t="s">
        <v>327</v>
      </c>
      <c r="F972" s="86" t="n">
        <v>1700</v>
      </c>
      <c r="G972" s="86" t="s">
        <v>931</v>
      </c>
      <c r="H972" s="86" t="n">
        <v>1301</v>
      </c>
      <c r="I972" s="86" t="s">
        <v>930</v>
      </c>
      <c r="J972" s="88" t="n">
        <v>20.7143348151262</v>
      </c>
    </row>
    <row r="973" customFormat="false" ht="13" hidden="false" customHeight="false" outlineLevel="0" collapsed="false">
      <c r="A973" s="86" t="n">
        <v>60</v>
      </c>
      <c r="B973" s="86" t="s">
        <v>1062</v>
      </c>
      <c r="C973" s="86" t="n">
        <v>200</v>
      </c>
      <c r="D973" s="86" t="n">
        <v>1</v>
      </c>
      <c r="E973" s="86" t="s">
        <v>1488</v>
      </c>
      <c r="F973" s="86" t="n">
        <v>1351</v>
      </c>
      <c r="G973" s="86" t="s">
        <v>1466</v>
      </c>
      <c r="H973" s="86" t="n">
        <v>9673</v>
      </c>
      <c r="I973" s="86" t="s">
        <v>1020</v>
      </c>
      <c r="J973" s="88" t="n">
        <v>17.1248894851399</v>
      </c>
    </row>
    <row r="974" customFormat="false" ht="13" hidden="false" customHeight="false" outlineLevel="0" collapsed="false">
      <c r="A974" s="86" t="n">
        <v>60</v>
      </c>
      <c r="B974" s="86" t="s">
        <v>1062</v>
      </c>
      <c r="C974" s="86" t="n">
        <v>646</v>
      </c>
      <c r="D974" s="86" t="n">
        <v>1</v>
      </c>
      <c r="E974" s="86" t="s">
        <v>1489</v>
      </c>
      <c r="F974" s="86" t="n">
        <v>1643</v>
      </c>
      <c r="G974" s="86" t="s">
        <v>1141</v>
      </c>
      <c r="H974" s="86" t="n">
        <v>9673</v>
      </c>
      <c r="I974" s="86" t="s">
        <v>1020</v>
      </c>
      <c r="J974" s="88" t="n">
        <v>20.2529484871949</v>
      </c>
    </row>
    <row r="975" customFormat="false" ht="13" hidden="false" customHeight="false" outlineLevel="0" collapsed="false">
      <c r="A975" s="86" t="n">
        <v>86</v>
      </c>
      <c r="B975" s="86" t="s">
        <v>994</v>
      </c>
      <c r="C975" s="86" t="n">
        <v>464</v>
      </c>
      <c r="D975" s="86" t="n">
        <v>2</v>
      </c>
      <c r="E975" s="86" t="s">
        <v>1490</v>
      </c>
      <c r="F975" s="86" t="n">
        <v>9022</v>
      </c>
      <c r="G975" s="86" t="s">
        <v>1153</v>
      </c>
      <c r="H975" s="86" t="n">
        <v>3101</v>
      </c>
      <c r="I975" s="86" t="s">
        <v>1199</v>
      </c>
      <c r="J975" s="88" t="n">
        <v>3.52882582283985</v>
      </c>
    </row>
    <row r="976" customFormat="false" ht="13" hidden="false" customHeight="false" outlineLevel="0" collapsed="false">
      <c r="A976" s="86" t="n">
        <v>91</v>
      </c>
      <c r="B976" s="86" t="s">
        <v>1123</v>
      </c>
      <c r="C976" s="86" t="n">
        <v>57</v>
      </c>
      <c r="D976" s="86" t="n">
        <v>0</v>
      </c>
      <c r="E976" s="86" t="s">
        <v>611</v>
      </c>
      <c r="F976" s="86" t="n">
        <v>4121</v>
      </c>
      <c r="G976" s="86" t="s">
        <v>914</v>
      </c>
      <c r="H976" s="86" t="n">
        <v>4160</v>
      </c>
      <c r="I976" s="86" t="s">
        <v>1175</v>
      </c>
      <c r="J976" s="88" t="n">
        <v>12.8239761172672</v>
      </c>
    </row>
    <row r="977" customFormat="false" ht="13" hidden="false" customHeight="false" outlineLevel="0" collapsed="false">
      <c r="A977" s="86" t="n">
        <v>91</v>
      </c>
      <c r="B977" s="86" t="s">
        <v>1123</v>
      </c>
      <c r="C977" s="86" t="n">
        <v>60</v>
      </c>
      <c r="D977" s="86" t="n">
        <v>0</v>
      </c>
      <c r="E977" s="86" t="s">
        <v>614</v>
      </c>
      <c r="F977" s="86" t="n">
        <v>4121</v>
      </c>
      <c r="G977" s="86" t="s">
        <v>914</v>
      </c>
      <c r="H977" s="86" t="n">
        <v>4121</v>
      </c>
      <c r="I977" s="86" t="s">
        <v>914</v>
      </c>
      <c r="J977" s="88" t="n">
        <v>25.7767623898584</v>
      </c>
    </row>
    <row r="978" customFormat="false" ht="13" hidden="false" customHeight="false" outlineLevel="0" collapsed="false">
      <c r="A978" s="86" t="n">
        <v>91</v>
      </c>
      <c r="B978" s="86" t="s">
        <v>1123</v>
      </c>
      <c r="C978" s="86" t="n">
        <v>1020</v>
      </c>
      <c r="D978" s="86" t="n">
        <v>0</v>
      </c>
      <c r="E978" s="86" t="s">
        <v>619</v>
      </c>
      <c r="F978" s="86" t="n">
        <v>4276</v>
      </c>
      <c r="G978" s="86" t="s">
        <v>960</v>
      </c>
      <c r="H978" s="86" t="n">
        <v>3049</v>
      </c>
      <c r="I978" s="86" t="s">
        <v>1071</v>
      </c>
      <c r="J978" s="88" t="n">
        <v>4.21799940629018</v>
      </c>
    </row>
    <row r="979" customFormat="false" ht="13" hidden="false" customHeight="false" outlineLevel="0" collapsed="false">
      <c r="A979" s="86" t="s">
        <v>683</v>
      </c>
      <c r="B979" s="86" t="s">
        <v>932</v>
      </c>
      <c r="C979" s="86" t="n">
        <v>226</v>
      </c>
      <c r="D979" s="86" t="n">
        <v>1</v>
      </c>
      <c r="E979" s="86" t="s">
        <v>1491</v>
      </c>
      <c r="F979" s="86" t="n">
        <v>143</v>
      </c>
      <c r="G979" s="86" t="s">
        <v>863</v>
      </c>
      <c r="H979" s="86" t="n">
        <v>9659</v>
      </c>
      <c r="I979" s="86" t="s">
        <v>933</v>
      </c>
      <c r="J979" s="88" t="n">
        <v>2.35731509754899</v>
      </c>
    </row>
    <row r="980" customFormat="false" ht="13" hidden="false" customHeight="false" outlineLevel="0" collapsed="false">
      <c r="A980" s="86" t="s">
        <v>683</v>
      </c>
      <c r="B980" s="86" t="s">
        <v>932</v>
      </c>
      <c r="C980" s="86" t="n">
        <v>774</v>
      </c>
      <c r="D980" s="86" t="n">
        <v>1</v>
      </c>
      <c r="E980" s="86" t="s">
        <v>687</v>
      </c>
      <c r="F980" s="86" t="n">
        <v>143</v>
      </c>
      <c r="G980" s="86" t="s">
        <v>863</v>
      </c>
      <c r="H980" s="86" t="n">
        <v>8125</v>
      </c>
      <c r="I980" s="86" t="s">
        <v>1042</v>
      </c>
      <c r="J980" s="88" t="n">
        <v>1.2934638825629</v>
      </c>
    </row>
    <row r="981" customFormat="false" ht="13" hidden="false" customHeight="false" outlineLevel="0" collapsed="false">
      <c r="A981" s="86" t="n">
        <v>18</v>
      </c>
      <c r="B981" s="86" t="s">
        <v>983</v>
      </c>
      <c r="C981" s="86" t="n">
        <v>893</v>
      </c>
      <c r="D981" s="86" t="n">
        <v>1</v>
      </c>
      <c r="E981" s="86" t="s">
        <v>1492</v>
      </c>
      <c r="F981" s="86" t="n">
        <v>1822</v>
      </c>
      <c r="G981" s="86" t="s">
        <v>1493</v>
      </c>
      <c r="H981" s="86" t="n">
        <v>1730</v>
      </c>
      <c r="I981" s="86" t="s">
        <v>899</v>
      </c>
      <c r="J981" s="88" t="n">
        <v>17.3842091511497</v>
      </c>
    </row>
    <row r="982" customFormat="false" ht="13" hidden="false" customHeight="false" outlineLevel="0" collapsed="false">
      <c r="A982" s="86" t="n">
        <v>18</v>
      </c>
      <c r="B982" s="86" t="s">
        <v>983</v>
      </c>
      <c r="C982" s="86" t="n">
        <v>254</v>
      </c>
      <c r="D982" s="86" t="n">
        <v>1</v>
      </c>
      <c r="E982" s="86" t="s">
        <v>156</v>
      </c>
      <c r="F982" s="86" t="n">
        <v>143</v>
      </c>
      <c r="G982" s="86" t="s">
        <v>863</v>
      </c>
      <c r="H982" s="86" t="n">
        <v>1730</v>
      </c>
      <c r="I982" s="86" t="s">
        <v>899</v>
      </c>
      <c r="J982" s="88" t="n">
        <v>27.834552649684</v>
      </c>
    </row>
    <row r="983" customFormat="false" ht="13" hidden="false" customHeight="false" outlineLevel="0" collapsed="false">
      <c r="A983" s="86" t="n">
        <v>18</v>
      </c>
      <c r="B983" s="86" t="s">
        <v>983</v>
      </c>
      <c r="C983" s="86" t="n">
        <v>466</v>
      </c>
      <c r="D983" s="86" t="n">
        <v>2</v>
      </c>
      <c r="E983" s="86" t="s">
        <v>1494</v>
      </c>
      <c r="F983" s="86" t="n">
        <v>1730</v>
      </c>
      <c r="G983" s="86" t="s">
        <v>899</v>
      </c>
      <c r="H983" s="86" t="n">
        <v>143</v>
      </c>
      <c r="I983" s="86" t="s">
        <v>863</v>
      </c>
      <c r="J983" s="88" t="n">
        <v>31.3595735825661</v>
      </c>
    </row>
    <row r="984" customFormat="false" ht="13" hidden="false" customHeight="false" outlineLevel="0" collapsed="false">
      <c r="A984" s="86" t="n">
        <v>18</v>
      </c>
      <c r="B984" s="86" t="s">
        <v>983</v>
      </c>
      <c r="C984" s="86" t="n">
        <v>726</v>
      </c>
      <c r="D984" s="86" t="n">
        <v>2</v>
      </c>
      <c r="E984" s="86" t="s">
        <v>1495</v>
      </c>
      <c r="F984" s="86" t="n">
        <v>1779</v>
      </c>
      <c r="G984" s="86" t="s">
        <v>900</v>
      </c>
      <c r="H984" s="86" t="n">
        <v>143</v>
      </c>
      <c r="I984" s="86" t="s">
        <v>863</v>
      </c>
      <c r="J984" s="88" t="n">
        <v>39.6233641032085</v>
      </c>
    </row>
    <row r="985" customFormat="false" ht="13" hidden="false" customHeight="false" outlineLevel="0" collapsed="false">
      <c r="A985" s="86" t="n">
        <v>59</v>
      </c>
      <c r="B985" s="86" t="s">
        <v>1034</v>
      </c>
      <c r="C985" s="86" t="n">
        <v>530</v>
      </c>
      <c r="D985" s="86" t="n">
        <v>0</v>
      </c>
      <c r="E985" s="86" t="s">
        <v>420</v>
      </c>
      <c r="F985" s="86" t="n">
        <v>9673</v>
      </c>
      <c r="G985" s="86" t="s">
        <v>1020</v>
      </c>
      <c r="H985" s="86" t="n">
        <v>9475</v>
      </c>
      <c r="I985" s="86" t="s">
        <v>1021</v>
      </c>
      <c r="J985" s="88" t="n">
        <v>11.0677960111105</v>
      </c>
    </row>
    <row r="986" customFormat="false" ht="13" hidden="false" customHeight="false" outlineLevel="0" collapsed="false">
      <c r="A986" s="86" t="n">
        <v>59</v>
      </c>
      <c r="B986" s="86" t="s">
        <v>1034</v>
      </c>
      <c r="C986" s="86" t="n">
        <v>591</v>
      </c>
      <c r="D986" s="86" t="n">
        <v>0</v>
      </c>
      <c r="E986" s="86" t="s">
        <v>430</v>
      </c>
      <c r="F986" s="86" t="n">
        <v>1669</v>
      </c>
      <c r="G986" s="86" t="s">
        <v>1097</v>
      </c>
      <c r="H986" s="86" t="n">
        <v>934</v>
      </c>
      <c r="I986" s="86" t="s">
        <v>861</v>
      </c>
      <c r="J986" s="88" t="n">
        <v>9.30590949572554</v>
      </c>
    </row>
    <row r="987" customFormat="false" ht="13" hidden="false" customHeight="false" outlineLevel="0" collapsed="false">
      <c r="A987" s="86" t="n">
        <v>59</v>
      </c>
      <c r="B987" s="86" t="s">
        <v>1034</v>
      </c>
      <c r="C987" s="86" t="n">
        <v>857</v>
      </c>
      <c r="D987" s="86" t="n">
        <v>0</v>
      </c>
      <c r="E987" s="86" t="s">
        <v>435</v>
      </c>
      <c r="F987" s="86" t="n">
        <v>9673</v>
      </c>
      <c r="G987" s="86" t="s">
        <v>1020</v>
      </c>
      <c r="H987" s="86" t="n">
        <v>1669</v>
      </c>
      <c r="I987" s="86" t="s">
        <v>1097</v>
      </c>
      <c r="J987" s="88" t="n">
        <v>14.9947971498455</v>
      </c>
    </row>
    <row r="988" customFormat="false" ht="13" hidden="false" customHeight="false" outlineLevel="0" collapsed="false">
      <c r="A988" s="86" t="n">
        <v>84</v>
      </c>
      <c r="B988" s="86" t="s">
        <v>1163</v>
      </c>
      <c r="C988" s="86" t="n">
        <v>89</v>
      </c>
      <c r="D988" s="86" t="n">
        <v>1</v>
      </c>
      <c r="E988" s="86" t="s">
        <v>1496</v>
      </c>
      <c r="F988" s="86" t="n">
        <v>3308</v>
      </c>
      <c r="G988" s="86" t="s">
        <v>996</v>
      </c>
      <c r="H988" s="86" t="n">
        <v>9001</v>
      </c>
      <c r="I988" s="86" t="s">
        <v>1166</v>
      </c>
      <c r="J988" s="88" t="n">
        <v>4.24513687362023</v>
      </c>
    </row>
    <row r="989" customFormat="false" ht="13" hidden="false" customHeight="false" outlineLevel="0" collapsed="false">
      <c r="A989" s="86" t="n">
        <v>97</v>
      </c>
      <c r="B989" s="86" t="s">
        <v>662</v>
      </c>
      <c r="C989" s="86" t="n">
        <v>137</v>
      </c>
      <c r="D989" s="86" t="n">
        <v>1</v>
      </c>
      <c r="E989" s="86" t="s">
        <v>1497</v>
      </c>
      <c r="F989" s="86" t="n">
        <v>4252</v>
      </c>
      <c r="G989" s="86" t="s">
        <v>1205</v>
      </c>
      <c r="H989" s="86" t="n">
        <v>4206</v>
      </c>
      <c r="I989" s="86" t="s">
        <v>1215</v>
      </c>
      <c r="J989" s="88" t="n">
        <v>7.88348370714497</v>
      </c>
    </row>
    <row r="990" customFormat="false" ht="13" hidden="false" customHeight="false" outlineLevel="0" collapsed="false">
      <c r="A990" s="86" t="n">
        <v>97</v>
      </c>
      <c r="B990" s="86" t="s">
        <v>662</v>
      </c>
      <c r="C990" s="86" t="n">
        <v>692</v>
      </c>
      <c r="D990" s="86" t="n">
        <v>1</v>
      </c>
      <c r="E990" s="86" t="s">
        <v>655</v>
      </c>
      <c r="F990" s="86" t="n">
        <v>4214</v>
      </c>
      <c r="G990" s="86" t="s">
        <v>1085</v>
      </c>
      <c r="H990" s="86" t="n">
        <v>3034</v>
      </c>
      <c r="I990" s="86" t="s">
        <v>922</v>
      </c>
      <c r="J990" s="88" t="n">
        <v>9.19388744692534</v>
      </c>
    </row>
    <row r="991" customFormat="false" ht="13" hidden="false" customHeight="false" outlineLevel="0" collapsed="false">
      <c r="A991" s="86" t="n">
        <v>99</v>
      </c>
      <c r="B991" s="86" t="s">
        <v>1086</v>
      </c>
      <c r="C991" s="86" t="n">
        <v>132</v>
      </c>
      <c r="D991" s="86" t="n">
        <v>0</v>
      </c>
      <c r="E991" s="86" t="s">
        <v>668</v>
      </c>
      <c r="F991" s="86" t="n">
        <v>4107</v>
      </c>
      <c r="G991" s="86" t="s">
        <v>1087</v>
      </c>
      <c r="H991" s="86" t="n">
        <v>4107</v>
      </c>
      <c r="I991" s="86" t="s">
        <v>1087</v>
      </c>
      <c r="J991" s="88" t="n">
        <v>14.3982763492852</v>
      </c>
    </row>
    <row r="992" customFormat="false" ht="13" hidden="false" customHeight="false" outlineLevel="0" collapsed="false">
      <c r="A992" s="86" t="n">
        <v>99</v>
      </c>
      <c r="B992" s="86" t="s">
        <v>1086</v>
      </c>
      <c r="C992" s="86" t="n">
        <v>199</v>
      </c>
      <c r="D992" s="86" t="n">
        <v>0</v>
      </c>
      <c r="E992" s="86" t="s">
        <v>671</v>
      </c>
      <c r="F992" s="86" t="n">
        <v>3034</v>
      </c>
      <c r="G992" s="86" t="s">
        <v>922</v>
      </c>
      <c r="H992" s="86" t="n">
        <v>4107</v>
      </c>
      <c r="I992" s="86" t="s">
        <v>1087</v>
      </c>
      <c r="J992" s="88" t="n">
        <v>5.88900644048661</v>
      </c>
    </row>
    <row r="993" customFormat="false" ht="13" hidden="false" customHeight="false" outlineLevel="0" collapsed="false">
      <c r="A993" s="86" t="n">
        <v>99</v>
      </c>
      <c r="B993" s="86" t="s">
        <v>1086</v>
      </c>
      <c r="C993" s="86" t="n">
        <v>201</v>
      </c>
      <c r="D993" s="86" t="n">
        <v>0</v>
      </c>
      <c r="E993" s="86" t="s">
        <v>672</v>
      </c>
      <c r="F993" s="86" t="n">
        <v>3033</v>
      </c>
      <c r="G993" s="86" t="s">
        <v>917</v>
      </c>
      <c r="H993" s="86" t="n">
        <v>4107</v>
      </c>
      <c r="I993" s="86" t="s">
        <v>1087</v>
      </c>
      <c r="J993" s="88" t="n">
        <v>11.8571693540389</v>
      </c>
    </row>
    <row r="994" customFormat="false" ht="13" hidden="false" customHeight="false" outlineLevel="0" collapsed="false">
      <c r="A994" s="86" t="n">
        <v>99</v>
      </c>
      <c r="B994" s="86" t="s">
        <v>1086</v>
      </c>
      <c r="C994" s="86" t="n">
        <v>460</v>
      </c>
      <c r="D994" s="86" t="n">
        <v>0</v>
      </c>
      <c r="E994" s="86" t="s">
        <v>1498</v>
      </c>
      <c r="F994" s="86" t="n">
        <v>3033</v>
      </c>
      <c r="G994" s="86" t="s">
        <v>917</v>
      </c>
      <c r="H994" s="86" t="n">
        <v>4107</v>
      </c>
      <c r="I994" s="86" t="s">
        <v>1087</v>
      </c>
      <c r="J994" s="88" t="n">
        <v>12.9785941136011</v>
      </c>
    </row>
    <row r="995" customFormat="false" ht="13" hidden="false" customHeight="false" outlineLevel="0" collapsed="false">
      <c r="A995" s="86" t="s">
        <v>1207</v>
      </c>
      <c r="B995" s="86" t="s">
        <v>1208</v>
      </c>
      <c r="C995" s="86" t="n">
        <v>45</v>
      </c>
      <c r="D995" s="86" t="n">
        <v>1</v>
      </c>
      <c r="E995" s="86" t="s">
        <v>1499</v>
      </c>
      <c r="F995" s="86" t="n">
        <v>581</v>
      </c>
      <c r="G995" s="86" t="s">
        <v>1210</v>
      </c>
      <c r="H995" s="86" t="n">
        <v>798</v>
      </c>
      <c r="I995" s="86" t="s">
        <v>855</v>
      </c>
      <c r="J995" s="88" t="n">
        <v>29.0230243525893</v>
      </c>
    </row>
    <row r="996" customFormat="false" ht="13" hidden="false" customHeight="false" outlineLevel="0" collapsed="false">
      <c r="A996" s="86" t="s">
        <v>1207</v>
      </c>
      <c r="B996" s="86" t="s">
        <v>1208</v>
      </c>
      <c r="C996" s="86" t="n">
        <v>72</v>
      </c>
      <c r="D996" s="86" t="n">
        <v>2</v>
      </c>
      <c r="E996" s="86" t="s">
        <v>1500</v>
      </c>
      <c r="F996" s="86" t="n">
        <v>798</v>
      </c>
      <c r="G996" s="86" t="s">
        <v>855</v>
      </c>
      <c r="H996" s="86" t="n">
        <v>12</v>
      </c>
      <c r="I996" s="86" t="s">
        <v>1217</v>
      </c>
      <c r="J996" s="88" t="n">
        <v>15.3631630602298</v>
      </c>
    </row>
    <row r="997" customFormat="false" ht="13" hidden="false" customHeight="false" outlineLevel="0" collapsed="false">
      <c r="A997" s="86" t="n">
        <v>47</v>
      </c>
      <c r="B997" s="86" t="s">
        <v>1113</v>
      </c>
      <c r="C997" s="86" t="n">
        <v>567</v>
      </c>
      <c r="D997" s="86" t="n">
        <v>2</v>
      </c>
      <c r="E997" s="86" t="s">
        <v>361</v>
      </c>
      <c r="F997" s="86" t="n">
        <v>1413</v>
      </c>
      <c r="G997" s="86" t="s">
        <v>991</v>
      </c>
      <c r="H997" s="86" t="n">
        <v>934</v>
      </c>
      <c r="I997" s="86" t="s">
        <v>861</v>
      </c>
      <c r="J997" s="88" t="n">
        <v>11.2749385369894</v>
      </c>
    </row>
    <row r="998" customFormat="false" ht="13" hidden="false" customHeight="false" outlineLevel="0" collapsed="false">
      <c r="A998" s="86" t="n">
        <v>47</v>
      </c>
      <c r="B998" s="86" t="s">
        <v>1113</v>
      </c>
      <c r="C998" s="86" t="n">
        <v>779</v>
      </c>
      <c r="D998" s="86" t="n">
        <v>2</v>
      </c>
      <c r="E998" s="86" t="s">
        <v>1501</v>
      </c>
      <c r="F998" s="86" t="n">
        <v>1413</v>
      </c>
      <c r="G998" s="86" t="s">
        <v>991</v>
      </c>
      <c r="H998" s="86" t="n">
        <v>9673</v>
      </c>
      <c r="I998" s="86" t="s">
        <v>1020</v>
      </c>
      <c r="J998" s="88" t="n">
        <v>17.8757773274868</v>
      </c>
    </row>
    <row r="999" customFormat="false" ht="13" hidden="false" customHeight="false" outlineLevel="0" collapsed="false">
      <c r="A999" s="86" t="n">
        <v>48</v>
      </c>
      <c r="B999" s="86" t="s">
        <v>1121</v>
      </c>
      <c r="C999" s="86" t="n">
        <v>3035</v>
      </c>
      <c r="D999" s="86" t="n">
        <v>2</v>
      </c>
      <c r="E999" s="86" t="s">
        <v>368</v>
      </c>
      <c r="F999" s="86" t="n">
        <v>1150</v>
      </c>
      <c r="G999" s="86" t="s">
        <v>1122</v>
      </c>
      <c r="H999" s="86" t="n">
        <v>9673</v>
      </c>
      <c r="I999" s="86" t="s">
        <v>1020</v>
      </c>
      <c r="J999" s="88" t="n">
        <v>16.5767922531748</v>
      </c>
    </row>
    <row r="1000" customFormat="false" ht="13" hidden="false" customHeight="false" outlineLevel="0" collapsed="false">
      <c r="A1000" s="86" t="n">
        <v>74</v>
      </c>
      <c r="B1000" s="86" t="s">
        <v>1116</v>
      </c>
      <c r="C1000" s="86" t="n">
        <v>884</v>
      </c>
      <c r="D1000" s="86" t="n">
        <v>2</v>
      </c>
      <c r="E1000" s="86" t="s">
        <v>492</v>
      </c>
      <c r="F1000" s="86" t="n">
        <v>9497</v>
      </c>
      <c r="G1000" s="86" t="s">
        <v>1117</v>
      </c>
      <c r="H1000" s="86" t="n">
        <v>4121</v>
      </c>
      <c r="I1000" s="86" t="s">
        <v>914</v>
      </c>
      <c r="J1000" s="88" t="n">
        <v>20.0065716840934</v>
      </c>
    </row>
    <row r="1001" customFormat="false" ht="13" hidden="false" customHeight="false" outlineLevel="0" collapsed="false">
      <c r="A1001" s="86" t="n">
        <v>94</v>
      </c>
      <c r="B1001" s="86" t="s">
        <v>646</v>
      </c>
      <c r="C1001" s="86" t="n">
        <v>2004</v>
      </c>
      <c r="D1001" s="86" t="n">
        <v>1</v>
      </c>
      <c r="E1001" s="86" t="s">
        <v>646</v>
      </c>
      <c r="F1001" s="86" t="n">
        <v>3007</v>
      </c>
      <c r="G1001" s="86" t="s">
        <v>909</v>
      </c>
      <c r="H1001" s="86" t="n">
        <v>9682</v>
      </c>
      <c r="I1001" s="86" t="s">
        <v>1356</v>
      </c>
      <c r="J1001" s="88" t="n">
        <v>11.4424661684069</v>
      </c>
    </row>
    <row r="1002" customFormat="false" ht="13" hidden="false" customHeight="false" outlineLevel="0" collapsed="false">
      <c r="A1002" s="86" t="n">
        <v>46</v>
      </c>
      <c r="B1002" s="86" t="s">
        <v>1185</v>
      </c>
      <c r="C1002" s="86" t="n">
        <v>610</v>
      </c>
      <c r="D1002" s="86" t="n">
        <v>1</v>
      </c>
      <c r="E1002" s="86" t="s">
        <v>352</v>
      </c>
      <c r="F1002" s="86" t="n">
        <v>1961</v>
      </c>
      <c r="G1002" s="86" t="s">
        <v>860</v>
      </c>
      <c r="H1002" s="86" t="n">
        <v>9673</v>
      </c>
      <c r="I1002" s="86" t="s">
        <v>1020</v>
      </c>
      <c r="J1002" s="88" t="n">
        <v>17.6682380870403</v>
      </c>
    </row>
    <row r="1003" customFormat="false" ht="13" hidden="false" customHeight="false" outlineLevel="0" collapsed="false">
      <c r="A1003" s="86" t="n">
        <v>46</v>
      </c>
      <c r="B1003" s="86" t="s">
        <v>1185</v>
      </c>
      <c r="C1003" s="86" t="n">
        <v>612</v>
      </c>
      <c r="D1003" s="86" t="n">
        <v>1</v>
      </c>
      <c r="E1003" s="86" t="s">
        <v>354</v>
      </c>
      <c r="F1003" s="86" t="n">
        <v>1961</v>
      </c>
      <c r="G1003" s="86" t="s">
        <v>860</v>
      </c>
      <c r="H1003" s="86" t="n">
        <v>934</v>
      </c>
      <c r="I1003" s="86" t="s">
        <v>861</v>
      </c>
      <c r="J1003" s="88" t="n">
        <v>9.00900478262015</v>
      </c>
    </row>
    <row r="1004" customFormat="false" ht="13" hidden="false" customHeight="false" outlineLevel="0" collapsed="false">
      <c r="A1004" s="86" t="n">
        <v>46</v>
      </c>
      <c r="B1004" s="86" t="s">
        <v>1185</v>
      </c>
      <c r="C1004" s="86" t="n">
        <v>624</v>
      </c>
      <c r="D1004" s="86" t="n">
        <v>1</v>
      </c>
      <c r="E1004" s="86" t="s">
        <v>357</v>
      </c>
      <c r="F1004" s="86" t="n">
        <v>1961</v>
      </c>
      <c r="G1004" s="86" t="s">
        <v>860</v>
      </c>
      <c r="H1004" s="86" t="n">
        <v>9673</v>
      </c>
      <c r="I1004" s="86" t="s">
        <v>1020</v>
      </c>
      <c r="J1004" s="88" t="n">
        <v>17.4062679652358</v>
      </c>
    </row>
    <row r="1005" customFormat="false" ht="13" hidden="false" customHeight="false" outlineLevel="0" collapsed="false">
      <c r="A1005" s="86" t="n">
        <v>49</v>
      </c>
      <c r="B1005" s="86" t="s">
        <v>1231</v>
      </c>
      <c r="C1005" s="86" t="n">
        <v>602</v>
      </c>
      <c r="D1005" s="86" t="n">
        <v>2</v>
      </c>
      <c r="E1005" s="86" t="s">
        <v>377</v>
      </c>
      <c r="F1005" s="86" t="n">
        <v>7335</v>
      </c>
      <c r="G1005" s="86" t="s">
        <v>1232</v>
      </c>
      <c r="H1005" s="86" t="n">
        <v>1958</v>
      </c>
      <c r="I1005" s="86" t="s">
        <v>1234</v>
      </c>
      <c r="J1005" s="88" t="n">
        <v>11.1600368049471</v>
      </c>
    </row>
    <row r="1006" customFormat="false" ht="13" hidden="false" customHeight="false" outlineLevel="0" collapsed="false">
      <c r="A1006" s="86" t="n">
        <v>49</v>
      </c>
      <c r="B1006" s="86" t="s">
        <v>1231</v>
      </c>
      <c r="C1006" s="86" t="n">
        <v>603</v>
      </c>
      <c r="D1006" s="86" t="n">
        <v>1</v>
      </c>
      <c r="E1006" s="86" t="s">
        <v>378</v>
      </c>
      <c r="F1006" s="86" t="n">
        <v>7335</v>
      </c>
      <c r="G1006" s="86" t="s">
        <v>1232</v>
      </c>
      <c r="H1006" s="86" t="n">
        <v>9103</v>
      </c>
      <c r="I1006" s="86" t="s">
        <v>1256</v>
      </c>
      <c r="J1006" s="88" t="n">
        <v>8.52386236594898</v>
      </c>
    </row>
    <row r="1007" customFormat="false" ht="13" hidden="false" customHeight="false" outlineLevel="0" collapsed="false">
      <c r="A1007" s="86" t="n">
        <v>49</v>
      </c>
      <c r="B1007" s="86" t="s">
        <v>1231</v>
      </c>
      <c r="C1007" s="86" t="n">
        <v>607</v>
      </c>
      <c r="D1007" s="86" t="n">
        <v>2</v>
      </c>
      <c r="E1007" s="86" t="s">
        <v>1502</v>
      </c>
      <c r="F1007" s="86" t="n">
        <v>9103</v>
      </c>
      <c r="G1007" s="86" t="s">
        <v>1256</v>
      </c>
      <c r="H1007" s="86" t="n">
        <v>7335</v>
      </c>
      <c r="I1007" s="86" t="s">
        <v>1232</v>
      </c>
      <c r="J1007" s="88" t="n">
        <v>8.59323652732057</v>
      </c>
    </row>
    <row r="1008" customFormat="false" ht="13" hidden="false" customHeight="false" outlineLevel="0" collapsed="false">
      <c r="A1008" s="86" t="n">
        <v>50</v>
      </c>
      <c r="B1008" s="86" t="s">
        <v>1235</v>
      </c>
      <c r="C1008" s="86" t="n">
        <v>632</v>
      </c>
      <c r="D1008" s="86" t="n">
        <v>2</v>
      </c>
      <c r="E1008" s="86" t="s">
        <v>397</v>
      </c>
      <c r="F1008" s="86" t="n">
        <v>1509</v>
      </c>
      <c r="G1008" s="86" t="s">
        <v>1238</v>
      </c>
      <c r="H1008" s="86" t="n">
        <v>1961</v>
      </c>
      <c r="I1008" s="86" t="s">
        <v>860</v>
      </c>
      <c r="J1008" s="88" t="n">
        <v>4.14710033465736</v>
      </c>
    </row>
    <row r="1009" customFormat="false" ht="13" hidden="false" customHeight="false" outlineLevel="0" collapsed="false">
      <c r="A1009" s="86" t="n">
        <v>72</v>
      </c>
      <c r="B1009" s="86" t="s">
        <v>1239</v>
      </c>
      <c r="C1009" s="86" t="n">
        <v>890</v>
      </c>
      <c r="D1009" s="86" t="n">
        <v>0</v>
      </c>
      <c r="E1009" s="86" t="s">
        <v>484</v>
      </c>
      <c r="F1009" s="86" t="n">
        <v>4218</v>
      </c>
      <c r="G1009" s="86" t="s">
        <v>1313</v>
      </c>
      <c r="H1009" s="86" t="n">
        <v>4121</v>
      </c>
      <c r="I1009" s="86" t="s">
        <v>914</v>
      </c>
      <c r="J1009" s="88" t="n">
        <v>9.72586040040087</v>
      </c>
    </row>
    <row r="1010" customFormat="false" ht="13" hidden="false" customHeight="false" outlineLevel="0" collapsed="false">
      <c r="A1010" s="86" t="n">
        <v>72</v>
      </c>
      <c r="B1010" s="86" t="s">
        <v>1239</v>
      </c>
      <c r="C1010" s="86" t="n">
        <v>1033</v>
      </c>
      <c r="D1010" s="86" t="n">
        <v>0</v>
      </c>
      <c r="E1010" s="86" t="s">
        <v>481</v>
      </c>
      <c r="F1010" s="86" t="n">
        <v>4217</v>
      </c>
      <c r="G1010" s="86" t="s">
        <v>1366</v>
      </c>
      <c r="H1010" s="86" t="n">
        <v>4121</v>
      </c>
      <c r="I1010" s="86" t="s">
        <v>914</v>
      </c>
      <c r="J1010" s="88" t="n">
        <v>8.32395190970641</v>
      </c>
    </row>
    <row r="1011" customFormat="false" ht="13" hidden="false" customHeight="false" outlineLevel="0" collapsed="false">
      <c r="A1011" s="86" t="n">
        <v>73</v>
      </c>
      <c r="B1011" s="86" t="s">
        <v>1310</v>
      </c>
      <c r="C1011" s="86" t="n">
        <v>49</v>
      </c>
      <c r="D1011" s="86" t="n">
        <v>2</v>
      </c>
      <c r="E1011" s="86" t="s">
        <v>487</v>
      </c>
      <c r="F1011" s="86" t="n">
        <v>4121</v>
      </c>
      <c r="G1011" s="86" t="s">
        <v>914</v>
      </c>
      <c r="H1011" s="86" t="n">
        <v>9536</v>
      </c>
      <c r="I1011" s="86" t="s">
        <v>1311</v>
      </c>
      <c r="J1011" s="88" t="n">
        <v>27.9682149310176</v>
      </c>
    </row>
    <row r="1012" customFormat="false" ht="13" hidden="false" customHeight="false" outlineLevel="0" collapsed="false">
      <c r="A1012" s="86" t="n">
        <v>92</v>
      </c>
      <c r="B1012" s="86" t="s">
        <v>1258</v>
      </c>
      <c r="C1012" s="86" t="n">
        <v>33</v>
      </c>
      <c r="D1012" s="86" t="n">
        <v>1</v>
      </c>
      <c r="E1012" s="86" t="s">
        <v>623</v>
      </c>
      <c r="F1012" s="86" t="n">
        <v>3034</v>
      </c>
      <c r="G1012" s="86" t="s">
        <v>922</v>
      </c>
      <c r="H1012" s="86" t="n">
        <v>4069</v>
      </c>
      <c r="I1012" s="86" t="s">
        <v>1335</v>
      </c>
      <c r="J1012" s="88" t="n">
        <v>6.22329983082629</v>
      </c>
    </row>
    <row r="1013" customFormat="false" ht="13" hidden="false" customHeight="false" outlineLevel="0" collapsed="false">
      <c r="A1013" s="86" t="n">
        <v>92</v>
      </c>
      <c r="B1013" s="86" t="s">
        <v>1258</v>
      </c>
      <c r="C1013" s="86" t="n">
        <v>123</v>
      </c>
      <c r="D1013" s="86" t="n">
        <v>1</v>
      </c>
      <c r="E1013" s="86" t="s">
        <v>632</v>
      </c>
      <c r="F1013" s="86" t="n">
        <v>4069</v>
      </c>
      <c r="G1013" s="86" t="s">
        <v>1335</v>
      </c>
      <c r="H1013" s="86" t="n">
        <v>4053</v>
      </c>
      <c r="I1013" s="86" t="s">
        <v>1334</v>
      </c>
      <c r="J1013" s="88" t="n">
        <v>11.4046505185785</v>
      </c>
    </row>
    <row r="1014" customFormat="false" ht="13" hidden="false" customHeight="false" outlineLevel="0" collapsed="false">
      <c r="A1014" s="86" t="n">
        <v>92</v>
      </c>
      <c r="B1014" s="86" t="s">
        <v>1258</v>
      </c>
      <c r="C1014" s="86" t="n">
        <v>144</v>
      </c>
      <c r="D1014" s="86" t="n">
        <v>2</v>
      </c>
      <c r="E1014" s="86" t="s">
        <v>628</v>
      </c>
      <c r="F1014" s="86" t="n">
        <v>4054</v>
      </c>
      <c r="G1014" s="86" t="s">
        <v>1259</v>
      </c>
      <c r="H1014" s="86" t="n">
        <v>3033</v>
      </c>
      <c r="I1014" s="86" t="s">
        <v>917</v>
      </c>
      <c r="J1014" s="88" t="n">
        <v>20.8484674429547</v>
      </c>
    </row>
    <row r="1015" customFormat="false" ht="13" hidden="false" customHeight="false" outlineLevel="0" collapsed="false">
      <c r="A1015" s="86" t="n">
        <v>15</v>
      </c>
      <c r="B1015" s="86" t="s">
        <v>1101</v>
      </c>
      <c r="C1015" s="86" t="n">
        <v>812</v>
      </c>
      <c r="D1015" s="86" t="n">
        <v>0</v>
      </c>
      <c r="E1015" s="86" t="s">
        <v>118</v>
      </c>
      <c r="F1015" s="86" t="n">
        <v>190</v>
      </c>
      <c r="G1015" s="86" t="s">
        <v>1103</v>
      </c>
      <c r="H1015" s="86" t="n">
        <v>190</v>
      </c>
      <c r="I1015" s="86" t="s">
        <v>1103</v>
      </c>
      <c r="J1015" s="88" t="n">
        <v>20.4563432846707</v>
      </c>
    </row>
    <row r="1016" customFormat="false" ht="13" hidden="false" customHeight="false" outlineLevel="0" collapsed="false">
      <c r="A1016" s="86" t="n">
        <v>15</v>
      </c>
      <c r="B1016" s="86" t="s">
        <v>1101</v>
      </c>
      <c r="C1016" s="86" t="n">
        <v>813</v>
      </c>
      <c r="D1016" s="86" t="n">
        <v>0</v>
      </c>
      <c r="E1016" s="86" t="s">
        <v>1503</v>
      </c>
      <c r="F1016" s="86" t="n">
        <v>190</v>
      </c>
      <c r="G1016" s="86" t="s">
        <v>1103</v>
      </c>
      <c r="H1016" s="86" t="n">
        <v>42</v>
      </c>
      <c r="I1016" s="86" t="s">
        <v>978</v>
      </c>
      <c r="J1016" s="88" t="n">
        <v>7.18776269984474</v>
      </c>
    </row>
    <row r="1017" customFormat="false" ht="13" hidden="false" customHeight="false" outlineLevel="0" collapsed="false">
      <c r="A1017" s="86" t="n">
        <v>23</v>
      </c>
      <c r="B1017" s="86" t="s">
        <v>1266</v>
      </c>
      <c r="C1017" s="86" t="n">
        <v>3039</v>
      </c>
      <c r="D1017" s="86" t="n">
        <v>0</v>
      </c>
      <c r="E1017" s="86" t="s">
        <v>212</v>
      </c>
      <c r="F1017" s="86" t="n">
        <v>779</v>
      </c>
      <c r="G1017" s="86" t="s">
        <v>856</v>
      </c>
      <c r="H1017" s="86" t="n">
        <v>779</v>
      </c>
      <c r="I1017" s="86" t="s">
        <v>856</v>
      </c>
      <c r="J1017" s="88" t="n">
        <v>18.4160592916266</v>
      </c>
    </row>
    <row r="1018" customFormat="false" ht="13" hidden="false" customHeight="false" outlineLevel="0" collapsed="false">
      <c r="A1018" s="86" t="n">
        <v>81</v>
      </c>
      <c r="B1018" s="86" t="s">
        <v>1223</v>
      </c>
      <c r="C1018" s="86" t="n">
        <v>106</v>
      </c>
      <c r="D1018" s="86" t="n">
        <v>0</v>
      </c>
      <c r="E1018" s="86" t="s">
        <v>560</v>
      </c>
      <c r="F1018" s="86" t="n">
        <v>3354</v>
      </c>
      <c r="G1018" s="86" t="s">
        <v>1336</v>
      </c>
      <c r="H1018" s="86" t="n">
        <v>7286</v>
      </c>
      <c r="I1018" s="86" t="s">
        <v>1015</v>
      </c>
      <c r="J1018" s="88" t="n">
        <v>8.22770234033217</v>
      </c>
    </row>
    <row r="1019" customFormat="false" ht="13" hidden="false" customHeight="false" outlineLevel="0" collapsed="false">
      <c r="A1019" s="86" t="n">
        <v>81</v>
      </c>
      <c r="B1019" s="86" t="s">
        <v>1223</v>
      </c>
      <c r="C1019" s="86" t="n">
        <v>686</v>
      </c>
      <c r="D1019" s="86" t="n">
        <v>0</v>
      </c>
      <c r="E1019" s="86" t="s">
        <v>573</v>
      </c>
      <c r="F1019" s="86" t="n">
        <v>3092</v>
      </c>
      <c r="G1019" s="86" t="s">
        <v>1139</v>
      </c>
      <c r="H1019" s="86" t="n">
        <v>3101</v>
      </c>
      <c r="I1019" s="86" t="s">
        <v>1199</v>
      </c>
      <c r="J1019" s="88" t="n">
        <v>20.510839574466</v>
      </c>
    </row>
    <row r="1020" customFormat="false" ht="13" hidden="false" customHeight="false" outlineLevel="0" collapsed="false">
      <c r="A1020" s="86" t="n">
        <v>81</v>
      </c>
      <c r="B1020" s="86" t="s">
        <v>1223</v>
      </c>
      <c r="C1020" s="86" t="n">
        <v>3041</v>
      </c>
      <c r="D1020" s="86" t="n">
        <v>0</v>
      </c>
      <c r="E1020" s="86" t="s">
        <v>576</v>
      </c>
      <c r="F1020" s="86" t="n">
        <v>3092</v>
      </c>
      <c r="G1020" s="86" t="s">
        <v>1139</v>
      </c>
      <c r="H1020" s="86" t="n">
        <v>3088</v>
      </c>
      <c r="I1020" s="86" t="s">
        <v>967</v>
      </c>
      <c r="J1020" s="88" t="n">
        <v>14.9743181462539</v>
      </c>
    </row>
    <row r="1021" customFormat="false" ht="13" hidden="false" customHeight="false" outlineLevel="0" collapsed="false">
      <c r="A1021" s="86" t="n">
        <v>83</v>
      </c>
      <c r="B1021" s="86" t="s">
        <v>1326</v>
      </c>
      <c r="C1021" s="86" t="n">
        <v>130</v>
      </c>
      <c r="D1021" s="86" t="n">
        <v>2</v>
      </c>
      <c r="E1021" s="86" t="s">
        <v>582</v>
      </c>
      <c r="F1021" s="86" t="n">
        <v>3452</v>
      </c>
      <c r="G1021" s="86" t="s">
        <v>1327</v>
      </c>
      <c r="H1021" s="86" t="n">
        <v>3092</v>
      </c>
      <c r="I1021" s="86" t="s">
        <v>1139</v>
      </c>
      <c r="J1021" s="88" t="n">
        <v>11.8078375647592</v>
      </c>
    </row>
    <row r="1022" customFormat="false" ht="13" hidden="false" customHeight="false" outlineLevel="0" collapsed="false">
      <c r="A1022" s="86" t="n">
        <v>83</v>
      </c>
      <c r="B1022" s="86" t="s">
        <v>1326</v>
      </c>
      <c r="C1022" s="86" t="n">
        <v>939</v>
      </c>
      <c r="D1022" s="86" t="n">
        <v>2</v>
      </c>
      <c r="E1022" s="86" t="s">
        <v>587</v>
      </c>
      <c r="F1022" s="86" t="n">
        <v>3452</v>
      </c>
      <c r="G1022" s="86" t="s">
        <v>1327</v>
      </c>
      <c r="H1022" s="86" t="n">
        <v>3087</v>
      </c>
      <c r="I1022" s="86" t="s">
        <v>915</v>
      </c>
      <c r="J1022" s="88" t="n">
        <v>13.1028375647592</v>
      </c>
    </row>
    <row r="1023" customFormat="false" ht="13" hidden="false" customHeight="false" outlineLevel="0" collapsed="false">
      <c r="A1023" s="86" t="s">
        <v>1226</v>
      </c>
      <c r="B1023" s="86" t="s">
        <v>1227</v>
      </c>
      <c r="C1023" s="86" t="n">
        <v>2066</v>
      </c>
      <c r="D1023" s="86" t="n">
        <v>0</v>
      </c>
      <c r="E1023" s="86" t="s">
        <v>1504</v>
      </c>
      <c r="F1023" s="86" t="n">
        <v>552</v>
      </c>
      <c r="G1023" s="86" t="s">
        <v>1229</v>
      </c>
      <c r="H1023" s="86" t="n">
        <v>571</v>
      </c>
      <c r="I1023" s="86" t="s">
        <v>1341</v>
      </c>
      <c r="J1023" s="88" t="n">
        <v>6.43019939470842</v>
      </c>
    </row>
    <row r="1024" customFormat="false" ht="13" hidden="false" customHeight="false" outlineLevel="0" collapsed="false">
      <c r="A1024" s="86" t="s">
        <v>1226</v>
      </c>
      <c r="B1024" s="86" t="s">
        <v>1227</v>
      </c>
      <c r="C1024" s="86" t="n">
        <v>2069</v>
      </c>
      <c r="D1024" s="86" t="n">
        <v>0</v>
      </c>
      <c r="E1024" s="86" t="s">
        <v>1505</v>
      </c>
      <c r="F1024" s="86" t="n">
        <v>569</v>
      </c>
      <c r="G1024" s="86" t="s">
        <v>1343</v>
      </c>
      <c r="H1024" s="86" t="n">
        <v>563</v>
      </c>
      <c r="I1024" s="86" t="s">
        <v>1338</v>
      </c>
      <c r="J1024" s="88" t="n">
        <v>10.2912758255184</v>
      </c>
    </row>
    <row r="1025" customFormat="false" ht="13" hidden="false" customHeight="false" outlineLevel="0" collapsed="false">
      <c r="A1025" s="86" t="s">
        <v>1226</v>
      </c>
      <c r="B1025" s="86" t="s">
        <v>1227</v>
      </c>
      <c r="C1025" s="86" t="n">
        <v>2071</v>
      </c>
      <c r="D1025" s="86" t="n">
        <v>0</v>
      </c>
      <c r="E1025" s="86" t="s">
        <v>1506</v>
      </c>
      <c r="F1025" s="86" t="n">
        <v>563</v>
      </c>
      <c r="G1025" s="86" t="s">
        <v>1338</v>
      </c>
      <c r="H1025" s="86" t="n">
        <v>680</v>
      </c>
      <c r="I1025" s="86" t="s">
        <v>1507</v>
      </c>
      <c r="J1025" s="88" t="n">
        <v>7.28247730366345</v>
      </c>
    </row>
    <row r="1026" customFormat="false" ht="13" hidden="false" customHeight="false" outlineLevel="0" collapsed="false">
      <c r="A1026" s="86" t="s">
        <v>1226</v>
      </c>
      <c r="B1026" s="86" t="s">
        <v>1227</v>
      </c>
      <c r="C1026" s="86" t="n">
        <v>2073</v>
      </c>
      <c r="D1026" s="86" t="n">
        <v>0</v>
      </c>
      <c r="E1026" s="86" t="s">
        <v>1508</v>
      </c>
      <c r="F1026" s="86" t="n">
        <v>571</v>
      </c>
      <c r="G1026" s="86" t="s">
        <v>1341</v>
      </c>
      <c r="H1026" s="86" t="n">
        <v>552</v>
      </c>
      <c r="I1026" s="86" t="s">
        <v>1229</v>
      </c>
      <c r="J1026" s="88" t="n">
        <v>7.95424746579285</v>
      </c>
    </row>
    <row r="1027" customFormat="false" ht="13" hidden="false" customHeight="false" outlineLevel="0" collapsed="false">
      <c r="A1027" s="86" t="s">
        <v>1226</v>
      </c>
      <c r="B1027" s="86" t="s">
        <v>1227</v>
      </c>
      <c r="C1027" s="86" t="n">
        <v>2076</v>
      </c>
      <c r="D1027" s="86" t="n">
        <v>0</v>
      </c>
      <c r="E1027" s="86" t="s">
        <v>1509</v>
      </c>
      <c r="F1027" s="86" t="n">
        <v>552</v>
      </c>
      <c r="G1027" s="86" t="s">
        <v>1229</v>
      </c>
      <c r="H1027" s="86" t="n">
        <v>571</v>
      </c>
      <c r="I1027" s="86" t="s">
        <v>1341</v>
      </c>
      <c r="J1027" s="88" t="n">
        <v>6.96248152349146</v>
      </c>
    </row>
    <row r="1028" customFormat="false" ht="13" hidden="false" customHeight="false" outlineLevel="0" collapsed="false">
      <c r="A1028" s="86" t="n">
        <v>93</v>
      </c>
      <c r="B1028" s="86" t="s">
        <v>640</v>
      </c>
      <c r="C1028" s="86" t="n">
        <v>76</v>
      </c>
      <c r="D1028" s="86" t="n">
        <v>2</v>
      </c>
      <c r="E1028" s="86" t="s">
        <v>636</v>
      </c>
      <c r="F1028" s="86" t="n">
        <v>3007</v>
      </c>
      <c r="G1028" s="86" t="s">
        <v>909</v>
      </c>
      <c r="H1028" s="86" t="n">
        <v>4053</v>
      </c>
      <c r="I1028" s="86" t="s">
        <v>1334</v>
      </c>
      <c r="J1028" s="88" t="n">
        <v>23.8009332119712</v>
      </c>
    </row>
    <row r="1029" customFormat="false" ht="13" hidden="false" customHeight="false" outlineLevel="0" collapsed="false">
      <c r="A1029" s="86" t="n">
        <v>93</v>
      </c>
      <c r="B1029" s="86" t="s">
        <v>640</v>
      </c>
      <c r="C1029" s="86" t="n">
        <v>77</v>
      </c>
      <c r="D1029" s="86" t="n">
        <v>2</v>
      </c>
      <c r="E1029" s="86" t="s">
        <v>637</v>
      </c>
      <c r="F1029" s="86" t="n">
        <v>3007</v>
      </c>
      <c r="G1029" s="86" t="s">
        <v>909</v>
      </c>
      <c r="H1029" s="86" t="n">
        <v>9405</v>
      </c>
      <c r="I1029" s="86" t="s">
        <v>1260</v>
      </c>
      <c r="J1029" s="88" t="n">
        <v>25.7222104179716</v>
      </c>
    </row>
    <row r="1030" customFormat="false" ht="13" hidden="false" customHeight="false" outlineLevel="0" collapsed="false">
      <c r="A1030" s="86" t="n">
        <v>101</v>
      </c>
      <c r="B1030" s="86" t="s">
        <v>1261</v>
      </c>
      <c r="C1030" s="86" t="n">
        <v>1067</v>
      </c>
      <c r="D1030" s="86" t="n">
        <v>0</v>
      </c>
      <c r="E1030" s="86" t="s">
        <v>1510</v>
      </c>
      <c r="F1030" s="86" t="n">
        <v>641</v>
      </c>
      <c r="G1030" s="86" t="s">
        <v>1352</v>
      </c>
      <c r="H1030" s="86" t="n">
        <v>583</v>
      </c>
      <c r="I1030" s="86" t="s">
        <v>1096</v>
      </c>
      <c r="J1030" s="88" t="n">
        <v>17.669123211692</v>
      </c>
    </row>
    <row r="1031" customFormat="false" ht="13" hidden="false" customHeight="false" outlineLevel="0" collapsed="false">
      <c r="A1031" s="86" t="n">
        <v>101</v>
      </c>
      <c r="B1031" s="86" t="s">
        <v>1261</v>
      </c>
      <c r="C1031" s="86" t="n">
        <v>1073</v>
      </c>
      <c r="D1031" s="86" t="n">
        <v>0</v>
      </c>
      <c r="E1031" s="86" t="s">
        <v>1511</v>
      </c>
      <c r="F1031" s="86" t="n">
        <v>582</v>
      </c>
      <c r="G1031" s="86" t="s">
        <v>1095</v>
      </c>
      <c r="H1031" s="86" t="n">
        <v>583</v>
      </c>
      <c r="I1031" s="86" t="s">
        <v>1096</v>
      </c>
      <c r="J1031" s="88" t="n">
        <v>17.5203433179596</v>
      </c>
    </row>
    <row r="1032" customFormat="false" ht="13" hidden="false" customHeight="false" outlineLevel="0" collapsed="false">
      <c r="A1032" s="86" t="n">
        <v>101</v>
      </c>
      <c r="B1032" s="86" t="s">
        <v>1261</v>
      </c>
      <c r="C1032" s="86" t="n">
        <v>1102</v>
      </c>
      <c r="D1032" s="86" t="n">
        <v>0</v>
      </c>
      <c r="E1032" s="86" t="s">
        <v>1512</v>
      </c>
      <c r="F1032" s="86" t="n">
        <v>9678</v>
      </c>
      <c r="G1032" s="86" t="s">
        <v>1381</v>
      </c>
      <c r="H1032" s="86" t="n">
        <v>583</v>
      </c>
      <c r="I1032" s="86" t="s">
        <v>1096</v>
      </c>
      <c r="J1032" s="88" t="n">
        <v>31.649185963589</v>
      </c>
    </row>
    <row r="1033" customFormat="false" ht="13" hidden="false" customHeight="false" outlineLevel="0" collapsed="false">
      <c r="A1033" s="86" t="n">
        <v>101</v>
      </c>
      <c r="B1033" s="86" t="s">
        <v>1261</v>
      </c>
      <c r="C1033" s="86" t="n">
        <v>1108</v>
      </c>
      <c r="D1033" s="86" t="n">
        <v>0</v>
      </c>
      <c r="E1033" s="86" t="s">
        <v>1513</v>
      </c>
      <c r="F1033" s="86" t="n">
        <v>582</v>
      </c>
      <c r="G1033" s="86" t="s">
        <v>1095</v>
      </c>
      <c r="H1033" s="86" t="n">
        <v>583</v>
      </c>
      <c r="I1033" s="86" t="s">
        <v>1096</v>
      </c>
      <c r="J1033" s="88" t="n">
        <v>35.3588324243864</v>
      </c>
    </row>
    <row r="1034" customFormat="false" ht="13" hidden="false" customHeight="false" outlineLevel="0" collapsed="false">
      <c r="A1034" s="86" t="n">
        <v>101</v>
      </c>
      <c r="B1034" s="86" t="s">
        <v>1261</v>
      </c>
      <c r="C1034" s="86" t="n">
        <v>1036</v>
      </c>
      <c r="D1034" s="86" t="n">
        <v>0</v>
      </c>
      <c r="E1034" s="86" t="s">
        <v>1514</v>
      </c>
      <c r="F1034" s="86" t="n">
        <v>582</v>
      </c>
      <c r="G1034" s="86" t="s">
        <v>1095</v>
      </c>
      <c r="H1034" s="86" t="n">
        <v>583</v>
      </c>
      <c r="I1034" s="86" t="s">
        <v>1096</v>
      </c>
      <c r="J1034" s="88" t="n">
        <v>18.2644252144371</v>
      </c>
    </row>
    <row r="1035" customFormat="false" ht="13" hidden="false" customHeight="false" outlineLevel="0" collapsed="false">
      <c r="A1035" s="86" t="n">
        <v>101</v>
      </c>
      <c r="B1035" s="86" t="s">
        <v>1261</v>
      </c>
      <c r="C1035" s="86" t="n">
        <v>1045</v>
      </c>
      <c r="D1035" s="86" t="n">
        <v>0</v>
      </c>
      <c r="E1035" s="86" t="s">
        <v>1515</v>
      </c>
      <c r="F1035" s="86" t="n">
        <v>9678</v>
      </c>
      <c r="G1035" s="86" t="s">
        <v>1381</v>
      </c>
      <c r="H1035" s="86" t="n">
        <v>9678</v>
      </c>
      <c r="I1035" s="86" t="s">
        <v>1381</v>
      </c>
      <c r="J1035" s="88" t="n">
        <v>18.3936293532212</v>
      </c>
    </row>
    <row r="1036" customFormat="false" ht="13" hidden="false" customHeight="false" outlineLevel="0" collapsed="false">
      <c r="A1036" s="86" t="n">
        <v>101</v>
      </c>
      <c r="B1036" s="86" t="s">
        <v>1261</v>
      </c>
      <c r="C1036" s="86" t="n">
        <v>1048</v>
      </c>
      <c r="D1036" s="86" t="n">
        <v>0</v>
      </c>
      <c r="E1036" s="86" t="s">
        <v>1516</v>
      </c>
      <c r="F1036" s="86" t="n">
        <v>582</v>
      </c>
      <c r="G1036" s="86" t="s">
        <v>1095</v>
      </c>
      <c r="H1036" s="86" t="n">
        <v>9678</v>
      </c>
      <c r="I1036" s="86" t="s">
        <v>1381</v>
      </c>
      <c r="J1036" s="88" t="n">
        <v>20.4418887626255</v>
      </c>
    </row>
    <row r="1037" customFormat="false" ht="13" hidden="false" customHeight="false" outlineLevel="0" collapsed="false">
      <c r="A1037" s="86" t="n">
        <v>101</v>
      </c>
      <c r="B1037" s="86" t="s">
        <v>1261</v>
      </c>
      <c r="C1037" s="86" t="n">
        <v>1055</v>
      </c>
      <c r="D1037" s="86" t="n">
        <v>0</v>
      </c>
      <c r="E1037" s="86" t="s">
        <v>1517</v>
      </c>
      <c r="F1037" s="86" t="n">
        <v>641</v>
      </c>
      <c r="G1037" s="86" t="s">
        <v>1352</v>
      </c>
      <c r="H1037" s="86" t="n">
        <v>583</v>
      </c>
      <c r="I1037" s="86" t="s">
        <v>1096</v>
      </c>
      <c r="J1037" s="88" t="n">
        <v>18.3290447447814</v>
      </c>
    </row>
    <row r="1038" customFormat="false" ht="13" hidden="false" customHeight="false" outlineLevel="0" collapsed="false">
      <c r="A1038" s="86" t="n">
        <v>70</v>
      </c>
      <c r="B1038" s="86" t="s">
        <v>1385</v>
      </c>
      <c r="C1038" s="86" t="n">
        <v>71</v>
      </c>
      <c r="D1038" s="86" t="n">
        <v>0</v>
      </c>
      <c r="E1038" s="86" t="s">
        <v>469</v>
      </c>
      <c r="F1038" s="86" t="n">
        <v>9660</v>
      </c>
      <c r="G1038" s="86" t="s">
        <v>1386</v>
      </c>
      <c r="H1038" s="86" t="n">
        <v>9660</v>
      </c>
      <c r="I1038" s="86" t="s">
        <v>1386</v>
      </c>
      <c r="J1038" s="88" t="n">
        <v>9.38235940227649</v>
      </c>
    </row>
    <row r="1039" customFormat="false" ht="13" hidden="false" customHeight="false" outlineLevel="0" collapsed="false">
      <c r="A1039" s="86" t="n">
        <v>75</v>
      </c>
      <c r="B1039" s="86" t="s">
        <v>1272</v>
      </c>
      <c r="C1039" s="86" t="n">
        <v>110</v>
      </c>
      <c r="D1039" s="86" t="n">
        <v>0</v>
      </c>
      <c r="E1039" s="86" t="s">
        <v>500</v>
      </c>
      <c r="F1039" s="86" t="n">
        <v>4115</v>
      </c>
      <c r="G1039" s="86" t="s">
        <v>1273</v>
      </c>
      <c r="H1039" s="86" t="n">
        <v>9498</v>
      </c>
      <c r="I1039" s="86" t="s">
        <v>1309</v>
      </c>
      <c r="J1039" s="88" t="n">
        <v>21.0373284163848</v>
      </c>
    </row>
    <row r="1040" customFormat="false" ht="13" hidden="false" customHeight="false" outlineLevel="0" collapsed="false">
      <c r="A1040" s="86" t="n">
        <v>75</v>
      </c>
      <c r="B1040" s="86" t="s">
        <v>1272</v>
      </c>
      <c r="C1040" s="86" t="n">
        <v>142</v>
      </c>
      <c r="D1040" s="86" t="n">
        <v>0</v>
      </c>
      <c r="E1040" s="86" t="s">
        <v>505</v>
      </c>
      <c r="F1040" s="86" t="n">
        <v>4198</v>
      </c>
      <c r="G1040" s="86" t="s">
        <v>1446</v>
      </c>
      <c r="H1040" s="86" t="n">
        <v>4121</v>
      </c>
      <c r="I1040" s="86" t="s">
        <v>914</v>
      </c>
      <c r="J1040" s="88" t="n">
        <v>33.2889106412228</v>
      </c>
    </row>
    <row r="1041" customFormat="false" ht="13" hidden="false" customHeight="false" outlineLevel="0" collapsed="false">
      <c r="A1041" s="86" t="n">
        <v>77</v>
      </c>
      <c r="B1041" s="86" t="s">
        <v>1274</v>
      </c>
      <c r="C1041" s="86" t="n">
        <v>63</v>
      </c>
      <c r="D1041" s="86" t="n">
        <v>1</v>
      </c>
      <c r="E1041" s="86" t="s">
        <v>521</v>
      </c>
      <c r="F1041" s="86" t="n">
        <v>4121</v>
      </c>
      <c r="G1041" s="86" t="s">
        <v>914</v>
      </c>
      <c r="H1041" s="86" t="n">
        <v>4241</v>
      </c>
      <c r="I1041" s="86" t="s">
        <v>1276</v>
      </c>
      <c r="J1041" s="88" t="n">
        <v>24.4055001073772</v>
      </c>
    </row>
    <row r="1042" customFormat="false" ht="13" hidden="false" customHeight="false" outlineLevel="0" collapsed="false">
      <c r="A1042" s="86" t="n">
        <v>77</v>
      </c>
      <c r="B1042" s="86" t="s">
        <v>1274</v>
      </c>
      <c r="C1042" s="86" t="n">
        <v>68</v>
      </c>
      <c r="D1042" s="86" t="n">
        <v>1</v>
      </c>
      <c r="E1042" s="86" t="s">
        <v>523</v>
      </c>
      <c r="F1042" s="86" t="n">
        <v>4121</v>
      </c>
      <c r="G1042" s="86" t="s">
        <v>914</v>
      </c>
      <c r="H1042" s="86" t="n">
        <v>4252</v>
      </c>
      <c r="I1042" s="86" t="s">
        <v>1205</v>
      </c>
      <c r="J1042" s="88" t="n">
        <v>13.2033974853392</v>
      </c>
    </row>
    <row r="1043" customFormat="false" ht="13" hidden="false" customHeight="false" outlineLevel="0" collapsed="false">
      <c r="A1043" s="86" t="n">
        <v>77</v>
      </c>
      <c r="B1043" s="86" t="s">
        <v>1274</v>
      </c>
      <c r="C1043" s="86" t="n">
        <v>139</v>
      </c>
      <c r="D1043" s="86" t="n">
        <v>2</v>
      </c>
      <c r="E1043" s="86" t="s">
        <v>533</v>
      </c>
      <c r="F1043" s="86" t="n">
        <v>4252</v>
      </c>
      <c r="G1043" s="86" t="s">
        <v>1205</v>
      </c>
      <c r="H1043" s="86" t="n">
        <v>4121</v>
      </c>
      <c r="I1043" s="86" t="s">
        <v>914</v>
      </c>
      <c r="J1043" s="88" t="n">
        <v>11.8037753142551</v>
      </c>
    </row>
    <row r="1044" customFormat="false" ht="13" hidden="false" customHeight="false" outlineLevel="0" collapsed="false">
      <c r="A1044" s="86" t="n">
        <v>77</v>
      </c>
      <c r="B1044" s="86" t="s">
        <v>1274</v>
      </c>
      <c r="C1044" s="86" t="n">
        <v>472</v>
      </c>
      <c r="D1044" s="86" t="n">
        <v>1</v>
      </c>
      <c r="E1044" s="86" t="s">
        <v>1518</v>
      </c>
      <c r="F1044" s="86" t="n">
        <v>4121</v>
      </c>
      <c r="G1044" s="86" t="s">
        <v>914</v>
      </c>
      <c r="H1044" s="86" t="n">
        <v>4236</v>
      </c>
      <c r="I1044" s="86" t="s">
        <v>1275</v>
      </c>
      <c r="J1044" s="88" t="n">
        <v>24.4298184524536</v>
      </c>
    </row>
    <row r="1045" customFormat="false" ht="13" hidden="false" customHeight="false" outlineLevel="0" collapsed="false">
      <c r="A1045" s="86" t="n">
        <v>80</v>
      </c>
      <c r="B1045" s="86" t="s">
        <v>1297</v>
      </c>
      <c r="C1045" s="86" t="n">
        <v>104</v>
      </c>
      <c r="D1045" s="86" t="n">
        <v>1</v>
      </c>
      <c r="E1045" s="86" t="s">
        <v>1519</v>
      </c>
      <c r="F1045" s="86" t="n">
        <v>7285</v>
      </c>
      <c r="G1045" s="86" t="s">
        <v>1520</v>
      </c>
      <c r="H1045" s="86" t="n">
        <v>3383</v>
      </c>
      <c r="I1045" s="86" t="s">
        <v>1298</v>
      </c>
      <c r="J1045" s="88" t="n">
        <v>15.6323807001107</v>
      </c>
    </row>
    <row r="1046" customFormat="false" ht="13" hidden="false" customHeight="false" outlineLevel="0" collapsed="false">
      <c r="A1046" s="86" t="n">
        <v>80</v>
      </c>
      <c r="B1046" s="86" t="s">
        <v>1297</v>
      </c>
      <c r="C1046" s="86" t="n">
        <v>135</v>
      </c>
      <c r="D1046" s="86" t="n">
        <v>1</v>
      </c>
      <c r="E1046" s="86" t="s">
        <v>1521</v>
      </c>
      <c r="F1046" s="86" t="n">
        <v>237</v>
      </c>
      <c r="G1046" s="86" t="s">
        <v>918</v>
      </c>
      <c r="H1046" s="86" t="n">
        <v>3383</v>
      </c>
      <c r="I1046" s="86" t="s">
        <v>1298</v>
      </c>
      <c r="J1046" s="88" t="n">
        <v>22.6964461093567</v>
      </c>
    </row>
    <row r="1047" customFormat="false" ht="13" hidden="false" customHeight="false" outlineLevel="0" collapsed="false">
      <c r="A1047" s="86" t="n">
        <v>80</v>
      </c>
      <c r="B1047" s="86" t="s">
        <v>1297</v>
      </c>
      <c r="C1047" s="86" t="n">
        <v>820</v>
      </c>
      <c r="D1047" s="86" t="n">
        <v>2</v>
      </c>
      <c r="E1047" s="86" t="s">
        <v>556</v>
      </c>
      <c r="F1047" s="86" t="n">
        <v>3383</v>
      </c>
      <c r="G1047" s="86" t="s">
        <v>1298</v>
      </c>
      <c r="H1047" s="86" t="n">
        <v>3341</v>
      </c>
      <c r="I1047" s="86" t="s">
        <v>1522</v>
      </c>
      <c r="J1047" s="88" t="n">
        <v>10.322099805468</v>
      </c>
    </row>
    <row r="1048" customFormat="false" ht="13" hidden="false" customHeight="false" outlineLevel="0" collapsed="false">
      <c r="A1048" s="86" t="n">
        <v>12</v>
      </c>
      <c r="B1048" s="86" t="s">
        <v>1299</v>
      </c>
      <c r="C1048" s="86" t="n">
        <v>452</v>
      </c>
      <c r="D1048" s="86" t="n">
        <v>0</v>
      </c>
      <c r="E1048" s="86" t="s">
        <v>104</v>
      </c>
      <c r="F1048" s="86" t="n">
        <v>71</v>
      </c>
      <c r="G1048" s="86" t="s">
        <v>1418</v>
      </c>
      <c r="H1048" s="86" t="n">
        <v>43</v>
      </c>
      <c r="I1048" s="86" t="s">
        <v>886</v>
      </c>
      <c r="J1048" s="88" t="n">
        <v>4.9127012328072</v>
      </c>
    </row>
    <row r="1049" customFormat="false" ht="13" hidden="false" customHeight="false" outlineLevel="0" collapsed="false">
      <c r="A1049" s="86" t="n">
        <v>12</v>
      </c>
      <c r="B1049" s="86" t="s">
        <v>1299</v>
      </c>
      <c r="C1049" s="86" t="n">
        <v>846</v>
      </c>
      <c r="D1049" s="86" t="n">
        <v>0</v>
      </c>
      <c r="E1049" s="86" t="s">
        <v>108</v>
      </c>
      <c r="F1049" s="86" t="n">
        <v>63</v>
      </c>
      <c r="G1049" s="86" t="s">
        <v>1281</v>
      </c>
      <c r="H1049" s="86" t="n">
        <v>43</v>
      </c>
      <c r="I1049" s="86" t="s">
        <v>886</v>
      </c>
      <c r="J1049" s="88" t="n">
        <v>4.56185948741001</v>
      </c>
    </row>
    <row r="1050" customFormat="false" ht="13" hidden="false" customHeight="false" outlineLevel="0" collapsed="false">
      <c r="A1050" s="86" t="n">
        <v>41</v>
      </c>
      <c r="B1050" s="86" t="s">
        <v>318</v>
      </c>
      <c r="C1050" s="86" t="n">
        <v>523</v>
      </c>
      <c r="D1050" s="86" t="n">
        <v>2</v>
      </c>
      <c r="E1050" s="86" t="s">
        <v>319</v>
      </c>
      <c r="F1050" s="86" t="n">
        <v>1195</v>
      </c>
      <c r="G1050" s="86" t="s">
        <v>1420</v>
      </c>
      <c r="H1050" s="86" t="n">
        <v>934</v>
      </c>
      <c r="I1050" s="86" t="s">
        <v>861</v>
      </c>
      <c r="J1050" s="88" t="n">
        <v>13.92253477272</v>
      </c>
    </row>
    <row r="1051" customFormat="false" ht="13" hidden="false" customHeight="false" outlineLevel="0" collapsed="false">
      <c r="A1051" s="86" t="n">
        <v>41</v>
      </c>
      <c r="B1051" s="86" t="s">
        <v>318</v>
      </c>
      <c r="C1051" s="86" t="n">
        <v>856</v>
      </c>
      <c r="D1051" s="86" t="n">
        <v>1</v>
      </c>
      <c r="E1051" s="86" t="s">
        <v>323</v>
      </c>
      <c r="F1051" s="86" t="n">
        <v>9673</v>
      </c>
      <c r="G1051" s="86" t="s">
        <v>1020</v>
      </c>
      <c r="H1051" s="86" t="n">
        <v>1195</v>
      </c>
      <c r="I1051" s="86" t="s">
        <v>1420</v>
      </c>
      <c r="J1051" s="88" t="n">
        <v>23.880810105557</v>
      </c>
    </row>
    <row r="1052" customFormat="false" ht="13" hidden="false" customHeight="false" outlineLevel="0" collapsed="false">
      <c r="A1052" s="86" t="n">
        <v>76</v>
      </c>
      <c r="B1052" s="86" t="s">
        <v>1425</v>
      </c>
      <c r="C1052" s="86" t="n">
        <v>95</v>
      </c>
      <c r="D1052" s="86" t="n">
        <v>1</v>
      </c>
      <c r="E1052" s="86" t="s">
        <v>515</v>
      </c>
      <c r="F1052" s="86" t="n">
        <v>4177</v>
      </c>
      <c r="G1052" s="86" t="s">
        <v>1426</v>
      </c>
      <c r="H1052" s="86" t="n">
        <v>4121</v>
      </c>
      <c r="I1052" s="86" t="s">
        <v>914</v>
      </c>
      <c r="J1052" s="88" t="n">
        <v>40.7972468419405</v>
      </c>
    </row>
    <row r="1053" customFormat="false" ht="13" hidden="false" customHeight="false" outlineLevel="0" collapsed="false">
      <c r="A1053" s="86" t="n">
        <v>40</v>
      </c>
      <c r="B1053" s="86" t="s">
        <v>907</v>
      </c>
      <c r="C1053" s="86" t="n">
        <v>1113</v>
      </c>
      <c r="D1053" s="86" t="n">
        <v>1</v>
      </c>
      <c r="E1053" s="86" t="s">
        <v>1523</v>
      </c>
      <c r="F1053" s="86" t="n">
        <v>348</v>
      </c>
      <c r="G1053" s="86" t="s">
        <v>926</v>
      </c>
      <c r="H1053" s="86" t="n">
        <v>7285</v>
      </c>
      <c r="I1053" s="86" t="s">
        <v>1520</v>
      </c>
      <c r="J1053" s="88" t="n">
        <v>9.99873843689208</v>
      </c>
    </row>
    <row r="1054" customFormat="false" ht="13" hidden="false" customHeight="false" outlineLevel="0" collapsed="false">
      <c r="A1054" s="86" t="n">
        <v>92</v>
      </c>
      <c r="B1054" s="86" t="s">
        <v>1258</v>
      </c>
      <c r="C1054" s="86" t="n">
        <v>1114</v>
      </c>
      <c r="D1054" s="86" t="n">
        <v>1</v>
      </c>
      <c r="E1054" s="86" t="s">
        <v>1524</v>
      </c>
      <c r="F1054" s="86" t="n">
        <v>4069</v>
      </c>
      <c r="G1054" s="86" t="s">
        <v>1335</v>
      </c>
      <c r="H1054" s="86" t="n">
        <v>4064</v>
      </c>
      <c r="I1054" s="86" t="s">
        <v>1525</v>
      </c>
      <c r="J1054" s="88" t="n">
        <v>7.34098852256043</v>
      </c>
    </row>
    <row r="1055" customFormat="false" ht="13" hidden="false" customHeight="false" outlineLevel="0" collapsed="false">
      <c r="A1055" s="86" t="n">
        <v>42</v>
      </c>
      <c r="B1055" s="86" t="s">
        <v>1320</v>
      </c>
      <c r="C1055" s="86" t="n">
        <v>1115</v>
      </c>
      <c r="D1055" s="86" t="n">
        <v>0</v>
      </c>
      <c r="E1055" s="86" t="s">
        <v>1526</v>
      </c>
      <c r="F1055" s="86" t="n">
        <v>9673</v>
      </c>
      <c r="G1055" s="86" t="s">
        <v>1020</v>
      </c>
      <c r="H1055" s="86" t="n">
        <v>1606</v>
      </c>
      <c r="I1055" s="86" t="s">
        <v>1196</v>
      </c>
      <c r="J1055" s="88" t="n">
        <v>3.86218114471676</v>
      </c>
    </row>
  </sheetData>
  <autoFilter ref="A1:I1052"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X49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2" topLeftCell="C3" activePane="bottomRight" state="frozen"/>
      <selection pane="topLeft" activeCell="A1" activeCellId="0" sqref="A1"/>
      <selection pane="topRight" activeCell="C1" activeCellId="0" sqref="C1"/>
      <selection pane="bottomLeft" activeCell="A3" activeCellId="0" sqref="A3"/>
      <selection pane="bottomRight" activeCell="B1" activeCellId="0" sqref="B1"/>
    </sheetView>
  </sheetViews>
  <sheetFormatPr defaultColWidth="8.96484375" defaultRowHeight="14.5" zeroHeight="false" outlineLevelRow="0" outlineLevelCol="0"/>
  <cols>
    <col collapsed="false" customWidth="true" hidden="false" outlineLevel="0" max="1" min="1" style="0" width="18.24"/>
    <col collapsed="false" customWidth="true" hidden="false" outlineLevel="0" max="2" min="2" style="0" width="17.24"/>
    <col collapsed="false" customWidth="true" hidden="false" outlineLevel="0" max="3" min="3" style="0" width="14.97"/>
    <col collapsed="false" customWidth="true" hidden="false" outlineLevel="0" max="4" min="4" style="0" width="16.7"/>
    <col collapsed="false" customWidth="true" hidden="false" outlineLevel="0" max="5" min="5" style="0" width="3.81"/>
    <col collapsed="false" customWidth="true" hidden="false" outlineLevel="0" max="6" min="6" style="0" width="18.24"/>
    <col collapsed="false" customWidth="true" hidden="false" outlineLevel="0" max="7" min="7" style="0" width="17.24"/>
    <col collapsed="false" customWidth="true" hidden="false" outlineLevel="0" max="8" min="8" style="0" width="14.97"/>
    <col collapsed="false" customWidth="true" hidden="false" outlineLevel="0" max="9" min="9" style="0" width="6.53"/>
    <col collapsed="false" customWidth="true" hidden="false" outlineLevel="0" max="10" min="10" style="0" width="3.81"/>
    <col collapsed="false" customWidth="true" hidden="false" outlineLevel="0" max="11" min="11" style="0" width="18.24"/>
    <col collapsed="false" customWidth="true" hidden="false" outlineLevel="0" max="12" min="12" style="0" width="17.24"/>
    <col collapsed="false" customWidth="true" hidden="false" outlineLevel="0" max="13" min="13" style="0" width="14.97"/>
    <col collapsed="false" customWidth="true" hidden="false" outlineLevel="0" max="14" min="14" style="0" width="6.53"/>
    <col collapsed="false" customWidth="true" hidden="false" outlineLevel="0" max="15" min="15" style="0" width="3.81"/>
    <col collapsed="false" customWidth="true" hidden="false" outlineLevel="0" max="16" min="16" style="0" width="18.24"/>
    <col collapsed="false" customWidth="true" hidden="false" outlineLevel="0" max="17" min="17" style="0" width="17.24"/>
    <col collapsed="false" customWidth="true" hidden="false" outlineLevel="0" max="18" min="18" style="0" width="14.97"/>
    <col collapsed="false" customWidth="true" hidden="false" outlineLevel="0" max="19" min="19" style="0" width="6.53"/>
    <col collapsed="false" customWidth="true" hidden="false" outlineLevel="0" max="20" min="20" style="0" width="3.81"/>
    <col collapsed="false" customWidth="true" hidden="false" outlineLevel="0" max="21" min="21" style="0" width="18.24"/>
    <col collapsed="false" customWidth="true" hidden="false" outlineLevel="0" max="22" min="22" style="0" width="17.24"/>
    <col collapsed="false" customWidth="true" hidden="false" outlineLevel="0" max="23" min="23" style="0" width="14.97"/>
    <col collapsed="false" customWidth="true" hidden="false" outlineLevel="0" max="24" min="24" style="0" width="6.53"/>
    <col collapsed="false" customWidth="true" hidden="false" outlineLevel="0" max="25" min="25" style="0" width="3.81"/>
    <col collapsed="false" customWidth="true" hidden="false" outlineLevel="0" max="26" min="26" style="0" width="18.24"/>
    <col collapsed="false" customWidth="true" hidden="false" outlineLevel="0" max="27" min="27" style="0" width="17.24"/>
    <col collapsed="false" customWidth="true" hidden="false" outlineLevel="0" max="28" min="28" style="0" width="14.97"/>
    <col collapsed="false" customWidth="true" hidden="false" outlineLevel="0" max="29" min="29" style="0" width="6.53"/>
    <col collapsed="false" customWidth="true" hidden="false" outlineLevel="0" max="30" min="30" style="0" width="3.81"/>
    <col collapsed="false" customWidth="true" hidden="false" outlineLevel="0" max="31" min="31" style="0" width="18.24"/>
    <col collapsed="false" customWidth="true" hidden="false" outlineLevel="0" max="32" min="32" style="0" width="17.24"/>
    <col collapsed="false" customWidth="true" hidden="false" outlineLevel="0" max="33" min="33" style="0" width="14.97"/>
    <col collapsed="false" customWidth="true" hidden="false" outlineLevel="0" max="34" min="34" style="0" width="6.53"/>
    <col collapsed="false" customWidth="true" hidden="false" outlineLevel="0" max="35" min="35" style="0" width="3.81"/>
    <col collapsed="false" customWidth="true" hidden="false" outlineLevel="0" max="36" min="36" style="0" width="18.24"/>
    <col collapsed="false" customWidth="true" hidden="false" outlineLevel="0" max="37" min="37" style="0" width="17.24"/>
    <col collapsed="false" customWidth="true" hidden="false" outlineLevel="0" max="38" min="38" style="0" width="14.97"/>
    <col collapsed="false" customWidth="true" hidden="false" outlineLevel="0" max="39" min="39" style="0" width="6.53"/>
    <col collapsed="false" customWidth="true" hidden="false" outlineLevel="0" max="40" min="40" style="0" width="3.81"/>
    <col collapsed="false" customWidth="true" hidden="false" outlineLevel="0" max="41" min="41" style="0" width="18.24"/>
    <col collapsed="false" customWidth="true" hidden="false" outlineLevel="0" max="42" min="42" style="0" width="17.24"/>
    <col collapsed="false" customWidth="true" hidden="false" outlineLevel="0" max="43" min="43" style="0" width="14.97"/>
    <col collapsed="false" customWidth="true" hidden="false" outlineLevel="0" max="44" min="44" style="0" width="6.53"/>
    <col collapsed="false" customWidth="true" hidden="false" outlineLevel="0" max="45" min="45" style="0" width="3.81"/>
    <col collapsed="false" customWidth="true" hidden="false" outlineLevel="0" max="46" min="46" style="0" width="18.24"/>
    <col collapsed="false" customWidth="true" hidden="false" outlineLevel="0" max="47" min="47" style="0" width="17.24"/>
    <col collapsed="false" customWidth="true" hidden="false" outlineLevel="0" max="48" min="48" style="0" width="14.97"/>
    <col collapsed="false" customWidth="true" hidden="false" outlineLevel="0" max="49" min="49" style="0" width="6.53"/>
    <col collapsed="false" customWidth="true" hidden="false" outlineLevel="0" max="50" min="50" style="0" width="3.81"/>
  </cols>
  <sheetData>
    <row r="1" customFormat="false" ht="14.5" hidden="false" customHeight="false" outlineLevel="0" collapsed="false">
      <c r="A1" s="89" t="s">
        <v>1527</v>
      </c>
      <c r="B1" s="89" t="s">
        <v>1528</v>
      </c>
      <c r="C1" s="89" t="s">
        <v>1529</v>
      </c>
      <c r="D1" s="89" t="s">
        <v>1530</v>
      </c>
      <c r="F1" s="89" t="s">
        <v>1531</v>
      </c>
      <c r="G1" s="89" t="s">
        <v>1532</v>
      </c>
      <c r="H1" s="89" t="s">
        <v>1533</v>
      </c>
      <c r="I1" s="89" t="s">
        <v>1534</v>
      </c>
      <c r="K1" s="89" t="s">
        <v>1535</v>
      </c>
      <c r="L1" s="89" t="s">
        <v>1536</v>
      </c>
      <c r="M1" s="89" t="s">
        <v>1537</v>
      </c>
      <c r="N1" s="89" t="s">
        <v>1538</v>
      </c>
      <c r="P1" s="89" t="s">
        <v>1539</v>
      </c>
      <c r="Q1" s="89" t="s">
        <v>1540</v>
      </c>
      <c r="R1" s="89" t="s">
        <v>1541</v>
      </c>
      <c r="S1" s="89" t="s">
        <v>1542</v>
      </c>
      <c r="U1" s="89" t="s">
        <v>1543</v>
      </c>
      <c r="V1" s="89" t="s">
        <v>1544</v>
      </c>
      <c r="W1" s="89" t="s">
        <v>1545</v>
      </c>
      <c r="X1" s="89" t="s">
        <v>1546</v>
      </c>
      <c r="Z1" s="89" t="s">
        <v>1547</v>
      </c>
      <c r="AA1" s="89" t="s">
        <v>1548</v>
      </c>
      <c r="AB1" s="89" t="s">
        <v>1549</v>
      </c>
      <c r="AC1" s="89" t="s">
        <v>1550</v>
      </c>
      <c r="AE1" s="89" t="s">
        <v>1551</v>
      </c>
      <c r="AF1" s="89" t="s">
        <v>1552</v>
      </c>
      <c r="AG1" s="89" t="s">
        <v>1553</v>
      </c>
      <c r="AH1" s="89" t="s">
        <v>1554</v>
      </c>
      <c r="AJ1" s="89" t="s">
        <v>1555</v>
      </c>
      <c r="AK1" s="89" t="s">
        <v>1556</v>
      </c>
      <c r="AL1" s="89" t="s">
        <v>1557</v>
      </c>
      <c r="AM1" s="89" t="s">
        <v>1558</v>
      </c>
      <c r="AO1" s="89" t="s">
        <v>1559</v>
      </c>
      <c r="AP1" s="89" t="s">
        <v>1560</v>
      </c>
      <c r="AQ1" s="89" t="s">
        <v>1561</v>
      </c>
      <c r="AR1" s="89" t="s">
        <v>1562</v>
      </c>
      <c r="AT1" s="89" t="s">
        <v>1563</v>
      </c>
      <c r="AU1" s="89" t="s">
        <v>1564</v>
      </c>
      <c r="AV1" s="89" t="s">
        <v>1565</v>
      </c>
      <c r="AW1" s="89" t="s">
        <v>1566</v>
      </c>
    </row>
    <row r="2" customFormat="false" ht="14.5" hidden="false" customHeight="false" outlineLevel="0" collapsed="false">
      <c r="A2" s="90" t="n">
        <v>44927</v>
      </c>
      <c r="B2" s="91" t="s">
        <v>1567</v>
      </c>
      <c r="C2" s="90" t="s">
        <v>1568</v>
      </c>
      <c r="D2" s="90"/>
      <c r="E2" s="92"/>
      <c r="F2" s="93" t="n">
        <v>45292</v>
      </c>
      <c r="G2" s="94" t="s">
        <v>1567</v>
      </c>
      <c r="H2" s="93" t="s">
        <v>1568</v>
      </c>
      <c r="I2" s="93"/>
      <c r="J2" s="92"/>
      <c r="K2" s="93" t="n">
        <v>45658</v>
      </c>
      <c r="L2" s="94" t="s">
        <v>1567</v>
      </c>
      <c r="M2" s="93" t="s">
        <v>1568</v>
      </c>
      <c r="N2" s="93"/>
      <c r="O2" s="92"/>
      <c r="P2" s="93" t="n">
        <v>46023</v>
      </c>
      <c r="Q2" s="94" t="s">
        <v>1567</v>
      </c>
      <c r="R2" s="93" t="s">
        <v>1568</v>
      </c>
      <c r="S2" s="93"/>
      <c r="T2" s="92"/>
      <c r="U2" s="93" t="n">
        <v>46388</v>
      </c>
      <c r="V2" s="94" t="s">
        <v>1567</v>
      </c>
      <c r="W2" s="93" t="s">
        <v>1568</v>
      </c>
      <c r="X2" s="93"/>
      <c r="Y2" s="92"/>
      <c r="Z2" s="93" t="n">
        <v>46753</v>
      </c>
      <c r="AA2" s="94" t="s">
        <v>1567</v>
      </c>
      <c r="AB2" s="93" t="s">
        <v>1568</v>
      </c>
      <c r="AC2" s="93"/>
      <c r="AD2" s="92"/>
      <c r="AE2" s="93" t="n">
        <v>47119</v>
      </c>
      <c r="AF2" s="94" t="s">
        <v>1567</v>
      </c>
      <c r="AG2" s="93" t="s">
        <v>1568</v>
      </c>
      <c r="AH2" s="93"/>
      <c r="AI2" s="92"/>
      <c r="AJ2" s="93" t="n">
        <v>47484</v>
      </c>
      <c r="AK2" s="94" t="s">
        <v>1567</v>
      </c>
      <c r="AL2" s="93" t="s">
        <v>1568</v>
      </c>
      <c r="AM2" s="93"/>
      <c r="AN2" s="92"/>
      <c r="AO2" s="93" t="n">
        <v>47849</v>
      </c>
      <c r="AP2" s="94" t="s">
        <v>1567</v>
      </c>
      <c r="AQ2" s="93" t="s">
        <v>1568</v>
      </c>
      <c r="AR2" s="93"/>
      <c r="AS2" s="92"/>
      <c r="AT2" s="93" t="n">
        <v>48214</v>
      </c>
      <c r="AU2" s="94" t="s">
        <v>1567</v>
      </c>
      <c r="AV2" s="93" t="s">
        <v>1568</v>
      </c>
      <c r="AW2" s="93"/>
      <c r="AX2" s="92"/>
    </row>
    <row r="3" customFormat="false" ht="14.5" hidden="false" customHeight="false" outlineLevel="0" collapsed="false">
      <c r="A3" s="90" t="n">
        <v>44928</v>
      </c>
      <c r="B3" s="90" t="s">
        <v>1569</v>
      </c>
      <c r="C3" s="90" t="s">
        <v>1568</v>
      </c>
      <c r="D3" s="90" t="s">
        <v>1570</v>
      </c>
      <c r="E3" s="92"/>
      <c r="F3" s="93" t="n">
        <v>45293</v>
      </c>
      <c r="G3" s="93" t="s">
        <v>1571</v>
      </c>
      <c r="H3" s="93" t="s">
        <v>1568</v>
      </c>
      <c r="I3" s="93" t="s">
        <v>1570</v>
      </c>
      <c r="J3" s="92"/>
      <c r="K3" s="93" t="n">
        <v>45659</v>
      </c>
      <c r="L3" s="93" t="s">
        <v>1572</v>
      </c>
      <c r="M3" s="93" t="s">
        <v>1568</v>
      </c>
      <c r="N3" s="93" t="s">
        <v>1570</v>
      </c>
      <c r="O3" s="92"/>
      <c r="P3" s="93" t="n">
        <v>46024</v>
      </c>
      <c r="Q3" s="93" t="s">
        <v>1573</v>
      </c>
      <c r="R3" s="93" t="s">
        <v>1568</v>
      </c>
      <c r="S3" s="93" t="s">
        <v>1570</v>
      </c>
      <c r="T3" s="92"/>
      <c r="U3" s="93" t="n">
        <v>46389</v>
      </c>
      <c r="V3" s="93" t="s">
        <v>1574</v>
      </c>
      <c r="W3" s="93" t="s">
        <v>1568</v>
      </c>
      <c r="X3" s="93" t="s">
        <v>1570</v>
      </c>
      <c r="Y3" s="92"/>
      <c r="Z3" s="93" t="n">
        <v>46754</v>
      </c>
      <c r="AA3" s="94" t="s">
        <v>1575</v>
      </c>
      <c r="AB3" s="93" t="s">
        <v>1568</v>
      </c>
      <c r="AC3" s="93"/>
      <c r="AD3" s="92"/>
      <c r="AE3" s="93" t="n">
        <v>47120</v>
      </c>
      <c r="AF3" s="93" t="s">
        <v>1571</v>
      </c>
      <c r="AG3" s="93" t="s">
        <v>1568</v>
      </c>
      <c r="AH3" s="93" t="s">
        <v>1570</v>
      </c>
      <c r="AI3" s="92"/>
      <c r="AJ3" s="93" t="n">
        <v>47485</v>
      </c>
      <c r="AK3" s="93" t="s">
        <v>1576</v>
      </c>
      <c r="AL3" s="93" t="s">
        <v>1568</v>
      </c>
      <c r="AM3" s="93" t="s">
        <v>1570</v>
      </c>
      <c r="AN3" s="92"/>
      <c r="AO3" s="93" t="n">
        <v>47850</v>
      </c>
      <c r="AP3" s="93" t="s">
        <v>1572</v>
      </c>
      <c r="AQ3" s="93" t="s">
        <v>1568</v>
      </c>
      <c r="AR3" s="93" t="s">
        <v>1570</v>
      </c>
      <c r="AS3" s="92"/>
      <c r="AT3" s="93" t="n">
        <v>48215</v>
      </c>
      <c r="AU3" s="0" t="s">
        <v>1573</v>
      </c>
      <c r="AV3" s="93" t="s">
        <v>1568</v>
      </c>
      <c r="AW3" s="93" t="s">
        <v>1570</v>
      </c>
      <c r="AX3" s="92"/>
    </row>
    <row r="4" customFormat="false" ht="14.5" hidden="false" customHeight="false" outlineLevel="0" collapsed="false">
      <c r="A4" s="90" t="n">
        <v>44929</v>
      </c>
      <c r="B4" s="90" t="s">
        <v>1571</v>
      </c>
      <c r="C4" s="90" t="s">
        <v>1568</v>
      </c>
      <c r="D4" s="90" t="s">
        <v>1570</v>
      </c>
      <c r="E4" s="92"/>
      <c r="F4" s="93" t="n">
        <v>45294</v>
      </c>
      <c r="G4" s="93" t="s">
        <v>1576</v>
      </c>
      <c r="H4" s="93" t="s">
        <v>1568</v>
      </c>
      <c r="I4" s="93" t="s">
        <v>1570</v>
      </c>
      <c r="J4" s="92"/>
      <c r="K4" s="93" t="n">
        <v>45660</v>
      </c>
      <c r="L4" s="93" t="s">
        <v>1573</v>
      </c>
      <c r="M4" s="93" t="s">
        <v>1568</v>
      </c>
      <c r="N4" s="93" t="s">
        <v>1570</v>
      </c>
      <c r="O4" s="92"/>
      <c r="P4" s="93" t="n">
        <v>46025</v>
      </c>
      <c r="Q4" s="93" t="s">
        <v>1574</v>
      </c>
      <c r="R4" s="93" t="s">
        <v>1568</v>
      </c>
      <c r="S4" s="93" t="s">
        <v>1570</v>
      </c>
      <c r="T4" s="92"/>
      <c r="U4" s="93" t="n">
        <v>46390</v>
      </c>
      <c r="V4" s="94" t="s">
        <v>1575</v>
      </c>
      <c r="W4" s="93" t="s">
        <v>1568</v>
      </c>
      <c r="X4" s="93"/>
      <c r="Y4" s="92"/>
      <c r="Z4" s="93" t="n">
        <v>46755</v>
      </c>
      <c r="AA4" s="93" t="s">
        <v>1569</v>
      </c>
      <c r="AB4" s="93" t="s">
        <v>1568</v>
      </c>
      <c r="AC4" s="93" t="s">
        <v>1570</v>
      </c>
      <c r="AD4" s="92"/>
      <c r="AE4" s="93" t="n">
        <v>47121</v>
      </c>
      <c r="AF4" s="93" t="s">
        <v>1576</v>
      </c>
      <c r="AG4" s="93" t="s">
        <v>1568</v>
      </c>
      <c r="AH4" s="93" t="s">
        <v>1570</v>
      </c>
      <c r="AI4" s="92"/>
      <c r="AJ4" s="93" t="n">
        <v>47486</v>
      </c>
      <c r="AK4" s="93" t="s">
        <v>1572</v>
      </c>
      <c r="AL4" s="93" t="s">
        <v>1568</v>
      </c>
      <c r="AM4" s="93" t="s">
        <v>1570</v>
      </c>
      <c r="AN4" s="92"/>
      <c r="AO4" s="93" t="n">
        <v>47851</v>
      </c>
      <c r="AP4" s="93" t="s">
        <v>1573</v>
      </c>
      <c r="AQ4" s="93" t="s">
        <v>1568</v>
      </c>
      <c r="AR4" s="93" t="s">
        <v>1570</v>
      </c>
      <c r="AS4" s="92"/>
      <c r="AT4" s="93" t="n">
        <v>48216</v>
      </c>
      <c r="AU4" s="0" t="s">
        <v>1574</v>
      </c>
      <c r="AV4" s="93" t="s">
        <v>1568</v>
      </c>
      <c r="AW4" s="93" t="s">
        <v>1570</v>
      </c>
      <c r="AX4" s="92"/>
    </row>
    <row r="5" customFormat="false" ht="14.5" hidden="false" customHeight="false" outlineLevel="0" collapsed="false">
      <c r="A5" s="90" t="n">
        <v>44930</v>
      </c>
      <c r="B5" s="90" t="s">
        <v>1576</v>
      </c>
      <c r="C5" s="90" t="s">
        <v>1568</v>
      </c>
      <c r="D5" s="90" t="s">
        <v>1570</v>
      </c>
      <c r="E5" s="92"/>
      <c r="F5" s="93" t="n">
        <v>45295</v>
      </c>
      <c r="G5" s="93" t="s">
        <v>1572</v>
      </c>
      <c r="H5" s="93" t="s">
        <v>1568</v>
      </c>
      <c r="I5" s="93" t="s">
        <v>1570</v>
      </c>
      <c r="J5" s="92"/>
      <c r="K5" s="93" t="n">
        <v>45661</v>
      </c>
      <c r="L5" s="93" t="s">
        <v>1574</v>
      </c>
      <c r="M5" s="93" t="s">
        <v>1568</v>
      </c>
      <c r="N5" s="93" t="s">
        <v>1570</v>
      </c>
      <c r="O5" s="92"/>
      <c r="P5" s="93" t="n">
        <v>46026</v>
      </c>
      <c r="Q5" s="94" t="s">
        <v>1575</v>
      </c>
      <c r="R5" s="93" t="s">
        <v>1568</v>
      </c>
      <c r="S5" s="93"/>
      <c r="T5" s="92"/>
      <c r="U5" s="93" t="n">
        <v>46391</v>
      </c>
      <c r="V5" s="93" t="s">
        <v>1569</v>
      </c>
      <c r="W5" s="93" t="s">
        <v>1568</v>
      </c>
      <c r="X5" s="93" t="s">
        <v>1570</v>
      </c>
      <c r="Y5" s="92"/>
      <c r="Z5" s="93" t="n">
        <v>46756</v>
      </c>
      <c r="AA5" s="93" t="s">
        <v>1571</v>
      </c>
      <c r="AB5" s="93" t="s">
        <v>1568</v>
      </c>
      <c r="AC5" s="93" t="s">
        <v>1570</v>
      </c>
      <c r="AD5" s="92"/>
      <c r="AE5" s="93" t="n">
        <v>47122</v>
      </c>
      <c r="AF5" s="93" t="s">
        <v>1572</v>
      </c>
      <c r="AG5" s="93" t="s">
        <v>1568</v>
      </c>
      <c r="AH5" s="93" t="s">
        <v>1570</v>
      </c>
      <c r="AI5" s="92"/>
      <c r="AJ5" s="93" t="n">
        <v>47487</v>
      </c>
      <c r="AK5" s="93" t="s">
        <v>1573</v>
      </c>
      <c r="AL5" s="93" t="s">
        <v>1568</v>
      </c>
      <c r="AM5" s="93" t="s">
        <v>1570</v>
      </c>
      <c r="AN5" s="92"/>
      <c r="AO5" s="93" t="n">
        <v>47852</v>
      </c>
      <c r="AP5" s="93" t="s">
        <v>1574</v>
      </c>
      <c r="AQ5" s="93" t="s">
        <v>1568</v>
      </c>
      <c r="AR5" s="93" t="s">
        <v>1570</v>
      </c>
      <c r="AS5" s="92"/>
      <c r="AT5" s="93" t="n">
        <v>48217</v>
      </c>
      <c r="AU5" s="95" t="s">
        <v>1575</v>
      </c>
      <c r="AV5" s="93" t="s">
        <v>1568</v>
      </c>
      <c r="AW5" s="93"/>
      <c r="AX5" s="92"/>
    </row>
    <row r="6" customFormat="false" ht="14.5" hidden="false" customHeight="false" outlineLevel="0" collapsed="false">
      <c r="A6" s="90" t="n">
        <v>44931</v>
      </c>
      <c r="B6" s="90" t="s">
        <v>1572</v>
      </c>
      <c r="C6" s="90" t="s">
        <v>1568</v>
      </c>
      <c r="D6" s="90" t="s">
        <v>1570</v>
      </c>
      <c r="E6" s="92"/>
      <c r="F6" s="93" t="n">
        <v>45296</v>
      </c>
      <c r="G6" s="93" t="s">
        <v>1573</v>
      </c>
      <c r="H6" s="93" t="s">
        <v>1568</v>
      </c>
      <c r="I6" s="93" t="s">
        <v>1570</v>
      </c>
      <c r="J6" s="92"/>
      <c r="K6" s="93" t="n">
        <v>45662</v>
      </c>
      <c r="L6" s="94" t="s">
        <v>1575</v>
      </c>
      <c r="M6" s="93" t="s">
        <v>1568</v>
      </c>
      <c r="N6" s="93"/>
      <c r="O6" s="92"/>
      <c r="P6" s="93" t="n">
        <v>46027</v>
      </c>
      <c r="Q6" s="93" t="s">
        <v>1569</v>
      </c>
      <c r="R6" s="93" t="s">
        <v>1568</v>
      </c>
      <c r="S6" s="93" t="s">
        <v>1570</v>
      </c>
      <c r="T6" s="92"/>
      <c r="U6" s="93" t="n">
        <v>46392</v>
      </c>
      <c r="V6" s="93" t="s">
        <v>1571</v>
      </c>
      <c r="W6" s="93" t="s">
        <v>1568</v>
      </c>
      <c r="X6" s="93" t="s">
        <v>1570</v>
      </c>
      <c r="Y6" s="92"/>
      <c r="Z6" s="93" t="n">
        <v>46757</v>
      </c>
      <c r="AA6" s="93" t="s">
        <v>1576</v>
      </c>
      <c r="AB6" s="93" t="s">
        <v>1568</v>
      </c>
      <c r="AC6" s="93" t="s">
        <v>1570</v>
      </c>
      <c r="AD6" s="92"/>
      <c r="AE6" s="93" t="n">
        <v>47123</v>
      </c>
      <c r="AF6" s="93" t="s">
        <v>1573</v>
      </c>
      <c r="AG6" s="93" t="s">
        <v>1568</v>
      </c>
      <c r="AH6" s="93" t="s">
        <v>1570</v>
      </c>
      <c r="AI6" s="92"/>
      <c r="AJ6" s="93" t="n">
        <v>47488</v>
      </c>
      <c r="AK6" s="93" t="s">
        <v>1574</v>
      </c>
      <c r="AL6" s="93" t="s">
        <v>1568</v>
      </c>
      <c r="AM6" s="93" t="s">
        <v>1570</v>
      </c>
      <c r="AN6" s="92"/>
      <c r="AO6" s="93" t="n">
        <v>47853</v>
      </c>
      <c r="AP6" s="94" t="s">
        <v>1575</v>
      </c>
      <c r="AQ6" s="93" t="s">
        <v>1568</v>
      </c>
      <c r="AR6" s="93"/>
      <c r="AS6" s="92"/>
      <c r="AT6" s="93" t="n">
        <v>48218</v>
      </c>
      <c r="AU6" s="0" t="s">
        <v>1569</v>
      </c>
      <c r="AV6" s="93" t="s">
        <v>1568</v>
      </c>
      <c r="AW6" s="93" t="s">
        <v>1570</v>
      </c>
      <c r="AX6" s="92"/>
    </row>
    <row r="7" customFormat="false" ht="14.5" hidden="false" customHeight="false" outlineLevel="0" collapsed="false">
      <c r="A7" s="90" t="n">
        <v>44932</v>
      </c>
      <c r="B7" s="91" t="s">
        <v>1567</v>
      </c>
      <c r="C7" s="90" t="s">
        <v>1568</v>
      </c>
      <c r="D7" s="90"/>
      <c r="E7" s="92"/>
      <c r="F7" s="93" t="n">
        <v>45297</v>
      </c>
      <c r="G7" s="94" t="s">
        <v>1567</v>
      </c>
      <c r="H7" s="93" t="s">
        <v>1568</v>
      </c>
      <c r="I7" s="93"/>
      <c r="J7" s="92"/>
      <c r="K7" s="93" t="n">
        <v>45663</v>
      </c>
      <c r="L7" s="94" t="s">
        <v>1567</v>
      </c>
      <c r="M7" s="93" t="s">
        <v>1568</v>
      </c>
      <c r="N7" s="93"/>
      <c r="O7" s="92"/>
      <c r="P7" s="93" t="n">
        <v>46028</v>
      </c>
      <c r="Q7" s="94" t="s">
        <v>1567</v>
      </c>
      <c r="R7" s="93" t="s">
        <v>1568</v>
      </c>
      <c r="S7" s="93"/>
      <c r="T7" s="92"/>
      <c r="U7" s="93" t="n">
        <v>46393</v>
      </c>
      <c r="V7" s="94" t="s">
        <v>1567</v>
      </c>
      <c r="W7" s="93" t="s">
        <v>1568</v>
      </c>
      <c r="X7" s="93"/>
      <c r="Y7" s="92"/>
      <c r="Z7" s="93" t="n">
        <v>46758</v>
      </c>
      <c r="AA7" s="94" t="s">
        <v>1567</v>
      </c>
      <c r="AB7" s="93" t="s">
        <v>1568</v>
      </c>
      <c r="AC7" s="93"/>
      <c r="AD7" s="92"/>
      <c r="AE7" s="93" t="n">
        <v>47124</v>
      </c>
      <c r="AF7" s="94" t="s">
        <v>1567</v>
      </c>
      <c r="AG7" s="93" t="s">
        <v>1568</v>
      </c>
      <c r="AH7" s="93"/>
      <c r="AI7" s="92"/>
      <c r="AJ7" s="93" t="n">
        <v>47489</v>
      </c>
      <c r="AK7" s="94" t="s">
        <v>1567</v>
      </c>
      <c r="AL7" s="93" t="s">
        <v>1568</v>
      </c>
      <c r="AM7" s="93"/>
      <c r="AN7" s="92"/>
      <c r="AO7" s="93" t="n">
        <v>47854</v>
      </c>
      <c r="AP7" s="94" t="s">
        <v>1567</v>
      </c>
      <c r="AQ7" s="93" t="s">
        <v>1568</v>
      </c>
      <c r="AR7" s="93"/>
      <c r="AS7" s="92"/>
      <c r="AT7" s="93" t="n">
        <v>48219</v>
      </c>
      <c r="AU7" s="94" t="s">
        <v>1567</v>
      </c>
      <c r="AV7" s="93" t="s">
        <v>1568</v>
      </c>
      <c r="AW7" s="93"/>
      <c r="AX7" s="92"/>
    </row>
    <row r="8" customFormat="false" ht="14.5" hidden="false" customHeight="false" outlineLevel="0" collapsed="false">
      <c r="A8" s="90" t="n">
        <v>44933</v>
      </c>
      <c r="B8" s="90" t="s">
        <v>1574</v>
      </c>
      <c r="C8" s="90" t="s">
        <v>1568</v>
      </c>
      <c r="D8" s="90" t="s">
        <v>1570</v>
      </c>
      <c r="E8" s="92"/>
      <c r="F8" s="93" t="n">
        <v>45298</v>
      </c>
      <c r="G8" s="94" t="s">
        <v>1575</v>
      </c>
      <c r="H8" s="93" t="s">
        <v>1568</v>
      </c>
      <c r="I8" s="93"/>
      <c r="J8" s="92"/>
      <c r="K8" s="93" t="n">
        <v>45664</v>
      </c>
      <c r="L8" s="93" t="s">
        <v>1571</v>
      </c>
      <c r="M8" s="93" t="s">
        <v>1568</v>
      </c>
      <c r="N8" s="93" t="s">
        <v>1577</v>
      </c>
      <c r="O8" s="92"/>
      <c r="P8" s="93" t="n">
        <v>46029</v>
      </c>
      <c r="Q8" s="93" t="s">
        <v>1576</v>
      </c>
      <c r="R8" s="93" t="s">
        <v>1568</v>
      </c>
      <c r="S8" s="93" t="s">
        <v>1577</v>
      </c>
      <c r="T8" s="92"/>
      <c r="U8" s="93" t="n">
        <v>46394</v>
      </c>
      <c r="V8" s="93" t="s">
        <v>1572</v>
      </c>
      <c r="W8" s="93" t="s">
        <v>1568</v>
      </c>
      <c r="X8" s="93" t="s">
        <v>1577</v>
      </c>
      <c r="Y8" s="92"/>
      <c r="Z8" s="93" t="n">
        <v>46759</v>
      </c>
      <c r="AA8" s="93" t="s">
        <v>1573</v>
      </c>
      <c r="AB8" s="93" t="s">
        <v>1568</v>
      </c>
      <c r="AC8" s="93" t="s">
        <v>1577</v>
      </c>
      <c r="AD8" s="92"/>
      <c r="AE8" s="93" t="n">
        <v>47125</v>
      </c>
      <c r="AF8" s="94" t="s">
        <v>1575</v>
      </c>
      <c r="AG8" s="93" t="s">
        <v>1568</v>
      </c>
      <c r="AH8" s="93"/>
      <c r="AI8" s="92"/>
      <c r="AJ8" s="93" t="n">
        <v>47490</v>
      </c>
      <c r="AK8" s="93" t="s">
        <v>1569</v>
      </c>
      <c r="AL8" s="93" t="s">
        <v>1568</v>
      </c>
      <c r="AM8" s="93" t="s">
        <v>1577</v>
      </c>
      <c r="AN8" s="92"/>
      <c r="AO8" s="93" t="n">
        <v>47855</v>
      </c>
      <c r="AP8" s="93" t="s">
        <v>1571</v>
      </c>
      <c r="AQ8" s="93" t="s">
        <v>1568</v>
      </c>
      <c r="AR8" s="93" t="s">
        <v>1577</v>
      </c>
      <c r="AS8" s="92"/>
      <c r="AT8" s="93" t="n">
        <v>48220</v>
      </c>
      <c r="AU8" s="0" t="s">
        <v>1576</v>
      </c>
      <c r="AV8" s="93" t="s">
        <v>1568</v>
      </c>
      <c r="AW8" s="93" t="s">
        <v>1577</v>
      </c>
      <c r="AX8" s="92"/>
    </row>
    <row r="9" customFormat="false" ht="14.5" hidden="false" customHeight="false" outlineLevel="0" collapsed="false">
      <c r="A9" s="90" t="n">
        <v>44934</v>
      </c>
      <c r="B9" s="91" t="s">
        <v>1575</v>
      </c>
      <c r="C9" s="90" t="s">
        <v>1568</v>
      </c>
      <c r="D9" s="90"/>
      <c r="E9" s="92"/>
      <c r="F9" s="93" t="n">
        <v>45299</v>
      </c>
      <c r="G9" s="93" t="s">
        <v>1569</v>
      </c>
      <c r="H9" s="93" t="s">
        <v>1568</v>
      </c>
      <c r="I9" s="93" t="s">
        <v>1577</v>
      </c>
      <c r="J9" s="92"/>
      <c r="K9" s="93" t="n">
        <v>45665</v>
      </c>
      <c r="L9" s="93" t="s">
        <v>1576</v>
      </c>
      <c r="M9" s="93" t="s">
        <v>1568</v>
      </c>
      <c r="N9" s="93" t="s">
        <v>1577</v>
      </c>
      <c r="O9" s="92"/>
      <c r="P9" s="93" t="n">
        <v>46030</v>
      </c>
      <c r="Q9" s="93" t="s">
        <v>1572</v>
      </c>
      <c r="R9" s="93" t="s">
        <v>1568</v>
      </c>
      <c r="S9" s="93" t="s">
        <v>1577</v>
      </c>
      <c r="T9" s="92"/>
      <c r="U9" s="93" t="n">
        <v>46395</v>
      </c>
      <c r="V9" s="93" t="s">
        <v>1573</v>
      </c>
      <c r="W9" s="93" t="s">
        <v>1568</v>
      </c>
      <c r="X9" s="93" t="s">
        <v>1577</v>
      </c>
      <c r="Y9" s="92"/>
      <c r="Z9" s="93" t="n">
        <v>46760</v>
      </c>
      <c r="AA9" s="93" t="s">
        <v>1574</v>
      </c>
      <c r="AB9" s="93" t="s">
        <v>1568</v>
      </c>
      <c r="AC9" s="93" t="s">
        <v>1577</v>
      </c>
      <c r="AD9" s="92"/>
      <c r="AE9" s="93" t="n">
        <v>47126</v>
      </c>
      <c r="AF9" s="93" t="s">
        <v>1569</v>
      </c>
      <c r="AG9" s="93" t="s">
        <v>1568</v>
      </c>
      <c r="AH9" s="93" t="s">
        <v>1577</v>
      </c>
      <c r="AI9" s="92"/>
      <c r="AJ9" s="93" t="n">
        <v>47491</v>
      </c>
      <c r="AK9" s="93" t="s">
        <v>1571</v>
      </c>
      <c r="AL9" s="93" t="s">
        <v>1568</v>
      </c>
      <c r="AM9" s="93" t="s">
        <v>1577</v>
      </c>
      <c r="AN9" s="92"/>
      <c r="AO9" s="93" t="n">
        <v>47856</v>
      </c>
      <c r="AP9" s="93" t="s">
        <v>1576</v>
      </c>
      <c r="AQ9" s="93" t="s">
        <v>1568</v>
      </c>
      <c r="AR9" s="93" t="s">
        <v>1577</v>
      </c>
      <c r="AS9" s="92"/>
      <c r="AT9" s="93" t="n">
        <v>48221</v>
      </c>
      <c r="AU9" s="0" t="s">
        <v>1572</v>
      </c>
      <c r="AV9" s="93" t="s">
        <v>1568</v>
      </c>
      <c r="AW9" s="93" t="s">
        <v>1577</v>
      </c>
      <c r="AX9" s="92"/>
    </row>
    <row r="10" customFormat="false" ht="14.5" hidden="false" customHeight="false" outlineLevel="0" collapsed="false">
      <c r="A10" s="90" t="n">
        <v>44935</v>
      </c>
      <c r="B10" s="90" t="s">
        <v>1569</v>
      </c>
      <c r="C10" s="90" t="s">
        <v>1568</v>
      </c>
      <c r="D10" s="90" t="s">
        <v>1577</v>
      </c>
      <c r="E10" s="92"/>
      <c r="F10" s="93" t="n">
        <v>45300</v>
      </c>
      <c r="G10" s="93" t="s">
        <v>1571</v>
      </c>
      <c r="H10" s="93" t="s">
        <v>1568</v>
      </c>
      <c r="I10" s="93" t="s">
        <v>1577</v>
      </c>
      <c r="J10" s="92"/>
      <c r="K10" s="93" t="n">
        <v>45666</v>
      </c>
      <c r="L10" s="93" t="s">
        <v>1572</v>
      </c>
      <c r="M10" s="93" t="s">
        <v>1568</v>
      </c>
      <c r="N10" s="93" t="s">
        <v>1577</v>
      </c>
      <c r="O10" s="92"/>
      <c r="P10" s="93" t="n">
        <v>46031</v>
      </c>
      <c r="Q10" s="93" t="s">
        <v>1573</v>
      </c>
      <c r="R10" s="93" t="s">
        <v>1568</v>
      </c>
      <c r="S10" s="93" t="s">
        <v>1577</v>
      </c>
      <c r="T10" s="92"/>
      <c r="U10" s="93" t="n">
        <v>46396</v>
      </c>
      <c r="V10" s="93" t="s">
        <v>1574</v>
      </c>
      <c r="W10" s="93" t="s">
        <v>1568</v>
      </c>
      <c r="X10" s="93" t="s">
        <v>1577</v>
      </c>
      <c r="Y10" s="92"/>
      <c r="Z10" s="93" t="n">
        <v>46761</v>
      </c>
      <c r="AA10" s="94" t="s">
        <v>1575</v>
      </c>
      <c r="AB10" s="93" t="s">
        <v>1568</v>
      </c>
      <c r="AC10" s="93"/>
      <c r="AD10" s="92"/>
      <c r="AE10" s="93" t="n">
        <v>47127</v>
      </c>
      <c r="AF10" s="93" t="s">
        <v>1571</v>
      </c>
      <c r="AG10" s="93" t="s">
        <v>1568</v>
      </c>
      <c r="AH10" s="93" t="s">
        <v>1577</v>
      </c>
      <c r="AI10" s="92"/>
      <c r="AJ10" s="93" t="n">
        <v>47492</v>
      </c>
      <c r="AK10" s="93" t="s">
        <v>1576</v>
      </c>
      <c r="AL10" s="93" t="s">
        <v>1568</v>
      </c>
      <c r="AM10" s="93" t="s">
        <v>1577</v>
      </c>
      <c r="AN10" s="92"/>
      <c r="AO10" s="93" t="n">
        <v>47857</v>
      </c>
      <c r="AP10" s="93" t="s">
        <v>1572</v>
      </c>
      <c r="AQ10" s="93" t="s">
        <v>1568</v>
      </c>
      <c r="AR10" s="93" t="s">
        <v>1577</v>
      </c>
      <c r="AS10" s="92"/>
      <c r="AT10" s="93" t="n">
        <v>48222</v>
      </c>
      <c r="AU10" s="0" t="s">
        <v>1573</v>
      </c>
      <c r="AV10" s="93" t="s">
        <v>1568</v>
      </c>
      <c r="AW10" s="93" t="s">
        <v>1577</v>
      </c>
      <c r="AX10" s="92"/>
    </row>
    <row r="11" customFormat="false" ht="14.5" hidden="false" customHeight="false" outlineLevel="0" collapsed="false">
      <c r="A11" s="90" t="n">
        <v>44936</v>
      </c>
      <c r="B11" s="90" t="s">
        <v>1571</v>
      </c>
      <c r="C11" s="90" t="s">
        <v>1568</v>
      </c>
      <c r="D11" s="90" t="s">
        <v>1577</v>
      </c>
      <c r="E11" s="92"/>
      <c r="F11" s="93" t="n">
        <v>45301</v>
      </c>
      <c r="G11" s="93" t="s">
        <v>1576</v>
      </c>
      <c r="H11" s="93" t="s">
        <v>1568</v>
      </c>
      <c r="I11" s="93" t="s">
        <v>1577</v>
      </c>
      <c r="J11" s="92"/>
      <c r="K11" s="93" t="n">
        <v>45667</v>
      </c>
      <c r="L11" s="93" t="s">
        <v>1573</v>
      </c>
      <c r="M11" s="93" t="s">
        <v>1568</v>
      </c>
      <c r="N11" s="93" t="s">
        <v>1577</v>
      </c>
      <c r="O11" s="92"/>
      <c r="P11" s="93" t="n">
        <v>46032</v>
      </c>
      <c r="Q11" s="93" t="s">
        <v>1574</v>
      </c>
      <c r="R11" s="93" t="s">
        <v>1568</v>
      </c>
      <c r="S11" s="93" t="s">
        <v>1577</v>
      </c>
      <c r="T11" s="92"/>
      <c r="U11" s="93" t="n">
        <v>46397</v>
      </c>
      <c r="V11" s="94" t="s">
        <v>1575</v>
      </c>
      <c r="W11" s="93" t="s">
        <v>1568</v>
      </c>
      <c r="X11" s="93"/>
      <c r="Y11" s="92"/>
      <c r="Z11" s="93" t="n">
        <v>46762</v>
      </c>
      <c r="AA11" s="93" t="s">
        <v>1569</v>
      </c>
      <c r="AB11" s="93" t="s">
        <v>1568</v>
      </c>
      <c r="AC11" s="93" t="s">
        <v>1577</v>
      </c>
      <c r="AD11" s="92"/>
      <c r="AE11" s="93" t="n">
        <v>47128</v>
      </c>
      <c r="AF11" s="93" t="s">
        <v>1576</v>
      </c>
      <c r="AG11" s="93" t="s">
        <v>1568</v>
      </c>
      <c r="AH11" s="93" t="s">
        <v>1577</v>
      </c>
      <c r="AI11" s="92"/>
      <c r="AJ11" s="93" t="n">
        <v>47493</v>
      </c>
      <c r="AK11" s="93" t="s">
        <v>1572</v>
      </c>
      <c r="AL11" s="93" t="s">
        <v>1568</v>
      </c>
      <c r="AM11" s="93" t="s">
        <v>1577</v>
      </c>
      <c r="AN11" s="92"/>
      <c r="AO11" s="93" t="n">
        <v>47858</v>
      </c>
      <c r="AP11" s="93" t="s">
        <v>1573</v>
      </c>
      <c r="AQ11" s="93" t="s">
        <v>1568</v>
      </c>
      <c r="AR11" s="93" t="s">
        <v>1577</v>
      </c>
      <c r="AS11" s="92"/>
      <c r="AT11" s="93" t="n">
        <v>48223</v>
      </c>
      <c r="AU11" s="0" t="s">
        <v>1574</v>
      </c>
      <c r="AV11" s="93" t="s">
        <v>1568</v>
      </c>
      <c r="AW11" s="93" t="s">
        <v>1577</v>
      </c>
      <c r="AX11" s="92"/>
    </row>
    <row r="12" customFormat="false" ht="14.5" hidden="false" customHeight="false" outlineLevel="0" collapsed="false">
      <c r="A12" s="90" t="n">
        <v>44937</v>
      </c>
      <c r="B12" s="90" t="s">
        <v>1576</v>
      </c>
      <c r="C12" s="90" t="s">
        <v>1568</v>
      </c>
      <c r="D12" s="90" t="s">
        <v>1577</v>
      </c>
      <c r="E12" s="92"/>
      <c r="F12" s="93" t="n">
        <v>45302</v>
      </c>
      <c r="G12" s="93" t="s">
        <v>1572</v>
      </c>
      <c r="H12" s="93" t="s">
        <v>1568</v>
      </c>
      <c r="I12" s="93" t="s">
        <v>1577</v>
      </c>
      <c r="J12" s="92"/>
      <c r="K12" s="93" t="n">
        <v>45668</v>
      </c>
      <c r="L12" s="93" t="s">
        <v>1574</v>
      </c>
      <c r="M12" s="93" t="s">
        <v>1568</v>
      </c>
      <c r="N12" s="93" t="s">
        <v>1577</v>
      </c>
      <c r="O12" s="92"/>
      <c r="P12" s="93" t="n">
        <v>46033</v>
      </c>
      <c r="Q12" s="94" t="s">
        <v>1575</v>
      </c>
      <c r="R12" s="93" t="s">
        <v>1568</v>
      </c>
      <c r="S12" s="93"/>
      <c r="T12" s="92"/>
      <c r="U12" s="93" t="n">
        <v>46398</v>
      </c>
      <c r="V12" s="93" t="s">
        <v>1569</v>
      </c>
      <c r="W12" s="93" t="s">
        <v>1568</v>
      </c>
      <c r="X12" s="93" t="s">
        <v>1577</v>
      </c>
      <c r="Y12" s="92"/>
      <c r="Z12" s="93" t="n">
        <v>46763</v>
      </c>
      <c r="AA12" s="93" t="s">
        <v>1571</v>
      </c>
      <c r="AB12" s="93" t="s">
        <v>1568</v>
      </c>
      <c r="AC12" s="93" t="s">
        <v>1577</v>
      </c>
      <c r="AD12" s="92"/>
      <c r="AE12" s="93" t="n">
        <v>47129</v>
      </c>
      <c r="AF12" s="93" t="s">
        <v>1572</v>
      </c>
      <c r="AG12" s="93" t="s">
        <v>1568</v>
      </c>
      <c r="AH12" s="93" t="s">
        <v>1577</v>
      </c>
      <c r="AI12" s="92"/>
      <c r="AJ12" s="93" t="n">
        <v>47494</v>
      </c>
      <c r="AK12" s="93" t="s">
        <v>1573</v>
      </c>
      <c r="AL12" s="93" t="s">
        <v>1568</v>
      </c>
      <c r="AM12" s="93" t="s">
        <v>1577</v>
      </c>
      <c r="AN12" s="92"/>
      <c r="AO12" s="93" t="n">
        <v>47859</v>
      </c>
      <c r="AP12" s="93" t="s">
        <v>1574</v>
      </c>
      <c r="AQ12" s="93" t="s">
        <v>1568</v>
      </c>
      <c r="AR12" s="93" t="s">
        <v>1577</v>
      </c>
      <c r="AS12" s="92"/>
      <c r="AT12" s="93" t="n">
        <v>48224</v>
      </c>
      <c r="AU12" s="95" t="s">
        <v>1575</v>
      </c>
      <c r="AV12" s="93" t="s">
        <v>1568</v>
      </c>
      <c r="AW12" s="93"/>
      <c r="AX12" s="92"/>
    </row>
    <row r="13" customFormat="false" ht="14.5" hidden="false" customHeight="false" outlineLevel="0" collapsed="false">
      <c r="A13" s="90" t="n">
        <v>44938</v>
      </c>
      <c r="B13" s="90" t="s">
        <v>1572</v>
      </c>
      <c r="C13" s="90" t="s">
        <v>1568</v>
      </c>
      <c r="D13" s="90" t="s">
        <v>1577</v>
      </c>
      <c r="E13" s="92"/>
      <c r="F13" s="93" t="n">
        <v>45303</v>
      </c>
      <c r="G13" s="93" t="s">
        <v>1573</v>
      </c>
      <c r="H13" s="93" t="s">
        <v>1568</v>
      </c>
      <c r="I13" s="93" t="s">
        <v>1577</v>
      </c>
      <c r="J13" s="92"/>
      <c r="K13" s="93" t="n">
        <v>45669</v>
      </c>
      <c r="L13" s="94" t="s">
        <v>1575</v>
      </c>
      <c r="M13" s="93" t="s">
        <v>1568</v>
      </c>
      <c r="N13" s="93"/>
      <c r="O13" s="92"/>
      <c r="P13" s="93" t="n">
        <v>46034</v>
      </c>
      <c r="Q13" s="93" t="s">
        <v>1569</v>
      </c>
      <c r="R13" s="93" t="s">
        <v>1568</v>
      </c>
      <c r="S13" s="93" t="s">
        <v>1577</v>
      </c>
      <c r="T13" s="92"/>
      <c r="U13" s="93" t="n">
        <v>46399</v>
      </c>
      <c r="V13" s="93" t="s">
        <v>1571</v>
      </c>
      <c r="W13" s="93" t="s">
        <v>1568</v>
      </c>
      <c r="X13" s="93" t="s">
        <v>1577</v>
      </c>
      <c r="Y13" s="92"/>
      <c r="Z13" s="93" t="n">
        <v>46764</v>
      </c>
      <c r="AA13" s="93" t="s">
        <v>1576</v>
      </c>
      <c r="AB13" s="93" t="s">
        <v>1568</v>
      </c>
      <c r="AC13" s="93" t="s">
        <v>1577</v>
      </c>
      <c r="AD13" s="92"/>
      <c r="AE13" s="93" t="n">
        <v>47130</v>
      </c>
      <c r="AF13" s="93" t="s">
        <v>1573</v>
      </c>
      <c r="AG13" s="93" t="s">
        <v>1568</v>
      </c>
      <c r="AH13" s="93" t="s">
        <v>1577</v>
      </c>
      <c r="AI13" s="92"/>
      <c r="AJ13" s="93" t="n">
        <v>47495</v>
      </c>
      <c r="AK13" s="93" t="s">
        <v>1574</v>
      </c>
      <c r="AL13" s="93" t="s">
        <v>1568</v>
      </c>
      <c r="AM13" s="93" t="s">
        <v>1577</v>
      </c>
      <c r="AN13" s="92"/>
      <c r="AO13" s="93" t="n">
        <v>47860</v>
      </c>
      <c r="AP13" s="94" t="s">
        <v>1575</v>
      </c>
      <c r="AQ13" s="93" t="s">
        <v>1568</v>
      </c>
      <c r="AR13" s="93"/>
      <c r="AS13" s="92"/>
      <c r="AT13" s="93" t="n">
        <v>48225</v>
      </c>
      <c r="AU13" s="0" t="s">
        <v>1569</v>
      </c>
      <c r="AV13" s="93" t="s">
        <v>1568</v>
      </c>
      <c r="AW13" s="93" t="s">
        <v>1577</v>
      </c>
      <c r="AX13" s="92"/>
    </row>
    <row r="14" customFormat="false" ht="14.5" hidden="false" customHeight="false" outlineLevel="0" collapsed="false">
      <c r="A14" s="90" t="n">
        <v>44939</v>
      </c>
      <c r="B14" s="90" t="s">
        <v>1573</v>
      </c>
      <c r="C14" s="90" t="s">
        <v>1568</v>
      </c>
      <c r="D14" s="90" t="s">
        <v>1577</v>
      </c>
      <c r="E14" s="92"/>
      <c r="F14" s="93" t="n">
        <v>45304</v>
      </c>
      <c r="G14" s="93" t="s">
        <v>1574</v>
      </c>
      <c r="H14" s="93" t="s">
        <v>1568</v>
      </c>
      <c r="I14" s="93" t="s">
        <v>1577</v>
      </c>
      <c r="J14" s="92"/>
      <c r="K14" s="93" t="n">
        <v>45670</v>
      </c>
      <c r="L14" s="93" t="s">
        <v>1569</v>
      </c>
      <c r="M14" s="93" t="s">
        <v>1568</v>
      </c>
      <c r="N14" s="93" t="s">
        <v>1577</v>
      </c>
      <c r="O14" s="92"/>
      <c r="P14" s="93" t="n">
        <v>46035</v>
      </c>
      <c r="Q14" s="93" t="s">
        <v>1571</v>
      </c>
      <c r="R14" s="93" t="s">
        <v>1568</v>
      </c>
      <c r="S14" s="93" t="s">
        <v>1577</v>
      </c>
      <c r="T14" s="92"/>
      <c r="U14" s="93" t="n">
        <v>46400</v>
      </c>
      <c r="V14" s="93" t="s">
        <v>1576</v>
      </c>
      <c r="W14" s="93" t="s">
        <v>1568</v>
      </c>
      <c r="X14" s="93" t="s">
        <v>1577</v>
      </c>
      <c r="Y14" s="92"/>
      <c r="Z14" s="93" t="n">
        <v>46765</v>
      </c>
      <c r="AA14" s="93" t="s">
        <v>1572</v>
      </c>
      <c r="AB14" s="93" t="s">
        <v>1568</v>
      </c>
      <c r="AC14" s="93" t="s">
        <v>1577</v>
      </c>
      <c r="AD14" s="92"/>
      <c r="AE14" s="93" t="n">
        <v>47131</v>
      </c>
      <c r="AF14" s="93" t="s">
        <v>1574</v>
      </c>
      <c r="AG14" s="93" t="s">
        <v>1568</v>
      </c>
      <c r="AH14" s="93" t="s">
        <v>1577</v>
      </c>
      <c r="AI14" s="92"/>
      <c r="AJ14" s="93" t="n">
        <v>47496</v>
      </c>
      <c r="AK14" s="94" t="s">
        <v>1575</v>
      </c>
      <c r="AL14" s="93" t="s">
        <v>1568</v>
      </c>
      <c r="AM14" s="93"/>
      <c r="AN14" s="92"/>
      <c r="AO14" s="93" t="n">
        <v>47861</v>
      </c>
      <c r="AP14" s="93" t="s">
        <v>1569</v>
      </c>
      <c r="AQ14" s="93" t="s">
        <v>1568</v>
      </c>
      <c r="AR14" s="93" t="s">
        <v>1577</v>
      </c>
      <c r="AS14" s="92"/>
      <c r="AT14" s="93" t="n">
        <v>48226</v>
      </c>
      <c r="AU14" s="0" t="s">
        <v>1571</v>
      </c>
      <c r="AV14" s="93" t="s">
        <v>1568</v>
      </c>
      <c r="AW14" s="93" t="s">
        <v>1577</v>
      </c>
      <c r="AX14" s="92"/>
    </row>
    <row r="15" customFormat="false" ht="14.5" hidden="false" customHeight="false" outlineLevel="0" collapsed="false">
      <c r="A15" s="90" t="n">
        <v>44940</v>
      </c>
      <c r="B15" s="90" t="s">
        <v>1574</v>
      </c>
      <c r="C15" s="90" t="s">
        <v>1568</v>
      </c>
      <c r="D15" s="90" t="s">
        <v>1577</v>
      </c>
      <c r="E15" s="92"/>
      <c r="F15" s="93" t="n">
        <v>45305</v>
      </c>
      <c r="G15" s="94" t="s">
        <v>1575</v>
      </c>
      <c r="H15" s="93" t="s">
        <v>1568</v>
      </c>
      <c r="I15" s="93"/>
      <c r="J15" s="92"/>
      <c r="K15" s="93" t="n">
        <v>45671</v>
      </c>
      <c r="L15" s="93" t="s">
        <v>1571</v>
      </c>
      <c r="M15" s="93" t="s">
        <v>1568</v>
      </c>
      <c r="N15" s="93" t="s">
        <v>1577</v>
      </c>
      <c r="O15" s="92"/>
      <c r="P15" s="93" t="n">
        <v>46036</v>
      </c>
      <c r="Q15" s="93" t="s">
        <v>1576</v>
      </c>
      <c r="R15" s="93" t="s">
        <v>1568</v>
      </c>
      <c r="S15" s="93" t="s">
        <v>1577</v>
      </c>
      <c r="T15" s="92"/>
      <c r="U15" s="93" t="n">
        <v>46401</v>
      </c>
      <c r="V15" s="93" t="s">
        <v>1572</v>
      </c>
      <c r="W15" s="93" t="s">
        <v>1568</v>
      </c>
      <c r="X15" s="93" t="s">
        <v>1577</v>
      </c>
      <c r="Y15" s="92"/>
      <c r="Z15" s="93" t="n">
        <v>46766</v>
      </c>
      <c r="AA15" s="93" t="s">
        <v>1573</v>
      </c>
      <c r="AB15" s="93" t="s">
        <v>1568</v>
      </c>
      <c r="AC15" s="93" t="s">
        <v>1577</v>
      </c>
      <c r="AD15" s="92"/>
      <c r="AE15" s="93" t="n">
        <v>47132</v>
      </c>
      <c r="AF15" s="94" t="s">
        <v>1575</v>
      </c>
      <c r="AG15" s="93" t="s">
        <v>1568</v>
      </c>
      <c r="AH15" s="93"/>
      <c r="AI15" s="92"/>
      <c r="AJ15" s="93" t="n">
        <v>47497</v>
      </c>
      <c r="AK15" s="93" t="s">
        <v>1569</v>
      </c>
      <c r="AL15" s="93" t="s">
        <v>1568</v>
      </c>
      <c r="AM15" s="93" t="s">
        <v>1577</v>
      </c>
      <c r="AN15" s="92"/>
      <c r="AO15" s="93" t="n">
        <v>47862</v>
      </c>
      <c r="AP15" s="93" t="s">
        <v>1571</v>
      </c>
      <c r="AQ15" s="93" t="s">
        <v>1568</v>
      </c>
      <c r="AR15" s="93" t="s">
        <v>1577</v>
      </c>
      <c r="AS15" s="92"/>
      <c r="AT15" s="93" t="n">
        <v>48227</v>
      </c>
      <c r="AU15" s="0" t="s">
        <v>1576</v>
      </c>
      <c r="AV15" s="93" t="s">
        <v>1568</v>
      </c>
      <c r="AW15" s="93" t="s">
        <v>1577</v>
      </c>
      <c r="AX15" s="92"/>
    </row>
    <row r="16" customFormat="false" ht="14.5" hidden="false" customHeight="false" outlineLevel="0" collapsed="false">
      <c r="A16" s="90" t="n">
        <v>44941</v>
      </c>
      <c r="B16" s="91" t="s">
        <v>1575</v>
      </c>
      <c r="C16" s="90" t="s">
        <v>1568</v>
      </c>
      <c r="D16" s="90"/>
      <c r="E16" s="92"/>
      <c r="F16" s="93" t="n">
        <v>45306</v>
      </c>
      <c r="G16" s="93" t="s">
        <v>1569</v>
      </c>
      <c r="H16" s="93" t="s">
        <v>1568</v>
      </c>
      <c r="I16" s="93" t="s">
        <v>1577</v>
      </c>
      <c r="J16" s="92"/>
      <c r="K16" s="93" t="n">
        <v>45672</v>
      </c>
      <c r="L16" s="93" t="s">
        <v>1576</v>
      </c>
      <c r="M16" s="93" t="s">
        <v>1568</v>
      </c>
      <c r="N16" s="93" t="s">
        <v>1577</v>
      </c>
      <c r="O16" s="92"/>
      <c r="P16" s="93" t="n">
        <v>46037</v>
      </c>
      <c r="Q16" s="93" t="s">
        <v>1572</v>
      </c>
      <c r="R16" s="93" t="s">
        <v>1568</v>
      </c>
      <c r="S16" s="93" t="s">
        <v>1577</v>
      </c>
      <c r="T16" s="92"/>
      <c r="U16" s="93" t="n">
        <v>46402</v>
      </c>
      <c r="V16" s="93" t="s">
        <v>1573</v>
      </c>
      <c r="W16" s="93" t="s">
        <v>1568</v>
      </c>
      <c r="X16" s="93" t="s">
        <v>1577</v>
      </c>
      <c r="Y16" s="92"/>
      <c r="Z16" s="93" t="n">
        <v>46767</v>
      </c>
      <c r="AA16" s="93" t="s">
        <v>1574</v>
      </c>
      <c r="AB16" s="93" t="s">
        <v>1568</v>
      </c>
      <c r="AC16" s="93" t="s">
        <v>1577</v>
      </c>
      <c r="AD16" s="92"/>
      <c r="AE16" s="93" t="n">
        <v>47133</v>
      </c>
      <c r="AF16" s="93" t="s">
        <v>1569</v>
      </c>
      <c r="AG16" s="93" t="s">
        <v>1568</v>
      </c>
      <c r="AH16" s="93" t="s">
        <v>1577</v>
      </c>
      <c r="AI16" s="92"/>
      <c r="AJ16" s="93" t="n">
        <v>47498</v>
      </c>
      <c r="AK16" s="93" t="s">
        <v>1571</v>
      </c>
      <c r="AL16" s="93" t="s">
        <v>1568</v>
      </c>
      <c r="AM16" s="93" t="s">
        <v>1577</v>
      </c>
      <c r="AN16" s="92"/>
      <c r="AO16" s="93" t="n">
        <v>47863</v>
      </c>
      <c r="AP16" s="93" t="s">
        <v>1576</v>
      </c>
      <c r="AQ16" s="93" t="s">
        <v>1568</v>
      </c>
      <c r="AR16" s="93" t="s">
        <v>1577</v>
      </c>
      <c r="AS16" s="92"/>
      <c r="AT16" s="93" t="n">
        <v>48228</v>
      </c>
      <c r="AU16" s="0" t="s">
        <v>1572</v>
      </c>
      <c r="AV16" s="93" t="s">
        <v>1568</v>
      </c>
      <c r="AW16" s="93" t="s">
        <v>1577</v>
      </c>
      <c r="AX16" s="92"/>
    </row>
    <row r="17" customFormat="false" ht="14.5" hidden="false" customHeight="false" outlineLevel="0" collapsed="false">
      <c r="A17" s="90" t="n">
        <v>44942</v>
      </c>
      <c r="B17" s="90" t="s">
        <v>1569</v>
      </c>
      <c r="C17" s="90" t="s">
        <v>1568</v>
      </c>
      <c r="D17" s="90" t="s">
        <v>1577</v>
      </c>
      <c r="E17" s="92"/>
      <c r="F17" s="93" t="n">
        <v>45307</v>
      </c>
      <c r="G17" s="93" t="s">
        <v>1571</v>
      </c>
      <c r="H17" s="93" t="s">
        <v>1568</v>
      </c>
      <c r="I17" s="93" t="s">
        <v>1577</v>
      </c>
      <c r="J17" s="92"/>
      <c r="K17" s="93" t="n">
        <v>45673</v>
      </c>
      <c r="L17" s="93" t="s">
        <v>1572</v>
      </c>
      <c r="M17" s="93" t="s">
        <v>1568</v>
      </c>
      <c r="N17" s="93" t="s">
        <v>1577</v>
      </c>
      <c r="O17" s="92"/>
      <c r="P17" s="93" t="n">
        <v>46038</v>
      </c>
      <c r="Q17" s="93" t="s">
        <v>1573</v>
      </c>
      <c r="R17" s="93" t="s">
        <v>1568</v>
      </c>
      <c r="S17" s="93" t="s">
        <v>1577</v>
      </c>
      <c r="T17" s="92"/>
      <c r="U17" s="93" t="n">
        <v>46403</v>
      </c>
      <c r="V17" s="93" t="s">
        <v>1574</v>
      </c>
      <c r="W17" s="93" t="s">
        <v>1568</v>
      </c>
      <c r="X17" s="93" t="s">
        <v>1577</v>
      </c>
      <c r="Y17" s="92"/>
      <c r="Z17" s="93" t="n">
        <v>46768</v>
      </c>
      <c r="AA17" s="94" t="s">
        <v>1575</v>
      </c>
      <c r="AB17" s="93" t="s">
        <v>1568</v>
      </c>
      <c r="AC17" s="93"/>
      <c r="AD17" s="92"/>
      <c r="AE17" s="93" t="n">
        <v>47134</v>
      </c>
      <c r="AF17" s="93" t="s">
        <v>1571</v>
      </c>
      <c r="AG17" s="93" t="s">
        <v>1568</v>
      </c>
      <c r="AH17" s="93" t="s">
        <v>1577</v>
      </c>
      <c r="AI17" s="92"/>
      <c r="AJ17" s="93" t="n">
        <v>47499</v>
      </c>
      <c r="AK17" s="93" t="s">
        <v>1576</v>
      </c>
      <c r="AL17" s="93" t="s">
        <v>1568</v>
      </c>
      <c r="AM17" s="93" t="s">
        <v>1577</v>
      </c>
      <c r="AN17" s="92"/>
      <c r="AO17" s="93" t="n">
        <v>47864</v>
      </c>
      <c r="AP17" s="93" t="s">
        <v>1572</v>
      </c>
      <c r="AQ17" s="93" t="s">
        <v>1568</v>
      </c>
      <c r="AR17" s="93" t="s">
        <v>1577</v>
      </c>
      <c r="AS17" s="92"/>
      <c r="AT17" s="93" t="n">
        <v>48229</v>
      </c>
      <c r="AU17" s="0" t="s">
        <v>1573</v>
      </c>
      <c r="AV17" s="93" t="s">
        <v>1568</v>
      </c>
      <c r="AW17" s="93" t="s">
        <v>1577</v>
      </c>
      <c r="AX17" s="92"/>
    </row>
    <row r="18" customFormat="false" ht="14.5" hidden="false" customHeight="false" outlineLevel="0" collapsed="false">
      <c r="A18" s="90" t="n">
        <v>44943</v>
      </c>
      <c r="B18" s="90" t="s">
        <v>1571</v>
      </c>
      <c r="C18" s="90" t="s">
        <v>1568</v>
      </c>
      <c r="D18" s="90" t="s">
        <v>1577</v>
      </c>
      <c r="E18" s="92"/>
      <c r="F18" s="93" t="n">
        <v>45308</v>
      </c>
      <c r="G18" s="93" t="s">
        <v>1576</v>
      </c>
      <c r="H18" s="93" t="s">
        <v>1568</v>
      </c>
      <c r="I18" s="93" t="s">
        <v>1577</v>
      </c>
      <c r="J18" s="92"/>
      <c r="K18" s="93" t="n">
        <v>45674</v>
      </c>
      <c r="L18" s="93" t="s">
        <v>1573</v>
      </c>
      <c r="M18" s="93" t="s">
        <v>1568</v>
      </c>
      <c r="N18" s="93" t="s">
        <v>1577</v>
      </c>
      <c r="O18" s="92"/>
      <c r="P18" s="93" t="n">
        <v>46039</v>
      </c>
      <c r="Q18" s="93" t="s">
        <v>1574</v>
      </c>
      <c r="R18" s="93" t="s">
        <v>1568</v>
      </c>
      <c r="S18" s="93" t="s">
        <v>1577</v>
      </c>
      <c r="T18" s="92"/>
      <c r="U18" s="93" t="n">
        <v>46404</v>
      </c>
      <c r="V18" s="94" t="s">
        <v>1575</v>
      </c>
      <c r="W18" s="93" t="s">
        <v>1568</v>
      </c>
      <c r="X18" s="93"/>
      <c r="Y18" s="92"/>
      <c r="Z18" s="93" t="n">
        <v>46769</v>
      </c>
      <c r="AA18" s="93" t="s">
        <v>1569</v>
      </c>
      <c r="AB18" s="93" t="s">
        <v>1568</v>
      </c>
      <c r="AC18" s="93" t="s">
        <v>1577</v>
      </c>
      <c r="AD18" s="92"/>
      <c r="AE18" s="93" t="n">
        <v>47135</v>
      </c>
      <c r="AF18" s="93" t="s">
        <v>1576</v>
      </c>
      <c r="AG18" s="93" t="s">
        <v>1568</v>
      </c>
      <c r="AH18" s="93" t="s">
        <v>1577</v>
      </c>
      <c r="AI18" s="92"/>
      <c r="AJ18" s="93" t="n">
        <v>47500</v>
      </c>
      <c r="AK18" s="93" t="s">
        <v>1572</v>
      </c>
      <c r="AL18" s="93" t="s">
        <v>1568</v>
      </c>
      <c r="AM18" s="93" t="s">
        <v>1577</v>
      </c>
      <c r="AN18" s="92"/>
      <c r="AO18" s="93" t="n">
        <v>47865</v>
      </c>
      <c r="AP18" s="93" t="s">
        <v>1573</v>
      </c>
      <c r="AQ18" s="93" t="s">
        <v>1568</v>
      </c>
      <c r="AR18" s="93" t="s">
        <v>1577</v>
      </c>
      <c r="AS18" s="92"/>
      <c r="AT18" s="93" t="n">
        <v>48230</v>
      </c>
      <c r="AU18" s="0" t="s">
        <v>1574</v>
      </c>
      <c r="AV18" s="93" t="s">
        <v>1568</v>
      </c>
      <c r="AW18" s="93" t="s">
        <v>1577</v>
      </c>
      <c r="AX18" s="92"/>
    </row>
    <row r="19" customFormat="false" ht="14.5" hidden="false" customHeight="false" outlineLevel="0" collapsed="false">
      <c r="A19" s="90" t="n">
        <v>44944</v>
      </c>
      <c r="B19" s="90" t="s">
        <v>1576</v>
      </c>
      <c r="C19" s="90" t="s">
        <v>1568</v>
      </c>
      <c r="D19" s="90" t="s">
        <v>1577</v>
      </c>
      <c r="E19" s="92"/>
      <c r="F19" s="93" t="n">
        <v>45309</v>
      </c>
      <c r="G19" s="93" t="s">
        <v>1572</v>
      </c>
      <c r="H19" s="93" t="s">
        <v>1568</v>
      </c>
      <c r="I19" s="93" t="s">
        <v>1577</v>
      </c>
      <c r="J19" s="92"/>
      <c r="K19" s="93" t="n">
        <v>45675</v>
      </c>
      <c r="L19" s="93" t="s">
        <v>1574</v>
      </c>
      <c r="M19" s="93" t="s">
        <v>1568</v>
      </c>
      <c r="N19" s="93" t="s">
        <v>1577</v>
      </c>
      <c r="O19" s="92"/>
      <c r="P19" s="93" t="n">
        <v>46040</v>
      </c>
      <c r="Q19" s="94" t="s">
        <v>1575</v>
      </c>
      <c r="R19" s="93" t="s">
        <v>1568</v>
      </c>
      <c r="S19" s="93"/>
      <c r="T19" s="92"/>
      <c r="U19" s="93" t="n">
        <v>46405</v>
      </c>
      <c r="V19" s="93" t="s">
        <v>1569</v>
      </c>
      <c r="W19" s="93" t="s">
        <v>1568</v>
      </c>
      <c r="X19" s="93" t="s">
        <v>1577</v>
      </c>
      <c r="Y19" s="92"/>
      <c r="Z19" s="93" t="n">
        <v>46770</v>
      </c>
      <c r="AA19" s="93" t="s">
        <v>1571</v>
      </c>
      <c r="AB19" s="93" t="s">
        <v>1568</v>
      </c>
      <c r="AC19" s="93" t="s">
        <v>1577</v>
      </c>
      <c r="AD19" s="92"/>
      <c r="AE19" s="93" t="n">
        <v>47136</v>
      </c>
      <c r="AF19" s="93" t="s">
        <v>1572</v>
      </c>
      <c r="AG19" s="93" t="s">
        <v>1568</v>
      </c>
      <c r="AH19" s="93" t="s">
        <v>1577</v>
      </c>
      <c r="AI19" s="92"/>
      <c r="AJ19" s="93" t="n">
        <v>47501</v>
      </c>
      <c r="AK19" s="93" t="s">
        <v>1573</v>
      </c>
      <c r="AL19" s="93" t="s">
        <v>1568</v>
      </c>
      <c r="AM19" s="93" t="s">
        <v>1577</v>
      </c>
      <c r="AN19" s="92"/>
      <c r="AO19" s="93" t="n">
        <v>47866</v>
      </c>
      <c r="AP19" s="93" t="s">
        <v>1574</v>
      </c>
      <c r="AQ19" s="93" t="s">
        <v>1568</v>
      </c>
      <c r="AR19" s="93" t="s">
        <v>1577</v>
      </c>
      <c r="AS19" s="92"/>
      <c r="AT19" s="93" t="n">
        <v>48231</v>
      </c>
      <c r="AU19" s="95" t="s">
        <v>1575</v>
      </c>
      <c r="AV19" s="93" t="s">
        <v>1568</v>
      </c>
      <c r="AW19" s="93"/>
      <c r="AX19" s="92"/>
    </row>
    <row r="20" customFormat="false" ht="14.5" hidden="false" customHeight="false" outlineLevel="0" collapsed="false">
      <c r="A20" s="90" t="n">
        <v>44945</v>
      </c>
      <c r="B20" s="90" t="s">
        <v>1572</v>
      </c>
      <c r="C20" s="90" t="s">
        <v>1568</v>
      </c>
      <c r="D20" s="90" t="s">
        <v>1577</v>
      </c>
      <c r="E20" s="92"/>
      <c r="F20" s="93" t="n">
        <v>45310</v>
      </c>
      <c r="G20" s="93" t="s">
        <v>1573</v>
      </c>
      <c r="H20" s="93" t="s">
        <v>1568</v>
      </c>
      <c r="I20" s="93" t="s">
        <v>1577</v>
      </c>
      <c r="J20" s="92"/>
      <c r="K20" s="93" t="n">
        <v>45676</v>
      </c>
      <c r="L20" s="94" t="s">
        <v>1575</v>
      </c>
      <c r="M20" s="93" t="s">
        <v>1568</v>
      </c>
      <c r="N20" s="93"/>
      <c r="O20" s="92"/>
      <c r="P20" s="93" t="n">
        <v>46041</v>
      </c>
      <c r="Q20" s="93" t="s">
        <v>1569</v>
      </c>
      <c r="R20" s="93" t="s">
        <v>1568</v>
      </c>
      <c r="S20" s="93" t="s">
        <v>1577</v>
      </c>
      <c r="T20" s="92"/>
      <c r="U20" s="93" t="n">
        <v>46406</v>
      </c>
      <c r="V20" s="93" t="s">
        <v>1571</v>
      </c>
      <c r="W20" s="93" t="s">
        <v>1568</v>
      </c>
      <c r="X20" s="93" t="s">
        <v>1577</v>
      </c>
      <c r="Y20" s="92"/>
      <c r="Z20" s="93" t="n">
        <v>46771</v>
      </c>
      <c r="AA20" s="93" t="s">
        <v>1576</v>
      </c>
      <c r="AB20" s="93" t="s">
        <v>1568</v>
      </c>
      <c r="AC20" s="93" t="s">
        <v>1577</v>
      </c>
      <c r="AD20" s="92"/>
      <c r="AE20" s="93" t="n">
        <v>47137</v>
      </c>
      <c r="AF20" s="93" t="s">
        <v>1573</v>
      </c>
      <c r="AG20" s="93" t="s">
        <v>1568</v>
      </c>
      <c r="AH20" s="93" t="s">
        <v>1577</v>
      </c>
      <c r="AI20" s="92"/>
      <c r="AJ20" s="93" t="n">
        <v>47502</v>
      </c>
      <c r="AK20" s="93" t="s">
        <v>1574</v>
      </c>
      <c r="AL20" s="93" t="s">
        <v>1568</v>
      </c>
      <c r="AM20" s="93" t="s">
        <v>1577</v>
      </c>
      <c r="AN20" s="92"/>
      <c r="AO20" s="93" t="n">
        <v>47867</v>
      </c>
      <c r="AP20" s="94" t="s">
        <v>1575</v>
      </c>
      <c r="AQ20" s="93" t="s">
        <v>1568</v>
      </c>
      <c r="AR20" s="93"/>
      <c r="AS20" s="92"/>
      <c r="AT20" s="93" t="n">
        <v>48232</v>
      </c>
      <c r="AU20" s="0" t="s">
        <v>1569</v>
      </c>
      <c r="AV20" s="93" t="s">
        <v>1568</v>
      </c>
      <c r="AW20" s="93" t="s">
        <v>1577</v>
      </c>
      <c r="AX20" s="92"/>
    </row>
    <row r="21" customFormat="false" ht="14.5" hidden="false" customHeight="false" outlineLevel="0" collapsed="false">
      <c r="A21" s="90" t="n">
        <v>44946</v>
      </c>
      <c r="B21" s="90" t="s">
        <v>1573</v>
      </c>
      <c r="C21" s="90" t="s">
        <v>1568</v>
      </c>
      <c r="D21" s="90" t="s">
        <v>1577</v>
      </c>
      <c r="E21" s="92"/>
      <c r="F21" s="93" t="n">
        <v>45311</v>
      </c>
      <c r="G21" s="93" t="s">
        <v>1574</v>
      </c>
      <c r="H21" s="93" t="s">
        <v>1568</v>
      </c>
      <c r="I21" s="93" t="s">
        <v>1577</v>
      </c>
      <c r="J21" s="92"/>
      <c r="K21" s="93" t="n">
        <v>45677</v>
      </c>
      <c r="L21" s="93" t="s">
        <v>1569</v>
      </c>
      <c r="M21" s="93" t="s">
        <v>1568</v>
      </c>
      <c r="N21" s="93" t="s">
        <v>1577</v>
      </c>
      <c r="O21" s="92"/>
      <c r="P21" s="93" t="n">
        <v>46042</v>
      </c>
      <c r="Q21" s="93" t="s">
        <v>1571</v>
      </c>
      <c r="R21" s="93" t="s">
        <v>1568</v>
      </c>
      <c r="S21" s="93" t="s">
        <v>1577</v>
      </c>
      <c r="T21" s="92"/>
      <c r="U21" s="93" t="n">
        <v>46407</v>
      </c>
      <c r="V21" s="93" t="s">
        <v>1576</v>
      </c>
      <c r="W21" s="93" t="s">
        <v>1568</v>
      </c>
      <c r="X21" s="93" t="s">
        <v>1577</v>
      </c>
      <c r="Y21" s="92"/>
      <c r="Z21" s="93" t="n">
        <v>46772</v>
      </c>
      <c r="AA21" s="93" t="s">
        <v>1572</v>
      </c>
      <c r="AB21" s="93" t="s">
        <v>1568</v>
      </c>
      <c r="AC21" s="93" t="s">
        <v>1577</v>
      </c>
      <c r="AD21" s="92"/>
      <c r="AE21" s="93" t="n">
        <v>47138</v>
      </c>
      <c r="AF21" s="93" t="s">
        <v>1574</v>
      </c>
      <c r="AG21" s="93" t="s">
        <v>1568</v>
      </c>
      <c r="AH21" s="93" t="s">
        <v>1577</v>
      </c>
      <c r="AI21" s="92"/>
      <c r="AJ21" s="93" t="n">
        <v>47503</v>
      </c>
      <c r="AK21" s="94" t="s">
        <v>1575</v>
      </c>
      <c r="AL21" s="93" t="s">
        <v>1568</v>
      </c>
      <c r="AM21" s="93"/>
      <c r="AN21" s="92"/>
      <c r="AO21" s="93" t="n">
        <v>47868</v>
      </c>
      <c r="AP21" s="93" t="s">
        <v>1569</v>
      </c>
      <c r="AQ21" s="93" t="s">
        <v>1568</v>
      </c>
      <c r="AR21" s="93" t="s">
        <v>1577</v>
      </c>
      <c r="AS21" s="92"/>
      <c r="AT21" s="93" t="n">
        <v>48233</v>
      </c>
      <c r="AU21" s="0" t="s">
        <v>1571</v>
      </c>
      <c r="AV21" s="93" t="s">
        <v>1568</v>
      </c>
      <c r="AW21" s="93" t="s">
        <v>1577</v>
      </c>
      <c r="AX21" s="92"/>
    </row>
    <row r="22" customFormat="false" ht="14.5" hidden="false" customHeight="false" outlineLevel="0" collapsed="false">
      <c r="A22" s="90" t="n">
        <v>44947</v>
      </c>
      <c r="B22" s="90" t="s">
        <v>1574</v>
      </c>
      <c r="C22" s="90" t="s">
        <v>1568</v>
      </c>
      <c r="D22" s="90" t="s">
        <v>1577</v>
      </c>
      <c r="E22" s="92"/>
      <c r="F22" s="93" t="n">
        <v>45312</v>
      </c>
      <c r="G22" s="94" t="s">
        <v>1575</v>
      </c>
      <c r="H22" s="93" t="s">
        <v>1568</v>
      </c>
      <c r="I22" s="93"/>
      <c r="J22" s="92"/>
      <c r="K22" s="93" t="n">
        <v>45678</v>
      </c>
      <c r="L22" s="93" t="s">
        <v>1571</v>
      </c>
      <c r="M22" s="93" t="s">
        <v>1568</v>
      </c>
      <c r="N22" s="93" t="s">
        <v>1577</v>
      </c>
      <c r="O22" s="92"/>
      <c r="P22" s="93" t="n">
        <v>46043</v>
      </c>
      <c r="Q22" s="93" t="s">
        <v>1576</v>
      </c>
      <c r="R22" s="93" t="s">
        <v>1568</v>
      </c>
      <c r="S22" s="93" t="s">
        <v>1577</v>
      </c>
      <c r="T22" s="92"/>
      <c r="U22" s="93" t="n">
        <v>46408</v>
      </c>
      <c r="V22" s="93" t="s">
        <v>1572</v>
      </c>
      <c r="W22" s="93" t="s">
        <v>1568</v>
      </c>
      <c r="X22" s="93" t="s">
        <v>1577</v>
      </c>
      <c r="Y22" s="92"/>
      <c r="Z22" s="93" t="n">
        <v>46773</v>
      </c>
      <c r="AA22" s="93" t="s">
        <v>1573</v>
      </c>
      <c r="AB22" s="93" t="s">
        <v>1568</v>
      </c>
      <c r="AC22" s="93" t="s">
        <v>1577</v>
      </c>
      <c r="AD22" s="92"/>
      <c r="AE22" s="93" t="n">
        <v>47139</v>
      </c>
      <c r="AF22" s="94" t="s">
        <v>1575</v>
      </c>
      <c r="AG22" s="93" t="s">
        <v>1568</v>
      </c>
      <c r="AH22" s="93"/>
      <c r="AI22" s="92"/>
      <c r="AJ22" s="93" t="n">
        <v>47504</v>
      </c>
      <c r="AK22" s="93" t="s">
        <v>1569</v>
      </c>
      <c r="AL22" s="93" t="s">
        <v>1568</v>
      </c>
      <c r="AM22" s="93" t="s">
        <v>1577</v>
      </c>
      <c r="AN22" s="92"/>
      <c r="AO22" s="93" t="n">
        <v>47869</v>
      </c>
      <c r="AP22" s="93" t="s">
        <v>1571</v>
      </c>
      <c r="AQ22" s="93" t="s">
        <v>1568</v>
      </c>
      <c r="AR22" s="93" t="s">
        <v>1577</v>
      </c>
      <c r="AS22" s="92"/>
      <c r="AT22" s="93" t="n">
        <v>48234</v>
      </c>
      <c r="AU22" s="0" t="s">
        <v>1576</v>
      </c>
      <c r="AV22" s="93" t="s">
        <v>1568</v>
      </c>
      <c r="AW22" s="93" t="s">
        <v>1577</v>
      </c>
      <c r="AX22" s="92"/>
    </row>
    <row r="23" customFormat="false" ht="14.5" hidden="false" customHeight="false" outlineLevel="0" collapsed="false">
      <c r="A23" s="90" t="n">
        <v>44948</v>
      </c>
      <c r="B23" s="91" t="s">
        <v>1575</v>
      </c>
      <c r="C23" s="90" t="s">
        <v>1568</v>
      </c>
      <c r="D23" s="90"/>
      <c r="E23" s="92"/>
      <c r="F23" s="93" t="n">
        <v>45313</v>
      </c>
      <c r="G23" s="93" t="s">
        <v>1569</v>
      </c>
      <c r="H23" s="93" t="s">
        <v>1568</v>
      </c>
      <c r="I23" s="93" t="s">
        <v>1577</v>
      </c>
      <c r="J23" s="92"/>
      <c r="K23" s="93" t="n">
        <v>45679</v>
      </c>
      <c r="L23" s="93" t="s">
        <v>1576</v>
      </c>
      <c r="M23" s="93" t="s">
        <v>1568</v>
      </c>
      <c r="N23" s="93" t="s">
        <v>1577</v>
      </c>
      <c r="O23" s="92"/>
      <c r="P23" s="93" t="n">
        <v>46044</v>
      </c>
      <c r="Q23" s="93" t="s">
        <v>1572</v>
      </c>
      <c r="R23" s="93" t="s">
        <v>1568</v>
      </c>
      <c r="S23" s="93" t="s">
        <v>1577</v>
      </c>
      <c r="T23" s="92"/>
      <c r="U23" s="93" t="n">
        <v>46409</v>
      </c>
      <c r="V23" s="93" t="s">
        <v>1573</v>
      </c>
      <c r="W23" s="93" t="s">
        <v>1568</v>
      </c>
      <c r="X23" s="93" t="s">
        <v>1577</v>
      </c>
      <c r="Y23" s="92"/>
      <c r="Z23" s="93" t="n">
        <v>46774</v>
      </c>
      <c r="AA23" s="93" t="s">
        <v>1574</v>
      </c>
      <c r="AB23" s="93" t="s">
        <v>1568</v>
      </c>
      <c r="AC23" s="93" t="s">
        <v>1577</v>
      </c>
      <c r="AD23" s="92"/>
      <c r="AE23" s="93" t="n">
        <v>47140</v>
      </c>
      <c r="AF23" s="93" t="s">
        <v>1569</v>
      </c>
      <c r="AG23" s="93" t="s">
        <v>1568</v>
      </c>
      <c r="AH23" s="93" t="s">
        <v>1577</v>
      </c>
      <c r="AI23" s="92"/>
      <c r="AJ23" s="93" t="n">
        <v>47505</v>
      </c>
      <c r="AK23" s="93" t="s">
        <v>1571</v>
      </c>
      <c r="AL23" s="93" t="s">
        <v>1568</v>
      </c>
      <c r="AM23" s="93" t="s">
        <v>1577</v>
      </c>
      <c r="AN23" s="92"/>
      <c r="AO23" s="93" t="n">
        <v>47870</v>
      </c>
      <c r="AP23" s="93" t="s">
        <v>1576</v>
      </c>
      <c r="AQ23" s="93" t="s">
        <v>1568</v>
      </c>
      <c r="AR23" s="93" t="s">
        <v>1577</v>
      </c>
      <c r="AS23" s="92"/>
      <c r="AT23" s="93" t="n">
        <v>48235</v>
      </c>
      <c r="AU23" s="0" t="s">
        <v>1572</v>
      </c>
      <c r="AV23" s="93" t="s">
        <v>1568</v>
      </c>
      <c r="AW23" s="93" t="s">
        <v>1577</v>
      </c>
      <c r="AX23" s="92"/>
    </row>
    <row r="24" customFormat="false" ht="14.5" hidden="false" customHeight="false" outlineLevel="0" collapsed="false">
      <c r="A24" s="90" t="n">
        <v>44949</v>
      </c>
      <c r="B24" s="90" t="s">
        <v>1569</v>
      </c>
      <c r="C24" s="90" t="s">
        <v>1568</v>
      </c>
      <c r="D24" s="90" t="s">
        <v>1577</v>
      </c>
      <c r="E24" s="92"/>
      <c r="F24" s="93" t="n">
        <v>45314</v>
      </c>
      <c r="G24" s="93" t="s">
        <v>1571</v>
      </c>
      <c r="H24" s="93" t="s">
        <v>1568</v>
      </c>
      <c r="I24" s="93" t="s">
        <v>1577</v>
      </c>
      <c r="J24" s="92"/>
      <c r="K24" s="93" t="n">
        <v>45680</v>
      </c>
      <c r="L24" s="93" t="s">
        <v>1572</v>
      </c>
      <c r="M24" s="93" t="s">
        <v>1568</v>
      </c>
      <c r="N24" s="93" t="s">
        <v>1577</v>
      </c>
      <c r="O24" s="92"/>
      <c r="P24" s="93" t="n">
        <v>46045</v>
      </c>
      <c r="Q24" s="93" t="s">
        <v>1573</v>
      </c>
      <c r="R24" s="93" t="s">
        <v>1568</v>
      </c>
      <c r="S24" s="93" t="s">
        <v>1577</v>
      </c>
      <c r="T24" s="92"/>
      <c r="U24" s="93" t="n">
        <v>46410</v>
      </c>
      <c r="V24" s="93" t="s">
        <v>1574</v>
      </c>
      <c r="W24" s="93" t="s">
        <v>1568</v>
      </c>
      <c r="X24" s="93" t="s">
        <v>1577</v>
      </c>
      <c r="Y24" s="92"/>
      <c r="Z24" s="93" t="n">
        <v>46775</v>
      </c>
      <c r="AA24" s="94" t="s">
        <v>1575</v>
      </c>
      <c r="AB24" s="93" t="s">
        <v>1568</v>
      </c>
      <c r="AC24" s="93"/>
      <c r="AD24" s="92"/>
      <c r="AE24" s="93" t="n">
        <v>47141</v>
      </c>
      <c r="AF24" s="93" t="s">
        <v>1571</v>
      </c>
      <c r="AG24" s="93" t="s">
        <v>1568</v>
      </c>
      <c r="AH24" s="93" t="s">
        <v>1577</v>
      </c>
      <c r="AI24" s="92"/>
      <c r="AJ24" s="93" t="n">
        <v>47506</v>
      </c>
      <c r="AK24" s="93" t="s">
        <v>1576</v>
      </c>
      <c r="AL24" s="93" t="s">
        <v>1568</v>
      </c>
      <c r="AM24" s="93" t="s">
        <v>1577</v>
      </c>
      <c r="AN24" s="92"/>
      <c r="AO24" s="93" t="n">
        <v>47871</v>
      </c>
      <c r="AP24" s="93" t="s">
        <v>1572</v>
      </c>
      <c r="AQ24" s="93" t="s">
        <v>1568</v>
      </c>
      <c r="AR24" s="93" t="s">
        <v>1577</v>
      </c>
      <c r="AS24" s="92"/>
      <c r="AT24" s="93" t="n">
        <v>48236</v>
      </c>
      <c r="AU24" s="0" t="s">
        <v>1573</v>
      </c>
      <c r="AV24" s="93" t="s">
        <v>1568</v>
      </c>
      <c r="AW24" s="93" t="s">
        <v>1577</v>
      </c>
      <c r="AX24" s="92"/>
    </row>
    <row r="25" customFormat="false" ht="14.5" hidden="false" customHeight="false" outlineLevel="0" collapsed="false">
      <c r="A25" s="90" t="n">
        <v>44950</v>
      </c>
      <c r="B25" s="90" t="s">
        <v>1571</v>
      </c>
      <c r="C25" s="90" t="s">
        <v>1568</v>
      </c>
      <c r="D25" s="90" t="s">
        <v>1577</v>
      </c>
      <c r="E25" s="92"/>
      <c r="F25" s="93" t="n">
        <v>45315</v>
      </c>
      <c r="G25" s="93" t="s">
        <v>1576</v>
      </c>
      <c r="H25" s="93" t="s">
        <v>1568</v>
      </c>
      <c r="I25" s="93" t="s">
        <v>1577</v>
      </c>
      <c r="J25" s="92"/>
      <c r="K25" s="93" t="n">
        <v>45681</v>
      </c>
      <c r="L25" s="93" t="s">
        <v>1573</v>
      </c>
      <c r="M25" s="93" t="s">
        <v>1568</v>
      </c>
      <c r="N25" s="93" t="s">
        <v>1577</v>
      </c>
      <c r="O25" s="92"/>
      <c r="P25" s="93" t="n">
        <v>46046</v>
      </c>
      <c r="Q25" s="93" t="s">
        <v>1574</v>
      </c>
      <c r="R25" s="93" t="s">
        <v>1568</v>
      </c>
      <c r="S25" s="93" t="s">
        <v>1577</v>
      </c>
      <c r="T25" s="92"/>
      <c r="U25" s="93" t="n">
        <v>46411</v>
      </c>
      <c r="V25" s="94" t="s">
        <v>1575</v>
      </c>
      <c r="W25" s="93" t="s">
        <v>1568</v>
      </c>
      <c r="X25" s="93"/>
      <c r="Y25" s="92"/>
      <c r="Z25" s="93" t="n">
        <v>46776</v>
      </c>
      <c r="AA25" s="93" t="s">
        <v>1569</v>
      </c>
      <c r="AB25" s="93" t="s">
        <v>1568</v>
      </c>
      <c r="AC25" s="93" t="s">
        <v>1577</v>
      </c>
      <c r="AD25" s="92"/>
      <c r="AE25" s="93" t="n">
        <v>47142</v>
      </c>
      <c r="AF25" s="93" t="s">
        <v>1576</v>
      </c>
      <c r="AG25" s="93" t="s">
        <v>1568</v>
      </c>
      <c r="AH25" s="93" t="s">
        <v>1577</v>
      </c>
      <c r="AI25" s="92"/>
      <c r="AJ25" s="93" t="n">
        <v>47507</v>
      </c>
      <c r="AK25" s="93" t="s">
        <v>1572</v>
      </c>
      <c r="AL25" s="93" t="s">
        <v>1568</v>
      </c>
      <c r="AM25" s="93" t="s">
        <v>1577</v>
      </c>
      <c r="AN25" s="92"/>
      <c r="AO25" s="93" t="n">
        <v>47872</v>
      </c>
      <c r="AP25" s="93" t="s">
        <v>1573</v>
      </c>
      <c r="AQ25" s="93" t="s">
        <v>1568</v>
      </c>
      <c r="AR25" s="93" t="s">
        <v>1577</v>
      </c>
      <c r="AS25" s="92"/>
      <c r="AT25" s="93" t="n">
        <v>48237</v>
      </c>
      <c r="AU25" s="0" t="s">
        <v>1574</v>
      </c>
      <c r="AV25" s="93" t="s">
        <v>1568</v>
      </c>
      <c r="AW25" s="93" t="s">
        <v>1577</v>
      </c>
      <c r="AX25" s="92"/>
    </row>
    <row r="26" customFormat="false" ht="14.5" hidden="false" customHeight="false" outlineLevel="0" collapsed="false">
      <c r="A26" s="90" t="n">
        <v>44951</v>
      </c>
      <c r="B26" s="90" t="s">
        <v>1576</v>
      </c>
      <c r="C26" s="90" t="s">
        <v>1568</v>
      </c>
      <c r="D26" s="90" t="s">
        <v>1577</v>
      </c>
      <c r="E26" s="92"/>
      <c r="F26" s="93" t="n">
        <v>45316</v>
      </c>
      <c r="G26" s="93" t="s">
        <v>1572</v>
      </c>
      <c r="H26" s="93" t="s">
        <v>1568</v>
      </c>
      <c r="I26" s="93" t="s">
        <v>1577</v>
      </c>
      <c r="J26" s="92"/>
      <c r="K26" s="93" t="n">
        <v>45682</v>
      </c>
      <c r="L26" s="93" t="s">
        <v>1574</v>
      </c>
      <c r="M26" s="93" t="s">
        <v>1568</v>
      </c>
      <c r="N26" s="93" t="s">
        <v>1577</v>
      </c>
      <c r="O26" s="92"/>
      <c r="P26" s="93" t="n">
        <v>46047</v>
      </c>
      <c r="Q26" s="94" t="s">
        <v>1575</v>
      </c>
      <c r="R26" s="93" t="s">
        <v>1568</v>
      </c>
      <c r="S26" s="93"/>
      <c r="T26" s="92"/>
      <c r="U26" s="93" t="n">
        <v>46412</v>
      </c>
      <c r="V26" s="93" t="s">
        <v>1569</v>
      </c>
      <c r="W26" s="93" t="s">
        <v>1568</v>
      </c>
      <c r="X26" s="93" t="s">
        <v>1577</v>
      </c>
      <c r="Y26" s="92"/>
      <c r="Z26" s="93" t="n">
        <v>46777</v>
      </c>
      <c r="AA26" s="93" t="s">
        <v>1571</v>
      </c>
      <c r="AB26" s="93" t="s">
        <v>1568</v>
      </c>
      <c r="AC26" s="93" t="s">
        <v>1577</v>
      </c>
      <c r="AD26" s="92"/>
      <c r="AE26" s="93" t="n">
        <v>47143</v>
      </c>
      <c r="AF26" s="93" t="s">
        <v>1572</v>
      </c>
      <c r="AG26" s="93" t="s">
        <v>1568</v>
      </c>
      <c r="AH26" s="93" t="s">
        <v>1577</v>
      </c>
      <c r="AI26" s="92"/>
      <c r="AJ26" s="93" t="n">
        <v>47508</v>
      </c>
      <c r="AK26" s="93" t="s">
        <v>1573</v>
      </c>
      <c r="AL26" s="93" t="s">
        <v>1568</v>
      </c>
      <c r="AM26" s="93" t="s">
        <v>1577</v>
      </c>
      <c r="AN26" s="92"/>
      <c r="AO26" s="93" t="n">
        <v>47873</v>
      </c>
      <c r="AP26" s="93" t="s">
        <v>1574</v>
      </c>
      <c r="AQ26" s="93" t="s">
        <v>1568</v>
      </c>
      <c r="AR26" s="93" t="s">
        <v>1577</v>
      </c>
      <c r="AS26" s="92"/>
      <c r="AT26" s="93" t="n">
        <v>48238</v>
      </c>
      <c r="AU26" s="95" t="s">
        <v>1575</v>
      </c>
      <c r="AV26" s="93" t="s">
        <v>1568</v>
      </c>
      <c r="AW26" s="93"/>
      <c r="AX26" s="92"/>
    </row>
    <row r="27" customFormat="false" ht="14.5" hidden="false" customHeight="false" outlineLevel="0" collapsed="false">
      <c r="A27" s="90" t="n">
        <v>44952</v>
      </c>
      <c r="B27" s="90" t="s">
        <v>1572</v>
      </c>
      <c r="C27" s="90" t="s">
        <v>1568</v>
      </c>
      <c r="D27" s="90" t="s">
        <v>1577</v>
      </c>
      <c r="E27" s="92"/>
      <c r="F27" s="93" t="n">
        <v>45317</v>
      </c>
      <c r="G27" s="93" t="s">
        <v>1573</v>
      </c>
      <c r="H27" s="93" t="s">
        <v>1568</v>
      </c>
      <c r="I27" s="93" t="s">
        <v>1577</v>
      </c>
      <c r="J27" s="92"/>
      <c r="K27" s="93" t="n">
        <v>45683</v>
      </c>
      <c r="L27" s="94" t="s">
        <v>1575</v>
      </c>
      <c r="M27" s="93" t="s">
        <v>1568</v>
      </c>
      <c r="N27" s="93"/>
      <c r="O27" s="92"/>
      <c r="P27" s="93" t="n">
        <v>46048</v>
      </c>
      <c r="Q27" s="93" t="s">
        <v>1569</v>
      </c>
      <c r="R27" s="93" t="s">
        <v>1568</v>
      </c>
      <c r="S27" s="93" t="s">
        <v>1577</v>
      </c>
      <c r="T27" s="92"/>
      <c r="U27" s="93" t="n">
        <v>46413</v>
      </c>
      <c r="V27" s="93" t="s">
        <v>1571</v>
      </c>
      <c r="W27" s="93" t="s">
        <v>1568</v>
      </c>
      <c r="X27" s="93" t="s">
        <v>1577</v>
      </c>
      <c r="Y27" s="92"/>
      <c r="Z27" s="93" t="n">
        <v>46778</v>
      </c>
      <c r="AA27" s="93" t="s">
        <v>1576</v>
      </c>
      <c r="AB27" s="93" t="s">
        <v>1568</v>
      </c>
      <c r="AC27" s="93" t="s">
        <v>1577</v>
      </c>
      <c r="AD27" s="92"/>
      <c r="AE27" s="93" t="n">
        <v>47144</v>
      </c>
      <c r="AF27" s="93" t="s">
        <v>1573</v>
      </c>
      <c r="AG27" s="93" t="s">
        <v>1568</v>
      </c>
      <c r="AH27" s="93" t="s">
        <v>1577</v>
      </c>
      <c r="AI27" s="92"/>
      <c r="AJ27" s="93" t="n">
        <v>47509</v>
      </c>
      <c r="AK27" s="93" t="s">
        <v>1574</v>
      </c>
      <c r="AL27" s="93" t="s">
        <v>1568</v>
      </c>
      <c r="AM27" s="93" t="s">
        <v>1577</v>
      </c>
      <c r="AN27" s="92"/>
      <c r="AO27" s="93" t="n">
        <v>47874</v>
      </c>
      <c r="AP27" s="94" t="s">
        <v>1575</v>
      </c>
      <c r="AQ27" s="93" t="s">
        <v>1568</v>
      </c>
      <c r="AR27" s="93"/>
      <c r="AS27" s="92"/>
      <c r="AT27" s="93" t="n">
        <v>48239</v>
      </c>
      <c r="AU27" s="0" t="s">
        <v>1569</v>
      </c>
      <c r="AV27" s="93" t="s">
        <v>1568</v>
      </c>
      <c r="AW27" s="93" t="s">
        <v>1577</v>
      </c>
      <c r="AX27" s="92"/>
    </row>
    <row r="28" customFormat="false" ht="14.5" hidden="false" customHeight="false" outlineLevel="0" collapsed="false">
      <c r="A28" s="90" t="n">
        <v>44953</v>
      </c>
      <c r="B28" s="90" t="s">
        <v>1573</v>
      </c>
      <c r="C28" s="90" t="s">
        <v>1568</v>
      </c>
      <c r="D28" s="90" t="s">
        <v>1577</v>
      </c>
      <c r="E28" s="92"/>
      <c r="F28" s="93" t="n">
        <v>45318</v>
      </c>
      <c r="G28" s="93" t="s">
        <v>1574</v>
      </c>
      <c r="H28" s="93" t="s">
        <v>1568</v>
      </c>
      <c r="I28" s="93" t="s">
        <v>1577</v>
      </c>
      <c r="J28" s="92"/>
      <c r="K28" s="93" t="n">
        <v>45684</v>
      </c>
      <c r="L28" s="93" t="s">
        <v>1569</v>
      </c>
      <c r="M28" s="93" t="s">
        <v>1568</v>
      </c>
      <c r="N28" s="93" t="s">
        <v>1577</v>
      </c>
      <c r="O28" s="92"/>
      <c r="P28" s="93" t="n">
        <v>46049</v>
      </c>
      <c r="Q28" s="93" t="s">
        <v>1571</v>
      </c>
      <c r="R28" s="93" t="s">
        <v>1568</v>
      </c>
      <c r="S28" s="93" t="s">
        <v>1577</v>
      </c>
      <c r="T28" s="92"/>
      <c r="U28" s="93" t="n">
        <v>46414</v>
      </c>
      <c r="V28" s="93" t="s">
        <v>1576</v>
      </c>
      <c r="W28" s="93" t="s">
        <v>1568</v>
      </c>
      <c r="X28" s="93" t="s">
        <v>1577</v>
      </c>
      <c r="Y28" s="92"/>
      <c r="Z28" s="93" t="n">
        <v>46779</v>
      </c>
      <c r="AA28" s="93" t="s">
        <v>1572</v>
      </c>
      <c r="AB28" s="93" t="s">
        <v>1568</v>
      </c>
      <c r="AC28" s="93" t="s">
        <v>1577</v>
      </c>
      <c r="AD28" s="92"/>
      <c r="AE28" s="93" t="n">
        <v>47145</v>
      </c>
      <c r="AF28" s="93" t="s">
        <v>1574</v>
      </c>
      <c r="AG28" s="93" t="s">
        <v>1568</v>
      </c>
      <c r="AH28" s="93" t="s">
        <v>1577</v>
      </c>
      <c r="AI28" s="92"/>
      <c r="AJ28" s="93" t="n">
        <v>47510</v>
      </c>
      <c r="AK28" s="94" t="s">
        <v>1575</v>
      </c>
      <c r="AL28" s="93" t="s">
        <v>1568</v>
      </c>
      <c r="AM28" s="93"/>
      <c r="AN28" s="92"/>
      <c r="AO28" s="93" t="n">
        <v>47875</v>
      </c>
      <c r="AP28" s="93" t="s">
        <v>1569</v>
      </c>
      <c r="AQ28" s="93" t="s">
        <v>1568</v>
      </c>
      <c r="AR28" s="93" t="s">
        <v>1577</v>
      </c>
      <c r="AS28" s="92"/>
      <c r="AT28" s="93" t="n">
        <v>48240</v>
      </c>
      <c r="AU28" s="0" t="s">
        <v>1571</v>
      </c>
      <c r="AV28" s="93" t="s">
        <v>1568</v>
      </c>
      <c r="AW28" s="93" t="s">
        <v>1577</v>
      </c>
      <c r="AX28" s="92"/>
    </row>
    <row r="29" customFormat="false" ht="14.5" hidden="false" customHeight="false" outlineLevel="0" collapsed="false">
      <c r="A29" s="90" t="n">
        <v>44954</v>
      </c>
      <c r="B29" s="90" t="s">
        <v>1574</v>
      </c>
      <c r="C29" s="90" t="s">
        <v>1568</v>
      </c>
      <c r="D29" s="90" t="s">
        <v>1577</v>
      </c>
      <c r="E29" s="92"/>
      <c r="F29" s="93" t="n">
        <v>45319</v>
      </c>
      <c r="G29" s="94" t="s">
        <v>1575</v>
      </c>
      <c r="H29" s="93" t="s">
        <v>1568</v>
      </c>
      <c r="I29" s="93"/>
      <c r="J29" s="92"/>
      <c r="K29" s="93" t="n">
        <v>45685</v>
      </c>
      <c r="L29" s="93" t="s">
        <v>1571</v>
      </c>
      <c r="M29" s="93" t="s">
        <v>1568</v>
      </c>
      <c r="N29" s="93" t="s">
        <v>1577</v>
      </c>
      <c r="O29" s="92"/>
      <c r="P29" s="93" t="n">
        <v>46050</v>
      </c>
      <c r="Q29" s="93" t="s">
        <v>1576</v>
      </c>
      <c r="R29" s="93" t="s">
        <v>1568</v>
      </c>
      <c r="S29" s="93" t="s">
        <v>1577</v>
      </c>
      <c r="T29" s="92"/>
      <c r="U29" s="93" t="n">
        <v>46415</v>
      </c>
      <c r="V29" s="93" t="s">
        <v>1572</v>
      </c>
      <c r="W29" s="93" t="s">
        <v>1568</v>
      </c>
      <c r="X29" s="93" t="s">
        <v>1577</v>
      </c>
      <c r="Y29" s="92"/>
      <c r="Z29" s="93" t="n">
        <v>46780</v>
      </c>
      <c r="AA29" s="93" t="s">
        <v>1573</v>
      </c>
      <c r="AB29" s="93" t="s">
        <v>1568</v>
      </c>
      <c r="AC29" s="93" t="s">
        <v>1577</v>
      </c>
      <c r="AD29" s="92"/>
      <c r="AE29" s="93" t="n">
        <v>47146</v>
      </c>
      <c r="AF29" s="94" t="s">
        <v>1575</v>
      </c>
      <c r="AG29" s="93" t="s">
        <v>1568</v>
      </c>
      <c r="AH29" s="93"/>
      <c r="AI29" s="92"/>
      <c r="AJ29" s="93" t="n">
        <v>47511</v>
      </c>
      <c r="AK29" s="93" t="s">
        <v>1569</v>
      </c>
      <c r="AL29" s="93" t="s">
        <v>1568</v>
      </c>
      <c r="AM29" s="93" t="s">
        <v>1577</v>
      </c>
      <c r="AN29" s="92"/>
      <c r="AO29" s="93" t="n">
        <v>47876</v>
      </c>
      <c r="AP29" s="93" t="s">
        <v>1571</v>
      </c>
      <c r="AQ29" s="93" t="s">
        <v>1568</v>
      </c>
      <c r="AR29" s="93" t="s">
        <v>1577</v>
      </c>
      <c r="AS29" s="92"/>
      <c r="AT29" s="93" t="n">
        <v>48241</v>
      </c>
      <c r="AU29" s="0" t="s">
        <v>1576</v>
      </c>
      <c r="AV29" s="93" t="s">
        <v>1568</v>
      </c>
      <c r="AW29" s="93" t="s">
        <v>1577</v>
      </c>
      <c r="AX29" s="92"/>
    </row>
    <row r="30" customFormat="false" ht="14.5" hidden="false" customHeight="false" outlineLevel="0" collapsed="false">
      <c r="A30" s="90" t="n">
        <v>44955</v>
      </c>
      <c r="B30" s="91" t="s">
        <v>1575</v>
      </c>
      <c r="C30" s="90" t="s">
        <v>1568</v>
      </c>
      <c r="D30" s="90"/>
      <c r="E30" s="92"/>
      <c r="F30" s="93" t="n">
        <v>45320</v>
      </c>
      <c r="G30" s="93" t="s">
        <v>1569</v>
      </c>
      <c r="H30" s="93" t="s">
        <v>1568</v>
      </c>
      <c r="I30" s="93" t="s">
        <v>1577</v>
      </c>
      <c r="J30" s="92"/>
      <c r="K30" s="93" t="n">
        <v>45686</v>
      </c>
      <c r="L30" s="93" t="s">
        <v>1576</v>
      </c>
      <c r="M30" s="93" t="s">
        <v>1568</v>
      </c>
      <c r="N30" s="93" t="s">
        <v>1577</v>
      </c>
      <c r="O30" s="92"/>
      <c r="P30" s="93" t="n">
        <v>46051</v>
      </c>
      <c r="Q30" s="93" t="s">
        <v>1572</v>
      </c>
      <c r="R30" s="93" t="s">
        <v>1568</v>
      </c>
      <c r="S30" s="93" t="s">
        <v>1577</v>
      </c>
      <c r="T30" s="92"/>
      <c r="U30" s="93" t="n">
        <v>46416</v>
      </c>
      <c r="V30" s="93" t="s">
        <v>1573</v>
      </c>
      <c r="W30" s="93" t="s">
        <v>1568</v>
      </c>
      <c r="X30" s="93" t="s">
        <v>1577</v>
      </c>
      <c r="Y30" s="92"/>
      <c r="Z30" s="93" t="n">
        <v>46781</v>
      </c>
      <c r="AA30" s="93" t="s">
        <v>1574</v>
      </c>
      <c r="AB30" s="93" t="s">
        <v>1568</v>
      </c>
      <c r="AC30" s="93" t="s">
        <v>1577</v>
      </c>
      <c r="AD30" s="92"/>
      <c r="AE30" s="93" t="n">
        <v>47147</v>
      </c>
      <c r="AF30" s="93" t="s">
        <v>1569</v>
      </c>
      <c r="AG30" s="93" t="s">
        <v>1568</v>
      </c>
      <c r="AH30" s="93" t="s">
        <v>1577</v>
      </c>
      <c r="AI30" s="92"/>
      <c r="AJ30" s="93" t="n">
        <v>47512</v>
      </c>
      <c r="AK30" s="93" t="s">
        <v>1571</v>
      </c>
      <c r="AL30" s="93" t="s">
        <v>1568</v>
      </c>
      <c r="AM30" s="93" t="s">
        <v>1577</v>
      </c>
      <c r="AN30" s="92"/>
      <c r="AO30" s="93" t="n">
        <v>47877</v>
      </c>
      <c r="AP30" s="93" t="s">
        <v>1576</v>
      </c>
      <c r="AQ30" s="93" t="s">
        <v>1568</v>
      </c>
      <c r="AR30" s="93" t="s">
        <v>1577</v>
      </c>
      <c r="AS30" s="92"/>
      <c r="AT30" s="93" t="n">
        <v>48242</v>
      </c>
      <c r="AU30" s="0" t="s">
        <v>1572</v>
      </c>
      <c r="AV30" s="93" t="s">
        <v>1568</v>
      </c>
      <c r="AW30" s="93" t="s">
        <v>1577</v>
      </c>
      <c r="AX30" s="92"/>
    </row>
    <row r="31" customFormat="false" ht="14.5" hidden="false" customHeight="false" outlineLevel="0" collapsed="false">
      <c r="A31" s="90" t="n">
        <v>44956</v>
      </c>
      <c r="B31" s="90" t="s">
        <v>1569</v>
      </c>
      <c r="C31" s="90" t="s">
        <v>1568</v>
      </c>
      <c r="D31" s="90" t="s">
        <v>1577</v>
      </c>
      <c r="E31" s="92"/>
      <c r="F31" s="93" t="n">
        <v>45321</v>
      </c>
      <c r="G31" s="93" t="s">
        <v>1571</v>
      </c>
      <c r="H31" s="93" t="s">
        <v>1568</v>
      </c>
      <c r="I31" s="93" t="s">
        <v>1577</v>
      </c>
      <c r="J31" s="92"/>
      <c r="K31" s="93" t="n">
        <v>45687</v>
      </c>
      <c r="L31" s="93" t="s">
        <v>1572</v>
      </c>
      <c r="M31" s="93" t="s">
        <v>1568</v>
      </c>
      <c r="N31" s="93" t="s">
        <v>1577</v>
      </c>
      <c r="O31" s="92"/>
      <c r="P31" s="93" t="n">
        <v>46052</v>
      </c>
      <c r="Q31" s="93" t="s">
        <v>1573</v>
      </c>
      <c r="R31" s="93" t="s">
        <v>1568</v>
      </c>
      <c r="S31" s="93" t="s">
        <v>1577</v>
      </c>
      <c r="T31" s="92"/>
      <c r="U31" s="93" t="n">
        <v>46417</v>
      </c>
      <c r="V31" s="93" t="s">
        <v>1574</v>
      </c>
      <c r="W31" s="93" t="s">
        <v>1568</v>
      </c>
      <c r="X31" s="93" t="s">
        <v>1577</v>
      </c>
      <c r="Y31" s="92"/>
      <c r="Z31" s="93" t="n">
        <v>46782</v>
      </c>
      <c r="AA31" s="94" t="s">
        <v>1575</v>
      </c>
      <c r="AB31" s="93" t="s">
        <v>1568</v>
      </c>
      <c r="AC31" s="93"/>
      <c r="AD31" s="92"/>
      <c r="AE31" s="93" t="n">
        <v>47148</v>
      </c>
      <c r="AF31" s="93" t="s">
        <v>1571</v>
      </c>
      <c r="AG31" s="93" t="s">
        <v>1568</v>
      </c>
      <c r="AH31" s="93" t="s">
        <v>1577</v>
      </c>
      <c r="AI31" s="92"/>
      <c r="AJ31" s="93" t="n">
        <v>47513</v>
      </c>
      <c r="AK31" s="93" t="s">
        <v>1576</v>
      </c>
      <c r="AL31" s="93" t="s">
        <v>1568</v>
      </c>
      <c r="AM31" s="93" t="s">
        <v>1577</v>
      </c>
      <c r="AN31" s="92"/>
      <c r="AO31" s="93" t="n">
        <v>47878</v>
      </c>
      <c r="AP31" s="93" t="s">
        <v>1572</v>
      </c>
      <c r="AQ31" s="93" t="s">
        <v>1568</v>
      </c>
      <c r="AR31" s="93" t="s">
        <v>1577</v>
      </c>
      <c r="AS31" s="92"/>
      <c r="AT31" s="93" t="n">
        <v>48243</v>
      </c>
      <c r="AU31" s="0" t="s">
        <v>1573</v>
      </c>
      <c r="AV31" s="93" t="s">
        <v>1568</v>
      </c>
      <c r="AW31" s="93" t="s">
        <v>1577</v>
      </c>
      <c r="AX31" s="92"/>
    </row>
    <row r="32" customFormat="false" ht="14.5" hidden="false" customHeight="false" outlineLevel="0" collapsed="false">
      <c r="A32" s="90" t="n">
        <v>44957</v>
      </c>
      <c r="B32" s="90" t="s">
        <v>1571</v>
      </c>
      <c r="C32" s="90" t="s">
        <v>1568</v>
      </c>
      <c r="D32" s="90" t="s">
        <v>1577</v>
      </c>
      <c r="E32" s="92"/>
      <c r="F32" s="93" t="n">
        <v>45322</v>
      </c>
      <c r="G32" s="93" t="s">
        <v>1576</v>
      </c>
      <c r="H32" s="93" t="s">
        <v>1568</v>
      </c>
      <c r="I32" s="93" t="s">
        <v>1577</v>
      </c>
      <c r="J32" s="92"/>
      <c r="K32" s="93" t="n">
        <v>45688</v>
      </c>
      <c r="L32" s="93" t="s">
        <v>1573</v>
      </c>
      <c r="M32" s="93" t="s">
        <v>1568</v>
      </c>
      <c r="N32" s="93" t="s">
        <v>1577</v>
      </c>
      <c r="O32" s="92"/>
      <c r="P32" s="93" t="n">
        <v>46053</v>
      </c>
      <c r="Q32" s="93" t="s">
        <v>1574</v>
      </c>
      <c r="R32" s="93" t="s">
        <v>1568</v>
      </c>
      <c r="S32" s="93" t="s">
        <v>1577</v>
      </c>
      <c r="T32" s="92"/>
      <c r="U32" s="93" t="n">
        <v>46418</v>
      </c>
      <c r="V32" s="94" t="s">
        <v>1575</v>
      </c>
      <c r="W32" s="93" t="s">
        <v>1568</v>
      </c>
      <c r="X32" s="93"/>
      <c r="Y32" s="92"/>
      <c r="Z32" s="93" t="n">
        <v>46783</v>
      </c>
      <c r="AA32" s="93" t="s">
        <v>1569</v>
      </c>
      <c r="AB32" s="93" t="s">
        <v>1568</v>
      </c>
      <c r="AC32" s="93" t="s">
        <v>1577</v>
      </c>
      <c r="AD32" s="92"/>
      <c r="AE32" s="93" t="n">
        <v>47149</v>
      </c>
      <c r="AF32" s="93" t="s">
        <v>1576</v>
      </c>
      <c r="AG32" s="93" t="s">
        <v>1568</v>
      </c>
      <c r="AH32" s="93" t="s">
        <v>1577</v>
      </c>
      <c r="AI32" s="92"/>
      <c r="AJ32" s="93" t="n">
        <v>47514</v>
      </c>
      <c r="AK32" s="93" t="s">
        <v>1572</v>
      </c>
      <c r="AL32" s="93" t="s">
        <v>1568</v>
      </c>
      <c r="AM32" s="93" t="s">
        <v>1577</v>
      </c>
      <c r="AN32" s="92"/>
      <c r="AO32" s="93" t="n">
        <v>47879</v>
      </c>
      <c r="AP32" s="93" t="s">
        <v>1573</v>
      </c>
      <c r="AQ32" s="93" t="s">
        <v>1568</v>
      </c>
      <c r="AR32" s="93" t="s">
        <v>1577</v>
      </c>
      <c r="AS32" s="92"/>
      <c r="AT32" s="93" t="n">
        <v>48244</v>
      </c>
      <c r="AU32" s="0" t="s">
        <v>1574</v>
      </c>
      <c r="AV32" s="93" t="s">
        <v>1568</v>
      </c>
      <c r="AW32" s="93" t="s">
        <v>1577</v>
      </c>
      <c r="AX32" s="92"/>
    </row>
    <row r="33" customFormat="false" ht="14.5" hidden="false" customHeight="false" outlineLevel="0" collapsed="false">
      <c r="A33" s="90" t="n">
        <v>44958</v>
      </c>
      <c r="B33" s="90" t="s">
        <v>1576</v>
      </c>
      <c r="C33" s="90" t="s">
        <v>1568</v>
      </c>
      <c r="D33" s="90" t="s">
        <v>1577</v>
      </c>
      <c r="E33" s="92"/>
      <c r="F33" s="93" t="n">
        <v>45323</v>
      </c>
      <c r="G33" s="93" t="s">
        <v>1572</v>
      </c>
      <c r="H33" s="93" t="s">
        <v>1568</v>
      </c>
      <c r="I33" s="93" t="s">
        <v>1577</v>
      </c>
      <c r="J33" s="92"/>
      <c r="K33" s="93" t="n">
        <v>45689</v>
      </c>
      <c r="L33" s="93" t="s">
        <v>1574</v>
      </c>
      <c r="M33" s="93" t="s">
        <v>1568</v>
      </c>
      <c r="N33" s="93" t="s">
        <v>1577</v>
      </c>
      <c r="O33" s="92"/>
      <c r="P33" s="93" t="n">
        <v>46054</v>
      </c>
      <c r="Q33" s="94" t="s">
        <v>1575</v>
      </c>
      <c r="R33" s="93" t="s">
        <v>1568</v>
      </c>
      <c r="S33" s="93"/>
      <c r="T33" s="92"/>
      <c r="U33" s="93" t="n">
        <v>46419</v>
      </c>
      <c r="V33" s="93" t="s">
        <v>1569</v>
      </c>
      <c r="W33" s="93" t="s">
        <v>1568</v>
      </c>
      <c r="X33" s="93" t="s">
        <v>1577</v>
      </c>
      <c r="Y33" s="92"/>
      <c r="Z33" s="93" t="n">
        <v>46784</v>
      </c>
      <c r="AA33" s="93" t="s">
        <v>1571</v>
      </c>
      <c r="AB33" s="93" t="s">
        <v>1568</v>
      </c>
      <c r="AC33" s="93" t="s">
        <v>1577</v>
      </c>
      <c r="AD33" s="92"/>
      <c r="AE33" s="93" t="n">
        <v>47150</v>
      </c>
      <c r="AF33" s="93" t="s">
        <v>1572</v>
      </c>
      <c r="AG33" s="93" t="s">
        <v>1568</v>
      </c>
      <c r="AH33" s="93" t="s">
        <v>1577</v>
      </c>
      <c r="AI33" s="92"/>
      <c r="AJ33" s="93" t="n">
        <v>47515</v>
      </c>
      <c r="AK33" s="93" t="s">
        <v>1573</v>
      </c>
      <c r="AL33" s="93" t="s">
        <v>1568</v>
      </c>
      <c r="AM33" s="93" t="s">
        <v>1577</v>
      </c>
      <c r="AN33" s="92"/>
      <c r="AO33" s="93" t="n">
        <v>47880</v>
      </c>
      <c r="AP33" s="93" t="s">
        <v>1574</v>
      </c>
      <c r="AQ33" s="93" t="s">
        <v>1568</v>
      </c>
      <c r="AR33" s="93" t="s">
        <v>1577</v>
      </c>
      <c r="AS33" s="92"/>
      <c r="AT33" s="93" t="n">
        <v>48245</v>
      </c>
      <c r="AU33" s="95" t="s">
        <v>1575</v>
      </c>
      <c r="AV33" s="93" t="s">
        <v>1568</v>
      </c>
      <c r="AW33" s="93"/>
      <c r="AX33" s="92"/>
    </row>
    <row r="34" customFormat="false" ht="14.5" hidden="false" customHeight="false" outlineLevel="0" collapsed="false">
      <c r="A34" s="90" t="n">
        <v>44959</v>
      </c>
      <c r="B34" s="90" t="s">
        <v>1572</v>
      </c>
      <c r="C34" s="90" t="s">
        <v>1568</v>
      </c>
      <c r="D34" s="90" t="s">
        <v>1577</v>
      </c>
      <c r="E34" s="92"/>
      <c r="F34" s="93" t="n">
        <v>45324</v>
      </c>
      <c r="G34" s="93" t="s">
        <v>1573</v>
      </c>
      <c r="H34" s="93" t="s">
        <v>1568</v>
      </c>
      <c r="I34" s="93" t="s">
        <v>1577</v>
      </c>
      <c r="J34" s="92"/>
      <c r="K34" s="93" t="n">
        <v>45690</v>
      </c>
      <c r="L34" s="94" t="s">
        <v>1575</v>
      </c>
      <c r="M34" s="93" t="s">
        <v>1568</v>
      </c>
      <c r="N34" s="93"/>
      <c r="O34" s="92"/>
      <c r="P34" s="93" t="n">
        <v>46055</v>
      </c>
      <c r="Q34" s="93" t="s">
        <v>1569</v>
      </c>
      <c r="R34" s="93" t="s">
        <v>1568</v>
      </c>
      <c r="S34" s="93" t="s">
        <v>1577</v>
      </c>
      <c r="T34" s="92"/>
      <c r="U34" s="93" t="n">
        <v>46420</v>
      </c>
      <c r="V34" s="93" t="s">
        <v>1571</v>
      </c>
      <c r="W34" s="93" t="s">
        <v>1568</v>
      </c>
      <c r="X34" s="93" t="s">
        <v>1577</v>
      </c>
      <c r="Y34" s="92"/>
      <c r="Z34" s="93" t="n">
        <v>46785</v>
      </c>
      <c r="AA34" s="93" t="s">
        <v>1576</v>
      </c>
      <c r="AB34" s="93" t="s">
        <v>1568</v>
      </c>
      <c r="AC34" s="93" t="s">
        <v>1577</v>
      </c>
      <c r="AD34" s="92"/>
      <c r="AE34" s="93" t="n">
        <v>47151</v>
      </c>
      <c r="AF34" s="93" t="s">
        <v>1573</v>
      </c>
      <c r="AG34" s="93" t="s">
        <v>1568</v>
      </c>
      <c r="AH34" s="93" t="s">
        <v>1577</v>
      </c>
      <c r="AI34" s="92"/>
      <c r="AJ34" s="93" t="n">
        <v>47516</v>
      </c>
      <c r="AK34" s="93" t="s">
        <v>1574</v>
      </c>
      <c r="AL34" s="93" t="s">
        <v>1568</v>
      </c>
      <c r="AM34" s="93" t="s">
        <v>1577</v>
      </c>
      <c r="AN34" s="92"/>
      <c r="AO34" s="93" t="n">
        <v>47881</v>
      </c>
      <c r="AP34" s="94" t="s">
        <v>1575</v>
      </c>
      <c r="AQ34" s="93" t="s">
        <v>1568</v>
      </c>
      <c r="AR34" s="93"/>
      <c r="AS34" s="92"/>
      <c r="AT34" s="93" t="n">
        <v>48246</v>
      </c>
      <c r="AU34" s="0" t="s">
        <v>1569</v>
      </c>
      <c r="AV34" s="93" t="s">
        <v>1568</v>
      </c>
      <c r="AW34" s="93" t="s">
        <v>1577</v>
      </c>
      <c r="AX34" s="92"/>
    </row>
    <row r="35" customFormat="false" ht="14.5" hidden="false" customHeight="false" outlineLevel="0" collapsed="false">
      <c r="A35" s="90" t="n">
        <v>44960</v>
      </c>
      <c r="B35" s="90" t="s">
        <v>1573</v>
      </c>
      <c r="C35" s="90" t="s">
        <v>1568</v>
      </c>
      <c r="D35" s="90" t="s">
        <v>1577</v>
      </c>
      <c r="E35" s="92"/>
      <c r="F35" s="93" t="n">
        <v>45325</v>
      </c>
      <c r="G35" s="93" t="s">
        <v>1574</v>
      </c>
      <c r="H35" s="93" t="s">
        <v>1568</v>
      </c>
      <c r="I35" s="93" t="s">
        <v>1577</v>
      </c>
      <c r="J35" s="92"/>
      <c r="K35" s="93" t="n">
        <v>45691</v>
      </c>
      <c r="L35" s="93" t="s">
        <v>1569</v>
      </c>
      <c r="M35" s="93" t="s">
        <v>1568</v>
      </c>
      <c r="N35" s="93" t="s">
        <v>1577</v>
      </c>
      <c r="O35" s="92"/>
      <c r="P35" s="93" t="n">
        <v>46056</v>
      </c>
      <c r="Q35" s="93" t="s">
        <v>1571</v>
      </c>
      <c r="R35" s="93" t="s">
        <v>1568</v>
      </c>
      <c r="S35" s="93" t="s">
        <v>1577</v>
      </c>
      <c r="T35" s="92"/>
      <c r="U35" s="93" t="n">
        <v>46421</v>
      </c>
      <c r="V35" s="93" t="s">
        <v>1576</v>
      </c>
      <c r="W35" s="93" t="s">
        <v>1568</v>
      </c>
      <c r="X35" s="93" t="s">
        <v>1577</v>
      </c>
      <c r="Y35" s="92"/>
      <c r="Z35" s="93" t="n">
        <v>46786</v>
      </c>
      <c r="AA35" s="93" t="s">
        <v>1572</v>
      </c>
      <c r="AB35" s="93" t="s">
        <v>1568</v>
      </c>
      <c r="AC35" s="93" t="s">
        <v>1577</v>
      </c>
      <c r="AD35" s="92"/>
      <c r="AE35" s="93" t="n">
        <v>47152</v>
      </c>
      <c r="AF35" s="93" t="s">
        <v>1574</v>
      </c>
      <c r="AG35" s="93" t="s">
        <v>1568</v>
      </c>
      <c r="AH35" s="93" t="s">
        <v>1577</v>
      </c>
      <c r="AI35" s="92"/>
      <c r="AJ35" s="93" t="n">
        <v>47517</v>
      </c>
      <c r="AK35" s="94" t="s">
        <v>1575</v>
      </c>
      <c r="AL35" s="93" t="s">
        <v>1568</v>
      </c>
      <c r="AM35" s="93"/>
      <c r="AN35" s="92"/>
      <c r="AO35" s="93" t="n">
        <v>47882</v>
      </c>
      <c r="AP35" s="93" t="s">
        <v>1569</v>
      </c>
      <c r="AQ35" s="93" t="s">
        <v>1568</v>
      </c>
      <c r="AR35" s="93" t="s">
        <v>1577</v>
      </c>
      <c r="AS35" s="92"/>
      <c r="AT35" s="93" t="n">
        <v>48247</v>
      </c>
      <c r="AU35" s="0" t="s">
        <v>1571</v>
      </c>
      <c r="AV35" s="93" t="s">
        <v>1568</v>
      </c>
      <c r="AW35" s="93" t="s">
        <v>1577</v>
      </c>
      <c r="AX35" s="92"/>
    </row>
    <row r="36" customFormat="false" ht="14.5" hidden="false" customHeight="false" outlineLevel="0" collapsed="false">
      <c r="A36" s="90" t="n">
        <v>44961</v>
      </c>
      <c r="B36" s="90" t="s">
        <v>1574</v>
      </c>
      <c r="C36" s="90" t="s">
        <v>1568</v>
      </c>
      <c r="D36" s="90" t="s">
        <v>1577</v>
      </c>
      <c r="E36" s="92"/>
      <c r="F36" s="93" t="n">
        <v>45326</v>
      </c>
      <c r="G36" s="94" t="s">
        <v>1575</v>
      </c>
      <c r="H36" s="93" t="s">
        <v>1568</v>
      </c>
      <c r="I36" s="93"/>
      <c r="J36" s="92"/>
      <c r="K36" s="93" t="n">
        <v>45692</v>
      </c>
      <c r="L36" s="93" t="s">
        <v>1571</v>
      </c>
      <c r="M36" s="93" t="s">
        <v>1568</v>
      </c>
      <c r="N36" s="93" t="s">
        <v>1577</v>
      </c>
      <c r="O36" s="92"/>
      <c r="P36" s="93" t="n">
        <v>46057</v>
      </c>
      <c r="Q36" s="93" t="s">
        <v>1576</v>
      </c>
      <c r="R36" s="93" t="s">
        <v>1568</v>
      </c>
      <c r="S36" s="93" t="s">
        <v>1577</v>
      </c>
      <c r="T36" s="92"/>
      <c r="U36" s="93" t="n">
        <v>46422</v>
      </c>
      <c r="V36" s="93" t="s">
        <v>1572</v>
      </c>
      <c r="W36" s="93" t="s">
        <v>1568</v>
      </c>
      <c r="X36" s="93" t="s">
        <v>1577</v>
      </c>
      <c r="Y36" s="92"/>
      <c r="Z36" s="93" t="n">
        <v>46787</v>
      </c>
      <c r="AA36" s="93" t="s">
        <v>1573</v>
      </c>
      <c r="AB36" s="93" t="s">
        <v>1568</v>
      </c>
      <c r="AC36" s="93" t="s">
        <v>1577</v>
      </c>
      <c r="AD36" s="92"/>
      <c r="AE36" s="93" t="n">
        <v>47153</v>
      </c>
      <c r="AF36" s="94" t="s">
        <v>1575</v>
      </c>
      <c r="AG36" s="93" t="s">
        <v>1568</v>
      </c>
      <c r="AH36" s="93"/>
      <c r="AI36" s="92"/>
      <c r="AJ36" s="93" t="n">
        <v>47518</v>
      </c>
      <c r="AK36" s="93" t="s">
        <v>1569</v>
      </c>
      <c r="AL36" s="93" t="s">
        <v>1568</v>
      </c>
      <c r="AM36" s="93" t="s">
        <v>1577</v>
      </c>
      <c r="AN36" s="92"/>
      <c r="AO36" s="93" t="n">
        <v>47883</v>
      </c>
      <c r="AP36" s="93" t="s">
        <v>1571</v>
      </c>
      <c r="AQ36" s="93" t="s">
        <v>1568</v>
      </c>
      <c r="AR36" s="93" t="s">
        <v>1577</v>
      </c>
      <c r="AS36" s="92"/>
      <c r="AT36" s="93" t="n">
        <v>48248</v>
      </c>
      <c r="AU36" s="0" t="s">
        <v>1576</v>
      </c>
      <c r="AV36" s="93" t="s">
        <v>1568</v>
      </c>
      <c r="AW36" s="93" t="s">
        <v>1577</v>
      </c>
      <c r="AX36" s="92"/>
    </row>
    <row r="37" customFormat="false" ht="14.5" hidden="false" customHeight="false" outlineLevel="0" collapsed="false">
      <c r="A37" s="90" t="n">
        <v>44962</v>
      </c>
      <c r="B37" s="91" t="s">
        <v>1575</v>
      </c>
      <c r="C37" s="90" t="s">
        <v>1568</v>
      </c>
      <c r="D37" s="90"/>
      <c r="E37" s="92"/>
      <c r="F37" s="93" t="n">
        <v>45327</v>
      </c>
      <c r="G37" s="93" t="s">
        <v>1569</v>
      </c>
      <c r="H37" s="93" t="s">
        <v>1568</v>
      </c>
      <c r="I37" s="93" t="s">
        <v>1577</v>
      </c>
      <c r="J37" s="92"/>
      <c r="K37" s="93" t="n">
        <v>45693</v>
      </c>
      <c r="L37" s="93" t="s">
        <v>1576</v>
      </c>
      <c r="M37" s="93" t="s">
        <v>1568</v>
      </c>
      <c r="N37" s="93" t="s">
        <v>1577</v>
      </c>
      <c r="O37" s="92"/>
      <c r="P37" s="93" t="n">
        <v>46058</v>
      </c>
      <c r="Q37" s="93" t="s">
        <v>1572</v>
      </c>
      <c r="R37" s="93" t="s">
        <v>1568</v>
      </c>
      <c r="S37" s="93" t="s">
        <v>1577</v>
      </c>
      <c r="T37" s="92"/>
      <c r="U37" s="93" t="n">
        <v>46423</v>
      </c>
      <c r="V37" s="93" t="s">
        <v>1573</v>
      </c>
      <c r="W37" s="93" t="s">
        <v>1568</v>
      </c>
      <c r="X37" s="93" t="s">
        <v>1577</v>
      </c>
      <c r="Y37" s="92"/>
      <c r="Z37" s="93" t="n">
        <v>46788</v>
      </c>
      <c r="AA37" s="93" t="s">
        <v>1574</v>
      </c>
      <c r="AB37" s="93" t="s">
        <v>1568</v>
      </c>
      <c r="AC37" s="93" t="s">
        <v>1577</v>
      </c>
      <c r="AD37" s="92"/>
      <c r="AE37" s="93" t="n">
        <v>47154</v>
      </c>
      <c r="AF37" s="93" t="s">
        <v>1569</v>
      </c>
      <c r="AG37" s="93" t="s">
        <v>1568</v>
      </c>
      <c r="AH37" s="93" t="s">
        <v>1577</v>
      </c>
      <c r="AI37" s="92"/>
      <c r="AJ37" s="93" t="n">
        <v>47519</v>
      </c>
      <c r="AK37" s="93" t="s">
        <v>1571</v>
      </c>
      <c r="AL37" s="93" t="s">
        <v>1568</v>
      </c>
      <c r="AM37" s="93" t="s">
        <v>1577</v>
      </c>
      <c r="AN37" s="92"/>
      <c r="AO37" s="93" t="n">
        <v>47884</v>
      </c>
      <c r="AP37" s="93" t="s">
        <v>1576</v>
      </c>
      <c r="AQ37" s="93" t="s">
        <v>1568</v>
      </c>
      <c r="AR37" s="93" t="s">
        <v>1577</v>
      </c>
      <c r="AS37" s="92"/>
      <c r="AT37" s="93" t="n">
        <v>48249</v>
      </c>
      <c r="AU37" s="0" t="s">
        <v>1572</v>
      </c>
      <c r="AV37" s="93" t="s">
        <v>1568</v>
      </c>
      <c r="AW37" s="93" t="s">
        <v>1577</v>
      </c>
      <c r="AX37" s="92"/>
    </row>
    <row r="38" customFormat="false" ht="14.5" hidden="false" customHeight="false" outlineLevel="0" collapsed="false">
      <c r="A38" s="90" t="n">
        <v>44963</v>
      </c>
      <c r="B38" s="90" t="s">
        <v>1569</v>
      </c>
      <c r="C38" s="90" t="s">
        <v>1568</v>
      </c>
      <c r="D38" s="90" t="s">
        <v>1577</v>
      </c>
      <c r="E38" s="92"/>
      <c r="F38" s="93" t="n">
        <v>45328</v>
      </c>
      <c r="G38" s="93" t="s">
        <v>1571</v>
      </c>
      <c r="H38" s="93" t="s">
        <v>1568</v>
      </c>
      <c r="I38" s="93" t="s">
        <v>1577</v>
      </c>
      <c r="J38" s="92"/>
      <c r="K38" s="93" t="n">
        <v>45694</v>
      </c>
      <c r="L38" s="93" t="s">
        <v>1572</v>
      </c>
      <c r="M38" s="93" t="s">
        <v>1568</v>
      </c>
      <c r="N38" s="93" t="s">
        <v>1577</v>
      </c>
      <c r="O38" s="92"/>
      <c r="P38" s="93" t="n">
        <v>46059</v>
      </c>
      <c r="Q38" s="93" t="s">
        <v>1573</v>
      </c>
      <c r="R38" s="93" t="s">
        <v>1568</v>
      </c>
      <c r="S38" s="93" t="s">
        <v>1577</v>
      </c>
      <c r="T38" s="92"/>
      <c r="U38" s="93" t="n">
        <v>46424</v>
      </c>
      <c r="V38" s="93" t="s">
        <v>1574</v>
      </c>
      <c r="W38" s="93" t="s">
        <v>1568</v>
      </c>
      <c r="X38" s="93" t="s">
        <v>1577</v>
      </c>
      <c r="Y38" s="92"/>
      <c r="Z38" s="93" t="n">
        <v>46789</v>
      </c>
      <c r="AA38" s="94" t="s">
        <v>1575</v>
      </c>
      <c r="AB38" s="93" t="s">
        <v>1568</v>
      </c>
      <c r="AC38" s="93"/>
      <c r="AD38" s="92"/>
      <c r="AE38" s="93" t="n">
        <v>47155</v>
      </c>
      <c r="AF38" s="93" t="s">
        <v>1571</v>
      </c>
      <c r="AG38" s="93" t="s">
        <v>1568</v>
      </c>
      <c r="AH38" s="93" t="s">
        <v>1577</v>
      </c>
      <c r="AI38" s="92"/>
      <c r="AJ38" s="93" t="n">
        <v>47520</v>
      </c>
      <c r="AK38" s="93" t="s">
        <v>1576</v>
      </c>
      <c r="AL38" s="93" t="s">
        <v>1568</v>
      </c>
      <c r="AM38" s="93" t="s">
        <v>1577</v>
      </c>
      <c r="AN38" s="92"/>
      <c r="AO38" s="93" t="n">
        <v>47885</v>
      </c>
      <c r="AP38" s="93" t="s">
        <v>1572</v>
      </c>
      <c r="AQ38" s="93" t="s">
        <v>1568</v>
      </c>
      <c r="AR38" s="93" t="s">
        <v>1577</v>
      </c>
      <c r="AS38" s="92"/>
      <c r="AT38" s="93" t="n">
        <v>48250</v>
      </c>
      <c r="AU38" s="0" t="s">
        <v>1573</v>
      </c>
      <c r="AV38" s="93" t="s">
        <v>1568</v>
      </c>
      <c r="AW38" s="93" t="s">
        <v>1577</v>
      </c>
      <c r="AX38" s="92"/>
    </row>
    <row r="39" customFormat="false" ht="14.5" hidden="false" customHeight="false" outlineLevel="0" collapsed="false">
      <c r="A39" s="90" t="n">
        <v>44964</v>
      </c>
      <c r="B39" s="90" t="s">
        <v>1571</v>
      </c>
      <c r="C39" s="90" t="s">
        <v>1568</v>
      </c>
      <c r="D39" s="90" t="s">
        <v>1577</v>
      </c>
      <c r="E39" s="92"/>
      <c r="F39" s="93" t="n">
        <v>45329</v>
      </c>
      <c r="G39" s="93" t="s">
        <v>1576</v>
      </c>
      <c r="H39" s="93" t="s">
        <v>1568</v>
      </c>
      <c r="I39" s="93" t="s">
        <v>1577</v>
      </c>
      <c r="J39" s="92"/>
      <c r="K39" s="93" t="n">
        <v>45695</v>
      </c>
      <c r="L39" s="93" t="s">
        <v>1573</v>
      </c>
      <c r="M39" s="93" t="s">
        <v>1568</v>
      </c>
      <c r="N39" s="93" t="s">
        <v>1577</v>
      </c>
      <c r="O39" s="92"/>
      <c r="P39" s="93" t="n">
        <v>46060</v>
      </c>
      <c r="Q39" s="93" t="s">
        <v>1574</v>
      </c>
      <c r="R39" s="93" t="s">
        <v>1568</v>
      </c>
      <c r="S39" s="93" t="s">
        <v>1577</v>
      </c>
      <c r="T39" s="92"/>
      <c r="U39" s="93" t="n">
        <v>46425</v>
      </c>
      <c r="V39" s="94" t="s">
        <v>1575</v>
      </c>
      <c r="W39" s="93" t="s">
        <v>1568</v>
      </c>
      <c r="X39" s="93"/>
      <c r="Y39" s="92"/>
      <c r="Z39" s="93" t="n">
        <v>46790</v>
      </c>
      <c r="AA39" s="93" t="s">
        <v>1569</v>
      </c>
      <c r="AB39" s="93" t="s">
        <v>1568</v>
      </c>
      <c r="AC39" s="93" t="s">
        <v>1577</v>
      </c>
      <c r="AD39" s="92"/>
      <c r="AE39" s="93" t="n">
        <v>47156</v>
      </c>
      <c r="AF39" s="93" t="s">
        <v>1576</v>
      </c>
      <c r="AG39" s="93" t="s">
        <v>1568</v>
      </c>
      <c r="AH39" s="93" t="s">
        <v>1577</v>
      </c>
      <c r="AI39" s="92"/>
      <c r="AJ39" s="93" t="n">
        <v>47521</v>
      </c>
      <c r="AK39" s="93" t="s">
        <v>1572</v>
      </c>
      <c r="AL39" s="93" t="s">
        <v>1568</v>
      </c>
      <c r="AM39" s="93" t="s">
        <v>1577</v>
      </c>
      <c r="AN39" s="92"/>
      <c r="AO39" s="93" t="n">
        <v>47886</v>
      </c>
      <c r="AP39" s="93" t="s">
        <v>1573</v>
      </c>
      <c r="AQ39" s="93" t="s">
        <v>1568</v>
      </c>
      <c r="AR39" s="93" t="s">
        <v>1577</v>
      </c>
      <c r="AS39" s="92"/>
      <c r="AT39" s="93" t="n">
        <v>48251</v>
      </c>
      <c r="AU39" s="0" t="s">
        <v>1574</v>
      </c>
      <c r="AV39" s="93" t="s">
        <v>1568</v>
      </c>
      <c r="AW39" s="93" t="s">
        <v>1577</v>
      </c>
      <c r="AX39" s="92"/>
    </row>
    <row r="40" customFormat="false" ht="14.5" hidden="false" customHeight="false" outlineLevel="0" collapsed="false">
      <c r="A40" s="90" t="n">
        <v>44965</v>
      </c>
      <c r="B40" s="90" t="s">
        <v>1576</v>
      </c>
      <c r="C40" s="90" t="s">
        <v>1568</v>
      </c>
      <c r="D40" s="90" t="s">
        <v>1577</v>
      </c>
      <c r="E40" s="92"/>
      <c r="F40" s="93" t="n">
        <v>45330</v>
      </c>
      <c r="G40" s="93" t="s">
        <v>1572</v>
      </c>
      <c r="H40" s="93" t="s">
        <v>1568</v>
      </c>
      <c r="I40" s="93" t="s">
        <v>1577</v>
      </c>
      <c r="J40" s="92"/>
      <c r="K40" s="93" t="n">
        <v>45696</v>
      </c>
      <c r="L40" s="93" t="s">
        <v>1574</v>
      </c>
      <c r="M40" s="93" t="s">
        <v>1568</v>
      </c>
      <c r="N40" s="93" t="s">
        <v>1577</v>
      </c>
      <c r="O40" s="92"/>
      <c r="P40" s="93" t="n">
        <v>46061</v>
      </c>
      <c r="Q40" s="94" t="s">
        <v>1575</v>
      </c>
      <c r="R40" s="93" t="s">
        <v>1568</v>
      </c>
      <c r="S40" s="93"/>
      <c r="T40" s="92"/>
      <c r="U40" s="93" t="n">
        <v>46426</v>
      </c>
      <c r="V40" s="93" t="s">
        <v>1569</v>
      </c>
      <c r="W40" s="93" t="s">
        <v>1568</v>
      </c>
      <c r="X40" s="93" t="s">
        <v>1577</v>
      </c>
      <c r="Y40" s="92"/>
      <c r="Z40" s="93" t="n">
        <v>46791</v>
      </c>
      <c r="AA40" s="93" t="s">
        <v>1571</v>
      </c>
      <c r="AB40" s="93" t="s">
        <v>1568</v>
      </c>
      <c r="AC40" s="93" t="s">
        <v>1577</v>
      </c>
      <c r="AD40" s="92"/>
      <c r="AE40" s="93" t="n">
        <v>47157</v>
      </c>
      <c r="AF40" s="93" t="s">
        <v>1572</v>
      </c>
      <c r="AG40" s="93" t="s">
        <v>1568</v>
      </c>
      <c r="AH40" s="93" t="s">
        <v>1577</v>
      </c>
      <c r="AI40" s="92"/>
      <c r="AJ40" s="93" t="n">
        <v>47522</v>
      </c>
      <c r="AK40" s="93" t="s">
        <v>1573</v>
      </c>
      <c r="AL40" s="93" t="s">
        <v>1568</v>
      </c>
      <c r="AM40" s="93" t="s">
        <v>1577</v>
      </c>
      <c r="AN40" s="92"/>
      <c r="AO40" s="93" t="n">
        <v>47887</v>
      </c>
      <c r="AP40" s="93" t="s">
        <v>1574</v>
      </c>
      <c r="AQ40" s="93" t="s">
        <v>1568</v>
      </c>
      <c r="AR40" s="93" t="s">
        <v>1577</v>
      </c>
      <c r="AS40" s="92"/>
      <c r="AT40" s="93" t="n">
        <v>48252</v>
      </c>
      <c r="AU40" s="95" t="s">
        <v>1575</v>
      </c>
      <c r="AV40" s="93" t="s">
        <v>1568</v>
      </c>
      <c r="AW40" s="93"/>
      <c r="AX40" s="92"/>
    </row>
    <row r="41" customFormat="false" ht="14.5" hidden="false" customHeight="false" outlineLevel="0" collapsed="false">
      <c r="A41" s="90" t="n">
        <v>44966</v>
      </c>
      <c r="B41" s="90" t="s">
        <v>1572</v>
      </c>
      <c r="C41" s="90" t="s">
        <v>1568</v>
      </c>
      <c r="D41" s="90" t="s">
        <v>1577</v>
      </c>
      <c r="E41" s="92"/>
      <c r="F41" s="93" t="n">
        <v>45331</v>
      </c>
      <c r="G41" s="93" t="s">
        <v>1573</v>
      </c>
      <c r="H41" s="93" t="s">
        <v>1568</v>
      </c>
      <c r="I41" s="93" t="s">
        <v>1577</v>
      </c>
      <c r="J41" s="92"/>
      <c r="K41" s="93" t="n">
        <v>45697</v>
      </c>
      <c r="L41" s="94" t="s">
        <v>1575</v>
      </c>
      <c r="M41" s="93" t="s">
        <v>1568</v>
      </c>
      <c r="N41" s="93"/>
      <c r="O41" s="92"/>
      <c r="P41" s="93" t="n">
        <v>46062</v>
      </c>
      <c r="Q41" s="93" t="s">
        <v>1569</v>
      </c>
      <c r="R41" s="93" t="s">
        <v>1568</v>
      </c>
      <c r="S41" s="93" t="s">
        <v>1577</v>
      </c>
      <c r="T41" s="92"/>
      <c r="U41" s="93" t="n">
        <v>46427</v>
      </c>
      <c r="V41" s="93" t="s">
        <v>1571</v>
      </c>
      <c r="W41" s="93" t="s">
        <v>1568</v>
      </c>
      <c r="X41" s="93" t="s">
        <v>1577</v>
      </c>
      <c r="Y41" s="92"/>
      <c r="Z41" s="93" t="n">
        <v>46792</v>
      </c>
      <c r="AA41" s="93" t="s">
        <v>1576</v>
      </c>
      <c r="AB41" s="93" t="s">
        <v>1568</v>
      </c>
      <c r="AC41" s="93" t="s">
        <v>1577</v>
      </c>
      <c r="AD41" s="92"/>
      <c r="AE41" s="93" t="n">
        <v>47158</v>
      </c>
      <c r="AF41" s="93" t="s">
        <v>1573</v>
      </c>
      <c r="AG41" s="93" t="s">
        <v>1568</v>
      </c>
      <c r="AH41" s="93" t="s">
        <v>1577</v>
      </c>
      <c r="AI41" s="92"/>
      <c r="AJ41" s="93" t="n">
        <v>47523</v>
      </c>
      <c r="AK41" s="93" t="s">
        <v>1574</v>
      </c>
      <c r="AL41" s="93" t="s">
        <v>1568</v>
      </c>
      <c r="AM41" s="93" t="s">
        <v>1577</v>
      </c>
      <c r="AN41" s="92"/>
      <c r="AO41" s="93" t="n">
        <v>47888</v>
      </c>
      <c r="AP41" s="94" t="s">
        <v>1575</v>
      </c>
      <c r="AQ41" s="93" t="s">
        <v>1568</v>
      </c>
      <c r="AR41" s="93"/>
      <c r="AS41" s="92"/>
      <c r="AT41" s="93" t="n">
        <v>48253</v>
      </c>
      <c r="AU41" s="0" t="s">
        <v>1569</v>
      </c>
      <c r="AV41" s="93" t="s">
        <v>1568</v>
      </c>
      <c r="AW41" s="93" t="s">
        <v>1577</v>
      </c>
      <c r="AX41" s="92"/>
    </row>
    <row r="42" customFormat="false" ht="14.5" hidden="false" customHeight="false" outlineLevel="0" collapsed="false">
      <c r="A42" s="90" t="n">
        <v>44967</v>
      </c>
      <c r="B42" s="90" t="s">
        <v>1573</v>
      </c>
      <c r="C42" s="90" t="s">
        <v>1568</v>
      </c>
      <c r="D42" s="90" t="s">
        <v>1577</v>
      </c>
      <c r="E42" s="92"/>
      <c r="F42" s="93" t="n">
        <v>45332</v>
      </c>
      <c r="G42" s="93" t="s">
        <v>1574</v>
      </c>
      <c r="H42" s="93" t="s">
        <v>1568</v>
      </c>
      <c r="I42" s="93" t="s">
        <v>1577</v>
      </c>
      <c r="J42" s="92"/>
      <c r="K42" s="93" t="n">
        <v>45698</v>
      </c>
      <c r="L42" s="93" t="s">
        <v>1569</v>
      </c>
      <c r="M42" s="93" t="s">
        <v>1568</v>
      </c>
      <c r="N42" s="93" t="s">
        <v>1577</v>
      </c>
      <c r="O42" s="92"/>
      <c r="P42" s="93" t="n">
        <v>46063</v>
      </c>
      <c r="Q42" s="93" t="s">
        <v>1571</v>
      </c>
      <c r="R42" s="93" t="s">
        <v>1568</v>
      </c>
      <c r="S42" s="93" t="s">
        <v>1577</v>
      </c>
      <c r="T42" s="92"/>
      <c r="U42" s="93" t="n">
        <v>46428</v>
      </c>
      <c r="V42" s="93" t="s">
        <v>1576</v>
      </c>
      <c r="W42" s="93" t="s">
        <v>1568</v>
      </c>
      <c r="X42" s="93" t="s">
        <v>1577</v>
      </c>
      <c r="Y42" s="92"/>
      <c r="Z42" s="93" t="n">
        <v>46793</v>
      </c>
      <c r="AA42" s="93" t="s">
        <v>1572</v>
      </c>
      <c r="AB42" s="93" t="s">
        <v>1568</v>
      </c>
      <c r="AC42" s="93" t="s">
        <v>1577</v>
      </c>
      <c r="AD42" s="92"/>
      <c r="AE42" s="93" t="n">
        <v>47159</v>
      </c>
      <c r="AF42" s="93" t="s">
        <v>1574</v>
      </c>
      <c r="AG42" s="93" t="s">
        <v>1568</v>
      </c>
      <c r="AH42" s="93" t="s">
        <v>1577</v>
      </c>
      <c r="AI42" s="92"/>
      <c r="AJ42" s="93" t="n">
        <v>47524</v>
      </c>
      <c r="AK42" s="94" t="s">
        <v>1575</v>
      </c>
      <c r="AL42" s="93" t="s">
        <v>1568</v>
      </c>
      <c r="AM42" s="93"/>
      <c r="AN42" s="92"/>
      <c r="AO42" s="93" t="n">
        <v>47889</v>
      </c>
      <c r="AP42" s="93" t="s">
        <v>1569</v>
      </c>
      <c r="AQ42" s="93" t="s">
        <v>1568</v>
      </c>
      <c r="AR42" s="93" t="s">
        <v>1577</v>
      </c>
      <c r="AS42" s="92"/>
      <c r="AT42" s="93" t="n">
        <v>48254</v>
      </c>
      <c r="AU42" s="0" t="s">
        <v>1571</v>
      </c>
      <c r="AV42" s="93" t="s">
        <v>1568</v>
      </c>
      <c r="AW42" s="93" t="s">
        <v>1577</v>
      </c>
      <c r="AX42" s="92"/>
    </row>
    <row r="43" customFormat="false" ht="14.5" hidden="false" customHeight="false" outlineLevel="0" collapsed="false">
      <c r="A43" s="90" t="n">
        <v>44968</v>
      </c>
      <c r="B43" s="90" t="s">
        <v>1574</v>
      </c>
      <c r="C43" s="90" t="s">
        <v>1568</v>
      </c>
      <c r="D43" s="90" t="s">
        <v>1577</v>
      </c>
      <c r="E43" s="92"/>
      <c r="F43" s="93" t="n">
        <v>45333</v>
      </c>
      <c r="G43" s="94" t="s">
        <v>1575</v>
      </c>
      <c r="H43" s="93" t="s">
        <v>1568</v>
      </c>
      <c r="I43" s="93"/>
      <c r="J43" s="92"/>
      <c r="K43" s="93" t="n">
        <v>45699</v>
      </c>
      <c r="L43" s="93" t="s">
        <v>1571</v>
      </c>
      <c r="M43" s="93" t="s">
        <v>1568</v>
      </c>
      <c r="N43" s="93" t="s">
        <v>1577</v>
      </c>
      <c r="O43" s="92"/>
      <c r="P43" s="93" t="n">
        <v>46064</v>
      </c>
      <c r="Q43" s="93" t="s">
        <v>1576</v>
      </c>
      <c r="R43" s="93" t="s">
        <v>1568</v>
      </c>
      <c r="S43" s="93" t="s">
        <v>1577</v>
      </c>
      <c r="T43" s="92"/>
      <c r="U43" s="93" t="n">
        <v>46429</v>
      </c>
      <c r="V43" s="93" t="s">
        <v>1572</v>
      </c>
      <c r="W43" s="93" t="s">
        <v>1568</v>
      </c>
      <c r="X43" s="93" t="s">
        <v>1577</v>
      </c>
      <c r="Y43" s="92"/>
      <c r="Z43" s="93" t="n">
        <v>46794</v>
      </c>
      <c r="AA43" s="93" t="s">
        <v>1573</v>
      </c>
      <c r="AB43" s="93" t="s">
        <v>1568</v>
      </c>
      <c r="AC43" s="93" t="s">
        <v>1577</v>
      </c>
      <c r="AD43" s="92"/>
      <c r="AE43" s="93" t="n">
        <v>47160</v>
      </c>
      <c r="AF43" s="94" t="s">
        <v>1575</v>
      </c>
      <c r="AG43" s="93" t="s">
        <v>1568</v>
      </c>
      <c r="AH43" s="93"/>
      <c r="AI43" s="92"/>
      <c r="AJ43" s="93" t="n">
        <v>47525</v>
      </c>
      <c r="AK43" s="93" t="s">
        <v>1569</v>
      </c>
      <c r="AL43" s="93" t="s">
        <v>1568</v>
      </c>
      <c r="AM43" s="93" t="s">
        <v>1577</v>
      </c>
      <c r="AN43" s="92"/>
      <c r="AO43" s="93" t="n">
        <v>47890</v>
      </c>
      <c r="AP43" s="93" t="s">
        <v>1571</v>
      </c>
      <c r="AQ43" s="93" t="s">
        <v>1568</v>
      </c>
      <c r="AR43" s="93" t="s">
        <v>1577</v>
      </c>
      <c r="AS43" s="92"/>
      <c r="AT43" s="93" t="n">
        <v>48255</v>
      </c>
      <c r="AU43" s="0" t="s">
        <v>1576</v>
      </c>
      <c r="AV43" s="93" t="s">
        <v>1568</v>
      </c>
      <c r="AW43" s="93" t="s">
        <v>1577</v>
      </c>
      <c r="AX43" s="92"/>
    </row>
    <row r="44" customFormat="false" ht="14.5" hidden="false" customHeight="false" outlineLevel="0" collapsed="false">
      <c r="A44" s="90" t="n">
        <v>44969</v>
      </c>
      <c r="B44" s="91" t="s">
        <v>1575</v>
      </c>
      <c r="C44" s="90" t="s">
        <v>1568</v>
      </c>
      <c r="D44" s="90"/>
      <c r="E44" s="92"/>
      <c r="F44" s="93" t="n">
        <v>45334</v>
      </c>
      <c r="G44" s="93" t="s">
        <v>1569</v>
      </c>
      <c r="H44" s="93" t="s">
        <v>1568</v>
      </c>
      <c r="I44" s="93" t="s">
        <v>1577</v>
      </c>
      <c r="J44" s="92"/>
      <c r="K44" s="93" t="n">
        <v>45700</v>
      </c>
      <c r="L44" s="93" t="s">
        <v>1576</v>
      </c>
      <c r="M44" s="93" t="s">
        <v>1568</v>
      </c>
      <c r="N44" s="93" t="s">
        <v>1577</v>
      </c>
      <c r="O44" s="92"/>
      <c r="P44" s="93" t="n">
        <v>46065</v>
      </c>
      <c r="Q44" s="93" t="s">
        <v>1572</v>
      </c>
      <c r="R44" s="93" t="s">
        <v>1568</v>
      </c>
      <c r="S44" s="93" t="s">
        <v>1577</v>
      </c>
      <c r="T44" s="92"/>
      <c r="U44" s="93" t="n">
        <v>46430</v>
      </c>
      <c r="V44" s="93" t="s">
        <v>1573</v>
      </c>
      <c r="W44" s="93" t="s">
        <v>1568</v>
      </c>
      <c r="X44" s="93" t="s">
        <v>1577</v>
      </c>
      <c r="Y44" s="92"/>
      <c r="Z44" s="93" t="n">
        <v>46795</v>
      </c>
      <c r="AA44" s="93" t="s">
        <v>1574</v>
      </c>
      <c r="AB44" s="93" t="s">
        <v>1568</v>
      </c>
      <c r="AC44" s="93" t="s">
        <v>1577</v>
      </c>
      <c r="AD44" s="92"/>
      <c r="AE44" s="93" t="n">
        <v>47161</v>
      </c>
      <c r="AF44" s="93" t="s">
        <v>1569</v>
      </c>
      <c r="AG44" s="93" t="s">
        <v>1568</v>
      </c>
      <c r="AH44" s="93" t="s">
        <v>1577</v>
      </c>
      <c r="AI44" s="92"/>
      <c r="AJ44" s="93" t="n">
        <v>47526</v>
      </c>
      <c r="AK44" s="93" t="s">
        <v>1571</v>
      </c>
      <c r="AL44" s="93" t="s">
        <v>1568</v>
      </c>
      <c r="AM44" s="93" t="s">
        <v>1577</v>
      </c>
      <c r="AN44" s="92"/>
      <c r="AO44" s="93" t="n">
        <v>47891</v>
      </c>
      <c r="AP44" s="93" t="s">
        <v>1576</v>
      </c>
      <c r="AQ44" s="93" t="s">
        <v>1568</v>
      </c>
      <c r="AR44" s="93" t="s">
        <v>1577</v>
      </c>
      <c r="AS44" s="92"/>
      <c r="AT44" s="93" t="n">
        <v>48256</v>
      </c>
      <c r="AU44" s="0" t="s">
        <v>1572</v>
      </c>
      <c r="AV44" s="93" t="s">
        <v>1568</v>
      </c>
      <c r="AW44" s="93" t="s">
        <v>1577</v>
      </c>
      <c r="AX44" s="92"/>
    </row>
    <row r="45" customFormat="false" ht="14.5" hidden="false" customHeight="false" outlineLevel="0" collapsed="false">
      <c r="A45" s="90" t="n">
        <v>44970</v>
      </c>
      <c r="B45" s="90" t="s">
        <v>1569</v>
      </c>
      <c r="C45" s="90" t="s">
        <v>1568</v>
      </c>
      <c r="D45" s="90" t="s">
        <v>1577</v>
      </c>
      <c r="E45" s="92"/>
      <c r="F45" s="93" t="n">
        <v>45335</v>
      </c>
      <c r="G45" s="93" t="s">
        <v>1571</v>
      </c>
      <c r="H45" s="93" t="s">
        <v>1568</v>
      </c>
      <c r="I45" s="93" t="s">
        <v>1577</v>
      </c>
      <c r="J45" s="92"/>
      <c r="K45" s="93" t="n">
        <v>45701</v>
      </c>
      <c r="L45" s="93" t="s">
        <v>1572</v>
      </c>
      <c r="M45" s="93" t="s">
        <v>1568</v>
      </c>
      <c r="N45" s="93" t="s">
        <v>1577</v>
      </c>
      <c r="O45" s="92"/>
      <c r="P45" s="93" t="n">
        <v>46066</v>
      </c>
      <c r="Q45" s="93" t="s">
        <v>1573</v>
      </c>
      <c r="R45" s="93" t="s">
        <v>1568</v>
      </c>
      <c r="S45" s="93" t="s">
        <v>1577</v>
      </c>
      <c r="T45" s="92"/>
      <c r="U45" s="93" t="n">
        <v>46431</v>
      </c>
      <c r="V45" s="93" t="s">
        <v>1574</v>
      </c>
      <c r="W45" s="93" t="s">
        <v>1568</v>
      </c>
      <c r="X45" s="93" t="s">
        <v>1577</v>
      </c>
      <c r="Y45" s="92"/>
      <c r="Z45" s="93" t="n">
        <v>46796</v>
      </c>
      <c r="AA45" s="94" t="s">
        <v>1575</v>
      </c>
      <c r="AB45" s="93" t="s">
        <v>1568</v>
      </c>
      <c r="AC45" s="93"/>
      <c r="AD45" s="92"/>
      <c r="AE45" s="93" t="n">
        <v>47162</v>
      </c>
      <c r="AF45" s="93" t="s">
        <v>1571</v>
      </c>
      <c r="AG45" s="93" t="s">
        <v>1568</v>
      </c>
      <c r="AH45" s="93" t="s">
        <v>1577</v>
      </c>
      <c r="AI45" s="92"/>
      <c r="AJ45" s="93" t="n">
        <v>47527</v>
      </c>
      <c r="AK45" s="93" t="s">
        <v>1576</v>
      </c>
      <c r="AL45" s="93" t="s">
        <v>1568</v>
      </c>
      <c r="AM45" s="93" t="s">
        <v>1577</v>
      </c>
      <c r="AN45" s="92"/>
      <c r="AO45" s="93" t="n">
        <v>47892</v>
      </c>
      <c r="AP45" s="93" t="s">
        <v>1572</v>
      </c>
      <c r="AQ45" s="93" t="s">
        <v>1568</v>
      </c>
      <c r="AR45" s="93" t="s">
        <v>1577</v>
      </c>
      <c r="AS45" s="92"/>
      <c r="AT45" s="93" t="n">
        <v>48257</v>
      </c>
      <c r="AU45" s="0" t="s">
        <v>1573</v>
      </c>
      <c r="AV45" s="93" t="s">
        <v>1568</v>
      </c>
      <c r="AW45" s="93" t="s">
        <v>1577</v>
      </c>
      <c r="AX45" s="92"/>
    </row>
    <row r="46" customFormat="false" ht="14.5" hidden="false" customHeight="false" outlineLevel="0" collapsed="false">
      <c r="A46" s="90" t="n">
        <v>44971</v>
      </c>
      <c r="B46" s="90" t="s">
        <v>1571</v>
      </c>
      <c r="C46" s="90" t="s">
        <v>1568</v>
      </c>
      <c r="D46" s="90" t="s">
        <v>1577</v>
      </c>
      <c r="E46" s="92"/>
      <c r="F46" s="93" t="n">
        <v>45336</v>
      </c>
      <c r="G46" s="93" t="s">
        <v>1576</v>
      </c>
      <c r="H46" s="93" t="s">
        <v>1568</v>
      </c>
      <c r="I46" s="93" t="s">
        <v>1577</v>
      </c>
      <c r="J46" s="92"/>
      <c r="K46" s="93" t="n">
        <v>45702</v>
      </c>
      <c r="L46" s="93" t="s">
        <v>1573</v>
      </c>
      <c r="M46" s="93" t="s">
        <v>1568</v>
      </c>
      <c r="N46" s="93" t="s">
        <v>1577</v>
      </c>
      <c r="O46" s="92"/>
      <c r="P46" s="93" t="n">
        <v>46067</v>
      </c>
      <c r="Q46" s="93" t="s">
        <v>1574</v>
      </c>
      <c r="R46" s="93" t="s">
        <v>1568</v>
      </c>
      <c r="S46" s="93" t="s">
        <v>1577</v>
      </c>
      <c r="T46" s="92"/>
      <c r="U46" s="93" t="n">
        <v>46432</v>
      </c>
      <c r="V46" s="94" t="s">
        <v>1575</v>
      </c>
      <c r="W46" s="93" t="s">
        <v>1568</v>
      </c>
      <c r="X46" s="93"/>
      <c r="Y46" s="92"/>
      <c r="Z46" s="93" t="n">
        <v>46797</v>
      </c>
      <c r="AA46" s="93" t="s">
        <v>1569</v>
      </c>
      <c r="AB46" s="93" t="s">
        <v>1568</v>
      </c>
      <c r="AC46" s="93" t="s">
        <v>1577</v>
      </c>
      <c r="AD46" s="92"/>
      <c r="AE46" s="93" t="n">
        <v>47163</v>
      </c>
      <c r="AF46" s="93" t="s">
        <v>1576</v>
      </c>
      <c r="AG46" s="93" t="s">
        <v>1568</v>
      </c>
      <c r="AH46" s="93" t="s">
        <v>1577</v>
      </c>
      <c r="AI46" s="92"/>
      <c r="AJ46" s="93" t="n">
        <v>47528</v>
      </c>
      <c r="AK46" s="93" t="s">
        <v>1572</v>
      </c>
      <c r="AL46" s="93" t="s">
        <v>1568</v>
      </c>
      <c r="AM46" s="93" t="s">
        <v>1577</v>
      </c>
      <c r="AN46" s="92"/>
      <c r="AO46" s="93" t="n">
        <v>47893</v>
      </c>
      <c r="AP46" s="93" t="s">
        <v>1573</v>
      </c>
      <c r="AQ46" s="93" t="s">
        <v>1568</v>
      </c>
      <c r="AR46" s="93" t="s">
        <v>1577</v>
      </c>
      <c r="AS46" s="92"/>
      <c r="AT46" s="93" t="n">
        <v>48258</v>
      </c>
      <c r="AU46" s="0" t="s">
        <v>1574</v>
      </c>
      <c r="AV46" s="93" t="s">
        <v>1568</v>
      </c>
      <c r="AW46" s="93" t="s">
        <v>1577</v>
      </c>
      <c r="AX46" s="92"/>
    </row>
    <row r="47" customFormat="false" ht="14.5" hidden="false" customHeight="false" outlineLevel="0" collapsed="false">
      <c r="A47" s="90" t="n">
        <v>44972</v>
      </c>
      <c r="B47" s="90" t="s">
        <v>1576</v>
      </c>
      <c r="C47" s="90" t="s">
        <v>1568</v>
      </c>
      <c r="D47" s="90" t="s">
        <v>1577</v>
      </c>
      <c r="E47" s="92"/>
      <c r="F47" s="93" t="n">
        <v>45337</v>
      </c>
      <c r="G47" s="93" t="s">
        <v>1572</v>
      </c>
      <c r="H47" s="93" t="s">
        <v>1568</v>
      </c>
      <c r="I47" s="93" t="s">
        <v>1577</v>
      </c>
      <c r="J47" s="92"/>
      <c r="K47" s="93" t="n">
        <v>45703</v>
      </c>
      <c r="L47" s="93" t="s">
        <v>1574</v>
      </c>
      <c r="M47" s="93" t="s">
        <v>1568</v>
      </c>
      <c r="N47" s="93" t="s">
        <v>1577</v>
      </c>
      <c r="O47" s="92"/>
      <c r="P47" s="93" t="n">
        <v>46068</v>
      </c>
      <c r="Q47" s="94" t="s">
        <v>1575</v>
      </c>
      <c r="R47" s="93" t="s">
        <v>1568</v>
      </c>
      <c r="S47" s="93"/>
      <c r="T47" s="92"/>
      <c r="U47" s="93" t="n">
        <v>46433</v>
      </c>
      <c r="V47" s="93" t="s">
        <v>1569</v>
      </c>
      <c r="W47" s="93" t="s">
        <v>1568</v>
      </c>
      <c r="X47" s="93" t="s">
        <v>1577</v>
      </c>
      <c r="Y47" s="92"/>
      <c r="Z47" s="93" t="n">
        <v>46798</v>
      </c>
      <c r="AA47" s="93" t="s">
        <v>1571</v>
      </c>
      <c r="AB47" s="93" t="s">
        <v>1568</v>
      </c>
      <c r="AC47" s="93" t="s">
        <v>1577</v>
      </c>
      <c r="AD47" s="92"/>
      <c r="AE47" s="93" t="n">
        <v>47164</v>
      </c>
      <c r="AF47" s="93" t="s">
        <v>1572</v>
      </c>
      <c r="AG47" s="93" t="s">
        <v>1568</v>
      </c>
      <c r="AH47" s="93" t="s">
        <v>1577</v>
      </c>
      <c r="AI47" s="92"/>
      <c r="AJ47" s="93" t="n">
        <v>47529</v>
      </c>
      <c r="AK47" s="93" t="s">
        <v>1573</v>
      </c>
      <c r="AL47" s="93" t="s">
        <v>1568</v>
      </c>
      <c r="AM47" s="93" t="s">
        <v>1577</v>
      </c>
      <c r="AN47" s="92"/>
      <c r="AO47" s="93" t="n">
        <v>47894</v>
      </c>
      <c r="AP47" s="93" t="s">
        <v>1574</v>
      </c>
      <c r="AQ47" s="93" t="s">
        <v>1568</v>
      </c>
      <c r="AR47" s="93" t="s">
        <v>1577</v>
      </c>
      <c r="AS47" s="92"/>
      <c r="AT47" s="93" t="n">
        <v>48259</v>
      </c>
      <c r="AU47" s="95" t="s">
        <v>1575</v>
      </c>
      <c r="AV47" s="93" t="s">
        <v>1568</v>
      </c>
      <c r="AW47" s="93"/>
      <c r="AX47" s="92"/>
    </row>
    <row r="48" customFormat="false" ht="14.5" hidden="false" customHeight="false" outlineLevel="0" collapsed="false">
      <c r="A48" s="90" t="n">
        <v>44973</v>
      </c>
      <c r="B48" s="90" t="s">
        <v>1572</v>
      </c>
      <c r="C48" s="90" t="s">
        <v>1568</v>
      </c>
      <c r="D48" s="90" t="s">
        <v>1577</v>
      </c>
      <c r="E48" s="92"/>
      <c r="F48" s="93" t="n">
        <v>45338</v>
      </c>
      <c r="G48" s="93" t="s">
        <v>1573</v>
      </c>
      <c r="H48" s="93" t="s">
        <v>1568</v>
      </c>
      <c r="I48" s="93" t="s">
        <v>1577</v>
      </c>
      <c r="J48" s="92"/>
      <c r="K48" s="93" t="n">
        <v>45704</v>
      </c>
      <c r="L48" s="94" t="s">
        <v>1575</v>
      </c>
      <c r="M48" s="93" t="s">
        <v>1568</v>
      </c>
      <c r="N48" s="93"/>
      <c r="O48" s="92"/>
      <c r="P48" s="93" t="n">
        <v>46069</v>
      </c>
      <c r="Q48" s="93" t="s">
        <v>1569</v>
      </c>
      <c r="R48" s="93" t="s">
        <v>1568</v>
      </c>
      <c r="S48" s="93" t="s">
        <v>1577</v>
      </c>
      <c r="T48" s="92"/>
      <c r="U48" s="93" t="n">
        <v>46434</v>
      </c>
      <c r="V48" s="93" t="s">
        <v>1571</v>
      </c>
      <c r="W48" s="93" t="s">
        <v>1568</v>
      </c>
      <c r="X48" s="93" t="s">
        <v>1577</v>
      </c>
      <c r="Y48" s="92"/>
      <c r="Z48" s="93" t="n">
        <v>46799</v>
      </c>
      <c r="AA48" s="93" t="s">
        <v>1576</v>
      </c>
      <c r="AB48" s="93" t="s">
        <v>1568</v>
      </c>
      <c r="AC48" s="93" t="s">
        <v>1577</v>
      </c>
      <c r="AD48" s="92"/>
      <c r="AE48" s="93" t="n">
        <v>47165</v>
      </c>
      <c r="AF48" s="93" t="s">
        <v>1573</v>
      </c>
      <c r="AG48" s="93" t="s">
        <v>1568</v>
      </c>
      <c r="AH48" s="93" t="s">
        <v>1577</v>
      </c>
      <c r="AI48" s="92"/>
      <c r="AJ48" s="93" t="n">
        <v>47530</v>
      </c>
      <c r="AK48" s="93" t="s">
        <v>1574</v>
      </c>
      <c r="AL48" s="93" t="s">
        <v>1568</v>
      </c>
      <c r="AM48" s="93" t="s">
        <v>1577</v>
      </c>
      <c r="AN48" s="92"/>
      <c r="AO48" s="93" t="n">
        <v>47895</v>
      </c>
      <c r="AP48" s="94" t="s">
        <v>1575</v>
      </c>
      <c r="AQ48" s="93" t="s">
        <v>1568</v>
      </c>
      <c r="AR48" s="93"/>
      <c r="AS48" s="92"/>
      <c r="AT48" s="93" t="n">
        <v>48260</v>
      </c>
      <c r="AU48" s="0" t="s">
        <v>1569</v>
      </c>
      <c r="AV48" s="93" t="s">
        <v>1568</v>
      </c>
      <c r="AW48" s="93" t="s">
        <v>1577</v>
      </c>
      <c r="AX48" s="92"/>
    </row>
    <row r="49" customFormat="false" ht="14.5" hidden="false" customHeight="false" outlineLevel="0" collapsed="false">
      <c r="A49" s="90" t="n">
        <v>44974</v>
      </c>
      <c r="B49" s="90" t="s">
        <v>1573</v>
      </c>
      <c r="C49" s="90" t="s">
        <v>1568</v>
      </c>
      <c r="D49" s="90" t="s">
        <v>1577</v>
      </c>
      <c r="E49" s="92"/>
      <c r="F49" s="93" t="n">
        <v>45339</v>
      </c>
      <c r="G49" s="93" t="s">
        <v>1574</v>
      </c>
      <c r="H49" s="93" t="s">
        <v>1568</v>
      </c>
      <c r="I49" s="93" t="s">
        <v>1577</v>
      </c>
      <c r="J49" s="92"/>
      <c r="K49" s="93" t="n">
        <v>45705</v>
      </c>
      <c r="L49" s="93" t="s">
        <v>1569</v>
      </c>
      <c r="M49" s="93" t="s">
        <v>1568</v>
      </c>
      <c r="N49" s="93" t="s">
        <v>1577</v>
      </c>
      <c r="O49" s="92"/>
      <c r="P49" s="93" t="n">
        <v>46070</v>
      </c>
      <c r="Q49" s="93" t="s">
        <v>1571</v>
      </c>
      <c r="R49" s="93" t="s">
        <v>1568</v>
      </c>
      <c r="S49" s="93" t="s">
        <v>1577</v>
      </c>
      <c r="T49" s="92"/>
      <c r="U49" s="93" t="n">
        <v>46435</v>
      </c>
      <c r="V49" s="93" t="s">
        <v>1576</v>
      </c>
      <c r="W49" s="93" t="s">
        <v>1568</v>
      </c>
      <c r="X49" s="93" t="s">
        <v>1577</v>
      </c>
      <c r="Y49" s="92"/>
      <c r="Z49" s="93" t="n">
        <v>46800</v>
      </c>
      <c r="AA49" s="93" t="s">
        <v>1572</v>
      </c>
      <c r="AB49" s="93" t="s">
        <v>1568</v>
      </c>
      <c r="AC49" s="93" t="s">
        <v>1577</v>
      </c>
      <c r="AD49" s="92"/>
      <c r="AE49" s="93" t="n">
        <v>47166</v>
      </c>
      <c r="AF49" s="93" t="s">
        <v>1574</v>
      </c>
      <c r="AG49" s="93" t="s">
        <v>1568</v>
      </c>
      <c r="AH49" s="93" t="s">
        <v>1577</v>
      </c>
      <c r="AI49" s="92"/>
      <c r="AJ49" s="93" t="n">
        <v>47531</v>
      </c>
      <c r="AK49" s="94" t="s">
        <v>1575</v>
      </c>
      <c r="AL49" s="93" t="s">
        <v>1568</v>
      </c>
      <c r="AM49" s="93"/>
      <c r="AN49" s="92"/>
      <c r="AO49" s="93" t="n">
        <v>47896</v>
      </c>
      <c r="AP49" s="93" t="s">
        <v>1569</v>
      </c>
      <c r="AQ49" s="93" t="s">
        <v>1568</v>
      </c>
      <c r="AR49" s="93" t="s">
        <v>1577</v>
      </c>
      <c r="AS49" s="92"/>
      <c r="AT49" s="93" t="n">
        <v>48261</v>
      </c>
      <c r="AU49" s="0" t="s">
        <v>1571</v>
      </c>
      <c r="AV49" s="93" t="s">
        <v>1568</v>
      </c>
      <c r="AW49" s="93" t="s">
        <v>1577</v>
      </c>
      <c r="AX49" s="92"/>
    </row>
    <row r="50" customFormat="false" ht="14.5" hidden="false" customHeight="false" outlineLevel="0" collapsed="false">
      <c r="A50" s="90" t="n">
        <v>44975</v>
      </c>
      <c r="B50" s="90" t="s">
        <v>1574</v>
      </c>
      <c r="C50" s="90" t="s">
        <v>1568</v>
      </c>
      <c r="D50" s="90" t="s">
        <v>1577</v>
      </c>
      <c r="E50" s="92"/>
      <c r="F50" s="93" t="n">
        <v>45340</v>
      </c>
      <c r="G50" s="94" t="s">
        <v>1575</v>
      </c>
      <c r="H50" s="93" t="s">
        <v>1568</v>
      </c>
      <c r="I50" s="93"/>
      <c r="J50" s="92"/>
      <c r="K50" s="93" t="n">
        <v>45706</v>
      </c>
      <c r="L50" s="93" t="s">
        <v>1571</v>
      </c>
      <c r="M50" s="93" t="s">
        <v>1568</v>
      </c>
      <c r="N50" s="93" t="s">
        <v>1577</v>
      </c>
      <c r="O50" s="92"/>
      <c r="P50" s="93" t="n">
        <v>46071</v>
      </c>
      <c r="Q50" s="93" t="s">
        <v>1576</v>
      </c>
      <c r="R50" s="93" t="s">
        <v>1568</v>
      </c>
      <c r="S50" s="93" t="s">
        <v>1577</v>
      </c>
      <c r="T50" s="92"/>
      <c r="U50" s="93" t="n">
        <v>46436</v>
      </c>
      <c r="V50" s="93" t="s">
        <v>1572</v>
      </c>
      <c r="W50" s="93" t="s">
        <v>1568</v>
      </c>
      <c r="X50" s="93" t="s">
        <v>1577</v>
      </c>
      <c r="Y50" s="92"/>
      <c r="Z50" s="93" t="n">
        <v>46801</v>
      </c>
      <c r="AA50" s="93" t="s">
        <v>1573</v>
      </c>
      <c r="AB50" s="93" t="s">
        <v>1568</v>
      </c>
      <c r="AC50" s="93" t="s">
        <v>1577</v>
      </c>
      <c r="AD50" s="92"/>
      <c r="AE50" s="93" t="n">
        <v>47167</v>
      </c>
      <c r="AF50" s="94" t="s">
        <v>1575</v>
      </c>
      <c r="AG50" s="93" t="s">
        <v>1568</v>
      </c>
      <c r="AH50" s="93"/>
      <c r="AI50" s="92"/>
      <c r="AJ50" s="93" t="n">
        <v>47532</v>
      </c>
      <c r="AK50" s="93" t="s">
        <v>1569</v>
      </c>
      <c r="AL50" s="93" t="s">
        <v>1568</v>
      </c>
      <c r="AM50" s="93" t="s">
        <v>1577</v>
      </c>
      <c r="AN50" s="92"/>
      <c r="AO50" s="93" t="n">
        <v>47897</v>
      </c>
      <c r="AP50" s="93" t="s">
        <v>1571</v>
      </c>
      <c r="AQ50" s="93" t="s">
        <v>1568</v>
      </c>
      <c r="AR50" s="93" t="s">
        <v>1577</v>
      </c>
      <c r="AS50" s="92"/>
      <c r="AT50" s="93" t="n">
        <v>48262</v>
      </c>
      <c r="AU50" s="0" t="s">
        <v>1576</v>
      </c>
      <c r="AV50" s="93" t="s">
        <v>1568</v>
      </c>
      <c r="AW50" s="93" t="s">
        <v>1577</v>
      </c>
      <c r="AX50" s="92"/>
    </row>
    <row r="51" customFormat="false" ht="14.5" hidden="false" customHeight="false" outlineLevel="0" collapsed="false">
      <c r="A51" s="90" t="n">
        <v>44976</v>
      </c>
      <c r="B51" s="91" t="s">
        <v>1575</v>
      </c>
      <c r="C51" s="90" t="s">
        <v>1568</v>
      </c>
      <c r="D51" s="90"/>
      <c r="E51" s="92"/>
      <c r="F51" s="93" t="n">
        <v>45341</v>
      </c>
      <c r="G51" s="93" t="s">
        <v>1569</v>
      </c>
      <c r="H51" s="93" t="s">
        <v>1568</v>
      </c>
      <c r="I51" s="93" t="s">
        <v>1577</v>
      </c>
      <c r="J51" s="92"/>
      <c r="K51" s="93" t="n">
        <v>45707</v>
      </c>
      <c r="L51" s="93" t="s">
        <v>1576</v>
      </c>
      <c r="M51" s="93" t="s">
        <v>1568</v>
      </c>
      <c r="N51" s="93" t="s">
        <v>1577</v>
      </c>
      <c r="O51" s="92"/>
      <c r="P51" s="93" t="n">
        <v>46072</v>
      </c>
      <c r="Q51" s="93" t="s">
        <v>1572</v>
      </c>
      <c r="R51" s="93" t="s">
        <v>1568</v>
      </c>
      <c r="S51" s="93" t="s">
        <v>1577</v>
      </c>
      <c r="T51" s="92"/>
      <c r="U51" s="93" t="n">
        <v>46437</v>
      </c>
      <c r="V51" s="93" t="s">
        <v>1573</v>
      </c>
      <c r="W51" s="93" t="s">
        <v>1568</v>
      </c>
      <c r="X51" s="93" t="s">
        <v>1577</v>
      </c>
      <c r="Y51" s="92"/>
      <c r="Z51" s="93" t="n">
        <v>46802</v>
      </c>
      <c r="AA51" s="93" t="s">
        <v>1574</v>
      </c>
      <c r="AB51" s="93" t="s">
        <v>1568</v>
      </c>
      <c r="AC51" s="93" t="s">
        <v>1577</v>
      </c>
      <c r="AD51" s="92"/>
      <c r="AE51" s="93" t="n">
        <v>47168</v>
      </c>
      <c r="AF51" s="93" t="s">
        <v>1569</v>
      </c>
      <c r="AG51" s="93" t="s">
        <v>1568</v>
      </c>
      <c r="AH51" s="93" t="s">
        <v>1577</v>
      </c>
      <c r="AI51" s="92"/>
      <c r="AJ51" s="93" t="n">
        <v>47533</v>
      </c>
      <c r="AK51" s="93" t="s">
        <v>1571</v>
      </c>
      <c r="AL51" s="93" t="s">
        <v>1568</v>
      </c>
      <c r="AM51" s="93" t="s">
        <v>1577</v>
      </c>
      <c r="AN51" s="92"/>
      <c r="AO51" s="93" t="n">
        <v>47898</v>
      </c>
      <c r="AP51" s="93" t="s">
        <v>1576</v>
      </c>
      <c r="AQ51" s="93" t="s">
        <v>1568</v>
      </c>
      <c r="AR51" s="93" t="s">
        <v>1577</v>
      </c>
      <c r="AS51" s="92"/>
      <c r="AT51" s="93" t="n">
        <v>48263</v>
      </c>
      <c r="AU51" s="0" t="s">
        <v>1572</v>
      </c>
      <c r="AV51" s="93" t="s">
        <v>1568</v>
      </c>
      <c r="AW51" s="93" t="s">
        <v>1577</v>
      </c>
      <c r="AX51" s="92"/>
    </row>
    <row r="52" customFormat="false" ht="14.5" hidden="false" customHeight="false" outlineLevel="0" collapsed="false">
      <c r="A52" s="90" t="n">
        <v>44977</v>
      </c>
      <c r="B52" s="90" t="s">
        <v>1569</v>
      </c>
      <c r="C52" s="90" t="s">
        <v>1568</v>
      </c>
      <c r="D52" s="90" t="s">
        <v>1577</v>
      </c>
      <c r="E52" s="92"/>
      <c r="F52" s="93" t="n">
        <v>45342</v>
      </c>
      <c r="G52" s="93" t="s">
        <v>1571</v>
      </c>
      <c r="H52" s="93" t="s">
        <v>1568</v>
      </c>
      <c r="I52" s="93" t="s">
        <v>1577</v>
      </c>
      <c r="J52" s="92"/>
      <c r="K52" s="93" t="n">
        <v>45708</v>
      </c>
      <c r="L52" s="93" t="s">
        <v>1572</v>
      </c>
      <c r="M52" s="93" t="s">
        <v>1568</v>
      </c>
      <c r="N52" s="93" t="s">
        <v>1577</v>
      </c>
      <c r="O52" s="92"/>
      <c r="P52" s="93" t="n">
        <v>46073</v>
      </c>
      <c r="Q52" s="93" t="s">
        <v>1573</v>
      </c>
      <c r="R52" s="93" t="s">
        <v>1568</v>
      </c>
      <c r="S52" s="93" t="s">
        <v>1577</v>
      </c>
      <c r="T52" s="92"/>
      <c r="U52" s="93" t="n">
        <v>46438</v>
      </c>
      <c r="V52" s="93" t="s">
        <v>1574</v>
      </c>
      <c r="W52" s="93" t="s">
        <v>1568</v>
      </c>
      <c r="X52" s="93" t="s">
        <v>1577</v>
      </c>
      <c r="Y52" s="92"/>
      <c r="Z52" s="93" t="n">
        <v>46803</v>
      </c>
      <c r="AA52" s="94" t="s">
        <v>1575</v>
      </c>
      <c r="AB52" s="93" t="s">
        <v>1568</v>
      </c>
      <c r="AC52" s="93"/>
      <c r="AD52" s="92"/>
      <c r="AE52" s="93" t="n">
        <v>47169</v>
      </c>
      <c r="AF52" s="93" t="s">
        <v>1571</v>
      </c>
      <c r="AG52" s="93" t="s">
        <v>1568</v>
      </c>
      <c r="AH52" s="93" t="s">
        <v>1577</v>
      </c>
      <c r="AI52" s="92"/>
      <c r="AJ52" s="93" t="n">
        <v>47534</v>
      </c>
      <c r="AK52" s="93" t="s">
        <v>1576</v>
      </c>
      <c r="AL52" s="93" t="s">
        <v>1568</v>
      </c>
      <c r="AM52" s="93" t="s">
        <v>1577</v>
      </c>
      <c r="AN52" s="92"/>
      <c r="AO52" s="93" t="n">
        <v>47899</v>
      </c>
      <c r="AP52" s="93" t="s">
        <v>1572</v>
      </c>
      <c r="AQ52" s="93" t="s">
        <v>1568</v>
      </c>
      <c r="AR52" s="93" t="s">
        <v>1577</v>
      </c>
      <c r="AS52" s="92"/>
      <c r="AT52" s="93" t="n">
        <v>48264</v>
      </c>
      <c r="AU52" s="0" t="s">
        <v>1573</v>
      </c>
      <c r="AV52" s="93" t="s">
        <v>1568</v>
      </c>
      <c r="AW52" s="93" t="s">
        <v>1577</v>
      </c>
      <c r="AX52" s="92"/>
    </row>
    <row r="53" customFormat="false" ht="14.5" hidden="false" customHeight="false" outlineLevel="0" collapsed="false">
      <c r="A53" s="90" t="n">
        <v>44978</v>
      </c>
      <c r="B53" s="90" t="s">
        <v>1571</v>
      </c>
      <c r="C53" s="90" t="s">
        <v>1568</v>
      </c>
      <c r="D53" s="90" t="s">
        <v>1577</v>
      </c>
      <c r="E53" s="92"/>
      <c r="F53" s="93" t="n">
        <v>45343</v>
      </c>
      <c r="G53" s="93" t="s">
        <v>1576</v>
      </c>
      <c r="H53" s="93" t="s">
        <v>1568</v>
      </c>
      <c r="I53" s="93" t="s">
        <v>1577</v>
      </c>
      <c r="J53" s="92"/>
      <c r="K53" s="93" t="n">
        <v>45709</v>
      </c>
      <c r="L53" s="93" t="s">
        <v>1573</v>
      </c>
      <c r="M53" s="93" t="s">
        <v>1568</v>
      </c>
      <c r="N53" s="93" t="s">
        <v>1577</v>
      </c>
      <c r="O53" s="92"/>
      <c r="P53" s="93" t="n">
        <v>46074</v>
      </c>
      <c r="Q53" s="93" t="s">
        <v>1574</v>
      </c>
      <c r="R53" s="93" t="s">
        <v>1568</v>
      </c>
      <c r="S53" s="93" t="s">
        <v>1577</v>
      </c>
      <c r="T53" s="92"/>
      <c r="U53" s="93" t="n">
        <v>46439</v>
      </c>
      <c r="V53" s="94" t="s">
        <v>1575</v>
      </c>
      <c r="W53" s="93" t="s">
        <v>1568</v>
      </c>
      <c r="X53" s="93"/>
      <c r="Y53" s="92"/>
      <c r="Z53" s="93" t="n">
        <v>46804</v>
      </c>
      <c r="AA53" s="93" t="s">
        <v>1569</v>
      </c>
      <c r="AB53" s="93" t="s">
        <v>1568</v>
      </c>
      <c r="AC53" s="93" t="s">
        <v>1577</v>
      </c>
      <c r="AD53" s="92"/>
      <c r="AE53" s="93" t="n">
        <v>47170</v>
      </c>
      <c r="AF53" s="93" t="s">
        <v>1576</v>
      </c>
      <c r="AG53" s="93" t="s">
        <v>1568</v>
      </c>
      <c r="AH53" s="93" t="s">
        <v>1577</v>
      </c>
      <c r="AI53" s="92"/>
      <c r="AJ53" s="93" t="n">
        <v>47535</v>
      </c>
      <c r="AK53" s="93" t="s">
        <v>1572</v>
      </c>
      <c r="AL53" s="93" t="s">
        <v>1568</v>
      </c>
      <c r="AM53" s="93" t="s">
        <v>1577</v>
      </c>
      <c r="AN53" s="92"/>
      <c r="AO53" s="93" t="n">
        <v>47900</v>
      </c>
      <c r="AP53" s="93" t="s">
        <v>1573</v>
      </c>
      <c r="AQ53" s="93" t="s">
        <v>1568</v>
      </c>
      <c r="AR53" s="93" t="s">
        <v>1577</v>
      </c>
      <c r="AS53" s="92"/>
      <c r="AT53" s="93" t="n">
        <v>48265</v>
      </c>
      <c r="AU53" s="0" t="s">
        <v>1574</v>
      </c>
      <c r="AV53" s="93" t="s">
        <v>1568</v>
      </c>
      <c r="AW53" s="93" t="s">
        <v>1577</v>
      </c>
      <c r="AX53" s="92"/>
    </row>
    <row r="54" customFormat="false" ht="14.5" hidden="false" customHeight="false" outlineLevel="0" collapsed="false">
      <c r="A54" s="90" t="n">
        <v>44979</v>
      </c>
      <c r="B54" s="90" t="s">
        <v>1576</v>
      </c>
      <c r="C54" s="90" t="s">
        <v>1568</v>
      </c>
      <c r="D54" s="90" t="s">
        <v>1577</v>
      </c>
      <c r="E54" s="92"/>
      <c r="F54" s="93" t="n">
        <v>45344</v>
      </c>
      <c r="G54" s="93" t="s">
        <v>1572</v>
      </c>
      <c r="H54" s="93" t="s">
        <v>1568</v>
      </c>
      <c r="I54" s="93" t="s">
        <v>1577</v>
      </c>
      <c r="J54" s="92"/>
      <c r="K54" s="93" t="n">
        <v>45710</v>
      </c>
      <c r="L54" s="93" t="s">
        <v>1574</v>
      </c>
      <c r="M54" s="93" t="s">
        <v>1568</v>
      </c>
      <c r="N54" s="93" t="s">
        <v>1577</v>
      </c>
      <c r="O54" s="92"/>
      <c r="P54" s="93" t="n">
        <v>46075</v>
      </c>
      <c r="Q54" s="94" t="s">
        <v>1575</v>
      </c>
      <c r="R54" s="93" t="s">
        <v>1568</v>
      </c>
      <c r="S54" s="93"/>
      <c r="T54" s="92"/>
      <c r="U54" s="93" t="n">
        <v>46440</v>
      </c>
      <c r="V54" s="93" t="s">
        <v>1569</v>
      </c>
      <c r="W54" s="93" t="s">
        <v>1568</v>
      </c>
      <c r="X54" s="93" t="s">
        <v>1577</v>
      </c>
      <c r="Y54" s="92"/>
      <c r="Z54" s="93" t="n">
        <v>46805</v>
      </c>
      <c r="AA54" s="93" t="s">
        <v>1571</v>
      </c>
      <c r="AB54" s="93" t="s">
        <v>1568</v>
      </c>
      <c r="AC54" s="93" t="s">
        <v>1577</v>
      </c>
      <c r="AD54" s="92"/>
      <c r="AE54" s="93" t="n">
        <v>47171</v>
      </c>
      <c r="AF54" s="93" t="s">
        <v>1572</v>
      </c>
      <c r="AG54" s="93" t="s">
        <v>1568</v>
      </c>
      <c r="AH54" s="93" t="s">
        <v>1577</v>
      </c>
      <c r="AI54" s="92"/>
      <c r="AJ54" s="93" t="n">
        <v>47536</v>
      </c>
      <c r="AK54" s="93" t="s">
        <v>1573</v>
      </c>
      <c r="AL54" s="93" t="s">
        <v>1568</v>
      </c>
      <c r="AM54" s="93" t="s">
        <v>1577</v>
      </c>
      <c r="AN54" s="92"/>
      <c r="AO54" s="93" t="n">
        <v>47901</v>
      </c>
      <c r="AP54" s="93" t="s">
        <v>1574</v>
      </c>
      <c r="AQ54" s="93" t="s">
        <v>1568</v>
      </c>
      <c r="AR54" s="93" t="s">
        <v>1577</v>
      </c>
      <c r="AS54" s="92"/>
      <c r="AT54" s="93" t="n">
        <v>48266</v>
      </c>
      <c r="AU54" s="95" t="s">
        <v>1575</v>
      </c>
      <c r="AV54" s="93" t="s">
        <v>1568</v>
      </c>
      <c r="AW54" s="93"/>
      <c r="AX54" s="92"/>
    </row>
    <row r="55" customFormat="false" ht="14.5" hidden="false" customHeight="false" outlineLevel="0" collapsed="false">
      <c r="A55" s="90" t="n">
        <v>44980</v>
      </c>
      <c r="B55" s="90" t="s">
        <v>1572</v>
      </c>
      <c r="C55" s="90" t="s">
        <v>1568</v>
      </c>
      <c r="D55" s="90" t="s">
        <v>1577</v>
      </c>
      <c r="E55" s="92"/>
      <c r="F55" s="93" t="n">
        <v>45345</v>
      </c>
      <c r="G55" s="93" t="s">
        <v>1573</v>
      </c>
      <c r="H55" s="93" t="s">
        <v>1568</v>
      </c>
      <c r="I55" s="93" t="s">
        <v>1577</v>
      </c>
      <c r="J55" s="92"/>
      <c r="K55" s="93" t="n">
        <v>45711</v>
      </c>
      <c r="L55" s="94" t="s">
        <v>1575</v>
      </c>
      <c r="M55" s="93" t="s">
        <v>1568</v>
      </c>
      <c r="N55" s="93"/>
      <c r="O55" s="92"/>
      <c r="P55" s="93" t="n">
        <v>46076</v>
      </c>
      <c r="Q55" s="93" t="s">
        <v>1569</v>
      </c>
      <c r="R55" s="93" t="s">
        <v>1568</v>
      </c>
      <c r="S55" s="93" t="s">
        <v>1577</v>
      </c>
      <c r="T55" s="92"/>
      <c r="U55" s="93" t="n">
        <v>46441</v>
      </c>
      <c r="V55" s="93" t="s">
        <v>1571</v>
      </c>
      <c r="W55" s="93" t="s">
        <v>1568</v>
      </c>
      <c r="X55" s="93" t="s">
        <v>1577</v>
      </c>
      <c r="Y55" s="92"/>
      <c r="Z55" s="93" t="n">
        <v>46806</v>
      </c>
      <c r="AA55" s="93" t="s">
        <v>1576</v>
      </c>
      <c r="AB55" s="93" t="s">
        <v>1568</v>
      </c>
      <c r="AC55" s="93" t="s">
        <v>1577</v>
      </c>
      <c r="AD55" s="92"/>
      <c r="AE55" s="93" t="n">
        <v>47172</v>
      </c>
      <c r="AF55" s="93" t="s">
        <v>1573</v>
      </c>
      <c r="AG55" s="93" t="s">
        <v>1568</v>
      </c>
      <c r="AH55" s="93" t="s">
        <v>1577</v>
      </c>
      <c r="AI55" s="92"/>
      <c r="AJ55" s="93" t="n">
        <v>47537</v>
      </c>
      <c r="AK55" s="93" t="s">
        <v>1574</v>
      </c>
      <c r="AL55" s="93" t="s">
        <v>1568</v>
      </c>
      <c r="AM55" s="93" t="s">
        <v>1577</v>
      </c>
      <c r="AN55" s="92"/>
      <c r="AO55" s="93" t="n">
        <v>47902</v>
      </c>
      <c r="AP55" s="94" t="s">
        <v>1575</v>
      </c>
      <c r="AQ55" s="93" t="s">
        <v>1568</v>
      </c>
      <c r="AR55" s="93"/>
      <c r="AS55" s="92"/>
      <c r="AT55" s="93" t="n">
        <v>48267</v>
      </c>
      <c r="AU55" s="0" t="s">
        <v>1569</v>
      </c>
      <c r="AV55" s="93" t="s">
        <v>1568</v>
      </c>
      <c r="AW55" s="93" t="s">
        <v>1577</v>
      </c>
      <c r="AX55" s="92"/>
    </row>
    <row r="56" customFormat="false" ht="14.5" hidden="false" customHeight="false" outlineLevel="0" collapsed="false">
      <c r="A56" s="90" t="n">
        <v>44981</v>
      </c>
      <c r="B56" s="90" t="s">
        <v>1573</v>
      </c>
      <c r="C56" s="90" t="s">
        <v>1568</v>
      </c>
      <c r="D56" s="90" t="s">
        <v>1577</v>
      </c>
      <c r="E56" s="92"/>
      <c r="F56" s="93" t="n">
        <v>45346</v>
      </c>
      <c r="G56" s="93" t="s">
        <v>1574</v>
      </c>
      <c r="H56" s="93" t="s">
        <v>1568</v>
      </c>
      <c r="I56" s="93" t="s">
        <v>1577</v>
      </c>
      <c r="J56" s="92"/>
      <c r="K56" s="93" t="n">
        <v>45712</v>
      </c>
      <c r="L56" s="93" t="s">
        <v>1569</v>
      </c>
      <c r="M56" s="93" t="s">
        <v>1568</v>
      </c>
      <c r="N56" s="93" t="s">
        <v>1577</v>
      </c>
      <c r="O56" s="92"/>
      <c r="P56" s="93" t="n">
        <v>46077</v>
      </c>
      <c r="Q56" s="93" t="s">
        <v>1571</v>
      </c>
      <c r="R56" s="93" t="s">
        <v>1568</v>
      </c>
      <c r="S56" s="93" t="s">
        <v>1577</v>
      </c>
      <c r="T56" s="92"/>
      <c r="U56" s="93" t="n">
        <v>46442</v>
      </c>
      <c r="V56" s="93" t="s">
        <v>1576</v>
      </c>
      <c r="W56" s="93" t="s">
        <v>1568</v>
      </c>
      <c r="X56" s="93" t="s">
        <v>1577</v>
      </c>
      <c r="Y56" s="92"/>
      <c r="Z56" s="93" t="n">
        <v>46807</v>
      </c>
      <c r="AA56" s="93" t="s">
        <v>1572</v>
      </c>
      <c r="AB56" s="93" t="s">
        <v>1568</v>
      </c>
      <c r="AC56" s="93" t="s">
        <v>1577</v>
      </c>
      <c r="AD56" s="92"/>
      <c r="AE56" s="93" t="n">
        <v>47173</v>
      </c>
      <c r="AF56" s="93" t="s">
        <v>1574</v>
      </c>
      <c r="AG56" s="93" t="s">
        <v>1568</v>
      </c>
      <c r="AH56" s="93" t="s">
        <v>1577</v>
      </c>
      <c r="AI56" s="92"/>
      <c r="AJ56" s="93" t="n">
        <v>47538</v>
      </c>
      <c r="AK56" s="94" t="s">
        <v>1575</v>
      </c>
      <c r="AL56" s="93" t="s">
        <v>1568</v>
      </c>
      <c r="AM56" s="93"/>
      <c r="AN56" s="92"/>
      <c r="AO56" s="93" t="n">
        <v>47903</v>
      </c>
      <c r="AP56" s="93" t="s">
        <v>1569</v>
      </c>
      <c r="AQ56" s="93" t="s">
        <v>1568</v>
      </c>
      <c r="AR56" s="93" t="s">
        <v>1577</v>
      </c>
      <c r="AS56" s="92"/>
      <c r="AT56" s="93" t="n">
        <v>48268</v>
      </c>
      <c r="AU56" s="0" t="s">
        <v>1571</v>
      </c>
      <c r="AV56" s="93" t="s">
        <v>1568</v>
      </c>
      <c r="AW56" s="93" t="s">
        <v>1577</v>
      </c>
      <c r="AX56" s="92"/>
    </row>
    <row r="57" customFormat="false" ht="14.5" hidden="false" customHeight="false" outlineLevel="0" collapsed="false">
      <c r="A57" s="90" t="n">
        <v>44982</v>
      </c>
      <c r="B57" s="90" t="s">
        <v>1574</v>
      </c>
      <c r="C57" s="90" t="s">
        <v>1568</v>
      </c>
      <c r="D57" s="90" t="s">
        <v>1577</v>
      </c>
      <c r="E57" s="92"/>
      <c r="F57" s="93" t="n">
        <v>45347</v>
      </c>
      <c r="G57" s="94" t="s">
        <v>1575</v>
      </c>
      <c r="H57" s="93" t="s">
        <v>1568</v>
      </c>
      <c r="I57" s="93"/>
      <c r="J57" s="92"/>
      <c r="K57" s="93" t="n">
        <v>45713</v>
      </c>
      <c r="L57" s="93" t="s">
        <v>1571</v>
      </c>
      <c r="M57" s="93" t="s">
        <v>1568</v>
      </c>
      <c r="N57" s="93" t="s">
        <v>1577</v>
      </c>
      <c r="O57" s="92"/>
      <c r="P57" s="93" t="n">
        <v>46078</v>
      </c>
      <c r="Q57" s="93" t="s">
        <v>1576</v>
      </c>
      <c r="R57" s="93" t="s">
        <v>1568</v>
      </c>
      <c r="S57" s="93" t="s">
        <v>1577</v>
      </c>
      <c r="T57" s="92"/>
      <c r="U57" s="93" t="n">
        <v>46443</v>
      </c>
      <c r="V57" s="93" t="s">
        <v>1572</v>
      </c>
      <c r="W57" s="93" t="s">
        <v>1568</v>
      </c>
      <c r="X57" s="93" t="s">
        <v>1577</v>
      </c>
      <c r="Y57" s="92"/>
      <c r="Z57" s="93" t="n">
        <v>46808</v>
      </c>
      <c r="AA57" s="93" t="s">
        <v>1573</v>
      </c>
      <c r="AB57" s="93" t="s">
        <v>1568</v>
      </c>
      <c r="AC57" s="93" t="s">
        <v>1577</v>
      </c>
      <c r="AD57" s="92"/>
      <c r="AE57" s="93" t="n">
        <v>47174</v>
      </c>
      <c r="AF57" s="94" t="s">
        <v>1575</v>
      </c>
      <c r="AG57" s="93" t="s">
        <v>1568</v>
      </c>
      <c r="AH57" s="93"/>
      <c r="AI57" s="92"/>
      <c r="AJ57" s="93" t="n">
        <v>47539</v>
      </c>
      <c r="AK57" s="93" t="s">
        <v>1569</v>
      </c>
      <c r="AL57" s="93" t="s">
        <v>1568</v>
      </c>
      <c r="AM57" s="93" t="s">
        <v>1577</v>
      </c>
      <c r="AN57" s="92"/>
      <c r="AO57" s="93" t="n">
        <v>47904</v>
      </c>
      <c r="AP57" s="93" t="s">
        <v>1571</v>
      </c>
      <c r="AQ57" s="93" t="s">
        <v>1568</v>
      </c>
      <c r="AR57" s="93" t="s">
        <v>1577</v>
      </c>
      <c r="AS57" s="92"/>
      <c r="AT57" s="93" t="n">
        <v>48269</v>
      </c>
      <c r="AU57" s="0" t="s">
        <v>1576</v>
      </c>
      <c r="AV57" s="93" t="s">
        <v>1568</v>
      </c>
      <c r="AW57" s="93" t="s">
        <v>1577</v>
      </c>
      <c r="AX57" s="92"/>
    </row>
    <row r="58" customFormat="false" ht="14.5" hidden="false" customHeight="false" outlineLevel="0" collapsed="false">
      <c r="A58" s="90" t="n">
        <v>44983</v>
      </c>
      <c r="B58" s="91" t="s">
        <v>1575</v>
      </c>
      <c r="C58" s="90" t="s">
        <v>1568</v>
      </c>
      <c r="D58" s="90"/>
      <c r="E58" s="92"/>
      <c r="F58" s="93" t="n">
        <v>45348</v>
      </c>
      <c r="G58" s="93" t="s">
        <v>1569</v>
      </c>
      <c r="H58" s="93" t="s">
        <v>1568</v>
      </c>
      <c r="I58" s="93" t="s">
        <v>1577</v>
      </c>
      <c r="J58" s="92"/>
      <c r="K58" s="93" t="n">
        <v>45714</v>
      </c>
      <c r="L58" s="93" t="s">
        <v>1576</v>
      </c>
      <c r="M58" s="93" t="s">
        <v>1568</v>
      </c>
      <c r="N58" s="93" t="s">
        <v>1577</v>
      </c>
      <c r="O58" s="92"/>
      <c r="P58" s="93" t="n">
        <v>46079</v>
      </c>
      <c r="Q58" s="93" t="s">
        <v>1572</v>
      </c>
      <c r="R58" s="93" t="s">
        <v>1568</v>
      </c>
      <c r="S58" s="93" t="s">
        <v>1577</v>
      </c>
      <c r="T58" s="92"/>
      <c r="U58" s="93" t="n">
        <v>46444</v>
      </c>
      <c r="V58" s="93" t="s">
        <v>1573</v>
      </c>
      <c r="W58" s="93" t="s">
        <v>1568</v>
      </c>
      <c r="X58" s="93" t="s">
        <v>1577</v>
      </c>
      <c r="Y58" s="92"/>
      <c r="Z58" s="93" t="n">
        <v>46809</v>
      </c>
      <c r="AA58" s="93" t="s">
        <v>1574</v>
      </c>
      <c r="AB58" s="93" t="s">
        <v>1568</v>
      </c>
      <c r="AC58" s="93" t="s">
        <v>1577</v>
      </c>
      <c r="AD58" s="92"/>
      <c r="AE58" s="93" t="n">
        <v>47175</v>
      </c>
      <c r="AF58" s="93" t="s">
        <v>1569</v>
      </c>
      <c r="AG58" s="93" t="s">
        <v>1568</v>
      </c>
      <c r="AH58" s="93" t="s">
        <v>1577</v>
      </c>
      <c r="AI58" s="92"/>
      <c r="AJ58" s="93" t="n">
        <v>47540</v>
      </c>
      <c r="AK58" s="93" t="s">
        <v>1571</v>
      </c>
      <c r="AL58" s="93" t="s">
        <v>1568</v>
      </c>
      <c r="AM58" s="93" t="s">
        <v>1577</v>
      </c>
      <c r="AN58" s="92"/>
      <c r="AO58" s="93" t="n">
        <v>47905</v>
      </c>
      <c r="AP58" s="93" t="s">
        <v>1576</v>
      </c>
      <c r="AQ58" s="93" t="s">
        <v>1568</v>
      </c>
      <c r="AR58" s="93" t="s">
        <v>1577</v>
      </c>
      <c r="AS58" s="92"/>
      <c r="AT58" s="93" t="n">
        <v>48270</v>
      </c>
      <c r="AU58" s="0" t="s">
        <v>1572</v>
      </c>
      <c r="AV58" s="93" t="s">
        <v>1568</v>
      </c>
      <c r="AW58" s="93" t="s">
        <v>1577</v>
      </c>
      <c r="AX58" s="92"/>
    </row>
    <row r="59" customFormat="false" ht="14.5" hidden="false" customHeight="false" outlineLevel="0" collapsed="false">
      <c r="A59" s="90" t="n">
        <v>44984</v>
      </c>
      <c r="B59" s="90" t="s">
        <v>1569</v>
      </c>
      <c r="C59" s="90" t="s">
        <v>1568</v>
      </c>
      <c r="D59" s="90" t="s">
        <v>1577</v>
      </c>
      <c r="E59" s="92"/>
      <c r="F59" s="93" t="n">
        <v>45349</v>
      </c>
      <c r="G59" s="93" t="s">
        <v>1571</v>
      </c>
      <c r="H59" s="93" t="s">
        <v>1568</v>
      </c>
      <c r="I59" s="93" t="s">
        <v>1577</v>
      </c>
      <c r="J59" s="92"/>
      <c r="K59" s="93" t="n">
        <v>45715</v>
      </c>
      <c r="L59" s="93" t="s">
        <v>1572</v>
      </c>
      <c r="M59" s="93" t="s">
        <v>1568</v>
      </c>
      <c r="N59" s="93" t="s">
        <v>1577</v>
      </c>
      <c r="O59" s="92"/>
      <c r="P59" s="93" t="n">
        <v>46080</v>
      </c>
      <c r="Q59" s="93" t="s">
        <v>1573</v>
      </c>
      <c r="R59" s="93" t="s">
        <v>1568</v>
      </c>
      <c r="S59" s="93" t="s">
        <v>1577</v>
      </c>
      <c r="T59" s="92"/>
      <c r="U59" s="93" t="n">
        <v>46445</v>
      </c>
      <c r="V59" s="93" t="s">
        <v>1574</v>
      </c>
      <c r="W59" s="93" t="s">
        <v>1568</v>
      </c>
      <c r="X59" s="93" t="s">
        <v>1577</v>
      </c>
      <c r="Y59" s="92"/>
      <c r="Z59" s="93" t="n">
        <v>46810</v>
      </c>
      <c r="AA59" s="94" t="s">
        <v>1575</v>
      </c>
      <c r="AB59" s="93" t="s">
        <v>1568</v>
      </c>
      <c r="AC59" s="93"/>
      <c r="AD59" s="92"/>
      <c r="AE59" s="93" t="n">
        <v>47176</v>
      </c>
      <c r="AF59" s="93" t="s">
        <v>1571</v>
      </c>
      <c r="AG59" s="93" t="s">
        <v>1568</v>
      </c>
      <c r="AH59" s="93" t="s">
        <v>1577</v>
      </c>
      <c r="AI59" s="92"/>
      <c r="AJ59" s="93" t="n">
        <v>47541</v>
      </c>
      <c r="AK59" s="93" t="s">
        <v>1576</v>
      </c>
      <c r="AL59" s="93" t="s">
        <v>1568</v>
      </c>
      <c r="AM59" s="93" t="s">
        <v>1577</v>
      </c>
      <c r="AN59" s="92"/>
      <c r="AO59" s="93" t="n">
        <v>47906</v>
      </c>
      <c r="AP59" s="93" t="s">
        <v>1572</v>
      </c>
      <c r="AQ59" s="93" t="s">
        <v>1568</v>
      </c>
      <c r="AR59" s="93" t="s">
        <v>1577</v>
      </c>
      <c r="AS59" s="92"/>
      <c r="AT59" s="93" t="n">
        <v>48271</v>
      </c>
      <c r="AU59" s="0" t="s">
        <v>1573</v>
      </c>
      <c r="AV59" s="93" t="s">
        <v>1568</v>
      </c>
      <c r="AW59" s="93" t="s">
        <v>1577</v>
      </c>
      <c r="AX59" s="92"/>
    </row>
    <row r="60" customFormat="false" ht="14.5" hidden="false" customHeight="false" outlineLevel="0" collapsed="false">
      <c r="A60" s="90" t="n">
        <v>44985</v>
      </c>
      <c r="B60" s="90" t="s">
        <v>1571</v>
      </c>
      <c r="C60" s="90" t="s">
        <v>1568</v>
      </c>
      <c r="D60" s="90" t="s">
        <v>1577</v>
      </c>
      <c r="E60" s="92"/>
      <c r="F60" s="93" t="n">
        <v>45350</v>
      </c>
      <c r="G60" s="93" t="s">
        <v>1576</v>
      </c>
      <c r="H60" s="93" t="s">
        <v>1568</v>
      </c>
      <c r="I60" s="93" t="s">
        <v>1577</v>
      </c>
      <c r="J60" s="92"/>
      <c r="K60" s="93" t="n">
        <v>45716</v>
      </c>
      <c r="L60" s="93" t="s">
        <v>1573</v>
      </c>
      <c r="M60" s="93" t="s">
        <v>1568</v>
      </c>
      <c r="N60" s="93" t="s">
        <v>1577</v>
      </c>
      <c r="O60" s="92"/>
      <c r="P60" s="93" t="n">
        <v>46081</v>
      </c>
      <c r="Q60" s="93" t="s">
        <v>1574</v>
      </c>
      <c r="R60" s="93" t="s">
        <v>1568</v>
      </c>
      <c r="S60" s="93" t="s">
        <v>1577</v>
      </c>
      <c r="T60" s="92"/>
      <c r="U60" s="93" t="n">
        <v>46446</v>
      </c>
      <c r="V60" s="94" t="s">
        <v>1575</v>
      </c>
      <c r="W60" s="93" t="s">
        <v>1568</v>
      </c>
      <c r="X60" s="93"/>
      <c r="Y60" s="92"/>
      <c r="Z60" s="93" t="n">
        <v>46811</v>
      </c>
      <c r="AA60" s="93" t="s">
        <v>1569</v>
      </c>
      <c r="AB60" s="93" t="s">
        <v>1568</v>
      </c>
      <c r="AC60" s="93" t="s">
        <v>1577</v>
      </c>
      <c r="AD60" s="92"/>
      <c r="AE60" s="93" t="n">
        <v>47177</v>
      </c>
      <c r="AF60" s="93" t="s">
        <v>1576</v>
      </c>
      <c r="AG60" s="93" t="s">
        <v>1568</v>
      </c>
      <c r="AH60" s="93" t="s">
        <v>1577</v>
      </c>
      <c r="AI60" s="92"/>
      <c r="AJ60" s="93" t="n">
        <v>47542</v>
      </c>
      <c r="AK60" s="93" t="s">
        <v>1572</v>
      </c>
      <c r="AL60" s="93" t="s">
        <v>1568</v>
      </c>
      <c r="AM60" s="93" t="s">
        <v>1577</v>
      </c>
      <c r="AN60" s="92"/>
      <c r="AO60" s="93" t="n">
        <v>47907</v>
      </c>
      <c r="AP60" s="93" t="s">
        <v>1573</v>
      </c>
      <c r="AQ60" s="93" t="s">
        <v>1568</v>
      </c>
      <c r="AR60" s="93" t="s">
        <v>1577</v>
      </c>
      <c r="AS60" s="92"/>
      <c r="AT60" s="93" t="n">
        <v>48272</v>
      </c>
      <c r="AU60" s="0" t="s">
        <v>1574</v>
      </c>
      <c r="AV60" s="93" t="s">
        <v>1568</v>
      </c>
      <c r="AW60" s="93" t="s">
        <v>1577</v>
      </c>
      <c r="AX60" s="92"/>
    </row>
    <row r="61" customFormat="false" ht="14.5" hidden="false" customHeight="false" outlineLevel="0" collapsed="false">
      <c r="A61" s="90" t="n">
        <v>44986</v>
      </c>
      <c r="B61" s="90" t="s">
        <v>1576</v>
      </c>
      <c r="C61" s="90" t="s">
        <v>1568</v>
      </c>
      <c r="D61" s="90" t="s">
        <v>1577</v>
      </c>
      <c r="E61" s="92"/>
      <c r="F61" s="93" t="n">
        <v>45351</v>
      </c>
      <c r="G61" s="93" t="s">
        <v>1572</v>
      </c>
      <c r="H61" s="93" t="s">
        <v>1568</v>
      </c>
      <c r="I61" s="93" t="s">
        <v>1577</v>
      </c>
      <c r="J61" s="92"/>
      <c r="K61" s="93" t="n">
        <v>45717</v>
      </c>
      <c r="L61" s="93" t="s">
        <v>1574</v>
      </c>
      <c r="M61" s="93" t="s">
        <v>1568</v>
      </c>
      <c r="N61" s="93" t="s">
        <v>1577</v>
      </c>
      <c r="O61" s="92"/>
      <c r="P61" s="93" t="n">
        <v>46082</v>
      </c>
      <c r="Q61" s="94" t="s">
        <v>1575</v>
      </c>
      <c r="R61" s="93" t="s">
        <v>1568</v>
      </c>
      <c r="S61" s="93"/>
      <c r="T61" s="92"/>
      <c r="U61" s="93" t="n">
        <v>46447</v>
      </c>
      <c r="V61" s="93" t="s">
        <v>1569</v>
      </c>
      <c r="W61" s="93" t="s">
        <v>1568</v>
      </c>
      <c r="X61" s="93" t="s">
        <v>1577</v>
      </c>
      <c r="Y61" s="92"/>
      <c r="Z61" s="93" t="n">
        <v>46812</v>
      </c>
      <c r="AA61" s="93" t="s">
        <v>1571</v>
      </c>
      <c r="AB61" s="93" t="s">
        <v>1568</v>
      </c>
      <c r="AC61" s="93" t="s">
        <v>1577</v>
      </c>
      <c r="AD61" s="92"/>
      <c r="AE61" s="93" t="n">
        <v>47178</v>
      </c>
      <c r="AF61" s="93" t="s">
        <v>1572</v>
      </c>
      <c r="AG61" s="93" t="s">
        <v>1568</v>
      </c>
      <c r="AH61" s="93" t="s">
        <v>1577</v>
      </c>
      <c r="AI61" s="92"/>
      <c r="AJ61" s="93" t="n">
        <v>47543</v>
      </c>
      <c r="AK61" s="93" t="s">
        <v>1573</v>
      </c>
      <c r="AL61" s="93" t="s">
        <v>1568</v>
      </c>
      <c r="AM61" s="93" t="s">
        <v>1577</v>
      </c>
      <c r="AN61" s="92"/>
      <c r="AO61" s="93" t="n">
        <v>47908</v>
      </c>
      <c r="AP61" s="93" t="s">
        <v>1574</v>
      </c>
      <c r="AQ61" s="93" t="s">
        <v>1568</v>
      </c>
      <c r="AR61" s="93" t="s">
        <v>1577</v>
      </c>
      <c r="AS61" s="92"/>
      <c r="AT61" s="93" t="n">
        <v>48273</v>
      </c>
      <c r="AU61" s="95" t="s">
        <v>1575</v>
      </c>
      <c r="AV61" s="93" t="s">
        <v>1568</v>
      </c>
      <c r="AW61" s="93"/>
      <c r="AX61" s="92"/>
    </row>
    <row r="62" customFormat="false" ht="14.5" hidden="false" customHeight="false" outlineLevel="0" collapsed="false">
      <c r="A62" s="90" t="n">
        <v>44987</v>
      </c>
      <c r="B62" s="90" t="s">
        <v>1572</v>
      </c>
      <c r="C62" s="90" t="s">
        <v>1568</v>
      </c>
      <c r="D62" s="90" t="s">
        <v>1577</v>
      </c>
      <c r="E62" s="92"/>
      <c r="F62" s="93" t="n">
        <v>45352</v>
      </c>
      <c r="G62" s="93" t="s">
        <v>1573</v>
      </c>
      <c r="H62" s="93" t="s">
        <v>1568</v>
      </c>
      <c r="I62" s="93" t="s">
        <v>1577</v>
      </c>
      <c r="J62" s="92"/>
      <c r="K62" s="93" t="n">
        <v>45718</v>
      </c>
      <c r="L62" s="94" t="s">
        <v>1575</v>
      </c>
      <c r="M62" s="93" t="s">
        <v>1568</v>
      </c>
      <c r="N62" s="93"/>
      <c r="O62" s="92"/>
      <c r="P62" s="93" t="n">
        <v>46083</v>
      </c>
      <c r="Q62" s="93" t="s">
        <v>1569</v>
      </c>
      <c r="R62" s="93" t="s">
        <v>1568</v>
      </c>
      <c r="S62" s="93" t="s">
        <v>1577</v>
      </c>
      <c r="T62" s="92"/>
      <c r="U62" s="93" t="n">
        <v>46448</v>
      </c>
      <c r="V62" s="93" t="s">
        <v>1571</v>
      </c>
      <c r="W62" s="93" t="s">
        <v>1568</v>
      </c>
      <c r="X62" s="93" t="s">
        <v>1577</v>
      </c>
      <c r="Y62" s="92"/>
      <c r="Z62" s="93" t="n">
        <v>46813</v>
      </c>
      <c r="AA62" s="93" t="s">
        <v>1576</v>
      </c>
      <c r="AB62" s="93" t="s">
        <v>1568</v>
      </c>
      <c r="AC62" s="93" t="s">
        <v>1577</v>
      </c>
      <c r="AD62" s="92"/>
      <c r="AE62" s="93" t="n">
        <v>47179</v>
      </c>
      <c r="AF62" s="93" t="s">
        <v>1573</v>
      </c>
      <c r="AG62" s="93" t="s">
        <v>1568</v>
      </c>
      <c r="AH62" s="93" t="s">
        <v>1577</v>
      </c>
      <c r="AI62" s="92"/>
      <c r="AJ62" s="93" t="n">
        <v>47544</v>
      </c>
      <c r="AK62" s="93" t="s">
        <v>1574</v>
      </c>
      <c r="AL62" s="93" t="s">
        <v>1568</v>
      </c>
      <c r="AM62" s="93" t="s">
        <v>1577</v>
      </c>
      <c r="AN62" s="92"/>
      <c r="AO62" s="93" t="n">
        <v>47909</v>
      </c>
      <c r="AP62" s="94" t="s">
        <v>1575</v>
      </c>
      <c r="AQ62" s="93" t="s">
        <v>1568</v>
      </c>
      <c r="AR62" s="93"/>
      <c r="AS62" s="92"/>
      <c r="AT62" s="93" t="n">
        <v>48274</v>
      </c>
      <c r="AU62" s="0" t="s">
        <v>1569</v>
      </c>
      <c r="AV62" s="93" t="s">
        <v>1568</v>
      </c>
      <c r="AW62" s="93" t="s">
        <v>1577</v>
      </c>
      <c r="AX62" s="92"/>
    </row>
    <row r="63" customFormat="false" ht="14.5" hidden="false" customHeight="false" outlineLevel="0" collapsed="false">
      <c r="A63" s="90" t="n">
        <v>44988</v>
      </c>
      <c r="B63" s="90" t="s">
        <v>1573</v>
      </c>
      <c r="C63" s="90" t="s">
        <v>1568</v>
      </c>
      <c r="D63" s="90" t="s">
        <v>1577</v>
      </c>
      <c r="E63" s="92"/>
      <c r="F63" s="93" t="n">
        <v>45353</v>
      </c>
      <c r="G63" s="93" t="s">
        <v>1574</v>
      </c>
      <c r="H63" s="93" t="s">
        <v>1568</v>
      </c>
      <c r="I63" s="93" t="s">
        <v>1577</v>
      </c>
      <c r="J63" s="92"/>
      <c r="K63" s="93" t="n">
        <v>45719</v>
      </c>
      <c r="L63" s="93" t="s">
        <v>1569</v>
      </c>
      <c r="M63" s="93" t="s">
        <v>1568</v>
      </c>
      <c r="N63" s="93" t="s">
        <v>1577</v>
      </c>
      <c r="O63" s="92"/>
      <c r="P63" s="93" t="n">
        <v>46084</v>
      </c>
      <c r="Q63" s="93" t="s">
        <v>1571</v>
      </c>
      <c r="R63" s="93" t="s">
        <v>1568</v>
      </c>
      <c r="S63" s="93" t="s">
        <v>1577</v>
      </c>
      <c r="T63" s="92"/>
      <c r="U63" s="93" t="n">
        <v>46449</v>
      </c>
      <c r="V63" s="93" t="s">
        <v>1576</v>
      </c>
      <c r="W63" s="93" t="s">
        <v>1568</v>
      </c>
      <c r="X63" s="93" t="s">
        <v>1577</v>
      </c>
      <c r="Y63" s="92"/>
      <c r="Z63" s="93" t="n">
        <v>46814</v>
      </c>
      <c r="AA63" s="93" t="s">
        <v>1572</v>
      </c>
      <c r="AB63" s="93" t="s">
        <v>1568</v>
      </c>
      <c r="AC63" s="93" t="s">
        <v>1577</v>
      </c>
      <c r="AD63" s="92"/>
      <c r="AE63" s="93" t="n">
        <v>47180</v>
      </c>
      <c r="AF63" s="93" t="s">
        <v>1574</v>
      </c>
      <c r="AG63" s="93" t="s">
        <v>1568</v>
      </c>
      <c r="AH63" s="93" t="s">
        <v>1577</v>
      </c>
      <c r="AI63" s="92"/>
      <c r="AJ63" s="93" t="n">
        <v>47545</v>
      </c>
      <c r="AK63" s="94" t="s">
        <v>1575</v>
      </c>
      <c r="AL63" s="93" t="s">
        <v>1568</v>
      </c>
      <c r="AM63" s="93"/>
      <c r="AN63" s="92"/>
      <c r="AO63" s="93" t="n">
        <v>47910</v>
      </c>
      <c r="AP63" s="93" t="s">
        <v>1569</v>
      </c>
      <c r="AQ63" s="93" t="s">
        <v>1568</v>
      </c>
      <c r="AR63" s="93" t="s">
        <v>1577</v>
      </c>
      <c r="AS63" s="92"/>
      <c r="AT63" s="93" t="n">
        <v>48275</v>
      </c>
      <c r="AU63" s="0" t="s">
        <v>1571</v>
      </c>
      <c r="AV63" s="93" t="s">
        <v>1568</v>
      </c>
      <c r="AW63" s="93" t="s">
        <v>1577</v>
      </c>
      <c r="AX63" s="92"/>
    </row>
    <row r="64" customFormat="false" ht="14.5" hidden="false" customHeight="false" outlineLevel="0" collapsed="false">
      <c r="A64" s="90" t="n">
        <v>44989</v>
      </c>
      <c r="B64" s="90" t="s">
        <v>1574</v>
      </c>
      <c r="C64" s="90" t="s">
        <v>1568</v>
      </c>
      <c r="D64" s="90" t="s">
        <v>1577</v>
      </c>
      <c r="E64" s="92"/>
      <c r="F64" s="93" t="n">
        <v>45354</v>
      </c>
      <c r="G64" s="94" t="s">
        <v>1575</v>
      </c>
      <c r="H64" s="93" t="s">
        <v>1568</v>
      </c>
      <c r="I64" s="93"/>
      <c r="J64" s="92"/>
      <c r="K64" s="93" t="n">
        <v>45720</v>
      </c>
      <c r="L64" s="93" t="s">
        <v>1571</v>
      </c>
      <c r="M64" s="93" t="s">
        <v>1568</v>
      </c>
      <c r="N64" s="93" t="s">
        <v>1577</v>
      </c>
      <c r="O64" s="92"/>
      <c r="P64" s="93" t="n">
        <v>46085</v>
      </c>
      <c r="Q64" s="93" t="s">
        <v>1576</v>
      </c>
      <c r="R64" s="93" t="s">
        <v>1568</v>
      </c>
      <c r="S64" s="93" t="s">
        <v>1577</v>
      </c>
      <c r="T64" s="92"/>
      <c r="U64" s="93" t="n">
        <v>46450</v>
      </c>
      <c r="V64" s="93" t="s">
        <v>1572</v>
      </c>
      <c r="W64" s="93" t="s">
        <v>1568</v>
      </c>
      <c r="X64" s="93" t="s">
        <v>1577</v>
      </c>
      <c r="Y64" s="92"/>
      <c r="Z64" s="93" t="n">
        <v>46815</v>
      </c>
      <c r="AA64" s="93" t="s">
        <v>1573</v>
      </c>
      <c r="AB64" s="93" t="s">
        <v>1568</v>
      </c>
      <c r="AC64" s="93" t="s">
        <v>1577</v>
      </c>
      <c r="AD64" s="92"/>
      <c r="AE64" s="93" t="n">
        <v>47181</v>
      </c>
      <c r="AF64" s="94" t="s">
        <v>1575</v>
      </c>
      <c r="AG64" s="93" t="s">
        <v>1568</v>
      </c>
      <c r="AH64" s="93"/>
      <c r="AI64" s="92"/>
      <c r="AJ64" s="93" t="n">
        <v>47546</v>
      </c>
      <c r="AK64" s="93" t="s">
        <v>1569</v>
      </c>
      <c r="AL64" s="93" t="s">
        <v>1568</v>
      </c>
      <c r="AM64" s="93" t="s">
        <v>1577</v>
      </c>
      <c r="AN64" s="92"/>
      <c r="AO64" s="93" t="n">
        <v>47911</v>
      </c>
      <c r="AP64" s="93" t="s">
        <v>1571</v>
      </c>
      <c r="AQ64" s="93" t="s">
        <v>1568</v>
      </c>
      <c r="AR64" s="93" t="s">
        <v>1577</v>
      </c>
      <c r="AS64" s="92"/>
      <c r="AT64" s="93" t="n">
        <v>48276</v>
      </c>
      <c r="AU64" s="0" t="s">
        <v>1576</v>
      </c>
      <c r="AV64" s="93" t="s">
        <v>1568</v>
      </c>
      <c r="AW64" s="93" t="s">
        <v>1577</v>
      </c>
      <c r="AX64" s="92"/>
    </row>
    <row r="65" customFormat="false" ht="14.5" hidden="false" customHeight="false" outlineLevel="0" collapsed="false">
      <c r="A65" s="90" t="n">
        <v>44990</v>
      </c>
      <c r="B65" s="91" t="s">
        <v>1575</v>
      </c>
      <c r="C65" s="90" t="s">
        <v>1568</v>
      </c>
      <c r="D65" s="90"/>
      <c r="E65" s="92"/>
      <c r="F65" s="93" t="n">
        <v>45355</v>
      </c>
      <c r="G65" s="93" t="s">
        <v>1569</v>
      </c>
      <c r="H65" s="93" t="s">
        <v>1568</v>
      </c>
      <c r="I65" s="93" t="s">
        <v>1577</v>
      </c>
      <c r="J65" s="92"/>
      <c r="K65" s="93" t="n">
        <v>45721</v>
      </c>
      <c r="L65" s="93" t="s">
        <v>1576</v>
      </c>
      <c r="M65" s="93" t="s">
        <v>1568</v>
      </c>
      <c r="N65" s="93" t="s">
        <v>1577</v>
      </c>
      <c r="O65" s="92"/>
      <c r="P65" s="93" t="n">
        <v>46086</v>
      </c>
      <c r="Q65" s="93" t="s">
        <v>1572</v>
      </c>
      <c r="R65" s="93" t="s">
        <v>1568</v>
      </c>
      <c r="S65" s="93" t="s">
        <v>1577</v>
      </c>
      <c r="T65" s="92"/>
      <c r="U65" s="93" t="n">
        <v>46451</v>
      </c>
      <c r="V65" s="93" t="s">
        <v>1573</v>
      </c>
      <c r="W65" s="93" t="s">
        <v>1568</v>
      </c>
      <c r="X65" s="93" t="s">
        <v>1577</v>
      </c>
      <c r="Y65" s="92"/>
      <c r="Z65" s="93" t="n">
        <v>46816</v>
      </c>
      <c r="AA65" s="93" t="s">
        <v>1574</v>
      </c>
      <c r="AB65" s="93" t="s">
        <v>1568</v>
      </c>
      <c r="AC65" s="93" t="s">
        <v>1577</v>
      </c>
      <c r="AD65" s="92"/>
      <c r="AE65" s="93" t="n">
        <v>47182</v>
      </c>
      <c r="AF65" s="93" t="s">
        <v>1569</v>
      </c>
      <c r="AG65" s="93" t="s">
        <v>1568</v>
      </c>
      <c r="AH65" s="93" t="s">
        <v>1577</v>
      </c>
      <c r="AI65" s="92"/>
      <c r="AJ65" s="93" t="n">
        <v>47547</v>
      </c>
      <c r="AK65" s="93" t="s">
        <v>1571</v>
      </c>
      <c r="AL65" s="93" t="s">
        <v>1568</v>
      </c>
      <c r="AM65" s="93" t="s">
        <v>1577</v>
      </c>
      <c r="AN65" s="92"/>
      <c r="AO65" s="93" t="n">
        <v>47912</v>
      </c>
      <c r="AP65" s="93" t="s">
        <v>1576</v>
      </c>
      <c r="AQ65" s="93" t="s">
        <v>1568</v>
      </c>
      <c r="AR65" s="93" t="s">
        <v>1577</v>
      </c>
      <c r="AS65" s="92"/>
      <c r="AT65" s="93" t="n">
        <v>48277</v>
      </c>
      <c r="AU65" s="0" t="s">
        <v>1572</v>
      </c>
      <c r="AV65" s="93" t="s">
        <v>1568</v>
      </c>
      <c r="AW65" s="93" t="s">
        <v>1577</v>
      </c>
      <c r="AX65" s="92"/>
    </row>
    <row r="66" customFormat="false" ht="14.5" hidden="false" customHeight="false" outlineLevel="0" collapsed="false">
      <c r="A66" s="90" t="n">
        <v>44991</v>
      </c>
      <c r="B66" s="90" t="s">
        <v>1569</v>
      </c>
      <c r="C66" s="90" t="s">
        <v>1568</v>
      </c>
      <c r="D66" s="90" t="s">
        <v>1577</v>
      </c>
      <c r="E66" s="92"/>
      <c r="F66" s="93" t="n">
        <v>45356</v>
      </c>
      <c r="G66" s="93" t="s">
        <v>1571</v>
      </c>
      <c r="H66" s="93" t="s">
        <v>1568</v>
      </c>
      <c r="I66" s="93" t="s">
        <v>1577</v>
      </c>
      <c r="J66" s="92"/>
      <c r="K66" s="93" t="n">
        <v>45722</v>
      </c>
      <c r="L66" s="93" t="s">
        <v>1572</v>
      </c>
      <c r="M66" s="93" t="s">
        <v>1568</v>
      </c>
      <c r="N66" s="93" t="s">
        <v>1577</v>
      </c>
      <c r="O66" s="92"/>
      <c r="P66" s="93" t="n">
        <v>46087</v>
      </c>
      <c r="Q66" s="93" t="s">
        <v>1573</v>
      </c>
      <c r="R66" s="93" t="s">
        <v>1568</v>
      </c>
      <c r="S66" s="93" t="s">
        <v>1577</v>
      </c>
      <c r="T66" s="92"/>
      <c r="U66" s="93" t="n">
        <v>46452</v>
      </c>
      <c r="V66" s="93" t="s">
        <v>1574</v>
      </c>
      <c r="W66" s="93" t="s">
        <v>1568</v>
      </c>
      <c r="X66" s="93" t="s">
        <v>1577</v>
      </c>
      <c r="Y66" s="92"/>
      <c r="Z66" s="93" t="n">
        <v>46817</v>
      </c>
      <c r="AA66" s="94" t="s">
        <v>1575</v>
      </c>
      <c r="AB66" s="93" t="s">
        <v>1568</v>
      </c>
      <c r="AC66" s="93"/>
      <c r="AD66" s="92"/>
      <c r="AE66" s="93" t="n">
        <v>47183</v>
      </c>
      <c r="AF66" s="93" t="s">
        <v>1571</v>
      </c>
      <c r="AG66" s="93" t="s">
        <v>1568</v>
      </c>
      <c r="AH66" s="93" t="s">
        <v>1577</v>
      </c>
      <c r="AI66" s="92"/>
      <c r="AJ66" s="93" t="n">
        <v>47548</v>
      </c>
      <c r="AK66" s="93" t="s">
        <v>1576</v>
      </c>
      <c r="AL66" s="93" t="s">
        <v>1568</v>
      </c>
      <c r="AM66" s="93" t="s">
        <v>1577</v>
      </c>
      <c r="AN66" s="92"/>
      <c r="AO66" s="93" t="n">
        <v>47913</v>
      </c>
      <c r="AP66" s="93" t="s">
        <v>1572</v>
      </c>
      <c r="AQ66" s="93" t="s">
        <v>1568</v>
      </c>
      <c r="AR66" s="93" t="s">
        <v>1577</v>
      </c>
      <c r="AS66" s="92"/>
      <c r="AT66" s="93" t="n">
        <v>48278</v>
      </c>
      <c r="AU66" s="0" t="s">
        <v>1573</v>
      </c>
      <c r="AV66" s="93" t="s">
        <v>1568</v>
      </c>
      <c r="AW66" s="93" t="s">
        <v>1577</v>
      </c>
      <c r="AX66" s="92"/>
    </row>
    <row r="67" customFormat="false" ht="14.5" hidden="false" customHeight="false" outlineLevel="0" collapsed="false">
      <c r="A67" s="90" t="n">
        <v>44992</v>
      </c>
      <c r="B67" s="90" t="s">
        <v>1571</v>
      </c>
      <c r="C67" s="90" t="s">
        <v>1568</v>
      </c>
      <c r="D67" s="90" t="s">
        <v>1577</v>
      </c>
      <c r="E67" s="92"/>
      <c r="F67" s="93" t="n">
        <v>45357</v>
      </c>
      <c r="G67" s="93" t="s">
        <v>1576</v>
      </c>
      <c r="H67" s="93" t="s">
        <v>1568</v>
      </c>
      <c r="I67" s="93" t="s">
        <v>1577</v>
      </c>
      <c r="J67" s="92"/>
      <c r="K67" s="93" t="n">
        <v>45723</v>
      </c>
      <c r="L67" s="93" t="s">
        <v>1573</v>
      </c>
      <c r="M67" s="93" t="s">
        <v>1568</v>
      </c>
      <c r="N67" s="93" t="s">
        <v>1577</v>
      </c>
      <c r="O67" s="92"/>
      <c r="P67" s="93" t="n">
        <v>46088</v>
      </c>
      <c r="Q67" s="93" t="s">
        <v>1574</v>
      </c>
      <c r="R67" s="93" t="s">
        <v>1568</v>
      </c>
      <c r="S67" s="93" t="s">
        <v>1577</v>
      </c>
      <c r="T67" s="92"/>
      <c r="U67" s="93" t="n">
        <v>46453</v>
      </c>
      <c r="V67" s="94" t="s">
        <v>1575</v>
      </c>
      <c r="W67" s="93" t="s">
        <v>1568</v>
      </c>
      <c r="X67" s="93"/>
      <c r="Y67" s="92"/>
      <c r="Z67" s="93" t="n">
        <v>46818</v>
      </c>
      <c r="AA67" s="93" t="s">
        <v>1569</v>
      </c>
      <c r="AB67" s="93" t="s">
        <v>1568</v>
      </c>
      <c r="AC67" s="93" t="s">
        <v>1577</v>
      </c>
      <c r="AD67" s="92"/>
      <c r="AE67" s="93" t="n">
        <v>47184</v>
      </c>
      <c r="AF67" s="93" t="s">
        <v>1576</v>
      </c>
      <c r="AG67" s="93" t="s">
        <v>1568</v>
      </c>
      <c r="AH67" s="93" t="s">
        <v>1577</v>
      </c>
      <c r="AI67" s="92"/>
      <c r="AJ67" s="93" t="n">
        <v>47549</v>
      </c>
      <c r="AK67" s="93" t="s">
        <v>1572</v>
      </c>
      <c r="AL67" s="93" t="s">
        <v>1568</v>
      </c>
      <c r="AM67" s="93" t="s">
        <v>1577</v>
      </c>
      <c r="AN67" s="92"/>
      <c r="AO67" s="93" t="n">
        <v>47914</v>
      </c>
      <c r="AP67" s="93" t="s">
        <v>1573</v>
      </c>
      <c r="AQ67" s="93" t="s">
        <v>1568</v>
      </c>
      <c r="AR67" s="93" t="s">
        <v>1577</v>
      </c>
      <c r="AS67" s="92"/>
      <c r="AT67" s="93" t="n">
        <v>48279</v>
      </c>
      <c r="AU67" s="0" t="s">
        <v>1574</v>
      </c>
      <c r="AV67" s="93" t="s">
        <v>1568</v>
      </c>
      <c r="AW67" s="93" t="s">
        <v>1577</v>
      </c>
      <c r="AX67" s="92"/>
    </row>
    <row r="68" customFormat="false" ht="14.5" hidden="false" customHeight="false" outlineLevel="0" collapsed="false">
      <c r="A68" s="90" t="n">
        <v>44993</v>
      </c>
      <c r="B68" s="90" t="s">
        <v>1576</v>
      </c>
      <c r="C68" s="90" t="s">
        <v>1568</v>
      </c>
      <c r="D68" s="90" t="s">
        <v>1577</v>
      </c>
      <c r="E68" s="92"/>
      <c r="F68" s="93" t="n">
        <v>45358</v>
      </c>
      <c r="G68" s="93" t="s">
        <v>1572</v>
      </c>
      <c r="H68" s="93" t="s">
        <v>1568</v>
      </c>
      <c r="I68" s="93" t="s">
        <v>1577</v>
      </c>
      <c r="J68" s="92"/>
      <c r="K68" s="93" t="n">
        <v>45724</v>
      </c>
      <c r="L68" s="93" t="s">
        <v>1574</v>
      </c>
      <c r="M68" s="93" t="s">
        <v>1568</v>
      </c>
      <c r="N68" s="93" t="s">
        <v>1577</v>
      </c>
      <c r="O68" s="92"/>
      <c r="P68" s="93" t="n">
        <v>46089</v>
      </c>
      <c r="Q68" s="94" t="s">
        <v>1575</v>
      </c>
      <c r="R68" s="93" t="s">
        <v>1568</v>
      </c>
      <c r="S68" s="93"/>
      <c r="T68" s="92"/>
      <c r="U68" s="93" t="n">
        <v>46454</v>
      </c>
      <c r="V68" s="93" t="s">
        <v>1569</v>
      </c>
      <c r="W68" s="93" t="s">
        <v>1568</v>
      </c>
      <c r="X68" s="93" t="s">
        <v>1577</v>
      </c>
      <c r="Y68" s="92"/>
      <c r="Z68" s="93" t="n">
        <v>46819</v>
      </c>
      <c r="AA68" s="93" t="s">
        <v>1571</v>
      </c>
      <c r="AB68" s="93" t="s">
        <v>1568</v>
      </c>
      <c r="AC68" s="93" t="s">
        <v>1577</v>
      </c>
      <c r="AD68" s="92"/>
      <c r="AE68" s="93" t="n">
        <v>47185</v>
      </c>
      <c r="AF68" s="93" t="s">
        <v>1572</v>
      </c>
      <c r="AG68" s="93" t="s">
        <v>1568</v>
      </c>
      <c r="AH68" s="93" t="s">
        <v>1577</v>
      </c>
      <c r="AI68" s="92"/>
      <c r="AJ68" s="93" t="n">
        <v>47550</v>
      </c>
      <c r="AK68" s="93" t="s">
        <v>1573</v>
      </c>
      <c r="AL68" s="93" t="s">
        <v>1568</v>
      </c>
      <c r="AM68" s="93" t="s">
        <v>1577</v>
      </c>
      <c r="AN68" s="92"/>
      <c r="AO68" s="93" t="n">
        <v>47915</v>
      </c>
      <c r="AP68" s="93" t="s">
        <v>1574</v>
      </c>
      <c r="AQ68" s="93" t="s">
        <v>1568</v>
      </c>
      <c r="AR68" s="93" t="s">
        <v>1577</v>
      </c>
      <c r="AS68" s="92"/>
      <c r="AT68" s="93" t="n">
        <v>48280</v>
      </c>
      <c r="AU68" s="95" t="s">
        <v>1575</v>
      </c>
      <c r="AV68" s="93" t="s">
        <v>1568</v>
      </c>
      <c r="AW68" s="93"/>
      <c r="AX68" s="92"/>
    </row>
    <row r="69" customFormat="false" ht="14.5" hidden="false" customHeight="false" outlineLevel="0" collapsed="false">
      <c r="A69" s="90" t="n">
        <v>44994</v>
      </c>
      <c r="B69" s="90" t="s">
        <v>1572</v>
      </c>
      <c r="C69" s="90" t="s">
        <v>1568</v>
      </c>
      <c r="D69" s="90" t="s">
        <v>1577</v>
      </c>
      <c r="E69" s="92"/>
      <c r="F69" s="93" t="n">
        <v>45359</v>
      </c>
      <c r="G69" s="93" t="s">
        <v>1573</v>
      </c>
      <c r="H69" s="93" t="s">
        <v>1568</v>
      </c>
      <c r="I69" s="93" t="s">
        <v>1577</v>
      </c>
      <c r="J69" s="92"/>
      <c r="K69" s="93" t="n">
        <v>45725</v>
      </c>
      <c r="L69" s="94" t="s">
        <v>1575</v>
      </c>
      <c r="M69" s="93" t="s">
        <v>1568</v>
      </c>
      <c r="N69" s="93"/>
      <c r="O69" s="92"/>
      <c r="P69" s="93" t="n">
        <v>46090</v>
      </c>
      <c r="Q69" s="93" t="s">
        <v>1569</v>
      </c>
      <c r="R69" s="93" t="s">
        <v>1568</v>
      </c>
      <c r="S69" s="93" t="s">
        <v>1577</v>
      </c>
      <c r="T69" s="92"/>
      <c r="U69" s="93" t="n">
        <v>46455</v>
      </c>
      <c r="V69" s="93" t="s">
        <v>1571</v>
      </c>
      <c r="W69" s="93" t="s">
        <v>1568</v>
      </c>
      <c r="X69" s="93" t="s">
        <v>1577</v>
      </c>
      <c r="Y69" s="92"/>
      <c r="Z69" s="93" t="n">
        <v>46820</v>
      </c>
      <c r="AA69" s="93" t="s">
        <v>1576</v>
      </c>
      <c r="AB69" s="93" t="s">
        <v>1568</v>
      </c>
      <c r="AC69" s="93" t="s">
        <v>1577</v>
      </c>
      <c r="AD69" s="92"/>
      <c r="AE69" s="93" t="n">
        <v>47186</v>
      </c>
      <c r="AF69" s="93" t="s">
        <v>1573</v>
      </c>
      <c r="AG69" s="93" t="s">
        <v>1568</v>
      </c>
      <c r="AH69" s="93" t="s">
        <v>1577</v>
      </c>
      <c r="AI69" s="92"/>
      <c r="AJ69" s="93" t="n">
        <v>47551</v>
      </c>
      <c r="AK69" s="93" t="s">
        <v>1574</v>
      </c>
      <c r="AL69" s="93" t="s">
        <v>1568</v>
      </c>
      <c r="AM69" s="93" t="s">
        <v>1577</v>
      </c>
      <c r="AN69" s="92"/>
      <c r="AO69" s="93" t="n">
        <v>47916</v>
      </c>
      <c r="AP69" s="94" t="s">
        <v>1575</v>
      </c>
      <c r="AQ69" s="93" t="s">
        <v>1568</v>
      </c>
      <c r="AR69" s="93"/>
      <c r="AS69" s="92"/>
      <c r="AT69" s="93" t="n">
        <v>48281</v>
      </c>
      <c r="AU69" s="0" t="s">
        <v>1569</v>
      </c>
      <c r="AV69" s="93" t="s">
        <v>1568</v>
      </c>
      <c r="AW69" s="93" t="s">
        <v>1577</v>
      </c>
      <c r="AX69" s="92"/>
    </row>
    <row r="70" customFormat="false" ht="14.5" hidden="false" customHeight="false" outlineLevel="0" collapsed="false">
      <c r="A70" s="90" t="n">
        <v>44995</v>
      </c>
      <c r="B70" s="90" t="s">
        <v>1573</v>
      </c>
      <c r="C70" s="90" t="s">
        <v>1568</v>
      </c>
      <c r="D70" s="90" t="s">
        <v>1577</v>
      </c>
      <c r="E70" s="92"/>
      <c r="F70" s="93" t="n">
        <v>45360</v>
      </c>
      <c r="G70" s="93" t="s">
        <v>1574</v>
      </c>
      <c r="H70" s="93" t="s">
        <v>1568</v>
      </c>
      <c r="I70" s="93" t="s">
        <v>1577</v>
      </c>
      <c r="J70" s="92"/>
      <c r="K70" s="93" t="n">
        <v>45726</v>
      </c>
      <c r="L70" s="93" t="s">
        <v>1569</v>
      </c>
      <c r="M70" s="93" t="s">
        <v>1568</v>
      </c>
      <c r="N70" s="93" t="s">
        <v>1577</v>
      </c>
      <c r="O70" s="92"/>
      <c r="P70" s="93" t="n">
        <v>46091</v>
      </c>
      <c r="Q70" s="93" t="s">
        <v>1571</v>
      </c>
      <c r="R70" s="93" t="s">
        <v>1568</v>
      </c>
      <c r="S70" s="93" t="s">
        <v>1577</v>
      </c>
      <c r="T70" s="92"/>
      <c r="U70" s="93" t="n">
        <v>46456</v>
      </c>
      <c r="V70" s="93" t="s">
        <v>1576</v>
      </c>
      <c r="W70" s="93" t="s">
        <v>1568</v>
      </c>
      <c r="X70" s="93" t="s">
        <v>1577</v>
      </c>
      <c r="Y70" s="92"/>
      <c r="Z70" s="93" t="n">
        <v>46821</v>
      </c>
      <c r="AA70" s="93" t="s">
        <v>1572</v>
      </c>
      <c r="AB70" s="93" t="s">
        <v>1568</v>
      </c>
      <c r="AC70" s="93" t="s">
        <v>1577</v>
      </c>
      <c r="AD70" s="92"/>
      <c r="AE70" s="93" t="n">
        <v>47187</v>
      </c>
      <c r="AF70" s="93" t="s">
        <v>1574</v>
      </c>
      <c r="AG70" s="93" t="s">
        <v>1568</v>
      </c>
      <c r="AH70" s="93" t="s">
        <v>1577</v>
      </c>
      <c r="AI70" s="92"/>
      <c r="AJ70" s="93" t="n">
        <v>47552</v>
      </c>
      <c r="AK70" s="94" t="s">
        <v>1575</v>
      </c>
      <c r="AL70" s="93" t="s">
        <v>1568</v>
      </c>
      <c r="AM70" s="93"/>
      <c r="AN70" s="92"/>
      <c r="AO70" s="93" t="n">
        <v>47917</v>
      </c>
      <c r="AP70" s="93" t="s">
        <v>1569</v>
      </c>
      <c r="AQ70" s="93" t="s">
        <v>1568</v>
      </c>
      <c r="AR70" s="93" t="s">
        <v>1577</v>
      </c>
      <c r="AS70" s="92"/>
      <c r="AT70" s="93" t="n">
        <v>48282</v>
      </c>
      <c r="AU70" s="0" t="s">
        <v>1571</v>
      </c>
      <c r="AV70" s="93" t="s">
        <v>1568</v>
      </c>
      <c r="AW70" s="93" t="s">
        <v>1577</v>
      </c>
      <c r="AX70" s="92"/>
    </row>
    <row r="71" customFormat="false" ht="14.5" hidden="false" customHeight="false" outlineLevel="0" collapsed="false">
      <c r="A71" s="90" t="n">
        <v>44996</v>
      </c>
      <c r="B71" s="90" t="s">
        <v>1574</v>
      </c>
      <c r="C71" s="90" t="s">
        <v>1568</v>
      </c>
      <c r="D71" s="90" t="s">
        <v>1577</v>
      </c>
      <c r="E71" s="92"/>
      <c r="F71" s="93" t="n">
        <v>45361</v>
      </c>
      <c r="G71" s="94" t="s">
        <v>1575</v>
      </c>
      <c r="H71" s="93" t="s">
        <v>1568</v>
      </c>
      <c r="I71" s="93"/>
      <c r="J71" s="92"/>
      <c r="K71" s="93" t="n">
        <v>45727</v>
      </c>
      <c r="L71" s="93" t="s">
        <v>1571</v>
      </c>
      <c r="M71" s="93" t="s">
        <v>1568</v>
      </c>
      <c r="N71" s="93" t="s">
        <v>1577</v>
      </c>
      <c r="O71" s="92"/>
      <c r="P71" s="93" t="n">
        <v>46092</v>
      </c>
      <c r="Q71" s="93" t="s">
        <v>1576</v>
      </c>
      <c r="R71" s="93" t="s">
        <v>1568</v>
      </c>
      <c r="S71" s="93" t="s">
        <v>1577</v>
      </c>
      <c r="T71" s="92"/>
      <c r="U71" s="93" t="n">
        <v>46457</v>
      </c>
      <c r="V71" s="93" t="s">
        <v>1572</v>
      </c>
      <c r="W71" s="93" t="s">
        <v>1568</v>
      </c>
      <c r="X71" s="93" t="s">
        <v>1577</v>
      </c>
      <c r="Y71" s="92"/>
      <c r="Z71" s="93" t="n">
        <v>46822</v>
      </c>
      <c r="AA71" s="93" t="s">
        <v>1573</v>
      </c>
      <c r="AB71" s="93" t="s">
        <v>1568</v>
      </c>
      <c r="AC71" s="93" t="s">
        <v>1577</v>
      </c>
      <c r="AD71" s="92"/>
      <c r="AE71" s="93" t="n">
        <v>47188</v>
      </c>
      <c r="AF71" s="94" t="s">
        <v>1575</v>
      </c>
      <c r="AG71" s="93" t="s">
        <v>1568</v>
      </c>
      <c r="AH71" s="93"/>
      <c r="AI71" s="92"/>
      <c r="AJ71" s="93" t="n">
        <v>47553</v>
      </c>
      <c r="AK71" s="93" t="s">
        <v>1569</v>
      </c>
      <c r="AL71" s="93" t="s">
        <v>1568</v>
      </c>
      <c r="AM71" s="93" t="s">
        <v>1577</v>
      </c>
      <c r="AN71" s="92"/>
      <c r="AO71" s="93" t="n">
        <v>47918</v>
      </c>
      <c r="AP71" s="93" t="s">
        <v>1571</v>
      </c>
      <c r="AQ71" s="93" t="s">
        <v>1568</v>
      </c>
      <c r="AR71" s="93" t="s">
        <v>1577</v>
      </c>
      <c r="AS71" s="92"/>
      <c r="AT71" s="93" t="n">
        <v>48283</v>
      </c>
      <c r="AU71" s="0" t="s">
        <v>1576</v>
      </c>
      <c r="AV71" s="93" t="s">
        <v>1568</v>
      </c>
      <c r="AW71" s="93" t="s">
        <v>1577</v>
      </c>
      <c r="AX71" s="92"/>
    </row>
    <row r="72" customFormat="false" ht="14.5" hidden="false" customHeight="false" outlineLevel="0" collapsed="false">
      <c r="A72" s="90" t="n">
        <v>44997</v>
      </c>
      <c r="B72" s="91" t="s">
        <v>1575</v>
      </c>
      <c r="C72" s="90" t="s">
        <v>1568</v>
      </c>
      <c r="D72" s="90"/>
      <c r="E72" s="92"/>
      <c r="F72" s="93" t="n">
        <v>45362</v>
      </c>
      <c r="G72" s="93" t="s">
        <v>1569</v>
      </c>
      <c r="H72" s="93" t="s">
        <v>1568</v>
      </c>
      <c r="I72" s="93" t="s">
        <v>1577</v>
      </c>
      <c r="J72" s="92"/>
      <c r="K72" s="93" t="n">
        <v>45728</v>
      </c>
      <c r="L72" s="93" t="s">
        <v>1576</v>
      </c>
      <c r="M72" s="93" t="s">
        <v>1568</v>
      </c>
      <c r="N72" s="93" t="s">
        <v>1577</v>
      </c>
      <c r="O72" s="92"/>
      <c r="P72" s="93" t="n">
        <v>46093</v>
      </c>
      <c r="Q72" s="93" t="s">
        <v>1572</v>
      </c>
      <c r="R72" s="93" t="s">
        <v>1568</v>
      </c>
      <c r="S72" s="93" t="s">
        <v>1577</v>
      </c>
      <c r="T72" s="92"/>
      <c r="U72" s="93" t="n">
        <v>46458</v>
      </c>
      <c r="V72" s="93" t="s">
        <v>1573</v>
      </c>
      <c r="W72" s="93" t="s">
        <v>1568</v>
      </c>
      <c r="X72" s="93" t="s">
        <v>1577</v>
      </c>
      <c r="Y72" s="92"/>
      <c r="Z72" s="93" t="n">
        <v>46823</v>
      </c>
      <c r="AA72" s="93" t="s">
        <v>1574</v>
      </c>
      <c r="AB72" s="93" t="s">
        <v>1568</v>
      </c>
      <c r="AC72" s="93" t="s">
        <v>1577</v>
      </c>
      <c r="AD72" s="92"/>
      <c r="AE72" s="93" t="n">
        <v>47189</v>
      </c>
      <c r="AF72" s="93" t="s">
        <v>1569</v>
      </c>
      <c r="AG72" s="93" t="s">
        <v>1568</v>
      </c>
      <c r="AH72" s="93" t="s">
        <v>1577</v>
      </c>
      <c r="AI72" s="92"/>
      <c r="AJ72" s="93" t="n">
        <v>47554</v>
      </c>
      <c r="AK72" s="93" t="s">
        <v>1571</v>
      </c>
      <c r="AL72" s="93" t="s">
        <v>1568</v>
      </c>
      <c r="AM72" s="93" t="s">
        <v>1577</v>
      </c>
      <c r="AN72" s="92"/>
      <c r="AO72" s="93" t="n">
        <v>47919</v>
      </c>
      <c r="AP72" s="93" t="s">
        <v>1576</v>
      </c>
      <c r="AQ72" s="93" t="s">
        <v>1568</v>
      </c>
      <c r="AR72" s="93" t="s">
        <v>1577</v>
      </c>
      <c r="AS72" s="92"/>
      <c r="AT72" s="93" t="n">
        <v>48284</v>
      </c>
      <c r="AU72" s="0" t="s">
        <v>1572</v>
      </c>
      <c r="AV72" s="93" t="s">
        <v>1568</v>
      </c>
      <c r="AW72" s="93" t="s">
        <v>1577</v>
      </c>
      <c r="AX72" s="92"/>
    </row>
    <row r="73" customFormat="false" ht="14.5" hidden="false" customHeight="false" outlineLevel="0" collapsed="false">
      <c r="A73" s="90" t="n">
        <v>44998</v>
      </c>
      <c r="B73" s="90" t="s">
        <v>1569</v>
      </c>
      <c r="C73" s="90" t="s">
        <v>1568</v>
      </c>
      <c r="D73" s="90" t="s">
        <v>1577</v>
      </c>
      <c r="E73" s="92"/>
      <c r="F73" s="93" t="n">
        <v>45363</v>
      </c>
      <c r="G73" s="93" t="s">
        <v>1571</v>
      </c>
      <c r="H73" s="93" t="s">
        <v>1568</v>
      </c>
      <c r="I73" s="93" t="s">
        <v>1577</v>
      </c>
      <c r="J73" s="92"/>
      <c r="K73" s="93" t="n">
        <v>45729</v>
      </c>
      <c r="L73" s="93" t="s">
        <v>1572</v>
      </c>
      <c r="M73" s="93" t="s">
        <v>1568</v>
      </c>
      <c r="N73" s="93" t="s">
        <v>1577</v>
      </c>
      <c r="O73" s="92"/>
      <c r="P73" s="93" t="n">
        <v>46094</v>
      </c>
      <c r="Q73" s="93" t="s">
        <v>1573</v>
      </c>
      <c r="R73" s="93" t="s">
        <v>1568</v>
      </c>
      <c r="S73" s="93" t="s">
        <v>1577</v>
      </c>
      <c r="T73" s="92"/>
      <c r="U73" s="93" t="n">
        <v>46459</v>
      </c>
      <c r="V73" s="93" t="s">
        <v>1574</v>
      </c>
      <c r="W73" s="93" t="s">
        <v>1568</v>
      </c>
      <c r="X73" s="93" t="s">
        <v>1577</v>
      </c>
      <c r="Y73" s="92"/>
      <c r="Z73" s="93" t="n">
        <v>46824</v>
      </c>
      <c r="AA73" s="94" t="s">
        <v>1575</v>
      </c>
      <c r="AB73" s="93" t="s">
        <v>1568</v>
      </c>
      <c r="AC73" s="93"/>
      <c r="AD73" s="92"/>
      <c r="AE73" s="93" t="n">
        <v>47190</v>
      </c>
      <c r="AF73" s="93" t="s">
        <v>1571</v>
      </c>
      <c r="AG73" s="93" t="s">
        <v>1568</v>
      </c>
      <c r="AH73" s="93" t="s">
        <v>1577</v>
      </c>
      <c r="AI73" s="92"/>
      <c r="AJ73" s="93" t="n">
        <v>47555</v>
      </c>
      <c r="AK73" s="93" t="s">
        <v>1576</v>
      </c>
      <c r="AL73" s="93" t="s">
        <v>1568</v>
      </c>
      <c r="AM73" s="93" t="s">
        <v>1577</v>
      </c>
      <c r="AN73" s="92"/>
      <c r="AO73" s="93" t="n">
        <v>47920</v>
      </c>
      <c r="AP73" s="93" t="s">
        <v>1572</v>
      </c>
      <c r="AQ73" s="93" t="s">
        <v>1568</v>
      </c>
      <c r="AR73" s="93" t="s">
        <v>1577</v>
      </c>
      <c r="AS73" s="92"/>
      <c r="AT73" s="93" t="n">
        <v>48285</v>
      </c>
      <c r="AU73" s="0" t="s">
        <v>1573</v>
      </c>
      <c r="AV73" s="93" t="s">
        <v>1568</v>
      </c>
      <c r="AW73" s="93" t="s">
        <v>1577</v>
      </c>
      <c r="AX73" s="92"/>
    </row>
    <row r="74" customFormat="false" ht="14.5" hidden="false" customHeight="false" outlineLevel="0" collapsed="false">
      <c r="A74" s="90" t="n">
        <v>44999</v>
      </c>
      <c r="B74" s="90" t="s">
        <v>1571</v>
      </c>
      <c r="C74" s="90" t="s">
        <v>1568</v>
      </c>
      <c r="D74" s="90" t="s">
        <v>1577</v>
      </c>
      <c r="E74" s="92"/>
      <c r="F74" s="93" t="n">
        <v>45364</v>
      </c>
      <c r="G74" s="93" t="s">
        <v>1576</v>
      </c>
      <c r="H74" s="93" t="s">
        <v>1568</v>
      </c>
      <c r="I74" s="93" t="s">
        <v>1577</v>
      </c>
      <c r="J74" s="92"/>
      <c r="K74" s="93" t="n">
        <v>45730</v>
      </c>
      <c r="L74" s="93" t="s">
        <v>1573</v>
      </c>
      <c r="M74" s="93" t="s">
        <v>1568</v>
      </c>
      <c r="N74" s="93" t="s">
        <v>1577</v>
      </c>
      <c r="O74" s="92"/>
      <c r="P74" s="93" t="n">
        <v>46095</v>
      </c>
      <c r="Q74" s="93" t="s">
        <v>1574</v>
      </c>
      <c r="R74" s="93" t="s">
        <v>1568</v>
      </c>
      <c r="S74" s="93" t="s">
        <v>1577</v>
      </c>
      <c r="T74" s="92"/>
      <c r="U74" s="93" t="n">
        <v>46460</v>
      </c>
      <c r="V74" s="94" t="s">
        <v>1575</v>
      </c>
      <c r="W74" s="93" t="s">
        <v>1568</v>
      </c>
      <c r="X74" s="93"/>
      <c r="Y74" s="92"/>
      <c r="Z74" s="93" t="n">
        <v>46825</v>
      </c>
      <c r="AA74" s="93" t="s">
        <v>1569</v>
      </c>
      <c r="AB74" s="93" t="s">
        <v>1568</v>
      </c>
      <c r="AC74" s="93" t="s">
        <v>1577</v>
      </c>
      <c r="AD74" s="92"/>
      <c r="AE74" s="93" t="n">
        <v>47191</v>
      </c>
      <c r="AF74" s="93" t="s">
        <v>1576</v>
      </c>
      <c r="AG74" s="93" t="s">
        <v>1568</v>
      </c>
      <c r="AH74" s="93" t="s">
        <v>1577</v>
      </c>
      <c r="AI74" s="92"/>
      <c r="AJ74" s="93" t="n">
        <v>47556</v>
      </c>
      <c r="AK74" s="93" t="s">
        <v>1572</v>
      </c>
      <c r="AL74" s="93" t="s">
        <v>1568</v>
      </c>
      <c r="AM74" s="93" t="s">
        <v>1577</v>
      </c>
      <c r="AN74" s="92"/>
      <c r="AO74" s="93" t="n">
        <v>47921</v>
      </c>
      <c r="AP74" s="93" t="s">
        <v>1573</v>
      </c>
      <c r="AQ74" s="93" t="s">
        <v>1568</v>
      </c>
      <c r="AR74" s="93" t="s">
        <v>1577</v>
      </c>
      <c r="AS74" s="92"/>
      <c r="AT74" s="93" t="n">
        <v>48286</v>
      </c>
      <c r="AU74" s="0" t="s">
        <v>1574</v>
      </c>
      <c r="AV74" s="93" t="s">
        <v>1568</v>
      </c>
      <c r="AW74" s="93" t="s">
        <v>1577</v>
      </c>
      <c r="AX74" s="92"/>
    </row>
    <row r="75" customFormat="false" ht="14.5" hidden="false" customHeight="false" outlineLevel="0" collapsed="false">
      <c r="A75" s="90" t="n">
        <v>45000</v>
      </c>
      <c r="B75" s="90" t="s">
        <v>1576</v>
      </c>
      <c r="C75" s="90" t="s">
        <v>1568</v>
      </c>
      <c r="D75" s="90" t="s">
        <v>1577</v>
      </c>
      <c r="E75" s="92"/>
      <c r="F75" s="93" t="n">
        <v>45365</v>
      </c>
      <c r="G75" s="93" t="s">
        <v>1572</v>
      </c>
      <c r="H75" s="93" t="s">
        <v>1568</v>
      </c>
      <c r="I75" s="93" t="s">
        <v>1577</v>
      </c>
      <c r="J75" s="92"/>
      <c r="K75" s="93" t="n">
        <v>45731</v>
      </c>
      <c r="L75" s="93" t="s">
        <v>1574</v>
      </c>
      <c r="M75" s="93" t="s">
        <v>1568</v>
      </c>
      <c r="N75" s="93" t="s">
        <v>1577</v>
      </c>
      <c r="O75" s="92"/>
      <c r="P75" s="93" t="n">
        <v>46096</v>
      </c>
      <c r="Q75" s="94" t="s">
        <v>1575</v>
      </c>
      <c r="R75" s="93" t="s">
        <v>1568</v>
      </c>
      <c r="S75" s="93"/>
      <c r="T75" s="92"/>
      <c r="U75" s="93" t="n">
        <v>46461</v>
      </c>
      <c r="V75" s="93" t="s">
        <v>1569</v>
      </c>
      <c r="W75" s="93" t="s">
        <v>1568</v>
      </c>
      <c r="X75" s="93" t="s">
        <v>1577</v>
      </c>
      <c r="Y75" s="92"/>
      <c r="Z75" s="93" t="n">
        <v>46826</v>
      </c>
      <c r="AA75" s="93" t="s">
        <v>1571</v>
      </c>
      <c r="AB75" s="93" t="s">
        <v>1568</v>
      </c>
      <c r="AC75" s="93" t="s">
        <v>1577</v>
      </c>
      <c r="AD75" s="92"/>
      <c r="AE75" s="93" t="n">
        <v>47192</v>
      </c>
      <c r="AF75" s="93" t="s">
        <v>1572</v>
      </c>
      <c r="AG75" s="93" t="s">
        <v>1568</v>
      </c>
      <c r="AH75" s="93" t="s">
        <v>1577</v>
      </c>
      <c r="AI75" s="92"/>
      <c r="AJ75" s="93" t="n">
        <v>47557</v>
      </c>
      <c r="AK75" s="93" t="s">
        <v>1573</v>
      </c>
      <c r="AL75" s="93" t="s">
        <v>1568</v>
      </c>
      <c r="AM75" s="93" t="s">
        <v>1577</v>
      </c>
      <c r="AN75" s="92"/>
      <c r="AO75" s="93" t="n">
        <v>47922</v>
      </c>
      <c r="AP75" s="93" t="s">
        <v>1574</v>
      </c>
      <c r="AQ75" s="93" t="s">
        <v>1568</v>
      </c>
      <c r="AR75" s="93" t="s">
        <v>1577</v>
      </c>
      <c r="AS75" s="92"/>
      <c r="AT75" s="93" t="n">
        <v>48287</v>
      </c>
      <c r="AU75" s="95" t="s">
        <v>1575</v>
      </c>
      <c r="AV75" s="93" t="s">
        <v>1568</v>
      </c>
      <c r="AW75" s="93"/>
      <c r="AX75" s="92"/>
    </row>
    <row r="76" customFormat="false" ht="14.5" hidden="false" customHeight="false" outlineLevel="0" collapsed="false">
      <c r="A76" s="90" t="n">
        <v>45001</v>
      </c>
      <c r="B76" s="90" t="s">
        <v>1572</v>
      </c>
      <c r="C76" s="90" t="s">
        <v>1568</v>
      </c>
      <c r="D76" s="90" t="s">
        <v>1577</v>
      </c>
      <c r="E76" s="92"/>
      <c r="F76" s="93" t="n">
        <v>45366</v>
      </c>
      <c r="G76" s="93" t="s">
        <v>1573</v>
      </c>
      <c r="H76" s="93" t="s">
        <v>1568</v>
      </c>
      <c r="I76" s="93" t="s">
        <v>1577</v>
      </c>
      <c r="J76" s="92"/>
      <c r="K76" s="93" t="n">
        <v>45732</v>
      </c>
      <c r="L76" s="94" t="s">
        <v>1575</v>
      </c>
      <c r="M76" s="93" t="s">
        <v>1568</v>
      </c>
      <c r="N76" s="93"/>
      <c r="O76" s="92"/>
      <c r="P76" s="93" t="n">
        <v>46097</v>
      </c>
      <c r="Q76" s="93" t="s">
        <v>1569</v>
      </c>
      <c r="R76" s="93" t="s">
        <v>1568</v>
      </c>
      <c r="S76" s="93" t="s">
        <v>1577</v>
      </c>
      <c r="T76" s="92"/>
      <c r="U76" s="93" t="n">
        <v>46462</v>
      </c>
      <c r="V76" s="93" t="s">
        <v>1571</v>
      </c>
      <c r="W76" s="93" t="s">
        <v>1568</v>
      </c>
      <c r="X76" s="93" t="s">
        <v>1577</v>
      </c>
      <c r="Y76" s="92"/>
      <c r="Z76" s="93" t="n">
        <v>46827</v>
      </c>
      <c r="AA76" s="93" t="s">
        <v>1576</v>
      </c>
      <c r="AB76" s="93" t="s">
        <v>1568</v>
      </c>
      <c r="AC76" s="93" t="s">
        <v>1577</v>
      </c>
      <c r="AD76" s="92"/>
      <c r="AE76" s="93" t="n">
        <v>47193</v>
      </c>
      <c r="AF76" s="93" t="s">
        <v>1573</v>
      </c>
      <c r="AG76" s="93" t="s">
        <v>1568</v>
      </c>
      <c r="AH76" s="93" t="s">
        <v>1577</v>
      </c>
      <c r="AI76" s="92"/>
      <c r="AJ76" s="93" t="n">
        <v>47558</v>
      </c>
      <c r="AK76" s="93" t="s">
        <v>1574</v>
      </c>
      <c r="AL76" s="93" t="s">
        <v>1568</v>
      </c>
      <c r="AM76" s="93" t="s">
        <v>1577</v>
      </c>
      <c r="AN76" s="92"/>
      <c r="AO76" s="93" t="n">
        <v>47923</v>
      </c>
      <c r="AP76" s="94" t="s">
        <v>1575</v>
      </c>
      <c r="AQ76" s="93" t="s">
        <v>1568</v>
      </c>
      <c r="AR76" s="93"/>
      <c r="AS76" s="92"/>
      <c r="AT76" s="93" t="n">
        <v>48288</v>
      </c>
      <c r="AU76" s="0" t="s">
        <v>1569</v>
      </c>
      <c r="AV76" s="93" t="s">
        <v>1568</v>
      </c>
      <c r="AW76" s="93" t="s">
        <v>1577</v>
      </c>
      <c r="AX76" s="92"/>
    </row>
    <row r="77" customFormat="false" ht="14.5" hidden="false" customHeight="false" outlineLevel="0" collapsed="false">
      <c r="A77" s="90" t="n">
        <v>45002</v>
      </c>
      <c r="B77" s="90" t="s">
        <v>1573</v>
      </c>
      <c r="C77" s="90" t="s">
        <v>1568</v>
      </c>
      <c r="D77" s="90" t="s">
        <v>1577</v>
      </c>
      <c r="E77" s="92"/>
      <c r="F77" s="93" t="n">
        <v>45367</v>
      </c>
      <c r="G77" s="93" t="s">
        <v>1574</v>
      </c>
      <c r="H77" s="93" t="s">
        <v>1568</v>
      </c>
      <c r="I77" s="93" t="s">
        <v>1577</v>
      </c>
      <c r="J77" s="92"/>
      <c r="K77" s="93" t="n">
        <v>45733</v>
      </c>
      <c r="L77" s="93" t="s">
        <v>1569</v>
      </c>
      <c r="M77" s="93" t="s">
        <v>1568</v>
      </c>
      <c r="N77" s="93" t="s">
        <v>1577</v>
      </c>
      <c r="O77" s="92"/>
      <c r="P77" s="93" t="n">
        <v>46098</v>
      </c>
      <c r="Q77" s="93" t="s">
        <v>1571</v>
      </c>
      <c r="R77" s="93" t="s">
        <v>1568</v>
      </c>
      <c r="S77" s="93" t="s">
        <v>1577</v>
      </c>
      <c r="T77" s="92"/>
      <c r="U77" s="93" t="n">
        <v>46463</v>
      </c>
      <c r="V77" s="93" t="s">
        <v>1576</v>
      </c>
      <c r="W77" s="93" t="s">
        <v>1568</v>
      </c>
      <c r="X77" s="93" t="s">
        <v>1577</v>
      </c>
      <c r="Y77" s="92"/>
      <c r="Z77" s="93" t="n">
        <v>46828</v>
      </c>
      <c r="AA77" s="93" t="s">
        <v>1572</v>
      </c>
      <c r="AB77" s="93" t="s">
        <v>1568</v>
      </c>
      <c r="AC77" s="93" t="s">
        <v>1577</v>
      </c>
      <c r="AD77" s="92"/>
      <c r="AE77" s="93" t="n">
        <v>47194</v>
      </c>
      <c r="AF77" s="93" t="s">
        <v>1574</v>
      </c>
      <c r="AG77" s="93" t="s">
        <v>1568</v>
      </c>
      <c r="AH77" s="93" t="s">
        <v>1577</v>
      </c>
      <c r="AI77" s="92"/>
      <c r="AJ77" s="93" t="n">
        <v>47559</v>
      </c>
      <c r="AK77" s="94" t="s">
        <v>1575</v>
      </c>
      <c r="AL77" s="93" t="s">
        <v>1568</v>
      </c>
      <c r="AM77" s="93"/>
      <c r="AN77" s="92"/>
      <c r="AO77" s="93" t="n">
        <v>47924</v>
      </c>
      <c r="AP77" s="93" t="s">
        <v>1569</v>
      </c>
      <c r="AQ77" s="93" t="s">
        <v>1568</v>
      </c>
      <c r="AR77" s="93" t="s">
        <v>1577</v>
      </c>
      <c r="AS77" s="92"/>
      <c r="AT77" s="93" t="n">
        <v>48289</v>
      </c>
      <c r="AU77" s="0" t="s">
        <v>1571</v>
      </c>
      <c r="AV77" s="93" t="s">
        <v>1568</v>
      </c>
      <c r="AW77" s="93" t="s">
        <v>1577</v>
      </c>
      <c r="AX77" s="92"/>
    </row>
    <row r="78" customFormat="false" ht="14.5" hidden="false" customHeight="false" outlineLevel="0" collapsed="false">
      <c r="A78" s="90" t="n">
        <v>45003</v>
      </c>
      <c r="B78" s="90" t="s">
        <v>1574</v>
      </c>
      <c r="C78" s="90" t="s">
        <v>1568</v>
      </c>
      <c r="D78" s="90" t="s">
        <v>1577</v>
      </c>
      <c r="E78" s="92"/>
      <c r="F78" s="93" t="n">
        <v>45368</v>
      </c>
      <c r="G78" s="94" t="s">
        <v>1575</v>
      </c>
      <c r="H78" s="93" t="s">
        <v>1568</v>
      </c>
      <c r="I78" s="93"/>
      <c r="J78" s="92"/>
      <c r="K78" s="93" t="n">
        <v>45734</v>
      </c>
      <c r="L78" s="93" t="s">
        <v>1571</v>
      </c>
      <c r="M78" s="93" t="s">
        <v>1568</v>
      </c>
      <c r="N78" s="93" t="s">
        <v>1577</v>
      </c>
      <c r="O78" s="92"/>
      <c r="P78" s="93" t="n">
        <v>46099</v>
      </c>
      <c r="Q78" s="93" t="s">
        <v>1576</v>
      </c>
      <c r="R78" s="93" t="s">
        <v>1568</v>
      </c>
      <c r="S78" s="93" t="s">
        <v>1577</v>
      </c>
      <c r="T78" s="92"/>
      <c r="U78" s="93" t="n">
        <v>46464</v>
      </c>
      <c r="V78" s="93" t="s">
        <v>1572</v>
      </c>
      <c r="W78" s="93" t="s">
        <v>1568</v>
      </c>
      <c r="X78" s="93" t="s">
        <v>1577</v>
      </c>
      <c r="Y78" s="92"/>
      <c r="Z78" s="93" t="n">
        <v>46829</v>
      </c>
      <c r="AA78" s="93" t="s">
        <v>1573</v>
      </c>
      <c r="AB78" s="93" t="s">
        <v>1568</v>
      </c>
      <c r="AC78" s="93" t="s">
        <v>1577</v>
      </c>
      <c r="AD78" s="92"/>
      <c r="AE78" s="93" t="n">
        <v>47195</v>
      </c>
      <c r="AF78" s="94" t="s">
        <v>1575</v>
      </c>
      <c r="AG78" s="93" t="s">
        <v>1568</v>
      </c>
      <c r="AH78" s="93"/>
      <c r="AI78" s="92"/>
      <c r="AJ78" s="93" t="n">
        <v>47560</v>
      </c>
      <c r="AK78" s="93" t="s">
        <v>1569</v>
      </c>
      <c r="AL78" s="93" t="s">
        <v>1568</v>
      </c>
      <c r="AM78" s="93" t="s">
        <v>1577</v>
      </c>
      <c r="AN78" s="92"/>
      <c r="AO78" s="93" t="n">
        <v>47925</v>
      </c>
      <c r="AP78" s="93" t="s">
        <v>1571</v>
      </c>
      <c r="AQ78" s="93" t="s">
        <v>1568</v>
      </c>
      <c r="AR78" s="93" t="s">
        <v>1577</v>
      </c>
      <c r="AS78" s="92"/>
      <c r="AT78" s="93" t="n">
        <v>48290</v>
      </c>
      <c r="AU78" s="0" t="s">
        <v>1576</v>
      </c>
      <c r="AV78" s="93" t="s">
        <v>1568</v>
      </c>
      <c r="AW78" s="93" t="s">
        <v>1577</v>
      </c>
      <c r="AX78" s="92"/>
    </row>
    <row r="79" customFormat="false" ht="14.5" hidden="false" customHeight="false" outlineLevel="0" collapsed="false">
      <c r="A79" s="90" t="n">
        <v>45004</v>
      </c>
      <c r="B79" s="91" t="s">
        <v>1575</v>
      </c>
      <c r="C79" s="90" t="s">
        <v>1568</v>
      </c>
      <c r="D79" s="90"/>
      <c r="E79" s="92"/>
      <c r="F79" s="93" t="n">
        <v>45369</v>
      </c>
      <c r="G79" s="93" t="s">
        <v>1569</v>
      </c>
      <c r="H79" s="93" t="s">
        <v>1568</v>
      </c>
      <c r="I79" s="93" t="s">
        <v>1577</v>
      </c>
      <c r="J79" s="92"/>
      <c r="K79" s="93" t="n">
        <v>45735</v>
      </c>
      <c r="L79" s="93" t="s">
        <v>1576</v>
      </c>
      <c r="M79" s="93" t="s">
        <v>1568</v>
      </c>
      <c r="N79" s="93" t="s">
        <v>1577</v>
      </c>
      <c r="O79" s="92"/>
      <c r="P79" s="93" t="n">
        <v>46100</v>
      </c>
      <c r="Q79" s="93" t="s">
        <v>1572</v>
      </c>
      <c r="R79" s="93" t="s">
        <v>1568</v>
      </c>
      <c r="S79" s="93" t="s">
        <v>1577</v>
      </c>
      <c r="T79" s="92"/>
      <c r="U79" s="93" t="n">
        <v>46465</v>
      </c>
      <c r="V79" s="93" t="s">
        <v>1573</v>
      </c>
      <c r="W79" s="93" t="s">
        <v>1568</v>
      </c>
      <c r="X79" s="93" t="s">
        <v>1577</v>
      </c>
      <c r="Y79" s="92"/>
      <c r="Z79" s="93" t="n">
        <v>46830</v>
      </c>
      <c r="AA79" s="93" t="s">
        <v>1574</v>
      </c>
      <c r="AB79" s="93" t="s">
        <v>1568</v>
      </c>
      <c r="AC79" s="93" t="s">
        <v>1577</v>
      </c>
      <c r="AD79" s="92"/>
      <c r="AE79" s="93" t="n">
        <v>47196</v>
      </c>
      <c r="AF79" s="93" t="s">
        <v>1569</v>
      </c>
      <c r="AG79" s="93" t="s">
        <v>1568</v>
      </c>
      <c r="AH79" s="93" t="s">
        <v>1577</v>
      </c>
      <c r="AI79" s="92"/>
      <c r="AJ79" s="93" t="n">
        <v>47561</v>
      </c>
      <c r="AK79" s="93" t="s">
        <v>1571</v>
      </c>
      <c r="AL79" s="93" t="s">
        <v>1568</v>
      </c>
      <c r="AM79" s="93" t="s">
        <v>1577</v>
      </c>
      <c r="AN79" s="92"/>
      <c r="AO79" s="93" t="n">
        <v>47926</v>
      </c>
      <c r="AP79" s="93" t="s">
        <v>1576</v>
      </c>
      <c r="AQ79" s="93" t="s">
        <v>1568</v>
      </c>
      <c r="AR79" s="93" t="s">
        <v>1577</v>
      </c>
      <c r="AS79" s="92"/>
      <c r="AT79" s="93" t="n">
        <v>48291</v>
      </c>
      <c r="AU79" s="0" t="s">
        <v>1572</v>
      </c>
      <c r="AV79" s="93" t="s">
        <v>1568</v>
      </c>
      <c r="AW79" s="93" t="s">
        <v>1577</v>
      </c>
      <c r="AX79" s="92"/>
    </row>
    <row r="80" customFormat="false" ht="14.5" hidden="false" customHeight="false" outlineLevel="0" collapsed="false">
      <c r="A80" s="90" t="n">
        <v>45005</v>
      </c>
      <c r="B80" s="90" t="s">
        <v>1569</v>
      </c>
      <c r="C80" s="90" t="s">
        <v>1568</v>
      </c>
      <c r="D80" s="90" t="s">
        <v>1577</v>
      </c>
      <c r="E80" s="92"/>
      <c r="F80" s="93" t="n">
        <v>45370</v>
      </c>
      <c r="G80" s="93" t="s">
        <v>1571</v>
      </c>
      <c r="H80" s="93" t="s">
        <v>1568</v>
      </c>
      <c r="I80" s="93" t="s">
        <v>1577</v>
      </c>
      <c r="J80" s="92"/>
      <c r="K80" s="93" t="n">
        <v>45736</v>
      </c>
      <c r="L80" s="93" t="s">
        <v>1572</v>
      </c>
      <c r="M80" s="93" t="s">
        <v>1568</v>
      </c>
      <c r="N80" s="93" t="s">
        <v>1577</v>
      </c>
      <c r="O80" s="92"/>
      <c r="P80" s="93" t="n">
        <v>46101</v>
      </c>
      <c r="Q80" s="93" t="s">
        <v>1573</v>
      </c>
      <c r="R80" s="93" t="s">
        <v>1568</v>
      </c>
      <c r="S80" s="93" t="s">
        <v>1577</v>
      </c>
      <c r="T80" s="92"/>
      <c r="U80" s="93" t="n">
        <v>46466</v>
      </c>
      <c r="V80" s="93" t="s">
        <v>1574</v>
      </c>
      <c r="W80" s="93" t="s">
        <v>1568</v>
      </c>
      <c r="X80" s="93" t="s">
        <v>1577</v>
      </c>
      <c r="Y80" s="92"/>
      <c r="Z80" s="93" t="n">
        <v>46831</v>
      </c>
      <c r="AA80" s="94" t="s">
        <v>1575</v>
      </c>
      <c r="AB80" s="93" t="s">
        <v>1568</v>
      </c>
      <c r="AC80" s="93"/>
      <c r="AD80" s="92"/>
      <c r="AE80" s="93" t="n">
        <v>47197</v>
      </c>
      <c r="AF80" s="93" t="s">
        <v>1571</v>
      </c>
      <c r="AG80" s="93" t="s">
        <v>1568</v>
      </c>
      <c r="AH80" s="93" t="s">
        <v>1577</v>
      </c>
      <c r="AI80" s="92"/>
      <c r="AJ80" s="93" t="n">
        <v>47562</v>
      </c>
      <c r="AK80" s="93" t="s">
        <v>1576</v>
      </c>
      <c r="AL80" s="93" t="s">
        <v>1568</v>
      </c>
      <c r="AM80" s="93" t="s">
        <v>1577</v>
      </c>
      <c r="AN80" s="92"/>
      <c r="AO80" s="93" t="n">
        <v>47927</v>
      </c>
      <c r="AP80" s="93" t="s">
        <v>1572</v>
      </c>
      <c r="AQ80" s="93" t="s">
        <v>1568</v>
      </c>
      <c r="AR80" s="93" t="s">
        <v>1577</v>
      </c>
      <c r="AS80" s="92"/>
      <c r="AT80" s="93" t="n">
        <v>48292</v>
      </c>
      <c r="AU80" s="0" t="s">
        <v>1573</v>
      </c>
      <c r="AV80" s="93" t="s">
        <v>1568</v>
      </c>
      <c r="AW80" s="93" t="s">
        <v>1577</v>
      </c>
      <c r="AX80" s="92"/>
    </row>
    <row r="81" customFormat="false" ht="14.5" hidden="false" customHeight="false" outlineLevel="0" collapsed="false">
      <c r="A81" s="90" t="n">
        <v>45006</v>
      </c>
      <c r="B81" s="90" t="s">
        <v>1571</v>
      </c>
      <c r="C81" s="90" t="s">
        <v>1568</v>
      </c>
      <c r="D81" s="90" t="s">
        <v>1577</v>
      </c>
      <c r="E81" s="92"/>
      <c r="F81" s="93" t="n">
        <v>45371</v>
      </c>
      <c r="G81" s="93" t="s">
        <v>1576</v>
      </c>
      <c r="H81" s="93" t="s">
        <v>1568</v>
      </c>
      <c r="I81" s="93" t="s">
        <v>1577</v>
      </c>
      <c r="J81" s="92"/>
      <c r="K81" s="93" t="n">
        <v>45737</v>
      </c>
      <c r="L81" s="93" t="s">
        <v>1573</v>
      </c>
      <c r="M81" s="93" t="s">
        <v>1568</v>
      </c>
      <c r="N81" s="93" t="s">
        <v>1577</v>
      </c>
      <c r="O81" s="92"/>
      <c r="P81" s="93" t="n">
        <v>46102</v>
      </c>
      <c r="Q81" s="93" t="s">
        <v>1574</v>
      </c>
      <c r="R81" s="93" t="s">
        <v>1568</v>
      </c>
      <c r="S81" s="93" t="s">
        <v>1577</v>
      </c>
      <c r="T81" s="92"/>
      <c r="U81" s="93" t="n">
        <v>46467</v>
      </c>
      <c r="V81" s="94" t="s">
        <v>1575</v>
      </c>
      <c r="W81" s="93" t="s">
        <v>1568</v>
      </c>
      <c r="X81" s="93"/>
      <c r="Y81" s="92"/>
      <c r="Z81" s="93" t="n">
        <v>46832</v>
      </c>
      <c r="AA81" s="93" t="s">
        <v>1569</v>
      </c>
      <c r="AB81" s="93" t="s">
        <v>1568</v>
      </c>
      <c r="AC81" s="93" t="s">
        <v>1577</v>
      </c>
      <c r="AD81" s="92"/>
      <c r="AE81" s="93" t="n">
        <v>47198</v>
      </c>
      <c r="AF81" s="93" t="s">
        <v>1576</v>
      </c>
      <c r="AG81" s="93" t="s">
        <v>1568</v>
      </c>
      <c r="AH81" s="93" t="s">
        <v>1577</v>
      </c>
      <c r="AI81" s="92"/>
      <c r="AJ81" s="93" t="n">
        <v>47563</v>
      </c>
      <c r="AK81" s="93" t="s">
        <v>1572</v>
      </c>
      <c r="AL81" s="93" t="s">
        <v>1568</v>
      </c>
      <c r="AM81" s="93" t="s">
        <v>1577</v>
      </c>
      <c r="AN81" s="92"/>
      <c r="AO81" s="93" t="n">
        <v>47928</v>
      </c>
      <c r="AP81" s="93" t="s">
        <v>1573</v>
      </c>
      <c r="AQ81" s="93" t="s">
        <v>1568</v>
      </c>
      <c r="AR81" s="93" t="s">
        <v>1577</v>
      </c>
      <c r="AS81" s="92"/>
      <c r="AT81" s="93" t="n">
        <v>48293</v>
      </c>
      <c r="AU81" s="0" t="s">
        <v>1574</v>
      </c>
      <c r="AV81" s="93" t="s">
        <v>1568</v>
      </c>
      <c r="AW81" s="93" t="s">
        <v>1577</v>
      </c>
      <c r="AX81" s="92"/>
    </row>
    <row r="82" customFormat="false" ht="14.5" hidden="false" customHeight="false" outlineLevel="0" collapsed="false">
      <c r="A82" s="90" t="n">
        <v>45007</v>
      </c>
      <c r="B82" s="90" t="s">
        <v>1576</v>
      </c>
      <c r="C82" s="90" t="s">
        <v>1568</v>
      </c>
      <c r="D82" s="90" t="s">
        <v>1577</v>
      </c>
      <c r="E82" s="92"/>
      <c r="F82" s="93" t="n">
        <v>45372</v>
      </c>
      <c r="G82" s="93" t="s">
        <v>1572</v>
      </c>
      <c r="H82" s="93" t="s">
        <v>1568</v>
      </c>
      <c r="I82" s="93" t="s">
        <v>1577</v>
      </c>
      <c r="J82" s="92"/>
      <c r="K82" s="93" t="n">
        <v>45738</v>
      </c>
      <c r="L82" s="93" t="s">
        <v>1574</v>
      </c>
      <c r="M82" s="93" t="s">
        <v>1568</v>
      </c>
      <c r="N82" s="93" t="s">
        <v>1577</v>
      </c>
      <c r="O82" s="92"/>
      <c r="P82" s="93" t="n">
        <v>46103</v>
      </c>
      <c r="Q82" s="94" t="s">
        <v>1575</v>
      </c>
      <c r="R82" s="93" t="s">
        <v>1568</v>
      </c>
      <c r="S82" s="93"/>
      <c r="T82" s="92"/>
      <c r="U82" s="93" t="n">
        <v>46468</v>
      </c>
      <c r="V82" s="93" t="s">
        <v>1569</v>
      </c>
      <c r="W82" s="93" t="s">
        <v>1568</v>
      </c>
      <c r="X82" s="93" t="s">
        <v>1577</v>
      </c>
      <c r="Y82" s="92"/>
      <c r="Z82" s="93" t="n">
        <v>46833</v>
      </c>
      <c r="AA82" s="93" t="s">
        <v>1571</v>
      </c>
      <c r="AB82" s="93" t="s">
        <v>1568</v>
      </c>
      <c r="AC82" s="93" t="s">
        <v>1577</v>
      </c>
      <c r="AD82" s="92"/>
      <c r="AE82" s="93" t="n">
        <v>47199</v>
      </c>
      <c r="AF82" s="93" t="s">
        <v>1572</v>
      </c>
      <c r="AG82" s="93" t="s">
        <v>1568</v>
      </c>
      <c r="AH82" s="93" t="s">
        <v>1577</v>
      </c>
      <c r="AI82" s="92"/>
      <c r="AJ82" s="93" t="n">
        <v>47564</v>
      </c>
      <c r="AK82" s="93" t="s">
        <v>1573</v>
      </c>
      <c r="AL82" s="93" t="s">
        <v>1568</v>
      </c>
      <c r="AM82" s="93" t="s">
        <v>1577</v>
      </c>
      <c r="AN82" s="92"/>
      <c r="AO82" s="93" t="n">
        <v>47929</v>
      </c>
      <c r="AP82" s="93" t="s">
        <v>1574</v>
      </c>
      <c r="AQ82" s="93" t="s">
        <v>1568</v>
      </c>
      <c r="AR82" s="93" t="s">
        <v>1577</v>
      </c>
      <c r="AS82" s="92"/>
      <c r="AT82" s="93" t="n">
        <v>48294</v>
      </c>
      <c r="AU82" s="95" t="s">
        <v>1575</v>
      </c>
      <c r="AV82" s="93" t="s">
        <v>1568</v>
      </c>
      <c r="AW82" s="93"/>
      <c r="AX82" s="92"/>
    </row>
    <row r="83" customFormat="false" ht="14.5" hidden="false" customHeight="false" outlineLevel="0" collapsed="false">
      <c r="A83" s="90" t="n">
        <v>45008</v>
      </c>
      <c r="B83" s="90" t="s">
        <v>1572</v>
      </c>
      <c r="C83" s="90" t="s">
        <v>1568</v>
      </c>
      <c r="D83" s="90" t="s">
        <v>1577</v>
      </c>
      <c r="E83" s="92"/>
      <c r="F83" s="93" t="n">
        <v>45373</v>
      </c>
      <c r="G83" s="93" t="s">
        <v>1573</v>
      </c>
      <c r="H83" s="93" t="s">
        <v>1568</v>
      </c>
      <c r="I83" s="93" t="s">
        <v>1577</v>
      </c>
      <c r="J83" s="92"/>
      <c r="K83" s="93" t="n">
        <v>45739</v>
      </c>
      <c r="L83" s="94" t="s">
        <v>1575</v>
      </c>
      <c r="M83" s="93" t="s">
        <v>1568</v>
      </c>
      <c r="N83" s="93"/>
      <c r="O83" s="92"/>
      <c r="P83" s="93" t="n">
        <v>46104</v>
      </c>
      <c r="Q83" s="93" t="s">
        <v>1569</v>
      </c>
      <c r="R83" s="93" t="s">
        <v>1568</v>
      </c>
      <c r="S83" s="93" t="s">
        <v>1577</v>
      </c>
      <c r="T83" s="92"/>
      <c r="U83" s="93" t="n">
        <v>46469</v>
      </c>
      <c r="V83" s="93" t="s">
        <v>1571</v>
      </c>
      <c r="W83" s="93" t="s">
        <v>1568</v>
      </c>
      <c r="X83" s="93" t="s">
        <v>1577</v>
      </c>
      <c r="Y83" s="92"/>
      <c r="Z83" s="93" t="n">
        <v>46834</v>
      </c>
      <c r="AA83" s="93" t="s">
        <v>1576</v>
      </c>
      <c r="AB83" s="93" t="s">
        <v>1568</v>
      </c>
      <c r="AC83" s="93" t="s">
        <v>1577</v>
      </c>
      <c r="AD83" s="92"/>
      <c r="AE83" s="93" t="n">
        <v>47200</v>
      </c>
      <c r="AF83" s="93" t="s">
        <v>1573</v>
      </c>
      <c r="AG83" s="93" t="s">
        <v>1568</v>
      </c>
      <c r="AH83" s="93" t="s">
        <v>1577</v>
      </c>
      <c r="AI83" s="92"/>
      <c r="AJ83" s="93" t="n">
        <v>47565</v>
      </c>
      <c r="AK83" s="93" t="s">
        <v>1574</v>
      </c>
      <c r="AL83" s="93" t="s">
        <v>1568</v>
      </c>
      <c r="AM83" s="93" t="s">
        <v>1577</v>
      </c>
      <c r="AN83" s="92"/>
      <c r="AO83" s="93" t="n">
        <v>47930</v>
      </c>
      <c r="AP83" s="94" t="s">
        <v>1575</v>
      </c>
      <c r="AQ83" s="93" t="s">
        <v>1568</v>
      </c>
      <c r="AR83" s="93"/>
      <c r="AS83" s="92"/>
      <c r="AT83" s="93" t="n">
        <v>48295</v>
      </c>
      <c r="AU83" s="0" t="s">
        <v>1569</v>
      </c>
      <c r="AV83" s="93" t="s">
        <v>1568</v>
      </c>
      <c r="AW83" s="93" t="s">
        <v>1577</v>
      </c>
      <c r="AX83" s="92"/>
    </row>
    <row r="84" customFormat="false" ht="14.5" hidden="false" customHeight="false" outlineLevel="0" collapsed="false">
      <c r="A84" s="90" t="n">
        <v>45009</v>
      </c>
      <c r="B84" s="90" t="s">
        <v>1573</v>
      </c>
      <c r="C84" s="90" t="s">
        <v>1568</v>
      </c>
      <c r="D84" s="90" t="s">
        <v>1577</v>
      </c>
      <c r="E84" s="92"/>
      <c r="F84" s="93" t="n">
        <v>45374</v>
      </c>
      <c r="G84" s="93" t="s">
        <v>1574</v>
      </c>
      <c r="H84" s="93" t="s">
        <v>1568</v>
      </c>
      <c r="I84" s="93" t="s">
        <v>1577</v>
      </c>
      <c r="J84" s="92"/>
      <c r="K84" s="93" t="n">
        <v>45740</v>
      </c>
      <c r="L84" s="93" t="s">
        <v>1569</v>
      </c>
      <c r="M84" s="93" t="s">
        <v>1568</v>
      </c>
      <c r="N84" s="93" t="s">
        <v>1577</v>
      </c>
      <c r="O84" s="92"/>
      <c r="P84" s="93" t="n">
        <v>46105</v>
      </c>
      <c r="Q84" s="93" t="s">
        <v>1571</v>
      </c>
      <c r="R84" s="93" t="s">
        <v>1568</v>
      </c>
      <c r="S84" s="93" t="s">
        <v>1577</v>
      </c>
      <c r="T84" s="92"/>
      <c r="U84" s="93" t="n">
        <v>46470</v>
      </c>
      <c r="V84" s="93" t="s">
        <v>1576</v>
      </c>
      <c r="W84" s="93" t="s">
        <v>1568</v>
      </c>
      <c r="X84" s="93" t="s">
        <v>1577</v>
      </c>
      <c r="Y84" s="92"/>
      <c r="Z84" s="93" t="n">
        <v>46835</v>
      </c>
      <c r="AA84" s="93" t="s">
        <v>1572</v>
      </c>
      <c r="AB84" s="93" t="s">
        <v>1568</v>
      </c>
      <c r="AC84" s="93" t="s">
        <v>1577</v>
      </c>
      <c r="AD84" s="92"/>
      <c r="AE84" s="93" t="n">
        <v>47201</v>
      </c>
      <c r="AF84" s="93" t="s">
        <v>1574</v>
      </c>
      <c r="AG84" s="93" t="s">
        <v>1568</v>
      </c>
      <c r="AH84" s="93" t="s">
        <v>1577</v>
      </c>
      <c r="AI84" s="92"/>
      <c r="AJ84" s="93" t="n">
        <v>47566</v>
      </c>
      <c r="AK84" s="94" t="s">
        <v>1575</v>
      </c>
      <c r="AL84" s="93" t="s">
        <v>1568</v>
      </c>
      <c r="AM84" s="93"/>
      <c r="AN84" s="92"/>
      <c r="AO84" s="93" t="n">
        <v>47931</v>
      </c>
      <c r="AP84" s="93" t="s">
        <v>1569</v>
      </c>
      <c r="AQ84" s="93" t="s">
        <v>1568</v>
      </c>
      <c r="AR84" s="93" t="s">
        <v>1577</v>
      </c>
      <c r="AS84" s="92"/>
      <c r="AT84" s="93" t="n">
        <v>48296</v>
      </c>
      <c r="AU84" s="0" t="s">
        <v>1571</v>
      </c>
      <c r="AV84" s="93" t="s">
        <v>1568</v>
      </c>
      <c r="AW84" s="93" t="s">
        <v>1577</v>
      </c>
      <c r="AX84" s="92"/>
    </row>
    <row r="85" customFormat="false" ht="14.5" hidden="false" customHeight="false" outlineLevel="0" collapsed="false">
      <c r="A85" s="90" t="n">
        <v>45010</v>
      </c>
      <c r="B85" s="90" t="s">
        <v>1574</v>
      </c>
      <c r="C85" s="90" t="s">
        <v>1568</v>
      </c>
      <c r="D85" s="90" t="s">
        <v>1577</v>
      </c>
      <c r="E85" s="92"/>
      <c r="F85" s="93" t="n">
        <v>45375</v>
      </c>
      <c r="G85" s="94" t="s">
        <v>1575</v>
      </c>
      <c r="H85" s="93" t="s">
        <v>1568</v>
      </c>
      <c r="I85" s="93"/>
      <c r="J85" s="92"/>
      <c r="K85" s="93" t="n">
        <v>45741</v>
      </c>
      <c r="L85" s="93" t="s">
        <v>1571</v>
      </c>
      <c r="M85" s="93" t="s">
        <v>1568</v>
      </c>
      <c r="N85" s="93" t="s">
        <v>1577</v>
      </c>
      <c r="O85" s="92"/>
      <c r="P85" s="93" t="n">
        <v>46106</v>
      </c>
      <c r="Q85" s="93" t="s">
        <v>1576</v>
      </c>
      <c r="R85" s="93" t="s">
        <v>1568</v>
      </c>
      <c r="S85" s="93" t="s">
        <v>1577</v>
      </c>
      <c r="T85" s="92"/>
      <c r="U85" s="93" t="n">
        <v>46471</v>
      </c>
      <c r="V85" s="93" t="s">
        <v>1572</v>
      </c>
      <c r="W85" s="93" t="s">
        <v>1568</v>
      </c>
      <c r="X85" s="93" t="s">
        <v>1570</v>
      </c>
      <c r="Y85" s="92"/>
      <c r="Z85" s="93" t="n">
        <v>46836</v>
      </c>
      <c r="AA85" s="93" t="s">
        <v>1573</v>
      </c>
      <c r="AB85" s="93" t="s">
        <v>1568</v>
      </c>
      <c r="AC85" s="93" t="s">
        <v>1577</v>
      </c>
      <c r="AD85" s="92"/>
      <c r="AE85" s="93" t="n">
        <v>47202</v>
      </c>
      <c r="AF85" s="94" t="s">
        <v>1575</v>
      </c>
      <c r="AG85" s="93" t="s">
        <v>1568</v>
      </c>
      <c r="AH85" s="93"/>
      <c r="AI85" s="92"/>
      <c r="AJ85" s="93" t="n">
        <v>47567</v>
      </c>
      <c r="AK85" s="93" t="s">
        <v>1569</v>
      </c>
      <c r="AL85" s="93" t="s">
        <v>1568</v>
      </c>
      <c r="AM85" s="93" t="s">
        <v>1577</v>
      </c>
      <c r="AN85" s="92"/>
      <c r="AO85" s="93" t="n">
        <v>47932</v>
      </c>
      <c r="AP85" s="93" t="s">
        <v>1571</v>
      </c>
      <c r="AQ85" s="93" t="s">
        <v>1568</v>
      </c>
      <c r="AR85" s="93" t="s">
        <v>1577</v>
      </c>
      <c r="AS85" s="92"/>
      <c r="AT85" s="93" t="n">
        <v>48297</v>
      </c>
      <c r="AU85" s="0" t="s">
        <v>1576</v>
      </c>
      <c r="AV85" s="93" t="s">
        <v>1568</v>
      </c>
      <c r="AW85" s="93" t="s">
        <v>1577</v>
      </c>
      <c r="AX85" s="92"/>
    </row>
    <row r="86" customFormat="false" ht="14.5" hidden="false" customHeight="false" outlineLevel="0" collapsed="false">
      <c r="A86" s="90" t="n">
        <v>45011</v>
      </c>
      <c r="B86" s="91" t="s">
        <v>1575</v>
      </c>
      <c r="C86" s="90" t="s">
        <v>1568</v>
      </c>
      <c r="D86" s="90"/>
      <c r="E86" s="92"/>
      <c r="F86" s="93" t="n">
        <v>45376</v>
      </c>
      <c r="G86" s="93" t="s">
        <v>1569</v>
      </c>
      <c r="H86" s="93" t="s">
        <v>1568</v>
      </c>
      <c r="I86" s="93" t="s">
        <v>1577</v>
      </c>
      <c r="J86" s="92"/>
      <c r="K86" s="93" t="n">
        <v>45742</v>
      </c>
      <c r="L86" s="93" t="s">
        <v>1576</v>
      </c>
      <c r="M86" s="93" t="s">
        <v>1568</v>
      </c>
      <c r="N86" s="93" t="s">
        <v>1577</v>
      </c>
      <c r="O86" s="92"/>
      <c r="P86" s="93" t="n">
        <v>46107</v>
      </c>
      <c r="Q86" s="93" t="s">
        <v>1572</v>
      </c>
      <c r="R86" s="93" t="s">
        <v>1568</v>
      </c>
      <c r="S86" s="93" t="s">
        <v>1577</v>
      </c>
      <c r="T86" s="92"/>
      <c r="U86" s="93" t="n">
        <v>46472</v>
      </c>
      <c r="V86" s="93" t="s">
        <v>1573</v>
      </c>
      <c r="W86" s="93" t="s">
        <v>1568</v>
      </c>
      <c r="X86" s="93" t="s">
        <v>1570</v>
      </c>
      <c r="Y86" s="92"/>
      <c r="Z86" s="93" t="n">
        <v>46837</v>
      </c>
      <c r="AA86" s="93" t="s">
        <v>1574</v>
      </c>
      <c r="AB86" s="93" t="s">
        <v>1568</v>
      </c>
      <c r="AC86" s="93" t="s">
        <v>1577</v>
      </c>
      <c r="AD86" s="92"/>
      <c r="AE86" s="93" t="n">
        <v>47203</v>
      </c>
      <c r="AF86" s="93" t="s">
        <v>1569</v>
      </c>
      <c r="AG86" s="93" t="s">
        <v>1568</v>
      </c>
      <c r="AH86" s="93" t="s">
        <v>1577</v>
      </c>
      <c r="AI86" s="92"/>
      <c r="AJ86" s="93" t="n">
        <v>47568</v>
      </c>
      <c r="AK86" s="93" t="s">
        <v>1571</v>
      </c>
      <c r="AL86" s="93" t="s">
        <v>1568</v>
      </c>
      <c r="AM86" s="93" t="s">
        <v>1577</v>
      </c>
      <c r="AN86" s="92"/>
      <c r="AO86" s="93" t="n">
        <v>47933</v>
      </c>
      <c r="AP86" s="93" t="s">
        <v>1576</v>
      </c>
      <c r="AQ86" s="93" t="s">
        <v>1568</v>
      </c>
      <c r="AR86" s="93" t="s">
        <v>1577</v>
      </c>
      <c r="AS86" s="92"/>
      <c r="AT86" s="93" t="n">
        <v>48298</v>
      </c>
      <c r="AU86" s="0" t="s">
        <v>1572</v>
      </c>
      <c r="AV86" s="93" t="s">
        <v>1568</v>
      </c>
      <c r="AW86" s="93" t="s">
        <v>1570</v>
      </c>
      <c r="AX86" s="92"/>
    </row>
    <row r="87" customFormat="false" ht="14.5" hidden="false" customHeight="false" outlineLevel="0" collapsed="false">
      <c r="A87" s="90" t="n">
        <v>45012</v>
      </c>
      <c r="B87" s="90" t="s">
        <v>1569</v>
      </c>
      <c r="C87" s="90" t="s">
        <v>1568</v>
      </c>
      <c r="D87" s="90" t="s">
        <v>1577</v>
      </c>
      <c r="E87" s="92"/>
      <c r="F87" s="93" t="n">
        <v>45377</v>
      </c>
      <c r="G87" s="93" t="s">
        <v>1571</v>
      </c>
      <c r="H87" s="93" t="s">
        <v>1568</v>
      </c>
      <c r="I87" s="93" t="s">
        <v>1577</v>
      </c>
      <c r="J87" s="92"/>
      <c r="K87" s="93" t="n">
        <v>45743</v>
      </c>
      <c r="L87" s="93" t="s">
        <v>1572</v>
      </c>
      <c r="M87" s="93" t="s">
        <v>1568</v>
      </c>
      <c r="N87" s="93" t="s">
        <v>1577</v>
      </c>
      <c r="O87" s="92"/>
      <c r="P87" s="93" t="n">
        <v>46108</v>
      </c>
      <c r="Q87" s="93" t="s">
        <v>1573</v>
      </c>
      <c r="R87" s="93" t="s">
        <v>1568</v>
      </c>
      <c r="S87" s="93" t="s">
        <v>1577</v>
      </c>
      <c r="T87" s="92"/>
      <c r="U87" s="93" t="n">
        <v>46473</v>
      </c>
      <c r="V87" s="93" t="s">
        <v>1574</v>
      </c>
      <c r="W87" s="93" t="s">
        <v>1568</v>
      </c>
      <c r="X87" s="93" t="s">
        <v>1570</v>
      </c>
      <c r="Y87" s="92"/>
      <c r="Z87" s="93" t="n">
        <v>46838</v>
      </c>
      <c r="AA87" s="94" t="s">
        <v>1575</v>
      </c>
      <c r="AB87" s="93" t="s">
        <v>1568</v>
      </c>
      <c r="AC87" s="93"/>
      <c r="AD87" s="92"/>
      <c r="AE87" s="93" t="n">
        <v>47204</v>
      </c>
      <c r="AF87" s="93" t="s">
        <v>1571</v>
      </c>
      <c r="AG87" s="93" t="s">
        <v>1568</v>
      </c>
      <c r="AH87" s="93" t="s">
        <v>1577</v>
      </c>
      <c r="AI87" s="92"/>
      <c r="AJ87" s="93" t="n">
        <v>47569</v>
      </c>
      <c r="AK87" s="93" t="s">
        <v>1576</v>
      </c>
      <c r="AL87" s="93" t="s">
        <v>1568</v>
      </c>
      <c r="AM87" s="93" t="s">
        <v>1577</v>
      </c>
      <c r="AN87" s="92"/>
      <c r="AO87" s="93" t="n">
        <v>47934</v>
      </c>
      <c r="AP87" s="93" t="s">
        <v>1572</v>
      </c>
      <c r="AQ87" s="93" t="s">
        <v>1568</v>
      </c>
      <c r="AR87" s="93" t="s">
        <v>1577</v>
      </c>
      <c r="AS87" s="92"/>
      <c r="AT87" s="93" t="n">
        <v>48299</v>
      </c>
      <c r="AU87" s="0" t="s">
        <v>1573</v>
      </c>
      <c r="AV87" s="93" t="s">
        <v>1568</v>
      </c>
      <c r="AW87" s="93" t="s">
        <v>1570</v>
      </c>
      <c r="AX87" s="92"/>
    </row>
    <row r="88" customFormat="false" ht="14.5" hidden="false" customHeight="false" outlineLevel="0" collapsed="false">
      <c r="A88" s="90" t="n">
        <v>45013</v>
      </c>
      <c r="B88" s="90" t="s">
        <v>1571</v>
      </c>
      <c r="C88" s="90" t="s">
        <v>1568</v>
      </c>
      <c r="D88" s="90" t="s">
        <v>1577</v>
      </c>
      <c r="E88" s="92"/>
      <c r="F88" s="93" t="n">
        <v>45378</v>
      </c>
      <c r="G88" s="93" t="s">
        <v>1576</v>
      </c>
      <c r="H88" s="93" t="s">
        <v>1568</v>
      </c>
      <c r="I88" s="93" t="s">
        <v>1577</v>
      </c>
      <c r="J88" s="92"/>
      <c r="K88" s="93" t="n">
        <v>45744</v>
      </c>
      <c r="L88" s="93" t="s">
        <v>1573</v>
      </c>
      <c r="M88" s="93" t="s">
        <v>1568</v>
      </c>
      <c r="N88" s="93" t="s">
        <v>1577</v>
      </c>
      <c r="O88" s="92"/>
      <c r="P88" s="93" t="n">
        <v>46109</v>
      </c>
      <c r="Q88" s="93" t="s">
        <v>1574</v>
      </c>
      <c r="R88" s="93" t="s">
        <v>1568</v>
      </c>
      <c r="S88" s="93" t="s">
        <v>1577</v>
      </c>
      <c r="T88" s="92"/>
      <c r="U88" s="93" t="n">
        <v>46474</v>
      </c>
      <c r="V88" s="94" t="s">
        <v>1575</v>
      </c>
      <c r="W88" s="93" t="s">
        <v>1568</v>
      </c>
      <c r="X88" s="93"/>
      <c r="Y88" s="92"/>
      <c r="Z88" s="93" t="n">
        <v>46839</v>
      </c>
      <c r="AA88" s="93" t="s">
        <v>1569</v>
      </c>
      <c r="AB88" s="93" t="s">
        <v>1568</v>
      </c>
      <c r="AC88" s="93" t="s">
        <v>1577</v>
      </c>
      <c r="AD88" s="92"/>
      <c r="AE88" s="93" t="n">
        <v>47205</v>
      </c>
      <c r="AF88" s="93" t="s">
        <v>1576</v>
      </c>
      <c r="AG88" s="93" t="s">
        <v>1568</v>
      </c>
      <c r="AH88" s="93" t="s">
        <v>1577</v>
      </c>
      <c r="AI88" s="92"/>
      <c r="AJ88" s="93" t="n">
        <v>47570</v>
      </c>
      <c r="AK88" s="93" t="s">
        <v>1572</v>
      </c>
      <c r="AL88" s="93" t="s">
        <v>1568</v>
      </c>
      <c r="AM88" s="93" t="s">
        <v>1577</v>
      </c>
      <c r="AN88" s="92"/>
      <c r="AO88" s="93" t="n">
        <v>47935</v>
      </c>
      <c r="AP88" s="93" t="s">
        <v>1573</v>
      </c>
      <c r="AQ88" s="93" t="s">
        <v>1568</v>
      </c>
      <c r="AR88" s="93" t="s">
        <v>1577</v>
      </c>
      <c r="AS88" s="92"/>
      <c r="AT88" s="93" t="n">
        <v>48300</v>
      </c>
      <c r="AU88" s="0" t="s">
        <v>1574</v>
      </c>
      <c r="AV88" s="93" t="s">
        <v>1568</v>
      </c>
      <c r="AW88" s="93" t="s">
        <v>1570</v>
      </c>
      <c r="AX88" s="92"/>
    </row>
    <row r="89" customFormat="false" ht="14.5" hidden="false" customHeight="false" outlineLevel="0" collapsed="false">
      <c r="A89" s="90" t="n">
        <v>45014</v>
      </c>
      <c r="B89" s="90" t="s">
        <v>1576</v>
      </c>
      <c r="C89" s="90" t="s">
        <v>1568</v>
      </c>
      <c r="D89" s="90" t="s">
        <v>1577</v>
      </c>
      <c r="E89" s="92"/>
      <c r="F89" s="93" t="n">
        <v>45379</v>
      </c>
      <c r="G89" s="93" t="s">
        <v>1572</v>
      </c>
      <c r="H89" s="93" t="s">
        <v>1568</v>
      </c>
      <c r="I89" s="93" t="s">
        <v>1570</v>
      </c>
      <c r="J89" s="92"/>
      <c r="K89" s="93" t="n">
        <v>45745</v>
      </c>
      <c r="L89" s="93" t="s">
        <v>1574</v>
      </c>
      <c r="M89" s="93" t="s">
        <v>1568</v>
      </c>
      <c r="N89" s="93" t="s">
        <v>1577</v>
      </c>
      <c r="O89" s="92"/>
      <c r="P89" s="93" t="n">
        <v>46110</v>
      </c>
      <c r="Q89" s="94" t="s">
        <v>1575</v>
      </c>
      <c r="R89" s="93" t="s">
        <v>1568</v>
      </c>
      <c r="S89" s="93"/>
      <c r="T89" s="92"/>
      <c r="U89" s="93" t="n">
        <v>46475</v>
      </c>
      <c r="V89" s="94" t="s">
        <v>1575</v>
      </c>
      <c r="W89" s="93" t="s">
        <v>1568</v>
      </c>
      <c r="X89" s="93"/>
      <c r="Y89" s="92"/>
      <c r="Z89" s="93" t="n">
        <v>46840</v>
      </c>
      <c r="AA89" s="93" t="s">
        <v>1571</v>
      </c>
      <c r="AB89" s="93" t="s">
        <v>1568</v>
      </c>
      <c r="AC89" s="93" t="s">
        <v>1577</v>
      </c>
      <c r="AD89" s="92"/>
      <c r="AE89" s="93" t="n">
        <v>47206</v>
      </c>
      <c r="AF89" s="93" t="s">
        <v>1572</v>
      </c>
      <c r="AG89" s="93" t="s">
        <v>1568</v>
      </c>
      <c r="AH89" s="93" t="s">
        <v>1570</v>
      </c>
      <c r="AI89" s="92"/>
      <c r="AJ89" s="93" t="n">
        <v>47571</v>
      </c>
      <c r="AK89" s="93" t="s">
        <v>1573</v>
      </c>
      <c r="AL89" s="93" t="s">
        <v>1568</v>
      </c>
      <c r="AM89" s="93" t="s">
        <v>1577</v>
      </c>
      <c r="AN89" s="92"/>
      <c r="AO89" s="93" t="n">
        <v>47936</v>
      </c>
      <c r="AP89" s="93" t="s">
        <v>1574</v>
      </c>
      <c r="AQ89" s="93" t="s">
        <v>1568</v>
      </c>
      <c r="AR89" s="93" t="s">
        <v>1577</v>
      </c>
      <c r="AS89" s="92"/>
      <c r="AT89" s="93" t="n">
        <v>48301</v>
      </c>
      <c r="AU89" s="94" t="s">
        <v>1575</v>
      </c>
      <c r="AV89" s="93" t="s">
        <v>1568</v>
      </c>
      <c r="AW89" s="93"/>
      <c r="AX89" s="92"/>
    </row>
    <row r="90" customFormat="false" ht="14.5" hidden="false" customHeight="false" outlineLevel="0" collapsed="false">
      <c r="A90" s="90" t="n">
        <v>45015</v>
      </c>
      <c r="B90" s="90" t="s">
        <v>1572</v>
      </c>
      <c r="C90" s="90" t="s">
        <v>1568</v>
      </c>
      <c r="D90" s="90" t="s">
        <v>1577</v>
      </c>
      <c r="E90" s="92"/>
      <c r="F90" s="93" t="n">
        <v>45380</v>
      </c>
      <c r="G90" s="93" t="s">
        <v>1573</v>
      </c>
      <c r="H90" s="93" t="s">
        <v>1568</v>
      </c>
      <c r="I90" s="93" t="s">
        <v>1570</v>
      </c>
      <c r="J90" s="92"/>
      <c r="K90" s="93" t="n">
        <v>45746</v>
      </c>
      <c r="L90" s="94" t="s">
        <v>1575</v>
      </c>
      <c r="M90" s="93" t="s">
        <v>1568</v>
      </c>
      <c r="N90" s="93"/>
      <c r="O90" s="92"/>
      <c r="P90" s="93" t="n">
        <v>46111</v>
      </c>
      <c r="Q90" s="93" t="s">
        <v>1569</v>
      </c>
      <c r="R90" s="93" t="s">
        <v>1568</v>
      </c>
      <c r="S90" s="93" t="s">
        <v>1577</v>
      </c>
      <c r="T90" s="92"/>
      <c r="U90" s="93" t="n">
        <v>46476</v>
      </c>
      <c r="V90" s="93" t="s">
        <v>1571</v>
      </c>
      <c r="W90" s="93" t="s">
        <v>1568</v>
      </c>
      <c r="X90" s="93" t="s">
        <v>1570</v>
      </c>
      <c r="Y90" s="92"/>
      <c r="Z90" s="93" t="n">
        <v>46841</v>
      </c>
      <c r="AA90" s="93" t="s">
        <v>1576</v>
      </c>
      <c r="AB90" s="93" t="s">
        <v>1568</v>
      </c>
      <c r="AC90" s="93" t="s">
        <v>1577</v>
      </c>
      <c r="AD90" s="92"/>
      <c r="AE90" s="93" t="n">
        <v>47207</v>
      </c>
      <c r="AF90" s="93" t="s">
        <v>1573</v>
      </c>
      <c r="AG90" s="93" t="s">
        <v>1568</v>
      </c>
      <c r="AH90" s="93" t="s">
        <v>1570</v>
      </c>
      <c r="AI90" s="92"/>
      <c r="AJ90" s="93" t="n">
        <v>47572</v>
      </c>
      <c r="AK90" s="93" t="s">
        <v>1574</v>
      </c>
      <c r="AL90" s="93" t="s">
        <v>1568</v>
      </c>
      <c r="AM90" s="93" t="s">
        <v>1577</v>
      </c>
      <c r="AN90" s="92"/>
      <c r="AO90" s="93" t="n">
        <v>47937</v>
      </c>
      <c r="AP90" s="94" t="s">
        <v>1575</v>
      </c>
      <c r="AQ90" s="93" t="s">
        <v>1568</v>
      </c>
      <c r="AR90" s="93"/>
      <c r="AS90" s="92"/>
      <c r="AT90" s="93" t="n">
        <v>48302</v>
      </c>
      <c r="AU90" s="94" t="s">
        <v>1575</v>
      </c>
      <c r="AV90" s="93" t="s">
        <v>1568</v>
      </c>
      <c r="AW90" s="93"/>
      <c r="AX90" s="92"/>
    </row>
    <row r="91" customFormat="false" ht="14.5" hidden="false" customHeight="false" outlineLevel="0" collapsed="false">
      <c r="A91" s="90" t="n">
        <v>45016</v>
      </c>
      <c r="B91" s="90" t="s">
        <v>1573</v>
      </c>
      <c r="C91" s="90" t="s">
        <v>1568</v>
      </c>
      <c r="D91" s="90" t="s">
        <v>1577</v>
      </c>
      <c r="E91" s="92"/>
      <c r="F91" s="93" t="n">
        <v>45381</v>
      </c>
      <c r="G91" s="93" t="s">
        <v>1574</v>
      </c>
      <c r="H91" s="93" t="s">
        <v>1568</v>
      </c>
      <c r="I91" s="93" t="s">
        <v>1570</v>
      </c>
      <c r="J91" s="92"/>
      <c r="K91" s="93" t="n">
        <v>45747</v>
      </c>
      <c r="L91" s="93" t="s">
        <v>1569</v>
      </c>
      <c r="M91" s="93" t="s">
        <v>1568</v>
      </c>
      <c r="N91" s="93" t="s">
        <v>1577</v>
      </c>
      <c r="O91" s="92"/>
      <c r="P91" s="93" t="n">
        <v>46112</v>
      </c>
      <c r="Q91" s="93" t="s">
        <v>1571</v>
      </c>
      <c r="R91" s="93" t="s">
        <v>1568</v>
      </c>
      <c r="S91" s="93" t="s">
        <v>1577</v>
      </c>
      <c r="T91" s="92"/>
      <c r="U91" s="93" t="n">
        <v>46477</v>
      </c>
      <c r="V91" s="93" t="s">
        <v>1576</v>
      </c>
      <c r="W91" s="93" t="s">
        <v>1568</v>
      </c>
      <c r="X91" s="93" t="s">
        <v>1577</v>
      </c>
      <c r="Y91" s="92"/>
      <c r="Z91" s="93" t="n">
        <v>46842</v>
      </c>
      <c r="AA91" s="93" t="s">
        <v>1572</v>
      </c>
      <c r="AB91" s="93" t="s">
        <v>1568</v>
      </c>
      <c r="AC91" s="93" t="s">
        <v>1577</v>
      </c>
      <c r="AD91" s="92"/>
      <c r="AE91" s="93" t="n">
        <v>47208</v>
      </c>
      <c r="AF91" s="93" t="s">
        <v>1574</v>
      </c>
      <c r="AG91" s="93" t="s">
        <v>1568</v>
      </c>
      <c r="AH91" s="93" t="s">
        <v>1570</v>
      </c>
      <c r="AI91" s="92"/>
      <c r="AJ91" s="93" t="n">
        <v>47573</v>
      </c>
      <c r="AK91" s="94" t="s">
        <v>1575</v>
      </c>
      <c r="AL91" s="93" t="s">
        <v>1568</v>
      </c>
      <c r="AM91" s="93"/>
      <c r="AN91" s="92"/>
      <c r="AO91" s="93" t="n">
        <v>47938</v>
      </c>
      <c r="AP91" s="93" t="s">
        <v>1569</v>
      </c>
      <c r="AQ91" s="93" t="s">
        <v>1568</v>
      </c>
      <c r="AR91" s="93" t="s">
        <v>1577</v>
      </c>
      <c r="AS91" s="92"/>
      <c r="AT91" s="93" t="n">
        <v>48303</v>
      </c>
      <c r="AU91" s="0" t="s">
        <v>1571</v>
      </c>
      <c r="AV91" s="93" t="s">
        <v>1568</v>
      </c>
      <c r="AW91" s="93" t="s">
        <v>1570</v>
      </c>
      <c r="AX91" s="92"/>
    </row>
    <row r="92" customFormat="false" ht="14.5" hidden="false" customHeight="false" outlineLevel="0" collapsed="false">
      <c r="A92" s="90" t="n">
        <v>45017</v>
      </c>
      <c r="B92" s="90" t="s">
        <v>1574</v>
      </c>
      <c r="C92" s="90" t="s">
        <v>1568</v>
      </c>
      <c r="D92" s="90" t="s">
        <v>1577</v>
      </c>
      <c r="E92" s="92"/>
      <c r="F92" s="93" t="n">
        <v>45382</v>
      </c>
      <c r="G92" s="94" t="s">
        <v>1575</v>
      </c>
      <c r="H92" s="93" t="s">
        <v>1568</v>
      </c>
      <c r="I92" s="93"/>
      <c r="J92" s="92"/>
      <c r="K92" s="93" t="n">
        <v>45748</v>
      </c>
      <c r="L92" s="93" t="s">
        <v>1571</v>
      </c>
      <c r="M92" s="93" t="s">
        <v>1568</v>
      </c>
      <c r="N92" s="93" t="s">
        <v>1577</v>
      </c>
      <c r="O92" s="92"/>
      <c r="P92" s="93" t="n">
        <v>46113</v>
      </c>
      <c r="Q92" s="93" t="s">
        <v>1576</v>
      </c>
      <c r="R92" s="93" t="s">
        <v>1568</v>
      </c>
      <c r="S92" s="93" t="s">
        <v>1577</v>
      </c>
      <c r="T92" s="92"/>
      <c r="U92" s="93" t="n">
        <v>46478</v>
      </c>
      <c r="V92" s="93" t="s">
        <v>1572</v>
      </c>
      <c r="W92" s="93" t="s">
        <v>1568</v>
      </c>
      <c r="X92" s="93" t="s">
        <v>1577</v>
      </c>
      <c r="Y92" s="92"/>
      <c r="Z92" s="93" t="n">
        <v>46843</v>
      </c>
      <c r="AA92" s="93" t="s">
        <v>1573</v>
      </c>
      <c r="AB92" s="93" t="s">
        <v>1568</v>
      </c>
      <c r="AC92" s="93" t="s">
        <v>1577</v>
      </c>
      <c r="AD92" s="92"/>
      <c r="AE92" s="93" t="n">
        <v>47209</v>
      </c>
      <c r="AF92" s="94" t="s">
        <v>1575</v>
      </c>
      <c r="AG92" s="93" t="s">
        <v>1568</v>
      </c>
      <c r="AH92" s="93"/>
      <c r="AI92" s="92"/>
      <c r="AJ92" s="93" t="n">
        <v>47574</v>
      </c>
      <c r="AK92" s="93" t="s">
        <v>1569</v>
      </c>
      <c r="AL92" s="93" t="s">
        <v>1568</v>
      </c>
      <c r="AM92" s="93" t="s">
        <v>1577</v>
      </c>
      <c r="AN92" s="92"/>
      <c r="AO92" s="93" t="n">
        <v>47939</v>
      </c>
      <c r="AP92" s="93" t="s">
        <v>1571</v>
      </c>
      <c r="AQ92" s="93" t="s">
        <v>1568</v>
      </c>
      <c r="AR92" s="93" t="s">
        <v>1577</v>
      </c>
      <c r="AS92" s="92"/>
      <c r="AT92" s="93" t="n">
        <v>48304</v>
      </c>
      <c r="AU92" s="0" t="s">
        <v>1576</v>
      </c>
      <c r="AV92" s="93" t="s">
        <v>1568</v>
      </c>
      <c r="AW92" s="93" t="s">
        <v>1577</v>
      </c>
      <c r="AX92" s="92"/>
    </row>
    <row r="93" customFormat="false" ht="14.5" hidden="false" customHeight="false" outlineLevel="0" collapsed="false">
      <c r="A93" s="90" t="n">
        <v>45018</v>
      </c>
      <c r="B93" s="91" t="s">
        <v>1575</v>
      </c>
      <c r="C93" s="90" t="s">
        <v>1568</v>
      </c>
      <c r="D93" s="90"/>
      <c r="E93" s="92"/>
      <c r="F93" s="93" t="n">
        <v>45383</v>
      </c>
      <c r="G93" s="94" t="s">
        <v>1575</v>
      </c>
      <c r="H93" s="93" t="s">
        <v>1568</v>
      </c>
      <c r="I93" s="93"/>
      <c r="J93" s="92"/>
      <c r="K93" s="93" t="n">
        <v>45749</v>
      </c>
      <c r="L93" s="93" t="s">
        <v>1576</v>
      </c>
      <c r="M93" s="93" t="s">
        <v>1568</v>
      </c>
      <c r="N93" s="93" t="s">
        <v>1577</v>
      </c>
      <c r="O93" s="92"/>
      <c r="P93" s="93" t="n">
        <v>46114</v>
      </c>
      <c r="Q93" s="93" t="s">
        <v>1572</v>
      </c>
      <c r="R93" s="93" t="s">
        <v>1568</v>
      </c>
      <c r="S93" s="93" t="s">
        <v>1570</v>
      </c>
      <c r="T93" s="92"/>
      <c r="U93" s="93" t="n">
        <v>46479</v>
      </c>
      <c r="V93" s="93" t="s">
        <v>1573</v>
      </c>
      <c r="W93" s="93" t="s">
        <v>1568</v>
      </c>
      <c r="X93" s="93" t="s">
        <v>1577</v>
      </c>
      <c r="Y93" s="92"/>
      <c r="Z93" s="93" t="n">
        <v>46844</v>
      </c>
      <c r="AA93" s="93" t="s">
        <v>1574</v>
      </c>
      <c r="AB93" s="93" t="s">
        <v>1568</v>
      </c>
      <c r="AC93" s="93" t="s">
        <v>1577</v>
      </c>
      <c r="AD93" s="92"/>
      <c r="AE93" s="93" t="n">
        <v>47210</v>
      </c>
      <c r="AF93" s="94" t="s">
        <v>1575</v>
      </c>
      <c r="AG93" s="93" t="s">
        <v>1568</v>
      </c>
      <c r="AH93" s="93"/>
      <c r="AI93" s="92"/>
      <c r="AJ93" s="93" t="n">
        <v>47575</v>
      </c>
      <c r="AK93" s="93" t="s">
        <v>1571</v>
      </c>
      <c r="AL93" s="93" t="s">
        <v>1568</v>
      </c>
      <c r="AM93" s="93" t="s">
        <v>1577</v>
      </c>
      <c r="AN93" s="92"/>
      <c r="AO93" s="93" t="n">
        <v>47940</v>
      </c>
      <c r="AP93" s="93" t="s">
        <v>1576</v>
      </c>
      <c r="AQ93" s="93" t="s">
        <v>1568</v>
      </c>
      <c r="AR93" s="93" t="s">
        <v>1577</v>
      </c>
      <c r="AS93" s="92"/>
      <c r="AT93" s="93" t="n">
        <v>48305</v>
      </c>
      <c r="AU93" s="0" t="s">
        <v>1572</v>
      </c>
      <c r="AV93" s="93" t="s">
        <v>1568</v>
      </c>
      <c r="AW93" s="93" t="s">
        <v>1577</v>
      </c>
      <c r="AX93" s="92"/>
    </row>
    <row r="94" customFormat="false" ht="14.5" hidden="false" customHeight="false" outlineLevel="0" collapsed="false">
      <c r="A94" s="90" t="n">
        <v>45019</v>
      </c>
      <c r="B94" s="90" t="s">
        <v>1569</v>
      </c>
      <c r="C94" s="90" t="s">
        <v>1568</v>
      </c>
      <c r="D94" s="90" t="s">
        <v>1577</v>
      </c>
      <c r="E94" s="92"/>
      <c r="F94" s="93" t="n">
        <v>45384</v>
      </c>
      <c r="G94" s="93" t="s">
        <v>1571</v>
      </c>
      <c r="H94" s="93" t="s">
        <v>1568</v>
      </c>
      <c r="I94" s="93" t="s">
        <v>1570</v>
      </c>
      <c r="J94" s="92"/>
      <c r="K94" s="93" t="n">
        <v>45750</v>
      </c>
      <c r="L94" s="93" t="s">
        <v>1572</v>
      </c>
      <c r="M94" s="93" t="s">
        <v>1568</v>
      </c>
      <c r="N94" s="93" t="s">
        <v>1577</v>
      </c>
      <c r="O94" s="92"/>
      <c r="P94" s="93" t="n">
        <v>46115</v>
      </c>
      <c r="Q94" s="93" t="s">
        <v>1573</v>
      </c>
      <c r="R94" s="93" t="s">
        <v>1568</v>
      </c>
      <c r="S94" s="93" t="s">
        <v>1570</v>
      </c>
      <c r="T94" s="92"/>
      <c r="U94" s="93" t="n">
        <v>46480</v>
      </c>
      <c r="V94" s="93" t="s">
        <v>1574</v>
      </c>
      <c r="W94" s="93" t="s">
        <v>1568</v>
      </c>
      <c r="X94" s="93" t="s">
        <v>1577</v>
      </c>
      <c r="Y94" s="92"/>
      <c r="Z94" s="93" t="n">
        <v>46845</v>
      </c>
      <c r="AA94" s="94" t="s">
        <v>1575</v>
      </c>
      <c r="AB94" s="93" t="s">
        <v>1568</v>
      </c>
      <c r="AC94" s="93"/>
      <c r="AD94" s="92"/>
      <c r="AE94" s="93" t="n">
        <v>47211</v>
      </c>
      <c r="AF94" s="93" t="s">
        <v>1571</v>
      </c>
      <c r="AG94" s="93" t="s">
        <v>1568</v>
      </c>
      <c r="AH94" s="93" t="s">
        <v>1570</v>
      </c>
      <c r="AI94" s="92"/>
      <c r="AJ94" s="93" t="n">
        <v>47576</v>
      </c>
      <c r="AK94" s="93" t="s">
        <v>1576</v>
      </c>
      <c r="AL94" s="93" t="s">
        <v>1568</v>
      </c>
      <c r="AM94" s="93" t="s">
        <v>1577</v>
      </c>
      <c r="AN94" s="92"/>
      <c r="AO94" s="93" t="n">
        <v>47941</v>
      </c>
      <c r="AP94" s="93" t="s">
        <v>1572</v>
      </c>
      <c r="AQ94" s="93" t="s">
        <v>1568</v>
      </c>
      <c r="AR94" s="93" t="s">
        <v>1577</v>
      </c>
      <c r="AS94" s="92"/>
      <c r="AT94" s="93" t="n">
        <v>48306</v>
      </c>
      <c r="AU94" s="0" t="s">
        <v>1573</v>
      </c>
      <c r="AV94" s="93" t="s">
        <v>1568</v>
      </c>
      <c r="AW94" s="93" t="s">
        <v>1577</v>
      </c>
      <c r="AX94" s="92"/>
    </row>
    <row r="95" customFormat="false" ht="14.5" hidden="false" customHeight="false" outlineLevel="0" collapsed="false">
      <c r="A95" s="90" t="n">
        <v>45020</v>
      </c>
      <c r="B95" s="90" t="s">
        <v>1571</v>
      </c>
      <c r="C95" s="90" t="s">
        <v>1568</v>
      </c>
      <c r="D95" s="90" t="s">
        <v>1577</v>
      </c>
      <c r="E95" s="92"/>
      <c r="F95" s="93" t="n">
        <v>45385</v>
      </c>
      <c r="G95" s="93" t="s">
        <v>1576</v>
      </c>
      <c r="H95" s="93" t="s">
        <v>1568</v>
      </c>
      <c r="I95" s="93" t="s">
        <v>1577</v>
      </c>
      <c r="J95" s="92"/>
      <c r="K95" s="93" t="n">
        <v>45751</v>
      </c>
      <c r="L95" s="93" t="s">
        <v>1573</v>
      </c>
      <c r="M95" s="93" t="s">
        <v>1568</v>
      </c>
      <c r="N95" s="93" t="s">
        <v>1577</v>
      </c>
      <c r="O95" s="92"/>
      <c r="P95" s="93" t="n">
        <v>46116</v>
      </c>
      <c r="Q95" s="93" t="s">
        <v>1574</v>
      </c>
      <c r="R95" s="93" t="s">
        <v>1568</v>
      </c>
      <c r="S95" s="93" t="s">
        <v>1570</v>
      </c>
      <c r="T95" s="92"/>
      <c r="U95" s="93" t="n">
        <v>46481</v>
      </c>
      <c r="V95" s="94" t="s">
        <v>1575</v>
      </c>
      <c r="W95" s="93" t="s">
        <v>1568</v>
      </c>
      <c r="X95" s="93"/>
      <c r="Y95" s="92"/>
      <c r="Z95" s="93" t="n">
        <v>46846</v>
      </c>
      <c r="AA95" s="93" t="s">
        <v>1569</v>
      </c>
      <c r="AB95" s="93" t="s">
        <v>1568</v>
      </c>
      <c r="AC95" s="93" t="s">
        <v>1577</v>
      </c>
      <c r="AD95" s="92"/>
      <c r="AE95" s="93" t="n">
        <v>47212</v>
      </c>
      <c r="AF95" s="93" t="s">
        <v>1576</v>
      </c>
      <c r="AG95" s="93" t="s">
        <v>1568</v>
      </c>
      <c r="AH95" s="93" t="s">
        <v>1577</v>
      </c>
      <c r="AI95" s="92"/>
      <c r="AJ95" s="93" t="n">
        <v>47577</v>
      </c>
      <c r="AK95" s="93" t="s">
        <v>1572</v>
      </c>
      <c r="AL95" s="93" t="s">
        <v>1568</v>
      </c>
      <c r="AM95" s="93" t="s">
        <v>1577</v>
      </c>
      <c r="AN95" s="92"/>
      <c r="AO95" s="93" t="n">
        <v>47942</v>
      </c>
      <c r="AP95" s="93" t="s">
        <v>1573</v>
      </c>
      <c r="AQ95" s="93" t="s">
        <v>1568</v>
      </c>
      <c r="AR95" s="93" t="s">
        <v>1577</v>
      </c>
      <c r="AS95" s="92"/>
      <c r="AT95" s="93" t="n">
        <v>48307</v>
      </c>
      <c r="AU95" s="0" t="s">
        <v>1574</v>
      </c>
      <c r="AV95" s="93" t="s">
        <v>1568</v>
      </c>
      <c r="AW95" s="93" t="s">
        <v>1577</v>
      </c>
      <c r="AX95" s="92"/>
    </row>
    <row r="96" customFormat="false" ht="14.5" hidden="false" customHeight="false" outlineLevel="0" collapsed="false">
      <c r="A96" s="90" t="n">
        <v>45021</v>
      </c>
      <c r="B96" s="90" t="s">
        <v>1576</v>
      </c>
      <c r="C96" s="90" t="s">
        <v>1568</v>
      </c>
      <c r="D96" s="90" t="s">
        <v>1577</v>
      </c>
      <c r="E96" s="92"/>
      <c r="F96" s="93" t="n">
        <v>45386</v>
      </c>
      <c r="G96" s="93" t="s">
        <v>1572</v>
      </c>
      <c r="H96" s="93" t="s">
        <v>1568</v>
      </c>
      <c r="I96" s="93" t="s">
        <v>1577</v>
      </c>
      <c r="J96" s="92"/>
      <c r="K96" s="93" t="n">
        <v>45752</v>
      </c>
      <c r="L96" s="93" t="s">
        <v>1574</v>
      </c>
      <c r="M96" s="93" t="s">
        <v>1568</v>
      </c>
      <c r="N96" s="93" t="s">
        <v>1577</v>
      </c>
      <c r="O96" s="92"/>
      <c r="P96" s="93" t="n">
        <v>46117</v>
      </c>
      <c r="Q96" s="94" t="s">
        <v>1575</v>
      </c>
      <c r="R96" s="93" t="s">
        <v>1568</v>
      </c>
      <c r="S96" s="93"/>
      <c r="T96" s="92"/>
      <c r="U96" s="93" t="n">
        <v>46482</v>
      </c>
      <c r="V96" s="93" t="s">
        <v>1569</v>
      </c>
      <c r="W96" s="93" t="s">
        <v>1568</v>
      </c>
      <c r="X96" s="93" t="s">
        <v>1577</v>
      </c>
      <c r="Y96" s="92"/>
      <c r="Z96" s="93" t="n">
        <v>46847</v>
      </c>
      <c r="AA96" s="93" t="s">
        <v>1571</v>
      </c>
      <c r="AB96" s="93" t="s">
        <v>1568</v>
      </c>
      <c r="AC96" s="93" t="s">
        <v>1577</v>
      </c>
      <c r="AD96" s="92"/>
      <c r="AE96" s="93" t="n">
        <v>47213</v>
      </c>
      <c r="AF96" s="93" t="s">
        <v>1572</v>
      </c>
      <c r="AG96" s="93" t="s">
        <v>1568</v>
      </c>
      <c r="AH96" s="93" t="s">
        <v>1577</v>
      </c>
      <c r="AI96" s="92"/>
      <c r="AJ96" s="93" t="n">
        <v>47578</v>
      </c>
      <c r="AK96" s="93" t="s">
        <v>1573</v>
      </c>
      <c r="AL96" s="93" t="s">
        <v>1568</v>
      </c>
      <c r="AM96" s="93" t="s">
        <v>1577</v>
      </c>
      <c r="AN96" s="92"/>
      <c r="AO96" s="93" t="n">
        <v>47943</v>
      </c>
      <c r="AP96" s="93" t="s">
        <v>1574</v>
      </c>
      <c r="AQ96" s="93" t="s">
        <v>1568</v>
      </c>
      <c r="AR96" s="93" t="s">
        <v>1577</v>
      </c>
      <c r="AS96" s="92"/>
      <c r="AT96" s="93" t="n">
        <v>48308</v>
      </c>
      <c r="AU96" s="95" t="s">
        <v>1575</v>
      </c>
      <c r="AV96" s="93" t="s">
        <v>1568</v>
      </c>
      <c r="AW96" s="93"/>
      <c r="AX96" s="92"/>
    </row>
    <row r="97" customFormat="false" ht="14.5" hidden="false" customHeight="false" outlineLevel="0" collapsed="false">
      <c r="A97" s="90" t="n">
        <v>45022</v>
      </c>
      <c r="B97" s="90" t="s">
        <v>1572</v>
      </c>
      <c r="C97" s="90" t="s">
        <v>1568</v>
      </c>
      <c r="D97" s="90" t="s">
        <v>1570</v>
      </c>
      <c r="E97" s="92"/>
      <c r="F97" s="93" t="n">
        <v>45387</v>
      </c>
      <c r="G97" s="93" t="s">
        <v>1573</v>
      </c>
      <c r="H97" s="93" t="s">
        <v>1568</v>
      </c>
      <c r="I97" s="93" t="s">
        <v>1577</v>
      </c>
      <c r="J97" s="92"/>
      <c r="K97" s="93" t="n">
        <v>45753</v>
      </c>
      <c r="L97" s="94" t="s">
        <v>1575</v>
      </c>
      <c r="M97" s="93" t="s">
        <v>1568</v>
      </c>
      <c r="N97" s="93"/>
      <c r="O97" s="92"/>
      <c r="P97" s="93" t="n">
        <v>46118</v>
      </c>
      <c r="Q97" s="94" t="s">
        <v>1575</v>
      </c>
      <c r="R97" s="93" t="s">
        <v>1568</v>
      </c>
      <c r="S97" s="93"/>
      <c r="T97" s="92"/>
      <c r="U97" s="93" t="n">
        <v>46483</v>
      </c>
      <c r="V97" s="93" t="s">
        <v>1571</v>
      </c>
      <c r="W97" s="93" t="s">
        <v>1568</v>
      </c>
      <c r="X97" s="93" t="s">
        <v>1577</v>
      </c>
      <c r="Y97" s="92"/>
      <c r="Z97" s="93" t="n">
        <v>46848</v>
      </c>
      <c r="AA97" s="93" t="s">
        <v>1576</v>
      </c>
      <c r="AB97" s="93" t="s">
        <v>1568</v>
      </c>
      <c r="AC97" s="93" t="s">
        <v>1577</v>
      </c>
      <c r="AD97" s="92"/>
      <c r="AE97" s="93" t="n">
        <v>47214</v>
      </c>
      <c r="AF97" s="93" t="s">
        <v>1573</v>
      </c>
      <c r="AG97" s="93" t="s">
        <v>1568</v>
      </c>
      <c r="AH97" s="93" t="s">
        <v>1577</v>
      </c>
      <c r="AI97" s="92"/>
      <c r="AJ97" s="93" t="n">
        <v>47579</v>
      </c>
      <c r="AK97" s="93" t="s">
        <v>1574</v>
      </c>
      <c r="AL97" s="93" t="s">
        <v>1568</v>
      </c>
      <c r="AM97" s="93" t="s">
        <v>1577</v>
      </c>
      <c r="AN97" s="92"/>
      <c r="AO97" s="93" t="n">
        <v>47944</v>
      </c>
      <c r="AP97" s="94" t="s">
        <v>1575</v>
      </c>
      <c r="AQ97" s="93" t="s">
        <v>1568</v>
      </c>
      <c r="AR97" s="93"/>
      <c r="AS97" s="92"/>
      <c r="AT97" s="93" t="n">
        <v>48309</v>
      </c>
      <c r="AU97" s="0" t="s">
        <v>1569</v>
      </c>
      <c r="AV97" s="93" t="s">
        <v>1568</v>
      </c>
      <c r="AW97" s="93" t="s">
        <v>1577</v>
      </c>
      <c r="AX97" s="92"/>
    </row>
    <row r="98" customFormat="false" ht="14.5" hidden="false" customHeight="false" outlineLevel="0" collapsed="false">
      <c r="A98" s="90" t="n">
        <v>45023</v>
      </c>
      <c r="B98" s="90" t="s">
        <v>1573</v>
      </c>
      <c r="C98" s="90" t="s">
        <v>1568</v>
      </c>
      <c r="D98" s="90" t="s">
        <v>1570</v>
      </c>
      <c r="E98" s="92"/>
      <c r="F98" s="93" t="n">
        <v>45388</v>
      </c>
      <c r="G98" s="93" t="s">
        <v>1574</v>
      </c>
      <c r="H98" s="93" t="s">
        <v>1568</v>
      </c>
      <c r="I98" s="93" t="s">
        <v>1577</v>
      </c>
      <c r="J98" s="92"/>
      <c r="K98" s="93" t="n">
        <v>45754</v>
      </c>
      <c r="L98" s="93" t="s">
        <v>1569</v>
      </c>
      <c r="M98" s="93" t="s">
        <v>1568</v>
      </c>
      <c r="N98" s="93" t="s">
        <v>1577</v>
      </c>
      <c r="O98" s="92"/>
      <c r="P98" s="93" t="n">
        <v>46119</v>
      </c>
      <c r="Q98" s="93" t="s">
        <v>1571</v>
      </c>
      <c r="R98" s="93" t="s">
        <v>1568</v>
      </c>
      <c r="S98" s="93" t="s">
        <v>1570</v>
      </c>
      <c r="T98" s="92"/>
      <c r="U98" s="93" t="n">
        <v>46484</v>
      </c>
      <c r="V98" s="93" t="s">
        <v>1576</v>
      </c>
      <c r="W98" s="93" t="s">
        <v>1568</v>
      </c>
      <c r="X98" s="93" t="s">
        <v>1577</v>
      </c>
      <c r="Y98" s="92"/>
      <c r="Z98" s="93" t="n">
        <v>46849</v>
      </c>
      <c r="AA98" s="93" t="s">
        <v>1572</v>
      </c>
      <c r="AB98" s="93" t="s">
        <v>1568</v>
      </c>
      <c r="AC98" s="93" t="s">
        <v>1577</v>
      </c>
      <c r="AD98" s="92"/>
      <c r="AE98" s="93" t="n">
        <v>47215</v>
      </c>
      <c r="AF98" s="93" t="s">
        <v>1574</v>
      </c>
      <c r="AG98" s="93" t="s">
        <v>1568</v>
      </c>
      <c r="AH98" s="93" t="s">
        <v>1577</v>
      </c>
      <c r="AI98" s="92"/>
      <c r="AJ98" s="93" t="n">
        <v>47580</v>
      </c>
      <c r="AK98" s="94" t="s">
        <v>1575</v>
      </c>
      <c r="AL98" s="93" t="s">
        <v>1568</v>
      </c>
      <c r="AM98" s="93"/>
      <c r="AN98" s="92"/>
      <c r="AO98" s="93" t="n">
        <v>47945</v>
      </c>
      <c r="AP98" s="93" t="s">
        <v>1569</v>
      </c>
      <c r="AQ98" s="93" t="s">
        <v>1568</v>
      </c>
      <c r="AR98" s="93" t="s">
        <v>1577</v>
      </c>
      <c r="AS98" s="92"/>
      <c r="AT98" s="93" t="n">
        <v>48310</v>
      </c>
      <c r="AU98" s="0" t="s">
        <v>1571</v>
      </c>
      <c r="AV98" s="93" t="s">
        <v>1568</v>
      </c>
      <c r="AW98" s="93" t="s">
        <v>1577</v>
      </c>
      <c r="AX98" s="92"/>
    </row>
    <row r="99" customFormat="false" ht="14.5" hidden="false" customHeight="false" outlineLevel="0" collapsed="false">
      <c r="A99" s="90" t="n">
        <v>45024</v>
      </c>
      <c r="B99" s="90" t="s">
        <v>1574</v>
      </c>
      <c r="C99" s="90" t="s">
        <v>1568</v>
      </c>
      <c r="D99" s="90" t="s">
        <v>1570</v>
      </c>
      <c r="E99" s="92"/>
      <c r="F99" s="93" t="n">
        <v>45389</v>
      </c>
      <c r="G99" s="94" t="s">
        <v>1575</v>
      </c>
      <c r="H99" s="93" t="s">
        <v>1568</v>
      </c>
      <c r="I99" s="93"/>
      <c r="J99" s="92"/>
      <c r="K99" s="93" t="n">
        <v>45755</v>
      </c>
      <c r="L99" s="93" t="s">
        <v>1571</v>
      </c>
      <c r="M99" s="93" t="s">
        <v>1568</v>
      </c>
      <c r="N99" s="93" t="s">
        <v>1577</v>
      </c>
      <c r="O99" s="92"/>
      <c r="P99" s="93" t="n">
        <v>46120</v>
      </c>
      <c r="Q99" s="93" t="s">
        <v>1576</v>
      </c>
      <c r="R99" s="93" t="s">
        <v>1568</v>
      </c>
      <c r="S99" s="93" t="s">
        <v>1577</v>
      </c>
      <c r="T99" s="92"/>
      <c r="U99" s="93" t="n">
        <v>46485</v>
      </c>
      <c r="V99" s="93" t="s">
        <v>1572</v>
      </c>
      <c r="W99" s="93" t="s">
        <v>1568</v>
      </c>
      <c r="X99" s="93" t="s">
        <v>1577</v>
      </c>
      <c r="Y99" s="92"/>
      <c r="Z99" s="93" t="n">
        <v>46850</v>
      </c>
      <c r="AA99" s="93" t="s">
        <v>1573</v>
      </c>
      <c r="AB99" s="93" t="s">
        <v>1568</v>
      </c>
      <c r="AC99" s="93" t="s">
        <v>1577</v>
      </c>
      <c r="AD99" s="92"/>
      <c r="AE99" s="93" t="n">
        <v>47216</v>
      </c>
      <c r="AF99" s="94" t="s">
        <v>1575</v>
      </c>
      <c r="AG99" s="93" t="s">
        <v>1568</v>
      </c>
      <c r="AH99" s="93"/>
      <c r="AI99" s="92"/>
      <c r="AJ99" s="93" t="n">
        <v>47581</v>
      </c>
      <c r="AK99" s="93" t="s">
        <v>1569</v>
      </c>
      <c r="AL99" s="93" t="s">
        <v>1568</v>
      </c>
      <c r="AM99" s="93" t="s">
        <v>1577</v>
      </c>
      <c r="AN99" s="92"/>
      <c r="AO99" s="93" t="n">
        <v>47946</v>
      </c>
      <c r="AP99" s="93" t="s">
        <v>1571</v>
      </c>
      <c r="AQ99" s="93" t="s">
        <v>1568</v>
      </c>
      <c r="AR99" s="93" t="s">
        <v>1577</v>
      </c>
      <c r="AS99" s="92"/>
      <c r="AT99" s="93" t="n">
        <v>48311</v>
      </c>
      <c r="AU99" s="0" t="s">
        <v>1576</v>
      </c>
      <c r="AV99" s="93" t="s">
        <v>1568</v>
      </c>
      <c r="AW99" s="93" t="s">
        <v>1577</v>
      </c>
      <c r="AX99" s="92"/>
    </row>
    <row r="100" customFormat="false" ht="14.5" hidden="false" customHeight="false" outlineLevel="0" collapsed="false">
      <c r="A100" s="90" t="n">
        <v>45025</v>
      </c>
      <c r="B100" s="91" t="s">
        <v>1575</v>
      </c>
      <c r="C100" s="90" t="s">
        <v>1568</v>
      </c>
      <c r="D100" s="90"/>
      <c r="E100" s="92"/>
      <c r="F100" s="93" t="n">
        <v>45390</v>
      </c>
      <c r="G100" s="93" t="s">
        <v>1569</v>
      </c>
      <c r="H100" s="93" t="s">
        <v>1568</v>
      </c>
      <c r="I100" s="93" t="s">
        <v>1577</v>
      </c>
      <c r="J100" s="92"/>
      <c r="K100" s="93" t="n">
        <v>45756</v>
      </c>
      <c r="L100" s="93" t="s">
        <v>1576</v>
      </c>
      <c r="M100" s="93" t="s">
        <v>1568</v>
      </c>
      <c r="N100" s="93" t="s">
        <v>1577</v>
      </c>
      <c r="O100" s="92"/>
      <c r="P100" s="93" t="n">
        <v>46121</v>
      </c>
      <c r="Q100" s="93" t="s">
        <v>1572</v>
      </c>
      <c r="R100" s="93" t="s">
        <v>1568</v>
      </c>
      <c r="S100" s="93" t="s">
        <v>1577</v>
      </c>
      <c r="T100" s="92"/>
      <c r="U100" s="93" t="n">
        <v>46486</v>
      </c>
      <c r="V100" s="93" t="s">
        <v>1573</v>
      </c>
      <c r="W100" s="93" t="s">
        <v>1568</v>
      </c>
      <c r="X100" s="93" t="s">
        <v>1577</v>
      </c>
      <c r="Y100" s="92"/>
      <c r="Z100" s="93" t="n">
        <v>46851</v>
      </c>
      <c r="AA100" s="93" t="s">
        <v>1574</v>
      </c>
      <c r="AB100" s="93" t="s">
        <v>1568</v>
      </c>
      <c r="AC100" s="93" t="s">
        <v>1577</v>
      </c>
      <c r="AD100" s="92"/>
      <c r="AE100" s="93" t="n">
        <v>47217</v>
      </c>
      <c r="AF100" s="93" t="s">
        <v>1569</v>
      </c>
      <c r="AG100" s="93" t="s">
        <v>1568</v>
      </c>
      <c r="AH100" s="93" t="s">
        <v>1577</v>
      </c>
      <c r="AI100" s="92"/>
      <c r="AJ100" s="93" t="n">
        <v>47582</v>
      </c>
      <c r="AK100" s="93" t="s">
        <v>1571</v>
      </c>
      <c r="AL100" s="93" t="s">
        <v>1568</v>
      </c>
      <c r="AM100" s="93" t="s">
        <v>1577</v>
      </c>
      <c r="AN100" s="92"/>
      <c r="AO100" s="93" t="n">
        <v>47947</v>
      </c>
      <c r="AP100" s="93" t="s">
        <v>1576</v>
      </c>
      <c r="AQ100" s="93" t="s">
        <v>1568</v>
      </c>
      <c r="AR100" s="93" t="s">
        <v>1577</v>
      </c>
      <c r="AS100" s="92"/>
      <c r="AT100" s="93" t="n">
        <v>48312</v>
      </c>
      <c r="AU100" s="0" t="s">
        <v>1572</v>
      </c>
      <c r="AV100" s="93" t="s">
        <v>1568</v>
      </c>
      <c r="AW100" s="93" t="s">
        <v>1577</v>
      </c>
      <c r="AX100" s="92"/>
    </row>
    <row r="101" customFormat="false" ht="14.5" hidden="false" customHeight="false" outlineLevel="0" collapsed="false">
      <c r="A101" s="90" t="n">
        <v>45026</v>
      </c>
      <c r="B101" s="91" t="s">
        <v>1575</v>
      </c>
      <c r="C101" s="90" t="s">
        <v>1568</v>
      </c>
      <c r="D101" s="90"/>
      <c r="E101" s="92"/>
      <c r="F101" s="93" t="n">
        <v>45391</v>
      </c>
      <c r="G101" s="93" t="s">
        <v>1571</v>
      </c>
      <c r="H101" s="93" t="s">
        <v>1568</v>
      </c>
      <c r="I101" s="93" t="s">
        <v>1577</v>
      </c>
      <c r="J101" s="92"/>
      <c r="K101" s="93" t="n">
        <v>45757</v>
      </c>
      <c r="L101" s="93" t="s">
        <v>1572</v>
      </c>
      <c r="M101" s="93" t="s">
        <v>1568</v>
      </c>
      <c r="N101" s="93" t="s">
        <v>1577</v>
      </c>
      <c r="O101" s="92"/>
      <c r="P101" s="93" t="n">
        <v>46122</v>
      </c>
      <c r="Q101" s="93" t="s">
        <v>1573</v>
      </c>
      <c r="R101" s="93" t="s">
        <v>1568</v>
      </c>
      <c r="S101" s="93" t="s">
        <v>1577</v>
      </c>
      <c r="T101" s="92"/>
      <c r="U101" s="93" t="n">
        <v>46487</v>
      </c>
      <c r="V101" s="93" t="s">
        <v>1574</v>
      </c>
      <c r="W101" s="93" t="s">
        <v>1568</v>
      </c>
      <c r="X101" s="93" t="s">
        <v>1577</v>
      </c>
      <c r="Y101" s="92"/>
      <c r="Z101" s="93" t="n">
        <v>46852</v>
      </c>
      <c r="AA101" s="94" t="s">
        <v>1575</v>
      </c>
      <c r="AB101" s="93" t="s">
        <v>1568</v>
      </c>
      <c r="AC101" s="93"/>
      <c r="AD101" s="92"/>
      <c r="AE101" s="93" t="n">
        <v>47218</v>
      </c>
      <c r="AF101" s="93" t="s">
        <v>1571</v>
      </c>
      <c r="AG101" s="93" t="s">
        <v>1568</v>
      </c>
      <c r="AH101" s="93" t="s">
        <v>1577</v>
      </c>
      <c r="AI101" s="92"/>
      <c r="AJ101" s="93" t="n">
        <v>47583</v>
      </c>
      <c r="AK101" s="93" t="s">
        <v>1576</v>
      </c>
      <c r="AL101" s="93" t="s">
        <v>1568</v>
      </c>
      <c r="AM101" s="93" t="s">
        <v>1577</v>
      </c>
      <c r="AN101" s="92"/>
      <c r="AO101" s="93" t="n">
        <v>47948</v>
      </c>
      <c r="AP101" s="93" t="s">
        <v>1572</v>
      </c>
      <c r="AQ101" s="93" t="s">
        <v>1568</v>
      </c>
      <c r="AR101" s="93" t="s">
        <v>1570</v>
      </c>
      <c r="AS101" s="92"/>
      <c r="AT101" s="93" t="n">
        <v>48313</v>
      </c>
      <c r="AU101" s="0" t="s">
        <v>1573</v>
      </c>
      <c r="AV101" s="93" t="s">
        <v>1568</v>
      </c>
      <c r="AW101" s="93" t="s">
        <v>1577</v>
      </c>
      <c r="AX101" s="92"/>
    </row>
    <row r="102" customFormat="false" ht="14.5" hidden="false" customHeight="false" outlineLevel="0" collapsed="false">
      <c r="A102" s="90" t="n">
        <v>45027</v>
      </c>
      <c r="B102" s="90" t="s">
        <v>1571</v>
      </c>
      <c r="C102" s="90" t="s">
        <v>1568</v>
      </c>
      <c r="D102" s="90" t="s">
        <v>1570</v>
      </c>
      <c r="E102" s="92"/>
      <c r="F102" s="93" t="n">
        <v>45392</v>
      </c>
      <c r="G102" s="93" t="s">
        <v>1576</v>
      </c>
      <c r="H102" s="93" t="s">
        <v>1568</v>
      </c>
      <c r="I102" s="93" t="s">
        <v>1577</v>
      </c>
      <c r="J102" s="92"/>
      <c r="K102" s="93" t="n">
        <v>45758</v>
      </c>
      <c r="L102" s="93" t="s">
        <v>1573</v>
      </c>
      <c r="M102" s="93" t="s">
        <v>1568</v>
      </c>
      <c r="N102" s="93" t="s">
        <v>1577</v>
      </c>
      <c r="O102" s="92"/>
      <c r="P102" s="93" t="n">
        <v>46123</v>
      </c>
      <c r="Q102" s="93" t="s">
        <v>1574</v>
      </c>
      <c r="R102" s="93" t="s">
        <v>1568</v>
      </c>
      <c r="S102" s="93" t="s">
        <v>1577</v>
      </c>
      <c r="T102" s="92"/>
      <c r="U102" s="93" t="n">
        <v>46488</v>
      </c>
      <c r="V102" s="94" t="s">
        <v>1575</v>
      </c>
      <c r="W102" s="93" t="s">
        <v>1568</v>
      </c>
      <c r="X102" s="93"/>
      <c r="Y102" s="92"/>
      <c r="Z102" s="93" t="n">
        <v>46853</v>
      </c>
      <c r="AA102" s="93" t="s">
        <v>1569</v>
      </c>
      <c r="AB102" s="93" t="s">
        <v>1568</v>
      </c>
      <c r="AC102" s="93" t="s">
        <v>1577</v>
      </c>
      <c r="AD102" s="92"/>
      <c r="AE102" s="93" t="n">
        <v>47219</v>
      </c>
      <c r="AF102" s="93" t="s">
        <v>1576</v>
      </c>
      <c r="AG102" s="93" t="s">
        <v>1568</v>
      </c>
      <c r="AH102" s="93" t="s">
        <v>1577</v>
      </c>
      <c r="AI102" s="92"/>
      <c r="AJ102" s="93" t="n">
        <v>47584</v>
      </c>
      <c r="AK102" s="93" t="s">
        <v>1572</v>
      </c>
      <c r="AL102" s="93" t="s">
        <v>1568</v>
      </c>
      <c r="AM102" s="93" t="s">
        <v>1577</v>
      </c>
      <c r="AN102" s="92"/>
      <c r="AO102" s="93" t="n">
        <v>47949</v>
      </c>
      <c r="AP102" s="93" t="s">
        <v>1573</v>
      </c>
      <c r="AQ102" s="93" t="s">
        <v>1568</v>
      </c>
      <c r="AR102" s="93" t="s">
        <v>1570</v>
      </c>
      <c r="AS102" s="92"/>
      <c r="AT102" s="93" t="n">
        <v>48314</v>
      </c>
      <c r="AU102" s="0" t="s">
        <v>1574</v>
      </c>
      <c r="AV102" s="93" t="s">
        <v>1568</v>
      </c>
      <c r="AW102" s="93" t="s">
        <v>1577</v>
      </c>
      <c r="AX102" s="92"/>
    </row>
    <row r="103" customFormat="false" ht="14.5" hidden="false" customHeight="false" outlineLevel="0" collapsed="false">
      <c r="A103" s="90" t="n">
        <v>45028</v>
      </c>
      <c r="B103" s="90" t="s">
        <v>1576</v>
      </c>
      <c r="C103" s="90" t="s">
        <v>1568</v>
      </c>
      <c r="D103" s="90" t="s">
        <v>1577</v>
      </c>
      <c r="E103" s="92"/>
      <c r="F103" s="93" t="n">
        <v>45393</v>
      </c>
      <c r="G103" s="93" t="s">
        <v>1572</v>
      </c>
      <c r="H103" s="93" t="s">
        <v>1568</v>
      </c>
      <c r="I103" s="93" t="s">
        <v>1577</v>
      </c>
      <c r="J103" s="92"/>
      <c r="K103" s="93" t="n">
        <v>45759</v>
      </c>
      <c r="L103" s="93" t="s">
        <v>1574</v>
      </c>
      <c r="M103" s="93" t="s">
        <v>1568</v>
      </c>
      <c r="N103" s="93" t="s">
        <v>1577</v>
      </c>
      <c r="O103" s="92"/>
      <c r="P103" s="93" t="n">
        <v>46124</v>
      </c>
      <c r="Q103" s="94" t="s">
        <v>1575</v>
      </c>
      <c r="R103" s="93" t="s">
        <v>1568</v>
      </c>
      <c r="S103" s="93"/>
      <c r="T103" s="92"/>
      <c r="U103" s="93" t="n">
        <v>46489</v>
      </c>
      <c r="V103" s="93" t="s">
        <v>1569</v>
      </c>
      <c r="W103" s="93" t="s">
        <v>1568</v>
      </c>
      <c r="X103" s="93" t="s">
        <v>1577</v>
      </c>
      <c r="Y103" s="92"/>
      <c r="Z103" s="93" t="n">
        <v>46854</v>
      </c>
      <c r="AA103" s="93" t="s">
        <v>1571</v>
      </c>
      <c r="AB103" s="93" t="s">
        <v>1568</v>
      </c>
      <c r="AC103" s="93" t="s">
        <v>1577</v>
      </c>
      <c r="AD103" s="92"/>
      <c r="AE103" s="93" t="n">
        <v>47220</v>
      </c>
      <c r="AF103" s="93" t="s">
        <v>1572</v>
      </c>
      <c r="AG103" s="93" t="s">
        <v>1568</v>
      </c>
      <c r="AH103" s="93" t="s">
        <v>1577</v>
      </c>
      <c r="AI103" s="92"/>
      <c r="AJ103" s="93" t="n">
        <v>47585</v>
      </c>
      <c r="AK103" s="93" t="s">
        <v>1573</v>
      </c>
      <c r="AL103" s="93" t="s">
        <v>1568</v>
      </c>
      <c r="AM103" s="93" t="s">
        <v>1577</v>
      </c>
      <c r="AN103" s="92"/>
      <c r="AO103" s="93" t="n">
        <v>47950</v>
      </c>
      <c r="AP103" s="93" t="s">
        <v>1574</v>
      </c>
      <c r="AQ103" s="93" t="s">
        <v>1568</v>
      </c>
      <c r="AR103" s="93" t="s">
        <v>1570</v>
      </c>
      <c r="AS103" s="92"/>
      <c r="AT103" s="93" t="n">
        <v>48315</v>
      </c>
      <c r="AU103" s="95" t="s">
        <v>1575</v>
      </c>
      <c r="AV103" s="93" t="s">
        <v>1568</v>
      </c>
      <c r="AW103" s="93"/>
      <c r="AX103" s="92"/>
    </row>
    <row r="104" customFormat="false" ht="14.5" hidden="false" customHeight="false" outlineLevel="0" collapsed="false">
      <c r="A104" s="90" t="n">
        <v>45029</v>
      </c>
      <c r="B104" s="90" t="s">
        <v>1572</v>
      </c>
      <c r="C104" s="90" t="s">
        <v>1568</v>
      </c>
      <c r="D104" s="90" t="s">
        <v>1577</v>
      </c>
      <c r="E104" s="92"/>
      <c r="F104" s="93" t="n">
        <v>45394</v>
      </c>
      <c r="G104" s="93" t="s">
        <v>1573</v>
      </c>
      <c r="H104" s="93" t="s">
        <v>1568</v>
      </c>
      <c r="I104" s="93" t="s">
        <v>1577</v>
      </c>
      <c r="J104" s="92"/>
      <c r="K104" s="93" t="n">
        <v>45760</v>
      </c>
      <c r="L104" s="94" t="s">
        <v>1575</v>
      </c>
      <c r="M104" s="93" t="s">
        <v>1568</v>
      </c>
      <c r="N104" s="93"/>
      <c r="O104" s="92"/>
      <c r="P104" s="93" t="n">
        <v>46125</v>
      </c>
      <c r="Q104" s="93" t="s">
        <v>1569</v>
      </c>
      <c r="R104" s="93" t="s">
        <v>1568</v>
      </c>
      <c r="S104" s="93" t="s">
        <v>1577</v>
      </c>
      <c r="T104" s="92"/>
      <c r="U104" s="93" t="n">
        <v>46490</v>
      </c>
      <c r="V104" s="93" t="s">
        <v>1571</v>
      </c>
      <c r="W104" s="93" t="s">
        <v>1568</v>
      </c>
      <c r="X104" s="93" t="s">
        <v>1577</v>
      </c>
      <c r="Y104" s="92"/>
      <c r="Z104" s="93" t="n">
        <v>46855</v>
      </c>
      <c r="AA104" s="93" t="s">
        <v>1576</v>
      </c>
      <c r="AB104" s="93" t="s">
        <v>1568</v>
      </c>
      <c r="AC104" s="93" t="s">
        <v>1577</v>
      </c>
      <c r="AD104" s="92"/>
      <c r="AE104" s="93" t="n">
        <v>47221</v>
      </c>
      <c r="AF104" s="93" t="s">
        <v>1573</v>
      </c>
      <c r="AG104" s="93" t="s">
        <v>1568</v>
      </c>
      <c r="AH104" s="93" t="s">
        <v>1577</v>
      </c>
      <c r="AI104" s="92"/>
      <c r="AJ104" s="93" t="n">
        <v>47586</v>
      </c>
      <c r="AK104" s="93" t="s">
        <v>1574</v>
      </c>
      <c r="AL104" s="93" t="s">
        <v>1568</v>
      </c>
      <c r="AM104" s="93" t="s">
        <v>1577</v>
      </c>
      <c r="AN104" s="92"/>
      <c r="AO104" s="93" t="n">
        <v>47951</v>
      </c>
      <c r="AP104" s="94" t="s">
        <v>1575</v>
      </c>
      <c r="AQ104" s="93" t="s">
        <v>1568</v>
      </c>
      <c r="AR104" s="93"/>
      <c r="AS104" s="92"/>
      <c r="AT104" s="93" t="n">
        <v>48316</v>
      </c>
      <c r="AU104" s="0" t="s">
        <v>1569</v>
      </c>
      <c r="AV104" s="93" t="s">
        <v>1568</v>
      </c>
      <c r="AW104" s="93" t="s">
        <v>1577</v>
      </c>
      <c r="AX104" s="92"/>
    </row>
    <row r="105" customFormat="false" ht="14.5" hidden="false" customHeight="false" outlineLevel="0" collapsed="false">
      <c r="A105" s="90" t="n">
        <v>45030</v>
      </c>
      <c r="B105" s="90" t="s">
        <v>1573</v>
      </c>
      <c r="C105" s="90" t="s">
        <v>1568</v>
      </c>
      <c r="D105" s="90" t="s">
        <v>1577</v>
      </c>
      <c r="E105" s="92"/>
      <c r="F105" s="93" t="n">
        <v>45395</v>
      </c>
      <c r="G105" s="93" t="s">
        <v>1574</v>
      </c>
      <c r="H105" s="93" t="s">
        <v>1568</v>
      </c>
      <c r="I105" s="93" t="s">
        <v>1577</v>
      </c>
      <c r="J105" s="92"/>
      <c r="K105" s="93" t="n">
        <v>45761</v>
      </c>
      <c r="L105" s="93" t="s">
        <v>1569</v>
      </c>
      <c r="M105" s="93" t="s">
        <v>1568</v>
      </c>
      <c r="N105" s="93" t="s">
        <v>1577</v>
      </c>
      <c r="O105" s="92"/>
      <c r="P105" s="93" t="n">
        <v>46126</v>
      </c>
      <c r="Q105" s="93" t="s">
        <v>1571</v>
      </c>
      <c r="R105" s="93" t="s">
        <v>1568</v>
      </c>
      <c r="S105" s="93" t="s">
        <v>1577</v>
      </c>
      <c r="T105" s="92"/>
      <c r="U105" s="93" t="n">
        <v>46491</v>
      </c>
      <c r="V105" s="93" t="s">
        <v>1576</v>
      </c>
      <c r="W105" s="93" t="s">
        <v>1568</v>
      </c>
      <c r="X105" s="93" t="s">
        <v>1577</v>
      </c>
      <c r="Y105" s="92"/>
      <c r="Z105" s="93" t="n">
        <v>46856</v>
      </c>
      <c r="AA105" s="93" t="s">
        <v>1572</v>
      </c>
      <c r="AB105" s="93" t="s">
        <v>1568</v>
      </c>
      <c r="AC105" s="93" t="s">
        <v>1570</v>
      </c>
      <c r="AD105" s="92"/>
      <c r="AE105" s="93" t="n">
        <v>47222</v>
      </c>
      <c r="AF105" s="93" t="s">
        <v>1574</v>
      </c>
      <c r="AG105" s="93" t="s">
        <v>1568</v>
      </c>
      <c r="AH105" s="93" t="s">
        <v>1577</v>
      </c>
      <c r="AI105" s="92"/>
      <c r="AJ105" s="93" t="n">
        <v>47587</v>
      </c>
      <c r="AK105" s="94" t="s">
        <v>1575</v>
      </c>
      <c r="AL105" s="93" t="s">
        <v>1568</v>
      </c>
      <c r="AM105" s="93"/>
      <c r="AN105" s="92"/>
      <c r="AO105" s="93" t="n">
        <v>47952</v>
      </c>
      <c r="AP105" s="94" t="s">
        <v>1575</v>
      </c>
      <c r="AQ105" s="93" t="s">
        <v>1568</v>
      </c>
      <c r="AR105" s="93"/>
      <c r="AS105" s="92"/>
      <c r="AT105" s="93" t="n">
        <v>48317</v>
      </c>
      <c r="AU105" s="0" t="s">
        <v>1571</v>
      </c>
      <c r="AV105" s="93" t="s">
        <v>1568</v>
      </c>
      <c r="AW105" s="93" t="s">
        <v>1577</v>
      </c>
      <c r="AX105" s="92"/>
    </row>
    <row r="106" customFormat="false" ht="14.5" hidden="false" customHeight="false" outlineLevel="0" collapsed="false">
      <c r="A106" s="90" t="n">
        <v>45031</v>
      </c>
      <c r="B106" s="90" t="s">
        <v>1574</v>
      </c>
      <c r="C106" s="90" t="s">
        <v>1568</v>
      </c>
      <c r="D106" s="90" t="s">
        <v>1577</v>
      </c>
      <c r="E106" s="92"/>
      <c r="F106" s="93" t="n">
        <v>45396</v>
      </c>
      <c r="G106" s="94" t="s">
        <v>1575</v>
      </c>
      <c r="H106" s="93" t="s">
        <v>1568</v>
      </c>
      <c r="I106" s="93"/>
      <c r="J106" s="92"/>
      <c r="K106" s="93" t="n">
        <v>45762</v>
      </c>
      <c r="L106" s="93" t="s">
        <v>1571</v>
      </c>
      <c r="M106" s="93" t="s">
        <v>1568</v>
      </c>
      <c r="N106" s="93" t="s">
        <v>1577</v>
      </c>
      <c r="O106" s="92"/>
      <c r="P106" s="93" t="n">
        <v>46127</v>
      </c>
      <c r="Q106" s="93" t="s">
        <v>1576</v>
      </c>
      <c r="R106" s="93" t="s">
        <v>1568</v>
      </c>
      <c r="S106" s="93" t="s">
        <v>1577</v>
      </c>
      <c r="T106" s="92"/>
      <c r="U106" s="93" t="n">
        <v>46492</v>
      </c>
      <c r="V106" s="93" t="s">
        <v>1572</v>
      </c>
      <c r="W106" s="93" t="s">
        <v>1568</v>
      </c>
      <c r="X106" s="93" t="s">
        <v>1577</v>
      </c>
      <c r="Y106" s="92"/>
      <c r="Z106" s="93" t="n">
        <v>46857</v>
      </c>
      <c r="AA106" s="93" t="s">
        <v>1573</v>
      </c>
      <c r="AB106" s="93" t="s">
        <v>1568</v>
      </c>
      <c r="AC106" s="93" t="s">
        <v>1570</v>
      </c>
      <c r="AD106" s="92"/>
      <c r="AE106" s="93" t="n">
        <v>47223</v>
      </c>
      <c r="AF106" s="94" t="s">
        <v>1575</v>
      </c>
      <c r="AG106" s="93" t="s">
        <v>1568</v>
      </c>
      <c r="AH106" s="93"/>
      <c r="AI106" s="92"/>
      <c r="AJ106" s="93" t="n">
        <v>47588</v>
      </c>
      <c r="AK106" s="93" t="s">
        <v>1569</v>
      </c>
      <c r="AL106" s="93" t="s">
        <v>1568</v>
      </c>
      <c r="AM106" s="93" t="s">
        <v>1577</v>
      </c>
      <c r="AN106" s="92"/>
      <c r="AO106" s="93" t="n">
        <v>47953</v>
      </c>
      <c r="AP106" s="93" t="s">
        <v>1571</v>
      </c>
      <c r="AQ106" s="93" t="s">
        <v>1568</v>
      </c>
      <c r="AR106" s="93" t="s">
        <v>1570</v>
      </c>
      <c r="AS106" s="92"/>
      <c r="AT106" s="93" t="n">
        <v>48318</v>
      </c>
      <c r="AU106" s="0" t="s">
        <v>1576</v>
      </c>
      <c r="AV106" s="93" t="s">
        <v>1568</v>
      </c>
      <c r="AW106" s="93" t="s">
        <v>1577</v>
      </c>
      <c r="AX106" s="92"/>
    </row>
    <row r="107" customFormat="false" ht="14.5" hidden="false" customHeight="false" outlineLevel="0" collapsed="false">
      <c r="A107" s="90" t="n">
        <v>45032</v>
      </c>
      <c r="B107" s="91" t="s">
        <v>1575</v>
      </c>
      <c r="C107" s="90" t="s">
        <v>1568</v>
      </c>
      <c r="D107" s="90"/>
      <c r="E107" s="92"/>
      <c r="F107" s="93" t="n">
        <v>45397</v>
      </c>
      <c r="G107" s="93" t="s">
        <v>1569</v>
      </c>
      <c r="H107" s="93" t="s">
        <v>1568</v>
      </c>
      <c r="I107" s="93" t="s">
        <v>1577</v>
      </c>
      <c r="J107" s="92"/>
      <c r="K107" s="93" t="n">
        <v>45763</v>
      </c>
      <c r="L107" s="93" t="s">
        <v>1576</v>
      </c>
      <c r="M107" s="93" t="s">
        <v>1568</v>
      </c>
      <c r="N107" s="93" t="s">
        <v>1577</v>
      </c>
      <c r="O107" s="92"/>
      <c r="P107" s="93" t="n">
        <v>46128</v>
      </c>
      <c r="Q107" s="93" t="s">
        <v>1572</v>
      </c>
      <c r="R107" s="93" t="s">
        <v>1568</v>
      </c>
      <c r="S107" s="93" t="s">
        <v>1577</v>
      </c>
      <c r="T107" s="92"/>
      <c r="U107" s="93" t="n">
        <v>46493</v>
      </c>
      <c r="V107" s="93" t="s">
        <v>1573</v>
      </c>
      <c r="W107" s="93" t="s">
        <v>1568</v>
      </c>
      <c r="X107" s="93" t="s">
        <v>1577</v>
      </c>
      <c r="Y107" s="92"/>
      <c r="Z107" s="93" t="n">
        <v>46858</v>
      </c>
      <c r="AA107" s="93" t="s">
        <v>1574</v>
      </c>
      <c r="AB107" s="93" t="s">
        <v>1568</v>
      </c>
      <c r="AC107" s="93" t="s">
        <v>1570</v>
      </c>
      <c r="AD107" s="92"/>
      <c r="AE107" s="93" t="n">
        <v>47224</v>
      </c>
      <c r="AF107" s="93" t="s">
        <v>1569</v>
      </c>
      <c r="AG107" s="93" t="s">
        <v>1568</v>
      </c>
      <c r="AH107" s="93" t="s">
        <v>1577</v>
      </c>
      <c r="AI107" s="92"/>
      <c r="AJ107" s="93" t="n">
        <v>47589</v>
      </c>
      <c r="AK107" s="93" t="s">
        <v>1571</v>
      </c>
      <c r="AL107" s="93" t="s">
        <v>1568</v>
      </c>
      <c r="AM107" s="93" t="s">
        <v>1577</v>
      </c>
      <c r="AN107" s="92"/>
      <c r="AO107" s="93" t="n">
        <v>47954</v>
      </c>
      <c r="AP107" s="93" t="s">
        <v>1576</v>
      </c>
      <c r="AQ107" s="93" t="s">
        <v>1568</v>
      </c>
      <c r="AR107" s="93" t="s">
        <v>1577</v>
      </c>
      <c r="AS107" s="92"/>
      <c r="AT107" s="93" t="n">
        <v>48319</v>
      </c>
      <c r="AU107" s="0" t="s">
        <v>1572</v>
      </c>
      <c r="AV107" s="93" t="s">
        <v>1568</v>
      </c>
      <c r="AW107" s="93" t="s">
        <v>1577</v>
      </c>
      <c r="AX107" s="92"/>
    </row>
    <row r="108" customFormat="false" ht="14.5" hidden="false" customHeight="false" outlineLevel="0" collapsed="false">
      <c r="A108" s="90" t="n">
        <v>45033</v>
      </c>
      <c r="B108" s="90" t="s">
        <v>1569</v>
      </c>
      <c r="C108" s="90" t="s">
        <v>1568</v>
      </c>
      <c r="D108" s="90" t="s">
        <v>1577</v>
      </c>
      <c r="E108" s="92"/>
      <c r="F108" s="93" t="n">
        <v>45398</v>
      </c>
      <c r="G108" s="93" t="s">
        <v>1571</v>
      </c>
      <c r="H108" s="93" t="s">
        <v>1568</v>
      </c>
      <c r="I108" s="93" t="s">
        <v>1577</v>
      </c>
      <c r="J108" s="92"/>
      <c r="K108" s="93" t="n">
        <v>45764</v>
      </c>
      <c r="L108" s="93" t="s">
        <v>1572</v>
      </c>
      <c r="M108" s="93" t="s">
        <v>1568</v>
      </c>
      <c r="N108" s="93" t="s">
        <v>1570</v>
      </c>
      <c r="O108" s="92"/>
      <c r="P108" s="93" t="n">
        <v>46129</v>
      </c>
      <c r="Q108" s="93" t="s">
        <v>1573</v>
      </c>
      <c r="R108" s="93" t="s">
        <v>1568</v>
      </c>
      <c r="S108" s="93" t="s">
        <v>1577</v>
      </c>
      <c r="T108" s="92"/>
      <c r="U108" s="93" t="n">
        <v>46494</v>
      </c>
      <c r="V108" s="93" t="s">
        <v>1574</v>
      </c>
      <c r="W108" s="93" t="s">
        <v>1568</v>
      </c>
      <c r="X108" s="93" t="s">
        <v>1577</v>
      </c>
      <c r="Y108" s="92"/>
      <c r="Z108" s="93" t="n">
        <v>46859</v>
      </c>
      <c r="AA108" s="94" t="s">
        <v>1575</v>
      </c>
      <c r="AB108" s="93" t="s">
        <v>1568</v>
      </c>
      <c r="AC108" s="93"/>
      <c r="AD108" s="92"/>
      <c r="AE108" s="93" t="n">
        <v>47225</v>
      </c>
      <c r="AF108" s="93" t="s">
        <v>1571</v>
      </c>
      <c r="AG108" s="93" t="s">
        <v>1568</v>
      </c>
      <c r="AH108" s="93" t="s">
        <v>1577</v>
      </c>
      <c r="AI108" s="92"/>
      <c r="AJ108" s="93" t="n">
        <v>47590</v>
      </c>
      <c r="AK108" s="93" t="s">
        <v>1576</v>
      </c>
      <c r="AL108" s="93" t="s">
        <v>1568</v>
      </c>
      <c r="AM108" s="93" t="s">
        <v>1577</v>
      </c>
      <c r="AN108" s="92"/>
      <c r="AO108" s="93" t="n">
        <v>47955</v>
      </c>
      <c r="AP108" s="93" t="s">
        <v>1572</v>
      </c>
      <c r="AQ108" s="93" t="s">
        <v>1568</v>
      </c>
      <c r="AR108" s="93" t="s">
        <v>1577</v>
      </c>
      <c r="AS108" s="92"/>
      <c r="AT108" s="93" t="n">
        <v>48320</v>
      </c>
      <c r="AU108" s="0" t="s">
        <v>1573</v>
      </c>
      <c r="AV108" s="93" t="s">
        <v>1568</v>
      </c>
      <c r="AW108" s="93" t="s">
        <v>1577</v>
      </c>
      <c r="AX108" s="92"/>
    </row>
    <row r="109" customFormat="false" ht="14.5" hidden="false" customHeight="false" outlineLevel="0" collapsed="false">
      <c r="A109" s="90" t="n">
        <v>45034</v>
      </c>
      <c r="B109" s="90" t="s">
        <v>1571</v>
      </c>
      <c r="C109" s="90" t="s">
        <v>1568</v>
      </c>
      <c r="D109" s="90" t="s">
        <v>1577</v>
      </c>
      <c r="E109" s="92"/>
      <c r="F109" s="93" t="n">
        <v>45399</v>
      </c>
      <c r="G109" s="93" t="s">
        <v>1576</v>
      </c>
      <c r="H109" s="93" t="s">
        <v>1568</v>
      </c>
      <c r="I109" s="93" t="s">
        <v>1577</v>
      </c>
      <c r="J109" s="92"/>
      <c r="K109" s="93" t="n">
        <v>45765</v>
      </c>
      <c r="L109" s="93" t="s">
        <v>1573</v>
      </c>
      <c r="M109" s="93" t="s">
        <v>1568</v>
      </c>
      <c r="N109" s="93" t="s">
        <v>1570</v>
      </c>
      <c r="O109" s="92"/>
      <c r="P109" s="93" t="n">
        <v>46130</v>
      </c>
      <c r="Q109" s="93" t="s">
        <v>1574</v>
      </c>
      <c r="R109" s="93" t="s">
        <v>1568</v>
      </c>
      <c r="S109" s="93" t="s">
        <v>1577</v>
      </c>
      <c r="T109" s="92"/>
      <c r="U109" s="93" t="n">
        <v>46495</v>
      </c>
      <c r="V109" s="94" t="s">
        <v>1575</v>
      </c>
      <c r="W109" s="93" t="s">
        <v>1568</v>
      </c>
      <c r="X109" s="93"/>
      <c r="Y109" s="92"/>
      <c r="Z109" s="93" t="n">
        <v>46860</v>
      </c>
      <c r="AA109" s="94" t="s">
        <v>1575</v>
      </c>
      <c r="AB109" s="93" t="s">
        <v>1568</v>
      </c>
      <c r="AC109" s="93"/>
      <c r="AD109" s="92"/>
      <c r="AE109" s="93" t="n">
        <v>47226</v>
      </c>
      <c r="AF109" s="93" t="s">
        <v>1576</v>
      </c>
      <c r="AG109" s="93" t="s">
        <v>1568</v>
      </c>
      <c r="AH109" s="93" t="s">
        <v>1577</v>
      </c>
      <c r="AI109" s="92"/>
      <c r="AJ109" s="93" t="n">
        <v>47591</v>
      </c>
      <c r="AK109" s="93" t="s">
        <v>1572</v>
      </c>
      <c r="AL109" s="93" t="s">
        <v>1568</v>
      </c>
      <c r="AM109" s="93" t="s">
        <v>1570</v>
      </c>
      <c r="AN109" s="92"/>
      <c r="AO109" s="93" t="n">
        <v>47956</v>
      </c>
      <c r="AP109" s="93" t="s">
        <v>1573</v>
      </c>
      <c r="AQ109" s="93" t="s">
        <v>1568</v>
      </c>
      <c r="AR109" s="93" t="s">
        <v>1577</v>
      </c>
      <c r="AS109" s="92"/>
      <c r="AT109" s="93" t="n">
        <v>48321</v>
      </c>
      <c r="AU109" s="0" t="s">
        <v>1574</v>
      </c>
      <c r="AV109" s="93" t="s">
        <v>1568</v>
      </c>
      <c r="AW109" s="93" t="s">
        <v>1577</v>
      </c>
      <c r="AX109" s="92"/>
    </row>
    <row r="110" customFormat="false" ht="14.5" hidden="false" customHeight="false" outlineLevel="0" collapsed="false">
      <c r="A110" s="90" t="n">
        <v>45035</v>
      </c>
      <c r="B110" s="90" t="s">
        <v>1576</v>
      </c>
      <c r="C110" s="90" t="s">
        <v>1568</v>
      </c>
      <c r="D110" s="90" t="s">
        <v>1577</v>
      </c>
      <c r="E110" s="92"/>
      <c r="F110" s="93" t="n">
        <v>45400</v>
      </c>
      <c r="G110" s="93" t="s">
        <v>1572</v>
      </c>
      <c r="H110" s="93" t="s">
        <v>1568</v>
      </c>
      <c r="I110" s="93" t="s">
        <v>1577</v>
      </c>
      <c r="J110" s="92"/>
      <c r="K110" s="93" t="n">
        <v>45766</v>
      </c>
      <c r="L110" s="93" t="s">
        <v>1574</v>
      </c>
      <c r="M110" s="93" t="s">
        <v>1568</v>
      </c>
      <c r="N110" s="93" t="s">
        <v>1570</v>
      </c>
      <c r="O110" s="92"/>
      <c r="P110" s="93" t="n">
        <v>46131</v>
      </c>
      <c r="Q110" s="94" t="s">
        <v>1575</v>
      </c>
      <c r="R110" s="93" t="s">
        <v>1568</v>
      </c>
      <c r="S110" s="93"/>
      <c r="T110" s="92"/>
      <c r="U110" s="93" t="n">
        <v>46496</v>
      </c>
      <c r="V110" s="93" t="s">
        <v>1569</v>
      </c>
      <c r="W110" s="93" t="s">
        <v>1568</v>
      </c>
      <c r="X110" s="93" t="s">
        <v>1577</v>
      </c>
      <c r="Y110" s="92"/>
      <c r="Z110" s="93" t="n">
        <v>46861</v>
      </c>
      <c r="AA110" s="93" t="s">
        <v>1571</v>
      </c>
      <c r="AB110" s="93" t="s">
        <v>1568</v>
      </c>
      <c r="AC110" s="93" t="s">
        <v>1570</v>
      </c>
      <c r="AD110" s="92"/>
      <c r="AE110" s="93" t="n">
        <v>47227</v>
      </c>
      <c r="AF110" s="93" t="s">
        <v>1572</v>
      </c>
      <c r="AG110" s="93" t="s">
        <v>1568</v>
      </c>
      <c r="AH110" s="93" t="s">
        <v>1577</v>
      </c>
      <c r="AI110" s="92"/>
      <c r="AJ110" s="93" t="n">
        <v>47592</v>
      </c>
      <c r="AK110" s="93" t="s">
        <v>1573</v>
      </c>
      <c r="AL110" s="93" t="s">
        <v>1568</v>
      </c>
      <c r="AM110" s="93" t="s">
        <v>1570</v>
      </c>
      <c r="AN110" s="92"/>
      <c r="AO110" s="93" t="n">
        <v>47957</v>
      </c>
      <c r="AP110" s="93" t="s">
        <v>1574</v>
      </c>
      <c r="AQ110" s="93" t="s">
        <v>1568</v>
      </c>
      <c r="AR110" s="93" t="s">
        <v>1577</v>
      </c>
      <c r="AS110" s="92"/>
      <c r="AT110" s="93" t="n">
        <v>48322</v>
      </c>
      <c r="AU110" s="95" t="s">
        <v>1575</v>
      </c>
      <c r="AV110" s="93" t="s">
        <v>1568</v>
      </c>
      <c r="AW110" s="93"/>
      <c r="AX110" s="92"/>
    </row>
    <row r="111" customFormat="false" ht="14.5" hidden="false" customHeight="false" outlineLevel="0" collapsed="false">
      <c r="A111" s="90" t="n">
        <v>45036</v>
      </c>
      <c r="B111" s="90" t="s">
        <v>1572</v>
      </c>
      <c r="C111" s="90" t="s">
        <v>1568</v>
      </c>
      <c r="D111" s="90" t="s">
        <v>1577</v>
      </c>
      <c r="E111" s="92"/>
      <c r="F111" s="93" t="n">
        <v>45401</v>
      </c>
      <c r="G111" s="93" t="s">
        <v>1573</v>
      </c>
      <c r="H111" s="93" t="s">
        <v>1568</v>
      </c>
      <c r="I111" s="93" t="s">
        <v>1577</v>
      </c>
      <c r="J111" s="92"/>
      <c r="K111" s="93" t="n">
        <v>45767</v>
      </c>
      <c r="L111" s="94" t="s">
        <v>1575</v>
      </c>
      <c r="M111" s="93" t="s">
        <v>1568</v>
      </c>
      <c r="N111" s="93"/>
      <c r="O111" s="92"/>
      <c r="P111" s="93" t="n">
        <v>46132</v>
      </c>
      <c r="Q111" s="93" t="s">
        <v>1569</v>
      </c>
      <c r="R111" s="93" t="s">
        <v>1568</v>
      </c>
      <c r="S111" s="93" t="s">
        <v>1577</v>
      </c>
      <c r="T111" s="92"/>
      <c r="U111" s="93" t="n">
        <v>46497</v>
      </c>
      <c r="V111" s="93" t="s">
        <v>1571</v>
      </c>
      <c r="W111" s="93" t="s">
        <v>1568</v>
      </c>
      <c r="X111" s="93" t="s">
        <v>1577</v>
      </c>
      <c r="Y111" s="92"/>
      <c r="Z111" s="93" t="n">
        <v>46862</v>
      </c>
      <c r="AA111" s="93" t="s">
        <v>1576</v>
      </c>
      <c r="AB111" s="93" t="s">
        <v>1568</v>
      </c>
      <c r="AC111" s="93" t="s">
        <v>1577</v>
      </c>
      <c r="AD111" s="92"/>
      <c r="AE111" s="93" t="n">
        <v>47228</v>
      </c>
      <c r="AF111" s="93" t="s">
        <v>1573</v>
      </c>
      <c r="AG111" s="93" t="s">
        <v>1568</v>
      </c>
      <c r="AH111" s="93" t="s">
        <v>1577</v>
      </c>
      <c r="AI111" s="92"/>
      <c r="AJ111" s="93" t="n">
        <v>47593</v>
      </c>
      <c r="AK111" s="93" t="s">
        <v>1574</v>
      </c>
      <c r="AL111" s="93" t="s">
        <v>1568</v>
      </c>
      <c r="AM111" s="93" t="s">
        <v>1570</v>
      </c>
      <c r="AN111" s="92"/>
      <c r="AO111" s="93" t="n">
        <v>47958</v>
      </c>
      <c r="AP111" s="94" t="s">
        <v>1575</v>
      </c>
      <c r="AQ111" s="93" t="s">
        <v>1568</v>
      </c>
      <c r="AR111" s="93"/>
      <c r="AS111" s="92"/>
      <c r="AT111" s="93" t="n">
        <v>48323</v>
      </c>
      <c r="AU111" s="0" t="s">
        <v>1569</v>
      </c>
      <c r="AV111" s="93" t="s">
        <v>1568</v>
      </c>
      <c r="AW111" s="93" t="s">
        <v>1577</v>
      </c>
      <c r="AX111" s="92"/>
    </row>
    <row r="112" customFormat="false" ht="14.5" hidden="false" customHeight="false" outlineLevel="0" collapsed="false">
      <c r="A112" s="90" t="n">
        <v>45037</v>
      </c>
      <c r="B112" s="90" t="s">
        <v>1573</v>
      </c>
      <c r="C112" s="90" t="s">
        <v>1568</v>
      </c>
      <c r="D112" s="90" t="s">
        <v>1577</v>
      </c>
      <c r="E112" s="92"/>
      <c r="F112" s="93" t="n">
        <v>45402</v>
      </c>
      <c r="G112" s="93" t="s">
        <v>1574</v>
      </c>
      <c r="H112" s="93" t="s">
        <v>1568</v>
      </c>
      <c r="I112" s="93" t="s">
        <v>1577</v>
      </c>
      <c r="J112" s="92"/>
      <c r="K112" s="93" t="n">
        <v>45768</v>
      </c>
      <c r="L112" s="94" t="s">
        <v>1575</v>
      </c>
      <c r="M112" s="93" t="s">
        <v>1568</v>
      </c>
      <c r="N112" s="93"/>
      <c r="O112" s="92"/>
      <c r="P112" s="93" t="n">
        <v>46133</v>
      </c>
      <c r="Q112" s="93" t="s">
        <v>1571</v>
      </c>
      <c r="R112" s="93" t="s">
        <v>1568</v>
      </c>
      <c r="S112" s="93" t="s">
        <v>1577</v>
      </c>
      <c r="T112" s="92"/>
      <c r="U112" s="93" t="n">
        <v>46498</v>
      </c>
      <c r="V112" s="93" t="s">
        <v>1576</v>
      </c>
      <c r="W112" s="93" t="s">
        <v>1568</v>
      </c>
      <c r="X112" s="93" t="s">
        <v>1577</v>
      </c>
      <c r="Y112" s="92"/>
      <c r="Z112" s="93" t="n">
        <v>46863</v>
      </c>
      <c r="AA112" s="93" t="s">
        <v>1572</v>
      </c>
      <c r="AB112" s="93" t="s">
        <v>1568</v>
      </c>
      <c r="AC112" s="93" t="s">
        <v>1577</v>
      </c>
      <c r="AD112" s="92"/>
      <c r="AE112" s="93" t="n">
        <v>47229</v>
      </c>
      <c r="AF112" s="93" t="s">
        <v>1574</v>
      </c>
      <c r="AG112" s="93" t="s">
        <v>1568</v>
      </c>
      <c r="AH112" s="93" t="s">
        <v>1577</v>
      </c>
      <c r="AI112" s="92"/>
      <c r="AJ112" s="93" t="n">
        <v>47594</v>
      </c>
      <c r="AK112" s="94" t="s">
        <v>1575</v>
      </c>
      <c r="AL112" s="93" t="s">
        <v>1568</v>
      </c>
      <c r="AM112" s="93"/>
      <c r="AN112" s="92"/>
      <c r="AO112" s="93" t="n">
        <v>47959</v>
      </c>
      <c r="AP112" s="93" t="s">
        <v>1569</v>
      </c>
      <c r="AQ112" s="93" t="s">
        <v>1568</v>
      </c>
      <c r="AR112" s="93" t="s">
        <v>1577</v>
      </c>
      <c r="AS112" s="92"/>
      <c r="AT112" s="93" t="n">
        <v>48324</v>
      </c>
      <c r="AU112" s="0" t="s">
        <v>1571</v>
      </c>
      <c r="AV112" s="93" t="s">
        <v>1568</v>
      </c>
      <c r="AW112" s="93" t="s">
        <v>1577</v>
      </c>
      <c r="AX112" s="92"/>
    </row>
    <row r="113" customFormat="false" ht="14.5" hidden="false" customHeight="false" outlineLevel="0" collapsed="false">
      <c r="A113" s="90" t="n">
        <v>45038</v>
      </c>
      <c r="B113" s="90" t="s">
        <v>1574</v>
      </c>
      <c r="C113" s="90" t="s">
        <v>1568</v>
      </c>
      <c r="D113" s="90" t="s">
        <v>1577</v>
      </c>
      <c r="E113" s="92"/>
      <c r="F113" s="93" t="n">
        <v>45403</v>
      </c>
      <c r="G113" s="94" t="s">
        <v>1575</v>
      </c>
      <c r="H113" s="93" t="s">
        <v>1568</v>
      </c>
      <c r="I113" s="93"/>
      <c r="J113" s="92"/>
      <c r="K113" s="93" t="n">
        <v>45769</v>
      </c>
      <c r="L113" s="93" t="s">
        <v>1571</v>
      </c>
      <c r="M113" s="93" t="s">
        <v>1568</v>
      </c>
      <c r="N113" s="93" t="s">
        <v>1570</v>
      </c>
      <c r="O113" s="92"/>
      <c r="P113" s="93" t="n">
        <v>46134</v>
      </c>
      <c r="Q113" s="93" t="s">
        <v>1576</v>
      </c>
      <c r="R113" s="93" t="s">
        <v>1568</v>
      </c>
      <c r="S113" s="93" t="s">
        <v>1577</v>
      </c>
      <c r="T113" s="92"/>
      <c r="U113" s="93" t="n">
        <v>46499</v>
      </c>
      <c r="V113" s="93" t="s">
        <v>1572</v>
      </c>
      <c r="W113" s="93" t="s">
        <v>1568</v>
      </c>
      <c r="X113" s="93" t="s">
        <v>1577</v>
      </c>
      <c r="Y113" s="92"/>
      <c r="Z113" s="93" t="n">
        <v>46864</v>
      </c>
      <c r="AA113" s="93" t="s">
        <v>1573</v>
      </c>
      <c r="AB113" s="93" t="s">
        <v>1568</v>
      </c>
      <c r="AC113" s="93" t="s">
        <v>1577</v>
      </c>
      <c r="AD113" s="92"/>
      <c r="AE113" s="93" t="n">
        <v>47230</v>
      </c>
      <c r="AF113" s="94" t="s">
        <v>1575</v>
      </c>
      <c r="AG113" s="93" t="s">
        <v>1568</v>
      </c>
      <c r="AH113" s="93"/>
      <c r="AI113" s="92"/>
      <c r="AJ113" s="93" t="n">
        <v>47595</v>
      </c>
      <c r="AK113" s="94" t="s">
        <v>1575</v>
      </c>
      <c r="AL113" s="93" t="s">
        <v>1568</v>
      </c>
      <c r="AM113" s="93"/>
      <c r="AN113" s="92"/>
      <c r="AO113" s="93" t="n">
        <v>47960</v>
      </c>
      <c r="AP113" s="93" t="s">
        <v>1571</v>
      </c>
      <c r="AQ113" s="93" t="s">
        <v>1568</v>
      </c>
      <c r="AR113" s="93" t="s">
        <v>1577</v>
      </c>
      <c r="AS113" s="92"/>
      <c r="AT113" s="93" t="n">
        <v>48325</v>
      </c>
      <c r="AU113" s="0" t="s">
        <v>1576</v>
      </c>
      <c r="AV113" s="93" t="s">
        <v>1568</v>
      </c>
      <c r="AW113" s="93" t="s">
        <v>1577</v>
      </c>
      <c r="AX113" s="92"/>
    </row>
    <row r="114" customFormat="false" ht="14.5" hidden="false" customHeight="false" outlineLevel="0" collapsed="false">
      <c r="A114" s="90" t="n">
        <v>45039</v>
      </c>
      <c r="B114" s="91" t="s">
        <v>1575</v>
      </c>
      <c r="C114" s="90" t="s">
        <v>1568</v>
      </c>
      <c r="D114" s="90"/>
      <c r="E114" s="92"/>
      <c r="F114" s="93" t="n">
        <v>45404</v>
      </c>
      <c r="G114" s="93" t="s">
        <v>1569</v>
      </c>
      <c r="H114" s="93" t="s">
        <v>1568</v>
      </c>
      <c r="I114" s="93" t="s">
        <v>1577</v>
      </c>
      <c r="J114" s="92"/>
      <c r="K114" s="93" t="n">
        <v>45770</v>
      </c>
      <c r="L114" s="93" t="s">
        <v>1576</v>
      </c>
      <c r="M114" s="93" t="s">
        <v>1568</v>
      </c>
      <c r="N114" s="93" t="s">
        <v>1570</v>
      </c>
      <c r="O114" s="92"/>
      <c r="P114" s="93" t="n">
        <v>46135</v>
      </c>
      <c r="Q114" s="93" t="s">
        <v>1572</v>
      </c>
      <c r="R114" s="93" t="s">
        <v>1568</v>
      </c>
      <c r="S114" s="93" t="s">
        <v>1577</v>
      </c>
      <c r="T114" s="92"/>
      <c r="U114" s="93" t="n">
        <v>46500</v>
      </c>
      <c r="V114" s="93" t="s">
        <v>1573</v>
      </c>
      <c r="W114" s="93" t="s">
        <v>1568</v>
      </c>
      <c r="X114" s="93" t="s">
        <v>1577</v>
      </c>
      <c r="Y114" s="92"/>
      <c r="Z114" s="93" t="n">
        <v>46865</v>
      </c>
      <c r="AA114" s="93" t="s">
        <v>1574</v>
      </c>
      <c r="AB114" s="93" t="s">
        <v>1568</v>
      </c>
      <c r="AC114" s="93" t="s">
        <v>1577</v>
      </c>
      <c r="AD114" s="92"/>
      <c r="AE114" s="93" t="n">
        <v>47231</v>
      </c>
      <c r="AF114" s="93" t="s">
        <v>1569</v>
      </c>
      <c r="AG114" s="93" t="s">
        <v>1568</v>
      </c>
      <c r="AH114" s="93" t="s">
        <v>1577</v>
      </c>
      <c r="AI114" s="92"/>
      <c r="AJ114" s="93" t="n">
        <v>47596</v>
      </c>
      <c r="AK114" s="93" t="s">
        <v>1571</v>
      </c>
      <c r="AL114" s="93" t="s">
        <v>1568</v>
      </c>
      <c r="AM114" s="93" t="s">
        <v>1570</v>
      </c>
      <c r="AN114" s="92"/>
      <c r="AO114" s="93" t="n">
        <v>47961</v>
      </c>
      <c r="AP114" s="93" t="s">
        <v>1576</v>
      </c>
      <c r="AQ114" s="93" t="s">
        <v>1568</v>
      </c>
      <c r="AR114" s="93" t="s">
        <v>1577</v>
      </c>
      <c r="AS114" s="92"/>
      <c r="AT114" s="93" t="n">
        <v>48326</v>
      </c>
      <c r="AU114" s="0" t="s">
        <v>1572</v>
      </c>
      <c r="AV114" s="93" t="s">
        <v>1568</v>
      </c>
      <c r="AW114" s="93" t="s">
        <v>1577</v>
      </c>
      <c r="AX114" s="92"/>
    </row>
    <row r="115" customFormat="false" ht="14.5" hidden="false" customHeight="false" outlineLevel="0" collapsed="false">
      <c r="A115" s="90" t="n">
        <v>45040</v>
      </c>
      <c r="B115" s="90" t="s">
        <v>1569</v>
      </c>
      <c r="C115" s="90" t="s">
        <v>1568</v>
      </c>
      <c r="D115" s="90" t="s">
        <v>1570</v>
      </c>
      <c r="E115" s="92"/>
      <c r="F115" s="93" t="n">
        <v>45405</v>
      </c>
      <c r="G115" s="93" t="s">
        <v>1571</v>
      </c>
      <c r="H115" s="93" t="s">
        <v>1568</v>
      </c>
      <c r="I115" s="93" t="s">
        <v>1577</v>
      </c>
      <c r="J115" s="92"/>
      <c r="K115" s="93" t="n">
        <v>45771</v>
      </c>
      <c r="L115" s="93" t="s">
        <v>1572</v>
      </c>
      <c r="M115" s="93" t="s">
        <v>1568</v>
      </c>
      <c r="N115" s="93" t="s">
        <v>1570</v>
      </c>
      <c r="O115" s="92"/>
      <c r="P115" s="93" t="n">
        <v>46136</v>
      </c>
      <c r="Q115" s="93" t="s">
        <v>1573</v>
      </c>
      <c r="R115" s="93" t="s">
        <v>1568</v>
      </c>
      <c r="S115" s="93" t="s">
        <v>1577</v>
      </c>
      <c r="T115" s="92"/>
      <c r="U115" s="93" t="n">
        <v>46501</v>
      </c>
      <c r="V115" s="93" t="s">
        <v>1574</v>
      </c>
      <c r="W115" s="93" t="s">
        <v>1568</v>
      </c>
      <c r="X115" s="93" t="s">
        <v>1577</v>
      </c>
      <c r="Y115" s="92"/>
      <c r="Z115" s="93" t="n">
        <v>46866</v>
      </c>
      <c r="AA115" s="94" t="s">
        <v>1575</v>
      </c>
      <c r="AB115" s="93" t="s">
        <v>1568</v>
      </c>
      <c r="AC115" s="93"/>
      <c r="AD115" s="92"/>
      <c r="AE115" s="93" t="n">
        <v>47232</v>
      </c>
      <c r="AF115" s="93" t="s">
        <v>1571</v>
      </c>
      <c r="AG115" s="93" t="s">
        <v>1568</v>
      </c>
      <c r="AH115" s="93" t="s">
        <v>1577</v>
      </c>
      <c r="AI115" s="92"/>
      <c r="AJ115" s="93" t="n">
        <v>47597</v>
      </c>
      <c r="AK115" s="93" t="s">
        <v>1576</v>
      </c>
      <c r="AL115" s="93" t="s">
        <v>1568</v>
      </c>
      <c r="AM115" s="93" t="s">
        <v>1570</v>
      </c>
      <c r="AN115" s="92"/>
      <c r="AO115" s="93" t="n">
        <v>47962</v>
      </c>
      <c r="AP115" s="93" t="s">
        <v>1572</v>
      </c>
      <c r="AQ115" s="93" t="s">
        <v>1568</v>
      </c>
      <c r="AR115" s="93" t="s">
        <v>1577</v>
      </c>
      <c r="AS115" s="92"/>
      <c r="AT115" s="93" t="n">
        <v>48327</v>
      </c>
      <c r="AU115" s="0" t="s">
        <v>1573</v>
      </c>
      <c r="AV115" s="93" t="s">
        <v>1568</v>
      </c>
      <c r="AW115" s="93" t="s">
        <v>1577</v>
      </c>
      <c r="AX115" s="92"/>
    </row>
    <row r="116" customFormat="false" ht="14.5" hidden="false" customHeight="false" outlineLevel="0" collapsed="false">
      <c r="A116" s="90" t="n">
        <v>45041</v>
      </c>
      <c r="B116" s="91" t="s">
        <v>1575</v>
      </c>
      <c r="C116" s="90" t="s">
        <v>1568</v>
      </c>
      <c r="D116" s="90"/>
      <c r="E116" s="92"/>
      <c r="F116" s="93" t="n">
        <v>45406</v>
      </c>
      <c r="G116" s="93" t="s">
        <v>1576</v>
      </c>
      <c r="H116" s="93" t="s">
        <v>1568</v>
      </c>
      <c r="I116" s="93" t="s">
        <v>1577</v>
      </c>
      <c r="J116" s="92"/>
      <c r="K116" s="93" t="n">
        <v>45772</v>
      </c>
      <c r="L116" s="94" t="s">
        <v>1575</v>
      </c>
      <c r="M116" s="93" t="s">
        <v>1568</v>
      </c>
      <c r="N116" s="93"/>
      <c r="O116" s="92"/>
      <c r="P116" s="93" t="n">
        <v>46137</v>
      </c>
      <c r="Q116" s="94" t="s">
        <v>1575</v>
      </c>
      <c r="R116" s="93" t="s">
        <v>1568</v>
      </c>
      <c r="S116" s="93"/>
      <c r="T116" s="92"/>
      <c r="U116" s="93" t="n">
        <v>46502</v>
      </c>
      <c r="V116" s="94" t="s">
        <v>1575</v>
      </c>
      <c r="W116" s="93" t="s">
        <v>1568</v>
      </c>
      <c r="X116" s="93"/>
      <c r="Y116" s="92"/>
      <c r="Z116" s="93" t="n">
        <v>46867</v>
      </c>
      <c r="AA116" s="93" t="s">
        <v>1569</v>
      </c>
      <c r="AB116" s="93" t="s">
        <v>1568</v>
      </c>
      <c r="AC116" s="93" t="s">
        <v>1570</v>
      </c>
      <c r="AD116" s="92"/>
      <c r="AE116" s="93" t="n">
        <v>47233</v>
      </c>
      <c r="AF116" s="94" t="s">
        <v>1575</v>
      </c>
      <c r="AG116" s="93" t="s">
        <v>1568</v>
      </c>
      <c r="AH116" s="93"/>
      <c r="AI116" s="92"/>
      <c r="AJ116" s="93" t="n">
        <v>47598</v>
      </c>
      <c r="AK116" s="94" t="s">
        <v>1575</v>
      </c>
      <c r="AL116" s="93" t="s">
        <v>1568</v>
      </c>
      <c r="AM116" s="93"/>
      <c r="AN116" s="92"/>
      <c r="AO116" s="93" t="n">
        <v>47963</v>
      </c>
      <c r="AP116" s="94" t="s">
        <v>1575</v>
      </c>
      <c r="AQ116" s="93" t="s">
        <v>1568</v>
      </c>
      <c r="AR116" s="93"/>
      <c r="AS116" s="92"/>
      <c r="AT116" s="93" t="n">
        <v>48328</v>
      </c>
      <c r="AU116" s="0" t="s">
        <v>1574</v>
      </c>
      <c r="AV116" s="93" t="s">
        <v>1568</v>
      </c>
      <c r="AW116" s="93" t="s">
        <v>1577</v>
      </c>
      <c r="AX116" s="92"/>
    </row>
    <row r="117" customFormat="false" ht="14.5" hidden="false" customHeight="false" outlineLevel="0" collapsed="false">
      <c r="A117" s="90" t="n">
        <v>45042</v>
      </c>
      <c r="B117" s="90" t="s">
        <v>1576</v>
      </c>
      <c r="C117" s="90" t="s">
        <v>1568</v>
      </c>
      <c r="D117" s="90" t="s">
        <v>1577</v>
      </c>
      <c r="E117" s="92"/>
      <c r="F117" s="93" t="n">
        <v>45407</v>
      </c>
      <c r="G117" s="94" t="s">
        <v>1575</v>
      </c>
      <c r="H117" s="93" t="s">
        <v>1568</v>
      </c>
      <c r="I117" s="93"/>
      <c r="J117" s="92"/>
      <c r="K117" s="93" t="n">
        <v>45773</v>
      </c>
      <c r="L117" s="93" t="s">
        <v>1574</v>
      </c>
      <c r="M117" s="93" t="s">
        <v>1568</v>
      </c>
      <c r="N117" s="93" t="s">
        <v>1570</v>
      </c>
      <c r="O117" s="92"/>
      <c r="P117" s="93" t="n">
        <v>46138</v>
      </c>
      <c r="Q117" s="94" t="s">
        <v>1575</v>
      </c>
      <c r="R117" s="93" t="s">
        <v>1568</v>
      </c>
      <c r="S117" s="93"/>
      <c r="T117" s="92"/>
      <c r="U117" s="93" t="n">
        <v>46503</v>
      </c>
      <c r="V117" s="93" t="s">
        <v>1569</v>
      </c>
      <c r="W117" s="93" t="s">
        <v>1568</v>
      </c>
      <c r="X117" s="93" t="s">
        <v>1577</v>
      </c>
      <c r="Y117" s="92"/>
      <c r="Z117" s="93" t="n">
        <v>46868</v>
      </c>
      <c r="AA117" s="94" t="s">
        <v>1575</v>
      </c>
      <c r="AB117" s="93" t="s">
        <v>1568</v>
      </c>
      <c r="AC117" s="93"/>
      <c r="AD117" s="92"/>
      <c r="AE117" s="93" t="n">
        <v>47234</v>
      </c>
      <c r="AF117" s="93" t="s">
        <v>1572</v>
      </c>
      <c r="AG117" s="93" t="s">
        <v>1568</v>
      </c>
      <c r="AH117" s="93" t="s">
        <v>1577</v>
      </c>
      <c r="AI117" s="92"/>
      <c r="AJ117" s="93" t="n">
        <v>47599</v>
      </c>
      <c r="AK117" s="93" t="s">
        <v>1573</v>
      </c>
      <c r="AL117" s="93" t="s">
        <v>1568</v>
      </c>
      <c r="AM117" s="93" t="s">
        <v>1570</v>
      </c>
      <c r="AN117" s="92"/>
      <c r="AO117" s="93" t="n">
        <v>47964</v>
      </c>
      <c r="AP117" s="93" t="s">
        <v>1574</v>
      </c>
      <c r="AQ117" s="93" t="s">
        <v>1568</v>
      </c>
      <c r="AR117" s="93" t="s">
        <v>1577</v>
      </c>
      <c r="AS117" s="92"/>
      <c r="AT117" s="93" t="n">
        <v>48329</v>
      </c>
      <c r="AU117" s="94" t="s">
        <v>1575</v>
      </c>
      <c r="AV117" s="93" t="s">
        <v>1568</v>
      </c>
      <c r="AW117" s="93"/>
      <c r="AX117" s="92"/>
    </row>
    <row r="118" customFormat="false" ht="14.5" hidden="false" customHeight="false" outlineLevel="0" collapsed="false">
      <c r="A118" s="90" t="n">
        <v>45043</v>
      </c>
      <c r="B118" s="90" t="s">
        <v>1572</v>
      </c>
      <c r="C118" s="90" t="s">
        <v>1568</v>
      </c>
      <c r="D118" s="90" t="s">
        <v>1577</v>
      </c>
      <c r="E118" s="92"/>
      <c r="F118" s="93" t="n">
        <v>45408</v>
      </c>
      <c r="G118" s="93" t="s">
        <v>1573</v>
      </c>
      <c r="H118" s="93" t="s">
        <v>1568</v>
      </c>
      <c r="I118" s="93" t="s">
        <v>1577</v>
      </c>
      <c r="J118" s="92"/>
      <c r="K118" s="93" t="n">
        <v>45774</v>
      </c>
      <c r="L118" s="94" t="s">
        <v>1575</v>
      </c>
      <c r="M118" s="93" t="s">
        <v>1568</v>
      </c>
      <c r="N118" s="93"/>
      <c r="O118" s="92"/>
      <c r="P118" s="93" t="n">
        <v>46139</v>
      </c>
      <c r="Q118" s="93" t="s">
        <v>1569</v>
      </c>
      <c r="R118" s="93" t="s">
        <v>1568</v>
      </c>
      <c r="S118" s="93" t="s">
        <v>1577</v>
      </c>
      <c r="T118" s="92"/>
      <c r="U118" s="93" t="n">
        <v>46504</v>
      </c>
      <c r="V118" s="93" t="s">
        <v>1571</v>
      </c>
      <c r="W118" s="93" t="s">
        <v>1568</v>
      </c>
      <c r="X118" s="93" t="s">
        <v>1577</v>
      </c>
      <c r="Y118" s="92"/>
      <c r="Z118" s="93" t="n">
        <v>46869</v>
      </c>
      <c r="AA118" s="93" t="s">
        <v>1576</v>
      </c>
      <c r="AB118" s="93" t="s">
        <v>1568</v>
      </c>
      <c r="AC118" s="93" t="s">
        <v>1577</v>
      </c>
      <c r="AD118" s="92"/>
      <c r="AE118" s="93" t="n">
        <v>47235</v>
      </c>
      <c r="AF118" s="93" t="s">
        <v>1573</v>
      </c>
      <c r="AG118" s="93" t="s">
        <v>1568</v>
      </c>
      <c r="AH118" s="93" t="s">
        <v>1577</v>
      </c>
      <c r="AI118" s="92"/>
      <c r="AJ118" s="93" t="n">
        <v>47600</v>
      </c>
      <c r="AK118" s="93" t="s">
        <v>1574</v>
      </c>
      <c r="AL118" s="93" t="s">
        <v>1568</v>
      </c>
      <c r="AM118" s="93" t="s">
        <v>1570</v>
      </c>
      <c r="AN118" s="92"/>
      <c r="AO118" s="93" t="n">
        <v>47965</v>
      </c>
      <c r="AP118" s="94" t="s">
        <v>1575</v>
      </c>
      <c r="AQ118" s="93" t="s">
        <v>1568</v>
      </c>
      <c r="AR118" s="93"/>
      <c r="AS118" s="92"/>
      <c r="AT118" s="93" t="n">
        <v>48330</v>
      </c>
      <c r="AU118" s="0" t="s">
        <v>1569</v>
      </c>
      <c r="AV118" s="93" t="s">
        <v>1568</v>
      </c>
      <c r="AW118" s="93" t="s">
        <v>1577</v>
      </c>
      <c r="AX118" s="92"/>
    </row>
    <row r="119" customFormat="false" ht="14.5" hidden="false" customHeight="false" outlineLevel="0" collapsed="false">
      <c r="A119" s="90" t="n">
        <v>45044</v>
      </c>
      <c r="B119" s="90" t="s">
        <v>1573</v>
      </c>
      <c r="C119" s="90" t="s">
        <v>1568</v>
      </c>
      <c r="D119" s="90" t="s">
        <v>1577</v>
      </c>
      <c r="E119" s="92"/>
      <c r="F119" s="93" t="n">
        <v>45409</v>
      </c>
      <c r="G119" s="93" t="s">
        <v>1574</v>
      </c>
      <c r="H119" s="93" t="s">
        <v>1568</v>
      </c>
      <c r="I119" s="93" t="s">
        <v>1577</v>
      </c>
      <c r="J119" s="92"/>
      <c r="K119" s="93" t="n">
        <v>45775</v>
      </c>
      <c r="L119" s="93" t="s">
        <v>1569</v>
      </c>
      <c r="M119" s="93" t="s">
        <v>1568</v>
      </c>
      <c r="N119" s="93" t="s">
        <v>1577</v>
      </c>
      <c r="O119" s="92"/>
      <c r="P119" s="93" t="n">
        <v>46140</v>
      </c>
      <c r="Q119" s="93" t="s">
        <v>1571</v>
      </c>
      <c r="R119" s="93" t="s">
        <v>1568</v>
      </c>
      <c r="S119" s="93" t="s">
        <v>1577</v>
      </c>
      <c r="T119" s="92"/>
      <c r="U119" s="93" t="n">
        <v>46505</v>
      </c>
      <c r="V119" s="93" t="s">
        <v>1576</v>
      </c>
      <c r="W119" s="93" t="s">
        <v>1568</v>
      </c>
      <c r="X119" s="93" t="s">
        <v>1577</v>
      </c>
      <c r="Y119" s="92"/>
      <c r="Z119" s="93" t="n">
        <v>46870</v>
      </c>
      <c r="AA119" s="93" t="s">
        <v>1572</v>
      </c>
      <c r="AB119" s="93" t="s">
        <v>1568</v>
      </c>
      <c r="AC119" s="93" t="s">
        <v>1577</v>
      </c>
      <c r="AD119" s="92"/>
      <c r="AE119" s="93" t="n">
        <v>47236</v>
      </c>
      <c r="AF119" s="93" t="s">
        <v>1574</v>
      </c>
      <c r="AG119" s="93" t="s">
        <v>1568</v>
      </c>
      <c r="AH119" s="93" t="s">
        <v>1577</v>
      </c>
      <c r="AI119" s="92"/>
      <c r="AJ119" s="93" t="n">
        <v>47601</v>
      </c>
      <c r="AK119" s="94" t="s">
        <v>1575</v>
      </c>
      <c r="AL119" s="93" t="s">
        <v>1568</v>
      </c>
      <c r="AM119" s="93"/>
      <c r="AN119" s="92"/>
      <c r="AO119" s="93" t="n">
        <v>47966</v>
      </c>
      <c r="AP119" s="93" t="s">
        <v>1569</v>
      </c>
      <c r="AQ119" s="93" t="s">
        <v>1568</v>
      </c>
      <c r="AR119" s="93" t="s">
        <v>1577</v>
      </c>
      <c r="AS119" s="92"/>
      <c r="AT119" s="93" t="n">
        <v>48331</v>
      </c>
      <c r="AU119" s="0" t="s">
        <v>1571</v>
      </c>
      <c r="AV119" s="93" t="s">
        <v>1568</v>
      </c>
      <c r="AW119" s="93" t="s">
        <v>1577</v>
      </c>
      <c r="AX119" s="92"/>
    </row>
    <row r="120" customFormat="false" ht="14.5" hidden="false" customHeight="false" outlineLevel="0" collapsed="false">
      <c r="A120" s="90" t="n">
        <v>45045</v>
      </c>
      <c r="B120" s="90" t="s">
        <v>1574</v>
      </c>
      <c r="C120" s="90" t="s">
        <v>1568</v>
      </c>
      <c r="D120" s="90" t="s">
        <v>1577</v>
      </c>
      <c r="E120" s="92"/>
      <c r="F120" s="93" t="n">
        <v>45410</v>
      </c>
      <c r="G120" s="94" t="s">
        <v>1575</v>
      </c>
      <c r="H120" s="93" t="s">
        <v>1568</v>
      </c>
      <c r="I120" s="93"/>
      <c r="J120" s="92"/>
      <c r="K120" s="93" t="n">
        <v>45776</v>
      </c>
      <c r="L120" s="93" t="s">
        <v>1571</v>
      </c>
      <c r="M120" s="93" t="s">
        <v>1568</v>
      </c>
      <c r="N120" s="93" t="s">
        <v>1577</v>
      </c>
      <c r="O120" s="92"/>
      <c r="P120" s="93" t="n">
        <v>46141</v>
      </c>
      <c r="Q120" s="93" t="s">
        <v>1576</v>
      </c>
      <c r="R120" s="93" t="s">
        <v>1568</v>
      </c>
      <c r="S120" s="93" t="s">
        <v>1577</v>
      </c>
      <c r="T120" s="92"/>
      <c r="U120" s="93" t="n">
        <v>46506</v>
      </c>
      <c r="V120" s="93" t="s">
        <v>1572</v>
      </c>
      <c r="W120" s="93" t="s">
        <v>1568</v>
      </c>
      <c r="X120" s="93" t="s">
        <v>1577</v>
      </c>
      <c r="Y120" s="92"/>
      <c r="Z120" s="93" t="n">
        <v>46871</v>
      </c>
      <c r="AA120" s="93" t="s">
        <v>1573</v>
      </c>
      <c r="AB120" s="93" t="s">
        <v>1568</v>
      </c>
      <c r="AC120" s="93" t="s">
        <v>1577</v>
      </c>
      <c r="AD120" s="92"/>
      <c r="AE120" s="93" t="n">
        <v>47237</v>
      </c>
      <c r="AF120" s="94" t="s">
        <v>1575</v>
      </c>
      <c r="AG120" s="93" t="s">
        <v>1568</v>
      </c>
      <c r="AH120" s="93"/>
      <c r="AI120" s="92"/>
      <c r="AJ120" s="93" t="n">
        <v>47602</v>
      </c>
      <c r="AK120" s="93" t="s">
        <v>1569</v>
      </c>
      <c r="AL120" s="93" t="s">
        <v>1568</v>
      </c>
      <c r="AM120" s="93" t="s">
        <v>1577</v>
      </c>
      <c r="AN120" s="92"/>
      <c r="AO120" s="93" t="n">
        <v>47967</v>
      </c>
      <c r="AP120" s="93" t="s">
        <v>1571</v>
      </c>
      <c r="AQ120" s="93" t="s">
        <v>1568</v>
      </c>
      <c r="AR120" s="93" t="s">
        <v>1577</v>
      </c>
      <c r="AS120" s="92"/>
      <c r="AT120" s="93" t="n">
        <v>48332</v>
      </c>
      <c r="AU120" s="0" t="s">
        <v>1576</v>
      </c>
      <c r="AV120" s="93" t="s">
        <v>1568</v>
      </c>
      <c r="AW120" s="93" t="s">
        <v>1577</v>
      </c>
      <c r="AX120" s="92"/>
    </row>
    <row r="121" customFormat="false" ht="14.5" hidden="false" customHeight="false" outlineLevel="0" collapsed="false">
      <c r="A121" s="90" t="n">
        <v>45046</v>
      </c>
      <c r="B121" s="91" t="s">
        <v>1575</v>
      </c>
      <c r="C121" s="90" t="s">
        <v>1568</v>
      </c>
      <c r="D121" s="90"/>
      <c r="E121" s="92"/>
      <c r="F121" s="93" t="n">
        <v>45411</v>
      </c>
      <c r="G121" s="93" t="s">
        <v>1569</v>
      </c>
      <c r="H121" s="93" t="s">
        <v>1568</v>
      </c>
      <c r="I121" s="93" t="s">
        <v>1577</v>
      </c>
      <c r="J121" s="92"/>
      <c r="K121" s="93" t="n">
        <v>45777</v>
      </c>
      <c r="L121" s="93" t="s">
        <v>1576</v>
      </c>
      <c r="M121" s="93" t="s">
        <v>1568</v>
      </c>
      <c r="N121" s="93" t="s">
        <v>1577</v>
      </c>
      <c r="O121" s="92"/>
      <c r="P121" s="93" t="n">
        <v>46142</v>
      </c>
      <c r="Q121" s="93" t="s">
        <v>1572</v>
      </c>
      <c r="R121" s="93" t="s">
        <v>1568</v>
      </c>
      <c r="S121" s="93" t="s">
        <v>1577</v>
      </c>
      <c r="T121" s="92"/>
      <c r="U121" s="93" t="n">
        <v>46507</v>
      </c>
      <c r="V121" s="93" t="s">
        <v>1573</v>
      </c>
      <c r="W121" s="93" t="s">
        <v>1568</v>
      </c>
      <c r="X121" s="93" t="s">
        <v>1577</v>
      </c>
      <c r="Y121" s="92"/>
      <c r="Z121" s="93" t="n">
        <v>46872</v>
      </c>
      <c r="AA121" s="93" t="s">
        <v>1574</v>
      </c>
      <c r="AB121" s="93" t="s">
        <v>1568</v>
      </c>
      <c r="AC121" s="93" t="s">
        <v>1577</v>
      </c>
      <c r="AD121" s="92"/>
      <c r="AE121" s="93" t="n">
        <v>47238</v>
      </c>
      <c r="AF121" s="93" t="s">
        <v>1569</v>
      </c>
      <c r="AG121" s="93" t="s">
        <v>1568</v>
      </c>
      <c r="AH121" s="93" t="s">
        <v>1570</v>
      </c>
      <c r="AI121" s="92"/>
      <c r="AJ121" s="93" t="n">
        <v>47603</v>
      </c>
      <c r="AK121" s="93" t="s">
        <v>1571</v>
      </c>
      <c r="AL121" s="93" t="s">
        <v>1568</v>
      </c>
      <c r="AM121" s="93" t="s">
        <v>1577</v>
      </c>
      <c r="AN121" s="92"/>
      <c r="AO121" s="93" t="n">
        <v>47968</v>
      </c>
      <c r="AP121" s="93" t="s">
        <v>1576</v>
      </c>
      <c r="AQ121" s="93" t="s">
        <v>1568</v>
      </c>
      <c r="AR121" s="93" t="s">
        <v>1577</v>
      </c>
      <c r="AS121" s="92"/>
      <c r="AT121" s="93" t="n">
        <v>48333</v>
      </c>
      <c r="AU121" s="0" t="s">
        <v>1572</v>
      </c>
      <c r="AV121" s="93" t="s">
        <v>1568</v>
      </c>
      <c r="AW121" s="93" t="s">
        <v>1577</v>
      </c>
      <c r="AX121" s="92"/>
    </row>
    <row r="122" customFormat="false" ht="14.5" hidden="false" customHeight="false" outlineLevel="0" collapsed="false">
      <c r="A122" s="90" t="n">
        <v>45047</v>
      </c>
      <c r="B122" s="91" t="s">
        <v>1567</v>
      </c>
      <c r="C122" s="90" t="s">
        <v>1568</v>
      </c>
      <c r="D122" s="90"/>
      <c r="E122" s="92"/>
      <c r="F122" s="93" t="n">
        <v>45412</v>
      </c>
      <c r="G122" s="93" t="s">
        <v>1571</v>
      </c>
      <c r="H122" s="93" t="s">
        <v>1568</v>
      </c>
      <c r="I122" s="93" t="s">
        <v>1577</v>
      </c>
      <c r="J122" s="92"/>
      <c r="K122" s="93" t="n">
        <v>45778</v>
      </c>
      <c r="L122" s="94" t="s">
        <v>1567</v>
      </c>
      <c r="M122" s="93" t="s">
        <v>1568</v>
      </c>
      <c r="N122" s="93"/>
      <c r="O122" s="92"/>
      <c r="P122" s="93" t="n">
        <v>46143</v>
      </c>
      <c r="Q122" s="94" t="s">
        <v>1567</v>
      </c>
      <c r="R122" s="93" t="s">
        <v>1568</v>
      </c>
      <c r="S122" s="93"/>
      <c r="T122" s="92"/>
      <c r="U122" s="93" t="n">
        <v>46508</v>
      </c>
      <c r="V122" s="94" t="s">
        <v>1567</v>
      </c>
      <c r="W122" s="93" t="s">
        <v>1568</v>
      </c>
      <c r="X122" s="93"/>
      <c r="Y122" s="92"/>
      <c r="Z122" s="93" t="n">
        <v>46873</v>
      </c>
      <c r="AA122" s="94" t="s">
        <v>1575</v>
      </c>
      <c r="AB122" s="93" t="s">
        <v>1568</v>
      </c>
      <c r="AC122" s="93"/>
      <c r="AD122" s="92"/>
      <c r="AE122" s="93" t="n">
        <v>47239</v>
      </c>
      <c r="AF122" s="94" t="s">
        <v>1567</v>
      </c>
      <c r="AG122" s="93" t="s">
        <v>1568</v>
      </c>
      <c r="AH122" s="93"/>
      <c r="AI122" s="92"/>
      <c r="AJ122" s="93" t="n">
        <v>47604</v>
      </c>
      <c r="AK122" s="94" t="s">
        <v>1567</v>
      </c>
      <c r="AL122" s="93" t="s">
        <v>1568</v>
      </c>
      <c r="AM122" s="93"/>
      <c r="AN122" s="92"/>
      <c r="AO122" s="93" t="n">
        <v>47969</v>
      </c>
      <c r="AP122" s="94" t="s">
        <v>1567</v>
      </c>
      <c r="AQ122" s="93" t="s">
        <v>1568</v>
      </c>
      <c r="AR122" s="93"/>
      <c r="AS122" s="92"/>
      <c r="AT122" s="93" t="n">
        <v>48334</v>
      </c>
      <c r="AU122" s="0" t="s">
        <v>1573</v>
      </c>
      <c r="AV122" s="93" t="s">
        <v>1568</v>
      </c>
      <c r="AW122" s="93" t="s">
        <v>1577</v>
      </c>
      <c r="AX122" s="92"/>
    </row>
    <row r="123" customFormat="false" ht="14.5" hidden="false" customHeight="false" outlineLevel="0" collapsed="false">
      <c r="A123" s="90" t="n">
        <v>45048</v>
      </c>
      <c r="B123" s="90" t="s">
        <v>1571</v>
      </c>
      <c r="C123" s="90" t="s">
        <v>1568</v>
      </c>
      <c r="D123" s="90" t="s">
        <v>1577</v>
      </c>
      <c r="E123" s="92"/>
      <c r="F123" s="93" t="n">
        <v>45413</v>
      </c>
      <c r="G123" s="94" t="s">
        <v>1567</v>
      </c>
      <c r="H123" s="93" t="s">
        <v>1568</v>
      </c>
      <c r="I123" s="93"/>
      <c r="J123" s="92"/>
      <c r="K123" s="93" t="n">
        <v>45779</v>
      </c>
      <c r="L123" s="93" t="s">
        <v>1573</v>
      </c>
      <c r="M123" s="93" t="s">
        <v>1568</v>
      </c>
      <c r="N123" s="93" t="s">
        <v>1577</v>
      </c>
      <c r="O123" s="92"/>
      <c r="P123" s="93" t="n">
        <v>46144</v>
      </c>
      <c r="Q123" s="93" t="s">
        <v>1574</v>
      </c>
      <c r="R123" s="93" t="s">
        <v>1568</v>
      </c>
      <c r="S123" s="93" t="s">
        <v>1577</v>
      </c>
      <c r="T123" s="92"/>
      <c r="U123" s="93" t="n">
        <v>46509</v>
      </c>
      <c r="V123" s="94" t="s">
        <v>1575</v>
      </c>
      <c r="W123" s="93" t="s">
        <v>1568</v>
      </c>
      <c r="X123" s="93"/>
      <c r="Y123" s="92"/>
      <c r="Z123" s="93" t="n">
        <v>46874</v>
      </c>
      <c r="AA123" s="94" t="s">
        <v>1567</v>
      </c>
      <c r="AB123" s="93" t="s">
        <v>1568</v>
      </c>
      <c r="AC123" s="93"/>
      <c r="AD123" s="92"/>
      <c r="AE123" s="93" t="n">
        <v>47240</v>
      </c>
      <c r="AF123" s="93" t="s">
        <v>1576</v>
      </c>
      <c r="AG123" s="93" t="s">
        <v>1568</v>
      </c>
      <c r="AH123" s="93" t="s">
        <v>1577</v>
      </c>
      <c r="AI123" s="92"/>
      <c r="AJ123" s="93" t="n">
        <v>47605</v>
      </c>
      <c r="AK123" s="93" t="s">
        <v>1572</v>
      </c>
      <c r="AL123" s="93" t="s">
        <v>1568</v>
      </c>
      <c r="AM123" s="93" t="s">
        <v>1577</v>
      </c>
      <c r="AN123" s="92"/>
      <c r="AO123" s="93" t="n">
        <v>47970</v>
      </c>
      <c r="AP123" s="93" t="s">
        <v>1573</v>
      </c>
      <c r="AQ123" s="93" t="s">
        <v>1568</v>
      </c>
      <c r="AR123" s="93" t="s">
        <v>1570</v>
      </c>
      <c r="AS123" s="92"/>
      <c r="AT123" s="93" t="n">
        <v>48335</v>
      </c>
      <c r="AU123" s="94" t="s">
        <v>1567</v>
      </c>
      <c r="AV123" s="93" t="s">
        <v>1568</v>
      </c>
      <c r="AW123" s="93"/>
      <c r="AX123" s="92"/>
    </row>
    <row r="124" customFormat="false" ht="14.5" hidden="false" customHeight="false" outlineLevel="0" collapsed="false">
      <c r="A124" s="90" t="n">
        <v>45049</v>
      </c>
      <c r="B124" s="90" t="s">
        <v>1576</v>
      </c>
      <c r="C124" s="90" t="s">
        <v>1568</v>
      </c>
      <c r="D124" s="90" t="s">
        <v>1577</v>
      </c>
      <c r="E124" s="92"/>
      <c r="F124" s="93" t="n">
        <v>45414</v>
      </c>
      <c r="G124" s="93" t="s">
        <v>1572</v>
      </c>
      <c r="H124" s="93" t="s">
        <v>1568</v>
      </c>
      <c r="I124" s="93" t="s">
        <v>1577</v>
      </c>
      <c r="J124" s="92"/>
      <c r="K124" s="93" t="n">
        <v>45780</v>
      </c>
      <c r="L124" s="93" t="s">
        <v>1574</v>
      </c>
      <c r="M124" s="93" t="s">
        <v>1568</v>
      </c>
      <c r="N124" s="93" t="s">
        <v>1577</v>
      </c>
      <c r="O124" s="92"/>
      <c r="P124" s="93" t="n">
        <v>46145</v>
      </c>
      <c r="Q124" s="94" t="s">
        <v>1575</v>
      </c>
      <c r="R124" s="93" t="s">
        <v>1568</v>
      </c>
      <c r="S124" s="93"/>
      <c r="T124" s="92"/>
      <c r="U124" s="93" t="n">
        <v>46510</v>
      </c>
      <c r="V124" s="93" t="s">
        <v>1569</v>
      </c>
      <c r="W124" s="93" t="s">
        <v>1568</v>
      </c>
      <c r="X124" s="93" t="s">
        <v>1577</v>
      </c>
      <c r="Y124" s="92"/>
      <c r="Z124" s="93" t="n">
        <v>46875</v>
      </c>
      <c r="AA124" s="93" t="s">
        <v>1571</v>
      </c>
      <c r="AB124" s="93" t="s">
        <v>1568</v>
      </c>
      <c r="AC124" s="93" t="s">
        <v>1577</v>
      </c>
      <c r="AD124" s="92"/>
      <c r="AE124" s="93" t="n">
        <v>47241</v>
      </c>
      <c r="AF124" s="93" t="s">
        <v>1572</v>
      </c>
      <c r="AG124" s="93" t="s">
        <v>1568</v>
      </c>
      <c r="AH124" s="93" t="s">
        <v>1577</v>
      </c>
      <c r="AI124" s="92"/>
      <c r="AJ124" s="93" t="n">
        <v>47606</v>
      </c>
      <c r="AK124" s="93" t="s">
        <v>1573</v>
      </c>
      <c r="AL124" s="93" t="s">
        <v>1568</v>
      </c>
      <c r="AM124" s="93" t="s">
        <v>1577</v>
      </c>
      <c r="AN124" s="92"/>
      <c r="AO124" s="93" t="n">
        <v>47971</v>
      </c>
      <c r="AP124" s="93" t="s">
        <v>1574</v>
      </c>
      <c r="AQ124" s="93" t="s">
        <v>1568</v>
      </c>
      <c r="AR124" s="93" t="s">
        <v>1570</v>
      </c>
      <c r="AS124" s="92"/>
      <c r="AT124" s="93" t="n">
        <v>48336</v>
      </c>
      <c r="AU124" s="95" t="s">
        <v>1575</v>
      </c>
      <c r="AV124" s="93" t="s">
        <v>1568</v>
      </c>
      <c r="AW124" s="93"/>
      <c r="AX124" s="92"/>
    </row>
    <row r="125" customFormat="false" ht="14.5" hidden="false" customHeight="false" outlineLevel="0" collapsed="false">
      <c r="A125" s="90" t="n">
        <v>45050</v>
      </c>
      <c r="B125" s="90" t="s">
        <v>1572</v>
      </c>
      <c r="C125" s="90" t="s">
        <v>1568</v>
      </c>
      <c r="D125" s="90" t="s">
        <v>1577</v>
      </c>
      <c r="E125" s="92"/>
      <c r="F125" s="93" t="n">
        <v>45415</v>
      </c>
      <c r="G125" s="93" t="s">
        <v>1573</v>
      </c>
      <c r="H125" s="93" t="s">
        <v>1568</v>
      </c>
      <c r="I125" s="93" t="s">
        <v>1577</v>
      </c>
      <c r="J125" s="92"/>
      <c r="K125" s="93" t="n">
        <v>45781</v>
      </c>
      <c r="L125" s="94" t="s">
        <v>1575</v>
      </c>
      <c r="M125" s="93" t="s">
        <v>1568</v>
      </c>
      <c r="N125" s="93"/>
      <c r="O125" s="92"/>
      <c r="P125" s="93" t="n">
        <v>46146</v>
      </c>
      <c r="Q125" s="93" t="s">
        <v>1569</v>
      </c>
      <c r="R125" s="93" t="s">
        <v>1568</v>
      </c>
      <c r="S125" s="93" t="s">
        <v>1577</v>
      </c>
      <c r="T125" s="92"/>
      <c r="U125" s="93" t="n">
        <v>46511</v>
      </c>
      <c r="V125" s="93" t="s">
        <v>1571</v>
      </c>
      <c r="W125" s="93" t="s">
        <v>1568</v>
      </c>
      <c r="X125" s="93" t="s">
        <v>1577</v>
      </c>
      <c r="Y125" s="92"/>
      <c r="Z125" s="93" t="n">
        <v>46876</v>
      </c>
      <c r="AA125" s="93" t="s">
        <v>1576</v>
      </c>
      <c r="AB125" s="93" t="s">
        <v>1568</v>
      </c>
      <c r="AC125" s="93" t="s">
        <v>1577</v>
      </c>
      <c r="AD125" s="92"/>
      <c r="AE125" s="93" t="n">
        <v>47242</v>
      </c>
      <c r="AF125" s="93" t="s">
        <v>1573</v>
      </c>
      <c r="AG125" s="93" t="s">
        <v>1568</v>
      </c>
      <c r="AH125" s="93" t="s">
        <v>1577</v>
      </c>
      <c r="AI125" s="92"/>
      <c r="AJ125" s="93" t="n">
        <v>47607</v>
      </c>
      <c r="AK125" s="93" t="s">
        <v>1574</v>
      </c>
      <c r="AL125" s="93" t="s">
        <v>1568</v>
      </c>
      <c r="AM125" s="93" t="s">
        <v>1577</v>
      </c>
      <c r="AN125" s="92"/>
      <c r="AO125" s="93" t="n">
        <v>47972</v>
      </c>
      <c r="AP125" s="94" t="s">
        <v>1575</v>
      </c>
      <c r="AQ125" s="93" t="s">
        <v>1568</v>
      </c>
      <c r="AR125" s="93"/>
      <c r="AS125" s="92"/>
      <c r="AT125" s="93" t="n">
        <v>48337</v>
      </c>
      <c r="AU125" s="0" t="s">
        <v>1569</v>
      </c>
      <c r="AV125" s="93" t="s">
        <v>1568</v>
      </c>
      <c r="AW125" s="93" t="s">
        <v>1577</v>
      </c>
      <c r="AX125" s="92"/>
    </row>
    <row r="126" customFormat="false" ht="14.5" hidden="false" customHeight="false" outlineLevel="0" collapsed="false">
      <c r="A126" s="90" t="n">
        <v>45051</v>
      </c>
      <c r="B126" s="90" t="s">
        <v>1573</v>
      </c>
      <c r="C126" s="90" t="s">
        <v>1568</v>
      </c>
      <c r="D126" s="90" t="s">
        <v>1577</v>
      </c>
      <c r="E126" s="92"/>
      <c r="F126" s="93" t="n">
        <v>45416</v>
      </c>
      <c r="G126" s="93" t="s">
        <v>1574</v>
      </c>
      <c r="H126" s="93" t="s">
        <v>1568</v>
      </c>
      <c r="I126" s="93" t="s">
        <v>1577</v>
      </c>
      <c r="J126" s="92"/>
      <c r="K126" s="93" t="n">
        <v>45782</v>
      </c>
      <c r="L126" s="93" t="s">
        <v>1569</v>
      </c>
      <c r="M126" s="93" t="s">
        <v>1568</v>
      </c>
      <c r="N126" s="93" t="s">
        <v>1577</v>
      </c>
      <c r="O126" s="92"/>
      <c r="P126" s="93" t="n">
        <v>46147</v>
      </c>
      <c r="Q126" s="93" t="s">
        <v>1571</v>
      </c>
      <c r="R126" s="93" t="s">
        <v>1568</v>
      </c>
      <c r="S126" s="93" t="s">
        <v>1577</v>
      </c>
      <c r="T126" s="92"/>
      <c r="U126" s="93" t="n">
        <v>46512</v>
      </c>
      <c r="V126" s="93" t="s">
        <v>1576</v>
      </c>
      <c r="W126" s="93" t="s">
        <v>1568</v>
      </c>
      <c r="X126" s="93" t="s">
        <v>1577</v>
      </c>
      <c r="Y126" s="92"/>
      <c r="Z126" s="93" t="n">
        <v>46877</v>
      </c>
      <c r="AA126" s="93" t="s">
        <v>1572</v>
      </c>
      <c r="AB126" s="93" t="s">
        <v>1568</v>
      </c>
      <c r="AC126" s="93" t="s">
        <v>1577</v>
      </c>
      <c r="AD126" s="92"/>
      <c r="AE126" s="93" t="n">
        <v>47243</v>
      </c>
      <c r="AF126" s="93" t="s">
        <v>1574</v>
      </c>
      <c r="AG126" s="93" t="s">
        <v>1568</v>
      </c>
      <c r="AH126" s="93" t="s">
        <v>1577</v>
      </c>
      <c r="AI126" s="92"/>
      <c r="AJ126" s="93" t="n">
        <v>47608</v>
      </c>
      <c r="AK126" s="94" t="s">
        <v>1575</v>
      </c>
      <c r="AL126" s="93" t="s">
        <v>1568</v>
      </c>
      <c r="AM126" s="93"/>
      <c r="AN126" s="92"/>
      <c r="AO126" s="93" t="n">
        <v>47973</v>
      </c>
      <c r="AP126" s="93" t="s">
        <v>1569</v>
      </c>
      <c r="AQ126" s="93" t="s">
        <v>1568</v>
      </c>
      <c r="AR126" s="93" t="s">
        <v>1577</v>
      </c>
      <c r="AS126" s="92"/>
      <c r="AT126" s="93" t="n">
        <v>48338</v>
      </c>
      <c r="AU126" s="0" t="s">
        <v>1571</v>
      </c>
      <c r="AV126" s="93" t="s">
        <v>1568</v>
      </c>
      <c r="AW126" s="93" t="s">
        <v>1577</v>
      </c>
      <c r="AX126" s="92"/>
    </row>
    <row r="127" customFormat="false" ht="14.5" hidden="false" customHeight="false" outlineLevel="0" collapsed="false">
      <c r="A127" s="90" t="n">
        <v>45052</v>
      </c>
      <c r="B127" s="90" t="s">
        <v>1574</v>
      </c>
      <c r="C127" s="90" t="s">
        <v>1568</v>
      </c>
      <c r="D127" s="90" t="s">
        <v>1577</v>
      </c>
      <c r="E127" s="92"/>
      <c r="F127" s="93" t="n">
        <v>45417</v>
      </c>
      <c r="G127" s="94" t="s">
        <v>1575</v>
      </c>
      <c r="H127" s="93" t="s">
        <v>1568</v>
      </c>
      <c r="I127" s="93"/>
      <c r="J127" s="92"/>
      <c r="K127" s="93" t="n">
        <v>45783</v>
      </c>
      <c r="L127" s="93" t="s">
        <v>1571</v>
      </c>
      <c r="M127" s="93" t="s">
        <v>1568</v>
      </c>
      <c r="N127" s="93" t="s">
        <v>1577</v>
      </c>
      <c r="O127" s="92"/>
      <c r="P127" s="93" t="n">
        <v>46148</v>
      </c>
      <c r="Q127" s="93" t="s">
        <v>1576</v>
      </c>
      <c r="R127" s="93" t="s">
        <v>1568</v>
      </c>
      <c r="S127" s="93" t="s">
        <v>1577</v>
      </c>
      <c r="T127" s="92"/>
      <c r="U127" s="93" t="n">
        <v>46513</v>
      </c>
      <c r="V127" s="93" t="s">
        <v>1572</v>
      </c>
      <c r="W127" s="93" t="s">
        <v>1568</v>
      </c>
      <c r="X127" s="93" t="s">
        <v>1577</v>
      </c>
      <c r="Y127" s="92"/>
      <c r="Z127" s="93" t="n">
        <v>46878</v>
      </c>
      <c r="AA127" s="93" t="s">
        <v>1573</v>
      </c>
      <c r="AB127" s="93" t="s">
        <v>1568</v>
      </c>
      <c r="AC127" s="93" t="s">
        <v>1577</v>
      </c>
      <c r="AD127" s="92"/>
      <c r="AE127" s="93" t="n">
        <v>47244</v>
      </c>
      <c r="AF127" s="94" t="s">
        <v>1575</v>
      </c>
      <c r="AG127" s="93" t="s">
        <v>1568</v>
      </c>
      <c r="AH127" s="93"/>
      <c r="AI127" s="92"/>
      <c r="AJ127" s="93" t="n">
        <v>47609</v>
      </c>
      <c r="AK127" s="93" t="s">
        <v>1569</v>
      </c>
      <c r="AL127" s="93" t="s">
        <v>1568</v>
      </c>
      <c r="AM127" s="93" t="s">
        <v>1577</v>
      </c>
      <c r="AN127" s="92"/>
      <c r="AO127" s="93" t="n">
        <v>47974</v>
      </c>
      <c r="AP127" s="93" t="s">
        <v>1571</v>
      </c>
      <c r="AQ127" s="93" t="s">
        <v>1568</v>
      </c>
      <c r="AR127" s="93" t="s">
        <v>1577</v>
      </c>
      <c r="AS127" s="92"/>
      <c r="AT127" s="93" t="n">
        <v>48339</v>
      </c>
      <c r="AU127" s="0" t="s">
        <v>1576</v>
      </c>
      <c r="AV127" s="93" t="s">
        <v>1568</v>
      </c>
      <c r="AW127" s="93" t="s">
        <v>1577</v>
      </c>
      <c r="AX127" s="92"/>
    </row>
    <row r="128" customFormat="false" ht="14.5" hidden="false" customHeight="false" outlineLevel="0" collapsed="false">
      <c r="A128" s="90" t="n">
        <v>45053</v>
      </c>
      <c r="B128" s="91" t="s">
        <v>1575</v>
      </c>
      <c r="C128" s="90" t="s">
        <v>1568</v>
      </c>
      <c r="D128" s="90"/>
      <c r="E128" s="92"/>
      <c r="F128" s="93" t="n">
        <v>45418</v>
      </c>
      <c r="G128" s="93" t="s">
        <v>1569</v>
      </c>
      <c r="H128" s="93" t="s">
        <v>1568</v>
      </c>
      <c r="I128" s="93" t="s">
        <v>1577</v>
      </c>
      <c r="J128" s="92"/>
      <c r="K128" s="93" t="n">
        <v>45784</v>
      </c>
      <c r="L128" s="93" t="s">
        <v>1576</v>
      </c>
      <c r="M128" s="93" t="s">
        <v>1568</v>
      </c>
      <c r="N128" s="93" t="s">
        <v>1577</v>
      </c>
      <c r="O128" s="92"/>
      <c r="P128" s="93" t="n">
        <v>46149</v>
      </c>
      <c r="Q128" s="93" t="s">
        <v>1572</v>
      </c>
      <c r="R128" s="93" t="s">
        <v>1568</v>
      </c>
      <c r="S128" s="93" t="s">
        <v>1577</v>
      </c>
      <c r="T128" s="92"/>
      <c r="U128" s="93" t="n">
        <v>46514</v>
      </c>
      <c r="V128" s="93" t="s">
        <v>1573</v>
      </c>
      <c r="W128" s="93" t="s">
        <v>1568</v>
      </c>
      <c r="X128" s="93" t="s">
        <v>1577</v>
      </c>
      <c r="Y128" s="92"/>
      <c r="Z128" s="93" t="n">
        <v>46879</v>
      </c>
      <c r="AA128" s="93" t="s">
        <v>1574</v>
      </c>
      <c r="AB128" s="93" t="s">
        <v>1568</v>
      </c>
      <c r="AC128" s="93" t="s">
        <v>1577</v>
      </c>
      <c r="AD128" s="92"/>
      <c r="AE128" s="93" t="n">
        <v>47245</v>
      </c>
      <c r="AF128" s="93" t="s">
        <v>1569</v>
      </c>
      <c r="AG128" s="93" t="s">
        <v>1568</v>
      </c>
      <c r="AH128" s="93" t="s">
        <v>1577</v>
      </c>
      <c r="AI128" s="92"/>
      <c r="AJ128" s="93" t="n">
        <v>47610</v>
      </c>
      <c r="AK128" s="93" t="s">
        <v>1571</v>
      </c>
      <c r="AL128" s="93" t="s">
        <v>1568</v>
      </c>
      <c r="AM128" s="93" t="s">
        <v>1577</v>
      </c>
      <c r="AN128" s="92"/>
      <c r="AO128" s="93" t="n">
        <v>47975</v>
      </c>
      <c r="AP128" s="93" t="s">
        <v>1576</v>
      </c>
      <c r="AQ128" s="93" t="s">
        <v>1568</v>
      </c>
      <c r="AR128" s="93" t="s">
        <v>1577</v>
      </c>
      <c r="AS128" s="92"/>
      <c r="AT128" s="93" t="n">
        <v>48340</v>
      </c>
      <c r="AU128" s="0" t="s">
        <v>1572</v>
      </c>
      <c r="AV128" s="93" t="s">
        <v>1568</v>
      </c>
      <c r="AW128" s="93" t="s">
        <v>1577</v>
      </c>
      <c r="AX128" s="92"/>
    </row>
    <row r="129" customFormat="false" ht="14.5" hidden="false" customHeight="false" outlineLevel="0" collapsed="false">
      <c r="A129" s="90" t="n">
        <v>45054</v>
      </c>
      <c r="B129" s="90" t="s">
        <v>1569</v>
      </c>
      <c r="C129" s="90" t="s">
        <v>1568</v>
      </c>
      <c r="D129" s="90" t="s">
        <v>1577</v>
      </c>
      <c r="E129" s="92"/>
      <c r="F129" s="93" t="n">
        <v>45419</v>
      </c>
      <c r="G129" s="93" t="s">
        <v>1571</v>
      </c>
      <c r="H129" s="93" t="s">
        <v>1568</v>
      </c>
      <c r="I129" s="93" t="s">
        <v>1577</v>
      </c>
      <c r="J129" s="92"/>
      <c r="K129" s="93" t="n">
        <v>45785</v>
      </c>
      <c r="L129" s="93" t="s">
        <v>1572</v>
      </c>
      <c r="M129" s="93" t="s">
        <v>1568</v>
      </c>
      <c r="N129" s="93" t="s">
        <v>1577</v>
      </c>
      <c r="O129" s="92"/>
      <c r="P129" s="93" t="n">
        <v>46150</v>
      </c>
      <c r="Q129" s="93" t="s">
        <v>1573</v>
      </c>
      <c r="R129" s="93" t="s">
        <v>1568</v>
      </c>
      <c r="S129" s="93" t="s">
        <v>1577</v>
      </c>
      <c r="T129" s="92"/>
      <c r="U129" s="93" t="n">
        <v>46515</v>
      </c>
      <c r="V129" s="93" t="s">
        <v>1574</v>
      </c>
      <c r="W129" s="93" t="s">
        <v>1568</v>
      </c>
      <c r="X129" s="93" t="s">
        <v>1577</v>
      </c>
      <c r="Y129" s="92"/>
      <c r="Z129" s="93" t="n">
        <v>46880</v>
      </c>
      <c r="AA129" s="94" t="s">
        <v>1575</v>
      </c>
      <c r="AB129" s="93" t="s">
        <v>1568</v>
      </c>
      <c r="AC129" s="93"/>
      <c r="AD129" s="92"/>
      <c r="AE129" s="93" t="n">
        <v>47246</v>
      </c>
      <c r="AF129" s="93" t="s">
        <v>1571</v>
      </c>
      <c r="AG129" s="93" t="s">
        <v>1568</v>
      </c>
      <c r="AH129" s="93" t="s">
        <v>1577</v>
      </c>
      <c r="AI129" s="92"/>
      <c r="AJ129" s="93" t="n">
        <v>47611</v>
      </c>
      <c r="AK129" s="93" t="s">
        <v>1576</v>
      </c>
      <c r="AL129" s="93" t="s">
        <v>1568</v>
      </c>
      <c r="AM129" s="93" t="s">
        <v>1577</v>
      </c>
      <c r="AN129" s="92"/>
      <c r="AO129" s="93" t="n">
        <v>47976</v>
      </c>
      <c r="AP129" s="93" t="s">
        <v>1572</v>
      </c>
      <c r="AQ129" s="93" t="s">
        <v>1568</v>
      </c>
      <c r="AR129" s="93" t="s">
        <v>1577</v>
      </c>
      <c r="AS129" s="92"/>
      <c r="AT129" s="93" t="n">
        <v>48341</v>
      </c>
      <c r="AU129" s="0" t="s">
        <v>1573</v>
      </c>
      <c r="AV129" s="93" t="s">
        <v>1568</v>
      </c>
      <c r="AW129" s="93" t="s">
        <v>1577</v>
      </c>
      <c r="AX129" s="92"/>
    </row>
    <row r="130" customFormat="false" ht="14.5" hidden="false" customHeight="false" outlineLevel="0" collapsed="false">
      <c r="A130" s="90" t="n">
        <v>45055</v>
      </c>
      <c r="B130" s="90" t="s">
        <v>1571</v>
      </c>
      <c r="C130" s="90" t="s">
        <v>1568</v>
      </c>
      <c r="D130" s="90" t="s">
        <v>1577</v>
      </c>
      <c r="E130" s="92"/>
      <c r="F130" s="93" t="n">
        <v>45420</v>
      </c>
      <c r="G130" s="93" t="s">
        <v>1576</v>
      </c>
      <c r="H130" s="93" t="s">
        <v>1568</v>
      </c>
      <c r="I130" s="93" t="s">
        <v>1577</v>
      </c>
      <c r="J130" s="92"/>
      <c r="K130" s="93" t="n">
        <v>45786</v>
      </c>
      <c r="L130" s="93" t="s">
        <v>1573</v>
      </c>
      <c r="M130" s="93" t="s">
        <v>1568</v>
      </c>
      <c r="N130" s="93" t="s">
        <v>1577</v>
      </c>
      <c r="O130" s="92"/>
      <c r="P130" s="93" t="n">
        <v>46151</v>
      </c>
      <c r="Q130" s="93" t="s">
        <v>1574</v>
      </c>
      <c r="R130" s="93" t="s">
        <v>1568</v>
      </c>
      <c r="S130" s="93" t="s">
        <v>1577</v>
      </c>
      <c r="T130" s="92"/>
      <c r="U130" s="93" t="n">
        <v>46516</v>
      </c>
      <c r="V130" s="94" t="s">
        <v>1575</v>
      </c>
      <c r="W130" s="93" t="s">
        <v>1568</v>
      </c>
      <c r="X130" s="93"/>
      <c r="Y130" s="92"/>
      <c r="Z130" s="93" t="n">
        <v>46881</v>
      </c>
      <c r="AA130" s="93" t="s">
        <v>1569</v>
      </c>
      <c r="AB130" s="93" t="s">
        <v>1568</v>
      </c>
      <c r="AC130" s="93" t="s">
        <v>1577</v>
      </c>
      <c r="AD130" s="92"/>
      <c r="AE130" s="93" t="n">
        <v>47247</v>
      </c>
      <c r="AF130" s="93" t="s">
        <v>1576</v>
      </c>
      <c r="AG130" s="93" t="s">
        <v>1568</v>
      </c>
      <c r="AH130" s="93" t="s">
        <v>1577</v>
      </c>
      <c r="AI130" s="92"/>
      <c r="AJ130" s="93" t="n">
        <v>47612</v>
      </c>
      <c r="AK130" s="93" t="s">
        <v>1572</v>
      </c>
      <c r="AL130" s="93" t="s">
        <v>1568</v>
      </c>
      <c r="AM130" s="93" t="s">
        <v>1577</v>
      </c>
      <c r="AN130" s="92"/>
      <c r="AO130" s="93" t="n">
        <v>47977</v>
      </c>
      <c r="AP130" s="93" t="s">
        <v>1573</v>
      </c>
      <c r="AQ130" s="93" t="s">
        <v>1568</v>
      </c>
      <c r="AR130" s="93" t="s">
        <v>1577</v>
      </c>
      <c r="AS130" s="92"/>
      <c r="AT130" s="93" t="n">
        <v>48342</v>
      </c>
      <c r="AU130" s="0" t="s">
        <v>1574</v>
      </c>
      <c r="AV130" s="93" t="s">
        <v>1568</v>
      </c>
      <c r="AW130" s="93" t="s">
        <v>1577</v>
      </c>
      <c r="AX130" s="92"/>
    </row>
    <row r="131" customFormat="false" ht="14.5" hidden="false" customHeight="false" outlineLevel="0" collapsed="false">
      <c r="A131" s="90" t="n">
        <v>45056</v>
      </c>
      <c r="B131" s="90" t="s">
        <v>1576</v>
      </c>
      <c r="C131" s="90" t="s">
        <v>1568</v>
      </c>
      <c r="D131" s="90" t="s">
        <v>1577</v>
      </c>
      <c r="E131" s="92"/>
      <c r="F131" s="93" t="n">
        <v>45421</v>
      </c>
      <c r="G131" s="93" t="s">
        <v>1572</v>
      </c>
      <c r="H131" s="93" t="s">
        <v>1568</v>
      </c>
      <c r="I131" s="93" t="s">
        <v>1577</v>
      </c>
      <c r="J131" s="92"/>
      <c r="K131" s="93" t="n">
        <v>45787</v>
      </c>
      <c r="L131" s="93" t="s">
        <v>1574</v>
      </c>
      <c r="M131" s="93" t="s">
        <v>1568</v>
      </c>
      <c r="N131" s="93" t="s">
        <v>1577</v>
      </c>
      <c r="O131" s="92"/>
      <c r="P131" s="93" t="n">
        <v>46152</v>
      </c>
      <c r="Q131" s="94" t="s">
        <v>1575</v>
      </c>
      <c r="R131" s="93" t="s">
        <v>1568</v>
      </c>
      <c r="S131" s="93"/>
      <c r="T131" s="92"/>
      <c r="U131" s="93" t="n">
        <v>46517</v>
      </c>
      <c r="V131" s="93" t="s">
        <v>1569</v>
      </c>
      <c r="W131" s="93" t="s">
        <v>1568</v>
      </c>
      <c r="X131" s="93" t="s">
        <v>1577</v>
      </c>
      <c r="Y131" s="92"/>
      <c r="Z131" s="93" t="n">
        <v>46882</v>
      </c>
      <c r="AA131" s="93" t="s">
        <v>1571</v>
      </c>
      <c r="AB131" s="93" t="s">
        <v>1568</v>
      </c>
      <c r="AC131" s="93" t="s">
        <v>1577</v>
      </c>
      <c r="AD131" s="92"/>
      <c r="AE131" s="93" t="n">
        <v>47248</v>
      </c>
      <c r="AF131" s="93" t="s">
        <v>1572</v>
      </c>
      <c r="AG131" s="93" t="s">
        <v>1568</v>
      </c>
      <c r="AH131" s="93" t="s">
        <v>1577</v>
      </c>
      <c r="AI131" s="92"/>
      <c r="AJ131" s="93" t="n">
        <v>47613</v>
      </c>
      <c r="AK131" s="93" t="s">
        <v>1573</v>
      </c>
      <c r="AL131" s="93" t="s">
        <v>1568</v>
      </c>
      <c r="AM131" s="93" t="s">
        <v>1577</v>
      </c>
      <c r="AN131" s="92"/>
      <c r="AO131" s="93" t="n">
        <v>47978</v>
      </c>
      <c r="AP131" s="93" t="s">
        <v>1574</v>
      </c>
      <c r="AQ131" s="93" t="s">
        <v>1568</v>
      </c>
      <c r="AR131" s="93" t="s">
        <v>1577</v>
      </c>
      <c r="AS131" s="92"/>
      <c r="AT131" s="93" t="n">
        <v>48343</v>
      </c>
      <c r="AU131" s="95" t="s">
        <v>1575</v>
      </c>
      <c r="AV131" s="93" t="s">
        <v>1568</v>
      </c>
      <c r="AW131" s="93"/>
      <c r="AX131" s="92"/>
    </row>
    <row r="132" customFormat="false" ht="14.5" hidden="false" customHeight="false" outlineLevel="0" collapsed="false">
      <c r="A132" s="90" t="n">
        <v>45057</v>
      </c>
      <c r="B132" s="90" t="s">
        <v>1572</v>
      </c>
      <c r="C132" s="90" t="s">
        <v>1568</v>
      </c>
      <c r="D132" s="90" t="s">
        <v>1577</v>
      </c>
      <c r="E132" s="92"/>
      <c r="F132" s="93" t="n">
        <v>45422</v>
      </c>
      <c r="G132" s="93" t="s">
        <v>1573</v>
      </c>
      <c r="H132" s="93" t="s">
        <v>1568</v>
      </c>
      <c r="I132" s="93" t="s">
        <v>1577</v>
      </c>
      <c r="J132" s="92"/>
      <c r="K132" s="93" t="n">
        <v>45788</v>
      </c>
      <c r="L132" s="94" t="s">
        <v>1575</v>
      </c>
      <c r="M132" s="93" t="s">
        <v>1568</v>
      </c>
      <c r="N132" s="93"/>
      <c r="O132" s="92"/>
      <c r="P132" s="93" t="n">
        <v>46153</v>
      </c>
      <c r="Q132" s="93" t="s">
        <v>1569</v>
      </c>
      <c r="R132" s="93" t="s">
        <v>1568</v>
      </c>
      <c r="S132" s="93" t="s">
        <v>1577</v>
      </c>
      <c r="T132" s="92"/>
      <c r="U132" s="93" t="n">
        <v>46518</v>
      </c>
      <c r="V132" s="93" t="s">
        <v>1571</v>
      </c>
      <c r="W132" s="93" t="s">
        <v>1568</v>
      </c>
      <c r="X132" s="93" t="s">
        <v>1577</v>
      </c>
      <c r="Y132" s="92"/>
      <c r="Z132" s="93" t="n">
        <v>46883</v>
      </c>
      <c r="AA132" s="93" t="s">
        <v>1576</v>
      </c>
      <c r="AB132" s="93" t="s">
        <v>1568</v>
      </c>
      <c r="AC132" s="93" t="s">
        <v>1577</v>
      </c>
      <c r="AD132" s="92"/>
      <c r="AE132" s="93" t="n">
        <v>47249</v>
      </c>
      <c r="AF132" s="93" t="s">
        <v>1573</v>
      </c>
      <c r="AG132" s="93" t="s">
        <v>1568</v>
      </c>
      <c r="AH132" s="93" t="s">
        <v>1577</v>
      </c>
      <c r="AI132" s="92"/>
      <c r="AJ132" s="93" t="n">
        <v>47614</v>
      </c>
      <c r="AK132" s="93" t="s">
        <v>1574</v>
      </c>
      <c r="AL132" s="93" t="s">
        <v>1568</v>
      </c>
      <c r="AM132" s="93" t="s">
        <v>1577</v>
      </c>
      <c r="AN132" s="92"/>
      <c r="AO132" s="93" t="n">
        <v>47979</v>
      </c>
      <c r="AP132" s="94" t="s">
        <v>1575</v>
      </c>
      <c r="AQ132" s="93" t="s">
        <v>1568</v>
      </c>
      <c r="AR132" s="93"/>
      <c r="AS132" s="92"/>
      <c r="AT132" s="93" t="n">
        <v>48344</v>
      </c>
      <c r="AU132" s="0" t="s">
        <v>1569</v>
      </c>
      <c r="AV132" s="93" t="s">
        <v>1568</v>
      </c>
      <c r="AW132" s="93" t="s">
        <v>1577</v>
      </c>
      <c r="AX132" s="92"/>
    </row>
    <row r="133" customFormat="false" ht="14.5" hidden="false" customHeight="false" outlineLevel="0" collapsed="false">
      <c r="A133" s="90" t="n">
        <v>45058</v>
      </c>
      <c r="B133" s="90" t="s">
        <v>1573</v>
      </c>
      <c r="C133" s="90" t="s">
        <v>1568</v>
      </c>
      <c r="D133" s="90" t="s">
        <v>1577</v>
      </c>
      <c r="E133" s="92"/>
      <c r="F133" s="93" t="n">
        <v>45423</v>
      </c>
      <c r="G133" s="93" t="s">
        <v>1574</v>
      </c>
      <c r="H133" s="93" t="s">
        <v>1568</v>
      </c>
      <c r="I133" s="93" t="s">
        <v>1577</v>
      </c>
      <c r="J133" s="92"/>
      <c r="K133" s="93" t="n">
        <v>45789</v>
      </c>
      <c r="L133" s="93" t="s">
        <v>1569</v>
      </c>
      <c r="M133" s="93" t="s">
        <v>1568</v>
      </c>
      <c r="N133" s="93" t="s">
        <v>1577</v>
      </c>
      <c r="O133" s="92"/>
      <c r="P133" s="93" t="n">
        <v>46154</v>
      </c>
      <c r="Q133" s="93" t="s">
        <v>1571</v>
      </c>
      <c r="R133" s="93" t="s">
        <v>1568</v>
      </c>
      <c r="S133" s="93" t="s">
        <v>1577</v>
      </c>
      <c r="T133" s="92"/>
      <c r="U133" s="93" t="n">
        <v>46519</v>
      </c>
      <c r="V133" s="93" t="s">
        <v>1576</v>
      </c>
      <c r="W133" s="93" t="s">
        <v>1568</v>
      </c>
      <c r="X133" s="93" t="s">
        <v>1577</v>
      </c>
      <c r="Y133" s="92"/>
      <c r="Z133" s="93" t="n">
        <v>46884</v>
      </c>
      <c r="AA133" s="93" t="s">
        <v>1572</v>
      </c>
      <c r="AB133" s="93" t="s">
        <v>1568</v>
      </c>
      <c r="AC133" s="93" t="s">
        <v>1577</v>
      </c>
      <c r="AD133" s="92"/>
      <c r="AE133" s="93" t="n">
        <v>47250</v>
      </c>
      <c r="AF133" s="93" t="s">
        <v>1574</v>
      </c>
      <c r="AG133" s="93" t="s">
        <v>1568</v>
      </c>
      <c r="AH133" s="93" t="s">
        <v>1577</v>
      </c>
      <c r="AI133" s="92"/>
      <c r="AJ133" s="93" t="n">
        <v>47615</v>
      </c>
      <c r="AK133" s="94" t="s">
        <v>1575</v>
      </c>
      <c r="AL133" s="93" t="s">
        <v>1568</v>
      </c>
      <c r="AM133" s="93"/>
      <c r="AN133" s="92"/>
      <c r="AO133" s="93" t="n">
        <v>47980</v>
      </c>
      <c r="AP133" s="93" t="s">
        <v>1569</v>
      </c>
      <c r="AQ133" s="93" t="s">
        <v>1568</v>
      </c>
      <c r="AR133" s="93" t="s">
        <v>1577</v>
      </c>
      <c r="AS133" s="92"/>
      <c r="AT133" s="93" t="n">
        <v>48345</v>
      </c>
      <c r="AU133" s="0" t="s">
        <v>1571</v>
      </c>
      <c r="AV133" s="93" t="s">
        <v>1568</v>
      </c>
      <c r="AW133" s="93" t="s">
        <v>1577</v>
      </c>
      <c r="AX133" s="92"/>
    </row>
    <row r="134" customFormat="false" ht="14.5" hidden="false" customHeight="false" outlineLevel="0" collapsed="false">
      <c r="A134" s="90" t="n">
        <v>45059</v>
      </c>
      <c r="B134" s="90" t="s">
        <v>1574</v>
      </c>
      <c r="C134" s="90" t="s">
        <v>1568</v>
      </c>
      <c r="D134" s="90" t="s">
        <v>1577</v>
      </c>
      <c r="E134" s="92"/>
      <c r="F134" s="93" t="n">
        <v>45424</v>
      </c>
      <c r="G134" s="94" t="s">
        <v>1575</v>
      </c>
      <c r="H134" s="93" t="s">
        <v>1568</v>
      </c>
      <c r="I134" s="93"/>
      <c r="J134" s="92"/>
      <c r="K134" s="93" t="n">
        <v>45790</v>
      </c>
      <c r="L134" s="93" t="s">
        <v>1571</v>
      </c>
      <c r="M134" s="93" t="s">
        <v>1568</v>
      </c>
      <c r="N134" s="93" t="s">
        <v>1577</v>
      </c>
      <c r="O134" s="92"/>
      <c r="P134" s="93" t="n">
        <v>46155</v>
      </c>
      <c r="Q134" s="93" t="s">
        <v>1576</v>
      </c>
      <c r="R134" s="93" t="s">
        <v>1568</v>
      </c>
      <c r="S134" s="93" t="s">
        <v>1577</v>
      </c>
      <c r="T134" s="92"/>
      <c r="U134" s="93" t="n">
        <v>46520</v>
      </c>
      <c r="V134" s="93" t="s">
        <v>1572</v>
      </c>
      <c r="W134" s="93" t="s">
        <v>1568</v>
      </c>
      <c r="X134" s="93" t="s">
        <v>1577</v>
      </c>
      <c r="Y134" s="92"/>
      <c r="Z134" s="93" t="n">
        <v>46885</v>
      </c>
      <c r="AA134" s="93" t="s">
        <v>1573</v>
      </c>
      <c r="AB134" s="93" t="s">
        <v>1568</v>
      </c>
      <c r="AC134" s="93" t="s">
        <v>1577</v>
      </c>
      <c r="AD134" s="92"/>
      <c r="AE134" s="93" t="n">
        <v>47251</v>
      </c>
      <c r="AF134" s="94" t="s">
        <v>1575</v>
      </c>
      <c r="AG134" s="93" t="s">
        <v>1568</v>
      </c>
      <c r="AH134" s="93"/>
      <c r="AI134" s="92"/>
      <c r="AJ134" s="93" t="n">
        <v>47616</v>
      </c>
      <c r="AK134" s="93" t="s">
        <v>1569</v>
      </c>
      <c r="AL134" s="93" t="s">
        <v>1568</v>
      </c>
      <c r="AM134" s="93" t="s">
        <v>1577</v>
      </c>
      <c r="AN134" s="92"/>
      <c r="AO134" s="93" t="n">
        <v>47981</v>
      </c>
      <c r="AP134" s="93" t="s">
        <v>1571</v>
      </c>
      <c r="AQ134" s="93" t="s">
        <v>1568</v>
      </c>
      <c r="AR134" s="93" t="s">
        <v>1577</v>
      </c>
      <c r="AS134" s="92"/>
      <c r="AT134" s="93" t="n">
        <v>48346</v>
      </c>
      <c r="AU134" s="0" t="s">
        <v>1576</v>
      </c>
      <c r="AV134" s="93" t="s">
        <v>1568</v>
      </c>
      <c r="AW134" s="93" t="s">
        <v>1577</v>
      </c>
      <c r="AX134" s="92"/>
    </row>
    <row r="135" customFormat="false" ht="14.5" hidden="false" customHeight="false" outlineLevel="0" collapsed="false">
      <c r="A135" s="90" t="n">
        <v>45060</v>
      </c>
      <c r="B135" s="91" t="s">
        <v>1575</v>
      </c>
      <c r="C135" s="90" t="s">
        <v>1568</v>
      </c>
      <c r="D135" s="90"/>
      <c r="E135" s="92"/>
      <c r="F135" s="93" t="n">
        <v>45425</v>
      </c>
      <c r="G135" s="93" t="s">
        <v>1569</v>
      </c>
      <c r="H135" s="93" t="s">
        <v>1568</v>
      </c>
      <c r="I135" s="93" t="s">
        <v>1577</v>
      </c>
      <c r="J135" s="92"/>
      <c r="K135" s="93" t="n">
        <v>45791</v>
      </c>
      <c r="L135" s="93" t="s">
        <v>1576</v>
      </c>
      <c r="M135" s="93" t="s">
        <v>1568</v>
      </c>
      <c r="N135" s="93" t="s">
        <v>1577</v>
      </c>
      <c r="O135" s="92"/>
      <c r="P135" s="93" t="n">
        <v>46156</v>
      </c>
      <c r="Q135" s="93" t="s">
        <v>1572</v>
      </c>
      <c r="R135" s="93" t="s">
        <v>1568</v>
      </c>
      <c r="S135" s="93" t="s">
        <v>1577</v>
      </c>
      <c r="T135" s="92"/>
      <c r="U135" s="93" t="n">
        <v>46521</v>
      </c>
      <c r="V135" s="93" t="s">
        <v>1573</v>
      </c>
      <c r="W135" s="93" t="s">
        <v>1568</v>
      </c>
      <c r="X135" s="93" t="s">
        <v>1577</v>
      </c>
      <c r="Y135" s="92"/>
      <c r="Z135" s="93" t="n">
        <v>46886</v>
      </c>
      <c r="AA135" s="93" t="s">
        <v>1574</v>
      </c>
      <c r="AB135" s="93" t="s">
        <v>1568</v>
      </c>
      <c r="AC135" s="93" t="s">
        <v>1577</v>
      </c>
      <c r="AD135" s="92"/>
      <c r="AE135" s="93" t="n">
        <v>47252</v>
      </c>
      <c r="AF135" s="93" t="s">
        <v>1569</v>
      </c>
      <c r="AG135" s="93" t="s">
        <v>1568</v>
      </c>
      <c r="AH135" s="93" t="s">
        <v>1577</v>
      </c>
      <c r="AI135" s="92"/>
      <c r="AJ135" s="93" t="n">
        <v>47617</v>
      </c>
      <c r="AK135" s="93" t="s">
        <v>1571</v>
      </c>
      <c r="AL135" s="93" t="s">
        <v>1568</v>
      </c>
      <c r="AM135" s="93" t="s">
        <v>1577</v>
      </c>
      <c r="AN135" s="92"/>
      <c r="AO135" s="93" t="n">
        <v>47982</v>
      </c>
      <c r="AP135" s="93" t="s">
        <v>1576</v>
      </c>
      <c r="AQ135" s="93" t="s">
        <v>1568</v>
      </c>
      <c r="AR135" s="93" t="s">
        <v>1577</v>
      </c>
      <c r="AS135" s="92"/>
      <c r="AT135" s="93" t="n">
        <v>48347</v>
      </c>
      <c r="AU135" s="0" t="s">
        <v>1572</v>
      </c>
      <c r="AV135" s="93" t="s">
        <v>1568</v>
      </c>
      <c r="AW135" s="93" t="s">
        <v>1577</v>
      </c>
      <c r="AX135" s="92"/>
    </row>
    <row r="136" customFormat="false" ht="14.5" hidden="false" customHeight="false" outlineLevel="0" collapsed="false">
      <c r="A136" s="90" t="n">
        <v>45061</v>
      </c>
      <c r="B136" s="90" t="s">
        <v>1569</v>
      </c>
      <c r="C136" s="90" t="s">
        <v>1568</v>
      </c>
      <c r="D136" s="90" t="s">
        <v>1577</v>
      </c>
      <c r="E136" s="92"/>
      <c r="F136" s="93" t="n">
        <v>45426</v>
      </c>
      <c r="G136" s="93" t="s">
        <v>1571</v>
      </c>
      <c r="H136" s="93" t="s">
        <v>1568</v>
      </c>
      <c r="I136" s="93" t="s">
        <v>1577</v>
      </c>
      <c r="J136" s="92"/>
      <c r="K136" s="93" t="n">
        <v>45792</v>
      </c>
      <c r="L136" s="93" t="s">
        <v>1572</v>
      </c>
      <c r="M136" s="93" t="s">
        <v>1568</v>
      </c>
      <c r="N136" s="93" t="s">
        <v>1577</v>
      </c>
      <c r="O136" s="92"/>
      <c r="P136" s="93" t="n">
        <v>46157</v>
      </c>
      <c r="Q136" s="93" t="s">
        <v>1573</v>
      </c>
      <c r="R136" s="93" t="s">
        <v>1568</v>
      </c>
      <c r="S136" s="93" t="s">
        <v>1577</v>
      </c>
      <c r="T136" s="92"/>
      <c r="U136" s="93" t="n">
        <v>46522</v>
      </c>
      <c r="V136" s="93" t="s">
        <v>1574</v>
      </c>
      <c r="W136" s="93" t="s">
        <v>1568</v>
      </c>
      <c r="X136" s="93" t="s">
        <v>1577</v>
      </c>
      <c r="Y136" s="92"/>
      <c r="Z136" s="93" t="n">
        <v>46887</v>
      </c>
      <c r="AA136" s="94" t="s">
        <v>1575</v>
      </c>
      <c r="AB136" s="93" t="s">
        <v>1568</v>
      </c>
      <c r="AC136" s="93"/>
      <c r="AD136" s="92"/>
      <c r="AE136" s="93" t="n">
        <v>47253</v>
      </c>
      <c r="AF136" s="93" t="s">
        <v>1571</v>
      </c>
      <c r="AG136" s="93" t="s">
        <v>1568</v>
      </c>
      <c r="AH136" s="93" t="s">
        <v>1577</v>
      </c>
      <c r="AI136" s="92"/>
      <c r="AJ136" s="93" t="n">
        <v>47618</v>
      </c>
      <c r="AK136" s="93" t="s">
        <v>1576</v>
      </c>
      <c r="AL136" s="93" t="s">
        <v>1568</v>
      </c>
      <c r="AM136" s="93" t="s">
        <v>1577</v>
      </c>
      <c r="AN136" s="92"/>
      <c r="AO136" s="93" t="n">
        <v>47983</v>
      </c>
      <c r="AP136" s="93" t="s">
        <v>1572</v>
      </c>
      <c r="AQ136" s="93" t="s">
        <v>1568</v>
      </c>
      <c r="AR136" s="93" t="s">
        <v>1577</v>
      </c>
      <c r="AS136" s="92"/>
      <c r="AT136" s="93" t="n">
        <v>48348</v>
      </c>
      <c r="AU136" s="0" t="s">
        <v>1573</v>
      </c>
      <c r="AV136" s="93" t="s">
        <v>1568</v>
      </c>
      <c r="AW136" s="93" t="s">
        <v>1577</v>
      </c>
      <c r="AX136" s="92"/>
    </row>
    <row r="137" customFormat="false" ht="14.5" hidden="false" customHeight="false" outlineLevel="0" collapsed="false">
      <c r="A137" s="90" t="n">
        <v>45062</v>
      </c>
      <c r="B137" s="90" t="s">
        <v>1571</v>
      </c>
      <c r="C137" s="90" t="s">
        <v>1568</v>
      </c>
      <c r="D137" s="90" t="s">
        <v>1577</v>
      </c>
      <c r="E137" s="92"/>
      <c r="F137" s="93" t="n">
        <v>45427</v>
      </c>
      <c r="G137" s="93" t="s">
        <v>1576</v>
      </c>
      <c r="H137" s="93" t="s">
        <v>1568</v>
      </c>
      <c r="I137" s="93" t="s">
        <v>1577</v>
      </c>
      <c r="J137" s="92"/>
      <c r="K137" s="93" t="n">
        <v>45793</v>
      </c>
      <c r="L137" s="93" t="s">
        <v>1573</v>
      </c>
      <c r="M137" s="93" t="s">
        <v>1568</v>
      </c>
      <c r="N137" s="93" t="s">
        <v>1577</v>
      </c>
      <c r="O137" s="92"/>
      <c r="P137" s="93" t="n">
        <v>46158</v>
      </c>
      <c r="Q137" s="93" t="s">
        <v>1574</v>
      </c>
      <c r="R137" s="93" t="s">
        <v>1568</v>
      </c>
      <c r="S137" s="93" t="s">
        <v>1577</v>
      </c>
      <c r="T137" s="92"/>
      <c r="U137" s="93" t="n">
        <v>46523</v>
      </c>
      <c r="V137" s="94" t="s">
        <v>1575</v>
      </c>
      <c r="W137" s="93" t="s">
        <v>1568</v>
      </c>
      <c r="X137" s="93"/>
      <c r="Y137" s="92"/>
      <c r="Z137" s="93" t="n">
        <v>46888</v>
      </c>
      <c r="AA137" s="93" t="s">
        <v>1569</v>
      </c>
      <c r="AB137" s="93" t="s">
        <v>1568</v>
      </c>
      <c r="AC137" s="93" t="s">
        <v>1577</v>
      </c>
      <c r="AD137" s="92"/>
      <c r="AE137" s="93" t="n">
        <v>47254</v>
      </c>
      <c r="AF137" s="93" t="s">
        <v>1576</v>
      </c>
      <c r="AG137" s="93" t="s">
        <v>1568</v>
      </c>
      <c r="AH137" s="93" t="s">
        <v>1577</v>
      </c>
      <c r="AI137" s="92"/>
      <c r="AJ137" s="93" t="n">
        <v>47619</v>
      </c>
      <c r="AK137" s="93" t="s">
        <v>1572</v>
      </c>
      <c r="AL137" s="93" t="s">
        <v>1568</v>
      </c>
      <c r="AM137" s="93" t="s">
        <v>1577</v>
      </c>
      <c r="AN137" s="92"/>
      <c r="AO137" s="93" t="n">
        <v>47984</v>
      </c>
      <c r="AP137" s="93" t="s">
        <v>1573</v>
      </c>
      <c r="AQ137" s="93" t="s">
        <v>1568</v>
      </c>
      <c r="AR137" s="93" t="s">
        <v>1577</v>
      </c>
      <c r="AS137" s="92"/>
      <c r="AT137" s="93" t="n">
        <v>48349</v>
      </c>
      <c r="AU137" s="0" t="s">
        <v>1574</v>
      </c>
      <c r="AV137" s="93" t="s">
        <v>1568</v>
      </c>
      <c r="AW137" s="93" t="s">
        <v>1577</v>
      </c>
      <c r="AX137" s="92"/>
    </row>
    <row r="138" customFormat="false" ht="14.5" hidden="false" customHeight="false" outlineLevel="0" collapsed="false">
      <c r="A138" s="90" t="n">
        <v>45063</v>
      </c>
      <c r="B138" s="90" t="s">
        <v>1576</v>
      </c>
      <c r="C138" s="90" t="s">
        <v>1568</v>
      </c>
      <c r="D138" s="90" t="s">
        <v>1577</v>
      </c>
      <c r="E138" s="92"/>
      <c r="F138" s="93" t="n">
        <v>45428</v>
      </c>
      <c r="G138" s="93" t="s">
        <v>1572</v>
      </c>
      <c r="H138" s="93" t="s">
        <v>1568</v>
      </c>
      <c r="I138" s="93" t="s">
        <v>1577</v>
      </c>
      <c r="J138" s="92"/>
      <c r="K138" s="93" t="n">
        <v>45794</v>
      </c>
      <c r="L138" s="93" t="s">
        <v>1574</v>
      </c>
      <c r="M138" s="93" t="s">
        <v>1568</v>
      </c>
      <c r="N138" s="93" t="s">
        <v>1577</v>
      </c>
      <c r="O138" s="92"/>
      <c r="P138" s="93" t="n">
        <v>46159</v>
      </c>
      <c r="Q138" s="94" t="s">
        <v>1575</v>
      </c>
      <c r="R138" s="93" t="s">
        <v>1568</v>
      </c>
      <c r="S138" s="93"/>
      <c r="T138" s="92"/>
      <c r="U138" s="93" t="n">
        <v>46524</v>
      </c>
      <c r="V138" s="93" t="s">
        <v>1569</v>
      </c>
      <c r="W138" s="93" t="s">
        <v>1568</v>
      </c>
      <c r="X138" s="93" t="s">
        <v>1577</v>
      </c>
      <c r="Y138" s="92"/>
      <c r="Z138" s="93" t="n">
        <v>46889</v>
      </c>
      <c r="AA138" s="93" t="s">
        <v>1571</v>
      </c>
      <c r="AB138" s="93" t="s">
        <v>1568</v>
      </c>
      <c r="AC138" s="93" t="s">
        <v>1577</v>
      </c>
      <c r="AD138" s="92"/>
      <c r="AE138" s="93" t="n">
        <v>47255</v>
      </c>
      <c r="AF138" s="93" t="s">
        <v>1572</v>
      </c>
      <c r="AG138" s="93" t="s">
        <v>1568</v>
      </c>
      <c r="AH138" s="93" t="s">
        <v>1577</v>
      </c>
      <c r="AI138" s="92"/>
      <c r="AJ138" s="93" t="n">
        <v>47620</v>
      </c>
      <c r="AK138" s="93" t="s">
        <v>1573</v>
      </c>
      <c r="AL138" s="93" t="s">
        <v>1568</v>
      </c>
      <c r="AM138" s="93" t="s">
        <v>1577</v>
      </c>
      <c r="AN138" s="92"/>
      <c r="AO138" s="93" t="n">
        <v>47985</v>
      </c>
      <c r="AP138" s="93" t="s">
        <v>1574</v>
      </c>
      <c r="AQ138" s="93" t="s">
        <v>1568</v>
      </c>
      <c r="AR138" s="93" t="s">
        <v>1577</v>
      </c>
      <c r="AS138" s="92"/>
      <c r="AT138" s="93" t="n">
        <v>48350</v>
      </c>
      <c r="AU138" s="95" t="s">
        <v>1575</v>
      </c>
      <c r="AV138" s="93" t="s">
        <v>1568</v>
      </c>
      <c r="AW138" s="93"/>
      <c r="AX138" s="92"/>
    </row>
    <row r="139" customFormat="false" ht="14.5" hidden="false" customHeight="false" outlineLevel="0" collapsed="false">
      <c r="A139" s="90" t="n">
        <v>45064</v>
      </c>
      <c r="B139" s="90" t="s">
        <v>1572</v>
      </c>
      <c r="C139" s="90" t="s">
        <v>1568</v>
      </c>
      <c r="D139" s="90" t="s">
        <v>1577</v>
      </c>
      <c r="E139" s="92"/>
      <c r="F139" s="93" t="n">
        <v>45429</v>
      </c>
      <c r="G139" s="93" t="s">
        <v>1573</v>
      </c>
      <c r="H139" s="93" t="s">
        <v>1568</v>
      </c>
      <c r="I139" s="93" t="s">
        <v>1577</v>
      </c>
      <c r="J139" s="92"/>
      <c r="K139" s="93" t="n">
        <v>45795</v>
      </c>
      <c r="L139" s="94" t="s">
        <v>1575</v>
      </c>
      <c r="M139" s="93" t="s">
        <v>1568</v>
      </c>
      <c r="N139" s="93"/>
      <c r="O139" s="92"/>
      <c r="P139" s="93" t="n">
        <v>46160</v>
      </c>
      <c r="Q139" s="93" t="s">
        <v>1569</v>
      </c>
      <c r="R139" s="93" t="s">
        <v>1568</v>
      </c>
      <c r="S139" s="93" t="s">
        <v>1577</v>
      </c>
      <c r="T139" s="92"/>
      <c r="U139" s="93" t="n">
        <v>46525</v>
      </c>
      <c r="V139" s="93" t="s">
        <v>1571</v>
      </c>
      <c r="W139" s="93" t="s">
        <v>1568</v>
      </c>
      <c r="X139" s="93" t="s">
        <v>1577</v>
      </c>
      <c r="Y139" s="92"/>
      <c r="Z139" s="93" t="n">
        <v>46890</v>
      </c>
      <c r="AA139" s="93" t="s">
        <v>1576</v>
      </c>
      <c r="AB139" s="93" t="s">
        <v>1568</v>
      </c>
      <c r="AC139" s="93" t="s">
        <v>1577</v>
      </c>
      <c r="AD139" s="92"/>
      <c r="AE139" s="93" t="n">
        <v>47256</v>
      </c>
      <c r="AF139" s="93" t="s">
        <v>1573</v>
      </c>
      <c r="AG139" s="93" t="s">
        <v>1568</v>
      </c>
      <c r="AH139" s="93" t="s">
        <v>1577</v>
      </c>
      <c r="AI139" s="92"/>
      <c r="AJ139" s="93" t="n">
        <v>47621</v>
      </c>
      <c r="AK139" s="93" t="s">
        <v>1574</v>
      </c>
      <c r="AL139" s="93" t="s">
        <v>1568</v>
      </c>
      <c r="AM139" s="93" t="s">
        <v>1577</v>
      </c>
      <c r="AN139" s="92"/>
      <c r="AO139" s="93" t="n">
        <v>47986</v>
      </c>
      <c r="AP139" s="94" t="s">
        <v>1575</v>
      </c>
      <c r="AQ139" s="93" t="s">
        <v>1568</v>
      </c>
      <c r="AR139" s="93"/>
      <c r="AS139" s="92"/>
      <c r="AT139" s="93" t="n">
        <v>48351</v>
      </c>
      <c r="AU139" s="0" t="s">
        <v>1569</v>
      </c>
      <c r="AV139" s="93" t="s">
        <v>1568</v>
      </c>
      <c r="AW139" s="93" t="s">
        <v>1577</v>
      </c>
      <c r="AX139" s="92"/>
    </row>
    <row r="140" customFormat="false" ht="14.5" hidden="false" customHeight="false" outlineLevel="0" collapsed="false">
      <c r="A140" s="90" t="n">
        <v>45065</v>
      </c>
      <c r="B140" s="90" t="s">
        <v>1573</v>
      </c>
      <c r="C140" s="90" t="s">
        <v>1568</v>
      </c>
      <c r="D140" s="90" t="s">
        <v>1577</v>
      </c>
      <c r="E140" s="92"/>
      <c r="F140" s="93" t="n">
        <v>45430</v>
      </c>
      <c r="G140" s="93" t="s">
        <v>1574</v>
      </c>
      <c r="H140" s="93" t="s">
        <v>1568</v>
      </c>
      <c r="I140" s="93" t="s">
        <v>1577</v>
      </c>
      <c r="J140" s="92"/>
      <c r="K140" s="93" t="n">
        <v>45796</v>
      </c>
      <c r="L140" s="93" t="s">
        <v>1569</v>
      </c>
      <c r="M140" s="93" t="s">
        <v>1568</v>
      </c>
      <c r="N140" s="93" t="s">
        <v>1577</v>
      </c>
      <c r="O140" s="92"/>
      <c r="P140" s="93" t="n">
        <v>46161</v>
      </c>
      <c r="Q140" s="93" t="s">
        <v>1571</v>
      </c>
      <c r="R140" s="93" t="s">
        <v>1568</v>
      </c>
      <c r="S140" s="93" t="s">
        <v>1577</v>
      </c>
      <c r="T140" s="92"/>
      <c r="U140" s="93" t="n">
        <v>46526</v>
      </c>
      <c r="V140" s="93" t="s">
        <v>1576</v>
      </c>
      <c r="W140" s="93" t="s">
        <v>1568</v>
      </c>
      <c r="X140" s="93" t="s">
        <v>1577</v>
      </c>
      <c r="Y140" s="92"/>
      <c r="Z140" s="93" t="n">
        <v>46891</v>
      </c>
      <c r="AA140" s="93" t="s">
        <v>1572</v>
      </c>
      <c r="AB140" s="93" t="s">
        <v>1568</v>
      </c>
      <c r="AC140" s="93" t="s">
        <v>1577</v>
      </c>
      <c r="AD140" s="92"/>
      <c r="AE140" s="93" t="n">
        <v>47257</v>
      </c>
      <c r="AF140" s="93" t="s">
        <v>1574</v>
      </c>
      <c r="AG140" s="93" t="s">
        <v>1568</v>
      </c>
      <c r="AH140" s="93" t="s">
        <v>1577</v>
      </c>
      <c r="AI140" s="92"/>
      <c r="AJ140" s="93" t="n">
        <v>47622</v>
      </c>
      <c r="AK140" s="94" t="s">
        <v>1575</v>
      </c>
      <c r="AL140" s="93" t="s">
        <v>1568</v>
      </c>
      <c r="AM140" s="93"/>
      <c r="AN140" s="92"/>
      <c r="AO140" s="93" t="n">
        <v>47987</v>
      </c>
      <c r="AP140" s="93" t="s">
        <v>1569</v>
      </c>
      <c r="AQ140" s="93" t="s">
        <v>1568</v>
      </c>
      <c r="AR140" s="93" t="s">
        <v>1577</v>
      </c>
      <c r="AS140" s="92"/>
      <c r="AT140" s="93" t="n">
        <v>48352</v>
      </c>
      <c r="AU140" s="0" t="s">
        <v>1571</v>
      </c>
      <c r="AV140" s="93" t="s">
        <v>1568</v>
      </c>
      <c r="AW140" s="93" t="s">
        <v>1577</v>
      </c>
      <c r="AX140" s="92"/>
    </row>
    <row r="141" customFormat="false" ht="14.5" hidden="false" customHeight="false" outlineLevel="0" collapsed="false">
      <c r="A141" s="90" t="n">
        <v>45066</v>
      </c>
      <c r="B141" s="90" t="s">
        <v>1574</v>
      </c>
      <c r="C141" s="90" t="s">
        <v>1568</v>
      </c>
      <c r="D141" s="90" t="s">
        <v>1577</v>
      </c>
      <c r="E141" s="92"/>
      <c r="F141" s="93" t="n">
        <v>45431</v>
      </c>
      <c r="G141" s="94" t="s">
        <v>1575</v>
      </c>
      <c r="H141" s="93" t="s">
        <v>1568</v>
      </c>
      <c r="I141" s="93"/>
      <c r="J141" s="92"/>
      <c r="K141" s="93" t="n">
        <v>45797</v>
      </c>
      <c r="L141" s="93" t="s">
        <v>1571</v>
      </c>
      <c r="M141" s="93" t="s">
        <v>1568</v>
      </c>
      <c r="N141" s="93" t="s">
        <v>1577</v>
      </c>
      <c r="O141" s="92"/>
      <c r="P141" s="93" t="n">
        <v>46162</v>
      </c>
      <c r="Q141" s="93" t="s">
        <v>1576</v>
      </c>
      <c r="R141" s="93" t="s">
        <v>1568</v>
      </c>
      <c r="S141" s="93" t="s">
        <v>1577</v>
      </c>
      <c r="T141" s="92"/>
      <c r="U141" s="93" t="n">
        <v>46527</v>
      </c>
      <c r="V141" s="93" t="s">
        <v>1572</v>
      </c>
      <c r="W141" s="93" t="s">
        <v>1568</v>
      </c>
      <c r="X141" s="93" t="s">
        <v>1577</v>
      </c>
      <c r="Y141" s="92"/>
      <c r="Z141" s="93" t="n">
        <v>46892</v>
      </c>
      <c r="AA141" s="93" t="s">
        <v>1573</v>
      </c>
      <c r="AB141" s="93" t="s">
        <v>1568</v>
      </c>
      <c r="AC141" s="93" t="s">
        <v>1577</v>
      </c>
      <c r="AD141" s="92"/>
      <c r="AE141" s="93" t="n">
        <v>47258</v>
      </c>
      <c r="AF141" s="94" t="s">
        <v>1575</v>
      </c>
      <c r="AG141" s="93" t="s">
        <v>1568</v>
      </c>
      <c r="AH141" s="93"/>
      <c r="AI141" s="92"/>
      <c r="AJ141" s="93" t="n">
        <v>47623</v>
      </c>
      <c r="AK141" s="93" t="s">
        <v>1569</v>
      </c>
      <c r="AL141" s="93" t="s">
        <v>1568</v>
      </c>
      <c r="AM141" s="93" t="s">
        <v>1577</v>
      </c>
      <c r="AN141" s="92"/>
      <c r="AO141" s="93" t="n">
        <v>47988</v>
      </c>
      <c r="AP141" s="93" t="s">
        <v>1571</v>
      </c>
      <c r="AQ141" s="93" t="s">
        <v>1568</v>
      </c>
      <c r="AR141" s="93" t="s">
        <v>1577</v>
      </c>
      <c r="AS141" s="92"/>
      <c r="AT141" s="93" t="n">
        <v>48353</v>
      </c>
      <c r="AU141" s="0" t="s">
        <v>1576</v>
      </c>
      <c r="AV141" s="93" t="s">
        <v>1568</v>
      </c>
      <c r="AW141" s="93" t="s">
        <v>1577</v>
      </c>
      <c r="AX141" s="92"/>
    </row>
    <row r="142" customFormat="false" ht="14.5" hidden="false" customHeight="false" outlineLevel="0" collapsed="false">
      <c r="A142" s="90" t="n">
        <v>45067</v>
      </c>
      <c r="B142" s="91" t="s">
        <v>1575</v>
      </c>
      <c r="C142" s="90" t="s">
        <v>1568</v>
      </c>
      <c r="D142" s="90"/>
      <c r="E142" s="92"/>
      <c r="F142" s="93" t="n">
        <v>45432</v>
      </c>
      <c r="G142" s="93" t="s">
        <v>1569</v>
      </c>
      <c r="H142" s="93" t="s">
        <v>1568</v>
      </c>
      <c r="I142" s="93" t="s">
        <v>1577</v>
      </c>
      <c r="J142" s="92"/>
      <c r="K142" s="93" t="n">
        <v>45798</v>
      </c>
      <c r="L142" s="93" t="s">
        <v>1576</v>
      </c>
      <c r="M142" s="93" t="s">
        <v>1568</v>
      </c>
      <c r="N142" s="93" t="s">
        <v>1577</v>
      </c>
      <c r="O142" s="92"/>
      <c r="P142" s="93" t="n">
        <v>46163</v>
      </c>
      <c r="Q142" s="93" t="s">
        <v>1572</v>
      </c>
      <c r="R142" s="93" t="s">
        <v>1568</v>
      </c>
      <c r="S142" s="93" t="s">
        <v>1577</v>
      </c>
      <c r="T142" s="92"/>
      <c r="U142" s="93" t="n">
        <v>46528</v>
      </c>
      <c r="V142" s="93" t="s">
        <v>1573</v>
      </c>
      <c r="W142" s="93" t="s">
        <v>1568</v>
      </c>
      <c r="X142" s="93" t="s">
        <v>1577</v>
      </c>
      <c r="Y142" s="92"/>
      <c r="Z142" s="93" t="n">
        <v>46893</v>
      </c>
      <c r="AA142" s="93" t="s">
        <v>1574</v>
      </c>
      <c r="AB142" s="93" t="s">
        <v>1568</v>
      </c>
      <c r="AC142" s="93" t="s">
        <v>1577</v>
      </c>
      <c r="AD142" s="92"/>
      <c r="AE142" s="93" t="n">
        <v>47259</v>
      </c>
      <c r="AF142" s="93" t="s">
        <v>1569</v>
      </c>
      <c r="AG142" s="93" t="s">
        <v>1568</v>
      </c>
      <c r="AH142" s="93" t="s">
        <v>1577</v>
      </c>
      <c r="AI142" s="92"/>
      <c r="AJ142" s="93" t="n">
        <v>47624</v>
      </c>
      <c r="AK142" s="93" t="s">
        <v>1571</v>
      </c>
      <c r="AL142" s="93" t="s">
        <v>1568</v>
      </c>
      <c r="AM142" s="93" t="s">
        <v>1577</v>
      </c>
      <c r="AN142" s="92"/>
      <c r="AO142" s="93" t="n">
        <v>47989</v>
      </c>
      <c r="AP142" s="93" t="s">
        <v>1576</v>
      </c>
      <c r="AQ142" s="93" t="s">
        <v>1568</v>
      </c>
      <c r="AR142" s="93" t="s">
        <v>1577</v>
      </c>
      <c r="AS142" s="92"/>
      <c r="AT142" s="93" t="n">
        <v>48354</v>
      </c>
      <c r="AU142" s="0" t="s">
        <v>1572</v>
      </c>
      <c r="AV142" s="93" t="s">
        <v>1568</v>
      </c>
      <c r="AW142" s="93" t="s">
        <v>1577</v>
      </c>
      <c r="AX142" s="92"/>
    </row>
    <row r="143" customFormat="false" ht="14.5" hidden="false" customHeight="false" outlineLevel="0" collapsed="false">
      <c r="A143" s="90" t="n">
        <v>45068</v>
      </c>
      <c r="B143" s="90" t="s">
        <v>1569</v>
      </c>
      <c r="C143" s="90" t="s">
        <v>1568</v>
      </c>
      <c r="D143" s="90" t="s">
        <v>1577</v>
      </c>
      <c r="E143" s="92"/>
      <c r="F143" s="93" t="n">
        <v>45433</v>
      </c>
      <c r="G143" s="93" t="s">
        <v>1571</v>
      </c>
      <c r="H143" s="93" t="s">
        <v>1568</v>
      </c>
      <c r="I143" s="93" t="s">
        <v>1577</v>
      </c>
      <c r="J143" s="92"/>
      <c r="K143" s="93" t="n">
        <v>45799</v>
      </c>
      <c r="L143" s="93" t="s">
        <v>1572</v>
      </c>
      <c r="M143" s="93" t="s">
        <v>1568</v>
      </c>
      <c r="N143" s="93" t="s">
        <v>1577</v>
      </c>
      <c r="O143" s="92"/>
      <c r="P143" s="93" t="n">
        <v>46164</v>
      </c>
      <c r="Q143" s="93" t="s">
        <v>1573</v>
      </c>
      <c r="R143" s="93" t="s">
        <v>1568</v>
      </c>
      <c r="S143" s="93" t="s">
        <v>1577</v>
      </c>
      <c r="T143" s="92"/>
      <c r="U143" s="93" t="n">
        <v>46529</v>
      </c>
      <c r="V143" s="93" t="s">
        <v>1574</v>
      </c>
      <c r="W143" s="93" t="s">
        <v>1568</v>
      </c>
      <c r="X143" s="93" t="s">
        <v>1577</v>
      </c>
      <c r="Y143" s="92"/>
      <c r="Z143" s="93" t="n">
        <v>46894</v>
      </c>
      <c r="AA143" s="94" t="s">
        <v>1575</v>
      </c>
      <c r="AB143" s="93" t="s">
        <v>1568</v>
      </c>
      <c r="AC143" s="93"/>
      <c r="AD143" s="92"/>
      <c r="AE143" s="93" t="n">
        <v>47260</v>
      </c>
      <c r="AF143" s="93" t="s">
        <v>1571</v>
      </c>
      <c r="AG143" s="93" t="s">
        <v>1568</v>
      </c>
      <c r="AH143" s="93" t="s">
        <v>1577</v>
      </c>
      <c r="AI143" s="92"/>
      <c r="AJ143" s="93" t="n">
        <v>47625</v>
      </c>
      <c r="AK143" s="93" t="s">
        <v>1576</v>
      </c>
      <c r="AL143" s="93" t="s">
        <v>1568</v>
      </c>
      <c r="AM143" s="93" t="s">
        <v>1577</v>
      </c>
      <c r="AN143" s="92"/>
      <c r="AO143" s="93" t="n">
        <v>47990</v>
      </c>
      <c r="AP143" s="93" t="s">
        <v>1572</v>
      </c>
      <c r="AQ143" s="93" t="s">
        <v>1568</v>
      </c>
      <c r="AR143" s="93" t="s">
        <v>1577</v>
      </c>
      <c r="AS143" s="92"/>
      <c r="AT143" s="93" t="n">
        <v>48355</v>
      </c>
      <c r="AU143" s="0" t="s">
        <v>1573</v>
      </c>
      <c r="AV143" s="93" t="s">
        <v>1568</v>
      </c>
      <c r="AW143" s="93" t="s">
        <v>1577</v>
      </c>
      <c r="AX143" s="92"/>
    </row>
    <row r="144" customFormat="false" ht="14.5" hidden="false" customHeight="false" outlineLevel="0" collapsed="false">
      <c r="A144" s="90" t="n">
        <v>45069</v>
      </c>
      <c r="B144" s="90" t="s">
        <v>1571</v>
      </c>
      <c r="C144" s="90" t="s">
        <v>1568</v>
      </c>
      <c r="D144" s="90" t="s">
        <v>1577</v>
      </c>
      <c r="E144" s="92"/>
      <c r="F144" s="93" t="n">
        <v>45434</v>
      </c>
      <c r="G144" s="93" t="s">
        <v>1576</v>
      </c>
      <c r="H144" s="93" t="s">
        <v>1568</v>
      </c>
      <c r="I144" s="93" t="s">
        <v>1577</v>
      </c>
      <c r="J144" s="92"/>
      <c r="K144" s="93" t="n">
        <v>45800</v>
      </c>
      <c r="L144" s="93" t="s">
        <v>1573</v>
      </c>
      <c r="M144" s="93" t="s">
        <v>1568</v>
      </c>
      <c r="N144" s="93" t="s">
        <v>1577</v>
      </c>
      <c r="O144" s="92"/>
      <c r="P144" s="93" t="n">
        <v>46165</v>
      </c>
      <c r="Q144" s="93" t="s">
        <v>1574</v>
      </c>
      <c r="R144" s="93" t="s">
        <v>1568</v>
      </c>
      <c r="S144" s="93" t="s">
        <v>1577</v>
      </c>
      <c r="T144" s="92"/>
      <c r="U144" s="93" t="n">
        <v>46530</v>
      </c>
      <c r="V144" s="94" t="s">
        <v>1575</v>
      </c>
      <c r="W144" s="93" t="s">
        <v>1568</v>
      </c>
      <c r="X144" s="93"/>
      <c r="Y144" s="92"/>
      <c r="Z144" s="93" t="n">
        <v>46895</v>
      </c>
      <c r="AA144" s="93" t="s">
        <v>1569</v>
      </c>
      <c r="AB144" s="93" t="s">
        <v>1568</v>
      </c>
      <c r="AC144" s="93" t="s">
        <v>1577</v>
      </c>
      <c r="AD144" s="92"/>
      <c r="AE144" s="93" t="n">
        <v>47261</v>
      </c>
      <c r="AF144" s="93" t="s">
        <v>1576</v>
      </c>
      <c r="AG144" s="93" t="s">
        <v>1568</v>
      </c>
      <c r="AH144" s="93" t="s">
        <v>1577</v>
      </c>
      <c r="AI144" s="92"/>
      <c r="AJ144" s="93" t="n">
        <v>47626</v>
      </c>
      <c r="AK144" s="93" t="s">
        <v>1572</v>
      </c>
      <c r="AL144" s="93" t="s">
        <v>1568</v>
      </c>
      <c r="AM144" s="93" t="s">
        <v>1577</v>
      </c>
      <c r="AN144" s="92"/>
      <c r="AO144" s="93" t="n">
        <v>47991</v>
      </c>
      <c r="AP144" s="93" t="s">
        <v>1573</v>
      </c>
      <c r="AQ144" s="93" t="s">
        <v>1568</v>
      </c>
      <c r="AR144" s="93" t="s">
        <v>1577</v>
      </c>
      <c r="AS144" s="92"/>
      <c r="AT144" s="93" t="n">
        <v>48356</v>
      </c>
      <c r="AU144" s="0" t="s">
        <v>1574</v>
      </c>
      <c r="AV144" s="93" t="s">
        <v>1568</v>
      </c>
      <c r="AW144" s="93" t="s">
        <v>1577</v>
      </c>
      <c r="AX144" s="92"/>
    </row>
    <row r="145" customFormat="false" ht="14.5" hidden="false" customHeight="false" outlineLevel="0" collapsed="false">
      <c r="A145" s="90" t="n">
        <v>45070</v>
      </c>
      <c r="B145" s="90" t="s">
        <v>1576</v>
      </c>
      <c r="C145" s="90" t="s">
        <v>1568</v>
      </c>
      <c r="D145" s="90" t="s">
        <v>1577</v>
      </c>
      <c r="E145" s="92"/>
      <c r="F145" s="93" t="n">
        <v>45435</v>
      </c>
      <c r="G145" s="93" t="s">
        <v>1572</v>
      </c>
      <c r="H145" s="93" t="s">
        <v>1568</v>
      </c>
      <c r="I145" s="93" t="s">
        <v>1577</v>
      </c>
      <c r="J145" s="92"/>
      <c r="K145" s="93" t="n">
        <v>45801</v>
      </c>
      <c r="L145" s="93" t="s">
        <v>1574</v>
      </c>
      <c r="M145" s="93" t="s">
        <v>1568</v>
      </c>
      <c r="N145" s="93" t="s">
        <v>1577</v>
      </c>
      <c r="O145" s="92"/>
      <c r="P145" s="93" t="n">
        <v>46166</v>
      </c>
      <c r="Q145" s="94" t="s">
        <v>1575</v>
      </c>
      <c r="R145" s="93" t="s">
        <v>1568</v>
      </c>
      <c r="S145" s="93"/>
      <c r="T145" s="92"/>
      <c r="U145" s="93" t="n">
        <v>46531</v>
      </c>
      <c r="V145" s="93" t="s">
        <v>1569</v>
      </c>
      <c r="W145" s="93" t="s">
        <v>1568</v>
      </c>
      <c r="X145" s="93" t="s">
        <v>1577</v>
      </c>
      <c r="Y145" s="92"/>
      <c r="Z145" s="93" t="n">
        <v>46896</v>
      </c>
      <c r="AA145" s="93" t="s">
        <v>1571</v>
      </c>
      <c r="AB145" s="93" t="s">
        <v>1568</v>
      </c>
      <c r="AC145" s="93" t="s">
        <v>1577</v>
      </c>
      <c r="AD145" s="92"/>
      <c r="AE145" s="93" t="n">
        <v>47262</v>
      </c>
      <c r="AF145" s="93" t="s">
        <v>1572</v>
      </c>
      <c r="AG145" s="93" t="s">
        <v>1568</v>
      </c>
      <c r="AH145" s="93" t="s">
        <v>1577</v>
      </c>
      <c r="AI145" s="92"/>
      <c r="AJ145" s="93" t="n">
        <v>47627</v>
      </c>
      <c r="AK145" s="93" t="s">
        <v>1573</v>
      </c>
      <c r="AL145" s="93" t="s">
        <v>1568</v>
      </c>
      <c r="AM145" s="93" t="s">
        <v>1577</v>
      </c>
      <c r="AN145" s="92"/>
      <c r="AO145" s="93" t="n">
        <v>47992</v>
      </c>
      <c r="AP145" s="93" t="s">
        <v>1574</v>
      </c>
      <c r="AQ145" s="93" t="s">
        <v>1568</v>
      </c>
      <c r="AR145" s="93" t="s">
        <v>1577</v>
      </c>
      <c r="AS145" s="92"/>
      <c r="AT145" s="93" t="n">
        <v>48357</v>
      </c>
      <c r="AU145" s="95" t="s">
        <v>1575</v>
      </c>
      <c r="AV145" s="93" t="s">
        <v>1568</v>
      </c>
      <c r="AW145" s="93"/>
      <c r="AX145" s="92"/>
    </row>
    <row r="146" customFormat="false" ht="14.5" hidden="false" customHeight="false" outlineLevel="0" collapsed="false">
      <c r="A146" s="90" t="n">
        <v>45071</v>
      </c>
      <c r="B146" s="90" t="s">
        <v>1572</v>
      </c>
      <c r="C146" s="90" t="s">
        <v>1568</v>
      </c>
      <c r="D146" s="90" t="s">
        <v>1577</v>
      </c>
      <c r="E146" s="92"/>
      <c r="F146" s="93" t="n">
        <v>45436</v>
      </c>
      <c r="G146" s="93" t="s">
        <v>1573</v>
      </c>
      <c r="H146" s="93" t="s">
        <v>1568</v>
      </c>
      <c r="I146" s="93" t="s">
        <v>1577</v>
      </c>
      <c r="J146" s="92"/>
      <c r="K146" s="93" t="n">
        <v>45802</v>
      </c>
      <c r="L146" s="94" t="s">
        <v>1575</v>
      </c>
      <c r="M146" s="93" t="s">
        <v>1568</v>
      </c>
      <c r="N146" s="93"/>
      <c r="O146" s="92"/>
      <c r="P146" s="93" t="n">
        <v>46167</v>
      </c>
      <c r="Q146" s="93" t="s">
        <v>1569</v>
      </c>
      <c r="R146" s="93" t="s">
        <v>1568</v>
      </c>
      <c r="S146" s="93" t="s">
        <v>1577</v>
      </c>
      <c r="T146" s="92"/>
      <c r="U146" s="93" t="n">
        <v>46532</v>
      </c>
      <c r="V146" s="93" t="s">
        <v>1571</v>
      </c>
      <c r="W146" s="93" t="s">
        <v>1568</v>
      </c>
      <c r="X146" s="93" t="s">
        <v>1577</v>
      </c>
      <c r="Y146" s="92"/>
      <c r="Z146" s="93" t="n">
        <v>46897</v>
      </c>
      <c r="AA146" s="93" t="s">
        <v>1576</v>
      </c>
      <c r="AB146" s="93" t="s">
        <v>1568</v>
      </c>
      <c r="AC146" s="93" t="s">
        <v>1577</v>
      </c>
      <c r="AD146" s="92"/>
      <c r="AE146" s="93" t="n">
        <v>47263</v>
      </c>
      <c r="AF146" s="93" t="s">
        <v>1573</v>
      </c>
      <c r="AG146" s="93" t="s">
        <v>1568</v>
      </c>
      <c r="AH146" s="93" t="s">
        <v>1577</v>
      </c>
      <c r="AI146" s="92"/>
      <c r="AJ146" s="93" t="n">
        <v>47628</v>
      </c>
      <c r="AK146" s="93" t="s">
        <v>1574</v>
      </c>
      <c r="AL146" s="93" t="s">
        <v>1568</v>
      </c>
      <c r="AM146" s="93" t="s">
        <v>1577</v>
      </c>
      <c r="AN146" s="92"/>
      <c r="AO146" s="93" t="n">
        <v>47993</v>
      </c>
      <c r="AP146" s="94" t="s">
        <v>1575</v>
      </c>
      <c r="AQ146" s="93" t="s">
        <v>1568</v>
      </c>
      <c r="AR146" s="93"/>
      <c r="AS146" s="92"/>
      <c r="AT146" s="93" t="n">
        <v>48358</v>
      </c>
      <c r="AU146" s="0" t="s">
        <v>1569</v>
      </c>
      <c r="AV146" s="93" t="s">
        <v>1568</v>
      </c>
      <c r="AW146" s="93" t="s">
        <v>1577</v>
      </c>
      <c r="AX146" s="92"/>
    </row>
    <row r="147" customFormat="false" ht="14.5" hidden="false" customHeight="false" outlineLevel="0" collapsed="false">
      <c r="A147" s="90" t="n">
        <v>45072</v>
      </c>
      <c r="B147" s="90" t="s">
        <v>1573</v>
      </c>
      <c r="C147" s="90" t="s">
        <v>1568</v>
      </c>
      <c r="D147" s="90" t="s">
        <v>1577</v>
      </c>
      <c r="E147" s="92"/>
      <c r="F147" s="93" t="n">
        <v>45437</v>
      </c>
      <c r="G147" s="93" t="s">
        <v>1574</v>
      </c>
      <c r="H147" s="93" t="s">
        <v>1568</v>
      </c>
      <c r="I147" s="93" t="s">
        <v>1577</v>
      </c>
      <c r="J147" s="92"/>
      <c r="K147" s="93" t="n">
        <v>45803</v>
      </c>
      <c r="L147" s="93" t="s">
        <v>1569</v>
      </c>
      <c r="M147" s="93" t="s">
        <v>1568</v>
      </c>
      <c r="N147" s="93" t="s">
        <v>1577</v>
      </c>
      <c r="O147" s="92"/>
      <c r="P147" s="93" t="n">
        <v>46168</v>
      </c>
      <c r="Q147" s="93" t="s">
        <v>1571</v>
      </c>
      <c r="R147" s="93" t="s">
        <v>1568</v>
      </c>
      <c r="S147" s="93" t="s">
        <v>1577</v>
      </c>
      <c r="T147" s="92"/>
      <c r="U147" s="93" t="n">
        <v>46533</v>
      </c>
      <c r="V147" s="93" t="s">
        <v>1576</v>
      </c>
      <c r="W147" s="93" t="s">
        <v>1568</v>
      </c>
      <c r="X147" s="93" t="s">
        <v>1577</v>
      </c>
      <c r="Y147" s="92"/>
      <c r="Z147" s="93" t="n">
        <v>46898</v>
      </c>
      <c r="AA147" s="93" t="s">
        <v>1572</v>
      </c>
      <c r="AB147" s="93" t="s">
        <v>1568</v>
      </c>
      <c r="AC147" s="93" t="s">
        <v>1577</v>
      </c>
      <c r="AD147" s="92"/>
      <c r="AE147" s="93" t="n">
        <v>47264</v>
      </c>
      <c r="AF147" s="93" t="s">
        <v>1574</v>
      </c>
      <c r="AG147" s="93" t="s">
        <v>1568</v>
      </c>
      <c r="AH147" s="93" t="s">
        <v>1577</v>
      </c>
      <c r="AI147" s="92"/>
      <c r="AJ147" s="93" t="n">
        <v>47629</v>
      </c>
      <c r="AK147" s="94" t="s">
        <v>1575</v>
      </c>
      <c r="AL147" s="93" t="s">
        <v>1568</v>
      </c>
      <c r="AM147" s="93"/>
      <c r="AN147" s="92"/>
      <c r="AO147" s="93" t="n">
        <v>47994</v>
      </c>
      <c r="AP147" s="93" t="s">
        <v>1569</v>
      </c>
      <c r="AQ147" s="93" t="s">
        <v>1568</v>
      </c>
      <c r="AR147" s="93" t="s">
        <v>1577</v>
      </c>
      <c r="AS147" s="92"/>
      <c r="AT147" s="93" t="n">
        <v>48359</v>
      </c>
      <c r="AU147" s="0" t="s">
        <v>1571</v>
      </c>
      <c r="AV147" s="93" t="s">
        <v>1568</v>
      </c>
      <c r="AW147" s="93" t="s">
        <v>1577</v>
      </c>
      <c r="AX147" s="92"/>
    </row>
    <row r="148" customFormat="false" ht="14.5" hidden="false" customHeight="false" outlineLevel="0" collapsed="false">
      <c r="A148" s="90" t="n">
        <v>45073</v>
      </c>
      <c r="B148" s="90" t="s">
        <v>1574</v>
      </c>
      <c r="C148" s="90" t="s">
        <v>1568</v>
      </c>
      <c r="D148" s="90" t="s">
        <v>1577</v>
      </c>
      <c r="E148" s="92"/>
      <c r="F148" s="93" t="n">
        <v>45438</v>
      </c>
      <c r="G148" s="94" t="s">
        <v>1575</v>
      </c>
      <c r="H148" s="93" t="s">
        <v>1568</v>
      </c>
      <c r="I148" s="93"/>
      <c r="J148" s="92"/>
      <c r="K148" s="93" t="n">
        <v>45804</v>
      </c>
      <c r="L148" s="93" t="s">
        <v>1571</v>
      </c>
      <c r="M148" s="93" t="s">
        <v>1568</v>
      </c>
      <c r="N148" s="93" t="s">
        <v>1577</v>
      </c>
      <c r="O148" s="92"/>
      <c r="P148" s="93" t="n">
        <v>46169</v>
      </c>
      <c r="Q148" s="93" t="s">
        <v>1576</v>
      </c>
      <c r="R148" s="93" t="s">
        <v>1568</v>
      </c>
      <c r="S148" s="93" t="s">
        <v>1577</v>
      </c>
      <c r="T148" s="92"/>
      <c r="U148" s="93" t="n">
        <v>46534</v>
      </c>
      <c r="V148" s="93" t="s">
        <v>1572</v>
      </c>
      <c r="W148" s="93" t="s">
        <v>1568</v>
      </c>
      <c r="X148" s="93" t="s">
        <v>1577</v>
      </c>
      <c r="Y148" s="92"/>
      <c r="Z148" s="93" t="n">
        <v>46899</v>
      </c>
      <c r="AA148" s="93" t="s">
        <v>1573</v>
      </c>
      <c r="AB148" s="93" t="s">
        <v>1568</v>
      </c>
      <c r="AC148" s="93" t="s">
        <v>1577</v>
      </c>
      <c r="AD148" s="92"/>
      <c r="AE148" s="93" t="n">
        <v>47265</v>
      </c>
      <c r="AF148" s="94" t="s">
        <v>1575</v>
      </c>
      <c r="AG148" s="93" t="s">
        <v>1568</v>
      </c>
      <c r="AH148" s="93"/>
      <c r="AI148" s="92"/>
      <c r="AJ148" s="93" t="n">
        <v>47630</v>
      </c>
      <c r="AK148" s="93" t="s">
        <v>1569</v>
      </c>
      <c r="AL148" s="93" t="s">
        <v>1568</v>
      </c>
      <c r="AM148" s="93" t="s">
        <v>1577</v>
      </c>
      <c r="AN148" s="92"/>
      <c r="AO148" s="93" t="n">
        <v>47995</v>
      </c>
      <c r="AP148" s="93" t="s">
        <v>1571</v>
      </c>
      <c r="AQ148" s="93" t="s">
        <v>1568</v>
      </c>
      <c r="AR148" s="93" t="s">
        <v>1577</v>
      </c>
      <c r="AS148" s="92"/>
      <c r="AT148" s="93" t="n">
        <v>48360</v>
      </c>
      <c r="AU148" s="0" t="s">
        <v>1576</v>
      </c>
      <c r="AV148" s="93" t="s">
        <v>1568</v>
      </c>
      <c r="AW148" s="93" t="s">
        <v>1577</v>
      </c>
      <c r="AX148" s="92"/>
    </row>
    <row r="149" customFormat="false" ht="14.5" hidden="false" customHeight="false" outlineLevel="0" collapsed="false">
      <c r="A149" s="90" t="n">
        <v>45074</v>
      </c>
      <c r="B149" s="91" t="s">
        <v>1575</v>
      </c>
      <c r="C149" s="90" t="s">
        <v>1568</v>
      </c>
      <c r="D149" s="90"/>
      <c r="E149" s="92"/>
      <c r="F149" s="93" t="n">
        <v>45439</v>
      </c>
      <c r="G149" s="93" t="s">
        <v>1569</v>
      </c>
      <c r="H149" s="93" t="s">
        <v>1568</v>
      </c>
      <c r="I149" s="93" t="s">
        <v>1577</v>
      </c>
      <c r="J149" s="92"/>
      <c r="K149" s="93" t="n">
        <v>45805</v>
      </c>
      <c r="L149" s="93" t="s">
        <v>1576</v>
      </c>
      <c r="M149" s="93" t="s">
        <v>1568</v>
      </c>
      <c r="N149" s="93" t="s">
        <v>1577</v>
      </c>
      <c r="O149" s="92"/>
      <c r="P149" s="93" t="n">
        <v>46170</v>
      </c>
      <c r="Q149" s="93" t="s">
        <v>1572</v>
      </c>
      <c r="R149" s="93" t="s">
        <v>1568</v>
      </c>
      <c r="S149" s="93" t="s">
        <v>1577</v>
      </c>
      <c r="T149" s="92"/>
      <c r="U149" s="93" t="n">
        <v>46535</v>
      </c>
      <c r="V149" s="93" t="s">
        <v>1573</v>
      </c>
      <c r="W149" s="93" t="s">
        <v>1568</v>
      </c>
      <c r="X149" s="93" t="s">
        <v>1577</v>
      </c>
      <c r="Y149" s="92"/>
      <c r="Z149" s="93" t="n">
        <v>46900</v>
      </c>
      <c r="AA149" s="93" t="s">
        <v>1574</v>
      </c>
      <c r="AB149" s="93" t="s">
        <v>1568</v>
      </c>
      <c r="AC149" s="93" t="s">
        <v>1577</v>
      </c>
      <c r="AD149" s="92"/>
      <c r="AE149" s="93" t="n">
        <v>47266</v>
      </c>
      <c r="AF149" s="93" t="s">
        <v>1569</v>
      </c>
      <c r="AG149" s="93" t="s">
        <v>1568</v>
      </c>
      <c r="AH149" s="93" t="s">
        <v>1577</v>
      </c>
      <c r="AI149" s="92"/>
      <c r="AJ149" s="93" t="n">
        <v>47631</v>
      </c>
      <c r="AK149" s="93" t="s">
        <v>1571</v>
      </c>
      <c r="AL149" s="93" t="s">
        <v>1568</v>
      </c>
      <c r="AM149" s="93" t="s">
        <v>1577</v>
      </c>
      <c r="AN149" s="92"/>
      <c r="AO149" s="93" t="n">
        <v>47996</v>
      </c>
      <c r="AP149" s="93" t="s">
        <v>1576</v>
      </c>
      <c r="AQ149" s="93" t="s">
        <v>1568</v>
      </c>
      <c r="AR149" s="93" t="s">
        <v>1577</v>
      </c>
      <c r="AS149" s="92"/>
      <c r="AT149" s="93" t="n">
        <v>48361</v>
      </c>
      <c r="AU149" s="0" t="s">
        <v>1572</v>
      </c>
      <c r="AV149" s="93" t="s">
        <v>1568</v>
      </c>
      <c r="AW149" s="93" t="s">
        <v>1577</v>
      </c>
      <c r="AX149" s="92"/>
    </row>
    <row r="150" customFormat="false" ht="14.5" hidden="false" customHeight="false" outlineLevel="0" collapsed="false">
      <c r="A150" s="90" t="n">
        <v>45075</v>
      </c>
      <c r="B150" s="90" t="s">
        <v>1569</v>
      </c>
      <c r="C150" s="90" t="s">
        <v>1568</v>
      </c>
      <c r="D150" s="90" t="s">
        <v>1577</v>
      </c>
      <c r="E150" s="92"/>
      <c r="F150" s="93" t="n">
        <v>45440</v>
      </c>
      <c r="G150" s="93" t="s">
        <v>1571</v>
      </c>
      <c r="H150" s="93" t="s">
        <v>1568</v>
      </c>
      <c r="I150" s="93" t="s">
        <v>1577</v>
      </c>
      <c r="J150" s="92"/>
      <c r="K150" s="93" t="n">
        <v>45806</v>
      </c>
      <c r="L150" s="93" t="s">
        <v>1572</v>
      </c>
      <c r="M150" s="93" t="s">
        <v>1568</v>
      </c>
      <c r="N150" s="93" t="s">
        <v>1577</v>
      </c>
      <c r="O150" s="92"/>
      <c r="P150" s="93" t="n">
        <v>46171</v>
      </c>
      <c r="Q150" s="93" t="s">
        <v>1573</v>
      </c>
      <c r="R150" s="93" t="s">
        <v>1568</v>
      </c>
      <c r="S150" s="93" t="s">
        <v>1577</v>
      </c>
      <c r="T150" s="92"/>
      <c r="U150" s="93" t="n">
        <v>46536</v>
      </c>
      <c r="V150" s="93" t="s">
        <v>1574</v>
      </c>
      <c r="W150" s="93" t="s">
        <v>1568</v>
      </c>
      <c r="X150" s="93" t="s">
        <v>1577</v>
      </c>
      <c r="Y150" s="92"/>
      <c r="Z150" s="93" t="n">
        <v>46901</v>
      </c>
      <c r="AA150" s="94" t="s">
        <v>1575</v>
      </c>
      <c r="AB150" s="93" t="s">
        <v>1568</v>
      </c>
      <c r="AC150" s="93"/>
      <c r="AD150" s="92"/>
      <c r="AE150" s="93" t="n">
        <v>47267</v>
      </c>
      <c r="AF150" s="93" t="s">
        <v>1571</v>
      </c>
      <c r="AG150" s="93" t="s">
        <v>1568</v>
      </c>
      <c r="AH150" s="93" t="s">
        <v>1577</v>
      </c>
      <c r="AI150" s="92"/>
      <c r="AJ150" s="93" t="n">
        <v>47632</v>
      </c>
      <c r="AK150" s="93" t="s">
        <v>1576</v>
      </c>
      <c r="AL150" s="93" t="s">
        <v>1568</v>
      </c>
      <c r="AM150" s="93" t="s">
        <v>1577</v>
      </c>
      <c r="AN150" s="92"/>
      <c r="AO150" s="93" t="n">
        <v>47997</v>
      </c>
      <c r="AP150" s="93" t="s">
        <v>1572</v>
      </c>
      <c r="AQ150" s="93" t="s">
        <v>1568</v>
      </c>
      <c r="AR150" s="93" t="s">
        <v>1577</v>
      </c>
      <c r="AS150" s="92"/>
      <c r="AT150" s="93" t="n">
        <v>48362</v>
      </c>
      <c r="AU150" s="0" t="s">
        <v>1573</v>
      </c>
      <c r="AV150" s="93" t="s">
        <v>1568</v>
      </c>
      <c r="AW150" s="93" t="s">
        <v>1577</v>
      </c>
      <c r="AX150" s="92"/>
    </row>
    <row r="151" customFormat="false" ht="14.5" hidden="false" customHeight="false" outlineLevel="0" collapsed="false">
      <c r="A151" s="90" t="n">
        <v>45076</v>
      </c>
      <c r="B151" s="90" t="s">
        <v>1571</v>
      </c>
      <c r="C151" s="90" t="s">
        <v>1568</v>
      </c>
      <c r="D151" s="90" t="s">
        <v>1577</v>
      </c>
      <c r="E151" s="92"/>
      <c r="F151" s="93" t="n">
        <v>45441</v>
      </c>
      <c r="G151" s="93" t="s">
        <v>1576</v>
      </c>
      <c r="H151" s="93" t="s">
        <v>1568</v>
      </c>
      <c r="I151" s="93" t="s">
        <v>1577</v>
      </c>
      <c r="J151" s="92"/>
      <c r="K151" s="93" t="n">
        <v>45807</v>
      </c>
      <c r="L151" s="93" t="s">
        <v>1573</v>
      </c>
      <c r="M151" s="93" t="s">
        <v>1568</v>
      </c>
      <c r="N151" s="93" t="s">
        <v>1577</v>
      </c>
      <c r="O151" s="92"/>
      <c r="P151" s="93" t="n">
        <v>46172</v>
      </c>
      <c r="Q151" s="93" t="s">
        <v>1574</v>
      </c>
      <c r="R151" s="93" t="s">
        <v>1568</v>
      </c>
      <c r="S151" s="93" t="s">
        <v>1577</v>
      </c>
      <c r="T151" s="92"/>
      <c r="U151" s="93" t="n">
        <v>46537</v>
      </c>
      <c r="V151" s="94" t="s">
        <v>1575</v>
      </c>
      <c r="W151" s="93" t="s">
        <v>1568</v>
      </c>
      <c r="X151" s="93"/>
      <c r="Y151" s="92"/>
      <c r="Z151" s="93" t="n">
        <v>46902</v>
      </c>
      <c r="AA151" s="93" t="s">
        <v>1569</v>
      </c>
      <c r="AB151" s="93" t="s">
        <v>1568</v>
      </c>
      <c r="AC151" s="93" t="s">
        <v>1577</v>
      </c>
      <c r="AD151" s="92"/>
      <c r="AE151" s="93" t="n">
        <v>47268</v>
      </c>
      <c r="AF151" s="93" t="s">
        <v>1576</v>
      </c>
      <c r="AG151" s="93" t="s">
        <v>1568</v>
      </c>
      <c r="AH151" s="93" t="s">
        <v>1577</v>
      </c>
      <c r="AI151" s="92"/>
      <c r="AJ151" s="93" t="n">
        <v>47633</v>
      </c>
      <c r="AK151" s="93" t="s">
        <v>1572</v>
      </c>
      <c r="AL151" s="93" t="s">
        <v>1568</v>
      </c>
      <c r="AM151" s="93" t="s">
        <v>1577</v>
      </c>
      <c r="AN151" s="92"/>
      <c r="AO151" s="93" t="n">
        <v>47998</v>
      </c>
      <c r="AP151" s="93" t="s">
        <v>1573</v>
      </c>
      <c r="AQ151" s="93" t="s">
        <v>1568</v>
      </c>
      <c r="AR151" s="93" t="s">
        <v>1577</v>
      </c>
      <c r="AS151" s="92"/>
      <c r="AT151" s="93" t="n">
        <v>48363</v>
      </c>
      <c r="AU151" s="0" t="s">
        <v>1574</v>
      </c>
      <c r="AV151" s="93" t="s">
        <v>1568</v>
      </c>
      <c r="AW151" s="93" t="s">
        <v>1577</v>
      </c>
      <c r="AX151" s="92"/>
    </row>
    <row r="152" customFormat="false" ht="14.5" hidden="false" customHeight="false" outlineLevel="0" collapsed="false">
      <c r="A152" s="90" t="n">
        <v>45077</v>
      </c>
      <c r="B152" s="90" t="s">
        <v>1576</v>
      </c>
      <c r="C152" s="90" t="s">
        <v>1568</v>
      </c>
      <c r="D152" s="90" t="s">
        <v>1577</v>
      </c>
      <c r="E152" s="92"/>
      <c r="F152" s="93" t="n">
        <v>45442</v>
      </c>
      <c r="G152" s="93" t="s">
        <v>1572</v>
      </c>
      <c r="H152" s="93" t="s">
        <v>1568</v>
      </c>
      <c r="I152" s="93" t="s">
        <v>1577</v>
      </c>
      <c r="J152" s="92"/>
      <c r="K152" s="93" t="n">
        <v>45808</v>
      </c>
      <c r="L152" s="93" t="s">
        <v>1574</v>
      </c>
      <c r="M152" s="93" t="s">
        <v>1568</v>
      </c>
      <c r="N152" s="93" t="s">
        <v>1577</v>
      </c>
      <c r="O152" s="92"/>
      <c r="P152" s="93" t="n">
        <v>46173</v>
      </c>
      <c r="Q152" s="94" t="s">
        <v>1575</v>
      </c>
      <c r="R152" s="93" t="s">
        <v>1568</v>
      </c>
      <c r="S152" s="93"/>
      <c r="T152" s="92"/>
      <c r="U152" s="93" t="n">
        <v>46538</v>
      </c>
      <c r="V152" s="93" t="s">
        <v>1569</v>
      </c>
      <c r="W152" s="93" t="s">
        <v>1568</v>
      </c>
      <c r="X152" s="93" t="s">
        <v>1577</v>
      </c>
      <c r="Y152" s="92"/>
      <c r="Z152" s="93" t="n">
        <v>46903</v>
      </c>
      <c r="AA152" s="93" t="s">
        <v>1571</v>
      </c>
      <c r="AB152" s="93" t="s">
        <v>1568</v>
      </c>
      <c r="AC152" s="93" t="s">
        <v>1577</v>
      </c>
      <c r="AD152" s="92"/>
      <c r="AE152" s="93" t="n">
        <v>47269</v>
      </c>
      <c r="AF152" s="93" t="s">
        <v>1572</v>
      </c>
      <c r="AG152" s="93" t="s">
        <v>1568</v>
      </c>
      <c r="AH152" s="93" t="s">
        <v>1577</v>
      </c>
      <c r="AI152" s="92"/>
      <c r="AJ152" s="93" t="n">
        <v>47634</v>
      </c>
      <c r="AK152" s="93" t="s">
        <v>1573</v>
      </c>
      <c r="AL152" s="93" t="s">
        <v>1568</v>
      </c>
      <c r="AM152" s="93" t="s">
        <v>1577</v>
      </c>
      <c r="AN152" s="92"/>
      <c r="AO152" s="93" t="n">
        <v>47999</v>
      </c>
      <c r="AP152" s="93" t="s">
        <v>1574</v>
      </c>
      <c r="AQ152" s="93" t="s">
        <v>1568</v>
      </c>
      <c r="AR152" s="93" t="s">
        <v>1577</v>
      </c>
      <c r="AS152" s="92"/>
      <c r="AT152" s="93" t="n">
        <v>48364</v>
      </c>
      <c r="AU152" s="95" t="s">
        <v>1575</v>
      </c>
      <c r="AV152" s="93" t="s">
        <v>1568</v>
      </c>
      <c r="AW152" s="93"/>
      <c r="AX152" s="92"/>
    </row>
    <row r="153" customFormat="false" ht="14.5" hidden="false" customHeight="false" outlineLevel="0" collapsed="false">
      <c r="A153" s="90" t="n">
        <v>45078</v>
      </c>
      <c r="B153" s="90" t="s">
        <v>1572</v>
      </c>
      <c r="C153" s="90" t="s">
        <v>1568</v>
      </c>
      <c r="D153" s="90" t="s">
        <v>1577</v>
      </c>
      <c r="E153" s="92"/>
      <c r="F153" s="93" t="n">
        <v>45443</v>
      </c>
      <c r="G153" s="93" t="s">
        <v>1573</v>
      </c>
      <c r="H153" s="93" t="s">
        <v>1568</v>
      </c>
      <c r="I153" s="93" t="s">
        <v>1577</v>
      </c>
      <c r="J153" s="92"/>
      <c r="K153" s="93" t="n">
        <v>45809</v>
      </c>
      <c r="L153" s="94" t="s">
        <v>1575</v>
      </c>
      <c r="M153" s="93" t="s">
        <v>1568</v>
      </c>
      <c r="N153" s="93"/>
      <c r="O153" s="92"/>
      <c r="P153" s="93" t="n">
        <v>46174</v>
      </c>
      <c r="Q153" s="93" t="s">
        <v>1569</v>
      </c>
      <c r="R153" s="93" t="s">
        <v>1568</v>
      </c>
      <c r="S153" s="93" t="s">
        <v>1570</v>
      </c>
      <c r="T153" s="92"/>
      <c r="U153" s="93" t="n">
        <v>46539</v>
      </c>
      <c r="V153" s="93" t="s">
        <v>1571</v>
      </c>
      <c r="W153" s="93" t="s">
        <v>1568</v>
      </c>
      <c r="X153" s="93" t="s">
        <v>1577</v>
      </c>
      <c r="Y153" s="92"/>
      <c r="Z153" s="93" t="n">
        <v>46904</v>
      </c>
      <c r="AA153" s="93" t="s">
        <v>1576</v>
      </c>
      <c r="AB153" s="93" t="s">
        <v>1568</v>
      </c>
      <c r="AC153" s="93" t="s">
        <v>1577</v>
      </c>
      <c r="AD153" s="92"/>
      <c r="AE153" s="93" t="n">
        <v>47270</v>
      </c>
      <c r="AF153" s="93" t="s">
        <v>1573</v>
      </c>
      <c r="AG153" s="93" t="s">
        <v>1568</v>
      </c>
      <c r="AH153" s="93" t="s">
        <v>1577</v>
      </c>
      <c r="AI153" s="92"/>
      <c r="AJ153" s="93" t="n">
        <v>47635</v>
      </c>
      <c r="AK153" s="93" t="s">
        <v>1574</v>
      </c>
      <c r="AL153" s="93" t="s">
        <v>1568</v>
      </c>
      <c r="AM153" s="93" t="s">
        <v>1577</v>
      </c>
      <c r="AN153" s="92"/>
      <c r="AO153" s="93" t="n">
        <v>48000</v>
      </c>
      <c r="AP153" s="94" t="s">
        <v>1575</v>
      </c>
      <c r="AQ153" s="93" t="s">
        <v>1568</v>
      </c>
      <c r="AR153" s="93"/>
      <c r="AS153" s="92"/>
      <c r="AT153" s="93" t="n">
        <v>48365</v>
      </c>
      <c r="AU153" s="0" t="s">
        <v>1569</v>
      </c>
      <c r="AV153" s="93" t="s">
        <v>1568</v>
      </c>
      <c r="AW153" s="93" t="s">
        <v>1577</v>
      </c>
      <c r="AX153" s="92"/>
    </row>
    <row r="154" customFormat="false" ht="14.5" hidden="false" customHeight="false" outlineLevel="0" collapsed="false">
      <c r="A154" s="90" t="n">
        <v>45079</v>
      </c>
      <c r="B154" s="91" t="s">
        <v>1575</v>
      </c>
      <c r="C154" s="90" t="s">
        <v>1568</v>
      </c>
      <c r="D154" s="90"/>
      <c r="E154" s="92"/>
      <c r="F154" s="93" t="n">
        <v>45444</v>
      </c>
      <c r="G154" s="93" t="s">
        <v>1574</v>
      </c>
      <c r="H154" s="93" t="s">
        <v>1568</v>
      </c>
      <c r="I154" s="93" t="s">
        <v>1577</v>
      </c>
      <c r="J154" s="92"/>
      <c r="K154" s="93" t="n">
        <v>45810</v>
      </c>
      <c r="L154" s="94" t="s">
        <v>1575</v>
      </c>
      <c r="M154" s="93" t="s">
        <v>1568</v>
      </c>
      <c r="N154" s="93"/>
      <c r="O154" s="92"/>
      <c r="P154" s="93" t="n">
        <v>46175</v>
      </c>
      <c r="Q154" s="94" t="s">
        <v>1575</v>
      </c>
      <c r="R154" s="93" t="s">
        <v>1568</v>
      </c>
      <c r="S154" s="93"/>
      <c r="T154" s="92"/>
      <c r="U154" s="93" t="n">
        <v>46540</v>
      </c>
      <c r="V154" s="94" t="s">
        <v>1575</v>
      </c>
      <c r="W154" s="93" t="s">
        <v>1568</v>
      </c>
      <c r="X154" s="93"/>
      <c r="Y154" s="92"/>
      <c r="Z154" s="93" t="n">
        <v>46905</v>
      </c>
      <c r="AA154" s="93" t="s">
        <v>1572</v>
      </c>
      <c r="AB154" s="93" t="s">
        <v>1568</v>
      </c>
      <c r="AC154" s="93" t="s">
        <v>1577</v>
      </c>
      <c r="AD154" s="92"/>
      <c r="AE154" s="93" t="n">
        <v>47271</v>
      </c>
      <c r="AF154" s="94" t="s">
        <v>1575</v>
      </c>
      <c r="AG154" s="93" t="s">
        <v>1568</v>
      </c>
      <c r="AH154" s="93"/>
      <c r="AI154" s="92"/>
      <c r="AJ154" s="93" t="n">
        <v>47636</v>
      </c>
      <c r="AK154" s="94" t="s">
        <v>1575</v>
      </c>
      <c r="AL154" s="93" t="s">
        <v>1568</v>
      </c>
      <c r="AM154" s="93"/>
      <c r="AN154" s="92"/>
      <c r="AO154" s="93" t="n">
        <v>48001</v>
      </c>
      <c r="AP154" s="94" t="s">
        <v>1575</v>
      </c>
      <c r="AQ154" s="93" t="s">
        <v>1568</v>
      </c>
      <c r="AR154" s="93"/>
      <c r="AS154" s="92"/>
      <c r="AT154" s="93" t="n">
        <v>48366</v>
      </c>
      <c r="AU154" s="0" t="s">
        <v>1571</v>
      </c>
      <c r="AV154" s="93" t="s">
        <v>1568</v>
      </c>
      <c r="AW154" s="93" t="s">
        <v>1577</v>
      </c>
      <c r="AX154" s="92"/>
    </row>
    <row r="155" customFormat="false" ht="14.5" hidden="false" customHeight="false" outlineLevel="0" collapsed="false">
      <c r="A155" s="90" t="n">
        <v>45080</v>
      </c>
      <c r="B155" s="90" t="s">
        <v>1574</v>
      </c>
      <c r="C155" s="90" t="s">
        <v>1568</v>
      </c>
      <c r="D155" s="90" t="s">
        <v>1577</v>
      </c>
      <c r="E155" s="92"/>
      <c r="F155" s="93" t="n">
        <v>45445</v>
      </c>
      <c r="G155" s="94" t="s">
        <v>1575</v>
      </c>
      <c r="H155" s="93" t="s">
        <v>1568</v>
      </c>
      <c r="I155" s="93"/>
      <c r="J155" s="92"/>
      <c r="K155" s="93" t="n">
        <v>45811</v>
      </c>
      <c r="L155" s="93" t="s">
        <v>1571</v>
      </c>
      <c r="M155" s="93" t="s">
        <v>1568</v>
      </c>
      <c r="N155" s="93" t="s">
        <v>1577</v>
      </c>
      <c r="O155" s="92"/>
      <c r="P155" s="93" t="n">
        <v>46176</v>
      </c>
      <c r="Q155" s="93" t="s">
        <v>1576</v>
      </c>
      <c r="R155" s="93" t="s">
        <v>1568</v>
      </c>
      <c r="S155" s="93" t="s">
        <v>1577</v>
      </c>
      <c r="T155" s="92"/>
      <c r="U155" s="93" t="n">
        <v>46541</v>
      </c>
      <c r="V155" s="93" t="s">
        <v>1572</v>
      </c>
      <c r="W155" s="93" t="s">
        <v>1568</v>
      </c>
      <c r="X155" s="93" t="s">
        <v>1577</v>
      </c>
      <c r="Y155" s="92"/>
      <c r="Z155" s="93" t="n">
        <v>46906</v>
      </c>
      <c r="AA155" s="94" t="s">
        <v>1575</v>
      </c>
      <c r="AB155" s="93" t="s">
        <v>1568</v>
      </c>
      <c r="AC155" s="93"/>
      <c r="AD155" s="92"/>
      <c r="AE155" s="93" t="n">
        <v>47272</v>
      </c>
      <c r="AF155" s="94" t="s">
        <v>1575</v>
      </c>
      <c r="AG155" s="93" t="s">
        <v>1568</v>
      </c>
      <c r="AH155" s="93"/>
      <c r="AI155" s="92"/>
      <c r="AJ155" s="93" t="n">
        <v>47637</v>
      </c>
      <c r="AK155" s="93" t="s">
        <v>1569</v>
      </c>
      <c r="AL155" s="93" t="s">
        <v>1568</v>
      </c>
      <c r="AM155" s="93" t="s">
        <v>1577</v>
      </c>
      <c r="AN155" s="92"/>
      <c r="AO155" s="93" t="n">
        <v>48002</v>
      </c>
      <c r="AP155" s="93" t="s">
        <v>1571</v>
      </c>
      <c r="AQ155" s="93" t="s">
        <v>1568</v>
      </c>
      <c r="AR155" s="93" t="s">
        <v>1577</v>
      </c>
      <c r="AS155" s="92"/>
      <c r="AT155" s="93" t="n">
        <v>48367</v>
      </c>
      <c r="AU155" s="94" t="s">
        <v>1575</v>
      </c>
      <c r="AV155" s="93" t="s">
        <v>1568</v>
      </c>
      <c r="AW155" s="93"/>
      <c r="AX155" s="92"/>
    </row>
    <row r="156" customFormat="false" ht="14.5" hidden="false" customHeight="false" outlineLevel="0" collapsed="false">
      <c r="A156" s="90" t="n">
        <v>45081</v>
      </c>
      <c r="B156" s="91" t="s">
        <v>1575</v>
      </c>
      <c r="C156" s="90" t="s">
        <v>1568</v>
      </c>
      <c r="D156" s="90"/>
      <c r="E156" s="92"/>
      <c r="F156" s="93" t="n">
        <v>45446</v>
      </c>
      <c r="G156" s="93" t="s">
        <v>1569</v>
      </c>
      <c r="H156" s="93" t="s">
        <v>1568</v>
      </c>
      <c r="I156" s="93" t="s">
        <v>1577</v>
      </c>
      <c r="J156" s="92"/>
      <c r="K156" s="93" t="n">
        <v>45812</v>
      </c>
      <c r="L156" s="93" t="s">
        <v>1576</v>
      </c>
      <c r="M156" s="93" t="s">
        <v>1568</v>
      </c>
      <c r="N156" s="93" t="s">
        <v>1577</v>
      </c>
      <c r="O156" s="92"/>
      <c r="P156" s="93" t="n">
        <v>46177</v>
      </c>
      <c r="Q156" s="93" t="s">
        <v>1572</v>
      </c>
      <c r="R156" s="93" t="s">
        <v>1568</v>
      </c>
      <c r="S156" s="93" t="s">
        <v>1577</v>
      </c>
      <c r="T156" s="92"/>
      <c r="U156" s="93" t="n">
        <v>46542</v>
      </c>
      <c r="V156" s="93" t="s">
        <v>1573</v>
      </c>
      <c r="W156" s="93" t="s">
        <v>1568</v>
      </c>
      <c r="X156" s="93" t="s">
        <v>1577</v>
      </c>
      <c r="Y156" s="92"/>
      <c r="Z156" s="93" t="n">
        <v>46907</v>
      </c>
      <c r="AA156" s="93" t="s">
        <v>1574</v>
      </c>
      <c r="AB156" s="93" t="s">
        <v>1568</v>
      </c>
      <c r="AC156" s="93" t="s">
        <v>1577</v>
      </c>
      <c r="AD156" s="92"/>
      <c r="AE156" s="93" t="n">
        <v>47273</v>
      </c>
      <c r="AF156" s="93" t="s">
        <v>1569</v>
      </c>
      <c r="AG156" s="93" t="s">
        <v>1568</v>
      </c>
      <c r="AH156" s="93" t="s">
        <v>1577</v>
      </c>
      <c r="AI156" s="92"/>
      <c r="AJ156" s="93" t="n">
        <v>47638</v>
      </c>
      <c r="AK156" s="93" t="s">
        <v>1571</v>
      </c>
      <c r="AL156" s="93" t="s">
        <v>1568</v>
      </c>
      <c r="AM156" s="93" t="s">
        <v>1577</v>
      </c>
      <c r="AN156" s="92"/>
      <c r="AO156" s="93" t="n">
        <v>48003</v>
      </c>
      <c r="AP156" s="93" t="s">
        <v>1576</v>
      </c>
      <c r="AQ156" s="93" t="s">
        <v>1568</v>
      </c>
      <c r="AR156" s="93" t="s">
        <v>1577</v>
      </c>
      <c r="AS156" s="92"/>
      <c r="AT156" s="93" t="n">
        <v>48368</v>
      </c>
      <c r="AU156" s="0" t="s">
        <v>1572</v>
      </c>
      <c r="AV156" s="93" t="s">
        <v>1568</v>
      </c>
      <c r="AW156" s="93" t="s">
        <v>1577</v>
      </c>
      <c r="AX156" s="92"/>
    </row>
    <row r="157" customFormat="false" ht="14.5" hidden="false" customHeight="false" outlineLevel="0" collapsed="false">
      <c r="A157" s="90" t="n">
        <v>45082</v>
      </c>
      <c r="B157" s="90" t="s">
        <v>1569</v>
      </c>
      <c r="C157" s="90" t="s">
        <v>1568</v>
      </c>
      <c r="D157" s="90" t="s">
        <v>1577</v>
      </c>
      <c r="E157" s="92"/>
      <c r="F157" s="93" t="n">
        <v>45447</v>
      </c>
      <c r="G157" s="93" t="s">
        <v>1571</v>
      </c>
      <c r="H157" s="93" t="s">
        <v>1568</v>
      </c>
      <c r="I157" s="93" t="s">
        <v>1577</v>
      </c>
      <c r="J157" s="92"/>
      <c r="K157" s="93" t="n">
        <v>45813</v>
      </c>
      <c r="L157" s="93" t="s">
        <v>1572</v>
      </c>
      <c r="M157" s="93" t="s">
        <v>1568</v>
      </c>
      <c r="N157" s="93" t="s">
        <v>1577</v>
      </c>
      <c r="O157" s="92"/>
      <c r="P157" s="93" t="n">
        <v>46178</v>
      </c>
      <c r="Q157" s="93" t="s">
        <v>1573</v>
      </c>
      <c r="R157" s="93" t="s">
        <v>1568</v>
      </c>
      <c r="S157" s="93" t="s">
        <v>1577</v>
      </c>
      <c r="T157" s="92"/>
      <c r="U157" s="93" t="n">
        <v>46543</v>
      </c>
      <c r="V157" s="93" t="s">
        <v>1574</v>
      </c>
      <c r="W157" s="93" t="s">
        <v>1568</v>
      </c>
      <c r="X157" s="93" t="s">
        <v>1577</v>
      </c>
      <c r="Y157" s="92"/>
      <c r="Z157" s="93" t="n">
        <v>46908</v>
      </c>
      <c r="AA157" s="94" t="s">
        <v>1575</v>
      </c>
      <c r="AB157" s="93" t="s">
        <v>1568</v>
      </c>
      <c r="AC157" s="93"/>
      <c r="AD157" s="92"/>
      <c r="AE157" s="93" t="n">
        <v>47274</v>
      </c>
      <c r="AF157" s="93" t="s">
        <v>1571</v>
      </c>
      <c r="AG157" s="93" t="s">
        <v>1568</v>
      </c>
      <c r="AH157" s="93" t="s">
        <v>1577</v>
      </c>
      <c r="AI157" s="92"/>
      <c r="AJ157" s="93" t="n">
        <v>47639</v>
      </c>
      <c r="AK157" s="93" t="s">
        <v>1576</v>
      </c>
      <c r="AL157" s="93" t="s">
        <v>1568</v>
      </c>
      <c r="AM157" s="93" t="s">
        <v>1577</v>
      </c>
      <c r="AN157" s="92"/>
      <c r="AO157" s="93" t="n">
        <v>48004</v>
      </c>
      <c r="AP157" s="93" t="s">
        <v>1572</v>
      </c>
      <c r="AQ157" s="93" t="s">
        <v>1568</v>
      </c>
      <c r="AR157" s="93" t="s">
        <v>1577</v>
      </c>
      <c r="AS157" s="92"/>
      <c r="AT157" s="93" t="n">
        <v>48369</v>
      </c>
      <c r="AU157" s="0" t="s">
        <v>1573</v>
      </c>
      <c r="AV157" s="93" t="s">
        <v>1568</v>
      </c>
      <c r="AW157" s="93" t="s">
        <v>1577</v>
      </c>
      <c r="AX157" s="92"/>
    </row>
    <row r="158" customFormat="false" ht="14.5" hidden="false" customHeight="false" outlineLevel="0" collapsed="false">
      <c r="A158" s="90" t="n">
        <v>45083</v>
      </c>
      <c r="B158" s="90" t="s">
        <v>1571</v>
      </c>
      <c r="C158" s="90" t="s">
        <v>1568</v>
      </c>
      <c r="D158" s="90" t="s">
        <v>1577</v>
      </c>
      <c r="E158" s="92"/>
      <c r="F158" s="93" t="n">
        <v>45448</v>
      </c>
      <c r="G158" s="93" t="s">
        <v>1576</v>
      </c>
      <c r="H158" s="93" t="s">
        <v>1568</v>
      </c>
      <c r="I158" s="93" t="s">
        <v>1577</v>
      </c>
      <c r="J158" s="92"/>
      <c r="K158" s="93" t="n">
        <v>45814</v>
      </c>
      <c r="L158" s="93" t="s">
        <v>1573</v>
      </c>
      <c r="M158" s="93" t="s">
        <v>1568</v>
      </c>
      <c r="N158" s="93" t="s">
        <v>1577</v>
      </c>
      <c r="O158" s="92"/>
      <c r="P158" s="93" t="n">
        <v>46179</v>
      </c>
      <c r="Q158" s="93" t="s">
        <v>1574</v>
      </c>
      <c r="R158" s="93" t="s">
        <v>1568</v>
      </c>
      <c r="S158" s="93" t="s">
        <v>1577</v>
      </c>
      <c r="T158" s="92"/>
      <c r="U158" s="93" t="n">
        <v>46544</v>
      </c>
      <c r="V158" s="94" t="s">
        <v>1575</v>
      </c>
      <c r="W158" s="93" t="s">
        <v>1568</v>
      </c>
      <c r="X158" s="93"/>
      <c r="Y158" s="92"/>
      <c r="Z158" s="93" t="n">
        <v>46909</v>
      </c>
      <c r="AA158" s="93" t="s">
        <v>1569</v>
      </c>
      <c r="AB158" s="93" t="s">
        <v>1568</v>
      </c>
      <c r="AC158" s="93" t="s">
        <v>1577</v>
      </c>
      <c r="AD158" s="92"/>
      <c r="AE158" s="93" t="n">
        <v>47275</v>
      </c>
      <c r="AF158" s="93" t="s">
        <v>1576</v>
      </c>
      <c r="AG158" s="93" t="s">
        <v>1568</v>
      </c>
      <c r="AH158" s="93" t="s">
        <v>1577</v>
      </c>
      <c r="AI158" s="92"/>
      <c r="AJ158" s="93" t="n">
        <v>47640</v>
      </c>
      <c r="AK158" s="93" t="s">
        <v>1572</v>
      </c>
      <c r="AL158" s="93" t="s">
        <v>1568</v>
      </c>
      <c r="AM158" s="93" t="s">
        <v>1577</v>
      </c>
      <c r="AN158" s="92"/>
      <c r="AO158" s="93" t="n">
        <v>48005</v>
      </c>
      <c r="AP158" s="93" t="s">
        <v>1573</v>
      </c>
      <c r="AQ158" s="93" t="s">
        <v>1568</v>
      </c>
      <c r="AR158" s="93" t="s">
        <v>1577</v>
      </c>
      <c r="AS158" s="92"/>
      <c r="AT158" s="93" t="n">
        <v>48370</v>
      </c>
      <c r="AU158" s="0" t="s">
        <v>1574</v>
      </c>
      <c r="AV158" s="93" t="s">
        <v>1568</v>
      </c>
      <c r="AW158" s="93" t="s">
        <v>1577</v>
      </c>
      <c r="AX158" s="92"/>
    </row>
    <row r="159" customFormat="false" ht="14.5" hidden="false" customHeight="false" outlineLevel="0" collapsed="false">
      <c r="A159" s="90" t="n">
        <v>45084</v>
      </c>
      <c r="B159" s="90" t="s">
        <v>1576</v>
      </c>
      <c r="C159" s="90" t="s">
        <v>1568</v>
      </c>
      <c r="D159" s="90" t="s">
        <v>1577</v>
      </c>
      <c r="E159" s="92"/>
      <c r="F159" s="93" t="n">
        <v>45449</v>
      </c>
      <c r="G159" s="93" t="s">
        <v>1572</v>
      </c>
      <c r="H159" s="93" t="s">
        <v>1568</v>
      </c>
      <c r="I159" s="93" t="s">
        <v>1577</v>
      </c>
      <c r="J159" s="92"/>
      <c r="K159" s="93" t="n">
        <v>45815</v>
      </c>
      <c r="L159" s="93" t="s">
        <v>1574</v>
      </c>
      <c r="M159" s="93" t="s">
        <v>1568</v>
      </c>
      <c r="N159" s="93" t="s">
        <v>1577</v>
      </c>
      <c r="O159" s="92"/>
      <c r="P159" s="93" t="n">
        <v>46180</v>
      </c>
      <c r="Q159" s="94" t="s">
        <v>1575</v>
      </c>
      <c r="R159" s="93" t="s">
        <v>1568</v>
      </c>
      <c r="S159" s="93"/>
      <c r="T159" s="92"/>
      <c r="U159" s="93" t="n">
        <v>46545</v>
      </c>
      <c r="V159" s="93" t="s">
        <v>1569</v>
      </c>
      <c r="W159" s="93" t="s">
        <v>1568</v>
      </c>
      <c r="X159" s="93" t="s">
        <v>1577</v>
      </c>
      <c r="Y159" s="92"/>
      <c r="Z159" s="93" t="n">
        <v>46910</v>
      </c>
      <c r="AA159" s="93" t="s">
        <v>1571</v>
      </c>
      <c r="AB159" s="93" t="s">
        <v>1568</v>
      </c>
      <c r="AC159" s="93" t="s">
        <v>1577</v>
      </c>
      <c r="AD159" s="92"/>
      <c r="AE159" s="93" t="n">
        <v>47276</v>
      </c>
      <c r="AF159" s="93" t="s">
        <v>1572</v>
      </c>
      <c r="AG159" s="93" t="s">
        <v>1568</v>
      </c>
      <c r="AH159" s="93" t="s">
        <v>1577</v>
      </c>
      <c r="AI159" s="92"/>
      <c r="AJ159" s="93" t="n">
        <v>47641</v>
      </c>
      <c r="AK159" s="93" t="s">
        <v>1573</v>
      </c>
      <c r="AL159" s="93" t="s">
        <v>1568</v>
      </c>
      <c r="AM159" s="93" t="s">
        <v>1577</v>
      </c>
      <c r="AN159" s="92"/>
      <c r="AO159" s="93" t="n">
        <v>48006</v>
      </c>
      <c r="AP159" s="93" t="s">
        <v>1574</v>
      </c>
      <c r="AQ159" s="93" t="s">
        <v>1568</v>
      </c>
      <c r="AR159" s="93" t="s">
        <v>1577</v>
      </c>
      <c r="AS159" s="92"/>
      <c r="AT159" s="93" t="n">
        <v>48371</v>
      </c>
      <c r="AU159" s="95" t="s">
        <v>1575</v>
      </c>
      <c r="AV159" s="93" t="s">
        <v>1568</v>
      </c>
      <c r="AW159" s="93"/>
      <c r="AX159" s="92"/>
    </row>
    <row r="160" customFormat="false" ht="14.5" hidden="false" customHeight="false" outlineLevel="0" collapsed="false">
      <c r="A160" s="90" t="n">
        <v>45085</v>
      </c>
      <c r="B160" s="90" t="s">
        <v>1572</v>
      </c>
      <c r="C160" s="90" t="s">
        <v>1568</v>
      </c>
      <c r="D160" s="90" t="s">
        <v>1577</v>
      </c>
      <c r="E160" s="92"/>
      <c r="F160" s="93" t="n">
        <v>45450</v>
      </c>
      <c r="G160" s="93" t="s">
        <v>1573</v>
      </c>
      <c r="H160" s="93" t="s">
        <v>1568</v>
      </c>
      <c r="I160" s="93" t="s">
        <v>1577</v>
      </c>
      <c r="J160" s="92"/>
      <c r="K160" s="93" t="n">
        <v>45816</v>
      </c>
      <c r="L160" s="94" t="s">
        <v>1575</v>
      </c>
      <c r="M160" s="93" t="s">
        <v>1568</v>
      </c>
      <c r="N160" s="93"/>
      <c r="O160" s="92"/>
      <c r="P160" s="93" t="n">
        <v>46181</v>
      </c>
      <c r="Q160" s="93" t="s">
        <v>1569</v>
      </c>
      <c r="R160" s="93" t="s">
        <v>1568</v>
      </c>
      <c r="S160" s="93" t="s">
        <v>1577</v>
      </c>
      <c r="T160" s="92"/>
      <c r="U160" s="93" t="n">
        <v>46546</v>
      </c>
      <c r="V160" s="93" t="s">
        <v>1571</v>
      </c>
      <c r="W160" s="93" t="s">
        <v>1568</v>
      </c>
      <c r="X160" s="93" t="s">
        <v>1577</v>
      </c>
      <c r="Y160" s="92"/>
      <c r="Z160" s="93" t="n">
        <v>46911</v>
      </c>
      <c r="AA160" s="93" t="s">
        <v>1576</v>
      </c>
      <c r="AB160" s="93" t="s">
        <v>1568</v>
      </c>
      <c r="AC160" s="93" t="s">
        <v>1577</v>
      </c>
      <c r="AD160" s="92"/>
      <c r="AE160" s="93" t="n">
        <v>47277</v>
      </c>
      <c r="AF160" s="93" t="s">
        <v>1573</v>
      </c>
      <c r="AG160" s="93" t="s">
        <v>1568</v>
      </c>
      <c r="AH160" s="93" t="s">
        <v>1577</v>
      </c>
      <c r="AI160" s="92"/>
      <c r="AJ160" s="93" t="n">
        <v>47642</v>
      </c>
      <c r="AK160" s="93" t="s">
        <v>1574</v>
      </c>
      <c r="AL160" s="93" t="s">
        <v>1568</v>
      </c>
      <c r="AM160" s="93" t="s">
        <v>1577</v>
      </c>
      <c r="AN160" s="92"/>
      <c r="AO160" s="93" t="n">
        <v>48007</v>
      </c>
      <c r="AP160" s="94" t="s">
        <v>1575</v>
      </c>
      <c r="AQ160" s="93" t="s">
        <v>1568</v>
      </c>
      <c r="AR160" s="93"/>
      <c r="AS160" s="92"/>
      <c r="AT160" s="93" t="n">
        <v>48372</v>
      </c>
      <c r="AU160" s="0" t="s">
        <v>1569</v>
      </c>
      <c r="AV160" s="93" t="s">
        <v>1568</v>
      </c>
      <c r="AW160" s="93" t="s">
        <v>1577</v>
      </c>
      <c r="AX160" s="92"/>
    </row>
    <row r="161" customFormat="false" ht="14.5" hidden="false" customHeight="false" outlineLevel="0" collapsed="false">
      <c r="A161" s="90" t="n">
        <v>45086</v>
      </c>
      <c r="B161" s="90" t="s">
        <v>1573</v>
      </c>
      <c r="C161" s="90" t="s">
        <v>1568</v>
      </c>
      <c r="D161" s="90" t="s">
        <v>1577</v>
      </c>
      <c r="E161" s="92"/>
      <c r="F161" s="93" t="n">
        <v>45451</v>
      </c>
      <c r="G161" s="93" t="s">
        <v>1574</v>
      </c>
      <c r="H161" s="93" t="s">
        <v>1568</v>
      </c>
      <c r="I161" s="93" t="s">
        <v>1577</v>
      </c>
      <c r="J161" s="92"/>
      <c r="K161" s="93" t="n">
        <v>45817</v>
      </c>
      <c r="L161" s="93" t="s">
        <v>1569</v>
      </c>
      <c r="M161" s="93" t="s">
        <v>1568</v>
      </c>
      <c r="N161" s="93" t="s">
        <v>1577</v>
      </c>
      <c r="O161" s="92"/>
      <c r="P161" s="93" t="n">
        <v>46182</v>
      </c>
      <c r="Q161" s="93" t="s">
        <v>1571</v>
      </c>
      <c r="R161" s="93" t="s">
        <v>1568</v>
      </c>
      <c r="S161" s="93" t="s">
        <v>1577</v>
      </c>
      <c r="T161" s="92"/>
      <c r="U161" s="93" t="n">
        <v>46547</v>
      </c>
      <c r="V161" s="93" t="s">
        <v>1576</v>
      </c>
      <c r="W161" s="93" t="s">
        <v>1568</v>
      </c>
      <c r="X161" s="93" t="s">
        <v>1577</v>
      </c>
      <c r="Y161" s="92"/>
      <c r="Z161" s="93" t="n">
        <v>46912</v>
      </c>
      <c r="AA161" s="93" t="s">
        <v>1572</v>
      </c>
      <c r="AB161" s="93" t="s">
        <v>1568</v>
      </c>
      <c r="AC161" s="93" t="s">
        <v>1577</v>
      </c>
      <c r="AD161" s="92"/>
      <c r="AE161" s="93" t="n">
        <v>47278</v>
      </c>
      <c r="AF161" s="93" t="s">
        <v>1574</v>
      </c>
      <c r="AG161" s="93" t="s">
        <v>1568</v>
      </c>
      <c r="AH161" s="93" t="s">
        <v>1577</v>
      </c>
      <c r="AI161" s="92"/>
      <c r="AJ161" s="93" t="n">
        <v>47643</v>
      </c>
      <c r="AK161" s="94" t="s">
        <v>1575</v>
      </c>
      <c r="AL161" s="93" t="s">
        <v>1568</v>
      </c>
      <c r="AM161" s="93"/>
      <c r="AN161" s="92"/>
      <c r="AO161" s="93" t="n">
        <v>48008</v>
      </c>
      <c r="AP161" s="93" t="s">
        <v>1569</v>
      </c>
      <c r="AQ161" s="93" t="s">
        <v>1568</v>
      </c>
      <c r="AR161" s="93" t="s">
        <v>1577</v>
      </c>
      <c r="AS161" s="92"/>
      <c r="AT161" s="93" t="n">
        <v>48373</v>
      </c>
      <c r="AU161" s="0" t="s">
        <v>1571</v>
      </c>
      <c r="AV161" s="93" t="s">
        <v>1568</v>
      </c>
      <c r="AW161" s="93" t="s">
        <v>1577</v>
      </c>
      <c r="AX161" s="92"/>
    </row>
    <row r="162" customFormat="false" ht="14.5" hidden="false" customHeight="false" outlineLevel="0" collapsed="false">
      <c r="A162" s="90" t="n">
        <v>45087</v>
      </c>
      <c r="B162" s="90" t="s">
        <v>1574</v>
      </c>
      <c r="C162" s="90" t="s">
        <v>1568</v>
      </c>
      <c r="D162" s="90" t="s">
        <v>1577</v>
      </c>
      <c r="E162" s="92"/>
      <c r="F162" s="93" t="n">
        <v>45452</v>
      </c>
      <c r="G162" s="94" t="s">
        <v>1575</v>
      </c>
      <c r="H162" s="93" t="s">
        <v>1568</v>
      </c>
      <c r="I162" s="93"/>
      <c r="J162" s="92"/>
      <c r="K162" s="93" t="n">
        <v>45818</v>
      </c>
      <c r="L162" s="93" t="s">
        <v>1571</v>
      </c>
      <c r="M162" s="93" t="s">
        <v>1568</v>
      </c>
      <c r="N162" s="93" t="s">
        <v>1577</v>
      </c>
      <c r="O162" s="92"/>
      <c r="P162" s="93" t="n">
        <v>46183</v>
      </c>
      <c r="Q162" s="93" t="s">
        <v>1576</v>
      </c>
      <c r="R162" s="93" t="s">
        <v>1568</v>
      </c>
      <c r="S162" s="93" t="s">
        <v>1577</v>
      </c>
      <c r="T162" s="92"/>
      <c r="U162" s="93" t="n">
        <v>46548</v>
      </c>
      <c r="V162" s="93" t="s">
        <v>1572</v>
      </c>
      <c r="W162" s="93" t="s">
        <v>1568</v>
      </c>
      <c r="X162" s="93" t="s">
        <v>1570</v>
      </c>
      <c r="Y162" s="92"/>
      <c r="Z162" s="93" t="n">
        <v>46913</v>
      </c>
      <c r="AA162" s="93" t="s">
        <v>1573</v>
      </c>
      <c r="AB162" s="93" t="s">
        <v>1568</v>
      </c>
      <c r="AC162" s="93" t="s">
        <v>1577</v>
      </c>
      <c r="AD162" s="92"/>
      <c r="AE162" s="93" t="n">
        <v>47279</v>
      </c>
      <c r="AF162" s="94" t="s">
        <v>1575</v>
      </c>
      <c r="AG162" s="93" t="s">
        <v>1568</v>
      </c>
      <c r="AH162" s="93"/>
      <c r="AI162" s="92"/>
      <c r="AJ162" s="93" t="n">
        <v>47644</v>
      </c>
      <c r="AK162" s="93" t="s">
        <v>1569</v>
      </c>
      <c r="AL162" s="93" t="s">
        <v>1568</v>
      </c>
      <c r="AM162" s="93" t="s">
        <v>1570</v>
      </c>
      <c r="AN162" s="92"/>
      <c r="AO162" s="93" t="n">
        <v>48009</v>
      </c>
      <c r="AP162" s="93" t="s">
        <v>1571</v>
      </c>
      <c r="AQ162" s="93" t="s">
        <v>1568</v>
      </c>
      <c r="AR162" s="93" t="s">
        <v>1577</v>
      </c>
      <c r="AS162" s="92"/>
      <c r="AT162" s="93" t="n">
        <v>48374</v>
      </c>
      <c r="AU162" s="0" t="s">
        <v>1576</v>
      </c>
      <c r="AV162" s="93" t="s">
        <v>1568</v>
      </c>
      <c r="AW162" s="93" t="s">
        <v>1577</v>
      </c>
      <c r="AX162" s="92"/>
    </row>
    <row r="163" customFormat="false" ht="14.5" hidden="false" customHeight="false" outlineLevel="0" collapsed="false">
      <c r="A163" s="90" t="n">
        <v>45088</v>
      </c>
      <c r="B163" s="91" t="s">
        <v>1575</v>
      </c>
      <c r="C163" s="90" t="s">
        <v>1568</v>
      </c>
      <c r="D163" s="90"/>
      <c r="E163" s="92"/>
      <c r="F163" s="93" t="n">
        <v>45453</v>
      </c>
      <c r="G163" s="93" t="s">
        <v>1569</v>
      </c>
      <c r="H163" s="93" t="s">
        <v>1568</v>
      </c>
      <c r="I163" s="93" t="s">
        <v>1570</v>
      </c>
      <c r="J163" s="92"/>
      <c r="K163" s="93" t="n">
        <v>45819</v>
      </c>
      <c r="L163" s="93" t="s">
        <v>1576</v>
      </c>
      <c r="M163" s="93" t="s">
        <v>1568</v>
      </c>
      <c r="N163" s="93" t="s">
        <v>1577</v>
      </c>
      <c r="O163" s="92"/>
      <c r="P163" s="93" t="n">
        <v>46184</v>
      </c>
      <c r="Q163" s="93" t="s">
        <v>1572</v>
      </c>
      <c r="R163" s="93" t="s">
        <v>1568</v>
      </c>
      <c r="S163" s="93" t="s">
        <v>1570</v>
      </c>
      <c r="T163" s="92"/>
      <c r="U163" s="93" t="n">
        <v>46549</v>
      </c>
      <c r="V163" s="93" t="s">
        <v>1573</v>
      </c>
      <c r="W163" s="93" t="s">
        <v>1568</v>
      </c>
      <c r="X163" s="93" t="s">
        <v>1570</v>
      </c>
      <c r="Y163" s="92"/>
      <c r="Z163" s="93" t="n">
        <v>46914</v>
      </c>
      <c r="AA163" s="93" t="s">
        <v>1574</v>
      </c>
      <c r="AB163" s="93" t="s">
        <v>1568</v>
      </c>
      <c r="AC163" s="93" t="s">
        <v>1577</v>
      </c>
      <c r="AD163" s="92"/>
      <c r="AE163" s="93" t="n">
        <v>47280</v>
      </c>
      <c r="AF163" s="93" t="s">
        <v>1569</v>
      </c>
      <c r="AG163" s="93" t="s">
        <v>1568</v>
      </c>
      <c r="AH163" s="93" t="s">
        <v>1570</v>
      </c>
      <c r="AI163" s="92"/>
      <c r="AJ163" s="93" t="n">
        <v>47645</v>
      </c>
      <c r="AK163" s="93" t="s">
        <v>1571</v>
      </c>
      <c r="AL163" s="93" t="s">
        <v>1568</v>
      </c>
      <c r="AM163" s="93" t="s">
        <v>1570</v>
      </c>
      <c r="AN163" s="92"/>
      <c r="AO163" s="93" t="n">
        <v>48010</v>
      </c>
      <c r="AP163" s="93" t="s">
        <v>1576</v>
      </c>
      <c r="AQ163" s="93" t="s">
        <v>1568</v>
      </c>
      <c r="AR163" s="93" t="s">
        <v>1577</v>
      </c>
      <c r="AS163" s="92"/>
      <c r="AT163" s="93" t="n">
        <v>48375</v>
      </c>
      <c r="AU163" s="0" t="s">
        <v>1572</v>
      </c>
      <c r="AV163" s="93" t="s">
        <v>1568</v>
      </c>
      <c r="AW163" s="93" t="s">
        <v>1570</v>
      </c>
      <c r="AX163" s="92"/>
    </row>
    <row r="164" customFormat="false" ht="14.5" hidden="false" customHeight="false" outlineLevel="0" collapsed="false">
      <c r="A164" s="90" t="n">
        <v>45089</v>
      </c>
      <c r="B164" s="90" t="s">
        <v>1569</v>
      </c>
      <c r="C164" s="90" t="s">
        <v>1568</v>
      </c>
      <c r="D164" s="90" t="s">
        <v>1570</v>
      </c>
      <c r="E164" s="92"/>
      <c r="F164" s="93" t="n">
        <v>45454</v>
      </c>
      <c r="G164" s="93" t="s">
        <v>1571</v>
      </c>
      <c r="H164" s="93" t="s">
        <v>1568</v>
      </c>
      <c r="I164" s="93" t="s">
        <v>1570</v>
      </c>
      <c r="J164" s="92"/>
      <c r="K164" s="93" t="n">
        <v>45820</v>
      </c>
      <c r="L164" s="93" t="s">
        <v>1572</v>
      </c>
      <c r="M164" s="93" t="s">
        <v>1568</v>
      </c>
      <c r="N164" s="93" t="s">
        <v>1570</v>
      </c>
      <c r="O164" s="92"/>
      <c r="P164" s="93" t="n">
        <v>46185</v>
      </c>
      <c r="Q164" s="93" t="s">
        <v>1573</v>
      </c>
      <c r="R164" s="93" t="s">
        <v>1568</v>
      </c>
      <c r="S164" s="93" t="s">
        <v>1570</v>
      </c>
      <c r="T164" s="92"/>
      <c r="U164" s="93" t="n">
        <v>46550</v>
      </c>
      <c r="V164" s="93" t="s">
        <v>1574</v>
      </c>
      <c r="W164" s="93" t="s">
        <v>1568</v>
      </c>
      <c r="X164" s="93" t="s">
        <v>1570</v>
      </c>
      <c r="Y164" s="92"/>
      <c r="Z164" s="93" t="n">
        <v>46915</v>
      </c>
      <c r="AA164" s="94" t="s">
        <v>1575</v>
      </c>
      <c r="AB164" s="93" t="s">
        <v>1568</v>
      </c>
      <c r="AC164" s="93"/>
      <c r="AD164" s="92"/>
      <c r="AE164" s="93" t="n">
        <v>47281</v>
      </c>
      <c r="AF164" s="93" t="s">
        <v>1571</v>
      </c>
      <c r="AG164" s="93" t="s">
        <v>1568</v>
      </c>
      <c r="AH164" s="93" t="s">
        <v>1570</v>
      </c>
      <c r="AI164" s="92"/>
      <c r="AJ164" s="93" t="n">
        <v>47646</v>
      </c>
      <c r="AK164" s="93" t="s">
        <v>1576</v>
      </c>
      <c r="AL164" s="93" t="s">
        <v>1568</v>
      </c>
      <c r="AM164" s="93" t="s">
        <v>1570</v>
      </c>
      <c r="AN164" s="92"/>
      <c r="AO164" s="93" t="n">
        <v>48011</v>
      </c>
      <c r="AP164" s="93" t="s">
        <v>1572</v>
      </c>
      <c r="AQ164" s="93" t="s">
        <v>1568</v>
      </c>
      <c r="AR164" s="93" t="s">
        <v>1570</v>
      </c>
      <c r="AS164" s="92"/>
      <c r="AT164" s="93" t="n">
        <v>48376</v>
      </c>
      <c r="AU164" s="0" t="s">
        <v>1573</v>
      </c>
      <c r="AV164" s="93" t="s">
        <v>1568</v>
      </c>
      <c r="AW164" s="93" t="s">
        <v>1570</v>
      </c>
      <c r="AX164" s="92"/>
    </row>
    <row r="165" customFormat="false" ht="14.5" hidden="false" customHeight="false" outlineLevel="0" collapsed="false">
      <c r="A165" s="90" t="n">
        <v>45090</v>
      </c>
      <c r="B165" s="90" t="s">
        <v>1571</v>
      </c>
      <c r="C165" s="90" t="s">
        <v>1568</v>
      </c>
      <c r="D165" s="90" t="s">
        <v>1570</v>
      </c>
      <c r="E165" s="92"/>
      <c r="F165" s="93" t="n">
        <v>45455</v>
      </c>
      <c r="G165" s="93" t="s">
        <v>1576</v>
      </c>
      <c r="H165" s="93" t="s">
        <v>1568</v>
      </c>
      <c r="I165" s="93" t="s">
        <v>1570</v>
      </c>
      <c r="J165" s="92"/>
      <c r="K165" s="93" t="n">
        <v>45821</v>
      </c>
      <c r="L165" s="93" t="s">
        <v>1573</v>
      </c>
      <c r="M165" s="93" t="s">
        <v>1568</v>
      </c>
      <c r="N165" s="93" t="s">
        <v>1570</v>
      </c>
      <c r="O165" s="92"/>
      <c r="P165" s="93" t="n">
        <v>46186</v>
      </c>
      <c r="Q165" s="93" t="s">
        <v>1574</v>
      </c>
      <c r="R165" s="93" t="s">
        <v>1568</v>
      </c>
      <c r="S165" s="93" t="s">
        <v>1570</v>
      </c>
      <c r="T165" s="92"/>
      <c r="U165" s="93" t="n">
        <v>46551</v>
      </c>
      <c r="V165" s="94" t="s">
        <v>1575</v>
      </c>
      <c r="W165" s="93" t="s">
        <v>1568</v>
      </c>
      <c r="X165" s="93"/>
      <c r="Y165" s="92"/>
      <c r="Z165" s="93" t="n">
        <v>46916</v>
      </c>
      <c r="AA165" s="93" t="s">
        <v>1569</v>
      </c>
      <c r="AB165" s="93" t="s">
        <v>1568</v>
      </c>
      <c r="AC165" s="93" t="s">
        <v>1570</v>
      </c>
      <c r="AD165" s="92"/>
      <c r="AE165" s="93" t="n">
        <v>47282</v>
      </c>
      <c r="AF165" s="93" t="s">
        <v>1576</v>
      </c>
      <c r="AG165" s="93" t="s">
        <v>1568</v>
      </c>
      <c r="AH165" s="93" t="s">
        <v>1570</v>
      </c>
      <c r="AI165" s="92"/>
      <c r="AJ165" s="93" t="n">
        <v>47647</v>
      </c>
      <c r="AK165" s="93" t="s">
        <v>1572</v>
      </c>
      <c r="AL165" s="93" t="s">
        <v>1568</v>
      </c>
      <c r="AM165" s="93" t="s">
        <v>1570</v>
      </c>
      <c r="AN165" s="92"/>
      <c r="AO165" s="93" t="n">
        <v>48012</v>
      </c>
      <c r="AP165" s="93" t="s">
        <v>1573</v>
      </c>
      <c r="AQ165" s="93" t="s">
        <v>1568</v>
      </c>
      <c r="AR165" s="93" t="s">
        <v>1570</v>
      </c>
      <c r="AS165" s="92"/>
      <c r="AT165" s="93" t="n">
        <v>48377</v>
      </c>
      <c r="AU165" s="0" t="s">
        <v>1574</v>
      </c>
      <c r="AV165" s="93" t="s">
        <v>1568</v>
      </c>
      <c r="AW165" s="93" t="s">
        <v>1570</v>
      </c>
      <c r="AX165" s="92"/>
    </row>
    <row r="166" customFormat="false" ht="14.5" hidden="false" customHeight="false" outlineLevel="0" collapsed="false">
      <c r="A166" s="90" t="n">
        <v>45091</v>
      </c>
      <c r="B166" s="90" t="s">
        <v>1576</v>
      </c>
      <c r="C166" s="90" t="s">
        <v>1568</v>
      </c>
      <c r="D166" s="90" t="s">
        <v>1570</v>
      </c>
      <c r="E166" s="92"/>
      <c r="F166" s="93" t="n">
        <v>45456</v>
      </c>
      <c r="G166" s="93" t="s">
        <v>1572</v>
      </c>
      <c r="H166" s="93" t="s">
        <v>1568</v>
      </c>
      <c r="I166" s="93" t="s">
        <v>1570</v>
      </c>
      <c r="J166" s="92"/>
      <c r="K166" s="93" t="n">
        <v>45822</v>
      </c>
      <c r="L166" s="93" t="s">
        <v>1574</v>
      </c>
      <c r="M166" s="93" t="s">
        <v>1568</v>
      </c>
      <c r="N166" s="93" t="s">
        <v>1570</v>
      </c>
      <c r="O166" s="92"/>
      <c r="P166" s="93" t="n">
        <v>46187</v>
      </c>
      <c r="Q166" s="94" t="s">
        <v>1575</v>
      </c>
      <c r="R166" s="93" t="s">
        <v>1568</v>
      </c>
      <c r="S166" s="93"/>
      <c r="T166" s="92"/>
      <c r="U166" s="93" t="n">
        <v>46552</v>
      </c>
      <c r="V166" s="93" t="s">
        <v>1569</v>
      </c>
      <c r="W166" s="93" t="s">
        <v>1568</v>
      </c>
      <c r="X166" s="93" t="s">
        <v>1570</v>
      </c>
      <c r="Y166" s="92"/>
      <c r="Z166" s="93" t="n">
        <v>46917</v>
      </c>
      <c r="AA166" s="93" t="s">
        <v>1571</v>
      </c>
      <c r="AB166" s="93" t="s">
        <v>1568</v>
      </c>
      <c r="AC166" s="93" t="s">
        <v>1570</v>
      </c>
      <c r="AD166" s="92"/>
      <c r="AE166" s="93" t="n">
        <v>47283</v>
      </c>
      <c r="AF166" s="93" t="s">
        <v>1572</v>
      </c>
      <c r="AG166" s="93" t="s">
        <v>1568</v>
      </c>
      <c r="AH166" s="93" t="s">
        <v>1570</v>
      </c>
      <c r="AI166" s="92"/>
      <c r="AJ166" s="93" t="n">
        <v>47648</v>
      </c>
      <c r="AK166" s="93" t="s">
        <v>1573</v>
      </c>
      <c r="AL166" s="93" t="s">
        <v>1568</v>
      </c>
      <c r="AM166" s="93" t="s">
        <v>1570</v>
      </c>
      <c r="AN166" s="92"/>
      <c r="AO166" s="93" t="n">
        <v>48013</v>
      </c>
      <c r="AP166" s="93" t="s">
        <v>1574</v>
      </c>
      <c r="AQ166" s="93" t="s">
        <v>1568</v>
      </c>
      <c r="AR166" s="93" t="s">
        <v>1570</v>
      </c>
      <c r="AS166" s="92"/>
      <c r="AT166" s="93" t="n">
        <v>48378</v>
      </c>
      <c r="AU166" s="95" t="s">
        <v>1575</v>
      </c>
      <c r="AV166" s="93" t="s">
        <v>1568</v>
      </c>
      <c r="AW166" s="93"/>
      <c r="AX166" s="92"/>
    </row>
    <row r="167" customFormat="false" ht="14.5" hidden="false" customHeight="false" outlineLevel="0" collapsed="false">
      <c r="A167" s="90" t="n">
        <v>45092</v>
      </c>
      <c r="B167" s="90" t="s">
        <v>1572</v>
      </c>
      <c r="C167" s="90" t="s">
        <v>1568</v>
      </c>
      <c r="D167" s="90" t="s">
        <v>1570</v>
      </c>
      <c r="E167" s="92"/>
      <c r="F167" s="93" t="n">
        <v>45457</v>
      </c>
      <c r="G167" s="93" t="s">
        <v>1573</v>
      </c>
      <c r="H167" s="93" t="s">
        <v>1568</v>
      </c>
      <c r="I167" s="93" t="s">
        <v>1570</v>
      </c>
      <c r="J167" s="92"/>
      <c r="K167" s="93" t="n">
        <v>45823</v>
      </c>
      <c r="L167" s="94" t="s">
        <v>1575</v>
      </c>
      <c r="M167" s="93" t="s">
        <v>1568</v>
      </c>
      <c r="N167" s="93"/>
      <c r="O167" s="92"/>
      <c r="P167" s="93" t="n">
        <v>46188</v>
      </c>
      <c r="Q167" s="93" t="s">
        <v>1569</v>
      </c>
      <c r="R167" s="93" t="s">
        <v>1568</v>
      </c>
      <c r="S167" s="93" t="s">
        <v>1570</v>
      </c>
      <c r="T167" s="92"/>
      <c r="U167" s="93" t="n">
        <v>46553</v>
      </c>
      <c r="V167" s="93" t="s">
        <v>1571</v>
      </c>
      <c r="W167" s="93" t="s">
        <v>1568</v>
      </c>
      <c r="X167" s="93" t="s">
        <v>1570</v>
      </c>
      <c r="Y167" s="92"/>
      <c r="Z167" s="93" t="n">
        <v>46918</v>
      </c>
      <c r="AA167" s="93" t="s">
        <v>1576</v>
      </c>
      <c r="AB167" s="93" t="s">
        <v>1568</v>
      </c>
      <c r="AC167" s="93" t="s">
        <v>1570</v>
      </c>
      <c r="AD167" s="92"/>
      <c r="AE167" s="93" t="n">
        <v>47284</v>
      </c>
      <c r="AF167" s="93" t="s">
        <v>1573</v>
      </c>
      <c r="AG167" s="93" t="s">
        <v>1568</v>
      </c>
      <c r="AH167" s="93" t="s">
        <v>1570</v>
      </c>
      <c r="AI167" s="92"/>
      <c r="AJ167" s="93" t="n">
        <v>47649</v>
      </c>
      <c r="AK167" s="93" t="s">
        <v>1574</v>
      </c>
      <c r="AL167" s="93" t="s">
        <v>1568</v>
      </c>
      <c r="AM167" s="93" t="s">
        <v>1570</v>
      </c>
      <c r="AN167" s="92"/>
      <c r="AO167" s="93" t="n">
        <v>48014</v>
      </c>
      <c r="AP167" s="94" t="s">
        <v>1575</v>
      </c>
      <c r="AQ167" s="93" t="s">
        <v>1568</v>
      </c>
      <c r="AR167" s="93"/>
      <c r="AS167" s="92"/>
      <c r="AT167" s="93" t="n">
        <v>48379</v>
      </c>
      <c r="AU167" s="0" t="s">
        <v>1569</v>
      </c>
      <c r="AV167" s="93" t="s">
        <v>1568</v>
      </c>
      <c r="AW167" s="93" t="s">
        <v>1570</v>
      </c>
      <c r="AX167" s="92"/>
    </row>
    <row r="168" customFormat="false" ht="14.5" hidden="false" customHeight="false" outlineLevel="0" collapsed="false">
      <c r="A168" s="90" t="n">
        <v>45093</v>
      </c>
      <c r="B168" s="90" t="s">
        <v>1573</v>
      </c>
      <c r="C168" s="90" t="s">
        <v>1568</v>
      </c>
      <c r="D168" s="90" t="s">
        <v>1570</v>
      </c>
      <c r="E168" s="92"/>
      <c r="F168" s="93" t="n">
        <v>45458</v>
      </c>
      <c r="G168" s="93" t="s">
        <v>1574</v>
      </c>
      <c r="H168" s="93" t="s">
        <v>1568</v>
      </c>
      <c r="I168" s="93" t="s">
        <v>1570</v>
      </c>
      <c r="J168" s="92"/>
      <c r="K168" s="93" t="n">
        <v>45824</v>
      </c>
      <c r="L168" s="93" t="s">
        <v>1569</v>
      </c>
      <c r="M168" s="93" t="s">
        <v>1568</v>
      </c>
      <c r="N168" s="93" t="s">
        <v>1570</v>
      </c>
      <c r="O168" s="92"/>
      <c r="P168" s="93" t="n">
        <v>46189</v>
      </c>
      <c r="Q168" s="93" t="s">
        <v>1571</v>
      </c>
      <c r="R168" s="93" t="s">
        <v>1568</v>
      </c>
      <c r="S168" s="93" t="s">
        <v>1570</v>
      </c>
      <c r="T168" s="92"/>
      <c r="U168" s="93" t="n">
        <v>46554</v>
      </c>
      <c r="V168" s="93" t="s">
        <v>1576</v>
      </c>
      <c r="W168" s="93" t="s">
        <v>1568</v>
      </c>
      <c r="X168" s="93" t="s">
        <v>1570</v>
      </c>
      <c r="Y168" s="92"/>
      <c r="Z168" s="93" t="n">
        <v>46919</v>
      </c>
      <c r="AA168" s="93" t="s">
        <v>1572</v>
      </c>
      <c r="AB168" s="93" t="s">
        <v>1568</v>
      </c>
      <c r="AC168" s="93" t="s">
        <v>1570</v>
      </c>
      <c r="AD168" s="92"/>
      <c r="AE168" s="93" t="n">
        <v>47285</v>
      </c>
      <c r="AF168" s="93" t="s">
        <v>1574</v>
      </c>
      <c r="AG168" s="93" t="s">
        <v>1568</v>
      </c>
      <c r="AH168" s="93" t="s">
        <v>1570</v>
      </c>
      <c r="AI168" s="92"/>
      <c r="AJ168" s="93" t="n">
        <v>47650</v>
      </c>
      <c r="AK168" s="94" t="s">
        <v>1575</v>
      </c>
      <c r="AL168" s="93" t="s">
        <v>1568</v>
      </c>
      <c r="AM168" s="93"/>
      <c r="AN168" s="92"/>
      <c r="AO168" s="93" t="n">
        <v>48015</v>
      </c>
      <c r="AP168" s="93" t="s">
        <v>1569</v>
      </c>
      <c r="AQ168" s="93" t="s">
        <v>1568</v>
      </c>
      <c r="AR168" s="93" t="s">
        <v>1570</v>
      </c>
      <c r="AS168" s="92"/>
      <c r="AT168" s="93" t="n">
        <v>48380</v>
      </c>
      <c r="AU168" s="0" t="s">
        <v>1571</v>
      </c>
      <c r="AV168" s="93" t="s">
        <v>1568</v>
      </c>
      <c r="AW168" s="93" t="s">
        <v>1570</v>
      </c>
      <c r="AX168" s="92"/>
    </row>
    <row r="169" customFormat="false" ht="14.5" hidden="false" customHeight="false" outlineLevel="0" collapsed="false">
      <c r="A169" s="90" t="n">
        <v>45094</v>
      </c>
      <c r="B169" s="90" t="s">
        <v>1574</v>
      </c>
      <c r="C169" s="90" t="s">
        <v>1568</v>
      </c>
      <c r="D169" s="90" t="s">
        <v>1570</v>
      </c>
      <c r="E169" s="92"/>
      <c r="F169" s="93" t="n">
        <v>45459</v>
      </c>
      <c r="G169" s="94" t="s">
        <v>1575</v>
      </c>
      <c r="H169" s="93" t="s">
        <v>1568</v>
      </c>
      <c r="I169" s="93"/>
      <c r="J169" s="92"/>
      <c r="K169" s="93" t="n">
        <v>45825</v>
      </c>
      <c r="L169" s="93" t="s">
        <v>1571</v>
      </c>
      <c r="M169" s="93" t="s">
        <v>1568</v>
      </c>
      <c r="N169" s="93" t="s">
        <v>1570</v>
      </c>
      <c r="O169" s="92"/>
      <c r="P169" s="93" t="n">
        <v>46190</v>
      </c>
      <c r="Q169" s="93" t="s">
        <v>1576</v>
      </c>
      <c r="R169" s="93" t="s">
        <v>1568</v>
      </c>
      <c r="S169" s="93" t="s">
        <v>1570</v>
      </c>
      <c r="T169" s="92"/>
      <c r="U169" s="93" t="n">
        <v>46555</v>
      </c>
      <c r="V169" s="93" t="s">
        <v>1572</v>
      </c>
      <c r="W169" s="93" t="s">
        <v>1568</v>
      </c>
      <c r="X169" s="93" t="s">
        <v>1570</v>
      </c>
      <c r="Y169" s="92"/>
      <c r="Z169" s="93" t="n">
        <v>46920</v>
      </c>
      <c r="AA169" s="93" t="s">
        <v>1573</v>
      </c>
      <c r="AB169" s="93" t="s">
        <v>1568</v>
      </c>
      <c r="AC169" s="93" t="s">
        <v>1570</v>
      </c>
      <c r="AD169" s="92"/>
      <c r="AE169" s="93" t="n">
        <v>47286</v>
      </c>
      <c r="AF169" s="94" t="s">
        <v>1575</v>
      </c>
      <c r="AG169" s="93" t="s">
        <v>1568</v>
      </c>
      <c r="AH169" s="93"/>
      <c r="AI169" s="92"/>
      <c r="AJ169" s="93" t="n">
        <v>47651</v>
      </c>
      <c r="AK169" s="93" t="s">
        <v>1569</v>
      </c>
      <c r="AL169" s="93" t="s">
        <v>1568</v>
      </c>
      <c r="AM169" s="93" t="s">
        <v>1570</v>
      </c>
      <c r="AN169" s="92"/>
      <c r="AO169" s="93" t="n">
        <v>48016</v>
      </c>
      <c r="AP169" s="93" t="s">
        <v>1571</v>
      </c>
      <c r="AQ169" s="93" t="s">
        <v>1568</v>
      </c>
      <c r="AR169" s="93" t="s">
        <v>1570</v>
      </c>
      <c r="AS169" s="92"/>
      <c r="AT169" s="93" t="n">
        <v>48381</v>
      </c>
      <c r="AU169" s="0" t="s">
        <v>1576</v>
      </c>
      <c r="AV169" s="93" t="s">
        <v>1568</v>
      </c>
      <c r="AW169" s="93" t="s">
        <v>1570</v>
      </c>
      <c r="AX169" s="92"/>
    </row>
    <row r="170" customFormat="false" ht="14.5" hidden="false" customHeight="false" outlineLevel="0" collapsed="false">
      <c r="A170" s="90" t="n">
        <v>45095</v>
      </c>
      <c r="B170" s="91" t="s">
        <v>1575</v>
      </c>
      <c r="C170" s="90" t="s">
        <v>1568</v>
      </c>
      <c r="D170" s="90"/>
      <c r="E170" s="92"/>
      <c r="F170" s="93" t="n">
        <v>45460</v>
      </c>
      <c r="G170" s="93" t="s">
        <v>1569</v>
      </c>
      <c r="H170" s="93" t="s">
        <v>1568</v>
      </c>
      <c r="I170" s="93" t="s">
        <v>1570</v>
      </c>
      <c r="J170" s="92"/>
      <c r="K170" s="93" t="n">
        <v>45826</v>
      </c>
      <c r="L170" s="93" t="s">
        <v>1576</v>
      </c>
      <c r="M170" s="93" t="s">
        <v>1568</v>
      </c>
      <c r="N170" s="93" t="s">
        <v>1570</v>
      </c>
      <c r="O170" s="92"/>
      <c r="P170" s="93" t="n">
        <v>46191</v>
      </c>
      <c r="Q170" s="93" t="s">
        <v>1572</v>
      </c>
      <c r="R170" s="93" t="s">
        <v>1568</v>
      </c>
      <c r="S170" s="93" t="s">
        <v>1570</v>
      </c>
      <c r="T170" s="92"/>
      <c r="U170" s="93" t="n">
        <v>46556</v>
      </c>
      <c r="V170" s="93" t="s">
        <v>1573</v>
      </c>
      <c r="W170" s="93" t="s">
        <v>1568</v>
      </c>
      <c r="X170" s="93" t="s">
        <v>1570</v>
      </c>
      <c r="Y170" s="92"/>
      <c r="Z170" s="93" t="n">
        <v>46921</v>
      </c>
      <c r="AA170" s="93" t="s">
        <v>1574</v>
      </c>
      <c r="AB170" s="93" t="s">
        <v>1568</v>
      </c>
      <c r="AC170" s="93" t="s">
        <v>1570</v>
      </c>
      <c r="AD170" s="92"/>
      <c r="AE170" s="93" t="n">
        <v>47287</v>
      </c>
      <c r="AF170" s="93" t="s">
        <v>1569</v>
      </c>
      <c r="AG170" s="93" t="s">
        <v>1568</v>
      </c>
      <c r="AH170" s="93" t="s">
        <v>1570</v>
      </c>
      <c r="AI170" s="92"/>
      <c r="AJ170" s="93" t="n">
        <v>47652</v>
      </c>
      <c r="AK170" s="93" t="s">
        <v>1571</v>
      </c>
      <c r="AL170" s="93" t="s">
        <v>1568</v>
      </c>
      <c r="AM170" s="93" t="s">
        <v>1570</v>
      </c>
      <c r="AN170" s="92"/>
      <c r="AO170" s="93" t="n">
        <v>48017</v>
      </c>
      <c r="AP170" s="93" t="s">
        <v>1576</v>
      </c>
      <c r="AQ170" s="93" t="s">
        <v>1568</v>
      </c>
      <c r="AR170" s="93" t="s">
        <v>1570</v>
      </c>
      <c r="AS170" s="92"/>
      <c r="AT170" s="93" t="n">
        <v>48382</v>
      </c>
      <c r="AU170" s="0" t="s">
        <v>1572</v>
      </c>
      <c r="AV170" s="93" t="s">
        <v>1568</v>
      </c>
      <c r="AW170" s="93" t="s">
        <v>1570</v>
      </c>
      <c r="AX170" s="92"/>
    </row>
    <row r="171" customFormat="false" ht="14.5" hidden="false" customHeight="false" outlineLevel="0" collapsed="false">
      <c r="A171" s="90" t="n">
        <v>45096</v>
      </c>
      <c r="B171" s="90" t="s">
        <v>1569</v>
      </c>
      <c r="C171" s="90" t="s">
        <v>1568</v>
      </c>
      <c r="D171" s="90" t="s">
        <v>1570</v>
      </c>
      <c r="E171" s="92"/>
      <c r="F171" s="93" t="n">
        <v>45461</v>
      </c>
      <c r="G171" s="93" t="s">
        <v>1571</v>
      </c>
      <c r="H171" s="93" t="s">
        <v>1568</v>
      </c>
      <c r="I171" s="93" t="s">
        <v>1570</v>
      </c>
      <c r="J171" s="92"/>
      <c r="K171" s="93" t="n">
        <v>45827</v>
      </c>
      <c r="L171" s="93" t="s">
        <v>1572</v>
      </c>
      <c r="M171" s="93" t="s">
        <v>1568</v>
      </c>
      <c r="N171" s="93" t="s">
        <v>1570</v>
      </c>
      <c r="O171" s="92"/>
      <c r="P171" s="93" t="n">
        <v>46192</v>
      </c>
      <c r="Q171" s="93" t="s">
        <v>1573</v>
      </c>
      <c r="R171" s="93" t="s">
        <v>1568</v>
      </c>
      <c r="S171" s="93" t="s">
        <v>1570</v>
      </c>
      <c r="T171" s="92"/>
      <c r="U171" s="93" t="n">
        <v>46557</v>
      </c>
      <c r="V171" s="93" t="s">
        <v>1574</v>
      </c>
      <c r="W171" s="93" t="s">
        <v>1568</v>
      </c>
      <c r="X171" s="93" t="s">
        <v>1570</v>
      </c>
      <c r="Y171" s="92"/>
      <c r="Z171" s="93" t="n">
        <v>46922</v>
      </c>
      <c r="AA171" s="94" t="s">
        <v>1575</v>
      </c>
      <c r="AB171" s="93" t="s">
        <v>1568</v>
      </c>
      <c r="AC171" s="93"/>
      <c r="AD171" s="92"/>
      <c r="AE171" s="93" t="n">
        <v>47288</v>
      </c>
      <c r="AF171" s="93" t="s">
        <v>1571</v>
      </c>
      <c r="AG171" s="93" t="s">
        <v>1568</v>
      </c>
      <c r="AH171" s="93" t="s">
        <v>1570</v>
      </c>
      <c r="AI171" s="92"/>
      <c r="AJ171" s="93" t="n">
        <v>47653</v>
      </c>
      <c r="AK171" s="93" t="s">
        <v>1576</v>
      </c>
      <c r="AL171" s="93" t="s">
        <v>1568</v>
      </c>
      <c r="AM171" s="93" t="s">
        <v>1570</v>
      </c>
      <c r="AN171" s="92"/>
      <c r="AO171" s="93" t="n">
        <v>48018</v>
      </c>
      <c r="AP171" s="93" t="s">
        <v>1572</v>
      </c>
      <c r="AQ171" s="93" t="s">
        <v>1568</v>
      </c>
      <c r="AR171" s="93" t="s">
        <v>1570</v>
      </c>
      <c r="AS171" s="92"/>
      <c r="AT171" s="93" t="n">
        <v>48383</v>
      </c>
      <c r="AU171" s="0" t="s">
        <v>1573</v>
      </c>
      <c r="AV171" s="93" t="s">
        <v>1568</v>
      </c>
      <c r="AW171" s="93" t="s">
        <v>1570</v>
      </c>
      <c r="AX171" s="92"/>
    </row>
    <row r="172" customFormat="false" ht="14.5" hidden="false" customHeight="false" outlineLevel="0" collapsed="false">
      <c r="A172" s="90" t="n">
        <v>45097</v>
      </c>
      <c r="B172" s="90" t="s">
        <v>1571</v>
      </c>
      <c r="C172" s="90" t="s">
        <v>1568</v>
      </c>
      <c r="D172" s="90" t="s">
        <v>1570</v>
      </c>
      <c r="E172" s="92"/>
      <c r="F172" s="93" t="n">
        <v>45462</v>
      </c>
      <c r="G172" s="93" t="s">
        <v>1576</v>
      </c>
      <c r="H172" s="93" t="s">
        <v>1568</v>
      </c>
      <c r="I172" s="93" t="s">
        <v>1570</v>
      </c>
      <c r="J172" s="92"/>
      <c r="K172" s="93" t="n">
        <v>45828</v>
      </c>
      <c r="L172" s="93" t="s">
        <v>1573</v>
      </c>
      <c r="M172" s="93" t="s">
        <v>1568</v>
      </c>
      <c r="N172" s="93" t="s">
        <v>1570</v>
      </c>
      <c r="O172" s="92"/>
      <c r="P172" s="93" t="n">
        <v>46193</v>
      </c>
      <c r="Q172" s="93" t="s">
        <v>1574</v>
      </c>
      <c r="R172" s="93" t="s">
        <v>1568</v>
      </c>
      <c r="S172" s="93" t="s">
        <v>1570</v>
      </c>
      <c r="T172" s="92"/>
      <c r="U172" s="93" t="n">
        <v>46558</v>
      </c>
      <c r="V172" s="94" t="s">
        <v>1575</v>
      </c>
      <c r="W172" s="93" t="s">
        <v>1568</v>
      </c>
      <c r="X172" s="93"/>
      <c r="Y172" s="92"/>
      <c r="Z172" s="93" t="n">
        <v>46923</v>
      </c>
      <c r="AA172" s="93" t="s">
        <v>1569</v>
      </c>
      <c r="AB172" s="93" t="s">
        <v>1568</v>
      </c>
      <c r="AC172" s="93" t="s">
        <v>1570</v>
      </c>
      <c r="AD172" s="92"/>
      <c r="AE172" s="93" t="n">
        <v>47289</v>
      </c>
      <c r="AF172" s="93" t="s">
        <v>1576</v>
      </c>
      <c r="AG172" s="93" t="s">
        <v>1568</v>
      </c>
      <c r="AH172" s="93" t="s">
        <v>1570</v>
      </c>
      <c r="AI172" s="92"/>
      <c r="AJ172" s="93" t="n">
        <v>47654</v>
      </c>
      <c r="AK172" s="93" t="s">
        <v>1572</v>
      </c>
      <c r="AL172" s="93" t="s">
        <v>1568</v>
      </c>
      <c r="AM172" s="93" t="s">
        <v>1570</v>
      </c>
      <c r="AN172" s="92"/>
      <c r="AO172" s="93" t="n">
        <v>48019</v>
      </c>
      <c r="AP172" s="93" t="s">
        <v>1573</v>
      </c>
      <c r="AQ172" s="93" t="s">
        <v>1568</v>
      </c>
      <c r="AR172" s="93" t="s">
        <v>1570</v>
      </c>
      <c r="AS172" s="92"/>
      <c r="AT172" s="93" t="n">
        <v>48384</v>
      </c>
      <c r="AU172" s="0" t="s">
        <v>1574</v>
      </c>
      <c r="AV172" s="93" t="s">
        <v>1568</v>
      </c>
      <c r="AW172" s="93" t="s">
        <v>1570</v>
      </c>
      <c r="AX172" s="92"/>
    </row>
    <row r="173" customFormat="false" ht="14.5" hidden="false" customHeight="false" outlineLevel="0" collapsed="false">
      <c r="A173" s="90" t="n">
        <v>45098</v>
      </c>
      <c r="B173" s="90" t="s">
        <v>1576</v>
      </c>
      <c r="C173" s="90" t="s">
        <v>1568</v>
      </c>
      <c r="D173" s="90" t="s">
        <v>1570</v>
      </c>
      <c r="E173" s="92"/>
      <c r="F173" s="93" t="n">
        <v>45463</v>
      </c>
      <c r="G173" s="93" t="s">
        <v>1572</v>
      </c>
      <c r="H173" s="93" t="s">
        <v>1568</v>
      </c>
      <c r="I173" s="93" t="s">
        <v>1570</v>
      </c>
      <c r="J173" s="92"/>
      <c r="K173" s="93" t="n">
        <v>45829</v>
      </c>
      <c r="L173" s="93" t="s">
        <v>1574</v>
      </c>
      <c r="M173" s="93" t="s">
        <v>1568</v>
      </c>
      <c r="N173" s="93" t="s">
        <v>1570</v>
      </c>
      <c r="O173" s="92"/>
      <c r="P173" s="93" t="n">
        <v>46194</v>
      </c>
      <c r="Q173" s="94" t="s">
        <v>1575</v>
      </c>
      <c r="R173" s="93" t="s">
        <v>1568</v>
      </c>
      <c r="S173" s="93"/>
      <c r="T173" s="92"/>
      <c r="U173" s="93" t="n">
        <v>46559</v>
      </c>
      <c r="V173" s="93" t="s">
        <v>1569</v>
      </c>
      <c r="W173" s="93" t="s">
        <v>1568</v>
      </c>
      <c r="X173" s="93" t="s">
        <v>1570</v>
      </c>
      <c r="Y173" s="92"/>
      <c r="Z173" s="93" t="n">
        <v>46924</v>
      </c>
      <c r="AA173" s="93" t="s">
        <v>1571</v>
      </c>
      <c r="AB173" s="93" t="s">
        <v>1568</v>
      </c>
      <c r="AC173" s="93" t="s">
        <v>1570</v>
      </c>
      <c r="AD173" s="92"/>
      <c r="AE173" s="93" t="n">
        <v>47290</v>
      </c>
      <c r="AF173" s="93" t="s">
        <v>1572</v>
      </c>
      <c r="AG173" s="93" t="s">
        <v>1568</v>
      </c>
      <c r="AH173" s="93" t="s">
        <v>1570</v>
      </c>
      <c r="AI173" s="92"/>
      <c r="AJ173" s="93" t="n">
        <v>47655</v>
      </c>
      <c r="AK173" s="93" t="s">
        <v>1573</v>
      </c>
      <c r="AL173" s="93" t="s">
        <v>1568</v>
      </c>
      <c r="AM173" s="93" t="s">
        <v>1570</v>
      </c>
      <c r="AN173" s="92"/>
      <c r="AO173" s="93" t="n">
        <v>48020</v>
      </c>
      <c r="AP173" s="93" t="s">
        <v>1574</v>
      </c>
      <c r="AQ173" s="93" t="s">
        <v>1568</v>
      </c>
      <c r="AR173" s="93" t="s">
        <v>1570</v>
      </c>
      <c r="AS173" s="92"/>
      <c r="AT173" s="93" t="n">
        <v>48385</v>
      </c>
      <c r="AU173" s="95" t="s">
        <v>1575</v>
      </c>
      <c r="AV173" s="93" t="s">
        <v>1568</v>
      </c>
      <c r="AW173" s="93"/>
      <c r="AX173" s="92"/>
    </row>
    <row r="174" customFormat="false" ht="14.5" hidden="false" customHeight="false" outlineLevel="0" collapsed="false">
      <c r="A174" s="90" t="n">
        <v>45099</v>
      </c>
      <c r="B174" s="90" t="s">
        <v>1572</v>
      </c>
      <c r="C174" s="90" t="s">
        <v>1568</v>
      </c>
      <c r="D174" s="90" t="s">
        <v>1570</v>
      </c>
      <c r="E174" s="92"/>
      <c r="F174" s="93" t="n">
        <v>45464</v>
      </c>
      <c r="G174" s="93" t="s">
        <v>1573</v>
      </c>
      <c r="H174" s="93" t="s">
        <v>1568</v>
      </c>
      <c r="I174" s="93" t="s">
        <v>1570</v>
      </c>
      <c r="J174" s="92"/>
      <c r="K174" s="93" t="n">
        <v>45830</v>
      </c>
      <c r="L174" s="94" t="s">
        <v>1575</v>
      </c>
      <c r="M174" s="93" t="s">
        <v>1568</v>
      </c>
      <c r="N174" s="93"/>
      <c r="O174" s="92"/>
      <c r="P174" s="93" t="n">
        <v>46195</v>
      </c>
      <c r="Q174" s="93" t="s">
        <v>1569</v>
      </c>
      <c r="R174" s="93" t="s">
        <v>1568</v>
      </c>
      <c r="S174" s="93" t="s">
        <v>1570</v>
      </c>
      <c r="T174" s="92"/>
      <c r="U174" s="93" t="n">
        <v>46560</v>
      </c>
      <c r="V174" s="93" t="s">
        <v>1571</v>
      </c>
      <c r="W174" s="93" t="s">
        <v>1568</v>
      </c>
      <c r="X174" s="93" t="s">
        <v>1570</v>
      </c>
      <c r="Y174" s="92"/>
      <c r="Z174" s="93" t="n">
        <v>46925</v>
      </c>
      <c r="AA174" s="93" t="s">
        <v>1576</v>
      </c>
      <c r="AB174" s="93" t="s">
        <v>1568</v>
      </c>
      <c r="AC174" s="93" t="s">
        <v>1570</v>
      </c>
      <c r="AD174" s="92"/>
      <c r="AE174" s="93" t="n">
        <v>47291</v>
      </c>
      <c r="AF174" s="93" t="s">
        <v>1573</v>
      </c>
      <c r="AG174" s="93" t="s">
        <v>1568</v>
      </c>
      <c r="AH174" s="93" t="s">
        <v>1570</v>
      </c>
      <c r="AI174" s="92"/>
      <c r="AJ174" s="93" t="n">
        <v>47656</v>
      </c>
      <c r="AK174" s="93" t="s">
        <v>1574</v>
      </c>
      <c r="AL174" s="93" t="s">
        <v>1568</v>
      </c>
      <c r="AM174" s="93" t="s">
        <v>1570</v>
      </c>
      <c r="AN174" s="92"/>
      <c r="AO174" s="93" t="n">
        <v>48021</v>
      </c>
      <c r="AP174" s="94" t="s">
        <v>1575</v>
      </c>
      <c r="AQ174" s="93" t="s">
        <v>1568</v>
      </c>
      <c r="AR174" s="93"/>
      <c r="AS174" s="92"/>
      <c r="AT174" s="93" t="n">
        <v>48386</v>
      </c>
      <c r="AU174" s="0" t="s">
        <v>1569</v>
      </c>
      <c r="AV174" s="93" t="s">
        <v>1568</v>
      </c>
      <c r="AW174" s="93" t="s">
        <v>1570</v>
      </c>
      <c r="AX174" s="92"/>
    </row>
    <row r="175" customFormat="false" ht="14.5" hidden="false" customHeight="false" outlineLevel="0" collapsed="false">
      <c r="A175" s="90" t="n">
        <v>45100</v>
      </c>
      <c r="B175" s="90" t="s">
        <v>1573</v>
      </c>
      <c r="C175" s="90" t="s">
        <v>1568</v>
      </c>
      <c r="D175" s="90" t="s">
        <v>1570</v>
      </c>
      <c r="E175" s="92"/>
      <c r="F175" s="93" t="n">
        <v>45465</v>
      </c>
      <c r="G175" s="93" t="s">
        <v>1574</v>
      </c>
      <c r="H175" s="93" t="s">
        <v>1568</v>
      </c>
      <c r="I175" s="93" t="s">
        <v>1570</v>
      </c>
      <c r="J175" s="92"/>
      <c r="K175" s="93" t="n">
        <v>45831</v>
      </c>
      <c r="L175" s="93" t="s">
        <v>1569</v>
      </c>
      <c r="M175" s="93" t="s">
        <v>1568</v>
      </c>
      <c r="N175" s="93" t="s">
        <v>1570</v>
      </c>
      <c r="O175" s="92"/>
      <c r="P175" s="93" t="n">
        <v>46196</v>
      </c>
      <c r="Q175" s="93" t="s">
        <v>1571</v>
      </c>
      <c r="R175" s="93" t="s">
        <v>1568</v>
      </c>
      <c r="S175" s="93" t="s">
        <v>1570</v>
      </c>
      <c r="T175" s="92"/>
      <c r="U175" s="93" t="n">
        <v>46561</v>
      </c>
      <c r="V175" s="93" t="s">
        <v>1576</v>
      </c>
      <c r="W175" s="93" t="s">
        <v>1568</v>
      </c>
      <c r="X175" s="93" t="s">
        <v>1570</v>
      </c>
      <c r="Y175" s="92"/>
      <c r="Z175" s="93" t="n">
        <v>46926</v>
      </c>
      <c r="AA175" s="93" t="s">
        <v>1572</v>
      </c>
      <c r="AB175" s="93" t="s">
        <v>1568</v>
      </c>
      <c r="AC175" s="93" t="s">
        <v>1570</v>
      </c>
      <c r="AD175" s="92"/>
      <c r="AE175" s="93" t="n">
        <v>47292</v>
      </c>
      <c r="AF175" s="93" t="s">
        <v>1574</v>
      </c>
      <c r="AG175" s="93" t="s">
        <v>1568</v>
      </c>
      <c r="AH175" s="93" t="s">
        <v>1570</v>
      </c>
      <c r="AI175" s="92"/>
      <c r="AJ175" s="93" t="n">
        <v>47657</v>
      </c>
      <c r="AK175" s="94" t="s">
        <v>1575</v>
      </c>
      <c r="AL175" s="93" t="s">
        <v>1568</v>
      </c>
      <c r="AM175" s="93"/>
      <c r="AN175" s="92"/>
      <c r="AO175" s="93" t="n">
        <v>48022</v>
      </c>
      <c r="AP175" s="93" t="s">
        <v>1569</v>
      </c>
      <c r="AQ175" s="93" t="s">
        <v>1568</v>
      </c>
      <c r="AR175" s="93" t="s">
        <v>1570</v>
      </c>
      <c r="AS175" s="92"/>
      <c r="AT175" s="93" t="n">
        <v>48387</v>
      </c>
      <c r="AU175" s="0" t="s">
        <v>1571</v>
      </c>
      <c r="AV175" s="93" t="s">
        <v>1568</v>
      </c>
      <c r="AW175" s="93" t="s">
        <v>1570</v>
      </c>
      <c r="AX175" s="92"/>
    </row>
    <row r="176" customFormat="false" ht="14.5" hidden="false" customHeight="false" outlineLevel="0" collapsed="false">
      <c r="A176" s="90" t="n">
        <v>45101</v>
      </c>
      <c r="B176" s="90" t="s">
        <v>1574</v>
      </c>
      <c r="C176" s="90" t="s">
        <v>1568</v>
      </c>
      <c r="D176" s="90" t="s">
        <v>1570</v>
      </c>
      <c r="E176" s="92"/>
      <c r="F176" s="93" t="n">
        <v>45466</v>
      </c>
      <c r="G176" s="94" t="s">
        <v>1575</v>
      </c>
      <c r="H176" s="93" t="s">
        <v>1568</v>
      </c>
      <c r="I176" s="93"/>
      <c r="J176" s="92"/>
      <c r="K176" s="93" t="n">
        <v>45832</v>
      </c>
      <c r="L176" s="93" t="s">
        <v>1571</v>
      </c>
      <c r="M176" s="93" t="s">
        <v>1568</v>
      </c>
      <c r="N176" s="93" t="s">
        <v>1570</v>
      </c>
      <c r="O176" s="92"/>
      <c r="P176" s="93" t="n">
        <v>46197</v>
      </c>
      <c r="Q176" s="93" t="s">
        <v>1576</v>
      </c>
      <c r="R176" s="93" t="s">
        <v>1568</v>
      </c>
      <c r="S176" s="93" t="s">
        <v>1570</v>
      </c>
      <c r="T176" s="92"/>
      <c r="U176" s="93" t="n">
        <v>46562</v>
      </c>
      <c r="V176" s="93" t="s">
        <v>1572</v>
      </c>
      <c r="W176" s="93" t="s">
        <v>1568</v>
      </c>
      <c r="X176" s="93" t="s">
        <v>1570</v>
      </c>
      <c r="Y176" s="92"/>
      <c r="Z176" s="93" t="n">
        <v>46927</v>
      </c>
      <c r="AA176" s="93" t="s">
        <v>1573</v>
      </c>
      <c r="AB176" s="93" t="s">
        <v>1568</v>
      </c>
      <c r="AC176" s="93" t="s">
        <v>1570</v>
      </c>
      <c r="AD176" s="92"/>
      <c r="AE176" s="93" t="n">
        <v>47293</v>
      </c>
      <c r="AF176" s="94" t="s">
        <v>1575</v>
      </c>
      <c r="AG176" s="93" t="s">
        <v>1568</v>
      </c>
      <c r="AH176" s="93"/>
      <c r="AI176" s="92"/>
      <c r="AJ176" s="93" t="n">
        <v>47658</v>
      </c>
      <c r="AK176" s="93" t="s">
        <v>1569</v>
      </c>
      <c r="AL176" s="93" t="s">
        <v>1568</v>
      </c>
      <c r="AM176" s="93" t="s">
        <v>1570</v>
      </c>
      <c r="AN176" s="92"/>
      <c r="AO176" s="93" t="n">
        <v>48023</v>
      </c>
      <c r="AP176" s="93" t="s">
        <v>1571</v>
      </c>
      <c r="AQ176" s="93" t="s">
        <v>1568</v>
      </c>
      <c r="AR176" s="93" t="s">
        <v>1570</v>
      </c>
      <c r="AS176" s="92"/>
      <c r="AT176" s="93" t="n">
        <v>48388</v>
      </c>
      <c r="AU176" s="0" t="s">
        <v>1576</v>
      </c>
      <c r="AV176" s="93" t="s">
        <v>1568</v>
      </c>
      <c r="AW176" s="93" t="s">
        <v>1570</v>
      </c>
      <c r="AX176" s="92"/>
    </row>
    <row r="177" customFormat="false" ht="14.5" hidden="false" customHeight="false" outlineLevel="0" collapsed="false">
      <c r="A177" s="90" t="n">
        <v>45102</v>
      </c>
      <c r="B177" s="91" t="s">
        <v>1575</v>
      </c>
      <c r="C177" s="90" t="s">
        <v>1568</v>
      </c>
      <c r="D177" s="90"/>
      <c r="E177" s="92"/>
      <c r="F177" s="93" t="n">
        <v>45467</v>
      </c>
      <c r="G177" s="93" t="s">
        <v>1569</v>
      </c>
      <c r="H177" s="93" t="s">
        <v>1568</v>
      </c>
      <c r="I177" s="93" t="s">
        <v>1570</v>
      </c>
      <c r="J177" s="92"/>
      <c r="K177" s="93" t="n">
        <v>45833</v>
      </c>
      <c r="L177" s="93" t="s">
        <v>1576</v>
      </c>
      <c r="M177" s="93" t="s">
        <v>1568</v>
      </c>
      <c r="N177" s="93" t="s">
        <v>1570</v>
      </c>
      <c r="O177" s="92"/>
      <c r="P177" s="93" t="n">
        <v>46198</v>
      </c>
      <c r="Q177" s="93" t="s">
        <v>1572</v>
      </c>
      <c r="R177" s="93" t="s">
        <v>1568</v>
      </c>
      <c r="S177" s="93" t="s">
        <v>1570</v>
      </c>
      <c r="T177" s="92"/>
      <c r="U177" s="93" t="n">
        <v>46563</v>
      </c>
      <c r="V177" s="93" t="s">
        <v>1573</v>
      </c>
      <c r="W177" s="93" t="s">
        <v>1568</v>
      </c>
      <c r="X177" s="93" t="s">
        <v>1570</v>
      </c>
      <c r="Y177" s="92"/>
      <c r="Z177" s="93" t="n">
        <v>46928</v>
      </c>
      <c r="AA177" s="93" t="s">
        <v>1574</v>
      </c>
      <c r="AB177" s="93" t="s">
        <v>1568</v>
      </c>
      <c r="AC177" s="93" t="s">
        <v>1570</v>
      </c>
      <c r="AD177" s="92"/>
      <c r="AE177" s="93" t="n">
        <v>47294</v>
      </c>
      <c r="AF177" s="93" t="s">
        <v>1569</v>
      </c>
      <c r="AG177" s="93" t="s">
        <v>1578</v>
      </c>
      <c r="AH177" s="93" t="s">
        <v>1570</v>
      </c>
      <c r="AI177" s="92"/>
      <c r="AJ177" s="93" t="n">
        <v>47659</v>
      </c>
      <c r="AK177" s="93" t="s">
        <v>1571</v>
      </c>
      <c r="AL177" s="93" t="s">
        <v>1568</v>
      </c>
      <c r="AM177" s="93" t="s">
        <v>1570</v>
      </c>
      <c r="AN177" s="92"/>
      <c r="AO177" s="93" t="n">
        <v>48024</v>
      </c>
      <c r="AP177" s="93" t="s">
        <v>1576</v>
      </c>
      <c r="AQ177" s="93" t="s">
        <v>1568</v>
      </c>
      <c r="AR177" s="93" t="s">
        <v>1570</v>
      </c>
      <c r="AS177" s="92"/>
      <c r="AT177" s="93" t="n">
        <v>48389</v>
      </c>
      <c r="AU177" s="0" t="s">
        <v>1572</v>
      </c>
      <c r="AV177" s="93" t="s">
        <v>1568</v>
      </c>
      <c r="AW177" s="93" t="s">
        <v>1570</v>
      </c>
      <c r="AX177" s="92"/>
    </row>
    <row r="178" customFormat="false" ht="14.5" hidden="false" customHeight="false" outlineLevel="0" collapsed="false">
      <c r="A178" s="90" t="n">
        <v>45103</v>
      </c>
      <c r="B178" s="90" t="s">
        <v>1569</v>
      </c>
      <c r="C178" s="90" t="s">
        <v>1578</v>
      </c>
      <c r="D178" s="90" t="s">
        <v>1570</v>
      </c>
      <c r="E178" s="92"/>
      <c r="F178" s="93" t="n">
        <v>45468</v>
      </c>
      <c r="G178" s="93" t="s">
        <v>1571</v>
      </c>
      <c r="H178" s="93" t="s">
        <v>1568</v>
      </c>
      <c r="I178" s="93" t="s">
        <v>1570</v>
      </c>
      <c r="J178" s="92"/>
      <c r="K178" s="93" t="n">
        <v>45834</v>
      </c>
      <c r="L178" s="93" t="s">
        <v>1572</v>
      </c>
      <c r="M178" s="93" t="s">
        <v>1568</v>
      </c>
      <c r="N178" s="93" t="s">
        <v>1570</v>
      </c>
      <c r="O178" s="92"/>
      <c r="P178" s="93" t="n">
        <v>46199</v>
      </c>
      <c r="Q178" s="93" t="s">
        <v>1573</v>
      </c>
      <c r="R178" s="93" t="s">
        <v>1568</v>
      </c>
      <c r="S178" s="93" t="s">
        <v>1570</v>
      </c>
      <c r="T178" s="92"/>
      <c r="U178" s="93" t="n">
        <v>46564</v>
      </c>
      <c r="V178" s="93" t="s">
        <v>1574</v>
      </c>
      <c r="W178" s="93" t="s">
        <v>1568</v>
      </c>
      <c r="X178" s="93" t="s">
        <v>1570</v>
      </c>
      <c r="Y178" s="92"/>
      <c r="Z178" s="93" t="n">
        <v>46929</v>
      </c>
      <c r="AA178" s="94" t="s">
        <v>1575</v>
      </c>
      <c r="AB178" s="93" t="s">
        <v>1568</v>
      </c>
      <c r="AC178" s="93"/>
      <c r="AD178" s="92"/>
      <c r="AE178" s="93" t="n">
        <v>47295</v>
      </c>
      <c r="AF178" s="93" t="s">
        <v>1571</v>
      </c>
      <c r="AG178" s="93" t="s">
        <v>1578</v>
      </c>
      <c r="AH178" s="93" t="s">
        <v>1570</v>
      </c>
      <c r="AI178" s="92"/>
      <c r="AJ178" s="93" t="n">
        <v>47660</v>
      </c>
      <c r="AK178" s="93" t="s">
        <v>1576</v>
      </c>
      <c r="AL178" s="93" t="s">
        <v>1568</v>
      </c>
      <c r="AM178" s="93" t="s">
        <v>1570</v>
      </c>
      <c r="AN178" s="92"/>
      <c r="AO178" s="93" t="n">
        <v>48025</v>
      </c>
      <c r="AP178" s="93" t="s">
        <v>1572</v>
      </c>
      <c r="AQ178" s="93" t="s">
        <v>1568</v>
      </c>
      <c r="AR178" s="93" t="s">
        <v>1570</v>
      </c>
      <c r="AS178" s="92"/>
      <c r="AT178" s="93" t="n">
        <v>48390</v>
      </c>
      <c r="AU178" s="0" t="s">
        <v>1573</v>
      </c>
      <c r="AV178" s="93" t="s">
        <v>1568</v>
      </c>
      <c r="AW178" s="93" t="s">
        <v>1570</v>
      </c>
      <c r="AX178" s="92"/>
    </row>
    <row r="179" customFormat="false" ht="14.5" hidden="false" customHeight="false" outlineLevel="0" collapsed="false">
      <c r="A179" s="90" t="n">
        <v>45104</v>
      </c>
      <c r="B179" s="90" t="s">
        <v>1571</v>
      </c>
      <c r="C179" s="90" t="s">
        <v>1578</v>
      </c>
      <c r="D179" s="90" t="s">
        <v>1570</v>
      </c>
      <c r="E179" s="92"/>
      <c r="F179" s="93" t="n">
        <v>45469</v>
      </c>
      <c r="G179" s="93" t="s">
        <v>1576</v>
      </c>
      <c r="H179" s="93" t="s">
        <v>1568</v>
      </c>
      <c r="I179" s="93" t="s">
        <v>1570</v>
      </c>
      <c r="J179" s="92"/>
      <c r="K179" s="93" t="n">
        <v>45835</v>
      </c>
      <c r="L179" s="93" t="s">
        <v>1573</v>
      </c>
      <c r="M179" s="93" t="s">
        <v>1568</v>
      </c>
      <c r="N179" s="93" t="s">
        <v>1570</v>
      </c>
      <c r="O179" s="92"/>
      <c r="P179" s="93" t="n">
        <v>46200</v>
      </c>
      <c r="Q179" s="93" t="s">
        <v>1574</v>
      </c>
      <c r="R179" s="93" t="s">
        <v>1568</v>
      </c>
      <c r="S179" s="93" t="s">
        <v>1570</v>
      </c>
      <c r="T179" s="92"/>
      <c r="U179" s="93" t="n">
        <v>46565</v>
      </c>
      <c r="V179" s="94" t="s">
        <v>1575</v>
      </c>
      <c r="W179" s="93" t="s">
        <v>1568</v>
      </c>
      <c r="X179" s="93"/>
      <c r="Y179" s="92"/>
      <c r="Z179" s="93" t="n">
        <v>46930</v>
      </c>
      <c r="AA179" s="93" t="s">
        <v>1569</v>
      </c>
      <c r="AB179" s="93" t="s">
        <v>1578</v>
      </c>
      <c r="AC179" s="93" t="s">
        <v>1570</v>
      </c>
      <c r="AD179" s="92"/>
      <c r="AE179" s="93" t="n">
        <v>47296</v>
      </c>
      <c r="AF179" s="93" t="s">
        <v>1576</v>
      </c>
      <c r="AG179" s="93" t="s">
        <v>1578</v>
      </c>
      <c r="AH179" s="93" t="s">
        <v>1570</v>
      </c>
      <c r="AI179" s="92"/>
      <c r="AJ179" s="93" t="n">
        <v>47661</v>
      </c>
      <c r="AK179" s="93" t="s">
        <v>1572</v>
      </c>
      <c r="AL179" s="93" t="s">
        <v>1568</v>
      </c>
      <c r="AM179" s="93" t="s">
        <v>1570</v>
      </c>
      <c r="AN179" s="92"/>
      <c r="AO179" s="93" t="n">
        <v>48026</v>
      </c>
      <c r="AP179" s="93" t="s">
        <v>1573</v>
      </c>
      <c r="AQ179" s="93" t="s">
        <v>1568</v>
      </c>
      <c r="AR179" s="93" t="s">
        <v>1570</v>
      </c>
      <c r="AS179" s="92"/>
      <c r="AT179" s="93" t="n">
        <v>48391</v>
      </c>
      <c r="AU179" s="0" t="s">
        <v>1574</v>
      </c>
      <c r="AV179" s="93" t="s">
        <v>1568</v>
      </c>
      <c r="AW179" s="93" t="s">
        <v>1570</v>
      </c>
      <c r="AX179" s="92"/>
    </row>
    <row r="180" customFormat="false" ht="14.5" hidden="false" customHeight="false" outlineLevel="0" collapsed="false">
      <c r="A180" s="90" t="n">
        <v>45105</v>
      </c>
      <c r="B180" s="90" t="s">
        <v>1576</v>
      </c>
      <c r="C180" s="90" t="s">
        <v>1578</v>
      </c>
      <c r="D180" s="90" t="s">
        <v>1570</v>
      </c>
      <c r="E180" s="92"/>
      <c r="F180" s="93" t="n">
        <v>45470</v>
      </c>
      <c r="G180" s="93" t="s">
        <v>1572</v>
      </c>
      <c r="H180" s="93" t="s">
        <v>1568</v>
      </c>
      <c r="I180" s="93" t="s">
        <v>1570</v>
      </c>
      <c r="J180" s="92"/>
      <c r="K180" s="93" t="n">
        <v>45836</v>
      </c>
      <c r="L180" s="93" t="s">
        <v>1574</v>
      </c>
      <c r="M180" s="93" t="s">
        <v>1568</v>
      </c>
      <c r="N180" s="93" t="s">
        <v>1570</v>
      </c>
      <c r="O180" s="92"/>
      <c r="P180" s="93" t="n">
        <v>46201</v>
      </c>
      <c r="Q180" s="94" t="s">
        <v>1575</v>
      </c>
      <c r="R180" s="93" t="s">
        <v>1568</v>
      </c>
      <c r="S180" s="93"/>
      <c r="T180" s="92"/>
      <c r="U180" s="93" t="n">
        <v>46566</v>
      </c>
      <c r="V180" s="93" t="s">
        <v>1569</v>
      </c>
      <c r="W180" s="93" t="s">
        <v>1578</v>
      </c>
      <c r="X180" s="93" t="s">
        <v>1570</v>
      </c>
      <c r="Y180" s="92"/>
      <c r="Z180" s="93" t="n">
        <v>46931</v>
      </c>
      <c r="AA180" s="93" t="s">
        <v>1571</v>
      </c>
      <c r="AB180" s="93" t="s">
        <v>1578</v>
      </c>
      <c r="AC180" s="93" t="s">
        <v>1570</v>
      </c>
      <c r="AD180" s="92"/>
      <c r="AE180" s="93" t="n">
        <v>47297</v>
      </c>
      <c r="AF180" s="93" t="s">
        <v>1572</v>
      </c>
      <c r="AG180" s="93" t="s">
        <v>1578</v>
      </c>
      <c r="AH180" s="93" t="s">
        <v>1570</v>
      </c>
      <c r="AI180" s="92"/>
      <c r="AJ180" s="93" t="n">
        <v>47662</v>
      </c>
      <c r="AK180" s="93" t="s">
        <v>1573</v>
      </c>
      <c r="AL180" s="93" t="s">
        <v>1568</v>
      </c>
      <c r="AM180" s="93" t="s">
        <v>1570</v>
      </c>
      <c r="AN180" s="92"/>
      <c r="AO180" s="93" t="n">
        <v>48027</v>
      </c>
      <c r="AP180" s="93" t="s">
        <v>1574</v>
      </c>
      <c r="AQ180" s="93" t="s">
        <v>1568</v>
      </c>
      <c r="AR180" s="93" t="s">
        <v>1570</v>
      </c>
      <c r="AS180" s="92"/>
      <c r="AT180" s="93" t="n">
        <v>48392</v>
      </c>
      <c r="AU180" s="95" t="s">
        <v>1575</v>
      </c>
      <c r="AV180" s="93" t="s">
        <v>1568</v>
      </c>
      <c r="AW180" s="93"/>
      <c r="AX180" s="92"/>
    </row>
    <row r="181" customFormat="false" ht="14.5" hidden="false" customHeight="false" outlineLevel="0" collapsed="false">
      <c r="A181" s="90" t="n">
        <v>45106</v>
      </c>
      <c r="B181" s="90" t="s">
        <v>1572</v>
      </c>
      <c r="C181" s="90" t="s">
        <v>1578</v>
      </c>
      <c r="D181" s="90" t="s">
        <v>1570</v>
      </c>
      <c r="E181" s="92"/>
      <c r="F181" s="93" t="n">
        <v>45471</v>
      </c>
      <c r="G181" s="93" t="s">
        <v>1573</v>
      </c>
      <c r="H181" s="93" t="s">
        <v>1568</v>
      </c>
      <c r="I181" s="93" t="s">
        <v>1570</v>
      </c>
      <c r="J181" s="92"/>
      <c r="K181" s="93" t="n">
        <v>45837</v>
      </c>
      <c r="L181" s="94" t="s">
        <v>1575</v>
      </c>
      <c r="M181" s="93" t="s">
        <v>1568</v>
      </c>
      <c r="N181" s="93"/>
      <c r="O181" s="92"/>
      <c r="P181" s="93" t="n">
        <v>46202</v>
      </c>
      <c r="Q181" s="93" t="s">
        <v>1569</v>
      </c>
      <c r="R181" s="93" t="s">
        <v>1578</v>
      </c>
      <c r="S181" s="93" t="s">
        <v>1570</v>
      </c>
      <c r="T181" s="92"/>
      <c r="U181" s="93" t="n">
        <v>46567</v>
      </c>
      <c r="V181" s="93" t="s">
        <v>1571</v>
      </c>
      <c r="W181" s="93" t="s">
        <v>1578</v>
      </c>
      <c r="X181" s="93" t="s">
        <v>1570</v>
      </c>
      <c r="Y181" s="92"/>
      <c r="Z181" s="93" t="n">
        <v>46932</v>
      </c>
      <c r="AA181" s="93" t="s">
        <v>1576</v>
      </c>
      <c r="AB181" s="93" t="s">
        <v>1578</v>
      </c>
      <c r="AC181" s="93" t="s">
        <v>1570</v>
      </c>
      <c r="AD181" s="92"/>
      <c r="AE181" s="93" t="n">
        <v>47298</v>
      </c>
      <c r="AF181" s="93" t="s">
        <v>1573</v>
      </c>
      <c r="AG181" s="93" t="s">
        <v>1578</v>
      </c>
      <c r="AH181" s="93" t="s">
        <v>1570</v>
      </c>
      <c r="AI181" s="92"/>
      <c r="AJ181" s="93" t="n">
        <v>47663</v>
      </c>
      <c r="AK181" s="93" t="s">
        <v>1574</v>
      </c>
      <c r="AL181" s="93" t="s">
        <v>1568</v>
      </c>
      <c r="AM181" s="93" t="s">
        <v>1570</v>
      </c>
      <c r="AN181" s="92"/>
      <c r="AO181" s="93" t="n">
        <v>48028</v>
      </c>
      <c r="AP181" s="94" t="s">
        <v>1575</v>
      </c>
      <c r="AQ181" s="93" t="s">
        <v>1568</v>
      </c>
      <c r="AR181" s="93"/>
      <c r="AS181" s="92"/>
      <c r="AT181" s="93" t="n">
        <v>48393</v>
      </c>
      <c r="AU181" s="0" t="s">
        <v>1569</v>
      </c>
      <c r="AV181" s="93" t="s">
        <v>1578</v>
      </c>
      <c r="AW181" s="93" t="s">
        <v>1570</v>
      </c>
      <c r="AX181" s="92"/>
    </row>
    <row r="182" customFormat="false" ht="14.5" hidden="false" customHeight="false" outlineLevel="0" collapsed="false">
      <c r="A182" s="90" t="n">
        <v>45107</v>
      </c>
      <c r="B182" s="90" t="s">
        <v>1573</v>
      </c>
      <c r="C182" s="90" t="s">
        <v>1578</v>
      </c>
      <c r="D182" s="90" t="s">
        <v>1570</v>
      </c>
      <c r="E182" s="92"/>
      <c r="F182" s="93" t="n">
        <v>45472</v>
      </c>
      <c r="G182" s="93" t="s">
        <v>1574</v>
      </c>
      <c r="H182" s="93" t="s">
        <v>1568</v>
      </c>
      <c r="I182" s="93" t="s">
        <v>1570</v>
      </c>
      <c r="J182" s="92"/>
      <c r="K182" s="93" t="n">
        <v>45838</v>
      </c>
      <c r="L182" s="93" t="s">
        <v>1569</v>
      </c>
      <c r="M182" s="93" t="s">
        <v>1578</v>
      </c>
      <c r="N182" s="93" t="s">
        <v>1570</v>
      </c>
      <c r="O182" s="92"/>
      <c r="P182" s="93" t="n">
        <v>46203</v>
      </c>
      <c r="Q182" s="93" t="s">
        <v>1571</v>
      </c>
      <c r="R182" s="93" t="s">
        <v>1578</v>
      </c>
      <c r="S182" s="93" t="s">
        <v>1570</v>
      </c>
      <c r="T182" s="92"/>
      <c r="U182" s="93" t="n">
        <v>46568</v>
      </c>
      <c r="V182" s="93" t="s">
        <v>1576</v>
      </c>
      <c r="W182" s="93" t="s">
        <v>1578</v>
      </c>
      <c r="X182" s="93" t="s">
        <v>1570</v>
      </c>
      <c r="Y182" s="92"/>
      <c r="Z182" s="93" t="n">
        <v>46933</v>
      </c>
      <c r="AA182" s="93" t="s">
        <v>1572</v>
      </c>
      <c r="AB182" s="93" t="s">
        <v>1578</v>
      </c>
      <c r="AC182" s="93" t="s">
        <v>1570</v>
      </c>
      <c r="AD182" s="92"/>
      <c r="AE182" s="93" t="n">
        <v>47299</v>
      </c>
      <c r="AF182" s="93" t="s">
        <v>1574</v>
      </c>
      <c r="AG182" s="93" t="s">
        <v>1578</v>
      </c>
      <c r="AH182" s="93" t="s">
        <v>1570</v>
      </c>
      <c r="AI182" s="92"/>
      <c r="AJ182" s="93" t="n">
        <v>47664</v>
      </c>
      <c r="AK182" s="94" t="s">
        <v>1575</v>
      </c>
      <c r="AL182" s="93" t="s">
        <v>1568</v>
      </c>
      <c r="AM182" s="93"/>
      <c r="AN182" s="92"/>
      <c r="AO182" s="93" t="n">
        <v>48029</v>
      </c>
      <c r="AP182" s="93" t="s">
        <v>1569</v>
      </c>
      <c r="AQ182" s="93" t="s">
        <v>1578</v>
      </c>
      <c r="AR182" s="93" t="s">
        <v>1570</v>
      </c>
      <c r="AS182" s="92"/>
      <c r="AT182" s="93" t="n">
        <v>48394</v>
      </c>
      <c r="AU182" s="0" t="s">
        <v>1571</v>
      </c>
      <c r="AV182" s="93" t="s">
        <v>1578</v>
      </c>
      <c r="AW182" s="93" t="s">
        <v>1570</v>
      </c>
      <c r="AX182" s="92"/>
    </row>
    <row r="183" customFormat="false" ht="14.5" hidden="false" customHeight="false" outlineLevel="0" collapsed="false">
      <c r="A183" s="90" t="n">
        <v>45108</v>
      </c>
      <c r="B183" s="90" t="s">
        <v>1574</v>
      </c>
      <c r="C183" s="90" t="s">
        <v>1578</v>
      </c>
      <c r="D183" s="90" t="s">
        <v>1570</v>
      </c>
      <c r="E183" s="92"/>
      <c r="F183" s="93" t="n">
        <v>45473</v>
      </c>
      <c r="G183" s="94" t="s">
        <v>1575</v>
      </c>
      <c r="H183" s="93" t="s">
        <v>1568</v>
      </c>
      <c r="I183" s="93"/>
      <c r="J183" s="92"/>
      <c r="K183" s="93" t="n">
        <v>45839</v>
      </c>
      <c r="L183" s="93" t="s">
        <v>1571</v>
      </c>
      <c r="M183" s="93" t="s">
        <v>1578</v>
      </c>
      <c r="N183" s="93" t="s">
        <v>1570</v>
      </c>
      <c r="O183" s="92"/>
      <c r="P183" s="93" t="n">
        <v>46204</v>
      </c>
      <c r="Q183" s="93" t="s">
        <v>1576</v>
      </c>
      <c r="R183" s="93" t="s">
        <v>1578</v>
      </c>
      <c r="S183" s="93" t="s">
        <v>1570</v>
      </c>
      <c r="T183" s="92"/>
      <c r="U183" s="93" t="n">
        <v>46569</v>
      </c>
      <c r="V183" s="93" t="s">
        <v>1572</v>
      </c>
      <c r="W183" s="93" t="s">
        <v>1578</v>
      </c>
      <c r="X183" s="93" t="s">
        <v>1570</v>
      </c>
      <c r="Y183" s="92"/>
      <c r="Z183" s="93" t="n">
        <v>46934</v>
      </c>
      <c r="AA183" s="93" t="s">
        <v>1573</v>
      </c>
      <c r="AB183" s="93" t="s">
        <v>1578</v>
      </c>
      <c r="AC183" s="93" t="s">
        <v>1570</v>
      </c>
      <c r="AD183" s="92"/>
      <c r="AE183" s="93" t="n">
        <v>47300</v>
      </c>
      <c r="AF183" s="94" t="s">
        <v>1575</v>
      </c>
      <c r="AG183" s="93" t="s">
        <v>1578</v>
      </c>
      <c r="AH183" s="93"/>
      <c r="AI183" s="92"/>
      <c r="AJ183" s="93" t="n">
        <v>47665</v>
      </c>
      <c r="AK183" s="93" t="s">
        <v>1569</v>
      </c>
      <c r="AL183" s="93" t="s">
        <v>1578</v>
      </c>
      <c r="AM183" s="93" t="s">
        <v>1570</v>
      </c>
      <c r="AN183" s="92"/>
      <c r="AO183" s="93" t="n">
        <v>48030</v>
      </c>
      <c r="AP183" s="93" t="s">
        <v>1571</v>
      </c>
      <c r="AQ183" s="93" t="s">
        <v>1578</v>
      </c>
      <c r="AR183" s="93" t="s">
        <v>1570</v>
      </c>
      <c r="AS183" s="92"/>
      <c r="AT183" s="93" t="n">
        <v>48395</v>
      </c>
      <c r="AU183" s="0" t="s">
        <v>1576</v>
      </c>
      <c r="AV183" s="93" t="s">
        <v>1578</v>
      </c>
      <c r="AW183" s="93" t="s">
        <v>1570</v>
      </c>
      <c r="AX183" s="92"/>
    </row>
    <row r="184" customFormat="false" ht="14.5" hidden="false" customHeight="false" outlineLevel="0" collapsed="false">
      <c r="A184" s="90" t="n">
        <v>45109</v>
      </c>
      <c r="B184" s="91" t="s">
        <v>1575</v>
      </c>
      <c r="C184" s="90" t="s">
        <v>1578</v>
      </c>
      <c r="D184" s="90"/>
      <c r="E184" s="92"/>
      <c r="F184" s="93" t="n">
        <v>45474</v>
      </c>
      <c r="G184" s="93" t="s">
        <v>1569</v>
      </c>
      <c r="H184" s="93" t="s">
        <v>1578</v>
      </c>
      <c r="I184" s="93" t="s">
        <v>1570</v>
      </c>
      <c r="J184" s="92"/>
      <c r="K184" s="93" t="n">
        <v>45840</v>
      </c>
      <c r="L184" s="93" t="s">
        <v>1576</v>
      </c>
      <c r="M184" s="93" t="s">
        <v>1578</v>
      </c>
      <c r="N184" s="93" t="s">
        <v>1570</v>
      </c>
      <c r="O184" s="92"/>
      <c r="P184" s="93" t="n">
        <v>46205</v>
      </c>
      <c r="Q184" s="93" t="s">
        <v>1572</v>
      </c>
      <c r="R184" s="93" t="s">
        <v>1578</v>
      </c>
      <c r="S184" s="93" t="s">
        <v>1570</v>
      </c>
      <c r="T184" s="92"/>
      <c r="U184" s="93" t="n">
        <v>46570</v>
      </c>
      <c r="V184" s="93" t="s">
        <v>1573</v>
      </c>
      <c r="W184" s="93" t="s">
        <v>1578</v>
      </c>
      <c r="X184" s="93" t="s">
        <v>1570</v>
      </c>
      <c r="Y184" s="92"/>
      <c r="Z184" s="93" t="n">
        <v>46935</v>
      </c>
      <c r="AA184" s="93" t="s">
        <v>1574</v>
      </c>
      <c r="AB184" s="93" t="s">
        <v>1578</v>
      </c>
      <c r="AC184" s="93" t="s">
        <v>1570</v>
      </c>
      <c r="AD184" s="92"/>
      <c r="AE184" s="93" t="n">
        <v>47301</v>
      </c>
      <c r="AF184" s="93" t="s">
        <v>1569</v>
      </c>
      <c r="AG184" s="93" t="s">
        <v>1578</v>
      </c>
      <c r="AH184" s="93" t="s">
        <v>1570</v>
      </c>
      <c r="AI184" s="92"/>
      <c r="AJ184" s="93" t="n">
        <v>47666</v>
      </c>
      <c r="AK184" s="93" t="s">
        <v>1571</v>
      </c>
      <c r="AL184" s="93" t="s">
        <v>1578</v>
      </c>
      <c r="AM184" s="93" t="s">
        <v>1570</v>
      </c>
      <c r="AN184" s="92"/>
      <c r="AO184" s="93" t="n">
        <v>48031</v>
      </c>
      <c r="AP184" s="93" t="s">
        <v>1576</v>
      </c>
      <c r="AQ184" s="93" t="s">
        <v>1578</v>
      </c>
      <c r="AR184" s="93" t="s">
        <v>1570</v>
      </c>
      <c r="AS184" s="92"/>
      <c r="AT184" s="93" t="n">
        <v>48396</v>
      </c>
      <c r="AU184" s="0" t="s">
        <v>1572</v>
      </c>
      <c r="AV184" s="93" t="s">
        <v>1578</v>
      </c>
      <c r="AW184" s="93" t="s">
        <v>1570</v>
      </c>
      <c r="AX184" s="92"/>
    </row>
    <row r="185" customFormat="false" ht="14.5" hidden="false" customHeight="false" outlineLevel="0" collapsed="false">
      <c r="A185" s="90" t="n">
        <v>45110</v>
      </c>
      <c r="B185" s="90" t="s">
        <v>1569</v>
      </c>
      <c r="C185" s="90" t="s">
        <v>1578</v>
      </c>
      <c r="D185" s="90" t="s">
        <v>1570</v>
      </c>
      <c r="E185" s="92"/>
      <c r="F185" s="93" t="n">
        <v>45475</v>
      </c>
      <c r="G185" s="93" t="s">
        <v>1571</v>
      </c>
      <c r="H185" s="93" t="s">
        <v>1578</v>
      </c>
      <c r="I185" s="93" t="s">
        <v>1570</v>
      </c>
      <c r="J185" s="92"/>
      <c r="K185" s="93" t="n">
        <v>45841</v>
      </c>
      <c r="L185" s="93" t="s">
        <v>1572</v>
      </c>
      <c r="M185" s="93" t="s">
        <v>1578</v>
      </c>
      <c r="N185" s="93" t="s">
        <v>1570</v>
      </c>
      <c r="O185" s="92"/>
      <c r="P185" s="93" t="n">
        <v>46206</v>
      </c>
      <c r="Q185" s="93" t="s">
        <v>1573</v>
      </c>
      <c r="R185" s="93" t="s">
        <v>1578</v>
      </c>
      <c r="S185" s="93" t="s">
        <v>1570</v>
      </c>
      <c r="T185" s="92"/>
      <c r="U185" s="93" t="n">
        <v>46571</v>
      </c>
      <c r="V185" s="93" t="s">
        <v>1574</v>
      </c>
      <c r="W185" s="93" t="s">
        <v>1578</v>
      </c>
      <c r="X185" s="93" t="s">
        <v>1570</v>
      </c>
      <c r="Y185" s="92"/>
      <c r="Z185" s="93" t="n">
        <v>46936</v>
      </c>
      <c r="AA185" s="94" t="s">
        <v>1575</v>
      </c>
      <c r="AB185" s="93" t="s">
        <v>1578</v>
      </c>
      <c r="AC185" s="93"/>
      <c r="AD185" s="92"/>
      <c r="AE185" s="93" t="n">
        <v>47302</v>
      </c>
      <c r="AF185" s="93" t="s">
        <v>1571</v>
      </c>
      <c r="AG185" s="93" t="s">
        <v>1578</v>
      </c>
      <c r="AH185" s="93" t="s">
        <v>1570</v>
      </c>
      <c r="AI185" s="92"/>
      <c r="AJ185" s="93" t="n">
        <v>47667</v>
      </c>
      <c r="AK185" s="93" t="s">
        <v>1576</v>
      </c>
      <c r="AL185" s="93" t="s">
        <v>1578</v>
      </c>
      <c r="AM185" s="93" t="s">
        <v>1570</v>
      </c>
      <c r="AN185" s="92"/>
      <c r="AO185" s="93" t="n">
        <v>48032</v>
      </c>
      <c r="AP185" s="93" t="s">
        <v>1572</v>
      </c>
      <c r="AQ185" s="93" t="s">
        <v>1578</v>
      </c>
      <c r="AR185" s="93" t="s">
        <v>1570</v>
      </c>
      <c r="AS185" s="92"/>
      <c r="AT185" s="93" t="n">
        <v>48397</v>
      </c>
      <c r="AU185" s="0" t="s">
        <v>1573</v>
      </c>
      <c r="AV185" s="93" t="s">
        <v>1578</v>
      </c>
      <c r="AW185" s="93" t="s">
        <v>1570</v>
      </c>
      <c r="AX185" s="92"/>
    </row>
    <row r="186" customFormat="false" ht="14.5" hidden="false" customHeight="false" outlineLevel="0" collapsed="false">
      <c r="A186" s="90" t="n">
        <v>45111</v>
      </c>
      <c r="B186" s="90" t="s">
        <v>1571</v>
      </c>
      <c r="C186" s="90" t="s">
        <v>1578</v>
      </c>
      <c r="D186" s="90" t="s">
        <v>1570</v>
      </c>
      <c r="E186" s="92"/>
      <c r="F186" s="93" t="n">
        <v>45476</v>
      </c>
      <c r="G186" s="93" t="s">
        <v>1576</v>
      </c>
      <c r="H186" s="93" t="s">
        <v>1578</v>
      </c>
      <c r="I186" s="93" t="s">
        <v>1570</v>
      </c>
      <c r="J186" s="92"/>
      <c r="K186" s="93" t="n">
        <v>45842</v>
      </c>
      <c r="L186" s="93" t="s">
        <v>1573</v>
      </c>
      <c r="M186" s="93" t="s">
        <v>1578</v>
      </c>
      <c r="N186" s="93" t="s">
        <v>1570</v>
      </c>
      <c r="O186" s="92"/>
      <c r="P186" s="93" t="n">
        <v>46207</v>
      </c>
      <c r="Q186" s="93" t="s">
        <v>1574</v>
      </c>
      <c r="R186" s="93" t="s">
        <v>1578</v>
      </c>
      <c r="S186" s="93" t="s">
        <v>1570</v>
      </c>
      <c r="T186" s="92"/>
      <c r="U186" s="93" t="n">
        <v>46572</v>
      </c>
      <c r="V186" s="94" t="s">
        <v>1575</v>
      </c>
      <c r="W186" s="93" t="s">
        <v>1578</v>
      </c>
      <c r="X186" s="93"/>
      <c r="Y186" s="92"/>
      <c r="Z186" s="93" t="n">
        <v>46937</v>
      </c>
      <c r="AA186" s="93" t="s">
        <v>1569</v>
      </c>
      <c r="AB186" s="93" t="s">
        <v>1578</v>
      </c>
      <c r="AC186" s="93" t="s">
        <v>1570</v>
      </c>
      <c r="AD186" s="92"/>
      <c r="AE186" s="93" t="n">
        <v>47303</v>
      </c>
      <c r="AF186" s="93" t="s">
        <v>1576</v>
      </c>
      <c r="AG186" s="93" t="s">
        <v>1578</v>
      </c>
      <c r="AH186" s="93" t="s">
        <v>1570</v>
      </c>
      <c r="AI186" s="92"/>
      <c r="AJ186" s="93" t="n">
        <v>47668</v>
      </c>
      <c r="AK186" s="93" t="s">
        <v>1572</v>
      </c>
      <c r="AL186" s="93" t="s">
        <v>1578</v>
      </c>
      <c r="AM186" s="93" t="s">
        <v>1570</v>
      </c>
      <c r="AN186" s="92"/>
      <c r="AO186" s="93" t="n">
        <v>48033</v>
      </c>
      <c r="AP186" s="93" t="s">
        <v>1573</v>
      </c>
      <c r="AQ186" s="93" t="s">
        <v>1578</v>
      </c>
      <c r="AR186" s="93" t="s">
        <v>1570</v>
      </c>
      <c r="AS186" s="92"/>
      <c r="AT186" s="93" t="n">
        <v>48398</v>
      </c>
      <c r="AU186" s="0" t="s">
        <v>1574</v>
      </c>
      <c r="AV186" s="93" t="s">
        <v>1578</v>
      </c>
      <c r="AW186" s="93" t="s">
        <v>1570</v>
      </c>
      <c r="AX186" s="92"/>
    </row>
    <row r="187" customFormat="false" ht="14.5" hidden="false" customHeight="false" outlineLevel="0" collapsed="false">
      <c r="A187" s="90" t="n">
        <v>45112</v>
      </c>
      <c r="B187" s="90" t="s">
        <v>1576</v>
      </c>
      <c r="C187" s="90" t="s">
        <v>1578</v>
      </c>
      <c r="D187" s="90" t="s">
        <v>1570</v>
      </c>
      <c r="E187" s="92"/>
      <c r="F187" s="93" t="n">
        <v>45477</v>
      </c>
      <c r="G187" s="93" t="s">
        <v>1572</v>
      </c>
      <c r="H187" s="93" t="s">
        <v>1578</v>
      </c>
      <c r="I187" s="93" t="s">
        <v>1570</v>
      </c>
      <c r="J187" s="92"/>
      <c r="K187" s="93" t="n">
        <v>45843</v>
      </c>
      <c r="L187" s="93" t="s">
        <v>1574</v>
      </c>
      <c r="M187" s="93" t="s">
        <v>1578</v>
      </c>
      <c r="N187" s="93" t="s">
        <v>1570</v>
      </c>
      <c r="O187" s="92"/>
      <c r="P187" s="93" t="n">
        <v>46208</v>
      </c>
      <c r="Q187" s="94" t="s">
        <v>1575</v>
      </c>
      <c r="R187" s="93" t="s">
        <v>1578</v>
      </c>
      <c r="S187" s="93"/>
      <c r="T187" s="92"/>
      <c r="U187" s="93" t="n">
        <v>46573</v>
      </c>
      <c r="V187" s="93" t="s">
        <v>1569</v>
      </c>
      <c r="W187" s="93" t="s">
        <v>1578</v>
      </c>
      <c r="X187" s="93" t="s">
        <v>1570</v>
      </c>
      <c r="Y187" s="92"/>
      <c r="Z187" s="93" t="n">
        <v>46938</v>
      </c>
      <c r="AA187" s="93" t="s">
        <v>1571</v>
      </c>
      <c r="AB187" s="93" t="s">
        <v>1578</v>
      </c>
      <c r="AC187" s="93" t="s">
        <v>1570</v>
      </c>
      <c r="AD187" s="92"/>
      <c r="AE187" s="93" t="n">
        <v>47304</v>
      </c>
      <c r="AF187" s="93" t="s">
        <v>1572</v>
      </c>
      <c r="AG187" s="93" t="s">
        <v>1578</v>
      </c>
      <c r="AH187" s="93" t="s">
        <v>1570</v>
      </c>
      <c r="AI187" s="92"/>
      <c r="AJ187" s="93" t="n">
        <v>47669</v>
      </c>
      <c r="AK187" s="93" t="s">
        <v>1573</v>
      </c>
      <c r="AL187" s="93" t="s">
        <v>1578</v>
      </c>
      <c r="AM187" s="93" t="s">
        <v>1570</v>
      </c>
      <c r="AN187" s="92"/>
      <c r="AO187" s="93" t="n">
        <v>48034</v>
      </c>
      <c r="AP187" s="93" t="s">
        <v>1574</v>
      </c>
      <c r="AQ187" s="93" t="s">
        <v>1578</v>
      </c>
      <c r="AR187" s="93" t="s">
        <v>1570</v>
      </c>
      <c r="AS187" s="92"/>
      <c r="AT187" s="93" t="n">
        <v>48399</v>
      </c>
      <c r="AU187" s="95" t="s">
        <v>1575</v>
      </c>
      <c r="AV187" s="93" t="s">
        <v>1578</v>
      </c>
      <c r="AW187" s="93"/>
      <c r="AX187" s="92"/>
    </row>
    <row r="188" customFormat="false" ht="14.5" hidden="false" customHeight="false" outlineLevel="0" collapsed="false">
      <c r="A188" s="90" t="n">
        <v>45113</v>
      </c>
      <c r="B188" s="90" t="s">
        <v>1572</v>
      </c>
      <c r="C188" s="90" t="s">
        <v>1578</v>
      </c>
      <c r="D188" s="90" t="s">
        <v>1570</v>
      </c>
      <c r="E188" s="92"/>
      <c r="F188" s="93" t="n">
        <v>45478</v>
      </c>
      <c r="G188" s="93" t="s">
        <v>1573</v>
      </c>
      <c r="H188" s="93" t="s">
        <v>1578</v>
      </c>
      <c r="I188" s="93" t="s">
        <v>1570</v>
      </c>
      <c r="J188" s="92"/>
      <c r="K188" s="93" t="n">
        <v>45844</v>
      </c>
      <c r="L188" s="94" t="s">
        <v>1575</v>
      </c>
      <c r="M188" s="93" t="s">
        <v>1578</v>
      </c>
      <c r="N188" s="93"/>
      <c r="O188" s="92"/>
      <c r="P188" s="93" t="n">
        <v>46209</v>
      </c>
      <c r="Q188" s="93" t="s">
        <v>1569</v>
      </c>
      <c r="R188" s="93" t="s">
        <v>1578</v>
      </c>
      <c r="S188" s="93" t="s">
        <v>1570</v>
      </c>
      <c r="T188" s="92"/>
      <c r="U188" s="93" t="n">
        <v>46574</v>
      </c>
      <c r="V188" s="93" t="s">
        <v>1571</v>
      </c>
      <c r="W188" s="93" t="s">
        <v>1578</v>
      </c>
      <c r="X188" s="93" t="s">
        <v>1570</v>
      </c>
      <c r="Y188" s="92"/>
      <c r="Z188" s="93" t="n">
        <v>46939</v>
      </c>
      <c r="AA188" s="93" t="s">
        <v>1576</v>
      </c>
      <c r="AB188" s="93" t="s">
        <v>1578</v>
      </c>
      <c r="AC188" s="93" t="s">
        <v>1570</v>
      </c>
      <c r="AD188" s="92"/>
      <c r="AE188" s="93" t="n">
        <v>47305</v>
      </c>
      <c r="AF188" s="93" t="s">
        <v>1573</v>
      </c>
      <c r="AG188" s="93" t="s">
        <v>1578</v>
      </c>
      <c r="AH188" s="93" t="s">
        <v>1570</v>
      </c>
      <c r="AI188" s="92"/>
      <c r="AJ188" s="93" t="n">
        <v>47670</v>
      </c>
      <c r="AK188" s="93" t="s">
        <v>1574</v>
      </c>
      <c r="AL188" s="93" t="s">
        <v>1578</v>
      </c>
      <c r="AM188" s="93" t="s">
        <v>1570</v>
      </c>
      <c r="AN188" s="92"/>
      <c r="AO188" s="93" t="n">
        <v>48035</v>
      </c>
      <c r="AP188" s="94" t="s">
        <v>1575</v>
      </c>
      <c r="AQ188" s="93" t="s">
        <v>1578</v>
      </c>
      <c r="AR188" s="93"/>
      <c r="AS188" s="92"/>
      <c r="AT188" s="93" t="n">
        <v>48400</v>
      </c>
      <c r="AU188" s="0" t="s">
        <v>1569</v>
      </c>
      <c r="AV188" s="93" t="s">
        <v>1578</v>
      </c>
      <c r="AW188" s="93" t="s">
        <v>1570</v>
      </c>
      <c r="AX188" s="92"/>
    </row>
    <row r="189" customFormat="false" ht="14.5" hidden="false" customHeight="false" outlineLevel="0" collapsed="false">
      <c r="A189" s="90" t="n">
        <v>45114</v>
      </c>
      <c r="B189" s="90" t="s">
        <v>1573</v>
      </c>
      <c r="C189" s="90" t="s">
        <v>1578</v>
      </c>
      <c r="D189" s="90" t="s">
        <v>1570</v>
      </c>
      <c r="E189" s="92"/>
      <c r="F189" s="93" t="n">
        <v>45479</v>
      </c>
      <c r="G189" s="93" t="s">
        <v>1574</v>
      </c>
      <c r="H189" s="93" t="s">
        <v>1578</v>
      </c>
      <c r="I189" s="93" t="s">
        <v>1570</v>
      </c>
      <c r="J189" s="92"/>
      <c r="K189" s="93" t="n">
        <v>45845</v>
      </c>
      <c r="L189" s="93" t="s">
        <v>1569</v>
      </c>
      <c r="M189" s="93" t="s">
        <v>1578</v>
      </c>
      <c r="N189" s="93" t="s">
        <v>1570</v>
      </c>
      <c r="O189" s="92"/>
      <c r="P189" s="93" t="n">
        <v>46210</v>
      </c>
      <c r="Q189" s="93" t="s">
        <v>1571</v>
      </c>
      <c r="R189" s="93" t="s">
        <v>1578</v>
      </c>
      <c r="S189" s="93" t="s">
        <v>1570</v>
      </c>
      <c r="T189" s="92"/>
      <c r="U189" s="93" t="n">
        <v>46575</v>
      </c>
      <c r="V189" s="93" t="s">
        <v>1576</v>
      </c>
      <c r="W189" s="93" t="s">
        <v>1578</v>
      </c>
      <c r="X189" s="93" t="s">
        <v>1570</v>
      </c>
      <c r="Y189" s="92"/>
      <c r="Z189" s="93" t="n">
        <v>46940</v>
      </c>
      <c r="AA189" s="93" t="s">
        <v>1572</v>
      </c>
      <c r="AB189" s="93" t="s">
        <v>1578</v>
      </c>
      <c r="AC189" s="93" t="s">
        <v>1570</v>
      </c>
      <c r="AD189" s="92"/>
      <c r="AE189" s="93" t="n">
        <v>47306</v>
      </c>
      <c r="AF189" s="93" t="s">
        <v>1574</v>
      </c>
      <c r="AG189" s="93" t="s">
        <v>1578</v>
      </c>
      <c r="AH189" s="93" t="s">
        <v>1570</v>
      </c>
      <c r="AI189" s="92"/>
      <c r="AJ189" s="93" t="n">
        <v>47671</v>
      </c>
      <c r="AK189" s="94" t="s">
        <v>1575</v>
      </c>
      <c r="AL189" s="93" t="s">
        <v>1578</v>
      </c>
      <c r="AM189" s="93"/>
      <c r="AN189" s="92"/>
      <c r="AO189" s="93" t="n">
        <v>48036</v>
      </c>
      <c r="AP189" s="93" t="s">
        <v>1569</v>
      </c>
      <c r="AQ189" s="93" t="s">
        <v>1578</v>
      </c>
      <c r="AR189" s="93" t="s">
        <v>1570</v>
      </c>
      <c r="AS189" s="92"/>
      <c r="AT189" s="93" t="n">
        <v>48401</v>
      </c>
      <c r="AU189" s="0" t="s">
        <v>1571</v>
      </c>
      <c r="AV189" s="93" t="s">
        <v>1578</v>
      </c>
      <c r="AW189" s="93" t="s">
        <v>1570</v>
      </c>
      <c r="AX189" s="92"/>
    </row>
    <row r="190" customFormat="false" ht="14.5" hidden="false" customHeight="false" outlineLevel="0" collapsed="false">
      <c r="A190" s="90" t="n">
        <v>45115</v>
      </c>
      <c r="B190" s="90" t="s">
        <v>1574</v>
      </c>
      <c r="C190" s="90" t="s">
        <v>1578</v>
      </c>
      <c r="D190" s="90" t="s">
        <v>1570</v>
      </c>
      <c r="E190" s="92"/>
      <c r="F190" s="93" t="n">
        <v>45480</v>
      </c>
      <c r="G190" s="94" t="s">
        <v>1575</v>
      </c>
      <c r="H190" s="93" t="s">
        <v>1578</v>
      </c>
      <c r="I190" s="93"/>
      <c r="J190" s="92"/>
      <c r="K190" s="93" t="n">
        <v>45846</v>
      </c>
      <c r="L190" s="93" t="s">
        <v>1571</v>
      </c>
      <c r="M190" s="93" t="s">
        <v>1578</v>
      </c>
      <c r="N190" s="93" t="s">
        <v>1570</v>
      </c>
      <c r="O190" s="92"/>
      <c r="P190" s="93" t="n">
        <v>46211</v>
      </c>
      <c r="Q190" s="93" t="s">
        <v>1576</v>
      </c>
      <c r="R190" s="93" t="s">
        <v>1578</v>
      </c>
      <c r="S190" s="93" t="s">
        <v>1570</v>
      </c>
      <c r="T190" s="92"/>
      <c r="U190" s="93" t="n">
        <v>46576</v>
      </c>
      <c r="V190" s="93" t="s">
        <v>1572</v>
      </c>
      <c r="W190" s="93" t="s">
        <v>1578</v>
      </c>
      <c r="X190" s="93" t="s">
        <v>1570</v>
      </c>
      <c r="Y190" s="92"/>
      <c r="Z190" s="93" t="n">
        <v>46941</v>
      </c>
      <c r="AA190" s="93" t="s">
        <v>1573</v>
      </c>
      <c r="AB190" s="93" t="s">
        <v>1578</v>
      </c>
      <c r="AC190" s="93" t="s">
        <v>1570</v>
      </c>
      <c r="AD190" s="92"/>
      <c r="AE190" s="93" t="n">
        <v>47307</v>
      </c>
      <c r="AF190" s="94" t="s">
        <v>1575</v>
      </c>
      <c r="AG190" s="93" t="s">
        <v>1578</v>
      </c>
      <c r="AH190" s="93"/>
      <c r="AI190" s="92"/>
      <c r="AJ190" s="93" t="n">
        <v>47672</v>
      </c>
      <c r="AK190" s="93" t="s">
        <v>1569</v>
      </c>
      <c r="AL190" s="93" t="s">
        <v>1578</v>
      </c>
      <c r="AM190" s="93" t="s">
        <v>1570</v>
      </c>
      <c r="AN190" s="92"/>
      <c r="AO190" s="93" t="n">
        <v>48037</v>
      </c>
      <c r="AP190" s="93" t="s">
        <v>1571</v>
      </c>
      <c r="AQ190" s="93" t="s">
        <v>1578</v>
      </c>
      <c r="AR190" s="93" t="s">
        <v>1570</v>
      </c>
      <c r="AS190" s="92"/>
      <c r="AT190" s="93" t="n">
        <v>48402</v>
      </c>
      <c r="AU190" s="0" t="s">
        <v>1576</v>
      </c>
      <c r="AV190" s="93" t="s">
        <v>1578</v>
      </c>
      <c r="AW190" s="93" t="s">
        <v>1570</v>
      </c>
      <c r="AX190" s="92"/>
    </row>
    <row r="191" customFormat="false" ht="14.5" hidden="false" customHeight="false" outlineLevel="0" collapsed="false">
      <c r="A191" s="90" t="n">
        <v>45116</v>
      </c>
      <c r="B191" s="91" t="s">
        <v>1575</v>
      </c>
      <c r="C191" s="90" t="s">
        <v>1578</v>
      </c>
      <c r="D191" s="90"/>
      <c r="E191" s="92"/>
      <c r="F191" s="93" t="n">
        <v>45481</v>
      </c>
      <c r="G191" s="93" t="s">
        <v>1569</v>
      </c>
      <c r="H191" s="93" t="s">
        <v>1578</v>
      </c>
      <c r="I191" s="93" t="s">
        <v>1570</v>
      </c>
      <c r="J191" s="92"/>
      <c r="K191" s="93" t="n">
        <v>45847</v>
      </c>
      <c r="L191" s="93" t="s">
        <v>1576</v>
      </c>
      <c r="M191" s="93" t="s">
        <v>1578</v>
      </c>
      <c r="N191" s="93" t="s">
        <v>1570</v>
      </c>
      <c r="O191" s="92"/>
      <c r="P191" s="93" t="n">
        <v>46212</v>
      </c>
      <c r="Q191" s="93" t="s">
        <v>1572</v>
      </c>
      <c r="R191" s="93" t="s">
        <v>1578</v>
      </c>
      <c r="S191" s="93" t="s">
        <v>1570</v>
      </c>
      <c r="T191" s="92"/>
      <c r="U191" s="93" t="n">
        <v>46577</v>
      </c>
      <c r="V191" s="93" t="s">
        <v>1573</v>
      </c>
      <c r="W191" s="93" t="s">
        <v>1578</v>
      </c>
      <c r="X191" s="93" t="s">
        <v>1570</v>
      </c>
      <c r="Y191" s="92"/>
      <c r="Z191" s="93" t="n">
        <v>46942</v>
      </c>
      <c r="AA191" s="93" t="s">
        <v>1574</v>
      </c>
      <c r="AB191" s="93" t="s">
        <v>1578</v>
      </c>
      <c r="AC191" s="93" t="s">
        <v>1570</v>
      </c>
      <c r="AD191" s="92"/>
      <c r="AE191" s="93" t="n">
        <v>47308</v>
      </c>
      <c r="AF191" s="93" t="s">
        <v>1569</v>
      </c>
      <c r="AG191" s="93" t="s">
        <v>1578</v>
      </c>
      <c r="AH191" s="93" t="s">
        <v>1570</v>
      </c>
      <c r="AI191" s="92"/>
      <c r="AJ191" s="93" t="n">
        <v>47673</v>
      </c>
      <c r="AK191" s="93" t="s">
        <v>1571</v>
      </c>
      <c r="AL191" s="93" t="s">
        <v>1578</v>
      </c>
      <c r="AM191" s="93" t="s">
        <v>1570</v>
      </c>
      <c r="AN191" s="92"/>
      <c r="AO191" s="93" t="n">
        <v>48038</v>
      </c>
      <c r="AP191" s="93" t="s">
        <v>1576</v>
      </c>
      <c r="AQ191" s="93" t="s">
        <v>1578</v>
      </c>
      <c r="AR191" s="93" t="s">
        <v>1570</v>
      </c>
      <c r="AS191" s="92"/>
      <c r="AT191" s="93" t="n">
        <v>48403</v>
      </c>
      <c r="AU191" s="0" t="s">
        <v>1572</v>
      </c>
      <c r="AV191" s="93" t="s">
        <v>1578</v>
      </c>
      <c r="AW191" s="93" t="s">
        <v>1570</v>
      </c>
      <c r="AX191" s="92"/>
    </row>
    <row r="192" customFormat="false" ht="14.5" hidden="false" customHeight="false" outlineLevel="0" collapsed="false">
      <c r="A192" s="90" t="n">
        <v>45117</v>
      </c>
      <c r="B192" s="90" t="s">
        <v>1569</v>
      </c>
      <c r="C192" s="90" t="s">
        <v>1578</v>
      </c>
      <c r="D192" s="90" t="s">
        <v>1570</v>
      </c>
      <c r="E192" s="92"/>
      <c r="F192" s="93" t="n">
        <v>45482</v>
      </c>
      <c r="G192" s="93" t="s">
        <v>1571</v>
      </c>
      <c r="H192" s="93" t="s">
        <v>1578</v>
      </c>
      <c r="I192" s="93" t="s">
        <v>1570</v>
      </c>
      <c r="J192" s="92"/>
      <c r="K192" s="93" t="n">
        <v>45848</v>
      </c>
      <c r="L192" s="93" t="s">
        <v>1572</v>
      </c>
      <c r="M192" s="93" t="s">
        <v>1578</v>
      </c>
      <c r="N192" s="93" t="s">
        <v>1570</v>
      </c>
      <c r="O192" s="92"/>
      <c r="P192" s="93" t="n">
        <v>46213</v>
      </c>
      <c r="Q192" s="93" t="s">
        <v>1573</v>
      </c>
      <c r="R192" s="93" t="s">
        <v>1578</v>
      </c>
      <c r="S192" s="93" t="s">
        <v>1570</v>
      </c>
      <c r="T192" s="92"/>
      <c r="U192" s="93" t="n">
        <v>46578</v>
      </c>
      <c r="V192" s="93" t="s">
        <v>1574</v>
      </c>
      <c r="W192" s="93" t="s">
        <v>1578</v>
      </c>
      <c r="X192" s="93" t="s">
        <v>1570</v>
      </c>
      <c r="Y192" s="92"/>
      <c r="Z192" s="93" t="n">
        <v>46943</v>
      </c>
      <c r="AA192" s="94" t="s">
        <v>1575</v>
      </c>
      <c r="AB192" s="93" t="s">
        <v>1578</v>
      </c>
      <c r="AC192" s="93"/>
      <c r="AD192" s="92"/>
      <c r="AE192" s="93" t="n">
        <v>47309</v>
      </c>
      <c r="AF192" s="93" t="s">
        <v>1571</v>
      </c>
      <c r="AG192" s="93" t="s">
        <v>1578</v>
      </c>
      <c r="AH192" s="93" t="s">
        <v>1570</v>
      </c>
      <c r="AI192" s="92"/>
      <c r="AJ192" s="93" t="n">
        <v>47674</v>
      </c>
      <c r="AK192" s="93" t="s">
        <v>1576</v>
      </c>
      <c r="AL192" s="93" t="s">
        <v>1578</v>
      </c>
      <c r="AM192" s="93" t="s">
        <v>1570</v>
      </c>
      <c r="AN192" s="92"/>
      <c r="AO192" s="93" t="n">
        <v>48039</v>
      </c>
      <c r="AP192" s="93" t="s">
        <v>1572</v>
      </c>
      <c r="AQ192" s="93" t="s">
        <v>1578</v>
      </c>
      <c r="AR192" s="93" t="s">
        <v>1570</v>
      </c>
      <c r="AS192" s="92"/>
      <c r="AT192" s="93" t="n">
        <v>48404</v>
      </c>
      <c r="AU192" s="0" t="s">
        <v>1573</v>
      </c>
      <c r="AV192" s="93" t="s">
        <v>1578</v>
      </c>
      <c r="AW192" s="93" t="s">
        <v>1570</v>
      </c>
      <c r="AX192" s="92"/>
    </row>
    <row r="193" customFormat="false" ht="14.5" hidden="false" customHeight="false" outlineLevel="0" collapsed="false">
      <c r="A193" s="90" t="n">
        <v>45118</v>
      </c>
      <c r="B193" s="90" t="s">
        <v>1571</v>
      </c>
      <c r="C193" s="90" t="s">
        <v>1578</v>
      </c>
      <c r="D193" s="90" t="s">
        <v>1570</v>
      </c>
      <c r="E193" s="92"/>
      <c r="F193" s="93" t="n">
        <v>45483</v>
      </c>
      <c r="G193" s="93" t="s">
        <v>1576</v>
      </c>
      <c r="H193" s="93" t="s">
        <v>1578</v>
      </c>
      <c r="I193" s="93" t="s">
        <v>1570</v>
      </c>
      <c r="J193" s="92"/>
      <c r="K193" s="93" t="n">
        <v>45849</v>
      </c>
      <c r="L193" s="93" t="s">
        <v>1573</v>
      </c>
      <c r="M193" s="93" t="s">
        <v>1578</v>
      </c>
      <c r="N193" s="93" t="s">
        <v>1570</v>
      </c>
      <c r="O193" s="92"/>
      <c r="P193" s="93" t="n">
        <v>46214</v>
      </c>
      <c r="Q193" s="93" t="s">
        <v>1574</v>
      </c>
      <c r="R193" s="93" t="s">
        <v>1578</v>
      </c>
      <c r="S193" s="93" t="s">
        <v>1570</v>
      </c>
      <c r="T193" s="92"/>
      <c r="U193" s="93" t="n">
        <v>46579</v>
      </c>
      <c r="V193" s="94" t="s">
        <v>1575</v>
      </c>
      <c r="W193" s="93" t="s">
        <v>1578</v>
      </c>
      <c r="X193" s="93"/>
      <c r="Y193" s="92"/>
      <c r="Z193" s="93" t="n">
        <v>46944</v>
      </c>
      <c r="AA193" s="93" t="s">
        <v>1569</v>
      </c>
      <c r="AB193" s="93" t="s">
        <v>1578</v>
      </c>
      <c r="AC193" s="93" t="s">
        <v>1570</v>
      </c>
      <c r="AD193" s="92"/>
      <c r="AE193" s="93" t="n">
        <v>47310</v>
      </c>
      <c r="AF193" s="93" t="s">
        <v>1576</v>
      </c>
      <c r="AG193" s="93" t="s">
        <v>1578</v>
      </c>
      <c r="AH193" s="93" t="s">
        <v>1570</v>
      </c>
      <c r="AI193" s="92"/>
      <c r="AJ193" s="93" t="n">
        <v>47675</v>
      </c>
      <c r="AK193" s="93" t="s">
        <v>1572</v>
      </c>
      <c r="AL193" s="93" t="s">
        <v>1578</v>
      </c>
      <c r="AM193" s="93" t="s">
        <v>1570</v>
      </c>
      <c r="AN193" s="92"/>
      <c r="AO193" s="93" t="n">
        <v>48040</v>
      </c>
      <c r="AP193" s="93" t="s">
        <v>1573</v>
      </c>
      <c r="AQ193" s="93" t="s">
        <v>1578</v>
      </c>
      <c r="AR193" s="93" t="s">
        <v>1570</v>
      </c>
      <c r="AS193" s="92"/>
      <c r="AT193" s="93" t="n">
        <v>48405</v>
      </c>
      <c r="AU193" s="0" t="s">
        <v>1574</v>
      </c>
      <c r="AV193" s="93" t="s">
        <v>1578</v>
      </c>
      <c r="AW193" s="93" t="s">
        <v>1570</v>
      </c>
      <c r="AX193" s="92"/>
    </row>
    <row r="194" customFormat="false" ht="14.5" hidden="false" customHeight="false" outlineLevel="0" collapsed="false">
      <c r="A194" s="90" t="n">
        <v>45119</v>
      </c>
      <c r="B194" s="90" t="s">
        <v>1576</v>
      </c>
      <c r="C194" s="90" t="s">
        <v>1578</v>
      </c>
      <c r="D194" s="90" t="s">
        <v>1570</v>
      </c>
      <c r="E194" s="92"/>
      <c r="F194" s="93" t="n">
        <v>45484</v>
      </c>
      <c r="G194" s="93" t="s">
        <v>1572</v>
      </c>
      <c r="H194" s="93" t="s">
        <v>1578</v>
      </c>
      <c r="I194" s="93" t="s">
        <v>1570</v>
      </c>
      <c r="J194" s="92"/>
      <c r="K194" s="93" t="n">
        <v>45850</v>
      </c>
      <c r="L194" s="93" t="s">
        <v>1574</v>
      </c>
      <c r="M194" s="93" t="s">
        <v>1578</v>
      </c>
      <c r="N194" s="93" t="s">
        <v>1570</v>
      </c>
      <c r="O194" s="92"/>
      <c r="P194" s="93" t="n">
        <v>46215</v>
      </c>
      <c r="Q194" s="94" t="s">
        <v>1575</v>
      </c>
      <c r="R194" s="93" t="s">
        <v>1578</v>
      </c>
      <c r="S194" s="93"/>
      <c r="T194" s="92"/>
      <c r="U194" s="93" t="n">
        <v>46580</v>
      </c>
      <c r="V194" s="93" t="s">
        <v>1569</v>
      </c>
      <c r="W194" s="93" t="s">
        <v>1578</v>
      </c>
      <c r="X194" s="93" t="s">
        <v>1570</v>
      </c>
      <c r="Y194" s="92"/>
      <c r="Z194" s="93" t="n">
        <v>46945</v>
      </c>
      <c r="AA194" s="93" t="s">
        <v>1571</v>
      </c>
      <c r="AB194" s="93" t="s">
        <v>1578</v>
      </c>
      <c r="AC194" s="93" t="s">
        <v>1570</v>
      </c>
      <c r="AD194" s="92"/>
      <c r="AE194" s="93" t="n">
        <v>47311</v>
      </c>
      <c r="AF194" s="93" t="s">
        <v>1572</v>
      </c>
      <c r="AG194" s="93" t="s">
        <v>1578</v>
      </c>
      <c r="AH194" s="93" t="s">
        <v>1570</v>
      </c>
      <c r="AI194" s="92"/>
      <c r="AJ194" s="93" t="n">
        <v>47676</v>
      </c>
      <c r="AK194" s="93" t="s">
        <v>1573</v>
      </c>
      <c r="AL194" s="93" t="s">
        <v>1578</v>
      </c>
      <c r="AM194" s="93" t="s">
        <v>1570</v>
      </c>
      <c r="AN194" s="92"/>
      <c r="AO194" s="93" t="n">
        <v>48041</v>
      </c>
      <c r="AP194" s="93" t="s">
        <v>1574</v>
      </c>
      <c r="AQ194" s="93" t="s">
        <v>1578</v>
      </c>
      <c r="AR194" s="93" t="s">
        <v>1570</v>
      </c>
      <c r="AS194" s="92"/>
      <c r="AT194" s="93" t="n">
        <v>48406</v>
      </c>
      <c r="AU194" s="95" t="s">
        <v>1575</v>
      </c>
      <c r="AV194" s="93" t="s">
        <v>1578</v>
      </c>
      <c r="AW194" s="93"/>
      <c r="AX194" s="92"/>
    </row>
    <row r="195" customFormat="false" ht="14.5" hidden="false" customHeight="false" outlineLevel="0" collapsed="false">
      <c r="A195" s="90" t="n">
        <v>45120</v>
      </c>
      <c r="B195" s="90" t="s">
        <v>1572</v>
      </c>
      <c r="C195" s="90" t="s">
        <v>1578</v>
      </c>
      <c r="D195" s="90" t="s">
        <v>1570</v>
      </c>
      <c r="E195" s="92"/>
      <c r="F195" s="93" t="n">
        <v>45485</v>
      </c>
      <c r="G195" s="93" t="s">
        <v>1573</v>
      </c>
      <c r="H195" s="93" t="s">
        <v>1578</v>
      </c>
      <c r="I195" s="93" t="s">
        <v>1570</v>
      </c>
      <c r="J195" s="92"/>
      <c r="K195" s="93" t="n">
        <v>45851</v>
      </c>
      <c r="L195" s="94" t="s">
        <v>1575</v>
      </c>
      <c r="M195" s="93" t="s">
        <v>1578</v>
      </c>
      <c r="N195" s="93"/>
      <c r="O195" s="92"/>
      <c r="P195" s="93" t="n">
        <v>46216</v>
      </c>
      <c r="Q195" s="93" t="s">
        <v>1569</v>
      </c>
      <c r="R195" s="93" t="s">
        <v>1578</v>
      </c>
      <c r="S195" s="93" t="s">
        <v>1570</v>
      </c>
      <c r="T195" s="92"/>
      <c r="U195" s="93" t="n">
        <v>46581</v>
      </c>
      <c r="V195" s="93" t="s">
        <v>1571</v>
      </c>
      <c r="W195" s="93" t="s">
        <v>1578</v>
      </c>
      <c r="X195" s="93" t="s">
        <v>1570</v>
      </c>
      <c r="Y195" s="92"/>
      <c r="Z195" s="93" t="n">
        <v>46946</v>
      </c>
      <c r="AA195" s="93" t="s">
        <v>1576</v>
      </c>
      <c r="AB195" s="93" t="s">
        <v>1578</v>
      </c>
      <c r="AC195" s="93" t="s">
        <v>1570</v>
      </c>
      <c r="AD195" s="92"/>
      <c r="AE195" s="93" t="n">
        <v>47312</v>
      </c>
      <c r="AF195" s="93" t="s">
        <v>1573</v>
      </c>
      <c r="AG195" s="93" t="s">
        <v>1578</v>
      </c>
      <c r="AH195" s="93" t="s">
        <v>1570</v>
      </c>
      <c r="AI195" s="92"/>
      <c r="AJ195" s="93" t="n">
        <v>47677</v>
      </c>
      <c r="AK195" s="93" t="s">
        <v>1574</v>
      </c>
      <c r="AL195" s="93" t="s">
        <v>1578</v>
      </c>
      <c r="AM195" s="93" t="s">
        <v>1570</v>
      </c>
      <c r="AN195" s="92"/>
      <c r="AO195" s="93" t="n">
        <v>48042</v>
      </c>
      <c r="AP195" s="94" t="s">
        <v>1575</v>
      </c>
      <c r="AQ195" s="93" t="s">
        <v>1578</v>
      </c>
      <c r="AR195" s="93"/>
      <c r="AS195" s="92"/>
      <c r="AT195" s="93" t="n">
        <v>48407</v>
      </c>
      <c r="AU195" s="0" t="s">
        <v>1569</v>
      </c>
      <c r="AV195" s="93" t="s">
        <v>1578</v>
      </c>
      <c r="AW195" s="93" t="s">
        <v>1570</v>
      </c>
      <c r="AX195" s="92"/>
    </row>
    <row r="196" customFormat="false" ht="14.5" hidden="false" customHeight="false" outlineLevel="0" collapsed="false">
      <c r="A196" s="90" t="n">
        <v>45121</v>
      </c>
      <c r="B196" s="90" t="s">
        <v>1573</v>
      </c>
      <c r="C196" s="90" t="s">
        <v>1578</v>
      </c>
      <c r="D196" s="90" t="s">
        <v>1570</v>
      </c>
      <c r="E196" s="92"/>
      <c r="F196" s="93" t="n">
        <v>45486</v>
      </c>
      <c r="G196" s="93" t="s">
        <v>1574</v>
      </c>
      <c r="H196" s="93" t="s">
        <v>1578</v>
      </c>
      <c r="I196" s="93" t="s">
        <v>1570</v>
      </c>
      <c r="J196" s="92"/>
      <c r="K196" s="93" t="n">
        <v>45852</v>
      </c>
      <c r="L196" s="93" t="s">
        <v>1569</v>
      </c>
      <c r="M196" s="93" t="s">
        <v>1578</v>
      </c>
      <c r="N196" s="93" t="s">
        <v>1570</v>
      </c>
      <c r="O196" s="92"/>
      <c r="P196" s="93" t="n">
        <v>46217</v>
      </c>
      <c r="Q196" s="93" t="s">
        <v>1571</v>
      </c>
      <c r="R196" s="93" t="s">
        <v>1578</v>
      </c>
      <c r="S196" s="93" t="s">
        <v>1570</v>
      </c>
      <c r="T196" s="92"/>
      <c r="U196" s="93" t="n">
        <v>46582</v>
      </c>
      <c r="V196" s="93" t="s">
        <v>1576</v>
      </c>
      <c r="W196" s="93" t="s">
        <v>1578</v>
      </c>
      <c r="X196" s="93" t="s">
        <v>1570</v>
      </c>
      <c r="Y196" s="92"/>
      <c r="Z196" s="93" t="n">
        <v>46947</v>
      </c>
      <c r="AA196" s="93" t="s">
        <v>1572</v>
      </c>
      <c r="AB196" s="93" t="s">
        <v>1578</v>
      </c>
      <c r="AC196" s="93" t="s">
        <v>1570</v>
      </c>
      <c r="AD196" s="92"/>
      <c r="AE196" s="93" t="n">
        <v>47313</v>
      </c>
      <c r="AF196" s="93" t="s">
        <v>1574</v>
      </c>
      <c r="AG196" s="93" t="s">
        <v>1578</v>
      </c>
      <c r="AH196" s="93" t="s">
        <v>1570</v>
      </c>
      <c r="AI196" s="92"/>
      <c r="AJ196" s="93" t="n">
        <v>47678</v>
      </c>
      <c r="AK196" s="94" t="s">
        <v>1575</v>
      </c>
      <c r="AL196" s="93" t="s">
        <v>1578</v>
      </c>
      <c r="AM196" s="93"/>
      <c r="AN196" s="92"/>
      <c r="AO196" s="93" t="n">
        <v>48043</v>
      </c>
      <c r="AP196" s="93" t="s">
        <v>1569</v>
      </c>
      <c r="AQ196" s="93" t="s">
        <v>1578</v>
      </c>
      <c r="AR196" s="93" t="s">
        <v>1570</v>
      </c>
      <c r="AS196" s="92"/>
      <c r="AT196" s="93" t="n">
        <v>48408</v>
      </c>
      <c r="AU196" s="0" t="s">
        <v>1571</v>
      </c>
      <c r="AV196" s="93" t="s">
        <v>1578</v>
      </c>
      <c r="AW196" s="93" t="s">
        <v>1570</v>
      </c>
      <c r="AX196" s="92"/>
    </row>
    <row r="197" customFormat="false" ht="14.5" hidden="false" customHeight="false" outlineLevel="0" collapsed="false">
      <c r="A197" s="90" t="n">
        <v>45122</v>
      </c>
      <c r="B197" s="90" t="s">
        <v>1574</v>
      </c>
      <c r="C197" s="90" t="s">
        <v>1578</v>
      </c>
      <c r="D197" s="90" t="s">
        <v>1570</v>
      </c>
      <c r="E197" s="92"/>
      <c r="F197" s="93" t="n">
        <v>45487</v>
      </c>
      <c r="G197" s="94" t="s">
        <v>1575</v>
      </c>
      <c r="H197" s="93" t="s">
        <v>1578</v>
      </c>
      <c r="I197" s="93"/>
      <c r="J197" s="92"/>
      <c r="K197" s="93" t="n">
        <v>45853</v>
      </c>
      <c r="L197" s="93" t="s">
        <v>1571</v>
      </c>
      <c r="M197" s="93" t="s">
        <v>1578</v>
      </c>
      <c r="N197" s="93" t="s">
        <v>1570</v>
      </c>
      <c r="O197" s="92"/>
      <c r="P197" s="93" t="n">
        <v>46218</v>
      </c>
      <c r="Q197" s="93" t="s">
        <v>1576</v>
      </c>
      <c r="R197" s="93" t="s">
        <v>1578</v>
      </c>
      <c r="S197" s="93" t="s">
        <v>1570</v>
      </c>
      <c r="T197" s="92"/>
      <c r="U197" s="93" t="n">
        <v>46583</v>
      </c>
      <c r="V197" s="93" t="s">
        <v>1572</v>
      </c>
      <c r="W197" s="93" t="s">
        <v>1578</v>
      </c>
      <c r="X197" s="93" t="s">
        <v>1570</v>
      </c>
      <c r="Y197" s="92"/>
      <c r="Z197" s="93" t="n">
        <v>46948</v>
      </c>
      <c r="AA197" s="93" t="s">
        <v>1573</v>
      </c>
      <c r="AB197" s="93" t="s">
        <v>1578</v>
      </c>
      <c r="AC197" s="93" t="s">
        <v>1570</v>
      </c>
      <c r="AD197" s="92"/>
      <c r="AE197" s="93" t="n">
        <v>47314</v>
      </c>
      <c r="AF197" s="94" t="s">
        <v>1575</v>
      </c>
      <c r="AG197" s="93" t="s">
        <v>1578</v>
      </c>
      <c r="AH197" s="93"/>
      <c r="AI197" s="92"/>
      <c r="AJ197" s="93" t="n">
        <v>47679</v>
      </c>
      <c r="AK197" s="93" t="s">
        <v>1569</v>
      </c>
      <c r="AL197" s="93" t="s">
        <v>1578</v>
      </c>
      <c r="AM197" s="93" t="s">
        <v>1570</v>
      </c>
      <c r="AN197" s="92"/>
      <c r="AO197" s="93" t="n">
        <v>48044</v>
      </c>
      <c r="AP197" s="93" t="s">
        <v>1571</v>
      </c>
      <c r="AQ197" s="93" t="s">
        <v>1578</v>
      </c>
      <c r="AR197" s="93" t="s">
        <v>1570</v>
      </c>
      <c r="AS197" s="92"/>
      <c r="AT197" s="93" t="n">
        <v>48409</v>
      </c>
      <c r="AU197" s="0" t="s">
        <v>1576</v>
      </c>
      <c r="AV197" s="93" t="s">
        <v>1578</v>
      </c>
      <c r="AW197" s="93" t="s">
        <v>1570</v>
      </c>
      <c r="AX197" s="92"/>
    </row>
    <row r="198" customFormat="false" ht="14.5" hidden="false" customHeight="false" outlineLevel="0" collapsed="false">
      <c r="A198" s="90" t="n">
        <v>45123</v>
      </c>
      <c r="B198" s="91" t="s">
        <v>1575</v>
      </c>
      <c r="C198" s="90" t="s">
        <v>1578</v>
      </c>
      <c r="D198" s="90"/>
      <c r="E198" s="92"/>
      <c r="F198" s="93" t="n">
        <v>45488</v>
      </c>
      <c r="G198" s="93" t="s">
        <v>1569</v>
      </c>
      <c r="H198" s="93" t="s">
        <v>1578</v>
      </c>
      <c r="I198" s="93" t="s">
        <v>1570</v>
      </c>
      <c r="J198" s="92"/>
      <c r="K198" s="93" t="n">
        <v>45854</v>
      </c>
      <c r="L198" s="93" t="s">
        <v>1576</v>
      </c>
      <c r="M198" s="93" t="s">
        <v>1578</v>
      </c>
      <c r="N198" s="93" t="s">
        <v>1570</v>
      </c>
      <c r="O198" s="92"/>
      <c r="P198" s="93" t="n">
        <v>46219</v>
      </c>
      <c r="Q198" s="93" t="s">
        <v>1572</v>
      </c>
      <c r="R198" s="93" t="s">
        <v>1578</v>
      </c>
      <c r="S198" s="93" t="s">
        <v>1570</v>
      </c>
      <c r="T198" s="92"/>
      <c r="U198" s="93" t="n">
        <v>46584</v>
      </c>
      <c r="V198" s="93" t="s">
        <v>1573</v>
      </c>
      <c r="W198" s="93" t="s">
        <v>1578</v>
      </c>
      <c r="X198" s="93" t="s">
        <v>1570</v>
      </c>
      <c r="Y198" s="92"/>
      <c r="Z198" s="93" t="n">
        <v>46949</v>
      </c>
      <c r="AA198" s="93" t="s">
        <v>1574</v>
      </c>
      <c r="AB198" s="93" t="s">
        <v>1578</v>
      </c>
      <c r="AC198" s="93" t="s">
        <v>1570</v>
      </c>
      <c r="AD198" s="92"/>
      <c r="AE198" s="93" t="n">
        <v>47315</v>
      </c>
      <c r="AF198" s="93" t="s">
        <v>1569</v>
      </c>
      <c r="AG198" s="93" t="s">
        <v>1578</v>
      </c>
      <c r="AH198" s="93" t="s">
        <v>1570</v>
      </c>
      <c r="AI198" s="92"/>
      <c r="AJ198" s="93" t="n">
        <v>47680</v>
      </c>
      <c r="AK198" s="93" t="s">
        <v>1571</v>
      </c>
      <c r="AL198" s="93" t="s">
        <v>1578</v>
      </c>
      <c r="AM198" s="93" t="s">
        <v>1570</v>
      </c>
      <c r="AN198" s="92"/>
      <c r="AO198" s="93" t="n">
        <v>48045</v>
      </c>
      <c r="AP198" s="93" t="s">
        <v>1576</v>
      </c>
      <c r="AQ198" s="93" t="s">
        <v>1578</v>
      </c>
      <c r="AR198" s="93" t="s">
        <v>1570</v>
      </c>
      <c r="AS198" s="92"/>
      <c r="AT198" s="93" t="n">
        <v>48410</v>
      </c>
      <c r="AU198" s="0" t="s">
        <v>1572</v>
      </c>
      <c r="AV198" s="93" t="s">
        <v>1578</v>
      </c>
      <c r="AW198" s="93" t="s">
        <v>1570</v>
      </c>
      <c r="AX198" s="92"/>
    </row>
    <row r="199" customFormat="false" ht="14.5" hidden="false" customHeight="false" outlineLevel="0" collapsed="false">
      <c r="A199" s="90" t="n">
        <v>45124</v>
      </c>
      <c r="B199" s="90" t="s">
        <v>1569</v>
      </c>
      <c r="C199" s="90" t="s">
        <v>1578</v>
      </c>
      <c r="D199" s="90" t="s">
        <v>1570</v>
      </c>
      <c r="E199" s="92"/>
      <c r="F199" s="93" t="n">
        <v>45489</v>
      </c>
      <c r="G199" s="93" t="s">
        <v>1571</v>
      </c>
      <c r="H199" s="93" t="s">
        <v>1578</v>
      </c>
      <c r="I199" s="93" t="s">
        <v>1570</v>
      </c>
      <c r="J199" s="92"/>
      <c r="K199" s="93" t="n">
        <v>45855</v>
      </c>
      <c r="L199" s="93" t="s">
        <v>1572</v>
      </c>
      <c r="M199" s="93" t="s">
        <v>1578</v>
      </c>
      <c r="N199" s="93" t="s">
        <v>1570</v>
      </c>
      <c r="O199" s="92"/>
      <c r="P199" s="93" t="n">
        <v>46220</v>
      </c>
      <c r="Q199" s="93" t="s">
        <v>1573</v>
      </c>
      <c r="R199" s="93" t="s">
        <v>1578</v>
      </c>
      <c r="S199" s="93" t="s">
        <v>1570</v>
      </c>
      <c r="T199" s="92"/>
      <c r="U199" s="93" t="n">
        <v>46585</v>
      </c>
      <c r="V199" s="93" t="s">
        <v>1574</v>
      </c>
      <c r="W199" s="93" t="s">
        <v>1578</v>
      </c>
      <c r="X199" s="93" t="s">
        <v>1570</v>
      </c>
      <c r="Y199" s="92"/>
      <c r="Z199" s="93" t="n">
        <v>46950</v>
      </c>
      <c r="AA199" s="94" t="s">
        <v>1575</v>
      </c>
      <c r="AB199" s="93" t="s">
        <v>1578</v>
      </c>
      <c r="AC199" s="93"/>
      <c r="AD199" s="92"/>
      <c r="AE199" s="93" t="n">
        <v>47316</v>
      </c>
      <c r="AF199" s="93" t="s">
        <v>1571</v>
      </c>
      <c r="AG199" s="93" t="s">
        <v>1578</v>
      </c>
      <c r="AH199" s="93" t="s">
        <v>1570</v>
      </c>
      <c r="AI199" s="92"/>
      <c r="AJ199" s="93" t="n">
        <v>47681</v>
      </c>
      <c r="AK199" s="93" t="s">
        <v>1576</v>
      </c>
      <c r="AL199" s="93" t="s">
        <v>1578</v>
      </c>
      <c r="AM199" s="93" t="s">
        <v>1570</v>
      </c>
      <c r="AN199" s="92"/>
      <c r="AO199" s="93" t="n">
        <v>48046</v>
      </c>
      <c r="AP199" s="93" t="s">
        <v>1572</v>
      </c>
      <c r="AQ199" s="93" t="s">
        <v>1578</v>
      </c>
      <c r="AR199" s="93" t="s">
        <v>1570</v>
      </c>
      <c r="AS199" s="92"/>
      <c r="AT199" s="93" t="n">
        <v>48411</v>
      </c>
      <c r="AU199" s="0" t="s">
        <v>1573</v>
      </c>
      <c r="AV199" s="93" t="s">
        <v>1578</v>
      </c>
      <c r="AW199" s="93" t="s">
        <v>1570</v>
      </c>
      <c r="AX199" s="92"/>
    </row>
    <row r="200" customFormat="false" ht="14.5" hidden="false" customHeight="false" outlineLevel="0" collapsed="false">
      <c r="A200" s="90" t="n">
        <v>45125</v>
      </c>
      <c r="B200" s="90" t="s">
        <v>1571</v>
      </c>
      <c r="C200" s="90" t="s">
        <v>1578</v>
      </c>
      <c r="D200" s="90" t="s">
        <v>1570</v>
      </c>
      <c r="E200" s="92"/>
      <c r="F200" s="93" t="n">
        <v>45490</v>
      </c>
      <c r="G200" s="93" t="s">
        <v>1576</v>
      </c>
      <c r="H200" s="93" t="s">
        <v>1578</v>
      </c>
      <c r="I200" s="93" t="s">
        <v>1570</v>
      </c>
      <c r="J200" s="92"/>
      <c r="K200" s="93" t="n">
        <v>45856</v>
      </c>
      <c r="L200" s="93" t="s">
        <v>1573</v>
      </c>
      <c r="M200" s="93" t="s">
        <v>1578</v>
      </c>
      <c r="N200" s="93" t="s">
        <v>1570</v>
      </c>
      <c r="O200" s="92"/>
      <c r="P200" s="93" t="n">
        <v>46221</v>
      </c>
      <c r="Q200" s="93" t="s">
        <v>1574</v>
      </c>
      <c r="R200" s="93" t="s">
        <v>1578</v>
      </c>
      <c r="S200" s="93" t="s">
        <v>1570</v>
      </c>
      <c r="T200" s="92"/>
      <c r="U200" s="93" t="n">
        <v>46586</v>
      </c>
      <c r="V200" s="94" t="s">
        <v>1575</v>
      </c>
      <c r="W200" s="93" t="s">
        <v>1578</v>
      </c>
      <c r="X200" s="93"/>
      <c r="Y200" s="92"/>
      <c r="Z200" s="93" t="n">
        <v>46951</v>
      </c>
      <c r="AA200" s="93" t="s">
        <v>1569</v>
      </c>
      <c r="AB200" s="93" t="s">
        <v>1578</v>
      </c>
      <c r="AC200" s="93" t="s">
        <v>1570</v>
      </c>
      <c r="AD200" s="92"/>
      <c r="AE200" s="93" t="n">
        <v>47317</v>
      </c>
      <c r="AF200" s="93" t="s">
        <v>1576</v>
      </c>
      <c r="AG200" s="93" t="s">
        <v>1578</v>
      </c>
      <c r="AH200" s="93" t="s">
        <v>1570</v>
      </c>
      <c r="AI200" s="92"/>
      <c r="AJ200" s="93" t="n">
        <v>47682</v>
      </c>
      <c r="AK200" s="93" t="s">
        <v>1572</v>
      </c>
      <c r="AL200" s="93" t="s">
        <v>1578</v>
      </c>
      <c r="AM200" s="93" t="s">
        <v>1570</v>
      </c>
      <c r="AN200" s="92"/>
      <c r="AO200" s="93" t="n">
        <v>48047</v>
      </c>
      <c r="AP200" s="93" t="s">
        <v>1573</v>
      </c>
      <c r="AQ200" s="93" t="s">
        <v>1578</v>
      </c>
      <c r="AR200" s="93" t="s">
        <v>1570</v>
      </c>
      <c r="AS200" s="92"/>
      <c r="AT200" s="93" t="n">
        <v>48412</v>
      </c>
      <c r="AU200" s="0" t="s">
        <v>1574</v>
      </c>
      <c r="AV200" s="93" t="s">
        <v>1578</v>
      </c>
      <c r="AW200" s="93" t="s">
        <v>1570</v>
      </c>
      <c r="AX200" s="92"/>
    </row>
    <row r="201" customFormat="false" ht="14.5" hidden="false" customHeight="false" outlineLevel="0" collapsed="false">
      <c r="A201" s="90" t="n">
        <v>45126</v>
      </c>
      <c r="B201" s="90" t="s">
        <v>1576</v>
      </c>
      <c r="C201" s="90" t="s">
        <v>1578</v>
      </c>
      <c r="D201" s="90" t="s">
        <v>1570</v>
      </c>
      <c r="E201" s="92"/>
      <c r="F201" s="93" t="n">
        <v>45491</v>
      </c>
      <c r="G201" s="93" t="s">
        <v>1572</v>
      </c>
      <c r="H201" s="93" t="s">
        <v>1578</v>
      </c>
      <c r="I201" s="93" t="s">
        <v>1570</v>
      </c>
      <c r="J201" s="92"/>
      <c r="K201" s="93" t="n">
        <v>45857</v>
      </c>
      <c r="L201" s="93" t="s">
        <v>1574</v>
      </c>
      <c r="M201" s="93" t="s">
        <v>1578</v>
      </c>
      <c r="N201" s="93" t="s">
        <v>1570</v>
      </c>
      <c r="O201" s="92"/>
      <c r="P201" s="93" t="n">
        <v>46222</v>
      </c>
      <c r="Q201" s="94" t="s">
        <v>1575</v>
      </c>
      <c r="R201" s="93" t="s">
        <v>1578</v>
      </c>
      <c r="S201" s="93"/>
      <c r="T201" s="92"/>
      <c r="U201" s="93" t="n">
        <v>46587</v>
      </c>
      <c r="V201" s="93" t="s">
        <v>1569</v>
      </c>
      <c r="W201" s="93" t="s">
        <v>1578</v>
      </c>
      <c r="X201" s="93" t="s">
        <v>1570</v>
      </c>
      <c r="Y201" s="92"/>
      <c r="Z201" s="93" t="n">
        <v>46952</v>
      </c>
      <c r="AA201" s="93" t="s">
        <v>1571</v>
      </c>
      <c r="AB201" s="93" t="s">
        <v>1578</v>
      </c>
      <c r="AC201" s="93" t="s">
        <v>1570</v>
      </c>
      <c r="AD201" s="92"/>
      <c r="AE201" s="93" t="n">
        <v>47318</v>
      </c>
      <c r="AF201" s="93" t="s">
        <v>1572</v>
      </c>
      <c r="AG201" s="93" t="s">
        <v>1578</v>
      </c>
      <c r="AH201" s="93" t="s">
        <v>1570</v>
      </c>
      <c r="AI201" s="92"/>
      <c r="AJ201" s="93" t="n">
        <v>47683</v>
      </c>
      <c r="AK201" s="93" t="s">
        <v>1573</v>
      </c>
      <c r="AL201" s="93" t="s">
        <v>1578</v>
      </c>
      <c r="AM201" s="93" t="s">
        <v>1570</v>
      </c>
      <c r="AN201" s="92"/>
      <c r="AO201" s="93" t="n">
        <v>48048</v>
      </c>
      <c r="AP201" s="93" t="s">
        <v>1574</v>
      </c>
      <c r="AQ201" s="93" t="s">
        <v>1578</v>
      </c>
      <c r="AR201" s="93" t="s">
        <v>1570</v>
      </c>
      <c r="AS201" s="92"/>
      <c r="AT201" s="93" t="n">
        <v>48413</v>
      </c>
      <c r="AU201" s="95" t="s">
        <v>1575</v>
      </c>
      <c r="AV201" s="93" t="s">
        <v>1578</v>
      </c>
      <c r="AW201" s="93"/>
      <c r="AX201" s="92"/>
    </row>
    <row r="202" customFormat="false" ht="14.5" hidden="false" customHeight="false" outlineLevel="0" collapsed="false">
      <c r="A202" s="90" t="n">
        <v>45127</v>
      </c>
      <c r="B202" s="90" t="s">
        <v>1572</v>
      </c>
      <c r="C202" s="90" t="s">
        <v>1578</v>
      </c>
      <c r="D202" s="90" t="s">
        <v>1570</v>
      </c>
      <c r="E202" s="92"/>
      <c r="F202" s="93" t="n">
        <v>45492</v>
      </c>
      <c r="G202" s="93" t="s">
        <v>1573</v>
      </c>
      <c r="H202" s="93" t="s">
        <v>1578</v>
      </c>
      <c r="I202" s="93" t="s">
        <v>1570</v>
      </c>
      <c r="J202" s="92"/>
      <c r="K202" s="93" t="n">
        <v>45858</v>
      </c>
      <c r="L202" s="94" t="s">
        <v>1575</v>
      </c>
      <c r="M202" s="93" t="s">
        <v>1578</v>
      </c>
      <c r="N202" s="93"/>
      <c r="O202" s="92"/>
      <c r="P202" s="93" t="n">
        <v>46223</v>
      </c>
      <c r="Q202" s="93" t="s">
        <v>1569</v>
      </c>
      <c r="R202" s="93" t="s">
        <v>1578</v>
      </c>
      <c r="S202" s="93" t="s">
        <v>1570</v>
      </c>
      <c r="T202" s="92"/>
      <c r="U202" s="93" t="n">
        <v>46588</v>
      </c>
      <c r="V202" s="93" t="s">
        <v>1571</v>
      </c>
      <c r="W202" s="93" t="s">
        <v>1578</v>
      </c>
      <c r="X202" s="93" t="s">
        <v>1570</v>
      </c>
      <c r="Y202" s="92"/>
      <c r="Z202" s="93" t="n">
        <v>46953</v>
      </c>
      <c r="AA202" s="93" t="s">
        <v>1576</v>
      </c>
      <c r="AB202" s="93" t="s">
        <v>1578</v>
      </c>
      <c r="AC202" s="93" t="s">
        <v>1570</v>
      </c>
      <c r="AD202" s="92"/>
      <c r="AE202" s="93" t="n">
        <v>47319</v>
      </c>
      <c r="AF202" s="93" t="s">
        <v>1573</v>
      </c>
      <c r="AG202" s="93" t="s">
        <v>1578</v>
      </c>
      <c r="AH202" s="93" t="s">
        <v>1570</v>
      </c>
      <c r="AI202" s="92"/>
      <c r="AJ202" s="93" t="n">
        <v>47684</v>
      </c>
      <c r="AK202" s="93" t="s">
        <v>1574</v>
      </c>
      <c r="AL202" s="93" t="s">
        <v>1578</v>
      </c>
      <c r="AM202" s="93" t="s">
        <v>1570</v>
      </c>
      <c r="AN202" s="92"/>
      <c r="AO202" s="93" t="n">
        <v>48049</v>
      </c>
      <c r="AP202" s="94" t="s">
        <v>1575</v>
      </c>
      <c r="AQ202" s="93" t="s">
        <v>1578</v>
      </c>
      <c r="AR202" s="93"/>
      <c r="AS202" s="92"/>
      <c r="AT202" s="93" t="n">
        <v>48414</v>
      </c>
      <c r="AU202" s="0" t="s">
        <v>1569</v>
      </c>
      <c r="AV202" s="93" t="s">
        <v>1578</v>
      </c>
      <c r="AW202" s="93" t="s">
        <v>1570</v>
      </c>
      <c r="AX202" s="92"/>
    </row>
    <row r="203" customFormat="false" ht="14.5" hidden="false" customHeight="false" outlineLevel="0" collapsed="false">
      <c r="A203" s="90" t="n">
        <v>45128</v>
      </c>
      <c r="B203" s="90" t="s">
        <v>1573</v>
      </c>
      <c r="C203" s="90" t="s">
        <v>1578</v>
      </c>
      <c r="D203" s="90" t="s">
        <v>1570</v>
      </c>
      <c r="E203" s="92"/>
      <c r="F203" s="93" t="n">
        <v>45493</v>
      </c>
      <c r="G203" s="93" t="s">
        <v>1574</v>
      </c>
      <c r="H203" s="93" t="s">
        <v>1578</v>
      </c>
      <c r="I203" s="93" t="s">
        <v>1570</v>
      </c>
      <c r="J203" s="92"/>
      <c r="K203" s="93" t="n">
        <v>45859</v>
      </c>
      <c r="L203" s="93" t="s">
        <v>1569</v>
      </c>
      <c r="M203" s="93" t="s">
        <v>1578</v>
      </c>
      <c r="N203" s="93" t="s">
        <v>1570</v>
      </c>
      <c r="O203" s="92"/>
      <c r="P203" s="93" t="n">
        <v>46224</v>
      </c>
      <c r="Q203" s="93" t="s">
        <v>1571</v>
      </c>
      <c r="R203" s="93" t="s">
        <v>1578</v>
      </c>
      <c r="S203" s="93" t="s">
        <v>1570</v>
      </c>
      <c r="T203" s="92"/>
      <c r="U203" s="93" t="n">
        <v>46589</v>
      </c>
      <c r="V203" s="93" t="s">
        <v>1576</v>
      </c>
      <c r="W203" s="93" t="s">
        <v>1578</v>
      </c>
      <c r="X203" s="93" t="s">
        <v>1570</v>
      </c>
      <c r="Y203" s="92"/>
      <c r="Z203" s="93" t="n">
        <v>46954</v>
      </c>
      <c r="AA203" s="93" t="s">
        <v>1572</v>
      </c>
      <c r="AB203" s="93" t="s">
        <v>1578</v>
      </c>
      <c r="AC203" s="93" t="s">
        <v>1570</v>
      </c>
      <c r="AD203" s="92"/>
      <c r="AE203" s="93" t="n">
        <v>47320</v>
      </c>
      <c r="AF203" s="93" t="s">
        <v>1574</v>
      </c>
      <c r="AG203" s="93" t="s">
        <v>1578</v>
      </c>
      <c r="AH203" s="93" t="s">
        <v>1570</v>
      </c>
      <c r="AI203" s="92"/>
      <c r="AJ203" s="93" t="n">
        <v>47685</v>
      </c>
      <c r="AK203" s="94" t="s">
        <v>1575</v>
      </c>
      <c r="AL203" s="93" t="s">
        <v>1578</v>
      </c>
      <c r="AM203" s="93"/>
      <c r="AN203" s="92"/>
      <c r="AO203" s="93" t="n">
        <v>48050</v>
      </c>
      <c r="AP203" s="93" t="s">
        <v>1569</v>
      </c>
      <c r="AQ203" s="93" t="s">
        <v>1578</v>
      </c>
      <c r="AR203" s="93" t="s">
        <v>1570</v>
      </c>
      <c r="AS203" s="92"/>
      <c r="AT203" s="93" t="n">
        <v>48415</v>
      </c>
      <c r="AU203" s="0" t="s">
        <v>1571</v>
      </c>
      <c r="AV203" s="93" t="s">
        <v>1578</v>
      </c>
      <c r="AW203" s="93" t="s">
        <v>1570</v>
      </c>
      <c r="AX203" s="92"/>
    </row>
    <row r="204" customFormat="false" ht="14.5" hidden="false" customHeight="false" outlineLevel="0" collapsed="false">
      <c r="A204" s="90" t="n">
        <v>45129</v>
      </c>
      <c r="B204" s="90" t="s">
        <v>1574</v>
      </c>
      <c r="C204" s="90" t="s">
        <v>1578</v>
      </c>
      <c r="D204" s="90" t="s">
        <v>1570</v>
      </c>
      <c r="E204" s="92"/>
      <c r="F204" s="93" t="n">
        <v>45494</v>
      </c>
      <c r="G204" s="94" t="s">
        <v>1575</v>
      </c>
      <c r="H204" s="93" t="s">
        <v>1578</v>
      </c>
      <c r="I204" s="93"/>
      <c r="J204" s="92"/>
      <c r="K204" s="93" t="n">
        <v>45860</v>
      </c>
      <c r="L204" s="93" t="s">
        <v>1571</v>
      </c>
      <c r="M204" s="93" t="s">
        <v>1578</v>
      </c>
      <c r="N204" s="93" t="s">
        <v>1570</v>
      </c>
      <c r="O204" s="92"/>
      <c r="P204" s="93" t="n">
        <v>46225</v>
      </c>
      <c r="Q204" s="93" t="s">
        <v>1576</v>
      </c>
      <c r="R204" s="93" t="s">
        <v>1578</v>
      </c>
      <c r="S204" s="93" t="s">
        <v>1570</v>
      </c>
      <c r="T204" s="92"/>
      <c r="U204" s="93" t="n">
        <v>46590</v>
      </c>
      <c r="V204" s="93" t="s">
        <v>1572</v>
      </c>
      <c r="W204" s="93" t="s">
        <v>1578</v>
      </c>
      <c r="X204" s="93" t="s">
        <v>1570</v>
      </c>
      <c r="Y204" s="92"/>
      <c r="Z204" s="93" t="n">
        <v>46955</v>
      </c>
      <c r="AA204" s="93" t="s">
        <v>1573</v>
      </c>
      <c r="AB204" s="93" t="s">
        <v>1578</v>
      </c>
      <c r="AC204" s="93" t="s">
        <v>1570</v>
      </c>
      <c r="AD204" s="92"/>
      <c r="AE204" s="93" t="n">
        <v>47321</v>
      </c>
      <c r="AF204" s="94" t="s">
        <v>1575</v>
      </c>
      <c r="AG204" s="93" t="s">
        <v>1578</v>
      </c>
      <c r="AH204" s="93"/>
      <c r="AI204" s="92"/>
      <c r="AJ204" s="93" t="n">
        <v>47686</v>
      </c>
      <c r="AK204" s="93" t="s">
        <v>1569</v>
      </c>
      <c r="AL204" s="93" t="s">
        <v>1578</v>
      </c>
      <c r="AM204" s="93" t="s">
        <v>1570</v>
      </c>
      <c r="AN204" s="92"/>
      <c r="AO204" s="93" t="n">
        <v>48051</v>
      </c>
      <c r="AP204" s="93" t="s">
        <v>1571</v>
      </c>
      <c r="AQ204" s="93" t="s">
        <v>1578</v>
      </c>
      <c r="AR204" s="93" t="s">
        <v>1570</v>
      </c>
      <c r="AS204" s="92"/>
      <c r="AT204" s="93" t="n">
        <v>48416</v>
      </c>
      <c r="AU204" s="0" t="s">
        <v>1576</v>
      </c>
      <c r="AV204" s="93" t="s">
        <v>1578</v>
      </c>
      <c r="AW204" s="93" t="s">
        <v>1570</v>
      </c>
      <c r="AX204" s="92"/>
    </row>
    <row r="205" customFormat="false" ht="14.5" hidden="false" customHeight="false" outlineLevel="0" collapsed="false">
      <c r="A205" s="90" t="n">
        <v>45130</v>
      </c>
      <c r="B205" s="91" t="s">
        <v>1575</v>
      </c>
      <c r="C205" s="90" t="s">
        <v>1578</v>
      </c>
      <c r="D205" s="90"/>
      <c r="E205" s="92"/>
      <c r="F205" s="93" t="n">
        <v>45495</v>
      </c>
      <c r="G205" s="93" t="s">
        <v>1569</v>
      </c>
      <c r="H205" s="93" t="s">
        <v>1578</v>
      </c>
      <c r="I205" s="93" t="s">
        <v>1570</v>
      </c>
      <c r="J205" s="92"/>
      <c r="K205" s="93" t="n">
        <v>45861</v>
      </c>
      <c r="L205" s="93" t="s">
        <v>1576</v>
      </c>
      <c r="M205" s="93" t="s">
        <v>1578</v>
      </c>
      <c r="N205" s="93" t="s">
        <v>1570</v>
      </c>
      <c r="O205" s="92"/>
      <c r="P205" s="93" t="n">
        <v>46226</v>
      </c>
      <c r="Q205" s="93" t="s">
        <v>1572</v>
      </c>
      <c r="R205" s="93" t="s">
        <v>1578</v>
      </c>
      <c r="S205" s="93" t="s">
        <v>1570</v>
      </c>
      <c r="T205" s="92"/>
      <c r="U205" s="93" t="n">
        <v>46591</v>
      </c>
      <c r="V205" s="93" t="s">
        <v>1573</v>
      </c>
      <c r="W205" s="93" t="s">
        <v>1578</v>
      </c>
      <c r="X205" s="93" t="s">
        <v>1570</v>
      </c>
      <c r="Y205" s="92"/>
      <c r="Z205" s="93" t="n">
        <v>46956</v>
      </c>
      <c r="AA205" s="93" t="s">
        <v>1574</v>
      </c>
      <c r="AB205" s="93" t="s">
        <v>1578</v>
      </c>
      <c r="AC205" s="93" t="s">
        <v>1570</v>
      </c>
      <c r="AD205" s="92"/>
      <c r="AE205" s="93" t="n">
        <v>47322</v>
      </c>
      <c r="AF205" s="93" t="s">
        <v>1569</v>
      </c>
      <c r="AG205" s="93" t="s">
        <v>1578</v>
      </c>
      <c r="AH205" s="93" t="s">
        <v>1570</v>
      </c>
      <c r="AI205" s="92"/>
      <c r="AJ205" s="93" t="n">
        <v>47687</v>
      </c>
      <c r="AK205" s="93" t="s">
        <v>1571</v>
      </c>
      <c r="AL205" s="93" t="s">
        <v>1578</v>
      </c>
      <c r="AM205" s="93" t="s">
        <v>1570</v>
      </c>
      <c r="AN205" s="92"/>
      <c r="AO205" s="93" t="n">
        <v>48052</v>
      </c>
      <c r="AP205" s="93" t="s">
        <v>1576</v>
      </c>
      <c r="AQ205" s="93" t="s">
        <v>1578</v>
      </c>
      <c r="AR205" s="93" t="s">
        <v>1570</v>
      </c>
      <c r="AS205" s="92"/>
      <c r="AT205" s="93" t="n">
        <v>48417</v>
      </c>
      <c r="AU205" s="0" t="s">
        <v>1572</v>
      </c>
      <c r="AV205" s="93" t="s">
        <v>1578</v>
      </c>
      <c r="AW205" s="93" t="s">
        <v>1570</v>
      </c>
      <c r="AX205" s="92"/>
    </row>
    <row r="206" customFormat="false" ht="14.5" hidden="false" customHeight="false" outlineLevel="0" collapsed="false">
      <c r="A206" s="90" t="n">
        <v>45131</v>
      </c>
      <c r="B206" s="90" t="s">
        <v>1569</v>
      </c>
      <c r="C206" s="90" t="s">
        <v>1578</v>
      </c>
      <c r="D206" s="90" t="s">
        <v>1570</v>
      </c>
      <c r="E206" s="92"/>
      <c r="F206" s="93" t="n">
        <v>45496</v>
      </c>
      <c r="G206" s="93" t="s">
        <v>1571</v>
      </c>
      <c r="H206" s="93" t="s">
        <v>1578</v>
      </c>
      <c r="I206" s="93" t="s">
        <v>1570</v>
      </c>
      <c r="J206" s="92"/>
      <c r="K206" s="93" t="n">
        <v>45862</v>
      </c>
      <c r="L206" s="93" t="s">
        <v>1572</v>
      </c>
      <c r="M206" s="93" t="s">
        <v>1578</v>
      </c>
      <c r="N206" s="93" t="s">
        <v>1570</v>
      </c>
      <c r="O206" s="92"/>
      <c r="P206" s="93" t="n">
        <v>46227</v>
      </c>
      <c r="Q206" s="93" t="s">
        <v>1573</v>
      </c>
      <c r="R206" s="93" t="s">
        <v>1578</v>
      </c>
      <c r="S206" s="93" t="s">
        <v>1570</v>
      </c>
      <c r="T206" s="92"/>
      <c r="U206" s="93" t="n">
        <v>46592</v>
      </c>
      <c r="V206" s="93" t="s">
        <v>1574</v>
      </c>
      <c r="W206" s="93" t="s">
        <v>1578</v>
      </c>
      <c r="X206" s="93" t="s">
        <v>1570</v>
      </c>
      <c r="Y206" s="92"/>
      <c r="Z206" s="93" t="n">
        <v>46957</v>
      </c>
      <c r="AA206" s="94" t="s">
        <v>1575</v>
      </c>
      <c r="AB206" s="93" t="s">
        <v>1578</v>
      </c>
      <c r="AC206" s="93"/>
      <c r="AD206" s="92"/>
      <c r="AE206" s="93" t="n">
        <v>47323</v>
      </c>
      <c r="AF206" s="93" t="s">
        <v>1571</v>
      </c>
      <c r="AG206" s="93" t="s">
        <v>1578</v>
      </c>
      <c r="AH206" s="93" t="s">
        <v>1570</v>
      </c>
      <c r="AI206" s="92"/>
      <c r="AJ206" s="93" t="n">
        <v>47688</v>
      </c>
      <c r="AK206" s="93" t="s">
        <v>1576</v>
      </c>
      <c r="AL206" s="93" t="s">
        <v>1578</v>
      </c>
      <c r="AM206" s="93" t="s">
        <v>1570</v>
      </c>
      <c r="AN206" s="92"/>
      <c r="AO206" s="93" t="n">
        <v>48053</v>
      </c>
      <c r="AP206" s="93" t="s">
        <v>1572</v>
      </c>
      <c r="AQ206" s="93" t="s">
        <v>1578</v>
      </c>
      <c r="AR206" s="93" t="s">
        <v>1570</v>
      </c>
      <c r="AS206" s="92"/>
      <c r="AT206" s="93" t="n">
        <v>48418</v>
      </c>
      <c r="AU206" s="0" t="s">
        <v>1573</v>
      </c>
      <c r="AV206" s="93" t="s">
        <v>1578</v>
      </c>
      <c r="AW206" s="93" t="s">
        <v>1570</v>
      </c>
      <c r="AX206" s="92"/>
    </row>
    <row r="207" customFormat="false" ht="14.5" hidden="false" customHeight="false" outlineLevel="0" collapsed="false">
      <c r="A207" s="90" t="n">
        <v>45132</v>
      </c>
      <c r="B207" s="90" t="s">
        <v>1571</v>
      </c>
      <c r="C207" s="90" t="s">
        <v>1578</v>
      </c>
      <c r="D207" s="90" t="s">
        <v>1570</v>
      </c>
      <c r="E207" s="92"/>
      <c r="F207" s="93" t="n">
        <v>45497</v>
      </c>
      <c r="G207" s="93" t="s">
        <v>1576</v>
      </c>
      <c r="H207" s="93" t="s">
        <v>1578</v>
      </c>
      <c r="I207" s="93" t="s">
        <v>1570</v>
      </c>
      <c r="J207" s="92"/>
      <c r="K207" s="93" t="n">
        <v>45863</v>
      </c>
      <c r="L207" s="93" t="s">
        <v>1573</v>
      </c>
      <c r="M207" s="93" t="s">
        <v>1578</v>
      </c>
      <c r="N207" s="93" t="s">
        <v>1570</v>
      </c>
      <c r="O207" s="92"/>
      <c r="P207" s="93" t="n">
        <v>46228</v>
      </c>
      <c r="Q207" s="93" t="s">
        <v>1574</v>
      </c>
      <c r="R207" s="93" t="s">
        <v>1578</v>
      </c>
      <c r="S207" s="93" t="s">
        <v>1570</v>
      </c>
      <c r="T207" s="92"/>
      <c r="U207" s="93" t="n">
        <v>46593</v>
      </c>
      <c r="V207" s="94" t="s">
        <v>1575</v>
      </c>
      <c r="W207" s="93" t="s">
        <v>1578</v>
      </c>
      <c r="X207" s="93"/>
      <c r="Y207" s="92"/>
      <c r="Z207" s="93" t="n">
        <v>46958</v>
      </c>
      <c r="AA207" s="93" t="s">
        <v>1569</v>
      </c>
      <c r="AB207" s="93" t="s">
        <v>1578</v>
      </c>
      <c r="AC207" s="93" t="s">
        <v>1570</v>
      </c>
      <c r="AD207" s="92"/>
      <c r="AE207" s="93" t="n">
        <v>47324</v>
      </c>
      <c r="AF207" s="93" t="s">
        <v>1576</v>
      </c>
      <c r="AG207" s="93" t="s">
        <v>1578</v>
      </c>
      <c r="AH207" s="93" t="s">
        <v>1570</v>
      </c>
      <c r="AI207" s="92"/>
      <c r="AJ207" s="93" t="n">
        <v>47689</v>
      </c>
      <c r="AK207" s="93" t="s">
        <v>1572</v>
      </c>
      <c r="AL207" s="93" t="s">
        <v>1578</v>
      </c>
      <c r="AM207" s="93" t="s">
        <v>1570</v>
      </c>
      <c r="AN207" s="92"/>
      <c r="AO207" s="93" t="n">
        <v>48054</v>
      </c>
      <c r="AP207" s="93" t="s">
        <v>1573</v>
      </c>
      <c r="AQ207" s="93" t="s">
        <v>1578</v>
      </c>
      <c r="AR207" s="93" t="s">
        <v>1570</v>
      </c>
      <c r="AS207" s="92"/>
      <c r="AT207" s="93" t="n">
        <v>48419</v>
      </c>
      <c r="AU207" s="0" t="s">
        <v>1574</v>
      </c>
      <c r="AV207" s="93" t="s">
        <v>1578</v>
      </c>
      <c r="AW207" s="93" t="s">
        <v>1570</v>
      </c>
      <c r="AX207" s="92"/>
    </row>
    <row r="208" customFormat="false" ht="14.5" hidden="false" customHeight="false" outlineLevel="0" collapsed="false">
      <c r="A208" s="90" t="n">
        <v>45133</v>
      </c>
      <c r="B208" s="90" t="s">
        <v>1576</v>
      </c>
      <c r="C208" s="90" t="s">
        <v>1578</v>
      </c>
      <c r="D208" s="90" t="s">
        <v>1570</v>
      </c>
      <c r="E208" s="92"/>
      <c r="F208" s="93" t="n">
        <v>45498</v>
      </c>
      <c r="G208" s="93" t="s">
        <v>1572</v>
      </c>
      <c r="H208" s="93" t="s">
        <v>1578</v>
      </c>
      <c r="I208" s="93" t="s">
        <v>1570</v>
      </c>
      <c r="J208" s="92"/>
      <c r="K208" s="93" t="n">
        <v>45864</v>
      </c>
      <c r="L208" s="93" t="s">
        <v>1574</v>
      </c>
      <c r="M208" s="93" t="s">
        <v>1578</v>
      </c>
      <c r="N208" s="93" t="s">
        <v>1570</v>
      </c>
      <c r="O208" s="92"/>
      <c r="P208" s="93" t="n">
        <v>46229</v>
      </c>
      <c r="Q208" s="94" t="s">
        <v>1575</v>
      </c>
      <c r="R208" s="93" t="s">
        <v>1578</v>
      </c>
      <c r="S208" s="93"/>
      <c r="T208" s="92"/>
      <c r="U208" s="93" t="n">
        <v>46594</v>
      </c>
      <c r="V208" s="93" t="s">
        <v>1569</v>
      </c>
      <c r="W208" s="93" t="s">
        <v>1578</v>
      </c>
      <c r="X208" s="93" t="s">
        <v>1570</v>
      </c>
      <c r="Y208" s="92"/>
      <c r="Z208" s="93" t="n">
        <v>46959</v>
      </c>
      <c r="AA208" s="93" t="s">
        <v>1571</v>
      </c>
      <c r="AB208" s="93" t="s">
        <v>1578</v>
      </c>
      <c r="AC208" s="93" t="s">
        <v>1570</v>
      </c>
      <c r="AD208" s="92"/>
      <c r="AE208" s="93" t="n">
        <v>47325</v>
      </c>
      <c r="AF208" s="93" t="s">
        <v>1572</v>
      </c>
      <c r="AG208" s="93" t="s">
        <v>1578</v>
      </c>
      <c r="AH208" s="93" t="s">
        <v>1570</v>
      </c>
      <c r="AI208" s="92"/>
      <c r="AJ208" s="93" t="n">
        <v>47690</v>
      </c>
      <c r="AK208" s="93" t="s">
        <v>1573</v>
      </c>
      <c r="AL208" s="93" t="s">
        <v>1578</v>
      </c>
      <c r="AM208" s="93" t="s">
        <v>1570</v>
      </c>
      <c r="AN208" s="92"/>
      <c r="AO208" s="93" t="n">
        <v>48055</v>
      </c>
      <c r="AP208" s="93" t="s">
        <v>1574</v>
      </c>
      <c r="AQ208" s="93" t="s">
        <v>1578</v>
      </c>
      <c r="AR208" s="93" t="s">
        <v>1570</v>
      </c>
      <c r="AS208" s="92"/>
      <c r="AT208" s="93" t="n">
        <v>48420</v>
      </c>
      <c r="AU208" s="95" t="s">
        <v>1575</v>
      </c>
      <c r="AV208" s="93" t="s">
        <v>1578</v>
      </c>
      <c r="AW208" s="93"/>
      <c r="AX208" s="92"/>
    </row>
    <row r="209" customFormat="false" ht="14.5" hidden="false" customHeight="false" outlineLevel="0" collapsed="false">
      <c r="A209" s="90" t="n">
        <v>45134</v>
      </c>
      <c r="B209" s="90" t="s">
        <v>1572</v>
      </c>
      <c r="C209" s="90" t="s">
        <v>1578</v>
      </c>
      <c r="D209" s="90" t="s">
        <v>1570</v>
      </c>
      <c r="E209" s="92"/>
      <c r="F209" s="93" t="n">
        <v>45499</v>
      </c>
      <c r="G209" s="93" t="s">
        <v>1573</v>
      </c>
      <c r="H209" s="93" t="s">
        <v>1578</v>
      </c>
      <c r="I209" s="93" t="s">
        <v>1570</v>
      </c>
      <c r="J209" s="92"/>
      <c r="K209" s="93" t="n">
        <v>45865</v>
      </c>
      <c r="L209" s="94" t="s">
        <v>1575</v>
      </c>
      <c r="M209" s="93" t="s">
        <v>1578</v>
      </c>
      <c r="N209" s="93"/>
      <c r="O209" s="92"/>
      <c r="P209" s="93" t="n">
        <v>46230</v>
      </c>
      <c r="Q209" s="93" t="s">
        <v>1569</v>
      </c>
      <c r="R209" s="93" t="s">
        <v>1578</v>
      </c>
      <c r="S209" s="93" t="s">
        <v>1570</v>
      </c>
      <c r="T209" s="92"/>
      <c r="U209" s="93" t="n">
        <v>46595</v>
      </c>
      <c r="V209" s="93" t="s">
        <v>1571</v>
      </c>
      <c r="W209" s="93" t="s">
        <v>1578</v>
      </c>
      <c r="X209" s="93" t="s">
        <v>1570</v>
      </c>
      <c r="Y209" s="92"/>
      <c r="Z209" s="93" t="n">
        <v>46960</v>
      </c>
      <c r="AA209" s="93" t="s">
        <v>1576</v>
      </c>
      <c r="AB209" s="93" t="s">
        <v>1578</v>
      </c>
      <c r="AC209" s="93" t="s">
        <v>1570</v>
      </c>
      <c r="AD209" s="92"/>
      <c r="AE209" s="93" t="n">
        <v>47326</v>
      </c>
      <c r="AF209" s="93" t="s">
        <v>1573</v>
      </c>
      <c r="AG209" s="93" t="s">
        <v>1578</v>
      </c>
      <c r="AH209" s="93" t="s">
        <v>1570</v>
      </c>
      <c r="AI209" s="92"/>
      <c r="AJ209" s="93" t="n">
        <v>47691</v>
      </c>
      <c r="AK209" s="93" t="s">
        <v>1574</v>
      </c>
      <c r="AL209" s="93" t="s">
        <v>1578</v>
      </c>
      <c r="AM209" s="93" t="s">
        <v>1570</v>
      </c>
      <c r="AN209" s="92"/>
      <c r="AO209" s="93" t="n">
        <v>48056</v>
      </c>
      <c r="AP209" s="94" t="s">
        <v>1575</v>
      </c>
      <c r="AQ209" s="93" t="s">
        <v>1578</v>
      </c>
      <c r="AR209" s="93"/>
      <c r="AS209" s="92"/>
      <c r="AT209" s="93" t="n">
        <v>48421</v>
      </c>
      <c r="AU209" s="0" t="s">
        <v>1569</v>
      </c>
      <c r="AV209" s="93" t="s">
        <v>1578</v>
      </c>
      <c r="AW209" s="93" t="s">
        <v>1570</v>
      </c>
      <c r="AX209" s="92"/>
    </row>
    <row r="210" customFormat="false" ht="14.5" hidden="false" customHeight="false" outlineLevel="0" collapsed="false">
      <c r="A210" s="90" t="n">
        <v>45135</v>
      </c>
      <c r="B210" s="90" t="s">
        <v>1573</v>
      </c>
      <c r="C210" s="90" t="s">
        <v>1578</v>
      </c>
      <c r="D210" s="90" t="s">
        <v>1570</v>
      </c>
      <c r="E210" s="92"/>
      <c r="F210" s="93" t="n">
        <v>45500</v>
      </c>
      <c r="G210" s="93" t="s">
        <v>1574</v>
      </c>
      <c r="H210" s="93" t="s">
        <v>1578</v>
      </c>
      <c r="I210" s="93" t="s">
        <v>1570</v>
      </c>
      <c r="J210" s="92"/>
      <c r="K210" s="93" t="n">
        <v>45866</v>
      </c>
      <c r="L210" s="93" t="s">
        <v>1569</v>
      </c>
      <c r="M210" s="93" t="s">
        <v>1578</v>
      </c>
      <c r="N210" s="93" t="s">
        <v>1570</v>
      </c>
      <c r="O210" s="92"/>
      <c r="P210" s="93" t="n">
        <v>46231</v>
      </c>
      <c r="Q210" s="93" t="s">
        <v>1571</v>
      </c>
      <c r="R210" s="93" t="s">
        <v>1578</v>
      </c>
      <c r="S210" s="93" t="s">
        <v>1570</v>
      </c>
      <c r="T210" s="92"/>
      <c r="U210" s="93" t="n">
        <v>46596</v>
      </c>
      <c r="V210" s="93" t="s">
        <v>1576</v>
      </c>
      <c r="W210" s="93" t="s">
        <v>1578</v>
      </c>
      <c r="X210" s="93" t="s">
        <v>1570</v>
      </c>
      <c r="Y210" s="92"/>
      <c r="Z210" s="93" t="n">
        <v>46961</v>
      </c>
      <c r="AA210" s="93" t="s">
        <v>1572</v>
      </c>
      <c r="AB210" s="93" t="s">
        <v>1578</v>
      </c>
      <c r="AC210" s="93" t="s">
        <v>1570</v>
      </c>
      <c r="AD210" s="92"/>
      <c r="AE210" s="93" t="n">
        <v>47327</v>
      </c>
      <c r="AF210" s="93" t="s">
        <v>1574</v>
      </c>
      <c r="AG210" s="93" t="s">
        <v>1578</v>
      </c>
      <c r="AH210" s="93" t="s">
        <v>1570</v>
      </c>
      <c r="AI210" s="92"/>
      <c r="AJ210" s="93" t="n">
        <v>47692</v>
      </c>
      <c r="AK210" s="94" t="s">
        <v>1575</v>
      </c>
      <c r="AL210" s="93" t="s">
        <v>1578</v>
      </c>
      <c r="AM210" s="93"/>
      <c r="AN210" s="92"/>
      <c r="AO210" s="93" t="n">
        <v>48057</v>
      </c>
      <c r="AP210" s="93" t="s">
        <v>1569</v>
      </c>
      <c r="AQ210" s="93" t="s">
        <v>1578</v>
      </c>
      <c r="AR210" s="93" t="s">
        <v>1570</v>
      </c>
      <c r="AS210" s="92"/>
      <c r="AT210" s="93" t="n">
        <v>48422</v>
      </c>
      <c r="AU210" s="0" t="s">
        <v>1571</v>
      </c>
      <c r="AV210" s="93" t="s">
        <v>1578</v>
      </c>
      <c r="AW210" s="93" t="s">
        <v>1570</v>
      </c>
      <c r="AX210" s="92"/>
    </row>
    <row r="211" customFormat="false" ht="14.5" hidden="false" customHeight="false" outlineLevel="0" collapsed="false">
      <c r="A211" s="90" t="n">
        <v>45136</v>
      </c>
      <c r="B211" s="90" t="s">
        <v>1574</v>
      </c>
      <c r="C211" s="90" t="s">
        <v>1578</v>
      </c>
      <c r="D211" s="90" t="s">
        <v>1570</v>
      </c>
      <c r="E211" s="92"/>
      <c r="F211" s="93" t="n">
        <v>45501</v>
      </c>
      <c r="G211" s="94" t="s">
        <v>1575</v>
      </c>
      <c r="H211" s="93" t="s">
        <v>1578</v>
      </c>
      <c r="I211" s="93"/>
      <c r="J211" s="92"/>
      <c r="K211" s="93" t="n">
        <v>45867</v>
      </c>
      <c r="L211" s="93" t="s">
        <v>1571</v>
      </c>
      <c r="M211" s="93" t="s">
        <v>1578</v>
      </c>
      <c r="N211" s="93" t="s">
        <v>1570</v>
      </c>
      <c r="O211" s="92"/>
      <c r="P211" s="93" t="n">
        <v>46232</v>
      </c>
      <c r="Q211" s="93" t="s">
        <v>1576</v>
      </c>
      <c r="R211" s="93" t="s">
        <v>1578</v>
      </c>
      <c r="S211" s="93" t="s">
        <v>1570</v>
      </c>
      <c r="T211" s="92"/>
      <c r="U211" s="93" t="n">
        <v>46597</v>
      </c>
      <c r="V211" s="93" t="s">
        <v>1572</v>
      </c>
      <c r="W211" s="93" t="s">
        <v>1578</v>
      </c>
      <c r="X211" s="93" t="s">
        <v>1570</v>
      </c>
      <c r="Y211" s="92"/>
      <c r="Z211" s="93" t="n">
        <v>46962</v>
      </c>
      <c r="AA211" s="93" t="s">
        <v>1573</v>
      </c>
      <c r="AB211" s="93" t="s">
        <v>1578</v>
      </c>
      <c r="AC211" s="93" t="s">
        <v>1570</v>
      </c>
      <c r="AD211" s="92"/>
      <c r="AE211" s="93" t="n">
        <v>47328</v>
      </c>
      <c r="AF211" s="94" t="s">
        <v>1575</v>
      </c>
      <c r="AG211" s="93" t="s">
        <v>1578</v>
      </c>
      <c r="AH211" s="93"/>
      <c r="AI211" s="92"/>
      <c r="AJ211" s="93" t="n">
        <v>47693</v>
      </c>
      <c r="AK211" s="93" t="s">
        <v>1569</v>
      </c>
      <c r="AL211" s="93" t="s">
        <v>1578</v>
      </c>
      <c r="AM211" s="93" t="s">
        <v>1570</v>
      </c>
      <c r="AN211" s="92"/>
      <c r="AO211" s="93" t="n">
        <v>48058</v>
      </c>
      <c r="AP211" s="93" t="s">
        <v>1571</v>
      </c>
      <c r="AQ211" s="93" t="s">
        <v>1578</v>
      </c>
      <c r="AR211" s="93" t="s">
        <v>1570</v>
      </c>
      <c r="AS211" s="92"/>
      <c r="AT211" s="93" t="n">
        <v>48423</v>
      </c>
      <c r="AU211" s="0" t="s">
        <v>1576</v>
      </c>
      <c r="AV211" s="93" t="s">
        <v>1578</v>
      </c>
      <c r="AW211" s="93" t="s">
        <v>1570</v>
      </c>
      <c r="AX211" s="92"/>
    </row>
    <row r="212" customFormat="false" ht="14.5" hidden="false" customHeight="false" outlineLevel="0" collapsed="false">
      <c r="A212" s="90" t="n">
        <v>45137</v>
      </c>
      <c r="B212" s="91" t="s">
        <v>1575</v>
      </c>
      <c r="C212" s="90" t="s">
        <v>1578</v>
      </c>
      <c r="D212" s="90"/>
      <c r="E212" s="92"/>
      <c r="F212" s="93" t="n">
        <v>45502</v>
      </c>
      <c r="G212" s="93" t="s">
        <v>1569</v>
      </c>
      <c r="H212" s="93" t="s">
        <v>1578</v>
      </c>
      <c r="I212" s="93" t="s">
        <v>1570</v>
      </c>
      <c r="J212" s="92"/>
      <c r="K212" s="93" t="n">
        <v>45868</v>
      </c>
      <c r="L212" s="93" t="s">
        <v>1576</v>
      </c>
      <c r="M212" s="93" t="s">
        <v>1578</v>
      </c>
      <c r="N212" s="93" t="s">
        <v>1570</v>
      </c>
      <c r="O212" s="92"/>
      <c r="P212" s="93" t="n">
        <v>46233</v>
      </c>
      <c r="Q212" s="93" t="s">
        <v>1572</v>
      </c>
      <c r="R212" s="93" t="s">
        <v>1578</v>
      </c>
      <c r="S212" s="93" t="s">
        <v>1570</v>
      </c>
      <c r="T212" s="92"/>
      <c r="U212" s="93" t="n">
        <v>46598</v>
      </c>
      <c r="V212" s="93" t="s">
        <v>1573</v>
      </c>
      <c r="W212" s="93" t="s">
        <v>1578</v>
      </c>
      <c r="X212" s="93" t="s">
        <v>1570</v>
      </c>
      <c r="Y212" s="92"/>
      <c r="Z212" s="93" t="n">
        <v>46963</v>
      </c>
      <c r="AA212" s="93" t="s">
        <v>1574</v>
      </c>
      <c r="AB212" s="93" t="s">
        <v>1578</v>
      </c>
      <c r="AC212" s="93" t="s">
        <v>1570</v>
      </c>
      <c r="AD212" s="92"/>
      <c r="AE212" s="93" t="n">
        <v>47329</v>
      </c>
      <c r="AF212" s="93" t="s">
        <v>1569</v>
      </c>
      <c r="AG212" s="93" t="s">
        <v>1578</v>
      </c>
      <c r="AH212" s="93" t="s">
        <v>1570</v>
      </c>
      <c r="AI212" s="92"/>
      <c r="AJ212" s="93" t="n">
        <v>47694</v>
      </c>
      <c r="AK212" s="93" t="s">
        <v>1571</v>
      </c>
      <c r="AL212" s="93" t="s">
        <v>1578</v>
      </c>
      <c r="AM212" s="93" t="s">
        <v>1570</v>
      </c>
      <c r="AN212" s="92"/>
      <c r="AO212" s="93" t="n">
        <v>48059</v>
      </c>
      <c r="AP212" s="93" t="s">
        <v>1576</v>
      </c>
      <c r="AQ212" s="93" t="s">
        <v>1578</v>
      </c>
      <c r="AR212" s="93" t="s">
        <v>1570</v>
      </c>
      <c r="AS212" s="92"/>
      <c r="AT212" s="93" t="n">
        <v>48424</v>
      </c>
      <c r="AU212" s="0" t="s">
        <v>1572</v>
      </c>
      <c r="AV212" s="93" t="s">
        <v>1578</v>
      </c>
      <c r="AW212" s="93" t="s">
        <v>1570</v>
      </c>
      <c r="AX212" s="92"/>
    </row>
    <row r="213" customFormat="false" ht="14.5" hidden="false" customHeight="false" outlineLevel="0" collapsed="false">
      <c r="A213" s="90" t="n">
        <v>45138</v>
      </c>
      <c r="B213" s="90" t="s">
        <v>1569</v>
      </c>
      <c r="C213" s="90" t="s">
        <v>1578</v>
      </c>
      <c r="D213" s="90" t="s">
        <v>1570</v>
      </c>
      <c r="E213" s="92"/>
      <c r="F213" s="93" t="n">
        <v>45503</v>
      </c>
      <c r="G213" s="93" t="s">
        <v>1571</v>
      </c>
      <c r="H213" s="93" t="s">
        <v>1578</v>
      </c>
      <c r="I213" s="93" t="s">
        <v>1570</v>
      </c>
      <c r="J213" s="92"/>
      <c r="K213" s="93" t="n">
        <v>45869</v>
      </c>
      <c r="L213" s="93" t="s">
        <v>1572</v>
      </c>
      <c r="M213" s="93" t="s">
        <v>1578</v>
      </c>
      <c r="N213" s="93" t="s">
        <v>1570</v>
      </c>
      <c r="O213" s="92"/>
      <c r="P213" s="93" t="n">
        <v>46234</v>
      </c>
      <c r="Q213" s="93" t="s">
        <v>1573</v>
      </c>
      <c r="R213" s="93" t="s">
        <v>1578</v>
      </c>
      <c r="S213" s="93" t="s">
        <v>1570</v>
      </c>
      <c r="T213" s="92"/>
      <c r="U213" s="93" t="n">
        <v>46599</v>
      </c>
      <c r="V213" s="93" t="s">
        <v>1574</v>
      </c>
      <c r="W213" s="93" t="s">
        <v>1578</v>
      </c>
      <c r="X213" s="93" t="s">
        <v>1570</v>
      </c>
      <c r="Y213" s="92"/>
      <c r="Z213" s="93" t="n">
        <v>46964</v>
      </c>
      <c r="AA213" s="94" t="s">
        <v>1575</v>
      </c>
      <c r="AB213" s="93" t="s">
        <v>1578</v>
      </c>
      <c r="AC213" s="93"/>
      <c r="AD213" s="92"/>
      <c r="AE213" s="93" t="n">
        <v>47330</v>
      </c>
      <c r="AF213" s="93" t="s">
        <v>1571</v>
      </c>
      <c r="AG213" s="93" t="s">
        <v>1578</v>
      </c>
      <c r="AH213" s="93" t="s">
        <v>1570</v>
      </c>
      <c r="AI213" s="92"/>
      <c r="AJ213" s="93" t="n">
        <v>47695</v>
      </c>
      <c r="AK213" s="93" t="s">
        <v>1576</v>
      </c>
      <c r="AL213" s="93" t="s">
        <v>1578</v>
      </c>
      <c r="AM213" s="93" t="s">
        <v>1570</v>
      </c>
      <c r="AN213" s="92"/>
      <c r="AO213" s="93" t="n">
        <v>48060</v>
      </c>
      <c r="AP213" s="93" t="s">
        <v>1572</v>
      </c>
      <c r="AQ213" s="93" t="s">
        <v>1578</v>
      </c>
      <c r="AR213" s="93" t="s">
        <v>1570</v>
      </c>
      <c r="AS213" s="92"/>
      <c r="AT213" s="93" t="n">
        <v>48425</v>
      </c>
      <c r="AU213" s="0" t="s">
        <v>1573</v>
      </c>
      <c r="AV213" s="93" t="s">
        <v>1578</v>
      </c>
      <c r="AW213" s="93" t="s">
        <v>1570</v>
      </c>
      <c r="AX213" s="92"/>
    </row>
    <row r="214" customFormat="false" ht="14.5" hidden="false" customHeight="false" outlineLevel="0" collapsed="false">
      <c r="A214" s="90" t="n">
        <v>45139</v>
      </c>
      <c r="B214" s="90" t="s">
        <v>1571</v>
      </c>
      <c r="C214" s="90" t="s">
        <v>1578</v>
      </c>
      <c r="D214" s="90" t="s">
        <v>1570</v>
      </c>
      <c r="E214" s="92"/>
      <c r="F214" s="93" t="n">
        <v>45504</v>
      </c>
      <c r="G214" s="93" t="s">
        <v>1576</v>
      </c>
      <c r="H214" s="93" t="s">
        <v>1578</v>
      </c>
      <c r="I214" s="93" t="s">
        <v>1570</v>
      </c>
      <c r="J214" s="92"/>
      <c r="K214" s="93" t="n">
        <v>45870</v>
      </c>
      <c r="L214" s="93" t="s">
        <v>1573</v>
      </c>
      <c r="M214" s="93" t="s">
        <v>1578</v>
      </c>
      <c r="N214" s="93" t="s">
        <v>1570</v>
      </c>
      <c r="O214" s="92"/>
      <c r="P214" s="93" t="n">
        <v>46235</v>
      </c>
      <c r="Q214" s="93" t="s">
        <v>1574</v>
      </c>
      <c r="R214" s="93" t="s">
        <v>1578</v>
      </c>
      <c r="S214" s="93" t="s">
        <v>1570</v>
      </c>
      <c r="T214" s="92"/>
      <c r="U214" s="93" t="n">
        <v>46600</v>
      </c>
      <c r="V214" s="94" t="s">
        <v>1575</v>
      </c>
      <c r="W214" s="93" t="s">
        <v>1578</v>
      </c>
      <c r="X214" s="93"/>
      <c r="Y214" s="92"/>
      <c r="Z214" s="93" t="n">
        <v>46965</v>
      </c>
      <c r="AA214" s="93" t="s">
        <v>1569</v>
      </c>
      <c r="AB214" s="93" t="s">
        <v>1578</v>
      </c>
      <c r="AC214" s="93" t="s">
        <v>1570</v>
      </c>
      <c r="AD214" s="92"/>
      <c r="AE214" s="93" t="n">
        <v>47331</v>
      </c>
      <c r="AF214" s="93" t="s">
        <v>1576</v>
      </c>
      <c r="AG214" s="93" t="s">
        <v>1578</v>
      </c>
      <c r="AH214" s="93" t="s">
        <v>1570</v>
      </c>
      <c r="AI214" s="92"/>
      <c r="AJ214" s="93" t="n">
        <v>47696</v>
      </c>
      <c r="AK214" s="93" t="s">
        <v>1572</v>
      </c>
      <c r="AL214" s="93" t="s">
        <v>1578</v>
      </c>
      <c r="AM214" s="93" t="s">
        <v>1570</v>
      </c>
      <c r="AN214" s="92"/>
      <c r="AO214" s="93" t="n">
        <v>48061</v>
      </c>
      <c r="AP214" s="93" t="s">
        <v>1573</v>
      </c>
      <c r="AQ214" s="93" t="s">
        <v>1578</v>
      </c>
      <c r="AR214" s="93" t="s">
        <v>1570</v>
      </c>
      <c r="AS214" s="92"/>
      <c r="AT214" s="93" t="n">
        <v>48426</v>
      </c>
      <c r="AU214" s="0" t="s">
        <v>1574</v>
      </c>
      <c r="AV214" s="93" t="s">
        <v>1578</v>
      </c>
      <c r="AW214" s="93" t="s">
        <v>1570</v>
      </c>
      <c r="AX214" s="92"/>
    </row>
    <row r="215" customFormat="false" ht="14.5" hidden="false" customHeight="false" outlineLevel="0" collapsed="false">
      <c r="A215" s="90" t="n">
        <v>45140</v>
      </c>
      <c r="B215" s="90" t="s">
        <v>1576</v>
      </c>
      <c r="C215" s="90" t="s">
        <v>1578</v>
      </c>
      <c r="D215" s="90" t="s">
        <v>1570</v>
      </c>
      <c r="E215" s="92"/>
      <c r="F215" s="93" t="n">
        <v>45505</v>
      </c>
      <c r="G215" s="93" t="s">
        <v>1572</v>
      </c>
      <c r="H215" s="93" t="s">
        <v>1578</v>
      </c>
      <c r="I215" s="93" t="s">
        <v>1570</v>
      </c>
      <c r="J215" s="92"/>
      <c r="K215" s="93" t="n">
        <v>45871</v>
      </c>
      <c r="L215" s="93" t="s">
        <v>1574</v>
      </c>
      <c r="M215" s="93" t="s">
        <v>1578</v>
      </c>
      <c r="N215" s="93" t="s">
        <v>1570</v>
      </c>
      <c r="O215" s="92"/>
      <c r="P215" s="93" t="n">
        <v>46236</v>
      </c>
      <c r="Q215" s="94" t="s">
        <v>1575</v>
      </c>
      <c r="R215" s="93" t="s">
        <v>1578</v>
      </c>
      <c r="S215" s="93"/>
      <c r="T215" s="92"/>
      <c r="U215" s="93" t="n">
        <v>46601</v>
      </c>
      <c r="V215" s="93" t="s">
        <v>1569</v>
      </c>
      <c r="W215" s="93" t="s">
        <v>1578</v>
      </c>
      <c r="X215" s="93" t="s">
        <v>1570</v>
      </c>
      <c r="Y215" s="92"/>
      <c r="Z215" s="93" t="n">
        <v>46966</v>
      </c>
      <c r="AA215" s="93" t="s">
        <v>1571</v>
      </c>
      <c r="AB215" s="93" t="s">
        <v>1578</v>
      </c>
      <c r="AC215" s="93" t="s">
        <v>1570</v>
      </c>
      <c r="AD215" s="92"/>
      <c r="AE215" s="93" t="n">
        <v>47332</v>
      </c>
      <c r="AF215" s="93" t="s">
        <v>1572</v>
      </c>
      <c r="AG215" s="93" t="s">
        <v>1578</v>
      </c>
      <c r="AH215" s="93" t="s">
        <v>1570</v>
      </c>
      <c r="AI215" s="92"/>
      <c r="AJ215" s="93" t="n">
        <v>47697</v>
      </c>
      <c r="AK215" s="93" t="s">
        <v>1573</v>
      </c>
      <c r="AL215" s="93" t="s">
        <v>1578</v>
      </c>
      <c r="AM215" s="93" t="s">
        <v>1570</v>
      </c>
      <c r="AN215" s="92"/>
      <c r="AO215" s="93" t="n">
        <v>48062</v>
      </c>
      <c r="AP215" s="93" t="s">
        <v>1574</v>
      </c>
      <c r="AQ215" s="93" t="s">
        <v>1578</v>
      </c>
      <c r="AR215" s="93" t="s">
        <v>1570</v>
      </c>
      <c r="AS215" s="92"/>
      <c r="AT215" s="93" t="n">
        <v>48427</v>
      </c>
      <c r="AU215" s="95" t="s">
        <v>1575</v>
      </c>
      <c r="AV215" s="93" t="s">
        <v>1578</v>
      </c>
      <c r="AW215" s="93"/>
      <c r="AX215" s="92"/>
    </row>
    <row r="216" customFormat="false" ht="14.5" hidden="false" customHeight="false" outlineLevel="0" collapsed="false">
      <c r="A216" s="90" t="n">
        <v>45141</v>
      </c>
      <c r="B216" s="90" t="s">
        <v>1572</v>
      </c>
      <c r="C216" s="90" t="s">
        <v>1578</v>
      </c>
      <c r="D216" s="90" t="s">
        <v>1570</v>
      </c>
      <c r="E216" s="92"/>
      <c r="F216" s="93" t="n">
        <v>45506</v>
      </c>
      <c r="G216" s="93" t="s">
        <v>1573</v>
      </c>
      <c r="H216" s="93" t="s">
        <v>1578</v>
      </c>
      <c r="I216" s="93" t="s">
        <v>1570</v>
      </c>
      <c r="J216" s="92"/>
      <c r="K216" s="93" t="n">
        <v>45872</v>
      </c>
      <c r="L216" s="94" t="s">
        <v>1575</v>
      </c>
      <c r="M216" s="93" t="s">
        <v>1578</v>
      </c>
      <c r="N216" s="93"/>
      <c r="O216" s="92"/>
      <c r="P216" s="93" t="n">
        <v>46237</v>
      </c>
      <c r="Q216" s="93" t="s">
        <v>1569</v>
      </c>
      <c r="R216" s="93" t="s">
        <v>1578</v>
      </c>
      <c r="S216" s="93" t="s">
        <v>1570</v>
      </c>
      <c r="T216" s="92"/>
      <c r="U216" s="93" t="n">
        <v>46602</v>
      </c>
      <c r="V216" s="93" t="s">
        <v>1571</v>
      </c>
      <c r="W216" s="93" t="s">
        <v>1578</v>
      </c>
      <c r="X216" s="93" t="s">
        <v>1570</v>
      </c>
      <c r="Y216" s="92"/>
      <c r="Z216" s="93" t="n">
        <v>46967</v>
      </c>
      <c r="AA216" s="93" t="s">
        <v>1576</v>
      </c>
      <c r="AB216" s="93" t="s">
        <v>1578</v>
      </c>
      <c r="AC216" s="93" t="s">
        <v>1570</v>
      </c>
      <c r="AD216" s="92"/>
      <c r="AE216" s="93" t="n">
        <v>47333</v>
      </c>
      <c r="AF216" s="93" t="s">
        <v>1573</v>
      </c>
      <c r="AG216" s="93" t="s">
        <v>1578</v>
      </c>
      <c r="AH216" s="93" t="s">
        <v>1570</v>
      </c>
      <c r="AI216" s="92"/>
      <c r="AJ216" s="93" t="n">
        <v>47698</v>
      </c>
      <c r="AK216" s="93" t="s">
        <v>1574</v>
      </c>
      <c r="AL216" s="93" t="s">
        <v>1578</v>
      </c>
      <c r="AM216" s="93" t="s">
        <v>1570</v>
      </c>
      <c r="AN216" s="92"/>
      <c r="AO216" s="93" t="n">
        <v>48063</v>
      </c>
      <c r="AP216" s="94" t="s">
        <v>1575</v>
      </c>
      <c r="AQ216" s="93" t="s">
        <v>1578</v>
      </c>
      <c r="AR216" s="93"/>
      <c r="AS216" s="92"/>
      <c r="AT216" s="93" t="n">
        <v>48428</v>
      </c>
      <c r="AU216" s="0" t="s">
        <v>1569</v>
      </c>
      <c r="AV216" s="93" t="s">
        <v>1578</v>
      </c>
      <c r="AW216" s="93" t="s">
        <v>1570</v>
      </c>
      <c r="AX216" s="92"/>
    </row>
    <row r="217" customFormat="false" ht="14.5" hidden="false" customHeight="false" outlineLevel="0" collapsed="false">
      <c r="A217" s="90" t="n">
        <v>45142</v>
      </c>
      <c r="B217" s="90" t="s">
        <v>1573</v>
      </c>
      <c r="C217" s="90" t="s">
        <v>1578</v>
      </c>
      <c r="D217" s="90" t="s">
        <v>1570</v>
      </c>
      <c r="E217" s="92"/>
      <c r="F217" s="93" t="n">
        <v>45507</v>
      </c>
      <c r="G217" s="93" t="s">
        <v>1574</v>
      </c>
      <c r="H217" s="93" t="s">
        <v>1578</v>
      </c>
      <c r="I217" s="93" t="s">
        <v>1570</v>
      </c>
      <c r="J217" s="92"/>
      <c r="K217" s="93" t="n">
        <v>45873</v>
      </c>
      <c r="L217" s="93" t="s">
        <v>1569</v>
      </c>
      <c r="M217" s="93" t="s">
        <v>1578</v>
      </c>
      <c r="N217" s="93" t="s">
        <v>1570</v>
      </c>
      <c r="O217" s="92"/>
      <c r="P217" s="93" t="n">
        <v>46238</v>
      </c>
      <c r="Q217" s="93" t="s">
        <v>1571</v>
      </c>
      <c r="R217" s="93" t="s">
        <v>1578</v>
      </c>
      <c r="S217" s="93" t="s">
        <v>1570</v>
      </c>
      <c r="T217" s="92"/>
      <c r="U217" s="93" t="n">
        <v>46603</v>
      </c>
      <c r="V217" s="93" t="s">
        <v>1576</v>
      </c>
      <c r="W217" s="93" t="s">
        <v>1578</v>
      </c>
      <c r="X217" s="93" t="s">
        <v>1570</v>
      </c>
      <c r="Y217" s="92"/>
      <c r="Z217" s="93" t="n">
        <v>46968</v>
      </c>
      <c r="AA217" s="93" t="s">
        <v>1572</v>
      </c>
      <c r="AB217" s="93" t="s">
        <v>1578</v>
      </c>
      <c r="AC217" s="93" t="s">
        <v>1570</v>
      </c>
      <c r="AD217" s="92"/>
      <c r="AE217" s="93" t="n">
        <v>47334</v>
      </c>
      <c r="AF217" s="93" t="s">
        <v>1574</v>
      </c>
      <c r="AG217" s="93" t="s">
        <v>1578</v>
      </c>
      <c r="AH217" s="93" t="s">
        <v>1570</v>
      </c>
      <c r="AI217" s="92"/>
      <c r="AJ217" s="93" t="n">
        <v>47699</v>
      </c>
      <c r="AK217" s="94" t="s">
        <v>1575</v>
      </c>
      <c r="AL217" s="93" t="s">
        <v>1578</v>
      </c>
      <c r="AM217" s="93"/>
      <c r="AN217" s="92"/>
      <c r="AO217" s="93" t="n">
        <v>48064</v>
      </c>
      <c r="AP217" s="93" t="s">
        <v>1569</v>
      </c>
      <c r="AQ217" s="93" t="s">
        <v>1578</v>
      </c>
      <c r="AR217" s="93" t="s">
        <v>1570</v>
      </c>
      <c r="AS217" s="92"/>
      <c r="AT217" s="93" t="n">
        <v>48429</v>
      </c>
      <c r="AU217" s="0" t="s">
        <v>1571</v>
      </c>
      <c r="AV217" s="93" t="s">
        <v>1578</v>
      </c>
      <c r="AW217" s="93" t="s">
        <v>1570</v>
      </c>
      <c r="AX217" s="92"/>
    </row>
    <row r="218" customFormat="false" ht="14.5" hidden="false" customHeight="false" outlineLevel="0" collapsed="false">
      <c r="A218" s="90" t="n">
        <v>45143</v>
      </c>
      <c r="B218" s="90" t="s">
        <v>1574</v>
      </c>
      <c r="C218" s="90" t="s">
        <v>1578</v>
      </c>
      <c r="D218" s="90" t="s">
        <v>1570</v>
      </c>
      <c r="E218" s="92"/>
      <c r="F218" s="93" t="n">
        <v>45508</v>
      </c>
      <c r="G218" s="94" t="s">
        <v>1575</v>
      </c>
      <c r="H218" s="93" t="s">
        <v>1578</v>
      </c>
      <c r="I218" s="93"/>
      <c r="J218" s="92"/>
      <c r="K218" s="93" t="n">
        <v>45874</v>
      </c>
      <c r="L218" s="93" t="s">
        <v>1571</v>
      </c>
      <c r="M218" s="93" t="s">
        <v>1578</v>
      </c>
      <c r="N218" s="93" t="s">
        <v>1570</v>
      </c>
      <c r="O218" s="92"/>
      <c r="P218" s="93" t="n">
        <v>46239</v>
      </c>
      <c r="Q218" s="93" t="s">
        <v>1576</v>
      </c>
      <c r="R218" s="93" t="s">
        <v>1578</v>
      </c>
      <c r="S218" s="93" t="s">
        <v>1570</v>
      </c>
      <c r="T218" s="92"/>
      <c r="U218" s="93" t="n">
        <v>46604</v>
      </c>
      <c r="V218" s="93" t="s">
        <v>1572</v>
      </c>
      <c r="W218" s="93" t="s">
        <v>1578</v>
      </c>
      <c r="X218" s="93" t="s">
        <v>1570</v>
      </c>
      <c r="Y218" s="92"/>
      <c r="Z218" s="93" t="n">
        <v>46969</v>
      </c>
      <c r="AA218" s="93" t="s">
        <v>1573</v>
      </c>
      <c r="AB218" s="93" t="s">
        <v>1578</v>
      </c>
      <c r="AC218" s="93" t="s">
        <v>1570</v>
      </c>
      <c r="AD218" s="92"/>
      <c r="AE218" s="93" t="n">
        <v>47335</v>
      </c>
      <c r="AF218" s="94" t="s">
        <v>1575</v>
      </c>
      <c r="AG218" s="93" t="s">
        <v>1578</v>
      </c>
      <c r="AH218" s="93"/>
      <c r="AI218" s="92"/>
      <c r="AJ218" s="93" t="n">
        <v>47700</v>
      </c>
      <c r="AK218" s="93" t="s">
        <v>1569</v>
      </c>
      <c r="AL218" s="93" t="s">
        <v>1578</v>
      </c>
      <c r="AM218" s="93" t="s">
        <v>1570</v>
      </c>
      <c r="AN218" s="92"/>
      <c r="AO218" s="93" t="n">
        <v>48065</v>
      </c>
      <c r="AP218" s="93" t="s">
        <v>1571</v>
      </c>
      <c r="AQ218" s="93" t="s">
        <v>1578</v>
      </c>
      <c r="AR218" s="93" t="s">
        <v>1570</v>
      </c>
      <c r="AS218" s="92"/>
      <c r="AT218" s="93" t="n">
        <v>48430</v>
      </c>
      <c r="AU218" s="0" t="s">
        <v>1576</v>
      </c>
      <c r="AV218" s="93" t="s">
        <v>1578</v>
      </c>
      <c r="AW218" s="93" t="s">
        <v>1570</v>
      </c>
      <c r="AX218" s="92"/>
    </row>
    <row r="219" customFormat="false" ht="14.5" hidden="false" customHeight="false" outlineLevel="0" collapsed="false">
      <c r="A219" s="90" t="n">
        <v>45144</v>
      </c>
      <c r="B219" s="91" t="s">
        <v>1575</v>
      </c>
      <c r="C219" s="90" t="s">
        <v>1578</v>
      </c>
      <c r="D219" s="90"/>
      <c r="E219" s="92"/>
      <c r="F219" s="93" t="n">
        <v>45509</v>
      </c>
      <c r="G219" s="93" t="s">
        <v>1569</v>
      </c>
      <c r="H219" s="93" t="s">
        <v>1578</v>
      </c>
      <c r="I219" s="93" t="s">
        <v>1570</v>
      </c>
      <c r="J219" s="92"/>
      <c r="K219" s="93" t="n">
        <v>45875</v>
      </c>
      <c r="L219" s="93" t="s">
        <v>1576</v>
      </c>
      <c r="M219" s="93" t="s">
        <v>1578</v>
      </c>
      <c r="N219" s="93" t="s">
        <v>1570</v>
      </c>
      <c r="O219" s="92"/>
      <c r="P219" s="93" t="n">
        <v>46240</v>
      </c>
      <c r="Q219" s="93" t="s">
        <v>1572</v>
      </c>
      <c r="R219" s="93" t="s">
        <v>1578</v>
      </c>
      <c r="S219" s="93" t="s">
        <v>1570</v>
      </c>
      <c r="T219" s="92"/>
      <c r="U219" s="93" t="n">
        <v>46605</v>
      </c>
      <c r="V219" s="93" t="s">
        <v>1573</v>
      </c>
      <c r="W219" s="93" t="s">
        <v>1578</v>
      </c>
      <c r="X219" s="93" t="s">
        <v>1570</v>
      </c>
      <c r="Y219" s="92"/>
      <c r="Z219" s="93" t="n">
        <v>46970</v>
      </c>
      <c r="AA219" s="93" t="s">
        <v>1574</v>
      </c>
      <c r="AB219" s="93" t="s">
        <v>1578</v>
      </c>
      <c r="AC219" s="93" t="s">
        <v>1570</v>
      </c>
      <c r="AD219" s="92"/>
      <c r="AE219" s="93" t="n">
        <v>47336</v>
      </c>
      <c r="AF219" s="93" t="s">
        <v>1569</v>
      </c>
      <c r="AG219" s="93" t="s">
        <v>1578</v>
      </c>
      <c r="AH219" s="93" t="s">
        <v>1570</v>
      </c>
      <c r="AI219" s="92"/>
      <c r="AJ219" s="93" t="n">
        <v>47701</v>
      </c>
      <c r="AK219" s="93" t="s">
        <v>1571</v>
      </c>
      <c r="AL219" s="93" t="s">
        <v>1578</v>
      </c>
      <c r="AM219" s="93" t="s">
        <v>1570</v>
      </c>
      <c r="AN219" s="92"/>
      <c r="AO219" s="93" t="n">
        <v>48066</v>
      </c>
      <c r="AP219" s="93" t="s">
        <v>1576</v>
      </c>
      <c r="AQ219" s="93" t="s">
        <v>1578</v>
      </c>
      <c r="AR219" s="93" t="s">
        <v>1570</v>
      </c>
      <c r="AS219" s="92"/>
      <c r="AT219" s="93" t="n">
        <v>48431</v>
      </c>
      <c r="AU219" s="0" t="s">
        <v>1572</v>
      </c>
      <c r="AV219" s="93" t="s">
        <v>1578</v>
      </c>
      <c r="AW219" s="93" t="s">
        <v>1570</v>
      </c>
      <c r="AX219" s="92"/>
    </row>
    <row r="220" customFormat="false" ht="14.5" hidden="false" customHeight="false" outlineLevel="0" collapsed="false">
      <c r="A220" s="90" t="n">
        <v>45145</v>
      </c>
      <c r="B220" s="90" t="s">
        <v>1569</v>
      </c>
      <c r="C220" s="90" t="s">
        <v>1578</v>
      </c>
      <c r="D220" s="90" t="s">
        <v>1570</v>
      </c>
      <c r="E220" s="92"/>
      <c r="F220" s="93" t="n">
        <v>45510</v>
      </c>
      <c r="G220" s="93" t="s">
        <v>1571</v>
      </c>
      <c r="H220" s="93" t="s">
        <v>1578</v>
      </c>
      <c r="I220" s="93" t="s">
        <v>1570</v>
      </c>
      <c r="J220" s="92"/>
      <c r="K220" s="93" t="n">
        <v>45876</v>
      </c>
      <c r="L220" s="93" t="s">
        <v>1572</v>
      </c>
      <c r="M220" s="93" t="s">
        <v>1578</v>
      </c>
      <c r="N220" s="93" t="s">
        <v>1570</v>
      </c>
      <c r="O220" s="92"/>
      <c r="P220" s="93" t="n">
        <v>46241</v>
      </c>
      <c r="Q220" s="93" t="s">
        <v>1573</v>
      </c>
      <c r="R220" s="93" t="s">
        <v>1578</v>
      </c>
      <c r="S220" s="93" t="s">
        <v>1570</v>
      </c>
      <c r="T220" s="92"/>
      <c r="U220" s="93" t="n">
        <v>46606</v>
      </c>
      <c r="V220" s="93" t="s">
        <v>1574</v>
      </c>
      <c r="W220" s="93" t="s">
        <v>1578</v>
      </c>
      <c r="X220" s="93" t="s">
        <v>1570</v>
      </c>
      <c r="Y220" s="92"/>
      <c r="Z220" s="93" t="n">
        <v>46971</v>
      </c>
      <c r="AA220" s="94" t="s">
        <v>1575</v>
      </c>
      <c r="AB220" s="93" t="s">
        <v>1578</v>
      </c>
      <c r="AC220" s="93"/>
      <c r="AD220" s="92"/>
      <c r="AE220" s="93" t="n">
        <v>47337</v>
      </c>
      <c r="AF220" s="93" t="s">
        <v>1571</v>
      </c>
      <c r="AG220" s="93" t="s">
        <v>1578</v>
      </c>
      <c r="AH220" s="93" t="s">
        <v>1570</v>
      </c>
      <c r="AI220" s="92"/>
      <c r="AJ220" s="93" t="n">
        <v>47702</v>
      </c>
      <c r="AK220" s="93" t="s">
        <v>1576</v>
      </c>
      <c r="AL220" s="93" t="s">
        <v>1578</v>
      </c>
      <c r="AM220" s="93" t="s">
        <v>1570</v>
      </c>
      <c r="AN220" s="92"/>
      <c r="AO220" s="93" t="n">
        <v>48067</v>
      </c>
      <c r="AP220" s="93" t="s">
        <v>1572</v>
      </c>
      <c r="AQ220" s="93" t="s">
        <v>1578</v>
      </c>
      <c r="AR220" s="93" t="s">
        <v>1570</v>
      </c>
      <c r="AS220" s="92"/>
      <c r="AT220" s="93" t="n">
        <v>48432</v>
      </c>
      <c r="AU220" s="0" t="s">
        <v>1573</v>
      </c>
      <c r="AV220" s="93" t="s">
        <v>1578</v>
      </c>
      <c r="AW220" s="93" t="s">
        <v>1570</v>
      </c>
      <c r="AX220" s="92"/>
    </row>
    <row r="221" customFormat="false" ht="14.5" hidden="false" customHeight="false" outlineLevel="0" collapsed="false">
      <c r="A221" s="90" t="n">
        <v>45146</v>
      </c>
      <c r="B221" s="90" t="s">
        <v>1571</v>
      </c>
      <c r="C221" s="90" t="s">
        <v>1578</v>
      </c>
      <c r="D221" s="90" t="s">
        <v>1570</v>
      </c>
      <c r="E221" s="92"/>
      <c r="F221" s="93" t="n">
        <v>45511</v>
      </c>
      <c r="G221" s="93" t="s">
        <v>1576</v>
      </c>
      <c r="H221" s="93" t="s">
        <v>1578</v>
      </c>
      <c r="I221" s="93" t="s">
        <v>1570</v>
      </c>
      <c r="J221" s="92"/>
      <c r="K221" s="93" t="n">
        <v>45877</v>
      </c>
      <c r="L221" s="93" t="s">
        <v>1573</v>
      </c>
      <c r="M221" s="93" t="s">
        <v>1578</v>
      </c>
      <c r="N221" s="93" t="s">
        <v>1570</v>
      </c>
      <c r="O221" s="92"/>
      <c r="P221" s="93" t="n">
        <v>46242</v>
      </c>
      <c r="Q221" s="93" t="s">
        <v>1574</v>
      </c>
      <c r="R221" s="93" t="s">
        <v>1578</v>
      </c>
      <c r="S221" s="93" t="s">
        <v>1570</v>
      </c>
      <c r="T221" s="92"/>
      <c r="U221" s="93" t="n">
        <v>46607</v>
      </c>
      <c r="V221" s="94" t="s">
        <v>1575</v>
      </c>
      <c r="W221" s="93" t="s">
        <v>1578</v>
      </c>
      <c r="X221" s="93"/>
      <c r="Y221" s="92"/>
      <c r="Z221" s="93" t="n">
        <v>46972</v>
      </c>
      <c r="AA221" s="93" t="s">
        <v>1569</v>
      </c>
      <c r="AB221" s="93" t="s">
        <v>1578</v>
      </c>
      <c r="AC221" s="93" t="s">
        <v>1570</v>
      </c>
      <c r="AD221" s="92"/>
      <c r="AE221" s="93" t="n">
        <v>47338</v>
      </c>
      <c r="AF221" s="93" t="s">
        <v>1576</v>
      </c>
      <c r="AG221" s="93" t="s">
        <v>1578</v>
      </c>
      <c r="AH221" s="93" t="s">
        <v>1570</v>
      </c>
      <c r="AI221" s="92"/>
      <c r="AJ221" s="93" t="n">
        <v>47703</v>
      </c>
      <c r="AK221" s="93" t="s">
        <v>1572</v>
      </c>
      <c r="AL221" s="93" t="s">
        <v>1578</v>
      </c>
      <c r="AM221" s="93" t="s">
        <v>1570</v>
      </c>
      <c r="AN221" s="92"/>
      <c r="AO221" s="93" t="n">
        <v>48068</v>
      </c>
      <c r="AP221" s="93" t="s">
        <v>1573</v>
      </c>
      <c r="AQ221" s="93" t="s">
        <v>1578</v>
      </c>
      <c r="AR221" s="93" t="s">
        <v>1570</v>
      </c>
      <c r="AS221" s="92"/>
      <c r="AT221" s="93" t="n">
        <v>48433</v>
      </c>
      <c r="AU221" s="0" t="s">
        <v>1574</v>
      </c>
      <c r="AV221" s="93" t="s">
        <v>1578</v>
      </c>
      <c r="AW221" s="93" t="s">
        <v>1570</v>
      </c>
      <c r="AX221" s="92"/>
    </row>
    <row r="222" customFormat="false" ht="14.5" hidden="false" customHeight="false" outlineLevel="0" collapsed="false">
      <c r="A222" s="90" t="n">
        <v>45147</v>
      </c>
      <c r="B222" s="90" t="s">
        <v>1576</v>
      </c>
      <c r="C222" s="90" t="s">
        <v>1578</v>
      </c>
      <c r="D222" s="90" t="s">
        <v>1570</v>
      </c>
      <c r="E222" s="92"/>
      <c r="F222" s="93" t="n">
        <v>45512</v>
      </c>
      <c r="G222" s="93" t="s">
        <v>1572</v>
      </c>
      <c r="H222" s="93" t="s">
        <v>1578</v>
      </c>
      <c r="I222" s="93" t="s">
        <v>1570</v>
      </c>
      <c r="J222" s="92"/>
      <c r="K222" s="93" t="n">
        <v>45878</v>
      </c>
      <c r="L222" s="93" t="s">
        <v>1574</v>
      </c>
      <c r="M222" s="93" t="s">
        <v>1578</v>
      </c>
      <c r="N222" s="93" t="s">
        <v>1570</v>
      </c>
      <c r="O222" s="92"/>
      <c r="P222" s="93" t="n">
        <v>46243</v>
      </c>
      <c r="Q222" s="94" t="s">
        <v>1575</v>
      </c>
      <c r="R222" s="93" t="s">
        <v>1578</v>
      </c>
      <c r="S222" s="93"/>
      <c r="T222" s="92"/>
      <c r="U222" s="93" t="n">
        <v>46608</v>
      </c>
      <c r="V222" s="93" t="s">
        <v>1569</v>
      </c>
      <c r="W222" s="93" t="s">
        <v>1578</v>
      </c>
      <c r="X222" s="93" t="s">
        <v>1570</v>
      </c>
      <c r="Y222" s="92"/>
      <c r="Z222" s="93" t="n">
        <v>46973</v>
      </c>
      <c r="AA222" s="93" t="s">
        <v>1571</v>
      </c>
      <c r="AB222" s="93" t="s">
        <v>1578</v>
      </c>
      <c r="AC222" s="93" t="s">
        <v>1570</v>
      </c>
      <c r="AD222" s="92"/>
      <c r="AE222" s="93" t="n">
        <v>47339</v>
      </c>
      <c r="AF222" s="93" t="s">
        <v>1572</v>
      </c>
      <c r="AG222" s="93" t="s">
        <v>1578</v>
      </c>
      <c r="AH222" s="93" t="s">
        <v>1570</v>
      </c>
      <c r="AI222" s="92"/>
      <c r="AJ222" s="93" t="n">
        <v>47704</v>
      </c>
      <c r="AK222" s="93" t="s">
        <v>1573</v>
      </c>
      <c r="AL222" s="93" t="s">
        <v>1578</v>
      </c>
      <c r="AM222" s="93" t="s">
        <v>1570</v>
      </c>
      <c r="AN222" s="92"/>
      <c r="AO222" s="93" t="n">
        <v>48069</v>
      </c>
      <c r="AP222" s="93" t="s">
        <v>1574</v>
      </c>
      <c r="AQ222" s="93" t="s">
        <v>1578</v>
      </c>
      <c r="AR222" s="93" t="s">
        <v>1570</v>
      </c>
      <c r="AS222" s="92"/>
      <c r="AT222" s="93" t="n">
        <v>48434</v>
      </c>
      <c r="AU222" s="95" t="s">
        <v>1575</v>
      </c>
      <c r="AV222" s="93" t="s">
        <v>1578</v>
      </c>
      <c r="AW222" s="93"/>
      <c r="AX222" s="92"/>
    </row>
    <row r="223" customFormat="false" ht="14.5" hidden="false" customHeight="false" outlineLevel="0" collapsed="false">
      <c r="A223" s="90" t="n">
        <v>45148</v>
      </c>
      <c r="B223" s="90" t="s">
        <v>1572</v>
      </c>
      <c r="C223" s="90" t="s">
        <v>1578</v>
      </c>
      <c r="D223" s="90" t="s">
        <v>1570</v>
      </c>
      <c r="E223" s="92"/>
      <c r="F223" s="93" t="n">
        <v>45513</v>
      </c>
      <c r="G223" s="93" t="s">
        <v>1573</v>
      </c>
      <c r="H223" s="93" t="s">
        <v>1578</v>
      </c>
      <c r="I223" s="93" t="s">
        <v>1570</v>
      </c>
      <c r="J223" s="92"/>
      <c r="K223" s="93" t="n">
        <v>45879</v>
      </c>
      <c r="L223" s="94" t="s">
        <v>1575</v>
      </c>
      <c r="M223" s="93" t="s">
        <v>1578</v>
      </c>
      <c r="N223" s="93"/>
      <c r="O223" s="92"/>
      <c r="P223" s="93" t="n">
        <v>46244</v>
      </c>
      <c r="Q223" s="93" t="s">
        <v>1569</v>
      </c>
      <c r="R223" s="93" t="s">
        <v>1578</v>
      </c>
      <c r="S223" s="93" t="s">
        <v>1570</v>
      </c>
      <c r="T223" s="92"/>
      <c r="U223" s="93" t="n">
        <v>46609</v>
      </c>
      <c r="V223" s="93" t="s">
        <v>1571</v>
      </c>
      <c r="W223" s="93" t="s">
        <v>1578</v>
      </c>
      <c r="X223" s="93" t="s">
        <v>1570</v>
      </c>
      <c r="Y223" s="92"/>
      <c r="Z223" s="93" t="n">
        <v>46974</v>
      </c>
      <c r="AA223" s="93" t="s">
        <v>1576</v>
      </c>
      <c r="AB223" s="93" t="s">
        <v>1578</v>
      </c>
      <c r="AC223" s="93" t="s">
        <v>1570</v>
      </c>
      <c r="AD223" s="92"/>
      <c r="AE223" s="93" t="n">
        <v>47340</v>
      </c>
      <c r="AF223" s="93" t="s">
        <v>1573</v>
      </c>
      <c r="AG223" s="93" t="s">
        <v>1578</v>
      </c>
      <c r="AH223" s="93" t="s">
        <v>1570</v>
      </c>
      <c r="AI223" s="92"/>
      <c r="AJ223" s="93" t="n">
        <v>47705</v>
      </c>
      <c r="AK223" s="93" t="s">
        <v>1574</v>
      </c>
      <c r="AL223" s="93" t="s">
        <v>1578</v>
      </c>
      <c r="AM223" s="93" t="s">
        <v>1570</v>
      </c>
      <c r="AN223" s="92"/>
      <c r="AO223" s="93" t="n">
        <v>48070</v>
      </c>
      <c r="AP223" s="94" t="s">
        <v>1575</v>
      </c>
      <c r="AQ223" s="93" t="s">
        <v>1578</v>
      </c>
      <c r="AR223" s="93"/>
      <c r="AS223" s="92"/>
      <c r="AT223" s="93" t="n">
        <v>48435</v>
      </c>
      <c r="AU223" s="0" t="s">
        <v>1569</v>
      </c>
      <c r="AV223" s="93" t="s">
        <v>1578</v>
      </c>
      <c r="AW223" s="93" t="s">
        <v>1570</v>
      </c>
      <c r="AX223" s="92"/>
    </row>
    <row r="224" customFormat="false" ht="14.5" hidden="false" customHeight="false" outlineLevel="0" collapsed="false">
      <c r="A224" s="90" t="n">
        <v>45149</v>
      </c>
      <c r="B224" s="90" t="s">
        <v>1573</v>
      </c>
      <c r="C224" s="90" t="s">
        <v>1578</v>
      </c>
      <c r="D224" s="90" t="s">
        <v>1570</v>
      </c>
      <c r="E224" s="92"/>
      <c r="F224" s="93" t="n">
        <v>45514</v>
      </c>
      <c r="G224" s="93" t="s">
        <v>1574</v>
      </c>
      <c r="H224" s="93" t="s">
        <v>1578</v>
      </c>
      <c r="I224" s="93" t="s">
        <v>1570</v>
      </c>
      <c r="J224" s="92"/>
      <c r="K224" s="93" t="n">
        <v>45880</v>
      </c>
      <c r="L224" s="93" t="s">
        <v>1569</v>
      </c>
      <c r="M224" s="93" t="s">
        <v>1578</v>
      </c>
      <c r="N224" s="93" t="s">
        <v>1570</v>
      </c>
      <c r="O224" s="92"/>
      <c r="P224" s="93" t="n">
        <v>46245</v>
      </c>
      <c r="Q224" s="93" t="s">
        <v>1571</v>
      </c>
      <c r="R224" s="93" t="s">
        <v>1578</v>
      </c>
      <c r="S224" s="93" t="s">
        <v>1570</v>
      </c>
      <c r="T224" s="92"/>
      <c r="U224" s="93" t="n">
        <v>46610</v>
      </c>
      <c r="V224" s="93" t="s">
        <v>1576</v>
      </c>
      <c r="W224" s="93" t="s">
        <v>1578</v>
      </c>
      <c r="X224" s="93" t="s">
        <v>1570</v>
      </c>
      <c r="Y224" s="92"/>
      <c r="Z224" s="93" t="n">
        <v>46975</v>
      </c>
      <c r="AA224" s="93" t="s">
        <v>1572</v>
      </c>
      <c r="AB224" s="93" t="s">
        <v>1578</v>
      </c>
      <c r="AC224" s="93" t="s">
        <v>1570</v>
      </c>
      <c r="AD224" s="92"/>
      <c r="AE224" s="93" t="n">
        <v>47341</v>
      </c>
      <c r="AF224" s="93" t="s">
        <v>1574</v>
      </c>
      <c r="AG224" s="93" t="s">
        <v>1578</v>
      </c>
      <c r="AH224" s="93" t="s">
        <v>1570</v>
      </c>
      <c r="AI224" s="92"/>
      <c r="AJ224" s="93" t="n">
        <v>47706</v>
      </c>
      <c r="AK224" s="94" t="s">
        <v>1575</v>
      </c>
      <c r="AL224" s="93" t="s">
        <v>1578</v>
      </c>
      <c r="AM224" s="93"/>
      <c r="AN224" s="92"/>
      <c r="AO224" s="93" t="n">
        <v>48071</v>
      </c>
      <c r="AP224" s="93" t="s">
        <v>1569</v>
      </c>
      <c r="AQ224" s="93" t="s">
        <v>1578</v>
      </c>
      <c r="AR224" s="93" t="s">
        <v>1570</v>
      </c>
      <c r="AS224" s="92"/>
      <c r="AT224" s="93" t="n">
        <v>48436</v>
      </c>
      <c r="AU224" s="0" t="s">
        <v>1571</v>
      </c>
      <c r="AV224" s="93" t="s">
        <v>1578</v>
      </c>
      <c r="AW224" s="93" t="s">
        <v>1570</v>
      </c>
      <c r="AX224" s="92"/>
    </row>
    <row r="225" customFormat="false" ht="14.5" hidden="false" customHeight="false" outlineLevel="0" collapsed="false">
      <c r="A225" s="90" t="n">
        <v>45150</v>
      </c>
      <c r="B225" s="90" t="s">
        <v>1574</v>
      </c>
      <c r="C225" s="90" t="s">
        <v>1578</v>
      </c>
      <c r="D225" s="90" t="s">
        <v>1570</v>
      </c>
      <c r="E225" s="92"/>
      <c r="F225" s="93" t="n">
        <v>45515</v>
      </c>
      <c r="G225" s="94" t="s">
        <v>1575</v>
      </c>
      <c r="H225" s="93" t="s">
        <v>1578</v>
      </c>
      <c r="I225" s="93"/>
      <c r="J225" s="92"/>
      <c r="K225" s="93" t="n">
        <v>45881</v>
      </c>
      <c r="L225" s="93" t="s">
        <v>1571</v>
      </c>
      <c r="M225" s="93" t="s">
        <v>1578</v>
      </c>
      <c r="N225" s="93" t="s">
        <v>1570</v>
      </c>
      <c r="O225" s="92"/>
      <c r="P225" s="93" t="n">
        <v>46246</v>
      </c>
      <c r="Q225" s="93" t="s">
        <v>1576</v>
      </c>
      <c r="R225" s="93" t="s">
        <v>1578</v>
      </c>
      <c r="S225" s="93" t="s">
        <v>1570</v>
      </c>
      <c r="T225" s="92"/>
      <c r="U225" s="93" t="n">
        <v>46611</v>
      </c>
      <c r="V225" s="93" t="s">
        <v>1572</v>
      </c>
      <c r="W225" s="93" t="s">
        <v>1578</v>
      </c>
      <c r="X225" s="93" t="s">
        <v>1570</v>
      </c>
      <c r="Y225" s="92"/>
      <c r="Z225" s="93" t="n">
        <v>46976</v>
      </c>
      <c r="AA225" s="93" t="s">
        <v>1573</v>
      </c>
      <c r="AB225" s="93" t="s">
        <v>1578</v>
      </c>
      <c r="AC225" s="93" t="s">
        <v>1570</v>
      </c>
      <c r="AD225" s="92"/>
      <c r="AE225" s="93" t="n">
        <v>47342</v>
      </c>
      <c r="AF225" s="94" t="s">
        <v>1575</v>
      </c>
      <c r="AG225" s="93" t="s">
        <v>1578</v>
      </c>
      <c r="AH225" s="93"/>
      <c r="AI225" s="92"/>
      <c r="AJ225" s="93" t="n">
        <v>47707</v>
      </c>
      <c r="AK225" s="93" t="s">
        <v>1569</v>
      </c>
      <c r="AL225" s="93" t="s">
        <v>1578</v>
      </c>
      <c r="AM225" s="93" t="s">
        <v>1570</v>
      </c>
      <c r="AN225" s="92"/>
      <c r="AO225" s="93" t="n">
        <v>48072</v>
      </c>
      <c r="AP225" s="93" t="s">
        <v>1571</v>
      </c>
      <c r="AQ225" s="93" t="s">
        <v>1578</v>
      </c>
      <c r="AR225" s="93" t="s">
        <v>1570</v>
      </c>
      <c r="AS225" s="92"/>
      <c r="AT225" s="93" t="n">
        <v>48437</v>
      </c>
      <c r="AU225" s="0" t="s">
        <v>1576</v>
      </c>
      <c r="AV225" s="93" t="s">
        <v>1578</v>
      </c>
      <c r="AW225" s="93" t="s">
        <v>1570</v>
      </c>
      <c r="AX225" s="92"/>
    </row>
    <row r="226" customFormat="false" ht="14.5" hidden="false" customHeight="false" outlineLevel="0" collapsed="false">
      <c r="A226" s="90" t="n">
        <v>45151</v>
      </c>
      <c r="B226" s="91" t="s">
        <v>1575</v>
      </c>
      <c r="C226" s="90" t="s">
        <v>1578</v>
      </c>
      <c r="D226" s="90"/>
      <c r="E226" s="92"/>
      <c r="F226" s="93" t="n">
        <v>45516</v>
      </c>
      <c r="G226" s="93" t="s">
        <v>1569</v>
      </c>
      <c r="H226" s="93" t="s">
        <v>1578</v>
      </c>
      <c r="I226" s="93" t="s">
        <v>1570</v>
      </c>
      <c r="J226" s="92"/>
      <c r="K226" s="93" t="n">
        <v>45882</v>
      </c>
      <c r="L226" s="93" t="s">
        <v>1576</v>
      </c>
      <c r="M226" s="93" t="s">
        <v>1578</v>
      </c>
      <c r="N226" s="93" t="s">
        <v>1570</v>
      </c>
      <c r="O226" s="92"/>
      <c r="P226" s="93" t="n">
        <v>46247</v>
      </c>
      <c r="Q226" s="93" t="s">
        <v>1572</v>
      </c>
      <c r="R226" s="93" t="s">
        <v>1578</v>
      </c>
      <c r="S226" s="93" t="s">
        <v>1570</v>
      </c>
      <c r="T226" s="92"/>
      <c r="U226" s="93" t="n">
        <v>46612</v>
      </c>
      <c r="V226" s="93" t="s">
        <v>1573</v>
      </c>
      <c r="W226" s="93" t="s">
        <v>1578</v>
      </c>
      <c r="X226" s="93" t="s">
        <v>1570</v>
      </c>
      <c r="Y226" s="92"/>
      <c r="Z226" s="93" t="n">
        <v>46977</v>
      </c>
      <c r="AA226" s="93" t="s">
        <v>1574</v>
      </c>
      <c r="AB226" s="93" t="s">
        <v>1578</v>
      </c>
      <c r="AC226" s="93" t="s">
        <v>1570</v>
      </c>
      <c r="AD226" s="92"/>
      <c r="AE226" s="93" t="n">
        <v>47343</v>
      </c>
      <c r="AF226" s="93" t="s">
        <v>1569</v>
      </c>
      <c r="AG226" s="93" t="s">
        <v>1578</v>
      </c>
      <c r="AH226" s="93" t="s">
        <v>1570</v>
      </c>
      <c r="AI226" s="92"/>
      <c r="AJ226" s="93" t="n">
        <v>47708</v>
      </c>
      <c r="AK226" s="93" t="s">
        <v>1571</v>
      </c>
      <c r="AL226" s="93" t="s">
        <v>1578</v>
      </c>
      <c r="AM226" s="93" t="s">
        <v>1570</v>
      </c>
      <c r="AN226" s="92"/>
      <c r="AO226" s="93" t="n">
        <v>48073</v>
      </c>
      <c r="AP226" s="93" t="s">
        <v>1576</v>
      </c>
      <c r="AQ226" s="93" t="s">
        <v>1578</v>
      </c>
      <c r="AR226" s="93" t="s">
        <v>1570</v>
      </c>
      <c r="AS226" s="92"/>
      <c r="AT226" s="93" t="n">
        <v>48438</v>
      </c>
      <c r="AU226" s="0" t="s">
        <v>1572</v>
      </c>
      <c r="AV226" s="93" t="s">
        <v>1578</v>
      </c>
      <c r="AW226" s="93" t="s">
        <v>1570</v>
      </c>
      <c r="AX226" s="92"/>
    </row>
    <row r="227" customFormat="false" ht="14.5" hidden="false" customHeight="false" outlineLevel="0" collapsed="false">
      <c r="A227" s="90" t="n">
        <v>45152</v>
      </c>
      <c r="B227" s="90" t="s">
        <v>1569</v>
      </c>
      <c r="C227" s="90" t="s">
        <v>1578</v>
      </c>
      <c r="D227" s="90" t="s">
        <v>1570</v>
      </c>
      <c r="E227" s="92"/>
      <c r="F227" s="93" t="n">
        <v>45517</v>
      </c>
      <c r="G227" s="93" t="s">
        <v>1571</v>
      </c>
      <c r="H227" s="93" t="s">
        <v>1578</v>
      </c>
      <c r="I227" s="93" t="s">
        <v>1570</v>
      </c>
      <c r="J227" s="92"/>
      <c r="K227" s="93" t="n">
        <v>45883</v>
      </c>
      <c r="L227" s="93" t="s">
        <v>1572</v>
      </c>
      <c r="M227" s="93" t="s">
        <v>1578</v>
      </c>
      <c r="N227" s="93" t="s">
        <v>1570</v>
      </c>
      <c r="O227" s="92"/>
      <c r="P227" s="93" t="n">
        <v>46248</v>
      </c>
      <c r="Q227" s="93" t="s">
        <v>1573</v>
      </c>
      <c r="R227" s="93" t="s">
        <v>1578</v>
      </c>
      <c r="S227" s="93" t="s">
        <v>1570</v>
      </c>
      <c r="T227" s="92"/>
      <c r="U227" s="93" t="n">
        <v>46613</v>
      </c>
      <c r="V227" s="93" t="s">
        <v>1574</v>
      </c>
      <c r="W227" s="93" t="s">
        <v>1578</v>
      </c>
      <c r="X227" s="93" t="s">
        <v>1570</v>
      </c>
      <c r="Y227" s="92"/>
      <c r="Z227" s="93" t="n">
        <v>46978</v>
      </c>
      <c r="AA227" s="94" t="s">
        <v>1575</v>
      </c>
      <c r="AB227" s="93" t="s">
        <v>1578</v>
      </c>
      <c r="AC227" s="93"/>
      <c r="AD227" s="92"/>
      <c r="AE227" s="93" t="n">
        <v>47344</v>
      </c>
      <c r="AF227" s="93" t="s">
        <v>1571</v>
      </c>
      <c r="AG227" s="93" t="s">
        <v>1578</v>
      </c>
      <c r="AH227" s="93" t="s">
        <v>1570</v>
      </c>
      <c r="AI227" s="92"/>
      <c r="AJ227" s="93" t="n">
        <v>47709</v>
      </c>
      <c r="AK227" s="93" t="s">
        <v>1576</v>
      </c>
      <c r="AL227" s="93" t="s">
        <v>1578</v>
      </c>
      <c r="AM227" s="93" t="s">
        <v>1570</v>
      </c>
      <c r="AN227" s="92"/>
      <c r="AO227" s="93" t="n">
        <v>48074</v>
      </c>
      <c r="AP227" s="93" t="s">
        <v>1572</v>
      </c>
      <c r="AQ227" s="93" t="s">
        <v>1578</v>
      </c>
      <c r="AR227" s="93" t="s">
        <v>1570</v>
      </c>
      <c r="AS227" s="92"/>
      <c r="AT227" s="93" t="n">
        <v>48439</v>
      </c>
      <c r="AU227" s="0" t="s">
        <v>1573</v>
      </c>
      <c r="AV227" s="93" t="s">
        <v>1578</v>
      </c>
      <c r="AW227" s="93" t="s">
        <v>1570</v>
      </c>
      <c r="AX227" s="92"/>
    </row>
    <row r="228" customFormat="false" ht="14.5" hidden="false" customHeight="false" outlineLevel="0" collapsed="false">
      <c r="A228" s="90" t="n">
        <v>45153</v>
      </c>
      <c r="B228" s="91" t="s">
        <v>1575</v>
      </c>
      <c r="C228" s="90" t="s">
        <v>1578</v>
      </c>
      <c r="D228" s="90"/>
      <c r="E228" s="92"/>
      <c r="F228" s="93" t="n">
        <v>45518</v>
      </c>
      <c r="G228" s="93" t="s">
        <v>1576</v>
      </c>
      <c r="H228" s="93" t="s">
        <v>1578</v>
      </c>
      <c r="I228" s="93" t="s">
        <v>1570</v>
      </c>
      <c r="J228" s="92"/>
      <c r="K228" s="93" t="n">
        <v>45884</v>
      </c>
      <c r="L228" s="94" t="s">
        <v>1575</v>
      </c>
      <c r="M228" s="93" t="s">
        <v>1578</v>
      </c>
      <c r="N228" s="93"/>
      <c r="O228" s="92"/>
      <c r="P228" s="93" t="n">
        <v>46249</v>
      </c>
      <c r="Q228" s="94" t="s">
        <v>1575</v>
      </c>
      <c r="R228" s="93" t="s">
        <v>1578</v>
      </c>
      <c r="S228" s="93"/>
      <c r="T228" s="92"/>
      <c r="U228" s="93" t="n">
        <v>46614</v>
      </c>
      <c r="V228" s="94" t="s">
        <v>1575</v>
      </c>
      <c r="W228" s="93" t="s">
        <v>1578</v>
      </c>
      <c r="X228" s="93"/>
      <c r="Y228" s="92"/>
      <c r="Z228" s="93" t="n">
        <v>46979</v>
      </c>
      <c r="AA228" s="93" t="s">
        <v>1569</v>
      </c>
      <c r="AB228" s="93" t="s">
        <v>1578</v>
      </c>
      <c r="AC228" s="93" t="s">
        <v>1570</v>
      </c>
      <c r="AD228" s="92"/>
      <c r="AE228" s="93" t="n">
        <v>47345</v>
      </c>
      <c r="AF228" s="94" t="s">
        <v>1575</v>
      </c>
      <c r="AG228" s="93" t="s">
        <v>1578</v>
      </c>
      <c r="AH228" s="93"/>
      <c r="AI228" s="92"/>
      <c r="AJ228" s="93" t="n">
        <v>47710</v>
      </c>
      <c r="AK228" s="94" t="s">
        <v>1575</v>
      </c>
      <c r="AL228" s="93" t="s">
        <v>1578</v>
      </c>
      <c r="AM228" s="93"/>
      <c r="AN228" s="92"/>
      <c r="AO228" s="93" t="n">
        <v>48075</v>
      </c>
      <c r="AP228" s="94" t="s">
        <v>1575</v>
      </c>
      <c r="AQ228" s="93" t="s">
        <v>1578</v>
      </c>
      <c r="AR228" s="93"/>
      <c r="AS228" s="92"/>
      <c r="AT228" s="93" t="n">
        <v>48440</v>
      </c>
      <c r="AU228" s="0" t="s">
        <v>1574</v>
      </c>
      <c r="AV228" s="93" t="s">
        <v>1578</v>
      </c>
      <c r="AW228" s="93" t="s">
        <v>1570</v>
      </c>
      <c r="AX228" s="92"/>
    </row>
    <row r="229" customFormat="false" ht="14.5" hidden="false" customHeight="false" outlineLevel="0" collapsed="false">
      <c r="A229" s="90" t="n">
        <v>45154</v>
      </c>
      <c r="B229" s="90" t="s">
        <v>1576</v>
      </c>
      <c r="C229" s="90" t="s">
        <v>1578</v>
      </c>
      <c r="D229" s="90" t="s">
        <v>1570</v>
      </c>
      <c r="E229" s="92"/>
      <c r="F229" s="93" t="n">
        <v>45519</v>
      </c>
      <c r="G229" s="94" t="s">
        <v>1575</v>
      </c>
      <c r="H229" s="93" t="s">
        <v>1578</v>
      </c>
      <c r="I229" s="93"/>
      <c r="J229" s="92"/>
      <c r="K229" s="93" t="n">
        <v>45885</v>
      </c>
      <c r="L229" s="93" t="s">
        <v>1574</v>
      </c>
      <c r="M229" s="93" t="s">
        <v>1578</v>
      </c>
      <c r="N229" s="93" t="s">
        <v>1570</v>
      </c>
      <c r="O229" s="92"/>
      <c r="P229" s="93" t="n">
        <v>46250</v>
      </c>
      <c r="Q229" s="94" t="s">
        <v>1575</v>
      </c>
      <c r="R229" s="93" t="s">
        <v>1578</v>
      </c>
      <c r="S229" s="93"/>
      <c r="T229" s="92"/>
      <c r="U229" s="93" t="n">
        <v>46615</v>
      </c>
      <c r="V229" s="93" t="s">
        <v>1569</v>
      </c>
      <c r="W229" s="93" t="s">
        <v>1578</v>
      </c>
      <c r="X229" s="93" t="s">
        <v>1570</v>
      </c>
      <c r="Y229" s="92"/>
      <c r="Z229" s="93" t="n">
        <v>46980</v>
      </c>
      <c r="AA229" s="94" t="s">
        <v>1575</v>
      </c>
      <c r="AB229" s="93" t="s">
        <v>1578</v>
      </c>
      <c r="AC229" s="93"/>
      <c r="AD229" s="92"/>
      <c r="AE229" s="93" t="n">
        <v>47346</v>
      </c>
      <c r="AF229" s="93" t="s">
        <v>1572</v>
      </c>
      <c r="AG229" s="93" t="s">
        <v>1578</v>
      </c>
      <c r="AH229" s="93" t="s">
        <v>1570</v>
      </c>
      <c r="AI229" s="92"/>
      <c r="AJ229" s="93" t="n">
        <v>47711</v>
      </c>
      <c r="AK229" s="93" t="s">
        <v>1573</v>
      </c>
      <c r="AL229" s="93" t="s">
        <v>1578</v>
      </c>
      <c r="AM229" s="93" t="s">
        <v>1570</v>
      </c>
      <c r="AN229" s="92"/>
      <c r="AO229" s="93" t="n">
        <v>48076</v>
      </c>
      <c r="AP229" s="93" t="s">
        <v>1574</v>
      </c>
      <c r="AQ229" s="93" t="s">
        <v>1578</v>
      </c>
      <c r="AR229" s="93" t="s">
        <v>1570</v>
      </c>
      <c r="AS229" s="92"/>
      <c r="AT229" s="93" t="n">
        <v>48441</v>
      </c>
      <c r="AU229" s="94" t="s">
        <v>1575</v>
      </c>
      <c r="AV229" s="93" t="s">
        <v>1578</v>
      </c>
      <c r="AW229" s="93"/>
      <c r="AX229" s="92"/>
    </row>
    <row r="230" customFormat="false" ht="14.5" hidden="false" customHeight="false" outlineLevel="0" collapsed="false">
      <c r="A230" s="90" t="n">
        <v>45155</v>
      </c>
      <c r="B230" s="90" t="s">
        <v>1572</v>
      </c>
      <c r="C230" s="90" t="s">
        <v>1578</v>
      </c>
      <c r="D230" s="90" t="s">
        <v>1570</v>
      </c>
      <c r="E230" s="92"/>
      <c r="F230" s="93" t="n">
        <v>45520</v>
      </c>
      <c r="G230" s="93" t="s">
        <v>1573</v>
      </c>
      <c r="H230" s="93" t="s">
        <v>1578</v>
      </c>
      <c r="I230" s="93" t="s">
        <v>1570</v>
      </c>
      <c r="J230" s="92"/>
      <c r="K230" s="93" t="n">
        <v>45886</v>
      </c>
      <c r="L230" s="94" t="s">
        <v>1575</v>
      </c>
      <c r="M230" s="93" t="s">
        <v>1578</v>
      </c>
      <c r="N230" s="93"/>
      <c r="O230" s="92"/>
      <c r="P230" s="93" t="n">
        <v>46251</v>
      </c>
      <c r="Q230" s="93" t="s">
        <v>1569</v>
      </c>
      <c r="R230" s="93" t="s">
        <v>1578</v>
      </c>
      <c r="S230" s="93" t="s">
        <v>1570</v>
      </c>
      <c r="T230" s="92"/>
      <c r="U230" s="93" t="n">
        <v>46616</v>
      </c>
      <c r="V230" s="93" t="s">
        <v>1571</v>
      </c>
      <c r="W230" s="93" t="s">
        <v>1578</v>
      </c>
      <c r="X230" s="93" t="s">
        <v>1570</v>
      </c>
      <c r="Y230" s="92"/>
      <c r="Z230" s="93" t="n">
        <v>46981</v>
      </c>
      <c r="AA230" s="93" t="s">
        <v>1576</v>
      </c>
      <c r="AB230" s="93" t="s">
        <v>1578</v>
      </c>
      <c r="AC230" s="93" t="s">
        <v>1570</v>
      </c>
      <c r="AD230" s="92"/>
      <c r="AE230" s="93" t="n">
        <v>47347</v>
      </c>
      <c r="AF230" s="93" t="s">
        <v>1573</v>
      </c>
      <c r="AG230" s="93" t="s">
        <v>1578</v>
      </c>
      <c r="AH230" s="93" t="s">
        <v>1570</v>
      </c>
      <c r="AI230" s="92"/>
      <c r="AJ230" s="93" t="n">
        <v>47712</v>
      </c>
      <c r="AK230" s="93" t="s">
        <v>1574</v>
      </c>
      <c r="AL230" s="93" t="s">
        <v>1578</v>
      </c>
      <c r="AM230" s="93" t="s">
        <v>1570</v>
      </c>
      <c r="AN230" s="92"/>
      <c r="AO230" s="93" t="n">
        <v>48077</v>
      </c>
      <c r="AP230" s="94" t="s">
        <v>1575</v>
      </c>
      <c r="AQ230" s="93" t="s">
        <v>1578</v>
      </c>
      <c r="AR230" s="93"/>
      <c r="AS230" s="92"/>
      <c r="AT230" s="93" t="n">
        <v>48442</v>
      </c>
      <c r="AU230" s="0" t="s">
        <v>1569</v>
      </c>
      <c r="AV230" s="93" t="s">
        <v>1578</v>
      </c>
      <c r="AW230" s="93" t="s">
        <v>1570</v>
      </c>
      <c r="AX230" s="92"/>
    </row>
    <row r="231" customFormat="false" ht="14.5" hidden="false" customHeight="false" outlineLevel="0" collapsed="false">
      <c r="A231" s="90" t="n">
        <v>45156</v>
      </c>
      <c r="B231" s="90" t="s">
        <v>1573</v>
      </c>
      <c r="C231" s="90" t="s">
        <v>1578</v>
      </c>
      <c r="D231" s="90" t="s">
        <v>1570</v>
      </c>
      <c r="E231" s="92"/>
      <c r="F231" s="93" t="n">
        <v>45521</v>
      </c>
      <c r="G231" s="93" t="s">
        <v>1574</v>
      </c>
      <c r="H231" s="93" t="s">
        <v>1578</v>
      </c>
      <c r="I231" s="93" t="s">
        <v>1570</v>
      </c>
      <c r="J231" s="92"/>
      <c r="K231" s="93" t="n">
        <v>45887</v>
      </c>
      <c r="L231" s="93" t="s">
        <v>1569</v>
      </c>
      <c r="M231" s="93" t="s">
        <v>1578</v>
      </c>
      <c r="N231" s="93" t="s">
        <v>1570</v>
      </c>
      <c r="O231" s="92"/>
      <c r="P231" s="93" t="n">
        <v>46252</v>
      </c>
      <c r="Q231" s="93" t="s">
        <v>1571</v>
      </c>
      <c r="R231" s="93" t="s">
        <v>1578</v>
      </c>
      <c r="S231" s="93" t="s">
        <v>1570</v>
      </c>
      <c r="T231" s="92"/>
      <c r="U231" s="93" t="n">
        <v>46617</v>
      </c>
      <c r="V231" s="93" t="s">
        <v>1576</v>
      </c>
      <c r="W231" s="93" t="s">
        <v>1578</v>
      </c>
      <c r="X231" s="93" t="s">
        <v>1570</v>
      </c>
      <c r="Y231" s="92"/>
      <c r="Z231" s="93" t="n">
        <v>46982</v>
      </c>
      <c r="AA231" s="93" t="s">
        <v>1572</v>
      </c>
      <c r="AB231" s="93" t="s">
        <v>1578</v>
      </c>
      <c r="AC231" s="93" t="s">
        <v>1570</v>
      </c>
      <c r="AD231" s="92"/>
      <c r="AE231" s="93" t="n">
        <v>47348</v>
      </c>
      <c r="AF231" s="93" t="s">
        <v>1574</v>
      </c>
      <c r="AG231" s="93" t="s">
        <v>1578</v>
      </c>
      <c r="AH231" s="93" t="s">
        <v>1570</v>
      </c>
      <c r="AI231" s="92"/>
      <c r="AJ231" s="93" t="n">
        <v>47713</v>
      </c>
      <c r="AK231" s="94" t="s">
        <v>1575</v>
      </c>
      <c r="AL231" s="93" t="s">
        <v>1578</v>
      </c>
      <c r="AM231" s="93"/>
      <c r="AN231" s="92"/>
      <c r="AO231" s="93" t="n">
        <v>48078</v>
      </c>
      <c r="AP231" s="93" t="s">
        <v>1569</v>
      </c>
      <c r="AQ231" s="93" t="s">
        <v>1578</v>
      </c>
      <c r="AR231" s="93" t="s">
        <v>1570</v>
      </c>
      <c r="AS231" s="92"/>
      <c r="AT231" s="93" t="n">
        <v>48443</v>
      </c>
      <c r="AU231" s="0" t="s">
        <v>1571</v>
      </c>
      <c r="AV231" s="93" t="s">
        <v>1578</v>
      </c>
      <c r="AW231" s="93" t="s">
        <v>1570</v>
      </c>
      <c r="AX231" s="92"/>
    </row>
    <row r="232" customFormat="false" ht="14.5" hidden="false" customHeight="false" outlineLevel="0" collapsed="false">
      <c r="A232" s="90" t="n">
        <v>45157</v>
      </c>
      <c r="B232" s="90" t="s">
        <v>1574</v>
      </c>
      <c r="C232" s="90" t="s">
        <v>1578</v>
      </c>
      <c r="D232" s="90" t="s">
        <v>1570</v>
      </c>
      <c r="E232" s="92"/>
      <c r="F232" s="93" t="n">
        <v>45522</v>
      </c>
      <c r="G232" s="94" t="s">
        <v>1575</v>
      </c>
      <c r="H232" s="93" t="s">
        <v>1578</v>
      </c>
      <c r="I232" s="93"/>
      <c r="J232" s="92"/>
      <c r="K232" s="93" t="n">
        <v>45888</v>
      </c>
      <c r="L232" s="93" t="s">
        <v>1571</v>
      </c>
      <c r="M232" s="93" t="s">
        <v>1578</v>
      </c>
      <c r="N232" s="93" t="s">
        <v>1570</v>
      </c>
      <c r="O232" s="92"/>
      <c r="P232" s="93" t="n">
        <v>46253</v>
      </c>
      <c r="Q232" s="93" t="s">
        <v>1576</v>
      </c>
      <c r="R232" s="93" t="s">
        <v>1578</v>
      </c>
      <c r="S232" s="93" t="s">
        <v>1570</v>
      </c>
      <c r="T232" s="92"/>
      <c r="U232" s="93" t="n">
        <v>46618</v>
      </c>
      <c r="V232" s="93" t="s">
        <v>1572</v>
      </c>
      <c r="W232" s="93" t="s">
        <v>1578</v>
      </c>
      <c r="X232" s="93" t="s">
        <v>1570</v>
      </c>
      <c r="Y232" s="92"/>
      <c r="Z232" s="93" t="n">
        <v>46983</v>
      </c>
      <c r="AA232" s="93" t="s">
        <v>1573</v>
      </c>
      <c r="AB232" s="93" t="s">
        <v>1578</v>
      </c>
      <c r="AC232" s="93" t="s">
        <v>1570</v>
      </c>
      <c r="AD232" s="92"/>
      <c r="AE232" s="93" t="n">
        <v>47349</v>
      </c>
      <c r="AF232" s="94" t="s">
        <v>1575</v>
      </c>
      <c r="AG232" s="93" t="s">
        <v>1578</v>
      </c>
      <c r="AH232" s="93"/>
      <c r="AI232" s="92"/>
      <c r="AJ232" s="93" t="n">
        <v>47714</v>
      </c>
      <c r="AK232" s="93" t="s">
        <v>1569</v>
      </c>
      <c r="AL232" s="93" t="s">
        <v>1578</v>
      </c>
      <c r="AM232" s="93" t="s">
        <v>1570</v>
      </c>
      <c r="AN232" s="92"/>
      <c r="AO232" s="93" t="n">
        <v>48079</v>
      </c>
      <c r="AP232" s="93" t="s">
        <v>1571</v>
      </c>
      <c r="AQ232" s="93" t="s">
        <v>1578</v>
      </c>
      <c r="AR232" s="93" t="s">
        <v>1570</v>
      </c>
      <c r="AS232" s="92"/>
      <c r="AT232" s="93" t="n">
        <v>48444</v>
      </c>
      <c r="AU232" s="0" t="s">
        <v>1576</v>
      </c>
      <c r="AV232" s="93" t="s">
        <v>1578</v>
      </c>
      <c r="AW232" s="93" t="s">
        <v>1570</v>
      </c>
      <c r="AX232" s="92"/>
    </row>
    <row r="233" customFormat="false" ht="14.5" hidden="false" customHeight="false" outlineLevel="0" collapsed="false">
      <c r="A233" s="90" t="n">
        <v>45158</v>
      </c>
      <c r="B233" s="91" t="s">
        <v>1575</v>
      </c>
      <c r="C233" s="90" t="s">
        <v>1578</v>
      </c>
      <c r="D233" s="90"/>
      <c r="E233" s="92"/>
      <c r="F233" s="93" t="n">
        <v>45523</v>
      </c>
      <c r="G233" s="93" t="s">
        <v>1569</v>
      </c>
      <c r="H233" s="93" t="s">
        <v>1578</v>
      </c>
      <c r="I233" s="93" t="s">
        <v>1570</v>
      </c>
      <c r="J233" s="92"/>
      <c r="K233" s="93" t="n">
        <v>45889</v>
      </c>
      <c r="L233" s="93" t="s">
        <v>1576</v>
      </c>
      <c r="M233" s="93" t="s">
        <v>1578</v>
      </c>
      <c r="N233" s="93" t="s">
        <v>1570</v>
      </c>
      <c r="O233" s="92"/>
      <c r="P233" s="93" t="n">
        <v>46254</v>
      </c>
      <c r="Q233" s="93" t="s">
        <v>1572</v>
      </c>
      <c r="R233" s="93" t="s">
        <v>1578</v>
      </c>
      <c r="S233" s="93" t="s">
        <v>1570</v>
      </c>
      <c r="T233" s="92"/>
      <c r="U233" s="93" t="n">
        <v>46619</v>
      </c>
      <c r="V233" s="93" t="s">
        <v>1573</v>
      </c>
      <c r="W233" s="93" t="s">
        <v>1578</v>
      </c>
      <c r="X233" s="93" t="s">
        <v>1570</v>
      </c>
      <c r="Y233" s="92"/>
      <c r="Z233" s="93" t="n">
        <v>46984</v>
      </c>
      <c r="AA233" s="93" t="s">
        <v>1574</v>
      </c>
      <c r="AB233" s="93" t="s">
        <v>1578</v>
      </c>
      <c r="AC233" s="93" t="s">
        <v>1570</v>
      </c>
      <c r="AD233" s="92"/>
      <c r="AE233" s="93" t="n">
        <v>47350</v>
      </c>
      <c r="AF233" s="93" t="s">
        <v>1569</v>
      </c>
      <c r="AG233" s="93" t="s">
        <v>1578</v>
      </c>
      <c r="AH233" s="93" t="s">
        <v>1570</v>
      </c>
      <c r="AI233" s="92"/>
      <c r="AJ233" s="93" t="n">
        <v>47715</v>
      </c>
      <c r="AK233" s="93" t="s">
        <v>1571</v>
      </c>
      <c r="AL233" s="93" t="s">
        <v>1578</v>
      </c>
      <c r="AM233" s="93" t="s">
        <v>1570</v>
      </c>
      <c r="AN233" s="92"/>
      <c r="AO233" s="93" t="n">
        <v>48080</v>
      </c>
      <c r="AP233" s="93" t="s">
        <v>1576</v>
      </c>
      <c r="AQ233" s="93" t="s">
        <v>1578</v>
      </c>
      <c r="AR233" s="93" t="s">
        <v>1570</v>
      </c>
      <c r="AS233" s="92"/>
      <c r="AT233" s="93" t="n">
        <v>48445</v>
      </c>
      <c r="AU233" s="0" t="s">
        <v>1572</v>
      </c>
      <c r="AV233" s="93" t="s">
        <v>1578</v>
      </c>
      <c r="AW233" s="93" t="s">
        <v>1570</v>
      </c>
      <c r="AX233" s="92"/>
    </row>
    <row r="234" customFormat="false" ht="14.5" hidden="false" customHeight="false" outlineLevel="0" collapsed="false">
      <c r="A234" s="90" t="n">
        <v>45159</v>
      </c>
      <c r="B234" s="90" t="s">
        <v>1569</v>
      </c>
      <c r="C234" s="90" t="s">
        <v>1578</v>
      </c>
      <c r="D234" s="90" t="s">
        <v>1570</v>
      </c>
      <c r="E234" s="92"/>
      <c r="F234" s="93" t="n">
        <v>45524</v>
      </c>
      <c r="G234" s="93" t="s">
        <v>1571</v>
      </c>
      <c r="H234" s="93" t="s">
        <v>1578</v>
      </c>
      <c r="I234" s="93" t="s">
        <v>1570</v>
      </c>
      <c r="J234" s="92"/>
      <c r="K234" s="93" t="n">
        <v>45890</v>
      </c>
      <c r="L234" s="93" t="s">
        <v>1572</v>
      </c>
      <c r="M234" s="93" t="s">
        <v>1578</v>
      </c>
      <c r="N234" s="93" t="s">
        <v>1570</v>
      </c>
      <c r="O234" s="92"/>
      <c r="P234" s="93" t="n">
        <v>46255</v>
      </c>
      <c r="Q234" s="93" t="s">
        <v>1573</v>
      </c>
      <c r="R234" s="93" t="s">
        <v>1578</v>
      </c>
      <c r="S234" s="93" t="s">
        <v>1570</v>
      </c>
      <c r="T234" s="92"/>
      <c r="U234" s="93" t="n">
        <v>46620</v>
      </c>
      <c r="V234" s="93" t="s">
        <v>1574</v>
      </c>
      <c r="W234" s="93" t="s">
        <v>1578</v>
      </c>
      <c r="X234" s="93" t="s">
        <v>1570</v>
      </c>
      <c r="Y234" s="92"/>
      <c r="Z234" s="93" t="n">
        <v>46985</v>
      </c>
      <c r="AA234" s="94" t="s">
        <v>1575</v>
      </c>
      <c r="AB234" s="93" t="s">
        <v>1578</v>
      </c>
      <c r="AC234" s="93"/>
      <c r="AD234" s="92"/>
      <c r="AE234" s="93" t="n">
        <v>47351</v>
      </c>
      <c r="AF234" s="93" t="s">
        <v>1571</v>
      </c>
      <c r="AG234" s="93" t="s">
        <v>1578</v>
      </c>
      <c r="AH234" s="93" t="s">
        <v>1570</v>
      </c>
      <c r="AI234" s="92"/>
      <c r="AJ234" s="93" t="n">
        <v>47716</v>
      </c>
      <c r="AK234" s="93" t="s">
        <v>1576</v>
      </c>
      <c r="AL234" s="93" t="s">
        <v>1578</v>
      </c>
      <c r="AM234" s="93" t="s">
        <v>1570</v>
      </c>
      <c r="AN234" s="92"/>
      <c r="AO234" s="93" t="n">
        <v>48081</v>
      </c>
      <c r="AP234" s="93" t="s">
        <v>1572</v>
      </c>
      <c r="AQ234" s="93" t="s">
        <v>1578</v>
      </c>
      <c r="AR234" s="93" t="s">
        <v>1570</v>
      </c>
      <c r="AS234" s="92"/>
      <c r="AT234" s="93" t="n">
        <v>48446</v>
      </c>
      <c r="AU234" s="0" t="s">
        <v>1573</v>
      </c>
      <c r="AV234" s="93" t="s">
        <v>1578</v>
      </c>
      <c r="AW234" s="93" t="s">
        <v>1570</v>
      </c>
      <c r="AX234" s="92"/>
    </row>
    <row r="235" customFormat="false" ht="14.5" hidden="false" customHeight="false" outlineLevel="0" collapsed="false">
      <c r="A235" s="90" t="n">
        <v>45160</v>
      </c>
      <c r="B235" s="90" t="s">
        <v>1571</v>
      </c>
      <c r="C235" s="90" t="s">
        <v>1578</v>
      </c>
      <c r="D235" s="90" t="s">
        <v>1570</v>
      </c>
      <c r="E235" s="92"/>
      <c r="F235" s="93" t="n">
        <v>45525</v>
      </c>
      <c r="G235" s="93" t="s">
        <v>1576</v>
      </c>
      <c r="H235" s="93" t="s">
        <v>1578</v>
      </c>
      <c r="I235" s="93" t="s">
        <v>1570</v>
      </c>
      <c r="J235" s="92"/>
      <c r="K235" s="93" t="n">
        <v>45891</v>
      </c>
      <c r="L235" s="93" t="s">
        <v>1573</v>
      </c>
      <c r="M235" s="93" t="s">
        <v>1578</v>
      </c>
      <c r="N235" s="93" t="s">
        <v>1570</v>
      </c>
      <c r="O235" s="92"/>
      <c r="P235" s="93" t="n">
        <v>46256</v>
      </c>
      <c r="Q235" s="93" t="s">
        <v>1574</v>
      </c>
      <c r="R235" s="93" t="s">
        <v>1578</v>
      </c>
      <c r="S235" s="93" t="s">
        <v>1570</v>
      </c>
      <c r="T235" s="92"/>
      <c r="U235" s="93" t="n">
        <v>46621</v>
      </c>
      <c r="V235" s="94" t="s">
        <v>1575</v>
      </c>
      <c r="W235" s="93" t="s">
        <v>1578</v>
      </c>
      <c r="X235" s="93"/>
      <c r="Y235" s="92"/>
      <c r="Z235" s="93" t="n">
        <v>46986</v>
      </c>
      <c r="AA235" s="93" t="s">
        <v>1569</v>
      </c>
      <c r="AB235" s="93" t="s">
        <v>1578</v>
      </c>
      <c r="AC235" s="93" t="s">
        <v>1570</v>
      </c>
      <c r="AD235" s="92"/>
      <c r="AE235" s="93" t="n">
        <v>47352</v>
      </c>
      <c r="AF235" s="93" t="s">
        <v>1576</v>
      </c>
      <c r="AG235" s="93" t="s">
        <v>1578</v>
      </c>
      <c r="AH235" s="93" t="s">
        <v>1570</v>
      </c>
      <c r="AI235" s="92"/>
      <c r="AJ235" s="93" t="n">
        <v>47717</v>
      </c>
      <c r="AK235" s="93" t="s">
        <v>1572</v>
      </c>
      <c r="AL235" s="93" t="s">
        <v>1578</v>
      </c>
      <c r="AM235" s="93" t="s">
        <v>1570</v>
      </c>
      <c r="AN235" s="92"/>
      <c r="AO235" s="93" t="n">
        <v>48082</v>
      </c>
      <c r="AP235" s="93" t="s">
        <v>1573</v>
      </c>
      <c r="AQ235" s="93" t="s">
        <v>1578</v>
      </c>
      <c r="AR235" s="93" t="s">
        <v>1570</v>
      </c>
      <c r="AS235" s="92"/>
      <c r="AT235" s="93" t="n">
        <v>48447</v>
      </c>
      <c r="AU235" s="0" t="s">
        <v>1574</v>
      </c>
      <c r="AV235" s="93" t="s">
        <v>1578</v>
      </c>
      <c r="AW235" s="93" t="s">
        <v>1570</v>
      </c>
      <c r="AX235" s="92"/>
    </row>
    <row r="236" customFormat="false" ht="14.5" hidden="false" customHeight="false" outlineLevel="0" collapsed="false">
      <c r="A236" s="90" t="n">
        <v>45161</v>
      </c>
      <c r="B236" s="90" t="s">
        <v>1576</v>
      </c>
      <c r="C236" s="90" t="s">
        <v>1578</v>
      </c>
      <c r="D236" s="90" t="s">
        <v>1570</v>
      </c>
      <c r="E236" s="92"/>
      <c r="F236" s="93" t="n">
        <v>45526</v>
      </c>
      <c r="G236" s="93" t="s">
        <v>1572</v>
      </c>
      <c r="H236" s="93" t="s">
        <v>1578</v>
      </c>
      <c r="I236" s="93" t="s">
        <v>1570</v>
      </c>
      <c r="J236" s="92"/>
      <c r="K236" s="93" t="n">
        <v>45892</v>
      </c>
      <c r="L236" s="93" t="s">
        <v>1574</v>
      </c>
      <c r="M236" s="93" t="s">
        <v>1578</v>
      </c>
      <c r="N236" s="93" t="s">
        <v>1570</v>
      </c>
      <c r="O236" s="92"/>
      <c r="P236" s="93" t="n">
        <v>46257</v>
      </c>
      <c r="Q236" s="94" t="s">
        <v>1575</v>
      </c>
      <c r="R236" s="93" t="s">
        <v>1578</v>
      </c>
      <c r="S236" s="93"/>
      <c r="T236" s="92"/>
      <c r="U236" s="93" t="n">
        <v>46622</v>
      </c>
      <c r="V236" s="93" t="s">
        <v>1569</v>
      </c>
      <c r="W236" s="93" t="s">
        <v>1578</v>
      </c>
      <c r="X236" s="93" t="s">
        <v>1570</v>
      </c>
      <c r="Y236" s="92"/>
      <c r="Z236" s="93" t="n">
        <v>46987</v>
      </c>
      <c r="AA236" s="93" t="s">
        <v>1571</v>
      </c>
      <c r="AB236" s="93" t="s">
        <v>1578</v>
      </c>
      <c r="AC236" s="93" t="s">
        <v>1570</v>
      </c>
      <c r="AD236" s="92"/>
      <c r="AE236" s="93" t="n">
        <v>47353</v>
      </c>
      <c r="AF236" s="93" t="s">
        <v>1572</v>
      </c>
      <c r="AG236" s="93" t="s">
        <v>1578</v>
      </c>
      <c r="AH236" s="93" t="s">
        <v>1570</v>
      </c>
      <c r="AI236" s="92"/>
      <c r="AJ236" s="93" t="n">
        <v>47718</v>
      </c>
      <c r="AK236" s="93" t="s">
        <v>1573</v>
      </c>
      <c r="AL236" s="93" t="s">
        <v>1578</v>
      </c>
      <c r="AM236" s="93" t="s">
        <v>1570</v>
      </c>
      <c r="AN236" s="92"/>
      <c r="AO236" s="93" t="n">
        <v>48083</v>
      </c>
      <c r="AP236" s="93" t="s">
        <v>1574</v>
      </c>
      <c r="AQ236" s="93" t="s">
        <v>1578</v>
      </c>
      <c r="AR236" s="93" t="s">
        <v>1570</v>
      </c>
      <c r="AS236" s="92"/>
      <c r="AT236" s="93" t="n">
        <v>48448</v>
      </c>
      <c r="AU236" s="95" t="s">
        <v>1575</v>
      </c>
      <c r="AV236" s="93" t="s">
        <v>1578</v>
      </c>
      <c r="AW236" s="93"/>
      <c r="AX236" s="92"/>
    </row>
    <row r="237" customFormat="false" ht="14.5" hidden="false" customHeight="false" outlineLevel="0" collapsed="false">
      <c r="A237" s="90" t="n">
        <v>45162</v>
      </c>
      <c r="B237" s="90" t="s">
        <v>1572</v>
      </c>
      <c r="C237" s="90" t="s">
        <v>1578</v>
      </c>
      <c r="D237" s="90" t="s">
        <v>1570</v>
      </c>
      <c r="E237" s="92"/>
      <c r="F237" s="93" t="n">
        <v>45527</v>
      </c>
      <c r="G237" s="93" t="s">
        <v>1573</v>
      </c>
      <c r="H237" s="93" t="s">
        <v>1578</v>
      </c>
      <c r="I237" s="93" t="s">
        <v>1570</v>
      </c>
      <c r="J237" s="92"/>
      <c r="K237" s="93" t="n">
        <v>45893</v>
      </c>
      <c r="L237" s="94" t="s">
        <v>1575</v>
      </c>
      <c r="M237" s="93" t="s">
        <v>1578</v>
      </c>
      <c r="N237" s="93"/>
      <c r="O237" s="92"/>
      <c r="P237" s="93" t="n">
        <v>46258</v>
      </c>
      <c r="Q237" s="93" t="s">
        <v>1569</v>
      </c>
      <c r="R237" s="93" t="s">
        <v>1578</v>
      </c>
      <c r="S237" s="93" t="s">
        <v>1570</v>
      </c>
      <c r="T237" s="92"/>
      <c r="U237" s="93" t="n">
        <v>46623</v>
      </c>
      <c r="V237" s="93" t="s">
        <v>1571</v>
      </c>
      <c r="W237" s="93" t="s">
        <v>1578</v>
      </c>
      <c r="X237" s="93" t="s">
        <v>1570</v>
      </c>
      <c r="Y237" s="92"/>
      <c r="Z237" s="93" t="n">
        <v>46988</v>
      </c>
      <c r="AA237" s="93" t="s">
        <v>1576</v>
      </c>
      <c r="AB237" s="93" t="s">
        <v>1578</v>
      </c>
      <c r="AC237" s="93" t="s">
        <v>1570</v>
      </c>
      <c r="AD237" s="92"/>
      <c r="AE237" s="93" t="n">
        <v>47354</v>
      </c>
      <c r="AF237" s="93" t="s">
        <v>1573</v>
      </c>
      <c r="AG237" s="93" t="s">
        <v>1578</v>
      </c>
      <c r="AH237" s="93" t="s">
        <v>1570</v>
      </c>
      <c r="AI237" s="92"/>
      <c r="AJ237" s="93" t="n">
        <v>47719</v>
      </c>
      <c r="AK237" s="93" t="s">
        <v>1574</v>
      </c>
      <c r="AL237" s="93" t="s">
        <v>1578</v>
      </c>
      <c r="AM237" s="93" t="s">
        <v>1570</v>
      </c>
      <c r="AN237" s="92"/>
      <c r="AO237" s="93" t="n">
        <v>48084</v>
      </c>
      <c r="AP237" s="94" t="s">
        <v>1575</v>
      </c>
      <c r="AQ237" s="93" t="s">
        <v>1578</v>
      </c>
      <c r="AR237" s="93"/>
      <c r="AS237" s="92"/>
      <c r="AT237" s="93" t="n">
        <v>48449</v>
      </c>
      <c r="AU237" s="0" t="s">
        <v>1569</v>
      </c>
      <c r="AV237" s="93" t="s">
        <v>1578</v>
      </c>
      <c r="AW237" s="93" t="s">
        <v>1570</v>
      </c>
      <c r="AX237" s="92"/>
    </row>
    <row r="238" customFormat="false" ht="14.5" hidden="false" customHeight="false" outlineLevel="0" collapsed="false">
      <c r="A238" s="90" t="n">
        <v>45163</v>
      </c>
      <c r="B238" s="90" t="s">
        <v>1573</v>
      </c>
      <c r="C238" s="90" t="s">
        <v>1578</v>
      </c>
      <c r="D238" s="90" t="s">
        <v>1570</v>
      </c>
      <c r="E238" s="92"/>
      <c r="F238" s="93" t="n">
        <v>45528</v>
      </c>
      <c r="G238" s="93" t="s">
        <v>1574</v>
      </c>
      <c r="H238" s="93" t="s">
        <v>1578</v>
      </c>
      <c r="I238" s="93" t="s">
        <v>1570</v>
      </c>
      <c r="J238" s="92"/>
      <c r="K238" s="93" t="n">
        <v>45894</v>
      </c>
      <c r="L238" s="93" t="s">
        <v>1569</v>
      </c>
      <c r="M238" s="93" t="s">
        <v>1578</v>
      </c>
      <c r="N238" s="93" t="s">
        <v>1570</v>
      </c>
      <c r="O238" s="92"/>
      <c r="P238" s="93" t="n">
        <v>46259</v>
      </c>
      <c r="Q238" s="93" t="s">
        <v>1571</v>
      </c>
      <c r="R238" s="93" t="s">
        <v>1578</v>
      </c>
      <c r="S238" s="93" t="s">
        <v>1570</v>
      </c>
      <c r="T238" s="92"/>
      <c r="U238" s="93" t="n">
        <v>46624</v>
      </c>
      <c r="V238" s="93" t="s">
        <v>1576</v>
      </c>
      <c r="W238" s="93" t="s">
        <v>1578</v>
      </c>
      <c r="X238" s="93" t="s">
        <v>1570</v>
      </c>
      <c r="Y238" s="92"/>
      <c r="Z238" s="93" t="n">
        <v>46989</v>
      </c>
      <c r="AA238" s="93" t="s">
        <v>1572</v>
      </c>
      <c r="AB238" s="93" t="s">
        <v>1578</v>
      </c>
      <c r="AC238" s="93" t="s">
        <v>1570</v>
      </c>
      <c r="AD238" s="92"/>
      <c r="AE238" s="93" t="n">
        <v>47355</v>
      </c>
      <c r="AF238" s="93" t="s">
        <v>1574</v>
      </c>
      <c r="AG238" s="93" t="s">
        <v>1578</v>
      </c>
      <c r="AH238" s="93" t="s">
        <v>1570</v>
      </c>
      <c r="AI238" s="92"/>
      <c r="AJ238" s="93" t="n">
        <v>47720</v>
      </c>
      <c r="AK238" s="94" t="s">
        <v>1575</v>
      </c>
      <c r="AL238" s="93" t="s">
        <v>1578</v>
      </c>
      <c r="AM238" s="93"/>
      <c r="AN238" s="92"/>
      <c r="AO238" s="93" t="n">
        <v>48085</v>
      </c>
      <c r="AP238" s="93" t="s">
        <v>1569</v>
      </c>
      <c r="AQ238" s="93" t="s">
        <v>1578</v>
      </c>
      <c r="AR238" s="93" t="s">
        <v>1570</v>
      </c>
      <c r="AS238" s="92"/>
      <c r="AT238" s="93" t="n">
        <v>48450</v>
      </c>
      <c r="AU238" s="0" t="s">
        <v>1571</v>
      </c>
      <c r="AV238" s="93" t="s">
        <v>1578</v>
      </c>
      <c r="AW238" s="93" t="s">
        <v>1570</v>
      </c>
      <c r="AX238" s="92"/>
    </row>
    <row r="239" customFormat="false" ht="14.5" hidden="false" customHeight="false" outlineLevel="0" collapsed="false">
      <c r="A239" s="90" t="n">
        <v>45164</v>
      </c>
      <c r="B239" s="90" t="s">
        <v>1574</v>
      </c>
      <c r="C239" s="90" t="s">
        <v>1578</v>
      </c>
      <c r="D239" s="90" t="s">
        <v>1570</v>
      </c>
      <c r="E239" s="92"/>
      <c r="F239" s="93" t="n">
        <v>45529</v>
      </c>
      <c r="G239" s="94" t="s">
        <v>1575</v>
      </c>
      <c r="H239" s="93" t="s">
        <v>1578</v>
      </c>
      <c r="I239" s="93"/>
      <c r="J239" s="92"/>
      <c r="K239" s="93" t="n">
        <v>45895</v>
      </c>
      <c r="L239" s="93" t="s">
        <v>1571</v>
      </c>
      <c r="M239" s="93" t="s">
        <v>1578</v>
      </c>
      <c r="N239" s="93" t="s">
        <v>1570</v>
      </c>
      <c r="O239" s="92"/>
      <c r="P239" s="93" t="n">
        <v>46260</v>
      </c>
      <c r="Q239" s="93" t="s">
        <v>1576</v>
      </c>
      <c r="R239" s="93" t="s">
        <v>1578</v>
      </c>
      <c r="S239" s="93" t="s">
        <v>1570</v>
      </c>
      <c r="T239" s="92"/>
      <c r="U239" s="93" t="n">
        <v>46625</v>
      </c>
      <c r="V239" s="93" t="s">
        <v>1572</v>
      </c>
      <c r="W239" s="93" t="s">
        <v>1578</v>
      </c>
      <c r="X239" s="93" t="s">
        <v>1570</v>
      </c>
      <c r="Y239" s="92"/>
      <c r="Z239" s="93" t="n">
        <v>46990</v>
      </c>
      <c r="AA239" s="93" t="s">
        <v>1573</v>
      </c>
      <c r="AB239" s="93" t="s">
        <v>1578</v>
      </c>
      <c r="AC239" s="93" t="s">
        <v>1570</v>
      </c>
      <c r="AD239" s="92"/>
      <c r="AE239" s="93" t="n">
        <v>47356</v>
      </c>
      <c r="AF239" s="94" t="s">
        <v>1575</v>
      </c>
      <c r="AG239" s="93" t="s">
        <v>1578</v>
      </c>
      <c r="AH239" s="93"/>
      <c r="AI239" s="92"/>
      <c r="AJ239" s="93" t="n">
        <v>47721</v>
      </c>
      <c r="AK239" s="93" t="s">
        <v>1569</v>
      </c>
      <c r="AL239" s="93" t="s">
        <v>1578</v>
      </c>
      <c r="AM239" s="93" t="s">
        <v>1570</v>
      </c>
      <c r="AN239" s="92"/>
      <c r="AO239" s="93" t="n">
        <v>48086</v>
      </c>
      <c r="AP239" s="93" t="s">
        <v>1571</v>
      </c>
      <c r="AQ239" s="93" t="s">
        <v>1578</v>
      </c>
      <c r="AR239" s="93" t="s">
        <v>1570</v>
      </c>
      <c r="AS239" s="92"/>
      <c r="AT239" s="93" t="n">
        <v>48451</v>
      </c>
      <c r="AU239" s="0" t="s">
        <v>1576</v>
      </c>
      <c r="AV239" s="93" t="s">
        <v>1578</v>
      </c>
      <c r="AW239" s="93" t="s">
        <v>1570</v>
      </c>
      <c r="AX239" s="92"/>
    </row>
    <row r="240" customFormat="false" ht="14.5" hidden="false" customHeight="false" outlineLevel="0" collapsed="false">
      <c r="A240" s="90" t="n">
        <v>45165</v>
      </c>
      <c r="B240" s="91" t="s">
        <v>1575</v>
      </c>
      <c r="C240" s="90" t="s">
        <v>1578</v>
      </c>
      <c r="D240" s="90"/>
      <c r="E240" s="92"/>
      <c r="F240" s="93" t="n">
        <v>45530</v>
      </c>
      <c r="G240" s="93" t="s">
        <v>1569</v>
      </c>
      <c r="H240" s="93" t="s">
        <v>1578</v>
      </c>
      <c r="I240" s="93" t="s">
        <v>1570</v>
      </c>
      <c r="J240" s="92"/>
      <c r="K240" s="93" t="n">
        <v>45896</v>
      </c>
      <c r="L240" s="93" t="s">
        <v>1576</v>
      </c>
      <c r="M240" s="93" t="s">
        <v>1578</v>
      </c>
      <c r="N240" s="93" t="s">
        <v>1570</v>
      </c>
      <c r="O240" s="92"/>
      <c r="P240" s="93" t="n">
        <v>46261</v>
      </c>
      <c r="Q240" s="93" t="s">
        <v>1572</v>
      </c>
      <c r="R240" s="93" t="s">
        <v>1578</v>
      </c>
      <c r="S240" s="93" t="s">
        <v>1570</v>
      </c>
      <c r="T240" s="92"/>
      <c r="U240" s="93" t="n">
        <v>46626</v>
      </c>
      <c r="V240" s="93" t="s">
        <v>1573</v>
      </c>
      <c r="W240" s="93" t="s">
        <v>1578</v>
      </c>
      <c r="X240" s="93" t="s">
        <v>1570</v>
      </c>
      <c r="Y240" s="92"/>
      <c r="Z240" s="93" t="n">
        <v>46991</v>
      </c>
      <c r="AA240" s="93" t="s">
        <v>1574</v>
      </c>
      <c r="AB240" s="93" t="s">
        <v>1578</v>
      </c>
      <c r="AC240" s="93" t="s">
        <v>1570</v>
      </c>
      <c r="AD240" s="92"/>
      <c r="AE240" s="93" t="n">
        <v>47357</v>
      </c>
      <c r="AF240" s="93" t="s">
        <v>1569</v>
      </c>
      <c r="AG240" s="93" t="s">
        <v>1578</v>
      </c>
      <c r="AH240" s="93" t="s">
        <v>1570</v>
      </c>
      <c r="AI240" s="92"/>
      <c r="AJ240" s="93" t="n">
        <v>47722</v>
      </c>
      <c r="AK240" s="93" t="s">
        <v>1571</v>
      </c>
      <c r="AL240" s="93" t="s">
        <v>1578</v>
      </c>
      <c r="AM240" s="93" t="s">
        <v>1570</v>
      </c>
      <c r="AN240" s="92"/>
      <c r="AO240" s="93" t="n">
        <v>48087</v>
      </c>
      <c r="AP240" s="93" t="s">
        <v>1576</v>
      </c>
      <c r="AQ240" s="93" t="s">
        <v>1578</v>
      </c>
      <c r="AR240" s="93" t="s">
        <v>1570</v>
      </c>
      <c r="AS240" s="92"/>
      <c r="AT240" s="93" t="n">
        <v>48452</v>
      </c>
      <c r="AU240" s="0" t="s">
        <v>1572</v>
      </c>
      <c r="AV240" s="93" t="s">
        <v>1578</v>
      </c>
      <c r="AW240" s="93" t="s">
        <v>1570</v>
      </c>
      <c r="AX240" s="92"/>
    </row>
    <row r="241" customFormat="false" ht="14.5" hidden="false" customHeight="false" outlineLevel="0" collapsed="false">
      <c r="A241" s="90" t="n">
        <v>45166</v>
      </c>
      <c r="B241" s="90" t="s">
        <v>1569</v>
      </c>
      <c r="C241" s="90" t="s">
        <v>1578</v>
      </c>
      <c r="D241" s="90" t="s">
        <v>1570</v>
      </c>
      <c r="E241" s="92"/>
      <c r="F241" s="93" t="n">
        <v>45531</v>
      </c>
      <c r="G241" s="93" t="s">
        <v>1571</v>
      </c>
      <c r="H241" s="93" t="s">
        <v>1578</v>
      </c>
      <c r="I241" s="93" t="s">
        <v>1570</v>
      </c>
      <c r="J241" s="92"/>
      <c r="K241" s="93" t="n">
        <v>45897</v>
      </c>
      <c r="L241" s="93" t="s">
        <v>1572</v>
      </c>
      <c r="M241" s="93" t="s">
        <v>1578</v>
      </c>
      <c r="N241" s="93" t="s">
        <v>1570</v>
      </c>
      <c r="O241" s="92"/>
      <c r="P241" s="93" t="n">
        <v>46262</v>
      </c>
      <c r="Q241" s="93" t="s">
        <v>1573</v>
      </c>
      <c r="R241" s="93" t="s">
        <v>1578</v>
      </c>
      <c r="S241" s="93" t="s">
        <v>1570</v>
      </c>
      <c r="T241" s="92"/>
      <c r="U241" s="93" t="n">
        <v>46627</v>
      </c>
      <c r="V241" s="93" t="s">
        <v>1574</v>
      </c>
      <c r="W241" s="93" t="s">
        <v>1578</v>
      </c>
      <c r="X241" s="93" t="s">
        <v>1570</v>
      </c>
      <c r="Y241" s="92"/>
      <c r="Z241" s="93" t="n">
        <v>46992</v>
      </c>
      <c r="AA241" s="94" t="s">
        <v>1575</v>
      </c>
      <c r="AB241" s="93" t="s">
        <v>1578</v>
      </c>
      <c r="AC241" s="93"/>
      <c r="AD241" s="92"/>
      <c r="AE241" s="93" t="n">
        <v>47358</v>
      </c>
      <c r="AF241" s="93" t="s">
        <v>1571</v>
      </c>
      <c r="AG241" s="93" t="s">
        <v>1578</v>
      </c>
      <c r="AH241" s="93" t="s">
        <v>1570</v>
      </c>
      <c r="AI241" s="92"/>
      <c r="AJ241" s="93" t="n">
        <v>47723</v>
      </c>
      <c r="AK241" s="93" t="s">
        <v>1576</v>
      </c>
      <c r="AL241" s="93" t="s">
        <v>1578</v>
      </c>
      <c r="AM241" s="93" t="s">
        <v>1570</v>
      </c>
      <c r="AN241" s="92"/>
      <c r="AO241" s="93" t="n">
        <v>48088</v>
      </c>
      <c r="AP241" s="93" t="s">
        <v>1572</v>
      </c>
      <c r="AQ241" s="93" t="s">
        <v>1578</v>
      </c>
      <c r="AR241" s="93" t="s">
        <v>1570</v>
      </c>
      <c r="AS241" s="92"/>
      <c r="AT241" s="93" t="n">
        <v>48453</v>
      </c>
      <c r="AU241" s="0" t="s">
        <v>1573</v>
      </c>
      <c r="AV241" s="93" t="s">
        <v>1578</v>
      </c>
      <c r="AW241" s="93" t="s">
        <v>1570</v>
      </c>
      <c r="AX241" s="92"/>
    </row>
    <row r="242" customFormat="false" ht="14.5" hidden="false" customHeight="false" outlineLevel="0" collapsed="false">
      <c r="A242" s="90" t="n">
        <v>45167</v>
      </c>
      <c r="B242" s="90" t="s">
        <v>1571</v>
      </c>
      <c r="C242" s="90" t="s">
        <v>1578</v>
      </c>
      <c r="D242" s="90" t="s">
        <v>1570</v>
      </c>
      <c r="E242" s="92"/>
      <c r="F242" s="93" t="n">
        <v>45532</v>
      </c>
      <c r="G242" s="93" t="s">
        <v>1576</v>
      </c>
      <c r="H242" s="93" t="s">
        <v>1578</v>
      </c>
      <c r="I242" s="93" t="s">
        <v>1570</v>
      </c>
      <c r="J242" s="92"/>
      <c r="K242" s="93" t="n">
        <v>45898</v>
      </c>
      <c r="L242" s="93" t="s">
        <v>1573</v>
      </c>
      <c r="M242" s="93" t="s">
        <v>1578</v>
      </c>
      <c r="N242" s="93" t="s">
        <v>1570</v>
      </c>
      <c r="O242" s="92"/>
      <c r="P242" s="93" t="n">
        <v>46263</v>
      </c>
      <c r="Q242" s="93" t="s">
        <v>1574</v>
      </c>
      <c r="R242" s="93" t="s">
        <v>1578</v>
      </c>
      <c r="S242" s="93" t="s">
        <v>1570</v>
      </c>
      <c r="T242" s="92"/>
      <c r="U242" s="93" t="n">
        <v>46628</v>
      </c>
      <c r="V242" s="94" t="s">
        <v>1575</v>
      </c>
      <c r="W242" s="93" t="s">
        <v>1578</v>
      </c>
      <c r="X242" s="93"/>
      <c r="Y242" s="92"/>
      <c r="Z242" s="93" t="n">
        <v>46993</v>
      </c>
      <c r="AA242" s="93" t="s">
        <v>1569</v>
      </c>
      <c r="AB242" s="93" t="s">
        <v>1578</v>
      </c>
      <c r="AC242" s="93" t="s">
        <v>1570</v>
      </c>
      <c r="AD242" s="92"/>
      <c r="AE242" s="93" t="n">
        <v>47359</v>
      </c>
      <c r="AF242" s="93" t="s">
        <v>1576</v>
      </c>
      <c r="AG242" s="93" t="s">
        <v>1578</v>
      </c>
      <c r="AH242" s="93" t="s">
        <v>1570</v>
      </c>
      <c r="AI242" s="92"/>
      <c r="AJ242" s="93" t="n">
        <v>47724</v>
      </c>
      <c r="AK242" s="93" t="s">
        <v>1572</v>
      </c>
      <c r="AL242" s="93" t="s">
        <v>1578</v>
      </c>
      <c r="AM242" s="93" t="s">
        <v>1570</v>
      </c>
      <c r="AN242" s="92"/>
      <c r="AO242" s="93" t="n">
        <v>48089</v>
      </c>
      <c r="AP242" s="93" t="s">
        <v>1573</v>
      </c>
      <c r="AQ242" s="93" t="s">
        <v>1578</v>
      </c>
      <c r="AR242" s="93" t="s">
        <v>1570</v>
      </c>
      <c r="AS242" s="92"/>
      <c r="AT242" s="93" t="n">
        <v>48454</v>
      </c>
      <c r="AU242" s="0" t="s">
        <v>1574</v>
      </c>
      <c r="AV242" s="93" t="s">
        <v>1578</v>
      </c>
      <c r="AW242" s="93" t="s">
        <v>1570</v>
      </c>
      <c r="AX242" s="92"/>
    </row>
    <row r="243" customFormat="false" ht="14.5" hidden="false" customHeight="false" outlineLevel="0" collapsed="false">
      <c r="A243" s="90" t="n">
        <v>45168</v>
      </c>
      <c r="B243" s="90" t="s">
        <v>1576</v>
      </c>
      <c r="C243" s="90" t="s">
        <v>1578</v>
      </c>
      <c r="D243" s="90" t="s">
        <v>1570</v>
      </c>
      <c r="E243" s="92"/>
      <c r="F243" s="93" t="n">
        <v>45533</v>
      </c>
      <c r="G243" s="93" t="s">
        <v>1572</v>
      </c>
      <c r="H243" s="93" t="s">
        <v>1578</v>
      </c>
      <c r="I243" s="93" t="s">
        <v>1570</v>
      </c>
      <c r="J243" s="92"/>
      <c r="K243" s="93" t="n">
        <v>45899</v>
      </c>
      <c r="L243" s="93" t="s">
        <v>1574</v>
      </c>
      <c r="M243" s="93" t="s">
        <v>1578</v>
      </c>
      <c r="N243" s="93" t="s">
        <v>1570</v>
      </c>
      <c r="O243" s="92"/>
      <c r="P243" s="93" t="n">
        <v>46264</v>
      </c>
      <c r="Q243" s="94" t="s">
        <v>1575</v>
      </c>
      <c r="R243" s="93" t="s">
        <v>1578</v>
      </c>
      <c r="S243" s="93"/>
      <c r="T243" s="92"/>
      <c r="U243" s="93" t="n">
        <v>46629</v>
      </c>
      <c r="V243" s="93" t="s">
        <v>1569</v>
      </c>
      <c r="W243" s="93" t="s">
        <v>1578</v>
      </c>
      <c r="X243" s="93" t="s">
        <v>1570</v>
      </c>
      <c r="Y243" s="92"/>
      <c r="Z243" s="93" t="n">
        <v>46994</v>
      </c>
      <c r="AA243" s="93" t="s">
        <v>1571</v>
      </c>
      <c r="AB243" s="93" t="s">
        <v>1578</v>
      </c>
      <c r="AC243" s="93" t="s">
        <v>1570</v>
      </c>
      <c r="AD243" s="92"/>
      <c r="AE243" s="93" t="n">
        <v>47360</v>
      </c>
      <c r="AF243" s="93" t="s">
        <v>1572</v>
      </c>
      <c r="AG243" s="93" t="s">
        <v>1578</v>
      </c>
      <c r="AH243" s="93" t="s">
        <v>1570</v>
      </c>
      <c r="AI243" s="92"/>
      <c r="AJ243" s="93" t="n">
        <v>47725</v>
      </c>
      <c r="AK243" s="93" t="s">
        <v>1573</v>
      </c>
      <c r="AL243" s="93" t="s">
        <v>1578</v>
      </c>
      <c r="AM243" s="93" t="s">
        <v>1570</v>
      </c>
      <c r="AN243" s="92"/>
      <c r="AO243" s="93" t="n">
        <v>48090</v>
      </c>
      <c r="AP243" s="93" t="s">
        <v>1574</v>
      </c>
      <c r="AQ243" s="93" t="s">
        <v>1578</v>
      </c>
      <c r="AR243" s="93" t="s">
        <v>1570</v>
      </c>
      <c r="AS243" s="92"/>
      <c r="AT243" s="93" t="n">
        <v>48455</v>
      </c>
      <c r="AU243" s="95" t="s">
        <v>1575</v>
      </c>
      <c r="AV243" s="93" t="s">
        <v>1578</v>
      </c>
      <c r="AW243" s="93"/>
      <c r="AX243" s="92"/>
    </row>
    <row r="244" customFormat="false" ht="14.5" hidden="false" customHeight="false" outlineLevel="0" collapsed="false">
      <c r="A244" s="90" t="n">
        <v>45169</v>
      </c>
      <c r="B244" s="90" t="s">
        <v>1572</v>
      </c>
      <c r="C244" s="90" t="s">
        <v>1578</v>
      </c>
      <c r="D244" s="90" t="s">
        <v>1570</v>
      </c>
      <c r="E244" s="92"/>
      <c r="F244" s="93" t="n">
        <v>45534</v>
      </c>
      <c r="G244" s="93" t="s">
        <v>1573</v>
      </c>
      <c r="H244" s="93" t="s">
        <v>1578</v>
      </c>
      <c r="I244" s="93" t="s">
        <v>1570</v>
      </c>
      <c r="J244" s="92"/>
      <c r="K244" s="93" t="n">
        <v>45900</v>
      </c>
      <c r="L244" s="94" t="s">
        <v>1575</v>
      </c>
      <c r="M244" s="93" t="s">
        <v>1578</v>
      </c>
      <c r="N244" s="93"/>
      <c r="O244" s="92"/>
      <c r="P244" s="93" t="n">
        <v>46265</v>
      </c>
      <c r="Q244" s="93" t="s">
        <v>1569</v>
      </c>
      <c r="R244" s="93" t="s">
        <v>1578</v>
      </c>
      <c r="S244" s="93" t="s">
        <v>1570</v>
      </c>
      <c r="T244" s="92"/>
      <c r="U244" s="93" t="n">
        <v>46630</v>
      </c>
      <c r="V244" s="93" t="s">
        <v>1571</v>
      </c>
      <c r="W244" s="93" t="s">
        <v>1578</v>
      </c>
      <c r="X244" s="93" t="s">
        <v>1570</v>
      </c>
      <c r="Y244" s="92"/>
      <c r="Z244" s="93" t="n">
        <v>46995</v>
      </c>
      <c r="AA244" s="93" t="s">
        <v>1576</v>
      </c>
      <c r="AB244" s="93" t="s">
        <v>1578</v>
      </c>
      <c r="AC244" s="93" t="s">
        <v>1570</v>
      </c>
      <c r="AD244" s="92"/>
      <c r="AE244" s="93" t="n">
        <v>47361</v>
      </c>
      <c r="AF244" s="93" t="s">
        <v>1573</v>
      </c>
      <c r="AG244" s="93" t="s">
        <v>1578</v>
      </c>
      <c r="AH244" s="93" t="s">
        <v>1570</v>
      </c>
      <c r="AI244" s="92"/>
      <c r="AJ244" s="93" t="n">
        <v>47726</v>
      </c>
      <c r="AK244" s="93" t="s">
        <v>1574</v>
      </c>
      <c r="AL244" s="93" t="s">
        <v>1578</v>
      </c>
      <c r="AM244" s="93" t="s">
        <v>1570</v>
      </c>
      <c r="AN244" s="92"/>
      <c r="AO244" s="93" t="n">
        <v>48091</v>
      </c>
      <c r="AP244" s="94" t="s">
        <v>1575</v>
      </c>
      <c r="AQ244" s="93" t="s">
        <v>1578</v>
      </c>
      <c r="AR244" s="93"/>
      <c r="AS244" s="92"/>
      <c r="AT244" s="93" t="n">
        <v>48456</v>
      </c>
      <c r="AU244" s="0" t="s">
        <v>1569</v>
      </c>
      <c r="AV244" s="93" t="s">
        <v>1578</v>
      </c>
      <c r="AW244" s="93" t="s">
        <v>1570</v>
      </c>
      <c r="AX244" s="92"/>
    </row>
    <row r="245" customFormat="false" ht="14.5" hidden="false" customHeight="false" outlineLevel="0" collapsed="false">
      <c r="A245" s="90" t="n">
        <v>45170</v>
      </c>
      <c r="B245" s="90" t="s">
        <v>1573</v>
      </c>
      <c r="C245" s="90" t="s">
        <v>1578</v>
      </c>
      <c r="D245" s="90" t="s">
        <v>1570</v>
      </c>
      <c r="E245" s="92"/>
      <c r="F245" s="93" t="n">
        <v>45535</v>
      </c>
      <c r="G245" s="93" t="s">
        <v>1574</v>
      </c>
      <c r="H245" s="93" t="s">
        <v>1578</v>
      </c>
      <c r="I245" s="93" t="s">
        <v>1570</v>
      </c>
      <c r="J245" s="92"/>
      <c r="K245" s="93" t="n">
        <v>45901</v>
      </c>
      <c r="L245" s="93" t="s">
        <v>1569</v>
      </c>
      <c r="M245" s="93" t="s">
        <v>1578</v>
      </c>
      <c r="N245" s="93" t="s">
        <v>1570</v>
      </c>
      <c r="O245" s="92"/>
      <c r="P245" s="93" t="n">
        <v>46266</v>
      </c>
      <c r="Q245" s="93" t="s">
        <v>1571</v>
      </c>
      <c r="R245" s="93" t="s">
        <v>1578</v>
      </c>
      <c r="S245" s="93" t="s">
        <v>1570</v>
      </c>
      <c r="T245" s="92"/>
      <c r="U245" s="93" t="n">
        <v>46631</v>
      </c>
      <c r="V245" s="93" t="s">
        <v>1576</v>
      </c>
      <c r="W245" s="93" t="s">
        <v>1578</v>
      </c>
      <c r="X245" s="93" t="s">
        <v>1570</v>
      </c>
      <c r="Y245" s="92"/>
      <c r="Z245" s="93" t="n">
        <v>46996</v>
      </c>
      <c r="AA245" s="93" t="s">
        <v>1572</v>
      </c>
      <c r="AB245" s="93" t="s">
        <v>1578</v>
      </c>
      <c r="AC245" s="93" t="s">
        <v>1570</v>
      </c>
      <c r="AD245" s="92"/>
      <c r="AE245" s="93" t="n">
        <v>47362</v>
      </c>
      <c r="AF245" s="93" t="s">
        <v>1574</v>
      </c>
      <c r="AG245" s="93" t="s">
        <v>1578</v>
      </c>
      <c r="AH245" s="93" t="s">
        <v>1570</v>
      </c>
      <c r="AI245" s="92"/>
      <c r="AJ245" s="93" t="n">
        <v>47727</v>
      </c>
      <c r="AK245" s="94" t="s">
        <v>1575</v>
      </c>
      <c r="AL245" s="93" t="s">
        <v>1578</v>
      </c>
      <c r="AM245" s="93"/>
      <c r="AN245" s="92"/>
      <c r="AO245" s="93" t="n">
        <v>48092</v>
      </c>
      <c r="AP245" s="93" t="s">
        <v>1569</v>
      </c>
      <c r="AQ245" s="93" t="s">
        <v>1578</v>
      </c>
      <c r="AR245" s="93" t="s">
        <v>1570</v>
      </c>
      <c r="AS245" s="92"/>
      <c r="AT245" s="93" t="n">
        <v>48457</v>
      </c>
      <c r="AU245" s="0" t="s">
        <v>1571</v>
      </c>
      <c r="AV245" s="93" t="s">
        <v>1578</v>
      </c>
      <c r="AW245" s="93" t="s">
        <v>1570</v>
      </c>
      <c r="AX245" s="92"/>
    </row>
    <row r="246" customFormat="false" ht="14.5" hidden="false" customHeight="false" outlineLevel="0" collapsed="false">
      <c r="A246" s="90" t="n">
        <v>45171</v>
      </c>
      <c r="B246" s="90" t="s">
        <v>1574</v>
      </c>
      <c r="C246" s="90" t="s">
        <v>1578</v>
      </c>
      <c r="D246" s="90" t="s">
        <v>1570</v>
      </c>
      <c r="E246" s="92"/>
      <c r="F246" s="93" t="n">
        <v>45536</v>
      </c>
      <c r="G246" s="94" t="s">
        <v>1575</v>
      </c>
      <c r="H246" s="93" t="s">
        <v>1578</v>
      </c>
      <c r="I246" s="93"/>
      <c r="J246" s="92"/>
      <c r="K246" s="93" t="n">
        <v>45902</v>
      </c>
      <c r="L246" s="93" t="s">
        <v>1571</v>
      </c>
      <c r="M246" s="93" t="s">
        <v>1578</v>
      </c>
      <c r="N246" s="93" t="s">
        <v>1570</v>
      </c>
      <c r="O246" s="92"/>
      <c r="P246" s="93" t="n">
        <v>46267</v>
      </c>
      <c r="Q246" s="93" t="s">
        <v>1576</v>
      </c>
      <c r="R246" s="93" t="s">
        <v>1578</v>
      </c>
      <c r="S246" s="93" t="s">
        <v>1570</v>
      </c>
      <c r="T246" s="92"/>
      <c r="U246" s="93" t="n">
        <v>46632</v>
      </c>
      <c r="V246" s="93" t="s">
        <v>1572</v>
      </c>
      <c r="W246" s="93" t="s">
        <v>1578</v>
      </c>
      <c r="X246" s="93" t="s">
        <v>1570</v>
      </c>
      <c r="Y246" s="92"/>
      <c r="Z246" s="93" t="n">
        <v>46997</v>
      </c>
      <c r="AA246" s="93" t="s">
        <v>1573</v>
      </c>
      <c r="AB246" s="93" t="s">
        <v>1578</v>
      </c>
      <c r="AC246" s="93" t="s">
        <v>1570</v>
      </c>
      <c r="AD246" s="92"/>
      <c r="AE246" s="93" t="n">
        <v>47363</v>
      </c>
      <c r="AF246" s="94" t="s">
        <v>1575</v>
      </c>
      <c r="AG246" s="93" t="s">
        <v>1578</v>
      </c>
      <c r="AH246" s="93"/>
      <c r="AI246" s="92"/>
      <c r="AJ246" s="93" t="n">
        <v>47728</v>
      </c>
      <c r="AK246" s="93" t="s">
        <v>1569</v>
      </c>
      <c r="AL246" s="93" t="s">
        <v>1578</v>
      </c>
      <c r="AM246" s="93" t="s">
        <v>1570</v>
      </c>
      <c r="AN246" s="92"/>
      <c r="AO246" s="93" t="n">
        <v>48093</v>
      </c>
      <c r="AP246" s="93" t="s">
        <v>1571</v>
      </c>
      <c r="AQ246" s="93" t="s">
        <v>1578</v>
      </c>
      <c r="AR246" s="93" t="s">
        <v>1570</v>
      </c>
      <c r="AS246" s="92"/>
      <c r="AT246" s="93" t="n">
        <v>48458</v>
      </c>
      <c r="AU246" s="0" t="s">
        <v>1576</v>
      </c>
      <c r="AV246" s="93" t="s">
        <v>1578</v>
      </c>
      <c r="AW246" s="93" t="s">
        <v>1570</v>
      </c>
      <c r="AX246" s="92"/>
    </row>
    <row r="247" customFormat="false" ht="14.5" hidden="false" customHeight="false" outlineLevel="0" collapsed="false">
      <c r="A247" s="90" t="n">
        <v>45172</v>
      </c>
      <c r="B247" s="91" t="s">
        <v>1575</v>
      </c>
      <c r="C247" s="90" t="s">
        <v>1578</v>
      </c>
      <c r="D247" s="90"/>
      <c r="E247" s="92"/>
      <c r="F247" s="93" t="n">
        <v>45537</v>
      </c>
      <c r="G247" s="93" t="s">
        <v>1569</v>
      </c>
      <c r="H247" s="93" t="s">
        <v>1578</v>
      </c>
      <c r="I247" s="93" t="s">
        <v>1570</v>
      </c>
      <c r="J247" s="92"/>
      <c r="K247" s="93" t="n">
        <v>45903</v>
      </c>
      <c r="L247" s="93" t="s">
        <v>1576</v>
      </c>
      <c r="M247" s="93" t="s">
        <v>1578</v>
      </c>
      <c r="N247" s="93" t="s">
        <v>1570</v>
      </c>
      <c r="O247" s="92"/>
      <c r="P247" s="93" t="n">
        <v>46268</v>
      </c>
      <c r="Q247" s="93" t="s">
        <v>1572</v>
      </c>
      <c r="R247" s="93" t="s">
        <v>1578</v>
      </c>
      <c r="S247" s="93" t="s">
        <v>1570</v>
      </c>
      <c r="T247" s="92"/>
      <c r="U247" s="93" t="n">
        <v>46633</v>
      </c>
      <c r="V247" s="93" t="s">
        <v>1573</v>
      </c>
      <c r="W247" s="93" t="s">
        <v>1578</v>
      </c>
      <c r="X247" s="93" t="s">
        <v>1570</v>
      </c>
      <c r="Y247" s="92"/>
      <c r="Z247" s="93" t="n">
        <v>46998</v>
      </c>
      <c r="AA247" s="93" t="s">
        <v>1574</v>
      </c>
      <c r="AB247" s="93" t="s">
        <v>1578</v>
      </c>
      <c r="AC247" s="93" t="s">
        <v>1570</v>
      </c>
      <c r="AD247" s="92"/>
      <c r="AE247" s="93" t="n">
        <v>47364</v>
      </c>
      <c r="AF247" s="93" t="s">
        <v>1569</v>
      </c>
      <c r="AG247" s="93" t="s">
        <v>1578</v>
      </c>
      <c r="AH247" s="93" t="s">
        <v>1570</v>
      </c>
      <c r="AI247" s="92"/>
      <c r="AJ247" s="93" t="n">
        <v>47729</v>
      </c>
      <c r="AK247" s="93" t="s">
        <v>1571</v>
      </c>
      <c r="AL247" s="93" t="s">
        <v>1578</v>
      </c>
      <c r="AM247" s="93" t="s">
        <v>1570</v>
      </c>
      <c r="AN247" s="92"/>
      <c r="AO247" s="93" t="n">
        <v>48094</v>
      </c>
      <c r="AP247" s="93" t="s">
        <v>1576</v>
      </c>
      <c r="AQ247" s="93" t="s">
        <v>1578</v>
      </c>
      <c r="AR247" s="93" t="s">
        <v>1570</v>
      </c>
      <c r="AS247" s="92"/>
      <c r="AT247" s="93" t="n">
        <v>48459</v>
      </c>
      <c r="AU247" s="0" t="s">
        <v>1572</v>
      </c>
      <c r="AV247" s="93" t="s">
        <v>1578</v>
      </c>
      <c r="AW247" s="93" t="s">
        <v>1570</v>
      </c>
      <c r="AX247" s="92"/>
    </row>
    <row r="248" customFormat="false" ht="14.5" hidden="false" customHeight="false" outlineLevel="0" collapsed="false">
      <c r="A248" s="90" t="n">
        <v>45173</v>
      </c>
      <c r="B248" s="90" t="s">
        <v>1569</v>
      </c>
      <c r="C248" s="90" t="s">
        <v>1578</v>
      </c>
      <c r="D248" s="90" t="s">
        <v>1570</v>
      </c>
      <c r="E248" s="92"/>
      <c r="F248" s="93" t="n">
        <v>45538</v>
      </c>
      <c r="G248" s="93" t="s">
        <v>1571</v>
      </c>
      <c r="H248" s="93" t="s">
        <v>1578</v>
      </c>
      <c r="I248" s="93" t="s">
        <v>1570</v>
      </c>
      <c r="J248" s="92"/>
      <c r="K248" s="93" t="n">
        <v>45904</v>
      </c>
      <c r="L248" s="93" t="s">
        <v>1572</v>
      </c>
      <c r="M248" s="93" t="s">
        <v>1578</v>
      </c>
      <c r="N248" s="93" t="s">
        <v>1570</v>
      </c>
      <c r="O248" s="92"/>
      <c r="P248" s="93" t="n">
        <v>46269</v>
      </c>
      <c r="Q248" s="93" t="s">
        <v>1573</v>
      </c>
      <c r="R248" s="93" t="s">
        <v>1578</v>
      </c>
      <c r="S248" s="93" t="s">
        <v>1570</v>
      </c>
      <c r="T248" s="92"/>
      <c r="U248" s="93" t="n">
        <v>46634</v>
      </c>
      <c r="V248" s="93" t="s">
        <v>1574</v>
      </c>
      <c r="W248" s="93" t="s">
        <v>1578</v>
      </c>
      <c r="X248" s="93" t="s">
        <v>1570</v>
      </c>
      <c r="Y248" s="92"/>
      <c r="Z248" s="93" t="n">
        <v>46999</v>
      </c>
      <c r="AA248" s="94" t="s">
        <v>1575</v>
      </c>
      <c r="AB248" s="93" t="s">
        <v>1578</v>
      </c>
      <c r="AC248" s="93"/>
      <c r="AD248" s="92"/>
      <c r="AE248" s="93" t="n">
        <v>47365</v>
      </c>
      <c r="AF248" s="93" t="s">
        <v>1571</v>
      </c>
      <c r="AG248" s="93" t="s">
        <v>1578</v>
      </c>
      <c r="AH248" s="93" t="s">
        <v>1570</v>
      </c>
      <c r="AI248" s="92"/>
      <c r="AJ248" s="93" t="n">
        <v>47730</v>
      </c>
      <c r="AK248" s="93" t="s">
        <v>1576</v>
      </c>
      <c r="AL248" s="93" t="s">
        <v>1578</v>
      </c>
      <c r="AM248" s="93" t="s">
        <v>1570</v>
      </c>
      <c r="AN248" s="92"/>
      <c r="AO248" s="93" t="n">
        <v>48095</v>
      </c>
      <c r="AP248" s="93" t="s">
        <v>1572</v>
      </c>
      <c r="AQ248" s="93" t="s">
        <v>1578</v>
      </c>
      <c r="AR248" s="93" t="s">
        <v>1570</v>
      </c>
      <c r="AS248" s="92"/>
      <c r="AT248" s="93" t="n">
        <v>48460</v>
      </c>
      <c r="AU248" s="0" t="s">
        <v>1573</v>
      </c>
      <c r="AV248" s="93" t="s">
        <v>1578</v>
      </c>
      <c r="AW248" s="93" t="s">
        <v>1570</v>
      </c>
      <c r="AX248" s="92"/>
    </row>
    <row r="249" customFormat="false" ht="14.5" hidden="false" customHeight="false" outlineLevel="0" collapsed="false">
      <c r="A249" s="90" t="n">
        <v>45174</v>
      </c>
      <c r="B249" s="90" t="s">
        <v>1571</v>
      </c>
      <c r="C249" s="90" t="s">
        <v>1578</v>
      </c>
      <c r="D249" s="90" t="s">
        <v>1570</v>
      </c>
      <c r="E249" s="92"/>
      <c r="F249" s="93" t="n">
        <v>45539</v>
      </c>
      <c r="G249" s="93" t="s">
        <v>1576</v>
      </c>
      <c r="H249" s="93" t="s">
        <v>1578</v>
      </c>
      <c r="I249" s="93" t="s">
        <v>1570</v>
      </c>
      <c r="J249" s="92"/>
      <c r="K249" s="93" t="n">
        <v>45905</v>
      </c>
      <c r="L249" s="93" t="s">
        <v>1573</v>
      </c>
      <c r="M249" s="93" t="s">
        <v>1578</v>
      </c>
      <c r="N249" s="93" t="s">
        <v>1570</v>
      </c>
      <c r="O249" s="92"/>
      <c r="P249" s="93" t="n">
        <v>46270</v>
      </c>
      <c r="Q249" s="93" t="s">
        <v>1574</v>
      </c>
      <c r="R249" s="93" t="s">
        <v>1578</v>
      </c>
      <c r="S249" s="93" t="s">
        <v>1570</v>
      </c>
      <c r="T249" s="92"/>
      <c r="U249" s="93" t="n">
        <v>46635</v>
      </c>
      <c r="V249" s="94" t="s">
        <v>1575</v>
      </c>
      <c r="W249" s="93" t="s">
        <v>1578</v>
      </c>
      <c r="X249" s="93"/>
      <c r="Y249" s="92"/>
      <c r="Z249" s="93" t="n">
        <v>47000</v>
      </c>
      <c r="AA249" s="93" t="s">
        <v>1569</v>
      </c>
      <c r="AB249" s="93" t="s">
        <v>1578</v>
      </c>
      <c r="AC249" s="93" t="s">
        <v>1570</v>
      </c>
      <c r="AD249" s="92"/>
      <c r="AE249" s="93" t="n">
        <v>47366</v>
      </c>
      <c r="AF249" s="93" t="s">
        <v>1576</v>
      </c>
      <c r="AG249" s="93" t="s">
        <v>1578</v>
      </c>
      <c r="AH249" s="93" t="s">
        <v>1570</v>
      </c>
      <c r="AI249" s="92"/>
      <c r="AJ249" s="93" t="n">
        <v>47731</v>
      </c>
      <c r="AK249" s="93" t="s">
        <v>1572</v>
      </c>
      <c r="AL249" s="93" t="s">
        <v>1578</v>
      </c>
      <c r="AM249" s="93" t="s">
        <v>1570</v>
      </c>
      <c r="AN249" s="92"/>
      <c r="AO249" s="93" t="n">
        <v>48096</v>
      </c>
      <c r="AP249" s="93" t="s">
        <v>1573</v>
      </c>
      <c r="AQ249" s="93" t="s">
        <v>1578</v>
      </c>
      <c r="AR249" s="93" t="s">
        <v>1570</v>
      </c>
      <c r="AS249" s="92"/>
      <c r="AT249" s="93" t="n">
        <v>48461</v>
      </c>
      <c r="AU249" s="0" t="s">
        <v>1574</v>
      </c>
      <c r="AV249" s="93" t="s">
        <v>1578</v>
      </c>
      <c r="AW249" s="93" t="s">
        <v>1570</v>
      </c>
      <c r="AX249" s="92"/>
    </row>
    <row r="250" customFormat="false" ht="14.5" hidden="false" customHeight="false" outlineLevel="0" collapsed="false">
      <c r="A250" s="90" t="n">
        <v>45175</v>
      </c>
      <c r="B250" s="90" t="s">
        <v>1576</v>
      </c>
      <c r="C250" s="90" t="s">
        <v>1578</v>
      </c>
      <c r="D250" s="90" t="s">
        <v>1570</v>
      </c>
      <c r="E250" s="92"/>
      <c r="F250" s="93" t="n">
        <v>45540</v>
      </c>
      <c r="G250" s="93" t="s">
        <v>1572</v>
      </c>
      <c r="H250" s="93" t="s">
        <v>1578</v>
      </c>
      <c r="I250" s="93" t="s">
        <v>1570</v>
      </c>
      <c r="J250" s="92"/>
      <c r="K250" s="93" t="n">
        <v>45906</v>
      </c>
      <c r="L250" s="93" t="s">
        <v>1574</v>
      </c>
      <c r="M250" s="93" t="s">
        <v>1578</v>
      </c>
      <c r="N250" s="93" t="s">
        <v>1570</v>
      </c>
      <c r="O250" s="92"/>
      <c r="P250" s="93" t="n">
        <v>46271</v>
      </c>
      <c r="Q250" s="94" t="s">
        <v>1575</v>
      </c>
      <c r="R250" s="93" t="s">
        <v>1578</v>
      </c>
      <c r="S250" s="93"/>
      <c r="T250" s="92"/>
      <c r="U250" s="93" t="n">
        <v>46636</v>
      </c>
      <c r="V250" s="93" t="s">
        <v>1569</v>
      </c>
      <c r="W250" s="93" t="s">
        <v>1578</v>
      </c>
      <c r="X250" s="93" t="s">
        <v>1570</v>
      </c>
      <c r="Y250" s="92"/>
      <c r="Z250" s="93" t="n">
        <v>47001</v>
      </c>
      <c r="AA250" s="93" t="s">
        <v>1571</v>
      </c>
      <c r="AB250" s="93" t="s">
        <v>1578</v>
      </c>
      <c r="AC250" s="93" t="s">
        <v>1570</v>
      </c>
      <c r="AD250" s="92"/>
      <c r="AE250" s="93" t="n">
        <v>47367</v>
      </c>
      <c r="AF250" s="93" t="s">
        <v>1572</v>
      </c>
      <c r="AG250" s="93" t="s">
        <v>1578</v>
      </c>
      <c r="AH250" s="93" t="s">
        <v>1570</v>
      </c>
      <c r="AI250" s="92"/>
      <c r="AJ250" s="93" t="n">
        <v>47732</v>
      </c>
      <c r="AK250" s="93" t="s">
        <v>1573</v>
      </c>
      <c r="AL250" s="93" t="s">
        <v>1578</v>
      </c>
      <c r="AM250" s="93" t="s">
        <v>1570</v>
      </c>
      <c r="AN250" s="92"/>
      <c r="AO250" s="93" t="n">
        <v>48097</v>
      </c>
      <c r="AP250" s="93" t="s">
        <v>1574</v>
      </c>
      <c r="AQ250" s="93" t="s">
        <v>1578</v>
      </c>
      <c r="AR250" s="93" t="s">
        <v>1570</v>
      </c>
      <c r="AS250" s="92"/>
      <c r="AT250" s="93" t="n">
        <v>48462</v>
      </c>
      <c r="AU250" s="95" t="s">
        <v>1575</v>
      </c>
      <c r="AV250" s="93" t="s">
        <v>1578</v>
      </c>
      <c r="AW250" s="93"/>
      <c r="AX250" s="92"/>
    </row>
    <row r="251" customFormat="false" ht="14.5" hidden="false" customHeight="false" outlineLevel="0" collapsed="false">
      <c r="A251" s="90" t="n">
        <v>45176</v>
      </c>
      <c r="B251" s="90" t="s">
        <v>1572</v>
      </c>
      <c r="C251" s="90" t="s">
        <v>1578</v>
      </c>
      <c r="D251" s="90" t="s">
        <v>1570</v>
      </c>
      <c r="E251" s="92"/>
      <c r="F251" s="93" t="n">
        <v>45541</v>
      </c>
      <c r="G251" s="93" t="s">
        <v>1573</v>
      </c>
      <c r="H251" s="93" t="s">
        <v>1578</v>
      </c>
      <c r="I251" s="93" t="s">
        <v>1570</v>
      </c>
      <c r="J251" s="92"/>
      <c r="K251" s="93" t="n">
        <v>45907</v>
      </c>
      <c r="L251" s="94" t="s">
        <v>1575</v>
      </c>
      <c r="M251" s="93" t="s">
        <v>1578</v>
      </c>
      <c r="N251" s="93"/>
      <c r="O251" s="92"/>
      <c r="P251" s="93" t="n">
        <v>46272</v>
      </c>
      <c r="Q251" s="93" t="s">
        <v>1569</v>
      </c>
      <c r="R251" s="93" t="s">
        <v>1578</v>
      </c>
      <c r="S251" s="93" t="s">
        <v>1570</v>
      </c>
      <c r="T251" s="92"/>
      <c r="U251" s="93" t="n">
        <v>46637</v>
      </c>
      <c r="V251" s="93" t="s">
        <v>1571</v>
      </c>
      <c r="W251" s="93" t="s">
        <v>1578</v>
      </c>
      <c r="X251" s="93" t="s">
        <v>1570</v>
      </c>
      <c r="Y251" s="92"/>
      <c r="Z251" s="93" t="n">
        <v>47002</v>
      </c>
      <c r="AA251" s="93" t="s">
        <v>1576</v>
      </c>
      <c r="AB251" s="93" t="s">
        <v>1578</v>
      </c>
      <c r="AC251" s="93" t="s">
        <v>1570</v>
      </c>
      <c r="AD251" s="92"/>
      <c r="AE251" s="93" t="n">
        <v>47368</v>
      </c>
      <c r="AF251" s="93" t="s">
        <v>1573</v>
      </c>
      <c r="AG251" s="93" t="s">
        <v>1578</v>
      </c>
      <c r="AH251" s="93" t="s">
        <v>1570</v>
      </c>
      <c r="AI251" s="92"/>
      <c r="AJ251" s="93" t="n">
        <v>47733</v>
      </c>
      <c r="AK251" s="93" t="s">
        <v>1574</v>
      </c>
      <c r="AL251" s="93" t="s">
        <v>1578</v>
      </c>
      <c r="AM251" s="93" t="s">
        <v>1570</v>
      </c>
      <c r="AN251" s="92"/>
      <c r="AO251" s="93" t="n">
        <v>48098</v>
      </c>
      <c r="AP251" s="94" t="s">
        <v>1575</v>
      </c>
      <c r="AQ251" s="93" t="s">
        <v>1578</v>
      </c>
      <c r="AR251" s="93"/>
      <c r="AS251" s="92"/>
      <c r="AT251" s="93" t="n">
        <v>48463</v>
      </c>
      <c r="AU251" s="0" t="s">
        <v>1569</v>
      </c>
      <c r="AV251" s="93" t="s">
        <v>1578</v>
      </c>
      <c r="AW251" s="93" t="s">
        <v>1570</v>
      </c>
      <c r="AX251" s="92"/>
    </row>
    <row r="252" customFormat="false" ht="14.5" hidden="false" customHeight="false" outlineLevel="0" collapsed="false">
      <c r="A252" s="90" t="n">
        <v>45177</v>
      </c>
      <c r="B252" s="90" t="s">
        <v>1573</v>
      </c>
      <c r="C252" s="90" t="s">
        <v>1578</v>
      </c>
      <c r="D252" s="90" t="s">
        <v>1570</v>
      </c>
      <c r="E252" s="92"/>
      <c r="F252" s="93" t="n">
        <v>45542</v>
      </c>
      <c r="G252" s="93" t="s">
        <v>1574</v>
      </c>
      <c r="H252" s="93" t="s">
        <v>1578</v>
      </c>
      <c r="I252" s="93" t="s">
        <v>1570</v>
      </c>
      <c r="J252" s="92"/>
      <c r="K252" s="93" t="n">
        <v>45908</v>
      </c>
      <c r="L252" s="93" t="s">
        <v>1569</v>
      </c>
      <c r="M252" s="93" t="s">
        <v>1578</v>
      </c>
      <c r="N252" s="93" t="s">
        <v>1570</v>
      </c>
      <c r="O252" s="92"/>
      <c r="P252" s="93" t="n">
        <v>46273</v>
      </c>
      <c r="Q252" s="93" t="s">
        <v>1571</v>
      </c>
      <c r="R252" s="93" t="s">
        <v>1578</v>
      </c>
      <c r="S252" s="93" t="s">
        <v>1570</v>
      </c>
      <c r="T252" s="92"/>
      <c r="U252" s="93" t="n">
        <v>46638</v>
      </c>
      <c r="V252" s="93" t="s">
        <v>1576</v>
      </c>
      <c r="W252" s="93" t="s">
        <v>1578</v>
      </c>
      <c r="X252" s="93" t="s">
        <v>1570</v>
      </c>
      <c r="Y252" s="92"/>
      <c r="Z252" s="93" t="n">
        <v>47003</v>
      </c>
      <c r="AA252" s="93" t="s">
        <v>1572</v>
      </c>
      <c r="AB252" s="93" t="s">
        <v>1578</v>
      </c>
      <c r="AC252" s="93" t="s">
        <v>1570</v>
      </c>
      <c r="AD252" s="92"/>
      <c r="AE252" s="93" t="n">
        <v>47369</v>
      </c>
      <c r="AF252" s="93" t="s">
        <v>1574</v>
      </c>
      <c r="AG252" s="93" t="s">
        <v>1578</v>
      </c>
      <c r="AH252" s="93" t="s">
        <v>1570</v>
      </c>
      <c r="AI252" s="92"/>
      <c r="AJ252" s="93" t="n">
        <v>47734</v>
      </c>
      <c r="AK252" s="94" t="s">
        <v>1575</v>
      </c>
      <c r="AL252" s="93" t="s">
        <v>1578</v>
      </c>
      <c r="AM252" s="93"/>
      <c r="AN252" s="92"/>
      <c r="AO252" s="93" t="n">
        <v>48099</v>
      </c>
      <c r="AP252" s="93" t="s">
        <v>1569</v>
      </c>
      <c r="AQ252" s="93" t="s">
        <v>1578</v>
      </c>
      <c r="AR252" s="93" t="s">
        <v>1570</v>
      </c>
      <c r="AS252" s="92"/>
      <c r="AT252" s="93" t="n">
        <v>48464</v>
      </c>
      <c r="AU252" s="0" t="s">
        <v>1571</v>
      </c>
      <c r="AV252" s="93" t="s">
        <v>1578</v>
      </c>
      <c r="AW252" s="93" t="s">
        <v>1570</v>
      </c>
      <c r="AX252" s="92"/>
    </row>
    <row r="253" customFormat="false" ht="14.5" hidden="false" customHeight="false" outlineLevel="0" collapsed="false">
      <c r="A253" s="90" t="n">
        <v>45178</v>
      </c>
      <c r="B253" s="90" t="s">
        <v>1574</v>
      </c>
      <c r="C253" s="90" t="s">
        <v>1578</v>
      </c>
      <c r="D253" s="90" t="s">
        <v>1570</v>
      </c>
      <c r="E253" s="92"/>
      <c r="F253" s="93" t="n">
        <v>45543</v>
      </c>
      <c r="G253" s="94" t="s">
        <v>1575</v>
      </c>
      <c r="H253" s="93" t="s">
        <v>1578</v>
      </c>
      <c r="I253" s="93"/>
      <c r="J253" s="92"/>
      <c r="K253" s="93" t="n">
        <v>45909</v>
      </c>
      <c r="L253" s="93" t="s">
        <v>1571</v>
      </c>
      <c r="M253" s="93" t="s">
        <v>1578</v>
      </c>
      <c r="N253" s="93" t="s">
        <v>1570</v>
      </c>
      <c r="O253" s="92"/>
      <c r="P253" s="93" t="n">
        <v>46274</v>
      </c>
      <c r="Q253" s="93" t="s">
        <v>1576</v>
      </c>
      <c r="R253" s="93" t="s">
        <v>1578</v>
      </c>
      <c r="S253" s="93" t="s">
        <v>1570</v>
      </c>
      <c r="T253" s="92"/>
      <c r="U253" s="93" t="n">
        <v>46639</v>
      </c>
      <c r="V253" s="93" t="s">
        <v>1572</v>
      </c>
      <c r="W253" s="93" t="s">
        <v>1578</v>
      </c>
      <c r="X253" s="93" t="s">
        <v>1570</v>
      </c>
      <c r="Y253" s="92"/>
      <c r="Z253" s="93" t="n">
        <v>47004</v>
      </c>
      <c r="AA253" s="93" t="s">
        <v>1573</v>
      </c>
      <c r="AB253" s="93" t="s">
        <v>1578</v>
      </c>
      <c r="AC253" s="93" t="s">
        <v>1570</v>
      </c>
      <c r="AD253" s="92"/>
      <c r="AE253" s="93" t="n">
        <v>47370</v>
      </c>
      <c r="AF253" s="94" t="s">
        <v>1575</v>
      </c>
      <c r="AG253" s="93" t="s">
        <v>1578</v>
      </c>
      <c r="AH253" s="93"/>
      <c r="AI253" s="92"/>
      <c r="AJ253" s="93" t="n">
        <v>47735</v>
      </c>
      <c r="AK253" s="93" t="s">
        <v>1569</v>
      </c>
      <c r="AL253" s="93" t="s">
        <v>1578</v>
      </c>
      <c r="AM253" s="93" t="s">
        <v>1570</v>
      </c>
      <c r="AN253" s="92"/>
      <c r="AO253" s="93" t="n">
        <v>48100</v>
      </c>
      <c r="AP253" s="93" t="s">
        <v>1571</v>
      </c>
      <c r="AQ253" s="93" t="s">
        <v>1578</v>
      </c>
      <c r="AR253" s="93" t="s">
        <v>1570</v>
      </c>
      <c r="AS253" s="92"/>
      <c r="AT253" s="93" t="n">
        <v>48465</v>
      </c>
      <c r="AU253" s="0" t="s">
        <v>1576</v>
      </c>
      <c r="AV253" s="93" t="s">
        <v>1578</v>
      </c>
      <c r="AW253" s="93" t="s">
        <v>1570</v>
      </c>
      <c r="AX253" s="92"/>
    </row>
    <row r="254" customFormat="false" ht="14.5" hidden="false" customHeight="false" outlineLevel="0" collapsed="false">
      <c r="A254" s="90" t="n">
        <v>45179</v>
      </c>
      <c r="B254" s="91" t="s">
        <v>1575</v>
      </c>
      <c r="C254" s="90" t="s">
        <v>1578</v>
      </c>
      <c r="D254" s="90"/>
      <c r="E254" s="92"/>
      <c r="F254" s="93" t="n">
        <v>45544</v>
      </c>
      <c r="G254" s="93" t="s">
        <v>1569</v>
      </c>
      <c r="H254" s="93" t="s">
        <v>1578</v>
      </c>
      <c r="I254" s="93" t="s">
        <v>1570</v>
      </c>
      <c r="J254" s="92"/>
      <c r="K254" s="93" t="n">
        <v>45910</v>
      </c>
      <c r="L254" s="93" t="s">
        <v>1576</v>
      </c>
      <c r="M254" s="93" t="s">
        <v>1578</v>
      </c>
      <c r="N254" s="93" t="s">
        <v>1570</v>
      </c>
      <c r="O254" s="92"/>
      <c r="P254" s="93" t="n">
        <v>46275</v>
      </c>
      <c r="Q254" s="93" t="s">
        <v>1572</v>
      </c>
      <c r="R254" s="93" t="s">
        <v>1578</v>
      </c>
      <c r="S254" s="93" t="s">
        <v>1570</v>
      </c>
      <c r="T254" s="92"/>
      <c r="U254" s="93" t="n">
        <v>46640</v>
      </c>
      <c r="V254" s="93" t="s">
        <v>1573</v>
      </c>
      <c r="W254" s="93" t="s">
        <v>1578</v>
      </c>
      <c r="X254" s="93" t="s">
        <v>1570</v>
      </c>
      <c r="Y254" s="92"/>
      <c r="Z254" s="93" t="n">
        <v>47005</v>
      </c>
      <c r="AA254" s="93" t="s">
        <v>1574</v>
      </c>
      <c r="AB254" s="93" t="s">
        <v>1578</v>
      </c>
      <c r="AC254" s="93" t="s">
        <v>1570</v>
      </c>
      <c r="AD254" s="92"/>
      <c r="AE254" s="93" t="n">
        <v>47371</v>
      </c>
      <c r="AF254" s="93" t="s">
        <v>1569</v>
      </c>
      <c r="AG254" s="93" t="s">
        <v>1578</v>
      </c>
      <c r="AH254" s="93" t="s">
        <v>1570</v>
      </c>
      <c r="AI254" s="92"/>
      <c r="AJ254" s="93" t="n">
        <v>47736</v>
      </c>
      <c r="AK254" s="93" t="s">
        <v>1571</v>
      </c>
      <c r="AL254" s="93" t="s">
        <v>1578</v>
      </c>
      <c r="AM254" s="93" t="s">
        <v>1570</v>
      </c>
      <c r="AN254" s="92"/>
      <c r="AO254" s="93" t="n">
        <v>48101</v>
      </c>
      <c r="AP254" s="93" t="s">
        <v>1576</v>
      </c>
      <c r="AQ254" s="93" t="s">
        <v>1578</v>
      </c>
      <c r="AR254" s="93" t="s">
        <v>1570</v>
      </c>
      <c r="AS254" s="92"/>
      <c r="AT254" s="93" t="n">
        <v>48466</v>
      </c>
      <c r="AU254" s="0" t="s">
        <v>1572</v>
      </c>
      <c r="AV254" s="93" t="s">
        <v>1578</v>
      </c>
      <c r="AW254" s="93" t="s">
        <v>1570</v>
      </c>
      <c r="AX254" s="92"/>
    </row>
    <row r="255" customFormat="false" ht="14.5" hidden="false" customHeight="false" outlineLevel="0" collapsed="false">
      <c r="A255" s="90" t="n">
        <v>45180</v>
      </c>
      <c r="B255" s="90" t="s">
        <v>1569</v>
      </c>
      <c r="C255" s="90" t="s">
        <v>1578</v>
      </c>
      <c r="D255" s="90" t="s">
        <v>1570</v>
      </c>
      <c r="E255" s="92"/>
      <c r="F255" s="93" t="n">
        <v>45545</v>
      </c>
      <c r="G255" s="93" t="s">
        <v>1571</v>
      </c>
      <c r="H255" s="93" t="s">
        <v>1578</v>
      </c>
      <c r="I255" s="93" t="s">
        <v>1570</v>
      </c>
      <c r="J255" s="92"/>
      <c r="K255" s="93" t="n">
        <v>45911</v>
      </c>
      <c r="L255" s="93" t="s">
        <v>1572</v>
      </c>
      <c r="M255" s="93" t="s">
        <v>1578</v>
      </c>
      <c r="N255" s="93" t="s">
        <v>1570</v>
      </c>
      <c r="O255" s="92"/>
      <c r="P255" s="93" t="n">
        <v>46276</v>
      </c>
      <c r="Q255" s="93" t="s">
        <v>1573</v>
      </c>
      <c r="R255" s="93" t="s">
        <v>1578</v>
      </c>
      <c r="S255" s="93" t="s">
        <v>1570</v>
      </c>
      <c r="T255" s="92"/>
      <c r="U255" s="93" t="n">
        <v>46641</v>
      </c>
      <c r="V255" s="93" t="s">
        <v>1574</v>
      </c>
      <c r="W255" s="93" t="s">
        <v>1578</v>
      </c>
      <c r="X255" s="93" t="s">
        <v>1570</v>
      </c>
      <c r="Y255" s="92"/>
      <c r="Z255" s="93" t="n">
        <v>47006</v>
      </c>
      <c r="AA255" s="94" t="s">
        <v>1575</v>
      </c>
      <c r="AB255" s="93" t="s">
        <v>1578</v>
      </c>
      <c r="AC255" s="93"/>
      <c r="AD255" s="92"/>
      <c r="AE255" s="93" t="n">
        <v>47372</v>
      </c>
      <c r="AF255" s="93" t="s">
        <v>1571</v>
      </c>
      <c r="AG255" s="93" t="s">
        <v>1578</v>
      </c>
      <c r="AH255" s="93" t="s">
        <v>1570</v>
      </c>
      <c r="AI255" s="92"/>
      <c r="AJ255" s="93" t="n">
        <v>47737</v>
      </c>
      <c r="AK255" s="93" t="s">
        <v>1576</v>
      </c>
      <c r="AL255" s="93" t="s">
        <v>1578</v>
      </c>
      <c r="AM255" s="93" t="s">
        <v>1570</v>
      </c>
      <c r="AN255" s="92"/>
      <c r="AO255" s="93" t="n">
        <v>48102</v>
      </c>
      <c r="AP255" s="93" t="s">
        <v>1572</v>
      </c>
      <c r="AQ255" s="93" t="s">
        <v>1578</v>
      </c>
      <c r="AR255" s="93" t="s">
        <v>1570</v>
      </c>
      <c r="AS255" s="92"/>
      <c r="AT255" s="93" t="n">
        <v>48467</v>
      </c>
      <c r="AU255" s="0" t="s">
        <v>1573</v>
      </c>
      <c r="AV255" s="93" t="s">
        <v>1578</v>
      </c>
      <c r="AW255" s="93" t="s">
        <v>1570</v>
      </c>
      <c r="AX255" s="92"/>
    </row>
    <row r="256" customFormat="false" ht="14.5" hidden="false" customHeight="false" outlineLevel="0" collapsed="false">
      <c r="A256" s="90" t="n">
        <v>45181</v>
      </c>
      <c r="B256" s="90" t="s">
        <v>1571</v>
      </c>
      <c r="C256" s="90" t="s">
        <v>1578</v>
      </c>
      <c r="D256" s="90" t="s">
        <v>1570</v>
      </c>
      <c r="E256" s="92"/>
      <c r="F256" s="93" t="n">
        <v>45546</v>
      </c>
      <c r="G256" s="93" t="s">
        <v>1576</v>
      </c>
      <c r="H256" s="93" t="s">
        <v>1568</v>
      </c>
      <c r="I256" s="93" t="s">
        <v>1577</v>
      </c>
      <c r="J256" s="92"/>
      <c r="K256" s="93" t="n">
        <v>45912</v>
      </c>
      <c r="L256" s="93" t="s">
        <v>1573</v>
      </c>
      <c r="M256" s="93" t="s">
        <v>1578</v>
      </c>
      <c r="N256" s="93" t="s">
        <v>1570</v>
      </c>
      <c r="O256" s="92"/>
      <c r="P256" s="93" t="n">
        <v>46277</v>
      </c>
      <c r="Q256" s="93" t="s">
        <v>1574</v>
      </c>
      <c r="R256" s="93" t="s">
        <v>1578</v>
      </c>
      <c r="S256" s="93" t="s">
        <v>1570</v>
      </c>
      <c r="T256" s="92"/>
      <c r="U256" s="93" t="n">
        <v>46642</v>
      </c>
      <c r="V256" s="94" t="s">
        <v>1575</v>
      </c>
      <c r="W256" s="93" t="s">
        <v>1578</v>
      </c>
      <c r="X256" s="93"/>
      <c r="Y256" s="92"/>
      <c r="Z256" s="93" t="n">
        <v>47007</v>
      </c>
      <c r="AA256" s="93" t="s">
        <v>1569</v>
      </c>
      <c r="AB256" s="93" t="s">
        <v>1578</v>
      </c>
      <c r="AC256" s="93" t="s">
        <v>1570</v>
      </c>
      <c r="AD256" s="92"/>
      <c r="AE256" s="93" t="n">
        <v>47373</v>
      </c>
      <c r="AF256" s="93" t="s">
        <v>1576</v>
      </c>
      <c r="AG256" s="93" t="s">
        <v>1568</v>
      </c>
      <c r="AH256" s="93" t="s">
        <v>1577</v>
      </c>
      <c r="AI256" s="92"/>
      <c r="AJ256" s="93" t="n">
        <v>47738</v>
      </c>
      <c r="AK256" s="93" t="s">
        <v>1572</v>
      </c>
      <c r="AL256" s="93" t="s">
        <v>1578</v>
      </c>
      <c r="AM256" s="93" t="s">
        <v>1570</v>
      </c>
      <c r="AN256" s="92"/>
      <c r="AO256" s="93" t="n">
        <v>48103</v>
      </c>
      <c r="AP256" s="93" t="s">
        <v>1573</v>
      </c>
      <c r="AQ256" s="93" t="s">
        <v>1578</v>
      </c>
      <c r="AR256" s="93" t="s">
        <v>1570</v>
      </c>
      <c r="AS256" s="92"/>
      <c r="AT256" s="93" t="n">
        <v>48468</v>
      </c>
      <c r="AU256" s="0" t="s">
        <v>1574</v>
      </c>
      <c r="AV256" s="93" t="s">
        <v>1578</v>
      </c>
      <c r="AW256" s="93" t="s">
        <v>1570</v>
      </c>
      <c r="AX256" s="92"/>
    </row>
    <row r="257" customFormat="false" ht="14.5" hidden="false" customHeight="false" outlineLevel="0" collapsed="false">
      <c r="A257" s="90" t="n">
        <v>45182</v>
      </c>
      <c r="B257" s="90" t="s">
        <v>1576</v>
      </c>
      <c r="C257" s="90" t="s">
        <v>1568</v>
      </c>
      <c r="D257" s="90" t="s">
        <v>1577</v>
      </c>
      <c r="E257" s="92"/>
      <c r="F257" s="93" t="n">
        <v>45547</v>
      </c>
      <c r="G257" s="93" t="s">
        <v>1572</v>
      </c>
      <c r="H257" s="93" t="s">
        <v>1568</v>
      </c>
      <c r="I257" s="93" t="s">
        <v>1577</v>
      </c>
      <c r="J257" s="92"/>
      <c r="K257" s="93" t="n">
        <v>45913</v>
      </c>
      <c r="L257" s="93" t="s">
        <v>1574</v>
      </c>
      <c r="M257" s="93" t="s">
        <v>1578</v>
      </c>
      <c r="N257" s="93" t="s">
        <v>1570</v>
      </c>
      <c r="O257" s="92"/>
      <c r="P257" s="93" t="n">
        <v>46278</v>
      </c>
      <c r="Q257" s="94" t="s">
        <v>1575</v>
      </c>
      <c r="R257" s="93" t="s">
        <v>1578</v>
      </c>
      <c r="S257" s="93"/>
      <c r="T257" s="92"/>
      <c r="U257" s="93" t="n">
        <v>46643</v>
      </c>
      <c r="V257" s="93" t="s">
        <v>1569</v>
      </c>
      <c r="W257" s="93" t="s">
        <v>1578</v>
      </c>
      <c r="X257" s="93" t="s">
        <v>1570</v>
      </c>
      <c r="Y257" s="92"/>
      <c r="Z257" s="93" t="n">
        <v>47008</v>
      </c>
      <c r="AA257" s="93" t="s">
        <v>1571</v>
      </c>
      <c r="AB257" s="93" t="s">
        <v>1578</v>
      </c>
      <c r="AC257" s="93" t="s">
        <v>1570</v>
      </c>
      <c r="AD257" s="92"/>
      <c r="AE257" s="93" t="n">
        <v>47374</v>
      </c>
      <c r="AF257" s="93" t="s">
        <v>1572</v>
      </c>
      <c r="AG257" s="93" t="s">
        <v>1568</v>
      </c>
      <c r="AH257" s="93" t="s">
        <v>1577</v>
      </c>
      <c r="AI257" s="92"/>
      <c r="AJ257" s="93" t="n">
        <v>47739</v>
      </c>
      <c r="AK257" s="93" t="s">
        <v>1573</v>
      </c>
      <c r="AL257" s="93" t="s">
        <v>1578</v>
      </c>
      <c r="AM257" s="93" t="s">
        <v>1570</v>
      </c>
      <c r="AN257" s="92"/>
      <c r="AO257" s="93" t="n">
        <v>48104</v>
      </c>
      <c r="AP257" s="93" t="s">
        <v>1574</v>
      </c>
      <c r="AQ257" s="93" t="s">
        <v>1578</v>
      </c>
      <c r="AR257" s="93" t="s">
        <v>1570</v>
      </c>
      <c r="AS257" s="92"/>
      <c r="AT257" s="93" t="n">
        <v>48469</v>
      </c>
      <c r="AU257" s="95" t="s">
        <v>1575</v>
      </c>
      <c r="AV257" s="93" t="s">
        <v>1578</v>
      </c>
      <c r="AW257" s="93"/>
      <c r="AX257" s="92"/>
    </row>
    <row r="258" customFormat="false" ht="14.5" hidden="false" customHeight="false" outlineLevel="0" collapsed="false">
      <c r="A258" s="90" t="n">
        <v>45183</v>
      </c>
      <c r="B258" s="90" t="s">
        <v>1572</v>
      </c>
      <c r="C258" s="90" t="s">
        <v>1568</v>
      </c>
      <c r="D258" s="90" t="s">
        <v>1577</v>
      </c>
      <c r="E258" s="92"/>
      <c r="F258" s="93" t="n">
        <v>45548</v>
      </c>
      <c r="G258" s="93" t="s">
        <v>1573</v>
      </c>
      <c r="H258" s="93" t="s">
        <v>1568</v>
      </c>
      <c r="I258" s="93" t="s">
        <v>1577</v>
      </c>
      <c r="J258" s="92"/>
      <c r="K258" s="93" t="n">
        <v>45914</v>
      </c>
      <c r="L258" s="94" t="s">
        <v>1575</v>
      </c>
      <c r="M258" s="93" t="s">
        <v>1578</v>
      </c>
      <c r="N258" s="93"/>
      <c r="O258" s="92"/>
      <c r="P258" s="93" t="n">
        <v>46279</v>
      </c>
      <c r="Q258" s="93" t="s">
        <v>1569</v>
      </c>
      <c r="R258" s="93" t="s">
        <v>1578</v>
      </c>
      <c r="S258" s="93" t="s">
        <v>1570</v>
      </c>
      <c r="T258" s="92"/>
      <c r="U258" s="93" t="n">
        <v>46644</v>
      </c>
      <c r="V258" s="93" t="s">
        <v>1571</v>
      </c>
      <c r="W258" s="93" t="s">
        <v>1578</v>
      </c>
      <c r="X258" s="93" t="s">
        <v>1570</v>
      </c>
      <c r="Y258" s="92"/>
      <c r="Z258" s="93" t="n">
        <v>47009</v>
      </c>
      <c r="AA258" s="93" t="s">
        <v>1576</v>
      </c>
      <c r="AB258" s="93" t="s">
        <v>1568</v>
      </c>
      <c r="AC258" s="93" t="s">
        <v>1577</v>
      </c>
      <c r="AD258" s="92"/>
      <c r="AE258" s="93" t="n">
        <v>47375</v>
      </c>
      <c r="AF258" s="93" t="s">
        <v>1573</v>
      </c>
      <c r="AG258" s="93" t="s">
        <v>1568</v>
      </c>
      <c r="AH258" s="93" t="s">
        <v>1577</v>
      </c>
      <c r="AI258" s="92"/>
      <c r="AJ258" s="93" t="n">
        <v>47740</v>
      </c>
      <c r="AK258" s="93" t="s">
        <v>1574</v>
      </c>
      <c r="AL258" s="93" t="s">
        <v>1578</v>
      </c>
      <c r="AM258" s="93" t="s">
        <v>1570</v>
      </c>
      <c r="AN258" s="92"/>
      <c r="AO258" s="93" t="n">
        <v>48105</v>
      </c>
      <c r="AP258" s="94" t="s">
        <v>1575</v>
      </c>
      <c r="AQ258" s="93" t="s">
        <v>1578</v>
      </c>
      <c r="AR258" s="93"/>
      <c r="AS258" s="92"/>
      <c r="AT258" s="93" t="n">
        <v>48470</v>
      </c>
      <c r="AU258" s="0" t="s">
        <v>1569</v>
      </c>
      <c r="AV258" s="93" t="s">
        <v>1568</v>
      </c>
      <c r="AW258" s="93" t="s">
        <v>1577</v>
      </c>
      <c r="AX258" s="92"/>
    </row>
    <row r="259" customFormat="false" ht="14.5" hidden="false" customHeight="false" outlineLevel="0" collapsed="false">
      <c r="A259" s="90" t="n">
        <v>45184</v>
      </c>
      <c r="B259" s="90" t="s">
        <v>1573</v>
      </c>
      <c r="C259" s="90" t="s">
        <v>1568</v>
      </c>
      <c r="D259" s="90" t="s">
        <v>1577</v>
      </c>
      <c r="E259" s="92"/>
      <c r="F259" s="93" t="n">
        <v>45549</v>
      </c>
      <c r="G259" s="93" t="s">
        <v>1574</v>
      </c>
      <c r="H259" s="93" t="s">
        <v>1568</v>
      </c>
      <c r="I259" s="93" t="s">
        <v>1577</v>
      </c>
      <c r="J259" s="92"/>
      <c r="K259" s="93" t="n">
        <v>45915</v>
      </c>
      <c r="L259" s="93" t="s">
        <v>1569</v>
      </c>
      <c r="M259" s="93" t="s">
        <v>1568</v>
      </c>
      <c r="N259" s="93" t="s">
        <v>1577</v>
      </c>
      <c r="O259" s="92"/>
      <c r="P259" s="93" t="n">
        <v>46280</v>
      </c>
      <c r="Q259" s="93" t="s">
        <v>1571</v>
      </c>
      <c r="R259" s="93" t="s">
        <v>1578</v>
      </c>
      <c r="S259" s="93" t="s">
        <v>1570</v>
      </c>
      <c r="T259" s="92"/>
      <c r="U259" s="93" t="n">
        <v>46645</v>
      </c>
      <c r="V259" s="93" t="s">
        <v>1576</v>
      </c>
      <c r="W259" s="93" t="s">
        <v>1568</v>
      </c>
      <c r="X259" s="93" t="s">
        <v>1577</v>
      </c>
      <c r="Y259" s="92"/>
      <c r="Z259" s="93" t="n">
        <v>47010</v>
      </c>
      <c r="AA259" s="93" t="s">
        <v>1572</v>
      </c>
      <c r="AB259" s="93" t="s">
        <v>1568</v>
      </c>
      <c r="AC259" s="93" t="s">
        <v>1577</v>
      </c>
      <c r="AD259" s="92"/>
      <c r="AE259" s="93" t="n">
        <v>47376</v>
      </c>
      <c r="AF259" s="93" t="s">
        <v>1574</v>
      </c>
      <c r="AG259" s="93" t="s">
        <v>1568</v>
      </c>
      <c r="AH259" s="93" t="s">
        <v>1577</v>
      </c>
      <c r="AI259" s="92"/>
      <c r="AJ259" s="93" t="n">
        <v>47741</v>
      </c>
      <c r="AK259" s="94" t="s">
        <v>1575</v>
      </c>
      <c r="AL259" s="93" t="s">
        <v>1578</v>
      </c>
      <c r="AM259" s="93"/>
      <c r="AN259" s="92"/>
      <c r="AO259" s="93" t="n">
        <v>48106</v>
      </c>
      <c r="AP259" s="93" t="s">
        <v>1569</v>
      </c>
      <c r="AQ259" s="93" t="s">
        <v>1568</v>
      </c>
      <c r="AR259" s="93" t="s">
        <v>1577</v>
      </c>
      <c r="AS259" s="92"/>
      <c r="AT259" s="93" t="n">
        <v>48471</v>
      </c>
      <c r="AU259" s="0" t="s">
        <v>1571</v>
      </c>
      <c r="AV259" s="93" t="s">
        <v>1568</v>
      </c>
      <c r="AW259" s="93" t="s">
        <v>1577</v>
      </c>
      <c r="AX259" s="92"/>
    </row>
    <row r="260" customFormat="false" ht="14.5" hidden="false" customHeight="false" outlineLevel="0" collapsed="false">
      <c r="A260" s="90" t="n">
        <v>45185</v>
      </c>
      <c r="B260" s="90" t="s">
        <v>1574</v>
      </c>
      <c r="C260" s="90" t="s">
        <v>1568</v>
      </c>
      <c r="D260" s="90" t="s">
        <v>1577</v>
      </c>
      <c r="E260" s="92"/>
      <c r="F260" s="93" t="n">
        <v>45550</v>
      </c>
      <c r="G260" s="94" t="s">
        <v>1575</v>
      </c>
      <c r="H260" s="93" t="s">
        <v>1568</v>
      </c>
      <c r="I260" s="93"/>
      <c r="J260" s="92"/>
      <c r="K260" s="93" t="n">
        <v>45916</v>
      </c>
      <c r="L260" s="93" t="s">
        <v>1571</v>
      </c>
      <c r="M260" s="93" t="s">
        <v>1568</v>
      </c>
      <c r="N260" s="93" t="s">
        <v>1577</v>
      </c>
      <c r="O260" s="92"/>
      <c r="P260" s="93" t="n">
        <v>46281</v>
      </c>
      <c r="Q260" s="93" t="s">
        <v>1576</v>
      </c>
      <c r="R260" s="93" t="s">
        <v>1568</v>
      </c>
      <c r="S260" s="93" t="s">
        <v>1577</v>
      </c>
      <c r="T260" s="92"/>
      <c r="U260" s="93" t="n">
        <v>46646</v>
      </c>
      <c r="V260" s="93" t="s">
        <v>1572</v>
      </c>
      <c r="W260" s="93" t="s">
        <v>1568</v>
      </c>
      <c r="X260" s="93" t="s">
        <v>1577</v>
      </c>
      <c r="Y260" s="92"/>
      <c r="Z260" s="93" t="n">
        <v>47011</v>
      </c>
      <c r="AA260" s="93" t="s">
        <v>1573</v>
      </c>
      <c r="AB260" s="93" t="s">
        <v>1568</v>
      </c>
      <c r="AC260" s="93" t="s">
        <v>1577</v>
      </c>
      <c r="AD260" s="92"/>
      <c r="AE260" s="93" t="n">
        <v>47377</v>
      </c>
      <c r="AF260" s="94" t="s">
        <v>1575</v>
      </c>
      <c r="AG260" s="93" t="s">
        <v>1568</v>
      </c>
      <c r="AH260" s="93"/>
      <c r="AI260" s="92"/>
      <c r="AJ260" s="93" t="n">
        <v>47742</v>
      </c>
      <c r="AK260" s="93" t="s">
        <v>1569</v>
      </c>
      <c r="AL260" s="93" t="s">
        <v>1568</v>
      </c>
      <c r="AM260" s="93" t="s">
        <v>1577</v>
      </c>
      <c r="AN260" s="92"/>
      <c r="AO260" s="93" t="n">
        <v>48107</v>
      </c>
      <c r="AP260" s="93" t="s">
        <v>1571</v>
      </c>
      <c r="AQ260" s="93" t="s">
        <v>1568</v>
      </c>
      <c r="AR260" s="93" t="s">
        <v>1577</v>
      </c>
      <c r="AS260" s="92"/>
      <c r="AT260" s="93" t="n">
        <v>48472</v>
      </c>
      <c r="AU260" s="0" t="s">
        <v>1576</v>
      </c>
      <c r="AV260" s="93" t="s">
        <v>1568</v>
      </c>
      <c r="AW260" s="93" t="s">
        <v>1577</v>
      </c>
      <c r="AX260" s="92"/>
    </row>
    <row r="261" customFormat="false" ht="14.5" hidden="false" customHeight="false" outlineLevel="0" collapsed="false">
      <c r="A261" s="90" t="n">
        <v>45186</v>
      </c>
      <c r="B261" s="91" t="s">
        <v>1575</v>
      </c>
      <c r="C261" s="90" t="s">
        <v>1568</v>
      </c>
      <c r="D261" s="90"/>
      <c r="E261" s="92"/>
      <c r="F261" s="93" t="n">
        <v>45551</v>
      </c>
      <c r="G261" s="93" t="s">
        <v>1569</v>
      </c>
      <c r="H261" s="93" t="s">
        <v>1568</v>
      </c>
      <c r="I261" s="93" t="s">
        <v>1577</v>
      </c>
      <c r="J261" s="92"/>
      <c r="K261" s="93" t="n">
        <v>45917</v>
      </c>
      <c r="L261" s="93" t="s">
        <v>1576</v>
      </c>
      <c r="M261" s="93" t="s">
        <v>1568</v>
      </c>
      <c r="N261" s="93" t="s">
        <v>1577</v>
      </c>
      <c r="O261" s="92"/>
      <c r="P261" s="93" t="n">
        <v>46282</v>
      </c>
      <c r="Q261" s="93" t="s">
        <v>1572</v>
      </c>
      <c r="R261" s="93" t="s">
        <v>1568</v>
      </c>
      <c r="S261" s="93" t="s">
        <v>1577</v>
      </c>
      <c r="T261" s="92"/>
      <c r="U261" s="93" t="n">
        <v>46647</v>
      </c>
      <c r="V261" s="93" t="s">
        <v>1573</v>
      </c>
      <c r="W261" s="93" t="s">
        <v>1568</v>
      </c>
      <c r="X261" s="93" t="s">
        <v>1577</v>
      </c>
      <c r="Y261" s="92"/>
      <c r="Z261" s="93" t="n">
        <v>47012</v>
      </c>
      <c r="AA261" s="93" t="s">
        <v>1574</v>
      </c>
      <c r="AB261" s="93" t="s">
        <v>1568</v>
      </c>
      <c r="AC261" s="93" t="s">
        <v>1577</v>
      </c>
      <c r="AD261" s="92"/>
      <c r="AE261" s="93" t="n">
        <v>47378</v>
      </c>
      <c r="AF261" s="93" t="s">
        <v>1569</v>
      </c>
      <c r="AG261" s="93" t="s">
        <v>1568</v>
      </c>
      <c r="AH261" s="93" t="s">
        <v>1577</v>
      </c>
      <c r="AI261" s="92"/>
      <c r="AJ261" s="93" t="n">
        <v>47743</v>
      </c>
      <c r="AK261" s="93" t="s">
        <v>1571</v>
      </c>
      <c r="AL261" s="93" t="s">
        <v>1568</v>
      </c>
      <c r="AM261" s="93" t="s">
        <v>1577</v>
      </c>
      <c r="AN261" s="92"/>
      <c r="AO261" s="93" t="n">
        <v>48108</v>
      </c>
      <c r="AP261" s="93" t="s">
        <v>1576</v>
      </c>
      <c r="AQ261" s="93" t="s">
        <v>1568</v>
      </c>
      <c r="AR261" s="93" t="s">
        <v>1577</v>
      </c>
      <c r="AS261" s="92"/>
      <c r="AT261" s="93" t="n">
        <v>48473</v>
      </c>
      <c r="AU261" s="0" t="s">
        <v>1572</v>
      </c>
      <c r="AV261" s="93" t="s">
        <v>1568</v>
      </c>
      <c r="AW261" s="93" t="s">
        <v>1577</v>
      </c>
      <c r="AX261" s="92"/>
    </row>
    <row r="262" customFormat="false" ht="14.5" hidden="false" customHeight="false" outlineLevel="0" collapsed="false">
      <c r="A262" s="90" t="n">
        <v>45187</v>
      </c>
      <c r="B262" s="90" t="s">
        <v>1569</v>
      </c>
      <c r="C262" s="90" t="s">
        <v>1568</v>
      </c>
      <c r="D262" s="90" t="s">
        <v>1577</v>
      </c>
      <c r="E262" s="92"/>
      <c r="F262" s="93" t="n">
        <v>45552</v>
      </c>
      <c r="G262" s="93" t="s">
        <v>1571</v>
      </c>
      <c r="H262" s="93" t="s">
        <v>1568</v>
      </c>
      <c r="I262" s="93" t="s">
        <v>1577</v>
      </c>
      <c r="J262" s="92"/>
      <c r="K262" s="93" t="n">
        <v>45918</v>
      </c>
      <c r="L262" s="93" t="s">
        <v>1572</v>
      </c>
      <c r="M262" s="93" t="s">
        <v>1568</v>
      </c>
      <c r="N262" s="93" t="s">
        <v>1577</v>
      </c>
      <c r="O262" s="92"/>
      <c r="P262" s="93" t="n">
        <v>46283</v>
      </c>
      <c r="Q262" s="93" t="s">
        <v>1573</v>
      </c>
      <c r="R262" s="93" t="s">
        <v>1568</v>
      </c>
      <c r="S262" s="93" t="s">
        <v>1577</v>
      </c>
      <c r="T262" s="92"/>
      <c r="U262" s="93" t="n">
        <v>46648</v>
      </c>
      <c r="V262" s="93" t="s">
        <v>1574</v>
      </c>
      <c r="W262" s="93" t="s">
        <v>1568</v>
      </c>
      <c r="X262" s="93" t="s">
        <v>1577</v>
      </c>
      <c r="Y262" s="92"/>
      <c r="Z262" s="93" t="n">
        <v>47013</v>
      </c>
      <c r="AA262" s="94" t="s">
        <v>1575</v>
      </c>
      <c r="AB262" s="93" t="s">
        <v>1568</v>
      </c>
      <c r="AC262" s="93"/>
      <c r="AD262" s="92"/>
      <c r="AE262" s="93" t="n">
        <v>47379</v>
      </c>
      <c r="AF262" s="93" t="s">
        <v>1571</v>
      </c>
      <c r="AG262" s="93" t="s">
        <v>1568</v>
      </c>
      <c r="AH262" s="93" t="s">
        <v>1577</v>
      </c>
      <c r="AI262" s="92"/>
      <c r="AJ262" s="93" t="n">
        <v>47744</v>
      </c>
      <c r="AK262" s="93" t="s">
        <v>1576</v>
      </c>
      <c r="AL262" s="93" t="s">
        <v>1568</v>
      </c>
      <c r="AM262" s="93" t="s">
        <v>1577</v>
      </c>
      <c r="AN262" s="92"/>
      <c r="AO262" s="93" t="n">
        <v>48109</v>
      </c>
      <c r="AP262" s="93" t="s">
        <v>1572</v>
      </c>
      <c r="AQ262" s="93" t="s">
        <v>1568</v>
      </c>
      <c r="AR262" s="93" t="s">
        <v>1577</v>
      </c>
      <c r="AS262" s="92"/>
      <c r="AT262" s="93" t="n">
        <v>48474</v>
      </c>
      <c r="AU262" s="0" t="s">
        <v>1573</v>
      </c>
      <c r="AV262" s="93" t="s">
        <v>1568</v>
      </c>
      <c r="AW262" s="93" t="s">
        <v>1577</v>
      </c>
      <c r="AX262" s="92"/>
    </row>
    <row r="263" customFormat="false" ht="14.5" hidden="false" customHeight="false" outlineLevel="0" collapsed="false">
      <c r="A263" s="90" t="n">
        <v>45188</v>
      </c>
      <c r="B263" s="90" t="s">
        <v>1571</v>
      </c>
      <c r="C263" s="90" t="s">
        <v>1568</v>
      </c>
      <c r="D263" s="90" t="s">
        <v>1577</v>
      </c>
      <c r="E263" s="92"/>
      <c r="F263" s="93" t="n">
        <v>45553</v>
      </c>
      <c r="G263" s="93" t="s">
        <v>1576</v>
      </c>
      <c r="H263" s="93" t="s">
        <v>1568</v>
      </c>
      <c r="I263" s="93" t="s">
        <v>1577</v>
      </c>
      <c r="J263" s="92"/>
      <c r="K263" s="93" t="n">
        <v>45919</v>
      </c>
      <c r="L263" s="93" t="s">
        <v>1573</v>
      </c>
      <c r="M263" s="93" t="s">
        <v>1568</v>
      </c>
      <c r="N263" s="93" t="s">
        <v>1577</v>
      </c>
      <c r="O263" s="92"/>
      <c r="P263" s="93" t="n">
        <v>46284</v>
      </c>
      <c r="Q263" s="93" t="s">
        <v>1574</v>
      </c>
      <c r="R263" s="93" t="s">
        <v>1568</v>
      </c>
      <c r="S263" s="93" t="s">
        <v>1577</v>
      </c>
      <c r="T263" s="92"/>
      <c r="U263" s="93" t="n">
        <v>46649</v>
      </c>
      <c r="V263" s="94" t="s">
        <v>1575</v>
      </c>
      <c r="W263" s="93" t="s">
        <v>1568</v>
      </c>
      <c r="X263" s="93"/>
      <c r="Y263" s="92"/>
      <c r="Z263" s="93" t="n">
        <v>47014</v>
      </c>
      <c r="AA263" s="93" t="s">
        <v>1569</v>
      </c>
      <c r="AB263" s="93" t="s">
        <v>1568</v>
      </c>
      <c r="AC263" s="93" t="s">
        <v>1577</v>
      </c>
      <c r="AD263" s="92"/>
      <c r="AE263" s="93" t="n">
        <v>47380</v>
      </c>
      <c r="AF263" s="93" t="s">
        <v>1576</v>
      </c>
      <c r="AG263" s="93" t="s">
        <v>1568</v>
      </c>
      <c r="AH263" s="93" t="s">
        <v>1577</v>
      </c>
      <c r="AI263" s="92"/>
      <c r="AJ263" s="93" t="n">
        <v>47745</v>
      </c>
      <c r="AK263" s="93" t="s">
        <v>1572</v>
      </c>
      <c r="AL263" s="93" t="s">
        <v>1568</v>
      </c>
      <c r="AM263" s="93" t="s">
        <v>1577</v>
      </c>
      <c r="AN263" s="92"/>
      <c r="AO263" s="93" t="n">
        <v>48110</v>
      </c>
      <c r="AP263" s="93" t="s">
        <v>1573</v>
      </c>
      <c r="AQ263" s="93" t="s">
        <v>1568</v>
      </c>
      <c r="AR263" s="93" t="s">
        <v>1577</v>
      </c>
      <c r="AS263" s="92"/>
      <c r="AT263" s="93" t="n">
        <v>48475</v>
      </c>
      <c r="AU263" s="0" t="s">
        <v>1574</v>
      </c>
      <c r="AV263" s="93" t="s">
        <v>1568</v>
      </c>
      <c r="AW263" s="93" t="s">
        <v>1577</v>
      </c>
      <c r="AX263" s="92"/>
    </row>
    <row r="264" customFormat="false" ht="14.5" hidden="false" customHeight="false" outlineLevel="0" collapsed="false">
      <c r="A264" s="90" t="n">
        <v>45189</v>
      </c>
      <c r="B264" s="90" t="s">
        <v>1576</v>
      </c>
      <c r="C264" s="90" t="s">
        <v>1568</v>
      </c>
      <c r="D264" s="90" t="s">
        <v>1577</v>
      </c>
      <c r="E264" s="92"/>
      <c r="F264" s="93" t="n">
        <v>45554</v>
      </c>
      <c r="G264" s="93" t="s">
        <v>1572</v>
      </c>
      <c r="H264" s="93" t="s">
        <v>1568</v>
      </c>
      <c r="I264" s="93" t="s">
        <v>1577</v>
      </c>
      <c r="J264" s="92"/>
      <c r="K264" s="93" t="n">
        <v>45920</v>
      </c>
      <c r="L264" s="93" t="s">
        <v>1574</v>
      </c>
      <c r="M264" s="93" t="s">
        <v>1568</v>
      </c>
      <c r="N264" s="93" t="s">
        <v>1577</v>
      </c>
      <c r="O264" s="92"/>
      <c r="P264" s="93" t="n">
        <v>46285</v>
      </c>
      <c r="Q264" s="94" t="s">
        <v>1575</v>
      </c>
      <c r="R264" s="93" t="s">
        <v>1568</v>
      </c>
      <c r="S264" s="93"/>
      <c r="T264" s="92"/>
      <c r="U264" s="93" t="n">
        <v>46650</v>
      </c>
      <c r="V264" s="93" t="s">
        <v>1569</v>
      </c>
      <c r="W264" s="93" t="s">
        <v>1568</v>
      </c>
      <c r="X264" s="93" t="s">
        <v>1577</v>
      </c>
      <c r="Y264" s="92"/>
      <c r="Z264" s="93" t="n">
        <v>47015</v>
      </c>
      <c r="AA264" s="93" t="s">
        <v>1571</v>
      </c>
      <c r="AB264" s="93" t="s">
        <v>1568</v>
      </c>
      <c r="AC264" s="93" t="s">
        <v>1577</v>
      </c>
      <c r="AD264" s="92"/>
      <c r="AE264" s="93" t="n">
        <v>47381</v>
      </c>
      <c r="AF264" s="93" t="s">
        <v>1572</v>
      </c>
      <c r="AG264" s="93" t="s">
        <v>1568</v>
      </c>
      <c r="AH264" s="93" t="s">
        <v>1577</v>
      </c>
      <c r="AI264" s="92"/>
      <c r="AJ264" s="93" t="n">
        <v>47746</v>
      </c>
      <c r="AK264" s="93" t="s">
        <v>1573</v>
      </c>
      <c r="AL264" s="93" t="s">
        <v>1568</v>
      </c>
      <c r="AM264" s="93" t="s">
        <v>1577</v>
      </c>
      <c r="AN264" s="92"/>
      <c r="AO264" s="93" t="n">
        <v>48111</v>
      </c>
      <c r="AP264" s="93" t="s">
        <v>1574</v>
      </c>
      <c r="AQ264" s="93" t="s">
        <v>1568</v>
      </c>
      <c r="AR264" s="93" t="s">
        <v>1577</v>
      </c>
      <c r="AS264" s="92"/>
      <c r="AT264" s="93" t="n">
        <v>48476</v>
      </c>
      <c r="AU264" s="95" t="s">
        <v>1575</v>
      </c>
      <c r="AV264" s="93" t="s">
        <v>1568</v>
      </c>
      <c r="AW264" s="93"/>
      <c r="AX264" s="92"/>
    </row>
    <row r="265" customFormat="false" ht="14.5" hidden="false" customHeight="false" outlineLevel="0" collapsed="false">
      <c r="A265" s="90" t="n">
        <v>45190</v>
      </c>
      <c r="B265" s="90" t="s">
        <v>1572</v>
      </c>
      <c r="C265" s="90" t="s">
        <v>1568</v>
      </c>
      <c r="D265" s="90" t="s">
        <v>1577</v>
      </c>
      <c r="E265" s="92"/>
      <c r="F265" s="93" t="n">
        <v>45555</v>
      </c>
      <c r="G265" s="93" t="s">
        <v>1573</v>
      </c>
      <c r="H265" s="93" t="s">
        <v>1568</v>
      </c>
      <c r="I265" s="93" t="s">
        <v>1577</v>
      </c>
      <c r="J265" s="92"/>
      <c r="K265" s="93" t="n">
        <v>45921</v>
      </c>
      <c r="L265" s="94" t="s">
        <v>1575</v>
      </c>
      <c r="M265" s="93" t="s">
        <v>1568</v>
      </c>
      <c r="N265" s="93"/>
      <c r="O265" s="92"/>
      <c r="P265" s="93" t="n">
        <v>46286</v>
      </c>
      <c r="Q265" s="93" t="s">
        <v>1569</v>
      </c>
      <c r="R265" s="93" t="s">
        <v>1568</v>
      </c>
      <c r="S265" s="93" t="s">
        <v>1577</v>
      </c>
      <c r="T265" s="92"/>
      <c r="U265" s="93" t="n">
        <v>46651</v>
      </c>
      <c r="V265" s="93" t="s">
        <v>1571</v>
      </c>
      <c r="W265" s="93" t="s">
        <v>1568</v>
      </c>
      <c r="X265" s="93" t="s">
        <v>1577</v>
      </c>
      <c r="Y265" s="92"/>
      <c r="Z265" s="93" t="n">
        <v>47016</v>
      </c>
      <c r="AA265" s="93" t="s">
        <v>1576</v>
      </c>
      <c r="AB265" s="93" t="s">
        <v>1568</v>
      </c>
      <c r="AC265" s="93" t="s">
        <v>1577</v>
      </c>
      <c r="AD265" s="92"/>
      <c r="AE265" s="93" t="n">
        <v>47382</v>
      </c>
      <c r="AF265" s="93" t="s">
        <v>1573</v>
      </c>
      <c r="AG265" s="93" t="s">
        <v>1568</v>
      </c>
      <c r="AH265" s="93" t="s">
        <v>1577</v>
      </c>
      <c r="AI265" s="92"/>
      <c r="AJ265" s="93" t="n">
        <v>47747</v>
      </c>
      <c r="AK265" s="93" t="s">
        <v>1574</v>
      </c>
      <c r="AL265" s="93" t="s">
        <v>1568</v>
      </c>
      <c r="AM265" s="93" t="s">
        <v>1577</v>
      </c>
      <c r="AN265" s="92"/>
      <c r="AO265" s="93" t="n">
        <v>48112</v>
      </c>
      <c r="AP265" s="94" t="s">
        <v>1575</v>
      </c>
      <c r="AQ265" s="93" t="s">
        <v>1568</v>
      </c>
      <c r="AR265" s="93"/>
      <c r="AS265" s="92"/>
      <c r="AT265" s="93" t="n">
        <v>48477</v>
      </c>
      <c r="AU265" s="0" t="s">
        <v>1569</v>
      </c>
      <c r="AV265" s="93" t="s">
        <v>1568</v>
      </c>
      <c r="AW265" s="93" t="s">
        <v>1577</v>
      </c>
      <c r="AX265" s="92"/>
    </row>
    <row r="266" customFormat="false" ht="14.5" hidden="false" customHeight="false" outlineLevel="0" collapsed="false">
      <c r="A266" s="90" t="n">
        <v>45191</v>
      </c>
      <c r="B266" s="90" t="s">
        <v>1573</v>
      </c>
      <c r="C266" s="90" t="s">
        <v>1568</v>
      </c>
      <c r="D266" s="90" t="s">
        <v>1577</v>
      </c>
      <c r="E266" s="92"/>
      <c r="F266" s="93" t="n">
        <v>45556</v>
      </c>
      <c r="G266" s="93" t="s">
        <v>1574</v>
      </c>
      <c r="H266" s="93" t="s">
        <v>1568</v>
      </c>
      <c r="I266" s="93" t="s">
        <v>1577</v>
      </c>
      <c r="J266" s="92"/>
      <c r="K266" s="93" t="n">
        <v>45922</v>
      </c>
      <c r="L266" s="93" t="s">
        <v>1569</v>
      </c>
      <c r="M266" s="93" t="s">
        <v>1568</v>
      </c>
      <c r="N266" s="93" t="s">
        <v>1577</v>
      </c>
      <c r="O266" s="92"/>
      <c r="P266" s="93" t="n">
        <v>46287</v>
      </c>
      <c r="Q266" s="93" t="s">
        <v>1571</v>
      </c>
      <c r="R266" s="93" t="s">
        <v>1568</v>
      </c>
      <c r="S266" s="93" t="s">
        <v>1577</v>
      </c>
      <c r="T266" s="92"/>
      <c r="U266" s="93" t="n">
        <v>46652</v>
      </c>
      <c r="V266" s="93" t="s">
        <v>1576</v>
      </c>
      <c r="W266" s="93" t="s">
        <v>1568</v>
      </c>
      <c r="X266" s="93" t="s">
        <v>1577</v>
      </c>
      <c r="Y266" s="92"/>
      <c r="Z266" s="93" t="n">
        <v>47017</v>
      </c>
      <c r="AA266" s="93" t="s">
        <v>1572</v>
      </c>
      <c r="AB266" s="93" t="s">
        <v>1568</v>
      </c>
      <c r="AC266" s="93" t="s">
        <v>1577</v>
      </c>
      <c r="AD266" s="92"/>
      <c r="AE266" s="93" t="n">
        <v>47383</v>
      </c>
      <c r="AF266" s="93" t="s">
        <v>1574</v>
      </c>
      <c r="AG266" s="93" t="s">
        <v>1568</v>
      </c>
      <c r="AH266" s="93" t="s">
        <v>1577</v>
      </c>
      <c r="AI266" s="92"/>
      <c r="AJ266" s="93" t="n">
        <v>47748</v>
      </c>
      <c r="AK266" s="94" t="s">
        <v>1575</v>
      </c>
      <c r="AL266" s="93" t="s">
        <v>1568</v>
      </c>
      <c r="AM266" s="93"/>
      <c r="AN266" s="92"/>
      <c r="AO266" s="93" t="n">
        <v>48113</v>
      </c>
      <c r="AP266" s="93" t="s">
        <v>1569</v>
      </c>
      <c r="AQ266" s="93" t="s">
        <v>1568</v>
      </c>
      <c r="AR266" s="93" t="s">
        <v>1577</v>
      </c>
      <c r="AS266" s="92"/>
      <c r="AT266" s="93" t="n">
        <v>48478</v>
      </c>
      <c r="AU266" s="0" t="s">
        <v>1571</v>
      </c>
      <c r="AV266" s="93" t="s">
        <v>1568</v>
      </c>
      <c r="AW266" s="93" t="s">
        <v>1577</v>
      </c>
      <c r="AX266" s="92"/>
    </row>
    <row r="267" customFormat="false" ht="14.5" hidden="false" customHeight="false" outlineLevel="0" collapsed="false">
      <c r="A267" s="90" t="n">
        <v>45192</v>
      </c>
      <c r="B267" s="90" t="s">
        <v>1574</v>
      </c>
      <c r="C267" s="90" t="s">
        <v>1568</v>
      </c>
      <c r="D267" s="90" t="s">
        <v>1577</v>
      </c>
      <c r="E267" s="92"/>
      <c r="F267" s="93" t="n">
        <v>45557</v>
      </c>
      <c r="G267" s="94" t="s">
        <v>1575</v>
      </c>
      <c r="H267" s="93" t="s">
        <v>1568</v>
      </c>
      <c r="I267" s="93"/>
      <c r="J267" s="92"/>
      <c r="K267" s="93" t="n">
        <v>45923</v>
      </c>
      <c r="L267" s="93" t="s">
        <v>1571</v>
      </c>
      <c r="M267" s="93" t="s">
        <v>1568</v>
      </c>
      <c r="N267" s="93" t="s">
        <v>1577</v>
      </c>
      <c r="O267" s="92"/>
      <c r="P267" s="93" t="n">
        <v>46288</v>
      </c>
      <c r="Q267" s="93" t="s">
        <v>1576</v>
      </c>
      <c r="R267" s="93" t="s">
        <v>1568</v>
      </c>
      <c r="S267" s="93" t="s">
        <v>1577</v>
      </c>
      <c r="T267" s="92"/>
      <c r="U267" s="93" t="n">
        <v>46653</v>
      </c>
      <c r="V267" s="93" t="s">
        <v>1572</v>
      </c>
      <c r="W267" s="93" t="s">
        <v>1568</v>
      </c>
      <c r="X267" s="93" t="s">
        <v>1577</v>
      </c>
      <c r="Y267" s="92"/>
      <c r="Z267" s="93" t="n">
        <v>47018</v>
      </c>
      <c r="AA267" s="93" t="s">
        <v>1573</v>
      </c>
      <c r="AB267" s="93" t="s">
        <v>1568</v>
      </c>
      <c r="AC267" s="93" t="s">
        <v>1577</v>
      </c>
      <c r="AD267" s="92"/>
      <c r="AE267" s="93" t="n">
        <v>47384</v>
      </c>
      <c r="AF267" s="94" t="s">
        <v>1575</v>
      </c>
      <c r="AG267" s="93" t="s">
        <v>1568</v>
      </c>
      <c r="AH267" s="93"/>
      <c r="AI267" s="92"/>
      <c r="AJ267" s="93" t="n">
        <v>47749</v>
      </c>
      <c r="AK267" s="93" t="s">
        <v>1569</v>
      </c>
      <c r="AL267" s="93" t="s">
        <v>1568</v>
      </c>
      <c r="AM267" s="93" t="s">
        <v>1577</v>
      </c>
      <c r="AN267" s="92"/>
      <c r="AO267" s="93" t="n">
        <v>48114</v>
      </c>
      <c r="AP267" s="93" t="s">
        <v>1571</v>
      </c>
      <c r="AQ267" s="93" t="s">
        <v>1568</v>
      </c>
      <c r="AR267" s="93" t="s">
        <v>1577</v>
      </c>
      <c r="AS267" s="92"/>
      <c r="AT267" s="93" t="n">
        <v>48479</v>
      </c>
      <c r="AU267" s="0" t="s">
        <v>1576</v>
      </c>
      <c r="AV267" s="93" t="s">
        <v>1568</v>
      </c>
      <c r="AW267" s="93" t="s">
        <v>1577</v>
      </c>
      <c r="AX267" s="92"/>
    </row>
    <row r="268" customFormat="false" ht="14.5" hidden="false" customHeight="false" outlineLevel="0" collapsed="false">
      <c r="A268" s="90" t="n">
        <v>45193</v>
      </c>
      <c r="B268" s="91" t="s">
        <v>1575</v>
      </c>
      <c r="C268" s="90" t="s">
        <v>1568</v>
      </c>
      <c r="D268" s="90"/>
      <c r="E268" s="92"/>
      <c r="F268" s="93" t="n">
        <v>45558</v>
      </c>
      <c r="G268" s="93" t="s">
        <v>1569</v>
      </c>
      <c r="H268" s="93" t="s">
        <v>1568</v>
      </c>
      <c r="I268" s="93" t="s">
        <v>1577</v>
      </c>
      <c r="J268" s="92"/>
      <c r="K268" s="93" t="n">
        <v>45924</v>
      </c>
      <c r="L268" s="93" t="s">
        <v>1576</v>
      </c>
      <c r="M268" s="93" t="s">
        <v>1568</v>
      </c>
      <c r="N268" s="93" t="s">
        <v>1577</v>
      </c>
      <c r="O268" s="92"/>
      <c r="P268" s="93" t="n">
        <v>46289</v>
      </c>
      <c r="Q268" s="93" t="s">
        <v>1572</v>
      </c>
      <c r="R268" s="93" t="s">
        <v>1568</v>
      </c>
      <c r="S268" s="93" t="s">
        <v>1577</v>
      </c>
      <c r="T268" s="92"/>
      <c r="U268" s="93" t="n">
        <v>46654</v>
      </c>
      <c r="V268" s="93" t="s">
        <v>1573</v>
      </c>
      <c r="W268" s="93" t="s">
        <v>1568</v>
      </c>
      <c r="X268" s="93" t="s">
        <v>1577</v>
      </c>
      <c r="Y268" s="92"/>
      <c r="Z268" s="93" t="n">
        <v>47019</v>
      </c>
      <c r="AA268" s="93" t="s">
        <v>1574</v>
      </c>
      <c r="AB268" s="93" t="s">
        <v>1568</v>
      </c>
      <c r="AC268" s="93" t="s">
        <v>1577</v>
      </c>
      <c r="AD268" s="92"/>
      <c r="AE268" s="93" t="n">
        <v>47385</v>
      </c>
      <c r="AF268" s="93" t="s">
        <v>1569</v>
      </c>
      <c r="AG268" s="93" t="s">
        <v>1568</v>
      </c>
      <c r="AH268" s="93" t="s">
        <v>1577</v>
      </c>
      <c r="AI268" s="92"/>
      <c r="AJ268" s="93" t="n">
        <v>47750</v>
      </c>
      <c r="AK268" s="93" t="s">
        <v>1571</v>
      </c>
      <c r="AL268" s="93" t="s">
        <v>1568</v>
      </c>
      <c r="AM268" s="93" t="s">
        <v>1577</v>
      </c>
      <c r="AN268" s="92"/>
      <c r="AO268" s="93" t="n">
        <v>48115</v>
      </c>
      <c r="AP268" s="93" t="s">
        <v>1576</v>
      </c>
      <c r="AQ268" s="93" t="s">
        <v>1568</v>
      </c>
      <c r="AR268" s="93" t="s">
        <v>1577</v>
      </c>
      <c r="AS268" s="92"/>
      <c r="AT268" s="93" t="n">
        <v>48480</v>
      </c>
      <c r="AU268" s="0" t="s">
        <v>1572</v>
      </c>
      <c r="AV268" s="93" t="s">
        <v>1568</v>
      </c>
      <c r="AW268" s="93" t="s">
        <v>1577</v>
      </c>
      <c r="AX268" s="92"/>
    </row>
    <row r="269" customFormat="false" ht="14.5" hidden="false" customHeight="false" outlineLevel="0" collapsed="false">
      <c r="A269" s="90" t="n">
        <v>45194</v>
      </c>
      <c r="B269" s="90" t="s">
        <v>1569</v>
      </c>
      <c r="C269" s="90" t="s">
        <v>1568</v>
      </c>
      <c r="D269" s="90" t="s">
        <v>1577</v>
      </c>
      <c r="E269" s="92"/>
      <c r="F269" s="93" t="n">
        <v>45559</v>
      </c>
      <c r="G269" s="93" t="s">
        <v>1571</v>
      </c>
      <c r="H269" s="93" t="s">
        <v>1568</v>
      </c>
      <c r="I269" s="93" t="s">
        <v>1577</v>
      </c>
      <c r="J269" s="92"/>
      <c r="K269" s="93" t="n">
        <v>45925</v>
      </c>
      <c r="L269" s="93" t="s">
        <v>1572</v>
      </c>
      <c r="M269" s="93" t="s">
        <v>1568</v>
      </c>
      <c r="N269" s="93" t="s">
        <v>1577</v>
      </c>
      <c r="O269" s="92"/>
      <c r="P269" s="93" t="n">
        <v>46290</v>
      </c>
      <c r="Q269" s="93" t="s">
        <v>1573</v>
      </c>
      <c r="R269" s="93" t="s">
        <v>1568</v>
      </c>
      <c r="S269" s="93" t="s">
        <v>1577</v>
      </c>
      <c r="T269" s="92"/>
      <c r="U269" s="93" t="n">
        <v>46655</v>
      </c>
      <c r="V269" s="93" t="s">
        <v>1574</v>
      </c>
      <c r="W269" s="93" t="s">
        <v>1568</v>
      </c>
      <c r="X269" s="93" t="s">
        <v>1577</v>
      </c>
      <c r="Y269" s="92"/>
      <c r="Z269" s="93" t="n">
        <v>47020</v>
      </c>
      <c r="AA269" s="94" t="s">
        <v>1575</v>
      </c>
      <c r="AB269" s="93" t="s">
        <v>1568</v>
      </c>
      <c r="AC269" s="93"/>
      <c r="AD269" s="92"/>
      <c r="AE269" s="93" t="n">
        <v>47386</v>
      </c>
      <c r="AF269" s="93" t="s">
        <v>1571</v>
      </c>
      <c r="AG269" s="93" t="s">
        <v>1568</v>
      </c>
      <c r="AH269" s="93" t="s">
        <v>1577</v>
      </c>
      <c r="AI269" s="92"/>
      <c r="AJ269" s="93" t="n">
        <v>47751</v>
      </c>
      <c r="AK269" s="93" t="s">
        <v>1576</v>
      </c>
      <c r="AL269" s="93" t="s">
        <v>1568</v>
      </c>
      <c r="AM269" s="93" t="s">
        <v>1577</v>
      </c>
      <c r="AN269" s="92"/>
      <c r="AO269" s="93" t="n">
        <v>48116</v>
      </c>
      <c r="AP269" s="93" t="s">
        <v>1572</v>
      </c>
      <c r="AQ269" s="93" t="s">
        <v>1568</v>
      </c>
      <c r="AR269" s="93" t="s">
        <v>1577</v>
      </c>
      <c r="AS269" s="92"/>
      <c r="AT269" s="93" t="n">
        <v>48481</v>
      </c>
      <c r="AU269" s="0" t="s">
        <v>1573</v>
      </c>
      <c r="AV269" s="93" t="s">
        <v>1568</v>
      </c>
      <c r="AW269" s="93" t="s">
        <v>1577</v>
      </c>
      <c r="AX269" s="92"/>
    </row>
    <row r="270" customFormat="false" ht="14.5" hidden="false" customHeight="false" outlineLevel="0" collapsed="false">
      <c r="A270" s="90" t="n">
        <v>45195</v>
      </c>
      <c r="B270" s="90" t="s">
        <v>1571</v>
      </c>
      <c r="C270" s="90" t="s">
        <v>1568</v>
      </c>
      <c r="D270" s="90" t="s">
        <v>1577</v>
      </c>
      <c r="E270" s="92"/>
      <c r="F270" s="93" t="n">
        <v>45560</v>
      </c>
      <c r="G270" s="93" t="s">
        <v>1576</v>
      </c>
      <c r="H270" s="93" t="s">
        <v>1568</v>
      </c>
      <c r="I270" s="93" t="s">
        <v>1577</v>
      </c>
      <c r="J270" s="92"/>
      <c r="K270" s="93" t="n">
        <v>45926</v>
      </c>
      <c r="L270" s="93" t="s">
        <v>1573</v>
      </c>
      <c r="M270" s="93" t="s">
        <v>1568</v>
      </c>
      <c r="N270" s="93" t="s">
        <v>1577</v>
      </c>
      <c r="O270" s="92"/>
      <c r="P270" s="93" t="n">
        <v>46291</v>
      </c>
      <c r="Q270" s="93" t="s">
        <v>1574</v>
      </c>
      <c r="R270" s="93" t="s">
        <v>1568</v>
      </c>
      <c r="S270" s="93" t="s">
        <v>1577</v>
      </c>
      <c r="T270" s="92"/>
      <c r="U270" s="93" t="n">
        <v>46656</v>
      </c>
      <c r="V270" s="94" t="s">
        <v>1575</v>
      </c>
      <c r="W270" s="93" t="s">
        <v>1568</v>
      </c>
      <c r="X270" s="93"/>
      <c r="Y270" s="92"/>
      <c r="Z270" s="93" t="n">
        <v>47021</v>
      </c>
      <c r="AA270" s="93" t="s">
        <v>1569</v>
      </c>
      <c r="AB270" s="93" t="s">
        <v>1568</v>
      </c>
      <c r="AC270" s="93" t="s">
        <v>1577</v>
      </c>
      <c r="AD270" s="92"/>
      <c r="AE270" s="93" t="n">
        <v>47387</v>
      </c>
      <c r="AF270" s="93" t="s">
        <v>1576</v>
      </c>
      <c r="AG270" s="93" t="s">
        <v>1568</v>
      </c>
      <c r="AH270" s="93" t="s">
        <v>1577</v>
      </c>
      <c r="AI270" s="92"/>
      <c r="AJ270" s="93" t="n">
        <v>47752</v>
      </c>
      <c r="AK270" s="93" t="s">
        <v>1572</v>
      </c>
      <c r="AL270" s="93" t="s">
        <v>1568</v>
      </c>
      <c r="AM270" s="93" t="s">
        <v>1577</v>
      </c>
      <c r="AN270" s="92"/>
      <c r="AO270" s="93" t="n">
        <v>48117</v>
      </c>
      <c r="AP270" s="93" t="s">
        <v>1573</v>
      </c>
      <c r="AQ270" s="93" t="s">
        <v>1568</v>
      </c>
      <c r="AR270" s="93" t="s">
        <v>1577</v>
      </c>
      <c r="AS270" s="92"/>
      <c r="AT270" s="93" t="n">
        <v>48482</v>
      </c>
      <c r="AU270" s="0" t="s">
        <v>1574</v>
      </c>
      <c r="AV270" s="93" t="s">
        <v>1568</v>
      </c>
      <c r="AW270" s="93" t="s">
        <v>1577</v>
      </c>
      <c r="AX270" s="92"/>
    </row>
    <row r="271" customFormat="false" ht="14.5" hidden="false" customHeight="false" outlineLevel="0" collapsed="false">
      <c r="A271" s="90" t="n">
        <v>45196</v>
      </c>
      <c r="B271" s="90" t="s">
        <v>1576</v>
      </c>
      <c r="C271" s="90" t="s">
        <v>1568</v>
      </c>
      <c r="D271" s="90" t="s">
        <v>1577</v>
      </c>
      <c r="E271" s="92"/>
      <c r="F271" s="93" t="n">
        <v>45561</v>
      </c>
      <c r="G271" s="93" t="s">
        <v>1572</v>
      </c>
      <c r="H271" s="93" t="s">
        <v>1568</v>
      </c>
      <c r="I271" s="93" t="s">
        <v>1577</v>
      </c>
      <c r="J271" s="92"/>
      <c r="K271" s="93" t="n">
        <v>45927</v>
      </c>
      <c r="L271" s="93" t="s">
        <v>1574</v>
      </c>
      <c r="M271" s="93" t="s">
        <v>1568</v>
      </c>
      <c r="N271" s="93" t="s">
        <v>1577</v>
      </c>
      <c r="O271" s="92"/>
      <c r="P271" s="93" t="n">
        <v>46292</v>
      </c>
      <c r="Q271" s="94" t="s">
        <v>1575</v>
      </c>
      <c r="R271" s="93" t="s">
        <v>1568</v>
      </c>
      <c r="S271" s="93"/>
      <c r="T271" s="92"/>
      <c r="U271" s="93" t="n">
        <v>46657</v>
      </c>
      <c r="V271" s="93" t="s">
        <v>1569</v>
      </c>
      <c r="W271" s="93" t="s">
        <v>1568</v>
      </c>
      <c r="X271" s="93" t="s">
        <v>1577</v>
      </c>
      <c r="Y271" s="92"/>
      <c r="Z271" s="93" t="n">
        <v>47022</v>
      </c>
      <c r="AA271" s="93" t="s">
        <v>1571</v>
      </c>
      <c r="AB271" s="93" t="s">
        <v>1568</v>
      </c>
      <c r="AC271" s="93" t="s">
        <v>1577</v>
      </c>
      <c r="AD271" s="92"/>
      <c r="AE271" s="93" t="n">
        <v>47388</v>
      </c>
      <c r="AF271" s="93" t="s">
        <v>1572</v>
      </c>
      <c r="AG271" s="93" t="s">
        <v>1568</v>
      </c>
      <c r="AH271" s="93" t="s">
        <v>1577</v>
      </c>
      <c r="AI271" s="92"/>
      <c r="AJ271" s="93" t="n">
        <v>47753</v>
      </c>
      <c r="AK271" s="93" t="s">
        <v>1573</v>
      </c>
      <c r="AL271" s="93" t="s">
        <v>1568</v>
      </c>
      <c r="AM271" s="93" t="s">
        <v>1577</v>
      </c>
      <c r="AN271" s="92"/>
      <c r="AO271" s="93" t="n">
        <v>48118</v>
      </c>
      <c r="AP271" s="93" t="s">
        <v>1574</v>
      </c>
      <c r="AQ271" s="93" t="s">
        <v>1568</v>
      </c>
      <c r="AR271" s="93" t="s">
        <v>1577</v>
      </c>
      <c r="AS271" s="92"/>
      <c r="AT271" s="93" t="n">
        <v>48483</v>
      </c>
      <c r="AU271" s="95" t="s">
        <v>1575</v>
      </c>
      <c r="AV271" s="93" t="s">
        <v>1568</v>
      </c>
      <c r="AW271" s="93"/>
      <c r="AX271" s="92"/>
    </row>
    <row r="272" customFormat="false" ht="14.5" hidden="false" customHeight="false" outlineLevel="0" collapsed="false">
      <c r="A272" s="90" t="n">
        <v>45197</v>
      </c>
      <c r="B272" s="90" t="s">
        <v>1572</v>
      </c>
      <c r="C272" s="90" t="s">
        <v>1568</v>
      </c>
      <c r="D272" s="90" t="s">
        <v>1577</v>
      </c>
      <c r="E272" s="92"/>
      <c r="F272" s="93" t="n">
        <v>45562</v>
      </c>
      <c r="G272" s="93" t="s">
        <v>1573</v>
      </c>
      <c r="H272" s="93" t="s">
        <v>1568</v>
      </c>
      <c r="I272" s="93" t="s">
        <v>1577</v>
      </c>
      <c r="J272" s="92"/>
      <c r="K272" s="93" t="n">
        <v>45928</v>
      </c>
      <c r="L272" s="94" t="s">
        <v>1575</v>
      </c>
      <c r="M272" s="93" t="s">
        <v>1568</v>
      </c>
      <c r="N272" s="93"/>
      <c r="O272" s="92"/>
      <c r="P272" s="93" t="n">
        <v>46293</v>
      </c>
      <c r="Q272" s="93" t="s">
        <v>1569</v>
      </c>
      <c r="R272" s="93" t="s">
        <v>1568</v>
      </c>
      <c r="S272" s="93" t="s">
        <v>1577</v>
      </c>
      <c r="T272" s="92"/>
      <c r="U272" s="93" t="n">
        <v>46658</v>
      </c>
      <c r="V272" s="93" t="s">
        <v>1571</v>
      </c>
      <c r="W272" s="93" t="s">
        <v>1568</v>
      </c>
      <c r="X272" s="93" t="s">
        <v>1577</v>
      </c>
      <c r="Y272" s="92"/>
      <c r="Z272" s="93" t="n">
        <v>47023</v>
      </c>
      <c r="AA272" s="93" t="s">
        <v>1576</v>
      </c>
      <c r="AB272" s="93" t="s">
        <v>1568</v>
      </c>
      <c r="AC272" s="93" t="s">
        <v>1577</v>
      </c>
      <c r="AD272" s="92"/>
      <c r="AE272" s="93" t="n">
        <v>47389</v>
      </c>
      <c r="AF272" s="93" t="s">
        <v>1573</v>
      </c>
      <c r="AG272" s="93" t="s">
        <v>1568</v>
      </c>
      <c r="AH272" s="93" t="s">
        <v>1577</v>
      </c>
      <c r="AI272" s="92"/>
      <c r="AJ272" s="93" t="n">
        <v>47754</v>
      </c>
      <c r="AK272" s="93" t="s">
        <v>1574</v>
      </c>
      <c r="AL272" s="93" t="s">
        <v>1568</v>
      </c>
      <c r="AM272" s="93" t="s">
        <v>1577</v>
      </c>
      <c r="AN272" s="92"/>
      <c r="AO272" s="93" t="n">
        <v>48119</v>
      </c>
      <c r="AP272" s="94" t="s">
        <v>1575</v>
      </c>
      <c r="AQ272" s="93" t="s">
        <v>1568</v>
      </c>
      <c r="AR272" s="93"/>
      <c r="AS272" s="92"/>
      <c r="AT272" s="93" t="n">
        <v>48484</v>
      </c>
      <c r="AU272" s="0" t="s">
        <v>1569</v>
      </c>
      <c r="AV272" s="93" t="s">
        <v>1568</v>
      </c>
      <c r="AW272" s="93" t="s">
        <v>1577</v>
      </c>
      <c r="AX272" s="92"/>
    </row>
    <row r="273" customFormat="false" ht="14.5" hidden="false" customHeight="false" outlineLevel="0" collapsed="false">
      <c r="A273" s="90" t="n">
        <v>45198</v>
      </c>
      <c r="B273" s="90" t="s">
        <v>1573</v>
      </c>
      <c r="C273" s="90" t="s">
        <v>1568</v>
      </c>
      <c r="D273" s="90" t="s">
        <v>1577</v>
      </c>
      <c r="E273" s="92"/>
      <c r="F273" s="93" t="n">
        <v>45563</v>
      </c>
      <c r="G273" s="93" t="s">
        <v>1574</v>
      </c>
      <c r="H273" s="93" t="s">
        <v>1568</v>
      </c>
      <c r="I273" s="93" t="s">
        <v>1577</v>
      </c>
      <c r="J273" s="92"/>
      <c r="K273" s="93" t="n">
        <v>45929</v>
      </c>
      <c r="L273" s="93" t="s">
        <v>1569</v>
      </c>
      <c r="M273" s="93" t="s">
        <v>1568</v>
      </c>
      <c r="N273" s="93" t="s">
        <v>1577</v>
      </c>
      <c r="O273" s="92"/>
      <c r="P273" s="93" t="n">
        <v>46294</v>
      </c>
      <c r="Q273" s="93" t="s">
        <v>1571</v>
      </c>
      <c r="R273" s="93" t="s">
        <v>1568</v>
      </c>
      <c r="S273" s="93" t="s">
        <v>1577</v>
      </c>
      <c r="T273" s="92"/>
      <c r="U273" s="93" t="n">
        <v>46659</v>
      </c>
      <c r="V273" s="93" t="s">
        <v>1576</v>
      </c>
      <c r="W273" s="93" t="s">
        <v>1568</v>
      </c>
      <c r="X273" s="93" t="s">
        <v>1577</v>
      </c>
      <c r="Y273" s="92"/>
      <c r="Z273" s="93" t="n">
        <v>47024</v>
      </c>
      <c r="AA273" s="93" t="s">
        <v>1572</v>
      </c>
      <c r="AB273" s="93" t="s">
        <v>1568</v>
      </c>
      <c r="AC273" s="93" t="s">
        <v>1577</v>
      </c>
      <c r="AD273" s="92"/>
      <c r="AE273" s="93" t="n">
        <v>47390</v>
      </c>
      <c r="AF273" s="93" t="s">
        <v>1574</v>
      </c>
      <c r="AG273" s="93" t="s">
        <v>1568</v>
      </c>
      <c r="AH273" s="93" t="s">
        <v>1577</v>
      </c>
      <c r="AI273" s="92"/>
      <c r="AJ273" s="93" t="n">
        <v>47755</v>
      </c>
      <c r="AK273" s="94" t="s">
        <v>1575</v>
      </c>
      <c r="AL273" s="93" t="s">
        <v>1568</v>
      </c>
      <c r="AM273" s="93"/>
      <c r="AN273" s="92"/>
      <c r="AO273" s="93" t="n">
        <v>48120</v>
      </c>
      <c r="AP273" s="93" t="s">
        <v>1569</v>
      </c>
      <c r="AQ273" s="93" t="s">
        <v>1568</v>
      </c>
      <c r="AR273" s="93" t="s">
        <v>1577</v>
      </c>
      <c r="AS273" s="92"/>
      <c r="AT273" s="93" t="n">
        <v>48485</v>
      </c>
      <c r="AU273" s="0" t="s">
        <v>1571</v>
      </c>
      <c r="AV273" s="93" t="s">
        <v>1568</v>
      </c>
      <c r="AW273" s="93" t="s">
        <v>1577</v>
      </c>
      <c r="AX273" s="92"/>
    </row>
    <row r="274" customFormat="false" ht="14.5" hidden="false" customHeight="false" outlineLevel="0" collapsed="false">
      <c r="A274" s="90" t="n">
        <v>45199</v>
      </c>
      <c r="B274" s="90" t="s">
        <v>1574</v>
      </c>
      <c r="C274" s="90" t="s">
        <v>1568</v>
      </c>
      <c r="D274" s="90" t="s">
        <v>1577</v>
      </c>
      <c r="E274" s="92"/>
      <c r="F274" s="93" t="n">
        <v>45564</v>
      </c>
      <c r="G274" s="94" t="s">
        <v>1575</v>
      </c>
      <c r="H274" s="93" t="s">
        <v>1568</v>
      </c>
      <c r="I274" s="93"/>
      <c r="J274" s="92"/>
      <c r="K274" s="93" t="n">
        <v>45930</v>
      </c>
      <c r="L274" s="93" t="s">
        <v>1571</v>
      </c>
      <c r="M274" s="93" t="s">
        <v>1568</v>
      </c>
      <c r="N274" s="93" t="s">
        <v>1577</v>
      </c>
      <c r="O274" s="92"/>
      <c r="P274" s="93" t="n">
        <v>46295</v>
      </c>
      <c r="Q274" s="93" t="s">
        <v>1576</v>
      </c>
      <c r="R274" s="93" t="s">
        <v>1568</v>
      </c>
      <c r="S274" s="93" t="s">
        <v>1577</v>
      </c>
      <c r="T274" s="92"/>
      <c r="U274" s="93" t="n">
        <v>46660</v>
      </c>
      <c r="V274" s="93" t="s">
        <v>1572</v>
      </c>
      <c r="W274" s="93" t="s">
        <v>1568</v>
      </c>
      <c r="X274" s="93" t="s">
        <v>1577</v>
      </c>
      <c r="Y274" s="92"/>
      <c r="Z274" s="93" t="n">
        <v>47025</v>
      </c>
      <c r="AA274" s="93" t="s">
        <v>1573</v>
      </c>
      <c r="AB274" s="93" t="s">
        <v>1568</v>
      </c>
      <c r="AC274" s="93" t="s">
        <v>1577</v>
      </c>
      <c r="AD274" s="92"/>
      <c r="AE274" s="93" t="n">
        <v>47391</v>
      </c>
      <c r="AF274" s="94" t="s">
        <v>1575</v>
      </c>
      <c r="AG274" s="93" t="s">
        <v>1568</v>
      </c>
      <c r="AH274" s="93"/>
      <c r="AI274" s="92"/>
      <c r="AJ274" s="93" t="n">
        <v>47756</v>
      </c>
      <c r="AK274" s="93" t="s">
        <v>1569</v>
      </c>
      <c r="AL274" s="93" t="s">
        <v>1568</v>
      </c>
      <c r="AM274" s="93" t="s">
        <v>1577</v>
      </c>
      <c r="AN274" s="92"/>
      <c r="AO274" s="93" t="n">
        <v>48121</v>
      </c>
      <c r="AP274" s="93" t="s">
        <v>1571</v>
      </c>
      <c r="AQ274" s="93" t="s">
        <v>1568</v>
      </c>
      <c r="AR274" s="93" t="s">
        <v>1577</v>
      </c>
      <c r="AS274" s="92"/>
      <c r="AT274" s="93" t="n">
        <v>48486</v>
      </c>
      <c r="AU274" s="0" t="s">
        <v>1576</v>
      </c>
      <c r="AV274" s="93" t="s">
        <v>1568</v>
      </c>
      <c r="AW274" s="93" t="s">
        <v>1577</v>
      </c>
      <c r="AX274" s="92"/>
    </row>
    <row r="275" customFormat="false" ht="14.5" hidden="false" customHeight="false" outlineLevel="0" collapsed="false">
      <c r="A275" s="90" t="n">
        <v>45200</v>
      </c>
      <c r="B275" s="91" t="s">
        <v>1575</v>
      </c>
      <c r="C275" s="90" t="s">
        <v>1568</v>
      </c>
      <c r="D275" s="90"/>
      <c r="E275" s="92"/>
      <c r="F275" s="93" t="n">
        <v>45565</v>
      </c>
      <c r="G275" s="93" t="s">
        <v>1569</v>
      </c>
      <c r="H275" s="93" t="s">
        <v>1568</v>
      </c>
      <c r="I275" s="93" t="s">
        <v>1577</v>
      </c>
      <c r="J275" s="92"/>
      <c r="K275" s="93" t="n">
        <v>45931</v>
      </c>
      <c r="L275" s="93" t="s">
        <v>1576</v>
      </c>
      <c r="M275" s="93" t="s">
        <v>1568</v>
      </c>
      <c r="N275" s="93" t="s">
        <v>1577</v>
      </c>
      <c r="O275" s="92"/>
      <c r="P275" s="93" t="n">
        <v>46296</v>
      </c>
      <c r="Q275" s="93" t="s">
        <v>1572</v>
      </c>
      <c r="R275" s="93" t="s">
        <v>1568</v>
      </c>
      <c r="S275" s="93" t="s">
        <v>1577</v>
      </c>
      <c r="T275" s="92"/>
      <c r="U275" s="93" t="n">
        <v>46661</v>
      </c>
      <c r="V275" s="93" t="s">
        <v>1573</v>
      </c>
      <c r="W275" s="93" t="s">
        <v>1568</v>
      </c>
      <c r="X275" s="93" t="s">
        <v>1577</v>
      </c>
      <c r="Y275" s="92"/>
      <c r="Z275" s="93" t="n">
        <v>47026</v>
      </c>
      <c r="AA275" s="93" t="s">
        <v>1574</v>
      </c>
      <c r="AB275" s="93" t="s">
        <v>1568</v>
      </c>
      <c r="AC275" s="93" t="s">
        <v>1577</v>
      </c>
      <c r="AD275" s="92"/>
      <c r="AE275" s="93" t="n">
        <v>47392</v>
      </c>
      <c r="AF275" s="93" t="s">
        <v>1569</v>
      </c>
      <c r="AG275" s="93" t="s">
        <v>1568</v>
      </c>
      <c r="AH275" s="93" t="s">
        <v>1577</v>
      </c>
      <c r="AI275" s="92"/>
      <c r="AJ275" s="93" t="n">
        <v>47757</v>
      </c>
      <c r="AK275" s="93" t="s">
        <v>1571</v>
      </c>
      <c r="AL275" s="93" t="s">
        <v>1568</v>
      </c>
      <c r="AM275" s="93" t="s">
        <v>1577</v>
      </c>
      <c r="AN275" s="92"/>
      <c r="AO275" s="93" t="n">
        <v>48122</v>
      </c>
      <c r="AP275" s="93" t="s">
        <v>1576</v>
      </c>
      <c r="AQ275" s="93" t="s">
        <v>1568</v>
      </c>
      <c r="AR275" s="93" t="s">
        <v>1577</v>
      </c>
      <c r="AS275" s="92"/>
      <c r="AT275" s="93" t="n">
        <v>48487</v>
      </c>
      <c r="AU275" s="0" t="s">
        <v>1572</v>
      </c>
      <c r="AV275" s="93" t="s">
        <v>1568</v>
      </c>
      <c r="AW275" s="93" t="s">
        <v>1577</v>
      </c>
      <c r="AX275" s="92"/>
    </row>
    <row r="276" customFormat="false" ht="14.5" hidden="false" customHeight="false" outlineLevel="0" collapsed="false">
      <c r="A276" s="90" t="n">
        <v>45201</v>
      </c>
      <c r="B276" s="90" t="s">
        <v>1569</v>
      </c>
      <c r="C276" s="90" t="s">
        <v>1568</v>
      </c>
      <c r="D276" s="90" t="s">
        <v>1577</v>
      </c>
      <c r="E276" s="92"/>
      <c r="F276" s="93" t="n">
        <v>45566</v>
      </c>
      <c r="G276" s="93" t="s">
        <v>1571</v>
      </c>
      <c r="H276" s="93" t="s">
        <v>1568</v>
      </c>
      <c r="I276" s="93" t="s">
        <v>1577</v>
      </c>
      <c r="J276" s="92"/>
      <c r="K276" s="93" t="n">
        <v>45932</v>
      </c>
      <c r="L276" s="93" t="s">
        <v>1572</v>
      </c>
      <c r="M276" s="93" t="s">
        <v>1568</v>
      </c>
      <c r="N276" s="93" t="s">
        <v>1577</v>
      </c>
      <c r="O276" s="92"/>
      <c r="P276" s="93" t="n">
        <v>46297</v>
      </c>
      <c r="Q276" s="93" t="s">
        <v>1573</v>
      </c>
      <c r="R276" s="93" t="s">
        <v>1568</v>
      </c>
      <c r="S276" s="93" t="s">
        <v>1577</v>
      </c>
      <c r="T276" s="92"/>
      <c r="U276" s="93" t="n">
        <v>46662</v>
      </c>
      <c r="V276" s="93" t="s">
        <v>1574</v>
      </c>
      <c r="W276" s="93" t="s">
        <v>1568</v>
      </c>
      <c r="X276" s="93" t="s">
        <v>1577</v>
      </c>
      <c r="Y276" s="92"/>
      <c r="Z276" s="93" t="n">
        <v>47027</v>
      </c>
      <c r="AA276" s="94" t="s">
        <v>1575</v>
      </c>
      <c r="AB276" s="93" t="s">
        <v>1568</v>
      </c>
      <c r="AC276" s="93"/>
      <c r="AD276" s="92"/>
      <c r="AE276" s="93" t="n">
        <v>47393</v>
      </c>
      <c r="AF276" s="93" t="s">
        <v>1571</v>
      </c>
      <c r="AG276" s="93" t="s">
        <v>1568</v>
      </c>
      <c r="AH276" s="93" t="s">
        <v>1577</v>
      </c>
      <c r="AI276" s="92"/>
      <c r="AJ276" s="93" t="n">
        <v>47758</v>
      </c>
      <c r="AK276" s="93" t="s">
        <v>1576</v>
      </c>
      <c r="AL276" s="93" t="s">
        <v>1568</v>
      </c>
      <c r="AM276" s="93" t="s">
        <v>1577</v>
      </c>
      <c r="AN276" s="92"/>
      <c r="AO276" s="93" t="n">
        <v>48123</v>
      </c>
      <c r="AP276" s="93" t="s">
        <v>1572</v>
      </c>
      <c r="AQ276" s="93" t="s">
        <v>1568</v>
      </c>
      <c r="AR276" s="93" t="s">
        <v>1577</v>
      </c>
      <c r="AS276" s="92"/>
      <c r="AT276" s="93" t="n">
        <v>48488</v>
      </c>
      <c r="AU276" s="0" t="s">
        <v>1573</v>
      </c>
      <c r="AV276" s="93" t="s">
        <v>1568</v>
      </c>
      <c r="AW276" s="93" t="s">
        <v>1577</v>
      </c>
      <c r="AX276" s="92"/>
    </row>
    <row r="277" customFormat="false" ht="14.5" hidden="false" customHeight="false" outlineLevel="0" collapsed="false">
      <c r="A277" s="90" t="n">
        <v>45202</v>
      </c>
      <c r="B277" s="90" t="s">
        <v>1571</v>
      </c>
      <c r="C277" s="90" t="s">
        <v>1568</v>
      </c>
      <c r="D277" s="90" t="s">
        <v>1577</v>
      </c>
      <c r="E277" s="92"/>
      <c r="F277" s="93" t="n">
        <v>45567</v>
      </c>
      <c r="G277" s="93" t="s">
        <v>1576</v>
      </c>
      <c r="H277" s="93" t="s">
        <v>1568</v>
      </c>
      <c r="I277" s="93" t="s">
        <v>1577</v>
      </c>
      <c r="J277" s="92"/>
      <c r="K277" s="93" t="n">
        <v>45933</v>
      </c>
      <c r="L277" s="93" t="s">
        <v>1573</v>
      </c>
      <c r="M277" s="93" t="s">
        <v>1568</v>
      </c>
      <c r="N277" s="93" t="s">
        <v>1577</v>
      </c>
      <c r="O277" s="92"/>
      <c r="P277" s="93" t="n">
        <v>46298</v>
      </c>
      <c r="Q277" s="93" t="s">
        <v>1574</v>
      </c>
      <c r="R277" s="93" t="s">
        <v>1568</v>
      </c>
      <c r="S277" s="93" t="s">
        <v>1577</v>
      </c>
      <c r="T277" s="92"/>
      <c r="U277" s="93" t="n">
        <v>46663</v>
      </c>
      <c r="V277" s="94" t="s">
        <v>1575</v>
      </c>
      <c r="W277" s="93" t="s">
        <v>1568</v>
      </c>
      <c r="X277" s="93"/>
      <c r="Y277" s="92"/>
      <c r="Z277" s="93" t="n">
        <v>47028</v>
      </c>
      <c r="AA277" s="93" t="s">
        <v>1569</v>
      </c>
      <c r="AB277" s="93" t="s">
        <v>1568</v>
      </c>
      <c r="AC277" s="93" t="s">
        <v>1577</v>
      </c>
      <c r="AD277" s="92"/>
      <c r="AE277" s="93" t="n">
        <v>47394</v>
      </c>
      <c r="AF277" s="93" t="s">
        <v>1576</v>
      </c>
      <c r="AG277" s="93" t="s">
        <v>1568</v>
      </c>
      <c r="AH277" s="93" t="s">
        <v>1577</v>
      </c>
      <c r="AI277" s="92"/>
      <c r="AJ277" s="93" t="n">
        <v>47759</v>
      </c>
      <c r="AK277" s="93" t="s">
        <v>1572</v>
      </c>
      <c r="AL277" s="93" t="s">
        <v>1568</v>
      </c>
      <c r="AM277" s="93" t="s">
        <v>1577</v>
      </c>
      <c r="AN277" s="92"/>
      <c r="AO277" s="93" t="n">
        <v>48124</v>
      </c>
      <c r="AP277" s="93" t="s">
        <v>1573</v>
      </c>
      <c r="AQ277" s="93" t="s">
        <v>1568</v>
      </c>
      <c r="AR277" s="93" t="s">
        <v>1577</v>
      </c>
      <c r="AS277" s="92"/>
      <c r="AT277" s="93" t="n">
        <v>48489</v>
      </c>
      <c r="AU277" s="0" t="s">
        <v>1574</v>
      </c>
      <c r="AV277" s="93" t="s">
        <v>1568</v>
      </c>
      <c r="AW277" s="93" t="s">
        <v>1577</v>
      </c>
      <c r="AX277" s="92"/>
    </row>
    <row r="278" customFormat="false" ht="14.5" hidden="false" customHeight="false" outlineLevel="0" collapsed="false">
      <c r="A278" s="90" t="n">
        <v>45203</v>
      </c>
      <c r="B278" s="90" t="s">
        <v>1576</v>
      </c>
      <c r="C278" s="90" t="s">
        <v>1568</v>
      </c>
      <c r="D278" s="90" t="s">
        <v>1577</v>
      </c>
      <c r="E278" s="92"/>
      <c r="F278" s="93" t="n">
        <v>45568</v>
      </c>
      <c r="G278" s="93" t="s">
        <v>1572</v>
      </c>
      <c r="H278" s="93" t="s">
        <v>1568</v>
      </c>
      <c r="I278" s="93" t="s">
        <v>1577</v>
      </c>
      <c r="J278" s="92"/>
      <c r="K278" s="93" t="n">
        <v>45934</v>
      </c>
      <c r="L278" s="93" t="s">
        <v>1574</v>
      </c>
      <c r="M278" s="93" t="s">
        <v>1568</v>
      </c>
      <c r="N278" s="93" t="s">
        <v>1577</v>
      </c>
      <c r="O278" s="92"/>
      <c r="P278" s="93" t="n">
        <v>46299</v>
      </c>
      <c r="Q278" s="94" t="s">
        <v>1575</v>
      </c>
      <c r="R278" s="93" t="s">
        <v>1568</v>
      </c>
      <c r="S278" s="93"/>
      <c r="T278" s="92"/>
      <c r="U278" s="93" t="n">
        <v>46664</v>
      </c>
      <c r="V278" s="93" t="s">
        <v>1569</v>
      </c>
      <c r="W278" s="93" t="s">
        <v>1568</v>
      </c>
      <c r="X278" s="93" t="s">
        <v>1577</v>
      </c>
      <c r="Y278" s="92"/>
      <c r="Z278" s="93" t="n">
        <v>47029</v>
      </c>
      <c r="AA278" s="93" t="s">
        <v>1571</v>
      </c>
      <c r="AB278" s="93" t="s">
        <v>1568</v>
      </c>
      <c r="AC278" s="93" t="s">
        <v>1577</v>
      </c>
      <c r="AD278" s="92"/>
      <c r="AE278" s="93" t="n">
        <v>47395</v>
      </c>
      <c r="AF278" s="93" t="s">
        <v>1572</v>
      </c>
      <c r="AG278" s="93" t="s">
        <v>1568</v>
      </c>
      <c r="AH278" s="93" t="s">
        <v>1577</v>
      </c>
      <c r="AI278" s="92"/>
      <c r="AJ278" s="93" t="n">
        <v>47760</v>
      </c>
      <c r="AK278" s="93" t="s">
        <v>1573</v>
      </c>
      <c r="AL278" s="93" t="s">
        <v>1568</v>
      </c>
      <c r="AM278" s="93" t="s">
        <v>1577</v>
      </c>
      <c r="AN278" s="92"/>
      <c r="AO278" s="93" t="n">
        <v>48125</v>
      </c>
      <c r="AP278" s="93" t="s">
        <v>1574</v>
      </c>
      <c r="AQ278" s="93" t="s">
        <v>1568</v>
      </c>
      <c r="AR278" s="93" t="s">
        <v>1577</v>
      </c>
      <c r="AS278" s="92"/>
      <c r="AT278" s="93" t="n">
        <v>48490</v>
      </c>
      <c r="AU278" s="95" t="s">
        <v>1575</v>
      </c>
      <c r="AV278" s="93" t="s">
        <v>1568</v>
      </c>
      <c r="AW278" s="93"/>
      <c r="AX278" s="92"/>
    </row>
    <row r="279" customFormat="false" ht="14.5" hidden="false" customHeight="false" outlineLevel="0" collapsed="false">
      <c r="A279" s="90" t="n">
        <v>45204</v>
      </c>
      <c r="B279" s="90" t="s">
        <v>1572</v>
      </c>
      <c r="C279" s="90" t="s">
        <v>1568</v>
      </c>
      <c r="D279" s="90" t="s">
        <v>1577</v>
      </c>
      <c r="E279" s="92"/>
      <c r="F279" s="93" t="n">
        <v>45569</v>
      </c>
      <c r="G279" s="93" t="s">
        <v>1573</v>
      </c>
      <c r="H279" s="93" t="s">
        <v>1568</v>
      </c>
      <c r="I279" s="93" t="s">
        <v>1577</v>
      </c>
      <c r="J279" s="92"/>
      <c r="K279" s="93" t="n">
        <v>45935</v>
      </c>
      <c r="L279" s="94" t="s">
        <v>1575</v>
      </c>
      <c r="M279" s="93" t="s">
        <v>1568</v>
      </c>
      <c r="N279" s="93"/>
      <c r="O279" s="92"/>
      <c r="P279" s="93" t="n">
        <v>46300</v>
      </c>
      <c r="Q279" s="93" t="s">
        <v>1569</v>
      </c>
      <c r="R279" s="93" t="s">
        <v>1568</v>
      </c>
      <c r="S279" s="93" t="s">
        <v>1577</v>
      </c>
      <c r="T279" s="92"/>
      <c r="U279" s="93" t="n">
        <v>46665</v>
      </c>
      <c r="V279" s="93" t="s">
        <v>1571</v>
      </c>
      <c r="W279" s="93" t="s">
        <v>1568</v>
      </c>
      <c r="X279" s="93" t="s">
        <v>1577</v>
      </c>
      <c r="Y279" s="92"/>
      <c r="Z279" s="93" t="n">
        <v>47030</v>
      </c>
      <c r="AA279" s="93" t="s">
        <v>1576</v>
      </c>
      <c r="AB279" s="93" t="s">
        <v>1568</v>
      </c>
      <c r="AC279" s="93" t="s">
        <v>1577</v>
      </c>
      <c r="AD279" s="92"/>
      <c r="AE279" s="93" t="n">
        <v>47396</v>
      </c>
      <c r="AF279" s="93" t="s">
        <v>1573</v>
      </c>
      <c r="AG279" s="93" t="s">
        <v>1568</v>
      </c>
      <c r="AH279" s="93" t="s">
        <v>1577</v>
      </c>
      <c r="AI279" s="92"/>
      <c r="AJ279" s="93" t="n">
        <v>47761</v>
      </c>
      <c r="AK279" s="93" t="s">
        <v>1574</v>
      </c>
      <c r="AL279" s="93" t="s">
        <v>1568</v>
      </c>
      <c r="AM279" s="93" t="s">
        <v>1577</v>
      </c>
      <c r="AN279" s="92"/>
      <c r="AO279" s="93" t="n">
        <v>48126</v>
      </c>
      <c r="AP279" s="94" t="s">
        <v>1575</v>
      </c>
      <c r="AQ279" s="93" t="s">
        <v>1568</v>
      </c>
      <c r="AR279" s="93"/>
      <c r="AS279" s="92"/>
      <c r="AT279" s="93" t="n">
        <v>48491</v>
      </c>
      <c r="AU279" s="0" t="s">
        <v>1569</v>
      </c>
      <c r="AV279" s="93" t="s">
        <v>1568</v>
      </c>
      <c r="AW279" s="93" t="s">
        <v>1577</v>
      </c>
      <c r="AX279" s="92"/>
    </row>
    <row r="280" customFormat="false" ht="14.5" hidden="false" customHeight="false" outlineLevel="0" collapsed="false">
      <c r="A280" s="90" t="n">
        <v>45205</v>
      </c>
      <c r="B280" s="90" t="s">
        <v>1573</v>
      </c>
      <c r="C280" s="90" t="s">
        <v>1568</v>
      </c>
      <c r="D280" s="90" t="s">
        <v>1577</v>
      </c>
      <c r="E280" s="92"/>
      <c r="F280" s="93" t="n">
        <v>45570</v>
      </c>
      <c r="G280" s="93" t="s">
        <v>1574</v>
      </c>
      <c r="H280" s="93" t="s">
        <v>1568</v>
      </c>
      <c r="I280" s="93" t="s">
        <v>1577</v>
      </c>
      <c r="J280" s="92"/>
      <c r="K280" s="93" t="n">
        <v>45936</v>
      </c>
      <c r="L280" s="93" t="s">
        <v>1569</v>
      </c>
      <c r="M280" s="93" t="s">
        <v>1568</v>
      </c>
      <c r="N280" s="93" t="s">
        <v>1577</v>
      </c>
      <c r="O280" s="92"/>
      <c r="P280" s="93" t="n">
        <v>46301</v>
      </c>
      <c r="Q280" s="93" t="s">
        <v>1571</v>
      </c>
      <c r="R280" s="93" t="s">
        <v>1568</v>
      </c>
      <c r="S280" s="93" t="s">
        <v>1577</v>
      </c>
      <c r="T280" s="92"/>
      <c r="U280" s="93" t="n">
        <v>46666</v>
      </c>
      <c r="V280" s="93" t="s">
        <v>1576</v>
      </c>
      <c r="W280" s="93" t="s">
        <v>1568</v>
      </c>
      <c r="X280" s="93" t="s">
        <v>1577</v>
      </c>
      <c r="Y280" s="92"/>
      <c r="Z280" s="93" t="n">
        <v>47031</v>
      </c>
      <c r="AA280" s="93" t="s">
        <v>1572</v>
      </c>
      <c r="AB280" s="93" t="s">
        <v>1568</v>
      </c>
      <c r="AC280" s="93" t="s">
        <v>1577</v>
      </c>
      <c r="AD280" s="92"/>
      <c r="AE280" s="93" t="n">
        <v>47397</v>
      </c>
      <c r="AF280" s="93" t="s">
        <v>1574</v>
      </c>
      <c r="AG280" s="93" t="s">
        <v>1568</v>
      </c>
      <c r="AH280" s="93" t="s">
        <v>1577</v>
      </c>
      <c r="AI280" s="92"/>
      <c r="AJ280" s="93" t="n">
        <v>47762</v>
      </c>
      <c r="AK280" s="94" t="s">
        <v>1575</v>
      </c>
      <c r="AL280" s="93" t="s">
        <v>1568</v>
      </c>
      <c r="AM280" s="93"/>
      <c r="AN280" s="92"/>
      <c r="AO280" s="93" t="n">
        <v>48127</v>
      </c>
      <c r="AP280" s="93" t="s">
        <v>1569</v>
      </c>
      <c r="AQ280" s="93" t="s">
        <v>1568</v>
      </c>
      <c r="AR280" s="93" t="s">
        <v>1577</v>
      </c>
      <c r="AS280" s="92"/>
      <c r="AT280" s="93" t="n">
        <v>48492</v>
      </c>
      <c r="AU280" s="0" t="s">
        <v>1571</v>
      </c>
      <c r="AV280" s="93" t="s">
        <v>1568</v>
      </c>
      <c r="AW280" s="93" t="s">
        <v>1577</v>
      </c>
      <c r="AX280" s="92"/>
    </row>
    <row r="281" customFormat="false" ht="14.5" hidden="false" customHeight="false" outlineLevel="0" collapsed="false">
      <c r="A281" s="90" t="n">
        <v>45206</v>
      </c>
      <c r="B281" s="90" t="s">
        <v>1574</v>
      </c>
      <c r="C281" s="90" t="s">
        <v>1568</v>
      </c>
      <c r="D281" s="90" t="s">
        <v>1577</v>
      </c>
      <c r="E281" s="92"/>
      <c r="F281" s="93" t="n">
        <v>45571</v>
      </c>
      <c r="G281" s="94" t="s">
        <v>1575</v>
      </c>
      <c r="H281" s="93" t="s">
        <v>1568</v>
      </c>
      <c r="I281" s="93"/>
      <c r="J281" s="92"/>
      <c r="K281" s="93" t="n">
        <v>45937</v>
      </c>
      <c r="L281" s="93" t="s">
        <v>1571</v>
      </c>
      <c r="M281" s="93" t="s">
        <v>1568</v>
      </c>
      <c r="N281" s="93" t="s">
        <v>1577</v>
      </c>
      <c r="O281" s="92"/>
      <c r="P281" s="93" t="n">
        <v>46302</v>
      </c>
      <c r="Q281" s="93" t="s">
        <v>1576</v>
      </c>
      <c r="R281" s="93" t="s">
        <v>1568</v>
      </c>
      <c r="S281" s="93" t="s">
        <v>1577</v>
      </c>
      <c r="T281" s="92"/>
      <c r="U281" s="93" t="n">
        <v>46667</v>
      </c>
      <c r="V281" s="93" t="s">
        <v>1572</v>
      </c>
      <c r="W281" s="93" t="s">
        <v>1568</v>
      </c>
      <c r="X281" s="93" t="s">
        <v>1577</v>
      </c>
      <c r="Y281" s="92"/>
      <c r="Z281" s="93" t="n">
        <v>47032</v>
      </c>
      <c r="AA281" s="93" t="s">
        <v>1573</v>
      </c>
      <c r="AB281" s="93" t="s">
        <v>1568</v>
      </c>
      <c r="AC281" s="93" t="s">
        <v>1577</v>
      </c>
      <c r="AD281" s="92"/>
      <c r="AE281" s="93" t="n">
        <v>47398</v>
      </c>
      <c r="AF281" s="94" t="s">
        <v>1575</v>
      </c>
      <c r="AG281" s="93" t="s">
        <v>1568</v>
      </c>
      <c r="AH281" s="93"/>
      <c r="AI281" s="92"/>
      <c r="AJ281" s="93" t="n">
        <v>47763</v>
      </c>
      <c r="AK281" s="93" t="s">
        <v>1569</v>
      </c>
      <c r="AL281" s="93" t="s">
        <v>1568</v>
      </c>
      <c r="AM281" s="93" t="s">
        <v>1577</v>
      </c>
      <c r="AN281" s="92"/>
      <c r="AO281" s="93" t="n">
        <v>48128</v>
      </c>
      <c r="AP281" s="93" t="s">
        <v>1571</v>
      </c>
      <c r="AQ281" s="93" t="s">
        <v>1568</v>
      </c>
      <c r="AR281" s="93" t="s">
        <v>1577</v>
      </c>
      <c r="AS281" s="92"/>
      <c r="AT281" s="93" t="n">
        <v>48493</v>
      </c>
      <c r="AU281" s="0" t="s">
        <v>1576</v>
      </c>
      <c r="AV281" s="93" t="s">
        <v>1568</v>
      </c>
      <c r="AW281" s="93" t="s">
        <v>1577</v>
      </c>
      <c r="AX281" s="92"/>
    </row>
    <row r="282" customFormat="false" ht="14.5" hidden="false" customHeight="false" outlineLevel="0" collapsed="false">
      <c r="A282" s="90" t="n">
        <v>45207</v>
      </c>
      <c r="B282" s="91" t="s">
        <v>1575</v>
      </c>
      <c r="C282" s="90" t="s">
        <v>1568</v>
      </c>
      <c r="D282" s="90"/>
      <c r="E282" s="92"/>
      <c r="F282" s="93" t="n">
        <v>45572</v>
      </c>
      <c r="G282" s="93" t="s">
        <v>1569</v>
      </c>
      <c r="H282" s="93" t="s">
        <v>1568</v>
      </c>
      <c r="I282" s="93" t="s">
        <v>1577</v>
      </c>
      <c r="J282" s="92"/>
      <c r="K282" s="93" t="n">
        <v>45938</v>
      </c>
      <c r="L282" s="93" t="s">
        <v>1576</v>
      </c>
      <c r="M282" s="93" t="s">
        <v>1568</v>
      </c>
      <c r="N282" s="93" t="s">
        <v>1577</v>
      </c>
      <c r="O282" s="92"/>
      <c r="P282" s="93" t="n">
        <v>46303</v>
      </c>
      <c r="Q282" s="93" t="s">
        <v>1572</v>
      </c>
      <c r="R282" s="93" t="s">
        <v>1568</v>
      </c>
      <c r="S282" s="93" t="s">
        <v>1577</v>
      </c>
      <c r="T282" s="92"/>
      <c r="U282" s="93" t="n">
        <v>46668</v>
      </c>
      <c r="V282" s="93" t="s">
        <v>1573</v>
      </c>
      <c r="W282" s="93" t="s">
        <v>1568</v>
      </c>
      <c r="X282" s="93" t="s">
        <v>1577</v>
      </c>
      <c r="Y282" s="92"/>
      <c r="Z282" s="93" t="n">
        <v>47033</v>
      </c>
      <c r="AA282" s="93" t="s">
        <v>1574</v>
      </c>
      <c r="AB282" s="93" t="s">
        <v>1568</v>
      </c>
      <c r="AC282" s="93" t="s">
        <v>1577</v>
      </c>
      <c r="AD282" s="92"/>
      <c r="AE282" s="93" t="n">
        <v>47399</v>
      </c>
      <c r="AF282" s="93" t="s">
        <v>1569</v>
      </c>
      <c r="AG282" s="93" t="s">
        <v>1568</v>
      </c>
      <c r="AH282" s="93" t="s">
        <v>1577</v>
      </c>
      <c r="AI282" s="92"/>
      <c r="AJ282" s="93" t="n">
        <v>47764</v>
      </c>
      <c r="AK282" s="93" t="s">
        <v>1571</v>
      </c>
      <c r="AL282" s="93" t="s">
        <v>1568</v>
      </c>
      <c r="AM282" s="93" t="s">
        <v>1577</v>
      </c>
      <c r="AN282" s="92"/>
      <c r="AO282" s="93" t="n">
        <v>48129</v>
      </c>
      <c r="AP282" s="93" t="s">
        <v>1576</v>
      </c>
      <c r="AQ282" s="93" t="s">
        <v>1568</v>
      </c>
      <c r="AR282" s="93" t="s">
        <v>1577</v>
      </c>
      <c r="AS282" s="92"/>
      <c r="AT282" s="93" t="n">
        <v>48494</v>
      </c>
      <c r="AU282" s="0" t="s">
        <v>1572</v>
      </c>
      <c r="AV282" s="93" t="s">
        <v>1568</v>
      </c>
      <c r="AW282" s="93" t="s">
        <v>1577</v>
      </c>
      <c r="AX282" s="92"/>
    </row>
    <row r="283" customFormat="false" ht="14.5" hidden="false" customHeight="false" outlineLevel="0" collapsed="false">
      <c r="A283" s="90" t="n">
        <v>45208</v>
      </c>
      <c r="B283" s="90" t="s">
        <v>1569</v>
      </c>
      <c r="C283" s="90" t="s">
        <v>1568</v>
      </c>
      <c r="D283" s="90" t="s">
        <v>1577</v>
      </c>
      <c r="E283" s="92"/>
      <c r="F283" s="93" t="n">
        <v>45573</v>
      </c>
      <c r="G283" s="93" t="s">
        <v>1571</v>
      </c>
      <c r="H283" s="93" t="s">
        <v>1568</v>
      </c>
      <c r="I283" s="93" t="s">
        <v>1577</v>
      </c>
      <c r="J283" s="92"/>
      <c r="K283" s="93" t="n">
        <v>45939</v>
      </c>
      <c r="L283" s="93" t="s">
        <v>1572</v>
      </c>
      <c r="M283" s="93" t="s">
        <v>1568</v>
      </c>
      <c r="N283" s="93" t="s">
        <v>1577</v>
      </c>
      <c r="O283" s="92"/>
      <c r="P283" s="93" t="n">
        <v>46304</v>
      </c>
      <c r="Q283" s="93" t="s">
        <v>1573</v>
      </c>
      <c r="R283" s="93" t="s">
        <v>1568</v>
      </c>
      <c r="S283" s="93" t="s">
        <v>1577</v>
      </c>
      <c r="T283" s="92"/>
      <c r="U283" s="93" t="n">
        <v>46669</v>
      </c>
      <c r="V283" s="93" t="s">
        <v>1574</v>
      </c>
      <c r="W283" s="93" t="s">
        <v>1568</v>
      </c>
      <c r="X283" s="93" t="s">
        <v>1577</v>
      </c>
      <c r="Y283" s="92"/>
      <c r="Z283" s="93" t="n">
        <v>47034</v>
      </c>
      <c r="AA283" s="94" t="s">
        <v>1575</v>
      </c>
      <c r="AB283" s="93" t="s">
        <v>1568</v>
      </c>
      <c r="AC283" s="93"/>
      <c r="AD283" s="92"/>
      <c r="AE283" s="93" t="n">
        <v>47400</v>
      </c>
      <c r="AF283" s="93" t="s">
        <v>1571</v>
      </c>
      <c r="AG283" s="93" t="s">
        <v>1568</v>
      </c>
      <c r="AH283" s="93" t="s">
        <v>1577</v>
      </c>
      <c r="AI283" s="92"/>
      <c r="AJ283" s="93" t="n">
        <v>47765</v>
      </c>
      <c r="AK283" s="93" t="s">
        <v>1576</v>
      </c>
      <c r="AL283" s="93" t="s">
        <v>1568</v>
      </c>
      <c r="AM283" s="93" t="s">
        <v>1577</v>
      </c>
      <c r="AN283" s="92"/>
      <c r="AO283" s="93" t="n">
        <v>48130</v>
      </c>
      <c r="AP283" s="93" t="s">
        <v>1572</v>
      </c>
      <c r="AQ283" s="93" t="s">
        <v>1568</v>
      </c>
      <c r="AR283" s="93" t="s">
        <v>1577</v>
      </c>
      <c r="AS283" s="92"/>
      <c r="AT283" s="93" t="n">
        <v>48495</v>
      </c>
      <c r="AU283" s="0" t="s">
        <v>1573</v>
      </c>
      <c r="AV283" s="93" t="s">
        <v>1568</v>
      </c>
      <c r="AW283" s="93" t="s">
        <v>1577</v>
      </c>
      <c r="AX283" s="92"/>
    </row>
    <row r="284" customFormat="false" ht="14.5" hidden="false" customHeight="false" outlineLevel="0" collapsed="false">
      <c r="A284" s="90" t="n">
        <v>45209</v>
      </c>
      <c r="B284" s="90" t="s">
        <v>1571</v>
      </c>
      <c r="C284" s="90" t="s">
        <v>1568</v>
      </c>
      <c r="D284" s="90" t="s">
        <v>1577</v>
      </c>
      <c r="E284" s="92"/>
      <c r="F284" s="93" t="n">
        <v>45574</v>
      </c>
      <c r="G284" s="93" t="s">
        <v>1576</v>
      </c>
      <c r="H284" s="93" t="s">
        <v>1568</v>
      </c>
      <c r="I284" s="93" t="s">
        <v>1577</v>
      </c>
      <c r="J284" s="92"/>
      <c r="K284" s="93" t="n">
        <v>45940</v>
      </c>
      <c r="L284" s="93" t="s">
        <v>1573</v>
      </c>
      <c r="M284" s="93" t="s">
        <v>1568</v>
      </c>
      <c r="N284" s="93" t="s">
        <v>1577</v>
      </c>
      <c r="O284" s="92"/>
      <c r="P284" s="93" t="n">
        <v>46305</v>
      </c>
      <c r="Q284" s="93" t="s">
        <v>1574</v>
      </c>
      <c r="R284" s="93" t="s">
        <v>1568</v>
      </c>
      <c r="S284" s="93" t="s">
        <v>1577</v>
      </c>
      <c r="T284" s="92"/>
      <c r="U284" s="93" t="n">
        <v>46670</v>
      </c>
      <c r="V284" s="94" t="s">
        <v>1575</v>
      </c>
      <c r="W284" s="93" t="s">
        <v>1568</v>
      </c>
      <c r="X284" s="93"/>
      <c r="Y284" s="92"/>
      <c r="Z284" s="93" t="n">
        <v>47035</v>
      </c>
      <c r="AA284" s="93" t="s">
        <v>1569</v>
      </c>
      <c r="AB284" s="93" t="s">
        <v>1568</v>
      </c>
      <c r="AC284" s="93" t="s">
        <v>1577</v>
      </c>
      <c r="AD284" s="92"/>
      <c r="AE284" s="93" t="n">
        <v>47401</v>
      </c>
      <c r="AF284" s="93" t="s">
        <v>1576</v>
      </c>
      <c r="AG284" s="93" t="s">
        <v>1568</v>
      </c>
      <c r="AH284" s="93" t="s">
        <v>1577</v>
      </c>
      <c r="AI284" s="92"/>
      <c r="AJ284" s="93" t="n">
        <v>47766</v>
      </c>
      <c r="AK284" s="93" t="s">
        <v>1572</v>
      </c>
      <c r="AL284" s="93" t="s">
        <v>1568</v>
      </c>
      <c r="AM284" s="93" t="s">
        <v>1577</v>
      </c>
      <c r="AN284" s="92"/>
      <c r="AO284" s="93" t="n">
        <v>48131</v>
      </c>
      <c r="AP284" s="93" t="s">
        <v>1573</v>
      </c>
      <c r="AQ284" s="93" t="s">
        <v>1568</v>
      </c>
      <c r="AR284" s="93" t="s">
        <v>1577</v>
      </c>
      <c r="AS284" s="92"/>
      <c r="AT284" s="93" t="n">
        <v>48496</v>
      </c>
      <c r="AU284" s="0" t="s">
        <v>1574</v>
      </c>
      <c r="AV284" s="93" t="s">
        <v>1568</v>
      </c>
      <c r="AW284" s="93" t="s">
        <v>1577</v>
      </c>
      <c r="AX284" s="92"/>
    </row>
    <row r="285" customFormat="false" ht="14.5" hidden="false" customHeight="false" outlineLevel="0" collapsed="false">
      <c r="A285" s="90" t="n">
        <v>45210</v>
      </c>
      <c r="B285" s="90" t="s">
        <v>1576</v>
      </c>
      <c r="C285" s="90" t="s">
        <v>1568</v>
      </c>
      <c r="D285" s="90" t="s">
        <v>1577</v>
      </c>
      <c r="E285" s="92"/>
      <c r="F285" s="93" t="n">
        <v>45575</v>
      </c>
      <c r="G285" s="93" t="s">
        <v>1572</v>
      </c>
      <c r="H285" s="93" t="s">
        <v>1568</v>
      </c>
      <c r="I285" s="93" t="s">
        <v>1577</v>
      </c>
      <c r="J285" s="92"/>
      <c r="K285" s="93" t="n">
        <v>45941</v>
      </c>
      <c r="L285" s="93" t="s">
        <v>1574</v>
      </c>
      <c r="M285" s="93" t="s">
        <v>1568</v>
      </c>
      <c r="N285" s="93" t="s">
        <v>1577</v>
      </c>
      <c r="O285" s="92"/>
      <c r="P285" s="93" t="n">
        <v>46306</v>
      </c>
      <c r="Q285" s="94" t="s">
        <v>1575</v>
      </c>
      <c r="R285" s="93" t="s">
        <v>1568</v>
      </c>
      <c r="S285" s="93"/>
      <c r="T285" s="92"/>
      <c r="U285" s="93" t="n">
        <v>46671</v>
      </c>
      <c r="V285" s="93" t="s">
        <v>1569</v>
      </c>
      <c r="W285" s="93" t="s">
        <v>1568</v>
      </c>
      <c r="X285" s="93" t="s">
        <v>1577</v>
      </c>
      <c r="Y285" s="92"/>
      <c r="Z285" s="93" t="n">
        <v>47036</v>
      </c>
      <c r="AA285" s="93" t="s">
        <v>1571</v>
      </c>
      <c r="AB285" s="93" t="s">
        <v>1568</v>
      </c>
      <c r="AC285" s="93" t="s">
        <v>1577</v>
      </c>
      <c r="AD285" s="92"/>
      <c r="AE285" s="93" t="n">
        <v>47402</v>
      </c>
      <c r="AF285" s="93" t="s">
        <v>1572</v>
      </c>
      <c r="AG285" s="93" t="s">
        <v>1568</v>
      </c>
      <c r="AH285" s="93" t="s">
        <v>1577</v>
      </c>
      <c r="AI285" s="92"/>
      <c r="AJ285" s="93" t="n">
        <v>47767</v>
      </c>
      <c r="AK285" s="93" t="s">
        <v>1573</v>
      </c>
      <c r="AL285" s="93" t="s">
        <v>1568</v>
      </c>
      <c r="AM285" s="93" t="s">
        <v>1577</v>
      </c>
      <c r="AN285" s="92"/>
      <c r="AO285" s="93" t="n">
        <v>48132</v>
      </c>
      <c r="AP285" s="93" t="s">
        <v>1574</v>
      </c>
      <c r="AQ285" s="93" t="s">
        <v>1568</v>
      </c>
      <c r="AR285" s="93" t="s">
        <v>1577</v>
      </c>
      <c r="AS285" s="92"/>
      <c r="AT285" s="93" t="n">
        <v>48497</v>
      </c>
      <c r="AU285" s="95" t="s">
        <v>1575</v>
      </c>
      <c r="AV285" s="93" t="s">
        <v>1568</v>
      </c>
      <c r="AW285" s="93"/>
      <c r="AX285" s="92"/>
    </row>
    <row r="286" customFormat="false" ht="14.5" hidden="false" customHeight="false" outlineLevel="0" collapsed="false">
      <c r="A286" s="90" t="n">
        <v>45211</v>
      </c>
      <c r="B286" s="90" t="s">
        <v>1572</v>
      </c>
      <c r="C286" s="90" t="s">
        <v>1568</v>
      </c>
      <c r="D286" s="90" t="s">
        <v>1577</v>
      </c>
      <c r="E286" s="92"/>
      <c r="F286" s="93" t="n">
        <v>45576</v>
      </c>
      <c r="G286" s="93" t="s">
        <v>1573</v>
      </c>
      <c r="H286" s="93" t="s">
        <v>1568</v>
      </c>
      <c r="I286" s="93" t="s">
        <v>1577</v>
      </c>
      <c r="J286" s="92"/>
      <c r="K286" s="93" t="n">
        <v>45942</v>
      </c>
      <c r="L286" s="94" t="s">
        <v>1575</v>
      </c>
      <c r="M286" s="93" t="s">
        <v>1568</v>
      </c>
      <c r="N286" s="93"/>
      <c r="O286" s="92"/>
      <c r="P286" s="93" t="n">
        <v>46307</v>
      </c>
      <c r="Q286" s="93" t="s">
        <v>1569</v>
      </c>
      <c r="R286" s="93" t="s">
        <v>1568</v>
      </c>
      <c r="S286" s="93" t="s">
        <v>1577</v>
      </c>
      <c r="T286" s="92"/>
      <c r="U286" s="93" t="n">
        <v>46672</v>
      </c>
      <c r="V286" s="93" t="s">
        <v>1571</v>
      </c>
      <c r="W286" s="93" t="s">
        <v>1568</v>
      </c>
      <c r="X286" s="93" t="s">
        <v>1577</v>
      </c>
      <c r="Y286" s="92"/>
      <c r="Z286" s="93" t="n">
        <v>47037</v>
      </c>
      <c r="AA286" s="93" t="s">
        <v>1576</v>
      </c>
      <c r="AB286" s="93" t="s">
        <v>1568</v>
      </c>
      <c r="AC286" s="93" t="s">
        <v>1577</v>
      </c>
      <c r="AD286" s="92"/>
      <c r="AE286" s="93" t="n">
        <v>47403</v>
      </c>
      <c r="AF286" s="93" t="s">
        <v>1573</v>
      </c>
      <c r="AG286" s="93" t="s">
        <v>1568</v>
      </c>
      <c r="AH286" s="93" t="s">
        <v>1577</v>
      </c>
      <c r="AI286" s="92"/>
      <c r="AJ286" s="93" t="n">
        <v>47768</v>
      </c>
      <c r="AK286" s="93" t="s">
        <v>1574</v>
      </c>
      <c r="AL286" s="93" t="s">
        <v>1568</v>
      </c>
      <c r="AM286" s="93" t="s">
        <v>1577</v>
      </c>
      <c r="AN286" s="92"/>
      <c r="AO286" s="93" t="n">
        <v>48133</v>
      </c>
      <c r="AP286" s="94" t="s">
        <v>1575</v>
      </c>
      <c r="AQ286" s="93" t="s">
        <v>1568</v>
      </c>
      <c r="AR286" s="93"/>
      <c r="AS286" s="92"/>
      <c r="AT286" s="93" t="n">
        <v>48498</v>
      </c>
      <c r="AU286" s="0" t="s">
        <v>1569</v>
      </c>
      <c r="AV286" s="93" t="s">
        <v>1568</v>
      </c>
      <c r="AW286" s="93" t="s">
        <v>1577</v>
      </c>
      <c r="AX286" s="92"/>
    </row>
    <row r="287" customFormat="false" ht="14.5" hidden="false" customHeight="false" outlineLevel="0" collapsed="false">
      <c r="A287" s="90" t="n">
        <v>45212</v>
      </c>
      <c r="B287" s="90" t="s">
        <v>1573</v>
      </c>
      <c r="C287" s="90" t="s">
        <v>1568</v>
      </c>
      <c r="D287" s="90" t="s">
        <v>1577</v>
      </c>
      <c r="E287" s="92"/>
      <c r="F287" s="93" t="n">
        <v>45577</v>
      </c>
      <c r="G287" s="93" t="s">
        <v>1574</v>
      </c>
      <c r="H287" s="93" t="s">
        <v>1568</v>
      </c>
      <c r="I287" s="93" t="s">
        <v>1577</v>
      </c>
      <c r="J287" s="92"/>
      <c r="K287" s="93" t="n">
        <v>45943</v>
      </c>
      <c r="L287" s="93" t="s">
        <v>1569</v>
      </c>
      <c r="M287" s="93" t="s">
        <v>1568</v>
      </c>
      <c r="N287" s="93" t="s">
        <v>1577</v>
      </c>
      <c r="O287" s="92"/>
      <c r="P287" s="93" t="n">
        <v>46308</v>
      </c>
      <c r="Q287" s="93" t="s">
        <v>1571</v>
      </c>
      <c r="R287" s="93" t="s">
        <v>1568</v>
      </c>
      <c r="S287" s="93" t="s">
        <v>1577</v>
      </c>
      <c r="T287" s="92"/>
      <c r="U287" s="93" t="n">
        <v>46673</v>
      </c>
      <c r="V287" s="93" t="s">
        <v>1576</v>
      </c>
      <c r="W287" s="93" t="s">
        <v>1568</v>
      </c>
      <c r="X287" s="93" t="s">
        <v>1577</v>
      </c>
      <c r="Y287" s="92"/>
      <c r="Z287" s="93" t="n">
        <v>47038</v>
      </c>
      <c r="AA287" s="93" t="s">
        <v>1572</v>
      </c>
      <c r="AB287" s="93" t="s">
        <v>1568</v>
      </c>
      <c r="AC287" s="93" t="s">
        <v>1577</v>
      </c>
      <c r="AD287" s="92"/>
      <c r="AE287" s="93" t="n">
        <v>47404</v>
      </c>
      <c r="AF287" s="93" t="s">
        <v>1574</v>
      </c>
      <c r="AG287" s="93" t="s">
        <v>1568</v>
      </c>
      <c r="AH287" s="93" t="s">
        <v>1577</v>
      </c>
      <c r="AI287" s="92"/>
      <c r="AJ287" s="93" t="n">
        <v>47769</v>
      </c>
      <c r="AK287" s="94" t="s">
        <v>1575</v>
      </c>
      <c r="AL287" s="93" t="s">
        <v>1568</v>
      </c>
      <c r="AM287" s="93"/>
      <c r="AN287" s="92"/>
      <c r="AO287" s="93" t="n">
        <v>48134</v>
      </c>
      <c r="AP287" s="93" t="s">
        <v>1569</v>
      </c>
      <c r="AQ287" s="93" t="s">
        <v>1568</v>
      </c>
      <c r="AR287" s="93" t="s">
        <v>1577</v>
      </c>
      <c r="AS287" s="92"/>
      <c r="AT287" s="93" t="n">
        <v>48499</v>
      </c>
      <c r="AU287" s="0" t="s">
        <v>1571</v>
      </c>
      <c r="AV287" s="93" t="s">
        <v>1568</v>
      </c>
      <c r="AW287" s="93" t="s">
        <v>1577</v>
      </c>
      <c r="AX287" s="92"/>
    </row>
    <row r="288" customFormat="false" ht="14.5" hidden="false" customHeight="false" outlineLevel="0" collapsed="false">
      <c r="A288" s="90" t="n">
        <v>45213</v>
      </c>
      <c r="B288" s="90" t="s">
        <v>1574</v>
      </c>
      <c r="C288" s="90" t="s">
        <v>1568</v>
      </c>
      <c r="D288" s="90" t="s">
        <v>1577</v>
      </c>
      <c r="E288" s="92"/>
      <c r="F288" s="93" t="n">
        <v>45578</v>
      </c>
      <c r="G288" s="94" t="s">
        <v>1575</v>
      </c>
      <c r="H288" s="93" t="s">
        <v>1568</v>
      </c>
      <c r="I288" s="93"/>
      <c r="J288" s="92"/>
      <c r="K288" s="93" t="n">
        <v>45944</v>
      </c>
      <c r="L288" s="93" t="s">
        <v>1571</v>
      </c>
      <c r="M288" s="93" t="s">
        <v>1568</v>
      </c>
      <c r="N288" s="93" t="s">
        <v>1577</v>
      </c>
      <c r="O288" s="92"/>
      <c r="P288" s="93" t="n">
        <v>46309</v>
      </c>
      <c r="Q288" s="93" t="s">
        <v>1576</v>
      </c>
      <c r="R288" s="93" t="s">
        <v>1568</v>
      </c>
      <c r="S288" s="93" t="s">
        <v>1577</v>
      </c>
      <c r="T288" s="92"/>
      <c r="U288" s="93" t="n">
        <v>46674</v>
      </c>
      <c r="V288" s="93" t="s">
        <v>1572</v>
      </c>
      <c r="W288" s="93" t="s">
        <v>1568</v>
      </c>
      <c r="X288" s="93" t="s">
        <v>1577</v>
      </c>
      <c r="Y288" s="92"/>
      <c r="Z288" s="93" t="n">
        <v>47039</v>
      </c>
      <c r="AA288" s="93" t="s">
        <v>1573</v>
      </c>
      <c r="AB288" s="93" t="s">
        <v>1568</v>
      </c>
      <c r="AC288" s="93" t="s">
        <v>1577</v>
      </c>
      <c r="AD288" s="92"/>
      <c r="AE288" s="93" t="n">
        <v>47405</v>
      </c>
      <c r="AF288" s="94" t="s">
        <v>1575</v>
      </c>
      <c r="AG288" s="93" t="s">
        <v>1568</v>
      </c>
      <c r="AH288" s="93"/>
      <c r="AI288" s="92"/>
      <c r="AJ288" s="93" t="n">
        <v>47770</v>
      </c>
      <c r="AK288" s="93" t="s">
        <v>1569</v>
      </c>
      <c r="AL288" s="93" t="s">
        <v>1568</v>
      </c>
      <c r="AM288" s="93" t="s">
        <v>1577</v>
      </c>
      <c r="AN288" s="92"/>
      <c r="AO288" s="93" t="n">
        <v>48135</v>
      </c>
      <c r="AP288" s="93" t="s">
        <v>1571</v>
      </c>
      <c r="AQ288" s="93" t="s">
        <v>1568</v>
      </c>
      <c r="AR288" s="93" t="s">
        <v>1577</v>
      </c>
      <c r="AS288" s="92"/>
      <c r="AT288" s="93" t="n">
        <v>48500</v>
      </c>
      <c r="AU288" s="0" t="s">
        <v>1576</v>
      </c>
      <c r="AV288" s="93" t="s">
        <v>1568</v>
      </c>
      <c r="AW288" s="93" t="s">
        <v>1577</v>
      </c>
      <c r="AX288" s="92"/>
    </row>
    <row r="289" customFormat="false" ht="14.5" hidden="false" customHeight="false" outlineLevel="0" collapsed="false">
      <c r="A289" s="90" t="n">
        <v>45214</v>
      </c>
      <c r="B289" s="91" t="s">
        <v>1575</v>
      </c>
      <c r="C289" s="90" t="s">
        <v>1568</v>
      </c>
      <c r="D289" s="90"/>
      <c r="E289" s="92"/>
      <c r="F289" s="93" t="n">
        <v>45579</v>
      </c>
      <c r="G289" s="93" t="s">
        <v>1569</v>
      </c>
      <c r="H289" s="93" t="s">
        <v>1568</v>
      </c>
      <c r="I289" s="93" t="s">
        <v>1577</v>
      </c>
      <c r="J289" s="92"/>
      <c r="K289" s="93" t="n">
        <v>45945</v>
      </c>
      <c r="L289" s="93" t="s">
        <v>1576</v>
      </c>
      <c r="M289" s="93" t="s">
        <v>1568</v>
      </c>
      <c r="N289" s="93" t="s">
        <v>1577</v>
      </c>
      <c r="O289" s="92"/>
      <c r="P289" s="93" t="n">
        <v>46310</v>
      </c>
      <c r="Q289" s="93" t="s">
        <v>1572</v>
      </c>
      <c r="R289" s="93" t="s">
        <v>1568</v>
      </c>
      <c r="S289" s="93" t="s">
        <v>1577</v>
      </c>
      <c r="T289" s="92"/>
      <c r="U289" s="93" t="n">
        <v>46675</v>
      </c>
      <c r="V289" s="93" t="s">
        <v>1573</v>
      </c>
      <c r="W289" s="93" t="s">
        <v>1568</v>
      </c>
      <c r="X289" s="93" t="s">
        <v>1577</v>
      </c>
      <c r="Y289" s="92"/>
      <c r="Z289" s="93" t="n">
        <v>47040</v>
      </c>
      <c r="AA289" s="93" t="s">
        <v>1574</v>
      </c>
      <c r="AB289" s="93" t="s">
        <v>1568</v>
      </c>
      <c r="AC289" s="93" t="s">
        <v>1577</v>
      </c>
      <c r="AD289" s="92"/>
      <c r="AE289" s="93" t="n">
        <v>47406</v>
      </c>
      <c r="AF289" s="93" t="s">
        <v>1569</v>
      </c>
      <c r="AG289" s="93" t="s">
        <v>1568</v>
      </c>
      <c r="AH289" s="93" t="s">
        <v>1577</v>
      </c>
      <c r="AI289" s="92"/>
      <c r="AJ289" s="93" t="n">
        <v>47771</v>
      </c>
      <c r="AK289" s="93" t="s">
        <v>1571</v>
      </c>
      <c r="AL289" s="93" t="s">
        <v>1568</v>
      </c>
      <c r="AM289" s="93" t="s">
        <v>1577</v>
      </c>
      <c r="AN289" s="92"/>
      <c r="AO289" s="93" t="n">
        <v>48136</v>
      </c>
      <c r="AP289" s="93" t="s">
        <v>1576</v>
      </c>
      <c r="AQ289" s="93" t="s">
        <v>1568</v>
      </c>
      <c r="AR289" s="93" t="s">
        <v>1577</v>
      </c>
      <c r="AS289" s="92"/>
      <c r="AT289" s="93" t="n">
        <v>48501</v>
      </c>
      <c r="AU289" s="0" t="s">
        <v>1572</v>
      </c>
      <c r="AV289" s="93" t="s">
        <v>1568</v>
      </c>
      <c r="AW289" s="93" t="s">
        <v>1577</v>
      </c>
      <c r="AX289" s="92"/>
    </row>
    <row r="290" customFormat="false" ht="14.5" hidden="false" customHeight="false" outlineLevel="0" collapsed="false">
      <c r="A290" s="90" t="n">
        <v>45215</v>
      </c>
      <c r="B290" s="90" t="s">
        <v>1569</v>
      </c>
      <c r="C290" s="90" t="s">
        <v>1568</v>
      </c>
      <c r="D290" s="90" t="s">
        <v>1577</v>
      </c>
      <c r="E290" s="92"/>
      <c r="F290" s="93" t="n">
        <v>45580</v>
      </c>
      <c r="G290" s="93" t="s">
        <v>1571</v>
      </c>
      <c r="H290" s="93" t="s">
        <v>1568</v>
      </c>
      <c r="I290" s="93" t="s">
        <v>1577</v>
      </c>
      <c r="J290" s="92"/>
      <c r="K290" s="93" t="n">
        <v>45946</v>
      </c>
      <c r="L290" s="93" t="s">
        <v>1572</v>
      </c>
      <c r="M290" s="93" t="s">
        <v>1568</v>
      </c>
      <c r="N290" s="93" t="s">
        <v>1577</v>
      </c>
      <c r="O290" s="92"/>
      <c r="P290" s="93" t="n">
        <v>46311</v>
      </c>
      <c r="Q290" s="93" t="s">
        <v>1573</v>
      </c>
      <c r="R290" s="93" t="s">
        <v>1568</v>
      </c>
      <c r="S290" s="93" t="s">
        <v>1577</v>
      </c>
      <c r="T290" s="92"/>
      <c r="U290" s="93" t="n">
        <v>46676</v>
      </c>
      <c r="V290" s="93" t="s">
        <v>1574</v>
      </c>
      <c r="W290" s="93" t="s">
        <v>1568</v>
      </c>
      <c r="X290" s="93" t="s">
        <v>1577</v>
      </c>
      <c r="Y290" s="92"/>
      <c r="Z290" s="93" t="n">
        <v>47041</v>
      </c>
      <c r="AA290" s="94" t="s">
        <v>1575</v>
      </c>
      <c r="AB290" s="93" t="s">
        <v>1568</v>
      </c>
      <c r="AC290" s="93"/>
      <c r="AD290" s="92"/>
      <c r="AE290" s="93" t="n">
        <v>47407</v>
      </c>
      <c r="AF290" s="93" t="s">
        <v>1571</v>
      </c>
      <c r="AG290" s="93" t="s">
        <v>1568</v>
      </c>
      <c r="AH290" s="93" t="s">
        <v>1577</v>
      </c>
      <c r="AI290" s="92"/>
      <c r="AJ290" s="93" t="n">
        <v>47772</v>
      </c>
      <c r="AK290" s="93" t="s">
        <v>1576</v>
      </c>
      <c r="AL290" s="93" t="s">
        <v>1568</v>
      </c>
      <c r="AM290" s="93" t="s">
        <v>1577</v>
      </c>
      <c r="AN290" s="92"/>
      <c r="AO290" s="93" t="n">
        <v>48137</v>
      </c>
      <c r="AP290" s="93" t="s">
        <v>1572</v>
      </c>
      <c r="AQ290" s="93" t="s">
        <v>1568</v>
      </c>
      <c r="AR290" s="93" t="s">
        <v>1577</v>
      </c>
      <c r="AS290" s="92"/>
      <c r="AT290" s="93" t="n">
        <v>48502</v>
      </c>
      <c r="AU290" s="0" t="s">
        <v>1573</v>
      </c>
      <c r="AV290" s="93" t="s">
        <v>1568</v>
      </c>
      <c r="AW290" s="93" t="s">
        <v>1577</v>
      </c>
      <c r="AX290" s="92"/>
    </row>
    <row r="291" customFormat="false" ht="14.5" hidden="false" customHeight="false" outlineLevel="0" collapsed="false">
      <c r="A291" s="90" t="n">
        <v>45216</v>
      </c>
      <c r="B291" s="90" t="s">
        <v>1571</v>
      </c>
      <c r="C291" s="90" t="s">
        <v>1568</v>
      </c>
      <c r="D291" s="90" t="s">
        <v>1577</v>
      </c>
      <c r="E291" s="92"/>
      <c r="F291" s="93" t="n">
        <v>45581</v>
      </c>
      <c r="G291" s="93" t="s">
        <v>1576</v>
      </c>
      <c r="H291" s="93" t="s">
        <v>1568</v>
      </c>
      <c r="I291" s="93" t="s">
        <v>1577</v>
      </c>
      <c r="J291" s="92"/>
      <c r="K291" s="93" t="n">
        <v>45947</v>
      </c>
      <c r="L291" s="93" t="s">
        <v>1573</v>
      </c>
      <c r="M291" s="93" t="s">
        <v>1568</v>
      </c>
      <c r="N291" s="93" t="s">
        <v>1577</v>
      </c>
      <c r="O291" s="92"/>
      <c r="P291" s="93" t="n">
        <v>46312</v>
      </c>
      <c r="Q291" s="93" t="s">
        <v>1574</v>
      </c>
      <c r="R291" s="93" t="s">
        <v>1568</v>
      </c>
      <c r="S291" s="93" t="s">
        <v>1577</v>
      </c>
      <c r="T291" s="92"/>
      <c r="U291" s="93" t="n">
        <v>46677</v>
      </c>
      <c r="V291" s="94" t="s">
        <v>1575</v>
      </c>
      <c r="W291" s="93" t="s">
        <v>1568</v>
      </c>
      <c r="X291" s="93"/>
      <c r="Y291" s="92"/>
      <c r="Z291" s="93" t="n">
        <v>47042</v>
      </c>
      <c r="AA291" s="93" t="s">
        <v>1569</v>
      </c>
      <c r="AB291" s="93" t="s">
        <v>1568</v>
      </c>
      <c r="AC291" s="93" t="s">
        <v>1577</v>
      </c>
      <c r="AD291" s="92"/>
      <c r="AE291" s="93" t="n">
        <v>47408</v>
      </c>
      <c r="AF291" s="93" t="s">
        <v>1576</v>
      </c>
      <c r="AG291" s="93" t="s">
        <v>1568</v>
      </c>
      <c r="AH291" s="93" t="s">
        <v>1577</v>
      </c>
      <c r="AI291" s="92"/>
      <c r="AJ291" s="93" t="n">
        <v>47773</v>
      </c>
      <c r="AK291" s="93" t="s">
        <v>1572</v>
      </c>
      <c r="AL291" s="93" t="s">
        <v>1568</v>
      </c>
      <c r="AM291" s="93" t="s">
        <v>1577</v>
      </c>
      <c r="AN291" s="92"/>
      <c r="AO291" s="93" t="n">
        <v>48138</v>
      </c>
      <c r="AP291" s="93" t="s">
        <v>1573</v>
      </c>
      <c r="AQ291" s="93" t="s">
        <v>1568</v>
      </c>
      <c r="AR291" s="93" t="s">
        <v>1577</v>
      </c>
      <c r="AS291" s="92"/>
      <c r="AT291" s="93" t="n">
        <v>48503</v>
      </c>
      <c r="AU291" s="0" t="s">
        <v>1574</v>
      </c>
      <c r="AV291" s="93" t="s">
        <v>1568</v>
      </c>
      <c r="AW291" s="93" t="s">
        <v>1577</v>
      </c>
      <c r="AX291" s="92"/>
    </row>
    <row r="292" customFormat="false" ht="14.5" hidden="false" customHeight="false" outlineLevel="0" collapsed="false">
      <c r="A292" s="90" t="n">
        <v>45217</v>
      </c>
      <c r="B292" s="90" t="s">
        <v>1576</v>
      </c>
      <c r="C292" s="90" t="s">
        <v>1568</v>
      </c>
      <c r="D292" s="90" t="s">
        <v>1577</v>
      </c>
      <c r="E292" s="92"/>
      <c r="F292" s="93" t="n">
        <v>45582</v>
      </c>
      <c r="G292" s="93" t="s">
        <v>1572</v>
      </c>
      <c r="H292" s="93" t="s">
        <v>1568</v>
      </c>
      <c r="I292" s="93" t="s">
        <v>1577</v>
      </c>
      <c r="J292" s="92"/>
      <c r="K292" s="93" t="n">
        <v>45948</v>
      </c>
      <c r="L292" s="93" t="s">
        <v>1574</v>
      </c>
      <c r="M292" s="93" t="s">
        <v>1568</v>
      </c>
      <c r="N292" s="93" t="s">
        <v>1577</v>
      </c>
      <c r="O292" s="92"/>
      <c r="P292" s="93" t="n">
        <v>46313</v>
      </c>
      <c r="Q292" s="94" t="s">
        <v>1575</v>
      </c>
      <c r="R292" s="93" t="s">
        <v>1568</v>
      </c>
      <c r="S292" s="93"/>
      <c r="T292" s="92"/>
      <c r="U292" s="93" t="n">
        <v>46678</v>
      </c>
      <c r="V292" s="93" t="s">
        <v>1569</v>
      </c>
      <c r="W292" s="93" t="s">
        <v>1568</v>
      </c>
      <c r="X292" s="93" t="s">
        <v>1577</v>
      </c>
      <c r="Y292" s="92"/>
      <c r="Z292" s="93" t="n">
        <v>47043</v>
      </c>
      <c r="AA292" s="93" t="s">
        <v>1571</v>
      </c>
      <c r="AB292" s="93" t="s">
        <v>1568</v>
      </c>
      <c r="AC292" s="93" t="s">
        <v>1577</v>
      </c>
      <c r="AD292" s="92"/>
      <c r="AE292" s="93" t="n">
        <v>47409</v>
      </c>
      <c r="AF292" s="93" t="s">
        <v>1572</v>
      </c>
      <c r="AG292" s="93" t="s">
        <v>1568</v>
      </c>
      <c r="AH292" s="93" t="s">
        <v>1577</v>
      </c>
      <c r="AI292" s="92"/>
      <c r="AJ292" s="93" t="n">
        <v>47774</v>
      </c>
      <c r="AK292" s="93" t="s">
        <v>1573</v>
      </c>
      <c r="AL292" s="93" t="s">
        <v>1568</v>
      </c>
      <c r="AM292" s="93" t="s">
        <v>1577</v>
      </c>
      <c r="AN292" s="92"/>
      <c r="AO292" s="93" t="n">
        <v>48139</v>
      </c>
      <c r="AP292" s="93" t="s">
        <v>1574</v>
      </c>
      <c r="AQ292" s="93" t="s">
        <v>1568</v>
      </c>
      <c r="AR292" s="93" t="s">
        <v>1577</v>
      </c>
      <c r="AS292" s="92"/>
      <c r="AT292" s="93" t="n">
        <v>48504</v>
      </c>
      <c r="AU292" s="95" t="s">
        <v>1575</v>
      </c>
      <c r="AV292" s="93" t="s">
        <v>1568</v>
      </c>
      <c r="AW292" s="93"/>
      <c r="AX292" s="92"/>
    </row>
    <row r="293" customFormat="false" ht="14.5" hidden="false" customHeight="false" outlineLevel="0" collapsed="false">
      <c r="A293" s="90" t="n">
        <v>45218</v>
      </c>
      <c r="B293" s="90" t="s">
        <v>1572</v>
      </c>
      <c r="C293" s="90" t="s">
        <v>1568</v>
      </c>
      <c r="D293" s="90" t="s">
        <v>1577</v>
      </c>
      <c r="E293" s="92"/>
      <c r="F293" s="93" t="n">
        <v>45583</v>
      </c>
      <c r="G293" s="93" t="s">
        <v>1573</v>
      </c>
      <c r="H293" s="93" t="s">
        <v>1568</v>
      </c>
      <c r="I293" s="93" t="s">
        <v>1577</v>
      </c>
      <c r="J293" s="92"/>
      <c r="K293" s="93" t="n">
        <v>45949</v>
      </c>
      <c r="L293" s="94" t="s">
        <v>1575</v>
      </c>
      <c r="M293" s="93" t="s">
        <v>1568</v>
      </c>
      <c r="N293" s="93"/>
      <c r="O293" s="92"/>
      <c r="P293" s="93" t="n">
        <v>46314</v>
      </c>
      <c r="Q293" s="93" t="s">
        <v>1569</v>
      </c>
      <c r="R293" s="93" t="s">
        <v>1568</v>
      </c>
      <c r="S293" s="93" t="s">
        <v>1577</v>
      </c>
      <c r="T293" s="92"/>
      <c r="U293" s="93" t="n">
        <v>46679</v>
      </c>
      <c r="V293" s="93" t="s">
        <v>1571</v>
      </c>
      <c r="W293" s="93" t="s">
        <v>1568</v>
      </c>
      <c r="X293" s="93" t="s">
        <v>1577</v>
      </c>
      <c r="Y293" s="92"/>
      <c r="Z293" s="93" t="n">
        <v>47044</v>
      </c>
      <c r="AA293" s="93" t="s">
        <v>1576</v>
      </c>
      <c r="AB293" s="93" t="s">
        <v>1568</v>
      </c>
      <c r="AC293" s="93" t="s">
        <v>1577</v>
      </c>
      <c r="AD293" s="92"/>
      <c r="AE293" s="93" t="n">
        <v>47410</v>
      </c>
      <c r="AF293" s="93" t="s">
        <v>1573</v>
      </c>
      <c r="AG293" s="93" t="s">
        <v>1568</v>
      </c>
      <c r="AH293" s="93" t="s">
        <v>1577</v>
      </c>
      <c r="AI293" s="92"/>
      <c r="AJ293" s="93" t="n">
        <v>47775</v>
      </c>
      <c r="AK293" s="93" t="s">
        <v>1574</v>
      </c>
      <c r="AL293" s="93" t="s">
        <v>1568</v>
      </c>
      <c r="AM293" s="93" t="s">
        <v>1577</v>
      </c>
      <c r="AN293" s="92"/>
      <c r="AO293" s="93" t="n">
        <v>48140</v>
      </c>
      <c r="AP293" s="94" t="s">
        <v>1575</v>
      </c>
      <c r="AQ293" s="93" t="s">
        <v>1568</v>
      </c>
      <c r="AR293" s="93"/>
      <c r="AS293" s="92"/>
      <c r="AT293" s="93" t="n">
        <v>48505</v>
      </c>
      <c r="AU293" s="0" t="s">
        <v>1569</v>
      </c>
      <c r="AV293" s="93" t="s">
        <v>1568</v>
      </c>
      <c r="AW293" s="93" t="s">
        <v>1577</v>
      </c>
      <c r="AX293" s="92"/>
    </row>
    <row r="294" customFormat="false" ht="14.5" hidden="false" customHeight="false" outlineLevel="0" collapsed="false">
      <c r="A294" s="90" t="n">
        <v>45219</v>
      </c>
      <c r="B294" s="90" t="s">
        <v>1573</v>
      </c>
      <c r="C294" s="90" t="s">
        <v>1568</v>
      </c>
      <c r="D294" s="90" t="s">
        <v>1577</v>
      </c>
      <c r="E294" s="92"/>
      <c r="F294" s="93" t="n">
        <v>45584</v>
      </c>
      <c r="G294" s="93" t="s">
        <v>1574</v>
      </c>
      <c r="H294" s="93" t="s">
        <v>1568</v>
      </c>
      <c r="I294" s="93" t="s">
        <v>1577</v>
      </c>
      <c r="J294" s="92"/>
      <c r="K294" s="93" t="n">
        <v>45950</v>
      </c>
      <c r="L294" s="93" t="s">
        <v>1569</v>
      </c>
      <c r="M294" s="93" t="s">
        <v>1568</v>
      </c>
      <c r="N294" s="93" t="s">
        <v>1577</v>
      </c>
      <c r="O294" s="92"/>
      <c r="P294" s="93" t="n">
        <v>46315</v>
      </c>
      <c r="Q294" s="93" t="s">
        <v>1571</v>
      </c>
      <c r="R294" s="93" t="s">
        <v>1568</v>
      </c>
      <c r="S294" s="93" t="s">
        <v>1577</v>
      </c>
      <c r="T294" s="92"/>
      <c r="U294" s="93" t="n">
        <v>46680</v>
      </c>
      <c r="V294" s="93" t="s">
        <v>1576</v>
      </c>
      <c r="W294" s="93" t="s">
        <v>1568</v>
      </c>
      <c r="X294" s="93" t="s">
        <v>1577</v>
      </c>
      <c r="Y294" s="92"/>
      <c r="Z294" s="93" t="n">
        <v>47045</v>
      </c>
      <c r="AA294" s="93" t="s">
        <v>1572</v>
      </c>
      <c r="AB294" s="93" t="s">
        <v>1568</v>
      </c>
      <c r="AC294" s="93" t="s">
        <v>1577</v>
      </c>
      <c r="AD294" s="92"/>
      <c r="AE294" s="93" t="n">
        <v>47411</v>
      </c>
      <c r="AF294" s="93" t="s">
        <v>1574</v>
      </c>
      <c r="AG294" s="93" t="s">
        <v>1568</v>
      </c>
      <c r="AH294" s="93" t="s">
        <v>1577</v>
      </c>
      <c r="AI294" s="92"/>
      <c r="AJ294" s="93" t="n">
        <v>47776</v>
      </c>
      <c r="AK294" s="94" t="s">
        <v>1575</v>
      </c>
      <c r="AL294" s="93" t="s">
        <v>1568</v>
      </c>
      <c r="AM294" s="93"/>
      <c r="AN294" s="92"/>
      <c r="AO294" s="93" t="n">
        <v>48141</v>
      </c>
      <c r="AP294" s="93" t="s">
        <v>1569</v>
      </c>
      <c r="AQ294" s="93" t="s">
        <v>1568</v>
      </c>
      <c r="AR294" s="93" t="s">
        <v>1577</v>
      </c>
      <c r="AS294" s="92"/>
      <c r="AT294" s="93" t="n">
        <v>48506</v>
      </c>
      <c r="AU294" s="0" t="s">
        <v>1571</v>
      </c>
      <c r="AV294" s="93" t="s">
        <v>1568</v>
      </c>
      <c r="AW294" s="93" t="s">
        <v>1577</v>
      </c>
      <c r="AX294" s="92"/>
    </row>
    <row r="295" customFormat="false" ht="14.5" hidden="false" customHeight="false" outlineLevel="0" collapsed="false">
      <c r="A295" s="90" t="n">
        <v>45220</v>
      </c>
      <c r="B295" s="90" t="s">
        <v>1574</v>
      </c>
      <c r="C295" s="90" t="s">
        <v>1568</v>
      </c>
      <c r="D295" s="90" t="s">
        <v>1577</v>
      </c>
      <c r="E295" s="92"/>
      <c r="F295" s="93" t="n">
        <v>45585</v>
      </c>
      <c r="G295" s="94" t="s">
        <v>1575</v>
      </c>
      <c r="H295" s="93" t="s">
        <v>1568</v>
      </c>
      <c r="I295" s="93"/>
      <c r="J295" s="92"/>
      <c r="K295" s="93" t="n">
        <v>45951</v>
      </c>
      <c r="L295" s="93" t="s">
        <v>1571</v>
      </c>
      <c r="M295" s="93" t="s">
        <v>1568</v>
      </c>
      <c r="N295" s="93" t="s">
        <v>1577</v>
      </c>
      <c r="O295" s="92"/>
      <c r="P295" s="93" t="n">
        <v>46316</v>
      </c>
      <c r="Q295" s="93" t="s">
        <v>1576</v>
      </c>
      <c r="R295" s="93" t="s">
        <v>1568</v>
      </c>
      <c r="S295" s="93" t="s">
        <v>1577</v>
      </c>
      <c r="T295" s="92"/>
      <c r="U295" s="93" t="n">
        <v>46681</v>
      </c>
      <c r="V295" s="93" t="s">
        <v>1572</v>
      </c>
      <c r="W295" s="93" t="s">
        <v>1568</v>
      </c>
      <c r="X295" s="93" t="s">
        <v>1577</v>
      </c>
      <c r="Y295" s="92"/>
      <c r="Z295" s="93" t="n">
        <v>47046</v>
      </c>
      <c r="AA295" s="93" t="s">
        <v>1573</v>
      </c>
      <c r="AB295" s="93" t="s">
        <v>1568</v>
      </c>
      <c r="AC295" s="93" t="s">
        <v>1577</v>
      </c>
      <c r="AD295" s="92"/>
      <c r="AE295" s="93" t="n">
        <v>47412</v>
      </c>
      <c r="AF295" s="94" t="s">
        <v>1575</v>
      </c>
      <c r="AG295" s="93" t="s">
        <v>1568</v>
      </c>
      <c r="AH295" s="93"/>
      <c r="AI295" s="92"/>
      <c r="AJ295" s="93" t="n">
        <v>47777</v>
      </c>
      <c r="AK295" s="93" t="s">
        <v>1569</v>
      </c>
      <c r="AL295" s="93" t="s">
        <v>1568</v>
      </c>
      <c r="AM295" s="93" t="s">
        <v>1577</v>
      </c>
      <c r="AN295" s="92"/>
      <c r="AO295" s="93" t="n">
        <v>48142</v>
      </c>
      <c r="AP295" s="93" t="s">
        <v>1571</v>
      </c>
      <c r="AQ295" s="93" t="s">
        <v>1568</v>
      </c>
      <c r="AR295" s="93" t="s">
        <v>1577</v>
      </c>
      <c r="AS295" s="92"/>
      <c r="AT295" s="93" t="n">
        <v>48507</v>
      </c>
      <c r="AU295" s="0" t="s">
        <v>1576</v>
      </c>
      <c r="AV295" s="93" t="s">
        <v>1568</v>
      </c>
      <c r="AW295" s="93" t="s">
        <v>1577</v>
      </c>
      <c r="AX295" s="92"/>
    </row>
    <row r="296" customFormat="false" ht="14.5" hidden="false" customHeight="false" outlineLevel="0" collapsed="false">
      <c r="A296" s="90" t="n">
        <v>45221</v>
      </c>
      <c r="B296" s="91" t="s">
        <v>1575</v>
      </c>
      <c r="C296" s="90" t="s">
        <v>1568</v>
      </c>
      <c r="D296" s="90"/>
      <c r="E296" s="92"/>
      <c r="F296" s="93" t="n">
        <v>45586</v>
      </c>
      <c r="G296" s="93" t="s">
        <v>1569</v>
      </c>
      <c r="H296" s="93" t="s">
        <v>1568</v>
      </c>
      <c r="I296" s="93" t="s">
        <v>1577</v>
      </c>
      <c r="J296" s="92"/>
      <c r="K296" s="93" t="n">
        <v>45952</v>
      </c>
      <c r="L296" s="93" t="s">
        <v>1576</v>
      </c>
      <c r="M296" s="93" t="s">
        <v>1568</v>
      </c>
      <c r="N296" s="93" t="s">
        <v>1577</v>
      </c>
      <c r="O296" s="92"/>
      <c r="P296" s="93" t="n">
        <v>46317</v>
      </c>
      <c r="Q296" s="93" t="s">
        <v>1572</v>
      </c>
      <c r="R296" s="93" t="s">
        <v>1568</v>
      </c>
      <c r="S296" s="93" t="s">
        <v>1577</v>
      </c>
      <c r="T296" s="92"/>
      <c r="U296" s="93" t="n">
        <v>46682</v>
      </c>
      <c r="V296" s="93" t="s">
        <v>1573</v>
      </c>
      <c r="W296" s="93" t="s">
        <v>1568</v>
      </c>
      <c r="X296" s="93" t="s">
        <v>1577</v>
      </c>
      <c r="Y296" s="92"/>
      <c r="Z296" s="93" t="n">
        <v>47047</v>
      </c>
      <c r="AA296" s="93" t="s">
        <v>1574</v>
      </c>
      <c r="AB296" s="93" t="s">
        <v>1568</v>
      </c>
      <c r="AC296" s="93" t="s">
        <v>1577</v>
      </c>
      <c r="AD296" s="92"/>
      <c r="AE296" s="93" t="n">
        <v>47413</v>
      </c>
      <c r="AF296" s="93" t="s">
        <v>1569</v>
      </c>
      <c r="AG296" s="93" t="s">
        <v>1568</v>
      </c>
      <c r="AH296" s="93" t="s">
        <v>1577</v>
      </c>
      <c r="AI296" s="92"/>
      <c r="AJ296" s="93" t="n">
        <v>47778</v>
      </c>
      <c r="AK296" s="93" t="s">
        <v>1571</v>
      </c>
      <c r="AL296" s="93" t="s">
        <v>1568</v>
      </c>
      <c r="AM296" s="93" t="s">
        <v>1577</v>
      </c>
      <c r="AN296" s="92"/>
      <c r="AO296" s="93" t="n">
        <v>48143</v>
      </c>
      <c r="AP296" s="93" t="s">
        <v>1576</v>
      </c>
      <c r="AQ296" s="93" t="s">
        <v>1568</v>
      </c>
      <c r="AR296" s="93" t="s">
        <v>1577</v>
      </c>
      <c r="AS296" s="92"/>
      <c r="AT296" s="93" t="n">
        <v>48508</v>
      </c>
      <c r="AU296" s="0" t="s">
        <v>1572</v>
      </c>
      <c r="AV296" s="93" t="s">
        <v>1568</v>
      </c>
      <c r="AW296" s="93" t="s">
        <v>1577</v>
      </c>
      <c r="AX296" s="92"/>
    </row>
    <row r="297" customFormat="false" ht="14.5" hidden="false" customHeight="false" outlineLevel="0" collapsed="false">
      <c r="A297" s="90" t="n">
        <v>45222</v>
      </c>
      <c r="B297" s="90" t="s">
        <v>1569</v>
      </c>
      <c r="C297" s="90" t="s">
        <v>1568</v>
      </c>
      <c r="D297" s="90" t="s">
        <v>1577</v>
      </c>
      <c r="E297" s="92"/>
      <c r="F297" s="93" t="n">
        <v>45587</v>
      </c>
      <c r="G297" s="93" t="s">
        <v>1571</v>
      </c>
      <c r="H297" s="93" t="s">
        <v>1568</v>
      </c>
      <c r="I297" s="93" t="s">
        <v>1577</v>
      </c>
      <c r="J297" s="92"/>
      <c r="K297" s="93" t="n">
        <v>45953</v>
      </c>
      <c r="L297" s="93" t="s">
        <v>1572</v>
      </c>
      <c r="M297" s="93" t="s">
        <v>1568</v>
      </c>
      <c r="N297" s="93" t="s">
        <v>1577</v>
      </c>
      <c r="O297" s="92"/>
      <c r="P297" s="93" t="n">
        <v>46318</v>
      </c>
      <c r="Q297" s="93" t="s">
        <v>1573</v>
      </c>
      <c r="R297" s="93" t="s">
        <v>1568</v>
      </c>
      <c r="S297" s="93" t="s">
        <v>1577</v>
      </c>
      <c r="T297" s="92"/>
      <c r="U297" s="93" t="n">
        <v>46683</v>
      </c>
      <c r="V297" s="93" t="s">
        <v>1574</v>
      </c>
      <c r="W297" s="93" t="s">
        <v>1568</v>
      </c>
      <c r="X297" s="93" t="s">
        <v>1577</v>
      </c>
      <c r="Y297" s="92"/>
      <c r="Z297" s="93" t="n">
        <v>47048</v>
      </c>
      <c r="AA297" s="94" t="s">
        <v>1575</v>
      </c>
      <c r="AB297" s="93" t="s">
        <v>1568</v>
      </c>
      <c r="AC297" s="93"/>
      <c r="AD297" s="92"/>
      <c r="AE297" s="93" t="n">
        <v>47414</v>
      </c>
      <c r="AF297" s="93" t="s">
        <v>1571</v>
      </c>
      <c r="AG297" s="93" t="s">
        <v>1568</v>
      </c>
      <c r="AH297" s="93" t="s">
        <v>1577</v>
      </c>
      <c r="AI297" s="92"/>
      <c r="AJ297" s="93" t="n">
        <v>47779</v>
      </c>
      <c r="AK297" s="93" t="s">
        <v>1576</v>
      </c>
      <c r="AL297" s="93" t="s">
        <v>1568</v>
      </c>
      <c r="AM297" s="93" t="s">
        <v>1577</v>
      </c>
      <c r="AN297" s="92"/>
      <c r="AO297" s="93" t="n">
        <v>48144</v>
      </c>
      <c r="AP297" s="93" t="s">
        <v>1572</v>
      </c>
      <c r="AQ297" s="93" t="s">
        <v>1568</v>
      </c>
      <c r="AR297" s="93" t="s">
        <v>1577</v>
      </c>
      <c r="AS297" s="92"/>
      <c r="AT297" s="93" t="n">
        <v>48509</v>
      </c>
      <c r="AU297" s="0" t="s">
        <v>1573</v>
      </c>
      <c r="AV297" s="93" t="s">
        <v>1568</v>
      </c>
      <c r="AW297" s="93" t="s">
        <v>1577</v>
      </c>
      <c r="AX297" s="92"/>
    </row>
    <row r="298" customFormat="false" ht="14.5" hidden="false" customHeight="false" outlineLevel="0" collapsed="false">
      <c r="A298" s="90" t="n">
        <v>45223</v>
      </c>
      <c r="B298" s="90" t="s">
        <v>1571</v>
      </c>
      <c r="C298" s="90" t="s">
        <v>1568</v>
      </c>
      <c r="D298" s="90" t="s">
        <v>1577</v>
      </c>
      <c r="E298" s="92"/>
      <c r="F298" s="93" t="n">
        <v>45588</v>
      </c>
      <c r="G298" s="93" t="s">
        <v>1576</v>
      </c>
      <c r="H298" s="93" t="s">
        <v>1568</v>
      </c>
      <c r="I298" s="93" t="s">
        <v>1577</v>
      </c>
      <c r="J298" s="92"/>
      <c r="K298" s="93" t="n">
        <v>45954</v>
      </c>
      <c r="L298" s="93" t="s">
        <v>1573</v>
      </c>
      <c r="M298" s="93" t="s">
        <v>1568</v>
      </c>
      <c r="N298" s="93" t="s">
        <v>1577</v>
      </c>
      <c r="O298" s="92"/>
      <c r="P298" s="93" t="n">
        <v>46319</v>
      </c>
      <c r="Q298" s="93" t="s">
        <v>1574</v>
      </c>
      <c r="R298" s="93" t="s">
        <v>1568</v>
      </c>
      <c r="S298" s="93" t="s">
        <v>1577</v>
      </c>
      <c r="T298" s="92"/>
      <c r="U298" s="93" t="n">
        <v>46684</v>
      </c>
      <c r="V298" s="94" t="s">
        <v>1575</v>
      </c>
      <c r="W298" s="93" t="s">
        <v>1568</v>
      </c>
      <c r="X298" s="93"/>
      <c r="Y298" s="92"/>
      <c r="Z298" s="93" t="n">
        <v>47049</v>
      </c>
      <c r="AA298" s="93" t="s">
        <v>1569</v>
      </c>
      <c r="AB298" s="93" t="s">
        <v>1568</v>
      </c>
      <c r="AC298" s="93" t="s">
        <v>1577</v>
      </c>
      <c r="AD298" s="92"/>
      <c r="AE298" s="93" t="n">
        <v>47415</v>
      </c>
      <c r="AF298" s="93" t="s">
        <v>1576</v>
      </c>
      <c r="AG298" s="93" t="s">
        <v>1568</v>
      </c>
      <c r="AH298" s="93" t="s">
        <v>1577</v>
      </c>
      <c r="AI298" s="92"/>
      <c r="AJ298" s="93" t="n">
        <v>47780</v>
      </c>
      <c r="AK298" s="93" t="s">
        <v>1572</v>
      </c>
      <c r="AL298" s="93" t="s">
        <v>1568</v>
      </c>
      <c r="AM298" s="93" t="s">
        <v>1577</v>
      </c>
      <c r="AN298" s="92"/>
      <c r="AO298" s="93" t="n">
        <v>48145</v>
      </c>
      <c r="AP298" s="93" t="s">
        <v>1573</v>
      </c>
      <c r="AQ298" s="93" t="s">
        <v>1568</v>
      </c>
      <c r="AR298" s="93" t="s">
        <v>1577</v>
      </c>
      <c r="AS298" s="92"/>
      <c r="AT298" s="93" t="n">
        <v>48510</v>
      </c>
      <c r="AU298" s="0" t="s">
        <v>1574</v>
      </c>
      <c r="AV298" s="93" t="s">
        <v>1568</v>
      </c>
      <c r="AW298" s="93" t="s">
        <v>1577</v>
      </c>
      <c r="AX298" s="92"/>
    </row>
    <row r="299" customFormat="false" ht="14.5" hidden="false" customHeight="false" outlineLevel="0" collapsed="false">
      <c r="A299" s="90" t="n">
        <v>45224</v>
      </c>
      <c r="B299" s="90" t="s">
        <v>1576</v>
      </c>
      <c r="C299" s="90" t="s">
        <v>1568</v>
      </c>
      <c r="D299" s="90" t="s">
        <v>1577</v>
      </c>
      <c r="E299" s="92"/>
      <c r="F299" s="93" t="n">
        <v>45589</v>
      </c>
      <c r="G299" s="93" t="s">
        <v>1572</v>
      </c>
      <c r="H299" s="93" t="s">
        <v>1568</v>
      </c>
      <c r="I299" s="93" t="s">
        <v>1577</v>
      </c>
      <c r="J299" s="92"/>
      <c r="K299" s="93" t="n">
        <v>45955</v>
      </c>
      <c r="L299" s="93" t="s">
        <v>1574</v>
      </c>
      <c r="M299" s="93" t="s">
        <v>1568</v>
      </c>
      <c r="N299" s="93" t="s">
        <v>1577</v>
      </c>
      <c r="O299" s="92"/>
      <c r="P299" s="93" t="n">
        <v>46320</v>
      </c>
      <c r="Q299" s="94" t="s">
        <v>1575</v>
      </c>
      <c r="R299" s="93" t="s">
        <v>1568</v>
      </c>
      <c r="S299" s="93"/>
      <c r="T299" s="92"/>
      <c r="U299" s="93" t="n">
        <v>46685</v>
      </c>
      <c r="V299" s="93" t="s">
        <v>1569</v>
      </c>
      <c r="W299" s="93" t="s">
        <v>1568</v>
      </c>
      <c r="X299" s="93" t="s">
        <v>1577</v>
      </c>
      <c r="Y299" s="92"/>
      <c r="Z299" s="93" t="n">
        <v>47050</v>
      </c>
      <c r="AA299" s="93" t="s">
        <v>1571</v>
      </c>
      <c r="AB299" s="93" t="s">
        <v>1568</v>
      </c>
      <c r="AC299" s="93" t="s">
        <v>1577</v>
      </c>
      <c r="AD299" s="92"/>
      <c r="AE299" s="93" t="n">
        <v>47416</v>
      </c>
      <c r="AF299" s="93" t="s">
        <v>1572</v>
      </c>
      <c r="AG299" s="93" t="s">
        <v>1568</v>
      </c>
      <c r="AH299" s="93" t="s">
        <v>1577</v>
      </c>
      <c r="AI299" s="92"/>
      <c r="AJ299" s="93" t="n">
        <v>47781</v>
      </c>
      <c r="AK299" s="93" t="s">
        <v>1573</v>
      </c>
      <c r="AL299" s="93" t="s">
        <v>1568</v>
      </c>
      <c r="AM299" s="93" t="s">
        <v>1577</v>
      </c>
      <c r="AN299" s="92"/>
      <c r="AO299" s="93" t="n">
        <v>48146</v>
      </c>
      <c r="AP299" s="93" t="s">
        <v>1574</v>
      </c>
      <c r="AQ299" s="93" t="s">
        <v>1568</v>
      </c>
      <c r="AR299" s="93" t="s">
        <v>1577</v>
      </c>
      <c r="AS299" s="92"/>
      <c r="AT299" s="93" t="n">
        <v>48511</v>
      </c>
      <c r="AU299" s="95" t="s">
        <v>1575</v>
      </c>
      <c r="AV299" s="93" t="s">
        <v>1568</v>
      </c>
      <c r="AW299" s="93"/>
      <c r="AX299" s="92"/>
    </row>
    <row r="300" customFormat="false" ht="14.5" hidden="false" customHeight="false" outlineLevel="0" collapsed="false">
      <c r="A300" s="90" t="n">
        <v>45225</v>
      </c>
      <c r="B300" s="90" t="s">
        <v>1572</v>
      </c>
      <c r="C300" s="90" t="s">
        <v>1568</v>
      </c>
      <c r="D300" s="90" t="s">
        <v>1577</v>
      </c>
      <c r="E300" s="92"/>
      <c r="F300" s="93" t="n">
        <v>45590</v>
      </c>
      <c r="G300" s="93" t="s">
        <v>1573</v>
      </c>
      <c r="H300" s="93" t="s">
        <v>1568</v>
      </c>
      <c r="I300" s="93" t="s">
        <v>1577</v>
      </c>
      <c r="J300" s="92"/>
      <c r="K300" s="93" t="n">
        <v>45956</v>
      </c>
      <c r="L300" s="94" t="s">
        <v>1575</v>
      </c>
      <c r="M300" s="93" t="s">
        <v>1568</v>
      </c>
      <c r="N300" s="93"/>
      <c r="O300" s="92"/>
      <c r="P300" s="93" t="n">
        <v>46321</v>
      </c>
      <c r="Q300" s="93" t="s">
        <v>1569</v>
      </c>
      <c r="R300" s="93" t="s">
        <v>1568</v>
      </c>
      <c r="S300" s="93" t="s">
        <v>1577</v>
      </c>
      <c r="T300" s="92"/>
      <c r="U300" s="93" t="n">
        <v>46686</v>
      </c>
      <c r="V300" s="93" t="s">
        <v>1571</v>
      </c>
      <c r="W300" s="93" t="s">
        <v>1568</v>
      </c>
      <c r="X300" s="93" t="s">
        <v>1577</v>
      </c>
      <c r="Y300" s="92"/>
      <c r="Z300" s="93" t="n">
        <v>47051</v>
      </c>
      <c r="AA300" s="93" t="s">
        <v>1576</v>
      </c>
      <c r="AB300" s="93" t="s">
        <v>1568</v>
      </c>
      <c r="AC300" s="93" t="s">
        <v>1577</v>
      </c>
      <c r="AD300" s="92"/>
      <c r="AE300" s="93" t="n">
        <v>47417</v>
      </c>
      <c r="AF300" s="93" t="s">
        <v>1573</v>
      </c>
      <c r="AG300" s="93" t="s">
        <v>1568</v>
      </c>
      <c r="AH300" s="93" t="s">
        <v>1577</v>
      </c>
      <c r="AI300" s="92"/>
      <c r="AJ300" s="93" t="n">
        <v>47782</v>
      </c>
      <c r="AK300" s="93" t="s">
        <v>1574</v>
      </c>
      <c r="AL300" s="93" t="s">
        <v>1568</v>
      </c>
      <c r="AM300" s="93" t="s">
        <v>1577</v>
      </c>
      <c r="AN300" s="92"/>
      <c r="AO300" s="93" t="n">
        <v>48147</v>
      </c>
      <c r="AP300" s="94" t="s">
        <v>1575</v>
      </c>
      <c r="AQ300" s="93" t="s">
        <v>1568</v>
      </c>
      <c r="AR300" s="93"/>
      <c r="AS300" s="92"/>
      <c r="AT300" s="93" t="n">
        <v>48512</v>
      </c>
      <c r="AU300" s="0" t="s">
        <v>1569</v>
      </c>
      <c r="AV300" s="93" t="s">
        <v>1568</v>
      </c>
      <c r="AW300" s="93" t="s">
        <v>1577</v>
      </c>
      <c r="AX300" s="92"/>
    </row>
    <row r="301" customFormat="false" ht="14.5" hidden="false" customHeight="false" outlineLevel="0" collapsed="false">
      <c r="A301" s="90" t="n">
        <v>45226</v>
      </c>
      <c r="B301" s="90" t="s">
        <v>1573</v>
      </c>
      <c r="C301" s="90" t="s">
        <v>1568</v>
      </c>
      <c r="D301" s="90" t="s">
        <v>1577</v>
      </c>
      <c r="E301" s="92"/>
      <c r="F301" s="93" t="n">
        <v>45591</v>
      </c>
      <c r="G301" s="93" t="s">
        <v>1574</v>
      </c>
      <c r="H301" s="93" t="s">
        <v>1568</v>
      </c>
      <c r="I301" s="93" t="s">
        <v>1577</v>
      </c>
      <c r="J301" s="92"/>
      <c r="K301" s="93" t="n">
        <v>45957</v>
      </c>
      <c r="L301" s="93" t="s">
        <v>1569</v>
      </c>
      <c r="M301" s="93" t="s">
        <v>1568</v>
      </c>
      <c r="N301" s="93" t="s">
        <v>1577</v>
      </c>
      <c r="O301" s="92"/>
      <c r="P301" s="93" t="n">
        <v>46322</v>
      </c>
      <c r="Q301" s="93" t="s">
        <v>1571</v>
      </c>
      <c r="R301" s="93" t="s">
        <v>1568</v>
      </c>
      <c r="S301" s="93" t="s">
        <v>1577</v>
      </c>
      <c r="T301" s="92"/>
      <c r="U301" s="93" t="n">
        <v>46687</v>
      </c>
      <c r="V301" s="93" t="s">
        <v>1576</v>
      </c>
      <c r="W301" s="93" t="s">
        <v>1568</v>
      </c>
      <c r="X301" s="93" t="s">
        <v>1577</v>
      </c>
      <c r="Y301" s="92"/>
      <c r="Z301" s="93" t="n">
        <v>47052</v>
      </c>
      <c r="AA301" s="93" t="s">
        <v>1572</v>
      </c>
      <c r="AB301" s="93" t="s">
        <v>1568</v>
      </c>
      <c r="AC301" s="93" t="s">
        <v>1577</v>
      </c>
      <c r="AD301" s="92"/>
      <c r="AE301" s="93" t="n">
        <v>47418</v>
      </c>
      <c r="AF301" s="93" t="s">
        <v>1574</v>
      </c>
      <c r="AG301" s="93" t="s">
        <v>1568</v>
      </c>
      <c r="AH301" s="93" t="s">
        <v>1577</v>
      </c>
      <c r="AI301" s="92"/>
      <c r="AJ301" s="93" t="n">
        <v>47783</v>
      </c>
      <c r="AK301" s="94" t="s">
        <v>1575</v>
      </c>
      <c r="AL301" s="93" t="s">
        <v>1568</v>
      </c>
      <c r="AM301" s="93"/>
      <c r="AN301" s="92"/>
      <c r="AO301" s="93" t="n">
        <v>48148</v>
      </c>
      <c r="AP301" s="93" t="s">
        <v>1569</v>
      </c>
      <c r="AQ301" s="93" t="s">
        <v>1568</v>
      </c>
      <c r="AR301" s="93" t="s">
        <v>1577</v>
      </c>
      <c r="AS301" s="92"/>
      <c r="AT301" s="93" t="n">
        <v>48513</v>
      </c>
      <c r="AU301" s="0" t="s">
        <v>1571</v>
      </c>
      <c r="AV301" s="93" t="s">
        <v>1568</v>
      </c>
      <c r="AW301" s="93" t="s">
        <v>1577</v>
      </c>
      <c r="AX301" s="92"/>
    </row>
    <row r="302" customFormat="false" ht="14.5" hidden="false" customHeight="false" outlineLevel="0" collapsed="false">
      <c r="A302" s="90" t="n">
        <v>45227</v>
      </c>
      <c r="B302" s="90" t="s">
        <v>1574</v>
      </c>
      <c r="C302" s="90" t="s">
        <v>1568</v>
      </c>
      <c r="D302" s="90" t="s">
        <v>1577</v>
      </c>
      <c r="E302" s="92"/>
      <c r="F302" s="93" t="n">
        <v>45592</v>
      </c>
      <c r="G302" s="94" t="s">
        <v>1575</v>
      </c>
      <c r="H302" s="93" t="s">
        <v>1568</v>
      </c>
      <c r="I302" s="93"/>
      <c r="J302" s="92"/>
      <c r="K302" s="93" t="n">
        <v>45958</v>
      </c>
      <c r="L302" s="93" t="s">
        <v>1571</v>
      </c>
      <c r="M302" s="93" t="s">
        <v>1568</v>
      </c>
      <c r="N302" s="93" t="s">
        <v>1577</v>
      </c>
      <c r="O302" s="92"/>
      <c r="P302" s="93" t="n">
        <v>46323</v>
      </c>
      <c r="Q302" s="93" t="s">
        <v>1576</v>
      </c>
      <c r="R302" s="93" t="s">
        <v>1568</v>
      </c>
      <c r="S302" s="93" t="s">
        <v>1577</v>
      </c>
      <c r="T302" s="92"/>
      <c r="U302" s="93" t="n">
        <v>46688</v>
      </c>
      <c r="V302" s="93" t="s">
        <v>1572</v>
      </c>
      <c r="W302" s="93" t="s">
        <v>1568</v>
      </c>
      <c r="X302" s="93" t="s">
        <v>1577</v>
      </c>
      <c r="Y302" s="92"/>
      <c r="Z302" s="93" t="n">
        <v>47053</v>
      </c>
      <c r="AA302" s="93" t="s">
        <v>1573</v>
      </c>
      <c r="AB302" s="93" t="s">
        <v>1568</v>
      </c>
      <c r="AC302" s="93" t="s">
        <v>1577</v>
      </c>
      <c r="AD302" s="92"/>
      <c r="AE302" s="93" t="n">
        <v>47419</v>
      </c>
      <c r="AF302" s="94" t="s">
        <v>1575</v>
      </c>
      <c r="AG302" s="93" t="s">
        <v>1568</v>
      </c>
      <c r="AH302" s="93"/>
      <c r="AI302" s="92"/>
      <c r="AJ302" s="93" t="n">
        <v>47784</v>
      </c>
      <c r="AK302" s="93" t="s">
        <v>1569</v>
      </c>
      <c r="AL302" s="93" t="s">
        <v>1568</v>
      </c>
      <c r="AM302" s="93" t="s">
        <v>1577</v>
      </c>
      <c r="AN302" s="92"/>
      <c r="AO302" s="93" t="n">
        <v>48149</v>
      </c>
      <c r="AP302" s="93" t="s">
        <v>1571</v>
      </c>
      <c r="AQ302" s="93" t="s">
        <v>1568</v>
      </c>
      <c r="AR302" s="93" t="s">
        <v>1577</v>
      </c>
      <c r="AS302" s="92"/>
      <c r="AT302" s="93" t="n">
        <v>48514</v>
      </c>
      <c r="AU302" s="0" t="s">
        <v>1576</v>
      </c>
      <c r="AV302" s="93" t="s">
        <v>1568</v>
      </c>
      <c r="AW302" s="93" t="s">
        <v>1577</v>
      </c>
      <c r="AX302" s="92"/>
    </row>
    <row r="303" customFormat="false" ht="14.5" hidden="false" customHeight="false" outlineLevel="0" collapsed="false">
      <c r="A303" s="90" t="n">
        <v>45228</v>
      </c>
      <c r="B303" s="91" t="s">
        <v>1575</v>
      </c>
      <c r="C303" s="90" t="s">
        <v>1568</v>
      </c>
      <c r="D303" s="90"/>
      <c r="E303" s="92"/>
      <c r="F303" s="93" t="n">
        <v>45593</v>
      </c>
      <c r="G303" s="93" t="s">
        <v>1569</v>
      </c>
      <c r="H303" s="93" t="s">
        <v>1568</v>
      </c>
      <c r="I303" s="93" t="s">
        <v>1577</v>
      </c>
      <c r="J303" s="92"/>
      <c r="K303" s="93" t="n">
        <v>45959</v>
      </c>
      <c r="L303" s="93" t="s">
        <v>1576</v>
      </c>
      <c r="M303" s="93" t="s">
        <v>1568</v>
      </c>
      <c r="N303" s="93" t="s">
        <v>1577</v>
      </c>
      <c r="O303" s="92"/>
      <c r="P303" s="93" t="n">
        <v>46324</v>
      </c>
      <c r="Q303" s="93" t="s">
        <v>1572</v>
      </c>
      <c r="R303" s="93" t="s">
        <v>1568</v>
      </c>
      <c r="S303" s="93" t="s">
        <v>1577</v>
      </c>
      <c r="T303" s="92"/>
      <c r="U303" s="93" t="n">
        <v>46689</v>
      </c>
      <c r="V303" s="93" t="s">
        <v>1573</v>
      </c>
      <c r="W303" s="93" t="s">
        <v>1568</v>
      </c>
      <c r="X303" s="93" t="s">
        <v>1577</v>
      </c>
      <c r="Y303" s="92"/>
      <c r="Z303" s="93" t="n">
        <v>47054</v>
      </c>
      <c r="AA303" s="93" t="s">
        <v>1574</v>
      </c>
      <c r="AB303" s="93" t="s">
        <v>1568</v>
      </c>
      <c r="AC303" s="93" t="s">
        <v>1577</v>
      </c>
      <c r="AD303" s="92"/>
      <c r="AE303" s="93" t="n">
        <v>47420</v>
      </c>
      <c r="AF303" s="93" t="s">
        <v>1569</v>
      </c>
      <c r="AG303" s="93" t="s">
        <v>1568</v>
      </c>
      <c r="AH303" s="93" t="s">
        <v>1577</v>
      </c>
      <c r="AI303" s="92"/>
      <c r="AJ303" s="93" t="n">
        <v>47785</v>
      </c>
      <c r="AK303" s="93" t="s">
        <v>1571</v>
      </c>
      <c r="AL303" s="93" t="s">
        <v>1568</v>
      </c>
      <c r="AM303" s="93" t="s">
        <v>1577</v>
      </c>
      <c r="AN303" s="92"/>
      <c r="AO303" s="93" t="n">
        <v>48150</v>
      </c>
      <c r="AP303" s="93" t="s">
        <v>1576</v>
      </c>
      <c r="AQ303" s="93" t="s">
        <v>1568</v>
      </c>
      <c r="AR303" s="93" t="s">
        <v>1577</v>
      </c>
      <c r="AS303" s="92"/>
      <c r="AT303" s="93" t="n">
        <v>48515</v>
      </c>
      <c r="AU303" s="0" t="s">
        <v>1572</v>
      </c>
      <c r="AV303" s="93" t="s">
        <v>1568</v>
      </c>
      <c r="AW303" s="93" t="s">
        <v>1577</v>
      </c>
      <c r="AX303" s="92"/>
    </row>
    <row r="304" customFormat="false" ht="14.5" hidden="false" customHeight="false" outlineLevel="0" collapsed="false">
      <c r="A304" s="90" t="n">
        <v>45229</v>
      </c>
      <c r="B304" s="90" t="s">
        <v>1569</v>
      </c>
      <c r="C304" s="90" t="s">
        <v>1568</v>
      </c>
      <c r="D304" s="90" t="s">
        <v>1577</v>
      </c>
      <c r="E304" s="92"/>
      <c r="F304" s="93" t="n">
        <v>45594</v>
      </c>
      <c r="G304" s="93" t="s">
        <v>1571</v>
      </c>
      <c r="H304" s="93" t="s">
        <v>1568</v>
      </c>
      <c r="I304" s="93" t="s">
        <v>1577</v>
      </c>
      <c r="J304" s="92"/>
      <c r="K304" s="93" t="n">
        <v>45960</v>
      </c>
      <c r="L304" s="93" t="s">
        <v>1572</v>
      </c>
      <c r="M304" s="93" t="s">
        <v>1568</v>
      </c>
      <c r="N304" s="93" t="s">
        <v>1577</v>
      </c>
      <c r="O304" s="92"/>
      <c r="P304" s="93" t="n">
        <v>46325</v>
      </c>
      <c r="Q304" s="93" t="s">
        <v>1573</v>
      </c>
      <c r="R304" s="93" t="s">
        <v>1568</v>
      </c>
      <c r="S304" s="93" t="s">
        <v>1577</v>
      </c>
      <c r="T304" s="92"/>
      <c r="U304" s="93" t="n">
        <v>46690</v>
      </c>
      <c r="V304" s="93" t="s">
        <v>1574</v>
      </c>
      <c r="W304" s="93" t="s">
        <v>1568</v>
      </c>
      <c r="X304" s="93" t="s">
        <v>1577</v>
      </c>
      <c r="Y304" s="92"/>
      <c r="Z304" s="93" t="n">
        <v>47055</v>
      </c>
      <c r="AA304" s="94" t="s">
        <v>1575</v>
      </c>
      <c r="AB304" s="93" t="s">
        <v>1568</v>
      </c>
      <c r="AC304" s="93"/>
      <c r="AD304" s="92"/>
      <c r="AE304" s="93" t="n">
        <v>47421</v>
      </c>
      <c r="AF304" s="93" t="s">
        <v>1571</v>
      </c>
      <c r="AG304" s="93" t="s">
        <v>1568</v>
      </c>
      <c r="AH304" s="93" t="s">
        <v>1577</v>
      </c>
      <c r="AI304" s="92"/>
      <c r="AJ304" s="93" t="n">
        <v>47786</v>
      </c>
      <c r="AK304" s="93" t="s">
        <v>1576</v>
      </c>
      <c r="AL304" s="93" t="s">
        <v>1568</v>
      </c>
      <c r="AM304" s="93" t="s">
        <v>1577</v>
      </c>
      <c r="AN304" s="92"/>
      <c r="AO304" s="93" t="n">
        <v>48151</v>
      </c>
      <c r="AP304" s="93" t="s">
        <v>1572</v>
      </c>
      <c r="AQ304" s="93" t="s">
        <v>1568</v>
      </c>
      <c r="AR304" s="93" t="s">
        <v>1577</v>
      </c>
      <c r="AS304" s="92"/>
      <c r="AT304" s="93" t="n">
        <v>48516</v>
      </c>
      <c r="AU304" s="0" t="s">
        <v>1573</v>
      </c>
      <c r="AV304" s="93" t="s">
        <v>1568</v>
      </c>
      <c r="AW304" s="93" t="s">
        <v>1577</v>
      </c>
      <c r="AX304" s="92"/>
    </row>
    <row r="305" customFormat="false" ht="14.5" hidden="false" customHeight="false" outlineLevel="0" collapsed="false">
      <c r="A305" s="90" t="n">
        <v>45230</v>
      </c>
      <c r="B305" s="90" t="s">
        <v>1571</v>
      </c>
      <c r="C305" s="90" t="s">
        <v>1568</v>
      </c>
      <c r="D305" s="90" t="s">
        <v>1577</v>
      </c>
      <c r="E305" s="92"/>
      <c r="F305" s="93" t="n">
        <v>45595</v>
      </c>
      <c r="G305" s="93" t="s">
        <v>1576</v>
      </c>
      <c r="H305" s="93" t="s">
        <v>1568</v>
      </c>
      <c r="I305" s="93" t="s">
        <v>1577</v>
      </c>
      <c r="J305" s="92"/>
      <c r="K305" s="93" t="n">
        <v>45961</v>
      </c>
      <c r="L305" s="93" t="s">
        <v>1573</v>
      </c>
      <c r="M305" s="93" t="s">
        <v>1568</v>
      </c>
      <c r="N305" s="93" t="s">
        <v>1577</v>
      </c>
      <c r="O305" s="92"/>
      <c r="P305" s="93" t="n">
        <v>46326</v>
      </c>
      <c r="Q305" s="93" t="s">
        <v>1574</v>
      </c>
      <c r="R305" s="93" t="s">
        <v>1568</v>
      </c>
      <c r="S305" s="93" t="s">
        <v>1577</v>
      </c>
      <c r="T305" s="92"/>
      <c r="U305" s="93" t="n">
        <v>46691</v>
      </c>
      <c r="V305" s="94" t="s">
        <v>1575</v>
      </c>
      <c r="W305" s="93" t="s">
        <v>1568</v>
      </c>
      <c r="X305" s="93"/>
      <c r="Y305" s="92"/>
      <c r="Z305" s="93" t="n">
        <v>47056</v>
      </c>
      <c r="AA305" s="93" t="s">
        <v>1569</v>
      </c>
      <c r="AB305" s="93" t="s">
        <v>1568</v>
      </c>
      <c r="AC305" s="93" t="s">
        <v>1577</v>
      </c>
      <c r="AD305" s="92"/>
      <c r="AE305" s="93" t="n">
        <v>47422</v>
      </c>
      <c r="AF305" s="93" t="s">
        <v>1576</v>
      </c>
      <c r="AG305" s="93" t="s">
        <v>1568</v>
      </c>
      <c r="AH305" s="93" t="s">
        <v>1577</v>
      </c>
      <c r="AI305" s="92"/>
      <c r="AJ305" s="93" t="n">
        <v>47787</v>
      </c>
      <c r="AK305" s="93" t="s">
        <v>1572</v>
      </c>
      <c r="AL305" s="93" t="s">
        <v>1568</v>
      </c>
      <c r="AM305" s="93" t="s">
        <v>1577</v>
      </c>
      <c r="AN305" s="92"/>
      <c r="AO305" s="93" t="n">
        <v>48152</v>
      </c>
      <c r="AP305" s="93" t="s">
        <v>1573</v>
      </c>
      <c r="AQ305" s="93" t="s">
        <v>1568</v>
      </c>
      <c r="AR305" s="93" t="s">
        <v>1577</v>
      </c>
      <c r="AS305" s="92"/>
      <c r="AT305" s="93" t="n">
        <v>48517</v>
      </c>
      <c r="AU305" s="0" t="s">
        <v>1574</v>
      </c>
      <c r="AV305" s="93" t="s">
        <v>1568</v>
      </c>
      <c r="AW305" s="93" t="s">
        <v>1577</v>
      </c>
      <c r="AX305" s="92"/>
    </row>
    <row r="306" customFormat="false" ht="14.5" hidden="false" customHeight="false" outlineLevel="0" collapsed="false">
      <c r="A306" s="90" t="n">
        <v>45231</v>
      </c>
      <c r="B306" s="91" t="s">
        <v>1575</v>
      </c>
      <c r="C306" s="90" t="s">
        <v>1568</v>
      </c>
      <c r="D306" s="90"/>
      <c r="E306" s="92"/>
      <c r="F306" s="93" t="n">
        <v>45596</v>
      </c>
      <c r="G306" s="93" t="s">
        <v>1572</v>
      </c>
      <c r="H306" s="93" t="s">
        <v>1568</v>
      </c>
      <c r="I306" s="93" t="s">
        <v>1577</v>
      </c>
      <c r="J306" s="92"/>
      <c r="K306" s="93" t="n">
        <v>45962</v>
      </c>
      <c r="L306" s="94" t="s">
        <v>1575</v>
      </c>
      <c r="M306" s="93" t="s">
        <v>1568</v>
      </c>
      <c r="N306" s="93"/>
      <c r="O306" s="92"/>
      <c r="P306" s="93" t="n">
        <v>46327</v>
      </c>
      <c r="Q306" s="94" t="s">
        <v>1575</v>
      </c>
      <c r="R306" s="93" t="s">
        <v>1568</v>
      </c>
      <c r="S306" s="93"/>
      <c r="T306" s="92"/>
      <c r="U306" s="93" t="n">
        <v>46692</v>
      </c>
      <c r="V306" s="94" t="s">
        <v>1575</v>
      </c>
      <c r="W306" s="93" t="s">
        <v>1568</v>
      </c>
      <c r="X306" s="93"/>
      <c r="Y306" s="92"/>
      <c r="Z306" s="93" t="n">
        <v>47057</v>
      </c>
      <c r="AA306" s="93" t="s">
        <v>1571</v>
      </c>
      <c r="AB306" s="93" t="s">
        <v>1568</v>
      </c>
      <c r="AC306" s="93" t="s">
        <v>1577</v>
      </c>
      <c r="AD306" s="92"/>
      <c r="AE306" s="93" t="n">
        <v>47423</v>
      </c>
      <c r="AF306" s="94" t="s">
        <v>1575</v>
      </c>
      <c r="AG306" s="93" t="s">
        <v>1568</v>
      </c>
      <c r="AH306" s="93"/>
      <c r="AI306" s="92"/>
      <c r="AJ306" s="93" t="n">
        <v>47788</v>
      </c>
      <c r="AK306" s="94" t="s">
        <v>1575</v>
      </c>
      <c r="AL306" s="93" t="s">
        <v>1568</v>
      </c>
      <c r="AM306" s="93"/>
      <c r="AN306" s="92"/>
      <c r="AO306" s="93" t="n">
        <v>48153</v>
      </c>
      <c r="AP306" s="94" t="s">
        <v>1575</v>
      </c>
      <c r="AQ306" s="93" t="s">
        <v>1568</v>
      </c>
      <c r="AR306" s="93"/>
      <c r="AS306" s="92"/>
      <c r="AT306" s="93" t="n">
        <v>48518</v>
      </c>
      <c r="AU306" s="95" t="s">
        <v>1575</v>
      </c>
      <c r="AV306" s="93" t="s">
        <v>1568</v>
      </c>
      <c r="AW306" s="93"/>
      <c r="AX306" s="92"/>
    </row>
    <row r="307" customFormat="false" ht="14.5" hidden="false" customHeight="false" outlineLevel="0" collapsed="false">
      <c r="A307" s="90" t="n">
        <v>45232</v>
      </c>
      <c r="B307" s="90" t="s">
        <v>1572</v>
      </c>
      <c r="C307" s="90" t="s">
        <v>1568</v>
      </c>
      <c r="D307" s="90" t="s">
        <v>1577</v>
      </c>
      <c r="E307" s="92"/>
      <c r="F307" s="93" t="n">
        <v>45597</v>
      </c>
      <c r="G307" s="94" t="s">
        <v>1575</v>
      </c>
      <c r="H307" s="93" t="s">
        <v>1568</v>
      </c>
      <c r="I307" s="93"/>
      <c r="J307" s="92"/>
      <c r="K307" s="93" t="n">
        <v>45963</v>
      </c>
      <c r="L307" s="94" t="s">
        <v>1575</v>
      </c>
      <c r="M307" s="93" t="s">
        <v>1568</v>
      </c>
      <c r="N307" s="93"/>
      <c r="O307" s="92"/>
      <c r="P307" s="93" t="n">
        <v>46328</v>
      </c>
      <c r="Q307" s="93" t="s">
        <v>1569</v>
      </c>
      <c r="R307" s="93" t="s">
        <v>1568</v>
      </c>
      <c r="S307" s="93" t="s">
        <v>1577</v>
      </c>
      <c r="T307" s="92"/>
      <c r="U307" s="93" t="n">
        <v>46693</v>
      </c>
      <c r="V307" s="93" t="s">
        <v>1571</v>
      </c>
      <c r="W307" s="93" t="s">
        <v>1568</v>
      </c>
      <c r="X307" s="93" t="s">
        <v>1577</v>
      </c>
      <c r="Y307" s="92"/>
      <c r="Z307" s="93" t="n">
        <v>47058</v>
      </c>
      <c r="AA307" s="94" t="s">
        <v>1575</v>
      </c>
      <c r="AB307" s="93" t="s">
        <v>1568</v>
      </c>
      <c r="AC307" s="93"/>
      <c r="AD307" s="92"/>
      <c r="AE307" s="93" t="n">
        <v>47424</v>
      </c>
      <c r="AF307" s="93" t="s">
        <v>1573</v>
      </c>
      <c r="AG307" s="93" t="s">
        <v>1568</v>
      </c>
      <c r="AH307" s="93" t="s">
        <v>1577</v>
      </c>
      <c r="AI307" s="92"/>
      <c r="AJ307" s="93" t="n">
        <v>47789</v>
      </c>
      <c r="AK307" s="93" t="s">
        <v>1574</v>
      </c>
      <c r="AL307" s="93" t="s">
        <v>1568</v>
      </c>
      <c r="AM307" s="93" t="s">
        <v>1577</v>
      </c>
      <c r="AN307" s="92"/>
      <c r="AO307" s="93" t="n">
        <v>48154</v>
      </c>
      <c r="AP307" s="94" t="s">
        <v>1575</v>
      </c>
      <c r="AQ307" s="93" t="s">
        <v>1568</v>
      </c>
      <c r="AR307" s="93"/>
      <c r="AS307" s="92"/>
      <c r="AT307" s="93" t="n">
        <v>48519</v>
      </c>
      <c r="AU307" s="94" t="s">
        <v>1575</v>
      </c>
      <c r="AV307" s="93" t="s">
        <v>1568</v>
      </c>
      <c r="AW307" s="93"/>
      <c r="AX307" s="92"/>
    </row>
    <row r="308" customFormat="false" ht="14.5" hidden="false" customHeight="false" outlineLevel="0" collapsed="false">
      <c r="A308" s="90" t="n">
        <v>45233</v>
      </c>
      <c r="B308" s="90" t="s">
        <v>1573</v>
      </c>
      <c r="C308" s="90" t="s">
        <v>1568</v>
      </c>
      <c r="D308" s="90" t="s">
        <v>1577</v>
      </c>
      <c r="E308" s="92"/>
      <c r="F308" s="93" t="n">
        <v>45598</v>
      </c>
      <c r="G308" s="93" t="s">
        <v>1574</v>
      </c>
      <c r="H308" s="93" t="s">
        <v>1568</v>
      </c>
      <c r="I308" s="93" t="s">
        <v>1577</v>
      </c>
      <c r="J308" s="92"/>
      <c r="K308" s="93" t="n">
        <v>45964</v>
      </c>
      <c r="L308" s="93" t="s">
        <v>1569</v>
      </c>
      <c r="M308" s="93" t="s">
        <v>1568</v>
      </c>
      <c r="N308" s="93" t="s">
        <v>1577</v>
      </c>
      <c r="O308" s="92"/>
      <c r="P308" s="93" t="n">
        <v>46329</v>
      </c>
      <c r="Q308" s="93" t="s">
        <v>1571</v>
      </c>
      <c r="R308" s="93" t="s">
        <v>1568</v>
      </c>
      <c r="S308" s="93" t="s">
        <v>1577</v>
      </c>
      <c r="T308" s="92"/>
      <c r="U308" s="93" t="n">
        <v>46694</v>
      </c>
      <c r="V308" s="93" t="s">
        <v>1576</v>
      </c>
      <c r="W308" s="93" t="s">
        <v>1568</v>
      </c>
      <c r="X308" s="93" t="s">
        <v>1577</v>
      </c>
      <c r="Y308" s="92"/>
      <c r="Z308" s="93" t="n">
        <v>47059</v>
      </c>
      <c r="AA308" s="93" t="s">
        <v>1572</v>
      </c>
      <c r="AB308" s="93" t="s">
        <v>1568</v>
      </c>
      <c r="AC308" s="93" t="s">
        <v>1577</v>
      </c>
      <c r="AD308" s="92"/>
      <c r="AE308" s="93" t="n">
        <v>47425</v>
      </c>
      <c r="AF308" s="93" t="s">
        <v>1574</v>
      </c>
      <c r="AG308" s="93" t="s">
        <v>1568</v>
      </c>
      <c r="AH308" s="93" t="s">
        <v>1577</v>
      </c>
      <c r="AI308" s="92"/>
      <c r="AJ308" s="93" t="n">
        <v>47790</v>
      </c>
      <c r="AK308" s="94" t="s">
        <v>1575</v>
      </c>
      <c r="AL308" s="93" t="s">
        <v>1568</v>
      </c>
      <c r="AM308" s="93"/>
      <c r="AN308" s="92"/>
      <c r="AO308" s="93" t="n">
        <v>48155</v>
      </c>
      <c r="AP308" s="93" t="s">
        <v>1569</v>
      </c>
      <c r="AQ308" s="93" t="s">
        <v>1568</v>
      </c>
      <c r="AR308" s="93" t="s">
        <v>1577</v>
      </c>
      <c r="AS308" s="92"/>
      <c r="AT308" s="93" t="n">
        <v>48520</v>
      </c>
      <c r="AU308" s="0" t="s">
        <v>1571</v>
      </c>
      <c r="AV308" s="93" t="s">
        <v>1568</v>
      </c>
      <c r="AW308" s="93" t="s">
        <v>1577</v>
      </c>
      <c r="AX308" s="92"/>
    </row>
    <row r="309" customFormat="false" ht="14.5" hidden="false" customHeight="false" outlineLevel="0" collapsed="false">
      <c r="A309" s="90" t="n">
        <v>45234</v>
      </c>
      <c r="B309" s="90" t="s">
        <v>1574</v>
      </c>
      <c r="C309" s="90" t="s">
        <v>1568</v>
      </c>
      <c r="D309" s="90" t="s">
        <v>1577</v>
      </c>
      <c r="E309" s="92"/>
      <c r="F309" s="93" t="n">
        <v>45599</v>
      </c>
      <c r="G309" s="94" t="s">
        <v>1575</v>
      </c>
      <c r="H309" s="93" t="s">
        <v>1568</v>
      </c>
      <c r="I309" s="93"/>
      <c r="J309" s="92"/>
      <c r="K309" s="93" t="n">
        <v>45965</v>
      </c>
      <c r="L309" s="93" t="s">
        <v>1571</v>
      </c>
      <c r="M309" s="93" t="s">
        <v>1568</v>
      </c>
      <c r="N309" s="93" t="s">
        <v>1577</v>
      </c>
      <c r="O309" s="92"/>
      <c r="P309" s="93" t="n">
        <v>46330</v>
      </c>
      <c r="Q309" s="93" t="s">
        <v>1576</v>
      </c>
      <c r="R309" s="93" t="s">
        <v>1568</v>
      </c>
      <c r="S309" s="93" t="s">
        <v>1577</v>
      </c>
      <c r="T309" s="92"/>
      <c r="U309" s="93" t="n">
        <v>46695</v>
      </c>
      <c r="V309" s="93" t="s">
        <v>1572</v>
      </c>
      <c r="W309" s="93" t="s">
        <v>1568</v>
      </c>
      <c r="X309" s="93" t="s">
        <v>1577</v>
      </c>
      <c r="Y309" s="92"/>
      <c r="Z309" s="93" t="n">
        <v>47060</v>
      </c>
      <c r="AA309" s="93" t="s">
        <v>1573</v>
      </c>
      <c r="AB309" s="93" t="s">
        <v>1568</v>
      </c>
      <c r="AC309" s="93" t="s">
        <v>1577</v>
      </c>
      <c r="AD309" s="92"/>
      <c r="AE309" s="93" t="n">
        <v>47426</v>
      </c>
      <c r="AF309" s="94" t="s">
        <v>1575</v>
      </c>
      <c r="AG309" s="93" t="s">
        <v>1568</v>
      </c>
      <c r="AH309" s="93"/>
      <c r="AI309" s="92"/>
      <c r="AJ309" s="93" t="n">
        <v>47791</v>
      </c>
      <c r="AK309" s="93" t="s">
        <v>1569</v>
      </c>
      <c r="AL309" s="93" t="s">
        <v>1568</v>
      </c>
      <c r="AM309" s="93" t="s">
        <v>1577</v>
      </c>
      <c r="AN309" s="92"/>
      <c r="AO309" s="93" t="n">
        <v>48156</v>
      </c>
      <c r="AP309" s="93" t="s">
        <v>1571</v>
      </c>
      <c r="AQ309" s="93" t="s">
        <v>1568</v>
      </c>
      <c r="AR309" s="93" t="s">
        <v>1577</v>
      </c>
      <c r="AS309" s="92"/>
      <c r="AT309" s="93" t="n">
        <v>48521</v>
      </c>
      <c r="AU309" s="0" t="s">
        <v>1576</v>
      </c>
      <c r="AV309" s="93" t="s">
        <v>1568</v>
      </c>
      <c r="AW309" s="93" t="s">
        <v>1577</v>
      </c>
      <c r="AX309" s="92"/>
    </row>
    <row r="310" customFormat="false" ht="14.5" hidden="false" customHeight="false" outlineLevel="0" collapsed="false">
      <c r="A310" s="90" t="n">
        <v>45235</v>
      </c>
      <c r="B310" s="91" t="s">
        <v>1575</v>
      </c>
      <c r="C310" s="90" t="s">
        <v>1568</v>
      </c>
      <c r="D310" s="90"/>
      <c r="E310" s="92"/>
      <c r="F310" s="93" t="n">
        <v>45600</v>
      </c>
      <c r="G310" s="93" t="s">
        <v>1569</v>
      </c>
      <c r="H310" s="93" t="s">
        <v>1568</v>
      </c>
      <c r="I310" s="93" t="s">
        <v>1577</v>
      </c>
      <c r="J310" s="92"/>
      <c r="K310" s="93" t="n">
        <v>45966</v>
      </c>
      <c r="L310" s="93" t="s">
        <v>1576</v>
      </c>
      <c r="M310" s="93" t="s">
        <v>1568</v>
      </c>
      <c r="N310" s="93" t="s">
        <v>1577</v>
      </c>
      <c r="O310" s="92"/>
      <c r="P310" s="93" t="n">
        <v>46331</v>
      </c>
      <c r="Q310" s="93" t="s">
        <v>1572</v>
      </c>
      <c r="R310" s="93" t="s">
        <v>1568</v>
      </c>
      <c r="S310" s="93" t="s">
        <v>1577</v>
      </c>
      <c r="T310" s="92"/>
      <c r="U310" s="93" t="n">
        <v>46696</v>
      </c>
      <c r="V310" s="93" t="s">
        <v>1573</v>
      </c>
      <c r="W310" s="93" t="s">
        <v>1568</v>
      </c>
      <c r="X310" s="93" t="s">
        <v>1577</v>
      </c>
      <c r="Y310" s="92"/>
      <c r="Z310" s="93" t="n">
        <v>47061</v>
      </c>
      <c r="AA310" s="93" t="s">
        <v>1574</v>
      </c>
      <c r="AB310" s="93" t="s">
        <v>1568</v>
      </c>
      <c r="AC310" s="93" t="s">
        <v>1577</v>
      </c>
      <c r="AD310" s="92"/>
      <c r="AE310" s="93" t="n">
        <v>47427</v>
      </c>
      <c r="AF310" s="93" t="s">
        <v>1569</v>
      </c>
      <c r="AG310" s="93" t="s">
        <v>1568</v>
      </c>
      <c r="AH310" s="93" t="s">
        <v>1577</v>
      </c>
      <c r="AI310" s="92"/>
      <c r="AJ310" s="93" t="n">
        <v>47792</v>
      </c>
      <c r="AK310" s="93" t="s">
        <v>1571</v>
      </c>
      <c r="AL310" s="93" t="s">
        <v>1568</v>
      </c>
      <c r="AM310" s="93" t="s">
        <v>1577</v>
      </c>
      <c r="AN310" s="92"/>
      <c r="AO310" s="93" t="n">
        <v>48157</v>
      </c>
      <c r="AP310" s="93" t="s">
        <v>1576</v>
      </c>
      <c r="AQ310" s="93" t="s">
        <v>1568</v>
      </c>
      <c r="AR310" s="93" t="s">
        <v>1577</v>
      </c>
      <c r="AS310" s="92"/>
      <c r="AT310" s="93" t="n">
        <v>48522</v>
      </c>
      <c r="AU310" s="0" t="s">
        <v>1572</v>
      </c>
      <c r="AV310" s="93" t="s">
        <v>1568</v>
      </c>
      <c r="AW310" s="93" t="s">
        <v>1577</v>
      </c>
      <c r="AX310" s="92"/>
    </row>
    <row r="311" customFormat="false" ht="14.5" hidden="false" customHeight="false" outlineLevel="0" collapsed="false">
      <c r="A311" s="90" t="n">
        <v>45236</v>
      </c>
      <c r="B311" s="90" t="s">
        <v>1569</v>
      </c>
      <c r="C311" s="90" t="s">
        <v>1568</v>
      </c>
      <c r="D311" s="90" t="s">
        <v>1577</v>
      </c>
      <c r="E311" s="92"/>
      <c r="F311" s="93" t="n">
        <v>45601</v>
      </c>
      <c r="G311" s="93" t="s">
        <v>1571</v>
      </c>
      <c r="H311" s="93" t="s">
        <v>1568</v>
      </c>
      <c r="I311" s="93" t="s">
        <v>1577</v>
      </c>
      <c r="J311" s="92"/>
      <c r="K311" s="93" t="n">
        <v>45967</v>
      </c>
      <c r="L311" s="93" t="s">
        <v>1572</v>
      </c>
      <c r="M311" s="93" t="s">
        <v>1568</v>
      </c>
      <c r="N311" s="93" t="s">
        <v>1577</v>
      </c>
      <c r="O311" s="92"/>
      <c r="P311" s="93" t="n">
        <v>46332</v>
      </c>
      <c r="Q311" s="93" t="s">
        <v>1573</v>
      </c>
      <c r="R311" s="93" t="s">
        <v>1568</v>
      </c>
      <c r="S311" s="93" t="s">
        <v>1577</v>
      </c>
      <c r="T311" s="92"/>
      <c r="U311" s="93" t="n">
        <v>46697</v>
      </c>
      <c r="V311" s="93" t="s">
        <v>1574</v>
      </c>
      <c r="W311" s="93" t="s">
        <v>1568</v>
      </c>
      <c r="X311" s="93" t="s">
        <v>1577</v>
      </c>
      <c r="Y311" s="92"/>
      <c r="Z311" s="93" t="n">
        <v>47062</v>
      </c>
      <c r="AA311" s="94" t="s">
        <v>1575</v>
      </c>
      <c r="AB311" s="93" t="s">
        <v>1568</v>
      </c>
      <c r="AC311" s="93"/>
      <c r="AD311" s="92"/>
      <c r="AE311" s="93" t="n">
        <v>47428</v>
      </c>
      <c r="AF311" s="93" t="s">
        <v>1571</v>
      </c>
      <c r="AG311" s="93" t="s">
        <v>1568</v>
      </c>
      <c r="AH311" s="93" t="s">
        <v>1577</v>
      </c>
      <c r="AI311" s="92"/>
      <c r="AJ311" s="93" t="n">
        <v>47793</v>
      </c>
      <c r="AK311" s="93" t="s">
        <v>1576</v>
      </c>
      <c r="AL311" s="93" t="s">
        <v>1568</v>
      </c>
      <c r="AM311" s="93" t="s">
        <v>1577</v>
      </c>
      <c r="AN311" s="92"/>
      <c r="AO311" s="93" t="n">
        <v>48158</v>
      </c>
      <c r="AP311" s="93" t="s">
        <v>1572</v>
      </c>
      <c r="AQ311" s="93" t="s">
        <v>1568</v>
      </c>
      <c r="AR311" s="93" t="s">
        <v>1577</v>
      </c>
      <c r="AS311" s="92"/>
      <c r="AT311" s="93" t="n">
        <v>48523</v>
      </c>
      <c r="AU311" s="0" t="s">
        <v>1573</v>
      </c>
      <c r="AV311" s="93" t="s">
        <v>1568</v>
      </c>
      <c r="AW311" s="93" t="s">
        <v>1577</v>
      </c>
      <c r="AX311" s="92"/>
    </row>
    <row r="312" customFormat="false" ht="14.5" hidden="false" customHeight="false" outlineLevel="0" collapsed="false">
      <c r="A312" s="90" t="n">
        <v>45237</v>
      </c>
      <c r="B312" s="90" t="s">
        <v>1571</v>
      </c>
      <c r="C312" s="90" t="s">
        <v>1568</v>
      </c>
      <c r="D312" s="90" t="s">
        <v>1577</v>
      </c>
      <c r="E312" s="92"/>
      <c r="F312" s="93" t="n">
        <v>45602</v>
      </c>
      <c r="G312" s="93" t="s">
        <v>1576</v>
      </c>
      <c r="H312" s="93" t="s">
        <v>1568</v>
      </c>
      <c r="I312" s="93" t="s">
        <v>1577</v>
      </c>
      <c r="J312" s="92"/>
      <c r="K312" s="93" t="n">
        <v>45968</v>
      </c>
      <c r="L312" s="93" t="s">
        <v>1573</v>
      </c>
      <c r="M312" s="93" t="s">
        <v>1568</v>
      </c>
      <c r="N312" s="93" t="s">
        <v>1577</v>
      </c>
      <c r="O312" s="92"/>
      <c r="P312" s="93" t="n">
        <v>46333</v>
      </c>
      <c r="Q312" s="93" t="s">
        <v>1574</v>
      </c>
      <c r="R312" s="93" t="s">
        <v>1568</v>
      </c>
      <c r="S312" s="93" t="s">
        <v>1577</v>
      </c>
      <c r="T312" s="92"/>
      <c r="U312" s="93" t="n">
        <v>46698</v>
      </c>
      <c r="V312" s="94" t="s">
        <v>1575</v>
      </c>
      <c r="W312" s="93" t="s">
        <v>1568</v>
      </c>
      <c r="X312" s="93"/>
      <c r="Y312" s="92"/>
      <c r="Z312" s="93" t="n">
        <v>47063</v>
      </c>
      <c r="AA312" s="93" t="s">
        <v>1569</v>
      </c>
      <c r="AB312" s="93" t="s">
        <v>1568</v>
      </c>
      <c r="AC312" s="93" t="s">
        <v>1577</v>
      </c>
      <c r="AD312" s="92"/>
      <c r="AE312" s="93" t="n">
        <v>47429</v>
      </c>
      <c r="AF312" s="93" t="s">
        <v>1576</v>
      </c>
      <c r="AG312" s="93" t="s">
        <v>1568</v>
      </c>
      <c r="AH312" s="93" t="s">
        <v>1577</v>
      </c>
      <c r="AI312" s="92"/>
      <c r="AJ312" s="93" t="n">
        <v>47794</v>
      </c>
      <c r="AK312" s="93" t="s">
        <v>1572</v>
      </c>
      <c r="AL312" s="93" t="s">
        <v>1568</v>
      </c>
      <c r="AM312" s="93" t="s">
        <v>1577</v>
      </c>
      <c r="AN312" s="92"/>
      <c r="AO312" s="93" t="n">
        <v>48159</v>
      </c>
      <c r="AP312" s="93" t="s">
        <v>1573</v>
      </c>
      <c r="AQ312" s="93" t="s">
        <v>1568</v>
      </c>
      <c r="AR312" s="93" t="s">
        <v>1577</v>
      </c>
      <c r="AS312" s="92"/>
      <c r="AT312" s="93" t="n">
        <v>48524</v>
      </c>
      <c r="AU312" s="0" t="s">
        <v>1574</v>
      </c>
      <c r="AV312" s="93" t="s">
        <v>1568</v>
      </c>
      <c r="AW312" s="93" t="s">
        <v>1577</v>
      </c>
      <c r="AX312" s="92"/>
    </row>
    <row r="313" customFormat="false" ht="14.5" hidden="false" customHeight="false" outlineLevel="0" collapsed="false">
      <c r="A313" s="90" t="n">
        <v>45238</v>
      </c>
      <c r="B313" s="90" t="s">
        <v>1576</v>
      </c>
      <c r="C313" s="90" t="s">
        <v>1568</v>
      </c>
      <c r="D313" s="90" t="s">
        <v>1577</v>
      </c>
      <c r="E313" s="92"/>
      <c r="F313" s="93" t="n">
        <v>45603</v>
      </c>
      <c r="G313" s="93" t="s">
        <v>1572</v>
      </c>
      <c r="H313" s="93" t="s">
        <v>1568</v>
      </c>
      <c r="I313" s="93" t="s">
        <v>1577</v>
      </c>
      <c r="J313" s="92"/>
      <c r="K313" s="93" t="n">
        <v>45969</v>
      </c>
      <c r="L313" s="93" t="s">
        <v>1574</v>
      </c>
      <c r="M313" s="93" t="s">
        <v>1568</v>
      </c>
      <c r="N313" s="93" t="s">
        <v>1577</v>
      </c>
      <c r="O313" s="92"/>
      <c r="P313" s="93" t="n">
        <v>46334</v>
      </c>
      <c r="Q313" s="94" t="s">
        <v>1575</v>
      </c>
      <c r="R313" s="93" t="s">
        <v>1568</v>
      </c>
      <c r="S313" s="93"/>
      <c r="T313" s="92"/>
      <c r="U313" s="93" t="n">
        <v>46699</v>
      </c>
      <c r="V313" s="93" t="s">
        <v>1569</v>
      </c>
      <c r="W313" s="93" t="s">
        <v>1568</v>
      </c>
      <c r="X313" s="93" t="s">
        <v>1577</v>
      </c>
      <c r="Y313" s="92"/>
      <c r="Z313" s="93" t="n">
        <v>47064</v>
      </c>
      <c r="AA313" s="93" t="s">
        <v>1571</v>
      </c>
      <c r="AB313" s="93" t="s">
        <v>1568</v>
      </c>
      <c r="AC313" s="93" t="s">
        <v>1577</v>
      </c>
      <c r="AD313" s="92"/>
      <c r="AE313" s="93" t="n">
        <v>47430</v>
      </c>
      <c r="AF313" s="93" t="s">
        <v>1572</v>
      </c>
      <c r="AG313" s="93" t="s">
        <v>1568</v>
      </c>
      <c r="AH313" s="93" t="s">
        <v>1577</v>
      </c>
      <c r="AI313" s="92"/>
      <c r="AJ313" s="93" t="n">
        <v>47795</v>
      </c>
      <c r="AK313" s="93" t="s">
        <v>1573</v>
      </c>
      <c r="AL313" s="93" t="s">
        <v>1568</v>
      </c>
      <c r="AM313" s="93" t="s">
        <v>1577</v>
      </c>
      <c r="AN313" s="92"/>
      <c r="AO313" s="93" t="n">
        <v>48160</v>
      </c>
      <c r="AP313" s="93" t="s">
        <v>1574</v>
      </c>
      <c r="AQ313" s="93" t="s">
        <v>1568</v>
      </c>
      <c r="AR313" s="93" t="s">
        <v>1577</v>
      </c>
      <c r="AS313" s="92"/>
      <c r="AT313" s="93" t="n">
        <v>48525</v>
      </c>
      <c r="AU313" s="95" t="s">
        <v>1575</v>
      </c>
      <c r="AV313" s="93" t="s">
        <v>1568</v>
      </c>
      <c r="AW313" s="93"/>
      <c r="AX313" s="92"/>
    </row>
    <row r="314" customFormat="false" ht="14.5" hidden="false" customHeight="false" outlineLevel="0" collapsed="false">
      <c r="A314" s="90" t="n">
        <v>45239</v>
      </c>
      <c r="B314" s="90" t="s">
        <v>1572</v>
      </c>
      <c r="C314" s="90" t="s">
        <v>1568</v>
      </c>
      <c r="D314" s="90" t="s">
        <v>1577</v>
      </c>
      <c r="E314" s="92"/>
      <c r="F314" s="93" t="n">
        <v>45604</v>
      </c>
      <c r="G314" s="93" t="s">
        <v>1573</v>
      </c>
      <c r="H314" s="93" t="s">
        <v>1568</v>
      </c>
      <c r="I314" s="93" t="s">
        <v>1577</v>
      </c>
      <c r="J314" s="92"/>
      <c r="K314" s="93" t="n">
        <v>45970</v>
      </c>
      <c r="L314" s="94" t="s">
        <v>1575</v>
      </c>
      <c r="M314" s="93" t="s">
        <v>1568</v>
      </c>
      <c r="N314" s="93"/>
      <c r="O314" s="92"/>
      <c r="P314" s="93" t="n">
        <v>46335</v>
      </c>
      <c r="Q314" s="93" t="s">
        <v>1569</v>
      </c>
      <c r="R314" s="93" t="s">
        <v>1568</v>
      </c>
      <c r="S314" s="93" t="s">
        <v>1577</v>
      </c>
      <c r="T314" s="92"/>
      <c r="U314" s="93" t="n">
        <v>46700</v>
      </c>
      <c r="V314" s="93" t="s">
        <v>1571</v>
      </c>
      <c r="W314" s="93" t="s">
        <v>1568</v>
      </c>
      <c r="X314" s="93" t="s">
        <v>1577</v>
      </c>
      <c r="Y314" s="92"/>
      <c r="Z314" s="93" t="n">
        <v>47065</v>
      </c>
      <c r="AA314" s="93" t="s">
        <v>1576</v>
      </c>
      <c r="AB314" s="93" t="s">
        <v>1568</v>
      </c>
      <c r="AC314" s="93" t="s">
        <v>1577</v>
      </c>
      <c r="AD314" s="92"/>
      <c r="AE314" s="93" t="n">
        <v>47431</v>
      </c>
      <c r="AF314" s="93" t="s">
        <v>1573</v>
      </c>
      <c r="AG314" s="93" t="s">
        <v>1568</v>
      </c>
      <c r="AH314" s="93" t="s">
        <v>1577</v>
      </c>
      <c r="AI314" s="92"/>
      <c r="AJ314" s="93" t="n">
        <v>47796</v>
      </c>
      <c r="AK314" s="93" t="s">
        <v>1574</v>
      </c>
      <c r="AL314" s="93" t="s">
        <v>1568</v>
      </c>
      <c r="AM314" s="93" t="s">
        <v>1577</v>
      </c>
      <c r="AN314" s="92"/>
      <c r="AO314" s="93" t="n">
        <v>48161</v>
      </c>
      <c r="AP314" s="94" t="s">
        <v>1575</v>
      </c>
      <c r="AQ314" s="93" t="s">
        <v>1568</v>
      </c>
      <c r="AR314" s="93"/>
      <c r="AS314" s="92"/>
      <c r="AT314" s="93" t="n">
        <v>48526</v>
      </c>
      <c r="AU314" s="0" t="s">
        <v>1569</v>
      </c>
      <c r="AV314" s="93" t="s">
        <v>1568</v>
      </c>
      <c r="AW314" s="93" t="s">
        <v>1577</v>
      </c>
      <c r="AX314" s="92"/>
    </row>
    <row r="315" customFormat="false" ht="14.5" hidden="false" customHeight="false" outlineLevel="0" collapsed="false">
      <c r="A315" s="90" t="n">
        <v>45240</v>
      </c>
      <c r="B315" s="90" t="s">
        <v>1573</v>
      </c>
      <c r="C315" s="90" t="s">
        <v>1568</v>
      </c>
      <c r="D315" s="90" t="s">
        <v>1577</v>
      </c>
      <c r="E315" s="92"/>
      <c r="F315" s="93" t="n">
        <v>45605</v>
      </c>
      <c r="G315" s="93" t="s">
        <v>1574</v>
      </c>
      <c r="H315" s="93" t="s">
        <v>1568</v>
      </c>
      <c r="I315" s="93" t="s">
        <v>1577</v>
      </c>
      <c r="J315" s="92"/>
      <c r="K315" s="93" t="n">
        <v>45971</v>
      </c>
      <c r="L315" s="93" t="s">
        <v>1569</v>
      </c>
      <c r="M315" s="93" t="s">
        <v>1568</v>
      </c>
      <c r="N315" s="93" t="s">
        <v>1577</v>
      </c>
      <c r="O315" s="92"/>
      <c r="P315" s="93" t="n">
        <v>46336</v>
      </c>
      <c r="Q315" s="93" t="s">
        <v>1571</v>
      </c>
      <c r="R315" s="93" t="s">
        <v>1568</v>
      </c>
      <c r="S315" s="93" t="s">
        <v>1577</v>
      </c>
      <c r="T315" s="92"/>
      <c r="U315" s="93" t="n">
        <v>46701</v>
      </c>
      <c r="V315" s="93" t="s">
        <v>1576</v>
      </c>
      <c r="W315" s="93" t="s">
        <v>1568</v>
      </c>
      <c r="X315" s="93" t="s">
        <v>1577</v>
      </c>
      <c r="Y315" s="92"/>
      <c r="Z315" s="93" t="n">
        <v>47066</v>
      </c>
      <c r="AA315" s="93" t="s">
        <v>1572</v>
      </c>
      <c r="AB315" s="93" t="s">
        <v>1568</v>
      </c>
      <c r="AC315" s="93" t="s">
        <v>1577</v>
      </c>
      <c r="AD315" s="92"/>
      <c r="AE315" s="93" t="n">
        <v>47432</v>
      </c>
      <c r="AF315" s="93" t="s">
        <v>1574</v>
      </c>
      <c r="AG315" s="93" t="s">
        <v>1568</v>
      </c>
      <c r="AH315" s="93" t="s">
        <v>1577</v>
      </c>
      <c r="AI315" s="92"/>
      <c r="AJ315" s="93" t="n">
        <v>47797</v>
      </c>
      <c r="AK315" s="94" t="s">
        <v>1575</v>
      </c>
      <c r="AL315" s="93" t="s">
        <v>1568</v>
      </c>
      <c r="AM315" s="93"/>
      <c r="AN315" s="92"/>
      <c r="AO315" s="93" t="n">
        <v>48162</v>
      </c>
      <c r="AP315" s="93" t="s">
        <v>1569</v>
      </c>
      <c r="AQ315" s="93" t="s">
        <v>1568</v>
      </c>
      <c r="AR315" s="93" t="s">
        <v>1577</v>
      </c>
      <c r="AS315" s="92"/>
      <c r="AT315" s="93" t="n">
        <v>48527</v>
      </c>
      <c r="AU315" s="0" t="s">
        <v>1571</v>
      </c>
      <c r="AV315" s="93" t="s">
        <v>1568</v>
      </c>
      <c r="AW315" s="93" t="s">
        <v>1577</v>
      </c>
      <c r="AX315" s="92"/>
    </row>
    <row r="316" customFormat="false" ht="14.5" hidden="false" customHeight="false" outlineLevel="0" collapsed="false">
      <c r="A316" s="90" t="n">
        <v>45241</v>
      </c>
      <c r="B316" s="90" t="s">
        <v>1574</v>
      </c>
      <c r="C316" s="90" t="s">
        <v>1568</v>
      </c>
      <c r="D316" s="90" t="s">
        <v>1577</v>
      </c>
      <c r="E316" s="92"/>
      <c r="F316" s="93" t="n">
        <v>45606</v>
      </c>
      <c r="G316" s="94" t="s">
        <v>1575</v>
      </c>
      <c r="H316" s="93" t="s">
        <v>1568</v>
      </c>
      <c r="I316" s="93"/>
      <c r="J316" s="92"/>
      <c r="K316" s="93" t="n">
        <v>45972</v>
      </c>
      <c r="L316" s="93" t="s">
        <v>1571</v>
      </c>
      <c r="M316" s="93" t="s">
        <v>1568</v>
      </c>
      <c r="N316" s="93" t="s">
        <v>1577</v>
      </c>
      <c r="O316" s="92"/>
      <c r="P316" s="93" t="n">
        <v>46337</v>
      </c>
      <c r="Q316" s="93" t="s">
        <v>1576</v>
      </c>
      <c r="R316" s="93" t="s">
        <v>1568</v>
      </c>
      <c r="S316" s="93" t="s">
        <v>1577</v>
      </c>
      <c r="T316" s="92"/>
      <c r="U316" s="93" t="n">
        <v>46702</v>
      </c>
      <c r="V316" s="93" t="s">
        <v>1572</v>
      </c>
      <c r="W316" s="93" t="s">
        <v>1568</v>
      </c>
      <c r="X316" s="93" t="s">
        <v>1577</v>
      </c>
      <c r="Y316" s="92"/>
      <c r="Z316" s="93" t="n">
        <v>47067</v>
      </c>
      <c r="AA316" s="93" t="s">
        <v>1573</v>
      </c>
      <c r="AB316" s="93" t="s">
        <v>1568</v>
      </c>
      <c r="AC316" s="93" t="s">
        <v>1577</v>
      </c>
      <c r="AD316" s="92"/>
      <c r="AE316" s="93" t="n">
        <v>47433</v>
      </c>
      <c r="AF316" s="94" t="s">
        <v>1575</v>
      </c>
      <c r="AG316" s="93" t="s">
        <v>1568</v>
      </c>
      <c r="AH316" s="93"/>
      <c r="AI316" s="92"/>
      <c r="AJ316" s="93" t="n">
        <v>47798</v>
      </c>
      <c r="AK316" s="93" t="s">
        <v>1569</v>
      </c>
      <c r="AL316" s="93" t="s">
        <v>1568</v>
      </c>
      <c r="AM316" s="93" t="s">
        <v>1577</v>
      </c>
      <c r="AN316" s="92"/>
      <c r="AO316" s="93" t="n">
        <v>48163</v>
      </c>
      <c r="AP316" s="93" t="s">
        <v>1571</v>
      </c>
      <c r="AQ316" s="93" t="s">
        <v>1568</v>
      </c>
      <c r="AR316" s="93" t="s">
        <v>1577</v>
      </c>
      <c r="AS316" s="92"/>
      <c r="AT316" s="93" t="n">
        <v>48528</v>
      </c>
      <c r="AU316" s="0" t="s">
        <v>1576</v>
      </c>
      <c r="AV316" s="93" t="s">
        <v>1568</v>
      </c>
      <c r="AW316" s="93" t="s">
        <v>1577</v>
      </c>
      <c r="AX316" s="92"/>
    </row>
    <row r="317" customFormat="false" ht="14.5" hidden="false" customHeight="false" outlineLevel="0" collapsed="false">
      <c r="A317" s="90" t="n">
        <v>45242</v>
      </c>
      <c r="B317" s="91" t="s">
        <v>1575</v>
      </c>
      <c r="C317" s="90" t="s">
        <v>1568</v>
      </c>
      <c r="D317" s="90"/>
      <c r="E317" s="92"/>
      <c r="F317" s="93" t="n">
        <v>45607</v>
      </c>
      <c r="G317" s="93" t="s">
        <v>1569</v>
      </c>
      <c r="H317" s="93" t="s">
        <v>1568</v>
      </c>
      <c r="I317" s="93" t="s">
        <v>1577</v>
      </c>
      <c r="J317" s="92"/>
      <c r="K317" s="93" t="n">
        <v>45973</v>
      </c>
      <c r="L317" s="93" t="s">
        <v>1576</v>
      </c>
      <c r="M317" s="93" t="s">
        <v>1568</v>
      </c>
      <c r="N317" s="93" t="s">
        <v>1577</v>
      </c>
      <c r="O317" s="92"/>
      <c r="P317" s="93" t="n">
        <v>46338</v>
      </c>
      <c r="Q317" s="93" t="s">
        <v>1572</v>
      </c>
      <c r="R317" s="93" t="s">
        <v>1568</v>
      </c>
      <c r="S317" s="93" t="s">
        <v>1577</v>
      </c>
      <c r="T317" s="92"/>
      <c r="U317" s="93" t="n">
        <v>46703</v>
      </c>
      <c r="V317" s="93" t="s">
        <v>1573</v>
      </c>
      <c r="W317" s="93" t="s">
        <v>1568</v>
      </c>
      <c r="X317" s="93" t="s">
        <v>1577</v>
      </c>
      <c r="Y317" s="92"/>
      <c r="Z317" s="93" t="n">
        <v>47068</v>
      </c>
      <c r="AA317" s="93" t="s">
        <v>1574</v>
      </c>
      <c r="AB317" s="93" t="s">
        <v>1568</v>
      </c>
      <c r="AC317" s="93" t="s">
        <v>1577</v>
      </c>
      <c r="AD317" s="92"/>
      <c r="AE317" s="93" t="n">
        <v>47434</v>
      </c>
      <c r="AF317" s="93" t="s">
        <v>1569</v>
      </c>
      <c r="AG317" s="93" t="s">
        <v>1568</v>
      </c>
      <c r="AH317" s="93" t="s">
        <v>1577</v>
      </c>
      <c r="AI317" s="92"/>
      <c r="AJ317" s="93" t="n">
        <v>47799</v>
      </c>
      <c r="AK317" s="93" t="s">
        <v>1571</v>
      </c>
      <c r="AL317" s="93" t="s">
        <v>1568</v>
      </c>
      <c r="AM317" s="93" t="s">
        <v>1577</v>
      </c>
      <c r="AN317" s="92"/>
      <c r="AO317" s="93" t="n">
        <v>48164</v>
      </c>
      <c r="AP317" s="93" t="s">
        <v>1576</v>
      </c>
      <c r="AQ317" s="93" t="s">
        <v>1568</v>
      </c>
      <c r="AR317" s="93" t="s">
        <v>1577</v>
      </c>
      <c r="AS317" s="92"/>
      <c r="AT317" s="93" t="n">
        <v>48529</v>
      </c>
      <c r="AU317" s="0" t="s">
        <v>1572</v>
      </c>
      <c r="AV317" s="93" t="s">
        <v>1568</v>
      </c>
      <c r="AW317" s="93" t="s">
        <v>1577</v>
      </c>
      <c r="AX317" s="92"/>
    </row>
    <row r="318" customFormat="false" ht="14.5" hidden="false" customHeight="false" outlineLevel="0" collapsed="false">
      <c r="A318" s="90" t="n">
        <v>45243</v>
      </c>
      <c r="B318" s="90" t="s">
        <v>1569</v>
      </c>
      <c r="C318" s="90" t="s">
        <v>1568</v>
      </c>
      <c r="D318" s="90" t="s">
        <v>1577</v>
      </c>
      <c r="E318" s="92"/>
      <c r="F318" s="93" t="n">
        <v>45608</v>
      </c>
      <c r="G318" s="93" t="s">
        <v>1571</v>
      </c>
      <c r="H318" s="93" t="s">
        <v>1568</v>
      </c>
      <c r="I318" s="93" t="s">
        <v>1577</v>
      </c>
      <c r="J318" s="92"/>
      <c r="K318" s="93" t="n">
        <v>45974</v>
      </c>
      <c r="L318" s="93" t="s">
        <v>1572</v>
      </c>
      <c r="M318" s="93" t="s">
        <v>1568</v>
      </c>
      <c r="N318" s="93" t="s">
        <v>1577</v>
      </c>
      <c r="O318" s="92"/>
      <c r="P318" s="93" t="n">
        <v>46339</v>
      </c>
      <c r="Q318" s="93" t="s">
        <v>1573</v>
      </c>
      <c r="R318" s="93" t="s">
        <v>1568</v>
      </c>
      <c r="S318" s="93" t="s">
        <v>1577</v>
      </c>
      <c r="T318" s="92"/>
      <c r="U318" s="93" t="n">
        <v>46704</v>
      </c>
      <c r="V318" s="93" t="s">
        <v>1574</v>
      </c>
      <c r="W318" s="93" t="s">
        <v>1568</v>
      </c>
      <c r="X318" s="93" t="s">
        <v>1577</v>
      </c>
      <c r="Y318" s="92"/>
      <c r="Z318" s="93" t="n">
        <v>47069</v>
      </c>
      <c r="AA318" s="94" t="s">
        <v>1575</v>
      </c>
      <c r="AB318" s="93" t="s">
        <v>1568</v>
      </c>
      <c r="AC318" s="93"/>
      <c r="AD318" s="92"/>
      <c r="AE318" s="93" t="n">
        <v>47435</v>
      </c>
      <c r="AF318" s="93" t="s">
        <v>1571</v>
      </c>
      <c r="AG318" s="93" t="s">
        <v>1568</v>
      </c>
      <c r="AH318" s="93" t="s">
        <v>1577</v>
      </c>
      <c r="AI318" s="92"/>
      <c r="AJ318" s="93" t="n">
        <v>47800</v>
      </c>
      <c r="AK318" s="93" t="s">
        <v>1576</v>
      </c>
      <c r="AL318" s="93" t="s">
        <v>1568</v>
      </c>
      <c r="AM318" s="93" t="s">
        <v>1577</v>
      </c>
      <c r="AN318" s="92"/>
      <c r="AO318" s="93" t="n">
        <v>48165</v>
      </c>
      <c r="AP318" s="93" t="s">
        <v>1572</v>
      </c>
      <c r="AQ318" s="93" t="s">
        <v>1568</v>
      </c>
      <c r="AR318" s="93" t="s">
        <v>1577</v>
      </c>
      <c r="AS318" s="92"/>
      <c r="AT318" s="93" t="n">
        <v>48530</v>
      </c>
      <c r="AU318" s="0" t="s">
        <v>1573</v>
      </c>
      <c r="AV318" s="93" t="s">
        <v>1568</v>
      </c>
      <c r="AW318" s="93" t="s">
        <v>1577</v>
      </c>
      <c r="AX318" s="92"/>
    </row>
    <row r="319" customFormat="false" ht="14.5" hidden="false" customHeight="false" outlineLevel="0" collapsed="false">
      <c r="A319" s="90" t="n">
        <v>45244</v>
      </c>
      <c r="B319" s="90" t="s">
        <v>1571</v>
      </c>
      <c r="C319" s="90" t="s">
        <v>1568</v>
      </c>
      <c r="D319" s="90" t="s">
        <v>1577</v>
      </c>
      <c r="E319" s="92"/>
      <c r="F319" s="93" t="n">
        <v>45609</v>
      </c>
      <c r="G319" s="93" t="s">
        <v>1576</v>
      </c>
      <c r="H319" s="93" t="s">
        <v>1568</v>
      </c>
      <c r="I319" s="93" t="s">
        <v>1577</v>
      </c>
      <c r="J319" s="92"/>
      <c r="K319" s="93" t="n">
        <v>45975</v>
      </c>
      <c r="L319" s="93" t="s">
        <v>1573</v>
      </c>
      <c r="M319" s="93" t="s">
        <v>1568</v>
      </c>
      <c r="N319" s="93" t="s">
        <v>1577</v>
      </c>
      <c r="O319" s="92"/>
      <c r="P319" s="93" t="n">
        <v>46340</v>
      </c>
      <c r="Q319" s="93" t="s">
        <v>1574</v>
      </c>
      <c r="R319" s="93" t="s">
        <v>1568</v>
      </c>
      <c r="S319" s="93" t="s">
        <v>1577</v>
      </c>
      <c r="T319" s="92"/>
      <c r="U319" s="93" t="n">
        <v>46705</v>
      </c>
      <c r="V319" s="94" t="s">
        <v>1575</v>
      </c>
      <c r="W319" s="93" t="s">
        <v>1568</v>
      </c>
      <c r="X319" s="93"/>
      <c r="Y319" s="92"/>
      <c r="Z319" s="93" t="n">
        <v>47070</v>
      </c>
      <c r="AA319" s="93" t="s">
        <v>1569</v>
      </c>
      <c r="AB319" s="93" t="s">
        <v>1568</v>
      </c>
      <c r="AC319" s="93" t="s">
        <v>1577</v>
      </c>
      <c r="AD319" s="92"/>
      <c r="AE319" s="93" t="n">
        <v>47436</v>
      </c>
      <c r="AF319" s="93" t="s">
        <v>1576</v>
      </c>
      <c r="AG319" s="93" t="s">
        <v>1568</v>
      </c>
      <c r="AH319" s="93" t="s">
        <v>1577</v>
      </c>
      <c r="AI319" s="92"/>
      <c r="AJ319" s="93" t="n">
        <v>47801</v>
      </c>
      <c r="AK319" s="93" t="s">
        <v>1572</v>
      </c>
      <c r="AL319" s="93" t="s">
        <v>1568</v>
      </c>
      <c r="AM319" s="93" t="s">
        <v>1577</v>
      </c>
      <c r="AN319" s="92"/>
      <c r="AO319" s="93" t="n">
        <v>48166</v>
      </c>
      <c r="AP319" s="93" t="s">
        <v>1573</v>
      </c>
      <c r="AQ319" s="93" t="s">
        <v>1568</v>
      </c>
      <c r="AR319" s="93" t="s">
        <v>1577</v>
      </c>
      <c r="AS319" s="92"/>
      <c r="AT319" s="93" t="n">
        <v>48531</v>
      </c>
      <c r="AU319" s="0" t="s">
        <v>1574</v>
      </c>
      <c r="AV319" s="93" t="s">
        <v>1568</v>
      </c>
      <c r="AW319" s="93" t="s">
        <v>1577</v>
      </c>
      <c r="AX319" s="92"/>
    </row>
    <row r="320" customFormat="false" ht="14.5" hidden="false" customHeight="false" outlineLevel="0" collapsed="false">
      <c r="A320" s="90" t="n">
        <v>45245</v>
      </c>
      <c r="B320" s="90" t="s">
        <v>1576</v>
      </c>
      <c r="C320" s="90" t="s">
        <v>1568</v>
      </c>
      <c r="D320" s="90" t="s">
        <v>1577</v>
      </c>
      <c r="E320" s="92"/>
      <c r="F320" s="93" t="n">
        <v>45610</v>
      </c>
      <c r="G320" s="93" t="s">
        <v>1572</v>
      </c>
      <c r="H320" s="93" t="s">
        <v>1568</v>
      </c>
      <c r="I320" s="93" t="s">
        <v>1577</v>
      </c>
      <c r="J320" s="92"/>
      <c r="K320" s="93" t="n">
        <v>45976</v>
      </c>
      <c r="L320" s="93" t="s">
        <v>1574</v>
      </c>
      <c r="M320" s="93" t="s">
        <v>1568</v>
      </c>
      <c r="N320" s="93" t="s">
        <v>1577</v>
      </c>
      <c r="O320" s="92"/>
      <c r="P320" s="93" t="n">
        <v>46341</v>
      </c>
      <c r="Q320" s="94" t="s">
        <v>1575</v>
      </c>
      <c r="R320" s="93" t="s">
        <v>1568</v>
      </c>
      <c r="S320" s="93"/>
      <c r="T320" s="92"/>
      <c r="U320" s="93" t="n">
        <v>46706</v>
      </c>
      <c r="V320" s="93" t="s">
        <v>1569</v>
      </c>
      <c r="W320" s="93" t="s">
        <v>1568</v>
      </c>
      <c r="X320" s="93" t="s">
        <v>1577</v>
      </c>
      <c r="Y320" s="92"/>
      <c r="Z320" s="93" t="n">
        <v>47071</v>
      </c>
      <c r="AA320" s="93" t="s">
        <v>1571</v>
      </c>
      <c r="AB320" s="93" t="s">
        <v>1568</v>
      </c>
      <c r="AC320" s="93" t="s">
        <v>1577</v>
      </c>
      <c r="AD320" s="92"/>
      <c r="AE320" s="93" t="n">
        <v>47437</v>
      </c>
      <c r="AF320" s="93" t="s">
        <v>1572</v>
      </c>
      <c r="AG320" s="93" t="s">
        <v>1568</v>
      </c>
      <c r="AH320" s="93" t="s">
        <v>1577</v>
      </c>
      <c r="AI320" s="92"/>
      <c r="AJ320" s="93" t="n">
        <v>47802</v>
      </c>
      <c r="AK320" s="93" t="s">
        <v>1573</v>
      </c>
      <c r="AL320" s="93" t="s">
        <v>1568</v>
      </c>
      <c r="AM320" s="93" t="s">
        <v>1577</v>
      </c>
      <c r="AN320" s="92"/>
      <c r="AO320" s="93" t="n">
        <v>48167</v>
      </c>
      <c r="AP320" s="93" t="s">
        <v>1574</v>
      </c>
      <c r="AQ320" s="93" t="s">
        <v>1568</v>
      </c>
      <c r="AR320" s="93" t="s">
        <v>1577</v>
      </c>
      <c r="AS320" s="92"/>
      <c r="AT320" s="93" t="n">
        <v>48532</v>
      </c>
      <c r="AU320" s="95" t="s">
        <v>1575</v>
      </c>
      <c r="AV320" s="93" t="s">
        <v>1568</v>
      </c>
      <c r="AW320" s="93"/>
      <c r="AX320" s="92"/>
    </row>
    <row r="321" customFormat="false" ht="14.5" hidden="false" customHeight="false" outlineLevel="0" collapsed="false">
      <c r="A321" s="90" t="n">
        <v>45246</v>
      </c>
      <c r="B321" s="90" t="s">
        <v>1572</v>
      </c>
      <c r="C321" s="90" t="s">
        <v>1568</v>
      </c>
      <c r="D321" s="90" t="s">
        <v>1577</v>
      </c>
      <c r="E321" s="92"/>
      <c r="F321" s="93" t="n">
        <v>45611</v>
      </c>
      <c r="G321" s="93" t="s">
        <v>1573</v>
      </c>
      <c r="H321" s="93" t="s">
        <v>1568</v>
      </c>
      <c r="I321" s="93" t="s">
        <v>1577</v>
      </c>
      <c r="J321" s="92"/>
      <c r="K321" s="93" t="n">
        <v>45977</v>
      </c>
      <c r="L321" s="94" t="s">
        <v>1575</v>
      </c>
      <c r="M321" s="93" t="s">
        <v>1568</v>
      </c>
      <c r="N321" s="93"/>
      <c r="O321" s="92"/>
      <c r="P321" s="93" t="n">
        <v>46342</v>
      </c>
      <c r="Q321" s="93" t="s">
        <v>1569</v>
      </c>
      <c r="R321" s="93" t="s">
        <v>1568</v>
      </c>
      <c r="S321" s="93" t="s">
        <v>1577</v>
      </c>
      <c r="T321" s="92"/>
      <c r="U321" s="93" t="n">
        <v>46707</v>
      </c>
      <c r="V321" s="93" t="s">
        <v>1571</v>
      </c>
      <c r="W321" s="93" t="s">
        <v>1568</v>
      </c>
      <c r="X321" s="93" t="s">
        <v>1577</v>
      </c>
      <c r="Y321" s="92"/>
      <c r="Z321" s="93" t="n">
        <v>47072</v>
      </c>
      <c r="AA321" s="93" t="s">
        <v>1576</v>
      </c>
      <c r="AB321" s="93" t="s">
        <v>1568</v>
      </c>
      <c r="AC321" s="93" t="s">
        <v>1577</v>
      </c>
      <c r="AD321" s="92"/>
      <c r="AE321" s="93" t="n">
        <v>47438</v>
      </c>
      <c r="AF321" s="93" t="s">
        <v>1573</v>
      </c>
      <c r="AG321" s="93" t="s">
        <v>1568</v>
      </c>
      <c r="AH321" s="93" t="s">
        <v>1577</v>
      </c>
      <c r="AI321" s="92"/>
      <c r="AJ321" s="93" t="n">
        <v>47803</v>
      </c>
      <c r="AK321" s="93" t="s">
        <v>1574</v>
      </c>
      <c r="AL321" s="93" t="s">
        <v>1568</v>
      </c>
      <c r="AM321" s="93" t="s">
        <v>1577</v>
      </c>
      <c r="AN321" s="92"/>
      <c r="AO321" s="93" t="n">
        <v>48168</v>
      </c>
      <c r="AP321" s="94" t="s">
        <v>1575</v>
      </c>
      <c r="AQ321" s="93" t="s">
        <v>1568</v>
      </c>
      <c r="AR321" s="93"/>
      <c r="AS321" s="92"/>
      <c r="AT321" s="93" t="n">
        <v>48533</v>
      </c>
      <c r="AU321" s="0" t="s">
        <v>1569</v>
      </c>
      <c r="AV321" s="93" t="s">
        <v>1568</v>
      </c>
      <c r="AW321" s="93" t="s">
        <v>1577</v>
      </c>
      <c r="AX321" s="92"/>
    </row>
    <row r="322" customFormat="false" ht="14.5" hidden="false" customHeight="false" outlineLevel="0" collapsed="false">
      <c r="A322" s="90" t="n">
        <v>45247</v>
      </c>
      <c r="B322" s="90" t="s">
        <v>1573</v>
      </c>
      <c r="C322" s="90" t="s">
        <v>1568</v>
      </c>
      <c r="D322" s="90" t="s">
        <v>1577</v>
      </c>
      <c r="E322" s="92"/>
      <c r="F322" s="93" t="n">
        <v>45612</v>
      </c>
      <c r="G322" s="93" t="s">
        <v>1574</v>
      </c>
      <c r="H322" s="93" t="s">
        <v>1568</v>
      </c>
      <c r="I322" s="93" t="s">
        <v>1577</v>
      </c>
      <c r="J322" s="92"/>
      <c r="K322" s="93" t="n">
        <v>45978</v>
      </c>
      <c r="L322" s="93" t="s">
        <v>1569</v>
      </c>
      <c r="M322" s="93" t="s">
        <v>1568</v>
      </c>
      <c r="N322" s="93" t="s">
        <v>1577</v>
      </c>
      <c r="O322" s="92"/>
      <c r="P322" s="93" t="n">
        <v>46343</v>
      </c>
      <c r="Q322" s="93" t="s">
        <v>1571</v>
      </c>
      <c r="R322" s="93" t="s">
        <v>1568</v>
      </c>
      <c r="S322" s="93" t="s">
        <v>1577</v>
      </c>
      <c r="T322" s="92"/>
      <c r="U322" s="93" t="n">
        <v>46708</v>
      </c>
      <c r="V322" s="93" t="s">
        <v>1576</v>
      </c>
      <c r="W322" s="93" t="s">
        <v>1568</v>
      </c>
      <c r="X322" s="93" t="s">
        <v>1577</v>
      </c>
      <c r="Y322" s="92"/>
      <c r="Z322" s="93" t="n">
        <v>47073</v>
      </c>
      <c r="AA322" s="93" t="s">
        <v>1572</v>
      </c>
      <c r="AB322" s="93" t="s">
        <v>1568</v>
      </c>
      <c r="AC322" s="93" t="s">
        <v>1577</v>
      </c>
      <c r="AD322" s="92"/>
      <c r="AE322" s="93" t="n">
        <v>47439</v>
      </c>
      <c r="AF322" s="93" t="s">
        <v>1574</v>
      </c>
      <c r="AG322" s="93" t="s">
        <v>1568</v>
      </c>
      <c r="AH322" s="93" t="s">
        <v>1577</v>
      </c>
      <c r="AI322" s="92"/>
      <c r="AJ322" s="93" t="n">
        <v>47804</v>
      </c>
      <c r="AK322" s="94" t="s">
        <v>1575</v>
      </c>
      <c r="AL322" s="93" t="s">
        <v>1568</v>
      </c>
      <c r="AM322" s="93"/>
      <c r="AN322" s="92"/>
      <c r="AO322" s="93" t="n">
        <v>48169</v>
      </c>
      <c r="AP322" s="93" t="s">
        <v>1569</v>
      </c>
      <c r="AQ322" s="93" t="s">
        <v>1568</v>
      </c>
      <c r="AR322" s="93" t="s">
        <v>1577</v>
      </c>
      <c r="AS322" s="92"/>
      <c r="AT322" s="93" t="n">
        <v>48534</v>
      </c>
      <c r="AU322" s="0" t="s">
        <v>1571</v>
      </c>
      <c r="AV322" s="93" t="s">
        <v>1568</v>
      </c>
      <c r="AW322" s="93" t="s">
        <v>1577</v>
      </c>
      <c r="AX322" s="92"/>
    </row>
    <row r="323" customFormat="false" ht="14.5" hidden="false" customHeight="false" outlineLevel="0" collapsed="false">
      <c r="A323" s="90" t="n">
        <v>45248</v>
      </c>
      <c r="B323" s="90" t="s">
        <v>1574</v>
      </c>
      <c r="C323" s="90" t="s">
        <v>1568</v>
      </c>
      <c r="D323" s="90" t="s">
        <v>1577</v>
      </c>
      <c r="E323" s="92"/>
      <c r="F323" s="93" t="n">
        <v>45613</v>
      </c>
      <c r="G323" s="94" t="s">
        <v>1575</v>
      </c>
      <c r="H323" s="93" t="s">
        <v>1568</v>
      </c>
      <c r="I323" s="93"/>
      <c r="J323" s="92"/>
      <c r="K323" s="93" t="n">
        <v>45979</v>
      </c>
      <c r="L323" s="93" t="s">
        <v>1571</v>
      </c>
      <c r="M323" s="93" t="s">
        <v>1568</v>
      </c>
      <c r="N323" s="93" t="s">
        <v>1577</v>
      </c>
      <c r="O323" s="92"/>
      <c r="P323" s="93" t="n">
        <v>46344</v>
      </c>
      <c r="Q323" s="93" t="s">
        <v>1576</v>
      </c>
      <c r="R323" s="93" t="s">
        <v>1568</v>
      </c>
      <c r="S323" s="93" t="s">
        <v>1577</v>
      </c>
      <c r="T323" s="92"/>
      <c r="U323" s="93" t="n">
        <v>46709</v>
      </c>
      <c r="V323" s="93" t="s">
        <v>1572</v>
      </c>
      <c r="W323" s="93" t="s">
        <v>1568</v>
      </c>
      <c r="X323" s="93" t="s">
        <v>1577</v>
      </c>
      <c r="Y323" s="92"/>
      <c r="Z323" s="93" t="n">
        <v>47074</v>
      </c>
      <c r="AA323" s="93" t="s">
        <v>1573</v>
      </c>
      <c r="AB323" s="93" t="s">
        <v>1568</v>
      </c>
      <c r="AC323" s="93" t="s">
        <v>1577</v>
      </c>
      <c r="AD323" s="92"/>
      <c r="AE323" s="93" t="n">
        <v>47440</v>
      </c>
      <c r="AF323" s="94" t="s">
        <v>1575</v>
      </c>
      <c r="AG323" s="93" t="s">
        <v>1568</v>
      </c>
      <c r="AH323" s="93"/>
      <c r="AI323" s="92"/>
      <c r="AJ323" s="93" t="n">
        <v>47805</v>
      </c>
      <c r="AK323" s="93" t="s">
        <v>1569</v>
      </c>
      <c r="AL323" s="93" t="s">
        <v>1568</v>
      </c>
      <c r="AM323" s="93" t="s">
        <v>1577</v>
      </c>
      <c r="AN323" s="92"/>
      <c r="AO323" s="93" t="n">
        <v>48170</v>
      </c>
      <c r="AP323" s="93" t="s">
        <v>1571</v>
      </c>
      <c r="AQ323" s="93" t="s">
        <v>1568</v>
      </c>
      <c r="AR323" s="93" t="s">
        <v>1577</v>
      </c>
      <c r="AS323" s="92"/>
      <c r="AT323" s="93" t="n">
        <v>48535</v>
      </c>
      <c r="AU323" s="0" t="s">
        <v>1576</v>
      </c>
      <c r="AV323" s="93" t="s">
        <v>1568</v>
      </c>
      <c r="AW323" s="93" t="s">
        <v>1577</v>
      </c>
      <c r="AX323" s="92"/>
    </row>
    <row r="324" customFormat="false" ht="14.5" hidden="false" customHeight="false" outlineLevel="0" collapsed="false">
      <c r="A324" s="90" t="n">
        <v>45249</v>
      </c>
      <c r="B324" s="91" t="s">
        <v>1575</v>
      </c>
      <c r="C324" s="90" t="s">
        <v>1568</v>
      </c>
      <c r="D324" s="90"/>
      <c r="E324" s="92"/>
      <c r="F324" s="93" t="n">
        <v>45614</v>
      </c>
      <c r="G324" s="93" t="s">
        <v>1569</v>
      </c>
      <c r="H324" s="93" t="s">
        <v>1568</v>
      </c>
      <c r="I324" s="93" t="s">
        <v>1577</v>
      </c>
      <c r="J324" s="92"/>
      <c r="K324" s="93" t="n">
        <v>45980</v>
      </c>
      <c r="L324" s="93" t="s">
        <v>1576</v>
      </c>
      <c r="M324" s="93" t="s">
        <v>1568</v>
      </c>
      <c r="N324" s="93" t="s">
        <v>1577</v>
      </c>
      <c r="O324" s="92"/>
      <c r="P324" s="93" t="n">
        <v>46345</v>
      </c>
      <c r="Q324" s="93" t="s">
        <v>1572</v>
      </c>
      <c r="R324" s="93" t="s">
        <v>1568</v>
      </c>
      <c r="S324" s="93" t="s">
        <v>1577</v>
      </c>
      <c r="T324" s="92"/>
      <c r="U324" s="93" t="n">
        <v>46710</v>
      </c>
      <c r="V324" s="93" t="s">
        <v>1573</v>
      </c>
      <c r="W324" s="93" t="s">
        <v>1568</v>
      </c>
      <c r="X324" s="93" t="s">
        <v>1577</v>
      </c>
      <c r="Y324" s="92"/>
      <c r="Z324" s="93" t="n">
        <v>47075</v>
      </c>
      <c r="AA324" s="93" t="s">
        <v>1574</v>
      </c>
      <c r="AB324" s="93" t="s">
        <v>1568</v>
      </c>
      <c r="AC324" s="93" t="s">
        <v>1577</v>
      </c>
      <c r="AD324" s="92"/>
      <c r="AE324" s="93" t="n">
        <v>47441</v>
      </c>
      <c r="AF324" s="93" t="s">
        <v>1569</v>
      </c>
      <c r="AG324" s="93" t="s">
        <v>1568</v>
      </c>
      <c r="AH324" s="93" t="s">
        <v>1577</v>
      </c>
      <c r="AI324" s="92"/>
      <c r="AJ324" s="93" t="n">
        <v>47806</v>
      </c>
      <c r="AK324" s="93" t="s">
        <v>1571</v>
      </c>
      <c r="AL324" s="93" t="s">
        <v>1568</v>
      </c>
      <c r="AM324" s="93" t="s">
        <v>1577</v>
      </c>
      <c r="AN324" s="92"/>
      <c r="AO324" s="93" t="n">
        <v>48171</v>
      </c>
      <c r="AP324" s="93" t="s">
        <v>1576</v>
      </c>
      <c r="AQ324" s="93" t="s">
        <v>1568</v>
      </c>
      <c r="AR324" s="93" t="s">
        <v>1577</v>
      </c>
      <c r="AS324" s="92"/>
      <c r="AT324" s="93" t="n">
        <v>48536</v>
      </c>
      <c r="AU324" s="0" t="s">
        <v>1572</v>
      </c>
      <c r="AV324" s="93" t="s">
        <v>1568</v>
      </c>
      <c r="AW324" s="93" t="s">
        <v>1577</v>
      </c>
      <c r="AX324" s="92"/>
    </row>
    <row r="325" customFormat="false" ht="14.5" hidden="false" customHeight="false" outlineLevel="0" collapsed="false">
      <c r="A325" s="90" t="n">
        <v>45250</v>
      </c>
      <c r="B325" s="90" t="s">
        <v>1569</v>
      </c>
      <c r="C325" s="90" t="s">
        <v>1568</v>
      </c>
      <c r="D325" s="90" t="s">
        <v>1577</v>
      </c>
      <c r="E325" s="92"/>
      <c r="F325" s="93" t="n">
        <v>45615</v>
      </c>
      <c r="G325" s="93" t="s">
        <v>1571</v>
      </c>
      <c r="H325" s="93" t="s">
        <v>1568</v>
      </c>
      <c r="I325" s="93" t="s">
        <v>1577</v>
      </c>
      <c r="J325" s="92"/>
      <c r="K325" s="93" t="n">
        <v>45981</v>
      </c>
      <c r="L325" s="93" t="s">
        <v>1572</v>
      </c>
      <c r="M325" s="93" t="s">
        <v>1568</v>
      </c>
      <c r="N325" s="93" t="s">
        <v>1577</v>
      </c>
      <c r="O325" s="92"/>
      <c r="P325" s="93" t="n">
        <v>46346</v>
      </c>
      <c r="Q325" s="93" t="s">
        <v>1573</v>
      </c>
      <c r="R325" s="93" t="s">
        <v>1568</v>
      </c>
      <c r="S325" s="93" t="s">
        <v>1577</v>
      </c>
      <c r="T325" s="92"/>
      <c r="U325" s="93" t="n">
        <v>46711</v>
      </c>
      <c r="V325" s="93" t="s">
        <v>1574</v>
      </c>
      <c r="W325" s="93" t="s">
        <v>1568</v>
      </c>
      <c r="X325" s="93" t="s">
        <v>1577</v>
      </c>
      <c r="Y325" s="92"/>
      <c r="Z325" s="93" t="n">
        <v>47076</v>
      </c>
      <c r="AA325" s="94" t="s">
        <v>1575</v>
      </c>
      <c r="AB325" s="93" t="s">
        <v>1568</v>
      </c>
      <c r="AC325" s="93"/>
      <c r="AD325" s="92"/>
      <c r="AE325" s="93" t="n">
        <v>47442</v>
      </c>
      <c r="AF325" s="93" t="s">
        <v>1571</v>
      </c>
      <c r="AG325" s="93" t="s">
        <v>1568</v>
      </c>
      <c r="AH325" s="93" t="s">
        <v>1577</v>
      </c>
      <c r="AI325" s="92"/>
      <c r="AJ325" s="93" t="n">
        <v>47807</v>
      </c>
      <c r="AK325" s="93" t="s">
        <v>1576</v>
      </c>
      <c r="AL325" s="93" t="s">
        <v>1568</v>
      </c>
      <c r="AM325" s="93" t="s">
        <v>1577</v>
      </c>
      <c r="AN325" s="92"/>
      <c r="AO325" s="93" t="n">
        <v>48172</v>
      </c>
      <c r="AP325" s="93" t="s">
        <v>1572</v>
      </c>
      <c r="AQ325" s="93" t="s">
        <v>1568</v>
      </c>
      <c r="AR325" s="93" t="s">
        <v>1577</v>
      </c>
      <c r="AS325" s="92"/>
      <c r="AT325" s="93" t="n">
        <v>48537</v>
      </c>
      <c r="AU325" s="0" t="s">
        <v>1573</v>
      </c>
      <c r="AV325" s="93" t="s">
        <v>1568</v>
      </c>
      <c r="AW325" s="93" t="s">
        <v>1577</v>
      </c>
      <c r="AX325" s="92"/>
    </row>
    <row r="326" customFormat="false" ht="14.5" hidden="false" customHeight="false" outlineLevel="0" collapsed="false">
      <c r="A326" s="90" t="n">
        <v>45251</v>
      </c>
      <c r="B326" s="90" t="s">
        <v>1571</v>
      </c>
      <c r="C326" s="90" t="s">
        <v>1568</v>
      </c>
      <c r="D326" s="90" t="s">
        <v>1577</v>
      </c>
      <c r="E326" s="92"/>
      <c r="F326" s="93" t="n">
        <v>45616</v>
      </c>
      <c r="G326" s="93" t="s">
        <v>1576</v>
      </c>
      <c r="H326" s="93" t="s">
        <v>1568</v>
      </c>
      <c r="I326" s="93" t="s">
        <v>1577</v>
      </c>
      <c r="J326" s="92"/>
      <c r="K326" s="93" t="n">
        <v>45982</v>
      </c>
      <c r="L326" s="93" t="s">
        <v>1573</v>
      </c>
      <c r="M326" s="93" t="s">
        <v>1568</v>
      </c>
      <c r="N326" s="93" t="s">
        <v>1577</v>
      </c>
      <c r="O326" s="92"/>
      <c r="P326" s="93" t="n">
        <v>46347</v>
      </c>
      <c r="Q326" s="93" t="s">
        <v>1574</v>
      </c>
      <c r="R326" s="93" t="s">
        <v>1568</v>
      </c>
      <c r="S326" s="93" t="s">
        <v>1577</v>
      </c>
      <c r="T326" s="92"/>
      <c r="U326" s="93" t="n">
        <v>46712</v>
      </c>
      <c r="V326" s="94" t="s">
        <v>1575</v>
      </c>
      <c r="W326" s="93" t="s">
        <v>1568</v>
      </c>
      <c r="X326" s="93"/>
      <c r="Y326" s="92"/>
      <c r="Z326" s="93" t="n">
        <v>47077</v>
      </c>
      <c r="AA326" s="93" t="s">
        <v>1569</v>
      </c>
      <c r="AB326" s="93" t="s">
        <v>1568</v>
      </c>
      <c r="AC326" s="93" t="s">
        <v>1577</v>
      </c>
      <c r="AD326" s="92"/>
      <c r="AE326" s="93" t="n">
        <v>47443</v>
      </c>
      <c r="AF326" s="93" t="s">
        <v>1576</v>
      </c>
      <c r="AG326" s="93" t="s">
        <v>1568</v>
      </c>
      <c r="AH326" s="93" t="s">
        <v>1577</v>
      </c>
      <c r="AI326" s="92"/>
      <c r="AJ326" s="93" t="n">
        <v>47808</v>
      </c>
      <c r="AK326" s="93" t="s">
        <v>1572</v>
      </c>
      <c r="AL326" s="93" t="s">
        <v>1568</v>
      </c>
      <c r="AM326" s="93" t="s">
        <v>1577</v>
      </c>
      <c r="AN326" s="92"/>
      <c r="AO326" s="93" t="n">
        <v>48173</v>
      </c>
      <c r="AP326" s="93" t="s">
        <v>1573</v>
      </c>
      <c r="AQ326" s="93" t="s">
        <v>1568</v>
      </c>
      <c r="AR326" s="93" t="s">
        <v>1577</v>
      </c>
      <c r="AS326" s="92"/>
      <c r="AT326" s="93" t="n">
        <v>48538</v>
      </c>
      <c r="AU326" s="0" t="s">
        <v>1574</v>
      </c>
      <c r="AV326" s="93" t="s">
        <v>1568</v>
      </c>
      <c r="AW326" s="93" t="s">
        <v>1577</v>
      </c>
      <c r="AX326" s="92"/>
    </row>
    <row r="327" customFormat="false" ht="14.5" hidden="false" customHeight="false" outlineLevel="0" collapsed="false">
      <c r="A327" s="90" t="n">
        <v>45252</v>
      </c>
      <c r="B327" s="90" t="s">
        <v>1576</v>
      </c>
      <c r="C327" s="90" t="s">
        <v>1568</v>
      </c>
      <c r="D327" s="90" t="s">
        <v>1577</v>
      </c>
      <c r="E327" s="92"/>
      <c r="F327" s="93" t="n">
        <v>45617</v>
      </c>
      <c r="G327" s="93" t="s">
        <v>1572</v>
      </c>
      <c r="H327" s="93" t="s">
        <v>1568</v>
      </c>
      <c r="I327" s="93" t="s">
        <v>1577</v>
      </c>
      <c r="J327" s="92"/>
      <c r="K327" s="93" t="n">
        <v>45983</v>
      </c>
      <c r="L327" s="93" t="s">
        <v>1574</v>
      </c>
      <c r="M327" s="93" t="s">
        <v>1568</v>
      </c>
      <c r="N327" s="93" t="s">
        <v>1577</v>
      </c>
      <c r="O327" s="92"/>
      <c r="P327" s="93" t="n">
        <v>46348</v>
      </c>
      <c r="Q327" s="94" t="s">
        <v>1575</v>
      </c>
      <c r="R327" s="93" t="s">
        <v>1568</v>
      </c>
      <c r="S327" s="93"/>
      <c r="T327" s="92"/>
      <c r="U327" s="93" t="n">
        <v>46713</v>
      </c>
      <c r="V327" s="93" t="s">
        <v>1569</v>
      </c>
      <c r="W327" s="93" t="s">
        <v>1568</v>
      </c>
      <c r="X327" s="93" t="s">
        <v>1577</v>
      </c>
      <c r="Y327" s="92"/>
      <c r="Z327" s="93" t="n">
        <v>47078</v>
      </c>
      <c r="AA327" s="93" t="s">
        <v>1571</v>
      </c>
      <c r="AB327" s="93" t="s">
        <v>1568</v>
      </c>
      <c r="AC327" s="93" t="s">
        <v>1577</v>
      </c>
      <c r="AD327" s="92"/>
      <c r="AE327" s="93" t="n">
        <v>47444</v>
      </c>
      <c r="AF327" s="93" t="s">
        <v>1572</v>
      </c>
      <c r="AG327" s="93" t="s">
        <v>1568</v>
      </c>
      <c r="AH327" s="93" t="s">
        <v>1577</v>
      </c>
      <c r="AI327" s="92"/>
      <c r="AJ327" s="93" t="n">
        <v>47809</v>
      </c>
      <c r="AK327" s="93" t="s">
        <v>1573</v>
      </c>
      <c r="AL327" s="93" t="s">
        <v>1568</v>
      </c>
      <c r="AM327" s="93" t="s">
        <v>1577</v>
      </c>
      <c r="AN327" s="92"/>
      <c r="AO327" s="93" t="n">
        <v>48174</v>
      </c>
      <c r="AP327" s="93" t="s">
        <v>1574</v>
      </c>
      <c r="AQ327" s="93" t="s">
        <v>1568</v>
      </c>
      <c r="AR327" s="93" t="s">
        <v>1577</v>
      </c>
      <c r="AS327" s="92"/>
      <c r="AT327" s="93" t="n">
        <v>48539</v>
      </c>
      <c r="AU327" s="95" t="s">
        <v>1575</v>
      </c>
      <c r="AV327" s="93" t="s">
        <v>1568</v>
      </c>
      <c r="AW327" s="93"/>
      <c r="AX327" s="92"/>
    </row>
    <row r="328" customFormat="false" ht="14.5" hidden="false" customHeight="false" outlineLevel="0" collapsed="false">
      <c r="A328" s="90" t="n">
        <v>45253</v>
      </c>
      <c r="B328" s="90" t="s">
        <v>1572</v>
      </c>
      <c r="C328" s="90" t="s">
        <v>1568</v>
      </c>
      <c r="D328" s="90" t="s">
        <v>1577</v>
      </c>
      <c r="E328" s="92"/>
      <c r="F328" s="93" t="n">
        <v>45618</v>
      </c>
      <c r="G328" s="93" t="s">
        <v>1573</v>
      </c>
      <c r="H328" s="93" t="s">
        <v>1568</v>
      </c>
      <c r="I328" s="93" t="s">
        <v>1577</v>
      </c>
      <c r="J328" s="92"/>
      <c r="K328" s="93" t="n">
        <v>45984</v>
      </c>
      <c r="L328" s="94" t="s">
        <v>1575</v>
      </c>
      <c r="M328" s="93" t="s">
        <v>1568</v>
      </c>
      <c r="N328" s="93"/>
      <c r="O328" s="92"/>
      <c r="P328" s="93" t="n">
        <v>46349</v>
      </c>
      <c r="Q328" s="93" t="s">
        <v>1569</v>
      </c>
      <c r="R328" s="93" t="s">
        <v>1568</v>
      </c>
      <c r="S328" s="93" t="s">
        <v>1577</v>
      </c>
      <c r="T328" s="92"/>
      <c r="U328" s="93" t="n">
        <v>46714</v>
      </c>
      <c r="V328" s="93" t="s">
        <v>1571</v>
      </c>
      <c r="W328" s="93" t="s">
        <v>1568</v>
      </c>
      <c r="X328" s="93" t="s">
        <v>1577</v>
      </c>
      <c r="Y328" s="92"/>
      <c r="Z328" s="93" t="n">
        <v>47079</v>
      </c>
      <c r="AA328" s="93" t="s">
        <v>1576</v>
      </c>
      <c r="AB328" s="93" t="s">
        <v>1568</v>
      </c>
      <c r="AC328" s="93" t="s">
        <v>1577</v>
      </c>
      <c r="AD328" s="92"/>
      <c r="AE328" s="93" t="n">
        <v>47445</v>
      </c>
      <c r="AF328" s="93" t="s">
        <v>1573</v>
      </c>
      <c r="AG328" s="93" t="s">
        <v>1568</v>
      </c>
      <c r="AH328" s="93" t="s">
        <v>1577</v>
      </c>
      <c r="AI328" s="92"/>
      <c r="AJ328" s="93" t="n">
        <v>47810</v>
      </c>
      <c r="AK328" s="93" t="s">
        <v>1574</v>
      </c>
      <c r="AL328" s="93" t="s">
        <v>1568</v>
      </c>
      <c r="AM328" s="93" t="s">
        <v>1577</v>
      </c>
      <c r="AN328" s="92"/>
      <c r="AO328" s="93" t="n">
        <v>48175</v>
      </c>
      <c r="AP328" s="94" t="s">
        <v>1575</v>
      </c>
      <c r="AQ328" s="93" t="s">
        <v>1568</v>
      </c>
      <c r="AR328" s="93"/>
      <c r="AS328" s="92"/>
      <c r="AT328" s="93" t="n">
        <v>48540</v>
      </c>
      <c r="AU328" s="0" t="s">
        <v>1569</v>
      </c>
      <c r="AV328" s="93" t="s">
        <v>1568</v>
      </c>
      <c r="AW328" s="93" t="s">
        <v>1577</v>
      </c>
      <c r="AX328" s="92"/>
    </row>
    <row r="329" customFormat="false" ht="14.5" hidden="false" customHeight="false" outlineLevel="0" collapsed="false">
      <c r="A329" s="90" t="n">
        <v>45254</v>
      </c>
      <c r="B329" s="90" t="s">
        <v>1573</v>
      </c>
      <c r="C329" s="90" t="s">
        <v>1568</v>
      </c>
      <c r="D329" s="90" t="s">
        <v>1577</v>
      </c>
      <c r="E329" s="92"/>
      <c r="F329" s="93" t="n">
        <v>45619</v>
      </c>
      <c r="G329" s="93" t="s">
        <v>1574</v>
      </c>
      <c r="H329" s="93" t="s">
        <v>1568</v>
      </c>
      <c r="I329" s="93" t="s">
        <v>1577</v>
      </c>
      <c r="J329" s="92"/>
      <c r="K329" s="93" t="n">
        <v>45985</v>
      </c>
      <c r="L329" s="93" t="s">
        <v>1569</v>
      </c>
      <c r="M329" s="93" t="s">
        <v>1568</v>
      </c>
      <c r="N329" s="93" t="s">
        <v>1577</v>
      </c>
      <c r="O329" s="92"/>
      <c r="P329" s="93" t="n">
        <v>46350</v>
      </c>
      <c r="Q329" s="93" t="s">
        <v>1571</v>
      </c>
      <c r="R329" s="93" t="s">
        <v>1568</v>
      </c>
      <c r="S329" s="93" t="s">
        <v>1577</v>
      </c>
      <c r="T329" s="92"/>
      <c r="U329" s="93" t="n">
        <v>46715</v>
      </c>
      <c r="V329" s="93" t="s">
        <v>1576</v>
      </c>
      <c r="W329" s="93" t="s">
        <v>1568</v>
      </c>
      <c r="X329" s="93" t="s">
        <v>1577</v>
      </c>
      <c r="Y329" s="92"/>
      <c r="Z329" s="93" t="n">
        <v>47080</v>
      </c>
      <c r="AA329" s="93" t="s">
        <v>1572</v>
      </c>
      <c r="AB329" s="93" t="s">
        <v>1568</v>
      </c>
      <c r="AC329" s="93" t="s">
        <v>1577</v>
      </c>
      <c r="AD329" s="92"/>
      <c r="AE329" s="93" t="n">
        <v>47446</v>
      </c>
      <c r="AF329" s="93" t="s">
        <v>1574</v>
      </c>
      <c r="AG329" s="93" t="s">
        <v>1568</v>
      </c>
      <c r="AH329" s="93" t="s">
        <v>1577</v>
      </c>
      <c r="AI329" s="92"/>
      <c r="AJ329" s="93" t="n">
        <v>47811</v>
      </c>
      <c r="AK329" s="94" t="s">
        <v>1575</v>
      </c>
      <c r="AL329" s="93" t="s">
        <v>1568</v>
      </c>
      <c r="AM329" s="93"/>
      <c r="AN329" s="92"/>
      <c r="AO329" s="93" t="n">
        <v>48176</v>
      </c>
      <c r="AP329" s="93" t="s">
        <v>1569</v>
      </c>
      <c r="AQ329" s="93" t="s">
        <v>1568</v>
      </c>
      <c r="AR329" s="93" t="s">
        <v>1577</v>
      </c>
      <c r="AS329" s="92"/>
      <c r="AT329" s="93" t="n">
        <v>48541</v>
      </c>
      <c r="AU329" s="0" t="s">
        <v>1571</v>
      </c>
      <c r="AV329" s="93" t="s">
        <v>1568</v>
      </c>
      <c r="AW329" s="93" t="s">
        <v>1577</v>
      </c>
      <c r="AX329" s="92"/>
    </row>
    <row r="330" customFormat="false" ht="14.5" hidden="false" customHeight="false" outlineLevel="0" collapsed="false">
      <c r="A330" s="90" t="n">
        <v>45255</v>
      </c>
      <c r="B330" s="90" t="s">
        <v>1574</v>
      </c>
      <c r="C330" s="90" t="s">
        <v>1568</v>
      </c>
      <c r="D330" s="90" t="s">
        <v>1577</v>
      </c>
      <c r="E330" s="92"/>
      <c r="F330" s="93" t="n">
        <v>45620</v>
      </c>
      <c r="G330" s="94" t="s">
        <v>1575</v>
      </c>
      <c r="H330" s="93" t="s">
        <v>1568</v>
      </c>
      <c r="I330" s="93"/>
      <c r="J330" s="92"/>
      <c r="K330" s="93" t="n">
        <v>45986</v>
      </c>
      <c r="L330" s="93" t="s">
        <v>1571</v>
      </c>
      <c r="M330" s="93" t="s">
        <v>1568</v>
      </c>
      <c r="N330" s="93" t="s">
        <v>1577</v>
      </c>
      <c r="O330" s="92"/>
      <c r="P330" s="93" t="n">
        <v>46351</v>
      </c>
      <c r="Q330" s="93" t="s">
        <v>1576</v>
      </c>
      <c r="R330" s="93" t="s">
        <v>1568</v>
      </c>
      <c r="S330" s="93" t="s">
        <v>1577</v>
      </c>
      <c r="T330" s="92"/>
      <c r="U330" s="93" t="n">
        <v>46716</v>
      </c>
      <c r="V330" s="93" t="s">
        <v>1572</v>
      </c>
      <c r="W330" s="93" t="s">
        <v>1568</v>
      </c>
      <c r="X330" s="93" t="s">
        <v>1577</v>
      </c>
      <c r="Y330" s="92"/>
      <c r="Z330" s="93" t="n">
        <v>47081</v>
      </c>
      <c r="AA330" s="93" t="s">
        <v>1573</v>
      </c>
      <c r="AB330" s="93" t="s">
        <v>1568</v>
      </c>
      <c r="AC330" s="93" t="s">
        <v>1577</v>
      </c>
      <c r="AD330" s="92"/>
      <c r="AE330" s="93" t="n">
        <v>47447</v>
      </c>
      <c r="AF330" s="94" t="s">
        <v>1575</v>
      </c>
      <c r="AG330" s="93" t="s">
        <v>1568</v>
      </c>
      <c r="AH330" s="93"/>
      <c r="AI330" s="92"/>
      <c r="AJ330" s="93" t="n">
        <v>47812</v>
      </c>
      <c r="AK330" s="93" t="s">
        <v>1569</v>
      </c>
      <c r="AL330" s="93" t="s">
        <v>1568</v>
      </c>
      <c r="AM330" s="93" t="s">
        <v>1577</v>
      </c>
      <c r="AN330" s="92"/>
      <c r="AO330" s="93" t="n">
        <v>48177</v>
      </c>
      <c r="AP330" s="93" t="s">
        <v>1571</v>
      </c>
      <c r="AQ330" s="93" t="s">
        <v>1568</v>
      </c>
      <c r="AR330" s="93" t="s">
        <v>1577</v>
      </c>
      <c r="AS330" s="92"/>
      <c r="AT330" s="93" t="n">
        <v>48542</v>
      </c>
      <c r="AU330" s="0" t="s">
        <v>1576</v>
      </c>
      <c r="AV330" s="93" t="s">
        <v>1568</v>
      </c>
      <c r="AW330" s="93" t="s">
        <v>1577</v>
      </c>
      <c r="AX330" s="92"/>
    </row>
    <row r="331" customFormat="false" ht="14.5" hidden="false" customHeight="false" outlineLevel="0" collapsed="false">
      <c r="A331" s="90" t="n">
        <v>45256</v>
      </c>
      <c r="B331" s="91" t="s">
        <v>1575</v>
      </c>
      <c r="C331" s="90" t="s">
        <v>1568</v>
      </c>
      <c r="D331" s="90"/>
      <c r="E331" s="92"/>
      <c r="F331" s="93" t="n">
        <v>45621</v>
      </c>
      <c r="G331" s="93" t="s">
        <v>1569</v>
      </c>
      <c r="H331" s="93" t="s">
        <v>1568</v>
      </c>
      <c r="I331" s="93" t="s">
        <v>1577</v>
      </c>
      <c r="J331" s="92"/>
      <c r="K331" s="93" t="n">
        <v>45987</v>
      </c>
      <c r="L331" s="93" t="s">
        <v>1576</v>
      </c>
      <c r="M331" s="93" t="s">
        <v>1568</v>
      </c>
      <c r="N331" s="93" t="s">
        <v>1577</v>
      </c>
      <c r="O331" s="92"/>
      <c r="P331" s="93" t="n">
        <v>46352</v>
      </c>
      <c r="Q331" s="93" t="s">
        <v>1572</v>
      </c>
      <c r="R331" s="93" t="s">
        <v>1568</v>
      </c>
      <c r="S331" s="93" t="s">
        <v>1577</v>
      </c>
      <c r="T331" s="92"/>
      <c r="U331" s="93" t="n">
        <v>46717</v>
      </c>
      <c r="V331" s="93" t="s">
        <v>1573</v>
      </c>
      <c r="W331" s="93" t="s">
        <v>1568</v>
      </c>
      <c r="X331" s="93" t="s">
        <v>1577</v>
      </c>
      <c r="Y331" s="92"/>
      <c r="Z331" s="93" t="n">
        <v>47082</v>
      </c>
      <c r="AA331" s="93" t="s">
        <v>1574</v>
      </c>
      <c r="AB331" s="93" t="s">
        <v>1568</v>
      </c>
      <c r="AC331" s="93" t="s">
        <v>1577</v>
      </c>
      <c r="AD331" s="92"/>
      <c r="AE331" s="93" t="n">
        <v>47448</v>
      </c>
      <c r="AF331" s="93" t="s">
        <v>1569</v>
      </c>
      <c r="AG331" s="93" t="s">
        <v>1568</v>
      </c>
      <c r="AH331" s="93" t="s">
        <v>1577</v>
      </c>
      <c r="AI331" s="92"/>
      <c r="AJ331" s="93" t="n">
        <v>47813</v>
      </c>
      <c r="AK331" s="93" t="s">
        <v>1571</v>
      </c>
      <c r="AL331" s="93" t="s">
        <v>1568</v>
      </c>
      <c r="AM331" s="93" t="s">
        <v>1577</v>
      </c>
      <c r="AN331" s="92"/>
      <c r="AO331" s="93" t="n">
        <v>48178</v>
      </c>
      <c r="AP331" s="93" t="s">
        <v>1576</v>
      </c>
      <c r="AQ331" s="93" t="s">
        <v>1568</v>
      </c>
      <c r="AR331" s="93" t="s">
        <v>1577</v>
      </c>
      <c r="AS331" s="92"/>
      <c r="AT331" s="93" t="n">
        <v>48543</v>
      </c>
      <c r="AU331" s="0" t="s">
        <v>1572</v>
      </c>
      <c r="AV331" s="93" t="s">
        <v>1568</v>
      </c>
      <c r="AW331" s="93" t="s">
        <v>1577</v>
      </c>
      <c r="AX331" s="92"/>
    </row>
    <row r="332" customFormat="false" ht="14.5" hidden="false" customHeight="false" outlineLevel="0" collapsed="false">
      <c r="A332" s="90" t="n">
        <v>45257</v>
      </c>
      <c r="B332" s="90" t="s">
        <v>1569</v>
      </c>
      <c r="C332" s="90" t="s">
        <v>1568</v>
      </c>
      <c r="D332" s="90" t="s">
        <v>1577</v>
      </c>
      <c r="E332" s="92"/>
      <c r="F332" s="93" t="n">
        <v>45622</v>
      </c>
      <c r="G332" s="93" t="s">
        <v>1571</v>
      </c>
      <c r="H332" s="93" t="s">
        <v>1568</v>
      </c>
      <c r="I332" s="93" t="s">
        <v>1577</v>
      </c>
      <c r="J332" s="92"/>
      <c r="K332" s="93" t="n">
        <v>45988</v>
      </c>
      <c r="L332" s="93" t="s">
        <v>1572</v>
      </c>
      <c r="M332" s="93" t="s">
        <v>1568</v>
      </c>
      <c r="N332" s="93" t="s">
        <v>1577</v>
      </c>
      <c r="O332" s="92"/>
      <c r="P332" s="93" t="n">
        <v>46353</v>
      </c>
      <c r="Q332" s="93" t="s">
        <v>1573</v>
      </c>
      <c r="R332" s="93" t="s">
        <v>1568</v>
      </c>
      <c r="S332" s="93" t="s">
        <v>1577</v>
      </c>
      <c r="T332" s="92"/>
      <c r="U332" s="93" t="n">
        <v>46718</v>
      </c>
      <c r="V332" s="93" t="s">
        <v>1574</v>
      </c>
      <c r="W332" s="93" t="s">
        <v>1568</v>
      </c>
      <c r="X332" s="93" t="s">
        <v>1577</v>
      </c>
      <c r="Y332" s="92"/>
      <c r="Z332" s="93" t="n">
        <v>47083</v>
      </c>
      <c r="AA332" s="94" t="s">
        <v>1575</v>
      </c>
      <c r="AB332" s="93" t="s">
        <v>1568</v>
      </c>
      <c r="AC332" s="93"/>
      <c r="AD332" s="92"/>
      <c r="AE332" s="93" t="n">
        <v>47449</v>
      </c>
      <c r="AF332" s="93" t="s">
        <v>1571</v>
      </c>
      <c r="AG332" s="93" t="s">
        <v>1568</v>
      </c>
      <c r="AH332" s="93" t="s">
        <v>1577</v>
      </c>
      <c r="AI332" s="92"/>
      <c r="AJ332" s="93" t="n">
        <v>47814</v>
      </c>
      <c r="AK332" s="93" t="s">
        <v>1576</v>
      </c>
      <c r="AL332" s="93" t="s">
        <v>1568</v>
      </c>
      <c r="AM332" s="93" t="s">
        <v>1577</v>
      </c>
      <c r="AN332" s="92"/>
      <c r="AO332" s="93" t="n">
        <v>48179</v>
      </c>
      <c r="AP332" s="93" t="s">
        <v>1572</v>
      </c>
      <c r="AQ332" s="93" t="s">
        <v>1568</v>
      </c>
      <c r="AR332" s="93" t="s">
        <v>1577</v>
      </c>
      <c r="AS332" s="92"/>
      <c r="AT332" s="93" t="n">
        <v>48544</v>
      </c>
      <c r="AU332" s="0" t="s">
        <v>1573</v>
      </c>
      <c r="AV332" s="93" t="s">
        <v>1568</v>
      </c>
      <c r="AW332" s="93" t="s">
        <v>1577</v>
      </c>
      <c r="AX332" s="92"/>
    </row>
    <row r="333" customFormat="false" ht="14.5" hidden="false" customHeight="false" outlineLevel="0" collapsed="false">
      <c r="A333" s="90" t="n">
        <v>45258</v>
      </c>
      <c r="B333" s="90" t="s">
        <v>1571</v>
      </c>
      <c r="C333" s="90" t="s">
        <v>1568</v>
      </c>
      <c r="D333" s="90" t="s">
        <v>1577</v>
      </c>
      <c r="E333" s="92"/>
      <c r="F333" s="93" t="n">
        <v>45623</v>
      </c>
      <c r="G333" s="93" t="s">
        <v>1576</v>
      </c>
      <c r="H333" s="93" t="s">
        <v>1568</v>
      </c>
      <c r="I333" s="93" t="s">
        <v>1577</v>
      </c>
      <c r="J333" s="92"/>
      <c r="K333" s="93" t="n">
        <v>45989</v>
      </c>
      <c r="L333" s="93" t="s">
        <v>1573</v>
      </c>
      <c r="M333" s="93" t="s">
        <v>1568</v>
      </c>
      <c r="N333" s="93" t="s">
        <v>1577</v>
      </c>
      <c r="O333" s="92"/>
      <c r="P333" s="93" t="n">
        <v>46354</v>
      </c>
      <c r="Q333" s="93" t="s">
        <v>1574</v>
      </c>
      <c r="R333" s="93" t="s">
        <v>1568</v>
      </c>
      <c r="S333" s="93" t="s">
        <v>1577</v>
      </c>
      <c r="T333" s="92"/>
      <c r="U333" s="93" t="n">
        <v>46719</v>
      </c>
      <c r="V333" s="94" t="s">
        <v>1575</v>
      </c>
      <c r="W333" s="93" t="s">
        <v>1568</v>
      </c>
      <c r="X333" s="93"/>
      <c r="Y333" s="92"/>
      <c r="Z333" s="93" t="n">
        <v>47084</v>
      </c>
      <c r="AA333" s="93" t="s">
        <v>1569</v>
      </c>
      <c r="AB333" s="93" t="s">
        <v>1568</v>
      </c>
      <c r="AC333" s="93" t="s">
        <v>1577</v>
      </c>
      <c r="AD333" s="92"/>
      <c r="AE333" s="93" t="n">
        <v>47450</v>
      </c>
      <c r="AF333" s="93" t="s">
        <v>1576</v>
      </c>
      <c r="AG333" s="93" t="s">
        <v>1568</v>
      </c>
      <c r="AH333" s="93" t="s">
        <v>1577</v>
      </c>
      <c r="AI333" s="92"/>
      <c r="AJ333" s="93" t="n">
        <v>47815</v>
      </c>
      <c r="AK333" s="93" t="s">
        <v>1572</v>
      </c>
      <c r="AL333" s="93" t="s">
        <v>1568</v>
      </c>
      <c r="AM333" s="93" t="s">
        <v>1577</v>
      </c>
      <c r="AN333" s="92"/>
      <c r="AO333" s="93" t="n">
        <v>48180</v>
      </c>
      <c r="AP333" s="93" t="s">
        <v>1573</v>
      </c>
      <c r="AQ333" s="93" t="s">
        <v>1568</v>
      </c>
      <c r="AR333" s="93" t="s">
        <v>1577</v>
      </c>
      <c r="AS333" s="92"/>
      <c r="AT333" s="93" t="n">
        <v>48545</v>
      </c>
      <c r="AU333" s="0" t="s">
        <v>1574</v>
      </c>
      <c r="AV333" s="93" t="s">
        <v>1568</v>
      </c>
      <c r="AW333" s="93" t="s">
        <v>1577</v>
      </c>
      <c r="AX333" s="92"/>
    </row>
    <row r="334" customFormat="false" ht="14.5" hidden="false" customHeight="false" outlineLevel="0" collapsed="false">
      <c r="A334" s="90" t="n">
        <v>45259</v>
      </c>
      <c r="B334" s="90" t="s">
        <v>1576</v>
      </c>
      <c r="C334" s="90" t="s">
        <v>1568</v>
      </c>
      <c r="D334" s="90" t="s">
        <v>1577</v>
      </c>
      <c r="E334" s="92"/>
      <c r="F334" s="93" t="n">
        <v>45624</v>
      </c>
      <c r="G334" s="93" t="s">
        <v>1572</v>
      </c>
      <c r="H334" s="93" t="s">
        <v>1568</v>
      </c>
      <c r="I334" s="93" t="s">
        <v>1577</v>
      </c>
      <c r="J334" s="92"/>
      <c r="K334" s="93" t="n">
        <v>45990</v>
      </c>
      <c r="L334" s="93" t="s">
        <v>1574</v>
      </c>
      <c r="M334" s="93" t="s">
        <v>1568</v>
      </c>
      <c r="N334" s="93" t="s">
        <v>1577</v>
      </c>
      <c r="O334" s="92"/>
      <c r="P334" s="93" t="n">
        <v>46355</v>
      </c>
      <c r="Q334" s="94" t="s">
        <v>1575</v>
      </c>
      <c r="R334" s="93" t="s">
        <v>1568</v>
      </c>
      <c r="S334" s="93"/>
      <c r="T334" s="92"/>
      <c r="U334" s="93" t="n">
        <v>46720</v>
      </c>
      <c r="V334" s="93" t="s">
        <v>1569</v>
      </c>
      <c r="W334" s="93" t="s">
        <v>1568</v>
      </c>
      <c r="X334" s="93" t="s">
        <v>1577</v>
      </c>
      <c r="Y334" s="92"/>
      <c r="Z334" s="93" t="n">
        <v>47085</v>
      </c>
      <c r="AA334" s="93" t="s">
        <v>1571</v>
      </c>
      <c r="AB334" s="93" t="s">
        <v>1568</v>
      </c>
      <c r="AC334" s="93" t="s">
        <v>1577</v>
      </c>
      <c r="AD334" s="92"/>
      <c r="AE334" s="93" t="n">
        <v>47451</v>
      </c>
      <c r="AF334" s="93" t="s">
        <v>1572</v>
      </c>
      <c r="AG334" s="93" t="s">
        <v>1568</v>
      </c>
      <c r="AH334" s="93" t="s">
        <v>1577</v>
      </c>
      <c r="AI334" s="92"/>
      <c r="AJ334" s="93" t="n">
        <v>47816</v>
      </c>
      <c r="AK334" s="93" t="s">
        <v>1573</v>
      </c>
      <c r="AL334" s="93" t="s">
        <v>1568</v>
      </c>
      <c r="AM334" s="93" t="s">
        <v>1577</v>
      </c>
      <c r="AN334" s="92"/>
      <c r="AO334" s="93" t="n">
        <v>48181</v>
      </c>
      <c r="AP334" s="93" t="s">
        <v>1574</v>
      </c>
      <c r="AQ334" s="93" t="s">
        <v>1568</v>
      </c>
      <c r="AR334" s="93" t="s">
        <v>1577</v>
      </c>
      <c r="AS334" s="92"/>
      <c r="AT334" s="93" t="n">
        <v>48546</v>
      </c>
      <c r="AU334" s="95" t="s">
        <v>1575</v>
      </c>
      <c r="AV334" s="93" t="s">
        <v>1568</v>
      </c>
      <c r="AW334" s="93"/>
      <c r="AX334" s="92"/>
    </row>
    <row r="335" customFormat="false" ht="14.5" hidden="false" customHeight="false" outlineLevel="0" collapsed="false">
      <c r="A335" s="90" t="n">
        <v>45260</v>
      </c>
      <c r="B335" s="90" t="s">
        <v>1572</v>
      </c>
      <c r="C335" s="90" t="s">
        <v>1568</v>
      </c>
      <c r="D335" s="90" t="s">
        <v>1577</v>
      </c>
      <c r="E335" s="92"/>
      <c r="F335" s="93" t="n">
        <v>45625</v>
      </c>
      <c r="G335" s="93" t="s">
        <v>1573</v>
      </c>
      <c r="H335" s="93" t="s">
        <v>1568</v>
      </c>
      <c r="I335" s="93" t="s">
        <v>1577</v>
      </c>
      <c r="J335" s="92"/>
      <c r="K335" s="93" t="n">
        <v>45991</v>
      </c>
      <c r="L335" s="94" t="s">
        <v>1575</v>
      </c>
      <c r="M335" s="93" t="s">
        <v>1568</v>
      </c>
      <c r="N335" s="93"/>
      <c r="O335" s="92"/>
      <c r="P335" s="93" t="n">
        <v>46356</v>
      </c>
      <c r="Q335" s="93" t="s">
        <v>1569</v>
      </c>
      <c r="R335" s="93" t="s">
        <v>1568</v>
      </c>
      <c r="S335" s="93" t="s">
        <v>1577</v>
      </c>
      <c r="T335" s="92"/>
      <c r="U335" s="93" t="n">
        <v>46721</v>
      </c>
      <c r="V335" s="93" t="s">
        <v>1571</v>
      </c>
      <c r="W335" s="93" t="s">
        <v>1568</v>
      </c>
      <c r="X335" s="93" t="s">
        <v>1577</v>
      </c>
      <c r="Y335" s="92"/>
      <c r="Z335" s="93" t="n">
        <v>47086</v>
      </c>
      <c r="AA335" s="93" t="s">
        <v>1576</v>
      </c>
      <c r="AB335" s="93" t="s">
        <v>1568</v>
      </c>
      <c r="AC335" s="93" t="s">
        <v>1577</v>
      </c>
      <c r="AD335" s="92"/>
      <c r="AE335" s="93" t="n">
        <v>47452</v>
      </c>
      <c r="AF335" s="93" t="s">
        <v>1573</v>
      </c>
      <c r="AG335" s="93" t="s">
        <v>1568</v>
      </c>
      <c r="AH335" s="93" t="s">
        <v>1577</v>
      </c>
      <c r="AI335" s="92"/>
      <c r="AJ335" s="93" t="n">
        <v>47817</v>
      </c>
      <c r="AK335" s="93" t="s">
        <v>1574</v>
      </c>
      <c r="AL335" s="93" t="s">
        <v>1568</v>
      </c>
      <c r="AM335" s="93" t="s">
        <v>1577</v>
      </c>
      <c r="AN335" s="92"/>
      <c r="AO335" s="93" t="n">
        <v>48182</v>
      </c>
      <c r="AP335" s="94" t="s">
        <v>1575</v>
      </c>
      <c r="AQ335" s="93" t="s">
        <v>1568</v>
      </c>
      <c r="AR335" s="93"/>
      <c r="AS335" s="92"/>
      <c r="AT335" s="93" t="n">
        <v>48547</v>
      </c>
      <c r="AU335" s="0" t="s">
        <v>1569</v>
      </c>
      <c r="AV335" s="93" t="s">
        <v>1568</v>
      </c>
      <c r="AW335" s="93" t="s">
        <v>1577</v>
      </c>
      <c r="AX335" s="92"/>
    </row>
    <row r="336" customFormat="false" ht="14.5" hidden="false" customHeight="false" outlineLevel="0" collapsed="false">
      <c r="A336" s="90" t="n">
        <v>45261</v>
      </c>
      <c r="B336" s="90" t="s">
        <v>1573</v>
      </c>
      <c r="C336" s="90" t="s">
        <v>1568</v>
      </c>
      <c r="D336" s="90" t="s">
        <v>1577</v>
      </c>
      <c r="E336" s="92"/>
      <c r="F336" s="93" t="n">
        <v>45626</v>
      </c>
      <c r="G336" s="93" t="s">
        <v>1574</v>
      </c>
      <c r="H336" s="93" t="s">
        <v>1568</v>
      </c>
      <c r="I336" s="93" t="s">
        <v>1577</v>
      </c>
      <c r="J336" s="92"/>
      <c r="K336" s="93" t="n">
        <v>45992</v>
      </c>
      <c r="L336" s="93" t="s">
        <v>1569</v>
      </c>
      <c r="M336" s="93" t="s">
        <v>1568</v>
      </c>
      <c r="N336" s="93" t="s">
        <v>1577</v>
      </c>
      <c r="O336" s="92"/>
      <c r="P336" s="93" t="n">
        <v>46357</v>
      </c>
      <c r="Q336" s="93" t="s">
        <v>1571</v>
      </c>
      <c r="R336" s="93" t="s">
        <v>1568</v>
      </c>
      <c r="S336" s="93" t="s">
        <v>1577</v>
      </c>
      <c r="T336" s="92"/>
      <c r="U336" s="93" t="n">
        <v>46722</v>
      </c>
      <c r="V336" s="93" t="s">
        <v>1576</v>
      </c>
      <c r="W336" s="93" t="s">
        <v>1568</v>
      </c>
      <c r="X336" s="93" t="s">
        <v>1577</v>
      </c>
      <c r="Y336" s="92"/>
      <c r="Z336" s="93" t="n">
        <v>47087</v>
      </c>
      <c r="AA336" s="93" t="s">
        <v>1572</v>
      </c>
      <c r="AB336" s="93" t="s">
        <v>1568</v>
      </c>
      <c r="AC336" s="93" t="s">
        <v>1577</v>
      </c>
      <c r="AD336" s="92"/>
      <c r="AE336" s="93" t="n">
        <v>47453</v>
      </c>
      <c r="AF336" s="93" t="s">
        <v>1574</v>
      </c>
      <c r="AG336" s="93" t="s">
        <v>1568</v>
      </c>
      <c r="AH336" s="93" t="s">
        <v>1577</v>
      </c>
      <c r="AI336" s="92"/>
      <c r="AJ336" s="93" t="n">
        <v>47818</v>
      </c>
      <c r="AK336" s="94" t="s">
        <v>1575</v>
      </c>
      <c r="AL336" s="93" t="s">
        <v>1568</v>
      </c>
      <c r="AM336" s="93"/>
      <c r="AN336" s="92"/>
      <c r="AO336" s="93" t="n">
        <v>48183</v>
      </c>
      <c r="AP336" s="93" t="s">
        <v>1569</v>
      </c>
      <c r="AQ336" s="93" t="s">
        <v>1568</v>
      </c>
      <c r="AR336" s="93" t="s">
        <v>1577</v>
      </c>
      <c r="AS336" s="92"/>
      <c r="AT336" s="93" t="n">
        <v>48548</v>
      </c>
      <c r="AU336" s="0" t="s">
        <v>1571</v>
      </c>
      <c r="AV336" s="93" t="s">
        <v>1568</v>
      </c>
      <c r="AW336" s="93" t="s">
        <v>1577</v>
      </c>
      <c r="AX336" s="92"/>
    </row>
    <row r="337" customFormat="false" ht="14.5" hidden="false" customHeight="false" outlineLevel="0" collapsed="false">
      <c r="A337" s="90" t="n">
        <v>45262</v>
      </c>
      <c r="B337" s="90" t="s">
        <v>1574</v>
      </c>
      <c r="C337" s="90" t="s">
        <v>1568</v>
      </c>
      <c r="D337" s="90" t="s">
        <v>1577</v>
      </c>
      <c r="E337" s="92"/>
      <c r="F337" s="93" t="n">
        <v>45627</v>
      </c>
      <c r="G337" s="94" t="s">
        <v>1575</v>
      </c>
      <c r="H337" s="93" t="s">
        <v>1568</v>
      </c>
      <c r="I337" s="93"/>
      <c r="J337" s="92"/>
      <c r="K337" s="93" t="n">
        <v>45993</v>
      </c>
      <c r="L337" s="93" t="s">
        <v>1571</v>
      </c>
      <c r="M337" s="93" t="s">
        <v>1568</v>
      </c>
      <c r="N337" s="93" t="s">
        <v>1577</v>
      </c>
      <c r="O337" s="92"/>
      <c r="P337" s="93" t="n">
        <v>46358</v>
      </c>
      <c r="Q337" s="93" t="s">
        <v>1576</v>
      </c>
      <c r="R337" s="93" t="s">
        <v>1568</v>
      </c>
      <c r="S337" s="93" t="s">
        <v>1577</v>
      </c>
      <c r="T337" s="92"/>
      <c r="U337" s="93" t="n">
        <v>46723</v>
      </c>
      <c r="V337" s="93" t="s">
        <v>1572</v>
      </c>
      <c r="W337" s="93" t="s">
        <v>1568</v>
      </c>
      <c r="X337" s="93" t="s">
        <v>1577</v>
      </c>
      <c r="Y337" s="92"/>
      <c r="Z337" s="93" t="n">
        <v>47088</v>
      </c>
      <c r="AA337" s="93" t="s">
        <v>1573</v>
      </c>
      <c r="AB337" s="93" t="s">
        <v>1568</v>
      </c>
      <c r="AC337" s="93" t="s">
        <v>1577</v>
      </c>
      <c r="AD337" s="92"/>
      <c r="AE337" s="93" t="n">
        <v>47454</v>
      </c>
      <c r="AF337" s="94" t="s">
        <v>1575</v>
      </c>
      <c r="AG337" s="93" t="s">
        <v>1568</v>
      </c>
      <c r="AH337" s="93"/>
      <c r="AI337" s="92"/>
      <c r="AJ337" s="93" t="n">
        <v>47819</v>
      </c>
      <c r="AK337" s="93" t="s">
        <v>1569</v>
      </c>
      <c r="AL337" s="93" t="s">
        <v>1568</v>
      </c>
      <c r="AM337" s="93" t="s">
        <v>1577</v>
      </c>
      <c r="AN337" s="92"/>
      <c r="AO337" s="93" t="n">
        <v>48184</v>
      </c>
      <c r="AP337" s="93" t="s">
        <v>1571</v>
      </c>
      <c r="AQ337" s="93" t="s">
        <v>1568</v>
      </c>
      <c r="AR337" s="93" t="s">
        <v>1577</v>
      </c>
      <c r="AS337" s="92"/>
      <c r="AT337" s="93" t="n">
        <v>48549</v>
      </c>
      <c r="AU337" s="0" t="s">
        <v>1576</v>
      </c>
      <c r="AV337" s="93" t="s">
        <v>1568</v>
      </c>
      <c r="AW337" s="93" t="s">
        <v>1577</v>
      </c>
      <c r="AX337" s="92"/>
    </row>
    <row r="338" customFormat="false" ht="14.5" hidden="false" customHeight="false" outlineLevel="0" collapsed="false">
      <c r="A338" s="90" t="n">
        <v>45263</v>
      </c>
      <c r="B338" s="91" t="s">
        <v>1575</v>
      </c>
      <c r="C338" s="90" t="s">
        <v>1568</v>
      </c>
      <c r="D338" s="90"/>
      <c r="E338" s="92"/>
      <c r="F338" s="93" t="n">
        <v>45628</v>
      </c>
      <c r="G338" s="93" t="s">
        <v>1569</v>
      </c>
      <c r="H338" s="93" t="s">
        <v>1568</v>
      </c>
      <c r="I338" s="93" t="s">
        <v>1577</v>
      </c>
      <c r="J338" s="92"/>
      <c r="K338" s="93" t="n">
        <v>45994</v>
      </c>
      <c r="L338" s="93" t="s">
        <v>1576</v>
      </c>
      <c r="M338" s="93" t="s">
        <v>1568</v>
      </c>
      <c r="N338" s="93" t="s">
        <v>1577</v>
      </c>
      <c r="O338" s="92"/>
      <c r="P338" s="93" t="n">
        <v>46359</v>
      </c>
      <c r="Q338" s="93" t="s">
        <v>1572</v>
      </c>
      <c r="R338" s="93" t="s">
        <v>1568</v>
      </c>
      <c r="S338" s="93" t="s">
        <v>1577</v>
      </c>
      <c r="T338" s="92"/>
      <c r="U338" s="93" t="n">
        <v>46724</v>
      </c>
      <c r="V338" s="93" t="s">
        <v>1573</v>
      </c>
      <c r="W338" s="93" t="s">
        <v>1568</v>
      </c>
      <c r="X338" s="93" t="s">
        <v>1577</v>
      </c>
      <c r="Y338" s="92"/>
      <c r="Z338" s="93" t="n">
        <v>47089</v>
      </c>
      <c r="AA338" s="93" t="s">
        <v>1574</v>
      </c>
      <c r="AB338" s="93" t="s">
        <v>1568</v>
      </c>
      <c r="AC338" s="93" t="s">
        <v>1577</v>
      </c>
      <c r="AD338" s="92"/>
      <c r="AE338" s="93" t="n">
        <v>47455</v>
      </c>
      <c r="AF338" s="93" t="s">
        <v>1569</v>
      </c>
      <c r="AG338" s="93" t="s">
        <v>1568</v>
      </c>
      <c r="AH338" s="93" t="s">
        <v>1577</v>
      </c>
      <c r="AI338" s="92"/>
      <c r="AJ338" s="93" t="n">
        <v>47820</v>
      </c>
      <c r="AK338" s="93" t="s">
        <v>1571</v>
      </c>
      <c r="AL338" s="93" t="s">
        <v>1568</v>
      </c>
      <c r="AM338" s="93" t="s">
        <v>1577</v>
      </c>
      <c r="AN338" s="92"/>
      <c r="AO338" s="93" t="n">
        <v>48185</v>
      </c>
      <c r="AP338" s="93" t="s">
        <v>1576</v>
      </c>
      <c r="AQ338" s="93" t="s">
        <v>1568</v>
      </c>
      <c r="AR338" s="93" t="s">
        <v>1577</v>
      </c>
      <c r="AS338" s="92"/>
      <c r="AT338" s="93" t="n">
        <v>48550</v>
      </c>
      <c r="AU338" s="0" t="s">
        <v>1572</v>
      </c>
      <c r="AV338" s="93" t="s">
        <v>1568</v>
      </c>
      <c r="AW338" s="93" t="s">
        <v>1577</v>
      </c>
      <c r="AX338" s="92"/>
    </row>
    <row r="339" customFormat="false" ht="14.5" hidden="false" customHeight="false" outlineLevel="0" collapsed="false">
      <c r="A339" s="90" t="n">
        <v>45264</v>
      </c>
      <c r="B339" s="90" t="s">
        <v>1569</v>
      </c>
      <c r="C339" s="90" t="s">
        <v>1568</v>
      </c>
      <c r="D339" s="90" t="s">
        <v>1577</v>
      </c>
      <c r="E339" s="92"/>
      <c r="F339" s="93" t="n">
        <v>45629</v>
      </c>
      <c r="G339" s="93" t="s">
        <v>1571</v>
      </c>
      <c r="H339" s="93" t="s">
        <v>1568</v>
      </c>
      <c r="I339" s="93" t="s">
        <v>1577</v>
      </c>
      <c r="J339" s="92"/>
      <c r="K339" s="93" t="n">
        <v>45995</v>
      </c>
      <c r="L339" s="93" t="s">
        <v>1572</v>
      </c>
      <c r="M339" s="93" t="s">
        <v>1568</v>
      </c>
      <c r="N339" s="93" t="s">
        <v>1577</v>
      </c>
      <c r="O339" s="92"/>
      <c r="P339" s="93" t="n">
        <v>46360</v>
      </c>
      <c r="Q339" s="93" t="s">
        <v>1573</v>
      </c>
      <c r="R339" s="93" t="s">
        <v>1568</v>
      </c>
      <c r="S339" s="93" t="s">
        <v>1577</v>
      </c>
      <c r="T339" s="92"/>
      <c r="U339" s="93" t="n">
        <v>46725</v>
      </c>
      <c r="V339" s="93" t="s">
        <v>1574</v>
      </c>
      <c r="W339" s="93" t="s">
        <v>1568</v>
      </c>
      <c r="X339" s="93" t="s">
        <v>1577</v>
      </c>
      <c r="Y339" s="92"/>
      <c r="Z339" s="93" t="n">
        <v>47090</v>
      </c>
      <c r="AA339" s="94" t="s">
        <v>1575</v>
      </c>
      <c r="AB339" s="93" t="s">
        <v>1568</v>
      </c>
      <c r="AC339" s="93"/>
      <c r="AD339" s="92"/>
      <c r="AE339" s="93" t="n">
        <v>47456</v>
      </c>
      <c r="AF339" s="93" t="s">
        <v>1571</v>
      </c>
      <c r="AG339" s="93" t="s">
        <v>1568</v>
      </c>
      <c r="AH339" s="93" t="s">
        <v>1577</v>
      </c>
      <c r="AI339" s="92"/>
      <c r="AJ339" s="93" t="n">
        <v>47821</v>
      </c>
      <c r="AK339" s="93" t="s">
        <v>1576</v>
      </c>
      <c r="AL339" s="93" t="s">
        <v>1568</v>
      </c>
      <c r="AM339" s="93" t="s">
        <v>1577</v>
      </c>
      <c r="AN339" s="92"/>
      <c r="AO339" s="93" t="n">
        <v>48186</v>
      </c>
      <c r="AP339" s="93" t="s">
        <v>1572</v>
      </c>
      <c r="AQ339" s="93" t="s">
        <v>1568</v>
      </c>
      <c r="AR339" s="93" t="s">
        <v>1577</v>
      </c>
      <c r="AS339" s="92"/>
      <c r="AT339" s="93" t="n">
        <v>48551</v>
      </c>
      <c r="AU339" s="0" t="s">
        <v>1573</v>
      </c>
      <c r="AV339" s="93" t="s">
        <v>1568</v>
      </c>
      <c r="AW339" s="93" t="s">
        <v>1577</v>
      </c>
      <c r="AX339" s="92"/>
    </row>
    <row r="340" customFormat="false" ht="14.5" hidden="false" customHeight="false" outlineLevel="0" collapsed="false">
      <c r="A340" s="90" t="n">
        <v>45265</v>
      </c>
      <c r="B340" s="90" t="s">
        <v>1571</v>
      </c>
      <c r="C340" s="90" t="s">
        <v>1568</v>
      </c>
      <c r="D340" s="90" t="s">
        <v>1577</v>
      </c>
      <c r="E340" s="92"/>
      <c r="F340" s="93" t="n">
        <v>45630</v>
      </c>
      <c r="G340" s="93" t="s">
        <v>1576</v>
      </c>
      <c r="H340" s="93" t="s">
        <v>1568</v>
      </c>
      <c r="I340" s="93" t="s">
        <v>1577</v>
      </c>
      <c r="J340" s="92"/>
      <c r="K340" s="93" t="n">
        <v>45996</v>
      </c>
      <c r="L340" s="93" t="s">
        <v>1573</v>
      </c>
      <c r="M340" s="93" t="s">
        <v>1568</v>
      </c>
      <c r="N340" s="93" t="s">
        <v>1577</v>
      </c>
      <c r="O340" s="92"/>
      <c r="P340" s="93" t="n">
        <v>46361</v>
      </c>
      <c r="Q340" s="93" t="s">
        <v>1574</v>
      </c>
      <c r="R340" s="93" t="s">
        <v>1568</v>
      </c>
      <c r="S340" s="93" t="s">
        <v>1577</v>
      </c>
      <c r="T340" s="92"/>
      <c r="U340" s="93" t="n">
        <v>46726</v>
      </c>
      <c r="V340" s="94" t="s">
        <v>1575</v>
      </c>
      <c r="W340" s="93" t="s">
        <v>1568</v>
      </c>
      <c r="X340" s="93"/>
      <c r="Y340" s="92"/>
      <c r="Z340" s="93" t="n">
        <v>47091</v>
      </c>
      <c r="AA340" s="93" t="s">
        <v>1569</v>
      </c>
      <c r="AB340" s="93" t="s">
        <v>1568</v>
      </c>
      <c r="AC340" s="93" t="s">
        <v>1577</v>
      </c>
      <c r="AD340" s="92"/>
      <c r="AE340" s="93" t="n">
        <v>47457</v>
      </c>
      <c r="AF340" s="93" t="s">
        <v>1576</v>
      </c>
      <c r="AG340" s="93" t="s">
        <v>1568</v>
      </c>
      <c r="AH340" s="93" t="s">
        <v>1577</v>
      </c>
      <c r="AI340" s="92"/>
      <c r="AJ340" s="93" t="n">
        <v>47822</v>
      </c>
      <c r="AK340" s="93" t="s">
        <v>1572</v>
      </c>
      <c r="AL340" s="93" t="s">
        <v>1568</v>
      </c>
      <c r="AM340" s="93" t="s">
        <v>1577</v>
      </c>
      <c r="AN340" s="92"/>
      <c r="AO340" s="93" t="n">
        <v>48187</v>
      </c>
      <c r="AP340" s="93" t="s">
        <v>1573</v>
      </c>
      <c r="AQ340" s="93" t="s">
        <v>1568</v>
      </c>
      <c r="AR340" s="93" t="s">
        <v>1577</v>
      </c>
      <c r="AS340" s="92"/>
      <c r="AT340" s="93" t="n">
        <v>48552</v>
      </c>
      <c r="AU340" s="0" t="s">
        <v>1574</v>
      </c>
      <c r="AV340" s="93" t="s">
        <v>1568</v>
      </c>
      <c r="AW340" s="93" t="s">
        <v>1577</v>
      </c>
      <c r="AX340" s="92"/>
    </row>
    <row r="341" customFormat="false" ht="14.5" hidden="false" customHeight="false" outlineLevel="0" collapsed="false">
      <c r="A341" s="90" t="n">
        <v>45266</v>
      </c>
      <c r="B341" s="90" t="s">
        <v>1576</v>
      </c>
      <c r="C341" s="90" t="s">
        <v>1568</v>
      </c>
      <c r="D341" s="90" t="s">
        <v>1577</v>
      </c>
      <c r="E341" s="92"/>
      <c r="F341" s="93" t="n">
        <v>45631</v>
      </c>
      <c r="G341" s="93" t="s">
        <v>1572</v>
      </c>
      <c r="H341" s="93" t="s">
        <v>1568</v>
      </c>
      <c r="I341" s="93" t="s">
        <v>1577</v>
      </c>
      <c r="J341" s="92"/>
      <c r="K341" s="93" t="n">
        <v>45997</v>
      </c>
      <c r="L341" s="93" t="s">
        <v>1574</v>
      </c>
      <c r="M341" s="93" t="s">
        <v>1568</v>
      </c>
      <c r="N341" s="93" t="s">
        <v>1577</v>
      </c>
      <c r="O341" s="92"/>
      <c r="P341" s="93" t="n">
        <v>46362</v>
      </c>
      <c r="Q341" s="94" t="s">
        <v>1575</v>
      </c>
      <c r="R341" s="93" t="s">
        <v>1568</v>
      </c>
      <c r="S341" s="93"/>
      <c r="T341" s="92"/>
      <c r="U341" s="93" t="n">
        <v>46727</v>
      </c>
      <c r="V341" s="93" t="s">
        <v>1569</v>
      </c>
      <c r="W341" s="93" t="s">
        <v>1568</v>
      </c>
      <c r="X341" s="93" t="s">
        <v>1577</v>
      </c>
      <c r="Y341" s="92"/>
      <c r="Z341" s="93" t="n">
        <v>47092</v>
      </c>
      <c r="AA341" s="93" t="s">
        <v>1571</v>
      </c>
      <c r="AB341" s="93" t="s">
        <v>1568</v>
      </c>
      <c r="AC341" s="93" t="s">
        <v>1577</v>
      </c>
      <c r="AD341" s="92"/>
      <c r="AE341" s="93" t="n">
        <v>47458</v>
      </c>
      <c r="AF341" s="93" t="s">
        <v>1572</v>
      </c>
      <c r="AG341" s="93" t="s">
        <v>1568</v>
      </c>
      <c r="AH341" s="93" t="s">
        <v>1577</v>
      </c>
      <c r="AI341" s="92"/>
      <c r="AJ341" s="93" t="n">
        <v>47823</v>
      </c>
      <c r="AK341" s="93" t="s">
        <v>1573</v>
      </c>
      <c r="AL341" s="93" t="s">
        <v>1568</v>
      </c>
      <c r="AM341" s="93" t="s">
        <v>1577</v>
      </c>
      <c r="AN341" s="92"/>
      <c r="AO341" s="93" t="n">
        <v>48188</v>
      </c>
      <c r="AP341" s="93" t="s">
        <v>1574</v>
      </c>
      <c r="AQ341" s="93" t="s">
        <v>1568</v>
      </c>
      <c r="AR341" s="93" t="s">
        <v>1577</v>
      </c>
      <c r="AS341" s="92"/>
      <c r="AT341" s="93" t="n">
        <v>48553</v>
      </c>
      <c r="AU341" s="95" t="s">
        <v>1575</v>
      </c>
      <c r="AV341" s="93" t="s">
        <v>1568</v>
      </c>
      <c r="AW341" s="93"/>
      <c r="AX341" s="92"/>
    </row>
    <row r="342" customFormat="false" ht="14.5" hidden="false" customHeight="false" outlineLevel="0" collapsed="false">
      <c r="A342" s="90" t="n">
        <v>45267</v>
      </c>
      <c r="B342" s="90" t="s">
        <v>1572</v>
      </c>
      <c r="C342" s="90" t="s">
        <v>1568</v>
      </c>
      <c r="D342" s="90" t="s">
        <v>1577</v>
      </c>
      <c r="E342" s="92"/>
      <c r="F342" s="93" t="n">
        <v>45632</v>
      </c>
      <c r="G342" s="93" t="s">
        <v>1573</v>
      </c>
      <c r="H342" s="93" t="s">
        <v>1568</v>
      </c>
      <c r="I342" s="93" t="s">
        <v>1577</v>
      </c>
      <c r="J342" s="92"/>
      <c r="K342" s="93" t="n">
        <v>45998</v>
      </c>
      <c r="L342" s="94" t="s">
        <v>1575</v>
      </c>
      <c r="M342" s="93" t="s">
        <v>1568</v>
      </c>
      <c r="N342" s="93"/>
      <c r="O342" s="92"/>
      <c r="P342" s="93" t="n">
        <v>46363</v>
      </c>
      <c r="Q342" s="93" t="s">
        <v>1569</v>
      </c>
      <c r="R342" s="93" t="s">
        <v>1568</v>
      </c>
      <c r="S342" s="93" t="s">
        <v>1570</v>
      </c>
      <c r="T342" s="92"/>
      <c r="U342" s="93" t="n">
        <v>46728</v>
      </c>
      <c r="V342" s="93" t="s">
        <v>1571</v>
      </c>
      <c r="W342" s="93" t="s">
        <v>1568</v>
      </c>
      <c r="X342" s="93" t="s">
        <v>1577</v>
      </c>
      <c r="Y342" s="92"/>
      <c r="Z342" s="93" t="n">
        <v>47093</v>
      </c>
      <c r="AA342" s="93" t="s">
        <v>1576</v>
      </c>
      <c r="AB342" s="93" t="s">
        <v>1568</v>
      </c>
      <c r="AC342" s="93" t="s">
        <v>1577</v>
      </c>
      <c r="AD342" s="92"/>
      <c r="AE342" s="93" t="n">
        <v>47459</v>
      </c>
      <c r="AF342" s="93" t="s">
        <v>1573</v>
      </c>
      <c r="AG342" s="93" t="s">
        <v>1568</v>
      </c>
      <c r="AH342" s="93" t="s">
        <v>1577</v>
      </c>
      <c r="AI342" s="92"/>
      <c r="AJ342" s="93" t="n">
        <v>47824</v>
      </c>
      <c r="AK342" s="93" t="s">
        <v>1574</v>
      </c>
      <c r="AL342" s="93" t="s">
        <v>1568</v>
      </c>
      <c r="AM342" s="93" t="s">
        <v>1577</v>
      </c>
      <c r="AN342" s="92"/>
      <c r="AO342" s="93" t="n">
        <v>48189</v>
      </c>
      <c r="AP342" s="94" t="s">
        <v>1575</v>
      </c>
      <c r="AQ342" s="93" t="s">
        <v>1568</v>
      </c>
      <c r="AR342" s="93"/>
      <c r="AS342" s="92"/>
      <c r="AT342" s="93" t="n">
        <v>48554</v>
      </c>
      <c r="AU342" s="0" t="s">
        <v>1569</v>
      </c>
      <c r="AV342" s="93" t="s">
        <v>1568</v>
      </c>
      <c r="AW342" s="93" t="s">
        <v>1577</v>
      </c>
      <c r="AX342" s="92"/>
    </row>
    <row r="343" customFormat="false" ht="14.5" hidden="false" customHeight="false" outlineLevel="0" collapsed="false">
      <c r="A343" s="90" t="n">
        <v>45268</v>
      </c>
      <c r="B343" s="91" t="s">
        <v>1575</v>
      </c>
      <c r="C343" s="90" t="s">
        <v>1568</v>
      </c>
      <c r="D343" s="90"/>
      <c r="E343" s="92"/>
      <c r="F343" s="93" t="n">
        <v>45633</v>
      </c>
      <c r="G343" s="93" t="s">
        <v>1574</v>
      </c>
      <c r="H343" s="93" t="s">
        <v>1568</v>
      </c>
      <c r="I343" s="93" t="s">
        <v>1577</v>
      </c>
      <c r="J343" s="92"/>
      <c r="K343" s="93" t="n">
        <v>45999</v>
      </c>
      <c r="L343" s="94" t="s">
        <v>1575</v>
      </c>
      <c r="M343" s="93" t="s">
        <v>1568</v>
      </c>
      <c r="N343" s="93"/>
      <c r="O343" s="92"/>
      <c r="P343" s="93" t="n">
        <v>46364</v>
      </c>
      <c r="Q343" s="94" t="s">
        <v>1575</v>
      </c>
      <c r="R343" s="93" t="s">
        <v>1568</v>
      </c>
      <c r="S343" s="93"/>
      <c r="T343" s="92"/>
      <c r="U343" s="93" t="n">
        <v>46729</v>
      </c>
      <c r="V343" s="94" t="s">
        <v>1575</v>
      </c>
      <c r="W343" s="93" t="s">
        <v>1568</v>
      </c>
      <c r="X343" s="93"/>
      <c r="Y343" s="92"/>
      <c r="Z343" s="93" t="n">
        <v>47094</v>
      </c>
      <c r="AA343" s="93" t="s">
        <v>1572</v>
      </c>
      <c r="AB343" s="93" t="s">
        <v>1568</v>
      </c>
      <c r="AC343" s="93" t="s">
        <v>1577</v>
      </c>
      <c r="AD343" s="92"/>
      <c r="AE343" s="93" t="n">
        <v>47460</v>
      </c>
      <c r="AF343" s="94" t="s">
        <v>1575</v>
      </c>
      <c r="AG343" s="93" t="s">
        <v>1568</v>
      </c>
      <c r="AH343" s="93"/>
      <c r="AI343" s="92"/>
      <c r="AJ343" s="93" t="n">
        <v>47825</v>
      </c>
      <c r="AK343" s="94" t="s">
        <v>1575</v>
      </c>
      <c r="AL343" s="93" t="s">
        <v>1568</v>
      </c>
      <c r="AM343" s="93"/>
      <c r="AN343" s="92"/>
      <c r="AO343" s="93" t="n">
        <v>48190</v>
      </c>
      <c r="AP343" s="94" t="s">
        <v>1575</v>
      </c>
      <c r="AQ343" s="93" t="s">
        <v>1568</v>
      </c>
      <c r="AR343" s="93"/>
      <c r="AS343" s="92"/>
      <c r="AT343" s="93" t="n">
        <v>48555</v>
      </c>
      <c r="AU343" s="0" t="s">
        <v>1571</v>
      </c>
      <c r="AV343" s="93" t="s">
        <v>1568</v>
      </c>
      <c r="AW343" s="93" t="s">
        <v>1577</v>
      </c>
      <c r="AX343" s="92"/>
    </row>
    <row r="344" customFormat="false" ht="14.5" hidden="false" customHeight="false" outlineLevel="0" collapsed="false">
      <c r="A344" s="90" t="n">
        <v>45269</v>
      </c>
      <c r="B344" s="90" t="s">
        <v>1574</v>
      </c>
      <c r="C344" s="90" t="s">
        <v>1568</v>
      </c>
      <c r="D344" s="90" t="s">
        <v>1577</v>
      </c>
      <c r="E344" s="92"/>
      <c r="F344" s="93" t="n">
        <v>45634</v>
      </c>
      <c r="G344" s="94" t="s">
        <v>1575</v>
      </c>
      <c r="H344" s="93" t="s">
        <v>1568</v>
      </c>
      <c r="I344" s="93"/>
      <c r="J344" s="92"/>
      <c r="K344" s="93" t="n">
        <v>46000</v>
      </c>
      <c r="L344" s="93" t="s">
        <v>1571</v>
      </c>
      <c r="M344" s="93" t="s">
        <v>1568</v>
      </c>
      <c r="N344" s="93" t="s">
        <v>1577</v>
      </c>
      <c r="O344" s="92"/>
      <c r="P344" s="93" t="n">
        <v>46365</v>
      </c>
      <c r="Q344" s="93" t="s">
        <v>1576</v>
      </c>
      <c r="R344" s="93" t="s">
        <v>1568</v>
      </c>
      <c r="S344" s="93" t="s">
        <v>1577</v>
      </c>
      <c r="T344" s="92"/>
      <c r="U344" s="93" t="n">
        <v>46730</v>
      </c>
      <c r="V344" s="93" t="s">
        <v>1572</v>
      </c>
      <c r="W344" s="93" t="s">
        <v>1568</v>
      </c>
      <c r="X344" s="93" t="s">
        <v>1577</v>
      </c>
      <c r="Y344" s="92"/>
      <c r="Z344" s="93" t="n">
        <v>47095</v>
      </c>
      <c r="AA344" s="94" t="s">
        <v>1575</v>
      </c>
      <c r="AB344" s="93" t="s">
        <v>1568</v>
      </c>
      <c r="AC344" s="93"/>
      <c r="AD344" s="92"/>
      <c r="AE344" s="93" t="n">
        <v>47461</v>
      </c>
      <c r="AF344" s="94" t="s">
        <v>1575</v>
      </c>
      <c r="AG344" s="93" t="s">
        <v>1568</v>
      </c>
      <c r="AH344" s="93"/>
      <c r="AI344" s="92"/>
      <c r="AJ344" s="93" t="n">
        <v>47826</v>
      </c>
      <c r="AK344" s="93" t="s">
        <v>1569</v>
      </c>
      <c r="AL344" s="93" t="s">
        <v>1568</v>
      </c>
      <c r="AM344" s="93" t="s">
        <v>1577</v>
      </c>
      <c r="AN344" s="92"/>
      <c r="AO344" s="93" t="n">
        <v>48191</v>
      </c>
      <c r="AP344" s="93" t="s">
        <v>1571</v>
      </c>
      <c r="AQ344" s="93" t="s">
        <v>1568</v>
      </c>
      <c r="AR344" s="93" t="s">
        <v>1577</v>
      </c>
      <c r="AS344" s="92"/>
      <c r="AT344" s="93" t="n">
        <v>48556</v>
      </c>
      <c r="AU344" s="94" t="s">
        <v>1575</v>
      </c>
      <c r="AV344" s="93" t="s">
        <v>1568</v>
      </c>
      <c r="AW344" s="93"/>
      <c r="AX344" s="92"/>
    </row>
    <row r="345" customFormat="false" ht="14.5" hidden="false" customHeight="false" outlineLevel="0" collapsed="false">
      <c r="A345" s="90" t="n">
        <v>45270</v>
      </c>
      <c r="B345" s="91" t="s">
        <v>1575</v>
      </c>
      <c r="C345" s="90" t="s">
        <v>1568</v>
      </c>
      <c r="D345" s="90"/>
      <c r="E345" s="92"/>
      <c r="F345" s="93" t="n">
        <v>45635</v>
      </c>
      <c r="G345" s="93" t="s">
        <v>1569</v>
      </c>
      <c r="H345" s="93" t="s">
        <v>1568</v>
      </c>
      <c r="I345" s="93" t="s">
        <v>1577</v>
      </c>
      <c r="J345" s="92"/>
      <c r="K345" s="93" t="n">
        <v>46001</v>
      </c>
      <c r="L345" s="93" t="s">
        <v>1576</v>
      </c>
      <c r="M345" s="93" t="s">
        <v>1568</v>
      </c>
      <c r="N345" s="93" t="s">
        <v>1577</v>
      </c>
      <c r="O345" s="92"/>
      <c r="P345" s="93" t="n">
        <v>46366</v>
      </c>
      <c r="Q345" s="93" t="s">
        <v>1572</v>
      </c>
      <c r="R345" s="93" t="s">
        <v>1568</v>
      </c>
      <c r="S345" s="93" t="s">
        <v>1577</v>
      </c>
      <c r="T345" s="92"/>
      <c r="U345" s="93" t="n">
        <v>46731</v>
      </c>
      <c r="V345" s="93" t="s">
        <v>1573</v>
      </c>
      <c r="W345" s="93" t="s">
        <v>1568</v>
      </c>
      <c r="X345" s="93" t="s">
        <v>1577</v>
      </c>
      <c r="Y345" s="92"/>
      <c r="Z345" s="93" t="n">
        <v>47096</v>
      </c>
      <c r="AA345" s="93" t="s">
        <v>1574</v>
      </c>
      <c r="AB345" s="93" t="s">
        <v>1568</v>
      </c>
      <c r="AC345" s="93" t="s">
        <v>1577</v>
      </c>
      <c r="AD345" s="92"/>
      <c r="AE345" s="93" t="n">
        <v>47462</v>
      </c>
      <c r="AF345" s="93" t="s">
        <v>1569</v>
      </c>
      <c r="AG345" s="93" t="s">
        <v>1568</v>
      </c>
      <c r="AH345" s="93" t="s">
        <v>1577</v>
      </c>
      <c r="AI345" s="92"/>
      <c r="AJ345" s="93" t="n">
        <v>47827</v>
      </c>
      <c r="AK345" s="93" t="s">
        <v>1571</v>
      </c>
      <c r="AL345" s="93" t="s">
        <v>1568</v>
      </c>
      <c r="AM345" s="93" t="s">
        <v>1577</v>
      </c>
      <c r="AN345" s="92"/>
      <c r="AO345" s="93" t="n">
        <v>48192</v>
      </c>
      <c r="AP345" s="93" t="s">
        <v>1576</v>
      </c>
      <c r="AQ345" s="93" t="s">
        <v>1568</v>
      </c>
      <c r="AR345" s="93" t="s">
        <v>1577</v>
      </c>
      <c r="AS345" s="92"/>
      <c r="AT345" s="93" t="n">
        <v>48557</v>
      </c>
      <c r="AU345" s="0" t="s">
        <v>1572</v>
      </c>
      <c r="AV345" s="93" t="s">
        <v>1568</v>
      </c>
      <c r="AW345" s="93" t="s">
        <v>1577</v>
      </c>
      <c r="AX345" s="92"/>
    </row>
    <row r="346" customFormat="false" ht="14.5" hidden="false" customHeight="false" outlineLevel="0" collapsed="false">
      <c r="A346" s="90" t="n">
        <v>45271</v>
      </c>
      <c r="B346" s="90" t="s">
        <v>1569</v>
      </c>
      <c r="C346" s="90" t="s">
        <v>1568</v>
      </c>
      <c r="D346" s="90" t="s">
        <v>1577</v>
      </c>
      <c r="E346" s="92"/>
      <c r="F346" s="93" t="n">
        <v>45636</v>
      </c>
      <c r="G346" s="93" t="s">
        <v>1571</v>
      </c>
      <c r="H346" s="93" t="s">
        <v>1568</v>
      </c>
      <c r="I346" s="93" t="s">
        <v>1577</v>
      </c>
      <c r="J346" s="92"/>
      <c r="K346" s="93" t="n">
        <v>46002</v>
      </c>
      <c r="L346" s="93" t="s">
        <v>1572</v>
      </c>
      <c r="M346" s="93" t="s">
        <v>1568</v>
      </c>
      <c r="N346" s="93" t="s">
        <v>1577</v>
      </c>
      <c r="O346" s="92"/>
      <c r="P346" s="93" t="n">
        <v>46367</v>
      </c>
      <c r="Q346" s="93" t="s">
        <v>1573</v>
      </c>
      <c r="R346" s="93" t="s">
        <v>1568</v>
      </c>
      <c r="S346" s="93" t="s">
        <v>1577</v>
      </c>
      <c r="T346" s="92"/>
      <c r="U346" s="93" t="n">
        <v>46732</v>
      </c>
      <c r="V346" s="93" t="s">
        <v>1574</v>
      </c>
      <c r="W346" s="93" t="s">
        <v>1568</v>
      </c>
      <c r="X346" s="93" t="s">
        <v>1577</v>
      </c>
      <c r="Y346" s="92"/>
      <c r="Z346" s="93" t="n">
        <v>47097</v>
      </c>
      <c r="AA346" s="94" t="s">
        <v>1575</v>
      </c>
      <c r="AB346" s="93" t="s">
        <v>1568</v>
      </c>
      <c r="AC346" s="93"/>
      <c r="AD346" s="92"/>
      <c r="AE346" s="93" t="n">
        <v>47463</v>
      </c>
      <c r="AF346" s="93" t="s">
        <v>1571</v>
      </c>
      <c r="AG346" s="93" t="s">
        <v>1568</v>
      </c>
      <c r="AH346" s="93" t="s">
        <v>1577</v>
      </c>
      <c r="AI346" s="92"/>
      <c r="AJ346" s="93" t="n">
        <v>47828</v>
      </c>
      <c r="AK346" s="93" t="s">
        <v>1576</v>
      </c>
      <c r="AL346" s="93" t="s">
        <v>1568</v>
      </c>
      <c r="AM346" s="93" t="s">
        <v>1577</v>
      </c>
      <c r="AN346" s="92"/>
      <c r="AO346" s="93" t="n">
        <v>48193</v>
      </c>
      <c r="AP346" s="93" t="s">
        <v>1572</v>
      </c>
      <c r="AQ346" s="93" t="s">
        <v>1568</v>
      </c>
      <c r="AR346" s="93" t="s">
        <v>1577</v>
      </c>
      <c r="AS346" s="92"/>
      <c r="AT346" s="93" t="n">
        <v>48558</v>
      </c>
      <c r="AU346" s="0" t="s">
        <v>1573</v>
      </c>
      <c r="AV346" s="93" t="s">
        <v>1568</v>
      </c>
      <c r="AW346" s="93" t="s">
        <v>1577</v>
      </c>
      <c r="AX346" s="92"/>
    </row>
    <row r="347" customFormat="false" ht="14.5" hidden="false" customHeight="false" outlineLevel="0" collapsed="false">
      <c r="A347" s="90" t="n">
        <v>45272</v>
      </c>
      <c r="B347" s="90" t="s">
        <v>1571</v>
      </c>
      <c r="C347" s="90" t="s">
        <v>1568</v>
      </c>
      <c r="D347" s="90" t="s">
        <v>1577</v>
      </c>
      <c r="E347" s="92"/>
      <c r="F347" s="93" t="n">
        <v>45637</v>
      </c>
      <c r="G347" s="93" t="s">
        <v>1576</v>
      </c>
      <c r="H347" s="93" t="s">
        <v>1568</v>
      </c>
      <c r="I347" s="93" t="s">
        <v>1577</v>
      </c>
      <c r="J347" s="92"/>
      <c r="K347" s="93" t="n">
        <v>46003</v>
      </c>
      <c r="L347" s="93" t="s">
        <v>1573</v>
      </c>
      <c r="M347" s="93" t="s">
        <v>1568</v>
      </c>
      <c r="N347" s="93" t="s">
        <v>1577</v>
      </c>
      <c r="O347" s="92"/>
      <c r="P347" s="93" t="n">
        <v>46368</v>
      </c>
      <c r="Q347" s="93" t="s">
        <v>1574</v>
      </c>
      <c r="R347" s="93" t="s">
        <v>1568</v>
      </c>
      <c r="S347" s="93" t="s">
        <v>1577</v>
      </c>
      <c r="T347" s="92"/>
      <c r="U347" s="93" t="n">
        <v>46733</v>
      </c>
      <c r="V347" s="94" t="s">
        <v>1575</v>
      </c>
      <c r="W347" s="93" t="s">
        <v>1568</v>
      </c>
      <c r="X347" s="93"/>
      <c r="Y347" s="92"/>
      <c r="Z347" s="93" t="n">
        <v>47098</v>
      </c>
      <c r="AA347" s="93" t="s">
        <v>1569</v>
      </c>
      <c r="AB347" s="93" t="s">
        <v>1568</v>
      </c>
      <c r="AC347" s="93" t="s">
        <v>1577</v>
      </c>
      <c r="AD347" s="92"/>
      <c r="AE347" s="93" t="n">
        <v>47464</v>
      </c>
      <c r="AF347" s="93" t="s">
        <v>1576</v>
      </c>
      <c r="AG347" s="93" t="s">
        <v>1568</v>
      </c>
      <c r="AH347" s="93" t="s">
        <v>1577</v>
      </c>
      <c r="AI347" s="92"/>
      <c r="AJ347" s="93" t="n">
        <v>47829</v>
      </c>
      <c r="AK347" s="93" t="s">
        <v>1572</v>
      </c>
      <c r="AL347" s="93" t="s">
        <v>1568</v>
      </c>
      <c r="AM347" s="93" t="s">
        <v>1577</v>
      </c>
      <c r="AN347" s="92"/>
      <c r="AO347" s="93" t="n">
        <v>48194</v>
      </c>
      <c r="AP347" s="93" t="s">
        <v>1573</v>
      </c>
      <c r="AQ347" s="93" t="s">
        <v>1568</v>
      </c>
      <c r="AR347" s="93" t="s">
        <v>1577</v>
      </c>
      <c r="AS347" s="92"/>
      <c r="AT347" s="93" t="n">
        <v>48559</v>
      </c>
      <c r="AU347" s="0" t="s">
        <v>1574</v>
      </c>
      <c r="AV347" s="93" t="s">
        <v>1568</v>
      </c>
      <c r="AW347" s="93" t="s">
        <v>1577</v>
      </c>
      <c r="AX347" s="92"/>
    </row>
    <row r="348" customFormat="false" ht="14.5" hidden="false" customHeight="false" outlineLevel="0" collapsed="false">
      <c r="A348" s="90" t="n">
        <v>45273</v>
      </c>
      <c r="B348" s="90" t="s">
        <v>1576</v>
      </c>
      <c r="C348" s="90" t="s">
        <v>1568</v>
      </c>
      <c r="D348" s="90" t="s">
        <v>1577</v>
      </c>
      <c r="E348" s="92"/>
      <c r="F348" s="93" t="n">
        <v>45638</v>
      </c>
      <c r="G348" s="93" t="s">
        <v>1572</v>
      </c>
      <c r="H348" s="93" t="s">
        <v>1568</v>
      </c>
      <c r="I348" s="93" t="s">
        <v>1577</v>
      </c>
      <c r="J348" s="92"/>
      <c r="K348" s="93" t="n">
        <v>46004</v>
      </c>
      <c r="L348" s="93" t="s">
        <v>1574</v>
      </c>
      <c r="M348" s="93" t="s">
        <v>1568</v>
      </c>
      <c r="N348" s="93" t="s">
        <v>1577</v>
      </c>
      <c r="O348" s="92"/>
      <c r="P348" s="93" t="n">
        <v>46369</v>
      </c>
      <c r="Q348" s="94" t="s">
        <v>1575</v>
      </c>
      <c r="R348" s="93" t="s">
        <v>1568</v>
      </c>
      <c r="S348" s="93"/>
      <c r="T348" s="92"/>
      <c r="U348" s="93" t="n">
        <v>46734</v>
      </c>
      <c r="V348" s="93" t="s">
        <v>1569</v>
      </c>
      <c r="W348" s="93" t="s">
        <v>1568</v>
      </c>
      <c r="X348" s="93" t="s">
        <v>1577</v>
      </c>
      <c r="Y348" s="92"/>
      <c r="Z348" s="93" t="n">
        <v>47099</v>
      </c>
      <c r="AA348" s="93" t="s">
        <v>1571</v>
      </c>
      <c r="AB348" s="93" t="s">
        <v>1568</v>
      </c>
      <c r="AC348" s="93" t="s">
        <v>1577</v>
      </c>
      <c r="AD348" s="92"/>
      <c r="AE348" s="93" t="n">
        <v>47465</v>
      </c>
      <c r="AF348" s="93" t="s">
        <v>1572</v>
      </c>
      <c r="AG348" s="93" t="s">
        <v>1568</v>
      </c>
      <c r="AH348" s="93" t="s">
        <v>1577</v>
      </c>
      <c r="AI348" s="92"/>
      <c r="AJ348" s="93" t="n">
        <v>47830</v>
      </c>
      <c r="AK348" s="93" t="s">
        <v>1573</v>
      </c>
      <c r="AL348" s="93" t="s">
        <v>1568</v>
      </c>
      <c r="AM348" s="93" t="s">
        <v>1577</v>
      </c>
      <c r="AN348" s="92"/>
      <c r="AO348" s="93" t="n">
        <v>48195</v>
      </c>
      <c r="AP348" s="93" t="s">
        <v>1574</v>
      </c>
      <c r="AQ348" s="93" t="s">
        <v>1568</v>
      </c>
      <c r="AR348" s="93" t="s">
        <v>1577</v>
      </c>
      <c r="AS348" s="92"/>
      <c r="AT348" s="93" t="n">
        <v>48560</v>
      </c>
      <c r="AU348" s="95" t="s">
        <v>1575</v>
      </c>
      <c r="AV348" s="93" t="s">
        <v>1568</v>
      </c>
      <c r="AW348" s="93"/>
      <c r="AX348" s="92"/>
    </row>
    <row r="349" customFormat="false" ht="14.5" hidden="false" customHeight="false" outlineLevel="0" collapsed="false">
      <c r="A349" s="90" t="n">
        <v>45274</v>
      </c>
      <c r="B349" s="90" t="s">
        <v>1572</v>
      </c>
      <c r="C349" s="90" t="s">
        <v>1568</v>
      </c>
      <c r="D349" s="90" t="s">
        <v>1577</v>
      </c>
      <c r="E349" s="92"/>
      <c r="F349" s="93" t="n">
        <v>45639</v>
      </c>
      <c r="G349" s="93" t="s">
        <v>1573</v>
      </c>
      <c r="H349" s="93" t="s">
        <v>1568</v>
      </c>
      <c r="I349" s="93" t="s">
        <v>1577</v>
      </c>
      <c r="J349" s="92"/>
      <c r="K349" s="93" t="n">
        <v>46005</v>
      </c>
      <c r="L349" s="94" t="s">
        <v>1575</v>
      </c>
      <c r="M349" s="93" t="s">
        <v>1568</v>
      </c>
      <c r="N349" s="93"/>
      <c r="O349" s="92"/>
      <c r="P349" s="93" t="n">
        <v>46370</v>
      </c>
      <c r="Q349" s="93" t="s">
        <v>1569</v>
      </c>
      <c r="R349" s="93" t="s">
        <v>1568</v>
      </c>
      <c r="S349" s="93" t="s">
        <v>1577</v>
      </c>
      <c r="T349" s="92"/>
      <c r="U349" s="93" t="n">
        <v>46735</v>
      </c>
      <c r="V349" s="93" t="s">
        <v>1571</v>
      </c>
      <c r="W349" s="93" t="s">
        <v>1568</v>
      </c>
      <c r="X349" s="93" t="s">
        <v>1577</v>
      </c>
      <c r="Y349" s="92"/>
      <c r="Z349" s="93" t="n">
        <v>47100</v>
      </c>
      <c r="AA349" s="93" t="s">
        <v>1576</v>
      </c>
      <c r="AB349" s="93" t="s">
        <v>1568</v>
      </c>
      <c r="AC349" s="93" t="s">
        <v>1577</v>
      </c>
      <c r="AD349" s="92"/>
      <c r="AE349" s="93" t="n">
        <v>47466</v>
      </c>
      <c r="AF349" s="93" t="s">
        <v>1573</v>
      </c>
      <c r="AG349" s="93" t="s">
        <v>1568</v>
      </c>
      <c r="AH349" s="93" t="s">
        <v>1577</v>
      </c>
      <c r="AI349" s="92"/>
      <c r="AJ349" s="93" t="n">
        <v>47831</v>
      </c>
      <c r="AK349" s="93" t="s">
        <v>1574</v>
      </c>
      <c r="AL349" s="93" t="s">
        <v>1568</v>
      </c>
      <c r="AM349" s="93" t="s">
        <v>1577</v>
      </c>
      <c r="AN349" s="92"/>
      <c r="AO349" s="93" t="n">
        <v>48196</v>
      </c>
      <c r="AP349" s="94" t="s">
        <v>1575</v>
      </c>
      <c r="AQ349" s="93" t="s">
        <v>1568</v>
      </c>
      <c r="AR349" s="93"/>
      <c r="AS349" s="92"/>
      <c r="AT349" s="93" t="n">
        <v>48561</v>
      </c>
      <c r="AU349" s="0" t="s">
        <v>1569</v>
      </c>
      <c r="AV349" s="93" t="s">
        <v>1568</v>
      </c>
      <c r="AW349" s="93" t="s">
        <v>1577</v>
      </c>
      <c r="AX349" s="92"/>
    </row>
    <row r="350" customFormat="false" ht="14.5" hidden="false" customHeight="false" outlineLevel="0" collapsed="false">
      <c r="A350" s="90" t="n">
        <v>45275</v>
      </c>
      <c r="B350" s="90" t="s">
        <v>1573</v>
      </c>
      <c r="C350" s="90" t="s">
        <v>1568</v>
      </c>
      <c r="D350" s="90" t="s">
        <v>1577</v>
      </c>
      <c r="E350" s="92"/>
      <c r="F350" s="93" t="n">
        <v>45640</v>
      </c>
      <c r="G350" s="93" t="s">
        <v>1574</v>
      </c>
      <c r="H350" s="93" t="s">
        <v>1568</v>
      </c>
      <c r="I350" s="93" t="s">
        <v>1577</v>
      </c>
      <c r="J350" s="92"/>
      <c r="K350" s="93" t="n">
        <v>46006</v>
      </c>
      <c r="L350" s="93" t="s">
        <v>1569</v>
      </c>
      <c r="M350" s="93" t="s">
        <v>1568</v>
      </c>
      <c r="N350" s="93" t="s">
        <v>1577</v>
      </c>
      <c r="O350" s="92"/>
      <c r="P350" s="93" t="n">
        <v>46371</v>
      </c>
      <c r="Q350" s="93" t="s">
        <v>1571</v>
      </c>
      <c r="R350" s="93" t="s">
        <v>1568</v>
      </c>
      <c r="S350" s="93" t="s">
        <v>1577</v>
      </c>
      <c r="T350" s="92"/>
      <c r="U350" s="93" t="n">
        <v>46736</v>
      </c>
      <c r="V350" s="93" t="s">
        <v>1576</v>
      </c>
      <c r="W350" s="93" t="s">
        <v>1568</v>
      </c>
      <c r="X350" s="93" t="s">
        <v>1577</v>
      </c>
      <c r="Y350" s="92"/>
      <c r="Z350" s="93" t="n">
        <v>47101</v>
      </c>
      <c r="AA350" s="93" t="s">
        <v>1572</v>
      </c>
      <c r="AB350" s="93" t="s">
        <v>1568</v>
      </c>
      <c r="AC350" s="93" t="s">
        <v>1577</v>
      </c>
      <c r="AD350" s="92"/>
      <c r="AE350" s="93" t="n">
        <v>47467</v>
      </c>
      <c r="AF350" s="93" t="s">
        <v>1574</v>
      </c>
      <c r="AG350" s="93" t="s">
        <v>1568</v>
      </c>
      <c r="AH350" s="93" t="s">
        <v>1577</v>
      </c>
      <c r="AI350" s="92"/>
      <c r="AJ350" s="93" t="n">
        <v>47832</v>
      </c>
      <c r="AK350" s="94" t="s">
        <v>1575</v>
      </c>
      <c r="AL350" s="93" t="s">
        <v>1568</v>
      </c>
      <c r="AM350" s="93"/>
      <c r="AN350" s="92"/>
      <c r="AO350" s="93" t="n">
        <v>48197</v>
      </c>
      <c r="AP350" s="93" t="s">
        <v>1569</v>
      </c>
      <c r="AQ350" s="93" t="s">
        <v>1568</v>
      </c>
      <c r="AR350" s="93" t="s">
        <v>1577</v>
      </c>
      <c r="AS350" s="92"/>
      <c r="AT350" s="93" t="n">
        <v>48562</v>
      </c>
      <c r="AU350" s="0" t="s">
        <v>1571</v>
      </c>
      <c r="AV350" s="93" t="s">
        <v>1568</v>
      </c>
      <c r="AW350" s="93" t="s">
        <v>1577</v>
      </c>
      <c r="AX350" s="92"/>
    </row>
    <row r="351" customFormat="false" ht="14.5" hidden="false" customHeight="false" outlineLevel="0" collapsed="false">
      <c r="A351" s="90" t="n">
        <v>45276</v>
      </c>
      <c r="B351" s="90" t="s">
        <v>1574</v>
      </c>
      <c r="C351" s="90" t="s">
        <v>1568</v>
      </c>
      <c r="D351" s="90" t="s">
        <v>1577</v>
      </c>
      <c r="E351" s="92"/>
      <c r="F351" s="93" t="n">
        <v>45641</v>
      </c>
      <c r="G351" s="94" t="s">
        <v>1575</v>
      </c>
      <c r="H351" s="93" t="s">
        <v>1568</v>
      </c>
      <c r="I351" s="93"/>
      <c r="J351" s="92"/>
      <c r="K351" s="93" t="n">
        <v>46007</v>
      </c>
      <c r="L351" s="93" t="s">
        <v>1571</v>
      </c>
      <c r="M351" s="93" t="s">
        <v>1568</v>
      </c>
      <c r="N351" s="93" t="s">
        <v>1577</v>
      </c>
      <c r="O351" s="92"/>
      <c r="P351" s="93" t="n">
        <v>46372</v>
      </c>
      <c r="Q351" s="93" t="s">
        <v>1576</v>
      </c>
      <c r="R351" s="93" t="s">
        <v>1568</v>
      </c>
      <c r="S351" s="93" t="s">
        <v>1577</v>
      </c>
      <c r="T351" s="92"/>
      <c r="U351" s="93" t="n">
        <v>46737</v>
      </c>
      <c r="V351" s="93" t="s">
        <v>1572</v>
      </c>
      <c r="W351" s="93" t="s">
        <v>1568</v>
      </c>
      <c r="X351" s="93" t="s">
        <v>1577</v>
      </c>
      <c r="Y351" s="92"/>
      <c r="Z351" s="93" t="n">
        <v>47102</v>
      </c>
      <c r="AA351" s="93" t="s">
        <v>1573</v>
      </c>
      <c r="AB351" s="93" t="s">
        <v>1568</v>
      </c>
      <c r="AC351" s="93" t="s">
        <v>1577</v>
      </c>
      <c r="AD351" s="92"/>
      <c r="AE351" s="93" t="n">
        <v>47468</v>
      </c>
      <c r="AF351" s="94" t="s">
        <v>1575</v>
      </c>
      <c r="AG351" s="93" t="s">
        <v>1568</v>
      </c>
      <c r="AH351" s="93"/>
      <c r="AI351" s="92"/>
      <c r="AJ351" s="93" t="n">
        <v>47833</v>
      </c>
      <c r="AK351" s="93" t="s">
        <v>1569</v>
      </c>
      <c r="AL351" s="93" t="s">
        <v>1568</v>
      </c>
      <c r="AM351" s="93" t="s">
        <v>1577</v>
      </c>
      <c r="AN351" s="92"/>
      <c r="AO351" s="93" t="n">
        <v>48198</v>
      </c>
      <c r="AP351" s="93" t="s">
        <v>1571</v>
      </c>
      <c r="AQ351" s="93" t="s">
        <v>1568</v>
      </c>
      <c r="AR351" s="93" t="s">
        <v>1577</v>
      </c>
      <c r="AS351" s="92"/>
      <c r="AT351" s="93" t="n">
        <v>48563</v>
      </c>
      <c r="AU351" s="0" t="s">
        <v>1576</v>
      </c>
      <c r="AV351" s="93" t="s">
        <v>1568</v>
      </c>
      <c r="AW351" s="93" t="s">
        <v>1577</v>
      </c>
      <c r="AX351" s="92"/>
    </row>
    <row r="352" customFormat="false" ht="14.5" hidden="false" customHeight="false" outlineLevel="0" collapsed="false">
      <c r="A352" s="90" t="n">
        <v>45277</v>
      </c>
      <c r="B352" s="91" t="s">
        <v>1575</v>
      </c>
      <c r="C352" s="90" t="s">
        <v>1568</v>
      </c>
      <c r="D352" s="90"/>
      <c r="E352" s="92"/>
      <c r="F352" s="93" t="n">
        <v>45642</v>
      </c>
      <c r="G352" s="93" t="s">
        <v>1569</v>
      </c>
      <c r="H352" s="93" t="s">
        <v>1568</v>
      </c>
      <c r="I352" s="93" t="s">
        <v>1577</v>
      </c>
      <c r="J352" s="92"/>
      <c r="K352" s="93" t="n">
        <v>46008</v>
      </c>
      <c r="L352" s="93" t="s">
        <v>1576</v>
      </c>
      <c r="M352" s="93" t="s">
        <v>1568</v>
      </c>
      <c r="N352" s="93" t="s">
        <v>1577</v>
      </c>
      <c r="O352" s="92"/>
      <c r="P352" s="93" t="n">
        <v>46373</v>
      </c>
      <c r="Q352" s="93" t="s">
        <v>1572</v>
      </c>
      <c r="R352" s="93" t="s">
        <v>1568</v>
      </c>
      <c r="S352" s="93" t="s">
        <v>1577</v>
      </c>
      <c r="T352" s="92"/>
      <c r="U352" s="93" t="n">
        <v>46738</v>
      </c>
      <c r="V352" s="93" t="s">
        <v>1573</v>
      </c>
      <c r="W352" s="93" t="s">
        <v>1568</v>
      </c>
      <c r="X352" s="93" t="s">
        <v>1577</v>
      </c>
      <c r="Y352" s="92"/>
      <c r="Z352" s="93" t="n">
        <v>47103</v>
      </c>
      <c r="AA352" s="93" t="s">
        <v>1574</v>
      </c>
      <c r="AB352" s="93" t="s">
        <v>1568</v>
      </c>
      <c r="AC352" s="93" t="s">
        <v>1577</v>
      </c>
      <c r="AD352" s="92"/>
      <c r="AE352" s="93" t="n">
        <v>47469</v>
      </c>
      <c r="AF352" s="93" t="s">
        <v>1569</v>
      </c>
      <c r="AG352" s="93" t="s">
        <v>1568</v>
      </c>
      <c r="AH352" s="93" t="s">
        <v>1577</v>
      </c>
      <c r="AI352" s="92"/>
      <c r="AJ352" s="93" t="n">
        <v>47834</v>
      </c>
      <c r="AK352" s="93" t="s">
        <v>1571</v>
      </c>
      <c r="AL352" s="93" t="s">
        <v>1568</v>
      </c>
      <c r="AM352" s="93" t="s">
        <v>1577</v>
      </c>
      <c r="AN352" s="92"/>
      <c r="AO352" s="93" t="n">
        <v>48199</v>
      </c>
      <c r="AP352" s="93" t="s">
        <v>1576</v>
      </c>
      <c r="AQ352" s="93" t="s">
        <v>1568</v>
      </c>
      <c r="AR352" s="93" t="s">
        <v>1577</v>
      </c>
      <c r="AS352" s="92"/>
      <c r="AT352" s="93" t="n">
        <v>48564</v>
      </c>
      <c r="AU352" s="0" t="s">
        <v>1572</v>
      </c>
      <c r="AV352" s="93" t="s">
        <v>1568</v>
      </c>
      <c r="AW352" s="93" t="s">
        <v>1577</v>
      </c>
      <c r="AX352" s="92"/>
    </row>
    <row r="353" customFormat="false" ht="14.5" hidden="false" customHeight="false" outlineLevel="0" collapsed="false">
      <c r="A353" s="90" t="n">
        <v>45278</v>
      </c>
      <c r="B353" s="90" t="s">
        <v>1569</v>
      </c>
      <c r="C353" s="90" t="s">
        <v>1568</v>
      </c>
      <c r="D353" s="90" t="s">
        <v>1577</v>
      </c>
      <c r="E353" s="92"/>
      <c r="F353" s="93" t="n">
        <v>45643</v>
      </c>
      <c r="G353" s="93" t="s">
        <v>1571</v>
      </c>
      <c r="H353" s="93" t="s">
        <v>1568</v>
      </c>
      <c r="I353" s="93" t="s">
        <v>1577</v>
      </c>
      <c r="J353" s="92"/>
      <c r="K353" s="93" t="n">
        <v>46009</v>
      </c>
      <c r="L353" s="93" t="s">
        <v>1572</v>
      </c>
      <c r="M353" s="93" t="s">
        <v>1568</v>
      </c>
      <c r="N353" s="93" t="s">
        <v>1577</v>
      </c>
      <c r="O353" s="92"/>
      <c r="P353" s="93" t="n">
        <v>46374</v>
      </c>
      <c r="Q353" s="93" t="s">
        <v>1573</v>
      </c>
      <c r="R353" s="93" t="s">
        <v>1568</v>
      </c>
      <c r="S353" s="93" t="s">
        <v>1577</v>
      </c>
      <c r="T353" s="92"/>
      <c r="U353" s="93" t="n">
        <v>46739</v>
      </c>
      <c r="V353" s="93" t="s">
        <v>1574</v>
      </c>
      <c r="W353" s="93" t="s">
        <v>1568</v>
      </c>
      <c r="X353" s="93" t="s">
        <v>1577</v>
      </c>
      <c r="Y353" s="92"/>
      <c r="Z353" s="93" t="n">
        <v>47104</v>
      </c>
      <c r="AA353" s="94" t="s">
        <v>1575</v>
      </c>
      <c r="AB353" s="93" t="s">
        <v>1568</v>
      </c>
      <c r="AC353" s="93"/>
      <c r="AD353" s="92"/>
      <c r="AE353" s="93" t="n">
        <v>47470</v>
      </c>
      <c r="AF353" s="93" t="s">
        <v>1571</v>
      </c>
      <c r="AG353" s="93" t="s">
        <v>1568</v>
      </c>
      <c r="AH353" s="93" t="s">
        <v>1577</v>
      </c>
      <c r="AI353" s="92"/>
      <c r="AJ353" s="93" t="n">
        <v>47835</v>
      </c>
      <c r="AK353" s="93" t="s">
        <v>1576</v>
      </c>
      <c r="AL353" s="93" t="s">
        <v>1568</v>
      </c>
      <c r="AM353" s="93" t="s">
        <v>1577</v>
      </c>
      <c r="AN353" s="92"/>
      <c r="AO353" s="93" t="n">
        <v>48200</v>
      </c>
      <c r="AP353" s="93" t="s">
        <v>1572</v>
      </c>
      <c r="AQ353" s="93" t="s">
        <v>1568</v>
      </c>
      <c r="AR353" s="93" t="s">
        <v>1577</v>
      </c>
      <c r="AS353" s="92"/>
      <c r="AT353" s="93" t="n">
        <v>48565</v>
      </c>
      <c r="AU353" s="0" t="s">
        <v>1573</v>
      </c>
      <c r="AV353" s="93" t="s">
        <v>1568</v>
      </c>
      <c r="AW353" s="93" t="s">
        <v>1577</v>
      </c>
      <c r="AX353" s="92"/>
    </row>
    <row r="354" customFormat="false" ht="14.5" hidden="false" customHeight="false" outlineLevel="0" collapsed="false">
      <c r="A354" s="90" t="n">
        <v>45279</v>
      </c>
      <c r="B354" s="90" t="s">
        <v>1571</v>
      </c>
      <c r="C354" s="90" t="s">
        <v>1568</v>
      </c>
      <c r="D354" s="90" t="s">
        <v>1577</v>
      </c>
      <c r="E354" s="92"/>
      <c r="F354" s="93" t="n">
        <v>45644</v>
      </c>
      <c r="G354" s="93" t="s">
        <v>1576</v>
      </c>
      <c r="H354" s="93" t="s">
        <v>1568</v>
      </c>
      <c r="I354" s="93" t="s">
        <v>1577</v>
      </c>
      <c r="J354" s="92"/>
      <c r="K354" s="93" t="n">
        <v>46010</v>
      </c>
      <c r="L354" s="93" t="s">
        <v>1573</v>
      </c>
      <c r="M354" s="93" t="s">
        <v>1568</v>
      </c>
      <c r="N354" s="93" t="s">
        <v>1577</v>
      </c>
      <c r="O354" s="92"/>
      <c r="P354" s="93" t="n">
        <v>46375</v>
      </c>
      <c r="Q354" s="93" t="s">
        <v>1574</v>
      </c>
      <c r="R354" s="93" t="s">
        <v>1568</v>
      </c>
      <c r="S354" s="93" t="s">
        <v>1577</v>
      </c>
      <c r="T354" s="92"/>
      <c r="U354" s="93" t="n">
        <v>46740</v>
      </c>
      <c r="V354" s="94" t="s">
        <v>1575</v>
      </c>
      <c r="W354" s="93" t="s">
        <v>1568</v>
      </c>
      <c r="X354" s="93"/>
      <c r="Y354" s="92"/>
      <c r="Z354" s="93" t="n">
        <v>47105</v>
      </c>
      <c r="AA354" s="93" t="s">
        <v>1569</v>
      </c>
      <c r="AB354" s="93" t="s">
        <v>1568</v>
      </c>
      <c r="AC354" s="93" t="s">
        <v>1577</v>
      </c>
      <c r="AD354" s="92"/>
      <c r="AE354" s="93" t="n">
        <v>47471</v>
      </c>
      <c r="AF354" s="93" t="s">
        <v>1576</v>
      </c>
      <c r="AG354" s="93" t="s">
        <v>1568</v>
      </c>
      <c r="AH354" s="93" t="s">
        <v>1577</v>
      </c>
      <c r="AI354" s="92"/>
      <c r="AJ354" s="93" t="n">
        <v>47836</v>
      </c>
      <c r="AK354" s="93" t="s">
        <v>1572</v>
      </c>
      <c r="AL354" s="93" t="s">
        <v>1568</v>
      </c>
      <c r="AM354" s="93" t="s">
        <v>1577</v>
      </c>
      <c r="AN354" s="92"/>
      <c r="AO354" s="93" t="n">
        <v>48201</v>
      </c>
      <c r="AP354" s="93" t="s">
        <v>1573</v>
      </c>
      <c r="AQ354" s="93" t="s">
        <v>1568</v>
      </c>
      <c r="AR354" s="93" t="s">
        <v>1577</v>
      </c>
      <c r="AS354" s="92"/>
      <c r="AT354" s="93" t="n">
        <v>48566</v>
      </c>
      <c r="AU354" s="0" t="s">
        <v>1574</v>
      </c>
      <c r="AV354" s="93" t="s">
        <v>1568</v>
      </c>
      <c r="AW354" s="93" t="s">
        <v>1577</v>
      </c>
      <c r="AX354" s="92"/>
    </row>
    <row r="355" customFormat="false" ht="14.5" hidden="false" customHeight="false" outlineLevel="0" collapsed="false">
      <c r="A355" s="90" t="n">
        <v>45280</v>
      </c>
      <c r="B355" s="90" t="s">
        <v>1576</v>
      </c>
      <c r="C355" s="90" t="s">
        <v>1568</v>
      </c>
      <c r="D355" s="90" t="s">
        <v>1577</v>
      </c>
      <c r="E355" s="92"/>
      <c r="F355" s="93" t="n">
        <v>45645</v>
      </c>
      <c r="G355" s="93" t="s">
        <v>1572</v>
      </c>
      <c r="H355" s="93" t="s">
        <v>1568</v>
      </c>
      <c r="I355" s="93" t="s">
        <v>1577</v>
      </c>
      <c r="J355" s="92"/>
      <c r="K355" s="93" t="n">
        <v>46011</v>
      </c>
      <c r="L355" s="93" t="s">
        <v>1574</v>
      </c>
      <c r="M355" s="93" t="s">
        <v>1568</v>
      </c>
      <c r="N355" s="93" t="s">
        <v>1577</v>
      </c>
      <c r="O355" s="92"/>
      <c r="P355" s="93" t="n">
        <v>46376</v>
      </c>
      <c r="Q355" s="94" t="s">
        <v>1575</v>
      </c>
      <c r="R355" s="93" t="s">
        <v>1568</v>
      </c>
      <c r="S355" s="93"/>
      <c r="T355" s="92"/>
      <c r="U355" s="93" t="n">
        <v>46741</v>
      </c>
      <c r="V355" s="93" t="s">
        <v>1569</v>
      </c>
      <c r="W355" s="93" t="s">
        <v>1568</v>
      </c>
      <c r="X355" s="93" t="s">
        <v>1577</v>
      </c>
      <c r="Y355" s="92"/>
      <c r="Z355" s="93" t="n">
        <v>47106</v>
      </c>
      <c r="AA355" s="93" t="s">
        <v>1571</v>
      </c>
      <c r="AB355" s="93" t="s">
        <v>1568</v>
      </c>
      <c r="AC355" s="93" t="s">
        <v>1577</v>
      </c>
      <c r="AD355" s="92"/>
      <c r="AE355" s="93" t="n">
        <v>47472</v>
      </c>
      <c r="AF355" s="93" t="s">
        <v>1572</v>
      </c>
      <c r="AG355" s="93" t="s">
        <v>1568</v>
      </c>
      <c r="AH355" s="93" t="s">
        <v>1577</v>
      </c>
      <c r="AI355" s="92"/>
      <c r="AJ355" s="93" t="n">
        <v>47837</v>
      </c>
      <c r="AK355" s="93" t="s">
        <v>1573</v>
      </c>
      <c r="AL355" s="93" t="s">
        <v>1568</v>
      </c>
      <c r="AM355" s="93" t="s">
        <v>1577</v>
      </c>
      <c r="AN355" s="92"/>
      <c r="AO355" s="93" t="n">
        <v>48202</v>
      </c>
      <c r="AP355" s="93" t="s">
        <v>1574</v>
      </c>
      <c r="AQ355" s="93" t="s">
        <v>1568</v>
      </c>
      <c r="AR355" s="93" t="s">
        <v>1577</v>
      </c>
      <c r="AS355" s="92"/>
      <c r="AT355" s="93" t="n">
        <v>48567</v>
      </c>
      <c r="AU355" s="95" t="s">
        <v>1575</v>
      </c>
      <c r="AV355" s="93" t="s">
        <v>1568</v>
      </c>
      <c r="AW355" s="93"/>
      <c r="AX355" s="92"/>
    </row>
    <row r="356" customFormat="false" ht="14.5" hidden="false" customHeight="false" outlineLevel="0" collapsed="false">
      <c r="A356" s="90" t="n">
        <v>45281</v>
      </c>
      <c r="B356" s="90" t="s">
        <v>1572</v>
      </c>
      <c r="C356" s="90" t="s">
        <v>1568</v>
      </c>
      <c r="D356" s="90" t="s">
        <v>1577</v>
      </c>
      <c r="E356" s="92"/>
      <c r="F356" s="93" t="n">
        <v>45646</v>
      </c>
      <c r="G356" s="93" t="s">
        <v>1573</v>
      </c>
      <c r="H356" s="93" t="s">
        <v>1568</v>
      </c>
      <c r="I356" s="93" t="s">
        <v>1577</v>
      </c>
      <c r="J356" s="92"/>
      <c r="K356" s="93" t="n">
        <v>46012</v>
      </c>
      <c r="L356" s="94" t="s">
        <v>1575</v>
      </c>
      <c r="M356" s="93" t="s">
        <v>1568</v>
      </c>
      <c r="N356" s="93"/>
      <c r="O356" s="92"/>
      <c r="P356" s="93" t="n">
        <v>46377</v>
      </c>
      <c r="Q356" s="93" t="s">
        <v>1569</v>
      </c>
      <c r="R356" s="93" t="s">
        <v>1568</v>
      </c>
      <c r="S356" s="93" t="s">
        <v>1577</v>
      </c>
      <c r="T356" s="92"/>
      <c r="U356" s="93" t="n">
        <v>46742</v>
      </c>
      <c r="V356" s="93" t="s">
        <v>1571</v>
      </c>
      <c r="W356" s="93" t="s">
        <v>1568</v>
      </c>
      <c r="X356" s="93" t="s">
        <v>1577</v>
      </c>
      <c r="Y356" s="92"/>
      <c r="Z356" s="93" t="n">
        <v>47107</v>
      </c>
      <c r="AA356" s="93" t="s">
        <v>1576</v>
      </c>
      <c r="AB356" s="93" t="s">
        <v>1568</v>
      </c>
      <c r="AC356" s="93" t="s">
        <v>1577</v>
      </c>
      <c r="AD356" s="92"/>
      <c r="AE356" s="93" t="n">
        <v>47473</v>
      </c>
      <c r="AF356" s="93" t="s">
        <v>1573</v>
      </c>
      <c r="AG356" s="93" t="s">
        <v>1568</v>
      </c>
      <c r="AH356" s="93" t="s">
        <v>1577</v>
      </c>
      <c r="AI356" s="92"/>
      <c r="AJ356" s="93" t="n">
        <v>47838</v>
      </c>
      <c r="AK356" s="93" t="s">
        <v>1574</v>
      </c>
      <c r="AL356" s="93" t="s">
        <v>1568</v>
      </c>
      <c r="AM356" s="93" t="s">
        <v>1577</v>
      </c>
      <c r="AN356" s="92"/>
      <c r="AO356" s="93" t="n">
        <v>48203</v>
      </c>
      <c r="AP356" s="94" t="s">
        <v>1575</v>
      </c>
      <c r="AQ356" s="93" t="s">
        <v>1568</v>
      </c>
      <c r="AR356" s="93"/>
      <c r="AS356" s="92"/>
      <c r="AT356" s="93" t="n">
        <v>48568</v>
      </c>
      <c r="AU356" s="0" t="s">
        <v>1569</v>
      </c>
      <c r="AV356" s="93" t="s">
        <v>1568</v>
      </c>
      <c r="AW356" s="93" t="s">
        <v>1577</v>
      </c>
      <c r="AX356" s="92"/>
    </row>
    <row r="357" customFormat="false" ht="14.5" hidden="false" customHeight="false" outlineLevel="0" collapsed="false">
      <c r="A357" s="90" t="n">
        <v>45282</v>
      </c>
      <c r="B357" s="90" t="s">
        <v>1573</v>
      </c>
      <c r="C357" s="90" t="s">
        <v>1568</v>
      </c>
      <c r="D357" s="90" t="s">
        <v>1577</v>
      </c>
      <c r="E357" s="92"/>
      <c r="F357" s="93" t="n">
        <v>45647</v>
      </c>
      <c r="G357" s="93" t="s">
        <v>1574</v>
      </c>
      <c r="H357" s="93" t="s">
        <v>1568</v>
      </c>
      <c r="I357" s="93" t="s">
        <v>1577</v>
      </c>
      <c r="J357" s="92"/>
      <c r="K357" s="93" t="n">
        <v>46013</v>
      </c>
      <c r="L357" s="93" t="s">
        <v>1569</v>
      </c>
      <c r="M357" s="93" t="s">
        <v>1568</v>
      </c>
      <c r="N357" s="93" t="s">
        <v>1570</v>
      </c>
      <c r="O357" s="92"/>
      <c r="P357" s="93" t="n">
        <v>46378</v>
      </c>
      <c r="Q357" s="93" t="s">
        <v>1571</v>
      </c>
      <c r="R357" s="93" t="s">
        <v>1568</v>
      </c>
      <c r="S357" s="93" t="s">
        <v>1577</v>
      </c>
      <c r="T357" s="92"/>
      <c r="U357" s="93" t="n">
        <v>46743</v>
      </c>
      <c r="V357" s="93" t="s">
        <v>1576</v>
      </c>
      <c r="W357" s="93" t="s">
        <v>1568</v>
      </c>
      <c r="X357" s="93" t="s">
        <v>1577</v>
      </c>
      <c r="Y357" s="92"/>
      <c r="Z357" s="93" t="n">
        <v>47108</v>
      </c>
      <c r="AA357" s="93" t="s">
        <v>1572</v>
      </c>
      <c r="AB357" s="93" t="s">
        <v>1568</v>
      </c>
      <c r="AC357" s="93" t="s">
        <v>1577</v>
      </c>
      <c r="AD357" s="92"/>
      <c r="AE357" s="93" t="n">
        <v>47474</v>
      </c>
      <c r="AF357" s="93" t="s">
        <v>1574</v>
      </c>
      <c r="AG357" s="93" t="s">
        <v>1568</v>
      </c>
      <c r="AH357" s="93" t="s">
        <v>1577</v>
      </c>
      <c r="AI357" s="92"/>
      <c r="AJ357" s="93" t="n">
        <v>47839</v>
      </c>
      <c r="AK357" s="94" t="s">
        <v>1575</v>
      </c>
      <c r="AL357" s="93" t="s">
        <v>1568</v>
      </c>
      <c r="AM357" s="93"/>
      <c r="AN357" s="92"/>
      <c r="AO357" s="93" t="n">
        <v>48204</v>
      </c>
      <c r="AP357" s="93" t="s">
        <v>1569</v>
      </c>
      <c r="AQ357" s="93" t="s">
        <v>1568</v>
      </c>
      <c r="AR357" s="93" t="s">
        <v>1570</v>
      </c>
      <c r="AS357" s="92"/>
      <c r="AT357" s="93" t="n">
        <v>48569</v>
      </c>
      <c r="AU357" s="0" t="s">
        <v>1571</v>
      </c>
      <c r="AV357" s="93" t="s">
        <v>1568</v>
      </c>
      <c r="AW357" s="93" t="s">
        <v>1577</v>
      </c>
      <c r="AX357" s="92"/>
    </row>
    <row r="358" customFormat="false" ht="14.5" hidden="false" customHeight="false" outlineLevel="0" collapsed="false">
      <c r="A358" s="90" t="n">
        <v>45283</v>
      </c>
      <c r="B358" s="90" t="s">
        <v>1574</v>
      </c>
      <c r="C358" s="90" t="s">
        <v>1568</v>
      </c>
      <c r="D358" s="90" t="s">
        <v>1570</v>
      </c>
      <c r="E358" s="92"/>
      <c r="F358" s="93" t="n">
        <v>45648</v>
      </c>
      <c r="G358" s="94" t="s">
        <v>1575</v>
      </c>
      <c r="H358" s="93" t="s">
        <v>1568</v>
      </c>
      <c r="I358" s="93"/>
      <c r="J358" s="92"/>
      <c r="K358" s="93" t="n">
        <v>46014</v>
      </c>
      <c r="L358" s="93" t="s">
        <v>1571</v>
      </c>
      <c r="M358" s="93" t="s">
        <v>1568</v>
      </c>
      <c r="N358" s="93" t="s">
        <v>1570</v>
      </c>
      <c r="O358" s="92"/>
      <c r="P358" s="93" t="n">
        <v>46379</v>
      </c>
      <c r="Q358" s="93" t="s">
        <v>1576</v>
      </c>
      <c r="R358" s="93" t="s">
        <v>1568</v>
      </c>
      <c r="S358" s="93" t="s">
        <v>1570</v>
      </c>
      <c r="T358" s="92"/>
      <c r="U358" s="93" t="n">
        <v>46744</v>
      </c>
      <c r="V358" s="93" t="s">
        <v>1572</v>
      </c>
      <c r="W358" s="93" t="s">
        <v>1568</v>
      </c>
      <c r="X358" s="93" t="s">
        <v>1570</v>
      </c>
      <c r="Y358" s="92"/>
      <c r="Z358" s="93" t="n">
        <v>47109</v>
      </c>
      <c r="AA358" s="93" t="s">
        <v>1573</v>
      </c>
      <c r="AB358" s="93" t="s">
        <v>1568</v>
      </c>
      <c r="AC358" s="93" t="s">
        <v>1577</v>
      </c>
      <c r="AD358" s="92"/>
      <c r="AE358" s="93" t="n">
        <v>47475</v>
      </c>
      <c r="AF358" s="94" t="s">
        <v>1575</v>
      </c>
      <c r="AG358" s="93" t="s">
        <v>1568</v>
      </c>
      <c r="AH358" s="93"/>
      <c r="AI358" s="92"/>
      <c r="AJ358" s="93" t="n">
        <v>47840</v>
      </c>
      <c r="AK358" s="93" t="s">
        <v>1569</v>
      </c>
      <c r="AL358" s="93" t="s">
        <v>1568</v>
      </c>
      <c r="AM358" s="93" t="s">
        <v>1570</v>
      </c>
      <c r="AN358" s="92"/>
      <c r="AO358" s="93" t="n">
        <v>48205</v>
      </c>
      <c r="AP358" s="93" t="s">
        <v>1571</v>
      </c>
      <c r="AQ358" s="93" t="s">
        <v>1568</v>
      </c>
      <c r="AR358" s="93" t="s">
        <v>1570</v>
      </c>
      <c r="AS358" s="92"/>
      <c r="AT358" s="93" t="n">
        <v>48570</v>
      </c>
      <c r="AU358" s="0" t="s">
        <v>1576</v>
      </c>
      <c r="AV358" s="93" t="s">
        <v>1568</v>
      </c>
      <c r="AW358" s="93" t="s">
        <v>1577</v>
      </c>
      <c r="AX358" s="92"/>
    </row>
    <row r="359" customFormat="false" ht="14.5" hidden="false" customHeight="false" outlineLevel="0" collapsed="false">
      <c r="A359" s="90" t="n">
        <v>45284</v>
      </c>
      <c r="B359" s="91" t="s">
        <v>1575</v>
      </c>
      <c r="C359" s="90" t="s">
        <v>1568</v>
      </c>
      <c r="D359" s="90"/>
      <c r="E359" s="92"/>
      <c r="F359" s="93" t="n">
        <v>45649</v>
      </c>
      <c r="G359" s="93" t="s">
        <v>1569</v>
      </c>
      <c r="H359" s="93" t="s">
        <v>1568</v>
      </c>
      <c r="I359" s="93" t="s">
        <v>1570</v>
      </c>
      <c r="J359" s="92"/>
      <c r="K359" s="93" t="n">
        <v>46015</v>
      </c>
      <c r="L359" s="93" t="s">
        <v>1576</v>
      </c>
      <c r="M359" s="93" t="s">
        <v>1568</v>
      </c>
      <c r="N359" s="93" t="s">
        <v>1570</v>
      </c>
      <c r="O359" s="92"/>
      <c r="P359" s="93" t="n">
        <v>46380</v>
      </c>
      <c r="Q359" s="93" t="s">
        <v>1572</v>
      </c>
      <c r="R359" s="93" t="s">
        <v>1568</v>
      </c>
      <c r="S359" s="93" t="s">
        <v>1570</v>
      </c>
      <c r="T359" s="92"/>
      <c r="U359" s="93" t="n">
        <v>46745</v>
      </c>
      <c r="V359" s="93" t="s">
        <v>1573</v>
      </c>
      <c r="W359" s="93" t="s">
        <v>1568</v>
      </c>
      <c r="X359" s="93" t="s">
        <v>1570</v>
      </c>
      <c r="Y359" s="92"/>
      <c r="Z359" s="93" t="n">
        <v>47110</v>
      </c>
      <c r="AA359" s="93" t="s">
        <v>1574</v>
      </c>
      <c r="AB359" s="93" t="s">
        <v>1568</v>
      </c>
      <c r="AC359" s="93" t="s">
        <v>1570</v>
      </c>
      <c r="AD359" s="92"/>
      <c r="AE359" s="93" t="n">
        <v>47476</v>
      </c>
      <c r="AF359" s="93" t="s">
        <v>1569</v>
      </c>
      <c r="AG359" s="93" t="s">
        <v>1568</v>
      </c>
      <c r="AH359" s="93" t="s">
        <v>1570</v>
      </c>
      <c r="AI359" s="92"/>
      <c r="AJ359" s="93" t="n">
        <v>47841</v>
      </c>
      <c r="AK359" s="93" t="s">
        <v>1571</v>
      </c>
      <c r="AL359" s="93" t="s">
        <v>1568</v>
      </c>
      <c r="AM359" s="93" t="s">
        <v>1570</v>
      </c>
      <c r="AN359" s="92"/>
      <c r="AO359" s="93" t="n">
        <v>48206</v>
      </c>
      <c r="AP359" s="93" t="s">
        <v>1576</v>
      </c>
      <c r="AQ359" s="93" t="s">
        <v>1568</v>
      </c>
      <c r="AR359" s="93" t="s">
        <v>1570</v>
      </c>
      <c r="AS359" s="92"/>
      <c r="AT359" s="93" t="n">
        <v>48571</v>
      </c>
      <c r="AU359" s="0" t="s">
        <v>1572</v>
      </c>
      <c r="AV359" s="93" t="s">
        <v>1568</v>
      </c>
      <c r="AW359" s="93" t="s">
        <v>1570</v>
      </c>
      <c r="AX359" s="92"/>
    </row>
    <row r="360" customFormat="false" ht="14.5" hidden="false" customHeight="false" outlineLevel="0" collapsed="false">
      <c r="A360" s="90" t="n">
        <v>45285</v>
      </c>
      <c r="B360" s="91" t="s">
        <v>1567</v>
      </c>
      <c r="C360" s="90" t="s">
        <v>1568</v>
      </c>
      <c r="D360" s="90"/>
      <c r="E360" s="92"/>
      <c r="F360" s="93" t="n">
        <v>45650</v>
      </c>
      <c r="G360" s="93" t="s">
        <v>1571</v>
      </c>
      <c r="H360" s="93" t="s">
        <v>1568</v>
      </c>
      <c r="I360" s="93" t="s">
        <v>1570</v>
      </c>
      <c r="J360" s="92"/>
      <c r="K360" s="93" t="n">
        <v>46016</v>
      </c>
      <c r="L360" s="94" t="s">
        <v>1567</v>
      </c>
      <c r="M360" s="93" t="s">
        <v>1568</v>
      </c>
      <c r="N360" s="93"/>
      <c r="O360" s="92"/>
      <c r="P360" s="93" t="n">
        <v>46381</v>
      </c>
      <c r="Q360" s="94" t="s">
        <v>1567</v>
      </c>
      <c r="R360" s="93" t="s">
        <v>1568</v>
      </c>
      <c r="S360" s="93"/>
      <c r="T360" s="92"/>
      <c r="U360" s="93" t="n">
        <v>46746</v>
      </c>
      <c r="V360" s="94" t="s">
        <v>1567</v>
      </c>
      <c r="W360" s="93" t="s">
        <v>1568</v>
      </c>
      <c r="X360" s="93"/>
      <c r="Y360" s="92"/>
      <c r="Z360" s="93" t="n">
        <v>47111</v>
      </c>
      <c r="AA360" s="94" t="s">
        <v>1575</v>
      </c>
      <c r="AB360" s="93" t="s">
        <v>1568</v>
      </c>
      <c r="AC360" s="93"/>
      <c r="AD360" s="92"/>
      <c r="AE360" s="93" t="n">
        <v>47477</v>
      </c>
      <c r="AF360" s="94" t="s">
        <v>1567</v>
      </c>
      <c r="AG360" s="93" t="s">
        <v>1568</v>
      </c>
      <c r="AH360" s="93"/>
      <c r="AI360" s="92"/>
      <c r="AJ360" s="93" t="n">
        <v>47842</v>
      </c>
      <c r="AK360" s="94" t="s">
        <v>1567</v>
      </c>
      <c r="AL360" s="93" t="s">
        <v>1568</v>
      </c>
      <c r="AM360" s="93"/>
      <c r="AN360" s="92"/>
      <c r="AO360" s="93" t="n">
        <v>48207</v>
      </c>
      <c r="AP360" s="94" t="s">
        <v>1567</v>
      </c>
      <c r="AQ360" s="93" t="s">
        <v>1568</v>
      </c>
      <c r="AR360" s="93"/>
      <c r="AS360" s="92"/>
      <c r="AT360" s="93" t="n">
        <v>48572</v>
      </c>
      <c r="AU360" s="0" t="s">
        <v>1573</v>
      </c>
      <c r="AV360" s="93" t="s">
        <v>1568</v>
      </c>
      <c r="AW360" s="93" t="s">
        <v>1570</v>
      </c>
      <c r="AX360" s="92"/>
    </row>
    <row r="361" customFormat="false" ht="14.5" hidden="false" customHeight="false" outlineLevel="0" collapsed="false">
      <c r="A361" s="90" t="n">
        <v>45286</v>
      </c>
      <c r="B361" s="91" t="s">
        <v>1567</v>
      </c>
      <c r="C361" s="90" t="s">
        <v>1568</v>
      </c>
      <c r="D361" s="90"/>
      <c r="E361" s="92"/>
      <c r="F361" s="93" t="n">
        <v>45651</v>
      </c>
      <c r="G361" s="94" t="s">
        <v>1567</v>
      </c>
      <c r="H361" s="93" t="s">
        <v>1568</v>
      </c>
      <c r="I361" s="93"/>
      <c r="J361" s="92"/>
      <c r="K361" s="93" t="n">
        <v>46017</v>
      </c>
      <c r="L361" s="94" t="s">
        <v>1567</v>
      </c>
      <c r="M361" s="93" t="s">
        <v>1568</v>
      </c>
      <c r="N361" s="93"/>
      <c r="O361" s="92"/>
      <c r="P361" s="93" t="n">
        <v>46382</v>
      </c>
      <c r="Q361" s="94" t="s">
        <v>1567</v>
      </c>
      <c r="R361" s="93" t="s">
        <v>1568</v>
      </c>
      <c r="S361" s="93"/>
      <c r="T361" s="92"/>
      <c r="U361" s="93" t="n">
        <v>46747</v>
      </c>
      <c r="V361" s="94" t="s">
        <v>1567</v>
      </c>
      <c r="W361" s="93" t="s">
        <v>1568</v>
      </c>
      <c r="X361" s="93"/>
      <c r="Y361" s="92"/>
      <c r="Z361" s="93" t="n">
        <v>47112</v>
      </c>
      <c r="AA361" s="94" t="s">
        <v>1567</v>
      </c>
      <c r="AB361" s="93" t="s">
        <v>1568</v>
      </c>
      <c r="AC361" s="93"/>
      <c r="AD361" s="92"/>
      <c r="AE361" s="93" t="n">
        <v>47478</v>
      </c>
      <c r="AF361" s="94" t="s">
        <v>1567</v>
      </c>
      <c r="AG361" s="93" t="s">
        <v>1568</v>
      </c>
      <c r="AH361" s="93"/>
      <c r="AI361" s="92"/>
      <c r="AJ361" s="93" t="n">
        <v>47843</v>
      </c>
      <c r="AK361" s="94" t="s">
        <v>1567</v>
      </c>
      <c r="AL361" s="93" t="s">
        <v>1568</v>
      </c>
      <c r="AM361" s="93"/>
      <c r="AN361" s="92"/>
      <c r="AO361" s="93" t="n">
        <v>48208</v>
      </c>
      <c r="AP361" s="94" t="s">
        <v>1567</v>
      </c>
      <c r="AQ361" s="93" t="s">
        <v>1568</v>
      </c>
      <c r="AR361" s="93"/>
      <c r="AS361" s="92"/>
      <c r="AT361" s="93" t="n">
        <v>48573</v>
      </c>
      <c r="AU361" s="94" t="s">
        <v>1567</v>
      </c>
      <c r="AV361" s="93" t="s">
        <v>1568</v>
      </c>
      <c r="AW361" s="93"/>
      <c r="AX361" s="92"/>
    </row>
    <row r="362" customFormat="false" ht="14.5" hidden="false" customHeight="false" outlineLevel="0" collapsed="false">
      <c r="A362" s="90" t="n">
        <v>45287</v>
      </c>
      <c r="B362" s="90" t="s">
        <v>1576</v>
      </c>
      <c r="C362" s="90" t="s">
        <v>1568</v>
      </c>
      <c r="D362" s="90" t="s">
        <v>1570</v>
      </c>
      <c r="E362" s="92"/>
      <c r="F362" s="93" t="n">
        <v>45652</v>
      </c>
      <c r="G362" s="94" t="s">
        <v>1567</v>
      </c>
      <c r="H362" s="93" t="s">
        <v>1568</v>
      </c>
      <c r="I362" s="93"/>
      <c r="J362" s="92"/>
      <c r="K362" s="93" t="n">
        <v>46018</v>
      </c>
      <c r="L362" s="93" t="s">
        <v>1574</v>
      </c>
      <c r="M362" s="93" t="s">
        <v>1568</v>
      </c>
      <c r="N362" s="93" t="s">
        <v>1570</v>
      </c>
      <c r="O362" s="92"/>
      <c r="P362" s="93" t="n">
        <v>46383</v>
      </c>
      <c r="Q362" s="94" t="s">
        <v>1575</v>
      </c>
      <c r="R362" s="93" t="s">
        <v>1568</v>
      </c>
      <c r="S362" s="93"/>
      <c r="T362" s="92"/>
      <c r="U362" s="93" t="n">
        <v>46748</v>
      </c>
      <c r="V362" s="93" t="s">
        <v>1569</v>
      </c>
      <c r="W362" s="93" t="s">
        <v>1568</v>
      </c>
      <c r="X362" s="93" t="s">
        <v>1570</v>
      </c>
      <c r="Y362" s="92"/>
      <c r="Z362" s="93" t="n">
        <v>47113</v>
      </c>
      <c r="AA362" s="94" t="s">
        <v>1567</v>
      </c>
      <c r="AB362" s="93" t="s">
        <v>1568</v>
      </c>
      <c r="AC362" s="93"/>
      <c r="AD362" s="92"/>
      <c r="AE362" s="93" t="n">
        <v>47479</v>
      </c>
      <c r="AF362" s="93" t="s">
        <v>1572</v>
      </c>
      <c r="AG362" s="93" t="s">
        <v>1568</v>
      </c>
      <c r="AH362" s="93" t="s">
        <v>1570</v>
      </c>
      <c r="AI362" s="92"/>
      <c r="AJ362" s="93" t="n">
        <v>47844</v>
      </c>
      <c r="AK362" s="93" t="s">
        <v>1573</v>
      </c>
      <c r="AL362" s="93" t="s">
        <v>1568</v>
      </c>
      <c r="AM362" s="93" t="s">
        <v>1570</v>
      </c>
      <c r="AN362" s="92"/>
      <c r="AO362" s="93" t="n">
        <v>48209</v>
      </c>
      <c r="AP362" s="93" t="s">
        <v>1574</v>
      </c>
      <c r="AQ362" s="93" t="s">
        <v>1568</v>
      </c>
      <c r="AR362" s="93" t="s">
        <v>1570</v>
      </c>
      <c r="AS362" s="92"/>
      <c r="AT362" s="93" t="n">
        <v>48574</v>
      </c>
      <c r="AU362" s="94" t="s">
        <v>1567</v>
      </c>
      <c r="AV362" s="93" t="s">
        <v>1568</v>
      </c>
      <c r="AW362" s="93"/>
      <c r="AX362" s="92"/>
    </row>
    <row r="363" customFormat="false" ht="14.5" hidden="false" customHeight="false" outlineLevel="0" collapsed="false">
      <c r="A363" s="90" t="n">
        <v>45288</v>
      </c>
      <c r="B363" s="90" t="s">
        <v>1572</v>
      </c>
      <c r="C363" s="90" t="s">
        <v>1568</v>
      </c>
      <c r="D363" s="90" t="s">
        <v>1570</v>
      </c>
      <c r="E363" s="92"/>
      <c r="F363" s="93" t="n">
        <v>45653</v>
      </c>
      <c r="G363" s="93" t="s">
        <v>1573</v>
      </c>
      <c r="H363" s="93" t="s">
        <v>1568</v>
      </c>
      <c r="I363" s="93" t="s">
        <v>1570</v>
      </c>
      <c r="J363" s="92"/>
      <c r="K363" s="93" t="n">
        <v>46019</v>
      </c>
      <c r="L363" s="94" t="s">
        <v>1575</v>
      </c>
      <c r="M363" s="93" t="s">
        <v>1568</v>
      </c>
      <c r="N363" s="93"/>
      <c r="O363" s="92"/>
      <c r="P363" s="93" t="n">
        <v>46384</v>
      </c>
      <c r="Q363" s="93" t="s">
        <v>1569</v>
      </c>
      <c r="R363" s="93" t="s">
        <v>1568</v>
      </c>
      <c r="S363" s="93" t="s">
        <v>1570</v>
      </c>
      <c r="T363" s="92"/>
      <c r="U363" s="93" t="n">
        <v>46749</v>
      </c>
      <c r="V363" s="93" t="s">
        <v>1571</v>
      </c>
      <c r="W363" s="93" t="s">
        <v>1568</v>
      </c>
      <c r="X363" s="93" t="s">
        <v>1570</v>
      </c>
      <c r="Y363" s="92"/>
      <c r="Z363" s="93" t="n">
        <v>47114</v>
      </c>
      <c r="AA363" s="93" t="s">
        <v>1576</v>
      </c>
      <c r="AB363" s="93" t="s">
        <v>1568</v>
      </c>
      <c r="AC363" s="93" t="s">
        <v>1570</v>
      </c>
      <c r="AD363" s="92"/>
      <c r="AE363" s="93" t="n">
        <v>47480</v>
      </c>
      <c r="AF363" s="93" t="s">
        <v>1573</v>
      </c>
      <c r="AG363" s="93" t="s">
        <v>1568</v>
      </c>
      <c r="AH363" s="93" t="s">
        <v>1570</v>
      </c>
      <c r="AI363" s="92"/>
      <c r="AJ363" s="93" t="n">
        <v>47845</v>
      </c>
      <c r="AK363" s="93" t="s">
        <v>1574</v>
      </c>
      <c r="AL363" s="93" t="s">
        <v>1568</v>
      </c>
      <c r="AM363" s="93" t="s">
        <v>1570</v>
      </c>
      <c r="AN363" s="92"/>
      <c r="AO363" s="93" t="n">
        <v>48210</v>
      </c>
      <c r="AP363" s="94" t="s">
        <v>1575</v>
      </c>
      <c r="AQ363" s="93" t="s">
        <v>1568</v>
      </c>
      <c r="AR363" s="93"/>
      <c r="AS363" s="92"/>
      <c r="AT363" s="93" t="n">
        <v>48575</v>
      </c>
      <c r="AU363" s="0" t="s">
        <v>1569</v>
      </c>
      <c r="AV363" s="93" t="s">
        <v>1568</v>
      </c>
      <c r="AW363" s="93" t="s">
        <v>1570</v>
      </c>
      <c r="AX363" s="92"/>
    </row>
    <row r="364" customFormat="false" ht="14.5" hidden="false" customHeight="false" outlineLevel="0" collapsed="false">
      <c r="A364" s="90" t="n">
        <v>45289</v>
      </c>
      <c r="B364" s="90" t="s">
        <v>1573</v>
      </c>
      <c r="C364" s="90" t="s">
        <v>1568</v>
      </c>
      <c r="D364" s="90" t="s">
        <v>1570</v>
      </c>
      <c r="E364" s="92"/>
      <c r="F364" s="93" t="n">
        <v>45654</v>
      </c>
      <c r="G364" s="93" t="s">
        <v>1574</v>
      </c>
      <c r="H364" s="93" t="s">
        <v>1568</v>
      </c>
      <c r="I364" s="93" t="s">
        <v>1570</v>
      </c>
      <c r="J364" s="92"/>
      <c r="K364" s="93" t="n">
        <v>46020</v>
      </c>
      <c r="L364" s="93" t="s">
        <v>1569</v>
      </c>
      <c r="M364" s="93" t="s">
        <v>1568</v>
      </c>
      <c r="N364" s="93" t="s">
        <v>1570</v>
      </c>
      <c r="O364" s="92"/>
      <c r="P364" s="93" t="n">
        <v>46385</v>
      </c>
      <c r="Q364" s="93" t="s">
        <v>1571</v>
      </c>
      <c r="R364" s="93" t="s">
        <v>1568</v>
      </c>
      <c r="S364" s="93" t="s">
        <v>1570</v>
      </c>
      <c r="T364" s="92"/>
      <c r="U364" s="93" t="n">
        <v>46750</v>
      </c>
      <c r="V364" s="93" t="s">
        <v>1576</v>
      </c>
      <c r="W364" s="93" t="s">
        <v>1568</v>
      </c>
      <c r="X364" s="93" t="s">
        <v>1570</v>
      </c>
      <c r="Y364" s="92"/>
      <c r="Z364" s="93" t="n">
        <v>47115</v>
      </c>
      <c r="AA364" s="93" t="s">
        <v>1572</v>
      </c>
      <c r="AB364" s="93" t="s">
        <v>1568</v>
      </c>
      <c r="AC364" s="93" t="s">
        <v>1570</v>
      </c>
      <c r="AD364" s="92"/>
      <c r="AE364" s="93" t="n">
        <v>47481</v>
      </c>
      <c r="AF364" s="93" t="s">
        <v>1574</v>
      </c>
      <c r="AG364" s="93" t="s">
        <v>1568</v>
      </c>
      <c r="AH364" s="93" t="s">
        <v>1570</v>
      </c>
      <c r="AI364" s="92"/>
      <c r="AJ364" s="93" t="n">
        <v>47846</v>
      </c>
      <c r="AK364" s="94" t="s">
        <v>1575</v>
      </c>
      <c r="AL364" s="93" t="s">
        <v>1568</v>
      </c>
      <c r="AM364" s="93"/>
      <c r="AN364" s="92"/>
      <c r="AO364" s="93" t="n">
        <v>48211</v>
      </c>
      <c r="AP364" s="93" t="s">
        <v>1569</v>
      </c>
      <c r="AQ364" s="93" t="s">
        <v>1568</v>
      </c>
      <c r="AR364" s="93" t="s">
        <v>1570</v>
      </c>
      <c r="AS364" s="92"/>
      <c r="AT364" s="93" t="n">
        <v>48576</v>
      </c>
      <c r="AU364" s="0" t="s">
        <v>1571</v>
      </c>
      <c r="AV364" s="93" t="s">
        <v>1568</v>
      </c>
      <c r="AW364" s="93" t="s">
        <v>1570</v>
      </c>
      <c r="AX364" s="92"/>
    </row>
    <row r="365" customFormat="false" ht="14.5" hidden="false" customHeight="false" outlineLevel="0" collapsed="false">
      <c r="A365" s="90" t="n">
        <v>45290</v>
      </c>
      <c r="B365" s="90" t="s">
        <v>1574</v>
      </c>
      <c r="C365" s="90" t="s">
        <v>1568</v>
      </c>
      <c r="D365" s="90" t="s">
        <v>1570</v>
      </c>
      <c r="E365" s="92"/>
      <c r="F365" s="93" t="n">
        <v>45655</v>
      </c>
      <c r="G365" s="94" t="s">
        <v>1575</v>
      </c>
      <c r="H365" s="93" t="s">
        <v>1568</v>
      </c>
      <c r="I365" s="93"/>
      <c r="J365" s="92"/>
      <c r="K365" s="93" t="n">
        <v>46021</v>
      </c>
      <c r="L365" s="93" t="s">
        <v>1571</v>
      </c>
      <c r="M365" s="93" t="s">
        <v>1568</v>
      </c>
      <c r="N365" s="93" t="s">
        <v>1570</v>
      </c>
      <c r="O365" s="92"/>
      <c r="P365" s="93" t="n">
        <v>46386</v>
      </c>
      <c r="Q365" s="93" t="s">
        <v>1576</v>
      </c>
      <c r="R365" s="93" t="s">
        <v>1568</v>
      </c>
      <c r="S365" s="93" t="s">
        <v>1570</v>
      </c>
      <c r="T365" s="92"/>
      <c r="U365" s="93" t="n">
        <v>46751</v>
      </c>
      <c r="V365" s="93" t="s">
        <v>1572</v>
      </c>
      <c r="W365" s="93" t="s">
        <v>1568</v>
      </c>
      <c r="X365" s="93" t="s">
        <v>1570</v>
      </c>
      <c r="Y365" s="92"/>
      <c r="Z365" s="93" t="n">
        <v>47116</v>
      </c>
      <c r="AA365" s="93" t="s">
        <v>1573</v>
      </c>
      <c r="AB365" s="93" t="s">
        <v>1568</v>
      </c>
      <c r="AC365" s="93" t="s">
        <v>1570</v>
      </c>
      <c r="AD365" s="92"/>
      <c r="AE365" s="93" t="n">
        <v>47482</v>
      </c>
      <c r="AF365" s="94" t="s">
        <v>1575</v>
      </c>
      <c r="AG365" s="93" t="s">
        <v>1568</v>
      </c>
      <c r="AH365" s="93"/>
      <c r="AI365" s="92"/>
      <c r="AJ365" s="93" t="n">
        <v>47847</v>
      </c>
      <c r="AK365" s="93" t="s">
        <v>1569</v>
      </c>
      <c r="AL365" s="93" t="s">
        <v>1568</v>
      </c>
      <c r="AM365" s="93" t="s">
        <v>1570</v>
      </c>
      <c r="AN365" s="92"/>
      <c r="AO365" s="93" t="n">
        <v>48212</v>
      </c>
      <c r="AP365" s="93" t="s">
        <v>1571</v>
      </c>
      <c r="AQ365" s="93" t="s">
        <v>1568</v>
      </c>
      <c r="AR365" s="93" t="s">
        <v>1570</v>
      </c>
      <c r="AS365" s="92"/>
      <c r="AT365" s="93" t="n">
        <v>48577</v>
      </c>
      <c r="AU365" s="0" t="s">
        <v>1576</v>
      </c>
      <c r="AV365" s="93" t="s">
        <v>1568</v>
      </c>
      <c r="AW365" s="93" t="s">
        <v>1570</v>
      </c>
      <c r="AX365" s="92"/>
    </row>
    <row r="366" customFormat="false" ht="14.5" hidden="false" customHeight="false" outlineLevel="0" collapsed="false">
      <c r="A366" s="96" t="n">
        <v>45291</v>
      </c>
      <c r="B366" s="97" t="s">
        <v>1575</v>
      </c>
      <c r="C366" s="96" t="s">
        <v>1568</v>
      </c>
      <c r="D366" s="96"/>
      <c r="E366" s="92"/>
      <c r="F366" s="93" t="n">
        <v>45656</v>
      </c>
      <c r="G366" s="93" t="s">
        <v>1569</v>
      </c>
      <c r="H366" s="93" t="s">
        <v>1568</v>
      </c>
      <c r="I366" s="93" t="s">
        <v>1570</v>
      </c>
      <c r="J366" s="92"/>
      <c r="K366" s="93" t="n">
        <v>46022</v>
      </c>
      <c r="L366" s="93" t="s">
        <v>1576</v>
      </c>
      <c r="M366" s="93" t="s">
        <v>1568</v>
      </c>
      <c r="N366" s="93" t="s">
        <v>1570</v>
      </c>
      <c r="O366" s="92"/>
      <c r="P366" s="93" t="n">
        <v>46387</v>
      </c>
      <c r="Q366" s="93" t="s">
        <v>1572</v>
      </c>
      <c r="R366" s="93" t="s">
        <v>1568</v>
      </c>
      <c r="S366" s="93" t="s">
        <v>1570</v>
      </c>
      <c r="T366" s="92"/>
      <c r="U366" s="93" t="n">
        <v>46752</v>
      </c>
      <c r="V366" s="93" t="s">
        <v>1573</v>
      </c>
      <c r="W366" s="93" t="s">
        <v>1568</v>
      </c>
      <c r="X366" s="93" t="s">
        <v>1570</v>
      </c>
      <c r="Y366" s="92"/>
      <c r="Z366" s="93" t="n">
        <v>47117</v>
      </c>
      <c r="AA366" s="93" t="s">
        <v>1574</v>
      </c>
      <c r="AB366" s="93" t="s">
        <v>1568</v>
      </c>
      <c r="AC366" s="93" t="s">
        <v>1570</v>
      </c>
      <c r="AD366" s="92"/>
      <c r="AE366" s="93" t="n">
        <v>47483</v>
      </c>
      <c r="AF366" s="93" t="s">
        <v>1569</v>
      </c>
      <c r="AG366" s="93" t="s">
        <v>1568</v>
      </c>
      <c r="AH366" s="93" t="s">
        <v>1570</v>
      </c>
      <c r="AI366" s="92"/>
      <c r="AJ366" s="93" t="n">
        <v>47848</v>
      </c>
      <c r="AK366" s="93" t="s">
        <v>1571</v>
      </c>
      <c r="AL366" s="93" t="s">
        <v>1568</v>
      </c>
      <c r="AM366" s="93" t="s">
        <v>1570</v>
      </c>
      <c r="AN366" s="92"/>
      <c r="AO366" s="93" t="n">
        <v>48213</v>
      </c>
      <c r="AP366" s="93" t="s">
        <v>1576</v>
      </c>
      <c r="AQ366" s="93" t="s">
        <v>1568</v>
      </c>
      <c r="AR366" s="93" t="s">
        <v>1570</v>
      </c>
      <c r="AS366" s="92"/>
      <c r="AT366" s="93" t="n">
        <v>48578</v>
      </c>
      <c r="AU366" s="0" t="s">
        <v>1572</v>
      </c>
      <c r="AV366" s="93" t="s">
        <v>1568</v>
      </c>
      <c r="AW366" s="93" t="s">
        <v>1570</v>
      </c>
      <c r="AX366" s="92"/>
    </row>
    <row r="367" customFormat="false" ht="14.5" hidden="false" customHeight="false" outlineLevel="0" collapsed="false">
      <c r="F367" s="93" t="n">
        <v>45657</v>
      </c>
      <c r="G367" s="93" t="s">
        <v>1571</v>
      </c>
      <c r="H367" s="93" t="s">
        <v>1568</v>
      </c>
      <c r="I367" s="93" t="s">
        <v>1570</v>
      </c>
      <c r="M367" s="93"/>
      <c r="R367" s="93"/>
      <c r="W367" s="93"/>
      <c r="Z367" s="93" t="n">
        <v>47118</v>
      </c>
      <c r="AA367" s="94" t="s">
        <v>1575</v>
      </c>
      <c r="AB367" s="93" t="s">
        <v>1568</v>
      </c>
      <c r="AC367" s="93"/>
      <c r="AG367" s="93"/>
      <c r="AL367" s="93"/>
      <c r="AQ367" s="93"/>
      <c r="AT367" s="93" t="n">
        <v>48579</v>
      </c>
      <c r="AU367" s="0" t="s">
        <v>1573</v>
      </c>
      <c r="AV367" s="93" t="s">
        <v>1568</v>
      </c>
      <c r="AW367" s="93" t="s">
        <v>1570</v>
      </c>
    </row>
    <row r="373" customFormat="false" ht="14.5" hidden="false" customHeight="false" outlineLevel="0" collapsed="false">
      <c r="A373" s="36" t="s">
        <v>1579</v>
      </c>
      <c r="B373" s="37"/>
      <c r="C373" s="37"/>
      <c r="D373" s="47"/>
      <c r="F373" s="36" t="s">
        <v>1580</v>
      </c>
      <c r="G373" s="37"/>
      <c r="H373" s="37"/>
      <c r="I373" s="47"/>
      <c r="K373" s="36" t="s">
        <v>1581</v>
      </c>
      <c r="L373" s="37"/>
      <c r="M373" s="37"/>
      <c r="N373" s="47"/>
      <c r="P373" s="36" t="s">
        <v>1582</v>
      </c>
      <c r="Q373" s="37"/>
      <c r="R373" s="37"/>
      <c r="S373" s="47"/>
      <c r="U373" s="36" t="s">
        <v>1583</v>
      </c>
      <c r="V373" s="37"/>
      <c r="W373" s="37"/>
      <c r="X373" s="47"/>
      <c r="Z373" s="36" t="s">
        <v>1584</v>
      </c>
      <c r="AA373" s="37"/>
      <c r="AB373" s="37"/>
      <c r="AC373" s="47"/>
      <c r="AE373" s="36" t="s">
        <v>1585</v>
      </c>
      <c r="AF373" s="37"/>
      <c r="AG373" s="37"/>
      <c r="AH373" s="47"/>
      <c r="AJ373" s="36" t="s">
        <v>1586</v>
      </c>
      <c r="AK373" s="37"/>
      <c r="AL373" s="37"/>
      <c r="AM373" s="47"/>
      <c r="AO373" s="36" t="s">
        <v>1587</v>
      </c>
      <c r="AP373" s="37"/>
      <c r="AQ373" s="37"/>
      <c r="AR373" s="47"/>
      <c r="AT373" s="36" t="s">
        <v>1588</v>
      </c>
      <c r="AU373" s="37"/>
      <c r="AV373" s="37"/>
      <c r="AW373" s="47"/>
    </row>
    <row r="374" customFormat="false" ht="14.5" hidden="false" customHeight="false" outlineLevel="0" collapsed="false">
      <c r="A374" s="98" t="s">
        <v>1529</v>
      </c>
      <c r="B374" s="98" t="s">
        <v>1530</v>
      </c>
      <c r="C374" s="98" t="s">
        <v>1528</v>
      </c>
      <c r="D374" s="47" t="s">
        <v>771</v>
      </c>
      <c r="F374" s="98" t="s">
        <v>1533</v>
      </c>
      <c r="G374" s="98" t="s">
        <v>1534</v>
      </c>
      <c r="H374" s="98" t="s">
        <v>1532</v>
      </c>
      <c r="I374" s="47" t="s">
        <v>771</v>
      </c>
      <c r="K374" s="98" t="s">
        <v>1537</v>
      </c>
      <c r="L374" s="98" t="s">
        <v>1538</v>
      </c>
      <c r="M374" s="98" t="s">
        <v>1536</v>
      </c>
      <c r="N374" s="47" t="s">
        <v>771</v>
      </c>
      <c r="P374" s="98" t="s">
        <v>1541</v>
      </c>
      <c r="Q374" s="98" t="s">
        <v>1542</v>
      </c>
      <c r="R374" s="98" t="s">
        <v>1540</v>
      </c>
      <c r="S374" s="47" t="s">
        <v>771</v>
      </c>
      <c r="U374" s="98" t="s">
        <v>1545</v>
      </c>
      <c r="V374" s="98" t="s">
        <v>1546</v>
      </c>
      <c r="W374" s="98" t="s">
        <v>1544</v>
      </c>
      <c r="X374" s="47" t="s">
        <v>771</v>
      </c>
      <c r="Z374" s="98" t="s">
        <v>1549</v>
      </c>
      <c r="AA374" s="98" t="s">
        <v>1550</v>
      </c>
      <c r="AB374" s="98" t="s">
        <v>1548</v>
      </c>
      <c r="AC374" s="47" t="s">
        <v>771</v>
      </c>
      <c r="AE374" s="98" t="s">
        <v>1553</v>
      </c>
      <c r="AF374" s="98" t="s">
        <v>1554</v>
      </c>
      <c r="AG374" s="98" t="s">
        <v>1552</v>
      </c>
      <c r="AH374" s="47" t="s">
        <v>771</v>
      </c>
      <c r="AJ374" s="98" t="s">
        <v>1557</v>
      </c>
      <c r="AK374" s="98" t="s">
        <v>1558</v>
      </c>
      <c r="AL374" s="98" t="s">
        <v>1556</v>
      </c>
      <c r="AM374" s="47" t="s">
        <v>771</v>
      </c>
      <c r="AO374" s="98" t="s">
        <v>1561</v>
      </c>
      <c r="AP374" s="98" t="s">
        <v>1562</v>
      </c>
      <c r="AQ374" s="98" t="s">
        <v>1560</v>
      </c>
      <c r="AR374" s="47" t="s">
        <v>771</v>
      </c>
      <c r="AT374" s="98" t="s">
        <v>1565</v>
      </c>
      <c r="AU374" s="98" t="s">
        <v>1566</v>
      </c>
      <c r="AV374" s="98" t="s">
        <v>1564</v>
      </c>
      <c r="AW374" s="47" t="s">
        <v>771</v>
      </c>
    </row>
    <row r="375" customFormat="false" ht="14.5" hidden="false" customHeight="false" outlineLevel="0" collapsed="false">
      <c r="A375" s="36" t="s">
        <v>1578</v>
      </c>
      <c r="B375" s="36" t="s">
        <v>1570</v>
      </c>
      <c r="C375" s="36" t="s">
        <v>1569</v>
      </c>
      <c r="D375" s="99" t="n">
        <v>12</v>
      </c>
      <c r="F375" s="36" t="s">
        <v>1578</v>
      </c>
      <c r="G375" s="36" t="s">
        <v>1570</v>
      </c>
      <c r="H375" s="36" t="s">
        <v>1569</v>
      </c>
      <c r="I375" s="99" t="n">
        <v>11</v>
      </c>
      <c r="K375" s="36" t="s">
        <v>1578</v>
      </c>
      <c r="L375" s="36" t="s">
        <v>1570</v>
      </c>
      <c r="M375" s="36" t="s">
        <v>1569</v>
      </c>
      <c r="N375" s="99" t="n">
        <v>11</v>
      </c>
      <c r="P375" s="36" t="s">
        <v>1578</v>
      </c>
      <c r="Q375" s="36" t="s">
        <v>1570</v>
      </c>
      <c r="R375" s="36" t="s">
        <v>1569</v>
      </c>
      <c r="S375" s="99" t="n">
        <v>12</v>
      </c>
      <c r="U375" s="36" t="s">
        <v>1578</v>
      </c>
      <c r="V375" s="36" t="s">
        <v>1570</v>
      </c>
      <c r="W375" s="36" t="s">
        <v>1569</v>
      </c>
      <c r="X375" s="99" t="n">
        <v>12</v>
      </c>
      <c r="Z375" s="36" t="s">
        <v>1578</v>
      </c>
      <c r="AA375" s="36" t="s">
        <v>1570</v>
      </c>
      <c r="AB375" s="36" t="s">
        <v>1569</v>
      </c>
      <c r="AC375" s="99" t="n">
        <v>12</v>
      </c>
      <c r="AE375" s="36" t="s">
        <v>1578</v>
      </c>
      <c r="AF375" s="36" t="s">
        <v>1570</v>
      </c>
      <c r="AG375" s="36" t="s">
        <v>1569</v>
      </c>
      <c r="AH375" s="99" t="n">
        <v>12</v>
      </c>
      <c r="AJ375" s="36" t="s">
        <v>1578</v>
      </c>
      <c r="AK375" s="36" t="s">
        <v>1570</v>
      </c>
      <c r="AL375" s="36" t="s">
        <v>1569</v>
      </c>
      <c r="AM375" s="99" t="n">
        <v>11</v>
      </c>
      <c r="AO375" s="36" t="s">
        <v>1578</v>
      </c>
      <c r="AP375" s="36" t="s">
        <v>1570</v>
      </c>
      <c r="AQ375" s="36" t="s">
        <v>1569</v>
      </c>
      <c r="AR375" s="99" t="n">
        <v>11</v>
      </c>
      <c r="AT375" s="36" t="s">
        <v>1578</v>
      </c>
      <c r="AU375" s="36" t="s">
        <v>1570</v>
      </c>
      <c r="AV375" s="36" t="s">
        <v>1569</v>
      </c>
      <c r="AW375" s="99" t="n">
        <v>11</v>
      </c>
    </row>
    <row r="376" customFormat="false" ht="14.5" hidden="false" customHeight="false" outlineLevel="0" collapsed="false">
      <c r="A376" s="57"/>
      <c r="B376" s="57"/>
      <c r="C376" s="58" t="s">
        <v>1571</v>
      </c>
      <c r="D376" s="100" t="n">
        <v>11</v>
      </c>
      <c r="F376" s="57"/>
      <c r="G376" s="57"/>
      <c r="H376" s="58" t="s">
        <v>1571</v>
      </c>
      <c r="I376" s="100" t="n">
        <v>11</v>
      </c>
      <c r="K376" s="57"/>
      <c r="L376" s="57"/>
      <c r="M376" s="58" t="s">
        <v>1571</v>
      </c>
      <c r="N376" s="100" t="n">
        <v>11</v>
      </c>
      <c r="P376" s="57"/>
      <c r="Q376" s="57"/>
      <c r="R376" s="58" t="s">
        <v>1571</v>
      </c>
      <c r="S376" s="100" t="n">
        <v>12</v>
      </c>
      <c r="U376" s="57"/>
      <c r="V376" s="57"/>
      <c r="W376" s="58" t="s">
        <v>1571</v>
      </c>
      <c r="X376" s="100" t="n">
        <v>12</v>
      </c>
      <c r="Z376" s="57"/>
      <c r="AA376" s="57"/>
      <c r="AB376" s="58" t="s">
        <v>1571</v>
      </c>
      <c r="AC376" s="100" t="n">
        <v>11</v>
      </c>
      <c r="AE376" s="57"/>
      <c r="AF376" s="57"/>
      <c r="AG376" s="58" t="s">
        <v>1571</v>
      </c>
      <c r="AH376" s="100" t="n">
        <v>12</v>
      </c>
      <c r="AJ376" s="57"/>
      <c r="AK376" s="57"/>
      <c r="AL376" s="58" t="s">
        <v>1571</v>
      </c>
      <c r="AM376" s="100" t="n">
        <v>11</v>
      </c>
      <c r="AO376" s="57"/>
      <c r="AP376" s="57"/>
      <c r="AQ376" s="58" t="s">
        <v>1571</v>
      </c>
      <c r="AR376" s="100" t="n">
        <v>11</v>
      </c>
      <c r="AT376" s="57"/>
      <c r="AU376" s="57"/>
      <c r="AV376" s="58" t="s">
        <v>1571</v>
      </c>
      <c r="AW376" s="100" t="n">
        <v>11</v>
      </c>
    </row>
    <row r="377" customFormat="false" ht="14.5" hidden="false" customHeight="false" outlineLevel="0" collapsed="false">
      <c r="A377" s="57"/>
      <c r="B377" s="57"/>
      <c r="C377" s="58" t="s">
        <v>1576</v>
      </c>
      <c r="D377" s="100" t="n">
        <v>11</v>
      </c>
      <c r="F377" s="57"/>
      <c r="G377" s="57"/>
      <c r="H377" s="58" t="s">
        <v>1576</v>
      </c>
      <c r="I377" s="100" t="n">
        <v>10</v>
      </c>
      <c r="K377" s="57"/>
      <c r="L377" s="57"/>
      <c r="M377" s="58" t="s">
        <v>1576</v>
      </c>
      <c r="N377" s="100" t="n">
        <v>11</v>
      </c>
      <c r="P377" s="57"/>
      <c r="Q377" s="57"/>
      <c r="R377" s="58" t="s">
        <v>1576</v>
      </c>
      <c r="S377" s="100" t="n">
        <v>11</v>
      </c>
      <c r="U377" s="57"/>
      <c r="V377" s="57"/>
      <c r="W377" s="58" t="s">
        <v>1576</v>
      </c>
      <c r="X377" s="100" t="n">
        <v>11</v>
      </c>
      <c r="Z377" s="57"/>
      <c r="AA377" s="57"/>
      <c r="AB377" s="58" t="s">
        <v>1576</v>
      </c>
      <c r="AC377" s="100" t="n">
        <v>11</v>
      </c>
      <c r="AE377" s="57"/>
      <c r="AF377" s="57"/>
      <c r="AG377" s="58" t="s">
        <v>1576</v>
      </c>
      <c r="AH377" s="100" t="n">
        <v>10</v>
      </c>
      <c r="AJ377" s="57"/>
      <c r="AK377" s="57"/>
      <c r="AL377" s="58" t="s">
        <v>1576</v>
      </c>
      <c r="AM377" s="100" t="n">
        <v>11</v>
      </c>
      <c r="AO377" s="57"/>
      <c r="AP377" s="57"/>
      <c r="AQ377" s="58" t="s">
        <v>1576</v>
      </c>
      <c r="AR377" s="100" t="n">
        <v>11</v>
      </c>
      <c r="AT377" s="57"/>
      <c r="AU377" s="57"/>
      <c r="AV377" s="58" t="s">
        <v>1576</v>
      </c>
      <c r="AW377" s="100" t="n">
        <v>11</v>
      </c>
    </row>
    <row r="378" customFormat="false" ht="14.5" hidden="false" customHeight="false" outlineLevel="0" collapsed="false">
      <c r="A378" s="57"/>
      <c r="B378" s="57"/>
      <c r="C378" s="58" t="s">
        <v>1572</v>
      </c>
      <c r="D378" s="100" t="n">
        <v>11</v>
      </c>
      <c r="F378" s="57"/>
      <c r="G378" s="57"/>
      <c r="H378" s="58" t="s">
        <v>1572</v>
      </c>
      <c r="I378" s="100" t="n">
        <v>9</v>
      </c>
      <c r="K378" s="57"/>
      <c r="L378" s="57"/>
      <c r="M378" s="58" t="s">
        <v>1572</v>
      </c>
      <c r="N378" s="100" t="n">
        <v>11</v>
      </c>
      <c r="P378" s="57"/>
      <c r="Q378" s="57"/>
      <c r="R378" s="58" t="s">
        <v>1572</v>
      </c>
      <c r="S378" s="100" t="n">
        <v>11</v>
      </c>
      <c r="U378" s="57"/>
      <c r="V378" s="57"/>
      <c r="W378" s="58" t="s">
        <v>1572</v>
      </c>
      <c r="X378" s="100" t="n">
        <v>11</v>
      </c>
      <c r="Z378" s="57"/>
      <c r="AA378" s="57"/>
      <c r="AB378" s="58" t="s">
        <v>1572</v>
      </c>
      <c r="AC378" s="100" t="n">
        <v>11</v>
      </c>
      <c r="AE378" s="57"/>
      <c r="AF378" s="57"/>
      <c r="AG378" s="58" t="s">
        <v>1572</v>
      </c>
      <c r="AH378" s="100" t="n">
        <v>11</v>
      </c>
      <c r="AJ378" s="57"/>
      <c r="AK378" s="57"/>
      <c r="AL378" s="58" t="s">
        <v>1572</v>
      </c>
      <c r="AM378" s="100" t="n">
        <v>10</v>
      </c>
      <c r="AO378" s="57"/>
      <c r="AP378" s="57"/>
      <c r="AQ378" s="58" t="s">
        <v>1572</v>
      </c>
      <c r="AR378" s="100" t="n">
        <v>11</v>
      </c>
      <c r="AT378" s="57"/>
      <c r="AU378" s="57"/>
      <c r="AV378" s="58" t="s">
        <v>1572</v>
      </c>
      <c r="AW378" s="100" t="n">
        <v>11</v>
      </c>
    </row>
    <row r="379" customFormat="false" ht="14.5" hidden="false" customHeight="false" outlineLevel="0" collapsed="false">
      <c r="A379" s="57"/>
      <c r="B379" s="57"/>
      <c r="C379" s="58" t="s">
        <v>1573</v>
      </c>
      <c r="D379" s="100" t="n">
        <v>11</v>
      </c>
      <c r="F379" s="57"/>
      <c r="G379" s="57"/>
      <c r="H379" s="58" t="s">
        <v>1573</v>
      </c>
      <c r="I379" s="100" t="n">
        <v>10</v>
      </c>
      <c r="K379" s="57"/>
      <c r="L379" s="57"/>
      <c r="M379" s="58" t="s">
        <v>1573</v>
      </c>
      <c r="N379" s="100" t="n">
        <v>10</v>
      </c>
      <c r="P379" s="57"/>
      <c r="Q379" s="57"/>
      <c r="R379" s="58" t="s">
        <v>1573</v>
      </c>
      <c r="S379" s="100" t="n">
        <v>11</v>
      </c>
      <c r="U379" s="57"/>
      <c r="V379" s="57"/>
      <c r="W379" s="58" t="s">
        <v>1573</v>
      </c>
      <c r="X379" s="100" t="n">
        <v>11</v>
      </c>
      <c r="Z379" s="57"/>
      <c r="AA379" s="57"/>
      <c r="AB379" s="58" t="s">
        <v>1573</v>
      </c>
      <c r="AC379" s="100" t="n">
        <v>11</v>
      </c>
      <c r="AE379" s="57"/>
      <c r="AF379" s="57"/>
      <c r="AG379" s="58" t="s">
        <v>1573</v>
      </c>
      <c r="AH379" s="100" t="n">
        <v>11</v>
      </c>
      <c r="AJ379" s="57"/>
      <c r="AK379" s="57"/>
      <c r="AL379" s="58" t="s">
        <v>1573</v>
      </c>
      <c r="AM379" s="100" t="n">
        <v>11</v>
      </c>
      <c r="AO379" s="57"/>
      <c r="AP379" s="57"/>
      <c r="AQ379" s="58" t="s">
        <v>1573</v>
      </c>
      <c r="AR379" s="100" t="n">
        <v>10</v>
      </c>
      <c r="AT379" s="57"/>
      <c r="AU379" s="57"/>
      <c r="AV379" s="58" t="s">
        <v>1573</v>
      </c>
      <c r="AW379" s="100" t="n">
        <v>11</v>
      </c>
    </row>
    <row r="380" customFormat="false" ht="14.5" hidden="false" customHeight="false" outlineLevel="0" collapsed="false">
      <c r="A380" s="57"/>
      <c r="B380" s="57"/>
      <c r="C380" s="58" t="s">
        <v>1574</v>
      </c>
      <c r="D380" s="100" t="n">
        <v>11</v>
      </c>
      <c r="F380" s="57"/>
      <c r="G380" s="57"/>
      <c r="H380" s="58" t="s">
        <v>1574</v>
      </c>
      <c r="I380" s="100" t="n">
        <v>10</v>
      </c>
      <c r="K380" s="57"/>
      <c r="L380" s="57"/>
      <c r="M380" s="58" t="s">
        <v>1574</v>
      </c>
      <c r="N380" s="100" t="n">
        <v>11</v>
      </c>
      <c r="P380" s="57"/>
      <c r="Q380" s="57"/>
      <c r="R380" s="58" t="s">
        <v>1574</v>
      </c>
      <c r="S380" s="100" t="n">
        <v>10</v>
      </c>
      <c r="U380" s="57"/>
      <c r="V380" s="57"/>
      <c r="W380" s="58" t="s">
        <v>1574</v>
      </c>
      <c r="X380" s="100" t="n">
        <v>11</v>
      </c>
      <c r="Z380" s="57"/>
      <c r="AA380" s="57"/>
      <c r="AB380" s="58" t="s">
        <v>1574</v>
      </c>
      <c r="AC380" s="100" t="n">
        <v>11</v>
      </c>
      <c r="AE380" s="57"/>
      <c r="AF380" s="57"/>
      <c r="AG380" s="58" t="s">
        <v>1574</v>
      </c>
      <c r="AH380" s="100" t="n">
        <v>11</v>
      </c>
      <c r="AJ380" s="57"/>
      <c r="AK380" s="57"/>
      <c r="AL380" s="58" t="s">
        <v>1574</v>
      </c>
      <c r="AM380" s="100" t="n">
        <v>11</v>
      </c>
      <c r="AO380" s="57"/>
      <c r="AP380" s="57"/>
      <c r="AQ380" s="58" t="s">
        <v>1574</v>
      </c>
      <c r="AR380" s="100" t="n">
        <v>11</v>
      </c>
      <c r="AT380" s="57"/>
      <c r="AU380" s="57"/>
      <c r="AV380" s="58" t="s">
        <v>1574</v>
      </c>
      <c r="AW380" s="100" t="n">
        <v>11</v>
      </c>
    </row>
    <row r="381" customFormat="false" ht="14.5" hidden="false" customHeight="false" outlineLevel="0" collapsed="false">
      <c r="A381" s="57"/>
      <c r="B381" s="36" t="s">
        <v>1589</v>
      </c>
      <c r="C381" s="37"/>
      <c r="D381" s="99" t="n">
        <v>67</v>
      </c>
      <c r="F381" s="57"/>
      <c r="G381" s="36" t="s">
        <v>1589</v>
      </c>
      <c r="H381" s="37"/>
      <c r="I381" s="99" t="n">
        <v>61</v>
      </c>
      <c r="K381" s="57"/>
      <c r="L381" s="36" t="s">
        <v>1589</v>
      </c>
      <c r="M381" s="37"/>
      <c r="N381" s="99" t="n">
        <v>65</v>
      </c>
      <c r="P381" s="57"/>
      <c r="Q381" s="36" t="s">
        <v>1589</v>
      </c>
      <c r="R381" s="37"/>
      <c r="S381" s="99" t="n">
        <v>67</v>
      </c>
      <c r="U381" s="57"/>
      <c r="V381" s="36" t="s">
        <v>1589</v>
      </c>
      <c r="W381" s="37"/>
      <c r="X381" s="99" t="n">
        <v>68</v>
      </c>
      <c r="Z381" s="57"/>
      <c r="AA381" s="36" t="s">
        <v>1589</v>
      </c>
      <c r="AB381" s="37"/>
      <c r="AC381" s="99" t="n">
        <v>67</v>
      </c>
      <c r="AE381" s="57"/>
      <c r="AF381" s="36" t="s">
        <v>1589</v>
      </c>
      <c r="AG381" s="37"/>
      <c r="AH381" s="99" t="n">
        <v>67</v>
      </c>
      <c r="AJ381" s="57"/>
      <c r="AK381" s="36" t="s">
        <v>1589</v>
      </c>
      <c r="AL381" s="37"/>
      <c r="AM381" s="99" t="n">
        <v>65</v>
      </c>
      <c r="AO381" s="57"/>
      <c r="AP381" s="36" t="s">
        <v>1589</v>
      </c>
      <c r="AQ381" s="37"/>
      <c r="AR381" s="99" t="n">
        <v>65</v>
      </c>
      <c r="AT381" s="57"/>
      <c r="AU381" s="36" t="s">
        <v>1589</v>
      </c>
      <c r="AV381" s="37"/>
      <c r="AW381" s="99" t="n">
        <v>66</v>
      </c>
    </row>
    <row r="382" customFormat="false" ht="14.5" hidden="false" customHeight="false" outlineLevel="0" collapsed="false">
      <c r="A382" s="57"/>
      <c r="B382" s="36" t="s">
        <v>1590</v>
      </c>
      <c r="C382" s="36" t="s">
        <v>1575</v>
      </c>
      <c r="D382" s="99" t="n">
        <v>12</v>
      </c>
      <c r="F382" s="57"/>
      <c r="G382" s="36" t="s">
        <v>1590</v>
      </c>
      <c r="H382" s="36" t="s">
        <v>1575</v>
      </c>
      <c r="I382" s="99" t="n">
        <v>11</v>
      </c>
      <c r="K382" s="57"/>
      <c r="L382" s="36" t="s">
        <v>1590</v>
      </c>
      <c r="M382" s="36" t="s">
        <v>1575</v>
      </c>
      <c r="N382" s="99" t="n">
        <v>12</v>
      </c>
      <c r="P382" s="57"/>
      <c r="Q382" s="36" t="s">
        <v>1590</v>
      </c>
      <c r="R382" s="36" t="s">
        <v>1575</v>
      </c>
      <c r="S382" s="99" t="n">
        <v>12</v>
      </c>
      <c r="U382" s="57"/>
      <c r="V382" s="36" t="s">
        <v>1590</v>
      </c>
      <c r="W382" s="36" t="s">
        <v>1575</v>
      </c>
      <c r="X382" s="99" t="n">
        <v>11</v>
      </c>
      <c r="Z382" s="57"/>
      <c r="AA382" s="36" t="s">
        <v>1590</v>
      </c>
      <c r="AB382" s="36" t="s">
        <v>1575</v>
      </c>
      <c r="AC382" s="99" t="n">
        <v>12</v>
      </c>
      <c r="AE382" s="57"/>
      <c r="AF382" s="36" t="s">
        <v>1590</v>
      </c>
      <c r="AG382" s="36" t="s">
        <v>1575</v>
      </c>
      <c r="AH382" s="99" t="n">
        <v>12</v>
      </c>
      <c r="AJ382" s="57"/>
      <c r="AK382" s="36" t="s">
        <v>1590</v>
      </c>
      <c r="AL382" s="36" t="s">
        <v>1575</v>
      </c>
      <c r="AM382" s="99" t="n">
        <v>12</v>
      </c>
      <c r="AO382" s="57"/>
      <c r="AP382" s="36" t="s">
        <v>1590</v>
      </c>
      <c r="AQ382" s="36" t="s">
        <v>1575</v>
      </c>
      <c r="AR382" s="99" t="n">
        <v>12</v>
      </c>
      <c r="AT382" s="57"/>
      <c r="AU382" s="36" t="s">
        <v>1590</v>
      </c>
      <c r="AV382" s="36" t="s">
        <v>1575</v>
      </c>
      <c r="AW382" s="99" t="n">
        <v>11</v>
      </c>
    </row>
    <row r="383" customFormat="false" ht="14.5" hidden="false" customHeight="false" outlineLevel="0" collapsed="false">
      <c r="A383" s="57"/>
      <c r="B383" s="36" t="s">
        <v>1591</v>
      </c>
      <c r="C383" s="37"/>
      <c r="D383" s="99" t="n">
        <v>12</v>
      </c>
      <c r="F383" s="57"/>
      <c r="G383" s="36" t="s">
        <v>1591</v>
      </c>
      <c r="H383" s="37"/>
      <c r="I383" s="99" t="n">
        <v>11</v>
      </c>
      <c r="K383" s="57"/>
      <c r="L383" s="36" t="s">
        <v>1591</v>
      </c>
      <c r="M383" s="37"/>
      <c r="N383" s="99" t="n">
        <v>12</v>
      </c>
      <c r="P383" s="57"/>
      <c r="Q383" s="36" t="s">
        <v>1591</v>
      </c>
      <c r="R383" s="37"/>
      <c r="S383" s="99" t="n">
        <v>12</v>
      </c>
      <c r="U383" s="57"/>
      <c r="V383" s="36" t="s">
        <v>1591</v>
      </c>
      <c r="W383" s="37"/>
      <c r="X383" s="99" t="n">
        <v>11</v>
      </c>
      <c r="Z383" s="57"/>
      <c r="AA383" s="36" t="s">
        <v>1591</v>
      </c>
      <c r="AB383" s="37"/>
      <c r="AC383" s="99" t="n">
        <v>12</v>
      </c>
      <c r="AE383" s="57"/>
      <c r="AF383" s="36" t="s">
        <v>1591</v>
      </c>
      <c r="AG383" s="37"/>
      <c r="AH383" s="99" t="n">
        <v>12</v>
      </c>
      <c r="AJ383" s="57"/>
      <c r="AK383" s="36" t="s">
        <v>1591</v>
      </c>
      <c r="AL383" s="37"/>
      <c r="AM383" s="99" t="n">
        <v>12</v>
      </c>
      <c r="AO383" s="57"/>
      <c r="AP383" s="36" t="s">
        <v>1591</v>
      </c>
      <c r="AQ383" s="37"/>
      <c r="AR383" s="99" t="n">
        <v>12</v>
      </c>
      <c r="AT383" s="57"/>
      <c r="AU383" s="36" t="s">
        <v>1591</v>
      </c>
      <c r="AV383" s="37"/>
      <c r="AW383" s="99" t="n">
        <v>11</v>
      </c>
    </row>
    <row r="384" customFormat="false" ht="14.5" hidden="false" customHeight="false" outlineLevel="0" collapsed="false">
      <c r="A384" s="36" t="s">
        <v>1592</v>
      </c>
      <c r="B384" s="37"/>
      <c r="C384" s="37"/>
      <c r="D384" s="99" t="n">
        <v>79</v>
      </c>
      <c r="F384" s="36" t="s">
        <v>1592</v>
      </c>
      <c r="G384" s="37"/>
      <c r="H384" s="37"/>
      <c r="I384" s="99" t="n">
        <v>72</v>
      </c>
      <c r="K384" s="36" t="s">
        <v>1592</v>
      </c>
      <c r="L384" s="37"/>
      <c r="M384" s="37"/>
      <c r="N384" s="99" t="n">
        <v>77</v>
      </c>
      <c r="P384" s="36" t="s">
        <v>1592</v>
      </c>
      <c r="Q384" s="37"/>
      <c r="R384" s="37"/>
      <c r="S384" s="99" t="n">
        <v>79</v>
      </c>
      <c r="U384" s="36" t="s">
        <v>1592</v>
      </c>
      <c r="V384" s="37"/>
      <c r="W384" s="37"/>
      <c r="X384" s="99" t="n">
        <v>79</v>
      </c>
      <c r="Z384" s="36" t="s">
        <v>1592</v>
      </c>
      <c r="AA384" s="37"/>
      <c r="AB384" s="37"/>
      <c r="AC384" s="99" t="n">
        <v>79</v>
      </c>
      <c r="AE384" s="36" t="s">
        <v>1592</v>
      </c>
      <c r="AF384" s="37"/>
      <c r="AG384" s="37"/>
      <c r="AH384" s="99" t="n">
        <v>79</v>
      </c>
      <c r="AJ384" s="36" t="s">
        <v>1592</v>
      </c>
      <c r="AK384" s="37"/>
      <c r="AL384" s="37"/>
      <c r="AM384" s="99" t="n">
        <v>77</v>
      </c>
      <c r="AO384" s="36" t="s">
        <v>1592</v>
      </c>
      <c r="AP384" s="37"/>
      <c r="AQ384" s="37"/>
      <c r="AR384" s="99" t="n">
        <v>77</v>
      </c>
      <c r="AT384" s="36" t="s">
        <v>1592</v>
      </c>
      <c r="AU384" s="37"/>
      <c r="AV384" s="37"/>
      <c r="AW384" s="99" t="n">
        <v>77</v>
      </c>
    </row>
    <row r="385" customFormat="false" ht="14.5" hidden="false" customHeight="false" outlineLevel="0" collapsed="false">
      <c r="A385" s="36" t="s">
        <v>1568</v>
      </c>
      <c r="B385" s="36" t="s">
        <v>1570</v>
      </c>
      <c r="C385" s="36" t="s">
        <v>1569</v>
      </c>
      <c r="D385" s="99" t="n">
        <v>4</v>
      </c>
      <c r="F385" s="36" t="s">
        <v>1568</v>
      </c>
      <c r="G385" s="36" t="s">
        <v>1570</v>
      </c>
      <c r="H385" s="36" t="s">
        <v>1569</v>
      </c>
      <c r="I385" s="99" t="n">
        <v>5</v>
      </c>
      <c r="K385" s="36" t="s">
        <v>1568</v>
      </c>
      <c r="L385" s="36" t="s">
        <v>1570</v>
      </c>
      <c r="M385" s="36" t="s">
        <v>1569</v>
      </c>
      <c r="N385" s="99" t="n">
        <v>4</v>
      </c>
      <c r="P385" s="36" t="s">
        <v>1568</v>
      </c>
      <c r="Q385" s="36" t="s">
        <v>1570</v>
      </c>
      <c r="R385" s="36" t="s">
        <v>1569</v>
      </c>
      <c r="S385" s="99" t="n">
        <v>6</v>
      </c>
      <c r="U385" s="36" t="s">
        <v>1568</v>
      </c>
      <c r="V385" s="36" t="s">
        <v>1570</v>
      </c>
      <c r="W385" s="36" t="s">
        <v>1569</v>
      </c>
      <c r="X385" s="99" t="n">
        <v>4</v>
      </c>
      <c r="Z385" s="36" t="s">
        <v>1568</v>
      </c>
      <c r="AA385" s="36" t="s">
        <v>1570</v>
      </c>
      <c r="AB385" s="36" t="s">
        <v>1569</v>
      </c>
      <c r="AC385" s="99" t="n">
        <v>4</v>
      </c>
      <c r="AE385" s="36" t="s">
        <v>1568</v>
      </c>
      <c r="AF385" s="36" t="s">
        <v>1570</v>
      </c>
      <c r="AG385" s="36" t="s">
        <v>1569</v>
      </c>
      <c r="AH385" s="99" t="n">
        <v>5</v>
      </c>
      <c r="AJ385" s="36" t="s">
        <v>1568</v>
      </c>
      <c r="AK385" s="36" t="s">
        <v>1570</v>
      </c>
      <c r="AL385" s="36" t="s">
        <v>1569</v>
      </c>
      <c r="AM385" s="99" t="n">
        <v>5</v>
      </c>
      <c r="AO385" s="36" t="s">
        <v>1568</v>
      </c>
      <c r="AP385" s="36" t="s">
        <v>1570</v>
      </c>
      <c r="AQ385" s="36" t="s">
        <v>1569</v>
      </c>
      <c r="AR385" s="99" t="n">
        <v>4</v>
      </c>
      <c r="AT385" s="36" t="s">
        <v>1568</v>
      </c>
      <c r="AU385" s="36" t="s">
        <v>1570</v>
      </c>
      <c r="AV385" s="36" t="s">
        <v>1569</v>
      </c>
      <c r="AW385" s="99" t="n">
        <v>4</v>
      </c>
    </row>
    <row r="386" customFormat="false" ht="14.5" hidden="false" customHeight="false" outlineLevel="0" collapsed="false">
      <c r="A386" s="57"/>
      <c r="B386" s="57"/>
      <c r="C386" s="58" t="s">
        <v>1571</v>
      </c>
      <c r="D386" s="100" t="n">
        <v>4</v>
      </c>
      <c r="F386" s="57"/>
      <c r="G386" s="57"/>
      <c r="H386" s="58" t="s">
        <v>1571</v>
      </c>
      <c r="I386" s="100" t="n">
        <v>7</v>
      </c>
      <c r="K386" s="57"/>
      <c r="L386" s="57"/>
      <c r="M386" s="58" t="s">
        <v>1571</v>
      </c>
      <c r="N386" s="100" t="n">
        <v>5</v>
      </c>
      <c r="P386" s="57"/>
      <c r="Q386" s="57"/>
      <c r="R386" s="58" t="s">
        <v>1571</v>
      </c>
      <c r="S386" s="100" t="n">
        <v>4</v>
      </c>
      <c r="U386" s="57"/>
      <c r="V386" s="57"/>
      <c r="W386" s="58" t="s">
        <v>1571</v>
      </c>
      <c r="X386" s="100" t="n">
        <v>5</v>
      </c>
      <c r="Z386" s="57"/>
      <c r="AA386" s="57"/>
      <c r="AB386" s="58" t="s">
        <v>1571</v>
      </c>
      <c r="AC386" s="100" t="n">
        <v>4</v>
      </c>
      <c r="AE386" s="57"/>
      <c r="AF386" s="57"/>
      <c r="AG386" s="58" t="s">
        <v>1571</v>
      </c>
      <c r="AH386" s="100" t="n">
        <v>4</v>
      </c>
      <c r="AJ386" s="57"/>
      <c r="AK386" s="57"/>
      <c r="AL386" s="58" t="s">
        <v>1571</v>
      </c>
      <c r="AM386" s="100" t="n">
        <v>6</v>
      </c>
      <c r="AO386" s="57"/>
      <c r="AP386" s="57"/>
      <c r="AQ386" s="58" t="s">
        <v>1571</v>
      </c>
      <c r="AR386" s="100" t="n">
        <v>5</v>
      </c>
      <c r="AT386" s="57"/>
      <c r="AU386" s="57"/>
      <c r="AV386" s="58" t="s">
        <v>1571</v>
      </c>
      <c r="AW386" s="100" t="n">
        <v>4</v>
      </c>
    </row>
    <row r="387" customFormat="false" ht="14.5" hidden="false" customHeight="false" outlineLevel="0" collapsed="false">
      <c r="A387" s="57"/>
      <c r="B387" s="57"/>
      <c r="C387" s="58" t="s">
        <v>1576</v>
      </c>
      <c r="D387" s="100" t="n">
        <v>4</v>
      </c>
      <c r="F387" s="57"/>
      <c r="G387" s="57"/>
      <c r="H387" s="58" t="s">
        <v>1576</v>
      </c>
      <c r="I387" s="100" t="n">
        <v>4</v>
      </c>
      <c r="K387" s="57"/>
      <c r="L387" s="57"/>
      <c r="M387" s="58" t="s">
        <v>1576</v>
      </c>
      <c r="N387" s="100" t="n">
        <v>5</v>
      </c>
      <c r="P387" s="57"/>
      <c r="Q387" s="57"/>
      <c r="R387" s="58" t="s">
        <v>1576</v>
      </c>
      <c r="S387" s="100" t="n">
        <v>4</v>
      </c>
      <c r="U387" s="57"/>
      <c r="V387" s="57"/>
      <c r="W387" s="58" t="s">
        <v>1576</v>
      </c>
      <c r="X387" s="100" t="n">
        <v>3</v>
      </c>
      <c r="Z387" s="57"/>
      <c r="AA387" s="57"/>
      <c r="AB387" s="58" t="s">
        <v>1576</v>
      </c>
      <c r="AC387" s="100" t="n">
        <v>4</v>
      </c>
      <c r="AE387" s="57"/>
      <c r="AF387" s="57"/>
      <c r="AG387" s="58" t="s">
        <v>1576</v>
      </c>
      <c r="AH387" s="100" t="n">
        <v>3</v>
      </c>
      <c r="AJ387" s="57"/>
      <c r="AK387" s="57"/>
      <c r="AL387" s="58" t="s">
        <v>1576</v>
      </c>
      <c r="AM387" s="100" t="n">
        <v>5</v>
      </c>
      <c r="AO387" s="57"/>
      <c r="AP387" s="57"/>
      <c r="AQ387" s="58" t="s">
        <v>1576</v>
      </c>
      <c r="AR387" s="100" t="n">
        <v>4</v>
      </c>
      <c r="AT387" s="57"/>
      <c r="AU387" s="57"/>
      <c r="AV387" s="58" t="s">
        <v>1576</v>
      </c>
      <c r="AW387" s="100" t="n">
        <v>3</v>
      </c>
    </row>
    <row r="388" customFormat="false" ht="14.5" hidden="false" customHeight="false" outlineLevel="0" collapsed="false">
      <c r="A388" s="57"/>
      <c r="B388" s="57"/>
      <c r="C388" s="58" t="s">
        <v>1572</v>
      </c>
      <c r="D388" s="100" t="n">
        <v>5</v>
      </c>
      <c r="F388" s="57"/>
      <c r="G388" s="57"/>
      <c r="H388" s="58" t="s">
        <v>1572</v>
      </c>
      <c r="I388" s="100" t="n">
        <v>5</v>
      </c>
      <c r="K388" s="57"/>
      <c r="L388" s="57"/>
      <c r="M388" s="58" t="s">
        <v>1572</v>
      </c>
      <c r="N388" s="100" t="n">
        <v>6</v>
      </c>
      <c r="P388" s="57"/>
      <c r="Q388" s="57"/>
      <c r="R388" s="58" t="s">
        <v>1572</v>
      </c>
      <c r="S388" s="100" t="n">
        <v>6</v>
      </c>
      <c r="U388" s="57"/>
      <c r="V388" s="57"/>
      <c r="W388" s="58" t="s">
        <v>1572</v>
      </c>
      <c r="X388" s="100" t="n">
        <v>6</v>
      </c>
      <c r="Z388" s="57"/>
      <c r="AA388" s="57"/>
      <c r="AB388" s="58" t="s">
        <v>1572</v>
      </c>
      <c r="AC388" s="100" t="n">
        <v>4</v>
      </c>
      <c r="AE388" s="57"/>
      <c r="AF388" s="57"/>
      <c r="AG388" s="58" t="s">
        <v>1572</v>
      </c>
      <c r="AH388" s="100" t="n">
        <v>5</v>
      </c>
      <c r="AJ388" s="57"/>
      <c r="AK388" s="57"/>
      <c r="AL388" s="58" t="s">
        <v>1572</v>
      </c>
      <c r="AM388" s="100" t="n">
        <v>5</v>
      </c>
      <c r="AO388" s="57"/>
      <c r="AP388" s="57"/>
      <c r="AQ388" s="58" t="s">
        <v>1572</v>
      </c>
      <c r="AR388" s="100" t="n">
        <v>5</v>
      </c>
      <c r="AT388" s="57"/>
      <c r="AU388" s="57"/>
      <c r="AV388" s="58" t="s">
        <v>1572</v>
      </c>
      <c r="AW388" s="100" t="n">
        <v>6</v>
      </c>
    </row>
    <row r="389" customFormat="false" ht="14.5" hidden="false" customHeight="false" outlineLevel="0" collapsed="false">
      <c r="A389" s="57"/>
      <c r="B389" s="57"/>
      <c r="C389" s="58" t="s">
        <v>1573</v>
      </c>
      <c r="D389" s="100" t="n">
        <v>4</v>
      </c>
      <c r="F389" s="57"/>
      <c r="G389" s="57"/>
      <c r="H389" s="58" t="s">
        <v>1573</v>
      </c>
      <c r="I389" s="100" t="n">
        <v>6</v>
      </c>
      <c r="K389" s="57"/>
      <c r="L389" s="57"/>
      <c r="M389" s="58" t="s">
        <v>1573</v>
      </c>
      <c r="N389" s="100" t="n">
        <v>5</v>
      </c>
      <c r="P389" s="57"/>
      <c r="Q389" s="57"/>
      <c r="R389" s="58" t="s">
        <v>1573</v>
      </c>
      <c r="S389" s="100" t="n">
        <v>5</v>
      </c>
      <c r="U389" s="57"/>
      <c r="V389" s="57"/>
      <c r="W389" s="58" t="s">
        <v>1573</v>
      </c>
      <c r="X389" s="100" t="n">
        <v>6</v>
      </c>
      <c r="Z389" s="57"/>
      <c r="AA389" s="57"/>
      <c r="AB389" s="58" t="s">
        <v>1573</v>
      </c>
      <c r="AC389" s="100" t="n">
        <v>4</v>
      </c>
      <c r="AE389" s="57"/>
      <c r="AF389" s="57"/>
      <c r="AG389" s="58" t="s">
        <v>1573</v>
      </c>
      <c r="AH389" s="100" t="n">
        <v>5</v>
      </c>
      <c r="AJ389" s="57"/>
      <c r="AK389" s="57"/>
      <c r="AL389" s="58" t="s">
        <v>1573</v>
      </c>
      <c r="AM389" s="100" t="n">
        <v>7</v>
      </c>
      <c r="AO389" s="57"/>
      <c r="AP389" s="57"/>
      <c r="AQ389" s="58" t="s">
        <v>1573</v>
      </c>
      <c r="AR389" s="100" t="n">
        <v>6</v>
      </c>
      <c r="AT389" s="57"/>
      <c r="AU389" s="57"/>
      <c r="AV389" s="58" t="s">
        <v>1573</v>
      </c>
      <c r="AW389" s="100" t="n">
        <v>7</v>
      </c>
    </row>
    <row r="390" customFormat="false" ht="14.5" hidden="false" customHeight="false" outlineLevel="0" collapsed="false">
      <c r="A390" s="57"/>
      <c r="B390" s="57"/>
      <c r="C390" s="58" t="s">
        <v>1574</v>
      </c>
      <c r="D390" s="100" t="n">
        <v>6</v>
      </c>
      <c r="F390" s="57"/>
      <c r="G390" s="57"/>
      <c r="H390" s="58" t="s">
        <v>1574</v>
      </c>
      <c r="I390" s="100" t="n">
        <v>5</v>
      </c>
      <c r="K390" s="57"/>
      <c r="L390" s="57"/>
      <c r="M390" s="58" t="s">
        <v>1574</v>
      </c>
      <c r="N390" s="100" t="n">
        <v>7</v>
      </c>
      <c r="P390" s="57"/>
      <c r="Q390" s="57"/>
      <c r="R390" s="58" t="s">
        <v>1574</v>
      </c>
      <c r="S390" s="100" t="n">
        <v>5</v>
      </c>
      <c r="U390" s="57"/>
      <c r="V390" s="57"/>
      <c r="W390" s="58" t="s">
        <v>1574</v>
      </c>
      <c r="X390" s="100" t="n">
        <v>5</v>
      </c>
      <c r="Z390" s="57"/>
      <c r="AA390" s="57"/>
      <c r="AB390" s="58" t="s">
        <v>1574</v>
      </c>
      <c r="AC390" s="100" t="n">
        <v>5</v>
      </c>
      <c r="AE390" s="57"/>
      <c r="AF390" s="57"/>
      <c r="AG390" s="58" t="s">
        <v>1574</v>
      </c>
      <c r="AH390" s="100" t="n">
        <v>4</v>
      </c>
      <c r="AJ390" s="57"/>
      <c r="AK390" s="57"/>
      <c r="AL390" s="58" t="s">
        <v>1574</v>
      </c>
      <c r="AM390" s="100" t="n">
        <v>7</v>
      </c>
      <c r="AO390" s="57"/>
      <c r="AP390" s="57"/>
      <c r="AQ390" s="58" t="s">
        <v>1574</v>
      </c>
      <c r="AR390" s="100" t="n">
        <v>7</v>
      </c>
      <c r="AT390" s="57"/>
      <c r="AU390" s="57"/>
      <c r="AV390" s="58" t="s">
        <v>1574</v>
      </c>
      <c r="AW390" s="100" t="n">
        <v>5</v>
      </c>
    </row>
    <row r="391" customFormat="false" ht="14.5" hidden="false" customHeight="false" outlineLevel="0" collapsed="false">
      <c r="A391" s="57"/>
      <c r="B391" s="36" t="s">
        <v>1589</v>
      </c>
      <c r="C391" s="37"/>
      <c r="D391" s="99" t="n">
        <v>27</v>
      </c>
      <c r="F391" s="57"/>
      <c r="G391" s="36" t="s">
        <v>1589</v>
      </c>
      <c r="H391" s="37"/>
      <c r="I391" s="99" t="n">
        <v>32</v>
      </c>
      <c r="K391" s="57"/>
      <c r="L391" s="36" t="s">
        <v>1589</v>
      </c>
      <c r="M391" s="37"/>
      <c r="N391" s="99" t="n">
        <v>32</v>
      </c>
      <c r="P391" s="57"/>
      <c r="Q391" s="36" t="s">
        <v>1589</v>
      </c>
      <c r="R391" s="37"/>
      <c r="S391" s="99" t="n">
        <v>30</v>
      </c>
      <c r="U391" s="57"/>
      <c r="V391" s="36" t="s">
        <v>1589</v>
      </c>
      <c r="W391" s="37"/>
      <c r="X391" s="99" t="n">
        <v>29</v>
      </c>
      <c r="Z391" s="57"/>
      <c r="AA391" s="36" t="s">
        <v>1589</v>
      </c>
      <c r="AB391" s="37"/>
      <c r="AC391" s="99" t="n">
        <v>25</v>
      </c>
      <c r="AE391" s="57"/>
      <c r="AF391" s="36" t="s">
        <v>1589</v>
      </c>
      <c r="AG391" s="37"/>
      <c r="AH391" s="99" t="n">
        <v>26</v>
      </c>
      <c r="AJ391" s="57"/>
      <c r="AK391" s="36" t="s">
        <v>1589</v>
      </c>
      <c r="AL391" s="37"/>
      <c r="AM391" s="99" t="n">
        <v>35</v>
      </c>
      <c r="AO391" s="57"/>
      <c r="AP391" s="36" t="s">
        <v>1589</v>
      </c>
      <c r="AQ391" s="37"/>
      <c r="AR391" s="99" t="n">
        <v>31</v>
      </c>
      <c r="AT391" s="57"/>
      <c r="AU391" s="36" t="s">
        <v>1589</v>
      </c>
      <c r="AV391" s="37"/>
      <c r="AW391" s="99" t="n">
        <v>29</v>
      </c>
    </row>
    <row r="392" customFormat="false" ht="14.5" hidden="false" customHeight="false" outlineLevel="0" collapsed="false">
      <c r="A392" s="57"/>
      <c r="B392" s="36" t="s">
        <v>1577</v>
      </c>
      <c r="C392" s="36" t="s">
        <v>1569</v>
      </c>
      <c r="D392" s="99" t="n">
        <v>33</v>
      </c>
      <c r="F392" s="57"/>
      <c r="G392" s="36" t="s">
        <v>1577</v>
      </c>
      <c r="H392" s="36" t="s">
        <v>1569</v>
      </c>
      <c r="I392" s="99" t="n">
        <v>35</v>
      </c>
      <c r="K392" s="57"/>
      <c r="L392" s="36" t="s">
        <v>1577</v>
      </c>
      <c r="M392" s="36" t="s">
        <v>1569</v>
      </c>
      <c r="N392" s="99" t="n">
        <v>33</v>
      </c>
      <c r="P392" s="57"/>
      <c r="Q392" s="36" t="s">
        <v>1577</v>
      </c>
      <c r="R392" s="36" t="s">
        <v>1569</v>
      </c>
      <c r="S392" s="99" t="n">
        <v>33</v>
      </c>
      <c r="U392" s="57"/>
      <c r="V392" s="36" t="s">
        <v>1577</v>
      </c>
      <c r="W392" s="36" t="s">
        <v>1569</v>
      </c>
      <c r="X392" s="99" t="n">
        <v>34</v>
      </c>
      <c r="Z392" s="57"/>
      <c r="AA392" s="36" t="s">
        <v>1577</v>
      </c>
      <c r="AB392" s="36" t="s">
        <v>1569</v>
      </c>
      <c r="AC392" s="99" t="n">
        <v>33</v>
      </c>
      <c r="AE392" s="57"/>
      <c r="AF392" s="36" t="s">
        <v>1577</v>
      </c>
      <c r="AG392" s="36" t="s">
        <v>1569</v>
      </c>
      <c r="AH392" s="99" t="n">
        <v>34</v>
      </c>
      <c r="AJ392" s="57"/>
      <c r="AK392" s="36" t="s">
        <v>1577</v>
      </c>
      <c r="AL392" s="36" t="s">
        <v>1569</v>
      </c>
      <c r="AM392" s="99" t="n">
        <v>35</v>
      </c>
      <c r="AO392" s="57"/>
      <c r="AP392" s="36" t="s">
        <v>1577</v>
      </c>
      <c r="AQ392" s="36" t="s">
        <v>1569</v>
      </c>
      <c r="AR392" s="99" t="n">
        <v>33</v>
      </c>
      <c r="AT392" s="57"/>
      <c r="AU392" s="36" t="s">
        <v>1577</v>
      </c>
      <c r="AV392" s="36" t="s">
        <v>1569</v>
      </c>
      <c r="AW392" s="99" t="n">
        <v>35</v>
      </c>
    </row>
    <row r="393" customFormat="false" ht="14.5" hidden="false" customHeight="false" outlineLevel="0" collapsed="false">
      <c r="A393" s="57"/>
      <c r="B393" s="57"/>
      <c r="C393" s="58" t="s">
        <v>1571</v>
      </c>
      <c r="D393" s="100" t="n">
        <v>34</v>
      </c>
      <c r="F393" s="57"/>
      <c r="G393" s="57"/>
      <c r="H393" s="58" t="s">
        <v>1571</v>
      </c>
      <c r="I393" s="100" t="n">
        <v>35</v>
      </c>
      <c r="K393" s="57"/>
      <c r="L393" s="57"/>
      <c r="M393" s="58" t="s">
        <v>1571</v>
      </c>
      <c r="N393" s="100" t="n">
        <v>36</v>
      </c>
      <c r="P393" s="57"/>
      <c r="Q393" s="57"/>
      <c r="R393" s="58" t="s">
        <v>1571</v>
      </c>
      <c r="S393" s="100" t="n">
        <v>33</v>
      </c>
      <c r="U393" s="57"/>
      <c r="V393" s="57"/>
      <c r="W393" s="58" t="s">
        <v>1571</v>
      </c>
      <c r="X393" s="100" t="n">
        <v>35</v>
      </c>
      <c r="Z393" s="57"/>
      <c r="AA393" s="57"/>
      <c r="AB393" s="58" t="s">
        <v>1571</v>
      </c>
      <c r="AC393" s="100" t="n">
        <v>34</v>
      </c>
      <c r="AE393" s="57"/>
      <c r="AF393" s="57"/>
      <c r="AG393" s="58" t="s">
        <v>1571</v>
      </c>
      <c r="AH393" s="100" t="n">
        <v>34</v>
      </c>
      <c r="AJ393" s="57"/>
      <c r="AK393" s="57"/>
      <c r="AL393" s="58" t="s">
        <v>1571</v>
      </c>
      <c r="AM393" s="100" t="n">
        <v>35</v>
      </c>
      <c r="AO393" s="57"/>
      <c r="AP393" s="57"/>
      <c r="AQ393" s="58" t="s">
        <v>1571</v>
      </c>
      <c r="AR393" s="100" t="n">
        <v>36</v>
      </c>
      <c r="AT393" s="57"/>
      <c r="AU393" s="57"/>
      <c r="AV393" s="58" t="s">
        <v>1571</v>
      </c>
      <c r="AW393" s="100" t="n">
        <v>36</v>
      </c>
    </row>
    <row r="394" customFormat="false" ht="14.5" hidden="false" customHeight="false" outlineLevel="0" collapsed="false">
      <c r="A394" s="57"/>
      <c r="B394" s="57"/>
      <c r="C394" s="58" t="s">
        <v>1576</v>
      </c>
      <c r="D394" s="100" t="n">
        <v>36</v>
      </c>
      <c r="F394" s="57"/>
      <c r="G394" s="57"/>
      <c r="H394" s="58" t="s">
        <v>1576</v>
      </c>
      <c r="I394" s="100" t="n">
        <v>36</v>
      </c>
      <c r="K394" s="57"/>
      <c r="L394" s="57"/>
      <c r="M394" s="58" t="s">
        <v>1576</v>
      </c>
      <c r="N394" s="100" t="n">
        <v>36</v>
      </c>
      <c r="P394" s="57"/>
      <c r="Q394" s="57"/>
      <c r="R394" s="58" t="s">
        <v>1576</v>
      </c>
      <c r="S394" s="100" t="n">
        <v>37</v>
      </c>
      <c r="U394" s="57"/>
      <c r="V394" s="57"/>
      <c r="W394" s="58" t="s">
        <v>1576</v>
      </c>
      <c r="X394" s="100" t="n">
        <v>35</v>
      </c>
      <c r="Z394" s="57"/>
      <c r="AA394" s="57"/>
      <c r="AB394" s="58" t="s">
        <v>1576</v>
      </c>
      <c r="AC394" s="100" t="n">
        <v>36</v>
      </c>
      <c r="AE394" s="57"/>
      <c r="AF394" s="57"/>
      <c r="AG394" s="58" t="s">
        <v>1576</v>
      </c>
      <c r="AH394" s="100" t="n">
        <v>36</v>
      </c>
      <c r="AJ394" s="57"/>
      <c r="AK394" s="57"/>
      <c r="AL394" s="58" t="s">
        <v>1576</v>
      </c>
      <c r="AM394" s="100" t="n">
        <v>34</v>
      </c>
      <c r="AO394" s="57"/>
      <c r="AP394" s="57"/>
      <c r="AQ394" s="58" t="s">
        <v>1576</v>
      </c>
      <c r="AR394" s="100" t="n">
        <v>37</v>
      </c>
      <c r="AT394" s="57"/>
      <c r="AU394" s="57"/>
      <c r="AV394" s="58" t="s">
        <v>1576</v>
      </c>
      <c r="AW394" s="100" t="n">
        <v>36</v>
      </c>
    </row>
    <row r="395" customFormat="false" ht="14.5" hidden="false" customHeight="false" outlineLevel="0" collapsed="false">
      <c r="A395" s="57"/>
      <c r="B395" s="57"/>
      <c r="C395" s="58" t="s">
        <v>1572</v>
      </c>
      <c r="D395" s="100" t="n">
        <v>36</v>
      </c>
      <c r="F395" s="57"/>
      <c r="G395" s="57"/>
      <c r="H395" s="58" t="s">
        <v>1572</v>
      </c>
      <c r="I395" s="100" t="n">
        <v>35</v>
      </c>
      <c r="K395" s="57"/>
      <c r="L395" s="57"/>
      <c r="M395" s="58" t="s">
        <v>1572</v>
      </c>
      <c r="N395" s="100" t="n">
        <v>33</v>
      </c>
      <c r="P395" s="57"/>
      <c r="Q395" s="57"/>
      <c r="R395" s="58" t="s">
        <v>1572</v>
      </c>
      <c r="S395" s="100" t="n">
        <v>35</v>
      </c>
      <c r="U395" s="57"/>
      <c r="V395" s="57"/>
      <c r="W395" s="58" t="s">
        <v>1572</v>
      </c>
      <c r="X395" s="100" t="n">
        <v>35</v>
      </c>
      <c r="Z395" s="57"/>
      <c r="AA395" s="57"/>
      <c r="AB395" s="58" t="s">
        <v>1572</v>
      </c>
      <c r="AC395" s="100" t="n">
        <v>36</v>
      </c>
      <c r="AE395" s="57"/>
      <c r="AF395" s="57"/>
      <c r="AG395" s="58" t="s">
        <v>1572</v>
      </c>
      <c r="AH395" s="100" t="n">
        <v>35</v>
      </c>
      <c r="AJ395" s="57"/>
      <c r="AK395" s="57"/>
      <c r="AL395" s="58" t="s">
        <v>1572</v>
      </c>
      <c r="AM395" s="100" t="n">
        <v>34</v>
      </c>
      <c r="AO395" s="57"/>
      <c r="AP395" s="57"/>
      <c r="AQ395" s="58" t="s">
        <v>1572</v>
      </c>
      <c r="AR395" s="100" t="n">
        <v>34</v>
      </c>
      <c r="AT395" s="57"/>
      <c r="AU395" s="57"/>
      <c r="AV395" s="58" t="s">
        <v>1572</v>
      </c>
      <c r="AW395" s="100" t="n">
        <v>35</v>
      </c>
    </row>
    <row r="396" customFormat="false" ht="14.5" hidden="false" customHeight="false" outlineLevel="0" collapsed="false">
      <c r="A396" s="57"/>
      <c r="B396" s="57"/>
      <c r="C396" s="58" t="s">
        <v>1573</v>
      </c>
      <c r="D396" s="100" t="n">
        <v>34</v>
      </c>
      <c r="F396" s="57"/>
      <c r="G396" s="57"/>
      <c r="H396" s="58" t="s">
        <v>1573</v>
      </c>
      <c r="I396" s="100" t="n">
        <v>35</v>
      </c>
      <c r="K396" s="57"/>
      <c r="L396" s="57"/>
      <c r="M396" s="58" t="s">
        <v>1573</v>
      </c>
      <c r="N396" s="100" t="n">
        <v>34</v>
      </c>
      <c r="P396" s="57"/>
      <c r="Q396" s="57"/>
      <c r="R396" s="58" t="s">
        <v>1573</v>
      </c>
      <c r="S396" s="100" t="n">
        <v>34</v>
      </c>
      <c r="U396" s="57"/>
      <c r="V396" s="57"/>
      <c r="W396" s="58" t="s">
        <v>1573</v>
      </c>
      <c r="X396" s="100" t="n">
        <v>35</v>
      </c>
      <c r="Z396" s="57"/>
      <c r="AA396" s="57"/>
      <c r="AB396" s="58" t="s">
        <v>1573</v>
      </c>
      <c r="AC396" s="100" t="n">
        <v>35</v>
      </c>
      <c r="AE396" s="57"/>
      <c r="AF396" s="57"/>
      <c r="AG396" s="58" t="s">
        <v>1573</v>
      </c>
      <c r="AH396" s="100" t="n">
        <v>36</v>
      </c>
      <c r="AJ396" s="57"/>
      <c r="AK396" s="57"/>
      <c r="AL396" s="58" t="s">
        <v>1573</v>
      </c>
      <c r="AM396" s="100" t="n">
        <v>33</v>
      </c>
      <c r="AO396" s="57"/>
      <c r="AP396" s="57"/>
      <c r="AQ396" s="58" t="s">
        <v>1573</v>
      </c>
      <c r="AR396" s="100" t="n">
        <v>33</v>
      </c>
      <c r="AT396" s="57"/>
      <c r="AU396" s="57"/>
      <c r="AV396" s="58" t="s">
        <v>1573</v>
      </c>
      <c r="AW396" s="100" t="n">
        <v>35</v>
      </c>
    </row>
    <row r="397" customFormat="false" ht="14.5" hidden="false" customHeight="false" outlineLevel="0" collapsed="false">
      <c r="A397" s="57"/>
      <c r="B397" s="57"/>
      <c r="C397" s="58" t="s">
        <v>1574</v>
      </c>
      <c r="D397" s="100" t="n">
        <v>35</v>
      </c>
      <c r="F397" s="57"/>
      <c r="G397" s="57"/>
      <c r="H397" s="58" t="s">
        <v>1574</v>
      </c>
      <c r="I397" s="100" t="n">
        <v>36</v>
      </c>
      <c r="K397" s="57"/>
      <c r="L397" s="57"/>
      <c r="M397" s="58" t="s">
        <v>1574</v>
      </c>
      <c r="N397" s="100" t="n">
        <v>33</v>
      </c>
      <c r="P397" s="57"/>
      <c r="Q397" s="57"/>
      <c r="R397" s="58" t="s">
        <v>1574</v>
      </c>
      <c r="S397" s="100" t="n">
        <v>34</v>
      </c>
      <c r="U397" s="57"/>
      <c r="V397" s="57"/>
      <c r="W397" s="58" t="s">
        <v>1574</v>
      </c>
      <c r="X397" s="100" t="n">
        <v>34</v>
      </c>
      <c r="Z397" s="57"/>
      <c r="AA397" s="57"/>
      <c r="AB397" s="58" t="s">
        <v>1574</v>
      </c>
      <c r="AC397" s="100" t="n">
        <v>36</v>
      </c>
      <c r="AE397" s="57"/>
      <c r="AF397" s="57"/>
      <c r="AG397" s="58" t="s">
        <v>1574</v>
      </c>
      <c r="AH397" s="100" t="n">
        <v>34</v>
      </c>
      <c r="AJ397" s="57"/>
      <c r="AK397" s="57"/>
      <c r="AL397" s="58" t="s">
        <v>1574</v>
      </c>
      <c r="AM397" s="100" t="n">
        <v>34</v>
      </c>
      <c r="AO397" s="57"/>
      <c r="AP397" s="57"/>
      <c r="AQ397" s="58" t="s">
        <v>1574</v>
      </c>
      <c r="AR397" s="100" t="n">
        <v>33</v>
      </c>
      <c r="AT397" s="57"/>
      <c r="AU397" s="57"/>
      <c r="AV397" s="58" t="s">
        <v>1574</v>
      </c>
      <c r="AW397" s="100" t="n">
        <v>34</v>
      </c>
    </row>
    <row r="398" customFormat="false" ht="14.5" hidden="false" customHeight="false" outlineLevel="0" collapsed="false">
      <c r="A398" s="57"/>
      <c r="B398" s="36" t="s">
        <v>1593</v>
      </c>
      <c r="C398" s="37"/>
      <c r="D398" s="99" t="n">
        <v>208</v>
      </c>
      <c r="F398" s="57"/>
      <c r="G398" s="36" t="s">
        <v>1593</v>
      </c>
      <c r="H398" s="37"/>
      <c r="I398" s="99" t="n">
        <v>212</v>
      </c>
      <c r="K398" s="57"/>
      <c r="L398" s="36" t="s">
        <v>1593</v>
      </c>
      <c r="M398" s="37"/>
      <c r="N398" s="99" t="n">
        <v>205</v>
      </c>
      <c r="P398" s="57"/>
      <c r="Q398" s="36" t="s">
        <v>1593</v>
      </c>
      <c r="R398" s="37"/>
      <c r="S398" s="99" t="n">
        <v>206</v>
      </c>
      <c r="U398" s="57"/>
      <c r="V398" s="36" t="s">
        <v>1593</v>
      </c>
      <c r="W398" s="37"/>
      <c r="X398" s="99" t="n">
        <v>208</v>
      </c>
      <c r="Z398" s="57"/>
      <c r="AA398" s="36" t="s">
        <v>1593</v>
      </c>
      <c r="AB398" s="37"/>
      <c r="AC398" s="99" t="n">
        <v>210</v>
      </c>
      <c r="AE398" s="57"/>
      <c r="AF398" s="36" t="s">
        <v>1593</v>
      </c>
      <c r="AG398" s="37"/>
      <c r="AH398" s="99" t="n">
        <v>209</v>
      </c>
      <c r="AJ398" s="57"/>
      <c r="AK398" s="36" t="s">
        <v>1593</v>
      </c>
      <c r="AL398" s="37"/>
      <c r="AM398" s="99" t="n">
        <v>205</v>
      </c>
      <c r="AO398" s="57"/>
      <c r="AP398" s="36" t="s">
        <v>1593</v>
      </c>
      <c r="AQ398" s="37"/>
      <c r="AR398" s="99" t="n">
        <v>206</v>
      </c>
      <c r="AT398" s="57"/>
      <c r="AU398" s="36" t="s">
        <v>1593</v>
      </c>
      <c r="AV398" s="37"/>
      <c r="AW398" s="99" t="n">
        <v>211</v>
      </c>
    </row>
    <row r="399" customFormat="false" ht="14.5" hidden="false" customHeight="false" outlineLevel="0" collapsed="false">
      <c r="A399" s="57"/>
      <c r="B399" s="36" t="s">
        <v>1590</v>
      </c>
      <c r="C399" s="36" t="s">
        <v>1575</v>
      </c>
      <c r="D399" s="99" t="n">
        <v>46</v>
      </c>
      <c r="F399" s="57"/>
      <c r="G399" s="36" t="s">
        <v>1590</v>
      </c>
      <c r="H399" s="36" t="s">
        <v>1575</v>
      </c>
      <c r="I399" s="99" t="n">
        <v>45</v>
      </c>
      <c r="K399" s="57"/>
      <c r="L399" s="36" t="s">
        <v>1590</v>
      </c>
      <c r="M399" s="36" t="s">
        <v>1575</v>
      </c>
      <c r="N399" s="99" t="n">
        <v>46</v>
      </c>
      <c r="P399" s="57"/>
      <c r="Q399" s="36" t="s">
        <v>1590</v>
      </c>
      <c r="R399" s="36" t="s">
        <v>1575</v>
      </c>
      <c r="S399" s="99" t="n">
        <v>45</v>
      </c>
      <c r="U399" s="57"/>
      <c r="V399" s="36" t="s">
        <v>1590</v>
      </c>
      <c r="W399" s="36" t="s">
        <v>1575</v>
      </c>
      <c r="X399" s="99" t="n">
        <v>44</v>
      </c>
      <c r="Z399" s="57"/>
      <c r="AA399" s="36" t="s">
        <v>1590</v>
      </c>
      <c r="AB399" s="36" t="s">
        <v>1575</v>
      </c>
      <c r="AC399" s="99" t="n">
        <v>47</v>
      </c>
      <c r="AE399" s="57"/>
      <c r="AF399" s="36" t="s">
        <v>1590</v>
      </c>
      <c r="AG399" s="36" t="s">
        <v>1575</v>
      </c>
      <c r="AH399" s="99" t="n">
        <v>46</v>
      </c>
      <c r="AJ399" s="57"/>
      <c r="AK399" s="36" t="s">
        <v>1590</v>
      </c>
      <c r="AL399" s="36" t="s">
        <v>1575</v>
      </c>
      <c r="AM399" s="99" t="n">
        <v>43</v>
      </c>
      <c r="AO399" s="57"/>
      <c r="AP399" s="36" t="s">
        <v>1590</v>
      </c>
      <c r="AQ399" s="36" t="s">
        <v>1575</v>
      </c>
      <c r="AR399" s="99" t="n">
        <v>46</v>
      </c>
      <c r="AT399" s="57"/>
      <c r="AU399" s="36" t="s">
        <v>1590</v>
      </c>
      <c r="AV399" s="36" t="s">
        <v>1575</v>
      </c>
      <c r="AW399" s="99" t="n">
        <v>44</v>
      </c>
    </row>
    <row r="400" customFormat="false" ht="14.5" hidden="false" customHeight="false" outlineLevel="0" collapsed="false">
      <c r="A400" s="57"/>
      <c r="B400" s="57"/>
      <c r="C400" s="58" t="s">
        <v>1567</v>
      </c>
      <c r="D400" s="100" t="n">
        <v>5</v>
      </c>
      <c r="F400" s="57"/>
      <c r="G400" s="57"/>
      <c r="H400" s="58" t="s">
        <v>1567</v>
      </c>
      <c r="I400" s="100" t="n">
        <v>5</v>
      </c>
      <c r="K400" s="57"/>
      <c r="L400" s="57"/>
      <c r="M400" s="58" t="s">
        <v>1567</v>
      </c>
      <c r="N400" s="100" t="n">
        <v>5</v>
      </c>
      <c r="P400" s="57"/>
      <c r="Q400" s="57"/>
      <c r="R400" s="58" t="s">
        <v>1567</v>
      </c>
      <c r="S400" s="100" t="n">
        <v>5</v>
      </c>
      <c r="U400" s="57"/>
      <c r="V400" s="57"/>
      <c r="W400" s="58" t="s">
        <v>1567</v>
      </c>
      <c r="X400" s="100" t="n">
        <v>5</v>
      </c>
      <c r="Z400" s="57"/>
      <c r="AA400" s="57"/>
      <c r="AB400" s="58" t="s">
        <v>1567</v>
      </c>
      <c r="AC400" s="100" t="n">
        <v>5</v>
      </c>
      <c r="AE400" s="57"/>
      <c r="AF400" s="57"/>
      <c r="AG400" s="58" t="s">
        <v>1567</v>
      </c>
      <c r="AH400" s="100" t="n">
        <v>5</v>
      </c>
      <c r="AJ400" s="57"/>
      <c r="AK400" s="57"/>
      <c r="AL400" s="58" t="s">
        <v>1567</v>
      </c>
      <c r="AM400" s="100" t="n">
        <v>5</v>
      </c>
      <c r="AO400" s="57"/>
      <c r="AP400" s="57"/>
      <c r="AQ400" s="58" t="s">
        <v>1567</v>
      </c>
      <c r="AR400" s="100" t="n">
        <v>5</v>
      </c>
      <c r="AT400" s="57"/>
      <c r="AU400" s="57"/>
      <c r="AV400" s="58" t="s">
        <v>1567</v>
      </c>
      <c r="AW400" s="100" t="n">
        <v>5</v>
      </c>
    </row>
    <row r="401" customFormat="false" ht="14.5" hidden="false" customHeight="false" outlineLevel="0" collapsed="false">
      <c r="A401" s="57"/>
      <c r="B401" s="36" t="s">
        <v>1591</v>
      </c>
      <c r="C401" s="37"/>
      <c r="D401" s="99" t="n">
        <v>51</v>
      </c>
      <c r="F401" s="57"/>
      <c r="G401" s="36" t="s">
        <v>1591</v>
      </c>
      <c r="H401" s="37"/>
      <c r="I401" s="99" t="n">
        <v>50</v>
      </c>
      <c r="K401" s="57"/>
      <c r="L401" s="36" t="s">
        <v>1591</v>
      </c>
      <c r="M401" s="37"/>
      <c r="N401" s="99" t="n">
        <v>51</v>
      </c>
      <c r="P401" s="57"/>
      <c r="Q401" s="36" t="s">
        <v>1591</v>
      </c>
      <c r="R401" s="37"/>
      <c r="S401" s="99" t="n">
        <v>50</v>
      </c>
      <c r="U401" s="57"/>
      <c r="V401" s="36" t="s">
        <v>1591</v>
      </c>
      <c r="W401" s="37"/>
      <c r="X401" s="99" t="n">
        <v>49</v>
      </c>
      <c r="Z401" s="57"/>
      <c r="AA401" s="36" t="s">
        <v>1591</v>
      </c>
      <c r="AB401" s="37"/>
      <c r="AC401" s="99" t="n">
        <v>52</v>
      </c>
      <c r="AE401" s="57"/>
      <c r="AF401" s="36" t="s">
        <v>1591</v>
      </c>
      <c r="AG401" s="37"/>
      <c r="AH401" s="99" t="n">
        <v>51</v>
      </c>
      <c r="AJ401" s="57"/>
      <c r="AK401" s="36" t="s">
        <v>1591</v>
      </c>
      <c r="AL401" s="37"/>
      <c r="AM401" s="99" t="n">
        <v>48</v>
      </c>
      <c r="AO401" s="57"/>
      <c r="AP401" s="36" t="s">
        <v>1591</v>
      </c>
      <c r="AQ401" s="37"/>
      <c r="AR401" s="99" t="n">
        <v>51</v>
      </c>
      <c r="AT401" s="57"/>
      <c r="AU401" s="36" t="s">
        <v>1591</v>
      </c>
      <c r="AV401" s="37"/>
      <c r="AW401" s="99" t="n">
        <v>49</v>
      </c>
    </row>
    <row r="402" customFormat="false" ht="14.5" hidden="false" customHeight="false" outlineLevel="0" collapsed="false">
      <c r="A402" s="36" t="s">
        <v>1594</v>
      </c>
      <c r="B402" s="37"/>
      <c r="C402" s="37"/>
      <c r="D402" s="99" t="n">
        <v>286</v>
      </c>
      <c r="F402" s="36" t="s">
        <v>1594</v>
      </c>
      <c r="G402" s="37"/>
      <c r="H402" s="37"/>
      <c r="I402" s="99" t="n">
        <v>294</v>
      </c>
      <c r="K402" s="36" t="s">
        <v>1594</v>
      </c>
      <c r="L402" s="37"/>
      <c r="M402" s="37"/>
      <c r="N402" s="99" t="n">
        <v>288</v>
      </c>
      <c r="P402" s="36" t="s">
        <v>1594</v>
      </c>
      <c r="Q402" s="37"/>
      <c r="R402" s="37"/>
      <c r="S402" s="99" t="n">
        <v>286</v>
      </c>
      <c r="U402" s="36" t="s">
        <v>1594</v>
      </c>
      <c r="V402" s="37"/>
      <c r="W402" s="37"/>
      <c r="X402" s="99" t="n">
        <v>286</v>
      </c>
      <c r="Z402" s="36" t="s">
        <v>1594</v>
      </c>
      <c r="AA402" s="37"/>
      <c r="AB402" s="37"/>
      <c r="AC402" s="99" t="n">
        <v>287</v>
      </c>
      <c r="AE402" s="36" t="s">
        <v>1594</v>
      </c>
      <c r="AF402" s="37"/>
      <c r="AG402" s="37"/>
      <c r="AH402" s="99" t="n">
        <v>286</v>
      </c>
      <c r="AJ402" s="36" t="s">
        <v>1594</v>
      </c>
      <c r="AK402" s="37"/>
      <c r="AL402" s="37"/>
      <c r="AM402" s="99" t="n">
        <v>288</v>
      </c>
      <c r="AO402" s="36" t="s">
        <v>1594</v>
      </c>
      <c r="AP402" s="37"/>
      <c r="AQ402" s="37"/>
      <c r="AR402" s="99" t="n">
        <v>288</v>
      </c>
      <c r="AT402" s="36" t="s">
        <v>1594</v>
      </c>
      <c r="AU402" s="37"/>
      <c r="AV402" s="37"/>
      <c r="AW402" s="99" t="n">
        <v>289</v>
      </c>
    </row>
    <row r="403" customFormat="false" ht="14.5" hidden="false" customHeight="false" outlineLevel="0" collapsed="false">
      <c r="A403" s="63" t="s">
        <v>782</v>
      </c>
      <c r="B403" s="64"/>
      <c r="C403" s="64"/>
      <c r="D403" s="101" t="n">
        <v>365</v>
      </c>
      <c r="F403" s="63" t="s">
        <v>782</v>
      </c>
      <c r="G403" s="64"/>
      <c r="H403" s="64"/>
      <c r="I403" s="101" t="n">
        <v>366</v>
      </c>
      <c r="K403" s="63" t="s">
        <v>782</v>
      </c>
      <c r="L403" s="64"/>
      <c r="M403" s="64"/>
      <c r="N403" s="101" t="n">
        <v>365</v>
      </c>
      <c r="P403" s="63" t="s">
        <v>782</v>
      </c>
      <c r="Q403" s="64"/>
      <c r="R403" s="64"/>
      <c r="S403" s="101" t="n">
        <v>365</v>
      </c>
      <c r="U403" s="63" t="s">
        <v>782</v>
      </c>
      <c r="V403" s="64"/>
      <c r="W403" s="64"/>
      <c r="X403" s="101" t="n">
        <v>365</v>
      </c>
      <c r="Z403" s="63" t="s">
        <v>782</v>
      </c>
      <c r="AA403" s="64"/>
      <c r="AB403" s="64"/>
      <c r="AC403" s="101" t="n">
        <v>366</v>
      </c>
      <c r="AE403" s="63" t="s">
        <v>782</v>
      </c>
      <c r="AF403" s="64"/>
      <c r="AG403" s="64"/>
      <c r="AH403" s="101" t="n">
        <v>365</v>
      </c>
      <c r="AJ403" s="63" t="s">
        <v>782</v>
      </c>
      <c r="AK403" s="64"/>
      <c r="AL403" s="64"/>
      <c r="AM403" s="101" t="n">
        <v>365</v>
      </c>
      <c r="AO403" s="63" t="s">
        <v>782</v>
      </c>
      <c r="AP403" s="64"/>
      <c r="AQ403" s="64"/>
      <c r="AR403" s="101" t="n">
        <v>365</v>
      </c>
      <c r="AT403" s="63" t="s">
        <v>782</v>
      </c>
      <c r="AU403" s="64"/>
      <c r="AV403" s="64"/>
      <c r="AW403" s="101" t="n">
        <v>366</v>
      </c>
    </row>
    <row r="405" customFormat="false" ht="14.5" hidden="false" customHeight="false" outlineLevel="0" collapsed="false">
      <c r="A405" s="102" t="s">
        <v>1595</v>
      </c>
      <c r="B405" s="102"/>
      <c r="C405" s="102"/>
      <c r="D405" s="102"/>
      <c r="E405" s="102"/>
      <c r="F405" s="102"/>
      <c r="G405" s="102"/>
      <c r="H405" s="102"/>
      <c r="I405" s="102"/>
      <c r="J405" s="102"/>
      <c r="K405" s="102"/>
      <c r="L405" s="102"/>
      <c r="M405" s="102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</row>
    <row r="406" customFormat="false" ht="14.5" hidden="false" customHeight="false" outlineLevel="0" collapsed="false">
      <c r="A406" s="98" t="s">
        <v>1579</v>
      </c>
      <c r="B406" s="37"/>
      <c r="C406" s="37"/>
      <c r="D406" s="103"/>
      <c r="F406" s="98" t="s">
        <v>1580</v>
      </c>
      <c r="G406" s="37"/>
      <c r="H406" s="37"/>
      <c r="I406" s="103"/>
      <c r="K406" s="98" t="s">
        <v>1581</v>
      </c>
      <c r="L406" s="37"/>
      <c r="M406" s="37"/>
      <c r="N406" s="103"/>
      <c r="P406" s="98" t="s">
        <v>1582</v>
      </c>
      <c r="Q406" s="37"/>
      <c r="R406" s="37"/>
      <c r="S406" s="103"/>
      <c r="U406" s="98" t="s">
        <v>1583</v>
      </c>
      <c r="V406" s="37"/>
      <c r="W406" s="37"/>
      <c r="X406" s="103"/>
      <c r="Z406" s="98" t="s">
        <v>1584</v>
      </c>
      <c r="AA406" s="37"/>
      <c r="AB406" s="37"/>
      <c r="AC406" s="103"/>
      <c r="AE406" s="98" t="s">
        <v>1585</v>
      </c>
      <c r="AF406" s="37"/>
      <c r="AG406" s="37"/>
      <c r="AH406" s="103"/>
      <c r="AJ406" s="98" t="s">
        <v>1586</v>
      </c>
      <c r="AK406" s="37"/>
      <c r="AL406" s="37"/>
      <c r="AM406" s="103"/>
      <c r="AO406" s="98" t="s">
        <v>1587</v>
      </c>
      <c r="AP406" s="37"/>
      <c r="AQ406" s="37"/>
      <c r="AR406" s="103"/>
      <c r="AT406" s="98" t="s">
        <v>1588</v>
      </c>
      <c r="AU406" s="37"/>
      <c r="AV406" s="37"/>
      <c r="AW406" s="103"/>
    </row>
    <row r="407" customFormat="false" ht="14.5" hidden="false" customHeight="false" outlineLevel="0" collapsed="false">
      <c r="A407" s="98" t="s">
        <v>1529</v>
      </c>
      <c r="B407" s="98" t="s">
        <v>1530</v>
      </c>
      <c r="C407" s="98" t="s">
        <v>1528</v>
      </c>
      <c r="D407" s="103" t="s">
        <v>771</v>
      </c>
      <c r="F407" s="98" t="s">
        <v>1533</v>
      </c>
      <c r="G407" s="98" t="s">
        <v>1534</v>
      </c>
      <c r="H407" s="98" t="s">
        <v>1532</v>
      </c>
      <c r="I407" s="103" t="s">
        <v>771</v>
      </c>
      <c r="K407" s="98" t="s">
        <v>1537</v>
      </c>
      <c r="L407" s="98" t="s">
        <v>1538</v>
      </c>
      <c r="M407" s="98" t="s">
        <v>1536</v>
      </c>
      <c r="N407" s="103" t="s">
        <v>771</v>
      </c>
      <c r="P407" s="98" t="s">
        <v>1541</v>
      </c>
      <c r="Q407" s="98" t="s">
        <v>1542</v>
      </c>
      <c r="R407" s="98" t="s">
        <v>1540</v>
      </c>
      <c r="S407" s="103" t="s">
        <v>771</v>
      </c>
      <c r="U407" s="98" t="s">
        <v>1545</v>
      </c>
      <c r="V407" s="98" t="s">
        <v>1546</v>
      </c>
      <c r="W407" s="98" t="s">
        <v>1544</v>
      </c>
      <c r="X407" s="103" t="s">
        <v>771</v>
      </c>
      <c r="Z407" s="98" t="s">
        <v>1549</v>
      </c>
      <c r="AA407" s="98" t="s">
        <v>1550</v>
      </c>
      <c r="AB407" s="98" t="s">
        <v>1548</v>
      </c>
      <c r="AC407" s="103" t="s">
        <v>771</v>
      </c>
      <c r="AE407" s="98" t="s">
        <v>1553</v>
      </c>
      <c r="AF407" s="98" t="s">
        <v>1554</v>
      </c>
      <c r="AG407" s="98" t="s">
        <v>1552</v>
      </c>
      <c r="AH407" s="103" t="s">
        <v>771</v>
      </c>
      <c r="AJ407" s="98" t="s">
        <v>1557</v>
      </c>
      <c r="AK407" s="98" t="s">
        <v>1558</v>
      </c>
      <c r="AL407" s="98" t="s">
        <v>1556</v>
      </c>
      <c r="AM407" s="103" t="s">
        <v>771</v>
      </c>
      <c r="AO407" s="98" t="s">
        <v>1561</v>
      </c>
      <c r="AP407" s="98" t="s">
        <v>1562</v>
      </c>
      <c r="AQ407" s="98" t="s">
        <v>1560</v>
      </c>
      <c r="AR407" s="103" t="s">
        <v>771</v>
      </c>
      <c r="AT407" s="98" t="s">
        <v>1565</v>
      </c>
      <c r="AU407" s="98" t="s">
        <v>1566</v>
      </c>
      <c r="AV407" s="98" t="s">
        <v>1564</v>
      </c>
      <c r="AW407" s="103" t="s">
        <v>771</v>
      </c>
    </row>
    <row r="408" customFormat="false" ht="14.5" hidden="false" customHeight="false" outlineLevel="0" collapsed="false">
      <c r="A408" s="98" t="s">
        <v>1578</v>
      </c>
      <c r="B408" s="98" t="s">
        <v>1570</v>
      </c>
      <c r="C408" s="98" t="s">
        <v>1569</v>
      </c>
      <c r="D408" s="99" t="n">
        <v>12</v>
      </c>
      <c r="F408" s="98" t="s">
        <v>1578</v>
      </c>
      <c r="G408" s="98" t="s">
        <v>1570</v>
      </c>
      <c r="H408" s="98" t="s">
        <v>1569</v>
      </c>
      <c r="I408" s="99" t="n">
        <v>11</v>
      </c>
      <c r="K408" s="98" t="s">
        <v>1578</v>
      </c>
      <c r="L408" s="98" t="s">
        <v>1570</v>
      </c>
      <c r="M408" s="98" t="s">
        <v>1569</v>
      </c>
      <c r="N408" s="99" t="n">
        <v>11</v>
      </c>
      <c r="P408" s="98" t="s">
        <v>1578</v>
      </c>
      <c r="Q408" s="98" t="s">
        <v>1570</v>
      </c>
      <c r="R408" s="98" t="s">
        <v>1569</v>
      </c>
      <c r="S408" s="99" t="n">
        <v>12</v>
      </c>
      <c r="U408" s="98" t="s">
        <v>1578</v>
      </c>
      <c r="V408" s="98" t="s">
        <v>1570</v>
      </c>
      <c r="W408" s="98" t="s">
        <v>1569</v>
      </c>
      <c r="X408" s="99" t="n">
        <v>12</v>
      </c>
      <c r="Z408" s="98" t="s">
        <v>1578</v>
      </c>
      <c r="AA408" s="98" t="s">
        <v>1570</v>
      </c>
      <c r="AB408" s="98" t="s">
        <v>1569</v>
      </c>
      <c r="AC408" s="99" t="n">
        <v>12</v>
      </c>
      <c r="AE408" s="98" t="s">
        <v>1578</v>
      </c>
      <c r="AF408" s="98" t="s">
        <v>1570</v>
      </c>
      <c r="AG408" s="98" t="s">
        <v>1569</v>
      </c>
      <c r="AH408" s="99" t="n">
        <v>12</v>
      </c>
      <c r="AJ408" s="98" t="s">
        <v>1578</v>
      </c>
      <c r="AK408" s="98" t="s">
        <v>1570</v>
      </c>
      <c r="AL408" s="98" t="s">
        <v>1569</v>
      </c>
      <c r="AM408" s="99" t="n">
        <v>11</v>
      </c>
      <c r="AO408" s="98" t="s">
        <v>1578</v>
      </c>
      <c r="AP408" s="98" t="s">
        <v>1570</v>
      </c>
      <c r="AQ408" s="98" t="s">
        <v>1569</v>
      </c>
      <c r="AR408" s="99" t="n">
        <v>11</v>
      </c>
      <c r="AT408" s="98" t="s">
        <v>1578</v>
      </c>
      <c r="AU408" s="98" t="s">
        <v>1570</v>
      </c>
      <c r="AV408" s="98" t="s">
        <v>1569</v>
      </c>
      <c r="AW408" s="99" t="n">
        <v>11</v>
      </c>
    </row>
    <row r="409" customFormat="false" ht="14.5" hidden="false" customHeight="false" outlineLevel="0" collapsed="false">
      <c r="A409" s="57"/>
      <c r="B409" s="57"/>
      <c r="C409" s="104" t="s">
        <v>1571</v>
      </c>
      <c r="D409" s="100" t="n">
        <v>11</v>
      </c>
      <c r="F409" s="57"/>
      <c r="G409" s="57"/>
      <c r="H409" s="104" t="s">
        <v>1571</v>
      </c>
      <c r="I409" s="100" t="n">
        <v>11</v>
      </c>
      <c r="K409" s="57"/>
      <c r="L409" s="57"/>
      <c r="M409" s="104" t="s">
        <v>1571</v>
      </c>
      <c r="N409" s="100" t="n">
        <v>11</v>
      </c>
      <c r="P409" s="57"/>
      <c r="Q409" s="57"/>
      <c r="R409" s="104" t="s">
        <v>1571</v>
      </c>
      <c r="S409" s="100" t="n">
        <v>12</v>
      </c>
      <c r="U409" s="57"/>
      <c r="V409" s="57"/>
      <c r="W409" s="104" t="s">
        <v>1571</v>
      </c>
      <c r="X409" s="100" t="n">
        <v>12</v>
      </c>
      <c r="Z409" s="57"/>
      <c r="AA409" s="57"/>
      <c r="AB409" s="104" t="s">
        <v>1571</v>
      </c>
      <c r="AC409" s="100" t="n">
        <v>11</v>
      </c>
      <c r="AE409" s="57"/>
      <c r="AF409" s="57"/>
      <c r="AG409" s="104" t="s">
        <v>1571</v>
      </c>
      <c r="AH409" s="100" t="n">
        <v>12</v>
      </c>
      <c r="AJ409" s="57"/>
      <c r="AK409" s="57"/>
      <c r="AL409" s="104" t="s">
        <v>1571</v>
      </c>
      <c r="AM409" s="100" t="n">
        <v>11</v>
      </c>
      <c r="AO409" s="57"/>
      <c r="AP409" s="57"/>
      <c r="AQ409" s="104" t="s">
        <v>1571</v>
      </c>
      <c r="AR409" s="100" t="n">
        <v>11</v>
      </c>
      <c r="AT409" s="57"/>
      <c r="AU409" s="57"/>
      <c r="AV409" s="104" t="s">
        <v>1571</v>
      </c>
      <c r="AW409" s="100" t="n">
        <v>11</v>
      </c>
    </row>
    <row r="410" customFormat="false" ht="14.5" hidden="false" customHeight="false" outlineLevel="0" collapsed="false">
      <c r="A410" s="57"/>
      <c r="B410" s="57"/>
      <c r="C410" s="104" t="s">
        <v>1576</v>
      </c>
      <c r="D410" s="100" t="n">
        <v>11</v>
      </c>
      <c r="F410" s="57"/>
      <c r="G410" s="57"/>
      <c r="H410" s="104" t="s">
        <v>1576</v>
      </c>
      <c r="I410" s="100" t="n">
        <v>10</v>
      </c>
      <c r="K410" s="57"/>
      <c r="L410" s="57"/>
      <c r="M410" s="104" t="s">
        <v>1576</v>
      </c>
      <c r="N410" s="100" t="n">
        <v>11</v>
      </c>
      <c r="P410" s="57"/>
      <c r="Q410" s="57"/>
      <c r="R410" s="104" t="s">
        <v>1576</v>
      </c>
      <c r="S410" s="100" t="n">
        <v>11</v>
      </c>
      <c r="U410" s="57"/>
      <c r="V410" s="57"/>
      <c r="W410" s="104" t="s">
        <v>1576</v>
      </c>
      <c r="X410" s="100" t="n">
        <v>11</v>
      </c>
      <c r="Z410" s="57"/>
      <c r="AA410" s="57"/>
      <c r="AB410" s="104" t="s">
        <v>1576</v>
      </c>
      <c r="AC410" s="100" t="n">
        <v>11</v>
      </c>
      <c r="AE410" s="57"/>
      <c r="AF410" s="57"/>
      <c r="AG410" s="104" t="s">
        <v>1576</v>
      </c>
      <c r="AH410" s="100" t="n">
        <v>10</v>
      </c>
      <c r="AJ410" s="57"/>
      <c r="AK410" s="57"/>
      <c r="AL410" s="104" t="s">
        <v>1576</v>
      </c>
      <c r="AM410" s="100" t="n">
        <v>11</v>
      </c>
      <c r="AO410" s="57"/>
      <c r="AP410" s="57"/>
      <c r="AQ410" s="104" t="s">
        <v>1576</v>
      </c>
      <c r="AR410" s="100" t="n">
        <v>11</v>
      </c>
      <c r="AT410" s="57"/>
      <c r="AU410" s="57"/>
      <c r="AV410" s="104" t="s">
        <v>1576</v>
      </c>
      <c r="AW410" s="100" t="n">
        <v>11</v>
      </c>
    </row>
    <row r="411" customFormat="false" ht="14.5" hidden="false" customHeight="false" outlineLevel="0" collapsed="false">
      <c r="A411" s="57"/>
      <c r="B411" s="57"/>
      <c r="C411" s="104" t="s">
        <v>1572</v>
      </c>
      <c r="D411" s="100" t="n">
        <v>11</v>
      </c>
      <c r="F411" s="57"/>
      <c r="G411" s="57"/>
      <c r="H411" s="104" t="s">
        <v>1572</v>
      </c>
      <c r="I411" s="100" t="n">
        <v>9</v>
      </c>
      <c r="K411" s="57"/>
      <c r="L411" s="57"/>
      <c r="M411" s="104" t="s">
        <v>1572</v>
      </c>
      <c r="N411" s="100" t="n">
        <v>11</v>
      </c>
      <c r="P411" s="57"/>
      <c r="Q411" s="57"/>
      <c r="R411" s="104" t="s">
        <v>1572</v>
      </c>
      <c r="S411" s="100" t="n">
        <v>11</v>
      </c>
      <c r="U411" s="57"/>
      <c r="V411" s="57"/>
      <c r="W411" s="104" t="s">
        <v>1572</v>
      </c>
      <c r="X411" s="100" t="n">
        <v>11</v>
      </c>
      <c r="Z411" s="57"/>
      <c r="AA411" s="57"/>
      <c r="AB411" s="104" t="s">
        <v>1572</v>
      </c>
      <c r="AC411" s="100" t="n">
        <v>11</v>
      </c>
      <c r="AE411" s="57"/>
      <c r="AF411" s="57"/>
      <c r="AG411" s="104" t="s">
        <v>1572</v>
      </c>
      <c r="AH411" s="100" t="n">
        <v>11</v>
      </c>
      <c r="AJ411" s="57"/>
      <c r="AK411" s="57"/>
      <c r="AL411" s="104" t="s">
        <v>1572</v>
      </c>
      <c r="AM411" s="100" t="n">
        <v>10</v>
      </c>
      <c r="AO411" s="57"/>
      <c r="AP411" s="57"/>
      <c r="AQ411" s="104" t="s">
        <v>1572</v>
      </c>
      <c r="AR411" s="100" t="n">
        <v>11</v>
      </c>
      <c r="AT411" s="57"/>
      <c r="AU411" s="57"/>
      <c r="AV411" s="104" t="s">
        <v>1572</v>
      </c>
      <c r="AW411" s="100" t="n">
        <v>11</v>
      </c>
    </row>
    <row r="412" customFormat="false" ht="14.5" hidden="false" customHeight="false" outlineLevel="0" collapsed="false">
      <c r="A412" s="57"/>
      <c r="B412" s="57"/>
      <c r="C412" s="104" t="s">
        <v>1573</v>
      </c>
      <c r="D412" s="100" t="n">
        <v>11</v>
      </c>
      <c r="F412" s="57"/>
      <c r="G412" s="57"/>
      <c r="H412" s="104" t="s">
        <v>1573</v>
      </c>
      <c r="I412" s="100" t="n">
        <v>10</v>
      </c>
      <c r="K412" s="57"/>
      <c r="L412" s="57"/>
      <c r="M412" s="104" t="s">
        <v>1573</v>
      </c>
      <c r="N412" s="100" t="n">
        <v>10</v>
      </c>
      <c r="P412" s="57"/>
      <c r="Q412" s="57"/>
      <c r="R412" s="104" t="s">
        <v>1573</v>
      </c>
      <c r="S412" s="100" t="n">
        <v>11</v>
      </c>
      <c r="U412" s="57"/>
      <c r="V412" s="57"/>
      <c r="W412" s="104" t="s">
        <v>1573</v>
      </c>
      <c r="X412" s="100" t="n">
        <v>11</v>
      </c>
      <c r="Z412" s="57"/>
      <c r="AA412" s="57"/>
      <c r="AB412" s="104" t="s">
        <v>1573</v>
      </c>
      <c r="AC412" s="100" t="n">
        <v>11</v>
      </c>
      <c r="AE412" s="57"/>
      <c r="AF412" s="57"/>
      <c r="AG412" s="104" t="s">
        <v>1573</v>
      </c>
      <c r="AH412" s="100" t="n">
        <v>11</v>
      </c>
      <c r="AJ412" s="57"/>
      <c r="AK412" s="57"/>
      <c r="AL412" s="104" t="s">
        <v>1573</v>
      </c>
      <c r="AM412" s="100" t="n">
        <v>11</v>
      </c>
      <c r="AO412" s="57"/>
      <c r="AP412" s="57"/>
      <c r="AQ412" s="104" t="s">
        <v>1573</v>
      </c>
      <c r="AR412" s="100" t="n">
        <v>10</v>
      </c>
      <c r="AT412" s="57"/>
      <c r="AU412" s="57"/>
      <c r="AV412" s="104" t="s">
        <v>1573</v>
      </c>
      <c r="AW412" s="100" t="n">
        <v>11</v>
      </c>
    </row>
    <row r="413" customFormat="false" ht="14.5" hidden="false" customHeight="false" outlineLevel="0" collapsed="false">
      <c r="A413" s="57"/>
      <c r="B413" s="57"/>
      <c r="C413" s="104" t="s">
        <v>1574</v>
      </c>
      <c r="D413" s="100" t="n">
        <v>11</v>
      </c>
      <c r="F413" s="57"/>
      <c r="G413" s="57"/>
      <c r="H413" s="104" t="s">
        <v>1574</v>
      </c>
      <c r="I413" s="100" t="n">
        <v>10</v>
      </c>
      <c r="K413" s="57"/>
      <c r="L413" s="57"/>
      <c r="M413" s="104" t="s">
        <v>1574</v>
      </c>
      <c r="N413" s="100" t="n">
        <v>11</v>
      </c>
      <c r="P413" s="57"/>
      <c r="Q413" s="57"/>
      <c r="R413" s="104" t="s">
        <v>1574</v>
      </c>
      <c r="S413" s="100" t="n">
        <v>10</v>
      </c>
      <c r="U413" s="57"/>
      <c r="V413" s="57"/>
      <c r="W413" s="104" t="s">
        <v>1574</v>
      </c>
      <c r="X413" s="100" t="n">
        <v>11</v>
      </c>
      <c r="Z413" s="57"/>
      <c r="AA413" s="57"/>
      <c r="AB413" s="104" t="s">
        <v>1574</v>
      </c>
      <c r="AC413" s="100" t="n">
        <v>11</v>
      </c>
      <c r="AE413" s="57"/>
      <c r="AF413" s="57"/>
      <c r="AG413" s="104" t="s">
        <v>1574</v>
      </c>
      <c r="AH413" s="100" t="n">
        <v>11</v>
      </c>
      <c r="AJ413" s="57"/>
      <c r="AK413" s="57"/>
      <c r="AL413" s="104" t="s">
        <v>1574</v>
      </c>
      <c r="AM413" s="100" t="n">
        <v>11</v>
      </c>
      <c r="AO413" s="57"/>
      <c r="AP413" s="57"/>
      <c r="AQ413" s="104" t="s">
        <v>1574</v>
      </c>
      <c r="AR413" s="100" t="n">
        <v>11</v>
      </c>
      <c r="AT413" s="57"/>
      <c r="AU413" s="57"/>
      <c r="AV413" s="104" t="s">
        <v>1574</v>
      </c>
      <c r="AW413" s="100" t="n">
        <v>11</v>
      </c>
    </row>
    <row r="414" customFormat="false" ht="14.5" hidden="false" customHeight="false" outlineLevel="0" collapsed="false">
      <c r="A414" s="57"/>
      <c r="B414" s="98" t="s">
        <v>1589</v>
      </c>
      <c r="C414" s="37"/>
      <c r="D414" s="99" t="n">
        <v>67</v>
      </c>
      <c r="F414" s="57"/>
      <c r="G414" s="98" t="s">
        <v>1589</v>
      </c>
      <c r="H414" s="37"/>
      <c r="I414" s="99" t="n">
        <v>61</v>
      </c>
      <c r="K414" s="57"/>
      <c r="L414" s="98" t="s">
        <v>1589</v>
      </c>
      <c r="M414" s="37"/>
      <c r="N414" s="99" t="n">
        <v>65</v>
      </c>
      <c r="P414" s="57"/>
      <c r="Q414" s="98" t="s">
        <v>1589</v>
      </c>
      <c r="R414" s="37"/>
      <c r="S414" s="99" t="n">
        <v>67</v>
      </c>
      <c r="U414" s="57"/>
      <c r="V414" s="98" t="s">
        <v>1589</v>
      </c>
      <c r="W414" s="37"/>
      <c r="X414" s="99" t="n">
        <v>68</v>
      </c>
      <c r="Z414" s="57"/>
      <c r="AA414" s="98" t="s">
        <v>1589</v>
      </c>
      <c r="AB414" s="37"/>
      <c r="AC414" s="99" t="n">
        <v>67</v>
      </c>
      <c r="AE414" s="57"/>
      <c r="AF414" s="98" t="s">
        <v>1589</v>
      </c>
      <c r="AG414" s="37"/>
      <c r="AH414" s="99" t="n">
        <v>67</v>
      </c>
      <c r="AJ414" s="57"/>
      <c r="AK414" s="98" t="s">
        <v>1589</v>
      </c>
      <c r="AL414" s="37"/>
      <c r="AM414" s="99" t="n">
        <v>65</v>
      </c>
      <c r="AO414" s="57"/>
      <c r="AP414" s="98" t="s">
        <v>1589</v>
      </c>
      <c r="AQ414" s="37"/>
      <c r="AR414" s="99" t="n">
        <v>65</v>
      </c>
      <c r="AT414" s="57"/>
      <c r="AU414" s="98" t="s">
        <v>1589</v>
      </c>
      <c r="AV414" s="37"/>
      <c r="AW414" s="99" t="n">
        <v>66</v>
      </c>
    </row>
    <row r="415" customFormat="false" ht="14.5" hidden="false" customHeight="false" outlineLevel="0" collapsed="false">
      <c r="A415" s="57"/>
      <c r="B415" s="98" t="s">
        <v>1590</v>
      </c>
      <c r="C415" s="98" t="s">
        <v>1575</v>
      </c>
      <c r="D415" s="99" t="n">
        <v>12</v>
      </c>
      <c r="F415" s="57"/>
      <c r="G415" s="98" t="s">
        <v>1590</v>
      </c>
      <c r="H415" s="98" t="s">
        <v>1575</v>
      </c>
      <c r="I415" s="99" t="n">
        <v>11</v>
      </c>
      <c r="K415" s="57"/>
      <c r="L415" s="98" t="s">
        <v>1590</v>
      </c>
      <c r="M415" s="98" t="s">
        <v>1575</v>
      </c>
      <c r="N415" s="99" t="n">
        <v>12</v>
      </c>
      <c r="P415" s="57"/>
      <c r="Q415" s="98" t="s">
        <v>1590</v>
      </c>
      <c r="R415" s="98" t="s">
        <v>1575</v>
      </c>
      <c r="S415" s="99" t="n">
        <v>12</v>
      </c>
      <c r="U415" s="57"/>
      <c r="V415" s="98" t="s">
        <v>1590</v>
      </c>
      <c r="W415" s="98" t="s">
        <v>1575</v>
      </c>
      <c r="X415" s="99" t="n">
        <v>11</v>
      </c>
      <c r="Z415" s="57"/>
      <c r="AA415" s="98" t="s">
        <v>1590</v>
      </c>
      <c r="AB415" s="98" t="s">
        <v>1575</v>
      </c>
      <c r="AC415" s="99" t="n">
        <v>12</v>
      </c>
      <c r="AE415" s="57"/>
      <c r="AF415" s="98" t="s">
        <v>1590</v>
      </c>
      <c r="AG415" s="98" t="s">
        <v>1575</v>
      </c>
      <c r="AH415" s="99" t="n">
        <v>12</v>
      </c>
      <c r="AJ415" s="57"/>
      <c r="AK415" s="98" t="s">
        <v>1590</v>
      </c>
      <c r="AL415" s="98" t="s">
        <v>1575</v>
      </c>
      <c r="AM415" s="99" t="n">
        <v>12</v>
      </c>
      <c r="AO415" s="57"/>
      <c r="AP415" s="98" t="s">
        <v>1590</v>
      </c>
      <c r="AQ415" s="98" t="s">
        <v>1575</v>
      </c>
      <c r="AR415" s="99" t="n">
        <v>12</v>
      </c>
      <c r="AT415" s="57"/>
      <c r="AU415" s="98" t="s">
        <v>1590</v>
      </c>
      <c r="AV415" s="98" t="s">
        <v>1575</v>
      </c>
      <c r="AW415" s="99" t="n">
        <v>11</v>
      </c>
    </row>
    <row r="416" customFormat="false" ht="14.5" hidden="false" customHeight="false" outlineLevel="0" collapsed="false">
      <c r="A416" s="57"/>
      <c r="B416" s="98" t="s">
        <v>1591</v>
      </c>
      <c r="C416" s="37"/>
      <c r="D416" s="99" t="n">
        <v>12</v>
      </c>
      <c r="F416" s="57"/>
      <c r="G416" s="98" t="s">
        <v>1591</v>
      </c>
      <c r="H416" s="37"/>
      <c r="I416" s="99" t="n">
        <v>11</v>
      </c>
      <c r="K416" s="57"/>
      <c r="L416" s="98" t="s">
        <v>1591</v>
      </c>
      <c r="M416" s="37"/>
      <c r="N416" s="99" t="n">
        <v>12</v>
      </c>
      <c r="P416" s="57"/>
      <c r="Q416" s="98" t="s">
        <v>1591</v>
      </c>
      <c r="R416" s="37"/>
      <c r="S416" s="99" t="n">
        <v>12</v>
      </c>
      <c r="U416" s="57"/>
      <c r="V416" s="98" t="s">
        <v>1591</v>
      </c>
      <c r="W416" s="37"/>
      <c r="X416" s="99" t="n">
        <v>11</v>
      </c>
      <c r="Z416" s="57"/>
      <c r="AA416" s="98" t="s">
        <v>1591</v>
      </c>
      <c r="AB416" s="37"/>
      <c r="AC416" s="99" t="n">
        <v>12</v>
      </c>
      <c r="AE416" s="57"/>
      <c r="AF416" s="98" t="s">
        <v>1591</v>
      </c>
      <c r="AG416" s="37"/>
      <c r="AH416" s="99" t="n">
        <v>12</v>
      </c>
      <c r="AJ416" s="57"/>
      <c r="AK416" s="98" t="s">
        <v>1591</v>
      </c>
      <c r="AL416" s="37"/>
      <c r="AM416" s="99" t="n">
        <v>12</v>
      </c>
      <c r="AO416" s="57"/>
      <c r="AP416" s="98" t="s">
        <v>1591</v>
      </c>
      <c r="AQ416" s="37"/>
      <c r="AR416" s="99" t="n">
        <v>12</v>
      </c>
      <c r="AT416" s="57"/>
      <c r="AU416" s="98" t="s">
        <v>1591</v>
      </c>
      <c r="AV416" s="37"/>
      <c r="AW416" s="99" t="n">
        <v>11</v>
      </c>
    </row>
    <row r="417" customFormat="false" ht="14.5" hidden="false" customHeight="false" outlineLevel="0" collapsed="false">
      <c r="A417" s="98" t="s">
        <v>1592</v>
      </c>
      <c r="B417" s="37"/>
      <c r="C417" s="37"/>
      <c r="D417" s="99" t="n">
        <v>79</v>
      </c>
      <c r="F417" s="98" t="s">
        <v>1592</v>
      </c>
      <c r="G417" s="37"/>
      <c r="H417" s="37"/>
      <c r="I417" s="99" t="n">
        <v>72</v>
      </c>
      <c r="K417" s="98" t="s">
        <v>1592</v>
      </c>
      <c r="L417" s="37"/>
      <c r="M417" s="37"/>
      <c r="N417" s="99" t="n">
        <v>77</v>
      </c>
      <c r="P417" s="98" t="s">
        <v>1592</v>
      </c>
      <c r="Q417" s="37"/>
      <c r="R417" s="37"/>
      <c r="S417" s="99" t="n">
        <v>79</v>
      </c>
      <c r="U417" s="98" t="s">
        <v>1592</v>
      </c>
      <c r="V417" s="37"/>
      <c r="W417" s="37"/>
      <c r="X417" s="99" t="n">
        <v>79</v>
      </c>
      <c r="Z417" s="98" t="s">
        <v>1592</v>
      </c>
      <c r="AA417" s="37"/>
      <c r="AB417" s="37"/>
      <c r="AC417" s="99" t="n">
        <v>79</v>
      </c>
      <c r="AE417" s="98" t="s">
        <v>1592</v>
      </c>
      <c r="AF417" s="37"/>
      <c r="AG417" s="37"/>
      <c r="AH417" s="99" t="n">
        <v>79</v>
      </c>
      <c r="AJ417" s="98" t="s">
        <v>1592</v>
      </c>
      <c r="AK417" s="37"/>
      <c r="AL417" s="37"/>
      <c r="AM417" s="99" t="n">
        <v>77</v>
      </c>
      <c r="AO417" s="98" t="s">
        <v>1592</v>
      </c>
      <c r="AP417" s="37"/>
      <c r="AQ417" s="37"/>
      <c r="AR417" s="99" t="n">
        <v>77</v>
      </c>
      <c r="AT417" s="98" t="s">
        <v>1592</v>
      </c>
      <c r="AU417" s="37"/>
      <c r="AV417" s="37"/>
      <c r="AW417" s="99" t="n">
        <v>77</v>
      </c>
    </row>
    <row r="418" customFormat="false" ht="14.5" hidden="false" customHeight="false" outlineLevel="0" collapsed="false">
      <c r="A418" s="98" t="s">
        <v>1568</v>
      </c>
      <c r="B418" s="98" t="s">
        <v>1570</v>
      </c>
      <c r="C418" s="98" t="s">
        <v>1569</v>
      </c>
      <c r="D418" s="99" t="n">
        <v>4</v>
      </c>
      <c r="F418" s="98" t="s">
        <v>1568</v>
      </c>
      <c r="G418" s="98" t="s">
        <v>1570</v>
      </c>
      <c r="H418" s="98" t="s">
        <v>1569</v>
      </c>
      <c r="I418" s="99" t="n">
        <v>5</v>
      </c>
      <c r="K418" s="98" t="s">
        <v>1568</v>
      </c>
      <c r="L418" s="98" t="s">
        <v>1570</v>
      </c>
      <c r="M418" s="98" t="s">
        <v>1569</v>
      </c>
      <c r="N418" s="99" t="n">
        <v>4</v>
      </c>
      <c r="P418" s="98" t="s">
        <v>1568</v>
      </c>
      <c r="Q418" s="98" t="s">
        <v>1570</v>
      </c>
      <c r="R418" s="98" t="s">
        <v>1569</v>
      </c>
      <c r="S418" s="99" t="n">
        <v>6</v>
      </c>
      <c r="U418" s="98" t="s">
        <v>1568</v>
      </c>
      <c r="V418" s="98" t="s">
        <v>1570</v>
      </c>
      <c r="W418" s="98" t="s">
        <v>1569</v>
      </c>
      <c r="X418" s="99" t="n">
        <v>4</v>
      </c>
      <c r="Z418" s="98" t="s">
        <v>1568</v>
      </c>
      <c r="AA418" s="98" t="s">
        <v>1570</v>
      </c>
      <c r="AB418" s="98" t="s">
        <v>1569</v>
      </c>
      <c r="AC418" s="99" t="n">
        <v>4</v>
      </c>
      <c r="AE418" s="98" t="s">
        <v>1568</v>
      </c>
      <c r="AF418" s="98" t="s">
        <v>1570</v>
      </c>
      <c r="AG418" s="98" t="s">
        <v>1569</v>
      </c>
      <c r="AH418" s="99" t="n">
        <v>5</v>
      </c>
      <c r="AJ418" s="98" t="s">
        <v>1568</v>
      </c>
      <c r="AK418" s="98" t="s">
        <v>1570</v>
      </c>
      <c r="AL418" s="98" t="s">
        <v>1569</v>
      </c>
      <c r="AM418" s="99" t="n">
        <v>5</v>
      </c>
      <c r="AO418" s="98" t="s">
        <v>1568</v>
      </c>
      <c r="AP418" s="98" t="s">
        <v>1570</v>
      </c>
      <c r="AQ418" s="98" t="s">
        <v>1569</v>
      </c>
      <c r="AR418" s="99" t="n">
        <v>4</v>
      </c>
      <c r="AT418" s="98" t="s">
        <v>1568</v>
      </c>
      <c r="AU418" s="98" t="s">
        <v>1570</v>
      </c>
      <c r="AV418" s="98" t="s">
        <v>1569</v>
      </c>
      <c r="AW418" s="99" t="n">
        <v>4</v>
      </c>
    </row>
    <row r="419" customFormat="false" ht="14.5" hidden="false" customHeight="false" outlineLevel="0" collapsed="false">
      <c r="A419" s="57"/>
      <c r="B419" s="57"/>
      <c r="C419" s="104" t="s">
        <v>1571</v>
      </c>
      <c r="D419" s="100" t="n">
        <v>4</v>
      </c>
      <c r="F419" s="57"/>
      <c r="G419" s="57"/>
      <c r="H419" s="104" t="s">
        <v>1571</v>
      </c>
      <c r="I419" s="100" t="n">
        <v>7</v>
      </c>
      <c r="K419" s="57"/>
      <c r="L419" s="57"/>
      <c r="M419" s="104" t="s">
        <v>1571</v>
      </c>
      <c r="N419" s="100" t="n">
        <v>5</v>
      </c>
      <c r="P419" s="57"/>
      <c r="Q419" s="57"/>
      <c r="R419" s="104" t="s">
        <v>1571</v>
      </c>
      <c r="S419" s="100" t="n">
        <v>4</v>
      </c>
      <c r="U419" s="57"/>
      <c r="V419" s="57"/>
      <c r="W419" s="104" t="s">
        <v>1571</v>
      </c>
      <c r="X419" s="100" t="n">
        <v>5</v>
      </c>
      <c r="Z419" s="57"/>
      <c r="AA419" s="57"/>
      <c r="AB419" s="104" t="s">
        <v>1571</v>
      </c>
      <c r="AC419" s="100" t="n">
        <v>4</v>
      </c>
      <c r="AE419" s="57"/>
      <c r="AF419" s="57"/>
      <c r="AG419" s="104" t="s">
        <v>1571</v>
      </c>
      <c r="AH419" s="100" t="n">
        <v>4</v>
      </c>
      <c r="AJ419" s="57"/>
      <c r="AK419" s="57"/>
      <c r="AL419" s="104" t="s">
        <v>1571</v>
      </c>
      <c r="AM419" s="100" t="n">
        <v>6</v>
      </c>
      <c r="AO419" s="57"/>
      <c r="AP419" s="57"/>
      <c r="AQ419" s="104" t="s">
        <v>1571</v>
      </c>
      <c r="AR419" s="100" t="n">
        <v>5</v>
      </c>
      <c r="AT419" s="57"/>
      <c r="AU419" s="57"/>
      <c r="AV419" s="104" t="s">
        <v>1571</v>
      </c>
      <c r="AW419" s="100" t="n">
        <v>4</v>
      </c>
    </row>
    <row r="420" customFormat="false" ht="14.5" hidden="false" customHeight="false" outlineLevel="0" collapsed="false">
      <c r="A420" s="57"/>
      <c r="B420" s="57"/>
      <c r="C420" s="104" t="s">
        <v>1576</v>
      </c>
      <c r="D420" s="100" t="n">
        <v>4</v>
      </c>
      <c r="F420" s="57"/>
      <c r="G420" s="57"/>
      <c r="H420" s="104" t="s">
        <v>1576</v>
      </c>
      <c r="I420" s="100" t="n">
        <v>4</v>
      </c>
      <c r="K420" s="57"/>
      <c r="L420" s="57"/>
      <c r="M420" s="104" t="s">
        <v>1576</v>
      </c>
      <c r="N420" s="100" t="n">
        <v>5</v>
      </c>
      <c r="P420" s="57"/>
      <c r="Q420" s="57"/>
      <c r="R420" s="104" t="s">
        <v>1576</v>
      </c>
      <c r="S420" s="100" t="n">
        <v>4</v>
      </c>
      <c r="U420" s="57"/>
      <c r="V420" s="57"/>
      <c r="W420" s="104" t="s">
        <v>1576</v>
      </c>
      <c r="X420" s="100" t="n">
        <v>3</v>
      </c>
      <c r="Z420" s="57"/>
      <c r="AA420" s="57"/>
      <c r="AB420" s="104" t="s">
        <v>1576</v>
      </c>
      <c r="AC420" s="100" t="n">
        <v>4</v>
      </c>
      <c r="AE420" s="57"/>
      <c r="AF420" s="57"/>
      <c r="AG420" s="104" t="s">
        <v>1576</v>
      </c>
      <c r="AH420" s="100" t="n">
        <v>3</v>
      </c>
      <c r="AJ420" s="57"/>
      <c r="AK420" s="57"/>
      <c r="AL420" s="104" t="s">
        <v>1576</v>
      </c>
      <c r="AM420" s="100" t="n">
        <v>5</v>
      </c>
      <c r="AO420" s="57"/>
      <c r="AP420" s="57"/>
      <c r="AQ420" s="104" t="s">
        <v>1576</v>
      </c>
      <c r="AR420" s="100" t="n">
        <v>4</v>
      </c>
      <c r="AT420" s="57"/>
      <c r="AU420" s="57"/>
      <c r="AV420" s="104" t="s">
        <v>1576</v>
      </c>
      <c r="AW420" s="100" t="n">
        <v>3</v>
      </c>
    </row>
    <row r="421" customFormat="false" ht="14.5" hidden="false" customHeight="false" outlineLevel="0" collapsed="false">
      <c r="A421" s="57"/>
      <c r="B421" s="57"/>
      <c r="C421" s="104" t="s">
        <v>1572</v>
      </c>
      <c r="D421" s="100" t="n">
        <v>5</v>
      </c>
      <c r="F421" s="57"/>
      <c r="G421" s="57"/>
      <c r="H421" s="104" t="s">
        <v>1572</v>
      </c>
      <c r="I421" s="100" t="n">
        <v>5</v>
      </c>
      <c r="K421" s="57"/>
      <c r="L421" s="57"/>
      <c r="M421" s="104" t="s">
        <v>1572</v>
      </c>
      <c r="N421" s="100" t="n">
        <v>6</v>
      </c>
      <c r="P421" s="57"/>
      <c r="Q421" s="57"/>
      <c r="R421" s="104" t="s">
        <v>1572</v>
      </c>
      <c r="S421" s="100" t="n">
        <v>6</v>
      </c>
      <c r="U421" s="57"/>
      <c r="V421" s="57"/>
      <c r="W421" s="104" t="s">
        <v>1572</v>
      </c>
      <c r="X421" s="100" t="n">
        <v>6</v>
      </c>
      <c r="Z421" s="57"/>
      <c r="AA421" s="57"/>
      <c r="AB421" s="104" t="s">
        <v>1572</v>
      </c>
      <c r="AC421" s="100" t="n">
        <v>4</v>
      </c>
      <c r="AE421" s="57"/>
      <c r="AF421" s="57"/>
      <c r="AG421" s="104" t="s">
        <v>1572</v>
      </c>
      <c r="AH421" s="100" t="n">
        <v>5</v>
      </c>
      <c r="AJ421" s="57"/>
      <c r="AK421" s="57"/>
      <c r="AL421" s="104" t="s">
        <v>1572</v>
      </c>
      <c r="AM421" s="100" t="n">
        <v>5</v>
      </c>
      <c r="AO421" s="57"/>
      <c r="AP421" s="57"/>
      <c r="AQ421" s="104" t="s">
        <v>1572</v>
      </c>
      <c r="AR421" s="100" t="n">
        <v>5</v>
      </c>
      <c r="AT421" s="57"/>
      <c r="AU421" s="57"/>
      <c r="AV421" s="104" t="s">
        <v>1572</v>
      </c>
      <c r="AW421" s="100" t="n">
        <v>6</v>
      </c>
    </row>
    <row r="422" customFormat="false" ht="14.5" hidden="false" customHeight="false" outlineLevel="0" collapsed="false">
      <c r="A422" s="57"/>
      <c r="B422" s="57"/>
      <c r="C422" s="104" t="s">
        <v>1573</v>
      </c>
      <c r="D422" s="100" t="n">
        <v>4</v>
      </c>
      <c r="F422" s="57"/>
      <c r="G422" s="57"/>
      <c r="H422" s="104" t="s">
        <v>1573</v>
      </c>
      <c r="I422" s="100" t="n">
        <v>6</v>
      </c>
      <c r="K422" s="57"/>
      <c r="L422" s="57"/>
      <c r="M422" s="104" t="s">
        <v>1573</v>
      </c>
      <c r="N422" s="100" t="n">
        <v>5</v>
      </c>
      <c r="P422" s="57"/>
      <c r="Q422" s="57"/>
      <c r="R422" s="104" t="s">
        <v>1573</v>
      </c>
      <c r="S422" s="100" t="n">
        <v>5</v>
      </c>
      <c r="U422" s="57"/>
      <c r="V422" s="57"/>
      <c r="W422" s="104" t="s">
        <v>1573</v>
      </c>
      <c r="X422" s="100" t="n">
        <v>6</v>
      </c>
      <c r="Z422" s="57"/>
      <c r="AA422" s="57"/>
      <c r="AB422" s="104" t="s">
        <v>1573</v>
      </c>
      <c r="AC422" s="100" t="n">
        <v>4</v>
      </c>
      <c r="AE422" s="57"/>
      <c r="AF422" s="57"/>
      <c r="AG422" s="104" t="s">
        <v>1573</v>
      </c>
      <c r="AH422" s="100" t="n">
        <v>5</v>
      </c>
      <c r="AJ422" s="57"/>
      <c r="AK422" s="57"/>
      <c r="AL422" s="104" t="s">
        <v>1573</v>
      </c>
      <c r="AM422" s="100" t="n">
        <v>7</v>
      </c>
      <c r="AO422" s="57"/>
      <c r="AP422" s="57"/>
      <c r="AQ422" s="104" t="s">
        <v>1573</v>
      </c>
      <c r="AR422" s="100" t="n">
        <v>6</v>
      </c>
      <c r="AT422" s="57"/>
      <c r="AU422" s="57"/>
      <c r="AV422" s="104" t="s">
        <v>1573</v>
      </c>
      <c r="AW422" s="100" t="n">
        <v>7</v>
      </c>
    </row>
    <row r="423" customFormat="false" ht="14.5" hidden="false" customHeight="false" outlineLevel="0" collapsed="false">
      <c r="A423" s="57"/>
      <c r="B423" s="57"/>
      <c r="C423" s="104" t="s">
        <v>1574</v>
      </c>
      <c r="D423" s="100" t="n">
        <v>6</v>
      </c>
      <c r="F423" s="57"/>
      <c r="G423" s="57"/>
      <c r="H423" s="104" t="s">
        <v>1574</v>
      </c>
      <c r="I423" s="100" t="n">
        <v>5</v>
      </c>
      <c r="K423" s="57"/>
      <c r="L423" s="57"/>
      <c r="M423" s="104" t="s">
        <v>1574</v>
      </c>
      <c r="N423" s="100" t="n">
        <v>7</v>
      </c>
      <c r="P423" s="57"/>
      <c r="Q423" s="57"/>
      <c r="R423" s="104" t="s">
        <v>1574</v>
      </c>
      <c r="S423" s="100" t="n">
        <v>5</v>
      </c>
      <c r="U423" s="57"/>
      <c r="V423" s="57"/>
      <c r="W423" s="104" t="s">
        <v>1574</v>
      </c>
      <c r="X423" s="100" t="n">
        <v>5</v>
      </c>
      <c r="Z423" s="57"/>
      <c r="AA423" s="57"/>
      <c r="AB423" s="104" t="s">
        <v>1574</v>
      </c>
      <c r="AC423" s="100" t="n">
        <v>5</v>
      </c>
      <c r="AE423" s="57"/>
      <c r="AF423" s="57"/>
      <c r="AG423" s="104" t="s">
        <v>1574</v>
      </c>
      <c r="AH423" s="100" t="n">
        <v>4</v>
      </c>
      <c r="AJ423" s="57"/>
      <c r="AK423" s="57"/>
      <c r="AL423" s="104" t="s">
        <v>1574</v>
      </c>
      <c r="AM423" s="100" t="n">
        <v>7</v>
      </c>
      <c r="AO423" s="57"/>
      <c r="AP423" s="57"/>
      <c r="AQ423" s="104" t="s">
        <v>1574</v>
      </c>
      <c r="AR423" s="100" t="n">
        <v>7</v>
      </c>
      <c r="AT423" s="57"/>
      <c r="AU423" s="57"/>
      <c r="AV423" s="104" t="s">
        <v>1574</v>
      </c>
      <c r="AW423" s="100" t="n">
        <v>5</v>
      </c>
    </row>
    <row r="424" customFormat="false" ht="14.5" hidden="false" customHeight="false" outlineLevel="0" collapsed="false">
      <c r="A424" s="57"/>
      <c r="B424" s="98" t="s">
        <v>1589</v>
      </c>
      <c r="C424" s="37"/>
      <c r="D424" s="99" t="n">
        <v>27</v>
      </c>
      <c r="F424" s="57"/>
      <c r="G424" s="98" t="s">
        <v>1589</v>
      </c>
      <c r="H424" s="37"/>
      <c r="I424" s="99" t="n">
        <v>32</v>
      </c>
      <c r="K424" s="57"/>
      <c r="L424" s="98" t="s">
        <v>1589</v>
      </c>
      <c r="M424" s="37"/>
      <c r="N424" s="99" t="n">
        <v>32</v>
      </c>
      <c r="P424" s="57"/>
      <c r="Q424" s="98" t="s">
        <v>1589</v>
      </c>
      <c r="R424" s="37"/>
      <c r="S424" s="99" t="n">
        <v>30</v>
      </c>
      <c r="U424" s="57"/>
      <c r="V424" s="98" t="s">
        <v>1589</v>
      </c>
      <c r="W424" s="37"/>
      <c r="X424" s="99" t="n">
        <v>29</v>
      </c>
      <c r="Z424" s="57"/>
      <c r="AA424" s="98" t="s">
        <v>1589</v>
      </c>
      <c r="AB424" s="37"/>
      <c r="AC424" s="99" t="n">
        <v>25</v>
      </c>
      <c r="AE424" s="57"/>
      <c r="AF424" s="98" t="s">
        <v>1589</v>
      </c>
      <c r="AG424" s="37"/>
      <c r="AH424" s="99" t="n">
        <v>26</v>
      </c>
      <c r="AJ424" s="57"/>
      <c r="AK424" s="98" t="s">
        <v>1589</v>
      </c>
      <c r="AL424" s="37"/>
      <c r="AM424" s="99" t="n">
        <v>35</v>
      </c>
      <c r="AO424" s="57"/>
      <c r="AP424" s="98" t="s">
        <v>1589</v>
      </c>
      <c r="AQ424" s="37"/>
      <c r="AR424" s="99" t="n">
        <v>31</v>
      </c>
      <c r="AT424" s="57"/>
      <c r="AU424" s="98" t="s">
        <v>1589</v>
      </c>
      <c r="AV424" s="37"/>
      <c r="AW424" s="99" t="n">
        <v>29</v>
      </c>
    </row>
    <row r="425" customFormat="false" ht="14.5" hidden="false" customHeight="false" outlineLevel="0" collapsed="false">
      <c r="A425" s="57"/>
      <c r="B425" s="98" t="s">
        <v>1577</v>
      </c>
      <c r="C425" s="98" t="s">
        <v>1569</v>
      </c>
      <c r="D425" s="99" t="n">
        <v>33</v>
      </c>
      <c r="F425" s="57"/>
      <c r="G425" s="98" t="s">
        <v>1577</v>
      </c>
      <c r="H425" s="98" t="s">
        <v>1569</v>
      </c>
      <c r="I425" s="99" t="n">
        <v>35</v>
      </c>
      <c r="K425" s="57"/>
      <c r="L425" s="98" t="s">
        <v>1577</v>
      </c>
      <c r="M425" s="98" t="s">
        <v>1569</v>
      </c>
      <c r="N425" s="99" t="n">
        <v>33</v>
      </c>
      <c r="P425" s="57"/>
      <c r="Q425" s="98" t="s">
        <v>1577</v>
      </c>
      <c r="R425" s="98" t="s">
        <v>1569</v>
      </c>
      <c r="S425" s="99" t="n">
        <v>33</v>
      </c>
      <c r="U425" s="57"/>
      <c r="V425" s="98" t="s">
        <v>1577</v>
      </c>
      <c r="W425" s="98" t="s">
        <v>1569</v>
      </c>
      <c r="X425" s="99" t="n">
        <v>34</v>
      </c>
      <c r="Z425" s="57"/>
      <c r="AA425" s="98" t="s">
        <v>1577</v>
      </c>
      <c r="AB425" s="98" t="s">
        <v>1569</v>
      </c>
      <c r="AC425" s="99" t="n">
        <v>33</v>
      </c>
      <c r="AE425" s="57"/>
      <c r="AF425" s="98" t="s">
        <v>1577</v>
      </c>
      <c r="AG425" s="98" t="s">
        <v>1569</v>
      </c>
      <c r="AH425" s="99" t="n">
        <v>34</v>
      </c>
      <c r="AJ425" s="57"/>
      <c r="AK425" s="98" t="s">
        <v>1577</v>
      </c>
      <c r="AL425" s="98" t="s">
        <v>1569</v>
      </c>
      <c r="AM425" s="99" t="n">
        <v>35</v>
      </c>
      <c r="AO425" s="57"/>
      <c r="AP425" s="98" t="s">
        <v>1577</v>
      </c>
      <c r="AQ425" s="98" t="s">
        <v>1569</v>
      </c>
      <c r="AR425" s="99" t="n">
        <v>33</v>
      </c>
      <c r="AT425" s="57"/>
      <c r="AU425" s="98" t="s">
        <v>1577</v>
      </c>
      <c r="AV425" s="98" t="s">
        <v>1569</v>
      </c>
      <c r="AW425" s="99" t="n">
        <v>35</v>
      </c>
    </row>
    <row r="426" customFormat="false" ht="14.5" hidden="false" customHeight="false" outlineLevel="0" collapsed="false">
      <c r="A426" s="57"/>
      <c r="B426" s="57"/>
      <c r="C426" s="104" t="s">
        <v>1571</v>
      </c>
      <c r="D426" s="100" t="n">
        <v>34</v>
      </c>
      <c r="F426" s="57"/>
      <c r="G426" s="57"/>
      <c r="H426" s="104" t="s">
        <v>1571</v>
      </c>
      <c r="I426" s="100" t="n">
        <v>35</v>
      </c>
      <c r="K426" s="57"/>
      <c r="L426" s="57"/>
      <c r="M426" s="104" t="s">
        <v>1571</v>
      </c>
      <c r="N426" s="100" t="n">
        <v>36</v>
      </c>
      <c r="P426" s="57"/>
      <c r="Q426" s="57"/>
      <c r="R426" s="104" t="s">
        <v>1571</v>
      </c>
      <c r="S426" s="100" t="n">
        <v>33</v>
      </c>
      <c r="U426" s="57"/>
      <c r="V426" s="57"/>
      <c r="W426" s="104" t="s">
        <v>1571</v>
      </c>
      <c r="X426" s="100" t="n">
        <v>35</v>
      </c>
      <c r="Z426" s="57"/>
      <c r="AA426" s="57"/>
      <c r="AB426" s="104" t="s">
        <v>1571</v>
      </c>
      <c r="AC426" s="100" t="n">
        <v>34</v>
      </c>
      <c r="AE426" s="57"/>
      <c r="AF426" s="57"/>
      <c r="AG426" s="104" t="s">
        <v>1571</v>
      </c>
      <c r="AH426" s="100" t="n">
        <v>34</v>
      </c>
      <c r="AJ426" s="57"/>
      <c r="AK426" s="57"/>
      <c r="AL426" s="104" t="s">
        <v>1571</v>
      </c>
      <c r="AM426" s="100" t="n">
        <v>35</v>
      </c>
      <c r="AO426" s="57"/>
      <c r="AP426" s="57"/>
      <c r="AQ426" s="104" t="s">
        <v>1571</v>
      </c>
      <c r="AR426" s="100" t="n">
        <v>36</v>
      </c>
      <c r="AT426" s="57"/>
      <c r="AU426" s="57"/>
      <c r="AV426" s="104" t="s">
        <v>1571</v>
      </c>
      <c r="AW426" s="100" t="n">
        <v>36</v>
      </c>
    </row>
    <row r="427" customFormat="false" ht="14.5" hidden="false" customHeight="false" outlineLevel="0" collapsed="false">
      <c r="A427" s="57"/>
      <c r="B427" s="57"/>
      <c r="C427" s="104" t="s">
        <v>1576</v>
      </c>
      <c r="D427" s="100" t="n">
        <v>36</v>
      </c>
      <c r="F427" s="57"/>
      <c r="G427" s="57"/>
      <c r="H427" s="104" t="s">
        <v>1576</v>
      </c>
      <c r="I427" s="100" t="n">
        <v>36</v>
      </c>
      <c r="K427" s="57"/>
      <c r="L427" s="57"/>
      <c r="M427" s="104" t="s">
        <v>1576</v>
      </c>
      <c r="N427" s="100" t="n">
        <v>36</v>
      </c>
      <c r="P427" s="57"/>
      <c r="Q427" s="57"/>
      <c r="R427" s="104" t="s">
        <v>1576</v>
      </c>
      <c r="S427" s="100" t="n">
        <v>37</v>
      </c>
      <c r="U427" s="57"/>
      <c r="V427" s="57"/>
      <c r="W427" s="104" t="s">
        <v>1576</v>
      </c>
      <c r="X427" s="100" t="n">
        <v>35</v>
      </c>
      <c r="Z427" s="57"/>
      <c r="AA427" s="57"/>
      <c r="AB427" s="104" t="s">
        <v>1576</v>
      </c>
      <c r="AC427" s="100" t="n">
        <v>36</v>
      </c>
      <c r="AE427" s="57"/>
      <c r="AF427" s="57"/>
      <c r="AG427" s="104" t="s">
        <v>1576</v>
      </c>
      <c r="AH427" s="100" t="n">
        <v>36</v>
      </c>
      <c r="AJ427" s="57"/>
      <c r="AK427" s="57"/>
      <c r="AL427" s="104" t="s">
        <v>1576</v>
      </c>
      <c r="AM427" s="100" t="n">
        <v>34</v>
      </c>
      <c r="AO427" s="57"/>
      <c r="AP427" s="57"/>
      <c r="AQ427" s="104" t="s">
        <v>1576</v>
      </c>
      <c r="AR427" s="100" t="n">
        <v>37</v>
      </c>
      <c r="AT427" s="57"/>
      <c r="AU427" s="57"/>
      <c r="AV427" s="104" t="s">
        <v>1576</v>
      </c>
      <c r="AW427" s="100" t="n">
        <v>36</v>
      </c>
    </row>
    <row r="428" customFormat="false" ht="14.5" hidden="false" customHeight="false" outlineLevel="0" collapsed="false">
      <c r="A428" s="57"/>
      <c r="B428" s="57"/>
      <c r="C428" s="104" t="s">
        <v>1572</v>
      </c>
      <c r="D428" s="100" t="n">
        <v>36</v>
      </c>
      <c r="F428" s="57"/>
      <c r="G428" s="57"/>
      <c r="H428" s="104" t="s">
        <v>1572</v>
      </c>
      <c r="I428" s="100" t="n">
        <v>35</v>
      </c>
      <c r="K428" s="57"/>
      <c r="L428" s="57"/>
      <c r="M428" s="104" t="s">
        <v>1572</v>
      </c>
      <c r="N428" s="100" t="n">
        <v>33</v>
      </c>
      <c r="P428" s="57"/>
      <c r="Q428" s="57"/>
      <c r="R428" s="104" t="s">
        <v>1572</v>
      </c>
      <c r="S428" s="100" t="n">
        <v>35</v>
      </c>
      <c r="U428" s="57"/>
      <c r="V428" s="57"/>
      <c r="W428" s="104" t="s">
        <v>1572</v>
      </c>
      <c r="X428" s="100" t="n">
        <v>35</v>
      </c>
      <c r="Z428" s="57"/>
      <c r="AA428" s="57"/>
      <c r="AB428" s="104" t="s">
        <v>1572</v>
      </c>
      <c r="AC428" s="100" t="n">
        <v>36</v>
      </c>
      <c r="AE428" s="57"/>
      <c r="AF428" s="57"/>
      <c r="AG428" s="104" t="s">
        <v>1572</v>
      </c>
      <c r="AH428" s="100" t="n">
        <v>35</v>
      </c>
      <c r="AJ428" s="57"/>
      <c r="AK428" s="57"/>
      <c r="AL428" s="104" t="s">
        <v>1572</v>
      </c>
      <c r="AM428" s="100" t="n">
        <v>34</v>
      </c>
      <c r="AO428" s="57"/>
      <c r="AP428" s="57"/>
      <c r="AQ428" s="104" t="s">
        <v>1572</v>
      </c>
      <c r="AR428" s="100" t="n">
        <v>34</v>
      </c>
      <c r="AT428" s="57"/>
      <c r="AU428" s="57"/>
      <c r="AV428" s="104" t="s">
        <v>1572</v>
      </c>
      <c r="AW428" s="100" t="n">
        <v>35</v>
      </c>
    </row>
    <row r="429" customFormat="false" ht="14.5" hidden="false" customHeight="false" outlineLevel="0" collapsed="false">
      <c r="A429" s="57"/>
      <c r="B429" s="57"/>
      <c r="C429" s="104" t="s">
        <v>1573</v>
      </c>
      <c r="D429" s="100" t="n">
        <v>34</v>
      </c>
      <c r="F429" s="57"/>
      <c r="G429" s="57"/>
      <c r="H429" s="104" t="s">
        <v>1573</v>
      </c>
      <c r="I429" s="100" t="n">
        <v>35</v>
      </c>
      <c r="K429" s="57"/>
      <c r="L429" s="57"/>
      <c r="M429" s="104" t="s">
        <v>1573</v>
      </c>
      <c r="N429" s="100" t="n">
        <v>34</v>
      </c>
      <c r="P429" s="57"/>
      <c r="Q429" s="57"/>
      <c r="R429" s="104" t="s">
        <v>1573</v>
      </c>
      <c r="S429" s="100" t="n">
        <v>34</v>
      </c>
      <c r="U429" s="57"/>
      <c r="V429" s="57"/>
      <c r="W429" s="104" t="s">
        <v>1573</v>
      </c>
      <c r="X429" s="100" t="n">
        <v>35</v>
      </c>
      <c r="Z429" s="57"/>
      <c r="AA429" s="57"/>
      <c r="AB429" s="104" t="s">
        <v>1573</v>
      </c>
      <c r="AC429" s="100" t="n">
        <v>35</v>
      </c>
      <c r="AE429" s="57"/>
      <c r="AF429" s="57"/>
      <c r="AG429" s="104" t="s">
        <v>1573</v>
      </c>
      <c r="AH429" s="100" t="n">
        <v>36</v>
      </c>
      <c r="AJ429" s="57"/>
      <c r="AK429" s="57"/>
      <c r="AL429" s="104" t="s">
        <v>1573</v>
      </c>
      <c r="AM429" s="100" t="n">
        <v>33</v>
      </c>
      <c r="AO429" s="57"/>
      <c r="AP429" s="57"/>
      <c r="AQ429" s="104" t="s">
        <v>1573</v>
      </c>
      <c r="AR429" s="100" t="n">
        <v>33</v>
      </c>
      <c r="AT429" s="57"/>
      <c r="AU429" s="57"/>
      <c r="AV429" s="104" t="s">
        <v>1573</v>
      </c>
      <c r="AW429" s="100" t="n">
        <v>35</v>
      </c>
    </row>
    <row r="430" customFormat="false" ht="14.5" hidden="false" customHeight="false" outlineLevel="0" collapsed="false">
      <c r="A430" s="57"/>
      <c r="B430" s="57"/>
      <c r="C430" s="104" t="s">
        <v>1574</v>
      </c>
      <c r="D430" s="100" t="n">
        <v>35</v>
      </c>
      <c r="F430" s="57"/>
      <c r="G430" s="57"/>
      <c r="H430" s="104" t="s">
        <v>1574</v>
      </c>
      <c r="I430" s="100" t="n">
        <v>36</v>
      </c>
      <c r="K430" s="57"/>
      <c r="L430" s="57"/>
      <c r="M430" s="104" t="s">
        <v>1574</v>
      </c>
      <c r="N430" s="100" t="n">
        <v>33</v>
      </c>
      <c r="P430" s="57"/>
      <c r="Q430" s="57"/>
      <c r="R430" s="104" t="s">
        <v>1574</v>
      </c>
      <c r="S430" s="100" t="n">
        <v>34</v>
      </c>
      <c r="U430" s="57"/>
      <c r="V430" s="57"/>
      <c r="W430" s="104" t="s">
        <v>1574</v>
      </c>
      <c r="X430" s="100" t="n">
        <v>34</v>
      </c>
      <c r="Z430" s="57"/>
      <c r="AA430" s="57"/>
      <c r="AB430" s="104" t="s">
        <v>1574</v>
      </c>
      <c r="AC430" s="100" t="n">
        <v>36</v>
      </c>
      <c r="AE430" s="57"/>
      <c r="AF430" s="57"/>
      <c r="AG430" s="104" t="s">
        <v>1574</v>
      </c>
      <c r="AH430" s="100" t="n">
        <v>34</v>
      </c>
      <c r="AJ430" s="57"/>
      <c r="AK430" s="57"/>
      <c r="AL430" s="104" t="s">
        <v>1574</v>
      </c>
      <c r="AM430" s="100" t="n">
        <v>34</v>
      </c>
      <c r="AO430" s="57"/>
      <c r="AP430" s="57"/>
      <c r="AQ430" s="104" t="s">
        <v>1574</v>
      </c>
      <c r="AR430" s="100" t="n">
        <v>33</v>
      </c>
      <c r="AT430" s="57"/>
      <c r="AU430" s="57"/>
      <c r="AV430" s="104" t="s">
        <v>1574</v>
      </c>
      <c r="AW430" s="100" t="n">
        <v>34</v>
      </c>
    </row>
    <row r="431" customFormat="false" ht="14.5" hidden="false" customHeight="false" outlineLevel="0" collapsed="false">
      <c r="A431" s="57"/>
      <c r="B431" s="98" t="s">
        <v>1593</v>
      </c>
      <c r="C431" s="37"/>
      <c r="D431" s="99" t="n">
        <v>208</v>
      </c>
      <c r="F431" s="57"/>
      <c r="G431" s="98" t="s">
        <v>1593</v>
      </c>
      <c r="H431" s="37"/>
      <c r="I431" s="99" t="n">
        <v>212</v>
      </c>
      <c r="K431" s="57"/>
      <c r="L431" s="98" t="s">
        <v>1593</v>
      </c>
      <c r="M431" s="37"/>
      <c r="N431" s="99" t="n">
        <v>205</v>
      </c>
      <c r="P431" s="57"/>
      <c r="Q431" s="98" t="s">
        <v>1593</v>
      </c>
      <c r="R431" s="37"/>
      <c r="S431" s="99" t="n">
        <v>206</v>
      </c>
      <c r="U431" s="57"/>
      <c r="V431" s="98" t="s">
        <v>1593</v>
      </c>
      <c r="W431" s="37"/>
      <c r="X431" s="99" t="n">
        <v>208</v>
      </c>
      <c r="Z431" s="57"/>
      <c r="AA431" s="98" t="s">
        <v>1593</v>
      </c>
      <c r="AB431" s="37"/>
      <c r="AC431" s="99" t="n">
        <v>210</v>
      </c>
      <c r="AE431" s="57"/>
      <c r="AF431" s="98" t="s">
        <v>1593</v>
      </c>
      <c r="AG431" s="37"/>
      <c r="AH431" s="99" t="n">
        <v>209</v>
      </c>
      <c r="AJ431" s="57"/>
      <c r="AK431" s="98" t="s">
        <v>1593</v>
      </c>
      <c r="AL431" s="37"/>
      <c r="AM431" s="99" t="n">
        <v>205</v>
      </c>
      <c r="AO431" s="57"/>
      <c r="AP431" s="98" t="s">
        <v>1593</v>
      </c>
      <c r="AQ431" s="37"/>
      <c r="AR431" s="99" t="n">
        <v>206</v>
      </c>
      <c r="AT431" s="57"/>
      <c r="AU431" s="98" t="s">
        <v>1593</v>
      </c>
      <c r="AV431" s="37"/>
      <c r="AW431" s="99" t="n">
        <v>211</v>
      </c>
    </row>
    <row r="432" customFormat="false" ht="14.5" hidden="false" customHeight="false" outlineLevel="0" collapsed="false">
      <c r="A432" s="57"/>
      <c r="B432" s="98" t="s">
        <v>1590</v>
      </c>
      <c r="C432" s="98" t="s">
        <v>1575</v>
      </c>
      <c r="D432" s="99" t="n">
        <v>46</v>
      </c>
      <c r="F432" s="57"/>
      <c r="G432" s="98" t="s">
        <v>1590</v>
      </c>
      <c r="H432" s="98" t="s">
        <v>1575</v>
      </c>
      <c r="I432" s="99" t="n">
        <v>45</v>
      </c>
      <c r="K432" s="57"/>
      <c r="L432" s="98" t="s">
        <v>1590</v>
      </c>
      <c r="M432" s="98" t="s">
        <v>1575</v>
      </c>
      <c r="N432" s="99" t="n">
        <v>46</v>
      </c>
      <c r="P432" s="57"/>
      <c r="Q432" s="98" t="s">
        <v>1590</v>
      </c>
      <c r="R432" s="98" t="s">
        <v>1575</v>
      </c>
      <c r="S432" s="99" t="n">
        <v>45</v>
      </c>
      <c r="U432" s="57"/>
      <c r="V432" s="98" t="s">
        <v>1590</v>
      </c>
      <c r="W432" s="98" t="s">
        <v>1575</v>
      </c>
      <c r="X432" s="99" t="n">
        <v>44</v>
      </c>
      <c r="Z432" s="57"/>
      <c r="AA432" s="98" t="s">
        <v>1590</v>
      </c>
      <c r="AB432" s="98" t="s">
        <v>1575</v>
      </c>
      <c r="AC432" s="99" t="n">
        <v>47</v>
      </c>
      <c r="AE432" s="57"/>
      <c r="AF432" s="98" t="s">
        <v>1590</v>
      </c>
      <c r="AG432" s="98" t="s">
        <v>1575</v>
      </c>
      <c r="AH432" s="99" t="n">
        <v>46</v>
      </c>
      <c r="AJ432" s="57"/>
      <c r="AK432" s="98" t="s">
        <v>1590</v>
      </c>
      <c r="AL432" s="98" t="s">
        <v>1575</v>
      </c>
      <c r="AM432" s="99" t="n">
        <v>43</v>
      </c>
      <c r="AO432" s="57"/>
      <c r="AP432" s="98" t="s">
        <v>1590</v>
      </c>
      <c r="AQ432" s="98" t="s">
        <v>1575</v>
      </c>
      <c r="AR432" s="99" t="n">
        <v>46</v>
      </c>
      <c r="AT432" s="57"/>
      <c r="AU432" s="98" t="s">
        <v>1590</v>
      </c>
      <c r="AV432" s="98" t="s">
        <v>1575</v>
      </c>
      <c r="AW432" s="99" t="n">
        <v>44</v>
      </c>
    </row>
    <row r="433" customFormat="false" ht="14.5" hidden="false" customHeight="false" outlineLevel="0" collapsed="false">
      <c r="A433" s="57"/>
      <c r="B433" s="57"/>
      <c r="C433" s="104" t="s">
        <v>1567</v>
      </c>
      <c r="D433" s="100" t="n">
        <v>5</v>
      </c>
      <c r="F433" s="57"/>
      <c r="G433" s="57"/>
      <c r="H433" s="104" t="s">
        <v>1567</v>
      </c>
      <c r="I433" s="100" t="n">
        <v>5</v>
      </c>
      <c r="K433" s="57"/>
      <c r="L433" s="57"/>
      <c r="M433" s="104" t="s">
        <v>1567</v>
      </c>
      <c r="N433" s="100" t="n">
        <v>5</v>
      </c>
      <c r="P433" s="57"/>
      <c r="Q433" s="57"/>
      <c r="R433" s="104" t="s">
        <v>1567</v>
      </c>
      <c r="S433" s="100" t="n">
        <v>5</v>
      </c>
      <c r="U433" s="57"/>
      <c r="V433" s="57"/>
      <c r="W433" s="104" t="s">
        <v>1567</v>
      </c>
      <c r="X433" s="100" t="n">
        <v>5</v>
      </c>
      <c r="Z433" s="57"/>
      <c r="AA433" s="57"/>
      <c r="AB433" s="104" t="s">
        <v>1567</v>
      </c>
      <c r="AC433" s="100" t="n">
        <v>5</v>
      </c>
      <c r="AE433" s="57"/>
      <c r="AF433" s="57"/>
      <c r="AG433" s="104" t="s">
        <v>1567</v>
      </c>
      <c r="AH433" s="100" t="n">
        <v>5</v>
      </c>
      <c r="AJ433" s="57"/>
      <c r="AK433" s="57"/>
      <c r="AL433" s="104" t="s">
        <v>1567</v>
      </c>
      <c r="AM433" s="100" t="n">
        <v>5</v>
      </c>
      <c r="AO433" s="57"/>
      <c r="AP433" s="57"/>
      <c r="AQ433" s="104" t="s">
        <v>1567</v>
      </c>
      <c r="AR433" s="100" t="n">
        <v>5</v>
      </c>
      <c r="AT433" s="57"/>
      <c r="AU433" s="57"/>
      <c r="AV433" s="104" t="s">
        <v>1567</v>
      </c>
      <c r="AW433" s="100" t="n">
        <v>5</v>
      </c>
    </row>
    <row r="434" customFormat="false" ht="14.5" hidden="false" customHeight="false" outlineLevel="0" collapsed="false">
      <c r="A434" s="57"/>
      <c r="B434" s="98" t="s">
        <v>1591</v>
      </c>
      <c r="C434" s="37"/>
      <c r="D434" s="99" t="n">
        <v>51</v>
      </c>
      <c r="F434" s="57"/>
      <c r="G434" s="98" t="s">
        <v>1591</v>
      </c>
      <c r="H434" s="37"/>
      <c r="I434" s="99" t="n">
        <v>50</v>
      </c>
      <c r="K434" s="57"/>
      <c r="L434" s="98" t="s">
        <v>1591</v>
      </c>
      <c r="M434" s="37"/>
      <c r="N434" s="99" t="n">
        <v>51</v>
      </c>
      <c r="P434" s="57"/>
      <c r="Q434" s="98" t="s">
        <v>1591</v>
      </c>
      <c r="R434" s="37"/>
      <c r="S434" s="99" t="n">
        <v>50</v>
      </c>
      <c r="U434" s="57"/>
      <c r="V434" s="98" t="s">
        <v>1591</v>
      </c>
      <c r="W434" s="37"/>
      <c r="X434" s="99" t="n">
        <v>49</v>
      </c>
      <c r="Z434" s="57"/>
      <c r="AA434" s="98" t="s">
        <v>1591</v>
      </c>
      <c r="AB434" s="37"/>
      <c r="AC434" s="99" t="n">
        <v>52</v>
      </c>
      <c r="AE434" s="57"/>
      <c r="AF434" s="98" t="s">
        <v>1591</v>
      </c>
      <c r="AG434" s="37"/>
      <c r="AH434" s="99" t="n">
        <v>51</v>
      </c>
      <c r="AJ434" s="57"/>
      <c r="AK434" s="98" t="s">
        <v>1591</v>
      </c>
      <c r="AL434" s="37"/>
      <c r="AM434" s="99" t="n">
        <v>48</v>
      </c>
      <c r="AO434" s="57"/>
      <c r="AP434" s="98" t="s">
        <v>1591</v>
      </c>
      <c r="AQ434" s="37"/>
      <c r="AR434" s="99" t="n">
        <v>51</v>
      </c>
      <c r="AT434" s="57"/>
      <c r="AU434" s="98" t="s">
        <v>1591</v>
      </c>
      <c r="AV434" s="37"/>
      <c r="AW434" s="99" t="n">
        <v>49</v>
      </c>
    </row>
    <row r="435" customFormat="false" ht="14.5" hidden="false" customHeight="false" outlineLevel="0" collapsed="false">
      <c r="A435" s="98" t="s">
        <v>1594</v>
      </c>
      <c r="B435" s="37"/>
      <c r="C435" s="37"/>
      <c r="D435" s="99" t="n">
        <v>286</v>
      </c>
      <c r="F435" s="98" t="s">
        <v>1594</v>
      </c>
      <c r="G435" s="37"/>
      <c r="H435" s="37"/>
      <c r="I435" s="99" t="n">
        <v>294</v>
      </c>
      <c r="K435" s="98" t="s">
        <v>1594</v>
      </c>
      <c r="L435" s="37"/>
      <c r="M435" s="37"/>
      <c r="N435" s="99" t="n">
        <v>288</v>
      </c>
      <c r="P435" s="98" t="s">
        <v>1594</v>
      </c>
      <c r="Q435" s="37"/>
      <c r="R435" s="37"/>
      <c r="S435" s="99" t="n">
        <v>286</v>
      </c>
      <c r="U435" s="98" t="s">
        <v>1594</v>
      </c>
      <c r="V435" s="37"/>
      <c r="W435" s="37"/>
      <c r="X435" s="99" t="n">
        <v>286</v>
      </c>
      <c r="Z435" s="98" t="s">
        <v>1594</v>
      </c>
      <c r="AA435" s="37"/>
      <c r="AB435" s="37"/>
      <c r="AC435" s="99" t="n">
        <v>287</v>
      </c>
      <c r="AE435" s="98" t="s">
        <v>1594</v>
      </c>
      <c r="AF435" s="37"/>
      <c r="AG435" s="37"/>
      <c r="AH435" s="99" t="n">
        <v>286</v>
      </c>
      <c r="AJ435" s="98" t="s">
        <v>1594</v>
      </c>
      <c r="AK435" s="37"/>
      <c r="AL435" s="37"/>
      <c r="AM435" s="99" t="n">
        <v>288</v>
      </c>
      <c r="AO435" s="98" t="s">
        <v>1594</v>
      </c>
      <c r="AP435" s="37"/>
      <c r="AQ435" s="37"/>
      <c r="AR435" s="99" t="n">
        <v>288</v>
      </c>
      <c r="AT435" s="98" t="s">
        <v>1594</v>
      </c>
      <c r="AU435" s="37"/>
      <c r="AV435" s="37"/>
      <c r="AW435" s="99" t="n">
        <v>289</v>
      </c>
    </row>
    <row r="436" customFormat="false" ht="14.5" hidden="false" customHeight="false" outlineLevel="0" collapsed="false">
      <c r="A436" s="63" t="s">
        <v>782</v>
      </c>
      <c r="B436" s="64"/>
      <c r="C436" s="64"/>
      <c r="D436" s="101" t="n">
        <v>365</v>
      </c>
      <c r="F436" s="63" t="s">
        <v>782</v>
      </c>
      <c r="G436" s="64"/>
      <c r="H436" s="64"/>
      <c r="I436" s="101" t="n">
        <v>366</v>
      </c>
      <c r="K436" s="63" t="s">
        <v>782</v>
      </c>
      <c r="L436" s="64"/>
      <c r="M436" s="64"/>
      <c r="N436" s="101" t="n">
        <v>365</v>
      </c>
      <c r="P436" s="63" t="s">
        <v>782</v>
      </c>
      <c r="Q436" s="64"/>
      <c r="R436" s="64"/>
      <c r="S436" s="101" t="n">
        <v>365</v>
      </c>
      <c r="U436" s="63" t="s">
        <v>782</v>
      </c>
      <c r="V436" s="64"/>
      <c r="W436" s="64"/>
      <c r="X436" s="101" t="n">
        <v>365</v>
      </c>
      <c r="Z436" s="63" t="s">
        <v>782</v>
      </c>
      <c r="AA436" s="64"/>
      <c r="AB436" s="64"/>
      <c r="AC436" s="101" t="n">
        <v>366</v>
      </c>
      <c r="AE436" s="63" t="s">
        <v>782</v>
      </c>
      <c r="AF436" s="64"/>
      <c r="AG436" s="64"/>
      <c r="AH436" s="101" t="n">
        <v>365</v>
      </c>
      <c r="AJ436" s="63" t="s">
        <v>782</v>
      </c>
      <c r="AK436" s="64"/>
      <c r="AL436" s="64"/>
      <c r="AM436" s="101" t="n">
        <v>365</v>
      </c>
      <c r="AO436" s="63" t="s">
        <v>782</v>
      </c>
      <c r="AP436" s="64"/>
      <c r="AQ436" s="64"/>
      <c r="AR436" s="101" t="n">
        <v>365</v>
      </c>
      <c r="AT436" s="63" t="s">
        <v>782</v>
      </c>
      <c r="AU436" s="64"/>
      <c r="AV436" s="64"/>
      <c r="AW436" s="101" t="n">
        <v>366</v>
      </c>
    </row>
    <row r="440" customFormat="false" ht="14.5" hidden="false" customHeight="false" outlineLevel="0" collapsed="false">
      <c r="A440" s="105" t="s">
        <v>1579</v>
      </c>
      <c r="B440" s="105"/>
      <c r="C440" s="105"/>
      <c r="D440" s="105"/>
      <c r="F440" s="105" t="s">
        <v>1580</v>
      </c>
      <c r="G440" s="105"/>
      <c r="H440" s="105"/>
      <c r="I440" s="105"/>
      <c r="K440" s="105" t="s">
        <v>1581</v>
      </c>
      <c r="L440" s="105"/>
      <c r="M440" s="105"/>
      <c r="N440" s="105"/>
      <c r="P440" s="105" t="s">
        <v>1582</v>
      </c>
      <c r="Q440" s="105"/>
      <c r="R440" s="105"/>
      <c r="S440" s="105"/>
      <c r="U440" s="105" t="s">
        <v>1583</v>
      </c>
      <c r="V440" s="105"/>
      <c r="W440" s="105"/>
      <c r="X440" s="105"/>
      <c r="Z440" s="105" t="s">
        <v>1584</v>
      </c>
      <c r="AA440" s="105"/>
      <c r="AB440" s="105"/>
      <c r="AC440" s="105"/>
      <c r="AE440" s="105" t="s">
        <v>1585</v>
      </c>
      <c r="AF440" s="105"/>
      <c r="AG440" s="105"/>
      <c r="AH440" s="105"/>
      <c r="AJ440" s="105" t="s">
        <v>1586</v>
      </c>
      <c r="AK440" s="105"/>
      <c r="AL440" s="105"/>
      <c r="AM440" s="105"/>
      <c r="AO440" s="105" t="s">
        <v>1587</v>
      </c>
      <c r="AP440" s="105"/>
      <c r="AQ440" s="105"/>
      <c r="AR440" s="105"/>
      <c r="AT440" s="105" t="s">
        <v>1588</v>
      </c>
      <c r="AU440" s="105"/>
      <c r="AV440" s="105"/>
      <c r="AW440" s="105"/>
    </row>
    <row r="441" customFormat="false" ht="36" hidden="false" customHeight="false" outlineLevel="0" collapsed="false">
      <c r="A441" s="106" t="s">
        <v>788</v>
      </c>
      <c r="B441" s="74" t="s">
        <v>24</v>
      </c>
      <c r="C441" s="75" t="s">
        <v>25</v>
      </c>
      <c r="D441" s="76" t="n">
        <f aca="false">+D436-D433-D432-D415</f>
        <v>302</v>
      </c>
      <c r="F441" s="106" t="s">
        <v>788</v>
      </c>
      <c r="G441" s="74" t="s">
        <v>24</v>
      </c>
      <c r="H441" s="75" t="s">
        <v>25</v>
      </c>
      <c r="I441" s="76" t="n">
        <f aca="false">+I436-I433-I432-I415</f>
        <v>305</v>
      </c>
      <c r="K441" s="106" t="s">
        <v>788</v>
      </c>
      <c r="L441" s="74" t="s">
        <v>24</v>
      </c>
      <c r="M441" s="75" t="s">
        <v>25</v>
      </c>
      <c r="N441" s="76" t="n">
        <f aca="false">+N436-N433-N432-N415</f>
        <v>302</v>
      </c>
      <c r="P441" s="106" t="s">
        <v>788</v>
      </c>
      <c r="Q441" s="74" t="s">
        <v>24</v>
      </c>
      <c r="R441" s="75" t="s">
        <v>25</v>
      </c>
      <c r="S441" s="76" t="n">
        <f aca="false">+S436-S433-S432-S415</f>
        <v>303</v>
      </c>
      <c r="U441" s="106" t="s">
        <v>788</v>
      </c>
      <c r="V441" s="74" t="s">
        <v>24</v>
      </c>
      <c r="W441" s="75" t="s">
        <v>25</v>
      </c>
      <c r="X441" s="76" t="n">
        <f aca="false">+X436-X433-X432-X415</f>
        <v>305</v>
      </c>
      <c r="Z441" s="106" t="s">
        <v>788</v>
      </c>
      <c r="AA441" s="74" t="s">
        <v>24</v>
      </c>
      <c r="AB441" s="75" t="s">
        <v>25</v>
      </c>
      <c r="AC441" s="76" t="n">
        <f aca="false">+AC436-AC433-AC432-AC415</f>
        <v>302</v>
      </c>
      <c r="AE441" s="106" t="s">
        <v>788</v>
      </c>
      <c r="AF441" s="74" t="s">
        <v>24</v>
      </c>
      <c r="AG441" s="75" t="s">
        <v>25</v>
      </c>
      <c r="AH441" s="76" t="n">
        <f aca="false">+AH436-AH433-AH432-AH415</f>
        <v>302</v>
      </c>
      <c r="AJ441" s="106" t="s">
        <v>788</v>
      </c>
      <c r="AK441" s="74" t="s">
        <v>24</v>
      </c>
      <c r="AL441" s="75" t="s">
        <v>25</v>
      </c>
      <c r="AM441" s="76" t="n">
        <f aca="false">+AM436-AM433-AM432-AM415</f>
        <v>305</v>
      </c>
      <c r="AO441" s="106" t="s">
        <v>788</v>
      </c>
      <c r="AP441" s="74" t="s">
        <v>24</v>
      </c>
      <c r="AQ441" s="75" t="s">
        <v>25</v>
      </c>
      <c r="AR441" s="76" t="n">
        <f aca="false">+AR436-AR433-AR432-AR415</f>
        <v>302</v>
      </c>
      <c r="AT441" s="106" t="s">
        <v>788</v>
      </c>
      <c r="AU441" s="74" t="s">
        <v>24</v>
      </c>
      <c r="AV441" s="75" t="s">
        <v>25</v>
      </c>
      <c r="AW441" s="76" t="n">
        <f aca="false">+AW436-AW433-AW432-AW415</f>
        <v>306</v>
      </c>
    </row>
    <row r="442" customFormat="false" ht="24" hidden="false" customHeight="false" outlineLevel="0" collapsed="false">
      <c r="A442" s="106" t="s">
        <v>789</v>
      </c>
      <c r="B442" s="74" t="s">
        <v>24</v>
      </c>
      <c r="C442" s="75" t="s">
        <v>27</v>
      </c>
      <c r="D442" s="76" t="n">
        <f aca="false">+SUM(D408:D412)+SUM(D418:D422)+SUM(D425:D429)</f>
        <v>250</v>
      </c>
      <c r="F442" s="106" t="s">
        <v>789</v>
      </c>
      <c r="G442" s="74" t="s">
        <v>24</v>
      </c>
      <c r="H442" s="75" t="s">
        <v>27</v>
      </c>
      <c r="I442" s="76" t="n">
        <f aca="false">+SUM(I408:I412)+SUM(I418:I422)+SUM(I425:I429)</f>
        <v>254</v>
      </c>
      <c r="K442" s="106" t="s">
        <v>789</v>
      </c>
      <c r="L442" s="74" t="s">
        <v>24</v>
      </c>
      <c r="M442" s="75" t="s">
        <v>27</v>
      </c>
      <c r="N442" s="76" t="n">
        <f aca="false">+SUM(N408:N412)+SUM(N418:N422)+SUM(N425:N429)</f>
        <v>251</v>
      </c>
      <c r="P442" s="106" t="s">
        <v>789</v>
      </c>
      <c r="Q442" s="74" t="s">
        <v>24</v>
      </c>
      <c r="R442" s="75" t="s">
        <v>27</v>
      </c>
      <c r="S442" s="76" t="n">
        <f aca="false">+SUM(S408:S412)+SUM(S418:S422)+SUM(S425:S429)</f>
        <v>254</v>
      </c>
      <c r="U442" s="106" t="s">
        <v>789</v>
      </c>
      <c r="V442" s="74" t="s">
        <v>24</v>
      </c>
      <c r="W442" s="75" t="s">
        <v>27</v>
      </c>
      <c r="X442" s="76" t="n">
        <f aca="false">+SUM(X408:X412)+SUM(X418:X422)+SUM(X425:X429)</f>
        <v>255</v>
      </c>
      <c r="Z442" s="106" t="s">
        <v>789</v>
      </c>
      <c r="AA442" s="74" t="s">
        <v>24</v>
      </c>
      <c r="AB442" s="75" t="s">
        <v>27</v>
      </c>
      <c r="AC442" s="76" t="n">
        <f aca="false">+SUM(AC408:AC412)+SUM(AC418:AC422)+SUM(AC425:AC429)</f>
        <v>250</v>
      </c>
      <c r="AE442" s="106" t="s">
        <v>789</v>
      </c>
      <c r="AF442" s="74" t="s">
        <v>24</v>
      </c>
      <c r="AG442" s="75" t="s">
        <v>27</v>
      </c>
      <c r="AH442" s="76" t="n">
        <f aca="false">+SUM(AH408:AH412)+SUM(AH418:AH422)+SUM(AH425:AH429)</f>
        <v>253</v>
      </c>
      <c r="AJ442" s="106" t="s">
        <v>789</v>
      </c>
      <c r="AK442" s="74" t="s">
        <v>24</v>
      </c>
      <c r="AL442" s="75" t="s">
        <v>27</v>
      </c>
      <c r="AM442" s="76" t="n">
        <f aca="false">+SUM(AM408:AM412)+SUM(AM418:AM422)+SUM(AM425:AM429)</f>
        <v>253</v>
      </c>
      <c r="AO442" s="106" t="s">
        <v>789</v>
      </c>
      <c r="AP442" s="74" t="s">
        <v>24</v>
      </c>
      <c r="AQ442" s="75" t="s">
        <v>27</v>
      </c>
      <c r="AR442" s="76" t="n">
        <f aca="false">+SUM(AR408:AR412)+SUM(AR418:AR422)+SUM(AR425:AR429)</f>
        <v>251</v>
      </c>
      <c r="AT442" s="106" t="s">
        <v>789</v>
      </c>
      <c r="AU442" s="74" t="s">
        <v>24</v>
      </c>
      <c r="AV442" s="75" t="s">
        <v>27</v>
      </c>
      <c r="AW442" s="76" t="n">
        <f aca="false">+SUM(AW408:AW412)+SUM(AW418:AW422)+SUM(AW425:AW429)</f>
        <v>256</v>
      </c>
    </row>
    <row r="443" customFormat="false" ht="36" hidden="false" customHeight="false" outlineLevel="0" collapsed="false">
      <c r="A443" s="106" t="s">
        <v>790</v>
      </c>
      <c r="B443" s="74" t="s">
        <v>24</v>
      </c>
      <c r="C443" s="75" t="n">
        <v>1346</v>
      </c>
      <c r="D443" s="76" t="n">
        <f aca="false">+D408+D410+D411+D413+D418+D420+D421+D423+D425+D427+D428+D430</f>
        <v>204</v>
      </c>
      <c r="F443" s="106" t="s">
        <v>790</v>
      </c>
      <c r="G443" s="74" t="s">
        <v>24</v>
      </c>
      <c r="H443" s="75" t="n">
        <v>1346</v>
      </c>
      <c r="I443" s="76" t="n">
        <f aca="false">+I408+I410+I411+I413+I418+I420+I421+I423+I425+I427+I428+I430</f>
        <v>201</v>
      </c>
      <c r="K443" s="106" t="s">
        <v>790</v>
      </c>
      <c r="L443" s="74" t="s">
        <v>24</v>
      </c>
      <c r="M443" s="75" t="n">
        <v>1346</v>
      </c>
      <c r="N443" s="76" t="n">
        <f aca="false">+N408+N410+N411+N413+N418+N420+N421+N423+N425+N427+N428+N430</f>
        <v>201</v>
      </c>
      <c r="P443" s="106" t="s">
        <v>790</v>
      </c>
      <c r="Q443" s="74" t="s">
        <v>24</v>
      </c>
      <c r="R443" s="75" t="n">
        <v>1346</v>
      </c>
      <c r="S443" s="76" t="n">
        <f aca="false">+S408+S410+S411+S413+S418+S420+S421+S423+S425+S427+S428+S430</f>
        <v>204</v>
      </c>
      <c r="U443" s="106" t="s">
        <v>790</v>
      </c>
      <c r="V443" s="74" t="s">
        <v>24</v>
      </c>
      <c r="W443" s="75" t="n">
        <v>1346</v>
      </c>
      <c r="X443" s="76" t="n">
        <f aca="false">+X408+X410+X411+X413+X418+X420+X421+X423+X425+X427+X428+X430</f>
        <v>201</v>
      </c>
      <c r="Z443" s="106" t="s">
        <v>790</v>
      </c>
      <c r="AA443" s="74" t="s">
        <v>24</v>
      </c>
      <c r="AB443" s="75" t="n">
        <v>1346</v>
      </c>
      <c r="AC443" s="76" t="n">
        <f aca="false">+AC408+AC410+AC411+AC413+AC418+AC420+AC421+AC423+AC425+AC427+AC428+AC430</f>
        <v>203</v>
      </c>
      <c r="AE443" s="106" t="s">
        <v>790</v>
      </c>
      <c r="AF443" s="74" t="s">
        <v>24</v>
      </c>
      <c r="AG443" s="75" t="n">
        <v>1346</v>
      </c>
      <c r="AH443" s="76" t="n">
        <f aca="false">+AH408+AH410+AH411+AH413+AH418+AH420+AH421+AH423+AH425+AH427+AH428+AH430</f>
        <v>200</v>
      </c>
      <c r="AJ443" s="106" t="s">
        <v>790</v>
      </c>
      <c r="AK443" s="74" t="s">
        <v>24</v>
      </c>
      <c r="AL443" s="75" t="n">
        <v>1346</v>
      </c>
      <c r="AM443" s="76" t="n">
        <f aca="false">+AM408+AM410+AM411+AM413+AM418+AM420+AM421+AM423+AM425+AM427+AM428+AM430</f>
        <v>202</v>
      </c>
      <c r="AO443" s="106" t="s">
        <v>790</v>
      </c>
      <c r="AP443" s="74" t="s">
        <v>24</v>
      </c>
      <c r="AQ443" s="75" t="n">
        <v>1346</v>
      </c>
      <c r="AR443" s="76" t="n">
        <f aca="false">+AR408+AR410+AR411+AR413+AR418+AR420+AR421+AR423+AR425+AR427+AR428+AR430</f>
        <v>201</v>
      </c>
      <c r="AT443" s="106" t="s">
        <v>790</v>
      </c>
      <c r="AU443" s="74" t="s">
        <v>24</v>
      </c>
      <c r="AV443" s="75" t="n">
        <v>1346</v>
      </c>
      <c r="AW443" s="76" t="n">
        <f aca="false">+AW408+AW410+AW411+AW413+AW418+AW420+AW421+AW423+AW425+AW427+AW428+AW430</f>
        <v>202</v>
      </c>
    </row>
    <row r="444" customFormat="false" ht="36" hidden="false" customHeight="false" outlineLevel="0" collapsed="false">
      <c r="A444" s="106" t="s">
        <v>791</v>
      </c>
      <c r="B444" s="74" t="s">
        <v>24</v>
      </c>
      <c r="C444" s="75" t="n">
        <v>146</v>
      </c>
      <c r="D444" s="76" t="n">
        <f aca="false">+D408+D411+D413+D418+D421+D423+D425+D428+D430</f>
        <v>153</v>
      </c>
      <c r="F444" s="106" t="s">
        <v>791</v>
      </c>
      <c r="G444" s="74" t="s">
        <v>24</v>
      </c>
      <c r="H444" s="75" t="n">
        <v>146</v>
      </c>
      <c r="I444" s="76" t="n">
        <f aca="false">+I408+I411+I413+I418+I421+I423+I425+I428+I430</f>
        <v>151</v>
      </c>
      <c r="K444" s="106" t="s">
        <v>791</v>
      </c>
      <c r="L444" s="74" t="s">
        <v>24</v>
      </c>
      <c r="M444" s="75" t="n">
        <v>146</v>
      </c>
      <c r="N444" s="76" t="n">
        <f aca="false">+N408+N411+N413+N418+N421+N423+N425+N428+N430</f>
        <v>149</v>
      </c>
      <c r="P444" s="106" t="s">
        <v>791</v>
      </c>
      <c r="Q444" s="74" t="s">
        <v>24</v>
      </c>
      <c r="R444" s="75" t="n">
        <v>146</v>
      </c>
      <c r="S444" s="76" t="n">
        <f aca="false">+S408+S411+S413+S418+S421+S423+S425+S428+S430</f>
        <v>152</v>
      </c>
      <c r="U444" s="106" t="s">
        <v>791</v>
      </c>
      <c r="V444" s="74" t="s">
        <v>24</v>
      </c>
      <c r="W444" s="75" t="n">
        <v>146</v>
      </c>
      <c r="X444" s="76" t="n">
        <f aca="false">+X408+X411+X413+X418+X421+X423+X425+X428+X430</f>
        <v>152</v>
      </c>
      <c r="Z444" s="106" t="s">
        <v>791</v>
      </c>
      <c r="AA444" s="74" t="s">
        <v>24</v>
      </c>
      <c r="AB444" s="75" t="n">
        <v>146</v>
      </c>
      <c r="AC444" s="76" t="n">
        <f aca="false">+AC408+AC411+AC413+AC418+AC421+AC423+AC425+AC428+AC430</f>
        <v>152</v>
      </c>
      <c r="AE444" s="106" t="s">
        <v>791</v>
      </c>
      <c r="AF444" s="74" t="s">
        <v>24</v>
      </c>
      <c r="AG444" s="75" t="n">
        <v>146</v>
      </c>
      <c r="AH444" s="76" t="n">
        <f aca="false">+AH408+AH411+AH413+AH418+AH421+AH423+AH425+AH428+AH430</f>
        <v>151</v>
      </c>
      <c r="AJ444" s="106" t="s">
        <v>791</v>
      </c>
      <c r="AK444" s="74" t="s">
        <v>24</v>
      </c>
      <c r="AL444" s="75" t="n">
        <v>146</v>
      </c>
      <c r="AM444" s="76" t="n">
        <f aca="false">+AM408+AM411+AM413+AM418+AM421+AM423+AM425+AM428+AM430</f>
        <v>152</v>
      </c>
      <c r="AO444" s="106" t="s">
        <v>791</v>
      </c>
      <c r="AP444" s="74" t="s">
        <v>24</v>
      </c>
      <c r="AQ444" s="75" t="n">
        <v>146</v>
      </c>
      <c r="AR444" s="76" t="n">
        <f aca="false">+AR408+AR411+AR413+AR418+AR421+AR423+AR425+AR428+AR430</f>
        <v>149</v>
      </c>
      <c r="AT444" s="106" t="s">
        <v>791</v>
      </c>
      <c r="AU444" s="74" t="s">
        <v>24</v>
      </c>
      <c r="AV444" s="75" t="n">
        <v>146</v>
      </c>
      <c r="AW444" s="76" t="n">
        <f aca="false">+AW408+AW411+AW413+AW418+AW421+AW423+AW425+AW428+AW430</f>
        <v>152</v>
      </c>
    </row>
    <row r="445" customFormat="false" ht="36" hidden="false" customHeight="false" outlineLevel="0" collapsed="false">
      <c r="A445" s="106" t="s">
        <v>792</v>
      </c>
      <c r="B445" s="74" t="s">
        <v>24</v>
      </c>
      <c r="C445" s="75" t="n">
        <v>135</v>
      </c>
      <c r="D445" s="76" t="n">
        <f aca="false">+D408+D410+D412+D418+D420+D422+D425+D427+D429</f>
        <v>149</v>
      </c>
      <c r="F445" s="106" t="s">
        <v>792</v>
      </c>
      <c r="G445" s="74" t="s">
        <v>24</v>
      </c>
      <c r="H445" s="75" t="n">
        <v>135</v>
      </c>
      <c r="I445" s="76" t="n">
        <f aca="false">+I408+I410+I412+I418+I420+I422+I425+I427+I429</f>
        <v>152</v>
      </c>
      <c r="K445" s="106" t="s">
        <v>792</v>
      </c>
      <c r="L445" s="74" t="s">
        <v>24</v>
      </c>
      <c r="M445" s="75" t="n">
        <v>135</v>
      </c>
      <c r="N445" s="76" t="n">
        <f aca="false">+N408+N410+N412+N418+N420+N422+N425+N427+N429</f>
        <v>149</v>
      </c>
      <c r="P445" s="106" t="s">
        <v>792</v>
      </c>
      <c r="Q445" s="74" t="s">
        <v>24</v>
      </c>
      <c r="R445" s="75" t="n">
        <v>135</v>
      </c>
      <c r="S445" s="76" t="n">
        <f aca="false">+S408+S410+S412+S418+S420+S422+S425+S427+S429</f>
        <v>153</v>
      </c>
      <c r="U445" s="106" t="s">
        <v>792</v>
      </c>
      <c r="V445" s="74" t="s">
        <v>24</v>
      </c>
      <c r="W445" s="75" t="n">
        <v>135</v>
      </c>
      <c r="X445" s="76" t="n">
        <f aca="false">+X408+X410+X412+X418+X420+X422+X425+X427+X429</f>
        <v>151</v>
      </c>
      <c r="Z445" s="106" t="s">
        <v>792</v>
      </c>
      <c r="AA445" s="74" t="s">
        <v>24</v>
      </c>
      <c r="AB445" s="75" t="n">
        <v>135</v>
      </c>
      <c r="AC445" s="76" t="n">
        <f aca="false">+AC408+AC410+AC412+AC418+AC420+AC422+AC425+AC427+AC429</f>
        <v>150</v>
      </c>
      <c r="AE445" s="106" t="s">
        <v>792</v>
      </c>
      <c r="AF445" s="74" t="s">
        <v>24</v>
      </c>
      <c r="AG445" s="75" t="n">
        <v>135</v>
      </c>
      <c r="AH445" s="76" t="n">
        <f aca="false">+AH408+AH410+AH412+AH418+AH420+AH422+AH425+AH427+AH429</f>
        <v>152</v>
      </c>
      <c r="AJ445" s="106" t="s">
        <v>792</v>
      </c>
      <c r="AK445" s="74" t="s">
        <v>24</v>
      </c>
      <c r="AL445" s="75" t="n">
        <v>135</v>
      </c>
      <c r="AM445" s="76" t="n">
        <f aca="false">+AM408+AM410+AM412+AM418+AM420+AM422+AM425+AM427+AM429</f>
        <v>152</v>
      </c>
      <c r="AO445" s="106" t="s">
        <v>792</v>
      </c>
      <c r="AP445" s="74" t="s">
        <v>24</v>
      </c>
      <c r="AQ445" s="75" t="n">
        <v>135</v>
      </c>
      <c r="AR445" s="76" t="n">
        <f aca="false">+AR408+AR410+AR412+AR418+AR420+AR422+AR425+AR427+AR429</f>
        <v>149</v>
      </c>
      <c r="AT445" s="106" t="s">
        <v>792</v>
      </c>
      <c r="AU445" s="74" t="s">
        <v>24</v>
      </c>
      <c r="AV445" s="75" t="n">
        <v>135</v>
      </c>
      <c r="AW445" s="76" t="n">
        <f aca="false">+AW408+AW410+AW412+AW418+AW420+AW422+AW425+AW427+AW429</f>
        <v>153</v>
      </c>
    </row>
    <row r="446" customFormat="false" ht="36" hidden="false" customHeight="false" outlineLevel="0" collapsed="false">
      <c r="A446" s="106" t="s">
        <v>793</v>
      </c>
      <c r="B446" s="74" t="s">
        <v>24</v>
      </c>
      <c r="C446" s="75" t="n">
        <v>136</v>
      </c>
      <c r="D446" s="76" t="n">
        <f aca="false">+D408+D410+D413+D418+D420+D423+D425+D427+D430</f>
        <v>152</v>
      </c>
      <c r="F446" s="106" t="s">
        <v>793</v>
      </c>
      <c r="G446" s="74" t="s">
        <v>24</v>
      </c>
      <c r="H446" s="75" t="n">
        <v>136</v>
      </c>
      <c r="I446" s="76" t="n">
        <f aca="false">+I408+I410+I413+I418+I420+I423+I425+I427+I430</f>
        <v>152</v>
      </c>
      <c r="K446" s="106" t="s">
        <v>793</v>
      </c>
      <c r="L446" s="74" t="s">
        <v>24</v>
      </c>
      <c r="M446" s="75" t="n">
        <v>136</v>
      </c>
      <c r="N446" s="76" t="n">
        <f aca="false">+N408+N410+N413+N418+N420+N423+N425+N427+N430</f>
        <v>151</v>
      </c>
      <c r="P446" s="106" t="s">
        <v>793</v>
      </c>
      <c r="Q446" s="74" t="s">
        <v>24</v>
      </c>
      <c r="R446" s="75" t="n">
        <v>136</v>
      </c>
      <c r="S446" s="76" t="n">
        <f aca="false">+S408+S410+S413+S418+S420+S423+S425+S427+S430</f>
        <v>152</v>
      </c>
      <c r="U446" s="106" t="s">
        <v>793</v>
      </c>
      <c r="V446" s="74" t="s">
        <v>24</v>
      </c>
      <c r="W446" s="75" t="n">
        <v>136</v>
      </c>
      <c r="X446" s="76" t="n">
        <f aca="false">+X408+X410+X413+X418+X420+X423+X425+X427+X430</f>
        <v>149</v>
      </c>
      <c r="Z446" s="106" t="s">
        <v>793</v>
      </c>
      <c r="AA446" s="74" t="s">
        <v>24</v>
      </c>
      <c r="AB446" s="75" t="n">
        <v>136</v>
      </c>
      <c r="AC446" s="76" t="n">
        <f aca="false">+AC408+AC410+AC413+AC418+AC420+AC423+AC425+AC427+AC430</f>
        <v>152</v>
      </c>
      <c r="AE446" s="106" t="s">
        <v>793</v>
      </c>
      <c r="AF446" s="74" t="s">
        <v>24</v>
      </c>
      <c r="AG446" s="75" t="n">
        <v>136</v>
      </c>
      <c r="AH446" s="76" t="n">
        <f aca="false">+AH408+AH410+AH413+AH418+AH420+AH423+AH425+AH427+AH430</f>
        <v>149</v>
      </c>
      <c r="AJ446" s="106" t="s">
        <v>793</v>
      </c>
      <c r="AK446" s="74" t="s">
        <v>24</v>
      </c>
      <c r="AL446" s="75" t="n">
        <v>136</v>
      </c>
      <c r="AM446" s="76" t="n">
        <f aca="false">+AM408+AM410+AM413+AM418+AM420+AM423+AM425+AM427+AM430</f>
        <v>153</v>
      </c>
      <c r="AO446" s="106" t="s">
        <v>793</v>
      </c>
      <c r="AP446" s="74" t="s">
        <v>24</v>
      </c>
      <c r="AQ446" s="75" t="n">
        <v>136</v>
      </c>
      <c r="AR446" s="76" t="n">
        <f aca="false">+AR408+AR410+AR413+AR418+AR420+AR423+AR425+AR427+AR430</f>
        <v>151</v>
      </c>
      <c r="AT446" s="106" t="s">
        <v>793</v>
      </c>
      <c r="AU446" s="74" t="s">
        <v>24</v>
      </c>
      <c r="AV446" s="75" t="n">
        <v>136</v>
      </c>
      <c r="AW446" s="76" t="n">
        <f aca="false">+AW408+AW410+AW413+AW418+AW420+AW423+AW425+AW427+AW430</f>
        <v>150</v>
      </c>
    </row>
    <row r="447" customFormat="false" ht="26" hidden="false" customHeight="false" outlineLevel="0" collapsed="false">
      <c r="A447" s="74" t="s">
        <v>794</v>
      </c>
      <c r="B447" s="74" t="s">
        <v>24</v>
      </c>
      <c r="C447" s="75" t="s">
        <v>795</v>
      </c>
      <c r="D447" s="76" t="n">
        <f aca="false">+D408+D412+D418+D422+D425+D429</f>
        <v>98</v>
      </c>
      <c r="F447" s="74" t="s">
        <v>794</v>
      </c>
      <c r="G447" s="74" t="s">
        <v>24</v>
      </c>
      <c r="H447" s="75" t="s">
        <v>795</v>
      </c>
      <c r="I447" s="76" t="n">
        <f aca="false">+I408+I412+I418+I422+I425+I429</f>
        <v>102</v>
      </c>
      <c r="K447" s="74" t="s">
        <v>794</v>
      </c>
      <c r="L447" s="74" t="s">
        <v>24</v>
      </c>
      <c r="M447" s="75" t="s">
        <v>795</v>
      </c>
      <c r="N447" s="76" t="n">
        <f aca="false">+N408+N412+N418+N422+N425+N429</f>
        <v>97</v>
      </c>
      <c r="P447" s="74" t="s">
        <v>794</v>
      </c>
      <c r="Q447" s="74" t="s">
        <v>24</v>
      </c>
      <c r="R447" s="75" t="s">
        <v>795</v>
      </c>
      <c r="S447" s="76" t="n">
        <f aca="false">+S408+S412+S418+S422+S425+S429</f>
        <v>101</v>
      </c>
      <c r="U447" s="74" t="s">
        <v>794</v>
      </c>
      <c r="V447" s="74" t="s">
        <v>24</v>
      </c>
      <c r="W447" s="75" t="s">
        <v>795</v>
      </c>
      <c r="X447" s="76" t="n">
        <f aca="false">+X408+X412+X418+X422+X425+X429</f>
        <v>102</v>
      </c>
      <c r="Z447" s="74" t="s">
        <v>794</v>
      </c>
      <c r="AA447" s="74" t="s">
        <v>24</v>
      </c>
      <c r="AB447" s="75" t="s">
        <v>795</v>
      </c>
      <c r="AC447" s="76" t="n">
        <f aca="false">+AC408+AC412+AC418+AC422+AC425+AC429</f>
        <v>99</v>
      </c>
      <c r="AE447" s="74" t="s">
        <v>794</v>
      </c>
      <c r="AF447" s="74" t="s">
        <v>24</v>
      </c>
      <c r="AG447" s="75" t="s">
        <v>795</v>
      </c>
      <c r="AH447" s="76" t="n">
        <f aca="false">+AH408+AH412+AH418+AH422+AH425+AH429</f>
        <v>103</v>
      </c>
      <c r="AJ447" s="74" t="s">
        <v>794</v>
      </c>
      <c r="AK447" s="74" t="s">
        <v>24</v>
      </c>
      <c r="AL447" s="75" t="s">
        <v>795</v>
      </c>
      <c r="AM447" s="76" t="n">
        <f aca="false">+AM408+AM412+AM418+AM422+AM425+AM429</f>
        <v>102</v>
      </c>
      <c r="AO447" s="74" t="s">
        <v>794</v>
      </c>
      <c r="AP447" s="74" t="s">
        <v>24</v>
      </c>
      <c r="AQ447" s="75" t="s">
        <v>795</v>
      </c>
      <c r="AR447" s="76" t="n">
        <f aca="false">+AR408+AR412+AR418+AR422+AR425+AR429</f>
        <v>97</v>
      </c>
      <c r="AT447" s="74" t="s">
        <v>794</v>
      </c>
      <c r="AU447" s="74" t="s">
        <v>24</v>
      </c>
      <c r="AV447" s="75" t="s">
        <v>795</v>
      </c>
      <c r="AW447" s="76" t="n">
        <f aca="false">+AW408+AW412+AW418+AW422+AW425+AW429</f>
        <v>103</v>
      </c>
    </row>
    <row r="448" customFormat="false" ht="36" hidden="false" customHeight="false" outlineLevel="0" collapsed="false">
      <c r="A448" s="106" t="s">
        <v>796</v>
      </c>
      <c r="B448" s="74" t="s">
        <v>24</v>
      </c>
      <c r="C448" s="75" t="n">
        <v>246</v>
      </c>
      <c r="D448" s="76" t="n">
        <f aca="false">+D409+D411+D413+D419+D421+D423+D426+D428+D430</f>
        <v>153</v>
      </c>
      <c r="F448" s="106" t="s">
        <v>796</v>
      </c>
      <c r="G448" s="74" t="s">
        <v>24</v>
      </c>
      <c r="H448" s="75" t="n">
        <v>246</v>
      </c>
      <c r="I448" s="76" t="n">
        <f aca="false">+I409+I411+I413+I419+I421+I423+I426+I428+I430</f>
        <v>153</v>
      </c>
      <c r="K448" s="106" t="s">
        <v>796</v>
      </c>
      <c r="L448" s="74" t="s">
        <v>24</v>
      </c>
      <c r="M448" s="75" t="n">
        <v>246</v>
      </c>
      <c r="N448" s="76" t="n">
        <f aca="false">+N409+N411+N413+N419+N421+N423+N426+N428+N430</f>
        <v>153</v>
      </c>
      <c r="P448" s="106" t="s">
        <v>796</v>
      </c>
      <c r="Q448" s="74" t="s">
        <v>24</v>
      </c>
      <c r="R448" s="75" t="n">
        <v>246</v>
      </c>
      <c r="S448" s="76" t="n">
        <f aca="false">+S409+S411+S413+S419+S421+S423+S426+S428+S430</f>
        <v>150</v>
      </c>
      <c r="U448" s="106" t="s">
        <v>796</v>
      </c>
      <c r="V448" s="74" t="s">
        <v>24</v>
      </c>
      <c r="W448" s="75" t="n">
        <v>246</v>
      </c>
      <c r="X448" s="76" t="n">
        <f aca="false">+X409+X411+X413+X419+X421+X423+X426+X428+X430</f>
        <v>154</v>
      </c>
      <c r="Z448" s="106" t="s">
        <v>796</v>
      </c>
      <c r="AA448" s="74" t="s">
        <v>24</v>
      </c>
      <c r="AB448" s="75" t="n">
        <v>246</v>
      </c>
      <c r="AC448" s="76" t="n">
        <f aca="false">+AC409+AC411+AC413+AC419+AC421+AC423+AC426+AC428+AC430</f>
        <v>152</v>
      </c>
      <c r="AE448" s="106" t="s">
        <v>796</v>
      </c>
      <c r="AF448" s="74" t="s">
        <v>24</v>
      </c>
      <c r="AG448" s="75" t="n">
        <v>246</v>
      </c>
      <c r="AH448" s="76" t="n">
        <f aca="false">+AH409+AH411+AH413+AH419+AH421+AH423+AH426+AH428+AH430</f>
        <v>150</v>
      </c>
      <c r="AJ448" s="106" t="s">
        <v>796</v>
      </c>
      <c r="AK448" s="74" t="s">
        <v>24</v>
      </c>
      <c r="AL448" s="75" t="n">
        <v>246</v>
      </c>
      <c r="AM448" s="76" t="n">
        <f aca="false">+AM409+AM411+AM413+AM419+AM421+AM423+AM426+AM428+AM430</f>
        <v>153</v>
      </c>
      <c r="AO448" s="106" t="s">
        <v>796</v>
      </c>
      <c r="AP448" s="74" t="s">
        <v>24</v>
      </c>
      <c r="AQ448" s="75" t="n">
        <v>246</v>
      </c>
      <c r="AR448" s="76" t="n">
        <f aca="false">+AR409+AR411+AR413+AR419+AR421+AR423+AR426+AR428+AR430</f>
        <v>153</v>
      </c>
      <c r="AT448" s="106" t="s">
        <v>796</v>
      </c>
      <c r="AU448" s="74" t="s">
        <v>24</v>
      </c>
      <c r="AV448" s="75" t="n">
        <v>246</v>
      </c>
      <c r="AW448" s="76" t="n">
        <f aca="false">+AW409+AW411+AW413+AW419+AW421+AW423+AW426+AW428+AW430</f>
        <v>153</v>
      </c>
    </row>
    <row r="449" customFormat="false" ht="24" hidden="false" customHeight="false" outlineLevel="0" collapsed="false">
      <c r="A449" s="106" t="s">
        <v>797</v>
      </c>
      <c r="B449" s="74" t="s">
        <v>24</v>
      </c>
      <c r="C449" s="75" t="n">
        <v>24</v>
      </c>
      <c r="D449" s="76" t="n">
        <f aca="false">+D409+D411+D419+D421+D426+D428</f>
        <v>101</v>
      </c>
      <c r="F449" s="106" t="s">
        <v>797</v>
      </c>
      <c r="G449" s="74" t="s">
        <v>24</v>
      </c>
      <c r="H449" s="75" t="n">
        <v>24</v>
      </c>
      <c r="I449" s="76" t="n">
        <f aca="false">+I409+I411+I419+I421+I426+I428</f>
        <v>102</v>
      </c>
      <c r="K449" s="106" t="s">
        <v>797</v>
      </c>
      <c r="L449" s="74" t="s">
        <v>24</v>
      </c>
      <c r="M449" s="75" t="n">
        <v>24</v>
      </c>
      <c r="N449" s="76" t="n">
        <f aca="false">+N409+N411+N419+N421+N426+N428</f>
        <v>102</v>
      </c>
      <c r="P449" s="106" t="s">
        <v>797</v>
      </c>
      <c r="Q449" s="74" t="s">
        <v>24</v>
      </c>
      <c r="R449" s="75" t="n">
        <v>24</v>
      </c>
      <c r="S449" s="76" t="n">
        <f aca="false">+S409+S411+S419+S421+S426+S428</f>
        <v>101</v>
      </c>
      <c r="U449" s="106" t="s">
        <v>797</v>
      </c>
      <c r="V449" s="74" t="s">
        <v>24</v>
      </c>
      <c r="W449" s="75" t="n">
        <v>24</v>
      </c>
      <c r="X449" s="76" t="n">
        <f aca="false">+X409+X411+X419+X421+X426+X428</f>
        <v>104</v>
      </c>
      <c r="Z449" s="106" t="s">
        <v>797</v>
      </c>
      <c r="AA449" s="74" t="s">
        <v>24</v>
      </c>
      <c r="AB449" s="75" t="n">
        <v>24</v>
      </c>
      <c r="AC449" s="76" t="n">
        <f aca="false">+AC409+AC411+AC419+AC421+AC426+AC428</f>
        <v>100</v>
      </c>
      <c r="AE449" s="106" t="s">
        <v>797</v>
      </c>
      <c r="AF449" s="74" t="s">
        <v>24</v>
      </c>
      <c r="AG449" s="75" t="n">
        <v>24</v>
      </c>
      <c r="AH449" s="76" t="n">
        <f aca="false">+AH409+AH411+AH419+AH421+AH426+AH428</f>
        <v>101</v>
      </c>
      <c r="AJ449" s="106" t="s">
        <v>797</v>
      </c>
      <c r="AK449" s="74" t="s">
        <v>24</v>
      </c>
      <c r="AL449" s="75" t="n">
        <v>24</v>
      </c>
      <c r="AM449" s="76" t="n">
        <f aca="false">+AM409+AM411+AM419+AM421+AM426+AM428</f>
        <v>101</v>
      </c>
      <c r="AO449" s="106" t="s">
        <v>797</v>
      </c>
      <c r="AP449" s="74" t="s">
        <v>24</v>
      </c>
      <c r="AQ449" s="75" t="n">
        <v>24</v>
      </c>
      <c r="AR449" s="76" t="n">
        <f aca="false">+AR409+AR411+AR419+AR421+AR426+AR428</f>
        <v>102</v>
      </c>
      <c r="AT449" s="106" t="s">
        <v>797</v>
      </c>
      <c r="AU449" s="74" t="s">
        <v>24</v>
      </c>
      <c r="AV449" s="75" t="n">
        <v>24</v>
      </c>
      <c r="AW449" s="76" t="n">
        <f aca="false">+AW409+AW411+AW419+AW421+AW426+AW428</f>
        <v>103</v>
      </c>
    </row>
    <row r="450" customFormat="false" ht="24" hidden="false" customHeight="false" outlineLevel="0" collapsed="false">
      <c r="A450" s="106" t="s">
        <v>798</v>
      </c>
      <c r="B450" s="74" t="s">
        <v>24</v>
      </c>
      <c r="C450" s="75" t="n">
        <v>25</v>
      </c>
      <c r="D450" s="76" t="n">
        <f aca="false">+D409+D412+D419+D422+D426+D429</f>
        <v>98</v>
      </c>
      <c r="F450" s="106" t="s">
        <v>798</v>
      </c>
      <c r="G450" s="74" t="s">
        <v>24</v>
      </c>
      <c r="H450" s="75" t="n">
        <v>25</v>
      </c>
      <c r="I450" s="76" t="n">
        <f aca="false">+I409+I412+I419+I422+I426+I429</f>
        <v>104</v>
      </c>
      <c r="K450" s="106" t="s">
        <v>798</v>
      </c>
      <c r="L450" s="74" t="s">
        <v>24</v>
      </c>
      <c r="M450" s="75" t="n">
        <v>25</v>
      </c>
      <c r="N450" s="76" t="n">
        <f aca="false">+N409+N412+N419+N422+N426+N429</f>
        <v>101</v>
      </c>
      <c r="P450" s="106" t="s">
        <v>798</v>
      </c>
      <c r="Q450" s="74" t="s">
        <v>24</v>
      </c>
      <c r="R450" s="75" t="n">
        <v>25</v>
      </c>
      <c r="S450" s="76" t="n">
        <f aca="false">+S409+S412+S419+S422+S426+S429</f>
        <v>99</v>
      </c>
      <c r="U450" s="106" t="s">
        <v>798</v>
      </c>
      <c r="V450" s="74" t="s">
        <v>24</v>
      </c>
      <c r="W450" s="75" t="n">
        <v>25</v>
      </c>
      <c r="X450" s="76" t="n">
        <f aca="false">+X409+X412+X419+X422+X426+X429</f>
        <v>104</v>
      </c>
      <c r="Z450" s="106" t="s">
        <v>798</v>
      </c>
      <c r="AA450" s="74" t="s">
        <v>24</v>
      </c>
      <c r="AB450" s="75" t="n">
        <v>25</v>
      </c>
      <c r="AC450" s="76" t="n">
        <f aca="false">+AC409+AC412+AC419+AC422+AC426+AC429</f>
        <v>99</v>
      </c>
      <c r="AE450" s="106" t="s">
        <v>798</v>
      </c>
      <c r="AF450" s="74" t="s">
        <v>24</v>
      </c>
      <c r="AG450" s="75" t="n">
        <v>25</v>
      </c>
      <c r="AH450" s="76" t="n">
        <f aca="false">+AH409+AH412+AH419+AH422+AH426+AH429</f>
        <v>102</v>
      </c>
      <c r="AJ450" s="106" t="s">
        <v>798</v>
      </c>
      <c r="AK450" s="74" t="s">
        <v>24</v>
      </c>
      <c r="AL450" s="75" t="n">
        <v>25</v>
      </c>
      <c r="AM450" s="76" t="n">
        <f aca="false">+AM409+AM412+AM419+AM422+AM426+AM429</f>
        <v>103</v>
      </c>
      <c r="AO450" s="106" t="s">
        <v>798</v>
      </c>
      <c r="AP450" s="74" t="s">
        <v>24</v>
      </c>
      <c r="AQ450" s="75" t="n">
        <v>25</v>
      </c>
      <c r="AR450" s="76" t="n">
        <f aca="false">+AR409+AR412+AR419+AR422+AR426+AR429</f>
        <v>101</v>
      </c>
      <c r="AT450" s="106" t="s">
        <v>798</v>
      </c>
      <c r="AU450" s="74" t="s">
        <v>24</v>
      </c>
      <c r="AV450" s="75" t="n">
        <v>25</v>
      </c>
      <c r="AW450" s="76" t="n">
        <f aca="false">+AW409+AW412+AW419+AW422+AW426+AW429</f>
        <v>104</v>
      </c>
    </row>
    <row r="451" customFormat="false" ht="24" hidden="false" customHeight="false" outlineLevel="0" collapsed="false">
      <c r="A451" s="106" t="s">
        <v>799</v>
      </c>
      <c r="B451" s="74" t="s">
        <v>24</v>
      </c>
      <c r="C451" s="75" t="n">
        <v>26</v>
      </c>
      <c r="D451" s="76" t="n">
        <f aca="false">+D409+D413+D419+D423+D426+D430</f>
        <v>101</v>
      </c>
      <c r="F451" s="106" t="s">
        <v>799</v>
      </c>
      <c r="G451" s="74" t="s">
        <v>24</v>
      </c>
      <c r="H451" s="75" t="n">
        <v>26</v>
      </c>
      <c r="I451" s="76" t="n">
        <f aca="false">+I409+I413+I419+I423+I426+I430</f>
        <v>104</v>
      </c>
      <c r="K451" s="106" t="s">
        <v>799</v>
      </c>
      <c r="L451" s="74" t="s">
        <v>24</v>
      </c>
      <c r="M451" s="75" t="n">
        <v>26</v>
      </c>
      <c r="N451" s="76" t="n">
        <f aca="false">+N409+N413+N419+N423+N426+N430</f>
        <v>103</v>
      </c>
      <c r="P451" s="106" t="s">
        <v>799</v>
      </c>
      <c r="Q451" s="74" t="s">
        <v>24</v>
      </c>
      <c r="R451" s="75" t="n">
        <v>26</v>
      </c>
      <c r="S451" s="76" t="n">
        <f aca="false">+S409+S413+S419+S423+S426+S430</f>
        <v>98</v>
      </c>
      <c r="U451" s="106" t="s">
        <v>799</v>
      </c>
      <c r="V451" s="74" t="s">
        <v>24</v>
      </c>
      <c r="W451" s="75" t="n">
        <v>26</v>
      </c>
      <c r="X451" s="76" t="n">
        <f aca="false">+X409+X413+X419+X423+X426+X430</f>
        <v>102</v>
      </c>
      <c r="Z451" s="106" t="s">
        <v>799</v>
      </c>
      <c r="AA451" s="74" t="s">
        <v>24</v>
      </c>
      <c r="AB451" s="75" t="n">
        <v>26</v>
      </c>
      <c r="AC451" s="76" t="n">
        <f aca="false">+AC409+AC413+AC419+AC423+AC426+AC430</f>
        <v>101</v>
      </c>
      <c r="AE451" s="106" t="s">
        <v>799</v>
      </c>
      <c r="AF451" s="74" t="s">
        <v>24</v>
      </c>
      <c r="AG451" s="75" t="n">
        <v>26</v>
      </c>
      <c r="AH451" s="76" t="n">
        <f aca="false">+AH409+AH413+AH419+AH423+AH426+AH430</f>
        <v>99</v>
      </c>
      <c r="AJ451" s="106" t="s">
        <v>799</v>
      </c>
      <c r="AK451" s="74" t="s">
        <v>24</v>
      </c>
      <c r="AL451" s="75" t="n">
        <v>26</v>
      </c>
      <c r="AM451" s="76" t="n">
        <f aca="false">+AM409+AM413+AM419+AM423+AM426+AM430</f>
        <v>104</v>
      </c>
      <c r="AO451" s="106" t="s">
        <v>799</v>
      </c>
      <c r="AP451" s="74" t="s">
        <v>24</v>
      </c>
      <c r="AQ451" s="75" t="n">
        <v>26</v>
      </c>
      <c r="AR451" s="76" t="n">
        <f aca="false">+AR409+AR413+AR419+AR423+AR426+AR430</f>
        <v>103</v>
      </c>
      <c r="AT451" s="106" t="s">
        <v>799</v>
      </c>
      <c r="AU451" s="74" t="s">
        <v>24</v>
      </c>
      <c r="AV451" s="75" t="n">
        <v>26</v>
      </c>
      <c r="AW451" s="76" t="n">
        <f aca="false">+AW409+AW413+AW419+AW423+AW426+AW430</f>
        <v>101</v>
      </c>
    </row>
    <row r="452" customFormat="false" ht="26" hidden="false" customHeight="false" outlineLevel="0" collapsed="false">
      <c r="A452" s="74" t="s">
        <v>800</v>
      </c>
      <c r="B452" s="74" t="s">
        <v>24</v>
      </c>
      <c r="C452" s="75" t="s">
        <v>801</v>
      </c>
      <c r="D452" s="76" t="n">
        <f aca="false">+D410+D420+D427</f>
        <v>51</v>
      </c>
      <c r="F452" s="74" t="s">
        <v>800</v>
      </c>
      <c r="G452" s="74" t="s">
        <v>24</v>
      </c>
      <c r="H452" s="75" t="s">
        <v>801</v>
      </c>
      <c r="I452" s="76" t="n">
        <f aca="false">+I410+I420+I427</f>
        <v>50</v>
      </c>
      <c r="K452" s="74" t="s">
        <v>800</v>
      </c>
      <c r="L452" s="74" t="s">
        <v>24</v>
      </c>
      <c r="M452" s="75" t="s">
        <v>801</v>
      </c>
      <c r="N452" s="76" t="n">
        <f aca="false">+N410+N420+N427</f>
        <v>52</v>
      </c>
      <c r="P452" s="74" t="s">
        <v>800</v>
      </c>
      <c r="Q452" s="74" t="s">
        <v>24</v>
      </c>
      <c r="R452" s="75" t="s">
        <v>801</v>
      </c>
      <c r="S452" s="76" t="n">
        <f aca="false">+S410+S420+S427</f>
        <v>52</v>
      </c>
      <c r="U452" s="74" t="s">
        <v>800</v>
      </c>
      <c r="V452" s="74" t="s">
        <v>24</v>
      </c>
      <c r="W452" s="75" t="s">
        <v>801</v>
      </c>
      <c r="X452" s="76" t="n">
        <f aca="false">+X410+X420+X427</f>
        <v>49</v>
      </c>
      <c r="Z452" s="74" t="s">
        <v>800</v>
      </c>
      <c r="AA452" s="74" t="s">
        <v>24</v>
      </c>
      <c r="AB452" s="75" t="s">
        <v>801</v>
      </c>
      <c r="AC452" s="76" t="n">
        <f aca="false">+AC410+AC420+AC427</f>
        <v>51</v>
      </c>
      <c r="AE452" s="74" t="s">
        <v>800</v>
      </c>
      <c r="AF452" s="74" t="s">
        <v>24</v>
      </c>
      <c r="AG452" s="75" t="s">
        <v>801</v>
      </c>
      <c r="AH452" s="76" t="n">
        <f aca="false">+AH410+AH420+AH427</f>
        <v>49</v>
      </c>
      <c r="AJ452" s="74" t="s">
        <v>800</v>
      </c>
      <c r="AK452" s="74" t="s">
        <v>24</v>
      </c>
      <c r="AL452" s="75" t="s">
        <v>801</v>
      </c>
      <c r="AM452" s="76" t="n">
        <f aca="false">+AM410+AM420+AM427</f>
        <v>50</v>
      </c>
      <c r="AO452" s="74" t="s">
        <v>800</v>
      </c>
      <c r="AP452" s="74" t="s">
        <v>24</v>
      </c>
      <c r="AQ452" s="75" t="s">
        <v>801</v>
      </c>
      <c r="AR452" s="76" t="n">
        <f aca="false">+AR410+AR420+AR427</f>
        <v>52</v>
      </c>
      <c r="AT452" s="74" t="s">
        <v>800</v>
      </c>
      <c r="AU452" s="74" t="s">
        <v>24</v>
      </c>
      <c r="AV452" s="75" t="s">
        <v>801</v>
      </c>
      <c r="AW452" s="76" t="n">
        <f aca="false">+AW410+AW420+AW427</f>
        <v>50</v>
      </c>
    </row>
    <row r="453" customFormat="false" ht="24" hidden="false" customHeight="false" outlineLevel="0" collapsed="false">
      <c r="A453" s="106" t="s">
        <v>802</v>
      </c>
      <c r="B453" s="74" t="s">
        <v>24</v>
      </c>
      <c r="C453" s="75" t="n">
        <v>4</v>
      </c>
      <c r="D453" s="76" t="n">
        <f aca="false">+D411+D421+D428</f>
        <v>52</v>
      </c>
      <c r="F453" s="106" t="s">
        <v>802</v>
      </c>
      <c r="G453" s="74" t="s">
        <v>24</v>
      </c>
      <c r="H453" s="75" t="n">
        <v>4</v>
      </c>
      <c r="I453" s="76" t="n">
        <f aca="false">+I411+I421+I428</f>
        <v>49</v>
      </c>
      <c r="K453" s="106" t="s">
        <v>802</v>
      </c>
      <c r="L453" s="74" t="s">
        <v>24</v>
      </c>
      <c r="M453" s="75" t="n">
        <v>4</v>
      </c>
      <c r="N453" s="76" t="n">
        <f aca="false">+N411+N421+N428</f>
        <v>50</v>
      </c>
      <c r="P453" s="106" t="s">
        <v>802</v>
      </c>
      <c r="Q453" s="74" t="s">
        <v>24</v>
      </c>
      <c r="R453" s="75" t="n">
        <v>4</v>
      </c>
      <c r="S453" s="76" t="n">
        <f aca="false">+S411+S421+S428</f>
        <v>52</v>
      </c>
      <c r="U453" s="106" t="s">
        <v>802</v>
      </c>
      <c r="V453" s="74" t="s">
        <v>24</v>
      </c>
      <c r="W453" s="75" t="n">
        <v>4</v>
      </c>
      <c r="X453" s="76" t="n">
        <f aca="false">+X411+X421+X428</f>
        <v>52</v>
      </c>
      <c r="Z453" s="106" t="s">
        <v>802</v>
      </c>
      <c r="AA453" s="74" t="s">
        <v>24</v>
      </c>
      <c r="AB453" s="75" t="n">
        <v>4</v>
      </c>
      <c r="AC453" s="76" t="n">
        <f aca="false">+AC411+AC421+AC428</f>
        <v>51</v>
      </c>
      <c r="AE453" s="106" t="s">
        <v>802</v>
      </c>
      <c r="AF453" s="74" t="s">
        <v>24</v>
      </c>
      <c r="AG453" s="75" t="n">
        <v>4</v>
      </c>
      <c r="AH453" s="76" t="n">
        <f aca="false">+AH411+AH421+AH428</f>
        <v>51</v>
      </c>
      <c r="AJ453" s="106" t="s">
        <v>802</v>
      </c>
      <c r="AK453" s="74" t="s">
        <v>24</v>
      </c>
      <c r="AL453" s="75" t="n">
        <v>4</v>
      </c>
      <c r="AM453" s="76" t="n">
        <f aca="false">+AM411+AM421+AM428</f>
        <v>49</v>
      </c>
      <c r="AO453" s="106" t="s">
        <v>802</v>
      </c>
      <c r="AP453" s="74" t="s">
        <v>24</v>
      </c>
      <c r="AQ453" s="75" t="n">
        <v>4</v>
      </c>
      <c r="AR453" s="76" t="n">
        <f aca="false">+AR411+AR421+AR428</f>
        <v>50</v>
      </c>
      <c r="AT453" s="106" t="s">
        <v>802</v>
      </c>
      <c r="AU453" s="74" t="s">
        <v>24</v>
      </c>
      <c r="AV453" s="75" t="n">
        <v>4</v>
      </c>
      <c r="AW453" s="76" t="n">
        <f aca="false">+AW411+AW421+AW428</f>
        <v>52</v>
      </c>
    </row>
    <row r="454" customFormat="false" ht="24" hidden="false" customHeight="false" outlineLevel="0" collapsed="false">
      <c r="A454" s="106" t="s">
        <v>803</v>
      </c>
      <c r="B454" s="74" t="s">
        <v>24</v>
      </c>
      <c r="C454" s="75" t="n">
        <v>5</v>
      </c>
      <c r="D454" s="76" t="n">
        <f aca="false">+D412+D422+D429</f>
        <v>49</v>
      </c>
      <c r="F454" s="106" t="s">
        <v>803</v>
      </c>
      <c r="G454" s="74" t="s">
        <v>24</v>
      </c>
      <c r="H454" s="75" t="n">
        <v>5</v>
      </c>
      <c r="I454" s="76" t="n">
        <f aca="false">+I412+I422+I429</f>
        <v>51</v>
      </c>
      <c r="K454" s="106" t="s">
        <v>803</v>
      </c>
      <c r="L454" s="74" t="s">
        <v>24</v>
      </c>
      <c r="M454" s="75" t="n">
        <v>5</v>
      </c>
      <c r="N454" s="76" t="n">
        <f aca="false">+N412+N422+N429</f>
        <v>49</v>
      </c>
      <c r="P454" s="106" t="s">
        <v>803</v>
      </c>
      <c r="Q454" s="74" t="s">
        <v>24</v>
      </c>
      <c r="R454" s="75" t="n">
        <v>5</v>
      </c>
      <c r="S454" s="76" t="n">
        <f aca="false">+S412+S422+S429</f>
        <v>50</v>
      </c>
      <c r="U454" s="106" t="s">
        <v>803</v>
      </c>
      <c r="V454" s="74" t="s">
        <v>24</v>
      </c>
      <c r="W454" s="75" t="n">
        <v>5</v>
      </c>
      <c r="X454" s="76" t="n">
        <f aca="false">+X412+X422+X429</f>
        <v>52</v>
      </c>
      <c r="Z454" s="106" t="s">
        <v>803</v>
      </c>
      <c r="AA454" s="74" t="s">
        <v>24</v>
      </c>
      <c r="AB454" s="75" t="n">
        <v>5</v>
      </c>
      <c r="AC454" s="76" t="n">
        <f aca="false">+AC412+AC422+AC429</f>
        <v>50</v>
      </c>
      <c r="AE454" s="106" t="s">
        <v>803</v>
      </c>
      <c r="AF454" s="74" t="s">
        <v>24</v>
      </c>
      <c r="AG454" s="75" t="n">
        <v>5</v>
      </c>
      <c r="AH454" s="76" t="n">
        <f aca="false">+AH412+AH422+AH429</f>
        <v>52</v>
      </c>
      <c r="AJ454" s="106" t="s">
        <v>803</v>
      </c>
      <c r="AK454" s="74" t="s">
        <v>24</v>
      </c>
      <c r="AL454" s="75" t="n">
        <v>5</v>
      </c>
      <c r="AM454" s="76" t="n">
        <f aca="false">+AM412+AM422+AM429</f>
        <v>51</v>
      </c>
      <c r="AO454" s="106" t="s">
        <v>803</v>
      </c>
      <c r="AP454" s="74" t="s">
        <v>24</v>
      </c>
      <c r="AQ454" s="75" t="n">
        <v>5</v>
      </c>
      <c r="AR454" s="76" t="n">
        <f aca="false">+AR412+AR422+AR429</f>
        <v>49</v>
      </c>
      <c r="AT454" s="106" t="s">
        <v>803</v>
      </c>
      <c r="AU454" s="74" t="s">
        <v>24</v>
      </c>
      <c r="AV454" s="75" t="n">
        <v>5</v>
      </c>
      <c r="AW454" s="76" t="n">
        <f aca="false">+AW412+AW422+AW429</f>
        <v>53</v>
      </c>
    </row>
    <row r="455" customFormat="false" ht="24" hidden="false" customHeight="false" outlineLevel="0" collapsed="false">
      <c r="A455" s="106" t="s">
        <v>804</v>
      </c>
      <c r="B455" s="74" t="s">
        <v>24</v>
      </c>
      <c r="C455" s="75" t="n">
        <v>6</v>
      </c>
      <c r="D455" s="76" t="n">
        <f aca="false">+D413+D423+D430</f>
        <v>52</v>
      </c>
      <c r="F455" s="106" t="s">
        <v>804</v>
      </c>
      <c r="G455" s="74" t="s">
        <v>24</v>
      </c>
      <c r="H455" s="75" t="n">
        <v>6</v>
      </c>
      <c r="I455" s="76" t="n">
        <f aca="false">+I413+I423+I430</f>
        <v>51</v>
      </c>
      <c r="K455" s="106" t="s">
        <v>804</v>
      </c>
      <c r="L455" s="74" t="s">
        <v>24</v>
      </c>
      <c r="M455" s="75" t="n">
        <v>6</v>
      </c>
      <c r="N455" s="76" t="n">
        <f aca="false">+N413+N423+N430</f>
        <v>51</v>
      </c>
      <c r="P455" s="106" t="s">
        <v>804</v>
      </c>
      <c r="Q455" s="74" t="s">
        <v>24</v>
      </c>
      <c r="R455" s="75" t="n">
        <v>6</v>
      </c>
      <c r="S455" s="76" t="n">
        <f aca="false">+S413+S423+S430</f>
        <v>49</v>
      </c>
      <c r="U455" s="106" t="s">
        <v>804</v>
      </c>
      <c r="V455" s="74" t="s">
        <v>24</v>
      </c>
      <c r="W455" s="75" t="n">
        <v>6</v>
      </c>
      <c r="X455" s="76" t="n">
        <f aca="false">+X413+X423+X430</f>
        <v>50</v>
      </c>
      <c r="Z455" s="106" t="s">
        <v>804</v>
      </c>
      <c r="AA455" s="74" t="s">
        <v>24</v>
      </c>
      <c r="AB455" s="75" t="n">
        <v>6</v>
      </c>
      <c r="AC455" s="76" t="n">
        <f aca="false">+AC413+AC423+AC430</f>
        <v>52</v>
      </c>
      <c r="AE455" s="106" t="s">
        <v>804</v>
      </c>
      <c r="AF455" s="74" t="s">
        <v>24</v>
      </c>
      <c r="AG455" s="75" t="n">
        <v>6</v>
      </c>
      <c r="AH455" s="76" t="n">
        <f aca="false">+AH413+AH423+AH430</f>
        <v>49</v>
      </c>
      <c r="AJ455" s="106" t="s">
        <v>804</v>
      </c>
      <c r="AK455" s="74" t="s">
        <v>24</v>
      </c>
      <c r="AL455" s="75" t="n">
        <v>6</v>
      </c>
      <c r="AM455" s="76" t="n">
        <f aca="false">+AM413+AM423+AM430</f>
        <v>52</v>
      </c>
      <c r="AO455" s="106" t="s">
        <v>804</v>
      </c>
      <c r="AP455" s="74" t="s">
        <v>24</v>
      </c>
      <c r="AQ455" s="75" t="n">
        <v>6</v>
      </c>
      <c r="AR455" s="76" t="n">
        <f aca="false">+AR413+AR423+AR430</f>
        <v>51</v>
      </c>
      <c r="AT455" s="106" t="s">
        <v>804</v>
      </c>
      <c r="AU455" s="74" t="s">
        <v>24</v>
      </c>
      <c r="AV455" s="75" t="n">
        <v>6</v>
      </c>
      <c r="AW455" s="76" t="n">
        <f aca="false">+AW413+AW423+AW430</f>
        <v>50</v>
      </c>
    </row>
    <row r="456" customFormat="false" ht="36" hidden="false" customHeight="false" outlineLevel="0" collapsed="false">
      <c r="A456" s="107" t="s">
        <v>805</v>
      </c>
      <c r="B456" s="77" t="s">
        <v>26</v>
      </c>
      <c r="C456" s="78" t="s">
        <v>25</v>
      </c>
      <c r="D456" s="79" t="n">
        <f aca="false">+SUM(D418:D423)+SUM(D425:D430)</f>
        <v>235</v>
      </c>
      <c r="F456" s="107" t="s">
        <v>805</v>
      </c>
      <c r="G456" s="77" t="s">
        <v>26</v>
      </c>
      <c r="H456" s="78" t="s">
        <v>25</v>
      </c>
      <c r="I456" s="79" t="n">
        <f aca="false">+SUM(I418:I423)+SUM(I425:I430)</f>
        <v>244</v>
      </c>
      <c r="K456" s="107" t="s">
        <v>805</v>
      </c>
      <c r="L456" s="77" t="s">
        <v>26</v>
      </c>
      <c r="M456" s="78" t="s">
        <v>25</v>
      </c>
      <c r="N456" s="79" t="n">
        <f aca="false">+SUM(N418:N423)+SUM(N425:N430)</f>
        <v>237</v>
      </c>
      <c r="P456" s="107" t="s">
        <v>805</v>
      </c>
      <c r="Q456" s="77" t="s">
        <v>26</v>
      </c>
      <c r="R456" s="78" t="s">
        <v>25</v>
      </c>
      <c r="S456" s="79" t="n">
        <f aca="false">+SUM(S418:S423)+SUM(S425:S430)</f>
        <v>236</v>
      </c>
      <c r="U456" s="107" t="s">
        <v>805</v>
      </c>
      <c r="V456" s="77" t="s">
        <v>26</v>
      </c>
      <c r="W456" s="78" t="s">
        <v>25</v>
      </c>
      <c r="X456" s="79" t="n">
        <f aca="false">+SUM(X418:X423)+SUM(X425:X430)</f>
        <v>237</v>
      </c>
      <c r="Z456" s="107" t="s">
        <v>805</v>
      </c>
      <c r="AA456" s="77" t="s">
        <v>26</v>
      </c>
      <c r="AB456" s="78" t="s">
        <v>25</v>
      </c>
      <c r="AC456" s="79" t="n">
        <f aca="false">+SUM(AC418:AC423)+SUM(AC425:AC430)</f>
        <v>235</v>
      </c>
      <c r="AE456" s="107" t="s">
        <v>805</v>
      </c>
      <c r="AF456" s="77" t="s">
        <v>26</v>
      </c>
      <c r="AG456" s="78" t="s">
        <v>25</v>
      </c>
      <c r="AH456" s="79" t="n">
        <f aca="false">+SUM(AH418:AH423)+SUM(AH425:AH430)</f>
        <v>235</v>
      </c>
      <c r="AJ456" s="107" t="s">
        <v>805</v>
      </c>
      <c r="AK456" s="77" t="s">
        <v>26</v>
      </c>
      <c r="AL456" s="78" t="s">
        <v>25</v>
      </c>
      <c r="AM456" s="79" t="n">
        <f aca="false">+SUM(AM418:AM423)+SUM(AM425:AM430)</f>
        <v>240</v>
      </c>
      <c r="AO456" s="107" t="s">
        <v>805</v>
      </c>
      <c r="AP456" s="77" t="s">
        <v>26</v>
      </c>
      <c r="AQ456" s="78" t="s">
        <v>25</v>
      </c>
      <c r="AR456" s="79" t="n">
        <f aca="false">+SUM(AR418:AR423)+SUM(AR425:AR430)</f>
        <v>237</v>
      </c>
      <c r="AT456" s="107" t="s">
        <v>805</v>
      </c>
      <c r="AU456" s="77" t="s">
        <v>26</v>
      </c>
      <c r="AV456" s="78" t="s">
        <v>25</v>
      </c>
      <c r="AW456" s="79" t="n">
        <f aca="false">+SUM(AW418:AW423)+SUM(AW425:AW430)</f>
        <v>240</v>
      </c>
    </row>
    <row r="457" customFormat="false" ht="24" hidden="false" customHeight="false" outlineLevel="0" collapsed="false">
      <c r="A457" s="107" t="s">
        <v>806</v>
      </c>
      <c r="B457" s="77" t="s">
        <v>26</v>
      </c>
      <c r="C457" s="78" t="s">
        <v>27</v>
      </c>
      <c r="D457" s="79" t="n">
        <f aca="false">+D418+D419+D420+D421+D422+D425+D426+D427+D428+D429</f>
        <v>194</v>
      </c>
      <c r="F457" s="107" t="s">
        <v>806</v>
      </c>
      <c r="G457" s="77" t="s">
        <v>26</v>
      </c>
      <c r="H457" s="78" t="s">
        <v>27</v>
      </c>
      <c r="I457" s="79" t="n">
        <f aca="false">+I418+I419+I420+I421+I422+I425+I426+I427+I428+I429</f>
        <v>203</v>
      </c>
      <c r="K457" s="107" t="s">
        <v>806</v>
      </c>
      <c r="L457" s="77" t="s">
        <v>26</v>
      </c>
      <c r="M457" s="78" t="s">
        <v>27</v>
      </c>
      <c r="N457" s="79" t="n">
        <f aca="false">+N418+N419+N420+N421+N422+N425+N426+N427+N428+N429</f>
        <v>197</v>
      </c>
      <c r="P457" s="107" t="s">
        <v>806</v>
      </c>
      <c r="Q457" s="77" t="s">
        <v>26</v>
      </c>
      <c r="R457" s="78" t="s">
        <v>27</v>
      </c>
      <c r="S457" s="79" t="n">
        <f aca="false">+S418+S419+S420+S421+S422+S425+S426+S427+S428+S429</f>
        <v>197</v>
      </c>
      <c r="U457" s="107" t="s">
        <v>806</v>
      </c>
      <c r="V457" s="77" t="s">
        <v>26</v>
      </c>
      <c r="W457" s="78" t="s">
        <v>27</v>
      </c>
      <c r="X457" s="79" t="n">
        <f aca="false">+X418+X419+X420+X421+X422+X425+X426+X427+X428+X429</f>
        <v>198</v>
      </c>
      <c r="Z457" s="107" t="s">
        <v>806</v>
      </c>
      <c r="AA457" s="77" t="s">
        <v>26</v>
      </c>
      <c r="AB457" s="78" t="s">
        <v>27</v>
      </c>
      <c r="AC457" s="79" t="n">
        <f aca="false">+AC418+AC419+AC420+AC421+AC422+AC425+AC426+AC427+AC428+AC429</f>
        <v>194</v>
      </c>
      <c r="AE457" s="107" t="s">
        <v>806</v>
      </c>
      <c r="AF457" s="77" t="s">
        <v>26</v>
      </c>
      <c r="AG457" s="78" t="s">
        <v>27</v>
      </c>
      <c r="AH457" s="79" t="n">
        <f aca="false">+AH418+AH419+AH420+AH421+AH422+AH425+AH426+AH427+AH428+AH429</f>
        <v>197</v>
      </c>
      <c r="AJ457" s="107" t="s">
        <v>806</v>
      </c>
      <c r="AK457" s="77" t="s">
        <v>26</v>
      </c>
      <c r="AL457" s="78" t="s">
        <v>27</v>
      </c>
      <c r="AM457" s="79" t="n">
        <f aca="false">+AM418+AM419+AM420+AM421+AM422+AM425+AM426+AM427+AM428+AM429</f>
        <v>199</v>
      </c>
      <c r="AO457" s="107" t="s">
        <v>806</v>
      </c>
      <c r="AP457" s="77" t="s">
        <v>26</v>
      </c>
      <c r="AQ457" s="78" t="s">
        <v>27</v>
      </c>
      <c r="AR457" s="79" t="n">
        <f aca="false">+AR418+AR419+AR420+AR421+AR422+AR425+AR426+AR427+AR428+AR429</f>
        <v>197</v>
      </c>
      <c r="AT457" s="107" t="s">
        <v>806</v>
      </c>
      <c r="AU457" s="77" t="s">
        <v>26</v>
      </c>
      <c r="AV457" s="78" t="s">
        <v>27</v>
      </c>
      <c r="AW457" s="79" t="n">
        <f aca="false">+AW418+AW419+AW420+AW421+AW422+AW425+AW426+AW427+AW428+AW429</f>
        <v>201</v>
      </c>
    </row>
    <row r="458" customFormat="false" ht="36" hidden="false" customHeight="false" outlineLevel="0" collapsed="false">
      <c r="A458" s="107" t="s">
        <v>807</v>
      </c>
      <c r="B458" s="77" t="s">
        <v>26</v>
      </c>
      <c r="C458" s="78" t="n">
        <v>1346</v>
      </c>
      <c r="D458" s="79" t="n">
        <f aca="false">+D418+D420+D421+D423+D425+D427+D428+D430</f>
        <v>159</v>
      </c>
      <c r="F458" s="107" t="s">
        <v>807</v>
      </c>
      <c r="G458" s="77" t="s">
        <v>26</v>
      </c>
      <c r="H458" s="78" t="n">
        <v>1346</v>
      </c>
      <c r="I458" s="79" t="n">
        <f aca="false">+I418+I420+I421+I423+I425+I427+I428+I430</f>
        <v>161</v>
      </c>
      <c r="K458" s="107" t="s">
        <v>807</v>
      </c>
      <c r="L458" s="77" t="s">
        <v>26</v>
      </c>
      <c r="M458" s="78" t="n">
        <v>1346</v>
      </c>
      <c r="N458" s="79" t="n">
        <f aca="false">+N418+N420+N421+N423+N425+N427+N428+N430</f>
        <v>157</v>
      </c>
      <c r="P458" s="107" t="s">
        <v>807</v>
      </c>
      <c r="Q458" s="77" t="s">
        <v>26</v>
      </c>
      <c r="R458" s="78" t="n">
        <v>1346</v>
      </c>
      <c r="S458" s="79" t="n">
        <f aca="false">+S418+S420+S421+S423+S425+S427+S428+S430</f>
        <v>160</v>
      </c>
      <c r="U458" s="107" t="s">
        <v>807</v>
      </c>
      <c r="V458" s="77" t="s">
        <v>26</v>
      </c>
      <c r="W458" s="78" t="n">
        <v>1346</v>
      </c>
      <c r="X458" s="79" t="n">
        <f aca="false">+X418+X420+X421+X423+X425+X427+X428+X430</f>
        <v>156</v>
      </c>
      <c r="Z458" s="107" t="s">
        <v>807</v>
      </c>
      <c r="AA458" s="77" t="s">
        <v>26</v>
      </c>
      <c r="AB458" s="78" t="n">
        <v>1346</v>
      </c>
      <c r="AC458" s="79" t="n">
        <f aca="false">+AC418+AC420+AC421+AC423+AC425+AC427+AC428+AC430</f>
        <v>158</v>
      </c>
      <c r="AE458" s="107" t="s">
        <v>807</v>
      </c>
      <c r="AF458" s="77" t="s">
        <v>26</v>
      </c>
      <c r="AG458" s="78" t="n">
        <v>1346</v>
      </c>
      <c r="AH458" s="79" t="n">
        <f aca="false">+AH418+AH420+AH421+AH423+AH425+AH427+AH428+AH430</f>
        <v>156</v>
      </c>
      <c r="AJ458" s="107" t="s">
        <v>807</v>
      </c>
      <c r="AK458" s="77" t="s">
        <v>26</v>
      </c>
      <c r="AL458" s="78" t="n">
        <v>1346</v>
      </c>
      <c r="AM458" s="79" t="n">
        <f aca="false">+AM418+AM420+AM421+AM423+AM425+AM427+AM428+AM430</f>
        <v>159</v>
      </c>
      <c r="AO458" s="107" t="s">
        <v>807</v>
      </c>
      <c r="AP458" s="77" t="s">
        <v>26</v>
      </c>
      <c r="AQ458" s="78" t="n">
        <v>1346</v>
      </c>
      <c r="AR458" s="79" t="n">
        <f aca="false">+AR418+AR420+AR421+AR423+AR425+AR427+AR428+AR430</f>
        <v>157</v>
      </c>
      <c r="AT458" s="107" t="s">
        <v>807</v>
      </c>
      <c r="AU458" s="77" t="s">
        <v>26</v>
      </c>
      <c r="AV458" s="78" t="n">
        <v>1346</v>
      </c>
      <c r="AW458" s="79" t="n">
        <f aca="false">+AW418+AW420+AW421+AW423+AW425+AW427+AW428+AW430</f>
        <v>158</v>
      </c>
    </row>
    <row r="459" customFormat="false" ht="36" hidden="false" customHeight="false" outlineLevel="0" collapsed="false">
      <c r="A459" s="107" t="s">
        <v>808</v>
      </c>
      <c r="B459" s="77" t="s">
        <v>26</v>
      </c>
      <c r="C459" s="78" t="n">
        <v>146</v>
      </c>
      <c r="D459" s="79" t="n">
        <f aca="false">+D418+D421+D423+D425+D428+D430</f>
        <v>119</v>
      </c>
      <c r="F459" s="107" t="s">
        <v>808</v>
      </c>
      <c r="G459" s="77" t="s">
        <v>26</v>
      </c>
      <c r="H459" s="78" t="n">
        <v>146</v>
      </c>
      <c r="I459" s="79" t="n">
        <f aca="false">+I418+I421+I423+I425+I428+I430</f>
        <v>121</v>
      </c>
      <c r="K459" s="107" t="s">
        <v>808</v>
      </c>
      <c r="L459" s="77" t="s">
        <v>26</v>
      </c>
      <c r="M459" s="78" t="n">
        <v>146</v>
      </c>
      <c r="N459" s="79" t="n">
        <f aca="false">+N418+N421+N423+N425+N428+N430</f>
        <v>116</v>
      </c>
      <c r="P459" s="107" t="s">
        <v>808</v>
      </c>
      <c r="Q459" s="77" t="s">
        <v>26</v>
      </c>
      <c r="R459" s="78" t="n">
        <v>146</v>
      </c>
      <c r="S459" s="79" t="n">
        <f aca="false">+S418+S421+S423+S425+S428+S430</f>
        <v>119</v>
      </c>
      <c r="U459" s="107" t="s">
        <v>808</v>
      </c>
      <c r="V459" s="77" t="s">
        <v>26</v>
      </c>
      <c r="W459" s="78" t="n">
        <v>146</v>
      </c>
      <c r="X459" s="79" t="n">
        <f aca="false">+X418+X421+X423+X425+X428+X430</f>
        <v>118</v>
      </c>
      <c r="Z459" s="107" t="s">
        <v>808</v>
      </c>
      <c r="AA459" s="77" t="s">
        <v>26</v>
      </c>
      <c r="AB459" s="78" t="n">
        <v>146</v>
      </c>
      <c r="AC459" s="79" t="n">
        <f aca="false">+AC418+AC421+AC423+AC425+AC428+AC430</f>
        <v>118</v>
      </c>
      <c r="AE459" s="107" t="s">
        <v>808</v>
      </c>
      <c r="AF459" s="77" t="s">
        <v>26</v>
      </c>
      <c r="AG459" s="78" t="n">
        <v>146</v>
      </c>
      <c r="AH459" s="79" t="n">
        <f aca="false">+AH418+AH421+AH423+AH425+AH428+AH430</f>
        <v>117</v>
      </c>
      <c r="AJ459" s="107" t="s">
        <v>808</v>
      </c>
      <c r="AK459" s="77" t="s">
        <v>26</v>
      </c>
      <c r="AL459" s="78" t="n">
        <v>146</v>
      </c>
      <c r="AM459" s="79" t="n">
        <f aca="false">+AM418+AM421+AM423+AM425+AM428+AM430</f>
        <v>120</v>
      </c>
      <c r="AO459" s="107" t="s">
        <v>808</v>
      </c>
      <c r="AP459" s="77" t="s">
        <v>26</v>
      </c>
      <c r="AQ459" s="78" t="n">
        <v>146</v>
      </c>
      <c r="AR459" s="79" t="n">
        <f aca="false">+AR418+AR421+AR423+AR425+AR428+AR430</f>
        <v>116</v>
      </c>
      <c r="AT459" s="107" t="s">
        <v>808</v>
      </c>
      <c r="AU459" s="77" t="s">
        <v>26</v>
      </c>
      <c r="AV459" s="78" t="n">
        <v>146</v>
      </c>
      <c r="AW459" s="79" t="n">
        <f aca="false">+AW418+AW421+AW423+AW425+AW428+AW430</f>
        <v>119</v>
      </c>
    </row>
    <row r="460" customFormat="false" ht="24" hidden="false" customHeight="false" outlineLevel="0" collapsed="false">
      <c r="A460" s="107" t="s">
        <v>809</v>
      </c>
      <c r="B460" s="77" t="s">
        <v>26</v>
      </c>
      <c r="C460" s="78" t="n">
        <v>25</v>
      </c>
      <c r="D460" s="79" t="n">
        <f aca="false">+D419+D422+D426+D429</f>
        <v>76</v>
      </c>
      <c r="F460" s="107" t="s">
        <v>809</v>
      </c>
      <c r="G460" s="77" t="s">
        <v>26</v>
      </c>
      <c r="H460" s="78" t="n">
        <v>25</v>
      </c>
      <c r="I460" s="79" t="n">
        <f aca="false">+I419+I422+I426+I429</f>
        <v>83</v>
      </c>
      <c r="K460" s="107" t="s">
        <v>809</v>
      </c>
      <c r="L460" s="77" t="s">
        <v>26</v>
      </c>
      <c r="M460" s="78" t="n">
        <v>25</v>
      </c>
      <c r="N460" s="79" t="n">
        <f aca="false">+N419+N422+N426+N429</f>
        <v>80</v>
      </c>
      <c r="P460" s="107" t="s">
        <v>809</v>
      </c>
      <c r="Q460" s="77" t="s">
        <v>26</v>
      </c>
      <c r="R460" s="78" t="n">
        <v>25</v>
      </c>
      <c r="S460" s="79" t="n">
        <f aca="false">+S419+S422+S426+S429</f>
        <v>76</v>
      </c>
      <c r="U460" s="107" t="s">
        <v>809</v>
      </c>
      <c r="V460" s="77" t="s">
        <v>26</v>
      </c>
      <c r="W460" s="78" t="n">
        <v>25</v>
      </c>
      <c r="X460" s="79" t="n">
        <f aca="false">+X419+X422+X426+X429</f>
        <v>81</v>
      </c>
      <c r="Z460" s="107" t="s">
        <v>809</v>
      </c>
      <c r="AA460" s="77" t="s">
        <v>26</v>
      </c>
      <c r="AB460" s="78" t="n">
        <v>25</v>
      </c>
      <c r="AC460" s="79" t="n">
        <f aca="false">+AC419+AC422+AC426+AC429</f>
        <v>77</v>
      </c>
      <c r="AE460" s="107" t="s">
        <v>809</v>
      </c>
      <c r="AF460" s="77" t="s">
        <v>26</v>
      </c>
      <c r="AG460" s="78" t="n">
        <v>25</v>
      </c>
      <c r="AH460" s="79" t="n">
        <f aca="false">+AH419+AH422+AH426+AH429</f>
        <v>79</v>
      </c>
      <c r="AJ460" s="107" t="s">
        <v>809</v>
      </c>
      <c r="AK460" s="77" t="s">
        <v>26</v>
      </c>
      <c r="AL460" s="78" t="n">
        <v>25</v>
      </c>
      <c r="AM460" s="79" t="n">
        <f aca="false">+AM419+AM422+AM426+AM429</f>
        <v>81</v>
      </c>
      <c r="AO460" s="107" t="s">
        <v>809</v>
      </c>
      <c r="AP460" s="77" t="s">
        <v>26</v>
      </c>
      <c r="AQ460" s="78" t="n">
        <v>25</v>
      </c>
      <c r="AR460" s="79" t="n">
        <f aca="false">+AR419+AR422+AR426+AR429</f>
        <v>80</v>
      </c>
      <c r="AT460" s="107" t="s">
        <v>809</v>
      </c>
      <c r="AU460" s="77" t="s">
        <v>26</v>
      </c>
      <c r="AV460" s="78" t="n">
        <v>25</v>
      </c>
      <c r="AW460" s="79" t="n">
        <f aca="false">+AW419+AW422+AW426+AW429</f>
        <v>82</v>
      </c>
    </row>
    <row r="461" customFormat="false" ht="24" hidden="false" customHeight="false" outlineLevel="0" collapsed="false">
      <c r="A461" s="107" t="s">
        <v>810</v>
      </c>
      <c r="B461" s="77" t="s">
        <v>26</v>
      </c>
      <c r="C461" s="78" t="n">
        <v>26</v>
      </c>
      <c r="D461" s="79" t="n">
        <f aca="false">+D419+D423+D426+D430</f>
        <v>79</v>
      </c>
      <c r="F461" s="107" t="s">
        <v>810</v>
      </c>
      <c r="G461" s="77" t="s">
        <v>26</v>
      </c>
      <c r="H461" s="78" t="n">
        <v>26</v>
      </c>
      <c r="I461" s="79" t="n">
        <f aca="false">+I419+I423+I426+I430</f>
        <v>83</v>
      </c>
      <c r="K461" s="107" t="s">
        <v>810</v>
      </c>
      <c r="L461" s="77" t="s">
        <v>26</v>
      </c>
      <c r="M461" s="78" t="n">
        <v>26</v>
      </c>
      <c r="N461" s="79" t="n">
        <f aca="false">+N419+N423+N426+N430</f>
        <v>81</v>
      </c>
      <c r="P461" s="107" t="s">
        <v>810</v>
      </c>
      <c r="Q461" s="77" t="s">
        <v>26</v>
      </c>
      <c r="R461" s="78" t="n">
        <v>26</v>
      </c>
      <c r="S461" s="79" t="n">
        <f aca="false">+S419+S423+S426+S430</f>
        <v>76</v>
      </c>
      <c r="U461" s="107" t="s">
        <v>810</v>
      </c>
      <c r="V461" s="77" t="s">
        <v>26</v>
      </c>
      <c r="W461" s="78" t="n">
        <v>26</v>
      </c>
      <c r="X461" s="79" t="n">
        <f aca="false">+X419+X423+X426+X430</f>
        <v>79</v>
      </c>
      <c r="Z461" s="107" t="s">
        <v>810</v>
      </c>
      <c r="AA461" s="77" t="s">
        <v>26</v>
      </c>
      <c r="AB461" s="78" t="n">
        <v>26</v>
      </c>
      <c r="AC461" s="79" t="n">
        <f aca="false">+AC419+AC423+AC426+AC430</f>
        <v>79</v>
      </c>
      <c r="AE461" s="107" t="s">
        <v>810</v>
      </c>
      <c r="AF461" s="77" t="s">
        <v>26</v>
      </c>
      <c r="AG461" s="78" t="n">
        <v>26</v>
      </c>
      <c r="AH461" s="79" t="n">
        <f aca="false">+AH419+AH423+AH426+AH430</f>
        <v>76</v>
      </c>
      <c r="AJ461" s="107" t="s">
        <v>810</v>
      </c>
      <c r="AK461" s="77" t="s">
        <v>26</v>
      </c>
      <c r="AL461" s="78" t="n">
        <v>26</v>
      </c>
      <c r="AM461" s="79" t="n">
        <f aca="false">+AM419+AM423+AM426+AM430</f>
        <v>82</v>
      </c>
      <c r="AO461" s="107" t="s">
        <v>810</v>
      </c>
      <c r="AP461" s="77" t="s">
        <v>26</v>
      </c>
      <c r="AQ461" s="78" t="n">
        <v>26</v>
      </c>
      <c r="AR461" s="79" t="n">
        <f aca="false">+AR419+AR423+AR426+AR430</f>
        <v>81</v>
      </c>
      <c r="AT461" s="107" t="s">
        <v>810</v>
      </c>
      <c r="AU461" s="77" t="s">
        <v>26</v>
      </c>
      <c r="AV461" s="78" t="n">
        <v>26</v>
      </c>
      <c r="AW461" s="79" t="n">
        <f aca="false">+AW419+AW423+AW426+AW430</f>
        <v>79</v>
      </c>
    </row>
    <row r="462" customFormat="false" ht="24" hidden="false" customHeight="false" outlineLevel="0" collapsed="false">
      <c r="A462" s="107" t="s">
        <v>811</v>
      </c>
      <c r="B462" s="77" t="s">
        <v>26</v>
      </c>
      <c r="C462" s="78" t="n">
        <v>6</v>
      </c>
      <c r="D462" s="79" t="n">
        <f aca="false">+D423+D430</f>
        <v>41</v>
      </c>
      <c r="F462" s="107" t="s">
        <v>811</v>
      </c>
      <c r="G462" s="77" t="s">
        <v>26</v>
      </c>
      <c r="H462" s="78" t="n">
        <v>6</v>
      </c>
      <c r="I462" s="79" t="n">
        <f aca="false">+I423+I430</f>
        <v>41</v>
      </c>
      <c r="K462" s="107" t="s">
        <v>811</v>
      </c>
      <c r="L462" s="77" t="s">
        <v>26</v>
      </c>
      <c r="M462" s="78" t="n">
        <v>6</v>
      </c>
      <c r="N462" s="79" t="n">
        <f aca="false">+N423+N430</f>
        <v>40</v>
      </c>
      <c r="P462" s="107" t="s">
        <v>811</v>
      </c>
      <c r="Q462" s="77" t="s">
        <v>26</v>
      </c>
      <c r="R462" s="78" t="n">
        <v>6</v>
      </c>
      <c r="S462" s="79" t="n">
        <f aca="false">+S423+S430</f>
        <v>39</v>
      </c>
      <c r="U462" s="107" t="s">
        <v>811</v>
      </c>
      <c r="V462" s="77" t="s">
        <v>26</v>
      </c>
      <c r="W462" s="78" t="n">
        <v>6</v>
      </c>
      <c r="X462" s="79" t="n">
        <f aca="false">+X423+X430</f>
        <v>39</v>
      </c>
      <c r="Z462" s="107" t="s">
        <v>811</v>
      </c>
      <c r="AA462" s="77" t="s">
        <v>26</v>
      </c>
      <c r="AB462" s="78" t="n">
        <v>6</v>
      </c>
      <c r="AC462" s="79" t="n">
        <f aca="false">+AC423+AC430</f>
        <v>41</v>
      </c>
      <c r="AE462" s="107" t="s">
        <v>811</v>
      </c>
      <c r="AF462" s="77" t="s">
        <v>26</v>
      </c>
      <c r="AG462" s="78" t="n">
        <v>6</v>
      </c>
      <c r="AH462" s="79" t="n">
        <f aca="false">+AH423+AH430</f>
        <v>38</v>
      </c>
      <c r="AJ462" s="107" t="s">
        <v>811</v>
      </c>
      <c r="AK462" s="77" t="s">
        <v>26</v>
      </c>
      <c r="AL462" s="78" t="n">
        <v>6</v>
      </c>
      <c r="AM462" s="79" t="n">
        <f aca="false">+AM423+AM430</f>
        <v>41</v>
      </c>
      <c r="AO462" s="107" t="s">
        <v>811</v>
      </c>
      <c r="AP462" s="77" t="s">
        <v>26</v>
      </c>
      <c r="AQ462" s="78" t="n">
        <v>6</v>
      </c>
      <c r="AR462" s="79" t="n">
        <f aca="false">+AR423+AR430</f>
        <v>40</v>
      </c>
      <c r="AT462" s="107" t="s">
        <v>811</v>
      </c>
      <c r="AU462" s="77" t="s">
        <v>26</v>
      </c>
      <c r="AV462" s="78" t="n">
        <v>6</v>
      </c>
      <c r="AW462" s="79" t="n">
        <f aca="false">+AW423+AW430</f>
        <v>39</v>
      </c>
    </row>
    <row r="463" customFormat="false" ht="36" hidden="false" customHeight="false" outlineLevel="0" collapsed="false">
      <c r="A463" s="106" t="s">
        <v>812</v>
      </c>
      <c r="B463" s="74" t="s">
        <v>28</v>
      </c>
      <c r="C463" s="75" t="s">
        <v>25</v>
      </c>
      <c r="D463" s="76" t="n">
        <f aca="false">+SUM(D408:D413)</f>
        <v>67</v>
      </c>
      <c r="F463" s="106" t="s">
        <v>812</v>
      </c>
      <c r="G463" s="74" t="s">
        <v>28</v>
      </c>
      <c r="H463" s="75" t="s">
        <v>25</v>
      </c>
      <c r="I463" s="76" t="n">
        <f aca="false">+SUM(I408:I413)</f>
        <v>61</v>
      </c>
      <c r="K463" s="106" t="s">
        <v>812</v>
      </c>
      <c r="L463" s="74" t="s">
        <v>28</v>
      </c>
      <c r="M463" s="75" t="s">
        <v>25</v>
      </c>
      <c r="N463" s="76" t="n">
        <f aca="false">+SUM(N408:N413)</f>
        <v>65</v>
      </c>
      <c r="P463" s="106" t="s">
        <v>812</v>
      </c>
      <c r="Q463" s="74" t="s">
        <v>28</v>
      </c>
      <c r="R463" s="75" t="s">
        <v>25</v>
      </c>
      <c r="S463" s="76" t="n">
        <f aca="false">+SUM(S408:S413)</f>
        <v>67</v>
      </c>
      <c r="U463" s="106" t="s">
        <v>812</v>
      </c>
      <c r="V463" s="74" t="s">
        <v>28</v>
      </c>
      <c r="W463" s="75" t="s">
        <v>25</v>
      </c>
      <c r="X463" s="76" t="n">
        <f aca="false">+SUM(X408:X413)</f>
        <v>68</v>
      </c>
      <c r="Z463" s="106" t="s">
        <v>812</v>
      </c>
      <c r="AA463" s="74" t="s">
        <v>28</v>
      </c>
      <c r="AB463" s="75" t="s">
        <v>25</v>
      </c>
      <c r="AC463" s="76" t="n">
        <f aca="false">+SUM(AC408:AC413)</f>
        <v>67</v>
      </c>
      <c r="AE463" s="106" t="s">
        <v>812</v>
      </c>
      <c r="AF463" s="74" t="s">
        <v>28</v>
      </c>
      <c r="AG463" s="75" t="s">
        <v>25</v>
      </c>
      <c r="AH463" s="76" t="n">
        <f aca="false">+SUM(AH408:AH413)</f>
        <v>67</v>
      </c>
      <c r="AJ463" s="106" t="s">
        <v>812</v>
      </c>
      <c r="AK463" s="74" t="s">
        <v>28</v>
      </c>
      <c r="AL463" s="75" t="s">
        <v>25</v>
      </c>
      <c r="AM463" s="76" t="n">
        <f aca="false">+SUM(AM408:AM413)</f>
        <v>65</v>
      </c>
      <c r="AO463" s="106" t="s">
        <v>812</v>
      </c>
      <c r="AP463" s="74" t="s">
        <v>28</v>
      </c>
      <c r="AQ463" s="75" t="s">
        <v>25</v>
      </c>
      <c r="AR463" s="76" t="n">
        <f aca="false">+SUM(AR408:AR413)</f>
        <v>65</v>
      </c>
      <c r="AT463" s="106" t="s">
        <v>812</v>
      </c>
      <c r="AU463" s="74" t="s">
        <v>28</v>
      </c>
      <c r="AV463" s="75" t="s">
        <v>25</v>
      </c>
      <c r="AW463" s="76" t="n">
        <f aca="false">+SUM(AW408:AW413)</f>
        <v>66</v>
      </c>
    </row>
    <row r="464" customFormat="false" ht="24" hidden="false" customHeight="false" outlineLevel="0" collapsed="false">
      <c r="A464" s="106" t="s">
        <v>813</v>
      </c>
      <c r="B464" s="74" t="s">
        <v>28</v>
      </c>
      <c r="C464" s="75" t="s">
        <v>27</v>
      </c>
      <c r="D464" s="76" t="n">
        <f aca="false">+D408+D409+D410+D411+D412</f>
        <v>56</v>
      </c>
      <c r="F464" s="106" t="s">
        <v>813</v>
      </c>
      <c r="G464" s="74" t="s">
        <v>28</v>
      </c>
      <c r="H464" s="75" t="s">
        <v>27</v>
      </c>
      <c r="I464" s="76" t="n">
        <f aca="false">+I408+I409+I410+I411+I412</f>
        <v>51</v>
      </c>
      <c r="K464" s="106" t="s">
        <v>813</v>
      </c>
      <c r="L464" s="74" t="s">
        <v>28</v>
      </c>
      <c r="M464" s="75" t="s">
        <v>27</v>
      </c>
      <c r="N464" s="76" t="n">
        <f aca="false">+N408+N409+N410+N411+N412</f>
        <v>54</v>
      </c>
      <c r="P464" s="106" t="s">
        <v>813</v>
      </c>
      <c r="Q464" s="74" t="s">
        <v>28</v>
      </c>
      <c r="R464" s="75" t="s">
        <v>27</v>
      </c>
      <c r="S464" s="76" t="n">
        <f aca="false">+S408+S409+S410+S411+S412</f>
        <v>57</v>
      </c>
      <c r="U464" s="106" t="s">
        <v>813</v>
      </c>
      <c r="V464" s="74" t="s">
        <v>28</v>
      </c>
      <c r="W464" s="75" t="s">
        <v>27</v>
      </c>
      <c r="X464" s="76" t="n">
        <f aca="false">+X408+X409+X410+X411+X412</f>
        <v>57</v>
      </c>
      <c r="Z464" s="106" t="s">
        <v>813</v>
      </c>
      <c r="AA464" s="74" t="s">
        <v>28</v>
      </c>
      <c r="AB464" s="75" t="s">
        <v>27</v>
      </c>
      <c r="AC464" s="76" t="n">
        <f aca="false">+AC408+AC409+AC410+AC411+AC412</f>
        <v>56</v>
      </c>
      <c r="AE464" s="106" t="s">
        <v>813</v>
      </c>
      <c r="AF464" s="74" t="s">
        <v>28</v>
      </c>
      <c r="AG464" s="75" t="s">
        <v>27</v>
      </c>
      <c r="AH464" s="76" t="n">
        <f aca="false">+AH408+AH409+AH410+AH411+AH412</f>
        <v>56</v>
      </c>
      <c r="AJ464" s="106" t="s">
        <v>813</v>
      </c>
      <c r="AK464" s="74" t="s">
        <v>28</v>
      </c>
      <c r="AL464" s="75" t="s">
        <v>27</v>
      </c>
      <c r="AM464" s="76" t="n">
        <f aca="false">+AM408+AM409+AM410+AM411+AM412</f>
        <v>54</v>
      </c>
      <c r="AO464" s="106" t="s">
        <v>813</v>
      </c>
      <c r="AP464" s="74" t="s">
        <v>28</v>
      </c>
      <c r="AQ464" s="75" t="s">
        <v>27</v>
      </c>
      <c r="AR464" s="76" t="n">
        <f aca="false">+AR408+AR409+AR410+AR411+AR412</f>
        <v>54</v>
      </c>
      <c r="AT464" s="106" t="s">
        <v>813</v>
      </c>
      <c r="AU464" s="74" t="s">
        <v>28</v>
      </c>
      <c r="AV464" s="75" t="s">
        <v>27</v>
      </c>
      <c r="AW464" s="76" t="n">
        <f aca="false">+AW408+AW409+AW410+AW411+AW412</f>
        <v>55</v>
      </c>
    </row>
    <row r="465" customFormat="false" ht="36" hidden="false" customHeight="false" outlineLevel="0" collapsed="false">
      <c r="A465" s="106" t="s">
        <v>814</v>
      </c>
      <c r="B465" s="74" t="s">
        <v>28</v>
      </c>
      <c r="C465" s="75" t="n">
        <v>1346</v>
      </c>
      <c r="D465" s="76" t="n">
        <f aca="false">+D408+D410+D411+D413</f>
        <v>45</v>
      </c>
      <c r="F465" s="106" t="s">
        <v>814</v>
      </c>
      <c r="G465" s="74" t="s">
        <v>28</v>
      </c>
      <c r="H465" s="75" t="n">
        <v>1346</v>
      </c>
      <c r="I465" s="76" t="n">
        <f aca="false">+I408+I410+I411+I413</f>
        <v>40</v>
      </c>
      <c r="K465" s="106" t="s">
        <v>814</v>
      </c>
      <c r="L465" s="74" t="s">
        <v>28</v>
      </c>
      <c r="M465" s="75" t="n">
        <v>1346</v>
      </c>
      <c r="N465" s="76" t="n">
        <f aca="false">+N408+N410+N411+N413</f>
        <v>44</v>
      </c>
      <c r="P465" s="106" t="s">
        <v>814</v>
      </c>
      <c r="Q465" s="74" t="s">
        <v>28</v>
      </c>
      <c r="R465" s="75" t="n">
        <v>1346</v>
      </c>
      <c r="S465" s="76" t="n">
        <f aca="false">+S408+S410+S411+S413</f>
        <v>44</v>
      </c>
      <c r="U465" s="106" t="s">
        <v>814</v>
      </c>
      <c r="V465" s="74" t="s">
        <v>28</v>
      </c>
      <c r="W465" s="75" t="n">
        <v>1346</v>
      </c>
      <c r="X465" s="76" t="n">
        <f aca="false">+X408+X410+X411+X413</f>
        <v>45</v>
      </c>
      <c r="Z465" s="106" t="s">
        <v>814</v>
      </c>
      <c r="AA465" s="74" t="s">
        <v>28</v>
      </c>
      <c r="AB465" s="75" t="n">
        <v>1346</v>
      </c>
      <c r="AC465" s="76" t="n">
        <f aca="false">+AC408+AC410+AC411+AC413</f>
        <v>45</v>
      </c>
      <c r="AE465" s="106" t="s">
        <v>814</v>
      </c>
      <c r="AF465" s="74" t="s">
        <v>28</v>
      </c>
      <c r="AG465" s="75" t="n">
        <v>1346</v>
      </c>
      <c r="AH465" s="76" t="n">
        <f aca="false">+AH408+AH410+AH411+AH413</f>
        <v>44</v>
      </c>
      <c r="AJ465" s="106" t="s">
        <v>814</v>
      </c>
      <c r="AK465" s="74" t="s">
        <v>28</v>
      </c>
      <c r="AL465" s="75" t="n">
        <v>1346</v>
      </c>
      <c r="AM465" s="76" t="n">
        <f aca="false">+AM408+AM410+AM411+AM413</f>
        <v>43</v>
      </c>
      <c r="AO465" s="106" t="s">
        <v>814</v>
      </c>
      <c r="AP465" s="74" t="s">
        <v>28</v>
      </c>
      <c r="AQ465" s="75" t="n">
        <v>1346</v>
      </c>
      <c r="AR465" s="76" t="n">
        <f aca="false">+AR408+AR410+AR411+AR413</f>
        <v>44</v>
      </c>
      <c r="AT465" s="106" t="s">
        <v>814</v>
      </c>
      <c r="AU465" s="74" t="s">
        <v>28</v>
      </c>
      <c r="AV465" s="75" t="n">
        <v>1346</v>
      </c>
      <c r="AW465" s="76" t="n">
        <f aca="false">+AW408+AW410+AW411+AW413</f>
        <v>44</v>
      </c>
    </row>
    <row r="466" customFormat="false" ht="36" hidden="false" customHeight="false" outlineLevel="0" collapsed="false">
      <c r="A466" s="106" t="s">
        <v>815</v>
      </c>
      <c r="B466" s="74" t="s">
        <v>28</v>
      </c>
      <c r="C466" s="75" t="n">
        <v>146</v>
      </c>
      <c r="D466" s="76" t="n">
        <f aca="false">+D408+D411+D413</f>
        <v>34</v>
      </c>
      <c r="F466" s="106" t="s">
        <v>815</v>
      </c>
      <c r="G466" s="74" t="s">
        <v>28</v>
      </c>
      <c r="H466" s="75" t="n">
        <v>146</v>
      </c>
      <c r="I466" s="76" t="n">
        <f aca="false">+I408+I411+I413</f>
        <v>30</v>
      </c>
      <c r="K466" s="106" t="s">
        <v>815</v>
      </c>
      <c r="L466" s="74" t="s">
        <v>28</v>
      </c>
      <c r="M466" s="75" t="n">
        <v>146</v>
      </c>
      <c r="N466" s="76" t="n">
        <f aca="false">+N408+N411+N413</f>
        <v>33</v>
      </c>
      <c r="P466" s="106" t="s">
        <v>815</v>
      </c>
      <c r="Q466" s="74" t="s">
        <v>28</v>
      </c>
      <c r="R466" s="75" t="n">
        <v>146</v>
      </c>
      <c r="S466" s="76" t="n">
        <f aca="false">+S408+S411+S413</f>
        <v>33</v>
      </c>
      <c r="U466" s="106" t="s">
        <v>815</v>
      </c>
      <c r="V466" s="74" t="s">
        <v>28</v>
      </c>
      <c r="W466" s="75" t="n">
        <v>146</v>
      </c>
      <c r="X466" s="76" t="n">
        <f aca="false">+X408+X411+X413</f>
        <v>34</v>
      </c>
      <c r="Z466" s="106" t="s">
        <v>815</v>
      </c>
      <c r="AA466" s="74" t="s">
        <v>28</v>
      </c>
      <c r="AB466" s="75" t="n">
        <v>146</v>
      </c>
      <c r="AC466" s="76" t="n">
        <f aca="false">+AC408+AC411+AC413</f>
        <v>34</v>
      </c>
      <c r="AE466" s="106" t="s">
        <v>815</v>
      </c>
      <c r="AF466" s="74" t="s">
        <v>28</v>
      </c>
      <c r="AG466" s="75" t="n">
        <v>146</v>
      </c>
      <c r="AH466" s="76" t="n">
        <f aca="false">+AH408+AH411+AH413</f>
        <v>34</v>
      </c>
      <c r="AJ466" s="106" t="s">
        <v>815</v>
      </c>
      <c r="AK466" s="74" t="s">
        <v>28</v>
      </c>
      <c r="AL466" s="75" t="n">
        <v>146</v>
      </c>
      <c r="AM466" s="76" t="n">
        <f aca="false">+AM408+AM411+AM413</f>
        <v>32</v>
      </c>
      <c r="AO466" s="106" t="s">
        <v>815</v>
      </c>
      <c r="AP466" s="74" t="s">
        <v>28</v>
      </c>
      <c r="AQ466" s="75" t="n">
        <v>146</v>
      </c>
      <c r="AR466" s="76" t="n">
        <f aca="false">+AR408+AR411+AR413</f>
        <v>33</v>
      </c>
      <c r="AT466" s="106" t="s">
        <v>815</v>
      </c>
      <c r="AU466" s="74" t="s">
        <v>28</v>
      </c>
      <c r="AV466" s="75" t="n">
        <v>146</v>
      </c>
      <c r="AW466" s="76" t="n">
        <f aca="false">+AW408+AW411+AW413</f>
        <v>33</v>
      </c>
    </row>
    <row r="467" customFormat="false" ht="24" hidden="false" customHeight="false" outlineLevel="0" collapsed="false">
      <c r="A467" s="106" t="s">
        <v>816</v>
      </c>
      <c r="B467" s="74" t="s">
        <v>28</v>
      </c>
      <c r="C467" s="75" t="n">
        <v>25</v>
      </c>
      <c r="D467" s="76" t="n">
        <f aca="false">+D409+D412</f>
        <v>22</v>
      </c>
      <c r="F467" s="106" t="s">
        <v>816</v>
      </c>
      <c r="G467" s="74" t="s">
        <v>28</v>
      </c>
      <c r="H467" s="75" t="n">
        <v>25</v>
      </c>
      <c r="I467" s="76" t="n">
        <f aca="false">+I409+I412</f>
        <v>21</v>
      </c>
      <c r="K467" s="106" t="s">
        <v>816</v>
      </c>
      <c r="L467" s="74" t="s">
        <v>28</v>
      </c>
      <c r="M467" s="75" t="n">
        <v>25</v>
      </c>
      <c r="N467" s="76" t="n">
        <f aca="false">+N409+N412</f>
        <v>21</v>
      </c>
      <c r="P467" s="106" t="s">
        <v>816</v>
      </c>
      <c r="Q467" s="74" t="s">
        <v>28</v>
      </c>
      <c r="R467" s="75" t="n">
        <v>25</v>
      </c>
      <c r="S467" s="76" t="n">
        <f aca="false">+S409+S412</f>
        <v>23</v>
      </c>
      <c r="U467" s="106" t="s">
        <v>816</v>
      </c>
      <c r="V467" s="74" t="s">
        <v>28</v>
      </c>
      <c r="W467" s="75" t="n">
        <v>25</v>
      </c>
      <c r="X467" s="76" t="n">
        <f aca="false">+X409+X412</f>
        <v>23</v>
      </c>
      <c r="Z467" s="106" t="s">
        <v>816</v>
      </c>
      <c r="AA467" s="74" t="s">
        <v>28</v>
      </c>
      <c r="AB467" s="75" t="n">
        <v>25</v>
      </c>
      <c r="AC467" s="76" t="n">
        <f aca="false">+AC409+AC412</f>
        <v>22</v>
      </c>
      <c r="AE467" s="106" t="s">
        <v>816</v>
      </c>
      <c r="AF467" s="74" t="s">
        <v>28</v>
      </c>
      <c r="AG467" s="75" t="n">
        <v>25</v>
      </c>
      <c r="AH467" s="76" t="n">
        <f aca="false">+AH409+AH412</f>
        <v>23</v>
      </c>
      <c r="AJ467" s="106" t="s">
        <v>816</v>
      </c>
      <c r="AK467" s="74" t="s">
        <v>28</v>
      </c>
      <c r="AL467" s="75" t="n">
        <v>25</v>
      </c>
      <c r="AM467" s="76" t="n">
        <f aca="false">+AM409+AM412</f>
        <v>22</v>
      </c>
      <c r="AO467" s="106" t="s">
        <v>816</v>
      </c>
      <c r="AP467" s="74" t="s">
        <v>28</v>
      </c>
      <c r="AQ467" s="75" t="n">
        <v>25</v>
      </c>
      <c r="AR467" s="76" t="n">
        <f aca="false">+AR409+AR412</f>
        <v>21</v>
      </c>
      <c r="AT467" s="106" t="s">
        <v>816</v>
      </c>
      <c r="AU467" s="74" t="s">
        <v>28</v>
      </c>
      <c r="AV467" s="75" t="n">
        <v>25</v>
      </c>
      <c r="AW467" s="76" t="n">
        <f aca="false">+AW409+AW412</f>
        <v>22</v>
      </c>
    </row>
    <row r="468" customFormat="false" ht="24" hidden="false" customHeight="false" outlineLevel="0" collapsed="false">
      <c r="A468" s="106" t="s">
        <v>817</v>
      </c>
      <c r="B468" s="74" t="s">
        <v>28</v>
      </c>
      <c r="C468" s="75" t="n">
        <v>26</v>
      </c>
      <c r="D468" s="76" t="n">
        <f aca="false">+D409+D413</f>
        <v>22</v>
      </c>
      <c r="F468" s="106" t="s">
        <v>817</v>
      </c>
      <c r="G468" s="74" t="s">
        <v>28</v>
      </c>
      <c r="H468" s="75" t="n">
        <v>26</v>
      </c>
      <c r="I468" s="76" t="n">
        <f aca="false">+I409+I413</f>
        <v>21</v>
      </c>
      <c r="K468" s="106" t="s">
        <v>817</v>
      </c>
      <c r="L468" s="74" t="s">
        <v>28</v>
      </c>
      <c r="M468" s="75" t="n">
        <v>26</v>
      </c>
      <c r="N468" s="76" t="n">
        <f aca="false">+N409+N413</f>
        <v>22</v>
      </c>
      <c r="P468" s="106" t="s">
        <v>817</v>
      </c>
      <c r="Q468" s="74" t="s">
        <v>28</v>
      </c>
      <c r="R468" s="75" t="n">
        <v>26</v>
      </c>
      <c r="S468" s="76" t="n">
        <f aca="false">+S409+S413</f>
        <v>22</v>
      </c>
      <c r="U468" s="106" t="s">
        <v>817</v>
      </c>
      <c r="V468" s="74" t="s">
        <v>28</v>
      </c>
      <c r="W468" s="75" t="n">
        <v>26</v>
      </c>
      <c r="X468" s="76" t="n">
        <f aca="false">+X409+X413</f>
        <v>23</v>
      </c>
      <c r="Z468" s="106" t="s">
        <v>817</v>
      </c>
      <c r="AA468" s="74" t="s">
        <v>28</v>
      </c>
      <c r="AB468" s="75" t="n">
        <v>26</v>
      </c>
      <c r="AC468" s="76" t="n">
        <f aca="false">+AC409+AC413</f>
        <v>22</v>
      </c>
      <c r="AE468" s="106" t="s">
        <v>817</v>
      </c>
      <c r="AF468" s="74" t="s">
        <v>28</v>
      </c>
      <c r="AG468" s="75" t="n">
        <v>26</v>
      </c>
      <c r="AH468" s="76" t="n">
        <f aca="false">+AH409+AH413</f>
        <v>23</v>
      </c>
      <c r="AJ468" s="106" t="s">
        <v>817</v>
      </c>
      <c r="AK468" s="74" t="s">
        <v>28</v>
      </c>
      <c r="AL468" s="75" t="n">
        <v>26</v>
      </c>
      <c r="AM468" s="76" t="n">
        <f aca="false">+AM409+AM413</f>
        <v>22</v>
      </c>
      <c r="AO468" s="106" t="s">
        <v>817</v>
      </c>
      <c r="AP468" s="74" t="s">
        <v>28</v>
      </c>
      <c r="AQ468" s="75" t="n">
        <v>26</v>
      </c>
      <c r="AR468" s="76" t="n">
        <f aca="false">+AR409+AR413</f>
        <v>22</v>
      </c>
      <c r="AT468" s="106" t="s">
        <v>817</v>
      </c>
      <c r="AU468" s="74" t="s">
        <v>28</v>
      </c>
      <c r="AV468" s="75" t="n">
        <v>26</v>
      </c>
      <c r="AW468" s="76" t="n">
        <f aca="false">+AW409+AW413</f>
        <v>22</v>
      </c>
    </row>
    <row r="469" customFormat="false" ht="24" hidden="false" customHeight="false" outlineLevel="0" collapsed="false">
      <c r="A469" s="106" t="s">
        <v>818</v>
      </c>
      <c r="B469" s="74" t="s">
        <v>28</v>
      </c>
      <c r="C469" s="75" t="n">
        <v>2</v>
      </c>
      <c r="D469" s="76" t="n">
        <f aca="false">+D409</f>
        <v>11</v>
      </c>
      <c r="F469" s="106" t="s">
        <v>818</v>
      </c>
      <c r="G469" s="74" t="s">
        <v>28</v>
      </c>
      <c r="H469" s="75" t="n">
        <v>2</v>
      </c>
      <c r="I469" s="76" t="n">
        <f aca="false">+I409</f>
        <v>11</v>
      </c>
      <c r="K469" s="106" t="s">
        <v>818</v>
      </c>
      <c r="L469" s="74" t="s">
        <v>28</v>
      </c>
      <c r="M469" s="75" t="n">
        <v>2</v>
      </c>
      <c r="N469" s="76" t="n">
        <f aca="false">+N409</f>
        <v>11</v>
      </c>
      <c r="P469" s="106" t="s">
        <v>818</v>
      </c>
      <c r="Q469" s="74" t="s">
        <v>28</v>
      </c>
      <c r="R469" s="75" t="n">
        <v>2</v>
      </c>
      <c r="S469" s="76" t="n">
        <f aca="false">+S409</f>
        <v>12</v>
      </c>
      <c r="U469" s="106" t="s">
        <v>818</v>
      </c>
      <c r="V469" s="74" t="s">
        <v>28</v>
      </c>
      <c r="W469" s="75" t="n">
        <v>2</v>
      </c>
      <c r="X469" s="76" t="n">
        <f aca="false">+X409</f>
        <v>12</v>
      </c>
      <c r="Z469" s="106" t="s">
        <v>818</v>
      </c>
      <c r="AA469" s="74" t="s">
        <v>28</v>
      </c>
      <c r="AB469" s="75" t="n">
        <v>2</v>
      </c>
      <c r="AC469" s="76" t="n">
        <f aca="false">+AC409</f>
        <v>11</v>
      </c>
      <c r="AE469" s="106" t="s">
        <v>818</v>
      </c>
      <c r="AF469" s="74" t="s">
        <v>28</v>
      </c>
      <c r="AG469" s="75" t="n">
        <v>2</v>
      </c>
      <c r="AH469" s="76" t="n">
        <f aca="false">+AH409</f>
        <v>12</v>
      </c>
      <c r="AJ469" s="106" t="s">
        <v>818</v>
      </c>
      <c r="AK469" s="74" t="s">
        <v>28</v>
      </c>
      <c r="AL469" s="75" t="n">
        <v>2</v>
      </c>
      <c r="AM469" s="76" t="n">
        <f aca="false">+AM409</f>
        <v>11</v>
      </c>
      <c r="AO469" s="106" t="s">
        <v>818</v>
      </c>
      <c r="AP469" s="74" t="s">
        <v>28</v>
      </c>
      <c r="AQ469" s="75" t="n">
        <v>2</v>
      </c>
      <c r="AR469" s="76" t="n">
        <f aca="false">+AR409</f>
        <v>11</v>
      </c>
      <c r="AT469" s="106" t="s">
        <v>818</v>
      </c>
      <c r="AU469" s="74" t="s">
        <v>28</v>
      </c>
      <c r="AV469" s="75" t="n">
        <v>2</v>
      </c>
      <c r="AW469" s="76" t="n">
        <f aca="false">+AW409</f>
        <v>11</v>
      </c>
    </row>
    <row r="470" customFormat="false" ht="24" hidden="false" customHeight="false" outlineLevel="0" collapsed="false">
      <c r="A470" s="106" t="s">
        <v>819</v>
      </c>
      <c r="B470" s="74" t="s">
        <v>28</v>
      </c>
      <c r="C470" s="75" t="n">
        <v>6</v>
      </c>
      <c r="D470" s="76" t="n">
        <f aca="false">+D413</f>
        <v>11</v>
      </c>
      <c r="F470" s="106" t="s">
        <v>819</v>
      </c>
      <c r="G470" s="74" t="s">
        <v>28</v>
      </c>
      <c r="H470" s="75" t="n">
        <v>6</v>
      </c>
      <c r="I470" s="76" t="n">
        <f aca="false">+I413</f>
        <v>10</v>
      </c>
      <c r="K470" s="106" t="s">
        <v>819</v>
      </c>
      <c r="L470" s="74" t="s">
        <v>28</v>
      </c>
      <c r="M470" s="75" t="n">
        <v>6</v>
      </c>
      <c r="N470" s="76" t="n">
        <f aca="false">+N413</f>
        <v>11</v>
      </c>
      <c r="P470" s="106" t="s">
        <v>819</v>
      </c>
      <c r="Q470" s="74" t="s">
        <v>28</v>
      </c>
      <c r="R470" s="75" t="n">
        <v>6</v>
      </c>
      <c r="S470" s="76" t="n">
        <f aca="false">+S413</f>
        <v>10</v>
      </c>
      <c r="U470" s="106" t="s">
        <v>819</v>
      </c>
      <c r="V470" s="74" t="s">
        <v>28</v>
      </c>
      <c r="W470" s="75" t="n">
        <v>6</v>
      </c>
      <c r="X470" s="76" t="n">
        <f aca="false">+X413</f>
        <v>11</v>
      </c>
      <c r="Z470" s="106" t="s">
        <v>819</v>
      </c>
      <c r="AA470" s="74" t="s">
        <v>28</v>
      </c>
      <c r="AB470" s="75" t="n">
        <v>6</v>
      </c>
      <c r="AC470" s="76" t="n">
        <f aca="false">+AC413</f>
        <v>11</v>
      </c>
      <c r="AE470" s="106" t="s">
        <v>819</v>
      </c>
      <c r="AF470" s="74" t="s">
        <v>28</v>
      </c>
      <c r="AG470" s="75" t="n">
        <v>6</v>
      </c>
      <c r="AH470" s="76" t="n">
        <f aca="false">+AH413</f>
        <v>11</v>
      </c>
      <c r="AJ470" s="106" t="s">
        <v>819</v>
      </c>
      <c r="AK470" s="74" t="s">
        <v>28</v>
      </c>
      <c r="AL470" s="75" t="n">
        <v>6</v>
      </c>
      <c r="AM470" s="76" t="n">
        <f aca="false">+AM413</f>
        <v>11</v>
      </c>
      <c r="AO470" s="106" t="s">
        <v>819</v>
      </c>
      <c r="AP470" s="74" t="s">
        <v>28</v>
      </c>
      <c r="AQ470" s="75" t="n">
        <v>6</v>
      </c>
      <c r="AR470" s="76" t="n">
        <f aca="false">+AR413</f>
        <v>11</v>
      </c>
      <c r="AT470" s="106" t="s">
        <v>819</v>
      </c>
      <c r="AU470" s="74" t="s">
        <v>28</v>
      </c>
      <c r="AV470" s="75" t="n">
        <v>6</v>
      </c>
      <c r="AW470" s="76" t="n">
        <f aca="false">+AW413</f>
        <v>11</v>
      </c>
    </row>
    <row r="471" customFormat="false" ht="24" hidden="false" customHeight="false" outlineLevel="0" collapsed="false">
      <c r="A471" s="108" t="s">
        <v>820</v>
      </c>
      <c r="B471" s="80" t="s">
        <v>24</v>
      </c>
      <c r="C471" s="81" t="s">
        <v>29</v>
      </c>
      <c r="D471" s="82" t="n">
        <f aca="false">+D415+D432</f>
        <v>58</v>
      </c>
      <c r="F471" s="108" t="s">
        <v>820</v>
      </c>
      <c r="G471" s="80" t="s">
        <v>24</v>
      </c>
      <c r="H471" s="81" t="s">
        <v>29</v>
      </c>
      <c r="I471" s="82" t="n">
        <f aca="false">+I415+I432</f>
        <v>56</v>
      </c>
      <c r="K471" s="108" t="s">
        <v>820</v>
      </c>
      <c r="L471" s="80" t="s">
        <v>24</v>
      </c>
      <c r="M471" s="81" t="s">
        <v>29</v>
      </c>
      <c r="N471" s="82" t="n">
        <f aca="false">+N415+N432</f>
        <v>58</v>
      </c>
      <c r="P471" s="108" t="s">
        <v>820</v>
      </c>
      <c r="Q471" s="80" t="s">
        <v>24</v>
      </c>
      <c r="R471" s="81" t="s">
        <v>29</v>
      </c>
      <c r="S471" s="82" t="n">
        <f aca="false">+S415+S432</f>
        <v>57</v>
      </c>
      <c r="U471" s="108" t="s">
        <v>820</v>
      </c>
      <c r="V471" s="80" t="s">
        <v>24</v>
      </c>
      <c r="W471" s="81" t="s">
        <v>29</v>
      </c>
      <c r="X471" s="82" t="n">
        <f aca="false">+X415+X432</f>
        <v>55</v>
      </c>
      <c r="Z471" s="108" t="s">
        <v>820</v>
      </c>
      <c r="AA471" s="80" t="s">
        <v>24</v>
      </c>
      <c r="AB471" s="81" t="s">
        <v>29</v>
      </c>
      <c r="AC471" s="82" t="n">
        <f aca="false">+AC415+AC432</f>
        <v>59</v>
      </c>
      <c r="AE471" s="108" t="s">
        <v>820</v>
      </c>
      <c r="AF471" s="80" t="s">
        <v>24</v>
      </c>
      <c r="AG471" s="81" t="s">
        <v>29</v>
      </c>
      <c r="AH471" s="82" t="n">
        <f aca="false">+AH415+AH432</f>
        <v>58</v>
      </c>
      <c r="AJ471" s="108" t="s">
        <v>820</v>
      </c>
      <c r="AK471" s="80" t="s">
        <v>24</v>
      </c>
      <c r="AL471" s="81" t="s">
        <v>29</v>
      </c>
      <c r="AM471" s="82" t="n">
        <f aca="false">+AM415+AM432</f>
        <v>55</v>
      </c>
      <c r="AO471" s="108" t="s">
        <v>820</v>
      </c>
      <c r="AP471" s="80" t="s">
        <v>24</v>
      </c>
      <c r="AQ471" s="81" t="s">
        <v>29</v>
      </c>
      <c r="AR471" s="82" t="n">
        <f aca="false">+AR415+AR432</f>
        <v>58</v>
      </c>
      <c r="AT471" s="108" t="s">
        <v>820</v>
      </c>
      <c r="AU471" s="80" t="s">
        <v>24</v>
      </c>
      <c r="AV471" s="81" t="s">
        <v>29</v>
      </c>
      <c r="AW471" s="82" t="n">
        <f aca="false">+AW415+AW432</f>
        <v>55</v>
      </c>
    </row>
    <row r="472" customFormat="false" ht="24" hidden="false" customHeight="false" outlineLevel="0" collapsed="false">
      <c r="A472" s="108" t="s">
        <v>821</v>
      </c>
      <c r="B472" s="80" t="s">
        <v>26</v>
      </c>
      <c r="C472" s="81" t="s">
        <v>29</v>
      </c>
      <c r="D472" s="82" t="n">
        <f aca="false">+D432</f>
        <v>46</v>
      </c>
      <c r="F472" s="108" t="s">
        <v>821</v>
      </c>
      <c r="G472" s="80" t="s">
        <v>26</v>
      </c>
      <c r="H472" s="81" t="s">
        <v>29</v>
      </c>
      <c r="I472" s="82" t="n">
        <f aca="false">+I432</f>
        <v>45</v>
      </c>
      <c r="K472" s="108" t="s">
        <v>821</v>
      </c>
      <c r="L472" s="80" t="s">
        <v>26</v>
      </c>
      <c r="M472" s="81" t="s">
        <v>29</v>
      </c>
      <c r="N472" s="82" t="n">
        <f aca="false">+N432</f>
        <v>46</v>
      </c>
      <c r="P472" s="108" t="s">
        <v>821</v>
      </c>
      <c r="Q472" s="80" t="s">
        <v>26</v>
      </c>
      <c r="R472" s="81" t="s">
        <v>29</v>
      </c>
      <c r="S472" s="82" t="n">
        <f aca="false">+S432</f>
        <v>45</v>
      </c>
      <c r="U472" s="108" t="s">
        <v>821</v>
      </c>
      <c r="V472" s="80" t="s">
        <v>26</v>
      </c>
      <c r="W472" s="81" t="s">
        <v>29</v>
      </c>
      <c r="X472" s="82" t="n">
        <f aca="false">+X432</f>
        <v>44</v>
      </c>
      <c r="Z472" s="108" t="s">
        <v>821</v>
      </c>
      <c r="AA472" s="80" t="s">
        <v>26</v>
      </c>
      <c r="AB472" s="81" t="s">
        <v>29</v>
      </c>
      <c r="AC472" s="82" t="n">
        <f aca="false">+AC432</f>
        <v>47</v>
      </c>
      <c r="AE472" s="108" t="s">
        <v>821</v>
      </c>
      <c r="AF472" s="80" t="s">
        <v>26</v>
      </c>
      <c r="AG472" s="81" t="s">
        <v>29</v>
      </c>
      <c r="AH472" s="82" t="n">
        <f aca="false">+AH432</f>
        <v>46</v>
      </c>
      <c r="AJ472" s="108" t="s">
        <v>821</v>
      </c>
      <c r="AK472" s="80" t="s">
        <v>26</v>
      </c>
      <c r="AL472" s="81" t="s">
        <v>29</v>
      </c>
      <c r="AM472" s="82" t="n">
        <f aca="false">+AM432</f>
        <v>43</v>
      </c>
      <c r="AO472" s="108" t="s">
        <v>821</v>
      </c>
      <c r="AP472" s="80" t="s">
        <v>26</v>
      </c>
      <c r="AQ472" s="81" t="s">
        <v>29</v>
      </c>
      <c r="AR472" s="82" t="n">
        <f aca="false">+AR432</f>
        <v>46</v>
      </c>
      <c r="AT472" s="108" t="s">
        <v>821</v>
      </c>
      <c r="AU472" s="80" t="s">
        <v>26</v>
      </c>
      <c r="AV472" s="81" t="s">
        <v>29</v>
      </c>
      <c r="AW472" s="82" t="n">
        <f aca="false">+AW432</f>
        <v>44</v>
      </c>
    </row>
    <row r="473" customFormat="false" ht="24" hidden="false" customHeight="false" outlineLevel="0" collapsed="false">
      <c r="A473" s="108" t="s">
        <v>822</v>
      </c>
      <c r="B473" s="80" t="s">
        <v>28</v>
      </c>
      <c r="C473" s="81" t="s">
        <v>29</v>
      </c>
      <c r="D473" s="82" t="n">
        <f aca="false">+D415</f>
        <v>12</v>
      </c>
      <c r="F473" s="108" t="s">
        <v>822</v>
      </c>
      <c r="G473" s="80" t="s">
        <v>28</v>
      </c>
      <c r="H473" s="81" t="s">
        <v>29</v>
      </c>
      <c r="I473" s="82" t="n">
        <f aca="false">+I415</f>
        <v>11</v>
      </c>
      <c r="K473" s="108" t="s">
        <v>822</v>
      </c>
      <c r="L473" s="80" t="s">
        <v>28</v>
      </c>
      <c r="M473" s="81" t="s">
        <v>29</v>
      </c>
      <c r="N473" s="82" t="n">
        <f aca="false">+N415</f>
        <v>12</v>
      </c>
      <c r="P473" s="108" t="s">
        <v>822</v>
      </c>
      <c r="Q473" s="80" t="s">
        <v>28</v>
      </c>
      <c r="R473" s="81" t="s">
        <v>29</v>
      </c>
      <c r="S473" s="82" t="n">
        <f aca="false">+S415</f>
        <v>12</v>
      </c>
      <c r="U473" s="108" t="s">
        <v>822</v>
      </c>
      <c r="V473" s="80" t="s">
        <v>28</v>
      </c>
      <c r="W473" s="81" t="s">
        <v>29</v>
      </c>
      <c r="X473" s="82" t="n">
        <f aca="false">+X415</f>
        <v>11</v>
      </c>
      <c r="Z473" s="108" t="s">
        <v>822</v>
      </c>
      <c r="AA473" s="80" t="s">
        <v>28</v>
      </c>
      <c r="AB473" s="81" t="s">
        <v>29</v>
      </c>
      <c r="AC473" s="82" t="n">
        <f aca="false">+AC415</f>
        <v>12</v>
      </c>
      <c r="AE473" s="108" t="s">
        <v>822</v>
      </c>
      <c r="AF473" s="80" t="s">
        <v>28</v>
      </c>
      <c r="AG473" s="81" t="s">
        <v>29</v>
      </c>
      <c r="AH473" s="82" t="n">
        <f aca="false">+AH415</f>
        <v>12</v>
      </c>
      <c r="AJ473" s="108" t="s">
        <v>822</v>
      </c>
      <c r="AK473" s="80" t="s">
        <v>28</v>
      </c>
      <c r="AL473" s="81" t="s">
        <v>29</v>
      </c>
      <c r="AM473" s="82" t="n">
        <f aca="false">+AM415</f>
        <v>12</v>
      </c>
      <c r="AO473" s="108" t="s">
        <v>822</v>
      </c>
      <c r="AP473" s="80" t="s">
        <v>28</v>
      </c>
      <c r="AQ473" s="81" t="s">
        <v>29</v>
      </c>
      <c r="AR473" s="82" t="n">
        <f aca="false">+AR415</f>
        <v>12</v>
      </c>
      <c r="AT473" s="108" t="s">
        <v>822</v>
      </c>
      <c r="AU473" s="80" t="s">
        <v>28</v>
      </c>
      <c r="AV473" s="81" t="s">
        <v>29</v>
      </c>
      <c r="AW473" s="82" t="n">
        <f aca="false">+AW415</f>
        <v>11</v>
      </c>
    </row>
    <row r="474" customFormat="false" ht="24" hidden="false" customHeight="false" outlineLevel="0" collapsed="false">
      <c r="A474" s="109" t="s">
        <v>823</v>
      </c>
      <c r="B474" s="83" t="s">
        <v>42</v>
      </c>
      <c r="C474" s="84" t="s">
        <v>25</v>
      </c>
      <c r="D474" s="85" t="n">
        <f aca="false">+D425+D426+D427+D428+D429+D430</f>
        <v>208</v>
      </c>
      <c r="F474" s="109" t="s">
        <v>823</v>
      </c>
      <c r="G474" s="83" t="s">
        <v>42</v>
      </c>
      <c r="H474" s="84" t="s">
        <v>25</v>
      </c>
      <c r="I474" s="85" t="n">
        <f aca="false">+I425+I426+I427+I428+I429+I430</f>
        <v>212</v>
      </c>
      <c r="K474" s="109" t="s">
        <v>823</v>
      </c>
      <c r="L474" s="83" t="s">
        <v>42</v>
      </c>
      <c r="M474" s="84" t="s">
        <v>25</v>
      </c>
      <c r="N474" s="85" t="n">
        <f aca="false">+N425+N426+N427+N428+N429+N430</f>
        <v>205</v>
      </c>
      <c r="P474" s="109" t="s">
        <v>823</v>
      </c>
      <c r="Q474" s="83" t="s">
        <v>42</v>
      </c>
      <c r="R474" s="84" t="s">
        <v>25</v>
      </c>
      <c r="S474" s="85" t="n">
        <f aca="false">+S425+S426+S427+S428+S429+S430</f>
        <v>206</v>
      </c>
      <c r="U474" s="109" t="s">
        <v>823</v>
      </c>
      <c r="V474" s="83" t="s">
        <v>42</v>
      </c>
      <c r="W474" s="84" t="s">
        <v>25</v>
      </c>
      <c r="X474" s="85" t="n">
        <f aca="false">+X425+X426+X427+X428+X429+X430</f>
        <v>208</v>
      </c>
      <c r="Z474" s="109" t="s">
        <v>823</v>
      </c>
      <c r="AA474" s="83" t="s">
        <v>42</v>
      </c>
      <c r="AB474" s="84" t="s">
        <v>25</v>
      </c>
      <c r="AC474" s="85" t="n">
        <f aca="false">+AC425+AC426+AC427+AC428+AC429+AC430</f>
        <v>210</v>
      </c>
      <c r="AE474" s="109" t="s">
        <v>823</v>
      </c>
      <c r="AF474" s="83" t="s">
        <v>42</v>
      </c>
      <c r="AG474" s="84" t="s">
        <v>25</v>
      </c>
      <c r="AH474" s="85" t="n">
        <f aca="false">+AH425+AH426+AH427+AH428+AH429+AH430</f>
        <v>209</v>
      </c>
      <c r="AJ474" s="109" t="s">
        <v>823</v>
      </c>
      <c r="AK474" s="83" t="s">
        <v>42</v>
      </c>
      <c r="AL474" s="84" t="s">
        <v>25</v>
      </c>
      <c r="AM474" s="85" t="n">
        <f aca="false">+AM425+AM426+AM427+AM428+AM429+AM430</f>
        <v>205</v>
      </c>
      <c r="AO474" s="109" t="s">
        <v>823</v>
      </c>
      <c r="AP474" s="83" t="s">
        <v>42</v>
      </c>
      <c r="AQ474" s="84" t="s">
        <v>25</v>
      </c>
      <c r="AR474" s="85" t="n">
        <f aca="false">+AR425+AR426+AR427+AR428+AR429+AR430</f>
        <v>206</v>
      </c>
      <c r="AT474" s="109" t="s">
        <v>823</v>
      </c>
      <c r="AU474" s="83" t="s">
        <v>42</v>
      </c>
      <c r="AV474" s="84" t="s">
        <v>25</v>
      </c>
      <c r="AW474" s="85" t="n">
        <f aca="false">+AW425+AW426+AW427+AW428+AW429+AW430</f>
        <v>211</v>
      </c>
    </row>
    <row r="475" customFormat="false" ht="24" hidden="false" customHeight="false" outlineLevel="0" collapsed="false">
      <c r="A475" s="109" t="s">
        <v>824</v>
      </c>
      <c r="B475" s="83" t="s">
        <v>42</v>
      </c>
      <c r="C475" s="84" t="s">
        <v>27</v>
      </c>
      <c r="D475" s="85" t="n">
        <f aca="false">+D425+D426+D427+D428+D429</f>
        <v>173</v>
      </c>
      <c r="F475" s="109" t="s">
        <v>824</v>
      </c>
      <c r="G475" s="83" t="s">
        <v>42</v>
      </c>
      <c r="H475" s="84" t="s">
        <v>27</v>
      </c>
      <c r="I475" s="85" t="n">
        <f aca="false">+I425+I426+I427+I428+I429</f>
        <v>176</v>
      </c>
      <c r="K475" s="109" t="s">
        <v>824</v>
      </c>
      <c r="L475" s="83" t="s">
        <v>42</v>
      </c>
      <c r="M475" s="84" t="s">
        <v>27</v>
      </c>
      <c r="N475" s="85" t="n">
        <f aca="false">+N425+N426+N427+N428+N429</f>
        <v>172</v>
      </c>
      <c r="P475" s="109" t="s">
        <v>824</v>
      </c>
      <c r="Q475" s="83" t="s">
        <v>42</v>
      </c>
      <c r="R475" s="84" t="s">
        <v>27</v>
      </c>
      <c r="S475" s="85" t="n">
        <f aca="false">+S425+S426+S427+S428+S429</f>
        <v>172</v>
      </c>
      <c r="U475" s="109" t="s">
        <v>824</v>
      </c>
      <c r="V475" s="83" t="s">
        <v>42</v>
      </c>
      <c r="W475" s="84" t="s">
        <v>27</v>
      </c>
      <c r="X475" s="85" t="n">
        <f aca="false">+X425+X426+X427+X428+X429</f>
        <v>174</v>
      </c>
      <c r="Z475" s="109" t="s">
        <v>824</v>
      </c>
      <c r="AA475" s="83" t="s">
        <v>42</v>
      </c>
      <c r="AB475" s="84" t="s">
        <v>27</v>
      </c>
      <c r="AC475" s="85" t="n">
        <f aca="false">+AC425+AC426+AC427+AC428+AC429</f>
        <v>174</v>
      </c>
      <c r="AE475" s="109" t="s">
        <v>824</v>
      </c>
      <c r="AF475" s="83" t="s">
        <v>42</v>
      </c>
      <c r="AG475" s="84" t="s">
        <v>27</v>
      </c>
      <c r="AH475" s="85" t="n">
        <f aca="false">+AH425+AH426+AH427+AH428+AH429</f>
        <v>175</v>
      </c>
      <c r="AJ475" s="109" t="s">
        <v>824</v>
      </c>
      <c r="AK475" s="83" t="s">
        <v>42</v>
      </c>
      <c r="AL475" s="84" t="s">
        <v>27</v>
      </c>
      <c r="AM475" s="85" t="n">
        <f aca="false">+AM425+AM426+AM427+AM428+AM429</f>
        <v>171</v>
      </c>
      <c r="AO475" s="109" t="s">
        <v>824</v>
      </c>
      <c r="AP475" s="83" t="s">
        <v>42</v>
      </c>
      <c r="AQ475" s="84" t="s">
        <v>27</v>
      </c>
      <c r="AR475" s="85" t="n">
        <f aca="false">+AR425+AR426+AR427+AR428+AR429</f>
        <v>173</v>
      </c>
      <c r="AT475" s="109" t="s">
        <v>824</v>
      </c>
      <c r="AU475" s="83" t="s">
        <v>42</v>
      </c>
      <c r="AV475" s="84" t="s">
        <v>27</v>
      </c>
      <c r="AW475" s="85" t="n">
        <f aca="false">+AW425+AW426+AW427+AW428+AW429</f>
        <v>177</v>
      </c>
    </row>
    <row r="476" customFormat="false" ht="36" hidden="false" customHeight="false" outlineLevel="0" collapsed="false">
      <c r="A476" s="109" t="s">
        <v>825</v>
      </c>
      <c r="B476" s="83" t="s">
        <v>42</v>
      </c>
      <c r="C476" s="84" t="n">
        <v>1246</v>
      </c>
      <c r="D476" s="85" t="n">
        <f aca="false">+D425+D426+D428+D430</f>
        <v>138</v>
      </c>
      <c r="F476" s="109" t="s">
        <v>825</v>
      </c>
      <c r="G476" s="83" t="s">
        <v>42</v>
      </c>
      <c r="H476" s="84" t="n">
        <v>1246</v>
      </c>
      <c r="I476" s="85" t="n">
        <f aca="false">+I425+I426+I428+I430</f>
        <v>141</v>
      </c>
      <c r="K476" s="109" t="s">
        <v>825</v>
      </c>
      <c r="L476" s="83" t="s">
        <v>42</v>
      </c>
      <c r="M476" s="84" t="n">
        <v>1246</v>
      </c>
      <c r="N476" s="85" t="n">
        <f aca="false">+N425+N426+N428+N430</f>
        <v>135</v>
      </c>
      <c r="P476" s="109" t="s">
        <v>825</v>
      </c>
      <c r="Q476" s="83" t="s">
        <v>42</v>
      </c>
      <c r="R476" s="84" t="n">
        <v>1246</v>
      </c>
      <c r="S476" s="85" t="n">
        <f aca="false">+S425+S426+S428+S430</f>
        <v>135</v>
      </c>
      <c r="U476" s="109" t="s">
        <v>825</v>
      </c>
      <c r="V476" s="83" t="s">
        <v>42</v>
      </c>
      <c r="W476" s="84" t="n">
        <v>1246</v>
      </c>
      <c r="X476" s="85" t="n">
        <f aca="false">+X425+X426+X428+X430</f>
        <v>138</v>
      </c>
      <c r="Z476" s="109" t="s">
        <v>825</v>
      </c>
      <c r="AA476" s="83" t="s">
        <v>42</v>
      </c>
      <c r="AB476" s="84" t="n">
        <v>1246</v>
      </c>
      <c r="AC476" s="85" t="n">
        <f aca="false">+AC425+AC426+AC428+AC430</f>
        <v>139</v>
      </c>
      <c r="AE476" s="109" t="s">
        <v>825</v>
      </c>
      <c r="AF476" s="83" t="s">
        <v>42</v>
      </c>
      <c r="AG476" s="84" t="n">
        <v>1246</v>
      </c>
      <c r="AH476" s="85" t="n">
        <f aca="false">+AH425+AH426+AH428+AH430</f>
        <v>137</v>
      </c>
      <c r="AJ476" s="109" t="s">
        <v>825</v>
      </c>
      <c r="AK476" s="83" t="s">
        <v>42</v>
      </c>
      <c r="AL476" s="84" t="n">
        <v>1246</v>
      </c>
      <c r="AM476" s="85" t="n">
        <f aca="false">+AM425+AM426+AM428+AM430</f>
        <v>138</v>
      </c>
      <c r="AO476" s="109" t="s">
        <v>825</v>
      </c>
      <c r="AP476" s="83" t="s">
        <v>42</v>
      </c>
      <c r="AQ476" s="84" t="n">
        <v>1246</v>
      </c>
      <c r="AR476" s="85" t="n">
        <f aca="false">+AR425+AR426+AR428+AR430</f>
        <v>136</v>
      </c>
      <c r="AT476" s="109" t="s">
        <v>825</v>
      </c>
      <c r="AU476" s="83" t="s">
        <v>42</v>
      </c>
      <c r="AV476" s="84" t="n">
        <v>1246</v>
      </c>
      <c r="AW476" s="85" t="n">
        <f aca="false">+AW425+AW426+AW428+AW430</f>
        <v>140</v>
      </c>
    </row>
    <row r="477" customFormat="false" ht="36" hidden="false" customHeight="false" outlineLevel="0" collapsed="false">
      <c r="A477" s="109" t="s">
        <v>826</v>
      </c>
      <c r="B477" s="83" t="s">
        <v>42</v>
      </c>
      <c r="C477" s="84" t="s">
        <v>827</v>
      </c>
      <c r="D477" s="85" t="n">
        <f aca="false">+D425+D426+D427+D428</f>
        <v>139</v>
      </c>
      <c r="F477" s="109" t="s">
        <v>826</v>
      </c>
      <c r="G477" s="83" t="s">
        <v>42</v>
      </c>
      <c r="H477" s="84" t="s">
        <v>827</v>
      </c>
      <c r="I477" s="85" t="n">
        <f aca="false">+I425+I426+I427+I428</f>
        <v>141</v>
      </c>
      <c r="K477" s="109" t="s">
        <v>826</v>
      </c>
      <c r="L477" s="83" t="s">
        <v>42</v>
      </c>
      <c r="M477" s="84" t="s">
        <v>827</v>
      </c>
      <c r="N477" s="85" t="n">
        <f aca="false">+N425+N426+N427+N428</f>
        <v>138</v>
      </c>
      <c r="P477" s="109" t="s">
        <v>826</v>
      </c>
      <c r="Q477" s="83" t="s">
        <v>42</v>
      </c>
      <c r="R477" s="84" t="s">
        <v>827</v>
      </c>
      <c r="S477" s="85" t="n">
        <f aca="false">+S425+S426+S427+S428</f>
        <v>138</v>
      </c>
      <c r="U477" s="109" t="s">
        <v>826</v>
      </c>
      <c r="V477" s="83" t="s">
        <v>42</v>
      </c>
      <c r="W477" s="84" t="s">
        <v>827</v>
      </c>
      <c r="X477" s="85" t="n">
        <f aca="false">+X425+X426+X427+X428</f>
        <v>139</v>
      </c>
      <c r="Z477" s="109" t="s">
        <v>826</v>
      </c>
      <c r="AA477" s="83" t="s">
        <v>42</v>
      </c>
      <c r="AB477" s="84" t="s">
        <v>827</v>
      </c>
      <c r="AC477" s="85" t="n">
        <f aca="false">+AC425+AC426+AC427+AC428</f>
        <v>139</v>
      </c>
      <c r="AE477" s="109" t="s">
        <v>826</v>
      </c>
      <c r="AF477" s="83" t="s">
        <v>42</v>
      </c>
      <c r="AG477" s="84" t="s">
        <v>827</v>
      </c>
      <c r="AH477" s="85" t="n">
        <f aca="false">+AH425+AH426+AH427+AH428</f>
        <v>139</v>
      </c>
      <c r="AJ477" s="109" t="s">
        <v>826</v>
      </c>
      <c r="AK477" s="83" t="s">
        <v>42</v>
      </c>
      <c r="AL477" s="84" t="s">
        <v>827</v>
      </c>
      <c r="AM477" s="85" t="n">
        <f aca="false">+AM425+AM426+AM427+AM428</f>
        <v>138</v>
      </c>
      <c r="AO477" s="109" t="s">
        <v>826</v>
      </c>
      <c r="AP477" s="83" t="s">
        <v>42</v>
      </c>
      <c r="AQ477" s="84" t="s">
        <v>827</v>
      </c>
      <c r="AR477" s="85" t="n">
        <f aca="false">+AR425+AR426+AR427+AR428</f>
        <v>140</v>
      </c>
      <c r="AT477" s="109" t="s">
        <v>826</v>
      </c>
      <c r="AU477" s="83" t="s">
        <v>42</v>
      </c>
      <c r="AV477" s="84" t="s">
        <v>827</v>
      </c>
      <c r="AW477" s="85" t="n">
        <f aca="false">+AW425+AW426+AW427+AW428</f>
        <v>142</v>
      </c>
    </row>
    <row r="478" customFormat="false" ht="36" hidden="false" customHeight="false" outlineLevel="0" collapsed="false">
      <c r="A478" s="109" t="s">
        <v>828</v>
      </c>
      <c r="B478" s="83" t="s">
        <v>42</v>
      </c>
      <c r="C478" s="84" t="n">
        <v>134</v>
      </c>
      <c r="D478" s="85" t="n">
        <f aca="false">+D425+D427+D428</f>
        <v>105</v>
      </c>
      <c r="F478" s="109" t="s">
        <v>828</v>
      </c>
      <c r="G478" s="83" t="s">
        <v>42</v>
      </c>
      <c r="H478" s="84" t="n">
        <v>134</v>
      </c>
      <c r="I478" s="85" t="n">
        <f aca="false">+I425+I427+I428</f>
        <v>106</v>
      </c>
      <c r="K478" s="109" t="s">
        <v>828</v>
      </c>
      <c r="L478" s="83" t="s">
        <v>42</v>
      </c>
      <c r="M478" s="84" t="n">
        <v>134</v>
      </c>
      <c r="N478" s="85" t="n">
        <f aca="false">+N425+N427+N428</f>
        <v>102</v>
      </c>
      <c r="P478" s="109" t="s">
        <v>828</v>
      </c>
      <c r="Q478" s="83" t="s">
        <v>42</v>
      </c>
      <c r="R478" s="84" t="n">
        <v>134</v>
      </c>
      <c r="S478" s="85" t="n">
        <f aca="false">+S425+S427+S428</f>
        <v>105</v>
      </c>
      <c r="U478" s="109" t="s">
        <v>828</v>
      </c>
      <c r="V478" s="83" t="s">
        <v>42</v>
      </c>
      <c r="W478" s="84" t="n">
        <v>134</v>
      </c>
      <c r="X478" s="85" t="n">
        <f aca="false">+X425+X427+X428</f>
        <v>104</v>
      </c>
      <c r="Z478" s="109" t="s">
        <v>828</v>
      </c>
      <c r="AA478" s="83" t="s">
        <v>42</v>
      </c>
      <c r="AB478" s="84" t="n">
        <v>134</v>
      </c>
      <c r="AC478" s="85" t="n">
        <f aca="false">+AC425+AC427+AC428</f>
        <v>105</v>
      </c>
      <c r="AE478" s="109" t="s">
        <v>828</v>
      </c>
      <c r="AF478" s="83" t="s">
        <v>42</v>
      </c>
      <c r="AG478" s="84" t="n">
        <v>134</v>
      </c>
      <c r="AH478" s="85" t="n">
        <f aca="false">+AH425+AH427+AH428</f>
        <v>105</v>
      </c>
      <c r="AJ478" s="109" t="s">
        <v>828</v>
      </c>
      <c r="AK478" s="83" t="s">
        <v>42</v>
      </c>
      <c r="AL478" s="84" t="n">
        <v>134</v>
      </c>
      <c r="AM478" s="85" t="n">
        <f aca="false">+AM425+AM427+AM428</f>
        <v>103</v>
      </c>
      <c r="AO478" s="109" t="s">
        <v>828</v>
      </c>
      <c r="AP478" s="83" t="s">
        <v>42</v>
      </c>
      <c r="AQ478" s="84" t="n">
        <v>134</v>
      </c>
      <c r="AR478" s="85" t="n">
        <f aca="false">+AR425+AR427+AR428</f>
        <v>104</v>
      </c>
      <c r="AT478" s="109" t="s">
        <v>828</v>
      </c>
      <c r="AU478" s="83" t="s">
        <v>42</v>
      </c>
      <c r="AV478" s="84" t="n">
        <v>134</v>
      </c>
      <c r="AW478" s="85" t="n">
        <f aca="false">+AW425+AW427+AW428</f>
        <v>106</v>
      </c>
    </row>
    <row r="479" customFormat="false" ht="24" hidden="false" customHeight="false" outlineLevel="0" collapsed="false">
      <c r="A479" s="109" t="s">
        <v>829</v>
      </c>
      <c r="B479" s="83" t="s">
        <v>42</v>
      </c>
      <c r="C479" s="84" t="n">
        <v>24</v>
      </c>
      <c r="D479" s="85" t="n">
        <f aca="false">+D426+D428</f>
        <v>70</v>
      </c>
      <c r="F479" s="109" t="s">
        <v>829</v>
      </c>
      <c r="G479" s="83" t="s">
        <v>42</v>
      </c>
      <c r="H479" s="84" t="n">
        <v>24</v>
      </c>
      <c r="I479" s="85" t="n">
        <f aca="false">+I426+I428</f>
        <v>70</v>
      </c>
      <c r="K479" s="109" t="s">
        <v>829</v>
      </c>
      <c r="L479" s="83" t="s">
        <v>42</v>
      </c>
      <c r="M479" s="84" t="n">
        <v>24</v>
      </c>
      <c r="N479" s="85" t="n">
        <f aca="false">+N426+N428</f>
        <v>69</v>
      </c>
      <c r="P479" s="109" t="s">
        <v>829</v>
      </c>
      <c r="Q479" s="83" t="s">
        <v>42</v>
      </c>
      <c r="R479" s="84" t="n">
        <v>24</v>
      </c>
      <c r="S479" s="85" t="n">
        <f aca="false">+S426+S428</f>
        <v>68</v>
      </c>
      <c r="U479" s="109" t="s">
        <v>829</v>
      </c>
      <c r="V479" s="83" t="s">
        <v>42</v>
      </c>
      <c r="W479" s="84" t="n">
        <v>24</v>
      </c>
      <c r="X479" s="85" t="n">
        <f aca="false">+X426+X428</f>
        <v>70</v>
      </c>
      <c r="Z479" s="109" t="s">
        <v>829</v>
      </c>
      <c r="AA479" s="83" t="s">
        <v>42</v>
      </c>
      <c r="AB479" s="84" t="n">
        <v>24</v>
      </c>
      <c r="AC479" s="85" t="n">
        <f aca="false">+AC426+AC428</f>
        <v>70</v>
      </c>
      <c r="AE479" s="109" t="s">
        <v>829</v>
      </c>
      <c r="AF479" s="83" t="s">
        <v>42</v>
      </c>
      <c r="AG479" s="84" t="n">
        <v>24</v>
      </c>
      <c r="AH479" s="85" t="n">
        <f aca="false">+AH426+AH428</f>
        <v>69</v>
      </c>
      <c r="AJ479" s="109" t="s">
        <v>829</v>
      </c>
      <c r="AK479" s="83" t="s">
        <v>42</v>
      </c>
      <c r="AL479" s="84" t="n">
        <v>24</v>
      </c>
      <c r="AM479" s="85" t="n">
        <f aca="false">+AM426+AM428</f>
        <v>69</v>
      </c>
      <c r="AO479" s="109" t="s">
        <v>829</v>
      </c>
      <c r="AP479" s="83" t="s">
        <v>42</v>
      </c>
      <c r="AQ479" s="84" t="n">
        <v>24</v>
      </c>
      <c r="AR479" s="85" t="n">
        <f aca="false">+AR426+AR428</f>
        <v>70</v>
      </c>
      <c r="AT479" s="109" t="s">
        <v>829</v>
      </c>
      <c r="AU479" s="83" t="s">
        <v>42</v>
      </c>
      <c r="AV479" s="84" t="n">
        <v>24</v>
      </c>
      <c r="AW479" s="85" t="n">
        <f aca="false">+AW426+AW428</f>
        <v>71</v>
      </c>
    </row>
    <row r="480" customFormat="false" ht="36" hidden="false" customHeight="false" outlineLevel="0" collapsed="false">
      <c r="A480" s="109" t="s">
        <v>830</v>
      </c>
      <c r="B480" s="83" t="s">
        <v>42</v>
      </c>
      <c r="C480" s="84" t="s">
        <v>831</v>
      </c>
      <c r="D480" s="85" t="n">
        <f aca="false">+D426+D427+D428</f>
        <v>106</v>
      </c>
      <c r="F480" s="109" t="s">
        <v>830</v>
      </c>
      <c r="G480" s="83" t="s">
        <v>42</v>
      </c>
      <c r="H480" s="84" t="s">
        <v>831</v>
      </c>
      <c r="I480" s="85" t="n">
        <f aca="false">+I426+I427+I428</f>
        <v>106</v>
      </c>
      <c r="K480" s="109" t="s">
        <v>830</v>
      </c>
      <c r="L480" s="83" t="s">
        <v>42</v>
      </c>
      <c r="M480" s="84" t="s">
        <v>831</v>
      </c>
      <c r="N480" s="85" t="n">
        <f aca="false">+N426+N427+N428</f>
        <v>105</v>
      </c>
      <c r="P480" s="109" t="s">
        <v>830</v>
      </c>
      <c r="Q480" s="83" t="s">
        <v>42</v>
      </c>
      <c r="R480" s="84" t="s">
        <v>831</v>
      </c>
      <c r="S480" s="85" t="n">
        <f aca="false">+S426+S427+S428</f>
        <v>105</v>
      </c>
      <c r="U480" s="109" t="s">
        <v>830</v>
      </c>
      <c r="V480" s="83" t="s">
        <v>42</v>
      </c>
      <c r="W480" s="84" t="s">
        <v>831</v>
      </c>
      <c r="X480" s="85" t="n">
        <f aca="false">+X426+X427+X428</f>
        <v>105</v>
      </c>
      <c r="Z480" s="109" t="s">
        <v>830</v>
      </c>
      <c r="AA480" s="83" t="s">
        <v>42</v>
      </c>
      <c r="AB480" s="84" t="s">
        <v>831</v>
      </c>
      <c r="AC480" s="85" t="n">
        <f aca="false">+AC426+AC427+AC428</f>
        <v>106</v>
      </c>
      <c r="AE480" s="109" t="s">
        <v>830</v>
      </c>
      <c r="AF480" s="83" t="s">
        <v>42</v>
      </c>
      <c r="AG480" s="84" t="s">
        <v>831</v>
      </c>
      <c r="AH480" s="85" t="n">
        <f aca="false">+AH426+AH427+AH428</f>
        <v>105</v>
      </c>
      <c r="AJ480" s="109" t="s">
        <v>830</v>
      </c>
      <c r="AK480" s="83" t="s">
        <v>42</v>
      </c>
      <c r="AL480" s="84" t="s">
        <v>831</v>
      </c>
      <c r="AM480" s="85" t="n">
        <f aca="false">+AM426+AM427+AM428</f>
        <v>103</v>
      </c>
      <c r="AO480" s="109" t="s">
        <v>830</v>
      </c>
      <c r="AP480" s="83" t="s">
        <v>42</v>
      </c>
      <c r="AQ480" s="84" t="s">
        <v>831</v>
      </c>
      <c r="AR480" s="85" t="n">
        <f aca="false">+AR426+AR427+AR428</f>
        <v>107</v>
      </c>
      <c r="AT480" s="109" t="s">
        <v>830</v>
      </c>
      <c r="AU480" s="83" t="s">
        <v>42</v>
      </c>
      <c r="AV480" s="84" t="s">
        <v>831</v>
      </c>
      <c r="AW480" s="85" t="n">
        <f aca="false">+AW426+AW427+AW428</f>
        <v>107</v>
      </c>
    </row>
    <row r="481" customFormat="false" ht="24" hidden="false" customHeight="false" outlineLevel="0" collapsed="false">
      <c r="A481" s="109" t="s">
        <v>832</v>
      </c>
      <c r="B481" s="83" t="s">
        <v>42</v>
      </c>
      <c r="C481" s="84" t="n">
        <v>6</v>
      </c>
      <c r="D481" s="85" t="n">
        <f aca="false">+D430</f>
        <v>35</v>
      </c>
      <c r="F481" s="109" t="s">
        <v>832</v>
      </c>
      <c r="G481" s="83" t="s">
        <v>42</v>
      </c>
      <c r="H481" s="84" t="n">
        <v>6</v>
      </c>
      <c r="I481" s="85" t="n">
        <f aca="false">+I430</f>
        <v>36</v>
      </c>
      <c r="K481" s="109" t="s">
        <v>832</v>
      </c>
      <c r="L481" s="83" t="s">
        <v>42</v>
      </c>
      <c r="M481" s="84" t="n">
        <v>6</v>
      </c>
      <c r="N481" s="85" t="n">
        <f aca="false">+N430</f>
        <v>33</v>
      </c>
      <c r="P481" s="109" t="s">
        <v>832</v>
      </c>
      <c r="Q481" s="83" t="s">
        <v>42</v>
      </c>
      <c r="R481" s="84" t="n">
        <v>6</v>
      </c>
      <c r="S481" s="85" t="n">
        <f aca="false">+S430</f>
        <v>34</v>
      </c>
      <c r="U481" s="109" t="s">
        <v>832</v>
      </c>
      <c r="V481" s="83" t="s">
        <v>42</v>
      </c>
      <c r="W481" s="84" t="n">
        <v>6</v>
      </c>
      <c r="X481" s="85" t="n">
        <f aca="false">+X430</f>
        <v>34</v>
      </c>
      <c r="Z481" s="109" t="s">
        <v>832</v>
      </c>
      <c r="AA481" s="83" t="s">
        <v>42</v>
      </c>
      <c r="AB481" s="84" t="n">
        <v>6</v>
      </c>
      <c r="AC481" s="85" t="n">
        <f aca="false">+AC430</f>
        <v>36</v>
      </c>
      <c r="AE481" s="109" t="s">
        <v>832</v>
      </c>
      <c r="AF481" s="83" t="s">
        <v>42</v>
      </c>
      <c r="AG481" s="84" t="n">
        <v>6</v>
      </c>
      <c r="AH481" s="85" t="n">
        <f aca="false">+AH430</f>
        <v>34</v>
      </c>
      <c r="AJ481" s="109" t="s">
        <v>832</v>
      </c>
      <c r="AK481" s="83" t="s">
        <v>42</v>
      </c>
      <c r="AL481" s="84" t="n">
        <v>6</v>
      </c>
      <c r="AM481" s="85" t="n">
        <f aca="false">+AM430</f>
        <v>34</v>
      </c>
      <c r="AO481" s="109" t="s">
        <v>832</v>
      </c>
      <c r="AP481" s="83" t="s">
        <v>42</v>
      </c>
      <c r="AQ481" s="84" t="n">
        <v>6</v>
      </c>
      <c r="AR481" s="85" t="n">
        <f aca="false">+AR430</f>
        <v>33</v>
      </c>
      <c r="AT481" s="109" t="s">
        <v>832</v>
      </c>
      <c r="AU481" s="83" t="s">
        <v>42</v>
      </c>
      <c r="AV481" s="84" t="n">
        <v>6</v>
      </c>
      <c r="AW481" s="85" t="n">
        <f aca="false">+AW430</f>
        <v>34</v>
      </c>
    </row>
    <row r="482" customFormat="false" ht="24" hidden="false" customHeight="false" outlineLevel="0" collapsed="false">
      <c r="A482" s="109" t="s">
        <v>833</v>
      </c>
      <c r="B482" s="83" t="s">
        <v>42</v>
      </c>
      <c r="C482" s="84" t="n">
        <v>2</v>
      </c>
      <c r="D482" s="85" t="n">
        <f aca="false">+D426</f>
        <v>34</v>
      </c>
      <c r="F482" s="109" t="s">
        <v>833</v>
      </c>
      <c r="G482" s="83" t="s">
        <v>42</v>
      </c>
      <c r="H482" s="84" t="n">
        <v>2</v>
      </c>
      <c r="I482" s="85" t="n">
        <f aca="false">+I426</f>
        <v>35</v>
      </c>
      <c r="K482" s="109" t="s">
        <v>833</v>
      </c>
      <c r="L482" s="83" t="s">
        <v>42</v>
      </c>
      <c r="M482" s="84" t="n">
        <v>2</v>
      </c>
      <c r="N482" s="85" t="n">
        <f aca="false">+N426</f>
        <v>36</v>
      </c>
      <c r="P482" s="109" t="s">
        <v>833</v>
      </c>
      <c r="Q482" s="83" t="s">
        <v>42</v>
      </c>
      <c r="R482" s="84" t="n">
        <v>2</v>
      </c>
      <c r="S482" s="85" t="n">
        <f aca="false">+S426</f>
        <v>33</v>
      </c>
      <c r="U482" s="109" t="s">
        <v>833</v>
      </c>
      <c r="V482" s="83" t="s">
        <v>42</v>
      </c>
      <c r="W482" s="84" t="n">
        <v>2</v>
      </c>
      <c r="X482" s="85" t="n">
        <f aca="false">+X426</f>
        <v>35</v>
      </c>
      <c r="Z482" s="109" t="s">
        <v>833</v>
      </c>
      <c r="AA482" s="83" t="s">
        <v>42</v>
      </c>
      <c r="AB482" s="84" t="n">
        <v>2</v>
      </c>
      <c r="AC482" s="85" t="n">
        <f aca="false">+AC426</f>
        <v>34</v>
      </c>
      <c r="AE482" s="109" t="s">
        <v>833</v>
      </c>
      <c r="AF482" s="83" t="s">
        <v>42</v>
      </c>
      <c r="AG482" s="84" t="n">
        <v>2</v>
      </c>
      <c r="AH482" s="85" t="n">
        <f aca="false">+AH426</f>
        <v>34</v>
      </c>
      <c r="AJ482" s="109" t="s">
        <v>833</v>
      </c>
      <c r="AK482" s="83" t="s">
        <v>42</v>
      </c>
      <c r="AL482" s="84" t="n">
        <v>2</v>
      </c>
      <c r="AM482" s="85" t="n">
        <f aca="false">+AM426</f>
        <v>35</v>
      </c>
      <c r="AO482" s="109" t="s">
        <v>833</v>
      </c>
      <c r="AP482" s="83" t="s">
        <v>42</v>
      </c>
      <c r="AQ482" s="84" t="n">
        <v>2</v>
      </c>
      <c r="AR482" s="85" t="n">
        <f aca="false">+AR426</f>
        <v>36</v>
      </c>
      <c r="AT482" s="109" t="s">
        <v>833</v>
      </c>
      <c r="AU482" s="83" t="s">
        <v>42</v>
      </c>
      <c r="AV482" s="84" t="n">
        <v>2</v>
      </c>
      <c r="AW482" s="85" t="n">
        <f aca="false">+AW426</f>
        <v>36</v>
      </c>
    </row>
    <row r="483" customFormat="false" ht="36" hidden="false" customHeight="false" outlineLevel="0" collapsed="false">
      <c r="A483" s="109" t="s">
        <v>834</v>
      </c>
      <c r="B483" s="83" t="s">
        <v>42</v>
      </c>
      <c r="C483" s="84" t="s">
        <v>140</v>
      </c>
      <c r="D483" s="85" t="n">
        <f aca="false">+D425+D427+D428+D429+D430</f>
        <v>174</v>
      </c>
      <c r="F483" s="109" t="s">
        <v>834</v>
      </c>
      <c r="G483" s="83" t="s">
        <v>42</v>
      </c>
      <c r="H483" s="84" t="s">
        <v>140</v>
      </c>
      <c r="I483" s="85" t="n">
        <f aca="false">+I425+I427+I428+I429+I430</f>
        <v>177</v>
      </c>
      <c r="K483" s="109" t="s">
        <v>834</v>
      </c>
      <c r="L483" s="83" t="s">
        <v>42</v>
      </c>
      <c r="M483" s="84" t="s">
        <v>140</v>
      </c>
      <c r="N483" s="85" t="n">
        <f aca="false">+N425+N427+N428+N429+N430</f>
        <v>169</v>
      </c>
      <c r="P483" s="109" t="s">
        <v>834</v>
      </c>
      <c r="Q483" s="83" t="s">
        <v>42</v>
      </c>
      <c r="R483" s="84" t="s">
        <v>140</v>
      </c>
      <c r="S483" s="85" t="n">
        <f aca="false">+S425+S427+S428+S429+S430</f>
        <v>173</v>
      </c>
      <c r="U483" s="109" t="s">
        <v>834</v>
      </c>
      <c r="V483" s="83" t="s">
        <v>42</v>
      </c>
      <c r="W483" s="84" t="s">
        <v>140</v>
      </c>
      <c r="X483" s="85" t="n">
        <f aca="false">+X425+X427+X428+X429+X430</f>
        <v>173</v>
      </c>
      <c r="Z483" s="109" t="s">
        <v>834</v>
      </c>
      <c r="AA483" s="83" t="s">
        <v>42</v>
      </c>
      <c r="AB483" s="84" t="s">
        <v>140</v>
      </c>
      <c r="AC483" s="85" t="n">
        <f aca="false">+AC425+AC427+AC428+AC429+AC430</f>
        <v>176</v>
      </c>
      <c r="AE483" s="109" t="s">
        <v>834</v>
      </c>
      <c r="AF483" s="83" t="s">
        <v>42</v>
      </c>
      <c r="AG483" s="84" t="s">
        <v>140</v>
      </c>
      <c r="AH483" s="85" t="n">
        <f aca="false">+AH425+AH427+AH428+AH429+AH430</f>
        <v>175</v>
      </c>
      <c r="AJ483" s="109" t="s">
        <v>834</v>
      </c>
      <c r="AK483" s="83" t="s">
        <v>42</v>
      </c>
      <c r="AL483" s="84" t="s">
        <v>140</v>
      </c>
      <c r="AM483" s="85" t="n">
        <f aca="false">+AM425+AM427+AM428+AM429+AM430</f>
        <v>170</v>
      </c>
      <c r="AO483" s="109" t="s">
        <v>834</v>
      </c>
      <c r="AP483" s="83" t="s">
        <v>42</v>
      </c>
      <c r="AQ483" s="84" t="s">
        <v>140</v>
      </c>
      <c r="AR483" s="85" t="n">
        <f aca="false">+AR425+AR427+AR428+AR429+AR430</f>
        <v>170</v>
      </c>
      <c r="AT483" s="109" t="s">
        <v>834</v>
      </c>
      <c r="AU483" s="83" t="s">
        <v>42</v>
      </c>
      <c r="AV483" s="84" t="s">
        <v>140</v>
      </c>
      <c r="AW483" s="85" t="n">
        <f aca="false">+AW425+AW427+AW428+AW429+AW430</f>
        <v>175</v>
      </c>
    </row>
    <row r="484" customFormat="false" ht="24" hidden="false" customHeight="false" outlineLevel="0" collapsed="false">
      <c r="A484" s="109" t="s">
        <v>835</v>
      </c>
      <c r="B484" s="83" t="s">
        <v>42</v>
      </c>
      <c r="C484" s="84" t="n">
        <v>3</v>
      </c>
      <c r="D484" s="85" t="n">
        <f aca="false">+D427</f>
        <v>36</v>
      </c>
      <c r="F484" s="109" t="s">
        <v>835</v>
      </c>
      <c r="G484" s="83" t="s">
        <v>42</v>
      </c>
      <c r="H484" s="84" t="n">
        <v>3</v>
      </c>
      <c r="I484" s="85" t="n">
        <f aca="false">+I427</f>
        <v>36</v>
      </c>
      <c r="K484" s="109" t="s">
        <v>835</v>
      </c>
      <c r="L484" s="83" t="s">
        <v>42</v>
      </c>
      <c r="M484" s="84" t="n">
        <v>3</v>
      </c>
      <c r="N484" s="85" t="n">
        <f aca="false">+N427</f>
        <v>36</v>
      </c>
      <c r="P484" s="109" t="s">
        <v>835</v>
      </c>
      <c r="Q484" s="83" t="s">
        <v>42</v>
      </c>
      <c r="R484" s="84" t="n">
        <v>3</v>
      </c>
      <c r="S484" s="85" t="n">
        <f aca="false">+S427</f>
        <v>37</v>
      </c>
      <c r="U484" s="109" t="s">
        <v>835</v>
      </c>
      <c r="V484" s="83" t="s">
        <v>42</v>
      </c>
      <c r="W484" s="84" t="n">
        <v>3</v>
      </c>
      <c r="X484" s="85" t="n">
        <f aca="false">+X427</f>
        <v>35</v>
      </c>
      <c r="Z484" s="109" t="s">
        <v>835</v>
      </c>
      <c r="AA484" s="83" t="s">
        <v>42</v>
      </c>
      <c r="AB484" s="84" t="n">
        <v>3</v>
      </c>
      <c r="AC484" s="85" t="n">
        <f aca="false">+AC427</f>
        <v>36</v>
      </c>
      <c r="AE484" s="109" t="s">
        <v>835</v>
      </c>
      <c r="AF484" s="83" t="s">
        <v>42</v>
      </c>
      <c r="AG484" s="84" t="n">
        <v>3</v>
      </c>
      <c r="AH484" s="85" t="n">
        <f aca="false">+AH427</f>
        <v>36</v>
      </c>
      <c r="AJ484" s="109" t="s">
        <v>835</v>
      </c>
      <c r="AK484" s="83" t="s">
        <v>42</v>
      </c>
      <c r="AL484" s="84" t="n">
        <v>3</v>
      </c>
      <c r="AM484" s="85" t="n">
        <f aca="false">+AM427</f>
        <v>34</v>
      </c>
      <c r="AO484" s="109" t="s">
        <v>835</v>
      </c>
      <c r="AP484" s="83" t="s">
        <v>42</v>
      </c>
      <c r="AQ484" s="84" t="n">
        <v>3</v>
      </c>
      <c r="AR484" s="85" t="n">
        <f aca="false">+AR427</f>
        <v>37</v>
      </c>
      <c r="AT484" s="109" t="s">
        <v>835</v>
      </c>
      <c r="AU484" s="83" t="s">
        <v>42</v>
      </c>
      <c r="AV484" s="84" t="n">
        <v>3</v>
      </c>
      <c r="AW484" s="85" t="n">
        <f aca="false">+AW427</f>
        <v>36</v>
      </c>
    </row>
    <row r="485" customFormat="false" ht="24" hidden="false" customHeight="false" outlineLevel="0" collapsed="false">
      <c r="A485" s="109" t="s">
        <v>836</v>
      </c>
      <c r="B485" s="83" t="s">
        <v>42</v>
      </c>
      <c r="C485" s="84" t="n">
        <v>35</v>
      </c>
      <c r="D485" s="85" t="n">
        <f aca="false">+D427+D429</f>
        <v>70</v>
      </c>
      <c r="F485" s="109" t="s">
        <v>836</v>
      </c>
      <c r="G485" s="83" t="s">
        <v>42</v>
      </c>
      <c r="H485" s="84" t="n">
        <v>35</v>
      </c>
      <c r="I485" s="85" t="n">
        <f aca="false">+I427+I429</f>
        <v>71</v>
      </c>
      <c r="K485" s="109" t="s">
        <v>836</v>
      </c>
      <c r="L485" s="83" t="s">
        <v>42</v>
      </c>
      <c r="M485" s="84" t="n">
        <v>35</v>
      </c>
      <c r="N485" s="85" t="n">
        <f aca="false">+N427+N429</f>
        <v>70</v>
      </c>
      <c r="P485" s="109" t="s">
        <v>836</v>
      </c>
      <c r="Q485" s="83" t="s">
        <v>42</v>
      </c>
      <c r="R485" s="84" t="n">
        <v>35</v>
      </c>
      <c r="S485" s="85" t="n">
        <f aca="false">+S427+S429</f>
        <v>71</v>
      </c>
      <c r="U485" s="109" t="s">
        <v>836</v>
      </c>
      <c r="V485" s="83" t="s">
        <v>42</v>
      </c>
      <c r="W485" s="84" t="n">
        <v>35</v>
      </c>
      <c r="X485" s="85" t="n">
        <f aca="false">+X427+X429</f>
        <v>70</v>
      </c>
      <c r="Z485" s="109" t="s">
        <v>836</v>
      </c>
      <c r="AA485" s="83" t="s">
        <v>42</v>
      </c>
      <c r="AB485" s="84" t="n">
        <v>35</v>
      </c>
      <c r="AC485" s="85" t="n">
        <f aca="false">+AC427+AC429</f>
        <v>71</v>
      </c>
      <c r="AE485" s="109" t="s">
        <v>836</v>
      </c>
      <c r="AF485" s="83" t="s">
        <v>42</v>
      </c>
      <c r="AG485" s="84" t="n">
        <v>35</v>
      </c>
      <c r="AH485" s="85" t="n">
        <f aca="false">+AH427+AH429</f>
        <v>72</v>
      </c>
      <c r="AJ485" s="109" t="s">
        <v>836</v>
      </c>
      <c r="AK485" s="83" t="s">
        <v>42</v>
      </c>
      <c r="AL485" s="84" t="n">
        <v>35</v>
      </c>
      <c r="AM485" s="85" t="n">
        <f aca="false">+AM427+AM429</f>
        <v>67</v>
      </c>
      <c r="AO485" s="109" t="s">
        <v>836</v>
      </c>
      <c r="AP485" s="83" t="s">
        <v>42</v>
      </c>
      <c r="AQ485" s="84" t="n">
        <v>35</v>
      </c>
      <c r="AR485" s="85" t="n">
        <f aca="false">+AR427+AR429</f>
        <v>70</v>
      </c>
      <c r="AT485" s="109" t="s">
        <v>836</v>
      </c>
      <c r="AU485" s="83" t="s">
        <v>42</v>
      </c>
      <c r="AV485" s="84" t="n">
        <v>35</v>
      </c>
      <c r="AW485" s="85" t="n">
        <f aca="false">+AW427+AW429</f>
        <v>71</v>
      </c>
    </row>
    <row r="486" customFormat="false" ht="24" hidden="false" customHeight="false" outlineLevel="0" collapsed="false">
      <c r="A486" s="109" t="s">
        <v>837</v>
      </c>
      <c r="B486" s="83" t="s">
        <v>42</v>
      </c>
      <c r="C486" s="84" t="n">
        <v>5</v>
      </c>
      <c r="D486" s="85" t="n">
        <f aca="false">+D429</f>
        <v>34</v>
      </c>
      <c r="F486" s="109" t="s">
        <v>837</v>
      </c>
      <c r="G486" s="83" t="s">
        <v>42</v>
      </c>
      <c r="H486" s="84" t="n">
        <v>5</v>
      </c>
      <c r="I486" s="85" t="n">
        <f aca="false">+I429</f>
        <v>35</v>
      </c>
      <c r="K486" s="109" t="s">
        <v>837</v>
      </c>
      <c r="L486" s="83" t="s">
        <v>42</v>
      </c>
      <c r="M486" s="84" t="n">
        <v>5</v>
      </c>
      <c r="N486" s="85" t="n">
        <f aca="false">+N429</f>
        <v>34</v>
      </c>
      <c r="P486" s="109" t="s">
        <v>837</v>
      </c>
      <c r="Q486" s="83" t="s">
        <v>42</v>
      </c>
      <c r="R486" s="84" t="n">
        <v>5</v>
      </c>
      <c r="S486" s="85" t="n">
        <f aca="false">+S429</f>
        <v>34</v>
      </c>
      <c r="U486" s="109" t="s">
        <v>837</v>
      </c>
      <c r="V486" s="83" t="s">
        <v>42</v>
      </c>
      <c r="W486" s="84" t="n">
        <v>5</v>
      </c>
      <c r="X486" s="85" t="n">
        <f aca="false">+X429</f>
        <v>35</v>
      </c>
      <c r="Z486" s="109" t="s">
        <v>837</v>
      </c>
      <c r="AA486" s="83" t="s">
        <v>42</v>
      </c>
      <c r="AB486" s="84" t="n">
        <v>5</v>
      </c>
      <c r="AC486" s="85" t="n">
        <f aca="false">+AC429</f>
        <v>35</v>
      </c>
      <c r="AE486" s="109" t="s">
        <v>837</v>
      </c>
      <c r="AF486" s="83" t="s">
        <v>42</v>
      </c>
      <c r="AG486" s="84" t="n">
        <v>5</v>
      </c>
      <c r="AH486" s="85" t="n">
        <f aca="false">+AH429</f>
        <v>36</v>
      </c>
      <c r="AJ486" s="109" t="s">
        <v>837</v>
      </c>
      <c r="AK486" s="83" t="s">
        <v>42</v>
      </c>
      <c r="AL486" s="84" t="n">
        <v>5</v>
      </c>
      <c r="AM486" s="85" t="n">
        <f aca="false">+AM429</f>
        <v>33</v>
      </c>
      <c r="AO486" s="109" t="s">
        <v>837</v>
      </c>
      <c r="AP486" s="83" t="s">
        <v>42</v>
      </c>
      <c r="AQ486" s="84" t="n">
        <v>5</v>
      </c>
      <c r="AR486" s="85" t="n">
        <f aca="false">+AR429</f>
        <v>33</v>
      </c>
      <c r="AT486" s="109" t="s">
        <v>837</v>
      </c>
      <c r="AU486" s="83" t="s">
        <v>42</v>
      </c>
      <c r="AV486" s="84" t="n">
        <v>5</v>
      </c>
      <c r="AW486" s="85" t="n">
        <f aca="false">+AW429</f>
        <v>35</v>
      </c>
    </row>
    <row r="487" customFormat="false" ht="36" hidden="false" customHeight="false" outlineLevel="0" collapsed="false">
      <c r="A487" s="106" t="s">
        <v>838</v>
      </c>
      <c r="B487" s="74" t="s">
        <v>77</v>
      </c>
      <c r="C487" s="75" t="s">
        <v>25</v>
      </c>
      <c r="D487" s="76" t="n">
        <f aca="false">+D408+D409+D410+D411+D412+D413+D418+D419+D420+D421+D422+D423</f>
        <v>94</v>
      </c>
      <c r="F487" s="106" t="s">
        <v>838</v>
      </c>
      <c r="G487" s="74" t="s">
        <v>77</v>
      </c>
      <c r="H487" s="75" t="s">
        <v>25</v>
      </c>
      <c r="I487" s="76" t="n">
        <f aca="false">+I408+I409+I410+I411+I412+I413+I418+I419+I420+I421+I422+I423</f>
        <v>93</v>
      </c>
      <c r="K487" s="106" t="s">
        <v>838</v>
      </c>
      <c r="L487" s="74" t="s">
        <v>77</v>
      </c>
      <c r="M487" s="75" t="s">
        <v>25</v>
      </c>
      <c r="N487" s="76" t="n">
        <f aca="false">+N408+N409+N410+N411+N412+N413+N418+N419+N420+N421+N422+N423</f>
        <v>97</v>
      </c>
      <c r="P487" s="106" t="s">
        <v>838</v>
      </c>
      <c r="Q487" s="74" t="s">
        <v>77</v>
      </c>
      <c r="R487" s="75" t="s">
        <v>25</v>
      </c>
      <c r="S487" s="76" t="n">
        <f aca="false">+S408+S409+S410+S411+S412+S413+S418+S419+S420+S421+S422+S423</f>
        <v>97</v>
      </c>
      <c r="U487" s="106" t="s">
        <v>838</v>
      </c>
      <c r="V487" s="74" t="s">
        <v>77</v>
      </c>
      <c r="W487" s="75" t="s">
        <v>25</v>
      </c>
      <c r="X487" s="76" t="n">
        <f aca="false">+X408+X409+X410+X411+X412+X413+X418+X419+X420+X421+X422+X423</f>
        <v>97</v>
      </c>
      <c r="Z487" s="106" t="s">
        <v>838</v>
      </c>
      <c r="AA487" s="74" t="s">
        <v>77</v>
      </c>
      <c r="AB487" s="75" t="s">
        <v>25</v>
      </c>
      <c r="AC487" s="76" t="n">
        <f aca="false">+AC408+AC409+AC410+AC411+AC412+AC413+AC418+AC419+AC420+AC421+AC422+AC423</f>
        <v>92</v>
      </c>
      <c r="AE487" s="106" t="s">
        <v>838</v>
      </c>
      <c r="AF487" s="74" t="s">
        <v>77</v>
      </c>
      <c r="AG487" s="75" t="s">
        <v>25</v>
      </c>
      <c r="AH487" s="76" t="n">
        <f aca="false">+AH408+AH409+AH410+AH411+AH412+AH413+AH418+AH419+AH420+AH421+AH422+AH423</f>
        <v>93</v>
      </c>
      <c r="AJ487" s="106" t="s">
        <v>838</v>
      </c>
      <c r="AK487" s="74" t="s">
        <v>77</v>
      </c>
      <c r="AL487" s="75" t="s">
        <v>25</v>
      </c>
      <c r="AM487" s="76" t="n">
        <f aca="false">+AM408+AM409+AM410+AM411+AM412+AM413+AM418+AM419+AM420+AM421+AM422+AM423</f>
        <v>100</v>
      </c>
      <c r="AO487" s="106" t="s">
        <v>838</v>
      </c>
      <c r="AP487" s="74" t="s">
        <v>77</v>
      </c>
      <c r="AQ487" s="75" t="s">
        <v>25</v>
      </c>
      <c r="AR487" s="76" t="n">
        <f aca="false">+AR408+AR409+AR410+AR411+AR412+AR413+AR418+AR419+AR420+AR421+AR422+AR423</f>
        <v>96</v>
      </c>
      <c r="AT487" s="106" t="s">
        <v>838</v>
      </c>
      <c r="AU487" s="74" t="s">
        <v>77</v>
      </c>
      <c r="AV487" s="75" t="s">
        <v>25</v>
      </c>
      <c r="AW487" s="76" t="n">
        <f aca="false">+AW408+AW409+AW410+AW411+AW412+AW413+AW418+AW419+AW420+AW421+AW422+AW423</f>
        <v>95</v>
      </c>
    </row>
    <row r="488" customFormat="false" ht="36" hidden="false" customHeight="false" outlineLevel="0" collapsed="false">
      <c r="A488" s="106" t="s">
        <v>839</v>
      </c>
      <c r="B488" s="74" t="s">
        <v>250</v>
      </c>
      <c r="C488" s="75" t="s">
        <v>25</v>
      </c>
      <c r="D488" s="76" t="n">
        <f aca="false">+D418+D419+D420+D421+D422+D423</f>
        <v>27</v>
      </c>
      <c r="F488" s="106" t="s">
        <v>839</v>
      </c>
      <c r="G488" s="74" t="s">
        <v>250</v>
      </c>
      <c r="H488" s="75" t="s">
        <v>25</v>
      </c>
      <c r="I488" s="76" t="n">
        <f aca="false">+I418+I419+I420+I421+I422+I423</f>
        <v>32</v>
      </c>
      <c r="K488" s="106" t="s">
        <v>839</v>
      </c>
      <c r="L488" s="74" t="s">
        <v>250</v>
      </c>
      <c r="M488" s="75" t="s">
        <v>25</v>
      </c>
      <c r="N488" s="76" t="n">
        <f aca="false">+N418+N419+N420+N421+N422+N423</f>
        <v>32</v>
      </c>
      <c r="P488" s="106" t="s">
        <v>839</v>
      </c>
      <c r="Q488" s="74" t="s">
        <v>250</v>
      </c>
      <c r="R488" s="75" t="s">
        <v>25</v>
      </c>
      <c r="S488" s="76" t="n">
        <f aca="false">+S418+S419+S420+S421+S422+S423</f>
        <v>30</v>
      </c>
      <c r="U488" s="106" t="s">
        <v>839</v>
      </c>
      <c r="V488" s="74" t="s">
        <v>250</v>
      </c>
      <c r="W488" s="75" t="s">
        <v>25</v>
      </c>
      <c r="X488" s="76" t="n">
        <f aca="false">+X418+X419+X420+X421+X422+X423</f>
        <v>29</v>
      </c>
      <c r="Z488" s="106" t="s">
        <v>839</v>
      </c>
      <c r="AA488" s="74" t="s">
        <v>250</v>
      </c>
      <c r="AB488" s="75" t="s">
        <v>25</v>
      </c>
      <c r="AC488" s="76" t="n">
        <f aca="false">+AC418+AC419+AC420+AC421+AC422+AC423</f>
        <v>25</v>
      </c>
      <c r="AE488" s="106" t="s">
        <v>839</v>
      </c>
      <c r="AF488" s="74" t="s">
        <v>250</v>
      </c>
      <c r="AG488" s="75" t="s">
        <v>25</v>
      </c>
      <c r="AH488" s="76" t="n">
        <f aca="false">+AH418+AH419+AH420+AH421+AH422+AH423</f>
        <v>26</v>
      </c>
      <c r="AJ488" s="106" t="s">
        <v>839</v>
      </c>
      <c r="AK488" s="74" t="s">
        <v>250</v>
      </c>
      <c r="AL488" s="75" t="s">
        <v>25</v>
      </c>
      <c r="AM488" s="76" t="n">
        <f aca="false">+AM418+AM419+AM420+AM421+AM422+AM423</f>
        <v>35</v>
      </c>
      <c r="AO488" s="106" t="s">
        <v>839</v>
      </c>
      <c r="AP488" s="74" t="s">
        <v>250</v>
      </c>
      <c r="AQ488" s="75" t="s">
        <v>25</v>
      </c>
      <c r="AR488" s="76" t="n">
        <f aca="false">+AR418+AR419+AR420+AR421+AR422+AR423</f>
        <v>31</v>
      </c>
      <c r="AT488" s="106" t="s">
        <v>839</v>
      </c>
      <c r="AU488" s="74" t="s">
        <v>250</v>
      </c>
      <c r="AV488" s="75" t="s">
        <v>25</v>
      </c>
      <c r="AW488" s="76" t="n">
        <f aca="false">+AW418+AW419+AW420+AW421+AW422+AW423</f>
        <v>29</v>
      </c>
    </row>
    <row r="489" customFormat="false" ht="24" hidden="false" customHeight="false" outlineLevel="0" collapsed="false">
      <c r="A489" s="109" t="s">
        <v>840</v>
      </c>
      <c r="B489" s="83" t="s">
        <v>26</v>
      </c>
      <c r="C489" s="84" t="s">
        <v>30</v>
      </c>
      <c r="D489" s="85" t="n">
        <f aca="false">+D433</f>
        <v>5</v>
      </c>
      <c r="F489" s="109" t="s">
        <v>840</v>
      </c>
      <c r="G489" s="83" t="s">
        <v>26</v>
      </c>
      <c r="H489" s="84" t="s">
        <v>30</v>
      </c>
      <c r="I489" s="85" t="n">
        <f aca="false">+I433</f>
        <v>5</v>
      </c>
      <c r="K489" s="109" t="s">
        <v>840</v>
      </c>
      <c r="L489" s="83" t="s">
        <v>26</v>
      </c>
      <c r="M489" s="84" t="s">
        <v>30</v>
      </c>
      <c r="N489" s="85" t="n">
        <f aca="false">+N433</f>
        <v>5</v>
      </c>
      <c r="P489" s="109" t="s">
        <v>840</v>
      </c>
      <c r="Q489" s="83" t="s">
        <v>26</v>
      </c>
      <c r="R489" s="84" t="s">
        <v>30</v>
      </c>
      <c r="S489" s="85" t="n">
        <f aca="false">+S433</f>
        <v>5</v>
      </c>
      <c r="U489" s="109" t="s">
        <v>840</v>
      </c>
      <c r="V489" s="83" t="s">
        <v>26</v>
      </c>
      <c r="W489" s="84" t="s">
        <v>30</v>
      </c>
      <c r="X489" s="85" t="n">
        <f aca="false">+X433</f>
        <v>5</v>
      </c>
      <c r="Z489" s="109" t="s">
        <v>840</v>
      </c>
      <c r="AA489" s="83" t="s">
        <v>26</v>
      </c>
      <c r="AB489" s="84" t="s">
        <v>30</v>
      </c>
      <c r="AC489" s="85" t="n">
        <f aca="false">+AC433</f>
        <v>5</v>
      </c>
      <c r="AE489" s="109" t="s">
        <v>840</v>
      </c>
      <c r="AF489" s="83" t="s">
        <v>26</v>
      </c>
      <c r="AG489" s="84" t="s">
        <v>30</v>
      </c>
      <c r="AH489" s="85" t="n">
        <f aca="false">+AH433</f>
        <v>5</v>
      </c>
      <c r="AJ489" s="109" t="s">
        <v>840</v>
      </c>
      <c r="AK489" s="83" t="s">
        <v>26</v>
      </c>
      <c r="AL489" s="84" t="s">
        <v>30</v>
      </c>
      <c r="AM489" s="85" t="n">
        <f aca="false">+AM433</f>
        <v>5</v>
      </c>
      <c r="AO489" s="109" t="s">
        <v>840</v>
      </c>
      <c r="AP489" s="83" t="s">
        <v>26</v>
      </c>
      <c r="AQ489" s="84" t="s">
        <v>30</v>
      </c>
      <c r="AR489" s="85" t="n">
        <f aca="false">+AR433</f>
        <v>5</v>
      </c>
      <c r="AT489" s="109" t="s">
        <v>840</v>
      </c>
      <c r="AU489" s="83" t="s">
        <v>26</v>
      </c>
      <c r="AV489" s="84" t="s">
        <v>30</v>
      </c>
      <c r="AW489" s="85" t="n">
        <f aca="false">+AW433</f>
        <v>5</v>
      </c>
    </row>
    <row r="494" customFormat="false" ht="14.5" hidden="false" customHeight="false" outlineLevel="0" collapsed="false">
      <c r="A494" s="0" t="s">
        <v>1596</v>
      </c>
      <c r="D494" s="0" t="n">
        <f aca="false">+D417+D435</f>
        <v>365</v>
      </c>
    </row>
    <row r="495" customFormat="false" ht="14.5" hidden="false" customHeight="false" outlineLevel="0" collapsed="false">
      <c r="A495" s="0" t="s">
        <v>1597</v>
      </c>
      <c r="D495" s="0" t="n">
        <f aca="false">+D414+D416+D424+D431+D434</f>
        <v>365</v>
      </c>
    </row>
  </sheetData>
  <autoFilter ref="A2:AW367"/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8" scale="69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colBreaks count="1" manualBreakCount="1">
    <brk id="14" man="true" max="65535" min="0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LibreOffice/6.3.3.2$Windows_X86_64 LibreOffice_project/a64200df03143b798afd1ec74a12ab50359878ed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2006-09-25T10:17:32Z</dcterms:created>
  <dc:creator/>
  <dc:description/>
  <dc:language>it-IT</dc:language>
  <cp:lastModifiedBy/>
  <cp:lastPrinted>2015-08-11T07:07:34Z</cp:lastPrinted>
  <dcterms:modified xsi:type="dcterms:W3CDTF">2022-10-22T18:57:14Z</dcterms:modified>
  <cp:revision>0</cp:revision>
  <dc:subject/>
  <dc:title/>
</cp:coreProperties>
</file>